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465" windowWidth="25605" windowHeight="1416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ESTUDIANTES'!$A$1:$D$4103</definedName>
    <definedName name="NIVEL">Catálogo!$A$2:$A$5</definedName>
    <definedName name="TOTALES">ActividadesCom[CRÉD. TOTALES]</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4058" i="1" l="1"/>
  <c r="C4058" i="1"/>
  <c r="D4058" i="1"/>
  <c r="E4058" i="1"/>
  <c r="H4058" i="1"/>
  <c r="L4058" i="1"/>
  <c r="Q4058" i="1"/>
  <c r="V4058" i="1"/>
  <c r="AA4058" i="1"/>
  <c r="AF4058" i="1"/>
  <c r="Q3125" i="1"/>
  <c r="F4058" i="1" l="1"/>
  <c r="G4058" i="1" s="1"/>
  <c r="B4057" i="1"/>
  <c r="B4023" i="1"/>
  <c r="B4056" i="1"/>
  <c r="E4057" i="1"/>
  <c r="H4057" i="1"/>
  <c r="L4057" i="1"/>
  <c r="Q4057" i="1"/>
  <c r="V4057" i="1"/>
  <c r="AA4057" i="1"/>
  <c r="AF4057" i="1"/>
  <c r="E4023" i="1"/>
  <c r="H4023" i="1"/>
  <c r="L4023" i="1"/>
  <c r="Q4023" i="1"/>
  <c r="V4023" i="1"/>
  <c r="AA4023" i="1"/>
  <c r="AF4023" i="1"/>
  <c r="H2272" i="1"/>
  <c r="E4056" i="1"/>
  <c r="H4056" i="1"/>
  <c r="L4056" i="1"/>
  <c r="Q4056" i="1"/>
  <c r="V4056" i="1"/>
  <c r="AA4056" i="1"/>
  <c r="AF4056" i="1"/>
  <c r="B4016" i="1"/>
  <c r="C4016" i="1"/>
  <c r="D4016" i="1"/>
  <c r="E4016" i="1"/>
  <c r="H4016" i="1"/>
  <c r="L4016" i="1"/>
  <c r="Q4016" i="1"/>
  <c r="V4016" i="1"/>
  <c r="AA4016" i="1"/>
  <c r="AF4016" i="1"/>
  <c r="B3286" i="1"/>
  <c r="F4057" i="1" l="1"/>
  <c r="G4057" i="1" s="1"/>
  <c r="F4023" i="1"/>
  <c r="G4023" i="1" s="1"/>
  <c r="F4056" i="1"/>
  <c r="G4056" i="1" s="1"/>
  <c r="F4016" i="1"/>
  <c r="G4016" i="1" s="1"/>
  <c r="C3217" i="1"/>
  <c r="AF2927" i="1" l="1"/>
  <c r="AA2927" i="1"/>
  <c r="C3684" i="1" l="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L3684" i="1"/>
  <c r="H3684" i="1"/>
  <c r="F3684" i="1" s="1"/>
  <c r="G3684" i="1" s="1"/>
  <c r="E3684" i="1"/>
  <c r="D3684"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H3685" i="1"/>
  <c r="F3685" i="1" s="1"/>
  <c r="G3685" i="1" s="1"/>
  <c r="H3686" i="1"/>
  <c r="F3686" i="1" s="1"/>
  <c r="G3686" i="1" s="1"/>
  <c r="H3687" i="1"/>
  <c r="F3687" i="1" s="1"/>
  <c r="G3687" i="1" s="1"/>
  <c r="H3688" i="1"/>
  <c r="F3688" i="1" s="1"/>
  <c r="G3688" i="1" s="1"/>
  <c r="H3689" i="1"/>
  <c r="F3689" i="1" s="1"/>
  <c r="G3689" i="1" s="1"/>
  <c r="H3690" i="1"/>
  <c r="F3690" i="1" s="1"/>
  <c r="G3690" i="1" s="1"/>
  <c r="H3691" i="1"/>
  <c r="F3691" i="1" s="1"/>
  <c r="G3691" i="1" s="1"/>
  <c r="H3692" i="1"/>
  <c r="F3692" i="1" s="1"/>
  <c r="G3692" i="1" s="1"/>
  <c r="H3693" i="1"/>
  <c r="F3693" i="1" s="1"/>
  <c r="G3693" i="1" s="1"/>
  <c r="H3694" i="1"/>
  <c r="F3694" i="1" s="1"/>
  <c r="G3694" i="1" s="1"/>
  <c r="H3695" i="1"/>
  <c r="F3695" i="1" s="1"/>
  <c r="G3695" i="1" s="1"/>
  <c r="H3696" i="1"/>
  <c r="F3696" i="1" s="1"/>
  <c r="G3696" i="1" s="1"/>
  <c r="H3697" i="1"/>
  <c r="F3697" i="1" s="1"/>
  <c r="G3697" i="1" s="1"/>
  <c r="H3698" i="1"/>
  <c r="F3698" i="1" s="1"/>
  <c r="G3698" i="1" s="1"/>
  <c r="H3699" i="1"/>
  <c r="F3699" i="1" s="1"/>
  <c r="G3699" i="1" s="1"/>
  <c r="H3700" i="1"/>
  <c r="F3700" i="1" s="1"/>
  <c r="G3700" i="1" s="1"/>
  <c r="H3701" i="1"/>
  <c r="F3701" i="1" s="1"/>
  <c r="G3701" i="1" s="1"/>
  <c r="H3702" i="1"/>
  <c r="F3702" i="1" s="1"/>
  <c r="G3702" i="1" s="1"/>
  <c r="H3703" i="1"/>
  <c r="F3703" i="1" s="1"/>
  <c r="G3703" i="1" s="1"/>
  <c r="H3704" i="1"/>
  <c r="F3704" i="1" s="1"/>
  <c r="G3704" i="1" s="1"/>
  <c r="H3705" i="1"/>
  <c r="F3705" i="1" s="1"/>
  <c r="G3705" i="1" s="1"/>
  <c r="H3706" i="1"/>
  <c r="F3706" i="1" s="1"/>
  <c r="G3706" i="1" s="1"/>
  <c r="H3707" i="1"/>
  <c r="F3707" i="1" s="1"/>
  <c r="G3707" i="1" s="1"/>
  <c r="H3708" i="1"/>
  <c r="F3708" i="1" s="1"/>
  <c r="G3708" i="1" s="1"/>
  <c r="H3709" i="1"/>
  <c r="F3709" i="1" s="1"/>
  <c r="G3709" i="1" s="1"/>
  <c r="H3710" i="1"/>
  <c r="F3710" i="1" s="1"/>
  <c r="G3710" i="1" s="1"/>
  <c r="H3711" i="1"/>
  <c r="F3711" i="1" s="1"/>
  <c r="G3711" i="1" s="1"/>
  <c r="H3712" i="1"/>
  <c r="F3712" i="1" s="1"/>
  <c r="G3712" i="1" s="1"/>
  <c r="H3713" i="1"/>
  <c r="F3713" i="1" s="1"/>
  <c r="G3713" i="1" s="1"/>
  <c r="H3714" i="1"/>
  <c r="F3714" i="1" s="1"/>
  <c r="G3714" i="1" s="1"/>
  <c r="H3715" i="1"/>
  <c r="F3715" i="1" s="1"/>
  <c r="G3715" i="1" s="1"/>
  <c r="H3716" i="1"/>
  <c r="F3716" i="1" s="1"/>
  <c r="G3716" i="1" s="1"/>
  <c r="H3717" i="1"/>
  <c r="F3717" i="1" s="1"/>
  <c r="G3717" i="1" s="1"/>
  <c r="H3718" i="1"/>
  <c r="F3718" i="1" s="1"/>
  <c r="G3718" i="1" s="1"/>
  <c r="H3719" i="1"/>
  <c r="F3719" i="1" s="1"/>
  <c r="G3719" i="1" s="1"/>
  <c r="H3720" i="1"/>
  <c r="F3720" i="1" s="1"/>
  <c r="G3720" i="1" s="1"/>
  <c r="H3721" i="1"/>
  <c r="F3721" i="1" s="1"/>
  <c r="G3721" i="1" s="1"/>
  <c r="H3722" i="1"/>
  <c r="F3722" i="1" s="1"/>
  <c r="G3722" i="1" s="1"/>
  <c r="H3723" i="1"/>
  <c r="F3723" i="1" s="1"/>
  <c r="G3723" i="1" s="1"/>
  <c r="H3724" i="1"/>
  <c r="F3724" i="1" s="1"/>
  <c r="G3724" i="1" s="1"/>
  <c r="H3725" i="1"/>
  <c r="F3725" i="1" s="1"/>
  <c r="G3725" i="1" s="1"/>
  <c r="H3726" i="1"/>
  <c r="F3726" i="1" s="1"/>
  <c r="G3726" i="1" s="1"/>
  <c r="H3727" i="1"/>
  <c r="F3727" i="1" s="1"/>
  <c r="G3727" i="1" s="1"/>
  <c r="H3728" i="1"/>
  <c r="F3728" i="1" s="1"/>
  <c r="G3728" i="1" s="1"/>
  <c r="H3729" i="1"/>
  <c r="F3729" i="1" s="1"/>
  <c r="G3729" i="1" s="1"/>
  <c r="H3730" i="1"/>
  <c r="F3730" i="1" s="1"/>
  <c r="G3730" i="1" s="1"/>
  <c r="H3731" i="1"/>
  <c r="F3731" i="1" s="1"/>
  <c r="G3731" i="1" s="1"/>
  <c r="H3732" i="1"/>
  <c r="F3732" i="1" s="1"/>
  <c r="G3732" i="1" s="1"/>
  <c r="H3733" i="1"/>
  <c r="F3733" i="1" s="1"/>
  <c r="G3733" i="1" s="1"/>
  <c r="H3734" i="1"/>
  <c r="F3734" i="1" s="1"/>
  <c r="G3734" i="1" s="1"/>
  <c r="H3735" i="1"/>
  <c r="F3735" i="1" s="1"/>
  <c r="G3735" i="1" s="1"/>
  <c r="H3736" i="1"/>
  <c r="F3736" i="1" s="1"/>
  <c r="G3736" i="1" s="1"/>
  <c r="H3737" i="1"/>
  <c r="F3737" i="1" s="1"/>
  <c r="G3737" i="1" s="1"/>
  <c r="H3738" i="1"/>
  <c r="F3738" i="1" s="1"/>
  <c r="G3738" i="1" s="1"/>
  <c r="H3739" i="1"/>
  <c r="F3739" i="1" s="1"/>
  <c r="G3739" i="1" s="1"/>
  <c r="H3740" i="1"/>
  <c r="F3740" i="1" s="1"/>
  <c r="G3740" i="1" s="1"/>
  <c r="H3741" i="1"/>
  <c r="F3741" i="1" s="1"/>
  <c r="G3741" i="1" s="1"/>
  <c r="H3742" i="1"/>
  <c r="F3742" i="1" s="1"/>
  <c r="G3742" i="1" s="1"/>
  <c r="H3743" i="1"/>
  <c r="F3743" i="1" s="1"/>
  <c r="G3743" i="1" s="1"/>
  <c r="H3744" i="1"/>
  <c r="F3744" i="1" s="1"/>
  <c r="G3744" i="1" s="1"/>
  <c r="H3745" i="1"/>
  <c r="F3745" i="1" s="1"/>
  <c r="G3745" i="1" s="1"/>
  <c r="H3746" i="1"/>
  <c r="F3746" i="1" s="1"/>
  <c r="G3746" i="1" s="1"/>
  <c r="H3747" i="1"/>
  <c r="F3747" i="1" s="1"/>
  <c r="G3747" i="1" s="1"/>
  <c r="H3748" i="1"/>
  <c r="F3748" i="1" s="1"/>
  <c r="G3748" i="1" s="1"/>
  <c r="H3749" i="1"/>
  <c r="F3749" i="1" s="1"/>
  <c r="G3749" i="1" s="1"/>
  <c r="H3750" i="1"/>
  <c r="F3750" i="1" s="1"/>
  <c r="G3750" i="1" s="1"/>
  <c r="H3751" i="1"/>
  <c r="F3751" i="1" s="1"/>
  <c r="G3751" i="1" s="1"/>
  <c r="H3752" i="1"/>
  <c r="F3752" i="1" s="1"/>
  <c r="G3752" i="1" s="1"/>
  <c r="H3753" i="1"/>
  <c r="F3753" i="1" s="1"/>
  <c r="G3753" i="1" s="1"/>
  <c r="H3754" i="1"/>
  <c r="F3754" i="1" s="1"/>
  <c r="G3754" i="1" s="1"/>
  <c r="H3755" i="1"/>
  <c r="F3755" i="1" s="1"/>
  <c r="G3755" i="1" s="1"/>
  <c r="H3756" i="1"/>
  <c r="F3756" i="1" s="1"/>
  <c r="G3756" i="1" s="1"/>
  <c r="H3757" i="1"/>
  <c r="H3758" i="1"/>
  <c r="H3759" i="1"/>
  <c r="H3760" i="1"/>
  <c r="H3761" i="1"/>
  <c r="H3762" i="1"/>
  <c r="H3763" i="1"/>
  <c r="F3763" i="1" s="1"/>
  <c r="G3763" i="1" s="1"/>
  <c r="H3764" i="1"/>
  <c r="H3765" i="1"/>
  <c r="H3766" i="1"/>
  <c r="H3767" i="1"/>
  <c r="F3767" i="1" s="1"/>
  <c r="G3767" i="1" s="1"/>
  <c r="H3768" i="1"/>
  <c r="H3769" i="1"/>
  <c r="H3771" i="1"/>
  <c r="H3772" i="1"/>
  <c r="H3773" i="1"/>
  <c r="H3774" i="1"/>
  <c r="F3774" i="1" s="1"/>
  <c r="G3774" i="1" s="1"/>
  <c r="H3775" i="1"/>
  <c r="F3775" i="1" s="1"/>
  <c r="G3775" i="1" s="1"/>
  <c r="H3776" i="1"/>
  <c r="H3777" i="1"/>
  <c r="F3777" i="1" s="1"/>
  <c r="G3777" i="1" s="1"/>
  <c r="H3778" i="1"/>
  <c r="F3778" i="1" s="1"/>
  <c r="G3778" i="1" s="1"/>
  <c r="H3779" i="1"/>
  <c r="F3779" i="1" s="1"/>
  <c r="G3779" i="1" s="1"/>
  <c r="H3780" i="1"/>
  <c r="F3780" i="1" s="1"/>
  <c r="G3780" i="1" s="1"/>
  <c r="H3781" i="1"/>
  <c r="F3781" i="1" s="1"/>
  <c r="G3781" i="1" s="1"/>
  <c r="H3782" i="1"/>
  <c r="F3782" i="1" s="1"/>
  <c r="G3782" i="1" s="1"/>
  <c r="H3783" i="1"/>
  <c r="F3783" i="1" s="1"/>
  <c r="G3783" i="1" s="1"/>
  <c r="H3784" i="1"/>
  <c r="F3784" i="1" s="1"/>
  <c r="G3784" i="1" s="1"/>
  <c r="H3785" i="1"/>
  <c r="F3785" i="1" s="1"/>
  <c r="G3785" i="1" s="1"/>
  <c r="H3786" i="1"/>
  <c r="F3786" i="1" s="1"/>
  <c r="G3786" i="1" s="1"/>
  <c r="H3787" i="1"/>
  <c r="F3787" i="1" s="1"/>
  <c r="G3787" i="1" s="1"/>
  <c r="H3788" i="1"/>
  <c r="F3788" i="1" s="1"/>
  <c r="G3788" i="1" s="1"/>
  <c r="H3789" i="1"/>
  <c r="F3789" i="1" s="1"/>
  <c r="G3789" i="1" s="1"/>
  <c r="H3790" i="1"/>
  <c r="F3790" i="1" s="1"/>
  <c r="G3790" i="1" s="1"/>
  <c r="H3791" i="1"/>
  <c r="F3791" i="1" s="1"/>
  <c r="G3791" i="1" s="1"/>
  <c r="H3792" i="1"/>
  <c r="F3792" i="1" s="1"/>
  <c r="G3792" i="1" s="1"/>
  <c r="H3793" i="1"/>
  <c r="F3793" i="1" s="1"/>
  <c r="G3793" i="1" s="1"/>
  <c r="H3794" i="1"/>
  <c r="F3794" i="1" s="1"/>
  <c r="G3794" i="1" s="1"/>
  <c r="H3795" i="1"/>
  <c r="F3795" i="1" s="1"/>
  <c r="G3795" i="1" s="1"/>
  <c r="H3796" i="1"/>
  <c r="F3796" i="1" s="1"/>
  <c r="G3796" i="1" s="1"/>
  <c r="H3797" i="1"/>
  <c r="F3797" i="1" s="1"/>
  <c r="G3797" i="1" s="1"/>
  <c r="H3798" i="1"/>
  <c r="F3798" i="1" s="1"/>
  <c r="G3798" i="1" s="1"/>
  <c r="H3799" i="1"/>
  <c r="F3799" i="1" s="1"/>
  <c r="G3799" i="1" s="1"/>
  <c r="H3800" i="1"/>
  <c r="F3800" i="1" s="1"/>
  <c r="G3800" i="1" s="1"/>
  <c r="H3801" i="1"/>
  <c r="F3801" i="1" s="1"/>
  <c r="G3801" i="1" s="1"/>
  <c r="H3802" i="1"/>
  <c r="F3802" i="1" s="1"/>
  <c r="G3802" i="1" s="1"/>
  <c r="H3803" i="1"/>
  <c r="F3803" i="1" s="1"/>
  <c r="G3803" i="1" s="1"/>
  <c r="H3804" i="1"/>
  <c r="F3804" i="1" s="1"/>
  <c r="G3804" i="1" s="1"/>
  <c r="H3805" i="1"/>
  <c r="F3805" i="1" s="1"/>
  <c r="G3805" i="1" s="1"/>
  <c r="H3806" i="1"/>
  <c r="F3806" i="1" s="1"/>
  <c r="G3806" i="1" s="1"/>
  <c r="H3807" i="1"/>
  <c r="F3807" i="1" s="1"/>
  <c r="G3807" i="1" s="1"/>
  <c r="H3808" i="1"/>
  <c r="F3808" i="1" s="1"/>
  <c r="G3808" i="1" s="1"/>
  <c r="H3809" i="1"/>
  <c r="F3809" i="1" s="1"/>
  <c r="G3809" i="1" s="1"/>
  <c r="H3810" i="1"/>
  <c r="F3810" i="1" s="1"/>
  <c r="G3810" i="1" s="1"/>
  <c r="H3811" i="1"/>
  <c r="F3811" i="1" s="1"/>
  <c r="G3811" i="1" s="1"/>
  <c r="H3812" i="1"/>
  <c r="F3812" i="1" s="1"/>
  <c r="G3812" i="1" s="1"/>
  <c r="H3813" i="1"/>
  <c r="F3813" i="1" s="1"/>
  <c r="G3813" i="1" s="1"/>
  <c r="H3814" i="1"/>
  <c r="F3814" i="1" s="1"/>
  <c r="G3814" i="1" s="1"/>
  <c r="H3815" i="1"/>
  <c r="F3815" i="1" s="1"/>
  <c r="G3815" i="1" s="1"/>
  <c r="H3816" i="1"/>
  <c r="F3816" i="1" s="1"/>
  <c r="G3816" i="1" s="1"/>
  <c r="H3817" i="1"/>
  <c r="F3817" i="1" s="1"/>
  <c r="G3817" i="1" s="1"/>
  <c r="H3818" i="1"/>
  <c r="F3818" i="1" s="1"/>
  <c r="G3818" i="1" s="1"/>
  <c r="H3819" i="1"/>
  <c r="F3819" i="1" s="1"/>
  <c r="G3819" i="1" s="1"/>
  <c r="H3820" i="1"/>
  <c r="F3820" i="1" s="1"/>
  <c r="G3820" i="1" s="1"/>
  <c r="H3821" i="1"/>
  <c r="F3821" i="1" s="1"/>
  <c r="G3821" i="1" s="1"/>
  <c r="H3822" i="1"/>
  <c r="G3822" i="1" s="1"/>
  <c r="H3823" i="1"/>
  <c r="F3823" i="1" s="1"/>
  <c r="G3823" i="1" s="1"/>
  <c r="H3824" i="1"/>
  <c r="F3824" i="1" s="1"/>
  <c r="G3824" i="1" s="1"/>
  <c r="H3825" i="1"/>
  <c r="F3825" i="1" s="1"/>
  <c r="G3825" i="1" s="1"/>
  <c r="H3826" i="1"/>
  <c r="F3826" i="1" s="1"/>
  <c r="G3826" i="1" s="1"/>
  <c r="H3827" i="1"/>
  <c r="H3828" i="1"/>
  <c r="H3829" i="1"/>
  <c r="F3829" i="1" s="1"/>
  <c r="G3829" i="1" s="1"/>
  <c r="H3830" i="1"/>
  <c r="F3830" i="1" s="1"/>
  <c r="G3830" i="1" s="1"/>
  <c r="H3831" i="1"/>
  <c r="F3831" i="1" s="1"/>
  <c r="G3831" i="1" s="1"/>
  <c r="H3832" i="1"/>
  <c r="F3832" i="1" s="1"/>
  <c r="G3832" i="1" s="1"/>
  <c r="H3833" i="1"/>
  <c r="F3833" i="1" s="1"/>
  <c r="G3833" i="1" s="1"/>
  <c r="H3834" i="1"/>
  <c r="F3834" i="1" s="1"/>
  <c r="G3834" i="1" s="1"/>
  <c r="H3835" i="1"/>
  <c r="F3835" i="1" s="1"/>
  <c r="G3835" i="1" s="1"/>
  <c r="H3836" i="1"/>
  <c r="F3836" i="1" s="1"/>
  <c r="G3836" i="1" s="1"/>
  <c r="H3837" i="1"/>
  <c r="F3837" i="1" s="1"/>
  <c r="G3837" i="1" s="1"/>
  <c r="H3838" i="1"/>
  <c r="F3838" i="1" s="1"/>
  <c r="G3838" i="1" s="1"/>
  <c r="H3839" i="1"/>
  <c r="F3839" i="1" s="1"/>
  <c r="G3839" i="1" s="1"/>
  <c r="H3840" i="1"/>
  <c r="F3840" i="1" s="1"/>
  <c r="G3840" i="1" s="1"/>
  <c r="H3841" i="1"/>
  <c r="F3841" i="1" s="1"/>
  <c r="G3841" i="1" s="1"/>
  <c r="H3842" i="1"/>
  <c r="F3842" i="1" s="1"/>
  <c r="G3842" i="1" s="1"/>
  <c r="H3843" i="1"/>
  <c r="F3843" i="1" s="1"/>
  <c r="G3843" i="1" s="1"/>
  <c r="H3844" i="1"/>
  <c r="F3844" i="1" s="1"/>
  <c r="G3844" i="1" s="1"/>
  <c r="H3845" i="1"/>
  <c r="F3845" i="1" s="1"/>
  <c r="G3845" i="1" s="1"/>
  <c r="H3846" i="1"/>
  <c r="F3846" i="1" s="1"/>
  <c r="G3846" i="1" s="1"/>
  <c r="H3847" i="1"/>
  <c r="F3847" i="1" s="1"/>
  <c r="G3847" i="1" s="1"/>
  <c r="H3848" i="1"/>
  <c r="F3848" i="1" s="1"/>
  <c r="G3848" i="1" s="1"/>
  <c r="H3849" i="1"/>
  <c r="F3849" i="1" s="1"/>
  <c r="G3849" i="1" s="1"/>
  <c r="H3850" i="1"/>
  <c r="F3850" i="1" s="1"/>
  <c r="G3850" i="1" s="1"/>
  <c r="H3851" i="1"/>
  <c r="F3851" i="1" s="1"/>
  <c r="G3851" i="1" s="1"/>
  <c r="H3852" i="1"/>
  <c r="F3852" i="1" s="1"/>
  <c r="G3852" i="1" s="1"/>
  <c r="H3853" i="1"/>
  <c r="H3854" i="1"/>
  <c r="F3854" i="1" s="1"/>
  <c r="G3854" i="1" s="1"/>
  <c r="H3855" i="1"/>
  <c r="F3855" i="1" s="1"/>
  <c r="G3855" i="1" s="1"/>
  <c r="H3856" i="1"/>
  <c r="F3856" i="1" s="1"/>
  <c r="G3856" i="1" s="1"/>
  <c r="H3857" i="1"/>
  <c r="F3857" i="1" s="1"/>
  <c r="G3857" i="1" s="1"/>
  <c r="H3858" i="1"/>
  <c r="F3858" i="1" s="1"/>
  <c r="G3858" i="1" s="1"/>
  <c r="H3859" i="1"/>
  <c r="F3859" i="1" s="1"/>
  <c r="G3859" i="1" s="1"/>
  <c r="H3860" i="1"/>
  <c r="F3860" i="1" s="1"/>
  <c r="G3860" i="1" s="1"/>
  <c r="H3861" i="1"/>
  <c r="F3861" i="1" s="1"/>
  <c r="G3861" i="1" s="1"/>
  <c r="H3862" i="1"/>
  <c r="F3862" i="1" s="1"/>
  <c r="G3862" i="1" s="1"/>
  <c r="H3863" i="1"/>
  <c r="F3863" i="1" s="1"/>
  <c r="G3863" i="1" s="1"/>
  <c r="H3864" i="1"/>
  <c r="F3864" i="1" s="1"/>
  <c r="G3864" i="1" s="1"/>
  <c r="H3865" i="1"/>
  <c r="F3865" i="1" s="1"/>
  <c r="G3865" i="1" s="1"/>
  <c r="H3866" i="1"/>
  <c r="F3866" i="1" s="1"/>
  <c r="G3866" i="1" s="1"/>
  <c r="H3867" i="1"/>
  <c r="F3867" i="1" s="1"/>
  <c r="G3867" i="1" s="1"/>
  <c r="H3868" i="1"/>
  <c r="F3868" i="1" s="1"/>
  <c r="G3868" i="1" s="1"/>
  <c r="H3869" i="1"/>
  <c r="F3869" i="1" s="1"/>
  <c r="G3869" i="1" s="1"/>
  <c r="H3870" i="1"/>
  <c r="F3870" i="1" s="1"/>
  <c r="G3870" i="1" s="1"/>
  <c r="H3871" i="1"/>
  <c r="F3871" i="1" s="1"/>
  <c r="G3871" i="1" s="1"/>
  <c r="H3872" i="1"/>
  <c r="F3872" i="1" s="1"/>
  <c r="G3872" i="1" s="1"/>
  <c r="H3873" i="1"/>
  <c r="F3873" i="1" s="1"/>
  <c r="G3873" i="1" s="1"/>
  <c r="H3874" i="1"/>
  <c r="F3874" i="1" s="1"/>
  <c r="G3874" i="1" s="1"/>
  <c r="H3875" i="1"/>
  <c r="F3875" i="1" s="1"/>
  <c r="G3875" i="1" s="1"/>
  <c r="H3876" i="1"/>
  <c r="F3876" i="1" s="1"/>
  <c r="G3876" i="1" s="1"/>
  <c r="H3877" i="1"/>
  <c r="F3877" i="1" s="1"/>
  <c r="G3877" i="1" s="1"/>
  <c r="H3878" i="1"/>
  <c r="F3878" i="1" s="1"/>
  <c r="G3878" i="1" s="1"/>
  <c r="H3879" i="1"/>
  <c r="F3879" i="1" s="1"/>
  <c r="G3879" i="1" s="1"/>
  <c r="H3880" i="1"/>
  <c r="F3880" i="1" s="1"/>
  <c r="G3880" i="1" s="1"/>
  <c r="H3881" i="1"/>
  <c r="F3881" i="1" s="1"/>
  <c r="G3881" i="1" s="1"/>
  <c r="H3882" i="1"/>
  <c r="F3882" i="1" s="1"/>
  <c r="G3882" i="1" s="1"/>
  <c r="H3883" i="1"/>
  <c r="H3884" i="1"/>
  <c r="F3884" i="1" s="1"/>
  <c r="G3884" i="1" s="1"/>
  <c r="H3885" i="1"/>
  <c r="F3885" i="1" s="1"/>
  <c r="G3885" i="1" s="1"/>
  <c r="H3886" i="1"/>
  <c r="F3886" i="1" s="1"/>
  <c r="G3886" i="1" s="1"/>
  <c r="H3887" i="1"/>
  <c r="F3887" i="1" s="1"/>
  <c r="G3887" i="1" s="1"/>
  <c r="H3888" i="1"/>
  <c r="F3888" i="1" s="1"/>
  <c r="G3888" i="1" s="1"/>
  <c r="H3889" i="1"/>
  <c r="F3889" i="1" s="1"/>
  <c r="G3889" i="1" s="1"/>
  <c r="H3890" i="1"/>
  <c r="F3890" i="1" s="1"/>
  <c r="G3890" i="1" s="1"/>
  <c r="H3891" i="1"/>
  <c r="F3891" i="1" s="1"/>
  <c r="G3891" i="1" s="1"/>
  <c r="H3892" i="1"/>
  <c r="F3892" i="1" s="1"/>
  <c r="G3892" i="1" s="1"/>
  <c r="H3893" i="1"/>
  <c r="F3893" i="1" s="1"/>
  <c r="G3893" i="1" s="1"/>
  <c r="H3894" i="1"/>
  <c r="F3894" i="1" s="1"/>
  <c r="G3894" i="1" s="1"/>
  <c r="H3895" i="1"/>
  <c r="F3895" i="1" s="1"/>
  <c r="G3895" i="1" s="1"/>
  <c r="H3896" i="1"/>
  <c r="H3897" i="1"/>
  <c r="F3897" i="1" s="1"/>
  <c r="G3897" i="1" s="1"/>
  <c r="H3898" i="1"/>
  <c r="F3898" i="1" s="1"/>
  <c r="G3898" i="1" s="1"/>
  <c r="H3899" i="1"/>
  <c r="F3899" i="1" s="1"/>
  <c r="G3899" i="1" s="1"/>
  <c r="H3900" i="1"/>
  <c r="F3900" i="1" s="1"/>
  <c r="G3900" i="1" s="1"/>
  <c r="H3901" i="1"/>
  <c r="F3901" i="1" s="1"/>
  <c r="G3901" i="1" s="1"/>
  <c r="H3902" i="1"/>
  <c r="F3902" i="1" s="1"/>
  <c r="G3902" i="1" s="1"/>
  <c r="H3903" i="1"/>
  <c r="F3903" i="1" s="1"/>
  <c r="G3903" i="1" s="1"/>
  <c r="H3904" i="1"/>
  <c r="F3904" i="1" s="1"/>
  <c r="G3904" i="1" s="1"/>
  <c r="H3905" i="1"/>
  <c r="F3905" i="1" s="1"/>
  <c r="G3905" i="1" s="1"/>
  <c r="H3906" i="1"/>
  <c r="F3906" i="1" s="1"/>
  <c r="G3906" i="1" s="1"/>
  <c r="H3907" i="1"/>
  <c r="F3907" i="1" s="1"/>
  <c r="G3907" i="1" s="1"/>
  <c r="H3908" i="1"/>
  <c r="F3908" i="1" s="1"/>
  <c r="G3908" i="1" s="1"/>
  <c r="H3909" i="1"/>
  <c r="F3909" i="1" s="1"/>
  <c r="G3909" i="1" s="1"/>
  <c r="H3910" i="1"/>
  <c r="F3910" i="1" s="1"/>
  <c r="G3910" i="1" s="1"/>
  <c r="H3911" i="1"/>
  <c r="F3911" i="1" s="1"/>
  <c r="G3911" i="1" s="1"/>
  <c r="H3912" i="1"/>
  <c r="F3912" i="1" s="1"/>
  <c r="G3912" i="1" s="1"/>
  <c r="H3913" i="1"/>
  <c r="F3913" i="1" s="1"/>
  <c r="G3913" i="1" s="1"/>
  <c r="H3914" i="1"/>
  <c r="F3914" i="1" s="1"/>
  <c r="G3914" i="1" s="1"/>
  <c r="H3915" i="1"/>
  <c r="F3915" i="1" s="1"/>
  <c r="G3915" i="1" s="1"/>
  <c r="H3916" i="1"/>
  <c r="F3916" i="1" s="1"/>
  <c r="G3916" i="1" s="1"/>
  <c r="H3917" i="1"/>
  <c r="F3917" i="1" s="1"/>
  <c r="G3917" i="1" s="1"/>
  <c r="H3918" i="1"/>
  <c r="F3918" i="1" s="1"/>
  <c r="G3918" i="1" s="1"/>
  <c r="H3919" i="1"/>
  <c r="F3919" i="1" s="1"/>
  <c r="G3919" i="1" s="1"/>
  <c r="H3920" i="1"/>
  <c r="F3920" i="1" s="1"/>
  <c r="G3920" i="1" s="1"/>
  <c r="H3921" i="1"/>
  <c r="F3921" i="1" s="1"/>
  <c r="G3921" i="1" s="1"/>
  <c r="H3922" i="1"/>
  <c r="F3922" i="1" s="1"/>
  <c r="G3922" i="1" s="1"/>
  <c r="H3923" i="1"/>
  <c r="F3923" i="1" s="1"/>
  <c r="G3923" i="1" s="1"/>
  <c r="H3924" i="1"/>
  <c r="F3924" i="1" s="1"/>
  <c r="G3924" i="1" s="1"/>
  <c r="H3925" i="1"/>
  <c r="F3925" i="1" s="1"/>
  <c r="G3925" i="1" s="1"/>
  <c r="H3926" i="1"/>
  <c r="F3926" i="1" s="1"/>
  <c r="G3926" i="1" s="1"/>
  <c r="H3927" i="1"/>
  <c r="F3927" i="1" s="1"/>
  <c r="G3927" i="1" s="1"/>
  <c r="H3928" i="1"/>
  <c r="F3928" i="1" s="1"/>
  <c r="G3928" i="1" s="1"/>
  <c r="H3929" i="1"/>
  <c r="F3929" i="1" s="1"/>
  <c r="G3929" i="1" s="1"/>
  <c r="H3930" i="1"/>
  <c r="F3930" i="1" s="1"/>
  <c r="G3930" i="1" s="1"/>
  <c r="H3931" i="1"/>
  <c r="F3931" i="1" s="1"/>
  <c r="G3931" i="1" s="1"/>
  <c r="H3932" i="1"/>
  <c r="F3932" i="1" s="1"/>
  <c r="G3932" i="1" s="1"/>
  <c r="H3933" i="1"/>
  <c r="F3933" i="1" s="1"/>
  <c r="G3933" i="1" s="1"/>
  <c r="H3934" i="1"/>
  <c r="F3934" i="1" s="1"/>
  <c r="G3934" i="1" s="1"/>
  <c r="H3935" i="1"/>
  <c r="F3935" i="1" s="1"/>
  <c r="G3935" i="1" s="1"/>
  <c r="H3936" i="1"/>
  <c r="F3936" i="1" s="1"/>
  <c r="G3936" i="1" s="1"/>
  <c r="H3937" i="1"/>
  <c r="F3937" i="1" s="1"/>
  <c r="G3937" i="1" s="1"/>
  <c r="H3938" i="1"/>
  <c r="F3938" i="1" s="1"/>
  <c r="G3938" i="1" s="1"/>
  <c r="H3939" i="1"/>
  <c r="F3939" i="1" s="1"/>
  <c r="G3939" i="1" s="1"/>
  <c r="H3940" i="1"/>
  <c r="F3940" i="1" s="1"/>
  <c r="G3940" i="1" s="1"/>
  <c r="H3941" i="1"/>
  <c r="F3941" i="1" s="1"/>
  <c r="G3941" i="1" s="1"/>
  <c r="H3942" i="1"/>
  <c r="F3942" i="1" s="1"/>
  <c r="G3942" i="1" s="1"/>
  <c r="H3943" i="1"/>
  <c r="H3944" i="1"/>
  <c r="F3944" i="1" s="1"/>
  <c r="G3944" i="1" s="1"/>
  <c r="H3945" i="1"/>
  <c r="F3945" i="1" s="1"/>
  <c r="G3945" i="1" s="1"/>
  <c r="H3946" i="1"/>
  <c r="F3946" i="1" s="1"/>
  <c r="G3946" i="1" s="1"/>
  <c r="H3947" i="1"/>
  <c r="F3947" i="1" s="1"/>
  <c r="G3947" i="1" s="1"/>
  <c r="H3948" i="1"/>
  <c r="F3948" i="1" s="1"/>
  <c r="G3948" i="1" s="1"/>
  <c r="H3949" i="1"/>
  <c r="F3949" i="1" s="1"/>
  <c r="G3949" i="1" s="1"/>
  <c r="H3950" i="1"/>
  <c r="F3950" i="1" s="1"/>
  <c r="G3950" i="1" s="1"/>
  <c r="H3951" i="1"/>
  <c r="F3951" i="1" s="1"/>
  <c r="G3951" i="1" s="1"/>
  <c r="H3952" i="1"/>
  <c r="F3952" i="1" s="1"/>
  <c r="G3952" i="1" s="1"/>
  <c r="H3953" i="1"/>
  <c r="F3953" i="1" s="1"/>
  <c r="G3953" i="1" s="1"/>
  <c r="H3954" i="1"/>
  <c r="F3954" i="1" s="1"/>
  <c r="G3954" i="1" s="1"/>
  <c r="H3955" i="1"/>
  <c r="F3955" i="1" s="1"/>
  <c r="G3955" i="1" s="1"/>
  <c r="H3956" i="1"/>
  <c r="F3956" i="1" s="1"/>
  <c r="G3956" i="1" s="1"/>
  <c r="H3957" i="1"/>
  <c r="F3957" i="1" s="1"/>
  <c r="G3957" i="1" s="1"/>
  <c r="H3958" i="1"/>
  <c r="F3958" i="1" s="1"/>
  <c r="G3958" i="1" s="1"/>
  <c r="H3959" i="1"/>
  <c r="F3959" i="1" s="1"/>
  <c r="G3959" i="1" s="1"/>
  <c r="H3960" i="1"/>
  <c r="H3961" i="1"/>
  <c r="F3961" i="1" s="1"/>
  <c r="G3961" i="1" s="1"/>
  <c r="H3962" i="1"/>
  <c r="F3962" i="1" s="1"/>
  <c r="G3962" i="1" s="1"/>
  <c r="H3963" i="1"/>
  <c r="F3963" i="1" s="1"/>
  <c r="G3963" i="1" s="1"/>
  <c r="H3964" i="1"/>
  <c r="F3964" i="1" s="1"/>
  <c r="G3964" i="1" s="1"/>
  <c r="H3965" i="1"/>
  <c r="F3965" i="1" s="1"/>
  <c r="G3965" i="1" s="1"/>
  <c r="H3966" i="1"/>
  <c r="F3966" i="1" s="1"/>
  <c r="G3966" i="1" s="1"/>
  <c r="H3967" i="1"/>
  <c r="F3967" i="1" s="1"/>
  <c r="G3967" i="1" s="1"/>
  <c r="H3968" i="1"/>
  <c r="F3968" i="1" s="1"/>
  <c r="G3968" i="1" s="1"/>
  <c r="H3969" i="1"/>
  <c r="F3969" i="1" s="1"/>
  <c r="G3969" i="1" s="1"/>
  <c r="H3970" i="1"/>
  <c r="F3970" i="1" s="1"/>
  <c r="G3970" i="1" s="1"/>
  <c r="H3971" i="1"/>
  <c r="F3971" i="1" s="1"/>
  <c r="G3971" i="1" s="1"/>
  <c r="H3972" i="1"/>
  <c r="F3972" i="1" s="1"/>
  <c r="G3972" i="1" s="1"/>
  <c r="H3973" i="1"/>
  <c r="F3973" i="1" s="1"/>
  <c r="G3973" i="1" s="1"/>
  <c r="H3974" i="1"/>
  <c r="F3974" i="1" s="1"/>
  <c r="G3974" i="1" s="1"/>
  <c r="H3975" i="1"/>
  <c r="F3975" i="1" s="1"/>
  <c r="G3975" i="1" s="1"/>
  <c r="H3976" i="1"/>
  <c r="F3976" i="1" s="1"/>
  <c r="G3976" i="1" s="1"/>
  <c r="H3977" i="1"/>
  <c r="F3977" i="1" s="1"/>
  <c r="G3977" i="1" s="1"/>
  <c r="H3978" i="1"/>
  <c r="H3979" i="1"/>
  <c r="F3979" i="1" s="1"/>
  <c r="G3979" i="1" s="1"/>
  <c r="H3980" i="1"/>
  <c r="F3980" i="1" s="1"/>
  <c r="G3980" i="1" s="1"/>
  <c r="H3981" i="1"/>
  <c r="F3981" i="1" s="1"/>
  <c r="G3981" i="1" s="1"/>
  <c r="H3982" i="1"/>
  <c r="F3982" i="1" s="1"/>
  <c r="G3982" i="1" s="1"/>
  <c r="H3983" i="1"/>
  <c r="F3983" i="1" s="1"/>
  <c r="G3983" i="1" s="1"/>
  <c r="H3984" i="1"/>
  <c r="F3984" i="1" s="1"/>
  <c r="G3984" i="1" s="1"/>
  <c r="H3985" i="1"/>
  <c r="F3985" i="1" s="1"/>
  <c r="G3985" i="1" s="1"/>
  <c r="H3986" i="1"/>
  <c r="F3986" i="1" s="1"/>
  <c r="G3986" i="1" s="1"/>
  <c r="H3987" i="1"/>
  <c r="F3987" i="1" s="1"/>
  <c r="G3987" i="1" s="1"/>
  <c r="H3988" i="1"/>
  <c r="F3988" i="1" s="1"/>
  <c r="G3988" i="1" s="1"/>
  <c r="H3989" i="1"/>
  <c r="F3989" i="1" s="1"/>
  <c r="G3989" i="1" s="1"/>
  <c r="H3990" i="1"/>
  <c r="F3990" i="1" s="1"/>
  <c r="G3990" i="1" s="1"/>
  <c r="H3991" i="1"/>
  <c r="F3991" i="1" s="1"/>
  <c r="G3991" i="1" s="1"/>
  <c r="H3992" i="1"/>
  <c r="F3992" i="1" s="1"/>
  <c r="G3992" i="1" s="1"/>
  <c r="H3993" i="1"/>
  <c r="F3993" i="1" s="1"/>
  <c r="G3993" i="1" s="1"/>
  <c r="H3994" i="1"/>
  <c r="F3994" i="1" s="1"/>
  <c r="G3994" i="1" s="1"/>
  <c r="H3995" i="1"/>
  <c r="F3995" i="1" s="1"/>
  <c r="G3995" i="1" s="1"/>
  <c r="H3996" i="1"/>
  <c r="F3996" i="1" s="1"/>
  <c r="G3996" i="1" s="1"/>
  <c r="H3997" i="1"/>
  <c r="F3997" i="1" s="1"/>
  <c r="G3997" i="1" s="1"/>
  <c r="H3998" i="1"/>
  <c r="F3998" i="1" s="1"/>
  <c r="G3998" i="1" s="1"/>
  <c r="H3999" i="1"/>
  <c r="F3999" i="1" s="1"/>
  <c r="G3999" i="1" s="1"/>
  <c r="H4000" i="1"/>
  <c r="F4000" i="1" s="1"/>
  <c r="G4000" i="1" s="1"/>
  <c r="H4001" i="1"/>
  <c r="F4001" i="1" s="1"/>
  <c r="G4001" i="1" s="1"/>
  <c r="H4002" i="1"/>
  <c r="F4002" i="1" s="1"/>
  <c r="G4002" i="1" s="1"/>
  <c r="H4003" i="1"/>
  <c r="F4003" i="1" s="1"/>
  <c r="G4003" i="1" s="1"/>
  <c r="H4004" i="1"/>
  <c r="F4004" i="1" s="1"/>
  <c r="G4004" i="1" s="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0" i="1"/>
  <c r="AF3821" i="1"/>
  <c r="AF3822" i="1"/>
  <c r="AF3823" i="1"/>
  <c r="AF3824" i="1"/>
  <c r="AF3825" i="1"/>
  <c r="AF3826" i="1"/>
  <c r="AF3827" i="1"/>
  <c r="AF3828" i="1"/>
  <c r="AF3829" i="1"/>
  <c r="AF3830" i="1"/>
  <c r="AF3831"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AF4004" i="1"/>
  <c r="F3828" i="1" l="1"/>
  <c r="G3828" i="1" s="1"/>
  <c r="F3827" i="1"/>
  <c r="G3827" i="1" s="1"/>
  <c r="F3943" i="1"/>
  <c r="G3943" i="1" s="1"/>
  <c r="F3772" i="1"/>
  <c r="G3772" i="1" s="1"/>
  <c r="F3883" i="1"/>
  <c r="G3883" i="1" s="1"/>
  <c r="F3758" i="1"/>
  <c r="G3758" i="1" s="1"/>
  <c r="F3853" i="1"/>
  <c r="G3853" i="1" s="1"/>
  <c r="F3757" i="1"/>
  <c r="G3757" i="1" s="1"/>
  <c r="F3978" i="1"/>
  <c r="G3978" i="1" s="1"/>
  <c r="F3765" i="1"/>
  <c r="G3765" i="1" s="1"/>
  <c r="F3761" i="1"/>
  <c r="G3761" i="1" s="1"/>
  <c r="F3773" i="1"/>
  <c r="G3773" i="1" s="1"/>
  <c r="F3769" i="1"/>
  <c r="G3769" i="1" s="1"/>
  <c r="F3766" i="1"/>
  <c r="G3766" i="1" s="1"/>
  <c r="F3764" i="1"/>
  <c r="G3764" i="1" s="1"/>
  <c r="F3759" i="1"/>
  <c r="G3759" i="1" s="1"/>
  <c r="F3762" i="1"/>
  <c r="G3762" i="1" s="1"/>
  <c r="F3771" i="1"/>
  <c r="G3771" i="1" s="1"/>
  <c r="F3760" i="1"/>
  <c r="G3760" i="1" s="1"/>
  <c r="F3960" i="1"/>
  <c r="G3960" i="1" s="1"/>
  <c r="F3768" i="1"/>
  <c r="G3768" i="1" s="1"/>
  <c r="F3896" i="1"/>
  <c r="G3896" i="1" s="1"/>
  <c r="F3776" i="1"/>
  <c r="G3776" i="1" s="1"/>
  <c r="Q3684" i="1"/>
  <c r="V3684" i="1"/>
  <c r="AA3684" i="1"/>
  <c r="AF3684" i="1"/>
  <c r="Q3554" i="1" l="1"/>
  <c r="AA4041" i="1"/>
  <c r="AF4041" i="1"/>
  <c r="L2107" i="1"/>
  <c r="Q3653" i="1"/>
  <c r="AA3336" i="1"/>
  <c r="Q2980" i="1"/>
  <c r="L2003" i="1" l="1"/>
  <c r="C821" i="1" l="1"/>
  <c r="C827" i="1"/>
  <c r="C844" i="1"/>
  <c r="C849" i="1"/>
  <c r="C863" i="1"/>
  <c r="C869" i="1"/>
  <c r="C877" i="1"/>
  <c r="C881" i="1"/>
  <c r="C891" i="1"/>
  <c r="C893" i="1"/>
  <c r="C897" i="1"/>
  <c r="C937" i="1"/>
  <c r="C949" i="1"/>
  <c r="C959" i="1"/>
  <c r="C969" i="1"/>
  <c r="C972" i="1"/>
  <c r="C987" i="1"/>
  <c r="C993" i="1"/>
  <c r="C996" i="1"/>
  <c r="C1008" i="1"/>
  <c r="C1028" i="1"/>
  <c r="C1037" i="1"/>
  <c r="C1051" i="1"/>
  <c r="C1065" i="1"/>
  <c r="C1067" i="1"/>
  <c r="C1076" i="1"/>
  <c r="C1096" i="1"/>
  <c r="C1117" i="1"/>
  <c r="C1124" i="1"/>
  <c r="C1155" i="1"/>
  <c r="C1163" i="1"/>
  <c r="C1169" i="1"/>
  <c r="C1177" i="1"/>
  <c r="C1184" i="1"/>
  <c r="C1188" i="1"/>
  <c r="C1700" i="1"/>
  <c r="C1712" i="1"/>
  <c r="C1716" i="1"/>
  <c r="C1721" i="1"/>
  <c r="C1727" i="1"/>
  <c r="C1743" i="1"/>
  <c r="C1744" i="1"/>
  <c r="C1784" i="1"/>
  <c r="C1814" i="1"/>
  <c r="C1906" i="1"/>
  <c r="C1940" i="1"/>
  <c r="C1966" i="1"/>
  <c r="C1967" i="1"/>
  <c r="C1975" i="1"/>
  <c r="C1982" i="1"/>
  <c r="C1984" i="1"/>
  <c r="C1986" i="1"/>
  <c r="C1992" i="1"/>
  <c r="C1994" i="1"/>
  <c r="C1998" i="1"/>
  <c r="C2002" i="1"/>
  <c r="C2006" i="1"/>
  <c r="C2007" i="1"/>
  <c r="C2008" i="1"/>
  <c r="C2009" i="1"/>
  <c r="C2015" i="1"/>
  <c r="C2016" i="1"/>
  <c r="C2018" i="1"/>
  <c r="C2021" i="1"/>
  <c r="C2023" i="1"/>
  <c r="C2024" i="1"/>
  <c r="C2027" i="1"/>
  <c r="C2028" i="1"/>
  <c r="C2029" i="1"/>
  <c r="C2033" i="1"/>
  <c r="C2036" i="1"/>
  <c r="C2037" i="1"/>
  <c r="C2040" i="1"/>
  <c r="C2042" i="1"/>
  <c r="C1790" i="1"/>
  <c r="C4" i="1"/>
  <c r="B4053" i="1"/>
  <c r="C4053" i="1"/>
  <c r="D4053" i="1"/>
  <c r="E4053" i="1"/>
  <c r="H4053" i="1"/>
  <c r="F4053" i="1" s="1"/>
  <c r="G4053" i="1" s="1"/>
  <c r="L4053" i="1"/>
  <c r="Q4053" i="1"/>
  <c r="V4053" i="1"/>
  <c r="AA4053" i="1"/>
  <c r="AF4053" i="1"/>
  <c r="B4051" i="1"/>
  <c r="C4051" i="1"/>
  <c r="D4051" i="1"/>
  <c r="E4051" i="1"/>
  <c r="H4051" i="1"/>
  <c r="F4051" i="1" s="1"/>
  <c r="G4051" i="1" s="1"/>
  <c r="L4051" i="1"/>
  <c r="Q4051" i="1"/>
  <c r="V4051" i="1"/>
  <c r="AA4051" i="1"/>
  <c r="AF4051" i="1"/>
  <c r="B4043" i="1"/>
  <c r="C4043" i="1"/>
  <c r="D4043" i="1"/>
  <c r="E4043" i="1"/>
  <c r="H4043" i="1"/>
  <c r="L4043" i="1"/>
  <c r="Q4043" i="1"/>
  <c r="V4043" i="1"/>
  <c r="AA4043" i="1"/>
  <c r="AF4043" i="1"/>
  <c r="B4041" i="1"/>
  <c r="C4041" i="1"/>
  <c r="D4041" i="1"/>
  <c r="E4041" i="1"/>
  <c r="H4041" i="1"/>
  <c r="L4041" i="1"/>
  <c r="Q4041" i="1"/>
  <c r="V4041" i="1"/>
  <c r="B4039" i="1"/>
  <c r="C4039" i="1"/>
  <c r="D4039" i="1"/>
  <c r="E4039" i="1"/>
  <c r="H4039" i="1"/>
  <c r="F4039" i="1" s="1"/>
  <c r="G4039" i="1" s="1"/>
  <c r="L4039" i="1"/>
  <c r="Q4039" i="1"/>
  <c r="V4039" i="1"/>
  <c r="AA4039" i="1"/>
  <c r="AF4039" i="1"/>
  <c r="B4036" i="1"/>
  <c r="C4036" i="1"/>
  <c r="D4036" i="1"/>
  <c r="E4036" i="1"/>
  <c r="H4036" i="1"/>
  <c r="F4036" i="1" s="1"/>
  <c r="G4036" i="1" s="1"/>
  <c r="L4036" i="1"/>
  <c r="Q4036" i="1"/>
  <c r="V4036" i="1"/>
  <c r="AA4036" i="1"/>
  <c r="AF4036" i="1"/>
  <c r="B4032" i="1"/>
  <c r="C4032" i="1"/>
  <c r="D4032" i="1"/>
  <c r="E4032" i="1"/>
  <c r="H4032" i="1"/>
  <c r="F4032" i="1" s="1"/>
  <c r="G4032" i="1" s="1"/>
  <c r="L4032" i="1"/>
  <c r="Q4032" i="1"/>
  <c r="V4032" i="1"/>
  <c r="AA4032" i="1"/>
  <c r="AF4032" i="1"/>
  <c r="B4029" i="1"/>
  <c r="C4029" i="1"/>
  <c r="D4029" i="1"/>
  <c r="E4029" i="1"/>
  <c r="H4029" i="1"/>
  <c r="F4029" i="1" s="1"/>
  <c r="G4029" i="1" s="1"/>
  <c r="L4029" i="1"/>
  <c r="Q4029" i="1"/>
  <c r="V4029" i="1"/>
  <c r="AA4029" i="1"/>
  <c r="AF4029" i="1"/>
  <c r="B4027" i="1"/>
  <c r="C4027" i="1"/>
  <c r="D4027" i="1"/>
  <c r="E4027" i="1"/>
  <c r="H4027" i="1"/>
  <c r="F4027" i="1" s="1"/>
  <c r="G4027" i="1" s="1"/>
  <c r="L4027" i="1"/>
  <c r="Q4027" i="1"/>
  <c r="V4027" i="1"/>
  <c r="AA4027" i="1"/>
  <c r="AF4027" i="1"/>
  <c r="B3678" i="1"/>
  <c r="C3678" i="1"/>
  <c r="D3678" i="1"/>
  <c r="E3678" i="1"/>
  <c r="H3678" i="1"/>
  <c r="F3678" i="1" s="1"/>
  <c r="G3678" i="1" s="1"/>
  <c r="L3678" i="1"/>
  <c r="Q3678" i="1"/>
  <c r="V3678" i="1"/>
  <c r="AA3678" i="1"/>
  <c r="AF3678" i="1"/>
  <c r="B3675" i="1"/>
  <c r="C3675" i="1"/>
  <c r="D3675" i="1"/>
  <c r="E3675" i="1"/>
  <c r="H3675" i="1"/>
  <c r="F3675" i="1" s="1"/>
  <c r="G3675" i="1" s="1"/>
  <c r="L3675" i="1"/>
  <c r="Q3675" i="1"/>
  <c r="V3675" i="1"/>
  <c r="AA3675" i="1"/>
  <c r="AF3675" i="1"/>
  <c r="B3673" i="1"/>
  <c r="C3673" i="1"/>
  <c r="D3673" i="1"/>
  <c r="E3673" i="1"/>
  <c r="H3673" i="1"/>
  <c r="F3673" i="1" s="1"/>
  <c r="G3673" i="1" s="1"/>
  <c r="L3673" i="1"/>
  <c r="Q3673" i="1"/>
  <c r="V3673" i="1"/>
  <c r="AA3673" i="1"/>
  <c r="AF3673" i="1"/>
  <c r="B3671" i="1"/>
  <c r="C3671" i="1"/>
  <c r="D3671" i="1"/>
  <c r="E3671" i="1"/>
  <c r="H3671" i="1"/>
  <c r="L3671" i="1"/>
  <c r="Q3671" i="1"/>
  <c r="V3671" i="1"/>
  <c r="AA3671" i="1"/>
  <c r="AF3671" i="1"/>
  <c r="B3669" i="1"/>
  <c r="C3669" i="1"/>
  <c r="D3669" i="1"/>
  <c r="E3669" i="1"/>
  <c r="H3669" i="1"/>
  <c r="F3669" i="1" s="1"/>
  <c r="G3669" i="1" s="1"/>
  <c r="L3669" i="1"/>
  <c r="Q3669" i="1"/>
  <c r="V3669" i="1"/>
  <c r="AA3669" i="1"/>
  <c r="AF3669" i="1"/>
  <c r="B3663" i="1"/>
  <c r="C3663" i="1"/>
  <c r="D3663" i="1"/>
  <c r="E3663" i="1"/>
  <c r="H3663" i="1"/>
  <c r="F3663" i="1" s="1"/>
  <c r="G3663" i="1" s="1"/>
  <c r="L3663" i="1"/>
  <c r="Q3663" i="1"/>
  <c r="V3663" i="1"/>
  <c r="AA3663" i="1"/>
  <c r="AF3663" i="1"/>
  <c r="B3657" i="1"/>
  <c r="B3658" i="1"/>
  <c r="C3657" i="1"/>
  <c r="C3658" i="1"/>
  <c r="D3657" i="1"/>
  <c r="D3658" i="1"/>
  <c r="E3657" i="1"/>
  <c r="E3658" i="1"/>
  <c r="H3657" i="1"/>
  <c r="H3658" i="1"/>
  <c r="F3658" i="1" s="1"/>
  <c r="G3658" i="1" s="1"/>
  <c r="L3657" i="1"/>
  <c r="L3658" i="1"/>
  <c r="Q3657" i="1"/>
  <c r="Q3658" i="1"/>
  <c r="V3657" i="1"/>
  <c r="V3658" i="1"/>
  <c r="AA3657" i="1"/>
  <c r="AA3658" i="1"/>
  <c r="AF3657" i="1"/>
  <c r="AF3658" i="1"/>
  <c r="B3655" i="1"/>
  <c r="C3655" i="1"/>
  <c r="D3655" i="1"/>
  <c r="E3655" i="1"/>
  <c r="H3655" i="1"/>
  <c r="F3655" i="1" s="1"/>
  <c r="G3655" i="1" s="1"/>
  <c r="L3655" i="1"/>
  <c r="Q3655" i="1"/>
  <c r="V3655" i="1"/>
  <c r="AA3655" i="1"/>
  <c r="AF3655" i="1"/>
  <c r="B3653" i="1"/>
  <c r="C3653" i="1"/>
  <c r="D3653" i="1"/>
  <c r="E3653" i="1"/>
  <c r="H3653" i="1"/>
  <c r="L3653" i="1"/>
  <c r="V3653" i="1"/>
  <c r="AA3653" i="1"/>
  <c r="AF3653" i="1"/>
  <c r="B3649" i="1"/>
  <c r="B3650" i="1"/>
  <c r="C3649" i="1"/>
  <c r="C3650" i="1"/>
  <c r="D3649" i="1"/>
  <c r="D3650" i="1"/>
  <c r="E3649" i="1"/>
  <c r="E3650" i="1"/>
  <c r="H3649" i="1"/>
  <c r="H3650" i="1"/>
  <c r="F3650" i="1" s="1"/>
  <c r="G3650" i="1" s="1"/>
  <c r="L3649" i="1"/>
  <c r="L3650" i="1"/>
  <c r="Q3649" i="1"/>
  <c r="Q3650" i="1"/>
  <c r="V3649" i="1"/>
  <c r="V3650" i="1"/>
  <c r="AA3649" i="1"/>
  <c r="AA3650" i="1"/>
  <c r="AF3649" i="1"/>
  <c r="AF3650" i="1"/>
  <c r="B3642" i="1"/>
  <c r="B3643" i="1"/>
  <c r="B3644" i="1"/>
  <c r="C3642" i="1"/>
  <c r="C3643" i="1"/>
  <c r="C3644" i="1"/>
  <c r="D3642" i="1"/>
  <c r="D3643" i="1"/>
  <c r="D3644" i="1"/>
  <c r="E3642" i="1"/>
  <c r="E3643" i="1"/>
  <c r="E3644" i="1"/>
  <c r="H3642" i="1"/>
  <c r="H3643" i="1"/>
  <c r="H3644" i="1"/>
  <c r="L3642" i="1"/>
  <c r="L3643" i="1"/>
  <c r="L3644" i="1"/>
  <c r="Q3642" i="1"/>
  <c r="Q3643" i="1"/>
  <c r="Q3644" i="1"/>
  <c r="V3642" i="1"/>
  <c r="V3643" i="1"/>
  <c r="V3644" i="1"/>
  <c r="AA3642" i="1"/>
  <c r="AA3643" i="1"/>
  <c r="AA3644" i="1"/>
  <c r="AF3642" i="1"/>
  <c r="AF3643" i="1"/>
  <c r="AF3644" i="1"/>
  <c r="B3636" i="1"/>
  <c r="C3636" i="1"/>
  <c r="D3636" i="1"/>
  <c r="E3636" i="1"/>
  <c r="H3636" i="1"/>
  <c r="F3636" i="1" s="1"/>
  <c r="G3636" i="1" s="1"/>
  <c r="L3636" i="1"/>
  <c r="Q3636" i="1"/>
  <c r="V3636" i="1"/>
  <c r="AA3636" i="1"/>
  <c r="AF3636" i="1"/>
  <c r="B3633" i="1"/>
  <c r="C3633" i="1"/>
  <c r="D3633" i="1"/>
  <c r="E3633" i="1"/>
  <c r="H3633" i="1"/>
  <c r="L3633" i="1"/>
  <c r="Q3633" i="1"/>
  <c r="V3633" i="1"/>
  <c r="AA3633" i="1"/>
  <c r="AF3633" i="1"/>
  <c r="B3630" i="1"/>
  <c r="C3630" i="1"/>
  <c r="D3630" i="1"/>
  <c r="E3630" i="1"/>
  <c r="H3630" i="1"/>
  <c r="F3630" i="1" s="1"/>
  <c r="G3630" i="1" s="1"/>
  <c r="L3630" i="1"/>
  <c r="Q3630" i="1"/>
  <c r="V3630" i="1"/>
  <c r="AA3630" i="1"/>
  <c r="AF3630" i="1"/>
  <c r="B3622" i="1"/>
  <c r="B3623" i="1"/>
  <c r="C3622" i="1"/>
  <c r="C3623" i="1"/>
  <c r="D3622" i="1"/>
  <c r="D3623" i="1"/>
  <c r="E3622" i="1"/>
  <c r="E3623" i="1"/>
  <c r="H3622" i="1"/>
  <c r="F3622" i="1" s="1"/>
  <c r="G3622" i="1" s="1"/>
  <c r="H3623" i="1"/>
  <c r="L3622" i="1"/>
  <c r="L3623" i="1"/>
  <c r="Q3622" i="1"/>
  <c r="Q3623" i="1"/>
  <c r="V3622" i="1"/>
  <c r="V3623" i="1"/>
  <c r="AA3622" i="1"/>
  <c r="AA3623" i="1"/>
  <c r="AF3622" i="1"/>
  <c r="AF3623" i="1"/>
  <c r="B3615" i="1"/>
  <c r="C3615" i="1"/>
  <c r="D3615" i="1"/>
  <c r="E3615" i="1"/>
  <c r="H3615" i="1"/>
  <c r="L3615" i="1"/>
  <c r="Q3615" i="1"/>
  <c r="V3615" i="1"/>
  <c r="AA3615" i="1"/>
  <c r="AF3615" i="1"/>
  <c r="B3610" i="1"/>
  <c r="C3610" i="1"/>
  <c r="D3610" i="1"/>
  <c r="E3610" i="1"/>
  <c r="H3610" i="1"/>
  <c r="L3610" i="1"/>
  <c r="Q3610" i="1"/>
  <c r="V3610" i="1"/>
  <c r="AA3610" i="1"/>
  <c r="AF3610" i="1"/>
  <c r="B3607" i="1"/>
  <c r="C3607" i="1"/>
  <c r="D3607" i="1"/>
  <c r="E3607" i="1"/>
  <c r="H3607" i="1"/>
  <c r="L3607" i="1"/>
  <c r="Q3607" i="1"/>
  <c r="V3607" i="1"/>
  <c r="AA3607" i="1"/>
  <c r="AF3607" i="1"/>
  <c r="B3588" i="1"/>
  <c r="C3588" i="1"/>
  <c r="D3588" i="1"/>
  <c r="E3588" i="1"/>
  <c r="H3588" i="1"/>
  <c r="L3588" i="1"/>
  <c r="Q3588" i="1"/>
  <c r="V3588" i="1"/>
  <c r="AA3588" i="1"/>
  <c r="AF3588" i="1"/>
  <c r="B3585" i="1"/>
  <c r="C3585" i="1"/>
  <c r="D3585" i="1"/>
  <c r="E3585" i="1"/>
  <c r="H3585" i="1"/>
  <c r="F3585" i="1" s="1"/>
  <c r="G3585" i="1" s="1"/>
  <c r="L3585" i="1"/>
  <c r="Q3585" i="1"/>
  <c r="V3585" i="1"/>
  <c r="AA3585" i="1"/>
  <c r="AF3585" i="1"/>
  <c r="B3583" i="1"/>
  <c r="C3583" i="1"/>
  <c r="D3583" i="1"/>
  <c r="E3583" i="1"/>
  <c r="H3583" i="1"/>
  <c r="L3583" i="1"/>
  <c r="Q3583" i="1"/>
  <c r="V3583" i="1"/>
  <c r="AA3583" i="1"/>
  <c r="AF3583" i="1"/>
  <c r="B3579" i="1"/>
  <c r="C3579" i="1"/>
  <c r="D3579" i="1"/>
  <c r="E3579" i="1"/>
  <c r="H3579" i="1"/>
  <c r="L3579" i="1"/>
  <c r="Q3579" i="1"/>
  <c r="V3579" i="1"/>
  <c r="AA3579" i="1"/>
  <c r="AF3579" i="1"/>
  <c r="B3568" i="1"/>
  <c r="B3569" i="1"/>
  <c r="B3570" i="1"/>
  <c r="C3568" i="1"/>
  <c r="C3569" i="1"/>
  <c r="C3570" i="1"/>
  <c r="D3568" i="1"/>
  <c r="D3569" i="1"/>
  <c r="D3570" i="1"/>
  <c r="E3568" i="1"/>
  <c r="E3569" i="1"/>
  <c r="E3570" i="1"/>
  <c r="H3568" i="1"/>
  <c r="F3568" i="1" s="1"/>
  <c r="G3568" i="1" s="1"/>
  <c r="H3569" i="1"/>
  <c r="F3569" i="1" s="1"/>
  <c r="G3569" i="1" s="1"/>
  <c r="H3570" i="1"/>
  <c r="F3570" i="1" s="1"/>
  <c r="G3570" i="1" s="1"/>
  <c r="L3568" i="1"/>
  <c r="L3569" i="1"/>
  <c r="L3570" i="1"/>
  <c r="Q3568" i="1"/>
  <c r="Q3569" i="1"/>
  <c r="Q3570" i="1"/>
  <c r="V3568" i="1"/>
  <c r="V3569" i="1"/>
  <c r="V3570" i="1"/>
  <c r="AA3568" i="1"/>
  <c r="AA3569" i="1"/>
  <c r="AA3570" i="1"/>
  <c r="AF3568" i="1"/>
  <c r="AF3569" i="1"/>
  <c r="AF3570" i="1"/>
  <c r="B3565" i="1"/>
  <c r="C3565" i="1"/>
  <c r="D3565" i="1"/>
  <c r="E3565" i="1"/>
  <c r="H3565" i="1"/>
  <c r="L3565" i="1"/>
  <c r="Q3565" i="1"/>
  <c r="V3565" i="1"/>
  <c r="AA3565" i="1"/>
  <c r="AF3565" i="1"/>
  <c r="B3559" i="1"/>
  <c r="C3559" i="1"/>
  <c r="D3559" i="1"/>
  <c r="E3559" i="1"/>
  <c r="H3559" i="1"/>
  <c r="F3559" i="1" s="1"/>
  <c r="G3559" i="1" s="1"/>
  <c r="L3559" i="1"/>
  <c r="Q3559" i="1"/>
  <c r="V3559" i="1"/>
  <c r="AA3559" i="1"/>
  <c r="AF3559" i="1"/>
  <c r="B3557" i="1"/>
  <c r="C3557" i="1"/>
  <c r="D3557" i="1"/>
  <c r="E3557" i="1"/>
  <c r="H3557" i="1"/>
  <c r="F3557" i="1" s="1"/>
  <c r="G3557" i="1" s="1"/>
  <c r="L3557" i="1"/>
  <c r="Q3557" i="1"/>
  <c r="V3557" i="1"/>
  <c r="AA3557" i="1"/>
  <c r="AF3557" i="1"/>
  <c r="B3554" i="1"/>
  <c r="C3554" i="1"/>
  <c r="D3554" i="1"/>
  <c r="E3554" i="1"/>
  <c r="H3554" i="1"/>
  <c r="L3554" i="1"/>
  <c r="V3554" i="1"/>
  <c r="AA3554" i="1"/>
  <c r="AF3554" i="1"/>
  <c r="B3542" i="1"/>
  <c r="C3542" i="1"/>
  <c r="D3542" i="1"/>
  <c r="E3542" i="1"/>
  <c r="H3542" i="1"/>
  <c r="F3542" i="1" s="1"/>
  <c r="G3542" i="1" s="1"/>
  <c r="L3542" i="1"/>
  <c r="Q3542" i="1"/>
  <c r="V3542" i="1"/>
  <c r="AA3542" i="1"/>
  <c r="AF3542" i="1"/>
  <c r="B3539" i="1"/>
  <c r="C3539" i="1"/>
  <c r="D3539" i="1"/>
  <c r="E3539" i="1"/>
  <c r="H3539" i="1"/>
  <c r="L3539" i="1"/>
  <c r="Q3539" i="1"/>
  <c r="V3539" i="1"/>
  <c r="AA3539" i="1"/>
  <c r="AF3539" i="1"/>
  <c r="B3535" i="1"/>
  <c r="C3535" i="1"/>
  <c r="D3535" i="1"/>
  <c r="E3535" i="1"/>
  <c r="H3535" i="1"/>
  <c r="L3535" i="1"/>
  <c r="Q3535" i="1"/>
  <c r="V3535" i="1"/>
  <c r="AA3535" i="1"/>
  <c r="AF3535" i="1"/>
  <c r="B3533" i="1"/>
  <c r="C3533" i="1"/>
  <c r="D3533" i="1"/>
  <c r="E3533" i="1"/>
  <c r="H3533" i="1"/>
  <c r="F3533" i="1" s="1"/>
  <c r="G3533" i="1" s="1"/>
  <c r="L3533" i="1"/>
  <c r="Q3533" i="1"/>
  <c r="V3533" i="1"/>
  <c r="AA3533" i="1"/>
  <c r="AF3533" i="1"/>
  <c r="B3531" i="1"/>
  <c r="C3531" i="1"/>
  <c r="D3531" i="1"/>
  <c r="E3531" i="1"/>
  <c r="H3531" i="1"/>
  <c r="F3531" i="1" s="1"/>
  <c r="G3531" i="1" s="1"/>
  <c r="L3531" i="1"/>
  <c r="Q3531" i="1"/>
  <c r="V3531" i="1"/>
  <c r="AA3531" i="1"/>
  <c r="AF3531" i="1"/>
  <c r="B3522" i="1"/>
  <c r="B3523" i="1"/>
  <c r="C3522" i="1"/>
  <c r="C3523" i="1"/>
  <c r="D3522" i="1"/>
  <c r="D3523" i="1"/>
  <c r="E3522" i="1"/>
  <c r="E3523" i="1"/>
  <c r="H3522" i="1"/>
  <c r="F3522" i="1" s="1"/>
  <c r="G3522" i="1" s="1"/>
  <c r="H3523" i="1"/>
  <c r="L3522" i="1"/>
  <c r="L3523" i="1"/>
  <c r="Q3522" i="1"/>
  <c r="Q3523" i="1"/>
  <c r="V3522" i="1"/>
  <c r="V3523" i="1"/>
  <c r="AA3522" i="1"/>
  <c r="AA3523" i="1"/>
  <c r="AF3522" i="1"/>
  <c r="AF3523" i="1"/>
  <c r="B3511" i="1"/>
  <c r="B3512" i="1"/>
  <c r="C3511" i="1"/>
  <c r="C3512" i="1"/>
  <c r="D3511" i="1"/>
  <c r="D3512" i="1"/>
  <c r="E3511" i="1"/>
  <c r="E3512" i="1"/>
  <c r="H3511" i="1"/>
  <c r="H3512" i="1"/>
  <c r="L3511" i="1"/>
  <c r="L3512" i="1"/>
  <c r="Q3511" i="1"/>
  <c r="Q3512" i="1"/>
  <c r="V3511" i="1"/>
  <c r="V3512" i="1"/>
  <c r="AA3511" i="1"/>
  <c r="AA3512" i="1"/>
  <c r="AF3511" i="1"/>
  <c r="AF3512" i="1"/>
  <c r="B3508" i="1"/>
  <c r="C3508" i="1"/>
  <c r="D3508" i="1"/>
  <c r="E3508" i="1"/>
  <c r="H3508" i="1"/>
  <c r="F3508" i="1" s="1"/>
  <c r="G3508" i="1" s="1"/>
  <c r="L3508" i="1"/>
  <c r="Q3508" i="1"/>
  <c r="V3508" i="1"/>
  <c r="AA3508" i="1"/>
  <c r="AF3508" i="1"/>
  <c r="B3501" i="1"/>
  <c r="C3501" i="1"/>
  <c r="D3501" i="1"/>
  <c r="E3501" i="1"/>
  <c r="H3501" i="1"/>
  <c r="L3501" i="1"/>
  <c r="Q3501" i="1"/>
  <c r="V3501" i="1"/>
  <c r="AA3501" i="1"/>
  <c r="AF3501" i="1"/>
  <c r="B3497" i="1"/>
  <c r="C3497" i="1"/>
  <c r="D3497" i="1"/>
  <c r="E3497" i="1"/>
  <c r="H3497" i="1"/>
  <c r="L3497" i="1"/>
  <c r="Q3497" i="1"/>
  <c r="V3497" i="1"/>
  <c r="AA3497" i="1"/>
  <c r="AF3497" i="1"/>
  <c r="B3492" i="1"/>
  <c r="C3492" i="1"/>
  <c r="D3492" i="1"/>
  <c r="E3492" i="1"/>
  <c r="H3492" i="1"/>
  <c r="L3492" i="1"/>
  <c r="Q3492" i="1"/>
  <c r="V3492" i="1"/>
  <c r="AA3492" i="1"/>
  <c r="AF3492" i="1"/>
  <c r="B3473" i="1"/>
  <c r="C3473" i="1"/>
  <c r="D3473" i="1"/>
  <c r="E3473" i="1"/>
  <c r="H3473" i="1"/>
  <c r="F3473" i="1" s="1"/>
  <c r="G3473" i="1" s="1"/>
  <c r="L3473" i="1"/>
  <c r="Q3473" i="1"/>
  <c r="V3473" i="1"/>
  <c r="AA3473" i="1"/>
  <c r="AF3473" i="1"/>
  <c r="B3434" i="1"/>
  <c r="C3434" i="1"/>
  <c r="D3434" i="1"/>
  <c r="E3434" i="1"/>
  <c r="H3434" i="1"/>
  <c r="L3434" i="1"/>
  <c r="Q3434" i="1"/>
  <c r="V3434" i="1"/>
  <c r="AA3434" i="1"/>
  <c r="AF3434" i="1"/>
  <c r="B3432" i="1"/>
  <c r="C3432" i="1"/>
  <c r="D3432" i="1"/>
  <c r="E3432" i="1"/>
  <c r="H3432" i="1"/>
  <c r="L3432" i="1"/>
  <c r="Q3432" i="1"/>
  <c r="V3432" i="1"/>
  <c r="AA3432" i="1"/>
  <c r="AF3432" i="1"/>
  <c r="B3399" i="1"/>
  <c r="C3399" i="1"/>
  <c r="D3399" i="1"/>
  <c r="E3399" i="1"/>
  <c r="H3399" i="1"/>
  <c r="L3399" i="1"/>
  <c r="Q3399" i="1"/>
  <c r="V3399" i="1"/>
  <c r="AA3399" i="1"/>
  <c r="AF3399" i="1"/>
  <c r="B3390" i="1"/>
  <c r="C3390" i="1"/>
  <c r="D3390" i="1"/>
  <c r="E3390" i="1"/>
  <c r="H3390" i="1"/>
  <c r="L3390" i="1"/>
  <c r="Q3390" i="1"/>
  <c r="V3390" i="1"/>
  <c r="AA3390" i="1"/>
  <c r="AF3390" i="1"/>
  <c r="B3388" i="1"/>
  <c r="C3388" i="1"/>
  <c r="D3388" i="1"/>
  <c r="E3388" i="1"/>
  <c r="H3388" i="1"/>
  <c r="F3388" i="1" s="1"/>
  <c r="G3388" i="1" s="1"/>
  <c r="L3388" i="1"/>
  <c r="Q3388" i="1"/>
  <c r="V3388" i="1"/>
  <c r="AA3388" i="1"/>
  <c r="AF3388" i="1"/>
  <c r="B3348" i="1"/>
  <c r="C3348" i="1"/>
  <c r="D3348" i="1"/>
  <c r="E3348" i="1"/>
  <c r="H3348" i="1"/>
  <c r="L3348" i="1"/>
  <c r="Q3348" i="1"/>
  <c r="V3348" i="1"/>
  <c r="AA3348" i="1"/>
  <c r="AF3348" i="1"/>
  <c r="B3331" i="1"/>
  <c r="C3331" i="1"/>
  <c r="D3331" i="1"/>
  <c r="E3331" i="1"/>
  <c r="H3331" i="1"/>
  <c r="L3331" i="1"/>
  <c r="Q3331" i="1"/>
  <c r="V3331" i="1"/>
  <c r="AA3331" i="1"/>
  <c r="AF3331" i="1"/>
  <c r="B3324" i="1"/>
  <c r="C3324" i="1"/>
  <c r="D3324" i="1"/>
  <c r="E3324" i="1"/>
  <c r="H3324" i="1"/>
  <c r="L3324" i="1"/>
  <c r="Q3324" i="1"/>
  <c r="V3324" i="1"/>
  <c r="AA3324" i="1"/>
  <c r="AF3324" i="1"/>
  <c r="B3320" i="1"/>
  <c r="B3321" i="1"/>
  <c r="C3320" i="1"/>
  <c r="C3321" i="1"/>
  <c r="D3320" i="1"/>
  <c r="D3321" i="1"/>
  <c r="E3320" i="1"/>
  <c r="E3321" i="1"/>
  <c r="H3320" i="1"/>
  <c r="F3320" i="1" s="1"/>
  <c r="G3320" i="1" s="1"/>
  <c r="H3321" i="1"/>
  <c r="F3321" i="1" s="1"/>
  <c r="G3321" i="1" s="1"/>
  <c r="L3320" i="1"/>
  <c r="L3321" i="1"/>
  <c r="Q3320" i="1"/>
  <c r="Q3321" i="1"/>
  <c r="V3320" i="1"/>
  <c r="V3321" i="1"/>
  <c r="AA3320" i="1"/>
  <c r="AA3321" i="1"/>
  <c r="AF3320" i="1"/>
  <c r="AF3321" i="1"/>
  <c r="B3308" i="1"/>
  <c r="C3308" i="1"/>
  <c r="D3308" i="1"/>
  <c r="E3308" i="1"/>
  <c r="H3308" i="1"/>
  <c r="F3308" i="1" s="1"/>
  <c r="G3308" i="1" s="1"/>
  <c r="L3308" i="1"/>
  <c r="Q3308" i="1"/>
  <c r="V3308" i="1"/>
  <c r="AA3308" i="1"/>
  <c r="AF3308" i="1"/>
  <c r="B3305" i="1"/>
  <c r="C3305" i="1"/>
  <c r="D3305" i="1"/>
  <c r="E3305" i="1"/>
  <c r="H3305" i="1"/>
  <c r="F3305" i="1" s="1"/>
  <c r="G3305" i="1" s="1"/>
  <c r="L3305" i="1"/>
  <c r="Q3305" i="1"/>
  <c r="V3305" i="1"/>
  <c r="AA3305" i="1"/>
  <c r="AF3305" i="1"/>
  <c r="B3302" i="1"/>
  <c r="C3302" i="1"/>
  <c r="D3302" i="1"/>
  <c r="E3302" i="1"/>
  <c r="H3302" i="1"/>
  <c r="L3302" i="1"/>
  <c r="Q3302" i="1"/>
  <c r="V3302" i="1"/>
  <c r="AA3302" i="1"/>
  <c r="AF3302" i="1"/>
  <c r="C3286" i="1"/>
  <c r="D3286" i="1"/>
  <c r="E3286" i="1"/>
  <c r="H3286" i="1"/>
  <c r="L3286" i="1"/>
  <c r="Q3286" i="1"/>
  <c r="V3286" i="1"/>
  <c r="AA3286" i="1"/>
  <c r="AF3286" i="1"/>
  <c r="B3284" i="1"/>
  <c r="C3284" i="1"/>
  <c r="D3284" i="1"/>
  <c r="E3284" i="1"/>
  <c r="H3284" i="1"/>
  <c r="F3284" i="1" s="1"/>
  <c r="G3284" i="1" s="1"/>
  <c r="L3284" i="1"/>
  <c r="Q3284" i="1"/>
  <c r="V3284" i="1"/>
  <c r="AA3284" i="1"/>
  <c r="AF3284" i="1"/>
  <c r="B3282" i="1"/>
  <c r="C3282" i="1"/>
  <c r="D3282" i="1"/>
  <c r="E3282" i="1"/>
  <c r="H3282" i="1"/>
  <c r="F3282" i="1" s="1"/>
  <c r="G3282" i="1" s="1"/>
  <c r="L3282" i="1"/>
  <c r="Q3282" i="1"/>
  <c r="V3282" i="1"/>
  <c r="AA3282" i="1"/>
  <c r="AF3282" i="1"/>
  <c r="B3262" i="1"/>
  <c r="C3262" i="1"/>
  <c r="D3262" i="1"/>
  <c r="E3262" i="1"/>
  <c r="H3262" i="1"/>
  <c r="F3262" i="1" s="1"/>
  <c r="G3262" i="1" s="1"/>
  <c r="L3262" i="1"/>
  <c r="Q3262" i="1"/>
  <c r="V3262" i="1"/>
  <c r="AA3262" i="1"/>
  <c r="AF3262" i="1"/>
  <c r="B3253" i="1"/>
  <c r="C3253" i="1"/>
  <c r="D3253" i="1"/>
  <c r="E3253" i="1"/>
  <c r="H3253" i="1"/>
  <c r="L3253" i="1"/>
  <c r="Q3253" i="1"/>
  <c r="V3253" i="1"/>
  <c r="AA3253" i="1"/>
  <c r="AF3253" i="1"/>
  <c r="B3244" i="1"/>
  <c r="C3244" i="1"/>
  <c r="D3244" i="1"/>
  <c r="E3244" i="1"/>
  <c r="H3244" i="1"/>
  <c r="L3244" i="1"/>
  <c r="Q3244" i="1"/>
  <c r="V3244" i="1"/>
  <c r="AA3244" i="1"/>
  <c r="AF3244" i="1"/>
  <c r="B3240" i="1"/>
  <c r="C3240" i="1"/>
  <c r="D3240" i="1"/>
  <c r="E3240" i="1"/>
  <c r="H3240" i="1"/>
  <c r="F3240" i="1" s="1"/>
  <c r="G3240" i="1" s="1"/>
  <c r="L3240" i="1"/>
  <c r="Q3240" i="1"/>
  <c r="V3240" i="1"/>
  <c r="AA3240" i="1"/>
  <c r="AF3240" i="1"/>
  <c r="B3218" i="1"/>
  <c r="C3218" i="1"/>
  <c r="D3218" i="1"/>
  <c r="E3218" i="1"/>
  <c r="H3218" i="1"/>
  <c r="L3218" i="1"/>
  <c r="Q3218" i="1"/>
  <c r="V3218" i="1"/>
  <c r="AA3218" i="1"/>
  <c r="AF3218" i="1"/>
  <c r="B3209" i="1"/>
  <c r="C3209" i="1"/>
  <c r="D3209" i="1"/>
  <c r="E3209" i="1"/>
  <c r="H3209" i="1"/>
  <c r="F3209" i="1" s="1"/>
  <c r="G3209" i="1" s="1"/>
  <c r="L3209" i="1"/>
  <c r="Q3209" i="1"/>
  <c r="V3209" i="1"/>
  <c r="AA3209" i="1"/>
  <c r="AF3209" i="1"/>
  <c r="B3197" i="1"/>
  <c r="C3197" i="1"/>
  <c r="D3197" i="1"/>
  <c r="E3197" i="1"/>
  <c r="H3197" i="1"/>
  <c r="L3197" i="1"/>
  <c r="Q3197" i="1"/>
  <c r="V3197" i="1"/>
  <c r="AA3197" i="1"/>
  <c r="AF3197" i="1"/>
  <c r="B3171" i="1"/>
  <c r="C3171" i="1"/>
  <c r="D3171" i="1"/>
  <c r="E3171" i="1"/>
  <c r="H3171" i="1"/>
  <c r="F3171" i="1" s="1"/>
  <c r="G3171" i="1" s="1"/>
  <c r="L3171" i="1"/>
  <c r="Q3171" i="1"/>
  <c r="V3171" i="1"/>
  <c r="AA3171" i="1"/>
  <c r="AF3171" i="1"/>
  <c r="B3166" i="1"/>
  <c r="C3166" i="1"/>
  <c r="D3166" i="1"/>
  <c r="E3166" i="1"/>
  <c r="H3166" i="1"/>
  <c r="F3166" i="1" s="1"/>
  <c r="G3166" i="1" s="1"/>
  <c r="L3166" i="1"/>
  <c r="Q3166" i="1"/>
  <c r="V3166" i="1"/>
  <c r="AA3166" i="1"/>
  <c r="AF3166" i="1"/>
  <c r="B3130" i="1"/>
  <c r="C3130" i="1"/>
  <c r="D3130" i="1"/>
  <c r="E3130" i="1"/>
  <c r="H3130" i="1"/>
  <c r="F3130" i="1" s="1"/>
  <c r="G3130" i="1" s="1"/>
  <c r="L3130" i="1"/>
  <c r="Q3130" i="1"/>
  <c r="V3130" i="1"/>
  <c r="AA3130" i="1"/>
  <c r="AF3130" i="1"/>
  <c r="B3120" i="1"/>
  <c r="C3120" i="1"/>
  <c r="D3120" i="1"/>
  <c r="E3120" i="1"/>
  <c r="H3120" i="1"/>
  <c r="L3120" i="1"/>
  <c r="Q3120" i="1"/>
  <c r="V3120" i="1"/>
  <c r="AA3120" i="1"/>
  <c r="AF3120" i="1"/>
  <c r="B3116" i="1"/>
  <c r="C3116" i="1"/>
  <c r="D3116" i="1"/>
  <c r="E3116" i="1"/>
  <c r="H3116" i="1"/>
  <c r="L3116" i="1"/>
  <c r="Q3116" i="1"/>
  <c r="V3116" i="1"/>
  <c r="AA3116" i="1"/>
  <c r="AF3116" i="1"/>
  <c r="B3093" i="1"/>
  <c r="C3093" i="1"/>
  <c r="D3093" i="1"/>
  <c r="E3093" i="1"/>
  <c r="H3093" i="1"/>
  <c r="F3093" i="1" s="1"/>
  <c r="G3093" i="1" s="1"/>
  <c r="L3093" i="1"/>
  <c r="Q3093" i="1"/>
  <c r="V3093" i="1"/>
  <c r="AA3093" i="1"/>
  <c r="AF3093" i="1"/>
  <c r="B3080" i="1"/>
  <c r="C3080" i="1"/>
  <c r="D3080" i="1"/>
  <c r="E3080" i="1"/>
  <c r="H3080" i="1"/>
  <c r="F3080" i="1" s="1"/>
  <c r="G3080" i="1" s="1"/>
  <c r="L3080" i="1"/>
  <c r="Q3080" i="1"/>
  <c r="V3080" i="1"/>
  <c r="AA3080" i="1"/>
  <c r="AF3080" i="1"/>
  <c r="B3076" i="1"/>
  <c r="C3076" i="1"/>
  <c r="D3076" i="1"/>
  <c r="E3076" i="1"/>
  <c r="H3076" i="1"/>
  <c r="L3076" i="1"/>
  <c r="Q3076" i="1"/>
  <c r="V3076" i="1"/>
  <c r="AA3076" i="1"/>
  <c r="AF3076" i="1"/>
  <c r="B3065" i="1"/>
  <c r="B3066" i="1"/>
  <c r="C3065" i="1"/>
  <c r="C3066" i="1"/>
  <c r="D3065" i="1"/>
  <c r="D3066" i="1"/>
  <c r="E3065" i="1"/>
  <c r="E3066" i="1"/>
  <c r="H3065" i="1"/>
  <c r="F3065" i="1" s="1"/>
  <c r="G3065" i="1" s="1"/>
  <c r="H3066" i="1"/>
  <c r="L3065" i="1"/>
  <c r="L3066" i="1"/>
  <c r="Q3065" i="1"/>
  <c r="Q3066" i="1"/>
  <c r="V3065" i="1"/>
  <c r="V3066" i="1"/>
  <c r="AA3065" i="1"/>
  <c r="AA3066" i="1"/>
  <c r="AF3065" i="1"/>
  <c r="AF3066" i="1"/>
  <c r="B3056" i="1"/>
  <c r="B3057" i="1"/>
  <c r="C3056" i="1"/>
  <c r="C3057" i="1"/>
  <c r="D3056" i="1"/>
  <c r="D3057" i="1"/>
  <c r="E3056" i="1"/>
  <c r="E3057" i="1"/>
  <c r="H3056" i="1"/>
  <c r="F3056" i="1" s="1"/>
  <c r="G3056" i="1" s="1"/>
  <c r="H3057" i="1"/>
  <c r="F3057" i="1" s="1"/>
  <c r="G3057" i="1" s="1"/>
  <c r="L3056" i="1"/>
  <c r="L3057" i="1"/>
  <c r="Q3056" i="1"/>
  <c r="Q3057" i="1"/>
  <c r="V3056" i="1"/>
  <c r="V3057" i="1"/>
  <c r="AA3056" i="1"/>
  <c r="AA3057" i="1"/>
  <c r="AF3056" i="1"/>
  <c r="AF3057" i="1"/>
  <c r="B2" i="1"/>
  <c r="C2" i="1"/>
  <c r="D2" i="1"/>
  <c r="B3" i="1"/>
  <c r="C3" i="1"/>
  <c r="D3" i="1"/>
  <c r="B4" i="1"/>
  <c r="D4" i="1"/>
  <c r="B5" i="1"/>
  <c r="C5" i="1"/>
  <c r="D5" i="1"/>
  <c r="B6" i="1"/>
  <c r="C6" i="1"/>
  <c r="D6" i="1"/>
  <c r="B7" i="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D821" i="1"/>
  <c r="B822" i="1"/>
  <c r="C822" i="1"/>
  <c r="D822" i="1"/>
  <c r="B823" i="1"/>
  <c r="C823" i="1"/>
  <c r="D823" i="1"/>
  <c r="B824" i="1"/>
  <c r="C824" i="1"/>
  <c r="D824" i="1"/>
  <c r="B825" i="1"/>
  <c r="C825" i="1"/>
  <c r="D825" i="1"/>
  <c r="B826" i="1"/>
  <c r="C826" i="1"/>
  <c r="D826" i="1"/>
  <c r="B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D844" i="1"/>
  <c r="B845" i="1"/>
  <c r="C845" i="1"/>
  <c r="D845" i="1"/>
  <c r="B846" i="1"/>
  <c r="C846" i="1"/>
  <c r="D846" i="1"/>
  <c r="B847" i="1"/>
  <c r="C847" i="1"/>
  <c r="D847" i="1"/>
  <c r="B848" i="1"/>
  <c r="C848" i="1"/>
  <c r="D848" i="1"/>
  <c r="B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D863" i="1"/>
  <c r="B864" i="1"/>
  <c r="C864" i="1"/>
  <c r="D864" i="1"/>
  <c r="B865" i="1"/>
  <c r="C865" i="1"/>
  <c r="D865" i="1"/>
  <c r="B866" i="1"/>
  <c r="C866" i="1"/>
  <c r="D866" i="1"/>
  <c r="B867" i="1"/>
  <c r="C867" i="1"/>
  <c r="D867" i="1"/>
  <c r="B868" i="1"/>
  <c r="C868" i="1"/>
  <c r="D868" i="1"/>
  <c r="B869" i="1"/>
  <c r="D869" i="1"/>
  <c r="B870" i="1"/>
  <c r="C870" i="1"/>
  <c r="D870" i="1"/>
  <c r="B871" i="1"/>
  <c r="C871" i="1"/>
  <c r="D871" i="1"/>
  <c r="B872" i="1"/>
  <c r="C872" i="1"/>
  <c r="D872" i="1"/>
  <c r="B873" i="1"/>
  <c r="C873" i="1"/>
  <c r="D873" i="1"/>
  <c r="B874" i="1"/>
  <c r="C874" i="1"/>
  <c r="D874" i="1"/>
  <c r="B875" i="1"/>
  <c r="C875" i="1"/>
  <c r="D875" i="1"/>
  <c r="B876" i="1"/>
  <c r="C876" i="1"/>
  <c r="D876" i="1"/>
  <c r="B877" i="1"/>
  <c r="D877" i="1"/>
  <c r="B878" i="1"/>
  <c r="C878" i="1"/>
  <c r="D878" i="1"/>
  <c r="B879" i="1"/>
  <c r="C879" i="1"/>
  <c r="D879" i="1"/>
  <c r="B880" i="1"/>
  <c r="C880" i="1"/>
  <c r="D880" i="1"/>
  <c r="B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D891" i="1"/>
  <c r="B892" i="1"/>
  <c r="C892" i="1"/>
  <c r="D892" i="1"/>
  <c r="B893" i="1"/>
  <c r="D893" i="1"/>
  <c r="B894" i="1"/>
  <c r="C894" i="1"/>
  <c r="D894" i="1"/>
  <c r="B895" i="1"/>
  <c r="C895" i="1"/>
  <c r="D895" i="1"/>
  <c r="B896" i="1"/>
  <c r="C896" i="1"/>
  <c r="D896" i="1"/>
  <c r="B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D969" i="1"/>
  <c r="B970" i="1"/>
  <c r="C970" i="1"/>
  <c r="D970" i="1"/>
  <c r="B971" i="1"/>
  <c r="C971" i="1"/>
  <c r="D971" i="1"/>
  <c r="B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D987" i="1"/>
  <c r="B988" i="1"/>
  <c r="C988" i="1"/>
  <c r="D988" i="1"/>
  <c r="B989" i="1"/>
  <c r="C989" i="1"/>
  <c r="D989" i="1"/>
  <c r="B990" i="1"/>
  <c r="C990" i="1"/>
  <c r="D990" i="1"/>
  <c r="B991" i="1"/>
  <c r="C991" i="1"/>
  <c r="D991" i="1"/>
  <c r="B992" i="1"/>
  <c r="C992" i="1"/>
  <c r="D992" i="1"/>
  <c r="B993" i="1"/>
  <c r="D993" i="1"/>
  <c r="B994" i="1"/>
  <c r="C994" i="1"/>
  <c r="D994" i="1"/>
  <c r="B995" i="1"/>
  <c r="C995" i="1"/>
  <c r="D995" i="1"/>
  <c r="B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D1065" i="1"/>
  <c r="B1066" i="1"/>
  <c r="C1066" i="1"/>
  <c r="D1066" i="1"/>
  <c r="B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D1117" i="1"/>
  <c r="B1118" i="1"/>
  <c r="C1118" i="1"/>
  <c r="D1118" i="1"/>
  <c r="B1119" i="1"/>
  <c r="C1119" i="1"/>
  <c r="D1119" i="1"/>
  <c r="B1120" i="1"/>
  <c r="C1120" i="1"/>
  <c r="D1120" i="1"/>
  <c r="B1121" i="1"/>
  <c r="C1121" i="1"/>
  <c r="D1121" i="1"/>
  <c r="B1122" i="1"/>
  <c r="C1122" i="1"/>
  <c r="D1122" i="1"/>
  <c r="B1123" i="1"/>
  <c r="C1123" i="1"/>
  <c r="D1123" i="1"/>
  <c r="B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D1163" i="1"/>
  <c r="B1164" i="1"/>
  <c r="C1164" i="1"/>
  <c r="D1164" i="1"/>
  <c r="B1165" i="1"/>
  <c r="C1165" i="1"/>
  <c r="D1165" i="1"/>
  <c r="B1166" i="1"/>
  <c r="C1166" i="1"/>
  <c r="D1166" i="1"/>
  <c r="B1167" i="1"/>
  <c r="C1167" i="1"/>
  <c r="D1167" i="1"/>
  <c r="B1168" i="1"/>
  <c r="C1168" i="1"/>
  <c r="D1168" i="1"/>
  <c r="B1169" i="1"/>
  <c r="D1169" i="1"/>
  <c r="B1170" i="1"/>
  <c r="C1170" i="1"/>
  <c r="D1170" i="1"/>
  <c r="B1171" i="1"/>
  <c r="C1171" i="1"/>
  <c r="D1171" i="1"/>
  <c r="B1172" i="1"/>
  <c r="C1172" i="1"/>
  <c r="D1172" i="1"/>
  <c r="B1173" i="1"/>
  <c r="C1173" i="1"/>
  <c r="D1173" i="1"/>
  <c r="B1174" i="1"/>
  <c r="C1174" i="1"/>
  <c r="D1174" i="1"/>
  <c r="B1175" i="1"/>
  <c r="C1175" i="1"/>
  <c r="D1175" i="1"/>
  <c r="B1176" i="1"/>
  <c r="C1176" i="1"/>
  <c r="D1176" i="1"/>
  <c r="B1177" i="1"/>
  <c r="D1177" i="1"/>
  <c r="B1178" i="1"/>
  <c r="C1178" i="1"/>
  <c r="D1178" i="1"/>
  <c r="B1179" i="1"/>
  <c r="C1179" i="1"/>
  <c r="D1179" i="1"/>
  <c r="B1180" i="1"/>
  <c r="C1180" i="1"/>
  <c r="D1180" i="1"/>
  <c r="B1181" i="1"/>
  <c r="C1181" i="1"/>
  <c r="D1181" i="1"/>
  <c r="B1182" i="1"/>
  <c r="C1182" i="1"/>
  <c r="D1182" i="1"/>
  <c r="B1183" i="1"/>
  <c r="C1183" i="1"/>
  <c r="D1183" i="1"/>
  <c r="B1184" i="1"/>
  <c r="D1184" i="1"/>
  <c r="B1185" i="1"/>
  <c r="C1185" i="1"/>
  <c r="D1185" i="1"/>
  <c r="B1186" i="1"/>
  <c r="C1186" i="1"/>
  <c r="D1186" i="1"/>
  <c r="B1187" i="1"/>
  <c r="C1187" i="1"/>
  <c r="D1187" i="1"/>
  <c r="B1188" i="1"/>
  <c r="D1188" i="1"/>
  <c r="B1189" i="1"/>
  <c r="C1189" i="1"/>
  <c r="D1189" i="1"/>
  <c r="B1190" i="1"/>
  <c r="C1190" i="1"/>
  <c r="D1190" i="1"/>
  <c r="B1191" i="1"/>
  <c r="C1191" i="1"/>
  <c r="D1191" i="1"/>
  <c r="B1192" i="1"/>
  <c r="C1192" i="1"/>
  <c r="D1192" i="1"/>
  <c r="B1193" i="1"/>
  <c r="C1193" i="1"/>
  <c r="D1193" i="1"/>
  <c r="B1194" i="1"/>
  <c r="C1194" i="1"/>
  <c r="D1194" i="1"/>
  <c r="B1195" i="1"/>
  <c r="C1195" i="1"/>
  <c r="D1195" i="1"/>
  <c r="B1196" i="1"/>
  <c r="C1196" i="1"/>
  <c r="D1196" i="1"/>
  <c r="B1197" i="1"/>
  <c r="C1197" i="1"/>
  <c r="D1197" i="1"/>
  <c r="B1198" i="1"/>
  <c r="C1198" i="1"/>
  <c r="D1198" i="1"/>
  <c r="B1199" i="1"/>
  <c r="C1199" i="1"/>
  <c r="D1199" i="1"/>
  <c r="B1200" i="1"/>
  <c r="C1200" i="1"/>
  <c r="D1200" i="1"/>
  <c r="B1201" i="1"/>
  <c r="C1201" i="1"/>
  <c r="D1201" i="1"/>
  <c r="B1202" i="1"/>
  <c r="C1202" i="1"/>
  <c r="D1202" i="1"/>
  <c r="B1203" i="1"/>
  <c r="C1203" i="1"/>
  <c r="D1203" i="1"/>
  <c r="B1204" i="1"/>
  <c r="C1204" i="1"/>
  <c r="D1204" i="1"/>
  <c r="B1205" i="1"/>
  <c r="C1205" i="1"/>
  <c r="D1205" i="1"/>
  <c r="B1206" i="1"/>
  <c r="C1206" i="1"/>
  <c r="D1206" i="1"/>
  <c r="B1207" i="1"/>
  <c r="C1207" i="1"/>
  <c r="D1207" i="1"/>
  <c r="B1208" i="1"/>
  <c r="C1208" i="1"/>
  <c r="D1208" i="1"/>
  <c r="B1209" i="1"/>
  <c r="C1209" i="1"/>
  <c r="D1209" i="1"/>
  <c r="B1210" i="1"/>
  <c r="C1210" i="1"/>
  <c r="D1210" i="1"/>
  <c r="B1211" i="1"/>
  <c r="C1211" i="1"/>
  <c r="D1211" i="1"/>
  <c r="B1212" i="1"/>
  <c r="C1212" i="1"/>
  <c r="D1212" i="1"/>
  <c r="B1213" i="1"/>
  <c r="C1213" i="1"/>
  <c r="D1213" i="1"/>
  <c r="B1214" i="1"/>
  <c r="C1214" i="1"/>
  <c r="D1214" i="1"/>
  <c r="B1215" i="1"/>
  <c r="C1215" i="1"/>
  <c r="D1215" i="1"/>
  <c r="B1216" i="1"/>
  <c r="C1216" i="1"/>
  <c r="D1216" i="1"/>
  <c r="B1217" i="1"/>
  <c r="C1217" i="1"/>
  <c r="D1217" i="1"/>
  <c r="B1218" i="1"/>
  <c r="C1218" i="1"/>
  <c r="D1218" i="1"/>
  <c r="B1219" i="1"/>
  <c r="C1219" i="1"/>
  <c r="D1219" i="1"/>
  <c r="B1220" i="1"/>
  <c r="C1220" i="1"/>
  <c r="D1220" i="1"/>
  <c r="B1221" i="1"/>
  <c r="C1221" i="1"/>
  <c r="D1221" i="1"/>
  <c r="B1222" i="1"/>
  <c r="C1222" i="1"/>
  <c r="D1222" i="1"/>
  <c r="B1223" i="1"/>
  <c r="C1223" i="1"/>
  <c r="D1223" i="1"/>
  <c r="B1224" i="1"/>
  <c r="C1224" i="1"/>
  <c r="D1224" i="1"/>
  <c r="B1225" i="1"/>
  <c r="C1225" i="1"/>
  <c r="D1225" i="1"/>
  <c r="B1226" i="1"/>
  <c r="C1226" i="1"/>
  <c r="D1226" i="1"/>
  <c r="B1227" i="1"/>
  <c r="C1227" i="1"/>
  <c r="D1227" i="1"/>
  <c r="B1228" i="1"/>
  <c r="C1228" i="1"/>
  <c r="D1228" i="1"/>
  <c r="B1229" i="1"/>
  <c r="C1229" i="1"/>
  <c r="D1229" i="1"/>
  <c r="B1230" i="1"/>
  <c r="C1230" i="1"/>
  <c r="D1230" i="1"/>
  <c r="B1231" i="1"/>
  <c r="C1231" i="1"/>
  <c r="D1231" i="1"/>
  <c r="B1232" i="1"/>
  <c r="C1232" i="1"/>
  <c r="D1232" i="1"/>
  <c r="B1233" i="1"/>
  <c r="C1233" i="1"/>
  <c r="D1233" i="1"/>
  <c r="B1234" i="1"/>
  <c r="C1234" i="1"/>
  <c r="D1234" i="1"/>
  <c r="B1235" i="1"/>
  <c r="C1235" i="1"/>
  <c r="D1235" i="1"/>
  <c r="B1236" i="1"/>
  <c r="C1236" i="1"/>
  <c r="D1236" i="1"/>
  <c r="B1237" i="1"/>
  <c r="C1237" i="1"/>
  <c r="D1237" i="1"/>
  <c r="B1238" i="1"/>
  <c r="C1238" i="1"/>
  <c r="D1238" i="1"/>
  <c r="B1239" i="1"/>
  <c r="C1239" i="1"/>
  <c r="D1239" i="1"/>
  <c r="B1240" i="1"/>
  <c r="C1240" i="1"/>
  <c r="D1240" i="1"/>
  <c r="B1241" i="1"/>
  <c r="C1241" i="1"/>
  <c r="D1241" i="1"/>
  <c r="B1242" i="1"/>
  <c r="C1242" i="1"/>
  <c r="D1242" i="1"/>
  <c r="B1243" i="1"/>
  <c r="C1243" i="1"/>
  <c r="D1243" i="1"/>
  <c r="B1244" i="1"/>
  <c r="C1244" i="1"/>
  <c r="D1244" i="1"/>
  <c r="B1245" i="1"/>
  <c r="C1245" i="1"/>
  <c r="D1245" i="1"/>
  <c r="B1246" i="1"/>
  <c r="C1246" i="1"/>
  <c r="D1246" i="1"/>
  <c r="B1247" i="1"/>
  <c r="C1247" i="1"/>
  <c r="D1247" i="1"/>
  <c r="B1248" i="1"/>
  <c r="C1248" i="1"/>
  <c r="D1248" i="1"/>
  <c r="B1249" i="1"/>
  <c r="C1249" i="1"/>
  <c r="D1249" i="1"/>
  <c r="B1250" i="1"/>
  <c r="C1250" i="1"/>
  <c r="D1250" i="1"/>
  <c r="B1251" i="1"/>
  <c r="C1251" i="1"/>
  <c r="D1251" i="1"/>
  <c r="B1252" i="1"/>
  <c r="C1252" i="1"/>
  <c r="D1252" i="1"/>
  <c r="B1253" i="1"/>
  <c r="C1253" i="1"/>
  <c r="D1253" i="1"/>
  <c r="B1254" i="1"/>
  <c r="C1254" i="1"/>
  <c r="D1254" i="1"/>
  <c r="B1255" i="1"/>
  <c r="C1255" i="1"/>
  <c r="D1255" i="1"/>
  <c r="B1256" i="1"/>
  <c r="C1256" i="1"/>
  <c r="D1256" i="1"/>
  <c r="B1257" i="1"/>
  <c r="C1257" i="1"/>
  <c r="D1257" i="1"/>
  <c r="B1258" i="1"/>
  <c r="C1258" i="1"/>
  <c r="D1258" i="1"/>
  <c r="B1259" i="1"/>
  <c r="C1259" i="1"/>
  <c r="D1259" i="1"/>
  <c r="B1260" i="1"/>
  <c r="C1260" i="1"/>
  <c r="D1260" i="1"/>
  <c r="B1261" i="1"/>
  <c r="C1261" i="1"/>
  <c r="D1261" i="1"/>
  <c r="B1262" i="1"/>
  <c r="C1262" i="1"/>
  <c r="D1262" i="1"/>
  <c r="B1263" i="1"/>
  <c r="C1263" i="1"/>
  <c r="D1263" i="1"/>
  <c r="B1264" i="1"/>
  <c r="C1264" i="1"/>
  <c r="D1264" i="1"/>
  <c r="B1265" i="1"/>
  <c r="C1265" i="1"/>
  <c r="D1265" i="1"/>
  <c r="B1266" i="1"/>
  <c r="C1266" i="1"/>
  <c r="D1266" i="1"/>
  <c r="B1267" i="1"/>
  <c r="C1267" i="1"/>
  <c r="D1267" i="1"/>
  <c r="B1268" i="1"/>
  <c r="C1268" i="1"/>
  <c r="D1268" i="1"/>
  <c r="B1269" i="1"/>
  <c r="C1269" i="1"/>
  <c r="D1269" i="1"/>
  <c r="B1270" i="1"/>
  <c r="C1270" i="1"/>
  <c r="D1270" i="1"/>
  <c r="B1271" i="1"/>
  <c r="C1271" i="1"/>
  <c r="D1271" i="1"/>
  <c r="B1272" i="1"/>
  <c r="C1272" i="1"/>
  <c r="D1272" i="1"/>
  <c r="B1273" i="1"/>
  <c r="C1273" i="1"/>
  <c r="D1273" i="1"/>
  <c r="B1274" i="1"/>
  <c r="C1274" i="1"/>
  <c r="D1274" i="1"/>
  <c r="B1275" i="1"/>
  <c r="C1275" i="1"/>
  <c r="D1275" i="1"/>
  <c r="B1276" i="1"/>
  <c r="C1276" i="1"/>
  <c r="D1276" i="1"/>
  <c r="B1277" i="1"/>
  <c r="C1277" i="1"/>
  <c r="D1277" i="1"/>
  <c r="B1278" i="1"/>
  <c r="C1278" i="1"/>
  <c r="D1278" i="1"/>
  <c r="B1279" i="1"/>
  <c r="C1279" i="1"/>
  <c r="D1279" i="1"/>
  <c r="B1280" i="1"/>
  <c r="C1280" i="1"/>
  <c r="D1280" i="1"/>
  <c r="B1281" i="1"/>
  <c r="C1281" i="1"/>
  <c r="D1281" i="1"/>
  <c r="B1282" i="1"/>
  <c r="C1282" i="1"/>
  <c r="D1282" i="1"/>
  <c r="B1283" i="1"/>
  <c r="C1283" i="1"/>
  <c r="D1283" i="1"/>
  <c r="B1284" i="1"/>
  <c r="C1284" i="1"/>
  <c r="D1284" i="1"/>
  <c r="B1285" i="1"/>
  <c r="C1285" i="1"/>
  <c r="D1285" i="1"/>
  <c r="B1286" i="1"/>
  <c r="C1286" i="1"/>
  <c r="D1286" i="1"/>
  <c r="B1287" i="1"/>
  <c r="C1287" i="1"/>
  <c r="D1287" i="1"/>
  <c r="B1288" i="1"/>
  <c r="C1288" i="1"/>
  <c r="D1288" i="1"/>
  <c r="B1289" i="1"/>
  <c r="C1289" i="1"/>
  <c r="D1289" i="1"/>
  <c r="B1290" i="1"/>
  <c r="C1290" i="1"/>
  <c r="D1290" i="1"/>
  <c r="B1291" i="1"/>
  <c r="C1291" i="1"/>
  <c r="D1291" i="1"/>
  <c r="B1292" i="1"/>
  <c r="C1292" i="1"/>
  <c r="D1292" i="1"/>
  <c r="B1293" i="1"/>
  <c r="C1293" i="1"/>
  <c r="D1293" i="1"/>
  <c r="B1294" i="1"/>
  <c r="C1294" i="1"/>
  <c r="D1294" i="1"/>
  <c r="B1295" i="1"/>
  <c r="C1295" i="1"/>
  <c r="D1295" i="1"/>
  <c r="B1296" i="1"/>
  <c r="C1296" i="1"/>
  <c r="D1296" i="1"/>
  <c r="B1297" i="1"/>
  <c r="C1297" i="1"/>
  <c r="D1297" i="1"/>
  <c r="B1298" i="1"/>
  <c r="C1298" i="1"/>
  <c r="D1298" i="1"/>
  <c r="B1299" i="1"/>
  <c r="C1299" i="1"/>
  <c r="D1299" i="1"/>
  <c r="B1300" i="1"/>
  <c r="C1300" i="1"/>
  <c r="D1300" i="1"/>
  <c r="B1301" i="1"/>
  <c r="C1301" i="1"/>
  <c r="D1301" i="1"/>
  <c r="B1302" i="1"/>
  <c r="C1302" i="1"/>
  <c r="D1302" i="1"/>
  <c r="B1303" i="1"/>
  <c r="C1303" i="1"/>
  <c r="D1303" i="1"/>
  <c r="B1304" i="1"/>
  <c r="C1304" i="1"/>
  <c r="D1304" i="1"/>
  <c r="B1305" i="1"/>
  <c r="C1305" i="1"/>
  <c r="D1305" i="1"/>
  <c r="B1306" i="1"/>
  <c r="C1306" i="1"/>
  <c r="D1306" i="1"/>
  <c r="B1307" i="1"/>
  <c r="C1307" i="1"/>
  <c r="D1307" i="1"/>
  <c r="B1308" i="1"/>
  <c r="C1308" i="1"/>
  <c r="D1308" i="1"/>
  <c r="B1309" i="1"/>
  <c r="C1309" i="1"/>
  <c r="D1309" i="1"/>
  <c r="B1310" i="1"/>
  <c r="C1310" i="1"/>
  <c r="D1310" i="1"/>
  <c r="B1311" i="1"/>
  <c r="C1311" i="1"/>
  <c r="D1311" i="1"/>
  <c r="B1312" i="1"/>
  <c r="C1312" i="1"/>
  <c r="D1312" i="1"/>
  <c r="B1313" i="1"/>
  <c r="C1313" i="1"/>
  <c r="D1313" i="1"/>
  <c r="B1314" i="1"/>
  <c r="C1314" i="1"/>
  <c r="D1314" i="1"/>
  <c r="B1315" i="1"/>
  <c r="C1315" i="1"/>
  <c r="D1315" i="1"/>
  <c r="B1316" i="1"/>
  <c r="C1316" i="1"/>
  <c r="D1316" i="1"/>
  <c r="B1317" i="1"/>
  <c r="C1317" i="1"/>
  <c r="D1317" i="1"/>
  <c r="B1318" i="1"/>
  <c r="C1318" i="1"/>
  <c r="D1318" i="1"/>
  <c r="B1319" i="1"/>
  <c r="C1319" i="1"/>
  <c r="D1319" i="1"/>
  <c r="B1320" i="1"/>
  <c r="C1320" i="1"/>
  <c r="D1320" i="1"/>
  <c r="B1321" i="1"/>
  <c r="C1321" i="1"/>
  <c r="D1321" i="1"/>
  <c r="B1322" i="1"/>
  <c r="C1322" i="1"/>
  <c r="D1322" i="1"/>
  <c r="B1323" i="1"/>
  <c r="C1323" i="1"/>
  <c r="D1323" i="1"/>
  <c r="B1324" i="1"/>
  <c r="C1324" i="1"/>
  <c r="D1324" i="1"/>
  <c r="B1325" i="1"/>
  <c r="C1325" i="1"/>
  <c r="D1325" i="1"/>
  <c r="B1326" i="1"/>
  <c r="C1326" i="1"/>
  <c r="D1326" i="1"/>
  <c r="B1327" i="1"/>
  <c r="C1327" i="1"/>
  <c r="D1327" i="1"/>
  <c r="B1328" i="1"/>
  <c r="C1328" i="1"/>
  <c r="D1328" i="1"/>
  <c r="B1329" i="1"/>
  <c r="C1329" i="1"/>
  <c r="D1329" i="1"/>
  <c r="B1330" i="1"/>
  <c r="C1330" i="1"/>
  <c r="D1330" i="1"/>
  <c r="B1331" i="1"/>
  <c r="C1331" i="1"/>
  <c r="D1331" i="1"/>
  <c r="B1332" i="1"/>
  <c r="C1332" i="1"/>
  <c r="D1332" i="1"/>
  <c r="B1333" i="1"/>
  <c r="C1333" i="1"/>
  <c r="D1333" i="1"/>
  <c r="B1334" i="1"/>
  <c r="C1334" i="1"/>
  <c r="D1334" i="1"/>
  <c r="B1335" i="1"/>
  <c r="C1335" i="1"/>
  <c r="D1335" i="1"/>
  <c r="B1336" i="1"/>
  <c r="C1336" i="1"/>
  <c r="D1336" i="1"/>
  <c r="B1337" i="1"/>
  <c r="C1337" i="1"/>
  <c r="D1337" i="1"/>
  <c r="B1338" i="1"/>
  <c r="C1338" i="1"/>
  <c r="D1338" i="1"/>
  <c r="B1339" i="1"/>
  <c r="C1339" i="1"/>
  <c r="D1339" i="1"/>
  <c r="B1340" i="1"/>
  <c r="C1340" i="1"/>
  <c r="D1340" i="1"/>
  <c r="B1341" i="1"/>
  <c r="C1341" i="1"/>
  <c r="D1341" i="1"/>
  <c r="B1342" i="1"/>
  <c r="C1342" i="1"/>
  <c r="D1342" i="1"/>
  <c r="B1343" i="1"/>
  <c r="C1343" i="1"/>
  <c r="D1343" i="1"/>
  <c r="B1344" i="1"/>
  <c r="C1344" i="1"/>
  <c r="D1344" i="1"/>
  <c r="B1345" i="1"/>
  <c r="C1345" i="1"/>
  <c r="D1345" i="1"/>
  <c r="B1346" i="1"/>
  <c r="C1346" i="1"/>
  <c r="D1346" i="1"/>
  <c r="B1347" i="1"/>
  <c r="C1347" i="1"/>
  <c r="D1347" i="1"/>
  <c r="B1348" i="1"/>
  <c r="C1348" i="1"/>
  <c r="D1348" i="1"/>
  <c r="B1349" i="1"/>
  <c r="C1349" i="1"/>
  <c r="D1349" i="1"/>
  <c r="B1350" i="1"/>
  <c r="C1350" i="1"/>
  <c r="D1350" i="1"/>
  <c r="B1351" i="1"/>
  <c r="C1351" i="1"/>
  <c r="D1351" i="1"/>
  <c r="B1352" i="1"/>
  <c r="C1352" i="1"/>
  <c r="D1352" i="1"/>
  <c r="B1353" i="1"/>
  <c r="C1353" i="1"/>
  <c r="D1353" i="1"/>
  <c r="B1354" i="1"/>
  <c r="C1354" i="1"/>
  <c r="D1354" i="1"/>
  <c r="B1355" i="1"/>
  <c r="C1355" i="1"/>
  <c r="D1355" i="1"/>
  <c r="B1356" i="1"/>
  <c r="C1356" i="1"/>
  <c r="D1356" i="1"/>
  <c r="B1357" i="1"/>
  <c r="C1357" i="1"/>
  <c r="D1357" i="1"/>
  <c r="B1358" i="1"/>
  <c r="C1358" i="1"/>
  <c r="D1358" i="1"/>
  <c r="B1359" i="1"/>
  <c r="C1359" i="1"/>
  <c r="D1359" i="1"/>
  <c r="B1360" i="1"/>
  <c r="C1360" i="1"/>
  <c r="D1360" i="1"/>
  <c r="B1361" i="1"/>
  <c r="C1361" i="1"/>
  <c r="D1361" i="1"/>
  <c r="B1362" i="1"/>
  <c r="C1362" i="1"/>
  <c r="D1362" i="1"/>
  <c r="B1363" i="1"/>
  <c r="C1363" i="1"/>
  <c r="D1363" i="1"/>
  <c r="B1364" i="1"/>
  <c r="C1364" i="1"/>
  <c r="D1364" i="1"/>
  <c r="B1365" i="1"/>
  <c r="C1365" i="1"/>
  <c r="D1365" i="1"/>
  <c r="B1366" i="1"/>
  <c r="C1366" i="1"/>
  <c r="D1366" i="1"/>
  <c r="B1367" i="1"/>
  <c r="C1367" i="1"/>
  <c r="D1367" i="1"/>
  <c r="B1368" i="1"/>
  <c r="C1368" i="1"/>
  <c r="D1368" i="1"/>
  <c r="B1369" i="1"/>
  <c r="C1369" i="1"/>
  <c r="D1369" i="1"/>
  <c r="B1370" i="1"/>
  <c r="C1370" i="1"/>
  <c r="D1370" i="1"/>
  <c r="B1371" i="1"/>
  <c r="C1371" i="1"/>
  <c r="D1371" i="1"/>
  <c r="B1372" i="1"/>
  <c r="C1372" i="1"/>
  <c r="D1372" i="1"/>
  <c r="B1373" i="1"/>
  <c r="C1373" i="1"/>
  <c r="D1373" i="1"/>
  <c r="B1374" i="1"/>
  <c r="C1374" i="1"/>
  <c r="D1374" i="1"/>
  <c r="B1375" i="1"/>
  <c r="C1375" i="1"/>
  <c r="D1375" i="1"/>
  <c r="B1376" i="1"/>
  <c r="C1376" i="1"/>
  <c r="D1376" i="1"/>
  <c r="B1377" i="1"/>
  <c r="C1377" i="1"/>
  <c r="D1377" i="1"/>
  <c r="B1378" i="1"/>
  <c r="C1378" i="1"/>
  <c r="D1378" i="1"/>
  <c r="B1379" i="1"/>
  <c r="C1379" i="1"/>
  <c r="D1379" i="1"/>
  <c r="B1380" i="1"/>
  <c r="C1380" i="1"/>
  <c r="D1380" i="1"/>
  <c r="B1381" i="1"/>
  <c r="C1381" i="1"/>
  <c r="D1381" i="1"/>
  <c r="B1382" i="1"/>
  <c r="C1382" i="1"/>
  <c r="D1382" i="1"/>
  <c r="B1383" i="1"/>
  <c r="C1383" i="1"/>
  <c r="D1383" i="1"/>
  <c r="B1384" i="1"/>
  <c r="C1384" i="1"/>
  <c r="D1384" i="1"/>
  <c r="B1385" i="1"/>
  <c r="C1385" i="1"/>
  <c r="D1385" i="1"/>
  <c r="B1386" i="1"/>
  <c r="C1386" i="1"/>
  <c r="D1386" i="1"/>
  <c r="B1387" i="1"/>
  <c r="C1387" i="1"/>
  <c r="D1387" i="1"/>
  <c r="B1388" i="1"/>
  <c r="C1388" i="1"/>
  <c r="D1388" i="1"/>
  <c r="B1389" i="1"/>
  <c r="C1389" i="1"/>
  <c r="D1389" i="1"/>
  <c r="B1390" i="1"/>
  <c r="C1390" i="1"/>
  <c r="D1390" i="1"/>
  <c r="B1391" i="1"/>
  <c r="C1391" i="1"/>
  <c r="D1391" i="1"/>
  <c r="B1392" i="1"/>
  <c r="C1392" i="1"/>
  <c r="D1392" i="1"/>
  <c r="B1393" i="1"/>
  <c r="C1393" i="1"/>
  <c r="D1393" i="1"/>
  <c r="B1394" i="1"/>
  <c r="C1394" i="1"/>
  <c r="D1394" i="1"/>
  <c r="B1395" i="1"/>
  <c r="C1395" i="1"/>
  <c r="D1395" i="1"/>
  <c r="B1396" i="1"/>
  <c r="C1396" i="1"/>
  <c r="D1396" i="1"/>
  <c r="B1397" i="1"/>
  <c r="C1397" i="1"/>
  <c r="D1397" i="1"/>
  <c r="B1398" i="1"/>
  <c r="C1398" i="1"/>
  <c r="D1398" i="1"/>
  <c r="B1399" i="1"/>
  <c r="C1399" i="1"/>
  <c r="D1399" i="1"/>
  <c r="B1400" i="1"/>
  <c r="C1400" i="1"/>
  <c r="D1400" i="1"/>
  <c r="B1401" i="1"/>
  <c r="C1401" i="1"/>
  <c r="D1401" i="1"/>
  <c r="B1402" i="1"/>
  <c r="C1402" i="1"/>
  <c r="D1402" i="1"/>
  <c r="B1403" i="1"/>
  <c r="C1403" i="1"/>
  <c r="D1403" i="1"/>
  <c r="B1404" i="1"/>
  <c r="C1404" i="1"/>
  <c r="D1404" i="1"/>
  <c r="B1405" i="1"/>
  <c r="C1405" i="1"/>
  <c r="D1405" i="1"/>
  <c r="B1406" i="1"/>
  <c r="C1406" i="1"/>
  <c r="D1406" i="1"/>
  <c r="B1407" i="1"/>
  <c r="C1407" i="1"/>
  <c r="D1407" i="1"/>
  <c r="B1408" i="1"/>
  <c r="C1408" i="1"/>
  <c r="D1408" i="1"/>
  <c r="B1409" i="1"/>
  <c r="C1409" i="1"/>
  <c r="D1409" i="1"/>
  <c r="B1410" i="1"/>
  <c r="C1410" i="1"/>
  <c r="D1410" i="1"/>
  <c r="B1411" i="1"/>
  <c r="C1411" i="1"/>
  <c r="D1411" i="1"/>
  <c r="B1412" i="1"/>
  <c r="C1412" i="1"/>
  <c r="D1412" i="1"/>
  <c r="B1413" i="1"/>
  <c r="C1413" i="1"/>
  <c r="D1413" i="1"/>
  <c r="B1414" i="1"/>
  <c r="C1414" i="1"/>
  <c r="D1414" i="1"/>
  <c r="B1415" i="1"/>
  <c r="C1415" i="1"/>
  <c r="D1415" i="1"/>
  <c r="B1416" i="1"/>
  <c r="C1416" i="1"/>
  <c r="D1416" i="1"/>
  <c r="B1417" i="1"/>
  <c r="C1417" i="1"/>
  <c r="D1417" i="1"/>
  <c r="B1418" i="1"/>
  <c r="C1418" i="1"/>
  <c r="D1418" i="1"/>
  <c r="B1419" i="1"/>
  <c r="C1419" i="1"/>
  <c r="D1419" i="1"/>
  <c r="B1420" i="1"/>
  <c r="C1420" i="1"/>
  <c r="D1420" i="1"/>
  <c r="B1421" i="1"/>
  <c r="C1421" i="1"/>
  <c r="D1421" i="1"/>
  <c r="B1422" i="1"/>
  <c r="C1422" i="1"/>
  <c r="D1422" i="1"/>
  <c r="B1423" i="1"/>
  <c r="C1423" i="1"/>
  <c r="D1423" i="1"/>
  <c r="B1424" i="1"/>
  <c r="C1424" i="1"/>
  <c r="D1424" i="1"/>
  <c r="B1425" i="1"/>
  <c r="C1425" i="1"/>
  <c r="D1425" i="1"/>
  <c r="B1426" i="1"/>
  <c r="C1426" i="1"/>
  <c r="D1426" i="1"/>
  <c r="B1427" i="1"/>
  <c r="C1427" i="1"/>
  <c r="D1427" i="1"/>
  <c r="B1428" i="1"/>
  <c r="C1428" i="1"/>
  <c r="D1428" i="1"/>
  <c r="B1429" i="1"/>
  <c r="C1429" i="1"/>
  <c r="D1429" i="1"/>
  <c r="B1430" i="1"/>
  <c r="C1430" i="1"/>
  <c r="D1430" i="1"/>
  <c r="B1431" i="1"/>
  <c r="C1431" i="1"/>
  <c r="D1431" i="1"/>
  <c r="B1432" i="1"/>
  <c r="C1432" i="1"/>
  <c r="D1432" i="1"/>
  <c r="B1433" i="1"/>
  <c r="C1433" i="1"/>
  <c r="D1433" i="1"/>
  <c r="B1434" i="1"/>
  <c r="C1434" i="1"/>
  <c r="D1434" i="1"/>
  <c r="B1435" i="1"/>
  <c r="C1435" i="1"/>
  <c r="D1435" i="1"/>
  <c r="B1436" i="1"/>
  <c r="C1436" i="1"/>
  <c r="D1436" i="1"/>
  <c r="B1437" i="1"/>
  <c r="C1437" i="1"/>
  <c r="D1437" i="1"/>
  <c r="B1438" i="1"/>
  <c r="C1438" i="1"/>
  <c r="D1438" i="1"/>
  <c r="B1439" i="1"/>
  <c r="C1439" i="1"/>
  <c r="D1439" i="1"/>
  <c r="B1440" i="1"/>
  <c r="C1440" i="1"/>
  <c r="D1440" i="1"/>
  <c r="B1441" i="1"/>
  <c r="C1441" i="1"/>
  <c r="D1441" i="1"/>
  <c r="B1442" i="1"/>
  <c r="C1442" i="1"/>
  <c r="D1442" i="1"/>
  <c r="B1443" i="1"/>
  <c r="C1443" i="1"/>
  <c r="D1443" i="1"/>
  <c r="B1444" i="1"/>
  <c r="C1444" i="1"/>
  <c r="D1444" i="1"/>
  <c r="B1445" i="1"/>
  <c r="C1445" i="1"/>
  <c r="D1445" i="1"/>
  <c r="B1446" i="1"/>
  <c r="C1446" i="1"/>
  <c r="D1446" i="1"/>
  <c r="B1447" i="1"/>
  <c r="C1447" i="1"/>
  <c r="D1447" i="1"/>
  <c r="B1448" i="1"/>
  <c r="C1448" i="1"/>
  <c r="D1448" i="1"/>
  <c r="B1449" i="1"/>
  <c r="C1449" i="1"/>
  <c r="D1449" i="1"/>
  <c r="B1450" i="1"/>
  <c r="C1450" i="1"/>
  <c r="D1450" i="1"/>
  <c r="B1451" i="1"/>
  <c r="C1451" i="1"/>
  <c r="D1451" i="1"/>
  <c r="B1452" i="1"/>
  <c r="C1452" i="1"/>
  <c r="D1452" i="1"/>
  <c r="B1453" i="1"/>
  <c r="C1453" i="1"/>
  <c r="D1453" i="1"/>
  <c r="B1454" i="1"/>
  <c r="C1454" i="1"/>
  <c r="D1454" i="1"/>
  <c r="B1455" i="1"/>
  <c r="C1455" i="1"/>
  <c r="D1455" i="1"/>
  <c r="B1456" i="1"/>
  <c r="C1456" i="1"/>
  <c r="D1456" i="1"/>
  <c r="B1457" i="1"/>
  <c r="C1457" i="1"/>
  <c r="D1457" i="1"/>
  <c r="B1458" i="1"/>
  <c r="C1458" i="1"/>
  <c r="D1458" i="1"/>
  <c r="B1459" i="1"/>
  <c r="C1459" i="1"/>
  <c r="D1459" i="1"/>
  <c r="B1460" i="1"/>
  <c r="C1460" i="1"/>
  <c r="D1460" i="1"/>
  <c r="B1461" i="1"/>
  <c r="C1461" i="1"/>
  <c r="D1461" i="1"/>
  <c r="B1462" i="1"/>
  <c r="C1462" i="1"/>
  <c r="D1462" i="1"/>
  <c r="B1463" i="1"/>
  <c r="C1463" i="1"/>
  <c r="D1463" i="1"/>
  <c r="B1464" i="1"/>
  <c r="C1464" i="1"/>
  <c r="D1464" i="1"/>
  <c r="B1465" i="1"/>
  <c r="C1465" i="1"/>
  <c r="D1465" i="1"/>
  <c r="B1466" i="1"/>
  <c r="C1466" i="1"/>
  <c r="D1466" i="1"/>
  <c r="B1467" i="1"/>
  <c r="C1467" i="1"/>
  <c r="D1467" i="1"/>
  <c r="B1468" i="1"/>
  <c r="C1468" i="1"/>
  <c r="D1468" i="1"/>
  <c r="B1469" i="1"/>
  <c r="C1469" i="1"/>
  <c r="D1469" i="1"/>
  <c r="B1470" i="1"/>
  <c r="C1470" i="1"/>
  <c r="D1470" i="1"/>
  <c r="B1471" i="1"/>
  <c r="C1471" i="1"/>
  <c r="D1471" i="1"/>
  <c r="B1472" i="1"/>
  <c r="C1472" i="1"/>
  <c r="D1472" i="1"/>
  <c r="B1473" i="1"/>
  <c r="C1473" i="1"/>
  <c r="D1473" i="1"/>
  <c r="B1474" i="1"/>
  <c r="C1474" i="1"/>
  <c r="D1474" i="1"/>
  <c r="B1475" i="1"/>
  <c r="C1475" i="1"/>
  <c r="D1475" i="1"/>
  <c r="B1476" i="1"/>
  <c r="C1476" i="1"/>
  <c r="D1476" i="1"/>
  <c r="B1477" i="1"/>
  <c r="C1477" i="1"/>
  <c r="D1477" i="1"/>
  <c r="B1478" i="1"/>
  <c r="C1478" i="1"/>
  <c r="D1478" i="1"/>
  <c r="B1479" i="1"/>
  <c r="C1479" i="1"/>
  <c r="D1479" i="1"/>
  <c r="B1480" i="1"/>
  <c r="C1480" i="1"/>
  <c r="D1480" i="1"/>
  <c r="B1481" i="1"/>
  <c r="C1481" i="1"/>
  <c r="D1481" i="1"/>
  <c r="B1482" i="1"/>
  <c r="C1482" i="1"/>
  <c r="D1482" i="1"/>
  <c r="B1483" i="1"/>
  <c r="C1483" i="1"/>
  <c r="D1483" i="1"/>
  <c r="B1484" i="1"/>
  <c r="C1484" i="1"/>
  <c r="D1484" i="1"/>
  <c r="B1485" i="1"/>
  <c r="C1485" i="1"/>
  <c r="D1485" i="1"/>
  <c r="B1486" i="1"/>
  <c r="C1486" i="1"/>
  <c r="D1486" i="1"/>
  <c r="B1487" i="1"/>
  <c r="C1487" i="1"/>
  <c r="D1487" i="1"/>
  <c r="B1488" i="1"/>
  <c r="C1488" i="1"/>
  <c r="D1488" i="1"/>
  <c r="B1489" i="1"/>
  <c r="C1489" i="1"/>
  <c r="D1489" i="1"/>
  <c r="B1490" i="1"/>
  <c r="C1490" i="1"/>
  <c r="D1490" i="1"/>
  <c r="B1491" i="1"/>
  <c r="C1491" i="1"/>
  <c r="D1491" i="1"/>
  <c r="B1492" i="1"/>
  <c r="C1492" i="1"/>
  <c r="D1492" i="1"/>
  <c r="B1493" i="1"/>
  <c r="C1493" i="1"/>
  <c r="D1493" i="1"/>
  <c r="B1494" i="1"/>
  <c r="C1494" i="1"/>
  <c r="D1494" i="1"/>
  <c r="B1495" i="1"/>
  <c r="C1495" i="1"/>
  <c r="D1495" i="1"/>
  <c r="B1496" i="1"/>
  <c r="C1496" i="1"/>
  <c r="D1496" i="1"/>
  <c r="B1497" i="1"/>
  <c r="C1497" i="1"/>
  <c r="D1497" i="1"/>
  <c r="B1498" i="1"/>
  <c r="C1498" i="1"/>
  <c r="D1498" i="1"/>
  <c r="B1499" i="1"/>
  <c r="C1499" i="1"/>
  <c r="D1499" i="1"/>
  <c r="B1500" i="1"/>
  <c r="C1500" i="1"/>
  <c r="D1500" i="1"/>
  <c r="B1501" i="1"/>
  <c r="C1501" i="1"/>
  <c r="D1501" i="1"/>
  <c r="B1502" i="1"/>
  <c r="C1502" i="1"/>
  <c r="D1502" i="1"/>
  <c r="B1503" i="1"/>
  <c r="C1503" i="1"/>
  <c r="D1503" i="1"/>
  <c r="B1504" i="1"/>
  <c r="C1504" i="1"/>
  <c r="D1504" i="1"/>
  <c r="B1505" i="1"/>
  <c r="C1505" i="1"/>
  <c r="D1505" i="1"/>
  <c r="B1506" i="1"/>
  <c r="C1506" i="1"/>
  <c r="D1506" i="1"/>
  <c r="B1507" i="1"/>
  <c r="C1507" i="1"/>
  <c r="D1507" i="1"/>
  <c r="B1508" i="1"/>
  <c r="C1508" i="1"/>
  <c r="D1508" i="1"/>
  <c r="B1509" i="1"/>
  <c r="C1509" i="1"/>
  <c r="D1509" i="1"/>
  <c r="B1510" i="1"/>
  <c r="C1510" i="1"/>
  <c r="D1510" i="1"/>
  <c r="B1511" i="1"/>
  <c r="C1511" i="1"/>
  <c r="D1511" i="1"/>
  <c r="B1512" i="1"/>
  <c r="C1512" i="1"/>
  <c r="D1512" i="1"/>
  <c r="B1513" i="1"/>
  <c r="C1513" i="1"/>
  <c r="D1513" i="1"/>
  <c r="B1514" i="1"/>
  <c r="C1514" i="1"/>
  <c r="D1514" i="1"/>
  <c r="B1515" i="1"/>
  <c r="C1515" i="1"/>
  <c r="D1515" i="1"/>
  <c r="B1516" i="1"/>
  <c r="C1516" i="1"/>
  <c r="D1516" i="1"/>
  <c r="B1517" i="1"/>
  <c r="C1517" i="1"/>
  <c r="D1517" i="1"/>
  <c r="B1518" i="1"/>
  <c r="C1518" i="1"/>
  <c r="D1518" i="1"/>
  <c r="B1519" i="1"/>
  <c r="C1519" i="1"/>
  <c r="D1519" i="1"/>
  <c r="B1520" i="1"/>
  <c r="C1520" i="1"/>
  <c r="D1520" i="1"/>
  <c r="B1521" i="1"/>
  <c r="C1521" i="1"/>
  <c r="D1521" i="1"/>
  <c r="B1522" i="1"/>
  <c r="C1522" i="1"/>
  <c r="D1522" i="1"/>
  <c r="B1523" i="1"/>
  <c r="C1523" i="1"/>
  <c r="D1523" i="1"/>
  <c r="B1524" i="1"/>
  <c r="C1524" i="1"/>
  <c r="D1524" i="1"/>
  <c r="B1525" i="1"/>
  <c r="C1525" i="1"/>
  <c r="D1525" i="1"/>
  <c r="B1526" i="1"/>
  <c r="C1526" i="1"/>
  <c r="D1526" i="1"/>
  <c r="B1527" i="1"/>
  <c r="C1527" i="1"/>
  <c r="D1527" i="1"/>
  <c r="B1528" i="1"/>
  <c r="C1528" i="1"/>
  <c r="D1528" i="1"/>
  <c r="B1529" i="1"/>
  <c r="C1529" i="1"/>
  <c r="D1529" i="1"/>
  <c r="B1530" i="1"/>
  <c r="C1530" i="1"/>
  <c r="D1530" i="1"/>
  <c r="B1531" i="1"/>
  <c r="C1531" i="1"/>
  <c r="D1531" i="1"/>
  <c r="B1532" i="1"/>
  <c r="C1532" i="1"/>
  <c r="D1532" i="1"/>
  <c r="B1533" i="1"/>
  <c r="C1533" i="1"/>
  <c r="D1533" i="1"/>
  <c r="B1534" i="1"/>
  <c r="C1534" i="1"/>
  <c r="D1534" i="1"/>
  <c r="B1535" i="1"/>
  <c r="C1535" i="1"/>
  <c r="D1535" i="1"/>
  <c r="B1536" i="1"/>
  <c r="C1536" i="1"/>
  <c r="D1536" i="1"/>
  <c r="B1537" i="1"/>
  <c r="C1537" i="1"/>
  <c r="D1537" i="1"/>
  <c r="B1538" i="1"/>
  <c r="C1538" i="1"/>
  <c r="D1538" i="1"/>
  <c r="B1539" i="1"/>
  <c r="C1539" i="1"/>
  <c r="D1539" i="1"/>
  <c r="B1540" i="1"/>
  <c r="C1540" i="1"/>
  <c r="D1540" i="1"/>
  <c r="B1541" i="1"/>
  <c r="C1541" i="1"/>
  <c r="D1541" i="1"/>
  <c r="B1542" i="1"/>
  <c r="C1542" i="1"/>
  <c r="D1542" i="1"/>
  <c r="B1543" i="1"/>
  <c r="C1543" i="1"/>
  <c r="D1543" i="1"/>
  <c r="B1544" i="1"/>
  <c r="C1544" i="1"/>
  <c r="D1544" i="1"/>
  <c r="B1545" i="1"/>
  <c r="C1545" i="1"/>
  <c r="D1545" i="1"/>
  <c r="B1546" i="1"/>
  <c r="C1546" i="1"/>
  <c r="D1546" i="1"/>
  <c r="B1547" i="1"/>
  <c r="C1547" i="1"/>
  <c r="D1547" i="1"/>
  <c r="B1548" i="1"/>
  <c r="C1548" i="1"/>
  <c r="D1548" i="1"/>
  <c r="B1549" i="1"/>
  <c r="C1549" i="1"/>
  <c r="D1549" i="1"/>
  <c r="B1550" i="1"/>
  <c r="C1550" i="1"/>
  <c r="D1550" i="1"/>
  <c r="B1551" i="1"/>
  <c r="C1551" i="1"/>
  <c r="D1551" i="1"/>
  <c r="B1552" i="1"/>
  <c r="C1552" i="1"/>
  <c r="D1552" i="1"/>
  <c r="B1553" i="1"/>
  <c r="C1553" i="1"/>
  <c r="D1553" i="1"/>
  <c r="B1554" i="1"/>
  <c r="C1554" i="1"/>
  <c r="D1554" i="1"/>
  <c r="B1555" i="1"/>
  <c r="C1555" i="1"/>
  <c r="D1555" i="1"/>
  <c r="B1556" i="1"/>
  <c r="C1556" i="1"/>
  <c r="D1556" i="1"/>
  <c r="B1557" i="1"/>
  <c r="C1557" i="1"/>
  <c r="D1557" i="1"/>
  <c r="B1558" i="1"/>
  <c r="C1558" i="1"/>
  <c r="D1558" i="1"/>
  <c r="B1559" i="1"/>
  <c r="C1559" i="1"/>
  <c r="D1559" i="1"/>
  <c r="B1560" i="1"/>
  <c r="C1560" i="1"/>
  <c r="D1560" i="1"/>
  <c r="B1561" i="1"/>
  <c r="C1561" i="1"/>
  <c r="D1561" i="1"/>
  <c r="B1562" i="1"/>
  <c r="C1562" i="1"/>
  <c r="D1562" i="1"/>
  <c r="B1563" i="1"/>
  <c r="C1563" i="1"/>
  <c r="D1563" i="1"/>
  <c r="B1564" i="1"/>
  <c r="C1564" i="1"/>
  <c r="D1564" i="1"/>
  <c r="B1565" i="1"/>
  <c r="C1565" i="1"/>
  <c r="D1565" i="1"/>
  <c r="B1566" i="1"/>
  <c r="C1566" i="1"/>
  <c r="D1566" i="1"/>
  <c r="B1567" i="1"/>
  <c r="C1567" i="1"/>
  <c r="D1567" i="1"/>
  <c r="B1568" i="1"/>
  <c r="C1568" i="1"/>
  <c r="D1568" i="1"/>
  <c r="B1569" i="1"/>
  <c r="C1569" i="1"/>
  <c r="D1569" i="1"/>
  <c r="B1570" i="1"/>
  <c r="C1570" i="1"/>
  <c r="D1570" i="1"/>
  <c r="B1571" i="1"/>
  <c r="C1571" i="1"/>
  <c r="D1571" i="1"/>
  <c r="B1572" i="1"/>
  <c r="C1572" i="1"/>
  <c r="D1572" i="1"/>
  <c r="B1573" i="1"/>
  <c r="C1573" i="1"/>
  <c r="D1573" i="1"/>
  <c r="B1574" i="1"/>
  <c r="C1574" i="1"/>
  <c r="D1574" i="1"/>
  <c r="B1575" i="1"/>
  <c r="C1575" i="1"/>
  <c r="D1575" i="1"/>
  <c r="B1576" i="1"/>
  <c r="C1576" i="1"/>
  <c r="D1576" i="1"/>
  <c r="B1577" i="1"/>
  <c r="C1577" i="1"/>
  <c r="D1577" i="1"/>
  <c r="B1578" i="1"/>
  <c r="C1578" i="1"/>
  <c r="D1578" i="1"/>
  <c r="B1579" i="1"/>
  <c r="C1579" i="1"/>
  <c r="D1579" i="1"/>
  <c r="B1580" i="1"/>
  <c r="C1580" i="1"/>
  <c r="D1580" i="1"/>
  <c r="B1581" i="1"/>
  <c r="C1581" i="1"/>
  <c r="D1581" i="1"/>
  <c r="B1582" i="1"/>
  <c r="C1582" i="1"/>
  <c r="D1582" i="1"/>
  <c r="B1583" i="1"/>
  <c r="C1583" i="1"/>
  <c r="D1583" i="1"/>
  <c r="B1584" i="1"/>
  <c r="C1584" i="1"/>
  <c r="D1584" i="1"/>
  <c r="B1585" i="1"/>
  <c r="C1585" i="1"/>
  <c r="D1585" i="1"/>
  <c r="B1586" i="1"/>
  <c r="C1586" i="1"/>
  <c r="D1586" i="1"/>
  <c r="B1587" i="1"/>
  <c r="C1587" i="1"/>
  <c r="D1587" i="1"/>
  <c r="B1588" i="1"/>
  <c r="C1588" i="1"/>
  <c r="D1588" i="1"/>
  <c r="B1589" i="1"/>
  <c r="C1589" i="1"/>
  <c r="D1589" i="1"/>
  <c r="B1590" i="1"/>
  <c r="C1590" i="1"/>
  <c r="D1590" i="1"/>
  <c r="B1591" i="1"/>
  <c r="C1591" i="1"/>
  <c r="D1591" i="1"/>
  <c r="B1592" i="1"/>
  <c r="C1592" i="1"/>
  <c r="D1592" i="1"/>
  <c r="B1593" i="1"/>
  <c r="C1593" i="1"/>
  <c r="D1593" i="1"/>
  <c r="B1594" i="1"/>
  <c r="C1594" i="1"/>
  <c r="D1594" i="1"/>
  <c r="B1595" i="1"/>
  <c r="C1595" i="1"/>
  <c r="D1595" i="1"/>
  <c r="B1596" i="1"/>
  <c r="C1596" i="1"/>
  <c r="D1596" i="1"/>
  <c r="B1597" i="1"/>
  <c r="C1597" i="1"/>
  <c r="D1597" i="1"/>
  <c r="B1598" i="1"/>
  <c r="C1598" i="1"/>
  <c r="D1598" i="1"/>
  <c r="B1599" i="1"/>
  <c r="C1599" i="1"/>
  <c r="D1599" i="1"/>
  <c r="B1600" i="1"/>
  <c r="C1600" i="1"/>
  <c r="D1600" i="1"/>
  <c r="B1601" i="1"/>
  <c r="C1601" i="1"/>
  <c r="D1601" i="1"/>
  <c r="B1602" i="1"/>
  <c r="C1602" i="1"/>
  <c r="D1602" i="1"/>
  <c r="B1603" i="1"/>
  <c r="C1603" i="1"/>
  <c r="D1603" i="1"/>
  <c r="B1604" i="1"/>
  <c r="C1604" i="1"/>
  <c r="D1604" i="1"/>
  <c r="B1605" i="1"/>
  <c r="C1605" i="1"/>
  <c r="D1605" i="1"/>
  <c r="B1606" i="1"/>
  <c r="C1606" i="1"/>
  <c r="D1606" i="1"/>
  <c r="B1607" i="1"/>
  <c r="C1607" i="1"/>
  <c r="D1607" i="1"/>
  <c r="B1608" i="1"/>
  <c r="C1608" i="1"/>
  <c r="D1608" i="1"/>
  <c r="B1609" i="1"/>
  <c r="C1609" i="1"/>
  <c r="D1609" i="1"/>
  <c r="B1610" i="1"/>
  <c r="C1610" i="1"/>
  <c r="D1610" i="1"/>
  <c r="B1611" i="1"/>
  <c r="C1611" i="1"/>
  <c r="D1611" i="1"/>
  <c r="B1612" i="1"/>
  <c r="C1612" i="1"/>
  <c r="D1612" i="1"/>
  <c r="B1613" i="1"/>
  <c r="C1613" i="1"/>
  <c r="D1613" i="1"/>
  <c r="B1614" i="1"/>
  <c r="C1614" i="1"/>
  <c r="D1614" i="1"/>
  <c r="B1615" i="1"/>
  <c r="C1615" i="1"/>
  <c r="D1615" i="1"/>
  <c r="B1616" i="1"/>
  <c r="C1616" i="1"/>
  <c r="D1616" i="1"/>
  <c r="B1617" i="1"/>
  <c r="C1617" i="1"/>
  <c r="D1617" i="1"/>
  <c r="B1618" i="1"/>
  <c r="C1618" i="1"/>
  <c r="D1618" i="1"/>
  <c r="B1619" i="1"/>
  <c r="C1619" i="1"/>
  <c r="D1619" i="1"/>
  <c r="B1620" i="1"/>
  <c r="C1620" i="1"/>
  <c r="D1620" i="1"/>
  <c r="B1621" i="1"/>
  <c r="C1621" i="1"/>
  <c r="D1621" i="1"/>
  <c r="B1622" i="1"/>
  <c r="C1622" i="1"/>
  <c r="D1622" i="1"/>
  <c r="B1623" i="1"/>
  <c r="C1623" i="1"/>
  <c r="D1623" i="1"/>
  <c r="B1624" i="1"/>
  <c r="C1624" i="1"/>
  <c r="D1624" i="1"/>
  <c r="B1625" i="1"/>
  <c r="C1625" i="1"/>
  <c r="D1625" i="1"/>
  <c r="B1626" i="1"/>
  <c r="C1626" i="1"/>
  <c r="D1626" i="1"/>
  <c r="B1627" i="1"/>
  <c r="C1627" i="1"/>
  <c r="D1627" i="1"/>
  <c r="B1628" i="1"/>
  <c r="C1628" i="1"/>
  <c r="D1628" i="1"/>
  <c r="B1629" i="1"/>
  <c r="C1629" i="1"/>
  <c r="D1629" i="1"/>
  <c r="B1630" i="1"/>
  <c r="C1630" i="1"/>
  <c r="D1630" i="1"/>
  <c r="B1631" i="1"/>
  <c r="C1631" i="1"/>
  <c r="D1631" i="1"/>
  <c r="B1632" i="1"/>
  <c r="C1632" i="1"/>
  <c r="D1632" i="1"/>
  <c r="B1633" i="1"/>
  <c r="C1633" i="1"/>
  <c r="D1633" i="1"/>
  <c r="B1634" i="1"/>
  <c r="C1634" i="1"/>
  <c r="D1634" i="1"/>
  <c r="B1635" i="1"/>
  <c r="C1635" i="1"/>
  <c r="D1635" i="1"/>
  <c r="B1636" i="1"/>
  <c r="C1636" i="1"/>
  <c r="D1636" i="1"/>
  <c r="B1637" i="1"/>
  <c r="C1637" i="1"/>
  <c r="D1637" i="1"/>
  <c r="B1638" i="1"/>
  <c r="C1638" i="1"/>
  <c r="D1638" i="1"/>
  <c r="B1639" i="1"/>
  <c r="C1639" i="1"/>
  <c r="D1639" i="1"/>
  <c r="B1640" i="1"/>
  <c r="C1640" i="1"/>
  <c r="D1640" i="1"/>
  <c r="B1641" i="1"/>
  <c r="C1641" i="1"/>
  <c r="D1641" i="1"/>
  <c r="B1642" i="1"/>
  <c r="C1642" i="1"/>
  <c r="D1642" i="1"/>
  <c r="B1643" i="1"/>
  <c r="C1643" i="1"/>
  <c r="D1643" i="1"/>
  <c r="B1644" i="1"/>
  <c r="C1644" i="1"/>
  <c r="D1644" i="1"/>
  <c r="B1645" i="1"/>
  <c r="C1645" i="1"/>
  <c r="D1645" i="1"/>
  <c r="B1646" i="1"/>
  <c r="C1646" i="1"/>
  <c r="D1646" i="1"/>
  <c r="B1647" i="1"/>
  <c r="C1647" i="1"/>
  <c r="D1647" i="1"/>
  <c r="B1648" i="1"/>
  <c r="C1648" i="1"/>
  <c r="D1648" i="1"/>
  <c r="B1649" i="1"/>
  <c r="C1649" i="1"/>
  <c r="D1649" i="1"/>
  <c r="B1650" i="1"/>
  <c r="C1650" i="1"/>
  <c r="D1650" i="1"/>
  <c r="B1651" i="1"/>
  <c r="C1651" i="1"/>
  <c r="D1651" i="1"/>
  <c r="B1652" i="1"/>
  <c r="C1652" i="1"/>
  <c r="D1652" i="1"/>
  <c r="B1653" i="1"/>
  <c r="C1653" i="1"/>
  <c r="D1653" i="1"/>
  <c r="B1654" i="1"/>
  <c r="C1654" i="1"/>
  <c r="D1654" i="1"/>
  <c r="B1655" i="1"/>
  <c r="C1655" i="1"/>
  <c r="D1655" i="1"/>
  <c r="B1656" i="1"/>
  <c r="C1656" i="1"/>
  <c r="D1656" i="1"/>
  <c r="B1657" i="1"/>
  <c r="C1657" i="1"/>
  <c r="D1657" i="1"/>
  <c r="B1658" i="1"/>
  <c r="C1658" i="1"/>
  <c r="D1658" i="1"/>
  <c r="B1659" i="1"/>
  <c r="C1659" i="1"/>
  <c r="D1659" i="1"/>
  <c r="B1660" i="1"/>
  <c r="C1660" i="1"/>
  <c r="D1660" i="1"/>
  <c r="B1661" i="1"/>
  <c r="C1661" i="1"/>
  <c r="D1661" i="1"/>
  <c r="B1662" i="1"/>
  <c r="C1662" i="1"/>
  <c r="D1662" i="1"/>
  <c r="B1663" i="1"/>
  <c r="C1663" i="1"/>
  <c r="D1663" i="1"/>
  <c r="B1664" i="1"/>
  <c r="C1664" i="1"/>
  <c r="D1664" i="1"/>
  <c r="B1665" i="1"/>
  <c r="C1665" i="1"/>
  <c r="D1665" i="1"/>
  <c r="B1666" i="1"/>
  <c r="C1666" i="1"/>
  <c r="D1666" i="1"/>
  <c r="B1667" i="1"/>
  <c r="C1667" i="1"/>
  <c r="D1667" i="1"/>
  <c r="B1668" i="1"/>
  <c r="C1668" i="1"/>
  <c r="D1668" i="1"/>
  <c r="B1669" i="1"/>
  <c r="C1669" i="1"/>
  <c r="D1669" i="1"/>
  <c r="B1670" i="1"/>
  <c r="C1670" i="1"/>
  <c r="D1670" i="1"/>
  <c r="B1671" i="1"/>
  <c r="C1671" i="1"/>
  <c r="D1671" i="1"/>
  <c r="B1672" i="1"/>
  <c r="C1672" i="1"/>
  <c r="D1672" i="1"/>
  <c r="B1673" i="1"/>
  <c r="C1673" i="1"/>
  <c r="D1673" i="1"/>
  <c r="B1674" i="1"/>
  <c r="C1674" i="1"/>
  <c r="D1674" i="1"/>
  <c r="B1675" i="1"/>
  <c r="C1675" i="1"/>
  <c r="D1675" i="1"/>
  <c r="B1676" i="1"/>
  <c r="C1676" i="1"/>
  <c r="D1676" i="1"/>
  <c r="B1677" i="1"/>
  <c r="C1677" i="1"/>
  <c r="D1677" i="1"/>
  <c r="B1678" i="1"/>
  <c r="C1678" i="1"/>
  <c r="D1678" i="1"/>
  <c r="B1679" i="1"/>
  <c r="C1679" i="1"/>
  <c r="D1679" i="1"/>
  <c r="B1680" i="1"/>
  <c r="C1680" i="1"/>
  <c r="D1680" i="1"/>
  <c r="B1681" i="1"/>
  <c r="C1681" i="1"/>
  <c r="D1681" i="1"/>
  <c r="B1682" i="1"/>
  <c r="C1682" i="1"/>
  <c r="D1682" i="1"/>
  <c r="B1683" i="1"/>
  <c r="C1683" i="1"/>
  <c r="D1683" i="1"/>
  <c r="B1684" i="1"/>
  <c r="C1684" i="1"/>
  <c r="D1684" i="1"/>
  <c r="B1685" i="1"/>
  <c r="C1685" i="1"/>
  <c r="D1685" i="1"/>
  <c r="B1686" i="1"/>
  <c r="C1686" i="1"/>
  <c r="D1686" i="1"/>
  <c r="B1687" i="1"/>
  <c r="C1687" i="1"/>
  <c r="D1687" i="1"/>
  <c r="B1688" i="1"/>
  <c r="C1688" i="1"/>
  <c r="D1688" i="1"/>
  <c r="B1689" i="1"/>
  <c r="C1689" i="1"/>
  <c r="D1689" i="1"/>
  <c r="B1690" i="1"/>
  <c r="C1690" i="1"/>
  <c r="D1690" i="1"/>
  <c r="B1691" i="1"/>
  <c r="C1691" i="1"/>
  <c r="D1691" i="1"/>
  <c r="B1692" i="1"/>
  <c r="C1692" i="1"/>
  <c r="D1692" i="1"/>
  <c r="B1693" i="1"/>
  <c r="C1693" i="1"/>
  <c r="D1693" i="1"/>
  <c r="B1694" i="1"/>
  <c r="C1694" i="1"/>
  <c r="D1694" i="1"/>
  <c r="B1695" i="1"/>
  <c r="C1695" i="1"/>
  <c r="D1695" i="1"/>
  <c r="B1696" i="1"/>
  <c r="C1696" i="1"/>
  <c r="D1696" i="1"/>
  <c r="B1697" i="1"/>
  <c r="C1697" i="1"/>
  <c r="D1697" i="1"/>
  <c r="B1698" i="1"/>
  <c r="C1698" i="1"/>
  <c r="D1698" i="1"/>
  <c r="B1699" i="1"/>
  <c r="C1699" i="1"/>
  <c r="D1699" i="1"/>
  <c r="B1700" i="1"/>
  <c r="D1700" i="1"/>
  <c r="B1701" i="1"/>
  <c r="C1701" i="1"/>
  <c r="D1701" i="1"/>
  <c r="B1702" i="1"/>
  <c r="C1702" i="1"/>
  <c r="D1702" i="1"/>
  <c r="B1703" i="1"/>
  <c r="C1703" i="1"/>
  <c r="D1703" i="1"/>
  <c r="B1704" i="1"/>
  <c r="C1704" i="1"/>
  <c r="D1704" i="1"/>
  <c r="B1705" i="1"/>
  <c r="C1705" i="1"/>
  <c r="D1705" i="1"/>
  <c r="B1706" i="1"/>
  <c r="C1706" i="1"/>
  <c r="D1706" i="1"/>
  <c r="B1707" i="1"/>
  <c r="C1707" i="1"/>
  <c r="D1707" i="1"/>
  <c r="B1708" i="1"/>
  <c r="C1708" i="1"/>
  <c r="D1708" i="1"/>
  <c r="B1709" i="1"/>
  <c r="C1709" i="1"/>
  <c r="D1709" i="1"/>
  <c r="B1710" i="1"/>
  <c r="C1710" i="1"/>
  <c r="D1710" i="1"/>
  <c r="B1711" i="1"/>
  <c r="C1711" i="1"/>
  <c r="D1711" i="1"/>
  <c r="B1712" i="1"/>
  <c r="D1712" i="1"/>
  <c r="B1713" i="1"/>
  <c r="C1713" i="1"/>
  <c r="D1713" i="1"/>
  <c r="B1714" i="1"/>
  <c r="C1714" i="1"/>
  <c r="D1714" i="1"/>
  <c r="B1715" i="1"/>
  <c r="C1715" i="1"/>
  <c r="D1715" i="1"/>
  <c r="B1716" i="1"/>
  <c r="D1716" i="1"/>
  <c r="B1717" i="1"/>
  <c r="C1717" i="1"/>
  <c r="D1717" i="1"/>
  <c r="B1718" i="1"/>
  <c r="C1718" i="1"/>
  <c r="D1718" i="1"/>
  <c r="B1719" i="1"/>
  <c r="C1719" i="1"/>
  <c r="D1719" i="1"/>
  <c r="B1720" i="1"/>
  <c r="C1720" i="1"/>
  <c r="D1720" i="1"/>
  <c r="B1721" i="1"/>
  <c r="D1721" i="1"/>
  <c r="B1722" i="1"/>
  <c r="C1722" i="1"/>
  <c r="D1722" i="1"/>
  <c r="B1723" i="1"/>
  <c r="C1723" i="1"/>
  <c r="D1723" i="1"/>
  <c r="B1724" i="1"/>
  <c r="C1724" i="1"/>
  <c r="D1724" i="1"/>
  <c r="B1725" i="1"/>
  <c r="C1725" i="1"/>
  <c r="D1725" i="1"/>
  <c r="B1726" i="1"/>
  <c r="C1726" i="1"/>
  <c r="D1726" i="1"/>
  <c r="B1727" i="1"/>
  <c r="D1727" i="1"/>
  <c r="B1728" i="1"/>
  <c r="C1728" i="1"/>
  <c r="D1728" i="1"/>
  <c r="B1729" i="1"/>
  <c r="C1729" i="1"/>
  <c r="D1729" i="1"/>
  <c r="B1730" i="1"/>
  <c r="C1730" i="1"/>
  <c r="D1730" i="1"/>
  <c r="B1731" i="1"/>
  <c r="C1731" i="1"/>
  <c r="D1731" i="1"/>
  <c r="B1732" i="1"/>
  <c r="C1732" i="1"/>
  <c r="D1732" i="1"/>
  <c r="B1733" i="1"/>
  <c r="C1733" i="1"/>
  <c r="D1733" i="1"/>
  <c r="B1734" i="1"/>
  <c r="C1734" i="1"/>
  <c r="D1734" i="1"/>
  <c r="B1735" i="1"/>
  <c r="C1735" i="1"/>
  <c r="D1735" i="1"/>
  <c r="B1736" i="1"/>
  <c r="C1736" i="1"/>
  <c r="D1736" i="1"/>
  <c r="B1737" i="1"/>
  <c r="C1737" i="1"/>
  <c r="D1737" i="1"/>
  <c r="B1738" i="1"/>
  <c r="C1738" i="1"/>
  <c r="D1738" i="1"/>
  <c r="B1739" i="1"/>
  <c r="C1739" i="1"/>
  <c r="D1739" i="1"/>
  <c r="B1740" i="1"/>
  <c r="C1740" i="1"/>
  <c r="D1740" i="1"/>
  <c r="B1741" i="1"/>
  <c r="C1741" i="1"/>
  <c r="D1741" i="1"/>
  <c r="B1742" i="1"/>
  <c r="C1742" i="1"/>
  <c r="D1742" i="1"/>
  <c r="B1743" i="1"/>
  <c r="D1743" i="1"/>
  <c r="B1744" i="1"/>
  <c r="D1744" i="1"/>
  <c r="B1745" i="1"/>
  <c r="C1745" i="1"/>
  <c r="D1745" i="1"/>
  <c r="B1746" i="1"/>
  <c r="C1746" i="1"/>
  <c r="D1746" i="1"/>
  <c r="B1747" i="1"/>
  <c r="C1747" i="1"/>
  <c r="D1747" i="1"/>
  <c r="B1748" i="1"/>
  <c r="C1748" i="1"/>
  <c r="D1748" i="1"/>
  <c r="B1749" i="1"/>
  <c r="C1749" i="1"/>
  <c r="D1749" i="1"/>
  <c r="B1750" i="1"/>
  <c r="C1750" i="1"/>
  <c r="D1750" i="1"/>
  <c r="B1751" i="1"/>
  <c r="C1751" i="1"/>
  <c r="D1751" i="1"/>
  <c r="B1752" i="1"/>
  <c r="C1752" i="1"/>
  <c r="D1752" i="1"/>
  <c r="B1753" i="1"/>
  <c r="C1753" i="1"/>
  <c r="D1753" i="1"/>
  <c r="B1754" i="1"/>
  <c r="C1754" i="1"/>
  <c r="D1754" i="1"/>
  <c r="B1755" i="1"/>
  <c r="C1755" i="1"/>
  <c r="D1755" i="1"/>
  <c r="B1756" i="1"/>
  <c r="C1756" i="1"/>
  <c r="D1756" i="1"/>
  <c r="B1757" i="1"/>
  <c r="C1757" i="1"/>
  <c r="D1757" i="1"/>
  <c r="B1758" i="1"/>
  <c r="C1758" i="1"/>
  <c r="D1758" i="1"/>
  <c r="B1759" i="1"/>
  <c r="C1759" i="1"/>
  <c r="D1759" i="1"/>
  <c r="B1760" i="1"/>
  <c r="C1760" i="1"/>
  <c r="D1760" i="1"/>
  <c r="B1761" i="1"/>
  <c r="C1761" i="1"/>
  <c r="D1761" i="1"/>
  <c r="B1762" i="1"/>
  <c r="C1762" i="1"/>
  <c r="D1762" i="1"/>
  <c r="B1763" i="1"/>
  <c r="C1763" i="1"/>
  <c r="D1763" i="1"/>
  <c r="B1764" i="1"/>
  <c r="C1764" i="1"/>
  <c r="D1764" i="1"/>
  <c r="B1765" i="1"/>
  <c r="C1765" i="1"/>
  <c r="D1765" i="1"/>
  <c r="B1766" i="1"/>
  <c r="C1766" i="1"/>
  <c r="D1766" i="1"/>
  <c r="B1767" i="1"/>
  <c r="C1767" i="1"/>
  <c r="D1767" i="1"/>
  <c r="B1768" i="1"/>
  <c r="C1768" i="1"/>
  <c r="D1768" i="1"/>
  <c r="B1769" i="1"/>
  <c r="C1769" i="1"/>
  <c r="D1769" i="1"/>
  <c r="B1770" i="1"/>
  <c r="C1770" i="1"/>
  <c r="D1770" i="1"/>
  <c r="B1771" i="1"/>
  <c r="C1771" i="1"/>
  <c r="D1771" i="1"/>
  <c r="B1772" i="1"/>
  <c r="C1772" i="1"/>
  <c r="D1772" i="1"/>
  <c r="B1773" i="1"/>
  <c r="C1773" i="1"/>
  <c r="D1773" i="1"/>
  <c r="B1774" i="1"/>
  <c r="C1774" i="1"/>
  <c r="D1774" i="1"/>
  <c r="B1775" i="1"/>
  <c r="C1775" i="1"/>
  <c r="D1775" i="1"/>
  <c r="B1777" i="1"/>
  <c r="C1777" i="1"/>
  <c r="D1777" i="1"/>
  <c r="B1778" i="1"/>
  <c r="C1778" i="1"/>
  <c r="D1778" i="1"/>
  <c r="B1779" i="1"/>
  <c r="C1779" i="1"/>
  <c r="D1779" i="1"/>
  <c r="B1780" i="1"/>
  <c r="C1780" i="1"/>
  <c r="D1780" i="1"/>
  <c r="B1781" i="1"/>
  <c r="C1781" i="1"/>
  <c r="D1781" i="1"/>
  <c r="B1782" i="1"/>
  <c r="C1782" i="1"/>
  <c r="D1782" i="1"/>
  <c r="B1783" i="1"/>
  <c r="C1783" i="1"/>
  <c r="D1783" i="1"/>
  <c r="B1784" i="1"/>
  <c r="D1784" i="1"/>
  <c r="B1785" i="1"/>
  <c r="C1785" i="1"/>
  <c r="D1785" i="1"/>
  <c r="B1786" i="1"/>
  <c r="C1786" i="1"/>
  <c r="D1786" i="1"/>
  <c r="B1787" i="1"/>
  <c r="C1787" i="1"/>
  <c r="D1787" i="1"/>
  <c r="B1788" i="1"/>
  <c r="C1788" i="1"/>
  <c r="D1788" i="1"/>
  <c r="B1789" i="1"/>
  <c r="C1789" i="1"/>
  <c r="D1789" i="1"/>
  <c r="B1791" i="1"/>
  <c r="C1791" i="1"/>
  <c r="D1791" i="1"/>
  <c r="B1792" i="1"/>
  <c r="C1792" i="1"/>
  <c r="D1792" i="1"/>
  <c r="B1793" i="1"/>
  <c r="C1793" i="1"/>
  <c r="D1793" i="1"/>
  <c r="B1794" i="1"/>
  <c r="C1794" i="1"/>
  <c r="D1794" i="1"/>
  <c r="B1795" i="1"/>
  <c r="C1795" i="1"/>
  <c r="D1795" i="1"/>
  <c r="B1796" i="1"/>
  <c r="C1796" i="1"/>
  <c r="D1796" i="1"/>
  <c r="B1797" i="1"/>
  <c r="C1797" i="1"/>
  <c r="D1797" i="1"/>
  <c r="B1798" i="1"/>
  <c r="C1798" i="1"/>
  <c r="D1798" i="1"/>
  <c r="B1799" i="1"/>
  <c r="C1799" i="1"/>
  <c r="D1799" i="1"/>
  <c r="B1800" i="1"/>
  <c r="C1800" i="1"/>
  <c r="D1800" i="1"/>
  <c r="B1801" i="1"/>
  <c r="C1801" i="1"/>
  <c r="D1801" i="1"/>
  <c r="B1802" i="1"/>
  <c r="C1802" i="1"/>
  <c r="D1802" i="1"/>
  <c r="B1803" i="1"/>
  <c r="C1803" i="1"/>
  <c r="D1803" i="1"/>
  <c r="B1804" i="1"/>
  <c r="C1804" i="1"/>
  <c r="D1804" i="1"/>
  <c r="B1805" i="1"/>
  <c r="C1805" i="1"/>
  <c r="D1805" i="1"/>
  <c r="B1806" i="1"/>
  <c r="C1806" i="1"/>
  <c r="D1806" i="1"/>
  <c r="B1807" i="1"/>
  <c r="C1807" i="1"/>
  <c r="D1807" i="1"/>
  <c r="B1808" i="1"/>
  <c r="C1808" i="1"/>
  <c r="D1808" i="1"/>
  <c r="B1809" i="1"/>
  <c r="C1809" i="1"/>
  <c r="D1809" i="1"/>
  <c r="B1810" i="1"/>
  <c r="C1810" i="1"/>
  <c r="D1810" i="1"/>
  <c r="B1811" i="1"/>
  <c r="C1811" i="1"/>
  <c r="D1811" i="1"/>
  <c r="B1812" i="1"/>
  <c r="C1812" i="1"/>
  <c r="D1812" i="1"/>
  <c r="B1813" i="1"/>
  <c r="C1813" i="1"/>
  <c r="D1813" i="1"/>
  <c r="B1814" i="1"/>
  <c r="D1814" i="1"/>
  <c r="B1815" i="1"/>
  <c r="C1815" i="1"/>
  <c r="D1815" i="1"/>
  <c r="B1816" i="1"/>
  <c r="C1816" i="1"/>
  <c r="D1816" i="1"/>
  <c r="B1817" i="1"/>
  <c r="C1817" i="1"/>
  <c r="D1817" i="1"/>
  <c r="B1818" i="1"/>
  <c r="C1818" i="1"/>
  <c r="D1818" i="1"/>
  <c r="B1819" i="1"/>
  <c r="C1819" i="1"/>
  <c r="D1819" i="1"/>
  <c r="B1820" i="1"/>
  <c r="C1820" i="1"/>
  <c r="D1820" i="1"/>
  <c r="B1821" i="1"/>
  <c r="C1821" i="1"/>
  <c r="D1821" i="1"/>
  <c r="B1822" i="1"/>
  <c r="C1822" i="1"/>
  <c r="D1822" i="1"/>
  <c r="B1823" i="1"/>
  <c r="C1823" i="1"/>
  <c r="D1823" i="1"/>
  <c r="B1824" i="1"/>
  <c r="C1824" i="1"/>
  <c r="D1824" i="1"/>
  <c r="B1825" i="1"/>
  <c r="C1825" i="1"/>
  <c r="D1825" i="1"/>
  <c r="B1826" i="1"/>
  <c r="C1826" i="1"/>
  <c r="D1826" i="1"/>
  <c r="B1827" i="1"/>
  <c r="C1827" i="1"/>
  <c r="D1827" i="1"/>
  <c r="B1828" i="1"/>
  <c r="C1828" i="1"/>
  <c r="D1828" i="1"/>
  <c r="B1829" i="1"/>
  <c r="C1829" i="1"/>
  <c r="D1829" i="1"/>
  <c r="B1830" i="1"/>
  <c r="C1830" i="1"/>
  <c r="D1830" i="1"/>
  <c r="B1831" i="1"/>
  <c r="C1831" i="1"/>
  <c r="D1831" i="1"/>
  <c r="B1832" i="1"/>
  <c r="C1832" i="1"/>
  <c r="D1832" i="1"/>
  <c r="B1833" i="1"/>
  <c r="C1833" i="1"/>
  <c r="D1833" i="1"/>
  <c r="B1834" i="1"/>
  <c r="C1834" i="1"/>
  <c r="D1834" i="1"/>
  <c r="B1835" i="1"/>
  <c r="C1835" i="1"/>
  <c r="D1835" i="1"/>
  <c r="B1836" i="1"/>
  <c r="C1836" i="1"/>
  <c r="D1836" i="1"/>
  <c r="B1837" i="1"/>
  <c r="C1837" i="1"/>
  <c r="D1837" i="1"/>
  <c r="B1838" i="1"/>
  <c r="C1838" i="1"/>
  <c r="D1838" i="1"/>
  <c r="B1839" i="1"/>
  <c r="C1839" i="1"/>
  <c r="D1839" i="1"/>
  <c r="B1840" i="1"/>
  <c r="C1840" i="1"/>
  <c r="D1840" i="1"/>
  <c r="B1841" i="1"/>
  <c r="C1841" i="1"/>
  <c r="D1841" i="1"/>
  <c r="B1842" i="1"/>
  <c r="C1842" i="1"/>
  <c r="D1842" i="1"/>
  <c r="B1843" i="1"/>
  <c r="C1843" i="1"/>
  <c r="D1843" i="1"/>
  <c r="B1844" i="1"/>
  <c r="C1844" i="1"/>
  <c r="D1844" i="1"/>
  <c r="B1845" i="1"/>
  <c r="C1845" i="1"/>
  <c r="D1845" i="1"/>
  <c r="B1846" i="1"/>
  <c r="C1846" i="1"/>
  <c r="D1846" i="1"/>
  <c r="B1847" i="1"/>
  <c r="C1847" i="1"/>
  <c r="D1847" i="1"/>
  <c r="B1848" i="1"/>
  <c r="C1848" i="1"/>
  <c r="D1848" i="1"/>
  <c r="B1849" i="1"/>
  <c r="C1849" i="1"/>
  <c r="D1849" i="1"/>
  <c r="B1850" i="1"/>
  <c r="C1850" i="1"/>
  <c r="D1850" i="1"/>
  <c r="B1851" i="1"/>
  <c r="C1851" i="1"/>
  <c r="D1851" i="1"/>
  <c r="B1852" i="1"/>
  <c r="C1852" i="1"/>
  <c r="D1852" i="1"/>
  <c r="B1853" i="1"/>
  <c r="C1853" i="1"/>
  <c r="D1853" i="1"/>
  <c r="B1854" i="1"/>
  <c r="C1854" i="1"/>
  <c r="D1854" i="1"/>
  <c r="B1855" i="1"/>
  <c r="C1855" i="1"/>
  <c r="D1855" i="1"/>
  <c r="B1856" i="1"/>
  <c r="C1856" i="1"/>
  <c r="D1856" i="1"/>
  <c r="B1857" i="1"/>
  <c r="C1857" i="1"/>
  <c r="D1857" i="1"/>
  <c r="B1858" i="1"/>
  <c r="C1858" i="1"/>
  <c r="D1858" i="1"/>
  <c r="B1859" i="1"/>
  <c r="C1859" i="1"/>
  <c r="D1859" i="1"/>
  <c r="B1860" i="1"/>
  <c r="C1860" i="1"/>
  <c r="D1860" i="1"/>
  <c r="B1861" i="1"/>
  <c r="C1861" i="1"/>
  <c r="D1861" i="1"/>
  <c r="B1862" i="1"/>
  <c r="C1862" i="1"/>
  <c r="D1862" i="1"/>
  <c r="B1863" i="1"/>
  <c r="C1863" i="1"/>
  <c r="D1863" i="1"/>
  <c r="B1864" i="1"/>
  <c r="C1864" i="1"/>
  <c r="D1864" i="1"/>
  <c r="B1865" i="1"/>
  <c r="C1865" i="1"/>
  <c r="D1865" i="1"/>
  <c r="B1866" i="1"/>
  <c r="C1866" i="1"/>
  <c r="D1866" i="1"/>
  <c r="B1867" i="1"/>
  <c r="C1867" i="1"/>
  <c r="D1867" i="1"/>
  <c r="B1868" i="1"/>
  <c r="C1868" i="1"/>
  <c r="D1868" i="1"/>
  <c r="B1869" i="1"/>
  <c r="C1869" i="1"/>
  <c r="D1869" i="1"/>
  <c r="B1870" i="1"/>
  <c r="C1870" i="1"/>
  <c r="D1870" i="1"/>
  <c r="B1871" i="1"/>
  <c r="C1871" i="1"/>
  <c r="D1871" i="1"/>
  <c r="B1872" i="1"/>
  <c r="C1872" i="1"/>
  <c r="D1872" i="1"/>
  <c r="B1873" i="1"/>
  <c r="C1873" i="1"/>
  <c r="D1873" i="1"/>
  <c r="B1874" i="1"/>
  <c r="C1874" i="1"/>
  <c r="D1874" i="1"/>
  <c r="B1875" i="1"/>
  <c r="C1875" i="1"/>
  <c r="D1875" i="1"/>
  <c r="B1876" i="1"/>
  <c r="C1876" i="1"/>
  <c r="D1876" i="1"/>
  <c r="B1877" i="1"/>
  <c r="C1877" i="1"/>
  <c r="D1877" i="1"/>
  <c r="B1878" i="1"/>
  <c r="C1878" i="1"/>
  <c r="D1878" i="1"/>
  <c r="B1879" i="1"/>
  <c r="C1879" i="1"/>
  <c r="D1879" i="1"/>
  <c r="B1880" i="1"/>
  <c r="C1880" i="1"/>
  <c r="D1880" i="1"/>
  <c r="B1881" i="1"/>
  <c r="C1881" i="1"/>
  <c r="D1881" i="1"/>
  <c r="B1882" i="1"/>
  <c r="C1882" i="1"/>
  <c r="D1882" i="1"/>
  <c r="B1883" i="1"/>
  <c r="C1883" i="1"/>
  <c r="D1883" i="1"/>
  <c r="B1884" i="1"/>
  <c r="C1884" i="1"/>
  <c r="D1884" i="1"/>
  <c r="B1885" i="1"/>
  <c r="C1885" i="1"/>
  <c r="D1885" i="1"/>
  <c r="B1886" i="1"/>
  <c r="C1886" i="1"/>
  <c r="D1886" i="1"/>
  <c r="B1887" i="1"/>
  <c r="C1887" i="1"/>
  <c r="D1887" i="1"/>
  <c r="B1888" i="1"/>
  <c r="C1888" i="1"/>
  <c r="D1888" i="1"/>
  <c r="B1889" i="1"/>
  <c r="C1889" i="1"/>
  <c r="D1889" i="1"/>
  <c r="B1890" i="1"/>
  <c r="C1890" i="1"/>
  <c r="D1890" i="1"/>
  <c r="B1891" i="1"/>
  <c r="C1891" i="1"/>
  <c r="D1891" i="1"/>
  <c r="B1892" i="1"/>
  <c r="C1892" i="1"/>
  <c r="D1892" i="1"/>
  <c r="B1893" i="1"/>
  <c r="C1893" i="1"/>
  <c r="D1893" i="1"/>
  <c r="B1894" i="1"/>
  <c r="C1894" i="1"/>
  <c r="D1894" i="1"/>
  <c r="B1895" i="1"/>
  <c r="C1895" i="1"/>
  <c r="D1895" i="1"/>
  <c r="B1896" i="1"/>
  <c r="C1896" i="1"/>
  <c r="D1896" i="1"/>
  <c r="B1897" i="1"/>
  <c r="C1897" i="1"/>
  <c r="D1897" i="1"/>
  <c r="B1898" i="1"/>
  <c r="C1898" i="1"/>
  <c r="D1898" i="1"/>
  <c r="B1899" i="1"/>
  <c r="C1899" i="1"/>
  <c r="D1899" i="1"/>
  <c r="B1900" i="1"/>
  <c r="C1900" i="1"/>
  <c r="D1900" i="1"/>
  <c r="B1901" i="1"/>
  <c r="C1901" i="1"/>
  <c r="D1901" i="1"/>
  <c r="B1902" i="1"/>
  <c r="C1902" i="1"/>
  <c r="D1902" i="1"/>
  <c r="B1903" i="1"/>
  <c r="C1903" i="1"/>
  <c r="D1903" i="1"/>
  <c r="B1904" i="1"/>
  <c r="C1904" i="1"/>
  <c r="D1904" i="1"/>
  <c r="B1905" i="1"/>
  <c r="C1905" i="1"/>
  <c r="D1905" i="1"/>
  <c r="B1906" i="1"/>
  <c r="D1906" i="1"/>
  <c r="B1907" i="1"/>
  <c r="C1907" i="1"/>
  <c r="D1907" i="1"/>
  <c r="B1909" i="1"/>
  <c r="C1909" i="1"/>
  <c r="D1909" i="1"/>
  <c r="B1910" i="1"/>
  <c r="C1910" i="1"/>
  <c r="D1910" i="1"/>
  <c r="B1911" i="1"/>
  <c r="C1911" i="1"/>
  <c r="D1911" i="1"/>
  <c r="B1912" i="1"/>
  <c r="C1912" i="1"/>
  <c r="D1912" i="1"/>
  <c r="B1913" i="1"/>
  <c r="C1913" i="1"/>
  <c r="D1913" i="1"/>
  <c r="B1914" i="1"/>
  <c r="C1914" i="1"/>
  <c r="D1914" i="1"/>
  <c r="B1915" i="1"/>
  <c r="C1915" i="1"/>
  <c r="D1915" i="1"/>
  <c r="B1916" i="1"/>
  <c r="C1916" i="1"/>
  <c r="D1916" i="1"/>
  <c r="B1917" i="1"/>
  <c r="C1917" i="1"/>
  <c r="D1917" i="1"/>
  <c r="B1918" i="1"/>
  <c r="C1918" i="1"/>
  <c r="D1918" i="1"/>
  <c r="B1919" i="1"/>
  <c r="C1919" i="1"/>
  <c r="D1919" i="1"/>
  <c r="B1920" i="1"/>
  <c r="C1920" i="1"/>
  <c r="D1920" i="1"/>
  <c r="B1921" i="1"/>
  <c r="C1921" i="1"/>
  <c r="D1921" i="1"/>
  <c r="B1922" i="1"/>
  <c r="C1922" i="1"/>
  <c r="D1922" i="1"/>
  <c r="B1923" i="1"/>
  <c r="C1923" i="1"/>
  <c r="D1923" i="1"/>
  <c r="B1924" i="1"/>
  <c r="C1924" i="1"/>
  <c r="D1924" i="1"/>
  <c r="B1925" i="1"/>
  <c r="C1925" i="1"/>
  <c r="D1925" i="1"/>
  <c r="B1926" i="1"/>
  <c r="C1926" i="1"/>
  <c r="D1926" i="1"/>
  <c r="B1927" i="1"/>
  <c r="C1927" i="1"/>
  <c r="D1927" i="1"/>
  <c r="B1928" i="1"/>
  <c r="C1928" i="1"/>
  <c r="D1928" i="1"/>
  <c r="B1929" i="1"/>
  <c r="C1929" i="1"/>
  <c r="D1929" i="1"/>
  <c r="B1930" i="1"/>
  <c r="C1930" i="1"/>
  <c r="D1930" i="1"/>
  <c r="B1931" i="1"/>
  <c r="C1931" i="1"/>
  <c r="D1931" i="1"/>
  <c r="B1932" i="1"/>
  <c r="C1932" i="1"/>
  <c r="D1932" i="1"/>
  <c r="B1933" i="1"/>
  <c r="C1933" i="1"/>
  <c r="D1933" i="1"/>
  <c r="B1934" i="1"/>
  <c r="C1934" i="1"/>
  <c r="D1934" i="1"/>
  <c r="B1935" i="1"/>
  <c r="C1935" i="1"/>
  <c r="D1935" i="1"/>
  <c r="B1936" i="1"/>
  <c r="C1936" i="1"/>
  <c r="D1936" i="1"/>
  <c r="B1937" i="1"/>
  <c r="C1937" i="1"/>
  <c r="D1937" i="1"/>
  <c r="B1938" i="1"/>
  <c r="C1938" i="1"/>
  <c r="D1938" i="1"/>
  <c r="B1939" i="1"/>
  <c r="C1939" i="1"/>
  <c r="D1939" i="1"/>
  <c r="B1940" i="1"/>
  <c r="D1940" i="1"/>
  <c r="B1941" i="1"/>
  <c r="C1941" i="1"/>
  <c r="D1941" i="1"/>
  <c r="B1942" i="1"/>
  <c r="C1942" i="1"/>
  <c r="D1942" i="1"/>
  <c r="B1943" i="1"/>
  <c r="C1943" i="1"/>
  <c r="D1943" i="1"/>
  <c r="B1944" i="1"/>
  <c r="C1944" i="1"/>
  <c r="D1944" i="1"/>
  <c r="B1945" i="1"/>
  <c r="C1945" i="1"/>
  <c r="D1945" i="1"/>
  <c r="B1946" i="1"/>
  <c r="C1946" i="1"/>
  <c r="D1946" i="1"/>
  <c r="B1947" i="1"/>
  <c r="C1947" i="1"/>
  <c r="D1947" i="1"/>
  <c r="B1948" i="1"/>
  <c r="C1948" i="1"/>
  <c r="D1948" i="1"/>
  <c r="B1949" i="1"/>
  <c r="C1949" i="1"/>
  <c r="D1949" i="1"/>
  <c r="B1950" i="1"/>
  <c r="C1950" i="1"/>
  <c r="D1950" i="1"/>
  <c r="B1951" i="1"/>
  <c r="C1951" i="1"/>
  <c r="D1951" i="1"/>
  <c r="B1952" i="1"/>
  <c r="C1952" i="1"/>
  <c r="D1952" i="1"/>
  <c r="B1953" i="1"/>
  <c r="C1953" i="1"/>
  <c r="D1953" i="1"/>
  <c r="B1954" i="1"/>
  <c r="C1954" i="1"/>
  <c r="D1954" i="1"/>
  <c r="B1955" i="1"/>
  <c r="C1955" i="1"/>
  <c r="D1955" i="1"/>
  <c r="B1956" i="1"/>
  <c r="C1956" i="1"/>
  <c r="D1956" i="1"/>
  <c r="B1957" i="1"/>
  <c r="C1957" i="1"/>
  <c r="D1957" i="1"/>
  <c r="B1958" i="1"/>
  <c r="C1958" i="1"/>
  <c r="D1958" i="1"/>
  <c r="B1959" i="1"/>
  <c r="C1959" i="1"/>
  <c r="D1959" i="1"/>
  <c r="B1960" i="1"/>
  <c r="C1960" i="1"/>
  <c r="D1960" i="1"/>
  <c r="B1961" i="1"/>
  <c r="C1961" i="1"/>
  <c r="D1961" i="1"/>
  <c r="B1962" i="1"/>
  <c r="C1962" i="1"/>
  <c r="D1962" i="1"/>
  <c r="B1963" i="1"/>
  <c r="C1963" i="1"/>
  <c r="D1963" i="1"/>
  <c r="B1964" i="1"/>
  <c r="C1964" i="1"/>
  <c r="D1964" i="1"/>
  <c r="B1965" i="1"/>
  <c r="C1965" i="1"/>
  <c r="D1965" i="1"/>
  <c r="B1966" i="1"/>
  <c r="D1966" i="1"/>
  <c r="B1967" i="1"/>
  <c r="D1967" i="1"/>
  <c r="B1968" i="1"/>
  <c r="C1968" i="1"/>
  <c r="D1968" i="1"/>
  <c r="B1969" i="1"/>
  <c r="C1969" i="1"/>
  <c r="D1969" i="1"/>
  <c r="B1970" i="1"/>
  <c r="C1970" i="1"/>
  <c r="D1970" i="1"/>
  <c r="B1971" i="1"/>
  <c r="C1971" i="1"/>
  <c r="D1971" i="1"/>
  <c r="B1972" i="1"/>
  <c r="C1972" i="1"/>
  <c r="D1972" i="1"/>
  <c r="B1973" i="1"/>
  <c r="C1973" i="1"/>
  <c r="D1973" i="1"/>
  <c r="B1974" i="1"/>
  <c r="C1974" i="1"/>
  <c r="D1974" i="1"/>
  <c r="B1975" i="1"/>
  <c r="D1975" i="1"/>
  <c r="B1976" i="1"/>
  <c r="C1976" i="1"/>
  <c r="D1976" i="1"/>
  <c r="B1977" i="1"/>
  <c r="C1977" i="1"/>
  <c r="D1977" i="1"/>
  <c r="B1978" i="1"/>
  <c r="C1978" i="1"/>
  <c r="D1978" i="1"/>
  <c r="B1979" i="1"/>
  <c r="C1979" i="1"/>
  <c r="D1979" i="1"/>
  <c r="B1980" i="1"/>
  <c r="C1980" i="1"/>
  <c r="D1980" i="1"/>
  <c r="B1981" i="1"/>
  <c r="C1981" i="1"/>
  <c r="D1981" i="1"/>
  <c r="B1982" i="1"/>
  <c r="D1982" i="1"/>
  <c r="B1983" i="1"/>
  <c r="C1983" i="1"/>
  <c r="D1983" i="1"/>
  <c r="B1984" i="1"/>
  <c r="D1984" i="1"/>
  <c r="B1985" i="1"/>
  <c r="C1985" i="1"/>
  <c r="D1985" i="1"/>
  <c r="B1986" i="1"/>
  <c r="D1986" i="1"/>
  <c r="B1987" i="1"/>
  <c r="C1987" i="1"/>
  <c r="D1987" i="1"/>
  <c r="B1988" i="1"/>
  <c r="C1988" i="1"/>
  <c r="D1988" i="1"/>
  <c r="B1989" i="1"/>
  <c r="C1989" i="1"/>
  <c r="D1989" i="1"/>
  <c r="B1990" i="1"/>
  <c r="C1990" i="1"/>
  <c r="D1990" i="1"/>
  <c r="B1991" i="1"/>
  <c r="C1991" i="1"/>
  <c r="D1991" i="1"/>
  <c r="B1992" i="1"/>
  <c r="D1992" i="1"/>
  <c r="B1993" i="1"/>
  <c r="C1993" i="1"/>
  <c r="D1993" i="1"/>
  <c r="B1994" i="1"/>
  <c r="D1994" i="1"/>
  <c r="B1995" i="1"/>
  <c r="C1995" i="1"/>
  <c r="D1995" i="1"/>
  <c r="B1996" i="1"/>
  <c r="C1996" i="1"/>
  <c r="D1996" i="1"/>
  <c r="B1997" i="1"/>
  <c r="C1997" i="1"/>
  <c r="D1997" i="1"/>
  <c r="B1998" i="1"/>
  <c r="D1998" i="1"/>
  <c r="B1999" i="1"/>
  <c r="C1999" i="1"/>
  <c r="D1999" i="1"/>
  <c r="B2000" i="1"/>
  <c r="C2000" i="1"/>
  <c r="D2000" i="1"/>
  <c r="B2001" i="1"/>
  <c r="C2001" i="1"/>
  <c r="D2001" i="1"/>
  <c r="B2002" i="1"/>
  <c r="D2002" i="1"/>
  <c r="B2003" i="1"/>
  <c r="C2003" i="1"/>
  <c r="D2003" i="1"/>
  <c r="B2004" i="1"/>
  <c r="C2004" i="1"/>
  <c r="D2004" i="1"/>
  <c r="B2005" i="1"/>
  <c r="C2005" i="1"/>
  <c r="D2005" i="1"/>
  <c r="B2006" i="1"/>
  <c r="D2006" i="1"/>
  <c r="B2007" i="1"/>
  <c r="D2007" i="1"/>
  <c r="B2008" i="1"/>
  <c r="D2008" i="1"/>
  <c r="B2009" i="1"/>
  <c r="D2009" i="1"/>
  <c r="B2010" i="1"/>
  <c r="C2010" i="1"/>
  <c r="D2010" i="1"/>
  <c r="B2011" i="1"/>
  <c r="C2011" i="1"/>
  <c r="D2011" i="1"/>
  <c r="B2012" i="1"/>
  <c r="C2012" i="1"/>
  <c r="D2012" i="1"/>
  <c r="B2013" i="1"/>
  <c r="C2013" i="1"/>
  <c r="D2013" i="1"/>
  <c r="B2014" i="1"/>
  <c r="C2014" i="1"/>
  <c r="D2014" i="1"/>
  <c r="B2015" i="1"/>
  <c r="D2015" i="1"/>
  <c r="B2016" i="1"/>
  <c r="D2016" i="1"/>
  <c r="B2017" i="1"/>
  <c r="C2017" i="1"/>
  <c r="D2017" i="1"/>
  <c r="B2018" i="1"/>
  <c r="D2018" i="1"/>
  <c r="B2019" i="1"/>
  <c r="C2019" i="1"/>
  <c r="D2019" i="1"/>
  <c r="B2020" i="1"/>
  <c r="C2020" i="1"/>
  <c r="D2020" i="1"/>
  <c r="B2021" i="1"/>
  <c r="D2021" i="1"/>
  <c r="B2022" i="1"/>
  <c r="C2022" i="1"/>
  <c r="D2022" i="1"/>
  <c r="B2023" i="1"/>
  <c r="D2023" i="1"/>
  <c r="B2024" i="1"/>
  <c r="D2024" i="1"/>
  <c r="B2025" i="1"/>
  <c r="C2025" i="1"/>
  <c r="D2025" i="1"/>
  <c r="B2026" i="1"/>
  <c r="C2026" i="1"/>
  <c r="D2026" i="1"/>
  <c r="B2027" i="1"/>
  <c r="D2027" i="1"/>
  <c r="B2028" i="1"/>
  <c r="D2028" i="1"/>
  <c r="B2029" i="1"/>
  <c r="D2029" i="1"/>
  <c r="B2030" i="1"/>
  <c r="C2030" i="1"/>
  <c r="D2030" i="1"/>
  <c r="B2031" i="1"/>
  <c r="C2031" i="1"/>
  <c r="D2031" i="1"/>
  <c r="B2032" i="1"/>
  <c r="C2032" i="1"/>
  <c r="D2032" i="1"/>
  <c r="B2033" i="1"/>
  <c r="D2033" i="1"/>
  <c r="B2034" i="1"/>
  <c r="C2034" i="1"/>
  <c r="D2034" i="1"/>
  <c r="B2035" i="1"/>
  <c r="C2035" i="1"/>
  <c r="D2035" i="1"/>
  <c r="B2036" i="1"/>
  <c r="D2036" i="1"/>
  <c r="B2037" i="1"/>
  <c r="D2037" i="1"/>
  <c r="B2038" i="1"/>
  <c r="C2038" i="1"/>
  <c r="D2038" i="1"/>
  <c r="B2039" i="1"/>
  <c r="C2039" i="1"/>
  <c r="D2039" i="1"/>
  <c r="B2040" i="1"/>
  <c r="D2040" i="1"/>
  <c r="B2041" i="1"/>
  <c r="C2041" i="1"/>
  <c r="D2041" i="1"/>
  <c r="B2042" i="1"/>
  <c r="D2042" i="1"/>
  <c r="B2043" i="1"/>
  <c r="C2043" i="1"/>
  <c r="D2043" i="1"/>
  <c r="B2044" i="1"/>
  <c r="C2044" i="1"/>
  <c r="D2044" i="1"/>
  <c r="B2045" i="1"/>
  <c r="C2045" i="1"/>
  <c r="D2045" i="1"/>
  <c r="B2046" i="1"/>
  <c r="C2046" i="1"/>
  <c r="D2046" i="1"/>
  <c r="B2047" i="1"/>
  <c r="C2047" i="1"/>
  <c r="D2047" i="1"/>
  <c r="B2048" i="1"/>
  <c r="C2048" i="1"/>
  <c r="D2048" i="1"/>
  <c r="B2049" i="1"/>
  <c r="C2049" i="1"/>
  <c r="D2049" i="1"/>
  <c r="B2050" i="1"/>
  <c r="C2050" i="1"/>
  <c r="D2050" i="1"/>
  <c r="B2051" i="1"/>
  <c r="C2051" i="1"/>
  <c r="D2051" i="1"/>
  <c r="B2052" i="1"/>
  <c r="C2052" i="1"/>
  <c r="D2052" i="1"/>
  <c r="B2053" i="1"/>
  <c r="C2053" i="1"/>
  <c r="D2053" i="1"/>
  <c r="B2054" i="1"/>
  <c r="C2054" i="1"/>
  <c r="D2054" i="1"/>
  <c r="B2055" i="1"/>
  <c r="C2055" i="1"/>
  <c r="D2055" i="1"/>
  <c r="B2056" i="1"/>
  <c r="C2056" i="1"/>
  <c r="D2056" i="1"/>
  <c r="B2057" i="1"/>
  <c r="C2057" i="1"/>
  <c r="D2057" i="1"/>
  <c r="B2058" i="1"/>
  <c r="C2058" i="1"/>
  <c r="D2058" i="1"/>
  <c r="B2059" i="1"/>
  <c r="C2059" i="1"/>
  <c r="D2059" i="1"/>
  <c r="B2060" i="1"/>
  <c r="C2060" i="1"/>
  <c r="D2060" i="1"/>
  <c r="B2061" i="1"/>
  <c r="C2061" i="1"/>
  <c r="D2061" i="1"/>
  <c r="B2062" i="1"/>
  <c r="C2062" i="1"/>
  <c r="D2062" i="1"/>
  <c r="B2063" i="1"/>
  <c r="C2063" i="1"/>
  <c r="D2063" i="1"/>
  <c r="B2064" i="1"/>
  <c r="C2064" i="1"/>
  <c r="D2064" i="1"/>
  <c r="B2065" i="1"/>
  <c r="C2065" i="1"/>
  <c r="D2065" i="1"/>
  <c r="B2066" i="1"/>
  <c r="C2066" i="1"/>
  <c r="D2066" i="1"/>
  <c r="B2067" i="1"/>
  <c r="C2067" i="1"/>
  <c r="D2067" i="1"/>
  <c r="B2068" i="1"/>
  <c r="C2068" i="1"/>
  <c r="D2068" i="1"/>
  <c r="B2069" i="1"/>
  <c r="C2069" i="1"/>
  <c r="D2069" i="1"/>
  <c r="B2070" i="1"/>
  <c r="C2070" i="1"/>
  <c r="D2070" i="1"/>
  <c r="B2071" i="1"/>
  <c r="C2071" i="1"/>
  <c r="D2071" i="1"/>
  <c r="B2072" i="1"/>
  <c r="C2072" i="1"/>
  <c r="D2072" i="1"/>
  <c r="B2073" i="1"/>
  <c r="C2073" i="1"/>
  <c r="D2073" i="1"/>
  <c r="B2074" i="1"/>
  <c r="C2074" i="1"/>
  <c r="D2074" i="1"/>
  <c r="B2075" i="1"/>
  <c r="C2075" i="1"/>
  <c r="D2075" i="1"/>
  <c r="B2076" i="1"/>
  <c r="C2076" i="1"/>
  <c r="D2076" i="1"/>
  <c r="B2077" i="1"/>
  <c r="C2077" i="1"/>
  <c r="D2077" i="1"/>
  <c r="B2079" i="1"/>
  <c r="C2079" i="1"/>
  <c r="D2079" i="1"/>
  <c r="B2080" i="1"/>
  <c r="C2080" i="1"/>
  <c r="D2080" i="1"/>
  <c r="B2082" i="1"/>
  <c r="C2082" i="1"/>
  <c r="D2082" i="1"/>
  <c r="B2083" i="1"/>
  <c r="C2083" i="1"/>
  <c r="D2083" i="1"/>
  <c r="B2084" i="1"/>
  <c r="C2084" i="1"/>
  <c r="D2084" i="1"/>
  <c r="B2085" i="1"/>
  <c r="C2085" i="1"/>
  <c r="D2085" i="1"/>
  <c r="B2086" i="1"/>
  <c r="C2086" i="1"/>
  <c r="D2086" i="1"/>
  <c r="B2088" i="1"/>
  <c r="C2088" i="1"/>
  <c r="D2088" i="1"/>
  <c r="B2089" i="1"/>
  <c r="C2089" i="1"/>
  <c r="D2089" i="1"/>
  <c r="B2090" i="1"/>
  <c r="C2090" i="1"/>
  <c r="D2090" i="1"/>
  <c r="B2091" i="1"/>
  <c r="C2091" i="1"/>
  <c r="D2091" i="1"/>
  <c r="B2092" i="1"/>
  <c r="C2092" i="1"/>
  <c r="D2092" i="1"/>
  <c r="B2093" i="1"/>
  <c r="C2093" i="1"/>
  <c r="D2093" i="1"/>
  <c r="B2095" i="1"/>
  <c r="C2095" i="1"/>
  <c r="D2095" i="1"/>
  <c r="B2096" i="1"/>
  <c r="C2096" i="1"/>
  <c r="D2096" i="1"/>
  <c r="B2097" i="1"/>
  <c r="C2097" i="1"/>
  <c r="D2097" i="1"/>
  <c r="B2098" i="1"/>
  <c r="C2098" i="1"/>
  <c r="D2098" i="1"/>
  <c r="B2099" i="1"/>
  <c r="C2099" i="1"/>
  <c r="D2099" i="1"/>
  <c r="B2100" i="1"/>
  <c r="C2100" i="1"/>
  <c r="D2100" i="1"/>
  <c r="B2101" i="1"/>
  <c r="C2101" i="1"/>
  <c r="D2101" i="1"/>
  <c r="B2102" i="1"/>
  <c r="C2102" i="1"/>
  <c r="D2102" i="1"/>
  <c r="B2103" i="1"/>
  <c r="C2103" i="1"/>
  <c r="D2103" i="1"/>
  <c r="B2104" i="1"/>
  <c r="C2104" i="1"/>
  <c r="D2104" i="1"/>
  <c r="B2105" i="1"/>
  <c r="C2105" i="1"/>
  <c r="D2105" i="1"/>
  <c r="B2106" i="1"/>
  <c r="C2106" i="1"/>
  <c r="D2106" i="1"/>
  <c r="B2107" i="1"/>
  <c r="C2107" i="1"/>
  <c r="D2107" i="1"/>
  <c r="B2108" i="1"/>
  <c r="C2108" i="1"/>
  <c r="D2108" i="1"/>
  <c r="B2109" i="1"/>
  <c r="C2109" i="1"/>
  <c r="D2109" i="1"/>
  <c r="B2110" i="1"/>
  <c r="C2110" i="1"/>
  <c r="D2110" i="1"/>
  <c r="B2111" i="1"/>
  <c r="C2111" i="1"/>
  <c r="D2111" i="1"/>
  <c r="B2112" i="1"/>
  <c r="C2112" i="1"/>
  <c r="D2112" i="1"/>
  <c r="B2113" i="1"/>
  <c r="C2113" i="1"/>
  <c r="D2113" i="1"/>
  <c r="B2114" i="1"/>
  <c r="C2114" i="1"/>
  <c r="D2114" i="1"/>
  <c r="B2115" i="1"/>
  <c r="C2115" i="1"/>
  <c r="D2115" i="1"/>
  <c r="B2116" i="1"/>
  <c r="C2116" i="1"/>
  <c r="D2116" i="1"/>
  <c r="B2118" i="1"/>
  <c r="C2118" i="1"/>
  <c r="D2118" i="1"/>
  <c r="B2119" i="1"/>
  <c r="C2119" i="1"/>
  <c r="D2119" i="1"/>
  <c r="B2120" i="1"/>
  <c r="C2120" i="1"/>
  <c r="D2120" i="1"/>
  <c r="B2121" i="1"/>
  <c r="C2121" i="1"/>
  <c r="D2121" i="1"/>
  <c r="B2122" i="1"/>
  <c r="C2122" i="1"/>
  <c r="D2122" i="1"/>
  <c r="B2123" i="1"/>
  <c r="C2123" i="1"/>
  <c r="D2123" i="1"/>
  <c r="B2124" i="1"/>
  <c r="C2124" i="1"/>
  <c r="D2124" i="1"/>
  <c r="B2125" i="1"/>
  <c r="C2125" i="1"/>
  <c r="D2125" i="1"/>
  <c r="B2126" i="1"/>
  <c r="C2126" i="1"/>
  <c r="D2126" i="1"/>
  <c r="B2127" i="1"/>
  <c r="C2127" i="1"/>
  <c r="D2127" i="1"/>
  <c r="B2128" i="1"/>
  <c r="C2128" i="1"/>
  <c r="D2128" i="1"/>
  <c r="B2129" i="1"/>
  <c r="C2129" i="1"/>
  <c r="D2129" i="1"/>
  <c r="B2130" i="1"/>
  <c r="C2130" i="1"/>
  <c r="D2130" i="1"/>
  <c r="B2131" i="1"/>
  <c r="C2131" i="1"/>
  <c r="D2131" i="1"/>
  <c r="B2132" i="1"/>
  <c r="C2132" i="1"/>
  <c r="D2132" i="1"/>
  <c r="B2133" i="1"/>
  <c r="C2133" i="1"/>
  <c r="D2133" i="1"/>
  <c r="B2134" i="1"/>
  <c r="C2134" i="1"/>
  <c r="D2134" i="1"/>
  <c r="B2135" i="1"/>
  <c r="C2135" i="1"/>
  <c r="D2135" i="1"/>
  <c r="B2136" i="1"/>
  <c r="C2136" i="1"/>
  <c r="D2136" i="1"/>
  <c r="B2137" i="1"/>
  <c r="C2137" i="1"/>
  <c r="D2137" i="1"/>
  <c r="B2138" i="1"/>
  <c r="C2138" i="1"/>
  <c r="D2138" i="1"/>
  <c r="B2139" i="1"/>
  <c r="C2139" i="1"/>
  <c r="D2139" i="1"/>
  <c r="B2140" i="1"/>
  <c r="C2140" i="1"/>
  <c r="D2140" i="1"/>
  <c r="B2141" i="1"/>
  <c r="C2141" i="1"/>
  <c r="D2141" i="1"/>
  <c r="B2142" i="1"/>
  <c r="C2142" i="1"/>
  <c r="D2142" i="1"/>
  <c r="B2143" i="1"/>
  <c r="C2143" i="1"/>
  <c r="D2143" i="1"/>
  <c r="B2144" i="1"/>
  <c r="C2144" i="1"/>
  <c r="D2144" i="1"/>
  <c r="B2145" i="1"/>
  <c r="C2145" i="1"/>
  <c r="D2145" i="1"/>
  <c r="B2146" i="1"/>
  <c r="C2146" i="1"/>
  <c r="D2146" i="1"/>
  <c r="B2147" i="1"/>
  <c r="C2147" i="1"/>
  <c r="D2147" i="1"/>
  <c r="B2148" i="1"/>
  <c r="C2148" i="1"/>
  <c r="D2148" i="1"/>
  <c r="B2149" i="1"/>
  <c r="C2149" i="1"/>
  <c r="D2149" i="1"/>
  <c r="B2150" i="1"/>
  <c r="C2150" i="1"/>
  <c r="D2150" i="1"/>
  <c r="B2151" i="1"/>
  <c r="C2151" i="1"/>
  <c r="D2151" i="1"/>
  <c r="B2152" i="1"/>
  <c r="C2152" i="1"/>
  <c r="D2152" i="1"/>
  <c r="B2153" i="1"/>
  <c r="C2153" i="1"/>
  <c r="D2153" i="1"/>
  <c r="B2154" i="1"/>
  <c r="C2154" i="1"/>
  <c r="D2154" i="1"/>
  <c r="B2155" i="1"/>
  <c r="C2155" i="1"/>
  <c r="D2155" i="1"/>
  <c r="B2156" i="1"/>
  <c r="C2156" i="1"/>
  <c r="D2156" i="1"/>
  <c r="B2157" i="1"/>
  <c r="C2157" i="1"/>
  <c r="D2157" i="1"/>
  <c r="B2158" i="1"/>
  <c r="C2158" i="1"/>
  <c r="D2158" i="1"/>
  <c r="B2159" i="1"/>
  <c r="C2159" i="1"/>
  <c r="D2159" i="1"/>
  <c r="B2160" i="1"/>
  <c r="C2160" i="1"/>
  <c r="D2160" i="1"/>
  <c r="B2161" i="1"/>
  <c r="C2161" i="1"/>
  <c r="D2161" i="1"/>
  <c r="B2162" i="1"/>
  <c r="C2162" i="1"/>
  <c r="D2162" i="1"/>
  <c r="B2163" i="1"/>
  <c r="C2163" i="1"/>
  <c r="D2163" i="1"/>
  <c r="B2164" i="1"/>
  <c r="C2164" i="1"/>
  <c r="D2164" i="1"/>
  <c r="B2165" i="1"/>
  <c r="C2165" i="1"/>
  <c r="D2165" i="1"/>
  <c r="B2166" i="1"/>
  <c r="C2166" i="1"/>
  <c r="D2166" i="1"/>
  <c r="B2167" i="1"/>
  <c r="C2167" i="1"/>
  <c r="D2167" i="1"/>
  <c r="B2168" i="1"/>
  <c r="C2168" i="1"/>
  <c r="D2168" i="1"/>
  <c r="B2169" i="1"/>
  <c r="C2169" i="1"/>
  <c r="D2169" i="1"/>
  <c r="B2170" i="1"/>
  <c r="C2170" i="1"/>
  <c r="D2170" i="1"/>
  <c r="B2171" i="1"/>
  <c r="C2171" i="1"/>
  <c r="D2171" i="1"/>
  <c r="B2172" i="1"/>
  <c r="C2172" i="1"/>
  <c r="D2172" i="1"/>
  <c r="B2173" i="1"/>
  <c r="C2173" i="1"/>
  <c r="D2173" i="1"/>
  <c r="B2174" i="1"/>
  <c r="C2174" i="1"/>
  <c r="D2174" i="1"/>
  <c r="B2175" i="1"/>
  <c r="C2175" i="1"/>
  <c r="D2175" i="1"/>
  <c r="B2176" i="1"/>
  <c r="C2176" i="1"/>
  <c r="D2176" i="1"/>
  <c r="B2177" i="1"/>
  <c r="C2177" i="1"/>
  <c r="D2177" i="1"/>
  <c r="B2178" i="1"/>
  <c r="C2178" i="1"/>
  <c r="D2178" i="1"/>
  <c r="B2179" i="1"/>
  <c r="C2179" i="1"/>
  <c r="D2179" i="1"/>
  <c r="B2180" i="1"/>
  <c r="C2180" i="1"/>
  <c r="D2180" i="1"/>
  <c r="B2181" i="1"/>
  <c r="C2181" i="1"/>
  <c r="D2181" i="1"/>
  <c r="B2182" i="1"/>
  <c r="C2182" i="1"/>
  <c r="D2182" i="1"/>
  <c r="B2183" i="1"/>
  <c r="C2183" i="1"/>
  <c r="D2183" i="1"/>
  <c r="B2184" i="1"/>
  <c r="C2184" i="1"/>
  <c r="D2184" i="1"/>
  <c r="B2186" i="1"/>
  <c r="C2186" i="1"/>
  <c r="D2186" i="1"/>
  <c r="B2187" i="1"/>
  <c r="C2187" i="1"/>
  <c r="D2187" i="1"/>
  <c r="B2188" i="1"/>
  <c r="C2188" i="1"/>
  <c r="D2188" i="1"/>
  <c r="B2189" i="1"/>
  <c r="C2189" i="1"/>
  <c r="D2189" i="1"/>
  <c r="B2190" i="1"/>
  <c r="C2190" i="1"/>
  <c r="D2190" i="1"/>
  <c r="B2191" i="1"/>
  <c r="C2191" i="1"/>
  <c r="D2191" i="1"/>
  <c r="B2192" i="1"/>
  <c r="C2192" i="1"/>
  <c r="D2192" i="1"/>
  <c r="B2193" i="1"/>
  <c r="C2193" i="1"/>
  <c r="D2193" i="1"/>
  <c r="B2194" i="1"/>
  <c r="C2194" i="1"/>
  <c r="D2194" i="1"/>
  <c r="B2195" i="1"/>
  <c r="C2195" i="1"/>
  <c r="D2195" i="1"/>
  <c r="B2196" i="1"/>
  <c r="C2196" i="1"/>
  <c r="D2196" i="1"/>
  <c r="B2197" i="1"/>
  <c r="C2197" i="1"/>
  <c r="D2197" i="1"/>
  <c r="B2198" i="1"/>
  <c r="C2198" i="1"/>
  <c r="D2198" i="1"/>
  <c r="B2199" i="1"/>
  <c r="C2199" i="1"/>
  <c r="D2199" i="1"/>
  <c r="B2200" i="1"/>
  <c r="C2200" i="1"/>
  <c r="D2200" i="1"/>
  <c r="B2201" i="1"/>
  <c r="C2201" i="1"/>
  <c r="D2201" i="1"/>
  <c r="B2202" i="1"/>
  <c r="C2202" i="1"/>
  <c r="D2202" i="1"/>
  <c r="B2203" i="1"/>
  <c r="C2203" i="1"/>
  <c r="D2203" i="1"/>
  <c r="B2204" i="1"/>
  <c r="C2204" i="1"/>
  <c r="D2204" i="1"/>
  <c r="B2205" i="1"/>
  <c r="C2205" i="1"/>
  <c r="D2205" i="1"/>
  <c r="B2206" i="1"/>
  <c r="C2206" i="1"/>
  <c r="D2206" i="1"/>
  <c r="B2207" i="1"/>
  <c r="C2207" i="1"/>
  <c r="D2207" i="1"/>
  <c r="B2208" i="1"/>
  <c r="C2208" i="1"/>
  <c r="D2208" i="1"/>
  <c r="B2209" i="1"/>
  <c r="C2209" i="1"/>
  <c r="D2209" i="1"/>
  <c r="B2210" i="1"/>
  <c r="C2210" i="1"/>
  <c r="D2210" i="1"/>
  <c r="B2211" i="1"/>
  <c r="C2211" i="1"/>
  <c r="D2211" i="1"/>
  <c r="B2212" i="1"/>
  <c r="C2212" i="1"/>
  <c r="D2212" i="1"/>
  <c r="B2213" i="1"/>
  <c r="C2213" i="1"/>
  <c r="D2213" i="1"/>
  <c r="B2214" i="1"/>
  <c r="C2214" i="1"/>
  <c r="D2214" i="1"/>
  <c r="B2215" i="1"/>
  <c r="C2215" i="1"/>
  <c r="D2215" i="1"/>
  <c r="B2216" i="1"/>
  <c r="C2216" i="1"/>
  <c r="D2216" i="1"/>
  <c r="B2217" i="1"/>
  <c r="C2217" i="1"/>
  <c r="D2217" i="1"/>
  <c r="B2218" i="1"/>
  <c r="C2218" i="1"/>
  <c r="D2218" i="1"/>
  <c r="B2219" i="1"/>
  <c r="C2219" i="1"/>
  <c r="D2219" i="1"/>
  <c r="B2220" i="1"/>
  <c r="C2220" i="1"/>
  <c r="D2220" i="1"/>
  <c r="B2221" i="1"/>
  <c r="C2221" i="1"/>
  <c r="D2221" i="1"/>
  <c r="B2222" i="1"/>
  <c r="C2222" i="1"/>
  <c r="D2222" i="1"/>
  <c r="B2223" i="1"/>
  <c r="C2223" i="1"/>
  <c r="D2223" i="1"/>
  <c r="B2224" i="1"/>
  <c r="C2224" i="1"/>
  <c r="D2224" i="1"/>
  <c r="B2225" i="1"/>
  <c r="C2225" i="1"/>
  <c r="D2225" i="1"/>
  <c r="B2226" i="1"/>
  <c r="C2226" i="1"/>
  <c r="D2226" i="1"/>
  <c r="B2227" i="1"/>
  <c r="C2227" i="1"/>
  <c r="D2227" i="1"/>
  <c r="B2228" i="1"/>
  <c r="C2228" i="1"/>
  <c r="D2228" i="1"/>
  <c r="B2229" i="1"/>
  <c r="C2229" i="1"/>
  <c r="D2229" i="1"/>
  <c r="B2230" i="1"/>
  <c r="C2230" i="1"/>
  <c r="D2230" i="1"/>
  <c r="B2231" i="1"/>
  <c r="C2231" i="1"/>
  <c r="D2231" i="1"/>
  <c r="B2232" i="1"/>
  <c r="C2232" i="1"/>
  <c r="D2232" i="1"/>
  <c r="B2233" i="1"/>
  <c r="C2233" i="1"/>
  <c r="D2233" i="1"/>
  <c r="B2234" i="1"/>
  <c r="C2234" i="1"/>
  <c r="D2234" i="1"/>
  <c r="B2235" i="1"/>
  <c r="C2235" i="1"/>
  <c r="D2235" i="1"/>
  <c r="B2236" i="1"/>
  <c r="C2236" i="1"/>
  <c r="D2236" i="1"/>
  <c r="B2237" i="1"/>
  <c r="C2237" i="1"/>
  <c r="D2237" i="1"/>
  <c r="B2238" i="1"/>
  <c r="C2238" i="1"/>
  <c r="D2238" i="1"/>
  <c r="B2239" i="1"/>
  <c r="C2239" i="1"/>
  <c r="D2239" i="1"/>
  <c r="B2240" i="1"/>
  <c r="C2240" i="1"/>
  <c r="D2240" i="1"/>
  <c r="B2241" i="1"/>
  <c r="C2241" i="1"/>
  <c r="D2241" i="1"/>
  <c r="B2242" i="1"/>
  <c r="C2242" i="1"/>
  <c r="D2242" i="1"/>
  <c r="B2243" i="1"/>
  <c r="C2243" i="1"/>
  <c r="D2243" i="1"/>
  <c r="B2244" i="1"/>
  <c r="C2244" i="1"/>
  <c r="D2244" i="1"/>
  <c r="B2245" i="1"/>
  <c r="C2245" i="1"/>
  <c r="D2245" i="1"/>
  <c r="B2246" i="1"/>
  <c r="C2246" i="1"/>
  <c r="D2246" i="1"/>
  <c r="B2247" i="1"/>
  <c r="C2247" i="1"/>
  <c r="D2247" i="1"/>
  <c r="B2248" i="1"/>
  <c r="C2248" i="1"/>
  <c r="D2248" i="1"/>
  <c r="B2249" i="1"/>
  <c r="C2249" i="1"/>
  <c r="D2249" i="1"/>
  <c r="B2250" i="1"/>
  <c r="C2250" i="1"/>
  <c r="D2250" i="1"/>
  <c r="B2251" i="1"/>
  <c r="C2251" i="1"/>
  <c r="D2251" i="1"/>
  <c r="B2252" i="1"/>
  <c r="C2252" i="1"/>
  <c r="D2252" i="1"/>
  <c r="B2253" i="1"/>
  <c r="C2253" i="1"/>
  <c r="D2253" i="1"/>
  <c r="B2254" i="1"/>
  <c r="C2254" i="1"/>
  <c r="D2254" i="1"/>
  <c r="B2255" i="1"/>
  <c r="C2255" i="1"/>
  <c r="D2255" i="1"/>
  <c r="B2256" i="1"/>
  <c r="C2256" i="1"/>
  <c r="D2256" i="1"/>
  <c r="B2257" i="1"/>
  <c r="C2257" i="1"/>
  <c r="D2257" i="1"/>
  <c r="B2258" i="1"/>
  <c r="C2258" i="1"/>
  <c r="D2258" i="1"/>
  <c r="B2259" i="1"/>
  <c r="C2259" i="1"/>
  <c r="D2259" i="1"/>
  <c r="B2260" i="1"/>
  <c r="C2260" i="1"/>
  <c r="D2260" i="1"/>
  <c r="B2261" i="1"/>
  <c r="C2261" i="1"/>
  <c r="D2261" i="1"/>
  <c r="B2262" i="1"/>
  <c r="C2262" i="1"/>
  <c r="D2262" i="1"/>
  <c r="B2263" i="1"/>
  <c r="C2263" i="1"/>
  <c r="D2263" i="1"/>
  <c r="B2264" i="1"/>
  <c r="C2264" i="1"/>
  <c r="D2264" i="1"/>
  <c r="B2265" i="1"/>
  <c r="C2265" i="1"/>
  <c r="D2265" i="1"/>
  <c r="B2266" i="1"/>
  <c r="C2266" i="1"/>
  <c r="D2266" i="1"/>
  <c r="B2267" i="1"/>
  <c r="C2267" i="1"/>
  <c r="D2267" i="1"/>
  <c r="B2268" i="1"/>
  <c r="C2268" i="1"/>
  <c r="D2268" i="1"/>
  <c r="B2269" i="1"/>
  <c r="C2269" i="1"/>
  <c r="D2269" i="1"/>
  <c r="B2270" i="1"/>
  <c r="C2270" i="1"/>
  <c r="D2270" i="1"/>
  <c r="B2271" i="1"/>
  <c r="C2271" i="1"/>
  <c r="D2271" i="1"/>
  <c r="B2272" i="1"/>
  <c r="C2272" i="1"/>
  <c r="D2272" i="1"/>
  <c r="B2273" i="1"/>
  <c r="C2273" i="1"/>
  <c r="D2273" i="1"/>
  <c r="B2274" i="1"/>
  <c r="C2274" i="1"/>
  <c r="D2274" i="1"/>
  <c r="B2275" i="1"/>
  <c r="C2275" i="1"/>
  <c r="D2275" i="1"/>
  <c r="B2276" i="1"/>
  <c r="C2276" i="1"/>
  <c r="D2276" i="1"/>
  <c r="B2277" i="1"/>
  <c r="C2277" i="1"/>
  <c r="D2277" i="1"/>
  <c r="B2278" i="1"/>
  <c r="C2278" i="1"/>
  <c r="D2278" i="1"/>
  <c r="B2279" i="1"/>
  <c r="C2279" i="1"/>
  <c r="D2279" i="1"/>
  <c r="B2280" i="1"/>
  <c r="C2280" i="1"/>
  <c r="D2280" i="1"/>
  <c r="B2281" i="1"/>
  <c r="C2281" i="1"/>
  <c r="D2281" i="1"/>
  <c r="B2282" i="1"/>
  <c r="C2282" i="1"/>
  <c r="D2282" i="1"/>
  <c r="B2283" i="1"/>
  <c r="C2283" i="1"/>
  <c r="D2283" i="1"/>
  <c r="B2284" i="1"/>
  <c r="C2284" i="1"/>
  <c r="D2284" i="1"/>
  <c r="B2285" i="1"/>
  <c r="C2285" i="1"/>
  <c r="D2285" i="1"/>
  <c r="B2286" i="1"/>
  <c r="C2286" i="1"/>
  <c r="D2286" i="1"/>
  <c r="B2287" i="1"/>
  <c r="C2287" i="1"/>
  <c r="D2287" i="1"/>
  <c r="B2288" i="1"/>
  <c r="C2288" i="1"/>
  <c r="D2288" i="1"/>
  <c r="B2289" i="1"/>
  <c r="C2289" i="1"/>
  <c r="D2289" i="1"/>
  <c r="B2290" i="1"/>
  <c r="C2290" i="1"/>
  <c r="D2290" i="1"/>
  <c r="B2291" i="1"/>
  <c r="C2291" i="1"/>
  <c r="D2291" i="1"/>
  <c r="B2293" i="1"/>
  <c r="C2293" i="1"/>
  <c r="D2293" i="1"/>
  <c r="B2294" i="1"/>
  <c r="C2294" i="1"/>
  <c r="D2294" i="1"/>
  <c r="B2295" i="1"/>
  <c r="C2295" i="1"/>
  <c r="D2295" i="1"/>
  <c r="B2296" i="1"/>
  <c r="C2296" i="1"/>
  <c r="D2296" i="1"/>
  <c r="B2297" i="1"/>
  <c r="C2297" i="1"/>
  <c r="D2297" i="1"/>
  <c r="B2298" i="1"/>
  <c r="C2298" i="1"/>
  <c r="D2298" i="1"/>
  <c r="B2299" i="1"/>
  <c r="C2299" i="1"/>
  <c r="D2299" i="1"/>
  <c r="B2300" i="1"/>
  <c r="C2300" i="1"/>
  <c r="D2300" i="1"/>
  <c r="B2301" i="1"/>
  <c r="C2301" i="1"/>
  <c r="D2301" i="1"/>
  <c r="B2302" i="1"/>
  <c r="C2302" i="1"/>
  <c r="D2302" i="1"/>
  <c r="B2303" i="1"/>
  <c r="C2303" i="1"/>
  <c r="D2303" i="1"/>
  <c r="B2304" i="1"/>
  <c r="C2304" i="1"/>
  <c r="D2304" i="1"/>
  <c r="B2305" i="1"/>
  <c r="C2305" i="1"/>
  <c r="D2305" i="1"/>
  <c r="B2306" i="1"/>
  <c r="C2306" i="1"/>
  <c r="D2306" i="1"/>
  <c r="B2307" i="1"/>
  <c r="C2307" i="1"/>
  <c r="D2307" i="1"/>
  <c r="B2308" i="1"/>
  <c r="C2308" i="1"/>
  <c r="D2308" i="1"/>
  <c r="B2309" i="1"/>
  <c r="C2309" i="1"/>
  <c r="D2309" i="1"/>
  <c r="B2310" i="1"/>
  <c r="C2310" i="1"/>
  <c r="D2310" i="1"/>
  <c r="B2311" i="1"/>
  <c r="C2311" i="1"/>
  <c r="D2311" i="1"/>
  <c r="B2312" i="1"/>
  <c r="C2312" i="1"/>
  <c r="D2312" i="1"/>
  <c r="B2313" i="1"/>
  <c r="C2313" i="1"/>
  <c r="D2313" i="1"/>
  <c r="B2314" i="1"/>
  <c r="C2314" i="1"/>
  <c r="D2314" i="1"/>
  <c r="B2315" i="1"/>
  <c r="C2315" i="1"/>
  <c r="D2315" i="1"/>
  <c r="B2316" i="1"/>
  <c r="C2316" i="1"/>
  <c r="D2316" i="1"/>
  <c r="B2317" i="1"/>
  <c r="C2317" i="1"/>
  <c r="D2317" i="1"/>
  <c r="B2318" i="1"/>
  <c r="C2318" i="1"/>
  <c r="D2318" i="1"/>
  <c r="B2319" i="1"/>
  <c r="C2319" i="1"/>
  <c r="D2319" i="1"/>
  <c r="B2320" i="1"/>
  <c r="C2320" i="1"/>
  <c r="D2320" i="1"/>
  <c r="B2321" i="1"/>
  <c r="C2321" i="1"/>
  <c r="D2321" i="1"/>
  <c r="B2322" i="1"/>
  <c r="C2322" i="1"/>
  <c r="D2322" i="1"/>
  <c r="B2323" i="1"/>
  <c r="C2323" i="1"/>
  <c r="D2323" i="1"/>
  <c r="B2324" i="1"/>
  <c r="C2324" i="1"/>
  <c r="D2324" i="1"/>
  <c r="B2325" i="1"/>
  <c r="C2325" i="1"/>
  <c r="D2325" i="1"/>
  <c r="B2326" i="1"/>
  <c r="C2326" i="1"/>
  <c r="D2326" i="1"/>
  <c r="B2327" i="1"/>
  <c r="C2327" i="1"/>
  <c r="D2327" i="1"/>
  <c r="B2328" i="1"/>
  <c r="C2328" i="1"/>
  <c r="D2328" i="1"/>
  <c r="B2329" i="1"/>
  <c r="C2329" i="1"/>
  <c r="D2329" i="1"/>
  <c r="B2330" i="1"/>
  <c r="C2330" i="1"/>
  <c r="D2330" i="1"/>
  <c r="B2331" i="1"/>
  <c r="C2331" i="1"/>
  <c r="D2331" i="1"/>
  <c r="B2332" i="1"/>
  <c r="C2332" i="1"/>
  <c r="D2332" i="1"/>
  <c r="B2333" i="1"/>
  <c r="C2333" i="1"/>
  <c r="D2333" i="1"/>
  <c r="B2334" i="1"/>
  <c r="C2334" i="1"/>
  <c r="D2334" i="1"/>
  <c r="B2335" i="1"/>
  <c r="C2335" i="1"/>
  <c r="D2335" i="1"/>
  <c r="B2336" i="1"/>
  <c r="C2336" i="1"/>
  <c r="D2336" i="1"/>
  <c r="B2337" i="1"/>
  <c r="C2337" i="1"/>
  <c r="D2337" i="1"/>
  <c r="B2338" i="1"/>
  <c r="C2338" i="1"/>
  <c r="D2338" i="1"/>
  <c r="B2339" i="1"/>
  <c r="C2339" i="1"/>
  <c r="D2339" i="1"/>
  <c r="B2340" i="1"/>
  <c r="C2340" i="1"/>
  <c r="D2340" i="1"/>
  <c r="B2341" i="1"/>
  <c r="C2341" i="1"/>
  <c r="D2341" i="1"/>
  <c r="B2342" i="1"/>
  <c r="C2342" i="1"/>
  <c r="D2342" i="1"/>
  <c r="B2343" i="1"/>
  <c r="C2343" i="1"/>
  <c r="D2343" i="1"/>
  <c r="B2344" i="1"/>
  <c r="C2344" i="1"/>
  <c r="D2344" i="1"/>
  <c r="B2345" i="1"/>
  <c r="C2345" i="1"/>
  <c r="D2345" i="1"/>
  <c r="B2346" i="1"/>
  <c r="C2346" i="1"/>
  <c r="D2346" i="1"/>
  <c r="B2347" i="1"/>
  <c r="C2347" i="1"/>
  <c r="D2347" i="1"/>
  <c r="B2348" i="1"/>
  <c r="C2348" i="1"/>
  <c r="D2348" i="1"/>
  <c r="B2349" i="1"/>
  <c r="C2349" i="1"/>
  <c r="D2349" i="1"/>
  <c r="B2350" i="1"/>
  <c r="C2350" i="1"/>
  <c r="D2350" i="1"/>
  <c r="B2351" i="1"/>
  <c r="C2351" i="1"/>
  <c r="D2351" i="1"/>
  <c r="B2352" i="1"/>
  <c r="C2352" i="1"/>
  <c r="D2352" i="1"/>
  <c r="B2353" i="1"/>
  <c r="C2353" i="1"/>
  <c r="D2353" i="1"/>
  <c r="B2354" i="1"/>
  <c r="C2354" i="1"/>
  <c r="D2354" i="1"/>
  <c r="B2355" i="1"/>
  <c r="C2355" i="1"/>
  <c r="D2355" i="1"/>
  <c r="B2356" i="1"/>
  <c r="C2356" i="1"/>
  <c r="D2356" i="1"/>
  <c r="B2357" i="1"/>
  <c r="C2357" i="1"/>
  <c r="D2357" i="1"/>
  <c r="B2358" i="1"/>
  <c r="C2358" i="1"/>
  <c r="D2358" i="1"/>
  <c r="B2360" i="1"/>
  <c r="C2360" i="1"/>
  <c r="D2360" i="1"/>
  <c r="B2361" i="1"/>
  <c r="C2361" i="1"/>
  <c r="D2361" i="1"/>
  <c r="B2362" i="1"/>
  <c r="C2362" i="1"/>
  <c r="D2362" i="1"/>
  <c r="B2363" i="1"/>
  <c r="C2363" i="1"/>
  <c r="D2363" i="1"/>
  <c r="B2364" i="1"/>
  <c r="C2364" i="1"/>
  <c r="D2364" i="1"/>
  <c r="B2365" i="1"/>
  <c r="C2365" i="1"/>
  <c r="D2365" i="1"/>
  <c r="B2366" i="1"/>
  <c r="C2366" i="1"/>
  <c r="D2366" i="1"/>
  <c r="B2367" i="1"/>
  <c r="C2367" i="1"/>
  <c r="D2367" i="1"/>
  <c r="B2368" i="1"/>
  <c r="C2368" i="1"/>
  <c r="D2368" i="1"/>
  <c r="B2370" i="1"/>
  <c r="C2370" i="1"/>
  <c r="D2370" i="1"/>
  <c r="B2371" i="1"/>
  <c r="C2371" i="1"/>
  <c r="D2371" i="1"/>
  <c r="B2372" i="1"/>
  <c r="C2372" i="1"/>
  <c r="D2372" i="1"/>
  <c r="B2373" i="1"/>
  <c r="C2373" i="1"/>
  <c r="D2373" i="1"/>
  <c r="B2374" i="1"/>
  <c r="C2374" i="1"/>
  <c r="D2374" i="1"/>
  <c r="B2375" i="1"/>
  <c r="C2375" i="1"/>
  <c r="D2375" i="1"/>
  <c r="B2376" i="1"/>
  <c r="C2376" i="1"/>
  <c r="D2376" i="1"/>
  <c r="B2377" i="1"/>
  <c r="C2377" i="1"/>
  <c r="D2377" i="1"/>
  <c r="B2378" i="1"/>
  <c r="C2378" i="1"/>
  <c r="D2378" i="1"/>
  <c r="B2379" i="1"/>
  <c r="C2379" i="1"/>
  <c r="D2379" i="1"/>
  <c r="B2380" i="1"/>
  <c r="C2380" i="1"/>
  <c r="D2380" i="1"/>
  <c r="B2381" i="1"/>
  <c r="C2381" i="1"/>
  <c r="D2381" i="1"/>
  <c r="B2382" i="1"/>
  <c r="C2382" i="1"/>
  <c r="D2382" i="1"/>
  <c r="B2383" i="1"/>
  <c r="C2383" i="1"/>
  <c r="D2383" i="1"/>
  <c r="B2384" i="1"/>
  <c r="C2384" i="1"/>
  <c r="D2384" i="1"/>
  <c r="B2385" i="1"/>
  <c r="C2385" i="1"/>
  <c r="D2385" i="1"/>
  <c r="B2386" i="1"/>
  <c r="C2386" i="1"/>
  <c r="D2386" i="1"/>
  <c r="B2387" i="1"/>
  <c r="C2387" i="1"/>
  <c r="D2387" i="1"/>
  <c r="B2388" i="1"/>
  <c r="C2388" i="1"/>
  <c r="D2388" i="1"/>
  <c r="B2389" i="1"/>
  <c r="C2389" i="1"/>
  <c r="D2389" i="1"/>
  <c r="B2390" i="1"/>
  <c r="C2390" i="1"/>
  <c r="D2390" i="1"/>
  <c r="B2391" i="1"/>
  <c r="C2391" i="1"/>
  <c r="D2391" i="1"/>
  <c r="B2392" i="1"/>
  <c r="C2392" i="1"/>
  <c r="D2392" i="1"/>
  <c r="B2393" i="1"/>
  <c r="C2393" i="1"/>
  <c r="D2393" i="1"/>
  <c r="B2394" i="1"/>
  <c r="C2394" i="1"/>
  <c r="D2394" i="1"/>
  <c r="B2395" i="1"/>
  <c r="C2395" i="1"/>
  <c r="D2395" i="1"/>
  <c r="B2396" i="1"/>
  <c r="C2396" i="1"/>
  <c r="D2396" i="1"/>
  <c r="B2397" i="1"/>
  <c r="C2397" i="1"/>
  <c r="D2397" i="1"/>
  <c r="B2398" i="1"/>
  <c r="C2398" i="1"/>
  <c r="D2398" i="1"/>
  <c r="B2399" i="1"/>
  <c r="C2399" i="1"/>
  <c r="D2399" i="1"/>
  <c r="B2400" i="1"/>
  <c r="C2400" i="1"/>
  <c r="D2400" i="1"/>
  <c r="B2401" i="1"/>
  <c r="C2401" i="1"/>
  <c r="D2401" i="1"/>
  <c r="B2402" i="1"/>
  <c r="C2402" i="1"/>
  <c r="D2402" i="1"/>
  <c r="B2403" i="1"/>
  <c r="C2403" i="1"/>
  <c r="D2403" i="1"/>
  <c r="B2404" i="1"/>
  <c r="C2404" i="1"/>
  <c r="D2404" i="1"/>
  <c r="B2405" i="1"/>
  <c r="C2405" i="1"/>
  <c r="D2405" i="1"/>
  <c r="B2406" i="1"/>
  <c r="C2406" i="1"/>
  <c r="D2406" i="1"/>
  <c r="B2407" i="1"/>
  <c r="C2407" i="1"/>
  <c r="D2407" i="1"/>
  <c r="B2408" i="1"/>
  <c r="C2408" i="1"/>
  <c r="D2408" i="1"/>
  <c r="B2409" i="1"/>
  <c r="C2409" i="1"/>
  <c r="D2409" i="1"/>
  <c r="B2410" i="1"/>
  <c r="C2410" i="1"/>
  <c r="D2410" i="1"/>
  <c r="B2411" i="1"/>
  <c r="C2411" i="1"/>
  <c r="D2411" i="1"/>
  <c r="B2412" i="1"/>
  <c r="C2412" i="1"/>
  <c r="D2412" i="1"/>
  <c r="B2413" i="1"/>
  <c r="C2413" i="1"/>
  <c r="D2413" i="1"/>
  <c r="B2414" i="1"/>
  <c r="C2414" i="1"/>
  <c r="D2414" i="1"/>
  <c r="B2415" i="1"/>
  <c r="C2415" i="1"/>
  <c r="D2415" i="1"/>
  <c r="B2416" i="1"/>
  <c r="C2416" i="1"/>
  <c r="D2416" i="1"/>
  <c r="B2417" i="1"/>
  <c r="C2417" i="1"/>
  <c r="D2417" i="1"/>
  <c r="B2418" i="1"/>
  <c r="C2418" i="1"/>
  <c r="D2418" i="1"/>
  <c r="B2419" i="1"/>
  <c r="C2419" i="1"/>
  <c r="D2419" i="1"/>
  <c r="B2420" i="1"/>
  <c r="C2420" i="1"/>
  <c r="D2420" i="1"/>
  <c r="B2421" i="1"/>
  <c r="C2421" i="1"/>
  <c r="D2421" i="1"/>
  <c r="B2422" i="1"/>
  <c r="C2422" i="1"/>
  <c r="D2422" i="1"/>
  <c r="B2423" i="1"/>
  <c r="C2423" i="1"/>
  <c r="D2423" i="1"/>
  <c r="B2424" i="1"/>
  <c r="C2424" i="1"/>
  <c r="D2424" i="1"/>
  <c r="B2425" i="1"/>
  <c r="C2425" i="1"/>
  <c r="D2425" i="1"/>
  <c r="B2426" i="1"/>
  <c r="C2426" i="1"/>
  <c r="D2426" i="1"/>
  <c r="B2427" i="1"/>
  <c r="C2427" i="1"/>
  <c r="D2427" i="1"/>
  <c r="B2428" i="1"/>
  <c r="C2428" i="1"/>
  <c r="D2428" i="1"/>
  <c r="B2429" i="1"/>
  <c r="C2429" i="1"/>
  <c r="D2429" i="1"/>
  <c r="B2430" i="1"/>
  <c r="C2430" i="1"/>
  <c r="D2430" i="1"/>
  <c r="B2431" i="1"/>
  <c r="C2431" i="1"/>
  <c r="D2431" i="1"/>
  <c r="B2432" i="1"/>
  <c r="C2432" i="1"/>
  <c r="D2432" i="1"/>
  <c r="B2433" i="1"/>
  <c r="C2433" i="1"/>
  <c r="D2433" i="1"/>
  <c r="B2434" i="1"/>
  <c r="C2434" i="1"/>
  <c r="D2434" i="1"/>
  <c r="B2435" i="1"/>
  <c r="C2435" i="1"/>
  <c r="D2435" i="1"/>
  <c r="B2436" i="1"/>
  <c r="C2436" i="1"/>
  <c r="D2436" i="1"/>
  <c r="B2437" i="1"/>
  <c r="C2437" i="1"/>
  <c r="D2437" i="1"/>
  <c r="B2438" i="1"/>
  <c r="C2438" i="1"/>
  <c r="D2438" i="1"/>
  <c r="B2439" i="1"/>
  <c r="C2439" i="1"/>
  <c r="D2439" i="1"/>
  <c r="B2440" i="1"/>
  <c r="C2440" i="1"/>
  <c r="D2440" i="1"/>
  <c r="B2441" i="1"/>
  <c r="C2441" i="1"/>
  <c r="D2441" i="1"/>
  <c r="B2442" i="1"/>
  <c r="C2442" i="1"/>
  <c r="D2442" i="1"/>
  <c r="B2443" i="1"/>
  <c r="C2443" i="1"/>
  <c r="D2443" i="1"/>
  <c r="B2444" i="1"/>
  <c r="C2444" i="1"/>
  <c r="D2444" i="1"/>
  <c r="B2445" i="1"/>
  <c r="C2445" i="1"/>
  <c r="D2445" i="1"/>
  <c r="B2446" i="1"/>
  <c r="C2446" i="1"/>
  <c r="D2446" i="1"/>
  <c r="B2447" i="1"/>
  <c r="C2447" i="1"/>
  <c r="D2447" i="1"/>
  <c r="B2448" i="1"/>
  <c r="C2448" i="1"/>
  <c r="D2448" i="1"/>
  <c r="B2449" i="1"/>
  <c r="C2449" i="1"/>
  <c r="D2449" i="1"/>
  <c r="B2450" i="1"/>
  <c r="C2450" i="1"/>
  <c r="D2450" i="1"/>
  <c r="B2451" i="1"/>
  <c r="C2451" i="1"/>
  <c r="D2451" i="1"/>
  <c r="B2452" i="1"/>
  <c r="C2452" i="1"/>
  <c r="D2452" i="1"/>
  <c r="B2453" i="1"/>
  <c r="C2453" i="1"/>
  <c r="D2453" i="1"/>
  <c r="B2454" i="1"/>
  <c r="C2454" i="1"/>
  <c r="D2454" i="1"/>
  <c r="B2455" i="1"/>
  <c r="C2455" i="1"/>
  <c r="D2455" i="1"/>
  <c r="B2456" i="1"/>
  <c r="C2456" i="1"/>
  <c r="D2456" i="1"/>
  <c r="B2457" i="1"/>
  <c r="C2457" i="1"/>
  <c r="D2457" i="1"/>
  <c r="B2458" i="1"/>
  <c r="C2458" i="1"/>
  <c r="D2458" i="1"/>
  <c r="B2459" i="1"/>
  <c r="C2459" i="1"/>
  <c r="D2459" i="1"/>
  <c r="B2460" i="1"/>
  <c r="C2460" i="1"/>
  <c r="D2460" i="1"/>
  <c r="B2461" i="1"/>
  <c r="C2461" i="1"/>
  <c r="D2461" i="1"/>
  <c r="B2462" i="1"/>
  <c r="C2462" i="1"/>
  <c r="D2462" i="1"/>
  <c r="B2463" i="1"/>
  <c r="C2463" i="1"/>
  <c r="D2463" i="1"/>
  <c r="B2464" i="1"/>
  <c r="C2464" i="1"/>
  <c r="D2464" i="1"/>
  <c r="B2465" i="1"/>
  <c r="C2465" i="1"/>
  <c r="D2465" i="1"/>
  <c r="B2466" i="1"/>
  <c r="C2466" i="1"/>
  <c r="D2466" i="1"/>
  <c r="B2467" i="1"/>
  <c r="C2467" i="1"/>
  <c r="D2467" i="1"/>
  <c r="B2468" i="1"/>
  <c r="C2468" i="1"/>
  <c r="D2468" i="1"/>
  <c r="B2469" i="1"/>
  <c r="C2469" i="1"/>
  <c r="D2469" i="1"/>
  <c r="B2470" i="1"/>
  <c r="C2470" i="1"/>
  <c r="D2470" i="1"/>
  <c r="B2471" i="1"/>
  <c r="C2471" i="1"/>
  <c r="D2471" i="1"/>
  <c r="B2472" i="1"/>
  <c r="C2472" i="1"/>
  <c r="D2472" i="1"/>
  <c r="B2473" i="1"/>
  <c r="C2473" i="1"/>
  <c r="D2473" i="1"/>
  <c r="B2474" i="1"/>
  <c r="C2474" i="1"/>
  <c r="D2474" i="1"/>
  <c r="B2475" i="1"/>
  <c r="C2475" i="1"/>
  <c r="D2475" i="1"/>
  <c r="B2476" i="1"/>
  <c r="C2476" i="1"/>
  <c r="D2476" i="1"/>
  <c r="B2477" i="1"/>
  <c r="C2477" i="1"/>
  <c r="D2477" i="1"/>
  <c r="B2478" i="1"/>
  <c r="C2478" i="1"/>
  <c r="D2478" i="1"/>
  <c r="B2479" i="1"/>
  <c r="C2479" i="1"/>
  <c r="D2479" i="1"/>
  <c r="B2480" i="1"/>
  <c r="C2480" i="1"/>
  <c r="D2480" i="1"/>
  <c r="B2481" i="1"/>
  <c r="C2481" i="1"/>
  <c r="D2481" i="1"/>
  <c r="B2482" i="1"/>
  <c r="C2482" i="1"/>
  <c r="D2482" i="1"/>
  <c r="B2483" i="1"/>
  <c r="C2483" i="1"/>
  <c r="D2483" i="1"/>
  <c r="B2484" i="1"/>
  <c r="C2484" i="1"/>
  <c r="D2484" i="1"/>
  <c r="B2485" i="1"/>
  <c r="C2485" i="1"/>
  <c r="D2485" i="1"/>
  <c r="B2486" i="1"/>
  <c r="C2486" i="1"/>
  <c r="D2486" i="1"/>
  <c r="B2487" i="1"/>
  <c r="C2487" i="1"/>
  <c r="D2487" i="1"/>
  <c r="B2488" i="1"/>
  <c r="C2488" i="1"/>
  <c r="D2488" i="1"/>
  <c r="B2489" i="1"/>
  <c r="C2489" i="1"/>
  <c r="D2489" i="1"/>
  <c r="B2490" i="1"/>
  <c r="C2490" i="1"/>
  <c r="D2490" i="1"/>
  <c r="B2491" i="1"/>
  <c r="C2491" i="1"/>
  <c r="D2491" i="1"/>
  <c r="B2492" i="1"/>
  <c r="C2492" i="1"/>
  <c r="D2492" i="1"/>
  <c r="B2493" i="1"/>
  <c r="C2493" i="1"/>
  <c r="D2493" i="1"/>
  <c r="B2494" i="1"/>
  <c r="C2494" i="1"/>
  <c r="D2494" i="1"/>
  <c r="B2495" i="1"/>
  <c r="C2495" i="1"/>
  <c r="D2495" i="1"/>
  <c r="B2496" i="1"/>
  <c r="C2496" i="1"/>
  <c r="D2496" i="1"/>
  <c r="B2497" i="1"/>
  <c r="C2497" i="1"/>
  <c r="D2497" i="1"/>
  <c r="B2498" i="1"/>
  <c r="C2498" i="1"/>
  <c r="D2498" i="1"/>
  <c r="B2499" i="1"/>
  <c r="C2499" i="1"/>
  <c r="D2499" i="1"/>
  <c r="B2500" i="1"/>
  <c r="C2500" i="1"/>
  <c r="D2500" i="1"/>
  <c r="B2501" i="1"/>
  <c r="C2501" i="1"/>
  <c r="D2501" i="1"/>
  <c r="B2502" i="1"/>
  <c r="C2502" i="1"/>
  <c r="D2502" i="1"/>
  <c r="B2503" i="1"/>
  <c r="C2503" i="1"/>
  <c r="D2503" i="1"/>
  <c r="B2504" i="1"/>
  <c r="C2504" i="1"/>
  <c r="D2504" i="1"/>
  <c r="B2505" i="1"/>
  <c r="C2505" i="1"/>
  <c r="D2505" i="1"/>
  <c r="B2506" i="1"/>
  <c r="C2506" i="1"/>
  <c r="D2506" i="1"/>
  <c r="B2507" i="1"/>
  <c r="C2507" i="1"/>
  <c r="D2507" i="1"/>
  <c r="B2508" i="1"/>
  <c r="C2508" i="1"/>
  <c r="D2508" i="1"/>
  <c r="B2509" i="1"/>
  <c r="C2509" i="1"/>
  <c r="D2509" i="1"/>
  <c r="B2510" i="1"/>
  <c r="C2510" i="1"/>
  <c r="D2510" i="1"/>
  <c r="B2511" i="1"/>
  <c r="C2511" i="1"/>
  <c r="D2511" i="1"/>
  <c r="B2512" i="1"/>
  <c r="C2512" i="1"/>
  <c r="D2512" i="1"/>
  <c r="B2513" i="1"/>
  <c r="C2513" i="1"/>
  <c r="D2513" i="1"/>
  <c r="B2514" i="1"/>
  <c r="C2514" i="1"/>
  <c r="D2514" i="1"/>
  <c r="B2515" i="1"/>
  <c r="C2515" i="1"/>
  <c r="D2515" i="1"/>
  <c r="B2516" i="1"/>
  <c r="C2516" i="1"/>
  <c r="D2516" i="1"/>
  <c r="B2517" i="1"/>
  <c r="C2517" i="1"/>
  <c r="D2517" i="1"/>
  <c r="B2518" i="1"/>
  <c r="C2518" i="1"/>
  <c r="D2518" i="1"/>
  <c r="B2519" i="1"/>
  <c r="C2519" i="1"/>
  <c r="D2519" i="1"/>
  <c r="B2520" i="1"/>
  <c r="C2520" i="1"/>
  <c r="D2520" i="1"/>
  <c r="B2521" i="1"/>
  <c r="C2521" i="1"/>
  <c r="D2521" i="1"/>
  <c r="B2522" i="1"/>
  <c r="C2522" i="1"/>
  <c r="D2522" i="1"/>
  <c r="B2523" i="1"/>
  <c r="C2523" i="1"/>
  <c r="D2523" i="1"/>
  <c r="B2524" i="1"/>
  <c r="C2524" i="1"/>
  <c r="D2524" i="1"/>
  <c r="B2525" i="1"/>
  <c r="C2525" i="1"/>
  <c r="D2525" i="1"/>
  <c r="B2526" i="1"/>
  <c r="C2526" i="1"/>
  <c r="D2526" i="1"/>
  <c r="B2527" i="1"/>
  <c r="C2527" i="1"/>
  <c r="D2527" i="1"/>
  <c r="B2528" i="1"/>
  <c r="C2528" i="1"/>
  <c r="D2528" i="1"/>
  <c r="B2529" i="1"/>
  <c r="C2529" i="1"/>
  <c r="D2529" i="1"/>
  <c r="B2530" i="1"/>
  <c r="C2530" i="1"/>
  <c r="D2530" i="1"/>
  <c r="B2531" i="1"/>
  <c r="C2531" i="1"/>
  <c r="D2531" i="1"/>
  <c r="B2532" i="1"/>
  <c r="C2532" i="1"/>
  <c r="D2532" i="1"/>
  <c r="B2533" i="1"/>
  <c r="C2533" i="1"/>
  <c r="D2533" i="1"/>
  <c r="B2534" i="1"/>
  <c r="C2534" i="1"/>
  <c r="D2534" i="1"/>
  <c r="B2535" i="1"/>
  <c r="C2535" i="1"/>
  <c r="D2535" i="1"/>
  <c r="B2536" i="1"/>
  <c r="C2536" i="1"/>
  <c r="D2536" i="1"/>
  <c r="B2537" i="1"/>
  <c r="C2537" i="1"/>
  <c r="D2537" i="1"/>
  <c r="B2538" i="1"/>
  <c r="C2538" i="1"/>
  <c r="D2538" i="1"/>
  <c r="B2539" i="1"/>
  <c r="C2539" i="1"/>
  <c r="D2539" i="1"/>
  <c r="B2540" i="1"/>
  <c r="C2540" i="1"/>
  <c r="D2540" i="1"/>
  <c r="B2541" i="1"/>
  <c r="C2541" i="1"/>
  <c r="D2541" i="1"/>
  <c r="B2542" i="1"/>
  <c r="C2542" i="1"/>
  <c r="D2542" i="1"/>
  <c r="B2543" i="1"/>
  <c r="C2543" i="1"/>
  <c r="D2543" i="1"/>
  <c r="B2544" i="1"/>
  <c r="C2544" i="1"/>
  <c r="D2544" i="1"/>
  <c r="B2545" i="1"/>
  <c r="C2545" i="1"/>
  <c r="D2545" i="1"/>
  <c r="B2546" i="1"/>
  <c r="C2546" i="1"/>
  <c r="D2546" i="1"/>
  <c r="B2547" i="1"/>
  <c r="C2547" i="1"/>
  <c r="D2547" i="1"/>
  <c r="B2548" i="1"/>
  <c r="C2548" i="1"/>
  <c r="D2548" i="1"/>
  <c r="B2549" i="1"/>
  <c r="C2549" i="1"/>
  <c r="D2549" i="1"/>
  <c r="B2550" i="1"/>
  <c r="C2550" i="1"/>
  <c r="D2550" i="1"/>
  <c r="B2551" i="1"/>
  <c r="C2551" i="1"/>
  <c r="D2551" i="1"/>
  <c r="B2552" i="1"/>
  <c r="C2552" i="1"/>
  <c r="D2552" i="1"/>
  <c r="B2553" i="1"/>
  <c r="C2553" i="1"/>
  <c r="D2553" i="1"/>
  <c r="B2554" i="1"/>
  <c r="C2554" i="1"/>
  <c r="D2554" i="1"/>
  <c r="B2555" i="1"/>
  <c r="C2555" i="1"/>
  <c r="D2555" i="1"/>
  <c r="B2556" i="1"/>
  <c r="C2556" i="1"/>
  <c r="D2556" i="1"/>
  <c r="B2557" i="1"/>
  <c r="C2557" i="1"/>
  <c r="D2557" i="1"/>
  <c r="B2558" i="1"/>
  <c r="C2558" i="1"/>
  <c r="D2558" i="1"/>
  <c r="B2559" i="1"/>
  <c r="C2559" i="1"/>
  <c r="D2559" i="1"/>
  <c r="B2560" i="1"/>
  <c r="C2560" i="1"/>
  <c r="D2560" i="1"/>
  <c r="B2561" i="1"/>
  <c r="C2561" i="1"/>
  <c r="D2561" i="1"/>
  <c r="B2562" i="1"/>
  <c r="C2562" i="1"/>
  <c r="D2562" i="1"/>
  <c r="B2563" i="1"/>
  <c r="C2563" i="1"/>
  <c r="D2563" i="1"/>
  <c r="B2564" i="1"/>
  <c r="C2564" i="1"/>
  <c r="D2564" i="1"/>
  <c r="B2565" i="1"/>
  <c r="C2565" i="1"/>
  <c r="D2565" i="1"/>
  <c r="B2566" i="1"/>
  <c r="C2566" i="1"/>
  <c r="D2566" i="1"/>
  <c r="B2567" i="1"/>
  <c r="C2567" i="1"/>
  <c r="D2567" i="1"/>
  <c r="B2568" i="1"/>
  <c r="C2568" i="1"/>
  <c r="D2568" i="1"/>
  <c r="B2569" i="1"/>
  <c r="C2569" i="1"/>
  <c r="D2569" i="1"/>
  <c r="B2570" i="1"/>
  <c r="C2570" i="1"/>
  <c r="D2570" i="1"/>
  <c r="B2571" i="1"/>
  <c r="C2571" i="1"/>
  <c r="D2571" i="1"/>
  <c r="B2572" i="1"/>
  <c r="C2572" i="1"/>
  <c r="D2572" i="1"/>
  <c r="B2573" i="1"/>
  <c r="C2573" i="1"/>
  <c r="D2573" i="1"/>
  <c r="B2574" i="1"/>
  <c r="C2574" i="1"/>
  <c r="D2574" i="1"/>
  <c r="B2575" i="1"/>
  <c r="C2575" i="1"/>
  <c r="D2575" i="1"/>
  <c r="B2576" i="1"/>
  <c r="C2576" i="1"/>
  <c r="D2576" i="1"/>
  <c r="B2577" i="1"/>
  <c r="C2577" i="1"/>
  <c r="D2577" i="1"/>
  <c r="B2578" i="1"/>
  <c r="C2578" i="1"/>
  <c r="D2578" i="1"/>
  <c r="B2579" i="1"/>
  <c r="C2579" i="1"/>
  <c r="D2579" i="1"/>
  <c r="B2580" i="1"/>
  <c r="C2580" i="1"/>
  <c r="D2580" i="1"/>
  <c r="B2581" i="1"/>
  <c r="C2581" i="1"/>
  <c r="D2581" i="1"/>
  <c r="B2582" i="1"/>
  <c r="C2582" i="1"/>
  <c r="D2582" i="1"/>
  <c r="B2583" i="1"/>
  <c r="C2583" i="1"/>
  <c r="D2583" i="1"/>
  <c r="B2584" i="1"/>
  <c r="C2584" i="1"/>
  <c r="D2584" i="1"/>
  <c r="B2585" i="1"/>
  <c r="C2585" i="1"/>
  <c r="D2585" i="1"/>
  <c r="B2586" i="1"/>
  <c r="C2586" i="1"/>
  <c r="D2586" i="1"/>
  <c r="B2587" i="1"/>
  <c r="C2587" i="1"/>
  <c r="D2587" i="1"/>
  <c r="B2588" i="1"/>
  <c r="C2588" i="1"/>
  <c r="D2588" i="1"/>
  <c r="B2589" i="1"/>
  <c r="C2589" i="1"/>
  <c r="D2589" i="1"/>
  <c r="B2590" i="1"/>
  <c r="C2590" i="1"/>
  <c r="D2590" i="1"/>
  <c r="B2591" i="1"/>
  <c r="C2591" i="1"/>
  <c r="D2591" i="1"/>
  <c r="B2592" i="1"/>
  <c r="C2592" i="1"/>
  <c r="D2592" i="1"/>
  <c r="B2593" i="1"/>
  <c r="C2593" i="1"/>
  <c r="D2593" i="1"/>
  <c r="B2594" i="1"/>
  <c r="C2594" i="1"/>
  <c r="D2594" i="1"/>
  <c r="B2595" i="1"/>
  <c r="C2595" i="1"/>
  <c r="D2595" i="1"/>
  <c r="B2596" i="1"/>
  <c r="C2596" i="1"/>
  <c r="D2596" i="1"/>
  <c r="B2597" i="1"/>
  <c r="C2597" i="1"/>
  <c r="D2597" i="1"/>
  <c r="B2598" i="1"/>
  <c r="C2598" i="1"/>
  <c r="D2598" i="1"/>
  <c r="B2599" i="1"/>
  <c r="C2599" i="1"/>
  <c r="D2599" i="1"/>
  <c r="B2600" i="1"/>
  <c r="C2600" i="1"/>
  <c r="D2600" i="1"/>
  <c r="B2601" i="1"/>
  <c r="C2601" i="1"/>
  <c r="D2601" i="1"/>
  <c r="B2602" i="1"/>
  <c r="C2602" i="1"/>
  <c r="D2602" i="1"/>
  <c r="B2603" i="1"/>
  <c r="C2603" i="1"/>
  <c r="D2603" i="1"/>
  <c r="B2604" i="1"/>
  <c r="C2604" i="1"/>
  <c r="D2604" i="1"/>
  <c r="B2605" i="1"/>
  <c r="C2605" i="1"/>
  <c r="D2605" i="1"/>
  <c r="B2606" i="1"/>
  <c r="C2606" i="1"/>
  <c r="D2606" i="1"/>
  <c r="B2607" i="1"/>
  <c r="C2607" i="1"/>
  <c r="D2607" i="1"/>
  <c r="B2608" i="1"/>
  <c r="C2608" i="1"/>
  <c r="D2608" i="1"/>
  <c r="B2609" i="1"/>
  <c r="C2609" i="1"/>
  <c r="D2609" i="1"/>
  <c r="B2610" i="1"/>
  <c r="C2610" i="1"/>
  <c r="D2610" i="1"/>
  <c r="B2611" i="1"/>
  <c r="C2611" i="1"/>
  <c r="D2611" i="1"/>
  <c r="B2612" i="1"/>
  <c r="C2612" i="1"/>
  <c r="D2612" i="1"/>
  <c r="B2613" i="1"/>
  <c r="C2613" i="1"/>
  <c r="D2613" i="1"/>
  <c r="B2614" i="1"/>
  <c r="C2614" i="1"/>
  <c r="D2614" i="1"/>
  <c r="B2615" i="1"/>
  <c r="C2615" i="1"/>
  <c r="D2615" i="1"/>
  <c r="B2616" i="1"/>
  <c r="C2616" i="1"/>
  <c r="D2616" i="1"/>
  <c r="B2617" i="1"/>
  <c r="C2617" i="1"/>
  <c r="D2617" i="1"/>
  <c r="B2618" i="1"/>
  <c r="C2618" i="1"/>
  <c r="D2618" i="1"/>
  <c r="B2619" i="1"/>
  <c r="C2619" i="1"/>
  <c r="D2619" i="1"/>
  <c r="B2620" i="1"/>
  <c r="C2620" i="1"/>
  <c r="D2620" i="1"/>
  <c r="B2621" i="1"/>
  <c r="C2621" i="1"/>
  <c r="D2621" i="1"/>
  <c r="B2622" i="1"/>
  <c r="C2622" i="1"/>
  <c r="D2622" i="1"/>
  <c r="B2623" i="1"/>
  <c r="C2623" i="1"/>
  <c r="D2623" i="1"/>
  <c r="B2624" i="1"/>
  <c r="C2624" i="1"/>
  <c r="D2624" i="1"/>
  <c r="B2625" i="1"/>
  <c r="C2625" i="1"/>
  <c r="D2625" i="1"/>
  <c r="B2626" i="1"/>
  <c r="C2626" i="1"/>
  <c r="D2626" i="1"/>
  <c r="B2627" i="1"/>
  <c r="C2627" i="1"/>
  <c r="D2627" i="1"/>
  <c r="B2628" i="1"/>
  <c r="C2628" i="1"/>
  <c r="D2628" i="1"/>
  <c r="B2629" i="1"/>
  <c r="C2629" i="1"/>
  <c r="D2629" i="1"/>
  <c r="B2630" i="1"/>
  <c r="C2630" i="1"/>
  <c r="D2630" i="1"/>
  <c r="B2631" i="1"/>
  <c r="C2631" i="1"/>
  <c r="D2631" i="1"/>
  <c r="B2632" i="1"/>
  <c r="C2632" i="1"/>
  <c r="D2632" i="1"/>
  <c r="B2633" i="1"/>
  <c r="C2633" i="1"/>
  <c r="D2633" i="1"/>
  <c r="B2634" i="1"/>
  <c r="C2634" i="1"/>
  <c r="D2634" i="1"/>
  <c r="B2635" i="1"/>
  <c r="C2635" i="1"/>
  <c r="D2635" i="1"/>
  <c r="B2636" i="1"/>
  <c r="C2636" i="1"/>
  <c r="D2636" i="1"/>
  <c r="B2637" i="1"/>
  <c r="C2637" i="1"/>
  <c r="D2637" i="1"/>
  <c r="B2638" i="1"/>
  <c r="C2638" i="1"/>
  <c r="D2638" i="1"/>
  <c r="B2639" i="1"/>
  <c r="C2639" i="1"/>
  <c r="D2639" i="1"/>
  <c r="B2640" i="1"/>
  <c r="C2640" i="1"/>
  <c r="D2640" i="1"/>
  <c r="B2641" i="1"/>
  <c r="C2641" i="1"/>
  <c r="D2641" i="1"/>
  <c r="B2642" i="1"/>
  <c r="C2642" i="1"/>
  <c r="D2642" i="1"/>
  <c r="B2643" i="1"/>
  <c r="C2643" i="1"/>
  <c r="D2643" i="1"/>
  <c r="B2644" i="1"/>
  <c r="C2644" i="1"/>
  <c r="D2644" i="1"/>
  <c r="B2645" i="1"/>
  <c r="C2645" i="1"/>
  <c r="D2645" i="1"/>
  <c r="B2646" i="1"/>
  <c r="C2646" i="1"/>
  <c r="D2646" i="1"/>
  <c r="B2647" i="1"/>
  <c r="C2647" i="1"/>
  <c r="D2647" i="1"/>
  <c r="B2648" i="1"/>
  <c r="C2648" i="1"/>
  <c r="D2648" i="1"/>
  <c r="B2649" i="1"/>
  <c r="C2649" i="1"/>
  <c r="D2649" i="1"/>
  <c r="B2650" i="1"/>
  <c r="C2650" i="1"/>
  <c r="D2650" i="1"/>
  <c r="B2651" i="1"/>
  <c r="C2651" i="1"/>
  <c r="D2651" i="1"/>
  <c r="B2652" i="1"/>
  <c r="C2652" i="1"/>
  <c r="D2652" i="1"/>
  <c r="B2653" i="1"/>
  <c r="C2653" i="1"/>
  <c r="D2653" i="1"/>
  <c r="B2654" i="1"/>
  <c r="C2654" i="1"/>
  <c r="D2654" i="1"/>
  <c r="B2655" i="1"/>
  <c r="C2655" i="1"/>
  <c r="D2655" i="1"/>
  <c r="B2656" i="1"/>
  <c r="C2656" i="1"/>
  <c r="D2656" i="1"/>
  <c r="B2657" i="1"/>
  <c r="C2657" i="1"/>
  <c r="D2657" i="1"/>
  <c r="B2658" i="1"/>
  <c r="C2658" i="1"/>
  <c r="D2658" i="1"/>
  <c r="B2659" i="1"/>
  <c r="C2659" i="1"/>
  <c r="D2659" i="1"/>
  <c r="B2660" i="1"/>
  <c r="C2660" i="1"/>
  <c r="D2660" i="1"/>
  <c r="B2661" i="1"/>
  <c r="C2661" i="1"/>
  <c r="D2661" i="1"/>
  <c r="B2662" i="1"/>
  <c r="C2662" i="1"/>
  <c r="D2662" i="1"/>
  <c r="B2663" i="1"/>
  <c r="C2663" i="1"/>
  <c r="D2663" i="1"/>
  <c r="B2664" i="1"/>
  <c r="C2664" i="1"/>
  <c r="D2664" i="1"/>
  <c r="B2665" i="1"/>
  <c r="C2665" i="1"/>
  <c r="D2665" i="1"/>
  <c r="B2666" i="1"/>
  <c r="C2666" i="1"/>
  <c r="D2666" i="1"/>
  <c r="B2667" i="1"/>
  <c r="C2667" i="1"/>
  <c r="D2667" i="1"/>
  <c r="B2668" i="1"/>
  <c r="C2668" i="1"/>
  <c r="D2668" i="1"/>
  <c r="B2669" i="1"/>
  <c r="C2669" i="1"/>
  <c r="D2669" i="1"/>
  <c r="B2670" i="1"/>
  <c r="C2670" i="1"/>
  <c r="D2670" i="1"/>
  <c r="B2671" i="1"/>
  <c r="C2671" i="1"/>
  <c r="D2671" i="1"/>
  <c r="B2672" i="1"/>
  <c r="C2672" i="1"/>
  <c r="D2672" i="1"/>
  <c r="B2673" i="1"/>
  <c r="C2673" i="1"/>
  <c r="D2673" i="1"/>
  <c r="B2674" i="1"/>
  <c r="C2674" i="1"/>
  <c r="D2674" i="1"/>
  <c r="B2675" i="1"/>
  <c r="C2675" i="1"/>
  <c r="D2675" i="1"/>
  <c r="B2676" i="1"/>
  <c r="C2676" i="1"/>
  <c r="D2676" i="1"/>
  <c r="B2677" i="1"/>
  <c r="C2677" i="1"/>
  <c r="D2677" i="1"/>
  <c r="B2678" i="1"/>
  <c r="C2678" i="1"/>
  <c r="D2678" i="1"/>
  <c r="B2679" i="1"/>
  <c r="C2679" i="1"/>
  <c r="D2679" i="1"/>
  <c r="B2680" i="1"/>
  <c r="C2680" i="1"/>
  <c r="D2680" i="1"/>
  <c r="B2681" i="1"/>
  <c r="C2681" i="1"/>
  <c r="D2681" i="1"/>
  <c r="B2682" i="1"/>
  <c r="C2682" i="1"/>
  <c r="D2682" i="1"/>
  <c r="B2683" i="1"/>
  <c r="C2683" i="1"/>
  <c r="D2683" i="1"/>
  <c r="B2684" i="1"/>
  <c r="C2684" i="1"/>
  <c r="D2684" i="1"/>
  <c r="B2685" i="1"/>
  <c r="C2685" i="1"/>
  <c r="D2685" i="1"/>
  <c r="B2686" i="1"/>
  <c r="C2686" i="1"/>
  <c r="D2686" i="1"/>
  <c r="B2687" i="1"/>
  <c r="C2687" i="1"/>
  <c r="D2687" i="1"/>
  <c r="B2688" i="1"/>
  <c r="C2688" i="1"/>
  <c r="D2688" i="1"/>
  <c r="B2689" i="1"/>
  <c r="C2689" i="1"/>
  <c r="D2689" i="1"/>
  <c r="B2690" i="1"/>
  <c r="C2690" i="1"/>
  <c r="D2690" i="1"/>
  <c r="B2691" i="1"/>
  <c r="C2691" i="1"/>
  <c r="D2691" i="1"/>
  <c r="B2692" i="1"/>
  <c r="C2692" i="1"/>
  <c r="D2692" i="1"/>
  <c r="B2693" i="1"/>
  <c r="C2693" i="1"/>
  <c r="D2693" i="1"/>
  <c r="B2694" i="1"/>
  <c r="C2694" i="1"/>
  <c r="D2694" i="1"/>
  <c r="B2695" i="1"/>
  <c r="C2695" i="1"/>
  <c r="D2695" i="1"/>
  <c r="B2696" i="1"/>
  <c r="C2696" i="1"/>
  <c r="D2696" i="1"/>
  <c r="B2697" i="1"/>
  <c r="C2697" i="1"/>
  <c r="D2697" i="1"/>
  <c r="B2698" i="1"/>
  <c r="C2698" i="1"/>
  <c r="D2698" i="1"/>
  <c r="B2699" i="1"/>
  <c r="C2699" i="1"/>
  <c r="D2699" i="1"/>
  <c r="B2700" i="1"/>
  <c r="C2700" i="1"/>
  <c r="D2700" i="1"/>
  <c r="B2701" i="1"/>
  <c r="C2701" i="1"/>
  <c r="D2701" i="1"/>
  <c r="B2702" i="1"/>
  <c r="C2702" i="1"/>
  <c r="D2702" i="1"/>
  <c r="B2703" i="1"/>
  <c r="C2703" i="1"/>
  <c r="D2703" i="1"/>
  <c r="B2704" i="1"/>
  <c r="C2704" i="1"/>
  <c r="D2704" i="1"/>
  <c r="B2705" i="1"/>
  <c r="C2705" i="1"/>
  <c r="D2705" i="1"/>
  <c r="B2706" i="1"/>
  <c r="C2706" i="1"/>
  <c r="D2706" i="1"/>
  <c r="B2707" i="1"/>
  <c r="C2707" i="1"/>
  <c r="D2707" i="1"/>
  <c r="B2708" i="1"/>
  <c r="C2708" i="1"/>
  <c r="D2708" i="1"/>
  <c r="B2709" i="1"/>
  <c r="C2709" i="1"/>
  <c r="D2709" i="1"/>
  <c r="B2710" i="1"/>
  <c r="C2710" i="1"/>
  <c r="D2710" i="1"/>
  <c r="B2711" i="1"/>
  <c r="C2711" i="1"/>
  <c r="D2711" i="1"/>
  <c r="B2712" i="1"/>
  <c r="C2712" i="1"/>
  <c r="D2712" i="1"/>
  <c r="B2713" i="1"/>
  <c r="C2713" i="1"/>
  <c r="D2713" i="1"/>
  <c r="B2714" i="1"/>
  <c r="C2714" i="1"/>
  <c r="D2714" i="1"/>
  <c r="B2715" i="1"/>
  <c r="C2715" i="1"/>
  <c r="D2715" i="1"/>
  <c r="B2716" i="1"/>
  <c r="C2716" i="1"/>
  <c r="D2716" i="1"/>
  <c r="B2717" i="1"/>
  <c r="C2717" i="1"/>
  <c r="D2717" i="1"/>
  <c r="B2718" i="1"/>
  <c r="C2718" i="1"/>
  <c r="D2718" i="1"/>
  <c r="B2719" i="1"/>
  <c r="C2719" i="1"/>
  <c r="D2719" i="1"/>
  <c r="B2720" i="1"/>
  <c r="C2720" i="1"/>
  <c r="D2720" i="1"/>
  <c r="B2721" i="1"/>
  <c r="C2721" i="1"/>
  <c r="D2721" i="1"/>
  <c r="B2722" i="1"/>
  <c r="C2722" i="1"/>
  <c r="D2722" i="1"/>
  <c r="B2723" i="1"/>
  <c r="C2723" i="1"/>
  <c r="D2723" i="1"/>
  <c r="B2724" i="1"/>
  <c r="C2724" i="1"/>
  <c r="D2724" i="1"/>
  <c r="B2725" i="1"/>
  <c r="C2725" i="1"/>
  <c r="D2725" i="1"/>
  <c r="B2726" i="1"/>
  <c r="C2726" i="1"/>
  <c r="D2726" i="1"/>
  <c r="B2727" i="1"/>
  <c r="C2727" i="1"/>
  <c r="D2727" i="1"/>
  <c r="B2728" i="1"/>
  <c r="C2728" i="1"/>
  <c r="D2728" i="1"/>
  <c r="B2729" i="1"/>
  <c r="C2729" i="1"/>
  <c r="D2729" i="1"/>
  <c r="B2730" i="1"/>
  <c r="C2730" i="1"/>
  <c r="D2730" i="1"/>
  <c r="B2731" i="1"/>
  <c r="C2731" i="1"/>
  <c r="D2731" i="1"/>
  <c r="B2732" i="1"/>
  <c r="C2732" i="1"/>
  <c r="D2732" i="1"/>
  <c r="B2733" i="1"/>
  <c r="C2733" i="1"/>
  <c r="D2733" i="1"/>
  <c r="B2734" i="1"/>
  <c r="C2734" i="1"/>
  <c r="D2734" i="1"/>
  <c r="B2735" i="1"/>
  <c r="C2735" i="1"/>
  <c r="D2735" i="1"/>
  <c r="B2736" i="1"/>
  <c r="C2736" i="1"/>
  <c r="D2736" i="1"/>
  <c r="B2737" i="1"/>
  <c r="C2737" i="1"/>
  <c r="D2737" i="1"/>
  <c r="B2738" i="1"/>
  <c r="C2738" i="1"/>
  <c r="D2738" i="1"/>
  <c r="B2739" i="1"/>
  <c r="C2739" i="1"/>
  <c r="D2739" i="1"/>
  <c r="B2740" i="1"/>
  <c r="C2740" i="1"/>
  <c r="D2740" i="1"/>
  <c r="B2741" i="1"/>
  <c r="C2741" i="1"/>
  <c r="D2741" i="1"/>
  <c r="B2742" i="1"/>
  <c r="C2742" i="1"/>
  <c r="D2742" i="1"/>
  <c r="B2743" i="1"/>
  <c r="C2743" i="1"/>
  <c r="D2743" i="1"/>
  <c r="B2744" i="1"/>
  <c r="C2744" i="1"/>
  <c r="D2744" i="1"/>
  <c r="B2745" i="1"/>
  <c r="C2745" i="1"/>
  <c r="D2745" i="1"/>
  <c r="B2746" i="1"/>
  <c r="C2746" i="1"/>
  <c r="D2746" i="1"/>
  <c r="B2747" i="1"/>
  <c r="C2747" i="1"/>
  <c r="D2747" i="1"/>
  <c r="B2748" i="1"/>
  <c r="C2748" i="1"/>
  <c r="D2748" i="1"/>
  <c r="B2749" i="1"/>
  <c r="C2749" i="1"/>
  <c r="D2749" i="1"/>
  <c r="B2750" i="1"/>
  <c r="C2750" i="1"/>
  <c r="D2750" i="1"/>
  <c r="B2751" i="1"/>
  <c r="C2751" i="1"/>
  <c r="D2751" i="1"/>
  <c r="B2752" i="1"/>
  <c r="C2752" i="1"/>
  <c r="D2752" i="1"/>
  <c r="B2753" i="1"/>
  <c r="C2753" i="1"/>
  <c r="D2753" i="1"/>
  <c r="B2754" i="1"/>
  <c r="C2754" i="1"/>
  <c r="D2754" i="1"/>
  <c r="B2755" i="1"/>
  <c r="C2755" i="1"/>
  <c r="D2755" i="1"/>
  <c r="B2756" i="1"/>
  <c r="C2756" i="1"/>
  <c r="D2756" i="1"/>
  <c r="B2758" i="1"/>
  <c r="C2758" i="1"/>
  <c r="D2758" i="1"/>
  <c r="B2759" i="1"/>
  <c r="C2759" i="1"/>
  <c r="D2759" i="1"/>
  <c r="B2760" i="1"/>
  <c r="C2760" i="1"/>
  <c r="D2760" i="1"/>
  <c r="B2761" i="1"/>
  <c r="C2761" i="1"/>
  <c r="D2761" i="1"/>
  <c r="B2762" i="1"/>
  <c r="C2762" i="1"/>
  <c r="D2762" i="1"/>
  <c r="B2763" i="1"/>
  <c r="C2763" i="1"/>
  <c r="D2763" i="1"/>
  <c r="B2764" i="1"/>
  <c r="C2764" i="1"/>
  <c r="D2764" i="1"/>
  <c r="B2765" i="1"/>
  <c r="C2765" i="1"/>
  <c r="D2765" i="1"/>
  <c r="B2766" i="1"/>
  <c r="C2766" i="1"/>
  <c r="D2766" i="1"/>
  <c r="B2767" i="1"/>
  <c r="C2767" i="1"/>
  <c r="D2767" i="1"/>
  <c r="B2768" i="1"/>
  <c r="C2768" i="1"/>
  <c r="D2768" i="1"/>
  <c r="B2769" i="1"/>
  <c r="C2769" i="1"/>
  <c r="D2769" i="1"/>
  <c r="B2770" i="1"/>
  <c r="C2770" i="1"/>
  <c r="D2770" i="1"/>
  <c r="B2771" i="1"/>
  <c r="C2771" i="1"/>
  <c r="D2771" i="1"/>
  <c r="B2772" i="1"/>
  <c r="C2772" i="1"/>
  <c r="D2772" i="1"/>
  <c r="B2773" i="1"/>
  <c r="C2773" i="1"/>
  <c r="D2773" i="1"/>
  <c r="B2774" i="1"/>
  <c r="C2774" i="1"/>
  <c r="D2774" i="1"/>
  <c r="B2775" i="1"/>
  <c r="C2775" i="1"/>
  <c r="D2775" i="1"/>
  <c r="B2776" i="1"/>
  <c r="C2776" i="1"/>
  <c r="D2776" i="1"/>
  <c r="B2777" i="1"/>
  <c r="C2777" i="1"/>
  <c r="D2777" i="1"/>
  <c r="B2778" i="1"/>
  <c r="C2778" i="1"/>
  <c r="D2778" i="1"/>
  <c r="B2779" i="1"/>
  <c r="C2779" i="1"/>
  <c r="D2779" i="1"/>
  <c r="B2780" i="1"/>
  <c r="C2780" i="1"/>
  <c r="D2780" i="1"/>
  <c r="B2781" i="1"/>
  <c r="C2781" i="1"/>
  <c r="D2781" i="1"/>
  <c r="B2782" i="1"/>
  <c r="C2782" i="1"/>
  <c r="D2782" i="1"/>
  <c r="B2783" i="1"/>
  <c r="C2783" i="1"/>
  <c r="D2783" i="1"/>
  <c r="B2784" i="1"/>
  <c r="C2784" i="1"/>
  <c r="D2784" i="1"/>
  <c r="B2785" i="1"/>
  <c r="C2785" i="1"/>
  <c r="D2785" i="1"/>
  <c r="B2786" i="1"/>
  <c r="C2786" i="1"/>
  <c r="D2786" i="1"/>
  <c r="B2787" i="1"/>
  <c r="C2787" i="1"/>
  <c r="D2787" i="1"/>
  <c r="B2788" i="1"/>
  <c r="C2788" i="1"/>
  <c r="D2788" i="1"/>
  <c r="B2789" i="1"/>
  <c r="C2789" i="1"/>
  <c r="D2789" i="1"/>
  <c r="B2790" i="1"/>
  <c r="C2790" i="1"/>
  <c r="D2790" i="1"/>
  <c r="B2791" i="1"/>
  <c r="C2791" i="1"/>
  <c r="D2791" i="1"/>
  <c r="B2792" i="1"/>
  <c r="C2792" i="1"/>
  <c r="D2792" i="1"/>
  <c r="B2793" i="1"/>
  <c r="C2793" i="1"/>
  <c r="D2793" i="1"/>
  <c r="B2794" i="1"/>
  <c r="C2794" i="1"/>
  <c r="D2794" i="1"/>
  <c r="B2795" i="1"/>
  <c r="C2795" i="1"/>
  <c r="D2795" i="1"/>
  <c r="B2796" i="1"/>
  <c r="C2796" i="1"/>
  <c r="D2796" i="1"/>
  <c r="B2797" i="1"/>
  <c r="C2797" i="1"/>
  <c r="D2797" i="1"/>
  <c r="B2798" i="1"/>
  <c r="C2798" i="1"/>
  <c r="D2798" i="1"/>
  <c r="B2799" i="1"/>
  <c r="C2799" i="1"/>
  <c r="D2799" i="1"/>
  <c r="B2800" i="1"/>
  <c r="C2800" i="1"/>
  <c r="D2800" i="1"/>
  <c r="B2801" i="1"/>
  <c r="C2801" i="1"/>
  <c r="D2801" i="1"/>
  <c r="B2802" i="1"/>
  <c r="C2802" i="1"/>
  <c r="D2802" i="1"/>
  <c r="B2803" i="1"/>
  <c r="C2803" i="1"/>
  <c r="D2803" i="1"/>
  <c r="B2804" i="1"/>
  <c r="C2804" i="1"/>
  <c r="D2804" i="1"/>
  <c r="B2805" i="1"/>
  <c r="C2805" i="1"/>
  <c r="D2805" i="1"/>
  <c r="B2806" i="1"/>
  <c r="C2806" i="1"/>
  <c r="D2806" i="1"/>
  <c r="B2808" i="1"/>
  <c r="C2808" i="1"/>
  <c r="D2808" i="1"/>
  <c r="B2809" i="1"/>
  <c r="C2809" i="1"/>
  <c r="D2809" i="1"/>
  <c r="B2810" i="1"/>
  <c r="C2810" i="1"/>
  <c r="D2810" i="1"/>
  <c r="B2811" i="1"/>
  <c r="C2811" i="1"/>
  <c r="D2811" i="1"/>
  <c r="B2812" i="1"/>
  <c r="C2812" i="1"/>
  <c r="D2812" i="1"/>
  <c r="B2813" i="1"/>
  <c r="C2813" i="1"/>
  <c r="D2813" i="1"/>
  <c r="B2814" i="1"/>
  <c r="C2814" i="1"/>
  <c r="D2814" i="1"/>
  <c r="B2815" i="1"/>
  <c r="C2815" i="1"/>
  <c r="D2815" i="1"/>
  <c r="B2816" i="1"/>
  <c r="C2816" i="1"/>
  <c r="D2816" i="1"/>
  <c r="B2817" i="1"/>
  <c r="C2817" i="1"/>
  <c r="D2817" i="1"/>
  <c r="B2818" i="1"/>
  <c r="C2818" i="1"/>
  <c r="D2818" i="1"/>
  <c r="B2819" i="1"/>
  <c r="C2819" i="1"/>
  <c r="D2819" i="1"/>
  <c r="B2820" i="1"/>
  <c r="C2820" i="1"/>
  <c r="D2820" i="1"/>
  <c r="B2821" i="1"/>
  <c r="C2821" i="1"/>
  <c r="D2821" i="1"/>
  <c r="B2822" i="1"/>
  <c r="C2822" i="1"/>
  <c r="D2822" i="1"/>
  <c r="B2823" i="1"/>
  <c r="C2823" i="1"/>
  <c r="D2823" i="1"/>
  <c r="B2824" i="1"/>
  <c r="C2824" i="1"/>
  <c r="D2824" i="1"/>
  <c r="B2825" i="1"/>
  <c r="C2825" i="1"/>
  <c r="D2825" i="1"/>
  <c r="B2826" i="1"/>
  <c r="C2826" i="1"/>
  <c r="D2826" i="1"/>
  <c r="B2827" i="1"/>
  <c r="C2827" i="1"/>
  <c r="D2827" i="1"/>
  <c r="B2828" i="1"/>
  <c r="C2828" i="1"/>
  <c r="D2828" i="1"/>
  <c r="B2829" i="1"/>
  <c r="C2829" i="1"/>
  <c r="D2829" i="1"/>
  <c r="B2830" i="1"/>
  <c r="C2830" i="1"/>
  <c r="D2830" i="1"/>
  <c r="B2831" i="1"/>
  <c r="C2831" i="1"/>
  <c r="D2831" i="1"/>
  <c r="B2832" i="1"/>
  <c r="C2832" i="1"/>
  <c r="D2832" i="1"/>
  <c r="B2833" i="1"/>
  <c r="C2833" i="1"/>
  <c r="D2833" i="1"/>
  <c r="B2834" i="1"/>
  <c r="C2834" i="1"/>
  <c r="D2834" i="1"/>
  <c r="B2835" i="1"/>
  <c r="C2835" i="1"/>
  <c r="D2835" i="1"/>
  <c r="B2836" i="1"/>
  <c r="C2836" i="1"/>
  <c r="D2836" i="1"/>
  <c r="B2837" i="1"/>
  <c r="C2837" i="1"/>
  <c r="D2837" i="1"/>
  <c r="B2838" i="1"/>
  <c r="C2838" i="1"/>
  <c r="D2838" i="1"/>
  <c r="B2839" i="1"/>
  <c r="C2839" i="1"/>
  <c r="D2839" i="1"/>
  <c r="B2840" i="1"/>
  <c r="C2840" i="1"/>
  <c r="D2840" i="1"/>
  <c r="B2841" i="1"/>
  <c r="C2841" i="1"/>
  <c r="D2841" i="1"/>
  <c r="B2842" i="1"/>
  <c r="C2842" i="1"/>
  <c r="D2842" i="1"/>
  <c r="B2843" i="1"/>
  <c r="C2843" i="1"/>
  <c r="D2843" i="1"/>
  <c r="B2844" i="1"/>
  <c r="C2844" i="1"/>
  <c r="D2844" i="1"/>
  <c r="B2845" i="1"/>
  <c r="C2845" i="1"/>
  <c r="D2845" i="1"/>
  <c r="B2846" i="1"/>
  <c r="C2846" i="1"/>
  <c r="D2846" i="1"/>
  <c r="B2847" i="1"/>
  <c r="C2847" i="1"/>
  <c r="D2847" i="1"/>
  <c r="B2848" i="1"/>
  <c r="C2848" i="1"/>
  <c r="D2848" i="1"/>
  <c r="B2849" i="1"/>
  <c r="C2849" i="1"/>
  <c r="D2849" i="1"/>
  <c r="B2850" i="1"/>
  <c r="C2850" i="1"/>
  <c r="D2850" i="1"/>
  <c r="B2851" i="1"/>
  <c r="C2851" i="1"/>
  <c r="D2851" i="1"/>
  <c r="B2852" i="1"/>
  <c r="C2852" i="1"/>
  <c r="D2852" i="1"/>
  <c r="B2853" i="1"/>
  <c r="C2853" i="1"/>
  <c r="D2853" i="1"/>
  <c r="B2854" i="1"/>
  <c r="C2854" i="1"/>
  <c r="D2854" i="1"/>
  <c r="B2855" i="1"/>
  <c r="C2855" i="1"/>
  <c r="D2855" i="1"/>
  <c r="B2856" i="1"/>
  <c r="C2856" i="1"/>
  <c r="D2856" i="1"/>
  <c r="B2857" i="1"/>
  <c r="C2857" i="1"/>
  <c r="D2857" i="1"/>
  <c r="B2858" i="1"/>
  <c r="C2858" i="1"/>
  <c r="D2858" i="1"/>
  <c r="B2859" i="1"/>
  <c r="C2859" i="1"/>
  <c r="D2859" i="1"/>
  <c r="B2860" i="1"/>
  <c r="C2860" i="1"/>
  <c r="D2860" i="1"/>
  <c r="B2861" i="1"/>
  <c r="C2861" i="1"/>
  <c r="D2861" i="1"/>
  <c r="B2862" i="1"/>
  <c r="C2862" i="1"/>
  <c r="D2862" i="1"/>
  <c r="B2863" i="1"/>
  <c r="C2863" i="1"/>
  <c r="D2863" i="1"/>
  <c r="B2864" i="1"/>
  <c r="C2864" i="1"/>
  <c r="D2864" i="1"/>
  <c r="B2865" i="1"/>
  <c r="C2865" i="1"/>
  <c r="D2865" i="1"/>
  <c r="B2866" i="1"/>
  <c r="C2866" i="1"/>
  <c r="D2866" i="1"/>
  <c r="B2867" i="1"/>
  <c r="C2867" i="1"/>
  <c r="D2867" i="1"/>
  <c r="B2868" i="1"/>
  <c r="C2868" i="1"/>
  <c r="D2868" i="1"/>
  <c r="B2869" i="1"/>
  <c r="C2869" i="1"/>
  <c r="D2869" i="1"/>
  <c r="B2870" i="1"/>
  <c r="C2870" i="1"/>
  <c r="D2870" i="1"/>
  <c r="B2871" i="1"/>
  <c r="C2871" i="1"/>
  <c r="D2871" i="1"/>
  <c r="B2872" i="1"/>
  <c r="C2872" i="1"/>
  <c r="D2872" i="1"/>
  <c r="B2873" i="1"/>
  <c r="C2873" i="1"/>
  <c r="D2873" i="1"/>
  <c r="B2874" i="1"/>
  <c r="C2874" i="1"/>
  <c r="D2874" i="1"/>
  <c r="B2875" i="1"/>
  <c r="C2875" i="1"/>
  <c r="D2875" i="1"/>
  <c r="B2876" i="1"/>
  <c r="C2876" i="1"/>
  <c r="D2876" i="1"/>
  <c r="B2877" i="1"/>
  <c r="C2877" i="1"/>
  <c r="D2877" i="1"/>
  <c r="B2878" i="1"/>
  <c r="C2878" i="1"/>
  <c r="D2878" i="1"/>
  <c r="B2879" i="1"/>
  <c r="C2879" i="1"/>
  <c r="D2879" i="1"/>
  <c r="B2880" i="1"/>
  <c r="C2880" i="1"/>
  <c r="D2880" i="1"/>
  <c r="B2881" i="1"/>
  <c r="C2881" i="1"/>
  <c r="D2881" i="1"/>
  <c r="B2882" i="1"/>
  <c r="C2882" i="1"/>
  <c r="D2882" i="1"/>
  <c r="B2883" i="1"/>
  <c r="C2883" i="1"/>
  <c r="D2883" i="1"/>
  <c r="B2884" i="1"/>
  <c r="C2884" i="1"/>
  <c r="D2884" i="1"/>
  <c r="B2885" i="1"/>
  <c r="C2885" i="1"/>
  <c r="D2885" i="1"/>
  <c r="B2886" i="1"/>
  <c r="C2886" i="1"/>
  <c r="D2886" i="1"/>
  <c r="B2887" i="1"/>
  <c r="C2887" i="1"/>
  <c r="D2887" i="1"/>
  <c r="B2888" i="1"/>
  <c r="C2888" i="1"/>
  <c r="D2888" i="1"/>
  <c r="B2889" i="1"/>
  <c r="C2889" i="1"/>
  <c r="D2889" i="1"/>
  <c r="B2890" i="1"/>
  <c r="C2890" i="1"/>
  <c r="D2890" i="1"/>
  <c r="B2891" i="1"/>
  <c r="C2891" i="1"/>
  <c r="D2891" i="1"/>
  <c r="B2892" i="1"/>
  <c r="C2892" i="1"/>
  <c r="D2892" i="1"/>
  <c r="B2893" i="1"/>
  <c r="C2893" i="1"/>
  <c r="D2893" i="1"/>
  <c r="B2894" i="1"/>
  <c r="C2894" i="1"/>
  <c r="D2894" i="1"/>
  <c r="B2895" i="1"/>
  <c r="C2895" i="1"/>
  <c r="D2895" i="1"/>
  <c r="B2896" i="1"/>
  <c r="C2896" i="1"/>
  <c r="D2896" i="1"/>
  <c r="B2897" i="1"/>
  <c r="C2897" i="1"/>
  <c r="D2897" i="1"/>
  <c r="B2898" i="1"/>
  <c r="C2898" i="1"/>
  <c r="D2898" i="1"/>
  <c r="B2899" i="1"/>
  <c r="C2899" i="1"/>
  <c r="D2899" i="1"/>
  <c r="B2900" i="1"/>
  <c r="C2900" i="1"/>
  <c r="D2900" i="1"/>
  <c r="B2901" i="1"/>
  <c r="C2901" i="1"/>
  <c r="D2901" i="1"/>
  <c r="B2902" i="1"/>
  <c r="C2902" i="1"/>
  <c r="D2902" i="1"/>
  <c r="B2903" i="1"/>
  <c r="C2903" i="1"/>
  <c r="D2903" i="1"/>
  <c r="B2904" i="1"/>
  <c r="C2904" i="1"/>
  <c r="D2904" i="1"/>
  <c r="B2905" i="1"/>
  <c r="C2905" i="1"/>
  <c r="D2905" i="1"/>
  <c r="B2906" i="1"/>
  <c r="C2906" i="1"/>
  <c r="D2906" i="1"/>
  <c r="B2907" i="1"/>
  <c r="C2907" i="1"/>
  <c r="D2907" i="1"/>
  <c r="B2908" i="1"/>
  <c r="C2908" i="1"/>
  <c r="D2908" i="1"/>
  <c r="B2909" i="1"/>
  <c r="C2909" i="1"/>
  <c r="D2909" i="1"/>
  <c r="B2910" i="1"/>
  <c r="C2910" i="1"/>
  <c r="D2910" i="1"/>
  <c r="B2911" i="1"/>
  <c r="C2911" i="1"/>
  <c r="D2911" i="1"/>
  <c r="B2912" i="1"/>
  <c r="C2912" i="1"/>
  <c r="D2912" i="1"/>
  <c r="B2913" i="1"/>
  <c r="C2913" i="1"/>
  <c r="D2913" i="1"/>
  <c r="B2914" i="1"/>
  <c r="C2914" i="1"/>
  <c r="D2914" i="1"/>
  <c r="B2915" i="1"/>
  <c r="C2915" i="1"/>
  <c r="D2915" i="1"/>
  <c r="B2916" i="1"/>
  <c r="C2916" i="1"/>
  <c r="D2916" i="1"/>
  <c r="B2917" i="1"/>
  <c r="C2917" i="1"/>
  <c r="D2917" i="1"/>
  <c r="B2918" i="1"/>
  <c r="C2918" i="1"/>
  <c r="D2918" i="1"/>
  <c r="B2919" i="1"/>
  <c r="C2919" i="1"/>
  <c r="D2919" i="1"/>
  <c r="B2920" i="1"/>
  <c r="C2920" i="1"/>
  <c r="D2920" i="1"/>
  <c r="B2921" i="1"/>
  <c r="C2921" i="1"/>
  <c r="D2921" i="1"/>
  <c r="B2922" i="1"/>
  <c r="C2922" i="1"/>
  <c r="D2922" i="1"/>
  <c r="B2923" i="1"/>
  <c r="C2923" i="1"/>
  <c r="D2923" i="1"/>
  <c r="B2924" i="1"/>
  <c r="C2924" i="1"/>
  <c r="D2924" i="1"/>
  <c r="B2925" i="1"/>
  <c r="C2925" i="1"/>
  <c r="D2925" i="1"/>
  <c r="B2926" i="1"/>
  <c r="C2926" i="1"/>
  <c r="D2926" i="1"/>
  <c r="B2927" i="1"/>
  <c r="C2927" i="1"/>
  <c r="D2927" i="1"/>
  <c r="B2928" i="1"/>
  <c r="C2928" i="1"/>
  <c r="D2928" i="1"/>
  <c r="B2929" i="1"/>
  <c r="C2929" i="1"/>
  <c r="D2929" i="1"/>
  <c r="B2930" i="1"/>
  <c r="C2930" i="1"/>
  <c r="D2930" i="1"/>
  <c r="B2931" i="1"/>
  <c r="C2931" i="1"/>
  <c r="D2931" i="1"/>
  <c r="B2932" i="1"/>
  <c r="C2932" i="1"/>
  <c r="D2932" i="1"/>
  <c r="B2933" i="1"/>
  <c r="C2933" i="1"/>
  <c r="D2933" i="1"/>
  <c r="B2934" i="1"/>
  <c r="C2934" i="1"/>
  <c r="D2934" i="1"/>
  <c r="B2935" i="1"/>
  <c r="C2935" i="1"/>
  <c r="D2935" i="1"/>
  <c r="B2936" i="1"/>
  <c r="C2936" i="1"/>
  <c r="D2936" i="1"/>
  <c r="B2937" i="1"/>
  <c r="C2937" i="1"/>
  <c r="D2937" i="1"/>
  <c r="B2938" i="1"/>
  <c r="C2938" i="1"/>
  <c r="D2938" i="1"/>
  <c r="B2939" i="1"/>
  <c r="C2939" i="1"/>
  <c r="D2939" i="1"/>
  <c r="B2940" i="1"/>
  <c r="C2940" i="1"/>
  <c r="D2940" i="1"/>
  <c r="B2941" i="1"/>
  <c r="C2941" i="1"/>
  <c r="D2941" i="1"/>
  <c r="B2942" i="1"/>
  <c r="C2942" i="1"/>
  <c r="D2942" i="1"/>
  <c r="B2943" i="1"/>
  <c r="C2943" i="1"/>
  <c r="D2943" i="1"/>
  <c r="B2944" i="1"/>
  <c r="C2944" i="1"/>
  <c r="D2944" i="1"/>
  <c r="B2945" i="1"/>
  <c r="C2945" i="1"/>
  <c r="D2945" i="1"/>
  <c r="B2946" i="1"/>
  <c r="C2946" i="1"/>
  <c r="D2946" i="1"/>
  <c r="B2947" i="1"/>
  <c r="C2947" i="1"/>
  <c r="D2947" i="1"/>
  <c r="B2948" i="1"/>
  <c r="C2948" i="1"/>
  <c r="D2948" i="1"/>
  <c r="B2949" i="1"/>
  <c r="C2949" i="1"/>
  <c r="D2949" i="1"/>
  <c r="B2950" i="1"/>
  <c r="C2950" i="1"/>
  <c r="D2950" i="1"/>
  <c r="B2951" i="1"/>
  <c r="C2951" i="1"/>
  <c r="D2951" i="1"/>
  <c r="B2952" i="1"/>
  <c r="C2952" i="1"/>
  <c r="D2952" i="1"/>
  <c r="B2953" i="1"/>
  <c r="C2953" i="1"/>
  <c r="D2953" i="1"/>
  <c r="B2954" i="1"/>
  <c r="C2954" i="1"/>
  <c r="D2954" i="1"/>
  <c r="B2955" i="1"/>
  <c r="C2955" i="1"/>
  <c r="D2955" i="1"/>
  <c r="B2956" i="1"/>
  <c r="C2956" i="1"/>
  <c r="D2956" i="1"/>
  <c r="B2957" i="1"/>
  <c r="C2957" i="1"/>
  <c r="D2957" i="1"/>
  <c r="B2958" i="1"/>
  <c r="C2958" i="1"/>
  <c r="D2958" i="1"/>
  <c r="B2959" i="1"/>
  <c r="C2959" i="1"/>
  <c r="D2959" i="1"/>
  <c r="B2960" i="1"/>
  <c r="C2960" i="1"/>
  <c r="D2960" i="1"/>
  <c r="B2961" i="1"/>
  <c r="C2961" i="1"/>
  <c r="D2961" i="1"/>
  <c r="B2962" i="1"/>
  <c r="C2962" i="1"/>
  <c r="D2962" i="1"/>
  <c r="B2963" i="1"/>
  <c r="C2963" i="1"/>
  <c r="D2963" i="1"/>
  <c r="B2964" i="1"/>
  <c r="C2964" i="1"/>
  <c r="D2964" i="1"/>
  <c r="B2965" i="1"/>
  <c r="C2965" i="1"/>
  <c r="D2965" i="1"/>
  <c r="B2966" i="1"/>
  <c r="C2966" i="1"/>
  <c r="D2966" i="1"/>
  <c r="B2967" i="1"/>
  <c r="C2967" i="1"/>
  <c r="D2967" i="1"/>
  <c r="B2968" i="1"/>
  <c r="C2968" i="1"/>
  <c r="D2968" i="1"/>
  <c r="B2969" i="1"/>
  <c r="C2969" i="1"/>
  <c r="D2969" i="1"/>
  <c r="B2970" i="1"/>
  <c r="C2970" i="1"/>
  <c r="D2970" i="1"/>
  <c r="B2971" i="1"/>
  <c r="C2971" i="1"/>
  <c r="D2971" i="1"/>
  <c r="B2972" i="1"/>
  <c r="C2972" i="1"/>
  <c r="D2972" i="1"/>
  <c r="B2973" i="1"/>
  <c r="C2973" i="1"/>
  <c r="D2973" i="1"/>
  <c r="B2974" i="1"/>
  <c r="C2974" i="1"/>
  <c r="D2974" i="1"/>
  <c r="B2975" i="1"/>
  <c r="C2975" i="1"/>
  <c r="D2975" i="1"/>
  <c r="B2976" i="1"/>
  <c r="C2976" i="1"/>
  <c r="D2976" i="1"/>
  <c r="B2977" i="1"/>
  <c r="C2977" i="1"/>
  <c r="D2977" i="1"/>
  <c r="B2978" i="1"/>
  <c r="C2978" i="1"/>
  <c r="D2978" i="1"/>
  <c r="B2979" i="1"/>
  <c r="C2979" i="1"/>
  <c r="D2979" i="1"/>
  <c r="B2980" i="1"/>
  <c r="C2980" i="1"/>
  <c r="D2980" i="1"/>
  <c r="B2981" i="1"/>
  <c r="C2981" i="1"/>
  <c r="D2981" i="1"/>
  <c r="B2982" i="1"/>
  <c r="C2982" i="1"/>
  <c r="D2982" i="1"/>
  <c r="B2983" i="1"/>
  <c r="C2983" i="1"/>
  <c r="D2983" i="1"/>
  <c r="B2984" i="1"/>
  <c r="C2984" i="1"/>
  <c r="D2984" i="1"/>
  <c r="B2985" i="1"/>
  <c r="C2985" i="1"/>
  <c r="D2985" i="1"/>
  <c r="B2986" i="1"/>
  <c r="C2986" i="1"/>
  <c r="D2986" i="1"/>
  <c r="B2987" i="1"/>
  <c r="C2987" i="1"/>
  <c r="D2987" i="1"/>
  <c r="B2988" i="1"/>
  <c r="C2988" i="1"/>
  <c r="D2988" i="1"/>
  <c r="B2989" i="1"/>
  <c r="C2989" i="1"/>
  <c r="D2989" i="1"/>
  <c r="B2990" i="1"/>
  <c r="C2990" i="1"/>
  <c r="D2990" i="1"/>
  <c r="B2991" i="1"/>
  <c r="C2991" i="1"/>
  <c r="D2991" i="1"/>
  <c r="B2992" i="1"/>
  <c r="C2992" i="1"/>
  <c r="D2992" i="1"/>
  <c r="B2993" i="1"/>
  <c r="C2993" i="1"/>
  <c r="D2993" i="1"/>
  <c r="B2994" i="1"/>
  <c r="C2994" i="1"/>
  <c r="D2994" i="1"/>
  <c r="B2995" i="1"/>
  <c r="C2995" i="1"/>
  <c r="D2995" i="1"/>
  <c r="B2996" i="1"/>
  <c r="C2996" i="1"/>
  <c r="D2996" i="1"/>
  <c r="B2997" i="1"/>
  <c r="C2997" i="1"/>
  <c r="D2997" i="1"/>
  <c r="B2998" i="1"/>
  <c r="C2998" i="1"/>
  <c r="D2998" i="1"/>
  <c r="B2999" i="1"/>
  <c r="C2999" i="1"/>
  <c r="D2999" i="1"/>
  <c r="B3000" i="1"/>
  <c r="C3000" i="1"/>
  <c r="D3000" i="1"/>
  <c r="B3001" i="1"/>
  <c r="C3001" i="1"/>
  <c r="D3001" i="1"/>
  <c r="B3002" i="1"/>
  <c r="C3002" i="1"/>
  <c r="D3002" i="1"/>
  <c r="B3003" i="1"/>
  <c r="C3003" i="1"/>
  <c r="D3003" i="1"/>
  <c r="B3004" i="1"/>
  <c r="C3004" i="1"/>
  <c r="D3004" i="1"/>
  <c r="B3005" i="1"/>
  <c r="C3005" i="1"/>
  <c r="D3005" i="1"/>
  <c r="B3006" i="1"/>
  <c r="C3006" i="1"/>
  <c r="D3006" i="1"/>
  <c r="B3007" i="1"/>
  <c r="C3007" i="1"/>
  <c r="D3007" i="1"/>
  <c r="B3008" i="1"/>
  <c r="C3008" i="1"/>
  <c r="D3008" i="1"/>
  <c r="B3009" i="1"/>
  <c r="C3009" i="1"/>
  <c r="D3009" i="1"/>
  <c r="B3010" i="1"/>
  <c r="C3010" i="1"/>
  <c r="D3010" i="1"/>
  <c r="B3011" i="1"/>
  <c r="C3011" i="1"/>
  <c r="D3011" i="1"/>
  <c r="B3012" i="1"/>
  <c r="C3012" i="1"/>
  <c r="D3012" i="1"/>
  <c r="B3013" i="1"/>
  <c r="C3013" i="1"/>
  <c r="D3013" i="1"/>
  <c r="B3014" i="1"/>
  <c r="D3014" i="1"/>
  <c r="B3015" i="1"/>
  <c r="C3015" i="1"/>
  <c r="D3015" i="1"/>
  <c r="B3016" i="1"/>
  <c r="C3016" i="1"/>
  <c r="D3016" i="1"/>
  <c r="B3017" i="1"/>
  <c r="C3017" i="1"/>
  <c r="D3017" i="1"/>
  <c r="B3018" i="1"/>
  <c r="C3018" i="1"/>
  <c r="D3018" i="1"/>
  <c r="B3019" i="1"/>
  <c r="C3019" i="1"/>
  <c r="D3019" i="1"/>
  <c r="B3020" i="1"/>
  <c r="C3020" i="1"/>
  <c r="D3020" i="1"/>
  <c r="B3021" i="1"/>
  <c r="C3021" i="1"/>
  <c r="D3021" i="1"/>
  <c r="B3022" i="1"/>
  <c r="C3022" i="1"/>
  <c r="D3022" i="1"/>
  <c r="B3023" i="1"/>
  <c r="C3023" i="1"/>
  <c r="D3023" i="1"/>
  <c r="B3024" i="1"/>
  <c r="C3024" i="1"/>
  <c r="D3024" i="1"/>
  <c r="B3025" i="1"/>
  <c r="C3025" i="1"/>
  <c r="D3025" i="1"/>
  <c r="B3026" i="1"/>
  <c r="C3026" i="1"/>
  <c r="D3026" i="1"/>
  <c r="B3027" i="1"/>
  <c r="C3027" i="1"/>
  <c r="D3027" i="1"/>
  <c r="B3028" i="1"/>
  <c r="C3028" i="1"/>
  <c r="D3028" i="1"/>
  <c r="B3029" i="1"/>
  <c r="C3029" i="1"/>
  <c r="D3029" i="1"/>
  <c r="B3030" i="1"/>
  <c r="C3030" i="1"/>
  <c r="D3030" i="1"/>
  <c r="B3031" i="1"/>
  <c r="C3031" i="1"/>
  <c r="D3031" i="1"/>
  <c r="B3032" i="1"/>
  <c r="C3032" i="1"/>
  <c r="D3032" i="1"/>
  <c r="B3033" i="1"/>
  <c r="C3033" i="1"/>
  <c r="D3033" i="1"/>
  <c r="B3034" i="1"/>
  <c r="C3034" i="1"/>
  <c r="D3034" i="1"/>
  <c r="B3035" i="1"/>
  <c r="C3035" i="1"/>
  <c r="D3035" i="1"/>
  <c r="B3036" i="1"/>
  <c r="C3036" i="1"/>
  <c r="D3036" i="1"/>
  <c r="B3037" i="1"/>
  <c r="C3037" i="1"/>
  <c r="D3037" i="1"/>
  <c r="B3038" i="1"/>
  <c r="C3038" i="1"/>
  <c r="D3038" i="1"/>
  <c r="B3039" i="1"/>
  <c r="C3039" i="1"/>
  <c r="D3039" i="1"/>
  <c r="B3040" i="1"/>
  <c r="C3040" i="1"/>
  <c r="D3040" i="1"/>
  <c r="B3041" i="1"/>
  <c r="C3041" i="1"/>
  <c r="D3041" i="1"/>
  <c r="B3042" i="1"/>
  <c r="C3042" i="1"/>
  <c r="D3042" i="1"/>
  <c r="B3043" i="1"/>
  <c r="C3043" i="1"/>
  <c r="D3043" i="1"/>
  <c r="B3044" i="1"/>
  <c r="C3044" i="1"/>
  <c r="D3044" i="1"/>
  <c r="B3045" i="1"/>
  <c r="C3045" i="1"/>
  <c r="D3045" i="1"/>
  <c r="B3046" i="1"/>
  <c r="C3046" i="1"/>
  <c r="D3046" i="1"/>
  <c r="B3047" i="1"/>
  <c r="C3047" i="1"/>
  <c r="D3047" i="1"/>
  <c r="B3048" i="1"/>
  <c r="C3048" i="1"/>
  <c r="D3048" i="1"/>
  <c r="B3049" i="1"/>
  <c r="C3049" i="1"/>
  <c r="D3049" i="1"/>
  <c r="B3050" i="1"/>
  <c r="C3050" i="1"/>
  <c r="D3050" i="1"/>
  <c r="B3051" i="1"/>
  <c r="C3051" i="1"/>
  <c r="D3051" i="1"/>
  <c r="B3052" i="1"/>
  <c r="C3052" i="1"/>
  <c r="D3052" i="1"/>
  <c r="B3053" i="1"/>
  <c r="C3053" i="1"/>
  <c r="D3053" i="1"/>
  <c r="B3054" i="1"/>
  <c r="C3054" i="1"/>
  <c r="D3054" i="1"/>
  <c r="B3055" i="1"/>
  <c r="C3055" i="1"/>
  <c r="D3055" i="1"/>
  <c r="B3058" i="1"/>
  <c r="C3058" i="1"/>
  <c r="D3058" i="1"/>
  <c r="B3059" i="1"/>
  <c r="C3059" i="1"/>
  <c r="D3059" i="1"/>
  <c r="B3060" i="1"/>
  <c r="C3060" i="1"/>
  <c r="D3060" i="1"/>
  <c r="B3061" i="1"/>
  <c r="C3061" i="1"/>
  <c r="D3061" i="1"/>
  <c r="B3062" i="1"/>
  <c r="C3062" i="1"/>
  <c r="D3062" i="1"/>
  <c r="B3063" i="1"/>
  <c r="C3063" i="1"/>
  <c r="D3063" i="1"/>
  <c r="B3064" i="1"/>
  <c r="C3064" i="1"/>
  <c r="D3064" i="1"/>
  <c r="B3067" i="1"/>
  <c r="C3067" i="1"/>
  <c r="D3067" i="1"/>
  <c r="B3068" i="1"/>
  <c r="C3068" i="1"/>
  <c r="D3068" i="1"/>
  <c r="B3069" i="1"/>
  <c r="C3069" i="1"/>
  <c r="D3069" i="1"/>
  <c r="B3070" i="1"/>
  <c r="C3070" i="1"/>
  <c r="D3070" i="1"/>
  <c r="B3071" i="1"/>
  <c r="C3071" i="1"/>
  <c r="D3071" i="1"/>
  <c r="B3072" i="1"/>
  <c r="C3072" i="1"/>
  <c r="D3072" i="1"/>
  <c r="B3073" i="1"/>
  <c r="C3073" i="1"/>
  <c r="D3073" i="1"/>
  <c r="B3074" i="1"/>
  <c r="C3074" i="1"/>
  <c r="D3074" i="1"/>
  <c r="B3075" i="1"/>
  <c r="C3075" i="1"/>
  <c r="D3075" i="1"/>
  <c r="B3077" i="1"/>
  <c r="C3077" i="1"/>
  <c r="D3077" i="1"/>
  <c r="B3078" i="1"/>
  <c r="C3078" i="1"/>
  <c r="D3078" i="1"/>
  <c r="B3079" i="1"/>
  <c r="C3079" i="1"/>
  <c r="D3079" i="1"/>
  <c r="B3081" i="1"/>
  <c r="C3081" i="1"/>
  <c r="D3081" i="1"/>
  <c r="B3082" i="1"/>
  <c r="C3082" i="1"/>
  <c r="D3082" i="1"/>
  <c r="B3083" i="1"/>
  <c r="C3083" i="1"/>
  <c r="D3083" i="1"/>
  <c r="B3084" i="1"/>
  <c r="C3084" i="1"/>
  <c r="D3084" i="1"/>
  <c r="B3085" i="1"/>
  <c r="C3085" i="1"/>
  <c r="D3085" i="1"/>
  <c r="B3086" i="1"/>
  <c r="C3086" i="1"/>
  <c r="D3086" i="1"/>
  <c r="B3087" i="1"/>
  <c r="C3087" i="1"/>
  <c r="D3087" i="1"/>
  <c r="B3088" i="1"/>
  <c r="C3088" i="1"/>
  <c r="D3088" i="1"/>
  <c r="B3089" i="1"/>
  <c r="C3089" i="1"/>
  <c r="D3089" i="1"/>
  <c r="B3090" i="1"/>
  <c r="C3090" i="1"/>
  <c r="D3090" i="1"/>
  <c r="B3091" i="1"/>
  <c r="C3091" i="1"/>
  <c r="D3091" i="1"/>
  <c r="B3092" i="1"/>
  <c r="C3092" i="1"/>
  <c r="D3092" i="1"/>
  <c r="B3094" i="1"/>
  <c r="C3094" i="1"/>
  <c r="D3094" i="1"/>
  <c r="B3095" i="1"/>
  <c r="C3095" i="1"/>
  <c r="D3095" i="1"/>
  <c r="B3096" i="1"/>
  <c r="C3096" i="1"/>
  <c r="D3096" i="1"/>
  <c r="B3097" i="1"/>
  <c r="C3097" i="1"/>
  <c r="D3097" i="1"/>
  <c r="B3098" i="1"/>
  <c r="C3098" i="1"/>
  <c r="D3098" i="1"/>
  <c r="B3099" i="1"/>
  <c r="C3099" i="1"/>
  <c r="D3099" i="1"/>
  <c r="B3100" i="1"/>
  <c r="C3100" i="1"/>
  <c r="D3100" i="1"/>
  <c r="B3101" i="1"/>
  <c r="C3101" i="1"/>
  <c r="D3101" i="1"/>
  <c r="B3102" i="1"/>
  <c r="C3102" i="1"/>
  <c r="D3102" i="1"/>
  <c r="B3103" i="1"/>
  <c r="C3103" i="1"/>
  <c r="D3103" i="1"/>
  <c r="B3104" i="1"/>
  <c r="C3104" i="1"/>
  <c r="D3104" i="1"/>
  <c r="B3105" i="1"/>
  <c r="C3105" i="1"/>
  <c r="D3105" i="1"/>
  <c r="B3106" i="1"/>
  <c r="C3106" i="1"/>
  <c r="D3106" i="1"/>
  <c r="B3107" i="1"/>
  <c r="C3107" i="1"/>
  <c r="D3107" i="1"/>
  <c r="B3108" i="1"/>
  <c r="C3108" i="1"/>
  <c r="D3108" i="1"/>
  <c r="B3109" i="1"/>
  <c r="C3109" i="1"/>
  <c r="D3109" i="1"/>
  <c r="B3110" i="1"/>
  <c r="C3110" i="1"/>
  <c r="D3110" i="1"/>
  <c r="B3111" i="1"/>
  <c r="C3111" i="1"/>
  <c r="D3111" i="1"/>
  <c r="B3112" i="1"/>
  <c r="C3112" i="1"/>
  <c r="D3112" i="1"/>
  <c r="B3113" i="1"/>
  <c r="C3113" i="1"/>
  <c r="D3113" i="1"/>
  <c r="B3114" i="1"/>
  <c r="C3114" i="1"/>
  <c r="D3114" i="1"/>
  <c r="B3115" i="1"/>
  <c r="C3115" i="1"/>
  <c r="D3115" i="1"/>
  <c r="B3117" i="1"/>
  <c r="C3117" i="1"/>
  <c r="D3117" i="1"/>
  <c r="B3118" i="1"/>
  <c r="C3118" i="1"/>
  <c r="D3118" i="1"/>
  <c r="B3119" i="1"/>
  <c r="C3119" i="1"/>
  <c r="D3119" i="1"/>
  <c r="B3121" i="1"/>
  <c r="C3121" i="1"/>
  <c r="D3121" i="1"/>
  <c r="B3122" i="1"/>
  <c r="C3122" i="1"/>
  <c r="D3122" i="1"/>
  <c r="B3123" i="1"/>
  <c r="C3123" i="1"/>
  <c r="D3123" i="1"/>
  <c r="B3124" i="1"/>
  <c r="C3124" i="1"/>
  <c r="D3124" i="1"/>
  <c r="B3125" i="1"/>
  <c r="C3125" i="1"/>
  <c r="D3125" i="1"/>
  <c r="B3126" i="1"/>
  <c r="C3126" i="1"/>
  <c r="D3126" i="1"/>
  <c r="B3127" i="1"/>
  <c r="C3127" i="1"/>
  <c r="D3127" i="1"/>
  <c r="B3128" i="1"/>
  <c r="C3128" i="1"/>
  <c r="D3128" i="1"/>
  <c r="B3129" i="1"/>
  <c r="C3129" i="1"/>
  <c r="D3129" i="1"/>
  <c r="B3131" i="1"/>
  <c r="C3131" i="1"/>
  <c r="D3131" i="1"/>
  <c r="B3132" i="1"/>
  <c r="C3132" i="1"/>
  <c r="D3132" i="1"/>
  <c r="B3133" i="1"/>
  <c r="C3133" i="1"/>
  <c r="D3133" i="1"/>
  <c r="B3134" i="1"/>
  <c r="C3134" i="1"/>
  <c r="D3134" i="1"/>
  <c r="B3135" i="1"/>
  <c r="C3135" i="1"/>
  <c r="D3135" i="1"/>
  <c r="B3136" i="1"/>
  <c r="C3136" i="1"/>
  <c r="D3136" i="1"/>
  <c r="B3137" i="1"/>
  <c r="C3137" i="1"/>
  <c r="D3137" i="1"/>
  <c r="B3138" i="1"/>
  <c r="C3138" i="1"/>
  <c r="D3138" i="1"/>
  <c r="B3139" i="1"/>
  <c r="C3139" i="1"/>
  <c r="D3139" i="1"/>
  <c r="B3140" i="1"/>
  <c r="C3140" i="1"/>
  <c r="D3140" i="1"/>
  <c r="B3141" i="1"/>
  <c r="C3141" i="1"/>
  <c r="D3141" i="1"/>
  <c r="B3142" i="1"/>
  <c r="C3142" i="1"/>
  <c r="D3142" i="1"/>
  <c r="B3143" i="1"/>
  <c r="C3143" i="1"/>
  <c r="D3143" i="1"/>
  <c r="B3144" i="1"/>
  <c r="C3144" i="1"/>
  <c r="D3144" i="1"/>
  <c r="B3145" i="1"/>
  <c r="C3145" i="1"/>
  <c r="D3145" i="1"/>
  <c r="B3146" i="1"/>
  <c r="C3146" i="1"/>
  <c r="D3146" i="1"/>
  <c r="B3147" i="1"/>
  <c r="C3147" i="1"/>
  <c r="D3147" i="1"/>
  <c r="B3148" i="1"/>
  <c r="C3148" i="1"/>
  <c r="D3148" i="1"/>
  <c r="B3149" i="1"/>
  <c r="C3149" i="1"/>
  <c r="D3149" i="1"/>
  <c r="B3151" i="1"/>
  <c r="C3151" i="1"/>
  <c r="D3151" i="1"/>
  <c r="B3153" i="1"/>
  <c r="C3153" i="1"/>
  <c r="D3153" i="1"/>
  <c r="B3154" i="1"/>
  <c r="C3154" i="1"/>
  <c r="D3154" i="1"/>
  <c r="B3156" i="1"/>
  <c r="C3156" i="1"/>
  <c r="D3156" i="1"/>
  <c r="B3157" i="1"/>
  <c r="C3157" i="1"/>
  <c r="D3157" i="1"/>
  <c r="B3158" i="1"/>
  <c r="C3158" i="1"/>
  <c r="D3158" i="1"/>
  <c r="B3159" i="1"/>
  <c r="C3159" i="1"/>
  <c r="D3159" i="1"/>
  <c r="B3160" i="1"/>
  <c r="C3160" i="1"/>
  <c r="D3160" i="1"/>
  <c r="B3161" i="1"/>
  <c r="C3161" i="1"/>
  <c r="D3161" i="1"/>
  <c r="B3162" i="1"/>
  <c r="C3162" i="1"/>
  <c r="D3162" i="1"/>
  <c r="B3163" i="1"/>
  <c r="C3163" i="1"/>
  <c r="D3163" i="1"/>
  <c r="B3164" i="1"/>
  <c r="C3164" i="1"/>
  <c r="D3164" i="1"/>
  <c r="B3165" i="1"/>
  <c r="C3165" i="1"/>
  <c r="D3165" i="1"/>
  <c r="B3167" i="1"/>
  <c r="C3167" i="1"/>
  <c r="D3167" i="1"/>
  <c r="B3168" i="1"/>
  <c r="C3168" i="1"/>
  <c r="D3168" i="1"/>
  <c r="B3169" i="1"/>
  <c r="C3169" i="1"/>
  <c r="D3169" i="1"/>
  <c r="B3170" i="1"/>
  <c r="C3170" i="1"/>
  <c r="D3170" i="1"/>
  <c r="B3172" i="1"/>
  <c r="C3172" i="1"/>
  <c r="D3172" i="1"/>
  <c r="B3173" i="1"/>
  <c r="C3173" i="1"/>
  <c r="D3173" i="1"/>
  <c r="B3174" i="1"/>
  <c r="C3174" i="1"/>
  <c r="D3174" i="1"/>
  <c r="B3175" i="1"/>
  <c r="C3175" i="1"/>
  <c r="D3175" i="1"/>
  <c r="B3176" i="1"/>
  <c r="C3176" i="1"/>
  <c r="D3176" i="1"/>
  <c r="B3177" i="1"/>
  <c r="C3177" i="1"/>
  <c r="D3177" i="1"/>
  <c r="B3178" i="1"/>
  <c r="C3178" i="1"/>
  <c r="D3178" i="1"/>
  <c r="B3179" i="1"/>
  <c r="C3179" i="1"/>
  <c r="D3179" i="1"/>
  <c r="B3180" i="1"/>
  <c r="C3180" i="1"/>
  <c r="D3180" i="1"/>
  <c r="B3181" i="1"/>
  <c r="C3181" i="1"/>
  <c r="D3181" i="1"/>
  <c r="B3182" i="1"/>
  <c r="C3182" i="1"/>
  <c r="D3182" i="1"/>
  <c r="B3183" i="1"/>
  <c r="C3183" i="1"/>
  <c r="D3183" i="1"/>
  <c r="B3184" i="1"/>
  <c r="C3184" i="1"/>
  <c r="D3184" i="1"/>
  <c r="B3185" i="1"/>
  <c r="C3185" i="1"/>
  <c r="D3185" i="1"/>
  <c r="B3186" i="1"/>
  <c r="C3186" i="1"/>
  <c r="D3186" i="1"/>
  <c r="B3187" i="1"/>
  <c r="C3187" i="1"/>
  <c r="D3187" i="1"/>
  <c r="B3188" i="1"/>
  <c r="C3188" i="1"/>
  <c r="D3188" i="1"/>
  <c r="B3189" i="1"/>
  <c r="C3189" i="1"/>
  <c r="D3189" i="1"/>
  <c r="B3191" i="1"/>
  <c r="C3191" i="1"/>
  <c r="D3191" i="1"/>
  <c r="B3192" i="1"/>
  <c r="C3192" i="1"/>
  <c r="D3192" i="1"/>
  <c r="B3193" i="1"/>
  <c r="C3193" i="1"/>
  <c r="D3193" i="1"/>
  <c r="B3194" i="1"/>
  <c r="C3194" i="1"/>
  <c r="D3194" i="1"/>
  <c r="B3195" i="1"/>
  <c r="C3195" i="1"/>
  <c r="D3195" i="1"/>
  <c r="B3196" i="1"/>
  <c r="C3196" i="1"/>
  <c r="D3196" i="1"/>
  <c r="B3198" i="1"/>
  <c r="C3198" i="1"/>
  <c r="D3198" i="1"/>
  <c r="B3199" i="1"/>
  <c r="C3199" i="1"/>
  <c r="D3199" i="1"/>
  <c r="B3200" i="1"/>
  <c r="C3200" i="1"/>
  <c r="D3200" i="1"/>
  <c r="B3201" i="1"/>
  <c r="C3201" i="1"/>
  <c r="D3201" i="1"/>
  <c r="B3202" i="1"/>
  <c r="C3202" i="1"/>
  <c r="D3202" i="1"/>
  <c r="B3203" i="1"/>
  <c r="C3203" i="1"/>
  <c r="D3203" i="1"/>
  <c r="B3204" i="1"/>
  <c r="C3204" i="1"/>
  <c r="D3204" i="1"/>
  <c r="B3205" i="1"/>
  <c r="C3205" i="1"/>
  <c r="D3205" i="1"/>
  <c r="B3206" i="1"/>
  <c r="C3206" i="1"/>
  <c r="D3206" i="1"/>
  <c r="B3207" i="1"/>
  <c r="C3207" i="1"/>
  <c r="D3207" i="1"/>
  <c r="B3208" i="1"/>
  <c r="C3208" i="1"/>
  <c r="D3208" i="1"/>
  <c r="B3210" i="1"/>
  <c r="C3210" i="1"/>
  <c r="D3210" i="1"/>
  <c r="B3211" i="1"/>
  <c r="C3211" i="1"/>
  <c r="D3211" i="1"/>
  <c r="B3212" i="1"/>
  <c r="C3212" i="1"/>
  <c r="D3212" i="1"/>
  <c r="B3213" i="1"/>
  <c r="C3213" i="1"/>
  <c r="D3213" i="1"/>
  <c r="B3214" i="1"/>
  <c r="C3214" i="1"/>
  <c r="D3214" i="1"/>
  <c r="B3215" i="1"/>
  <c r="C3215" i="1"/>
  <c r="D3215" i="1"/>
  <c r="B3216" i="1"/>
  <c r="C3216" i="1"/>
  <c r="D3216" i="1"/>
  <c r="B3217" i="1"/>
  <c r="D3217" i="1"/>
  <c r="B3219" i="1"/>
  <c r="C3219" i="1"/>
  <c r="D3219" i="1"/>
  <c r="B3220" i="1"/>
  <c r="C3220" i="1"/>
  <c r="D3220" i="1"/>
  <c r="B3221" i="1"/>
  <c r="C3221" i="1"/>
  <c r="D3221" i="1"/>
  <c r="B3222" i="1"/>
  <c r="C3222" i="1"/>
  <c r="D3222" i="1"/>
  <c r="B3223" i="1"/>
  <c r="C3223" i="1"/>
  <c r="D3223" i="1"/>
  <c r="B3224" i="1"/>
  <c r="C3224" i="1"/>
  <c r="D3224" i="1"/>
  <c r="B3225" i="1"/>
  <c r="C3225" i="1"/>
  <c r="D3225" i="1"/>
  <c r="B3226" i="1"/>
  <c r="C3226" i="1"/>
  <c r="D3226" i="1"/>
  <c r="B3227" i="1"/>
  <c r="C3227" i="1"/>
  <c r="D3227" i="1"/>
  <c r="B3228" i="1"/>
  <c r="C3228" i="1"/>
  <c r="D3228" i="1"/>
  <c r="B3229" i="1"/>
  <c r="C3229" i="1"/>
  <c r="D3229" i="1"/>
  <c r="B3230" i="1"/>
  <c r="C3230" i="1"/>
  <c r="D3230" i="1"/>
  <c r="B3231" i="1"/>
  <c r="C3231" i="1"/>
  <c r="D3231" i="1"/>
  <c r="B3232" i="1"/>
  <c r="C3232" i="1"/>
  <c r="D3232" i="1"/>
  <c r="B3233" i="1"/>
  <c r="C3233" i="1"/>
  <c r="D3233" i="1"/>
  <c r="B3234" i="1"/>
  <c r="C3234" i="1"/>
  <c r="D3234" i="1"/>
  <c r="B3235" i="1"/>
  <c r="C3235" i="1"/>
  <c r="D3235" i="1"/>
  <c r="B3236" i="1"/>
  <c r="C3236" i="1"/>
  <c r="D3236" i="1"/>
  <c r="B3237" i="1"/>
  <c r="C3237" i="1"/>
  <c r="D3237" i="1"/>
  <c r="B3238" i="1"/>
  <c r="C3238" i="1"/>
  <c r="D3238" i="1"/>
  <c r="B3239" i="1"/>
  <c r="C3239" i="1"/>
  <c r="D3239" i="1"/>
  <c r="B3241" i="1"/>
  <c r="C3241" i="1"/>
  <c r="D3241" i="1"/>
  <c r="B3242" i="1"/>
  <c r="C3242" i="1"/>
  <c r="D3242" i="1"/>
  <c r="B3243" i="1"/>
  <c r="C3243" i="1"/>
  <c r="D3243" i="1"/>
  <c r="B3245" i="1"/>
  <c r="C3245" i="1"/>
  <c r="D3245" i="1"/>
  <c r="B3246" i="1"/>
  <c r="C3246" i="1"/>
  <c r="D3246" i="1"/>
  <c r="B3247" i="1"/>
  <c r="C3247" i="1"/>
  <c r="D3247" i="1"/>
  <c r="B3248" i="1"/>
  <c r="C3248" i="1"/>
  <c r="D3248" i="1"/>
  <c r="B3249" i="1"/>
  <c r="C3249" i="1"/>
  <c r="D3249" i="1"/>
  <c r="B3250" i="1"/>
  <c r="C3250" i="1"/>
  <c r="D3250" i="1"/>
  <c r="B3251" i="1"/>
  <c r="C3251" i="1"/>
  <c r="D3251" i="1"/>
  <c r="B3252" i="1"/>
  <c r="C3252" i="1"/>
  <c r="D3252" i="1"/>
  <c r="B3254" i="1"/>
  <c r="C3254" i="1"/>
  <c r="D3254" i="1"/>
  <c r="B3255" i="1"/>
  <c r="C3255" i="1"/>
  <c r="D3255" i="1"/>
  <c r="B3256" i="1"/>
  <c r="C3256" i="1"/>
  <c r="D3256" i="1"/>
  <c r="B3257" i="1"/>
  <c r="C3257" i="1"/>
  <c r="D3257" i="1"/>
  <c r="B3258" i="1"/>
  <c r="C3258" i="1"/>
  <c r="D3258" i="1"/>
  <c r="B3259" i="1"/>
  <c r="C3259" i="1"/>
  <c r="D3259" i="1"/>
  <c r="B3260" i="1"/>
  <c r="C3260" i="1"/>
  <c r="D3260" i="1"/>
  <c r="B3261" i="1"/>
  <c r="C3261" i="1"/>
  <c r="D3261" i="1"/>
  <c r="B3263" i="1"/>
  <c r="C3263" i="1"/>
  <c r="D3263" i="1"/>
  <c r="B3264" i="1"/>
  <c r="C3264" i="1"/>
  <c r="D3264" i="1"/>
  <c r="B3265" i="1"/>
  <c r="C3265" i="1"/>
  <c r="D3265" i="1"/>
  <c r="B3266" i="1"/>
  <c r="C3266" i="1"/>
  <c r="D3266" i="1"/>
  <c r="B3267" i="1"/>
  <c r="C3267" i="1"/>
  <c r="D3267" i="1"/>
  <c r="B3268" i="1"/>
  <c r="C3268" i="1"/>
  <c r="D3268" i="1"/>
  <c r="B3269" i="1"/>
  <c r="C3269" i="1"/>
  <c r="D3269" i="1"/>
  <c r="B3270" i="1"/>
  <c r="C3270" i="1"/>
  <c r="D3270" i="1"/>
  <c r="B3271" i="1"/>
  <c r="C3271" i="1"/>
  <c r="D3271" i="1"/>
  <c r="B3272" i="1"/>
  <c r="C3272" i="1"/>
  <c r="D3272" i="1"/>
  <c r="B3273" i="1"/>
  <c r="C3273" i="1"/>
  <c r="D3273" i="1"/>
  <c r="B3274" i="1"/>
  <c r="C3274" i="1"/>
  <c r="D3274" i="1"/>
  <c r="B3275" i="1"/>
  <c r="C3275" i="1"/>
  <c r="D3275" i="1"/>
  <c r="B3276" i="1"/>
  <c r="C3276" i="1"/>
  <c r="D3276" i="1"/>
  <c r="B3277" i="1"/>
  <c r="C3277" i="1"/>
  <c r="D3277" i="1"/>
  <c r="B3278" i="1"/>
  <c r="C3278" i="1"/>
  <c r="D3278" i="1"/>
  <c r="B3279" i="1"/>
  <c r="C3279" i="1"/>
  <c r="D3279" i="1"/>
  <c r="B3280" i="1"/>
  <c r="C3280" i="1"/>
  <c r="D3280" i="1"/>
  <c r="B3281" i="1"/>
  <c r="C3281" i="1"/>
  <c r="D3281" i="1"/>
  <c r="B3283" i="1"/>
  <c r="C3283" i="1"/>
  <c r="D3283" i="1"/>
  <c r="B3285" i="1"/>
  <c r="C3285" i="1"/>
  <c r="D3285" i="1"/>
  <c r="B3287" i="1"/>
  <c r="C3287" i="1"/>
  <c r="D3287" i="1"/>
  <c r="B3288" i="1"/>
  <c r="C3288" i="1"/>
  <c r="D3288" i="1"/>
  <c r="B3289" i="1"/>
  <c r="C3289" i="1"/>
  <c r="D3289" i="1"/>
  <c r="B3290" i="1"/>
  <c r="C3290" i="1"/>
  <c r="D3290" i="1"/>
  <c r="B3291" i="1"/>
  <c r="C3291" i="1"/>
  <c r="D3291" i="1"/>
  <c r="B3292" i="1"/>
  <c r="C3292" i="1"/>
  <c r="D3292" i="1"/>
  <c r="B3293" i="1"/>
  <c r="C3293" i="1"/>
  <c r="D3293" i="1"/>
  <c r="B3294" i="1"/>
  <c r="C3294" i="1"/>
  <c r="D3294" i="1"/>
  <c r="B3295" i="1"/>
  <c r="C3295" i="1"/>
  <c r="D3295" i="1"/>
  <c r="B3296" i="1"/>
  <c r="C3296" i="1"/>
  <c r="D3296" i="1"/>
  <c r="B3297" i="1"/>
  <c r="C3297" i="1"/>
  <c r="D3297" i="1"/>
  <c r="B3298" i="1"/>
  <c r="C3298" i="1"/>
  <c r="D3298" i="1"/>
  <c r="B3299" i="1"/>
  <c r="C3299" i="1"/>
  <c r="D3299" i="1"/>
  <c r="B3300" i="1"/>
  <c r="C3300" i="1"/>
  <c r="D3300" i="1"/>
  <c r="B3301" i="1"/>
  <c r="C3301" i="1"/>
  <c r="D3301" i="1"/>
  <c r="B3303" i="1"/>
  <c r="C3303" i="1"/>
  <c r="D3303" i="1"/>
  <c r="B3304" i="1"/>
  <c r="C3304" i="1"/>
  <c r="D3304" i="1"/>
  <c r="B3306" i="1"/>
  <c r="C3306" i="1"/>
  <c r="D3306" i="1"/>
  <c r="B3307" i="1"/>
  <c r="C3307" i="1"/>
  <c r="D3307" i="1"/>
  <c r="B3309" i="1"/>
  <c r="C3309" i="1"/>
  <c r="D3309" i="1"/>
  <c r="B3310" i="1"/>
  <c r="C3310" i="1"/>
  <c r="D3310" i="1"/>
  <c r="B3311" i="1"/>
  <c r="C3311" i="1"/>
  <c r="D3311" i="1"/>
  <c r="B3312" i="1"/>
  <c r="C3312" i="1"/>
  <c r="D3312" i="1"/>
  <c r="B3313" i="1"/>
  <c r="C3313" i="1"/>
  <c r="D3313" i="1"/>
  <c r="B3314" i="1"/>
  <c r="C3314" i="1"/>
  <c r="D3314" i="1"/>
  <c r="B3315" i="1"/>
  <c r="C3315" i="1"/>
  <c r="D3315" i="1"/>
  <c r="B3316" i="1"/>
  <c r="C3316" i="1"/>
  <c r="D3316" i="1"/>
  <c r="B3317" i="1"/>
  <c r="C3317" i="1"/>
  <c r="D3317" i="1"/>
  <c r="B3318" i="1"/>
  <c r="C3318" i="1"/>
  <c r="D3318" i="1"/>
  <c r="B3319" i="1"/>
  <c r="C3319" i="1"/>
  <c r="D3319" i="1"/>
  <c r="B3322" i="1"/>
  <c r="C3322" i="1"/>
  <c r="D3322" i="1"/>
  <c r="B3325" i="1"/>
  <c r="C3325" i="1"/>
  <c r="D3325" i="1"/>
  <c r="B3326" i="1"/>
  <c r="C3326" i="1"/>
  <c r="D3326" i="1"/>
  <c r="B3327" i="1"/>
  <c r="C3327" i="1"/>
  <c r="D3327" i="1"/>
  <c r="B3328" i="1"/>
  <c r="C3328" i="1"/>
  <c r="D3328" i="1"/>
  <c r="B3329" i="1"/>
  <c r="C3329" i="1"/>
  <c r="D3329" i="1"/>
  <c r="B3330" i="1"/>
  <c r="C3330" i="1"/>
  <c r="D3330" i="1"/>
  <c r="B3332" i="1"/>
  <c r="C3332" i="1"/>
  <c r="D3332" i="1"/>
  <c r="B3333" i="1"/>
  <c r="C3333" i="1"/>
  <c r="D3333" i="1"/>
  <c r="B3334" i="1"/>
  <c r="C3334" i="1"/>
  <c r="D3334" i="1"/>
  <c r="B3335" i="1"/>
  <c r="C3335" i="1"/>
  <c r="D3335" i="1"/>
  <c r="B3336" i="1"/>
  <c r="C3336" i="1"/>
  <c r="D3336" i="1"/>
  <c r="B3337" i="1"/>
  <c r="C3337" i="1"/>
  <c r="D3337" i="1"/>
  <c r="B3338" i="1"/>
  <c r="C3338" i="1"/>
  <c r="D3338" i="1"/>
  <c r="B3339" i="1"/>
  <c r="C3339" i="1"/>
  <c r="D3339" i="1"/>
  <c r="B3340" i="1"/>
  <c r="C3340" i="1"/>
  <c r="D3340" i="1"/>
  <c r="B3341" i="1"/>
  <c r="C3341" i="1"/>
  <c r="D3341" i="1"/>
  <c r="B3342" i="1"/>
  <c r="C3342" i="1"/>
  <c r="D3342" i="1"/>
  <c r="B3343" i="1"/>
  <c r="C3343" i="1"/>
  <c r="D3343" i="1"/>
  <c r="B3344" i="1"/>
  <c r="C3344" i="1"/>
  <c r="D3344" i="1"/>
  <c r="B3345" i="1"/>
  <c r="C3345" i="1"/>
  <c r="D3345" i="1"/>
  <c r="B3346" i="1"/>
  <c r="C3346" i="1"/>
  <c r="D3346" i="1"/>
  <c r="B3347" i="1"/>
  <c r="C3347" i="1"/>
  <c r="D3347" i="1"/>
  <c r="B3349" i="1"/>
  <c r="C3349" i="1"/>
  <c r="D3349" i="1"/>
  <c r="B3350" i="1"/>
  <c r="C3350" i="1"/>
  <c r="D3350" i="1"/>
  <c r="B3351" i="1"/>
  <c r="C3351" i="1"/>
  <c r="D3351" i="1"/>
  <c r="B3352" i="1"/>
  <c r="C3352" i="1"/>
  <c r="D3352" i="1"/>
  <c r="B3353" i="1"/>
  <c r="C3353" i="1"/>
  <c r="D3353" i="1"/>
  <c r="B3354" i="1"/>
  <c r="C3354" i="1"/>
  <c r="D3354" i="1"/>
  <c r="B3355" i="1"/>
  <c r="C3355" i="1"/>
  <c r="D3355" i="1"/>
  <c r="B3356" i="1"/>
  <c r="C3356" i="1"/>
  <c r="D3356" i="1"/>
  <c r="B3357" i="1"/>
  <c r="C3357" i="1"/>
  <c r="D3357" i="1"/>
  <c r="B3358" i="1"/>
  <c r="C3358" i="1"/>
  <c r="D3358" i="1"/>
  <c r="B3359" i="1"/>
  <c r="C3359" i="1"/>
  <c r="D3359" i="1"/>
  <c r="B3360" i="1"/>
  <c r="C3360" i="1"/>
  <c r="D3360" i="1"/>
  <c r="B3361" i="1"/>
  <c r="C3361" i="1"/>
  <c r="D3361" i="1"/>
  <c r="B3362" i="1"/>
  <c r="C3362" i="1"/>
  <c r="D3362" i="1"/>
  <c r="B3363" i="1"/>
  <c r="C3363" i="1"/>
  <c r="D3363" i="1"/>
  <c r="B3365" i="1"/>
  <c r="C3365" i="1"/>
  <c r="D3365" i="1"/>
  <c r="B3366" i="1"/>
  <c r="C3366" i="1"/>
  <c r="D3366" i="1"/>
  <c r="B3367" i="1"/>
  <c r="C3367" i="1"/>
  <c r="D3367" i="1"/>
  <c r="B3368" i="1"/>
  <c r="C3368" i="1"/>
  <c r="D3368" i="1"/>
  <c r="B3369" i="1"/>
  <c r="C3369" i="1"/>
  <c r="D3369" i="1"/>
  <c r="B3370" i="1"/>
  <c r="C3370" i="1"/>
  <c r="D3370" i="1"/>
  <c r="B3371" i="1"/>
  <c r="C3371" i="1"/>
  <c r="D3371" i="1"/>
  <c r="B3372" i="1"/>
  <c r="C3372" i="1"/>
  <c r="D3372" i="1"/>
  <c r="B3373" i="1"/>
  <c r="C3373" i="1"/>
  <c r="D3373" i="1"/>
  <c r="B3374" i="1"/>
  <c r="C3374" i="1"/>
  <c r="D3374" i="1"/>
  <c r="B3375" i="1"/>
  <c r="C3375" i="1"/>
  <c r="D3375" i="1"/>
  <c r="B3376" i="1"/>
  <c r="C3376" i="1"/>
  <c r="D3376" i="1"/>
  <c r="B3377" i="1"/>
  <c r="C3377" i="1"/>
  <c r="D3377" i="1"/>
  <c r="B3378" i="1"/>
  <c r="C3378" i="1"/>
  <c r="D3378" i="1"/>
  <c r="B3379" i="1"/>
  <c r="C3379" i="1"/>
  <c r="D3379" i="1"/>
  <c r="B3380" i="1"/>
  <c r="C3380" i="1"/>
  <c r="D3380" i="1"/>
  <c r="B3381" i="1"/>
  <c r="C3381" i="1"/>
  <c r="D3381" i="1"/>
  <c r="B3382" i="1"/>
  <c r="C3382" i="1"/>
  <c r="D3382" i="1"/>
  <c r="B3383" i="1"/>
  <c r="C3383" i="1"/>
  <c r="D3383" i="1"/>
  <c r="B3384" i="1"/>
  <c r="C3384" i="1"/>
  <c r="D3384" i="1"/>
  <c r="B3385" i="1"/>
  <c r="C3385" i="1"/>
  <c r="D3385" i="1"/>
  <c r="B3386" i="1"/>
  <c r="C3386" i="1"/>
  <c r="D3386" i="1"/>
  <c r="B3387" i="1"/>
  <c r="C3387" i="1"/>
  <c r="D3387" i="1"/>
  <c r="B3389" i="1"/>
  <c r="C3389" i="1"/>
  <c r="D3389" i="1"/>
  <c r="B3391" i="1"/>
  <c r="C3391" i="1"/>
  <c r="D3391" i="1"/>
  <c r="B3392" i="1"/>
  <c r="C3392" i="1"/>
  <c r="D3392" i="1"/>
  <c r="B3393" i="1"/>
  <c r="C3393" i="1"/>
  <c r="D3393" i="1"/>
  <c r="B3394" i="1"/>
  <c r="C3394" i="1"/>
  <c r="D3394" i="1"/>
  <c r="B3395" i="1"/>
  <c r="C3395" i="1"/>
  <c r="D3395" i="1"/>
  <c r="B3396" i="1"/>
  <c r="C3396" i="1"/>
  <c r="D3396" i="1"/>
  <c r="B3398" i="1"/>
  <c r="C3398" i="1"/>
  <c r="D3398" i="1"/>
  <c r="B3400" i="1"/>
  <c r="C3400" i="1"/>
  <c r="D3400" i="1"/>
  <c r="B3401" i="1"/>
  <c r="C3401" i="1"/>
  <c r="D3401" i="1"/>
  <c r="B3402" i="1"/>
  <c r="C3402" i="1"/>
  <c r="D3402" i="1"/>
  <c r="B3403" i="1"/>
  <c r="C3403" i="1"/>
  <c r="D3403" i="1"/>
  <c r="B3404" i="1"/>
  <c r="C3404" i="1"/>
  <c r="D3404" i="1"/>
  <c r="B3405" i="1"/>
  <c r="C3405" i="1"/>
  <c r="D3405" i="1"/>
  <c r="B3406" i="1"/>
  <c r="C3406" i="1"/>
  <c r="D3406" i="1"/>
  <c r="B3407" i="1"/>
  <c r="C3407" i="1"/>
  <c r="D3407" i="1"/>
  <c r="B3408" i="1"/>
  <c r="C3408" i="1"/>
  <c r="D3408" i="1"/>
  <c r="B3409" i="1"/>
  <c r="C3409" i="1"/>
  <c r="D3409" i="1"/>
  <c r="B3410" i="1"/>
  <c r="C3410" i="1"/>
  <c r="D3410" i="1"/>
  <c r="B3411" i="1"/>
  <c r="C3411" i="1"/>
  <c r="D3411" i="1"/>
  <c r="B3412" i="1"/>
  <c r="C3412" i="1"/>
  <c r="D3412" i="1"/>
  <c r="B3413" i="1"/>
  <c r="C3413" i="1"/>
  <c r="D3413" i="1"/>
  <c r="B3414" i="1"/>
  <c r="C3414" i="1"/>
  <c r="D3414" i="1"/>
  <c r="B3415" i="1"/>
  <c r="C3415" i="1"/>
  <c r="D3415" i="1"/>
  <c r="B3416" i="1"/>
  <c r="C3416" i="1"/>
  <c r="D3416" i="1"/>
  <c r="B3417" i="1"/>
  <c r="C3417" i="1"/>
  <c r="D3417" i="1"/>
  <c r="B3418" i="1"/>
  <c r="C3418" i="1"/>
  <c r="D3418" i="1"/>
  <c r="B3419" i="1"/>
  <c r="C3419" i="1"/>
  <c r="D3419" i="1"/>
  <c r="B3420" i="1"/>
  <c r="C3420" i="1"/>
  <c r="D3420" i="1"/>
  <c r="B3421" i="1"/>
  <c r="C3421" i="1"/>
  <c r="D3421" i="1"/>
  <c r="B3422" i="1"/>
  <c r="C3422" i="1"/>
  <c r="D3422" i="1"/>
  <c r="B3423" i="1"/>
  <c r="C3423" i="1"/>
  <c r="D3423" i="1"/>
  <c r="B3424" i="1"/>
  <c r="C3424" i="1"/>
  <c r="D3424" i="1"/>
  <c r="B3425" i="1"/>
  <c r="C3425" i="1"/>
  <c r="D3425" i="1"/>
  <c r="B3426" i="1"/>
  <c r="C3426" i="1"/>
  <c r="D3426" i="1"/>
  <c r="B3427" i="1"/>
  <c r="C3427" i="1"/>
  <c r="D3427" i="1"/>
  <c r="B3428" i="1"/>
  <c r="C3428" i="1"/>
  <c r="D3428" i="1"/>
  <c r="B3429" i="1"/>
  <c r="C3429" i="1"/>
  <c r="D3429" i="1"/>
  <c r="B3430" i="1"/>
  <c r="C3430" i="1"/>
  <c r="D3430" i="1"/>
  <c r="B3431" i="1"/>
  <c r="C3431" i="1"/>
  <c r="D3431" i="1"/>
  <c r="B3433" i="1"/>
  <c r="C3433" i="1"/>
  <c r="D3433" i="1"/>
  <c r="B3435" i="1"/>
  <c r="C3435" i="1"/>
  <c r="D3435" i="1"/>
  <c r="B3436" i="1"/>
  <c r="C3436" i="1"/>
  <c r="D3436" i="1"/>
  <c r="B3437" i="1"/>
  <c r="C3437" i="1"/>
  <c r="D3437" i="1"/>
  <c r="B3438" i="1"/>
  <c r="C3438" i="1"/>
  <c r="D3438" i="1"/>
  <c r="B3439" i="1"/>
  <c r="C3439" i="1"/>
  <c r="D3439" i="1"/>
  <c r="B3440" i="1"/>
  <c r="C3440" i="1"/>
  <c r="D3440" i="1"/>
  <c r="B3441" i="1"/>
  <c r="C3441" i="1"/>
  <c r="D3441" i="1"/>
  <c r="B3442" i="1"/>
  <c r="C3442" i="1"/>
  <c r="D3442" i="1"/>
  <c r="B3443" i="1"/>
  <c r="C3443" i="1"/>
  <c r="D3443" i="1"/>
  <c r="B3444" i="1"/>
  <c r="C3444" i="1"/>
  <c r="D3444" i="1"/>
  <c r="B3445" i="1"/>
  <c r="C3445" i="1"/>
  <c r="D3445" i="1"/>
  <c r="B3446" i="1"/>
  <c r="C3446" i="1"/>
  <c r="D3446" i="1"/>
  <c r="B3447" i="1"/>
  <c r="C3447" i="1"/>
  <c r="D3447" i="1"/>
  <c r="B3448" i="1"/>
  <c r="C3448" i="1"/>
  <c r="D3448" i="1"/>
  <c r="B3449" i="1"/>
  <c r="C3449" i="1"/>
  <c r="D3449" i="1"/>
  <c r="B3450" i="1"/>
  <c r="C3450" i="1"/>
  <c r="D3450" i="1"/>
  <c r="B3451" i="1"/>
  <c r="C3451" i="1"/>
  <c r="D3451" i="1"/>
  <c r="B3452" i="1"/>
  <c r="C3452" i="1"/>
  <c r="D3452" i="1"/>
  <c r="B3453" i="1"/>
  <c r="C3453" i="1"/>
  <c r="D3453" i="1"/>
  <c r="B3454" i="1"/>
  <c r="C3454" i="1"/>
  <c r="D3454" i="1"/>
  <c r="B3455" i="1"/>
  <c r="C3455" i="1"/>
  <c r="D3455" i="1"/>
  <c r="B3456" i="1"/>
  <c r="C3456" i="1"/>
  <c r="D3456" i="1"/>
  <c r="B3457" i="1"/>
  <c r="C3457" i="1"/>
  <c r="D3457" i="1"/>
  <c r="B3458" i="1"/>
  <c r="C3458" i="1"/>
  <c r="D3458" i="1"/>
  <c r="B3459" i="1"/>
  <c r="C3459" i="1"/>
  <c r="D3459" i="1"/>
  <c r="B3460" i="1"/>
  <c r="C3460" i="1"/>
  <c r="D3460" i="1"/>
  <c r="B3461" i="1"/>
  <c r="C3461" i="1"/>
  <c r="D3461" i="1"/>
  <c r="B3462" i="1"/>
  <c r="C3462" i="1"/>
  <c r="D3462" i="1"/>
  <c r="B3463" i="1"/>
  <c r="C3463" i="1"/>
  <c r="D3463" i="1"/>
  <c r="B3464" i="1"/>
  <c r="C3464" i="1"/>
  <c r="D3464" i="1"/>
  <c r="B3465" i="1"/>
  <c r="C3465" i="1"/>
  <c r="D3465" i="1"/>
  <c r="B3466" i="1"/>
  <c r="C3466" i="1"/>
  <c r="D3466" i="1"/>
  <c r="B3467" i="1"/>
  <c r="C3467" i="1"/>
  <c r="D3467" i="1"/>
  <c r="B3468" i="1"/>
  <c r="C3468" i="1"/>
  <c r="D3468" i="1"/>
  <c r="B3469" i="1"/>
  <c r="C3469" i="1"/>
  <c r="D3469" i="1"/>
  <c r="B3470" i="1"/>
  <c r="C3470" i="1"/>
  <c r="D3470" i="1"/>
  <c r="B3471" i="1"/>
  <c r="C3471" i="1"/>
  <c r="D3471" i="1"/>
  <c r="B3472" i="1"/>
  <c r="C3472" i="1"/>
  <c r="D3472" i="1"/>
  <c r="B3474" i="1"/>
  <c r="C3474" i="1"/>
  <c r="D3474" i="1"/>
  <c r="B3475" i="1"/>
  <c r="C3475" i="1"/>
  <c r="D3475" i="1"/>
  <c r="B3476" i="1"/>
  <c r="C3476" i="1"/>
  <c r="D3476" i="1"/>
  <c r="B3477" i="1"/>
  <c r="C3477" i="1"/>
  <c r="D3477" i="1"/>
  <c r="B3478" i="1"/>
  <c r="C3478" i="1"/>
  <c r="D3478" i="1"/>
  <c r="B3479" i="1"/>
  <c r="C3479" i="1"/>
  <c r="D3479" i="1"/>
  <c r="B3481" i="1"/>
  <c r="C3481" i="1"/>
  <c r="D3481" i="1"/>
  <c r="B3482" i="1"/>
  <c r="C3482" i="1"/>
  <c r="D3482" i="1"/>
  <c r="B3483" i="1"/>
  <c r="C3483" i="1"/>
  <c r="D3483" i="1"/>
  <c r="B3484" i="1"/>
  <c r="C3484" i="1"/>
  <c r="D3484" i="1"/>
  <c r="B3485" i="1"/>
  <c r="C3485" i="1"/>
  <c r="D3485" i="1"/>
  <c r="B3486" i="1"/>
  <c r="C3486" i="1"/>
  <c r="D3486" i="1"/>
  <c r="B3487" i="1"/>
  <c r="C3487" i="1"/>
  <c r="D3487" i="1"/>
  <c r="B3488" i="1"/>
  <c r="C3488" i="1"/>
  <c r="D3488" i="1"/>
  <c r="B3489" i="1"/>
  <c r="C3489" i="1"/>
  <c r="D3489" i="1"/>
  <c r="B3490" i="1"/>
  <c r="C3490" i="1"/>
  <c r="D3490" i="1"/>
  <c r="B3491" i="1"/>
  <c r="C3491" i="1"/>
  <c r="D3491" i="1"/>
  <c r="B3493" i="1"/>
  <c r="C3493" i="1"/>
  <c r="D3493" i="1"/>
  <c r="B3494" i="1"/>
  <c r="C3494" i="1"/>
  <c r="D3494" i="1"/>
  <c r="B3495" i="1"/>
  <c r="C3495" i="1"/>
  <c r="D3495" i="1"/>
  <c r="B3496" i="1"/>
  <c r="C3496" i="1"/>
  <c r="D3496" i="1"/>
  <c r="B3498" i="1"/>
  <c r="C3498" i="1"/>
  <c r="D3498" i="1"/>
  <c r="B3499" i="1"/>
  <c r="C3499" i="1"/>
  <c r="D3499" i="1"/>
  <c r="B3500" i="1"/>
  <c r="C3500" i="1"/>
  <c r="D3500" i="1"/>
  <c r="B3503" i="1"/>
  <c r="C3503" i="1"/>
  <c r="D3503" i="1"/>
  <c r="B3504" i="1"/>
  <c r="C3504" i="1"/>
  <c r="D3504" i="1"/>
  <c r="B3505" i="1"/>
  <c r="C3505" i="1"/>
  <c r="D3505" i="1"/>
  <c r="B3506" i="1"/>
  <c r="C3506" i="1"/>
  <c r="D3506" i="1"/>
  <c r="B3507" i="1"/>
  <c r="C3507" i="1"/>
  <c r="D3507" i="1"/>
  <c r="B3509" i="1"/>
  <c r="C3509" i="1"/>
  <c r="D3509" i="1"/>
  <c r="B3513" i="1"/>
  <c r="C3513" i="1"/>
  <c r="D3513" i="1"/>
  <c r="B3514" i="1"/>
  <c r="C3514" i="1"/>
  <c r="D3514" i="1"/>
  <c r="B3515" i="1"/>
  <c r="C3515" i="1"/>
  <c r="D3515" i="1"/>
  <c r="B3516" i="1"/>
  <c r="C3516" i="1"/>
  <c r="D3516" i="1"/>
  <c r="B3517" i="1"/>
  <c r="C3517" i="1"/>
  <c r="D3517" i="1"/>
  <c r="B3519" i="1"/>
  <c r="C3519" i="1"/>
  <c r="D3519" i="1"/>
  <c r="B3520" i="1"/>
  <c r="C3520" i="1"/>
  <c r="D3520" i="1"/>
  <c r="B3521" i="1"/>
  <c r="C3521" i="1"/>
  <c r="D3521" i="1"/>
  <c r="B3524" i="1"/>
  <c r="C3524" i="1"/>
  <c r="D3524" i="1"/>
  <c r="B3525" i="1"/>
  <c r="C3525" i="1"/>
  <c r="D3525" i="1"/>
  <c r="B3526" i="1"/>
  <c r="C3526" i="1"/>
  <c r="D3526" i="1"/>
  <c r="B3527" i="1"/>
  <c r="C3527" i="1"/>
  <c r="D3527" i="1"/>
  <c r="B3528" i="1"/>
  <c r="C3528" i="1"/>
  <c r="D3528" i="1"/>
  <c r="B3529" i="1"/>
  <c r="C3529" i="1"/>
  <c r="D3529" i="1"/>
  <c r="B3530" i="1"/>
  <c r="C3530" i="1"/>
  <c r="D3530" i="1"/>
  <c r="B3532" i="1"/>
  <c r="C3532" i="1"/>
  <c r="D3532" i="1"/>
  <c r="B3534" i="1"/>
  <c r="C3534" i="1"/>
  <c r="D3534" i="1"/>
  <c r="B3536" i="1"/>
  <c r="C3536" i="1"/>
  <c r="D3536" i="1"/>
  <c r="B3537" i="1"/>
  <c r="C3537" i="1"/>
  <c r="D3537" i="1"/>
  <c r="B3538" i="1"/>
  <c r="C3538" i="1"/>
  <c r="D3538" i="1"/>
  <c r="B3540" i="1"/>
  <c r="C3540" i="1"/>
  <c r="D3540" i="1"/>
  <c r="B3541" i="1"/>
  <c r="C3541" i="1"/>
  <c r="D3541" i="1"/>
  <c r="B3543" i="1"/>
  <c r="C3543" i="1"/>
  <c r="D3543" i="1"/>
  <c r="B3544" i="1"/>
  <c r="C3544" i="1"/>
  <c r="D3544" i="1"/>
  <c r="B3545" i="1"/>
  <c r="C3545" i="1"/>
  <c r="D3545" i="1"/>
  <c r="B3546" i="1"/>
  <c r="C3546" i="1"/>
  <c r="D3546" i="1"/>
  <c r="B3547" i="1"/>
  <c r="C3547" i="1"/>
  <c r="D3547" i="1"/>
  <c r="B3548" i="1"/>
  <c r="C3548" i="1"/>
  <c r="D3548" i="1"/>
  <c r="B3551" i="1"/>
  <c r="C3551" i="1"/>
  <c r="D3551" i="1"/>
  <c r="B3552" i="1"/>
  <c r="C3552" i="1"/>
  <c r="D3552" i="1"/>
  <c r="B3553" i="1"/>
  <c r="C3553" i="1"/>
  <c r="D3553" i="1"/>
  <c r="B3555" i="1"/>
  <c r="C3555" i="1"/>
  <c r="D3555" i="1"/>
  <c r="B3556" i="1"/>
  <c r="C3556" i="1"/>
  <c r="D3556" i="1"/>
  <c r="B3558" i="1"/>
  <c r="C3558" i="1"/>
  <c r="D3558" i="1"/>
  <c r="B3560" i="1"/>
  <c r="C3560" i="1"/>
  <c r="D3560" i="1"/>
  <c r="B3561" i="1"/>
  <c r="C3561" i="1"/>
  <c r="D3561" i="1"/>
  <c r="B3562" i="1"/>
  <c r="C3562" i="1"/>
  <c r="D3562" i="1"/>
  <c r="B3563" i="1"/>
  <c r="C3563" i="1"/>
  <c r="D3563" i="1"/>
  <c r="B3564" i="1"/>
  <c r="C3564" i="1"/>
  <c r="D3564" i="1"/>
  <c r="B3566" i="1"/>
  <c r="C3566" i="1"/>
  <c r="D3566" i="1"/>
  <c r="B3567" i="1"/>
  <c r="C3567" i="1"/>
  <c r="D3567" i="1"/>
  <c r="B3571" i="1"/>
  <c r="C3571" i="1"/>
  <c r="D3571" i="1"/>
  <c r="B3572" i="1"/>
  <c r="C3572" i="1"/>
  <c r="D3572" i="1"/>
  <c r="B3573" i="1"/>
  <c r="C3573" i="1"/>
  <c r="D3573" i="1"/>
  <c r="B3574" i="1"/>
  <c r="C3574" i="1"/>
  <c r="D3574" i="1"/>
  <c r="B3575" i="1"/>
  <c r="C3575" i="1"/>
  <c r="D3575" i="1"/>
  <c r="B3576" i="1"/>
  <c r="C3576" i="1"/>
  <c r="D3576" i="1"/>
  <c r="B3577" i="1"/>
  <c r="C3577" i="1"/>
  <c r="D3577" i="1"/>
  <c r="B3578" i="1"/>
  <c r="C3578" i="1"/>
  <c r="D3578" i="1"/>
  <c r="B3580" i="1"/>
  <c r="C3580" i="1"/>
  <c r="D3580" i="1"/>
  <c r="B3581" i="1"/>
  <c r="C3581" i="1"/>
  <c r="D3581" i="1"/>
  <c r="B3582" i="1"/>
  <c r="C3582" i="1"/>
  <c r="D3582" i="1"/>
  <c r="B3584" i="1"/>
  <c r="C3584" i="1"/>
  <c r="D3584" i="1"/>
  <c r="B3586" i="1"/>
  <c r="C3586" i="1"/>
  <c r="D3586" i="1"/>
  <c r="B3587" i="1"/>
  <c r="C3587" i="1"/>
  <c r="D3587" i="1"/>
  <c r="B3589" i="1"/>
  <c r="C3589" i="1"/>
  <c r="D3589" i="1"/>
  <c r="B3590" i="1"/>
  <c r="C3590" i="1"/>
  <c r="D3590" i="1"/>
  <c r="B3591" i="1"/>
  <c r="C3591" i="1"/>
  <c r="D3591" i="1"/>
  <c r="B3592" i="1"/>
  <c r="C3592" i="1"/>
  <c r="D3592" i="1"/>
  <c r="B3593" i="1"/>
  <c r="C3593" i="1"/>
  <c r="D3593" i="1"/>
  <c r="B3594" i="1"/>
  <c r="C3594" i="1"/>
  <c r="D3594" i="1"/>
  <c r="B3595" i="1"/>
  <c r="C3595" i="1"/>
  <c r="D3595" i="1"/>
  <c r="B3596" i="1"/>
  <c r="C3596" i="1"/>
  <c r="D3596" i="1"/>
  <c r="B3597" i="1"/>
  <c r="C3597" i="1"/>
  <c r="D3597" i="1"/>
  <c r="B3598" i="1"/>
  <c r="C3598" i="1"/>
  <c r="D3598" i="1"/>
  <c r="B3600" i="1"/>
  <c r="C3600" i="1"/>
  <c r="D3600" i="1"/>
  <c r="B3601" i="1"/>
  <c r="C3601" i="1"/>
  <c r="D3601" i="1"/>
  <c r="B3602" i="1"/>
  <c r="C3602" i="1"/>
  <c r="D3602" i="1"/>
  <c r="B3603" i="1"/>
  <c r="C3603" i="1"/>
  <c r="D3603" i="1"/>
  <c r="B3604" i="1"/>
  <c r="C3604" i="1"/>
  <c r="D3604" i="1"/>
  <c r="B3606" i="1"/>
  <c r="C3606" i="1"/>
  <c r="D3606" i="1"/>
  <c r="B3608" i="1"/>
  <c r="C3608" i="1"/>
  <c r="D3608" i="1"/>
  <c r="B3609" i="1"/>
  <c r="C3609" i="1"/>
  <c r="D3609" i="1"/>
  <c r="B3611" i="1"/>
  <c r="C3611" i="1"/>
  <c r="D3611" i="1"/>
  <c r="B3612" i="1"/>
  <c r="C3612" i="1"/>
  <c r="D3612" i="1"/>
  <c r="B3613" i="1"/>
  <c r="C3613" i="1"/>
  <c r="D3613" i="1"/>
  <c r="B3614" i="1"/>
  <c r="C3614" i="1"/>
  <c r="D3614" i="1"/>
  <c r="B3617" i="1"/>
  <c r="C3617" i="1"/>
  <c r="D3617" i="1"/>
  <c r="B3618" i="1"/>
  <c r="C3618" i="1"/>
  <c r="D3618" i="1"/>
  <c r="B3619" i="1"/>
  <c r="C3619" i="1"/>
  <c r="D3619" i="1"/>
  <c r="B3620" i="1"/>
  <c r="C3620" i="1"/>
  <c r="D3620" i="1"/>
  <c r="B3621" i="1"/>
  <c r="C3621" i="1"/>
  <c r="D3621" i="1"/>
  <c r="B3624" i="1"/>
  <c r="C3624" i="1"/>
  <c r="D3624" i="1"/>
  <c r="B3625" i="1"/>
  <c r="C3625" i="1"/>
  <c r="D3625" i="1"/>
  <c r="B3626" i="1"/>
  <c r="C3626" i="1"/>
  <c r="D3626" i="1"/>
  <c r="B3628" i="1"/>
  <c r="C3628" i="1"/>
  <c r="D3628" i="1"/>
  <c r="B3629" i="1"/>
  <c r="C3629" i="1"/>
  <c r="D3629" i="1"/>
  <c r="B3631" i="1"/>
  <c r="C3631" i="1"/>
  <c r="D3631" i="1"/>
  <c r="B3632" i="1"/>
  <c r="C3632" i="1"/>
  <c r="D3632" i="1"/>
  <c r="B3634" i="1"/>
  <c r="C3634" i="1"/>
  <c r="D3634" i="1"/>
  <c r="B3635" i="1"/>
  <c r="C3635" i="1"/>
  <c r="D3635" i="1"/>
  <c r="B3637" i="1"/>
  <c r="C3637" i="1"/>
  <c r="D3637" i="1"/>
  <c r="B3638" i="1"/>
  <c r="C3638" i="1"/>
  <c r="D3638" i="1"/>
  <c r="B3640" i="1"/>
  <c r="C3640" i="1"/>
  <c r="D3640" i="1"/>
  <c r="B3641" i="1"/>
  <c r="C3641" i="1"/>
  <c r="D3641" i="1"/>
  <c r="B3645" i="1"/>
  <c r="C3645" i="1"/>
  <c r="D3645" i="1"/>
  <c r="B3646" i="1"/>
  <c r="C3646" i="1"/>
  <c r="D3646" i="1"/>
  <c r="B3648" i="1"/>
  <c r="C3648" i="1"/>
  <c r="D3648" i="1"/>
  <c r="B3651" i="1"/>
  <c r="C3651" i="1"/>
  <c r="D3651" i="1"/>
  <c r="B3652" i="1"/>
  <c r="C3652" i="1"/>
  <c r="D3652" i="1"/>
  <c r="B3654" i="1"/>
  <c r="C3654" i="1"/>
  <c r="D3654" i="1"/>
  <c r="B3656" i="1"/>
  <c r="C3656" i="1"/>
  <c r="D3656" i="1"/>
  <c r="B3660" i="1"/>
  <c r="C3660" i="1"/>
  <c r="D3660" i="1"/>
  <c r="B3662" i="1"/>
  <c r="C3662" i="1"/>
  <c r="D3662" i="1"/>
  <c r="B3664" i="1"/>
  <c r="C3664" i="1"/>
  <c r="D3664" i="1"/>
  <c r="B3665" i="1"/>
  <c r="C3665" i="1"/>
  <c r="D3665" i="1"/>
  <c r="B3666" i="1"/>
  <c r="C3666" i="1"/>
  <c r="D3666" i="1"/>
  <c r="B3667" i="1"/>
  <c r="C3667" i="1"/>
  <c r="D3667" i="1"/>
  <c r="B3668" i="1"/>
  <c r="C3668" i="1"/>
  <c r="D3668" i="1"/>
  <c r="B3670" i="1"/>
  <c r="C3670" i="1"/>
  <c r="D3670" i="1"/>
  <c r="B3672" i="1"/>
  <c r="C3672" i="1"/>
  <c r="D3672" i="1"/>
  <c r="B3674" i="1"/>
  <c r="C3674" i="1"/>
  <c r="D3674" i="1"/>
  <c r="B3676" i="1"/>
  <c r="C3676" i="1"/>
  <c r="D3676" i="1"/>
  <c r="B3679" i="1"/>
  <c r="C3679" i="1"/>
  <c r="D3679" i="1"/>
  <c r="B3680" i="1"/>
  <c r="C3680" i="1"/>
  <c r="D3680" i="1"/>
  <c r="B3683" i="1"/>
  <c r="C3683" i="1"/>
  <c r="D3683" i="1"/>
  <c r="B4005" i="1"/>
  <c r="C4005" i="1"/>
  <c r="D4005" i="1"/>
  <c r="B4006" i="1"/>
  <c r="C4006" i="1"/>
  <c r="D4006" i="1"/>
  <c r="B4007" i="1"/>
  <c r="C4007" i="1"/>
  <c r="D4007" i="1"/>
  <c r="B4008" i="1"/>
  <c r="C4008" i="1"/>
  <c r="D4008" i="1"/>
  <c r="B4009" i="1"/>
  <c r="C4009" i="1"/>
  <c r="D4009" i="1"/>
  <c r="B4010" i="1"/>
  <c r="C4010" i="1"/>
  <c r="D4010" i="1"/>
  <c r="B4011" i="1"/>
  <c r="C4011" i="1"/>
  <c r="D4011" i="1"/>
  <c r="B4012" i="1"/>
  <c r="C4012" i="1"/>
  <c r="D4012" i="1"/>
  <c r="B4013" i="1"/>
  <c r="C4013" i="1"/>
  <c r="D4013" i="1"/>
  <c r="B4014" i="1"/>
  <c r="C4014" i="1"/>
  <c r="D4014" i="1"/>
  <c r="B4015" i="1"/>
  <c r="C4015" i="1"/>
  <c r="D4015" i="1"/>
  <c r="B1776" i="1"/>
  <c r="C1776" i="1"/>
  <c r="D1776" i="1"/>
  <c r="B1790" i="1"/>
  <c r="D1790" i="1"/>
  <c r="B1908" i="1"/>
  <c r="C1908" i="1"/>
  <c r="D1908" i="1"/>
  <c r="B2078" i="1"/>
  <c r="C2078" i="1"/>
  <c r="D2078" i="1"/>
  <c r="B2081" i="1"/>
  <c r="C2081" i="1"/>
  <c r="D2081" i="1"/>
  <c r="B2087" i="1"/>
  <c r="C2087" i="1"/>
  <c r="D2087" i="1"/>
  <c r="B2094" i="1"/>
  <c r="C2094" i="1"/>
  <c r="D2094" i="1"/>
  <c r="B2117" i="1"/>
  <c r="C2117" i="1"/>
  <c r="D2117" i="1"/>
  <c r="B2185" i="1"/>
  <c r="C2185" i="1"/>
  <c r="D2185" i="1"/>
  <c r="B2292" i="1"/>
  <c r="C2292" i="1"/>
  <c r="D2292" i="1"/>
  <c r="B2359" i="1"/>
  <c r="C2359" i="1"/>
  <c r="D2359" i="1"/>
  <c r="B2369" i="1"/>
  <c r="C2369" i="1"/>
  <c r="D2369" i="1"/>
  <c r="B2757" i="1"/>
  <c r="C2757" i="1"/>
  <c r="D2757" i="1"/>
  <c r="B2807" i="1"/>
  <c r="C2807" i="1"/>
  <c r="D2807" i="1"/>
  <c r="B3150" i="1"/>
  <c r="C3150" i="1"/>
  <c r="D3150" i="1"/>
  <c r="B3152" i="1"/>
  <c r="C3152" i="1"/>
  <c r="D3152" i="1"/>
  <c r="B3155" i="1"/>
  <c r="C3155" i="1"/>
  <c r="D3155" i="1"/>
  <c r="B3190" i="1"/>
  <c r="C3190" i="1"/>
  <c r="D3190" i="1"/>
  <c r="B3323" i="1"/>
  <c r="C3323" i="1"/>
  <c r="D3323" i="1"/>
  <c r="B3364" i="1"/>
  <c r="C3364" i="1"/>
  <c r="D3364" i="1"/>
  <c r="B3397" i="1"/>
  <c r="C3397" i="1"/>
  <c r="D3397" i="1"/>
  <c r="B3480" i="1"/>
  <c r="C3480" i="1"/>
  <c r="D3480" i="1"/>
  <c r="B3502" i="1"/>
  <c r="C3502" i="1"/>
  <c r="D3502" i="1"/>
  <c r="B3510" i="1"/>
  <c r="C3510" i="1"/>
  <c r="D3510" i="1"/>
  <c r="B3518" i="1"/>
  <c r="C3518" i="1"/>
  <c r="D3518" i="1"/>
  <c r="B3549" i="1"/>
  <c r="C3549" i="1"/>
  <c r="D3549" i="1"/>
  <c r="B3550" i="1"/>
  <c r="C3550" i="1"/>
  <c r="D3550" i="1"/>
  <c r="B3599" i="1"/>
  <c r="C3599" i="1"/>
  <c r="D3599" i="1"/>
  <c r="B3605" i="1"/>
  <c r="C3605" i="1"/>
  <c r="D3605" i="1"/>
  <c r="B3616" i="1"/>
  <c r="C3616" i="1"/>
  <c r="D3616" i="1"/>
  <c r="B3627" i="1"/>
  <c r="C3627" i="1"/>
  <c r="D3627" i="1"/>
  <c r="B3639" i="1"/>
  <c r="C3639" i="1"/>
  <c r="D3639" i="1"/>
  <c r="B3647" i="1"/>
  <c r="C3647" i="1"/>
  <c r="D3647" i="1"/>
  <c r="B3659" i="1"/>
  <c r="C3659" i="1"/>
  <c r="D3659" i="1"/>
  <c r="B3661" i="1"/>
  <c r="C3661" i="1"/>
  <c r="D3661" i="1"/>
  <c r="B3677" i="1"/>
  <c r="C3677" i="1"/>
  <c r="D3677" i="1"/>
  <c r="B3681" i="1"/>
  <c r="C3681" i="1"/>
  <c r="D3681" i="1"/>
  <c r="B3682" i="1"/>
  <c r="C3682" i="1"/>
  <c r="D3682" i="1"/>
  <c r="B4017" i="1"/>
  <c r="C4017" i="1"/>
  <c r="D4017" i="1"/>
  <c r="B4018" i="1"/>
  <c r="C4018" i="1"/>
  <c r="D4018" i="1"/>
  <c r="B4019" i="1"/>
  <c r="C4019" i="1"/>
  <c r="D4019" i="1"/>
  <c r="B4020" i="1"/>
  <c r="C4020" i="1"/>
  <c r="D4020" i="1"/>
  <c r="B4021" i="1"/>
  <c r="C4021" i="1"/>
  <c r="D4021" i="1"/>
  <c r="B4022" i="1"/>
  <c r="C4022" i="1"/>
  <c r="D4022" i="1"/>
  <c r="B4024" i="1"/>
  <c r="C4024" i="1"/>
  <c r="D4024" i="1"/>
  <c r="B4025" i="1"/>
  <c r="C4025" i="1"/>
  <c r="D4025" i="1"/>
  <c r="B4026" i="1"/>
  <c r="C4026" i="1"/>
  <c r="D4026" i="1"/>
  <c r="B4028" i="1"/>
  <c r="C4028" i="1"/>
  <c r="D4028" i="1"/>
  <c r="B4030" i="1"/>
  <c r="C4030" i="1"/>
  <c r="D4030" i="1"/>
  <c r="B4031" i="1"/>
  <c r="C4031" i="1"/>
  <c r="D4031" i="1"/>
  <c r="B4033" i="1"/>
  <c r="C4033" i="1"/>
  <c r="D4033" i="1"/>
  <c r="B4034" i="1"/>
  <c r="C4034" i="1"/>
  <c r="D4034" i="1"/>
  <c r="B4035" i="1"/>
  <c r="C4035" i="1"/>
  <c r="D4035" i="1"/>
  <c r="B4037" i="1"/>
  <c r="C4037" i="1"/>
  <c r="D4037" i="1"/>
  <c r="B4038" i="1"/>
  <c r="C4038" i="1"/>
  <c r="D4038" i="1"/>
  <c r="B4040" i="1"/>
  <c r="C4040" i="1"/>
  <c r="D4040" i="1"/>
  <c r="B4042" i="1"/>
  <c r="C4042" i="1"/>
  <c r="D4042" i="1"/>
  <c r="B4044" i="1"/>
  <c r="C4044" i="1"/>
  <c r="D4044" i="1"/>
  <c r="B4045" i="1"/>
  <c r="C4045" i="1"/>
  <c r="D4045" i="1"/>
  <c r="B4046" i="1"/>
  <c r="C4046" i="1"/>
  <c r="D4046" i="1"/>
  <c r="B4047" i="1"/>
  <c r="C4047" i="1"/>
  <c r="D4047" i="1"/>
  <c r="B4048" i="1"/>
  <c r="C4048" i="1"/>
  <c r="D4048" i="1"/>
  <c r="B4049" i="1"/>
  <c r="C4049" i="1"/>
  <c r="D4049" i="1"/>
  <c r="B4050" i="1"/>
  <c r="C4050" i="1"/>
  <c r="D4050" i="1"/>
  <c r="B4052" i="1"/>
  <c r="C4052" i="1"/>
  <c r="D4052" i="1"/>
  <c r="B4054" i="1"/>
  <c r="C4054" i="1"/>
  <c r="D4054" i="1"/>
  <c r="B4055" i="1"/>
  <c r="C4055" i="1"/>
  <c r="D4055" i="1"/>
  <c r="F3642" i="1" l="1"/>
  <c r="G3642" i="1" s="1"/>
  <c r="F3633" i="1"/>
  <c r="G3633" i="1" s="1"/>
  <c r="F3497" i="1"/>
  <c r="G3497" i="1" s="1"/>
  <c r="F3610" i="1"/>
  <c r="G3610" i="1" s="1"/>
  <c r="F3523" i="1"/>
  <c r="G3523" i="1" s="1"/>
  <c r="F3583" i="1"/>
  <c r="G3583" i="1" s="1"/>
  <c r="F3607" i="1"/>
  <c r="G3607" i="1" s="1"/>
  <c r="F3302" i="1"/>
  <c r="G3302" i="1" s="1"/>
  <c r="F4043" i="1"/>
  <c r="G4043" i="1" s="1"/>
  <c r="F3286" i="1"/>
  <c r="G3286" i="1" s="1"/>
  <c r="F3244" i="1"/>
  <c r="G3244" i="1" s="1"/>
  <c r="F3218" i="1"/>
  <c r="G3218" i="1" s="1"/>
  <c r="F3253" i="1"/>
  <c r="G3253" i="1" s="1"/>
  <c r="F3671" i="1"/>
  <c r="G3671" i="1" s="1"/>
  <c r="F3643" i="1"/>
  <c r="G3643" i="1" s="1"/>
  <c r="F3076" i="1"/>
  <c r="G3076" i="1" s="1"/>
  <c r="F3644" i="1"/>
  <c r="G3644" i="1" s="1"/>
  <c r="F3649" i="1"/>
  <c r="G3649" i="1" s="1"/>
  <c r="F4041" i="1"/>
  <c r="G4041" i="1" s="1"/>
  <c r="F3399" i="1"/>
  <c r="G3399" i="1" s="1"/>
  <c r="F3492" i="1"/>
  <c r="G3492" i="1" s="1"/>
  <c r="F3390" i="1"/>
  <c r="G3390" i="1" s="1"/>
  <c r="F3565" i="1"/>
  <c r="G3565" i="1" s="1"/>
  <c r="F3120" i="1"/>
  <c r="G3120" i="1" s="1"/>
  <c r="F3535" i="1"/>
  <c r="G3535" i="1" s="1"/>
  <c r="F3657" i="1"/>
  <c r="G3657" i="1" s="1"/>
  <c r="F3324" i="1"/>
  <c r="G3324" i="1" s="1"/>
  <c r="F3197" i="1"/>
  <c r="G3197" i="1" s="1"/>
  <c r="F3511" i="1"/>
  <c r="G3511" i="1" s="1"/>
  <c r="F3554" i="1"/>
  <c r="G3554" i="1" s="1"/>
  <c r="F3653" i="1"/>
  <c r="G3653" i="1" s="1"/>
  <c r="F3579" i="1"/>
  <c r="G3579" i="1" s="1"/>
  <c r="F3623" i="1"/>
  <c r="G3623" i="1" s="1"/>
  <c r="F3116" i="1"/>
  <c r="G3116" i="1" s="1"/>
  <c r="F3512" i="1"/>
  <c r="G3512" i="1" s="1"/>
  <c r="F3615" i="1"/>
  <c r="G3615" i="1" s="1"/>
  <c r="F3066" i="1"/>
  <c r="G3066" i="1" s="1"/>
  <c r="F3434" i="1"/>
  <c r="G3434" i="1" s="1"/>
  <c r="F3432" i="1"/>
  <c r="G3432" i="1" s="1"/>
  <c r="F3331" i="1"/>
  <c r="G3331" i="1" s="1"/>
  <c r="F3539" i="1"/>
  <c r="G3539" i="1" s="1"/>
  <c r="F3588" i="1"/>
  <c r="G3588" i="1" s="1"/>
  <c r="F3348" i="1"/>
  <c r="G3348" i="1" s="1"/>
  <c r="F3501" i="1"/>
  <c r="G3501" i="1" s="1"/>
  <c r="H2" i="1"/>
  <c r="F2875" i="1"/>
  <c r="F3609" i="1"/>
  <c r="Q3391" i="1"/>
  <c r="V3384" i="1"/>
  <c r="V3632" i="1"/>
  <c r="V2232" i="1" l="1"/>
  <c r="AA1941" i="1"/>
  <c r="V2401" i="1"/>
  <c r="AA1871" i="1"/>
  <c r="L2229" i="1"/>
  <c r="E3550" i="1"/>
  <c r="H3550" i="1"/>
  <c r="L3550" i="1"/>
  <c r="Q3550" i="1"/>
  <c r="V3550" i="1"/>
  <c r="AA3550" i="1"/>
  <c r="AF3550" i="1"/>
  <c r="Q3379" i="1"/>
  <c r="E3510" i="1"/>
  <c r="H3510" i="1"/>
  <c r="L3510" i="1"/>
  <c r="Q3510" i="1"/>
  <c r="V3510" i="1"/>
  <c r="AA3510" i="1"/>
  <c r="AF3510" i="1"/>
  <c r="E3190" i="1"/>
  <c r="H3190" i="1"/>
  <c r="L3190" i="1"/>
  <c r="Q3190" i="1"/>
  <c r="V3190" i="1"/>
  <c r="AA3190" i="1"/>
  <c r="AF3190" i="1"/>
  <c r="E3364" i="1"/>
  <c r="H3364" i="1"/>
  <c r="L3364" i="1"/>
  <c r="Q3364" i="1"/>
  <c r="V3364" i="1"/>
  <c r="AA3364" i="1"/>
  <c r="AF3364" i="1"/>
  <c r="E3502" i="1"/>
  <c r="H3502" i="1"/>
  <c r="L3502" i="1"/>
  <c r="Q3502" i="1"/>
  <c r="V3502" i="1"/>
  <c r="AA3502" i="1"/>
  <c r="AF3502" i="1"/>
  <c r="V2315" i="1"/>
  <c r="E3480" i="1"/>
  <c r="H3480" i="1"/>
  <c r="L3480" i="1"/>
  <c r="Q3480" i="1"/>
  <c r="V3480" i="1"/>
  <c r="AA3480" i="1"/>
  <c r="AF3480" i="1"/>
  <c r="E3155" i="1"/>
  <c r="H3155" i="1"/>
  <c r="L3155" i="1"/>
  <c r="Q3155" i="1"/>
  <c r="V3155" i="1"/>
  <c r="AA3155" i="1"/>
  <c r="AF3155" i="1"/>
  <c r="E3323" i="1"/>
  <c r="H3323" i="1"/>
  <c r="L3323" i="1"/>
  <c r="Q3323" i="1"/>
  <c r="V3323" i="1"/>
  <c r="AA3323" i="1"/>
  <c r="AF3323" i="1"/>
  <c r="E3150" i="1"/>
  <c r="H3150" i="1"/>
  <c r="L3150" i="1"/>
  <c r="Q3150" i="1"/>
  <c r="V3150" i="1"/>
  <c r="AA3150" i="1"/>
  <c r="AF3150" i="1"/>
  <c r="E3152" i="1"/>
  <c r="H3152" i="1"/>
  <c r="L3152" i="1"/>
  <c r="Q3152" i="1"/>
  <c r="V3152" i="1"/>
  <c r="AA3152" i="1"/>
  <c r="AF3152" i="1"/>
  <c r="F3152" i="1" l="1"/>
  <c r="G3152" i="1" s="1"/>
  <c r="F3155" i="1"/>
  <c r="G3155" i="1" s="1"/>
  <c r="F3510" i="1"/>
  <c r="G3510" i="1" s="1"/>
  <c r="F3550" i="1"/>
  <c r="G3550" i="1" s="1"/>
  <c r="F3323" i="1"/>
  <c r="G3323" i="1" s="1"/>
  <c r="F3190" i="1"/>
  <c r="G3190" i="1" s="1"/>
  <c r="F3150" i="1"/>
  <c r="G3150" i="1" s="1"/>
  <c r="F3364" i="1"/>
  <c r="G3364" i="1" s="1"/>
  <c r="F3480" i="1"/>
  <c r="G3480" i="1" s="1"/>
  <c r="F3502" i="1"/>
  <c r="G3502" i="1" s="1"/>
  <c r="E3639" i="1"/>
  <c r="H3639" i="1"/>
  <c r="L3639" i="1"/>
  <c r="Q3639" i="1"/>
  <c r="V3639" i="1"/>
  <c r="AA3639" i="1"/>
  <c r="AF3639" i="1"/>
  <c r="E3549" i="1"/>
  <c r="H3549" i="1"/>
  <c r="L3549" i="1"/>
  <c r="Q3549" i="1"/>
  <c r="V3549" i="1"/>
  <c r="AA3549" i="1"/>
  <c r="AF3549" i="1"/>
  <c r="E3661" i="1"/>
  <c r="H3661" i="1"/>
  <c r="L3661" i="1"/>
  <c r="Q3661" i="1"/>
  <c r="V3661" i="1"/>
  <c r="AA3661" i="1"/>
  <c r="AF3661" i="1"/>
  <c r="E3599" i="1"/>
  <c r="H3599" i="1"/>
  <c r="L3599" i="1"/>
  <c r="Q3599" i="1"/>
  <c r="V3599" i="1"/>
  <c r="AA3599" i="1"/>
  <c r="AF3599" i="1"/>
  <c r="E3647" i="1"/>
  <c r="H3647" i="1"/>
  <c r="L3647" i="1"/>
  <c r="Q3647" i="1"/>
  <c r="V3647" i="1"/>
  <c r="AA3647" i="1"/>
  <c r="AF3647" i="1"/>
  <c r="E3682" i="1"/>
  <c r="H3682" i="1"/>
  <c r="L3682" i="1"/>
  <c r="Q3682" i="1"/>
  <c r="V3682" i="1"/>
  <c r="AA3682" i="1"/>
  <c r="AF3682" i="1"/>
  <c r="F3682" i="1" l="1"/>
  <c r="G3682" i="1" s="1"/>
  <c r="F3549" i="1"/>
  <c r="G3549" i="1" s="1"/>
  <c r="F3661" i="1"/>
  <c r="G3661" i="1" s="1"/>
  <c r="F3599" i="1"/>
  <c r="G3599" i="1" s="1"/>
  <c r="F3647" i="1"/>
  <c r="G3647" i="1" s="1"/>
  <c r="F3639" i="1"/>
  <c r="G3639" i="1" s="1"/>
  <c r="V3518" i="1" l="1"/>
  <c r="Q2106" i="1"/>
  <c r="E4035" i="1"/>
  <c r="H4035" i="1"/>
  <c r="L4035" i="1"/>
  <c r="Q4035" i="1"/>
  <c r="V4035" i="1"/>
  <c r="AA4035" i="1"/>
  <c r="AF4035" i="1"/>
  <c r="E4031" i="1"/>
  <c r="H4031" i="1"/>
  <c r="L4031" i="1"/>
  <c r="Q4031" i="1"/>
  <c r="V4031" i="1"/>
  <c r="AA4031" i="1"/>
  <c r="AF4031" i="1"/>
  <c r="Q3651" i="1"/>
  <c r="E3605" i="1"/>
  <c r="H3605" i="1"/>
  <c r="L3605" i="1"/>
  <c r="Q3605" i="1"/>
  <c r="V3605" i="1"/>
  <c r="AA3605" i="1"/>
  <c r="AF3605" i="1"/>
  <c r="H3683" i="1"/>
  <c r="H3340" i="1"/>
  <c r="E3340" i="1"/>
  <c r="L3340" i="1"/>
  <c r="E3609" i="1"/>
  <c r="L3609" i="1"/>
  <c r="L3104" i="1"/>
  <c r="E3307" i="1"/>
  <c r="L3307" i="1"/>
  <c r="H3307" i="1"/>
  <c r="F3307" i="1" l="1"/>
  <c r="F4035" i="1"/>
  <c r="G4035" i="1" s="1"/>
  <c r="F3605" i="1"/>
  <c r="G3605" i="1" s="1"/>
  <c r="F4031" i="1"/>
  <c r="G4031" i="1" s="1"/>
  <c r="E3683" i="1"/>
  <c r="L3683" i="1"/>
  <c r="Q3683" i="1"/>
  <c r="V3683" i="1"/>
  <c r="AA3683" i="1"/>
  <c r="AF3683" i="1"/>
  <c r="Q3340" i="1"/>
  <c r="V3340" i="1"/>
  <c r="AA3340" i="1"/>
  <c r="AF3340" i="1"/>
  <c r="E3670" i="1"/>
  <c r="H3670" i="1"/>
  <c r="L3670" i="1"/>
  <c r="Q3670" i="1"/>
  <c r="V3670" i="1"/>
  <c r="AA3670" i="1"/>
  <c r="AF3670" i="1"/>
  <c r="F3683" i="1" l="1"/>
  <c r="G3683" i="1" s="1"/>
  <c r="F3670" i="1"/>
  <c r="G3670" i="1" s="1"/>
  <c r="F3340" i="1"/>
  <c r="L3534" i="1"/>
  <c r="E3534" i="1"/>
  <c r="H3534" i="1"/>
  <c r="Q3534" i="1"/>
  <c r="V3534" i="1"/>
  <c r="AA3534" i="1"/>
  <c r="AF3534" i="1"/>
  <c r="E3445" i="1"/>
  <c r="H3445" i="1"/>
  <c r="L3445" i="1"/>
  <c r="Q3445" i="1"/>
  <c r="V3445" i="1"/>
  <c r="AA3445" i="1"/>
  <c r="AF3445" i="1"/>
  <c r="E3486" i="1"/>
  <c r="H3486" i="1"/>
  <c r="L3486" i="1"/>
  <c r="Q3486" i="1"/>
  <c r="V3486" i="1"/>
  <c r="AA3486" i="1"/>
  <c r="AF3486" i="1"/>
  <c r="E3580" i="1"/>
  <c r="H3580" i="1"/>
  <c r="L3580" i="1"/>
  <c r="Q3580" i="1"/>
  <c r="V3580" i="1"/>
  <c r="AA3580" i="1"/>
  <c r="AF3580" i="1"/>
  <c r="F3580" i="1" l="1"/>
  <c r="G3580" i="1" s="1"/>
  <c r="F3445" i="1"/>
  <c r="G3445" i="1" s="1"/>
  <c r="F3486" i="1"/>
  <c r="G3486" i="1" s="1"/>
  <c r="F3534" i="1"/>
  <c r="G3534" i="1" s="1"/>
  <c r="E3616" i="1"/>
  <c r="H3616" i="1"/>
  <c r="L3616" i="1"/>
  <c r="Q3616" i="1"/>
  <c r="V3616" i="1"/>
  <c r="AA3616" i="1"/>
  <c r="AF3616" i="1"/>
  <c r="E3518" i="1"/>
  <c r="H3518" i="1"/>
  <c r="L3518" i="1"/>
  <c r="Q3518" i="1"/>
  <c r="AA3518" i="1"/>
  <c r="AF3518" i="1"/>
  <c r="E3627" i="1"/>
  <c r="H3627" i="1"/>
  <c r="L3627" i="1"/>
  <c r="Q3627" i="1"/>
  <c r="V3627" i="1"/>
  <c r="AA3627" i="1"/>
  <c r="AF3627" i="1"/>
  <c r="E4044" i="1"/>
  <c r="H4044" i="1"/>
  <c r="L4044" i="1"/>
  <c r="Q4044" i="1"/>
  <c r="V4044" i="1"/>
  <c r="AA4044" i="1"/>
  <c r="AF4044" i="1"/>
  <c r="E3681" i="1"/>
  <c r="H3681" i="1"/>
  <c r="L3681" i="1"/>
  <c r="Q3681" i="1"/>
  <c r="V3681" i="1"/>
  <c r="AA3681" i="1"/>
  <c r="AF3681" i="1"/>
  <c r="E3659" i="1"/>
  <c r="H3659" i="1"/>
  <c r="L3659" i="1"/>
  <c r="Q3659" i="1"/>
  <c r="V3659" i="1"/>
  <c r="AA3659" i="1"/>
  <c r="AF3659" i="1"/>
  <c r="E3397" i="1"/>
  <c r="H3397" i="1"/>
  <c r="L3397" i="1"/>
  <c r="Q3397" i="1"/>
  <c r="V3397" i="1"/>
  <c r="AA3397" i="1"/>
  <c r="AF3397" i="1"/>
  <c r="E3677" i="1"/>
  <c r="H3677" i="1"/>
  <c r="L3677" i="1"/>
  <c r="Q3677" i="1"/>
  <c r="V3677" i="1"/>
  <c r="AA3677" i="1"/>
  <c r="AF3677" i="1"/>
  <c r="H3635" i="1"/>
  <c r="H3" i="1"/>
  <c r="H4" i="1"/>
  <c r="F4" i="1" s="1"/>
  <c r="H5" i="1"/>
  <c r="H6" i="1"/>
  <c r="H7" i="1"/>
  <c r="F7" i="1" s="1"/>
  <c r="H8" i="1"/>
  <c r="H9" i="1"/>
  <c r="F9" i="1" s="1"/>
  <c r="H10" i="1"/>
  <c r="H11" i="1"/>
  <c r="F11" i="1" s="1"/>
  <c r="H12" i="1"/>
  <c r="H13" i="1"/>
  <c r="F13" i="1" s="1"/>
  <c r="H14" i="1"/>
  <c r="F14" i="1" s="1"/>
  <c r="H15" i="1"/>
  <c r="H16" i="1"/>
  <c r="H17" i="1"/>
  <c r="H18" i="1"/>
  <c r="H19" i="1"/>
  <c r="H20" i="1"/>
  <c r="H21" i="1"/>
  <c r="H22" i="1"/>
  <c r="F22" i="1" s="1"/>
  <c r="H23" i="1"/>
  <c r="H24" i="1"/>
  <c r="H25" i="1"/>
  <c r="H26" i="1"/>
  <c r="F26" i="1" s="1"/>
  <c r="H27" i="1"/>
  <c r="H28" i="1"/>
  <c r="H29" i="1"/>
  <c r="H30" i="1"/>
  <c r="H31" i="1"/>
  <c r="H32" i="1"/>
  <c r="F32" i="1" s="1"/>
  <c r="H33" i="1"/>
  <c r="H34" i="1"/>
  <c r="H35" i="1"/>
  <c r="H36" i="1"/>
  <c r="H37" i="1"/>
  <c r="F37" i="1" s="1"/>
  <c r="H38" i="1"/>
  <c r="F38" i="1" s="1"/>
  <c r="H39" i="1"/>
  <c r="H40" i="1"/>
  <c r="H41" i="1"/>
  <c r="F41" i="1" s="1"/>
  <c r="H42" i="1"/>
  <c r="H43" i="1"/>
  <c r="H44" i="1"/>
  <c r="H45" i="1"/>
  <c r="F45" i="1" s="1"/>
  <c r="H46" i="1"/>
  <c r="F46" i="1" s="1"/>
  <c r="H47" i="1"/>
  <c r="H48" i="1"/>
  <c r="H49" i="1"/>
  <c r="H50" i="1"/>
  <c r="H51" i="1"/>
  <c r="F51" i="1" s="1"/>
  <c r="H52" i="1"/>
  <c r="H53" i="1"/>
  <c r="F53" i="1" s="1"/>
  <c r="H54" i="1"/>
  <c r="H55" i="1"/>
  <c r="H56" i="1"/>
  <c r="F56" i="1" s="1"/>
  <c r="H57" i="1"/>
  <c r="H58" i="1"/>
  <c r="H59" i="1"/>
  <c r="H60" i="1"/>
  <c r="H61" i="1"/>
  <c r="H62" i="1"/>
  <c r="F62" i="1" s="1"/>
  <c r="H63" i="1"/>
  <c r="H64" i="1"/>
  <c r="H65" i="1"/>
  <c r="H66" i="1"/>
  <c r="H67" i="1"/>
  <c r="F67" i="1" s="1"/>
  <c r="H68" i="1"/>
  <c r="F68" i="1" s="1"/>
  <c r="H69" i="1"/>
  <c r="H70" i="1"/>
  <c r="H71" i="1"/>
  <c r="H72" i="1"/>
  <c r="H73" i="1"/>
  <c r="H74" i="1"/>
  <c r="F74" i="1" s="1"/>
  <c r="H75" i="1"/>
  <c r="H76" i="1"/>
  <c r="F76" i="1" s="1"/>
  <c r="H77" i="1"/>
  <c r="H78" i="1"/>
  <c r="H79" i="1"/>
  <c r="H80" i="1"/>
  <c r="H81" i="1"/>
  <c r="H82" i="1"/>
  <c r="H83" i="1"/>
  <c r="H84" i="1"/>
  <c r="H85" i="1"/>
  <c r="H86" i="1"/>
  <c r="H87" i="1"/>
  <c r="H88" i="1"/>
  <c r="H89" i="1"/>
  <c r="F89" i="1" s="1"/>
  <c r="H90" i="1"/>
  <c r="F90" i="1" s="1"/>
  <c r="H91" i="1"/>
  <c r="H92" i="1"/>
  <c r="F92" i="1" s="1"/>
  <c r="H93" i="1"/>
  <c r="H94" i="1"/>
  <c r="H95" i="1"/>
  <c r="F95" i="1" s="1"/>
  <c r="H96" i="1"/>
  <c r="H97" i="1"/>
  <c r="H98" i="1"/>
  <c r="H99" i="1"/>
  <c r="H100" i="1"/>
  <c r="H101" i="1"/>
  <c r="H102" i="1"/>
  <c r="F102" i="1" s="1"/>
  <c r="H103" i="1"/>
  <c r="H104" i="1"/>
  <c r="H105" i="1"/>
  <c r="H106" i="1"/>
  <c r="H107" i="1"/>
  <c r="H108" i="1"/>
  <c r="H109" i="1"/>
  <c r="H110" i="1"/>
  <c r="H111" i="1"/>
  <c r="H112" i="1"/>
  <c r="H113" i="1"/>
  <c r="H114" i="1"/>
  <c r="H115" i="1"/>
  <c r="H116" i="1"/>
  <c r="H117" i="1"/>
  <c r="H118" i="1"/>
  <c r="H119" i="1"/>
  <c r="H120" i="1"/>
  <c r="H121" i="1"/>
  <c r="H122" i="1"/>
  <c r="H123" i="1"/>
  <c r="H124" i="1"/>
  <c r="H125" i="1"/>
  <c r="H126" i="1"/>
  <c r="F126" i="1" s="1"/>
  <c r="H127" i="1"/>
  <c r="H128" i="1"/>
  <c r="H129" i="1"/>
  <c r="F129" i="1" s="1"/>
  <c r="H130" i="1"/>
  <c r="H131" i="1"/>
  <c r="H132" i="1"/>
  <c r="F132" i="1" s="1"/>
  <c r="H133" i="1"/>
  <c r="F133" i="1" s="1"/>
  <c r="H134" i="1"/>
  <c r="H135" i="1"/>
  <c r="H136" i="1"/>
  <c r="H137" i="1"/>
  <c r="H138" i="1"/>
  <c r="H139" i="1"/>
  <c r="F139" i="1" s="1"/>
  <c r="H140" i="1"/>
  <c r="H141" i="1"/>
  <c r="H142" i="1"/>
  <c r="H143" i="1"/>
  <c r="H144" i="1"/>
  <c r="H145" i="1"/>
  <c r="F145" i="1" s="1"/>
  <c r="H146" i="1"/>
  <c r="H147" i="1"/>
  <c r="H148" i="1"/>
  <c r="F148" i="1" s="1"/>
  <c r="H149" i="1"/>
  <c r="H150" i="1"/>
  <c r="F150" i="1" s="1"/>
  <c r="H151" i="1"/>
  <c r="H152" i="1"/>
  <c r="H153" i="1"/>
  <c r="H154" i="1"/>
  <c r="H155" i="1"/>
  <c r="H156" i="1"/>
  <c r="H157" i="1"/>
  <c r="H158" i="1"/>
  <c r="H159" i="1"/>
  <c r="H160" i="1"/>
  <c r="H161" i="1"/>
  <c r="H162" i="1"/>
  <c r="H163" i="1"/>
  <c r="H164" i="1"/>
  <c r="H165" i="1"/>
  <c r="H166" i="1"/>
  <c r="F166" i="1" s="1"/>
  <c r="H167" i="1"/>
  <c r="F167" i="1" s="1"/>
  <c r="H168" i="1"/>
  <c r="F168" i="1" s="1"/>
  <c r="H169" i="1"/>
  <c r="H170" i="1"/>
  <c r="F170" i="1" s="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F202" i="1" s="1"/>
  <c r="H203" i="1"/>
  <c r="H204" i="1"/>
  <c r="F204" i="1" s="1"/>
  <c r="H205" i="1"/>
  <c r="F205" i="1" s="1"/>
  <c r="H206" i="1"/>
  <c r="F206" i="1" s="1"/>
  <c r="H207" i="1"/>
  <c r="H208" i="1"/>
  <c r="F208" i="1" s="1"/>
  <c r="H209" i="1"/>
  <c r="H210" i="1"/>
  <c r="H211" i="1"/>
  <c r="F211" i="1" s="1"/>
  <c r="H212" i="1"/>
  <c r="H213" i="1"/>
  <c r="H214" i="1"/>
  <c r="H215" i="1"/>
  <c r="H216" i="1"/>
  <c r="H217" i="1"/>
  <c r="H218" i="1"/>
  <c r="H219" i="1"/>
  <c r="F219" i="1" s="1"/>
  <c r="H220" i="1"/>
  <c r="H221" i="1"/>
  <c r="H222" i="1"/>
  <c r="H223" i="1"/>
  <c r="F223" i="1" s="1"/>
  <c r="H224" i="1"/>
  <c r="H225" i="1"/>
  <c r="H226" i="1"/>
  <c r="H227" i="1"/>
  <c r="H228" i="1"/>
  <c r="H229" i="1"/>
  <c r="H230" i="1"/>
  <c r="F230" i="1" s="1"/>
  <c r="H231" i="1"/>
  <c r="H232" i="1"/>
  <c r="H233" i="1"/>
  <c r="F233" i="1" s="1"/>
  <c r="H234" i="1"/>
  <c r="H235" i="1"/>
  <c r="H236" i="1"/>
  <c r="H237" i="1"/>
  <c r="H238" i="1"/>
  <c r="H239" i="1"/>
  <c r="F239" i="1" s="1"/>
  <c r="H240" i="1"/>
  <c r="H241" i="1"/>
  <c r="H242" i="1"/>
  <c r="H243" i="1"/>
  <c r="F243" i="1" s="1"/>
  <c r="H244" i="1"/>
  <c r="H245" i="1"/>
  <c r="F245" i="1" s="1"/>
  <c r="H246" i="1"/>
  <c r="F246" i="1" s="1"/>
  <c r="H247" i="1"/>
  <c r="H248" i="1"/>
  <c r="H249" i="1"/>
  <c r="F249" i="1" s="1"/>
  <c r="H250" i="1"/>
  <c r="F250" i="1" s="1"/>
  <c r="H251" i="1"/>
  <c r="F251" i="1" s="1"/>
  <c r="H252" i="1"/>
  <c r="H253" i="1"/>
  <c r="H254" i="1"/>
  <c r="F254" i="1" s="1"/>
  <c r="H255" i="1"/>
  <c r="H256" i="1"/>
  <c r="F256" i="1" s="1"/>
  <c r="H257" i="1"/>
  <c r="F257" i="1" s="1"/>
  <c r="H258" i="1"/>
  <c r="H259" i="1"/>
  <c r="H260" i="1"/>
  <c r="F260" i="1" s="1"/>
  <c r="H261" i="1"/>
  <c r="H262" i="1"/>
  <c r="H263" i="1"/>
  <c r="H264" i="1"/>
  <c r="H265" i="1"/>
  <c r="F265" i="1" s="1"/>
  <c r="H266" i="1"/>
  <c r="H267" i="1"/>
  <c r="F267" i="1" s="1"/>
  <c r="H268" i="1"/>
  <c r="H269" i="1"/>
  <c r="H270" i="1"/>
  <c r="F270" i="1" s="1"/>
  <c r="H271" i="1"/>
  <c r="H272" i="1"/>
  <c r="F272" i="1" s="1"/>
  <c r="H273" i="1"/>
  <c r="H274" i="1"/>
  <c r="F274" i="1" s="1"/>
  <c r="H275" i="1"/>
  <c r="F275" i="1" s="1"/>
  <c r="H276" i="1"/>
  <c r="H277" i="1"/>
  <c r="F277" i="1" s="1"/>
  <c r="H278" i="1"/>
  <c r="H279" i="1"/>
  <c r="H280" i="1"/>
  <c r="H281" i="1"/>
  <c r="H282" i="1"/>
  <c r="H283" i="1"/>
  <c r="H284" i="1"/>
  <c r="H285" i="1"/>
  <c r="H286" i="1"/>
  <c r="H287" i="1"/>
  <c r="H288" i="1"/>
  <c r="H289" i="1"/>
  <c r="H290" i="1"/>
  <c r="H291" i="1"/>
  <c r="H292" i="1"/>
  <c r="F292" i="1" s="1"/>
  <c r="H293" i="1"/>
  <c r="H294" i="1"/>
  <c r="H295" i="1"/>
  <c r="H296" i="1"/>
  <c r="H297" i="1"/>
  <c r="H298" i="1"/>
  <c r="H299" i="1"/>
  <c r="H300" i="1"/>
  <c r="H301" i="1"/>
  <c r="F301" i="1" s="1"/>
  <c r="H302" i="1"/>
  <c r="H303" i="1"/>
  <c r="F303" i="1" s="1"/>
  <c r="H304" i="1"/>
  <c r="H305" i="1"/>
  <c r="H306" i="1"/>
  <c r="H307" i="1"/>
  <c r="F307" i="1" s="1"/>
  <c r="H308" i="1"/>
  <c r="H309" i="1"/>
  <c r="H310" i="1"/>
  <c r="F310" i="1" s="1"/>
  <c r="H311" i="1"/>
  <c r="F311" i="1" s="1"/>
  <c r="H312" i="1"/>
  <c r="H313" i="1"/>
  <c r="H314" i="1"/>
  <c r="H315" i="1"/>
  <c r="H316" i="1"/>
  <c r="H317" i="1"/>
  <c r="H318" i="1"/>
  <c r="H319" i="1"/>
  <c r="H320" i="1"/>
  <c r="H321" i="1"/>
  <c r="H322" i="1"/>
  <c r="H323" i="1"/>
  <c r="H324" i="1"/>
  <c r="H325" i="1"/>
  <c r="H326" i="1"/>
  <c r="H327" i="1"/>
  <c r="F327" i="1" s="1"/>
  <c r="H328" i="1"/>
  <c r="H329" i="1"/>
  <c r="H330" i="1"/>
  <c r="H331" i="1"/>
  <c r="H332" i="1"/>
  <c r="H333" i="1"/>
  <c r="H334" i="1"/>
  <c r="H335" i="1"/>
  <c r="H336" i="1"/>
  <c r="H337" i="1"/>
  <c r="H338" i="1"/>
  <c r="F338" i="1" s="1"/>
  <c r="H339" i="1"/>
  <c r="H340" i="1"/>
  <c r="H341" i="1"/>
  <c r="H342" i="1"/>
  <c r="H343" i="1"/>
  <c r="H344" i="1"/>
  <c r="H345" i="1"/>
  <c r="H346" i="1"/>
  <c r="H347" i="1"/>
  <c r="H348" i="1"/>
  <c r="H349" i="1"/>
  <c r="H350" i="1"/>
  <c r="H351" i="1"/>
  <c r="H352" i="1"/>
  <c r="H353" i="1"/>
  <c r="H354" i="1"/>
  <c r="H355" i="1"/>
  <c r="H356" i="1"/>
  <c r="H357" i="1"/>
  <c r="F357" i="1" s="1"/>
  <c r="H358" i="1"/>
  <c r="H359" i="1"/>
  <c r="H360" i="1"/>
  <c r="F360" i="1" s="1"/>
  <c r="H361" i="1"/>
  <c r="H362" i="1"/>
  <c r="H363" i="1"/>
  <c r="H364" i="1"/>
  <c r="H365" i="1"/>
  <c r="F365" i="1" s="1"/>
  <c r="H366" i="1"/>
  <c r="H367" i="1"/>
  <c r="H368" i="1"/>
  <c r="F368" i="1" s="1"/>
  <c r="H369" i="1"/>
  <c r="F369" i="1" s="1"/>
  <c r="H370" i="1"/>
  <c r="H371" i="1"/>
  <c r="F371" i="1" s="1"/>
  <c r="H372" i="1"/>
  <c r="F372" i="1" s="1"/>
  <c r="H373" i="1"/>
  <c r="F373" i="1" s="1"/>
  <c r="H374" i="1"/>
  <c r="H375" i="1"/>
  <c r="F375" i="1" s="1"/>
  <c r="H376" i="1"/>
  <c r="F376" i="1" s="1"/>
  <c r="H377" i="1"/>
  <c r="F377" i="1" s="1"/>
  <c r="H378" i="1"/>
  <c r="H379" i="1"/>
  <c r="F379" i="1" s="1"/>
  <c r="H380" i="1"/>
  <c r="H381" i="1"/>
  <c r="H382" i="1"/>
  <c r="F382" i="1" s="1"/>
  <c r="H383" i="1"/>
  <c r="H384" i="1"/>
  <c r="F384" i="1" s="1"/>
  <c r="H385" i="1"/>
  <c r="H386" i="1"/>
  <c r="H387" i="1"/>
  <c r="H388" i="1"/>
  <c r="H389" i="1"/>
  <c r="H390" i="1"/>
  <c r="H391" i="1"/>
  <c r="F391" i="1" s="1"/>
  <c r="H392" i="1"/>
  <c r="H393" i="1"/>
  <c r="H394" i="1"/>
  <c r="H395" i="1"/>
  <c r="H396" i="1"/>
  <c r="F396" i="1" s="1"/>
  <c r="H397" i="1"/>
  <c r="H398" i="1"/>
  <c r="H399" i="1"/>
  <c r="H400" i="1"/>
  <c r="F400" i="1" s="1"/>
  <c r="H401" i="1"/>
  <c r="H402" i="1"/>
  <c r="H403" i="1"/>
  <c r="H404" i="1"/>
  <c r="F404" i="1" s="1"/>
  <c r="H405" i="1"/>
  <c r="H406" i="1"/>
  <c r="H407" i="1"/>
  <c r="H408" i="1"/>
  <c r="H409" i="1"/>
  <c r="H410" i="1"/>
  <c r="H411" i="1"/>
  <c r="F411" i="1" s="1"/>
  <c r="H412" i="1"/>
  <c r="H413" i="1"/>
  <c r="H414" i="1"/>
  <c r="H415" i="1"/>
  <c r="H416" i="1"/>
  <c r="H417" i="1"/>
  <c r="H418" i="1"/>
  <c r="H419" i="1"/>
  <c r="F419" i="1" s="1"/>
  <c r="H420" i="1"/>
  <c r="H421" i="1"/>
  <c r="F421" i="1" s="1"/>
  <c r="H422" i="1"/>
  <c r="H423" i="1"/>
  <c r="H424" i="1"/>
  <c r="H425" i="1"/>
  <c r="H426" i="1"/>
  <c r="H427" i="1"/>
  <c r="H428" i="1"/>
  <c r="H429" i="1"/>
  <c r="H430" i="1"/>
  <c r="H431" i="1"/>
  <c r="H432" i="1"/>
  <c r="H433" i="1"/>
  <c r="F433" i="1" s="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F462" i="1" s="1"/>
  <c r="H463" i="1"/>
  <c r="H464" i="1"/>
  <c r="F464" i="1" s="1"/>
  <c r="H465" i="1"/>
  <c r="F465" i="1" s="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F501" i="1" s="1"/>
  <c r="H502" i="1"/>
  <c r="H503" i="1"/>
  <c r="H504" i="1"/>
  <c r="H505" i="1"/>
  <c r="H506" i="1"/>
  <c r="H507" i="1"/>
  <c r="H508" i="1"/>
  <c r="H509" i="1"/>
  <c r="H510" i="1"/>
  <c r="H511" i="1"/>
  <c r="H512" i="1"/>
  <c r="H513" i="1"/>
  <c r="H514" i="1"/>
  <c r="F514" i="1" s="1"/>
  <c r="H515" i="1"/>
  <c r="H516" i="1"/>
  <c r="H517" i="1"/>
  <c r="H518" i="1"/>
  <c r="H519" i="1"/>
  <c r="H520" i="1"/>
  <c r="H521" i="1"/>
  <c r="H522" i="1"/>
  <c r="F522" i="1" s="1"/>
  <c r="H523" i="1"/>
  <c r="H524" i="1"/>
  <c r="H525" i="1"/>
  <c r="H526" i="1"/>
  <c r="H527" i="1"/>
  <c r="F527" i="1" s="1"/>
  <c r="H528" i="1"/>
  <c r="H529" i="1"/>
  <c r="H530" i="1"/>
  <c r="H531" i="1"/>
  <c r="F531" i="1" s="1"/>
  <c r="H532" i="1"/>
  <c r="H533" i="1"/>
  <c r="H534" i="1"/>
  <c r="H535" i="1"/>
  <c r="H536" i="1"/>
  <c r="H537" i="1"/>
  <c r="H538" i="1"/>
  <c r="H539" i="1"/>
  <c r="H540" i="1"/>
  <c r="H541" i="1"/>
  <c r="H542" i="1"/>
  <c r="H543" i="1"/>
  <c r="H544" i="1"/>
  <c r="H545" i="1"/>
  <c r="H546" i="1"/>
  <c r="H547" i="1"/>
  <c r="H548" i="1"/>
  <c r="H549" i="1"/>
  <c r="F549" i="1" s="1"/>
  <c r="H550" i="1"/>
  <c r="H551" i="1"/>
  <c r="H552" i="1"/>
  <c r="H553" i="1"/>
  <c r="H554" i="1"/>
  <c r="H555" i="1"/>
  <c r="H556" i="1"/>
  <c r="H557" i="1"/>
  <c r="H558" i="1"/>
  <c r="H559" i="1"/>
  <c r="H560" i="1"/>
  <c r="H561" i="1"/>
  <c r="H562" i="1"/>
  <c r="H563" i="1"/>
  <c r="H564" i="1"/>
  <c r="H565" i="1"/>
  <c r="F565" i="1" s="1"/>
  <c r="H566" i="1"/>
  <c r="H567" i="1"/>
  <c r="H568" i="1"/>
  <c r="H569" i="1"/>
  <c r="H570" i="1"/>
  <c r="F570" i="1" s="1"/>
  <c r="H571" i="1"/>
  <c r="H572" i="1"/>
  <c r="H573" i="1"/>
  <c r="H574" i="1"/>
  <c r="H575" i="1"/>
  <c r="F575" i="1" s="1"/>
  <c r="H576" i="1"/>
  <c r="H577" i="1"/>
  <c r="H578" i="1"/>
  <c r="H579" i="1"/>
  <c r="H580" i="1"/>
  <c r="H581" i="1"/>
  <c r="H582" i="1"/>
  <c r="H583" i="1"/>
  <c r="H584" i="1"/>
  <c r="F584" i="1" s="1"/>
  <c r="H585" i="1"/>
  <c r="H586" i="1"/>
  <c r="H587" i="1"/>
  <c r="F587" i="1" s="1"/>
  <c r="H588" i="1"/>
  <c r="H589" i="1"/>
  <c r="H590" i="1"/>
  <c r="H591" i="1"/>
  <c r="H592" i="1"/>
  <c r="F592" i="1" s="1"/>
  <c r="H593" i="1"/>
  <c r="H594" i="1"/>
  <c r="F594" i="1" s="1"/>
  <c r="H595" i="1"/>
  <c r="H596" i="1"/>
  <c r="H597" i="1"/>
  <c r="H598" i="1"/>
  <c r="H599" i="1"/>
  <c r="H600" i="1"/>
  <c r="F600" i="1" s="1"/>
  <c r="H601" i="1"/>
  <c r="H602" i="1"/>
  <c r="H603" i="1"/>
  <c r="H604" i="1"/>
  <c r="H605" i="1"/>
  <c r="H606" i="1"/>
  <c r="H607" i="1"/>
  <c r="H608" i="1"/>
  <c r="F608" i="1" s="1"/>
  <c r="H609" i="1"/>
  <c r="H610" i="1"/>
  <c r="H611" i="1"/>
  <c r="H612" i="1"/>
  <c r="H613" i="1"/>
  <c r="H614" i="1"/>
  <c r="H615" i="1"/>
  <c r="H616" i="1"/>
  <c r="H617" i="1"/>
  <c r="H618" i="1"/>
  <c r="F618" i="1" s="1"/>
  <c r="H619" i="1"/>
  <c r="H620" i="1"/>
  <c r="H621" i="1"/>
  <c r="H622" i="1"/>
  <c r="F622" i="1" s="1"/>
  <c r="H623" i="1"/>
  <c r="F623" i="1" s="1"/>
  <c r="H624" i="1"/>
  <c r="H625" i="1"/>
  <c r="H626" i="1"/>
  <c r="H627" i="1"/>
  <c r="F627" i="1" s="1"/>
  <c r="H628" i="1"/>
  <c r="H629" i="1"/>
  <c r="F629" i="1" s="1"/>
  <c r="H630" i="1"/>
  <c r="F630" i="1" s="1"/>
  <c r="H631" i="1"/>
  <c r="H632" i="1"/>
  <c r="H633" i="1"/>
  <c r="H634" i="1"/>
  <c r="H635" i="1"/>
  <c r="H636" i="1"/>
  <c r="H637" i="1"/>
  <c r="H638" i="1"/>
  <c r="H639" i="1"/>
  <c r="H640" i="1"/>
  <c r="H641" i="1"/>
  <c r="H642" i="1"/>
  <c r="H643" i="1"/>
  <c r="H644" i="1"/>
  <c r="H645" i="1"/>
  <c r="H646" i="1"/>
  <c r="H647" i="1"/>
  <c r="H648" i="1"/>
  <c r="H649" i="1"/>
  <c r="F649" i="1" s="1"/>
  <c r="H650" i="1"/>
  <c r="H651" i="1"/>
  <c r="H652" i="1"/>
  <c r="H653" i="1"/>
  <c r="H654" i="1"/>
  <c r="H655" i="1"/>
  <c r="H656" i="1"/>
  <c r="H657" i="1"/>
  <c r="H658" i="1"/>
  <c r="F658" i="1" s="1"/>
  <c r="H659" i="1"/>
  <c r="H660" i="1"/>
  <c r="F660" i="1" s="1"/>
  <c r="H661" i="1"/>
  <c r="H662" i="1"/>
  <c r="H663" i="1"/>
  <c r="F663" i="1" s="1"/>
  <c r="H664" i="1"/>
  <c r="H665" i="1"/>
  <c r="H666" i="1"/>
  <c r="H667" i="1"/>
  <c r="H668" i="1"/>
  <c r="H669" i="1"/>
  <c r="H670" i="1"/>
  <c r="H671" i="1"/>
  <c r="H672" i="1"/>
  <c r="H673" i="1"/>
  <c r="H674" i="1"/>
  <c r="H675" i="1"/>
  <c r="H676" i="1"/>
  <c r="H677" i="1"/>
  <c r="H678" i="1"/>
  <c r="H679" i="1"/>
  <c r="H680" i="1"/>
  <c r="H681" i="1"/>
  <c r="F681" i="1" s="1"/>
  <c r="H682" i="1"/>
  <c r="H683" i="1"/>
  <c r="H684" i="1"/>
  <c r="H685" i="1"/>
  <c r="H686" i="1"/>
  <c r="H687" i="1"/>
  <c r="H688" i="1"/>
  <c r="H689" i="1"/>
  <c r="H690" i="1"/>
  <c r="H691" i="1"/>
  <c r="H692" i="1"/>
  <c r="F692" i="1" s="1"/>
  <c r="H693" i="1"/>
  <c r="H694" i="1"/>
  <c r="H695" i="1"/>
  <c r="F695" i="1" s="1"/>
  <c r="H696" i="1"/>
  <c r="H697" i="1"/>
  <c r="H698" i="1"/>
  <c r="F698" i="1" s="1"/>
  <c r="H699" i="1"/>
  <c r="H700" i="1"/>
  <c r="F700" i="1" s="1"/>
  <c r="H701" i="1"/>
  <c r="H702" i="1"/>
  <c r="H703" i="1"/>
  <c r="H704" i="1"/>
  <c r="H705" i="1"/>
  <c r="H706" i="1"/>
  <c r="F706" i="1" s="1"/>
  <c r="H707" i="1"/>
  <c r="H708" i="1"/>
  <c r="H709" i="1"/>
  <c r="H710" i="1"/>
  <c r="H711" i="1"/>
  <c r="H712" i="1"/>
  <c r="H713" i="1"/>
  <c r="H714" i="1"/>
  <c r="H715" i="1"/>
  <c r="F715" i="1" s="1"/>
  <c r="H716" i="1"/>
  <c r="H717" i="1"/>
  <c r="F717" i="1" s="1"/>
  <c r="H718" i="1"/>
  <c r="F718" i="1" s="1"/>
  <c r="H719" i="1"/>
  <c r="F719" i="1" s="1"/>
  <c r="H720" i="1"/>
  <c r="F720" i="1" s="1"/>
  <c r="H721" i="1"/>
  <c r="F721" i="1" s="1"/>
  <c r="H722" i="1"/>
  <c r="H723" i="1"/>
  <c r="H724" i="1"/>
  <c r="F724" i="1" s="1"/>
  <c r="H725" i="1"/>
  <c r="H726" i="1"/>
  <c r="H727" i="1"/>
  <c r="H728" i="1"/>
  <c r="H729" i="1"/>
  <c r="H730" i="1"/>
  <c r="H731" i="1"/>
  <c r="H732" i="1"/>
  <c r="H733" i="1"/>
  <c r="H734" i="1"/>
  <c r="H735" i="1"/>
  <c r="H736" i="1"/>
  <c r="F736" i="1" s="1"/>
  <c r="H737" i="1"/>
  <c r="H738" i="1"/>
  <c r="H739" i="1"/>
  <c r="H740" i="1"/>
  <c r="F740" i="1" s="1"/>
  <c r="H741" i="1"/>
  <c r="F741" i="1" s="1"/>
  <c r="H742" i="1"/>
  <c r="H743" i="1"/>
  <c r="H744" i="1"/>
  <c r="H745" i="1"/>
  <c r="H746" i="1"/>
  <c r="H747" i="1"/>
  <c r="H748" i="1"/>
  <c r="H749" i="1"/>
  <c r="H750" i="1"/>
  <c r="H751" i="1"/>
  <c r="H752" i="1"/>
  <c r="H753" i="1"/>
  <c r="H754" i="1"/>
  <c r="F754" i="1" s="1"/>
  <c r="H755" i="1"/>
  <c r="H756" i="1"/>
  <c r="H757" i="1"/>
  <c r="H758" i="1"/>
  <c r="H759" i="1"/>
  <c r="H760" i="1"/>
  <c r="F760" i="1" s="1"/>
  <c r="H761" i="1"/>
  <c r="F761" i="1" s="1"/>
  <c r="H762" i="1"/>
  <c r="F762" i="1" s="1"/>
  <c r="H763" i="1"/>
  <c r="F763" i="1" s="1"/>
  <c r="H764" i="1"/>
  <c r="H765" i="1"/>
  <c r="H766" i="1"/>
  <c r="H767" i="1"/>
  <c r="H768" i="1"/>
  <c r="H769" i="1"/>
  <c r="H770" i="1"/>
  <c r="H771" i="1"/>
  <c r="F771" i="1" s="1"/>
  <c r="H772" i="1"/>
  <c r="H773" i="1"/>
  <c r="H774" i="1"/>
  <c r="H775" i="1"/>
  <c r="H776" i="1"/>
  <c r="H777" i="1"/>
  <c r="H778" i="1"/>
  <c r="H779" i="1"/>
  <c r="H780" i="1"/>
  <c r="H781" i="1"/>
  <c r="H782" i="1"/>
  <c r="F782" i="1" s="1"/>
  <c r="H783" i="1"/>
  <c r="H784" i="1"/>
  <c r="F784" i="1" s="1"/>
  <c r="H785" i="1"/>
  <c r="H786" i="1"/>
  <c r="H787" i="1"/>
  <c r="H788" i="1"/>
  <c r="F788" i="1" s="1"/>
  <c r="H789" i="1"/>
  <c r="H790" i="1"/>
  <c r="H791" i="1"/>
  <c r="H792" i="1"/>
  <c r="H793" i="1"/>
  <c r="H794" i="1"/>
  <c r="F794" i="1" s="1"/>
  <c r="H795" i="1"/>
  <c r="H796" i="1"/>
  <c r="F796" i="1" s="1"/>
  <c r="H797" i="1"/>
  <c r="H798" i="1"/>
  <c r="H799" i="1"/>
  <c r="H800" i="1"/>
  <c r="H801" i="1"/>
  <c r="H802" i="1"/>
  <c r="H803" i="1"/>
  <c r="H804" i="1"/>
  <c r="H805" i="1"/>
  <c r="H806" i="1"/>
  <c r="H807" i="1"/>
  <c r="H808" i="1"/>
  <c r="H809" i="1"/>
  <c r="H810" i="1"/>
  <c r="F810" i="1" s="1"/>
  <c r="H811" i="1"/>
  <c r="F811" i="1" s="1"/>
  <c r="H812" i="1"/>
  <c r="F812" i="1" s="1"/>
  <c r="H813" i="1"/>
  <c r="H814" i="1"/>
  <c r="H815" i="1"/>
  <c r="F815" i="1" s="1"/>
  <c r="H816" i="1"/>
  <c r="H817" i="1"/>
  <c r="F817" i="1" s="1"/>
  <c r="H818" i="1"/>
  <c r="F818" i="1" s="1"/>
  <c r="H819" i="1"/>
  <c r="H820" i="1"/>
  <c r="F820" i="1" s="1"/>
  <c r="H821" i="1"/>
  <c r="F821" i="1" s="1"/>
  <c r="H822" i="1"/>
  <c r="F822" i="1" s="1"/>
  <c r="H823" i="1"/>
  <c r="F823" i="1" s="1"/>
  <c r="H824" i="1"/>
  <c r="F824" i="1" s="1"/>
  <c r="H825" i="1"/>
  <c r="H826" i="1"/>
  <c r="F826" i="1" s="1"/>
  <c r="H827" i="1"/>
  <c r="F827" i="1" s="1"/>
  <c r="H828" i="1"/>
  <c r="H829" i="1"/>
  <c r="F829" i="1" s="1"/>
  <c r="H830" i="1"/>
  <c r="F830" i="1" s="1"/>
  <c r="H831" i="1"/>
  <c r="H832" i="1"/>
  <c r="H833" i="1"/>
  <c r="H834" i="1"/>
  <c r="F834" i="1" s="1"/>
  <c r="H835" i="1"/>
  <c r="H836" i="1"/>
  <c r="H837" i="1"/>
  <c r="H838" i="1"/>
  <c r="H839" i="1"/>
  <c r="F839" i="1" s="1"/>
  <c r="H840" i="1"/>
  <c r="F840" i="1" s="1"/>
  <c r="H841" i="1"/>
  <c r="H842" i="1"/>
  <c r="H843" i="1"/>
  <c r="H844" i="1"/>
  <c r="F844" i="1" s="1"/>
  <c r="H845" i="1"/>
  <c r="F845" i="1" s="1"/>
  <c r="H846" i="1"/>
  <c r="H847" i="1"/>
  <c r="H848" i="1"/>
  <c r="F848" i="1" s="1"/>
  <c r="H849" i="1"/>
  <c r="F849" i="1" s="1"/>
  <c r="H850" i="1"/>
  <c r="H851" i="1"/>
  <c r="H852" i="1"/>
  <c r="H853" i="1"/>
  <c r="H854" i="1"/>
  <c r="H855" i="1"/>
  <c r="H856" i="1"/>
  <c r="F856" i="1" s="1"/>
  <c r="H857" i="1"/>
  <c r="H858" i="1"/>
  <c r="H859" i="1"/>
  <c r="H860" i="1"/>
  <c r="H861" i="1"/>
  <c r="H862" i="1"/>
  <c r="H863" i="1"/>
  <c r="F863" i="1" s="1"/>
  <c r="H864" i="1"/>
  <c r="H865" i="1"/>
  <c r="H866" i="1"/>
  <c r="H867" i="1"/>
  <c r="F867" i="1" s="1"/>
  <c r="H868" i="1"/>
  <c r="H869" i="1"/>
  <c r="F869" i="1" s="1"/>
  <c r="H870" i="1"/>
  <c r="H871" i="1"/>
  <c r="H872" i="1"/>
  <c r="H873" i="1"/>
  <c r="F873" i="1" s="1"/>
  <c r="H874" i="1"/>
  <c r="H875" i="1"/>
  <c r="F875" i="1" s="1"/>
  <c r="H876" i="1"/>
  <c r="F876" i="1" s="1"/>
  <c r="H877" i="1"/>
  <c r="F877" i="1" s="1"/>
  <c r="H878" i="1"/>
  <c r="F878" i="1" s="1"/>
  <c r="H879" i="1"/>
  <c r="H880" i="1"/>
  <c r="F880" i="1" s="1"/>
  <c r="H881" i="1"/>
  <c r="F881" i="1" s="1"/>
  <c r="H882" i="1"/>
  <c r="H883" i="1"/>
  <c r="F883" i="1" s="1"/>
  <c r="H884" i="1"/>
  <c r="H885" i="1"/>
  <c r="H886" i="1"/>
  <c r="H887" i="1"/>
  <c r="H888" i="1"/>
  <c r="H889" i="1"/>
  <c r="H890" i="1"/>
  <c r="H891" i="1"/>
  <c r="F891" i="1" s="1"/>
  <c r="H892" i="1"/>
  <c r="F892" i="1" s="1"/>
  <c r="H893" i="1"/>
  <c r="F893" i="1" s="1"/>
  <c r="H894" i="1"/>
  <c r="F894" i="1" s="1"/>
  <c r="H895" i="1"/>
  <c r="F895" i="1" s="1"/>
  <c r="H896" i="1"/>
  <c r="F896" i="1" s="1"/>
  <c r="H897" i="1"/>
  <c r="F897" i="1" s="1"/>
  <c r="H898" i="1"/>
  <c r="H899" i="1"/>
  <c r="H900" i="1"/>
  <c r="H901" i="1"/>
  <c r="H902" i="1"/>
  <c r="H903" i="1"/>
  <c r="H904" i="1"/>
  <c r="H905" i="1"/>
  <c r="H906" i="1"/>
  <c r="H907" i="1"/>
  <c r="H908" i="1"/>
  <c r="H909" i="1"/>
  <c r="F909" i="1" s="1"/>
  <c r="H910" i="1"/>
  <c r="H911" i="1"/>
  <c r="H912" i="1"/>
  <c r="H913" i="1"/>
  <c r="H914" i="1"/>
  <c r="H915" i="1"/>
  <c r="H916" i="1"/>
  <c r="H917" i="1"/>
  <c r="H918" i="1"/>
  <c r="H919" i="1"/>
  <c r="H920" i="1"/>
  <c r="H921" i="1"/>
  <c r="H922" i="1"/>
  <c r="H923" i="1"/>
  <c r="H924" i="1"/>
  <c r="H925" i="1"/>
  <c r="H926" i="1"/>
  <c r="F926" i="1" s="1"/>
  <c r="H927" i="1"/>
  <c r="H928" i="1"/>
  <c r="F928" i="1" s="1"/>
  <c r="H929" i="1"/>
  <c r="H930" i="1"/>
  <c r="H931" i="1"/>
  <c r="H932" i="1"/>
  <c r="H933" i="1"/>
  <c r="H934" i="1"/>
  <c r="H935" i="1"/>
  <c r="H936" i="1"/>
  <c r="H937" i="1"/>
  <c r="F937" i="1" s="1"/>
  <c r="H938" i="1"/>
  <c r="F938" i="1" s="1"/>
  <c r="H939" i="1"/>
  <c r="H940" i="1"/>
  <c r="H941" i="1"/>
  <c r="H942" i="1"/>
  <c r="F942" i="1" s="1"/>
  <c r="H943" i="1"/>
  <c r="H944" i="1"/>
  <c r="H945" i="1"/>
  <c r="H946" i="1"/>
  <c r="H947" i="1"/>
  <c r="H948" i="1"/>
  <c r="F948" i="1" s="1"/>
  <c r="H949" i="1"/>
  <c r="F949" i="1" s="1"/>
  <c r="H950" i="1"/>
  <c r="F950" i="1" s="1"/>
  <c r="H951" i="1"/>
  <c r="H952" i="1"/>
  <c r="H953" i="1"/>
  <c r="H954" i="1"/>
  <c r="H955" i="1"/>
  <c r="H956" i="1"/>
  <c r="H957" i="1"/>
  <c r="H958" i="1"/>
  <c r="H959" i="1"/>
  <c r="F959" i="1" s="1"/>
  <c r="H960" i="1"/>
  <c r="H961" i="1"/>
  <c r="F961" i="1" s="1"/>
  <c r="H962" i="1"/>
  <c r="F962" i="1" s="1"/>
  <c r="H963" i="1"/>
  <c r="H964" i="1"/>
  <c r="H965" i="1"/>
  <c r="H966" i="1"/>
  <c r="H967" i="1"/>
  <c r="H968" i="1"/>
  <c r="F968" i="1" s="1"/>
  <c r="H969" i="1"/>
  <c r="F969" i="1" s="1"/>
  <c r="H970" i="1"/>
  <c r="H971" i="1"/>
  <c r="F971" i="1" s="1"/>
  <c r="H972" i="1"/>
  <c r="F972" i="1" s="1"/>
  <c r="H973" i="1"/>
  <c r="H974" i="1"/>
  <c r="H975" i="1"/>
  <c r="H976" i="1"/>
  <c r="H977" i="1"/>
  <c r="H978" i="1"/>
  <c r="H979" i="1"/>
  <c r="H980" i="1"/>
  <c r="F980" i="1" s="1"/>
  <c r="H981" i="1"/>
  <c r="H982" i="1"/>
  <c r="F982" i="1" s="1"/>
  <c r="H983" i="1"/>
  <c r="H984" i="1"/>
  <c r="F984" i="1" s="1"/>
  <c r="H985" i="1"/>
  <c r="H986" i="1"/>
  <c r="F986" i="1" s="1"/>
  <c r="H987" i="1"/>
  <c r="F987" i="1" s="1"/>
  <c r="H988" i="1"/>
  <c r="F988" i="1" s="1"/>
  <c r="H989" i="1"/>
  <c r="H990" i="1"/>
  <c r="F990" i="1" s="1"/>
  <c r="H991" i="1"/>
  <c r="H992" i="1"/>
  <c r="H993" i="1"/>
  <c r="F993" i="1" s="1"/>
  <c r="H994" i="1"/>
  <c r="H995" i="1"/>
  <c r="H996" i="1"/>
  <c r="F996" i="1" s="1"/>
  <c r="H997" i="1"/>
  <c r="F997" i="1" s="1"/>
  <c r="H998" i="1"/>
  <c r="H999" i="1"/>
  <c r="F999" i="1" s="1"/>
  <c r="H1000" i="1"/>
  <c r="H1001" i="1"/>
  <c r="F1001" i="1" s="1"/>
  <c r="H1002" i="1"/>
  <c r="H1003" i="1"/>
  <c r="F1003" i="1" s="1"/>
  <c r="H1004" i="1"/>
  <c r="H1005" i="1"/>
  <c r="H1006" i="1"/>
  <c r="H1007" i="1"/>
  <c r="H1008" i="1"/>
  <c r="F1008" i="1" s="1"/>
  <c r="H1009" i="1"/>
  <c r="H1010" i="1"/>
  <c r="H1011" i="1"/>
  <c r="H1012" i="1"/>
  <c r="H1013" i="1"/>
  <c r="H1014" i="1"/>
  <c r="H1015" i="1"/>
  <c r="H1016" i="1"/>
  <c r="H1017" i="1"/>
  <c r="F1017" i="1" s="1"/>
  <c r="H1018" i="1"/>
  <c r="F1018" i="1" s="1"/>
  <c r="H1019" i="1"/>
  <c r="F1019" i="1" s="1"/>
  <c r="H1020" i="1"/>
  <c r="H1021" i="1"/>
  <c r="H1022" i="1"/>
  <c r="H1023" i="1"/>
  <c r="H1024" i="1"/>
  <c r="H1025" i="1"/>
  <c r="F1025" i="1" s="1"/>
  <c r="H1026" i="1"/>
  <c r="H1027" i="1"/>
  <c r="H1028" i="1"/>
  <c r="F1028" i="1" s="1"/>
  <c r="H1029" i="1"/>
  <c r="H1030" i="1"/>
  <c r="H1031" i="1"/>
  <c r="F1031" i="1" s="1"/>
  <c r="H1032" i="1"/>
  <c r="H1033" i="1"/>
  <c r="F1033" i="1" s="1"/>
  <c r="H1034" i="1"/>
  <c r="H1035" i="1"/>
  <c r="H1036" i="1"/>
  <c r="H1037" i="1"/>
  <c r="F1037" i="1" s="1"/>
  <c r="H1038" i="1"/>
  <c r="H1039" i="1"/>
  <c r="H1040" i="1"/>
  <c r="H1041" i="1"/>
  <c r="H1042" i="1"/>
  <c r="F1042" i="1" s="1"/>
  <c r="H1043" i="1"/>
  <c r="H1044" i="1"/>
  <c r="H1045" i="1"/>
  <c r="F1045" i="1" s="1"/>
  <c r="H1046" i="1"/>
  <c r="H1047" i="1"/>
  <c r="F1047" i="1" s="1"/>
  <c r="H1048" i="1"/>
  <c r="H1049" i="1"/>
  <c r="H1050" i="1"/>
  <c r="H1051" i="1"/>
  <c r="F1051" i="1" s="1"/>
  <c r="H1052" i="1"/>
  <c r="F1052" i="1" s="1"/>
  <c r="H1053" i="1"/>
  <c r="H1054" i="1"/>
  <c r="H1055" i="1"/>
  <c r="F1055" i="1" s="1"/>
  <c r="H1056" i="1"/>
  <c r="F1056" i="1" s="1"/>
  <c r="H1057" i="1"/>
  <c r="F1057" i="1" s="1"/>
  <c r="H1058" i="1"/>
  <c r="F1058" i="1" s="1"/>
  <c r="H1059" i="1"/>
  <c r="F1059" i="1" s="1"/>
  <c r="H1060" i="1"/>
  <c r="H1061" i="1"/>
  <c r="H1062" i="1"/>
  <c r="H1063" i="1"/>
  <c r="F1063" i="1" s="1"/>
  <c r="H1064" i="1"/>
  <c r="F1064" i="1" s="1"/>
  <c r="H1065" i="1"/>
  <c r="F1065" i="1" s="1"/>
  <c r="H1066" i="1"/>
  <c r="H1067" i="1"/>
  <c r="F1067" i="1" s="1"/>
  <c r="H1068" i="1"/>
  <c r="H1069" i="1"/>
  <c r="H1070" i="1"/>
  <c r="H1071" i="1"/>
  <c r="F1071" i="1" s="1"/>
  <c r="H1072" i="1"/>
  <c r="F1072" i="1" s="1"/>
  <c r="H1073" i="1"/>
  <c r="H1074" i="1"/>
  <c r="H1075" i="1"/>
  <c r="F1075" i="1" s="1"/>
  <c r="H1076" i="1"/>
  <c r="H1077" i="1"/>
  <c r="H1078" i="1"/>
  <c r="H1079" i="1"/>
  <c r="F1079" i="1" s="1"/>
  <c r="H1080" i="1"/>
  <c r="F1080" i="1" s="1"/>
  <c r="H1081" i="1"/>
  <c r="F1081" i="1" s="1"/>
  <c r="H1082" i="1"/>
  <c r="F1082" i="1" s="1"/>
  <c r="H1083" i="1"/>
  <c r="H1084" i="1"/>
  <c r="F1084" i="1" s="1"/>
  <c r="H1085" i="1"/>
  <c r="H1086" i="1"/>
  <c r="F1086" i="1" s="1"/>
  <c r="H1087" i="1"/>
  <c r="H1088" i="1"/>
  <c r="H1089" i="1"/>
  <c r="F1089" i="1" s="1"/>
  <c r="H1090" i="1"/>
  <c r="H1091" i="1"/>
  <c r="H1092" i="1"/>
  <c r="H1093" i="1"/>
  <c r="F1093" i="1" s="1"/>
  <c r="H1094" i="1"/>
  <c r="F1094" i="1" s="1"/>
  <c r="H1095" i="1"/>
  <c r="H1096" i="1"/>
  <c r="F1096" i="1" s="1"/>
  <c r="H1097" i="1"/>
  <c r="F1097" i="1" s="1"/>
  <c r="H1098" i="1"/>
  <c r="H1099" i="1"/>
  <c r="H1100" i="1"/>
  <c r="H1101" i="1"/>
  <c r="H1102" i="1"/>
  <c r="F1102" i="1" s="1"/>
  <c r="H1103" i="1"/>
  <c r="H1104" i="1"/>
  <c r="F1104" i="1" s="1"/>
  <c r="H1105" i="1"/>
  <c r="H1106" i="1"/>
  <c r="F1106" i="1" s="1"/>
  <c r="H1107" i="1"/>
  <c r="F1107" i="1" s="1"/>
  <c r="H1108" i="1"/>
  <c r="H1109" i="1"/>
  <c r="H1110" i="1"/>
  <c r="H1111" i="1"/>
  <c r="F1111" i="1" s="1"/>
  <c r="H1112" i="1"/>
  <c r="H1113" i="1"/>
  <c r="H1114" i="1"/>
  <c r="H1115" i="1"/>
  <c r="H1116" i="1"/>
  <c r="H1117" i="1"/>
  <c r="F1117" i="1" s="1"/>
  <c r="H1118" i="1"/>
  <c r="H1119" i="1"/>
  <c r="F1119" i="1" s="1"/>
  <c r="H1120" i="1"/>
  <c r="H1121" i="1"/>
  <c r="H1122" i="1"/>
  <c r="F1122" i="1" s="1"/>
  <c r="H1123" i="1"/>
  <c r="F1123" i="1" s="1"/>
  <c r="H1124" i="1"/>
  <c r="F1124" i="1" s="1"/>
  <c r="H1125" i="1"/>
  <c r="H1126" i="1"/>
  <c r="H1127" i="1"/>
  <c r="H1128" i="1"/>
  <c r="F1128" i="1" s="1"/>
  <c r="H1129" i="1"/>
  <c r="H1130" i="1"/>
  <c r="F1130" i="1" s="1"/>
  <c r="H1131" i="1"/>
  <c r="H1132" i="1"/>
  <c r="H1133" i="1"/>
  <c r="H1134" i="1"/>
  <c r="H1135" i="1"/>
  <c r="F1135" i="1" s="1"/>
  <c r="H1136" i="1"/>
  <c r="F1136" i="1" s="1"/>
  <c r="H1137" i="1"/>
  <c r="H1138" i="1"/>
  <c r="F1138" i="1" s="1"/>
  <c r="H1139" i="1"/>
  <c r="H1140" i="1"/>
  <c r="H1141" i="1"/>
  <c r="H1142" i="1"/>
  <c r="F1142" i="1" s="1"/>
  <c r="H1143" i="1"/>
  <c r="F1143" i="1" s="1"/>
  <c r="H1144" i="1"/>
  <c r="H1145" i="1"/>
  <c r="H1146" i="1"/>
  <c r="F1146" i="1" s="1"/>
  <c r="H1147" i="1"/>
  <c r="F1147" i="1" s="1"/>
  <c r="H1148" i="1"/>
  <c r="H1149" i="1"/>
  <c r="H1150" i="1"/>
  <c r="H1151" i="1"/>
  <c r="H1152" i="1"/>
  <c r="H1153" i="1"/>
  <c r="H1154" i="1"/>
  <c r="H1155" i="1"/>
  <c r="F1155" i="1" s="1"/>
  <c r="H1156" i="1"/>
  <c r="H1157" i="1"/>
  <c r="F1157" i="1" s="1"/>
  <c r="H1158" i="1"/>
  <c r="H1159" i="1"/>
  <c r="F1159" i="1" s="1"/>
  <c r="H1160" i="1"/>
  <c r="F1160" i="1" s="1"/>
  <c r="H1161" i="1"/>
  <c r="F1161" i="1" s="1"/>
  <c r="H1162" i="1"/>
  <c r="F1162" i="1" s="1"/>
  <c r="H1163" i="1"/>
  <c r="F1163" i="1" s="1"/>
  <c r="H1164" i="1"/>
  <c r="H1165" i="1"/>
  <c r="F1165" i="1" s="1"/>
  <c r="H1166" i="1"/>
  <c r="H1167" i="1"/>
  <c r="F1167" i="1" s="1"/>
  <c r="H1168" i="1"/>
  <c r="H1169" i="1"/>
  <c r="F1169" i="1" s="1"/>
  <c r="H1170" i="1"/>
  <c r="F1170" i="1" s="1"/>
  <c r="H1171" i="1"/>
  <c r="H1172" i="1"/>
  <c r="H1173" i="1"/>
  <c r="F1173" i="1" s="1"/>
  <c r="H1174" i="1"/>
  <c r="H1175" i="1"/>
  <c r="F1175" i="1" s="1"/>
  <c r="H1176" i="1"/>
  <c r="H1177" i="1"/>
  <c r="F1177" i="1" s="1"/>
  <c r="H1178" i="1"/>
  <c r="H1179" i="1"/>
  <c r="H1180" i="1"/>
  <c r="H1181" i="1"/>
  <c r="F1181" i="1" s="1"/>
  <c r="H1182" i="1"/>
  <c r="F1182" i="1" s="1"/>
  <c r="H1183" i="1"/>
  <c r="H1184" i="1"/>
  <c r="F1184" i="1" s="1"/>
  <c r="H1185" i="1"/>
  <c r="F1185" i="1" s="1"/>
  <c r="H1186" i="1"/>
  <c r="F1186" i="1" s="1"/>
  <c r="H1187" i="1"/>
  <c r="F1187" i="1" s="1"/>
  <c r="H1188" i="1"/>
  <c r="F1188" i="1" s="1"/>
  <c r="H1189" i="1"/>
  <c r="H1190" i="1"/>
  <c r="H1191" i="1"/>
  <c r="F1191" i="1" s="1"/>
  <c r="H1192" i="1"/>
  <c r="F1192" i="1" s="1"/>
  <c r="H1193" i="1"/>
  <c r="H1194" i="1"/>
  <c r="H1195" i="1"/>
  <c r="H1196" i="1"/>
  <c r="H1197" i="1"/>
  <c r="F1197" i="1" s="1"/>
  <c r="H1198" i="1"/>
  <c r="H1199" i="1"/>
  <c r="F1199" i="1" s="1"/>
  <c r="H1200" i="1"/>
  <c r="F1200" i="1" s="1"/>
  <c r="H1201" i="1"/>
  <c r="H1202" i="1"/>
  <c r="H1203" i="1"/>
  <c r="H1204" i="1"/>
  <c r="H1205" i="1"/>
  <c r="H1206" i="1"/>
  <c r="H1207" i="1"/>
  <c r="H1208" i="1"/>
  <c r="H1209" i="1"/>
  <c r="H1210" i="1"/>
  <c r="H1211" i="1"/>
  <c r="F1211" i="1" s="1"/>
  <c r="H1212" i="1"/>
  <c r="H1213" i="1"/>
  <c r="H1214" i="1"/>
  <c r="H1215" i="1"/>
  <c r="H1216" i="1"/>
  <c r="H1217" i="1"/>
  <c r="H1218" i="1"/>
  <c r="H1219" i="1"/>
  <c r="H1220" i="1"/>
  <c r="H1221" i="1"/>
  <c r="F1221" i="1" s="1"/>
  <c r="H1222" i="1"/>
  <c r="H1223" i="1"/>
  <c r="H1224" i="1"/>
  <c r="F1224" i="1" s="1"/>
  <c r="H1225" i="1"/>
  <c r="H1226" i="1"/>
  <c r="H1227" i="1"/>
  <c r="H1228" i="1"/>
  <c r="H1229" i="1"/>
  <c r="H1230" i="1"/>
  <c r="H1231" i="1"/>
  <c r="H1232" i="1"/>
  <c r="H1233" i="1"/>
  <c r="H1234" i="1"/>
  <c r="F1234" i="1" s="1"/>
  <c r="H1235" i="1"/>
  <c r="H1236" i="1"/>
  <c r="H1237" i="1"/>
  <c r="H1238" i="1"/>
  <c r="H1239" i="1"/>
  <c r="H1240" i="1"/>
  <c r="H1241" i="1"/>
  <c r="H1242" i="1"/>
  <c r="F1242" i="1" s="1"/>
  <c r="H1243" i="1"/>
  <c r="F1243" i="1" s="1"/>
  <c r="H1244" i="1"/>
  <c r="H1245" i="1"/>
  <c r="F1245" i="1" s="1"/>
  <c r="H1246" i="1"/>
  <c r="F1246" i="1" s="1"/>
  <c r="H1247" i="1"/>
  <c r="H1248" i="1"/>
  <c r="H1249" i="1"/>
  <c r="H1250" i="1"/>
  <c r="H1251" i="1"/>
  <c r="H1252" i="1"/>
  <c r="H1253" i="1"/>
  <c r="H1254" i="1"/>
  <c r="F1254" i="1" s="1"/>
  <c r="H1255" i="1"/>
  <c r="H1256" i="1"/>
  <c r="H1257" i="1"/>
  <c r="H1258" i="1"/>
  <c r="H1259" i="1"/>
  <c r="H1260" i="1"/>
  <c r="F1260" i="1" s="1"/>
  <c r="H1261" i="1"/>
  <c r="H1262" i="1"/>
  <c r="F1262" i="1" s="1"/>
  <c r="H1263" i="1"/>
  <c r="H1264" i="1"/>
  <c r="F1264" i="1" s="1"/>
  <c r="H1265" i="1"/>
  <c r="H1266" i="1"/>
  <c r="F1266" i="1" s="1"/>
  <c r="H1267" i="1"/>
  <c r="F1267" i="1" s="1"/>
  <c r="H1268" i="1"/>
  <c r="F1268" i="1" s="1"/>
  <c r="H1269" i="1"/>
  <c r="H1270" i="1"/>
  <c r="H1271" i="1"/>
  <c r="H1272" i="1"/>
  <c r="H1273" i="1"/>
  <c r="H1274" i="1"/>
  <c r="H1275" i="1"/>
  <c r="H1276" i="1"/>
  <c r="H1277" i="1"/>
  <c r="F1277" i="1" s="1"/>
  <c r="H1278" i="1"/>
  <c r="H1279" i="1"/>
  <c r="F1279" i="1" s="1"/>
  <c r="H1280" i="1"/>
  <c r="H1281" i="1"/>
  <c r="F1281" i="1" s="1"/>
  <c r="H1282" i="1"/>
  <c r="H1283" i="1"/>
  <c r="H1284" i="1"/>
  <c r="H1285" i="1"/>
  <c r="H1286" i="1"/>
  <c r="H1287" i="1"/>
  <c r="H1288" i="1"/>
  <c r="H1289" i="1"/>
  <c r="H1290" i="1"/>
  <c r="H1291" i="1"/>
  <c r="H1292" i="1"/>
  <c r="H1293" i="1"/>
  <c r="H1294" i="1"/>
  <c r="H1295" i="1"/>
  <c r="H1296" i="1"/>
  <c r="H1297" i="1"/>
  <c r="H1298" i="1"/>
  <c r="H1299" i="1"/>
  <c r="H1300" i="1"/>
  <c r="F1300" i="1" s="1"/>
  <c r="H1301" i="1"/>
  <c r="H1302" i="1"/>
  <c r="H1303" i="1"/>
  <c r="H1304" i="1"/>
  <c r="H1305" i="1"/>
  <c r="H1306" i="1"/>
  <c r="H1307" i="1"/>
  <c r="H1308" i="1"/>
  <c r="H1309" i="1"/>
  <c r="H1310" i="1"/>
  <c r="H1311" i="1"/>
  <c r="H1312" i="1"/>
  <c r="H1313" i="1"/>
  <c r="H1314" i="1"/>
  <c r="F1314" i="1" s="1"/>
  <c r="H1315" i="1"/>
  <c r="H1316" i="1"/>
  <c r="H1317" i="1"/>
  <c r="H1318" i="1"/>
  <c r="H1319" i="1"/>
  <c r="H1320" i="1"/>
  <c r="H1321" i="1"/>
  <c r="H1322" i="1"/>
  <c r="H1323" i="1"/>
  <c r="F1323" i="1" s="1"/>
  <c r="H1324" i="1"/>
  <c r="H1325" i="1"/>
  <c r="H1326" i="1"/>
  <c r="F1326" i="1" s="1"/>
  <c r="H1327" i="1"/>
  <c r="H1328" i="1"/>
  <c r="F1328" i="1" s="1"/>
  <c r="H1329" i="1"/>
  <c r="H1330" i="1"/>
  <c r="H1331" i="1"/>
  <c r="H1332" i="1"/>
  <c r="H1333" i="1"/>
  <c r="H1334" i="1"/>
  <c r="H1335" i="1"/>
  <c r="F1335" i="1" s="1"/>
  <c r="H1336" i="1"/>
  <c r="H1337" i="1"/>
  <c r="H1338" i="1"/>
  <c r="F1338" i="1" s="1"/>
  <c r="H1339" i="1"/>
  <c r="H1340" i="1"/>
  <c r="H1341" i="1"/>
  <c r="H1342" i="1"/>
  <c r="F1342" i="1" s="1"/>
  <c r="H1343" i="1"/>
  <c r="H1344" i="1"/>
  <c r="H1345" i="1"/>
  <c r="H1346" i="1"/>
  <c r="H1347" i="1"/>
  <c r="H1348" i="1"/>
  <c r="F1348" i="1" s="1"/>
  <c r="H1349" i="1"/>
  <c r="H1350" i="1"/>
  <c r="H1351" i="1"/>
  <c r="H1352" i="1"/>
  <c r="H1353" i="1"/>
  <c r="H1354" i="1"/>
  <c r="H1355" i="1"/>
  <c r="H1356" i="1"/>
  <c r="H1357" i="1"/>
  <c r="H1358" i="1"/>
  <c r="H1359" i="1"/>
  <c r="F1359" i="1" s="1"/>
  <c r="H1360" i="1"/>
  <c r="H1361" i="1"/>
  <c r="H1362" i="1"/>
  <c r="H1363" i="1"/>
  <c r="H1364" i="1"/>
  <c r="H1365" i="1"/>
  <c r="H1366" i="1"/>
  <c r="H1367" i="1"/>
  <c r="H1368" i="1"/>
  <c r="H1369" i="1"/>
  <c r="F1369" i="1" s="1"/>
  <c r="H1370" i="1"/>
  <c r="F1370" i="1" s="1"/>
  <c r="H1371" i="1"/>
  <c r="H1372" i="1"/>
  <c r="H1373" i="1"/>
  <c r="H1374" i="1"/>
  <c r="H1375" i="1"/>
  <c r="H1376" i="1"/>
  <c r="H1377" i="1"/>
  <c r="H1378" i="1"/>
  <c r="H1379" i="1"/>
  <c r="H1380" i="1"/>
  <c r="H1381" i="1"/>
  <c r="H1382" i="1"/>
  <c r="H1383" i="1"/>
  <c r="H1384" i="1"/>
  <c r="H1385" i="1"/>
  <c r="H1386" i="1"/>
  <c r="H1387" i="1"/>
  <c r="H1388" i="1"/>
  <c r="H1389" i="1"/>
  <c r="F1389" i="1" s="1"/>
  <c r="H1390" i="1"/>
  <c r="H1391" i="1"/>
  <c r="H1392" i="1"/>
  <c r="H1393" i="1"/>
  <c r="H1394" i="1"/>
  <c r="H1395" i="1"/>
  <c r="H1396" i="1"/>
  <c r="H1397" i="1"/>
  <c r="H1398" i="1"/>
  <c r="H1399" i="1"/>
  <c r="H1400" i="1"/>
  <c r="H1401" i="1"/>
  <c r="H1402" i="1"/>
  <c r="H1403" i="1"/>
  <c r="H1404" i="1"/>
  <c r="H1405" i="1"/>
  <c r="H1406" i="1"/>
  <c r="H1407" i="1"/>
  <c r="H1408" i="1"/>
  <c r="H1409" i="1"/>
  <c r="F1409" i="1" s="1"/>
  <c r="H1410" i="1"/>
  <c r="H1411" i="1"/>
  <c r="H1412" i="1"/>
  <c r="H1413" i="1"/>
  <c r="H1414" i="1"/>
  <c r="H1415" i="1"/>
  <c r="H1416" i="1"/>
  <c r="H1417" i="1"/>
  <c r="H1418" i="1"/>
  <c r="H1419" i="1"/>
  <c r="H1420" i="1"/>
  <c r="F1420" i="1" s="1"/>
  <c r="H1421" i="1"/>
  <c r="H1422" i="1"/>
  <c r="H1423" i="1"/>
  <c r="H1424" i="1"/>
  <c r="F1424" i="1" s="1"/>
  <c r="H1425" i="1"/>
  <c r="H1426" i="1"/>
  <c r="F1426" i="1" s="1"/>
  <c r="H1427" i="1"/>
  <c r="H1428" i="1"/>
  <c r="H1429" i="1"/>
  <c r="H1430" i="1"/>
  <c r="H1431" i="1"/>
  <c r="H1432" i="1"/>
  <c r="H1433" i="1"/>
  <c r="H1434" i="1"/>
  <c r="H1435" i="1"/>
  <c r="H1436" i="1"/>
  <c r="H1437" i="1"/>
  <c r="H1438" i="1"/>
  <c r="H1439" i="1"/>
  <c r="H1440" i="1"/>
  <c r="H1441" i="1"/>
  <c r="F1441" i="1" s="1"/>
  <c r="H1442" i="1"/>
  <c r="H1443" i="1"/>
  <c r="F1443" i="1" s="1"/>
  <c r="H1444" i="1"/>
  <c r="H1445" i="1"/>
  <c r="F1445" i="1" s="1"/>
  <c r="H1446" i="1"/>
  <c r="H1447" i="1"/>
  <c r="H1448" i="1"/>
  <c r="H1449" i="1"/>
  <c r="H1450" i="1"/>
  <c r="F1450" i="1" s="1"/>
  <c r="H1451" i="1"/>
  <c r="H1452" i="1"/>
  <c r="H1453" i="1"/>
  <c r="H1454" i="1"/>
  <c r="H1455" i="1"/>
  <c r="F1455" i="1" s="1"/>
  <c r="H1456" i="1"/>
  <c r="H1457" i="1"/>
  <c r="H1458" i="1"/>
  <c r="F1458" i="1" s="1"/>
  <c r="H1459" i="1"/>
  <c r="F1459" i="1" s="1"/>
  <c r="H1460" i="1"/>
  <c r="H1461" i="1"/>
  <c r="H1462" i="1"/>
  <c r="H1463" i="1"/>
  <c r="H1464" i="1"/>
  <c r="F1464" i="1" s="1"/>
  <c r="H1465" i="1"/>
  <c r="H1466" i="1"/>
  <c r="H1467" i="1"/>
  <c r="H1468" i="1"/>
  <c r="H1469" i="1"/>
  <c r="H1470" i="1"/>
  <c r="F1470" i="1" s="1"/>
  <c r="H1471" i="1"/>
  <c r="H1472" i="1"/>
  <c r="F1472" i="1" s="1"/>
  <c r="H1473" i="1"/>
  <c r="H1474" i="1"/>
  <c r="F1474" i="1" s="1"/>
  <c r="H1475" i="1"/>
  <c r="H1476" i="1"/>
  <c r="F1476" i="1" s="1"/>
  <c r="H1477" i="1"/>
  <c r="H1478" i="1"/>
  <c r="F1478" i="1" s="1"/>
  <c r="H1479" i="1"/>
  <c r="H1480" i="1"/>
  <c r="H1481" i="1"/>
  <c r="H1482" i="1"/>
  <c r="H1483" i="1"/>
  <c r="H1484" i="1"/>
  <c r="H1485" i="1"/>
  <c r="F1485" i="1" s="1"/>
  <c r="H1486" i="1"/>
  <c r="F1486" i="1" s="1"/>
  <c r="H1487" i="1"/>
  <c r="F1487" i="1" s="1"/>
  <c r="H1488" i="1"/>
  <c r="H1489" i="1"/>
  <c r="H1490" i="1"/>
  <c r="H1491" i="1"/>
  <c r="H1492" i="1"/>
  <c r="F1492" i="1" s="1"/>
  <c r="H1493" i="1"/>
  <c r="H1494" i="1"/>
  <c r="F1494" i="1" s="1"/>
  <c r="H1495" i="1"/>
  <c r="H1496" i="1"/>
  <c r="F1496" i="1" s="1"/>
  <c r="H1497" i="1"/>
  <c r="H1498" i="1"/>
  <c r="H1499" i="1"/>
  <c r="H1500" i="1"/>
  <c r="F1500" i="1" s="1"/>
  <c r="H1501" i="1"/>
  <c r="H1502" i="1"/>
  <c r="H1503" i="1"/>
  <c r="H1504" i="1"/>
  <c r="H1505" i="1"/>
  <c r="H1506" i="1"/>
  <c r="F1506" i="1" s="1"/>
  <c r="H1507" i="1"/>
  <c r="F1507" i="1" s="1"/>
  <c r="H1508" i="1"/>
  <c r="F1508" i="1" s="1"/>
  <c r="H1509" i="1"/>
  <c r="H1510" i="1"/>
  <c r="F1510" i="1" s="1"/>
  <c r="H1511" i="1"/>
  <c r="H1512" i="1"/>
  <c r="F1512" i="1" s="1"/>
  <c r="H1513" i="1"/>
  <c r="H1514" i="1"/>
  <c r="H1515" i="1"/>
  <c r="H1516" i="1"/>
  <c r="H1517" i="1"/>
  <c r="F1517" i="1" s="1"/>
  <c r="H1518" i="1"/>
  <c r="H1519" i="1"/>
  <c r="H1520" i="1"/>
  <c r="H1521" i="1"/>
  <c r="H1522" i="1"/>
  <c r="F1522" i="1" s="1"/>
  <c r="H1523" i="1"/>
  <c r="F1523" i="1" s="1"/>
  <c r="H1524" i="1"/>
  <c r="F1524" i="1" s="1"/>
  <c r="H1525" i="1"/>
  <c r="H1526" i="1"/>
  <c r="H1527" i="1"/>
  <c r="H1528" i="1"/>
  <c r="H1529" i="1"/>
  <c r="F1529" i="1" s="1"/>
  <c r="H1530" i="1"/>
  <c r="H1531" i="1"/>
  <c r="H1532" i="1"/>
  <c r="H1533" i="1"/>
  <c r="H1534" i="1"/>
  <c r="H1535" i="1"/>
  <c r="F1535" i="1" s="1"/>
  <c r="H1536" i="1"/>
  <c r="H1537" i="1"/>
  <c r="F1537" i="1" s="1"/>
  <c r="H1538" i="1"/>
  <c r="H1539" i="1"/>
  <c r="H1540" i="1"/>
  <c r="H1541" i="1"/>
  <c r="F1541" i="1" s="1"/>
  <c r="H1542" i="1"/>
  <c r="F1542" i="1" s="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F1571" i="1" s="1"/>
  <c r="H1572" i="1"/>
  <c r="H1573" i="1"/>
  <c r="F1573" i="1" s="1"/>
  <c r="H1574" i="1"/>
  <c r="F1574" i="1" s="1"/>
  <c r="H1575" i="1"/>
  <c r="F1575" i="1" s="1"/>
  <c r="H1576" i="1"/>
  <c r="F1576" i="1" s="1"/>
  <c r="H1577" i="1"/>
  <c r="H1578" i="1"/>
  <c r="F1578" i="1" s="1"/>
  <c r="H1579" i="1"/>
  <c r="H1580" i="1"/>
  <c r="F1580" i="1" s="1"/>
  <c r="H1581" i="1"/>
  <c r="H1582" i="1"/>
  <c r="H1583" i="1"/>
  <c r="H1584" i="1"/>
  <c r="F1584" i="1" s="1"/>
  <c r="H1585" i="1"/>
  <c r="H1586" i="1"/>
  <c r="F1586" i="1" s="1"/>
  <c r="H1587" i="1"/>
  <c r="F1587" i="1" s="1"/>
  <c r="H1588" i="1"/>
  <c r="H1589" i="1"/>
  <c r="H1590" i="1"/>
  <c r="H1591" i="1"/>
  <c r="H1592" i="1"/>
  <c r="H1593" i="1"/>
  <c r="H1594" i="1"/>
  <c r="F1594" i="1" s="1"/>
  <c r="H1595" i="1"/>
  <c r="F1595" i="1" s="1"/>
  <c r="H1596" i="1"/>
  <c r="H1597" i="1"/>
  <c r="H1598" i="1"/>
  <c r="F1598" i="1" s="1"/>
  <c r="H1599" i="1"/>
  <c r="H1600" i="1"/>
  <c r="F1600" i="1" s="1"/>
  <c r="H1601" i="1"/>
  <c r="H1602" i="1"/>
  <c r="H1603" i="1"/>
  <c r="H1604" i="1"/>
  <c r="H1605" i="1"/>
  <c r="H1606" i="1"/>
  <c r="F1606" i="1" s="1"/>
  <c r="H1607" i="1"/>
  <c r="H1608" i="1"/>
  <c r="F1608" i="1" s="1"/>
  <c r="H1609" i="1"/>
  <c r="H1610" i="1"/>
  <c r="H1611" i="1"/>
  <c r="H1612" i="1"/>
  <c r="H1613" i="1"/>
  <c r="H1614" i="1"/>
  <c r="F1614" i="1" s="1"/>
  <c r="H1615" i="1"/>
  <c r="H1616" i="1"/>
  <c r="H1617" i="1"/>
  <c r="F1617" i="1" s="1"/>
  <c r="H1618" i="1"/>
  <c r="F1618" i="1" s="1"/>
  <c r="H1619" i="1"/>
  <c r="F1619" i="1" s="1"/>
  <c r="H1620" i="1"/>
  <c r="H1621" i="1"/>
  <c r="H1622" i="1"/>
  <c r="F1622" i="1" s="1"/>
  <c r="H1623" i="1"/>
  <c r="F1623" i="1" s="1"/>
  <c r="H1624" i="1"/>
  <c r="H1625" i="1"/>
  <c r="F1625" i="1" s="1"/>
  <c r="H1626" i="1"/>
  <c r="F1626" i="1" s="1"/>
  <c r="H1627" i="1"/>
  <c r="H1628" i="1"/>
  <c r="F1628" i="1" s="1"/>
  <c r="H1629" i="1"/>
  <c r="F1629" i="1" s="1"/>
  <c r="H1630" i="1"/>
  <c r="F1630" i="1" s="1"/>
  <c r="H1631" i="1"/>
  <c r="F1631" i="1" s="1"/>
  <c r="H1632" i="1"/>
  <c r="H1633" i="1"/>
  <c r="H1634" i="1"/>
  <c r="F1634" i="1" s="1"/>
  <c r="H1635" i="1"/>
  <c r="H1636" i="1"/>
  <c r="F1636" i="1" s="1"/>
  <c r="H1637" i="1"/>
  <c r="F1637" i="1" s="1"/>
  <c r="H1638" i="1"/>
  <c r="F1638" i="1" s="1"/>
  <c r="H1639" i="1"/>
  <c r="F1639" i="1" s="1"/>
  <c r="H1640" i="1"/>
  <c r="H1641" i="1"/>
  <c r="H1642" i="1"/>
  <c r="H1643" i="1"/>
  <c r="H1644" i="1"/>
  <c r="H1645" i="1"/>
  <c r="H1646" i="1"/>
  <c r="H1647" i="1"/>
  <c r="H1648" i="1"/>
  <c r="H1649" i="1"/>
  <c r="H1650" i="1"/>
  <c r="H1651" i="1"/>
  <c r="H1652" i="1"/>
  <c r="H1653" i="1"/>
  <c r="H1654" i="1"/>
  <c r="F1654" i="1" s="1"/>
  <c r="H1655" i="1"/>
  <c r="H1656" i="1"/>
  <c r="H1657" i="1"/>
  <c r="H1658" i="1"/>
  <c r="H1659" i="1"/>
  <c r="H1660" i="1"/>
  <c r="H1661" i="1"/>
  <c r="H1662" i="1"/>
  <c r="H1663" i="1"/>
  <c r="H1664" i="1"/>
  <c r="H1665" i="1"/>
  <c r="H1666" i="1"/>
  <c r="H1667" i="1"/>
  <c r="H1668" i="1"/>
  <c r="H1669" i="1"/>
  <c r="H1670" i="1"/>
  <c r="H1671" i="1"/>
  <c r="H1672" i="1"/>
  <c r="H1673" i="1"/>
  <c r="F1673" i="1" s="1"/>
  <c r="H1674" i="1"/>
  <c r="H1675" i="1"/>
  <c r="H1676" i="1"/>
  <c r="H1677" i="1"/>
  <c r="F1677" i="1" s="1"/>
  <c r="H1678" i="1"/>
  <c r="F1678" i="1" s="1"/>
  <c r="H1679" i="1"/>
  <c r="H1680" i="1"/>
  <c r="H1681" i="1"/>
  <c r="F1681" i="1" s="1"/>
  <c r="H1682" i="1"/>
  <c r="H1683" i="1"/>
  <c r="H1684" i="1"/>
  <c r="F1684" i="1" s="1"/>
  <c r="H1685" i="1"/>
  <c r="H1686" i="1"/>
  <c r="F1686" i="1" s="1"/>
  <c r="H1687" i="1"/>
  <c r="H1688" i="1"/>
  <c r="H1689" i="1"/>
  <c r="F1689" i="1" s="1"/>
  <c r="H1690" i="1"/>
  <c r="H1691" i="1"/>
  <c r="F1691" i="1" s="1"/>
  <c r="H1692" i="1"/>
  <c r="H1693" i="1"/>
  <c r="H1694" i="1"/>
  <c r="F1694" i="1" s="1"/>
  <c r="H1695" i="1"/>
  <c r="F1695" i="1" s="1"/>
  <c r="H1696" i="1"/>
  <c r="H1697" i="1"/>
  <c r="H1698" i="1"/>
  <c r="H1699" i="1"/>
  <c r="H1700" i="1"/>
  <c r="F1700" i="1" s="1"/>
  <c r="H1701" i="1"/>
  <c r="H1702" i="1"/>
  <c r="H1703" i="1"/>
  <c r="H1704" i="1"/>
  <c r="H1705" i="1"/>
  <c r="F1705" i="1" s="1"/>
  <c r="H1706" i="1"/>
  <c r="H1707" i="1"/>
  <c r="H1708" i="1"/>
  <c r="H1709" i="1"/>
  <c r="F1709" i="1" s="1"/>
  <c r="H1710" i="1"/>
  <c r="H1711" i="1"/>
  <c r="H1712" i="1"/>
  <c r="H1713" i="1"/>
  <c r="H1714" i="1"/>
  <c r="H1715" i="1"/>
  <c r="H1716" i="1"/>
  <c r="F1716" i="1" s="1"/>
  <c r="H1717" i="1"/>
  <c r="H1718" i="1"/>
  <c r="H1719" i="1"/>
  <c r="H1720" i="1"/>
  <c r="H1721" i="1"/>
  <c r="F1721" i="1" s="1"/>
  <c r="H1722" i="1"/>
  <c r="H1723" i="1"/>
  <c r="H1724" i="1"/>
  <c r="H1725" i="1"/>
  <c r="H1726" i="1"/>
  <c r="H1727" i="1"/>
  <c r="H1728" i="1"/>
  <c r="H1729" i="1"/>
  <c r="H1730" i="1"/>
  <c r="H1731" i="1"/>
  <c r="H1732" i="1"/>
  <c r="H1733" i="1"/>
  <c r="H1734" i="1"/>
  <c r="H1735" i="1"/>
  <c r="H1736" i="1"/>
  <c r="F1736" i="1" s="1"/>
  <c r="H1737" i="1"/>
  <c r="H1738" i="1"/>
  <c r="H1739" i="1"/>
  <c r="H1740" i="1"/>
  <c r="F1740" i="1" s="1"/>
  <c r="H1741" i="1"/>
  <c r="H1742" i="1"/>
  <c r="H1743" i="1"/>
  <c r="H1744" i="1"/>
  <c r="H1745" i="1"/>
  <c r="H1746" i="1"/>
  <c r="H1747" i="1"/>
  <c r="H1748" i="1"/>
  <c r="H1749" i="1"/>
  <c r="F1749" i="1" s="1"/>
  <c r="H1750" i="1"/>
  <c r="H1751" i="1"/>
  <c r="H1752" i="1"/>
  <c r="H1753" i="1"/>
  <c r="H1754" i="1"/>
  <c r="H1755" i="1"/>
  <c r="H1756" i="1"/>
  <c r="F1756" i="1" s="1"/>
  <c r="H1757" i="1"/>
  <c r="F1757" i="1" s="1"/>
  <c r="H1758" i="1"/>
  <c r="H1759" i="1"/>
  <c r="H1760" i="1"/>
  <c r="H1761" i="1"/>
  <c r="H1762" i="1"/>
  <c r="H1763" i="1"/>
  <c r="F1763" i="1" s="1"/>
  <c r="H1764" i="1"/>
  <c r="F1764" i="1" s="1"/>
  <c r="H1765" i="1"/>
  <c r="H1766" i="1"/>
  <c r="F1766" i="1" s="1"/>
  <c r="H1767" i="1"/>
  <c r="H1768" i="1"/>
  <c r="H1769" i="1"/>
  <c r="H1770" i="1"/>
  <c r="H1771" i="1"/>
  <c r="H1772" i="1"/>
  <c r="F1772" i="1" s="1"/>
  <c r="H1773" i="1"/>
  <c r="F1773" i="1" s="1"/>
  <c r="H1774" i="1"/>
  <c r="H1775" i="1"/>
  <c r="H1776" i="1"/>
  <c r="H1777" i="1"/>
  <c r="F1777" i="1" s="1"/>
  <c r="H1778" i="1"/>
  <c r="H1779" i="1"/>
  <c r="H1780" i="1"/>
  <c r="F1780" i="1" s="1"/>
  <c r="H1781" i="1"/>
  <c r="F1781" i="1" s="1"/>
  <c r="H1782" i="1"/>
  <c r="H1783" i="1"/>
  <c r="H1784" i="1"/>
  <c r="H1785" i="1"/>
  <c r="H1786" i="1"/>
  <c r="H1787" i="1"/>
  <c r="F1787" i="1" s="1"/>
  <c r="H1788" i="1"/>
  <c r="H1789" i="1"/>
  <c r="H1790" i="1"/>
  <c r="H1791" i="1"/>
  <c r="H1792" i="1"/>
  <c r="H1793" i="1"/>
  <c r="H1794" i="1"/>
  <c r="F1794" i="1" s="1"/>
  <c r="H1795" i="1"/>
  <c r="F1795" i="1" s="1"/>
  <c r="H1796" i="1"/>
  <c r="F1796" i="1" s="1"/>
  <c r="H1797" i="1"/>
  <c r="H1798" i="1"/>
  <c r="H1799" i="1"/>
  <c r="H1800" i="1"/>
  <c r="H1801" i="1"/>
  <c r="H1802" i="1"/>
  <c r="H1803" i="1"/>
  <c r="F1803" i="1" s="1"/>
  <c r="H1804" i="1"/>
  <c r="F1804" i="1" s="1"/>
  <c r="H1805" i="1"/>
  <c r="H1806" i="1"/>
  <c r="H1807" i="1"/>
  <c r="F1807" i="1" s="1"/>
  <c r="H1808" i="1"/>
  <c r="F1808" i="1" s="1"/>
  <c r="H1809" i="1"/>
  <c r="H1810" i="1"/>
  <c r="H1811" i="1"/>
  <c r="H1812" i="1"/>
  <c r="H1813" i="1"/>
  <c r="H1814" i="1"/>
  <c r="F1814" i="1" s="1"/>
  <c r="H1815" i="1"/>
  <c r="H1816" i="1"/>
  <c r="H1817" i="1"/>
  <c r="H1818" i="1"/>
  <c r="H1819" i="1"/>
  <c r="H1820" i="1"/>
  <c r="H1821" i="1"/>
  <c r="H1822" i="1"/>
  <c r="H1823" i="1"/>
  <c r="H1824" i="1"/>
  <c r="H1825" i="1"/>
  <c r="H1826" i="1"/>
  <c r="F1826" i="1" s="1"/>
  <c r="H1827" i="1"/>
  <c r="H1828" i="1"/>
  <c r="F1828" i="1" s="1"/>
  <c r="H1829" i="1"/>
  <c r="F1829" i="1" s="1"/>
  <c r="H1830" i="1"/>
  <c r="H1831" i="1"/>
  <c r="H1832" i="1"/>
  <c r="H1833" i="1"/>
  <c r="H1834" i="1"/>
  <c r="H1835" i="1"/>
  <c r="H1836" i="1"/>
  <c r="H1837" i="1"/>
  <c r="H1838" i="1"/>
  <c r="H1839" i="1"/>
  <c r="H1840" i="1"/>
  <c r="H1841" i="1"/>
  <c r="H1842" i="1"/>
  <c r="H1843" i="1"/>
  <c r="H1844" i="1"/>
  <c r="H1845" i="1"/>
  <c r="H1846" i="1"/>
  <c r="H1847" i="1"/>
  <c r="H1848" i="1"/>
  <c r="H1849" i="1"/>
  <c r="H1850" i="1"/>
  <c r="H1851" i="1"/>
  <c r="F1851" i="1" s="1"/>
  <c r="H1852" i="1"/>
  <c r="H1853" i="1"/>
  <c r="H1854" i="1"/>
  <c r="H1855" i="1"/>
  <c r="H1856" i="1"/>
  <c r="H1857" i="1"/>
  <c r="F1857" i="1" s="1"/>
  <c r="H1858" i="1"/>
  <c r="H1859" i="1"/>
  <c r="F1859" i="1" s="1"/>
  <c r="H1860" i="1"/>
  <c r="H1861" i="1"/>
  <c r="H1862" i="1"/>
  <c r="F1862" i="1" s="1"/>
  <c r="H1863" i="1"/>
  <c r="F1863" i="1" s="1"/>
  <c r="H1864" i="1"/>
  <c r="F1864" i="1" s="1"/>
  <c r="H1865" i="1"/>
  <c r="H1866" i="1"/>
  <c r="H1867" i="1"/>
  <c r="H1868" i="1"/>
  <c r="H1869" i="1"/>
  <c r="H1870" i="1"/>
  <c r="F1870" i="1" s="1"/>
  <c r="H1871" i="1"/>
  <c r="H1872" i="1"/>
  <c r="H1873" i="1"/>
  <c r="H1874" i="1"/>
  <c r="H1875" i="1"/>
  <c r="H1876" i="1"/>
  <c r="H1877" i="1"/>
  <c r="H1878" i="1"/>
  <c r="H1879" i="1"/>
  <c r="F1879" i="1" s="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F1904" i="1" s="1"/>
  <c r="H1905" i="1"/>
  <c r="H1906" i="1"/>
  <c r="F1906" i="1" s="1"/>
  <c r="H1907" i="1"/>
  <c r="H1908" i="1"/>
  <c r="H1909" i="1"/>
  <c r="H1910" i="1"/>
  <c r="H1911" i="1"/>
  <c r="H1912" i="1"/>
  <c r="F1912" i="1" s="1"/>
  <c r="H1913" i="1"/>
  <c r="F1913" i="1" s="1"/>
  <c r="H1914" i="1"/>
  <c r="H1915" i="1"/>
  <c r="H1916" i="1"/>
  <c r="H1917" i="1"/>
  <c r="H1918" i="1"/>
  <c r="H1919" i="1"/>
  <c r="H1920" i="1"/>
  <c r="H1921" i="1"/>
  <c r="H1922" i="1"/>
  <c r="H1923" i="1"/>
  <c r="H1924" i="1"/>
  <c r="H1925" i="1"/>
  <c r="F1925" i="1" s="1"/>
  <c r="H1926" i="1"/>
  <c r="H1927" i="1"/>
  <c r="H1928" i="1"/>
  <c r="H1929" i="1"/>
  <c r="H1930" i="1"/>
  <c r="H1931" i="1"/>
  <c r="H1932" i="1"/>
  <c r="H1933" i="1"/>
  <c r="H1934" i="1"/>
  <c r="H1935" i="1"/>
  <c r="H1936" i="1"/>
  <c r="F1936" i="1" s="1"/>
  <c r="H1937" i="1"/>
  <c r="H1938" i="1"/>
  <c r="H1939" i="1"/>
  <c r="H1940" i="1"/>
  <c r="H1941" i="1"/>
  <c r="H1942" i="1"/>
  <c r="H1943" i="1"/>
  <c r="H1944" i="1"/>
  <c r="H1945" i="1"/>
  <c r="H1946" i="1"/>
  <c r="H1947" i="1"/>
  <c r="H1948" i="1"/>
  <c r="H1949" i="1"/>
  <c r="H1950" i="1"/>
  <c r="H1951" i="1"/>
  <c r="H1952" i="1"/>
  <c r="H1953" i="1"/>
  <c r="H1954" i="1"/>
  <c r="F1954" i="1" s="1"/>
  <c r="H1955" i="1"/>
  <c r="F1955" i="1" s="1"/>
  <c r="H1956" i="1"/>
  <c r="H1957" i="1"/>
  <c r="H1958" i="1"/>
  <c r="H1959" i="1"/>
  <c r="F1959" i="1" s="1"/>
  <c r="H1960" i="1"/>
  <c r="H1961" i="1"/>
  <c r="H1962" i="1"/>
  <c r="H1963" i="1"/>
  <c r="H1964" i="1"/>
  <c r="H1965" i="1"/>
  <c r="H1966" i="1"/>
  <c r="H1967" i="1"/>
  <c r="H1968" i="1"/>
  <c r="H1969" i="1"/>
  <c r="F1969" i="1" s="1"/>
  <c r="H1970" i="1"/>
  <c r="H1971" i="1"/>
  <c r="H1972" i="1"/>
  <c r="H1973" i="1"/>
  <c r="F1973" i="1" s="1"/>
  <c r="H1974" i="1"/>
  <c r="F1974" i="1" s="1"/>
  <c r="H1975" i="1"/>
  <c r="F1975" i="1" s="1"/>
  <c r="H1976" i="1"/>
  <c r="H1977" i="1"/>
  <c r="H1978" i="1"/>
  <c r="H1979" i="1"/>
  <c r="H1980" i="1"/>
  <c r="F1980" i="1" s="1"/>
  <c r="H1981" i="1"/>
  <c r="H1982" i="1"/>
  <c r="H1983" i="1"/>
  <c r="H1984" i="1"/>
  <c r="F1984" i="1" s="1"/>
  <c r="H1985" i="1"/>
  <c r="H1986" i="1"/>
  <c r="H1987" i="1"/>
  <c r="H1988" i="1"/>
  <c r="H1989" i="1"/>
  <c r="F1989" i="1" s="1"/>
  <c r="H1990" i="1"/>
  <c r="H1991" i="1"/>
  <c r="H1992" i="1"/>
  <c r="F1992" i="1" s="1"/>
  <c r="H1993" i="1"/>
  <c r="H1994" i="1"/>
  <c r="F1994" i="1" s="1"/>
  <c r="H1995" i="1"/>
  <c r="H1996" i="1"/>
  <c r="F1996" i="1" s="1"/>
  <c r="H1997" i="1"/>
  <c r="H1998" i="1"/>
  <c r="H1999" i="1"/>
  <c r="H2000" i="1"/>
  <c r="H2001" i="1"/>
  <c r="H2002" i="1"/>
  <c r="F2002" i="1" s="1"/>
  <c r="H2003" i="1"/>
  <c r="H2004" i="1"/>
  <c r="F2004" i="1" s="1"/>
  <c r="H2005" i="1"/>
  <c r="H2006" i="1"/>
  <c r="H2007" i="1"/>
  <c r="F2007" i="1" s="1"/>
  <c r="H2008" i="1"/>
  <c r="H2009" i="1"/>
  <c r="F2009" i="1" s="1"/>
  <c r="H2010" i="1"/>
  <c r="H2011" i="1"/>
  <c r="H2012" i="1"/>
  <c r="H2013" i="1"/>
  <c r="H2014" i="1"/>
  <c r="H2015" i="1"/>
  <c r="F2015" i="1" s="1"/>
  <c r="H2016" i="1"/>
  <c r="H2017" i="1"/>
  <c r="H2018" i="1"/>
  <c r="H2019" i="1"/>
  <c r="H2020" i="1"/>
  <c r="H2021" i="1"/>
  <c r="F2021" i="1" s="1"/>
  <c r="H2022" i="1"/>
  <c r="H2023" i="1"/>
  <c r="H2024" i="1"/>
  <c r="F2024" i="1" s="1"/>
  <c r="H2025" i="1"/>
  <c r="F2025" i="1" s="1"/>
  <c r="H2026" i="1"/>
  <c r="F2026" i="1" s="1"/>
  <c r="H2027" i="1"/>
  <c r="F2027" i="1" s="1"/>
  <c r="H2028" i="1"/>
  <c r="F2028" i="1" s="1"/>
  <c r="H2029" i="1"/>
  <c r="F2029" i="1" s="1"/>
  <c r="H2030" i="1"/>
  <c r="H2031" i="1"/>
  <c r="H2032" i="1"/>
  <c r="H2033" i="1"/>
  <c r="F2033" i="1" s="1"/>
  <c r="H2034" i="1"/>
  <c r="F2034" i="1" s="1"/>
  <c r="H2035" i="1"/>
  <c r="F2035" i="1" s="1"/>
  <c r="H2036" i="1"/>
  <c r="F2036" i="1" s="1"/>
  <c r="H2037" i="1"/>
  <c r="F2037" i="1" s="1"/>
  <c r="H2038" i="1"/>
  <c r="F2038" i="1" s="1"/>
  <c r="H2039" i="1"/>
  <c r="F2039" i="1" s="1"/>
  <c r="H2040" i="1"/>
  <c r="F2040" i="1" s="1"/>
  <c r="H2041" i="1"/>
  <c r="H2042" i="1"/>
  <c r="H2043" i="1"/>
  <c r="H2044" i="1"/>
  <c r="H2045" i="1"/>
  <c r="H2046" i="1"/>
  <c r="H2047" i="1"/>
  <c r="H2048" i="1"/>
  <c r="H2049" i="1"/>
  <c r="H2050" i="1"/>
  <c r="H2051" i="1"/>
  <c r="F2051" i="1" s="1"/>
  <c r="H2052" i="1"/>
  <c r="H2053" i="1"/>
  <c r="H2054" i="1"/>
  <c r="H2055" i="1"/>
  <c r="H2056" i="1"/>
  <c r="H2057" i="1"/>
  <c r="H2058" i="1"/>
  <c r="H2059" i="1"/>
  <c r="H2060" i="1"/>
  <c r="H2061" i="1"/>
  <c r="H2062" i="1"/>
  <c r="H2063" i="1"/>
  <c r="F2063" i="1" s="1"/>
  <c r="H2064" i="1"/>
  <c r="H2065" i="1"/>
  <c r="H2066" i="1"/>
  <c r="H2067" i="1"/>
  <c r="H2068" i="1"/>
  <c r="H2069" i="1"/>
  <c r="H2070" i="1"/>
  <c r="H2071" i="1"/>
  <c r="H2072" i="1"/>
  <c r="H2073" i="1"/>
  <c r="F2073" i="1" s="1"/>
  <c r="H2074" i="1"/>
  <c r="H2075" i="1"/>
  <c r="H2076" i="1"/>
  <c r="H2077" i="1"/>
  <c r="H2078" i="1"/>
  <c r="H2079" i="1"/>
  <c r="H2080" i="1"/>
  <c r="H2081" i="1"/>
  <c r="H2082" i="1"/>
  <c r="H2083" i="1"/>
  <c r="H2084" i="1"/>
  <c r="F2084" i="1" s="1"/>
  <c r="H2085" i="1"/>
  <c r="H2086" i="1"/>
  <c r="H2087" i="1"/>
  <c r="H2088" i="1"/>
  <c r="H2089" i="1"/>
  <c r="F2089" i="1" s="1"/>
  <c r="H2090" i="1"/>
  <c r="H2091" i="1"/>
  <c r="F2091" i="1" s="1"/>
  <c r="H2092" i="1"/>
  <c r="H2093" i="1"/>
  <c r="H2094" i="1"/>
  <c r="H2095" i="1"/>
  <c r="H2096" i="1"/>
  <c r="F2096" i="1" s="1"/>
  <c r="H2097" i="1"/>
  <c r="H2098" i="1"/>
  <c r="H2099" i="1"/>
  <c r="H2100" i="1"/>
  <c r="H2101" i="1"/>
  <c r="F2101" i="1" s="1"/>
  <c r="H2102" i="1"/>
  <c r="H2103" i="1"/>
  <c r="H2104" i="1"/>
  <c r="H2105" i="1"/>
  <c r="F2105" i="1" s="1"/>
  <c r="H2106" i="1"/>
  <c r="H2107" i="1"/>
  <c r="H2108" i="1"/>
  <c r="H2109" i="1"/>
  <c r="H2110" i="1"/>
  <c r="H2111" i="1"/>
  <c r="H2112" i="1"/>
  <c r="H2113" i="1"/>
  <c r="H2114" i="1"/>
  <c r="F2114" i="1" s="1"/>
  <c r="H2115" i="1"/>
  <c r="H2116" i="1"/>
  <c r="H2117" i="1"/>
  <c r="H2118" i="1"/>
  <c r="H2119" i="1"/>
  <c r="F2119" i="1" s="1"/>
  <c r="H2120" i="1"/>
  <c r="H2121" i="1"/>
  <c r="H2122" i="1"/>
  <c r="H2123" i="1"/>
  <c r="F2123" i="1" s="1"/>
  <c r="H2124" i="1"/>
  <c r="H2125" i="1"/>
  <c r="F2125" i="1" s="1"/>
  <c r="H2126" i="1"/>
  <c r="H2127" i="1"/>
  <c r="H2128" i="1"/>
  <c r="H2129" i="1"/>
  <c r="H2130" i="1"/>
  <c r="H2131" i="1"/>
  <c r="F2131" i="1" s="1"/>
  <c r="H2132" i="1"/>
  <c r="F2132" i="1" s="1"/>
  <c r="H2133" i="1"/>
  <c r="H2134" i="1"/>
  <c r="F2134" i="1" s="1"/>
  <c r="H2135" i="1"/>
  <c r="H2136" i="1"/>
  <c r="H2137" i="1"/>
  <c r="H2138" i="1"/>
  <c r="H2139" i="1"/>
  <c r="F2139" i="1" s="1"/>
  <c r="H2140" i="1"/>
  <c r="F2140" i="1" s="1"/>
  <c r="H2141" i="1"/>
  <c r="H2142" i="1"/>
  <c r="H2143" i="1"/>
  <c r="H2144" i="1"/>
  <c r="H2145" i="1"/>
  <c r="H2146" i="1"/>
  <c r="H2147" i="1"/>
  <c r="H2148" i="1"/>
  <c r="H2149" i="1"/>
  <c r="F2149" i="1" s="1"/>
  <c r="H2150" i="1"/>
  <c r="H2151" i="1"/>
  <c r="H2152" i="1"/>
  <c r="H2153" i="1"/>
  <c r="H2154" i="1"/>
  <c r="H2155" i="1"/>
  <c r="H2156" i="1"/>
  <c r="H2157" i="1"/>
  <c r="H2158" i="1"/>
  <c r="H2159" i="1"/>
  <c r="H2160" i="1"/>
  <c r="F2160" i="1" s="1"/>
  <c r="H2161" i="1"/>
  <c r="F2161" i="1" s="1"/>
  <c r="H2162" i="1"/>
  <c r="H2163" i="1"/>
  <c r="H2164" i="1"/>
  <c r="H2165" i="1"/>
  <c r="H2166" i="1"/>
  <c r="H2167" i="1"/>
  <c r="H2168" i="1"/>
  <c r="H2169" i="1"/>
  <c r="H2170" i="1"/>
  <c r="H2171" i="1"/>
  <c r="F2171" i="1" s="1"/>
  <c r="H2172" i="1"/>
  <c r="F2172" i="1" s="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F2196" i="1" s="1"/>
  <c r="H2197" i="1"/>
  <c r="H2198" i="1"/>
  <c r="H2199" i="1"/>
  <c r="F2199" i="1" s="1"/>
  <c r="H2200" i="1"/>
  <c r="H2201" i="1"/>
  <c r="F2201" i="1" s="1"/>
  <c r="H2202" i="1"/>
  <c r="H2203" i="1"/>
  <c r="H2204" i="1"/>
  <c r="H2205" i="1"/>
  <c r="H2206" i="1"/>
  <c r="H2207" i="1"/>
  <c r="H2208" i="1"/>
  <c r="H2209" i="1"/>
  <c r="F2209" i="1" s="1"/>
  <c r="H2210" i="1"/>
  <c r="H2211" i="1"/>
  <c r="F2211" i="1" s="1"/>
  <c r="H2212" i="1"/>
  <c r="H2213" i="1"/>
  <c r="H2214" i="1"/>
  <c r="H2215" i="1"/>
  <c r="H2216" i="1"/>
  <c r="F2216" i="1" s="1"/>
  <c r="H2217" i="1"/>
  <c r="H2218" i="1"/>
  <c r="H2219" i="1"/>
  <c r="H2220" i="1"/>
  <c r="H2221" i="1"/>
  <c r="H2222" i="1"/>
  <c r="H2223" i="1"/>
  <c r="H2224" i="1"/>
  <c r="H2225" i="1"/>
  <c r="H2226" i="1"/>
  <c r="H2227" i="1"/>
  <c r="H2228" i="1"/>
  <c r="H2229" i="1"/>
  <c r="H2230" i="1"/>
  <c r="H2231" i="1"/>
  <c r="H2232" i="1"/>
  <c r="H2233" i="1"/>
  <c r="H2234" i="1"/>
  <c r="H2235" i="1"/>
  <c r="H2236" i="1"/>
  <c r="F2236" i="1" s="1"/>
  <c r="H2237" i="1"/>
  <c r="F2237" i="1" s="1"/>
  <c r="H2238" i="1"/>
  <c r="H2239" i="1"/>
  <c r="H2240" i="1"/>
  <c r="F2240" i="1" s="1"/>
  <c r="H2241" i="1"/>
  <c r="H2242" i="1"/>
  <c r="H2243" i="1"/>
  <c r="H2244" i="1"/>
  <c r="F2244" i="1" s="1"/>
  <c r="H2245" i="1"/>
  <c r="H2246" i="1"/>
  <c r="H2247" i="1"/>
  <c r="H2248" i="1"/>
  <c r="H2249" i="1"/>
  <c r="H2250" i="1"/>
  <c r="H2251" i="1"/>
  <c r="H2252" i="1"/>
  <c r="H2253" i="1"/>
  <c r="H2254" i="1"/>
  <c r="H2255" i="1"/>
  <c r="H2256" i="1"/>
  <c r="H2257" i="1"/>
  <c r="H2258" i="1"/>
  <c r="H2259" i="1"/>
  <c r="H2260" i="1"/>
  <c r="H2261" i="1"/>
  <c r="H2262" i="1"/>
  <c r="H2263" i="1"/>
  <c r="H2264" i="1"/>
  <c r="H2265" i="1"/>
  <c r="F2265" i="1" s="1"/>
  <c r="H2266" i="1"/>
  <c r="H2267" i="1"/>
  <c r="F2267" i="1" s="1"/>
  <c r="H2268" i="1"/>
  <c r="H2269" i="1"/>
  <c r="H2270" i="1"/>
  <c r="H2271" i="1"/>
  <c r="H2273" i="1"/>
  <c r="H2274" i="1"/>
  <c r="F2274" i="1" s="1"/>
  <c r="H2275" i="1"/>
  <c r="H2276" i="1"/>
  <c r="H2277" i="1"/>
  <c r="H2278" i="1"/>
  <c r="H2279" i="1"/>
  <c r="F2279" i="1" s="1"/>
  <c r="H2280" i="1"/>
  <c r="H2281" i="1"/>
  <c r="H2282" i="1"/>
  <c r="H2283" i="1"/>
  <c r="F2283" i="1" s="1"/>
  <c r="H2284" i="1"/>
  <c r="F2284" i="1" s="1"/>
  <c r="H2285" i="1"/>
  <c r="F2285" i="1" s="1"/>
  <c r="H2286" i="1"/>
  <c r="H2287" i="1"/>
  <c r="H2288" i="1"/>
  <c r="H2289" i="1"/>
  <c r="H2290" i="1"/>
  <c r="H2291" i="1"/>
  <c r="F2291" i="1" s="1"/>
  <c r="H2292" i="1"/>
  <c r="H2293" i="1"/>
  <c r="H2294" i="1"/>
  <c r="F2294" i="1" s="1"/>
  <c r="H2295" i="1"/>
  <c r="H2296" i="1"/>
  <c r="H2297" i="1"/>
  <c r="H2298" i="1"/>
  <c r="H2299" i="1"/>
  <c r="F2299" i="1" s="1"/>
  <c r="H2300" i="1"/>
  <c r="H2301" i="1"/>
  <c r="H2302" i="1"/>
  <c r="F2302" i="1" s="1"/>
  <c r="H2303" i="1"/>
  <c r="F2303" i="1" s="1"/>
  <c r="H2304" i="1"/>
  <c r="H2305" i="1"/>
  <c r="H2306" i="1"/>
  <c r="H2307" i="1"/>
  <c r="F2307" i="1" s="1"/>
  <c r="H2308" i="1"/>
  <c r="F2308" i="1" s="1"/>
  <c r="H2309" i="1"/>
  <c r="H2310" i="1"/>
  <c r="H2311" i="1"/>
  <c r="H2312" i="1"/>
  <c r="H2313" i="1"/>
  <c r="H2314" i="1"/>
  <c r="H2315" i="1"/>
  <c r="H2316" i="1"/>
  <c r="H2317" i="1"/>
  <c r="H2318" i="1"/>
  <c r="H2319" i="1"/>
  <c r="F2319" i="1" s="1"/>
  <c r="H2320" i="1"/>
  <c r="H2321" i="1"/>
  <c r="H2322" i="1"/>
  <c r="H2323" i="1"/>
  <c r="H2324" i="1"/>
  <c r="H2325" i="1"/>
  <c r="H2326" i="1"/>
  <c r="H2327" i="1"/>
  <c r="H2328" i="1"/>
  <c r="H2329" i="1"/>
  <c r="H2330" i="1"/>
  <c r="H2331" i="1"/>
  <c r="H2332" i="1"/>
  <c r="F2332" i="1" s="1"/>
  <c r="H2333" i="1"/>
  <c r="H2334" i="1"/>
  <c r="F2334" i="1" s="1"/>
  <c r="H2335" i="1"/>
  <c r="H2336" i="1"/>
  <c r="H2337" i="1"/>
  <c r="F2337" i="1" s="1"/>
  <c r="H2338" i="1"/>
  <c r="H2339" i="1"/>
  <c r="H2340" i="1"/>
  <c r="H2341" i="1"/>
  <c r="H2342" i="1"/>
  <c r="H2343" i="1"/>
  <c r="H2344" i="1"/>
  <c r="F2344" i="1" s="1"/>
  <c r="H2345" i="1"/>
  <c r="H2346" i="1"/>
  <c r="H2347" i="1"/>
  <c r="H2348" i="1"/>
  <c r="H2349" i="1"/>
  <c r="H2350" i="1"/>
  <c r="H2351" i="1"/>
  <c r="H2352" i="1"/>
  <c r="F2352" i="1" s="1"/>
  <c r="H2353" i="1"/>
  <c r="F2353" i="1" s="1"/>
  <c r="H2354" i="1"/>
  <c r="H2355" i="1"/>
  <c r="H2356" i="1"/>
  <c r="H2357" i="1"/>
  <c r="H2358" i="1"/>
  <c r="H2359" i="1"/>
  <c r="H2360" i="1"/>
  <c r="H2361" i="1"/>
  <c r="H2362" i="1"/>
  <c r="H2363" i="1"/>
  <c r="H2364" i="1"/>
  <c r="H2365" i="1"/>
  <c r="H2366" i="1"/>
  <c r="H2367" i="1"/>
  <c r="F2367" i="1" s="1"/>
  <c r="H2368" i="1"/>
  <c r="F2368" i="1" s="1"/>
  <c r="H2369" i="1"/>
  <c r="H2370" i="1"/>
  <c r="H2371" i="1"/>
  <c r="H2372" i="1"/>
  <c r="F2372" i="1" s="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F2398" i="1" s="1"/>
  <c r="H2399" i="1"/>
  <c r="H2400" i="1"/>
  <c r="H2401" i="1"/>
  <c r="H2402" i="1"/>
  <c r="H2403" i="1"/>
  <c r="H2404" i="1"/>
  <c r="F2404" i="1" s="1"/>
  <c r="H2405" i="1"/>
  <c r="H2406" i="1"/>
  <c r="H2407" i="1"/>
  <c r="H2408" i="1"/>
  <c r="H2409" i="1"/>
  <c r="F2409" i="1" s="1"/>
  <c r="H2410" i="1"/>
  <c r="H2411" i="1"/>
  <c r="F2411" i="1" s="1"/>
  <c r="H2412" i="1"/>
  <c r="F2412" i="1" s="1"/>
  <c r="H2413" i="1"/>
  <c r="H2414" i="1"/>
  <c r="H2415" i="1"/>
  <c r="H2416" i="1"/>
  <c r="H2417" i="1"/>
  <c r="H2418" i="1"/>
  <c r="H2419" i="1"/>
  <c r="H2420" i="1"/>
  <c r="H2421" i="1"/>
  <c r="H2422" i="1"/>
  <c r="H2423" i="1"/>
  <c r="F2423" i="1" s="1"/>
  <c r="H2424" i="1"/>
  <c r="H2425" i="1"/>
  <c r="H2426" i="1"/>
  <c r="H2427" i="1"/>
  <c r="H2428" i="1"/>
  <c r="F2428" i="1" s="1"/>
  <c r="H2429" i="1"/>
  <c r="H2430" i="1"/>
  <c r="F2430" i="1" s="1"/>
  <c r="H2431" i="1"/>
  <c r="H2432" i="1"/>
  <c r="F2432" i="1" s="1"/>
  <c r="H2433" i="1"/>
  <c r="H2434" i="1"/>
  <c r="F2434" i="1" s="1"/>
  <c r="H2435" i="1"/>
  <c r="H2436" i="1"/>
  <c r="H2437" i="1"/>
  <c r="H2438" i="1"/>
  <c r="H2439" i="1"/>
  <c r="F2439" i="1" s="1"/>
  <c r="H2440" i="1"/>
  <c r="F2440" i="1" s="1"/>
  <c r="H2441" i="1"/>
  <c r="H2442" i="1"/>
  <c r="H2443" i="1"/>
  <c r="H2444" i="1"/>
  <c r="H2445" i="1"/>
  <c r="H2446" i="1"/>
  <c r="F2446" i="1" s="1"/>
  <c r="H2447" i="1"/>
  <c r="F2447" i="1" s="1"/>
  <c r="H2448" i="1"/>
  <c r="F2448" i="1" s="1"/>
  <c r="H2449" i="1"/>
  <c r="H2450" i="1"/>
  <c r="H2451" i="1"/>
  <c r="H2452" i="1"/>
  <c r="F2452" i="1" s="1"/>
  <c r="H2453" i="1"/>
  <c r="F2453" i="1" s="1"/>
  <c r="H2454" i="1"/>
  <c r="H2455" i="1"/>
  <c r="H2456" i="1"/>
  <c r="F2456" i="1" s="1"/>
  <c r="H2457" i="1"/>
  <c r="F2457" i="1" s="1"/>
  <c r="H2458" i="1"/>
  <c r="H2459" i="1"/>
  <c r="H2460" i="1"/>
  <c r="H2461" i="1"/>
  <c r="F2461" i="1" s="1"/>
  <c r="H2462" i="1"/>
  <c r="H2463" i="1"/>
  <c r="F2463" i="1" s="1"/>
  <c r="H2464" i="1"/>
  <c r="F2464" i="1" s="1"/>
  <c r="H2465" i="1"/>
  <c r="H2466" i="1"/>
  <c r="H2467" i="1"/>
  <c r="H2468" i="1"/>
  <c r="H2469" i="1"/>
  <c r="H2470" i="1"/>
  <c r="F2470" i="1" s="1"/>
  <c r="H2471" i="1"/>
  <c r="H2472" i="1"/>
  <c r="H2473" i="1"/>
  <c r="H2474" i="1"/>
  <c r="H2475" i="1"/>
  <c r="H2476" i="1"/>
  <c r="H2477" i="1"/>
  <c r="H2478" i="1"/>
  <c r="F2478" i="1" s="1"/>
  <c r="H2479" i="1"/>
  <c r="H2480" i="1"/>
  <c r="H2481" i="1"/>
  <c r="F2481" i="1" s="1"/>
  <c r="H2482" i="1"/>
  <c r="H2483" i="1"/>
  <c r="H2484" i="1"/>
  <c r="H2485" i="1"/>
  <c r="H2486" i="1"/>
  <c r="H2487" i="1"/>
  <c r="H2488" i="1"/>
  <c r="F2488" i="1" s="1"/>
  <c r="H2489" i="1"/>
  <c r="F2489" i="1" s="1"/>
  <c r="H2490" i="1"/>
  <c r="H2491" i="1"/>
  <c r="H2492" i="1"/>
  <c r="H2493" i="1"/>
  <c r="F2493" i="1" s="1"/>
  <c r="H2494" i="1"/>
  <c r="F2494" i="1" s="1"/>
  <c r="H2495" i="1"/>
  <c r="F2495" i="1" s="1"/>
  <c r="H2496" i="1"/>
  <c r="F2496" i="1" s="1"/>
  <c r="H2497" i="1"/>
  <c r="F2497" i="1" s="1"/>
  <c r="H2498" i="1"/>
  <c r="H2499" i="1"/>
  <c r="F2499" i="1" s="1"/>
  <c r="H2500" i="1"/>
  <c r="H2501" i="1"/>
  <c r="F2501" i="1" s="1"/>
  <c r="H2502" i="1"/>
  <c r="F2502" i="1" s="1"/>
  <c r="H2503" i="1"/>
  <c r="H2504" i="1"/>
  <c r="H2505" i="1"/>
  <c r="H2506" i="1"/>
  <c r="H2507" i="1"/>
  <c r="H2508" i="1"/>
  <c r="H2509" i="1"/>
  <c r="F2509" i="1" s="1"/>
  <c r="H2510" i="1"/>
  <c r="H2511" i="1"/>
  <c r="H2512" i="1"/>
  <c r="H2513" i="1"/>
  <c r="H2514" i="1"/>
  <c r="H2515" i="1"/>
  <c r="H2516" i="1"/>
  <c r="H2517" i="1"/>
  <c r="F2517" i="1" s="1"/>
  <c r="H2518" i="1"/>
  <c r="H2519" i="1"/>
  <c r="F2519" i="1" s="1"/>
  <c r="H2520" i="1"/>
  <c r="H2521" i="1"/>
  <c r="H2522" i="1"/>
  <c r="H2523" i="1"/>
  <c r="H2524" i="1"/>
  <c r="H2525" i="1"/>
  <c r="H2526" i="1"/>
  <c r="F2526" i="1" s="1"/>
  <c r="H2527" i="1"/>
  <c r="H2528" i="1"/>
  <c r="F2528" i="1" s="1"/>
  <c r="H2529" i="1"/>
  <c r="H2530" i="1"/>
  <c r="H2531" i="1"/>
  <c r="F2531" i="1" s="1"/>
  <c r="H2532" i="1"/>
  <c r="H2533" i="1"/>
  <c r="H2534" i="1"/>
  <c r="F2534" i="1" s="1"/>
  <c r="H2535" i="1"/>
  <c r="H2536" i="1"/>
  <c r="H2537" i="1"/>
  <c r="H2538" i="1"/>
  <c r="H2539" i="1"/>
  <c r="H2540" i="1"/>
  <c r="H2541" i="1"/>
  <c r="H2542" i="1"/>
  <c r="F2542" i="1" s="1"/>
  <c r="H2543" i="1"/>
  <c r="H2544" i="1"/>
  <c r="H2545" i="1"/>
  <c r="H2546" i="1"/>
  <c r="F2546" i="1" s="1"/>
  <c r="H2547" i="1"/>
  <c r="H2548" i="1"/>
  <c r="H2549" i="1"/>
  <c r="H2550" i="1"/>
  <c r="H2551" i="1"/>
  <c r="H2552" i="1"/>
  <c r="H2553" i="1"/>
  <c r="F2553" i="1" s="1"/>
  <c r="H2554" i="1"/>
  <c r="H2555" i="1"/>
  <c r="H2556" i="1"/>
  <c r="H2557" i="1"/>
  <c r="H2558" i="1"/>
  <c r="H2559" i="1"/>
  <c r="H2560" i="1"/>
  <c r="H2561" i="1"/>
  <c r="H2562" i="1"/>
  <c r="H2563" i="1"/>
  <c r="H2564" i="1"/>
  <c r="H2565" i="1"/>
  <c r="H2566" i="1"/>
  <c r="H2567" i="1"/>
  <c r="H2568" i="1"/>
  <c r="H2569" i="1"/>
  <c r="H2570" i="1"/>
  <c r="H2571" i="1"/>
  <c r="H2572" i="1"/>
  <c r="H2573" i="1"/>
  <c r="H2574" i="1"/>
  <c r="F2574" i="1" s="1"/>
  <c r="H2575" i="1"/>
  <c r="H2576" i="1"/>
  <c r="H2577" i="1"/>
  <c r="H2578" i="1"/>
  <c r="H2579" i="1"/>
  <c r="H2580" i="1"/>
  <c r="H2581" i="1"/>
  <c r="H2582" i="1"/>
  <c r="H2583" i="1"/>
  <c r="H2584" i="1"/>
  <c r="H2585" i="1"/>
  <c r="H2586" i="1"/>
  <c r="F2586" i="1" s="1"/>
  <c r="H2587" i="1"/>
  <c r="H2588" i="1"/>
  <c r="F2588" i="1" s="1"/>
  <c r="H2589" i="1"/>
  <c r="F2589" i="1" s="1"/>
  <c r="H2590" i="1"/>
  <c r="H2591" i="1"/>
  <c r="H2592" i="1"/>
  <c r="H2593" i="1"/>
  <c r="H2594" i="1"/>
  <c r="H2595" i="1"/>
  <c r="H2596" i="1"/>
  <c r="F2596" i="1" s="1"/>
  <c r="H2597" i="1"/>
  <c r="H2598" i="1"/>
  <c r="H2599" i="1"/>
  <c r="H2600" i="1"/>
  <c r="H2601" i="1"/>
  <c r="H2602" i="1"/>
  <c r="H2603" i="1"/>
  <c r="H2604" i="1"/>
  <c r="H2605" i="1"/>
  <c r="H2606" i="1"/>
  <c r="H2607" i="1"/>
  <c r="H2608" i="1"/>
  <c r="H2609" i="1"/>
  <c r="H2610" i="1"/>
  <c r="H2611" i="1"/>
  <c r="H2612" i="1"/>
  <c r="H2613" i="1"/>
  <c r="H2614" i="1"/>
  <c r="H2615" i="1"/>
  <c r="F2615" i="1" s="1"/>
  <c r="H2616" i="1"/>
  <c r="F2616" i="1" s="1"/>
  <c r="H2617" i="1"/>
  <c r="H2618" i="1"/>
  <c r="H2619" i="1"/>
  <c r="H2620" i="1"/>
  <c r="H2621" i="1"/>
  <c r="H2622" i="1"/>
  <c r="H2623" i="1"/>
  <c r="H2624" i="1"/>
  <c r="F2624" i="1" s="1"/>
  <c r="H2625" i="1"/>
  <c r="F2625" i="1" s="1"/>
  <c r="H2626" i="1"/>
  <c r="H2627" i="1"/>
  <c r="H2628" i="1"/>
  <c r="H2629" i="1"/>
  <c r="H2630" i="1"/>
  <c r="H2631" i="1"/>
  <c r="H2632" i="1"/>
  <c r="H2633" i="1"/>
  <c r="H2634" i="1"/>
  <c r="H2635" i="1"/>
  <c r="H2636" i="1"/>
  <c r="H2637" i="1"/>
  <c r="F2637" i="1" s="1"/>
  <c r="H2638" i="1"/>
  <c r="H2639" i="1"/>
  <c r="H2640" i="1"/>
  <c r="H2641" i="1"/>
  <c r="H2642" i="1"/>
  <c r="H2643" i="1"/>
  <c r="F2643" i="1" s="1"/>
  <c r="H2644" i="1"/>
  <c r="H2645" i="1"/>
  <c r="H2646" i="1"/>
  <c r="H2647" i="1"/>
  <c r="F2647" i="1" s="1"/>
  <c r="H2648" i="1"/>
  <c r="H2649" i="1"/>
  <c r="H2650" i="1"/>
  <c r="H2651" i="1"/>
  <c r="H2652" i="1"/>
  <c r="H2653" i="1"/>
  <c r="H2654" i="1"/>
  <c r="H2655" i="1"/>
  <c r="H2656" i="1"/>
  <c r="F2656" i="1" s="1"/>
  <c r="H2657" i="1"/>
  <c r="H2658" i="1"/>
  <c r="H2659" i="1"/>
  <c r="H2660" i="1"/>
  <c r="H2661" i="1"/>
  <c r="H2662" i="1"/>
  <c r="H2663" i="1"/>
  <c r="H2664" i="1"/>
  <c r="H2665" i="1"/>
  <c r="H2666" i="1"/>
  <c r="H2667" i="1"/>
  <c r="H2668" i="1"/>
  <c r="H2669" i="1"/>
  <c r="F2669" i="1" s="1"/>
  <c r="H2670" i="1"/>
  <c r="H2671" i="1"/>
  <c r="H2672" i="1"/>
  <c r="H2673" i="1"/>
  <c r="H2674" i="1"/>
  <c r="F2674" i="1" s="1"/>
  <c r="H2675" i="1"/>
  <c r="H2676" i="1"/>
  <c r="H2677" i="1"/>
  <c r="F2677" i="1" s="1"/>
  <c r="H2678" i="1"/>
  <c r="H2679" i="1"/>
  <c r="H2680" i="1"/>
  <c r="H2681" i="1"/>
  <c r="H2682" i="1"/>
  <c r="F2682" i="1" s="1"/>
  <c r="H2683" i="1"/>
  <c r="H2684" i="1"/>
  <c r="H2685" i="1"/>
  <c r="H2686" i="1"/>
  <c r="F2686" i="1" s="1"/>
  <c r="H2687" i="1"/>
  <c r="H2688" i="1"/>
  <c r="F2688" i="1" s="1"/>
  <c r="H2689" i="1"/>
  <c r="H2690" i="1"/>
  <c r="H2691" i="1"/>
  <c r="H2692" i="1"/>
  <c r="F2692" i="1" s="1"/>
  <c r="H2693" i="1"/>
  <c r="H2694" i="1"/>
  <c r="H2695" i="1"/>
  <c r="H2696" i="1"/>
  <c r="H2697" i="1"/>
  <c r="F2697" i="1" s="1"/>
  <c r="H2698" i="1"/>
  <c r="H2699" i="1"/>
  <c r="F2699" i="1" s="1"/>
  <c r="H2700" i="1"/>
  <c r="H2701" i="1"/>
  <c r="H2702" i="1"/>
  <c r="H2703" i="1"/>
  <c r="H2704" i="1"/>
  <c r="H2705" i="1"/>
  <c r="H2706" i="1"/>
  <c r="H2707" i="1"/>
  <c r="H2708" i="1"/>
  <c r="F2708" i="1" s="1"/>
  <c r="H2709" i="1"/>
  <c r="H2710" i="1"/>
  <c r="H2711" i="1"/>
  <c r="H2712" i="1"/>
  <c r="H2713" i="1"/>
  <c r="H2714" i="1"/>
  <c r="H2715" i="1"/>
  <c r="H2716" i="1"/>
  <c r="F2716" i="1" s="1"/>
  <c r="H2717" i="1"/>
  <c r="H2718" i="1"/>
  <c r="H2719" i="1"/>
  <c r="H2720" i="1"/>
  <c r="H2721" i="1"/>
  <c r="H2722" i="1"/>
  <c r="H2723" i="1"/>
  <c r="H2724" i="1"/>
  <c r="H2725" i="1"/>
  <c r="H2726" i="1"/>
  <c r="H2727" i="1"/>
  <c r="H2728" i="1"/>
  <c r="H2729" i="1"/>
  <c r="F2729" i="1" s="1"/>
  <c r="H2730" i="1"/>
  <c r="H2731" i="1"/>
  <c r="H2732" i="1"/>
  <c r="H2733" i="1"/>
  <c r="H2734" i="1"/>
  <c r="H2735" i="1"/>
  <c r="F2735" i="1" s="1"/>
  <c r="H2736" i="1"/>
  <c r="F2736" i="1" s="1"/>
  <c r="H2737" i="1"/>
  <c r="F2737" i="1" s="1"/>
  <c r="H2738" i="1"/>
  <c r="F2738" i="1" s="1"/>
  <c r="H2739" i="1"/>
  <c r="H2740" i="1"/>
  <c r="H2741" i="1"/>
  <c r="F2741" i="1" s="1"/>
  <c r="H2742" i="1"/>
  <c r="H2743" i="1"/>
  <c r="F2743" i="1" s="1"/>
  <c r="H2744" i="1"/>
  <c r="H2745" i="1"/>
  <c r="H2746" i="1"/>
  <c r="H2747" i="1"/>
  <c r="H2748" i="1"/>
  <c r="H2749" i="1"/>
  <c r="H2750" i="1"/>
  <c r="H2751" i="1"/>
  <c r="H2752" i="1"/>
  <c r="H2753" i="1"/>
  <c r="H2754" i="1"/>
  <c r="H2755" i="1"/>
  <c r="F2755" i="1" s="1"/>
  <c r="H2756" i="1"/>
  <c r="H2757" i="1"/>
  <c r="H2758" i="1"/>
  <c r="H2759" i="1"/>
  <c r="H2760" i="1"/>
  <c r="H2761" i="1"/>
  <c r="H2762" i="1"/>
  <c r="H2763" i="1"/>
  <c r="H2764" i="1"/>
  <c r="H2765" i="1"/>
  <c r="H2766" i="1"/>
  <c r="H2767" i="1"/>
  <c r="H2768" i="1"/>
  <c r="H2769" i="1"/>
  <c r="F2769" i="1" s="1"/>
  <c r="H2770" i="1"/>
  <c r="H2771" i="1"/>
  <c r="H2772" i="1"/>
  <c r="H2773" i="1"/>
  <c r="H2774" i="1"/>
  <c r="H2775" i="1"/>
  <c r="F2775" i="1" s="1"/>
  <c r="H2776" i="1"/>
  <c r="F2776" i="1" s="1"/>
  <c r="H2777" i="1"/>
  <c r="H2778" i="1"/>
  <c r="H2779" i="1"/>
  <c r="H2780" i="1"/>
  <c r="H2781" i="1"/>
  <c r="H2782" i="1"/>
  <c r="H2783" i="1"/>
  <c r="H2784" i="1"/>
  <c r="H2785" i="1"/>
  <c r="H2786" i="1"/>
  <c r="H2787" i="1"/>
  <c r="H2788" i="1"/>
  <c r="F2788" i="1" s="1"/>
  <c r="H2789" i="1"/>
  <c r="H2790" i="1"/>
  <c r="H2791" i="1"/>
  <c r="H2792" i="1"/>
  <c r="H2793" i="1"/>
  <c r="H2794" i="1"/>
  <c r="H2795" i="1"/>
  <c r="H2796" i="1"/>
  <c r="H2797" i="1"/>
  <c r="H2798" i="1"/>
  <c r="F2798" i="1" s="1"/>
  <c r="H2799" i="1"/>
  <c r="H2800" i="1"/>
  <c r="F2800" i="1" s="1"/>
  <c r="H2801" i="1"/>
  <c r="H2802" i="1"/>
  <c r="H2803" i="1"/>
  <c r="F2803" i="1" s="1"/>
  <c r="H2804" i="1"/>
  <c r="H2805" i="1"/>
  <c r="H2806" i="1"/>
  <c r="H2807" i="1"/>
  <c r="H2808" i="1"/>
  <c r="H2809" i="1"/>
  <c r="H2810" i="1"/>
  <c r="H2811" i="1"/>
  <c r="H2812" i="1"/>
  <c r="H2813" i="1"/>
  <c r="H2814" i="1"/>
  <c r="H2815" i="1"/>
  <c r="H2816" i="1"/>
  <c r="F2816" i="1" s="1"/>
  <c r="H2817" i="1"/>
  <c r="H2818" i="1"/>
  <c r="H2819" i="1"/>
  <c r="H2820" i="1"/>
  <c r="F2820" i="1" s="1"/>
  <c r="H2821" i="1"/>
  <c r="H2822" i="1"/>
  <c r="H2823" i="1"/>
  <c r="F2823" i="1" s="1"/>
  <c r="H2824" i="1"/>
  <c r="H2825" i="1"/>
  <c r="F2825" i="1" s="1"/>
  <c r="H2826" i="1"/>
  <c r="H2827" i="1"/>
  <c r="H2828" i="1"/>
  <c r="F2828" i="1" s="1"/>
  <c r="H2829" i="1"/>
  <c r="H2830" i="1"/>
  <c r="H2831" i="1"/>
  <c r="H2832" i="1"/>
  <c r="H2833" i="1"/>
  <c r="H2834" i="1"/>
  <c r="H2835" i="1"/>
  <c r="H2836" i="1"/>
  <c r="H2837" i="1"/>
  <c r="H2838" i="1"/>
  <c r="H2839" i="1"/>
  <c r="F2839" i="1" s="1"/>
  <c r="H2840" i="1"/>
  <c r="H2841" i="1"/>
  <c r="H2842" i="1"/>
  <c r="H2843" i="1"/>
  <c r="H2844" i="1"/>
  <c r="F2844" i="1" s="1"/>
  <c r="H2845" i="1"/>
  <c r="H2846" i="1"/>
  <c r="H2847" i="1"/>
  <c r="H2848" i="1"/>
  <c r="F2848" i="1" s="1"/>
  <c r="H2849" i="1"/>
  <c r="H2850" i="1"/>
  <c r="H2851" i="1"/>
  <c r="H2852" i="1"/>
  <c r="H2853" i="1"/>
  <c r="H2854" i="1"/>
  <c r="H2855" i="1"/>
  <c r="H2856" i="1"/>
  <c r="H2857" i="1"/>
  <c r="H2858" i="1"/>
  <c r="H2859" i="1"/>
  <c r="H2860" i="1"/>
  <c r="H2861" i="1"/>
  <c r="H2862" i="1"/>
  <c r="H2863" i="1"/>
  <c r="H2864" i="1"/>
  <c r="H2865" i="1"/>
  <c r="H2866" i="1"/>
  <c r="H2867" i="1"/>
  <c r="H2868" i="1"/>
  <c r="F2868" i="1" s="1"/>
  <c r="H2869" i="1"/>
  <c r="H2870" i="1"/>
  <c r="H2871" i="1"/>
  <c r="H2872" i="1"/>
  <c r="H2873" i="1"/>
  <c r="H2874" i="1"/>
  <c r="H2876" i="1"/>
  <c r="H2877" i="1"/>
  <c r="F2877" i="1" s="1"/>
  <c r="H2878" i="1"/>
  <c r="H2879" i="1"/>
  <c r="H2880" i="1"/>
  <c r="H2881" i="1"/>
  <c r="H2882" i="1"/>
  <c r="H2883" i="1"/>
  <c r="H2884" i="1"/>
  <c r="F2884" i="1" s="1"/>
  <c r="H2885" i="1"/>
  <c r="H2886" i="1"/>
  <c r="H2887" i="1"/>
  <c r="H2888" i="1"/>
  <c r="H2889" i="1"/>
  <c r="F2889" i="1" s="1"/>
  <c r="H2890" i="1"/>
  <c r="F2890" i="1" s="1"/>
  <c r="H2891" i="1"/>
  <c r="H2892" i="1"/>
  <c r="F2892" i="1" s="1"/>
  <c r="H2893" i="1"/>
  <c r="F2893" i="1" s="1"/>
  <c r="H2894" i="1"/>
  <c r="F2894" i="1" s="1"/>
  <c r="H2895" i="1"/>
  <c r="H2896" i="1"/>
  <c r="H2897" i="1"/>
  <c r="F2897" i="1" s="1"/>
  <c r="H2898" i="1"/>
  <c r="H2899" i="1"/>
  <c r="H2900" i="1"/>
  <c r="H2901" i="1"/>
  <c r="H2902" i="1"/>
  <c r="H2903" i="1"/>
  <c r="H2904" i="1"/>
  <c r="H2905" i="1"/>
  <c r="H2906" i="1"/>
  <c r="H2907" i="1"/>
  <c r="F2907" i="1" s="1"/>
  <c r="H2908" i="1"/>
  <c r="H2909" i="1"/>
  <c r="F2909" i="1" s="1"/>
  <c r="H2910" i="1"/>
  <c r="H2911" i="1"/>
  <c r="H2912" i="1"/>
  <c r="F2912" i="1" s="1"/>
  <c r="H2913" i="1"/>
  <c r="F2913" i="1" s="1"/>
  <c r="H2914" i="1"/>
  <c r="H2915" i="1"/>
  <c r="H2916" i="1"/>
  <c r="F2916" i="1" s="1"/>
  <c r="H2917" i="1"/>
  <c r="H2918" i="1"/>
  <c r="H2919" i="1"/>
  <c r="H2920" i="1"/>
  <c r="H2921" i="1"/>
  <c r="H2922" i="1"/>
  <c r="H2923" i="1"/>
  <c r="F2923" i="1" s="1"/>
  <c r="H2924" i="1"/>
  <c r="H2925" i="1"/>
  <c r="H2926" i="1"/>
  <c r="H2927" i="1"/>
  <c r="H2928" i="1"/>
  <c r="F2928" i="1" s="1"/>
  <c r="H2929" i="1"/>
  <c r="F2929" i="1" s="1"/>
  <c r="H2930" i="1"/>
  <c r="F2930" i="1" s="1"/>
  <c r="H2931" i="1"/>
  <c r="H2932" i="1"/>
  <c r="H2933" i="1"/>
  <c r="F2933" i="1" s="1"/>
  <c r="H2934" i="1"/>
  <c r="F2934" i="1" s="1"/>
  <c r="H2935" i="1"/>
  <c r="F2935" i="1" s="1"/>
  <c r="H2936" i="1"/>
  <c r="H2937" i="1"/>
  <c r="H2938" i="1"/>
  <c r="H2939" i="1"/>
  <c r="H2940" i="1"/>
  <c r="F2940" i="1" s="1"/>
  <c r="H2941" i="1"/>
  <c r="H2942" i="1"/>
  <c r="H2943" i="1"/>
  <c r="H2944" i="1"/>
  <c r="H2945" i="1"/>
  <c r="F2945" i="1" s="1"/>
  <c r="H2946" i="1"/>
  <c r="H2947" i="1"/>
  <c r="H2948" i="1"/>
  <c r="H2949" i="1"/>
  <c r="H2950" i="1"/>
  <c r="H2951" i="1"/>
  <c r="H2952" i="1"/>
  <c r="H2953" i="1"/>
  <c r="H2954" i="1"/>
  <c r="H2955" i="1"/>
  <c r="F2955" i="1" s="1"/>
  <c r="H2956" i="1"/>
  <c r="F2956" i="1" s="1"/>
  <c r="H2957" i="1"/>
  <c r="H2958" i="1"/>
  <c r="F2958" i="1" s="1"/>
  <c r="H2959" i="1"/>
  <c r="H2960" i="1"/>
  <c r="H2961" i="1"/>
  <c r="F2961" i="1" s="1"/>
  <c r="H2962" i="1"/>
  <c r="H2963" i="1"/>
  <c r="F2963" i="1" s="1"/>
  <c r="H2964" i="1"/>
  <c r="F2964" i="1" s="1"/>
  <c r="H2965" i="1"/>
  <c r="H2966" i="1"/>
  <c r="H2967" i="1"/>
  <c r="F2967" i="1" s="1"/>
  <c r="H2968" i="1"/>
  <c r="H2969" i="1"/>
  <c r="H2970" i="1"/>
  <c r="F2970" i="1" s="1"/>
  <c r="H2971" i="1"/>
  <c r="F2971" i="1" s="1"/>
  <c r="H2972" i="1"/>
  <c r="F2972" i="1" s="1"/>
  <c r="H2973" i="1"/>
  <c r="H2974" i="1"/>
  <c r="H2975" i="1"/>
  <c r="H2976" i="1"/>
  <c r="H2977" i="1"/>
  <c r="F2977" i="1" s="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8" i="1"/>
  <c r="H3059" i="1"/>
  <c r="H3060" i="1"/>
  <c r="H3061" i="1"/>
  <c r="H3062" i="1"/>
  <c r="H3063" i="1"/>
  <c r="H3064" i="1"/>
  <c r="H3067" i="1"/>
  <c r="H3068" i="1"/>
  <c r="H3069" i="1"/>
  <c r="H3070" i="1"/>
  <c r="H3071" i="1"/>
  <c r="H3072" i="1"/>
  <c r="H3073" i="1"/>
  <c r="H3074" i="1"/>
  <c r="H3075" i="1"/>
  <c r="H3077" i="1"/>
  <c r="H4038" i="1"/>
  <c r="H3078" i="1"/>
  <c r="H3079" i="1"/>
  <c r="H3081" i="1"/>
  <c r="H3082" i="1"/>
  <c r="H3083" i="1"/>
  <c r="H3084" i="1"/>
  <c r="H3085" i="1"/>
  <c r="H3086" i="1"/>
  <c r="H3087" i="1"/>
  <c r="H3088" i="1"/>
  <c r="H3089" i="1"/>
  <c r="H3090" i="1"/>
  <c r="H3091" i="1"/>
  <c r="H3092" i="1"/>
  <c r="H3094" i="1"/>
  <c r="H3095" i="1"/>
  <c r="H3096" i="1"/>
  <c r="H3097" i="1"/>
  <c r="H3098" i="1"/>
  <c r="H3099" i="1"/>
  <c r="H3100" i="1"/>
  <c r="H3101" i="1"/>
  <c r="H3102" i="1"/>
  <c r="H3103" i="1"/>
  <c r="H3104" i="1"/>
  <c r="H3105" i="1"/>
  <c r="H3106" i="1"/>
  <c r="H3107" i="1"/>
  <c r="H3108" i="1"/>
  <c r="H3109" i="1"/>
  <c r="H3110" i="1"/>
  <c r="H3111" i="1"/>
  <c r="H3112" i="1"/>
  <c r="H3113" i="1"/>
  <c r="H3114" i="1"/>
  <c r="H3115" i="1"/>
  <c r="H3117" i="1"/>
  <c r="H3118" i="1"/>
  <c r="H3119" i="1"/>
  <c r="H3121" i="1"/>
  <c r="H3122" i="1"/>
  <c r="H3123" i="1"/>
  <c r="H3124" i="1"/>
  <c r="H3125" i="1"/>
  <c r="H3126" i="1"/>
  <c r="H3127" i="1"/>
  <c r="H3128" i="1"/>
  <c r="H3129" i="1"/>
  <c r="H3131" i="1"/>
  <c r="H3132" i="1"/>
  <c r="H3133" i="1"/>
  <c r="H3134" i="1"/>
  <c r="H3135" i="1"/>
  <c r="H3136" i="1"/>
  <c r="H3137" i="1"/>
  <c r="H3138" i="1"/>
  <c r="H3139" i="1"/>
  <c r="H3140" i="1"/>
  <c r="H3141" i="1"/>
  <c r="H3142" i="1"/>
  <c r="H3143" i="1"/>
  <c r="H3144" i="1"/>
  <c r="H3145" i="1"/>
  <c r="H3146" i="1"/>
  <c r="H3147" i="1"/>
  <c r="H3148" i="1"/>
  <c r="H3149" i="1"/>
  <c r="H3151" i="1"/>
  <c r="H3153" i="1"/>
  <c r="H3154" i="1"/>
  <c r="H3156" i="1"/>
  <c r="H3157" i="1"/>
  <c r="H3158" i="1"/>
  <c r="H3159" i="1"/>
  <c r="H3160" i="1"/>
  <c r="H3161" i="1"/>
  <c r="H3162" i="1"/>
  <c r="H3163" i="1"/>
  <c r="H3164" i="1"/>
  <c r="H3165" i="1"/>
  <c r="H3167" i="1"/>
  <c r="H3168" i="1"/>
  <c r="H3169" i="1"/>
  <c r="H3170" i="1"/>
  <c r="H3172" i="1"/>
  <c r="H3173" i="1"/>
  <c r="H3174" i="1"/>
  <c r="H3175" i="1"/>
  <c r="H3176" i="1"/>
  <c r="H3177" i="1"/>
  <c r="H3178" i="1"/>
  <c r="H3179" i="1"/>
  <c r="H3180" i="1"/>
  <c r="H3181" i="1"/>
  <c r="H3182" i="1"/>
  <c r="H3183" i="1"/>
  <c r="H3184" i="1"/>
  <c r="H3185" i="1"/>
  <c r="H3186" i="1"/>
  <c r="H3187" i="1"/>
  <c r="H3188" i="1"/>
  <c r="H3189" i="1"/>
  <c r="H3191" i="1"/>
  <c r="H3192" i="1"/>
  <c r="H3193" i="1"/>
  <c r="H3194" i="1"/>
  <c r="H3195" i="1"/>
  <c r="H3196" i="1"/>
  <c r="H3198" i="1"/>
  <c r="H3199" i="1"/>
  <c r="H3200" i="1"/>
  <c r="H3201" i="1"/>
  <c r="H3202" i="1"/>
  <c r="H3203" i="1"/>
  <c r="H3204" i="1"/>
  <c r="H3205" i="1"/>
  <c r="H3206" i="1"/>
  <c r="H3207" i="1"/>
  <c r="H3208" i="1"/>
  <c r="H3210" i="1"/>
  <c r="H3211" i="1"/>
  <c r="H3212" i="1"/>
  <c r="H3213" i="1"/>
  <c r="H3214" i="1"/>
  <c r="H3215" i="1"/>
  <c r="H3216" i="1"/>
  <c r="H3217" i="1"/>
  <c r="H3219" i="1"/>
  <c r="H3220" i="1"/>
  <c r="H3221" i="1"/>
  <c r="H3222" i="1"/>
  <c r="H3223" i="1"/>
  <c r="H3224" i="1"/>
  <c r="H3225" i="1"/>
  <c r="H3226" i="1"/>
  <c r="H3227" i="1"/>
  <c r="H3228" i="1"/>
  <c r="H3229" i="1"/>
  <c r="H3230" i="1"/>
  <c r="H3231" i="1"/>
  <c r="H3232" i="1"/>
  <c r="H3233" i="1"/>
  <c r="H3234" i="1"/>
  <c r="H3235" i="1"/>
  <c r="H3236" i="1"/>
  <c r="H3237" i="1"/>
  <c r="H3238" i="1"/>
  <c r="H3239" i="1"/>
  <c r="H3241" i="1"/>
  <c r="H3242" i="1"/>
  <c r="H3243" i="1"/>
  <c r="H3245" i="1"/>
  <c r="H3246" i="1"/>
  <c r="H3247" i="1"/>
  <c r="H3248" i="1"/>
  <c r="H3249" i="1"/>
  <c r="H3250" i="1"/>
  <c r="H3251" i="1"/>
  <c r="H3252" i="1"/>
  <c r="H3254" i="1"/>
  <c r="H3255" i="1"/>
  <c r="H3256" i="1"/>
  <c r="H3257" i="1"/>
  <c r="H3258" i="1"/>
  <c r="H3259" i="1"/>
  <c r="H3260" i="1"/>
  <c r="H3261" i="1"/>
  <c r="H3263" i="1"/>
  <c r="H3264" i="1"/>
  <c r="H3265" i="1"/>
  <c r="H3266" i="1"/>
  <c r="H3267" i="1"/>
  <c r="H3268" i="1"/>
  <c r="H3269" i="1"/>
  <c r="H3270" i="1"/>
  <c r="H3271" i="1"/>
  <c r="H3272" i="1"/>
  <c r="H3273" i="1"/>
  <c r="H3274" i="1"/>
  <c r="H3275" i="1"/>
  <c r="H3276" i="1"/>
  <c r="H3277" i="1"/>
  <c r="H3278" i="1"/>
  <c r="H3279" i="1"/>
  <c r="H3280" i="1"/>
  <c r="H3281" i="1"/>
  <c r="H3283" i="1"/>
  <c r="H3285" i="1"/>
  <c r="H3287" i="1"/>
  <c r="H3288" i="1"/>
  <c r="H3289" i="1"/>
  <c r="H3290" i="1"/>
  <c r="H3291" i="1"/>
  <c r="H3292" i="1"/>
  <c r="H3293" i="1"/>
  <c r="H3294" i="1"/>
  <c r="H3295" i="1"/>
  <c r="H3296" i="1"/>
  <c r="H3297" i="1"/>
  <c r="H3298" i="1"/>
  <c r="H3299" i="1"/>
  <c r="H3300" i="1"/>
  <c r="H3301" i="1"/>
  <c r="H3303" i="1"/>
  <c r="H3304" i="1"/>
  <c r="H3306" i="1"/>
  <c r="H3309" i="1"/>
  <c r="H3310" i="1"/>
  <c r="H3311" i="1"/>
  <c r="H3312" i="1"/>
  <c r="H3313" i="1"/>
  <c r="H3314" i="1"/>
  <c r="H3315" i="1"/>
  <c r="H3316" i="1"/>
  <c r="H3317" i="1"/>
  <c r="H3318" i="1"/>
  <c r="H3319" i="1"/>
  <c r="H3322" i="1"/>
  <c r="H3325" i="1"/>
  <c r="H3326" i="1"/>
  <c r="H3327" i="1"/>
  <c r="H3328" i="1"/>
  <c r="H3329" i="1"/>
  <c r="H3330" i="1"/>
  <c r="H3332" i="1"/>
  <c r="H3333" i="1"/>
  <c r="H3334" i="1"/>
  <c r="H3335" i="1"/>
  <c r="H3336" i="1"/>
  <c r="H3337" i="1"/>
  <c r="H3338" i="1"/>
  <c r="H3339" i="1"/>
  <c r="H3341" i="1"/>
  <c r="H3342" i="1"/>
  <c r="H3343" i="1"/>
  <c r="H3344" i="1"/>
  <c r="H3345" i="1"/>
  <c r="H3346" i="1"/>
  <c r="H3347" i="1"/>
  <c r="H3349" i="1"/>
  <c r="H3350" i="1"/>
  <c r="H3351" i="1"/>
  <c r="H3352" i="1"/>
  <c r="H3353" i="1"/>
  <c r="H3354" i="1"/>
  <c r="H3355" i="1"/>
  <c r="H3356" i="1"/>
  <c r="H3357" i="1"/>
  <c r="H3358" i="1"/>
  <c r="H3359" i="1"/>
  <c r="H3360" i="1"/>
  <c r="H3361" i="1"/>
  <c r="H3362" i="1"/>
  <c r="H3363"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9" i="1"/>
  <c r="H3391" i="1"/>
  <c r="H3392" i="1"/>
  <c r="H3393" i="1"/>
  <c r="H3394" i="1"/>
  <c r="H3395" i="1"/>
  <c r="H3396" i="1"/>
  <c r="H3398"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3" i="1"/>
  <c r="H3435" i="1"/>
  <c r="H3436" i="1"/>
  <c r="H3437" i="1"/>
  <c r="H3438" i="1"/>
  <c r="H3439" i="1"/>
  <c r="H3440" i="1"/>
  <c r="H3441" i="1"/>
  <c r="H3442" i="1"/>
  <c r="H3443" i="1"/>
  <c r="H3444" i="1"/>
  <c r="H3446" i="1"/>
  <c r="H3447" i="1"/>
  <c r="H3448" i="1"/>
  <c r="H3449" i="1"/>
  <c r="H3450" i="1"/>
  <c r="H3451" i="1"/>
  <c r="H3452" i="1"/>
  <c r="H3453" i="1"/>
  <c r="H3455" i="1"/>
  <c r="H3456" i="1"/>
  <c r="H3457" i="1"/>
  <c r="H3458" i="1"/>
  <c r="H3459" i="1"/>
  <c r="H3460" i="1"/>
  <c r="H3461" i="1"/>
  <c r="H3462" i="1"/>
  <c r="H3463" i="1"/>
  <c r="H3464" i="1"/>
  <c r="H3465" i="1"/>
  <c r="H3466" i="1"/>
  <c r="H3467" i="1"/>
  <c r="H3468" i="1"/>
  <c r="H3469" i="1"/>
  <c r="H3470" i="1"/>
  <c r="H3471" i="1"/>
  <c r="H3472" i="1"/>
  <c r="H3474" i="1"/>
  <c r="H3475" i="1"/>
  <c r="H3476" i="1"/>
  <c r="H3477" i="1"/>
  <c r="H3478" i="1"/>
  <c r="H3479" i="1"/>
  <c r="H3481" i="1"/>
  <c r="H3482" i="1"/>
  <c r="H3483" i="1"/>
  <c r="H3484" i="1"/>
  <c r="H3485" i="1"/>
  <c r="H3487" i="1"/>
  <c r="H3488" i="1"/>
  <c r="H3489" i="1"/>
  <c r="H3490" i="1"/>
  <c r="H3491" i="1"/>
  <c r="H3493" i="1"/>
  <c r="H3494" i="1"/>
  <c r="H3495" i="1"/>
  <c r="H3496" i="1"/>
  <c r="H3498" i="1"/>
  <c r="H3499" i="1"/>
  <c r="H3500" i="1"/>
  <c r="H3503" i="1"/>
  <c r="H3504" i="1"/>
  <c r="H3505" i="1"/>
  <c r="H3506" i="1"/>
  <c r="H3507" i="1"/>
  <c r="H3509" i="1"/>
  <c r="H3513" i="1"/>
  <c r="H3514" i="1"/>
  <c r="H3515" i="1"/>
  <c r="H3516" i="1"/>
  <c r="H3517" i="1"/>
  <c r="H3519" i="1"/>
  <c r="H3520" i="1"/>
  <c r="H3521" i="1"/>
  <c r="H3524" i="1"/>
  <c r="H3525" i="1"/>
  <c r="H3526" i="1"/>
  <c r="H3527" i="1"/>
  <c r="H3528" i="1"/>
  <c r="H3529" i="1"/>
  <c r="H3530" i="1"/>
  <c r="H3532" i="1"/>
  <c r="H3536" i="1"/>
  <c r="H3537" i="1"/>
  <c r="H3538" i="1"/>
  <c r="H3540" i="1"/>
  <c r="H3541" i="1"/>
  <c r="H3543" i="1"/>
  <c r="H3544" i="1"/>
  <c r="H3545" i="1"/>
  <c r="H3546" i="1"/>
  <c r="H3547" i="1"/>
  <c r="H3548" i="1"/>
  <c r="H3551" i="1"/>
  <c r="H3552" i="1"/>
  <c r="H3553" i="1"/>
  <c r="H3555" i="1"/>
  <c r="H3556" i="1"/>
  <c r="H3558" i="1"/>
  <c r="H3560" i="1"/>
  <c r="H3561" i="1"/>
  <c r="H3562" i="1"/>
  <c r="H3563" i="1"/>
  <c r="H3564" i="1"/>
  <c r="H3566" i="1"/>
  <c r="H3567" i="1"/>
  <c r="H3571" i="1"/>
  <c r="H3572" i="1"/>
  <c r="H3573" i="1"/>
  <c r="H3574" i="1"/>
  <c r="H3575" i="1"/>
  <c r="H3576" i="1"/>
  <c r="H3577" i="1"/>
  <c r="H3578" i="1"/>
  <c r="H3581" i="1"/>
  <c r="H3582" i="1"/>
  <c r="H3584" i="1"/>
  <c r="H3586" i="1"/>
  <c r="H3587" i="1"/>
  <c r="H3589" i="1"/>
  <c r="H3590" i="1"/>
  <c r="H3591" i="1"/>
  <c r="H3592" i="1"/>
  <c r="H3593" i="1"/>
  <c r="H3594" i="1"/>
  <c r="H3595" i="1"/>
  <c r="H3596" i="1"/>
  <c r="H3597" i="1"/>
  <c r="H3598" i="1"/>
  <c r="H3600" i="1"/>
  <c r="H3601" i="1"/>
  <c r="H3602" i="1"/>
  <c r="H3603" i="1"/>
  <c r="H3604" i="1"/>
  <c r="H3606" i="1"/>
  <c r="H3608" i="1"/>
  <c r="H3611" i="1"/>
  <c r="H3612" i="1"/>
  <c r="H3613" i="1"/>
  <c r="H3614" i="1"/>
  <c r="H3617" i="1"/>
  <c r="H3618" i="1"/>
  <c r="H3619" i="1"/>
  <c r="H3620" i="1"/>
  <c r="H3621" i="1"/>
  <c r="H3624" i="1"/>
  <c r="H3625" i="1"/>
  <c r="H3626" i="1"/>
  <c r="H3628" i="1"/>
  <c r="H3629" i="1"/>
  <c r="H3631" i="1"/>
  <c r="H3632" i="1"/>
  <c r="H3634" i="1"/>
  <c r="H3637" i="1"/>
  <c r="H3638" i="1"/>
  <c r="H3640" i="1"/>
  <c r="H3641" i="1"/>
  <c r="H3645" i="1"/>
  <c r="H3646" i="1"/>
  <c r="H3648" i="1"/>
  <c r="H3651" i="1"/>
  <c r="H3652" i="1"/>
  <c r="H3654" i="1"/>
  <c r="H3656" i="1"/>
  <c r="H3660" i="1"/>
  <c r="H3662" i="1"/>
  <c r="H3664" i="1"/>
  <c r="H3665" i="1"/>
  <c r="H3666" i="1"/>
  <c r="H3667" i="1"/>
  <c r="H3668" i="1"/>
  <c r="H3672" i="1"/>
  <c r="H3674" i="1"/>
  <c r="H3676" i="1"/>
  <c r="H3679" i="1"/>
  <c r="H3680" i="1"/>
  <c r="H4005" i="1"/>
  <c r="F4005" i="1" s="1"/>
  <c r="H4006" i="1"/>
  <c r="H4007" i="1"/>
  <c r="H4008" i="1"/>
  <c r="H4009" i="1"/>
  <c r="H4010" i="1"/>
  <c r="H4011" i="1"/>
  <c r="H4012" i="1"/>
  <c r="H4013" i="1"/>
  <c r="H4014" i="1"/>
  <c r="H4015" i="1"/>
  <c r="H3454" i="1"/>
  <c r="H4017" i="1"/>
  <c r="H4018" i="1"/>
  <c r="H4019" i="1"/>
  <c r="H4020" i="1"/>
  <c r="H4021" i="1"/>
  <c r="H4022" i="1"/>
  <c r="H4024" i="1"/>
  <c r="H4025" i="1"/>
  <c r="H4026" i="1"/>
  <c r="H4028" i="1"/>
  <c r="H4030" i="1"/>
  <c r="H4033" i="1"/>
  <c r="H4034" i="1"/>
  <c r="H4037" i="1"/>
  <c r="H4040" i="1"/>
  <c r="H4042" i="1"/>
  <c r="H4045" i="1"/>
  <c r="H4046" i="1"/>
  <c r="H4047" i="1"/>
  <c r="H4048" i="1"/>
  <c r="H4049" i="1"/>
  <c r="H4050" i="1"/>
  <c r="H4052" i="1"/>
  <c r="H4054" i="1"/>
  <c r="H4055" i="1"/>
  <c r="E3635" i="1"/>
  <c r="L3635" i="1"/>
  <c r="Q3635" i="1"/>
  <c r="V3635" i="1"/>
  <c r="AA3635" i="1"/>
  <c r="AF3635" i="1"/>
  <c r="L3246" i="1"/>
  <c r="L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8" i="1"/>
  <c r="L1989" i="1"/>
  <c r="L1990" i="1"/>
  <c r="L1991" i="1"/>
  <c r="L1992" i="1"/>
  <c r="L1993" i="1"/>
  <c r="L1994" i="1"/>
  <c r="L1995" i="1"/>
  <c r="L1996" i="1"/>
  <c r="L1997" i="1"/>
  <c r="L1998" i="1"/>
  <c r="L1999" i="1"/>
  <c r="L2000" i="1"/>
  <c r="L2001" i="1"/>
  <c r="L2002"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8" i="1"/>
  <c r="L3059" i="1"/>
  <c r="L3060" i="1"/>
  <c r="L3061" i="1"/>
  <c r="L3062" i="1"/>
  <c r="L3063" i="1"/>
  <c r="L3064" i="1"/>
  <c r="L3067" i="1"/>
  <c r="L3068" i="1"/>
  <c r="L3069" i="1"/>
  <c r="L3070" i="1"/>
  <c r="L3071" i="1"/>
  <c r="L3072" i="1"/>
  <c r="L3073" i="1"/>
  <c r="L3074" i="1"/>
  <c r="L3075" i="1"/>
  <c r="L3077" i="1"/>
  <c r="L4038" i="1"/>
  <c r="L3078" i="1"/>
  <c r="L3079" i="1"/>
  <c r="L3081" i="1"/>
  <c r="L3082" i="1"/>
  <c r="L3083" i="1"/>
  <c r="L3084" i="1"/>
  <c r="L3085" i="1"/>
  <c r="L3086" i="1"/>
  <c r="L3087" i="1"/>
  <c r="L3088" i="1"/>
  <c r="L3089" i="1"/>
  <c r="L3090" i="1"/>
  <c r="L3091" i="1"/>
  <c r="L3092" i="1"/>
  <c r="L3094" i="1"/>
  <c r="L3095" i="1"/>
  <c r="L3096" i="1"/>
  <c r="L3097" i="1"/>
  <c r="L3098" i="1"/>
  <c r="L3099" i="1"/>
  <c r="L3100" i="1"/>
  <c r="L3101" i="1"/>
  <c r="L3102" i="1"/>
  <c r="L3103" i="1"/>
  <c r="L3105" i="1"/>
  <c r="L3106" i="1"/>
  <c r="L3107" i="1"/>
  <c r="L3108" i="1"/>
  <c r="L3109" i="1"/>
  <c r="L3110" i="1"/>
  <c r="L3111" i="1"/>
  <c r="L3112" i="1"/>
  <c r="L3113" i="1"/>
  <c r="L3114" i="1"/>
  <c r="L3115" i="1"/>
  <c r="L3117" i="1"/>
  <c r="L3118" i="1"/>
  <c r="L3119" i="1"/>
  <c r="L3121" i="1"/>
  <c r="L3122" i="1"/>
  <c r="L3123" i="1"/>
  <c r="L3124" i="1"/>
  <c r="L3125" i="1"/>
  <c r="L3126" i="1"/>
  <c r="L3127" i="1"/>
  <c r="L3128" i="1"/>
  <c r="L3129" i="1"/>
  <c r="L3131" i="1"/>
  <c r="L3132" i="1"/>
  <c r="L3133" i="1"/>
  <c r="L3134" i="1"/>
  <c r="L3135" i="1"/>
  <c r="L3136" i="1"/>
  <c r="L3137" i="1"/>
  <c r="L3138" i="1"/>
  <c r="L3139" i="1"/>
  <c r="L3140" i="1"/>
  <c r="L3141" i="1"/>
  <c r="L3142" i="1"/>
  <c r="L3143" i="1"/>
  <c r="L3144" i="1"/>
  <c r="L3145" i="1"/>
  <c r="L3146" i="1"/>
  <c r="L3147" i="1"/>
  <c r="L3148" i="1"/>
  <c r="L3149" i="1"/>
  <c r="L3151" i="1"/>
  <c r="L3153" i="1"/>
  <c r="L3154" i="1"/>
  <c r="L3156" i="1"/>
  <c r="L3157" i="1"/>
  <c r="L3158" i="1"/>
  <c r="L3159" i="1"/>
  <c r="L3160" i="1"/>
  <c r="L3161" i="1"/>
  <c r="L3162" i="1"/>
  <c r="L3163" i="1"/>
  <c r="L3164" i="1"/>
  <c r="L3165" i="1"/>
  <c r="L3167" i="1"/>
  <c r="L3168" i="1"/>
  <c r="L3169" i="1"/>
  <c r="L3170" i="1"/>
  <c r="L3172" i="1"/>
  <c r="L3173" i="1"/>
  <c r="L3174" i="1"/>
  <c r="L3175" i="1"/>
  <c r="L3176" i="1"/>
  <c r="L3177" i="1"/>
  <c r="L3178" i="1"/>
  <c r="L3179" i="1"/>
  <c r="L3180" i="1"/>
  <c r="L3181" i="1"/>
  <c r="L3182" i="1"/>
  <c r="L3183" i="1"/>
  <c r="L3184" i="1"/>
  <c r="L3185" i="1"/>
  <c r="L3186" i="1"/>
  <c r="L3187" i="1"/>
  <c r="L3188" i="1"/>
  <c r="L3189" i="1"/>
  <c r="L3191" i="1"/>
  <c r="L3192" i="1"/>
  <c r="L3193" i="1"/>
  <c r="L3194" i="1"/>
  <c r="L3195" i="1"/>
  <c r="L3196" i="1"/>
  <c r="L3198" i="1"/>
  <c r="L3199" i="1"/>
  <c r="L3200" i="1"/>
  <c r="L3201" i="1"/>
  <c r="L3202" i="1"/>
  <c r="L3203" i="1"/>
  <c r="L3204" i="1"/>
  <c r="L3205" i="1"/>
  <c r="L3206" i="1"/>
  <c r="L3207" i="1"/>
  <c r="L3208" i="1"/>
  <c r="L3210" i="1"/>
  <c r="L3211" i="1"/>
  <c r="L3212" i="1"/>
  <c r="L3213" i="1"/>
  <c r="L3214" i="1"/>
  <c r="L3215" i="1"/>
  <c r="L3216" i="1"/>
  <c r="L3217" i="1"/>
  <c r="L3219" i="1"/>
  <c r="L3220" i="1"/>
  <c r="L3221" i="1"/>
  <c r="L3222" i="1"/>
  <c r="L3223" i="1"/>
  <c r="L3224" i="1"/>
  <c r="L3225" i="1"/>
  <c r="L3226" i="1"/>
  <c r="L3227" i="1"/>
  <c r="L3228" i="1"/>
  <c r="L3229" i="1"/>
  <c r="L3230" i="1"/>
  <c r="L3231" i="1"/>
  <c r="L3232" i="1"/>
  <c r="L3233" i="1"/>
  <c r="L3234" i="1"/>
  <c r="L3235" i="1"/>
  <c r="L3236" i="1"/>
  <c r="L3237" i="1"/>
  <c r="L3238" i="1"/>
  <c r="L3239" i="1"/>
  <c r="L3241" i="1"/>
  <c r="L3242" i="1"/>
  <c r="L3243" i="1"/>
  <c r="L3245" i="1"/>
  <c r="L3247" i="1"/>
  <c r="L3248" i="1"/>
  <c r="L3249" i="1"/>
  <c r="L3250" i="1"/>
  <c r="L3251" i="1"/>
  <c r="L3252" i="1"/>
  <c r="L3254" i="1"/>
  <c r="L3255" i="1"/>
  <c r="L3256" i="1"/>
  <c r="L3257" i="1"/>
  <c r="L3258" i="1"/>
  <c r="L3259" i="1"/>
  <c r="L3260" i="1"/>
  <c r="L3261" i="1"/>
  <c r="L3263" i="1"/>
  <c r="L3264" i="1"/>
  <c r="L3265" i="1"/>
  <c r="L3266" i="1"/>
  <c r="L3267" i="1"/>
  <c r="L3268" i="1"/>
  <c r="L3269" i="1"/>
  <c r="L3270" i="1"/>
  <c r="L3271" i="1"/>
  <c r="L3272" i="1"/>
  <c r="L3273" i="1"/>
  <c r="L3274" i="1"/>
  <c r="L3275" i="1"/>
  <c r="L3276" i="1"/>
  <c r="L3277" i="1"/>
  <c r="L3278" i="1"/>
  <c r="L3279" i="1"/>
  <c r="L3280" i="1"/>
  <c r="L3281" i="1"/>
  <c r="L3283" i="1"/>
  <c r="L3285" i="1"/>
  <c r="L3287" i="1"/>
  <c r="L3288" i="1"/>
  <c r="L3289" i="1"/>
  <c r="L3290" i="1"/>
  <c r="L3291" i="1"/>
  <c r="L3292" i="1"/>
  <c r="L3293" i="1"/>
  <c r="L3294" i="1"/>
  <c r="L3295" i="1"/>
  <c r="L3296" i="1"/>
  <c r="L3297" i="1"/>
  <c r="L3298" i="1"/>
  <c r="L3299" i="1"/>
  <c r="L3300" i="1"/>
  <c r="L3301" i="1"/>
  <c r="L3303" i="1"/>
  <c r="L3304" i="1"/>
  <c r="L3306" i="1"/>
  <c r="L3309" i="1"/>
  <c r="L3310" i="1"/>
  <c r="L3311" i="1"/>
  <c r="L3312" i="1"/>
  <c r="L3313" i="1"/>
  <c r="L3314" i="1"/>
  <c r="L3315" i="1"/>
  <c r="L3316" i="1"/>
  <c r="L3317" i="1"/>
  <c r="L3318" i="1"/>
  <c r="L3319" i="1"/>
  <c r="L3322" i="1"/>
  <c r="L3325" i="1"/>
  <c r="L3326" i="1"/>
  <c r="L3327" i="1"/>
  <c r="L3328" i="1"/>
  <c r="L3329" i="1"/>
  <c r="L3330" i="1"/>
  <c r="L3332" i="1"/>
  <c r="L3333" i="1"/>
  <c r="L3334" i="1"/>
  <c r="L3335" i="1"/>
  <c r="L3336" i="1"/>
  <c r="L3337" i="1"/>
  <c r="L3338" i="1"/>
  <c r="L3339" i="1"/>
  <c r="L3341" i="1"/>
  <c r="L3342" i="1"/>
  <c r="L3343" i="1"/>
  <c r="L3344" i="1"/>
  <c r="L3345" i="1"/>
  <c r="L3346" i="1"/>
  <c r="L3347" i="1"/>
  <c r="L3349" i="1"/>
  <c r="L3350" i="1"/>
  <c r="L3351" i="1"/>
  <c r="L3352" i="1"/>
  <c r="L3353" i="1"/>
  <c r="L3354" i="1"/>
  <c r="L3355" i="1"/>
  <c r="L3356" i="1"/>
  <c r="L3357" i="1"/>
  <c r="L3358" i="1"/>
  <c r="L3359" i="1"/>
  <c r="L3360" i="1"/>
  <c r="L3361" i="1"/>
  <c r="L3362" i="1"/>
  <c r="L3363"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9" i="1"/>
  <c r="L3391" i="1"/>
  <c r="L3392" i="1"/>
  <c r="L3393" i="1"/>
  <c r="L3394" i="1"/>
  <c r="L3395" i="1"/>
  <c r="L3396" i="1"/>
  <c r="L3398" i="1"/>
  <c r="L3400" i="1"/>
  <c r="L3401" i="1"/>
  <c r="L3402" i="1"/>
  <c r="L3403" i="1"/>
  <c r="L3404" i="1"/>
  <c r="L3405" i="1"/>
  <c r="L3406" i="1"/>
  <c r="L3407" i="1"/>
  <c r="L3408" i="1"/>
  <c r="L3409" i="1"/>
  <c r="L3410" i="1"/>
  <c r="V3410" i="1"/>
  <c r="L3411" i="1"/>
  <c r="L3412" i="1"/>
  <c r="L3413" i="1"/>
  <c r="L3414" i="1"/>
  <c r="L3415" i="1"/>
  <c r="L3416" i="1"/>
  <c r="L3417" i="1"/>
  <c r="L3418" i="1"/>
  <c r="L3419" i="1"/>
  <c r="L3420" i="1"/>
  <c r="L3421" i="1"/>
  <c r="L3422" i="1"/>
  <c r="L3423" i="1"/>
  <c r="L3424" i="1"/>
  <c r="L3425" i="1"/>
  <c r="L3426" i="1"/>
  <c r="L3427" i="1"/>
  <c r="L3428" i="1"/>
  <c r="L3429" i="1"/>
  <c r="L3430" i="1"/>
  <c r="L3431" i="1"/>
  <c r="L3433" i="1"/>
  <c r="L3435" i="1"/>
  <c r="L3436" i="1"/>
  <c r="L3437" i="1"/>
  <c r="L3438" i="1"/>
  <c r="L3439" i="1"/>
  <c r="L3440" i="1"/>
  <c r="L3441" i="1"/>
  <c r="L3442" i="1"/>
  <c r="L3443" i="1"/>
  <c r="L3444" i="1"/>
  <c r="L3446" i="1"/>
  <c r="L3447" i="1"/>
  <c r="L3448" i="1"/>
  <c r="L3449" i="1"/>
  <c r="L3450" i="1"/>
  <c r="L3451" i="1"/>
  <c r="L3452" i="1"/>
  <c r="L3453" i="1"/>
  <c r="L3455" i="1"/>
  <c r="L3456" i="1"/>
  <c r="L3457" i="1"/>
  <c r="L3458" i="1"/>
  <c r="L3459" i="1"/>
  <c r="L3460" i="1"/>
  <c r="L3461" i="1"/>
  <c r="L3462" i="1"/>
  <c r="L3463" i="1"/>
  <c r="L3464" i="1"/>
  <c r="L3465" i="1"/>
  <c r="L3466" i="1"/>
  <c r="L3467" i="1"/>
  <c r="L3468" i="1"/>
  <c r="L3469" i="1"/>
  <c r="L3470" i="1"/>
  <c r="L3471" i="1"/>
  <c r="L3472" i="1"/>
  <c r="L3474" i="1"/>
  <c r="L3475" i="1"/>
  <c r="L3476" i="1"/>
  <c r="V3477" i="1"/>
  <c r="L3477" i="1"/>
  <c r="L3478" i="1"/>
  <c r="L3479" i="1"/>
  <c r="L3481" i="1"/>
  <c r="L3482" i="1"/>
  <c r="L3483" i="1"/>
  <c r="L3484" i="1"/>
  <c r="L3485" i="1"/>
  <c r="L3487" i="1"/>
  <c r="L3488" i="1"/>
  <c r="L3489" i="1"/>
  <c r="L3490" i="1"/>
  <c r="L3491" i="1"/>
  <c r="L3493" i="1"/>
  <c r="L3494" i="1"/>
  <c r="L3495" i="1"/>
  <c r="L3496" i="1"/>
  <c r="L3498" i="1"/>
  <c r="L3499" i="1"/>
  <c r="L3500" i="1"/>
  <c r="L3503" i="1"/>
  <c r="L3504" i="1"/>
  <c r="L3505" i="1"/>
  <c r="L3506" i="1"/>
  <c r="L3507" i="1"/>
  <c r="L3509" i="1"/>
  <c r="L3513" i="1"/>
  <c r="L3514" i="1"/>
  <c r="L3515" i="1"/>
  <c r="L3516" i="1"/>
  <c r="L3517" i="1"/>
  <c r="L3519" i="1"/>
  <c r="L3520" i="1"/>
  <c r="L3521" i="1"/>
  <c r="L3524" i="1"/>
  <c r="L3525" i="1"/>
  <c r="L3526" i="1"/>
  <c r="L3527" i="1"/>
  <c r="L3528" i="1"/>
  <c r="L3529" i="1"/>
  <c r="L3530" i="1"/>
  <c r="L3532" i="1"/>
  <c r="L3536" i="1"/>
  <c r="L3537" i="1"/>
  <c r="L3538" i="1"/>
  <c r="L3540" i="1"/>
  <c r="L3541" i="1"/>
  <c r="L3543" i="1"/>
  <c r="L3544" i="1"/>
  <c r="L3545" i="1"/>
  <c r="L3546" i="1"/>
  <c r="L3547" i="1"/>
  <c r="L3548" i="1"/>
  <c r="L3551" i="1"/>
  <c r="L3552" i="1"/>
  <c r="L3553" i="1"/>
  <c r="L3555" i="1"/>
  <c r="L3556" i="1"/>
  <c r="L3558" i="1"/>
  <c r="L3560" i="1"/>
  <c r="L3561" i="1"/>
  <c r="L3562" i="1"/>
  <c r="L3563" i="1"/>
  <c r="L3564" i="1"/>
  <c r="L3566" i="1"/>
  <c r="L3567" i="1"/>
  <c r="L3571" i="1"/>
  <c r="L3572" i="1"/>
  <c r="L3573" i="1"/>
  <c r="L3574" i="1"/>
  <c r="L3575" i="1"/>
  <c r="L3576" i="1"/>
  <c r="L3577" i="1"/>
  <c r="L3578" i="1"/>
  <c r="L3581" i="1"/>
  <c r="L3582" i="1"/>
  <c r="L3584" i="1"/>
  <c r="L3586" i="1"/>
  <c r="L3587" i="1"/>
  <c r="L3589" i="1"/>
  <c r="L3590" i="1"/>
  <c r="L3591" i="1"/>
  <c r="L3592" i="1"/>
  <c r="L3593" i="1"/>
  <c r="L3594" i="1"/>
  <c r="L3595" i="1"/>
  <c r="L3596" i="1"/>
  <c r="L3597" i="1"/>
  <c r="L3598" i="1"/>
  <c r="L3600" i="1"/>
  <c r="L3601" i="1"/>
  <c r="L3602" i="1"/>
  <c r="L3603" i="1"/>
  <c r="L3604" i="1"/>
  <c r="L3606" i="1"/>
  <c r="L3608" i="1"/>
  <c r="L3611" i="1"/>
  <c r="L3612" i="1"/>
  <c r="L3613" i="1"/>
  <c r="L3614" i="1"/>
  <c r="L3617" i="1"/>
  <c r="L3618" i="1"/>
  <c r="L3619" i="1"/>
  <c r="L3620" i="1"/>
  <c r="L3621" i="1"/>
  <c r="L3624" i="1"/>
  <c r="L3625" i="1"/>
  <c r="L3626" i="1"/>
  <c r="L3628" i="1"/>
  <c r="L3629" i="1"/>
  <c r="L3631" i="1"/>
  <c r="L3632" i="1"/>
  <c r="L3634" i="1"/>
  <c r="L3637" i="1"/>
  <c r="L3638" i="1"/>
  <c r="L3640" i="1"/>
  <c r="L3641" i="1"/>
  <c r="L3645" i="1"/>
  <c r="L3646" i="1"/>
  <c r="L3648" i="1"/>
  <c r="L3651" i="1"/>
  <c r="L3652" i="1"/>
  <c r="L3654" i="1"/>
  <c r="L3656" i="1"/>
  <c r="L3660" i="1"/>
  <c r="L3662" i="1"/>
  <c r="L3664" i="1"/>
  <c r="L3665" i="1"/>
  <c r="L3666" i="1"/>
  <c r="L3667" i="1"/>
  <c r="L3668" i="1"/>
  <c r="L3672" i="1"/>
  <c r="L3674" i="1"/>
  <c r="L3676" i="1"/>
  <c r="L3679" i="1"/>
  <c r="L3680" i="1"/>
  <c r="L4005" i="1"/>
  <c r="L4006" i="1"/>
  <c r="L4007" i="1"/>
  <c r="L4008" i="1"/>
  <c r="L4009" i="1"/>
  <c r="L4010" i="1"/>
  <c r="L4011" i="1"/>
  <c r="L4012" i="1"/>
  <c r="L4013" i="1"/>
  <c r="L4014" i="1"/>
  <c r="L4015" i="1"/>
  <c r="L3454" i="1"/>
  <c r="L4017" i="1"/>
  <c r="L4018" i="1"/>
  <c r="L4019" i="1"/>
  <c r="L4020" i="1"/>
  <c r="L4021" i="1"/>
  <c r="L4022" i="1"/>
  <c r="L4024" i="1"/>
  <c r="L4025" i="1"/>
  <c r="L4026" i="1"/>
  <c r="L4028" i="1"/>
  <c r="L4030" i="1"/>
  <c r="L4033" i="1"/>
  <c r="L4034" i="1"/>
  <c r="L4037" i="1"/>
  <c r="L4040" i="1"/>
  <c r="L4042" i="1"/>
  <c r="L4045" i="1"/>
  <c r="L4046" i="1"/>
  <c r="L4047" i="1"/>
  <c r="L4048" i="1"/>
  <c r="L4049" i="1"/>
  <c r="L4050" i="1"/>
  <c r="L4052" i="1"/>
  <c r="L4054" i="1"/>
  <c r="L4055" i="1"/>
  <c r="AF3454" i="1"/>
  <c r="AF3680" i="1"/>
  <c r="AF3679" i="1"/>
  <c r="AF3676" i="1"/>
  <c r="AF3674" i="1"/>
  <c r="AF3672" i="1"/>
  <c r="AF3668" i="1"/>
  <c r="AF3667" i="1"/>
  <c r="AF3666" i="1"/>
  <c r="AF3665" i="1"/>
  <c r="AF3664" i="1"/>
  <c r="AF3662" i="1"/>
  <c r="AF3660" i="1"/>
  <c r="AF3128" i="1"/>
  <c r="AF3656" i="1"/>
  <c r="AF3654" i="1"/>
  <c r="AF3652" i="1"/>
  <c r="AF3651" i="1"/>
  <c r="AF3648" i="1"/>
  <c r="AF3646" i="1"/>
  <c r="AF3645" i="1"/>
  <c r="AF3641" i="1"/>
  <c r="AF3640" i="1"/>
  <c r="AF3638" i="1"/>
  <c r="AF3637" i="1"/>
  <c r="AF3634" i="1"/>
  <c r="AF3632" i="1"/>
  <c r="AF3631" i="1"/>
  <c r="AF3629" i="1"/>
  <c r="AF3628" i="1"/>
  <c r="AF3626" i="1"/>
  <c r="AF3625" i="1"/>
  <c r="AF3624" i="1"/>
  <c r="AF3621" i="1"/>
  <c r="AF3620" i="1"/>
  <c r="AF3619" i="1"/>
  <c r="AF3257" i="1"/>
  <c r="AF3618" i="1"/>
  <c r="AF3617" i="1"/>
  <c r="AF3614" i="1"/>
  <c r="AF3613" i="1"/>
  <c r="AF3612" i="1"/>
  <c r="AF3611" i="1"/>
  <c r="AF3608" i="1"/>
  <c r="AF3606" i="1"/>
  <c r="AF3604" i="1"/>
  <c r="AF3603" i="1"/>
  <c r="AF3602" i="1"/>
  <c r="AF3601" i="1"/>
  <c r="AF3600" i="1"/>
  <c r="AF3598" i="1"/>
  <c r="AF3597" i="1"/>
  <c r="AF3596" i="1"/>
  <c r="AF3595" i="1"/>
  <c r="AF3594" i="1"/>
  <c r="AF3593" i="1"/>
  <c r="AF3592" i="1"/>
  <c r="AF3591" i="1"/>
  <c r="AF3590" i="1"/>
  <c r="AF3589" i="1"/>
  <c r="AF3587" i="1"/>
  <c r="AF3586" i="1"/>
  <c r="AF3584" i="1"/>
  <c r="AF3582" i="1"/>
  <c r="AF3581" i="1"/>
  <c r="AF3578" i="1"/>
  <c r="AF3577" i="1"/>
  <c r="AF3576" i="1"/>
  <c r="AF3575" i="1"/>
  <c r="AF3574" i="1"/>
  <c r="AF3573" i="1"/>
  <c r="AF3572" i="1"/>
  <c r="AF3571" i="1"/>
  <c r="AF3567" i="1"/>
  <c r="AF3566" i="1"/>
  <c r="AF3564" i="1"/>
  <c r="AF3563" i="1"/>
  <c r="AF3562" i="1"/>
  <c r="AF3561" i="1"/>
  <c r="AF3560" i="1"/>
  <c r="AF3558" i="1"/>
  <c r="AF3556" i="1"/>
  <c r="AF3555" i="1"/>
  <c r="AF3141" i="1"/>
  <c r="AF3553" i="1"/>
  <c r="AF3552" i="1"/>
  <c r="AF3551" i="1"/>
  <c r="AF3548" i="1"/>
  <c r="AF3547" i="1"/>
  <c r="AF2189" i="1"/>
  <c r="AF3546" i="1"/>
  <c r="AF3545" i="1"/>
  <c r="AF3544" i="1"/>
  <c r="AF3543" i="1"/>
  <c r="AF3541" i="1"/>
  <c r="AF3540" i="1"/>
  <c r="AF3538" i="1"/>
  <c r="AF3537" i="1"/>
  <c r="AF3536" i="1"/>
  <c r="AF3532" i="1"/>
  <c r="AF3530" i="1"/>
  <c r="AF3529" i="1"/>
  <c r="AF3528" i="1"/>
  <c r="AF3527" i="1"/>
  <c r="AF3526" i="1"/>
  <c r="AF3525" i="1"/>
  <c r="AF3524" i="1"/>
  <c r="AF3521" i="1"/>
  <c r="AF3520" i="1"/>
  <c r="AF3519" i="1"/>
  <c r="AF3517" i="1"/>
  <c r="AF3516" i="1"/>
  <c r="AF3515" i="1"/>
  <c r="AF3514" i="1"/>
  <c r="AF3002" i="1"/>
  <c r="AF3513" i="1"/>
  <c r="AF3509" i="1"/>
  <c r="AF3507" i="1"/>
  <c r="AF3249" i="1"/>
  <c r="AF3506" i="1"/>
  <c r="AF3505" i="1"/>
  <c r="AF3504" i="1"/>
  <c r="AF3010" i="1"/>
  <c r="AF2991" i="1"/>
  <c r="AF3503" i="1"/>
  <c r="AF3500" i="1"/>
  <c r="AF3499" i="1"/>
  <c r="AF3498" i="1"/>
  <c r="AF3496" i="1"/>
  <c r="AF3495" i="1"/>
  <c r="AF3494" i="1"/>
  <c r="AF3493" i="1"/>
  <c r="AF3052" i="1"/>
  <c r="AF3491" i="1"/>
  <c r="AF3490" i="1"/>
  <c r="AF3226" i="1"/>
  <c r="AF3489" i="1"/>
  <c r="AF3488" i="1"/>
  <c r="AF3487" i="1"/>
  <c r="AF3485" i="1"/>
  <c r="AF3484" i="1"/>
  <c r="AF3483" i="1"/>
  <c r="AF4052" i="1"/>
  <c r="AF4055" i="1"/>
  <c r="AF3482" i="1"/>
  <c r="AF3481" i="1"/>
  <c r="AF3479" i="1"/>
  <c r="AF3478" i="1"/>
  <c r="AF3476" i="1"/>
  <c r="AF3475" i="1"/>
  <c r="AF3474" i="1"/>
  <c r="AF3472" i="1"/>
  <c r="AF3471" i="1"/>
  <c r="AF3470" i="1"/>
  <c r="AF3469" i="1"/>
  <c r="AF3468" i="1"/>
  <c r="AF3467" i="1"/>
  <c r="AF3466" i="1"/>
  <c r="AF4037" i="1"/>
  <c r="AF3465" i="1"/>
  <c r="AF3328" i="1"/>
  <c r="AF3028" i="1"/>
  <c r="AF3464" i="1"/>
  <c r="AF3237" i="1"/>
  <c r="AF3463" i="1"/>
  <c r="AF3462" i="1"/>
  <c r="AF3461" i="1"/>
  <c r="AF3460" i="1"/>
  <c r="AF3231" i="1"/>
  <c r="AF3458" i="1"/>
  <c r="AF3457" i="1"/>
  <c r="AF3456" i="1"/>
  <c r="AF3455" i="1"/>
  <c r="AF3453" i="1"/>
  <c r="AF3040" i="1"/>
  <c r="AF3452" i="1"/>
  <c r="AF3451" i="1"/>
  <c r="AF3006" i="1"/>
  <c r="AF3450" i="1"/>
  <c r="AF3449" i="1"/>
  <c r="AF3448" i="1"/>
  <c r="AF3447" i="1"/>
  <c r="AF3446" i="1"/>
  <c r="AF3444" i="1"/>
  <c r="AF3443" i="1"/>
  <c r="AF3018" i="1"/>
  <c r="AF3442" i="1"/>
  <c r="AF3441" i="1"/>
  <c r="AF3440" i="1"/>
  <c r="AF3439" i="1"/>
  <c r="AF3438" i="1"/>
  <c r="AF3437" i="1"/>
  <c r="AF4054" i="1"/>
  <c r="AF4050" i="1"/>
  <c r="AF4049" i="1"/>
  <c r="AF4048" i="1"/>
  <c r="AF4047" i="1"/>
  <c r="AF4046" i="1"/>
  <c r="AF4045" i="1"/>
  <c r="AF4040" i="1"/>
  <c r="AF4034" i="1"/>
  <c r="AF4028" i="1"/>
  <c r="AF4026" i="1"/>
  <c r="AF4025" i="1"/>
  <c r="AF4024" i="1"/>
  <c r="AF4022" i="1"/>
  <c r="AF4021" i="1"/>
  <c r="AF4020" i="1"/>
  <c r="AF4019" i="1"/>
  <c r="AF4018" i="1"/>
  <c r="AF4017" i="1"/>
  <c r="AF3436" i="1"/>
  <c r="AF4015" i="1"/>
  <c r="AF4014" i="1"/>
  <c r="AF4013" i="1"/>
  <c r="AF4012" i="1"/>
  <c r="AF4011" i="1"/>
  <c r="AF4010" i="1"/>
  <c r="AF4009" i="1"/>
  <c r="AF4008" i="1"/>
  <c r="AF4007" i="1"/>
  <c r="AF4006" i="1"/>
  <c r="AF4005" i="1"/>
  <c r="AF3435" i="1"/>
  <c r="AF3433" i="1"/>
  <c r="AF3431" i="1"/>
  <c r="AF3430" i="1"/>
  <c r="AF3429" i="1"/>
  <c r="AF3428" i="1"/>
  <c r="AF3427" i="1"/>
  <c r="AF3426"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77" i="1"/>
  <c r="AF3404" i="1"/>
  <c r="AF3403" i="1"/>
  <c r="AF3402" i="1"/>
  <c r="AF3401" i="1"/>
  <c r="AF3400" i="1"/>
  <c r="AF3398" i="1"/>
  <c r="AF3396" i="1"/>
  <c r="AF3395" i="1"/>
  <c r="AF3394" i="1"/>
  <c r="AF3393" i="1"/>
  <c r="AF3392" i="1"/>
  <c r="AF3391" i="1"/>
  <c r="AF3389" i="1"/>
  <c r="AF3387" i="1"/>
  <c r="AF3386" i="1"/>
  <c r="AF3385" i="1"/>
  <c r="AF3384" i="1"/>
  <c r="AF3383" i="1"/>
  <c r="AF3382" i="1"/>
  <c r="AF3381" i="1"/>
  <c r="AF3380" i="1"/>
  <c r="AF3379" i="1"/>
  <c r="AF3378" i="1"/>
  <c r="AF3377" i="1"/>
  <c r="AF3376" i="1"/>
  <c r="AF3375" i="1"/>
  <c r="AF3374" i="1"/>
  <c r="AF3373" i="1"/>
  <c r="AF3372" i="1"/>
  <c r="AF3371" i="1"/>
  <c r="AF3370" i="1"/>
  <c r="AF3369" i="1"/>
  <c r="AF3368" i="1"/>
  <c r="AF3367" i="1"/>
  <c r="AF3366" i="1"/>
  <c r="AF3365" i="1"/>
  <c r="AF3363" i="1"/>
  <c r="AF3362" i="1"/>
  <c r="AF3361" i="1"/>
  <c r="AF3360" i="1"/>
  <c r="AF3359" i="1"/>
  <c r="AF3358" i="1"/>
  <c r="AF3357" i="1"/>
  <c r="AF3356" i="1"/>
  <c r="AF3355" i="1"/>
  <c r="AF3354" i="1"/>
  <c r="AF3353" i="1"/>
  <c r="AF3352" i="1"/>
  <c r="AF3351" i="1"/>
  <c r="AF3350" i="1"/>
  <c r="AF3349" i="1"/>
  <c r="AF3347" i="1"/>
  <c r="AF3346" i="1"/>
  <c r="AF3345" i="1"/>
  <c r="AF3344" i="1"/>
  <c r="AF3343" i="1"/>
  <c r="AF3342" i="1"/>
  <c r="AF3341" i="1"/>
  <c r="AF3339" i="1"/>
  <c r="AF3338" i="1"/>
  <c r="AF3337" i="1"/>
  <c r="AF3336" i="1"/>
  <c r="AF3335" i="1"/>
  <c r="AF3334" i="1"/>
  <c r="AF3333" i="1"/>
  <c r="AF3332" i="1"/>
  <c r="AF3330" i="1"/>
  <c r="AF3329" i="1"/>
  <c r="AF3327" i="1"/>
  <c r="AF3326" i="1"/>
  <c r="AF3325" i="1"/>
  <c r="AF3322" i="1"/>
  <c r="AF3319" i="1"/>
  <c r="AF3318" i="1"/>
  <c r="AF3317" i="1"/>
  <c r="AF3316" i="1"/>
  <c r="AF3315" i="1"/>
  <c r="AF3314" i="1"/>
  <c r="AF3313" i="1"/>
  <c r="AF3312" i="1"/>
  <c r="AF3311" i="1"/>
  <c r="AF3310" i="1"/>
  <c r="AF3309" i="1"/>
  <c r="AF3306" i="1"/>
  <c r="AF3304" i="1"/>
  <c r="AF3303" i="1"/>
  <c r="AF3301" i="1"/>
  <c r="AF3300" i="1"/>
  <c r="AF3299" i="1"/>
  <c r="AF3298" i="1"/>
  <c r="AF3297" i="1"/>
  <c r="AF3296" i="1"/>
  <c r="AF3295" i="1"/>
  <c r="AF3294" i="1"/>
  <c r="AF3293" i="1"/>
  <c r="AF3292" i="1"/>
  <c r="AF3291" i="1"/>
  <c r="AF3290" i="1"/>
  <c r="AF3289" i="1"/>
  <c r="AF3288" i="1"/>
  <c r="AF3287" i="1"/>
  <c r="AF3285" i="1"/>
  <c r="AF3283" i="1"/>
  <c r="AF3281" i="1"/>
  <c r="AF3280" i="1"/>
  <c r="AF3279" i="1"/>
  <c r="AF3278" i="1"/>
  <c r="AF3277" i="1"/>
  <c r="AF3276" i="1"/>
  <c r="AF3275" i="1"/>
  <c r="AF3274" i="1"/>
  <c r="AF3273" i="1"/>
  <c r="AF3272" i="1"/>
  <c r="AF3271" i="1"/>
  <c r="AF3270" i="1"/>
  <c r="AF3269" i="1"/>
  <c r="AF3268" i="1"/>
  <c r="AF3267" i="1"/>
  <c r="AF4042" i="1"/>
  <c r="AF3266" i="1"/>
  <c r="AF3265" i="1"/>
  <c r="AF3264" i="1"/>
  <c r="AF3263" i="1"/>
  <c r="AF3261" i="1"/>
  <c r="AF3260" i="1"/>
  <c r="AF3259" i="1"/>
  <c r="AF3258" i="1"/>
  <c r="AF3256" i="1"/>
  <c r="AF3255" i="1"/>
  <c r="AF3254" i="1"/>
  <c r="AF3252" i="1"/>
  <c r="AF3251" i="1"/>
  <c r="AF3250" i="1"/>
  <c r="AF3248" i="1"/>
  <c r="AF3247" i="1"/>
  <c r="AF3246" i="1"/>
  <c r="AF3243" i="1"/>
  <c r="AF3242" i="1"/>
  <c r="AF3241" i="1"/>
  <c r="AF3239" i="1"/>
  <c r="AF3238" i="1"/>
  <c r="AF3236" i="1"/>
  <c r="AF3235" i="1"/>
  <c r="AF3234" i="1"/>
  <c r="AF3233" i="1"/>
  <c r="AF3232" i="1"/>
  <c r="AF3230" i="1"/>
  <c r="AF3229" i="1"/>
  <c r="AF3228" i="1"/>
  <c r="AF3227" i="1"/>
  <c r="AF3225" i="1"/>
  <c r="AF3224" i="1"/>
  <c r="AF3223" i="1"/>
  <c r="AF3222" i="1"/>
  <c r="AF3221" i="1"/>
  <c r="AF3220" i="1"/>
  <c r="AF3219" i="1"/>
  <c r="AF3217" i="1"/>
  <c r="AF3216" i="1"/>
  <c r="AF3215" i="1"/>
  <c r="AF3214" i="1"/>
  <c r="AF3213" i="1"/>
  <c r="AF3212" i="1"/>
  <c r="AF3211" i="1"/>
  <c r="AF3210" i="1"/>
  <c r="AF3208" i="1"/>
  <c r="AF3207" i="1"/>
  <c r="AF3206" i="1"/>
  <c r="AF3205" i="1"/>
  <c r="AF3204" i="1"/>
  <c r="AF3203" i="1"/>
  <c r="AF3202" i="1"/>
  <c r="AF3201" i="1"/>
  <c r="AF3200" i="1"/>
  <c r="AF3199" i="1"/>
  <c r="AF3198" i="1"/>
  <c r="AF3196" i="1"/>
  <c r="AF3195" i="1"/>
  <c r="AF3194" i="1"/>
  <c r="AF3193" i="1"/>
  <c r="AF3192" i="1"/>
  <c r="AF3191" i="1"/>
  <c r="AF3189" i="1"/>
  <c r="AF3188" i="1"/>
  <c r="AF3187" i="1"/>
  <c r="AF3186" i="1"/>
  <c r="AF3185" i="1"/>
  <c r="AF3184" i="1"/>
  <c r="AF3183" i="1"/>
  <c r="AF3182" i="1"/>
  <c r="AF3181" i="1"/>
  <c r="AF3180" i="1"/>
  <c r="AF3179" i="1"/>
  <c r="AF3178" i="1"/>
  <c r="AF3177" i="1"/>
  <c r="AF3176" i="1"/>
  <c r="AF3175" i="1"/>
  <c r="AF3174" i="1"/>
  <c r="AF3173" i="1"/>
  <c r="AF3172" i="1"/>
  <c r="AF3170" i="1"/>
  <c r="AF3169" i="1"/>
  <c r="AF3168" i="1"/>
  <c r="AF3167" i="1"/>
  <c r="AF3165" i="1"/>
  <c r="AF3164" i="1"/>
  <c r="AF3163" i="1"/>
  <c r="AF3162" i="1"/>
  <c r="AF3161" i="1"/>
  <c r="AF3160" i="1"/>
  <c r="AF3159" i="1"/>
  <c r="AF3158" i="1"/>
  <c r="AF3157" i="1"/>
  <c r="AF3156" i="1"/>
  <c r="AF3154" i="1"/>
  <c r="AF3153" i="1"/>
  <c r="AF3151" i="1"/>
  <c r="AF3149" i="1"/>
  <c r="AF3148" i="1"/>
  <c r="AF3147" i="1"/>
  <c r="AF3146" i="1"/>
  <c r="AF3145" i="1"/>
  <c r="AF3144" i="1"/>
  <c r="AF3143" i="1"/>
  <c r="AF3142" i="1"/>
  <c r="AF3140" i="1"/>
  <c r="AF3139" i="1"/>
  <c r="AF3138" i="1"/>
  <c r="AF3137" i="1"/>
  <c r="AF3136" i="1"/>
  <c r="AF3135" i="1"/>
  <c r="AF3134" i="1"/>
  <c r="AF3133" i="1"/>
  <c r="AF3132" i="1"/>
  <c r="AF3131" i="1"/>
  <c r="AF3129" i="1"/>
  <c r="AF3127" i="1"/>
  <c r="AF3126" i="1"/>
  <c r="AF3125" i="1"/>
  <c r="AF3124" i="1"/>
  <c r="AF3123" i="1"/>
  <c r="AF3122" i="1"/>
  <c r="AF3121" i="1"/>
  <c r="AF3119" i="1"/>
  <c r="AF3118" i="1"/>
  <c r="AF3117" i="1"/>
  <c r="AF3115" i="1"/>
  <c r="AF3114" i="1"/>
  <c r="AF3113" i="1"/>
  <c r="AF3112" i="1"/>
  <c r="AF3111" i="1"/>
  <c r="AF3110" i="1"/>
  <c r="AF3109" i="1"/>
  <c r="AF3108" i="1"/>
  <c r="AF3107" i="1"/>
  <c r="AF3106" i="1"/>
  <c r="AF3105" i="1"/>
  <c r="AF3104" i="1"/>
  <c r="AF3103" i="1"/>
  <c r="AF3102" i="1"/>
  <c r="AF3101" i="1"/>
  <c r="AF3100" i="1"/>
  <c r="AF3099" i="1"/>
  <c r="AF3098" i="1"/>
  <c r="AF3097" i="1"/>
  <c r="AF3096" i="1"/>
  <c r="AF3095" i="1"/>
  <c r="AF3094" i="1"/>
  <c r="AF3092" i="1"/>
  <c r="AF3091" i="1"/>
  <c r="AF3090" i="1"/>
  <c r="AF3089" i="1"/>
  <c r="AF3088" i="1"/>
  <c r="AF3087" i="1"/>
  <c r="AF3086" i="1"/>
  <c r="AF3085" i="1"/>
  <c r="AF3084" i="1"/>
  <c r="AF3083" i="1"/>
  <c r="AF3082" i="1"/>
  <c r="AF3081" i="1"/>
  <c r="AF3079" i="1"/>
  <c r="AF3078" i="1"/>
  <c r="AF4038" i="1"/>
  <c r="AF3077" i="1"/>
  <c r="AF3075" i="1"/>
  <c r="AF3074" i="1"/>
  <c r="AF3073" i="1"/>
  <c r="AF3072" i="1"/>
  <c r="AF3071" i="1"/>
  <c r="AF3070" i="1"/>
  <c r="AF3069" i="1"/>
  <c r="AF3068" i="1"/>
  <c r="AF3067" i="1"/>
  <c r="AF3064" i="1"/>
  <c r="AF3063" i="1"/>
  <c r="AF3062" i="1"/>
  <c r="AF3061" i="1"/>
  <c r="AF3060" i="1"/>
  <c r="AF3059" i="1"/>
  <c r="AF3058" i="1"/>
  <c r="AF3055" i="1"/>
  <c r="AF3054" i="1"/>
  <c r="AF3053" i="1"/>
  <c r="AF3051" i="1"/>
  <c r="AF3050" i="1"/>
  <c r="AF3049" i="1"/>
  <c r="AF3048" i="1"/>
  <c r="AF3047" i="1"/>
  <c r="AF3046" i="1"/>
  <c r="AF3045" i="1"/>
  <c r="AF3044" i="1"/>
  <c r="AF3043" i="1"/>
  <c r="AF3042" i="1"/>
  <c r="AF3041" i="1"/>
  <c r="AF3039" i="1"/>
  <c r="AF3038" i="1"/>
  <c r="AF3037" i="1"/>
  <c r="AF3036" i="1"/>
  <c r="AF3035" i="1"/>
  <c r="AF3034" i="1"/>
  <c r="AF3033" i="1"/>
  <c r="AF3032" i="1"/>
  <c r="AF3031" i="1"/>
  <c r="AF3030" i="1"/>
  <c r="AF3029" i="1"/>
  <c r="AF3027" i="1"/>
  <c r="AF3026" i="1"/>
  <c r="AF3025" i="1"/>
  <c r="AF3024" i="1"/>
  <c r="AF3023" i="1"/>
  <c r="AF3022" i="1"/>
  <c r="AF3021" i="1"/>
  <c r="AF3020" i="1"/>
  <c r="AF3019" i="1"/>
  <c r="AF3017" i="1"/>
  <c r="AF3016" i="1"/>
  <c r="AF3015" i="1"/>
  <c r="AF3014" i="1"/>
  <c r="AF3013" i="1"/>
  <c r="AF3012" i="1"/>
  <c r="AF3011" i="1"/>
  <c r="AF3009" i="1"/>
  <c r="AF3008" i="1"/>
  <c r="AF3007" i="1"/>
  <c r="AF3005" i="1"/>
  <c r="AF3004" i="1"/>
  <c r="AF3003" i="1"/>
  <c r="AF3001" i="1"/>
  <c r="AF3000" i="1"/>
  <c r="AF2999" i="1"/>
  <c r="AF2998" i="1"/>
  <c r="AF2997" i="1"/>
  <c r="AF2996" i="1"/>
  <c r="AF2995" i="1"/>
  <c r="AF2994" i="1"/>
  <c r="AF2993" i="1"/>
  <c r="AF2992" i="1"/>
  <c r="AF2990" i="1"/>
  <c r="AF2989" i="1"/>
  <c r="AF2988" i="1"/>
  <c r="AF2987"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6" i="1"/>
  <c r="AF2925" i="1"/>
  <c r="AF2924"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4033"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3"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4030"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AF4" i="1"/>
  <c r="AF3" i="1"/>
  <c r="AA3454" i="1"/>
  <c r="AA3680" i="1"/>
  <c r="AA3679" i="1"/>
  <c r="AA3676" i="1"/>
  <c r="AA3674" i="1"/>
  <c r="AA3672" i="1"/>
  <c r="AA3668" i="1"/>
  <c r="AA3667" i="1"/>
  <c r="AA3666" i="1"/>
  <c r="AA3665" i="1"/>
  <c r="AA3664" i="1"/>
  <c r="AA3662" i="1"/>
  <c r="AA3660" i="1"/>
  <c r="AA3128" i="1"/>
  <c r="AA3656" i="1"/>
  <c r="AA3654" i="1"/>
  <c r="AA3652" i="1"/>
  <c r="AA3651" i="1"/>
  <c r="AA3648" i="1"/>
  <c r="AA3646" i="1"/>
  <c r="AA3645" i="1"/>
  <c r="AA3641" i="1"/>
  <c r="AA3640" i="1"/>
  <c r="AA3638" i="1"/>
  <c r="AA3637" i="1"/>
  <c r="AA3634" i="1"/>
  <c r="AA3632" i="1"/>
  <c r="AA3631" i="1"/>
  <c r="AA3629" i="1"/>
  <c r="AA3628" i="1"/>
  <c r="AA3626" i="1"/>
  <c r="AA3625" i="1"/>
  <c r="AA3624" i="1"/>
  <c r="AA3621" i="1"/>
  <c r="AA3620" i="1"/>
  <c r="AA3619" i="1"/>
  <c r="AA3257" i="1"/>
  <c r="AA3618" i="1"/>
  <c r="AA3617" i="1"/>
  <c r="AA3614" i="1"/>
  <c r="AA3613" i="1"/>
  <c r="AA3612" i="1"/>
  <c r="AA3611" i="1"/>
  <c r="AA3608" i="1"/>
  <c r="AA3606" i="1"/>
  <c r="AA3604" i="1"/>
  <c r="AA3603" i="1"/>
  <c r="AA3602" i="1"/>
  <c r="AA3601" i="1"/>
  <c r="AA3600" i="1"/>
  <c r="AA3598" i="1"/>
  <c r="AA3597" i="1"/>
  <c r="AA3596" i="1"/>
  <c r="AA3595" i="1"/>
  <c r="AA3594" i="1"/>
  <c r="AA3593" i="1"/>
  <c r="AA3592" i="1"/>
  <c r="AA3591" i="1"/>
  <c r="AA3590" i="1"/>
  <c r="AA3589" i="1"/>
  <c r="AA3587" i="1"/>
  <c r="AA3586" i="1"/>
  <c r="AA3584" i="1"/>
  <c r="AA3582" i="1"/>
  <c r="AA3581" i="1"/>
  <c r="AA3578" i="1"/>
  <c r="AA3577" i="1"/>
  <c r="AA3576" i="1"/>
  <c r="AA3575" i="1"/>
  <c r="AA3574" i="1"/>
  <c r="AA3573" i="1"/>
  <c r="AA3572" i="1"/>
  <c r="AA3571" i="1"/>
  <c r="AA3567" i="1"/>
  <c r="AA3566" i="1"/>
  <c r="AA3564" i="1"/>
  <c r="AA3563" i="1"/>
  <c r="AA3562" i="1"/>
  <c r="AA3561" i="1"/>
  <c r="AA3560" i="1"/>
  <c r="AA3558" i="1"/>
  <c r="AA3556" i="1"/>
  <c r="AA3555" i="1"/>
  <c r="AA3141" i="1"/>
  <c r="AA3553" i="1"/>
  <c r="AA3552" i="1"/>
  <c r="AA3551" i="1"/>
  <c r="AA3548" i="1"/>
  <c r="AA3547" i="1"/>
  <c r="AA2189" i="1"/>
  <c r="AA3546" i="1"/>
  <c r="AA3545" i="1"/>
  <c r="AA3544" i="1"/>
  <c r="AA3543" i="1"/>
  <c r="AA3541" i="1"/>
  <c r="AA3540" i="1"/>
  <c r="AA3538" i="1"/>
  <c r="AA3537" i="1"/>
  <c r="AA3536" i="1"/>
  <c r="AA3532" i="1"/>
  <c r="AA3530" i="1"/>
  <c r="AA3529" i="1"/>
  <c r="AA3528" i="1"/>
  <c r="AA3527" i="1"/>
  <c r="AA3526" i="1"/>
  <c r="AA3525" i="1"/>
  <c r="AA3524" i="1"/>
  <c r="AA3521" i="1"/>
  <c r="AA3520" i="1"/>
  <c r="AA3519" i="1"/>
  <c r="AA3517" i="1"/>
  <c r="AA3516" i="1"/>
  <c r="AA3515" i="1"/>
  <c r="AA3514" i="1"/>
  <c r="AA3002" i="1"/>
  <c r="AA3513" i="1"/>
  <c r="AA3509" i="1"/>
  <c r="AA3507" i="1"/>
  <c r="AA3249" i="1"/>
  <c r="AA3506" i="1"/>
  <c r="AA3505" i="1"/>
  <c r="AA3504" i="1"/>
  <c r="AA3010" i="1"/>
  <c r="AA2991" i="1"/>
  <c r="AA3503" i="1"/>
  <c r="AA3500" i="1"/>
  <c r="AA3499" i="1"/>
  <c r="AA3498" i="1"/>
  <c r="AA3496" i="1"/>
  <c r="AA3495" i="1"/>
  <c r="AA3494" i="1"/>
  <c r="AA3493" i="1"/>
  <c r="AA3052" i="1"/>
  <c r="AA3491" i="1"/>
  <c r="AA3490" i="1"/>
  <c r="AA3226" i="1"/>
  <c r="AA3489" i="1"/>
  <c r="AA3488" i="1"/>
  <c r="AA3487" i="1"/>
  <c r="AA3485" i="1"/>
  <c r="AA3484" i="1"/>
  <c r="AA3483" i="1"/>
  <c r="AA4052" i="1"/>
  <c r="AA4055" i="1"/>
  <c r="AA3482" i="1"/>
  <c r="AA3481" i="1"/>
  <c r="AA3479" i="1"/>
  <c r="AA3478" i="1"/>
  <c r="AA3476" i="1"/>
  <c r="AA3475" i="1"/>
  <c r="AA3474" i="1"/>
  <c r="AA3472" i="1"/>
  <c r="AA3471" i="1"/>
  <c r="AA3470" i="1"/>
  <c r="AA3469" i="1"/>
  <c r="AA3468" i="1"/>
  <c r="AA3467" i="1"/>
  <c r="AA3466" i="1"/>
  <c r="AA4037" i="1"/>
  <c r="AA3465" i="1"/>
  <c r="AA3328" i="1"/>
  <c r="AA3028" i="1"/>
  <c r="AA3464" i="1"/>
  <c r="AA3237" i="1"/>
  <c r="AA3463" i="1"/>
  <c r="AA3462" i="1"/>
  <c r="AA3461" i="1"/>
  <c r="AA3460" i="1"/>
  <c r="AA3231" i="1"/>
  <c r="AA3459" i="1"/>
  <c r="AA3458" i="1"/>
  <c r="AA3457" i="1"/>
  <c r="AA3456" i="1"/>
  <c r="AA3455" i="1"/>
  <c r="AA3453" i="1"/>
  <c r="AA3040" i="1"/>
  <c r="AA3452" i="1"/>
  <c r="AA3451" i="1"/>
  <c r="AA3006" i="1"/>
  <c r="AA3450" i="1"/>
  <c r="AA3449" i="1"/>
  <c r="AA3448" i="1"/>
  <c r="AA3447" i="1"/>
  <c r="AA3446" i="1"/>
  <c r="AA3444" i="1"/>
  <c r="AA3443" i="1"/>
  <c r="AA3018" i="1"/>
  <c r="AA3442" i="1"/>
  <c r="AA3441" i="1"/>
  <c r="AA3440" i="1"/>
  <c r="AA3439" i="1"/>
  <c r="AA3438" i="1"/>
  <c r="AA3437" i="1"/>
  <c r="AA4054" i="1"/>
  <c r="AA4050" i="1"/>
  <c r="AA4049" i="1"/>
  <c r="AA4048" i="1"/>
  <c r="AA4047" i="1"/>
  <c r="AA4046" i="1"/>
  <c r="AA4045" i="1"/>
  <c r="AA4040" i="1"/>
  <c r="AA4034" i="1"/>
  <c r="AA4028" i="1"/>
  <c r="AA4026" i="1"/>
  <c r="AA4025" i="1"/>
  <c r="AA4024" i="1"/>
  <c r="AA4022" i="1"/>
  <c r="AA4021" i="1"/>
  <c r="AA4020" i="1"/>
  <c r="AA4019" i="1"/>
  <c r="AA4018" i="1"/>
  <c r="AA4017" i="1"/>
  <c r="AA3436" i="1"/>
  <c r="AA4015" i="1"/>
  <c r="AA4014" i="1"/>
  <c r="AA4013" i="1"/>
  <c r="AA4012" i="1"/>
  <c r="AA4010" i="1"/>
  <c r="AA4009" i="1"/>
  <c r="AA4008" i="1"/>
  <c r="AA4007" i="1"/>
  <c r="AA4006" i="1"/>
  <c r="AA4005" i="1"/>
  <c r="AA3435" i="1"/>
  <c r="AA3433" i="1"/>
  <c r="AA3431" i="1"/>
  <c r="AA3430" i="1"/>
  <c r="AA3429" i="1"/>
  <c r="AA3428" i="1"/>
  <c r="AA3427" i="1"/>
  <c r="AA3426"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77" i="1"/>
  <c r="AA3404" i="1"/>
  <c r="AA3403" i="1"/>
  <c r="AA3402" i="1"/>
  <c r="AA3401" i="1"/>
  <c r="AA3400" i="1"/>
  <c r="AA3398" i="1"/>
  <c r="AA3396" i="1"/>
  <c r="AA3395" i="1"/>
  <c r="AA3394" i="1"/>
  <c r="AA3393" i="1"/>
  <c r="AA3392" i="1"/>
  <c r="AA3391" i="1"/>
  <c r="AA3389" i="1"/>
  <c r="AA3387" i="1"/>
  <c r="AA3386" i="1"/>
  <c r="AA3385" i="1"/>
  <c r="AA3383" i="1"/>
  <c r="AA3382" i="1"/>
  <c r="AA3381" i="1"/>
  <c r="AA3380" i="1"/>
  <c r="AA3379" i="1"/>
  <c r="AA3378" i="1"/>
  <c r="AA3377" i="1"/>
  <c r="AA3376" i="1"/>
  <c r="AA3375" i="1"/>
  <c r="AA3374" i="1"/>
  <c r="AA3373" i="1"/>
  <c r="AA3372" i="1"/>
  <c r="AA3371" i="1"/>
  <c r="AA3370" i="1"/>
  <c r="AA3369" i="1"/>
  <c r="AA3368" i="1"/>
  <c r="AA3367" i="1"/>
  <c r="AA3366" i="1"/>
  <c r="AA3365" i="1"/>
  <c r="AA3363" i="1"/>
  <c r="AA3362" i="1"/>
  <c r="AA3361" i="1"/>
  <c r="AA3360" i="1"/>
  <c r="AA3359" i="1"/>
  <c r="AA3358" i="1"/>
  <c r="AA3357" i="1"/>
  <c r="AA3356" i="1"/>
  <c r="AA3355" i="1"/>
  <c r="AA3354" i="1"/>
  <c r="AA3353" i="1"/>
  <c r="AA3352" i="1"/>
  <c r="AA3351" i="1"/>
  <c r="AA3350" i="1"/>
  <c r="AA3349" i="1"/>
  <c r="AA3347" i="1"/>
  <c r="AA3346" i="1"/>
  <c r="AA3345" i="1"/>
  <c r="AA3344" i="1"/>
  <c r="AA3343" i="1"/>
  <c r="AA3342" i="1"/>
  <c r="AA3341" i="1"/>
  <c r="AA3339" i="1"/>
  <c r="AA3338" i="1"/>
  <c r="AA3337" i="1"/>
  <c r="AA3335" i="1"/>
  <c r="AA3334" i="1"/>
  <c r="AA3333" i="1"/>
  <c r="AA3332" i="1"/>
  <c r="AA3330" i="1"/>
  <c r="AA3329" i="1"/>
  <c r="AA3327" i="1"/>
  <c r="AA3326" i="1"/>
  <c r="AA3325" i="1"/>
  <c r="AA3322" i="1"/>
  <c r="AA3319" i="1"/>
  <c r="AA3318" i="1"/>
  <c r="AA3317" i="1"/>
  <c r="AA3316" i="1"/>
  <c r="AA3315" i="1"/>
  <c r="AA3314" i="1"/>
  <c r="AA3313" i="1"/>
  <c r="AA3312" i="1"/>
  <c r="AA3311" i="1"/>
  <c r="AA3310" i="1"/>
  <c r="AA3309" i="1"/>
  <c r="AA3306" i="1"/>
  <c r="AA3304" i="1"/>
  <c r="AA3303" i="1"/>
  <c r="AA3301" i="1"/>
  <c r="AA3300" i="1"/>
  <c r="AA3299" i="1"/>
  <c r="AA3298" i="1"/>
  <c r="AA3297" i="1"/>
  <c r="AA3296" i="1"/>
  <c r="AA3295" i="1"/>
  <c r="AA3294" i="1"/>
  <c r="AA3293" i="1"/>
  <c r="AA3292" i="1"/>
  <c r="AA3291" i="1"/>
  <c r="AA3290" i="1"/>
  <c r="AA3289" i="1"/>
  <c r="AA3288" i="1"/>
  <c r="AA3287" i="1"/>
  <c r="AA3285" i="1"/>
  <c r="AA3283" i="1"/>
  <c r="AA3281" i="1"/>
  <c r="AA3280" i="1"/>
  <c r="AA3279" i="1"/>
  <c r="AA3278" i="1"/>
  <c r="AA3277" i="1"/>
  <c r="AA3276" i="1"/>
  <c r="AA3275" i="1"/>
  <c r="AA3274" i="1"/>
  <c r="AA3273" i="1"/>
  <c r="AA3272" i="1"/>
  <c r="AA3271" i="1"/>
  <c r="AA3270" i="1"/>
  <c r="AA3269" i="1"/>
  <c r="AA3268" i="1"/>
  <c r="AA3267" i="1"/>
  <c r="AA4042" i="1"/>
  <c r="AA3266" i="1"/>
  <c r="AA3265" i="1"/>
  <c r="AA3264" i="1"/>
  <c r="AA3263" i="1"/>
  <c r="AA3261" i="1"/>
  <c r="AA3260" i="1"/>
  <c r="AA3259" i="1"/>
  <c r="AA3258" i="1"/>
  <c r="AA3256" i="1"/>
  <c r="AA3255" i="1"/>
  <c r="AA3254" i="1"/>
  <c r="AA3252" i="1"/>
  <c r="AA3251" i="1"/>
  <c r="AA3250" i="1"/>
  <c r="AA3248" i="1"/>
  <c r="AA3247" i="1"/>
  <c r="AA3246" i="1"/>
  <c r="AA3243" i="1"/>
  <c r="AA3242" i="1"/>
  <c r="AA3241" i="1"/>
  <c r="AA3239" i="1"/>
  <c r="AA3238" i="1"/>
  <c r="AA3236" i="1"/>
  <c r="AA3235" i="1"/>
  <c r="AA3234" i="1"/>
  <c r="AA3233" i="1"/>
  <c r="AA3232" i="1"/>
  <c r="AA3230" i="1"/>
  <c r="AA3229" i="1"/>
  <c r="AA3228" i="1"/>
  <c r="AA3227" i="1"/>
  <c r="AA3225" i="1"/>
  <c r="AA3224" i="1"/>
  <c r="AA3223" i="1"/>
  <c r="AA3222" i="1"/>
  <c r="AA3221" i="1"/>
  <c r="AA3220" i="1"/>
  <c r="AA3219" i="1"/>
  <c r="AA3217" i="1"/>
  <c r="AA3216" i="1"/>
  <c r="AA3215" i="1"/>
  <c r="AA3214" i="1"/>
  <c r="AA3213" i="1"/>
  <c r="AA3212" i="1"/>
  <c r="AA3211" i="1"/>
  <c r="AA3210" i="1"/>
  <c r="AA3208" i="1"/>
  <c r="AA3207" i="1"/>
  <c r="AA3206" i="1"/>
  <c r="AA3205" i="1"/>
  <c r="AA3204" i="1"/>
  <c r="AA3203" i="1"/>
  <c r="AA3202" i="1"/>
  <c r="AA3201" i="1"/>
  <c r="AA3200" i="1"/>
  <c r="AA3199" i="1"/>
  <c r="AA3198" i="1"/>
  <c r="AA3196" i="1"/>
  <c r="AA3195" i="1"/>
  <c r="AA3194" i="1"/>
  <c r="AA3193" i="1"/>
  <c r="AA3192" i="1"/>
  <c r="AA3191" i="1"/>
  <c r="AA3189" i="1"/>
  <c r="AA3188" i="1"/>
  <c r="AA3187" i="1"/>
  <c r="AA3186" i="1"/>
  <c r="AA3185" i="1"/>
  <c r="AA3184" i="1"/>
  <c r="AA3183" i="1"/>
  <c r="AA3182" i="1"/>
  <c r="AA3181" i="1"/>
  <c r="AA3180" i="1"/>
  <c r="AA3179" i="1"/>
  <c r="AA3178" i="1"/>
  <c r="AA3177" i="1"/>
  <c r="AA3176" i="1"/>
  <c r="AA3175" i="1"/>
  <c r="AA3174" i="1"/>
  <c r="AA3173" i="1"/>
  <c r="AA3172" i="1"/>
  <c r="AA3170" i="1"/>
  <c r="AA3169" i="1"/>
  <c r="AA3168" i="1"/>
  <c r="AA3167" i="1"/>
  <c r="AA3165" i="1"/>
  <c r="AA3164" i="1"/>
  <c r="AA3163" i="1"/>
  <c r="AA3162" i="1"/>
  <c r="AA3161" i="1"/>
  <c r="AA3160" i="1"/>
  <c r="AA3159" i="1"/>
  <c r="AA3158" i="1"/>
  <c r="AA3157" i="1"/>
  <c r="AA3156" i="1"/>
  <c r="AA3154" i="1"/>
  <c r="AA3153" i="1"/>
  <c r="AA3151" i="1"/>
  <c r="AA3149" i="1"/>
  <c r="AA3148" i="1"/>
  <c r="AA3147" i="1"/>
  <c r="AA3146" i="1"/>
  <c r="AA3145" i="1"/>
  <c r="AA3144" i="1"/>
  <c r="AA3143" i="1"/>
  <c r="AA3142" i="1"/>
  <c r="AA3140" i="1"/>
  <c r="AA3139" i="1"/>
  <c r="AA3138" i="1"/>
  <c r="AA3137" i="1"/>
  <c r="AA3136" i="1"/>
  <c r="AA3135" i="1"/>
  <c r="AA3134" i="1"/>
  <c r="AA3133" i="1"/>
  <c r="AA3132" i="1"/>
  <c r="AA3131" i="1"/>
  <c r="AA3129" i="1"/>
  <c r="AA3127" i="1"/>
  <c r="AA3126" i="1"/>
  <c r="AA3125" i="1"/>
  <c r="AA3124" i="1"/>
  <c r="AA3123" i="1"/>
  <c r="AA3122" i="1"/>
  <c r="AA3121" i="1"/>
  <c r="AA3119" i="1"/>
  <c r="AA3118" i="1"/>
  <c r="AA3117" i="1"/>
  <c r="AA3115" i="1"/>
  <c r="AA3114" i="1"/>
  <c r="AA3113" i="1"/>
  <c r="AA3112" i="1"/>
  <c r="AA3111" i="1"/>
  <c r="AA3110" i="1"/>
  <c r="AA3109" i="1"/>
  <c r="AA3108" i="1"/>
  <c r="AA3107" i="1"/>
  <c r="AA3106" i="1"/>
  <c r="AA3105" i="1"/>
  <c r="AA3104" i="1"/>
  <c r="AA3103" i="1"/>
  <c r="AA3102" i="1"/>
  <c r="AA3101" i="1"/>
  <c r="AA3100" i="1"/>
  <c r="AA3099" i="1"/>
  <c r="AA3098" i="1"/>
  <c r="AA3097" i="1"/>
  <c r="AA3096" i="1"/>
  <c r="AA3095" i="1"/>
  <c r="AA3094" i="1"/>
  <c r="AA3092" i="1"/>
  <c r="AA3091" i="1"/>
  <c r="AA3090" i="1"/>
  <c r="AA3089" i="1"/>
  <c r="AA3088" i="1"/>
  <c r="AA3087" i="1"/>
  <c r="AA3086" i="1"/>
  <c r="AA3085" i="1"/>
  <c r="AA3084" i="1"/>
  <c r="AA3083" i="1"/>
  <c r="AA3082" i="1"/>
  <c r="AA3081" i="1"/>
  <c r="AA3079" i="1"/>
  <c r="AA3078" i="1"/>
  <c r="AA4038" i="1"/>
  <c r="AA3077" i="1"/>
  <c r="AA3075" i="1"/>
  <c r="AA3074" i="1"/>
  <c r="AA3073" i="1"/>
  <c r="AA3072" i="1"/>
  <c r="AA3071" i="1"/>
  <c r="AA3070" i="1"/>
  <c r="AA3069" i="1"/>
  <c r="AA3068" i="1"/>
  <c r="AA3067" i="1"/>
  <c r="AA3064" i="1"/>
  <c r="AA3063" i="1"/>
  <c r="AA3062" i="1"/>
  <c r="AA3061" i="1"/>
  <c r="AA3060" i="1"/>
  <c r="AA3059" i="1"/>
  <c r="AA3058" i="1"/>
  <c r="AA3055" i="1"/>
  <c r="AA3054" i="1"/>
  <c r="AA3053" i="1"/>
  <c r="AA3051" i="1"/>
  <c r="AA3050" i="1"/>
  <c r="AA3049" i="1"/>
  <c r="AA3048" i="1"/>
  <c r="AA3047" i="1"/>
  <c r="AA3046" i="1"/>
  <c r="AA3045" i="1"/>
  <c r="AA3044" i="1"/>
  <c r="AA3043" i="1"/>
  <c r="AA3042" i="1"/>
  <c r="AA3041" i="1"/>
  <c r="AA3039" i="1"/>
  <c r="AA3038" i="1"/>
  <c r="AA3037" i="1"/>
  <c r="AA3036" i="1"/>
  <c r="AA3035" i="1"/>
  <c r="AA3034" i="1"/>
  <c r="AA3033" i="1"/>
  <c r="AA3032" i="1"/>
  <c r="AA3031" i="1"/>
  <c r="AA3030" i="1"/>
  <c r="AA3029" i="1"/>
  <c r="AA3027" i="1"/>
  <c r="AA3026" i="1"/>
  <c r="AA3025" i="1"/>
  <c r="AA3024" i="1"/>
  <c r="AA3023" i="1"/>
  <c r="AA3022" i="1"/>
  <c r="AA3021" i="1"/>
  <c r="AA3020" i="1"/>
  <c r="AA3019" i="1"/>
  <c r="AA3017" i="1"/>
  <c r="AA3016" i="1"/>
  <c r="AA3015" i="1"/>
  <c r="AA3014" i="1"/>
  <c r="AA3013" i="1"/>
  <c r="AA3012" i="1"/>
  <c r="AA3011" i="1"/>
  <c r="AA3009" i="1"/>
  <c r="AA3008" i="1"/>
  <c r="AA3007" i="1"/>
  <c r="AA3005" i="1"/>
  <c r="AA3004" i="1"/>
  <c r="AA3003" i="1"/>
  <c r="AA3001" i="1"/>
  <c r="AA3000" i="1"/>
  <c r="AA2999" i="1"/>
  <c r="AA2998" i="1"/>
  <c r="AA2997" i="1"/>
  <c r="AA2996" i="1"/>
  <c r="AA2995" i="1"/>
  <c r="AA2994" i="1"/>
  <c r="AA2993" i="1"/>
  <c r="AA2992" i="1"/>
  <c r="AA2990" i="1"/>
  <c r="AA2989" i="1"/>
  <c r="AA2988" i="1"/>
  <c r="AA2987"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6" i="1"/>
  <c r="AA2925" i="1"/>
  <c r="AA2924"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4033" i="1"/>
  <c r="AA2645"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0"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0"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4030" i="1"/>
  <c r="AA1721" i="1"/>
  <c r="AA1720" i="1"/>
  <c r="AA1719"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AA5" i="1"/>
  <c r="AA4" i="1"/>
  <c r="AA3"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4030"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4033"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2" i="1"/>
  <c r="V2993" i="1"/>
  <c r="V2994" i="1"/>
  <c r="V2995" i="1"/>
  <c r="V2996" i="1"/>
  <c r="V2997" i="1"/>
  <c r="V2998" i="1"/>
  <c r="V2999" i="1"/>
  <c r="V3000" i="1"/>
  <c r="V3001" i="1"/>
  <c r="V3003" i="1"/>
  <c r="V3004" i="1"/>
  <c r="V3005" i="1"/>
  <c r="V3007" i="1"/>
  <c r="V3008" i="1"/>
  <c r="V3009" i="1"/>
  <c r="V3011" i="1"/>
  <c r="V3012" i="1"/>
  <c r="V3013" i="1"/>
  <c r="V3014" i="1"/>
  <c r="V3015" i="1"/>
  <c r="V3016" i="1"/>
  <c r="V3017" i="1"/>
  <c r="V3019" i="1"/>
  <c r="V3020" i="1"/>
  <c r="V3021" i="1"/>
  <c r="V3022" i="1"/>
  <c r="V3023" i="1"/>
  <c r="V3024" i="1"/>
  <c r="V3025" i="1"/>
  <c r="V3026" i="1"/>
  <c r="V3027" i="1"/>
  <c r="V3029" i="1"/>
  <c r="V3030" i="1"/>
  <c r="V3031" i="1"/>
  <c r="V3032" i="1"/>
  <c r="V3033" i="1"/>
  <c r="V3034" i="1"/>
  <c r="V3035" i="1"/>
  <c r="V3036" i="1"/>
  <c r="V3037" i="1"/>
  <c r="V3038" i="1"/>
  <c r="V3039" i="1"/>
  <c r="V3041" i="1"/>
  <c r="V3042" i="1"/>
  <c r="V3043" i="1"/>
  <c r="V3044" i="1"/>
  <c r="V3045" i="1"/>
  <c r="V3046" i="1"/>
  <c r="V3047" i="1"/>
  <c r="V3048" i="1"/>
  <c r="V3049" i="1"/>
  <c r="V3050" i="1"/>
  <c r="V3051" i="1"/>
  <c r="V3053" i="1"/>
  <c r="V3054" i="1"/>
  <c r="V3055" i="1"/>
  <c r="V3058" i="1"/>
  <c r="V3059" i="1"/>
  <c r="V3060" i="1"/>
  <c r="V3061" i="1"/>
  <c r="V3062" i="1"/>
  <c r="V3063" i="1"/>
  <c r="V3064" i="1"/>
  <c r="V3067" i="1"/>
  <c r="V3068" i="1"/>
  <c r="V3069" i="1"/>
  <c r="V3070" i="1"/>
  <c r="V3071" i="1"/>
  <c r="V3072" i="1"/>
  <c r="V3073" i="1"/>
  <c r="V3074" i="1"/>
  <c r="V3075" i="1"/>
  <c r="V3077" i="1"/>
  <c r="V4038" i="1"/>
  <c r="V3078" i="1"/>
  <c r="V3079" i="1"/>
  <c r="V3081" i="1"/>
  <c r="V3082" i="1"/>
  <c r="V3083" i="1"/>
  <c r="V3084" i="1"/>
  <c r="V3085" i="1"/>
  <c r="V3086" i="1"/>
  <c r="V3087" i="1"/>
  <c r="V3088" i="1"/>
  <c r="V3089" i="1"/>
  <c r="V3090" i="1"/>
  <c r="V3091" i="1"/>
  <c r="V3092" i="1"/>
  <c r="V3094" i="1"/>
  <c r="V3095" i="1"/>
  <c r="V3096" i="1"/>
  <c r="V3097" i="1"/>
  <c r="V3098" i="1"/>
  <c r="V3099" i="1"/>
  <c r="V3100" i="1"/>
  <c r="V3101" i="1"/>
  <c r="V3102" i="1"/>
  <c r="V3103" i="1"/>
  <c r="V3104" i="1"/>
  <c r="V3105" i="1"/>
  <c r="V3106" i="1"/>
  <c r="V3107" i="1"/>
  <c r="V3108" i="1"/>
  <c r="V3109" i="1"/>
  <c r="V3110" i="1"/>
  <c r="V3111" i="1"/>
  <c r="V3112" i="1"/>
  <c r="V3113" i="1"/>
  <c r="V3114" i="1"/>
  <c r="V3115" i="1"/>
  <c r="V3117" i="1"/>
  <c r="V3118" i="1"/>
  <c r="V3119" i="1"/>
  <c r="V3121" i="1"/>
  <c r="V3122" i="1"/>
  <c r="V3123" i="1"/>
  <c r="V3124" i="1"/>
  <c r="V3125" i="1"/>
  <c r="V3126" i="1"/>
  <c r="V3127" i="1"/>
  <c r="V3129" i="1"/>
  <c r="V3131" i="1"/>
  <c r="V3132" i="1"/>
  <c r="V3133" i="1"/>
  <c r="V3134" i="1"/>
  <c r="V3135" i="1"/>
  <c r="V3136" i="1"/>
  <c r="V3137" i="1"/>
  <c r="V3138" i="1"/>
  <c r="V3139" i="1"/>
  <c r="V3140" i="1"/>
  <c r="V3142" i="1"/>
  <c r="V3143" i="1"/>
  <c r="V3144" i="1"/>
  <c r="V3145" i="1"/>
  <c r="V3146" i="1"/>
  <c r="V3147" i="1"/>
  <c r="V3148" i="1"/>
  <c r="V3149" i="1"/>
  <c r="V3151" i="1"/>
  <c r="V3153" i="1"/>
  <c r="V3154" i="1"/>
  <c r="V3156" i="1"/>
  <c r="V3157" i="1"/>
  <c r="V3158" i="1"/>
  <c r="V3159" i="1"/>
  <c r="V3160" i="1"/>
  <c r="V3161" i="1"/>
  <c r="V3162" i="1"/>
  <c r="V3163" i="1"/>
  <c r="V3164" i="1"/>
  <c r="V3165" i="1"/>
  <c r="V3167" i="1"/>
  <c r="V3168" i="1"/>
  <c r="V3169" i="1"/>
  <c r="V3170" i="1"/>
  <c r="V3172" i="1"/>
  <c r="V3173" i="1"/>
  <c r="V3174" i="1"/>
  <c r="V3175" i="1"/>
  <c r="V3176" i="1"/>
  <c r="V3177" i="1"/>
  <c r="V3178" i="1"/>
  <c r="V3179" i="1"/>
  <c r="V3180" i="1"/>
  <c r="V3181" i="1"/>
  <c r="V3182" i="1"/>
  <c r="V3183" i="1"/>
  <c r="V3184" i="1"/>
  <c r="V3185" i="1"/>
  <c r="V3186" i="1"/>
  <c r="V3187" i="1"/>
  <c r="V3188" i="1"/>
  <c r="V3189" i="1"/>
  <c r="V3191" i="1"/>
  <c r="V3192" i="1"/>
  <c r="V3193" i="1"/>
  <c r="V3194" i="1"/>
  <c r="V3195" i="1"/>
  <c r="V3196" i="1"/>
  <c r="V3198" i="1"/>
  <c r="V3199" i="1"/>
  <c r="V3200" i="1"/>
  <c r="V3201" i="1"/>
  <c r="V3202" i="1"/>
  <c r="V3203" i="1"/>
  <c r="V3204" i="1"/>
  <c r="V3205" i="1"/>
  <c r="V3206" i="1"/>
  <c r="V3207" i="1"/>
  <c r="V3208" i="1"/>
  <c r="V3210" i="1"/>
  <c r="V3211" i="1"/>
  <c r="V3212" i="1"/>
  <c r="V3213" i="1"/>
  <c r="V3214" i="1"/>
  <c r="V3215" i="1"/>
  <c r="V3216" i="1"/>
  <c r="V3217" i="1"/>
  <c r="V3219" i="1"/>
  <c r="V3220" i="1"/>
  <c r="V3221" i="1"/>
  <c r="V3222" i="1"/>
  <c r="V3223" i="1"/>
  <c r="V3224" i="1"/>
  <c r="V3225" i="1"/>
  <c r="V3227" i="1"/>
  <c r="V3228" i="1"/>
  <c r="V3229" i="1"/>
  <c r="V3230" i="1"/>
  <c r="V3232" i="1"/>
  <c r="V3233" i="1"/>
  <c r="V3234" i="1"/>
  <c r="V3235" i="1"/>
  <c r="V3236" i="1"/>
  <c r="V3238" i="1"/>
  <c r="V3239" i="1"/>
  <c r="V3241" i="1"/>
  <c r="V3242" i="1"/>
  <c r="V3243" i="1"/>
  <c r="V3245" i="1"/>
  <c r="V3246" i="1"/>
  <c r="V3247" i="1"/>
  <c r="V3248" i="1"/>
  <c r="V3250" i="1"/>
  <c r="V3251" i="1"/>
  <c r="V3252" i="1"/>
  <c r="V3254" i="1"/>
  <c r="V3255" i="1"/>
  <c r="V3256" i="1"/>
  <c r="V3258" i="1"/>
  <c r="V3259" i="1"/>
  <c r="V3260" i="1"/>
  <c r="V3261" i="1"/>
  <c r="V3263" i="1"/>
  <c r="V3264" i="1"/>
  <c r="V3265" i="1"/>
  <c r="V3266" i="1"/>
  <c r="V4042" i="1"/>
  <c r="V3267" i="1"/>
  <c r="V3268" i="1"/>
  <c r="V3269" i="1"/>
  <c r="V3270" i="1"/>
  <c r="V3271" i="1"/>
  <c r="V3272" i="1"/>
  <c r="V3273" i="1"/>
  <c r="V3274" i="1"/>
  <c r="V3275" i="1"/>
  <c r="V3276" i="1"/>
  <c r="V3277" i="1"/>
  <c r="V3278" i="1"/>
  <c r="V3279" i="1"/>
  <c r="V3280" i="1"/>
  <c r="V3281" i="1"/>
  <c r="V3283" i="1"/>
  <c r="V3285" i="1"/>
  <c r="V3287" i="1"/>
  <c r="V3288" i="1"/>
  <c r="V3289" i="1"/>
  <c r="V3290" i="1"/>
  <c r="V3291" i="1"/>
  <c r="V3292" i="1"/>
  <c r="V3293" i="1"/>
  <c r="V3294" i="1"/>
  <c r="V3295" i="1"/>
  <c r="V3296" i="1"/>
  <c r="V3297" i="1"/>
  <c r="V3298" i="1"/>
  <c r="V3299" i="1"/>
  <c r="V3300" i="1"/>
  <c r="V3301" i="1"/>
  <c r="V3303" i="1"/>
  <c r="V3304" i="1"/>
  <c r="V3306" i="1"/>
  <c r="V3309" i="1"/>
  <c r="V3310" i="1"/>
  <c r="V3311" i="1"/>
  <c r="V3312" i="1"/>
  <c r="V3313" i="1"/>
  <c r="V3314" i="1"/>
  <c r="V3315" i="1"/>
  <c r="V3316" i="1"/>
  <c r="V3317" i="1"/>
  <c r="V3318" i="1"/>
  <c r="V3319" i="1"/>
  <c r="V3322" i="1"/>
  <c r="V3325" i="1"/>
  <c r="V3326" i="1"/>
  <c r="V3327" i="1"/>
  <c r="V3329" i="1"/>
  <c r="V3330" i="1"/>
  <c r="V3332" i="1"/>
  <c r="V3333" i="1"/>
  <c r="V3334" i="1"/>
  <c r="V3335" i="1"/>
  <c r="V3336" i="1"/>
  <c r="V3337" i="1"/>
  <c r="V3338" i="1"/>
  <c r="V3339" i="1"/>
  <c r="V3341" i="1"/>
  <c r="V3342" i="1"/>
  <c r="V3343" i="1"/>
  <c r="V3344" i="1"/>
  <c r="V3345" i="1"/>
  <c r="V3346" i="1"/>
  <c r="V3347" i="1"/>
  <c r="V3349" i="1"/>
  <c r="V3350" i="1"/>
  <c r="V3351" i="1"/>
  <c r="V3352" i="1"/>
  <c r="V3353" i="1"/>
  <c r="V3354" i="1"/>
  <c r="V3355" i="1"/>
  <c r="V3356" i="1"/>
  <c r="V3357" i="1"/>
  <c r="V3358" i="1"/>
  <c r="V3359" i="1"/>
  <c r="V3360" i="1"/>
  <c r="V3361" i="1"/>
  <c r="V3362" i="1"/>
  <c r="V3363" i="1"/>
  <c r="V3365" i="1"/>
  <c r="V3366" i="1"/>
  <c r="V3367" i="1"/>
  <c r="V3368" i="1"/>
  <c r="V3369" i="1"/>
  <c r="V3370" i="1"/>
  <c r="V3371" i="1"/>
  <c r="V3372" i="1"/>
  <c r="V3373" i="1"/>
  <c r="V3374" i="1"/>
  <c r="V3375" i="1"/>
  <c r="V3376" i="1"/>
  <c r="V3377" i="1"/>
  <c r="V3378" i="1"/>
  <c r="V3379" i="1"/>
  <c r="V3380" i="1"/>
  <c r="V3381" i="1"/>
  <c r="V3382" i="1"/>
  <c r="V3383" i="1"/>
  <c r="V3385" i="1"/>
  <c r="V3386" i="1"/>
  <c r="V3387" i="1"/>
  <c r="V3389" i="1"/>
  <c r="V3391" i="1"/>
  <c r="V3392" i="1"/>
  <c r="V3393" i="1"/>
  <c r="V3394" i="1"/>
  <c r="V3395" i="1"/>
  <c r="V3396" i="1"/>
  <c r="V3398" i="1"/>
  <c r="V3400" i="1"/>
  <c r="V3401" i="1"/>
  <c r="V3402" i="1"/>
  <c r="V3403" i="1"/>
  <c r="V3404" i="1"/>
  <c r="V3405" i="1"/>
  <c r="V3406" i="1"/>
  <c r="V3407" i="1"/>
  <c r="V3408" i="1"/>
  <c r="V3409" i="1"/>
  <c r="V3411" i="1"/>
  <c r="V3412" i="1"/>
  <c r="V3413" i="1"/>
  <c r="V3414" i="1"/>
  <c r="V3415" i="1"/>
  <c r="V3416" i="1"/>
  <c r="V3417" i="1"/>
  <c r="V3418" i="1"/>
  <c r="V3419" i="1"/>
  <c r="V3420" i="1"/>
  <c r="V3421" i="1"/>
  <c r="V3422" i="1"/>
  <c r="V3423" i="1"/>
  <c r="V3424" i="1"/>
  <c r="V3425" i="1"/>
  <c r="V3426" i="1"/>
  <c r="V3427" i="1"/>
  <c r="V3428" i="1"/>
  <c r="V3429" i="1"/>
  <c r="V3430" i="1"/>
  <c r="V3431" i="1"/>
  <c r="V3433" i="1"/>
  <c r="V3435" i="1"/>
  <c r="V4005" i="1"/>
  <c r="V4006" i="1"/>
  <c r="V4007" i="1"/>
  <c r="V4008" i="1"/>
  <c r="V4009" i="1"/>
  <c r="V4010" i="1"/>
  <c r="V4011" i="1"/>
  <c r="V4012" i="1"/>
  <c r="V4013" i="1"/>
  <c r="V4014" i="1"/>
  <c r="V4015" i="1"/>
  <c r="V3436" i="1"/>
  <c r="V4017" i="1"/>
  <c r="V4018" i="1"/>
  <c r="V4019" i="1"/>
  <c r="V4020" i="1"/>
  <c r="V4021" i="1"/>
  <c r="V4022" i="1"/>
  <c r="V4024" i="1"/>
  <c r="V4025" i="1"/>
  <c r="V4026" i="1"/>
  <c r="V4028" i="1"/>
  <c r="V4034" i="1"/>
  <c r="V4040" i="1"/>
  <c r="V4045" i="1"/>
  <c r="V4046" i="1"/>
  <c r="V4047" i="1"/>
  <c r="V4048" i="1"/>
  <c r="V4049" i="1"/>
  <c r="V4050" i="1"/>
  <c r="V4054" i="1"/>
  <c r="V3437" i="1"/>
  <c r="V3438" i="1"/>
  <c r="V3439" i="1"/>
  <c r="V3440" i="1"/>
  <c r="V3441" i="1"/>
  <c r="V3442" i="1"/>
  <c r="V3018" i="1"/>
  <c r="V3443" i="1"/>
  <c r="V3444" i="1"/>
  <c r="V3446" i="1"/>
  <c r="V3447" i="1"/>
  <c r="V3448" i="1"/>
  <c r="V3449" i="1"/>
  <c r="V3450" i="1"/>
  <c r="V3006" i="1"/>
  <c r="V3451" i="1"/>
  <c r="V3452" i="1"/>
  <c r="V3040" i="1"/>
  <c r="V3453" i="1"/>
  <c r="V3455" i="1"/>
  <c r="V3456" i="1"/>
  <c r="V3457" i="1"/>
  <c r="V3458" i="1"/>
  <c r="V3459" i="1"/>
  <c r="V3231" i="1"/>
  <c r="V3460" i="1"/>
  <c r="V3461" i="1"/>
  <c r="V3462" i="1"/>
  <c r="V3463" i="1"/>
  <c r="V3237" i="1"/>
  <c r="V3464" i="1"/>
  <c r="V3028" i="1"/>
  <c r="V3328" i="1"/>
  <c r="V3465" i="1"/>
  <c r="V4037" i="1"/>
  <c r="V3466" i="1"/>
  <c r="V3467" i="1"/>
  <c r="V3468" i="1"/>
  <c r="V3469" i="1"/>
  <c r="V3470" i="1"/>
  <c r="V3471" i="1"/>
  <c r="V3472" i="1"/>
  <c r="V3474" i="1"/>
  <c r="V3475" i="1"/>
  <c r="V3476" i="1"/>
  <c r="V3478" i="1"/>
  <c r="V3479" i="1"/>
  <c r="V3481" i="1"/>
  <c r="V3482" i="1"/>
  <c r="V4055" i="1"/>
  <c r="V4052" i="1"/>
  <c r="V3483" i="1"/>
  <c r="V3484" i="1"/>
  <c r="V3485" i="1"/>
  <c r="V3487" i="1"/>
  <c r="V3488" i="1"/>
  <c r="V3489" i="1"/>
  <c r="V3226" i="1"/>
  <c r="V3490" i="1"/>
  <c r="V3491" i="1"/>
  <c r="V3052" i="1"/>
  <c r="V3493" i="1"/>
  <c r="V3494" i="1"/>
  <c r="V3495" i="1"/>
  <c r="V3496" i="1"/>
  <c r="V3498" i="1"/>
  <c r="V3499" i="1"/>
  <c r="V3500" i="1"/>
  <c r="V3503" i="1"/>
  <c r="V2991" i="1"/>
  <c r="V3010" i="1"/>
  <c r="V3504" i="1"/>
  <c r="V3505" i="1"/>
  <c r="V3506" i="1"/>
  <c r="V3249" i="1"/>
  <c r="V3507" i="1"/>
  <c r="V3509" i="1"/>
  <c r="V3513" i="1"/>
  <c r="V3002" i="1"/>
  <c r="V3514" i="1"/>
  <c r="V3515" i="1"/>
  <c r="V3516" i="1"/>
  <c r="V3517" i="1"/>
  <c r="V3519" i="1"/>
  <c r="V3520" i="1"/>
  <c r="V3521" i="1"/>
  <c r="V3524" i="1"/>
  <c r="V3525" i="1"/>
  <c r="V3526" i="1"/>
  <c r="V3527" i="1"/>
  <c r="V3528" i="1"/>
  <c r="V3529" i="1"/>
  <c r="V3530" i="1"/>
  <c r="V3532" i="1"/>
  <c r="V3536" i="1"/>
  <c r="V3537" i="1"/>
  <c r="V3538" i="1"/>
  <c r="V3540" i="1"/>
  <c r="V3541" i="1"/>
  <c r="V3543" i="1"/>
  <c r="V3544" i="1"/>
  <c r="V3545" i="1"/>
  <c r="V3546" i="1"/>
  <c r="V2189" i="1"/>
  <c r="V3547" i="1"/>
  <c r="V3548" i="1"/>
  <c r="V3551" i="1"/>
  <c r="V3552" i="1"/>
  <c r="V3553" i="1"/>
  <c r="V3141" i="1"/>
  <c r="V3555" i="1"/>
  <c r="V3556" i="1"/>
  <c r="V3558" i="1"/>
  <c r="V3560" i="1"/>
  <c r="V3561" i="1"/>
  <c r="V3562" i="1"/>
  <c r="V3563" i="1"/>
  <c r="V3564" i="1"/>
  <c r="V3566" i="1"/>
  <c r="V3567" i="1"/>
  <c r="V3571" i="1"/>
  <c r="V3572" i="1"/>
  <c r="V3573" i="1"/>
  <c r="V3574" i="1"/>
  <c r="V3575" i="1"/>
  <c r="V3576" i="1"/>
  <c r="V3577" i="1"/>
  <c r="V3578" i="1"/>
  <c r="V3581" i="1"/>
  <c r="V3582" i="1"/>
  <c r="V3584" i="1"/>
  <c r="V3586" i="1"/>
  <c r="V3587" i="1"/>
  <c r="V3589" i="1"/>
  <c r="V3590" i="1"/>
  <c r="V3591" i="1"/>
  <c r="V3592" i="1"/>
  <c r="V3593" i="1"/>
  <c r="V3594" i="1"/>
  <c r="V3595" i="1"/>
  <c r="V3597" i="1"/>
  <c r="V3598" i="1"/>
  <c r="V3600" i="1"/>
  <c r="V3601" i="1"/>
  <c r="V3602" i="1"/>
  <c r="V3603" i="1"/>
  <c r="V3604" i="1"/>
  <c r="V3606" i="1"/>
  <c r="V3608" i="1"/>
  <c r="V3611" i="1"/>
  <c r="V3612" i="1"/>
  <c r="V3613" i="1"/>
  <c r="V3614" i="1"/>
  <c r="V3617" i="1"/>
  <c r="V3618" i="1"/>
  <c r="V3257" i="1"/>
  <c r="V3619" i="1"/>
  <c r="V3620" i="1"/>
  <c r="V3621" i="1"/>
  <c r="V3624" i="1"/>
  <c r="V3625" i="1"/>
  <c r="V3626" i="1"/>
  <c r="V3628" i="1"/>
  <c r="V3629" i="1"/>
  <c r="V3631" i="1"/>
  <c r="V3634" i="1"/>
  <c r="V3637" i="1"/>
  <c r="V3638" i="1"/>
  <c r="V3640" i="1"/>
  <c r="V3641" i="1"/>
  <c r="V3645" i="1"/>
  <c r="V3646" i="1"/>
  <c r="V3648" i="1"/>
  <c r="V3651" i="1"/>
  <c r="V3652" i="1"/>
  <c r="V3654" i="1"/>
  <c r="V3656" i="1"/>
  <c r="V3128" i="1"/>
  <c r="V3660" i="1"/>
  <c r="V3662" i="1"/>
  <c r="V3664" i="1"/>
  <c r="V3665" i="1"/>
  <c r="V3666" i="1"/>
  <c r="V3667" i="1"/>
  <c r="V3668" i="1"/>
  <c r="V3672" i="1"/>
  <c r="V3674" i="1"/>
  <c r="V3676" i="1"/>
  <c r="V3679" i="1"/>
  <c r="V3680" i="1"/>
  <c r="V3454" i="1"/>
  <c r="V2" i="1"/>
  <c r="Q3454" i="1"/>
  <c r="Q3680" i="1"/>
  <c r="Q3679" i="1"/>
  <c r="Q3676" i="1"/>
  <c r="Q3674" i="1"/>
  <c r="Q3672" i="1"/>
  <c r="Q3668" i="1"/>
  <c r="Q3667" i="1"/>
  <c r="Q3666" i="1"/>
  <c r="Q3665" i="1"/>
  <c r="Q3664" i="1"/>
  <c r="Q3662" i="1"/>
  <c r="Q3660" i="1"/>
  <c r="Q3128" i="1"/>
  <c r="Q3656" i="1"/>
  <c r="Q3654" i="1"/>
  <c r="Q3652" i="1"/>
  <c r="Q3648" i="1"/>
  <c r="Q3646" i="1"/>
  <c r="Q3645" i="1"/>
  <c r="Q3641" i="1"/>
  <c r="Q3640" i="1"/>
  <c r="Q3638" i="1"/>
  <c r="Q3637" i="1"/>
  <c r="Q3634" i="1"/>
  <c r="Q3632" i="1"/>
  <c r="Q3631" i="1"/>
  <c r="Q3629" i="1"/>
  <c r="Q3628" i="1"/>
  <c r="Q3626" i="1"/>
  <c r="Q3625" i="1"/>
  <c r="Q3624" i="1"/>
  <c r="Q3621" i="1"/>
  <c r="Q3620" i="1"/>
  <c r="Q3619" i="1"/>
  <c r="Q3257" i="1"/>
  <c r="Q3618" i="1"/>
  <c r="Q3617" i="1"/>
  <c r="Q3614" i="1"/>
  <c r="Q3613" i="1"/>
  <c r="Q3612" i="1"/>
  <c r="Q3611" i="1"/>
  <c r="Q3608" i="1"/>
  <c r="Q3606" i="1"/>
  <c r="Q3604" i="1"/>
  <c r="Q3603" i="1"/>
  <c r="Q3602" i="1"/>
  <c r="Q3601" i="1"/>
  <c r="Q3600" i="1"/>
  <c r="Q3598" i="1"/>
  <c r="Q3597" i="1"/>
  <c r="Q3596" i="1"/>
  <c r="Q3595" i="1"/>
  <c r="Q3594" i="1"/>
  <c r="Q3593" i="1"/>
  <c r="Q3592" i="1"/>
  <c r="Q3591" i="1"/>
  <c r="Q3590" i="1"/>
  <c r="Q3589" i="1"/>
  <c r="Q3587" i="1"/>
  <c r="Q3586" i="1"/>
  <c r="Q3584" i="1"/>
  <c r="Q3582" i="1"/>
  <c r="Q3581" i="1"/>
  <c r="Q3578" i="1"/>
  <c r="Q3577" i="1"/>
  <c r="Q3576" i="1"/>
  <c r="Q3575" i="1"/>
  <c r="Q3574" i="1"/>
  <c r="Q3573" i="1"/>
  <c r="Q3572" i="1"/>
  <c r="Q3571" i="1"/>
  <c r="Q3567" i="1"/>
  <c r="Q3566" i="1"/>
  <c r="Q3564" i="1"/>
  <c r="Q3563" i="1"/>
  <c r="Q3562" i="1"/>
  <c r="Q3561" i="1"/>
  <c r="Q3560" i="1"/>
  <c r="Q3558" i="1"/>
  <c r="Q3556" i="1"/>
  <c r="Q3555" i="1"/>
  <c r="Q3141" i="1"/>
  <c r="Q3553" i="1"/>
  <c r="Q3552" i="1"/>
  <c r="Q3551" i="1"/>
  <c r="Q3548" i="1"/>
  <c r="Q3547" i="1"/>
  <c r="Q2189" i="1"/>
  <c r="Q3546" i="1"/>
  <c r="Q3545" i="1"/>
  <c r="Q3544" i="1"/>
  <c r="Q3543" i="1"/>
  <c r="Q3541" i="1"/>
  <c r="Q3540" i="1"/>
  <c r="Q3538" i="1"/>
  <c r="Q3537" i="1"/>
  <c r="Q3536" i="1"/>
  <c r="Q3532" i="1"/>
  <c r="Q3530" i="1"/>
  <c r="Q3529" i="1"/>
  <c r="Q3528" i="1"/>
  <c r="Q3527" i="1"/>
  <c r="Q3526" i="1"/>
  <c r="Q3525" i="1"/>
  <c r="Q3524" i="1"/>
  <c r="Q3521" i="1"/>
  <c r="Q3520" i="1"/>
  <c r="Q3519" i="1"/>
  <c r="Q3517" i="1"/>
  <c r="Q3516" i="1"/>
  <c r="Q3515" i="1"/>
  <c r="Q3514" i="1"/>
  <c r="Q3002" i="1"/>
  <c r="Q3513" i="1"/>
  <c r="Q3509" i="1"/>
  <c r="Q3507" i="1"/>
  <c r="Q3249" i="1"/>
  <c r="Q3506" i="1"/>
  <c r="Q3505" i="1"/>
  <c r="Q3504" i="1"/>
  <c r="Q3010" i="1"/>
  <c r="Q2991" i="1"/>
  <c r="Q3503" i="1"/>
  <c r="Q3500" i="1"/>
  <c r="Q3499" i="1"/>
  <c r="Q3498" i="1"/>
  <c r="Q3496" i="1"/>
  <c r="Q3495" i="1"/>
  <c r="Q3494" i="1"/>
  <c r="Q3493" i="1"/>
  <c r="Q3052" i="1"/>
  <c r="Q3491" i="1"/>
  <c r="Q3490" i="1"/>
  <c r="Q3226" i="1"/>
  <c r="Q3489" i="1"/>
  <c r="Q3488" i="1"/>
  <c r="Q3487" i="1"/>
  <c r="Q3485" i="1"/>
  <c r="Q3484" i="1"/>
  <c r="Q3483" i="1"/>
  <c r="Q4052" i="1"/>
  <c r="Q4055" i="1"/>
  <c r="Q3482" i="1"/>
  <c r="Q3481" i="1"/>
  <c r="Q3479" i="1"/>
  <c r="Q3478" i="1"/>
  <c r="Q3476" i="1"/>
  <c r="Q3475" i="1"/>
  <c r="Q3474" i="1"/>
  <c r="Q3472" i="1"/>
  <c r="Q3471" i="1"/>
  <c r="Q3470" i="1"/>
  <c r="Q3469" i="1"/>
  <c r="Q3468" i="1"/>
  <c r="Q3467" i="1"/>
  <c r="Q3466" i="1"/>
  <c r="Q4037" i="1"/>
  <c r="Q3465" i="1"/>
  <c r="Q3328" i="1"/>
  <c r="Q3028" i="1"/>
  <c r="Q3464" i="1"/>
  <c r="Q3237" i="1"/>
  <c r="Q3463" i="1"/>
  <c r="Q3462" i="1"/>
  <c r="Q3461" i="1"/>
  <c r="Q3460" i="1"/>
  <c r="Q3231" i="1"/>
  <c r="Q3459" i="1"/>
  <c r="Q3458" i="1"/>
  <c r="Q3457" i="1"/>
  <c r="Q3456" i="1"/>
  <c r="Q3455" i="1"/>
  <c r="Q3453" i="1"/>
  <c r="Q3040" i="1"/>
  <c r="Q3452" i="1"/>
  <c r="Q3451" i="1"/>
  <c r="Q3006" i="1"/>
  <c r="Q3450" i="1"/>
  <c r="Q3449" i="1"/>
  <c r="Q3448" i="1"/>
  <c r="Q3447" i="1"/>
  <c r="Q3446" i="1"/>
  <c r="Q3444" i="1"/>
  <c r="Q3443" i="1"/>
  <c r="Q3018" i="1"/>
  <c r="Q3442" i="1"/>
  <c r="Q3441" i="1"/>
  <c r="Q3440" i="1"/>
  <c r="Q3439" i="1"/>
  <c r="Q3438" i="1"/>
  <c r="Q3437" i="1"/>
  <c r="Q4054" i="1"/>
  <c r="Q4050" i="1"/>
  <c r="Q4049" i="1"/>
  <c r="Q4048" i="1"/>
  <c r="Q4047" i="1"/>
  <c r="Q4046" i="1"/>
  <c r="Q4045" i="1"/>
  <c r="Q4040" i="1"/>
  <c r="Q4034" i="1"/>
  <c r="Q4028" i="1"/>
  <c r="Q4026" i="1"/>
  <c r="Q4025" i="1"/>
  <c r="Q4024" i="1"/>
  <c r="Q4022" i="1"/>
  <c r="Q4021" i="1"/>
  <c r="Q4020" i="1"/>
  <c r="Q4019" i="1"/>
  <c r="Q4018" i="1"/>
  <c r="Q4017" i="1"/>
  <c r="Q3436" i="1"/>
  <c r="Q4015" i="1"/>
  <c r="Q4014" i="1"/>
  <c r="Q4013" i="1"/>
  <c r="Q4012" i="1"/>
  <c r="Q4011" i="1"/>
  <c r="Q4010" i="1"/>
  <c r="Q4009" i="1"/>
  <c r="Q4008" i="1"/>
  <c r="Q4007" i="1"/>
  <c r="Q4006" i="1"/>
  <c r="Q4005" i="1"/>
  <c r="Q3435" i="1"/>
  <c r="Q3433"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77" i="1"/>
  <c r="Q3404" i="1"/>
  <c r="Q3403" i="1"/>
  <c r="Q3402" i="1"/>
  <c r="Q3401" i="1"/>
  <c r="Q3400" i="1"/>
  <c r="Q3398" i="1"/>
  <c r="Q3396" i="1"/>
  <c r="Q3395" i="1"/>
  <c r="Q3394" i="1"/>
  <c r="Q3393" i="1"/>
  <c r="Q3392" i="1"/>
  <c r="Q3389" i="1"/>
  <c r="Q3387" i="1"/>
  <c r="Q3386" i="1"/>
  <c r="Q3385" i="1"/>
  <c r="Q3384" i="1"/>
  <c r="Q3383" i="1"/>
  <c r="Q3382" i="1"/>
  <c r="Q3381" i="1"/>
  <c r="Q3380" i="1"/>
  <c r="Q3378" i="1"/>
  <c r="Q3377" i="1"/>
  <c r="Q3376" i="1"/>
  <c r="Q3375" i="1"/>
  <c r="Q3374" i="1"/>
  <c r="Q3373" i="1"/>
  <c r="Q3372" i="1"/>
  <c r="Q3371" i="1"/>
  <c r="Q3370" i="1"/>
  <c r="Q3369" i="1"/>
  <c r="Q3368" i="1"/>
  <c r="Q3367" i="1"/>
  <c r="Q3366" i="1"/>
  <c r="Q3365" i="1"/>
  <c r="Q3363" i="1"/>
  <c r="Q3362" i="1"/>
  <c r="Q3361" i="1"/>
  <c r="Q3360" i="1"/>
  <c r="Q3359" i="1"/>
  <c r="Q3358" i="1"/>
  <c r="Q3357" i="1"/>
  <c r="Q3356" i="1"/>
  <c r="Q3355" i="1"/>
  <c r="Q3354" i="1"/>
  <c r="Q3353" i="1"/>
  <c r="Q3352" i="1"/>
  <c r="Q3351" i="1"/>
  <c r="Q3350" i="1"/>
  <c r="Q3349" i="1"/>
  <c r="Q3347" i="1"/>
  <c r="Q3346" i="1"/>
  <c r="Q3345" i="1"/>
  <c r="Q3344" i="1"/>
  <c r="Q3343" i="1"/>
  <c r="Q3342" i="1"/>
  <c r="Q3341" i="1"/>
  <c r="Q3339" i="1"/>
  <c r="Q3338" i="1"/>
  <c r="Q3337" i="1"/>
  <c r="Q3336" i="1"/>
  <c r="Q3335" i="1"/>
  <c r="Q3334" i="1"/>
  <c r="Q3333" i="1"/>
  <c r="Q3332" i="1"/>
  <c r="Q3330" i="1"/>
  <c r="Q3329" i="1"/>
  <c r="Q3327" i="1"/>
  <c r="Q3326" i="1"/>
  <c r="Q3325" i="1"/>
  <c r="Q3322" i="1"/>
  <c r="Q3319" i="1"/>
  <c r="Q3318" i="1"/>
  <c r="Q3317" i="1"/>
  <c r="Q3316" i="1"/>
  <c r="Q3315" i="1"/>
  <c r="Q3314" i="1"/>
  <c r="Q3313" i="1"/>
  <c r="Q3312" i="1"/>
  <c r="Q3311" i="1"/>
  <c r="Q3310" i="1"/>
  <c r="Q3309" i="1"/>
  <c r="Q3306" i="1"/>
  <c r="Q3304" i="1"/>
  <c r="Q3303" i="1"/>
  <c r="Q3301" i="1"/>
  <c r="Q3300" i="1"/>
  <c r="Q3299" i="1"/>
  <c r="Q3298" i="1"/>
  <c r="Q3297" i="1"/>
  <c r="Q3296" i="1"/>
  <c r="Q3295" i="1"/>
  <c r="Q3294" i="1"/>
  <c r="Q3293" i="1"/>
  <c r="Q3292" i="1"/>
  <c r="Q3291" i="1"/>
  <c r="Q3290" i="1"/>
  <c r="Q3289" i="1"/>
  <c r="Q3288" i="1"/>
  <c r="Q3287" i="1"/>
  <c r="Q3285" i="1"/>
  <c r="Q3283" i="1"/>
  <c r="Q3281" i="1"/>
  <c r="Q3280" i="1"/>
  <c r="Q3279" i="1"/>
  <c r="Q3278" i="1"/>
  <c r="Q3277" i="1"/>
  <c r="Q3276" i="1"/>
  <c r="Q3275" i="1"/>
  <c r="Q3274" i="1"/>
  <c r="Q3273" i="1"/>
  <c r="Q3272" i="1"/>
  <c r="Q3271" i="1"/>
  <c r="Q3270" i="1"/>
  <c r="Q3269" i="1"/>
  <c r="Q3268" i="1"/>
  <c r="Q3267" i="1"/>
  <c r="Q4042" i="1"/>
  <c r="Q3266" i="1"/>
  <c r="Q3265" i="1"/>
  <c r="Q3264" i="1"/>
  <c r="Q3263" i="1"/>
  <c r="Q3261" i="1"/>
  <c r="Q3260" i="1"/>
  <c r="Q3259" i="1"/>
  <c r="Q3258" i="1"/>
  <c r="Q3256" i="1"/>
  <c r="Q3255" i="1"/>
  <c r="Q3254" i="1"/>
  <c r="Q3252" i="1"/>
  <c r="Q3251" i="1"/>
  <c r="Q3250" i="1"/>
  <c r="Q3248" i="1"/>
  <c r="Q3247" i="1"/>
  <c r="Q3246" i="1"/>
  <c r="Q3245" i="1"/>
  <c r="Q3243" i="1"/>
  <c r="Q3242" i="1"/>
  <c r="Q3241" i="1"/>
  <c r="Q3239" i="1"/>
  <c r="Q3238" i="1"/>
  <c r="Q3236" i="1"/>
  <c r="Q3235" i="1"/>
  <c r="Q3234" i="1"/>
  <c r="Q3233" i="1"/>
  <c r="Q3232" i="1"/>
  <c r="Q3230" i="1"/>
  <c r="Q3229" i="1"/>
  <c r="Q3228" i="1"/>
  <c r="Q3227" i="1"/>
  <c r="Q3225" i="1"/>
  <c r="Q3224" i="1"/>
  <c r="Q3223" i="1"/>
  <c r="Q3222" i="1"/>
  <c r="Q3221" i="1"/>
  <c r="Q3220" i="1"/>
  <c r="Q3219" i="1"/>
  <c r="Q3217" i="1"/>
  <c r="Q3216" i="1"/>
  <c r="Q3215" i="1"/>
  <c r="Q3214" i="1"/>
  <c r="Q3213" i="1"/>
  <c r="Q3212" i="1"/>
  <c r="Q3211" i="1"/>
  <c r="Q3210" i="1"/>
  <c r="Q3208" i="1"/>
  <c r="Q3207" i="1"/>
  <c r="Q3206" i="1"/>
  <c r="Q3205" i="1"/>
  <c r="Q3204" i="1"/>
  <c r="Q3203" i="1"/>
  <c r="Q3202" i="1"/>
  <c r="Q3201" i="1"/>
  <c r="Q3200" i="1"/>
  <c r="Q3199" i="1"/>
  <c r="Q3198" i="1"/>
  <c r="Q3196" i="1"/>
  <c r="Q3195" i="1"/>
  <c r="Q3194" i="1"/>
  <c r="Q3193" i="1"/>
  <c r="Q3192" i="1"/>
  <c r="Q3191" i="1"/>
  <c r="Q3189" i="1"/>
  <c r="Q3188" i="1"/>
  <c r="Q3187" i="1"/>
  <c r="Q3186" i="1"/>
  <c r="Q3185" i="1"/>
  <c r="Q3184" i="1"/>
  <c r="Q3183" i="1"/>
  <c r="Q3182" i="1"/>
  <c r="Q3181" i="1"/>
  <c r="Q3180" i="1"/>
  <c r="Q3179" i="1"/>
  <c r="Q3178" i="1"/>
  <c r="Q3177" i="1"/>
  <c r="Q3176" i="1"/>
  <c r="Q3175" i="1"/>
  <c r="Q3174" i="1"/>
  <c r="Q3173" i="1"/>
  <c r="Q3172" i="1"/>
  <c r="Q3170" i="1"/>
  <c r="Q3169" i="1"/>
  <c r="Q3168" i="1"/>
  <c r="Q3167" i="1"/>
  <c r="Q3165" i="1"/>
  <c r="Q3164" i="1"/>
  <c r="Q3163" i="1"/>
  <c r="Q3162" i="1"/>
  <c r="Q3161" i="1"/>
  <c r="Q3160" i="1"/>
  <c r="Q3159" i="1"/>
  <c r="Q3158" i="1"/>
  <c r="Q3157" i="1"/>
  <c r="Q3156" i="1"/>
  <c r="Q3154" i="1"/>
  <c r="Q3153" i="1"/>
  <c r="Q3151" i="1"/>
  <c r="Q3149" i="1"/>
  <c r="Q3148" i="1"/>
  <c r="Q3147" i="1"/>
  <c r="Q3146" i="1"/>
  <c r="Q3145" i="1"/>
  <c r="Q3144" i="1"/>
  <c r="Q3143" i="1"/>
  <c r="Q3142" i="1"/>
  <c r="Q3140" i="1"/>
  <c r="Q3139" i="1"/>
  <c r="Q3138" i="1"/>
  <c r="Q3137" i="1"/>
  <c r="Q3136" i="1"/>
  <c r="Q3135" i="1"/>
  <c r="Q3134" i="1"/>
  <c r="Q3133" i="1"/>
  <c r="Q3132" i="1"/>
  <c r="Q3131" i="1"/>
  <c r="Q3129" i="1"/>
  <c r="Q3127" i="1"/>
  <c r="Q3126" i="1"/>
  <c r="Q3124" i="1"/>
  <c r="Q3123" i="1"/>
  <c r="Q3122" i="1"/>
  <c r="Q3121" i="1"/>
  <c r="Q3119" i="1"/>
  <c r="Q3118" i="1"/>
  <c r="Q3117" i="1"/>
  <c r="Q3115" i="1"/>
  <c r="Q3114" i="1"/>
  <c r="Q3113" i="1"/>
  <c r="Q3112" i="1"/>
  <c r="Q3111" i="1"/>
  <c r="Q3110" i="1"/>
  <c r="Q3109" i="1"/>
  <c r="Q3108" i="1"/>
  <c r="Q3107" i="1"/>
  <c r="Q3106" i="1"/>
  <c r="Q3105" i="1"/>
  <c r="Q3104" i="1"/>
  <c r="Q3103" i="1"/>
  <c r="Q3102" i="1"/>
  <c r="Q3101" i="1"/>
  <c r="Q3100" i="1"/>
  <c r="Q3099" i="1"/>
  <c r="Q3098" i="1"/>
  <c r="Q3097" i="1"/>
  <c r="Q3096" i="1"/>
  <c r="Q3095" i="1"/>
  <c r="Q3094" i="1"/>
  <c r="Q3092" i="1"/>
  <c r="Q3091" i="1"/>
  <c r="Q3090" i="1"/>
  <c r="Q3089" i="1"/>
  <c r="Q3088" i="1"/>
  <c r="Q3087" i="1"/>
  <c r="Q3086" i="1"/>
  <c r="Q3085" i="1"/>
  <c r="Q3084" i="1"/>
  <c r="Q3083" i="1"/>
  <c r="Q3082" i="1"/>
  <c r="Q3081" i="1"/>
  <c r="Q3079" i="1"/>
  <c r="Q3078" i="1"/>
  <c r="Q4038" i="1"/>
  <c r="Q3077" i="1"/>
  <c r="Q3075" i="1"/>
  <c r="Q3074" i="1"/>
  <c r="Q3073" i="1"/>
  <c r="Q3072" i="1"/>
  <c r="Q3071" i="1"/>
  <c r="Q3070" i="1"/>
  <c r="Q3069" i="1"/>
  <c r="Q3068" i="1"/>
  <c r="Q3067" i="1"/>
  <c r="Q3064" i="1"/>
  <c r="Q3063" i="1"/>
  <c r="Q3062" i="1"/>
  <c r="Q3061" i="1"/>
  <c r="Q3060" i="1"/>
  <c r="Q3059" i="1"/>
  <c r="Q3058" i="1"/>
  <c r="Q3055" i="1"/>
  <c r="Q3054" i="1"/>
  <c r="Q3053" i="1"/>
  <c r="Q3051" i="1"/>
  <c r="Q3050" i="1"/>
  <c r="Q3049" i="1"/>
  <c r="Q3048" i="1"/>
  <c r="Q3047" i="1"/>
  <c r="Q3046" i="1"/>
  <c r="Q3045" i="1"/>
  <c r="Q3044" i="1"/>
  <c r="Q3043" i="1"/>
  <c r="Q3042" i="1"/>
  <c r="Q3041" i="1"/>
  <c r="Q3039" i="1"/>
  <c r="Q3038" i="1"/>
  <c r="Q3037" i="1"/>
  <c r="Q3036" i="1"/>
  <c r="Q3035" i="1"/>
  <c r="Q3034" i="1"/>
  <c r="Q3033" i="1"/>
  <c r="Q3032" i="1"/>
  <c r="Q3031" i="1"/>
  <c r="Q3030" i="1"/>
  <c r="Q3029" i="1"/>
  <c r="Q3027" i="1"/>
  <c r="Q3026" i="1"/>
  <c r="Q3024" i="1"/>
  <c r="Q3023" i="1"/>
  <c r="Q3022" i="1"/>
  <c r="Q3021" i="1"/>
  <c r="Q3020" i="1"/>
  <c r="Q3019" i="1"/>
  <c r="Q3017" i="1"/>
  <c r="Q3016" i="1"/>
  <c r="Q3015" i="1"/>
  <c r="Q3014" i="1"/>
  <c r="Q3013" i="1"/>
  <c r="Q3012" i="1"/>
  <c r="Q3011" i="1"/>
  <c r="Q3009" i="1"/>
  <c r="Q3008" i="1"/>
  <c r="Q3007" i="1"/>
  <c r="Q3005" i="1"/>
  <c r="Q3004" i="1"/>
  <c r="Q3003" i="1"/>
  <c r="Q3001" i="1"/>
  <c r="Q3000" i="1"/>
  <c r="Q2999" i="1"/>
  <c r="Q2998" i="1"/>
  <c r="Q2997" i="1"/>
  <c r="Q2996" i="1"/>
  <c r="Q2995" i="1"/>
  <c r="Q2994" i="1"/>
  <c r="Q2993" i="1"/>
  <c r="Q2992" i="1"/>
  <c r="Q2990" i="1"/>
  <c r="Q2989" i="1"/>
  <c r="Q2988" i="1"/>
  <c r="Q2987" i="1"/>
  <c r="Q2986" i="1"/>
  <c r="Q2985" i="1"/>
  <c r="Q2984" i="1"/>
  <c r="Q2983" i="1"/>
  <c r="Q2982" i="1"/>
  <c r="Q2981"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4033"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399" i="1"/>
  <c r="Q2398" i="1"/>
  <c r="Q2397" i="1"/>
  <c r="Q2396" i="1"/>
  <c r="Q2395" i="1"/>
  <c r="Q2394" i="1"/>
  <c r="Q2393" i="1"/>
  <c r="Q2392" i="1"/>
  <c r="Q2391"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4030"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4030"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4033"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2" i="1"/>
  <c r="E2993" i="1"/>
  <c r="E2994" i="1"/>
  <c r="E2995" i="1"/>
  <c r="E2996" i="1"/>
  <c r="E2997" i="1"/>
  <c r="E2998" i="1"/>
  <c r="E2999" i="1"/>
  <c r="E3000" i="1"/>
  <c r="E3001" i="1"/>
  <c r="E3003" i="1"/>
  <c r="E3004" i="1"/>
  <c r="E3005" i="1"/>
  <c r="E3007" i="1"/>
  <c r="E3008" i="1"/>
  <c r="E3009" i="1"/>
  <c r="E3011" i="1"/>
  <c r="E3012" i="1"/>
  <c r="E3013" i="1"/>
  <c r="E3014" i="1"/>
  <c r="E3015" i="1"/>
  <c r="E3016" i="1"/>
  <c r="E3017" i="1"/>
  <c r="E3019" i="1"/>
  <c r="E3020" i="1"/>
  <c r="E3021" i="1"/>
  <c r="E3022" i="1"/>
  <c r="E3023" i="1"/>
  <c r="E3024" i="1"/>
  <c r="E3025" i="1"/>
  <c r="E3026" i="1"/>
  <c r="E3027" i="1"/>
  <c r="E3029" i="1"/>
  <c r="E3030" i="1"/>
  <c r="E3031" i="1"/>
  <c r="E3032" i="1"/>
  <c r="E3033" i="1"/>
  <c r="E3034" i="1"/>
  <c r="E3035" i="1"/>
  <c r="E3036" i="1"/>
  <c r="E3037" i="1"/>
  <c r="E3038" i="1"/>
  <c r="E3039" i="1"/>
  <c r="E3041" i="1"/>
  <c r="E3042" i="1"/>
  <c r="E3043" i="1"/>
  <c r="E3044" i="1"/>
  <c r="E3045" i="1"/>
  <c r="E3046" i="1"/>
  <c r="E3047" i="1"/>
  <c r="E3048" i="1"/>
  <c r="E3049" i="1"/>
  <c r="E3050" i="1"/>
  <c r="E3051" i="1"/>
  <c r="E3053" i="1"/>
  <c r="E3054" i="1"/>
  <c r="E3055" i="1"/>
  <c r="E3058" i="1"/>
  <c r="E3059" i="1"/>
  <c r="E3060" i="1"/>
  <c r="E3061" i="1"/>
  <c r="E3062" i="1"/>
  <c r="E3063" i="1"/>
  <c r="E3064" i="1"/>
  <c r="E3067" i="1"/>
  <c r="E3068" i="1"/>
  <c r="E3069" i="1"/>
  <c r="E3070" i="1"/>
  <c r="E3071" i="1"/>
  <c r="E3072" i="1"/>
  <c r="E3073" i="1"/>
  <c r="E3074" i="1"/>
  <c r="E3075" i="1"/>
  <c r="E3077" i="1"/>
  <c r="E4038" i="1"/>
  <c r="E3078" i="1"/>
  <c r="E3079" i="1"/>
  <c r="E3081" i="1"/>
  <c r="E3082" i="1"/>
  <c r="E3083" i="1"/>
  <c r="E3084" i="1"/>
  <c r="E3085" i="1"/>
  <c r="E3086" i="1"/>
  <c r="E3087" i="1"/>
  <c r="E3088" i="1"/>
  <c r="E3089" i="1"/>
  <c r="E3090" i="1"/>
  <c r="E3091" i="1"/>
  <c r="E3092" i="1"/>
  <c r="E3094" i="1"/>
  <c r="E3095" i="1"/>
  <c r="E3096" i="1"/>
  <c r="E3097" i="1"/>
  <c r="E3098" i="1"/>
  <c r="E3099" i="1"/>
  <c r="E3100" i="1"/>
  <c r="E3101" i="1"/>
  <c r="E3102" i="1"/>
  <c r="E3103" i="1"/>
  <c r="E3104" i="1"/>
  <c r="E3105" i="1"/>
  <c r="E3106" i="1"/>
  <c r="E3107" i="1"/>
  <c r="E3108" i="1"/>
  <c r="E3109" i="1"/>
  <c r="E3110" i="1"/>
  <c r="E3111" i="1"/>
  <c r="E3112" i="1"/>
  <c r="E3113" i="1"/>
  <c r="E3114" i="1"/>
  <c r="E3115" i="1"/>
  <c r="E3117" i="1"/>
  <c r="E3118" i="1"/>
  <c r="E3119" i="1"/>
  <c r="E3121" i="1"/>
  <c r="E3122" i="1"/>
  <c r="E3123" i="1"/>
  <c r="E3124" i="1"/>
  <c r="E3125" i="1"/>
  <c r="E3126" i="1"/>
  <c r="E3127" i="1"/>
  <c r="E3129" i="1"/>
  <c r="E3131" i="1"/>
  <c r="E3132" i="1"/>
  <c r="E3133" i="1"/>
  <c r="E3134" i="1"/>
  <c r="E3135" i="1"/>
  <c r="E3136" i="1"/>
  <c r="E3137" i="1"/>
  <c r="E3138" i="1"/>
  <c r="E3139" i="1"/>
  <c r="E3140" i="1"/>
  <c r="E3142" i="1"/>
  <c r="E3143" i="1"/>
  <c r="E3144" i="1"/>
  <c r="E3145" i="1"/>
  <c r="E3146" i="1"/>
  <c r="E3147" i="1"/>
  <c r="E3148" i="1"/>
  <c r="E3149" i="1"/>
  <c r="E3151" i="1"/>
  <c r="E3153" i="1"/>
  <c r="E3154" i="1"/>
  <c r="E3156" i="1"/>
  <c r="E3157" i="1"/>
  <c r="E3158" i="1"/>
  <c r="E3159" i="1"/>
  <c r="E3160" i="1"/>
  <c r="E3161" i="1"/>
  <c r="E3162" i="1"/>
  <c r="E3163" i="1"/>
  <c r="E3164" i="1"/>
  <c r="E3165" i="1"/>
  <c r="E3167" i="1"/>
  <c r="E3168" i="1"/>
  <c r="E3169" i="1"/>
  <c r="E3170" i="1"/>
  <c r="E3172" i="1"/>
  <c r="E3173" i="1"/>
  <c r="E3174" i="1"/>
  <c r="E3175" i="1"/>
  <c r="E3176" i="1"/>
  <c r="E3177" i="1"/>
  <c r="E3178" i="1"/>
  <c r="E3179" i="1"/>
  <c r="E3180" i="1"/>
  <c r="E3181" i="1"/>
  <c r="E3182" i="1"/>
  <c r="E3183" i="1"/>
  <c r="E3184" i="1"/>
  <c r="E3185" i="1"/>
  <c r="E3186" i="1"/>
  <c r="E3187" i="1"/>
  <c r="E3188" i="1"/>
  <c r="E3189" i="1"/>
  <c r="E3191" i="1"/>
  <c r="E3192" i="1"/>
  <c r="E3193" i="1"/>
  <c r="E3194" i="1"/>
  <c r="E3195" i="1"/>
  <c r="E3196" i="1"/>
  <c r="E3198" i="1"/>
  <c r="E3199" i="1"/>
  <c r="E3200" i="1"/>
  <c r="E3201" i="1"/>
  <c r="E3202" i="1"/>
  <c r="E3203" i="1"/>
  <c r="E3204" i="1"/>
  <c r="E3205" i="1"/>
  <c r="E3206" i="1"/>
  <c r="E3207" i="1"/>
  <c r="E3208" i="1"/>
  <c r="E3210" i="1"/>
  <c r="E3211" i="1"/>
  <c r="E3212" i="1"/>
  <c r="E3213" i="1"/>
  <c r="E3214" i="1"/>
  <c r="E3215" i="1"/>
  <c r="E3216" i="1"/>
  <c r="E3217" i="1"/>
  <c r="E3219" i="1"/>
  <c r="E3220" i="1"/>
  <c r="E3221" i="1"/>
  <c r="E3222" i="1"/>
  <c r="E3223" i="1"/>
  <c r="E3224" i="1"/>
  <c r="E3225" i="1"/>
  <c r="E3227" i="1"/>
  <c r="E3228" i="1"/>
  <c r="E3229" i="1"/>
  <c r="E3230" i="1"/>
  <c r="E3232" i="1"/>
  <c r="E3233" i="1"/>
  <c r="E3234" i="1"/>
  <c r="E3235" i="1"/>
  <c r="E3236" i="1"/>
  <c r="E3238" i="1"/>
  <c r="E3239" i="1"/>
  <c r="E3241" i="1"/>
  <c r="E3242" i="1"/>
  <c r="E3243" i="1"/>
  <c r="E3245" i="1"/>
  <c r="E3246" i="1"/>
  <c r="E3247" i="1"/>
  <c r="E3248" i="1"/>
  <c r="E3250" i="1"/>
  <c r="E3251" i="1"/>
  <c r="E3252" i="1"/>
  <c r="E3254" i="1"/>
  <c r="E3255" i="1"/>
  <c r="E3256" i="1"/>
  <c r="E3258" i="1"/>
  <c r="E3259" i="1"/>
  <c r="E3260" i="1"/>
  <c r="E3261" i="1"/>
  <c r="E3263" i="1"/>
  <c r="E3264" i="1"/>
  <c r="E3265" i="1"/>
  <c r="E3266" i="1"/>
  <c r="E4042" i="1"/>
  <c r="E3267" i="1"/>
  <c r="E3268" i="1"/>
  <c r="E3269" i="1"/>
  <c r="E3270" i="1"/>
  <c r="E3271" i="1"/>
  <c r="E3272" i="1"/>
  <c r="E3273" i="1"/>
  <c r="E3274" i="1"/>
  <c r="E3275" i="1"/>
  <c r="E3276" i="1"/>
  <c r="E3277" i="1"/>
  <c r="E3278" i="1"/>
  <c r="E3279" i="1"/>
  <c r="E3280" i="1"/>
  <c r="E3281" i="1"/>
  <c r="E3283" i="1"/>
  <c r="E3285" i="1"/>
  <c r="E3287" i="1"/>
  <c r="E3288" i="1"/>
  <c r="E3289" i="1"/>
  <c r="E3290" i="1"/>
  <c r="E3291" i="1"/>
  <c r="E3292" i="1"/>
  <c r="E3293" i="1"/>
  <c r="E3294" i="1"/>
  <c r="E3295" i="1"/>
  <c r="E3296" i="1"/>
  <c r="E3297" i="1"/>
  <c r="E3298" i="1"/>
  <c r="E3299" i="1"/>
  <c r="E3300" i="1"/>
  <c r="E3301" i="1"/>
  <c r="E3303" i="1"/>
  <c r="E3304" i="1"/>
  <c r="E3306" i="1"/>
  <c r="E3309" i="1"/>
  <c r="E3310" i="1"/>
  <c r="E3311" i="1"/>
  <c r="E3312" i="1"/>
  <c r="E3313" i="1"/>
  <c r="E3314" i="1"/>
  <c r="E3315" i="1"/>
  <c r="E3316" i="1"/>
  <c r="E3317" i="1"/>
  <c r="E3318" i="1"/>
  <c r="E3319" i="1"/>
  <c r="E3322" i="1"/>
  <c r="E3325" i="1"/>
  <c r="E3326" i="1"/>
  <c r="E3327" i="1"/>
  <c r="E3329" i="1"/>
  <c r="E3330" i="1"/>
  <c r="E3332" i="1"/>
  <c r="E3333" i="1"/>
  <c r="E3334" i="1"/>
  <c r="E3335" i="1"/>
  <c r="E3336" i="1"/>
  <c r="E3337" i="1"/>
  <c r="E3338" i="1"/>
  <c r="E3339" i="1"/>
  <c r="E3341" i="1"/>
  <c r="E3342" i="1"/>
  <c r="E3343" i="1"/>
  <c r="E3344" i="1"/>
  <c r="E3345" i="1"/>
  <c r="E3346" i="1"/>
  <c r="E3347" i="1"/>
  <c r="E3349" i="1"/>
  <c r="E3350" i="1"/>
  <c r="E3351" i="1"/>
  <c r="E3352" i="1"/>
  <c r="E3353" i="1"/>
  <c r="E3354" i="1"/>
  <c r="E3355" i="1"/>
  <c r="E3356" i="1"/>
  <c r="E3357" i="1"/>
  <c r="E3358" i="1"/>
  <c r="E3359" i="1"/>
  <c r="E3360" i="1"/>
  <c r="E3361" i="1"/>
  <c r="E3362" i="1"/>
  <c r="E3363"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9" i="1"/>
  <c r="E3391" i="1"/>
  <c r="E3392" i="1"/>
  <c r="E3393" i="1"/>
  <c r="E3394" i="1"/>
  <c r="E3395" i="1"/>
  <c r="E3396" i="1"/>
  <c r="E3398" i="1"/>
  <c r="E3400" i="1"/>
  <c r="E3401" i="1"/>
  <c r="E3402" i="1"/>
  <c r="E3403" i="1"/>
  <c r="E3404" i="1"/>
  <c r="E3477"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3" i="1"/>
  <c r="E3435" i="1"/>
  <c r="E4005" i="1"/>
  <c r="E4006" i="1"/>
  <c r="E4007" i="1"/>
  <c r="E4008" i="1"/>
  <c r="E4009" i="1"/>
  <c r="E4010" i="1"/>
  <c r="E4011" i="1"/>
  <c r="E4012" i="1"/>
  <c r="E4013" i="1"/>
  <c r="E4014" i="1"/>
  <c r="E4015" i="1"/>
  <c r="E3436" i="1"/>
  <c r="E4017" i="1"/>
  <c r="E4018" i="1"/>
  <c r="E4019" i="1"/>
  <c r="E4020" i="1"/>
  <c r="E4021" i="1"/>
  <c r="E4022" i="1"/>
  <c r="E4024" i="1"/>
  <c r="E4025" i="1"/>
  <c r="E4026" i="1"/>
  <c r="E4028" i="1"/>
  <c r="E4034" i="1"/>
  <c r="E4040" i="1"/>
  <c r="E4045" i="1"/>
  <c r="E4046" i="1"/>
  <c r="E4047" i="1"/>
  <c r="E4048" i="1"/>
  <c r="E4049" i="1"/>
  <c r="E4050" i="1"/>
  <c r="E4054" i="1"/>
  <c r="E3437" i="1"/>
  <c r="E3438" i="1"/>
  <c r="E3439" i="1"/>
  <c r="E3440" i="1"/>
  <c r="E3441" i="1"/>
  <c r="E3442" i="1"/>
  <c r="E3018" i="1"/>
  <c r="E3443" i="1"/>
  <c r="E3444" i="1"/>
  <c r="E3446" i="1"/>
  <c r="E3447" i="1"/>
  <c r="E3448" i="1"/>
  <c r="E3449" i="1"/>
  <c r="E3450" i="1"/>
  <c r="E3006" i="1"/>
  <c r="E3451" i="1"/>
  <c r="E3452" i="1"/>
  <c r="E3040" i="1"/>
  <c r="E3453" i="1"/>
  <c r="E3455" i="1"/>
  <c r="E3456" i="1"/>
  <c r="E3457" i="1"/>
  <c r="E3458" i="1"/>
  <c r="E3459" i="1"/>
  <c r="E3231" i="1"/>
  <c r="E3460" i="1"/>
  <c r="E3461" i="1"/>
  <c r="E3462" i="1"/>
  <c r="E3463" i="1"/>
  <c r="E3237" i="1"/>
  <c r="E3464" i="1"/>
  <c r="E3028" i="1"/>
  <c r="E3328" i="1"/>
  <c r="E3465" i="1"/>
  <c r="E4037" i="1"/>
  <c r="E3466" i="1"/>
  <c r="E3467" i="1"/>
  <c r="E3468" i="1"/>
  <c r="E3469" i="1"/>
  <c r="E3470" i="1"/>
  <c r="E3471" i="1"/>
  <c r="E3472" i="1"/>
  <c r="E3474" i="1"/>
  <c r="E3475" i="1"/>
  <c r="E3476" i="1"/>
  <c r="E3478" i="1"/>
  <c r="E3479" i="1"/>
  <c r="E3481" i="1"/>
  <c r="E3482" i="1"/>
  <c r="E4055" i="1"/>
  <c r="E4052" i="1"/>
  <c r="E3483" i="1"/>
  <c r="E3484" i="1"/>
  <c r="E3485" i="1"/>
  <c r="E3487" i="1"/>
  <c r="E3488" i="1"/>
  <c r="E3489" i="1"/>
  <c r="E3226" i="1"/>
  <c r="E3490" i="1"/>
  <c r="E3491" i="1"/>
  <c r="E3052" i="1"/>
  <c r="E3493" i="1"/>
  <c r="E3494" i="1"/>
  <c r="E3495" i="1"/>
  <c r="E3496" i="1"/>
  <c r="E3498" i="1"/>
  <c r="E3499" i="1"/>
  <c r="E3500" i="1"/>
  <c r="E3503" i="1"/>
  <c r="E2991" i="1"/>
  <c r="E3010" i="1"/>
  <c r="E3504" i="1"/>
  <c r="E3505" i="1"/>
  <c r="E3506" i="1"/>
  <c r="E3249" i="1"/>
  <c r="E3507" i="1"/>
  <c r="E3509" i="1"/>
  <c r="E3513" i="1"/>
  <c r="E3002" i="1"/>
  <c r="E3514" i="1"/>
  <c r="E3515" i="1"/>
  <c r="E3516" i="1"/>
  <c r="E3517" i="1"/>
  <c r="E3519" i="1"/>
  <c r="E3520" i="1"/>
  <c r="E3521" i="1"/>
  <c r="E3524" i="1"/>
  <c r="E3525" i="1"/>
  <c r="E3526" i="1"/>
  <c r="E3527" i="1"/>
  <c r="E3528" i="1"/>
  <c r="E3529" i="1"/>
  <c r="E3530" i="1"/>
  <c r="E3532" i="1"/>
  <c r="E3536" i="1"/>
  <c r="E3537" i="1"/>
  <c r="E3538" i="1"/>
  <c r="E3540" i="1"/>
  <c r="E3541" i="1"/>
  <c r="E3543" i="1"/>
  <c r="E3544" i="1"/>
  <c r="E3545" i="1"/>
  <c r="E3546" i="1"/>
  <c r="E2189" i="1"/>
  <c r="E3547" i="1"/>
  <c r="E3548" i="1"/>
  <c r="E3551" i="1"/>
  <c r="E3552" i="1"/>
  <c r="E3553" i="1"/>
  <c r="E3141" i="1"/>
  <c r="E3555" i="1"/>
  <c r="E3556" i="1"/>
  <c r="E3558" i="1"/>
  <c r="E3560" i="1"/>
  <c r="E3561" i="1"/>
  <c r="E3562" i="1"/>
  <c r="E3563" i="1"/>
  <c r="E3564" i="1"/>
  <c r="E3566" i="1"/>
  <c r="E3567" i="1"/>
  <c r="E3571" i="1"/>
  <c r="E3572" i="1"/>
  <c r="E3573" i="1"/>
  <c r="E3574" i="1"/>
  <c r="E3575" i="1"/>
  <c r="E3576" i="1"/>
  <c r="E3577" i="1"/>
  <c r="E3578" i="1"/>
  <c r="E3581" i="1"/>
  <c r="E3582" i="1"/>
  <c r="E3584" i="1"/>
  <c r="E3586" i="1"/>
  <c r="E3587" i="1"/>
  <c r="E3589" i="1"/>
  <c r="E3590" i="1"/>
  <c r="E3591" i="1"/>
  <c r="E3592" i="1"/>
  <c r="E3593" i="1"/>
  <c r="E3594" i="1"/>
  <c r="E3595" i="1"/>
  <c r="E3596" i="1"/>
  <c r="E3597" i="1"/>
  <c r="E3598" i="1"/>
  <c r="E3600" i="1"/>
  <c r="E3601" i="1"/>
  <c r="E3602" i="1"/>
  <c r="E3603" i="1"/>
  <c r="E3604" i="1"/>
  <c r="E3606" i="1"/>
  <c r="E3608" i="1"/>
  <c r="E3611" i="1"/>
  <c r="E3612" i="1"/>
  <c r="E3613" i="1"/>
  <c r="E3614" i="1"/>
  <c r="E3617" i="1"/>
  <c r="E3618" i="1"/>
  <c r="E3257" i="1"/>
  <c r="E3619" i="1"/>
  <c r="E3620" i="1"/>
  <c r="E3621" i="1"/>
  <c r="E3624" i="1"/>
  <c r="E3625" i="1"/>
  <c r="E3626" i="1"/>
  <c r="E3628" i="1"/>
  <c r="E3629" i="1"/>
  <c r="E3631" i="1"/>
  <c r="E3632" i="1"/>
  <c r="E3634" i="1"/>
  <c r="E3637" i="1"/>
  <c r="E3638" i="1"/>
  <c r="E3640" i="1"/>
  <c r="E3641" i="1"/>
  <c r="E3645" i="1"/>
  <c r="E3646" i="1"/>
  <c r="E3648" i="1"/>
  <c r="E3651" i="1"/>
  <c r="E3652" i="1"/>
  <c r="E3654" i="1"/>
  <c r="E3656" i="1"/>
  <c r="E3128" i="1"/>
  <c r="E3660" i="1"/>
  <c r="E3662" i="1"/>
  <c r="E3664" i="1"/>
  <c r="E3665" i="1"/>
  <c r="E3666" i="1"/>
  <c r="E3667" i="1"/>
  <c r="E3668" i="1"/>
  <c r="E3672" i="1"/>
  <c r="E3674" i="1"/>
  <c r="E3676" i="1"/>
  <c r="E3679" i="1"/>
  <c r="E3680" i="1"/>
  <c r="E3454" i="1"/>
  <c r="F2976" i="1" l="1"/>
  <c r="F2876" i="1"/>
  <c r="F2914" i="1"/>
  <c r="F1679" i="1"/>
  <c r="F1914" i="1"/>
  <c r="F1452" i="1"/>
  <c r="F3587" i="1"/>
  <c r="F2107" i="1"/>
  <c r="F2083" i="1"/>
  <c r="F2518" i="1"/>
  <c r="F2003" i="1"/>
  <c r="F2978" i="1"/>
  <c r="F3476" i="1"/>
  <c r="F3471" i="1"/>
  <c r="F3467" i="1"/>
  <c r="G3467" i="1" s="1"/>
  <c r="F3463" i="1"/>
  <c r="F3459" i="1"/>
  <c r="F3455" i="1"/>
  <c r="F3441" i="1"/>
  <c r="F3437" i="1"/>
  <c r="F3328" i="1"/>
  <c r="F3257" i="1"/>
  <c r="F3234" i="1"/>
  <c r="F3124" i="1"/>
  <c r="F3119" i="1"/>
  <c r="F3114" i="1"/>
  <c r="F3110" i="1"/>
  <c r="F3106" i="1"/>
  <c r="F4055" i="1"/>
  <c r="G4055" i="1" s="1"/>
  <c r="F4026" i="1"/>
  <c r="F4015" i="1"/>
  <c r="G4015" i="1" s="1"/>
  <c r="F3672" i="1"/>
  <c r="G3672" i="1" s="1"/>
  <c r="F3640" i="1"/>
  <c r="F3608" i="1"/>
  <c r="F3593" i="1"/>
  <c r="F3572" i="1"/>
  <c r="F3543" i="1"/>
  <c r="F3519" i="1"/>
  <c r="F3495" i="1"/>
  <c r="F3481" i="1"/>
  <c r="F3446" i="1"/>
  <c r="G3446" i="1" s="1"/>
  <c r="F3427" i="1"/>
  <c r="F3411" i="1"/>
  <c r="F3393" i="1"/>
  <c r="F3375" i="1"/>
  <c r="F3358" i="1"/>
  <c r="F3341" i="1"/>
  <c r="G3341" i="1" s="1"/>
  <c r="F3322" i="1"/>
  <c r="F3300" i="1"/>
  <c r="F3281" i="1"/>
  <c r="F3266" i="1"/>
  <c r="F3248" i="1"/>
  <c r="F3230" i="1"/>
  <c r="F3213" i="1"/>
  <c r="F3195" i="1"/>
  <c r="F3178" i="1"/>
  <c r="F3164" i="1"/>
  <c r="F3145" i="1"/>
  <c r="F3128" i="1"/>
  <c r="F3098" i="1"/>
  <c r="F3081" i="1"/>
  <c r="F3063" i="1"/>
  <c r="F3049" i="1"/>
  <c r="F3033" i="1"/>
  <c r="F3017" i="1"/>
  <c r="F3002" i="1"/>
  <c r="F2986" i="1"/>
  <c r="F2973" i="1"/>
  <c r="F2941" i="1"/>
  <c r="F2926" i="1"/>
  <c r="F2898" i="1"/>
  <c r="F2878" i="1"/>
  <c r="F2865" i="1"/>
  <c r="F2845" i="1"/>
  <c r="F2833" i="1"/>
  <c r="F2817" i="1"/>
  <c r="F2801" i="1"/>
  <c r="F2789" i="1"/>
  <c r="F2773" i="1"/>
  <c r="F2753" i="1"/>
  <c r="F2725" i="1"/>
  <c r="F2705" i="1"/>
  <c r="F2681" i="1"/>
  <c r="F2661" i="1"/>
  <c r="F2645" i="1"/>
  <c r="F2609" i="1"/>
  <c r="F2593" i="1"/>
  <c r="F2577" i="1"/>
  <c r="F2561" i="1"/>
  <c r="F2545" i="1"/>
  <c r="F2529" i="1"/>
  <c r="F2513" i="1"/>
  <c r="F2483" i="1"/>
  <c r="F2467" i="1"/>
  <c r="F2451" i="1"/>
  <c r="F2419" i="1"/>
  <c r="F2395" i="1"/>
  <c r="F2379" i="1"/>
  <c r="F2363" i="1"/>
  <c r="F2343" i="1"/>
  <c r="F2328" i="1"/>
  <c r="F2312" i="1"/>
  <c r="F2296" i="1"/>
  <c r="F2268" i="1"/>
  <c r="F2248" i="1"/>
  <c r="F2220" i="1"/>
  <c r="F2204" i="1"/>
  <c r="F2188" i="1"/>
  <c r="F2168" i="1"/>
  <c r="F2144" i="1"/>
  <c r="F2128" i="1"/>
  <c r="F2112" i="1"/>
  <c r="F2092" i="1"/>
  <c r="F2076" i="1"/>
  <c r="F2060" i="1"/>
  <c r="F2044" i="1"/>
  <c r="F2012" i="1"/>
  <c r="F1985" i="1"/>
  <c r="F1957" i="1"/>
  <c r="F1941" i="1"/>
  <c r="F1898" i="1"/>
  <c r="F1882" i="1"/>
  <c r="F1854" i="1"/>
  <c r="F1838" i="1"/>
  <c r="F1822" i="1"/>
  <c r="F1806" i="1"/>
  <c r="F1778" i="1"/>
  <c r="F1754" i="1"/>
  <c r="F1738" i="1"/>
  <c r="F1722" i="1"/>
  <c r="F1706" i="1"/>
  <c r="F1674" i="1"/>
  <c r="F1658" i="1"/>
  <c r="F1642" i="1"/>
  <c r="F1602" i="1"/>
  <c r="F1582" i="1"/>
  <c r="F1566" i="1"/>
  <c r="F1550" i="1"/>
  <c r="F1534" i="1"/>
  <c r="F1442" i="1"/>
  <c r="F1414" i="1"/>
  <c r="F1398" i="1"/>
  <c r="F1382" i="1"/>
  <c r="F1354" i="1"/>
  <c r="F1334" i="1"/>
  <c r="F1310" i="1"/>
  <c r="F1294" i="1"/>
  <c r="F1263" i="1"/>
  <c r="F1247" i="1"/>
  <c r="F1231" i="1"/>
  <c r="F1215" i="1"/>
  <c r="F1171" i="1"/>
  <c r="F1151" i="1"/>
  <c r="F1131" i="1"/>
  <c r="F1091" i="1"/>
  <c r="F1039" i="1"/>
  <c r="F1011" i="1"/>
  <c r="F979" i="1"/>
  <c r="F963" i="1"/>
  <c r="F947" i="1"/>
  <c r="F931" i="1"/>
  <c r="F915" i="1"/>
  <c r="F899" i="1"/>
  <c r="F879" i="1"/>
  <c r="F847" i="1"/>
  <c r="F4034" i="1"/>
  <c r="F4011" i="1"/>
  <c r="F3665" i="1"/>
  <c r="F3632" i="1"/>
  <c r="F3614" i="1"/>
  <c r="G3614" i="1" s="1"/>
  <c r="F3589" i="1"/>
  <c r="F3564" i="1"/>
  <c r="F3547" i="1"/>
  <c r="F3525" i="1"/>
  <c r="F3500" i="1"/>
  <c r="F3431" i="1"/>
  <c r="F3415" i="1"/>
  <c r="F3398" i="1"/>
  <c r="F3379" i="1"/>
  <c r="G3379" i="1" s="1"/>
  <c r="F3362" i="1"/>
  <c r="F3345" i="1"/>
  <c r="F3312" i="1"/>
  <c r="F3292" i="1"/>
  <c r="F3274" i="1"/>
  <c r="F3217" i="1"/>
  <c r="F3200" i="1"/>
  <c r="F3186" i="1"/>
  <c r="F3169" i="1"/>
  <c r="F3149" i="1"/>
  <c r="F3133" i="1"/>
  <c r="F3094" i="1"/>
  <c r="F3059" i="1"/>
  <c r="F3041" i="1"/>
  <c r="F3029" i="1"/>
  <c r="F3014" i="1"/>
  <c r="F2998" i="1"/>
  <c r="F2982" i="1"/>
  <c r="F2969" i="1"/>
  <c r="F2953" i="1"/>
  <c r="F2918" i="1"/>
  <c r="F2902" i="1"/>
  <c r="F2882" i="1"/>
  <c r="F2861" i="1"/>
  <c r="F2849" i="1"/>
  <c r="F2837" i="1"/>
  <c r="F2813" i="1"/>
  <c r="F2797" i="1"/>
  <c r="F2785" i="1"/>
  <c r="F2765" i="1"/>
  <c r="F2749" i="1"/>
  <c r="F2721" i="1"/>
  <c r="F2709" i="1"/>
  <c r="F2689" i="1"/>
  <c r="F2653" i="1"/>
  <c r="F2633" i="1"/>
  <c r="F2617" i="1"/>
  <c r="F2601" i="1"/>
  <c r="F2573" i="1"/>
  <c r="F2557" i="1"/>
  <c r="F2541" i="1"/>
  <c r="F2525" i="1"/>
  <c r="F2505" i="1"/>
  <c r="F2491" i="1"/>
  <c r="F2475" i="1"/>
  <c r="F2459" i="1"/>
  <c r="F2443" i="1"/>
  <c r="F2427" i="1"/>
  <c r="F2407" i="1"/>
  <c r="F2391" i="1"/>
  <c r="F2375" i="1"/>
  <c r="F2359" i="1"/>
  <c r="F2347" i="1"/>
  <c r="F2331" i="1"/>
  <c r="F2316" i="1"/>
  <c r="F2300" i="1"/>
  <c r="F2280" i="1"/>
  <c r="F2264" i="1"/>
  <c r="F2252" i="1"/>
  <c r="F2224" i="1"/>
  <c r="F2208" i="1"/>
  <c r="F2192" i="1"/>
  <c r="F2176" i="1"/>
  <c r="F2156" i="1"/>
  <c r="F2136" i="1"/>
  <c r="F2120" i="1"/>
  <c r="F2104" i="1"/>
  <c r="F2080" i="1"/>
  <c r="F2064" i="1"/>
  <c r="F2048" i="1"/>
  <c r="F2020" i="1"/>
  <c r="F2000" i="1"/>
  <c r="F1981" i="1"/>
  <c r="F1965" i="1"/>
  <c r="F1949" i="1"/>
  <c r="F1933" i="1"/>
  <c r="F1918" i="1"/>
  <c r="F1890" i="1"/>
  <c r="F1874" i="1"/>
  <c r="F1846" i="1"/>
  <c r="F1830" i="1"/>
  <c r="F1810" i="1"/>
  <c r="F1798" i="1"/>
  <c r="F1782" i="1"/>
  <c r="F1762" i="1"/>
  <c r="F1746" i="1"/>
  <c r="F1730" i="1"/>
  <c r="F1714" i="1"/>
  <c r="F1702" i="1"/>
  <c r="F1682" i="1"/>
  <c r="F1666" i="1"/>
  <c r="F1650" i="1"/>
  <c r="F1590" i="1"/>
  <c r="F1570" i="1"/>
  <c r="F1554" i="1"/>
  <c r="F1538" i="1"/>
  <c r="F1518" i="1"/>
  <c r="F1502" i="1"/>
  <c r="F1482" i="1"/>
  <c r="F1466" i="1"/>
  <c r="F1446" i="1"/>
  <c r="F1434" i="1"/>
  <c r="F1418" i="1"/>
  <c r="F1402" i="1"/>
  <c r="F1386" i="1"/>
  <c r="F1366" i="1"/>
  <c r="F1350" i="1"/>
  <c r="F1322" i="1"/>
  <c r="F1302" i="1"/>
  <c r="F1286" i="1"/>
  <c r="F1271" i="1"/>
  <c r="F1255" i="1"/>
  <c r="F1239" i="1"/>
  <c r="F1223" i="1"/>
  <c r="F1207" i="1"/>
  <c r="F1183" i="1"/>
  <c r="F1139" i="1"/>
  <c r="F1103" i="1"/>
  <c r="F1087" i="1"/>
  <c r="F1027" i="1"/>
  <c r="F1015" i="1"/>
  <c r="F995" i="1"/>
  <c r="F955" i="1"/>
  <c r="F939" i="1"/>
  <c r="F923" i="1"/>
  <c r="F907" i="1"/>
  <c r="F851" i="1"/>
  <c r="F4049" i="1"/>
  <c r="F4045" i="1"/>
  <c r="F4021" i="1"/>
  <c r="F4017" i="1"/>
  <c r="F4007" i="1"/>
  <c r="F3680" i="1"/>
  <c r="F3656" i="1"/>
  <c r="F3648" i="1"/>
  <c r="G3648" i="1" s="1"/>
  <c r="F3626" i="1"/>
  <c r="F3620" i="1"/>
  <c r="F3602" i="1"/>
  <c r="F3597" i="1"/>
  <c r="G3597" i="1" s="1"/>
  <c r="F3582" i="1"/>
  <c r="F3576" i="1"/>
  <c r="G3576" i="1" s="1"/>
  <c r="F3560" i="1"/>
  <c r="G3560" i="1" s="1"/>
  <c r="F3553" i="1"/>
  <c r="F3537" i="1"/>
  <c r="F3529" i="1"/>
  <c r="G3529" i="1" s="1"/>
  <c r="F3514" i="1"/>
  <c r="F3506" i="1"/>
  <c r="F3490" i="1"/>
  <c r="F3485" i="1"/>
  <c r="F3450" i="1"/>
  <c r="F3423" i="1"/>
  <c r="F3419" i="1"/>
  <c r="F3407" i="1"/>
  <c r="F3403" i="1"/>
  <c r="F3387" i="1"/>
  <c r="F3383" i="1"/>
  <c r="G3383" i="1" s="1"/>
  <c r="F3371" i="1"/>
  <c r="G3371" i="1" s="1"/>
  <c r="F3367" i="1"/>
  <c r="G3367" i="1" s="1"/>
  <c r="F3354" i="1"/>
  <c r="F3350" i="1"/>
  <c r="F3336" i="1"/>
  <c r="F3332" i="1"/>
  <c r="F3316" i="1"/>
  <c r="F3306" i="1"/>
  <c r="F3296" i="1"/>
  <c r="F3288" i="1"/>
  <c r="G3288" i="1" s="1"/>
  <c r="F3278" i="1"/>
  <c r="F3270" i="1"/>
  <c r="F3261" i="1"/>
  <c r="F3252" i="1"/>
  <c r="F3243" i="1"/>
  <c r="F3238" i="1"/>
  <c r="F3226" i="1"/>
  <c r="F3222" i="1"/>
  <c r="F3208" i="1"/>
  <c r="F3204" i="1"/>
  <c r="F3191" i="1"/>
  <c r="F3182" i="1"/>
  <c r="F3174" i="1"/>
  <c r="F3160" i="1"/>
  <c r="F3156" i="1"/>
  <c r="F3141" i="1"/>
  <c r="F3137" i="1"/>
  <c r="F3102" i="1"/>
  <c r="F3089" i="1"/>
  <c r="F3085" i="1"/>
  <c r="F3073" i="1"/>
  <c r="F3069" i="1"/>
  <c r="F3053" i="1"/>
  <c r="F3045" i="1"/>
  <c r="F3037" i="1"/>
  <c r="F3025" i="1"/>
  <c r="F3021" i="1"/>
  <c r="F3010" i="1"/>
  <c r="F3006" i="1"/>
  <c r="F2994" i="1"/>
  <c r="F2990" i="1"/>
  <c r="F2981" i="1"/>
  <c r="F2965" i="1"/>
  <c r="F2957" i="1"/>
  <c r="F2949" i="1"/>
  <c r="F2937" i="1"/>
  <c r="F2922" i="1"/>
  <c r="F2910" i="1"/>
  <c r="F2906" i="1"/>
  <c r="F2886" i="1"/>
  <c r="F2873" i="1"/>
  <c r="F2869" i="1"/>
  <c r="F2857" i="1"/>
  <c r="F2853" i="1"/>
  <c r="F2841" i="1"/>
  <c r="F2829" i="1"/>
  <c r="F2821" i="1"/>
  <c r="F2809" i="1"/>
  <c r="F2805" i="1"/>
  <c r="F2793" i="1"/>
  <c r="F2781" i="1"/>
  <c r="F2777" i="1"/>
  <c r="F2761" i="1"/>
  <c r="F2757" i="1"/>
  <c r="F2745" i="1"/>
  <c r="F2733" i="1"/>
  <c r="F2717" i="1"/>
  <c r="F2713" i="1"/>
  <c r="F2701" i="1"/>
  <c r="F2693" i="1"/>
  <c r="F2685" i="1"/>
  <c r="F2673" i="1"/>
  <c r="F2665" i="1"/>
  <c r="F2657" i="1"/>
  <c r="F2649" i="1"/>
  <c r="F2641" i="1"/>
  <c r="F2629" i="1"/>
  <c r="F2621" i="1"/>
  <c r="F2613" i="1"/>
  <c r="F2605" i="1"/>
  <c r="F2597" i="1"/>
  <c r="F2585" i="1"/>
  <c r="F2581" i="1"/>
  <c r="F2569" i="1"/>
  <c r="F2565" i="1"/>
  <c r="F2549" i="1"/>
  <c r="F2537" i="1"/>
  <c r="F2533" i="1"/>
  <c r="F2521" i="1"/>
  <c r="F2503" i="1"/>
  <c r="F2487" i="1"/>
  <c r="F2479" i="1"/>
  <c r="F2471" i="1"/>
  <c r="F2455" i="1"/>
  <c r="F2435" i="1"/>
  <c r="F2431" i="1"/>
  <c r="F2415" i="1"/>
  <c r="F2403" i="1"/>
  <c r="F2399" i="1"/>
  <c r="F2387" i="1"/>
  <c r="F2383" i="1"/>
  <c r="F2371" i="1"/>
  <c r="F2355" i="1"/>
  <c r="F2351" i="1"/>
  <c r="F2339" i="1"/>
  <c r="F2335" i="1"/>
  <c r="F2324" i="1"/>
  <c r="F2320" i="1"/>
  <c r="F2304" i="1"/>
  <c r="F2292" i="1"/>
  <c r="F2288" i="1"/>
  <c r="F2276" i="1"/>
  <c r="F2272" i="1"/>
  <c r="F2260" i="1"/>
  <c r="F2256" i="1"/>
  <c r="F2232" i="1"/>
  <c r="F2228" i="1"/>
  <c r="F2212" i="1"/>
  <c r="F2200" i="1"/>
  <c r="F2184" i="1"/>
  <c r="F2180" i="1"/>
  <c r="F2164" i="1"/>
  <c r="F2152" i="1"/>
  <c r="F2148" i="1"/>
  <c r="F2124" i="1"/>
  <c r="F2116" i="1"/>
  <c r="F2108" i="1"/>
  <c r="F2100" i="1"/>
  <c r="F2088" i="1"/>
  <c r="F2072" i="1"/>
  <c r="F2068" i="1"/>
  <c r="F2056" i="1"/>
  <c r="F2052" i="1"/>
  <c r="F2032" i="1"/>
  <c r="F2016" i="1"/>
  <c r="F2008" i="1"/>
  <c r="F1997" i="1"/>
  <c r="F1993" i="1"/>
  <c r="F1977" i="1"/>
  <c r="F1961" i="1"/>
  <c r="F1953" i="1"/>
  <c r="F1945" i="1"/>
  <c r="F1937" i="1"/>
  <c r="F1929" i="1"/>
  <c r="F1921" i="1"/>
  <c r="F1910" i="1"/>
  <c r="F1902" i="1"/>
  <c r="F1894" i="1"/>
  <c r="F1886" i="1"/>
  <c r="F1878" i="1"/>
  <c r="F1866" i="1"/>
  <c r="F1858" i="1"/>
  <c r="F1850" i="1"/>
  <c r="F1842" i="1"/>
  <c r="F1834" i="1"/>
  <c r="F1818" i="1"/>
  <c r="F1802" i="1"/>
  <c r="F1790" i="1"/>
  <c r="F1786" i="1"/>
  <c r="F1774" i="1"/>
  <c r="F1770" i="1"/>
  <c r="F1758" i="1"/>
  <c r="F1750" i="1"/>
  <c r="F1742" i="1"/>
  <c r="F1734" i="1"/>
  <c r="F1726" i="1"/>
  <c r="F1718" i="1"/>
  <c r="F1710" i="1"/>
  <c r="F1698" i="1"/>
  <c r="F1690" i="1"/>
  <c r="F1670" i="1"/>
  <c r="F1662" i="1"/>
  <c r="F1646" i="1"/>
  <c r="F1610" i="1"/>
  <c r="F1562" i="1"/>
  <c r="F1558" i="1"/>
  <c r="F1546" i="1"/>
  <c r="F1530" i="1"/>
  <c r="F1526" i="1"/>
  <c r="F1514" i="1"/>
  <c r="F1498" i="1"/>
  <c r="F1490" i="1"/>
  <c r="F1462" i="1"/>
  <c r="F1454" i="1"/>
  <c r="F1438" i="1"/>
  <c r="F1430" i="1"/>
  <c r="F1422" i="1"/>
  <c r="F1410" i="1"/>
  <c r="F1406" i="1"/>
  <c r="F1394" i="1"/>
  <c r="F1390" i="1"/>
  <c r="F1378" i="1"/>
  <c r="F1374" i="1"/>
  <c r="F1362" i="1"/>
  <c r="F1358" i="1"/>
  <c r="F1346" i="1"/>
  <c r="F1330" i="1"/>
  <c r="F1318" i="1"/>
  <c r="F1306" i="1"/>
  <c r="F1298" i="1"/>
  <c r="F1290" i="1"/>
  <c r="F1275" i="1"/>
  <c r="F1259" i="1"/>
  <c r="F1251" i="1"/>
  <c r="F1235" i="1"/>
  <c r="F1227" i="1"/>
  <c r="F1219" i="1"/>
  <c r="F1203" i="1"/>
  <c r="F1195" i="1"/>
  <c r="F1179" i="1"/>
  <c r="F1127" i="1"/>
  <c r="F1115" i="1"/>
  <c r="F1099" i="1"/>
  <c r="F1095" i="1"/>
  <c r="F1083" i="1"/>
  <c r="F1043" i="1"/>
  <c r="F1035" i="1"/>
  <c r="F1023" i="1"/>
  <c r="F1007" i="1"/>
  <c r="F991" i="1"/>
  <c r="F983" i="1"/>
  <c r="F975" i="1"/>
  <c r="F967" i="1"/>
  <c r="F951" i="1"/>
  <c r="F943" i="1"/>
  <c r="F935" i="1"/>
  <c r="F927" i="1"/>
  <c r="F919" i="1"/>
  <c r="F911" i="1"/>
  <c r="F903" i="1"/>
  <c r="F887" i="1"/>
  <c r="F871" i="1"/>
  <c r="F859" i="1"/>
  <c r="F855" i="1"/>
  <c r="F843" i="1"/>
  <c r="F835" i="1"/>
  <c r="F831" i="1"/>
  <c r="F819" i="1"/>
  <c r="F807" i="1"/>
  <c r="F803" i="1"/>
  <c r="F799" i="1"/>
  <c r="F795" i="1"/>
  <c r="F791" i="1"/>
  <c r="F787" i="1"/>
  <c r="F783" i="1"/>
  <c r="F779" i="1"/>
  <c r="F775" i="1"/>
  <c r="F767" i="1"/>
  <c r="F759" i="1"/>
  <c r="F755" i="1"/>
  <c r="F751" i="1"/>
  <c r="F747" i="1"/>
  <c r="F743" i="1"/>
  <c r="F739" i="1"/>
  <c r="F735" i="1"/>
  <c r="F731" i="1"/>
  <c r="F727" i="1"/>
  <c r="F723" i="1"/>
  <c r="F711" i="1"/>
  <c r="F707" i="1"/>
  <c r="F703" i="1"/>
  <c r="F699" i="1"/>
  <c r="F691" i="1"/>
  <c r="F687" i="1"/>
  <c r="F683" i="1"/>
  <c r="F679" i="1"/>
  <c r="F675" i="1"/>
  <c r="F671" i="1"/>
  <c r="F667" i="1"/>
  <c r="F659" i="1"/>
  <c r="F655" i="1"/>
  <c r="F651" i="1"/>
  <c r="F647" i="1"/>
  <c r="F643" i="1"/>
  <c r="F639" i="1"/>
  <c r="F635" i="1"/>
  <c r="F631" i="1"/>
  <c r="F619" i="1"/>
  <c r="F615" i="1"/>
  <c r="F611" i="1"/>
  <c r="F607" i="1"/>
  <c r="F603" i="1"/>
  <c r="F599" i="1"/>
  <c r="F595" i="1"/>
  <c r="F591" i="1"/>
  <c r="F583" i="1"/>
  <c r="F579" i="1"/>
  <c r="F571" i="1"/>
  <c r="F567" i="1"/>
  <c r="F563" i="1"/>
  <c r="F559" i="1"/>
  <c r="F555" i="1"/>
  <c r="F551" i="1"/>
  <c r="F547" i="1"/>
  <c r="F543" i="1"/>
  <c r="F539" i="1"/>
  <c r="F535" i="1"/>
  <c r="F523" i="1"/>
  <c r="F519" i="1"/>
  <c r="F515" i="1"/>
  <c r="F511" i="1"/>
  <c r="F507" i="1"/>
  <c r="F503" i="1"/>
  <c r="F499" i="1"/>
  <c r="F495" i="1"/>
  <c r="F491" i="1"/>
  <c r="F487" i="1"/>
  <c r="F483" i="1"/>
  <c r="F479" i="1"/>
  <c r="F475" i="1"/>
  <c r="F471" i="1"/>
  <c r="F467" i="1"/>
  <c r="F463" i="1"/>
  <c r="F459" i="1"/>
  <c r="F455" i="1"/>
  <c r="F451" i="1"/>
  <c r="F447" i="1"/>
  <c r="F443" i="1"/>
  <c r="F439" i="1"/>
  <c r="F435" i="1"/>
  <c r="F431" i="1"/>
  <c r="F427" i="1"/>
  <c r="F423" i="1"/>
  <c r="F415" i="1"/>
  <c r="F407" i="1"/>
  <c r="F403" i="1"/>
  <c r="F399" i="1"/>
  <c r="F395" i="1"/>
  <c r="F387" i="1"/>
  <c r="F383" i="1"/>
  <c r="F367" i="1"/>
  <c r="F363" i="1"/>
  <c r="F359" i="1"/>
  <c r="F355" i="1"/>
  <c r="F351" i="1"/>
  <c r="F347" i="1"/>
  <c r="F343" i="1"/>
  <c r="F339" i="1"/>
  <c r="F335" i="1"/>
  <c r="F331" i="1"/>
  <c r="F323" i="1"/>
  <c r="F319" i="1"/>
  <c r="F315" i="1"/>
  <c r="F299" i="1"/>
  <c r="F295" i="1"/>
  <c r="F291" i="1"/>
  <c r="F287" i="1"/>
  <c r="F283" i="1"/>
  <c r="F279" i="1"/>
  <c r="F271" i="1"/>
  <c r="F263" i="1"/>
  <c r="F259" i="1"/>
  <c r="F255" i="1"/>
  <c r="F247" i="1"/>
  <c r="F235" i="1"/>
  <c r="F231" i="1"/>
  <c r="F227" i="1"/>
  <c r="F215" i="1"/>
  <c r="F207" i="1"/>
  <c r="F203" i="1"/>
  <c r="F199" i="1"/>
  <c r="F195" i="1"/>
  <c r="F191" i="1"/>
  <c r="F187" i="1"/>
  <c r="F183" i="1"/>
  <c r="F179" i="1"/>
  <c r="F175" i="1"/>
  <c r="F171" i="1"/>
  <c r="F163" i="1"/>
  <c r="F159" i="1"/>
  <c r="F155" i="1"/>
  <c r="F151" i="1"/>
  <c r="F147" i="1"/>
  <c r="F143" i="1"/>
  <c r="F135" i="1"/>
  <c r="F131" i="1"/>
  <c r="F127" i="1"/>
  <c r="F123" i="1"/>
  <c r="F119" i="1"/>
  <c r="F115" i="1"/>
  <c r="F111" i="1"/>
  <c r="F107" i="1"/>
  <c r="F103" i="1"/>
  <c r="F99" i="1"/>
  <c r="F91" i="1"/>
  <c r="F87" i="1"/>
  <c r="F83" i="1"/>
  <c r="F79" i="1"/>
  <c r="F75" i="1"/>
  <c r="F71" i="1"/>
  <c r="F63" i="1"/>
  <c r="F59" i="1"/>
  <c r="F55" i="1"/>
  <c r="F47" i="1"/>
  <c r="F43" i="1"/>
  <c r="F39" i="1"/>
  <c r="F35" i="1"/>
  <c r="F31" i="1"/>
  <c r="F27" i="1"/>
  <c r="F23" i="1"/>
  <c r="F19" i="1"/>
  <c r="F15" i="1"/>
  <c r="F3" i="1"/>
  <c r="F3681" i="1"/>
  <c r="G3681" i="1" s="1"/>
  <c r="F3518" i="1"/>
  <c r="G3518" i="1" s="1"/>
  <c r="F4054" i="1"/>
  <c r="F4048" i="1"/>
  <c r="F4042" i="1"/>
  <c r="F4033" i="1"/>
  <c r="F4025" i="1"/>
  <c r="F4020" i="1"/>
  <c r="F3454" i="1"/>
  <c r="F4014" i="1"/>
  <c r="F4010" i="1"/>
  <c r="F4006" i="1"/>
  <c r="F3679" i="1"/>
  <c r="F3668" i="1"/>
  <c r="F3664" i="1"/>
  <c r="F3654" i="1"/>
  <c r="F3646" i="1"/>
  <c r="G3646" i="1" s="1"/>
  <c r="F3638" i="1"/>
  <c r="F3631" i="1"/>
  <c r="G3631" i="1" s="1"/>
  <c r="F3625" i="1"/>
  <c r="G3625" i="1" s="1"/>
  <c r="F3619" i="1"/>
  <c r="F3613" i="1"/>
  <c r="F3606" i="1"/>
  <c r="F3601" i="1"/>
  <c r="G3601" i="1" s="1"/>
  <c r="F3596" i="1"/>
  <c r="G3596" i="1" s="1"/>
  <c r="F3592" i="1"/>
  <c r="F3581" i="1"/>
  <c r="G3581" i="1" s="1"/>
  <c r="F3575" i="1"/>
  <c r="F3571" i="1"/>
  <c r="F3563" i="1"/>
  <c r="F3558" i="1"/>
  <c r="F3552" i="1"/>
  <c r="F3546" i="1"/>
  <c r="F3541" i="1"/>
  <c r="F3536" i="1"/>
  <c r="F3528" i="1"/>
  <c r="F3524" i="1"/>
  <c r="G3524" i="1" s="1"/>
  <c r="F3517" i="1"/>
  <c r="G3517" i="1" s="1"/>
  <c r="F3513" i="1"/>
  <c r="F3505" i="1"/>
  <c r="F3499" i="1"/>
  <c r="F3494" i="1"/>
  <c r="F3489" i="1"/>
  <c r="F3484" i="1"/>
  <c r="G3484" i="1" s="1"/>
  <c r="F3479" i="1"/>
  <c r="F3475" i="1"/>
  <c r="G3475" i="1" s="1"/>
  <c r="F3470" i="1"/>
  <c r="G3470" i="1" s="1"/>
  <c r="F3466" i="1"/>
  <c r="G3466" i="1" s="1"/>
  <c r="F3462" i="1"/>
  <c r="G3462" i="1" s="1"/>
  <c r="F3458" i="1"/>
  <c r="G3458" i="1" s="1"/>
  <c r="F3453" i="1"/>
  <c r="F3449" i="1"/>
  <c r="F3444" i="1"/>
  <c r="F3440" i="1"/>
  <c r="F3436" i="1"/>
  <c r="F3430" i="1"/>
  <c r="F3426" i="1"/>
  <c r="F3422" i="1"/>
  <c r="F3418" i="1"/>
  <c r="F3414" i="1"/>
  <c r="F3410" i="1"/>
  <c r="F3406" i="1"/>
  <c r="F3402" i="1"/>
  <c r="F3396" i="1"/>
  <c r="F3392" i="1"/>
  <c r="G3392" i="1" s="1"/>
  <c r="F3386" i="1"/>
  <c r="F3382" i="1"/>
  <c r="F3378" i="1"/>
  <c r="G3378" i="1" s="1"/>
  <c r="F3374" i="1"/>
  <c r="F3370" i="1"/>
  <c r="F3366" i="1"/>
  <c r="F3361" i="1"/>
  <c r="G3361" i="1" s="1"/>
  <c r="F3357" i="1"/>
  <c r="F3353" i="1"/>
  <c r="F3349" i="1"/>
  <c r="F3344" i="1"/>
  <c r="F3339" i="1"/>
  <c r="F3335" i="1"/>
  <c r="F3330" i="1"/>
  <c r="F3327" i="1"/>
  <c r="F3319" i="1"/>
  <c r="F3315" i="1"/>
  <c r="F3311" i="1"/>
  <c r="F3304" i="1"/>
  <c r="F3299" i="1"/>
  <c r="F3295" i="1"/>
  <c r="F3291" i="1"/>
  <c r="F3287" i="1"/>
  <c r="F3280" i="1"/>
  <c r="F3277" i="1"/>
  <c r="F3273" i="1"/>
  <c r="F3269" i="1"/>
  <c r="F3265" i="1"/>
  <c r="F3260" i="1"/>
  <c r="F3256" i="1"/>
  <c r="F3251" i="1"/>
  <c r="F3247" i="1"/>
  <c r="F3242" i="1"/>
  <c r="F3237" i="1"/>
  <c r="F3233" i="1"/>
  <c r="F3229" i="1"/>
  <c r="F3225" i="1"/>
  <c r="F3221" i="1"/>
  <c r="F3216" i="1"/>
  <c r="F3212" i="1"/>
  <c r="F3207" i="1"/>
  <c r="F3203" i="1"/>
  <c r="F3199" i="1"/>
  <c r="F3194" i="1"/>
  <c r="F3189" i="1"/>
  <c r="F3185" i="1"/>
  <c r="F3181" i="1"/>
  <c r="F3177" i="1"/>
  <c r="F3173" i="1"/>
  <c r="F3168" i="1"/>
  <c r="F3163" i="1"/>
  <c r="F3159" i="1"/>
  <c r="F3154" i="1"/>
  <c r="F3148" i="1"/>
  <c r="F3144" i="1"/>
  <c r="F3140" i="1"/>
  <c r="F3136" i="1"/>
  <c r="F3132" i="1"/>
  <c r="F3127" i="1"/>
  <c r="F3123" i="1"/>
  <c r="F3118" i="1"/>
  <c r="F3113" i="1"/>
  <c r="F3109" i="1"/>
  <c r="F3105" i="1"/>
  <c r="F3101" i="1"/>
  <c r="F3097" i="1"/>
  <c r="F3092" i="1"/>
  <c r="F3088" i="1"/>
  <c r="F3084" i="1"/>
  <c r="F3079" i="1"/>
  <c r="F3077" i="1"/>
  <c r="F3072" i="1"/>
  <c r="F3068" i="1"/>
  <c r="F3062" i="1"/>
  <c r="F3058" i="1"/>
  <c r="F3052" i="1"/>
  <c r="F3048" i="1"/>
  <c r="F3044" i="1"/>
  <c r="F3040" i="1"/>
  <c r="F3036" i="1"/>
  <c r="F3032" i="1"/>
  <c r="F3028" i="1"/>
  <c r="F3024" i="1"/>
  <c r="F3020" i="1"/>
  <c r="F3016" i="1"/>
  <c r="F3013" i="1"/>
  <c r="F3009" i="1"/>
  <c r="F3005" i="1"/>
  <c r="F3001" i="1"/>
  <c r="F2997" i="1"/>
  <c r="F2993" i="1"/>
  <c r="F2989" i="1"/>
  <c r="F2985" i="1"/>
  <c r="F2980" i="1"/>
  <c r="F2968" i="1"/>
  <c r="F2960" i="1"/>
  <c r="F2952" i="1"/>
  <c r="F2948" i="1"/>
  <c r="F2944" i="1"/>
  <c r="F2936" i="1"/>
  <c r="F2932" i="1"/>
  <c r="F2925" i="1"/>
  <c r="F2921" i="1"/>
  <c r="F2917" i="1"/>
  <c r="F2905" i="1"/>
  <c r="F2901" i="1"/>
  <c r="F2885" i="1"/>
  <c r="F2881" i="1"/>
  <c r="F2872" i="1"/>
  <c r="F2864" i="1"/>
  <c r="F2860" i="1"/>
  <c r="F2856" i="1"/>
  <c r="F2852" i="1"/>
  <c r="F2840" i="1"/>
  <c r="F2836" i="1"/>
  <c r="F2832" i="1"/>
  <c r="F2824" i="1"/>
  <c r="F2812" i="1"/>
  <c r="F2808" i="1"/>
  <c r="F2804" i="1"/>
  <c r="F2796" i="1"/>
  <c r="F2792" i="1"/>
  <c r="F2784" i="1"/>
  <c r="F2780" i="1"/>
  <c r="F2772" i="1"/>
  <c r="F2768" i="1"/>
  <c r="F2764" i="1"/>
  <c r="F2760" i="1"/>
  <c r="F2756" i="1"/>
  <c r="F2752" i="1"/>
  <c r="F4052" i="1"/>
  <c r="F4047" i="1"/>
  <c r="F4040" i="1"/>
  <c r="F4030" i="1"/>
  <c r="F4024" i="1"/>
  <c r="F4019" i="1"/>
  <c r="F4013" i="1"/>
  <c r="F4009" i="1"/>
  <c r="F3676" i="1"/>
  <c r="F3667" i="1"/>
  <c r="F3662" i="1"/>
  <c r="G3662" i="1" s="1"/>
  <c r="F3652" i="1"/>
  <c r="F3645" i="1"/>
  <c r="G3645" i="1" s="1"/>
  <c r="F3637" i="1"/>
  <c r="F3629" i="1"/>
  <c r="F3624" i="1"/>
  <c r="G3624" i="1" s="1"/>
  <c r="F3618" i="1"/>
  <c r="F3612" i="1"/>
  <c r="F3604" i="1"/>
  <c r="F3600" i="1"/>
  <c r="F3595" i="1"/>
  <c r="F3591" i="1"/>
  <c r="F3586" i="1"/>
  <c r="G3586" i="1" s="1"/>
  <c r="F3578" i="1"/>
  <c r="F3574" i="1"/>
  <c r="F3567" i="1"/>
  <c r="F3562" i="1"/>
  <c r="F3556" i="1"/>
  <c r="F3551" i="1"/>
  <c r="F3545" i="1"/>
  <c r="G3545" i="1" s="1"/>
  <c r="F3540" i="1"/>
  <c r="G3540" i="1" s="1"/>
  <c r="F3532" i="1"/>
  <c r="G3532" i="1" s="1"/>
  <c r="F3527" i="1"/>
  <c r="G3527" i="1" s="1"/>
  <c r="F3521" i="1"/>
  <c r="F3516" i="1"/>
  <c r="F3509" i="1"/>
  <c r="F3504" i="1"/>
  <c r="F3498" i="1"/>
  <c r="F3493" i="1"/>
  <c r="G3493" i="1" s="1"/>
  <c r="F3488" i="1"/>
  <c r="F3483" i="1"/>
  <c r="G3483" i="1" s="1"/>
  <c r="F3478" i="1"/>
  <c r="G3478" i="1" s="1"/>
  <c r="F3474" i="1"/>
  <c r="F3469" i="1"/>
  <c r="G3469" i="1" s="1"/>
  <c r="F3465" i="1"/>
  <c r="F3461" i="1"/>
  <c r="F3457" i="1"/>
  <c r="G3457" i="1" s="1"/>
  <c r="F3452" i="1"/>
  <c r="F3448" i="1"/>
  <c r="G3448" i="1" s="1"/>
  <c r="F3443" i="1"/>
  <c r="F3439" i="1"/>
  <c r="F3435" i="1"/>
  <c r="F3429" i="1"/>
  <c r="F3425" i="1"/>
  <c r="F3421" i="1"/>
  <c r="F3417" i="1"/>
  <c r="F3413" i="1"/>
  <c r="F3409" i="1"/>
  <c r="G3409" i="1" s="1"/>
  <c r="F3405" i="1"/>
  <c r="F3401" i="1"/>
  <c r="F3395" i="1"/>
  <c r="F3391" i="1"/>
  <c r="F3385" i="1"/>
  <c r="F3381" i="1"/>
  <c r="F3377" i="1"/>
  <c r="F3373" i="1"/>
  <c r="F3369" i="1"/>
  <c r="F3365" i="1"/>
  <c r="F3360" i="1"/>
  <c r="F3356" i="1"/>
  <c r="F3352" i="1"/>
  <c r="F3347" i="1"/>
  <c r="G3347" i="1" s="1"/>
  <c r="F3343" i="1"/>
  <c r="F3338" i="1"/>
  <c r="F3334" i="1"/>
  <c r="F3326" i="1"/>
  <c r="F3318" i="1"/>
  <c r="F3314" i="1"/>
  <c r="F3310" i="1"/>
  <c r="F3303" i="1"/>
  <c r="F3298" i="1"/>
  <c r="F3294" i="1"/>
  <c r="F3290" i="1"/>
  <c r="F3285" i="1"/>
  <c r="F3279" i="1"/>
  <c r="F3276" i="1"/>
  <c r="F3272" i="1"/>
  <c r="F3268" i="1"/>
  <c r="F3264" i="1"/>
  <c r="F3259" i="1"/>
  <c r="F3255" i="1"/>
  <c r="F3250" i="1"/>
  <c r="F3246" i="1"/>
  <c r="F3241" i="1"/>
  <c r="F3236" i="1"/>
  <c r="F3232" i="1"/>
  <c r="F3228" i="1"/>
  <c r="F3224" i="1"/>
  <c r="F3220" i="1"/>
  <c r="F3215" i="1"/>
  <c r="F3211" i="1"/>
  <c r="F3206" i="1"/>
  <c r="F3202" i="1"/>
  <c r="F3198" i="1"/>
  <c r="F3193" i="1"/>
  <c r="F3188" i="1"/>
  <c r="F3184" i="1"/>
  <c r="F3180" i="1"/>
  <c r="F3176" i="1"/>
  <c r="F3172" i="1"/>
  <c r="F3167" i="1"/>
  <c r="F3162" i="1"/>
  <c r="F3158" i="1"/>
  <c r="F3153" i="1"/>
  <c r="F3147" i="1"/>
  <c r="F3143" i="1"/>
  <c r="F3139" i="1"/>
  <c r="F3135" i="1"/>
  <c r="F3131" i="1"/>
  <c r="F3126" i="1"/>
  <c r="F3122" i="1"/>
  <c r="F3117" i="1"/>
  <c r="G3117" i="1" s="1"/>
  <c r="F3112" i="1"/>
  <c r="F3108" i="1"/>
  <c r="F3104" i="1"/>
  <c r="F3100" i="1"/>
  <c r="F3096" i="1"/>
  <c r="F3091" i="1"/>
  <c r="F3087" i="1"/>
  <c r="F3083" i="1"/>
  <c r="F3078" i="1"/>
  <c r="F3075" i="1"/>
  <c r="F3071" i="1"/>
  <c r="F3067" i="1"/>
  <c r="F3061" i="1"/>
  <c r="F3055" i="1"/>
  <c r="F3051" i="1"/>
  <c r="F3047" i="1"/>
  <c r="F3043" i="1"/>
  <c r="F3039" i="1"/>
  <c r="F3035" i="1"/>
  <c r="F3031" i="1"/>
  <c r="F3027" i="1"/>
  <c r="F3023" i="1"/>
  <c r="F3019" i="1"/>
  <c r="F3015" i="1"/>
  <c r="F3012" i="1"/>
  <c r="F3008" i="1"/>
  <c r="F3004" i="1"/>
  <c r="F3000" i="1"/>
  <c r="F2996" i="1"/>
  <c r="F2992" i="1"/>
  <c r="F2988" i="1"/>
  <c r="F2984" i="1"/>
  <c r="F2979" i="1"/>
  <c r="F2975" i="1"/>
  <c r="F2959" i="1"/>
  <c r="F2951" i="1"/>
  <c r="F2947" i="1"/>
  <c r="F2943" i="1"/>
  <c r="F2939" i="1"/>
  <c r="F2931" i="1"/>
  <c r="F2924" i="1"/>
  <c r="F2920" i="1"/>
  <c r="F2908" i="1"/>
  <c r="F2904" i="1"/>
  <c r="F2900" i="1"/>
  <c r="F2896" i="1"/>
  <c r="F2888" i="1"/>
  <c r="F2880" i="1"/>
  <c r="F2871" i="1"/>
  <c r="F2867" i="1"/>
  <c r="F2863" i="1"/>
  <c r="F2859" i="1"/>
  <c r="F2855" i="1"/>
  <c r="F2851" i="1"/>
  <c r="F2847" i="1"/>
  <c r="F2843" i="1"/>
  <c r="F2835" i="1"/>
  <c r="F2831" i="1"/>
  <c r="F2827" i="1"/>
  <c r="F2819" i="1"/>
  <c r="F2815" i="1"/>
  <c r="F2811" i="1"/>
  <c r="F2807" i="1"/>
  <c r="F2799" i="1"/>
  <c r="F2795" i="1"/>
  <c r="F2791" i="1"/>
  <c r="F2787" i="1"/>
  <c r="F2783" i="1"/>
  <c r="F2779" i="1"/>
  <c r="F2771" i="1"/>
  <c r="F2767" i="1"/>
  <c r="F2763" i="1"/>
  <c r="F2759" i="1"/>
  <c r="F2751" i="1"/>
  <c r="F2747" i="1"/>
  <c r="F2748" i="1"/>
  <c r="F2744" i="1"/>
  <c r="F2740" i="1"/>
  <c r="F2732" i="1"/>
  <c r="F2728" i="1"/>
  <c r="F2724" i="1"/>
  <c r="F2720" i="1"/>
  <c r="F2712" i="1"/>
  <c r="F2704" i="1"/>
  <c r="F2700" i="1"/>
  <c r="F2696" i="1"/>
  <c r="F2684" i="1"/>
  <c r="F2680" i="1"/>
  <c r="F2676" i="1"/>
  <c r="F2672" i="1"/>
  <c r="F2668" i="1"/>
  <c r="F2664" i="1"/>
  <c r="F2660" i="1"/>
  <c r="F2652" i="1"/>
  <c r="F2648" i="1"/>
  <c r="F2644" i="1"/>
  <c r="F2640" i="1"/>
  <c r="F2636" i="1"/>
  <c r="F2632" i="1"/>
  <c r="F2628" i="1"/>
  <c r="F2620" i="1"/>
  <c r="F2612" i="1"/>
  <c r="F2608" i="1"/>
  <c r="F2604" i="1"/>
  <c r="F2600" i="1"/>
  <c r="F2592" i="1"/>
  <c r="F2584" i="1"/>
  <c r="F2580" i="1"/>
  <c r="F2576" i="1"/>
  <c r="F2572" i="1"/>
  <c r="F2568" i="1"/>
  <c r="F2564" i="1"/>
  <c r="F2560" i="1"/>
  <c r="F2556" i="1"/>
  <c r="F2552" i="1"/>
  <c r="F2548" i="1"/>
  <c r="F2544" i="1"/>
  <c r="F2540" i="1"/>
  <c r="F2536" i="1"/>
  <c r="F2532" i="1"/>
  <c r="F2524" i="1"/>
  <c r="F2520" i="1"/>
  <c r="F2516" i="1"/>
  <c r="F2512" i="1"/>
  <c r="F2508" i="1"/>
  <c r="F2504" i="1"/>
  <c r="F2498" i="1"/>
  <c r="F2490" i="1"/>
  <c r="F2486" i="1"/>
  <c r="F2482" i="1"/>
  <c r="F2474" i="1"/>
  <c r="F2466" i="1"/>
  <c r="F2462" i="1"/>
  <c r="F2458" i="1"/>
  <c r="F2454" i="1"/>
  <c r="F2450" i="1"/>
  <c r="F2442" i="1"/>
  <c r="F2438" i="1"/>
  <c r="F2426" i="1"/>
  <c r="F2422" i="1"/>
  <c r="F2418" i="1"/>
  <c r="F2414" i="1"/>
  <c r="F2410" i="1"/>
  <c r="F2406" i="1"/>
  <c r="F2402" i="1"/>
  <c r="F2394" i="1"/>
  <c r="F2390" i="1"/>
  <c r="F2386" i="1"/>
  <c r="F2382" i="1"/>
  <c r="F2378" i="1"/>
  <c r="F2374" i="1"/>
  <c r="F2370" i="1"/>
  <c r="F2366" i="1"/>
  <c r="F2362" i="1"/>
  <c r="F2358" i="1"/>
  <c r="F2354" i="1"/>
  <c r="F2350" i="1"/>
  <c r="F2346" i="1"/>
  <c r="F2342" i="1"/>
  <c r="F2338" i="1"/>
  <c r="F2330" i="1"/>
  <c r="F2327" i="1"/>
  <c r="F2323" i="1"/>
  <c r="F2315" i="1"/>
  <c r="F2311" i="1"/>
  <c r="F2295" i="1"/>
  <c r="F2287" i="1"/>
  <c r="F2275" i="1"/>
  <c r="F2271" i="1"/>
  <c r="F2263" i="1"/>
  <c r="F2259" i="1"/>
  <c r="F2255" i="1"/>
  <c r="F2251" i="1"/>
  <c r="F2247" i="1"/>
  <c r="F2243" i="1"/>
  <c r="F2239" i="1"/>
  <c r="F2235" i="1"/>
  <c r="F2231" i="1"/>
  <c r="F2227" i="1"/>
  <c r="F2223" i="1"/>
  <c r="F2219" i="1"/>
  <c r="F2215" i="1"/>
  <c r="F2207" i="1"/>
  <c r="F2203" i="1"/>
  <c r="F2195" i="1"/>
  <c r="F2191" i="1"/>
  <c r="F2187" i="1"/>
  <c r="F2183" i="1"/>
  <c r="F2179" i="1"/>
  <c r="F2175" i="1"/>
  <c r="F2167" i="1"/>
  <c r="F2163" i="1"/>
  <c r="F2159" i="1"/>
  <c r="F2155" i="1"/>
  <c r="F2151" i="1"/>
  <c r="F2147" i="1"/>
  <c r="F2143" i="1"/>
  <c r="F2135" i="1"/>
  <c r="F2127" i="1"/>
  <c r="F2115" i="1"/>
  <c r="F2111" i="1"/>
  <c r="F2103" i="1"/>
  <c r="F2099" i="1"/>
  <c r="F2095" i="1"/>
  <c r="F2087" i="1"/>
  <c r="F2079" i="1"/>
  <c r="F2075" i="1"/>
  <c r="F2071" i="1"/>
  <c r="F2067" i="1"/>
  <c r="F2059" i="1"/>
  <c r="F2055" i="1"/>
  <c r="F2047" i="1"/>
  <c r="F2043" i="1"/>
  <c r="F2031" i="1"/>
  <c r="F2023" i="1"/>
  <c r="F2019" i="1"/>
  <c r="F2011" i="1"/>
  <c r="F1999" i="1"/>
  <c r="F1988" i="1"/>
  <c r="F1976" i="1"/>
  <c r="F1972" i="1"/>
  <c r="F1968" i="1"/>
  <c r="F1964" i="1"/>
  <c r="F1960" i="1"/>
  <c r="F1956" i="1"/>
  <c r="F1952" i="1"/>
  <c r="F1948" i="1"/>
  <c r="F1944" i="1"/>
  <c r="F1940" i="1"/>
  <c r="F1932" i="1"/>
  <c r="F1928" i="1"/>
  <c r="F1924" i="1"/>
  <c r="F1920" i="1"/>
  <c r="F1917" i="1"/>
  <c r="F1909" i="1"/>
  <c r="F1905" i="1"/>
  <c r="F1901" i="1"/>
  <c r="F1897" i="1"/>
  <c r="F1893" i="1"/>
  <c r="F1889" i="1"/>
  <c r="F1885" i="1"/>
  <c r="F1881" i="1"/>
  <c r="F1877" i="1"/>
  <c r="F1873" i="1"/>
  <c r="F1869" i="1"/>
  <c r="F1865" i="1"/>
  <c r="F1861" i="1"/>
  <c r="F1853" i="1"/>
  <c r="F1849" i="1"/>
  <c r="F1845" i="1"/>
  <c r="F1841" i="1"/>
  <c r="F1837" i="1"/>
  <c r="F1833" i="1"/>
  <c r="F1825" i="1"/>
  <c r="F1821" i="1"/>
  <c r="F1817" i="1"/>
  <c r="F1813" i="1"/>
  <c r="F1809" i="1"/>
  <c r="F1805" i="1"/>
  <c r="F1801" i="1"/>
  <c r="F1797" i="1"/>
  <c r="F1793" i="1"/>
  <c r="F1789" i="1"/>
  <c r="F1785" i="1"/>
  <c r="F1769" i="1"/>
  <c r="F1765" i="1"/>
  <c r="F1761" i="1"/>
  <c r="F1753" i="1"/>
  <c r="F1745" i="1"/>
  <c r="F1741" i="1"/>
  <c r="F1737" i="1"/>
  <c r="F1733" i="1"/>
  <c r="F1729" i="1"/>
  <c r="F1725" i="1"/>
  <c r="F1717" i="1"/>
  <c r="F1713" i="1"/>
  <c r="F1701" i="1"/>
  <c r="F1697" i="1"/>
  <c r="F1693" i="1"/>
  <c r="F1685" i="1"/>
  <c r="F1669" i="1"/>
  <c r="F1665" i="1"/>
  <c r="F1661" i="1"/>
  <c r="F1657" i="1"/>
  <c r="F1653" i="1"/>
  <c r="F1649" i="1"/>
  <c r="F1645" i="1"/>
  <c r="F1641" i="1"/>
  <c r="F1633" i="1"/>
  <c r="F1621" i="1"/>
  <c r="F1613" i="1"/>
  <c r="F1609" i="1"/>
  <c r="F1605" i="1"/>
  <c r="F1601" i="1"/>
  <c r="F1597" i="1"/>
  <c r="F1593" i="1"/>
  <c r="F1589" i="1"/>
  <c r="F1585" i="1"/>
  <c r="F1581" i="1"/>
  <c r="F1577" i="1"/>
  <c r="F1569" i="1"/>
  <c r="F1565" i="1"/>
  <c r="F1561" i="1"/>
  <c r="F1557" i="1"/>
  <c r="F1553" i="1"/>
  <c r="F1549" i="1"/>
  <c r="F1545" i="1"/>
  <c r="F1533" i="1"/>
  <c r="F1525" i="1"/>
  <c r="F1521" i="1"/>
  <c r="F1513" i="1"/>
  <c r="F1509" i="1"/>
  <c r="F1505" i="1"/>
  <c r="F1501" i="1"/>
  <c r="F1497" i="1"/>
  <c r="F1493" i="1"/>
  <c r="F1489" i="1"/>
  <c r="F1481" i="1"/>
  <c r="F1477" i="1"/>
  <c r="F1473" i="1"/>
  <c r="F1469" i="1"/>
  <c r="F1465" i="1"/>
  <c r="F1461" i="1"/>
  <c r="F1457" i="1"/>
  <c r="F1453" i="1"/>
  <c r="F1449" i="1"/>
  <c r="F1437" i="1"/>
  <c r="F1433" i="1"/>
  <c r="F1429" i="1"/>
  <c r="F1425" i="1"/>
  <c r="F1421" i="1"/>
  <c r="F1417" i="1"/>
  <c r="F1413" i="1"/>
  <c r="F1405" i="1"/>
  <c r="F1401" i="1"/>
  <c r="F1397" i="1"/>
  <c r="F1393" i="1"/>
  <c r="F1385" i="1"/>
  <c r="F1381" i="1"/>
  <c r="F1377" i="1"/>
  <c r="F1373" i="1"/>
  <c r="F1365" i="1"/>
  <c r="F1361" i="1"/>
  <c r="F1357" i="1"/>
  <c r="F1353" i="1"/>
  <c r="F1349" i="1"/>
  <c r="F1345" i="1"/>
  <c r="F1341" i="1"/>
  <c r="F1337" i="1"/>
  <c r="F1333" i="1"/>
  <c r="F1329" i="1"/>
  <c r="F1325" i="1"/>
  <c r="F1321" i="1"/>
  <c r="F1317" i="1"/>
  <c r="F1313" i="1"/>
  <c r="F1309" i="1"/>
  <c r="F1305" i="1"/>
  <c r="F1301" i="1"/>
  <c r="F1297" i="1"/>
  <c r="F1293" i="1"/>
  <c r="F1289" i="1"/>
  <c r="F1285" i="1"/>
  <c r="F1282" i="1"/>
  <c r="F1278" i="1"/>
  <c r="F1274" i="1"/>
  <c r="F1270" i="1"/>
  <c r="F1258" i="1"/>
  <c r="F1250" i="1"/>
  <c r="F1238" i="1"/>
  <c r="F1230" i="1"/>
  <c r="F1226" i="1"/>
  <c r="F1222" i="1"/>
  <c r="F1218" i="1"/>
  <c r="F1214" i="1"/>
  <c r="F1210" i="1"/>
  <c r="F1206" i="1"/>
  <c r="F1202" i="1"/>
  <c r="F1198" i="1"/>
  <c r="F1194" i="1"/>
  <c r="F1190" i="1"/>
  <c r="F1178" i="1"/>
  <c r="F1174" i="1"/>
  <c r="F1166" i="1"/>
  <c r="F1158" i="1"/>
  <c r="F1154" i="1"/>
  <c r="F1150" i="1"/>
  <c r="F1134" i="1"/>
  <c r="F1126" i="1"/>
  <c r="F1118" i="1"/>
  <c r="F1114" i="1"/>
  <c r="F1110" i="1"/>
  <c r="F1098" i="1"/>
  <c r="F1090" i="1"/>
  <c r="F1078" i="1"/>
  <c r="F1074" i="1"/>
  <c r="F1070" i="1"/>
  <c r="F1066" i="1"/>
  <c r="F1062" i="1"/>
  <c r="F1054" i="1"/>
  <c r="F1050" i="1"/>
  <c r="F1046" i="1"/>
  <c r="F1038" i="1"/>
  <c r="F1034" i="1"/>
  <c r="F1030" i="1"/>
  <c r="F1026" i="1"/>
  <c r="F1022" i="1"/>
  <c r="F1014" i="1"/>
  <c r="F1010" i="1"/>
  <c r="F1006" i="1"/>
  <c r="F1002" i="1"/>
  <c r="F998" i="1"/>
  <c r="F994" i="1"/>
  <c r="F978" i="1"/>
  <c r="F974" i="1"/>
  <c r="F970" i="1"/>
  <c r="F966" i="1"/>
  <c r="F2739" i="1"/>
  <c r="F2731" i="1"/>
  <c r="F2727" i="1"/>
  <c r="F2723" i="1"/>
  <c r="F2719" i="1"/>
  <c r="F2715" i="1"/>
  <c r="F2711" i="1"/>
  <c r="F2707" i="1"/>
  <c r="F2703" i="1"/>
  <c r="F2695" i="1"/>
  <c r="F2691" i="1"/>
  <c r="F2687" i="1"/>
  <c r="F2683" i="1"/>
  <c r="F2679" i="1"/>
  <c r="F2675" i="1"/>
  <c r="F2671" i="1"/>
  <c r="F2667" i="1"/>
  <c r="F2663" i="1"/>
  <c r="F2659" i="1"/>
  <c r="F2655" i="1"/>
  <c r="F2651" i="1"/>
  <c r="F2639" i="1"/>
  <c r="F2635" i="1"/>
  <c r="F2631" i="1"/>
  <c r="F2627" i="1"/>
  <c r="F2623" i="1"/>
  <c r="F2619" i="1"/>
  <c r="F2611" i="1"/>
  <c r="F2607" i="1"/>
  <c r="F2603" i="1"/>
  <c r="F2599" i="1"/>
  <c r="F2595" i="1"/>
  <c r="F2591" i="1"/>
  <c r="F2587" i="1"/>
  <c r="F2583" i="1"/>
  <c r="F2579" i="1"/>
  <c r="F2575" i="1"/>
  <c r="F2571" i="1"/>
  <c r="F2567" i="1"/>
  <c r="F2563" i="1"/>
  <c r="F2559" i="1"/>
  <c r="F2555" i="1"/>
  <c r="F2551" i="1"/>
  <c r="F2547" i="1"/>
  <c r="F2543" i="1"/>
  <c r="F2539" i="1"/>
  <c r="F2535" i="1"/>
  <c r="F2527" i="1"/>
  <c r="F2523" i="1"/>
  <c r="F2515" i="1"/>
  <c r="F2511" i="1"/>
  <c r="F2507" i="1"/>
  <c r="F2485" i="1"/>
  <c r="F2477" i="1"/>
  <c r="F2473" i="1"/>
  <c r="F2469" i="1"/>
  <c r="F2465" i="1"/>
  <c r="F2449" i="1"/>
  <c r="F2445" i="1"/>
  <c r="F2441" i="1"/>
  <c r="F2437" i="1"/>
  <c r="F2433" i="1"/>
  <c r="F2429" i="1"/>
  <c r="F2425" i="1"/>
  <c r="F2421" i="1"/>
  <c r="F2417" i="1"/>
  <c r="F2413" i="1"/>
  <c r="F2405" i="1"/>
  <c r="F2401" i="1"/>
  <c r="F2397" i="1"/>
  <c r="F2393" i="1"/>
  <c r="F2389" i="1"/>
  <c r="F2385" i="1"/>
  <c r="F2381" i="1"/>
  <c r="F2377" i="1"/>
  <c r="F2373" i="1"/>
  <c r="F2369" i="1"/>
  <c r="F2365" i="1"/>
  <c r="F2361" i="1"/>
  <c r="F2357" i="1"/>
  <c r="F2349" i="1"/>
  <c r="F2345" i="1"/>
  <c r="F2341" i="1"/>
  <c r="F2333" i="1"/>
  <c r="F2329" i="1"/>
  <c r="F2326" i="1"/>
  <c r="F2322" i="1"/>
  <c r="F2318" i="1"/>
  <c r="F2314" i="1"/>
  <c r="F2310" i="1"/>
  <c r="F2306" i="1"/>
  <c r="F2298" i="1"/>
  <c r="F2290" i="1"/>
  <c r="F2286" i="1"/>
  <c r="F2282" i="1"/>
  <c r="F2278" i="1"/>
  <c r="F2270" i="1"/>
  <c r="F2266" i="1"/>
  <c r="F2262" i="1"/>
  <c r="F2258" i="1"/>
  <c r="F2254" i="1"/>
  <c r="F2250" i="1"/>
  <c r="F2246" i="1"/>
  <c r="F2242" i="1"/>
  <c r="F2238" i="1"/>
  <c r="F2234" i="1"/>
  <c r="F2230" i="1"/>
  <c r="F2226" i="1"/>
  <c r="F2222" i="1"/>
  <c r="F2218" i="1"/>
  <c r="F2214" i="1"/>
  <c r="F2210" i="1"/>
  <c r="F2206" i="1"/>
  <c r="F2202" i="1"/>
  <c r="F2198" i="1"/>
  <c r="F2194" i="1"/>
  <c r="F2190" i="1"/>
  <c r="F2186" i="1"/>
  <c r="F2182" i="1"/>
  <c r="F2178" i="1"/>
  <c r="F2174" i="1"/>
  <c r="F2170" i="1"/>
  <c r="F2166" i="1"/>
  <c r="F2162" i="1"/>
  <c r="F2158" i="1"/>
  <c r="F2154" i="1"/>
  <c r="F2150" i="1"/>
  <c r="F2146" i="1"/>
  <c r="F2142" i="1"/>
  <c r="F2138" i="1"/>
  <c r="F2130" i="1"/>
  <c r="F2126" i="1"/>
  <c r="F2122" i="1"/>
  <c r="F2118" i="1"/>
  <c r="F2110" i="1"/>
  <c r="F2106" i="1"/>
  <c r="F2102" i="1"/>
  <c r="F2098" i="1"/>
  <c r="F2094" i="1"/>
  <c r="F2090" i="1"/>
  <c r="F2086" i="1"/>
  <c r="F2082" i="1"/>
  <c r="F2078" i="1"/>
  <c r="F2074" i="1"/>
  <c r="F2070" i="1"/>
  <c r="F2066" i="1"/>
  <c r="F2062" i="1"/>
  <c r="F2058" i="1"/>
  <c r="F2054" i="1"/>
  <c r="F2050" i="1"/>
  <c r="F2046" i="1"/>
  <c r="F2042" i="1"/>
  <c r="F2030" i="1"/>
  <c r="F2022" i="1"/>
  <c r="F2018" i="1"/>
  <c r="F2014" i="1"/>
  <c r="F2010" i="1"/>
  <c r="F2006" i="1"/>
  <c r="F1998" i="1"/>
  <c r="F1995" i="1"/>
  <c r="F1991" i="1"/>
  <c r="F1987" i="1"/>
  <c r="F1983" i="1"/>
  <c r="F1979" i="1"/>
  <c r="F1971" i="1"/>
  <c r="F1967" i="1"/>
  <c r="F1963" i="1"/>
  <c r="F1951" i="1"/>
  <c r="F1947" i="1"/>
  <c r="F1943" i="1"/>
  <c r="F1939" i="1"/>
  <c r="F1935" i="1"/>
  <c r="F1931" i="1"/>
  <c r="F1927" i="1"/>
  <c r="F1923" i="1"/>
  <c r="F1919" i="1"/>
  <c r="F1916" i="1"/>
  <c r="F1908" i="1"/>
  <c r="F1900" i="1"/>
  <c r="F1896" i="1"/>
  <c r="F1892" i="1"/>
  <c r="F1888" i="1"/>
  <c r="F1884" i="1"/>
  <c r="F1880" i="1"/>
  <c r="F1876" i="1"/>
  <c r="F1872" i="1"/>
  <c r="F1868" i="1"/>
  <c r="F1860" i="1"/>
  <c r="F1856" i="1"/>
  <c r="F1852" i="1"/>
  <c r="F1848" i="1"/>
  <c r="F1844" i="1"/>
  <c r="F1840" i="1"/>
  <c r="F1836" i="1"/>
  <c r="F1832" i="1"/>
  <c r="F1824" i="1"/>
  <c r="F1820" i="1"/>
  <c r="F1816" i="1"/>
  <c r="F1812" i="1"/>
  <c r="F1800" i="1"/>
  <c r="F1792" i="1"/>
  <c r="F1788" i="1"/>
  <c r="F1784" i="1"/>
  <c r="F1776" i="1"/>
  <c r="F1768" i="1"/>
  <c r="F1760" i="1"/>
  <c r="F1752" i="1"/>
  <c r="F1748" i="1"/>
  <c r="F1744" i="1"/>
  <c r="F1732" i="1"/>
  <c r="F1728" i="1"/>
  <c r="F1724" i="1"/>
  <c r="F1720" i="1"/>
  <c r="F1712" i="1"/>
  <c r="F1708" i="1"/>
  <c r="F1704" i="1"/>
  <c r="F1696" i="1"/>
  <c r="F1692" i="1"/>
  <c r="F1688" i="1"/>
  <c r="F1680" i="1"/>
  <c r="F1676" i="1"/>
  <c r="F1672" i="1"/>
  <c r="F1668" i="1"/>
  <c r="F1664" i="1"/>
  <c r="F1660" i="1"/>
  <c r="F1656" i="1"/>
  <c r="F1652" i="1"/>
  <c r="F1648" i="1"/>
  <c r="F1644" i="1"/>
  <c r="F1640" i="1"/>
  <c r="F1632" i="1"/>
  <c r="F1624" i="1"/>
  <c r="F1620" i="1"/>
  <c r="F1616" i="1"/>
  <c r="F1612" i="1"/>
  <c r="F1604" i="1"/>
  <c r="F1596" i="1"/>
  <c r="F1592" i="1"/>
  <c r="F1588" i="1"/>
  <c r="F1572" i="1"/>
  <c r="F1568" i="1"/>
  <c r="F1564" i="1"/>
  <c r="F1560" i="1"/>
  <c r="F1556" i="1"/>
  <c r="F1552" i="1"/>
  <c r="F1548" i="1"/>
  <c r="F1544" i="1"/>
  <c r="F1540" i="1"/>
  <c r="F1536" i="1"/>
  <c r="F1532" i="1"/>
  <c r="F1528" i="1"/>
  <c r="F1520" i="1"/>
  <c r="F1516" i="1"/>
  <c r="F1504" i="1"/>
  <c r="F1488" i="1"/>
  <c r="F1484" i="1"/>
  <c r="F1480" i="1"/>
  <c r="F1468" i="1"/>
  <c r="F1460" i="1"/>
  <c r="F1456" i="1"/>
  <c r="F1448" i="1"/>
  <c r="F1444" i="1"/>
  <c r="F1440" i="1"/>
  <c r="F1436" i="1"/>
  <c r="F1432" i="1"/>
  <c r="F1428" i="1"/>
  <c r="F1416" i="1"/>
  <c r="F1412" i="1"/>
  <c r="F1408" i="1"/>
  <c r="F1404" i="1"/>
  <c r="F1400" i="1"/>
  <c r="F1396" i="1"/>
  <c r="F1392" i="1"/>
  <c r="F1388" i="1"/>
  <c r="F1384" i="1"/>
  <c r="F1380" i="1"/>
  <c r="F1376" i="1"/>
  <c r="F1372" i="1"/>
  <c r="F1368" i="1"/>
  <c r="F1364" i="1"/>
  <c r="F1360" i="1"/>
  <c r="F1356" i="1"/>
  <c r="F1352" i="1"/>
  <c r="F1344" i="1"/>
  <c r="F1340" i="1"/>
  <c r="F1336" i="1"/>
  <c r="F1332" i="1"/>
  <c r="F1324" i="1"/>
  <c r="F1320" i="1"/>
  <c r="F1316" i="1"/>
  <c r="F1312" i="1"/>
  <c r="F1308" i="1"/>
  <c r="F1304" i="1"/>
  <c r="F1296" i="1"/>
  <c r="F1292" i="1"/>
  <c r="F1288" i="1"/>
  <c r="F1284" i="1"/>
  <c r="F1273" i="1"/>
  <c r="F1269" i="1"/>
  <c r="F1265" i="1"/>
  <c r="F1261" i="1"/>
  <c r="F1257" i="1"/>
  <c r="F1253" i="1"/>
  <c r="F1249" i="1"/>
  <c r="F1241" i="1"/>
  <c r="F1237" i="1"/>
  <c r="F1233" i="1"/>
  <c r="F1229" i="1"/>
  <c r="F1225" i="1"/>
  <c r="F1217" i="1"/>
  <c r="F1213" i="1"/>
  <c r="F1209" i="1"/>
  <c r="F1205" i="1"/>
  <c r="F1201" i="1"/>
  <c r="F1193" i="1"/>
  <c r="F1189" i="1"/>
  <c r="F1153" i="1"/>
  <c r="F1149" i="1"/>
  <c r="F1145" i="1"/>
  <c r="F1141" i="1"/>
  <c r="F1137" i="1"/>
  <c r="F1133" i="1"/>
  <c r="F1129" i="1"/>
  <c r="F1125" i="1"/>
  <c r="F1121" i="1"/>
  <c r="F1113" i="1"/>
  <c r="F1109" i="1"/>
  <c r="F1105" i="1"/>
  <c r="F1101" i="1"/>
  <c r="F1085" i="1"/>
  <c r="F1077" i="1"/>
  <c r="F1073" i="1"/>
  <c r="F1069" i="1"/>
  <c r="F1061" i="1"/>
  <c r="F1053" i="1"/>
  <c r="F1049" i="1"/>
  <c r="F1041" i="1"/>
  <c r="F1029" i="1"/>
  <c r="F1021" i="1"/>
  <c r="F1013" i="1"/>
  <c r="F1009" i="1"/>
  <c r="F1005" i="1"/>
  <c r="F989" i="1"/>
  <c r="F985" i="1"/>
  <c r="F981" i="1"/>
  <c r="F977" i="1"/>
  <c r="F973" i="1"/>
  <c r="F965" i="1"/>
  <c r="F4050" i="1"/>
  <c r="F4046" i="1"/>
  <c r="F4037" i="1"/>
  <c r="F4028" i="1"/>
  <c r="F4022" i="1"/>
  <c r="F4018" i="1"/>
  <c r="F4012" i="1"/>
  <c r="F4008" i="1"/>
  <c r="F3674" i="1"/>
  <c r="F3666" i="1"/>
  <c r="F3660" i="1"/>
  <c r="F3651" i="1"/>
  <c r="G3651" i="1" s="1"/>
  <c r="F3641" i="1"/>
  <c r="G3641" i="1" s="1"/>
  <c r="F3634" i="1"/>
  <c r="F3628" i="1"/>
  <c r="G3628" i="1" s="1"/>
  <c r="F3621" i="1"/>
  <c r="F3617" i="1"/>
  <c r="F3611" i="1"/>
  <c r="F3603" i="1"/>
  <c r="F3598" i="1"/>
  <c r="F3594" i="1"/>
  <c r="G3594" i="1" s="1"/>
  <c r="F3590" i="1"/>
  <c r="G3590" i="1" s="1"/>
  <c r="F3584" i="1"/>
  <c r="G3584" i="1" s="1"/>
  <c r="F3577" i="1"/>
  <c r="F3573" i="1"/>
  <c r="F3566" i="1"/>
  <c r="F3561" i="1"/>
  <c r="F3555" i="1"/>
  <c r="F3548" i="1"/>
  <c r="F3544" i="1"/>
  <c r="G3544" i="1" s="1"/>
  <c r="F3538" i="1"/>
  <c r="G3538" i="1" s="1"/>
  <c r="F3530" i="1"/>
  <c r="F3526" i="1"/>
  <c r="F3520" i="1"/>
  <c r="F3515" i="1"/>
  <c r="F3507" i="1"/>
  <c r="F3503" i="1"/>
  <c r="F3496" i="1"/>
  <c r="F3491" i="1"/>
  <c r="F3487" i="1"/>
  <c r="F3482" i="1"/>
  <c r="G3482" i="1" s="1"/>
  <c r="F3477" i="1"/>
  <c r="F3472" i="1"/>
  <c r="F3468" i="1"/>
  <c r="G3468" i="1" s="1"/>
  <c r="F3464" i="1"/>
  <c r="F3460" i="1"/>
  <c r="F3456" i="1"/>
  <c r="F3451" i="1"/>
  <c r="G3451" i="1" s="1"/>
  <c r="F3447" i="1"/>
  <c r="F3442" i="1"/>
  <c r="F3438" i="1"/>
  <c r="G3438" i="1" s="1"/>
  <c r="F3433" i="1"/>
  <c r="F3428" i="1"/>
  <c r="F3424" i="1"/>
  <c r="F3420" i="1"/>
  <c r="F3416" i="1"/>
  <c r="F3412" i="1"/>
  <c r="F3408" i="1"/>
  <c r="F3404" i="1"/>
  <c r="F3400" i="1"/>
  <c r="G3400" i="1" s="1"/>
  <c r="F3394" i="1"/>
  <c r="F3389" i="1"/>
  <c r="G3389" i="1" s="1"/>
  <c r="F3384" i="1"/>
  <c r="F3380" i="1"/>
  <c r="F3376" i="1"/>
  <c r="F3372" i="1"/>
  <c r="G3372" i="1" s="1"/>
  <c r="F3368" i="1"/>
  <c r="G3368" i="1" s="1"/>
  <c r="F3363" i="1"/>
  <c r="F3359" i="1"/>
  <c r="F3355" i="1"/>
  <c r="F3351" i="1"/>
  <c r="F3346" i="1"/>
  <c r="F3342" i="1"/>
  <c r="F3337" i="1"/>
  <c r="F3333" i="1"/>
  <c r="F3329" i="1"/>
  <c r="F3325" i="1"/>
  <c r="F3317" i="1"/>
  <c r="F3313" i="1"/>
  <c r="F3309" i="1"/>
  <c r="F3301" i="1"/>
  <c r="F3297" i="1"/>
  <c r="F3293" i="1"/>
  <c r="F3289" i="1"/>
  <c r="G3289" i="1" s="1"/>
  <c r="F3283" i="1"/>
  <c r="F3275" i="1"/>
  <c r="F3271" i="1"/>
  <c r="F3267" i="1"/>
  <c r="F3263" i="1"/>
  <c r="F3258" i="1"/>
  <c r="F3254" i="1"/>
  <c r="F3249" i="1"/>
  <c r="F3245" i="1"/>
  <c r="F3239" i="1"/>
  <c r="F3235" i="1"/>
  <c r="F3231" i="1"/>
  <c r="F3227" i="1"/>
  <c r="F3223" i="1"/>
  <c r="F3219" i="1"/>
  <c r="F3214" i="1"/>
  <c r="F3210" i="1"/>
  <c r="F3205" i="1"/>
  <c r="F3201" i="1"/>
  <c r="F3196" i="1"/>
  <c r="F3192" i="1"/>
  <c r="F3187" i="1"/>
  <c r="F3183" i="1"/>
  <c r="F3179" i="1"/>
  <c r="F3175" i="1"/>
  <c r="F3170" i="1"/>
  <c r="F3165" i="1"/>
  <c r="F3161" i="1"/>
  <c r="F3157" i="1"/>
  <c r="F3151" i="1"/>
  <c r="F3146" i="1"/>
  <c r="F3142" i="1"/>
  <c r="F3138" i="1"/>
  <c r="F3134" i="1"/>
  <c r="F3129" i="1"/>
  <c r="F3125" i="1"/>
  <c r="F3121" i="1"/>
  <c r="F3115" i="1"/>
  <c r="F3111" i="1"/>
  <c r="F3107" i="1"/>
  <c r="F3103" i="1"/>
  <c r="F3099" i="1"/>
  <c r="F3095" i="1"/>
  <c r="F3090" i="1"/>
  <c r="F3086" i="1"/>
  <c r="F3082" i="1"/>
  <c r="F4038" i="1"/>
  <c r="F3074" i="1"/>
  <c r="F3070" i="1"/>
  <c r="F3064" i="1"/>
  <c r="F3060" i="1"/>
  <c r="F3054" i="1"/>
  <c r="F3050" i="1"/>
  <c r="F3046" i="1"/>
  <c r="F3042" i="1"/>
  <c r="F3038" i="1"/>
  <c r="F3034" i="1"/>
  <c r="F3030" i="1"/>
  <c r="F3026" i="1"/>
  <c r="F3022" i="1"/>
  <c r="F3018" i="1"/>
  <c r="F3011" i="1"/>
  <c r="F3007" i="1"/>
  <c r="F3003" i="1"/>
  <c r="F2999" i="1"/>
  <c r="F2995" i="1"/>
  <c r="F2991" i="1"/>
  <c r="F2987" i="1"/>
  <c r="F2983" i="1"/>
  <c r="F2974" i="1"/>
  <c r="F2966" i="1"/>
  <c r="F2962" i="1"/>
  <c r="F2954" i="1"/>
  <c r="F2950" i="1"/>
  <c r="F2946" i="1"/>
  <c r="F2942" i="1"/>
  <c r="F2938" i="1"/>
  <c r="F2927" i="1"/>
  <c r="F2919" i="1"/>
  <c r="F2915" i="1"/>
  <c r="F2911" i="1"/>
  <c r="F2903" i="1"/>
  <c r="F2899" i="1"/>
  <c r="F2895" i="1"/>
  <c r="F2891" i="1"/>
  <c r="F2887" i="1"/>
  <c r="F2883" i="1"/>
  <c r="F2879" i="1"/>
  <c r="F2874" i="1"/>
  <c r="F2870" i="1"/>
  <c r="F2866" i="1"/>
  <c r="F2862" i="1"/>
  <c r="F2858" i="1"/>
  <c r="F2854" i="1"/>
  <c r="F2850" i="1"/>
  <c r="F2846" i="1"/>
  <c r="F2842" i="1"/>
  <c r="F2838" i="1"/>
  <c r="F2834" i="1"/>
  <c r="F2830" i="1"/>
  <c r="F2826" i="1"/>
  <c r="F2822" i="1"/>
  <c r="F2818" i="1"/>
  <c r="F2814" i="1"/>
  <c r="F2810" i="1"/>
  <c r="F2806" i="1"/>
  <c r="F2802" i="1"/>
  <c r="F2794" i="1"/>
  <c r="F2790" i="1"/>
  <c r="F2786" i="1"/>
  <c r="F2782" i="1"/>
  <c r="F2778" i="1"/>
  <c r="F2774" i="1"/>
  <c r="F2770" i="1"/>
  <c r="F2766" i="1"/>
  <c r="F2762" i="1"/>
  <c r="F2758" i="1"/>
  <c r="F2754" i="1"/>
  <c r="F2750" i="1"/>
  <c r="F2746" i="1"/>
  <c r="F2742" i="1"/>
  <c r="F2734" i="1"/>
  <c r="F2730" i="1"/>
  <c r="F2726" i="1"/>
  <c r="F2722" i="1"/>
  <c r="F2718" i="1"/>
  <c r="F2714" i="1"/>
  <c r="F2710" i="1"/>
  <c r="F2706" i="1"/>
  <c r="F2702" i="1"/>
  <c r="F2698" i="1"/>
  <c r="F2694" i="1"/>
  <c r="F2690" i="1"/>
  <c r="F2678" i="1"/>
  <c r="F2670" i="1"/>
  <c r="F2666" i="1"/>
  <c r="F2662" i="1"/>
  <c r="F2658" i="1"/>
  <c r="F2654" i="1"/>
  <c r="F2650" i="1"/>
  <c r="F2646" i="1"/>
  <c r="F2642" i="1"/>
  <c r="F2638" i="1"/>
  <c r="F2634" i="1"/>
  <c r="F2630" i="1"/>
  <c r="F2626" i="1"/>
  <c r="F2622" i="1"/>
  <c r="F2618" i="1"/>
  <c r="F2614" i="1"/>
  <c r="F2610" i="1"/>
  <c r="F2606" i="1"/>
  <c r="F2602" i="1"/>
  <c r="F2598" i="1"/>
  <c r="F2594" i="1"/>
  <c r="F2590" i="1"/>
  <c r="F2582" i="1"/>
  <c r="F2578" i="1"/>
  <c r="F2570" i="1"/>
  <c r="F2566" i="1"/>
  <c r="F2562" i="1"/>
  <c r="F2558" i="1"/>
  <c r="F2554" i="1"/>
  <c r="F2550" i="1"/>
  <c r="F2538" i="1"/>
  <c r="F2530" i="1"/>
  <c r="F2522" i="1"/>
  <c r="F2514" i="1"/>
  <c r="F2510" i="1"/>
  <c r="F2506" i="1"/>
  <c r="F2500" i="1"/>
  <c r="F2492" i="1"/>
  <c r="F2484" i="1"/>
  <c r="F2480" i="1"/>
  <c r="F2476" i="1"/>
  <c r="F2472" i="1"/>
  <c r="F2468" i="1"/>
  <c r="F2460" i="1"/>
  <c r="F2444" i="1"/>
  <c r="F2436" i="1"/>
  <c r="F2424" i="1"/>
  <c r="F2420" i="1"/>
  <c r="F2416" i="1"/>
  <c r="F2408" i="1"/>
  <c r="F2400" i="1"/>
  <c r="F2396" i="1"/>
  <c r="F2392" i="1"/>
  <c r="F2388" i="1"/>
  <c r="F2384" i="1"/>
  <c r="F2380" i="1"/>
  <c r="F2376" i="1"/>
  <c r="F2364" i="1"/>
  <c r="F2360" i="1"/>
  <c r="F2356" i="1"/>
  <c r="F2348" i="1"/>
  <c r="F2340" i="1"/>
  <c r="F2336" i="1"/>
  <c r="F2325" i="1"/>
  <c r="F2321" i="1"/>
  <c r="F2317" i="1"/>
  <c r="F2313" i="1"/>
  <c r="F2309" i="1"/>
  <c r="F2305" i="1"/>
  <c r="F2301" i="1"/>
  <c r="F2297" i="1"/>
  <c r="F2293" i="1"/>
  <c r="F2289" i="1"/>
  <c r="F2281" i="1"/>
  <c r="F2277" i="1"/>
  <c r="F2273" i="1"/>
  <c r="F2269" i="1"/>
  <c r="F2261" i="1"/>
  <c r="F2257" i="1"/>
  <c r="F2253" i="1"/>
  <c r="F2249" i="1"/>
  <c r="F2245" i="1"/>
  <c r="F2241" i="1"/>
  <c r="F2233" i="1"/>
  <c r="F2229" i="1"/>
  <c r="F2225" i="1"/>
  <c r="F2221" i="1"/>
  <c r="F2217" i="1"/>
  <c r="F2213" i="1"/>
  <c r="F2205" i="1"/>
  <c r="F2197" i="1"/>
  <c r="F2193" i="1"/>
  <c r="F2189" i="1"/>
  <c r="F2185" i="1"/>
  <c r="F2181" i="1"/>
  <c r="F2177" i="1"/>
  <c r="F2173" i="1"/>
  <c r="F2169" i="1"/>
  <c r="F2165" i="1"/>
  <c r="F2157" i="1"/>
  <c r="F2153" i="1"/>
  <c r="F2145" i="1"/>
  <c r="F2141" i="1"/>
  <c r="F2137" i="1"/>
  <c r="F2133" i="1"/>
  <c r="F2129" i="1"/>
  <c r="F2121" i="1"/>
  <c r="F2117" i="1"/>
  <c r="F2113" i="1"/>
  <c r="F2109" i="1"/>
  <c r="F2097" i="1"/>
  <c r="F2093" i="1"/>
  <c r="F2085" i="1"/>
  <c r="F2081" i="1"/>
  <c r="F2077" i="1"/>
  <c r="F2069" i="1"/>
  <c r="F2065" i="1"/>
  <c r="F2061" i="1"/>
  <c r="F2057" i="1"/>
  <c r="F2053" i="1"/>
  <c r="F2049" i="1"/>
  <c r="F2045" i="1"/>
  <c r="F2041" i="1"/>
  <c r="F2017" i="1"/>
  <c r="F2013" i="1"/>
  <c r="F2005" i="1"/>
  <c r="F2001" i="1"/>
  <c r="F1990" i="1"/>
  <c r="F1986" i="1"/>
  <c r="F1982" i="1"/>
  <c r="F1978" i="1"/>
  <c r="F1970" i="1"/>
  <c r="F1966" i="1"/>
  <c r="F1962" i="1"/>
  <c r="F1958" i="1"/>
  <c r="F1950" i="1"/>
  <c r="F1946" i="1"/>
  <c r="F1942" i="1"/>
  <c r="F1938" i="1"/>
  <c r="F1934" i="1"/>
  <c r="F1930" i="1"/>
  <c r="F1926" i="1"/>
  <c r="F1922" i="1"/>
  <c r="F1915" i="1"/>
  <c r="F1911" i="1"/>
  <c r="F1907" i="1"/>
  <c r="F1903" i="1"/>
  <c r="F1899" i="1"/>
  <c r="F1895" i="1"/>
  <c r="F1891" i="1"/>
  <c r="F1887" i="1"/>
  <c r="F1883" i="1"/>
  <c r="F1875" i="1"/>
  <c r="F1871" i="1"/>
  <c r="F1867" i="1"/>
  <c r="F1855" i="1"/>
  <c r="F1847" i="1"/>
  <c r="F1843" i="1"/>
  <c r="F1839" i="1"/>
  <c r="F1835" i="1"/>
  <c r="F1831" i="1"/>
  <c r="F1827" i="1"/>
  <c r="F1823" i="1"/>
  <c r="F1819" i="1"/>
  <c r="F1815" i="1"/>
  <c r="F1811" i="1"/>
  <c r="F1799" i="1"/>
  <c r="F1791" i="1"/>
  <c r="F1783" i="1"/>
  <c r="F1779" i="1"/>
  <c r="F1775" i="1"/>
  <c r="F1771" i="1"/>
  <c r="F1767" i="1"/>
  <c r="F1759" i="1"/>
  <c r="F958" i="1"/>
  <c r="F954" i="1"/>
  <c r="F946" i="1"/>
  <c r="F934" i="1"/>
  <c r="F930" i="1"/>
  <c r="F922" i="1"/>
  <c r="F918" i="1"/>
  <c r="F914" i="1"/>
  <c r="F910" i="1"/>
  <c r="F906" i="1"/>
  <c r="F902" i="1"/>
  <c r="F898" i="1"/>
  <c r="F890" i="1"/>
  <c r="F886" i="1"/>
  <c r="F882" i="1"/>
  <c r="F874" i="1"/>
  <c r="F870" i="1"/>
  <c r="F866" i="1"/>
  <c r="F862" i="1"/>
  <c r="F858" i="1"/>
  <c r="F854" i="1"/>
  <c r="F850" i="1"/>
  <c r="F846" i="1"/>
  <c r="F842" i="1"/>
  <c r="F838" i="1"/>
  <c r="F814" i="1"/>
  <c r="F806" i="1"/>
  <c r="F802" i="1"/>
  <c r="F798" i="1"/>
  <c r="F790" i="1"/>
  <c r="F786" i="1"/>
  <c r="F778" i="1"/>
  <c r="F774" i="1"/>
  <c r="F770" i="1"/>
  <c r="F766" i="1"/>
  <c r="F758" i="1"/>
  <c r="F750" i="1"/>
  <c r="F746" i="1"/>
  <c r="F742" i="1"/>
  <c r="F738" i="1"/>
  <c r="F734" i="1"/>
  <c r="F730" i="1"/>
  <c r="F726" i="1"/>
  <c r="F722" i="1"/>
  <c r="F714" i="1"/>
  <c r="F710" i="1"/>
  <c r="F702" i="1"/>
  <c r="F694" i="1"/>
  <c r="F690" i="1"/>
  <c r="F686" i="1"/>
  <c r="F682" i="1"/>
  <c r="F678" i="1"/>
  <c r="F674" i="1"/>
  <c r="F670" i="1"/>
  <c r="F666" i="1"/>
  <c r="F662" i="1"/>
  <c r="F654" i="1"/>
  <c r="F650" i="1"/>
  <c r="F646" i="1"/>
  <c r="F642" i="1"/>
  <c r="F638" i="1"/>
  <c r="F634" i="1"/>
  <c r="F626" i="1"/>
  <c r="F614" i="1"/>
  <c r="F610" i="1"/>
  <c r="F606" i="1"/>
  <c r="F602" i="1"/>
  <c r="F598" i="1"/>
  <c r="F590" i="1"/>
  <c r="F586" i="1"/>
  <c r="F582" i="1"/>
  <c r="F578" i="1"/>
  <c r="F574" i="1"/>
  <c r="F566" i="1"/>
  <c r="F562" i="1"/>
  <c r="F558" i="1"/>
  <c r="F554" i="1"/>
  <c r="F550" i="1"/>
  <c r="F546" i="1"/>
  <c r="F542" i="1"/>
  <c r="F538" i="1"/>
  <c r="F534" i="1"/>
  <c r="F530" i="1"/>
  <c r="F526" i="1"/>
  <c r="F518" i="1"/>
  <c r="F510" i="1"/>
  <c r="F506" i="1"/>
  <c r="F502" i="1"/>
  <c r="F498" i="1"/>
  <c r="F494" i="1"/>
  <c r="F490" i="1"/>
  <c r="F486" i="1"/>
  <c r="F482" i="1"/>
  <c r="F478" i="1"/>
  <c r="F474" i="1"/>
  <c r="F470" i="1"/>
  <c r="F466" i="1"/>
  <c r="F458" i="1"/>
  <c r="F454" i="1"/>
  <c r="F450" i="1"/>
  <c r="F446" i="1"/>
  <c r="F442" i="1"/>
  <c r="F438" i="1"/>
  <c r="F434" i="1"/>
  <c r="F430" i="1"/>
  <c r="F426" i="1"/>
  <c r="F422" i="1"/>
  <c r="F418" i="1"/>
  <c r="F414" i="1"/>
  <c r="F410" i="1"/>
  <c r="F406" i="1"/>
  <c r="F402" i="1"/>
  <c r="F398" i="1"/>
  <c r="F394" i="1"/>
  <c r="F390" i="1"/>
  <c r="F386" i="1"/>
  <c r="F378" i="1"/>
  <c r="F374" i="1"/>
  <c r="F370" i="1"/>
  <c r="F366" i="1"/>
  <c r="F362" i="1"/>
  <c r="F358" i="1"/>
  <c r="F354" i="1"/>
  <c r="F350" i="1"/>
  <c r="F346" i="1"/>
  <c r="F342" i="1"/>
  <c r="F334" i="1"/>
  <c r="F330" i="1"/>
  <c r="F326" i="1"/>
  <c r="F322" i="1"/>
  <c r="F318" i="1"/>
  <c r="F314" i="1"/>
  <c r="F306" i="1"/>
  <c r="F302" i="1"/>
  <c r="F298" i="1"/>
  <c r="F294" i="1"/>
  <c r="F290" i="1"/>
  <c r="F286" i="1"/>
  <c r="F282" i="1"/>
  <c r="F278" i="1"/>
  <c r="F266" i="1"/>
  <c r="F262" i="1"/>
  <c r="F258" i="1"/>
  <c r="F242" i="1"/>
  <c r="F238" i="1"/>
  <c r="F234" i="1"/>
  <c r="F226" i="1"/>
  <c r="F222" i="1"/>
  <c r="F218" i="1"/>
  <c r="F214" i="1"/>
  <c r="F210" i="1"/>
  <c r="F198" i="1"/>
  <c r="F194" i="1"/>
  <c r="F190" i="1"/>
  <c r="F186" i="1"/>
  <c r="F182" i="1"/>
  <c r="F178" i="1"/>
  <c r="F174" i="1"/>
  <c r="F162" i="1"/>
  <c r="F158" i="1"/>
  <c r="F154" i="1"/>
  <c r="F146" i="1"/>
  <c r="F142" i="1"/>
  <c r="F138" i="1"/>
  <c r="F134" i="1"/>
  <c r="F130" i="1"/>
  <c r="F122" i="1"/>
  <c r="F118" i="1"/>
  <c r="F114" i="1"/>
  <c r="F110" i="1"/>
  <c r="F106" i="1"/>
  <c r="F98" i="1"/>
  <c r="F94" i="1"/>
  <c r="F86" i="1"/>
  <c r="F82" i="1"/>
  <c r="F78" i="1"/>
  <c r="F70" i="1"/>
  <c r="F66" i="1"/>
  <c r="F58" i="1"/>
  <c r="F54" i="1"/>
  <c r="F50" i="1"/>
  <c r="F42" i="1"/>
  <c r="F34" i="1"/>
  <c r="F30" i="1"/>
  <c r="F18" i="1"/>
  <c r="F10" i="1"/>
  <c r="F6" i="1"/>
  <c r="F3635" i="1"/>
  <c r="G3635" i="1" s="1"/>
  <c r="F3659" i="1"/>
  <c r="G3659" i="1" s="1"/>
  <c r="F957" i="1"/>
  <c r="F953" i="1"/>
  <c r="F945" i="1"/>
  <c r="F941" i="1"/>
  <c r="F933" i="1"/>
  <c r="F929" i="1"/>
  <c r="F925" i="1"/>
  <c r="F921" i="1"/>
  <c r="F917" i="1"/>
  <c r="F913" i="1"/>
  <c r="F905" i="1"/>
  <c r="F901" i="1"/>
  <c r="F889" i="1"/>
  <c r="F885" i="1"/>
  <c r="F865" i="1"/>
  <c r="F861" i="1"/>
  <c r="F857" i="1"/>
  <c r="F853" i="1"/>
  <c r="F841" i="1"/>
  <c r="F837" i="1"/>
  <c r="F833" i="1"/>
  <c r="F825" i="1"/>
  <c r="F813" i="1"/>
  <c r="F809" i="1"/>
  <c r="F805" i="1"/>
  <c r="F801" i="1"/>
  <c r="F797" i="1"/>
  <c r="F793" i="1"/>
  <c r="F789" i="1"/>
  <c r="F785" i="1"/>
  <c r="F781" i="1"/>
  <c r="F777" i="1"/>
  <c r="F773" i="1"/>
  <c r="F769" i="1"/>
  <c r="F765" i="1"/>
  <c r="F757" i="1"/>
  <c r="F753" i="1"/>
  <c r="F749" i="1"/>
  <c r="F745" i="1"/>
  <c r="F737" i="1"/>
  <c r="F733" i="1"/>
  <c r="F729" i="1"/>
  <c r="F725" i="1"/>
  <c r="F713" i="1"/>
  <c r="F709" i="1"/>
  <c r="F705" i="1"/>
  <c r="F701" i="1"/>
  <c r="F697" i="1"/>
  <c r="F693" i="1"/>
  <c r="F689" i="1"/>
  <c r="F685" i="1"/>
  <c r="F677" i="1"/>
  <c r="F673" i="1"/>
  <c r="F669" i="1"/>
  <c r="F665" i="1"/>
  <c r="F661" i="1"/>
  <c r="F657" i="1"/>
  <c r="F653" i="1"/>
  <c r="F645" i="1"/>
  <c r="F641" i="1"/>
  <c r="F637" i="1"/>
  <c r="F633" i="1"/>
  <c r="F625" i="1"/>
  <c r="F621" i="1"/>
  <c r="F617" i="1"/>
  <c r="F613" i="1"/>
  <c r="F609" i="1"/>
  <c r="F605" i="1"/>
  <c r="F601" i="1"/>
  <c r="F597" i="1"/>
  <c r="F593" i="1"/>
  <c r="F589" i="1"/>
  <c r="F585" i="1"/>
  <c r="F581" i="1"/>
  <c r="F577" i="1"/>
  <c r="F573" i="1"/>
  <c r="F569" i="1"/>
  <c r="F561" i="1"/>
  <c r="F557" i="1"/>
  <c r="F553" i="1"/>
  <c r="F545" i="1"/>
  <c r="F541" i="1"/>
  <c r="F537" i="1"/>
  <c r="F533" i="1"/>
  <c r="F529" i="1"/>
  <c r="F525" i="1"/>
  <c r="F521" i="1"/>
  <c r="F517" i="1"/>
  <c r="F513" i="1"/>
  <c r="F509" i="1"/>
  <c r="F505" i="1"/>
  <c r="F497" i="1"/>
  <c r="F493" i="1"/>
  <c r="F489" i="1"/>
  <c r="F485" i="1"/>
  <c r="F481" i="1"/>
  <c r="F477" i="1"/>
  <c r="F473" i="1"/>
  <c r="F469" i="1"/>
  <c r="F461" i="1"/>
  <c r="F457" i="1"/>
  <c r="F453" i="1"/>
  <c r="F449" i="1"/>
  <c r="F445" i="1"/>
  <c r="F441" i="1"/>
  <c r="F437" i="1"/>
  <c r="F429" i="1"/>
  <c r="F425" i="1"/>
  <c r="F417" i="1"/>
  <c r="F413" i="1"/>
  <c r="F409" i="1"/>
  <c r="F405" i="1"/>
  <c r="F401" i="1"/>
  <c r="F397" i="1"/>
  <c r="F393" i="1"/>
  <c r="F389" i="1"/>
  <c r="F385" i="1"/>
  <c r="F381" i="1"/>
  <c r="F361" i="1"/>
  <c r="F353" i="1"/>
  <c r="F349" i="1"/>
  <c r="F345" i="1"/>
  <c r="F341" i="1"/>
  <c r="F337" i="1"/>
  <c r="F333" i="1"/>
  <c r="F329" i="1"/>
  <c r="F325" i="1"/>
  <c r="F321" i="1"/>
  <c r="F317" i="1"/>
  <c r="F313" i="1"/>
  <c r="F309" i="1"/>
  <c r="F305" i="1"/>
  <c r="F297" i="1"/>
  <c r="F293" i="1"/>
  <c r="F289" i="1"/>
  <c r="F285" i="1"/>
  <c r="F281" i="1"/>
  <c r="F273" i="1"/>
  <c r="F269" i="1"/>
  <c r="F261" i="1"/>
  <c r="F253" i="1"/>
  <c r="F241" i="1"/>
  <c r="F237" i="1"/>
  <c r="F229" i="1"/>
  <c r="F225" i="1"/>
  <c r="F221" i="1"/>
  <c r="F217" i="1"/>
  <c r="F213" i="1"/>
  <c r="F209" i="1"/>
  <c r="F201" i="1"/>
  <c r="F197" i="1"/>
  <c r="F193" i="1"/>
  <c r="F189" i="1"/>
  <c r="F185" i="1"/>
  <c r="F181" i="1"/>
  <c r="F177" i="1"/>
  <c r="F173" i="1"/>
  <c r="F169" i="1"/>
  <c r="F165" i="1"/>
  <c r="F161" i="1"/>
  <c r="F157" i="1"/>
  <c r="F153" i="1"/>
  <c r="F149" i="1"/>
  <c r="F141" i="1"/>
  <c r="F137" i="1"/>
  <c r="F125" i="1"/>
  <c r="F121" i="1"/>
  <c r="F117" i="1"/>
  <c r="F113" i="1"/>
  <c r="F109" i="1"/>
  <c r="F105" i="1"/>
  <c r="F101" i="1"/>
  <c r="F97" i="1"/>
  <c r="F93" i="1"/>
  <c r="F85" i="1"/>
  <c r="F81" i="1"/>
  <c r="F77" i="1"/>
  <c r="F73" i="1"/>
  <c r="F69" i="1"/>
  <c r="F65" i="1"/>
  <c r="F61" i="1"/>
  <c r="F57" i="1"/>
  <c r="F49" i="1"/>
  <c r="F33" i="1"/>
  <c r="F29" i="1"/>
  <c r="F25" i="1"/>
  <c r="F21" i="1"/>
  <c r="F17" i="1"/>
  <c r="F5" i="1"/>
  <c r="F3397" i="1"/>
  <c r="G3397" i="1" s="1"/>
  <c r="F3627" i="1"/>
  <c r="G3627" i="1" s="1"/>
  <c r="F1755" i="1"/>
  <c r="F1751" i="1"/>
  <c r="F1747" i="1"/>
  <c r="F1743" i="1"/>
  <c r="F1739" i="1"/>
  <c r="F1735" i="1"/>
  <c r="F1731" i="1"/>
  <c r="F1727" i="1"/>
  <c r="F1723" i="1"/>
  <c r="F1719" i="1"/>
  <c r="F1715" i="1"/>
  <c r="F1711" i="1"/>
  <c r="F1707" i="1"/>
  <c r="F1703" i="1"/>
  <c r="F1699" i="1"/>
  <c r="F1687" i="1"/>
  <c r="F1683" i="1"/>
  <c r="F1675" i="1"/>
  <c r="F1671" i="1"/>
  <c r="F1667" i="1"/>
  <c r="F1663" i="1"/>
  <c r="F1659" i="1"/>
  <c r="F1655" i="1"/>
  <c r="F1651" i="1"/>
  <c r="F1647" i="1"/>
  <c r="F1643" i="1"/>
  <c r="F1635" i="1"/>
  <c r="F1627" i="1"/>
  <c r="F1615" i="1"/>
  <c r="F1611" i="1"/>
  <c r="F1607" i="1"/>
  <c r="F1603" i="1"/>
  <c r="F1599" i="1"/>
  <c r="F1591" i="1"/>
  <c r="F1583" i="1"/>
  <c r="F1579" i="1"/>
  <c r="F1567" i="1"/>
  <c r="F1563" i="1"/>
  <c r="F1559" i="1"/>
  <c r="F1555" i="1"/>
  <c r="F1551" i="1"/>
  <c r="F1547" i="1"/>
  <c r="F1543" i="1"/>
  <c r="F1539" i="1"/>
  <c r="F1531" i="1"/>
  <c r="F1527" i="1"/>
  <c r="F1519" i="1"/>
  <c r="F1515" i="1"/>
  <c r="F1511" i="1"/>
  <c r="F1503" i="1"/>
  <c r="F1499" i="1"/>
  <c r="F1495" i="1"/>
  <c r="F1491" i="1"/>
  <c r="F1483" i="1"/>
  <c r="F1479" i="1"/>
  <c r="F1475" i="1"/>
  <c r="F1471" i="1"/>
  <c r="F1467" i="1"/>
  <c r="F1463" i="1"/>
  <c r="F1451" i="1"/>
  <c r="F1447" i="1"/>
  <c r="F1439" i="1"/>
  <c r="F1435" i="1"/>
  <c r="F1431" i="1"/>
  <c r="F1427" i="1"/>
  <c r="F1423" i="1"/>
  <c r="F1419" i="1"/>
  <c r="F1415" i="1"/>
  <c r="F1411" i="1"/>
  <c r="F1407" i="1"/>
  <c r="F1403" i="1"/>
  <c r="F1399" i="1"/>
  <c r="F1395" i="1"/>
  <c r="F1391" i="1"/>
  <c r="F1387" i="1"/>
  <c r="F1383" i="1"/>
  <c r="F1379" i="1"/>
  <c r="F1375" i="1"/>
  <c r="F1371" i="1"/>
  <c r="F1367" i="1"/>
  <c r="F1363" i="1"/>
  <c r="F1355" i="1"/>
  <c r="F1351" i="1"/>
  <c r="F1347" i="1"/>
  <c r="F1343" i="1"/>
  <c r="F1339" i="1"/>
  <c r="F1331" i="1"/>
  <c r="F1327" i="1"/>
  <c r="F1319" i="1"/>
  <c r="F1315" i="1"/>
  <c r="F1311" i="1"/>
  <c r="F1307" i="1"/>
  <c r="F1303" i="1"/>
  <c r="F1299" i="1"/>
  <c r="F1295" i="1"/>
  <c r="F1291" i="1"/>
  <c r="F1287" i="1"/>
  <c r="F1283" i="1"/>
  <c r="F1280" i="1"/>
  <c r="F1276" i="1"/>
  <c r="F1272" i="1"/>
  <c r="F1256" i="1"/>
  <c r="F1252" i="1"/>
  <c r="F1248" i="1"/>
  <c r="F1244" i="1"/>
  <c r="F1240" i="1"/>
  <c r="F1236" i="1"/>
  <c r="F1232" i="1"/>
  <c r="F1228" i="1"/>
  <c r="F1220" i="1"/>
  <c r="F1216" i="1"/>
  <c r="F1212" i="1"/>
  <c r="F1208" i="1"/>
  <c r="F1204" i="1"/>
  <c r="F1196" i="1"/>
  <c r="F1180" i="1"/>
  <c r="F1176" i="1"/>
  <c r="F1172" i="1"/>
  <c r="F1168" i="1"/>
  <c r="F1164" i="1"/>
  <c r="F1156" i="1"/>
  <c r="F1152" i="1"/>
  <c r="F1148" i="1"/>
  <c r="F1144" i="1"/>
  <c r="F1140" i="1"/>
  <c r="F1132" i="1"/>
  <c r="F1120" i="1"/>
  <c r="F1116" i="1"/>
  <c r="F1112" i="1"/>
  <c r="F1108" i="1"/>
  <c r="F1100" i="1"/>
  <c r="F1092" i="1"/>
  <c r="F1088" i="1"/>
  <c r="F1076" i="1"/>
  <c r="F1068" i="1"/>
  <c r="F1060" i="1"/>
  <c r="F1048" i="1"/>
  <c r="F1044" i="1"/>
  <c r="F1040" i="1"/>
  <c r="F1036" i="1"/>
  <c r="F1032" i="1"/>
  <c r="F1024" i="1"/>
  <c r="F1020" i="1"/>
  <c r="F1016" i="1"/>
  <c r="F1012" i="1"/>
  <c r="F1004" i="1"/>
  <c r="F1000" i="1"/>
  <c r="F992" i="1"/>
  <c r="F976" i="1"/>
  <c r="F964" i="1"/>
  <c r="F960" i="1"/>
  <c r="F956" i="1"/>
  <c r="F952" i="1"/>
  <c r="F944" i="1"/>
  <c r="F940" i="1"/>
  <c r="F936" i="1"/>
  <c r="F932" i="1"/>
  <c r="F924" i="1"/>
  <c r="F920" i="1"/>
  <c r="F916" i="1"/>
  <c r="F912" i="1"/>
  <c r="F908" i="1"/>
  <c r="F904" i="1"/>
  <c r="F900" i="1"/>
  <c r="F888" i="1"/>
  <c r="F884" i="1"/>
  <c r="F872" i="1"/>
  <c r="F868" i="1"/>
  <c r="F864" i="1"/>
  <c r="F860" i="1"/>
  <c r="F852" i="1"/>
  <c r="F836" i="1"/>
  <c r="F832" i="1"/>
  <c r="F828" i="1"/>
  <c r="F816" i="1"/>
  <c r="F808" i="1"/>
  <c r="F804" i="1"/>
  <c r="F800" i="1"/>
  <c r="F792" i="1"/>
  <c r="F780" i="1"/>
  <c r="F776" i="1"/>
  <c r="F772" i="1"/>
  <c r="F768" i="1"/>
  <c r="F764" i="1"/>
  <c r="F756" i="1"/>
  <c r="F752" i="1"/>
  <c r="F748" i="1"/>
  <c r="F744" i="1"/>
  <c r="F732" i="1"/>
  <c r="F728" i="1"/>
  <c r="F716" i="1"/>
  <c r="F712" i="1"/>
  <c r="F708" i="1"/>
  <c r="F704" i="1"/>
  <c r="F696" i="1"/>
  <c r="F688" i="1"/>
  <c r="F684" i="1"/>
  <c r="F680" i="1"/>
  <c r="F676" i="1"/>
  <c r="F672" i="1"/>
  <c r="F668" i="1"/>
  <c r="F664" i="1"/>
  <c r="F656" i="1"/>
  <c r="F652" i="1"/>
  <c r="F648" i="1"/>
  <c r="F644" i="1"/>
  <c r="F640" i="1"/>
  <c r="F636" i="1"/>
  <c r="F632" i="1"/>
  <c r="F628" i="1"/>
  <c r="F624" i="1"/>
  <c r="F620" i="1"/>
  <c r="F616" i="1"/>
  <c r="F612" i="1"/>
  <c r="F604" i="1"/>
  <c r="F596" i="1"/>
  <c r="F588" i="1"/>
  <c r="F580" i="1"/>
  <c r="F576" i="1"/>
  <c r="F572" i="1"/>
  <c r="F568" i="1"/>
  <c r="F564" i="1"/>
  <c r="F560" i="1"/>
  <c r="F556" i="1"/>
  <c r="F552" i="1"/>
  <c r="F548" i="1"/>
  <c r="F544" i="1"/>
  <c r="F540" i="1"/>
  <c r="F536" i="1"/>
  <c r="F532" i="1"/>
  <c r="F528" i="1"/>
  <c r="F524" i="1"/>
  <c r="F520" i="1"/>
  <c r="F516" i="1"/>
  <c r="F512" i="1"/>
  <c r="F508" i="1"/>
  <c r="F504" i="1"/>
  <c r="F500" i="1"/>
  <c r="F496" i="1"/>
  <c r="F492" i="1"/>
  <c r="F488" i="1"/>
  <c r="F484" i="1"/>
  <c r="F480" i="1"/>
  <c r="F476" i="1"/>
  <c r="F472" i="1"/>
  <c r="F468" i="1"/>
  <c r="F460" i="1"/>
  <c r="F456" i="1"/>
  <c r="F452" i="1"/>
  <c r="F448" i="1"/>
  <c r="F444" i="1"/>
  <c r="F440" i="1"/>
  <c r="F436" i="1"/>
  <c r="F432" i="1"/>
  <c r="F428" i="1"/>
  <c r="F424" i="1"/>
  <c r="F420" i="1"/>
  <c r="F416" i="1"/>
  <c r="F412" i="1"/>
  <c r="F408" i="1"/>
  <c r="F392" i="1"/>
  <c r="F388" i="1"/>
  <c r="F380" i="1"/>
  <c r="F364" i="1"/>
  <c r="F356" i="1"/>
  <c r="F352" i="1"/>
  <c r="F348" i="1"/>
  <c r="F344" i="1"/>
  <c r="F340" i="1"/>
  <c r="F336" i="1"/>
  <c r="F332" i="1"/>
  <c r="F328" i="1"/>
  <c r="F324" i="1"/>
  <c r="F320" i="1"/>
  <c r="F316" i="1"/>
  <c r="F312" i="1"/>
  <c r="F308" i="1"/>
  <c r="F304" i="1"/>
  <c r="F300" i="1"/>
  <c r="F296" i="1"/>
  <c r="F288" i="1"/>
  <c r="F284" i="1"/>
  <c r="F280" i="1"/>
  <c r="F276" i="1"/>
  <c r="F268" i="1"/>
  <c r="F264" i="1"/>
  <c r="F252" i="1"/>
  <c r="F248" i="1"/>
  <c r="F244" i="1"/>
  <c r="F240" i="1"/>
  <c r="F236" i="1"/>
  <c r="F232" i="1"/>
  <c r="F228" i="1"/>
  <c r="F224" i="1"/>
  <c r="F220" i="1"/>
  <c r="F216" i="1"/>
  <c r="F212" i="1"/>
  <c r="F200" i="1"/>
  <c r="F196" i="1"/>
  <c r="F192" i="1"/>
  <c r="F188" i="1"/>
  <c r="F184" i="1"/>
  <c r="F180" i="1"/>
  <c r="F176" i="1"/>
  <c r="F172" i="1"/>
  <c r="F164" i="1"/>
  <c r="F160" i="1"/>
  <c r="F156" i="1"/>
  <c r="F152" i="1"/>
  <c r="F144" i="1"/>
  <c r="F140" i="1"/>
  <c r="F136" i="1"/>
  <c r="F128" i="1"/>
  <c r="F124" i="1"/>
  <c r="F120" i="1"/>
  <c r="F116" i="1"/>
  <c r="F112" i="1"/>
  <c r="F108" i="1"/>
  <c r="F104" i="1"/>
  <c r="F100" i="1"/>
  <c r="F96" i="1"/>
  <c r="F88" i="1"/>
  <c r="F84" i="1"/>
  <c r="F80" i="1"/>
  <c r="F72" i="1"/>
  <c r="F64" i="1"/>
  <c r="F60" i="1"/>
  <c r="F52" i="1"/>
  <c r="F48" i="1"/>
  <c r="F44" i="1"/>
  <c r="F40" i="1"/>
  <c r="F36" i="1"/>
  <c r="F28" i="1"/>
  <c r="F24" i="1"/>
  <c r="F20" i="1"/>
  <c r="F16" i="1"/>
  <c r="F12" i="1"/>
  <c r="F8" i="1"/>
  <c r="F3677" i="1"/>
  <c r="G3677" i="1" s="1"/>
  <c r="F4044" i="1"/>
  <c r="G4044" i="1" s="1"/>
  <c r="F3616" i="1"/>
  <c r="G3616" i="1" s="1"/>
  <c r="G3464" i="1" l="1"/>
  <c r="G3604" i="1"/>
  <c r="G3443" i="1"/>
  <c r="G3602" i="1"/>
  <c r="G3428" i="1"/>
  <c r="G3481" i="1"/>
  <c r="G3495" i="1"/>
  <c r="G3433" i="1"/>
  <c r="G3595" i="1"/>
  <c r="G3373" i="1"/>
  <c r="G3551" i="1"/>
  <c r="G3128" i="1"/>
  <c r="G3515" i="1"/>
  <c r="G3498" i="1"/>
  <c r="G3393" i="1"/>
  <c r="G3578" i="1"/>
  <c r="G3465" i="1"/>
  <c r="G3453" i="1"/>
  <c r="G3376" i="1"/>
  <c r="G3489" i="1"/>
  <c r="G3592" i="1"/>
  <c r="G3530" i="1"/>
  <c r="G3456" i="1"/>
  <c r="G3416" i="1"/>
  <c r="G3257" i="1"/>
  <c r="G3638" i="1"/>
  <c r="G3387" i="1"/>
  <c r="G3471" i="1"/>
  <c r="G3506" i="1"/>
  <c r="G3499" i="1"/>
  <c r="G3612" i="1"/>
  <c r="G3656" i="1"/>
  <c r="G3660" i="1"/>
  <c r="G3608" i="1"/>
  <c r="G3575" i="1"/>
  <c r="G3503" i="1"/>
  <c r="G3600" i="1"/>
  <c r="G3342" i="1"/>
  <c r="G3589" i="1"/>
  <c r="G3336" i="1"/>
  <c r="G3441" i="1"/>
  <c r="G3352" i="1"/>
  <c r="G3442" i="1"/>
  <c r="G3674" i="1"/>
  <c r="G3419" i="1"/>
  <c r="G3654" i="1"/>
  <c r="G3591" i="1"/>
  <c r="G3461" i="1"/>
  <c r="G3440" i="1"/>
  <c r="G3472" i="1"/>
  <c r="G3386" i="1"/>
  <c r="G3485" i="1"/>
  <c r="G3593" i="1"/>
  <c r="G3552" i="1"/>
  <c r="G3356" i="1"/>
  <c r="G3429" i="1"/>
  <c r="G3384" i="1"/>
  <c r="G3435" i="1"/>
  <c r="G3141" i="1"/>
  <c r="G3606" i="1"/>
  <c r="G3396" i="1"/>
  <c r="G3561" i="1"/>
  <c r="G3640" i="1"/>
  <c r="G3410" i="1" l="1"/>
  <c r="G2189" i="1"/>
  <c r="G3626" i="1"/>
  <c r="G3598" i="1"/>
  <c r="G3617" i="1"/>
  <c r="G3423" i="1"/>
  <c r="G3676" i="1"/>
  <c r="G3421" i="1"/>
  <c r="G3520" i="1"/>
  <c r="G3556" i="1"/>
  <c r="G3620" i="1"/>
  <c r="G3463" i="1"/>
  <c r="G3611" i="1"/>
  <c r="G3632" i="1"/>
  <c r="G3455" i="1"/>
  <c r="G3360" i="1"/>
  <c r="G3637" i="1"/>
  <c r="G3002" i="1"/>
  <c r="G3573" i="1"/>
  <c r="G3564" i="1"/>
  <c r="G3377" i="1"/>
  <c r="G3249" i="1"/>
  <c r="G3668" i="1"/>
  <c r="G3362" i="1"/>
  <c r="G3666" i="1"/>
  <c r="G3010" i="1"/>
  <c r="G2991" i="1"/>
  <c r="G3509" i="1"/>
  <c r="G3411" i="1"/>
  <c r="G3487" i="1"/>
  <c r="G3430" i="1"/>
  <c r="G3548" i="1"/>
  <c r="G3394" i="1"/>
  <c r="G3571" i="1"/>
  <c r="G3052" i="1"/>
  <c r="G3577" i="1"/>
  <c r="G3375" i="1"/>
  <c r="G3226" i="1"/>
  <c r="G3505" i="1"/>
  <c r="G3422" i="1"/>
  <c r="G3513" i="1"/>
  <c r="G3369" i="1"/>
  <c r="G4052" i="1"/>
  <c r="G3563" i="1"/>
  <c r="G3558" i="1"/>
  <c r="G3667" i="1"/>
  <c r="G3613" i="1"/>
  <c r="G3665" i="1"/>
  <c r="G3562" i="1"/>
  <c r="G4037" i="1"/>
  <c r="G3370" i="1"/>
  <c r="G3328" i="1"/>
  <c r="G3028" i="1"/>
  <c r="G3574" i="1"/>
  <c r="G3237" i="1"/>
  <c r="G3420" i="1"/>
  <c r="G3385" i="1"/>
  <c r="G3555" i="1"/>
  <c r="G3231" i="1"/>
  <c r="G3621" i="1"/>
  <c r="G3380" i="1"/>
  <c r="G3363" i="1"/>
  <c r="G3679" i="1"/>
  <c r="G3040" i="1"/>
  <c r="G3680" i="1"/>
  <c r="G3006" i="1"/>
  <c r="G3553" i="1"/>
  <c r="G3519" i="1"/>
  <c r="G3474" i="1"/>
  <c r="G3401" i="1"/>
  <c r="G3018" i="1"/>
  <c r="G3350" i="1"/>
  <c r="G3476" i="1"/>
  <c r="G3652" i="1"/>
  <c r="G3354" i="1"/>
  <c r="G3664" i="1"/>
  <c r="G3439" i="1"/>
  <c r="G3547" i="1"/>
  <c r="G3541" i="1"/>
  <c r="G3345" i="1"/>
  <c r="G3452" i="1"/>
  <c r="G3629" i="1"/>
  <c r="G3587" i="1"/>
  <c r="G3412" i="1"/>
  <c r="G3415" i="1"/>
  <c r="G3507" i="1"/>
  <c r="G3603" i="1"/>
  <c r="G3366" i="1"/>
  <c r="G3414" i="1"/>
  <c r="G3494" i="1"/>
  <c r="G3488" i="1"/>
  <c r="G3353" i="1"/>
  <c r="G3332" i="1"/>
  <c r="G3349" i="1"/>
  <c r="G3546" i="1"/>
  <c r="G3403" i="1"/>
  <c r="G3454" i="1"/>
  <c r="G3346" i="1"/>
  <c r="G3395" i="1"/>
  <c r="G3566" i="1"/>
  <c r="G3177" i="1"/>
  <c r="G3206" i="1"/>
  <c r="G3131" i="1"/>
  <c r="G3203" i="1"/>
  <c r="G3236" i="1"/>
  <c r="G4040" i="1"/>
  <c r="G3459" i="1"/>
  <c r="G3521" i="1"/>
  <c r="G3382" i="1"/>
  <c r="G3450" i="1"/>
  <c r="G3567" i="1"/>
  <c r="G3619" i="1"/>
  <c r="G3582" i="1"/>
  <c r="G3424" i="1"/>
  <c r="G3426" i="1"/>
  <c r="G3504" i="1"/>
  <c r="G3391" i="1"/>
  <c r="G3402" i="1"/>
  <c r="G3500" i="1"/>
  <c r="G3634" i="1"/>
  <c r="G3334" i="1"/>
  <c r="G3398" i="1"/>
  <c r="G3358" i="1"/>
  <c r="G3528" i="1"/>
  <c r="G3406" i="1"/>
  <c r="G3351" i="1"/>
  <c r="G3417" i="1"/>
  <c r="G3496" i="1"/>
  <c r="G3374" i="1"/>
  <c r="G3404" i="1"/>
  <c r="G3436" i="1"/>
  <c r="G3343" i="1"/>
  <c r="G3413" i="1"/>
  <c r="G3536" i="1"/>
  <c r="G3526" i="1"/>
  <c r="G3431" i="1"/>
  <c r="G3357" i="1"/>
  <c r="G3355" i="1"/>
  <c r="G3407" i="1"/>
  <c r="G3427" i="1"/>
  <c r="G3333" i="1"/>
  <c r="G3339" i="1"/>
  <c r="G3425" i="1"/>
  <c r="G3543" i="1"/>
  <c r="G3335" i="1"/>
  <c r="G3365" i="1"/>
  <c r="G3338" i="1"/>
  <c r="G3381" i="1"/>
  <c r="G3437" i="1"/>
  <c r="G3359" i="1"/>
  <c r="G3477" i="1"/>
  <c r="G3525" i="1"/>
  <c r="G3491" i="1"/>
  <c r="G3514" i="1"/>
  <c r="G3330" i="1"/>
  <c r="G3460" i="1"/>
  <c r="G3449" i="1"/>
  <c r="G3337" i="1"/>
  <c r="G3490" i="1"/>
  <c r="G2927" i="1"/>
  <c r="G3250" i="1"/>
  <c r="G3447" i="1" l="1"/>
  <c r="G3537" i="1"/>
  <c r="G3405" i="1"/>
  <c r="G3344" i="1"/>
  <c r="G3516" i="1"/>
  <c r="G3444" i="1"/>
  <c r="G3408" i="1"/>
  <c r="G3418" i="1"/>
  <c r="G3572" i="1"/>
  <c r="G3143" i="1"/>
  <c r="G3325" i="1"/>
  <c r="G3101" i="1"/>
  <c r="G3114" i="1"/>
  <c r="G3099" i="1"/>
  <c r="Q2" i="1" l="1"/>
  <c r="G3225" i="1"/>
  <c r="G3036" i="1"/>
  <c r="G3248" i="1"/>
  <c r="G3295" i="1"/>
  <c r="G3322" i="1"/>
  <c r="G3084" i="1"/>
  <c r="G2043" i="1" l="1"/>
  <c r="G3247" i="1"/>
  <c r="G3106" i="1"/>
  <c r="G3113" i="1"/>
  <c r="G3172" i="1"/>
  <c r="G3316" i="1"/>
  <c r="G4054" i="1" l="1"/>
  <c r="G3199" i="1"/>
  <c r="G3182" i="1"/>
  <c r="G3013" i="1"/>
  <c r="G3167" i="1"/>
  <c r="G3022" i="1"/>
  <c r="G3037" i="1"/>
  <c r="G3026" i="1"/>
  <c r="G3094" i="1"/>
  <c r="G3127" i="1"/>
  <c r="G3215" i="1"/>
  <c r="G3301" i="1"/>
  <c r="G3300" i="1"/>
  <c r="G3228" i="1"/>
  <c r="G3296" i="1" l="1"/>
  <c r="G3329" i="1" l="1"/>
  <c r="G3158" i="1"/>
  <c r="G3201" i="1"/>
  <c r="G3223" i="1"/>
  <c r="G4020" i="1" l="1"/>
  <c r="G3234" i="1"/>
  <c r="G3012" i="1"/>
  <c r="G3246" i="1"/>
  <c r="G3314" i="1"/>
  <c r="G3072" i="1"/>
  <c r="G3095" i="1"/>
  <c r="G3112" i="1"/>
  <c r="G3035" i="1"/>
  <c r="G3015" i="1"/>
  <c r="G2992" i="1"/>
  <c r="G3017" i="1"/>
  <c r="G3205" i="1"/>
  <c r="G3123" i="1"/>
  <c r="G3005" i="1"/>
  <c r="G3016" i="1"/>
  <c r="G3071" i="1"/>
  <c r="G3279" i="1"/>
  <c r="G3304" i="1"/>
  <c r="G3134" i="1"/>
  <c r="G3145" i="1"/>
  <c r="G2984" i="1"/>
  <c r="G3180" i="1"/>
  <c r="G3310" i="1"/>
  <c r="G3318" i="1"/>
  <c r="G3214" i="1"/>
  <c r="G3163" i="1"/>
  <c r="G3073" i="1"/>
  <c r="G3293" i="1"/>
  <c r="G3179" i="1"/>
  <c r="G3186" i="1"/>
  <c r="G3270" i="1"/>
  <c r="G3031" i="1"/>
  <c r="G2999" i="1"/>
  <c r="G3001" i="1"/>
  <c r="G3032" i="1"/>
  <c r="G2985" i="1"/>
  <c r="G3195" i="1"/>
  <c r="G3051" i="1"/>
  <c r="G3054" i="1"/>
  <c r="G3091" i="1"/>
  <c r="G2986" i="1"/>
  <c r="G3251" i="1"/>
  <c r="G2994" i="1"/>
  <c r="G3043" i="1"/>
  <c r="G3041" i="1"/>
  <c r="G3004" i="1"/>
  <c r="G2983" i="1"/>
  <c r="G3187" i="1"/>
  <c r="G3147" i="1"/>
  <c r="G3140" i="1"/>
  <c r="G3216" i="1"/>
  <c r="G3151" i="1"/>
  <c r="G3088" i="1"/>
  <c r="G3170" i="1"/>
  <c r="G3157" i="1"/>
  <c r="G3048" i="1"/>
  <c r="G3219" i="1"/>
  <c r="G3309" i="1"/>
  <c r="G3317" i="1"/>
  <c r="G3326" i="1"/>
  <c r="G3211" i="1"/>
  <c r="G2995" i="1"/>
  <c r="G3196" i="1"/>
  <c r="G3096" i="1"/>
  <c r="G3055" i="1"/>
  <c r="G3245" i="1"/>
  <c r="G3087" i="1"/>
  <c r="G3156" i="1"/>
  <c r="G3194" i="1"/>
  <c r="G3263" i="1"/>
  <c r="G3272" i="1"/>
  <c r="G3086" i="1"/>
  <c r="G3125" i="1"/>
  <c r="G3273" i="1"/>
  <c r="G3176" i="1"/>
  <c r="G3115" i="1"/>
  <c r="G3038" i="1"/>
  <c r="G3188" i="1"/>
  <c r="G3280" i="1"/>
  <c r="G3053" i="1"/>
  <c r="G2996" i="1"/>
  <c r="G3029" i="1"/>
  <c r="G2990" i="1"/>
  <c r="G3081" i="1"/>
  <c r="G3014" i="1"/>
  <c r="G3255" i="1"/>
  <c r="G3039" i="1"/>
  <c r="G3058" i="1"/>
  <c r="G3137" i="1"/>
  <c r="G3050" i="1"/>
  <c r="G3098" i="1"/>
  <c r="G3287" i="1"/>
  <c r="G3227" i="1"/>
  <c r="G3078" i="1"/>
  <c r="G3049" i="1"/>
  <c r="G3142" i="1"/>
  <c r="G3104" i="1"/>
  <c r="G3212" i="1"/>
  <c r="G2982" i="1"/>
  <c r="G3208" i="1"/>
  <c r="G3238" i="1"/>
  <c r="G3235" i="1"/>
  <c r="G3045" i="1"/>
  <c r="G3102" i="1"/>
  <c r="G3097" i="1"/>
  <c r="G3119" i="1"/>
  <c r="G3108" i="1"/>
  <c r="G3175" i="1"/>
  <c r="G3118" i="1"/>
  <c r="G3068" i="1"/>
  <c r="G3083" i="1"/>
  <c r="G3064" i="1"/>
  <c r="G3256" i="1"/>
  <c r="G3193" i="1"/>
  <c r="G3008" i="1"/>
  <c r="G3059" i="1"/>
  <c r="G3232" i="1"/>
  <c r="G3111" i="1"/>
  <c r="G3241" i="1"/>
  <c r="G3062" i="1"/>
  <c r="G3267" i="1"/>
  <c r="G3222" i="1"/>
  <c r="G3149" i="1"/>
  <c r="G3252" i="1"/>
  <c r="G3075" i="1"/>
  <c r="G3283" i="1"/>
  <c r="G3268" i="1"/>
  <c r="G3077" i="1"/>
  <c r="G3122" i="1"/>
  <c r="G3278" i="1"/>
  <c r="G3261" i="1"/>
  <c r="G3044" i="1"/>
  <c r="G3009" i="1"/>
  <c r="G3047" i="1"/>
  <c r="G3033" i="1"/>
  <c r="G3042" i="1"/>
  <c r="G3242" i="1"/>
  <c r="G3021" i="1"/>
  <c r="G3265" i="1"/>
  <c r="G3264" i="1"/>
  <c r="G3254" i="1"/>
  <c r="G3121" i="1"/>
  <c r="G3103" i="1"/>
  <c r="G3139" i="1"/>
  <c r="G3311" i="1"/>
  <c r="G3290" i="1"/>
  <c r="G3292" i="1"/>
  <c r="G3220" i="1"/>
  <c r="G3291" i="1"/>
  <c r="G3124" i="1"/>
  <c r="G3126" i="1"/>
  <c r="G3023" i="1"/>
  <c r="G3285" i="1"/>
  <c r="G3063" i="1"/>
  <c r="G3183" i="1"/>
  <c r="G3146" i="1"/>
  <c r="G3020" i="1"/>
  <c r="G3027" i="1"/>
  <c r="G3011" i="1"/>
  <c r="G3312" i="1"/>
  <c r="G3210" i="1"/>
  <c r="G3168" i="1"/>
  <c r="G2989" i="1"/>
  <c r="G3067" i="1"/>
  <c r="G3266" i="1"/>
  <c r="G3277" i="1"/>
  <c r="G3230" i="1"/>
  <c r="G3281" i="1"/>
  <c r="G3030" i="1"/>
  <c r="G3239" i="1"/>
  <c r="G2988" i="1"/>
  <c r="G3204" i="1"/>
  <c r="G3207" i="1"/>
  <c r="G3090" i="1"/>
  <c r="G3233" i="1"/>
  <c r="G3070" i="1"/>
  <c r="G3297" i="1"/>
  <c r="G3313" i="1"/>
  <c r="G3243" i="1"/>
  <c r="G3144" i="1"/>
  <c r="G2997" i="1"/>
  <c r="G3082" i="1"/>
  <c r="G3089" i="1"/>
  <c r="G3129" i="1"/>
  <c r="G3315" i="1"/>
  <c r="G3107" i="1"/>
  <c r="G3181" i="1"/>
  <c r="G2993" i="1"/>
  <c r="G3185" i="1"/>
  <c r="G3046" i="1"/>
  <c r="G3100" i="1"/>
  <c r="G3110" i="1"/>
  <c r="G3060" i="1"/>
  <c r="G3271" i="1"/>
  <c r="G3153" i="1"/>
  <c r="G3025" i="1"/>
  <c r="G3169" i="1"/>
  <c r="G3024" i="1"/>
  <c r="G3019" i="1"/>
  <c r="G3109" i="1"/>
  <c r="G3189" i="1"/>
  <c r="G3007" i="1"/>
  <c r="G3184" i="1"/>
  <c r="G3000" i="1"/>
  <c r="G3034" i="1"/>
  <c r="G3178" i="1"/>
  <c r="G3165" i="1"/>
  <c r="G3069" i="1"/>
  <c r="G3164" i="1"/>
  <c r="G3173" i="1"/>
  <c r="G3105" i="1"/>
  <c r="G3003" i="1"/>
  <c r="G2987" i="1"/>
  <c r="G2998" i="1" l="1"/>
  <c r="AA2" i="1"/>
  <c r="G3298" i="1" l="1"/>
  <c r="G3299" i="1"/>
  <c r="G3074" i="1"/>
  <c r="G3079" i="1"/>
  <c r="G3259" i="1"/>
  <c r="G4008" i="1" l="1"/>
  <c r="G3138" i="1"/>
  <c r="G3135" i="1"/>
  <c r="G3132" i="1"/>
  <c r="G3133" i="1"/>
  <c r="G3136" i="1"/>
  <c r="G3269" i="1"/>
  <c r="G3217" i="1"/>
  <c r="G3221" i="1"/>
  <c r="G3306" i="1"/>
  <c r="G3319" i="1"/>
  <c r="G4038" i="1"/>
  <c r="G4042" i="1"/>
  <c r="G3260" i="1"/>
  <c r="G3092" i="1"/>
  <c r="G3174" i="1"/>
  <c r="G3294" i="1"/>
  <c r="G3198" i="1"/>
  <c r="G3200" i="1"/>
  <c r="G3258" i="1"/>
  <c r="G3327" i="1"/>
  <c r="G3202" i="1"/>
  <c r="G3303" i="1"/>
  <c r="G3191" i="1"/>
  <c r="G3229" i="1" l="1"/>
  <c r="G3192" i="1"/>
  <c r="G3213" i="1"/>
  <c r="G3085" i="1"/>
  <c r="G3061" i="1"/>
  <c r="G2882" i="1"/>
  <c r="G4028" i="1" l="1"/>
  <c r="G3224" i="1" l="1"/>
  <c r="G3162" i="1"/>
  <c r="G1444" i="1"/>
  <c r="G3276" i="1"/>
  <c r="G3154" i="1"/>
  <c r="G3274" i="1"/>
  <c r="AF2" i="1"/>
  <c r="F2" i="1" s="1"/>
  <c r="G3161" i="1" l="1"/>
  <c r="G3275" i="1"/>
  <c r="G4025" i="1"/>
  <c r="G3148" i="1"/>
  <c r="G3160" i="1"/>
  <c r="G3159" i="1"/>
  <c r="G2877" i="1"/>
  <c r="G2918" i="1"/>
  <c r="G2686" i="1"/>
  <c r="G2675" i="1"/>
  <c r="G2906" i="1"/>
  <c r="G2907" i="1"/>
  <c r="G2689" i="1"/>
  <c r="G2899" i="1"/>
  <c r="G2886" i="1"/>
  <c r="G2888" i="1"/>
  <c r="G2978" i="1"/>
  <c r="G2958" i="1"/>
  <c r="G2796" i="1"/>
  <c r="G2928" i="1"/>
  <c r="G2885" i="1"/>
  <c r="G2901" i="1"/>
  <c r="G2804" i="1"/>
  <c r="G2685" i="1"/>
  <c r="G2893" i="1"/>
  <c r="G2788" i="1"/>
  <c r="G2672" i="1"/>
  <c r="G2909" i="1"/>
  <c r="G2733" i="1"/>
  <c r="G2709" i="1"/>
  <c r="G2702" i="1"/>
  <c r="G2699" i="1"/>
  <c r="G2708" i="1"/>
  <c r="G2859" i="1"/>
  <c r="G2727" i="1"/>
  <c r="G2736" i="1"/>
  <c r="G2860" i="1"/>
  <c r="G2856" i="1"/>
  <c r="G2705" i="1"/>
  <c r="G2710" i="1"/>
  <c r="G2717" i="1"/>
  <c r="G2855" i="1"/>
  <c r="G2731" i="1"/>
  <c r="G2734" i="1"/>
  <c r="G2703" i="1"/>
  <c r="G2854" i="1"/>
  <c r="G2697" i="1"/>
  <c r="G2743" i="1"/>
  <c r="G2728" i="1"/>
  <c r="G2715" i="1"/>
  <c r="G2730" i="1"/>
  <c r="G2724" i="1"/>
  <c r="G2694" i="1"/>
  <c r="G2872" i="1"/>
  <c r="G2911" i="1"/>
  <c r="G2725" i="1"/>
  <c r="G2700" i="1"/>
  <c r="G2732" i="1"/>
  <c r="G2721" i="1"/>
  <c r="G2962" i="1"/>
  <c r="G2718" i="1"/>
  <c r="G2696" i="1"/>
  <c r="G2896" i="1"/>
  <c r="G2861" i="1"/>
  <c r="G2866" i="1"/>
  <c r="G2735" i="1"/>
  <c r="G2674" i="1"/>
  <c r="G2691" i="1"/>
  <c r="G2687" i="1"/>
  <c r="G2957" i="1"/>
  <c r="G2738" i="1"/>
  <c r="G2879" i="1"/>
  <c r="G2905" i="1"/>
  <c r="G2737" i="1"/>
  <c r="G2729" i="1"/>
  <c r="G2701" i="1"/>
  <c r="G2742" i="1"/>
  <c r="G2707" i="1"/>
  <c r="G2670" i="1"/>
  <c r="G2662" i="1"/>
  <c r="G2665" i="1"/>
  <c r="G2690" i="1"/>
  <c r="G2684" i="1"/>
  <c r="G2964" i="1"/>
  <c r="G2923" i="1"/>
  <c r="G2693" i="1"/>
  <c r="G2671" i="1"/>
  <c r="G2863" i="1"/>
  <c r="G2935" i="1"/>
  <c r="G2659" i="1"/>
  <c r="G2960" i="1"/>
  <c r="G2934" i="1"/>
  <c r="G2887" i="1"/>
  <c r="G2963" i="1"/>
  <c r="G2658" i="1"/>
  <c r="G2913" i="1"/>
  <c r="G2714" i="1"/>
  <c r="G2943" i="1"/>
  <c r="G2720" i="1"/>
  <c r="G2673" i="1"/>
  <c r="G2875" i="1"/>
  <c r="G2668" i="1"/>
  <c r="G4034" i="1"/>
  <c r="G2948" i="1"/>
  <c r="G2946" i="1"/>
  <c r="G2803" i="1"/>
  <c r="G2669" i="1"/>
  <c r="G2692" i="1"/>
  <c r="G2679" i="1"/>
  <c r="G2926" i="1"/>
  <c r="G2903" i="1"/>
  <c r="G2916" i="1"/>
  <c r="G2914" i="1"/>
  <c r="G2682" i="1"/>
  <c r="G2667" i="1"/>
  <c r="G2930" i="1"/>
  <c r="G2912" i="1"/>
  <c r="G2695" i="1"/>
  <c r="G2802" i="1"/>
  <c r="G2971" i="1"/>
  <c r="G2894" i="1"/>
  <c r="G2977" i="1"/>
  <c r="G2642" i="1"/>
  <c r="G2868" i="1"/>
  <c r="G2647" i="1"/>
  <c r="G2660" i="1"/>
  <c r="G2640" i="1"/>
  <c r="G2656" i="1"/>
  <c r="G2970" i="1"/>
  <c r="G2876" i="1"/>
  <c r="G2663" i="1"/>
  <c r="G2652" i="1"/>
  <c r="G2870" i="1"/>
  <c r="G2959" i="1"/>
  <c r="G2975" i="1"/>
  <c r="G2900" i="1"/>
  <c r="G4024" i="1"/>
  <c r="G2758" i="1"/>
  <c r="G2910" i="1"/>
  <c r="G2831" i="1"/>
  <c r="G2747" i="1"/>
  <c r="G2969" i="1"/>
  <c r="G2633" i="1"/>
  <c r="G2807" i="1"/>
  <c r="G2974" i="1"/>
  <c r="G2841" i="1"/>
  <c r="G2843" i="1"/>
  <c r="G2634" i="1"/>
  <c r="G2853" i="1"/>
  <c r="G2630" i="1"/>
  <c r="G2847" i="1"/>
  <c r="G2945" i="1"/>
  <c r="G2629" i="1"/>
  <c r="G2981" i="1"/>
  <c r="G2972" i="1"/>
  <c r="G2814" i="1"/>
  <c r="G2949" i="1"/>
  <c r="G2784" i="1"/>
  <c r="G2846" i="1"/>
  <c r="G2980" i="1"/>
  <c r="G2968" i="1"/>
  <c r="G2711" i="1"/>
  <c r="G2835" i="1"/>
  <c r="G2618" i="1"/>
  <c r="G2839" i="1"/>
  <c r="G2824" i="1"/>
  <c r="G2636" i="1"/>
  <c r="G4017" i="1"/>
  <c r="G4018" i="1"/>
  <c r="G4026" i="1"/>
  <c r="G2919" i="1"/>
  <c r="G2939" i="1"/>
  <c r="G2598" i="1"/>
  <c r="G2575" i="1"/>
  <c r="G2780" i="1"/>
  <c r="G2604" i="1"/>
  <c r="G2851" i="1"/>
  <c r="G2678" i="1"/>
  <c r="G2648" i="1"/>
  <c r="G2837" i="1"/>
  <c r="G2873" i="1"/>
  <c r="G2594" i="1"/>
  <c r="G2973" i="1"/>
  <c r="G2585" i="1"/>
  <c r="G2892" i="1"/>
  <c r="G2574" i="1"/>
  <c r="G2858" i="1"/>
  <c r="G2595" i="1"/>
  <c r="G2833" i="1"/>
  <c r="G2546" i="1"/>
  <c r="G2789" i="1"/>
  <c r="G2944" i="1"/>
  <c r="G2961" i="1"/>
  <c r="G2891" i="1"/>
  <c r="G2602" i="1"/>
  <c r="G2815" i="1"/>
  <c r="G2947" i="1"/>
  <c r="G2600" i="1"/>
  <c r="G2530" i="1"/>
  <c r="G2565" i="1"/>
  <c r="G2592" i="1"/>
  <c r="G2599" i="1"/>
  <c r="G2635" i="1"/>
  <c r="G2577" i="1"/>
  <c r="G2570" i="1"/>
  <c r="G2605" i="1"/>
  <c r="G2615" i="1"/>
  <c r="G2596" i="1"/>
  <c r="G2581" i="1"/>
  <c r="G2579" i="1"/>
  <c r="G2608" i="1"/>
  <c r="G2573" i="1"/>
  <c r="G2797" i="1"/>
  <c r="G2639" i="1"/>
  <c r="G2801" i="1"/>
  <c r="G2806" i="1"/>
  <c r="G2941" i="1"/>
  <c r="G2881" i="1"/>
  <c r="G2560" i="1"/>
  <c r="G2643" i="1"/>
  <c r="G2848" i="1"/>
  <c r="G2828" i="1"/>
  <c r="G2569" i="1"/>
  <c r="G2597" i="1"/>
  <c r="G2559" i="1"/>
  <c r="G2924" i="1"/>
  <c r="G2547" i="1"/>
  <c r="G2955" i="1"/>
  <c r="G2794" i="1"/>
  <c r="G2908" i="1"/>
  <c r="G2787" i="1"/>
  <c r="G2890" i="1"/>
  <c r="G2603" i="1"/>
  <c r="G2967" i="1"/>
  <c r="G2761" i="1"/>
  <c r="G2588" i="1"/>
  <c r="G2568" i="1"/>
  <c r="G2578" i="1"/>
  <c r="G2517" i="1"/>
  <c r="G2677" i="1"/>
  <c r="G2786" i="1"/>
  <c r="G2739" i="1"/>
  <c r="G2809" i="1"/>
  <c r="G2680" i="1"/>
  <c r="G2754" i="1"/>
  <c r="G2712" i="1"/>
  <c r="G2716" i="1"/>
  <c r="G2956" i="1"/>
  <c r="G2757" i="1"/>
  <c r="G2889" i="1"/>
  <c r="G2645" i="1"/>
  <c r="G2683" i="1"/>
  <c r="G2940" i="1"/>
  <c r="G2664" i="1"/>
  <c r="G2744" i="1"/>
  <c r="G2951" i="1"/>
  <c r="G2688" i="1"/>
  <c r="G2698" i="1"/>
  <c r="G2749" i="1"/>
  <c r="G2767" i="1"/>
  <c r="G2722" i="1"/>
  <c r="G2976" i="1"/>
  <c r="G2777" i="1"/>
  <c r="G2845" i="1"/>
  <c r="G2820" i="1"/>
  <c r="G2838" i="1"/>
  <c r="G2763" i="1"/>
  <c r="G2864" i="1"/>
  <c r="G2834" i="1"/>
  <c r="G2624" i="1"/>
  <c r="G2583" i="1"/>
  <c r="G2768" i="1"/>
  <c r="G2826" i="1"/>
  <c r="G2819" i="1"/>
  <c r="G2932" i="1"/>
  <c r="G2966" i="1"/>
  <c r="G2760" i="1"/>
  <c r="G2748" i="1"/>
  <c r="G2619" i="1"/>
  <c r="G2813" i="1"/>
  <c r="G2929" i="1"/>
  <c r="G2623" i="1"/>
  <c r="G2823" i="1"/>
  <c r="G2952" i="1"/>
  <c r="G2821" i="1"/>
  <c r="G2676" i="1"/>
  <c r="G2593" i="1"/>
  <c r="G2637" i="1"/>
  <c r="G2799" i="1"/>
  <c r="G2942" i="1"/>
  <c r="G2620" i="1"/>
  <c r="G2621" i="1"/>
  <c r="G2750" i="1"/>
  <c r="G2746" i="1"/>
  <c r="G2612" i="1"/>
  <c r="G2611" i="1"/>
  <c r="G2759" i="1"/>
  <c r="G2790" i="1"/>
  <c r="G2606" i="1"/>
  <c r="G2613" i="1"/>
  <c r="G2842" i="1"/>
  <c r="G2933" i="1"/>
  <c r="G2616" i="1"/>
  <c r="G2771" i="1"/>
  <c r="G2781" i="1"/>
  <c r="G2827" i="1"/>
  <c r="G2829" i="1"/>
  <c r="G2950" i="1"/>
  <c r="G2632" i="1"/>
  <c r="G2822" i="1"/>
  <c r="G2936" i="1"/>
  <c r="G2937" i="1"/>
  <c r="G2825" i="1"/>
  <c r="G2631" i="1"/>
  <c r="G2610" i="1"/>
  <c r="G2681" i="1"/>
  <c r="G2840" i="1"/>
  <c r="G2792" i="1"/>
  <c r="G2917" i="1"/>
  <c r="G2576" i="1"/>
  <c r="G2783" i="1"/>
  <c r="G2922" i="1"/>
  <c r="G2572" i="1"/>
  <c r="G2817" i="1"/>
  <c r="G2869" i="1"/>
  <c r="G2779" i="1"/>
  <c r="G2622" i="1"/>
  <c r="G2810" i="1"/>
  <c r="G2614" i="1"/>
  <c r="G2745" i="1"/>
  <c r="G2800" i="1"/>
  <c r="G2791" i="1"/>
  <c r="G2830" i="1"/>
  <c r="G2627" i="1"/>
  <c r="G2617" i="1"/>
  <c r="G2793" i="1"/>
  <c r="G2857" i="1"/>
  <c r="G2915" i="1"/>
  <c r="G2772" i="1"/>
  <c r="G2609" i="1"/>
  <c r="G2798" i="1"/>
  <c r="G2805" i="1"/>
  <c r="G2884" i="1"/>
  <c r="G2601" i="1"/>
  <c r="G2638" i="1"/>
  <c r="G2626" i="1"/>
  <c r="G2811" i="1"/>
  <c r="G2513" i="1"/>
  <c r="G2607" i="1"/>
  <c r="G2812" i="1"/>
  <c r="G2778" i="1"/>
  <c r="G2818" i="1"/>
  <c r="G2849" i="1"/>
  <c r="G2836" i="1"/>
  <c r="G2844" i="1"/>
  <c r="G2515" i="1"/>
  <c r="G2539" i="1"/>
  <c r="G2785" i="1"/>
  <c r="G2586" i="1"/>
  <c r="G2531" i="1"/>
  <c r="G2765" i="1"/>
  <c r="G2589" i="1"/>
  <c r="G2587" i="1"/>
  <c r="G2582" i="1"/>
  <c r="G2566" i="1"/>
  <c r="G2551" i="1"/>
  <c r="G2938" i="1"/>
  <c r="G2555" i="1"/>
  <c r="G2558" i="1"/>
  <c r="G2795" i="1"/>
  <c r="G2755" i="1"/>
  <c r="G2774" i="1"/>
  <c r="G2535" i="1"/>
  <c r="G2561" i="1"/>
  <c r="G2953" i="1"/>
  <c r="G2931" i="1"/>
  <c r="G2505" i="1"/>
  <c r="G2519" i="1"/>
  <c r="G2536" i="1"/>
  <c r="G2526" i="1"/>
  <c r="G2766" i="1"/>
  <c r="G2557" i="1"/>
  <c r="G2563" i="1"/>
  <c r="G2752" i="1"/>
  <c r="G2775" i="1"/>
  <c r="G2556" i="1"/>
  <c r="G2756" i="1"/>
  <c r="G2553" i="1"/>
  <c r="G2590" i="1"/>
  <c r="G2521" i="1"/>
  <c r="G2540" i="1"/>
  <c r="G2520" i="1"/>
  <c r="G2542" i="1"/>
  <c r="G2562" i="1"/>
  <c r="G2550" i="1"/>
  <c r="G2538" i="1"/>
  <c r="G2770" i="1"/>
  <c r="G2545" i="1"/>
  <c r="G2741" i="1"/>
  <c r="G2548" i="1"/>
  <c r="G2509" i="1"/>
  <c r="G2769" i="1"/>
  <c r="G2883" i="1"/>
  <c r="G2527" i="1"/>
  <c r="G2514" i="1"/>
  <c r="G2808" i="1"/>
  <c r="G2773" i="1"/>
  <c r="G2871" i="1"/>
  <c r="G2523" i="1"/>
  <c r="G2511" i="1"/>
  <c r="G2504" i="1"/>
  <c r="G2764" i="1"/>
  <c r="G2625" i="1"/>
  <c r="G2524" i="1"/>
  <c r="G2554" i="1"/>
  <c r="G2507" i="1"/>
  <c r="G2552" i="1"/>
  <c r="G2816" i="1"/>
  <c r="G2543" i="1"/>
  <c r="G2897" i="1"/>
  <c r="G2528" i="1"/>
  <c r="G2920" i="1"/>
  <c r="G2537" i="1"/>
  <c r="G2525" i="1"/>
  <c r="G2571" i="1"/>
  <c r="G2776" i="1"/>
  <c r="G2533" i="1"/>
  <c r="G2518" i="1"/>
  <c r="G2529" i="1"/>
  <c r="G2898" i="1"/>
  <c r="G2762" i="1"/>
  <c r="G2580" i="1"/>
  <c r="G2506" i="1"/>
  <c r="G2534" i="1"/>
  <c r="G2564" i="1"/>
  <c r="G2541" i="1"/>
  <c r="G2751" i="1"/>
  <c r="G1646" i="1"/>
  <c r="G1721" i="1"/>
  <c r="G1971" i="1"/>
  <c r="G2026" i="1"/>
  <c r="G4030" i="1"/>
  <c r="G1676" i="1"/>
  <c r="G1703" i="1"/>
  <c r="G1975" i="1"/>
  <c r="G1707" i="1"/>
  <c r="G2023" i="1"/>
  <c r="G1672" i="1"/>
  <c r="G1784" i="1"/>
  <c r="G1719" i="1"/>
  <c r="G1705" i="1"/>
  <c r="G1697" i="1"/>
  <c r="G1744" i="1"/>
  <c r="G1949" i="1"/>
  <c r="G1700" i="1"/>
  <c r="G2018" i="1"/>
  <c r="G1724" i="1"/>
  <c r="G1693" i="1"/>
  <c r="G1722" i="1"/>
  <c r="G1690" i="1"/>
  <c r="G1687" i="1"/>
  <c r="G1688" i="1"/>
  <c r="G1704" i="1"/>
  <c r="G2007" i="1"/>
  <c r="G1712" i="1"/>
  <c r="G1699" i="1"/>
  <c r="G2009" i="1"/>
  <c r="G1698" i="1"/>
  <c r="G1906" i="1"/>
  <c r="G1716" i="1"/>
  <c r="G1775" i="1"/>
  <c r="G1691" i="1"/>
  <c r="G1701" i="1"/>
  <c r="G1714" i="1"/>
  <c r="G1708" i="1"/>
  <c r="G1685" i="1"/>
  <c r="G1796" i="1"/>
  <c r="G1718" i="1"/>
  <c r="G1980" i="1"/>
  <c r="G1849" i="1"/>
  <c r="G1723" i="1"/>
  <c r="G2017" i="1"/>
  <c r="G1702" i="1"/>
  <c r="G1647" i="1"/>
  <c r="G1644" i="1"/>
  <c r="G1643" i="1"/>
  <c r="G1668" i="1"/>
  <c r="G1686" i="1"/>
  <c r="G1820" i="1"/>
  <c r="G1987" i="1"/>
  <c r="G1670" i="1"/>
  <c r="G2028" i="1"/>
  <c r="G1988" i="1"/>
  <c r="G1715" i="1"/>
  <c r="G1671" i="1"/>
  <c r="G1666" i="1"/>
  <c r="G1793" i="1"/>
  <c r="G1695" i="1"/>
  <c r="G2016" i="1"/>
  <c r="G2040" i="1"/>
  <c r="G2021" i="1"/>
  <c r="G1673" i="1"/>
  <c r="G1684" i="1"/>
  <c r="G1717" i="1"/>
  <c r="G1692" i="1"/>
  <c r="G1958" i="1"/>
  <c r="G1979" i="1"/>
  <c r="G1682" i="1"/>
  <c r="G1841" i="1"/>
  <c r="G2037" i="1"/>
  <c r="G1726" i="1"/>
  <c r="G1966" i="1"/>
  <c r="G2030" i="1"/>
  <c r="G1679" i="1"/>
  <c r="G1727" i="1"/>
  <c r="G1984" i="1"/>
  <c r="G2003" i="1"/>
  <c r="G1696" i="1"/>
  <c r="G1720" i="1"/>
  <c r="G1998" i="1"/>
  <c r="G2002" i="1"/>
  <c r="G1981" i="1"/>
  <c r="G1735" i="1"/>
  <c r="G1665" i="1"/>
  <c r="G1655" i="1"/>
  <c r="G1657" i="1"/>
  <c r="G1985" i="1"/>
  <c r="G1677" i="1"/>
  <c r="G1964" i="1"/>
  <c r="G2014" i="1"/>
  <c r="G1910" i="1"/>
  <c r="G2008" i="1"/>
  <c r="G1972" i="1"/>
  <c r="G1664" i="1"/>
  <c r="G2013" i="1"/>
  <c r="G1652" i="1"/>
  <c r="G1653" i="1"/>
  <c r="G1651" i="1"/>
  <c r="G1961" i="1"/>
  <c r="G2006" i="1"/>
  <c r="G1962" i="1"/>
  <c r="G1656" i="1"/>
  <c r="G1675" i="1"/>
  <c r="G1768" i="1"/>
  <c r="G1649" i="1"/>
  <c r="G1663" i="1"/>
  <c r="G2035" i="1"/>
  <c r="G1909" i="1"/>
  <c r="G1661" i="1"/>
  <c r="G1659" i="1"/>
  <c r="G1654" i="1"/>
  <c r="G2034" i="1"/>
  <c r="G1689" i="1"/>
  <c r="G1955" i="1"/>
  <c r="G1859" i="1"/>
  <c r="G1650" i="1"/>
  <c r="G1681" i="1"/>
  <c r="G1648" i="1"/>
  <c r="G2010" i="1"/>
  <c r="G1658" i="1"/>
  <c r="G1660" i="1"/>
  <c r="G1758" i="1"/>
  <c r="G1662" i="1"/>
  <c r="G1947" i="1"/>
  <c r="G1942" i="1"/>
  <c r="G1846" i="1"/>
  <c r="G2025" i="1"/>
  <c r="G1939" i="1"/>
  <c r="G1946" i="1"/>
  <c r="G1937" i="1"/>
  <c r="G1999" i="1"/>
  <c r="G1943" i="1"/>
  <c r="G1950" i="1"/>
  <c r="G1800" i="1"/>
  <c r="G1992" i="1"/>
  <c r="G1928" i="1"/>
  <c r="G1953" i="1"/>
  <c r="G1948" i="1"/>
  <c r="G1840" i="1"/>
  <c r="G1941" i="1"/>
  <c r="G1952" i="1"/>
  <c r="G2015" i="1"/>
  <c r="G2024" i="1"/>
  <c r="G1944" i="1"/>
  <c r="G1945" i="1"/>
  <c r="G1936" i="1"/>
  <c r="G2036" i="1"/>
  <c r="G1873" i="1"/>
  <c r="G1922" i="1"/>
  <c r="G1911" i="1"/>
  <c r="G1875" i="1"/>
  <c r="G1894" i="1"/>
  <c r="G1667" i="1"/>
  <c r="G1889" i="1"/>
  <c r="G1989" i="1"/>
  <c r="G1757" i="1"/>
  <c r="G1915" i="1"/>
  <c r="G1904" i="1"/>
  <c r="G1887" i="1"/>
  <c r="G1907" i="1"/>
  <c r="G1790" i="1"/>
  <c r="G1779" i="1"/>
  <c r="G1870" i="1"/>
  <c r="G1869" i="1"/>
  <c r="G1885" i="1"/>
  <c r="G1877" i="1"/>
  <c r="G2038" i="1"/>
  <c r="G1927" i="1"/>
  <c r="G1773" i="1"/>
  <c r="G1881" i="1"/>
  <c r="G1977" i="1"/>
  <c r="G1883" i="1"/>
  <c r="G1913" i="1"/>
  <c r="G1884" i="1"/>
  <c r="G1959" i="1"/>
  <c r="G1878" i="1"/>
  <c r="G1903" i="1"/>
  <c r="G1997" i="1"/>
  <c r="G1760" i="1"/>
  <c r="G1919" i="1"/>
  <c r="G1893" i="1"/>
  <c r="G1678" i="1"/>
  <c r="G1694" i="1"/>
  <c r="G1879" i="1"/>
  <c r="G1898" i="1"/>
  <c r="G1876" i="1"/>
  <c r="G1892" i="1"/>
  <c r="G1801" i="1"/>
  <c r="G1781" i="1"/>
  <c r="G1842" i="1"/>
  <c r="G1839" i="1"/>
  <c r="G1983" i="1"/>
  <c r="G1863" i="1"/>
  <c r="G1853" i="1"/>
  <c r="G1994" i="1"/>
  <c r="G1845" i="1"/>
  <c r="G1978" i="1"/>
  <c r="G1645" i="1"/>
  <c r="G1806" i="1"/>
  <c r="G1912" i="1"/>
  <c r="G1996" i="1"/>
  <c r="G1803" i="1"/>
  <c r="G1967" i="1"/>
  <c r="G1974" i="1"/>
  <c r="G1855" i="1"/>
  <c r="G1777" i="1"/>
  <c r="G1982" i="1"/>
  <c r="G2042" i="1"/>
  <c r="G1932" i="1"/>
  <c r="G1838" i="1"/>
  <c r="G1940" i="1"/>
  <c r="G2039" i="1"/>
  <c r="G1762" i="1"/>
  <c r="G1960" i="1"/>
  <c r="G1931" i="1"/>
  <c r="G2012" i="1"/>
  <c r="G1986" i="1"/>
  <c r="G1925" i="1"/>
  <c r="G2032" i="1"/>
  <c r="G1914" i="1"/>
  <c r="G1990" i="1"/>
  <c r="G1973" i="1"/>
  <c r="G2027" i="1"/>
  <c r="G1711" i="1"/>
  <c r="G1902" i="1"/>
  <c r="G2011" i="1"/>
  <c r="G1821" i="1"/>
  <c r="G1993" i="1"/>
  <c r="G1834" i="1"/>
  <c r="G1795" i="1"/>
  <c r="G1833" i="1"/>
  <c r="G1851" i="1"/>
  <c r="G1680" i="1"/>
  <c r="G1787" i="1"/>
  <c r="G1830" i="1"/>
  <c r="G1818" i="1"/>
  <c r="G1857" i="1"/>
  <c r="G1867" i="1"/>
  <c r="G1854" i="1"/>
  <c r="G1794" i="1"/>
  <c r="G1817" i="1"/>
  <c r="G1804" i="1"/>
  <c r="G1852" i="1"/>
  <c r="G1788" i="1"/>
  <c r="G1733" i="1"/>
  <c r="G1732" i="1"/>
  <c r="G1745" i="1"/>
  <c r="G1969" i="1"/>
  <c r="G1782" i="1"/>
  <c r="G1792" i="1"/>
  <c r="G1747" i="1"/>
  <c r="G1850" i="1"/>
  <c r="G1766" i="1"/>
  <c r="G1740" i="1"/>
  <c r="G1828" i="1"/>
  <c r="G1783" i="1"/>
  <c r="G1737" i="1"/>
  <c r="G1791" i="1"/>
  <c r="G1774" i="1"/>
  <c r="G1759" i="1"/>
  <c r="G1739" i="1"/>
  <c r="G1741" i="1"/>
  <c r="G2029" i="1"/>
  <c r="G1832" i="1"/>
  <c r="G1819" i="1"/>
  <c r="G1734" i="1"/>
  <c r="G1748" i="1"/>
  <c r="G1743" i="1"/>
  <c r="G1778" i="1"/>
  <c r="G2005" i="1"/>
  <c r="G1752" i="1"/>
  <c r="G1772" i="1"/>
  <c r="G1862" i="1"/>
  <c r="G1814" i="1"/>
  <c r="G1731" i="1"/>
  <c r="G1729" i="1"/>
  <c r="G2004" i="1"/>
  <c r="G1826" i="1"/>
  <c r="G1736" i="1"/>
  <c r="G1816" i="1"/>
  <c r="G1956" i="1"/>
  <c r="G1811" i="1"/>
  <c r="G1730" i="1"/>
  <c r="G2000" i="1"/>
  <c r="G1835" i="1"/>
  <c r="G1824" i="1"/>
  <c r="G1866" i="1"/>
  <c r="G1864" i="1"/>
  <c r="G1808" i="1"/>
  <c r="G1764" i="1"/>
  <c r="G1780" i="1"/>
  <c r="G1709" i="1"/>
  <c r="G1769" i="1"/>
  <c r="G1813" i="1"/>
  <c r="G1822" i="1"/>
  <c r="G1776" i="1"/>
  <c r="G1797" i="1"/>
  <c r="G1749" i="1"/>
  <c r="G1860" i="1"/>
  <c r="G2022" i="1"/>
  <c r="G1738" i="1"/>
  <c r="G1843" i="1"/>
  <c r="G1954" i="1"/>
  <c r="G1823" i="1"/>
  <c r="G1829" i="1"/>
  <c r="G1865" i="1"/>
  <c r="G1754" i="1"/>
  <c r="G1746" i="1"/>
  <c r="G1807" i="1"/>
  <c r="G1767" i="1"/>
  <c r="G1798" i="1"/>
  <c r="G1756" i="1"/>
  <c r="G1763" i="1"/>
  <c r="G1751" i="1"/>
  <c r="G1836" i="1"/>
  <c r="G2033" i="1"/>
  <c r="G1642" i="1"/>
  <c r="G2308" i="1"/>
  <c r="G2331" i="1"/>
  <c r="G2319" i="1"/>
  <c r="G2333" i="1"/>
  <c r="G2335" i="1"/>
  <c r="G2492" i="1"/>
  <c r="G2336" i="1"/>
  <c r="G2339" i="1"/>
  <c r="G2435" i="1"/>
  <c r="G2320" i="1"/>
  <c r="G2410" i="1"/>
  <c r="G2341" i="1"/>
  <c r="G2342" i="1"/>
  <c r="G2334" i="1"/>
  <c r="G2338" i="1"/>
  <c r="G2412" i="1"/>
  <c r="G2337" i="1"/>
  <c r="G2482" i="1"/>
  <c r="G2450" i="1"/>
  <c r="G2411" i="1"/>
  <c r="G2325" i="1"/>
  <c r="G2467" i="1"/>
  <c r="G2271" i="1"/>
  <c r="G2418" i="1"/>
  <c r="G2372" i="1"/>
  <c r="G2417" i="1"/>
  <c r="G2250" i="1"/>
  <c r="G2329" i="1"/>
  <c r="G2281" i="1"/>
  <c r="G2288" i="1"/>
  <c r="G2251" i="1"/>
  <c r="G2262" i="1"/>
  <c r="G2296" i="1"/>
  <c r="G2258" i="1"/>
  <c r="G2343" i="1"/>
  <c r="G2259" i="1"/>
  <c r="G2306" i="1"/>
  <c r="G2293" i="1"/>
  <c r="G2282" i="1"/>
  <c r="G2379" i="1"/>
  <c r="G2280" i="1"/>
  <c r="G2278" i="1"/>
  <c r="G2289" i="1"/>
  <c r="G2307" i="1"/>
  <c r="G2286" i="1"/>
  <c r="G2389" i="1"/>
  <c r="G2312" i="1"/>
  <c r="G2300" i="1"/>
  <c r="G2287" i="1"/>
  <c r="G2269" i="1"/>
  <c r="G2264" i="1"/>
  <c r="G2457" i="1"/>
  <c r="G2472" i="1"/>
  <c r="G2436" i="1"/>
  <c r="G2284" i="1"/>
  <c r="G2424" i="1"/>
  <c r="G2291" i="1"/>
  <c r="G2274" i="1"/>
  <c r="G2272" i="1"/>
  <c r="G2309" i="1"/>
  <c r="G2464" i="1"/>
  <c r="G2276" i="1"/>
  <c r="G2394" i="1"/>
  <c r="G2265" i="1"/>
  <c r="G2260" i="1"/>
  <c r="G2431" i="1"/>
  <c r="G2261" i="1"/>
  <c r="G2256" i="1"/>
  <c r="G2302" i="1"/>
  <c r="G2447" i="1"/>
  <c r="G2285" i="1"/>
  <c r="G2297" i="1"/>
  <c r="G2277" i="1"/>
  <c r="G2283" i="1"/>
  <c r="G2266" i="1"/>
  <c r="G4049" i="1"/>
  <c r="G2318" i="1"/>
  <c r="G2332" i="1"/>
  <c r="G2313" i="1"/>
  <c r="G2496" i="1"/>
  <c r="G2196" i="1"/>
  <c r="G2441" i="1"/>
  <c r="G2501" i="1"/>
  <c r="G2421" i="1"/>
  <c r="G2399" i="1"/>
  <c r="G2445" i="1"/>
  <c r="G2290" i="1"/>
  <c r="G2305" i="1"/>
  <c r="G2364" i="1"/>
  <c r="G2292" i="1"/>
  <c r="G2346" i="1"/>
  <c r="G2396" i="1"/>
  <c r="G2486" i="1"/>
  <c r="G2323" i="1"/>
  <c r="G2298" i="1"/>
  <c r="G2317" i="1"/>
  <c r="G2350" i="1"/>
  <c r="G2344" i="1"/>
  <c r="G2489" i="1"/>
  <c r="G2304" i="1"/>
  <c r="G2438" i="1"/>
  <c r="G2326" i="1"/>
  <c r="G2314" i="1"/>
  <c r="G2324" i="1"/>
  <c r="G2321" i="1"/>
  <c r="G2480" i="1"/>
  <c r="G2316" i="1"/>
  <c r="G2311" i="1"/>
  <c r="G2301" i="1"/>
  <c r="G2279" i="1"/>
  <c r="G2294" i="1"/>
  <c r="G2267" i="1"/>
  <c r="G2303" i="1"/>
  <c r="G2488" i="1"/>
  <c r="G2244" i="1"/>
  <c r="G2481" i="1"/>
  <c r="G2234" i="1"/>
  <c r="G2219" i="1"/>
  <c r="G2218" i="1"/>
  <c r="G2368" i="1"/>
  <c r="G2242" i="1"/>
  <c r="G2378" i="1"/>
  <c r="G2245" i="1"/>
  <c r="G2398" i="1"/>
  <c r="G2240" i="1"/>
  <c r="G2357" i="1"/>
  <c r="G2469" i="1"/>
  <c r="G2400" i="1"/>
  <c r="G2493" i="1"/>
  <c r="G2230" i="1"/>
  <c r="G2478" i="1"/>
  <c r="G2236" i="1"/>
  <c r="G2295" i="1"/>
  <c r="G2205" i="1"/>
  <c r="G2460" i="1"/>
  <c r="G2479" i="1"/>
  <c r="G2425" i="1"/>
  <c r="G2451" i="1"/>
  <c r="G2185" i="1"/>
  <c r="G2384" i="1"/>
  <c r="G2397" i="1"/>
  <c r="G2229" i="1"/>
  <c r="G2233" i="1"/>
  <c r="G2247" i="1"/>
  <c r="G2207" i="1"/>
  <c r="G2495" i="1"/>
  <c r="G2237" i="1"/>
  <c r="G2179" i="1"/>
  <c r="G2147" i="1"/>
  <c r="G2208" i="1"/>
  <c r="G2419" i="1"/>
  <c r="G2211" i="1"/>
  <c r="G2456" i="1"/>
  <c r="G2370" i="1"/>
  <c r="G2351" i="1"/>
  <c r="G2354" i="1"/>
  <c r="G2161" i="1"/>
  <c r="G2138" i="1"/>
  <c r="G2167" i="1"/>
  <c r="G2455" i="1"/>
  <c r="G2355" i="1"/>
  <c r="G2463" i="1"/>
  <c r="G2143" i="1"/>
  <c r="G2165" i="1"/>
  <c r="G2177" i="1"/>
  <c r="G2200" i="1"/>
  <c r="G2405" i="1"/>
  <c r="G2156" i="1"/>
  <c r="G2148" i="1"/>
  <c r="G2188" i="1"/>
  <c r="G2141" i="1"/>
  <c r="G2162" i="1"/>
  <c r="G2163" i="1"/>
  <c r="G2356" i="1"/>
  <c r="G2453" i="1"/>
  <c r="G2393" i="1"/>
  <c r="G2452" i="1"/>
  <c r="G2164" i="1"/>
  <c r="G2475" i="1"/>
  <c r="G2373" i="1"/>
  <c r="G2169" i="1"/>
  <c r="G2176" i="1"/>
  <c r="G2437" i="1"/>
  <c r="G2383" i="1"/>
  <c r="G2152" i="1"/>
  <c r="G2413" i="1"/>
  <c r="G2459" i="1"/>
  <c r="G2172" i="1"/>
  <c r="G2420" i="1"/>
  <c r="G2149" i="1"/>
  <c r="G2160" i="1"/>
  <c r="G2227" i="1"/>
  <c r="G2154" i="1"/>
  <c r="G2136" i="1"/>
  <c r="G2145" i="1"/>
  <c r="G2485" i="1"/>
  <c r="G2144" i="1"/>
  <c r="G2175" i="1"/>
  <c r="G2157" i="1"/>
  <c r="G2171" i="1"/>
  <c r="G2146" i="1"/>
  <c r="G2440" i="1"/>
  <c r="G2140" i="1"/>
  <c r="G2151" i="1"/>
  <c r="G2155" i="1"/>
  <c r="G2166" i="1"/>
  <c r="G2328" i="1"/>
  <c r="G2299" i="1"/>
  <c r="G4047" i="1"/>
  <c r="G2404" i="1"/>
  <c r="G2409" i="1"/>
  <c r="G2120" i="1"/>
  <c r="G2423" i="1"/>
  <c r="G2497" i="1"/>
  <c r="G2470" i="1"/>
  <c r="G2367" i="1"/>
  <c r="G2132" i="1"/>
  <c r="G2408" i="1"/>
  <c r="G2107" i="1"/>
  <c r="G2380" i="1"/>
  <c r="G2502" i="1"/>
  <c r="G2134" i="1"/>
  <c r="G2133" i="1"/>
  <c r="G2426" i="1"/>
  <c r="G2119" i="1"/>
  <c r="G2125" i="1"/>
  <c r="G2128" i="1"/>
  <c r="G2122" i="1"/>
  <c r="G2232" i="1"/>
  <c r="G2446" i="1"/>
  <c r="G2173" i="1"/>
  <c r="G2216" i="1"/>
  <c r="G2375" i="1"/>
  <c r="G2199" i="1"/>
  <c r="G2363" i="1"/>
  <c r="G2476" i="1"/>
  <c r="G2407" i="1"/>
  <c r="G2402" i="1"/>
  <c r="G2395" i="1"/>
  <c r="G2401" i="1"/>
  <c r="G2369" i="1"/>
  <c r="G2500" i="1"/>
  <c r="G2499" i="1"/>
  <c r="G2195" i="1"/>
  <c r="G2178" i="1"/>
  <c r="G2427" i="1"/>
  <c r="G2422" i="1"/>
  <c r="G2390" i="1"/>
  <c r="G2187" i="1"/>
  <c r="G2465" i="1"/>
  <c r="G2406" i="1"/>
  <c r="G2184" i="1"/>
  <c r="G2461" i="1"/>
  <c r="G2221" i="1"/>
  <c r="G2434" i="1"/>
  <c r="G2352" i="1"/>
  <c r="G2468" i="1"/>
  <c r="G2415" i="1"/>
  <c r="G2186" i="1"/>
  <c r="G2430" i="1"/>
  <c r="G2137" i="1"/>
  <c r="G2433" i="1"/>
  <c r="G2214" i="1"/>
  <c r="G2487" i="1"/>
  <c r="G2432" i="1"/>
  <c r="G2174" i="1"/>
  <c r="G2439" i="1"/>
  <c r="G2209" i="1"/>
  <c r="G2180" i="1"/>
  <c r="G2201" i="1"/>
  <c r="G2443" i="1"/>
  <c r="G2490" i="1"/>
  <c r="G2191" i="1"/>
  <c r="G2371" i="1"/>
  <c r="G2392" i="1"/>
  <c r="G2428" i="1"/>
  <c r="G2198" i="1"/>
  <c r="G2203" i="1"/>
  <c r="G2103" i="1"/>
  <c r="G2069" i="1"/>
  <c r="G2082" i="1"/>
  <c r="G2361" i="1"/>
  <c r="G2083" i="1"/>
  <c r="G2129" i="1"/>
  <c r="G2070" i="1"/>
  <c r="G2101" i="1"/>
  <c r="G2124" i="1"/>
  <c r="G2054" i="1"/>
  <c r="G2053" i="1"/>
  <c r="G2060" i="1"/>
  <c r="G2112" i="1"/>
  <c r="G2073" i="1"/>
  <c r="G2056" i="1"/>
  <c r="G2063" i="1"/>
  <c r="G2498" i="1"/>
  <c r="G2086" i="1"/>
  <c r="G2105" i="1"/>
  <c r="G2123" i="1"/>
  <c r="G2139" i="1"/>
  <c r="G2131" i="1"/>
  <c r="G2065" i="1"/>
  <c r="G2087" i="1"/>
  <c r="G2377" i="1"/>
  <c r="G2098" i="1"/>
  <c r="G2494" i="1"/>
  <c r="G2079" i="1"/>
  <c r="G2092" i="1"/>
  <c r="G2064" i="1"/>
  <c r="G2085" i="1"/>
  <c r="G2076" i="1"/>
  <c r="G2448" i="1"/>
  <c r="G2047" i="1"/>
  <c r="G2113" i="1"/>
  <c r="G2108" i="1"/>
  <c r="G2091" i="1"/>
  <c r="G2110" i="1"/>
  <c r="G2051" i="1"/>
  <c r="G2089" i="1"/>
  <c r="G2127" i="1"/>
  <c r="G2126" i="1"/>
  <c r="G2106" i="1"/>
  <c r="G2385" i="1"/>
  <c r="G2066" i="1"/>
  <c r="G2093" i="1"/>
  <c r="G2100" i="1"/>
  <c r="G2050" i="1"/>
  <c r="G2130" i="1"/>
  <c r="G2090" i="1"/>
  <c r="G2099" i="1"/>
  <c r="G2067" i="1"/>
  <c r="G2057" i="1"/>
  <c r="G2096" i="1"/>
  <c r="G2094" i="1"/>
  <c r="G2084" i="1"/>
  <c r="G2077" i="1"/>
  <c r="G2052" i="1"/>
  <c r="G2097" i="1"/>
  <c r="G2114" i="1"/>
  <c r="G2484" i="1"/>
  <c r="G2310" i="1"/>
  <c r="G2109" i="1"/>
  <c r="G2048" i="1"/>
  <c r="G2117" i="1"/>
  <c r="G2353" i="1"/>
  <c r="G4014" i="1"/>
  <c r="G2044" i="1"/>
  <c r="G1309" i="1"/>
  <c r="G1503" i="1"/>
  <c r="G1610" i="1"/>
  <c r="G1450" i="1"/>
  <c r="G1485" i="1"/>
  <c r="G1600" i="1"/>
  <c r="G1479" i="1"/>
  <c r="G1483" i="1"/>
  <c r="G1577" i="1"/>
  <c r="G1540" i="1"/>
  <c r="G1482" i="1"/>
  <c r="G1495" i="1"/>
  <c r="G1614" i="1"/>
  <c r="G1615" i="1"/>
  <c r="G1490" i="1"/>
  <c r="G1460" i="1"/>
  <c r="G1456" i="1"/>
  <c r="G1477" i="1"/>
  <c r="G1609" i="1"/>
  <c r="G1550" i="1"/>
  <c r="G1476" i="1"/>
  <c r="G1458" i="1"/>
  <c r="G1471" i="1"/>
  <c r="G1486" i="1"/>
  <c r="G1501" i="1"/>
  <c r="G1454" i="1"/>
  <c r="G1443" i="1"/>
  <c r="G1470" i="1"/>
  <c r="G1474" i="1"/>
  <c r="G1462" i="1"/>
  <c r="G1484" i="1"/>
  <c r="G1491" i="1"/>
  <c r="G1496" i="1"/>
  <c r="G1469" i="1"/>
  <c r="G1585" i="1"/>
  <c r="G1480" i="1"/>
  <c r="G1640" i="1"/>
  <c r="G1548" i="1"/>
  <c r="G1463" i="1"/>
  <c r="G1459" i="1"/>
  <c r="G1492" i="1"/>
  <c r="G1464" i="1"/>
  <c r="G1493" i="1"/>
  <c r="G1473" i="1"/>
  <c r="G1472" i="1"/>
  <c r="G1457" i="1"/>
  <c r="G1449" i="1"/>
  <c r="G1478" i="1"/>
  <c r="G1467" i="1"/>
  <c r="G1370" i="1"/>
  <c r="G1369" i="1"/>
  <c r="G1362" i="1"/>
  <c r="G1364" i="1"/>
  <c r="G1356" i="1"/>
  <c r="G1358" i="1"/>
  <c r="G1630" i="1"/>
  <c r="G1365" i="1"/>
  <c r="G1371" i="1"/>
  <c r="G1366" i="1"/>
  <c r="G1608" i="1"/>
  <c r="G1349" i="1"/>
  <c r="G1357" i="1"/>
  <c r="G1361" i="1"/>
  <c r="G1360" i="1"/>
  <c r="G1359" i="1"/>
  <c r="G1363" i="1"/>
  <c r="G1367" i="1"/>
  <c r="G4011" i="1"/>
  <c r="G1543" i="1"/>
  <c r="G1574" i="1"/>
  <c r="G1517" i="1"/>
  <c r="G1508" i="1"/>
  <c r="G1512" i="1"/>
  <c r="G1487" i="1"/>
  <c r="G1516" i="1"/>
  <c r="G1524" i="1"/>
  <c r="G1510" i="1"/>
  <c r="G1504" i="1"/>
  <c r="G1542" i="1"/>
  <c r="G1587" i="1"/>
  <c r="G1488" i="1"/>
  <c r="G1575" i="1"/>
  <c r="G1629" i="1"/>
  <c r="G1514" i="1"/>
  <c r="G1525" i="1"/>
  <c r="G1527" i="1"/>
  <c r="G1519" i="1"/>
  <c r="G1571" i="1"/>
  <c r="G1515" i="1"/>
  <c r="G1523" i="1"/>
  <c r="G1595" i="1"/>
  <c r="G1518" i="1"/>
  <c r="G1522" i="1"/>
  <c r="G1529" i="1"/>
  <c r="G1509" i="1"/>
  <c r="G1528" i="1"/>
  <c r="G1489" i="1"/>
  <c r="G1502" i="1"/>
  <c r="G1532" i="1"/>
  <c r="G1513" i="1"/>
  <c r="G1507" i="1"/>
  <c r="G1521" i="1"/>
  <c r="G1533" i="1"/>
  <c r="G1497" i="1"/>
  <c r="G1538" i="1"/>
  <c r="G1506" i="1"/>
  <c r="G1572" i="1"/>
  <c r="G1570" i="1"/>
  <c r="G1559" i="1"/>
  <c r="G4012" i="1"/>
  <c r="G1541" i="1"/>
  <c r="G1604" i="1"/>
  <c r="G1593" i="1"/>
  <c r="G1565" i="1"/>
  <c r="G1562" i="1"/>
  <c r="G1589" i="1"/>
  <c r="G1620" i="1"/>
  <c r="G1624" i="1"/>
  <c r="G1554" i="1"/>
  <c r="G1576" i="1"/>
  <c r="G1539" i="1"/>
  <c r="G1552" i="1"/>
  <c r="G1549" i="1"/>
  <c r="G1555" i="1"/>
  <c r="G1580" i="1"/>
  <c r="G1547" i="1"/>
  <c r="G1564" i="1"/>
  <c r="G1573" i="1"/>
  <c r="G1563" i="1"/>
  <c r="G1578" i="1"/>
  <c r="G1606" i="1"/>
  <c r="G1566" i="1"/>
  <c r="G1623" i="1"/>
  <c r="G1598" i="1"/>
  <c r="G1440" i="1"/>
  <c r="G1441" i="1"/>
  <c r="G1626" i="1"/>
  <c r="G1481" i="1"/>
  <c r="G1346" i="1"/>
  <c r="G1323" i="1"/>
  <c r="G1302" i="1"/>
  <c r="G1341" i="1"/>
  <c r="G1314" i="1"/>
  <c r="G1622" i="1"/>
  <c r="G1331" i="1"/>
  <c r="G1293" i="1"/>
  <c r="G1289" i="1"/>
  <c r="G1304" i="1"/>
  <c r="G1274" i="1"/>
  <c r="G1613" i="1"/>
  <c r="G1278" i="1"/>
  <c r="G1284" i="1"/>
  <c r="G1336" i="1"/>
  <c r="G1272" i="1"/>
  <c r="G1282" i="1"/>
  <c r="G1310" i="1"/>
  <c r="G1303" i="1"/>
  <c r="G1347" i="1"/>
  <c r="G1308" i="1"/>
  <c r="G1326" i="1"/>
  <c r="G1338" i="1"/>
  <c r="G1315" i="1"/>
  <c r="G1311" i="1"/>
  <c r="G1625" i="1"/>
  <c r="G1298" i="1"/>
  <c r="G1325" i="1"/>
  <c r="G1324" i="1"/>
  <c r="G1569" i="1"/>
  <c r="G1321" i="1"/>
  <c r="G1312" i="1"/>
  <c r="G1300" i="1"/>
  <c r="G1632" i="1"/>
  <c r="G1313" i="1"/>
  <c r="G1294" i="1"/>
  <c r="G1307" i="1"/>
  <c r="G1320" i="1"/>
  <c r="G1330" i="1"/>
  <c r="G1295" i="1"/>
  <c r="G1283" i="1"/>
  <c r="G1332" i="1"/>
  <c r="G1305" i="1"/>
  <c r="G1195" i="1"/>
  <c r="G1368" i="1"/>
  <c r="G1344" i="1"/>
  <c r="G1637" i="1"/>
  <c r="G1339" i="1"/>
  <c r="G1588" i="1"/>
  <c r="G1345" i="1"/>
  <c r="G1318" i="1"/>
  <c r="G1616" i="1"/>
  <c r="G1342" i="1"/>
  <c r="G1317" i="1"/>
  <c r="G1348" i="1"/>
  <c r="G1584" i="1"/>
  <c r="G1594" i="1"/>
  <c r="G1316" i="1"/>
  <c r="G1639" i="1"/>
  <c r="G1638" i="1"/>
  <c r="G1537" i="1"/>
  <c r="G1611" i="1"/>
  <c r="G1327" i="1"/>
  <c r="G1353" i="1"/>
  <c r="G1631" i="1"/>
  <c r="G1350" i="1"/>
  <c r="G1634" i="1"/>
  <c r="G4013" i="1"/>
  <c r="G1619" i="1"/>
  <c r="G1437" i="1"/>
  <c r="G1396" i="1"/>
  <c r="G1417" i="1"/>
  <c r="G1389" i="1"/>
  <c r="G1603" i="1"/>
  <c r="G1455" i="1"/>
  <c r="G1434" i="1"/>
  <c r="G1398" i="1"/>
  <c r="G1500" i="1"/>
  <c r="G1445" i="1"/>
  <c r="G1426" i="1"/>
  <c r="G1448" i="1"/>
  <c r="G1409" i="1"/>
  <c r="G1430" i="1"/>
  <c r="G1633" i="1"/>
  <c r="G1423" i="1"/>
  <c r="G1395" i="1"/>
  <c r="G1408" i="1"/>
  <c r="G1535" i="1"/>
  <c r="G1602" i="1"/>
  <c r="G1416" i="1"/>
  <c r="G1431" i="1"/>
  <c r="G1636" i="1"/>
  <c r="G1617" i="1"/>
  <c r="G1591" i="1"/>
  <c r="G1406" i="1"/>
  <c r="G1410" i="1"/>
  <c r="G1494" i="1"/>
  <c r="G1628" i="1"/>
  <c r="G1403" i="1"/>
  <c r="G1452" i="1"/>
  <c r="G1438" i="1"/>
  <c r="G1415" i="1"/>
  <c r="G1422" i="1"/>
  <c r="G1424" i="1"/>
  <c r="G1420" i="1"/>
  <c r="G1213" i="1"/>
  <c r="G1242" i="1"/>
  <c r="G1281" i="1"/>
  <c r="G1219" i="1"/>
  <c r="G1197" i="1"/>
  <c r="G1224" i="1"/>
  <c r="G1335" i="1"/>
  <c r="G1228" i="1"/>
  <c r="G1236" i="1"/>
  <c r="G1279" i="1"/>
  <c r="G1203" i="1"/>
  <c r="G1237" i="1"/>
  <c r="G1260" i="1"/>
  <c r="G1196" i="1"/>
  <c r="G1207" i="1"/>
  <c r="G1204" i="1"/>
  <c r="G1240" i="1"/>
  <c r="G1328" i="1"/>
  <c r="G1590" i="1"/>
  <c r="G1246" i="1"/>
  <c r="G1269" i="1"/>
  <c r="G1252" i="1"/>
  <c r="G1234" i="1"/>
  <c r="G1618" i="1"/>
  <c r="G1581" i="1"/>
  <c r="G1245" i="1"/>
  <c r="G1229" i="1"/>
  <c r="G1243" i="1"/>
  <c r="G1329" i="1"/>
  <c r="G1582" i="1"/>
  <c r="G1250" i="1"/>
  <c r="G1268" i="1"/>
  <c r="G1249" i="1"/>
  <c r="G1337" i="1"/>
  <c r="G1261" i="1"/>
  <c r="G1273" i="1"/>
  <c r="G1244" i="1"/>
  <c r="G1270" i="1"/>
  <c r="G1355" i="1"/>
  <c r="G1235" i="1"/>
  <c r="G1239" i="1"/>
  <c r="G1266" i="1"/>
  <c r="G1267" i="1"/>
  <c r="G1248" i="1"/>
  <c r="G1277" i="1"/>
  <c r="G1221" i="1"/>
  <c r="G1202" i="1"/>
  <c r="G1254" i="1"/>
  <c r="G1256" i="1"/>
  <c r="G1259" i="1"/>
  <c r="G1226" i="1"/>
  <c r="G1257" i="1"/>
  <c r="G1215" i="1"/>
  <c r="G1255" i="1"/>
  <c r="G1200" i="1"/>
  <c r="G1222" i="1"/>
  <c r="G1230" i="1"/>
  <c r="G1201" i="1"/>
  <c r="G1217" i="1"/>
  <c r="G1264" i="1"/>
  <c r="G1253" i="1"/>
  <c r="G1322" i="1"/>
  <c r="G1209" i="1"/>
  <c r="G1211" i="1"/>
  <c r="G1227" i="1"/>
  <c r="G1275" i="1"/>
  <c r="G1586" i="1"/>
  <c r="G1214" i="1"/>
  <c r="G1199" i="1"/>
  <c r="G1262" i="1"/>
  <c r="G1405" i="1"/>
  <c r="G888" i="1"/>
  <c r="G1191" i="1"/>
  <c r="G1187" i="1"/>
  <c r="G1185" i="1"/>
  <c r="G1182" i="1"/>
  <c r="G1181" i="1"/>
  <c r="G1169" i="1"/>
  <c r="G1160" i="1"/>
  <c r="G1158" i="1"/>
  <c r="G1154" i="1"/>
  <c r="G1149" i="1"/>
  <c r="G1110" i="1"/>
  <c r="G1095" i="1"/>
  <c r="G1085" i="1"/>
  <c r="G1084" i="1"/>
  <c r="G1080" i="1"/>
  <c r="G1078" i="1"/>
  <c r="G1075" i="1"/>
  <c r="G1073" i="1"/>
  <c r="G1072" i="1"/>
  <c r="G1071" i="1"/>
  <c r="G1070" i="1"/>
  <c r="G1069" i="1"/>
  <c r="G1052" i="1"/>
  <c r="G1025" i="1"/>
  <c r="G992" i="1"/>
  <c r="G972" i="1"/>
  <c r="G971" i="1"/>
  <c r="G968" i="1"/>
  <c r="G966" i="1"/>
  <c r="G965" i="1"/>
  <c r="G964" i="1"/>
  <c r="G962" i="1"/>
  <c r="G961" i="1"/>
  <c r="G959" i="1"/>
  <c r="G958" i="1"/>
  <c r="G957" i="1"/>
  <c r="G956" i="1"/>
  <c r="G954" i="1"/>
  <c r="G951" i="1"/>
  <c r="G950" i="1"/>
  <c r="G949" i="1"/>
  <c r="G948" i="1"/>
  <c r="G947" i="1"/>
  <c r="G946" i="1"/>
  <c r="G945" i="1"/>
  <c r="G943" i="1"/>
  <c r="G942" i="1"/>
  <c r="G940" i="1"/>
  <c r="G939" i="1"/>
  <c r="G938" i="1"/>
  <c r="G937" i="1"/>
  <c r="G936" i="1"/>
  <c r="G934" i="1"/>
  <c r="G933" i="1"/>
  <c r="G932" i="1"/>
  <c r="G931" i="1"/>
  <c r="G930" i="1"/>
  <c r="G929" i="1"/>
  <c r="G928" i="1"/>
  <c r="G927" i="1"/>
  <c r="G926" i="1"/>
  <c r="G925" i="1"/>
  <c r="G924" i="1"/>
  <c r="G923" i="1"/>
  <c r="G1193" i="1"/>
  <c r="G970" i="1"/>
  <c r="G955" i="1"/>
  <c r="G953" i="1"/>
  <c r="G952" i="1"/>
  <c r="G4005" i="1"/>
  <c r="G1192" i="1"/>
  <c r="G1189" i="1"/>
  <c r="G1188" i="1"/>
  <c r="G1172" i="1"/>
  <c r="G1171" i="1"/>
  <c r="G1159" i="1"/>
  <c r="G1157" i="1"/>
  <c r="G1152" i="1"/>
  <c r="G1150" i="1"/>
  <c r="G1143" i="1"/>
  <c r="G1124" i="1"/>
  <c r="G1117" i="1"/>
  <c r="G1105" i="1"/>
  <c r="G1104" i="1"/>
  <c r="G1103" i="1"/>
  <c r="G1097" i="1"/>
  <c r="G1096" i="1"/>
  <c r="G1090" i="1"/>
  <c r="G1087" i="1"/>
  <c r="G1081" i="1"/>
  <c r="G1064" i="1"/>
  <c r="G1047" i="1"/>
  <c r="G1046" i="1"/>
  <c r="G1028" i="1"/>
  <c r="G1020" i="1"/>
  <c r="G1018" i="1"/>
  <c r="G1010" i="1"/>
  <c r="G1006" i="1"/>
  <c r="G1000" i="1"/>
  <c r="G998" i="1"/>
  <c r="G996" i="1"/>
  <c r="G995" i="1"/>
  <c r="G993" i="1"/>
  <c r="G991" i="1"/>
  <c r="G990" i="1"/>
  <c r="G989" i="1"/>
  <c r="G987" i="1"/>
  <c r="G986" i="1"/>
  <c r="G985" i="1"/>
  <c r="G984" i="1"/>
  <c r="G983" i="1"/>
  <c r="G982" i="1"/>
  <c r="G981" i="1"/>
  <c r="G979" i="1"/>
  <c r="G978" i="1"/>
  <c r="G977" i="1"/>
  <c r="G976" i="1"/>
  <c r="G975" i="1"/>
  <c r="G973" i="1"/>
  <c r="G969" i="1"/>
  <c r="G4010" i="1"/>
  <c r="G1186" i="1"/>
  <c r="G1184" i="1"/>
  <c r="G1168" i="1"/>
  <c r="G1137" i="1"/>
  <c r="G1114" i="1"/>
  <c r="G1094" i="1"/>
  <c r="G1093" i="1"/>
  <c r="G1067" i="1"/>
  <c r="G1044" i="1"/>
  <c r="G1038" i="1"/>
  <c r="G999" i="1"/>
  <c r="G974" i="1"/>
  <c r="G918" i="1"/>
  <c r="G917" i="1"/>
  <c r="G915" i="1"/>
  <c r="G913" i="1"/>
  <c r="G912" i="1"/>
  <c r="G911" i="1"/>
  <c r="G909" i="1"/>
  <c r="G908" i="1"/>
  <c r="G907" i="1"/>
  <c r="G905" i="1"/>
  <c r="G904" i="1"/>
  <c r="G903" i="1"/>
  <c r="G902" i="1"/>
  <c r="G1183" i="1"/>
  <c r="G1180" i="1"/>
  <c r="G1146" i="1"/>
  <c r="G1135" i="1"/>
  <c r="G1131" i="1"/>
  <c r="G1130" i="1"/>
  <c r="G1120" i="1"/>
  <c r="G1113" i="1"/>
  <c r="G1109" i="1"/>
  <c r="G1108" i="1"/>
  <c r="G1089" i="1"/>
  <c r="G1019" i="1"/>
  <c r="G1017" i="1"/>
  <c r="G1015" i="1"/>
  <c r="G1009" i="1"/>
  <c r="G1008" i="1"/>
  <c r="G1005" i="1"/>
  <c r="G1003" i="1"/>
  <c r="G1002" i="1"/>
  <c r="G1001" i="1"/>
  <c r="G791" i="1"/>
  <c r="G1161" i="1"/>
  <c r="G1156" i="1"/>
  <c r="G1155" i="1"/>
  <c r="G1140" i="1"/>
  <c r="G1068" i="1"/>
  <c r="G1053" i="1"/>
  <c r="G1049" i="1"/>
  <c r="G1037" i="1"/>
  <c r="G988" i="1"/>
  <c r="G935" i="1"/>
  <c r="G892" i="1"/>
  <c r="G889" i="1"/>
  <c r="G884" i="1"/>
  <c r="G882" i="1"/>
  <c r="G879" i="1"/>
  <c r="G878" i="1"/>
  <c r="G877" i="1"/>
  <c r="G876" i="1"/>
  <c r="G873" i="1"/>
  <c r="G872" i="1"/>
  <c r="G870" i="1"/>
  <c r="G869" i="1"/>
  <c r="G868" i="1"/>
  <c r="G867" i="1"/>
  <c r="G863" i="1"/>
  <c r="G862" i="1"/>
  <c r="G861" i="1"/>
  <c r="G860" i="1"/>
  <c r="G859" i="1"/>
  <c r="G858" i="1"/>
  <c r="G857" i="1"/>
  <c r="G856" i="1"/>
  <c r="G855" i="1"/>
  <c r="G854" i="1"/>
  <c r="G853" i="1"/>
  <c r="G852" i="1"/>
  <c r="G851" i="1"/>
  <c r="G850" i="1"/>
  <c r="G849" i="1"/>
  <c r="G1177" i="1"/>
  <c r="G1173" i="1"/>
  <c r="G1165" i="1"/>
  <c r="G1162" i="1"/>
  <c r="G1147" i="1"/>
  <c r="G1107" i="1"/>
  <c r="G1086" i="1"/>
  <c r="G1083" i="1"/>
  <c r="G1082" i="1"/>
  <c r="G1079" i="1"/>
  <c r="G922" i="1"/>
  <c r="G901" i="1"/>
  <c r="G900" i="1"/>
  <c r="G899" i="1"/>
  <c r="G898" i="1"/>
  <c r="G897" i="1"/>
  <c r="G896" i="1"/>
  <c r="G895" i="1"/>
  <c r="G894" i="1"/>
  <c r="G893" i="1"/>
  <c r="G891" i="1"/>
  <c r="G887" i="1"/>
  <c r="G886" i="1"/>
  <c r="G885" i="1"/>
  <c r="G883" i="1"/>
  <c r="G1170" i="1"/>
  <c r="G1164" i="1"/>
  <c r="G1153" i="1"/>
  <c r="G1145" i="1"/>
  <c r="G1142" i="1"/>
  <c r="G1141" i="1"/>
  <c r="G1138" i="1"/>
  <c r="G1133" i="1"/>
  <c r="G1132" i="1"/>
  <c r="G1129" i="1"/>
  <c r="G1128" i="1"/>
  <c r="G1126" i="1"/>
  <c r="G1125" i="1"/>
  <c r="G1123" i="1"/>
  <c r="G1122" i="1"/>
  <c r="G1119" i="1"/>
  <c r="G1118" i="1"/>
  <c r="G1115" i="1"/>
  <c r="G1111" i="1"/>
  <c r="G1106" i="1"/>
  <c r="G1101" i="1"/>
  <c r="G1100" i="1"/>
  <c r="G1098" i="1"/>
  <c r="G1048" i="1"/>
  <c r="G1045" i="1"/>
  <c r="G1043" i="1"/>
  <c r="G1042" i="1"/>
  <c r="G1041" i="1"/>
  <c r="G1040" i="1"/>
  <c r="G1039" i="1"/>
  <c r="G1036" i="1"/>
  <c r="G1035" i="1"/>
  <c r="G1033" i="1"/>
  <c r="G1032" i="1"/>
  <c r="G1031" i="1"/>
  <c r="G1030" i="1"/>
  <c r="G1029" i="1"/>
  <c r="G1027" i="1"/>
  <c r="G1026" i="1"/>
  <c r="G1024" i="1"/>
  <c r="G1023" i="1"/>
  <c r="G1022" i="1"/>
  <c r="G1021" i="1"/>
  <c r="G1011" i="1"/>
  <c r="G864" i="1"/>
  <c r="G792" i="1"/>
  <c r="G1179" i="1"/>
  <c r="G1175" i="1"/>
  <c r="G1167" i="1"/>
  <c r="G1163" i="1"/>
  <c r="G1136" i="1"/>
  <c r="G1102" i="1"/>
  <c r="G1077" i="1"/>
  <c r="G1074" i="1"/>
  <c r="G1066" i="1"/>
  <c r="G1065" i="1"/>
  <c r="G1063" i="1"/>
  <c r="G1062" i="1"/>
  <c r="G1061" i="1"/>
  <c r="G1060" i="1"/>
  <c r="G1059" i="1"/>
  <c r="G1058" i="1"/>
  <c r="G1057" i="1"/>
  <c r="G1056" i="1"/>
  <c r="G1055" i="1"/>
  <c r="G1054" i="1"/>
  <c r="G1051" i="1"/>
  <c r="G980" i="1"/>
  <c r="G944" i="1"/>
  <c r="G941" i="1"/>
  <c r="G881" i="1"/>
  <c r="G880" i="1"/>
  <c r="G875" i="1"/>
  <c r="G874" i="1"/>
  <c r="G848" i="1"/>
  <c r="G847" i="1"/>
  <c r="G846" i="1"/>
  <c r="G845" i="1"/>
  <c r="G844" i="1"/>
  <c r="G842" i="1"/>
  <c r="G841" i="1"/>
  <c r="G840" i="1"/>
  <c r="G839" i="1"/>
  <c r="G838" i="1"/>
  <c r="G837" i="1"/>
  <c r="G836"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6" i="1"/>
  <c r="G795" i="1"/>
  <c r="G794" i="1"/>
  <c r="G793" i="1"/>
  <c r="G790" i="1"/>
  <c r="G640" i="1"/>
  <c r="G4007" i="1"/>
  <c r="G780" i="1"/>
  <c r="G772" i="1"/>
  <c r="G763" i="1"/>
  <c r="G761" i="1"/>
  <c r="G754" i="1"/>
  <c r="G751" i="1"/>
  <c r="G749" i="1"/>
  <c r="G746" i="1"/>
  <c r="G745" i="1"/>
  <c r="G742" i="1"/>
  <c r="G741" i="1"/>
  <c r="G738" i="1"/>
  <c r="G737" i="1"/>
  <c r="G736" i="1"/>
  <c r="G735" i="1"/>
  <c r="G734" i="1"/>
  <c r="G733" i="1"/>
  <c r="G732" i="1"/>
  <c r="G731" i="1"/>
  <c r="G730" i="1"/>
  <c r="G728" i="1"/>
  <c r="G727" i="1"/>
  <c r="G726" i="1"/>
  <c r="G693" i="1"/>
  <c r="G628" i="1"/>
  <c r="G627" i="1"/>
  <c r="G624" i="1"/>
  <c r="G622" i="1"/>
  <c r="G610" i="1"/>
  <c r="G606" i="1"/>
  <c r="G600" i="1"/>
  <c r="G591" i="1"/>
  <c r="G585" i="1"/>
  <c r="G584" i="1"/>
  <c r="G583" i="1"/>
  <c r="G581" i="1"/>
  <c r="G580" i="1"/>
  <c r="G579" i="1"/>
  <c r="G574" i="1"/>
  <c r="G572" i="1"/>
  <c r="G571" i="1"/>
  <c r="G570" i="1"/>
  <c r="G569" i="1"/>
  <c r="G568" i="1"/>
  <c r="G565" i="1"/>
  <c r="G564" i="1"/>
  <c r="G562" i="1"/>
  <c r="G786" i="1"/>
  <c r="G779" i="1"/>
  <c r="G718" i="1"/>
  <c r="G717" i="1"/>
  <c r="G715" i="1"/>
  <c r="G708" i="1"/>
  <c r="G707" i="1"/>
  <c r="G706" i="1"/>
  <c r="G703" i="1"/>
  <c r="G698" i="1"/>
  <c r="G674" i="1"/>
  <c r="G558" i="1"/>
  <c r="G554" i="1"/>
  <c r="G553" i="1"/>
  <c r="G552" i="1"/>
  <c r="G784" i="1"/>
  <c r="G782" i="1"/>
  <c r="G781" i="1"/>
  <c r="G778" i="1"/>
  <c r="G777" i="1"/>
  <c r="G776" i="1"/>
  <c r="G775" i="1"/>
  <c r="G774" i="1"/>
  <c r="G773" i="1"/>
  <c r="G769" i="1"/>
  <c r="G768" i="1"/>
  <c r="G767" i="1"/>
  <c r="G766" i="1"/>
  <c r="G765" i="1"/>
  <c r="G764" i="1"/>
  <c r="G762" i="1"/>
  <c r="G758" i="1"/>
  <c r="G744" i="1"/>
  <c r="G716" i="1"/>
  <c r="G694" i="1"/>
  <c r="G685" i="1"/>
  <c r="G659" i="1"/>
  <c r="G655" i="1"/>
  <c r="G623" i="1"/>
  <c r="G621" i="1"/>
  <c r="G620" i="1"/>
  <c r="G619" i="1"/>
  <c r="G618" i="1"/>
  <c r="G617" i="1"/>
  <c r="G616" i="1"/>
  <c r="G615" i="1"/>
  <c r="G614" i="1"/>
  <c r="G613" i="1"/>
  <c r="G612" i="1"/>
  <c r="G611" i="1"/>
  <c r="G609" i="1"/>
  <c r="G608" i="1"/>
  <c r="G607" i="1"/>
  <c r="G605" i="1"/>
  <c r="G603" i="1"/>
  <c r="G602" i="1"/>
  <c r="G601" i="1"/>
  <c r="G599" i="1"/>
  <c r="G598" i="1"/>
  <c r="G597" i="1"/>
  <c r="G595" i="1"/>
  <c r="G594" i="1"/>
  <c r="G593" i="1"/>
  <c r="G589" i="1"/>
  <c r="G587" i="1"/>
  <c r="G586" i="1"/>
  <c r="G582" i="1"/>
  <c r="G563" i="1"/>
  <c r="G504" i="1"/>
  <c r="G434" i="1"/>
  <c r="G760" i="1"/>
  <c r="G759" i="1"/>
  <c r="G755" i="1"/>
  <c r="G753" i="1"/>
  <c r="G752" i="1"/>
  <c r="G748" i="1"/>
  <c r="G743" i="1"/>
  <c r="G740" i="1"/>
  <c r="G592" i="1"/>
  <c r="G590" i="1"/>
  <c r="G588" i="1"/>
  <c r="G578" i="1"/>
  <c r="G577" i="1"/>
  <c r="G576" i="1"/>
  <c r="G575" i="1"/>
  <c r="G573" i="1"/>
  <c r="G567" i="1"/>
  <c r="G566" i="1"/>
  <c r="G561" i="1"/>
  <c r="G788" i="1"/>
  <c r="G787" i="1"/>
  <c r="G783" i="1"/>
  <c r="G705" i="1"/>
  <c r="G702" i="1"/>
  <c r="G700" i="1"/>
  <c r="G697" i="1"/>
  <c r="G696" i="1"/>
  <c r="G695" i="1"/>
  <c r="G689" i="1"/>
  <c r="G687" i="1"/>
  <c r="G686" i="1"/>
  <c r="G684" i="1"/>
  <c r="G683" i="1"/>
  <c r="G682" i="1"/>
  <c r="G675" i="1"/>
  <c r="G657" i="1"/>
  <c r="G633" i="1"/>
  <c r="G559" i="1"/>
  <c r="G547" i="1"/>
  <c r="G544" i="1"/>
  <c r="G541" i="1"/>
  <c r="G540" i="1"/>
  <c r="G539" i="1"/>
  <c r="G538" i="1"/>
  <c r="G537" i="1"/>
  <c r="G536" i="1"/>
  <c r="G534" i="1"/>
  <c r="G533" i="1"/>
  <c r="G532" i="1"/>
  <c r="G531" i="1"/>
  <c r="G530" i="1"/>
  <c r="G529" i="1"/>
  <c r="G528" i="1"/>
  <c r="G527" i="1"/>
  <c r="G526" i="1"/>
  <c r="G525" i="1"/>
  <c r="G524" i="1"/>
  <c r="G523" i="1"/>
  <c r="G522" i="1"/>
  <c r="G739" i="1"/>
  <c r="G691" i="1"/>
  <c r="G690" i="1"/>
  <c r="G688" i="1"/>
  <c r="G681" i="1"/>
  <c r="G680" i="1"/>
  <c r="G679" i="1"/>
  <c r="G678" i="1"/>
  <c r="G677" i="1"/>
  <c r="G676" i="1"/>
  <c r="G673" i="1"/>
  <c r="G672" i="1"/>
  <c r="G671" i="1"/>
  <c r="G668" i="1"/>
  <c r="G666" i="1"/>
  <c r="G665" i="1"/>
  <c r="G664" i="1"/>
  <c r="G662" i="1"/>
  <c r="G596" i="1"/>
  <c r="G543" i="1"/>
  <c r="G542" i="1"/>
  <c r="G521" i="1"/>
  <c r="G520" i="1"/>
  <c r="G519" i="1"/>
  <c r="G518" i="1"/>
  <c r="G516" i="1"/>
  <c r="G515" i="1"/>
  <c r="G513" i="1"/>
  <c r="G512" i="1"/>
  <c r="G4009" i="1"/>
  <c r="G789" i="1"/>
  <c r="G757" i="1"/>
  <c r="G723" i="1"/>
  <c r="G722" i="1"/>
  <c r="G660" i="1"/>
  <c r="G653" i="1"/>
  <c r="G649" i="1"/>
  <c r="G641" i="1"/>
  <c r="G639" i="1"/>
  <c r="G635" i="1"/>
  <c r="G632" i="1"/>
  <c r="G630" i="1"/>
  <c r="G626" i="1"/>
  <c r="G469" i="1"/>
  <c r="G468" i="1"/>
  <c r="G467" i="1"/>
  <c r="G465" i="1"/>
  <c r="G464" i="1"/>
  <c r="G463" i="1"/>
  <c r="G461" i="1"/>
  <c r="G460" i="1"/>
  <c r="G459" i="1"/>
  <c r="G458" i="1"/>
  <c r="G457" i="1"/>
  <c r="G456" i="1"/>
  <c r="G455" i="1"/>
  <c r="G454" i="1"/>
  <c r="G452" i="1"/>
  <c r="G450" i="1"/>
  <c r="G448" i="1"/>
  <c r="G446" i="1"/>
  <c r="G445" i="1"/>
  <c r="G444" i="1"/>
  <c r="G443" i="1"/>
  <c r="G441" i="1"/>
  <c r="G440" i="1"/>
  <c r="G439" i="1"/>
  <c r="G428" i="1"/>
  <c r="G389" i="1"/>
  <c r="G388" i="1"/>
  <c r="G387" i="1"/>
  <c r="G386" i="1"/>
  <c r="G771" i="1"/>
  <c r="G747" i="1"/>
  <c r="G724" i="1"/>
  <c r="G721" i="1"/>
  <c r="G720" i="1"/>
  <c r="G719" i="1"/>
  <c r="G714" i="1"/>
  <c r="G713" i="1"/>
  <c r="G712" i="1"/>
  <c r="G710" i="1"/>
  <c r="G709" i="1"/>
  <c r="G704" i="1"/>
  <c r="G604" i="1"/>
  <c r="G560" i="1"/>
  <c r="G557" i="1"/>
  <c r="G556" i="1"/>
  <c r="G555" i="1"/>
  <c r="G551" i="1"/>
  <c r="G550" i="1"/>
  <c r="G549" i="1"/>
  <c r="G548" i="1"/>
  <c r="G546" i="1"/>
  <c r="G545" i="1"/>
  <c r="G785" i="1"/>
  <c r="G770" i="1"/>
  <c r="G756" i="1"/>
  <c r="G750" i="1"/>
  <c r="G725" i="1"/>
  <c r="G711" i="1"/>
  <c r="G701" i="1"/>
  <c r="G699" i="1"/>
  <c r="G670" i="1"/>
  <c r="G669" i="1"/>
  <c r="G667" i="1"/>
  <c r="G661" i="1"/>
  <c r="G656" i="1"/>
  <c r="G654" i="1"/>
  <c r="G651" i="1"/>
  <c r="G648" i="1"/>
  <c r="G647" i="1"/>
  <c r="G646" i="1"/>
  <c r="G645" i="1"/>
  <c r="G643" i="1"/>
  <c r="G642" i="1"/>
  <c r="G638" i="1"/>
  <c r="G637" i="1"/>
  <c r="G636" i="1"/>
  <c r="G631" i="1"/>
  <c r="G629" i="1"/>
  <c r="G535" i="1"/>
  <c r="G517" i="1"/>
  <c r="G514" i="1"/>
  <c r="G511" i="1"/>
  <c r="G510" i="1"/>
  <c r="G509" i="1"/>
  <c r="G508" i="1"/>
  <c r="G507" i="1"/>
  <c r="G506" i="1"/>
  <c r="G505" i="1"/>
  <c r="G503" i="1"/>
  <c r="G502"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385" i="1"/>
  <c r="G692" i="1"/>
  <c r="G663" i="1"/>
  <c r="G658" i="1"/>
  <c r="G652" i="1"/>
  <c r="G650" i="1"/>
  <c r="G644" i="1"/>
  <c r="G634" i="1"/>
  <c r="G501" i="1"/>
  <c r="G466" i="1"/>
  <c r="G462" i="1"/>
  <c r="G453" i="1"/>
  <c r="G451" i="1"/>
  <c r="G449" i="1"/>
  <c r="G447" i="1"/>
  <c r="G442" i="1"/>
  <c r="G438" i="1"/>
  <c r="G437" i="1"/>
  <c r="G436" i="1"/>
  <c r="G435" i="1"/>
  <c r="G433" i="1"/>
  <c r="G432" i="1"/>
  <c r="G431" i="1"/>
  <c r="G430" i="1"/>
  <c r="G429"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4" i="1"/>
  <c r="G360" i="1"/>
  <c r="G358" i="1"/>
  <c r="G351" i="1"/>
  <c r="G307" i="1"/>
  <c r="G274" i="1"/>
  <c r="G267" i="1"/>
  <c r="G265" i="1"/>
  <c r="G251" i="1"/>
  <c r="G235" i="1"/>
  <c r="G200" i="1"/>
  <c r="G168" i="1"/>
  <c r="G166" i="1"/>
  <c r="G150" i="1"/>
  <c r="G148" i="1"/>
  <c r="G147" i="1"/>
  <c r="G145" i="1"/>
  <c r="G144" i="1"/>
  <c r="G143" i="1"/>
  <c r="G140" i="1"/>
  <c r="G139" i="1"/>
  <c r="G137" i="1"/>
  <c r="G136" i="1"/>
  <c r="G135" i="1"/>
  <c r="G134" i="1"/>
  <c r="G133" i="1"/>
  <c r="G132" i="1"/>
  <c r="G131" i="1"/>
  <c r="G130" i="1"/>
  <c r="G129" i="1"/>
  <c r="G128" i="1"/>
  <c r="G127" i="1"/>
  <c r="G126" i="1"/>
  <c r="G125" i="1"/>
  <c r="G124" i="1"/>
  <c r="G123" i="1"/>
  <c r="G122" i="1"/>
  <c r="G121" i="1"/>
  <c r="G120" i="1"/>
  <c r="G14" i="1"/>
  <c r="G11" i="1"/>
  <c r="G8" i="1"/>
  <c r="G7" i="1"/>
  <c r="G6" i="1"/>
  <c r="G366" i="1"/>
  <c r="G361" i="1"/>
  <c r="G348" i="1"/>
  <c r="G347" i="1"/>
  <c r="G337" i="1"/>
  <c r="G333" i="1"/>
  <c r="G329" i="1"/>
  <c r="G321" i="1"/>
  <c r="G299" i="1"/>
  <c r="G277" i="1"/>
  <c r="G270" i="1"/>
  <c r="G264" i="1"/>
  <c r="G100" i="1"/>
  <c r="G97" i="1"/>
  <c r="G93" i="1"/>
  <c r="G92" i="1"/>
  <c r="G90" i="1"/>
  <c r="G86" i="1"/>
  <c r="G85" i="1"/>
  <c r="G82" i="1"/>
  <c r="G80" i="1"/>
  <c r="G79" i="1"/>
  <c r="G78" i="1"/>
  <c r="G73" i="1"/>
  <c r="G625" i="1"/>
  <c r="G381" i="1"/>
  <c r="G380" i="1"/>
  <c r="G376" i="1"/>
  <c r="G365" i="1"/>
  <c r="G357" i="1"/>
  <c r="G345" i="1"/>
  <c r="G344" i="1"/>
  <c r="G338" i="1"/>
  <c r="G330" i="1"/>
  <c r="G327" i="1"/>
  <c r="G279" i="1"/>
  <c r="G272" i="1"/>
  <c r="G240" i="1"/>
  <c r="G233" i="1"/>
  <c r="G232" i="1"/>
  <c r="G231" i="1"/>
  <c r="G230" i="1"/>
  <c r="G227" i="1"/>
  <c r="G225" i="1"/>
  <c r="G224" i="1"/>
  <c r="G223" i="1"/>
  <c r="G4006" i="1"/>
  <c r="G222" i="1"/>
  <c r="G221" i="1"/>
  <c r="G219" i="1"/>
  <c r="G218" i="1"/>
  <c r="G217" i="1"/>
  <c r="G216" i="1"/>
  <c r="G215" i="1"/>
  <c r="G214" i="1"/>
  <c r="G213" i="1"/>
  <c r="G212" i="1"/>
  <c r="G211" i="1"/>
  <c r="G210" i="1"/>
  <c r="G209" i="1"/>
  <c r="G208" i="1"/>
  <c r="G207" i="1"/>
  <c r="G206" i="1"/>
  <c r="G205" i="1"/>
  <c r="G203" i="1"/>
  <c r="G201" i="1"/>
  <c r="G195" i="1"/>
  <c r="G194" i="1"/>
  <c r="G189" i="1"/>
  <c r="G188" i="1"/>
  <c r="G187" i="1"/>
  <c r="G186" i="1"/>
  <c r="G185" i="1"/>
  <c r="E2" i="1"/>
  <c r="G2" i="1" s="1"/>
  <c r="G370" i="1"/>
  <c r="G325" i="1"/>
  <c r="G296" i="1"/>
  <c r="G276" i="1"/>
  <c r="G259" i="1"/>
  <c r="G258" i="1"/>
  <c r="G180" i="1"/>
  <c r="G178" i="1"/>
  <c r="G167" i="1"/>
  <c r="G158" i="1"/>
  <c r="G152" i="1"/>
  <c r="G151" i="1"/>
  <c r="G149" i="1"/>
  <c r="G146" i="1"/>
  <c r="G142" i="1"/>
  <c r="G378" i="1"/>
  <c r="G362" i="1"/>
  <c r="G354" i="1"/>
  <c r="G343" i="1"/>
  <c r="G320" i="1"/>
  <c r="G318" i="1"/>
  <c r="G298" i="1"/>
  <c r="G293" i="1"/>
  <c r="G287" i="1"/>
  <c r="G284" i="1"/>
  <c r="G248" i="1"/>
  <c r="G245" i="1"/>
  <c r="G220" i="1"/>
  <c r="G177" i="1"/>
  <c r="G119" i="1"/>
  <c r="G117" i="1"/>
  <c r="G116" i="1"/>
  <c r="G115" i="1"/>
  <c r="G114" i="1"/>
  <c r="G113" i="1"/>
  <c r="G112" i="1"/>
  <c r="G111" i="1"/>
  <c r="G110" i="1"/>
  <c r="G109" i="1"/>
  <c r="G108" i="1"/>
  <c r="G107" i="1"/>
  <c r="G106" i="1"/>
  <c r="G105" i="1"/>
  <c r="G104" i="1"/>
  <c r="G101" i="1"/>
  <c r="G99" i="1"/>
  <c r="G98" i="1"/>
  <c r="G379" i="1"/>
  <c r="G373" i="1"/>
  <c r="G372" i="1"/>
  <c r="G355" i="1"/>
  <c r="G349" i="1"/>
  <c r="G340" i="1"/>
  <c r="G315" i="1"/>
  <c r="G311" i="1"/>
  <c r="G310" i="1"/>
  <c r="G297" i="1"/>
  <c r="G292" i="1"/>
  <c r="G291" i="1"/>
  <c r="G282" i="1"/>
  <c r="G268" i="1"/>
  <c r="G226" i="1"/>
  <c r="G202" i="1"/>
  <c r="G197" i="1"/>
  <c r="G196" i="1"/>
  <c r="G193" i="1"/>
  <c r="G192" i="1"/>
  <c r="G191" i="1"/>
  <c r="G190" i="1"/>
  <c r="G184" i="1"/>
  <c r="G183" i="1"/>
  <c r="G181" i="1"/>
  <c r="G179" i="1"/>
  <c r="G374" i="1"/>
  <c r="G371" i="1"/>
  <c r="G369" i="1"/>
  <c r="G368" i="1"/>
  <c r="G364" i="1"/>
  <c r="G363" i="1"/>
  <c r="G359" i="1"/>
  <c r="G356" i="1"/>
  <c r="G353" i="1"/>
  <c r="G339" i="1"/>
  <c r="G331" i="1"/>
  <c r="G326" i="1"/>
  <c r="G317" i="1"/>
  <c r="G309" i="1"/>
  <c r="G260" i="1"/>
  <c r="G257" i="1"/>
  <c r="G250" i="1"/>
  <c r="G249" i="1"/>
  <c r="G247" i="1"/>
  <c r="G246" i="1"/>
  <c r="G241" i="1"/>
  <c r="G239" i="1"/>
  <c r="G141" i="1"/>
  <c r="G102" i="1"/>
  <c r="G94" i="1"/>
  <c r="G91" i="1"/>
  <c r="G87" i="1"/>
  <c r="G83" i="1"/>
  <c r="G81" i="1"/>
  <c r="G77" i="1"/>
  <c r="G67" i="1"/>
  <c r="G66" i="1"/>
  <c r="G65" i="1"/>
  <c r="G63" i="1"/>
  <c r="G62" i="1"/>
  <c r="G59" i="1"/>
  <c r="G58" i="1"/>
  <c r="G54" i="1"/>
  <c r="G53" i="1"/>
  <c r="G50" i="1"/>
  <c r="G16" i="1"/>
  <c r="G377" i="1"/>
  <c r="G375" i="1"/>
  <c r="G346" i="1"/>
  <c r="G324" i="1"/>
  <c r="G314" i="1"/>
  <c r="G312" i="1"/>
  <c r="G308" i="1"/>
  <c r="G303" i="1"/>
  <c r="G301" i="1"/>
  <c r="G275" i="1"/>
  <c r="G254" i="1"/>
  <c r="G118" i="1"/>
  <c r="G103" i="1"/>
  <c r="G95" i="1"/>
  <c r="G89" i="1"/>
  <c r="G88" i="1"/>
  <c r="G75" i="1"/>
  <c r="G74" i="1"/>
  <c r="G72" i="1"/>
  <c r="G71" i="1"/>
  <c r="G383" i="1"/>
  <c r="G367" i="1"/>
  <c r="G352" i="1"/>
  <c r="G350" i="1"/>
  <c r="G342" i="1"/>
  <c r="G336" i="1"/>
  <c r="G335" i="1"/>
  <c r="G334" i="1"/>
  <c r="G332" i="1"/>
  <c r="G328" i="1"/>
  <c r="G323" i="1"/>
  <c r="G322" i="1"/>
  <c r="G319" i="1"/>
  <c r="G316" i="1"/>
  <c r="G313" i="1"/>
  <c r="G306" i="1"/>
  <c r="G305" i="1"/>
  <c r="G304" i="1"/>
  <c r="G302" i="1"/>
  <c r="G300" i="1"/>
  <c r="G295" i="1"/>
  <c r="G294" i="1"/>
  <c r="G290" i="1"/>
  <c r="G288" i="1"/>
  <c r="G286" i="1"/>
  <c r="G280" i="1"/>
  <c r="G278" i="1"/>
  <c r="G271" i="1"/>
  <c r="G269" i="1"/>
  <c r="G266" i="1"/>
  <c r="G263" i="1"/>
  <c r="G262" i="1"/>
  <c r="G261" i="1"/>
  <c r="G255" i="1"/>
  <c r="G252" i="1"/>
  <c r="G244" i="1"/>
  <c r="G242" i="1"/>
  <c r="G238" i="1"/>
  <c r="G237" i="1"/>
  <c r="G229" i="1"/>
  <c r="G228" i="1"/>
  <c r="G204" i="1"/>
  <c r="G199" i="1"/>
  <c r="G198" i="1"/>
  <c r="G182" i="1"/>
  <c r="G176" i="1"/>
  <c r="G174" i="1"/>
  <c r="G173" i="1"/>
  <c r="G172" i="1"/>
  <c r="G171" i="1"/>
  <c r="G170" i="1"/>
  <c r="G169" i="1"/>
  <c r="G165" i="1"/>
  <c r="G164" i="1"/>
  <c r="G163" i="1"/>
  <c r="G162" i="1"/>
  <c r="G161" i="1"/>
  <c r="G160" i="1"/>
  <c r="G159" i="1"/>
  <c r="G157" i="1"/>
  <c r="G156" i="1"/>
  <c r="G155" i="1"/>
  <c r="G154" i="1"/>
  <c r="G153" i="1"/>
  <c r="G19" i="1"/>
  <c r="G18" i="1"/>
  <c r="G15" i="1"/>
  <c r="G13" i="1"/>
  <c r="G12" i="1"/>
  <c r="G10" i="1"/>
  <c r="G3" i="1"/>
  <c r="G382" i="1"/>
  <c r="G341" i="1"/>
  <c r="G289" i="1"/>
  <c r="G285" i="1"/>
  <c r="G283" i="1"/>
  <c r="G281" i="1"/>
  <c r="G273" i="1"/>
  <c r="G256" i="1"/>
  <c r="G253" i="1"/>
  <c r="G243" i="1"/>
  <c r="G236" i="1"/>
  <c r="G234" i="1"/>
  <c r="G175" i="1"/>
  <c r="G138" i="1"/>
  <c r="G96" i="1"/>
  <c r="G84" i="1"/>
  <c r="G76" i="1"/>
  <c r="G70" i="1"/>
  <c r="G69" i="1"/>
  <c r="G68" i="1"/>
  <c r="G64" i="1"/>
  <c r="G61" i="1"/>
  <c r="G60" i="1"/>
  <c r="G57" i="1"/>
  <c r="G56" i="1"/>
  <c r="G55" i="1"/>
  <c r="G52" i="1"/>
  <c r="G51"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7" i="1"/>
  <c r="G9" i="1"/>
  <c r="G5" i="1"/>
  <c r="G4" i="1"/>
  <c r="G797" i="1" l="1"/>
  <c r="G1050" i="1"/>
  <c r="G1116" i="1"/>
  <c r="G1144" i="1"/>
  <c r="G890" i="1"/>
  <c r="G1076" i="1"/>
  <c r="G1176" i="1"/>
  <c r="G1012" i="1"/>
  <c r="G1016" i="1"/>
  <c r="G1121" i="1"/>
  <c r="G866" i="1"/>
  <c r="G960" i="1"/>
  <c r="G1092" i="1"/>
  <c r="G916" i="1"/>
  <c r="G963" i="1"/>
  <c r="G967" i="1"/>
  <c r="G1263" i="1"/>
  <c r="G1220" i="1"/>
  <c r="G1231" i="1"/>
  <c r="G1258" i="1"/>
  <c r="G1223" i="1"/>
  <c r="G1251" i="1"/>
  <c r="G1241" i="1"/>
  <c r="G1205" i="1"/>
  <c r="G1238" i="1"/>
  <c r="G1247" i="1"/>
  <c r="G1627" i="1"/>
  <c r="G1399" i="1"/>
  <c r="G1411" i="1"/>
  <c r="G1432" i="1"/>
  <c r="G1435" i="1"/>
  <c r="G1429" i="1"/>
  <c r="G1414" i="1"/>
  <c r="G1280" i="1"/>
  <c r="G1286" i="1"/>
  <c r="G1287" i="1"/>
  <c r="G1297" i="1"/>
  <c r="G1288" i="1"/>
  <c r="G1388" i="1"/>
  <c r="G1374" i="1"/>
  <c r="G1407" i="1"/>
  <c r="G1393" i="1"/>
  <c r="G1599" i="1"/>
  <c r="G1387" i="1"/>
  <c r="G1381" i="1"/>
  <c r="G1390" i="1"/>
  <c r="G1579" i="1"/>
  <c r="G1568" i="1"/>
  <c r="G1536" i="1"/>
  <c r="G1545" i="1"/>
  <c r="G1439" i="1"/>
  <c r="G1526" i="1"/>
  <c r="G1505" i="1"/>
  <c r="G1499" i="1"/>
  <c r="G1447" i="1"/>
  <c r="G2049" i="1"/>
  <c r="G2115" i="1"/>
  <c r="G2362" i="1"/>
  <c r="G2095" i="1"/>
  <c r="G2116" i="1"/>
  <c r="G2466" i="1"/>
  <c r="G2071" i="1"/>
  <c r="G2061" i="1"/>
  <c r="G2275" i="1"/>
  <c r="G2181" i="1"/>
  <c r="G2374" i="1"/>
  <c r="G2360" i="1"/>
  <c r="G2192" i="1"/>
  <c r="G4048" i="1"/>
  <c r="G2416" i="1"/>
  <c r="G2471" i="1"/>
  <c r="G2159" i="1"/>
  <c r="G2212" i="1"/>
  <c r="G2210" i="1"/>
  <c r="G2220" i="1"/>
  <c r="G2414" i="1"/>
  <c r="G2444" i="1"/>
  <c r="G2238" i="1"/>
  <c r="G2228" i="1"/>
  <c r="G2391" i="1"/>
  <c r="G2224" i="1"/>
  <c r="G2241" i="1"/>
  <c r="G4022" i="1"/>
  <c r="G2254" i="1"/>
  <c r="G2252" i="1"/>
  <c r="G1827" i="1"/>
  <c r="G1742" i="1"/>
  <c r="G1786" i="1"/>
  <c r="G1965" i="1"/>
  <c r="G1920" i="1"/>
  <c r="G1934" i="1"/>
  <c r="G1924" i="1"/>
  <c r="G1935" i="1"/>
  <c r="G1674" i="1"/>
  <c r="G1755" i="1"/>
  <c r="G1963" i="1"/>
  <c r="G1930" i="1"/>
  <c r="G1970" i="1"/>
  <c r="G1848" i="1"/>
  <c r="G1844" i="1"/>
  <c r="G1880" i="1"/>
  <c r="G1765" i="1"/>
  <c r="G2020" i="1"/>
  <c r="G1900" i="1"/>
  <c r="G1899" i="1"/>
  <c r="G1908" i="1"/>
  <c r="G4046" i="1"/>
  <c r="G2512" i="1"/>
  <c r="G2549" i="1"/>
  <c r="G2782" i="1"/>
  <c r="G2832" i="1"/>
  <c r="G2965" i="1"/>
  <c r="G2641" i="1"/>
  <c r="G2644" i="1"/>
  <c r="G2655" i="1"/>
  <c r="G2921" i="1"/>
  <c r="G2651" i="1"/>
  <c r="G2646" i="1"/>
  <c r="G835" i="1"/>
  <c r="G843" i="1"/>
  <c r="G871" i="1"/>
  <c r="G1139" i="1"/>
  <c r="G1088" i="1"/>
  <c r="G1007" i="1"/>
  <c r="G1013" i="1"/>
  <c r="G906" i="1"/>
  <c r="G910" i="1"/>
  <c r="G914" i="1"/>
  <c r="G919" i="1"/>
  <c r="G997" i="1"/>
  <c r="G1265" i="1"/>
  <c r="G1198" i="1"/>
  <c r="G1427" i="1"/>
  <c r="G1412" i="1"/>
  <c r="G1451" i="1"/>
  <c r="G1419" i="1"/>
  <c r="G1446" i="1"/>
  <c r="G1343" i="1"/>
  <c r="G1352" i="1"/>
  <c r="G1597" i="1"/>
  <c r="G1466" i="1"/>
  <c r="G1354" i="1"/>
  <c r="G1296" i="1"/>
  <c r="G1285" i="1"/>
  <c r="G1276" i="1"/>
  <c r="G1340" i="1"/>
  <c r="G1621" i="1"/>
  <c r="G1375" i="1"/>
  <c r="G1382" i="1"/>
  <c r="G1383" i="1"/>
  <c r="G1385" i="1"/>
  <c r="G1379" i="1"/>
  <c r="G1372" i="1"/>
  <c r="G1376" i="1"/>
  <c r="G1442" i="1"/>
  <c r="G1551" i="1"/>
  <c r="G1557" i="1"/>
  <c r="G1561" i="1"/>
  <c r="G1546" i="1"/>
  <c r="G1567" i="1"/>
  <c r="G1498" i="1"/>
  <c r="G1607" i="1"/>
  <c r="G1520" i="1"/>
  <c r="G1475" i="1"/>
  <c r="G4019" i="1"/>
  <c r="G2454" i="1"/>
  <c r="G2345" i="1"/>
  <c r="G2080" i="1"/>
  <c r="G2072" i="1"/>
  <c r="G2104" i="1"/>
  <c r="G2449" i="1"/>
  <c r="G2462" i="1"/>
  <c r="G2382" i="1"/>
  <c r="G2182" i="1"/>
  <c r="G2386" i="1"/>
  <c r="G2142" i="1"/>
  <c r="G2168" i="1"/>
  <c r="G2202" i="1"/>
  <c r="G4021" i="1"/>
  <c r="G2222" i="1"/>
  <c r="G2235" i="1"/>
  <c r="G2330" i="1"/>
  <c r="G2226" i="1"/>
  <c r="G2223" i="1"/>
  <c r="G2045" i="1"/>
  <c r="G2349" i="1"/>
  <c r="G2270" i="1"/>
  <c r="G4050" i="1"/>
  <c r="G2253" i="1"/>
  <c r="G2263" i="1"/>
  <c r="G2255" i="1"/>
  <c r="G2257" i="1"/>
  <c r="G2381" i="1"/>
  <c r="G2249" i="1"/>
  <c r="G2347" i="1"/>
  <c r="G1812" i="1"/>
  <c r="G1728" i="1"/>
  <c r="G1847" i="1"/>
  <c r="G1916" i="1"/>
  <c r="G1957" i="1"/>
  <c r="G1918" i="1"/>
  <c r="G1753" i="1"/>
  <c r="G1856" i="1"/>
  <c r="G2041" i="1"/>
  <c r="G1669" i="1"/>
  <c r="G1938" i="1"/>
  <c r="G1713" i="1"/>
  <c r="G1926" i="1"/>
  <c r="G1976" i="1"/>
  <c r="G1905" i="1"/>
  <c r="G1901" i="1"/>
  <c r="G1896" i="1"/>
  <c r="G1891" i="1"/>
  <c r="G1871" i="1"/>
  <c r="G1895" i="1"/>
  <c r="G4045" i="1"/>
  <c r="G1706" i="1"/>
  <c r="G1761" i="1"/>
  <c r="G2567" i="1"/>
  <c r="G2628" i="1"/>
  <c r="G2532" i="1"/>
  <c r="G2865" i="1"/>
  <c r="G2874" i="1"/>
  <c r="G2904" i="1"/>
  <c r="G2650" i="1"/>
  <c r="G2852" i="1"/>
  <c r="G2979" i="1"/>
  <c r="G2878" i="1"/>
  <c r="G2666" i="1"/>
  <c r="G2862" i="1"/>
  <c r="G2704" i="1"/>
  <c r="G2713" i="1"/>
  <c r="G2726" i="1"/>
  <c r="G1034" i="1"/>
  <c r="G1099" i="1"/>
  <c r="G1148" i="1"/>
  <c r="G1194" i="1"/>
  <c r="G865" i="1"/>
  <c r="G1014" i="1"/>
  <c r="G920" i="1"/>
  <c r="G994" i="1"/>
  <c r="G1166" i="1"/>
  <c r="G1190" i="1"/>
  <c r="G1210" i="1"/>
  <c r="G1225" i="1"/>
  <c r="G1216" i="1"/>
  <c r="G1206" i="1"/>
  <c r="G1232" i="1"/>
  <c r="G1641" i="1"/>
  <c r="G1635" i="1"/>
  <c r="G1421" i="1"/>
  <c r="G1534" i="1"/>
  <c r="G1401" i="1"/>
  <c r="G1418" i="1"/>
  <c r="G1391" i="1"/>
  <c r="G1397" i="1"/>
  <c r="G1319" i="1"/>
  <c r="G1291" i="1"/>
  <c r="G1333" i="1"/>
  <c r="G1306" i="1"/>
  <c r="G1271" i="1"/>
  <c r="G1433" i="1"/>
  <c r="G1601" i="1"/>
  <c r="G1378" i="1"/>
  <c r="G1384" i="1"/>
  <c r="G1596" i="1"/>
  <c r="G1380" i="1"/>
  <c r="G1377" i="1"/>
  <c r="G1465" i="1"/>
  <c r="G1556" i="1"/>
  <c r="G1583" i="1"/>
  <c r="G1553" i="1"/>
  <c r="G1592" i="1"/>
  <c r="G1544" i="1"/>
  <c r="G1531" i="1"/>
  <c r="G1468" i="1"/>
  <c r="G2062" i="1"/>
  <c r="G2503" i="1"/>
  <c r="G2055" i="1"/>
  <c r="G2081" i="1"/>
  <c r="G2359" i="1"/>
  <c r="G2074" i="1"/>
  <c r="G2075" i="1"/>
  <c r="G2183" i="1"/>
  <c r="G2483" i="1"/>
  <c r="G2429" i="1"/>
  <c r="G2403" i="1"/>
  <c r="G2190" i="1"/>
  <c r="G2193" i="1"/>
  <c r="G2153" i="1"/>
  <c r="G2150" i="1"/>
  <c r="G2158" i="1"/>
  <c r="G2206" i="1"/>
  <c r="G2046" i="1"/>
  <c r="G2225" i="1"/>
  <c r="G2387" i="1"/>
  <c r="G2239" i="1"/>
  <c r="G2243" i="1"/>
  <c r="G2217" i="1"/>
  <c r="G2215" i="1"/>
  <c r="G2473" i="1"/>
  <c r="G2268" i="1"/>
  <c r="G2273" i="1"/>
  <c r="G2376" i="1"/>
  <c r="G2322" i="1"/>
  <c r="G2340" i="1"/>
  <c r="G1810" i="1"/>
  <c r="G1809" i="1"/>
  <c r="G1825" i="1"/>
  <c r="G1858" i="1"/>
  <c r="G1890" i="1"/>
  <c r="G1882" i="1"/>
  <c r="G1933" i="1"/>
  <c r="G1991" i="1"/>
  <c r="G1750" i="1"/>
  <c r="G2019" i="1"/>
  <c r="G1995" i="1"/>
  <c r="G1888" i="1"/>
  <c r="G1789" i="1"/>
  <c r="G1951" i="1"/>
  <c r="G2031" i="1"/>
  <c r="G1968" i="1"/>
  <c r="G1683" i="1"/>
  <c r="G2544" i="1"/>
  <c r="G2516" i="1"/>
  <c r="G2508" i="1"/>
  <c r="G2522" i="1"/>
  <c r="G2591" i="1"/>
  <c r="G2925" i="1"/>
  <c r="G2880" i="1"/>
  <c r="G2867" i="1"/>
  <c r="G2661" i="1"/>
  <c r="G2719" i="1"/>
  <c r="G729" i="1"/>
  <c r="G1127" i="1"/>
  <c r="G1151" i="1"/>
  <c r="G1178" i="1"/>
  <c r="G1174" i="1"/>
  <c r="G1004" i="1"/>
  <c r="G1134" i="1"/>
  <c r="G921" i="1"/>
  <c r="G1091" i="1"/>
  <c r="G1112" i="1"/>
  <c r="G1233" i="1"/>
  <c r="G1208" i="1"/>
  <c r="G1218" i="1"/>
  <c r="G1212" i="1"/>
  <c r="G1402" i="1"/>
  <c r="G1436" i="1"/>
  <c r="G1425" i="1"/>
  <c r="G1413" i="1"/>
  <c r="G1400" i="1"/>
  <c r="G1428" i="1"/>
  <c r="G1394" i="1"/>
  <c r="G1351" i="1"/>
  <c r="G1290" i="1"/>
  <c r="G1301" i="1"/>
  <c r="G1299" i="1"/>
  <c r="G1334" i="1"/>
  <c r="G1292" i="1"/>
  <c r="G1392" i="1"/>
  <c r="G1386" i="1"/>
  <c r="G1612" i="1"/>
  <c r="G1373" i="1"/>
  <c r="G1605" i="1"/>
  <c r="G1404" i="1"/>
  <c r="G1560" i="1"/>
  <c r="G1558" i="1"/>
  <c r="G1511" i="1"/>
  <c r="G1530" i="1"/>
  <c r="G1453" i="1"/>
  <c r="G1461" i="1"/>
  <c r="G2059" i="1"/>
  <c r="G2121" i="1"/>
  <c r="G2088" i="1"/>
  <c r="G2118" i="1"/>
  <c r="G2068" i="1"/>
  <c r="G2474" i="1"/>
  <c r="G2491" i="1"/>
  <c r="G2078" i="1"/>
  <c r="G2058" i="1"/>
  <c r="G2111" i="1"/>
  <c r="G2102" i="1"/>
  <c r="G2358" i="1"/>
  <c r="G2213" i="1"/>
  <c r="G2204" i="1"/>
  <c r="G2366" i="1"/>
  <c r="G2170" i="1"/>
  <c r="G2248" i="1"/>
  <c r="G2194" i="1"/>
  <c r="G2135" i="1"/>
  <c r="G2477" i="1"/>
  <c r="G2231" i="1"/>
  <c r="G2197" i="1"/>
  <c r="G2458" i="1"/>
  <c r="G2388" i="1"/>
  <c r="G2246" i="1"/>
  <c r="G2315" i="1"/>
  <c r="G2348" i="1"/>
  <c r="G2365" i="1"/>
  <c r="G2442" i="1"/>
  <c r="G2327" i="1"/>
  <c r="G1771" i="1"/>
  <c r="G1770" i="1"/>
  <c r="G1785" i="1"/>
  <c r="G1805" i="1"/>
  <c r="G1917" i="1"/>
  <c r="G2001" i="1"/>
  <c r="G1921" i="1"/>
  <c r="G1929" i="1"/>
  <c r="G1831" i="1"/>
  <c r="G1923" i="1"/>
  <c r="G1799" i="1"/>
  <c r="G1815" i="1"/>
  <c r="G1861" i="1"/>
  <c r="G1802" i="1"/>
  <c r="G1886" i="1"/>
  <c r="G1868" i="1"/>
  <c r="G1897" i="1"/>
  <c r="G1872" i="1"/>
  <c r="G1874" i="1"/>
  <c r="G1837" i="1"/>
  <c r="G1710" i="1"/>
  <c r="G1725" i="1"/>
  <c r="G2740" i="1"/>
  <c r="G2753" i="1"/>
  <c r="G2510" i="1"/>
  <c r="G2584" i="1"/>
  <c r="G2653" i="1"/>
  <c r="G2649" i="1"/>
  <c r="G2654" i="1"/>
  <c r="G2902" i="1"/>
  <c r="G2895" i="1"/>
  <c r="G2657" i="1"/>
  <c r="G2954" i="1"/>
  <c r="G2850" i="1"/>
  <c r="G2706" i="1"/>
  <c r="G2723" i="1"/>
  <c r="G4033" i="1"/>
  <c r="G3479" i="1"/>
  <c r="G3618" i="1"/>
  <c r="H3770" i="1"/>
  <c r="F3770" i="1" s="1"/>
  <c r="G3770" i="1" s="1"/>
</calcChain>
</file>

<file path=xl/sharedStrings.xml><?xml version="1.0" encoding="utf-8"?>
<sst xmlns="http://schemas.openxmlformats.org/spreadsheetml/2006/main" count="34205" uniqueCount="5890">
  <si>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</si>
  <si>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</si>
  <si>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</si>
  <si>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</si>
  <si>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</si>
  <si>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</si>
  <si>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</si>
  <si>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</si>
  <si>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</si>
  <si>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</si>
  <si>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</si>
  <si>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</si>
  <si>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</si>
  <si>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</si>
  <si>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</si>
  <si>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</si>
  <si>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</si>
  <si>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</si>
  <si>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</si>
  <si>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</si>
  <si>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</si>
  <si>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</si>
  <si>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</si>
  <si>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</si>
  <si>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</si>
  <si>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</si>
  <si>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</si>
  <si>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</si>
  <si>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</si>
  <si>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</si>
  <si>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</si>
  <si>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</si>
  <si>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</si>
  <si>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</si>
  <si>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</si>
  <si>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</si>
  <si>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</si>
  <si>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</si>
  <si>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</si>
  <si>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</si>
  <si>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</si>
  <si>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</si>
  <si>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</si>
  <si>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</si>
  <si>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</si>
  <si>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</si>
  <si>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</si>
  <si>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</si>
  <si>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</si>
  <si>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</si>
  <si>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</si>
  <si>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</si>
  <si>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</si>
  <si>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</si>
  <si>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</si>
  <si>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</si>
  <si>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</si>
  <si>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</si>
  <si>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</si>
  <si>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</si>
  <si>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</si>
  <si>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</si>
  <si>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</si>
  <si>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</si>
  <si>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</si>
  <si>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</si>
  <si>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</si>
  <si>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</si>
  <si>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</si>
  <si>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</si>
  <si>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</si>
  <si>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</si>
  <si>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</si>
  <si>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</si>
  <si>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</si>
  <si>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</si>
  <si>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</si>
  <si>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</si>
  <si>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</si>
  <si>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</si>
  <si>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</si>
  <si>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</si>
  <si>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</si>
  <si>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</si>
  <si>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</si>
  <si>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</si>
  <si>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</si>
  <si>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</si>
  <si>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</si>
  <si>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</si>
  <si>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</si>
  <si>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</si>
  <si>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</si>
  <si>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</si>
  <si>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</si>
  <si>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</si>
  <si>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</si>
  <si>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</si>
  <si>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</si>
  <si>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</si>
  <si>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</si>
  <si>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</si>
  <si>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</si>
  <si>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</si>
  <si>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</si>
  <si>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</si>
  <si>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</si>
  <si>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</si>
  <si>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</si>
  <si>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</si>
  <si>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</si>
  <si>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</si>
  <si>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</si>
  <si>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</si>
  <si>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</si>
  <si>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</si>
  <si>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</si>
  <si>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</si>
  <si>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</si>
  <si>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</si>
  <si>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</si>
  <si>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</si>
  <si>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</si>
  <si>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</si>
  <si>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</si>
  <si>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</si>
  <si>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</si>
  <si>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</si>
  <si>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</si>
  <si>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</si>
  <si>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</si>
  <si>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</si>
  <si>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</si>
  <si>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</si>
  <si>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</si>
  <si>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</si>
  <si>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</si>
  <si>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</si>
  <si>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</si>
  <si>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</si>
  <si>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</si>
  <si>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</si>
  <si>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</si>
  <si>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</si>
  <si>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</si>
  <si>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</si>
  <si>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</si>
  <si>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</si>
  <si>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</si>
  <si>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</si>
  <si>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</si>
  <si>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</si>
  <si>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</si>
  <si>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</si>
  <si>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</si>
  <si>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</si>
  <si>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</si>
  <si>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</si>
  <si>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</si>
  <si>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</si>
  <si>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</si>
  <si>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</si>
  <si>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</si>
  <si>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</si>
  <si>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</si>
  <si>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</si>
  <si>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</si>
  <si>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</si>
  <si>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</si>
  <si>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</si>
  <si>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</si>
  <si>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</si>
  <si>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</si>
  <si>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</si>
  <si>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</si>
  <si>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</si>
  <si>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</si>
  <si>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</si>
  <si>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</si>
  <si>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</si>
  <si>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</si>
  <si>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</si>
  <si>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</si>
  <si>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</si>
  <si>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</si>
  <si>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</si>
  <si>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</si>
  <si>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</si>
  <si>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</si>
  <si>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</si>
  <si>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</si>
  <si>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</si>
  <si>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</si>
  <si>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</si>
  <si>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</si>
  <si>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</si>
  <si>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</si>
  <si>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</si>
  <si>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</si>
  <si>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</si>
  <si>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</si>
  <si>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</si>
  <si>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</si>
  <si>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</si>
  <si>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</si>
  <si>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</si>
  <si>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</si>
  <si>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</si>
  <si>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</si>
  <si>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</si>
  <si>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</si>
  <si>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</si>
  <si>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</si>
  <si>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</si>
  <si>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</si>
  <si>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</si>
  <si>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</si>
  <si>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</si>
  <si>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</si>
  <si>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</si>
  <si>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</si>
  <si>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</si>
  <si>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</si>
  <si>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</si>
  <si>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</si>
  <si>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</si>
  <si>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</si>
  <si>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</si>
  <si>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</si>
  <si>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</si>
  <si>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</si>
  <si>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</si>
  <si>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</si>
  <si>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</si>
  <si>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</si>
  <si>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</si>
  <si>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</si>
  <si>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</si>
  <si>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</si>
  <si>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</si>
  <si>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</si>
  <si>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</si>
  <si>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</si>
  <si>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</si>
  <si>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</si>
  <si>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</si>
  <si>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</si>
  <si>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</si>
  <si>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</si>
  <si>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</si>
  <si>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</si>
  <si>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</si>
  <si>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</si>
  <si>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</si>
  <si>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</si>
  <si>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</si>
  <si>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</si>
  <si>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</si>
  <si>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</si>
  <si>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</si>
  <si>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</si>
  <si>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</si>
  <si>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</si>
  <si>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</si>
  <si>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</si>
  <si>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</si>
  <si>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</si>
  <si>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</si>
  <si>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</si>
  <si>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</si>
  <si>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</si>
  <si>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</si>
  <si>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</si>
  <si>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</si>
  <si>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</si>
  <si>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</si>
  <si>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</si>
  <si>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</si>
  <si>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</si>
  <si>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</si>
  <si>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</si>
  <si>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</si>
  <si>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</si>
  <si>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</si>
  <si>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</si>
  <si>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</si>
  <si>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</si>
  <si>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</si>
  <si>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</si>
  <si>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</si>
  <si>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</si>
  <si>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</si>
  <si>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</si>
  <si>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</si>
  <si>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</si>
  <si>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</si>
  <si>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</si>
  <si>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</si>
  <si>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</si>
  <si>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</si>
  <si>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</si>
  <si>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</si>
  <si>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</si>
  <si>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</si>
  <si>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</si>
  <si>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</si>
  <si>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</si>
  <si>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</si>
  <si>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</si>
  <si>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</si>
  <si>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</si>
  <si>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</si>
  <si>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</si>
  <si>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</si>
  <si>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</si>
  <si>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</si>
  <si>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</si>
  <si>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</si>
  <si>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</si>
  <si>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</si>
  <si>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</si>
  <si>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</si>
  <si>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</si>
  <si>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</si>
  <si>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</si>
  <si>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</si>
  <si>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</si>
  <si>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</si>
  <si>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</si>
  <si>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</si>
  <si>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</si>
  <si>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</si>
  <si>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</si>
  <si>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</si>
  <si>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</si>
  <si>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</si>
  <si>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</si>
  <si>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</si>
  <si>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</si>
  <si>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</si>
  <si>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</si>
  <si>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</si>
  <si>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</si>
  <si>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</si>
  <si>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</si>
  <si>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</si>
  <si>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</si>
  <si>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</si>
  <si>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</si>
  <si>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</si>
  <si>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</si>
  <si>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</si>
  <si>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</si>
  <si>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</si>
  <si>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</si>
  <si>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</si>
  <si>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</si>
  <si>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</si>
  <si>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</si>
  <si>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</si>
  <si>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</si>
  <si>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</si>
  <si>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</si>
  <si>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</si>
  <si>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</si>
  <si>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</si>
  <si>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</si>
  <si>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</si>
  <si>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</si>
  <si>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</si>
  <si>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</si>
  <si>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</si>
  <si>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</si>
  <si>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</si>
  <si>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</si>
  <si>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</si>
  <si>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</si>
  <si>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</si>
  <si>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</si>
  <si>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</si>
  <si>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</si>
  <si>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</si>
  <si>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</si>
  <si>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</si>
  <si>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</si>
  <si>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</si>
  <si>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</si>
  <si>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</si>
  <si>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</si>
  <si>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</si>
  <si>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</si>
  <si>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</si>
  <si>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</si>
  <si>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</si>
  <si>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</si>
  <si>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</si>
  <si>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</si>
  <si>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</si>
  <si>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</si>
  <si>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</si>
  <si>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</si>
  <si>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</si>
  <si>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</si>
  <si>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</si>
  <si>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</si>
  <si>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</si>
  <si>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</si>
  <si>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</si>
  <si>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</si>
  <si>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</si>
  <si>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</si>
  <si>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</si>
  <si>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</si>
  <si>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</si>
  <si>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</si>
  <si>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</si>
  <si>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</si>
  <si>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</si>
  <si>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</si>
  <si>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</si>
  <si>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</si>
  <si>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</si>
  <si>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</si>
  <si>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</si>
  <si>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</si>
  <si>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</si>
  <si>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</si>
  <si>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</si>
  <si>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</si>
  <si>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</si>
  <si>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</si>
  <si>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</si>
  <si>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</si>
  <si>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</si>
  <si>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</si>
  <si>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</si>
  <si>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</si>
  <si>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</si>
  <si>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</si>
  <si>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</si>
  <si>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</si>
  <si>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</si>
  <si>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</si>
  <si>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</si>
  <si>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</si>
  <si>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</si>
  <si>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</si>
  <si>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</si>
  <si>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</si>
  <si>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</si>
  <si>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</si>
  <si>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</si>
  <si>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</si>
  <si>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</si>
  <si>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</si>
  <si>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</si>
  <si>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</si>
  <si>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</si>
  <si>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</si>
  <si>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</si>
  <si>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</si>
  <si>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</si>
  <si>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</si>
  <si>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</si>
  <si>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</si>
  <si>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</si>
  <si>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</si>
  <si>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</si>
  <si>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</si>
  <si>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</si>
  <si>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</si>
  <si>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</si>
  <si>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</si>
  <si>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</si>
  <si>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</si>
  <si>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</si>
  <si>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</si>
  <si>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</si>
  <si>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</si>
  <si>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</si>
  <si>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</si>
  <si>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</si>
  <si>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</si>
  <si>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</si>
  <si>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</si>
  <si>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</si>
  <si>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</si>
  <si>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</si>
  <si>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</si>
  <si>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</si>
  <si>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</si>
  <si>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</si>
  <si>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</si>
  <si>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</si>
  <si>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</si>
  <si>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</si>
  <si>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</si>
  <si>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</si>
  <si>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</si>
  <si>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</si>
  <si>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</si>
  <si>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</si>
  <si>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</si>
  <si>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</si>
  <si>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</si>
  <si>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</si>
  <si>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</si>
  <si>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</si>
  <si>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</si>
  <si>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</si>
  <si>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</si>
  <si>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</si>
  <si>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</si>
  <si>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</si>
  <si>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</si>
  <si>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</si>
  <si>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</si>
  <si>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</si>
  <si>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</si>
  <si>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</si>
  <si>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</si>
  <si>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</si>
  <si>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</si>
  <si>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</si>
  <si>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</si>
  <si>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</si>
  <si>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</si>
  <si>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</si>
  <si>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</si>
  <si>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</si>
  <si>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</si>
  <si>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</si>
  <si>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</si>
  <si>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</si>
  <si>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</si>
  <si>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</si>
  <si>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</si>
  <si>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</si>
  <si>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</si>
  <si>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</si>
  <si>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</si>
  <si>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</si>
  <si>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</si>
  <si>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</si>
  <si>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</si>
  <si>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</si>
  <si>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</si>
  <si>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</si>
  <si>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</si>
  <si>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</si>
  <si>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</si>
  <si>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</si>
  <si>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</si>
  <si>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</si>
  <si>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</si>
  <si>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</si>
  <si>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</si>
  <si>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</si>
  <si>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</si>
  <si>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</si>
  <si>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</si>
  <si>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</si>
  <si>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</si>
  <si>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</si>
  <si>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</si>
  <si>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</si>
  <si>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</si>
  <si>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</si>
  <si>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</si>
  <si>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</si>
  <si>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</si>
  <si>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</si>
  <si>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</si>
  <si>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</si>
  <si>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</si>
  <si>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</si>
  <si>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</si>
  <si>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</si>
  <si>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</si>
  <si>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</si>
  <si>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</si>
  <si>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</si>
  <si>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</si>
  <si>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</si>
  <si>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</si>
  <si>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</si>
  <si>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</si>
  <si>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</si>
  <si>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</si>
  <si>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</si>
  <si>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</si>
  <si>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</si>
  <si>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</si>
  <si>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</si>
  <si>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</si>
  <si>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</si>
  <si>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</si>
  <si>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</si>
  <si>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</si>
  <si>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</si>
  <si>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</si>
  <si>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</si>
  <si>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</si>
  <si>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</si>
  <si>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</si>
  <si>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</si>
  <si>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</si>
  <si>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</si>
  <si>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</si>
  <si>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</si>
  <si>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</si>
  <si>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</si>
  <si>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</si>
  <si>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</si>
  <si>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</si>
  <si>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</si>
  <si>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</si>
  <si>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</si>
  <si>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</si>
  <si>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</si>
  <si>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</si>
  <si>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</si>
  <si>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</si>
  <si>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</si>
  <si>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</si>
  <si>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</si>
  <si>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</si>
  <si>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</si>
  <si>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</si>
  <si>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</si>
  <si>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</si>
  <si>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</si>
  <si>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</si>
  <si>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</si>
  <si>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</si>
  <si>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</si>
  <si>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</si>
  <si>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</si>
  <si>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</si>
  <si>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</si>
  <si>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</si>
  <si>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</si>
  <si>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</si>
  <si>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</si>
  <si>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</si>
  <si>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</si>
  <si>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</si>
  <si>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</si>
  <si>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</si>
  <si>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</si>
  <si>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</si>
  <si>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</si>
  <si>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</si>
  <si>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</si>
  <si>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</si>
  <si>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</si>
  <si>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</si>
  <si>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</si>
  <si>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</si>
  <si>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</si>
  <si>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</si>
  <si>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</si>
  <si>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</si>
  <si>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</si>
  <si>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</si>
  <si>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</si>
  <si>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</si>
  <si>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</si>
  <si>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</si>
  <si>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</si>
  <si>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</si>
  <si>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</si>
  <si>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</si>
  <si>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</si>
  <si>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</si>
  <si>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</si>
  <si>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</si>
  <si>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</si>
  <si>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</si>
  <si>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</si>
  <si>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</si>
  <si>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</si>
  <si>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</si>
  <si>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</si>
  <si>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</si>
  <si>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</si>
  <si>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</si>
  <si>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</si>
  <si>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</si>
  <si>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</si>
  <si>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</si>
  <si>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</si>
  <si>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</si>
  <si>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</si>
  <si>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</si>
  <si>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</si>
  <si>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</si>
  <si>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</si>
  <si>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</si>
  <si>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</si>
  <si>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</si>
  <si>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</si>
  <si>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</si>
  <si>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</si>
  <si>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</si>
  <si>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</si>
  <si>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</si>
  <si>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</si>
  <si>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</si>
  <si>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</si>
  <si>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</si>
  <si>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</si>
  <si>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</si>
  <si>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</si>
  <si>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</si>
  <si>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</si>
  <si>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</si>
  <si>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</si>
  <si>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</si>
  <si>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</si>
  <si>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</si>
  <si>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</si>
  <si>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</si>
  <si>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</si>
  <si>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</si>
  <si>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</si>
  <si>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</si>
  <si>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</si>
  <si>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</si>
  <si>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</si>
  <si>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</si>
  <si>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</si>
  <si>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</si>
  <si>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</si>
  <si>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</si>
  <si>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</si>
  <si>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</si>
  <si>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</si>
  <si>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</si>
  <si>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</si>
  <si>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</si>
  <si>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</si>
  <si>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</si>
  <si>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</si>
  <si>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</si>
  <si>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</si>
  <si>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</si>
  <si>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</si>
  <si>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</si>
  <si>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</si>
  <si>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</si>
  <si>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</si>
  <si>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</si>
  <si>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</si>
  <si>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</si>
  <si>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</si>
  <si>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</si>
  <si>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</si>
  <si>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</si>
  <si>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</si>
  <si>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</si>
  <si>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</si>
  <si>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</si>
  <si>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</si>
  <si>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</si>
  <si>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</si>
  <si>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</si>
  <si>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</si>
  <si>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</si>
  <si>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</si>
  <si>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</si>
  <si>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</si>
  <si>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</si>
  <si>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</si>
  <si>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</si>
  <si>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</si>
  <si>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</si>
  <si>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</si>
  <si>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</si>
  <si>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</si>
  <si>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</si>
  <si>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</si>
  <si>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</si>
  <si>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</si>
  <si>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</si>
  <si>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</si>
  <si>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</si>
  <si>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</si>
  <si>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</si>
  <si>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</si>
  <si>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</si>
  <si>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</si>
  <si>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</si>
  <si>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</si>
  <si>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</si>
  <si>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</si>
  <si>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</si>
  <si>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</si>
  <si>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</si>
  <si>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</si>
  <si>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</si>
  <si>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</si>
  <si>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</si>
  <si>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</si>
  <si>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</si>
  <si>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</si>
  <si>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</si>
  <si>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</si>
  <si>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</si>
  <si>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</si>
  <si>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</si>
  <si>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</si>
  <si>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</si>
  <si>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</si>
  <si>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</si>
  <si>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</si>
  <si>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</si>
  <si>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</si>
  <si>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</si>
  <si>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</si>
  <si>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</si>
  <si>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</si>
  <si>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</si>
  <si>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</si>
  <si>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</si>
  <si>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</si>
  <si>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</si>
  <si>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</si>
  <si>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</si>
  <si>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</si>
  <si>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</si>
  <si>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</si>
  <si>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</si>
  <si>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</si>
  <si>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</si>
  <si>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</si>
  <si>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</si>
  <si>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</si>
  <si>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</si>
  <si>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</si>
  <si>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</si>
  <si>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</si>
  <si>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</si>
  <si>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</si>
  <si>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</si>
  <si>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</si>
  <si>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</si>
  <si>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</si>
  <si>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</si>
  <si>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</si>
  <si>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</si>
  <si>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</si>
  <si>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</si>
  <si>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</si>
  <si>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</si>
  <si>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</si>
  <si>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</si>
  <si>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</si>
  <si>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</si>
  <si>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</si>
  <si>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</si>
  <si>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</si>
  <si>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</si>
  <si>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</si>
  <si>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</si>
  <si>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</si>
  <si>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</si>
  <si>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</si>
  <si>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</si>
  <si>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</si>
  <si>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</si>
  <si>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</si>
  <si>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</si>
  <si>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</si>
  <si>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</si>
  <si>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</si>
  <si>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</si>
  <si>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</si>
  <si>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</si>
  <si>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</si>
  <si>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</si>
  <si>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</si>
  <si>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</si>
  <si>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</si>
  <si>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</si>
  <si>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</si>
  <si>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</si>
  <si>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</si>
  <si>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</si>
  <si>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</si>
  <si>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</si>
  <si>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</si>
  <si>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</si>
  <si>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</si>
  <si>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</si>
  <si>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</si>
  <si>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</si>
  <si>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</si>
  <si>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</si>
  <si>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</si>
  <si>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</si>
  <si>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</si>
  <si>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</si>
  <si>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</si>
  <si>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</si>
  <si>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</si>
  <si>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</si>
  <si>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</si>
  <si>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</si>
  <si>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</si>
  <si>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</si>
  <si>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</si>
  <si>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</si>
  <si>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</si>
  <si>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</si>
  <si>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</si>
  <si>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</si>
  <si>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</si>
  <si>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</si>
  <si>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</si>
  <si>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</si>
  <si>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</si>
  <si>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</si>
  <si>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</si>
  <si>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</si>
  <si>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</si>
  <si>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</si>
  <si>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</si>
  <si>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</si>
  <si>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</si>
  <si>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</si>
  <si>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</si>
  <si>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</si>
  <si>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</si>
  <si>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</si>
  <si>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</si>
  <si>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</si>
  <si>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</si>
  <si>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</si>
  <si>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</si>
  <si>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</si>
  <si>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</si>
  <si>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</si>
  <si>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</si>
  <si>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</si>
  <si>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</si>
  <si>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</si>
  <si>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</si>
  <si>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</si>
  <si>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</si>
  <si>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</si>
  <si>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</si>
  <si>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</si>
  <si>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</si>
  <si>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</si>
  <si>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</si>
  <si>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</si>
  <si>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</si>
  <si>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</si>
  <si>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</si>
  <si>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</si>
  <si>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</si>
  <si>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</si>
  <si>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</si>
  <si>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</si>
  <si>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</si>
  <si>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</si>
  <si>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</si>
  <si>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</si>
  <si>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</si>
  <si>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</si>
  <si>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</si>
  <si>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</si>
  <si>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</si>
  <si>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</si>
  <si>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</si>
  <si>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</si>
  <si>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</si>
  <si>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</si>
  <si>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</si>
  <si>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</si>
  <si>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</si>
  <si>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</si>
  <si>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</si>
  <si>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</si>
  <si>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</si>
  <si>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</si>
  <si>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</si>
  <si>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</si>
  <si>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</si>
  <si>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</si>
  <si>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</si>
  <si>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</si>
  <si>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</si>
  <si>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</si>
  <si>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</si>
  <si>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</si>
  <si>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</si>
  <si>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</si>
  <si>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</si>
  <si>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</si>
  <si>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</si>
  <si>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</si>
  <si>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</si>
  <si>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</si>
  <si>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</si>
  <si>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</si>
  <si>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</si>
  <si>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</si>
  <si>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</si>
  <si>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</si>
  <si>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</si>
  <si>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</si>
  <si>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</si>
  <si>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</si>
  <si>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</si>
  <si>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</si>
  <si>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</si>
  <si>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</si>
  <si>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</si>
  <si>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</si>
  <si>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</si>
  <si>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</si>
  <si>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</si>
  <si>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</si>
  <si>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</si>
  <si>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</si>
  <si>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</si>
  <si>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</si>
  <si>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</si>
  <si>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</si>
  <si>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</si>
  <si>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</si>
  <si>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</si>
  <si>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</si>
  <si>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</si>
  <si>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</si>
  <si>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</si>
  <si>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</si>
  <si>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</si>
  <si>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</si>
  <si>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</si>
  <si>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</si>
  <si>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</si>
  <si>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</si>
  <si>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</si>
  <si>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</si>
  <si>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</si>
  <si>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</si>
  <si>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</si>
  <si>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</si>
  <si>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</si>
  <si>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</si>
  <si>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</si>
  <si>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</si>
  <si>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</si>
  <si>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</si>
  <si>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</si>
  <si>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</si>
  <si>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</si>
  <si>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</si>
  <si>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</si>
  <si>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</si>
  <si>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</si>
  <si>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</si>
  <si>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</si>
  <si>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</si>
  <si>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</si>
  <si>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</si>
  <si>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</si>
  <si>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</si>
  <si>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</si>
  <si>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</si>
  <si>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</si>
  <si>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</si>
  <si>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</si>
  <si>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</si>
  <si>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</si>
  <si>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</si>
  <si>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</si>
  <si>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</si>
  <si>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</si>
  <si>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</si>
  <si>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</si>
  <si>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</si>
  <si>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</si>
  <si>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</si>
  <si>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</si>
  <si>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</si>
  <si>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</si>
  <si>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</si>
  <si>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</si>
  <si>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</si>
  <si>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</si>
  <si>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</si>
  <si>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</si>
  <si>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</si>
  <si>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</si>
  <si>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</si>
  <si>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</si>
  <si>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</si>
  <si>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</si>
  <si>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</si>
  <si>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</si>
  <si>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</si>
  <si>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</si>
  <si>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</si>
  <si>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</si>
  <si>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</si>
  <si>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</si>
  <si>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</si>
  <si>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</si>
  <si>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</si>
  <si>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</si>
  <si>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</si>
  <si>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</si>
  <si>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</si>
  <si>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</si>
  <si>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</si>
  <si>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</si>
  <si>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</si>
  <si>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</si>
  <si>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</si>
  <si>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</si>
  <si>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</si>
  <si>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</si>
  <si>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</si>
  <si>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</si>
  <si>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</si>
  <si>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</si>
  <si>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</si>
  <si>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</si>
  <si>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</si>
  <si>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</si>
  <si>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</si>
  <si>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</si>
  <si>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</si>
  <si>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</si>
  <si>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</si>
  <si>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</si>
  <si>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</si>
  <si>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</si>
  <si>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</si>
  <si>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</si>
  <si>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</si>
  <si>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</si>
  <si>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</si>
  <si>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</si>
  <si>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</si>
  <si>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</si>
  <si>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</si>
  <si>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</si>
  <si>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</si>
  <si>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</si>
  <si>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</si>
  <si>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</si>
  <si>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</si>
  <si>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</si>
  <si>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</si>
  <si>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</si>
  <si>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</si>
  <si>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</si>
  <si>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</si>
  <si>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</si>
  <si>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</si>
  <si>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</si>
  <si>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</si>
  <si>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</si>
  <si>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</si>
  <si>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</si>
  <si>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</si>
  <si>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</si>
  <si>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</si>
  <si>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</si>
  <si>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</si>
  <si>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</si>
  <si>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</si>
  <si>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</si>
  <si>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</si>
  <si>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</si>
  <si>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</si>
  <si>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</si>
  <si>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</si>
  <si>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</si>
  <si>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</si>
  <si>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</si>
  <si>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</si>
  <si>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</si>
  <si>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</si>
  <si>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</si>
  <si>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</si>
  <si>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</si>
  <si>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</si>
  <si>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</si>
  <si>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</si>
  <si>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</si>
  <si>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</si>
  <si>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</si>
  <si>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</si>
  <si>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</si>
  <si>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</si>
  <si>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</si>
  <si>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</si>
  <si>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</si>
  <si>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</si>
  <si>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CURSO DE ANALISIS DE PRECIOS UNITARIOS POR COMPUTADORA</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</si>
  <si>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</si>
  <si>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</si>
  <si>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</si>
  <si>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</si>
  <si>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</si>
  <si>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</si>
  <si>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</si>
  <si>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</si>
  <si>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</si>
  <si>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</si>
  <si>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</si>
  <si>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</si>
  <si>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</si>
  <si>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</si>
  <si>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</si>
  <si>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</si>
  <si>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</si>
  <si>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</si>
  <si>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</si>
  <si>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</si>
  <si>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</si>
  <si>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</si>
  <si>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</si>
  <si>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</si>
  <si>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</si>
  <si>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</si>
  <si>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</si>
  <si>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</si>
  <si>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</si>
  <si>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</si>
  <si>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</si>
  <si>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</si>
  <si>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</si>
  <si>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</si>
  <si>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</si>
  <si>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</si>
  <si>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</si>
  <si>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</si>
  <si>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</si>
  <si>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</si>
  <si>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</si>
  <si>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</si>
  <si>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</si>
  <si>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</si>
  <si>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</si>
  <si>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</si>
  <si>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</si>
  <si>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</si>
  <si>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</si>
  <si>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</si>
  <si>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</si>
  <si>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</si>
  <si>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</si>
  <si>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</si>
  <si>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</si>
  <si>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</si>
  <si>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</si>
  <si>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</si>
  <si>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</si>
  <si>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</si>
  <si>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</si>
  <si>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</si>
  <si>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</si>
  <si>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</si>
  <si>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</si>
  <si>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</si>
  <si>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</si>
  <si>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</si>
  <si>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</si>
  <si>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</si>
  <si>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</si>
  <si>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</si>
  <si>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</si>
  <si>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</si>
  <si>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</si>
  <si>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</si>
  <si>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</si>
  <si>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</si>
  <si>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</si>
  <si>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</si>
  <si>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</si>
  <si>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</si>
  <si>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</si>
  <si>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</si>
  <si>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</si>
  <si>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</si>
  <si>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</si>
  <si>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</si>
  <si>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</si>
  <si>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</si>
  <si>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</si>
  <si>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</si>
  <si>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</si>
  <si>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</si>
  <si>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</si>
  <si>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</si>
  <si>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</si>
  <si>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</si>
  <si>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</si>
  <si>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</si>
  <si>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</si>
  <si>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</si>
  <si>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</si>
  <si>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</si>
  <si>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</si>
  <si>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</si>
  <si>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</si>
  <si>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</si>
  <si>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</si>
  <si>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</si>
  <si>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</si>
  <si>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</si>
  <si>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</si>
  <si>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</si>
  <si>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</si>
  <si>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</si>
  <si>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</si>
  <si>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</si>
  <si>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</si>
  <si>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</si>
  <si>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</si>
  <si>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</si>
  <si>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</si>
  <si>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</si>
  <si>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</si>
  <si>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</si>
  <si>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</si>
  <si>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</si>
  <si>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</si>
  <si>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</si>
  <si>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</si>
  <si>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</si>
  <si>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</si>
  <si>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</si>
  <si>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</si>
  <si>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</si>
  <si>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</si>
  <si>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</si>
  <si>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</si>
  <si>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</si>
  <si>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</si>
  <si>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</si>
  <si>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</si>
  <si>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</si>
  <si>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</si>
  <si>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</si>
  <si>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</si>
  <si>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</si>
  <si>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</si>
  <si>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</si>
  <si>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</si>
  <si>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</si>
  <si>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</si>
  <si>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</si>
  <si>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</si>
  <si>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</si>
  <si>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</si>
  <si>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</si>
  <si>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</si>
  <si>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</si>
  <si>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</si>
  <si>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</si>
  <si>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</si>
  <si>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</si>
  <si>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</si>
  <si>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</si>
  <si>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</si>
  <si>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</si>
  <si>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</si>
  <si>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</si>
  <si>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</si>
  <si>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</si>
  <si>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</si>
  <si>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</si>
  <si>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</si>
  <si>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</si>
  <si>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</si>
  <si>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</si>
  <si>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</si>
  <si>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</si>
  <si>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</si>
  <si>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</si>
  <si>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</si>
  <si>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</si>
  <si>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</si>
  <si>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</si>
  <si>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</si>
  <si>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</si>
  <si>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</si>
  <si>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</si>
  <si>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</si>
  <si>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</si>
  <si>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</si>
  <si>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</si>
  <si>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</si>
  <si>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</si>
  <si>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</si>
  <si>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</si>
  <si>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</si>
  <si>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</si>
  <si>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</si>
  <si>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</si>
  <si>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</si>
  <si>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</si>
  <si>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</si>
  <si>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</si>
  <si>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</si>
  <si>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</si>
  <si>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</si>
  <si>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</si>
  <si>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</si>
  <si>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</si>
  <si>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</si>
  <si>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</si>
  <si>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</si>
  <si>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</si>
  <si>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</si>
  <si>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</si>
  <si>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</si>
  <si>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</si>
  <si>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</si>
  <si>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</si>
  <si>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</si>
  <si>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</si>
  <si>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</si>
  <si>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</si>
  <si>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</si>
  <si>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</si>
  <si>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</si>
  <si>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</si>
  <si>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</si>
  <si>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</si>
  <si>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</si>
  <si>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</si>
  <si>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</si>
  <si>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</si>
  <si>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</si>
  <si>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</si>
  <si>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</si>
  <si>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</si>
  <si>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</si>
  <si>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</si>
  <si>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</si>
  <si>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</si>
  <si>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</si>
  <si>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</si>
  <si>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</si>
  <si>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</si>
  <si>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</si>
  <si>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</si>
  <si>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</si>
  <si>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</si>
  <si>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</si>
  <si>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</si>
  <si>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</si>
  <si>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</si>
  <si>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</si>
  <si>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</si>
  <si>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</si>
  <si>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</si>
  <si>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</si>
  <si>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</si>
  <si>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</si>
  <si>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</si>
  <si>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</si>
  <si>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</si>
  <si>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</si>
  <si>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</si>
  <si>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</si>
  <si>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</si>
  <si>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</si>
  <si>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</si>
  <si>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</si>
  <si>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</si>
  <si>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</si>
  <si>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</si>
  <si>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</si>
  <si>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</si>
  <si>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</si>
  <si>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</si>
  <si>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</si>
  <si>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</si>
  <si>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</si>
  <si>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</si>
  <si>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</si>
  <si>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</si>
  <si>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</si>
  <si>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</si>
  <si>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</si>
  <si>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</si>
  <si>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</si>
  <si>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</si>
  <si>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</si>
  <si>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</si>
  <si>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</si>
  <si>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</si>
  <si>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</si>
  <si>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</si>
  <si>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</si>
  <si>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</si>
  <si>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</si>
  <si>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</si>
  <si>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</si>
  <si>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</si>
  <si>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</si>
  <si>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</si>
  <si>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</si>
  <si>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</si>
  <si>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</si>
  <si>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</si>
  <si>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</si>
  <si>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</si>
  <si>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</si>
  <si>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</si>
  <si>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</si>
  <si>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</si>
  <si>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</si>
  <si>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</si>
  <si>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</si>
  <si>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</si>
  <si>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</si>
  <si>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</si>
  <si>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</si>
  <si>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</si>
  <si>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</si>
  <si>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</si>
  <si>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</si>
  <si>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</si>
  <si>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</si>
  <si>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</si>
  <si>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</si>
  <si>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</si>
  <si>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</si>
  <si>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</si>
  <si>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</si>
  <si>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</si>
  <si>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</si>
  <si>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</si>
  <si>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</si>
  <si>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</si>
  <si>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</si>
  <si>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</si>
  <si>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</si>
  <si>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</si>
  <si>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</si>
  <si>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</si>
  <si>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</si>
  <si>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</si>
  <si>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</si>
  <si>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</si>
  <si>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</si>
  <si>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</si>
  <si>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</si>
  <si>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</si>
  <si>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</si>
  <si>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</si>
  <si>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</si>
  <si>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</si>
  <si>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</si>
  <si>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</si>
  <si>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</si>
  <si>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</si>
  <si>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</si>
  <si>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</si>
  <si>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</si>
  <si>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</si>
  <si>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</si>
  <si>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</si>
  <si>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</si>
  <si>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</si>
  <si>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</si>
  <si>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</si>
  <si>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</si>
  <si>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</si>
  <si>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</si>
  <si>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</si>
  <si>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</si>
  <si>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</si>
  <si>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</si>
  <si>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</si>
  <si>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</si>
  <si>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</si>
  <si>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</si>
  <si>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</si>
  <si>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</si>
  <si>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</si>
  <si>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</si>
  <si>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</si>
  <si>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</si>
  <si>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</si>
  <si>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</si>
  <si>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</si>
  <si>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</si>
  <si>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</si>
  <si>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</si>
  <si>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</si>
  <si>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</si>
  <si>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</si>
  <si>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</si>
  <si>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</si>
  <si>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</si>
  <si>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</si>
  <si>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</si>
  <si>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</si>
  <si>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</si>
  <si>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</si>
  <si>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</si>
  <si>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</si>
  <si>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</si>
  <si>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</si>
  <si>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</si>
  <si>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</si>
  <si>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</si>
  <si>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</si>
  <si>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</si>
  <si>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</si>
  <si>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</si>
  <si>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</si>
  <si>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</si>
  <si>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</si>
  <si>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</si>
  <si>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</si>
  <si>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</si>
  <si>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</si>
  <si>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</si>
  <si>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</si>
  <si>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</si>
  <si>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</si>
  <si>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</si>
  <si>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</si>
  <si>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</si>
  <si>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</si>
  <si>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</si>
  <si>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</si>
  <si>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</si>
  <si>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</si>
  <si>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</si>
  <si>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</si>
  <si>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</si>
  <si>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</si>
  <si>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</si>
  <si>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</si>
  <si>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</si>
  <si>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</si>
  <si>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</si>
  <si>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</si>
  <si>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</si>
  <si>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</si>
  <si>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</si>
  <si>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</si>
  <si>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</si>
  <si>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</si>
  <si>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</si>
  <si>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</si>
  <si>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</si>
  <si>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</si>
  <si>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</si>
  <si>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</si>
  <si>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</si>
  <si>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</si>
  <si>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</si>
  <si>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</si>
  <si>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</si>
  <si>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</si>
  <si>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</si>
  <si>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</si>
  <si>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</si>
  <si>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</si>
  <si>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</si>
  <si>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</si>
  <si>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</si>
  <si>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</si>
  <si>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</si>
  <si>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</si>
  <si>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</si>
  <si>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</si>
  <si>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</si>
  <si>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</si>
  <si>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</si>
  <si>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</si>
  <si>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</si>
  <si>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</si>
  <si>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</si>
  <si>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</si>
  <si>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</si>
  <si>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</si>
  <si>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</si>
  <si>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</si>
  <si>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</si>
  <si>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</si>
  <si>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</si>
  <si>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</si>
  <si>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</si>
  <si>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</si>
  <si>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</si>
  <si>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</si>
  <si>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</si>
  <si>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</si>
  <si>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</si>
  <si>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</si>
  <si>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</si>
  <si>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</si>
  <si>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</si>
  <si>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</si>
  <si>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</si>
  <si>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</si>
  <si>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</si>
  <si>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</si>
  <si>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</si>
  <si>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</si>
  <si>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</si>
  <si>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</si>
  <si>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</si>
  <si>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</si>
  <si>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</si>
  <si>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</si>
  <si>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</si>
  <si>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</si>
  <si>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</si>
  <si>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</si>
  <si>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</si>
  <si>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</si>
  <si>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</si>
  <si>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</si>
  <si>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</si>
  <si>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</si>
  <si>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</si>
  <si>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</si>
  <si>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</si>
  <si>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</si>
  <si>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</si>
  <si>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</si>
  <si>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</si>
  <si>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</si>
  <si>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</si>
  <si>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</si>
  <si>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</si>
  <si>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</si>
  <si>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</si>
  <si>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</si>
  <si>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</si>
  <si>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</si>
  <si>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</si>
  <si>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</si>
  <si>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</si>
  <si>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</si>
  <si>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</si>
  <si>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</si>
  <si>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</si>
  <si>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</si>
  <si>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</si>
  <si>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</si>
  <si>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</si>
  <si>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</si>
  <si>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</si>
  <si>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</si>
  <si>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</si>
  <si>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</si>
  <si>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</si>
  <si>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</si>
  <si>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</si>
  <si>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</si>
  <si>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</si>
  <si>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</si>
  <si>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</si>
  <si>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</si>
  <si>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</si>
  <si>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</si>
  <si>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</si>
  <si>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</si>
  <si>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</si>
  <si>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</si>
  <si>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</si>
  <si>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</si>
  <si>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</si>
  <si>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</si>
  <si>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</si>
  <si>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</si>
  <si>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</si>
  <si>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</si>
  <si>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</si>
  <si>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</si>
  <si>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</si>
  <si>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</si>
  <si>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</si>
  <si>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</si>
  <si>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</si>
  <si>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</si>
  <si>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</si>
  <si>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</si>
  <si>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</si>
  <si>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</si>
  <si>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</si>
  <si>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</si>
  <si>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</si>
  <si>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</si>
  <si>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</si>
  <si>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</si>
  <si>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</si>
  <si>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</si>
  <si>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</si>
  <si>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</si>
  <si>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</si>
  <si>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</si>
  <si>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</si>
  <si>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</si>
  <si>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</si>
  <si>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</si>
  <si>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</si>
  <si>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</si>
  <si>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</si>
  <si>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</si>
  <si>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</si>
  <si>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</si>
  <si>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</si>
  <si>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</si>
  <si>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</si>
  <si>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</si>
  <si>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</si>
  <si>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</si>
  <si>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</si>
  <si>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</si>
  <si>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</si>
  <si>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</si>
  <si>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</si>
  <si>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</si>
  <si>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</si>
  <si>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</si>
  <si>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</si>
  <si>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</si>
  <si>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</si>
  <si>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</si>
  <si>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</si>
  <si>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</si>
  <si>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</si>
  <si>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</si>
  <si>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</si>
  <si>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</si>
  <si>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</si>
  <si>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</si>
  <si>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</si>
  <si>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</si>
  <si>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</si>
  <si>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</si>
  <si>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</si>
  <si>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</si>
  <si>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</si>
  <si>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</si>
  <si>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</si>
  <si>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</si>
  <si>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</si>
  <si>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</si>
  <si>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</si>
  <si>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</si>
  <si>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</si>
  <si>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</si>
  <si>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</si>
  <si>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</si>
  <si>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</si>
  <si>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</si>
  <si>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</si>
  <si>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</si>
  <si>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</si>
  <si>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</si>
  <si>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</si>
  <si>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</si>
  <si>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</si>
  <si>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</si>
  <si>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</si>
  <si>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</si>
  <si>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</si>
  <si>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</si>
  <si>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</si>
  <si>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</si>
  <si>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</si>
  <si>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</si>
  <si>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</si>
  <si>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</si>
  <si>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</si>
  <si>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</si>
  <si>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</si>
  <si>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</si>
  <si>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</si>
  <si>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</si>
  <si>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</si>
  <si>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</si>
  <si>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</si>
  <si>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</si>
  <si>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</si>
  <si>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</si>
  <si>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</si>
  <si>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</si>
  <si>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</si>
  <si>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</si>
  <si>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</si>
  <si>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</si>
  <si>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</si>
  <si>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</si>
  <si>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</si>
  <si>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</si>
  <si>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</si>
  <si>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</si>
  <si>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</si>
  <si>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</si>
  <si>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</si>
  <si>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</si>
  <si>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</si>
  <si>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</si>
  <si>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</si>
  <si>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</si>
  <si>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</si>
  <si>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</si>
  <si>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</si>
  <si>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</si>
  <si>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</si>
  <si>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</si>
  <si>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</si>
  <si>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</si>
  <si>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</si>
  <si>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</si>
  <si>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</si>
  <si>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</si>
  <si>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</si>
  <si>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</si>
  <si>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</si>
  <si>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</si>
  <si>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</si>
  <si>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</si>
  <si>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</si>
  <si>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</si>
  <si>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</si>
  <si>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</si>
  <si>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</si>
  <si>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</si>
  <si>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</si>
  <si>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</si>
  <si>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</si>
  <si>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</si>
  <si>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</si>
  <si>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</si>
  <si>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</si>
  <si>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</si>
  <si>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</si>
  <si>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</si>
  <si>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</si>
  <si>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</si>
  <si>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</si>
  <si>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</si>
  <si>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</si>
  <si>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</si>
  <si>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</si>
  <si>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</si>
  <si>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</si>
  <si>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</si>
  <si>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</si>
  <si>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</si>
  <si>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</si>
  <si>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</si>
  <si>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</si>
  <si>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</si>
  <si>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</si>
  <si>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</si>
  <si>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</si>
  <si>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</si>
  <si>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</si>
  <si>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</si>
  <si>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</si>
  <si>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</si>
  <si>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</si>
  <si>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</si>
  <si>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</si>
  <si>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</si>
  <si>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</si>
  <si>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</si>
  <si>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</si>
  <si>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</si>
  <si>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</si>
  <si>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</si>
  <si>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</si>
  <si>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</si>
  <si>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</si>
  <si>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</si>
  <si>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</si>
  <si>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</si>
  <si>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</si>
  <si>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</si>
  <si>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</si>
  <si>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</si>
  <si>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</si>
  <si>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</si>
  <si>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</si>
  <si>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</si>
  <si>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</si>
  <si>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</si>
  <si>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</si>
  <si>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</si>
  <si>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</si>
  <si>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</si>
  <si>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</si>
  <si>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</si>
  <si>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</si>
  <si>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</si>
  <si>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</si>
  <si>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</si>
  <si>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</si>
  <si>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</si>
  <si>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</si>
  <si>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</si>
  <si>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</si>
  <si>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</si>
  <si>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</si>
  <si>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</si>
  <si>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</si>
  <si>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</si>
  <si>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</si>
  <si>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</si>
  <si>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</si>
  <si>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</si>
  <si>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</si>
  <si>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</si>
  <si>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</si>
  <si>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</si>
  <si>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</si>
  <si>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</si>
  <si>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</si>
  <si>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</si>
  <si>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</si>
  <si>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</si>
  <si>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</si>
  <si>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</si>
  <si>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</si>
  <si>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</si>
  <si>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</si>
  <si>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</si>
  <si>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</si>
  <si>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</si>
  <si>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</si>
  <si>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</si>
  <si>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</si>
  <si>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</si>
  <si>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</si>
  <si>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</si>
  <si>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</si>
  <si>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</si>
  <si>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</si>
  <si>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</si>
  <si>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</si>
  <si>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</si>
  <si>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</si>
  <si>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</si>
  <si>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</si>
  <si>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</si>
  <si>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</si>
  <si>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</si>
  <si>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</si>
  <si>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</si>
  <si>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</si>
  <si>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</si>
  <si>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</si>
  <si>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</si>
  <si>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</si>
  <si>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</si>
  <si>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</si>
  <si>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</si>
  <si>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</si>
  <si>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</si>
  <si>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</si>
  <si>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</si>
  <si>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</si>
  <si>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</si>
  <si>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</si>
  <si>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</si>
  <si>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</si>
  <si>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</si>
  <si>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</si>
  <si>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</si>
  <si>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</si>
  <si>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</si>
  <si>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</si>
  <si>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</si>
  <si>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</si>
  <si>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</si>
  <si>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</si>
  <si>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</si>
  <si>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</si>
  <si>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</si>
  <si>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</si>
  <si>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</si>
  <si>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</si>
  <si>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</si>
  <si>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</si>
  <si>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</si>
  <si>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</si>
  <si>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</si>
  <si>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</si>
  <si>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</si>
  <si>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</si>
  <si>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</si>
  <si>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</si>
  <si>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</si>
  <si>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</si>
  <si>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</si>
  <si>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</si>
  <si>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</si>
  <si>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</si>
  <si>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</si>
  <si>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</si>
  <si>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</si>
  <si>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</si>
  <si>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</si>
  <si>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</si>
  <si>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</si>
  <si>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</si>
  <si>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</si>
  <si>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</si>
  <si>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</si>
  <si>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</si>
  <si>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</si>
  <si>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</si>
  <si>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</si>
  <si>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</si>
  <si>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</si>
  <si>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</si>
  <si>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</si>
  <si>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</si>
  <si>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</si>
  <si>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</si>
  <si>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</si>
  <si>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</si>
  <si>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</si>
  <si>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</si>
  <si>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</si>
  <si>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</si>
  <si>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</si>
  <si>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</si>
  <si>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</si>
  <si>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</si>
  <si>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</si>
  <si>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</si>
  <si>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</si>
  <si>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</si>
  <si>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</si>
  <si>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</si>
  <si>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</si>
  <si>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</si>
  <si>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</si>
  <si>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</si>
  <si>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</si>
  <si>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</si>
  <si>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</si>
  <si>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</si>
  <si>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</si>
  <si>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</si>
  <si>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</si>
  <si>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</si>
  <si>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</si>
  <si>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</si>
  <si>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</si>
  <si>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</si>
  <si>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</si>
  <si>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</si>
  <si>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</si>
  <si>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</si>
  <si>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</si>
  <si>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</si>
  <si>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</si>
  <si>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</si>
  <si>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</si>
  <si>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</si>
  <si>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</si>
  <si>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</si>
  <si>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</si>
  <si>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</si>
  <si>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</si>
  <si>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</si>
  <si>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</si>
  <si>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</si>
  <si>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</si>
  <si>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</si>
  <si>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</si>
  <si>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</si>
  <si>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</si>
  <si>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</si>
  <si>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</si>
  <si>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</si>
  <si>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</si>
  <si>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</si>
  <si>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</si>
  <si>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</si>
  <si>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</si>
  <si>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</si>
  <si>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</si>
  <si>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</si>
  <si>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</si>
  <si>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</si>
  <si>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</si>
  <si>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</si>
  <si>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</si>
  <si>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</si>
  <si>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</si>
  <si>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</si>
  <si>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</si>
  <si>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</si>
  <si>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</si>
  <si>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</si>
  <si>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</si>
  <si>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</si>
  <si>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</si>
  <si>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</si>
  <si>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</si>
  <si>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</si>
  <si>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</si>
  <si>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</si>
  <si>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</si>
  <si>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</si>
  <si>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</si>
  <si>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</si>
  <si>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</si>
  <si>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</si>
  <si>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</si>
  <si>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</si>
  <si>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</si>
  <si>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</si>
  <si>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</si>
  <si>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</si>
  <si>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</si>
  <si>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</si>
  <si>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</si>
  <si>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</si>
  <si>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</si>
  <si>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</si>
  <si>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</si>
  <si>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</si>
  <si>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</si>
  <si>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</si>
  <si>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</si>
  <si>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</si>
  <si>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</si>
  <si>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</si>
  <si>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</si>
  <si>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</si>
  <si>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</si>
  <si>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</si>
  <si>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</si>
  <si>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</si>
  <si>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</si>
  <si>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</si>
  <si>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</si>
  <si>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</si>
  <si>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</si>
  <si>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</si>
  <si>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</si>
  <si>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</si>
  <si>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</si>
  <si>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</si>
  <si>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</si>
  <si>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</si>
  <si>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</si>
  <si>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</si>
  <si>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</si>
  <si>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</si>
  <si>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</si>
  <si>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</si>
  <si>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</si>
  <si>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</si>
  <si>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</si>
  <si>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</si>
  <si>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</si>
  <si>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</si>
  <si>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</si>
  <si>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</si>
  <si>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</si>
  <si>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</si>
  <si>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</si>
  <si>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</si>
  <si>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</si>
  <si>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</si>
  <si>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</si>
  <si>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</si>
  <si>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</si>
  <si>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</si>
  <si>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</si>
  <si>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</si>
  <si>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</si>
  <si>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</si>
  <si>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</si>
  <si>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</si>
  <si>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</si>
  <si>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</si>
  <si>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</si>
  <si>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</si>
  <si>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</si>
  <si>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</si>
  <si>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</si>
  <si>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</si>
  <si>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</si>
  <si>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</si>
  <si>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</si>
  <si>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</si>
  <si>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</si>
  <si>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</si>
  <si>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</si>
  <si>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</si>
  <si>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</si>
  <si>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</si>
  <si>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</si>
  <si>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</si>
  <si>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</si>
  <si>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</si>
  <si>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</si>
  <si>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</si>
  <si>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</si>
  <si>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</si>
  <si>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</si>
  <si>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</si>
  <si>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</si>
  <si>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</si>
  <si>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</si>
  <si>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</si>
  <si>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</si>
  <si>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</si>
  <si>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</si>
  <si>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</si>
  <si>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</si>
  <si>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</si>
  <si>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</si>
  <si>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</si>
  <si>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</si>
  <si>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</si>
  <si>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</si>
  <si>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</si>
  <si>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</si>
  <si>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</si>
  <si>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</si>
  <si>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</si>
  <si>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</si>
  <si>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</si>
  <si>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</si>
  <si>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</si>
  <si>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</si>
  <si>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</si>
  <si>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</si>
  <si>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</si>
  <si>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</si>
  <si>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</si>
  <si>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</si>
  <si>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</si>
  <si>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</si>
  <si>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</si>
  <si>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</si>
  <si>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</si>
  <si>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</si>
  <si>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</si>
  <si>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</si>
  <si>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</si>
  <si>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</si>
  <si>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</si>
  <si>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</si>
  <si>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</si>
  <si>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</si>
  <si>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</si>
  <si>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</si>
  <si>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</si>
  <si>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</si>
  <si>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</si>
  <si>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</si>
  <si>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</si>
  <si>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</si>
  <si>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</si>
  <si>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</si>
  <si>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</si>
  <si>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</si>
  <si>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</si>
  <si>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</si>
  <si>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</si>
  <si>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</si>
  <si>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</si>
  <si>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</si>
  <si>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</si>
  <si>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</si>
  <si>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</si>
  <si>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</si>
  <si>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</si>
  <si>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</si>
  <si>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</si>
  <si>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</si>
  <si>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</si>
  <si>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</si>
  <si>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</si>
  <si>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</si>
  <si>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</si>
  <si>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</si>
  <si>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</si>
  <si>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</si>
  <si>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</si>
  <si>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</si>
  <si>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</si>
  <si>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</si>
  <si>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</si>
  <si>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</si>
  <si>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</si>
  <si>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</si>
  <si>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</si>
  <si>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</si>
  <si>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</si>
  <si>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</si>
  <si>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</si>
  <si>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</si>
  <si>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</si>
  <si>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</si>
  <si>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</si>
  <si>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</si>
  <si>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</si>
  <si>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</si>
  <si>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</si>
  <si>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</si>
  <si>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</si>
  <si>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</si>
  <si>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</si>
  <si>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</si>
  <si>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</si>
  <si>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</si>
  <si>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</si>
  <si>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</si>
  <si>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</si>
  <si>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</si>
  <si>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</si>
  <si>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</si>
  <si>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</si>
  <si>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</si>
  <si>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</si>
  <si>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</si>
  <si>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</si>
  <si>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</si>
  <si>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</si>
  <si>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</si>
  <si>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</si>
  <si>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</si>
  <si>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</si>
  <si>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</si>
  <si>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</si>
  <si>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</si>
  <si>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</si>
  <si>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</si>
  <si>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</si>
  <si>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</si>
  <si>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</si>
  <si>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</si>
  <si>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</si>
  <si>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</si>
  <si>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</si>
  <si>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</si>
  <si>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</si>
  <si>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</si>
  <si>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</si>
  <si>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</si>
  <si>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</si>
  <si>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</si>
  <si>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</si>
  <si>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</si>
  <si>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</si>
  <si>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</si>
  <si>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</si>
  <si>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</si>
  <si>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</si>
  <si>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</si>
  <si>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</si>
  <si>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</si>
  <si>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</si>
  <si>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</si>
  <si>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</si>
  <si>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</si>
  <si>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</si>
  <si>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</si>
  <si>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</si>
  <si>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</si>
  <si>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</si>
  <si>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</si>
  <si>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</si>
  <si>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</si>
  <si>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</si>
  <si>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</si>
  <si>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</si>
  <si>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</si>
  <si>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</si>
  <si>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</si>
  <si>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</si>
  <si>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</si>
  <si>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</si>
  <si>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</si>
  <si>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</si>
  <si>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</si>
  <si>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</si>
  <si>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</si>
  <si>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</si>
  <si>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</si>
  <si>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</si>
  <si>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</si>
  <si>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</si>
  <si>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</si>
  <si>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</si>
  <si>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</si>
  <si>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</si>
  <si>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</si>
  <si>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</si>
  <si>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</si>
  <si>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</si>
  <si>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</si>
  <si>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</si>
  <si>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</si>
  <si>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</si>
  <si>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</si>
  <si>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</si>
  <si>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</si>
  <si>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</si>
  <si>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</si>
  <si>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</si>
  <si>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</si>
  <si>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</si>
  <si>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</si>
  <si>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</si>
  <si>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</si>
  <si>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</si>
  <si>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</si>
  <si>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</si>
  <si>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</si>
  <si>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</si>
  <si>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</si>
  <si>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</si>
  <si>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</si>
  <si>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</si>
  <si>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</si>
  <si>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</si>
  <si>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</si>
  <si>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</si>
  <si>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</si>
  <si>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</si>
  <si>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</si>
  <si>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</si>
  <si>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</si>
  <si>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</si>
  <si>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</si>
  <si>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</si>
  <si>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</si>
  <si>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</si>
  <si>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</si>
  <si>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</si>
  <si>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</si>
  <si>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</si>
  <si>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</si>
  <si>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</si>
  <si>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</si>
  <si>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</si>
  <si>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</si>
  <si>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</si>
  <si>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</si>
  <si>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</si>
  <si>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</si>
  <si>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</si>
  <si>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</si>
  <si>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</si>
  <si>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</si>
  <si>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</si>
  <si>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</si>
  <si>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</si>
  <si>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</si>
  <si>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</si>
  <si>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</si>
  <si>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</si>
  <si>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</si>
  <si>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</si>
  <si>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</si>
  <si>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</si>
  <si>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</si>
  <si>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</si>
  <si>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</si>
  <si>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</si>
  <si>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</si>
  <si>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</si>
  <si>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</si>
  <si>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</si>
  <si>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</si>
  <si>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</si>
  <si>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</si>
  <si>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</si>
  <si>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</si>
  <si>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</si>
  <si>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</si>
  <si>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</si>
  <si>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</si>
  <si>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</si>
  <si>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</si>
  <si>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</si>
  <si>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</si>
  <si>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</si>
  <si>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</si>
  <si>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</si>
  <si>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</si>
  <si>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</si>
  <si>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</si>
  <si>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</si>
  <si>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</si>
  <si>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</si>
  <si>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</si>
  <si>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</si>
  <si>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</si>
  <si>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</si>
  <si>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</si>
  <si>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</si>
  <si>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</si>
  <si>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</si>
  <si>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</si>
  <si>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</si>
  <si>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</si>
  <si>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</si>
  <si>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</si>
  <si>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</si>
  <si>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</si>
  <si>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</si>
  <si>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</si>
  <si>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</si>
  <si>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</si>
  <si>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</si>
  <si>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</si>
  <si>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</si>
  <si>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</si>
  <si>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</si>
  <si>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</si>
  <si>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</si>
  <si>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</si>
  <si>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</si>
  <si>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</si>
  <si>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</si>
  <si>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</si>
  <si>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</si>
  <si>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</si>
  <si>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</si>
  <si>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</si>
  <si>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</si>
  <si>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</si>
  <si>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</si>
  <si>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</si>
  <si>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</si>
  <si>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</si>
  <si>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</si>
  <si>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</si>
  <si>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</si>
  <si>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</si>
  <si>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</si>
  <si>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</si>
  <si>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</si>
  <si>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</si>
  <si>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</si>
  <si>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</si>
  <si>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</si>
  <si>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</si>
  <si>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</si>
  <si>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</si>
  <si>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</si>
  <si>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</si>
  <si>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</si>
  <si>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</si>
  <si>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</si>
  <si>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</si>
  <si>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</si>
  <si>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</si>
  <si>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</si>
  <si>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</si>
  <si>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</si>
  <si>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</si>
  <si>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</si>
  <si>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</si>
  <si>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</si>
  <si>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</si>
  <si>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</si>
  <si>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</si>
  <si>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</si>
  <si>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</si>
  <si>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</si>
  <si>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</si>
  <si>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</si>
  <si>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</si>
  <si>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</si>
  <si>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</si>
  <si>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</si>
  <si>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</si>
  <si>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</si>
  <si>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</si>
  <si>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</si>
  <si>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</si>
  <si>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</si>
  <si>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</si>
  <si>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</si>
  <si>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</si>
  <si>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</si>
  <si>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</si>
  <si>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</si>
  <si>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</si>
  <si>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</si>
  <si>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</si>
  <si>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</si>
  <si>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</si>
  <si>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</si>
  <si>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</si>
  <si>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</si>
  <si>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</si>
  <si>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</si>
  <si>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</si>
  <si>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</si>
  <si>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</si>
  <si>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</si>
  <si>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</si>
  <si>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</si>
  <si>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</si>
  <si>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</si>
  <si>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</si>
  <si>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</si>
  <si>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</si>
  <si>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</si>
  <si>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</si>
  <si>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</si>
  <si>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</si>
  <si>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</si>
  <si>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</si>
  <si>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</si>
  <si>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</si>
  <si>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</si>
  <si>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</si>
  <si>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</si>
  <si>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</si>
  <si>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</si>
  <si>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</si>
  <si>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</si>
  <si>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</si>
  <si>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</si>
  <si>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</si>
  <si>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</si>
  <si>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</si>
  <si>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</si>
  <si>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</si>
  <si>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</si>
  <si>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</si>
  <si>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</si>
  <si>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</si>
  <si>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</si>
  <si>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</si>
  <si>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</si>
  <si>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</si>
  <si>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</si>
  <si>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</si>
  <si>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</si>
  <si>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</si>
  <si>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</si>
  <si>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</si>
  <si>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</si>
  <si>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</si>
  <si>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</si>
  <si>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</si>
  <si>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</si>
  <si>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</si>
  <si>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</si>
  <si>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</si>
  <si>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</si>
  <si>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</si>
  <si>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</si>
  <si>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</si>
  <si>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</si>
  <si>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</si>
  <si>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</si>
  <si>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</si>
  <si>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</si>
  <si>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</si>
  <si>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</si>
  <si>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</si>
  <si>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</si>
  <si>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</si>
  <si>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</si>
  <si>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</si>
  <si>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</si>
  <si>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</si>
  <si>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</si>
  <si>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</si>
  <si>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</si>
  <si>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</si>
  <si>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</si>
  <si>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</si>
  <si>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</si>
  <si>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</si>
  <si>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</si>
  <si>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</si>
  <si>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</si>
  <si>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</si>
  <si>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</si>
  <si>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</si>
  <si>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</si>
  <si>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</si>
  <si>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</si>
  <si>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</si>
  <si>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</si>
  <si>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</si>
  <si>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</si>
  <si>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</si>
  <si>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</si>
  <si>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</si>
  <si>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</si>
  <si>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</si>
  <si>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</si>
  <si>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</si>
  <si>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</si>
  <si>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</si>
  <si>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</si>
  <si>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</si>
  <si>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</si>
  <si>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</si>
  <si>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</si>
  <si>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</si>
  <si>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</si>
  <si>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</si>
  <si>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</si>
  <si>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</si>
  <si>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</si>
  <si>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</si>
  <si>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</si>
  <si>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</si>
  <si>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</si>
  <si>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</si>
  <si>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</si>
  <si>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</si>
  <si>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</si>
  <si>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</si>
  <si>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</si>
  <si>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</si>
  <si>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</si>
  <si>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</si>
  <si>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</si>
  <si>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</si>
  <si>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</si>
  <si>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</si>
  <si>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</si>
  <si>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</si>
  <si>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</si>
  <si>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</si>
  <si>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</si>
  <si>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</si>
  <si>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</si>
  <si>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</si>
  <si>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</si>
  <si>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</si>
  <si>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</si>
  <si>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</si>
  <si>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</si>
  <si>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</si>
  <si>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</si>
  <si>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</si>
  <si>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</si>
  <si>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</si>
  <si>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</si>
  <si>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</si>
  <si>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</si>
  <si>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</si>
  <si>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</si>
  <si>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</si>
  <si>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</si>
  <si>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</si>
  <si>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</si>
  <si>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</si>
  <si>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</si>
  <si>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</si>
  <si>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</si>
  <si>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</si>
  <si>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</si>
  <si>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</si>
  <si>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</si>
  <si>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</si>
  <si>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</si>
  <si>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</si>
  <si>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</si>
  <si>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</si>
  <si>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</si>
  <si>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</si>
  <si>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</si>
  <si>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</si>
  <si>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</si>
  <si>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</si>
  <si>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</si>
  <si>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</si>
  <si>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</si>
  <si>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</si>
  <si>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</si>
  <si>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</si>
  <si>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</si>
  <si>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</si>
  <si>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</si>
  <si>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</si>
  <si>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</si>
  <si>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</si>
  <si>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</si>
  <si>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</si>
  <si>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</si>
  <si>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</si>
  <si>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</si>
  <si>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</si>
  <si>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</si>
  <si>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</si>
  <si>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</si>
  <si>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</si>
  <si>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</si>
  <si>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</si>
  <si>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</si>
  <si>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</si>
  <si>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</si>
  <si>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</si>
  <si>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</si>
  <si>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</si>
  <si>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</si>
  <si>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</si>
  <si>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</si>
  <si>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</si>
  <si>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</si>
  <si>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</si>
  <si>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</si>
  <si>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</si>
  <si>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</si>
  <si>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</si>
  <si>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</si>
  <si>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</si>
  <si>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</si>
  <si>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</si>
  <si>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</si>
  <si>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</si>
  <si>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</si>
  <si>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</si>
  <si>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</si>
  <si>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</si>
  <si>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</si>
  <si>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</si>
  <si>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</si>
  <si>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</si>
  <si>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</si>
  <si>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</si>
  <si>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</si>
  <si>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</si>
  <si>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</si>
  <si>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</si>
  <si>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</si>
  <si>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</si>
  <si>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</si>
  <si>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</si>
  <si>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</si>
  <si>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</si>
  <si>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</si>
  <si>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</si>
  <si>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</si>
  <si>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</si>
  <si>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</si>
  <si>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</si>
  <si>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</si>
  <si>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</si>
  <si>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</si>
  <si>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</si>
  <si>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</si>
  <si>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</si>
  <si>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</si>
  <si>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</si>
  <si>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</si>
  <si>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</si>
  <si>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</si>
  <si>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</si>
  <si>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</si>
  <si>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</si>
  <si>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</si>
  <si>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</si>
  <si>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</si>
  <si>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</si>
  <si>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</si>
  <si>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</si>
  <si>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</si>
  <si>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</si>
  <si>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</si>
  <si>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</si>
  <si>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</si>
  <si>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</si>
  <si>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</si>
  <si>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</si>
  <si>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</si>
  <si>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</si>
  <si>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</si>
  <si>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</si>
  <si>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</si>
  <si>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</si>
  <si>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</si>
  <si>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</si>
  <si>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</si>
  <si>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</si>
  <si>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</si>
  <si>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</si>
  <si>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</si>
  <si>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</si>
  <si>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</si>
  <si>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</si>
  <si>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</si>
  <si>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</si>
  <si>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</si>
  <si>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</si>
  <si>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</si>
  <si>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</si>
  <si>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</si>
  <si>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</si>
  <si>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</si>
  <si>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</si>
  <si>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</si>
  <si>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</si>
  <si>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</si>
  <si>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</si>
  <si>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</si>
  <si>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</si>
  <si>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</si>
  <si>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</si>
  <si>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</si>
  <si>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</si>
  <si>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</si>
  <si>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</si>
  <si>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</si>
  <si>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</si>
  <si>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</si>
  <si>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</si>
  <si>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</si>
  <si>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</si>
  <si>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</si>
  <si>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</si>
  <si>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</si>
  <si>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</si>
  <si>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</si>
  <si>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</si>
  <si>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</si>
  <si>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</si>
  <si>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</si>
  <si>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</si>
  <si>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</si>
  <si>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</si>
  <si>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</si>
  <si>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</si>
  <si>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</si>
  <si>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</si>
  <si>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</si>
  <si>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</si>
  <si>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</si>
  <si>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</si>
  <si>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</si>
  <si>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</si>
  <si>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</si>
  <si>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</si>
  <si>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</si>
  <si>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</si>
  <si>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</si>
  <si>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</si>
  <si>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</si>
  <si>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</si>
  <si>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</si>
  <si>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</si>
  <si>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</si>
  <si>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</si>
  <si>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</si>
  <si>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</si>
  <si>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</si>
  <si>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</si>
  <si>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</si>
  <si>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</si>
  <si>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</si>
  <si>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</si>
  <si>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</si>
  <si>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</si>
  <si>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</si>
  <si>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</si>
  <si>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</si>
  <si>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</si>
  <si>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</si>
  <si>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</si>
  <si>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</si>
  <si>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</si>
  <si>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</si>
  <si>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</si>
  <si>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</si>
  <si>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</si>
  <si>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</si>
  <si>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</si>
  <si>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</si>
  <si>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</si>
  <si>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</si>
  <si>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</si>
  <si>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</si>
  <si>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</si>
  <si>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</si>
  <si>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</si>
  <si>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</si>
  <si>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</si>
  <si>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</si>
  <si>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</si>
  <si>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</si>
  <si>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</si>
  <si>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</si>
  <si>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</si>
  <si>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</si>
  <si>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</si>
  <si>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</si>
  <si>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</si>
  <si>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</si>
  <si>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</si>
  <si>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</si>
  <si>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</si>
  <si>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</si>
  <si>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</si>
  <si>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</si>
  <si>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</si>
  <si>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</si>
  <si>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</si>
  <si>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</si>
  <si>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</si>
  <si>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</si>
  <si>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</si>
  <si>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</si>
  <si>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</si>
  <si>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</si>
  <si>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</si>
  <si>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</si>
  <si>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</si>
  <si>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</si>
  <si>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</si>
  <si>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</si>
  <si>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</si>
  <si>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</si>
  <si>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</si>
  <si>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</si>
  <si>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</si>
  <si>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</si>
  <si>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</si>
  <si>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</si>
  <si>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</si>
  <si>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</si>
  <si>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</si>
  <si>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</si>
  <si>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</si>
  <si>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</si>
  <si>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</si>
  <si>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</si>
  <si>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</si>
  <si>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</si>
  <si>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</si>
  <si>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</si>
  <si>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</si>
  <si>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</si>
  <si>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</si>
  <si>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</si>
  <si>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</si>
  <si>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</si>
  <si>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</si>
  <si>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</si>
  <si>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</si>
  <si>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</si>
  <si>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</si>
  <si>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</si>
  <si>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</si>
  <si>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</si>
  <si>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</si>
  <si>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</si>
  <si>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</si>
  <si>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</si>
  <si>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</si>
  <si>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</si>
  <si>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</si>
  <si>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</si>
  <si>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</si>
  <si>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</si>
  <si>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</si>
  <si>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</si>
  <si>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</si>
  <si>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</si>
  <si>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</si>
  <si>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</si>
  <si>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</si>
  <si>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</si>
  <si>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</si>
  <si>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</si>
  <si>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</si>
  <si>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</si>
  <si>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</si>
  <si>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</si>
  <si>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</si>
  <si>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</si>
  <si>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</si>
  <si>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</si>
  <si>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</si>
  <si>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</si>
  <si>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</si>
  <si>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</si>
  <si>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</si>
  <si>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</si>
  <si>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</si>
  <si>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</si>
  <si>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</si>
  <si>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</si>
  <si>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</si>
  <si>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</si>
  <si>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</si>
  <si>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</si>
  <si>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</si>
  <si>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</si>
  <si>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</si>
  <si>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</si>
  <si>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</si>
  <si>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</si>
  <si>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</si>
  <si>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</si>
  <si>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</si>
  <si>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</si>
  <si>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</si>
  <si>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</si>
  <si>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</si>
  <si>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</si>
  <si>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</si>
  <si>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</si>
  <si>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</si>
  <si>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</si>
  <si>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</si>
  <si>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</si>
  <si>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</si>
  <si>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</si>
  <si>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</si>
  <si>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</si>
  <si>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</si>
  <si>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</si>
  <si>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</si>
  <si>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</si>
  <si>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</si>
  <si>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</si>
  <si>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</si>
  <si>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</si>
  <si>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</si>
  <si>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</si>
  <si>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</si>
  <si>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</si>
  <si>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</si>
  <si>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</si>
  <si>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</si>
  <si>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</si>
  <si>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</si>
  <si>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</si>
  <si>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</si>
  <si>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</si>
  <si>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</si>
  <si>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</si>
  <si>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</si>
  <si>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</si>
  <si>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</si>
  <si>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</si>
  <si>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</si>
  <si>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</si>
  <si>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</si>
  <si>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</si>
  <si>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</si>
  <si>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</si>
  <si>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</si>
  <si>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</si>
  <si>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</si>
  <si>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</si>
  <si>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</si>
  <si>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</si>
  <si>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</si>
  <si>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</si>
  <si>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</si>
  <si>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</si>
  <si>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</si>
  <si>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</si>
  <si>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</si>
  <si>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</si>
  <si>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</si>
  <si>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</si>
  <si>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</si>
  <si>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</si>
  <si>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</si>
  <si>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</si>
  <si>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</si>
  <si>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</si>
  <si>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</si>
  <si>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</si>
  <si>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</si>
  <si>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</si>
  <si>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</si>
  <si>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</si>
  <si>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</si>
  <si>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</si>
  <si>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</si>
  <si>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</si>
  <si>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</si>
  <si>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</si>
  <si>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</si>
  <si>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</si>
  <si>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</si>
  <si>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</si>
  <si>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</si>
  <si>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</si>
  <si>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</si>
  <si>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</si>
  <si>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</si>
  <si>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</si>
  <si>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</si>
  <si>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</si>
  <si>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</si>
  <si>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</si>
  <si>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</si>
  <si>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</si>
  <si>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</si>
  <si>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</si>
  <si>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</si>
  <si>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</si>
  <si>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</si>
  <si>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</si>
  <si>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</si>
  <si>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</si>
  <si>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</si>
  <si>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</si>
  <si>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</si>
  <si>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</si>
  <si>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</si>
  <si>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</si>
  <si>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</si>
  <si>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</si>
  <si>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</si>
  <si>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</si>
  <si>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</si>
  <si>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</si>
  <si>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</si>
  <si>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</si>
  <si>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</si>
  <si>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</si>
  <si>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</si>
  <si>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</si>
  <si>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</si>
  <si>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</si>
  <si>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</si>
  <si>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</si>
  <si>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</si>
  <si>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</si>
  <si>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</si>
  <si>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</si>
  <si>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</si>
  <si>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</si>
  <si>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</si>
  <si>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</si>
  <si>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</si>
  <si>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</si>
  <si>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</si>
  <si>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</si>
  <si>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</si>
  <si>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</si>
  <si>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</si>
  <si>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</si>
  <si>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</si>
  <si>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</si>
  <si>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</si>
  <si>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</si>
  <si>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</si>
  <si>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</si>
  <si>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</si>
  <si>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</si>
  <si>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</si>
  <si>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</si>
  <si>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</si>
  <si>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</si>
  <si>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</si>
  <si>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</si>
  <si>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</si>
  <si>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</si>
  <si>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</si>
  <si>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</si>
  <si>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</si>
  <si>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</si>
  <si>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</si>
  <si>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</si>
  <si>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</si>
  <si>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</si>
  <si>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</si>
  <si>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</si>
  <si>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</si>
  <si>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</si>
  <si>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</si>
  <si>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</si>
  <si>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</si>
  <si>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</si>
  <si>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</si>
  <si>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</si>
  <si>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</si>
  <si>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</si>
  <si>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</si>
  <si>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</si>
  <si>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</si>
  <si>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</si>
  <si>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</si>
  <si>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</si>
  <si>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</si>
  <si>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</si>
  <si>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</si>
  <si>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</si>
  <si>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</si>
  <si>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</si>
  <si>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</si>
  <si>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</si>
  <si>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</si>
  <si>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</si>
  <si>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</si>
  <si>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</si>
  <si>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</si>
  <si>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</si>
  <si>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</si>
  <si>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</si>
  <si>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</si>
  <si>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</si>
  <si>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</si>
  <si>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</si>
  <si>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</si>
  <si>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</si>
  <si>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</si>
  <si>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</si>
  <si>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</si>
  <si>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</si>
  <si>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</si>
  <si>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</si>
  <si>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</si>
  <si>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</si>
  <si>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</si>
  <si>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</si>
  <si>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</si>
  <si>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</si>
  <si>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</si>
  <si>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</si>
  <si>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</si>
  <si>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</si>
  <si>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</si>
  <si>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</si>
  <si>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</si>
  <si>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</si>
  <si>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</si>
  <si>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</si>
  <si>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</si>
  <si>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</si>
  <si>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</si>
  <si>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</si>
  <si>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</si>
  <si>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</si>
  <si>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</si>
  <si>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</si>
  <si>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</si>
  <si>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</si>
  <si>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</si>
  <si>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</si>
  <si>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</si>
  <si>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</si>
  <si>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</si>
  <si>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</si>
  <si>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</si>
  <si>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</si>
  <si>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</si>
  <si>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</si>
  <si>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</si>
  <si>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</si>
  <si>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</si>
  <si>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</si>
  <si>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</si>
  <si>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</si>
  <si>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</si>
  <si>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</si>
  <si>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</si>
  <si>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</si>
  <si>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</si>
  <si>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</si>
  <si>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</si>
  <si>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</si>
  <si>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</si>
  <si>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</si>
  <si>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</si>
  <si>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</si>
  <si>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</si>
  <si>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</si>
  <si>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</si>
  <si>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</si>
  <si>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</si>
  <si>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</si>
  <si>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</si>
  <si>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</si>
  <si>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</si>
  <si>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</si>
  <si>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</si>
  <si>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</si>
  <si>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</si>
  <si>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</si>
  <si>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</si>
  <si>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</si>
  <si>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</si>
  <si>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</si>
  <si>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</si>
  <si>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</si>
  <si>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</si>
  <si>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</si>
  <si>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</si>
  <si>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</si>
  <si>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</si>
  <si>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</si>
  <si>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</si>
  <si>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</si>
  <si>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</si>
  <si>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</si>
  <si>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</si>
  <si>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</si>
  <si>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</si>
  <si>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</si>
  <si>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</si>
  <si>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</si>
  <si>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</si>
  <si>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</si>
  <si>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</si>
  <si>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</si>
  <si>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</si>
  <si>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</si>
  <si>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</si>
  <si>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</si>
  <si>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</si>
  <si>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</si>
  <si>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</si>
  <si>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</si>
  <si>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</si>
  <si>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</si>
  <si>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</si>
  <si>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</si>
  <si>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</si>
  <si>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</si>
  <si>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</si>
  <si>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</si>
  <si>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</si>
  <si>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</si>
  <si>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</si>
  <si>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</si>
  <si>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</si>
  <si>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</si>
  <si>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</si>
  <si>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</si>
  <si>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</si>
  <si>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</si>
  <si>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</si>
  <si>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</si>
  <si>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</si>
  <si>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</si>
  <si>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</si>
  <si>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</si>
  <si>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</si>
  <si>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</si>
  <si>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</si>
  <si>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</si>
  <si>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</si>
  <si>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</si>
  <si>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</si>
  <si>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</si>
  <si>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</si>
  <si>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</si>
  <si>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</si>
  <si>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</si>
  <si>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</si>
  <si>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</si>
  <si>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</si>
  <si>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</si>
  <si>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</si>
  <si>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</si>
  <si>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</si>
  <si>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</si>
  <si>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</si>
  <si>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</si>
  <si>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</si>
  <si>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</si>
  <si>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</si>
  <si>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</si>
  <si>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</si>
  <si>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</si>
  <si>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</si>
  <si>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</si>
  <si>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</si>
  <si>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</si>
  <si>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</si>
  <si>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</si>
  <si>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</si>
  <si>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</si>
  <si>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</si>
  <si>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</si>
  <si>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</si>
  <si>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</si>
  <si>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</si>
  <si>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</si>
  <si>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</si>
  <si>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</si>
  <si>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</si>
  <si>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</si>
  <si>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</si>
  <si>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</si>
  <si>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</si>
  <si>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</si>
  <si>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</si>
  <si>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</si>
  <si>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</si>
  <si>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</si>
  <si>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</si>
  <si>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</si>
  <si>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</si>
  <si>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</si>
  <si>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</si>
  <si>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</si>
  <si>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</si>
  <si>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</si>
  <si>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</si>
  <si>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</si>
  <si>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</si>
  <si>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</si>
  <si>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</si>
  <si>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</si>
  <si>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</si>
  <si>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</si>
  <si>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</si>
  <si>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</si>
  <si>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</si>
  <si>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</si>
  <si>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</si>
  <si>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</si>
  <si>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</si>
  <si>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</si>
  <si>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</si>
  <si>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</si>
  <si>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</si>
  <si>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</si>
  <si>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</si>
  <si>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</si>
  <si>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</si>
  <si>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</si>
  <si>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</si>
  <si>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</si>
  <si>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</si>
  <si>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</si>
  <si>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</si>
  <si>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</si>
  <si>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</si>
  <si>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</si>
  <si>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</si>
  <si>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</si>
  <si>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</si>
  <si>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</si>
  <si>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</si>
  <si>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</si>
  <si>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</si>
  <si>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</si>
  <si>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</si>
  <si>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</si>
  <si>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</si>
  <si>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</si>
  <si>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</si>
  <si>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</si>
  <si>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</si>
  <si>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</si>
  <si>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</si>
  <si>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</si>
  <si>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</si>
  <si>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</si>
  <si>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</si>
  <si>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</si>
  <si>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</si>
  <si>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</si>
  <si>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</si>
  <si>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</si>
  <si>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</si>
  <si>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</si>
  <si>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</si>
  <si>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</si>
  <si>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</si>
  <si>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</si>
  <si>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</si>
  <si>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</si>
  <si>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</si>
  <si>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</si>
  <si>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</si>
  <si>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</si>
  <si>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</si>
  <si>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</si>
  <si>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</si>
  <si>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</si>
  <si>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</si>
  <si>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</si>
  <si>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</si>
  <si>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</si>
  <si>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</si>
  <si>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</si>
  <si>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</si>
  <si>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</si>
  <si>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</si>
  <si>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</si>
  <si>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</si>
  <si>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</si>
  <si>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</si>
  <si>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</si>
  <si>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</si>
  <si>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</si>
  <si>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</si>
  <si>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</si>
  <si>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</si>
  <si>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</si>
  <si>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</si>
  <si>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</si>
  <si>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</si>
  <si>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</si>
  <si>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</si>
  <si>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</si>
  <si>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</si>
  <si>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</si>
  <si>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</si>
  <si>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</si>
  <si>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</si>
  <si>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</si>
  <si>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</si>
  <si>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</si>
  <si>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</si>
  <si>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</si>
  <si>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</si>
  <si>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</si>
  <si>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</si>
  <si>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</si>
  <si>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</si>
  <si>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</si>
  <si>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</si>
  <si>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</si>
  <si>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</si>
  <si>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</si>
  <si>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</si>
  <si>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</si>
  <si>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</si>
  <si>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</si>
  <si>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</si>
  <si>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</si>
  <si>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</si>
  <si>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</si>
  <si>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</si>
  <si>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</si>
  <si>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</si>
  <si>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</si>
  <si>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</si>
  <si>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</si>
  <si>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</si>
  <si>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</si>
  <si>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</si>
  <si>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</si>
  <si>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</si>
  <si>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</si>
  <si>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</si>
  <si>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</si>
  <si>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</si>
  <si>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</si>
  <si>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</si>
  <si>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</si>
  <si>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</si>
  <si>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</si>
  <si>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</si>
  <si>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</si>
  <si>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</si>
  <si>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</si>
  <si>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</si>
  <si>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</si>
  <si>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</si>
  <si>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</si>
  <si>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</si>
  <si>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</si>
  <si>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</si>
  <si>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</si>
  <si>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</si>
  <si>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</si>
  <si>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</si>
  <si>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</si>
  <si>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</si>
  <si>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</si>
  <si>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</si>
  <si>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</si>
  <si>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</si>
  <si>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</si>
  <si>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</si>
  <si>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</si>
  <si>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</si>
  <si>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</si>
  <si>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</si>
  <si>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</si>
  <si>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</si>
  <si>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</si>
  <si>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</si>
  <si>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</si>
  <si>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</si>
  <si>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</si>
  <si>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</si>
  <si>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</si>
  <si>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</si>
  <si>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</si>
  <si>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</si>
  <si>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</si>
  <si>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</si>
  <si>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</si>
  <si>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</si>
  <si>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</si>
  <si>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</si>
  <si>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</si>
  <si>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</si>
  <si>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</si>
  <si>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</si>
  <si>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</si>
  <si>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</si>
  <si>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</si>
  <si>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</si>
  <si>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</si>
  <si>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</si>
  <si>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</si>
  <si>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</si>
  <si>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</si>
  <si>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</si>
  <si>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</si>
  <si>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</si>
  <si>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</si>
  <si>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</si>
  <si>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</si>
  <si>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</si>
  <si>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</si>
  <si>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</si>
  <si>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</si>
  <si>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</si>
  <si>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</si>
  <si>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</si>
  <si>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</si>
  <si>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</si>
  <si>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</si>
  <si>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</si>
  <si>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</si>
  <si>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</si>
  <si>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</si>
  <si>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</si>
  <si>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</si>
  <si>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</si>
  <si>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</si>
  <si>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</si>
  <si>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</si>
  <si>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</si>
  <si>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</si>
  <si>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</si>
  <si>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</si>
  <si>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</si>
  <si>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</si>
  <si>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</si>
  <si>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</si>
  <si>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</si>
  <si>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</si>
  <si>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</si>
  <si>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</si>
  <si>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</si>
  <si>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</si>
  <si>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</si>
  <si>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</si>
  <si>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</si>
  <si>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</si>
  <si>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</si>
  <si>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</si>
  <si>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</si>
  <si>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</si>
  <si>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</si>
  <si>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</si>
  <si>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</si>
  <si>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</si>
  <si>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</si>
  <si>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</si>
  <si>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</si>
  <si>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</si>
  <si>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</si>
  <si>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</si>
  <si>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</si>
  <si>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</si>
  <si>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</si>
  <si>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</si>
  <si>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</si>
  <si>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</si>
  <si>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</si>
  <si>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</si>
  <si>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</si>
  <si>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</si>
  <si>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</si>
  <si>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</si>
  <si>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</si>
  <si>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</si>
  <si>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</si>
  <si>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</si>
  <si>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</si>
  <si>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</si>
  <si>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</si>
  <si>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</si>
  <si>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</si>
  <si>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</si>
  <si>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</si>
  <si>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</si>
  <si>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</si>
  <si>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</si>
  <si>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</si>
  <si>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</si>
  <si>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</si>
  <si>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</si>
  <si>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</si>
  <si>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</si>
  <si>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</si>
  <si>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</si>
  <si>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</si>
  <si>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</si>
  <si>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</si>
  <si>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</si>
  <si>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</si>
  <si>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</si>
  <si>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</si>
  <si>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</si>
  <si>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</si>
  <si>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</si>
  <si>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</si>
  <si>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</si>
  <si>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</si>
  <si>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</si>
  <si>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</si>
  <si>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</si>
  <si>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</si>
  <si>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</si>
  <si>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</si>
  <si>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</si>
  <si>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</si>
  <si>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</si>
  <si>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</si>
  <si>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</si>
  <si>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</si>
  <si>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</si>
  <si>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</si>
  <si>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</si>
  <si>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</si>
  <si>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</si>
  <si>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</si>
  <si>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</si>
  <si>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</si>
  <si>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</si>
  <si>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</si>
  <si>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</si>
  <si>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</si>
  <si>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</si>
  <si>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</si>
  <si>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</si>
  <si>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</si>
  <si>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</si>
  <si>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</si>
  <si>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</si>
  <si>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</si>
  <si>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</si>
  <si>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</si>
  <si>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</si>
  <si>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</si>
  <si>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</si>
  <si>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</si>
  <si>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</si>
  <si>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</si>
  <si>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</si>
  <si>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</si>
  <si>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</si>
  <si>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</si>
  <si>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</si>
  <si>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</si>
  <si>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</si>
  <si>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</si>
  <si>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</si>
  <si>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</si>
  <si>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</si>
  <si>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</si>
  <si>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</si>
  <si>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</si>
  <si>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</si>
  <si>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</si>
  <si>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</si>
  <si>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</si>
  <si>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</si>
  <si>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</si>
  <si>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</si>
  <si>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</si>
  <si>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</si>
  <si>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</si>
  <si>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</si>
  <si>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</si>
  <si>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</si>
  <si>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</si>
  <si>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</si>
  <si>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</si>
  <si>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</si>
  <si>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</si>
  <si>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</si>
  <si>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</si>
  <si>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</si>
  <si>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</si>
  <si>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</si>
  <si>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</si>
  <si>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</si>
  <si>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</si>
  <si>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</si>
  <si>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</si>
  <si>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</si>
  <si>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</si>
  <si>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</si>
  <si>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</si>
  <si>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</si>
  <si>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</si>
  <si>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</si>
  <si>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</si>
  <si>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</si>
  <si>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</si>
  <si>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</si>
  <si>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</si>
  <si>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</si>
  <si>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</si>
  <si>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</si>
  <si>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</si>
  <si>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</si>
  <si>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</si>
  <si>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</si>
  <si>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</si>
  <si>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</si>
  <si>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</si>
  <si>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</si>
  <si>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</si>
  <si>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</si>
  <si>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</si>
  <si>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</si>
  <si>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</si>
  <si>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</si>
  <si>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</si>
  <si>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</si>
  <si>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</si>
  <si>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</si>
  <si>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</si>
  <si>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</si>
  <si>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</si>
  <si>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</si>
  <si>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</si>
  <si>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</si>
  <si>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</si>
  <si>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</si>
  <si>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</si>
  <si>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</si>
  <si>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</si>
  <si>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</si>
  <si>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</si>
  <si>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</si>
  <si>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</si>
  <si>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</si>
  <si>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</si>
  <si>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</si>
  <si>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</si>
  <si>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</si>
  <si>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</si>
  <si>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</si>
  <si>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</si>
  <si>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</si>
  <si>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</si>
  <si>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</si>
  <si>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</si>
  <si>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</si>
  <si>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</si>
  <si>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</si>
  <si>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</si>
  <si>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</si>
  <si>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</si>
  <si>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</si>
  <si>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</si>
  <si>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</si>
  <si>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</si>
  <si>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</si>
  <si>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</si>
  <si>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</si>
  <si>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</si>
  <si>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</si>
  <si>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</si>
  <si>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</si>
  <si>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</si>
  <si>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</si>
  <si>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</si>
  <si>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</si>
  <si>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</si>
  <si>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</si>
  <si>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</si>
  <si>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</si>
  <si>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</si>
  <si>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</si>
  <si>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</si>
  <si>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</si>
  <si>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</si>
  <si>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</si>
  <si>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</si>
  <si>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</si>
  <si>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</si>
  <si>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</si>
  <si>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</si>
  <si>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</si>
  <si>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</si>
  <si>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</si>
  <si>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</si>
  <si>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</si>
  <si>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</si>
  <si>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</si>
  <si>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</si>
  <si>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</si>
  <si>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</si>
  <si>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</si>
  <si>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</si>
  <si>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</si>
  <si>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</si>
  <si>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</si>
  <si>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</si>
  <si>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</si>
  <si>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</si>
  <si>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</si>
  <si>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</si>
  <si>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</si>
  <si>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</si>
  <si>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</si>
  <si>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</si>
  <si>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</si>
  <si>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</si>
  <si>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</si>
  <si>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</si>
  <si>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</si>
  <si>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</si>
  <si>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</si>
  <si>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</si>
  <si>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</si>
  <si>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</si>
  <si>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</si>
  <si>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</si>
  <si>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</si>
  <si>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</si>
  <si>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</si>
  <si>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</si>
  <si>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</si>
  <si>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</si>
  <si>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</si>
  <si>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</si>
  <si>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</si>
  <si>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</si>
  <si>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</si>
  <si>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</si>
  <si>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</si>
  <si>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</si>
  <si>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</si>
  <si>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</si>
  <si>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</si>
  <si>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</si>
  <si>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</si>
  <si>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</si>
  <si>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</si>
  <si>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</si>
  <si>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</si>
  <si>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</si>
  <si>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</si>
  <si>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</si>
  <si>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</si>
  <si>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</si>
  <si>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</si>
  <si>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</si>
  <si>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</si>
  <si>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</si>
  <si>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</si>
  <si>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</si>
  <si>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</si>
  <si>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</si>
  <si>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</si>
  <si>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</si>
  <si>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</si>
  <si>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</si>
  <si>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</si>
  <si>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</si>
  <si>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</si>
  <si>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</si>
  <si>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</si>
  <si>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</si>
  <si>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</si>
  <si>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</si>
  <si>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</si>
  <si>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</si>
  <si>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</si>
  <si>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</si>
  <si>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</si>
  <si>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</si>
  <si>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</si>
  <si>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</si>
  <si>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</si>
  <si>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</si>
  <si>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</si>
  <si>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</si>
  <si>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</si>
  <si>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</si>
  <si>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</si>
  <si>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</si>
  <si>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</si>
  <si>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</si>
  <si>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</si>
  <si>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</si>
  <si>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</si>
  <si>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</si>
  <si>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</si>
  <si>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</si>
  <si>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</si>
  <si>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</si>
  <si>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</si>
  <si>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</si>
  <si>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</si>
  <si>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</si>
  <si>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</si>
  <si>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</si>
  <si>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</si>
  <si>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</si>
  <si>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</si>
  <si>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</si>
  <si>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</si>
  <si>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</si>
  <si>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</si>
  <si>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</si>
  <si>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</si>
  <si>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</si>
  <si>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</si>
  <si>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</si>
  <si>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</si>
  <si>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</si>
  <si>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</si>
  <si>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</si>
  <si>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</si>
  <si>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</si>
  <si>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</si>
  <si>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</si>
  <si>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</si>
  <si>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</si>
  <si>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</si>
  <si>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</si>
  <si>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</si>
  <si>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</si>
  <si>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</si>
  <si>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</si>
  <si>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</si>
  <si>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</si>
  <si>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</si>
  <si>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</si>
  <si>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</si>
  <si>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</si>
  <si>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</si>
  <si>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</si>
  <si>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</si>
  <si>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</si>
  <si>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</si>
  <si>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</si>
  <si>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</si>
  <si>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</si>
  <si>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</si>
  <si>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</si>
  <si>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</si>
  <si>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</si>
  <si>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</si>
  <si>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</si>
  <si>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</si>
  <si>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</si>
  <si>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</si>
  <si>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</si>
  <si>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</si>
  <si>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</si>
  <si>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</si>
  <si>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</si>
  <si>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</si>
  <si>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</si>
  <si>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</si>
  <si>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</si>
  <si>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</si>
  <si>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</si>
  <si>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</si>
  <si>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</si>
  <si>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</si>
  <si>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</si>
  <si>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</si>
  <si>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</si>
  <si>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</si>
  <si>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</si>
  <si>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</si>
  <si>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</si>
  <si>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</si>
  <si>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</si>
  <si>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</si>
  <si>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</si>
  <si>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</si>
  <si>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</si>
  <si>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</si>
  <si>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</si>
  <si>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</si>
  <si>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</si>
  <si>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</si>
  <si>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</si>
  <si>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</si>
  <si>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</si>
  <si>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</si>
  <si>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</si>
  <si>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</si>
  <si>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</si>
  <si>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</si>
  <si>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</si>
  <si>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</si>
  <si>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</si>
  <si>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</si>
  <si>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</si>
  <si>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</si>
  <si>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</si>
  <si>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</si>
  <si>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</si>
  <si>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</si>
  <si>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</si>
  <si>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</si>
  <si>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</si>
  <si>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</si>
  <si>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</si>
  <si>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</si>
  <si>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</si>
  <si>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</si>
  <si>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</si>
  <si>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</si>
  <si>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</si>
  <si>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</si>
  <si>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</si>
  <si>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</si>
  <si>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</si>
  <si>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</si>
  <si>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</si>
  <si>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</si>
  <si>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</si>
  <si>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</si>
  <si>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</si>
  <si>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</si>
  <si>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</si>
  <si>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</si>
  <si>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</si>
  <si>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</si>
  <si>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</si>
  <si>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</si>
  <si>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</si>
  <si>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</si>
  <si>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</si>
  <si>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</si>
  <si>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</si>
  <si>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</si>
  <si>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</si>
  <si>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</si>
  <si>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</si>
  <si>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</si>
  <si>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</si>
  <si>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</si>
  <si>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</si>
  <si>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</si>
  <si>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</si>
  <si>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</si>
  <si>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</si>
  <si>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</si>
  <si>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</si>
  <si>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</si>
  <si>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</si>
  <si>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</si>
  <si>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</si>
  <si>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</si>
  <si>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</si>
  <si>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</si>
  <si>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</si>
  <si>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</si>
  <si>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</si>
  <si>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</si>
  <si>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</si>
  <si>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</si>
  <si>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</si>
  <si>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</si>
  <si>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</si>
  <si>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</si>
  <si>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</si>
  <si>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</si>
  <si>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</si>
  <si>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</si>
  <si>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</si>
  <si>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</si>
  <si>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</si>
  <si>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</si>
  <si>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</si>
  <si>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</si>
  <si>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</si>
  <si>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</si>
  <si>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</si>
  <si>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</si>
  <si>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</si>
  <si>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</si>
  <si>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</si>
  <si>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</si>
  <si>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</si>
  <si>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</si>
  <si>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</si>
  <si>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</si>
  <si>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</si>
  <si>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</si>
  <si>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</si>
  <si>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</si>
  <si>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</si>
  <si>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</si>
  <si>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</si>
  <si>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</si>
  <si>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</si>
  <si>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</si>
  <si>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</si>
  <si>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</si>
  <si>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</si>
  <si>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</si>
  <si>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</si>
  <si>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</si>
  <si>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</si>
  <si>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</si>
  <si>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</si>
  <si>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</si>
  <si>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</si>
  <si>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</si>
  <si>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</si>
  <si>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</si>
  <si>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</si>
  <si>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</si>
  <si>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</si>
  <si>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</si>
  <si>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</si>
  <si>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</si>
  <si>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</si>
  <si>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</si>
  <si>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</si>
  <si>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</si>
  <si>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</si>
  <si>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</si>
  <si>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</si>
  <si>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</si>
  <si>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</si>
  <si>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</si>
  <si>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</si>
  <si>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</si>
  <si>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</si>
  <si>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</si>
  <si>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</si>
  <si>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</si>
  <si>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</si>
  <si>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</si>
  <si>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</si>
  <si>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</si>
  <si>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</si>
  <si>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</si>
  <si>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</si>
  <si>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</si>
  <si>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</si>
  <si>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</si>
  <si>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</si>
  <si>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</si>
  <si>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</si>
  <si>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</si>
  <si>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</si>
  <si>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</si>
  <si>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</si>
  <si>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</si>
  <si>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</si>
  <si>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</si>
  <si>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</si>
  <si>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</si>
  <si>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</si>
  <si>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</si>
  <si>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</si>
  <si>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</si>
  <si>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</si>
  <si>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</si>
  <si>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</si>
  <si>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</si>
  <si>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</si>
  <si>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</si>
  <si>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</si>
  <si>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</si>
  <si>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</si>
  <si>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</si>
  <si>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</si>
  <si>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</si>
  <si>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</si>
  <si>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</si>
  <si>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</si>
  <si>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</si>
  <si>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</si>
  <si>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</si>
  <si>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</si>
  <si>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</si>
  <si>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taller de mantenimiento de equipo de computo</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</si>
  <si>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</si>
  <si>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</si>
  <si>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</si>
  <si>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</si>
  <si>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</si>
  <si>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</si>
  <si>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</si>
  <si>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</si>
  <si>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</si>
  <si>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</si>
  <si>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</si>
  <si>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</si>
  <si>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</si>
  <si>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</si>
  <si>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</si>
  <si>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</si>
  <si>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</si>
  <si>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</si>
  <si>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</si>
  <si>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</si>
  <si>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</si>
  <si>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</si>
  <si>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</si>
  <si>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</si>
  <si>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</si>
  <si>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</si>
  <si>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</si>
  <si>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</si>
  <si>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</si>
  <si>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</si>
  <si>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</si>
  <si>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</si>
  <si>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</si>
  <si>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</si>
  <si>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</si>
  <si>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</si>
  <si>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</si>
  <si>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</si>
  <si>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</si>
  <si>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</si>
  <si>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</si>
  <si>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</si>
  <si>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</si>
  <si>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</si>
  <si>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</si>
  <si>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</si>
  <si>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</si>
  <si>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</si>
  <si>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</si>
  <si>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</si>
  <si>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</si>
  <si>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</si>
  <si>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</si>
  <si>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</si>
  <si>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</si>
  <si>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</si>
  <si>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</si>
  <si>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</si>
  <si>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</si>
  <si>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</si>
  <si>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</si>
  <si>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</si>
  <si>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</si>
  <si>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</si>
  <si>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</si>
  <si>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</si>
  <si>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</si>
  <si>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</si>
  <si>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</si>
  <si>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</si>
  <si>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</si>
  <si>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</si>
  <si>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</si>
  <si>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</si>
  <si>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</si>
  <si>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</si>
  <si>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</si>
  <si>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</si>
  <si>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</si>
  <si>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</si>
  <si>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</si>
  <si>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</si>
  <si>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</si>
  <si>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</si>
  <si>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</si>
  <si>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</si>
  <si>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</si>
  <si>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</si>
  <si>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</si>
  <si>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</si>
  <si>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</si>
  <si>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</si>
  <si>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</si>
  <si>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</si>
  <si>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</si>
  <si>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</si>
  <si>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</si>
  <si>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</si>
  <si>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</si>
  <si>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</si>
  <si>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</si>
  <si>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</si>
  <si>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</si>
  <si>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</si>
  <si>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</si>
  <si>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</si>
  <si>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</si>
  <si>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</si>
  <si>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</si>
  <si>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</si>
  <si>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</si>
  <si>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</si>
  <si>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</si>
  <si>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</si>
  <si>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</si>
  <si>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</si>
  <si>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</si>
  <si>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</si>
  <si>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</si>
  <si>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</si>
  <si>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</si>
  <si>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</si>
  <si>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</si>
  <si>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</si>
  <si>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</si>
  <si>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</si>
  <si>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</si>
  <si>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</si>
  <si>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</si>
  <si>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</si>
  <si>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</si>
  <si>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</si>
  <si>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</si>
  <si>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</si>
  <si>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</si>
  <si>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</si>
  <si>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</si>
  <si>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</si>
  <si>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</si>
  <si>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</si>
  <si>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</si>
  <si>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</si>
  <si>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</si>
  <si>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</si>
  <si>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</si>
  <si>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</si>
  <si>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</si>
  <si>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</si>
  <si>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</si>
  <si>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</si>
  <si>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</si>
  <si>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</si>
  <si>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</si>
  <si>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</si>
  <si>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</si>
  <si>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</si>
  <si>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</si>
  <si>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</si>
  <si>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</si>
  <si>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</si>
  <si>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</si>
  <si>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</si>
  <si>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</si>
  <si>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</si>
  <si>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</si>
  <si>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</si>
  <si>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</si>
  <si>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</si>
  <si>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</si>
  <si>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</si>
  <si>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</si>
  <si>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</si>
  <si>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</si>
  <si>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</si>
  <si>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</si>
  <si>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</si>
  <si>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</si>
  <si>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</si>
  <si>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</si>
  <si>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</si>
  <si>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</si>
  <si>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</si>
  <si>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</si>
  <si>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</si>
  <si>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</si>
  <si>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</si>
  <si>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</si>
  <si>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</si>
  <si>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</si>
  <si>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</si>
  <si>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</si>
  <si>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</si>
  <si>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</si>
  <si>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</si>
  <si>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</si>
  <si>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</si>
  <si>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</si>
  <si>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</si>
  <si>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</si>
  <si>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</si>
  <si>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</si>
  <si>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</si>
  <si>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</si>
  <si>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</si>
  <si>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</si>
  <si>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</si>
  <si>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</si>
  <si>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</si>
  <si>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</si>
  <si>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</si>
  <si>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</si>
  <si>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</si>
  <si>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</si>
  <si>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</si>
  <si>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</si>
  <si>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</si>
  <si>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</si>
  <si>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</si>
  <si>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</si>
  <si>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</si>
  <si>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</si>
  <si>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</si>
  <si>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</si>
  <si>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</si>
  <si>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</si>
  <si>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</si>
  <si>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</si>
  <si>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</si>
  <si>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</si>
  <si>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</si>
  <si>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</si>
  <si>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</si>
  <si>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</si>
  <si>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</si>
  <si>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</si>
  <si>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</si>
  <si>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</si>
  <si>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</si>
  <si>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</si>
  <si>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</si>
  <si>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</si>
  <si>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</si>
  <si>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</si>
  <si>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</si>
  <si>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</si>
  <si>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</si>
  <si>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</si>
  <si>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</si>
  <si>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</si>
  <si>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</si>
  <si>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</si>
  <si>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</si>
  <si>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</si>
  <si>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</si>
  <si>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</si>
  <si>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</si>
  <si>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</si>
  <si>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</si>
  <si>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</si>
  <si>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</si>
  <si>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</si>
  <si>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</si>
  <si>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</si>
  <si>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</si>
  <si>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</si>
  <si>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</si>
  <si>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</si>
  <si>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</si>
  <si>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</si>
  <si>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</si>
  <si>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</si>
  <si>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</si>
  <si>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</si>
  <si>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</si>
  <si>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</si>
  <si>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</si>
  <si>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</si>
  <si>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</si>
  <si>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</si>
  <si>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</si>
  <si>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</si>
  <si>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</si>
  <si>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</si>
  <si>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</si>
  <si>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</si>
  <si>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</si>
  <si>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</si>
  <si>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</si>
  <si>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</si>
  <si>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</si>
  <si>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</si>
  <si>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</si>
  <si>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</si>
  <si>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</si>
  <si>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</si>
  <si>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</si>
  <si>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</si>
  <si>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</si>
  <si>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</si>
  <si>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</si>
  <si>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</si>
  <si>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</si>
  <si>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</si>
  <si>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</si>
  <si>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</si>
  <si>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</si>
  <si>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</si>
  <si>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</si>
  <si>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</si>
  <si>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</si>
  <si>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</si>
  <si>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</si>
  <si>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</si>
  <si>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</si>
  <si>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</si>
  <si>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</si>
  <si>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</si>
  <si>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</si>
  <si>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CAHUICH CAB REYNA</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</si>
  <si>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</si>
  <si>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</si>
  <si>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</si>
  <si>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</si>
  <si>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</si>
  <si>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</si>
  <si>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</si>
  <si>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</si>
  <si>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</si>
  <si>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</si>
  <si>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</si>
  <si>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</si>
  <si>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</si>
  <si>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</si>
  <si>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</si>
  <si>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</si>
  <si>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</si>
  <si>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</si>
  <si>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</si>
  <si>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</si>
  <si>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</si>
  <si>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</si>
  <si>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</si>
  <si>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</si>
  <si>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</si>
  <si>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</si>
  <si>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</si>
  <si>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</si>
  <si>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</si>
  <si>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</si>
  <si>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</si>
  <si>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</si>
  <si>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</si>
  <si>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</si>
  <si>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</si>
  <si>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</si>
  <si>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</si>
  <si>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</si>
  <si>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</si>
  <si>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</si>
  <si>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</si>
  <si>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</si>
  <si>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</si>
  <si>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</si>
  <si>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</si>
  <si>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</si>
  <si>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</si>
  <si>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</si>
  <si>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</si>
  <si>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</si>
  <si>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</si>
  <si>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</si>
  <si>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RINC</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</si>
  <si>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</si>
  <si>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</si>
  <si>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</si>
  <si>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</si>
  <si>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</si>
  <si>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</si>
  <si>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</si>
  <si>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</si>
  <si>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</si>
  <si>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</si>
  <si>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TUTORIO</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</si>
  <si>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</si>
  <si>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</si>
  <si>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</si>
  <si>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</si>
  <si>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</si>
  <si>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</si>
  <si>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</si>
  <si>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</si>
  <si>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</si>
  <si>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</si>
  <si>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</si>
  <si>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</si>
  <si>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</si>
  <si>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</si>
  <si>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</si>
  <si>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</si>
  <si>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</si>
  <si>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</si>
  <si>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</si>
  <si>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</si>
  <si>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</si>
  <si>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</si>
  <si>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GONZALES CHAVEZ JOSE MAXIMILIANO</t>
  </si>
  <si>
    <t>QUIROZ MANZANERO EDGAR ANTONIO</t>
  </si>
  <si>
    <t>TUTORÍA INDIVIDUAL</t>
  </si>
  <si>
    <t>RINCÓN DE LA INGENIERÍA 2019</t>
  </si>
  <si>
    <t>CURSO "PINTURA AUTOMOTRIZ"</t>
  </si>
  <si>
    <t>CURSO TALLER LA NOMINA: EFECTOS LEGALES Y FISCALES</t>
  </si>
  <si>
    <t>DÍA INTERNACIONAL DE LAS MATEMÁTICAS</t>
  </si>
  <si>
    <t>POOL DZIB WALTER JESÚS</t>
  </si>
  <si>
    <t>DÍA INTERNACIONAL DE LA MATEMÁTICA</t>
  </si>
  <si>
    <t>PARTICIPACIÓN EN LAS CONFERENCIAS DE LA XII CÁTEDRA NACIONAL DE INGENIERÍA CIVIL CUMEX 2019: EMILIO ROSENBELT</t>
  </si>
  <si>
    <t>HERNÁNDEZ ANTONIO ROSALÍA GUADALUPE</t>
  </si>
  <si>
    <t>GUTIÉRREZ CHI RUTH MINELVA</t>
  </si>
  <si>
    <t>ÁNGULO CHAN JOSMAR JESÚS</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</si>
  <si>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</si>
  <si>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</si>
  <si>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</si>
  <si>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</si>
  <si>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</si>
  <si>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</si>
  <si>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</si>
  <si>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</si>
  <si>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</si>
  <si>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</si>
  <si>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</si>
  <si>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</si>
  <si>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</si>
  <si>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</si>
  <si>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</si>
  <si>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</si>
  <si>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</si>
  <si>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 MASIVO EN LÍNEA: PREVENCIÓN DE ADICCIONES</t>
  </si>
  <si>
    <t>CURSO MASIVO EN LÍNEA: FUNDAMENTOS DE LAS REDES INALÁMBRICAS Y SUS APLICACIONES, LA ESENCIA DE LO INTANGIBLE</t>
  </si>
  <si>
    <t>CURSO MASIVO EN LÍNEA: HERRAMIENTAS DE GESTIÓN Y COMUNICACIÓN EN LA NUBE</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</si>
  <si>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</si>
  <si>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</si>
  <si>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</si>
  <si>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</si>
  <si>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</si>
  <si>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</si>
  <si>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</si>
  <si>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</si>
  <si>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</si>
  <si>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</si>
  <si>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</si>
  <si>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</si>
  <si>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</si>
  <si>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</si>
  <si>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</si>
  <si>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</si>
  <si>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</si>
  <si>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</si>
  <si>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</si>
  <si>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</si>
  <si>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</si>
  <si>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</si>
  <si>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</si>
  <si>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</si>
  <si>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</si>
  <si>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</si>
  <si>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</si>
  <si>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</si>
  <si>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</si>
  <si>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</si>
  <si>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</si>
  <si>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</si>
  <si>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</si>
  <si>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</si>
  <si>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</si>
  <si>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</si>
  <si>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</si>
  <si>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</si>
  <si>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</si>
  <si>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</si>
  <si>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</si>
  <si>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</si>
  <si>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</si>
  <si>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</si>
  <si>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</si>
  <si>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</si>
  <si>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</si>
  <si>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</si>
  <si>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</si>
  <si>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</si>
  <si>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</si>
  <si>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</si>
  <si>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</si>
  <si>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</si>
  <si>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</si>
  <si>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</si>
  <si>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</si>
  <si>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</si>
  <si>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</si>
  <si>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</si>
  <si>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</si>
  <si>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</si>
  <si>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</si>
  <si>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</si>
  <si>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</si>
  <si>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</si>
  <si>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</si>
  <si>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</si>
  <si>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</si>
  <si>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</si>
  <si>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</si>
  <si>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</si>
  <si>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</si>
  <si>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</si>
  <si>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</si>
  <si>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</si>
  <si>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</si>
  <si>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</si>
  <si>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</si>
  <si>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</si>
  <si>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</si>
  <si>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</si>
  <si>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</si>
  <si>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</si>
  <si>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</si>
  <si>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</si>
  <si>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</si>
  <si>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</si>
  <si>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</si>
  <si>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</si>
  <si>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</si>
  <si>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</si>
  <si>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</si>
  <si>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</si>
  <si>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</si>
  <si>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</si>
  <si>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</si>
  <si>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</si>
  <si>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</si>
  <si>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</si>
  <si>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</si>
  <si>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</si>
  <si>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</si>
  <si>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</si>
  <si>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</si>
  <si>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</si>
  <si>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</si>
  <si>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</si>
  <si>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</si>
  <si>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</si>
  <si>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</si>
  <si>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</si>
  <si>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</si>
  <si>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</si>
  <si>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</si>
  <si>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</si>
  <si>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</si>
  <si>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</si>
  <si>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</si>
  <si>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</si>
  <si>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</si>
  <si>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</si>
  <si>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</si>
  <si>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</si>
  <si>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</si>
  <si>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</si>
  <si>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</si>
  <si>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</si>
  <si>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</si>
  <si>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</si>
  <si>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</si>
  <si>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</si>
  <si>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</si>
  <si>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</si>
  <si>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</si>
  <si>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</si>
  <si>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</si>
  <si>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</si>
  <si>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</si>
  <si>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</si>
  <si>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</si>
  <si>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</si>
  <si>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</si>
  <si>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</si>
  <si>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</si>
  <si>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</si>
  <si>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</si>
  <si>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</si>
  <si>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</si>
  <si>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</si>
  <si>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</si>
  <si>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</si>
  <si>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</si>
  <si>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</si>
  <si>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</si>
  <si>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</si>
  <si>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</si>
  <si>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</si>
  <si>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</si>
  <si>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</si>
  <si>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</si>
  <si>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</si>
  <si>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</si>
  <si>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</si>
  <si>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</si>
  <si>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</si>
  <si>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</si>
  <si>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</si>
  <si>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</si>
  <si>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</si>
  <si>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</si>
  <si>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</si>
  <si>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</si>
  <si>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</si>
  <si>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</si>
  <si>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</si>
  <si>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</si>
  <si>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</si>
  <si>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</si>
  <si>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</si>
  <si>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</si>
  <si>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</si>
  <si>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</si>
  <si>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</si>
  <si>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</si>
  <si>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</si>
  <si>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</si>
  <si>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</si>
  <si>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</si>
  <si>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</si>
  <si>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</si>
  <si>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</si>
  <si>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</si>
  <si>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</si>
  <si>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</si>
  <si>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</si>
  <si>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</si>
  <si>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</si>
  <si>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</si>
  <si>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</si>
  <si>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</si>
  <si>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</si>
  <si>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</si>
  <si>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</si>
  <si>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</si>
  <si>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</si>
  <si>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</si>
  <si>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</si>
  <si>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</si>
  <si>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</si>
  <si>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</si>
  <si>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</si>
  <si>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</si>
  <si>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</si>
  <si>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</si>
  <si>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</si>
  <si>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</si>
  <si>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</si>
  <si>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</si>
  <si>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</si>
  <si>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</si>
  <si>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</si>
  <si>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</si>
  <si>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</si>
  <si>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</si>
  <si>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</si>
  <si>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</si>
  <si>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</si>
  <si>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</si>
  <si>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</si>
  <si>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</si>
  <si>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</si>
  <si>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</si>
  <si>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</si>
  <si>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</si>
  <si>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</si>
  <si>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</si>
  <si>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</si>
  <si>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</si>
  <si>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</si>
  <si>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</si>
  <si>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</si>
  <si>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</si>
  <si>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</si>
  <si>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</si>
  <si>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</si>
  <si>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</si>
  <si>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</si>
  <si>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</si>
  <si>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</si>
  <si>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</si>
  <si>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</si>
  <si>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</si>
  <si>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</si>
  <si>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</si>
  <si>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</si>
  <si>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</si>
  <si>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</si>
  <si>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</si>
  <si>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</si>
  <si>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</si>
  <si>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</si>
  <si>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</si>
  <si>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</si>
  <si>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</si>
  <si>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</si>
  <si>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</si>
  <si>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</si>
  <si>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</si>
  <si>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</si>
  <si>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</si>
  <si>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</si>
  <si>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</si>
  <si>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</si>
  <si>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</si>
  <si>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</si>
  <si>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</si>
  <si>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</si>
  <si>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</si>
  <si>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</si>
  <si>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</si>
  <si>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</si>
  <si>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</si>
  <si>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</si>
  <si>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</si>
  <si>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</si>
  <si>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</si>
  <si>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</si>
  <si>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</si>
  <si>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</si>
  <si>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</si>
  <si>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</si>
  <si>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</si>
  <si>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</si>
  <si>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</si>
  <si>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</si>
  <si>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</si>
  <si>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</si>
  <si>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</si>
  <si>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</si>
  <si>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</si>
  <si>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</si>
  <si>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</si>
  <si>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</si>
  <si>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</si>
  <si>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</si>
  <si>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</si>
  <si>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</si>
  <si>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</si>
  <si>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</si>
  <si>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</si>
  <si>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</si>
  <si>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</si>
  <si>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</si>
  <si>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</si>
  <si>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</si>
  <si>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</si>
  <si>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</si>
  <si>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</si>
  <si>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</si>
  <si>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</si>
  <si>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</si>
  <si>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</si>
  <si>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SOSAS GÃ\x93MEZ HERIBERTO</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</si>
  <si>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</si>
  <si>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</si>
  <si>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</si>
  <si>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</si>
  <si>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</si>
  <si>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</si>
  <si>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</si>
  <si>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</si>
  <si>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</si>
  <si>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</si>
  <si>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</si>
  <si>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</si>
  <si>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</si>
  <si>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URIBE LÃ\x93PEZ LIDIA NOHELY</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</si>
  <si>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</si>
  <si>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</si>
  <si>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</si>
  <si>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</si>
  <si>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</si>
  <si>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</si>
  <si>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</si>
  <si>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</si>
  <si>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</si>
  <si>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</si>
  <si>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</si>
  <si>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</si>
  <si>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</si>
  <si>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</si>
  <si>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</si>
  <si>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</si>
  <si>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</si>
  <si>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</si>
  <si>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</si>
  <si>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</si>
  <si>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</si>
  <si>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</si>
  <si>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</si>
  <si>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</si>
  <si>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</si>
  <si>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</si>
  <si>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</si>
  <si>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</si>
  <si>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</si>
  <si>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</si>
  <si>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</si>
  <si>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</si>
  <si>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</si>
  <si>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</si>
  <si>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</si>
  <si>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</si>
  <si>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</si>
  <si>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</si>
  <si>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</si>
  <si>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</si>
  <si>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</si>
  <si>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</si>
  <si>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</si>
  <si>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</si>
  <si>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</si>
  <si>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</si>
  <si>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</si>
  <si>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</si>
  <si>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</si>
  <si>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</si>
  <si>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</si>
  <si>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</si>
  <si>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</si>
  <si>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</si>
  <si>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</si>
  <si>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</si>
  <si>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</si>
  <si>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</si>
  <si>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</si>
  <si>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</si>
  <si>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</si>
  <si>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</si>
  <si>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</si>
  <si>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</si>
  <si>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</si>
  <si>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</si>
  <si>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</si>
  <si>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</si>
  <si>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</si>
  <si>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</si>
  <si>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</si>
  <si>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</si>
  <si>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</si>
  <si>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</si>
  <si>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</si>
  <si>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</si>
  <si>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</si>
  <si>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</si>
  <si>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</si>
  <si>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</si>
  <si>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</si>
  <si>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</si>
  <si>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</si>
  <si>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</si>
  <si>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</si>
  <si>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</si>
  <si>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</si>
  <si>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</si>
  <si>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</si>
  <si>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</si>
  <si>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</si>
  <si>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</si>
  <si>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</si>
  <si>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</si>
  <si>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</si>
  <si>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</si>
  <si>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</si>
  <si>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</si>
  <si>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</si>
  <si>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</si>
  <si>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</si>
  <si>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</si>
  <si>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</si>
  <si>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</si>
  <si>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</si>
  <si>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</si>
  <si>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</si>
  <si>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</si>
  <si>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</si>
  <si>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</si>
  <si>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</si>
  <si>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</si>
  <si>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</si>
  <si>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</si>
  <si>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</si>
  <si>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</si>
  <si>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</si>
  <si>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</si>
  <si>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</si>
  <si>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</si>
  <si>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</si>
  <si>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</si>
  <si>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</si>
  <si>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</si>
  <si>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</si>
  <si>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</si>
  <si>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</si>
  <si>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</si>
  <si>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</si>
  <si>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</si>
  <si>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</si>
  <si>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</si>
  <si>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</si>
  <si>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</si>
  <si>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</si>
  <si>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</si>
  <si>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</si>
  <si>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</si>
  <si>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</si>
  <si>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</si>
  <si>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</si>
  <si>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</si>
  <si>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</si>
  <si>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</si>
  <si>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</si>
  <si>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</si>
  <si>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</si>
  <si>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</si>
  <si>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</si>
  <si>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</si>
  <si>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</si>
  <si>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</si>
  <si>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</si>
  <si>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</si>
  <si>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</si>
  <si>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</si>
  <si>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</si>
  <si>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</si>
  <si>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</si>
  <si>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</si>
  <si>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</si>
  <si>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</si>
  <si>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</si>
  <si>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</si>
  <si>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</si>
  <si>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</si>
  <si>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</si>
  <si>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</si>
  <si>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</si>
  <si>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</si>
  <si>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</si>
  <si>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</si>
  <si>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</si>
  <si>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</si>
  <si>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</si>
  <si>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</si>
  <si>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</si>
  <si>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</si>
  <si>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</si>
  <si>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</si>
  <si>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</si>
  <si>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</si>
  <si>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</si>
  <si>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</si>
  <si>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</si>
  <si>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</si>
  <si>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</si>
  <si>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</si>
  <si>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</si>
  <si>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</si>
  <si>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</si>
  <si>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</si>
  <si>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</si>
  <si>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</si>
  <si>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</si>
  <si>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</si>
  <si>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</si>
  <si>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</si>
  <si>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</si>
  <si>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</si>
  <si>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</si>
  <si>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</si>
  <si>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</si>
  <si>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</si>
  <si>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</si>
  <si>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</si>
  <si>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</si>
  <si>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</si>
  <si>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</si>
  <si>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</si>
  <si>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</si>
  <si>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</si>
  <si>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</si>
  <si>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</si>
  <si>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</si>
  <si>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</si>
  <si>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</si>
  <si>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</si>
  <si>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</si>
  <si>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</si>
  <si>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</si>
  <si>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</si>
  <si>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</si>
  <si>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</si>
  <si>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</si>
  <si>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</si>
  <si>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</si>
  <si>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</si>
  <si>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</si>
  <si>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</si>
  <si>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</si>
  <si>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</si>
  <si>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</si>
  <si>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</si>
  <si>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</si>
  <si>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</si>
  <si>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</si>
  <si>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</si>
  <si>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</si>
  <si>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</si>
  <si>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</si>
  <si>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</si>
  <si>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</si>
  <si>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</si>
  <si>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</si>
  <si>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</si>
  <si>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</si>
  <si>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</si>
  <si>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</si>
  <si>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</si>
  <si>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</si>
  <si>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</si>
  <si>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</si>
  <si>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</si>
  <si>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</si>
  <si>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</si>
  <si>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</si>
  <si>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</si>
  <si>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</si>
  <si>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</si>
  <si>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</si>
  <si>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</si>
  <si>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</si>
  <si>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</si>
  <si>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</si>
  <si>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</si>
  <si>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</si>
  <si>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</si>
  <si>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</si>
  <si>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</si>
  <si>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</si>
  <si>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</si>
  <si>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</si>
  <si>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</si>
  <si>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</si>
  <si>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SALAZAR ACENCIO JOSÉ</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</si>
  <si>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</si>
  <si>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</si>
  <si>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</si>
  <si>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</si>
  <si>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</si>
  <si>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</si>
  <si>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</si>
  <si>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</si>
  <si>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</si>
  <si>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</si>
  <si>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MÉNDEZ MIS ASAEL</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</si>
  <si>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</si>
  <si>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</si>
  <si>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</si>
  <si>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</si>
  <si>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</si>
  <si>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</si>
  <si>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</si>
  <si>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</si>
  <si>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</si>
  <si>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</si>
  <si>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</si>
  <si>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</si>
  <si>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</si>
  <si>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</si>
  <si>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</si>
  <si>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</si>
  <si>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</si>
  <si>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</si>
  <si>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</si>
  <si>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</si>
  <si>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</si>
  <si>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</si>
  <si>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</si>
  <si>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</si>
  <si>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</si>
  <si>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</si>
  <si>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</si>
  <si>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</si>
  <si>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</si>
  <si>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</si>
  <si>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</si>
  <si>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</si>
  <si>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</si>
  <si>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</si>
  <si>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</si>
  <si>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</si>
  <si>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</si>
  <si>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</si>
  <si>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</si>
  <si>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</si>
  <si>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</si>
  <si>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</si>
  <si>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</si>
  <si>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</si>
  <si>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</si>
  <si>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</si>
  <si>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</si>
  <si>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</si>
  <si>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</si>
  <si>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</si>
  <si>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</si>
  <si>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</si>
  <si>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</si>
  <si>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</si>
  <si>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</si>
  <si>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</si>
  <si>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</si>
  <si>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</si>
  <si>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</si>
  <si>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</si>
  <si>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</si>
  <si>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</si>
  <si>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</si>
  <si>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</si>
  <si>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</si>
  <si>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</si>
  <si>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</si>
  <si>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</si>
  <si>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</si>
  <si>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</si>
  <si>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</si>
  <si>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</si>
  <si>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</si>
  <si>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</si>
  <si>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</si>
  <si>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</si>
  <si>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</si>
  <si>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</si>
  <si>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</si>
  <si>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</si>
  <si>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</si>
  <si>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</si>
  <si>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</si>
  <si>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</si>
  <si>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</si>
  <si>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</si>
  <si>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</si>
  <si>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</si>
  <si>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</si>
  <si>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</si>
  <si>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</si>
  <si>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</si>
  <si>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</si>
  <si>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</si>
  <si>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</si>
  <si>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</si>
  <si>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</si>
  <si>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</si>
  <si>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</si>
  <si>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</si>
  <si>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</si>
  <si>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</si>
  <si>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</si>
  <si>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</si>
  <si>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</si>
  <si>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</si>
  <si>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</si>
  <si>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</si>
  <si>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</si>
  <si>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</si>
  <si>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</si>
  <si>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</si>
  <si>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</si>
  <si>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</si>
  <si>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</si>
  <si>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</si>
  <si>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</si>
  <si>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</si>
  <si>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</si>
  <si>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</si>
  <si>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</si>
  <si>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</si>
  <si>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</si>
  <si>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</si>
  <si>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</si>
  <si>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</si>
  <si>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</si>
  <si>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</si>
  <si>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</si>
  <si>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</si>
  <si>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</si>
  <si>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</si>
  <si>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</si>
  <si>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</si>
  <si>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</si>
  <si>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</si>
  <si>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</si>
  <si>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</si>
  <si>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</si>
  <si>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</si>
  <si>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</si>
  <si>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</si>
  <si>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</si>
  <si>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</si>
  <si>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</si>
  <si>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</si>
  <si>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</si>
  <si>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</si>
  <si>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</si>
  <si>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</si>
  <si>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</si>
  <si>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</si>
  <si>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</si>
  <si>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</si>
  <si>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</si>
  <si>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</si>
  <si>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</si>
  <si>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</si>
  <si>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</si>
  <si>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</si>
  <si>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</si>
  <si>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</si>
  <si>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</si>
  <si>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</si>
  <si>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</si>
  <si>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</si>
  <si>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</si>
  <si>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</si>
  <si>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</si>
  <si>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</si>
  <si>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</si>
  <si>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</si>
  <si>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</si>
  <si>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</si>
  <si>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</si>
  <si>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</si>
  <si>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</si>
  <si>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</si>
  <si>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</si>
  <si>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</si>
  <si>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</si>
  <si>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</si>
  <si>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</si>
  <si>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</si>
  <si>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</si>
  <si>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ANELL  MOO KARLA </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</si>
  <si>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</si>
  <si>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</si>
  <si>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</si>
  <si>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</si>
  <si>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</si>
  <si>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</si>
  <si>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</si>
  <si>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</si>
  <si>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</si>
  <si>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 xml:space="preserve">CHAN ZAMUDIO  ANGEL DAVID </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</si>
  <si>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</si>
  <si>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</si>
  <si>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</si>
  <si>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</si>
  <si>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</si>
  <si>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</si>
  <si>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</si>
  <si>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</si>
  <si>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</si>
  <si>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</si>
  <si>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</si>
  <si>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</si>
  <si>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</si>
  <si>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</si>
  <si>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</si>
  <si>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</si>
  <si>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</si>
  <si>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</si>
  <si>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</si>
  <si>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</si>
  <si>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</si>
  <si>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</si>
  <si>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</si>
  <si>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</si>
  <si>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</si>
  <si>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</si>
  <si>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</si>
  <si>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</si>
  <si>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</si>
  <si>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</si>
  <si>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</si>
  <si>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</si>
  <si>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</si>
  <si>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</si>
  <si>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</si>
  <si>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</si>
  <si>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</si>
  <si>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</si>
  <si>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</si>
  <si>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</si>
  <si>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EN LA SEMANA DE INGENIERIA CIVIL 2022</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</si>
  <si>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</si>
  <si>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</si>
  <si>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</si>
  <si>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</si>
  <si>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</si>
  <si>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</si>
  <si>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</si>
  <si>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</si>
  <si>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</si>
  <si>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</si>
  <si>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</si>
  <si>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</si>
  <si>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</si>
  <si>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</si>
  <si>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</si>
  <si>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</si>
  <si>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</si>
  <si>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</si>
  <si>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</si>
  <si>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</si>
  <si>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</si>
  <si>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</si>
  <si>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</si>
  <si>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</si>
  <si>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</si>
  <si>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</si>
  <si>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</si>
  <si>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</si>
  <si>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</si>
  <si>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</si>
  <si>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</si>
  <si>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</si>
  <si>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</si>
  <si>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</si>
  <si>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</si>
  <si>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</si>
  <si>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</si>
  <si>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</si>
  <si>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</si>
  <si>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</si>
  <si>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TALLER MONTAJE DE COMPUTADORA</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</si>
  <si>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</si>
  <si>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</si>
  <si>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</si>
  <si>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</si>
  <si>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</si>
  <si>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</si>
  <si>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</si>
  <si>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</si>
  <si>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</si>
  <si>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</si>
  <si>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</si>
  <si>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</si>
  <si>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</si>
  <si>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 xml:space="preserve">CICLO DE </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</si>
  <si>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</si>
  <si>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</si>
  <si>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</si>
  <si>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</si>
  <si>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</si>
  <si>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</si>
  <si>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</si>
  <si>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</si>
  <si>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</si>
  <si>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</si>
  <si>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</si>
  <si>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</si>
  <si>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</si>
  <si>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PARTIPACION EN EL MARATON DE CONOCIMIENTO DE LA SEMANA DE INNOVACION 2022 ( DIA DEL INGENIERO )</t>
  </si>
  <si>
    <t>PARTICIPACION EN EL MARATON DE CONOCIMIENTOS DE LA SEMANA DE INNOVACION 2022 ( DIA DEL INGENIERO QUIMICO )</t>
  </si>
  <si>
    <t>PARTIPACION EN EL MARATON DE CONOCMIENTO DE LA SEMANA DE INNOVACION 2022 ( DIA DEL INGENIERO QUIMICO )</t>
  </si>
  <si>
    <t>PA</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</si>
  <si>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</si>
  <si>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</si>
  <si>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</si>
  <si>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</si>
  <si>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21470111</t>
  </si>
  <si>
    <t xml:space="preserve">PARTICIPACION EN LAS ACTIVIDADES ACADEMICAS DEL DIA DEL ADMINISTRADOR </t>
  </si>
  <si>
    <t>PARTICIPACION EN LAS ACTVIDADES ACADEMICAS DEL DIA DEL ADMINISTRADOR</t>
  </si>
  <si>
    <t>PARY</t>
  </si>
  <si>
    <t>PARTICIPACIONEN LAS ACTIVIDADES ACADEMICAS DEL DIA DEL ADMINISTRADOR</t>
  </si>
  <si>
    <t>PARTICIPACION EN LAS ACTIVIDADES A ACADEMICAS DEL DIA DEL ADMINISTRADOR</t>
  </si>
  <si>
    <t>DIA DEL INGENIERO EN GESTION EMPRESARIAL</t>
  </si>
  <si>
    <t>17470161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</si>
</sst>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ont>
  </fonts>
  <fills count="6">
    <fill>
      <patternFill patternType="none"/>
    </fill>
    <fill>
      <patternFill patternType="gray125"/>
    </fill>
    <fill>
      <patternFill patternType="solid">
        <fgColor rgb="FFFFEB9C"/>
      </patternFill>
    </fill>
    <fill>
      <patternFill patternType="solid">
        <fgColor theme="4"/>
      </patternFill>
    </fill>
    <fill>
      <patternFill patternType="solid">
        <fgColor rgb="FFFFFF00"/>
        <bgColor indexed="64"/>
      </patternFill>
    </fill>
    <fill>
      <patternFill patternType="solid">
        <fgColor rgb="FF92D050"/>
        <bgColor indexed="64"/>
      </patternFill>
    </fill>
  </fills>
  <borders count="3">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56">
    <xf numFmtId="0" fontId="0" fillId="0" borderId="0" xfId="0"/>
    <xf numFmtId="0" fontId="3" fillId="0" borderId="0" xfId="0" applyFont="1" applyFill="1" applyBorder="1" applyAlignment="1">
      <alignment horizontal="center" vertical="center" wrapText="1"/>
    </xf>
    <xf numFmtId="0" fontId="0" fillId="0" borderId="0" xfId="0" applyFill="1" applyBorder="1" applyAlignment="1">
      <alignment vertical="center" wrapText="1"/>
    </xf>
    <xf numFmtId="0" fontId="3" fillId="0" borderId="0" xfId="0" applyFont="1" applyFill="1" applyBorder="1" applyAlignment="1">
      <alignment horizontal="left" vertical="center" wrapText="1"/>
    </xf>
    <xf numFmtId="49" fontId="3"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49" fontId="4"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49" fontId="4" fillId="0" borderId="0" xfId="0" applyNumberFormat="1" applyFont="1" applyFill="1" applyBorder="1" applyAlignment="1">
      <alignment horizontal="left"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49" fontId="4" fillId="0" borderId="0" xfId="0" applyNumberFormat="1" applyFont="1" applyFill="1" applyBorder="1" applyAlignment="1">
      <alignment horizontal="center" vertical="center"/>
    </xf>
    <xf numFmtId="3" fontId="4"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NumberFormat="1" applyFont="1" applyFill="1" applyBorder="1" applyAlignment="1">
      <alignment horizontal="center" vertical="center" wrapText="1"/>
    </xf>
    <xf numFmtId="0" fontId="11"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0" fontId="12" fillId="0" borderId="0" xfId="0" applyFont="1" applyFill="1" applyBorder="1" applyAlignment="1">
      <alignment vertical="center" wrapText="1"/>
    </xf>
    <xf numFmtId="0" fontId="4" fillId="0" borderId="1" xfId="0" applyFont="1" applyFill="1" applyBorder="1" applyAlignment="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0" fillId="0" borderId="0" xfId="0"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4" fillId="0" borderId="0"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4" fillId="0" borderId="0" xfId="0" applyFont="1" applyFill="1" applyAlignment="1">
      <alignment horizontal="center" vertical="center" wrapText="1"/>
    </xf>
    <xf numFmtId="49" fontId="15" fillId="0" borderId="0" xfId="0" applyNumberFormat="1"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0" fillId="0" borderId="0" xfId="0" applyFill="1"/>
    <xf numFmtId="49" fontId="16" fillId="0" borderId="0" xfId="0" applyNumberFormat="1" applyFont="1" applyFill="1" applyBorder="1" applyAlignment="1">
      <alignment horizontal="center" vertical="center" wrapText="1"/>
    </xf>
    <xf numFmtId="0" fontId="16" fillId="0" borderId="0" xfId="0" applyNumberFormat="1" applyFont="1" applyFill="1" applyBorder="1" applyAlignment="1">
      <alignment horizontal="center" vertical="center"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6" fillId="0" borderId="0" xfId="0" applyFont="1" applyFill="1" applyAlignment="1">
      <alignment horizontal="center" vertical="center" wrapText="1"/>
    </xf>
    <xf numFmtId="0" fontId="4" fillId="0" borderId="2" xfId="0" applyFont="1" applyFill="1" applyBorder="1" applyAlignment="1">
      <alignment horizontal="left" vertical="center" wrapText="1"/>
    </xf>
    <xf numFmtId="49" fontId="17" fillId="0" borderId="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17" fillId="0" borderId="0" xfId="0" applyFont="1" applyFill="1" applyAlignment="1">
      <alignment horizontal="center" vertical="center" wrapText="1"/>
    </xf>
    <xf numFmtId="49" fontId="19"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0" fontId="19"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19" fillId="0" borderId="0" xfId="0" applyFont="1" applyFill="1" applyAlignment="1">
      <alignment horizontal="center"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3"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0" fillId="0" borderId="0" xfId="0" applyFont="1" applyFill="1" applyBorder="1" applyAlignment="1">
      <alignment vertical="center" wrapText="1"/>
    </xf>
    <xf numFmtId="49" fontId="14" fillId="0" borderId="0" xfId="0" applyNumberFormat="1" applyFont="1" applyFill="1" applyBorder="1" applyAlignment="1">
      <alignment horizontal="center" vertical="center" wrapText="1"/>
    </xf>
    <xf numFmtId="49"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11" fillId="0" borderId="0" xfId="2" applyFont="1" applyFill="1" applyBorder="1" applyAlignment="1">
      <alignment vertical="center" wrapText="1"/>
    </xf>
    <xf numFmtId="49" fontId="9" fillId="0" borderId="0"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49" fontId="20" fillId="0" borderId="0" xfId="0" applyNumberFormat="1" applyFont="1" applyFill="1" applyBorder="1" applyAlignment="1">
      <alignment horizontal="center" vertical="center" wrapText="1"/>
    </xf>
    <xf numFmtId="0" fontId="20" fillId="0" borderId="0"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0" fillId="0" borderId="0" xfId="0" applyFont="1" applyFill="1" applyAlignment="1">
      <alignment horizontal="center"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NumberFormat="1" applyAlignment="1">
      <alignment horizontal="left"/>
    </xf>
    <xf numFmtId="0" fontId="21" fillId="0" borderId="0" xfId="0" applyFont="1" applyFill="1" applyAlignment="1">
      <alignment horizontal="center" vertical="center" wrapText="1"/>
    </xf>
    <xf numFmtId="0" fontId="11" fillId="0" borderId="0" xfId="0" applyFont="1" applyFill="1"/>
    <xf numFmtId="0" fontId="0" fillId="0" borderId="0" xfId="0" applyFont="1" applyFill="1" applyAlignment="1">
      <alignment horizontal="left" vertical="center" wrapText="1"/>
    </xf>
    <xf numFmtId="0" fontId="0" fillId="0" borderId="0" xfId="0" applyFont="1" applyFill="1"/>
    <xf numFmtId="0" fontId="1" fillId="0" borderId="0" xfId="0" applyFont="1" applyFill="1"/>
    <xf numFmtId="0" fontId="0" fillId="0" borderId="0" xfId="0" applyAlignment="1">
      <alignment horizontal="center"/>
    </xf>
    <xf numFmtId="49" fontId="0" fillId="0" borderId="0" xfId="0" applyNumberFormat="1" applyAlignment="1">
      <alignment horizontal="center"/>
    </xf>
    <xf numFmtId="0" fontId="21" fillId="0" borderId="0" xfId="0" applyNumberFormat="1" applyFont="1" applyAlignment="1"/>
    <xf numFmtId="0" fontId="11" fillId="0" borderId="0" xfId="0" applyNumberFormat="1" applyFont="1" applyAlignment="1"/>
    <xf numFmtId="0" fontId="0" fillId="0" borderId="0" xfId="0" applyNumberFormat="1" applyAlignment="1"/>
    <xf numFmtId="0" fontId="0" fillId="0" borderId="0" xfId="0" applyAlignment="1"/>
    <xf numFmtId="0" fontId="4" fillId="0" borderId="0" xfId="0" applyNumberFormat="1" applyFont="1" applyFill="1" applyBorder="1" applyAlignment="1">
      <alignment horizontal="left" vertical="center" wrapText="1"/>
    </xf>
    <xf numFmtId="0" fontId="13" fillId="3" borderId="0" xfId="3" applyNumberFormat="1" applyBorder="1" applyAlignment="1">
      <alignment horizontal="center" vertical="center" wrapText="1"/>
    </xf>
    <xf numFmtId="0" fontId="12" fillId="0" borderId="0" xfId="0" applyNumberFormat="1" applyFont="1" applyFill="1" applyBorder="1" applyAlignment="1">
      <alignment horizontal="left" vertical="center" wrapText="1"/>
    </xf>
    <xf numFmtId="0" fontId="8" fillId="0" borderId="0" xfId="0" applyNumberFormat="1" applyFont="1" applyFill="1" applyBorder="1" applyAlignment="1">
      <alignment horizontal="left" vertical="center" wrapText="1"/>
    </xf>
    <xf numFmtId="0" fontId="14" fillId="0" borderId="0" xfId="0" applyNumberFormat="1" applyFont="1" applyFill="1" applyBorder="1" applyAlignment="1">
      <alignment horizontal="left" vertical="center" wrapText="1"/>
    </xf>
    <xf numFmtId="0" fontId="4" fillId="0" borderId="0" xfId="0" applyNumberFormat="1" applyFont="1" applyFill="1" applyBorder="1" applyAlignment="1">
      <alignment horizontal="left" vertical="center"/>
    </xf>
    <xf numFmtId="0" fontId="16" fillId="0" borderId="0" xfId="0" applyNumberFormat="1" applyFont="1" applyFill="1" applyBorder="1" applyAlignment="1">
      <alignment horizontal="left" vertical="center" wrapText="1"/>
    </xf>
    <xf numFmtId="0" fontId="11" fillId="0" borderId="0" xfId="2" applyNumberFormat="1"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0" fontId="15" fillId="0" borderId="0" xfId="0" applyNumberFormat="1" applyFont="1" applyFill="1" applyBorder="1" applyAlignment="1">
      <alignment horizontal="left" vertical="center" wrapText="1"/>
    </xf>
    <xf numFmtId="0" fontId="19" fillId="0" borderId="0" xfId="0" applyNumberFormat="1" applyFont="1" applyFill="1" applyBorder="1" applyAlignment="1">
      <alignment horizontal="left" vertical="center" wrapText="1"/>
    </xf>
    <xf numFmtId="0" fontId="17" fillId="0" borderId="0" xfId="0" applyNumberFormat="1" applyFont="1" applyFill="1" applyBorder="1" applyAlignment="1">
      <alignment horizontal="left" vertical="center" wrapText="1"/>
    </xf>
    <xf numFmtId="0" fontId="20" fillId="0" borderId="0" xfId="0" applyNumberFormat="1" applyFont="1" applyFill="1" applyBorder="1" applyAlignment="1">
      <alignment horizontal="left" vertical="center" wrapText="1"/>
    </xf>
    <xf numFmtId="0" fontId="3" fillId="0" borderId="0" xfId="0" applyNumberFormat="1" applyFont="1" applyFill="1" applyBorder="1" applyAlignment="1">
      <alignment horizontal="left" vertical="center" wrapText="1"/>
    </xf>
    <xf numFmtId="0" fontId="4" fillId="0" borderId="0" xfId="0" applyNumberFormat="1" applyFont="1" applyFill="1" applyBorder="1" applyAlignment="1">
      <alignment horizontal="center" vertical="center"/>
    </xf>
    <xf numFmtId="0" fontId="11" fillId="0" borderId="0" xfId="2"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0" fontId="22" fillId="0" borderId="0" xfId="0" applyFont="1" applyFill="1" applyAlignment="1">
      <alignment horizontal="center" vertical="center" wrapText="1"/>
    </xf>
    <xf numFmtId="0" fontId="0" fillId="0" borderId="0" xfId="0" applyFont="1" applyFill="1" applyBorder="1" applyAlignment="1">
      <alignment vertical="center" wrapText="1"/>
    </xf>
    <xf numFmtId="49" fontId="23" fillId="0" borderId="0" xfId="0" applyNumberFormat="1" applyFont="1" applyFill="1" applyBorder="1" applyAlignment="1">
      <alignment horizontal="center" vertical="center" wrapText="1"/>
    </xf>
    <xf numFmtId="49" fontId="23" fillId="0" borderId="0" xfId="0" applyNumberFormat="1" applyFont="1" applyFill="1" applyBorder="1" applyAlignment="1">
      <alignment horizontal="left" vertical="center" wrapText="1"/>
    </xf>
    <xf numFmtId="0" fontId="23" fillId="0" borderId="0" xfId="0" applyNumberFormat="1" applyFont="1" applyFill="1" applyBorder="1" applyAlignment="1">
      <alignment horizontal="left" vertical="center" wrapText="1"/>
    </xf>
    <xf numFmtId="0" fontId="23"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0" xfId="0" applyFont="1" applyFill="1" applyBorder="1" applyAlignment="1">
      <alignment horizontal="left" vertical="center" wrapText="1"/>
    </xf>
    <xf numFmtId="0" fontId="4" fillId="5" borderId="0" xfId="0" applyNumberFormat="1" applyFont="1" applyFill="1" applyBorder="1" applyAlignment="1">
      <alignment horizontal="left" vertical="center" wrapText="1"/>
    </xf>
    <xf numFmtId="0" fontId="4" fillId="5" borderId="0" xfId="0" applyNumberFormat="1" applyFont="1" applyFill="1" applyBorder="1" applyAlignment="1">
      <alignment horizontal="center" vertical="center" wrapText="1"/>
    </xf>
    <xf numFmtId="0" fontId="4" fillId="5" borderId="0"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14" fillId="5" borderId="0" xfId="0" applyNumberFormat="1" applyFont="1" applyFill="1" applyBorder="1" applyAlignment="1">
      <alignment horizontal="center" vertical="center" wrapText="1"/>
    </xf>
    <xf numFmtId="0" fontId="15" fillId="5" borderId="0" xfId="0" applyNumberFormat="1" applyFont="1" applyFill="1" applyBorder="1" applyAlignment="1">
      <alignment horizontal="center" vertical="center" wrapText="1"/>
    </xf>
    <xf numFmtId="0" fontId="14" fillId="5" borderId="0" xfId="0" applyNumberFormat="1" applyFont="1" applyFill="1" applyBorder="1" applyAlignment="1">
      <alignment horizontal="left" vertical="center" wrapText="1"/>
    </xf>
    <xf numFmtId="0" fontId="9" fillId="5" borderId="0" xfId="0" applyNumberFormat="1" applyFont="1" applyFill="1" applyBorder="1" applyAlignment="1">
      <alignment horizontal="left" vertical="center" wrapText="1"/>
    </xf>
    <xf numFmtId="0" fontId="9" fillId="5" borderId="0" xfId="0" applyNumberFormat="1" applyFont="1" applyFill="1" applyBorder="1" applyAlignment="1">
      <alignment horizontal="center" vertical="center" wrapText="1"/>
    </xf>
    <xf numFmtId="0" fontId="16" fillId="5" borderId="0" xfId="0" applyNumberFormat="1" applyFont="1" applyFill="1" applyBorder="1" applyAlignment="1">
      <alignment horizontal="left" vertical="center" wrapText="1"/>
    </xf>
    <xf numFmtId="0" fontId="16" fillId="5" borderId="0" xfId="0" applyNumberFormat="1" applyFont="1" applyFill="1" applyBorder="1" applyAlignment="1">
      <alignment horizontal="center" vertical="center" wrapText="1"/>
    </xf>
    <xf numFmtId="49" fontId="4" fillId="4" borderId="0" xfId="0" applyNumberFormat="1" applyFont="1" applyFill="1" applyBorder="1" applyAlignment="1">
      <alignment horizontal="center" vertical="center" wrapText="1"/>
    </xf>
    <xf numFmtId="0" fontId="4" fillId="4" borderId="0" xfId="0" applyNumberFormat="1" applyFont="1" applyFill="1" applyBorder="1" applyAlignment="1">
      <alignment horizontal="left" vertical="center" wrapText="1"/>
    </xf>
    <xf numFmtId="0" fontId="4" fillId="4" borderId="0" xfId="0" applyNumberFormat="1" applyFont="1" applyFill="1" applyBorder="1" applyAlignment="1">
      <alignment horizontal="center" vertical="center" wrapText="1"/>
    </xf>
    <xf numFmtId="0" fontId="4" fillId="4" borderId="0"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4" fillId="4" borderId="0" xfId="0" applyFont="1" applyFill="1" applyBorder="1" applyAlignment="1">
      <alignment horizontal="left" vertical="center" wrapText="1"/>
    </xf>
    <xf numFmtId="0" fontId="4" fillId="4" borderId="0" xfId="1" applyFont="1" applyFill="1" applyBorder="1" applyAlignment="1" applyProtection="1">
      <alignment horizontal="center" vertical="center" wrapText="1"/>
    </xf>
    <xf numFmtId="0" fontId="4" fillId="4" borderId="0" xfId="1" applyFont="1" applyFill="1" applyBorder="1" applyAlignment="1" applyProtection="1">
      <alignment horizontal="left" vertical="center" wrapText="1"/>
    </xf>
    <xf numFmtId="0" fontId="0" fillId="4" borderId="0" xfId="0" applyFill="1" applyBorder="1" applyAlignment="1">
      <alignment vertical="center" wrapText="1"/>
    </xf>
    <xf numFmtId="0" fontId="4" fillId="4" borderId="0" xfId="0" applyFont="1" applyFill="1" applyAlignment="1">
      <alignment horizontal="center" vertical="center" wrapText="1"/>
    </xf>
    <xf numFmtId="0" fontId="15" fillId="5" borderId="0" xfId="0" applyNumberFormat="1" applyFont="1" applyFill="1" applyBorder="1" applyAlignment="1">
      <alignment horizontal="left"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1" name="ActividadesCom" displayName="ActividadesCom" ref="A1:AG4058" totalsRowShown="0" headerRowDxfId="34" dataDxfId="33" headerRowCellStyle="Énfasis1">
  <autoFilter ref="A1:AG4058">
    <filterColumn colId="3">
      <filters>
        <filter val="ACTIVO(A)"/>
      </filters>
    </filterColumn>
  </autoFilter>
  <sortState ref="A2:AL4057">
    <sortCondition ref="A1:A4057"/>
  </sortState>
  <tableColumns count="33">
    <tableColumn id="2" name="NO. DE CONTROL" dataDxfId="32"/>
    <tableColumn id="3" name="NOMBRE DEL ESTUDIANTE" dataDxfId="31">
      <calculatedColumnFormula>VLOOKUP(ActividadesCom[[#This Row],[NO. DE CONTROL]],'LISTADO ESTUDIANTES'!A:C,3,FALSE)</calculatedColumnFormula>
    </tableColumn>
    <tableColumn id="37" name="PROGRAMA EDUCATIVO" dataDxfId="30">
      <calculatedColumnFormula>VLOOKUP(ActividadesCom[[#This Row],[NO. DE CONTROL]],'LISTADO ESTUDIANTES'!A:B,2,FALSE)</calculatedColumnFormula>
    </tableColumn>
    <tableColumn id="38" name="ESTADO" dataDxfId="29">
      <calculatedColumnFormula>VLOOKUP(ActividadesCom[[#This Row],[NO. DE CONTROL]],'LISTADO ESTUDIANTES'!A:D,4,FALSE)</calculatedColumnFormula>
    </tableColumn>
    <tableColumn id="20" name="CRÉD. TOTALES" dataDxfId="28">
      <calculatedColumnFormula>SUM(ActividadesCom[[#This Row],[CRÉD. 1]],ActividadesCom[[#This Row],[CRÉD. 2]],ActividadesCom[[#This Row],[CRÉD. 3]],ActividadesCom[[#This Row],[CRÉD. 4]],ActividadesCom[[#This Row],[CRÉD. 5]])</calculatedColumnFormula>
    </tableColumn>
    <tableColumn id="26"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name="ACTIVIDAD 1" dataDxfId="24"/>
    <tableColumn id="6" name="PERÍODO 1" dataDxfId="23"/>
    <tableColumn id="21" name="NIVEL 1" dataDxfId="22"/>
    <tableColumn id="31" name="VALOR NIVEL 1" dataDxfId="21">
      <calculatedColumnFormula>IF(ActividadesCom[[#This Row],[NIVEL 1]]&lt;&gt;0,VLOOKUP(ActividadesCom[[#This Row],[NIVEL 1]],Catálogo!A:B,2,FALSE),"")</calculatedColumnFormula>
    </tableColumn>
    <tableColumn id="7" name="CRÉD. 1" dataDxfId="20"/>
    <tableColumn id="8" name="ACTIVIDAD 2" dataDxfId="19"/>
    <tableColumn id="9" name="PERÍODO 2" dataDxfId="18"/>
    <tableColumn id="22" name="NIVEL 2" dataDxfId="17"/>
    <tableColumn id="30" name="VALOR NIVEL 2" dataDxfId="16">
      <calculatedColumnFormula>IF(ActividadesCom[[#This Row],[NIVEL 2]]&lt;&gt;0,VLOOKUP(ActividadesCom[[#This Row],[NIVEL 2]],Catálogo!A:B,2,FALSE),"")</calculatedColumnFormula>
    </tableColumn>
    <tableColumn id="10" name="CRÉD. 2" dataDxfId="15"/>
    <tableColumn id="11" name="ACTIVIDAD 3" dataDxfId="14"/>
    <tableColumn id="12" name="PERÍODO 3" dataDxfId="13"/>
    <tableColumn id="23" name="NIVEL 3" dataDxfId="12"/>
    <tableColumn id="29" name="VALOR NIVEL 3" dataDxfId="11">
      <calculatedColumnFormula>IF(ActividadesCom[[#This Row],[NIVEL 3]]&lt;&gt;0,VLOOKUP(ActividadesCom[[#This Row],[NIVEL 3]],Catálogo!A:B,2,FALSE),"")</calculatedColumnFormula>
    </tableColumn>
    <tableColumn id="13" name="CRÉD. 3" dataDxfId="10"/>
    <tableColumn id="14" name="ACTIVIDAD 4" dataDxfId="9"/>
    <tableColumn id="15" name="PERÍODO 4" dataDxfId="8"/>
    <tableColumn id="24" name="NIVEL 4" dataDxfId="7"/>
    <tableColumn id="28" name="VALOR NIVEL 4" dataDxfId="6">
      <calculatedColumnFormula>IF(ActividadesCom[[#This Row],[NIVEL 4]]&lt;&gt;0,VLOOKUP(ActividadesCom[[#This Row],[NIVEL 4]],Catálogo!A:B,2,FALSE),"")</calculatedColumnFormula>
    </tableColumn>
    <tableColumn id="16" name="CRÉD. 4" dataDxfId="5"/>
    <tableColumn id="17" name="ACTIVIDAD 5" dataDxfId="4"/>
    <tableColumn id="18" name="PERÍODO 5" dataDxfId="3"/>
    <tableColumn id="25" name="NIVEL 5" dataDxfId="2"/>
    <tableColumn id="27" name="VALOR NIVEL 5" dataDxfId="1">
      <calculatedColumnFormula>IF(ActividadesCom[[#This Row],[NIVEL 5]]&lt;&gt;0,VLOOKUP(ActividadesCom[[#This Row],[NIVEL 5]],Catálogo!A:B,2,FALSE),"")</calculatedColumnFormula>
    </tableColumn>
    <tableColumn id="19" name="CRÉD. 5" dataDxfId="0"/>
  </tableColumns>
  <tableStyleInfo name="TableStyleMedium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4058"/>
  <sheetViews>
    <sheetView tabSelected="1" zoomScale="106" zoomScaleNormal="106" workbookViewId="0">
      <selection activeCell="H2232" sqref="H2232"/>
    </sheetView>
  </sheetViews>
  <sheetFormatPr baseColWidth="10" defaultColWidth="10.85546875" defaultRowHeight="15" x14ac:dyDescent="0.25"/>
  <cols>
    <col min="1" max="1" width="18.85546875" style="4" customWidth="1"/>
    <col min="2" max="2" width="31.7109375" style="29" hidden="1" customWidth="1"/>
    <col min="3" max="3" width="31.7109375" style="110" customWidth="1"/>
    <col min="4" max="4" width="13.42578125" style="113" hidden="1" customWidth="1"/>
    <col min="5" max="5" width="18.42578125" style="1" customWidth="1"/>
    <col min="6" max="6" width="14.42578125" style="1" customWidth="1"/>
    <col min="7" max="7" width="15.85546875" style="31" customWidth="1"/>
    <col min="8" max="8" width="20" style="3" customWidth="1"/>
    <col min="9" max="9" width="17.85546875" style="1" customWidth="1"/>
    <col min="10" max="10" width="12.85546875" style="1" customWidth="1"/>
    <col min="11" max="11" width="17.140625" style="1" customWidth="1"/>
    <col min="12" max="12" width="12.140625" style="1" customWidth="1"/>
    <col min="13" max="13" width="20" style="3" customWidth="1"/>
    <col min="14" max="15" width="14.28515625" style="1" customWidth="1"/>
    <col min="16" max="16" width="17.140625" style="1" customWidth="1"/>
    <col min="17" max="17" width="12.140625" style="1" customWidth="1"/>
    <col min="18" max="18" width="20" style="3" customWidth="1"/>
    <col min="19" max="20" width="14.28515625" style="1" customWidth="1"/>
    <col min="21" max="21" width="17.140625" style="1" customWidth="1"/>
    <col min="22" max="22" width="12.140625" style="1" customWidth="1"/>
    <col min="23" max="23" width="20" style="3" customWidth="1"/>
    <col min="24" max="25" width="14.28515625" style="1" customWidth="1"/>
    <col min="26" max="26" width="17.140625" style="1" customWidth="1"/>
    <col min="27" max="27" width="12.140625" style="1" customWidth="1"/>
    <col min="28" max="28" width="20" style="3" customWidth="1"/>
    <col min="29" max="30" width="14.28515625" style="1" customWidth="1"/>
    <col min="31" max="31" width="17.140625" style="1" customWidth="1"/>
    <col min="32" max="32" width="12.140625" style="1" customWidth="1"/>
    <col min="33" max="33" width="10.85546875" style="42"/>
    <col min="34" max="35" width="12.42578125" style="42" customWidth="1"/>
    <col min="36" max="38" width="12.42578125" style="2" customWidth="1"/>
    <col min="39" max="16384" width="10.85546875" style="2"/>
  </cols>
  <sheetData>
    <row r="1" spans="1:35" s="81" customFormat="1" ht="30" customHeight="1" x14ac:dyDescent="0.25">
      <c r="A1" s="120" t="s">
        <v>1206</v>
      </c>
      <c r="B1" s="59" t="s">
        <v>4078</v>
      </c>
      <c r="C1" s="98" t="s">
        <v>4963</v>
      </c>
      <c r="D1" s="98" t="s">
        <v>4987</v>
      </c>
      <c r="E1" s="60" t="s">
        <v>4013</v>
      </c>
      <c r="F1" s="60" t="s">
        <v>4005</v>
      </c>
      <c r="G1" s="60" t="s">
        <v>4019</v>
      </c>
      <c r="H1" s="60" t="s">
        <v>4453</v>
      </c>
      <c r="I1" s="60" t="s">
        <v>1207</v>
      </c>
      <c r="J1" s="60" t="s">
        <v>1212</v>
      </c>
      <c r="K1" s="60" t="s">
        <v>4000</v>
      </c>
      <c r="L1" s="60" t="s">
        <v>4017</v>
      </c>
      <c r="M1" s="60" t="s">
        <v>1213</v>
      </c>
      <c r="N1" s="60" t="s">
        <v>1208</v>
      </c>
      <c r="O1" s="60" t="s">
        <v>1214</v>
      </c>
      <c r="P1" s="60" t="s">
        <v>4001</v>
      </c>
      <c r="Q1" s="60" t="s">
        <v>4018</v>
      </c>
      <c r="R1" s="60" t="s">
        <v>1215</v>
      </c>
      <c r="S1" s="60" t="s">
        <v>1209</v>
      </c>
      <c r="T1" s="60" t="s">
        <v>1216</v>
      </c>
      <c r="U1" s="60" t="s">
        <v>4002</v>
      </c>
      <c r="V1" s="60" t="s">
        <v>4016</v>
      </c>
      <c r="W1" s="60" t="s">
        <v>4015</v>
      </c>
      <c r="X1" s="60" t="s">
        <v>1210</v>
      </c>
      <c r="Y1" s="60" t="s">
        <v>1217</v>
      </c>
      <c r="Z1" s="60" t="s">
        <v>4003</v>
      </c>
      <c r="AA1" s="60" t="s">
        <v>4014</v>
      </c>
      <c r="AB1" s="60" t="s">
        <v>1218</v>
      </c>
      <c r="AC1" s="60" t="s">
        <v>1211</v>
      </c>
      <c r="AD1" s="60" t="s">
        <v>1219</v>
      </c>
      <c r="AE1" s="60" t="s">
        <v>4004</v>
      </c>
      <c r="AF1" s="60" t="s">
        <v>4012</v>
      </c>
      <c r="AG1" s="60" t="s">
        <v>1220</v>
      </c>
    </row>
    <row r="2" spans="1:35" ht="30" hidden="1" customHeight="1" x14ac:dyDescent="0.25">
      <c r="A2" s="7">
        <v>13330936</v>
      </c>
      <c r="B2" s="97" t="str">
        <f>VLOOKUP(ActividadesCom[[#This Row],[NO. DE CONTROL]],'LISTADO ESTUDIANTES'!A:C,3,FALSE)</f>
        <v>GRACIA HARO CESAR ALAN</v>
      </c>
      <c r="C2" s="97" t="str">
        <f>VLOOKUP(ActividadesCom[[#This Row],[NO. DE CONTROL]],'LISTADO ESTUDIANTES'!A:B,2,FALSE)</f>
        <v>INGENIERIA MECANICA</v>
      </c>
      <c r="D2" s="18" t="str">
        <f>VLOOKUP(ActividadesCom[[#This Row],[NO. DE CONTROL]],'LISTADO ESTUDIANTES'!A:D,4,FALSE)</f>
        <v>EGRESADO(A)</v>
      </c>
      <c r="E2" s="5">
        <f>SUM(ActividadesCom[[#This Row],[CRÉD. 1]],ActividadesCom[[#This Row],[CRÉD. 2]],ActividadesCom[[#This Row],[CRÉD. 3]],ActividadesCom[[#This Row],[CRÉD. 4]],ActividadesCom[[#This Row],[CRÉD. 5]])</f>
        <v>5</v>
      </c>
      <c r="F2" s="17">
        <f>IF(ActividadesCom[[#This Row],[ÚLTIMO SEMESTRE CON CRÉDITOS]]&gt;0,ROUND(AVERAGE(ActividadesCom[[#This Row],[VALOR NIVEL 5]],ActividadesCom[[#This Row],[VALOR NIVEL 4]],ActividadesCom[[#This Row],[VALOR NIVEL 3]],ActividadesCom[[#This Row],[VALOR NIVEL 2]],ActividadesCom[[#This Row],[VALOR NIVEL 1]]),0),"")</f>
        <v>3</v>
      </c>
      <c r="G2" s="5" t="str">
        <f>IF(ActividadesCom[[#This Row],[PROMEDIO]]="","",IF(ActividadesCom[[#This Row],[PROMEDIO]]&gt;=4,"EXCELENTE",IF(ActividadesCom[[#This Row],[PROMEDIO]]&gt;=3,"NOTABLE",IF(ActividadesCom[[#This Row],[PROMEDIO]]&gt;=2,"BUENO",IF(ActividadesCom[[#This Row],[PROMEDIO]]=1,"SUFICIENTE","")))))</f>
        <v>NOTABLE</v>
      </c>
      <c r="H2" s="5">
        <f>MAX(ActividadesCom[[#This Row],[PERÍODO 1]],ActividadesCom[[#This Row],[PERÍODO 2]],ActividadesCom[[#This Row],[PERÍODO 3]],ActividadesCom[[#This Row],[PERÍODO 4]],ActividadesCom[[#This Row],[PERÍODO 5]])</f>
        <v>20171</v>
      </c>
      <c r="I2" s="6" t="s">
        <v>302</v>
      </c>
      <c r="J2" s="5">
        <v>20171</v>
      </c>
      <c r="K2" s="5" t="s">
        <v>4008</v>
      </c>
      <c r="L2" s="5">
        <f>IF(ActividadesCom[[#This Row],[NIVEL 1]]&lt;&gt;0,VLOOKUP(ActividadesCom[[#This Row],[NIVEL 1]],Catálogo!A:B,2,FALSE),"")</f>
        <v>4</v>
      </c>
      <c r="M2" s="5">
        <v>2</v>
      </c>
      <c r="N2" s="6" t="s">
        <v>309</v>
      </c>
      <c r="O2" s="5">
        <v>20171</v>
      </c>
      <c r="P2" s="5" t="s">
        <v>4010</v>
      </c>
      <c r="Q2" s="5">
        <f>IF(ActividadesCom[[#This Row],[NIVEL 2]]&lt;&gt;0,VLOOKUP(ActividadesCom[[#This Row],[NIVEL 2]],Catálogo!A:B,2,FALSE),"")</f>
        <v>2</v>
      </c>
      <c r="R2" s="5">
        <v>1</v>
      </c>
      <c r="S2" s="6" t="s">
        <v>348</v>
      </c>
      <c r="T2" s="5">
        <v>20133</v>
      </c>
      <c r="U2" s="5" t="s">
        <v>4009</v>
      </c>
      <c r="V2" s="5">
        <f>IF(ActividadesCom[[#This Row],[NIVEL 3]]&lt;&gt;0,VLOOKUP(ActividadesCom[[#This Row],[NIVEL 3]],Catálogo!A:B,2,FALSE),"")</f>
        <v>3</v>
      </c>
      <c r="W2" s="5">
        <v>2</v>
      </c>
      <c r="X2" s="6"/>
      <c r="Y2" s="5"/>
      <c r="Z2" s="5"/>
      <c r="AA2" s="5" t="str">
        <f>IF(ActividadesCom[[#This Row],[NIVEL 4]]&lt;&gt;0,VLOOKUP(ActividadesCom[[#This Row],[NIVEL 4]],Catálogo!A:B,2,FALSE),"")</f>
        <v/>
      </c>
      <c r="AB2" s="5"/>
      <c r="AC2" s="6"/>
      <c r="AD2" s="5"/>
      <c r="AE2" s="5"/>
      <c r="AF2" s="5" t="str">
        <f>IF(ActividadesCom[[#This Row],[NIVEL 5]]&lt;&gt;0,VLOOKUP(ActividadesCom[[#This Row],[NIVEL 5]],Catálogo!A:B,2,FALSE),"")</f>
        <v/>
      </c>
      <c r="AG2" s="5"/>
      <c r="AH2" s="2"/>
      <c r="AI2" s="2"/>
    </row>
    <row r="3" spans="1:35" ht="30" hidden="1" customHeight="1" x14ac:dyDescent="0.25">
      <c r="A3" s="7">
        <v>13470001</v>
      </c>
      <c r="B3" s="97" t="str">
        <f>VLOOKUP(ActividadesCom[[#This Row],[NO. DE CONTROL]],'LISTADO ESTUDIANTES'!A:C,3,FALSE)</f>
        <v>RAMIREZ MARTINEZ DARNELI KARINA</v>
      </c>
      <c r="C3" s="97" t="str">
        <f>VLOOKUP(ActividadesCom[[#This Row],[NO. DE CONTROL]],'LISTADO ESTUDIANTES'!A:B,2,FALSE)</f>
        <v>INGENIERIA EN ADMINISTRACION</v>
      </c>
      <c r="D3" s="18" t="str">
        <f>VLOOKUP(ActividadesCom[[#This Row],[NO. DE CONTROL]],'LISTADO ESTUDIANTES'!A:D,4,FALSE)</f>
        <v>EGRESADO(A)</v>
      </c>
      <c r="E3" s="5">
        <f>SUM(ActividadesCom[[#This Row],[CRÉD. 1]],ActividadesCom[[#This Row],[CRÉD. 2]],ActividadesCom[[#This Row],[CRÉD. 3]],ActividadesCom[[#This Row],[CRÉD. 4]],ActividadesCom[[#This Row],[CRÉD. 5]])</f>
        <v>6</v>
      </c>
      <c r="F3" s="17">
        <f>IF(ActividadesCom[[#This Row],[ÚLTIMO SEMESTRE CON CRÉDITOS]]&gt;0,ROUND(AVERAGE(ActividadesCom[[#This Row],[VALOR NIVEL 5]],ActividadesCom[[#This Row],[VALOR NIVEL 4]],ActividadesCom[[#This Row],[VALOR NIVEL 3]],ActividadesCom[[#This Row],[VALOR NIVEL 2]],ActividadesCom[[#This Row],[VALOR NIVEL 1]]),0),"")</f>
        <v>2</v>
      </c>
      <c r="G3" s="5" t="str">
        <f>IF(ActividadesCom[[#This Row],[PROMEDIO]]="","",IF(ActividadesCom[[#This Row],[PROMEDIO]]&gt;=4,"EXCELENTE",IF(ActividadesCom[[#This Row],[PROMEDIO]]&gt;=3,"NOTABLE",IF(ActividadesCom[[#This Row],[PROMEDIO]]&gt;=2,"BUENO",IF(ActividadesCom[[#This Row],[PROMEDIO]]=1,"SUFICIENTE","")))))</f>
        <v>BUENO</v>
      </c>
      <c r="H3" s="5">
        <f>MAX(ActividadesCom[[#This Row],[PERÍODO 1]],ActividadesCom[[#This Row],[PERÍODO 2]],ActividadesCom[[#This Row],[PERÍODO 3]],ActividadesCom[[#This Row],[PERÍODO 4]],ActividadesCom[[#This Row],[PERÍODO 5]])</f>
        <v>20151</v>
      </c>
      <c r="I3" s="6" t="s">
        <v>52</v>
      </c>
      <c r="J3" s="5">
        <v>20123</v>
      </c>
      <c r="K3" s="5" t="s">
        <v>4010</v>
      </c>
      <c r="L3" s="5">
        <f>IF(ActividadesCom[[#This Row],[NIVEL 1]]&lt;&gt;0,VLOOKUP(ActividadesCom[[#This Row],[NIVEL 1]],Catálogo!A:B,2,FALSE),"")</f>
        <v>2</v>
      </c>
      <c r="M3" s="5">
        <v>1</v>
      </c>
      <c r="N3" s="6" t="s">
        <v>53</v>
      </c>
      <c r="O3" s="5">
        <v>20123</v>
      </c>
      <c r="P3" s="5" t="s">
        <v>4010</v>
      </c>
      <c r="Q3" s="5">
        <f>IF(ActividadesCom[[#This Row],[NIVEL 2]]&lt;&gt;0,VLOOKUP(ActividadesCom[[#This Row],[NIVEL 2]],Catálogo!A:B,2,FALSE),"")</f>
        <v>2</v>
      </c>
      <c r="R3" s="5">
        <v>1</v>
      </c>
      <c r="S3" s="6" t="s">
        <v>54</v>
      </c>
      <c r="T3" s="5">
        <v>20141</v>
      </c>
      <c r="U3" s="5" t="s">
        <v>4010</v>
      </c>
      <c r="V3" s="5">
        <f>IF(ActividadesCom[[#This Row],[NIVEL 3]]&lt;&gt;0,VLOOKUP(ActividadesCom[[#This Row],[NIVEL 3]],Catálogo!A:B,2,FALSE),"")</f>
        <v>2</v>
      </c>
      <c r="W3" s="5">
        <v>1</v>
      </c>
      <c r="X3" s="6" t="s">
        <v>60</v>
      </c>
      <c r="Y3" s="5">
        <v>20151</v>
      </c>
      <c r="Z3" s="5" t="s">
        <v>4010</v>
      </c>
      <c r="AA3" s="5">
        <f>IF(ActividadesCom[[#This Row],[NIVEL 4]]&lt;&gt;0,VLOOKUP(ActividadesCom[[#This Row],[NIVEL 4]],Catálogo!A:B,2,FALSE),"")</f>
        <v>2</v>
      </c>
      <c r="AB3" s="5">
        <v>1</v>
      </c>
      <c r="AC3" s="6" t="s">
        <v>6</v>
      </c>
      <c r="AD3" s="5">
        <v>20141</v>
      </c>
      <c r="AE3" s="5" t="s">
        <v>4010</v>
      </c>
      <c r="AF3" s="5">
        <f>IF(ActividadesCom[[#This Row],[NIVEL 5]]&lt;&gt;0,VLOOKUP(ActividadesCom[[#This Row],[NIVEL 5]],Catálogo!A:B,2,FALSE),"")</f>
        <v>2</v>
      </c>
      <c r="AG3" s="5">
        <v>2</v>
      </c>
      <c r="AH3" s="2"/>
      <c r="AI3" s="2"/>
    </row>
    <row r="4" spans="1:35" ht="30" hidden="1" customHeight="1" x14ac:dyDescent="0.25">
      <c r="A4" s="7">
        <v>13470005</v>
      </c>
      <c r="B4" s="97" t="str">
        <f>VLOOKUP(ActividadesCom[[#This Row],[NO. DE CONTROL]],'LISTADO ESTUDIANTES'!A:C,3,FALSE)</f>
        <v>MAY LOPEZ EDUARDO ENRIQUE</v>
      </c>
      <c r="C4" s="97" t="str">
        <f>VLOOKUP(ActividadesCom[[#This Row],[NO. DE CONTROL]],'LISTADO ESTUDIANTES'!A:B,2,FALSE)</f>
        <v>ARQUITECTURA</v>
      </c>
      <c r="D4" s="18" t="str">
        <f>VLOOKUP(ActividadesCom[[#This Row],[NO. DE CONTROL]],'LISTADO ESTUDIANTES'!A:D,4,FALSE)</f>
        <v>BAJA</v>
      </c>
      <c r="E4" s="5">
        <f>SUM(ActividadesCom[[#This Row],[CRÉD. 1]],ActividadesCom[[#This Row],[CRÉD. 2]],ActividadesCom[[#This Row],[CRÉD. 3]],ActividadesCom[[#This Row],[CRÉD. 4]],ActividadesCom[[#This Row],[CRÉD. 5]])</f>
        <v>0</v>
      </c>
      <c r="F4" s="17" t="str">
        <f>IF(ActividadesCom[[#This Row],[ÚLTIMO SEMESTRE CON CRÉDITOS]]&gt;0,ROUND(AVERAGE(ActividadesCom[[#This Row],[VALOR NIVEL 5]],ActividadesCom[[#This Row],[VALOR NIVEL 4]],ActividadesCom[[#This Row],[VALOR NIVEL 3]],ActividadesCom[[#This Row],[VALOR NIVEL 2]],ActividadesCom[[#This Row],[VALOR NIVEL 1]]),0),"")</f>
        <v/>
      </c>
      <c r="G4" s="5" t="str">
        <f>IF(ActividadesCom[[#This Row],[PROMEDIO]]="","",IF(ActividadesCom[[#This Row],[PROMEDIO]]&gt;=4,"EXCELENTE",IF(ActividadesCom[[#This Row],[PROMEDIO]]&gt;=3,"NOTABLE",IF(ActividadesCom[[#This Row],[PROMEDIO]]&gt;=2,"BUENO",IF(ActividadesCom[[#This Row],[PROMEDIO]]=1,"SUFICIENTE","")))))</f>
        <v/>
      </c>
      <c r="H4" s="5">
        <f>MAX(ActividadesCom[[#This Row],[PERÍODO 1]],ActividadesCom[[#This Row],[PERÍODO 2]],ActividadesCom[[#This Row],[PERÍODO 3]],ActividadesCom[[#This Row],[PERÍODO 4]],ActividadesCom[[#This Row],[PERÍODO 5]])</f>
        <v>0</v>
      </c>
      <c r="I4" s="6"/>
      <c r="J4" s="5"/>
      <c r="K4" s="5"/>
      <c r="L4" s="5" t="str">
        <f>IF(ActividadesCom[[#This Row],[NIVEL 1]]&lt;&gt;0,VLOOKUP(ActividadesCom[[#This Row],[NIVEL 1]],Catálogo!A:B,2,FALSE),"")</f>
        <v/>
      </c>
      <c r="M4" s="5"/>
      <c r="N4" s="6"/>
      <c r="O4" s="5"/>
      <c r="P4" s="5"/>
      <c r="Q4" s="5" t="str">
        <f>IF(ActividadesCom[[#This Row],[NIVEL 2]]&lt;&gt;0,VLOOKUP(ActividadesCom[[#This Row],[NIVEL 2]],Catálogo!A:B,2,FALSE),"")</f>
        <v/>
      </c>
      <c r="R4" s="5"/>
      <c r="S4" s="6"/>
      <c r="T4" s="5"/>
      <c r="U4" s="5"/>
      <c r="V4" s="5" t="str">
        <f>IF(ActividadesCom[[#This Row],[NIVEL 3]]&lt;&gt;0,VLOOKUP(ActividadesCom[[#This Row],[NIVEL 3]],Catálogo!A:B,2,FALSE),"")</f>
        <v/>
      </c>
      <c r="W4" s="5"/>
      <c r="X4" s="6"/>
      <c r="Y4" s="5"/>
      <c r="Z4" s="5"/>
      <c r="AA4" s="5" t="str">
        <f>IF(ActividadesCom[[#This Row],[NIVEL 4]]&lt;&gt;0,VLOOKUP(ActividadesCom[[#This Row],[NIVEL 4]],Catálogo!A:B,2,FALSE),"")</f>
        <v/>
      </c>
      <c r="AB4" s="5"/>
      <c r="AC4" s="6"/>
      <c r="AD4" s="5"/>
      <c r="AE4" s="5"/>
      <c r="AF4" s="5" t="str">
        <f>IF(ActividadesCom[[#This Row],[NIVEL 5]]&lt;&gt;0,VLOOKUP(ActividadesCom[[#This Row],[NIVEL 5]],Catálogo!A:B,2,FALSE),"")</f>
        <v/>
      </c>
      <c r="AG4" s="5"/>
      <c r="AH4" s="2"/>
      <c r="AI4" s="2"/>
    </row>
    <row r="5" spans="1:35" ht="30" hidden="1" customHeight="1" x14ac:dyDescent="0.25">
      <c r="A5" s="7">
        <v>13470006</v>
      </c>
      <c r="B5" s="97" t="str">
        <f>VLOOKUP(ActividadesCom[[#This Row],[NO. DE CONTROL]],'LISTADO ESTUDIANTES'!A:C,3,FALSE)</f>
        <v>ARROYO ROSADO JUAN DANIEL</v>
      </c>
      <c r="C5" s="97" t="str">
        <f>VLOOKUP(ActividadesCom[[#This Row],[NO. DE CONTROL]],'LISTADO ESTUDIANTES'!A:B,2,FALSE)</f>
        <v>ARQUITECTURA</v>
      </c>
      <c r="D5" s="18" t="str">
        <f>VLOOKUP(ActividadesCom[[#This Row],[NO. DE CONTROL]],'LISTADO ESTUDIANTES'!A:D,4,FALSE)</f>
        <v>EGRESADO(A)</v>
      </c>
      <c r="E5" s="5">
        <f>SUM(ActividadesCom[[#This Row],[CRÉD. 1]],ActividadesCom[[#This Row],[CRÉD. 2]],ActividadesCom[[#This Row],[CRÉD. 3]],ActividadesCom[[#This Row],[CRÉD. 4]],ActividadesCom[[#This Row],[CRÉD. 5]])</f>
        <v>6</v>
      </c>
      <c r="F5" s="17">
        <f>IF(ActividadesCom[[#This Row],[ÚLTIMO SEMESTRE CON CRÉDITOS]]&gt;0,ROUND(AVERAGE(ActividadesCom[[#This Row],[VALOR NIVEL 5]],ActividadesCom[[#This Row],[VALOR NIVEL 4]],ActividadesCom[[#This Row],[VALOR NIVEL 3]],ActividadesCom[[#This Row],[VALOR NIVEL 2]],ActividadesCom[[#This Row],[VALOR NIVEL 1]]),0),"")</f>
        <v>2</v>
      </c>
      <c r="G5" s="5" t="str">
        <f>IF(ActividadesCom[[#This Row],[PROMEDIO]]="","",IF(ActividadesCom[[#This Row],[PROMEDIO]]&gt;=4,"EXCELENTE",IF(ActividadesCom[[#This Row],[PROMEDIO]]&gt;=3,"NOTABLE",IF(ActividadesCom[[#This Row],[PROMEDIO]]&gt;=2,"BUENO",IF(ActividadesCom[[#This Row],[PROMEDIO]]=1,"SUFICIENTE","")))))</f>
        <v>BUENO</v>
      </c>
      <c r="H5" s="5">
        <f>MAX(ActividadesCom[[#This Row],[PERÍODO 1]],ActividadesCom[[#This Row],[PERÍODO 2]],ActividadesCom[[#This Row],[PERÍODO 3]],ActividadesCom[[#This Row],[PERÍODO 4]],ActividadesCom[[#This Row],[PERÍODO 5]])</f>
        <v>20183</v>
      </c>
      <c r="I5" s="6" t="s">
        <v>734</v>
      </c>
      <c r="J5" s="5">
        <v>20183</v>
      </c>
      <c r="K5" s="5" t="s">
        <v>4010</v>
      </c>
      <c r="L5" s="5">
        <f>IF(ActividadesCom[[#This Row],[NIVEL 1]]&lt;&gt;0,VLOOKUP(ActividadesCom[[#This Row],[NIVEL 1]],Catálogo!A:B,2,FALSE),"")</f>
        <v>2</v>
      </c>
      <c r="M5" s="5">
        <v>1</v>
      </c>
      <c r="N5" s="6" t="s">
        <v>735</v>
      </c>
      <c r="O5" s="5">
        <v>20173</v>
      </c>
      <c r="P5" s="5" t="s">
        <v>4010</v>
      </c>
      <c r="Q5" s="5">
        <f>IF(ActividadesCom[[#This Row],[NIVEL 2]]&lt;&gt;0,VLOOKUP(ActividadesCom[[#This Row],[NIVEL 2]],Catálogo!A:B,2,FALSE),"")</f>
        <v>2</v>
      </c>
      <c r="R5" s="5">
        <v>1</v>
      </c>
      <c r="S5" s="6" t="s">
        <v>736</v>
      </c>
      <c r="T5" s="5">
        <v>20163</v>
      </c>
      <c r="U5" s="5" t="s">
        <v>4010</v>
      </c>
      <c r="V5" s="5">
        <f>IF(ActividadesCom[[#This Row],[NIVEL 3]]&lt;&gt;0,VLOOKUP(ActividadesCom[[#This Row],[NIVEL 3]],Catálogo!A:B,2,FALSE),"")</f>
        <v>2</v>
      </c>
      <c r="W5" s="5">
        <v>1</v>
      </c>
      <c r="X5" s="6" t="s">
        <v>31</v>
      </c>
      <c r="Y5" s="5" t="s">
        <v>51</v>
      </c>
      <c r="Z5" s="5" t="s">
        <v>4010</v>
      </c>
      <c r="AA5" s="5">
        <f>IF(ActividadesCom[[#This Row],[NIVEL 4]]&lt;&gt;0,VLOOKUP(ActividadesCom[[#This Row],[NIVEL 4]],Catálogo!A:B,2,FALSE),"")</f>
        <v>2</v>
      </c>
      <c r="AB5" s="5">
        <v>2</v>
      </c>
      <c r="AC5" s="6" t="s">
        <v>135</v>
      </c>
      <c r="AD5" s="5">
        <v>20153</v>
      </c>
      <c r="AE5" s="5" t="s">
        <v>4010</v>
      </c>
      <c r="AF5" s="5">
        <f>IF(ActividadesCom[[#This Row],[NIVEL 5]]&lt;&gt;0,VLOOKUP(ActividadesCom[[#This Row],[NIVEL 5]],Catálogo!A:B,2,FALSE),"")</f>
        <v>2</v>
      </c>
      <c r="AG5" s="5">
        <v>1</v>
      </c>
      <c r="AH5" s="2"/>
      <c r="AI5" s="2"/>
    </row>
    <row r="6" spans="1:35" ht="30" hidden="1" customHeight="1" x14ac:dyDescent="0.25">
      <c r="A6" s="7">
        <v>13470010</v>
      </c>
      <c r="B6" s="97" t="str">
        <f>VLOOKUP(ActividadesCom[[#This Row],[NO. DE CONTROL]],'LISTADO ESTUDIANTES'!A:C,3,FALSE)</f>
        <v>CABRERA VILCHIS JORGE ALEJANDRO</v>
      </c>
      <c r="C6" s="97" t="str">
        <f>VLOOKUP(ActividadesCom[[#This Row],[NO. DE CONTROL]],'LISTADO ESTUDIANTES'!A:B,2,FALSE)</f>
        <v>INGENIERIA EN SISTEMAS COMPUTACIONALES</v>
      </c>
      <c r="D6" s="18" t="str">
        <f>VLOOKUP(ActividadesCom[[#This Row],[NO. DE CONTROL]],'LISTADO ESTUDIANTES'!A:D,4,FALSE)</f>
        <v>EGRESADO(A)</v>
      </c>
      <c r="E6" s="5">
        <f>SUM(ActividadesCom[[#This Row],[CRÉD. 1]],ActividadesCom[[#This Row],[CRÉD. 2]],ActividadesCom[[#This Row],[CRÉD. 3]],ActividadesCom[[#This Row],[CRÉD. 4]],ActividadesCom[[#This Row],[CRÉD. 5]])</f>
        <v>5</v>
      </c>
      <c r="F6" s="17">
        <f>IF(ActividadesCom[[#This Row],[ÚLTIMO SEMESTRE CON CRÉDITOS]]&gt;0,ROUND(AVERAGE(ActividadesCom[[#This Row],[VALOR NIVEL 5]],ActividadesCom[[#This Row],[VALOR NIVEL 4]],ActividadesCom[[#This Row],[VALOR NIVEL 3]],ActividadesCom[[#This Row],[VALOR NIVEL 2]],ActividadesCom[[#This Row],[VALOR NIVEL 1]]),0),"")</f>
        <v>2</v>
      </c>
      <c r="G6" s="5" t="str">
        <f>IF(ActividadesCom[[#This Row],[PROMEDIO]]="","",IF(ActividadesCom[[#This Row],[PROMEDIO]]&gt;=4,"EXCELENTE",IF(ActividadesCom[[#This Row],[PROMEDIO]]&gt;=3,"NOTABLE",IF(ActividadesCom[[#This Row],[PROMEDIO]]&gt;=2,"BUENO",IF(ActividadesCom[[#This Row],[PROMEDIO]]=1,"SUFICIENTE","")))))</f>
        <v>BUENO</v>
      </c>
      <c r="H6" s="5">
        <f>MAX(ActividadesCom[[#This Row],[PERÍODO 1]],ActividadesCom[[#This Row],[PERÍODO 2]],ActividadesCom[[#This Row],[PERÍODO 3]],ActividadesCom[[#This Row],[PERÍODO 4]],ActividadesCom[[#This Row],[PERÍODO 5]])</f>
        <v>20173</v>
      </c>
      <c r="I6" s="6" t="s">
        <v>389</v>
      </c>
      <c r="J6" s="5">
        <v>20161</v>
      </c>
      <c r="K6" s="5" t="s">
        <v>4010</v>
      </c>
      <c r="L6" s="5">
        <f>IF(ActividadesCom[[#This Row],[NIVEL 1]]&lt;&gt;0,VLOOKUP(ActividadesCom[[#This Row],[NIVEL 1]],Catálogo!A:B,2,FALSE),"")</f>
        <v>2</v>
      </c>
      <c r="M6" s="5">
        <v>1</v>
      </c>
      <c r="N6" s="6" t="s">
        <v>441</v>
      </c>
      <c r="O6" s="5">
        <v>20171</v>
      </c>
      <c r="P6" s="5" t="s">
        <v>4010</v>
      </c>
      <c r="Q6" s="5">
        <f>IF(ActividadesCom[[#This Row],[NIVEL 2]]&lt;&gt;0,VLOOKUP(ActividadesCom[[#This Row],[NIVEL 2]],Catálogo!A:B,2,FALSE),"")</f>
        <v>2</v>
      </c>
      <c r="R6" s="5">
        <v>1</v>
      </c>
      <c r="S6" s="6" t="s">
        <v>510</v>
      </c>
      <c r="T6" s="5">
        <v>20173</v>
      </c>
      <c r="U6" s="5" t="s">
        <v>4010</v>
      </c>
      <c r="V6" s="5">
        <f>IF(ActividadesCom[[#This Row],[NIVEL 3]]&lt;&gt;0,VLOOKUP(ActividadesCom[[#This Row],[NIVEL 3]],Catálogo!A:B,2,FALSE),"")</f>
        <v>2</v>
      </c>
      <c r="W6" s="5">
        <v>1</v>
      </c>
      <c r="X6" s="6" t="s">
        <v>96</v>
      </c>
      <c r="Y6" s="5">
        <v>20163</v>
      </c>
      <c r="Z6" s="5" t="s">
        <v>4010</v>
      </c>
      <c r="AA6" s="5">
        <f>IF(ActividadesCom[[#This Row],[NIVEL 4]]&lt;&gt;0,VLOOKUP(ActividadesCom[[#This Row],[NIVEL 4]],Catálogo!A:B,2,FALSE),"")</f>
        <v>2</v>
      </c>
      <c r="AB6" s="5">
        <v>1</v>
      </c>
      <c r="AC6" s="6" t="s">
        <v>96</v>
      </c>
      <c r="AD6" s="5">
        <v>20161</v>
      </c>
      <c r="AE6" s="5" t="s">
        <v>4010</v>
      </c>
      <c r="AF6" s="5">
        <f>IF(ActividadesCom[[#This Row],[NIVEL 5]]&lt;&gt;0,VLOOKUP(ActividadesCom[[#This Row],[NIVEL 5]],Catálogo!A:B,2,FALSE),"")</f>
        <v>2</v>
      </c>
      <c r="AG6" s="5">
        <v>1</v>
      </c>
      <c r="AH6" s="2"/>
      <c r="AI6" s="2"/>
    </row>
    <row r="7" spans="1:35" ht="30" hidden="1" customHeight="1" x14ac:dyDescent="0.25">
      <c r="A7" s="7">
        <v>13470011</v>
      </c>
      <c r="B7" s="97" t="str">
        <f>VLOOKUP(ActividadesCom[[#This Row],[NO. DE CONTROL]],'LISTADO ESTUDIANTES'!A:C,3,FALSE)</f>
        <v>POLANCO UICAB BRAYAN ALEJANDRO</v>
      </c>
      <c r="C7" s="97" t="str">
        <f>VLOOKUP(ActividadesCom[[#This Row],[NO. DE CONTROL]],'LISTADO ESTUDIANTES'!A:B,2,FALSE)</f>
        <v>INGENIERIA EN SISTEMAS COMPUTACIONALES</v>
      </c>
      <c r="D7" s="18" t="str">
        <f>VLOOKUP(ActividadesCom[[#This Row],[NO. DE CONTROL]],'LISTADO ESTUDIANTES'!A:D,4,FALSE)</f>
        <v>BAJA</v>
      </c>
      <c r="E7" s="5">
        <f>SUM(ActividadesCom[[#This Row],[CRÉD. 1]],ActividadesCom[[#This Row],[CRÉD. 2]],ActividadesCom[[#This Row],[CRÉD. 3]],ActividadesCom[[#This Row],[CRÉD. 4]],ActividadesCom[[#This Row],[CRÉD. 5]])</f>
        <v>0</v>
      </c>
      <c r="F7" s="17" t="str">
        <f>IF(ActividadesCom[[#This Row],[ÚLTIMO SEMESTRE CON CRÉDITOS]]&gt;0,ROUND(AVERAGE(ActividadesCom[[#This Row],[VALOR NIVEL 5]],ActividadesCom[[#This Row],[VALOR NIVEL 4]],ActividadesCom[[#This Row],[VALOR NIVEL 3]],ActividadesCom[[#This Row],[VALOR NIVEL 2]],ActividadesCom[[#This Row],[VALOR NIVEL 1]]),0),"")</f>
        <v/>
      </c>
      <c r="G7" s="5" t="str">
        <f>IF(ActividadesCom[[#This Row],[PROMEDIO]]="","",IF(ActividadesCom[[#This Row],[PROMEDIO]]&gt;=4,"EXCELENTE",IF(ActividadesCom[[#This Row],[PROMEDIO]]&gt;=3,"NOTABLE",IF(ActividadesCom[[#This Row],[PROMEDIO]]&gt;=2,"BUENO",IF(ActividadesCom[[#This Row],[PROMEDIO]]=1,"SUFICIENTE","")))))</f>
        <v/>
      </c>
      <c r="H7" s="5">
        <f>MAX(ActividadesCom[[#This Row],[PERÍODO 1]],ActividadesCom[[#This Row],[PERÍODO 2]],ActividadesCom[[#This Row],[PERÍODO 3]],ActividadesCom[[#This Row],[PERÍODO 4]],ActividadesCom[[#This Row],[PERÍODO 5]])</f>
        <v>0</v>
      </c>
      <c r="I7" s="6"/>
      <c r="J7" s="5"/>
      <c r="K7" s="5"/>
      <c r="L7" s="5" t="str">
        <f>IF(ActividadesCom[[#This Row],[NIVEL 1]]&lt;&gt;0,VLOOKUP(ActividadesCom[[#This Row],[NIVEL 1]],Catálogo!A:B,2,FALSE),"")</f>
        <v/>
      </c>
      <c r="M7" s="5"/>
      <c r="N7" s="6"/>
      <c r="O7" s="5"/>
      <c r="P7" s="5"/>
      <c r="Q7" s="5" t="str">
        <f>IF(ActividadesCom[[#This Row],[NIVEL 2]]&lt;&gt;0,VLOOKUP(ActividadesCom[[#This Row],[NIVEL 2]],Catálogo!A:B,2,FALSE),"")</f>
        <v/>
      </c>
      <c r="R7" s="5"/>
      <c r="S7" s="6"/>
      <c r="T7" s="5"/>
      <c r="U7" s="5"/>
      <c r="V7" s="5" t="str">
        <f>IF(ActividadesCom[[#This Row],[NIVEL 3]]&lt;&gt;0,VLOOKUP(ActividadesCom[[#This Row],[NIVEL 3]],Catálogo!A:B,2,FALSE),"")</f>
        <v/>
      </c>
      <c r="W7" s="5"/>
      <c r="X7" s="6"/>
      <c r="Y7" s="5"/>
      <c r="Z7" s="5"/>
      <c r="AA7" s="5" t="str">
        <f>IF(ActividadesCom[[#This Row],[NIVEL 4]]&lt;&gt;0,VLOOKUP(ActividadesCom[[#This Row],[NIVEL 4]],Catálogo!A:B,2,FALSE),"")</f>
        <v/>
      </c>
      <c r="AB7" s="5"/>
      <c r="AC7" s="6"/>
      <c r="AD7" s="5"/>
      <c r="AE7" s="5"/>
      <c r="AF7" s="5" t="str">
        <f>IF(ActividadesCom[[#This Row],[NIVEL 5]]&lt;&gt;0,VLOOKUP(ActividadesCom[[#This Row],[NIVEL 5]],Catálogo!A:B,2,FALSE),"")</f>
        <v/>
      </c>
      <c r="AG7" s="5"/>
      <c r="AH7" s="2"/>
      <c r="AI7" s="2"/>
    </row>
    <row r="8" spans="1:35" ht="30" hidden="1" customHeight="1" x14ac:dyDescent="0.25">
      <c r="A8" s="7">
        <v>13470012</v>
      </c>
      <c r="B8" s="97" t="str">
        <f>VLOOKUP(ActividadesCom[[#This Row],[NO. DE CONTROL]],'LISTADO ESTUDIANTES'!A:C,3,FALSE)</f>
        <v>CAN MARTINEZ JOSE LUIS DE GUADALUPE</v>
      </c>
      <c r="C8" s="97" t="str">
        <f>VLOOKUP(ActividadesCom[[#This Row],[NO. DE CONTROL]],'LISTADO ESTUDIANTES'!A:B,2,FALSE)</f>
        <v>INGENIERIA EN SISTEMAS COMPUTACIONALES</v>
      </c>
      <c r="D8" s="18" t="str">
        <f>VLOOKUP(ActividadesCom[[#This Row],[NO. DE CONTROL]],'LISTADO ESTUDIANTES'!A:D,4,FALSE)</f>
        <v>EGRESADO(A)</v>
      </c>
      <c r="E8" s="5">
        <f>SUM(ActividadesCom[[#This Row],[CRÉD. 1]],ActividadesCom[[#This Row],[CRÉD. 2]],ActividadesCom[[#This Row],[CRÉD. 3]],ActividadesCom[[#This Row],[CRÉD. 4]],ActividadesCom[[#This Row],[CRÉD. 5]])</f>
        <v>5</v>
      </c>
      <c r="F8" s="17">
        <f>IF(ActividadesCom[[#This Row],[ÚLTIMO SEMESTRE CON CRÉDITOS]]&gt;0,ROUND(AVERAGE(ActividadesCom[[#This Row],[VALOR NIVEL 5]],ActividadesCom[[#This Row],[VALOR NIVEL 4]],ActividadesCom[[#This Row],[VALOR NIVEL 3]],ActividadesCom[[#This Row],[VALOR NIVEL 2]],ActividadesCom[[#This Row],[VALOR NIVEL 1]]),0),"")</f>
        <v>2</v>
      </c>
      <c r="G8" s="5" t="str">
        <f>IF(ActividadesCom[[#This Row],[PROMEDIO]]="","",IF(ActividadesCom[[#This Row],[PROMEDIO]]&gt;=4,"EXCELENTE",IF(ActividadesCom[[#This Row],[PROMEDIO]]&gt;=3,"NOTABLE",IF(ActividadesCom[[#This Row],[PROMEDIO]]&gt;=2,"BUENO",IF(ActividadesCom[[#This Row],[PROMEDIO]]=1,"SUFICIENTE","")))))</f>
        <v>BUENO</v>
      </c>
      <c r="H8" s="5">
        <f>MAX(ActividadesCom[[#This Row],[PERÍODO 1]],ActividadesCom[[#This Row],[PERÍODO 2]],ActividadesCom[[#This Row],[PERÍODO 3]],ActividadesCom[[#This Row],[PERÍODO 4]],ActividadesCom[[#This Row],[PERÍODO 5]])</f>
        <v>20173</v>
      </c>
      <c r="I8" s="6" t="s">
        <v>507</v>
      </c>
      <c r="J8" s="5">
        <v>20171</v>
      </c>
      <c r="K8" s="5" t="s">
        <v>4010</v>
      </c>
      <c r="L8" s="5">
        <f>IF(ActividadesCom[[#This Row],[NIVEL 1]]&lt;&gt;0,VLOOKUP(ActividadesCom[[#This Row],[NIVEL 1]],Catálogo!A:B,2,FALSE),"")</f>
        <v>2</v>
      </c>
      <c r="M8" s="5">
        <v>1</v>
      </c>
      <c r="N8" s="6" t="s">
        <v>508</v>
      </c>
      <c r="O8" s="5">
        <v>20151</v>
      </c>
      <c r="P8" s="5" t="s">
        <v>4010</v>
      </c>
      <c r="Q8" s="5">
        <f>IF(ActividadesCom[[#This Row],[NIVEL 2]]&lt;&gt;0,VLOOKUP(ActividadesCom[[#This Row],[NIVEL 2]],Catálogo!A:B,2,FALSE),"")</f>
        <v>2</v>
      </c>
      <c r="R8" s="5">
        <v>1</v>
      </c>
      <c r="S8" s="6" t="s">
        <v>508</v>
      </c>
      <c r="T8" s="5">
        <v>20163</v>
      </c>
      <c r="U8" s="5" t="s">
        <v>4010</v>
      </c>
      <c r="V8" s="5">
        <f>IF(ActividadesCom[[#This Row],[NIVEL 3]]&lt;&gt;0,VLOOKUP(ActividadesCom[[#This Row],[NIVEL 3]],Catálogo!A:B,2,FALSE),"")</f>
        <v>2</v>
      </c>
      <c r="W8" s="5">
        <v>1</v>
      </c>
      <c r="X8" s="6" t="s">
        <v>507</v>
      </c>
      <c r="Y8" s="5">
        <v>20163</v>
      </c>
      <c r="Z8" s="5" t="s">
        <v>4010</v>
      </c>
      <c r="AA8" s="5">
        <f>IF(ActividadesCom[[#This Row],[NIVEL 4]]&lt;&gt;0,VLOOKUP(ActividadesCom[[#This Row],[NIVEL 4]],Catálogo!A:B,2,FALSE),"")</f>
        <v>2</v>
      </c>
      <c r="AB8" s="5">
        <v>1</v>
      </c>
      <c r="AC8" s="6" t="s">
        <v>31</v>
      </c>
      <c r="AD8" s="5">
        <v>20173</v>
      </c>
      <c r="AE8" s="5" t="s">
        <v>4010</v>
      </c>
      <c r="AF8" s="5">
        <f>IF(ActividadesCom[[#This Row],[NIVEL 5]]&lt;&gt;0,VLOOKUP(ActividadesCom[[#This Row],[NIVEL 5]],Catálogo!A:B,2,FALSE),"")</f>
        <v>2</v>
      </c>
      <c r="AG8" s="5">
        <v>1</v>
      </c>
      <c r="AH8" s="2"/>
      <c r="AI8" s="2"/>
    </row>
    <row r="9" spans="1:35" ht="30" hidden="1" customHeight="1" x14ac:dyDescent="0.25">
      <c r="A9" s="7">
        <v>13470013</v>
      </c>
      <c r="B9" s="97" t="str">
        <f>VLOOKUP(ActividadesCom[[#This Row],[NO. DE CONTROL]],'LISTADO ESTUDIANTES'!A:C,3,FALSE)</f>
        <v>RODRIGUEZ ALVAREZ JORGE ARTURO</v>
      </c>
      <c r="C9" s="97" t="str">
        <f>VLOOKUP(ActividadesCom[[#This Row],[NO. DE CONTROL]],'LISTADO ESTUDIANTES'!A:B,2,FALSE)</f>
        <v>ARQUITECTURA</v>
      </c>
      <c r="D9" s="18" t="str">
        <f>VLOOKUP(ActividadesCom[[#This Row],[NO. DE CONTROL]],'LISTADO ESTUDIANTES'!A:D,4,FALSE)</f>
        <v>BAJA</v>
      </c>
      <c r="E9" s="5">
        <f>SUM(ActividadesCom[[#This Row],[CRÉD. 1]],ActividadesCom[[#This Row],[CRÉD. 2]],ActividadesCom[[#This Row],[CRÉD. 3]],ActividadesCom[[#This Row],[CRÉD. 4]],ActividadesCom[[#This Row],[CRÉD. 5]])</f>
        <v>0</v>
      </c>
      <c r="F9" s="17" t="str">
        <f>IF(ActividadesCom[[#This Row],[ÚLTIMO SEMESTRE CON CRÉDITOS]]&gt;0,ROUND(AVERAGE(ActividadesCom[[#This Row],[VALOR NIVEL 5]],ActividadesCom[[#This Row],[VALOR NIVEL 4]],ActividadesCom[[#This Row],[VALOR NIVEL 3]],ActividadesCom[[#This Row],[VALOR NIVEL 2]],ActividadesCom[[#This Row],[VALOR NIVEL 1]]),0),"")</f>
        <v/>
      </c>
      <c r="G9" s="5" t="str">
        <f>IF(ActividadesCom[[#This Row],[PROMEDIO]]="","",IF(ActividadesCom[[#This Row],[PROMEDIO]]&gt;=4,"EXCELENTE",IF(ActividadesCom[[#This Row],[PROMEDIO]]&gt;=3,"NOTABLE",IF(ActividadesCom[[#This Row],[PROMEDIO]]&gt;=2,"BUENO",IF(ActividadesCom[[#This Row],[PROMEDIO]]=1,"SUFICIENTE","")))))</f>
        <v/>
      </c>
      <c r="H9" s="5">
        <f>MAX(ActividadesCom[[#This Row],[PERÍODO 1]],ActividadesCom[[#This Row],[PERÍODO 2]],ActividadesCom[[#This Row],[PERÍODO 3]],ActividadesCom[[#This Row],[PERÍODO 4]],ActividadesCom[[#This Row],[PERÍODO 5]])</f>
        <v>0</v>
      </c>
      <c r="I9" s="6"/>
      <c r="J9" s="5"/>
      <c r="K9" s="5"/>
      <c r="L9" s="5" t="str">
        <f>IF(ActividadesCom[[#This Row],[NIVEL 1]]&lt;&gt;0,VLOOKUP(ActividadesCom[[#This Row],[NIVEL 1]],Catálogo!A:B,2,FALSE),"")</f>
        <v/>
      </c>
      <c r="M9" s="5"/>
      <c r="N9" s="6"/>
      <c r="O9" s="5"/>
      <c r="P9" s="5"/>
      <c r="Q9" s="5" t="str">
        <f>IF(ActividadesCom[[#This Row],[NIVEL 2]]&lt;&gt;0,VLOOKUP(ActividadesCom[[#This Row],[NIVEL 2]],Catálogo!A:B,2,FALSE),"")</f>
        <v/>
      </c>
      <c r="R9" s="5"/>
      <c r="S9" s="6"/>
      <c r="T9" s="5"/>
      <c r="U9" s="5"/>
      <c r="V9" s="5" t="str">
        <f>IF(ActividadesCom[[#This Row],[NIVEL 3]]&lt;&gt;0,VLOOKUP(ActividadesCom[[#This Row],[NIVEL 3]],Catálogo!A:B,2,FALSE),"")</f>
        <v/>
      </c>
      <c r="W9" s="5"/>
      <c r="X9" s="6"/>
      <c r="Y9" s="5"/>
      <c r="Z9" s="5"/>
      <c r="AA9" s="5" t="str">
        <f>IF(ActividadesCom[[#This Row],[NIVEL 4]]&lt;&gt;0,VLOOKUP(ActividadesCom[[#This Row],[NIVEL 4]],Catálogo!A:B,2,FALSE),"")</f>
        <v/>
      </c>
      <c r="AB9" s="5"/>
      <c r="AC9" s="6"/>
      <c r="AD9" s="5"/>
      <c r="AE9" s="5"/>
      <c r="AF9" s="5" t="str">
        <f>IF(ActividadesCom[[#This Row],[NIVEL 5]]&lt;&gt;0,VLOOKUP(ActividadesCom[[#This Row],[NIVEL 5]],Catálogo!A:B,2,FALSE),"")</f>
        <v/>
      </c>
      <c r="AG9" s="5"/>
      <c r="AH9" s="2"/>
      <c r="AI9" s="2"/>
    </row>
    <row r="10" spans="1:35" ht="30" hidden="1" customHeight="1" x14ac:dyDescent="0.25">
      <c r="A10" s="7">
        <v>13470014</v>
      </c>
      <c r="B10" s="97" t="str">
        <f>VLOOKUP(ActividadesCom[[#This Row],[NO. DE CONTROL]],'LISTADO ESTUDIANTES'!A:C,3,FALSE)</f>
        <v>NOJ LARA TANAIRI YEZIT</v>
      </c>
      <c r="C10" s="97" t="str">
        <f>VLOOKUP(ActividadesCom[[#This Row],[NO. DE CONTROL]],'LISTADO ESTUDIANTES'!A:B,2,FALSE)</f>
        <v>INGENIERIA EN ADMINISTRACION</v>
      </c>
      <c r="D10" s="18" t="str">
        <f>VLOOKUP(ActividadesCom[[#This Row],[NO. DE CONTROL]],'LISTADO ESTUDIANTES'!A:D,4,FALSE)</f>
        <v>EGRESADO(A)</v>
      </c>
      <c r="E10" s="5">
        <f>SUM(ActividadesCom[[#This Row],[CRÉD. 1]],ActividadesCom[[#This Row],[CRÉD. 2]],ActividadesCom[[#This Row],[CRÉD. 3]],ActividadesCom[[#This Row],[CRÉD. 4]],ActividadesCom[[#This Row],[CRÉD. 5]])</f>
        <v>5</v>
      </c>
      <c r="F10" s="17">
        <f>IF(ActividadesCom[[#This Row],[ÚLTIMO SEMESTRE CON CRÉDITOS]]&gt;0,ROUND(AVERAGE(ActividadesCom[[#This Row],[VALOR NIVEL 5]],ActividadesCom[[#This Row],[VALOR NIVEL 4]],ActividadesCom[[#This Row],[VALOR NIVEL 3]],ActividadesCom[[#This Row],[VALOR NIVEL 2]],ActividadesCom[[#This Row],[VALOR NIVEL 1]]),0),"")</f>
        <v>2</v>
      </c>
      <c r="G10" s="5" t="str">
        <f>IF(ActividadesCom[[#This Row],[PROMEDIO]]="","",IF(ActividadesCom[[#This Row],[PROMEDIO]]&gt;=4,"EXCELENTE",IF(ActividadesCom[[#This Row],[PROMEDIO]]&gt;=3,"NOTABLE",IF(ActividadesCom[[#This Row],[PROMEDIO]]&gt;=2,"BUENO",IF(ActividadesCom[[#This Row],[PROMEDIO]]=1,"SUFICIENTE","")))))</f>
        <v>BUENO</v>
      </c>
      <c r="H10" s="5">
        <f>MAX(ActividadesCom[[#This Row],[PERÍODO 1]],ActividadesCom[[#This Row],[PERÍODO 2]],ActividadesCom[[#This Row],[PERÍODO 3]],ActividadesCom[[#This Row],[PERÍODO 4]],ActividadesCom[[#This Row],[PERÍODO 5]])</f>
        <v>20181</v>
      </c>
      <c r="I10" s="6" t="s">
        <v>111</v>
      </c>
      <c r="J10" s="5">
        <v>20143</v>
      </c>
      <c r="K10" s="5" t="s">
        <v>4010</v>
      </c>
      <c r="L10" s="5">
        <f>IF(ActividadesCom[[#This Row],[NIVEL 1]]&lt;&gt;0,VLOOKUP(ActividadesCom[[#This Row],[NIVEL 1]],Catálogo!A:B,2,FALSE),"")</f>
        <v>2</v>
      </c>
      <c r="M10" s="5">
        <v>1</v>
      </c>
      <c r="N10" s="6" t="s">
        <v>111</v>
      </c>
      <c r="O10" s="5">
        <v>20181</v>
      </c>
      <c r="P10" s="5" t="s">
        <v>4010</v>
      </c>
      <c r="Q10" s="5">
        <f>IF(ActividadesCom[[#This Row],[NIVEL 2]]&lt;&gt;0,VLOOKUP(ActividadesCom[[#This Row],[NIVEL 2]],Catálogo!A:B,2,FALSE),"")</f>
        <v>2</v>
      </c>
      <c r="R10" s="5">
        <v>1</v>
      </c>
      <c r="S10" s="6" t="s">
        <v>581</v>
      </c>
      <c r="T10" s="5">
        <v>20143</v>
      </c>
      <c r="U10" s="5" t="s">
        <v>4010</v>
      </c>
      <c r="V10" s="5">
        <f>IF(ActividadesCom[[#This Row],[NIVEL 3]]&lt;&gt;0,VLOOKUP(ActividadesCom[[#This Row],[NIVEL 3]],Catálogo!A:B,2,FALSE),"")</f>
        <v>2</v>
      </c>
      <c r="W10" s="5">
        <v>1</v>
      </c>
      <c r="X10" s="6"/>
      <c r="Y10" s="5"/>
      <c r="Z10" s="5"/>
      <c r="AA10" s="5" t="str">
        <f>IF(ActividadesCom[[#This Row],[NIVEL 4]]&lt;&gt;0,VLOOKUP(ActividadesCom[[#This Row],[NIVEL 4]],Catálogo!A:B,2,FALSE),"")</f>
        <v/>
      </c>
      <c r="AB10" s="5"/>
      <c r="AC10" s="6" t="s">
        <v>236</v>
      </c>
      <c r="AD10" s="5" t="s">
        <v>231</v>
      </c>
      <c r="AE10" s="5" t="s">
        <v>4010</v>
      </c>
      <c r="AF10" s="5">
        <f>IF(ActividadesCom[[#This Row],[NIVEL 5]]&lt;&gt;0,VLOOKUP(ActividadesCom[[#This Row],[NIVEL 5]],Catálogo!A:B,2,FALSE),"")</f>
        <v>2</v>
      </c>
      <c r="AG10" s="5">
        <v>2</v>
      </c>
      <c r="AH10" s="2"/>
      <c r="AI10" s="2"/>
    </row>
    <row r="11" spans="1:35" ht="30" hidden="1" customHeight="1" x14ac:dyDescent="0.25">
      <c r="A11" s="7">
        <v>13470018</v>
      </c>
      <c r="B11" s="97" t="str">
        <f>VLOOKUP(ActividadesCom[[#This Row],[NO. DE CONTROL]],'LISTADO ESTUDIANTES'!A:C,3,FALSE)</f>
        <v>OREZA AVENDAÑO HEBERT JESUS</v>
      </c>
      <c r="C11" s="97" t="str">
        <f>VLOOKUP(ActividadesCom[[#This Row],[NO. DE CONTROL]],'LISTADO ESTUDIANTES'!A:B,2,FALSE)</f>
        <v>INGENIERIA EN SISTEMAS COMPUTACIONALES</v>
      </c>
      <c r="D11" s="18" t="str">
        <f>VLOOKUP(ActividadesCom[[#This Row],[NO. DE CONTROL]],'LISTADO ESTUDIANTES'!A:D,4,FALSE)</f>
        <v>BAJA</v>
      </c>
      <c r="E11" s="5">
        <f>SUM(ActividadesCom[[#This Row],[CRÉD. 1]],ActividadesCom[[#This Row],[CRÉD. 2]],ActividadesCom[[#This Row],[CRÉD. 3]],ActividadesCom[[#This Row],[CRÉD. 4]],ActividadesCom[[#This Row],[CRÉD. 5]])</f>
        <v>0</v>
      </c>
      <c r="F11" s="17" t="str">
        <f>IF(ActividadesCom[[#This Row],[ÚLTIMO SEMESTRE CON CRÉDITOS]]&gt;0,ROUND(AVERAGE(ActividadesCom[[#This Row],[VALOR NIVEL 5]],ActividadesCom[[#This Row],[VALOR NIVEL 4]],ActividadesCom[[#This Row],[VALOR NIVEL 3]],ActividadesCom[[#This Row],[VALOR NIVEL 2]],ActividadesCom[[#This Row],[VALOR NIVEL 1]]),0),"")</f>
        <v/>
      </c>
      <c r="G11" s="5" t="str">
        <f>IF(ActividadesCom[[#This Row],[PROMEDIO]]="","",IF(ActividadesCom[[#This Row],[PROMEDIO]]&gt;=4,"EXCELENTE",IF(ActividadesCom[[#This Row],[PROMEDIO]]&gt;=3,"NOTABLE",IF(ActividadesCom[[#This Row],[PROMEDIO]]&gt;=2,"BUENO",IF(ActividadesCom[[#This Row],[PROMEDIO]]=1,"SUFICIENTE","")))))</f>
        <v/>
      </c>
      <c r="H11" s="5">
        <f>MAX(ActividadesCom[[#This Row],[PERÍODO 1]],ActividadesCom[[#This Row],[PERÍODO 2]],ActividadesCom[[#This Row],[PERÍODO 3]],ActividadesCom[[#This Row],[PERÍODO 4]],ActividadesCom[[#This Row],[PERÍODO 5]])</f>
        <v>0</v>
      </c>
      <c r="I11" s="6"/>
      <c r="J11" s="5"/>
      <c r="K11" s="5"/>
      <c r="L11" s="5" t="str">
        <f>IF(ActividadesCom[[#This Row],[NIVEL 1]]&lt;&gt;0,VLOOKUP(ActividadesCom[[#This Row],[NIVEL 1]],Catálogo!A:B,2,FALSE),"")</f>
        <v/>
      </c>
      <c r="M11" s="5"/>
      <c r="N11" s="6"/>
      <c r="O11" s="5"/>
      <c r="P11" s="5"/>
      <c r="Q11" s="5" t="str">
        <f>IF(ActividadesCom[[#This Row],[NIVEL 2]]&lt;&gt;0,VLOOKUP(ActividadesCom[[#This Row],[NIVEL 2]],Catálogo!A:B,2,FALSE),"")</f>
        <v/>
      </c>
      <c r="R11" s="5"/>
      <c r="S11" s="6"/>
      <c r="T11" s="5"/>
      <c r="U11" s="5"/>
      <c r="V11" s="5" t="str">
        <f>IF(ActividadesCom[[#This Row],[NIVEL 3]]&lt;&gt;0,VLOOKUP(ActividadesCom[[#This Row],[NIVEL 3]],Catálogo!A:B,2,FALSE),"")</f>
        <v/>
      </c>
      <c r="W11" s="5"/>
      <c r="X11" s="6"/>
      <c r="Y11" s="5"/>
      <c r="Z11" s="5"/>
      <c r="AA11" s="5" t="str">
        <f>IF(ActividadesCom[[#This Row],[NIVEL 4]]&lt;&gt;0,VLOOKUP(ActividadesCom[[#This Row],[NIVEL 4]],Catálogo!A:B,2,FALSE),"")</f>
        <v/>
      </c>
      <c r="AB11" s="5"/>
      <c r="AC11" s="6"/>
      <c r="AD11" s="5"/>
      <c r="AE11" s="5"/>
      <c r="AF11" s="5" t="str">
        <f>IF(ActividadesCom[[#This Row],[NIVEL 5]]&lt;&gt;0,VLOOKUP(ActividadesCom[[#This Row],[NIVEL 5]],Catálogo!A:B,2,FALSE),"")</f>
        <v/>
      </c>
      <c r="AG11" s="5"/>
      <c r="AH11" s="2"/>
      <c r="AI11" s="2"/>
    </row>
    <row r="12" spans="1:35" ht="30" hidden="1" customHeight="1" x14ac:dyDescent="0.25">
      <c r="A12" s="7">
        <v>13470020</v>
      </c>
      <c r="B12" s="97" t="str">
        <f>VLOOKUP(ActividadesCom[[#This Row],[NO. DE CONTROL]],'LISTADO ESTUDIANTES'!A:C,3,FALSE)</f>
        <v>CONCHA GARCIA ARLETT GUADALUPE</v>
      </c>
      <c r="C12" s="97" t="str">
        <f>VLOOKUP(ActividadesCom[[#This Row],[NO. DE CONTROL]],'LISTADO ESTUDIANTES'!A:B,2,FALSE)</f>
        <v>INGENIERIA EN ADMINISTRACION</v>
      </c>
      <c r="D12" s="18" t="str">
        <f>VLOOKUP(ActividadesCom[[#This Row],[NO. DE CONTROL]],'LISTADO ESTUDIANTES'!A:D,4,FALSE)</f>
        <v>EGRESADO(A)</v>
      </c>
      <c r="E12" s="5">
        <f>SUM(ActividadesCom[[#This Row],[CRÉD. 1]],ActividadesCom[[#This Row],[CRÉD. 2]],ActividadesCom[[#This Row],[CRÉD. 3]],ActividadesCom[[#This Row],[CRÉD. 4]],ActividadesCom[[#This Row],[CRÉD. 5]])</f>
        <v>5</v>
      </c>
      <c r="F12" s="17">
        <f>IF(ActividadesCom[[#This Row],[ÚLTIMO SEMESTRE CON CRÉDITOS]]&gt;0,ROUND(AVERAGE(ActividadesCom[[#This Row],[VALOR NIVEL 5]],ActividadesCom[[#This Row],[VALOR NIVEL 4]],ActividadesCom[[#This Row],[VALOR NIVEL 3]],ActividadesCom[[#This Row],[VALOR NIVEL 2]],ActividadesCom[[#This Row],[VALOR NIVEL 1]]),0),"")</f>
        <v>2</v>
      </c>
      <c r="G12" s="5" t="str">
        <f>IF(ActividadesCom[[#This Row],[PROMEDIO]]="","",IF(ActividadesCom[[#This Row],[PROMEDIO]]&gt;=4,"EXCELENTE",IF(ActividadesCom[[#This Row],[PROMEDIO]]&gt;=3,"NOTABLE",IF(ActividadesCom[[#This Row],[PROMEDIO]]&gt;=2,"BUENO",IF(ActividadesCom[[#This Row],[PROMEDIO]]=1,"SUFICIENTE","")))))</f>
        <v>BUENO</v>
      </c>
      <c r="H12" s="5">
        <f>MAX(ActividadesCom[[#This Row],[PERÍODO 1]],ActividadesCom[[#This Row],[PERÍODO 2]],ActividadesCom[[#This Row],[PERÍODO 3]],ActividadesCom[[#This Row],[PERÍODO 4]],ActividadesCom[[#This Row],[PERÍODO 5]])</f>
        <v>20171</v>
      </c>
      <c r="I12" s="6" t="s">
        <v>111</v>
      </c>
      <c r="J12" s="5">
        <v>20143</v>
      </c>
      <c r="K12" s="5" t="s">
        <v>4010</v>
      </c>
      <c r="L12" s="5">
        <f>IF(ActividadesCom[[#This Row],[NIVEL 1]]&lt;&gt;0,VLOOKUP(ActividadesCom[[#This Row],[NIVEL 1]],Catálogo!A:B,2,FALSE),"")</f>
        <v>2</v>
      </c>
      <c r="M12" s="5">
        <v>1</v>
      </c>
      <c r="N12" s="6" t="s">
        <v>111</v>
      </c>
      <c r="O12" s="5">
        <v>20171</v>
      </c>
      <c r="P12" s="5" t="s">
        <v>4010</v>
      </c>
      <c r="Q12" s="5">
        <f>IF(ActividadesCom[[#This Row],[NIVEL 2]]&lt;&gt;0,VLOOKUP(ActividadesCom[[#This Row],[NIVEL 2]],Catálogo!A:B,2,FALSE),"")</f>
        <v>2</v>
      </c>
      <c r="R12" s="5">
        <v>2</v>
      </c>
      <c r="S12" s="6"/>
      <c r="T12" s="5"/>
      <c r="U12" s="5"/>
      <c r="V12" s="5" t="str">
        <f>IF(ActividadesCom[[#This Row],[NIVEL 3]]&lt;&gt;0,VLOOKUP(ActividadesCom[[#This Row],[NIVEL 3]],Catálogo!A:B,2,FALSE),"")</f>
        <v/>
      </c>
      <c r="W12" s="5"/>
      <c r="X12" s="6"/>
      <c r="Y12" s="5"/>
      <c r="Z12" s="5"/>
      <c r="AA12" s="5" t="str">
        <f>IF(ActividadesCom[[#This Row],[NIVEL 4]]&lt;&gt;0,VLOOKUP(ActividadesCom[[#This Row],[NIVEL 4]],Catálogo!A:B,2,FALSE),"")</f>
        <v/>
      </c>
      <c r="AB12" s="5"/>
      <c r="AC12" s="6" t="s">
        <v>36</v>
      </c>
      <c r="AD12" s="5" t="s">
        <v>51</v>
      </c>
      <c r="AE12" s="5" t="s">
        <v>4010</v>
      </c>
      <c r="AF12" s="5">
        <f>IF(ActividadesCom[[#This Row],[NIVEL 5]]&lt;&gt;0,VLOOKUP(ActividadesCom[[#This Row],[NIVEL 5]],Catálogo!A:B,2,FALSE),"")</f>
        <v>2</v>
      </c>
      <c r="AG12" s="5">
        <v>2</v>
      </c>
      <c r="AH12" s="2"/>
      <c r="AI12" s="2"/>
    </row>
    <row r="13" spans="1:35" ht="30" hidden="1" customHeight="1" x14ac:dyDescent="0.25">
      <c r="A13" s="7">
        <v>13470022</v>
      </c>
      <c r="B13" s="97" t="str">
        <f>VLOOKUP(ActividadesCom[[#This Row],[NO. DE CONTROL]],'LISTADO ESTUDIANTES'!A:C,3,FALSE)</f>
        <v>ABELLO DAMAS MARIZUCEL</v>
      </c>
      <c r="C13" s="97" t="str">
        <f>VLOOKUP(ActividadesCom[[#This Row],[NO. DE CONTROL]],'LISTADO ESTUDIANTES'!A:B,2,FALSE)</f>
        <v>INGENIERIA EN ADMINISTRACION</v>
      </c>
      <c r="D13" s="18" t="str">
        <f>VLOOKUP(ActividadesCom[[#This Row],[NO. DE CONTROL]],'LISTADO ESTUDIANTES'!A:D,4,FALSE)</f>
        <v>BAJA</v>
      </c>
      <c r="E13" s="5">
        <f>SUM(ActividadesCom[[#This Row],[CRÉD. 1]],ActividadesCom[[#This Row],[CRÉD. 2]],ActividadesCom[[#This Row],[CRÉD. 3]],ActividadesCom[[#This Row],[CRÉD. 4]],ActividadesCom[[#This Row],[CRÉD. 5]])</f>
        <v>0</v>
      </c>
      <c r="F13" s="17" t="str">
        <f>IF(ActividadesCom[[#This Row],[ÚLTIMO SEMESTRE CON CRÉDITOS]]&gt;0,ROUND(AVERAGE(ActividadesCom[[#This Row],[VALOR NIVEL 5]],ActividadesCom[[#This Row],[VALOR NIVEL 4]],ActividadesCom[[#This Row],[VALOR NIVEL 3]],ActividadesCom[[#This Row],[VALOR NIVEL 2]],ActividadesCom[[#This Row],[VALOR NIVEL 1]]),0),"")</f>
        <v/>
      </c>
      <c r="G13" s="5" t="str">
        <f>IF(ActividadesCom[[#This Row],[PROMEDIO]]="","",IF(ActividadesCom[[#This Row],[PROMEDIO]]&gt;=4,"EXCELENTE",IF(ActividadesCom[[#This Row],[PROMEDIO]]&gt;=3,"NOTABLE",IF(ActividadesCom[[#This Row],[PROMEDIO]]&gt;=2,"BUENO",IF(ActividadesCom[[#This Row],[PROMEDIO]]=1,"SUFICIENTE","")))))</f>
        <v/>
      </c>
      <c r="H13" s="5">
        <f>MAX(ActividadesCom[[#This Row],[PERÍODO 1]],ActividadesCom[[#This Row],[PERÍODO 2]],ActividadesCom[[#This Row],[PERÍODO 3]],ActividadesCom[[#This Row],[PERÍODO 4]],ActividadesCom[[#This Row],[PERÍODO 5]])</f>
        <v>0</v>
      </c>
      <c r="I13" s="6"/>
      <c r="J13" s="5"/>
      <c r="K13" s="5"/>
      <c r="L13" s="5" t="str">
        <f>IF(ActividadesCom[[#This Row],[NIVEL 1]]&lt;&gt;0,VLOOKUP(ActividadesCom[[#This Row],[NIVEL 1]],Catálogo!A:B,2,FALSE),"")</f>
        <v/>
      </c>
      <c r="M13" s="5"/>
      <c r="N13" s="6"/>
      <c r="O13" s="5"/>
      <c r="P13" s="5"/>
      <c r="Q13" s="5" t="str">
        <f>IF(ActividadesCom[[#This Row],[NIVEL 2]]&lt;&gt;0,VLOOKUP(ActividadesCom[[#This Row],[NIVEL 2]],Catálogo!A:B,2,FALSE),"")</f>
        <v/>
      </c>
      <c r="R13" s="5"/>
      <c r="S13" s="6"/>
      <c r="T13" s="5"/>
      <c r="U13" s="5"/>
      <c r="V13" s="5" t="str">
        <f>IF(ActividadesCom[[#This Row],[NIVEL 3]]&lt;&gt;0,VLOOKUP(ActividadesCom[[#This Row],[NIVEL 3]],Catálogo!A:B,2,FALSE),"")</f>
        <v/>
      </c>
      <c r="W13" s="5"/>
      <c r="X13" s="6"/>
      <c r="Y13" s="5"/>
      <c r="Z13" s="5"/>
      <c r="AA13" s="5" t="str">
        <f>IF(ActividadesCom[[#This Row],[NIVEL 4]]&lt;&gt;0,VLOOKUP(ActividadesCom[[#This Row],[NIVEL 4]],Catálogo!A:B,2,FALSE),"")</f>
        <v/>
      </c>
      <c r="AB13" s="5"/>
      <c r="AC13" s="6"/>
      <c r="AD13" s="5"/>
      <c r="AE13" s="5"/>
      <c r="AF13" s="5" t="str">
        <f>IF(ActividadesCom[[#This Row],[NIVEL 5]]&lt;&gt;0,VLOOKUP(ActividadesCom[[#This Row],[NIVEL 5]],Catálogo!A:B,2,FALSE),"")</f>
        <v/>
      </c>
      <c r="AG13" s="5"/>
      <c r="AH13" s="2"/>
      <c r="AI13" s="2"/>
    </row>
    <row r="14" spans="1:35" ht="30" hidden="1" customHeight="1" x14ac:dyDescent="0.25">
      <c r="A14" s="7">
        <v>13470023</v>
      </c>
      <c r="B14" s="97" t="str">
        <f>VLOOKUP(ActividadesCom[[#This Row],[NO. DE CONTROL]],'LISTADO ESTUDIANTES'!A:C,3,FALSE)</f>
        <v>BOLAÑOS ARANA CARLOS ANTONIO</v>
      </c>
      <c r="C14" s="97" t="str">
        <f>VLOOKUP(ActividadesCom[[#This Row],[NO. DE CONTROL]],'LISTADO ESTUDIANTES'!A:B,2,FALSE)</f>
        <v>INGENIERIA EN SISTEMAS COMPUTACIONALES</v>
      </c>
      <c r="D14" s="18" t="str">
        <f>VLOOKUP(ActividadesCom[[#This Row],[NO. DE CONTROL]],'LISTADO ESTUDIANTES'!A:D,4,FALSE)</f>
        <v>BAJA</v>
      </c>
      <c r="E14" s="5">
        <f>SUM(ActividadesCom[[#This Row],[CRÉD. 1]],ActividadesCom[[#This Row],[CRÉD. 2]],ActividadesCom[[#This Row],[CRÉD. 3]],ActividadesCom[[#This Row],[CRÉD. 4]],ActividadesCom[[#This Row],[CRÉD. 5]])</f>
        <v>0</v>
      </c>
      <c r="F14" s="17" t="str">
        <f>IF(ActividadesCom[[#This Row],[ÚLTIMO SEMESTRE CON CRÉDITOS]]&gt;0,ROUND(AVERAGE(ActividadesCom[[#This Row],[VALOR NIVEL 5]],ActividadesCom[[#This Row],[VALOR NIVEL 4]],ActividadesCom[[#This Row],[VALOR NIVEL 3]],ActividadesCom[[#This Row],[VALOR NIVEL 2]],ActividadesCom[[#This Row],[VALOR NIVEL 1]]),0),"")</f>
        <v/>
      </c>
      <c r="G14" s="5" t="str">
        <f>IF(ActividadesCom[[#This Row],[PROMEDIO]]="","",IF(ActividadesCom[[#This Row],[PROMEDIO]]&gt;=4,"EXCELENTE",IF(ActividadesCom[[#This Row],[PROMEDIO]]&gt;=3,"NOTABLE",IF(ActividadesCom[[#This Row],[PROMEDIO]]&gt;=2,"BUENO",IF(ActividadesCom[[#This Row],[PROMEDIO]]=1,"SUFICIENTE","")))))</f>
        <v/>
      </c>
      <c r="H14" s="5">
        <f>MAX(ActividadesCom[[#This Row],[PERÍODO 1]],ActividadesCom[[#This Row],[PERÍODO 2]],ActividadesCom[[#This Row],[PERÍODO 3]],ActividadesCom[[#This Row],[PERÍODO 4]],ActividadesCom[[#This Row],[PERÍODO 5]])</f>
        <v>0</v>
      </c>
      <c r="I14" s="6"/>
      <c r="J14" s="5"/>
      <c r="K14" s="5"/>
      <c r="L14" s="5" t="str">
        <f>IF(ActividadesCom[[#This Row],[NIVEL 1]]&lt;&gt;0,VLOOKUP(ActividadesCom[[#This Row],[NIVEL 1]],Catálogo!A:B,2,FALSE),"")</f>
        <v/>
      </c>
      <c r="M14" s="5"/>
      <c r="N14" s="6"/>
      <c r="O14" s="5"/>
      <c r="P14" s="5"/>
      <c r="Q14" s="5" t="str">
        <f>IF(ActividadesCom[[#This Row],[NIVEL 2]]&lt;&gt;0,VLOOKUP(ActividadesCom[[#This Row],[NIVEL 2]],Catálogo!A:B,2,FALSE),"")</f>
        <v/>
      </c>
      <c r="R14" s="5"/>
      <c r="S14" s="6"/>
      <c r="T14" s="5"/>
      <c r="U14" s="5"/>
      <c r="V14" s="5" t="str">
        <f>IF(ActividadesCom[[#This Row],[NIVEL 3]]&lt;&gt;0,VLOOKUP(ActividadesCom[[#This Row],[NIVEL 3]],Catálogo!A:B,2,FALSE),"")</f>
        <v/>
      </c>
      <c r="W14" s="5"/>
      <c r="X14" s="6"/>
      <c r="Y14" s="5"/>
      <c r="Z14" s="5"/>
      <c r="AA14" s="5" t="str">
        <f>IF(ActividadesCom[[#This Row],[NIVEL 4]]&lt;&gt;0,VLOOKUP(ActividadesCom[[#This Row],[NIVEL 4]],Catálogo!A:B,2,FALSE),"")</f>
        <v/>
      </c>
      <c r="AB14" s="5"/>
      <c r="AC14" s="6"/>
      <c r="AD14" s="5"/>
      <c r="AE14" s="5"/>
      <c r="AF14" s="5" t="str">
        <f>IF(ActividadesCom[[#This Row],[NIVEL 5]]&lt;&gt;0,VLOOKUP(ActividadesCom[[#This Row],[NIVEL 5]],Catálogo!A:B,2,FALSE),"")</f>
        <v/>
      </c>
      <c r="AG14" s="5"/>
      <c r="AH14" s="2"/>
      <c r="AI14" s="2"/>
    </row>
    <row r="15" spans="1:35" ht="30" hidden="1" customHeight="1" x14ac:dyDescent="0.25">
      <c r="A15" s="7">
        <v>13470024</v>
      </c>
      <c r="B15" s="97" t="str">
        <f>VLOOKUP(ActividadesCom[[#This Row],[NO. DE CONTROL]],'LISTADO ESTUDIANTES'!A:C,3,FALSE)</f>
        <v>DELGADO JIMENEZ IRIS GUADALUPE</v>
      </c>
      <c r="C15" s="97" t="str">
        <f>VLOOKUP(ActividadesCom[[#This Row],[NO. DE CONTROL]],'LISTADO ESTUDIANTES'!A:B,2,FALSE)</f>
        <v>INGENIERIA EN ADMINISTRACION</v>
      </c>
      <c r="D15" s="18" t="str">
        <f>VLOOKUP(ActividadesCom[[#This Row],[NO. DE CONTROL]],'LISTADO ESTUDIANTES'!A:D,4,FALSE)</f>
        <v>EGRESADO(A)</v>
      </c>
      <c r="E15" s="5">
        <f>SUM(ActividadesCom[[#This Row],[CRÉD. 1]],ActividadesCom[[#This Row],[CRÉD. 2]],ActividadesCom[[#This Row],[CRÉD. 3]],ActividadesCom[[#This Row],[CRÉD. 4]],ActividadesCom[[#This Row],[CRÉD. 5]])</f>
        <v>6</v>
      </c>
      <c r="F15" s="17">
        <f>IF(ActividadesCom[[#This Row],[ÚLTIMO SEMESTRE CON CRÉDITOS]]&gt;0,ROUND(AVERAGE(ActividadesCom[[#This Row],[VALOR NIVEL 5]],ActividadesCom[[#This Row],[VALOR NIVEL 4]],ActividadesCom[[#This Row],[VALOR NIVEL 3]],ActividadesCom[[#This Row],[VALOR NIVEL 2]],ActividadesCom[[#This Row],[VALOR NIVEL 1]]),0),"")</f>
        <v>2</v>
      </c>
      <c r="G15" s="5" t="str">
        <f>IF(ActividadesCom[[#This Row],[PROMEDIO]]="","",IF(ActividadesCom[[#This Row],[PROMEDIO]]&gt;=4,"EXCELENTE",IF(ActividadesCom[[#This Row],[PROMEDIO]]&gt;=3,"NOTABLE",IF(ActividadesCom[[#This Row],[PROMEDIO]]&gt;=2,"BUENO",IF(ActividadesCom[[#This Row],[PROMEDIO]]=1,"SUFICIENTE","")))))</f>
        <v>BUENO</v>
      </c>
      <c r="H15" s="5">
        <f>MAX(ActividadesCom[[#This Row],[PERÍODO 1]],ActividadesCom[[#This Row],[PERÍODO 2]],ActividadesCom[[#This Row],[PERÍODO 3]],ActividadesCom[[#This Row],[PERÍODO 4]],ActividadesCom[[#This Row],[PERÍODO 5]])</f>
        <v>20181</v>
      </c>
      <c r="I15" s="6" t="s">
        <v>111</v>
      </c>
      <c r="J15" s="5">
        <v>20161</v>
      </c>
      <c r="K15" s="5" t="s">
        <v>4010</v>
      </c>
      <c r="L15" s="5">
        <f>IF(ActividadesCom[[#This Row],[NIVEL 1]]&lt;&gt;0,VLOOKUP(ActividadesCom[[#This Row],[NIVEL 1]],Catálogo!A:B,2,FALSE),"")</f>
        <v>2</v>
      </c>
      <c r="M15" s="5">
        <v>1</v>
      </c>
      <c r="N15" s="6" t="s">
        <v>111</v>
      </c>
      <c r="O15" s="5">
        <v>20141</v>
      </c>
      <c r="P15" s="5" t="s">
        <v>4010</v>
      </c>
      <c r="Q15" s="5">
        <f>IF(ActividadesCom[[#This Row],[NIVEL 2]]&lt;&gt;0,VLOOKUP(ActividadesCom[[#This Row],[NIVEL 2]],Catálogo!A:B,2,FALSE),"")</f>
        <v>2</v>
      </c>
      <c r="R15" s="5">
        <v>1</v>
      </c>
      <c r="S15" s="6" t="s">
        <v>445</v>
      </c>
      <c r="T15" s="5">
        <v>20181</v>
      </c>
      <c r="U15" s="5" t="s">
        <v>4010</v>
      </c>
      <c r="V15" s="5">
        <f>IF(ActividadesCom[[#This Row],[NIVEL 3]]&lt;&gt;0,VLOOKUP(ActividadesCom[[#This Row],[NIVEL 3]],Catálogo!A:B,2,FALSE),"")</f>
        <v>2</v>
      </c>
      <c r="W15" s="5">
        <v>2</v>
      </c>
      <c r="X15" s="6"/>
      <c r="Y15" s="5"/>
      <c r="Z15" s="5"/>
      <c r="AA15" s="5" t="str">
        <f>IF(ActividadesCom[[#This Row],[NIVEL 4]]&lt;&gt;0,VLOOKUP(ActividadesCom[[#This Row],[NIVEL 4]],Catálogo!A:B,2,FALSE),"")</f>
        <v/>
      </c>
      <c r="AB15" s="5"/>
      <c r="AC15" s="6" t="s">
        <v>230</v>
      </c>
      <c r="AD15" s="5" t="s">
        <v>231</v>
      </c>
      <c r="AE15" s="5" t="s">
        <v>4010</v>
      </c>
      <c r="AF15" s="5">
        <f>IF(ActividadesCom[[#This Row],[NIVEL 5]]&lt;&gt;0,VLOOKUP(ActividadesCom[[#This Row],[NIVEL 5]],Catálogo!A:B,2,FALSE),"")</f>
        <v>2</v>
      </c>
      <c r="AG15" s="5">
        <v>2</v>
      </c>
      <c r="AH15" s="2"/>
      <c r="AI15" s="2"/>
    </row>
    <row r="16" spans="1:35" ht="30" hidden="1" customHeight="1" x14ac:dyDescent="0.25">
      <c r="A16" s="7">
        <v>13470033</v>
      </c>
      <c r="B16" s="97" t="str">
        <f>VLOOKUP(ActividadesCom[[#This Row],[NO. DE CONTROL]],'LISTADO ESTUDIANTES'!A:C,3,FALSE)</f>
        <v>CARDEÑAS GONGORA JONATAN ISRAEL</v>
      </c>
      <c r="C16" s="97" t="str">
        <f>VLOOKUP(ActividadesCom[[#This Row],[NO. DE CONTROL]],'LISTADO ESTUDIANTES'!A:B,2,FALSE)</f>
        <v>INGENIERIA CIVIL</v>
      </c>
      <c r="D16" s="18" t="str">
        <f>VLOOKUP(ActividadesCom[[#This Row],[NO. DE CONTROL]],'LISTADO ESTUDIANTES'!A:D,4,FALSE)</f>
        <v>EGRESADO(A)</v>
      </c>
      <c r="E16" s="5">
        <f>SUM(ActividadesCom[[#This Row],[CRÉD. 1]],ActividadesCom[[#This Row],[CRÉD. 2]],ActividadesCom[[#This Row],[CRÉD. 3]],ActividadesCom[[#This Row],[CRÉD. 4]],ActividadesCom[[#This Row],[CRÉD. 5]])</f>
        <v>5</v>
      </c>
      <c r="F16" s="17">
        <f>IF(ActividadesCom[[#This Row],[ÚLTIMO SEMESTRE CON CRÉDITOS]]&gt;0,ROUND(AVERAGE(ActividadesCom[[#This Row],[VALOR NIVEL 5]],ActividadesCom[[#This Row],[VALOR NIVEL 4]],ActividadesCom[[#This Row],[VALOR NIVEL 3]],ActividadesCom[[#This Row],[VALOR NIVEL 2]],ActividadesCom[[#This Row],[VALOR NIVEL 1]]),0),"")</f>
        <v>2</v>
      </c>
      <c r="G16" s="5" t="str">
        <f>IF(ActividadesCom[[#This Row],[PROMEDIO]]="","",IF(ActividadesCom[[#This Row],[PROMEDIO]]&gt;=4,"EXCELENTE",IF(ActividadesCom[[#This Row],[PROMEDIO]]&gt;=3,"NOTABLE",IF(ActividadesCom[[#This Row],[PROMEDIO]]&gt;=2,"BUENO",IF(ActividadesCom[[#This Row],[PROMEDIO]]=1,"SUFICIENTE","")))))</f>
        <v>BUENO</v>
      </c>
      <c r="H16" s="5">
        <f>MAX(ActividadesCom[[#This Row],[PERÍODO 1]],ActividadesCom[[#This Row],[PERÍODO 2]],ActividadesCom[[#This Row],[PERÍODO 3]],ActividadesCom[[#This Row],[PERÍODO 4]],ActividadesCom[[#This Row],[PERÍODO 5]])</f>
        <v>20181</v>
      </c>
      <c r="I16" s="6" t="s">
        <v>445</v>
      </c>
      <c r="J16" s="5">
        <v>20181</v>
      </c>
      <c r="K16" s="5" t="s">
        <v>4010</v>
      </c>
      <c r="L16" s="5">
        <f>IF(ActividadesCom[[#This Row],[NIVEL 1]]&lt;&gt;0,VLOOKUP(ActividadesCom[[#This Row],[NIVEL 1]],Catálogo!A:B,2,FALSE),"")</f>
        <v>2</v>
      </c>
      <c r="M16" s="5">
        <v>2</v>
      </c>
      <c r="N16" s="6" t="s">
        <v>458</v>
      </c>
      <c r="O16" s="5">
        <v>20171</v>
      </c>
      <c r="P16" s="5" t="s">
        <v>4010</v>
      </c>
      <c r="Q16" s="5">
        <f>IF(ActividadesCom[[#This Row],[NIVEL 2]]&lt;&gt;0,VLOOKUP(ActividadesCom[[#This Row],[NIVEL 2]],Catálogo!A:B,2,FALSE),"")</f>
        <v>2</v>
      </c>
      <c r="R16" s="5">
        <v>1</v>
      </c>
      <c r="S16" s="6" t="s">
        <v>459</v>
      </c>
      <c r="T16" s="5">
        <v>20161</v>
      </c>
      <c r="U16" s="5" t="s">
        <v>4010</v>
      </c>
      <c r="V16" s="5">
        <f>IF(ActividadesCom[[#This Row],[NIVEL 3]]&lt;&gt;0,VLOOKUP(ActividadesCom[[#This Row],[NIVEL 3]],Catálogo!A:B,2,FALSE),"")</f>
        <v>2</v>
      </c>
      <c r="W16" s="5">
        <v>1</v>
      </c>
      <c r="X16" s="6"/>
      <c r="Y16" s="5"/>
      <c r="Z16" s="5"/>
      <c r="AA16" s="5" t="str">
        <f>IF(ActividadesCom[[#This Row],[NIVEL 4]]&lt;&gt;0,VLOOKUP(ActividadesCom[[#This Row],[NIVEL 4]],Catálogo!A:B,2,FALSE),"")</f>
        <v/>
      </c>
      <c r="AB16" s="5"/>
      <c r="AC16" s="6" t="s">
        <v>112</v>
      </c>
      <c r="AD16" s="5">
        <v>20133</v>
      </c>
      <c r="AE16" s="5" t="s">
        <v>4010</v>
      </c>
      <c r="AF16" s="5">
        <f>IF(ActividadesCom[[#This Row],[NIVEL 5]]&lt;&gt;0,VLOOKUP(ActividadesCom[[#This Row],[NIVEL 5]],Catálogo!A:B,2,FALSE),"")</f>
        <v>2</v>
      </c>
      <c r="AG16" s="5">
        <v>1</v>
      </c>
      <c r="AH16" s="2"/>
      <c r="AI16" s="2"/>
    </row>
    <row r="17" spans="1:35" ht="30" hidden="1" customHeight="1" x14ac:dyDescent="0.25">
      <c r="A17" s="7">
        <v>13470035</v>
      </c>
      <c r="B17" s="97" t="str">
        <f>VLOOKUP(ActividadesCom[[#This Row],[NO. DE CONTROL]],'LISTADO ESTUDIANTES'!A:C,3,FALSE)</f>
        <v>COLLI MENA ADIEL REYMUNDO DEL JESUS</v>
      </c>
      <c r="C17" s="97" t="str">
        <f>VLOOKUP(ActividadesCom[[#This Row],[NO. DE CONTROL]],'LISTADO ESTUDIANTES'!A:B,2,FALSE)</f>
        <v>ARQUITECTURA</v>
      </c>
      <c r="D17" s="18" t="str">
        <f>VLOOKUP(ActividadesCom[[#This Row],[NO. DE CONTROL]],'LISTADO ESTUDIANTES'!A:D,4,FALSE)</f>
        <v>EGRESADO(A)</v>
      </c>
      <c r="E17" s="5">
        <f>SUM(ActividadesCom[[#This Row],[CRÉD. 1]],ActividadesCom[[#This Row],[CRÉD. 2]],ActividadesCom[[#This Row],[CRÉD. 3]],ActividadesCom[[#This Row],[CRÉD. 4]],ActividadesCom[[#This Row],[CRÉD. 5]])</f>
        <v>5</v>
      </c>
      <c r="F17" s="17">
        <f>IF(ActividadesCom[[#This Row],[ÚLTIMO SEMESTRE CON CRÉDITOS]]&gt;0,ROUND(AVERAGE(ActividadesCom[[#This Row],[VALOR NIVEL 5]],ActividadesCom[[#This Row],[VALOR NIVEL 4]],ActividadesCom[[#This Row],[VALOR NIVEL 3]],ActividadesCom[[#This Row],[VALOR NIVEL 2]],ActividadesCom[[#This Row],[VALOR NIVEL 1]]),0),"")</f>
        <v>2</v>
      </c>
      <c r="G17" s="5" t="str">
        <f>IF(ActividadesCom[[#This Row],[PROMEDIO]]="","",IF(ActividadesCom[[#This Row],[PROMEDIO]]&gt;=4,"EXCELENTE",IF(ActividadesCom[[#This Row],[PROMEDIO]]&gt;=3,"NOTABLE",IF(ActividadesCom[[#This Row],[PROMEDIO]]&gt;=2,"BUENO",IF(ActividadesCom[[#This Row],[PROMEDIO]]=1,"SUFICIENTE","")))))</f>
        <v>BUENO</v>
      </c>
      <c r="H17" s="5">
        <f>MAX(ActividadesCom[[#This Row],[PERÍODO 1]],ActividadesCom[[#This Row],[PERÍODO 2]],ActividadesCom[[#This Row],[PERÍODO 3]],ActividadesCom[[#This Row],[PERÍODO 4]],ActividadesCom[[#This Row],[PERÍODO 5]])</f>
        <v>20163</v>
      </c>
      <c r="I17" s="6" t="s">
        <v>207</v>
      </c>
      <c r="J17" s="5">
        <v>20131</v>
      </c>
      <c r="K17" s="5" t="s">
        <v>4010</v>
      </c>
      <c r="L17" s="5">
        <f>IF(ActividadesCom[[#This Row],[NIVEL 1]]&lt;&gt;0,VLOOKUP(ActividadesCom[[#This Row],[NIVEL 1]],Catálogo!A:B,2,FALSE),"")</f>
        <v>2</v>
      </c>
      <c r="M17" s="5">
        <v>1</v>
      </c>
      <c r="N17" s="6" t="s">
        <v>123</v>
      </c>
      <c r="O17" s="5">
        <v>20161</v>
      </c>
      <c r="P17" s="5" t="s">
        <v>4010</v>
      </c>
      <c r="Q17" s="5">
        <f>IF(ActividadesCom[[#This Row],[NIVEL 2]]&lt;&gt;0,VLOOKUP(ActividadesCom[[#This Row],[NIVEL 2]],Catálogo!A:B,2,FALSE),"")</f>
        <v>2</v>
      </c>
      <c r="R17" s="5">
        <v>1</v>
      </c>
      <c r="S17" s="6" t="s">
        <v>208</v>
      </c>
      <c r="T17" s="5">
        <v>20163</v>
      </c>
      <c r="U17" s="5" t="s">
        <v>4010</v>
      </c>
      <c r="V17" s="5">
        <f>IF(ActividadesCom[[#This Row],[NIVEL 3]]&lt;&gt;0,VLOOKUP(ActividadesCom[[#This Row],[NIVEL 3]],Catálogo!A:B,2,FALSE),"")</f>
        <v>2</v>
      </c>
      <c r="W17" s="5">
        <v>1</v>
      </c>
      <c r="X17" s="6"/>
      <c r="Y17" s="5"/>
      <c r="Z17" s="5"/>
      <c r="AA17" s="5" t="str">
        <f>IF(ActividadesCom[[#This Row],[NIVEL 4]]&lt;&gt;0,VLOOKUP(ActividadesCom[[#This Row],[NIVEL 4]],Catálogo!A:B,2,FALSE),"")</f>
        <v/>
      </c>
      <c r="AB17" s="5"/>
      <c r="AC17" s="6" t="s">
        <v>347</v>
      </c>
      <c r="AD17" s="5" t="s">
        <v>121</v>
      </c>
      <c r="AE17" s="5" t="s">
        <v>4010</v>
      </c>
      <c r="AF17" s="5">
        <f>IF(ActividadesCom[[#This Row],[NIVEL 5]]&lt;&gt;0,VLOOKUP(ActividadesCom[[#This Row],[NIVEL 5]],Catálogo!A:B,2,FALSE),"")</f>
        <v>2</v>
      </c>
      <c r="AG17" s="5">
        <v>2</v>
      </c>
      <c r="AH17" s="2"/>
      <c r="AI17" s="2"/>
    </row>
    <row r="18" spans="1:35" ht="30" hidden="1" customHeight="1" x14ac:dyDescent="0.25">
      <c r="A18" s="7">
        <v>13470036</v>
      </c>
      <c r="B18" s="97" t="str">
        <f>VLOOKUP(ActividadesCom[[#This Row],[NO. DE CONTROL]],'LISTADO ESTUDIANTES'!A:C,3,FALSE)</f>
        <v>BRICEÑO VELAZQUEZ CINDY ARACELY</v>
      </c>
      <c r="C18" s="97" t="str">
        <f>VLOOKUP(ActividadesCom[[#This Row],[NO. DE CONTROL]],'LISTADO ESTUDIANTES'!A:B,2,FALSE)</f>
        <v>INGENIERIA EN ADMINISTRACION</v>
      </c>
      <c r="D18" s="18" t="str">
        <f>VLOOKUP(ActividadesCom[[#This Row],[NO. DE CONTROL]],'LISTADO ESTUDIANTES'!A:D,4,FALSE)</f>
        <v>BAJA</v>
      </c>
      <c r="E18" s="5">
        <f>SUM(ActividadesCom[[#This Row],[CRÉD. 1]],ActividadesCom[[#This Row],[CRÉD. 2]],ActividadesCom[[#This Row],[CRÉD. 3]],ActividadesCom[[#This Row],[CRÉD. 4]],ActividadesCom[[#This Row],[CRÉD. 5]])</f>
        <v>1</v>
      </c>
      <c r="F18" s="17">
        <f>IF(ActividadesCom[[#This Row],[ÚLTIMO SEMESTRE CON CRÉDITOS]]&gt;0,ROUND(AVERAGE(ActividadesCom[[#This Row],[VALOR NIVEL 5]],ActividadesCom[[#This Row],[VALOR NIVEL 4]],ActividadesCom[[#This Row],[VALOR NIVEL 3]],ActividadesCom[[#This Row],[VALOR NIVEL 2]],ActividadesCom[[#This Row],[VALOR NIVEL 1]]),0),"")</f>
        <v>2</v>
      </c>
      <c r="G18" s="5" t="str">
        <f>IF(ActividadesCom[[#This Row],[PROMEDIO]]="","",IF(ActividadesCom[[#This Row],[PROMEDIO]]&gt;=4,"EXCELENTE",IF(ActividadesCom[[#This Row],[PROMEDIO]]&gt;=3,"NOTABLE",IF(ActividadesCom[[#This Row],[PROMEDIO]]&gt;=2,"BUENO",IF(ActividadesCom[[#This Row],[PROMEDIO]]=1,"SUFICIENTE","")))))</f>
        <v>BUENO</v>
      </c>
      <c r="H18" s="5">
        <f>MAX(ActividadesCom[[#This Row],[PERÍODO 1]],ActividadesCom[[#This Row],[PERÍODO 2]],ActividadesCom[[#This Row],[PERÍODO 3]],ActividadesCom[[#This Row],[PERÍODO 4]],ActividadesCom[[#This Row],[PERÍODO 5]])</f>
        <v>20141</v>
      </c>
      <c r="I18" s="6"/>
      <c r="J18" s="5"/>
      <c r="K18" s="5"/>
      <c r="L18" s="5" t="str">
        <f>IF(ActividadesCom[[#This Row],[NIVEL 1]]&lt;&gt;0,VLOOKUP(ActividadesCom[[#This Row],[NIVEL 1]],Catálogo!A:B,2,FALSE),"")</f>
        <v/>
      </c>
      <c r="M18" s="5"/>
      <c r="N18" s="6"/>
      <c r="O18" s="5"/>
      <c r="P18" s="5"/>
      <c r="Q18" s="5" t="str">
        <f>IF(ActividadesCom[[#This Row],[NIVEL 2]]&lt;&gt;0,VLOOKUP(ActividadesCom[[#This Row],[NIVEL 2]],Catálogo!A:B,2,FALSE),"")</f>
        <v/>
      </c>
      <c r="R18" s="5"/>
      <c r="S18" s="6"/>
      <c r="T18" s="5"/>
      <c r="U18" s="5"/>
      <c r="V18" s="5" t="str">
        <f>IF(ActividadesCom[[#This Row],[NIVEL 3]]&lt;&gt;0,VLOOKUP(ActividadesCom[[#This Row],[NIVEL 3]],Catálogo!A:B,2,FALSE),"")</f>
        <v/>
      </c>
      <c r="W18" s="5"/>
      <c r="X18" s="6"/>
      <c r="Y18" s="5"/>
      <c r="Z18" s="5"/>
      <c r="AA18" s="5" t="str">
        <f>IF(ActividadesCom[[#This Row],[NIVEL 4]]&lt;&gt;0,VLOOKUP(ActividadesCom[[#This Row],[NIVEL 4]],Catálogo!A:B,2,FALSE),"")</f>
        <v/>
      </c>
      <c r="AB18" s="5"/>
      <c r="AC18" s="6" t="s">
        <v>66</v>
      </c>
      <c r="AD18" s="5">
        <v>20141</v>
      </c>
      <c r="AE18" s="5" t="s">
        <v>4010</v>
      </c>
      <c r="AF18" s="5">
        <f>IF(ActividadesCom[[#This Row],[NIVEL 5]]&lt;&gt;0,VLOOKUP(ActividadesCom[[#This Row],[NIVEL 5]],Catálogo!A:B,2,FALSE),"")</f>
        <v>2</v>
      </c>
      <c r="AG18" s="5">
        <v>1</v>
      </c>
      <c r="AH18" s="2"/>
      <c r="AI18" s="2"/>
    </row>
    <row r="19" spans="1:35" ht="30" hidden="1" customHeight="1" x14ac:dyDescent="0.25">
      <c r="A19" s="7">
        <v>13470039</v>
      </c>
      <c r="B19" s="97" t="str">
        <f>VLOOKUP(ActividadesCom[[#This Row],[NO. DE CONTROL]],'LISTADO ESTUDIANTES'!A:C,3,FALSE)</f>
        <v>CUEVAS MIRANDA RICARDO SALVADOR</v>
      </c>
      <c r="C19" s="97" t="str">
        <f>VLOOKUP(ActividadesCom[[#This Row],[NO. DE CONTROL]],'LISTADO ESTUDIANTES'!A:B,2,FALSE)</f>
        <v>INGENIERIA EN ADMINISTRACION</v>
      </c>
      <c r="D19" s="18" t="str">
        <f>VLOOKUP(ActividadesCom[[#This Row],[NO. DE CONTROL]],'LISTADO ESTUDIANTES'!A:D,4,FALSE)</f>
        <v>BAJA</v>
      </c>
      <c r="E19" s="5">
        <f>SUM(ActividadesCom[[#This Row],[CRÉD. 1]],ActividadesCom[[#This Row],[CRÉD. 2]],ActividadesCom[[#This Row],[CRÉD. 3]],ActividadesCom[[#This Row],[CRÉD. 4]],ActividadesCom[[#This Row],[CRÉD. 5]])</f>
        <v>1</v>
      </c>
      <c r="F19" s="17">
        <f>IF(ActividadesCom[[#This Row],[ÚLTIMO SEMESTRE CON CRÉDITOS]]&gt;0,ROUND(AVERAGE(ActividadesCom[[#This Row],[VALOR NIVEL 5]],ActividadesCom[[#This Row],[VALOR NIVEL 4]],ActividadesCom[[#This Row],[VALOR NIVEL 3]],ActividadesCom[[#This Row],[VALOR NIVEL 2]],ActividadesCom[[#This Row],[VALOR NIVEL 1]]),0),"")</f>
        <v>2</v>
      </c>
      <c r="G19" s="5" t="str">
        <f>IF(ActividadesCom[[#This Row],[PROMEDIO]]="","",IF(ActividadesCom[[#This Row],[PROMEDIO]]&gt;=4,"EXCELENTE",IF(ActividadesCom[[#This Row],[PROMEDIO]]&gt;=3,"NOTABLE",IF(ActividadesCom[[#This Row],[PROMEDIO]]&gt;=2,"BUENO",IF(ActividadesCom[[#This Row],[PROMEDIO]]=1,"SUFICIENTE","")))))</f>
        <v>BUENO</v>
      </c>
      <c r="H19" s="5">
        <f>MAX(ActividadesCom[[#This Row],[PERÍODO 1]],ActividadesCom[[#This Row],[PERÍODO 2]],ActividadesCom[[#This Row],[PERÍODO 3]],ActividadesCom[[#This Row],[PERÍODO 4]],ActividadesCom[[#This Row],[PERÍODO 5]])</f>
        <v>20143</v>
      </c>
      <c r="I19" s="6" t="s">
        <v>111</v>
      </c>
      <c r="J19" s="5">
        <v>20143</v>
      </c>
      <c r="K19" s="5" t="s">
        <v>4010</v>
      </c>
      <c r="L19" s="5">
        <f>IF(ActividadesCom[[#This Row],[NIVEL 1]]&lt;&gt;0,VLOOKUP(ActividadesCom[[#This Row],[NIVEL 1]],Catálogo!A:B,2,FALSE),"")</f>
        <v>2</v>
      </c>
      <c r="M19" s="5">
        <v>1</v>
      </c>
      <c r="N19" s="6"/>
      <c r="O19" s="5"/>
      <c r="P19" s="5"/>
      <c r="Q19" s="5" t="str">
        <f>IF(ActividadesCom[[#This Row],[NIVEL 2]]&lt;&gt;0,VLOOKUP(ActividadesCom[[#This Row],[NIVEL 2]],Catálogo!A:B,2,FALSE),"")</f>
        <v/>
      </c>
      <c r="R19" s="5"/>
      <c r="S19" s="6"/>
      <c r="T19" s="5"/>
      <c r="U19" s="5"/>
      <c r="V19" s="5" t="str">
        <f>IF(ActividadesCom[[#This Row],[NIVEL 3]]&lt;&gt;0,VLOOKUP(ActividadesCom[[#This Row],[NIVEL 3]],Catálogo!A:B,2,FALSE),"")</f>
        <v/>
      </c>
      <c r="W19" s="5"/>
      <c r="X19" s="6"/>
      <c r="Y19" s="5"/>
      <c r="Z19" s="5"/>
      <c r="AA19" s="5" t="str">
        <f>IF(ActividadesCom[[#This Row],[NIVEL 4]]&lt;&gt;0,VLOOKUP(ActividadesCom[[#This Row],[NIVEL 4]],Catálogo!A:B,2,FALSE),"")</f>
        <v/>
      </c>
      <c r="AB19" s="5"/>
      <c r="AC19" s="6"/>
      <c r="AD19" s="5"/>
      <c r="AE19" s="5"/>
      <c r="AF19" s="5" t="str">
        <f>IF(ActividadesCom[[#This Row],[NIVEL 5]]&lt;&gt;0,VLOOKUP(ActividadesCom[[#This Row],[NIVEL 5]],Catálogo!A:B,2,FALSE),"")</f>
        <v/>
      </c>
      <c r="AG19" s="5"/>
      <c r="AH19" s="2"/>
      <c r="AI19" s="2"/>
    </row>
    <row r="20" spans="1:35" ht="30" hidden="1" customHeight="1" x14ac:dyDescent="0.25">
      <c r="A20" s="7">
        <v>13470040</v>
      </c>
      <c r="B20" s="97" t="str">
        <f>VLOOKUP(ActividadesCom[[#This Row],[NO. DE CONTROL]],'LISTADO ESTUDIANTES'!A:C,3,FALSE)</f>
        <v>JIMENEZ RAMIREZ ALEJANDRA DEL CARMEN</v>
      </c>
      <c r="C20" s="97" t="str">
        <f>VLOOKUP(ActividadesCom[[#This Row],[NO. DE CONTROL]],'LISTADO ESTUDIANTES'!A:B,2,FALSE)</f>
        <v>ARQUITECTURA</v>
      </c>
      <c r="D20" s="18" t="str">
        <f>VLOOKUP(ActividadesCom[[#This Row],[NO. DE CONTROL]],'LISTADO ESTUDIANTES'!A:D,4,FALSE)</f>
        <v>EGRESADO(A)</v>
      </c>
      <c r="E20" s="5">
        <f>SUM(ActividadesCom[[#This Row],[CRÉD. 1]],ActividadesCom[[#This Row],[CRÉD. 2]],ActividadesCom[[#This Row],[CRÉD. 3]],ActividadesCom[[#This Row],[CRÉD. 4]],ActividadesCom[[#This Row],[CRÉD. 5]])</f>
        <v>5</v>
      </c>
      <c r="F20" s="17">
        <f>IF(ActividadesCom[[#This Row],[ÚLTIMO SEMESTRE CON CRÉDITOS]]&gt;0,ROUND(AVERAGE(ActividadesCom[[#This Row],[VALOR NIVEL 5]],ActividadesCom[[#This Row],[VALOR NIVEL 4]],ActividadesCom[[#This Row],[VALOR NIVEL 3]],ActividadesCom[[#This Row],[VALOR NIVEL 2]],ActividadesCom[[#This Row],[VALOR NIVEL 1]]),0),"")</f>
        <v>2</v>
      </c>
      <c r="G20" s="5" t="str">
        <f>IF(ActividadesCom[[#This Row],[PROMEDIO]]="","",IF(ActividadesCom[[#This Row],[PROMEDIO]]&gt;=4,"EXCELENTE",IF(ActividadesCom[[#This Row],[PROMEDIO]]&gt;=3,"NOTABLE",IF(ActividadesCom[[#This Row],[PROMEDIO]]&gt;=2,"BUENO",IF(ActividadesCom[[#This Row],[PROMEDIO]]=1,"SUFICIENTE","")))))</f>
        <v>BUENO</v>
      </c>
      <c r="H20" s="5">
        <f>MAX(ActividadesCom[[#This Row],[PERÍODO 1]],ActividadesCom[[#This Row],[PERÍODO 2]],ActividadesCom[[#This Row],[PERÍODO 3]],ActividadesCom[[#This Row],[PERÍODO 4]],ActividadesCom[[#This Row],[PERÍODO 5]])</f>
        <v>20183</v>
      </c>
      <c r="I20" s="6" t="s">
        <v>778</v>
      </c>
      <c r="J20" s="5">
        <v>20183</v>
      </c>
      <c r="K20" s="5" t="s">
        <v>4010</v>
      </c>
      <c r="L20" s="5">
        <f>IF(ActividadesCom[[#This Row],[NIVEL 1]]&lt;&gt;0,VLOOKUP(ActividadesCom[[#This Row],[NIVEL 1]],Catálogo!A:B,2,FALSE),"")</f>
        <v>2</v>
      </c>
      <c r="M20" s="5">
        <v>1</v>
      </c>
      <c r="N20" s="6" t="s">
        <v>772</v>
      </c>
      <c r="O20" s="5">
        <v>20183</v>
      </c>
      <c r="P20" s="5" t="s">
        <v>4010</v>
      </c>
      <c r="Q20" s="5">
        <f>IF(ActividadesCom[[#This Row],[NIVEL 2]]&lt;&gt;0,VLOOKUP(ActividadesCom[[#This Row],[NIVEL 2]],Catálogo!A:B,2,FALSE),"")</f>
        <v>2</v>
      </c>
      <c r="R20" s="5">
        <v>1</v>
      </c>
      <c r="S20" s="6" t="s">
        <v>776</v>
      </c>
      <c r="T20" s="5">
        <v>20181</v>
      </c>
      <c r="U20" s="5" t="s">
        <v>4010</v>
      </c>
      <c r="V20" s="5">
        <f>IF(ActividadesCom[[#This Row],[NIVEL 3]]&lt;&gt;0,VLOOKUP(ActividadesCom[[#This Row],[NIVEL 3]],Catálogo!A:B,2,FALSE),"")</f>
        <v>2</v>
      </c>
      <c r="W20" s="5">
        <v>1</v>
      </c>
      <c r="X20" s="6"/>
      <c r="Y20" s="5"/>
      <c r="Z20" s="5"/>
      <c r="AA20" s="5" t="str">
        <f>IF(ActividadesCom[[#This Row],[NIVEL 4]]&lt;&gt;0,VLOOKUP(ActividadesCom[[#This Row],[NIVEL 4]],Catálogo!A:B,2,FALSE),"")</f>
        <v/>
      </c>
      <c r="AB20" s="5"/>
      <c r="AC20" s="6" t="s">
        <v>2</v>
      </c>
      <c r="AD20" s="5" t="s">
        <v>51</v>
      </c>
      <c r="AE20" s="5" t="s">
        <v>4010</v>
      </c>
      <c r="AF20" s="5">
        <f>IF(ActividadesCom[[#This Row],[NIVEL 5]]&lt;&gt;0,VLOOKUP(ActividadesCom[[#This Row],[NIVEL 5]],Catálogo!A:B,2,FALSE),"")</f>
        <v>2</v>
      </c>
      <c r="AG20" s="5">
        <v>2</v>
      </c>
      <c r="AH20" s="2"/>
      <c r="AI20" s="2"/>
    </row>
    <row r="21" spans="1:35" ht="30" hidden="1" customHeight="1" x14ac:dyDescent="0.25">
      <c r="A21" s="7">
        <v>13470041</v>
      </c>
      <c r="B21" s="97" t="str">
        <f>VLOOKUP(ActividadesCom[[#This Row],[NO. DE CONTROL]],'LISTADO ESTUDIANTES'!A:C,3,FALSE)</f>
        <v>CAMPOS TREJO JORGE IVAN</v>
      </c>
      <c r="C21" s="97" t="str">
        <f>VLOOKUP(ActividadesCom[[#This Row],[NO. DE CONTROL]],'LISTADO ESTUDIANTES'!A:B,2,FALSE)</f>
        <v>ARQUITECTURA</v>
      </c>
      <c r="D21" s="18" t="str">
        <f>VLOOKUP(ActividadesCom[[#This Row],[NO. DE CONTROL]],'LISTADO ESTUDIANTES'!A:D,4,FALSE)</f>
        <v>EGRESADO(A)</v>
      </c>
      <c r="E21" s="5">
        <f>SUM(ActividadesCom[[#This Row],[CRÉD. 1]],ActividadesCom[[#This Row],[CRÉD. 2]],ActividadesCom[[#This Row],[CRÉD. 3]],ActividadesCom[[#This Row],[CRÉD. 4]],ActividadesCom[[#This Row],[CRÉD. 5]])</f>
        <v>5</v>
      </c>
      <c r="F21" s="17">
        <f>IF(ActividadesCom[[#This Row],[ÚLTIMO SEMESTRE CON CRÉDITOS]]&gt;0,ROUND(AVERAGE(ActividadesCom[[#This Row],[VALOR NIVEL 5]],ActividadesCom[[#This Row],[VALOR NIVEL 4]],ActividadesCom[[#This Row],[VALOR NIVEL 3]],ActividadesCom[[#This Row],[VALOR NIVEL 2]],ActividadesCom[[#This Row],[VALOR NIVEL 1]]),0),"")</f>
        <v>2</v>
      </c>
      <c r="G21" s="5" t="str">
        <f>IF(ActividadesCom[[#This Row],[PROMEDIO]]="","",IF(ActividadesCom[[#This Row],[PROMEDIO]]&gt;=4,"EXCELENTE",IF(ActividadesCom[[#This Row],[PROMEDIO]]&gt;=3,"NOTABLE",IF(ActividadesCom[[#This Row],[PROMEDIO]]&gt;=2,"BUENO",IF(ActividadesCom[[#This Row],[PROMEDIO]]=1,"SUFICIENTE","")))))</f>
        <v>BUENO</v>
      </c>
      <c r="H21" s="5">
        <f>MAX(ActividadesCom[[#This Row],[PERÍODO 1]],ActividadesCom[[#This Row],[PERÍODO 2]],ActividadesCom[[#This Row],[PERÍODO 3]],ActividadesCom[[#This Row],[PERÍODO 4]],ActividadesCom[[#This Row],[PERÍODO 5]])</f>
        <v>20173</v>
      </c>
      <c r="I21" s="6" t="s">
        <v>280</v>
      </c>
      <c r="J21" s="5">
        <v>20171</v>
      </c>
      <c r="K21" s="5" t="s">
        <v>4010</v>
      </c>
      <c r="L21" s="5">
        <f>IF(ActividadesCom[[#This Row],[NIVEL 1]]&lt;&gt;0,VLOOKUP(ActividadesCom[[#This Row],[NIVEL 1]],Catálogo!A:B,2,FALSE),"")</f>
        <v>2</v>
      </c>
      <c r="M21" s="5">
        <v>1</v>
      </c>
      <c r="N21" s="6" t="s">
        <v>281</v>
      </c>
      <c r="O21" s="5">
        <v>20163</v>
      </c>
      <c r="P21" s="5" t="s">
        <v>4010</v>
      </c>
      <c r="Q21" s="5">
        <f>IF(ActividadesCom[[#This Row],[NIVEL 2]]&lt;&gt;0,VLOOKUP(ActividadesCom[[#This Row],[NIVEL 2]],Catálogo!A:B,2,FALSE),"")</f>
        <v>2</v>
      </c>
      <c r="R21" s="5">
        <v>1</v>
      </c>
      <c r="S21" s="6" t="s">
        <v>282</v>
      </c>
      <c r="T21" s="5">
        <v>20153</v>
      </c>
      <c r="U21" s="5" t="s">
        <v>4010</v>
      </c>
      <c r="V21" s="5">
        <f>IF(ActividadesCom[[#This Row],[NIVEL 3]]&lt;&gt;0,VLOOKUP(ActividadesCom[[#This Row],[NIVEL 3]],Catálogo!A:B,2,FALSE),"")</f>
        <v>2</v>
      </c>
      <c r="W21" s="5">
        <v>1</v>
      </c>
      <c r="X21" s="6" t="s">
        <v>283</v>
      </c>
      <c r="Y21" s="5">
        <v>20153</v>
      </c>
      <c r="Z21" s="5" t="s">
        <v>4010</v>
      </c>
      <c r="AA21" s="5">
        <f>IF(ActividadesCom[[#This Row],[NIVEL 4]]&lt;&gt;0,VLOOKUP(ActividadesCom[[#This Row],[NIVEL 4]],Catálogo!A:B,2,FALSE),"")</f>
        <v>2</v>
      </c>
      <c r="AB21" s="5">
        <v>1</v>
      </c>
      <c r="AC21" s="6" t="s">
        <v>23</v>
      </c>
      <c r="AD21" s="5">
        <v>20173</v>
      </c>
      <c r="AE21" s="5" t="s">
        <v>4010</v>
      </c>
      <c r="AF21" s="5">
        <f>IF(ActividadesCom[[#This Row],[NIVEL 5]]&lt;&gt;0,VLOOKUP(ActividadesCom[[#This Row],[NIVEL 5]],Catálogo!A:B,2,FALSE),"")</f>
        <v>2</v>
      </c>
      <c r="AG21" s="5">
        <v>1</v>
      </c>
      <c r="AH21" s="2"/>
      <c r="AI21" s="2"/>
    </row>
    <row r="22" spans="1:35" ht="30" hidden="1" customHeight="1" x14ac:dyDescent="0.25">
      <c r="A22" s="7">
        <v>13470042</v>
      </c>
      <c r="B22" s="97" t="str">
        <f>VLOOKUP(ActividadesCom[[#This Row],[NO. DE CONTROL]],'LISTADO ESTUDIANTES'!A:C,3,FALSE)</f>
        <v>DE LA CRUZ VELUETA AZALEA CAROLINA</v>
      </c>
      <c r="C22" s="97" t="str">
        <f>VLOOKUP(ActividadesCom[[#This Row],[NO. DE CONTROL]],'LISTADO ESTUDIANTES'!A:B,2,FALSE)</f>
        <v>ARQUITECTURA</v>
      </c>
      <c r="D22" s="18" t="str">
        <f>VLOOKUP(ActividadesCom[[#This Row],[NO. DE CONTROL]],'LISTADO ESTUDIANTES'!A:D,4,FALSE)</f>
        <v>BAJA</v>
      </c>
      <c r="E22" s="5">
        <f>SUM(ActividadesCom[[#This Row],[CRÉD. 1]],ActividadesCom[[#This Row],[CRÉD. 2]],ActividadesCom[[#This Row],[CRÉD. 3]],ActividadesCom[[#This Row],[CRÉD. 4]],ActividadesCom[[#This Row],[CRÉD. 5]])</f>
        <v>0</v>
      </c>
      <c r="F22" s="17" t="str">
        <f>IF(ActividadesCom[[#This Row],[ÚLTIMO SEMESTRE CON CRÉDITOS]]&gt;0,ROUND(AVERAGE(ActividadesCom[[#This Row],[VALOR NIVEL 5]],ActividadesCom[[#This Row],[VALOR NIVEL 4]],ActividadesCom[[#This Row],[VALOR NIVEL 3]],ActividadesCom[[#This Row],[VALOR NIVEL 2]],ActividadesCom[[#This Row],[VALOR NIVEL 1]]),0),"")</f>
        <v/>
      </c>
      <c r="G22" s="5" t="str">
        <f>IF(ActividadesCom[[#This Row],[PROMEDIO]]="","",IF(ActividadesCom[[#This Row],[PROMEDIO]]&gt;=4,"EXCELENTE",IF(ActividadesCom[[#This Row],[PROMEDIO]]&gt;=3,"NOTABLE",IF(ActividadesCom[[#This Row],[PROMEDIO]]&gt;=2,"BUENO",IF(ActividadesCom[[#This Row],[PROMEDIO]]=1,"SUFICIENTE","")))))</f>
        <v/>
      </c>
      <c r="H22" s="5">
        <f>MAX(ActividadesCom[[#This Row],[PERÍODO 1]],ActividadesCom[[#This Row],[PERÍODO 2]],ActividadesCom[[#This Row],[PERÍODO 3]],ActividadesCom[[#This Row],[PERÍODO 4]],ActividadesCom[[#This Row],[PERÍODO 5]])</f>
        <v>0</v>
      </c>
      <c r="I22" s="6"/>
      <c r="J22" s="5"/>
      <c r="K22" s="5"/>
      <c r="L22" s="5" t="str">
        <f>IF(ActividadesCom[[#This Row],[NIVEL 1]]&lt;&gt;0,VLOOKUP(ActividadesCom[[#This Row],[NIVEL 1]],Catálogo!A:B,2,FALSE),"")</f>
        <v/>
      </c>
      <c r="M22" s="5"/>
      <c r="N22" s="6"/>
      <c r="O22" s="5"/>
      <c r="P22" s="5"/>
      <c r="Q22" s="5" t="str">
        <f>IF(ActividadesCom[[#This Row],[NIVEL 2]]&lt;&gt;0,VLOOKUP(ActividadesCom[[#This Row],[NIVEL 2]],Catálogo!A:B,2,FALSE),"")</f>
        <v/>
      </c>
      <c r="R22" s="5"/>
      <c r="S22" s="6"/>
      <c r="T22" s="5"/>
      <c r="U22" s="5"/>
      <c r="V22" s="5" t="str">
        <f>IF(ActividadesCom[[#This Row],[NIVEL 3]]&lt;&gt;0,VLOOKUP(ActividadesCom[[#This Row],[NIVEL 3]],Catálogo!A:B,2,FALSE),"")</f>
        <v/>
      </c>
      <c r="W22" s="5"/>
      <c r="X22" s="6"/>
      <c r="Y22" s="5"/>
      <c r="Z22" s="5"/>
      <c r="AA22" s="5" t="str">
        <f>IF(ActividadesCom[[#This Row],[NIVEL 4]]&lt;&gt;0,VLOOKUP(ActividadesCom[[#This Row],[NIVEL 4]],Catálogo!A:B,2,FALSE),"")</f>
        <v/>
      </c>
      <c r="AB22" s="5"/>
      <c r="AC22" s="6"/>
      <c r="AD22" s="5"/>
      <c r="AE22" s="5"/>
      <c r="AF22" s="5" t="str">
        <f>IF(ActividadesCom[[#This Row],[NIVEL 5]]&lt;&gt;0,VLOOKUP(ActividadesCom[[#This Row],[NIVEL 5]],Catálogo!A:B,2,FALSE),"")</f>
        <v/>
      </c>
      <c r="AG22" s="5"/>
      <c r="AH22" s="2"/>
      <c r="AI22" s="2"/>
    </row>
    <row r="23" spans="1:35" ht="30" hidden="1" customHeight="1" x14ac:dyDescent="0.25">
      <c r="A23" s="7">
        <v>13470043</v>
      </c>
      <c r="B23" s="97" t="str">
        <f>VLOOKUP(ActividadesCom[[#This Row],[NO. DE CONTROL]],'LISTADO ESTUDIANTES'!A:C,3,FALSE)</f>
        <v>AKE TURRIZA KARIANNA AURORA</v>
      </c>
      <c r="C23" s="97" t="str">
        <f>VLOOKUP(ActividadesCom[[#This Row],[NO. DE CONTROL]],'LISTADO ESTUDIANTES'!A:B,2,FALSE)</f>
        <v>ARQUITECTURA</v>
      </c>
      <c r="D23" s="18" t="str">
        <f>VLOOKUP(ActividadesCom[[#This Row],[NO. DE CONTROL]],'LISTADO ESTUDIANTES'!A:D,4,FALSE)</f>
        <v>EGRESADO(A)</v>
      </c>
      <c r="E23" s="5">
        <f>SUM(ActividadesCom[[#This Row],[CRÉD. 1]],ActividadesCom[[#This Row],[CRÉD. 2]],ActividadesCom[[#This Row],[CRÉD. 3]],ActividadesCom[[#This Row],[CRÉD. 4]],ActividadesCom[[#This Row],[CRÉD. 5]])</f>
        <v>6</v>
      </c>
      <c r="F23" s="17">
        <f>IF(ActividadesCom[[#This Row],[ÚLTIMO SEMESTRE CON CRÉDITOS]]&gt;0,ROUND(AVERAGE(ActividadesCom[[#This Row],[VALOR NIVEL 5]],ActividadesCom[[#This Row],[VALOR NIVEL 4]],ActividadesCom[[#This Row],[VALOR NIVEL 3]],ActividadesCom[[#This Row],[VALOR NIVEL 2]],ActividadesCom[[#This Row],[VALOR NIVEL 1]]),0),"")</f>
        <v>2</v>
      </c>
      <c r="G23" s="5" t="str">
        <f>IF(ActividadesCom[[#This Row],[PROMEDIO]]="","",IF(ActividadesCom[[#This Row],[PROMEDIO]]&gt;=4,"EXCELENTE",IF(ActividadesCom[[#This Row],[PROMEDIO]]&gt;=3,"NOTABLE",IF(ActividadesCom[[#This Row],[PROMEDIO]]&gt;=2,"BUENO",IF(ActividadesCom[[#This Row],[PROMEDIO]]=1,"SUFICIENTE","")))))</f>
        <v>BUENO</v>
      </c>
      <c r="H23" s="5">
        <f>MAX(ActividadesCom[[#This Row],[PERÍODO 1]],ActividadesCom[[#This Row],[PERÍODO 2]],ActividadesCom[[#This Row],[PERÍODO 3]],ActividadesCom[[#This Row],[PERÍODO 4]],ActividadesCom[[#This Row],[PERÍODO 5]])</f>
        <v>20163</v>
      </c>
      <c r="I23" s="6" t="s">
        <v>216</v>
      </c>
      <c r="J23" s="5">
        <v>20163</v>
      </c>
      <c r="K23" s="5" t="s">
        <v>4010</v>
      </c>
      <c r="L23" s="5">
        <f>IF(ActividadesCom[[#This Row],[NIVEL 1]]&lt;&gt;0,VLOOKUP(ActividadesCom[[#This Row],[NIVEL 1]],Catálogo!A:B,2,FALSE),"")</f>
        <v>2</v>
      </c>
      <c r="M23" s="5">
        <v>1</v>
      </c>
      <c r="N23" s="6" t="s">
        <v>217</v>
      </c>
      <c r="O23" s="5">
        <v>20151</v>
      </c>
      <c r="P23" s="5" t="s">
        <v>4010</v>
      </c>
      <c r="Q23" s="5">
        <f>IF(ActividadesCom[[#This Row],[NIVEL 2]]&lt;&gt;0,VLOOKUP(ActividadesCom[[#This Row],[NIVEL 2]],Catálogo!A:B,2,FALSE),"")</f>
        <v>2</v>
      </c>
      <c r="R23" s="5">
        <v>1</v>
      </c>
      <c r="S23" s="6" t="s">
        <v>218</v>
      </c>
      <c r="T23" s="5">
        <v>20143</v>
      </c>
      <c r="U23" s="5" t="s">
        <v>4010</v>
      </c>
      <c r="V23" s="5">
        <f>IF(ActividadesCom[[#This Row],[NIVEL 3]]&lt;&gt;0,VLOOKUP(ActividadesCom[[#This Row],[NIVEL 3]],Catálogo!A:B,2,FALSE),"")</f>
        <v>2</v>
      </c>
      <c r="W23" s="5">
        <v>1</v>
      </c>
      <c r="X23" s="6" t="s">
        <v>219</v>
      </c>
      <c r="Y23" s="5">
        <v>20141</v>
      </c>
      <c r="Z23" s="5" t="s">
        <v>4010</v>
      </c>
      <c r="AA23" s="5">
        <f>IF(ActividadesCom[[#This Row],[NIVEL 4]]&lt;&gt;0,VLOOKUP(ActividadesCom[[#This Row],[NIVEL 4]],Catálogo!A:B,2,FALSE),"")</f>
        <v>2</v>
      </c>
      <c r="AB23" s="5">
        <v>1</v>
      </c>
      <c r="AC23" s="6" t="s">
        <v>262</v>
      </c>
      <c r="AD23" s="5">
        <v>20141</v>
      </c>
      <c r="AE23" s="5" t="s">
        <v>4010</v>
      </c>
      <c r="AF23" s="5">
        <f>IF(ActividadesCom[[#This Row],[NIVEL 5]]&lt;&gt;0,VLOOKUP(ActividadesCom[[#This Row],[NIVEL 5]],Catálogo!A:B,2,FALSE),"")</f>
        <v>2</v>
      </c>
      <c r="AG23" s="5">
        <v>2</v>
      </c>
      <c r="AH23" s="2"/>
      <c r="AI23" s="2"/>
    </row>
    <row r="24" spans="1:35" ht="30" hidden="1" customHeight="1" x14ac:dyDescent="0.25">
      <c r="A24" s="7">
        <v>13470044</v>
      </c>
      <c r="B24" s="97" t="str">
        <f>VLOOKUP(ActividadesCom[[#This Row],[NO. DE CONTROL]],'LISTADO ESTUDIANTES'!A:C,3,FALSE)</f>
        <v>CABRERA RAMIREZ KATIA JANNETH</v>
      </c>
      <c r="C24" s="97" t="str">
        <f>VLOOKUP(ActividadesCom[[#This Row],[NO. DE CONTROL]],'LISTADO ESTUDIANTES'!A:B,2,FALSE)</f>
        <v>ARQUITECTURA</v>
      </c>
      <c r="D24" s="18" t="str">
        <f>VLOOKUP(ActividadesCom[[#This Row],[NO. DE CONTROL]],'LISTADO ESTUDIANTES'!A:D,4,FALSE)</f>
        <v>EGRESADO(A)</v>
      </c>
      <c r="E24" s="5">
        <f>SUM(ActividadesCom[[#This Row],[CRÉD. 1]],ActividadesCom[[#This Row],[CRÉD. 2]],ActividadesCom[[#This Row],[CRÉD. 3]],ActividadesCom[[#This Row],[CRÉD. 4]],ActividadesCom[[#This Row],[CRÉD. 5]])</f>
        <v>5</v>
      </c>
      <c r="F24" s="17">
        <f>IF(ActividadesCom[[#This Row],[ÚLTIMO SEMESTRE CON CRÉDITOS]]&gt;0,ROUND(AVERAGE(ActividadesCom[[#This Row],[VALOR NIVEL 5]],ActividadesCom[[#This Row],[VALOR NIVEL 4]],ActividadesCom[[#This Row],[VALOR NIVEL 3]],ActividadesCom[[#This Row],[VALOR NIVEL 2]],ActividadesCom[[#This Row],[VALOR NIVEL 1]]),0),"")</f>
        <v>2</v>
      </c>
      <c r="G24" s="5" t="str">
        <f>IF(ActividadesCom[[#This Row],[PROMEDIO]]="","",IF(ActividadesCom[[#This Row],[PROMEDIO]]&gt;=4,"EXCELENTE",IF(ActividadesCom[[#This Row],[PROMEDIO]]&gt;=3,"NOTABLE",IF(ActividadesCom[[#This Row],[PROMEDIO]]&gt;=2,"BUENO",IF(ActividadesCom[[#This Row],[PROMEDIO]]=1,"SUFICIENTE","")))))</f>
        <v>BUENO</v>
      </c>
      <c r="H24" s="5">
        <f>MAX(ActividadesCom[[#This Row],[PERÍODO 1]],ActividadesCom[[#This Row],[PERÍODO 2]],ActividadesCom[[#This Row],[PERÍODO 3]],ActividadesCom[[#This Row],[PERÍODO 4]],ActividadesCom[[#This Row],[PERÍODO 5]])</f>
        <v>20163</v>
      </c>
      <c r="I24" s="6" t="s">
        <v>219</v>
      </c>
      <c r="J24" s="5">
        <v>20141</v>
      </c>
      <c r="K24" s="5" t="s">
        <v>4010</v>
      </c>
      <c r="L24" s="5">
        <f>IF(ActividadesCom[[#This Row],[NIVEL 1]]&lt;&gt;0,VLOOKUP(ActividadesCom[[#This Row],[NIVEL 1]],Catálogo!A:B,2,FALSE),"")</f>
        <v>2</v>
      </c>
      <c r="M24" s="5">
        <v>1</v>
      </c>
      <c r="N24" s="6" t="s">
        <v>278</v>
      </c>
      <c r="O24" s="5">
        <v>20151</v>
      </c>
      <c r="P24" s="5" t="s">
        <v>4010</v>
      </c>
      <c r="Q24" s="5">
        <f>IF(ActividadesCom[[#This Row],[NIVEL 2]]&lt;&gt;0,VLOOKUP(ActividadesCom[[#This Row],[NIVEL 2]],Catálogo!A:B,2,FALSE),"")</f>
        <v>2</v>
      </c>
      <c r="R24" s="5">
        <v>1</v>
      </c>
      <c r="S24" s="6" t="s">
        <v>279</v>
      </c>
      <c r="T24" s="5">
        <v>20163</v>
      </c>
      <c r="U24" s="5" t="s">
        <v>4010</v>
      </c>
      <c r="V24" s="5">
        <f>IF(ActividadesCom[[#This Row],[NIVEL 3]]&lt;&gt;0,VLOOKUP(ActividadesCom[[#This Row],[NIVEL 3]],Catálogo!A:B,2,FALSE),"")</f>
        <v>2</v>
      </c>
      <c r="W24" s="5">
        <v>1</v>
      </c>
      <c r="X24" s="6" t="s">
        <v>55</v>
      </c>
      <c r="Y24" s="5">
        <v>20151</v>
      </c>
      <c r="Z24" s="5" t="s">
        <v>4010</v>
      </c>
      <c r="AA24" s="5">
        <f>IF(ActividadesCom[[#This Row],[NIVEL 4]]&lt;&gt;0,VLOOKUP(ActividadesCom[[#This Row],[NIVEL 4]],Catálogo!A:B,2,FALSE),"")</f>
        <v>2</v>
      </c>
      <c r="AB24" s="5">
        <v>1</v>
      </c>
      <c r="AC24" s="6" t="s">
        <v>55</v>
      </c>
      <c r="AD24" s="5">
        <v>20143</v>
      </c>
      <c r="AE24" s="5" t="s">
        <v>4010</v>
      </c>
      <c r="AF24" s="5">
        <f>IF(ActividadesCom[[#This Row],[NIVEL 5]]&lt;&gt;0,VLOOKUP(ActividadesCom[[#This Row],[NIVEL 5]],Catálogo!A:B,2,FALSE),"")</f>
        <v>2</v>
      </c>
      <c r="AG24" s="5">
        <v>1</v>
      </c>
      <c r="AH24" s="2"/>
      <c r="AI24" s="2"/>
    </row>
    <row r="25" spans="1:35" ht="30" hidden="1" customHeight="1" x14ac:dyDescent="0.25">
      <c r="A25" s="7">
        <v>13470045</v>
      </c>
      <c r="B25" s="97" t="str">
        <f>VLOOKUP(ActividadesCom[[#This Row],[NO. DE CONTROL]],'LISTADO ESTUDIANTES'!A:C,3,FALSE)</f>
        <v>MORALES CHAN SUEDANY GUADALUPE</v>
      </c>
      <c r="C25" s="97" t="str">
        <f>VLOOKUP(ActividadesCom[[#This Row],[NO. DE CONTROL]],'LISTADO ESTUDIANTES'!A:B,2,FALSE)</f>
        <v>ARQUITECTURA</v>
      </c>
      <c r="D25" s="18" t="str">
        <f>VLOOKUP(ActividadesCom[[#This Row],[NO. DE CONTROL]],'LISTADO ESTUDIANTES'!A:D,4,FALSE)</f>
        <v>EGRESADO(A)</v>
      </c>
      <c r="E25" s="5">
        <f>SUM(ActividadesCom[[#This Row],[CRÉD. 1]],ActividadesCom[[#This Row],[CRÉD. 2]],ActividadesCom[[#This Row],[CRÉD. 3]],ActividadesCom[[#This Row],[CRÉD. 4]],ActividadesCom[[#This Row],[CRÉD. 5]])</f>
        <v>5</v>
      </c>
      <c r="F25" s="17">
        <f>IF(ActividadesCom[[#This Row],[ÚLTIMO SEMESTRE CON CRÉDITOS]]&gt;0,ROUND(AVERAGE(ActividadesCom[[#This Row],[VALOR NIVEL 5]],ActividadesCom[[#This Row],[VALOR NIVEL 4]],ActividadesCom[[#This Row],[VALOR NIVEL 3]],ActividadesCom[[#This Row],[VALOR NIVEL 2]],ActividadesCom[[#This Row],[VALOR NIVEL 1]]),0),"")</f>
        <v>2</v>
      </c>
      <c r="G25" s="5" t="str">
        <f>IF(ActividadesCom[[#This Row],[PROMEDIO]]="","",IF(ActividadesCom[[#This Row],[PROMEDIO]]&gt;=4,"EXCELENTE",IF(ActividadesCom[[#This Row],[PROMEDIO]]&gt;=3,"NOTABLE",IF(ActividadesCom[[#This Row],[PROMEDIO]]&gt;=2,"BUENO",IF(ActividadesCom[[#This Row],[PROMEDIO]]=1,"SUFICIENTE","")))))</f>
        <v>BUENO</v>
      </c>
      <c r="H25" s="5">
        <f>MAX(ActividadesCom[[#This Row],[PERÍODO 1]],ActividadesCom[[#This Row],[PERÍODO 2]],ActividadesCom[[#This Row],[PERÍODO 3]],ActividadesCom[[#This Row],[PERÍODO 4]],ActividadesCom[[#This Row],[PERÍODO 5]])</f>
        <v>20173</v>
      </c>
      <c r="I25" s="6" t="s">
        <v>422</v>
      </c>
      <c r="J25" s="5">
        <v>20173</v>
      </c>
      <c r="K25" s="5" t="s">
        <v>4010</v>
      </c>
      <c r="L25" s="5">
        <f>IF(ActividadesCom[[#This Row],[NIVEL 1]]&lt;&gt;0,VLOOKUP(ActividadesCom[[#This Row],[NIVEL 1]],Catálogo!A:B,2,FALSE),"")</f>
        <v>2</v>
      </c>
      <c r="M25" s="5">
        <v>1</v>
      </c>
      <c r="N25" s="6" t="s">
        <v>494</v>
      </c>
      <c r="O25" s="5">
        <v>20161</v>
      </c>
      <c r="P25" s="5" t="s">
        <v>4010</v>
      </c>
      <c r="Q25" s="5">
        <f>IF(ActividadesCom[[#This Row],[NIVEL 2]]&lt;&gt;0,VLOOKUP(ActividadesCom[[#This Row],[NIVEL 2]],Catálogo!A:B,2,FALSE),"")</f>
        <v>2</v>
      </c>
      <c r="R25" s="5">
        <v>1</v>
      </c>
      <c r="S25" s="6" t="s">
        <v>455</v>
      </c>
      <c r="T25" s="5">
        <v>20153</v>
      </c>
      <c r="U25" s="5" t="s">
        <v>4010</v>
      </c>
      <c r="V25" s="5">
        <f>IF(ActividadesCom[[#This Row],[NIVEL 3]]&lt;&gt;0,VLOOKUP(ActividadesCom[[#This Row],[NIVEL 3]],Catálogo!A:B,2,FALSE),"")</f>
        <v>2</v>
      </c>
      <c r="W25" s="5">
        <v>1</v>
      </c>
      <c r="X25" s="6"/>
      <c r="Y25" s="5"/>
      <c r="Z25" s="5"/>
      <c r="AA25" s="5" t="str">
        <f>IF(ActividadesCom[[#This Row],[NIVEL 4]]&lt;&gt;0,VLOOKUP(ActividadesCom[[#This Row],[NIVEL 4]],Catálogo!A:B,2,FALSE),"")</f>
        <v/>
      </c>
      <c r="AB25" s="5"/>
      <c r="AC25" s="6" t="s">
        <v>2</v>
      </c>
      <c r="AD25" s="5" t="s">
        <v>51</v>
      </c>
      <c r="AE25" s="5" t="s">
        <v>4010</v>
      </c>
      <c r="AF25" s="5">
        <f>IF(ActividadesCom[[#This Row],[NIVEL 5]]&lt;&gt;0,VLOOKUP(ActividadesCom[[#This Row],[NIVEL 5]],Catálogo!A:B,2,FALSE),"")</f>
        <v>2</v>
      </c>
      <c r="AG25" s="5">
        <v>2</v>
      </c>
      <c r="AH25" s="2"/>
      <c r="AI25" s="2"/>
    </row>
    <row r="26" spans="1:35" ht="30" hidden="1" customHeight="1" x14ac:dyDescent="0.25">
      <c r="A26" s="7">
        <v>13470046</v>
      </c>
      <c r="B26" s="97" t="str">
        <f>VLOOKUP(ActividadesCom[[#This Row],[NO. DE CONTROL]],'LISTADO ESTUDIANTES'!A:C,3,FALSE)</f>
        <v>NOLASCO CENTENO LUZ DIVINA</v>
      </c>
      <c r="C26" s="97" t="str">
        <f>VLOOKUP(ActividadesCom[[#This Row],[NO. DE CONTROL]],'LISTADO ESTUDIANTES'!A:B,2,FALSE)</f>
        <v>ARQUITECTURA</v>
      </c>
      <c r="D26" s="18" t="str">
        <f>VLOOKUP(ActividadesCom[[#This Row],[NO. DE CONTROL]],'LISTADO ESTUDIANTES'!A:D,4,FALSE)</f>
        <v>BAJA</v>
      </c>
      <c r="E26" s="5">
        <f>SUM(ActividadesCom[[#This Row],[CRÉD. 1]],ActividadesCom[[#This Row],[CRÉD. 2]],ActividadesCom[[#This Row],[CRÉD. 3]],ActividadesCom[[#This Row],[CRÉD. 4]],ActividadesCom[[#This Row],[CRÉD. 5]])</f>
        <v>0</v>
      </c>
      <c r="F26" s="17" t="str">
        <f>IF(ActividadesCom[[#This Row],[ÚLTIMO SEMESTRE CON CRÉDITOS]]&gt;0,ROUND(AVERAGE(ActividadesCom[[#This Row],[VALOR NIVEL 5]],ActividadesCom[[#This Row],[VALOR NIVEL 4]],ActividadesCom[[#This Row],[VALOR NIVEL 3]],ActividadesCom[[#This Row],[VALOR NIVEL 2]],ActividadesCom[[#This Row],[VALOR NIVEL 1]]),0),"")</f>
        <v/>
      </c>
      <c r="G26" s="5" t="str">
        <f>IF(ActividadesCom[[#This Row],[PROMEDIO]]="","",IF(ActividadesCom[[#This Row],[PROMEDIO]]&gt;=4,"EXCELENTE",IF(ActividadesCom[[#This Row],[PROMEDIO]]&gt;=3,"NOTABLE",IF(ActividadesCom[[#This Row],[PROMEDIO]]&gt;=2,"BUENO",IF(ActividadesCom[[#This Row],[PROMEDIO]]=1,"SUFICIENTE","")))))</f>
        <v/>
      </c>
      <c r="H26" s="5">
        <f>MAX(ActividadesCom[[#This Row],[PERÍODO 1]],ActividadesCom[[#This Row],[PERÍODO 2]],ActividadesCom[[#This Row],[PERÍODO 3]],ActividadesCom[[#This Row],[PERÍODO 4]],ActividadesCom[[#This Row],[PERÍODO 5]])</f>
        <v>0</v>
      </c>
      <c r="I26" s="6"/>
      <c r="J26" s="5"/>
      <c r="K26" s="5"/>
      <c r="L26" s="5" t="str">
        <f>IF(ActividadesCom[[#This Row],[NIVEL 1]]&lt;&gt;0,VLOOKUP(ActividadesCom[[#This Row],[NIVEL 1]],Catálogo!A:B,2,FALSE),"")</f>
        <v/>
      </c>
      <c r="M26" s="5"/>
      <c r="N26" s="6"/>
      <c r="O26" s="5"/>
      <c r="P26" s="5"/>
      <c r="Q26" s="5" t="str">
        <f>IF(ActividadesCom[[#This Row],[NIVEL 2]]&lt;&gt;0,VLOOKUP(ActividadesCom[[#This Row],[NIVEL 2]],Catálogo!A:B,2,FALSE),"")</f>
        <v/>
      </c>
      <c r="R26" s="5"/>
      <c r="S26" s="6"/>
      <c r="T26" s="5"/>
      <c r="U26" s="5"/>
      <c r="V26" s="5" t="str">
        <f>IF(ActividadesCom[[#This Row],[NIVEL 3]]&lt;&gt;0,VLOOKUP(ActividadesCom[[#This Row],[NIVEL 3]],Catálogo!A:B,2,FALSE),"")</f>
        <v/>
      </c>
      <c r="W26" s="5"/>
      <c r="X26" s="6"/>
      <c r="Y26" s="5"/>
      <c r="Z26" s="5"/>
      <c r="AA26" s="5" t="str">
        <f>IF(ActividadesCom[[#This Row],[NIVEL 4]]&lt;&gt;0,VLOOKUP(ActividadesCom[[#This Row],[NIVEL 4]],Catálogo!A:B,2,FALSE),"")</f>
        <v/>
      </c>
      <c r="AB26" s="5"/>
      <c r="AC26" s="6"/>
      <c r="AD26" s="5"/>
      <c r="AE26" s="5"/>
      <c r="AF26" s="5" t="str">
        <f>IF(ActividadesCom[[#This Row],[NIVEL 5]]&lt;&gt;0,VLOOKUP(ActividadesCom[[#This Row],[NIVEL 5]],Catálogo!A:B,2,FALSE),"")</f>
        <v/>
      </c>
      <c r="AG26" s="5"/>
      <c r="AH26" s="2"/>
      <c r="AI26" s="2"/>
    </row>
    <row r="27" spans="1:35" ht="30" hidden="1" customHeight="1" x14ac:dyDescent="0.25">
      <c r="A27" s="7">
        <v>13470047</v>
      </c>
      <c r="B27" s="97" t="str">
        <f>VLOOKUP(ActividadesCom[[#This Row],[NO. DE CONTROL]],'LISTADO ESTUDIANTES'!A:C,3,FALSE)</f>
        <v>ESCAMILLA CERVERA JULIO CESAR</v>
      </c>
      <c r="C27" s="97" t="str">
        <f>VLOOKUP(ActividadesCom[[#This Row],[NO. DE CONTROL]],'LISTADO ESTUDIANTES'!A:B,2,FALSE)</f>
        <v>ARQUITECTURA</v>
      </c>
      <c r="D27" s="18" t="str">
        <f>VLOOKUP(ActividadesCom[[#This Row],[NO. DE CONTROL]],'LISTADO ESTUDIANTES'!A:D,4,FALSE)</f>
        <v>EGRESADO(A)</v>
      </c>
      <c r="E27" s="5">
        <f>SUM(ActividadesCom[[#This Row],[CRÉD. 1]],ActividadesCom[[#This Row],[CRÉD. 2]],ActividadesCom[[#This Row],[CRÉD. 3]],ActividadesCom[[#This Row],[CRÉD. 4]],ActividadesCom[[#This Row],[CRÉD. 5]])</f>
        <v>5</v>
      </c>
      <c r="F27" s="17">
        <f>IF(ActividadesCom[[#This Row],[ÚLTIMO SEMESTRE CON CRÉDITOS]]&gt;0,ROUND(AVERAGE(ActividadesCom[[#This Row],[VALOR NIVEL 5]],ActividadesCom[[#This Row],[VALOR NIVEL 4]],ActividadesCom[[#This Row],[VALOR NIVEL 3]],ActividadesCom[[#This Row],[VALOR NIVEL 2]],ActividadesCom[[#This Row],[VALOR NIVEL 1]]),0),"")</f>
        <v>2</v>
      </c>
      <c r="G27" s="5" t="str">
        <f>IF(ActividadesCom[[#This Row],[PROMEDIO]]="","",IF(ActividadesCom[[#This Row],[PROMEDIO]]&gt;=4,"EXCELENTE",IF(ActividadesCom[[#This Row],[PROMEDIO]]&gt;=3,"NOTABLE",IF(ActividadesCom[[#This Row],[PROMEDIO]]&gt;=2,"BUENO",IF(ActividadesCom[[#This Row],[PROMEDIO]]=1,"SUFICIENTE","")))))</f>
        <v>BUENO</v>
      </c>
      <c r="H27" s="5">
        <f>MAX(ActividadesCom[[#This Row],[PERÍODO 1]],ActividadesCom[[#This Row],[PERÍODO 2]],ActividadesCom[[#This Row],[PERÍODO 3]],ActividadesCom[[#This Row],[PERÍODO 4]],ActividadesCom[[#This Row],[PERÍODO 5]])</f>
        <v>20183</v>
      </c>
      <c r="I27" s="6" t="s">
        <v>772</v>
      </c>
      <c r="J27" s="5">
        <v>20183</v>
      </c>
      <c r="K27" s="5" t="s">
        <v>4010</v>
      </c>
      <c r="L27" s="5">
        <f>IF(ActividadesCom[[#This Row],[NIVEL 1]]&lt;&gt;0,VLOOKUP(ActividadesCom[[#This Row],[NIVEL 1]],Catálogo!A:B,2,FALSE),"")</f>
        <v>2</v>
      </c>
      <c r="M27" s="5">
        <v>1</v>
      </c>
      <c r="N27" s="6" t="s">
        <v>776</v>
      </c>
      <c r="O27" s="5">
        <v>20181</v>
      </c>
      <c r="P27" s="5" t="s">
        <v>4010</v>
      </c>
      <c r="Q27" s="5">
        <f>IF(ActividadesCom[[#This Row],[NIVEL 2]]&lt;&gt;0,VLOOKUP(ActividadesCom[[#This Row],[NIVEL 2]],Catálogo!A:B,2,FALSE),"")</f>
        <v>2</v>
      </c>
      <c r="R27" s="5">
        <v>1</v>
      </c>
      <c r="S27" s="6" t="s">
        <v>777</v>
      </c>
      <c r="T27" s="5">
        <v>20181</v>
      </c>
      <c r="U27" s="5" t="s">
        <v>4010</v>
      </c>
      <c r="V27" s="5">
        <f>IF(ActividadesCom[[#This Row],[NIVEL 3]]&lt;&gt;0,VLOOKUP(ActividadesCom[[#This Row],[NIVEL 3]],Catálogo!A:B,2,FALSE),"")</f>
        <v>2</v>
      </c>
      <c r="W27" s="5">
        <v>1</v>
      </c>
      <c r="X27" s="6"/>
      <c r="Y27" s="5"/>
      <c r="Z27" s="5"/>
      <c r="AA27" s="5" t="str">
        <f>IF(ActividadesCom[[#This Row],[NIVEL 4]]&lt;&gt;0,VLOOKUP(ActividadesCom[[#This Row],[NIVEL 4]],Catálogo!A:B,2,FALSE),"")</f>
        <v/>
      </c>
      <c r="AB27" s="5"/>
      <c r="AC27" s="6" t="s">
        <v>727</v>
      </c>
      <c r="AD27" s="5" t="s">
        <v>421</v>
      </c>
      <c r="AE27" s="5" t="s">
        <v>4010</v>
      </c>
      <c r="AF27" s="5">
        <f>IF(ActividadesCom[[#This Row],[NIVEL 5]]&lt;&gt;0,VLOOKUP(ActividadesCom[[#This Row],[NIVEL 5]],Catálogo!A:B,2,FALSE),"")</f>
        <v>2</v>
      </c>
      <c r="AG27" s="5">
        <v>2</v>
      </c>
      <c r="AH27" s="2"/>
      <c r="AI27" s="2"/>
    </row>
    <row r="28" spans="1:35" ht="30" hidden="1" customHeight="1" x14ac:dyDescent="0.25">
      <c r="A28" s="7">
        <v>13470048</v>
      </c>
      <c r="B28" s="97" t="str">
        <f>VLOOKUP(ActividadesCom[[#This Row],[NO. DE CONTROL]],'LISTADO ESTUDIANTES'!A:C,3,FALSE)</f>
        <v>JIMENEZ VAZQUEZ IVONNE ALEJANDRA</v>
      </c>
      <c r="C28" s="97" t="str">
        <f>VLOOKUP(ActividadesCom[[#This Row],[NO. DE CONTROL]],'LISTADO ESTUDIANTES'!A:B,2,FALSE)</f>
        <v>ARQUITECTURA</v>
      </c>
      <c r="D28" s="18" t="str">
        <f>VLOOKUP(ActividadesCom[[#This Row],[NO. DE CONTROL]],'LISTADO ESTUDIANTES'!A:D,4,FALSE)</f>
        <v>EGRESADO(A)</v>
      </c>
      <c r="E28" s="5">
        <f>SUM(ActividadesCom[[#This Row],[CRÉD. 1]],ActividadesCom[[#This Row],[CRÉD. 2]],ActividadesCom[[#This Row],[CRÉD. 3]],ActividadesCom[[#This Row],[CRÉD. 4]],ActividadesCom[[#This Row],[CRÉD. 5]])</f>
        <v>5</v>
      </c>
      <c r="F28" s="17">
        <f>IF(ActividadesCom[[#This Row],[ÚLTIMO SEMESTRE CON CRÉDITOS]]&gt;0,ROUND(AVERAGE(ActividadesCom[[#This Row],[VALOR NIVEL 5]],ActividadesCom[[#This Row],[VALOR NIVEL 4]],ActividadesCom[[#This Row],[VALOR NIVEL 3]],ActividadesCom[[#This Row],[VALOR NIVEL 2]],ActividadesCom[[#This Row],[VALOR NIVEL 1]]),0),"")</f>
        <v>2</v>
      </c>
      <c r="G28" s="5" t="str">
        <f>IF(ActividadesCom[[#This Row],[PROMEDIO]]="","",IF(ActividadesCom[[#This Row],[PROMEDIO]]&gt;=4,"EXCELENTE",IF(ActividadesCom[[#This Row],[PROMEDIO]]&gt;=3,"NOTABLE",IF(ActividadesCom[[#This Row],[PROMEDIO]]&gt;=2,"BUENO",IF(ActividadesCom[[#This Row],[PROMEDIO]]=1,"SUFICIENTE","")))))</f>
        <v>BUENO</v>
      </c>
      <c r="H28" s="5">
        <f>MAX(ActividadesCom[[#This Row],[PERÍODO 1]],ActividadesCom[[#This Row],[PERÍODO 2]],ActividadesCom[[#This Row],[PERÍODO 3]],ActividadesCom[[#This Row],[PERÍODO 4]],ActividadesCom[[#This Row],[PERÍODO 5]])</f>
        <v>20181</v>
      </c>
      <c r="I28" s="6" t="s">
        <v>566</v>
      </c>
      <c r="J28" s="5">
        <v>20181</v>
      </c>
      <c r="K28" s="5" t="s">
        <v>4010</v>
      </c>
      <c r="L28" s="5">
        <f>IF(ActividadesCom[[#This Row],[NIVEL 1]]&lt;&gt;0,VLOOKUP(ActividadesCom[[#This Row],[NIVEL 1]],Catálogo!A:B,2,FALSE),"")</f>
        <v>2</v>
      </c>
      <c r="M28" s="5">
        <v>2</v>
      </c>
      <c r="N28" s="6" t="s">
        <v>567</v>
      </c>
      <c r="O28" s="5">
        <v>20163</v>
      </c>
      <c r="P28" s="5" t="s">
        <v>4010</v>
      </c>
      <c r="Q28" s="5">
        <f>IF(ActividadesCom[[#This Row],[NIVEL 2]]&lt;&gt;0,VLOOKUP(ActividadesCom[[#This Row],[NIVEL 2]],Catálogo!A:B,2,FALSE),"")</f>
        <v>2</v>
      </c>
      <c r="R28" s="5">
        <v>1</v>
      </c>
      <c r="S28" s="6"/>
      <c r="T28" s="5"/>
      <c r="U28" s="5"/>
      <c r="V28" s="5" t="str">
        <f>IF(ActividadesCom[[#This Row],[NIVEL 3]]&lt;&gt;0,VLOOKUP(ActividadesCom[[#This Row],[NIVEL 3]],Catálogo!A:B,2,FALSE),"")</f>
        <v/>
      </c>
      <c r="W28" s="5"/>
      <c r="X28" s="6" t="s">
        <v>146</v>
      </c>
      <c r="Y28" s="5">
        <v>20151</v>
      </c>
      <c r="Z28" s="5" t="s">
        <v>4010</v>
      </c>
      <c r="AA28" s="5">
        <f>IF(ActividadesCom[[#This Row],[NIVEL 4]]&lt;&gt;0,VLOOKUP(ActividadesCom[[#This Row],[NIVEL 4]],Catálogo!A:B,2,FALSE),"")</f>
        <v>2</v>
      </c>
      <c r="AB28" s="5">
        <v>1</v>
      </c>
      <c r="AC28" s="6" t="s">
        <v>135</v>
      </c>
      <c r="AD28" s="5">
        <v>20153</v>
      </c>
      <c r="AE28" s="5" t="s">
        <v>4010</v>
      </c>
      <c r="AF28" s="5">
        <f>IF(ActividadesCom[[#This Row],[NIVEL 5]]&lt;&gt;0,VLOOKUP(ActividadesCom[[#This Row],[NIVEL 5]],Catálogo!A:B,2,FALSE),"")</f>
        <v>2</v>
      </c>
      <c r="AG28" s="5">
        <v>1</v>
      </c>
      <c r="AH28" s="2"/>
      <c r="AI28" s="2"/>
    </row>
    <row r="29" spans="1:35" ht="30" hidden="1" customHeight="1" x14ac:dyDescent="0.25">
      <c r="A29" s="7">
        <v>13470050</v>
      </c>
      <c r="B29" s="97" t="str">
        <f>VLOOKUP(ActividadesCom[[#This Row],[NO. DE CONTROL]],'LISTADO ESTUDIANTES'!A:C,3,FALSE)</f>
        <v>PACHECO CAUICH WENDY DEL RUBI</v>
      </c>
      <c r="C29" s="97" t="str">
        <f>VLOOKUP(ActividadesCom[[#This Row],[NO. DE CONTROL]],'LISTADO ESTUDIANTES'!A:B,2,FALSE)</f>
        <v>ARQUITECTURA</v>
      </c>
      <c r="D29" s="18" t="str">
        <f>VLOOKUP(ActividadesCom[[#This Row],[NO. DE CONTROL]],'LISTADO ESTUDIANTES'!A:D,4,FALSE)</f>
        <v>EGRESADO(A)</v>
      </c>
      <c r="E29" s="5">
        <f>SUM(ActividadesCom[[#This Row],[CRÉD. 1]],ActividadesCom[[#This Row],[CRÉD. 2]],ActividadesCom[[#This Row],[CRÉD. 3]],ActividadesCom[[#This Row],[CRÉD. 4]],ActividadesCom[[#This Row],[CRÉD. 5]])</f>
        <v>6</v>
      </c>
      <c r="F29" s="17">
        <f>IF(ActividadesCom[[#This Row],[ÚLTIMO SEMESTRE CON CRÉDITOS]]&gt;0,ROUND(AVERAGE(ActividadesCom[[#This Row],[VALOR NIVEL 5]],ActividadesCom[[#This Row],[VALOR NIVEL 4]],ActividadesCom[[#This Row],[VALOR NIVEL 3]],ActividadesCom[[#This Row],[VALOR NIVEL 2]],ActividadesCom[[#This Row],[VALOR NIVEL 1]]),0),"")</f>
        <v>2</v>
      </c>
      <c r="G29" s="5" t="str">
        <f>IF(ActividadesCom[[#This Row],[PROMEDIO]]="","",IF(ActividadesCom[[#This Row],[PROMEDIO]]&gt;=4,"EXCELENTE",IF(ActividadesCom[[#This Row],[PROMEDIO]]&gt;=3,"NOTABLE",IF(ActividadesCom[[#This Row],[PROMEDIO]]&gt;=2,"BUENO",IF(ActividadesCom[[#This Row],[PROMEDIO]]=1,"SUFICIENTE","")))))</f>
        <v>BUENO</v>
      </c>
      <c r="H29" s="5">
        <f>MAX(ActividadesCom[[#This Row],[PERÍODO 1]],ActividadesCom[[#This Row],[PERÍODO 2]],ActividadesCom[[#This Row],[PERÍODO 3]],ActividadesCom[[#This Row],[PERÍODO 4]],ActividadesCom[[#This Row],[PERÍODO 5]])</f>
        <v>20161</v>
      </c>
      <c r="I29" s="6" t="s">
        <v>106</v>
      </c>
      <c r="J29" s="5">
        <v>20153</v>
      </c>
      <c r="K29" s="5" t="s">
        <v>4010</v>
      </c>
      <c r="L29" s="5">
        <f>IF(ActividadesCom[[#This Row],[NIVEL 1]]&lt;&gt;0,VLOOKUP(ActividadesCom[[#This Row],[NIVEL 1]],Catálogo!A:B,2,FALSE),"")</f>
        <v>2</v>
      </c>
      <c r="M29" s="5">
        <v>1</v>
      </c>
      <c r="N29" s="6" t="s">
        <v>312</v>
      </c>
      <c r="O29" s="5">
        <v>20161</v>
      </c>
      <c r="P29" s="5" t="s">
        <v>4010</v>
      </c>
      <c r="Q29" s="5">
        <f>IF(ActividadesCom[[#This Row],[NIVEL 2]]&lt;&gt;0,VLOOKUP(ActividadesCom[[#This Row],[NIVEL 2]],Catálogo!A:B,2,FALSE),"")</f>
        <v>2</v>
      </c>
      <c r="R29" s="5">
        <v>1</v>
      </c>
      <c r="S29" s="6" t="s">
        <v>313</v>
      </c>
      <c r="T29" s="5">
        <v>20151</v>
      </c>
      <c r="U29" s="5" t="s">
        <v>4010</v>
      </c>
      <c r="V29" s="5">
        <f>IF(ActividadesCom[[#This Row],[NIVEL 3]]&lt;&gt;0,VLOOKUP(ActividadesCom[[#This Row],[NIVEL 3]],Catálogo!A:B,2,FALSE),"")</f>
        <v>2</v>
      </c>
      <c r="W29" s="5">
        <v>2</v>
      </c>
      <c r="X29" s="6" t="s">
        <v>135</v>
      </c>
      <c r="Y29" s="5">
        <v>20153</v>
      </c>
      <c r="Z29" s="5" t="s">
        <v>4010</v>
      </c>
      <c r="AA29" s="5">
        <f>IF(ActividadesCom[[#This Row],[NIVEL 4]]&lt;&gt;0,VLOOKUP(ActividadesCom[[#This Row],[NIVEL 4]],Catálogo!A:B,2,FALSE),"")</f>
        <v>2</v>
      </c>
      <c r="AB29" s="5">
        <v>1</v>
      </c>
      <c r="AC29" s="6" t="s">
        <v>36</v>
      </c>
      <c r="AD29" s="5">
        <v>20133</v>
      </c>
      <c r="AE29" s="5" t="s">
        <v>4010</v>
      </c>
      <c r="AF29" s="5">
        <f>IF(ActividadesCom[[#This Row],[NIVEL 5]]&lt;&gt;0,VLOOKUP(ActividadesCom[[#This Row],[NIVEL 5]],Catálogo!A:B,2,FALSE),"")</f>
        <v>2</v>
      </c>
      <c r="AG29" s="5">
        <v>1</v>
      </c>
      <c r="AH29" s="2"/>
      <c r="AI29" s="2"/>
    </row>
    <row r="30" spans="1:35" ht="30" hidden="1" customHeight="1" x14ac:dyDescent="0.25">
      <c r="A30" s="7">
        <v>13470051</v>
      </c>
      <c r="B30" s="97" t="str">
        <f>VLOOKUP(ActividadesCom[[#This Row],[NO. DE CONTROL]],'LISTADO ESTUDIANTES'!A:C,3,FALSE)</f>
        <v>EHUAN TUN GUILLERMO EDUARDO</v>
      </c>
      <c r="C30" s="97" t="str">
        <f>VLOOKUP(ActividadesCom[[#This Row],[NO. DE CONTROL]],'LISTADO ESTUDIANTES'!A:B,2,FALSE)</f>
        <v>ARQUITECTURA</v>
      </c>
      <c r="D30" s="18" t="str">
        <f>VLOOKUP(ActividadesCom[[#This Row],[NO. DE CONTROL]],'LISTADO ESTUDIANTES'!A:D,4,FALSE)</f>
        <v>EGRESADO(A)</v>
      </c>
      <c r="E30" s="5">
        <f>SUM(ActividadesCom[[#This Row],[CRÉD. 1]],ActividadesCom[[#This Row],[CRÉD. 2]],ActividadesCom[[#This Row],[CRÉD. 3]],ActividadesCom[[#This Row],[CRÉD. 4]],ActividadesCom[[#This Row],[CRÉD. 5]])</f>
        <v>6</v>
      </c>
      <c r="F30" s="17">
        <f>IF(ActividadesCom[[#This Row],[ÚLTIMO SEMESTRE CON CRÉDITOS]]&gt;0,ROUND(AVERAGE(ActividadesCom[[#This Row],[VALOR NIVEL 5]],ActividadesCom[[#This Row],[VALOR NIVEL 4]],ActividadesCom[[#This Row],[VALOR NIVEL 3]],ActividadesCom[[#This Row],[VALOR NIVEL 2]],ActividadesCom[[#This Row],[VALOR NIVEL 1]]),0),"")</f>
        <v>2</v>
      </c>
      <c r="G30" s="5" t="str">
        <f>IF(ActividadesCom[[#This Row],[PROMEDIO]]="","",IF(ActividadesCom[[#This Row],[PROMEDIO]]&gt;=4,"EXCELENTE",IF(ActividadesCom[[#This Row],[PROMEDIO]]&gt;=3,"NOTABLE",IF(ActividadesCom[[#This Row],[PROMEDIO]]&gt;=2,"BUENO",IF(ActividadesCom[[#This Row],[PROMEDIO]]=1,"SUFICIENTE","")))))</f>
        <v>BUENO</v>
      </c>
      <c r="H30" s="5">
        <f>MAX(ActividadesCom[[#This Row],[PERÍODO 1]],ActividadesCom[[#This Row],[PERÍODO 2]],ActividadesCom[[#This Row],[PERÍODO 3]],ActividadesCom[[#This Row],[PERÍODO 4]],ActividadesCom[[#This Row],[PERÍODO 5]])</f>
        <v>20173</v>
      </c>
      <c r="I30" s="6" t="s">
        <v>531</v>
      </c>
      <c r="J30" s="5">
        <v>20151</v>
      </c>
      <c r="K30" s="5" t="s">
        <v>4010</v>
      </c>
      <c r="L30" s="5">
        <f>IF(ActividadesCom[[#This Row],[NIVEL 1]]&lt;&gt;0,VLOOKUP(ActividadesCom[[#This Row],[NIVEL 1]],Catálogo!A:B,2,FALSE),"")</f>
        <v>2</v>
      </c>
      <c r="M30" s="5">
        <v>1</v>
      </c>
      <c r="N30" s="6" t="s">
        <v>532</v>
      </c>
      <c r="O30" s="5">
        <v>20163</v>
      </c>
      <c r="P30" s="5" t="s">
        <v>4010</v>
      </c>
      <c r="Q30" s="5">
        <f>IF(ActividadesCom[[#This Row],[NIVEL 2]]&lt;&gt;0,VLOOKUP(ActividadesCom[[#This Row],[NIVEL 2]],Catálogo!A:B,2,FALSE),"")</f>
        <v>2</v>
      </c>
      <c r="R30" s="5">
        <v>1</v>
      </c>
      <c r="S30" s="6" t="s">
        <v>533</v>
      </c>
      <c r="T30" s="5">
        <v>20173</v>
      </c>
      <c r="U30" s="5" t="s">
        <v>4010</v>
      </c>
      <c r="V30" s="5">
        <f>IF(ActividadesCom[[#This Row],[NIVEL 3]]&lt;&gt;0,VLOOKUP(ActividadesCom[[#This Row],[NIVEL 3]],Catálogo!A:B,2,FALSE),"")</f>
        <v>2</v>
      </c>
      <c r="W30" s="5">
        <v>1</v>
      </c>
      <c r="X30" s="6" t="s">
        <v>115</v>
      </c>
      <c r="Y30" s="5" t="s">
        <v>231</v>
      </c>
      <c r="Z30" s="5" t="s">
        <v>4010</v>
      </c>
      <c r="AA30" s="5">
        <f>IF(ActividadesCom[[#This Row],[NIVEL 4]]&lt;&gt;0,VLOOKUP(ActividadesCom[[#This Row],[NIVEL 4]],Catálogo!A:B,2,FALSE),"")</f>
        <v>2</v>
      </c>
      <c r="AB30" s="5">
        <v>2</v>
      </c>
      <c r="AC30" s="6" t="s">
        <v>67</v>
      </c>
      <c r="AD30" s="5">
        <v>20141</v>
      </c>
      <c r="AE30" s="5" t="s">
        <v>4010</v>
      </c>
      <c r="AF30" s="5">
        <f>IF(ActividadesCom[[#This Row],[NIVEL 5]]&lt;&gt;0,VLOOKUP(ActividadesCom[[#This Row],[NIVEL 5]],Catálogo!A:B,2,FALSE),"")</f>
        <v>2</v>
      </c>
      <c r="AG30" s="5">
        <v>1</v>
      </c>
      <c r="AH30" s="2"/>
      <c r="AI30" s="2"/>
    </row>
    <row r="31" spans="1:35" ht="30" hidden="1" customHeight="1" x14ac:dyDescent="0.25">
      <c r="A31" s="7">
        <v>13470053</v>
      </c>
      <c r="B31" s="97" t="str">
        <f>VLOOKUP(ActividadesCom[[#This Row],[NO. DE CONTROL]],'LISTADO ESTUDIANTES'!A:C,3,FALSE)</f>
        <v>GONZALEZ BALAN ROSARIO MARGARITA</v>
      </c>
      <c r="C31" s="97" t="str">
        <f>VLOOKUP(ActividadesCom[[#This Row],[NO. DE CONTROL]],'LISTADO ESTUDIANTES'!A:B,2,FALSE)</f>
        <v>ARQUITECTURA</v>
      </c>
      <c r="D31" s="18" t="str">
        <f>VLOOKUP(ActividadesCom[[#This Row],[NO. DE CONTROL]],'LISTADO ESTUDIANTES'!A:D,4,FALSE)</f>
        <v>EGRESADO(A)</v>
      </c>
      <c r="E31" s="5">
        <f>SUM(ActividadesCom[[#This Row],[CRÉD. 1]],ActividadesCom[[#This Row],[CRÉD. 2]],ActividadesCom[[#This Row],[CRÉD. 3]],ActividadesCom[[#This Row],[CRÉD. 4]],ActividadesCom[[#This Row],[CRÉD. 5]])</f>
        <v>6</v>
      </c>
      <c r="F31" s="17">
        <f>IF(ActividadesCom[[#This Row],[ÚLTIMO SEMESTRE CON CRÉDITOS]]&gt;0,ROUND(AVERAGE(ActividadesCom[[#This Row],[VALOR NIVEL 5]],ActividadesCom[[#This Row],[VALOR NIVEL 4]],ActividadesCom[[#This Row],[VALOR NIVEL 3]],ActividadesCom[[#This Row],[VALOR NIVEL 2]],ActividadesCom[[#This Row],[VALOR NIVEL 1]]),0),"")</f>
        <v>4</v>
      </c>
      <c r="G31" s="5" t="str">
        <f>IF(ActividadesCom[[#This Row],[PROMEDIO]]="","",IF(ActividadesCom[[#This Row],[PROMEDIO]]&gt;=4,"EXCELENTE",IF(ActividadesCom[[#This Row],[PROMEDIO]]&gt;=3,"NOTABLE",IF(ActividadesCom[[#This Row],[PROMEDIO]]&gt;=2,"BUENO",IF(ActividadesCom[[#This Row],[PROMEDIO]]=1,"SUFICIENTE","")))))</f>
        <v>EXCELENTE</v>
      </c>
      <c r="H31" s="5">
        <f>MAX(ActividadesCom[[#This Row],[PERÍODO 1]],ActividadesCom[[#This Row],[PERÍODO 2]],ActividadesCom[[#This Row],[PERÍODO 3]],ActividadesCom[[#This Row],[PERÍODO 4]],ActividadesCom[[#This Row],[PERÍODO 5]])</f>
        <v>20213</v>
      </c>
      <c r="I31" s="6" t="s">
        <v>4203</v>
      </c>
      <c r="J31" s="5">
        <v>20163</v>
      </c>
      <c r="K31" s="5" t="s">
        <v>4008</v>
      </c>
      <c r="L31" s="5">
        <f>IF(ActividadesCom[[#This Row],[NIVEL 1]]&lt;&gt;0,VLOOKUP(ActividadesCom[[#This Row],[NIVEL 1]],Catálogo!A:B,2,FALSE),"")</f>
        <v>4</v>
      </c>
      <c r="M31" s="5">
        <v>1</v>
      </c>
      <c r="N31" s="6" t="s">
        <v>4204</v>
      </c>
      <c r="O31" s="5">
        <v>20163</v>
      </c>
      <c r="P31" s="5" t="s">
        <v>4008</v>
      </c>
      <c r="Q31" s="5">
        <f>IF(ActividadesCom[[#This Row],[NIVEL 2]]&lt;&gt;0,VLOOKUP(ActividadesCom[[#This Row],[NIVEL 2]],Catálogo!A:B,2,FALSE),"")</f>
        <v>4</v>
      </c>
      <c r="R31" s="5">
        <v>1</v>
      </c>
      <c r="S31" s="6" t="s">
        <v>4426</v>
      </c>
      <c r="T31" s="5">
        <v>20181</v>
      </c>
      <c r="U31" s="5" t="s">
        <v>4008</v>
      </c>
      <c r="V31" s="5">
        <f>IF(ActividadesCom[[#This Row],[NIVEL 3]]&lt;&gt;0,VLOOKUP(ActividadesCom[[#This Row],[NIVEL 3]],Catálogo!A:B,2,FALSE),"")</f>
        <v>4</v>
      </c>
      <c r="W31" s="5">
        <v>1</v>
      </c>
      <c r="X31" s="6" t="s">
        <v>4695</v>
      </c>
      <c r="Y31" s="5">
        <v>20213</v>
      </c>
      <c r="Z31" s="5" t="s">
        <v>4008</v>
      </c>
      <c r="AA31" s="5">
        <f>IF(ActividadesCom[[#This Row],[NIVEL 4]]&lt;&gt;0,VLOOKUP(ActividadesCom[[#This Row],[NIVEL 4]],Catálogo!A:B,2,FALSE),"")</f>
        <v>4</v>
      </c>
      <c r="AB31" s="5">
        <v>1</v>
      </c>
      <c r="AC31" s="6" t="s">
        <v>92</v>
      </c>
      <c r="AD31" s="5" t="s">
        <v>1011</v>
      </c>
      <c r="AE31" s="5" t="s">
        <v>4010</v>
      </c>
      <c r="AF31" s="5">
        <f>IF(ActividadesCom[[#This Row],[NIVEL 5]]&lt;&gt;0,VLOOKUP(ActividadesCom[[#This Row],[NIVEL 5]],Catálogo!A:B,2,FALSE),"")</f>
        <v>2</v>
      </c>
      <c r="AG31" s="5">
        <v>2</v>
      </c>
      <c r="AH31" s="2"/>
      <c r="AI31" s="2"/>
    </row>
    <row r="32" spans="1:35" ht="30" hidden="1" customHeight="1" x14ac:dyDescent="0.25">
      <c r="A32" s="7">
        <v>13470054</v>
      </c>
      <c r="B32" s="97" t="str">
        <f>VLOOKUP(ActividadesCom[[#This Row],[NO. DE CONTROL]],'LISTADO ESTUDIANTES'!A:C,3,FALSE)</f>
        <v>DZIB CHIN MARIA LILIANA</v>
      </c>
      <c r="C32" s="97" t="str">
        <f>VLOOKUP(ActividadesCom[[#This Row],[NO. DE CONTROL]],'LISTADO ESTUDIANTES'!A:B,2,FALSE)</f>
        <v>ARQUITECTURA</v>
      </c>
      <c r="D32" s="18" t="str">
        <f>VLOOKUP(ActividadesCom[[#This Row],[NO. DE CONTROL]],'LISTADO ESTUDIANTES'!A:D,4,FALSE)</f>
        <v>BAJA</v>
      </c>
      <c r="E32" s="5">
        <f>SUM(ActividadesCom[[#This Row],[CRÉD. 1]],ActividadesCom[[#This Row],[CRÉD. 2]],ActividadesCom[[#This Row],[CRÉD. 3]],ActividadesCom[[#This Row],[CRÉD. 4]],ActividadesCom[[#This Row],[CRÉD. 5]])</f>
        <v>0</v>
      </c>
      <c r="F32" s="17" t="str">
        <f>IF(ActividadesCom[[#This Row],[ÚLTIMO SEMESTRE CON CRÉDITOS]]&gt;0,ROUND(AVERAGE(ActividadesCom[[#This Row],[VALOR NIVEL 5]],ActividadesCom[[#This Row],[VALOR NIVEL 4]],ActividadesCom[[#This Row],[VALOR NIVEL 3]],ActividadesCom[[#This Row],[VALOR NIVEL 2]],ActividadesCom[[#This Row],[VALOR NIVEL 1]]),0),"")</f>
        <v/>
      </c>
      <c r="G32" s="5" t="str">
        <f>IF(ActividadesCom[[#This Row],[PROMEDIO]]="","",IF(ActividadesCom[[#This Row],[PROMEDIO]]&gt;=4,"EXCELENTE",IF(ActividadesCom[[#This Row],[PROMEDIO]]&gt;=3,"NOTABLE",IF(ActividadesCom[[#This Row],[PROMEDIO]]&gt;=2,"BUENO",IF(ActividadesCom[[#This Row],[PROMEDIO]]=1,"SUFICIENTE","")))))</f>
        <v/>
      </c>
      <c r="H32" s="5">
        <f>MAX(ActividadesCom[[#This Row],[PERÍODO 1]],ActividadesCom[[#This Row],[PERÍODO 2]],ActividadesCom[[#This Row],[PERÍODO 3]],ActividadesCom[[#This Row],[PERÍODO 4]],ActividadesCom[[#This Row],[PERÍODO 5]])</f>
        <v>0</v>
      </c>
      <c r="I32" s="6"/>
      <c r="J32" s="5"/>
      <c r="K32" s="5"/>
      <c r="L32" s="5" t="str">
        <f>IF(ActividadesCom[[#This Row],[NIVEL 1]]&lt;&gt;0,VLOOKUP(ActividadesCom[[#This Row],[NIVEL 1]],Catálogo!A:B,2,FALSE),"")</f>
        <v/>
      </c>
      <c r="M32" s="5"/>
      <c r="N32" s="6"/>
      <c r="O32" s="5"/>
      <c r="P32" s="5"/>
      <c r="Q32" s="5" t="str">
        <f>IF(ActividadesCom[[#This Row],[NIVEL 2]]&lt;&gt;0,VLOOKUP(ActividadesCom[[#This Row],[NIVEL 2]],Catálogo!A:B,2,FALSE),"")</f>
        <v/>
      </c>
      <c r="R32" s="5"/>
      <c r="S32" s="6"/>
      <c r="T32" s="5"/>
      <c r="U32" s="5"/>
      <c r="V32" s="5" t="str">
        <f>IF(ActividadesCom[[#This Row],[NIVEL 3]]&lt;&gt;0,VLOOKUP(ActividadesCom[[#This Row],[NIVEL 3]],Catálogo!A:B,2,FALSE),"")</f>
        <v/>
      </c>
      <c r="W32" s="5"/>
      <c r="X32" s="6"/>
      <c r="Y32" s="5"/>
      <c r="Z32" s="5"/>
      <c r="AA32" s="5" t="str">
        <f>IF(ActividadesCom[[#This Row],[NIVEL 4]]&lt;&gt;0,VLOOKUP(ActividadesCom[[#This Row],[NIVEL 4]],Catálogo!A:B,2,FALSE),"")</f>
        <v/>
      </c>
      <c r="AB32" s="5"/>
      <c r="AC32" s="6"/>
      <c r="AD32" s="5"/>
      <c r="AE32" s="5"/>
      <c r="AF32" s="5" t="str">
        <f>IF(ActividadesCom[[#This Row],[NIVEL 5]]&lt;&gt;0,VLOOKUP(ActividadesCom[[#This Row],[NIVEL 5]],Catálogo!A:B,2,FALSE),"")</f>
        <v/>
      </c>
      <c r="AG32" s="5"/>
      <c r="AH32" s="2"/>
      <c r="AI32" s="2"/>
    </row>
    <row r="33" spans="1:35" ht="30" hidden="1" customHeight="1" x14ac:dyDescent="0.25">
      <c r="A33" s="7">
        <v>13470056</v>
      </c>
      <c r="B33" s="97" t="str">
        <f>VLOOKUP(ActividadesCom[[#This Row],[NO. DE CONTROL]],'LISTADO ESTUDIANTES'!A:C,3,FALSE)</f>
        <v>GAMBOA PAN DENNIS RAFAEL</v>
      </c>
      <c r="C33" s="97" t="str">
        <f>VLOOKUP(ActividadesCom[[#This Row],[NO. DE CONTROL]],'LISTADO ESTUDIANTES'!A:B,2,FALSE)</f>
        <v>ARQUITECTURA</v>
      </c>
      <c r="D33" s="18" t="str">
        <f>VLOOKUP(ActividadesCom[[#This Row],[NO. DE CONTROL]],'LISTADO ESTUDIANTES'!A:D,4,FALSE)</f>
        <v>EGRESADO(A)</v>
      </c>
      <c r="E33" s="5">
        <f>SUM(ActividadesCom[[#This Row],[CRÉD. 1]],ActividadesCom[[#This Row],[CRÉD. 2]],ActividadesCom[[#This Row],[CRÉD. 3]],ActividadesCom[[#This Row],[CRÉD. 4]],ActividadesCom[[#This Row],[CRÉD. 5]])</f>
        <v>5</v>
      </c>
      <c r="F33" s="17">
        <f>IF(ActividadesCom[[#This Row],[ÚLTIMO SEMESTRE CON CRÉDITOS]]&gt;0,ROUND(AVERAGE(ActividadesCom[[#This Row],[VALOR NIVEL 5]],ActividadesCom[[#This Row],[VALOR NIVEL 4]],ActividadesCom[[#This Row],[VALOR NIVEL 3]],ActividadesCom[[#This Row],[VALOR NIVEL 2]],ActividadesCom[[#This Row],[VALOR NIVEL 1]]),0),"")</f>
        <v>2</v>
      </c>
      <c r="G33" s="5" t="str">
        <f>IF(ActividadesCom[[#This Row],[PROMEDIO]]="","",IF(ActividadesCom[[#This Row],[PROMEDIO]]&gt;=4,"EXCELENTE",IF(ActividadesCom[[#This Row],[PROMEDIO]]&gt;=3,"NOTABLE",IF(ActividadesCom[[#This Row],[PROMEDIO]]&gt;=2,"BUENO",IF(ActividadesCom[[#This Row],[PROMEDIO]]=1,"SUFICIENTE","")))))</f>
        <v>BUENO</v>
      </c>
      <c r="H33" s="5">
        <f>MAX(ActividadesCom[[#This Row],[PERÍODO 1]],ActividadesCom[[#This Row],[PERÍODO 2]],ActividadesCom[[#This Row],[PERÍODO 3]],ActividadesCom[[#This Row],[PERÍODO 4]],ActividadesCom[[#This Row],[PERÍODO 5]])</f>
        <v>20173</v>
      </c>
      <c r="I33" s="6" t="s">
        <v>460</v>
      </c>
      <c r="J33" s="5">
        <v>20173</v>
      </c>
      <c r="K33" s="5" t="s">
        <v>4010</v>
      </c>
      <c r="L33" s="5">
        <f>IF(ActividadesCom[[#This Row],[NIVEL 1]]&lt;&gt;0,VLOOKUP(ActividadesCom[[#This Row],[NIVEL 1]],Catálogo!A:B,2,FALSE),"")</f>
        <v>2</v>
      </c>
      <c r="M33" s="5">
        <v>1</v>
      </c>
      <c r="N33" s="6" t="s">
        <v>495</v>
      </c>
      <c r="O33" s="5">
        <v>20171</v>
      </c>
      <c r="P33" s="5" t="s">
        <v>4010</v>
      </c>
      <c r="Q33" s="5">
        <f>IF(ActividadesCom[[#This Row],[NIVEL 2]]&lt;&gt;0,VLOOKUP(ActividadesCom[[#This Row],[NIVEL 2]],Catálogo!A:B,2,FALSE),"")</f>
        <v>2</v>
      </c>
      <c r="R33" s="5">
        <v>1</v>
      </c>
      <c r="S33" s="6" t="s">
        <v>379</v>
      </c>
      <c r="T33" s="5">
        <v>20151</v>
      </c>
      <c r="U33" s="5" t="s">
        <v>4010</v>
      </c>
      <c r="V33" s="5">
        <f>IF(ActividadesCom[[#This Row],[NIVEL 3]]&lt;&gt;0,VLOOKUP(ActividadesCom[[#This Row],[NIVEL 3]],Catálogo!A:B,2,FALSE),"")</f>
        <v>2</v>
      </c>
      <c r="W33" s="5">
        <v>1</v>
      </c>
      <c r="X33" s="6"/>
      <c r="Y33" s="5"/>
      <c r="Z33" s="5"/>
      <c r="AA33" s="5" t="str">
        <f>IF(ActividadesCom[[#This Row],[NIVEL 4]]&lt;&gt;0,VLOOKUP(ActividadesCom[[#This Row],[NIVEL 4]],Catálogo!A:B,2,FALSE),"")</f>
        <v/>
      </c>
      <c r="AB33" s="5"/>
      <c r="AC33" s="6" t="s">
        <v>361</v>
      </c>
      <c r="AD33" s="5" t="s">
        <v>51</v>
      </c>
      <c r="AE33" s="5" t="s">
        <v>4010</v>
      </c>
      <c r="AF33" s="5">
        <f>IF(ActividadesCom[[#This Row],[NIVEL 5]]&lt;&gt;0,VLOOKUP(ActividadesCom[[#This Row],[NIVEL 5]],Catálogo!A:B,2,FALSE),"")</f>
        <v>2</v>
      </c>
      <c r="AG33" s="5">
        <v>2</v>
      </c>
      <c r="AH33" s="2"/>
      <c r="AI33" s="2"/>
    </row>
    <row r="34" spans="1:35" ht="30" hidden="1" customHeight="1" x14ac:dyDescent="0.25">
      <c r="A34" s="7">
        <v>13470057</v>
      </c>
      <c r="B34" s="97" t="str">
        <f>VLOOKUP(ActividadesCom[[#This Row],[NO. DE CONTROL]],'LISTADO ESTUDIANTES'!A:C,3,FALSE)</f>
        <v>PERALTA PALMER EDGARDO GAMADIEL</v>
      </c>
      <c r="C34" s="97" t="str">
        <f>VLOOKUP(ActividadesCom[[#This Row],[NO. DE CONTROL]],'LISTADO ESTUDIANTES'!A:B,2,FALSE)</f>
        <v>ARQUITECTURA</v>
      </c>
      <c r="D34" s="18" t="str">
        <f>VLOOKUP(ActividadesCom[[#This Row],[NO. DE CONTROL]],'LISTADO ESTUDIANTES'!A:D,4,FALSE)</f>
        <v>EGRESADO(A)</v>
      </c>
      <c r="E34" s="5">
        <f>SUM(ActividadesCom[[#This Row],[CRÉD. 1]],ActividadesCom[[#This Row],[CRÉD. 2]],ActividadesCom[[#This Row],[CRÉD. 3]],ActividadesCom[[#This Row],[CRÉD. 4]],ActividadesCom[[#This Row],[CRÉD. 5]])</f>
        <v>7</v>
      </c>
      <c r="F34" s="17">
        <f>IF(ActividadesCom[[#This Row],[ÚLTIMO SEMESTRE CON CRÉDITOS]]&gt;0,ROUND(AVERAGE(ActividadesCom[[#This Row],[VALOR NIVEL 5]],ActividadesCom[[#This Row],[VALOR NIVEL 4]],ActividadesCom[[#This Row],[VALOR NIVEL 3]],ActividadesCom[[#This Row],[VALOR NIVEL 2]],ActividadesCom[[#This Row],[VALOR NIVEL 1]]),0),"")</f>
        <v>2</v>
      </c>
      <c r="G34" s="5" t="str">
        <f>IF(ActividadesCom[[#This Row],[PROMEDIO]]="","",IF(ActividadesCom[[#This Row],[PROMEDIO]]&gt;=4,"EXCELENTE",IF(ActividadesCom[[#This Row],[PROMEDIO]]&gt;=3,"NOTABLE",IF(ActividadesCom[[#This Row],[PROMEDIO]]&gt;=2,"BUENO",IF(ActividadesCom[[#This Row],[PROMEDIO]]=1,"SUFICIENTE","")))))</f>
        <v>BUENO</v>
      </c>
      <c r="H34" s="5">
        <f>MAX(ActividadesCom[[#This Row],[PERÍODO 1]],ActividadesCom[[#This Row],[PERÍODO 2]],ActividadesCom[[#This Row],[PERÍODO 3]],ActividadesCom[[#This Row],[PERÍODO 4]],ActividadesCom[[#This Row],[PERÍODO 5]])</f>
        <v>20183</v>
      </c>
      <c r="I34" s="6" t="s">
        <v>697</v>
      </c>
      <c r="J34" s="5">
        <v>20183</v>
      </c>
      <c r="K34" s="5" t="s">
        <v>4010</v>
      </c>
      <c r="L34" s="5">
        <f>IF(ActividadesCom[[#This Row],[NIVEL 1]]&lt;&gt;0,VLOOKUP(ActividadesCom[[#This Row],[NIVEL 1]],Catálogo!A:B,2,FALSE),"")</f>
        <v>2</v>
      </c>
      <c r="M34" s="5">
        <v>2</v>
      </c>
      <c r="N34" s="6" t="s">
        <v>698</v>
      </c>
      <c r="O34" s="5">
        <v>20183</v>
      </c>
      <c r="P34" s="5" t="s">
        <v>4010</v>
      </c>
      <c r="Q34" s="5">
        <f>IF(ActividadesCom[[#This Row],[NIVEL 2]]&lt;&gt;0,VLOOKUP(ActividadesCom[[#This Row],[NIVEL 2]],Catálogo!A:B,2,FALSE),"")</f>
        <v>2</v>
      </c>
      <c r="R34" s="5">
        <v>2</v>
      </c>
      <c r="S34" s="6"/>
      <c r="T34" s="5"/>
      <c r="U34" s="5"/>
      <c r="V34" s="5" t="str">
        <f>IF(ActividadesCom[[#This Row],[NIVEL 3]]&lt;&gt;0,VLOOKUP(ActividadesCom[[#This Row],[NIVEL 3]],Catálogo!A:B,2,FALSE),"")</f>
        <v/>
      </c>
      <c r="W34" s="5"/>
      <c r="X34" s="6" t="s">
        <v>31</v>
      </c>
      <c r="Y34" s="5" t="s">
        <v>51</v>
      </c>
      <c r="Z34" s="5" t="s">
        <v>4010</v>
      </c>
      <c r="AA34" s="5">
        <f>IF(ActividadesCom[[#This Row],[NIVEL 4]]&lt;&gt;0,VLOOKUP(ActividadesCom[[#This Row],[NIVEL 4]],Catálogo!A:B,2,FALSE),"")</f>
        <v>2</v>
      </c>
      <c r="AB34" s="5">
        <v>2</v>
      </c>
      <c r="AC34" s="6" t="s">
        <v>31</v>
      </c>
      <c r="AD34" s="5" t="s">
        <v>704</v>
      </c>
      <c r="AE34" s="5" t="s">
        <v>4010</v>
      </c>
      <c r="AF34" s="5">
        <f>IF(ActividadesCom[[#This Row],[NIVEL 5]]&lt;&gt;0,VLOOKUP(ActividadesCom[[#This Row],[NIVEL 5]],Catálogo!A:B,2,FALSE),"")</f>
        <v>2</v>
      </c>
      <c r="AG34" s="5">
        <v>1</v>
      </c>
      <c r="AH34" s="2"/>
      <c r="AI34" s="2"/>
    </row>
    <row r="35" spans="1:35" ht="30" hidden="1" customHeight="1" x14ac:dyDescent="0.25">
      <c r="A35" s="7">
        <v>13470058</v>
      </c>
      <c r="B35" s="97" t="str">
        <f>VLOOKUP(ActividadesCom[[#This Row],[NO. DE CONTROL]],'LISTADO ESTUDIANTES'!A:C,3,FALSE)</f>
        <v>NAAL MOO SAMUEL</v>
      </c>
      <c r="C35" s="97" t="str">
        <f>VLOOKUP(ActividadesCom[[#This Row],[NO. DE CONTROL]],'LISTADO ESTUDIANTES'!A:B,2,FALSE)</f>
        <v>ARQUITECTURA</v>
      </c>
      <c r="D35" s="18" t="str">
        <f>VLOOKUP(ActividadesCom[[#This Row],[NO. DE CONTROL]],'LISTADO ESTUDIANTES'!A:D,4,FALSE)</f>
        <v>EGRESADO(A)</v>
      </c>
      <c r="E35" s="5">
        <f>SUM(ActividadesCom[[#This Row],[CRÉD. 1]],ActividadesCom[[#This Row],[CRÉD. 2]],ActividadesCom[[#This Row],[CRÉD. 3]],ActividadesCom[[#This Row],[CRÉD. 4]],ActividadesCom[[#This Row],[CRÉD. 5]])</f>
        <v>5</v>
      </c>
      <c r="F35" s="17">
        <f>IF(ActividadesCom[[#This Row],[ÚLTIMO SEMESTRE CON CRÉDITOS]]&gt;0,ROUND(AVERAGE(ActividadesCom[[#This Row],[VALOR NIVEL 5]],ActividadesCom[[#This Row],[VALOR NIVEL 4]],ActividadesCom[[#This Row],[VALOR NIVEL 3]],ActividadesCom[[#This Row],[VALOR NIVEL 2]],ActividadesCom[[#This Row],[VALOR NIVEL 1]]),0),"")</f>
        <v>2</v>
      </c>
      <c r="G35" s="5" t="str">
        <f>IF(ActividadesCom[[#This Row],[PROMEDIO]]="","",IF(ActividadesCom[[#This Row],[PROMEDIO]]&gt;=4,"EXCELENTE",IF(ActividadesCom[[#This Row],[PROMEDIO]]&gt;=3,"NOTABLE",IF(ActividadesCom[[#This Row],[PROMEDIO]]&gt;=2,"BUENO",IF(ActividadesCom[[#This Row],[PROMEDIO]]=1,"SUFICIENTE","")))))</f>
        <v>BUENO</v>
      </c>
      <c r="H35" s="5">
        <f>MAX(ActividadesCom[[#This Row],[PERÍODO 1]],ActividadesCom[[#This Row],[PERÍODO 2]],ActividadesCom[[#This Row],[PERÍODO 3]],ActividadesCom[[#This Row],[PERÍODO 4]],ActividadesCom[[#This Row],[PERÍODO 5]])</f>
        <v>20183</v>
      </c>
      <c r="I35" s="6" t="s">
        <v>774</v>
      </c>
      <c r="J35" s="5">
        <v>20183</v>
      </c>
      <c r="K35" s="5" t="s">
        <v>4010</v>
      </c>
      <c r="L35" s="5">
        <f>IF(ActividadesCom[[#This Row],[NIVEL 1]]&lt;&gt;0,VLOOKUP(ActividadesCom[[#This Row],[NIVEL 1]],Catálogo!A:B,2,FALSE),"")</f>
        <v>2</v>
      </c>
      <c r="M35" s="5">
        <v>1</v>
      </c>
      <c r="N35" s="6" t="s">
        <v>811</v>
      </c>
      <c r="O35" s="5">
        <v>20181</v>
      </c>
      <c r="P35" s="5" t="s">
        <v>4010</v>
      </c>
      <c r="Q35" s="5">
        <f>IF(ActividadesCom[[#This Row],[NIVEL 2]]&lt;&gt;0,VLOOKUP(ActividadesCom[[#This Row],[NIVEL 2]],Catálogo!A:B,2,FALSE),"")</f>
        <v>2</v>
      </c>
      <c r="R35" s="5">
        <v>1</v>
      </c>
      <c r="S35" s="6" t="s">
        <v>813</v>
      </c>
      <c r="T35" s="5">
        <v>20151</v>
      </c>
      <c r="U35" s="5" t="s">
        <v>4010</v>
      </c>
      <c r="V35" s="5">
        <f>IF(ActividadesCom[[#This Row],[NIVEL 3]]&lt;&gt;0,VLOOKUP(ActividadesCom[[#This Row],[NIVEL 3]],Catálogo!A:B,2,FALSE),"")</f>
        <v>2</v>
      </c>
      <c r="W35" s="5">
        <v>1</v>
      </c>
      <c r="X35" s="6" t="s">
        <v>2</v>
      </c>
      <c r="Y35" s="5">
        <v>20133</v>
      </c>
      <c r="Z35" s="5" t="s">
        <v>4010</v>
      </c>
      <c r="AA35" s="5">
        <f>IF(ActividadesCom[[#This Row],[NIVEL 4]]&lt;&gt;0,VLOOKUP(ActividadesCom[[#This Row],[NIVEL 4]],Catálogo!A:B,2,FALSE),"")</f>
        <v>2</v>
      </c>
      <c r="AB35" s="5">
        <v>1</v>
      </c>
      <c r="AC35" s="6" t="s">
        <v>116</v>
      </c>
      <c r="AD35" s="5">
        <v>20133</v>
      </c>
      <c r="AE35" s="5" t="s">
        <v>4010</v>
      </c>
      <c r="AF35" s="5">
        <f>IF(ActividadesCom[[#This Row],[NIVEL 5]]&lt;&gt;0,VLOOKUP(ActividadesCom[[#This Row],[NIVEL 5]],Catálogo!A:B,2,FALSE),"")</f>
        <v>2</v>
      </c>
      <c r="AG35" s="5">
        <v>1</v>
      </c>
      <c r="AH35" s="2"/>
      <c r="AI35" s="2"/>
    </row>
    <row r="36" spans="1:35" ht="30" hidden="1" customHeight="1" x14ac:dyDescent="0.25">
      <c r="A36" s="7">
        <v>13470060</v>
      </c>
      <c r="B36" s="97" t="str">
        <f>VLOOKUP(ActividadesCom[[#This Row],[NO. DE CONTROL]],'LISTADO ESTUDIANTES'!A:C,3,FALSE)</f>
        <v>ESTRELLA CHIN ROMAN ISMAEL</v>
      </c>
      <c r="C36" s="97" t="str">
        <f>VLOOKUP(ActividadesCom[[#This Row],[NO. DE CONTROL]],'LISTADO ESTUDIANTES'!A:B,2,FALSE)</f>
        <v>ARQUITECTURA</v>
      </c>
      <c r="D36" s="18" t="str">
        <f>VLOOKUP(ActividadesCom[[#This Row],[NO. DE CONTROL]],'LISTADO ESTUDIANTES'!A:D,4,FALSE)</f>
        <v>EGRESADO(A)</v>
      </c>
      <c r="E36" s="5">
        <f>SUM(ActividadesCom[[#This Row],[CRÉD. 1]],ActividadesCom[[#This Row],[CRÉD. 2]],ActividadesCom[[#This Row],[CRÉD. 3]],ActividadesCom[[#This Row],[CRÉD. 4]],ActividadesCom[[#This Row],[CRÉD. 5]])</f>
        <v>5</v>
      </c>
      <c r="F36" s="17">
        <f>IF(ActividadesCom[[#This Row],[ÚLTIMO SEMESTRE CON CRÉDITOS]]&gt;0,ROUND(AVERAGE(ActividadesCom[[#This Row],[VALOR NIVEL 5]],ActividadesCom[[#This Row],[VALOR NIVEL 4]],ActividadesCom[[#This Row],[VALOR NIVEL 3]],ActividadesCom[[#This Row],[VALOR NIVEL 2]],ActividadesCom[[#This Row],[VALOR NIVEL 1]]),0),"")</f>
        <v>2</v>
      </c>
      <c r="G36" s="5" t="str">
        <f>IF(ActividadesCom[[#This Row],[PROMEDIO]]="","",IF(ActividadesCom[[#This Row],[PROMEDIO]]&gt;=4,"EXCELENTE",IF(ActividadesCom[[#This Row],[PROMEDIO]]&gt;=3,"NOTABLE",IF(ActividadesCom[[#This Row],[PROMEDIO]]&gt;=2,"BUENO",IF(ActividadesCom[[#This Row],[PROMEDIO]]=1,"SUFICIENTE","")))))</f>
        <v>BUENO</v>
      </c>
      <c r="H36" s="5">
        <f>MAX(ActividadesCom[[#This Row],[PERÍODO 1]],ActividadesCom[[#This Row],[PERÍODO 2]],ActividadesCom[[#This Row],[PERÍODO 3]],ActividadesCom[[#This Row],[PERÍODO 4]],ActividadesCom[[#This Row],[PERÍODO 5]])</f>
        <v>20173</v>
      </c>
      <c r="I36" s="6" t="s">
        <v>422</v>
      </c>
      <c r="J36" s="5">
        <v>20173</v>
      </c>
      <c r="K36" s="5" t="s">
        <v>4010</v>
      </c>
      <c r="L36" s="5">
        <f>IF(ActividadesCom[[#This Row],[NIVEL 1]]&lt;&gt;0,VLOOKUP(ActividadesCom[[#This Row],[NIVEL 1]],Catálogo!A:B,2,FALSE),"")</f>
        <v>2</v>
      </c>
      <c r="M36" s="5">
        <v>1</v>
      </c>
      <c r="N36" s="6" t="s">
        <v>423</v>
      </c>
      <c r="O36" s="5">
        <v>20151</v>
      </c>
      <c r="P36" s="5" t="s">
        <v>4010</v>
      </c>
      <c r="Q36" s="5">
        <f>IF(ActividadesCom[[#This Row],[NIVEL 2]]&lt;&gt;0,VLOOKUP(ActividadesCom[[#This Row],[NIVEL 2]],Catálogo!A:B,2,FALSE),"")</f>
        <v>2</v>
      </c>
      <c r="R36" s="5">
        <v>1</v>
      </c>
      <c r="S36" s="6" t="s">
        <v>424</v>
      </c>
      <c r="T36" s="5">
        <v>20151</v>
      </c>
      <c r="U36" s="5" t="s">
        <v>4010</v>
      </c>
      <c r="V36" s="5">
        <f>IF(ActividadesCom[[#This Row],[NIVEL 3]]&lt;&gt;0,VLOOKUP(ActividadesCom[[#This Row],[NIVEL 3]],Catálogo!A:B,2,FALSE),"")</f>
        <v>2</v>
      </c>
      <c r="W36" s="5">
        <v>1</v>
      </c>
      <c r="X36" s="6" t="s">
        <v>55</v>
      </c>
      <c r="Y36" s="5">
        <v>20141</v>
      </c>
      <c r="Z36" s="5" t="s">
        <v>4010</v>
      </c>
      <c r="AA36" s="5">
        <f>IF(ActividadesCom[[#This Row],[NIVEL 4]]&lt;&gt;0,VLOOKUP(ActividadesCom[[#This Row],[NIVEL 4]],Catálogo!A:B,2,FALSE),"")</f>
        <v>2</v>
      </c>
      <c r="AB36" s="5">
        <v>1</v>
      </c>
      <c r="AC36" s="6" t="s">
        <v>55</v>
      </c>
      <c r="AD36" s="5">
        <v>20133</v>
      </c>
      <c r="AE36" s="5" t="s">
        <v>4010</v>
      </c>
      <c r="AF36" s="5">
        <f>IF(ActividadesCom[[#This Row],[NIVEL 5]]&lt;&gt;0,VLOOKUP(ActividadesCom[[#This Row],[NIVEL 5]],Catálogo!A:B,2,FALSE),"")</f>
        <v>2</v>
      </c>
      <c r="AG36" s="5">
        <v>1</v>
      </c>
      <c r="AH36" s="2"/>
      <c r="AI36" s="2"/>
    </row>
    <row r="37" spans="1:35" ht="30" hidden="1" customHeight="1" x14ac:dyDescent="0.25">
      <c r="A37" s="7">
        <v>13470061</v>
      </c>
      <c r="B37" s="97" t="str">
        <f>VLOOKUP(ActividadesCom[[#This Row],[NO. DE CONTROL]],'LISTADO ESTUDIANTES'!A:C,3,FALSE)</f>
        <v>EUAN PACAB LIZANDRO JAVIER</v>
      </c>
      <c r="C37" s="97" t="str">
        <f>VLOOKUP(ActividadesCom[[#This Row],[NO. DE CONTROL]],'LISTADO ESTUDIANTES'!A:B,2,FALSE)</f>
        <v>ARQUITECTURA</v>
      </c>
      <c r="D37" s="18" t="str">
        <f>VLOOKUP(ActividadesCom[[#This Row],[NO. DE CONTROL]],'LISTADO ESTUDIANTES'!A:D,4,FALSE)</f>
        <v>BAJA</v>
      </c>
      <c r="E37" s="5">
        <f>SUM(ActividadesCom[[#This Row],[CRÉD. 1]],ActividadesCom[[#This Row],[CRÉD. 2]],ActividadesCom[[#This Row],[CRÉD. 3]],ActividadesCom[[#This Row],[CRÉD. 4]],ActividadesCom[[#This Row],[CRÉD. 5]])</f>
        <v>0</v>
      </c>
      <c r="F37" s="17" t="str">
        <f>IF(ActividadesCom[[#This Row],[ÚLTIMO SEMESTRE CON CRÉDITOS]]&gt;0,ROUND(AVERAGE(ActividadesCom[[#This Row],[VALOR NIVEL 5]],ActividadesCom[[#This Row],[VALOR NIVEL 4]],ActividadesCom[[#This Row],[VALOR NIVEL 3]],ActividadesCom[[#This Row],[VALOR NIVEL 2]],ActividadesCom[[#This Row],[VALOR NIVEL 1]]),0),"")</f>
        <v/>
      </c>
      <c r="G37" s="5" t="str">
        <f>IF(ActividadesCom[[#This Row],[PROMEDIO]]="","",IF(ActividadesCom[[#This Row],[PROMEDIO]]&gt;=4,"EXCELENTE",IF(ActividadesCom[[#This Row],[PROMEDIO]]&gt;=3,"NOTABLE",IF(ActividadesCom[[#This Row],[PROMEDIO]]&gt;=2,"BUENO",IF(ActividadesCom[[#This Row],[PROMEDIO]]=1,"SUFICIENTE","")))))</f>
        <v/>
      </c>
      <c r="H37" s="5">
        <f>MAX(ActividadesCom[[#This Row],[PERÍODO 1]],ActividadesCom[[#This Row],[PERÍODO 2]],ActividadesCom[[#This Row],[PERÍODO 3]],ActividadesCom[[#This Row],[PERÍODO 4]],ActividadesCom[[#This Row],[PERÍODO 5]])</f>
        <v>0</v>
      </c>
      <c r="I37" s="6"/>
      <c r="J37" s="5"/>
      <c r="K37" s="5"/>
      <c r="L37" s="5" t="str">
        <f>IF(ActividadesCom[[#This Row],[NIVEL 1]]&lt;&gt;0,VLOOKUP(ActividadesCom[[#This Row],[NIVEL 1]],Catálogo!A:B,2,FALSE),"")</f>
        <v/>
      </c>
      <c r="M37" s="5"/>
      <c r="N37" s="6"/>
      <c r="O37" s="5"/>
      <c r="P37" s="5"/>
      <c r="Q37" s="5" t="str">
        <f>IF(ActividadesCom[[#This Row],[NIVEL 2]]&lt;&gt;0,VLOOKUP(ActividadesCom[[#This Row],[NIVEL 2]],Catálogo!A:B,2,FALSE),"")</f>
        <v/>
      </c>
      <c r="R37" s="5"/>
      <c r="S37" s="6"/>
      <c r="T37" s="5"/>
      <c r="U37" s="5"/>
      <c r="V37" s="5" t="str">
        <f>IF(ActividadesCom[[#This Row],[NIVEL 3]]&lt;&gt;0,VLOOKUP(ActividadesCom[[#This Row],[NIVEL 3]],Catálogo!A:B,2,FALSE),"")</f>
        <v/>
      </c>
      <c r="W37" s="5"/>
      <c r="X37" s="6"/>
      <c r="Y37" s="5"/>
      <c r="Z37" s="5"/>
      <c r="AA37" s="5" t="str">
        <f>IF(ActividadesCom[[#This Row],[NIVEL 4]]&lt;&gt;0,VLOOKUP(ActividadesCom[[#This Row],[NIVEL 4]],Catálogo!A:B,2,FALSE),"")</f>
        <v/>
      </c>
      <c r="AB37" s="5"/>
      <c r="AC37" s="6"/>
      <c r="AD37" s="5"/>
      <c r="AE37" s="5"/>
      <c r="AF37" s="5" t="str">
        <f>IF(ActividadesCom[[#This Row],[NIVEL 5]]&lt;&gt;0,VLOOKUP(ActividadesCom[[#This Row],[NIVEL 5]],Catálogo!A:B,2,FALSE),"")</f>
        <v/>
      </c>
      <c r="AG37" s="5"/>
      <c r="AH37" s="2"/>
      <c r="AI37" s="2"/>
    </row>
    <row r="38" spans="1:35" ht="30" hidden="1" customHeight="1" x14ac:dyDescent="0.25">
      <c r="A38" s="7">
        <v>13470064</v>
      </c>
      <c r="B38" s="97" t="str">
        <f>VLOOKUP(ActividadesCom[[#This Row],[NO. DE CONTROL]],'LISTADO ESTUDIANTES'!A:C,3,FALSE)</f>
        <v>OCAÑA ESTRELLA ITZAYANA ISABEL</v>
      </c>
      <c r="C38" s="97" t="str">
        <f>VLOOKUP(ActividadesCom[[#This Row],[NO. DE CONTROL]],'LISTADO ESTUDIANTES'!A:B,2,FALSE)</f>
        <v>ARQUITECTURA</v>
      </c>
      <c r="D38" s="18" t="str">
        <f>VLOOKUP(ActividadesCom[[#This Row],[NO. DE CONTROL]],'LISTADO ESTUDIANTES'!A:D,4,FALSE)</f>
        <v>BAJA</v>
      </c>
      <c r="E38" s="5">
        <f>SUM(ActividadesCom[[#This Row],[CRÉD. 1]],ActividadesCom[[#This Row],[CRÉD. 2]],ActividadesCom[[#This Row],[CRÉD. 3]],ActividadesCom[[#This Row],[CRÉD. 4]],ActividadesCom[[#This Row],[CRÉD. 5]])</f>
        <v>0</v>
      </c>
      <c r="F38" s="17" t="str">
        <f>IF(ActividadesCom[[#This Row],[ÚLTIMO SEMESTRE CON CRÉDITOS]]&gt;0,ROUND(AVERAGE(ActividadesCom[[#This Row],[VALOR NIVEL 5]],ActividadesCom[[#This Row],[VALOR NIVEL 4]],ActividadesCom[[#This Row],[VALOR NIVEL 3]],ActividadesCom[[#This Row],[VALOR NIVEL 2]],ActividadesCom[[#This Row],[VALOR NIVEL 1]]),0),"")</f>
        <v/>
      </c>
      <c r="G38" s="5" t="str">
        <f>IF(ActividadesCom[[#This Row],[PROMEDIO]]="","",IF(ActividadesCom[[#This Row],[PROMEDIO]]&gt;=4,"EXCELENTE",IF(ActividadesCom[[#This Row],[PROMEDIO]]&gt;=3,"NOTABLE",IF(ActividadesCom[[#This Row],[PROMEDIO]]&gt;=2,"BUENO",IF(ActividadesCom[[#This Row],[PROMEDIO]]=1,"SUFICIENTE","")))))</f>
        <v/>
      </c>
      <c r="H38" s="5">
        <f>MAX(ActividadesCom[[#This Row],[PERÍODO 1]],ActividadesCom[[#This Row],[PERÍODO 2]],ActividadesCom[[#This Row],[PERÍODO 3]],ActividadesCom[[#This Row],[PERÍODO 4]],ActividadesCom[[#This Row],[PERÍODO 5]])</f>
        <v>0</v>
      </c>
      <c r="I38" s="6"/>
      <c r="J38" s="5"/>
      <c r="K38" s="5"/>
      <c r="L38" s="5" t="str">
        <f>IF(ActividadesCom[[#This Row],[NIVEL 1]]&lt;&gt;0,VLOOKUP(ActividadesCom[[#This Row],[NIVEL 1]],Catálogo!A:B,2,FALSE),"")</f>
        <v/>
      </c>
      <c r="M38" s="5"/>
      <c r="N38" s="6"/>
      <c r="O38" s="5"/>
      <c r="P38" s="5"/>
      <c r="Q38" s="5" t="str">
        <f>IF(ActividadesCom[[#This Row],[NIVEL 2]]&lt;&gt;0,VLOOKUP(ActividadesCom[[#This Row],[NIVEL 2]],Catálogo!A:B,2,FALSE),"")</f>
        <v/>
      </c>
      <c r="R38" s="5"/>
      <c r="S38" s="6"/>
      <c r="T38" s="5"/>
      <c r="U38" s="5"/>
      <c r="V38" s="5" t="str">
        <f>IF(ActividadesCom[[#This Row],[NIVEL 3]]&lt;&gt;0,VLOOKUP(ActividadesCom[[#This Row],[NIVEL 3]],Catálogo!A:B,2,FALSE),"")</f>
        <v/>
      </c>
      <c r="W38" s="5"/>
      <c r="X38" s="6"/>
      <c r="Y38" s="5"/>
      <c r="Z38" s="5"/>
      <c r="AA38" s="5" t="str">
        <f>IF(ActividadesCom[[#This Row],[NIVEL 4]]&lt;&gt;0,VLOOKUP(ActividadesCom[[#This Row],[NIVEL 4]],Catálogo!A:B,2,FALSE),"")</f>
        <v/>
      </c>
      <c r="AB38" s="5"/>
      <c r="AC38" s="6"/>
      <c r="AD38" s="5"/>
      <c r="AE38" s="5"/>
      <c r="AF38" s="5" t="str">
        <f>IF(ActividadesCom[[#This Row],[NIVEL 5]]&lt;&gt;0,VLOOKUP(ActividadesCom[[#This Row],[NIVEL 5]],Catálogo!A:B,2,FALSE),"")</f>
        <v/>
      </c>
      <c r="AG38" s="5"/>
      <c r="AH38" s="2"/>
      <c r="AI38" s="2"/>
    </row>
    <row r="39" spans="1:35" ht="30" hidden="1" customHeight="1" x14ac:dyDescent="0.25">
      <c r="A39" s="7">
        <v>13470069</v>
      </c>
      <c r="B39" s="97" t="str">
        <f>VLOOKUP(ActividadesCom[[#This Row],[NO. DE CONTROL]],'LISTADO ESTUDIANTES'!A:C,3,FALSE)</f>
        <v>TORRES BRICEÑO JOSE IGNACIO</v>
      </c>
      <c r="C39" s="97" t="str">
        <f>VLOOKUP(ActividadesCom[[#This Row],[NO. DE CONTROL]],'LISTADO ESTUDIANTES'!A:B,2,FALSE)</f>
        <v>ARQUITECTURA</v>
      </c>
      <c r="D39" s="18" t="str">
        <f>VLOOKUP(ActividadesCom[[#This Row],[NO. DE CONTROL]],'LISTADO ESTUDIANTES'!A:D,4,FALSE)</f>
        <v>EGRESADO(A)</v>
      </c>
      <c r="E39" s="5">
        <f>SUM(ActividadesCom[[#This Row],[CRÉD. 1]],ActividadesCom[[#This Row],[CRÉD. 2]],ActividadesCom[[#This Row],[CRÉD. 3]],ActividadesCom[[#This Row],[CRÉD. 4]],ActividadesCom[[#This Row],[CRÉD. 5]])</f>
        <v>5</v>
      </c>
      <c r="F39" s="17">
        <f>IF(ActividadesCom[[#This Row],[ÚLTIMO SEMESTRE CON CRÉDITOS]]&gt;0,ROUND(AVERAGE(ActividadesCom[[#This Row],[VALOR NIVEL 5]],ActividadesCom[[#This Row],[VALOR NIVEL 4]],ActividadesCom[[#This Row],[VALOR NIVEL 3]],ActividadesCom[[#This Row],[VALOR NIVEL 2]],ActividadesCom[[#This Row],[VALOR NIVEL 1]]),0),"")</f>
        <v>2</v>
      </c>
      <c r="G39" s="5" t="str">
        <f>IF(ActividadesCom[[#This Row],[PROMEDIO]]="","",IF(ActividadesCom[[#This Row],[PROMEDIO]]&gt;=4,"EXCELENTE",IF(ActividadesCom[[#This Row],[PROMEDIO]]&gt;=3,"NOTABLE",IF(ActividadesCom[[#This Row],[PROMEDIO]]&gt;=2,"BUENO",IF(ActividadesCom[[#This Row],[PROMEDIO]]=1,"SUFICIENTE","")))))</f>
        <v>BUENO</v>
      </c>
      <c r="H39" s="5">
        <f>MAX(ActividadesCom[[#This Row],[PERÍODO 1]],ActividadesCom[[#This Row],[PERÍODO 2]],ActividadesCom[[#This Row],[PERÍODO 3]],ActividadesCom[[#This Row],[PERÍODO 4]],ActividadesCom[[#This Row],[PERÍODO 5]])</f>
        <v>20163</v>
      </c>
      <c r="I39" s="6" t="s">
        <v>425</v>
      </c>
      <c r="J39" s="5">
        <v>20163</v>
      </c>
      <c r="K39" s="5" t="s">
        <v>4010</v>
      </c>
      <c r="L39" s="5">
        <f>IF(ActividadesCom[[#This Row],[NIVEL 1]]&lt;&gt;0,VLOOKUP(ActividadesCom[[#This Row],[NIVEL 1]],Catálogo!A:B,2,FALSE),"")</f>
        <v>2</v>
      </c>
      <c r="M39" s="5">
        <v>1</v>
      </c>
      <c r="N39" s="6" t="s">
        <v>455</v>
      </c>
      <c r="O39" s="5">
        <v>20153</v>
      </c>
      <c r="P39" s="5" t="s">
        <v>4010</v>
      </c>
      <c r="Q39" s="5">
        <f>IF(ActividadesCom[[#This Row],[NIVEL 2]]&lt;&gt;0,VLOOKUP(ActividadesCom[[#This Row],[NIVEL 2]],Catálogo!A:B,2,FALSE),"")</f>
        <v>2</v>
      </c>
      <c r="R39" s="5">
        <v>1</v>
      </c>
      <c r="S39" s="6" t="s">
        <v>379</v>
      </c>
      <c r="T39" s="5">
        <v>20151</v>
      </c>
      <c r="U39" s="5" t="s">
        <v>4010</v>
      </c>
      <c r="V39" s="5">
        <f>IF(ActividadesCom[[#This Row],[NIVEL 3]]&lt;&gt;0,VLOOKUP(ActividadesCom[[#This Row],[NIVEL 3]],Catálogo!A:B,2,FALSE),"")</f>
        <v>2</v>
      </c>
      <c r="W39" s="5">
        <v>1</v>
      </c>
      <c r="X39" s="6"/>
      <c r="Y39" s="5"/>
      <c r="Z39" s="5"/>
      <c r="AA39" s="5" t="str">
        <f>IF(ActividadesCom[[#This Row],[NIVEL 4]]&lt;&gt;0,VLOOKUP(ActividadesCom[[#This Row],[NIVEL 4]],Catálogo!A:B,2,FALSE),"")</f>
        <v/>
      </c>
      <c r="AB39" s="5"/>
      <c r="AC39" s="6" t="s">
        <v>79</v>
      </c>
      <c r="AD39" s="5" t="s">
        <v>51</v>
      </c>
      <c r="AE39" s="5" t="s">
        <v>4010</v>
      </c>
      <c r="AF39" s="5">
        <f>IF(ActividadesCom[[#This Row],[NIVEL 5]]&lt;&gt;0,VLOOKUP(ActividadesCom[[#This Row],[NIVEL 5]],Catálogo!A:B,2,FALSE),"")</f>
        <v>2</v>
      </c>
      <c r="AG39" s="5">
        <v>2</v>
      </c>
      <c r="AH39" s="2"/>
      <c r="AI39" s="2"/>
    </row>
    <row r="40" spans="1:35" ht="30" hidden="1" customHeight="1" x14ac:dyDescent="0.25">
      <c r="A40" s="7">
        <v>13470070</v>
      </c>
      <c r="B40" s="97" t="str">
        <f>VLOOKUP(ActividadesCom[[#This Row],[NO. DE CONTROL]],'LISTADO ESTUDIANTES'!A:C,3,FALSE)</f>
        <v>ESTRELLA TUN YAMILE GABRIELA</v>
      </c>
      <c r="C40" s="97" t="str">
        <f>VLOOKUP(ActividadesCom[[#This Row],[NO. DE CONTROL]],'LISTADO ESTUDIANTES'!A:B,2,FALSE)</f>
        <v>ARQUITECTURA</v>
      </c>
      <c r="D40" s="18" t="str">
        <f>VLOOKUP(ActividadesCom[[#This Row],[NO. DE CONTROL]],'LISTADO ESTUDIANTES'!A:D,4,FALSE)</f>
        <v>EGRESADO(A)</v>
      </c>
      <c r="E40" s="5">
        <f>SUM(ActividadesCom[[#This Row],[CRÉD. 1]],ActividadesCom[[#This Row],[CRÉD. 2]],ActividadesCom[[#This Row],[CRÉD. 3]],ActividadesCom[[#This Row],[CRÉD. 4]],ActividadesCom[[#This Row],[CRÉD. 5]])</f>
        <v>5</v>
      </c>
      <c r="F40" s="17">
        <f>IF(ActividadesCom[[#This Row],[ÚLTIMO SEMESTRE CON CRÉDITOS]]&gt;0,ROUND(AVERAGE(ActividadesCom[[#This Row],[VALOR NIVEL 5]],ActividadesCom[[#This Row],[VALOR NIVEL 4]],ActividadesCom[[#This Row],[VALOR NIVEL 3]],ActividadesCom[[#This Row],[VALOR NIVEL 2]],ActividadesCom[[#This Row],[VALOR NIVEL 1]]),0),"")</f>
        <v>2</v>
      </c>
      <c r="G40" s="5" t="str">
        <f>IF(ActividadesCom[[#This Row],[PROMEDIO]]="","",IF(ActividadesCom[[#This Row],[PROMEDIO]]&gt;=4,"EXCELENTE",IF(ActividadesCom[[#This Row],[PROMEDIO]]&gt;=3,"NOTABLE",IF(ActividadesCom[[#This Row],[PROMEDIO]]&gt;=2,"BUENO",IF(ActividadesCom[[#This Row],[PROMEDIO]]=1,"SUFICIENTE","")))))</f>
        <v>BUENO</v>
      </c>
      <c r="H40" s="5">
        <f>MAX(ActividadesCom[[#This Row],[PERÍODO 1]],ActividadesCom[[#This Row],[PERÍODO 2]],ActividadesCom[[#This Row],[PERÍODO 3]],ActividadesCom[[#This Row],[PERÍODO 4]],ActividadesCom[[#This Row],[PERÍODO 5]])</f>
        <v>20181</v>
      </c>
      <c r="I40" s="6" t="s">
        <v>607</v>
      </c>
      <c r="J40" s="5">
        <v>20181</v>
      </c>
      <c r="K40" s="5" t="s">
        <v>4010</v>
      </c>
      <c r="L40" s="5">
        <f>IF(ActividadesCom[[#This Row],[NIVEL 1]]&lt;&gt;0,VLOOKUP(ActividadesCom[[#This Row],[NIVEL 1]],Catálogo!A:B,2,FALSE),"")</f>
        <v>2</v>
      </c>
      <c r="M40" s="5">
        <v>1</v>
      </c>
      <c r="N40" s="6" t="s">
        <v>422</v>
      </c>
      <c r="O40" s="5">
        <v>20173</v>
      </c>
      <c r="P40" s="5" t="s">
        <v>4010</v>
      </c>
      <c r="Q40" s="5">
        <f>IF(ActividadesCom[[#This Row],[NIVEL 2]]&lt;&gt;0,VLOOKUP(ActividadesCom[[#This Row],[NIVEL 2]],Catálogo!A:B,2,FALSE),"")</f>
        <v>2</v>
      </c>
      <c r="R40" s="5">
        <v>1</v>
      </c>
      <c r="S40" s="6" t="s">
        <v>608</v>
      </c>
      <c r="T40" s="5">
        <v>20141</v>
      </c>
      <c r="U40" s="5" t="s">
        <v>4010</v>
      </c>
      <c r="V40" s="5">
        <f>IF(ActividadesCom[[#This Row],[NIVEL 3]]&lt;&gt;0,VLOOKUP(ActividadesCom[[#This Row],[NIVEL 3]],Catálogo!A:B,2,FALSE),"")</f>
        <v>2</v>
      </c>
      <c r="W40" s="5">
        <v>1</v>
      </c>
      <c r="X40" s="6"/>
      <c r="Y40" s="5"/>
      <c r="Z40" s="5"/>
      <c r="AA40" s="5" t="str">
        <f>IF(ActividadesCom[[#This Row],[NIVEL 4]]&lt;&gt;0,VLOOKUP(ActividadesCom[[#This Row],[NIVEL 4]],Catálogo!A:B,2,FALSE),"")</f>
        <v/>
      </c>
      <c r="AB40" s="5"/>
      <c r="AC40" s="6" t="s">
        <v>1082</v>
      </c>
      <c r="AD40" s="5" t="s">
        <v>224</v>
      </c>
      <c r="AE40" s="5" t="s">
        <v>4010</v>
      </c>
      <c r="AF40" s="5">
        <f>IF(ActividadesCom[[#This Row],[NIVEL 5]]&lt;&gt;0,VLOOKUP(ActividadesCom[[#This Row],[NIVEL 5]],Catálogo!A:B,2,FALSE),"")</f>
        <v>2</v>
      </c>
      <c r="AG40" s="5">
        <v>2</v>
      </c>
      <c r="AH40" s="2"/>
      <c r="AI40" s="2"/>
    </row>
    <row r="41" spans="1:35" ht="30" hidden="1" customHeight="1" x14ac:dyDescent="0.25">
      <c r="A41" s="7">
        <v>13470071</v>
      </c>
      <c r="B41" s="97" t="str">
        <f>VLOOKUP(ActividadesCom[[#This Row],[NO. DE CONTROL]],'LISTADO ESTUDIANTES'!A:C,3,FALSE)</f>
        <v>JIMENEZ HERNANDEZ JONAS</v>
      </c>
      <c r="C41" s="97" t="str">
        <f>VLOOKUP(ActividadesCom[[#This Row],[NO. DE CONTROL]],'LISTADO ESTUDIANTES'!A:B,2,FALSE)</f>
        <v>ARQUITECTURA</v>
      </c>
      <c r="D41" s="18" t="str">
        <f>VLOOKUP(ActividadesCom[[#This Row],[NO. DE CONTROL]],'LISTADO ESTUDIANTES'!A:D,4,FALSE)</f>
        <v>BAJA</v>
      </c>
      <c r="E41" s="5">
        <f>SUM(ActividadesCom[[#This Row],[CRÉD. 1]],ActividadesCom[[#This Row],[CRÉD. 2]],ActividadesCom[[#This Row],[CRÉD. 3]],ActividadesCom[[#This Row],[CRÉD. 4]],ActividadesCom[[#This Row],[CRÉD. 5]])</f>
        <v>0</v>
      </c>
      <c r="F41" s="17" t="str">
        <f>IF(ActividadesCom[[#This Row],[ÚLTIMO SEMESTRE CON CRÉDITOS]]&gt;0,ROUND(AVERAGE(ActividadesCom[[#This Row],[VALOR NIVEL 5]],ActividadesCom[[#This Row],[VALOR NIVEL 4]],ActividadesCom[[#This Row],[VALOR NIVEL 3]],ActividadesCom[[#This Row],[VALOR NIVEL 2]],ActividadesCom[[#This Row],[VALOR NIVEL 1]]),0),"")</f>
        <v/>
      </c>
      <c r="G41" s="5" t="str">
        <f>IF(ActividadesCom[[#This Row],[PROMEDIO]]="","",IF(ActividadesCom[[#This Row],[PROMEDIO]]&gt;=4,"EXCELENTE",IF(ActividadesCom[[#This Row],[PROMEDIO]]&gt;=3,"NOTABLE",IF(ActividadesCom[[#This Row],[PROMEDIO]]&gt;=2,"BUENO",IF(ActividadesCom[[#This Row],[PROMEDIO]]=1,"SUFICIENTE","")))))</f>
        <v/>
      </c>
      <c r="H41" s="5">
        <f>MAX(ActividadesCom[[#This Row],[PERÍODO 1]],ActividadesCom[[#This Row],[PERÍODO 2]],ActividadesCom[[#This Row],[PERÍODO 3]],ActividadesCom[[#This Row],[PERÍODO 4]],ActividadesCom[[#This Row],[PERÍODO 5]])</f>
        <v>0</v>
      </c>
      <c r="I41" s="6"/>
      <c r="J41" s="5"/>
      <c r="K41" s="5"/>
      <c r="L41" s="5" t="str">
        <f>IF(ActividadesCom[[#This Row],[NIVEL 1]]&lt;&gt;0,VLOOKUP(ActividadesCom[[#This Row],[NIVEL 1]],Catálogo!A:B,2,FALSE),"")</f>
        <v/>
      </c>
      <c r="M41" s="5"/>
      <c r="N41" s="6"/>
      <c r="O41" s="5"/>
      <c r="P41" s="5"/>
      <c r="Q41" s="5" t="str">
        <f>IF(ActividadesCom[[#This Row],[NIVEL 2]]&lt;&gt;0,VLOOKUP(ActividadesCom[[#This Row],[NIVEL 2]],Catálogo!A:B,2,FALSE),"")</f>
        <v/>
      </c>
      <c r="R41" s="5"/>
      <c r="S41" s="6"/>
      <c r="T41" s="5"/>
      <c r="U41" s="5"/>
      <c r="V41" s="5" t="str">
        <f>IF(ActividadesCom[[#This Row],[NIVEL 3]]&lt;&gt;0,VLOOKUP(ActividadesCom[[#This Row],[NIVEL 3]],Catálogo!A:B,2,FALSE),"")</f>
        <v/>
      </c>
      <c r="W41" s="5"/>
      <c r="X41" s="6"/>
      <c r="Y41" s="5"/>
      <c r="Z41" s="5"/>
      <c r="AA41" s="5" t="str">
        <f>IF(ActividadesCom[[#This Row],[NIVEL 4]]&lt;&gt;0,VLOOKUP(ActividadesCom[[#This Row],[NIVEL 4]],Catálogo!A:B,2,FALSE),"")</f>
        <v/>
      </c>
      <c r="AB41" s="5"/>
      <c r="AC41" s="6"/>
      <c r="AD41" s="5"/>
      <c r="AE41" s="5"/>
      <c r="AF41" s="5" t="str">
        <f>IF(ActividadesCom[[#This Row],[NIVEL 5]]&lt;&gt;0,VLOOKUP(ActividadesCom[[#This Row],[NIVEL 5]],Catálogo!A:B,2,FALSE),"")</f>
        <v/>
      </c>
      <c r="AG41" s="5"/>
      <c r="AH41" s="2"/>
      <c r="AI41" s="2"/>
    </row>
    <row r="42" spans="1:35" ht="30" hidden="1" customHeight="1" x14ac:dyDescent="0.25">
      <c r="A42" s="7">
        <v>13470075</v>
      </c>
      <c r="B42" s="97" t="str">
        <f>VLOOKUP(ActividadesCom[[#This Row],[NO. DE CONTROL]],'LISTADO ESTUDIANTES'!A:C,3,FALSE)</f>
        <v>POOL MALDONADO AMANDA BELEN</v>
      </c>
      <c r="C42" s="97" t="str">
        <f>VLOOKUP(ActividadesCom[[#This Row],[NO. DE CONTROL]],'LISTADO ESTUDIANTES'!A:B,2,FALSE)</f>
        <v>ARQUITECTURA</v>
      </c>
      <c r="D42" s="18" t="str">
        <f>VLOOKUP(ActividadesCom[[#This Row],[NO. DE CONTROL]],'LISTADO ESTUDIANTES'!A:D,4,FALSE)</f>
        <v>BAJA</v>
      </c>
      <c r="E42" s="5">
        <f>SUM(ActividadesCom[[#This Row],[CRÉD. 1]],ActividadesCom[[#This Row],[CRÉD. 2]],ActividadesCom[[#This Row],[CRÉD. 3]],ActividadesCom[[#This Row],[CRÉD. 4]],ActividadesCom[[#This Row],[CRÉD. 5]])</f>
        <v>5</v>
      </c>
      <c r="F42" s="17">
        <f>IF(ActividadesCom[[#This Row],[ÚLTIMO SEMESTRE CON CRÉDITOS]]&gt;0,ROUND(AVERAGE(ActividadesCom[[#This Row],[VALOR NIVEL 5]],ActividadesCom[[#This Row],[VALOR NIVEL 4]],ActividadesCom[[#This Row],[VALOR NIVEL 3]],ActividadesCom[[#This Row],[VALOR NIVEL 2]],ActividadesCom[[#This Row],[VALOR NIVEL 1]]),0),"")</f>
        <v>2</v>
      </c>
      <c r="G42" s="5" t="str">
        <f>IF(ActividadesCom[[#This Row],[PROMEDIO]]="","",IF(ActividadesCom[[#This Row],[PROMEDIO]]&gt;=4,"EXCELENTE",IF(ActividadesCom[[#This Row],[PROMEDIO]]&gt;=3,"NOTABLE",IF(ActividadesCom[[#This Row],[PROMEDIO]]&gt;=2,"BUENO",IF(ActividadesCom[[#This Row],[PROMEDIO]]=1,"SUFICIENTE","")))))</f>
        <v>BUENO</v>
      </c>
      <c r="H42" s="5">
        <f>MAX(ActividadesCom[[#This Row],[PERÍODO 1]],ActividadesCom[[#This Row],[PERÍODO 2]],ActividadesCom[[#This Row],[PERÍODO 3]],ActividadesCom[[#This Row],[PERÍODO 4]],ActividadesCom[[#This Row],[PERÍODO 5]])</f>
        <v>20201</v>
      </c>
      <c r="I42" s="6" t="s">
        <v>1110</v>
      </c>
      <c r="J42" s="5">
        <v>20151</v>
      </c>
      <c r="K42" s="5" t="s">
        <v>4010</v>
      </c>
      <c r="L42" s="5">
        <f>IF(ActividadesCom[[#This Row],[NIVEL 1]]&lt;&gt;0,VLOOKUP(ActividadesCom[[#This Row],[NIVEL 1]],Catálogo!A:B,2,FALSE),"")</f>
        <v>2</v>
      </c>
      <c r="M42" s="5">
        <v>1</v>
      </c>
      <c r="N42" s="6" t="s">
        <v>1111</v>
      </c>
      <c r="O42" s="5">
        <v>20183</v>
      </c>
      <c r="P42" s="5" t="s">
        <v>4010</v>
      </c>
      <c r="Q42" s="5">
        <f>IF(ActividadesCom[[#This Row],[NIVEL 2]]&lt;&gt;0,VLOOKUP(ActividadesCom[[#This Row],[NIVEL 2]],Catálogo!A:B,2,FALSE),"")</f>
        <v>2</v>
      </c>
      <c r="R42" s="5">
        <v>1</v>
      </c>
      <c r="S42" s="6" t="s">
        <v>1112</v>
      </c>
      <c r="T42" s="5">
        <v>20201</v>
      </c>
      <c r="U42" s="5" t="s">
        <v>4010</v>
      </c>
      <c r="V42" s="5">
        <f>IF(ActividadesCom[[#This Row],[NIVEL 3]]&lt;&gt;0,VLOOKUP(ActividadesCom[[#This Row],[NIVEL 3]],Catálogo!A:B,2,FALSE),"")</f>
        <v>2</v>
      </c>
      <c r="W42" s="5">
        <v>1</v>
      </c>
      <c r="X42" s="6"/>
      <c r="Y42" s="5"/>
      <c r="Z42" s="5"/>
      <c r="AA42" s="5" t="str">
        <f>IF(ActividadesCom[[#This Row],[NIVEL 4]]&lt;&gt;0,VLOOKUP(ActividadesCom[[#This Row],[NIVEL 4]],Catálogo!A:B,2,FALSE),"")</f>
        <v/>
      </c>
      <c r="AB42" s="5"/>
      <c r="AC42" s="6" t="s">
        <v>11</v>
      </c>
      <c r="AD42" s="5" t="s">
        <v>434</v>
      </c>
      <c r="AE42" s="5" t="s">
        <v>4010</v>
      </c>
      <c r="AF42" s="5">
        <f>IF(ActividadesCom[[#This Row],[NIVEL 5]]&lt;&gt;0,VLOOKUP(ActividadesCom[[#This Row],[NIVEL 5]],Catálogo!A:B,2,FALSE),"")</f>
        <v>2</v>
      </c>
      <c r="AG42" s="5">
        <v>2</v>
      </c>
      <c r="AH42" s="2"/>
      <c r="AI42" s="2"/>
    </row>
    <row r="43" spans="1:35" ht="30" hidden="1" customHeight="1" x14ac:dyDescent="0.25">
      <c r="A43" s="7">
        <v>13470076</v>
      </c>
      <c r="B43" s="97" t="str">
        <f>VLOOKUP(ActividadesCom[[#This Row],[NO. DE CONTROL]],'LISTADO ESTUDIANTES'!A:C,3,FALSE)</f>
        <v>GONZALEZ QUINTAL ENA ELIZABETH</v>
      </c>
      <c r="C43" s="97" t="str">
        <f>VLOOKUP(ActividadesCom[[#This Row],[NO. DE CONTROL]],'LISTADO ESTUDIANTES'!A:B,2,FALSE)</f>
        <v>ARQUITECTURA</v>
      </c>
      <c r="D43" s="18" t="str">
        <f>VLOOKUP(ActividadesCom[[#This Row],[NO. DE CONTROL]],'LISTADO ESTUDIANTES'!A:D,4,FALSE)</f>
        <v>EGRESADO(A)</v>
      </c>
      <c r="E43" s="5">
        <f>SUM(ActividadesCom[[#This Row],[CRÉD. 1]],ActividadesCom[[#This Row],[CRÉD. 2]],ActividadesCom[[#This Row],[CRÉD. 3]],ActividadesCom[[#This Row],[CRÉD. 4]],ActividadesCom[[#This Row],[CRÉD. 5]])</f>
        <v>5</v>
      </c>
      <c r="F43" s="17">
        <f>IF(ActividadesCom[[#This Row],[ÚLTIMO SEMESTRE CON CRÉDITOS]]&gt;0,ROUND(AVERAGE(ActividadesCom[[#This Row],[VALOR NIVEL 5]],ActividadesCom[[#This Row],[VALOR NIVEL 4]],ActividadesCom[[#This Row],[VALOR NIVEL 3]],ActividadesCom[[#This Row],[VALOR NIVEL 2]],ActividadesCom[[#This Row],[VALOR NIVEL 1]]),0),"")</f>
        <v>2</v>
      </c>
      <c r="G43" s="5" t="str">
        <f>IF(ActividadesCom[[#This Row],[PROMEDIO]]="","",IF(ActividadesCom[[#This Row],[PROMEDIO]]&gt;=4,"EXCELENTE",IF(ActividadesCom[[#This Row],[PROMEDIO]]&gt;=3,"NOTABLE",IF(ActividadesCom[[#This Row],[PROMEDIO]]&gt;=2,"BUENO",IF(ActividadesCom[[#This Row],[PROMEDIO]]=1,"SUFICIENTE","")))))</f>
        <v>BUENO</v>
      </c>
      <c r="H43" s="5">
        <f>MAX(ActividadesCom[[#This Row],[PERÍODO 1]],ActividadesCom[[#This Row],[PERÍODO 2]],ActividadesCom[[#This Row],[PERÍODO 3]],ActividadesCom[[#This Row],[PERÍODO 4]],ActividadesCom[[#This Row],[PERÍODO 5]])</f>
        <v>20173</v>
      </c>
      <c r="I43" s="6" t="s">
        <v>450</v>
      </c>
      <c r="J43" s="5">
        <v>20173</v>
      </c>
      <c r="K43" s="5" t="s">
        <v>4010</v>
      </c>
      <c r="L43" s="5">
        <f>IF(ActividadesCom[[#This Row],[NIVEL 1]]&lt;&gt;0,VLOOKUP(ActividadesCom[[#This Row],[NIVEL 1]],Catálogo!A:B,2,FALSE),"")</f>
        <v>2</v>
      </c>
      <c r="M43" s="5">
        <v>1</v>
      </c>
      <c r="N43" s="6" t="s">
        <v>422</v>
      </c>
      <c r="O43" s="5">
        <v>20173</v>
      </c>
      <c r="P43" s="5" t="s">
        <v>4010</v>
      </c>
      <c r="Q43" s="5">
        <f>IF(ActividadesCom[[#This Row],[NIVEL 2]]&lt;&gt;0,VLOOKUP(ActividadesCom[[#This Row],[NIVEL 2]],Catálogo!A:B,2,FALSE),"")</f>
        <v>2</v>
      </c>
      <c r="R43" s="5">
        <v>1</v>
      </c>
      <c r="S43" s="6" t="s">
        <v>456</v>
      </c>
      <c r="T43" s="5">
        <v>20163</v>
      </c>
      <c r="U43" s="5" t="s">
        <v>4010</v>
      </c>
      <c r="V43" s="5">
        <f>IF(ActividadesCom[[#This Row],[NIVEL 3]]&lt;&gt;0,VLOOKUP(ActividadesCom[[#This Row],[NIVEL 3]],Catálogo!A:B,2,FALSE),"")</f>
        <v>2</v>
      </c>
      <c r="W43" s="5">
        <v>1</v>
      </c>
      <c r="X43" s="6"/>
      <c r="Y43" s="5"/>
      <c r="Z43" s="5"/>
      <c r="AA43" s="5" t="str">
        <f>IF(ActividadesCom[[#This Row],[NIVEL 4]]&lt;&gt;0,VLOOKUP(ActividadesCom[[#This Row],[NIVEL 4]],Catálogo!A:B,2,FALSE),"")</f>
        <v/>
      </c>
      <c r="AB43" s="5"/>
      <c r="AC43" s="6" t="s">
        <v>199</v>
      </c>
      <c r="AD43" s="5" t="s">
        <v>51</v>
      </c>
      <c r="AE43" s="5" t="s">
        <v>4010</v>
      </c>
      <c r="AF43" s="5">
        <f>IF(ActividadesCom[[#This Row],[NIVEL 5]]&lt;&gt;0,VLOOKUP(ActividadesCom[[#This Row],[NIVEL 5]],Catálogo!A:B,2,FALSE),"")</f>
        <v>2</v>
      </c>
      <c r="AG43" s="5">
        <v>2</v>
      </c>
      <c r="AH43" s="2"/>
      <c r="AI43" s="2"/>
    </row>
    <row r="44" spans="1:35" ht="30" hidden="1" customHeight="1" x14ac:dyDescent="0.25">
      <c r="A44" s="7">
        <v>13470077</v>
      </c>
      <c r="B44" s="97" t="str">
        <f>VLOOKUP(ActividadesCom[[#This Row],[NO. DE CONTROL]],'LISTADO ESTUDIANTES'!A:C,3,FALSE)</f>
        <v>HUCHIN CAJUN YOSELLY AMAYRANI</v>
      </c>
      <c r="C44" s="97" t="str">
        <f>VLOOKUP(ActividadesCom[[#This Row],[NO. DE CONTROL]],'LISTADO ESTUDIANTES'!A:B,2,FALSE)</f>
        <v>ARQUITECTURA</v>
      </c>
      <c r="D44" s="18" t="str">
        <f>VLOOKUP(ActividadesCom[[#This Row],[NO. DE CONTROL]],'LISTADO ESTUDIANTES'!A:D,4,FALSE)</f>
        <v>EGRESADO(A)</v>
      </c>
      <c r="E44" s="5">
        <f>SUM(ActividadesCom[[#This Row],[CRÉD. 1]],ActividadesCom[[#This Row],[CRÉD. 2]],ActividadesCom[[#This Row],[CRÉD. 3]],ActividadesCom[[#This Row],[CRÉD. 4]],ActividadesCom[[#This Row],[CRÉD. 5]])</f>
        <v>6</v>
      </c>
      <c r="F44" s="17">
        <f>IF(ActividadesCom[[#This Row],[ÚLTIMO SEMESTRE CON CRÉDITOS]]&gt;0,ROUND(AVERAGE(ActividadesCom[[#This Row],[VALOR NIVEL 5]],ActividadesCom[[#This Row],[VALOR NIVEL 4]],ActividadesCom[[#This Row],[VALOR NIVEL 3]],ActividadesCom[[#This Row],[VALOR NIVEL 2]],ActividadesCom[[#This Row],[VALOR NIVEL 1]]),0),"")</f>
        <v>2</v>
      </c>
      <c r="G44" s="5" t="str">
        <f>IF(ActividadesCom[[#This Row],[PROMEDIO]]="","",IF(ActividadesCom[[#This Row],[PROMEDIO]]&gt;=4,"EXCELENTE",IF(ActividadesCom[[#This Row],[PROMEDIO]]&gt;=3,"NOTABLE",IF(ActividadesCom[[#This Row],[PROMEDIO]]&gt;=2,"BUENO",IF(ActividadesCom[[#This Row],[PROMEDIO]]=1,"SUFICIENTE","")))))</f>
        <v>BUENO</v>
      </c>
      <c r="H44" s="5">
        <f>MAX(ActividadesCom[[#This Row],[PERÍODO 1]],ActividadesCom[[#This Row],[PERÍODO 2]],ActividadesCom[[#This Row],[PERÍODO 3]],ActividadesCom[[#This Row],[PERÍODO 4]],ActividadesCom[[#This Row],[PERÍODO 5]])</f>
        <v>20173</v>
      </c>
      <c r="I44" s="6" t="s">
        <v>422</v>
      </c>
      <c r="J44" s="5">
        <v>20173</v>
      </c>
      <c r="K44" s="5" t="s">
        <v>4010</v>
      </c>
      <c r="L44" s="5">
        <f>IF(ActividadesCom[[#This Row],[NIVEL 1]]&lt;&gt;0,VLOOKUP(ActividadesCom[[#This Row],[NIVEL 1]],Catálogo!A:B,2,FALSE),"")</f>
        <v>2</v>
      </c>
      <c r="M44" s="5">
        <v>1</v>
      </c>
      <c r="N44" s="6" t="s">
        <v>426</v>
      </c>
      <c r="O44" s="5">
        <v>20161</v>
      </c>
      <c r="P44" s="5" t="s">
        <v>4010</v>
      </c>
      <c r="Q44" s="5">
        <f>IF(ActividadesCom[[#This Row],[NIVEL 2]]&lt;&gt;0,VLOOKUP(ActividadesCom[[#This Row],[NIVEL 2]],Catálogo!A:B,2,FALSE),"")</f>
        <v>2</v>
      </c>
      <c r="R44" s="5">
        <v>1</v>
      </c>
      <c r="S44" s="6" t="s">
        <v>379</v>
      </c>
      <c r="T44" s="5">
        <v>20151</v>
      </c>
      <c r="U44" s="5" t="s">
        <v>4010</v>
      </c>
      <c r="V44" s="5">
        <f>IF(ActividadesCom[[#This Row],[NIVEL 3]]&lt;&gt;0,VLOOKUP(ActividadesCom[[#This Row],[NIVEL 3]],Catálogo!A:B,2,FALSE),"")</f>
        <v>2</v>
      </c>
      <c r="W44" s="5">
        <v>1</v>
      </c>
      <c r="X44" s="6" t="s">
        <v>420</v>
      </c>
      <c r="Y44" s="5" t="s">
        <v>421</v>
      </c>
      <c r="Z44" s="5" t="s">
        <v>4010</v>
      </c>
      <c r="AA44" s="5">
        <f>IF(ActividadesCom[[#This Row],[NIVEL 4]]&lt;&gt;0,VLOOKUP(ActividadesCom[[#This Row],[NIVEL 4]],Catálogo!A:B,2,FALSE),"")</f>
        <v>2</v>
      </c>
      <c r="AB44" s="5">
        <v>2</v>
      </c>
      <c r="AC44" s="6" t="s">
        <v>6</v>
      </c>
      <c r="AD44" s="5">
        <v>20151</v>
      </c>
      <c r="AE44" s="5" t="s">
        <v>4010</v>
      </c>
      <c r="AF44" s="5">
        <f>IF(ActividadesCom[[#This Row],[NIVEL 5]]&lt;&gt;0,VLOOKUP(ActividadesCom[[#This Row],[NIVEL 5]],Catálogo!A:B,2,FALSE),"")</f>
        <v>2</v>
      </c>
      <c r="AG44" s="5">
        <v>1</v>
      </c>
      <c r="AH44" s="2"/>
      <c r="AI44" s="2"/>
    </row>
    <row r="45" spans="1:35" ht="30" hidden="1" customHeight="1" x14ac:dyDescent="0.25">
      <c r="A45" s="7">
        <v>13470078</v>
      </c>
      <c r="B45" s="97" t="str">
        <f>VLOOKUP(ActividadesCom[[#This Row],[NO. DE CONTROL]],'LISTADO ESTUDIANTES'!A:C,3,FALSE)</f>
        <v>CANUL CRUZ ELIDA BETSABE</v>
      </c>
      <c r="C45" s="97" t="str">
        <f>VLOOKUP(ActividadesCom[[#This Row],[NO. DE CONTROL]],'LISTADO ESTUDIANTES'!A:B,2,FALSE)</f>
        <v>ARQUITECTURA</v>
      </c>
      <c r="D45" s="18" t="str">
        <f>VLOOKUP(ActividadesCom[[#This Row],[NO. DE CONTROL]],'LISTADO ESTUDIANTES'!A:D,4,FALSE)</f>
        <v>BAJA</v>
      </c>
      <c r="E45" s="5">
        <f>SUM(ActividadesCom[[#This Row],[CRÉD. 1]],ActividadesCom[[#This Row],[CRÉD. 2]],ActividadesCom[[#This Row],[CRÉD. 3]],ActividadesCom[[#This Row],[CRÉD. 4]],ActividadesCom[[#This Row],[CRÉD. 5]])</f>
        <v>0</v>
      </c>
      <c r="F45" s="17" t="str">
        <f>IF(ActividadesCom[[#This Row],[ÚLTIMO SEMESTRE CON CRÉDITOS]]&gt;0,ROUND(AVERAGE(ActividadesCom[[#This Row],[VALOR NIVEL 5]],ActividadesCom[[#This Row],[VALOR NIVEL 4]],ActividadesCom[[#This Row],[VALOR NIVEL 3]],ActividadesCom[[#This Row],[VALOR NIVEL 2]],ActividadesCom[[#This Row],[VALOR NIVEL 1]]),0),"")</f>
        <v/>
      </c>
      <c r="G45" s="5" t="str">
        <f>IF(ActividadesCom[[#This Row],[PROMEDIO]]="","",IF(ActividadesCom[[#This Row],[PROMEDIO]]&gt;=4,"EXCELENTE",IF(ActividadesCom[[#This Row],[PROMEDIO]]&gt;=3,"NOTABLE",IF(ActividadesCom[[#This Row],[PROMEDIO]]&gt;=2,"BUENO",IF(ActividadesCom[[#This Row],[PROMEDIO]]=1,"SUFICIENTE","")))))</f>
        <v/>
      </c>
      <c r="H45" s="5">
        <f>MAX(ActividadesCom[[#This Row],[PERÍODO 1]],ActividadesCom[[#This Row],[PERÍODO 2]],ActividadesCom[[#This Row],[PERÍODO 3]],ActividadesCom[[#This Row],[PERÍODO 4]],ActividadesCom[[#This Row],[PERÍODO 5]])</f>
        <v>0</v>
      </c>
      <c r="I45" s="6"/>
      <c r="J45" s="5"/>
      <c r="K45" s="5"/>
      <c r="L45" s="5" t="str">
        <f>IF(ActividadesCom[[#This Row],[NIVEL 1]]&lt;&gt;0,VLOOKUP(ActividadesCom[[#This Row],[NIVEL 1]],Catálogo!A:B,2,FALSE),"")</f>
        <v/>
      </c>
      <c r="M45" s="5"/>
      <c r="N45" s="6"/>
      <c r="O45" s="5"/>
      <c r="P45" s="5"/>
      <c r="Q45" s="5" t="str">
        <f>IF(ActividadesCom[[#This Row],[NIVEL 2]]&lt;&gt;0,VLOOKUP(ActividadesCom[[#This Row],[NIVEL 2]],Catálogo!A:B,2,FALSE),"")</f>
        <v/>
      </c>
      <c r="R45" s="5"/>
      <c r="S45" s="6"/>
      <c r="T45" s="5"/>
      <c r="U45" s="5"/>
      <c r="V45" s="5" t="str">
        <f>IF(ActividadesCom[[#This Row],[NIVEL 3]]&lt;&gt;0,VLOOKUP(ActividadesCom[[#This Row],[NIVEL 3]],Catálogo!A:B,2,FALSE),"")</f>
        <v/>
      </c>
      <c r="W45" s="5"/>
      <c r="X45" s="6"/>
      <c r="Y45" s="5"/>
      <c r="Z45" s="5"/>
      <c r="AA45" s="5" t="str">
        <f>IF(ActividadesCom[[#This Row],[NIVEL 4]]&lt;&gt;0,VLOOKUP(ActividadesCom[[#This Row],[NIVEL 4]],Catálogo!A:B,2,FALSE),"")</f>
        <v/>
      </c>
      <c r="AB45" s="5"/>
      <c r="AC45" s="6"/>
      <c r="AD45" s="5"/>
      <c r="AE45" s="5"/>
      <c r="AF45" s="5" t="str">
        <f>IF(ActividadesCom[[#This Row],[NIVEL 5]]&lt;&gt;0,VLOOKUP(ActividadesCom[[#This Row],[NIVEL 5]],Catálogo!A:B,2,FALSE),"")</f>
        <v/>
      </c>
      <c r="AG45" s="5"/>
      <c r="AH45" s="2"/>
      <c r="AI45" s="2"/>
    </row>
    <row r="46" spans="1:35" ht="30" hidden="1" customHeight="1" x14ac:dyDescent="0.25">
      <c r="A46" s="7">
        <v>13470079</v>
      </c>
      <c r="B46" s="97" t="str">
        <f>VLOOKUP(ActividadesCom[[#This Row],[NO. DE CONTROL]],'LISTADO ESTUDIANTES'!A:C,3,FALSE)</f>
        <v>ALCOCER ALEGRIA AXEL ANDRES</v>
      </c>
      <c r="C46" s="97" t="str">
        <f>VLOOKUP(ActividadesCom[[#This Row],[NO. DE CONTROL]],'LISTADO ESTUDIANTES'!A:B,2,FALSE)</f>
        <v>ARQUITECTURA</v>
      </c>
      <c r="D46" s="18" t="str">
        <f>VLOOKUP(ActividadesCom[[#This Row],[NO. DE CONTROL]],'LISTADO ESTUDIANTES'!A:D,4,FALSE)</f>
        <v>BAJA</v>
      </c>
      <c r="E46" s="5">
        <f>SUM(ActividadesCom[[#This Row],[CRÉD. 1]],ActividadesCom[[#This Row],[CRÉD. 2]],ActividadesCom[[#This Row],[CRÉD. 3]],ActividadesCom[[#This Row],[CRÉD. 4]],ActividadesCom[[#This Row],[CRÉD. 5]])</f>
        <v>0</v>
      </c>
      <c r="F46" s="17" t="str">
        <f>IF(ActividadesCom[[#This Row],[ÚLTIMO SEMESTRE CON CRÉDITOS]]&gt;0,ROUND(AVERAGE(ActividadesCom[[#This Row],[VALOR NIVEL 5]],ActividadesCom[[#This Row],[VALOR NIVEL 4]],ActividadesCom[[#This Row],[VALOR NIVEL 3]],ActividadesCom[[#This Row],[VALOR NIVEL 2]],ActividadesCom[[#This Row],[VALOR NIVEL 1]]),0),"")</f>
        <v/>
      </c>
      <c r="G46" s="5" t="str">
        <f>IF(ActividadesCom[[#This Row],[PROMEDIO]]="","",IF(ActividadesCom[[#This Row],[PROMEDIO]]&gt;=4,"EXCELENTE",IF(ActividadesCom[[#This Row],[PROMEDIO]]&gt;=3,"NOTABLE",IF(ActividadesCom[[#This Row],[PROMEDIO]]&gt;=2,"BUENO",IF(ActividadesCom[[#This Row],[PROMEDIO]]=1,"SUFICIENTE","")))))</f>
        <v/>
      </c>
      <c r="H46" s="5">
        <f>MAX(ActividadesCom[[#This Row],[PERÍODO 1]],ActividadesCom[[#This Row],[PERÍODO 2]],ActividadesCom[[#This Row],[PERÍODO 3]],ActividadesCom[[#This Row],[PERÍODO 4]],ActividadesCom[[#This Row],[PERÍODO 5]])</f>
        <v>0</v>
      </c>
      <c r="I46" s="6"/>
      <c r="J46" s="5"/>
      <c r="K46" s="5"/>
      <c r="L46" s="5" t="str">
        <f>IF(ActividadesCom[[#This Row],[NIVEL 1]]&lt;&gt;0,VLOOKUP(ActividadesCom[[#This Row],[NIVEL 1]],Catálogo!A:B,2,FALSE),"")</f>
        <v/>
      </c>
      <c r="M46" s="5"/>
      <c r="N46" s="6"/>
      <c r="O46" s="5"/>
      <c r="P46" s="5"/>
      <c r="Q46" s="5" t="str">
        <f>IF(ActividadesCom[[#This Row],[NIVEL 2]]&lt;&gt;0,VLOOKUP(ActividadesCom[[#This Row],[NIVEL 2]],Catálogo!A:B,2,FALSE),"")</f>
        <v/>
      </c>
      <c r="R46" s="5"/>
      <c r="S46" s="6"/>
      <c r="T46" s="5"/>
      <c r="U46" s="5"/>
      <c r="V46" s="5" t="str">
        <f>IF(ActividadesCom[[#This Row],[NIVEL 3]]&lt;&gt;0,VLOOKUP(ActividadesCom[[#This Row],[NIVEL 3]],Catálogo!A:B,2,FALSE),"")</f>
        <v/>
      </c>
      <c r="W46" s="5"/>
      <c r="X46" s="6"/>
      <c r="Y46" s="5"/>
      <c r="Z46" s="5"/>
      <c r="AA46" s="5" t="str">
        <f>IF(ActividadesCom[[#This Row],[NIVEL 4]]&lt;&gt;0,VLOOKUP(ActividadesCom[[#This Row],[NIVEL 4]],Catálogo!A:B,2,FALSE),"")</f>
        <v/>
      </c>
      <c r="AB46" s="5"/>
      <c r="AC46" s="6"/>
      <c r="AD46" s="5"/>
      <c r="AE46" s="5"/>
      <c r="AF46" s="5" t="str">
        <f>IF(ActividadesCom[[#This Row],[NIVEL 5]]&lt;&gt;0,VLOOKUP(ActividadesCom[[#This Row],[NIVEL 5]],Catálogo!A:B,2,FALSE),"")</f>
        <v/>
      </c>
      <c r="AG46" s="5"/>
      <c r="AH46" s="2"/>
      <c r="AI46" s="2"/>
    </row>
    <row r="47" spans="1:35" ht="30" hidden="1" customHeight="1" x14ac:dyDescent="0.25">
      <c r="A47" s="7">
        <v>13470081</v>
      </c>
      <c r="B47" s="97" t="str">
        <f>VLOOKUP(ActividadesCom[[#This Row],[NO. DE CONTROL]],'LISTADO ESTUDIANTES'!A:C,3,FALSE)</f>
        <v>KUC SUAREZ PABLO ANDRES</v>
      </c>
      <c r="C47" s="97" t="str">
        <f>VLOOKUP(ActividadesCom[[#This Row],[NO. DE CONTROL]],'LISTADO ESTUDIANTES'!A:B,2,FALSE)</f>
        <v>ARQUITECTURA</v>
      </c>
      <c r="D47" s="18" t="str">
        <f>VLOOKUP(ActividadesCom[[#This Row],[NO. DE CONTROL]],'LISTADO ESTUDIANTES'!A:D,4,FALSE)</f>
        <v>BAJA</v>
      </c>
      <c r="E47" s="5">
        <f>SUM(ActividadesCom[[#This Row],[CRÉD. 1]],ActividadesCom[[#This Row],[CRÉD. 2]],ActividadesCom[[#This Row],[CRÉD. 3]],ActividadesCom[[#This Row],[CRÉD. 4]],ActividadesCom[[#This Row],[CRÉD. 5]])</f>
        <v>1</v>
      </c>
      <c r="F47" s="17">
        <f>IF(ActividadesCom[[#This Row],[ÚLTIMO SEMESTRE CON CRÉDITOS]]&gt;0,ROUND(AVERAGE(ActividadesCom[[#This Row],[VALOR NIVEL 5]],ActividadesCom[[#This Row],[VALOR NIVEL 4]],ActividadesCom[[#This Row],[VALOR NIVEL 3]],ActividadesCom[[#This Row],[VALOR NIVEL 2]],ActividadesCom[[#This Row],[VALOR NIVEL 1]]),0),"")</f>
        <v>2</v>
      </c>
      <c r="G47" s="5" t="str">
        <f>IF(ActividadesCom[[#This Row],[PROMEDIO]]="","",IF(ActividadesCom[[#This Row],[PROMEDIO]]&gt;=4,"EXCELENTE",IF(ActividadesCom[[#This Row],[PROMEDIO]]&gt;=3,"NOTABLE",IF(ActividadesCom[[#This Row],[PROMEDIO]]&gt;=2,"BUENO",IF(ActividadesCom[[#This Row],[PROMEDIO]]=1,"SUFICIENTE","")))))</f>
        <v>BUENO</v>
      </c>
      <c r="H47" s="5">
        <f>MAX(ActividadesCom[[#This Row],[PERÍODO 1]],ActividadesCom[[#This Row],[PERÍODO 2]],ActividadesCom[[#This Row],[PERÍODO 3]],ActividadesCom[[#This Row],[PERÍODO 4]],ActividadesCom[[#This Row],[PERÍODO 5]])</f>
        <v>20173</v>
      </c>
      <c r="I47" s="6"/>
      <c r="J47" s="5"/>
      <c r="K47" s="5"/>
      <c r="L47" s="5" t="str">
        <f>IF(ActividadesCom[[#This Row],[NIVEL 1]]&lt;&gt;0,VLOOKUP(ActividadesCom[[#This Row],[NIVEL 1]],Catálogo!A:B,2,FALSE),"")</f>
        <v/>
      </c>
      <c r="M47" s="5"/>
      <c r="N47" s="6"/>
      <c r="O47" s="5"/>
      <c r="P47" s="5"/>
      <c r="Q47" s="5" t="str">
        <f>IF(ActividadesCom[[#This Row],[NIVEL 2]]&lt;&gt;0,VLOOKUP(ActividadesCom[[#This Row],[NIVEL 2]],Catálogo!A:B,2,FALSE),"")</f>
        <v/>
      </c>
      <c r="R47" s="5"/>
      <c r="S47" s="6"/>
      <c r="T47" s="5"/>
      <c r="U47" s="5"/>
      <c r="V47" s="5" t="str">
        <f>IF(ActividadesCom[[#This Row],[NIVEL 3]]&lt;&gt;0,VLOOKUP(ActividadesCom[[#This Row],[NIVEL 3]],Catálogo!A:B,2,FALSE),"")</f>
        <v/>
      </c>
      <c r="W47" s="5"/>
      <c r="X47" s="6"/>
      <c r="Y47" s="5"/>
      <c r="Z47" s="5"/>
      <c r="AA47" s="5" t="str">
        <f>IF(ActividadesCom[[#This Row],[NIVEL 4]]&lt;&gt;0,VLOOKUP(ActividadesCom[[#This Row],[NIVEL 4]],Catálogo!A:B,2,FALSE),"")</f>
        <v/>
      </c>
      <c r="AB47" s="5"/>
      <c r="AC47" s="6" t="s">
        <v>31</v>
      </c>
      <c r="AD47" s="5">
        <v>20173</v>
      </c>
      <c r="AE47" s="5" t="s">
        <v>4010</v>
      </c>
      <c r="AF47" s="5">
        <f>IF(ActividadesCom[[#This Row],[NIVEL 5]]&lt;&gt;0,VLOOKUP(ActividadesCom[[#This Row],[NIVEL 5]],Catálogo!A:B,2,FALSE),"")</f>
        <v>2</v>
      </c>
      <c r="AG47" s="5">
        <v>1</v>
      </c>
      <c r="AH47" s="2"/>
      <c r="AI47" s="2"/>
    </row>
    <row r="48" spans="1:35" ht="30" hidden="1" customHeight="1" x14ac:dyDescent="0.25">
      <c r="A48" s="7">
        <v>13470082</v>
      </c>
      <c r="B48" s="97" t="str">
        <f>VLOOKUP(ActividadesCom[[#This Row],[NO. DE CONTROL]],'LISTADO ESTUDIANTES'!A:C,3,FALSE)</f>
        <v>ARAUJO RODRIGUEZ ANDREA PAOLA</v>
      </c>
      <c r="C48" s="97" t="str">
        <f>VLOOKUP(ActividadesCom[[#This Row],[NO. DE CONTROL]],'LISTADO ESTUDIANTES'!A:B,2,FALSE)</f>
        <v>ARQUITECTURA</v>
      </c>
      <c r="D48" s="18" t="str">
        <f>VLOOKUP(ActividadesCom[[#This Row],[NO. DE CONTROL]],'LISTADO ESTUDIANTES'!A:D,4,FALSE)</f>
        <v>EGRESADO(A)</v>
      </c>
      <c r="E48" s="5">
        <f>SUM(ActividadesCom[[#This Row],[CRÉD. 1]],ActividadesCom[[#This Row],[CRÉD. 2]],ActividadesCom[[#This Row],[CRÉD. 3]],ActividadesCom[[#This Row],[CRÉD. 4]],ActividadesCom[[#This Row],[CRÉD. 5]])</f>
        <v>6</v>
      </c>
      <c r="F48" s="17">
        <f>IF(ActividadesCom[[#This Row],[ÚLTIMO SEMESTRE CON CRÉDITOS]]&gt;0,ROUND(AVERAGE(ActividadesCom[[#This Row],[VALOR NIVEL 5]],ActividadesCom[[#This Row],[VALOR NIVEL 4]],ActividadesCom[[#This Row],[VALOR NIVEL 3]],ActividadesCom[[#This Row],[VALOR NIVEL 2]],ActividadesCom[[#This Row],[VALOR NIVEL 1]]),0),"")</f>
        <v>2</v>
      </c>
      <c r="G48" s="5" t="str">
        <f>IF(ActividadesCom[[#This Row],[PROMEDIO]]="","",IF(ActividadesCom[[#This Row],[PROMEDIO]]&gt;=4,"EXCELENTE",IF(ActividadesCom[[#This Row],[PROMEDIO]]&gt;=3,"NOTABLE",IF(ActividadesCom[[#This Row],[PROMEDIO]]&gt;=2,"BUENO",IF(ActividadesCom[[#This Row],[PROMEDIO]]=1,"SUFICIENTE","")))))</f>
        <v>BUENO</v>
      </c>
      <c r="H48" s="5">
        <f>MAX(ActividadesCom[[#This Row],[PERÍODO 1]],ActividadesCom[[#This Row],[PERÍODO 2]],ActividadesCom[[#This Row],[PERÍODO 3]],ActividadesCom[[#This Row],[PERÍODO 4]],ActividadesCom[[#This Row],[PERÍODO 5]])</f>
        <v>20173</v>
      </c>
      <c r="I48" s="6" t="s">
        <v>450</v>
      </c>
      <c r="J48" s="5">
        <v>20173</v>
      </c>
      <c r="K48" s="5" t="s">
        <v>4010</v>
      </c>
      <c r="L48" s="5">
        <f>IF(ActividadesCom[[#This Row],[NIVEL 1]]&lt;&gt;0,VLOOKUP(ActividadesCom[[#This Row],[NIVEL 1]],Catálogo!A:B,2,FALSE),"")</f>
        <v>2</v>
      </c>
      <c r="M48" s="5">
        <v>1</v>
      </c>
      <c r="N48" s="6" t="s">
        <v>379</v>
      </c>
      <c r="O48" s="5">
        <v>20151</v>
      </c>
      <c r="P48" s="5" t="s">
        <v>4010</v>
      </c>
      <c r="Q48" s="5">
        <f>IF(ActividadesCom[[#This Row],[NIVEL 2]]&lt;&gt;0,VLOOKUP(ActividadesCom[[#This Row],[NIVEL 2]],Catálogo!A:B,2,FALSE),"")</f>
        <v>2</v>
      </c>
      <c r="R48" s="5">
        <v>1</v>
      </c>
      <c r="S48" s="6" t="s">
        <v>219</v>
      </c>
      <c r="T48" s="5">
        <v>20141</v>
      </c>
      <c r="U48" s="5" t="s">
        <v>4010</v>
      </c>
      <c r="V48" s="5">
        <f>IF(ActividadesCom[[#This Row],[NIVEL 3]]&lt;&gt;0,VLOOKUP(ActividadesCom[[#This Row],[NIVEL 3]],Catálogo!A:B,2,FALSE),"")</f>
        <v>2</v>
      </c>
      <c r="W48" s="5">
        <v>1</v>
      </c>
      <c r="X48" s="6" t="s">
        <v>230</v>
      </c>
      <c r="Y48" s="5" t="s">
        <v>434</v>
      </c>
      <c r="Z48" s="5" t="s">
        <v>4010</v>
      </c>
      <c r="AA48" s="5">
        <f>IF(ActividadesCom[[#This Row],[NIVEL 4]]&lt;&gt;0,VLOOKUP(ActividadesCom[[#This Row],[NIVEL 4]],Catálogo!A:B,2,FALSE),"")</f>
        <v>2</v>
      </c>
      <c r="AB48" s="5">
        <v>2</v>
      </c>
      <c r="AC48" s="6" t="s">
        <v>37</v>
      </c>
      <c r="AD48" s="5">
        <v>2013</v>
      </c>
      <c r="AE48" s="5" t="s">
        <v>4010</v>
      </c>
      <c r="AF48" s="5">
        <f>IF(ActividadesCom[[#This Row],[NIVEL 5]]&lt;&gt;0,VLOOKUP(ActividadesCom[[#This Row],[NIVEL 5]],Catálogo!A:B,2,FALSE),"")</f>
        <v>2</v>
      </c>
      <c r="AG48" s="5">
        <v>1</v>
      </c>
      <c r="AH48" s="2"/>
      <c r="AI48" s="2"/>
    </row>
    <row r="49" spans="1:35" ht="30" hidden="1" customHeight="1" x14ac:dyDescent="0.25">
      <c r="A49" s="7">
        <v>13470083</v>
      </c>
      <c r="B49" s="97" t="str">
        <f>VLOOKUP(ActividadesCom[[#This Row],[NO. DE CONTROL]],'LISTADO ESTUDIANTES'!A:C,3,FALSE)</f>
        <v>UC CABRAL ANTONIO EMANUEL</v>
      </c>
      <c r="C49" s="97" t="str">
        <f>VLOOKUP(ActividadesCom[[#This Row],[NO. DE CONTROL]],'LISTADO ESTUDIANTES'!A:B,2,FALSE)</f>
        <v>ARQUITECTURA</v>
      </c>
      <c r="D49" s="18" t="str">
        <f>VLOOKUP(ActividadesCom[[#This Row],[NO. DE CONTROL]],'LISTADO ESTUDIANTES'!A:D,4,FALSE)</f>
        <v>EGRESADO(A)</v>
      </c>
      <c r="E49" s="5">
        <f>SUM(ActividadesCom[[#This Row],[CRÉD. 1]],ActividadesCom[[#This Row],[CRÉD. 2]],ActividadesCom[[#This Row],[CRÉD. 3]],ActividadesCom[[#This Row],[CRÉD. 4]],ActividadesCom[[#This Row],[CRÉD. 5]])</f>
        <v>5</v>
      </c>
      <c r="F49" s="17">
        <f>IF(ActividadesCom[[#This Row],[ÚLTIMO SEMESTRE CON CRÉDITOS]]&gt;0,ROUND(AVERAGE(ActividadesCom[[#This Row],[VALOR NIVEL 5]],ActividadesCom[[#This Row],[VALOR NIVEL 4]],ActividadesCom[[#This Row],[VALOR NIVEL 3]],ActividadesCom[[#This Row],[VALOR NIVEL 2]],ActividadesCom[[#This Row],[VALOR NIVEL 1]]),0),"")</f>
        <v>2</v>
      </c>
      <c r="G49" s="5" t="str">
        <f>IF(ActividadesCom[[#This Row],[PROMEDIO]]="","",IF(ActividadesCom[[#This Row],[PROMEDIO]]&gt;=4,"EXCELENTE",IF(ActividadesCom[[#This Row],[PROMEDIO]]&gt;=3,"NOTABLE",IF(ActividadesCom[[#This Row],[PROMEDIO]]&gt;=2,"BUENO",IF(ActividadesCom[[#This Row],[PROMEDIO]]=1,"SUFICIENTE","")))))</f>
        <v>BUENO</v>
      </c>
      <c r="H49" s="5">
        <f>MAX(ActividadesCom[[#This Row],[PERÍODO 1]],ActividadesCom[[#This Row],[PERÍODO 2]],ActividadesCom[[#This Row],[PERÍODO 3]],ActividadesCom[[#This Row],[PERÍODO 4]],ActividadesCom[[#This Row],[PERÍODO 5]])</f>
        <v>20171</v>
      </c>
      <c r="I49" s="6" t="s">
        <v>364</v>
      </c>
      <c r="J49" s="5">
        <v>20171</v>
      </c>
      <c r="K49" s="5" t="s">
        <v>4010</v>
      </c>
      <c r="L49" s="5">
        <f>IF(ActividadesCom[[#This Row],[NIVEL 1]]&lt;&gt;0,VLOOKUP(ActividadesCom[[#This Row],[NIVEL 1]],Catálogo!A:B,2,FALSE),"")</f>
        <v>2</v>
      </c>
      <c r="M49" s="5">
        <v>1</v>
      </c>
      <c r="N49" s="6" t="s">
        <v>365</v>
      </c>
      <c r="O49" s="5">
        <v>20153</v>
      </c>
      <c r="P49" s="5" t="s">
        <v>4010</v>
      </c>
      <c r="Q49" s="5">
        <f>IF(ActividadesCom[[#This Row],[NIVEL 2]]&lt;&gt;0,VLOOKUP(ActividadesCom[[#This Row],[NIVEL 2]],Catálogo!A:B,2,FALSE),"")</f>
        <v>2</v>
      </c>
      <c r="R49" s="5">
        <v>1</v>
      </c>
      <c r="S49" s="6" t="s">
        <v>366</v>
      </c>
      <c r="T49" s="5">
        <v>20151</v>
      </c>
      <c r="U49" s="5" t="s">
        <v>4010</v>
      </c>
      <c r="V49" s="5">
        <f>IF(ActividadesCom[[#This Row],[NIVEL 3]]&lt;&gt;0,VLOOKUP(ActividadesCom[[#This Row],[NIVEL 3]],Catálogo!A:B,2,FALSE),"")</f>
        <v>2</v>
      </c>
      <c r="W49" s="5">
        <v>1</v>
      </c>
      <c r="X49" s="6"/>
      <c r="Y49" s="5"/>
      <c r="Z49" s="5"/>
      <c r="AA49" s="5" t="str">
        <f>IF(ActividadesCom[[#This Row],[NIVEL 4]]&lt;&gt;0,VLOOKUP(ActividadesCom[[#This Row],[NIVEL 4]],Catálogo!A:B,2,FALSE),"")</f>
        <v/>
      </c>
      <c r="AB49" s="5"/>
      <c r="AC49" s="6" t="s">
        <v>375</v>
      </c>
      <c r="AD49" s="5" t="s">
        <v>51</v>
      </c>
      <c r="AE49" s="5" t="s">
        <v>4010</v>
      </c>
      <c r="AF49" s="5">
        <f>IF(ActividadesCom[[#This Row],[NIVEL 5]]&lt;&gt;0,VLOOKUP(ActividadesCom[[#This Row],[NIVEL 5]],Catálogo!A:B,2,FALSE),"")</f>
        <v>2</v>
      </c>
      <c r="AG49" s="5">
        <v>2</v>
      </c>
      <c r="AH49" s="2"/>
      <c r="AI49" s="2"/>
    </row>
    <row r="50" spans="1:35" ht="30" hidden="1" customHeight="1" x14ac:dyDescent="0.25">
      <c r="A50" s="7">
        <v>13470085</v>
      </c>
      <c r="B50" s="97" t="str">
        <f>VLOOKUP(ActividadesCom[[#This Row],[NO. DE CONTROL]],'LISTADO ESTUDIANTES'!A:C,3,FALSE)</f>
        <v>SILVA ORTIZ GLADYS AMINTA</v>
      </c>
      <c r="C50" s="97" t="str">
        <f>VLOOKUP(ActividadesCom[[#This Row],[NO. DE CONTROL]],'LISTADO ESTUDIANTES'!A:B,2,FALSE)</f>
        <v>INGENIERIA CIVIL</v>
      </c>
      <c r="D50" s="18" t="str">
        <f>VLOOKUP(ActividadesCom[[#This Row],[NO. DE CONTROL]],'LISTADO ESTUDIANTES'!A:D,4,FALSE)</f>
        <v>EGRESADO(A)</v>
      </c>
      <c r="E50" s="5">
        <f>SUM(ActividadesCom[[#This Row],[CRÉD. 1]],ActividadesCom[[#This Row],[CRÉD. 2]],ActividadesCom[[#This Row],[CRÉD. 3]],ActividadesCom[[#This Row],[CRÉD. 4]],ActividadesCom[[#This Row],[CRÉD. 5]])</f>
        <v>5</v>
      </c>
      <c r="F50" s="17">
        <f>IF(ActividadesCom[[#This Row],[ÚLTIMO SEMESTRE CON CRÉDITOS]]&gt;0,ROUND(AVERAGE(ActividadesCom[[#This Row],[VALOR NIVEL 5]],ActividadesCom[[#This Row],[VALOR NIVEL 4]],ActividadesCom[[#This Row],[VALOR NIVEL 3]],ActividadesCom[[#This Row],[VALOR NIVEL 2]],ActividadesCom[[#This Row],[VALOR NIVEL 1]]),0),"")</f>
        <v>2</v>
      </c>
      <c r="G50" s="5" t="str">
        <f>IF(ActividadesCom[[#This Row],[PROMEDIO]]="","",IF(ActividadesCom[[#This Row],[PROMEDIO]]&gt;=4,"EXCELENTE",IF(ActividadesCom[[#This Row],[PROMEDIO]]&gt;=3,"NOTABLE",IF(ActividadesCom[[#This Row],[PROMEDIO]]&gt;=2,"BUENO",IF(ActividadesCom[[#This Row],[PROMEDIO]]=1,"SUFICIENTE","")))))</f>
        <v>BUENO</v>
      </c>
      <c r="H50" s="5">
        <f>MAX(ActividadesCom[[#This Row],[PERÍODO 1]],ActividadesCom[[#This Row],[PERÍODO 2]],ActividadesCom[[#This Row],[PERÍODO 3]],ActividadesCom[[#This Row],[PERÍODO 4]],ActividadesCom[[#This Row],[PERÍODO 5]])</f>
        <v>20151</v>
      </c>
      <c r="I50" s="6" t="s">
        <v>88</v>
      </c>
      <c r="J50" s="5">
        <v>20151</v>
      </c>
      <c r="K50" s="5" t="s">
        <v>4010</v>
      </c>
      <c r="L50" s="5">
        <f>IF(ActividadesCom[[#This Row],[NIVEL 1]]&lt;&gt;0,VLOOKUP(ActividadesCom[[#This Row],[NIVEL 1]],Catálogo!A:B,2,FALSE),"")</f>
        <v>2</v>
      </c>
      <c r="M50" s="5">
        <v>1</v>
      </c>
      <c r="N50" s="6" t="s">
        <v>89</v>
      </c>
      <c r="O50" s="5">
        <v>20151</v>
      </c>
      <c r="P50" s="5" t="s">
        <v>4010</v>
      </c>
      <c r="Q50" s="5">
        <f>IF(ActividadesCom[[#This Row],[NIVEL 2]]&lt;&gt;0,VLOOKUP(ActividadesCom[[#This Row],[NIVEL 2]],Catálogo!A:B,2,FALSE),"")</f>
        <v>2</v>
      </c>
      <c r="R50" s="5">
        <v>1</v>
      </c>
      <c r="S50" s="6" t="s">
        <v>56</v>
      </c>
      <c r="T50" s="5">
        <v>20151</v>
      </c>
      <c r="U50" s="5" t="s">
        <v>4010</v>
      </c>
      <c r="V50" s="5">
        <f>IF(ActividadesCom[[#This Row],[NIVEL 3]]&lt;&gt;0,VLOOKUP(ActividadesCom[[#This Row],[NIVEL 3]],Catálogo!A:B,2,FALSE),"")</f>
        <v>2</v>
      </c>
      <c r="W50" s="5">
        <v>1</v>
      </c>
      <c r="X50" s="6" t="s">
        <v>90</v>
      </c>
      <c r="Y50" s="5">
        <v>20143</v>
      </c>
      <c r="Z50" s="5" t="s">
        <v>4010</v>
      </c>
      <c r="AA50" s="5">
        <f>IF(ActividadesCom[[#This Row],[NIVEL 4]]&lt;&gt;0,VLOOKUP(ActividadesCom[[#This Row],[NIVEL 4]],Catálogo!A:B,2,FALSE),"")</f>
        <v>2</v>
      </c>
      <c r="AB50" s="5">
        <v>1</v>
      </c>
      <c r="AC50" s="6" t="s">
        <v>19</v>
      </c>
      <c r="AD50" s="5">
        <v>20133</v>
      </c>
      <c r="AE50" s="5" t="s">
        <v>4010</v>
      </c>
      <c r="AF50" s="5">
        <f>IF(ActividadesCom[[#This Row],[NIVEL 5]]&lt;&gt;0,VLOOKUP(ActividadesCom[[#This Row],[NIVEL 5]],Catálogo!A:B,2,FALSE),"")</f>
        <v>2</v>
      </c>
      <c r="AG50" s="5">
        <v>1</v>
      </c>
      <c r="AH50" s="2"/>
      <c r="AI50" s="2"/>
    </row>
    <row r="51" spans="1:35" ht="30" hidden="1" customHeight="1" x14ac:dyDescent="0.25">
      <c r="A51" s="7">
        <v>13470088</v>
      </c>
      <c r="B51" s="97" t="str">
        <f>VLOOKUP(ActividadesCom[[#This Row],[NO. DE CONTROL]],'LISTADO ESTUDIANTES'!A:C,3,FALSE)</f>
        <v>PECH MONTENEGRO MARIANA YADIRA</v>
      </c>
      <c r="C51" s="97" t="str">
        <f>VLOOKUP(ActividadesCom[[#This Row],[NO. DE CONTROL]],'LISTADO ESTUDIANTES'!A:B,2,FALSE)</f>
        <v>ARQUITECTURA</v>
      </c>
      <c r="D51" s="18" t="str">
        <f>VLOOKUP(ActividadesCom[[#This Row],[NO. DE CONTROL]],'LISTADO ESTUDIANTES'!A:D,4,FALSE)</f>
        <v>BAJA</v>
      </c>
      <c r="E51" s="5">
        <f>SUM(ActividadesCom[[#This Row],[CRÉD. 1]],ActividadesCom[[#This Row],[CRÉD. 2]],ActividadesCom[[#This Row],[CRÉD. 3]],ActividadesCom[[#This Row],[CRÉD. 4]],ActividadesCom[[#This Row],[CRÉD. 5]])</f>
        <v>0</v>
      </c>
      <c r="F51" s="17" t="str">
        <f>IF(ActividadesCom[[#This Row],[ÚLTIMO SEMESTRE CON CRÉDITOS]]&gt;0,ROUND(AVERAGE(ActividadesCom[[#This Row],[VALOR NIVEL 5]],ActividadesCom[[#This Row],[VALOR NIVEL 4]],ActividadesCom[[#This Row],[VALOR NIVEL 3]],ActividadesCom[[#This Row],[VALOR NIVEL 2]],ActividadesCom[[#This Row],[VALOR NIVEL 1]]),0),"")</f>
        <v/>
      </c>
      <c r="G51" s="5" t="str">
        <f>IF(ActividadesCom[[#This Row],[PROMEDIO]]="","",IF(ActividadesCom[[#This Row],[PROMEDIO]]&gt;=4,"EXCELENTE",IF(ActividadesCom[[#This Row],[PROMEDIO]]&gt;=3,"NOTABLE",IF(ActividadesCom[[#This Row],[PROMEDIO]]&gt;=2,"BUENO",IF(ActividadesCom[[#This Row],[PROMEDIO]]=1,"SUFICIENTE","")))))</f>
        <v/>
      </c>
      <c r="H51" s="5">
        <f>MAX(ActividadesCom[[#This Row],[PERÍODO 1]],ActividadesCom[[#This Row],[PERÍODO 2]],ActividadesCom[[#This Row],[PERÍODO 3]],ActividadesCom[[#This Row],[PERÍODO 4]],ActividadesCom[[#This Row],[PERÍODO 5]])</f>
        <v>0</v>
      </c>
      <c r="I51" s="6"/>
      <c r="J51" s="5"/>
      <c r="K51" s="5"/>
      <c r="L51" s="5" t="str">
        <f>IF(ActividadesCom[[#This Row],[NIVEL 1]]&lt;&gt;0,VLOOKUP(ActividadesCom[[#This Row],[NIVEL 1]],Catálogo!A:B,2,FALSE),"")</f>
        <v/>
      </c>
      <c r="M51" s="5"/>
      <c r="N51" s="6"/>
      <c r="O51" s="5"/>
      <c r="P51" s="5"/>
      <c r="Q51" s="5" t="str">
        <f>IF(ActividadesCom[[#This Row],[NIVEL 2]]&lt;&gt;0,VLOOKUP(ActividadesCom[[#This Row],[NIVEL 2]],Catálogo!A:B,2,FALSE),"")</f>
        <v/>
      </c>
      <c r="R51" s="5"/>
      <c r="S51" s="6"/>
      <c r="T51" s="5"/>
      <c r="U51" s="5"/>
      <c r="V51" s="5" t="str">
        <f>IF(ActividadesCom[[#This Row],[NIVEL 3]]&lt;&gt;0,VLOOKUP(ActividadesCom[[#This Row],[NIVEL 3]],Catálogo!A:B,2,FALSE),"")</f>
        <v/>
      </c>
      <c r="W51" s="5"/>
      <c r="X51" s="6"/>
      <c r="Y51" s="5"/>
      <c r="Z51" s="5"/>
      <c r="AA51" s="5" t="str">
        <f>IF(ActividadesCom[[#This Row],[NIVEL 4]]&lt;&gt;0,VLOOKUP(ActividadesCom[[#This Row],[NIVEL 4]],Catálogo!A:B,2,FALSE),"")</f>
        <v/>
      </c>
      <c r="AB51" s="5"/>
      <c r="AC51" s="6"/>
      <c r="AD51" s="5"/>
      <c r="AE51" s="5"/>
      <c r="AF51" s="5" t="str">
        <f>IF(ActividadesCom[[#This Row],[NIVEL 5]]&lt;&gt;0,VLOOKUP(ActividadesCom[[#This Row],[NIVEL 5]],Catálogo!A:B,2,FALSE),"")</f>
        <v/>
      </c>
      <c r="AG51" s="5"/>
      <c r="AH51" s="2"/>
      <c r="AI51" s="2"/>
    </row>
    <row r="52" spans="1:35" ht="30" hidden="1" customHeight="1" x14ac:dyDescent="0.25">
      <c r="A52" s="7">
        <v>13470090</v>
      </c>
      <c r="B52" s="97" t="str">
        <f>VLOOKUP(ActividadesCom[[#This Row],[NO. DE CONTROL]],'LISTADO ESTUDIANTES'!A:C,3,FALSE)</f>
        <v>YE PEREZ LUIS ANGEL</v>
      </c>
      <c r="C52" s="97" t="str">
        <f>VLOOKUP(ActividadesCom[[#This Row],[NO. DE CONTROL]],'LISTADO ESTUDIANTES'!A:B,2,FALSE)</f>
        <v>ARQUITECTURA</v>
      </c>
      <c r="D52" s="18" t="str">
        <f>VLOOKUP(ActividadesCom[[#This Row],[NO. DE CONTROL]],'LISTADO ESTUDIANTES'!A:D,4,FALSE)</f>
        <v>EGRESADO(A)</v>
      </c>
      <c r="E52" s="5">
        <f>SUM(ActividadesCom[[#This Row],[CRÉD. 1]],ActividadesCom[[#This Row],[CRÉD. 2]],ActividadesCom[[#This Row],[CRÉD. 3]],ActividadesCom[[#This Row],[CRÉD. 4]],ActividadesCom[[#This Row],[CRÉD. 5]])</f>
        <v>7</v>
      </c>
      <c r="F52" s="17">
        <f>IF(ActividadesCom[[#This Row],[ÚLTIMO SEMESTRE CON CRÉDITOS]]&gt;0,ROUND(AVERAGE(ActividadesCom[[#This Row],[VALOR NIVEL 5]],ActividadesCom[[#This Row],[VALOR NIVEL 4]],ActividadesCom[[#This Row],[VALOR NIVEL 3]],ActividadesCom[[#This Row],[VALOR NIVEL 2]],ActividadesCom[[#This Row],[VALOR NIVEL 1]]),0),"")</f>
        <v>2</v>
      </c>
      <c r="G52" s="5" t="str">
        <f>IF(ActividadesCom[[#This Row],[PROMEDIO]]="","",IF(ActividadesCom[[#This Row],[PROMEDIO]]&gt;=4,"EXCELENTE",IF(ActividadesCom[[#This Row],[PROMEDIO]]&gt;=3,"NOTABLE",IF(ActividadesCom[[#This Row],[PROMEDIO]]&gt;=2,"BUENO",IF(ActividadesCom[[#This Row],[PROMEDIO]]=1,"SUFICIENTE","")))))</f>
        <v>BUENO</v>
      </c>
      <c r="H52" s="5">
        <f>MAX(ActividadesCom[[#This Row],[PERÍODO 1]],ActividadesCom[[#This Row],[PERÍODO 2]],ActividadesCom[[#This Row],[PERÍODO 3]],ActividadesCom[[#This Row],[PERÍODO 4]],ActividadesCom[[#This Row],[PERÍODO 5]])</f>
        <v>20173</v>
      </c>
      <c r="I52" s="6" t="s">
        <v>460</v>
      </c>
      <c r="J52" s="5">
        <v>20173</v>
      </c>
      <c r="K52" s="5" t="s">
        <v>4010</v>
      </c>
      <c r="L52" s="5">
        <f>IF(ActividadesCom[[#This Row],[NIVEL 1]]&lt;&gt;0,VLOOKUP(ActividadesCom[[#This Row],[NIVEL 1]],Catálogo!A:B,2,FALSE),"")</f>
        <v>2</v>
      </c>
      <c r="M52" s="5">
        <v>1</v>
      </c>
      <c r="N52" s="6" t="s">
        <v>422</v>
      </c>
      <c r="O52" s="5">
        <v>20171</v>
      </c>
      <c r="P52" s="5" t="s">
        <v>4010</v>
      </c>
      <c r="Q52" s="5">
        <f>IF(ActividadesCom[[#This Row],[NIVEL 2]]&lt;&gt;0,VLOOKUP(ActividadesCom[[#This Row],[NIVEL 2]],Catálogo!A:B,2,FALSE),"")</f>
        <v>2</v>
      </c>
      <c r="R52" s="5">
        <v>1</v>
      </c>
      <c r="S52" s="6" t="s">
        <v>379</v>
      </c>
      <c r="T52" s="5">
        <v>20151</v>
      </c>
      <c r="U52" s="5" t="s">
        <v>4010</v>
      </c>
      <c r="V52" s="5">
        <f>IF(ActividadesCom[[#This Row],[NIVEL 3]]&lt;&gt;0,VLOOKUP(ActividadesCom[[#This Row],[NIVEL 3]],Catálogo!A:B,2,FALSE),"")</f>
        <v>2</v>
      </c>
      <c r="W52" s="5">
        <v>1</v>
      </c>
      <c r="X52" s="6" t="s">
        <v>96</v>
      </c>
      <c r="Y52" s="5" t="s">
        <v>448</v>
      </c>
      <c r="Z52" s="5" t="s">
        <v>4010</v>
      </c>
      <c r="AA52" s="5">
        <f>IF(ActividadesCom[[#This Row],[NIVEL 4]]&lt;&gt;0,VLOOKUP(ActividadesCom[[#This Row],[NIVEL 4]],Catálogo!A:B,2,FALSE),"")</f>
        <v>2</v>
      </c>
      <c r="AB52" s="5">
        <v>2</v>
      </c>
      <c r="AC52" s="6" t="s">
        <v>45</v>
      </c>
      <c r="AD52" s="5">
        <v>20133</v>
      </c>
      <c r="AE52" s="5" t="s">
        <v>4010</v>
      </c>
      <c r="AF52" s="5">
        <f>IF(ActividadesCom[[#This Row],[NIVEL 5]]&lt;&gt;0,VLOOKUP(ActividadesCom[[#This Row],[NIVEL 5]],Catálogo!A:B,2,FALSE),"")</f>
        <v>2</v>
      </c>
      <c r="AG52" s="5">
        <v>2</v>
      </c>
      <c r="AH52" s="2"/>
      <c r="AI52" s="2"/>
    </row>
    <row r="53" spans="1:35" ht="30" hidden="1" customHeight="1" x14ac:dyDescent="0.25">
      <c r="A53" s="7">
        <v>13470091</v>
      </c>
      <c r="B53" s="97" t="str">
        <f>VLOOKUP(ActividadesCom[[#This Row],[NO. DE CONTROL]],'LISTADO ESTUDIANTES'!A:C,3,FALSE)</f>
        <v>AKE SUASTES FERNANDO ALBERTO</v>
      </c>
      <c r="C53" s="97" t="str">
        <f>VLOOKUP(ActividadesCom[[#This Row],[NO. DE CONTROL]],'LISTADO ESTUDIANTES'!A:B,2,FALSE)</f>
        <v>INGENIERIA CIVIL</v>
      </c>
      <c r="D53" s="18" t="str">
        <f>VLOOKUP(ActividadesCom[[#This Row],[NO. DE CONTROL]],'LISTADO ESTUDIANTES'!A:D,4,FALSE)</f>
        <v>BAJA</v>
      </c>
      <c r="E53" s="5">
        <f>SUM(ActividadesCom[[#This Row],[CRÉD. 1]],ActividadesCom[[#This Row],[CRÉD. 2]],ActividadesCom[[#This Row],[CRÉD. 3]],ActividadesCom[[#This Row],[CRÉD. 4]],ActividadesCom[[#This Row],[CRÉD. 5]])</f>
        <v>0</v>
      </c>
      <c r="F53" s="17" t="str">
        <f>IF(ActividadesCom[[#This Row],[ÚLTIMO SEMESTRE CON CRÉDITOS]]&gt;0,ROUND(AVERAGE(ActividadesCom[[#This Row],[VALOR NIVEL 5]],ActividadesCom[[#This Row],[VALOR NIVEL 4]],ActividadesCom[[#This Row],[VALOR NIVEL 3]],ActividadesCom[[#This Row],[VALOR NIVEL 2]],ActividadesCom[[#This Row],[VALOR NIVEL 1]]),0),"")</f>
        <v/>
      </c>
      <c r="G53" s="5" t="str">
        <f>IF(ActividadesCom[[#This Row],[PROMEDIO]]="","",IF(ActividadesCom[[#This Row],[PROMEDIO]]&gt;=4,"EXCELENTE",IF(ActividadesCom[[#This Row],[PROMEDIO]]&gt;=3,"NOTABLE",IF(ActividadesCom[[#This Row],[PROMEDIO]]&gt;=2,"BUENO",IF(ActividadesCom[[#This Row],[PROMEDIO]]=1,"SUFICIENTE","")))))</f>
        <v/>
      </c>
      <c r="H53" s="5">
        <f>MAX(ActividadesCom[[#This Row],[PERÍODO 1]],ActividadesCom[[#This Row],[PERÍODO 2]],ActividadesCom[[#This Row],[PERÍODO 3]],ActividadesCom[[#This Row],[PERÍODO 4]],ActividadesCom[[#This Row],[PERÍODO 5]])</f>
        <v>0</v>
      </c>
      <c r="I53" s="6"/>
      <c r="J53" s="5"/>
      <c r="K53" s="5"/>
      <c r="L53" s="5" t="str">
        <f>IF(ActividadesCom[[#This Row],[NIVEL 1]]&lt;&gt;0,VLOOKUP(ActividadesCom[[#This Row],[NIVEL 1]],Catálogo!A:B,2,FALSE),"")</f>
        <v/>
      </c>
      <c r="M53" s="5"/>
      <c r="N53" s="6"/>
      <c r="O53" s="5"/>
      <c r="P53" s="5"/>
      <c r="Q53" s="5" t="str">
        <f>IF(ActividadesCom[[#This Row],[NIVEL 2]]&lt;&gt;0,VLOOKUP(ActividadesCom[[#This Row],[NIVEL 2]],Catálogo!A:B,2,FALSE),"")</f>
        <v/>
      </c>
      <c r="R53" s="5"/>
      <c r="S53" s="6"/>
      <c r="T53" s="5"/>
      <c r="U53" s="5"/>
      <c r="V53" s="5" t="str">
        <f>IF(ActividadesCom[[#This Row],[NIVEL 3]]&lt;&gt;0,VLOOKUP(ActividadesCom[[#This Row],[NIVEL 3]],Catálogo!A:B,2,FALSE),"")</f>
        <v/>
      </c>
      <c r="W53" s="5"/>
      <c r="X53" s="6"/>
      <c r="Y53" s="5"/>
      <c r="Z53" s="5"/>
      <c r="AA53" s="5" t="str">
        <f>IF(ActividadesCom[[#This Row],[NIVEL 4]]&lt;&gt;0,VLOOKUP(ActividadesCom[[#This Row],[NIVEL 4]],Catálogo!A:B,2,FALSE),"")</f>
        <v/>
      </c>
      <c r="AB53" s="5"/>
      <c r="AC53" s="6"/>
      <c r="AD53" s="5"/>
      <c r="AE53" s="5"/>
      <c r="AF53" s="5" t="str">
        <f>IF(ActividadesCom[[#This Row],[NIVEL 5]]&lt;&gt;0,VLOOKUP(ActividadesCom[[#This Row],[NIVEL 5]],Catálogo!A:B,2,FALSE),"")</f>
        <v/>
      </c>
      <c r="AG53" s="5"/>
      <c r="AH53" s="2"/>
      <c r="AI53" s="2"/>
    </row>
    <row r="54" spans="1:35" ht="30" hidden="1" customHeight="1" x14ac:dyDescent="0.25">
      <c r="A54" s="7">
        <v>13470092</v>
      </c>
      <c r="B54" s="97" t="str">
        <f>VLOOKUP(ActividadesCom[[#This Row],[NO. DE CONTROL]],'LISTADO ESTUDIANTES'!A:C,3,FALSE)</f>
        <v>MORALES GONGORA MARTIN DEL JESUS</v>
      </c>
      <c r="C54" s="97" t="str">
        <f>VLOOKUP(ActividadesCom[[#This Row],[NO. DE CONTROL]],'LISTADO ESTUDIANTES'!A:B,2,FALSE)</f>
        <v>INGENIERIA CIVIL</v>
      </c>
      <c r="D54" s="18" t="str">
        <f>VLOOKUP(ActividadesCom[[#This Row],[NO. DE CONTROL]],'LISTADO ESTUDIANTES'!A:D,4,FALSE)</f>
        <v>EGRESADO(A)</v>
      </c>
      <c r="E54" s="5">
        <f>SUM(ActividadesCom[[#This Row],[CRÉD. 1]],ActividadesCom[[#This Row],[CRÉD. 2]],ActividadesCom[[#This Row],[CRÉD. 3]],ActividadesCom[[#This Row],[CRÉD. 4]],ActividadesCom[[#This Row],[CRÉD. 5]])</f>
        <v>6</v>
      </c>
      <c r="F54" s="17">
        <f>IF(ActividadesCom[[#This Row],[ÚLTIMO SEMESTRE CON CRÉDITOS]]&gt;0,ROUND(AVERAGE(ActividadesCom[[#This Row],[VALOR NIVEL 5]],ActividadesCom[[#This Row],[VALOR NIVEL 4]],ActividadesCom[[#This Row],[VALOR NIVEL 3]],ActividadesCom[[#This Row],[VALOR NIVEL 2]],ActividadesCom[[#This Row],[VALOR NIVEL 1]]),0),"")</f>
        <v>2</v>
      </c>
      <c r="G54" s="5" t="str">
        <f>IF(ActividadesCom[[#This Row],[PROMEDIO]]="","",IF(ActividadesCom[[#This Row],[PROMEDIO]]&gt;=4,"EXCELENTE",IF(ActividadesCom[[#This Row],[PROMEDIO]]&gt;=3,"NOTABLE",IF(ActividadesCom[[#This Row],[PROMEDIO]]&gt;=2,"BUENO",IF(ActividadesCom[[#This Row],[PROMEDIO]]=1,"SUFICIENTE","")))))</f>
        <v>BUENO</v>
      </c>
      <c r="H54" s="5">
        <f>MAX(ActividadesCom[[#This Row],[PERÍODO 1]],ActividadesCom[[#This Row],[PERÍODO 2]],ActividadesCom[[#This Row],[PERÍODO 3]],ActividadesCom[[#This Row],[PERÍODO 4]],ActividadesCom[[#This Row],[PERÍODO 5]])</f>
        <v>20181</v>
      </c>
      <c r="I54" s="6" t="s">
        <v>134</v>
      </c>
      <c r="J54" s="5">
        <v>20161</v>
      </c>
      <c r="K54" s="5" t="s">
        <v>4010</v>
      </c>
      <c r="L54" s="5">
        <f>IF(ActividadesCom[[#This Row],[NIVEL 1]]&lt;&gt;0,VLOOKUP(ActividadesCom[[#This Row],[NIVEL 1]],Catálogo!A:B,2,FALSE),"")</f>
        <v>2</v>
      </c>
      <c r="M54" s="5">
        <v>1</v>
      </c>
      <c r="N54" s="6" t="s">
        <v>551</v>
      </c>
      <c r="O54" s="5">
        <v>20181</v>
      </c>
      <c r="P54" s="5" t="s">
        <v>4010</v>
      </c>
      <c r="Q54" s="5">
        <f>IF(ActividadesCom[[#This Row],[NIVEL 2]]&lt;&gt;0,VLOOKUP(ActividadesCom[[#This Row],[NIVEL 2]],Catálogo!A:B,2,FALSE),"")</f>
        <v>2</v>
      </c>
      <c r="R54" s="5">
        <v>1</v>
      </c>
      <c r="S54" s="6" t="s">
        <v>552</v>
      </c>
      <c r="T54" s="5">
        <v>20171</v>
      </c>
      <c r="U54" s="5" t="s">
        <v>4010</v>
      </c>
      <c r="V54" s="5">
        <f>IF(ActividadesCom[[#This Row],[NIVEL 3]]&lt;&gt;0,VLOOKUP(ActividadesCom[[#This Row],[NIVEL 3]],Catálogo!A:B,2,FALSE),"")</f>
        <v>2</v>
      </c>
      <c r="W54" s="5">
        <v>2</v>
      </c>
      <c r="X54" s="6"/>
      <c r="Y54" s="5"/>
      <c r="Z54" s="5"/>
      <c r="AA54" s="5" t="str">
        <f>IF(ActividadesCom[[#This Row],[NIVEL 4]]&lt;&gt;0,VLOOKUP(ActividadesCom[[#This Row],[NIVEL 4]],Catálogo!A:B,2,FALSE),"")</f>
        <v/>
      </c>
      <c r="AB54" s="5"/>
      <c r="AC54" s="6" t="s">
        <v>206</v>
      </c>
      <c r="AD54" s="5" t="s">
        <v>51</v>
      </c>
      <c r="AE54" s="5" t="s">
        <v>4010</v>
      </c>
      <c r="AF54" s="5">
        <f>IF(ActividadesCom[[#This Row],[NIVEL 5]]&lt;&gt;0,VLOOKUP(ActividadesCom[[#This Row],[NIVEL 5]],Catálogo!A:B,2,FALSE),"")</f>
        <v>2</v>
      </c>
      <c r="AG54" s="5">
        <v>2</v>
      </c>
      <c r="AH54" s="2"/>
      <c r="AI54" s="2"/>
    </row>
    <row r="55" spans="1:35" ht="30" hidden="1" customHeight="1" x14ac:dyDescent="0.25">
      <c r="A55" s="7">
        <v>13470093</v>
      </c>
      <c r="B55" s="97" t="str">
        <f>VLOOKUP(ActividadesCom[[#This Row],[NO. DE CONTROL]],'LISTADO ESTUDIANTES'!A:C,3,FALSE)</f>
        <v>LOPEZ GOMEZ SHIRLEY ALEJANDRA</v>
      </c>
      <c r="C55" s="97" t="str">
        <f>VLOOKUP(ActividadesCom[[#This Row],[NO. DE CONTROL]],'LISTADO ESTUDIANTES'!A:B,2,FALSE)</f>
        <v>ARQUITECTURA</v>
      </c>
      <c r="D55" s="18" t="str">
        <f>VLOOKUP(ActividadesCom[[#This Row],[NO. DE CONTROL]],'LISTADO ESTUDIANTES'!A:D,4,FALSE)</f>
        <v>EGRESADO(A)</v>
      </c>
      <c r="E55" s="5">
        <f>SUM(ActividadesCom[[#This Row],[CRÉD. 1]],ActividadesCom[[#This Row],[CRÉD. 2]],ActividadesCom[[#This Row],[CRÉD. 3]],ActividadesCom[[#This Row],[CRÉD. 4]],ActividadesCom[[#This Row],[CRÉD. 5]])</f>
        <v>5</v>
      </c>
      <c r="F55" s="17">
        <f>IF(ActividadesCom[[#This Row],[ÚLTIMO SEMESTRE CON CRÉDITOS]]&gt;0,ROUND(AVERAGE(ActividadesCom[[#This Row],[VALOR NIVEL 5]],ActividadesCom[[#This Row],[VALOR NIVEL 4]],ActividadesCom[[#This Row],[VALOR NIVEL 3]],ActividadesCom[[#This Row],[VALOR NIVEL 2]],ActividadesCom[[#This Row],[VALOR NIVEL 1]]),0),"")</f>
        <v>2</v>
      </c>
      <c r="G55" s="5" t="str">
        <f>IF(ActividadesCom[[#This Row],[PROMEDIO]]="","",IF(ActividadesCom[[#This Row],[PROMEDIO]]&gt;=4,"EXCELENTE",IF(ActividadesCom[[#This Row],[PROMEDIO]]&gt;=3,"NOTABLE",IF(ActividadesCom[[#This Row],[PROMEDIO]]&gt;=2,"BUENO",IF(ActividadesCom[[#This Row],[PROMEDIO]]=1,"SUFICIENTE","")))))</f>
        <v>BUENO</v>
      </c>
      <c r="H55" s="5">
        <f>MAX(ActividadesCom[[#This Row],[PERÍODO 1]],ActividadesCom[[#This Row],[PERÍODO 2]],ActividadesCom[[#This Row],[PERÍODO 3]],ActividadesCom[[#This Row],[PERÍODO 4]],ActividadesCom[[#This Row],[PERÍODO 5]])</f>
        <v>20161</v>
      </c>
      <c r="I55" s="6" t="s">
        <v>105</v>
      </c>
      <c r="J55" s="5">
        <v>20151</v>
      </c>
      <c r="K55" s="5" t="s">
        <v>4010</v>
      </c>
      <c r="L55" s="5">
        <f>IF(ActividadesCom[[#This Row],[NIVEL 1]]&lt;&gt;0,VLOOKUP(ActividadesCom[[#This Row],[NIVEL 1]],Catálogo!A:B,2,FALSE),"")</f>
        <v>2</v>
      </c>
      <c r="M55" s="5">
        <v>1</v>
      </c>
      <c r="N55" s="6" t="s">
        <v>124</v>
      </c>
      <c r="O55" s="5">
        <v>20161</v>
      </c>
      <c r="P55" s="5" t="s">
        <v>4010</v>
      </c>
      <c r="Q55" s="5">
        <f>IF(ActividadesCom[[#This Row],[NIVEL 2]]&lt;&gt;0,VLOOKUP(ActividadesCom[[#This Row],[NIVEL 2]],Catálogo!A:B,2,FALSE),"")</f>
        <v>2</v>
      </c>
      <c r="R55" s="5">
        <v>1</v>
      </c>
      <c r="S55" s="6" t="s">
        <v>106</v>
      </c>
      <c r="T55" s="5">
        <v>20151</v>
      </c>
      <c r="U55" s="5" t="s">
        <v>4010</v>
      </c>
      <c r="V55" s="5">
        <f>IF(ActividadesCom[[#This Row],[NIVEL 3]]&lt;&gt;0,VLOOKUP(ActividadesCom[[#This Row],[NIVEL 3]],Catálogo!A:B,2,FALSE),"")</f>
        <v>2</v>
      </c>
      <c r="W55" s="5">
        <v>1</v>
      </c>
      <c r="X55" s="6"/>
      <c r="Y55" s="5"/>
      <c r="Z55" s="5"/>
      <c r="AA55" s="5" t="str">
        <f>IF(ActividadesCom[[#This Row],[NIVEL 4]]&lt;&gt;0,VLOOKUP(ActividadesCom[[#This Row],[NIVEL 4]],Catálogo!A:B,2,FALSE),"")</f>
        <v/>
      </c>
      <c r="AB55" s="5"/>
      <c r="AC55" s="6" t="s">
        <v>101</v>
      </c>
      <c r="AD55" s="5" t="s">
        <v>102</v>
      </c>
      <c r="AE55" s="5" t="s">
        <v>4010</v>
      </c>
      <c r="AF55" s="5">
        <f>IF(ActividadesCom[[#This Row],[NIVEL 5]]&lt;&gt;0,VLOOKUP(ActividadesCom[[#This Row],[NIVEL 5]],Catálogo!A:B,2,FALSE),"")</f>
        <v>2</v>
      </c>
      <c r="AG55" s="5">
        <v>2</v>
      </c>
      <c r="AH55" s="2"/>
      <c r="AI55" s="2"/>
    </row>
    <row r="56" spans="1:35" ht="30" hidden="1" customHeight="1" x14ac:dyDescent="0.25">
      <c r="A56" s="7">
        <v>13470094</v>
      </c>
      <c r="B56" s="97" t="str">
        <f>VLOOKUP(ActividadesCom[[#This Row],[NO. DE CONTROL]],'LISTADO ESTUDIANTES'!A:C,3,FALSE)</f>
        <v>MEDINA CHI DIANA SARAHI</v>
      </c>
      <c r="C56" s="97" t="str">
        <f>VLOOKUP(ActividadesCom[[#This Row],[NO. DE CONTROL]],'LISTADO ESTUDIANTES'!A:B,2,FALSE)</f>
        <v>ARQUITECTURA</v>
      </c>
      <c r="D56" s="18" t="str">
        <f>VLOOKUP(ActividadesCom[[#This Row],[NO. DE CONTROL]],'LISTADO ESTUDIANTES'!A:D,4,FALSE)</f>
        <v>BAJA</v>
      </c>
      <c r="E56" s="5">
        <f>SUM(ActividadesCom[[#This Row],[CRÉD. 1]],ActividadesCom[[#This Row],[CRÉD. 2]],ActividadesCom[[#This Row],[CRÉD. 3]],ActividadesCom[[#This Row],[CRÉD. 4]],ActividadesCom[[#This Row],[CRÉD. 5]])</f>
        <v>0</v>
      </c>
      <c r="F56" s="17" t="str">
        <f>IF(ActividadesCom[[#This Row],[ÚLTIMO SEMESTRE CON CRÉDITOS]]&gt;0,ROUND(AVERAGE(ActividadesCom[[#This Row],[VALOR NIVEL 5]],ActividadesCom[[#This Row],[VALOR NIVEL 4]],ActividadesCom[[#This Row],[VALOR NIVEL 3]],ActividadesCom[[#This Row],[VALOR NIVEL 2]],ActividadesCom[[#This Row],[VALOR NIVEL 1]]),0),"")</f>
        <v/>
      </c>
      <c r="G56" s="5" t="str">
        <f>IF(ActividadesCom[[#This Row],[PROMEDIO]]="","",IF(ActividadesCom[[#This Row],[PROMEDIO]]&gt;=4,"EXCELENTE",IF(ActividadesCom[[#This Row],[PROMEDIO]]&gt;=3,"NOTABLE",IF(ActividadesCom[[#This Row],[PROMEDIO]]&gt;=2,"BUENO",IF(ActividadesCom[[#This Row],[PROMEDIO]]=1,"SUFICIENTE","")))))</f>
        <v/>
      </c>
      <c r="H56" s="5">
        <f>MAX(ActividadesCom[[#This Row],[PERÍODO 1]],ActividadesCom[[#This Row],[PERÍODO 2]],ActividadesCom[[#This Row],[PERÍODO 3]],ActividadesCom[[#This Row],[PERÍODO 4]],ActividadesCom[[#This Row],[PERÍODO 5]])</f>
        <v>0</v>
      </c>
      <c r="I56" s="6"/>
      <c r="J56" s="5"/>
      <c r="K56" s="5"/>
      <c r="L56" s="5" t="str">
        <f>IF(ActividadesCom[[#This Row],[NIVEL 1]]&lt;&gt;0,VLOOKUP(ActividadesCom[[#This Row],[NIVEL 1]],Catálogo!A:B,2,FALSE),"")</f>
        <v/>
      </c>
      <c r="M56" s="5"/>
      <c r="N56" s="6"/>
      <c r="O56" s="5"/>
      <c r="P56" s="5"/>
      <c r="Q56" s="5" t="str">
        <f>IF(ActividadesCom[[#This Row],[NIVEL 2]]&lt;&gt;0,VLOOKUP(ActividadesCom[[#This Row],[NIVEL 2]],Catálogo!A:B,2,FALSE),"")</f>
        <v/>
      </c>
      <c r="R56" s="5"/>
      <c r="S56" s="6"/>
      <c r="T56" s="5"/>
      <c r="U56" s="5"/>
      <c r="V56" s="5" t="str">
        <f>IF(ActividadesCom[[#This Row],[NIVEL 3]]&lt;&gt;0,VLOOKUP(ActividadesCom[[#This Row],[NIVEL 3]],Catálogo!A:B,2,FALSE),"")</f>
        <v/>
      </c>
      <c r="W56" s="5"/>
      <c r="X56" s="6"/>
      <c r="Y56" s="5"/>
      <c r="Z56" s="5"/>
      <c r="AA56" s="5" t="str">
        <f>IF(ActividadesCom[[#This Row],[NIVEL 4]]&lt;&gt;0,VLOOKUP(ActividadesCom[[#This Row],[NIVEL 4]],Catálogo!A:B,2,FALSE),"")</f>
        <v/>
      </c>
      <c r="AB56" s="5"/>
      <c r="AC56" s="6"/>
      <c r="AD56" s="5"/>
      <c r="AE56" s="5"/>
      <c r="AF56" s="5" t="str">
        <f>IF(ActividadesCom[[#This Row],[NIVEL 5]]&lt;&gt;0,VLOOKUP(ActividadesCom[[#This Row],[NIVEL 5]],Catálogo!A:B,2,FALSE),"")</f>
        <v/>
      </c>
      <c r="AG56" s="5"/>
      <c r="AH56" s="2"/>
      <c r="AI56" s="2"/>
    </row>
    <row r="57" spans="1:35" ht="30" hidden="1" customHeight="1" x14ac:dyDescent="0.25">
      <c r="A57" s="7">
        <v>13470096</v>
      </c>
      <c r="B57" s="97" t="str">
        <f>VLOOKUP(ActividadesCom[[#This Row],[NO. DE CONTROL]],'LISTADO ESTUDIANTES'!A:C,3,FALSE)</f>
        <v>PEREZ MARTINEZ HECTOR ARTURO</v>
      </c>
      <c r="C57" s="97" t="str">
        <f>VLOOKUP(ActividadesCom[[#This Row],[NO. DE CONTROL]],'LISTADO ESTUDIANTES'!A:B,2,FALSE)</f>
        <v>ARQUITECTURA</v>
      </c>
      <c r="D57" s="18" t="str">
        <f>VLOOKUP(ActividadesCom[[#This Row],[NO. DE CONTROL]],'LISTADO ESTUDIANTES'!A:D,4,FALSE)</f>
        <v>EGRESADO(A)</v>
      </c>
      <c r="E57" s="5">
        <f>SUM(ActividadesCom[[#This Row],[CRÉD. 1]],ActividadesCom[[#This Row],[CRÉD. 2]],ActividadesCom[[#This Row],[CRÉD. 3]],ActividadesCom[[#This Row],[CRÉD. 4]],ActividadesCom[[#This Row],[CRÉD. 5]])</f>
        <v>5</v>
      </c>
      <c r="F57" s="17">
        <f>IF(ActividadesCom[[#This Row],[ÚLTIMO SEMESTRE CON CRÉDITOS]]&gt;0,ROUND(AVERAGE(ActividadesCom[[#This Row],[VALOR NIVEL 5]],ActividadesCom[[#This Row],[VALOR NIVEL 4]],ActividadesCom[[#This Row],[VALOR NIVEL 3]],ActividadesCom[[#This Row],[VALOR NIVEL 2]],ActividadesCom[[#This Row],[VALOR NIVEL 1]]),0),"")</f>
        <v>2</v>
      </c>
      <c r="G57" s="5" t="str">
        <f>IF(ActividadesCom[[#This Row],[PROMEDIO]]="","",IF(ActividadesCom[[#This Row],[PROMEDIO]]&gt;=4,"EXCELENTE",IF(ActividadesCom[[#This Row],[PROMEDIO]]&gt;=3,"NOTABLE",IF(ActividadesCom[[#This Row],[PROMEDIO]]&gt;=2,"BUENO",IF(ActividadesCom[[#This Row],[PROMEDIO]]=1,"SUFICIENTE","")))))</f>
        <v>BUENO</v>
      </c>
      <c r="H57" s="5">
        <f>MAX(ActividadesCom[[#This Row],[PERÍODO 1]],ActividadesCom[[#This Row],[PERÍODO 2]],ActividadesCom[[#This Row],[PERÍODO 3]],ActividadesCom[[#This Row],[PERÍODO 4]],ActividadesCom[[#This Row],[PERÍODO 5]])</f>
        <v>20181</v>
      </c>
      <c r="I57" s="6" t="s">
        <v>1113</v>
      </c>
      <c r="J57" s="5">
        <v>20161</v>
      </c>
      <c r="K57" s="5" t="s">
        <v>4010</v>
      </c>
      <c r="L57" s="5">
        <f>IF(ActividadesCom[[#This Row],[NIVEL 1]]&lt;&gt;0,VLOOKUP(ActividadesCom[[#This Row],[NIVEL 1]],Catálogo!A:B,2,FALSE),"")</f>
        <v>2</v>
      </c>
      <c r="M57" s="5">
        <v>1</v>
      </c>
      <c r="N57" s="6" t="s">
        <v>1114</v>
      </c>
      <c r="O57" s="5">
        <v>20163</v>
      </c>
      <c r="P57" s="5" t="s">
        <v>4010</v>
      </c>
      <c r="Q57" s="5">
        <f>IF(ActividadesCom[[#This Row],[NIVEL 2]]&lt;&gt;0,VLOOKUP(ActividadesCom[[#This Row],[NIVEL 2]],Catálogo!A:B,2,FALSE),"")</f>
        <v>2</v>
      </c>
      <c r="R57" s="5">
        <v>1</v>
      </c>
      <c r="S57" s="6" t="s">
        <v>1115</v>
      </c>
      <c r="T57" s="5">
        <v>20181</v>
      </c>
      <c r="U57" s="5" t="s">
        <v>4010</v>
      </c>
      <c r="V57" s="5">
        <f>IF(ActividadesCom[[#This Row],[NIVEL 3]]&lt;&gt;0,VLOOKUP(ActividadesCom[[#This Row],[NIVEL 3]],Catálogo!A:B,2,FALSE),"")</f>
        <v>2</v>
      </c>
      <c r="W57" s="5">
        <v>1</v>
      </c>
      <c r="X57" s="6" t="s">
        <v>11</v>
      </c>
      <c r="Y57" s="5">
        <v>20163</v>
      </c>
      <c r="Z57" s="5" t="s">
        <v>4010</v>
      </c>
      <c r="AA57" s="5">
        <f>IF(ActividadesCom[[#This Row],[NIVEL 4]]&lt;&gt;0,VLOOKUP(ActividadesCom[[#This Row],[NIVEL 4]],Catálogo!A:B,2,FALSE),"")</f>
        <v>2</v>
      </c>
      <c r="AB57" s="5">
        <v>1</v>
      </c>
      <c r="AC57" s="6" t="s">
        <v>92</v>
      </c>
      <c r="AD57" s="5">
        <v>20133</v>
      </c>
      <c r="AE57" s="5" t="s">
        <v>4010</v>
      </c>
      <c r="AF57" s="5">
        <f>IF(ActividadesCom[[#This Row],[NIVEL 5]]&lt;&gt;0,VLOOKUP(ActividadesCom[[#This Row],[NIVEL 5]],Catálogo!A:B,2,FALSE),"")</f>
        <v>2</v>
      </c>
      <c r="AG57" s="5">
        <v>1</v>
      </c>
      <c r="AH57" s="2"/>
      <c r="AI57" s="2"/>
    </row>
    <row r="58" spans="1:35" ht="30" hidden="1" customHeight="1" x14ac:dyDescent="0.25">
      <c r="A58" s="7">
        <v>13470097</v>
      </c>
      <c r="B58" s="97" t="str">
        <f>VLOOKUP(ActividadesCom[[#This Row],[NO. DE CONTROL]],'LISTADO ESTUDIANTES'!A:C,3,FALSE)</f>
        <v>KU CHAN CHRISTIAN OMAR</v>
      </c>
      <c r="C58" s="97" t="str">
        <f>VLOOKUP(ActividadesCom[[#This Row],[NO. DE CONTROL]],'LISTADO ESTUDIANTES'!A:B,2,FALSE)</f>
        <v>INGENIERIA CIVIL</v>
      </c>
      <c r="D58" s="18" t="str">
        <f>VLOOKUP(ActividadesCom[[#This Row],[NO. DE CONTROL]],'LISTADO ESTUDIANTES'!A:D,4,FALSE)</f>
        <v>EGRESADO(A)</v>
      </c>
      <c r="E58" s="5">
        <f>SUM(ActividadesCom[[#This Row],[CRÉD. 1]],ActividadesCom[[#This Row],[CRÉD. 2]],ActividadesCom[[#This Row],[CRÉD. 3]],ActividadesCom[[#This Row],[CRÉD. 4]],ActividadesCom[[#This Row],[CRÉD. 5]])</f>
        <v>6</v>
      </c>
      <c r="F58" s="17">
        <f>IF(ActividadesCom[[#This Row],[ÚLTIMO SEMESTRE CON CRÉDITOS]]&gt;0,ROUND(AVERAGE(ActividadesCom[[#This Row],[VALOR NIVEL 5]],ActividadesCom[[#This Row],[VALOR NIVEL 4]],ActividadesCom[[#This Row],[VALOR NIVEL 3]],ActividadesCom[[#This Row],[VALOR NIVEL 2]],ActividadesCom[[#This Row],[VALOR NIVEL 1]]),0),"")</f>
        <v>2</v>
      </c>
      <c r="G58" s="5" t="str">
        <f>IF(ActividadesCom[[#This Row],[PROMEDIO]]="","",IF(ActividadesCom[[#This Row],[PROMEDIO]]&gt;=4,"EXCELENTE",IF(ActividadesCom[[#This Row],[PROMEDIO]]&gt;=3,"NOTABLE",IF(ActividadesCom[[#This Row],[PROMEDIO]]&gt;=2,"BUENO",IF(ActividadesCom[[#This Row],[PROMEDIO]]=1,"SUFICIENTE","")))))</f>
        <v>BUENO</v>
      </c>
      <c r="H58" s="5">
        <f>MAX(ActividadesCom[[#This Row],[PERÍODO 1]],ActividadesCom[[#This Row],[PERÍODO 2]],ActividadesCom[[#This Row],[PERÍODO 3]],ActividadesCom[[#This Row],[PERÍODO 4]],ActividadesCom[[#This Row],[PERÍODO 5]])</f>
        <v>20161</v>
      </c>
      <c r="I58" s="6" t="s">
        <v>125</v>
      </c>
      <c r="J58" s="5">
        <v>20151</v>
      </c>
      <c r="K58" s="5" t="s">
        <v>4010</v>
      </c>
      <c r="L58" s="5">
        <f>IF(ActividadesCom[[#This Row],[NIVEL 1]]&lt;&gt;0,VLOOKUP(ActividadesCom[[#This Row],[NIVEL 1]],Catálogo!A:B,2,FALSE),"")</f>
        <v>2</v>
      </c>
      <c r="M58" s="5">
        <v>1</v>
      </c>
      <c r="N58" s="6" t="s">
        <v>126</v>
      </c>
      <c r="O58" s="5">
        <v>20161</v>
      </c>
      <c r="P58" s="5" t="s">
        <v>4010</v>
      </c>
      <c r="Q58" s="5">
        <f>IF(ActividadesCom[[#This Row],[NIVEL 2]]&lt;&gt;0,VLOOKUP(ActividadesCom[[#This Row],[NIVEL 2]],Catálogo!A:B,2,FALSE),"")</f>
        <v>2</v>
      </c>
      <c r="R58" s="5">
        <v>1</v>
      </c>
      <c r="S58" s="6" t="s">
        <v>127</v>
      </c>
      <c r="T58" s="5">
        <v>20151</v>
      </c>
      <c r="U58" s="5" t="s">
        <v>4010</v>
      </c>
      <c r="V58" s="5">
        <f>IF(ActividadesCom[[#This Row],[NIVEL 3]]&lt;&gt;0,VLOOKUP(ActividadesCom[[#This Row],[NIVEL 3]],Catálogo!A:B,2,FALSE),"")</f>
        <v>2</v>
      </c>
      <c r="W58" s="5">
        <v>1</v>
      </c>
      <c r="X58" s="6" t="s">
        <v>128</v>
      </c>
      <c r="Y58" s="5">
        <v>20161</v>
      </c>
      <c r="Z58" s="5" t="s">
        <v>4010</v>
      </c>
      <c r="AA58" s="5">
        <f>IF(ActividadesCom[[#This Row],[NIVEL 4]]&lt;&gt;0,VLOOKUP(ActividadesCom[[#This Row],[NIVEL 4]],Catálogo!A:B,2,FALSE),"")</f>
        <v>2</v>
      </c>
      <c r="AB58" s="5">
        <v>1</v>
      </c>
      <c r="AC58" s="6" t="s">
        <v>122</v>
      </c>
      <c r="AD58" s="5" t="s">
        <v>51</v>
      </c>
      <c r="AE58" s="5" t="s">
        <v>4010</v>
      </c>
      <c r="AF58" s="5">
        <f>IF(ActividadesCom[[#This Row],[NIVEL 5]]&lt;&gt;0,VLOOKUP(ActividadesCom[[#This Row],[NIVEL 5]],Catálogo!A:B,2,FALSE),"")</f>
        <v>2</v>
      </c>
      <c r="AG58" s="5">
        <v>2</v>
      </c>
      <c r="AH58" s="2"/>
      <c r="AI58" s="2"/>
    </row>
    <row r="59" spans="1:35" ht="30" hidden="1" customHeight="1" x14ac:dyDescent="0.25">
      <c r="A59" s="7">
        <v>13470098</v>
      </c>
      <c r="B59" s="97" t="str">
        <f>VLOOKUP(ActividadesCom[[#This Row],[NO. DE CONTROL]],'LISTADO ESTUDIANTES'!A:C,3,FALSE)</f>
        <v>GONZALEZ GRAJALES JHONATAN DEL JESUS</v>
      </c>
      <c r="C59" s="97" t="str">
        <f>VLOOKUP(ActividadesCom[[#This Row],[NO. DE CONTROL]],'LISTADO ESTUDIANTES'!A:B,2,FALSE)</f>
        <v>INGENIERIA CIVIL</v>
      </c>
      <c r="D59" s="18" t="str">
        <f>VLOOKUP(ActividadesCom[[#This Row],[NO. DE CONTROL]],'LISTADO ESTUDIANTES'!A:D,4,FALSE)</f>
        <v>EGRESADO(A)</v>
      </c>
      <c r="E59" s="5">
        <f>SUM(ActividadesCom[[#This Row],[CRÉD. 1]],ActividadesCom[[#This Row],[CRÉD. 2]],ActividadesCom[[#This Row],[CRÉD. 3]],ActividadesCom[[#This Row],[CRÉD. 4]],ActividadesCom[[#This Row],[CRÉD. 5]])</f>
        <v>5</v>
      </c>
      <c r="F59" s="17">
        <f>IF(ActividadesCom[[#This Row],[ÚLTIMO SEMESTRE CON CRÉDITOS]]&gt;0,ROUND(AVERAGE(ActividadesCom[[#This Row],[VALOR NIVEL 5]],ActividadesCom[[#This Row],[VALOR NIVEL 4]],ActividadesCom[[#This Row],[VALOR NIVEL 3]],ActividadesCom[[#This Row],[VALOR NIVEL 2]],ActividadesCom[[#This Row],[VALOR NIVEL 1]]),0),"")</f>
        <v>2</v>
      </c>
      <c r="G59" s="5" t="str">
        <f>IF(ActividadesCom[[#This Row],[PROMEDIO]]="","",IF(ActividadesCom[[#This Row],[PROMEDIO]]&gt;=4,"EXCELENTE",IF(ActividadesCom[[#This Row],[PROMEDIO]]&gt;=3,"NOTABLE",IF(ActividadesCom[[#This Row],[PROMEDIO]]&gt;=2,"BUENO",IF(ActividadesCom[[#This Row],[PROMEDIO]]=1,"SUFICIENTE","")))))</f>
        <v>BUENO</v>
      </c>
      <c r="H59" s="5">
        <f>MAX(ActividadesCom[[#This Row],[PERÍODO 1]],ActividadesCom[[#This Row],[PERÍODO 2]],ActividadesCom[[#This Row],[PERÍODO 3]],ActividadesCom[[#This Row],[PERÍODO 4]],ActividadesCom[[#This Row],[PERÍODO 5]])</f>
        <v>20171</v>
      </c>
      <c r="I59" s="6" t="s">
        <v>322</v>
      </c>
      <c r="J59" s="5">
        <v>20171</v>
      </c>
      <c r="K59" s="5" t="s">
        <v>4010</v>
      </c>
      <c r="L59" s="5">
        <f>IF(ActividadesCom[[#This Row],[NIVEL 1]]&lt;&gt;0,VLOOKUP(ActividadesCom[[#This Row],[NIVEL 1]],Catálogo!A:B,2,FALSE),"")</f>
        <v>2</v>
      </c>
      <c r="M59" s="5">
        <v>1</v>
      </c>
      <c r="N59" s="6" t="s">
        <v>245</v>
      </c>
      <c r="O59" s="5">
        <v>20161</v>
      </c>
      <c r="P59" s="5" t="s">
        <v>4010</v>
      </c>
      <c r="Q59" s="5">
        <f>IF(ActividadesCom[[#This Row],[NIVEL 2]]&lt;&gt;0,VLOOKUP(ActividadesCom[[#This Row],[NIVEL 2]],Catálogo!A:B,2,FALSE),"")</f>
        <v>2</v>
      </c>
      <c r="R59" s="5">
        <v>1</v>
      </c>
      <c r="S59" s="6" t="s">
        <v>373</v>
      </c>
      <c r="T59" s="5">
        <v>20151</v>
      </c>
      <c r="U59" s="5" t="s">
        <v>4010</v>
      </c>
      <c r="V59" s="5">
        <f>IF(ActividadesCom[[#This Row],[NIVEL 3]]&lt;&gt;0,VLOOKUP(ActividadesCom[[#This Row],[NIVEL 3]],Catálogo!A:B,2,FALSE),"")</f>
        <v>2</v>
      </c>
      <c r="W59" s="5">
        <v>1</v>
      </c>
      <c r="X59" s="6"/>
      <c r="Y59" s="5"/>
      <c r="Z59" s="5"/>
      <c r="AA59" s="5" t="str">
        <f>IF(ActividadesCom[[#This Row],[NIVEL 4]]&lt;&gt;0,VLOOKUP(ActividadesCom[[#This Row],[NIVEL 4]],Catálogo!A:B,2,FALSE),"")</f>
        <v/>
      </c>
      <c r="AB59" s="5"/>
      <c r="AC59" s="6" t="s">
        <v>374</v>
      </c>
      <c r="AD59" s="5" t="s">
        <v>51</v>
      </c>
      <c r="AE59" s="5" t="s">
        <v>4010</v>
      </c>
      <c r="AF59" s="5">
        <f>IF(ActividadesCom[[#This Row],[NIVEL 5]]&lt;&gt;0,VLOOKUP(ActividadesCom[[#This Row],[NIVEL 5]],Catálogo!A:B,2,FALSE),"")</f>
        <v>2</v>
      </c>
      <c r="AG59" s="5">
        <v>2</v>
      </c>
      <c r="AH59" s="2"/>
      <c r="AI59" s="2"/>
    </row>
    <row r="60" spans="1:35" ht="30" hidden="1" customHeight="1" x14ac:dyDescent="0.25">
      <c r="A60" s="7">
        <v>13470099</v>
      </c>
      <c r="B60" s="97" t="str">
        <f>VLOOKUP(ActividadesCom[[#This Row],[NO. DE CONTROL]],'LISTADO ESTUDIANTES'!A:C,3,FALSE)</f>
        <v>ESTUDILLO PANTOJA DIANA LAURA</v>
      </c>
      <c r="C60" s="97" t="str">
        <f>VLOOKUP(ActividadesCom[[#This Row],[NO. DE CONTROL]],'LISTADO ESTUDIANTES'!A:B,2,FALSE)</f>
        <v>ARQUITECTURA</v>
      </c>
      <c r="D60" s="18" t="str">
        <f>VLOOKUP(ActividadesCom[[#This Row],[NO. DE CONTROL]],'LISTADO ESTUDIANTES'!A:D,4,FALSE)</f>
        <v>EGRESADO(A)</v>
      </c>
      <c r="E60" s="5">
        <f>SUM(ActividadesCom[[#This Row],[CRÉD. 1]],ActividadesCom[[#This Row],[CRÉD. 2]],ActividadesCom[[#This Row],[CRÉD. 3]],ActividadesCom[[#This Row],[CRÉD. 4]],ActividadesCom[[#This Row],[CRÉD. 5]])</f>
        <v>5</v>
      </c>
      <c r="F60" s="17">
        <f>IF(ActividadesCom[[#This Row],[ÚLTIMO SEMESTRE CON CRÉDITOS]]&gt;0,ROUND(AVERAGE(ActividadesCom[[#This Row],[VALOR NIVEL 5]],ActividadesCom[[#This Row],[VALOR NIVEL 4]],ActividadesCom[[#This Row],[VALOR NIVEL 3]],ActividadesCom[[#This Row],[VALOR NIVEL 2]],ActividadesCom[[#This Row],[VALOR NIVEL 1]]),0),"")</f>
        <v>2</v>
      </c>
      <c r="G60" s="5" t="str">
        <f>IF(ActividadesCom[[#This Row],[PROMEDIO]]="","",IF(ActividadesCom[[#This Row],[PROMEDIO]]&gt;=4,"EXCELENTE",IF(ActividadesCom[[#This Row],[PROMEDIO]]&gt;=3,"NOTABLE",IF(ActividadesCom[[#This Row],[PROMEDIO]]&gt;=2,"BUENO",IF(ActividadesCom[[#This Row],[PROMEDIO]]=1,"SUFICIENTE","")))))</f>
        <v>BUENO</v>
      </c>
      <c r="H60" s="5">
        <f>MAX(ActividadesCom[[#This Row],[PERÍODO 1]],ActividadesCom[[#This Row],[PERÍODO 2]],ActividadesCom[[#This Row],[PERÍODO 3]],ActividadesCom[[#This Row],[PERÍODO 4]],ActividadesCom[[#This Row],[PERÍODO 5]])</f>
        <v>20173</v>
      </c>
      <c r="I60" s="6" t="s">
        <v>422</v>
      </c>
      <c r="J60" s="5">
        <v>20173</v>
      </c>
      <c r="K60" s="5" t="s">
        <v>4010</v>
      </c>
      <c r="L60" s="5">
        <f>IF(ActividadesCom[[#This Row],[NIVEL 1]]&lt;&gt;0,VLOOKUP(ActividadesCom[[#This Row],[NIVEL 1]],Catálogo!A:B,2,FALSE),"")</f>
        <v>2</v>
      </c>
      <c r="M60" s="5">
        <v>1</v>
      </c>
      <c r="N60" s="6" t="s">
        <v>379</v>
      </c>
      <c r="O60" s="5">
        <v>20151</v>
      </c>
      <c r="P60" s="5" t="s">
        <v>4010</v>
      </c>
      <c r="Q60" s="5">
        <f>IF(ActividadesCom[[#This Row],[NIVEL 2]]&lt;&gt;0,VLOOKUP(ActividadesCom[[#This Row],[NIVEL 2]],Catálogo!A:B,2,FALSE),"")</f>
        <v>2</v>
      </c>
      <c r="R60" s="5">
        <v>1</v>
      </c>
      <c r="S60" s="6" t="s">
        <v>219</v>
      </c>
      <c r="T60" s="5">
        <v>20141</v>
      </c>
      <c r="U60" s="5" t="s">
        <v>4010</v>
      </c>
      <c r="V60" s="5">
        <f>IF(ActividadesCom[[#This Row],[NIVEL 3]]&lt;&gt;0,VLOOKUP(ActividadesCom[[#This Row],[NIVEL 3]],Catálogo!A:B,2,FALSE),"")</f>
        <v>2</v>
      </c>
      <c r="W60" s="5">
        <v>1</v>
      </c>
      <c r="X60" s="6"/>
      <c r="Y60" s="5"/>
      <c r="Z60" s="5"/>
      <c r="AA60" s="5" t="str">
        <f>IF(ActividadesCom[[#This Row],[NIVEL 4]]&lt;&gt;0,VLOOKUP(ActividadesCom[[#This Row],[NIVEL 4]],Catálogo!A:B,2,FALSE),"")</f>
        <v/>
      </c>
      <c r="AB60" s="5"/>
      <c r="AC60" s="6" t="s">
        <v>468</v>
      </c>
      <c r="AD60" s="5" t="s">
        <v>51</v>
      </c>
      <c r="AE60" s="5" t="s">
        <v>4010</v>
      </c>
      <c r="AF60" s="5">
        <f>IF(ActividadesCom[[#This Row],[NIVEL 5]]&lt;&gt;0,VLOOKUP(ActividadesCom[[#This Row],[NIVEL 5]],Catálogo!A:B,2,FALSE),"")</f>
        <v>2</v>
      </c>
      <c r="AG60" s="5">
        <v>2</v>
      </c>
      <c r="AH60" s="2"/>
      <c r="AI60" s="2"/>
    </row>
    <row r="61" spans="1:35" ht="30" hidden="1" customHeight="1" x14ac:dyDescent="0.25">
      <c r="A61" s="7">
        <v>13470101</v>
      </c>
      <c r="B61" s="97" t="str">
        <f>VLOOKUP(ActividadesCom[[#This Row],[NO. DE CONTROL]],'LISTADO ESTUDIANTES'!A:C,3,FALSE)</f>
        <v>BALAM COBA WILFRIDO DE JESUS</v>
      </c>
      <c r="C61" s="97" t="str">
        <f>VLOOKUP(ActividadesCom[[#This Row],[NO. DE CONTROL]],'LISTADO ESTUDIANTES'!A:B,2,FALSE)</f>
        <v>ARQUITECTURA</v>
      </c>
      <c r="D61" s="18" t="str">
        <f>VLOOKUP(ActividadesCom[[#This Row],[NO. DE CONTROL]],'LISTADO ESTUDIANTES'!A:D,4,FALSE)</f>
        <v>BAJA</v>
      </c>
      <c r="E61" s="5">
        <f>SUM(ActividadesCom[[#This Row],[CRÉD. 1]],ActividadesCom[[#This Row],[CRÉD. 2]],ActividadesCom[[#This Row],[CRÉD. 3]],ActividadesCom[[#This Row],[CRÉD. 4]],ActividadesCom[[#This Row],[CRÉD. 5]])</f>
        <v>1</v>
      </c>
      <c r="F61" s="17">
        <f>IF(ActividadesCom[[#This Row],[ÚLTIMO SEMESTRE CON CRÉDITOS]]&gt;0,ROUND(AVERAGE(ActividadesCom[[#This Row],[VALOR NIVEL 5]],ActividadesCom[[#This Row],[VALOR NIVEL 4]],ActividadesCom[[#This Row],[VALOR NIVEL 3]],ActividadesCom[[#This Row],[VALOR NIVEL 2]],ActividadesCom[[#This Row],[VALOR NIVEL 1]]),0),"")</f>
        <v>2</v>
      </c>
      <c r="G61" s="5" t="str">
        <f>IF(ActividadesCom[[#This Row],[PROMEDIO]]="","",IF(ActividadesCom[[#This Row],[PROMEDIO]]&gt;=4,"EXCELENTE",IF(ActividadesCom[[#This Row],[PROMEDIO]]&gt;=3,"NOTABLE",IF(ActividadesCom[[#This Row],[PROMEDIO]]&gt;=2,"BUENO",IF(ActividadesCom[[#This Row],[PROMEDIO]]=1,"SUFICIENTE","")))))</f>
        <v>BUENO</v>
      </c>
      <c r="H61" s="5">
        <f>MAX(ActividadesCom[[#This Row],[PERÍODO 1]],ActividadesCom[[#This Row],[PERÍODO 2]],ActividadesCom[[#This Row],[PERÍODO 3]],ActividadesCom[[#This Row],[PERÍODO 4]],ActividadesCom[[#This Row],[PERÍODO 5]])</f>
        <v>20171</v>
      </c>
      <c r="I61" s="6"/>
      <c r="J61" s="5"/>
      <c r="K61" s="5"/>
      <c r="L61" s="5" t="str">
        <f>IF(ActividadesCom[[#This Row],[NIVEL 1]]&lt;&gt;0,VLOOKUP(ActividadesCom[[#This Row],[NIVEL 1]],Catálogo!A:B,2,FALSE),"")</f>
        <v/>
      </c>
      <c r="M61" s="5"/>
      <c r="N61" s="6"/>
      <c r="O61" s="5"/>
      <c r="P61" s="5"/>
      <c r="Q61" s="5" t="str">
        <f>IF(ActividadesCom[[#This Row],[NIVEL 2]]&lt;&gt;0,VLOOKUP(ActividadesCom[[#This Row],[NIVEL 2]],Catálogo!A:B,2,FALSE),"")</f>
        <v/>
      </c>
      <c r="R61" s="5"/>
      <c r="S61" s="6"/>
      <c r="T61" s="5"/>
      <c r="U61" s="5"/>
      <c r="V61" s="5" t="str">
        <f>IF(ActividadesCom[[#This Row],[NIVEL 3]]&lt;&gt;0,VLOOKUP(ActividadesCom[[#This Row],[NIVEL 3]],Catálogo!A:B,2,FALSE),"")</f>
        <v/>
      </c>
      <c r="W61" s="5"/>
      <c r="X61" s="6"/>
      <c r="Y61" s="5"/>
      <c r="Z61" s="5"/>
      <c r="AA61" s="5" t="str">
        <f>IF(ActividadesCom[[#This Row],[NIVEL 4]]&lt;&gt;0,VLOOKUP(ActividadesCom[[#This Row],[NIVEL 4]],Catálogo!A:B,2,FALSE),"")</f>
        <v/>
      </c>
      <c r="AB61" s="5"/>
      <c r="AC61" s="6" t="s">
        <v>31</v>
      </c>
      <c r="AD61" s="5">
        <v>20171</v>
      </c>
      <c r="AE61" s="5" t="s">
        <v>4010</v>
      </c>
      <c r="AF61" s="5">
        <f>IF(ActividadesCom[[#This Row],[NIVEL 5]]&lt;&gt;0,VLOOKUP(ActividadesCom[[#This Row],[NIVEL 5]],Catálogo!A:B,2,FALSE),"")</f>
        <v>2</v>
      </c>
      <c r="AG61" s="5">
        <v>1</v>
      </c>
      <c r="AH61" s="2"/>
      <c r="AI61" s="2"/>
    </row>
    <row r="62" spans="1:35" ht="30" hidden="1" customHeight="1" x14ac:dyDescent="0.25">
      <c r="A62" s="7">
        <v>13470102</v>
      </c>
      <c r="B62" s="97" t="str">
        <f>VLOOKUP(ActividadesCom[[#This Row],[NO. DE CONTROL]],'LISTADO ESTUDIANTES'!A:C,3,FALSE)</f>
        <v>MARTINEZ ALBARRAN MAURICIO FERNANDO</v>
      </c>
      <c r="C62" s="97" t="str">
        <f>VLOOKUP(ActividadesCom[[#This Row],[NO. DE CONTROL]],'LISTADO ESTUDIANTES'!A:B,2,FALSE)</f>
        <v>INGENIERIA CIVIL</v>
      </c>
      <c r="D62" s="18" t="str">
        <f>VLOOKUP(ActividadesCom[[#This Row],[NO. DE CONTROL]],'LISTADO ESTUDIANTES'!A:D,4,FALSE)</f>
        <v>BAJA</v>
      </c>
      <c r="E62" s="5">
        <f>SUM(ActividadesCom[[#This Row],[CRÉD. 1]],ActividadesCom[[#This Row],[CRÉD. 2]],ActividadesCom[[#This Row],[CRÉD. 3]],ActividadesCom[[#This Row],[CRÉD. 4]],ActividadesCom[[#This Row],[CRÉD. 5]])</f>
        <v>2</v>
      </c>
      <c r="F62" s="17" t="str">
        <f>IF(ActividadesCom[[#This Row],[ÚLTIMO SEMESTRE CON CRÉDITOS]]&gt;0,ROUND(AVERAGE(ActividadesCom[[#This Row],[VALOR NIVEL 5]],ActividadesCom[[#This Row],[VALOR NIVEL 4]],ActividadesCom[[#This Row],[VALOR NIVEL 3]],ActividadesCom[[#This Row],[VALOR NIVEL 2]],ActividadesCom[[#This Row],[VALOR NIVEL 1]]),0),"")</f>
        <v/>
      </c>
      <c r="G62" s="5" t="str">
        <f>IF(ActividadesCom[[#This Row],[PROMEDIO]]="","",IF(ActividadesCom[[#This Row],[PROMEDIO]]&gt;=4,"EXCELENTE",IF(ActividadesCom[[#This Row],[PROMEDIO]]&gt;=3,"NOTABLE",IF(ActividadesCom[[#This Row],[PROMEDIO]]&gt;=2,"BUENO",IF(ActividadesCom[[#This Row],[PROMEDIO]]=1,"SUFICIENTE","")))))</f>
        <v/>
      </c>
      <c r="H62" s="5">
        <f>MAX(ActividadesCom[[#This Row],[PERÍODO 1]],ActividadesCom[[#This Row],[PERÍODO 2]],ActividadesCom[[#This Row],[PERÍODO 3]],ActividadesCom[[#This Row],[PERÍODO 4]],ActividadesCom[[#This Row],[PERÍODO 5]])</f>
        <v>0</v>
      </c>
      <c r="I62" s="6"/>
      <c r="J62" s="5"/>
      <c r="K62" s="5"/>
      <c r="L62" s="5" t="str">
        <f>IF(ActividadesCom[[#This Row],[NIVEL 1]]&lt;&gt;0,VLOOKUP(ActividadesCom[[#This Row],[NIVEL 1]],Catálogo!A:B,2,FALSE),"")</f>
        <v/>
      </c>
      <c r="M62" s="5"/>
      <c r="N62" s="6"/>
      <c r="O62" s="5"/>
      <c r="P62" s="5"/>
      <c r="Q62" s="5" t="str">
        <f>IF(ActividadesCom[[#This Row],[NIVEL 2]]&lt;&gt;0,VLOOKUP(ActividadesCom[[#This Row],[NIVEL 2]],Catálogo!A:B,2,FALSE),"")</f>
        <v/>
      </c>
      <c r="R62" s="5"/>
      <c r="S62" s="6"/>
      <c r="T62" s="5"/>
      <c r="U62" s="5"/>
      <c r="V62" s="5" t="str">
        <f>IF(ActividadesCom[[#This Row],[NIVEL 3]]&lt;&gt;0,VLOOKUP(ActividadesCom[[#This Row],[NIVEL 3]],Catálogo!A:B,2,FALSE),"")</f>
        <v/>
      </c>
      <c r="W62" s="5"/>
      <c r="X62" s="6"/>
      <c r="Y62" s="5"/>
      <c r="Z62" s="5"/>
      <c r="AA62" s="5" t="str">
        <f>IF(ActividadesCom[[#This Row],[NIVEL 4]]&lt;&gt;0,VLOOKUP(ActividadesCom[[#This Row],[NIVEL 4]],Catálogo!A:B,2,FALSE),"")</f>
        <v/>
      </c>
      <c r="AB62" s="5"/>
      <c r="AC62" s="6" t="s">
        <v>19</v>
      </c>
      <c r="AD62" s="5" t="s">
        <v>46</v>
      </c>
      <c r="AE62" s="5" t="s">
        <v>4010</v>
      </c>
      <c r="AF62" s="5">
        <f>IF(ActividadesCom[[#This Row],[NIVEL 5]]&lt;&gt;0,VLOOKUP(ActividadesCom[[#This Row],[NIVEL 5]],Catálogo!A:B,2,FALSE),"")</f>
        <v>2</v>
      </c>
      <c r="AG62" s="5">
        <v>2</v>
      </c>
      <c r="AH62" s="2"/>
      <c r="AI62" s="2"/>
    </row>
    <row r="63" spans="1:35" ht="30" hidden="1" customHeight="1" x14ac:dyDescent="0.25">
      <c r="A63" s="7">
        <v>13470104</v>
      </c>
      <c r="B63" s="97" t="str">
        <f>VLOOKUP(ActividadesCom[[#This Row],[NO. DE CONTROL]],'LISTADO ESTUDIANTES'!A:C,3,FALSE)</f>
        <v>MALDONADO MAGAÑA ELIZABETH YANIRA</v>
      </c>
      <c r="C63" s="97" t="str">
        <f>VLOOKUP(ActividadesCom[[#This Row],[NO. DE CONTROL]],'LISTADO ESTUDIANTES'!A:B,2,FALSE)</f>
        <v>INGENIERIA CIVIL</v>
      </c>
      <c r="D63" s="18" t="str">
        <f>VLOOKUP(ActividadesCom[[#This Row],[NO. DE CONTROL]],'LISTADO ESTUDIANTES'!A:D,4,FALSE)</f>
        <v>EGRESADO(A)</v>
      </c>
      <c r="E63" s="5">
        <f>SUM(ActividadesCom[[#This Row],[CRÉD. 1]],ActividadesCom[[#This Row],[CRÉD. 2]],ActividadesCom[[#This Row],[CRÉD. 3]],ActividadesCom[[#This Row],[CRÉD. 4]],ActividadesCom[[#This Row],[CRÉD. 5]])</f>
        <v>5</v>
      </c>
      <c r="F63" s="17">
        <f>IF(ActividadesCom[[#This Row],[ÚLTIMO SEMESTRE CON CRÉDITOS]]&gt;0,ROUND(AVERAGE(ActividadesCom[[#This Row],[VALOR NIVEL 5]],ActividadesCom[[#This Row],[VALOR NIVEL 4]],ActividadesCom[[#This Row],[VALOR NIVEL 3]],ActividadesCom[[#This Row],[VALOR NIVEL 2]],ActividadesCom[[#This Row],[VALOR NIVEL 1]]),0),"")</f>
        <v>2</v>
      </c>
      <c r="G63" s="5" t="str">
        <f>IF(ActividadesCom[[#This Row],[PROMEDIO]]="","",IF(ActividadesCom[[#This Row],[PROMEDIO]]&gt;=4,"EXCELENTE",IF(ActividadesCom[[#This Row],[PROMEDIO]]&gt;=3,"NOTABLE",IF(ActividadesCom[[#This Row],[PROMEDIO]]&gt;=2,"BUENO",IF(ActividadesCom[[#This Row],[PROMEDIO]]=1,"SUFICIENTE","")))))</f>
        <v>BUENO</v>
      </c>
      <c r="H63" s="5">
        <f>MAX(ActividadesCom[[#This Row],[PERÍODO 1]],ActividadesCom[[#This Row],[PERÍODO 2]],ActividadesCom[[#This Row],[PERÍODO 3]],ActividadesCom[[#This Row],[PERÍODO 4]],ActividadesCom[[#This Row],[PERÍODO 5]])</f>
        <v>20153</v>
      </c>
      <c r="I63" s="6" t="s">
        <v>141</v>
      </c>
      <c r="J63" s="5">
        <v>20151</v>
      </c>
      <c r="K63" s="5" t="s">
        <v>4010</v>
      </c>
      <c r="L63" s="5">
        <f>IF(ActividadesCom[[#This Row],[NIVEL 1]]&lt;&gt;0,VLOOKUP(ActividadesCom[[#This Row],[NIVEL 1]],Catálogo!A:B,2,FALSE),"")</f>
        <v>2</v>
      </c>
      <c r="M63" s="5">
        <v>1</v>
      </c>
      <c r="N63" s="6" t="s">
        <v>210</v>
      </c>
      <c r="O63" s="5">
        <v>20153</v>
      </c>
      <c r="P63" s="5" t="s">
        <v>4010</v>
      </c>
      <c r="Q63" s="5">
        <f>IF(ActividadesCom[[#This Row],[NIVEL 2]]&lt;&gt;0,VLOOKUP(ActividadesCom[[#This Row],[NIVEL 2]],Catálogo!A:B,2,FALSE),"")</f>
        <v>2</v>
      </c>
      <c r="R63" s="5">
        <v>1</v>
      </c>
      <c r="S63" s="6" t="s">
        <v>306</v>
      </c>
      <c r="T63" s="5">
        <v>20151</v>
      </c>
      <c r="U63" s="5" t="s">
        <v>4010</v>
      </c>
      <c r="V63" s="5">
        <f>IF(ActividadesCom[[#This Row],[NIVEL 3]]&lt;&gt;0,VLOOKUP(ActividadesCom[[#This Row],[NIVEL 3]],Catálogo!A:B,2,FALSE),"")</f>
        <v>2</v>
      </c>
      <c r="W63" s="5">
        <v>1</v>
      </c>
      <c r="X63" s="6" t="s">
        <v>33</v>
      </c>
      <c r="Y63" s="5">
        <v>20133</v>
      </c>
      <c r="Z63" s="5" t="s">
        <v>4010</v>
      </c>
      <c r="AA63" s="5">
        <f>IF(ActividadesCom[[#This Row],[NIVEL 4]]&lt;&gt;0,VLOOKUP(ActividadesCom[[#This Row],[NIVEL 4]],Catálogo!A:B,2,FALSE),"")</f>
        <v>2</v>
      </c>
      <c r="AB63" s="5">
        <v>1</v>
      </c>
      <c r="AC63" s="6" t="s">
        <v>55</v>
      </c>
      <c r="AD63" s="5">
        <v>20133</v>
      </c>
      <c r="AE63" s="5" t="s">
        <v>4010</v>
      </c>
      <c r="AF63" s="5">
        <f>IF(ActividadesCom[[#This Row],[NIVEL 5]]&lt;&gt;0,VLOOKUP(ActividadesCom[[#This Row],[NIVEL 5]],Catálogo!A:B,2,FALSE),"")</f>
        <v>2</v>
      </c>
      <c r="AG63" s="5">
        <v>1</v>
      </c>
      <c r="AH63" s="2"/>
      <c r="AI63" s="2"/>
    </row>
    <row r="64" spans="1:35" ht="30" hidden="1" customHeight="1" x14ac:dyDescent="0.25">
      <c r="A64" s="7">
        <v>13470105</v>
      </c>
      <c r="B64" s="97" t="str">
        <f>VLOOKUP(ActividadesCom[[#This Row],[NO. DE CONTROL]],'LISTADO ESTUDIANTES'!A:C,3,FALSE)</f>
        <v>RODRIGUEZ GARCIA BRAYAN STEVE</v>
      </c>
      <c r="C64" s="97" t="str">
        <f>VLOOKUP(ActividadesCom[[#This Row],[NO. DE CONTROL]],'LISTADO ESTUDIANTES'!A:B,2,FALSE)</f>
        <v>ARQUITECTURA</v>
      </c>
      <c r="D64" s="18" t="str">
        <f>VLOOKUP(ActividadesCom[[#This Row],[NO. DE CONTROL]],'LISTADO ESTUDIANTES'!A:D,4,FALSE)</f>
        <v>EGRESADO(A)</v>
      </c>
      <c r="E64" s="5">
        <f>SUM(ActividadesCom[[#This Row],[CRÉD. 1]],ActividadesCom[[#This Row],[CRÉD. 2]],ActividadesCom[[#This Row],[CRÉD. 3]],ActividadesCom[[#This Row],[CRÉD. 4]],ActividadesCom[[#This Row],[CRÉD. 5]])</f>
        <v>5</v>
      </c>
      <c r="F64" s="17">
        <f>IF(ActividadesCom[[#This Row],[ÚLTIMO SEMESTRE CON CRÉDITOS]]&gt;0,ROUND(AVERAGE(ActividadesCom[[#This Row],[VALOR NIVEL 5]],ActividadesCom[[#This Row],[VALOR NIVEL 4]],ActividadesCom[[#This Row],[VALOR NIVEL 3]],ActividadesCom[[#This Row],[VALOR NIVEL 2]],ActividadesCom[[#This Row],[VALOR NIVEL 1]]),0),"")</f>
        <v>2</v>
      </c>
      <c r="G64" s="5" t="str">
        <f>IF(ActividadesCom[[#This Row],[PROMEDIO]]="","",IF(ActividadesCom[[#This Row],[PROMEDIO]]&gt;=4,"EXCELENTE",IF(ActividadesCom[[#This Row],[PROMEDIO]]&gt;=3,"NOTABLE",IF(ActividadesCom[[#This Row],[PROMEDIO]]&gt;=2,"BUENO",IF(ActividadesCom[[#This Row],[PROMEDIO]]=1,"SUFICIENTE","")))))</f>
        <v>BUENO</v>
      </c>
      <c r="H64" s="5">
        <f>MAX(ActividadesCom[[#This Row],[PERÍODO 1]],ActividadesCom[[#This Row],[PERÍODO 2]],ActividadesCom[[#This Row],[PERÍODO 3]],ActividadesCom[[#This Row],[PERÍODO 4]],ActividadesCom[[#This Row],[PERÍODO 5]])</f>
        <v>20163</v>
      </c>
      <c r="I64" s="6" t="s">
        <v>478</v>
      </c>
      <c r="J64" s="5">
        <v>20163</v>
      </c>
      <c r="K64" s="5" t="s">
        <v>4010</v>
      </c>
      <c r="L64" s="5">
        <f>IF(ActividadesCom[[#This Row],[NIVEL 1]]&lt;&gt;0,VLOOKUP(ActividadesCom[[#This Row],[NIVEL 1]],Catálogo!A:B,2,FALSE),"")</f>
        <v>2</v>
      </c>
      <c r="M64" s="5">
        <v>1</v>
      </c>
      <c r="N64" s="6" t="s">
        <v>411</v>
      </c>
      <c r="O64" s="5">
        <v>20151</v>
      </c>
      <c r="P64" s="5" t="s">
        <v>4010</v>
      </c>
      <c r="Q64" s="5">
        <f>IF(ActividadesCom[[#This Row],[NIVEL 2]]&lt;&gt;0,VLOOKUP(ActividadesCom[[#This Row],[NIVEL 2]],Catálogo!A:B,2,FALSE),"")</f>
        <v>2</v>
      </c>
      <c r="R64" s="5">
        <v>1</v>
      </c>
      <c r="S64" s="6" t="s">
        <v>8</v>
      </c>
      <c r="T64" s="5">
        <v>20141</v>
      </c>
      <c r="U64" s="5" t="s">
        <v>4010</v>
      </c>
      <c r="V64" s="5">
        <f>IF(ActividadesCom[[#This Row],[NIVEL 3]]&lt;&gt;0,VLOOKUP(ActividadesCom[[#This Row],[NIVEL 3]],Catálogo!A:B,2,FALSE),"")</f>
        <v>2</v>
      </c>
      <c r="W64" s="5">
        <v>1</v>
      </c>
      <c r="X64" s="6" t="s">
        <v>135</v>
      </c>
      <c r="Y64" s="5">
        <v>20153</v>
      </c>
      <c r="Z64" s="5" t="s">
        <v>4010</v>
      </c>
      <c r="AA64" s="5">
        <f>IF(ActividadesCom[[#This Row],[NIVEL 4]]&lt;&gt;0,VLOOKUP(ActividadesCom[[#This Row],[NIVEL 4]],Catálogo!A:B,2,FALSE),"")</f>
        <v>2</v>
      </c>
      <c r="AB64" s="5">
        <v>1</v>
      </c>
      <c r="AC64" s="6" t="s">
        <v>86</v>
      </c>
      <c r="AD64" s="5">
        <v>20133</v>
      </c>
      <c r="AE64" s="5" t="s">
        <v>4010</v>
      </c>
      <c r="AF64" s="5">
        <f>IF(ActividadesCom[[#This Row],[NIVEL 5]]&lt;&gt;0,VLOOKUP(ActividadesCom[[#This Row],[NIVEL 5]],Catálogo!A:B,2,FALSE),"")</f>
        <v>2</v>
      </c>
      <c r="AG64" s="5">
        <v>1</v>
      </c>
      <c r="AH64" s="2"/>
      <c r="AI64" s="2"/>
    </row>
    <row r="65" spans="1:35" ht="30" hidden="1" customHeight="1" x14ac:dyDescent="0.25">
      <c r="A65" s="7">
        <v>13470106</v>
      </c>
      <c r="B65" s="97" t="str">
        <f>VLOOKUP(ActividadesCom[[#This Row],[NO. DE CONTROL]],'LISTADO ESTUDIANTES'!A:C,3,FALSE)</f>
        <v>AMEZCUA GONZALEZ CARLO MAURICIO</v>
      </c>
      <c r="C65" s="97" t="str">
        <f>VLOOKUP(ActividadesCom[[#This Row],[NO. DE CONTROL]],'LISTADO ESTUDIANTES'!A:B,2,FALSE)</f>
        <v>INGENIERIA CIVIL</v>
      </c>
      <c r="D65" s="18" t="str">
        <f>VLOOKUP(ActividadesCom[[#This Row],[NO. DE CONTROL]],'LISTADO ESTUDIANTES'!A:D,4,FALSE)</f>
        <v>EGRESADO(A)</v>
      </c>
      <c r="E65" s="5">
        <f>SUM(ActividadesCom[[#This Row],[CRÉD. 1]],ActividadesCom[[#This Row],[CRÉD. 2]],ActividadesCom[[#This Row],[CRÉD. 3]],ActividadesCom[[#This Row],[CRÉD. 4]],ActividadesCom[[#This Row],[CRÉD. 5]])</f>
        <v>5</v>
      </c>
      <c r="F65" s="17">
        <f>IF(ActividadesCom[[#This Row],[ÚLTIMO SEMESTRE CON CRÉDITOS]]&gt;0,ROUND(AVERAGE(ActividadesCom[[#This Row],[VALOR NIVEL 5]],ActividadesCom[[#This Row],[VALOR NIVEL 4]],ActividadesCom[[#This Row],[VALOR NIVEL 3]],ActividadesCom[[#This Row],[VALOR NIVEL 2]],ActividadesCom[[#This Row],[VALOR NIVEL 1]]),0),"")</f>
        <v>2</v>
      </c>
      <c r="G65" s="5" t="str">
        <f>IF(ActividadesCom[[#This Row],[PROMEDIO]]="","",IF(ActividadesCom[[#This Row],[PROMEDIO]]&gt;=4,"EXCELENTE",IF(ActividadesCom[[#This Row],[PROMEDIO]]&gt;=3,"NOTABLE",IF(ActividadesCom[[#This Row],[PROMEDIO]]&gt;=2,"BUENO",IF(ActividadesCom[[#This Row],[PROMEDIO]]=1,"SUFICIENTE","")))))</f>
        <v>BUENO</v>
      </c>
      <c r="H65" s="5">
        <f>MAX(ActividadesCom[[#This Row],[PERÍODO 1]],ActividadesCom[[#This Row],[PERÍODO 2]],ActividadesCom[[#This Row],[PERÍODO 3]],ActividadesCom[[#This Row],[PERÍODO 4]],ActividadesCom[[#This Row],[PERÍODO 5]])</f>
        <v>20171</v>
      </c>
      <c r="I65" s="6" t="s">
        <v>303</v>
      </c>
      <c r="J65" s="5">
        <v>20151</v>
      </c>
      <c r="K65" s="5" t="s">
        <v>4010</v>
      </c>
      <c r="L65" s="5">
        <f>IF(ActividadesCom[[#This Row],[NIVEL 1]]&lt;&gt;0,VLOOKUP(ActividadesCom[[#This Row],[NIVEL 1]],Catálogo!A:B,2,FALSE),"")</f>
        <v>2</v>
      </c>
      <c r="M65" s="5">
        <v>1</v>
      </c>
      <c r="N65" s="6" t="s">
        <v>182</v>
      </c>
      <c r="O65" s="5">
        <v>20151</v>
      </c>
      <c r="P65" s="5" t="s">
        <v>4010</v>
      </c>
      <c r="Q65" s="5">
        <f>IF(ActividadesCom[[#This Row],[NIVEL 2]]&lt;&gt;0,VLOOKUP(ActividadesCom[[#This Row],[NIVEL 2]],Catálogo!A:B,2,FALSE),"")</f>
        <v>2</v>
      </c>
      <c r="R65" s="5">
        <v>1</v>
      </c>
      <c r="S65" s="6" t="s">
        <v>304</v>
      </c>
      <c r="T65" s="5">
        <v>20171</v>
      </c>
      <c r="U65" s="5" t="s">
        <v>4010</v>
      </c>
      <c r="V65" s="5">
        <f>IF(ActividadesCom[[#This Row],[NIVEL 3]]&lt;&gt;0,VLOOKUP(ActividadesCom[[#This Row],[NIVEL 3]],Catálogo!A:B,2,FALSE),"")</f>
        <v>2</v>
      </c>
      <c r="W65" s="5">
        <v>1</v>
      </c>
      <c r="X65" s="6"/>
      <c r="Y65" s="5"/>
      <c r="Z65" s="5"/>
      <c r="AA65" s="5" t="str">
        <f>IF(ActividadesCom[[#This Row],[NIVEL 4]]&lt;&gt;0,VLOOKUP(ActividadesCom[[#This Row],[NIVEL 4]],Catálogo!A:B,2,FALSE),"")</f>
        <v/>
      </c>
      <c r="AB65" s="5"/>
      <c r="AC65" s="6" t="s">
        <v>59</v>
      </c>
      <c r="AD65" s="5" t="s">
        <v>51</v>
      </c>
      <c r="AE65" s="5" t="s">
        <v>4010</v>
      </c>
      <c r="AF65" s="5">
        <f>IF(ActividadesCom[[#This Row],[NIVEL 5]]&lt;&gt;0,VLOOKUP(ActividadesCom[[#This Row],[NIVEL 5]],Catálogo!A:B,2,FALSE),"")</f>
        <v>2</v>
      </c>
      <c r="AG65" s="5">
        <v>2</v>
      </c>
      <c r="AH65" s="2"/>
      <c r="AI65" s="2"/>
    </row>
    <row r="66" spans="1:35" ht="30" hidden="1" customHeight="1" x14ac:dyDescent="0.25">
      <c r="A66" s="7">
        <v>13470107</v>
      </c>
      <c r="B66" s="97" t="str">
        <f>VLOOKUP(ActividadesCom[[#This Row],[NO. DE CONTROL]],'LISTADO ESTUDIANTES'!A:C,3,FALSE)</f>
        <v>CHAN   PERLA ELIZABETH</v>
      </c>
      <c r="C66" s="97" t="str">
        <f>VLOOKUP(ActividadesCom[[#This Row],[NO. DE CONTROL]],'LISTADO ESTUDIANTES'!A:B,2,FALSE)</f>
        <v>INGENIERIA CIVIL</v>
      </c>
      <c r="D66" s="18" t="str">
        <f>VLOOKUP(ActividadesCom[[#This Row],[NO. DE CONTROL]],'LISTADO ESTUDIANTES'!A:D,4,FALSE)</f>
        <v>EGRESADO(A)</v>
      </c>
      <c r="E66" s="5">
        <f>SUM(ActividadesCom[[#This Row],[CRÉD. 1]],ActividadesCom[[#This Row],[CRÉD. 2]],ActividadesCom[[#This Row],[CRÉD. 3]],ActividadesCom[[#This Row],[CRÉD. 4]],ActividadesCom[[#This Row],[CRÉD. 5]])</f>
        <v>5</v>
      </c>
      <c r="F66" s="17">
        <f>IF(ActividadesCom[[#This Row],[ÚLTIMO SEMESTRE CON CRÉDITOS]]&gt;0,ROUND(AVERAGE(ActividadesCom[[#This Row],[VALOR NIVEL 5]],ActividadesCom[[#This Row],[VALOR NIVEL 4]],ActividadesCom[[#This Row],[VALOR NIVEL 3]],ActividadesCom[[#This Row],[VALOR NIVEL 2]],ActividadesCom[[#This Row],[VALOR NIVEL 1]]),0),"")</f>
        <v>2</v>
      </c>
      <c r="G66" s="5" t="str">
        <f>IF(ActividadesCom[[#This Row],[PROMEDIO]]="","",IF(ActividadesCom[[#This Row],[PROMEDIO]]&gt;=4,"EXCELENTE",IF(ActividadesCom[[#This Row],[PROMEDIO]]&gt;=3,"NOTABLE",IF(ActividadesCom[[#This Row],[PROMEDIO]]&gt;=2,"BUENO",IF(ActividadesCom[[#This Row],[PROMEDIO]]=1,"SUFICIENTE","")))))</f>
        <v>BUENO</v>
      </c>
      <c r="H66" s="5">
        <f>MAX(ActividadesCom[[#This Row],[PERÍODO 1]],ActividadesCom[[#This Row],[PERÍODO 2]],ActividadesCom[[#This Row],[PERÍODO 3]],ActividadesCom[[#This Row],[PERÍODO 4]],ActividadesCom[[#This Row],[PERÍODO 5]])</f>
        <v>20163</v>
      </c>
      <c r="I66" s="6" t="s">
        <v>233</v>
      </c>
      <c r="J66" s="5">
        <v>20153</v>
      </c>
      <c r="K66" s="5" t="s">
        <v>4010</v>
      </c>
      <c r="L66" s="5">
        <f>IF(ActividadesCom[[#This Row],[NIVEL 1]]&lt;&gt;0,VLOOKUP(ActividadesCom[[#This Row],[NIVEL 1]],Catálogo!A:B,2,FALSE),"")</f>
        <v>2</v>
      </c>
      <c r="M66" s="5">
        <v>1</v>
      </c>
      <c r="N66" s="6" t="s">
        <v>200</v>
      </c>
      <c r="O66" s="5">
        <v>20163</v>
      </c>
      <c r="P66" s="5" t="s">
        <v>4010</v>
      </c>
      <c r="Q66" s="5">
        <f>IF(ActividadesCom[[#This Row],[NIVEL 2]]&lt;&gt;0,VLOOKUP(ActividadesCom[[#This Row],[NIVEL 2]],Catálogo!A:B,2,FALSE),"")</f>
        <v>2</v>
      </c>
      <c r="R66" s="5">
        <v>1</v>
      </c>
      <c r="S66" s="6" t="s">
        <v>305</v>
      </c>
      <c r="T66" s="5">
        <v>20161</v>
      </c>
      <c r="U66" s="5" t="s">
        <v>4010</v>
      </c>
      <c r="V66" s="5">
        <f>IF(ActividadesCom[[#This Row],[NIVEL 3]]&lt;&gt;0,VLOOKUP(ActividadesCom[[#This Row],[NIVEL 3]],Catálogo!A:B,2,FALSE),"")</f>
        <v>2</v>
      </c>
      <c r="W66" s="5">
        <v>1</v>
      </c>
      <c r="X66" s="6" t="s">
        <v>82</v>
      </c>
      <c r="Y66" s="5">
        <v>20133</v>
      </c>
      <c r="Z66" s="5" t="s">
        <v>4010</v>
      </c>
      <c r="AA66" s="5">
        <f>IF(ActividadesCom[[#This Row],[NIVEL 4]]&lt;&gt;0,VLOOKUP(ActividadesCom[[#This Row],[NIVEL 4]],Catálogo!A:B,2,FALSE),"")</f>
        <v>2</v>
      </c>
      <c r="AB66" s="5">
        <v>1</v>
      </c>
      <c r="AC66" s="6" t="s">
        <v>82</v>
      </c>
      <c r="AD66" s="5">
        <v>20143</v>
      </c>
      <c r="AE66" s="5" t="s">
        <v>4010</v>
      </c>
      <c r="AF66" s="5">
        <f>IF(ActividadesCom[[#This Row],[NIVEL 5]]&lt;&gt;0,VLOOKUP(ActividadesCom[[#This Row],[NIVEL 5]],Catálogo!A:B,2,FALSE),"")</f>
        <v>2</v>
      </c>
      <c r="AG66" s="5">
        <v>1</v>
      </c>
      <c r="AH66" s="2"/>
      <c r="AI66" s="2"/>
    </row>
    <row r="67" spans="1:35" ht="30" hidden="1" customHeight="1" x14ac:dyDescent="0.25">
      <c r="A67" s="7">
        <v>13470108</v>
      </c>
      <c r="B67" s="97" t="str">
        <f>VLOOKUP(ActividadesCom[[#This Row],[NO. DE CONTROL]],'LISTADO ESTUDIANTES'!A:C,3,FALSE)</f>
        <v>PECH PECH AYLIN GUADALUPE</v>
      </c>
      <c r="C67" s="97" t="str">
        <f>VLOOKUP(ActividadesCom[[#This Row],[NO. DE CONTROL]],'LISTADO ESTUDIANTES'!A:B,2,FALSE)</f>
        <v>INGENIERIA CIVIL</v>
      </c>
      <c r="D67" s="18" t="str">
        <f>VLOOKUP(ActividadesCom[[#This Row],[NO. DE CONTROL]],'LISTADO ESTUDIANTES'!A:D,4,FALSE)</f>
        <v>BAJA</v>
      </c>
      <c r="E67" s="5">
        <f>SUM(ActividadesCom[[#This Row],[CRÉD. 1]],ActividadesCom[[#This Row],[CRÉD. 2]],ActividadesCom[[#This Row],[CRÉD. 3]],ActividadesCom[[#This Row],[CRÉD. 4]],ActividadesCom[[#This Row],[CRÉD. 5]])</f>
        <v>0</v>
      </c>
      <c r="F67" s="17" t="str">
        <f>IF(ActividadesCom[[#This Row],[ÚLTIMO SEMESTRE CON CRÉDITOS]]&gt;0,ROUND(AVERAGE(ActividadesCom[[#This Row],[VALOR NIVEL 5]],ActividadesCom[[#This Row],[VALOR NIVEL 4]],ActividadesCom[[#This Row],[VALOR NIVEL 3]],ActividadesCom[[#This Row],[VALOR NIVEL 2]],ActividadesCom[[#This Row],[VALOR NIVEL 1]]),0),"")</f>
        <v/>
      </c>
      <c r="G67" s="5" t="str">
        <f>IF(ActividadesCom[[#This Row],[PROMEDIO]]="","",IF(ActividadesCom[[#This Row],[PROMEDIO]]&gt;=4,"EXCELENTE",IF(ActividadesCom[[#This Row],[PROMEDIO]]&gt;=3,"NOTABLE",IF(ActividadesCom[[#This Row],[PROMEDIO]]&gt;=2,"BUENO",IF(ActividadesCom[[#This Row],[PROMEDIO]]=1,"SUFICIENTE","")))))</f>
        <v/>
      </c>
      <c r="H67" s="5">
        <f>MAX(ActividadesCom[[#This Row],[PERÍODO 1]],ActividadesCom[[#This Row],[PERÍODO 2]],ActividadesCom[[#This Row],[PERÍODO 3]],ActividadesCom[[#This Row],[PERÍODO 4]],ActividadesCom[[#This Row],[PERÍODO 5]])</f>
        <v>0</v>
      </c>
      <c r="I67" s="6"/>
      <c r="J67" s="5"/>
      <c r="K67" s="5"/>
      <c r="L67" s="5" t="str">
        <f>IF(ActividadesCom[[#This Row],[NIVEL 1]]&lt;&gt;0,VLOOKUP(ActividadesCom[[#This Row],[NIVEL 1]],Catálogo!A:B,2,FALSE),"")</f>
        <v/>
      </c>
      <c r="M67" s="5"/>
      <c r="N67" s="6"/>
      <c r="O67" s="5"/>
      <c r="P67" s="5"/>
      <c r="Q67" s="5" t="str">
        <f>IF(ActividadesCom[[#This Row],[NIVEL 2]]&lt;&gt;0,VLOOKUP(ActividadesCom[[#This Row],[NIVEL 2]],Catálogo!A:B,2,FALSE),"")</f>
        <v/>
      </c>
      <c r="R67" s="5"/>
      <c r="S67" s="6"/>
      <c r="T67" s="5"/>
      <c r="U67" s="5"/>
      <c r="V67" s="5" t="str">
        <f>IF(ActividadesCom[[#This Row],[NIVEL 3]]&lt;&gt;0,VLOOKUP(ActividadesCom[[#This Row],[NIVEL 3]],Catálogo!A:B,2,FALSE),"")</f>
        <v/>
      </c>
      <c r="W67" s="5"/>
      <c r="X67" s="6"/>
      <c r="Y67" s="5"/>
      <c r="Z67" s="5"/>
      <c r="AA67" s="5" t="str">
        <f>IF(ActividadesCom[[#This Row],[NIVEL 4]]&lt;&gt;0,VLOOKUP(ActividadesCom[[#This Row],[NIVEL 4]],Catálogo!A:B,2,FALSE),"")</f>
        <v/>
      </c>
      <c r="AB67" s="5"/>
      <c r="AC67" s="6"/>
      <c r="AD67" s="5"/>
      <c r="AE67" s="5"/>
      <c r="AF67" s="5" t="str">
        <f>IF(ActividadesCom[[#This Row],[NIVEL 5]]&lt;&gt;0,VLOOKUP(ActividadesCom[[#This Row],[NIVEL 5]],Catálogo!A:B,2,FALSE),"")</f>
        <v/>
      </c>
      <c r="AG67" s="5"/>
      <c r="AH67" s="2"/>
      <c r="AI67" s="2"/>
    </row>
    <row r="68" spans="1:35" ht="30" hidden="1" customHeight="1" x14ac:dyDescent="0.25">
      <c r="A68" s="7">
        <v>13470111</v>
      </c>
      <c r="B68" s="97" t="str">
        <f>VLOOKUP(ActividadesCom[[#This Row],[NO. DE CONTROL]],'LISTADO ESTUDIANTES'!A:C,3,FALSE)</f>
        <v>GUTIERREZ JUAREZ CARLOS</v>
      </c>
      <c r="C68" s="97" t="str">
        <f>VLOOKUP(ActividadesCom[[#This Row],[NO. DE CONTROL]],'LISTADO ESTUDIANTES'!A:B,2,FALSE)</f>
        <v>ARQUITECTURA</v>
      </c>
      <c r="D68" s="18" t="str">
        <f>VLOOKUP(ActividadesCom[[#This Row],[NO. DE CONTROL]],'LISTADO ESTUDIANTES'!A:D,4,FALSE)</f>
        <v>BAJA</v>
      </c>
      <c r="E68" s="5">
        <f>SUM(ActividadesCom[[#This Row],[CRÉD. 1]],ActividadesCom[[#This Row],[CRÉD. 2]],ActividadesCom[[#This Row],[CRÉD. 3]],ActividadesCom[[#This Row],[CRÉD. 4]],ActividadesCom[[#This Row],[CRÉD. 5]])</f>
        <v>0</v>
      </c>
      <c r="F68" s="17" t="str">
        <f>IF(ActividadesCom[[#This Row],[ÚLTIMO SEMESTRE CON CRÉDITOS]]&gt;0,ROUND(AVERAGE(ActividadesCom[[#This Row],[VALOR NIVEL 5]],ActividadesCom[[#This Row],[VALOR NIVEL 4]],ActividadesCom[[#This Row],[VALOR NIVEL 3]],ActividadesCom[[#This Row],[VALOR NIVEL 2]],ActividadesCom[[#This Row],[VALOR NIVEL 1]]),0),"")</f>
        <v/>
      </c>
      <c r="G68" s="5" t="str">
        <f>IF(ActividadesCom[[#This Row],[PROMEDIO]]="","",IF(ActividadesCom[[#This Row],[PROMEDIO]]&gt;=4,"EXCELENTE",IF(ActividadesCom[[#This Row],[PROMEDIO]]&gt;=3,"NOTABLE",IF(ActividadesCom[[#This Row],[PROMEDIO]]&gt;=2,"BUENO",IF(ActividadesCom[[#This Row],[PROMEDIO]]=1,"SUFICIENTE","")))))</f>
        <v/>
      </c>
      <c r="H68" s="5">
        <f>MAX(ActividadesCom[[#This Row],[PERÍODO 1]],ActividadesCom[[#This Row],[PERÍODO 2]],ActividadesCom[[#This Row],[PERÍODO 3]],ActividadesCom[[#This Row],[PERÍODO 4]],ActividadesCom[[#This Row],[PERÍODO 5]])</f>
        <v>0</v>
      </c>
      <c r="I68" s="6"/>
      <c r="J68" s="5"/>
      <c r="K68" s="5"/>
      <c r="L68" s="5" t="str">
        <f>IF(ActividadesCom[[#This Row],[NIVEL 1]]&lt;&gt;0,VLOOKUP(ActividadesCom[[#This Row],[NIVEL 1]],Catálogo!A:B,2,FALSE),"")</f>
        <v/>
      </c>
      <c r="M68" s="5"/>
      <c r="N68" s="6"/>
      <c r="O68" s="5"/>
      <c r="P68" s="5"/>
      <c r="Q68" s="5" t="str">
        <f>IF(ActividadesCom[[#This Row],[NIVEL 2]]&lt;&gt;0,VLOOKUP(ActividadesCom[[#This Row],[NIVEL 2]],Catálogo!A:B,2,FALSE),"")</f>
        <v/>
      </c>
      <c r="R68" s="5"/>
      <c r="S68" s="6"/>
      <c r="T68" s="5"/>
      <c r="U68" s="5"/>
      <c r="V68" s="5" t="str">
        <f>IF(ActividadesCom[[#This Row],[NIVEL 3]]&lt;&gt;0,VLOOKUP(ActividadesCom[[#This Row],[NIVEL 3]],Catálogo!A:B,2,FALSE),"")</f>
        <v/>
      </c>
      <c r="W68" s="5"/>
      <c r="X68" s="6"/>
      <c r="Y68" s="5"/>
      <c r="Z68" s="5"/>
      <c r="AA68" s="5" t="str">
        <f>IF(ActividadesCom[[#This Row],[NIVEL 4]]&lt;&gt;0,VLOOKUP(ActividadesCom[[#This Row],[NIVEL 4]],Catálogo!A:B,2,FALSE),"")</f>
        <v/>
      </c>
      <c r="AB68" s="5"/>
      <c r="AC68" s="6"/>
      <c r="AD68" s="5"/>
      <c r="AE68" s="5"/>
      <c r="AF68" s="5" t="str">
        <f>IF(ActividadesCom[[#This Row],[NIVEL 5]]&lt;&gt;0,VLOOKUP(ActividadesCom[[#This Row],[NIVEL 5]],Catálogo!A:B,2,FALSE),"")</f>
        <v/>
      </c>
      <c r="AG68" s="5"/>
      <c r="AH68" s="2"/>
      <c r="AI68" s="2"/>
    </row>
    <row r="69" spans="1:35" ht="30" hidden="1" customHeight="1" x14ac:dyDescent="0.25">
      <c r="A69" s="7">
        <v>13470113</v>
      </c>
      <c r="B69" s="97" t="str">
        <f>VLOOKUP(ActividadesCom[[#This Row],[NO. DE CONTROL]],'LISTADO ESTUDIANTES'!A:C,3,FALSE)</f>
        <v>EK MIS ISAIAS</v>
      </c>
      <c r="C69" s="97" t="str">
        <f>VLOOKUP(ActividadesCom[[#This Row],[NO. DE CONTROL]],'LISTADO ESTUDIANTES'!A:B,2,FALSE)</f>
        <v>ARQUITECTURA</v>
      </c>
      <c r="D69" s="18" t="str">
        <f>VLOOKUP(ActividadesCom[[#This Row],[NO. DE CONTROL]],'LISTADO ESTUDIANTES'!A:D,4,FALSE)</f>
        <v>EGRESADO(A)</v>
      </c>
      <c r="E69" s="5">
        <f>SUM(ActividadesCom[[#This Row],[CRÉD. 1]],ActividadesCom[[#This Row],[CRÉD. 2]],ActividadesCom[[#This Row],[CRÉD. 3]],ActividadesCom[[#This Row],[CRÉD. 4]],ActividadesCom[[#This Row],[CRÉD. 5]])</f>
        <v>6</v>
      </c>
      <c r="F69" s="17">
        <f>IF(ActividadesCom[[#This Row],[ÚLTIMO SEMESTRE CON CRÉDITOS]]&gt;0,ROUND(AVERAGE(ActividadesCom[[#This Row],[VALOR NIVEL 5]],ActividadesCom[[#This Row],[VALOR NIVEL 4]],ActividadesCom[[#This Row],[VALOR NIVEL 3]],ActividadesCom[[#This Row],[VALOR NIVEL 2]],ActividadesCom[[#This Row],[VALOR NIVEL 1]]),0),"")</f>
        <v>2</v>
      </c>
      <c r="G69" s="5" t="str">
        <f>IF(ActividadesCom[[#This Row],[PROMEDIO]]="","",IF(ActividadesCom[[#This Row],[PROMEDIO]]&gt;=4,"EXCELENTE",IF(ActividadesCom[[#This Row],[PROMEDIO]]&gt;=3,"NOTABLE",IF(ActividadesCom[[#This Row],[PROMEDIO]]&gt;=2,"BUENO",IF(ActividadesCom[[#This Row],[PROMEDIO]]=1,"SUFICIENTE","")))))</f>
        <v>BUENO</v>
      </c>
      <c r="H69" s="5">
        <f>MAX(ActividadesCom[[#This Row],[PERÍODO 1]],ActividadesCom[[#This Row],[PERÍODO 2]],ActividadesCom[[#This Row],[PERÍODO 3]],ActividadesCom[[#This Row],[PERÍODO 4]],ActividadesCom[[#This Row],[PERÍODO 5]])</f>
        <v>20193</v>
      </c>
      <c r="I69" s="6" t="s">
        <v>1075</v>
      </c>
      <c r="J69" s="5">
        <v>20151</v>
      </c>
      <c r="K69" s="5" t="s">
        <v>4010</v>
      </c>
      <c r="L69" s="5">
        <f>IF(ActividadesCom[[#This Row],[NIVEL 1]]&lt;&gt;0,VLOOKUP(ActividadesCom[[#This Row],[NIVEL 1]],Catálogo!A:B,2,FALSE),"")</f>
        <v>2</v>
      </c>
      <c r="M69" s="5">
        <v>1</v>
      </c>
      <c r="N69" s="6" t="s">
        <v>1083</v>
      </c>
      <c r="O69" s="5">
        <v>20193</v>
      </c>
      <c r="P69" s="5" t="s">
        <v>4010</v>
      </c>
      <c r="Q69" s="5">
        <f>IF(ActividadesCom[[#This Row],[NIVEL 2]]&lt;&gt;0,VLOOKUP(ActividadesCom[[#This Row],[NIVEL 2]],Catálogo!A:B,2,FALSE),"")</f>
        <v>2</v>
      </c>
      <c r="R69" s="5">
        <v>1</v>
      </c>
      <c r="S69" s="6" t="s">
        <v>1084</v>
      </c>
      <c r="T69" s="5">
        <v>20193</v>
      </c>
      <c r="U69" s="5" t="s">
        <v>4010</v>
      </c>
      <c r="V69" s="5">
        <f>IF(ActividadesCom[[#This Row],[NIVEL 3]]&lt;&gt;0,VLOOKUP(ActividadesCom[[#This Row],[NIVEL 3]],Catálogo!A:B,2,FALSE),"")</f>
        <v>2</v>
      </c>
      <c r="W69" s="5">
        <v>1</v>
      </c>
      <c r="X69" s="6" t="s">
        <v>1265</v>
      </c>
      <c r="Y69" s="5" t="s">
        <v>421</v>
      </c>
      <c r="Z69" s="5" t="s">
        <v>4010</v>
      </c>
      <c r="AA69" s="5">
        <f>IF(ActividadesCom[[#This Row],[NIVEL 4]]&lt;&gt;0,VLOOKUP(ActividadesCom[[#This Row],[NIVEL 4]],Catálogo!A:B,2,FALSE),"")</f>
        <v>2</v>
      </c>
      <c r="AB69" s="5">
        <v>2</v>
      </c>
      <c r="AC69" s="6" t="s">
        <v>79</v>
      </c>
      <c r="AD69" s="5">
        <v>20123</v>
      </c>
      <c r="AE69" s="5" t="s">
        <v>4010</v>
      </c>
      <c r="AF69" s="5">
        <f>IF(ActividadesCom[[#This Row],[NIVEL 5]]&lt;&gt;0,VLOOKUP(ActividadesCom[[#This Row],[NIVEL 5]],Catálogo!A:B,2,FALSE),"")</f>
        <v>2</v>
      </c>
      <c r="AG69" s="5">
        <v>1</v>
      </c>
      <c r="AH69" s="2"/>
      <c r="AI69" s="2"/>
    </row>
    <row r="70" spans="1:35" ht="30" hidden="1" customHeight="1" x14ac:dyDescent="0.25">
      <c r="A70" s="7">
        <v>13470114</v>
      </c>
      <c r="B70" s="97" t="str">
        <f>VLOOKUP(ActividadesCom[[#This Row],[NO. DE CONTROL]],'LISTADO ESTUDIANTES'!A:C,3,FALSE)</f>
        <v>MAY CAAMAL JORGE  LUIS</v>
      </c>
      <c r="C70" s="97" t="str">
        <f>VLOOKUP(ActividadesCom[[#This Row],[NO. DE CONTROL]],'LISTADO ESTUDIANTES'!A:B,2,FALSE)</f>
        <v>ARQUITECTURA</v>
      </c>
      <c r="D70" s="18" t="str">
        <f>VLOOKUP(ActividadesCom[[#This Row],[NO. DE CONTROL]],'LISTADO ESTUDIANTES'!A:D,4,FALSE)</f>
        <v>EGRESADO(A)</v>
      </c>
      <c r="E70" s="5">
        <f>SUM(ActividadesCom[[#This Row],[CRÉD. 1]],ActividadesCom[[#This Row],[CRÉD. 2]],ActividadesCom[[#This Row],[CRÉD. 3]],ActividadesCom[[#This Row],[CRÉD. 4]],ActividadesCom[[#This Row],[CRÉD. 5]])</f>
        <v>5</v>
      </c>
      <c r="F70" s="17">
        <f>IF(ActividadesCom[[#This Row],[ÚLTIMO SEMESTRE CON CRÉDITOS]]&gt;0,ROUND(AVERAGE(ActividadesCom[[#This Row],[VALOR NIVEL 5]],ActividadesCom[[#This Row],[VALOR NIVEL 4]],ActividadesCom[[#This Row],[VALOR NIVEL 3]],ActividadesCom[[#This Row],[VALOR NIVEL 2]],ActividadesCom[[#This Row],[VALOR NIVEL 1]]),0),"")</f>
        <v>2</v>
      </c>
      <c r="G70" s="5" t="str">
        <f>IF(ActividadesCom[[#This Row],[PROMEDIO]]="","",IF(ActividadesCom[[#This Row],[PROMEDIO]]&gt;=4,"EXCELENTE",IF(ActividadesCom[[#This Row],[PROMEDIO]]&gt;=3,"NOTABLE",IF(ActividadesCom[[#This Row],[PROMEDIO]]&gt;=2,"BUENO",IF(ActividadesCom[[#This Row],[PROMEDIO]]=1,"SUFICIENTE","")))))</f>
        <v>BUENO</v>
      </c>
      <c r="H70" s="5">
        <f>MAX(ActividadesCom[[#This Row],[PERÍODO 1]],ActividadesCom[[#This Row],[PERÍODO 2]],ActividadesCom[[#This Row],[PERÍODO 3]],ActividadesCom[[#This Row],[PERÍODO 4]],ActividadesCom[[#This Row],[PERÍODO 5]])</f>
        <v>20183</v>
      </c>
      <c r="I70" s="6" t="s">
        <v>774</v>
      </c>
      <c r="J70" s="5">
        <v>20183</v>
      </c>
      <c r="K70" s="5" t="s">
        <v>4010</v>
      </c>
      <c r="L70" s="5">
        <f>IF(ActividadesCom[[#This Row],[NIVEL 1]]&lt;&gt;0,VLOOKUP(ActividadesCom[[#This Row],[NIVEL 1]],Catálogo!A:B,2,FALSE),"")</f>
        <v>2</v>
      </c>
      <c r="M70" s="5">
        <v>1</v>
      </c>
      <c r="N70" s="6" t="s">
        <v>811</v>
      </c>
      <c r="O70" s="5">
        <v>20181</v>
      </c>
      <c r="P70" s="5" t="s">
        <v>4010</v>
      </c>
      <c r="Q70" s="5">
        <f>IF(ActividadesCom[[#This Row],[NIVEL 2]]&lt;&gt;0,VLOOKUP(ActividadesCom[[#This Row],[NIVEL 2]],Catálogo!A:B,2,FALSE),"")</f>
        <v>2</v>
      </c>
      <c r="R70" s="5">
        <v>1</v>
      </c>
      <c r="S70" s="6" t="s">
        <v>812</v>
      </c>
      <c r="T70" s="5">
        <v>20151</v>
      </c>
      <c r="U70" s="5" t="s">
        <v>4010</v>
      </c>
      <c r="V70" s="5">
        <f>IF(ActividadesCom[[#This Row],[NIVEL 3]]&lt;&gt;0,VLOOKUP(ActividadesCom[[#This Row],[NIVEL 3]],Catálogo!A:B,2,FALSE),"")</f>
        <v>2</v>
      </c>
      <c r="W70" s="5">
        <v>1</v>
      </c>
      <c r="X70" s="6"/>
      <c r="Y70" s="5"/>
      <c r="Z70" s="5"/>
      <c r="AA70" s="5" t="str">
        <f>IF(ActividadesCom[[#This Row],[NIVEL 4]]&lt;&gt;0,VLOOKUP(ActividadesCom[[#This Row],[NIVEL 4]],Catálogo!A:B,2,FALSE),"")</f>
        <v/>
      </c>
      <c r="AB70" s="5"/>
      <c r="AC70" s="6" t="s">
        <v>791</v>
      </c>
      <c r="AD70" s="5" t="s">
        <v>51</v>
      </c>
      <c r="AE70" s="5" t="s">
        <v>4010</v>
      </c>
      <c r="AF70" s="5">
        <f>IF(ActividadesCom[[#This Row],[NIVEL 5]]&lt;&gt;0,VLOOKUP(ActividadesCom[[#This Row],[NIVEL 5]],Catálogo!A:B,2,FALSE),"")</f>
        <v>2</v>
      </c>
      <c r="AG70" s="5">
        <v>2</v>
      </c>
      <c r="AH70" s="2"/>
      <c r="AI70" s="2"/>
    </row>
    <row r="71" spans="1:35" ht="30" hidden="1" customHeight="1" x14ac:dyDescent="0.25">
      <c r="A71" s="7">
        <v>13470117</v>
      </c>
      <c r="B71" s="97" t="str">
        <f>VLOOKUP(ActividadesCom[[#This Row],[NO. DE CONTROL]],'LISTADO ESTUDIANTES'!A:C,3,FALSE)</f>
        <v>BENCOMO ARJONA CYNTHIA VANESSA</v>
      </c>
      <c r="C71" s="97" t="str">
        <f>VLOOKUP(ActividadesCom[[#This Row],[NO. DE CONTROL]],'LISTADO ESTUDIANTES'!A:B,2,FALSE)</f>
        <v>INGENIERIA AMBIENTAL</v>
      </c>
      <c r="D71" s="18" t="str">
        <f>VLOOKUP(ActividadesCom[[#This Row],[NO. DE CONTROL]],'LISTADO ESTUDIANTES'!A:D,4,FALSE)</f>
        <v>EGRESADO(A)</v>
      </c>
      <c r="E71" s="5">
        <f>SUM(ActividadesCom[[#This Row],[CRÉD. 1]],ActividadesCom[[#This Row],[CRÉD. 2]],ActividadesCom[[#This Row],[CRÉD. 3]],ActividadesCom[[#This Row],[CRÉD. 4]],ActividadesCom[[#This Row],[CRÉD. 5]])</f>
        <v>5</v>
      </c>
      <c r="F71" s="17">
        <f>IF(ActividadesCom[[#This Row],[ÚLTIMO SEMESTRE CON CRÉDITOS]]&gt;0,ROUND(AVERAGE(ActividadesCom[[#This Row],[VALOR NIVEL 5]],ActividadesCom[[#This Row],[VALOR NIVEL 4]],ActividadesCom[[#This Row],[VALOR NIVEL 3]],ActividadesCom[[#This Row],[VALOR NIVEL 2]],ActividadesCom[[#This Row],[VALOR NIVEL 1]]),0),"")</f>
        <v>2</v>
      </c>
      <c r="G71" s="5" t="str">
        <f>IF(ActividadesCom[[#This Row],[PROMEDIO]]="","",IF(ActividadesCom[[#This Row],[PROMEDIO]]&gt;=4,"EXCELENTE",IF(ActividadesCom[[#This Row],[PROMEDIO]]&gt;=3,"NOTABLE",IF(ActividadesCom[[#This Row],[PROMEDIO]]&gt;=2,"BUENO",IF(ActividadesCom[[#This Row],[PROMEDIO]]=1,"SUFICIENTE","")))))</f>
        <v>BUENO</v>
      </c>
      <c r="H71" s="5">
        <f>MAX(ActividadesCom[[#This Row],[PERÍODO 1]],ActividadesCom[[#This Row],[PERÍODO 2]],ActividadesCom[[#This Row],[PERÍODO 3]],ActividadesCom[[#This Row],[PERÍODO 4]],ActividadesCom[[#This Row],[PERÍODO 5]])</f>
        <v>20153</v>
      </c>
      <c r="I71" s="6" t="s">
        <v>71</v>
      </c>
      <c r="J71" s="5">
        <v>20141</v>
      </c>
      <c r="K71" s="5" t="s">
        <v>4010</v>
      </c>
      <c r="L71" s="5">
        <f>IF(ActividadesCom[[#This Row],[NIVEL 1]]&lt;&gt;0,VLOOKUP(ActividadesCom[[#This Row],[NIVEL 1]],Catálogo!A:B,2,FALSE),"")</f>
        <v>2</v>
      </c>
      <c r="M71" s="5">
        <v>1</v>
      </c>
      <c r="N71" s="6" t="s">
        <v>72</v>
      </c>
      <c r="O71" s="5">
        <v>20143</v>
      </c>
      <c r="P71" s="5" t="s">
        <v>4010</v>
      </c>
      <c r="Q71" s="5">
        <f>IF(ActividadesCom[[#This Row],[NIVEL 2]]&lt;&gt;0,VLOOKUP(ActividadesCom[[#This Row],[NIVEL 2]],Catálogo!A:B,2,FALSE),"")</f>
        <v>2</v>
      </c>
      <c r="R71" s="5">
        <v>1</v>
      </c>
      <c r="S71" s="6" t="s">
        <v>69</v>
      </c>
      <c r="T71" s="5">
        <v>20151</v>
      </c>
      <c r="U71" s="5" t="s">
        <v>4010</v>
      </c>
      <c r="V71" s="5">
        <f>IF(ActividadesCom[[#This Row],[NIVEL 3]]&lt;&gt;0,VLOOKUP(ActividadesCom[[#This Row],[NIVEL 3]],Catálogo!A:B,2,FALSE),"")</f>
        <v>2</v>
      </c>
      <c r="W71" s="5">
        <v>1</v>
      </c>
      <c r="X71" s="6"/>
      <c r="Y71" s="5"/>
      <c r="Z71" s="5"/>
      <c r="AA71" s="5" t="str">
        <f>IF(ActividadesCom[[#This Row],[NIVEL 4]]&lt;&gt;0,VLOOKUP(ActividadesCom[[#This Row],[NIVEL 4]],Catálogo!A:B,2,FALSE),"")</f>
        <v/>
      </c>
      <c r="AB71" s="5"/>
      <c r="AC71" s="6" t="s">
        <v>19</v>
      </c>
      <c r="AD71" s="5">
        <v>20153</v>
      </c>
      <c r="AE71" s="5" t="s">
        <v>4010</v>
      </c>
      <c r="AF71" s="5">
        <f>IF(ActividadesCom[[#This Row],[NIVEL 5]]&lt;&gt;0,VLOOKUP(ActividadesCom[[#This Row],[NIVEL 5]],Catálogo!A:B,2,FALSE),"")</f>
        <v>2</v>
      </c>
      <c r="AG71" s="5">
        <v>2</v>
      </c>
      <c r="AH71" s="2"/>
      <c r="AI71" s="2"/>
    </row>
    <row r="72" spans="1:35" ht="30" hidden="1" customHeight="1" x14ac:dyDescent="0.25">
      <c r="A72" s="7">
        <v>13470118</v>
      </c>
      <c r="B72" s="97" t="str">
        <f>VLOOKUP(ActividadesCom[[#This Row],[NO. DE CONTROL]],'LISTADO ESTUDIANTES'!A:C,3,FALSE)</f>
        <v>DUARTE CHAVEZ OSCAR IVAN</v>
      </c>
      <c r="C72" s="97" t="str">
        <f>VLOOKUP(ActividadesCom[[#This Row],[NO. DE CONTROL]],'LISTADO ESTUDIANTES'!A:B,2,FALSE)</f>
        <v>INGENIERIA AMBIENTAL</v>
      </c>
      <c r="D72" s="18" t="str">
        <f>VLOOKUP(ActividadesCom[[#This Row],[NO. DE CONTROL]],'LISTADO ESTUDIANTES'!A:D,4,FALSE)</f>
        <v>EGRESADO(A)</v>
      </c>
      <c r="E72" s="5">
        <f>SUM(ActividadesCom[[#This Row],[CRÉD. 1]],ActividadesCom[[#This Row],[CRÉD. 2]],ActividadesCom[[#This Row],[CRÉD. 3]],ActividadesCom[[#This Row],[CRÉD. 4]],ActividadesCom[[#This Row],[CRÉD. 5]])</f>
        <v>5</v>
      </c>
      <c r="F72" s="17">
        <f>IF(ActividadesCom[[#This Row],[ÚLTIMO SEMESTRE CON CRÉDITOS]]&gt;0,ROUND(AVERAGE(ActividadesCom[[#This Row],[VALOR NIVEL 5]],ActividadesCom[[#This Row],[VALOR NIVEL 4]],ActividadesCom[[#This Row],[VALOR NIVEL 3]],ActividadesCom[[#This Row],[VALOR NIVEL 2]],ActividadesCom[[#This Row],[VALOR NIVEL 1]]),0),"")</f>
        <v>2</v>
      </c>
      <c r="G72" s="5" t="str">
        <f>IF(ActividadesCom[[#This Row],[PROMEDIO]]="","",IF(ActividadesCom[[#This Row],[PROMEDIO]]&gt;=4,"EXCELENTE",IF(ActividadesCom[[#This Row],[PROMEDIO]]&gt;=3,"NOTABLE",IF(ActividadesCom[[#This Row],[PROMEDIO]]&gt;=2,"BUENO",IF(ActividadesCom[[#This Row],[PROMEDIO]]=1,"SUFICIENTE","")))))</f>
        <v>BUENO</v>
      </c>
      <c r="H72" s="5">
        <f>MAX(ActividadesCom[[#This Row],[PERÍODO 1]],ActividadesCom[[#This Row],[PERÍODO 2]],ActividadesCom[[#This Row],[PERÍODO 3]],ActividadesCom[[#This Row],[PERÍODO 4]],ActividadesCom[[#This Row],[PERÍODO 5]])</f>
        <v>20151</v>
      </c>
      <c r="I72" s="6" t="s">
        <v>266</v>
      </c>
      <c r="J72" s="5">
        <v>20133</v>
      </c>
      <c r="K72" s="5" t="s">
        <v>4010</v>
      </c>
      <c r="L72" s="5">
        <f>IF(ActividadesCom[[#This Row],[NIVEL 1]]&lt;&gt;0,VLOOKUP(ActividadesCom[[#This Row],[NIVEL 1]],Catálogo!A:B,2,FALSE),"")</f>
        <v>2</v>
      </c>
      <c r="M72" s="5">
        <v>1</v>
      </c>
      <c r="N72" s="6" t="s">
        <v>267</v>
      </c>
      <c r="O72" s="5">
        <v>20133</v>
      </c>
      <c r="P72" s="5" t="s">
        <v>4010</v>
      </c>
      <c r="Q72" s="5">
        <f>IF(ActividadesCom[[#This Row],[NIVEL 2]]&lt;&gt;0,VLOOKUP(ActividadesCom[[#This Row],[NIVEL 2]],Catálogo!A:B,2,FALSE),"")</f>
        <v>2</v>
      </c>
      <c r="R72" s="5">
        <v>1</v>
      </c>
      <c r="S72" s="6" t="s">
        <v>268</v>
      </c>
      <c r="T72" s="5">
        <v>20141</v>
      </c>
      <c r="U72" s="5" t="s">
        <v>4010</v>
      </c>
      <c r="V72" s="5">
        <f>IF(ActividadesCom[[#This Row],[NIVEL 3]]&lt;&gt;0,VLOOKUP(ActividadesCom[[#This Row],[NIVEL 3]],Catálogo!A:B,2,FALSE),"")</f>
        <v>2</v>
      </c>
      <c r="W72" s="5">
        <v>1</v>
      </c>
      <c r="X72" s="6" t="s">
        <v>269</v>
      </c>
      <c r="Y72" s="5">
        <v>20151</v>
      </c>
      <c r="Z72" s="5" t="s">
        <v>4010</v>
      </c>
      <c r="AA72" s="5">
        <f>IF(ActividadesCom[[#This Row],[NIVEL 4]]&lt;&gt;0,VLOOKUP(ActividadesCom[[#This Row],[NIVEL 4]],Catálogo!A:B,2,FALSE),"")</f>
        <v>2</v>
      </c>
      <c r="AB72" s="5">
        <v>1</v>
      </c>
      <c r="AC72" s="6" t="s">
        <v>104</v>
      </c>
      <c r="AD72" s="5">
        <v>20133</v>
      </c>
      <c r="AE72" s="5" t="s">
        <v>4010</v>
      </c>
      <c r="AF72" s="5">
        <f>IF(ActividadesCom[[#This Row],[NIVEL 5]]&lt;&gt;0,VLOOKUP(ActividadesCom[[#This Row],[NIVEL 5]],Catálogo!A:B,2,FALSE),"")</f>
        <v>2</v>
      </c>
      <c r="AG72" s="5">
        <v>1</v>
      </c>
      <c r="AH72" s="2"/>
      <c r="AI72" s="2"/>
    </row>
    <row r="73" spans="1:35" ht="30" hidden="1" customHeight="1" x14ac:dyDescent="0.25">
      <c r="A73" s="7">
        <v>13470119</v>
      </c>
      <c r="B73" s="97" t="str">
        <f>VLOOKUP(ActividadesCom[[#This Row],[NO. DE CONTROL]],'LISTADO ESTUDIANTES'!A:C,3,FALSE)</f>
        <v>MELLADO NOLASCO CARMEN</v>
      </c>
      <c r="C73" s="97" t="str">
        <f>VLOOKUP(ActividadesCom[[#This Row],[NO. DE CONTROL]],'LISTADO ESTUDIANTES'!A:B,2,FALSE)</f>
        <v>INGENIERIA QUIMICA</v>
      </c>
      <c r="D73" s="18" t="str">
        <f>VLOOKUP(ActividadesCom[[#This Row],[NO. DE CONTROL]],'LISTADO ESTUDIANTES'!A:D,4,FALSE)</f>
        <v>EGRESADO(A)</v>
      </c>
      <c r="E73" s="5">
        <f>SUM(ActividadesCom[[#This Row],[CRÉD. 1]],ActividadesCom[[#This Row],[CRÉD. 2]],ActividadesCom[[#This Row],[CRÉD. 3]],ActividadesCom[[#This Row],[CRÉD. 4]],ActividadesCom[[#This Row],[CRÉD. 5]])</f>
        <v>5</v>
      </c>
      <c r="F73" s="17">
        <f>IF(ActividadesCom[[#This Row],[ÚLTIMO SEMESTRE CON CRÉDITOS]]&gt;0,ROUND(AVERAGE(ActividadesCom[[#This Row],[VALOR NIVEL 5]],ActividadesCom[[#This Row],[VALOR NIVEL 4]],ActividadesCom[[#This Row],[VALOR NIVEL 3]],ActividadesCom[[#This Row],[VALOR NIVEL 2]],ActividadesCom[[#This Row],[VALOR NIVEL 1]]),0),"")</f>
        <v>2</v>
      </c>
      <c r="G73" s="5" t="str">
        <f>IF(ActividadesCom[[#This Row],[PROMEDIO]]="","",IF(ActividadesCom[[#This Row],[PROMEDIO]]&gt;=4,"EXCELENTE",IF(ActividadesCom[[#This Row],[PROMEDIO]]&gt;=3,"NOTABLE",IF(ActividadesCom[[#This Row],[PROMEDIO]]&gt;=2,"BUENO",IF(ActividadesCom[[#This Row],[PROMEDIO]]=1,"SUFICIENTE","")))))</f>
        <v>BUENO</v>
      </c>
      <c r="H73" s="5">
        <f>MAX(ActividadesCom[[#This Row],[PERÍODO 1]],ActividadesCom[[#This Row],[PERÍODO 2]],ActividadesCom[[#This Row],[PERÍODO 3]],ActividadesCom[[#This Row],[PERÍODO 4]],ActividadesCom[[#This Row],[PERÍODO 5]])</f>
        <v>20161</v>
      </c>
      <c r="I73" s="6" t="s">
        <v>71</v>
      </c>
      <c r="J73" s="5">
        <v>20141</v>
      </c>
      <c r="K73" s="5" t="s">
        <v>4010</v>
      </c>
      <c r="L73" s="5">
        <f>IF(ActividadesCom[[#This Row],[NIVEL 1]]&lt;&gt;0,VLOOKUP(ActividadesCom[[#This Row],[NIVEL 1]],Catálogo!A:B,2,FALSE),"")</f>
        <v>2</v>
      </c>
      <c r="M73" s="5">
        <v>1</v>
      </c>
      <c r="N73" s="6" t="s">
        <v>72</v>
      </c>
      <c r="O73" s="5">
        <v>20143</v>
      </c>
      <c r="P73" s="5" t="s">
        <v>4010</v>
      </c>
      <c r="Q73" s="5">
        <f>IF(ActividadesCom[[#This Row],[NIVEL 2]]&lt;&gt;0,VLOOKUP(ActividadesCom[[#This Row],[NIVEL 2]],Catálogo!A:B,2,FALSE),"")</f>
        <v>2</v>
      </c>
      <c r="R73" s="5">
        <v>1</v>
      </c>
      <c r="S73" s="6" t="s">
        <v>69</v>
      </c>
      <c r="T73" s="5">
        <v>20151</v>
      </c>
      <c r="U73" s="5" t="s">
        <v>4010</v>
      </c>
      <c r="V73" s="5">
        <f>IF(ActividadesCom[[#This Row],[NIVEL 3]]&lt;&gt;0,VLOOKUP(ActividadesCom[[#This Row],[NIVEL 3]],Catálogo!A:B,2,FALSE),"")</f>
        <v>2</v>
      </c>
      <c r="W73" s="5">
        <v>1</v>
      </c>
      <c r="X73" s="6" t="s">
        <v>128</v>
      </c>
      <c r="Y73" s="5">
        <v>20161</v>
      </c>
      <c r="Z73" s="5" t="s">
        <v>4010</v>
      </c>
      <c r="AA73" s="5">
        <f>IF(ActividadesCom[[#This Row],[NIVEL 4]]&lt;&gt;0,VLOOKUP(ActividadesCom[[#This Row],[NIVEL 4]],Catálogo!A:B,2,FALSE),"")</f>
        <v>2</v>
      </c>
      <c r="AB73" s="5">
        <v>1</v>
      </c>
      <c r="AC73" s="6" t="s">
        <v>5</v>
      </c>
      <c r="AD73" s="5">
        <v>20133</v>
      </c>
      <c r="AE73" s="5" t="s">
        <v>4010</v>
      </c>
      <c r="AF73" s="5">
        <f>IF(ActividadesCom[[#This Row],[NIVEL 5]]&lt;&gt;0,VLOOKUP(ActividadesCom[[#This Row],[NIVEL 5]],Catálogo!A:B,2,FALSE),"")</f>
        <v>2</v>
      </c>
      <c r="AG73" s="5">
        <v>1</v>
      </c>
      <c r="AH73" s="2"/>
      <c r="AI73" s="2"/>
    </row>
    <row r="74" spans="1:35" ht="30" hidden="1" customHeight="1" x14ac:dyDescent="0.25">
      <c r="A74" s="7">
        <v>13470120</v>
      </c>
      <c r="B74" s="97" t="str">
        <f>VLOOKUP(ActividadesCom[[#This Row],[NO. DE CONTROL]],'LISTADO ESTUDIANTES'!A:C,3,FALSE)</f>
        <v>GUIZAMAN CONTRERAS LUIS ADRIAN</v>
      </c>
      <c r="C74" s="97" t="str">
        <f>VLOOKUP(ActividadesCom[[#This Row],[NO. DE CONTROL]],'LISTADO ESTUDIANTES'!A:B,2,FALSE)</f>
        <v>INGENIERIA AMBIENTAL</v>
      </c>
      <c r="D74" s="18" t="str">
        <f>VLOOKUP(ActividadesCom[[#This Row],[NO. DE CONTROL]],'LISTADO ESTUDIANTES'!A:D,4,FALSE)</f>
        <v>BAJA</v>
      </c>
      <c r="E74" s="5">
        <f>SUM(ActividadesCom[[#This Row],[CRÉD. 1]],ActividadesCom[[#This Row],[CRÉD. 2]],ActividadesCom[[#This Row],[CRÉD. 3]],ActividadesCom[[#This Row],[CRÉD. 4]],ActividadesCom[[#This Row],[CRÉD. 5]])</f>
        <v>0</v>
      </c>
      <c r="F74" s="17" t="str">
        <f>IF(ActividadesCom[[#This Row],[ÚLTIMO SEMESTRE CON CRÉDITOS]]&gt;0,ROUND(AVERAGE(ActividadesCom[[#This Row],[VALOR NIVEL 5]],ActividadesCom[[#This Row],[VALOR NIVEL 4]],ActividadesCom[[#This Row],[VALOR NIVEL 3]],ActividadesCom[[#This Row],[VALOR NIVEL 2]],ActividadesCom[[#This Row],[VALOR NIVEL 1]]),0),"")</f>
        <v/>
      </c>
      <c r="G74" s="5" t="str">
        <f>IF(ActividadesCom[[#This Row],[PROMEDIO]]="","",IF(ActividadesCom[[#This Row],[PROMEDIO]]&gt;=4,"EXCELENTE",IF(ActividadesCom[[#This Row],[PROMEDIO]]&gt;=3,"NOTABLE",IF(ActividadesCom[[#This Row],[PROMEDIO]]&gt;=2,"BUENO",IF(ActividadesCom[[#This Row],[PROMEDIO]]=1,"SUFICIENTE","")))))</f>
        <v/>
      </c>
      <c r="H74" s="5">
        <f>MAX(ActividadesCom[[#This Row],[PERÍODO 1]],ActividadesCom[[#This Row],[PERÍODO 2]],ActividadesCom[[#This Row],[PERÍODO 3]],ActividadesCom[[#This Row],[PERÍODO 4]],ActividadesCom[[#This Row],[PERÍODO 5]])</f>
        <v>0</v>
      </c>
      <c r="I74" s="6"/>
      <c r="J74" s="5"/>
      <c r="K74" s="5"/>
      <c r="L74" s="5" t="str">
        <f>IF(ActividadesCom[[#This Row],[NIVEL 1]]&lt;&gt;0,VLOOKUP(ActividadesCom[[#This Row],[NIVEL 1]],Catálogo!A:B,2,FALSE),"")</f>
        <v/>
      </c>
      <c r="M74" s="5"/>
      <c r="N74" s="6"/>
      <c r="O74" s="5"/>
      <c r="P74" s="5"/>
      <c r="Q74" s="5" t="str">
        <f>IF(ActividadesCom[[#This Row],[NIVEL 2]]&lt;&gt;0,VLOOKUP(ActividadesCom[[#This Row],[NIVEL 2]],Catálogo!A:B,2,FALSE),"")</f>
        <v/>
      </c>
      <c r="R74" s="5"/>
      <c r="S74" s="6"/>
      <c r="T74" s="5"/>
      <c r="U74" s="5"/>
      <c r="V74" s="5" t="str">
        <f>IF(ActividadesCom[[#This Row],[NIVEL 3]]&lt;&gt;0,VLOOKUP(ActividadesCom[[#This Row],[NIVEL 3]],Catálogo!A:B,2,FALSE),"")</f>
        <v/>
      </c>
      <c r="W74" s="5"/>
      <c r="X74" s="6"/>
      <c r="Y74" s="5"/>
      <c r="Z74" s="5"/>
      <c r="AA74" s="5" t="str">
        <f>IF(ActividadesCom[[#This Row],[NIVEL 4]]&lt;&gt;0,VLOOKUP(ActividadesCom[[#This Row],[NIVEL 4]],Catálogo!A:B,2,FALSE),"")</f>
        <v/>
      </c>
      <c r="AB74" s="5"/>
      <c r="AC74" s="6"/>
      <c r="AD74" s="5"/>
      <c r="AE74" s="5"/>
      <c r="AF74" s="5" t="str">
        <f>IF(ActividadesCom[[#This Row],[NIVEL 5]]&lt;&gt;0,VLOOKUP(ActividadesCom[[#This Row],[NIVEL 5]],Catálogo!A:B,2,FALSE),"")</f>
        <v/>
      </c>
      <c r="AG74" s="5"/>
      <c r="AH74" s="2"/>
      <c r="AI74" s="2"/>
    </row>
    <row r="75" spans="1:35" ht="30" hidden="1" customHeight="1" x14ac:dyDescent="0.25">
      <c r="A75" s="7">
        <v>13470121</v>
      </c>
      <c r="B75" s="97" t="str">
        <f>VLOOKUP(ActividadesCom[[#This Row],[NO. DE CONTROL]],'LISTADO ESTUDIANTES'!A:C,3,FALSE)</f>
        <v>ITZAB NAH MIRNA VIRGINIA</v>
      </c>
      <c r="C75" s="97" t="str">
        <f>VLOOKUP(ActividadesCom[[#This Row],[NO. DE CONTROL]],'LISTADO ESTUDIANTES'!A:B,2,FALSE)</f>
        <v>INGENIERIA AMBIENTAL</v>
      </c>
      <c r="D75" s="18" t="str">
        <f>VLOOKUP(ActividadesCom[[#This Row],[NO. DE CONTROL]],'LISTADO ESTUDIANTES'!A:D,4,FALSE)</f>
        <v>EGRESADO(A)</v>
      </c>
      <c r="E75" s="5">
        <f>SUM(ActividadesCom[[#This Row],[CRÉD. 1]],ActividadesCom[[#This Row],[CRÉD. 2]],ActividadesCom[[#This Row],[CRÉD. 3]],ActividadesCom[[#This Row],[CRÉD. 4]],ActividadesCom[[#This Row],[CRÉD. 5]])</f>
        <v>5</v>
      </c>
      <c r="F75" s="17">
        <f>IF(ActividadesCom[[#This Row],[ÚLTIMO SEMESTRE CON CRÉDITOS]]&gt;0,ROUND(AVERAGE(ActividadesCom[[#This Row],[VALOR NIVEL 5]],ActividadesCom[[#This Row],[VALOR NIVEL 4]],ActividadesCom[[#This Row],[VALOR NIVEL 3]],ActividadesCom[[#This Row],[VALOR NIVEL 2]],ActividadesCom[[#This Row],[VALOR NIVEL 1]]),0),"")</f>
        <v>2</v>
      </c>
      <c r="G75" s="5" t="str">
        <f>IF(ActividadesCom[[#This Row],[PROMEDIO]]="","",IF(ActividadesCom[[#This Row],[PROMEDIO]]&gt;=4,"EXCELENTE",IF(ActividadesCom[[#This Row],[PROMEDIO]]&gt;=3,"NOTABLE",IF(ActividadesCom[[#This Row],[PROMEDIO]]&gt;=2,"BUENO",IF(ActividadesCom[[#This Row],[PROMEDIO]]=1,"SUFICIENTE","")))))</f>
        <v>BUENO</v>
      </c>
      <c r="H75" s="5">
        <f>MAX(ActividadesCom[[#This Row],[PERÍODO 1]],ActividadesCom[[#This Row],[PERÍODO 2]],ActividadesCom[[#This Row],[PERÍODO 3]],ActividadesCom[[#This Row],[PERÍODO 4]],ActividadesCom[[#This Row],[PERÍODO 5]])</f>
        <v>20161</v>
      </c>
      <c r="I75" s="6" t="s">
        <v>464</v>
      </c>
      <c r="J75" s="5">
        <v>20143</v>
      </c>
      <c r="K75" s="5" t="s">
        <v>4010</v>
      </c>
      <c r="L75" s="5">
        <f>IF(ActividadesCom[[#This Row],[NIVEL 1]]&lt;&gt;0,VLOOKUP(ActividadesCom[[#This Row],[NIVEL 1]],Catálogo!A:B,2,FALSE),"")</f>
        <v>2</v>
      </c>
      <c r="M75" s="5">
        <v>1</v>
      </c>
      <c r="N75" s="6" t="s">
        <v>467</v>
      </c>
      <c r="O75" s="5">
        <v>20143</v>
      </c>
      <c r="P75" s="5" t="s">
        <v>4010</v>
      </c>
      <c r="Q75" s="5">
        <f>IF(ActividadesCom[[#This Row],[NIVEL 2]]&lt;&gt;0,VLOOKUP(ActividadesCom[[#This Row],[NIVEL 2]],Catálogo!A:B,2,FALSE),"")</f>
        <v>2</v>
      </c>
      <c r="R75" s="5">
        <v>1</v>
      </c>
      <c r="S75" s="6" t="s">
        <v>705</v>
      </c>
      <c r="T75" s="5">
        <v>20151</v>
      </c>
      <c r="U75" s="5" t="s">
        <v>4010</v>
      </c>
      <c r="V75" s="5">
        <f>IF(ActividadesCom[[#This Row],[NIVEL 3]]&lt;&gt;0,VLOOKUP(ActividadesCom[[#This Row],[NIVEL 3]],Catálogo!A:B,2,FALSE),"")</f>
        <v>2</v>
      </c>
      <c r="W75" s="5">
        <v>1</v>
      </c>
      <c r="X75" s="6" t="s">
        <v>707</v>
      </c>
      <c r="Y75" s="5">
        <v>20161</v>
      </c>
      <c r="Z75" s="5" t="s">
        <v>4010</v>
      </c>
      <c r="AA75" s="5">
        <f>IF(ActividadesCom[[#This Row],[NIVEL 4]]&lt;&gt;0,VLOOKUP(ActividadesCom[[#This Row],[NIVEL 4]],Catálogo!A:B,2,FALSE),"")</f>
        <v>2</v>
      </c>
      <c r="AB75" s="5">
        <v>1</v>
      </c>
      <c r="AC75" s="6" t="s">
        <v>26</v>
      </c>
      <c r="AD75" s="5">
        <v>20151</v>
      </c>
      <c r="AE75" s="5" t="s">
        <v>4010</v>
      </c>
      <c r="AF75" s="5">
        <f>IF(ActividadesCom[[#This Row],[NIVEL 5]]&lt;&gt;0,VLOOKUP(ActividadesCom[[#This Row],[NIVEL 5]],Catálogo!A:B,2,FALSE),"")</f>
        <v>2</v>
      </c>
      <c r="AG75" s="5">
        <v>1</v>
      </c>
      <c r="AH75" s="2"/>
      <c r="AI75" s="2"/>
    </row>
    <row r="76" spans="1:35" ht="30" hidden="1" customHeight="1" x14ac:dyDescent="0.25">
      <c r="A76" s="7">
        <v>13470122</v>
      </c>
      <c r="B76" s="97" t="str">
        <f>VLOOKUP(ActividadesCom[[#This Row],[NO. DE CONTROL]],'LISTADO ESTUDIANTES'!A:C,3,FALSE)</f>
        <v>TAPIA DELGADO JESSICA DEL ROSARIO</v>
      </c>
      <c r="C76" s="97" t="str">
        <f>VLOOKUP(ActividadesCom[[#This Row],[NO. DE CONTROL]],'LISTADO ESTUDIANTES'!A:B,2,FALSE)</f>
        <v>ARQUITECTURA</v>
      </c>
      <c r="D76" s="18" t="str">
        <f>VLOOKUP(ActividadesCom[[#This Row],[NO. DE CONTROL]],'LISTADO ESTUDIANTES'!A:D,4,FALSE)</f>
        <v>BAJA</v>
      </c>
      <c r="E76" s="5">
        <f>SUM(ActividadesCom[[#This Row],[CRÉD. 1]],ActividadesCom[[#This Row],[CRÉD. 2]],ActividadesCom[[#This Row],[CRÉD. 3]],ActividadesCom[[#This Row],[CRÉD. 4]],ActividadesCom[[#This Row],[CRÉD. 5]])</f>
        <v>0</v>
      </c>
      <c r="F76" s="17" t="str">
        <f>IF(ActividadesCom[[#This Row],[ÚLTIMO SEMESTRE CON CRÉDITOS]]&gt;0,ROUND(AVERAGE(ActividadesCom[[#This Row],[VALOR NIVEL 5]],ActividadesCom[[#This Row],[VALOR NIVEL 4]],ActividadesCom[[#This Row],[VALOR NIVEL 3]],ActividadesCom[[#This Row],[VALOR NIVEL 2]],ActividadesCom[[#This Row],[VALOR NIVEL 1]]),0),"")</f>
        <v/>
      </c>
      <c r="G76" s="5" t="str">
        <f>IF(ActividadesCom[[#This Row],[PROMEDIO]]="","",IF(ActividadesCom[[#This Row],[PROMEDIO]]&gt;=4,"EXCELENTE",IF(ActividadesCom[[#This Row],[PROMEDIO]]&gt;=3,"NOTABLE",IF(ActividadesCom[[#This Row],[PROMEDIO]]&gt;=2,"BUENO",IF(ActividadesCom[[#This Row],[PROMEDIO]]=1,"SUFICIENTE","")))))</f>
        <v/>
      </c>
      <c r="H76" s="5">
        <f>MAX(ActividadesCom[[#This Row],[PERÍODO 1]],ActividadesCom[[#This Row],[PERÍODO 2]],ActividadesCom[[#This Row],[PERÍODO 3]],ActividadesCom[[#This Row],[PERÍODO 4]],ActividadesCom[[#This Row],[PERÍODO 5]])</f>
        <v>0</v>
      </c>
      <c r="I76" s="6"/>
      <c r="J76" s="5"/>
      <c r="K76" s="5"/>
      <c r="L76" s="5" t="str">
        <f>IF(ActividadesCom[[#This Row],[NIVEL 1]]&lt;&gt;0,VLOOKUP(ActividadesCom[[#This Row],[NIVEL 1]],Catálogo!A:B,2,FALSE),"")</f>
        <v/>
      </c>
      <c r="M76" s="5"/>
      <c r="N76" s="6"/>
      <c r="O76" s="5"/>
      <c r="P76" s="5"/>
      <c r="Q76" s="5" t="str">
        <f>IF(ActividadesCom[[#This Row],[NIVEL 2]]&lt;&gt;0,VLOOKUP(ActividadesCom[[#This Row],[NIVEL 2]],Catálogo!A:B,2,FALSE),"")</f>
        <v/>
      </c>
      <c r="R76" s="5"/>
      <c r="S76" s="6"/>
      <c r="T76" s="5"/>
      <c r="U76" s="5"/>
      <c r="V76" s="5" t="str">
        <f>IF(ActividadesCom[[#This Row],[NIVEL 3]]&lt;&gt;0,VLOOKUP(ActividadesCom[[#This Row],[NIVEL 3]],Catálogo!A:B,2,FALSE),"")</f>
        <v/>
      </c>
      <c r="W76" s="5"/>
      <c r="X76" s="6"/>
      <c r="Y76" s="5"/>
      <c r="Z76" s="5"/>
      <c r="AA76" s="5" t="str">
        <f>IF(ActividadesCom[[#This Row],[NIVEL 4]]&lt;&gt;0,VLOOKUP(ActividadesCom[[#This Row],[NIVEL 4]],Catálogo!A:B,2,FALSE),"")</f>
        <v/>
      </c>
      <c r="AB76" s="5"/>
      <c r="AC76" s="6"/>
      <c r="AD76" s="5"/>
      <c r="AE76" s="5"/>
      <c r="AF76" s="5" t="str">
        <f>IF(ActividadesCom[[#This Row],[NIVEL 5]]&lt;&gt;0,VLOOKUP(ActividadesCom[[#This Row],[NIVEL 5]],Catálogo!A:B,2,FALSE),"")</f>
        <v/>
      </c>
      <c r="AG76" s="5"/>
      <c r="AH76" s="2"/>
      <c r="AI76" s="2"/>
    </row>
    <row r="77" spans="1:35" ht="30" hidden="1" customHeight="1" x14ac:dyDescent="0.25">
      <c r="A77" s="7">
        <v>13470123</v>
      </c>
      <c r="B77" s="97" t="str">
        <f>VLOOKUP(ActividadesCom[[#This Row],[NO. DE CONTROL]],'LISTADO ESTUDIANTES'!A:C,3,FALSE)</f>
        <v>ORTIZ FRANCO ALBERTO DE LA CRUZ</v>
      </c>
      <c r="C77" s="97" t="str">
        <f>VLOOKUP(ActividadesCom[[#This Row],[NO. DE CONTROL]],'LISTADO ESTUDIANTES'!A:B,2,FALSE)</f>
        <v>INGENIERIA CIVIL</v>
      </c>
      <c r="D77" s="18" t="str">
        <f>VLOOKUP(ActividadesCom[[#This Row],[NO. DE CONTROL]],'LISTADO ESTUDIANTES'!A:D,4,FALSE)</f>
        <v>BAJA</v>
      </c>
      <c r="E77" s="5">
        <f>SUM(ActividadesCom[[#This Row],[CRÉD. 1]],ActividadesCom[[#This Row],[CRÉD. 2]],ActividadesCom[[#This Row],[CRÉD. 3]],ActividadesCom[[#This Row],[CRÉD. 4]],ActividadesCom[[#This Row],[CRÉD. 5]])</f>
        <v>1</v>
      </c>
      <c r="F77" s="17">
        <f>IF(ActividadesCom[[#This Row],[ÚLTIMO SEMESTRE CON CRÉDITOS]]&gt;0,ROUND(AVERAGE(ActividadesCom[[#This Row],[VALOR NIVEL 5]],ActividadesCom[[#This Row],[VALOR NIVEL 4]],ActividadesCom[[#This Row],[VALOR NIVEL 3]],ActividadesCom[[#This Row],[VALOR NIVEL 2]],ActividadesCom[[#This Row],[VALOR NIVEL 1]]),0),"")</f>
        <v>2</v>
      </c>
      <c r="G77" s="5" t="str">
        <f>IF(ActividadesCom[[#This Row],[PROMEDIO]]="","",IF(ActividadesCom[[#This Row],[PROMEDIO]]&gt;=4,"EXCELENTE",IF(ActividadesCom[[#This Row],[PROMEDIO]]&gt;=3,"NOTABLE",IF(ActividadesCom[[#This Row],[PROMEDIO]]&gt;=2,"BUENO",IF(ActividadesCom[[#This Row],[PROMEDIO]]=1,"SUFICIENTE","")))))</f>
        <v>BUENO</v>
      </c>
      <c r="H77" s="5">
        <f>MAX(ActividadesCom[[#This Row],[PERÍODO 1]],ActividadesCom[[#This Row],[PERÍODO 2]],ActividadesCom[[#This Row],[PERÍODO 3]],ActividadesCom[[#This Row],[PERÍODO 4]],ActividadesCom[[#This Row],[PERÍODO 5]])</f>
        <v>20141</v>
      </c>
      <c r="I77" s="6"/>
      <c r="J77" s="5"/>
      <c r="K77" s="5"/>
      <c r="L77" s="5" t="str">
        <f>IF(ActividadesCom[[#This Row],[NIVEL 1]]&lt;&gt;0,VLOOKUP(ActividadesCom[[#This Row],[NIVEL 1]],Catálogo!A:B,2,FALSE),"")</f>
        <v/>
      </c>
      <c r="M77" s="5"/>
      <c r="N77" s="6"/>
      <c r="O77" s="5"/>
      <c r="P77" s="5"/>
      <c r="Q77" s="5" t="str">
        <f>IF(ActividadesCom[[#This Row],[NIVEL 2]]&lt;&gt;0,VLOOKUP(ActividadesCom[[#This Row],[NIVEL 2]],Catálogo!A:B,2,FALSE),"")</f>
        <v/>
      </c>
      <c r="R77" s="5"/>
      <c r="S77" s="6"/>
      <c r="T77" s="5"/>
      <c r="U77" s="5"/>
      <c r="V77" s="5" t="str">
        <f>IF(ActividadesCom[[#This Row],[NIVEL 3]]&lt;&gt;0,VLOOKUP(ActividadesCom[[#This Row],[NIVEL 3]],Catálogo!A:B,2,FALSE),"")</f>
        <v/>
      </c>
      <c r="W77" s="5"/>
      <c r="X77" s="6"/>
      <c r="Y77" s="5"/>
      <c r="Z77" s="5"/>
      <c r="AA77" s="5" t="str">
        <f>IF(ActividadesCom[[#This Row],[NIVEL 4]]&lt;&gt;0,VLOOKUP(ActividadesCom[[#This Row],[NIVEL 4]],Catálogo!A:B,2,FALSE),"")</f>
        <v/>
      </c>
      <c r="AB77" s="5"/>
      <c r="AC77" s="6" t="s">
        <v>42</v>
      </c>
      <c r="AD77" s="5">
        <v>20141</v>
      </c>
      <c r="AE77" s="5" t="s">
        <v>4010</v>
      </c>
      <c r="AF77" s="5">
        <f>IF(ActividadesCom[[#This Row],[NIVEL 5]]&lt;&gt;0,VLOOKUP(ActividadesCom[[#This Row],[NIVEL 5]],Catálogo!A:B,2,FALSE),"")</f>
        <v>2</v>
      </c>
      <c r="AG77" s="5">
        <v>1</v>
      </c>
      <c r="AH77" s="2"/>
      <c r="AI77" s="2"/>
    </row>
    <row r="78" spans="1:35" ht="30" hidden="1" customHeight="1" x14ac:dyDescent="0.25">
      <c r="A78" s="7">
        <v>13470124</v>
      </c>
      <c r="B78" s="97" t="str">
        <f>VLOOKUP(ActividadesCom[[#This Row],[NO. DE CONTROL]],'LISTADO ESTUDIANTES'!A:C,3,FALSE)</f>
        <v>GUTIERREZ SARAO JAIRO ALEXIS</v>
      </c>
      <c r="C78" s="97" t="str">
        <f>VLOOKUP(ActividadesCom[[#This Row],[NO. DE CONTROL]],'LISTADO ESTUDIANTES'!A:B,2,FALSE)</f>
        <v>INGENIERIA QUIMICA</v>
      </c>
      <c r="D78" s="18" t="str">
        <f>VLOOKUP(ActividadesCom[[#This Row],[NO. DE CONTROL]],'LISTADO ESTUDIANTES'!A:D,4,FALSE)</f>
        <v>EGRESADO(A)</v>
      </c>
      <c r="E78" s="5">
        <f>SUM(ActividadesCom[[#This Row],[CRÉD. 1]],ActividadesCom[[#This Row],[CRÉD. 2]],ActividadesCom[[#This Row],[CRÉD. 3]],ActividadesCom[[#This Row],[CRÉD. 4]],ActividadesCom[[#This Row],[CRÉD. 5]])</f>
        <v>5</v>
      </c>
      <c r="F78" s="17">
        <f>IF(ActividadesCom[[#This Row],[ÚLTIMO SEMESTRE CON CRÉDITOS]]&gt;0,ROUND(AVERAGE(ActividadesCom[[#This Row],[VALOR NIVEL 5]],ActividadesCom[[#This Row],[VALOR NIVEL 4]],ActividadesCom[[#This Row],[VALOR NIVEL 3]],ActividadesCom[[#This Row],[VALOR NIVEL 2]],ActividadesCom[[#This Row],[VALOR NIVEL 1]]),0),"")</f>
        <v>2</v>
      </c>
      <c r="G78" s="5" t="str">
        <f>IF(ActividadesCom[[#This Row],[PROMEDIO]]="","",IF(ActividadesCom[[#This Row],[PROMEDIO]]&gt;=4,"EXCELENTE",IF(ActividadesCom[[#This Row],[PROMEDIO]]&gt;=3,"NOTABLE",IF(ActividadesCom[[#This Row],[PROMEDIO]]&gt;=2,"BUENO",IF(ActividadesCom[[#This Row],[PROMEDIO]]=1,"SUFICIENTE","")))))</f>
        <v>BUENO</v>
      </c>
      <c r="H78" s="5">
        <f>MAX(ActividadesCom[[#This Row],[PERÍODO 1]],ActividadesCom[[#This Row],[PERÍODO 2]],ActividadesCom[[#This Row],[PERÍODO 3]],ActividadesCom[[#This Row],[PERÍODO 4]],ActividadesCom[[#This Row],[PERÍODO 5]])</f>
        <v>20173</v>
      </c>
      <c r="I78" s="6" t="s">
        <v>160</v>
      </c>
      <c r="J78" s="5">
        <v>20133</v>
      </c>
      <c r="K78" s="5" t="s">
        <v>4010</v>
      </c>
      <c r="L78" s="5">
        <f>IF(ActividadesCom[[#This Row],[NIVEL 1]]&lt;&gt;0,VLOOKUP(ActividadesCom[[#This Row],[NIVEL 1]],Catálogo!A:B,2,FALSE),"")</f>
        <v>2</v>
      </c>
      <c r="M78" s="5">
        <v>1</v>
      </c>
      <c r="N78" s="6" t="s">
        <v>401</v>
      </c>
      <c r="O78" s="5">
        <v>20171</v>
      </c>
      <c r="P78" s="5" t="s">
        <v>4010</v>
      </c>
      <c r="Q78" s="5">
        <f>IF(ActividadesCom[[#This Row],[NIVEL 2]]&lt;&gt;0,VLOOKUP(ActividadesCom[[#This Row],[NIVEL 2]],Catálogo!A:B,2,FALSE),"")</f>
        <v>2</v>
      </c>
      <c r="R78" s="5">
        <v>1</v>
      </c>
      <c r="S78" s="6" t="s">
        <v>363</v>
      </c>
      <c r="T78" s="5">
        <v>20161</v>
      </c>
      <c r="U78" s="5" t="s">
        <v>4010</v>
      </c>
      <c r="V78" s="5">
        <f>IF(ActividadesCom[[#This Row],[NIVEL 3]]&lt;&gt;0,VLOOKUP(ActividadesCom[[#This Row],[NIVEL 3]],Catálogo!A:B,2,FALSE),"")</f>
        <v>2</v>
      </c>
      <c r="W78" s="5">
        <v>1</v>
      </c>
      <c r="X78" s="6" t="s">
        <v>432</v>
      </c>
      <c r="Y78" s="5">
        <v>20173</v>
      </c>
      <c r="Z78" s="5" t="s">
        <v>4010</v>
      </c>
      <c r="AA78" s="5">
        <f>IF(ActividadesCom[[#This Row],[NIVEL 4]]&lt;&gt;0,VLOOKUP(ActividadesCom[[#This Row],[NIVEL 4]],Catálogo!A:B,2,FALSE),"")</f>
        <v>2</v>
      </c>
      <c r="AB78" s="5">
        <v>1</v>
      </c>
      <c r="AC78" s="6" t="s">
        <v>167</v>
      </c>
      <c r="AD78" s="5">
        <v>20161</v>
      </c>
      <c r="AE78" s="5" t="s">
        <v>4010</v>
      </c>
      <c r="AF78" s="5">
        <f>IF(ActividadesCom[[#This Row],[NIVEL 5]]&lt;&gt;0,VLOOKUP(ActividadesCom[[#This Row],[NIVEL 5]],Catálogo!A:B,2,FALSE),"")</f>
        <v>2</v>
      </c>
      <c r="AG78" s="5">
        <v>1</v>
      </c>
      <c r="AH78" s="2"/>
      <c r="AI78" s="2"/>
    </row>
    <row r="79" spans="1:35" ht="30" hidden="1" customHeight="1" x14ac:dyDescent="0.25">
      <c r="A79" s="7">
        <v>13470125</v>
      </c>
      <c r="B79" s="97" t="str">
        <f>VLOOKUP(ActividadesCom[[#This Row],[NO. DE CONTROL]],'LISTADO ESTUDIANTES'!A:C,3,FALSE)</f>
        <v>MELLADO NOLASCO ADRIANA</v>
      </c>
      <c r="C79" s="97" t="str">
        <f>VLOOKUP(ActividadesCom[[#This Row],[NO. DE CONTROL]],'LISTADO ESTUDIANTES'!A:B,2,FALSE)</f>
        <v>INGENIERIA QUIMICA</v>
      </c>
      <c r="D79" s="18" t="str">
        <f>VLOOKUP(ActividadesCom[[#This Row],[NO. DE CONTROL]],'LISTADO ESTUDIANTES'!A:D,4,FALSE)</f>
        <v>EGRESADO(A)</v>
      </c>
      <c r="E79" s="5">
        <f>SUM(ActividadesCom[[#This Row],[CRÉD. 1]],ActividadesCom[[#This Row],[CRÉD. 2]],ActividadesCom[[#This Row],[CRÉD. 3]],ActividadesCom[[#This Row],[CRÉD. 4]],ActividadesCom[[#This Row],[CRÉD. 5]])</f>
        <v>5</v>
      </c>
      <c r="F79" s="17">
        <f>IF(ActividadesCom[[#This Row],[ÚLTIMO SEMESTRE CON CRÉDITOS]]&gt;0,ROUND(AVERAGE(ActividadesCom[[#This Row],[VALOR NIVEL 5]],ActividadesCom[[#This Row],[VALOR NIVEL 4]],ActividadesCom[[#This Row],[VALOR NIVEL 3]],ActividadesCom[[#This Row],[VALOR NIVEL 2]],ActividadesCom[[#This Row],[VALOR NIVEL 1]]),0),"")</f>
        <v>2</v>
      </c>
      <c r="G79" s="5" t="str">
        <f>IF(ActividadesCom[[#This Row],[PROMEDIO]]="","",IF(ActividadesCom[[#This Row],[PROMEDIO]]&gt;=4,"EXCELENTE",IF(ActividadesCom[[#This Row],[PROMEDIO]]&gt;=3,"NOTABLE",IF(ActividadesCom[[#This Row],[PROMEDIO]]&gt;=2,"BUENO",IF(ActividadesCom[[#This Row],[PROMEDIO]]=1,"SUFICIENTE","")))))</f>
        <v>BUENO</v>
      </c>
      <c r="H79" s="5">
        <f>MAX(ActividadesCom[[#This Row],[PERÍODO 1]],ActividadesCom[[#This Row],[PERÍODO 2]],ActividadesCom[[#This Row],[PERÍODO 3]],ActividadesCom[[#This Row],[PERÍODO 4]],ActividadesCom[[#This Row],[PERÍODO 5]])</f>
        <v>20161</v>
      </c>
      <c r="I79" s="6" t="s">
        <v>128</v>
      </c>
      <c r="J79" s="5">
        <v>20161</v>
      </c>
      <c r="K79" s="5" t="s">
        <v>4010</v>
      </c>
      <c r="L79" s="5">
        <f>IF(ActividadesCom[[#This Row],[NIVEL 1]]&lt;&gt;0,VLOOKUP(ActividadesCom[[#This Row],[NIVEL 1]],Catálogo!A:B,2,FALSE),"")</f>
        <v>2</v>
      </c>
      <c r="M79" s="5">
        <v>1</v>
      </c>
      <c r="N79" s="6" t="s">
        <v>162</v>
      </c>
      <c r="O79" s="5">
        <v>20133</v>
      </c>
      <c r="P79" s="5" t="s">
        <v>4010</v>
      </c>
      <c r="Q79" s="5">
        <f>IF(ActividadesCom[[#This Row],[NIVEL 2]]&lt;&gt;0,VLOOKUP(ActividadesCom[[#This Row],[NIVEL 2]],Catálogo!A:B,2,FALSE),"")</f>
        <v>2</v>
      </c>
      <c r="R79" s="5">
        <v>1</v>
      </c>
      <c r="S79" s="6" t="s">
        <v>265</v>
      </c>
      <c r="T79" s="5">
        <v>20161</v>
      </c>
      <c r="U79" s="5" t="s">
        <v>4010</v>
      </c>
      <c r="V79" s="5">
        <f>IF(ActividadesCom[[#This Row],[NIVEL 3]]&lt;&gt;0,VLOOKUP(ActividadesCom[[#This Row],[NIVEL 3]],Catálogo!A:B,2,FALSE),"")</f>
        <v>2</v>
      </c>
      <c r="W79" s="5">
        <v>1</v>
      </c>
      <c r="X79" s="6" t="s">
        <v>167</v>
      </c>
      <c r="Y79" s="5">
        <v>20161</v>
      </c>
      <c r="Z79" s="5" t="s">
        <v>4010</v>
      </c>
      <c r="AA79" s="5">
        <f>IF(ActividadesCom[[#This Row],[NIVEL 4]]&lt;&gt;0,VLOOKUP(ActividadesCom[[#This Row],[NIVEL 4]],Catálogo!A:B,2,FALSE),"")</f>
        <v>2</v>
      </c>
      <c r="AB79" s="5">
        <v>1</v>
      </c>
      <c r="AC79" s="6" t="s">
        <v>2</v>
      </c>
      <c r="AD79" s="5">
        <v>20133</v>
      </c>
      <c r="AE79" s="5" t="s">
        <v>4010</v>
      </c>
      <c r="AF79" s="5">
        <f>IF(ActividadesCom[[#This Row],[NIVEL 5]]&lt;&gt;0,VLOOKUP(ActividadesCom[[#This Row],[NIVEL 5]],Catálogo!A:B,2,FALSE),"")</f>
        <v>2</v>
      </c>
      <c r="AG79" s="5">
        <v>1</v>
      </c>
      <c r="AH79" s="2"/>
      <c r="AI79" s="2"/>
    </row>
    <row r="80" spans="1:35" ht="30" hidden="1" customHeight="1" x14ac:dyDescent="0.25">
      <c r="A80" s="7">
        <v>13470126</v>
      </c>
      <c r="B80" s="97" t="str">
        <f>VLOOKUP(ActividadesCom[[#This Row],[NO. DE CONTROL]],'LISTADO ESTUDIANTES'!A:C,3,FALSE)</f>
        <v>VASQUEZ PEREZ PRISILIA</v>
      </c>
      <c r="C80" s="97" t="str">
        <f>VLOOKUP(ActividadesCom[[#This Row],[NO. DE CONTROL]],'LISTADO ESTUDIANTES'!A:B,2,FALSE)</f>
        <v>INGENIERIA QUIMICA</v>
      </c>
      <c r="D80" s="18" t="str">
        <f>VLOOKUP(ActividadesCom[[#This Row],[NO. DE CONTROL]],'LISTADO ESTUDIANTES'!A:D,4,FALSE)</f>
        <v>EGRESADO(A)</v>
      </c>
      <c r="E80" s="5">
        <f>SUM(ActividadesCom[[#This Row],[CRÉD. 1]],ActividadesCom[[#This Row],[CRÉD. 2]],ActividadesCom[[#This Row],[CRÉD. 3]],ActividadesCom[[#This Row],[CRÉD. 4]],ActividadesCom[[#This Row],[CRÉD. 5]])</f>
        <v>5</v>
      </c>
      <c r="F80" s="17">
        <f>IF(ActividadesCom[[#This Row],[ÚLTIMO SEMESTRE CON CRÉDITOS]]&gt;0,ROUND(AVERAGE(ActividadesCom[[#This Row],[VALOR NIVEL 5]],ActividadesCom[[#This Row],[VALOR NIVEL 4]],ActividadesCom[[#This Row],[VALOR NIVEL 3]],ActividadesCom[[#This Row],[VALOR NIVEL 2]],ActividadesCom[[#This Row],[VALOR NIVEL 1]]),0),"")</f>
        <v>2</v>
      </c>
      <c r="G80" s="5" t="str">
        <f>IF(ActividadesCom[[#This Row],[PROMEDIO]]="","",IF(ActividadesCom[[#This Row],[PROMEDIO]]&gt;=4,"EXCELENTE",IF(ActividadesCom[[#This Row],[PROMEDIO]]&gt;=3,"NOTABLE",IF(ActividadesCom[[#This Row],[PROMEDIO]]&gt;=2,"BUENO",IF(ActividadesCom[[#This Row],[PROMEDIO]]=1,"SUFICIENTE","")))))</f>
        <v>BUENO</v>
      </c>
      <c r="H80" s="5">
        <f>MAX(ActividadesCom[[#This Row],[PERÍODO 1]],ActividadesCom[[#This Row],[PERÍODO 2]],ActividadesCom[[#This Row],[PERÍODO 3]],ActividadesCom[[#This Row],[PERÍODO 4]],ActividadesCom[[#This Row],[PERÍODO 5]])</f>
        <v>20163</v>
      </c>
      <c r="I80" s="6" t="s">
        <v>225</v>
      </c>
      <c r="J80" s="5">
        <v>20133</v>
      </c>
      <c r="K80" s="5" t="s">
        <v>4010</v>
      </c>
      <c r="L80" s="5">
        <f>IF(ActividadesCom[[#This Row],[NIVEL 1]]&lt;&gt;0,VLOOKUP(ActividadesCom[[#This Row],[NIVEL 1]],Catálogo!A:B,2,FALSE),"")</f>
        <v>2</v>
      </c>
      <c r="M80" s="5">
        <v>1</v>
      </c>
      <c r="N80" s="6" t="s">
        <v>226</v>
      </c>
      <c r="O80" s="5">
        <v>20151</v>
      </c>
      <c r="P80" s="5" t="s">
        <v>4010</v>
      </c>
      <c r="Q80" s="5">
        <f>IF(ActividadesCom[[#This Row],[NIVEL 2]]&lt;&gt;0,VLOOKUP(ActividadesCom[[#This Row],[NIVEL 2]],Catálogo!A:B,2,FALSE),"")</f>
        <v>2</v>
      </c>
      <c r="R80" s="5">
        <v>1</v>
      </c>
      <c r="S80" s="6" t="s">
        <v>274</v>
      </c>
      <c r="T80" s="5">
        <v>20163</v>
      </c>
      <c r="U80" s="5" t="s">
        <v>4010</v>
      </c>
      <c r="V80" s="5">
        <f>IF(ActividadesCom[[#This Row],[NIVEL 3]]&lt;&gt;0,VLOOKUP(ActividadesCom[[#This Row],[NIVEL 3]],Catálogo!A:B,2,FALSE),"")</f>
        <v>2</v>
      </c>
      <c r="W80" s="5">
        <v>1</v>
      </c>
      <c r="X80" s="6"/>
      <c r="Y80" s="5"/>
      <c r="Z80" s="5"/>
      <c r="AA80" s="5" t="str">
        <f>IF(ActividadesCom[[#This Row],[NIVEL 4]]&lt;&gt;0,VLOOKUP(ActividadesCom[[#This Row],[NIVEL 4]],Catálogo!A:B,2,FALSE),"")</f>
        <v/>
      </c>
      <c r="AB80" s="5"/>
      <c r="AC80" s="6" t="s">
        <v>97</v>
      </c>
      <c r="AD80" s="5" t="s">
        <v>51</v>
      </c>
      <c r="AE80" s="5" t="s">
        <v>4010</v>
      </c>
      <c r="AF80" s="5">
        <f>IF(ActividadesCom[[#This Row],[NIVEL 5]]&lt;&gt;0,VLOOKUP(ActividadesCom[[#This Row],[NIVEL 5]],Catálogo!A:B,2,FALSE),"")</f>
        <v>2</v>
      </c>
      <c r="AG80" s="5">
        <v>2</v>
      </c>
      <c r="AH80" s="2"/>
      <c r="AI80" s="2"/>
    </row>
    <row r="81" spans="1:35" ht="30" hidden="1" customHeight="1" x14ac:dyDescent="0.25">
      <c r="A81" s="7">
        <v>13470127</v>
      </c>
      <c r="B81" s="97" t="str">
        <f>VLOOKUP(ActividadesCom[[#This Row],[NO. DE CONTROL]],'LISTADO ESTUDIANTES'!A:C,3,FALSE)</f>
        <v>GONZALEZ POOT SEBASTIAN DE JESUS</v>
      </c>
      <c r="C81" s="97" t="str">
        <f>VLOOKUP(ActividadesCom[[#This Row],[NO. DE CONTROL]],'LISTADO ESTUDIANTES'!A:B,2,FALSE)</f>
        <v>INGENIERIA CIVIL</v>
      </c>
      <c r="D81" s="18" t="str">
        <f>VLOOKUP(ActividadesCom[[#This Row],[NO. DE CONTROL]],'LISTADO ESTUDIANTES'!A:D,4,FALSE)</f>
        <v>EGRESADO(A)</v>
      </c>
      <c r="E81" s="5">
        <f>SUM(ActividadesCom[[#This Row],[CRÉD. 1]],ActividadesCom[[#This Row],[CRÉD. 2]],ActividadesCom[[#This Row],[CRÉD. 3]],ActividadesCom[[#This Row],[CRÉD. 4]],ActividadesCom[[#This Row],[CRÉD. 5]])</f>
        <v>7</v>
      </c>
      <c r="F81" s="17">
        <f>IF(ActividadesCom[[#This Row],[ÚLTIMO SEMESTRE CON CRÉDITOS]]&gt;0,ROUND(AVERAGE(ActividadesCom[[#This Row],[VALOR NIVEL 5]],ActividadesCom[[#This Row],[VALOR NIVEL 4]],ActividadesCom[[#This Row],[VALOR NIVEL 3]],ActividadesCom[[#This Row],[VALOR NIVEL 2]],ActividadesCom[[#This Row],[VALOR NIVEL 1]]),0),"")</f>
        <v>2</v>
      </c>
      <c r="G81" s="5" t="str">
        <f>IF(ActividadesCom[[#This Row],[PROMEDIO]]="","",IF(ActividadesCom[[#This Row],[PROMEDIO]]&gt;=4,"EXCELENTE",IF(ActividadesCom[[#This Row],[PROMEDIO]]&gt;=3,"NOTABLE",IF(ActividadesCom[[#This Row],[PROMEDIO]]&gt;=2,"BUENO",IF(ActividadesCom[[#This Row],[PROMEDIO]]=1,"SUFICIENTE","")))))</f>
        <v>BUENO</v>
      </c>
      <c r="H81" s="5">
        <f>MAX(ActividadesCom[[#This Row],[PERÍODO 1]],ActividadesCom[[#This Row],[PERÍODO 2]],ActividadesCom[[#This Row],[PERÍODO 3]],ActividadesCom[[#This Row],[PERÍODO 4]],ActividadesCom[[#This Row],[PERÍODO 5]])</f>
        <v>20163</v>
      </c>
      <c r="I81" s="6" t="s">
        <v>128</v>
      </c>
      <c r="J81" s="5">
        <v>20161</v>
      </c>
      <c r="K81" s="5" t="s">
        <v>4010</v>
      </c>
      <c r="L81" s="5">
        <f>IF(ActividadesCom[[#This Row],[NIVEL 1]]&lt;&gt;0,VLOOKUP(ActividadesCom[[#This Row],[NIVEL 1]],Catálogo!A:B,2,FALSE),"")</f>
        <v>2</v>
      </c>
      <c r="M81" s="5">
        <v>1</v>
      </c>
      <c r="N81" s="6" t="s">
        <v>128</v>
      </c>
      <c r="O81" s="5">
        <v>20163</v>
      </c>
      <c r="P81" s="5" t="s">
        <v>4010</v>
      </c>
      <c r="Q81" s="5">
        <f>IF(ActividadesCom[[#This Row],[NIVEL 2]]&lt;&gt;0,VLOOKUP(ActividadesCom[[#This Row],[NIVEL 2]],Catálogo!A:B,2,FALSE),"")</f>
        <v>2</v>
      </c>
      <c r="R81" s="5">
        <v>2</v>
      </c>
      <c r="S81" s="6" t="s">
        <v>214</v>
      </c>
      <c r="T81" s="5">
        <v>20163</v>
      </c>
      <c r="U81" s="5" t="s">
        <v>4010</v>
      </c>
      <c r="V81" s="5">
        <f>IF(ActividadesCom[[#This Row],[NIVEL 3]]&lt;&gt;0,VLOOKUP(ActividadesCom[[#This Row],[NIVEL 3]],Catálogo!A:B,2,FALSE),"")</f>
        <v>2</v>
      </c>
      <c r="W81" s="5">
        <v>2</v>
      </c>
      <c r="X81" s="6" t="s">
        <v>215</v>
      </c>
      <c r="Y81" s="5">
        <v>20161</v>
      </c>
      <c r="Z81" s="5" t="s">
        <v>4010</v>
      </c>
      <c r="AA81" s="5">
        <f>IF(ActividadesCom[[#This Row],[NIVEL 4]]&lt;&gt;0,VLOOKUP(ActividadesCom[[#This Row],[NIVEL 4]],Catálogo!A:B,2,FALSE),"")</f>
        <v>2</v>
      </c>
      <c r="AB81" s="5">
        <v>2</v>
      </c>
      <c r="AC81" s="6"/>
      <c r="AD81" s="5"/>
      <c r="AE81" s="5"/>
      <c r="AF81" s="5" t="str">
        <f>IF(ActividadesCom[[#This Row],[NIVEL 5]]&lt;&gt;0,VLOOKUP(ActividadesCom[[#This Row],[NIVEL 5]],Catálogo!A:B,2,FALSE),"")</f>
        <v/>
      </c>
      <c r="AG81" s="5"/>
      <c r="AH81" s="2"/>
      <c r="AI81" s="2"/>
    </row>
    <row r="82" spans="1:35" ht="30" hidden="1" customHeight="1" x14ac:dyDescent="0.25">
      <c r="A82" s="7">
        <v>13470128</v>
      </c>
      <c r="B82" s="97" t="str">
        <f>VLOOKUP(ActividadesCom[[#This Row],[NO. DE CONTROL]],'LISTADO ESTUDIANTES'!A:C,3,FALSE)</f>
        <v>NAH REYES SUSANA YAMILETH</v>
      </c>
      <c r="C82" s="97" t="str">
        <f>VLOOKUP(ActividadesCom[[#This Row],[NO. DE CONTROL]],'LISTADO ESTUDIANTES'!A:B,2,FALSE)</f>
        <v>INGENIERIA QUIMICA</v>
      </c>
      <c r="D82" s="18" t="str">
        <f>VLOOKUP(ActividadesCom[[#This Row],[NO. DE CONTROL]],'LISTADO ESTUDIANTES'!A:D,4,FALSE)</f>
        <v>EGRESADO(A)</v>
      </c>
      <c r="E82" s="5">
        <f>SUM(ActividadesCom[[#This Row],[CRÉD. 1]],ActividadesCom[[#This Row],[CRÉD. 2]],ActividadesCom[[#This Row],[CRÉD. 3]],ActividadesCom[[#This Row],[CRÉD. 4]],ActividadesCom[[#This Row],[CRÉD. 5]])</f>
        <v>5</v>
      </c>
      <c r="F82" s="17">
        <f>IF(ActividadesCom[[#This Row],[ÚLTIMO SEMESTRE CON CRÉDITOS]]&gt;0,ROUND(AVERAGE(ActividadesCom[[#This Row],[VALOR NIVEL 5]],ActividadesCom[[#This Row],[VALOR NIVEL 4]],ActividadesCom[[#This Row],[VALOR NIVEL 3]],ActividadesCom[[#This Row],[VALOR NIVEL 2]],ActividadesCom[[#This Row],[VALOR NIVEL 1]]),0),"")</f>
        <v>2</v>
      </c>
      <c r="G82" s="5" t="str">
        <f>IF(ActividadesCom[[#This Row],[PROMEDIO]]="","",IF(ActividadesCom[[#This Row],[PROMEDIO]]&gt;=4,"EXCELENTE",IF(ActividadesCom[[#This Row],[PROMEDIO]]&gt;=3,"NOTABLE",IF(ActividadesCom[[#This Row],[PROMEDIO]]&gt;=2,"BUENO",IF(ActividadesCom[[#This Row],[PROMEDIO]]=1,"SUFICIENTE","")))))</f>
        <v>BUENO</v>
      </c>
      <c r="H82" s="5">
        <f>MAX(ActividadesCom[[#This Row],[PERÍODO 1]],ActividadesCom[[#This Row],[PERÍODO 2]],ActividadesCom[[#This Row],[PERÍODO 3]],ActividadesCom[[#This Row],[PERÍODO 4]],ActividadesCom[[#This Row],[PERÍODO 5]])</f>
        <v>20163</v>
      </c>
      <c r="I82" s="6" t="s">
        <v>226</v>
      </c>
      <c r="J82" s="5">
        <v>20151</v>
      </c>
      <c r="K82" s="5" t="s">
        <v>4010</v>
      </c>
      <c r="L82" s="5">
        <f>IF(ActividadesCom[[#This Row],[NIVEL 1]]&lt;&gt;0,VLOOKUP(ActividadesCom[[#This Row],[NIVEL 1]],Catálogo!A:B,2,FALSE),"")</f>
        <v>2</v>
      </c>
      <c r="M82" s="5">
        <v>1</v>
      </c>
      <c r="N82" s="6" t="s">
        <v>227</v>
      </c>
      <c r="O82" s="5">
        <v>20133</v>
      </c>
      <c r="P82" s="5" t="s">
        <v>4010</v>
      </c>
      <c r="Q82" s="5">
        <f>IF(ActividadesCom[[#This Row],[NIVEL 2]]&lt;&gt;0,VLOOKUP(ActividadesCom[[#This Row],[NIVEL 2]],Catálogo!A:B,2,FALSE),"")</f>
        <v>2</v>
      </c>
      <c r="R82" s="5">
        <v>1</v>
      </c>
      <c r="S82" s="6" t="s">
        <v>274</v>
      </c>
      <c r="T82" s="5">
        <v>20163</v>
      </c>
      <c r="U82" s="5" t="s">
        <v>4010</v>
      </c>
      <c r="V82" s="5">
        <f>IF(ActividadesCom[[#This Row],[NIVEL 3]]&lt;&gt;0,VLOOKUP(ActividadesCom[[#This Row],[NIVEL 3]],Catálogo!A:B,2,FALSE),"")</f>
        <v>2</v>
      </c>
      <c r="W82" s="5">
        <v>1</v>
      </c>
      <c r="X82" s="6"/>
      <c r="Y82" s="5"/>
      <c r="Z82" s="5"/>
      <c r="AA82" s="5" t="str">
        <f>IF(ActividadesCom[[#This Row],[NIVEL 4]]&lt;&gt;0,VLOOKUP(ActividadesCom[[#This Row],[NIVEL 4]],Catálogo!A:B,2,FALSE),"")</f>
        <v/>
      </c>
      <c r="AB82" s="5"/>
      <c r="AC82" s="6" t="s">
        <v>97</v>
      </c>
      <c r="AD82" s="5" t="s">
        <v>50</v>
      </c>
      <c r="AE82" s="5" t="s">
        <v>4010</v>
      </c>
      <c r="AF82" s="5">
        <f>IF(ActividadesCom[[#This Row],[NIVEL 5]]&lt;&gt;0,VLOOKUP(ActividadesCom[[#This Row],[NIVEL 5]],Catálogo!A:B,2,FALSE),"")</f>
        <v>2</v>
      </c>
      <c r="AG82" s="5">
        <v>2</v>
      </c>
      <c r="AH82" s="2"/>
      <c r="AI82" s="2"/>
    </row>
    <row r="83" spans="1:35" ht="30" hidden="1" customHeight="1" x14ac:dyDescent="0.25">
      <c r="A83" s="7">
        <v>13470129</v>
      </c>
      <c r="B83" s="97" t="str">
        <f>VLOOKUP(ActividadesCom[[#This Row],[NO. DE CONTROL]],'LISTADO ESTUDIANTES'!A:C,3,FALSE)</f>
        <v>GONZALEZ DZIB DANIELA SALIME</v>
      </c>
      <c r="C83" s="97" t="str">
        <f>VLOOKUP(ActividadesCom[[#This Row],[NO. DE CONTROL]],'LISTADO ESTUDIANTES'!A:B,2,FALSE)</f>
        <v>INGENIERIA CIVIL</v>
      </c>
      <c r="D83" s="18" t="str">
        <f>VLOOKUP(ActividadesCom[[#This Row],[NO. DE CONTROL]],'LISTADO ESTUDIANTES'!A:D,4,FALSE)</f>
        <v>EGRESADO(A)</v>
      </c>
      <c r="E83" s="5">
        <f>SUM(ActividadesCom[[#This Row],[CRÉD. 1]],ActividadesCom[[#This Row],[CRÉD. 2]],ActividadesCom[[#This Row],[CRÉD. 3]],ActividadesCom[[#This Row],[CRÉD. 4]],ActividadesCom[[#This Row],[CRÉD. 5]])</f>
        <v>5</v>
      </c>
      <c r="F83" s="17">
        <f>IF(ActividadesCom[[#This Row],[ÚLTIMO SEMESTRE CON CRÉDITOS]]&gt;0,ROUND(AVERAGE(ActividadesCom[[#This Row],[VALOR NIVEL 5]],ActividadesCom[[#This Row],[VALOR NIVEL 4]],ActividadesCom[[#This Row],[VALOR NIVEL 3]],ActividadesCom[[#This Row],[VALOR NIVEL 2]],ActividadesCom[[#This Row],[VALOR NIVEL 1]]),0),"")</f>
        <v>2</v>
      </c>
      <c r="G83" s="5" t="str">
        <f>IF(ActividadesCom[[#This Row],[PROMEDIO]]="","",IF(ActividadesCom[[#This Row],[PROMEDIO]]&gt;=4,"EXCELENTE",IF(ActividadesCom[[#This Row],[PROMEDIO]]&gt;=3,"NOTABLE",IF(ActividadesCom[[#This Row],[PROMEDIO]]&gt;=2,"BUENO",IF(ActividadesCom[[#This Row],[PROMEDIO]]=1,"SUFICIENTE","")))))</f>
        <v>BUENO</v>
      </c>
      <c r="H83" s="5">
        <f>MAX(ActividadesCom[[#This Row],[PERÍODO 1]],ActividadesCom[[#This Row],[PERÍODO 2]],ActividadesCom[[#This Row],[PERÍODO 3]],ActividadesCom[[#This Row],[PERÍODO 4]],ActividadesCom[[#This Row],[PERÍODO 5]])</f>
        <v>20171</v>
      </c>
      <c r="I83" s="6" t="s">
        <v>141</v>
      </c>
      <c r="J83" s="5">
        <v>20151</v>
      </c>
      <c r="K83" s="5" t="s">
        <v>4010</v>
      </c>
      <c r="L83" s="5">
        <f>IF(ActividadesCom[[#This Row],[NIVEL 1]]&lt;&gt;0,VLOOKUP(ActividadesCom[[#This Row],[NIVEL 1]],Catálogo!A:B,2,FALSE),"")</f>
        <v>2</v>
      </c>
      <c r="M83" s="5">
        <v>1</v>
      </c>
      <c r="N83" s="6" t="s">
        <v>427</v>
      </c>
      <c r="O83" s="5">
        <v>20171</v>
      </c>
      <c r="P83" s="5" t="s">
        <v>4010</v>
      </c>
      <c r="Q83" s="5">
        <f>IF(ActividadesCom[[#This Row],[NIVEL 2]]&lt;&gt;0,VLOOKUP(ActividadesCom[[#This Row],[NIVEL 2]],Catálogo!A:B,2,FALSE),"")</f>
        <v>2</v>
      </c>
      <c r="R83" s="5">
        <v>1</v>
      </c>
      <c r="S83" s="6" t="s">
        <v>428</v>
      </c>
      <c r="T83" s="5">
        <v>20171</v>
      </c>
      <c r="U83" s="5" t="s">
        <v>4010</v>
      </c>
      <c r="V83" s="5">
        <f>IF(ActividadesCom[[#This Row],[NIVEL 3]]&lt;&gt;0,VLOOKUP(ActividadesCom[[#This Row],[NIVEL 3]],Catálogo!A:B,2,FALSE),"")</f>
        <v>2</v>
      </c>
      <c r="W83" s="5">
        <v>1</v>
      </c>
      <c r="X83" s="6" t="s">
        <v>215</v>
      </c>
      <c r="Y83" s="5">
        <v>20161</v>
      </c>
      <c r="Z83" s="5" t="s">
        <v>4010</v>
      </c>
      <c r="AA83" s="5">
        <f>IF(ActividadesCom[[#This Row],[NIVEL 4]]&lt;&gt;0,VLOOKUP(ActividadesCom[[#This Row],[NIVEL 4]],Catálogo!A:B,2,FALSE),"")</f>
        <v>2</v>
      </c>
      <c r="AB83" s="5">
        <v>1</v>
      </c>
      <c r="AC83" s="6" t="s">
        <v>4</v>
      </c>
      <c r="AD83" s="5">
        <v>20133</v>
      </c>
      <c r="AE83" s="5" t="s">
        <v>4010</v>
      </c>
      <c r="AF83" s="5">
        <f>IF(ActividadesCom[[#This Row],[NIVEL 5]]&lt;&gt;0,VLOOKUP(ActividadesCom[[#This Row],[NIVEL 5]],Catálogo!A:B,2,FALSE),"")</f>
        <v>2</v>
      </c>
      <c r="AG83" s="5">
        <v>1</v>
      </c>
      <c r="AH83" s="2"/>
      <c r="AI83" s="2"/>
    </row>
    <row r="84" spans="1:35" ht="30" hidden="1" customHeight="1" x14ac:dyDescent="0.25">
      <c r="A84" s="7">
        <v>13470130</v>
      </c>
      <c r="B84" s="97" t="str">
        <f>VLOOKUP(ActividadesCom[[#This Row],[NO. DE CONTROL]],'LISTADO ESTUDIANTES'!A:C,3,FALSE)</f>
        <v>PAN KU EZEQUIEL</v>
      </c>
      <c r="C84" s="97" t="str">
        <f>VLOOKUP(ActividadesCom[[#This Row],[NO. DE CONTROL]],'LISTADO ESTUDIANTES'!A:B,2,FALSE)</f>
        <v>ARQUITECTURA</v>
      </c>
      <c r="D84" s="18" t="str">
        <f>VLOOKUP(ActividadesCom[[#This Row],[NO. DE CONTROL]],'LISTADO ESTUDIANTES'!A:D,4,FALSE)</f>
        <v>EGRESADO(A)</v>
      </c>
      <c r="E84" s="5">
        <f>SUM(ActividadesCom[[#This Row],[CRÉD. 1]],ActividadesCom[[#This Row],[CRÉD. 2]],ActividadesCom[[#This Row],[CRÉD. 3]],ActividadesCom[[#This Row],[CRÉD. 4]],ActividadesCom[[#This Row],[CRÉD. 5]])</f>
        <v>5</v>
      </c>
      <c r="F84" s="17">
        <f>IF(ActividadesCom[[#This Row],[ÚLTIMO SEMESTRE CON CRÉDITOS]]&gt;0,ROUND(AVERAGE(ActividadesCom[[#This Row],[VALOR NIVEL 5]],ActividadesCom[[#This Row],[VALOR NIVEL 4]],ActividadesCom[[#This Row],[VALOR NIVEL 3]],ActividadesCom[[#This Row],[VALOR NIVEL 2]],ActividadesCom[[#This Row],[VALOR NIVEL 1]]),0),"")</f>
        <v>2</v>
      </c>
      <c r="G84" s="5" t="str">
        <f>IF(ActividadesCom[[#This Row],[PROMEDIO]]="","",IF(ActividadesCom[[#This Row],[PROMEDIO]]&gt;=4,"EXCELENTE",IF(ActividadesCom[[#This Row],[PROMEDIO]]&gt;=3,"NOTABLE",IF(ActividadesCom[[#This Row],[PROMEDIO]]&gt;=2,"BUENO",IF(ActividadesCom[[#This Row],[PROMEDIO]]=1,"SUFICIENTE","")))))</f>
        <v>BUENO</v>
      </c>
      <c r="H84" s="5">
        <f>MAX(ActividadesCom[[#This Row],[PERÍODO 1]],ActividadesCom[[#This Row],[PERÍODO 2]],ActividadesCom[[#This Row],[PERÍODO 3]],ActividadesCom[[#This Row],[PERÍODO 4]],ActividadesCom[[#This Row],[PERÍODO 5]])</f>
        <v>20183</v>
      </c>
      <c r="I84" s="6" t="s">
        <v>772</v>
      </c>
      <c r="J84" s="5">
        <v>20183</v>
      </c>
      <c r="K84" s="5" t="s">
        <v>4010</v>
      </c>
      <c r="L84" s="5">
        <f>IF(ActividadesCom[[#This Row],[NIVEL 1]]&lt;&gt;0,VLOOKUP(ActividadesCom[[#This Row],[NIVEL 1]],Catálogo!A:B,2,FALSE),"")</f>
        <v>2</v>
      </c>
      <c r="M84" s="5">
        <v>1</v>
      </c>
      <c r="N84" s="6" t="s">
        <v>773</v>
      </c>
      <c r="O84" s="5">
        <v>20183</v>
      </c>
      <c r="P84" s="5" t="s">
        <v>4010</v>
      </c>
      <c r="Q84" s="5">
        <f>IF(ActividadesCom[[#This Row],[NIVEL 2]]&lt;&gt;0,VLOOKUP(ActividadesCom[[#This Row],[NIVEL 2]],Catálogo!A:B,2,FALSE),"")</f>
        <v>2</v>
      </c>
      <c r="R84" s="5">
        <v>1</v>
      </c>
      <c r="S84" s="6" t="s">
        <v>774</v>
      </c>
      <c r="T84" s="5">
        <v>20183</v>
      </c>
      <c r="U84" s="5" t="s">
        <v>4010</v>
      </c>
      <c r="V84" s="5">
        <f>IF(ActividadesCom[[#This Row],[NIVEL 3]]&lt;&gt;0,VLOOKUP(ActividadesCom[[#This Row],[NIVEL 3]],Catálogo!A:B,2,FALSE),"")</f>
        <v>2</v>
      </c>
      <c r="W84" s="5">
        <v>1</v>
      </c>
      <c r="X84" s="6" t="s">
        <v>116</v>
      </c>
      <c r="Y84" s="5">
        <v>20133</v>
      </c>
      <c r="Z84" s="5" t="s">
        <v>4010</v>
      </c>
      <c r="AA84" s="5">
        <f>IF(ActividadesCom[[#This Row],[NIVEL 4]]&lt;&gt;0,VLOOKUP(ActividadesCom[[#This Row],[NIVEL 4]],Catálogo!A:B,2,FALSE),"")</f>
        <v>2</v>
      </c>
      <c r="AB84" s="5">
        <v>1</v>
      </c>
      <c r="AC84" s="6" t="s">
        <v>55</v>
      </c>
      <c r="AD84" s="5">
        <v>20133</v>
      </c>
      <c r="AE84" s="5" t="s">
        <v>4010</v>
      </c>
      <c r="AF84" s="5">
        <f>IF(ActividadesCom[[#This Row],[NIVEL 5]]&lt;&gt;0,VLOOKUP(ActividadesCom[[#This Row],[NIVEL 5]],Catálogo!A:B,2,FALSE),"")</f>
        <v>2</v>
      </c>
      <c r="AG84" s="5">
        <v>1</v>
      </c>
      <c r="AH84" s="2"/>
      <c r="AI84" s="2"/>
    </row>
    <row r="85" spans="1:35" ht="30" hidden="1" customHeight="1" x14ac:dyDescent="0.25">
      <c r="A85" s="7">
        <v>13470131</v>
      </c>
      <c r="B85" s="97" t="str">
        <f>VLOOKUP(ActividadesCom[[#This Row],[NO. DE CONTROL]],'LISTADO ESTUDIANTES'!A:C,3,FALSE)</f>
        <v>LANDERO JIMENEZ LAURA RUBI</v>
      </c>
      <c r="C85" s="97" t="str">
        <f>VLOOKUP(ActividadesCom[[#This Row],[NO. DE CONTROL]],'LISTADO ESTUDIANTES'!A:B,2,FALSE)</f>
        <v>INGENIERIA QUIMICA</v>
      </c>
      <c r="D85" s="18" t="str">
        <f>VLOOKUP(ActividadesCom[[#This Row],[NO. DE CONTROL]],'LISTADO ESTUDIANTES'!A:D,4,FALSE)</f>
        <v>EGRESADO(A)</v>
      </c>
      <c r="E85" s="5">
        <f>SUM(ActividadesCom[[#This Row],[CRÉD. 1]],ActividadesCom[[#This Row],[CRÉD. 2]],ActividadesCom[[#This Row],[CRÉD. 3]],ActividadesCom[[#This Row],[CRÉD. 4]],ActividadesCom[[#This Row],[CRÉD. 5]])</f>
        <v>8</v>
      </c>
      <c r="F85" s="17">
        <f>IF(ActividadesCom[[#This Row],[ÚLTIMO SEMESTRE CON CRÉDITOS]]&gt;0,ROUND(AVERAGE(ActividadesCom[[#This Row],[VALOR NIVEL 5]],ActividadesCom[[#This Row],[VALOR NIVEL 4]],ActividadesCom[[#This Row],[VALOR NIVEL 3]],ActividadesCom[[#This Row],[VALOR NIVEL 2]],ActividadesCom[[#This Row],[VALOR NIVEL 1]]),0),"")</f>
        <v>2</v>
      </c>
      <c r="G85" s="5" t="str">
        <f>IF(ActividadesCom[[#This Row],[PROMEDIO]]="","",IF(ActividadesCom[[#This Row],[PROMEDIO]]&gt;=4,"EXCELENTE",IF(ActividadesCom[[#This Row],[PROMEDIO]]&gt;=3,"NOTABLE",IF(ActividadesCom[[#This Row],[PROMEDIO]]&gt;=2,"BUENO",IF(ActividadesCom[[#This Row],[PROMEDIO]]=1,"SUFICIENTE","")))))</f>
        <v>BUENO</v>
      </c>
      <c r="H85" s="5">
        <f>MAX(ActividadesCom[[#This Row],[PERÍODO 1]],ActividadesCom[[#This Row],[PERÍODO 2]],ActividadesCom[[#This Row],[PERÍODO 3]],ActividadesCom[[#This Row],[PERÍODO 4]],ActividadesCom[[#This Row],[PERÍODO 5]])</f>
        <v>20163</v>
      </c>
      <c r="I85" s="6" t="s">
        <v>128</v>
      </c>
      <c r="J85" s="5">
        <v>20161</v>
      </c>
      <c r="K85" s="5" t="s">
        <v>4010</v>
      </c>
      <c r="L85" s="5">
        <f>IF(ActividadesCom[[#This Row],[NIVEL 1]]&lt;&gt;0,VLOOKUP(ActividadesCom[[#This Row],[NIVEL 1]],Catálogo!A:B,2,FALSE),"")</f>
        <v>2</v>
      </c>
      <c r="M85" s="5">
        <v>1</v>
      </c>
      <c r="N85" s="6" t="s">
        <v>128</v>
      </c>
      <c r="O85" s="5">
        <v>20163</v>
      </c>
      <c r="P85" s="5" t="s">
        <v>4010</v>
      </c>
      <c r="Q85" s="5">
        <f>IF(ActividadesCom[[#This Row],[NIVEL 2]]&lt;&gt;0,VLOOKUP(ActividadesCom[[#This Row],[NIVEL 2]],Catálogo!A:B,2,FALSE),"")</f>
        <v>2</v>
      </c>
      <c r="R85" s="5">
        <v>2</v>
      </c>
      <c r="S85" s="6" t="s">
        <v>248</v>
      </c>
      <c r="T85" s="5">
        <v>20163</v>
      </c>
      <c r="U85" s="5" t="s">
        <v>4010</v>
      </c>
      <c r="V85" s="5">
        <f>IF(ActividadesCom[[#This Row],[NIVEL 3]]&lt;&gt;0,VLOOKUP(ActividadesCom[[#This Row],[NIVEL 3]],Catálogo!A:B,2,FALSE),"")</f>
        <v>2</v>
      </c>
      <c r="W85" s="5">
        <v>1</v>
      </c>
      <c r="X85" s="6" t="s">
        <v>214</v>
      </c>
      <c r="Y85" s="5">
        <v>20163</v>
      </c>
      <c r="Z85" s="5" t="s">
        <v>4010</v>
      </c>
      <c r="AA85" s="5">
        <f>IF(ActividadesCom[[#This Row],[NIVEL 4]]&lt;&gt;0,VLOOKUP(ActividadesCom[[#This Row],[NIVEL 4]],Catálogo!A:B,2,FALSE),"")</f>
        <v>2</v>
      </c>
      <c r="AB85" s="5">
        <v>2</v>
      </c>
      <c r="AC85" s="6" t="s">
        <v>16</v>
      </c>
      <c r="AD85" s="5" t="s">
        <v>51</v>
      </c>
      <c r="AE85" s="5" t="s">
        <v>4010</v>
      </c>
      <c r="AF85" s="5">
        <f>IF(ActividadesCom[[#This Row],[NIVEL 5]]&lt;&gt;0,VLOOKUP(ActividadesCom[[#This Row],[NIVEL 5]],Catálogo!A:B,2,FALSE),"")</f>
        <v>2</v>
      </c>
      <c r="AG85" s="5">
        <v>2</v>
      </c>
      <c r="AH85" s="2"/>
      <c r="AI85" s="2"/>
    </row>
    <row r="86" spans="1:35" ht="30" hidden="1" customHeight="1" x14ac:dyDescent="0.25">
      <c r="A86" s="7">
        <v>13470132</v>
      </c>
      <c r="B86" s="97" t="str">
        <f>VLOOKUP(ActividadesCom[[#This Row],[NO. DE CONTROL]],'LISTADO ESTUDIANTES'!A:C,3,FALSE)</f>
        <v>SANSORES DZUL ALEX ENRIQUE</v>
      </c>
      <c r="C86" s="97" t="str">
        <f>VLOOKUP(ActividadesCom[[#This Row],[NO. DE CONTROL]],'LISTADO ESTUDIANTES'!A:B,2,FALSE)</f>
        <v>INGENIERIA QUIMICA</v>
      </c>
      <c r="D86" s="18" t="str">
        <f>VLOOKUP(ActividadesCom[[#This Row],[NO. DE CONTROL]],'LISTADO ESTUDIANTES'!A:D,4,FALSE)</f>
        <v>EGRESADO(A)</v>
      </c>
      <c r="E86" s="5">
        <f>SUM(ActividadesCom[[#This Row],[CRÉD. 1]],ActividadesCom[[#This Row],[CRÉD. 2]],ActividadesCom[[#This Row],[CRÉD. 3]],ActividadesCom[[#This Row],[CRÉD. 4]],ActividadesCom[[#This Row],[CRÉD. 5]])</f>
        <v>5</v>
      </c>
      <c r="F86" s="17">
        <f>IF(ActividadesCom[[#This Row],[ÚLTIMO SEMESTRE CON CRÉDITOS]]&gt;0,ROUND(AVERAGE(ActividadesCom[[#This Row],[VALOR NIVEL 5]],ActividadesCom[[#This Row],[VALOR NIVEL 4]],ActividadesCom[[#This Row],[VALOR NIVEL 3]],ActividadesCom[[#This Row],[VALOR NIVEL 2]],ActividadesCom[[#This Row],[VALOR NIVEL 1]]),0),"")</f>
        <v>2</v>
      </c>
      <c r="G86" s="5" t="str">
        <f>IF(ActividadesCom[[#This Row],[PROMEDIO]]="","",IF(ActividadesCom[[#This Row],[PROMEDIO]]&gt;=4,"EXCELENTE",IF(ActividadesCom[[#This Row],[PROMEDIO]]&gt;=3,"NOTABLE",IF(ActividadesCom[[#This Row],[PROMEDIO]]&gt;=2,"BUENO",IF(ActividadesCom[[#This Row],[PROMEDIO]]=1,"SUFICIENTE","")))))</f>
        <v>BUENO</v>
      </c>
      <c r="H86" s="5">
        <f>MAX(ActividadesCom[[#This Row],[PERÍODO 1]],ActividadesCom[[#This Row],[PERÍODO 2]],ActividadesCom[[#This Row],[PERÍODO 3]],ActividadesCom[[#This Row],[PERÍODO 4]],ActividadesCom[[#This Row],[PERÍODO 5]])</f>
        <v>20171</v>
      </c>
      <c r="I86" s="6" t="s">
        <v>162</v>
      </c>
      <c r="J86" s="5">
        <v>20133</v>
      </c>
      <c r="K86" s="5" t="s">
        <v>4010</v>
      </c>
      <c r="L86" s="5">
        <f>IF(ActividadesCom[[#This Row],[NIVEL 1]]&lt;&gt;0,VLOOKUP(ActividadesCom[[#This Row],[NIVEL 1]],Catálogo!A:B,2,FALSE),"")</f>
        <v>2</v>
      </c>
      <c r="M86" s="5">
        <v>1</v>
      </c>
      <c r="N86" s="6" t="s">
        <v>363</v>
      </c>
      <c r="O86" s="5">
        <v>2016</v>
      </c>
      <c r="P86" s="5" t="s">
        <v>4010</v>
      </c>
      <c r="Q86" s="5">
        <f>IF(ActividadesCom[[#This Row],[NIVEL 2]]&lt;&gt;0,VLOOKUP(ActividadesCom[[#This Row],[NIVEL 2]],Catálogo!A:B,2,FALSE),"")</f>
        <v>2</v>
      </c>
      <c r="R86" s="5">
        <v>1</v>
      </c>
      <c r="S86" s="6" t="s">
        <v>401</v>
      </c>
      <c r="T86" s="5">
        <v>20171</v>
      </c>
      <c r="U86" s="5" t="s">
        <v>4010</v>
      </c>
      <c r="V86" s="5">
        <f>IF(ActividadesCom[[#This Row],[NIVEL 3]]&lt;&gt;0,VLOOKUP(ActividadesCom[[#This Row],[NIVEL 3]],Catálogo!A:B,2,FALSE),"")</f>
        <v>2</v>
      </c>
      <c r="W86" s="5">
        <v>1</v>
      </c>
      <c r="X86" s="6" t="s">
        <v>146</v>
      </c>
      <c r="Y86" s="5">
        <v>20153</v>
      </c>
      <c r="Z86" s="5" t="s">
        <v>4010</v>
      </c>
      <c r="AA86" s="5">
        <f>IF(ActividadesCom[[#This Row],[NIVEL 4]]&lt;&gt;0,VLOOKUP(ActividadesCom[[#This Row],[NIVEL 4]],Catálogo!A:B,2,FALSE),"")</f>
        <v>2</v>
      </c>
      <c r="AB86" s="5">
        <v>1</v>
      </c>
      <c r="AC86" s="6" t="s">
        <v>86</v>
      </c>
      <c r="AD86" s="5">
        <v>20133</v>
      </c>
      <c r="AE86" s="5" t="s">
        <v>4010</v>
      </c>
      <c r="AF86" s="5">
        <f>IF(ActividadesCom[[#This Row],[NIVEL 5]]&lt;&gt;0,VLOOKUP(ActividadesCom[[#This Row],[NIVEL 5]],Catálogo!A:B,2,FALSE),"")</f>
        <v>2</v>
      </c>
      <c r="AG86" s="5">
        <v>1</v>
      </c>
      <c r="AH86" s="2"/>
      <c r="AI86" s="2"/>
    </row>
    <row r="87" spans="1:35" ht="30" hidden="1" customHeight="1" x14ac:dyDescent="0.25">
      <c r="A87" s="7">
        <v>13470133</v>
      </c>
      <c r="B87" s="97" t="str">
        <f>VLOOKUP(ActividadesCom[[#This Row],[NO. DE CONTROL]],'LISTADO ESTUDIANTES'!A:C,3,FALSE)</f>
        <v>COLLI TREJO MISAEL</v>
      </c>
      <c r="C87" s="97" t="str">
        <f>VLOOKUP(ActividadesCom[[#This Row],[NO. DE CONTROL]],'LISTADO ESTUDIANTES'!A:B,2,FALSE)</f>
        <v>INGENIERIA CIVIL</v>
      </c>
      <c r="D87" s="18" t="str">
        <f>VLOOKUP(ActividadesCom[[#This Row],[NO. DE CONTROL]],'LISTADO ESTUDIANTES'!A:D,4,FALSE)</f>
        <v>BAJA</v>
      </c>
      <c r="E87" s="5">
        <f>SUM(ActividadesCom[[#This Row],[CRÉD. 1]],ActividadesCom[[#This Row],[CRÉD. 2]],ActividadesCom[[#This Row],[CRÉD. 3]],ActividadesCom[[#This Row],[CRÉD. 4]],ActividadesCom[[#This Row],[CRÉD. 5]])</f>
        <v>2</v>
      </c>
      <c r="F87" s="17">
        <f>IF(ActividadesCom[[#This Row],[ÚLTIMO SEMESTRE CON CRÉDITOS]]&gt;0,ROUND(AVERAGE(ActividadesCom[[#This Row],[VALOR NIVEL 5]],ActividadesCom[[#This Row],[VALOR NIVEL 4]],ActividadesCom[[#This Row],[VALOR NIVEL 3]],ActividadesCom[[#This Row],[VALOR NIVEL 2]],ActividadesCom[[#This Row],[VALOR NIVEL 1]]),0),"")</f>
        <v>2</v>
      </c>
      <c r="G87" s="5" t="str">
        <f>IF(ActividadesCom[[#This Row],[PROMEDIO]]="","",IF(ActividadesCom[[#This Row],[PROMEDIO]]&gt;=4,"EXCELENTE",IF(ActividadesCom[[#This Row],[PROMEDIO]]&gt;=3,"NOTABLE",IF(ActividadesCom[[#This Row],[PROMEDIO]]&gt;=2,"BUENO",IF(ActividadesCom[[#This Row],[PROMEDIO]]=1,"SUFICIENTE","")))))</f>
        <v>BUENO</v>
      </c>
      <c r="H87" s="5">
        <f>MAX(ActividadesCom[[#This Row],[PERÍODO 1]],ActividadesCom[[#This Row],[PERÍODO 2]],ActividadesCom[[#This Row],[PERÍODO 3]],ActividadesCom[[#This Row],[PERÍODO 4]],ActividadesCom[[#This Row],[PERÍODO 5]])</f>
        <v>20161</v>
      </c>
      <c r="I87" s="6" t="s">
        <v>211</v>
      </c>
      <c r="J87" s="5">
        <v>20161</v>
      </c>
      <c r="K87" s="5" t="s">
        <v>4010</v>
      </c>
      <c r="L87" s="5">
        <f>IF(ActividadesCom[[#This Row],[NIVEL 1]]&lt;&gt;0,VLOOKUP(ActividadesCom[[#This Row],[NIVEL 1]],Catálogo!A:B,2,FALSE),"")</f>
        <v>2</v>
      </c>
      <c r="M87" s="5">
        <v>1</v>
      </c>
      <c r="N87" s="6"/>
      <c r="O87" s="5"/>
      <c r="P87" s="5"/>
      <c r="Q87" s="5" t="str">
        <f>IF(ActividadesCom[[#This Row],[NIVEL 2]]&lt;&gt;0,VLOOKUP(ActividadesCom[[#This Row],[NIVEL 2]],Catálogo!A:B,2,FALSE),"")</f>
        <v/>
      </c>
      <c r="R87" s="5"/>
      <c r="S87" s="6"/>
      <c r="T87" s="5"/>
      <c r="U87" s="5"/>
      <c r="V87" s="5" t="str">
        <f>IF(ActividadesCom[[#This Row],[NIVEL 3]]&lt;&gt;0,VLOOKUP(ActividadesCom[[#This Row],[NIVEL 3]],Catálogo!A:B,2,FALSE),"")</f>
        <v/>
      </c>
      <c r="W87" s="5"/>
      <c r="X87" s="6"/>
      <c r="Y87" s="5"/>
      <c r="Z87" s="5"/>
      <c r="AA87" s="5" t="str">
        <f>IF(ActividadesCom[[#This Row],[NIVEL 4]]&lt;&gt;0,VLOOKUP(ActividadesCom[[#This Row],[NIVEL 4]],Catálogo!A:B,2,FALSE),"")</f>
        <v/>
      </c>
      <c r="AB87" s="5"/>
      <c r="AC87" s="6" t="s">
        <v>42</v>
      </c>
      <c r="AD87" s="5">
        <v>20141</v>
      </c>
      <c r="AE87" s="5" t="s">
        <v>4010</v>
      </c>
      <c r="AF87" s="5">
        <f>IF(ActividadesCom[[#This Row],[NIVEL 5]]&lt;&gt;0,VLOOKUP(ActividadesCom[[#This Row],[NIVEL 5]],Catálogo!A:B,2,FALSE),"")</f>
        <v>2</v>
      </c>
      <c r="AG87" s="5">
        <v>1</v>
      </c>
      <c r="AH87" s="2"/>
      <c r="AI87" s="2"/>
    </row>
    <row r="88" spans="1:35" ht="30" hidden="1" customHeight="1" x14ac:dyDescent="0.25">
      <c r="A88" s="7">
        <v>13470134</v>
      </c>
      <c r="B88" s="97" t="str">
        <f>VLOOKUP(ActividadesCom[[#This Row],[NO. DE CONTROL]],'LISTADO ESTUDIANTES'!A:C,3,FALSE)</f>
        <v>SORDO CRUZ EMILIO JOAQUIN</v>
      </c>
      <c r="C88" s="97" t="str">
        <f>VLOOKUP(ActividadesCom[[#This Row],[NO. DE CONTROL]],'LISTADO ESTUDIANTES'!A:B,2,FALSE)</f>
        <v>INGENIERIA AMBIENTAL</v>
      </c>
      <c r="D88" s="18" t="str">
        <f>VLOOKUP(ActividadesCom[[#This Row],[NO. DE CONTROL]],'LISTADO ESTUDIANTES'!A:D,4,FALSE)</f>
        <v>EGRESADO(A)</v>
      </c>
      <c r="E88" s="5">
        <f>SUM(ActividadesCom[[#This Row],[CRÉD. 1]],ActividadesCom[[#This Row],[CRÉD. 2]],ActividadesCom[[#This Row],[CRÉD. 3]],ActividadesCom[[#This Row],[CRÉD. 4]],ActividadesCom[[#This Row],[CRÉD. 5]])</f>
        <v>6</v>
      </c>
      <c r="F88" s="17">
        <f>IF(ActividadesCom[[#This Row],[ÚLTIMO SEMESTRE CON CRÉDITOS]]&gt;0,ROUND(AVERAGE(ActividadesCom[[#This Row],[VALOR NIVEL 5]],ActividadesCom[[#This Row],[VALOR NIVEL 4]],ActividadesCom[[#This Row],[VALOR NIVEL 3]],ActividadesCom[[#This Row],[VALOR NIVEL 2]],ActividadesCom[[#This Row],[VALOR NIVEL 1]]),0),"")</f>
        <v>2</v>
      </c>
      <c r="G88" s="5" t="str">
        <f>IF(ActividadesCom[[#This Row],[PROMEDIO]]="","",IF(ActividadesCom[[#This Row],[PROMEDIO]]&gt;=4,"EXCELENTE",IF(ActividadesCom[[#This Row],[PROMEDIO]]&gt;=3,"NOTABLE",IF(ActividadesCom[[#This Row],[PROMEDIO]]&gt;=2,"BUENO",IF(ActividadesCom[[#This Row],[PROMEDIO]]=1,"SUFICIENTE","")))))</f>
        <v>BUENO</v>
      </c>
      <c r="H88" s="5">
        <f>MAX(ActividadesCom[[#This Row],[PERÍODO 1]],ActividadesCom[[#This Row],[PERÍODO 2]],ActividadesCom[[#This Row],[PERÍODO 3]],ActividadesCom[[#This Row],[PERÍODO 4]],ActividadesCom[[#This Row],[PERÍODO 5]])</f>
        <v>20153</v>
      </c>
      <c r="I88" s="6" t="s">
        <v>71</v>
      </c>
      <c r="J88" s="5">
        <v>20141</v>
      </c>
      <c r="K88" s="5" t="s">
        <v>4010</v>
      </c>
      <c r="L88" s="5">
        <f>IF(ActividadesCom[[#This Row],[NIVEL 1]]&lt;&gt;0,VLOOKUP(ActividadesCom[[#This Row],[NIVEL 1]],Catálogo!A:B,2,FALSE),"")</f>
        <v>2</v>
      </c>
      <c r="M88" s="5">
        <v>1</v>
      </c>
      <c r="N88" s="6" t="s">
        <v>72</v>
      </c>
      <c r="O88" s="5">
        <v>20143</v>
      </c>
      <c r="P88" s="5" t="s">
        <v>4010</v>
      </c>
      <c r="Q88" s="5">
        <f>IF(ActividadesCom[[#This Row],[NIVEL 2]]&lt;&gt;0,VLOOKUP(ActividadesCom[[#This Row],[NIVEL 2]],Catálogo!A:B,2,FALSE),"")</f>
        <v>2</v>
      </c>
      <c r="R88" s="5">
        <v>1</v>
      </c>
      <c r="S88" s="6" t="s">
        <v>69</v>
      </c>
      <c r="T88" s="5">
        <v>20151</v>
      </c>
      <c r="U88" s="5" t="s">
        <v>4010</v>
      </c>
      <c r="V88" s="5">
        <f>IF(ActividadesCom[[#This Row],[NIVEL 3]]&lt;&gt;0,VLOOKUP(ActividadesCom[[#This Row],[NIVEL 3]],Catálogo!A:B,2,FALSE),"")</f>
        <v>2</v>
      </c>
      <c r="W88" s="5">
        <v>1</v>
      </c>
      <c r="X88" s="6" t="s">
        <v>194</v>
      </c>
      <c r="Y88" s="5">
        <v>20143</v>
      </c>
      <c r="Z88" s="5" t="s">
        <v>4010</v>
      </c>
      <c r="AA88" s="5">
        <f>IF(ActividadesCom[[#This Row],[NIVEL 4]]&lt;&gt;0,VLOOKUP(ActividadesCom[[#This Row],[NIVEL 4]],Catálogo!A:B,2,FALSE),"")</f>
        <v>2</v>
      </c>
      <c r="AB88" s="5">
        <v>2</v>
      </c>
      <c r="AC88" s="6" t="s">
        <v>135</v>
      </c>
      <c r="AD88" s="5">
        <v>20153</v>
      </c>
      <c r="AE88" s="5" t="s">
        <v>4010</v>
      </c>
      <c r="AF88" s="5">
        <f>IF(ActividadesCom[[#This Row],[NIVEL 5]]&lt;&gt;0,VLOOKUP(ActividadesCom[[#This Row],[NIVEL 5]],Catálogo!A:B,2,FALSE),"")</f>
        <v>2</v>
      </c>
      <c r="AG88" s="5">
        <v>1</v>
      </c>
      <c r="AH88" s="2"/>
      <c r="AI88" s="2"/>
    </row>
    <row r="89" spans="1:35" ht="30" hidden="1" customHeight="1" x14ac:dyDescent="0.25">
      <c r="A89" s="7">
        <v>13470135</v>
      </c>
      <c r="B89" s="97" t="str">
        <f>VLOOKUP(ActividadesCom[[#This Row],[NO. DE CONTROL]],'LISTADO ESTUDIANTES'!A:C,3,FALSE)</f>
        <v>DE LA BARRERA AYIL CRISTHIAN JESUS</v>
      </c>
      <c r="C89" s="97" t="str">
        <f>VLOOKUP(ActividadesCom[[#This Row],[NO. DE CONTROL]],'LISTADO ESTUDIANTES'!A:B,2,FALSE)</f>
        <v>INGENIERIA AMBIENTAL</v>
      </c>
      <c r="D89" s="18" t="str">
        <f>VLOOKUP(ActividadesCom[[#This Row],[NO. DE CONTROL]],'LISTADO ESTUDIANTES'!A:D,4,FALSE)</f>
        <v>BAJA</v>
      </c>
      <c r="E89" s="5">
        <f>SUM(ActividadesCom[[#This Row],[CRÉD. 1]],ActividadesCom[[#This Row],[CRÉD. 2]],ActividadesCom[[#This Row],[CRÉD. 3]],ActividadesCom[[#This Row],[CRÉD. 4]],ActividadesCom[[#This Row],[CRÉD. 5]])</f>
        <v>0</v>
      </c>
      <c r="F89" s="17" t="str">
        <f>IF(ActividadesCom[[#This Row],[ÚLTIMO SEMESTRE CON CRÉDITOS]]&gt;0,ROUND(AVERAGE(ActividadesCom[[#This Row],[VALOR NIVEL 5]],ActividadesCom[[#This Row],[VALOR NIVEL 4]],ActividadesCom[[#This Row],[VALOR NIVEL 3]],ActividadesCom[[#This Row],[VALOR NIVEL 2]],ActividadesCom[[#This Row],[VALOR NIVEL 1]]),0),"")</f>
        <v/>
      </c>
      <c r="G89" s="5" t="str">
        <f>IF(ActividadesCom[[#This Row],[PROMEDIO]]="","",IF(ActividadesCom[[#This Row],[PROMEDIO]]&gt;=4,"EXCELENTE",IF(ActividadesCom[[#This Row],[PROMEDIO]]&gt;=3,"NOTABLE",IF(ActividadesCom[[#This Row],[PROMEDIO]]&gt;=2,"BUENO",IF(ActividadesCom[[#This Row],[PROMEDIO]]=1,"SUFICIENTE","")))))</f>
        <v/>
      </c>
      <c r="H89" s="5">
        <f>MAX(ActividadesCom[[#This Row],[PERÍODO 1]],ActividadesCom[[#This Row],[PERÍODO 2]],ActividadesCom[[#This Row],[PERÍODO 3]],ActividadesCom[[#This Row],[PERÍODO 4]],ActividadesCom[[#This Row],[PERÍODO 5]])</f>
        <v>0</v>
      </c>
      <c r="I89" s="6"/>
      <c r="J89" s="5"/>
      <c r="K89" s="5"/>
      <c r="L89" s="5" t="str">
        <f>IF(ActividadesCom[[#This Row],[NIVEL 1]]&lt;&gt;0,VLOOKUP(ActividadesCom[[#This Row],[NIVEL 1]],Catálogo!A:B,2,FALSE),"")</f>
        <v/>
      </c>
      <c r="M89" s="5"/>
      <c r="N89" s="6"/>
      <c r="O89" s="5"/>
      <c r="P89" s="5"/>
      <c r="Q89" s="5" t="str">
        <f>IF(ActividadesCom[[#This Row],[NIVEL 2]]&lt;&gt;0,VLOOKUP(ActividadesCom[[#This Row],[NIVEL 2]],Catálogo!A:B,2,FALSE),"")</f>
        <v/>
      </c>
      <c r="R89" s="5"/>
      <c r="S89" s="6"/>
      <c r="T89" s="5"/>
      <c r="U89" s="5"/>
      <c r="V89" s="5" t="str">
        <f>IF(ActividadesCom[[#This Row],[NIVEL 3]]&lt;&gt;0,VLOOKUP(ActividadesCom[[#This Row],[NIVEL 3]],Catálogo!A:B,2,FALSE),"")</f>
        <v/>
      </c>
      <c r="W89" s="5"/>
      <c r="X89" s="6"/>
      <c r="Y89" s="5"/>
      <c r="Z89" s="5"/>
      <c r="AA89" s="5" t="str">
        <f>IF(ActividadesCom[[#This Row],[NIVEL 4]]&lt;&gt;0,VLOOKUP(ActividadesCom[[#This Row],[NIVEL 4]],Catálogo!A:B,2,FALSE),"")</f>
        <v/>
      </c>
      <c r="AB89" s="5"/>
      <c r="AC89" s="6"/>
      <c r="AD89" s="5"/>
      <c r="AE89" s="5"/>
      <c r="AF89" s="5" t="str">
        <f>IF(ActividadesCom[[#This Row],[NIVEL 5]]&lt;&gt;0,VLOOKUP(ActividadesCom[[#This Row],[NIVEL 5]],Catálogo!A:B,2,FALSE),"")</f>
        <v/>
      </c>
      <c r="AG89" s="5"/>
      <c r="AH89" s="2"/>
      <c r="AI89" s="2"/>
    </row>
    <row r="90" spans="1:35" ht="30" hidden="1" customHeight="1" x14ac:dyDescent="0.25">
      <c r="A90" s="7">
        <v>13470136</v>
      </c>
      <c r="B90" s="97" t="str">
        <f>VLOOKUP(ActividadesCom[[#This Row],[NO. DE CONTROL]],'LISTADO ESTUDIANTES'!A:C,3,FALSE)</f>
        <v>FLORES JUNCO EDGAR JONATHAN</v>
      </c>
      <c r="C90" s="97" t="str">
        <f>VLOOKUP(ActividadesCom[[#This Row],[NO. DE CONTROL]],'LISTADO ESTUDIANTES'!A:B,2,FALSE)</f>
        <v>INGENIERIA QUIMICA</v>
      </c>
      <c r="D90" s="18" t="str">
        <f>VLOOKUP(ActividadesCom[[#This Row],[NO. DE CONTROL]],'LISTADO ESTUDIANTES'!A:D,4,FALSE)</f>
        <v>BAJA</v>
      </c>
      <c r="E90" s="5">
        <f>SUM(ActividadesCom[[#This Row],[CRÉD. 1]],ActividadesCom[[#This Row],[CRÉD. 2]],ActividadesCom[[#This Row],[CRÉD. 3]],ActividadesCom[[#This Row],[CRÉD. 4]],ActividadesCom[[#This Row],[CRÉD. 5]])</f>
        <v>0</v>
      </c>
      <c r="F90" s="17" t="str">
        <f>IF(ActividadesCom[[#This Row],[ÚLTIMO SEMESTRE CON CRÉDITOS]]&gt;0,ROUND(AVERAGE(ActividadesCom[[#This Row],[VALOR NIVEL 5]],ActividadesCom[[#This Row],[VALOR NIVEL 4]],ActividadesCom[[#This Row],[VALOR NIVEL 3]],ActividadesCom[[#This Row],[VALOR NIVEL 2]],ActividadesCom[[#This Row],[VALOR NIVEL 1]]),0),"")</f>
        <v/>
      </c>
      <c r="G90" s="5" t="str">
        <f>IF(ActividadesCom[[#This Row],[PROMEDIO]]="","",IF(ActividadesCom[[#This Row],[PROMEDIO]]&gt;=4,"EXCELENTE",IF(ActividadesCom[[#This Row],[PROMEDIO]]&gt;=3,"NOTABLE",IF(ActividadesCom[[#This Row],[PROMEDIO]]&gt;=2,"BUENO",IF(ActividadesCom[[#This Row],[PROMEDIO]]=1,"SUFICIENTE","")))))</f>
        <v/>
      </c>
      <c r="H90" s="5">
        <f>MAX(ActividadesCom[[#This Row],[PERÍODO 1]],ActividadesCom[[#This Row],[PERÍODO 2]],ActividadesCom[[#This Row],[PERÍODO 3]],ActividadesCom[[#This Row],[PERÍODO 4]],ActividadesCom[[#This Row],[PERÍODO 5]])</f>
        <v>0</v>
      </c>
      <c r="I90" s="6"/>
      <c r="J90" s="5"/>
      <c r="K90" s="5"/>
      <c r="L90" s="5" t="str">
        <f>IF(ActividadesCom[[#This Row],[NIVEL 1]]&lt;&gt;0,VLOOKUP(ActividadesCom[[#This Row],[NIVEL 1]],Catálogo!A:B,2,FALSE),"")</f>
        <v/>
      </c>
      <c r="M90" s="5"/>
      <c r="N90" s="6"/>
      <c r="O90" s="5"/>
      <c r="P90" s="5"/>
      <c r="Q90" s="5" t="str">
        <f>IF(ActividadesCom[[#This Row],[NIVEL 2]]&lt;&gt;0,VLOOKUP(ActividadesCom[[#This Row],[NIVEL 2]],Catálogo!A:B,2,FALSE),"")</f>
        <v/>
      </c>
      <c r="R90" s="5"/>
      <c r="S90" s="6"/>
      <c r="T90" s="5"/>
      <c r="U90" s="5"/>
      <c r="V90" s="5" t="str">
        <f>IF(ActividadesCom[[#This Row],[NIVEL 3]]&lt;&gt;0,VLOOKUP(ActividadesCom[[#This Row],[NIVEL 3]],Catálogo!A:B,2,FALSE),"")</f>
        <v/>
      </c>
      <c r="W90" s="5"/>
      <c r="X90" s="6"/>
      <c r="Y90" s="5"/>
      <c r="Z90" s="5"/>
      <c r="AA90" s="5" t="str">
        <f>IF(ActividadesCom[[#This Row],[NIVEL 4]]&lt;&gt;0,VLOOKUP(ActividadesCom[[#This Row],[NIVEL 4]],Catálogo!A:B,2,FALSE),"")</f>
        <v/>
      </c>
      <c r="AB90" s="5"/>
      <c r="AC90" s="6"/>
      <c r="AD90" s="5"/>
      <c r="AE90" s="5"/>
      <c r="AF90" s="5" t="str">
        <f>IF(ActividadesCom[[#This Row],[NIVEL 5]]&lt;&gt;0,VLOOKUP(ActividadesCom[[#This Row],[NIVEL 5]],Catálogo!A:B,2,FALSE),"")</f>
        <v/>
      </c>
      <c r="AG90" s="5"/>
      <c r="AH90" s="2"/>
      <c r="AI90" s="2"/>
    </row>
    <row r="91" spans="1:35" ht="30" hidden="1" customHeight="1" x14ac:dyDescent="0.25">
      <c r="A91" s="7">
        <v>13470137</v>
      </c>
      <c r="B91" s="97" t="str">
        <f>VLOOKUP(ActividadesCom[[#This Row],[NO. DE CONTROL]],'LISTADO ESTUDIANTES'!A:C,3,FALSE)</f>
        <v>PEREZ HERNANDEZ DAVID</v>
      </c>
      <c r="C91" s="97" t="str">
        <f>VLOOKUP(ActividadesCom[[#This Row],[NO. DE CONTROL]],'LISTADO ESTUDIANTES'!A:B,2,FALSE)</f>
        <v>INGENIERIA CIVIL</v>
      </c>
      <c r="D91" s="18" t="str">
        <f>VLOOKUP(ActividadesCom[[#This Row],[NO. DE CONTROL]],'LISTADO ESTUDIANTES'!A:D,4,FALSE)</f>
        <v>BAJA</v>
      </c>
      <c r="E91" s="5">
        <f>SUM(ActividadesCom[[#This Row],[CRÉD. 1]],ActividadesCom[[#This Row],[CRÉD. 2]],ActividadesCom[[#This Row],[CRÉD. 3]],ActividadesCom[[#This Row],[CRÉD. 4]],ActividadesCom[[#This Row],[CRÉD. 5]])</f>
        <v>1</v>
      </c>
      <c r="F91" s="17">
        <f>IF(ActividadesCom[[#This Row],[ÚLTIMO SEMESTRE CON CRÉDITOS]]&gt;0,ROUND(AVERAGE(ActividadesCom[[#This Row],[VALOR NIVEL 5]],ActividadesCom[[#This Row],[VALOR NIVEL 4]],ActividadesCom[[#This Row],[VALOR NIVEL 3]],ActividadesCom[[#This Row],[VALOR NIVEL 2]],ActividadesCom[[#This Row],[VALOR NIVEL 1]]),0),"")</f>
        <v>2</v>
      </c>
      <c r="G91" s="5" t="str">
        <f>IF(ActividadesCom[[#This Row],[PROMEDIO]]="","",IF(ActividadesCom[[#This Row],[PROMEDIO]]&gt;=4,"EXCELENTE",IF(ActividadesCom[[#This Row],[PROMEDIO]]&gt;=3,"NOTABLE",IF(ActividadesCom[[#This Row],[PROMEDIO]]&gt;=2,"BUENO",IF(ActividadesCom[[#This Row],[PROMEDIO]]=1,"SUFICIENTE","")))))</f>
        <v>BUENO</v>
      </c>
      <c r="H91" s="5">
        <f>MAX(ActividadesCom[[#This Row],[PERÍODO 1]],ActividadesCom[[#This Row],[PERÍODO 2]],ActividadesCom[[#This Row],[PERÍODO 3]],ActividadesCom[[#This Row],[PERÍODO 4]],ActividadesCom[[#This Row],[PERÍODO 5]])</f>
        <v>20191</v>
      </c>
      <c r="I91" s="6" t="s">
        <v>901</v>
      </c>
      <c r="J91" s="5">
        <v>20191</v>
      </c>
      <c r="K91" s="5" t="s">
        <v>4010</v>
      </c>
      <c r="L91" s="5">
        <f>IF(ActividadesCom[[#This Row],[NIVEL 1]]&lt;&gt;0,VLOOKUP(ActividadesCom[[#This Row],[NIVEL 1]],Catálogo!A:B,2,FALSE),"")</f>
        <v>2</v>
      </c>
      <c r="M91" s="5">
        <v>1</v>
      </c>
      <c r="N91" s="6"/>
      <c r="O91" s="5"/>
      <c r="P91" s="5"/>
      <c r="Q91" s="5" t="str">
        <f>IF(ActividadesCom[[#This Row],[NIVEL 2]]&lt;&gt;0,VLOOKUP(ActividadesCom[[#This Row],[NIVEL 2]],Catálogo!A:B,2,FALSE),"")</f>
        <v/>
      </c>
      <c r="R91" s="5"/>
      <c r="S91" s="6"/>
      <c r="T91" s="5"/>
      <c r="U91" s="5"/>
      <c r="V91" s="5" t="str">
        <f>IF(ActividadesCom[[#This Row],[NIVEL 3]]&lt;&gt;0,VLOOKUP(ActividadesCom[[#This Row],[NIVEL 3]],Catálogo!A:B,2,FALSE),"")</f>
        <v/>
      </c>
      <c r="W91" s="5"/>
      <c r="X91" s="6"/>
      <c r="Y91" s="5"/>
      <c r="Z91" s="5"/>
      <c r="AA91" s="5" t="str">
        <f>IF(ActividadesCom[[#This Row],[NIVEL 4]]&lt;&gt;0,VLOOKUP(ActividadesCom[[#This Row],[NIVEL 4]],Catálogo!A:B,2,FALSE),"")</f>
        <v/>
      </c>
      <c r="AB91" s="5"/>
      <c r="AC91" s="6"/>
      <c r="AD91" s="5"/>
      <c r="AE91" s="5"/>
      <c r="AF91" s="5" t="str">
        <f>IF(ActividadesCom[[#This Row],[NIVEL 5]]&lt;&gt;0,VLOOKUP(ActividadesCom[[#This Row],[NIVEL 5]],Catálogo!A:B,2,FALSE),"")</f>
        <v/>
      </c>
      <c r="AG91" s="5"/>
      <c r="AH91" s="2"/>
      <c r="AI91" s="2"/>
    </row>
    <row r="92" spans="1:35" ht="30" hidden="1" customHeight="1" x14ac:dyDescent="0.25">
      <c r="A92" s="7">
        <v>13470138</v>
      </c>
      <c r="B92" s="97" t="str">
        <f>VLOOKUP(ActividadesCom[[#This Row],[NO. DE CONTROL]],'LISTADO ESTUDIANTES'!A:C,3,FALSE)</f>
        <v>VERA PEREZ JOHONATAN ACIEL</v>
      </c>
      <c r="C92" s="97" t="str">
        <f>VLOOKUP(ActividadesCom[[#This Row],[NO. DE CONTROL]],'LISTADO ESTUDIANTES'!A:B,2,FALSE)</f>
        <v>INGENIERIA QUIMICA</v>
      </c>
      <c r="D92" s="18" t="str">
        <f>VLOOKUP(ActividadesCom[[#This Row],[NO. DE CONTROL]],'LISTADO ESTUDIANTES'!A:D,4,FALSE)</f>
        <v>BAJA</v>
      </c>
      <c r="E92" s="5">
        <f>SUM(ActividadesCom[[#This Row],[CRÉD. 1]],ActividadesCom[[#This Row],[CRÉD. 2]],ActividadesCom[[#This Row],[CRÉD. 3]],ActividadesCom[[#This Row],[CRÉD. 4]],ActividadesCom[[#This Row],[CRÉD. 5]])</f>
        <v>0</v>
      </c>
      <c r="F92" s="17" t="str">
        <f>IF(ActividadesCom[[#This Row],[ÚLTIMO SEMESTRE CON CRÉDITOS]]&gt;0,ROUND(AVERAGE(ActividadesCom[[#This Row],[VALOR NIVEL 5]],ActividadesCom[[#This Row],[VALOR NIVEL 4]],ActividadesCom[[#This Row],[VALOR NIVEL 3]],ActividadesCom[[#This Row],[VALOR NIVEL 2]],ActividadesCom[[#This Row],[VALOR NIVEL 1]]),0),"")</f>
        <v/>
      </c>
      <c r="G92" s="5" t="str">
        <f>IF(ActividadesCom[[#This Row],[PROMEDIO]]="","",IF(ActividadesCom[[#This Row],[PROMEDIO]]&gt;=4,"EXCELENTE",IF(ActividadesCom[[#This Row],[PROMEDIO]]&gt;=3,"NOTABLE",IF(ActividadesCom[[#This Row],[PROMEDIO]]&gt;=2,"BUENO",IF(ActividadesCom[[#This Row],[PROMEDIO]]=1,"SUFICIENTE","")))))</f>
        <v/>
      </c>
      <c r="H92" s="5">
        <f>MAX(ActividadesCom[[#This Row],[PERÍODO 1]],ActividadesCom[[#This Row],[PERÍODO 2]],ActividadesCom[[#This Row],[PERÍODO 3]],ActividadesCom[[#This Row],[PERÍODO 4]],ActividadesCom[[#This Row],[PERÍODO 5]])</f>
        <v>0</v>
      </c>
      <c r="I92" s="6"/>
      <c r="J92" s="5"/>
      <c r="K92" s="5"/>
      <c r="L92" s="5" t="str">
        <f>IF(ActividadesCom[[#This Row],[NIVEL 1]]&lt;&gt;0,VLOOKUP(ActividadesCom[[#This Row],[NIVEL 1]],Catálogo!A:B,2,FALSE),"")</f>
        <v/>
      </c>
      <c r="M92" s="5"/>
      <c r="N92" s="6"/>
      <c r="O92" s="5"/>
      <c r="P92" s="5"/>
      <c r="Q92" s="5" t="str">
        <f>IF(ActividadesCom[[#This Row],[NIVEL 2]]&lt;&gt;0,VLOOKUP(ActividadesCom[[#This Row],[NIVEL 2]],Catálogo!A:B,2,FALSE),"")</f>
        <v/>
      </c>
      <c r="R92" s="5"/>
      <c r="S92" s="6"/>
      <c r="T92" s="5"/>
      <c r="U92" s="5"/>
      <c r="V92" s="5" t="str">
        <f>IF(ActividadesCom[[#This Row],[NIVEL 3]]&lt;&gt;0,VLOOKUP(ActividadesCom[[#This Row],[NIVEL 3]],Catálogo!A:B,2,FALSE),"")</f>
        <v/>
      </c>
      <c r="W92" s="5"/>
      <c r="X92" s="6"/>
      <c r="Y92" s="5"/>
      <c r="Z92" s="5"/>
      <c r="AA92" s="5" t="str">
        <f>IF(ActividadesCom[[#This Row],[NIVEL 4]]&lt;&gt;0,VLOOKUP(ActividadesCom[[#This Row],[NIVEL 4]],Catálogo!A:B,2,FALSE),"")</f>
        <v/>
      </c>
      <c r="AB92" s="5"/>
      <c r="AC92" s="6"/>
      <c r="AD92" s="5"/>
      <c r="AE92" s="5"/>
      <c r="AF92" s="5" t="str">
        <f>IF(ActividadesCom[[#This Row],[NIVEL 5]]&lt;&gt;0,VLOOKUP(ActividadesCom[[#This Row],[NIVEL 5]],Catálogo!A:B,2,FALSE),"")</f>
        <v/>
      </c>
      <c r="AG92" s="5"/>
      <c r="AH92" s="2"/>
      <c r="AI92" s="2"/>
    </row>
    <row r="93" spans="1:35" ht="30" hidden="1" customHeight="1" x14ac:dyDescent="0.25">
      <c r="A93" s="7">
        <v>13470139</v>
      </c>
      <c r="B93" s="97" t="str">
        <f>VLOOKUP(ActividadesCom[[#This Row],[NO. DE CONTROL]],'LISTADO ESTUDIANTES'!A:C,3,FALSE)</f>
        <v>CHUC LOPEZ ERIK DANIEL</v>
      </c>
      <c r="C93" s="97" t="str">
        <f>VLOOKUP(ActividadesCom[[#This Row],[NO. DE CONTROL]],'LISTADO ESTUDIANTES'!A:B,2,FALSE)</f>
        <v>INGENIERIA QUIMICA</v>
      </c>
      <c r="D93" s="18" t="str">
        <f>VLOOKUP(ActividadesCom[[#This Row],[NO. DE CONTROL]],'LISTADO ESTUDIANTES'!A:D,4,FALSE)</f>
        <v>BAJA</v>
      </c>
      <c r="E93" s="5">
        <f>SUM(ActividadesCom[[#This Row],[CRÉD. 1]],ActividadesCom[[#This Row],[CRÉD. 2]],ActividadesCom[[#This Row],[CRÉD. 3]],ActividadesCom[[#This Row],[CRÉD. 4]],ActividadesCom[[#This Row],[CRÉD. 5]])</f>
        <v>5</v>
      </c>
      <c r="F93" s="17">
        <f>IF(ActividadesCom[[#This Row],[ÚLTIMO SEMESTRE CON CRÉDITOS]]&gt;0,ROUND(AVERAGE(ActividadesCom[[#This Row],[VALOR NIVEL 5]],ActividadesCom[[#This Row],[VALOR NIVEL 4]],ActividadesCom[[#This Row],[VALOR NIVEL 3]],ActividadesCom[[#This Row],[VALOR NIVEL 2]],ActividadesCom[[#This Row],[VALOR NIVEL 1]]),0),"")</f>
        <v>2</v>
      </c>
      <c r="G93" s="5" t="str">
        <f>IF(ActividadesCom[[#This Row],[PROMEDIO]]="","",IF(ActividadesCom[[#This Row],[PROMEDIO]]&gt;=4,"EXCELENTE",IF(ActividadesCom[[#This Row],[PROMEDIO]]&gt;=3,"NOTABLE",IF(ActividadesCom[[#This Row],[PROMEDIO]]&gt;=2,"BUENO",IF(ActividadesCom[[#This Row],[PROMEDIO]]=1,"SUFICIENTE","")))))</f>
        <v>BUENO</v>
      </c>
      <c r="H93" s="5">
        <f>MAX(ActividadesCom[[#This Row],[PERÍODO 1]],ActividadesCom[[#This Row],[PERÍODO 2]],ActividadesCom[[#This Row],[PERÍODO 3]],ActividadesCom[[#This Row],[PERÍODO 4]],ActividadesCom[[#This Row],[PERÍODO 5]])</f>
        <v>20161</v>
      </c>
      <c r="I93" s="6" t="s">
        <v>71</v>
      </c>
      <c r="J93" s="5">
        <v>20141</v>
      </c>
      <c r="K93" s="5" t="s">
        <v>4010</v>
      </c>
      <c r="L93" s="5">
        <f>IF(ActividadesCom[[#This Row],[NIVEL 1]]&lt;&gt;0,VLOOKUP(ActividadesCom[[#This Row],[NIVEL 1]],Catálogo!A:B,2,FALSE),"")</f>
        <v>2</v>
      </c>
      <c r="M93" s="5">
        <v>1</v>
      </c>
      <c r="N93" s="6" t="s">
        <v>72</v>
      </c>
      <c r="O93" s="5">
        <v>20143</v>
      </c>
      <c r="P93" s="5" t="s">
        <v>4010</v>
      </c>
      <c r="Q93" s="5">
        <f>IF(ActividadesCom[[#This Row],[NIVEL 2]]&lt;&gt;0,VLOOKUP(ActividadesCom[[#This Row],[NIVEL 2]],Catálogo!A:B,2,FALSE),"")</f>
        <v>2</v>
      </c>
      <c r="R93" s="5">
        <v>1</v>
      </c>
      <c r="S93" s="6" t="s">
        <v>69</v>
      </c>
      <c r="T93" s="5">
        <v>20151</v>
      </c>
      <c r="U93" s="5" t="s">
        <v>4010</v>
      </c>
      <c r="V93" s="5">
        <f>IF(ActividadesCom[[#This Row],[NIVEL 3]]&lt;&gt;0,VLOOKUP(ActividadesCom[[#This Row],[NIVEL 3]],Catálogo!A:B,2,FALSE),"")</f>
        <v>2</v>
      </c>
      <c r="W93" s="5">
        <v>1</v>
      </c>
      <c r="X93" s="6" t="s">
        <v>128</v>
      </c>
      <c r="Y93" s="5">
        <v>20161</v>
      </c>
      <c r="Z93" s="5" t="s">
        <v>4010</v>
      </c>
      <c r="AA93" s="5">
        <f>IF(ActividadesCom[[#This Row],[NIVEL 4]]&lt;&gt;0,VLOOKUP(ActividadesCom[[#This Row],[NIVEL 4]],Catálogo!A:B,2,FALSE),"")</f>
        <v>2</v>
      </c>
      <c r="AB93" s="5">
        <v>2</v>
      </c>
      <c r="AC93" s="6"/>
      <c r="AD93" s="5"/>
      <c r="AE93" s="5"/>
      <c r="AF93" s="5" t="str">
        <f>IF(ActividadesCom[[#This Row],[NIVEL 5]]&lt;&gt;0,VLOOKUP(ActividadesCom[[#This Row],[NIVEL 5]],Catálogo!A:B,2,FALSE),"")</f>
        <v/>
      </c>
      <c r="AG93" s="5"/>
      <c r="AH93" s="2"/>
      <c r="AI93" s="2"/>
    </row>
    <row r="94" spans="1:35" ht="30" hidden="1" customHeight="1" x14ac:dyDescent="0.25">
      <c r="A94" s="7">
        <v>13470140</v>
      </c>
      <c r="B94" s="97" t="str">
        <f>VLOOKUP(ActividadesCom[[#This Row],[NO. DE CONTROL]],'LISTADO ESTUDIANTES'!A:C,3,FALSE)</f>
        <v>XOOL POOT JOSE DAVID</v>
      </c>
      <c r="C94" s="97" t="str">
        <f>VLOOKUP(ActividadesCom[[#This Row],[NO. DE CONTROL]],'LISTADO ESTUDIANTES'!A:B,2,FALSE)</f>
        <v>INGENIERIA CIVIL</v>
      </c>
      <c r="D94" s="18" t="str">
        <f>VLOOKUP(ActividadesCom[[#This Row],[NO. DE CONTROL]],'LISTADO ESTUDIANTES'!A:D,4,FALSE)</f>
        <v>EGRESADO(A)</v>
      </c>
      <c r="E94" s="5">
        <f>SUM(ActividadesCom[[#This Row],[CRÉD. 1]],ActividadesCom[[#This Row],[CRÉD. 2]],ActividadesCom[[#This Row],[CRÉD. 3]],ActividadesCom[[#This Row],[CRÉD. 4]],ActividadesCom[[#This Row],[CRÉD. 5]])</f>
        <v>6</v>
      </c>
      <c r="F94" s="17">
        <f>IF(ActividadesCom[[#This Row],[ÚLTIMO SEMESTRE CON CRÉDITOS]]&gt;0,ROUND(AVERAGE(ActividadesCom[[#This Row],[VALOR NIVEL 5]],ActividadesCom[[#This Row],[VALOR NIVEL 4]],ActividadesCom[[#This Row],[VALOR NIVEL 3]],ActividadesCom[[#This Row],[VALOR NIVEL 2]],ActividadesCom[[#This Row],[VALOR NIVEL 1]]),0),"")</f>
        <v>2</v>
      </c>
      <c r="G94" s="5" t="str">
        <f>IF(ActividadesCom[[#This Row],[PROMEDIO]]="","",IF(ActividadesCom[[#This Row],[PROMEDIO]]&gt;=4,"EXCELENTE",IF(ActividadesCom[[#This Row],[PROMEDIO]]&gt;=3,"NOTABLE",IF(ActividadesCom[[#This Row],[PROMEDIO]]&gt;=2,"BUENO",IF(ActividadesCom[[#This Row],[PROMEDIO]]=1,"SUFICIENTE","")))))</f>
        <v>BUENO</v>
      </c>
      <c r="H94" s="5">
        <f>MAX(ActividadesCom[[#This Row],[PERÍODO 1]],ActividadesCom[[#This Row],[PERÍODO 2]],ActividadesCom[[#This Row],[PERÍODO 3]],ActividadesCom[[#This Row],[PERÍODO 4]],ActividadesCom[[#This Row],[PERÍODO 5]])</f>
        <v>20161</v>
      </c>
      <c r="I94" s="6" t="s">
        <v>128</v>
      </c>
      <c r="J94" s="5">
        <v>20161</v>
      </c>
      <c r="K94" s="5" t="s">
        <v>4010</v>
      </c>
      <c r="L94" s="5">
        <f>IF(ActividadesCom[[#This Row],[NIVEL 1]]&lt;&gt;0,VLOOKUP(ActividadesCom[[#This Row],[NIVEL 1]],Catálogo!A:B,2,FALSE),"")</f>
        <v>2</v>
      </c>
      <c r="M94" s="5">
        <v>1</v>
      </c>
      <c r="N94" s="6" t="s">
        <v>182</v>
      </c>
      <c r="O94" s="5">
        <v>20153</v>
      </c>
      <c r="P94" s="5" t="s">
        <v>4010</v>
      </c>
      <c r="Q94" s="5">
        <f>IF(ActividadesCom[[#This Row],[NIVEL 2]]&lt;&gt;0,VLOOKUP(ActividadesCom[[#This Row],[NIVEL 2]],Catálogo!A:B,2,FALSE),"")</f>
        <v>2</v>
      </c>
      <c r="R94" s="5">
        <v>1</v>
      </c>
      <c r="S94" s="6" t="s">
        <v>183</v>
      </c>
      <c r="T94" s="5">
        <v>20161</v>
      </c>
      <c r="U94" s="5" t="s">
        <v>4010</v>
      </c>
      <c r="V94" s="5">
        <f>IF(ActividadesCom[[#This Row],[NIVEL 3]]&lt;&gt;0,VLOOKUP(ActividadesCom[[#This Row],[NIVEL 3]],Catálogo!A:B,2,FALSE),"")</f>
        <v>2</v>
      </c>
      <c r="W94" s="5">
        <v>1</v>
      </c>
      <c r="X94" s="6" t="s">
        <v>184</v>
      </c>
      <c r="Y94" s="5" t="s">
        <v>185</v>
      </c>
      <c r="Z94" s="5" t="s">
        <v>4010</v>
      </c>
      <c r="AA94" s="5">
        <f>IF(ActividadesCom[[#This Row],[NIVEL 4]]&lt;&gt;0,VLOOKUP(ActividadesCom[[#This Row],[NIVEL 4]],Catálogo!A:B,2,FALSE),"")</f>
        <v>2</v>
      </c>
      <c r="AB94" s="5">
        <v>2</v>
      </c>
      <c r="AC94" s="6" t="s">
        <v>82</v>
      </c>
      <c r="AD94" s="5">
        <v>20133</v>
      </c>
      <c r="AE94" s="5" t="s">
        <v>4010</v>
      </c>
      <c r="AF94" s="5">
        <f>IF(ActividadesCom[[#This Row],[NIVEL 5]]&lt;&gt;0,VLOOKUP(ActividadesCom[[#This Row],[NIVEL 5]],Catálogo!A:B,2,FALSE),"")</f>
        <v>2</v>
      </c>
      <c r="AG94" s="5">
        <v>1</v>
      </c>
      <c r="AH94" s="2"/>
      <c r="AI94" s="2"/>
    </row>
    <row r="95" spans="1:35" ht="30" hidden="1" customHeight="1" x14ac:dyDescent="0.25">
      <c r="A95" s="7">
        <v>13470141</v>
      </c>
      <c r="B95" s="97" t="str">
        <f>VLOOKUP(ActividadesCom[[#This Row],[NO. DE CONTROL]],'LISTADO ESTUDIANTES'!A:C,3,FALSE)</f>
        <v>FUENTES OCAÑA LILIANA</v>
      </c>
      <c r="C95" s="97" t="str">
        <f>VLOOKUP(ActividadesCom[[#This Row],[NO. DE CONTROL]],'LISTADO ESTUDIANTES'!A:B,2,FALSE)</f>
        <v>INGENIERIA AMBIENTAL</v>
      </c>
      <c r="D95" s="18" t="str">
        <f>VLOOKUP(ActividadesCom[[#This Row],[NO. DE CONTROL]],'LISTADO ESTUDIANTES'!A:D,4,FALSE)</f>
        <v>BAJA</v>
      </c>
      <c r="E95" s="5">
        <f>SUM(ActividadesCom[[#This Row],[CRÉD. 1]],ActividadesCom[[#This Row],[CRÉD. 2]],ActividadesCom[[#This Row],[CRÉD. 3]],ActividadesCom[[#This Row],[CRÉD. 4]],ActividadesCom[[#This Row],[CRÉD. 5]])</f>
        <v>0</v>
      </c>
      <c r="F95" s="17" t="str">
        <f>IF(ActividadesCom[[#This Row],[ÚLTIMO SEMESTRE CON CRÉDITOS]]&gt;0,ROUND(AVERAGE(ActividadesCom[[#This Row],[VALOR NIVEL 5]],ActividadesCom[[#This Row],[VALOR NIVEL 4]],ActividadesCom[[#This Row],[VALOR NIVEL 3]],ActividadesCom[[#This Row],[VALOR NIVEL 2]],ActividadesCom[[#This Row],[VALOR NIVEL 1]]),0),"")</f>
        <v/>
      </c>
      <c r="G95" s="5" t="str">
        <f>IF(ActividadesCom[[#This Row],[PROMEDIO]]="","",IF(ActividadesCom[[#This Row],[PROMEDIO]]&gt;=4,"EXCELENTE",IF(ActividadesCom[[#This Row],[PROMEDIO]]&gt;=3,"NOTABLE",IF(ActividadesCom[[#This Row],[PROMEDIO]]&gt;=2,"BUENO",IF(ActividadesCom[[#This Row],[PROMEDIO]]=1,"SUFICIENTE","")))))</f>
        <v/>
      </c>
      <c r="H95" s="5">
        <f>MAX(ActividadesCom[[#This Row],[PERÍODO 1]],ActividadesCom[[#This Row],[PERÍODO 2]],ActividadesCom[[#This Row],[PERÍODO 3]],ActividadesCom[[#This Row],[PERÍODO 4]],ActividadesCom[[#This Row],[PERÍODO 5]])</f>
        <v>0</v>
      </c>
      <c r="I95" s="6"/>
      <c r="J95" s="5"/>
      <c r="K95" s="5"/>
      <c r="L95" s="5" t="str">
        <f>IF(ActividadesCom[[#This Row],[NIVEL 1]]&lt;&gt;0,VLOOKUP(ActividadesCom[[#This Row],[NIVEL 1]],Catálogo!A:B,2,FALSE),"")</f>
        <v/>
      </c>
      <c r="M95" s="5"/>
      <c r="N95" s="6"/>
      <c r="O95" s="5"/>
      <c r="P95" s="5"/>
      <c r="Q95" s="5" t="str">
        <f>IF(ActividadesCom[[#This Row],[NIVEL 2]]&lt;&gt;0,VLOOKUP(ActividadesCom[[#This Row],[NIVEL 2]],Catálogo!A:B,2,FALSE),"")</f>
        <v/>
      </c>
      <c r="R95" s="5"/>
      <c r="S95" s="6"/>
      <c r="T95" s="5"/>
      <c r="U95" s="5"/>
      <c r="V95" s="5" t="str">
        <f>IF(ActividadesCom[[#This Row],[NIVEL 3]]&lt;&gt;0,VLOOKUP(ActividadesCom[[#This Row],[NIVEL 3]],Catálogo!A:B,2,FALSE),"")</f>
        <v/>
      </c>
      <c r="W95" s="5"/>
      <c r="X95" s="6"/>
      <c r="Y95" s="5"/>
      <c r="Z95" s="5"/>
      <c r="AA95" s="5" t="str">
        <f>IF(ActividadesCom[[#This Row],[NIVEL 4]]&lt;&gt;0,VLOOKUP(ActividadesCom[[#This Row],[NIVEL 4]],Catálogo!A:B,2,FALSE),"")</f>
        <v/>
      </c>
      <c r="AB95" s="5"/>
      <c r="AC95" s="6"/>
      <c r="AD95" s="5"/>
      <c r="AE95" s="5"/>
      <c r="AF95" s="5" t="str">
        <f>IF(ActividadesCom[[#This Row],[NIVEL 5]]&lt;&gt;0,VLOOKUP(ActividadesCom[[#This Row],[NIVEL 5]],Catálogo!A:B,2,FALSE),"")</f>
        <v/>
      </c>
      <c r="AG95" s="5"/>
      <c r="AH95" s="2"/>
      <c r="AI95" s="2"/>
    </row>
    <row r="96" spans="1:35" ht="30" hidden="1" customHeight="1" x14ac:dyDescent="0.25">
      <c r="A96" s="7">
        <v>13470142</v>
      </c>
      <c r="B96" s="97" t="str">
        <f>VLOOKUP(ActividadesCom[[#This Row],[NO. DE CONTROL]],'LISTADO ESTUDIANTES'!A:C,3,FALSE)</f>
        <v>REYNA JIMENEZ CARLOS ALBERTO</v>
      </c>
      <c r="C96" s="97" t="str">
        <f>VLOOKUP(ActividadesCom[[#This Row],[NO. DE CONTROL]],'LISTADO ESTUDIANTES'!A:B,2,FALSE)</f>
        <v>ARQUITECTURA</v>
      </c>
      <c r="D96" s="18" t="str">
        <f>VLOOKUP(ActividadesCom[[#This Row],[NO. DE CONTROL]],'LISTADO ESTUDIANTES'!A:D,4,FALSE)</f>
        <v>EGRESADO(A)</v>
      </c>
      <c r="E96" s="5">
        <f>SUM(ActividadesCom[[#This Row],[CRÉD. 1]],ActividadesCom[[#This Row],[CRÉD. 2]],ActividadesCom[[#This Row],[CRÉD. 3]],ActividadesCom[[#This Row],[CRÉD. 4]],ActividadesCom[[#This Row],[CRÉD. 5]])</f>
        <v>5</v>
      </c>
      <c r="F96" s="17">
        <f>IF(ActividadesCom[[#This Row],[ÚLTIMO SEMESTRE CON CRÉDITOS]]&gt;0,ROUND(AVERAGE(ActividadesCom[[#This Row],[VALOR NIVEL 5]],ActividadesCom[[#This Row],[VALOR NIVEL 4]],ActividadesCom[[#This Row],[VALOR NIVEL 3]],ActividadesCom[[#This Row],[VALOR NIVEL 2]],ActividadesCom[[#This Row],[VALOR NIVEL 1]]),0),"")</f>
        <v>2</v>
      </c>
      <c r="G96" s="5" t="str">
        <f>IF(ActividadesCom[[#This Row],[PROMEDIO]]="","",IF(ActividadesCom[[#This Row],[PROMEDIO]]&gt;=4,"EXCELENTE",IF(ActividadesCom[[#This Row],[PROMEDIO]]&gt;=3,"NOTABLE",IF(ActividadesCom[[#This Row],[PROMEDIO]]&gt;=2,"BUENO",IF(ActividadesCom[[#This Row],[PROMEDIO]]=1,"SUFICIENTE","")))))</f>
        <v>BUENO</v>
      </c>
      <c r="H96" s="5">
        <f>MAX(ActividadesCom[[#This Row],[PERÍODO 1]],ActividadesCom[[#This Row],[PERÍODO 2]],ActividadesCom[[#This Row],[PERÍODO 3]],ActividadesCom[[#This Row],[PERÍODO 4]],ActividadesCom[[#This Row],[PERÍODO 5]])</f>
        <v>20193</v>
      </c>
      <c r="I96" s="6" t="s">
        <v>128</v>
      </c>
      <c r="J96" s="5">
        <v>20161</v>
      </c>
      <c r="K96" s="5" t="s">
        <v>4010</v>
      </c>
      <c r="L96" s="5">
        <f>IF(ActividadesCom[[#This Row],[NIVEL 1]]&lt;&gt;0,VLOOKUP(ActividadesCom[[#This Row],[NIVEL 1]],Catálogo!A:B,2,FALSE),"")</f>
        <v>2</v>
      </c>
      <c r="M96" s="5">
        <v>1</v>
      </c>
      <c r="N96" s="6" t="s">
        <v>3</v>
      </c>
      <c r="O96" s="5">
        <v>20163</v>
      </c>
      <c r="P96" s="5" t="s">
        <v>4010</v>
      </c>
      <c r="Q96" s="5">
        <f>IF(ActividadesCom[[#This Row],[NIVEL 2]]&lt;&gt;0,VLOOKUP(ActividadesCom[[#This Row],[NIVEL 2]],Catálogo!A:B,2,FALSE),"")</f>
        <v>2</v>
      </c>
      <c r="R96" s="5">
        <v>2</v>
      </c>
      <c r="S96" s="6" t="s">
        <v>1076</v>
      </c>
      <c r="T96" s="5">
        <v>20193</v>
      </c>
      <c r="U96" s="5" t="s">
        <v>4010</v>
      </c>
      <c r="V96" s="5">
        <f>IF(ActividadesCom[[#This Row],[NIVEL 3]]&lt;&gt;0,VLOOKUP(ActividadesCom[[#This Row],[NIVEL 3]],Catálogo!A:B,2,FALSE),"")</f>
        <v>2</v>
      </c>
      <c r="W96" s="5">
        <v>1</v>
      </c>
      <c r="X96" s="6"/>
      <c r="Y96" s="5"/>
      <c r="Z96" s="5"/>
      <c r="AA96" s="5" t="str">
        <f>IF(ActividadesCom[[#This Row],[NIVEL 4]]&lt;&gt;0,VLOOKUP(ActividadesCom[[#This Row],[NIVEL 4]],Catálogo!A:B,2,FALSE),"")</f>
        <v/>
      </c>
      <c r="AB96" s="5"/>
      <c r="AC96" s="6" t="s">
        <v>31</v>
      </c>
      <c r="AD96" s="5">
        <v>20173</v>
      </c>
      <c r="AE96" s="5" t="s">
        <v>4010</v>
      </c>
      <c r="AF96" s="5">
        <f>IF(ActividadesCom[[#This Row],[NIVEL 5]]&lt;&gt;0,VLOOKUP(ActividadesCom[[#This Row],[NIVEL 5]],Catálogo!A:B,2,FALSE),"")</f>
        <v>2</v>
      </c>
      <c r="AG96" s="5">
        <v>1</v>
      </c>
      <c r="AH96" s="2"/>
      <c r="AI96" s="2"/>
    </row>
    <row r="97" spans="1:35" ht="30" hidden="1" customHeight="1" x14ac:dyDescent="0.25">
      <c r="A97" s="7">
        <v>13470143</v>
      </c>
      <c r="B97" s="97" t="str">
        <f>VLOOKUP(ActividadesCom[[#This Row],[NO. DE CONTROL]],'LISTADO ESTUDIANTES'!A:C,3,FALSE)</f>
        <v>AVILA RUIZ ELVIA ESTEFANI</v>
      </c>
      <c r="C97" s="97" t="str">
        <f>VLOOKUP(ActividadesCom[[#This Row],[NO. DE CONTROL]],'LISTADO ESTUDIANTES'!A:B,2,FALSE)</f>
        <v>INGENIERIA QUIMICA</v>
      </c>
      <c r="D97" s="18" t="str">
        <f>VLOOKUP(ActividadesCom[[#This Row],[NO. DE CONTROL]],'LISTADO ESTUDIANTES'!A:D,4,FALSE)</f>
        <v>EGRESADO(A)</v>
      </c>
      <c r="E97" s="5">
        <f>SUM(ActividadesCom[[#This Row],[CRÉD. 1]],ActividadesCom[[#This Row],[CRÉD. 2]],ActividadesCom[[#This Row],[CRÉD. 3]],ActividadesCom[[#This Row],[CRÉD. 4]],ActividadesCom[[#This Row],[CRÉD. 5]])</f>
        <v>6</v>
      </c>
      <c r="F97" s="17">
        <f>IF(ActividadesCom[[#This Row],[ÚLTIMO SEMESTRE CON CRÉDITOS]]&gt;0,ROUND(AVERAGE(ActividadesCom[[#This Row],[VALOR NIVEL 5]],ActividadesCom[[#This Row],[VALOR NIVEL 4]],ActividadesCom[[#This Row],[VALOR NIVEL 3]],ActividadesCom[[#This Row],[VALOR NIVEL 2]],ActividadesCom[[#This Row],[VALOR NIVEL 1]]),0),"")</f>
        <v>2</v>
      </c>
      <c r="G97" s="5" t="str">
        <f>IF(ActividadesCom[[#This Row],[PROMEDIO]]="","",IF(ActividadesCom[[#This Row],[PROMEDIO]]&gt;=4,"EXCELENTE",IF(ActividadesCom[[#This Row],[PROMEDIO]]&gt;=3,"NOTABLE",IF(ActividadesCom[[#This Row],[PROMEDIO]]&gt;=2,"BUENO",IF(ActividadesCom[[#This Row],[PROMEDIO]]=1,"SUFICIENTE","")))))</f>
        <v>BUENO</v>
      </c>
      <c r="H97" s="5">
        <f>MAX(ActividadesCom[[#This Row],[PERÍODO 1]],ActividadesCom[[#This Row],[PERÍODO 2]],ActividadesCom[[#This Row],[PERÍODO 3]],ActividadesCom[[#This Row],[PERÍODO 4]],ActividadesCom[[#This Row],[PERÍODO 5]])</f>
        <v>20161</v>
      </c>
      <c r="I97" s="6" t="s">
        <v>71</v>
      </c>
      <c r="J97" s="5">
        <v>20141</v>
      </c>
      <c r="K97" s="5" t="s">
        <v>4010</v>
      </c>
      <c r="L97" s="5">
        <f>IF(ActividadesCom[[#This Row],[NIVEL 1]]&lt;&gt;0,VLOOKUP(ActividadesCom[[#This Row],[NIVEL 1]],Catálogo!A:B,2,FALSE),"")</f>
        <v>2</v>
      </c>
      <c r="M97" s="5">
        <v>1</v>
      </c>
      <c r="N97" s="6" t="s">
        <v>72</v>
      </c>
      <c r="O97" s="5">
        <v>20143</v>
      </c>
      <c r="P97" s="5" t="s">
        <v>4010</v>
      </c>
      <c r="Q97" s="5">
        <f>IF(ActividadesCom[[#This Row],[NIVEL 2]]&lt;&gt;0,VLOOKUP(ActividadesCom[[#This Row],[NIVEL 2]],Catálogo!A:B,2,FALSE),"")</f>
        <v>2</v>
      </c>
      <c r="R97" s="5">
        <v>2</v>
      </c>
      <c r="S97" s="6" t="s">
        <v>69</v>
      </c>
      <c r="T97" s="5">
        <v>20151</v>
      </c>
      <c r="U97" s="5" t="s">
        <v>4010</v>
      </c>
      <c r="V97" s="5">
        <f>IF(ActividadesCom[[#This Row],[NIVEL 3]]&lt;&gt;0,VLOOKUP(ActividadesCom[[#This Row],[NIVEL 3]],Catálogo!A:B,2,FALSE),"")</f>
        <v>2</v>
      </c>
      <c r="W97" s="5">
        <v>1</v>
      </c>
      <c r="X97" s="6" t="s">
        <v>128</v>
      </c>
      <c r="Y97" s="5">
        <v>20161</v>
      </c>
      <c r="Z97" s="5" t="s">
        <v>4010</v>
      </c>
      <c r="AA97" s="5">
        <f>IF(ActividadesCom[[#This Row],[NIVEL 4]]&lt;&gt;0,VLOOKUP(ActividadesCom[[#This Row],[NIVEL 4]],Catálogo!A:B,2,FALSE),"")</f>
        <v>2</v>
      </c>
      <c r="AB97" s="5">
        <v>1</v>
      </c>
      <c r="AC97" s="6" t="s">
        <v>5</v>
      </c>
      <c r="AD97" s="5">
        <v>20133</v>
      </c>
      <c r="AE97" s="5" t="s">
        <v>4010</v>
      </c>
      <c r="AF97" s="5">
        <f>IF(ActividadesCom[[#This Row],[NIVEL 5]]&lt;&gt;0,VLOOKUP(ActividadesCom[[#This Row],[NIVEL 5]],Catálogo!A:B,2,FALSE),"")</f>
        <v>2</v>
      </c>
      <c r="AG97" s="5">
        <v>1</v>
      </c>
      <c r="AH97" s="2"/>
      <c r="AI97" s="2"/>
    </row>
    <row r="98" spans="1:35" ht="30" hidden="1" customHeight="1" x14ac:dyDescent="0.25">
      <c r="A98" s="7">
        <v>13470144</v>
      </c>
      <c r="B98" s="97" t="str">
        <f>VLOOKUP(ActividadesCom[[#This Row],[NO. DE CONTROL]],'LISTADO ESTUDIANTES'!A:C,3,FALSE)</f>
        <v>EHUAN ZAMORA LEIDY GABRIELA</v>
      </c>
      <c r="C98" s="97" t="str">
        <f>VLOOKUP(ActividadesCom[[#This Row],[NO. DE CONTROL]],'LISTADO ESTUDIANTES'!A:B,2,FALSE)</f>
        <v>INGENIERIA INDUSTRIAL</v>
      </c>
      <c r="D98" s="18" t="str">
        <f>VLOOKUP(ActividadesCom[[#This Row],[NO. DE CONTROL]],'LISTADO ESTUDIANTES'!A:D,4,FALSE)</f>
        <v>EGRESADO(A)</v>
      </c>
      <c r="E98" s="5">
        <f>SUM(ActividadesCom[[#This Row],[CRÉD. 1]],ActividadesCom[[#This Row],[CRÉD. 2]],ActividadesCom[[#This Row],[CRÉD. 3]],ActividadesCom[[#This Row],[CRÉD. 4]],ActividadesCom[[#This Row],[CRÉD. 5]])</f>
        <v>6</v>
      </c>
      <c r="F98" s="17">
        <f>IF(ActividadesCom[[#This Row],[ÚLTIMO SEMESTRE CON CRÉDITOS]]&gt;0,ROUND(AVERAGE(ActividadesCom[[#This Row],[VALOR NIVEL 5]],ActividadesCom[[#This Row],[VALOR NIVEL 4]],ActividadesCom[[#This Row],[VALOR NIVEL 3]],ActividadesCom[[#This Row],[VALOR NIVEL 2]],ActividadesCom[[#This Row],[VALOR NIVEL 1]]),0),"")</f>
        <v>2</v>
      </c>
      <c r="G98" s="5" t="str">
        <f>IF(ActividadesCom[[#This Row],[PROMEDIO]]="","",IF(ActividadesCom[[#This Row],[PROMEDIO]]&gt;=4,"EXCELENTE",IF(ActividadesCom[[#This Row],[PROMEDIO]]&gt;=3,"NOTABLE",IF(ActividadesCom[[#This Row],[PROMEDIO]]&gt;=2,"BUENO",IF(ActividadesCom[[#This Row],[PROMEDIO]]=1,"SUFICIENTE","")))))</f>
        <v>BUENO</v>
      </c>
      <c r="H98" s="5">
        <f>MAX(ActividadesCom[[#This Row],[PERÍODO 1]],ActividadesCom[[#This Row],[PERÍODO 2]],ActividadesCom[[#This Row],[PERÍODO 3]],ActividadesCom[[#This Row],[PERÍODO 4]],ActividadesCom[[#This Row],[PERÍODO 5]])</f>
        <v>20153</v>
      </c>
      <c r="I98" s="6" t="s">
        <v>177</v>
      </c>
      <c r="J98" s="5">
        <v>20141</v>
      </c>
      <c r="K98" s="5" t="s">
        <v>4010</v>
      </c>
      <c r="L98" s="5">
        <f>IF(ActividadesCom[[#This Row],[NIVEL 1]]&lt;&gt;0,VLOOKUP(ActividadesCom[[#This Row],[NIVEL 1]],Catálogo!A:B,2,FALSE),"")</f>
        <v>2</v>
      </c>
      <c r="M98" s="5">
        <v>1</v>
      </c>
      <c r="N98" s="6" t="s">
        <v>173</v>
      </c>
      <c r="O98" s="5">
        <v>20141</v>
      </c>
      <c r="P98" s="5" t="s">
        <v>4010</v>
      </c>
      <c r="Q98" s="5">
        <f>IF(ActividadesCom[[#This Row],[NIVEL 2]]&lt;&gt;0,VLOOKUP(ActividadesCom[[#This Row],[NIVEL 2]],Catálogo!A:B,2,FALSE),"")</f>
        <v>2</v>
      </c>
      <c r="R98" s="5">
        <v>1</v>
      </c>
      <c r="S98" s="6" t="s">
        <v>153</v>
      </c>
      <c r="T98" s="5">
        <v>20151</v>
      </c>
      <c r="U98" s="5" t="s">
        <v>4010</v>
      </c>
      <c r="V98" s="5">
        <f>IF(ActividadesCom[[#This Row],[NIVEL 3]]&lt;&gt;0,VLOOKUP(ActividadesCom[[#This Row],[NIVEL 3]],Catálogo!A:B,2,FALSE),"")</f>
        <v>2</v>
      </c>
      <c r="W98" s="5">
        <v>1</v>
      </c>
      <c r="X98" s="6" t="s">
        <v>151</v>
      </c>
      <c r="Y98" s="5">
        <v>20153</v>
      </c>
      <c r="Z98" s="5" t="s">
        <v>4010</v>
      </c>
      <c r="AA98" s="5">
        <f>IF(ActividadesCom[[#This Row],[NIVEL 4]]&lt;&gt;0,VLOOKUP(ActividadesCom[[#This Row],[NIVEL 4]],Catálogo!A:B,2,FALSE),"")</f>
        <v>2</v>
      </c>
      <c r="AB98" s="5">
        <v>1</v>
      </c>
      <c r="AC98" s="6" t="s">
        <v>33</v>
      </c>
      <c r="AD98" s="5">
        <v>20133</v>
      </c>
      <c r="AE98" s="5" t="s">
        <v>4010</v>
      </c>
      <c r="AF98" s="5">
        <f>IF(ActividadesCom[[#This Row],[NIVEL 5]]&lt;&gt;0,VLOOKUP(ActividadesCom[[#This Row],[NIVEL 5]],Catálogo!A:B,2,FALSE),"")</f>
        <v>2</v>
      </c>
      <c r="AG98" s="5">
        <v>2</v>
      </c>
      <c r="AH98" s="2"/>
      <c r="AI98" s="2"/>
    </row>
    <row r="99" spans="1:35" ht="30" hidden="1" customHeight="1" x14ac:dyDescent="0.25">
      <c r="A99" s="7">
        <v>13470145</v>
      </c>
      <c r="B99" s="97" t="str">
        <f>VLOOKUP(ActividadesCom[[#This Row],[NO. DE CONTROL]],'LISTADO ESTUDIANTES'!A:C,3,FALSE)</f>
        <v>CENTENO NOH LOLIBETH DEL SOCORRO</v>
      </c>
      <c r="C99" s="97" t="str">
        <f>VLOOKUP(ActividadesCom[[#This Row],[NO. DE CONTROL]],'LISTADO ESTUDIANTES'!A:B,2,FALSE)</f>
        <v>INGENIERIA INDUSTRIAL</v>
      </c>
      <c r="D99" s="18" t="str">
        <f>VLOOKUP(ActividadesCom[[#This Row],[NO. DE CONTROL]],'LISTADO ESTUDIANTES'!A:D,4,FALSE)</f>
        <v>EGRESADO(A)</v>
      </c>
      <c r="E99" s="5">
        <f>SUM(ActividadesCom[[#This Row],[CRÉD. 1]],ActividadesCom[[#This Row],[CRÉD. 2]],ActividadesCom[[#This Row],[CRÉD. 3]],ActividadesCom[[#This Row],[CRÉD. 4]],ActividadesCom[[#This Row],[CRÉD. 5]])</f>
        <v>5</v>
      </c>
      <c r="F99" s="17">
        <f>IF(ActividadesCom[[#This Row],[ÚLTIMO SEMESTRE CON CRÉDITOS]]&gt;0,ROUND(AVERAGE(ActividadesCom[[#This Row],[VALOR NIVEL 5]],ActividadesCom[[#This Row],[VALOR NIVEL 4]],ActividadesCom[[#This Row],[VALOR NIVEL 3]],ActividadesCom[[#This Row],[VALOR NIVEL 2]],ActividadesCom[[#This Row],[VALOR NIVEL 1]]),0),"")</f>
        <v>2</v>
      </c>
      <c r="G99" s="5" t="str">
        <f>IF(ActividadesCom[[#This Row],[PROMEDIO]]="","",IF(ActividadesCom[[#This Row],[PROMEDIO]]&gt;=4,"EXCELENTE",IF(ActividadesCom[[#This Row],[PROMEDIO]]&gt;=3,"NOTABLE",IF(ActividadesCom[[#This Row],[PROMEDIO]]&gt;=2,"BUENO",IF(ActividadesCom[[#This Row],[PROMEDIO]]=1,"SUFICIENTE","")))))</f>
        <v>BUENO</v>
      </c>
      <c r="H99" s="5">
        <f>MAX(ActividadesCom[[#This Row],[PERÍODO 1]],ActividadesCom[[#This Row],[PERÍODO 2]],ActividadesCom[[#This Row],[PERÍODO 3]],ActividadesCom[[#This Row],[PERÍODO 4]],ActividadesCom[[#This Row],[PERÍODO 5]])</f>
        <v>20153</v>
      </c>
      <c r="I99" s="6" t="s">
        <v>148</v>
      </c>
      <c r="J99" s="5">
        <v>20141</v>
      </c>
      <c r="K99" s="5" t="s">
        <v>4010</v>
      </c>
      <c r="L99" s="5">
        <f>IF(ActividadesCom[[#This Row],[NIVEL 1]]&lt;&gt;0,VLOOKUP(ActividadesCom[[#This Row],[NIVEL 1]],Catálogo!A:B,2,FALSE),"")</f>
        <v>2</v>
      </c>
      <c r="M99" s="5">
        <v>1</v>
      </c>
      <c r="N99" s="6" t="s">
        <v>149</v>
      </c>
      <c r="O99" s="5">
        <v>20141</v>
      </c>
      <c r="P99" s="5" t="s">
        <v>4010</v>
      </c>
      <c r="Q99" s="5">
        <f>IF(ActividadesCom[[#This Row],[NIVEL 2]]&lt;&gt;0,VLOOKUP(ActividadesCom[[#This Row],[NIVEL 2]],Catálogo!A:B,2,FALSE),"")</f>
        <v>2</v>
      </c>
      <c r="R99" s="5">
        <v>1</v>
      </c>
      <c r="S99" s="6" t="s">
        <v>150</v>
      </c>
      <c r="T99" s="5">
        <v>20141</v>
      </c>
      <c r="U99" s="5" t="s">
        <v>4010</v>
      </c>
      <c r="V99" s="5">
        <f>IF(ActividadesCom[[#This Row],[NIVEL 3]]&lt;&gt;0,VLOOKUP(ActividadesCom[[#This Row],[NIVEL 3]],Catálogo!A:B,2,FALSE),"")</f>
        <v>2</v>
      </c>
      <c r="W99" s="5">
        <v>1</v>
      </c>
      <c r="X99" s="6" t="s">
        <v>151</v>
      </c>
      <c r="Y99" s="5">
        <v>20153</v>
      </c>
      <c r="Z99" s="5" t="s">
        <v>4010</v>
      </c>
      <c r="AA99" s="5">
        <f>IF(ActividadesCom[[#This Row],[NIVEL 4]]&lt;&gt;0,VLOOKUP(ActividadesCom[[#This Row],[NIVEL 4]],Catálogo!A:B,2,FALSE),"")</f>
        <v>2</v>
      </c>
      <c r="AB99" s="5">
        <v>1</v>
      </c>
      <c r="AC99" s="6" t="s">
        <v>82</v>
      </c>
      <c r="AD99" s="5">
        <v>20133</v>
      </c>
      <c r="AE99" s="5" t="s">
        <v>4010</v>
      </c>
      <c r="AF99" s="5">
        <f>IF(ActividadesCom[[#This Row],[NIVEL 5]]&lt;&gt;0,VLOOKUP(ActividadesCom[[#This Row],[NIVEL 5]],Catálogo!A:B,2,FALSE),"")</f>
        <v>2</v>
      </c>
      <c r="AG99" s="5">
        <v>1</v>
      </c>
      <c r="AH99" s="2"/>
      <c r="AI99" s="2"/>
    </row>
    <row r="100" spans="1:35" ht="30" hidden="1" customHeight="1" x14ac:dyDescent="0.25">
      <c r="A100" s="7">
        <v>13470146</v>
      </c>
      <c r="B100" s="97" t="str">
        <f>VLOOKUP(ActividadesCom[[#This Row],[NO. DE CONTROL]],'LISTADO ESTUDIANTES'!A:C,3,FALSE)</f>
        <v>POOT CENTENO DANIEL ALEJANDRO</v>
      </c>
      <c r="C100" s="97" t="str">
        <f>VLOOKUP(ActividadesCom[[#This Row],[NO. DE CONTROL]],'LISTADO ESTUDIANTES'!A:B,2,FALSE)</f>
        <v>INGENIERIA QUIMICA</v>
      </c>
      <c r="D100" s="18" t="str">
        <f>VLOOKUP(ActividadesCom[[#This Row],[NO. DE CONTROL]],'LISTADO ESTUDIANTES'!A:D,4,FALSE)</f>
        <v>EGRESADO(A)</v>
      </c>
      <c r="E100" s="5">
        <f>SUM(ActividadesCom[[#This Row],[CRÉD. 1]],ActividadesCom[[#This Row],[CRÉD. 2]],ActividadesCom[[#This Row],[CRÉD. 3]],ActividadesCom[[#This Row],[CRÉD. 4]],ActividadesCom[[#This Row],[CRÉD. 5]])</f>
        <v>5</v>
      </c>
      <c r="F100" s="17">
        <f>IF(ActividadesCom[[#This Row],[ÚLTIMO SEMESTRE CON CRÉDITOS]]&gt;0,ROUND(AVERAGE(ActividadesCom[[#This Row],[VALOR NIVEL 5]],ActividadesCom[[#This Row],[VALOR NIVEL 4]],ActividadesCom[[#This Row],[VALOR NIVEL 3]],ActividadesCom[[#This Row],[VALOR NIVEL 2]],ActividadesCom[[#This Row],[VALOR NIVEL 1]]),0),"")</f>
        <v>2</v>
      </c>
      <c r="G100" s="5" t="str">
        <f>IF(ActividadesCom[[#This Row],[PROMEDIO]]="","",IF(ActividadesCom[[#This Row],[PROMEDIO]]&gt;=4,"EXCELENTE",IF(ActividadesCom[[#This Row],[PROMEDIO]]&gt;=3,"NOTABLE",IF(ActividadesCom[[#This Row],[PROMEDIO]]&gt;=2,"BUENO",IF(ActividadesCom[[#This Row],[PROMEDIO]]=1,"SUFICIENTE","")))))</f>
        <v>BUENO</v>
      </c>
      <c r="H100" s="5">
        <f>MAX(ActividadesCom[[#This Row],[PERÍODO 1]],ActividadesCom[[#This Row],[PERÍODO 2]],ActividadesCom[[#This Row],[PERÍODO 3]],ActividadesCom[[#This Row],[PERÍODO 4]],ActividadesCom[[#This Row],[PERÍODO 5]])</f>
        <v>20161</v>
      </c>
      <c r="I100" s="6" t="s">
        <v>70</v>
      </c>
      <c r="J100" s="5">
        <v>20141</v>
      </c>
      <c r="K100" s="5" t="s">
        <v>4010</v>
      </c>
      <c r="L100" s="5">
        <f>IF(ActividadesCom[[#This Row],[NIVEL 1]]&lt;&gt;0,VLOOKUP(ActividadesCom[[#This Row],[NIVEL 1]],Catálogo!A:B,2,FALSE),"")</f>
        <v>2</v>
      </c>
      <c r="M100" s="5">
        <v>1</v>
      </c>
      <c r="N100" s="6" t="s">
        <v>128</v>
      </c>
      <c r="O100" s="5">
        <v>20161</v>
      </c>
      <c r="P100" s="5" t="s">
        <v>4010</v>
      </c>
      <c r="Q100" s="5">
        <f>IF(ActividadesCom[[#This Row],[NIVEL 2]]&lt;&gt;0,VLOOKUP(ActividadesCom[[#This Row],[NIVEL 2]],Catálogo!A:B,2,FALSE),"")</f>
        <v>2</v>
      </c>
      <c r="R100" s="5">
        <v>1</v>
      </c>
      <c r="S100" s="6" t="s">
        <v>160</v>
      </c>
      <c r="T100" s="5" t="s">
        <v>161</v>
      </c>
      <c r="U100" s="5" t="s">
        <v>4010</v>
      </c>
      <c r="V100" s="5">
        <f>IF(ActividadesCom[[#This Row],[NIVEL 3]]&lt;&gt;0,VLOOKUP(ActividadesCom[[#This Row],[NIVEL 3]],Catálogo!A:B,2,FALSE),"")</f>
        <v>2</v>
      </c>
      <c r="W100" s="5">
        <v>1</v>
      </c>
      <c r="X100" s="6" t="s">
        <v>141</v>
      </c>
      <c r="Y100" s="5">
        <v>20151</v>
      </c>
      <c r="Z100" s="5" t="s">
        <v>4010</v>
      </c>
      <c r="AA100" s="5">
        <f>IF(ActividadesCom[[#This Row],[NIVEL 4]]&lt;&gt;0,VLOOKUP(ActividadesCom[[#This Row],[NIVEL 4]],Catálogo!A:B,2,FALSE),"")</f>
        <v>2</v>
      </c>
      <c r="AB100" s="5">
        <v>1</v>
      </c>
      <c r="AC100" s="6" t="s">
        <v>33</v>
      </c>
      <c r="AD100" s="5">
        <v>20133</v>
      </c>
      <c r="AE100" s="5" t="s">
        <v>4010</v>
      </c>
      <c r="AF100" s="5">
        <f>IF(ActividadesCom[[#This Row],[NIVEL 5]]&lt;&gt;0,VLOOKUP(ActividadesCom[[#This Row],[NIVEL 5]],Catálogo!A:B,2,FALSE),"")</f>
        <v>2</v>
      </c>
      <c r="AG100" s="5">
        <v>1</v>
      </c>
      <c r="AH100" s="2"/>
      <c r="AI100" s="2"/>
    </row>
    <row r="101" spans="1:35" ht="30" hidden="1" customHeight="1" x14ac:dyDescent="0.25">
      <c r="A101" s="7">
        <v>13470147</v>
      </c>
      <c r="B101" s="97" t="str">
        <f>VLOOKUP(ActividadesCom[[#This Row],[NO. DE CONTROL]],'LISTADO ESTUDIANTES'!A:C,3,FALSE)</f>
        <v>CASTRO CORDOVA OSCAR ALBERTO</v>
      </c>
      <c r="C101" s="97" t="str">
        <f>VLOOKUP(ActividadesCom[[#This Row],[NO. DE CONTROL]],'LISTADO ESTUDIANTES'!A:B,2,FALSE)</f>
        <v>INGENIERIA INDUSTRIAL</v>
      </c>
      <c r="D101" s="18" t="str">
        <f>VLOOKUP(ActividadesCom[[#This Row],[NO. DE CONTROL]],'LISTADO ESTUDIANTES'!A:D,4,FALSE)</f>
        <v>EGRESADO(A)</v>
      </c>
      <c r="E101" s="5">
        <f>SUM(ActividadesCom[[#This Row],[CRÉD. 1]],ActividadesCom[[#This Row],[CRÉD. 2]],ActividadesCom[[#This Row],[CRÉD. 3]],ActividadesCom[[#This Row],[CRÉD. 4]],ActividadesCom[[#This Row],[CRÉD. 5]])</f>
        <v>6</v>
      </c>
      <c r="F101" s="17">
        <f>IF(ActividadesCom[[#This Row],[ÚLTIMO SEMESTRE CON CRÉDITOS]]&gt;0,ROUND(AVERAGE(ActividadesCom[[#This Row],[VALOR NIVEL 5]],ActividadesCom[[#This Row],[VALOR NIVEL 4]],ActividadesCom[[#This Row],[VALOR NIVEL 3]],ActividadesCom[[#This Row],[VALOR NIVEL 2]],ActividadesCom[[#This Row],[VALOR NIVEL 1]]),0),"")</f>
        <v>2</v>
      </c>
      <c r="G101" s="5" t="str">
        <f>IF(ActividadesCom[[#This Row],[PROMEDIO]]="","",IF(ActividadesCom[[#This Row],[PROMEDIO]]&gt;=4,"EXCELENTE",IF(ActividadesCom[[#This Row],[PROMEDIO]]&gt;=3,"NOTABLE",IF(ActividadesCom[[#This Row],[PROMEDIO]]&gt;=2,"BUENO",IF(ActividadesCom[[#This Row],[PROMEDIO]]=1,"SUFICIENTE","")))))</f>
        <v>BUENO</v>
      </c>
      <c r="H101" s="5">
        <f>MAX(ActividadesCom[[#This Row],[PERÍODO 1]],ActividadesCom[[#This Row],[PERÍODO 2]],ActividadesCom[[#This Row],[PERÍODO 3]],ActividadesCom[[#This Row],[PERÍODO 4]],ActividadesCom[[#This Row],[PERÍODO 5]])</f>
        <v>20153</v>
      </c>
      <c r="I101" s="6" t="s">
        <v>148</v>
      </c>
      <c r="J101" s="5">
        <v>20141</v>
      </c>
      <c r="K101" s="5" t="s">
        <v>4010</v>
      </c>
      <c r="L101" s="5">
        <f>IF(ActividadesCom[[#This Row],[NIVEL 1]]&lt;&gt;0,VLOOKUP(ActividadesCom[[#This Row],[NIVEL 1]],Catálogo!A:B,2,FALSE),"")</f>
        <v>2</v>
      </c>
      <c r="M101" s="5">
        <v>1</v>
      </c>
      <c r="N101" s="6" t="s">
        <v>152</v>
      </c>
      <c r="O101" s="5">
        <v>20141</v>
      </c>
      <c r="P101" s="5" t="s">
        <v>4010</v>
      </c>
      <c r="Q101" s="5">
        <f>IF(ActividadesCom[[#This Row],[NIVEL 2]]&lt;&gt;0,VLOOKUP(ActividadesCom[[#This Row],[NIVEL 2]],Catálogo!A:B,2,FALSE),"")</f>
        <v>2</v>
      </c>
      <c r="R101" s="5">
        <v>1</v>
      </c>
      <c r="S101" s="6" t="s">
        <v>153</v>
      </c>
      <c r="T101" s="5">
        <v>20151</v>
      </c>
      <c r="U101" s="5" t="s">
        <v>4010</v>
      </c>
      <c r="V101" s="5">
        <f>IF(ActividadesCom[[#This Row],[NIVEL 3]]&lt;&gt;0,VLOOKUP(ActividadesCom[[#This Row],[NIVEL 3]],Catálogo!A:B,2,FALSE),"")</f>
        <v>2</v>
      </c>
      <c r="W101" s="5">
        <v>1</v>
      </c>
      <c r="X101" s="6" t="s">
        <v>151</v>
      </c>
      <c r="Y101" s="5">
        <v>20153</v>
      </c>
      <c r="Z101" s="5" t="s">
        <v>4010</v>
      </c>
      <c r="AA101" s="5">
        <f>IF(ActividadesCom[[#This Row],[NIVEL 4]]&lt;&gt;0,VLOOKUP(ActividadesCom[[#This Row],[NIVEL 4]],Catálogo!A:B,2,FALSE),"")</f>
        <v>2</v>
      </c>
      <c r="AB101" s="5">
        <v>1</v>
      </c>
      <c r="AC101" s="6" t="s">
        <v>33</v>
      </c>
      <c r="AD101" s="5">
        <v>20133</v>
      </c>
      <c r="AE101" s="5" t="s">
        <v>4010</v>
      </c>
      <c r="AF101" s="5">
        <f>IF(ActividadesCom[[#This Row],[NIVEL 5]]&lt;&gt;0,VLOOKUP(ActividadesCom[[#This Row],[NIVEL 5]],Catálogo!A:B,2,FALSE),"")</f>
        <v>2</v>
      </c>
      <c r="AG101" s="5">
        <v>2</v>
      </c>
      <c r="AH101" s="2"/>
      <c r="AI101" s="2"/>
    </row>
    <row r="102" spans="1:35" ht="30" hidden="1" customHeight="1" x14ac:dyDescent="0.25">
      <c r="A102" s="7">
        <v>13470148</v>
      </c>
      <c r="B102" s="97" t="str">
        <f>VLOOKUP(ActividadesCom[[#This Row],[NO. DE CONTROL]],'LISTADO ESTUDIANTES'!A:C,3,FALSE)</f>
        <v>GARCIA GARCIA ELIZABETH</v>
      </c>
      <c r="C102" s="97" t="str">
        <f>VLOOKUP(ActividadesCom[[#This Row],[NO. DE CONTROL]],'LISTADO ESTUDIANTES'!A:B,2,FALSE)</f>
        <v>INGENIERIA INDUSTRIAL</v>
      </c>
      <c r="D102" s="18" t="str">
        <f>VLOOKUP(ActividadesCom[[#This Row],[NO. DE CONTROL]],'LISTADO ESTUDIANTES'!A:D,4,FALSE)</f>
        <v>BAJA</v>
      </c>
      <c r="E102" s="5">
        <f>SUM(ActividadesCom[[#This Row],[CRÉD. 1]],ActividadesCom[[#This Row],[CRÉD. 2]],ActividadesCom[[#This Row],[CRÉD. 3]],ActividadesCom[[#This Row],[CRÉD. 4]],ActividadesCom[[#This Row],[CRÉD. 5]])</f>
        <v>1</v>
      </c>
      <c r="F102" s="17" t="str">
        <f>IF(ActividadesCom[[#This Row],[ÚLTIMO SEMESTRE CON CRÉDITOS]]&gt;0,ROUND(AVERAGE(ActividadesCom[[#This Row],[VALOR NIVEL 5]],ActividadesCom[[#This Row],[VALOR NIVEL 4]],ActividadesCom[[#This Row],[VALOR NIVEL 3]],ActividadesCom[[#This Row],[VALOR NIVEL 2]],ActividadesCom[[#This Row],[VALOR NIVEL 1]]),0),"")</f>
        <v/>
      </c>
      <c r="G102" s="5" t="str">
        <f>IF(ActividadesCom[[#This Row],[PROMEDIO]]="","",IF(ActividadesCom[[#This Row],[PROMEDIO]]&gt;=4,"EXCELENTE",IF(ActividadesCom[[#This Row],[PROMEDIO]]&gt;=3,"NOTABLE",IF(ActividadesCom[[#This Row],[PROMEDIO]]&gt;=2,"BUENO",IF(ActividadesCom[[#This Row],[PROMEDIO]]=1,"SUFICIENTE","")))))</f>
        <v/>
      </c>
      <c r="H102" s="5">
        <f>MAX(ActividadesCom[[#This Row],[PERÍODO 1]],ActividadesCom[[#This Row],[PERÍODO 2]],ActividadesCom[[#This Row],[PERÍODO 3]],ActividadesCom[[#This Row],[PERÍODO 4]],ActividadesCom[[#This Row],[PERÍODO 5]])</f>
        <v>0</v>
      </c>
      <c r="I102" s="6"/>
      <c r="J102" s="5"/>
      <c r="K102" s="5"/>
      <c r="L102" s="5" t="str">
        <f>IF(ActividadesCom[[#This Row],[NIVEL 1]]&lt;&gt;0,VLOOKUP(ActividadesCom[[#This Row],[NIVEL 1]],Catálogo!A:B,2,FALSE),"")</f>
        <v/>
      </c>
      <c r="M102" s="5"/>
      <c r="N102" s="6"/>
      <c r="O102" s="5"/>
      <c r="P102" s="5"/>
      <c r="Q102" s="5" t="str">
        <f>IF(ActividadesCom[[#This Row],[NIVEL 2]]&lt;&gt;0,VLOOKUP(ActividadesCom[[#This Row],[NIVEL 2]],Catálogo!A:B,2,FALSE),"")</f>
        <v/>
      </c>
      <c r="R102" s="5"/>
      <c r="S102" s="6"/>
      <c r="T102" s="5"/>
      <c r="U102" s="5"/>
      <c r="V102" s="5" t="str">
        <f>IF(ActividadesCom[[#This Row],[NIVEL 3]]&lt;&gt;0,VLOOKUP(ActividadesCom[[#This Row],[NIVEL 3]],Catálogo!A:B,2,FALSE),"")</f>
        <v/>
      </c>
      <c r="W102" s="5"/>
      <c r="X102" s="6"/>
      <c r="Y102" s="5"/>
      <c r="Z102" s="5"/>
      <c r="AA102" s="5" t="str">
        <f>IF(ActividadesCom[[#This Row],[NIVEL 4]]&lt;&gt;0,VLOOKUP(ActividadesCom[[#This Row],[NIVEL 4]],Catálogo!A:B,2,FALSE),"")</f>
        <v/>
      </c>
      <c r="AB102" s="5"/>
      <c r="AC102" s="6" t="s">
        <v>96</v>
      </c>
      <c r="AD102" s="5" t="s">
        <v>481</v>
      </c>
      <c r="AE102" s="5" t="s">
        <v>4010</v>
      </c>
      <c r="AF102" s="5">
        <f>IF(ActividadesCom[[#This Row],[NIVEL 5]]&lt;&gt;0,VLOOKUP(ActividadesCom[[#This Row],[NIVEL 5]],Catálogo!A:B,2,FALSE),"")</f>
        <v>2</v>
      </c>
      <c r="AG102" s="5">
        <v>1</v>
      </c>
      <c r="AH102" s="2"/>
      <c r="AI102" s="2"/>
    </row>
    <row r="103" spans="1:35" ht="30" hidden="1" customHeight="1" x14ac:dyDescent="0.25">
      <c r="A103" s="7">
        <v>13470150</v>
      </c>
      <c r="B103" s="97" t="str">
        <f>VLOOKUP(ActividadesCom[[#This Row],[NO. DE CONTROL]],'LISTADO ESTUDIANTES'!A:C,3,FALSE)</f>
        <v>GONZALEZ AVILA ARIEL ALBERTO</v>
      </c>
      <c r="C103" s="97" t="str">
        <f>VLOOKUP(ActividadesCom[[#This Row],[NO. DE CONTROL]],'LISTADO ESTUDIANTES'!A:B,2,FALSE)</f>
        <v>INGENIERIA AMBIENTAL</v>
      </c>
      <c r="D103" s="18" t="str">
        <f>VLOOKUP(ActividadesCom[[#This Row],[NO. DE CONTROL]],'LISTADO ESTUDIANTES'!A:D,4,FALSE)</f>
        <v>EGRESADO(A)</v>
      </c>
      <c r="E103" s="5">
        <f>SUM(ActividadesCom[[#This Row],[CRÉD. 1]],ActividadesCom[[#This Row],[CRÉD. 2]],ActividadesCom[[#This Row],[CRÉD. 3]],ActividadesCom[[#This Row],[CRÉD. 4]],ActividadesCom[[#This Row],[CRÉD. 5]])</f>
        <v>6</v>
      </c>
      <c r="F103" s="17">
        <f>IF(ActividadesCom[[#This Row],[ÚLTIMO SEMESTRE CON CRÉDITOS]]&gt;0,ROUND(AVERAGE(ActividadesCom[[#This Row],[VALOR NIVEL 5]],ActividadesCom[[#This Row],[VALOR NIVEL 4]],ActividadesCom[[#This Row],[VALOR NIVEL 3]],ActividadesCom[[#This Row],[VALOR NIVEL 2]],ActividadesCom[[#This Row],[VALOR NIVEL 1]]),0),"")</f>
        <v>2</v>
      </c>
      <c r="G103" s="5" t="str">
        <f>IF(ActividadesCom[[#This Row],[PROMEDIO]]="","",IF(ActividadesCom[[#This Row],[PROMEDIO]]&gt;=4,"EXCELENTE",IF(ActividadesCom[[#This Row],[PROMEDIO]]&gt;=3,"NOTABLE",IF(ActividadesCom[[#This Row],[PROMEDIO]]&gt;=2,"BUENO",IF(ActividadesCom[[#This Row],[PROMEDIO]]=1,"SUFICIENTE","")))))</f>
        <v>BUENO</v>
      </c>
      <c r="H103" s="5">
        <f>MAX(ActividadesCom[[#This Row],[PERÍODO 1]],ActividadesCom[[#This Row],[PERÍODO 2]],ActividadesCom[[#This Row],[PERÍODO 3]],ActividadesCom[[#This Row],[PERÍODO 4]],ActividadesCom[[#This Row],[PERÍODO 5]])</f>
        <v>20153</v>
      </c>
      <c r="I103" s="6" t="s">
        <v>240</v>
      </c>
      <c r="J103" s="5">
        <v>20151</v>
      </c>
      <c r="K103" s="5" t="s">
        <v>4010</v>
      </c>
      <c r="L103" s="5">
        <f>IF(ActividadesCom[[#This Row],[NIVEL 1]]&lt;&gt;0,VLOOKUP(ActividadesCom[[#This Row],[NIVEL 1]],Catálogo!A:B,2,FALSE),"")</f>
        <v>2</v>
      </c>
      <c r="M103" s="5">
        <v>3</v>
      </c>
      <c r="N103" s="6"/>
      <c r="O103" s="5"/>
      <c r="P103" s="5"/>
      <c r="Q103" s="5" t="str">
        <f>IF(ActividadesCom[[#This Row],[NIVEL 2]]&lt;&gt;0,VLOOKUP(ActividadesCom[[#This Row],[NIVEL 2]],Catálogo!A:B,2,FALSE),"")</f>
        <v/>
      </c>
      <c r="R103" s="5"/>
      <c r="S103" s="6"/>
      <c r="T103" s="5"/>
      <c r="U103" s="5"/>
      <c r="V103" s="5" t="str">
        <f>IF(ActividadesCom[[#This Row],[NIVEL 3]]&lt;&gt;0,VLOOKUP(ActividadesCom[[#This Row],[NIVEL 3]],Catálogo!A:B,2,FALSE),"")</f>
        <v/>
      </c>
      <c r="W103" s="5"/>
      <c r="X103" s="6" t="s">
        <v>11</v>
      </c>
      <c r="Y103" s="5">
        <v>20141</v>
      </c>
      <c r="Z103" s="5" t="s">
        <v>4010</v>
      </c>
      <c r="AA103" s="5">
        <f>IF(ActividadesCom[[#This Row],[NIVEL 4]]&lt;&gt;0,VLOOKUP(ActividadesCom[[#This Row],[NIVEL 4]],Catálogo!A:B,2,FALSE),"")</f>
        <v>2</v>
      </c>
      <c r="AB103" s="5">
        <v>2</v>
      </c>
      <c r="AC103" s="6" t="s">
        <v>135</v>
      </c>
      <c r="AD103" s="5">
        <v>20153</v>
      </c>
      <c r="AE103" s="5" t="s">
        <v>4010</v>
      </c>
      <c r="AF103" s="5">
        <f>IF(ActividadesCom[[#This Row],[NIVEL 5]]&lt;&gt;0,VLOOKUP(ActividadesCom[[#This Row],[NIVEL 5]],Catálogo!A:B,2,FALSE),"")</f>
        <v>2</v>
      </c>
      <c r="AG103" s="5">
        <v>1</v>
      </c>
      <c r="AH103" s="2"/>
      <c r="AI103" s="2"/>
    </row>
    <row r="104" spans="1:35" ht="30" hidden="1" customHeight="1" x14ac:dyDescent="0.25">
      <c r="A104" s="7">
        <v>13470151</v>
      </c>
      <c r="B104" s="97" t="str">
        <f>VLOOKUP(ActividadesCom[[#This Row],[NO. DE CONTROL]],'LISTADO ESTUDIANTES'!A:C,3,FALSE)</f>
        <v>CENTENO NOH ESTEBAN DEL JESUS</v>
      </c>
      <c r="C104" s="97" t="str">
        <f>VLOOKUP(ActividadesCom[[#This Row],[NO. DE CONTROL]],'LISTADO ESTUDIANTES'!A:B,2,FALSE)</f>
        <v>INGENIERIA INDUSTRIAL</v>
      </c>
      <c r="D104" s="18" t="str">
        <f>VLOOKUP(ActividadesCom[[#This Row],[NO. DE CONTROL]],'LISTADO ESTUDIANTES'!A:D,4,FALSE)</f>
        <v>EGRESADO(A)</v>
      </c>
      <c r="E104" s="5">
        <f>SUM(ActividadesCom[[#This Row],[CRÉD. 1]],ActividadesCom[[#This Row],[CRÉD. 2]],ActividadesCom[[#This Row],[CRÉD. 3]],ActividadesCom[[#This Row],[CRÉD. 4]],ActividadesCom[[#This Row],[CRÉD. 5]])</f>
        <v>5</v>
      </c>
      <c r="F104" s="17">
        <f>IF(ActividadesCom[[#This Row],[ÚLTIMO SEMESTRE CON CRÉDITOS]]&gt;0,ROUND(AVERAGE(ActividadesCom[[#This Row],[VALOR NIVEL 5]],ActividadesCom[[#This Row],[VALOR NIVEL 4]],ActividadesCom[[#This Row],[VALOR NIVEL 3]],ActividadesCom[[#This Row],[VALOR NIVEL 2]],ActividadesCom[[#This Row],[VALOR NIVEL 1]]),0),"")</f>
        <v>2</v>
      </c>
      <c r="G104" s="5" t="str">
        <f>IF(ActividadesCom[[#This Row],[PROMEDIO]]="","",IF(ActividadesCom[[#This Row],[PROMEDIO]]&gt;=4,"EXCELENTE",IF(ActividadesCom[[#This Row],[PROMEDIO]]&gt;=3,"NOTABLE",IF(ActividadesCom[[#This Row],[PROMEDIO]]&gt;=2,"BUENO",IF(ActividadesCom[[#This Row],[PROMEDIO]]=1,"SUFICIENTE","")))))</f>
        <v>BUENO</v>
      </c>
      <c r="H104" s="5">
        <f>MAX(ActividadesCom[[#This Row],[PERÍODO 1]],ActividadesCom[[#This Row],[PERÍODO 2]],ActividadesCom[[#This Row],[PERÍODO 3]],ActividadesCom[[#This Row],[PERÍODO 4]],ActividadesCom[[#This Row],[PERÍODO 5]])</f>
        <v>20153</v>
      </c>
      <c r="I104" s="6" t="s">
        <v>148</v>
      </c>
      <c r="J104" s="5">
        <v>20141</v>
      </c>
      <c r="K104" s="5" t="s">
        <v>4010</v>
      </c>
      <c r="L104" s="5">
        <f>IF(ActividadesCom[[#This Row],[NIVEL 1]]&lt;&gt;0,VLOOKUP(ActividadesCom[[#This Row],[NIVEL 1]],Catálogo!A:B,2,FALSE),"")</f>
        <v>2</v>
      </c>
      <c r="M104" s="5">
        <v>1</v>
      </c>
      <c r="N104" s="6" t="s">
        <v>149</v>
      </c>
      <c r="O104" s="5">
        <v>20141</v>
      </c>
      <c r="P104" s="5" t="s">
        <v>4010</v>
      </c>
      <c r="Q104" s="5">
        <f>IF(ActividadesCom[[#This Row],[NIVEL 2]]&lt;&gt;0,VLOOKUP(ActividadesCom[[#This Row],[NIVEL 2]],Catálogo!A:B,2,FALSE),"")</f>
        <v>2</v>
      </c>
      <c r="R104" s="5">
        <v>1</v>
      </c>
      <c r="S104" s="6" t="s">
        <v>150</v>
      </c>
      <c r="T104" s="5">
        <v>20141</v>
      </c>
      <c r="U104" s="5" t="s">
        <v>4010</v>
      </c>
      <c r="V104" s="5">
        <f>IF(ActividadesCom[[#This Row],[NIVEL 3]]&lt;&gt;0,VLOOKUP(ActividadesCom[[#This Row],[NIVEL 3]],Catálogo!A:B,2,FALSE),"")</f>
        <v>2</v>
      </c>
      <c r="W104" s="5">
        <v>1</v>
      </c>
      <c r="X104" s="6" t="s">
        <v>151</v>
      </c>
      <c r="Y104" s="5">
        <v>20153</v>
      </c>
      <c r="Z104" s="5" t="s">
        <v>4010</v>
      </c>
      <c r="AA104" s="5">
        <f>IF(ActividadesCom[[#This Row],[NIVEL 4]]&lt;&gt;0,VLOOKUP(ActividadesCom[[#This Row],[NIVEL 4]],Catálogo!A:B,2,FALSE),"")</f>
        <v>2</v>
      </c>
      <c r="AB104" s="5">
        <v>1</v>
      </c>
      <c r="AC104" s="6" t="s">
        <v>82</v>
      </c>
      <c r="AD104" s="5">
        <v>20133</v>
      </c>
      <c r="AE104" s="5" t="s">
        <v>4010</v>
      </c>
      <c r="AF104" s="5">
        <f>IF(ActividadesCom[[#This Row],[NIVEL 5]]&lt;&gt;0,VLOOKUP(ActividadesCom[[#This Row],[NIVEL 5]],Catálogo!A:B,2,FALSE),"")</f>
        <v>2</v>
      </c>
      <c r="AG104" s="5">
        <v>1</v>
      </c>
      <c r="AH104" s="2"/>
      <c r="AI104" s="2"/>
    </row>
    <row r="105" spans="1:35" ht="30" hidden="1" customHeight="1" x14ac:dyDescent="0.25">
      <c r="A105" s="7">
        <v>13470152</v>
      </c>
      <c r="B105" s="97" t="str">
        <f>VLOOKUP(ActividadesCom[[#This Row],[NO. DE CONTROL]],'LISTADO ESTUDIANTES'!A:C,3,FALSE)</f>
        <v>CASTILLO MOO JOSUE DANIEL</v>
      </c>
      <c r="C105" s="97" t="str">
        <f>VLOOKUP(ActividadesCom[[#This Row],[NO. DE CONTROL]],'LISTADO ESTUDIANTES'!A:B,2,FALSE)</f>
        <v>INGENIERIA INDUSTRIAL</v>
      </c>
      <c r="D105" s="18" t="str">
        <f>VLOOKUP(ActividadesCom[[#This Row],[NO. DE CONTROL]],'LISTADO ESTUDIANTES'!A:D,4,FALSE)</f>
        <v>EGRESADO(A)</v>
      </c>
      <c r="E105" s="5">
        <f>SUM(ActividadesCom[[#This Row],[CRÉD. 1]],ActividadesCom[[#This Row],[CRÉD. 2]],ActividadesCom[[#This Row],[CRÉD. 3]],ActividadesCom[[#This Row],[CRÉD. 4]],ActividadesCom[[#This Row],[CRÉD. 5]])</f>
        <v>5</v>
      </c>
      <c r="F105" s="17">
        <f>IF(ActividadesCom[[#This Row],[ÚLTIMO SEMESTRE CON CRÉDITOS]]&gt;0,ROUND(AVERAGE(ActividadesCom[[#This Row],[VALOR NIVEL 5]],ActividadesCom[[#This Row],[VALOR NIVEL 4]],ActividadesCom[[#This Row],[VALOR NIVEL 3]],ActividadesCom[[#This Row],[VALOR NIVEL 2]],ActividadesCom[[#This Row],[VALOR NIVEL 1]]),0),"")</f>
        <v>2</v>
      </c>
      <c r="G105" s="5" t="str">
        <f>IF(ActividadesCom[[#This Row],[PROMEDIO]]="","",IF(ActividadesCom[[#This Row],[PROMEDIO]]&gt;=4,"EXCELENTE",IF(ActividadesCom[[#This Row],[PROMEDIO]]&gt;=3,"NOTABLE",IF(ActividadesCom[[#This Row],[PROMEDIO]]&gt;=2,"BUENO",IF(ActividadesCom[[#This Row],[PROMEDIO]]=1,"SUFICIENTE","")))))</f>
        <v>BUENO</v>
      </c>
      <c r="H105" s="5">
        <f>MAX(ActividadesCom[[#This Row],[PERÍODO 1]],ActividadesCom[[#This Row],[PERÍODO 2]],ActividadesCom[[#This Row],[PERÍODO 3]],ActividadesCom[[#This Row],[PERÍODO 4]],ActividadesCom[[#This Row],[PERÍODO 5]])</f>
        <v>20153</v>
      </c>
      <c r="I105" s="6" t="s">
        <v>172</v>
      </c>
      <c r="J105" s="5">
        <v>20141</v>
      </c>
      <c r="K105" s="5" t="s">
        <v>4010</v>
      </c>
      <c r="L105" s="5">
        <f>IF(ActividadesCom[[#This Row],[NIVEL 1]]&lt;&gt;0,VLOOKUP(ActividadesCom[[#This Row],[NIVEL 1]],Catálogo!A:B,2,FALSE),"")</f>
        <v>2</v>
      </c>
      <c r="M105" s="5">
        <v>1</v>
      </c>
      <c r="N105" s="6" t="s">
        <v>173</v>
      </c>
      <c r="O105" s="5">
        <v>20141</v>
      </c>
      <c r="P105" s="5" t="s">
        <v>4010</v>
      </c>
      <c r="Q105" s="5">
        <f>IF(ActividadesCom[[#This Row],[NIVEL 2]]&lt;&gt;0,VLOOKUP(ActividadesCom[[#This Row],[NIVEL 2]],Catálogo!A:B,2,FALSE),"")</f>
        <v>2</v>
      </c>
      <c r="R105" s="5">
        <v>1</v>
      </c>
      <c r="S105" s="6" t="s">
        <v>174</v>
      </c>
      <c r="T105" s="5">
        <v>20141</v>
      </c>
      <c r="U105" s="5" t="s">
        <v>4010</v>
      </c>
      <c r="V105" s="5">
        <f>IF(ActividadesCom[[#This Row],[NIVEL 3]]&lt;&gt;0,VLOOKUP(ActividadesCom[[#This Row],[NIVEL 3]],Catálogo!A:B,2,FALSE),"")</f>
        <v>2</v>
      </c>
      <c r="W105" s="5">
        <v>1</v>
      </c>
      <c r="X105" s="6" t="s">
        <v>175</v>
      </c>
      <c r="Y105" s="5">
        <v>20151</v>
      </c>
      <c r="Z105" s="5" t="s">
        <v>4010</v>
      </c>
      <c r="AA105" s="5">
        <f>IF(ActividadesCom[[#This Row],[NIVEL 4]]&lt;&gt;0,VLOOKUP(ActividadesCom[[#This Row],[NIVEL 4]],Catálogo!A:B,2,FALSE),"")</f>
        <v>2</v>
      </c>
      <c r="AB105" s="5">
        <v>1</v>
      </c>
      <c r="AC105" s="6" t="s">
        <v>176</v>
      </c>
      <c r="AD105" s="5">
        <v>20153</v>
      </c>
      <c r="AE105" s="5" t="s">
        <v>4010</v>
      </c>
      <c r="AF105" s="5">
        <f>IF(ActividadesCom[[#This Row],[NIVEL 5]]&lt;&gt;0,VLOOKUP(ActividadesCom[[#This Row],[NIVEL 5]],Catálogo!A:B,2,FALSE),"")</f>
        <v>2</v>
      </c>
      <c r="AG105" s="5">
        <v>1</v>
      </c>
      <c r="AH105" s="2"/>
      <c r="AI105" s="2"/>
    </row>
    <row r="106" spans="1:35" ht="30" hidden="1" customHeight="1" x14ac:dyDescent="0.25">
      <c r="A106" s="7">
        <v>13470154</v>
      </c>
      <c r="B106" s="97" t="str">
        <f>VLOOKUP(ActividadesCom[[#This Row],[NO. DE CONTROL]],'LISTADO ESTUDIANTES'!A:C,3,FALSE)</f>
        <v>SALAS VARGAS NABILL YUSEF</v>
      </c>
      <c r="C106" s="97" t="str">
        <f>VLOOKUP(ActividadesCom[[#This Row],[NO. DE CONTROL]],'LISTADO ESTUDIANTES'!A:B,2,FALSE)</f>
        <v>INGENIERIA INDUSTRIAL</v>
      </c>
      <c r="D106" s="18" t="str">
        <f>VLOOKUP(ActividadesCom[[#This Row],[NO. DE CONTROL]],'LISTADO ESTUDIANTES'!A:D,4,FALSE)</f>
        <v>BAJA</v>
      </c>
      <c r="E106" s="5">
        <f>SUM(ActividadesCom[[#This Row],[CRÉD. 1]],ActividadesCom[[#This Row],[CRÉD. 2]],ActividadesCom[[#This Row],[CRÉD. 3]],ActividadesCom[[#This Row],[CRÉD. 4]],ActividadesCom[[#This Row],[CRÉD. 5]])</f>
        <v>1</v>
      </c>
      <c r="F106" s="17">
        <f>IF(ActividadesCom[[#This Row],[ÚLTIMO SEMESTRE CON CRÉDITOS]]&gt;0,ROUND(AVERAGE(ActividadesCom[[#This Row],[VALOR NIVEL 5]],ActividadesCom[[#This Row],[VALOR NIVEL 4]],ActividadesCom[[#This Row],[VALOR NIVEL 3]],ActividadesCom[[#This Row],[VALOR NIVEL 2]],ActividadesCom[[#This Row],[VALOR NIVEL 1]]),0),"")</f>
        <v>2</v>
      </c>
      <c r="G106" s="5" t="str">
        <f>IF(ActividadesCom[[#This Row],[PROMEDIO]]="","",IF(ActividadesCom[[#This Row],[PROMEDIO]]&gt;=4,"EXCELENTE",IF(ActividadesCom[[#This Row],[PROMEDIO]]&gt;=3,"NOTABLE",IF(ActividadesCom[[#This Row],[PROMEDIO]]&gt;=2,"BUENO",IF(ActividadesCom[[#This Row],[PROMEDIO]]=1,"SUFICIENTE","")))))</f>
        <v>BUENO</v>
      </c>
      <c r="H106" s="5">
        <f>MAX(ActividadesCom[[#This Row],[PERÍODO 1]],ActividadesCom[[#This Row],[PERÍODO 2]],ActividadesCom[[#This Row],[PERÍODO 3]],ActividadesCom[[#This Row],[PERÍODO 4]],ActividadesCom[[#This Row],[PERÍODO 5]])</f>
        <v>20141</v>
      </c>
      <c r="I106" s="6" t="s">
        <v>148</v>
      </c>
      <c r="J106" s="5">
        <v>20141</v>
      </c>
      <c r="K106" s="5" t="s">
        <v>4010</v>
      </c>
      <c r="L106" s="5">
        <f>IF(ActividadesCom[[#This Row],[NIVEL 1]]&lt;&gt;0,VLOOKUP(ActividadesCom[[#This Row],[NIVEL 1]],Catálogo!A:B,2,FALSE),"")</f>
        <v>2</v>
      </c>
      <c r="M106" s="5">
        <v>1</v>
      </c>
      <c r="N106" s="6"/>
      <c r="O106" s="5"/>
      <c r="P106" s="5"/>
      <c r="Q106" s="5" t="str">
        <f>IF(ActividadesCom[[#This Row],[NIVEL 2]]&lt;&gt;0,VLOOKUP(ActividadesCom[[#This Row],[NIVEL 2]],Catálogo!A:B,2,FALSE),"")</f>
        <v/>
      </c>
      <c r="R106" s="5"/>
      <c r="S106" s="6"/>
      <c r="T106" s="5"/>
      <c r="U106" s="5"/>
      <c r="V106" s="5" t="str">
        <f>IF(ActividadesCom[[#This Row],[NIVEL 3]]&lt;&gt;0,VLOOKUP(ActividadesCom[[#This Row],[NIVEL 3]],Catálogo!A:B,2,FALSE),"")</f>
        <v/>
      </c>
      <c r="W106" s="5"/>
      <c r="X106" s="6"/>
      <c r="Y106" s="5"/>
      <c r="Z106" s="5"/>
      <c r="AA106" s="5" t="str">
        <f>IF(ActividadesCom[[#This Row],[NIVEL 4]]&lt;&gt;0,VLOOKUP(ActividadesCom[[#This Row],[NIVEL 4]],Catálogo!A:B,2,FALSE),"")</f>
        <v/>
      </c>
      <c r="AB106" s="5"/>
      <c r="AC106" s="6"/>
      <c r="AD106" s="5"/>
      <c r="AE106" s="5"/>
      <c r="AF106" s="5" t="str">
        <f>IF(ActividadesCom[[#This Row],[NIVEL 5]]&lt;&gt;0,VLOOKUP(ActividadesCom[[#This Row],[NIVEL 5]],Catálogo!A:B,2,FALSE),"")</f>
        <v/>
      </c>
      <c r="AG106" s="5"/>
      <c r="AH106" s="2"/>
      <c r="AI106" s="2"/>
    </row>
    <row r="107" spans="1:35" ht="30" hidden="1" customHeight="1" x14ac:dyDescent="0.25">
      <c r="A107" s="7">
        <v>13470155</v>
      </c>
      <c r="B107" s="97" t="str">
        <f>VLOOKUP(ActividadesCom[[#This Row],[NO. DE CONTROL]],'LISTADO ESTUDIANTES'!A:C,3,FALSE)</f>
        <v>MORENO MONTEJO ITZEL MARILI</v>
      </c>
      <c r="C107" s="97" t="str">
        <f>VLOOKUP(ActividadesCom[[#This Row],[NO. DE CONTROL]],'LISTADO ESTUDIANTES'!A:B,2,FALSE)</f>
        <v>INGENIERIA INDUSTRIAL</v>
      </c>
      <c r="D107" s="18" t="str">
        <f>VLOOKUP(ActividadesCom[[#This Row],[NO. DE CONTROL]],'LISTADO ESTUDIANTES'!A:D,4,FALSE)</f>
        <v>EGRESADO(A)</v>
      </c>
      <c r="E107" s="5">
        <f>SUM(ActividadesCom[[#This Row],[CRÉD. 1]],ActividadesCom[[#This Row],[CRÉD. 2]],ActividadesCom[[#This Row],[CRÉD. 3]],ActividadesCom[[#This Row],[CRÉD. 4]],ActividadesCom[[#This Row],[CRÉD. 5]])</f>
        <v>6</v>
      </c>
      <c r="F107" s="17">
        <f>IF(ActividadesCom[[#This Row],[ÚLTIMO SEMESTRE CON CRÉDITOS]]&gt;0,ROUND(AVERAGE(ActividadesCom[[#This Row],[VALOR NIVEL 5]],ActividadesCom[[#This Row],[VALOR NIVEL 4]],ActividadesCom[[#This Row],[VALOR NIVEL 3]],ActividadesCom[[#This Row],[VALOR NIVEL 2]],ActividadesCom[[#This Row],[VALOR NIVEL 1]]),0),"")</f>
        <v>2</v>
      </c>
      <c r="G107" s="5" t="str">
        <f>IF(ActividadesCom[[#This Row],[PROMEDIO]]="","",IF(ActividadesCom[[#This Row],[PROMEDIO]]&gt;=4,"EXCELENTE",IF(ActividadesCom[[#This Row],[PROMEDIO]]&gt;=3,"NOTABLE",IF(ActividadesCom[[#This Row],[PROMEDIO]]&gt;=2,"BUENO",IF(ActividadesCom[[#This Row],[PROMEDIO]]=1,"SUFICIENTE","")))))</f>
        <v>BUENO</v>
      </c>
      <c r="H107" s="5">
        <f>MAX(ActividadesCom[[#This Row],[PERÍODO 1]],ActividadesCom[[#This Row],[PERÍODO 2]],ActividadesCom[[#This Row],[PERÍODO 3]],ActividadesCom[[#This Row],[PERÍODO 4]],ActividadesCom[[#This Row],[PERÍODO 5]])</f>
        <v>20151</v>
      </c>
      <c r="I107" s="6" t="s">
        <v>178</v>
      </c>
      <c r="J107" s="5">
        <v>20141</v>
      </c>
      <c r="K107" s="5" t="s">
        <v>4010</v>
      </c>
      <c r="L107" s="5">
        <f>IF(ActividadesCom[[#This Row],[NIVEL 1]]&lt;&gt;0,VLOOKUP(ActividadesCom[[#This Row],[NIVEL 1]],Catálogo!A:B,2,FALSE),"")</f>
        <v>2</v>
      </c>
      <c r="M107" s="5">
        <v>1</v>
      </c>
      <c r="N107" s="6" t="s">
        <v>179</v>
      </c>
      <c r="O107" s="5">
        <v>20141</v>
      </c>
      <c r="P107" s="5" t="s">
        <v>4010</v>
      </c>
      <c r="Q107" s="5">
        <f>IF(ActividadesCom[[#This Row],[NIVEL 2]]&lt;&gt;0,VLOOKUP(ActividadesCom[[#This Row],[NIVEL 2]],Catálogo!A:B,2,FALSE),"")</f>
        <v>2</v>
      </c>
      <c r="R107" s="5">
        <v>1</v>
      </c>
      <c r="S107" s="6" t="s">
        <v>180</v>
      </c>
      <c r="T107" s="5">
        <v>20141</v>
      </c>
      <c r="U107" s="5" t="s">
        <v>4010</v>
      </c>
      <c r="V107" s="5">
        <f>IF(ActividadesCom[[#This Row],[NIVEL 3]]&lt;&gt;0,VLOOKUP(ActividadesCom[[#This Row],[NIVEL 3]],Catálogo!A:B,2,FALSE),"")</f>
        <v>2</v>
      </c>
      <c r="W107" s="5">
        <v>1</v>
      </c>
      <c r="X107" s="6" t="s">
        <v>153</v>
      </c>
      <c r="Y107" s="5">
        <v>20151</v>
      </c>
      <c r="Z107" s="5" t="s">
        <v>4010</v>
      </c>
      <c r="AA107" s="5">
        <f>IF(ActividadesCom[[#This Row],[NIVEL 4]]&lt;&gt;0,VLOOKUP(ActividadesCom[[#This Row],[NIVEL 4]],Catálogo!A:B,2,FALSE),"")</f>
        <v>2</v>
      </c>
      <c r="AB107" s="5">
        <v>1</v>
      </c>
      <c r="AC107" s="6" t="s">
        <v>33</v>
      </c>
      <c r="AD107" s="5">
        <v>2013</v>
      </c>
      <c r="AE107" s="5" t="s">
        <v>4010</v>
      </c>
      <c r="AF107" s="5">
        <f>IF(ActividadesCom[[#This Row],[NIVEL 5]]&lt;&gt;0,VLOOKUP(ActividadesCom[[#This Row],[NIVEL 5]],Catálogo!A:B,2,FALSE),"")</f>
        <v>2</v>
      </c>
      <c r="AG107" s="5">
        <v>2</v>
      </c>
      <c r="AH107" s="2"/>
      <c r="AI107" s="2"/>
    </row>
    <row r="108" spans="1:35" ht="30" hidden="1" customHeight="1" x14ac:dyDescent="0.25">
      <c r="A108" s="7">
        <v>13470157</v>
      </c>
      <c r="B108" s="97" t="str">
        <f>VLOOKUP(ActividadesCom[[#This Row],[NO. DE CONTROL]],'LISTADO ESTUDIANTES'!A:C,3,FALSE)</f>
        <v>CAHUICH PECH ANGEL RODRIGO</v>
      </c>
      <c r="C108" s="97" t="str">
        <f>VLOOKUP(ActividadesCom[[#This Row],[NO. DE CONTROL]],'LISTADO ESTUDIANTES'!A:B,2,FALSE)</f>
        <v>INGENIERIA INDUSTRIAL</v>
      </c>
      <c r="D108" s="18" t="str">
        <f>VLOOKUP(ActividadesCom[[#This Row],[NO. DE CONTROL]],'LISTADO ESTUDIANTES'!A:D,4,FALSE)</f>
        <v>BAJA</v>
      </c>
      <c r="E108" s="5">
        <f>SUM(ActividadesCom[[#This Row],[CRÉD. 1]],ActividadesCom[[#This Row],[CRÉD. 2]],ActividadesCom[[#This Row],[CRÉD. 3]],ActividadesCom[[#This Row],[CRÉD. 4]],ActividadesCom[[#This Row],[CRÉD. 5]])</f>
        <v>2</v>
      </c>
      <c r="F108" s="17">
        <f>IF(ActividadesCom[[#This Row],[ÚLTIMO SEMESTRE CON CRÉDITOS]]&gt;0,ROUND(AVERAGE(ActividadesCom[[#This Row],[VALOR NIVEL 5]],ActividadesCom[[#This Row],[VALOR NIVEL 4]],ActividadesCom[[#This Row],[VALOR NIVEL 3]],ActividadesCom[[#This Row],[VALOR NIVEL 2]],ActividadesCom[[#This Row],[VALOR NIVEL 1]]),0),"")</f>
        <v>2</v>
      </c>
      <c r="G108" s="5" t="str">
        <f>IF(ActividadesCom[[#This Row],[PROMEDIO]]="","",IF(ActividadesCom[[#This Row],[PROMEDIO]]&gt;=4,"EXCELENTE",IF(ActividadesCom[[#This Row],[PROMEDIO]]&gt;=3,"NOTABLE",IF(ActividadesCom[[#This Row],[PROMEDIO]]&gt;=2,"BUENO",IF(ActividadesCom[[#This Row],[PROMEDIO]]=1,"SUFICIENTE","")))))</f>
        <v>BUENO</v>
      </c>
      <c r="H108" s="5">
        <f>MAX(ActividadesCom[[#This Row],[PERÍODO 1]],ActividadesCom[[#This Row],[PERÍODO 2]],ActividadesCom[[#This Row],[PERÍODO 3]],ActividadesCom[[#This Row],[PERÍODO 4]],ActividadesCom[[#This Row],[PERÍODO 5]])</f>
        <v>20153</v>
      </c>
      <c r="I108" s="6" t="s">
        <v>148</v>
      </c>
      <c r="J108" s="5">
        <v>20141</v>
      </c>
      <c r="K108" s="5" t="s">
        <v>4010</v>
      </c>
      <c r="L108" s="5">
        <f>IF(ActividadesCom[[#This Row],[NIVEL 1]]&lt;&gt;0,VLOOKUP(ActividadesCom[[#This Row],[NIVEL 1]],Catálogo!A:B,2,FALSE),"")</f>
        <v>2</v>
      </c>
      <c r="M108" s="5">
        <v>1</v>
      </c>
      <c r="N108" s="6" t="s">
        <v>151</v>
      </c>
      <c r="O108" s="5">
        <v>20153</v>
      </c>
      <c r="P108" s="5" t="s">
        <v>4010</v>
      </c>
      <c r="Q108" s="5">
        <f>IF(ActividadesCom[[#This Row],[NIVEL 2]]&lt;&gt;0,VLOOKUP(ActividadesCom[[#This Row],[NIVEL 2]],Catálogo!A:B,2,FALSE),"")</f>
        <v>2</v>
      </c>
      <c r="R108" s="5">
        <v>1</v>
      </c>
      <c r="S108" s="6"/>
      <c r="T108" s="5"/>
      <c r="U108" s="5"/>
      <c r="V108" s="5" t="str">
        <f>IF(ActividadesCom[[#This Row],[NIVEL 3]]&lt;&gt;0,VLOOKUP(ActividadesCom[[#This Row],[NIVEL 3]],Catálogo!A:B,2,FALSE),"")</f>
        <v/>
      </c>
      <c r="W108" s="5"/>
      <c r="X108" s="6"/>
      <c r="Y108" s="5"/>
      <c r="Z108" s="5"/>
      <c r="AA108" s="5" t="str">
        <f>IF(ActividadesCom[[#This Row],[NIVEL 4]]&lt;&gt;0,VLOOKUP(ActividadesCom[[#This Row],[NIVEL 4]],Catálogo!A:B,2,FALSE),"")</f>
        <v/>
      </c>
      <c r="AB108" s="5"/>
      <c r="AC108" s="6"/>
      <c r="AD108" s="5"/>
      <c r="AE108" s="5"/>
      <c r="AF108" s="5" t="str">
        <f>IF(ActividadesCom[[#This Row],[NIVEL 5]]&lt;&gt;0,VLOOKUP(ActividadesCom[[#This Row],[NIVEL 5]],Catálogo!A:B,2,FALSE),"")</f>
        <v/>
      </c>
      <c r="AG108" s="5"/>
      <c r="AH108" s="2"/>
      <c r="AI108" s="2"/>
    </row>
    <row r="109" spans="1:35" ht="30" hidden="1" customHeight="1" x14ac:dyDescent="0.25">
      <c r="A109" s="7">
        <v>13470159</v>
      </c>
      <c r="B109" s="97" t="str">
        <f>VLOOKUP(ActividadesCom[[#This Row],[NO. DE CONTROL]],'LISTADO ESTUDIANTES'!A:C,3,FALSE)</f>
        <v>VALDIVIA PADRON FRANCISCO SERVANDO</v>
      </c>
      <c r="C109" s="97" t="str">
        <f>VLOOKUP(ActividadesCom[[#This Row],[NO. DE CONTROL]],'LISTADO ESTUDIANTES'!A:B,2,FALSE)</f>
        <v>INGENIERIA INDUSTRIAL</v>
      </c>
      <c r="D109" s="18" t="str">
        <f>VLOOKUP(ActividadesCom[[#This Row],[NO. DE CONTROL]],'LISTADO ESTUDIANTES'!A:D,4,FALSE)</f>
        <v>EGRESADO(A)</v>
      </c>
      <c r="E109" s="5">
        <f>SUM(ActividadesCom[[#This Row],[CRÉD. 1]],ActividadesCom[[#This Row],[CRÉD. 2]],ActividadesCom[[#This Row],[CRÉD. 3]],ActividadesCom[[#This Row],[CRÉD. 4]],ActividadesCom[[#This Row],[CRÉD. 5]])</f>
        <v>5</v>
      </c>
      <c r="F109" s="17">
        <f>IF(ActividadesCom[[#This Row],[ÚLTIMO SEMESTRE CON CRÉDITOS]]&gt;0,ROUND(AVERAGE(ActividadesCom[[#This Row],[VALOR NIVEL 5]],ActividadesCom[[#This Row],[VALOR NIVEL 4]],ActividadesCom[[#This Row],[VALOR NIVEL 3]],ActividadesCom[[#This Row],[VALOR NIVEL 2]],ActividadesCom[[#This Row],[VALOR NIVEL 1]]),0),"")</f>
        <v>2</v>
      </c>
      <c r="G109" s="5" t="str">
        <f>IF(ActividadesCom[[#This Row],[PROMEDIO]]="","",IF(ActividadesCom[[#This Row],[PROMEDIO]]&gt;=4,"EXCELENTE",IF(ActividadesCom[[#This Row],[PROMEDIO]]&gt;=3,"NOTABLE",IF(ActividadesCom[[#This Row],[PROMEDIO]]&gt;=2,"BUENO",IF(ActividadesCom[[#This Row],[PROMEDIO]]=1,"SUFICIENTE","")))))</f>
        <v>BUENO</v>
      </c>
      <c r="H109" s="5">
        <f>MAX(ActividadesCom[[#This Row],[PERÍODO 1]],ActividadesCom[[#This Row],[PERÍODO 2]],ActividadesCom[[#This Row],[PERÍODO 3]],ActividadesCom[[#This Row],[PERÍODO 4]],ActividadesCom[[#This Row],[PERÍODO 5]])</f>
        <v>20153</v>
      </c>
      <c r="I109" s="6" t="s">
        <v>148</v>
      </c>
      <c r="J109" s="5">
        <v>20141</v>
      </c>
      <c r="K109" s="5" t="s">
        <v>4010</v>
      </c>
      <c r="L109" s="5">
        <f>IF(ActividadesCom[[#This Row],[NIVEL 1]]&lt;&gt;0,VLOOKUP(ActividadesCom[[#This Row],[NIVEL 1]],Catálogo!A:B,2,FALSE),"")</f>
        <v>2</v>
      </c>
      <c r="M109" s="5">
        <v>1</v>
      </c>
      <c r="N109" s="6" t="s">
        <v>149</v>
      </c>
      <c r="O109" s="5">
        <v>20141</v>
      </c>
      <c r="P109" s="5" t="s">
        <v>4010</v>
      </c>
      <c r="Q109" s="5">
        <f>IF(ActividadesCom[[#This Row],[NIVEL 2]]&lt;&gt;0,VLOOKUP(ActividadesCom[[#This Row],[NIVEL 2]],Catálogo!A:B,2,FALSE),"")</f>
        <v>2</v>
      </c>
      <c r="R109" s="5">
        <v>1</v>
      </c>
      <c r="S109" s="6" t="s">
        <v>150</v>
      </c>
      <c r="T109" s="5">
        <v>20141</v>
      </c>
      <c r="U109" s="5" t="s">
        <v>4010</v>
      </c>
      <c r="V109" s="5">
        <f>IF(ActividadesCom[[#This Row],[NIVEL 3]]&lt;&gt;0,VLOOKUP(ActividadesCom[[#This Row],[NIVEL 3]],Catálogo!A:B,2,FALSE),"")</f>
        <v>2</v>
      </c>
      <c r="W109" s="5">
        <v>1</v>
      </c>
      <c r="X109" s="6" t="s">
        <v>151</v>
      </c>
      <c r="Y109" s="5">
        <v>20153</v>
      </c>
      <c r="Z109" s="5" t="s">
        <v>4010</v>
      </c>
      <c r="AA109" s="5">
        <f>IF(ActividadesCom[[#This Row],[NIVEL 4]]&lt;&gt;0,VLOOKUP(ActividadesCom[[#This Row],[NIVEL 4]],Catálogo!A:B,2,FALSE),"")</f>
        <v>2</v>
      </c>
      <c r="AB109" s="5">
        <v>1</v>
      </c>
      <c r="AC109" s="6" t="s">
        <v>10</v>
      </c>
      <c r="AD109" s="5">
        <v>20133</v>
      </c>
      <c r="AE109" s="5" t="s">
        <v>4010</v>
      </c>
      <c r="AF109" s="5">
        <f>IF(ActividadesCom[[#This Row],[NIVEL 5]]&lt;&gt;0,VLOOKUP(ActividadesCom[[#This Row],[NIVEL 5]],Catálogo!A:B,2,FALSE),"")</f>
        <v>2</v>
      </c>
      <c r="AG109" s="5">
        <v>1</v>
      </c>
      <c r="AH109" s="2"/>
      <c r="AI109" s="2"/>
    </row>
    <row r="110" spans="1:35" ht="30" hidden="1" customHeight="1" x14ac:dyDescent="0.25">
      <c r="A110" s="7">
        <v>13470160</v>
      </c>
      <c r="B110" s="97" t="str">
        <f>VLOOKUP(ActividadesCom[[#This Row],[NO. DE CONTROL]],'LISTADO ESTUDIANTES'!A:C,3,FALSE)</f>
        <v>AGUILAR CHI OMAR ALEJANDRO</v>
      </c>
      <c r="C110" s="97" t="str">
        <f>VLOOKUP(ActividadesCom[[#This Row],[NO. DE CONTROL]],'LISTADO ESTUDIANTES'!A:B,2,FALSE)</f>
        <v>INGENIERIA INDUSTRIAL</v>
      </c>
      <c r="D110" s="18" t="str">
        <f>VLOOKUP(ActividadesCom[[#This Row],[NO. DE CONTROL]],'LISTADO ESTUDIANTES'!A:D,4,FALSE)</f>
        <v>EGRESADO(A)</v>
      </c>
      <c r="E110" s="5">
        <f>SUM(ActividadesCom[[#This Row],[CRÉD. 1]],ActividadesCom[[#This Row],[CRÉD. 2]],ActividadesCom[[#This Row],[CRÉD. 3]],ActividadesCom[[#This Row],[CRÉD. 4]],ActividadesCom[[#This Row],[CRÉD. 5]])</f>
        <v>5</v>
      </c>
      <c r="F110" s="17">
        <f>IF(ActividadesCom[[#This Row],[ÚLTIMO SEMESTRE CON CRÉDITOS]]&gt;0,ROUND(AVERAGE(ActividadesCom[[#This Row],[VALOR NIVEL 5]],ActividadesCom[[#This Row],[VALOR NIVEL 4]],ActividadesCom[[#This Row],[VALOR NIVEL 3]],ActividadesCom[[#This Row],[VALOR NIVEL 2]],ActividadesCom[[#This Row],[VALOR NIVEL 1]]),0),"")</f>
        <v>2</v>
      </c>
      <c r="G110" s="5" t="str">
        <f>IF(ActividadesCom[[#This Row],[PROMEDIO]]="","",IF(ActividadesCom[[#This Row],[PROMEDIO]]&gt;=4,"EXCELENTE",IF(ActividadesCom[[#This Row],[PROMEDIO]]&gt;=3,"NOTABLE",IF(ActividadesCom[[#This Row],[PROMEDIO]]&gt;=2,"BUENO",IF(ActividadesCom[[#This Row],[PROMEDIO]]=1,"SUFICIENTE","")))))</f>
        <v>BUENO</v>
      </c>
      <c r="H110" s="5">
        <f>MAX(ActividadesCom[[#This Row],[PERÍODO 1]],ActividadesCom[[#This Row],[PERÍODO 2]],ActividadesCom[[#This Row],[PERÍODO 3]],ActividadesCom[[#This Row],[PERÍODO 4]],ActividadesCom[[#This Row],[PERÍODO 5]])</f>
        <v>20153</v>
      </c>
      <c r="I110" s="6" t="s">
        <v>148</v>
      </c>
      <c r="J110" s="5">
        <v>20141</v>
      </c>
      <c r="K110" s="5" t="s">
        <v>4010</v>
      </c>
      <c r="L110" s="5">
        <f>IF(ActividadesCom[[#This Row],[NIVEL 1]]&lt;&gt;0,VLOOKUP(ActividadesCom[[#This Row],[NIVEL 1]],Catálogo!A:B,2,FALSE),"")</f>
        <v>2</v>
      </c>
      <c r="M110" s="5">
        <v>1</v>
      </c>
      <c r="N110" s="6" t="s">
        <v>149</v>
      </c>
      <c r="O110" s="5">
        <v>20141</v>
      </c>
      <c r="P110" s="5" t="s">
        <v>4010</v>
      </c>
      <c r="Q110" s="5">
        <f>IF(ActividadesCom[[#This Row],[NIVEL 2]]&lt;&gt;0,VLOOKUP(ActividadesCom[[#This Row],[NIVEL 2]],Catálogo!A:B,2,FALSE),"")</f>
        <v>2</v>
      </c>
      <c r="R110" s="5">
        <v>1</v>
      </c>
      <c r="S110" s="6" t="s">
        <v>150</v>
      </c>
      <c r="T110" s="5">
        <v>20141</v>
      </c>
      <c r="U110" s="5" t="s">
        <v>4010</v>
      </c>
      <c r="V110" s="5">
        <f>IF(ActividadesCom[[#This Row],[NIVEL 3]]&lt;&gt;0,VLOOKUP(ActividadesCom[[#This Row],[NIVEL 3]],Catálogo!A:B,2,FALSE),"")</f>
        <v>2</v>
      </c>
      <c r="W110" s="5">
        <v>1</v>
      </c>
      <c r="X110" s="6" t="s">
        <v>151</v>
      </c>
      <c r="Y110" s="5">
        <v>20153</v>
      </c>
      <c r="Z110" s="5" t="s">
        <v>4010</v>
      </c>
      <c r="AA110" s="5">
        <f>IF(ActividadesCom[[#This Row],[NIVEL 4]]&lt;&gt;0,VLOOKUP(ActividadesCom[[#This Row],[NIVEL 4]],Catálogo!A:B,2,FALSE),"")</f>
        <v>2</v>
      </c>
      <c r="AB110" s="5">
        <v>1</v>
      </c>
      <c r="AC110" s="6" t="s">
        <v>11</v>
      </c>
      <c r="AD110" s="5">
        <v>20133</v>
      </c>
      <c r="AE110" s="5" t="s">
        <v>4010</v>
      </c>
      <c r="AF110" s="5">
        <f>IF(ActividadesCom[[#This Row],[NIVEL 5]]&lt;&gt;0,VLOOKUP(ActividadesCom[[#This Row],[NIVEL 5]],Catálogo!A:B,2,FALSE),"")</f>
        <v>2</v>
      </c>
      <c r="AG110" s="5">
        <v>1</v>
      </c>
      <c r="AH110" s="2"/>
      <c r="AI110" s="2"/>
    </row>
    <row r="111" spans="1:35" ht="30" hidden="1" customHeight="1" x14ac:dyDescent="0.25">
      <c r="A111" s="7">
        <v>13470161</v>
      </c>
      <c r="B111" s="97" t="str">
        <f>VLOOKUP(ActividadesCom[[#This Row],[NO. DE CONTROL]],'LISTADO ESTUDIANTES'!A:C,3,FALSE)</f>
        <v>COHUO CASTILLEJOS MARICRUZ</v>
      </c>
      <c r="C111" s="97" t="str">
        <f>VLOOKUP(ActividadesCom[[#This Row],[NO. DE CONTROL]],'LISTADO ESTUDIANTES'!A:B,2,FALSE)</f>
        <v>INGENIERIA INDUSTRIAL</v>
      </c>
      <c r="D111" s="18" t="str">
        <f>VLOOKUP(ActividadesCom[[#This Row],[NO. DE CONTROL]],'LISTADO ESTUDIANTES'!A:D,4,FALSE)</f>
        <v>EGRESADO(A)</v>
      </c>
      <c r="E111" s="5">
        <f>SUM(ActividadesCom[[#This Row],[CRÉD. 1]],ActividadesCom[[#This Row],[CRÉD. 2]],ActividadesCom[[#This Row],[CRÉD. 3]],ActividadesCom[[#This Row],[CRÉD. 4]],ActividadesCom[[#This Row],[CRÉD. 5]])</f>
        <v>6</v>
      </c>
      <c r="F111" s="17">
        <f>IF(ActividadesCom[[#This Row],[ÚLTIMO SEMESTRE CON CRÉDITOS]]&gt;0,ROUND(AVERAGE(ActividadesCom[[#This Row],[VALOR NIVEL 5]],ActividadesCom[[#This Row],[VALOR NIVEL 4]],ActividadesCom[[#This Row],[VALOR NIVEL 3]],ActividadesCom[[#This Row],[VALOR NIVEL 2]],ActividadesCom[[#This Row],[VALOR NIVEL 1]]),0),"")</f>
        <v>2</v>
      </c>
      <c r="G111" s="5" t="str">
        <f>IF(ActividadesCom[[#This Row],[PROMEDIO]]="","",IF(ActividadesCom[[#This Row],[PROMEDIO]]&gt;=4,"EXCELENTE",IF(ActividadesCom[[#This Row],[PROMEDIO]]&gt;=3,"NOTABLE",IF(ActividadesCom[[#This Row],[PROMEDIO]]&gt;=2,"BUENO",IF(ActividadesCom[[#This Row],[PROMEDIO]]=1,"SUFICIENTE","")))))</f>
        <v>BUENO</v>
      </c>
      <c r="H111" s="5">
        <f>MAX(ActividadesCom[[#This Row],[PERÍODO 1]],ActividadesCom[[#This Row],[PERÍODO 2]],ActividadesCom[[#This Row],[PERÍODO 3]],ActividadesCom[[#This Row],[PERÍODO 4]],ActividadesCom[[#This Row],[PERÍODO 5]])</f>
        <v>20153</v>
      </c>
      <c r="I111" s="6" t="s">
        <v>148</v>
      </c>
      <c r="J111" s="5">
        <v>20141</v>
      </c>
      <c r="K111" s="5" t="s">
        <v>4010</v>
      </c>
      <c r="L111" s="5">
        <f>IF(ActividadesCom[[#This Row],[NIVEL 1]]&lt;&gt;0,VLOOKUP(ActividadesCom[[#This Row],[NIVEL 1]],Catálogo!A:B,2,FALSE),"")</f>
        <v>2</v>
      </c>
      <c r="M111" s="5">
        <v>1</v>
      </c>
      <c r="N111" s="6" t="s">
        <v>149</v>
      </c>
      <c r="O111" s="5">
        <v>20141</v>
      </c>
      <c r="P111" s="5" t="s">
        <v>4010</v>
      </c>
      <c r="Q111" s="5">
        <f>IF(ActividadesCom[[#This Row],[NIVEL 2]]&lt;&gt;0,VLOOKUP(ActividadesCom[[#This Row],[NIVEL 2]],Catálogo!A:B,2,FALSE),"")</f>
        <v>2</v>
      </c>
      <c r="R111" s="5">
        <v>1</v>
      </c>
      <c r="S111" s="6" t="s">
        <v>150</v>
      </c>
      <c r="T111" s="5">
        <v>20141</v>
      </c>
      <c r="U111" s="5" t="s">
        <v>4010</v>
      </c>
      <c r="V111" s="5">
        <f>IF(ActividadesCom[[#This Row],[NIVEL 3]]&lt;&gt;0,VLOOKUP(ActividadesCom[[#This Row],[NIVEL 3]],Catálogo!A:B,2,FALSE),"")</f>
        <v>2</v>
      </c>
      <c r="W111" s="5">
        <v>1</v>
      </c>
      <c r="X111" s="6" t="s">
        <v>151</v>
      </c>
      <c r="Y111" s="5">
        <v>20153</v>
      </c>
      <c r="Z111" s="5" t="s">
        <v>4010</v>
      </c>
      <c r="AA111" s="5">
        <f>IF(ActividadesCom[[#This Row],[NIVEL 4]]&lt;&gt;0,VLOOKUP(ActividadesCom[[#This Row],[NIVEL 4]],Catálogo!A:B,2,FALSE),"")</f>
        <v>2</v>
      </c>
      <c r="AB111" s="5">
        <v>1</v>
      </c>
      <c r="AC111" s="6" t="s">
        <v>43</v>
      </c>
      <c r="AD111" s="5">
        <v>20133</v>
      </c>
      <c r="AE111" s="5" t="s">
        <v>4010</v>
      </c>
      <c r="AF111" s="5">
        <f>IF(ActividadesCom[[#This Row],[NIVEL 5]]&lt;&gt;0,VLOOKUP(ActividadesCom[[#This Row],[NIVEL 5]],Catálogo!A:B,2,FALSE),"")</f>
        <v>2</v>
      </c>
      <c r="AG111" s="5">
        <v>2</v>
      </c>
      <c r="AH111" s="2"/>
      <c r="AI111" s="2"/>
    </row>
    <row r="112" spans="1:35" ht="30" hidden="1" customHeight="1" x14ac:dyDescent="0.25">
      <c r="A112" s="7">
        <v>13470162</v>
      </c>
      <c r="B112" s="97" t="str">
        <f>VLOOKUP(ActividadesCom[[#This Row],[NO. DE CONTROL]],'LISTADO ESTUDIANTES'!A:C,3,FALSE)</f>
        <v>URDAPILLETA AGUILAR STEFANIA GUADALUPE</v>
      </c>
      <c r="C112" s="97" t="str">
        <f>VLOOKUP(ActividadesCom[[#This Row],[NO. DE CONTROL]],'LISTADO ESTUDIANTES'!A:B,2,FALSE)</f>
        <v>INGENIERIA INDUSTRIAL</v>
      </c>
      <c r="D112" s="18" t="str">
        <f>VLOOKUP(ActividadesCom[[#This Row],[NO. DE CONTROL]],'LISTADO ESTUDIANTES'!A:D,4,FALSE)</f>
        <v>EGRESADO(A)</v>
      </c>
      <c r="E112" s="5">
        <f>SUM(ActividadesCom[[#This Row],[CRÉD. 1]],ActividadesCom[[#This Row],[CRÉD. 2]],ActividadesCom[[#This Row],[CRÉD. 3]],ActividadesCom[[#This Row],[CRÉD. 4]],ActividadesCom[[#This Row],[CRÉD. 5]])</f>
        <v>5</v>
      </c>
      <c r="F112" s="17">
        <f>IF(ActividadesCom[[#This Row],[ÚLTIMO SEMESTRE CON CRÉDITOS]]&gt;0,ROUND(AVERAGE(ActividadesCom[[#This Row],[VALOR NIVEL 5]],ActividadesCom[[#This Row],[VALOR NIVEL 4]],ActividadesCom[[#This Row],[VALOR NIVEL 3]],ActividadesCom[[#This Row],[VALOR NIVEL 2]],ActividadesCom[[#This Row],[VALOR NIVEL 1]]),0),"")</f>
        <v>2</v>
      </c>
      <c r="G112" s="5" t="str">
        <f>IF(ActividadesCom[[#This Row],[PROMEDIO]]="","",IF(ActividadesCom[[#This Row],[PROMEDIO]]&gt;=4,"EXCELENTE",IF(ActividadesCom[[#This Row],[PROMEDIO]]&gt;=3,"NOTABLE",IF(ActividadesCom[[#This Row],[PROMEDIO]]&gt;=2,"BUENO",IF(ActividadesCom[[#This Row],[PROMEDIO]]=1,"SUFICIENTE","")))))</f>
        <v>BUENO</v>
      </c>
      <c r="H112" s="5">
        <f>MAX(ActividadesCom[[#This Row],[PERÍODO 1]],ActividadesCom[[#This Row],[PERÍODO 2]],ActividadesCom[[#This Row],[PERÍODO 3]],ActividadesCom[[#This Row],[PERÍODO 4]],ActividadesCom[[#This Row],[PERÍODO 5]])</f>
        <v>20153</v>
      </c>
      <c r="I112" s="6" t="s">
        <v>148</v>
      </c>
      <c r="J112" s="5">
        <v>20141</v>
      </c>
      <c r="K112" s="5" t="s">
        <v>4010</v>
      </c>
      <c r="L112" s="5">
        <f>IF(ActividadesCom[[#This Row],[NIVEL 1]]&lt;&gt;0,VLOOKUP(ActividadesCom[[#This Row],[NIVEL 1]],Catálogo!A:B,2,FALSE),"")</f>
        <v>2</v>
      </c>
      <c r="M112" s="5">
        <v>1</v>
      </c>
      <c r="N112" s="6" t="s">
        <v>149</v>
      </c>
      <c r="O112" s="5">
        <v>20141</v>
      </c>
      <c r="P112" s="5" t="s">
        <v>4010</v>
      </c>
      <c r="Q112" s="5">
        <f>IF(ActividadesCom[[#This Row],[NIVEL 2]]&lt;&gt;0,VLOOKUP(ActividadesCom[[#This Row],[NIVEL 2]],Catálogo!A:B,2,FALSE),"")</f>
        <v>2</v>
      </c>
      <c r="R112" s="5">
        <v>1</v>
      </c>
      <c r="S112" s="6" t="s">
        <v>150</v>
      </c>
      <c r="T112" s="5">
        <v>20141</v>
      </c>
      <c r="U112" s="5" t="s">
        <v>4010</v>
      </c>
      <c r="V112" s="5">
        <f>IF(ActividadesCom[[#This Row],[NIVEL 3]]&lt;&gt;0,VLOOKUP(ActividadesCom[[#This Row],[NIVEL 3]],Catálogo!A:B,2,FALSE),"")</f>
        <v>2</v>
      </c>
      <c r="W112" s="5">
        <v>1</v>
      </c>
      <c r="X112" s="6" t="s">
        <v>151</v>
      </c>
      <c r="Y112" s="5">
        <v>20153</v>
      </c>
      <c r="Z112" s="5" t="s">
        <v>4010</v>
      </c>
      <c r="AA112" s="5">
        <f>IF(ActividadesCom[[#This Row],[NIVEL 4]]&lt;&gt;0,VLOOKUP(ActividadesCom[[#This Row],[NIVEL 4]],Catálogo!A:B,2,FALSE),"")</f>
        <v>2</v>
      </c>
      <c r="AB112" s="5">
        <v>1</v>
      </c>
      <c r="AC112" s="6" t="s">
        <v>308</v>
      </c>
      <c r="AD112" s="5">
        <v>20133</v>
      </c>
      <c r="AE112" s="5" t="s">
        <v>4010</v>
      </c>
      <c r="AF112" s="5">
        <f>IF(ActividadesCom[[#This Row],[NIVEL 5]]&lt;&gt;0,VLOOKUP(ActividadesCom[[#This Row],[NIVEL 5]],Catálogo!A:B,2,FALSE),"")</f>
        <v>2</v>
      </c>
      <c r="AG112" s="5">
        <v>1</v>
      </c>
      <c r="AH112" s="2"/>
      <c r="AI112" s="2"/>
    </row>
    <row r="113" spans="1:35" ht="30" hidden="1" customHeight="1" x14ac:dyDescent="0.25">
      <c r="A113" s="7">
        <v>13470163</v>
      </c>
      <c r="B113" s="97" t="str">
        <f>VLOOKUP(ActividadesCom[[#This Row],[NO. DE CONTROL]],'LISTADO ESTUDIANTES'!A:C,3,FALSE)</f>
        <v>REYES HERNANDEZ JUAN DAVID</v>
      </c>
      <c r="C113" s="97" t="str">
        <f>VLOOKUP(ActividadesCom[[#This Row],[NO. DE CONTROL]],'LISTADO ESTUDIANTES'!A:B,2,FALSE)</f>
        <v>INGENIERIA INDUSTRIAL</v>
      </c>
      <c r="D113" s="18" t="str">
        <f>VLOOKUP(ActividadesCom[[#This Row],[NO. DE CONTROL]],'LISTADO ESTUDIANTES'!A:D,4,FALSE)</f>
        <v>EGRESADO(A)</v>
      </c>
      <c r="E113" s="5">
        <f>SUM(ActividadesCom[[#This Row],[CRÉD. 1]],ActividadesCom[[#This Row],[CRÉD. 2]],ActividadesCom[[#This Row],[CRÉD. 3]],ActividadesCom[[#This Row],[CRÉD. 4]],ActividadesCom[[#This Row],[CRÉD. 5]])</f>
        <v>8</v>
      </c>
      <c r="F113" s="17">
        <f>IF(ActividadesCom[[#This Row],[ÚLTIMO SEMESTRE CON CRÉDITOS]]&gt;0,ROUND(AVERAGE(ActividadesCom[[#This Row],[VALOR NIVEL 5]],ActividadesCom[[#This Row],[VALOR NIVEL 4]],ActividadesCom[[#This Row],[VALOR NIVEL 3]],ActividadesCom[[#This Row],[VALOR NIVEL 2]],ActividadesCom[[#This Row],[VALOR NIVEL 1]]),0),"")</f>
        <v>2</v>
      </c>
      <c r="G113" s="5" t="str">
        <f>IF(ActividadesCom[[#This Row],[PROMEDIO]]="","",IF(ActividadesCom[[#This Row],[PROMEDIO]]&gt;=4,"EXCELENTE",IF(ActividadesCom[[#This Row],[PROMEDIO]]&gt;=3,"NOTABLE",IF(ActividadesCom[[#This Row],[PROMEDIO]]&gt;=2,"BUENO",IF(ActividadesCom[[#This Row],[PROMEDIO]]=1,"SUFICIENTE","")))))</f>
        <v>BUENO</v>
      </c>
      <c r="H113" s="5">
        <f>MAX(ActividadesCom[[#This Row],[PERÍODO 1]],ActividadesCom[[#This Row],[PERÍODO 2]],ActividadesCom[[#This Row],[PERÍODO 3]],ActividadesCom[[#This Row],[PERÍODO 4]],ActividadesCom[[#This Row],[PERÍODO 5]])</f>
        <v>20151</v>
      </c>
      <c r="I113" s="6" t="s">
        <v>148</v>
      </c>
      <c r="J113" s="5">
        <v>20141</v>
      </c>
      <c r="K113" s="5" t="s">
        <v>4010</v>
      </c>
      <c r="L113" s="5">
        <f>IF(ActividadesCom[[#This Row],[NIVEL 1]]&lt;&gt;0,VLOOKUP(ActividadesCom[[#This Row],[NIVEL 1]],Catálogo!A:B,2,FALSE),"")</f>
        <v>2</v>
      </c>
      <c r="M113" s="5">
        <v>1</v>
      </c>
      <c r="N113" s="6" t="s">
        <v>150</v>
      </c>
      <c r="O113" s="5">
        <v>20141</v>
      </c>
      <c r="P113" s="5" t="s">
        <v>4010</v>
      </c>
      <c r="Q113" s="5">
        <f>IF(ActividadesCom[[#This Row],[NIVEL 2]]&lt;&gt;0,VLOOKUP(ActividadesCom[[#This Row],[NIVEL 2]],Catálogo!A:B,2,FALSE),"")</f>
        <v>2</v>
      </c>
      <c r="R113" s="5">
        <v>1</v>
      </c>
      <c r="S113" s="6" t="s">
        <v>156</v>
      </c>
      <c r="T113" s="5" t="s">
        <v>137</v>
      </c>
      <c r="U113" s="5" t="s">
        <v>4010</v>
      </c>
      <c r="V113" s="5">
        <f>IF(ActividadesCom[[#This Row],[NIVEL 3]]&lt;&gt;0,VLOOKUP(ActividadesCom[[#This Row],[NIVEL 3]],Catálogo!A:B,2,FALSE),"")</f>
        <v>2</v>
      </c>
      <c r="W113" s="5">
        <v>2</v>
      </c>
      <c r="X113" s="6" t="s">
        <v>153</v>
      </c>
      <c r="Y113" s="5">
        <v>20151</v>
      </c>
      <c r="Z113" s="5" t="s">
        <v>4010</v>
      </c>
      <c r="AA113" s="5">
        <f>IF(ActividadesCom[[#This Row],[NIVEL 4]]&lt;&gt;0,VLOOKUP(ActividadesCom[[#This Row],[NIVEL 4]],Catálogo!A:B,2,FALSE),"")</f>
        <v>2</v>
      </c>
      <c r="AB113" s="5">
        <v>1</v>
      </c>
      <c r="AC113" s="6" t="s">
        <v>68</v>
      </c>
      <c r="AD113" s="5" t="s">
        <v>51</v>
      </c>
      <c r="AE113" s="5" t="s">
        <v>4010</v>
      </c>
      <c r="AF113" s="5">
        <f>IF(ActividadesCom[[#This Row],[NIVEL 5]]&lt;&gt;0,VLOOKUP(ActividadesCom[[#This Row],[NIVEL 5]],Catálogo!A:B,2,FALSE),"")</f>
        <v>2</v>
      </c>
      <c r="AG113" s="5">
        <v>3</v>
      </c>
      <c r="AH113" s="2"/>
      <c r="AI113" s="2"/>
    </row>
    <row r="114" spans="1:35" ht="30" hidden="1" customHeight="1" x14ac:dyDescent="0.25">
      <c r="A114" s="7">
        <v>13470165</v>
      </c>
      <c r="B114" s="97" t="str">
        <f>VLOOKUP(ActividadesCom[[#This Row],[NO. DE CONTROL]],'LISTADO ESTUDIANTES'!A:C,3,FALSE)</f>
        <v>RICO HOIL JORGE ALBERTO</v>
      </c>
      <c r="C114" s="97" t="str">
        <f>VLOOKUP(ActividadesCom[[#This Row],[NO. DE CONTROL]],'LISTADO ESTUDIANTES'!A:B,2,FALSE)</f>
        <v>INGENIERIA INDUSTRIAL</v>
      </c>
      <c r="D114" s="18" t="str">
        <f>VLOOKUP(ActividadesCom[[#This Row],[NO. DE CONTROL]],'LISTADO ESTUDIANTES'!A:D,4,FALSE)</f>
        <v>BAJA</v>
      </c>
      <c r="E114" s="5">
        <f>SUM(ActividadesCom[[#This Row],[CRÉD. 1]],ActividadesCom[[#This Row],[CRÉD. 2]],ActividadesCom[[#This Row],[CRÉD. 3]],ActividadesCom[[#This Row],[CRÉD. 4]],ActividadesCom[[#This Row],[CRÉD. 5]])</f>
        <v>2</v>
      </c>
      <c r="F114" s="17">
        <f>IF(ActividadesCom[[#This Row],[ÚLTIMO SEMESTRE CON CRÉDITOS]]&gt;0,ROUND(AVERAGE(ActividadesCom[[#This Row],[VALOR NIVEL 5]],ActividadesCom[[#This Row],[VALOR NIVEL 4]],ActividadesCom[[#This Row],[VALOR NIVEL 3]],ActividadesCom[[#This Row],[VALOR NIVEL 2]],ActividadesCom[[#This Row],[VALOR NIVEL 1]]),0),"")</f>
        <v>2</v>
      </c>
      <c r="G114" s="5" t="str">
        <f>IF(ActividadesCom[[#This Row],[PROMEDIO]]="","",IF(ActividadesCom[[#This Row],[PROMEDIO]]&gt;=4,"EXCELENTE",IF(ActividadesCom[[#This Row],[PROMEDIO]]&gt;=3,"NOTABLE",IF(ActividadesCom[[#This Row],[PROMEDIO]]&gt;=2,"BUENO",IF(ActividadesCom[[#This Row],[PROMEDIO]]=1,"SUFICIENTE","")))))</f>
        <v>BUENO</v>
      </c>
      <c r="H114" s="5">
        <f>MAX(ActividadesCom[[#This Row],[PERÍODO 1]],ActividadesCom[[#This Row],[PERÍODO 2]],ActividadesCom[[#This Row],[PERÍODO 3]],ActividadesCom[[#This Row],[PERÍODO 4]],ActividadesCom[[#This Row],[PERÍODO 5]])</f>
        <v>20153</v>
      </c>
      <c r="I114" s="6" t="s">
        <v>148</v>
      </c>
      <c r="J114" s="5">
        <v>20141</v>
      </c>
      <c r="K114" s="5" t="s">
        <v>4010</v>
      </c>
      <c r="L114" s="5">
        <f>IF(ActividadesCom[[#This Row],[NIVEL 1]]&lt;&gt;0,VLOOKUP(ActividadesCom[[#This Row],[NIVEL 1]],Catálogo!A:B,2,FALSE),"")</f>
        <v>2</v>
      </c>
      <c r="M114" s="5">
        <v>1</v>
      </c>
      <c r="N114" s="6" t="s">
        <v>151</v>
      </c>
      <c r="O114" s="5">
        <v>20153</v>
      </c>
      <c r="P114" s="5" t="s">
        <v>4010</v>
      </c>
      <c r="Q114" s="5">
        <f>IF(ActividadesCom[[#This Row],[NIVEL 2]]&lt;&gt;0,VLOOKUP(ActividadesCom[[#This Row],[NIVEL 2]],Catálogo!A:B,2,FALSE),"")</f>
        <v>2</v>
      </c>
      <c r="R114" s="5">
        <v>1</v>
      </c>
      <c r="S114" s="6"/>
      <c r="T114" s="5"/>
      <c r="U114" s="5"/>
      <c r="V114" s="5" t="str">
        <f>IF(ActividadesCom[[#This Row],[NIVEL 3]]&lt;&gt;0,VLOOKUP(ActividadesCom[[#This Row],[NIVEL 3]],Catálogo!A:B,2,FALSE),"")</f>
        <v/>
      </c>
      <c r="W114" s="5"/>
      <c r="X114" s="6"/>
      <c r="Y114" s="5"/>
      <c r="Z114" s="5"/>
      <c r="AA114" s="5" t="str">
        <f>IF(ActividadesCom[[#This Row],[NIVEL 4]]&lt;&gt;0,VLOOKUP(ActividadesCom[[#This Row],[NIVEL 4]],Catálogo!A:B,2,FALSE),"")</f>
        <v/>
      </c>
      <c r="AB114" s="5"/>
      <c r="AC114" s="6"/>
      <c r="AD114" s="5"/>
      <c r="AE114" s="5"/>
      <c r="AF114" s="5" t="str">
        <f>IF(ActividadesCom[[#This Row],[NIVEL 5]]&lt;&gt;0,VLOOKUP(ActividadesCom[[#This Row],[NIVEL 5]],Catálogo!A:B,2,FALSE),"")</f>
        <v/>
      </c>
      <c r="AG114" s="5"/>
      <c r="AH114" s="2"/>
      <c r="AI114" s="2"/>
    </row>
    <row r="115" spans="1:35" ht="30" hidden="1" customHeight="1" x14ac:dyDescent="0.25">
      <c r="A115" s="7">
        <v>13470166</v>
      </c>
      <c r="B115" s="97" t="str">
        <f>VLOOKUP(ActividadesCom[[#This Row],[NO. DE CONTROL]],'LISTADO ESTUDIANTES'!A:C,3,FALSE)</f>
        <v>PECH NOH ADOLFO ANGEL</v>
      </c>
      <c r="C115" s="97" t="str">
        <f>VLOOKUP(ActividadesCom[[#This Row],[NO. DE CONTROL]],'LISTADO ESTUDIANTES'!A:B,2,FALSE)</f>
        <v>INGENIERIA INDUSTRIAL</v>
      </c>
      <c r="D115" s="18" t="str">
        <f>VLOOKUP(ActividadesCom[[#This Row],[NO. DE CONTROL]],'LISTADO ESTUDIANTES'!A:D,4,FALSE)</f>
        <v>BAJA</v>
      </c>
      <c r="E115" s="5">
        <f>SUM(ActividadesCom[[#This Row],[CRÉD. 1]],ActividadesCom[[#This Row],[CRÉD. 2]],ActividadesCom[[#This Row],[CRÉD. 3]],ActividadesCom[[#This Row],[CRÉD. 4]],ActividadesCom[[#This Row],[CRÉD. 5]])</f>
        <v>1</v>
      </c>
      <c r="F115" s="17">
        <f>IF(ActividadesCom[[#This Row],[ÚLTIMO SEMESTRE CON CRÉDITOS]]&gt;0,ROUND(AVERAGE(ActividadesCom[[#This Row],[VALOR NIVEL 5]],ActividadesCom[[#This Row],[VALOR NIVEL 4]],ActividadesCom[[#This Row],[VALOR NIVEL 3]],ActividadesCom[[#This Row],[VALOR NIVEL 2]],ActividadesCom[[#This Row],[VALOR NIVEL 1]]),0),"")</f>
        <v>2</v>
      </c>
      <c r="G115" s="5" t="str">
        <f>IF(ActividadesCom[[#This Row],[PROMEDIO]]="","",IF(ActividadesCom[[#This Row],[PROMEDIO]]&gt;=4,"EXCELENTE",IF(ActividadesCom[[#This Row],[PROMEDIO]]&gt;=3,"NOTABLE",IF(ActividadesCom[[#This Row],[PROMEDIO]]&gt;=2,"BUENO",IF(ActividadesCom[[#This Row],[PROMEDIO]]=1,"SUFICIENTE","")))))</f>
        <v>BUENO</v>
      </c>
      <c r="H115" s="5">
        <f>MAX(ActividadesCom[[#This Row],[PERÍODO 1]],ActividadesCom[[#This Row],[PERÍODO 2]],ActividadesCom[[#This Row],[PERÍODO 3]],ActividadesCom[[#This Row],[PERÍODO 4]],ActividadesCom[[#This Row],[PERÍODO 5]])</f>
        <v>20141</v>
      </c>
      <c r="I115" s="6" t="s">
        <v>148</v>
      </c>
      <c r="J115" s="5">
        <v>20141</v>
      </c>
      <c r="K115" s="5" t="s">
        <v>4010</v>
      </c>
      <c r="L115" s="5">
        <f>IF(ActividadesCom[[#This Row],[NIVEL 1]]&lt;&gt;0,VLOOKUP(ActividadesCom[[#This Row],[NIVEL 1]],Catálogo!A:B,2,FALSE),"")</f>
        <v>2</v>
      </c>
      <c r="M115" s="5">
        <v>1</v>
      </c>
      <c r="N115" s="6"/>
      <c r="O115" s="5"/>
      <c r="P115" s="5"/>
      <c r="Q115" s="5" t="str">
        <f>IF(ActividadesCom[[#This Row],[NIVEL 2]]&lt;&gt;0,VLOOKUP(ActividadesCom[[#This Row],[NIVEL 2]],Catálogo!A:B,2,FALSE),"")</f>
        <v/>
      </c>
      <c r="R115" s="5"/>
      <c r="S115" s="6"/>
      <c r="T115" s="5"/>
      <c r="U115" s="5"/>
      <c r="V115" s="5" t="str">
        <f>IF(ActividadesCom[[#This Row],[NIVEL 3]]&lt;&gt;0,VLOOKUP(ActividadesCom[[#This Row],[NIVEL 3]],Catálogo!A:B,2,FALSE),"")</f>
        <v/>
      </c>
      <c r="W115" s="5"/>
      <c r="X115" s="6"/>
      <c r="Y115" s="5"/>
      <c r="Z115" s="5"/>
      <c r="AA115" s="5" t="str">
        <f>IF(ActividadesCom[[#This Row],[NIVEL 4]]&lt;&gt;0,VLOOKUP(ActividadesCom[[#This Row],[NIVEL 4]],Catálogo!A:B,2,FALSE),"")</f>
        <v/>
      </c>
      <c r="AB115" s="5"/>
      <c r="AC115" s="6"/>
      <c r="AD115" s="5"/>
      <c r="AE115" s="5"/>
      <c r="AF115" s="5" t="str">
        <f>IF(ActividadesCom[[#This Row],[NIVEL 5]]&lt;&gt;0,VLOOKUP(ActividadesCom[[#This Row],[NIVEL 5]],Catálogo!A:B,2,FALSE),"")</f>
        <v/>
      </c>
      <c r="AG115" s="5"/>
      <c r="AH115" s="2"/>
      <c r="AI115" s="2"/>
    </row>
    <row r="116" spans="1:35" ht="30" hidden="1" customHeight="1" x14ac:dyDescent="0.25">
      <c r="A116" s="7">
        <v>13470167</v>
      </c>
      <c r="B116" s="97" t="str">
        <f>VLOOKUP(ActividadesCom[[#This Row],[NO. DE CONTROL]],'LISTADO ESTUDIANTES'!A:C,3,FALSE)</f>
        <v>CRUZ PEREZ JOSE EDUARDO</v>
      </c>
      <c r="C116" s="97" t="str">
        <f>VLOOKUP(ActividadesCom[[#This Row],[NO. DE CONTROL]],'LISTADO ESTUDIANTES'!A:B,2,FALSE)</f>
        <v>INGENIERIA INDUSTRIAL</v>
      </c>
      <c r="D116" s="18" t="str">
        <f>VLOOKUP(ActividadesCom[[#This Row],[NO. DE CONTROL]],'LISTADO ESTUDIANTES'!A:D,4,FALSE)</f>
        <v>EGRESADO(A)</v>
      </c>
      <c r="E116" s="5">
        <f>SUM(ActividadesCom[[#This Row],[CRÉD. 1]],ActividadesCom[[#This Row],[CRÉD. 2]],ActividadesCom[[#This Row],[CRÉD. 3]],ActividadesCom[[#This Row],[CRÉD. 4]],ActividadesCom[[#This Row],[CRÉD. 5]])</f>
        <v>6</v>
      </c>
      <c r="F116" s="17">
        <f>IF(ActividadesCom[[#This Row],[ÚLTIMO SEMESTRE CON CRÉDITOS]]&gt;0,ROUND(AVERAGE(ActividadesCom[[#This Row],[VALOR NIVEL 5]],ActividadesCom[[#This Row],[VALOR NIVEL 4]],ActividadesCom[[#This Row],[VALOR NIVEL 3]],ActividadesCom[[#This Row],[VALOR NIVEL 2]],ActividadesCom[[#This Row],[VALOR NIVEL 1]]),0),"")</f>
        <v>2</v>
      </c>
      <c r="G116" s="5" t="str">
        <f>IF(ActividadesCom[[#This Row],[PROMEDIO]]="","",IF(ActividadesCom[[#This Row],[PROMEDIO]]&gt;=4,"EXCELENTE",IF(ActividadesCom[[#This Row],[PROMEDIO]]&gt;=3,"NOTABLE",IF(ActividadesCom[[#This Row],[PROMEDIO]]&gt;=2,"BUENO",IF(ActividadesCom[[#This Row],[PROMEDIO]]=1,"SUFICIENTE","")))))</f>
        <v>BUENO</v>
      </c>
      <c r="H116" s="5">
        <f>MAX(ActividadesCom[[#This Row],[PERÍODO 1]],ActividadesCom[[#This Row],[PERÍODO 2]],ActividadesCom[[#This Row],[PERÍODO 3]],ActividadesCom[[#This Row],[PERÍODO 4]],ActividadesCom[[#This Row],[PERÍODO 5]])</f>
        <v>20163</v>
      </c>
      <c r="I116" s="6" t="s">
        <v>148</v>
      </c>
      <c r="J116" s="5">
        <v>20141</v>
      </c>
      <c r="K116" s="5" t="s">
        <v>4010</v>
      </c>
      <c r="L116" s="5">
        <f>IF(ActividadesCom[[#This Row],[NIVEL 1]]&lt;&gt;0,VLOOKUP(ActividadesCom[[#This Row],[NIVEL 1]],Catálogo!A:B,2,FALSE),"")</f>
        <v>2</v>
      </c>
      <c r="M116" s="5">
        <v>1</v>
      </c>
      <c r="N116" s="6" t="s">
        <v>149</v>
      </c>
      <c r="O116" s="5">
        <v>20141</v>
      </c>
      <c r="P116" s="5" t="s">
        <v>4010</v>
      </c>
      <c r="Q116" s="5">
        <f>IF(ActividadesCom[[#This Row],[NIVEL 2]]&lt;&gt;0,VLOOKUP(ActividadesCom[[#This Row],[NIVEL 2]],Catálogo!A:B,2,FALSE),"")</f>
        <v>2</v>
      </c>
      <c r="R116" s="5">
        <v>1</v>
      </c>
      <c r="S116" s="6" t="s">
        <v>150</v>
      </c>
      <c r="T116" s="5">
        <v>20141</v>
      </c>
      <c r="U116" s="5" t="s">
        <v>4010</v>
      </c>
      <c r="V116" s="5">
        <f>IF(ActividadesCom[[#This Row],[NIVEL 3]]&lt;&gt;0,VLOOKUP(ActividadesCom[[#This Row],[NIVEL 3]],Catálogo!A:B,2,FALSE),"")</f>
        <v>2</v>
      </c>
      <c r="W116" s="5">
        <v>1</v>
      </c>
      <c r="X116" s="6" t="s">
        <v>151</v>
      </c>
      <c r="Y116" s="5">
        <v>20153</v>
      </c>
      <c r="Z116" s="5" t="s">
        <v>4010</v>
      </c>
      <c r="AA116" s="5">
        <f>IF(ActividadesCom[[#This Row],[NIVEL 4]]&lt;&gt;0,VLOOKUP(ActividadesCom[[#This Row],[NIVEL 4]],Catálogo!A:B,2,FALSE),"")</f>
        <v>2</v>
      </c>
      <c r="AB116" s="5">
        <v>1</v>
      </c>
      <c r="AC116" s="6" t="s">
        <v>237</v>
      </c>
      <c r="AD116" s="5">
        <v>20163</v>
      </c>
      <c r="AE116" s="5" t="s">
        <v>4010</v>
      </c>
      <c r="AF116" s="5">
        <f>IF(ActividadesCom[[#This Row],[NIVEL 5]]&lt;&gt;0,VLOOKUP(ActividadesCom[[#This Row],[NIVEL 5]],Catálogo!A:B,2,FALSE),"")</f>
        <v>2</v>
      </c>
      <c r="AG116" s="5">
        <v>2</v>
      </c>
      <c r="AH116" s="2"/>
      <c r="AI116" s="2"/>
    </row>
    <row r="117" spans="1:35" ht="30" hidden="1" customHeight="1" x14ac:dyDescent="0.25">
      <c r="A117" s="7">
        <v>13470168</v>
      </c>
      <c r="B117" s="97" t="str">
        <f>VLOOKUP(ActividadesCom[[#This Row],[NO. DE CONTROL]],'LISTADO ESTUDIANTES'!A:C,3,FALSE)</f>
        <v>HERNANDEZ BOLON RICHARD GREGORIO FAUSTINO</v>
      </c>
      <c r="C117" s="97" t="str">
        <f>VLOOKUP(ActividadesCom[[#This Row],[NO. DE CONTROL]],'LISTADO ESTUDIANTES'!A:B,2,FALSE)</f>
        <v>INGENIERIA INDUSTRIAL</v>
      </c>
      <c r="D117" s="18" t="str">
        <f>VLOOKUP(ActividadesCom[[#This Row],[NO. DE CONTROL]],'LISTADO ESTUDIANTES'!A:D,4,FALSE)</f>
        <v>EGRESADO(A)</v>
      </c>
      <c r="E117" s="5">
        <f>SUM(ActividadesCom[[#This Row],[CRÉD. 1]],ActividadesCom[[#This Row],[CRÉD. 2]],ActividadesCom[[#This Row],[CRÉD. 3]],ActividadesCom[[#This Row],[CRÉD. 4]],ActividadesCom[[#This Row],[CRÉD. 5]])</f>
        <v>5</v>
      </c>
      <c r="F117" s="17">
        <f>IF(ActividadesCom[[#This Row],[ÚLTIMO SEMESTRE CON CRÉDITOS]]&gt;0,ROUND(AVERAGE(ActividadesCom[[#This Row],[VALOR NIVEL 5]],ActividadesCom[[#This Row],[VALOR NIVEL 4]],ActividadesCom[[#This Row],[VALOR NIVEL 3]],ActividadesCom[[#This Row],[VALOR NIVEL 2]],ActividadesCom[[#This Row],[VALOR NIVEL 1]]),0),"")</f>
        <v>2</v>
      </c>
      <c r="G117" s="5" t="str">
        <f>IF(ActividadesCom[[#This Row],[PROMEDIO]]="","",IF(ActividadesCom[[#This Row],[PROMEDIO]]&gt;=4,"EXCELENTE",IF(ActividadesCom[[#This Row],[PROMEDIO]]&gt;=3,"NOTABLE",IF(ActividadesCom[[#This Row],[PROMEDIO]]&gt;=2,"BUENO",IF(ActividadesCom[[#This Row],[PROMEDIO]]=1,"SUFICIENTE","")))))</f>
        <v>BUENO</v>
      </c>
      <c r="H117" s="5">
        <f>MAX(ActividadesCom[[#This Row],[PERÍODO 1]],ActividadesCom[[#This Row],[PERÍODO 2]],ActividadesCom[[#This Row],[PERÍODO 3]],ActividadesCom[[#This Row],[PERÍODO 4]],ActividadesCom[[#This Row],[PERÍODO 5]])</f>
        <v>20153</v>
      </c>
      <c r="I117" s="6" t="s">
        <v>148</v>
      </c>
      <c r="J117" s="5">
        <v>20141</v>
      </c>
      <c r="K117" s="5" t="s">
        <v>4010</v>
      </c>
      <c r="L117" s="5">
        <f>IF(ActividadesCom[[#This Row],[NIVEL 1]]&lt;&gt;0,VLOOKUP(ActividadesCom[[#This Row],[NIVEL 1]],Catálogo!A:B,2,FALSE),"")</f>
        <v>2</v>
      </c>
      <c r="M117" s="5">
        <v>1</v>
      </c>
      <c r="N117" s="6" t="s">
        <v>149</v>
      </c>
      <c r="O117" s="5">
        <v>20141</v>
      </c>
      <c r="P117" s="5" t="s">
        <v>4010</v>
      </c>
      <c r="Q117" s="5">
        <f>IF(ActividadesCom[[#This Row],[NIVEL 2]]&lt;&gt;0,VLOOKUP(ActividadesCom[[#This Row],[NIVEL 2]],Catálogo!A:B,2,FALSE),"")</f>
        <v>2</v>
      </c>
      <c r="R117" s="5">
        <v>1</v>
      </c>
      <c r="S117" s="6" t="s">
        <v>150</v>
      </c>
      <c r="T117" s="5">
        <v>20141</v>
      </c>
      <c r="U117" s="5" t="s">
        <v>4010</v>
      </c>
      <c r="V117" s="5">
        <f>IF(ActividadesCom[[#This Row],[NIVEL 3]]&lt;&gt;0,VLOOKUP(ActividadesCom[[#This Row],[NIVEL 3]],Catálogo!A:B,2,FALSE),"")</f>
        <v>2</v>
      </c>
      <c r="W117" s="5">
        <v>1</v>
      </c>
      <c r="X117" s="6" t="s">
        <v>151</v>
      </c>
      <c r="Y117" s="5">
        <v>20153</v>
      </c>
      <c r="Z117" s="5" t="s">
        <v>4010</v>
      </c>
      <c r="AA117" s="5">
        <f>IF(ActividadesCom[[#This Row],[NIVEL 4]]&lt;&gt;0,VLOOKUP(ActividadesCom[[#This Row],[NIVEL 4]],Catálogo!A:B,2,FALSE),"")</f>
        <v>2</v>
      </c>
      <c r="AB117" s="5">
        <v>1</v>
      </c>
      <c r="AC117" s="6" t="s">
        <v>82</v>
      </c>
      <c r="AD117" s="5">
        <v>20133</v>
      </c>
      <c r="AE117" s="5" t="s">
        <v>4010</v>
      </c>
      <c r="AF117" s="5">
        <f>IF(ActividadesCom[[#This Row],[NIVEL 5]]&lt;&gt;0,VLOOKUP(ActividadesCom[[#This Row],[NIVEL 5]],Catálogo!A:B,2,FALSE),"")</f>
        <v>2</v>
      </c>
      <c r="AG117" s="5">
        <v>1</v>
      </c>
      <c r="AH117" s="2"/>
      <c r="AI117" s="2"/>
    </row>
    <row r="118" spans="1:35" ht="30" hidden="1" customHeight="1" x14ac:dyDescent="0.25">
      <c r="A118" s="7">
        <v>13470169</v>
      </c>
      <c r="B118" s="97" t="str">
        <f>VLOOKUP(ActividadesCom[[#This Row],[NO. DE CONTROL]],'LISTADO ESTUDIANTES'!A:C,3,FALSE)</f>
        <v>GARCIA ESCALANTE KARLA</v>
      </c>
      <c r="C118" s="97" t="str">
        <f>VLOOKUP(ActividadesCom[[#This Row],[NO. DE CONTROL]],'LISTADO ESTUDIANTES'!A:B,2,FALSE)</f>
        <v>INGENIERIA AMBIENTAL</v>
      </c>
      <c r="D118" s="18" t="str">
        <f>VLOOKUP(ActividadesCom[[#This Row],[NO. DE CONTROL]],'LISTADO ESTUDIANTES'!A:D,4,FALSE)</f>
        <v>EGRESADO(A)</v>
      </c>
      <c r="E118" s="5">
        <f>SUM(ActividadesCom[[#This Row],[CRÉD. 1]],ActividadesCom[[#This Row],[CRÉD. 2]],ActividadesCom[[#This Row],[CRÉD. 3]],ActividadesCom[[#This Row],[CRÉD. 4]],ActividadesCom[[#This Row],[CRÉD. 5]])</f>
        <v>5</v>
      </c>
      <c r="F118" s="17">
        <f>IF(ActividadesCom[[#This Row],[ÚLTIMO SEMESTRE CON CRÉDITOS]]&gt;0,ROUND(AVERAGE(ActividadesCom[[#This Row],[VALOR NIVEL 5]],ActividadesCom[[#This Row],[VALOR NIVEL 4]],ActividadesCom[[#This Row],[VALOR NIVEL 3]],ActividadesCom[[#This Row],[VALOR NIVEL 2]],ActividadesCom[[#This Row],[VALOR NIVEL 1]]),0),"")</f>
        <v>2</v>
      </c>
      <c r="G118" s="5" t="str">
        <f>IF(ActividadesCom[[#This Row],[PROMEDIO]]="","",IF(ActividadesCom[[#This Row],[PROMEDIO]]&gt;=4,"EXCELENTE",IF(ActividadesCom[[#This Row],[PROMEDIO]]&gt;=3,"NOTABLE",IF(ActividadesCom[[#This Row],[PROMEDIO]]&gt;=2,"BUENO",IF(ActividadesCom[[#This Row],[PROMEDIO]]=1,"SUFICIENTE","")))))</f>
        <v>BUENO</v>
      </c>
      <c r="H118" s="5">
        <f>MAX(ActividadesCom[[#This Row],[PERÍODO 1]],ActividadesCom[[#This Row],[PERÍODO 2]],ActividadesCom[[#This Row],[PERÍODO 3]],ActividadesCom[[#This Row],[PERÍODO 4]],ActividadesCom[[#This Row],[PERÍODO 5]])</f>
        <v>20161</v>
      </c>
      <c r="I118" s="6" t="s">
        <v>464</v>
      </c>
      <c r="J118" s="5">
        <v>20143</v>
      </c>
      <c r="K118" s="5" t="s">
        <v>4010</v>
      </c>
      <c r="L118" s="5">
        <f>IF(ActividadesCom[[#This Row],[NIVEL 1]]&lt;&gt;0,VLOOKUP(ActividadesCom[[#This Row],[NIVEL 1]],Catálogo!A:B,2,FALSE),"")</f>
        <v>2</v>
      </c>
      <c r="M118" s="5">
        <v>1</v>
      </c>
      <c r="N118" s="6" t="s">
        <v>465</v>
      </c>
      <c r="O118" s="5">
        <v>20151</v>
      </c>
      <c r="P118" s="5" t="s">
        <v>4010</v>
      </c>
      <c r="Q118" s="5">
        <f>IF(ActividadesCom[[#This Row],[NIVEL 2]]&lt;&gt;0,VLOOKUP(ActividadesCom[[#This Row],[NIVEL 2]],Catálogo!A:B,2,FALSE),"")</f>
        <v>2</v>
      </c>
      <c r="R118" s="5">
        <v>1</v>
      </c>
      <c r="S118" s="6" t="s">
        <v>467</v>
      </c>
      <c r="T118" s="5">
        <v>20143</v>
      </c>
      <c r="U118" s="5" t="s">
        <v>4010</v>
      </c>
      <c r="V118" s="5">
        <f>IF(ActividadesCom[[#This Row],[NIVEL 3]]&lt;&gt;0,VLOOKUP(ActividadesCom[[#This Row],[NIVEL 3]],Catálogo!A:B,2,FALSE),"")</f>
        <v>2</v>
      </c>
      <c r="W118" s="5">
        <v>1</v>
      </c>
      <c r="X118" s="6" t="s">
        <v>146</v>
      </c>
      <c r="Y118" s="5">
        <v>20151</v>
      </c>
      <c r="Z118" s="5" t="s">
        <v>4010</v>
      </c>
      <c r="AA118" s="5">
        <f>IF(ActividadesCom[[#This Row],[NIVEL 4]]&lt;&gt;0,VLOOKUP(ActividadesCom[[#This Row],[NIVEL 4]],Catálogo!A:B,2,FALSE),"")</f>
        <v>2</v>
      </c>
      <c r="AB118" s="5">
        <v>1</v>
      </c>
      <c r="AC118" s="6" t="s">
        <v>466</v>
      </c>
      <c r="AD118" s="5">
        <v>20161</v>
      </c>
      <c r="AE118" s="5" t="s">
        <v>4010</v>
      </c>
      <c r="AF118" s="5">
        <f>IF(ActividadesCom[[#This Row],[NIVEL 5]]&lt;&gt;0,VLOOKUP(ActividadesCom[[#This Row],[NIVEL 5]],Catálogo!A:B,2,FALSE),"")</f>
        <v>2</v>
      </c>
      <c r="AG118" s="5">
        <v>1</v>
      </c>
      <c r="AH118" s="2"/>
      <c r="AI118" s="2"/>
    </row>
    <row r="119" spans="1:35" ht="30" hidden="1" customHeight="1" x14ac:dyDescent="0.25">
      <c r="A119" s="7">
        <v>13470170</v>
      </c>
      <c r="B119" s="97" t="str">
        <f>VLOOKUP(ActividadesCom[[#This Row],[NO. DE CONTROL]],'LISTADO ESTUDIANTES'!A:C,3,FALSE)</f>
        <v>GOMEZ SAGUNDO ALMA CECILIA</v>
      </c>
      <c r="C119" s="97" t="str">
        <f>VLOOKUP(ActividadesCom[[#This Row],[NO. DE CONTROL]],'LISTADO ESTUDIANTES'!A:B,2,FALSE)</f>
        <v>INGENIERIA INDUSTRIAL</v>
      </c>
      <c r="D119" s="18" t="str">
        <f>VLOOKUP(ActividadesCom[[#This Row],[NO. DE CONTROL]],'LISTADO ESTUDIANTES'!A:D,4,FALSE)</f>
        <v>EGRESADO(A)</v>
      </c>
      <c r="E119" s="5">
        <f>SUM(ActividadesCom[[#This Row],[CRÉD. 1]],ActividadesCom[[#This Row],[CRÉD. 2]],ActividadesCom[[#This Row],[CRÉD. 3]],ActividadesCom[[#This Row],[CRÉD. 4]],ActividadesCom[[#This Row],[CRÉD. 5]])</f>
        <v>5</v>
      </c>
      <c r="F119" s="17">
        <f>IF(ActividadesCom[[#This Row],[ÚLTIMO SEMESTRE CON CRÉDITOS]]&gt;0,ROUND(AVERAGE(ActividadesCom[[#This Row],[VALOR NIVEL 5]],ActividadesCom[[#This Row],[VALOR NIVEL 4]],ActividadesCom[[#This Row],[VALOR NIVEL 3]],ActividadesCom[[#This Row],[VALOR NIVEL 2]],ActividadesCom[[#This Row],[VALOR NIVEL 1]]),0),"")</f>
        <v>2</v>
      </c>
      <c r="G119" s="5" t="str">
        <f>IF(ActividadesCom[[#This Row],[PROMEDIO]]="","",IF(ActividadesCom[[#This Row],[PROMEDIO]]&gt;=4,"EXCELENTE",IF(ActividadesCom[[#This Row],[PROMEDIO]]&gt;=3,"NOTABLE",IF(ActividadesCom[[#This Row],[PROMEDIO]]&gt;=2,"BUENO",IF(ActividadesCom[[#This Row],[PROMEDIO]]=1,"SUFICIENTE","")))))</f>
        <v>BUENO</v>
      </c>
      <c r="H119" s="5">
        <f>MAX(ActividadesCom[[#This Row],[PERÍODO 1]],ActividadesCom[[#This Row],[PERÍODO 2]],ActividadesCom[[#This Row],[PERÍODO 3]],ActividadesCom[[#This Row],[PERÍODO 4]],ActividadesCom[[#This Row],[PERÍODO 5]])</f>
        <v>20153</v>
      </c>
      <c r="I119" s="6" t="s">
        <v>148</v>
      </c>
      <c r="J119" s="5">
        <v>20141</v>
      </c>
      <c r="K119" s="5" t="s">
        <v>4010</v>
      </c>
      <c r="L119" s="5">
        <f>IF(ActividadesCom[[#This Row],[NIVEL 1]]&lt;&gt;0,VLOOKUP(ActividadesCom[[#This Row],[NIVEL 1]],Catálogo!A:B,2,FALSE),"")</f>
        <v>2</v>
      </c>
      <c r="M119" s="5">
        <v>1</v>
      </c>
      <c r="N119" s="6" t="s">
        <v>154</v>
      </c>
      <c r="O119" s="5">
        <v>20141</v>
      </c>
      <c r="P119" s="5" t="s">
        <v>4010</v>
      </c>
      <c r="Q119" s="5">
        <f>IF(ActividadesCom[[#This Row],[NIVEL 2]]&lt;&gt;0,VLOOKUP(ActividadesCom[[#This Row],[NIVEL 2]],Catálogo!A:B,2,FALSE),"")</f>
        <v>2</v>
      </c>
      <c r="R119" s="5">
        <v>1</v>
      </c>
      <c r="S119" s="6" t="s">
        <v>150</v>
      </c>
      <c r="T119" s="5">
        <v>20141</v>
      </c>
      <c r="U119" s="5" t="s">
        <v>4010</v>
      </c>
      <c r="V119" s="5">
        <f>IF(ActividadesCom[[#This Row],[NIVEL 3]]&lt;&gt;0,VLOOKUP(ActividadesCom[[#This Row],[NIVEL 3]],Catálogo!A:B,2,FALSE),"")</f>
        <v>2</v>
      </c>
      <c r="W119" s="5">
        <v>1</v>
      </c>
      <c r="X119" s="6" t="s">
        <v>155</v>
      </c>
      <c r="Y119" s="5">
        <v>20141</v>
      </c>
      <c r="Z119" s="5" t="s">
        <v>4010</v>
      </c>
      <c r="AA119" s="5">
        <f>IF(ActividadesCom[[#This Row],[NIVEL 4]]&lt;&gt;0,VLOOKUP(ActividadesCom[[#This Row],[NIVEL 4]],Catálogo!A:B,2,FALSE),"")</f>
        <v>2</v>
      </c>
      <c r="AB119" s="5">
        <v>1</v>
      </c>
      <c r="AC119" s="6" t="s">
        <v>151</v>
      </c>
      <c r="AD119" s="5">
        <v>20153</v>
      </c>
      <c r="AE119" s="5" t="s">
        <v>4010</v>
      </c>
      <c r="AF119" s="5">
        <f>IF(ActividadesCom[[#This Row],[NIVEL 5]]&lt;&gt;0,VLOOKUP(ActividadesCom[[#This Row],[NIVEL 5]],Catálogo!A:B,2,FALSE),"")</f>
        <v>2</v>
      </c>
      <c r="AG119" s="5">
        <v>1</v>
      </c>
      <c r="AH119" s="2"/>
      <c r="AI119" s="2"/>
    </row>
    <row r="120" spans="1:35" ht="30" hidden="1" customHeight="1" x14ac:dyDescent="0.25">
      <c r="A120" s="7">
        <v>13470171</v>
      </c>
      <c r="B120" s="97" t="str">
        <f>VLOOKUP(ActividadesCom[[#This Row],[NO. DE CONTROL]],'LISTADO ESTUDIANTES'!A:C,3,FALSE)</f>
        <v>LOPEZ JUAN JACINTO</v>
      </c>
      <c r="C120" s="97" t="str">
        <f>VLOOKUP(ActividadesCom[[#This Row],[NO. DE CONTROL]],'LISTADO ESTUDIANTES'!A:B,2,FALSE)</f>
        <v>INGENIERIA EN SISTEMAS COMPUTACIONALES</v>
      </c>
      <c r="D120" s="18" t="str">
        <f>VLOOKUP(ActividadesCom[[#This Row],[NO. DE CONTROL]],'LISTADO ESTUDIANTES'!A:D,4,FALSE)</f>
        <v>EGRESADO(A)</v>
      </c>
      <c r="E120" s="5">
        <f>SUM(ActividadesCom[[#This Row],[CRÉD. 1]],ActividadesCom[[#This Row],[CRÉD. 2]],ActividadesCom[[#This Row],[CRÉD. 3]],ActividadesCom[[#This Row],[CRÉD. 4]],ActividadesCom[[#This Row],[CRÉD. 5]])</f>
        <v>5</v>
      </c>
      <c r="F120" s="17">
        <f>IF(ActividadesCom[[#This Row],[ÚLTIMO SEMESTRE CON CRÉDITOS]]&gt;0,ROUND(AVERAGE(ActividadesCom[[#This Row],[VALOR NIVEL 5]],ActividadesCom[[#This Row],[VALOR NIVEL 4]],ActividadesCom[[#This Row],[VALOR NIVEL 3]],ActividadesCom[[#This Row],[VALOR NIVEL 2]],ActividadesCom[[#This Row],[VALOR NIVEL 1]]),0),"")</f>
        <v>2</v>
      </c>
      <c r="G120" s="5" t="str">
        <f>IF(ActividadesCom[[#This Row],[PROMEDIO]]="","",IF(ActividadesCom[[#This Row],[PROMEDIO]]&gt;=4,"EXCELENTE",IF(ActividadesCom[[#This Row],[PROMEDIO]]&gt;=3,"NOTABLE",IF(ActividadesCom[[#This Row],[PROMEDIO]]&gt;=2,"BUENO",IF(ActividadesCom[[#This Row],[PROMEDIO]]=1,"SUFICIENTE","")))))</f>
        <v>BUENO</v>
      </c>
      <c r="H120" s="5">
        <f>MAX(ActividadesCom[[#This Row],[PERÍODO 1]],ActividadesCom[[#This Row],[PERÍODO 2]],ActividadesCom[[#This Row],[PERÍODO 3]],ActividadesCom[[#This Row],[PERÍODO 4]],ActividadesCom[[#This Row],[PERÍODO 5]])</f>
        <v>20161</v>
      </c>
      <c r="I120" s="6" t="s">
        <v>329</v>
      </c>
      <c r="J120" s="5">
        <v>20161</v>
      </c>
      <c r="K120" s="5" t="s">
        <v>4010</v>
      </c>
      <c r="L120" s="5">
        <f>IF(ActividadesCom[[#This Row],[NIVEL 1]]&lt;&gt;0,VLOOKUP(ActividadesCom[[#This Row],[NIVEL 1]],Catálogo!A:B,2,FALSE),"")</f>
        <v>2</v>
      </c>
      <c r="M120" s="5">
        <v>1</v>
      </c>
      <c r="N120" s="6" t="s">
        <v>327</v>
      </c>
      <c r="O120" s="5">
        <v>20153</v>
      </c>
      <c r="P120" s="5" t="s">
        <v>4010</v>
      </c>
      <c r="Q120" s="5">
        <f>IF(ActividadesCom[[#This Row],[NIVEL 2]]&lt;&gt;0,VLOOKUP(ActividadesCom[[#This Row],[NIVEL 2]],Catálogo!A:B,2,FALSE),"")</f>
        <v>2</v>
      </c>
      <c r="R120" s="5">
        <v>1</v>
      </c>
      <c r="S120" s="6" t="s">
        <v>328</v>
      </c>
      <c r="T120" s="5">
        <v>20161</v>
      </c>
      <c r="U120" s="5" t="s">
        <v>4010</v>
      </c>
      <c r="V120" s="5">
        <f>IF(ActividadesCom[[#This Row],[NIVEL 3]]&lt;&gt;0,VLOOKUP(ActividadesCom[[#This Row],[NIVEL 3]],Catálogo!A:B,2,FALSE),"")</f>
        <v>2</v>
      </c>
      <c r="W120" s="5">
        <v>1</v>
      </c>
      <c r="X120" s="6" t="s">
        <v>96</v>
      </c>
      <c r="Y120" s="5">
        <v>20151</v>
      </c>
      <c r="Z120" s="5" t="s">
        <v>4010</v>
      </c>
      <c r="AA120" s="5">
        <f>IF(ActividadesCom[[#This Row],[NIVEL 4]]&lt;&gt;0,VLOOKUP(ActividadesCom[[#This Row],[NIVEL 4]],Catálogo!A:B,2,FALSE),"")</f>
        <v>2</v>
      </c>
      <c r="AB120" s="5">
        <v>1</v>
      </c>
      <c r="AC120" s="6" t="s">
        <v>6</v>
      </c>
      <c r="AD120" s="5">
        <v>20133</v>
      </c>
      <c r="AE120" s="5" t="s">
        <v>4010</v>
      </c>
      <c r="AF120" s="5">
        <f>IF(ActividadesCom[[#This Row],[NIVEL 5]]&lt;&gt;0,VLOOKUP(ActividadesCom[[#This Row],[NIVEL 5]],Catálogo!A:B,2,FALSE),"")</f>
        <v>2</v>
      </c>
      <c r="AG120" s="5">
        <v>1</v>
      </c>
      <c r="AH120" s="2"/>
      <c r="AI120" s="2"/>
    </row>
    <row r="121" spans="1:35" ht="30" hidden="1" customHeight="1" x14ac:dyDescent="0.25">
      <c r="A121" s="7">
        <v>13470172</v>
      </c>
      <c r="B121" s="97" t="str">
        <f>VLOOKUP(ActividadesCom[[#This Row],[NO. DE CONTROL]],'LISTADO ESTUDIANTES'!A:C,3,FALSE)</f>
        <v>RAMAYO SOLIS YAJAIRA CONCEPCIÓN ELIDÉ</v>
      </c>
      <c r="C121" s="97" t="str">
        <f>VLOOKUP(ActividadesCom[[#This Row],[NO. DE CONTROL]],'LISTADO ESTUDIANTES'!A:B,2,FALSE)</f>
        <v>INGENIERIA EN SISTEMAS COMPUTACIONALES</v>
      </c>
      <c r="D121" s="18" t="str">
        <f>VLOOKUP(ActividadesCom[[#This Row],[NO. DE CONTROL]],'LISTADO ESTUDIANTES'!A:D,4,FALSE)</f>
        <v>BAJA</v>
      </c>
      <c r="E121" s="5">
        <f>SUM(ActividadesCom[[#This Row],[CRÉD. 1]],ActividadesCom[[#This Row],[CRÉD. 2]],ActividadesCom[[#This Row],[CRÉD. 3]],ActividadesCom[[#This Row],[CRÉD. 4]],ActividadesCom[[#This Row],[CRÉD. 5]])</f>
        <v>1</v>
      </c>
      <c r="F121" s="17">
        <f>IF(ActividadesCom[[#This Row],[ÚLTIMO SEMESTRE CON CRÉDITOS]]&gt;0,ROUND(AVERAGE(ActividadesCom[[#This Row],[VALOR NIVEL 5]],ActividadesCom[[#This Row],[VALOR NIVEL 4]],ActividadesCom[[#This Row],[VALOR NIVEL 3]],ActividadesCom[[#This Row],[VALOR NIVEL 2]],ActividadesCom[[#This Row],[VALOR NIVEL 1]]),0),"")</f>
        <v>2</v>
      </c>
      <c r="G121" s="5" t="str">
        <f>IF(ActividadesCom[[#This Row],[PROMEDIO]]="","",IF(ActividadesCom[[#This Row],[PROMEDIO]]&gt;=4,"EXCELENTE",IF(ActividadesCom[[#This Row],[PROMEDIO]]&gt;=3,"NOTABLE",IF(ActividadesCom[[#This Row],[PROMEDIO]]&gt;=2,"BUENO",IF(ActividadesCom[[#This Row],[PROMEDIO]]=1,"SUFICIENTE","")))))</f>
        <v>BUENO</v>
      </c>
      <c r="H121" s="5">
        <f>MAX(ActividadesCom[[#This Row],[PERÍODO 1]],ActividadesCom[[#This Row],[PERÍODO 2]],ActividadesCom[[#This Row],[PERÍODO 3]],ActividadesCom[[#This Row],[PERÍODO 4]],ActividadesCom[[#This Row],[PERÍODO 5]])</f>
        <v>20133</v>
      </c>
      <c r="I121" s="6"/>
      <c r="J121" s="5"/>
      <c r="K121" s="5"/>
      <c r="L121" s="5" t="str">
        <f>IF(ActividadesCom[[#This Row],[NIVEL 1]]&lt;&gt;0,VLOOKUP(ActividadesCom[[#This Row],[NIVEL 1]],Catálogo!A:B,2,FALSE),"")</f>
        <v/>
      </c>
      <c r="M121" s="5"/>
      <c r="N121" s="6"/>
      <c r="O121" s="5"/>
      <c r="P121" s="5"/>
      <c r="Q121" s="5" t="str">
        <f>IF(ActividadesCom[[#This Row],[NIVEL 2]]&lt;&gt;0,VLOOKUP(ActividadesCom[[#This Row],[NIVEL 2]],Catálogo!A:B,2,FALSE),"")</f>
        <v/>
      </c>
      <c r="R121" s="5"/>
      <c r="S121" s="6"/>
      <c r="T121" s="5"/>
      <c r="U121" s="5"/>
      <c r="V121" s="5" t="str">
        <f>IF(ActividadesCom[[#This Row],[NIVEL 3]]&lt;&gt;0,VLOOKUP(ActividadesCom[[#This Row],[NIVEL 3]],Catálogo!A:B,2,FALSE),"")</f>
        <v/>
      </c>
      <c r="W121" s="5"/>
      <c r="X121" s="6"/>
      <c r="Y121" s="5"/>
      <c r="Z121" s="5"/>
      <c r="AA121" s="5" t="str">
        <f>IF(ActividadesCom[[#This Row],[NIVEL 4]]&lt;&gt;0,VLOOKUP(ActividadesCom[[#This Row],[NIVEL 4]],Catálogo!A:B,2,FALSE),"")</f>
        <v/>
      </c>
      <c r="AB121" s="5"/>
      <c r="AC121" s="6" t="s">
        <v>29</v>
      </c>
      <c r="AD121" s="5">
        <v>20133</v>
      </c>
      <c r="AE121" s="5" t="s">
        <v>4010</v>
      </c>
      <c r="AF121" s="5">
        <f>IF(ActividadesCom[[#This Row],[NIVEL 5]]&lt;&gt;0,VLOOKUP(ActividadesCom[[#This Row],[NIVEL 5]],Catálogo!A:B,2,FALSE),"")</f>
        <v>2</v>
      </c>
      <c r="AG121" s="5">
        <v>1</v>
      </c>
      <c r="AH121" s="2"/>
      <c r="AI121" s="2"/>
    </row>
    <row r="122" spans="1:35" ht="30" hidden="1" customHeight="1" x14ac:dyDescent="0.25">
      <c r="A122" s="7">
        <v>13470173</v>
      </c>
      <c r="B122" s="97" t="str">
        <f>VLOOKUP(ActividadesCom[[#This Row],[NO. DE CONTROL]],'LISTADO ESTUDIANTES'!A:C,3,FALSE)</f>
        <v>QUIJANO CALÁN JORGE ROMÁN</v>
      </c>
      <c r="C122" s="97" t="str">
        <f>VLOOKUP(ActividadesCom[[#This Row],[NO. DE CONTROL]],'LISTADO ESTUDIANTES'!A:B,2,FALSE)</f>
        <v>INGENIERIA EN SISTEMAS COMPUTACIONALES</v>
      </c>
      <c r="D122" s="18" t="str">
        <f>VLOOKUP(ActividadesCom[[#This Row],[NO. DE CONTROL]],'LISTADO ESTUDIANTES'!A:D,4,FALSE)</f>
        <v>EGRESADO(A)</v>
      </c>
      <c r="E122" s="5">
        <f>SUM(ActividadesCom[[#This Row],[CRÉD. 1]],ActividadesCom[[#This Row],[CRÉD. 2]],ActividadesCom[[#This Row],[CRÉD. 3]],ActividadesCom[[#This Row],[CRÉD. 4]],ActividadesCom[[#This Row],[CRÉD. 5]])</f>
        <v>5</v>
      </c>
      <c r="F122" s="17">
        <f>IF(ActividadesCom[[#This Row],[ÚLTIMO SEMESTRE CON CRÉDITOS]]&gt;0,ROUND(AVERAGE(ActividadesCom[[#This Row],[VALOR NIVEL 5]],ActividadesCom[[#This Row],[VALOR NIVEL 4]],ActividadesCom[[#This Row],[VALOR NIVEL 3]],ActividadesCom[[#This Row],[VALOR NIVEL 2]],ActividadesCom[[#This Row],[VALOR NIVEL 1]]),0),"")</f>
        <v>2</v>
      </c>
      <c r="G122" s="5" t="str">
        <f>IF(ActividadesCom[[#This Row],[PROMEDIO]]="","",IF(ActividadesCom[[#This Row],[PROMEDIO]]&gt;=4,"EXCELENTE",IF(ActividadesCom[[#This Row],[PROMEDIO]]&gt;=3,"NOTABLE",IF(ActividadesCom[[#This Row],[PROMEDIO]]&gt;=2,"BUENO",IF(ActividadesCom[[#This Row],[PROMEDIO]]=1,"SUFICIENTE","")))))</f>
        <v>BUENO</v>
      </c>
      <c r="H122" s="5">
        <f>MAX(ActividadesCom[[#This Row],[PERÍODO 1]],ActividadesCom[[#This Row],[PERÍODO 2]],ActividadesCom[[#This Row],[PERÍODO 3]],ActividadesCom[[#This Row],[PERÍODO 4]],ActividadesCom[[#This Row],[PERÍODO 5]])</f>
        <v>20181</v>
      </c>
      <c r="I122" s="6" t="s">
        <v>391</v>
      </c>
      <c r="J122" s="5">
        <v>20151</v>
      </c>
      <c r="K122" s="5" t="s">
        <v>4010</v>
      </c>
      <c r="L122" s="5">
        <f>IF(ActividadesCom[[#This Row],[NIVEL 1]]&lt;&gt;0,VLOOKUP(ActividadesCom[[#This Row],[NIVEL 1]],Catálogo!A:B,2,FALSE),"")</f>
        <v>2</v>
      </c>
      <c r="M122" s="5">
        <v>1</v>
      </c>
      <c r="N122" s="6" t="s">
        <v>547</v>
      </c>
      <c r="O122" s="5">
        <v>20161</v>
      </c>
      <c r="P122" s="5" t="s">
        <v>4010</v>
      </c>
      <c r="Q122" s="5">
        <f>IF(ActividadesCom[[#This Row],[NIVEL 2]]&lt;&gt;0,VLOOKUP(ActividadesCom[[#This Row],[NIVEL 2]],Catálogo!A:B,2,FALSE),"")</f>
        <v>2</v>
      </c>
      <c r="R122" s="5">
        <v>1</v>
      </c>
      <c r="S122" s="6" t="s">
        <v>343</v>
      </c>
      <c r="T122" s="5">
        <v>20163</v>
      </c>
      <c r="U122" s="5" t="s">
        <v>4010</v>
      </c>
      <c r="V122" s="5">
        <f>IF(ActividadesCom[[#This Row],[NIVEL 3]]&lt;&gt;0,VLOOKUP(ActividadesCom[[#This Row],[NIVEL 3]],Catálogo!A:B,2,FALSE),"")</f>
        <v>2</v>
      </c>
      <c r="W122" s="5">
        <v>1</v>
      </c>
      <c r="X122" s="6" t="s">
        <v>722</v>
      </c>
      <c r="Y122" s="5">
        <v>20181</v>
      </c>
      <c r="Z122" s="5" t="s">
        <v>4010</v>
      </c>
      <c r="AA122" s="5">
        <f>IF(ActividadesCom[[#This Row],[NIVEL 4]]&lt;&gt;0,VLOOKUP(ActividadesCom[[#This Row],[NIVEL 4]],Catálogo!A:B,2,FALSE),"")</f>
        <v>2</v>
      </c>
      <c r="AB122" s="5">
        <v>1</v>
      </c>
      <c r="AC122" s="6" t="s">
        <v>103</v>
      </c>
      <c r="AD122" s="5">
        <v>20133</v>
      </c>
      <c r="AE122" s="5" t="s">
        <v>4010</v>
      </c>
      <c r="AF122" s="5">
        <f>IF(ActividadesCom[[#This Row],[NIVEL 5]]&lt;&gt;0,VLOOKUP(ActividadesCom[[#This Row],[NIVEL 5]],Catálogo!A:B,2,FALSE),"")</f>
        <v>2</v>
      </c>
      <c r="AG122" s="5">
        <v>1</v>
      </c>
      <c r="AH122" s="2"/>
      <c r="AI122" s="2"/>
    </row>
    <row r="123" spans="1:35" ht="30" hidden="1" customHeight="1" x14ac:dyDescent="0.25">
      <c r="A123" s="7">
        <v>13470174</v>
      </c>
      <c r="B123" s="97" t="str">
        <f>VLOOKUP(ActividadesCom[[#This Row],[NO. DE CONTROL]],'LISTADO ESTUDIANTES'!A:C,3,FALSE)</f>
        <v>AYUSO XAMAN CARLOS ARIEL</v>
      </c>
      <c r="C123" s="97" t="str">
        <f>VLOOKUP(ActividadesCom[[#This Row],[NO. DE CONTROL]],'LISTADO ESTUDIANTES'!A:B,2,FALSE)</f>
        <v>INGENIERIA EN SISTEMAS COMPUTACIONALES</v>
      </c>
      <c r="D123" s="18" t="str">
        <f>VLOOKUP(ActividadesCom[[#This Row],[NO. DE CONTROL]],'LISTADO ESTUDIANTES'!A:D,4,FALSE)</f>
        <v>EGRESADO(A)</v>
      </c>
      <c r="E123" s="5">
        <f>SUM(ActividadesCom[[#This Row],[CRÉD. 1]],ActividadesCom[[#This Row],[CRÉD. 2]],ActividadesCom[[#This Row],[CRÉD. 3]],ActividadesCom[[#This Row],[CRÉD. 4]],ActividadesCom[[#This Row],[CRÉD. 5]])</f>
        <v>5</v>
      </c>
      <c r="F123" s="17">
        <f>IF(ActividadesCom[[#This Row],[ÚLTIMO SEMESTRE CON CRÉDITOS]]&gt;0,ROUND(AVERAGE(ActividadesCom[[#This Row],[VALOR NIVEL 5]],ActividadesCom[[#This Row],[VALOR NIVEL 4]],ActividadesCom[[#This Row],[VALOR NIVEL 3]],ActividadesCom[[#This Row],[VALOR NIVEL 2]],ActividadesCom[[#This Row],[VALOR NIVEL 1]]),0),"")</f>
        <v>2</v>
      </c>
      <c r="G123" s="5" t="str">
        <f>IF(ActividadesCom[[#This Row],[PROMEDIO]]="","",IF(ActividadesCom[[#This Row],[PROMEDIO]]&gt;=4,"EXCELENTE",IF(ActividadesCom[[#This Row],[PROMEDIO]]&gt;=3,"NOTABLE",IF(ActividadesCom[[#This Row],[PROMEDIO]]&gt;=2,"BUENO",IF(ActividadesCom[[#This Row],[PROMEDIO]]=1,"SUFICIENTE","")))))</f>
        <v>BUENO</v>
      </c>
      <c r="H123" s="5">
        <f>MAX(ActividadesCom[[#This Row],[PERÍODO 1]],ActividadesCom[[#This Row],[PERÍODO 2]],ActividadesCom[[#This Row],[PERÍODO 3]],ActividadesCom[[#This Row],[PERÍODO 4]],ActividadesCom[[#This Row],[PERÍODO 5]])</f>
        <v>20161</v>
      </c>
      <c r="I123" s="6" t="s">
        <v>326</v>
      </c>
      <c r="J123" s="5">
        <v>20141</v>
      </c>
      <c r="K123" s="5" t="s">
        <v>4010</v>
      </c>
      <c r="L123" s="5">
        <f>IF(ActividadesCom[[#This Row],[NIVEL 1]]&lt;&gt;0,VLOOKUP(ActividadesCom[[#This Row],[NIVEL 1]],Catálogo!A:B,2,FALSE),"")</f>
        <v>2</v>
      </c>
      <c r="M123" s="5">
        <v>1</v>
      </c>
      <c r="N123" s="6" t="s">
        <v>328</v>
      </c>
      <c r="O123" s="5">
        <v>20161</v>
      </c>
      <c r="P123" s="5" t="s">
        <v>4010</v>
      </c>
      <c r="Q123" s="5">
        <f>IF(ActividadesCom[[#This Row],[NIVEL 2]]&lt;&gt;0,VLOOKUP(ActividadesCom[[#This Row],[NIVEL 2]],Catálogo!A:B,2,FALSE),"")</f>
        <v>2</v>
      </c>
      <c r="R123" s="5">
        <v>1</v>
      </c>
      <c r="S123" s="6" t="s">
        <v>329</v>
      </c>
      <c r="T123" s="5">
        <v>20161</v>
      </c>
      <c r="U123" s="5" t="s">
        <v>4010</v>
      </c>
      <c r="V123" s="5">
        <f>IF(ActividadesCom[[#This Row],[NIVEL 3]]&lt;&gt;0,VLOOKUP(ActividadesCom[[#This Row],[NIVEL 3]],Catálogo!A:B,2,FALSE),"")</f>
        <v>2</v>
      </c>
      <c r="W123" s="5">
        <v>1</v>
      </c>
      <c r="X123" s="6" t="s">
        <v>195</v>
      </c>
      <c r="Y123" s="5">
        <v>20151</v>
      </c>
      <c r="Z123" s="5" t="s">
        <v>4010</v>
      </c>
      <c r="AA123" s="5">
        <f>IF(ActividadesCom[[#This Row],[NIVEL 4]]&lt;&gt;0,VLOOKUP(ActividadesCom[[#This Row],[NIVEL 4]],Catálogo!A:B,2,FALSE),"")</f>
        <v>2</v>
      </c>
      <c r="AB123" s="5">
        <v>1</v>
      </c>
      <c r="AC123" s="6" t="s">
        <v>6</v>
      </c>
      <c r="AD123" s="5">
        <v>20133</v>
      </c>
      <c r="AE123" s="5" t="s">
        <v>4010</v>
      </c>
      <c r="AF123" s="5">
        <f>IF(ActividadesCom[[#This Row],[NIVEL 5]]&lt;&gt;0,VLOOKUP(ActividadesCom[[#This Row],[NIVEL 5]],Catálogo!A:B,2,FALSE),"")</f>
        <v>2</v>
      </c>
      <c r="AG123" s="5">
        <v>1</v>
      </c>
      <c r="AH123" s="2"/>
      <c r="AI123" s="2"/>
    </row>
    <row r="124" spans="1:35" ht="30" hidden="1" customHeight="1" x14ac:dyDescent="0.25">
      <c r="A124" s="7">
        <v>13470175</v>
      </c>
      <c r="B124" s="97" t="str">
        <f>VLOOKUP(ActividadesCom[[#This Row],[NO. DE CONTROL]],'LISTADO ESTUDIANTES'!A:C,3,FALSE)</f>
        <v>CAN VELASCO EMMANUEL DEL JESUS</v>
      </c>
      <c r="C124" s="97" t="str">
        <f>VLOOKUP(ActividadesCom[[#This Row],[NO. DE CONTROL]],'LISTADO ESTUDIANTES'!A:B,2,FALSE)</f>
        <v>INGENIERIA EN SISTEMAS COMPUTACIONALES</v>
      </c>
      <c r="D124" s="18" t="str">
        <f>VLOOKUP(ActividadesCom[[#This Row],[NO. DE CONTROL]],'LISTADO ESTUDIANTES'!A:D,4,FALSE)</f>
        <v>EGRESADO(A)</v>
      </c>
      <c r="E124" s="5">
        <f>SUM(ActividadesCom[[#This Row],[CRÉD. 1]],ActividadesCom[[#This Row],[CRÉD. 2]],ActividadesCom[[#This Row],[CRÉD. 3]],ActividadesCom[[#This Row],[CRÉD. 4]],ActividadesCom[[#This Row],[CRÉD. 5]])</f>
        <v>5</v>
      </c>
      <c r="F124" s="17">
        <f>IF(ActividadesCom[[#This Row],[ÚLTIMO SEMESTRE CON CRÉDITOS]]&gt;0,ROUND(AVERAGE(ActividadesCom[[#This Row],[VALOR NIVEL 5]],ActividadesCom[[#This Row],[VALOR NIVEL 4]],ActividadesCom[[#This Row],[VALOR NIVEL 3]],ActividadesCom[[#This Row],[VALOR NIVEL 2]],ActividadesCom[[#This Row],[VALOR NIVEL 1]]),0),"")</f>
        <v>2</v>
      </c>
      <c r="G124" s="5" t="str">
        <f>IF(ActividadesCom[[#This Row],[PROMEDIO]]="","",IF(ActividadesCom[[#This Row],[PROMEDIO]]&gt;=4,"EXCELENTE",IF(ActividadesCom[[#This Row],[PROMEDIO]]&gt;=3,"NOTABLE",IF(ActividadesCom[[#This Row],[PROMEDIO]]&gt;=2,"BUENO",IF(ActividadesCom[[#This Row],[PROMEDIO]]=1,"SUFICIENTE","")))))</f>
        <v>BUENO</v>
      </c>
      <c r="H124" s="5">
        <f>MAX(ActividadesCom[[#This Row],[PERÍODO 1]],ActividadesCom[[#This Row],[PERÍODO 2]],ActividadesCom[[#This Row],[PERÍODO 3]],ActividadesCom[[#This Row],[PERÍODO 4]],ActividadesCom[[#This Row],[PERÍODO 5]])</f>
        <v>20171</v>
      </c>
      <c r="I124" s="6" t="s">
        <v>329</v>
      </c>
      <c r="J124" s="5">
        <v>20161</v>
      </c>
      <c r="K124" s="5" t="s">
        <v>4010</v>
      </c>
      <c r="L124" s="5">
        <f>IF(ActividadesCom[[#This Row],[NIVEL 1]]&lt;&gt;0,VLOOKUP(ActividadesCom[[#This Row],[NIVEL 1]],Catálogo!A:B,2,FALSE),"")</f>
        <v>2</v>
      </c>
      <c r="M124" s="5">
        <v>1</v>
      </c>
      <c r="N124" s="6" t="s">
        <v>328</v>
      </c>
      <c r="O124" s="5">
        <v>20161</v>
      </c>
      <c r="P124" s="5" t="s">
        <v>4010</v>
      </c>
      <c r="Q124" s="5">
        <f>IF(ActividadesCom[[#This Row],[NIVEL 2]]&lt;&gt;0,VLOOKUP(ActividadesCom[[#This Row],[NIVEL 2]],Catálogo!A:B,2,FALSE),"")</f>
        <v>2</v>
      </c>
      <c r="R124" s="5">
        <v>1</v>
      </c>
      <c r="S124" s="6" t="s">
        <v>335</v>
      </c>
      <c r="T124" s="5">
        <v>20171</v>
      </c>
      <c r="U124" s="5" t="s">
        <v>4010</v>
      </c>
      <c r="V124" s="5">
        <f>IF(ActividadesCom[[#This Row],[NIVEL 3]]&lt;&gt;0,VLOOKUP(ActividadesCom[[#This Row],[NIVEL 3]],Catálogo!A:B,2,FALSE),"")</f>
        <v>2</v>
      </c>
      <c r="W124" s="5">
        <v>1</v>
      </c>
      <c r="X124" s="6" t="s">
        <v>96</v>
      </c>
      <c r="Y124" s="5">
        <v>20151</v>
      </c>
      <c r="Z124" s="5" t="s">
        <v>4010</v>
      </c>
      <c r="AA124" s="5">
        <f>IF(ActividadesCom[[#This Row],[NIVEL 4]]&lt;&gt;0,VLOOKUP(ActividadesCom[[#This Row],[NIVEL 4]],Catálogo!A:B,2,FALSE),"")</f>
        <v>2</v>
      </c>
      <c r="AB124" s="5">
        <v>1</v>
      </c>
      <c r="AC124" s="6" t="s">
        <v>86</v>
      </c>
      <c r="AD124" s="5">
        <v>20133</v>
      </c>
      <c r="AE124" s="5" t="s">
        <v>4010</v>
      </c>
      <c r="AF124" s="5">
        <f>IF(ActividadesCom[[#This Row],[NIVEL 5]]&lt;&gt;0,VLOOKUP(ActividadesCom[[#This Row],[NIVEL 5]],Catálogo!A:B,2,FALSE),"")</f>
        <v>2</v>
      </c>
      <c r="AG124" s="5">
        <v>1</v>
      </c>
      <c r="AH124" s="2"/>
      <c r="AI124" s="2"/>
    </row>
    <row r="125" spans="1:35" ht="30" hidden="1" customHeight="1" x14ac:dyDescent="0.25">
      <c r="A125" s="7">
        <v>13470176</v>
      </c>
      <c r="B125" s="97" t="str">
        <f>VLOOKUP(ActividadesCom[[#This Row],[NO. DE CONTROL]],'LISTADO ESTUDIANTES'!A:C,3,FALSE)</f>
        <v>HUCHIN MATÚ SELENE ALEJANDRA</v>
      </c>
      <c r="C125" s="97" t="str">
        <f>VLOOKUP(ActividadesCom[[#This Row],[NO. DE CONTROL]],'LISTADO ESTUDIANTES'!A:B,2,FALSE)</f>
        <v>INGENIERIA EN SISTEMAS COMPUTACIONALES</v>
      </c>
      <c r="D125" s="18" t="str">
        <f>VLOOKUP(ActividadesCom[[#This Row],[NO. DE CONTROL]],'LISTADO ESTUDIANTES'!A:D,4,FALSE)</f>
        <v>EGRESADO(A)</v>
      </c>
      <c r="E125" s="5">
        <f>SUM(ActividadesCom[[#This Row],[CRÉD. 1]],ActividadesCom[[#This Row],[CRÉD. 2]],ActividadesCom[[#This Row],[CRÉD. 3]],ActividadesCom[[#This Row],[CRÉD. 4]],ActividadesCom[[#This Row],[CRÉD. 5]])</f>
        <v>6</v>
      </c>
      <c r="F125" s="17">
        <f>IF(ActividadesCom[[#This Row],[ÚLTIMO SEMESTRE CON CRÉDITOS]]&gt;0,ROUND(AVERAGE(ActividadesCom[[#This Row],[VALOR NIVEL 5]],ActividadesCom[[#This Row],[VALOR NIVEL 4]],ActividadesCom[[#This Row],[VALOR NIVEL 3]],ActividadesCom[[#This Row],[VALOR NIVEL 2]],ActividadesCom[[#This Row],[VALOR NIVEL 1]]),0),"")</f>
        <v>2</v>
      </c>
      <c r="G125" s="5" t="str">
        <f>IF(ActividadesCom[[#This Row],[PROMEDIO]]="","",IF(ActividadesCom[[#This Row],[PROMEDIO]]&gt;=4,"EXCELENTE",IF(ActividadesCom[[#This Row],[PROMEDIO]]&gt;=3,"NOTABLE",IF(ActividadesCom[[#This Row],[PROMEDIO]]&gt;=2,"BUENO",IF(ActividadesCom[[#This Row],[PROMEDIO]]=1,"SUFICIENTE","")))))</f>
        <v>BUENO</v>
      </c>
      <c r="H125" s="5">
        <f>MAX(ActividadesCom[[#This Row],[PERÍODO 1]],ActividadesCom[[#This Row],[PERÍODO 2]],ActividadesCom[[#This Row],[PERÍODO 3]],ActividadesCom[[#This Row],[PERÍODO 4]],ActividadesCom[[#This Row],[PERÍODO 5]])</f>
        <v>20163</v>
      </c>
      <c r="I125" s="6" t="s">
        <v>328</v>
      </c>
      <c r="J125" s="5">
        <v>20161</v>
      </c>
      <c r="K125" s="5" t="s">
        <v>4010</v>
      </c>
      <c r="L125" s="5">
        <f>IF(ActividadesCom[[#This Row],[NIVEL 1]]&lt;&gt;0,VLOOKUP(ActividadesCom[[#This Row],[NIVEL 1]],Catálogo!A:B,2,FALSE),"")</f>
        <v>2</v>
      </c>
      <c r="M125" s="5">
        <v>1</v>
      </c>
      <c r="N125" s="6" t="s">
        <v>329</v>
      </c>
      <c r="O125" s="5">
        <v>20161</v>
      </c>
      <c r="P125" s="5" t="s">
        <v>4010</v>
      </c>
      <c r="Q125" s="5">
        <f>IF(ActividadesCom[[#This Row],[NIVEL 2]]&lt;&gt;0,VLOOKUP(ActividadesCom[[#This Row],[NIVEL 2]],Catálogo!A:B,2,FALSE),"")</f>
        <v>2</v>
      </c>
      <c r="R125" s="5">
        <v>1</v>
      </c>
      <c r="S125" s="6" t="s">
        <v>335</v>
      </c>
      <c r="T125" s="5">
        <v>20153</v>
      </c>
      <c r="U125" s="5" t="s">
        <v>4010</v>
      </c>
      <c r="V125" s="5">
        <f>IF(ActividadesCom[[#This Row],[NIVEL 3]]&lt;&gt;0,VLOOKUP(ActividadesCom[[#This Row],[NIVEL 3]],Catálogo!A:B,2,FALSE),"")</f>
        <v>2</v>
      </c>
      <c r="W125" s="5">
        <v>1</v>
      </c>
      <c r="X125" s="6" t="s">
        <v>344</v>
      </c>
      <c r="Y125" s="5">
        <v>20163</v>
      </c>
      <c r="Z125" s="5" t="s">
        <v>4010</v>
      </c>
      <c r="AA125" s="5">
        <f>IF(ActividadesCom[[#This Row],[NIVEL 4]]&lt;&gt;0,VLOOKUP(ActividadesCom[[#This Row],[NIVEL 4]],Catálogo!A:B,2,FALSE),"")</f>
        <v>2</v>
      </c>
      <c r="AB125" s="5">
        <v>2</v>
      </c>
      <c r="AC125" s="6" t="s">
        <v>2</v>
      </c>
      <c r="AD125" s="5">
        <v>20133</v>
      </c>
      <c r="AE125" s="5" t="s">
        <v>4010</v>
      </c>
      <c r="AF125" s="5">
        <f>IF(ActividadesCom[[#This Row],[NIVEL 5]]&lt;&gt;0,VLOOKUP(ActividadesCom[[#This Row],[NIVEL 5]],Catálogo!A:B,2,FALSE),"")</f>
        <v>2</v>
      </c>
      <c r="AG125" s="5">
        <v>1</v>
      </c>
      <c r="AH125" s="2"/>
      <c r="AI125" s="2"/>
    </row>
    <row r="126" spans="1:35" ht="30" hidden="1" customHeight="1" x14ac:dyDescent="0.25">
      <c r="A126" s="7">
        <v>13470177</v>
      </c>
      <c r="B126" s="97" t="str">
        <f>VLOOKUP(ActividadesCom[[#This Row],[NO. DE CONTROL]],'LISTADO ESTUDIANTES'!A:C,3,FALSE)</f>
        <v>RAMIREZ NAVARRETE IZRI JESAREL</v>
      </c>
      <c r="C126" s="97" t="str">
        <f>VLOOKUP(ActividadesCom[[#This Row],[NO. DE CONTROL]],'LISTADO ESTUDIANTES'!A:B,2,FALSE)</f>
        <v>INGENIERIA EN SISTEMAS COMPUTACIONALES</v>
      </c>
      <c r="D126" s="18" t="str">
        <f>VLOOKUP(ActividadesCom[[#This Row],[NO. DE CONTROL]],'LISTADO ESTUDIANTES'!A:D,4,FALSE)</f>
        <v>BAJA</v>
      </c>
      <c r="E126" s="5">
        <f>SUM(ActividadesCom[[#This Row],[CRÉD. 1]],ActividadesCom[[#This Row],[CRÉD. 2]],ActividadesCom[[#This Row],[CRÉD. 3]],ActividadesCom[[#This Row],[CRÉD. 4]],ActividadesCom[[#This Row],[CRÉD. 5]])</f>
        <v>0</v>
      </c>
      <c r="F126" s="17" t="str">
        <f>IF(ActividadesCom[[#This Row],[ÚLTIMO SEMESTRE CON CRÉDITOS]]&gt;0,ROUND(AVERAGE(ActividadesCom[[#This Row],[VALOR NIVEL 5]],ActividadesCom[[#This Row],[VALOR NIVEL 4]],ActividadesCom[[#This Row],[VALOR NIVEL 3]],ActividadesCom[[#This Row],[VALOR NIVEL 2]],ActividadesCom[[#This Row],[VALOR NIVEL 1]]),0),"")</f>
        <v/>
      </c>
      <c r="G126" s="5" t="str">
        <f>IF(ActividadesCom[[#This Row],[PROMEDIO]]="","",IF(ActividadesCom[[#This Row],[PROMEDIO]]&gt;=4,"EXCELENTE",IF(ActividadesCom[[#This Row],[PROMEDIO]]&gt;=3,"NOTABLE",IF(ActividadesCom[[#This Row],[PROMEDIO]]&gt;=2,"BUENO",IF(ActividadesCom[[#This Row],[PROMEDIO]]=1,"SUFICIENTE","")))))</f>
        <v/>
      </c>
      <c r="H126" s="5">
        <f>MAX(ActividadesCom[[#This Row],[PERÍODO 1]],ActividadesCom[[#This Row],[PERÍODO 2]],ActividadesCom[[#This Row],[PERÍODO 3]],ActividadesCom[[#This Row],[PERÍODO 4]],ActividadesCom[[#This Row],[PERÍODO 5]])</f>
        <v>0</v>
      </c>
      <c r="I126" s="6"/>
      <c r="J126" s="5"/>
      <c r="K126" s="5"/>
      <c r="L126" s="5" t="str">
        <f>IF(ActividadesCom[[#This Row],[NIVEL 1]]&lt;&gt;0,VLOOKUP(ActividadesCom[[#This Row],[NIVEL 1]],Catálogo!A:B,2,FALSE),"")</f>
        <v/>
      </c>
      <c r="M126" s="5"/>
      <c r="N126" s="6"/>
      <c r="O126" s="5"/>
      <c r="P126" s="5"/>
      <c r="Q126" s="5" t="str">
        <f>IF(ActividadesCom[[#This Row],[NIVEL 2]]&lt;&gt;0,VLOOKUP(ActividadesCom[[#This Row],[NIVEL 2]],Catálogo!A:B,2,FALSE),"")</f>
        <v/>
      </c>
      <c r="R126" s="5"/>
      <c r="S126" s="6"/>
      <c r="T126" s="5"/>
      <c r="U126" s="5"/>
      <c r="V126" s="5" t="str">
        <f>IF(ActividadesCom[[#This Row],[NIVEL 3]]&lt;&gt;0,VLOOKUP(ActividadesCom[[#This Row],[NIVEL 3]],Catálogo!A:B,2,FALSE),"")</f>
        <v/>
      </c>
      <c r="W126" s="5"/>
      <c r="X126" s="6"/>
      <c r="Y126" s="5"/>
      <c r="Z126" s="5"/>
      <c r="AA126" s="5" t="str">
        <f>IF(ActividadesCom[[#This Row],[NIVEL 4]]&lt;&gt;0,VLOOKUP(ActividadesCom[[#This Row],[NIVEL 4]],Catálogo!A:B,2,FALSE),"")</f>
        <v/>
      </c>
      <c r="AB126" s="5"/>
      <c r="AC126" s="6"/>
      <c r="AD126" s="5"/>
      <c r="AE126" s="5"/>
      <c r="AF126" s="5" t="str">
        <f>IF(ActividadesCom[[#This Row],[NIVEL 5]]&lt;&gt;0,VLOOKUP(ActividadesCom[[#This Row],[NIVEL 5]],Catálogo!A:B,2,FALSE),"")</f>
        <v/>
      </c>
      <c r="AG126" s="5"/>
      <c r="AH126" s="2"/>
      <c r="AI126" s="2"/>
    </row>
    <row r="127" spans="1:35" ht="30" hidden="1" customHeight="1" x14ac:dyDescent="0.25">
      <c r="A127" s="7">
        <v>13470178</v>
      </c>
      <c r="B127" s="97" t="str">
        <f>VLOOKUP(ActividadesCom[[#This Row],[NO. DE CONTROL]],'LISTADO ESTUDIANTES'!A:C,3,FALSE)</f>
        <v>MARTINEZ GARCIA JESÚS ADOLFO</v>
      </c>
      <c r="C127" s="97" t="str">
        <f>VLOOKUP(ActividadesCom[[#This Row],[NO. DE CONTROL]],'LISTADO ESTUDIANTES'!A:B,2,FALSE)</f>
        <v>INGENIERIA EN SISTEMAS COMPUTACIONALES</v>
      </c>
      <c r="D127" s="18" t="str">
        <f>VLOOKUP(ActividadesCom[[#This Row],[NO. DE CONTROL]],'LISTADO ESTUDIANTES'!A:D,4,FALSE)</f>
        <v>EGRESADO(A)</v>
      </c>
      <c r="E127" s="5">
        <f>SUM(ActividadesCom[[#This Row],[CRÉD. 1]],ActividadesCom[[#This Row],[CRÉD. 2]],ActividadesCom[[#This Row],[CRÉD. 3]],ActividadesCom[[#This Row],[CRÉD. 4]],ActividadesCom[[#This Row],[CRÉD. 5]])</f>
        <v>5</v>
      </c>
      <c r="F127" s="17">
        <f>IF(ActividadesCom[[#This Row],[ÚLTIMO SEMESTRE CON CRÉDITOS]]&gt;0,ROUND(AVERAGE(ActividadesCom[[#This Row],[VALOR NIVEL 5]],ActividadesCom[[#This Row],[VALOR NIVEL 4]],ActividadesCom[[#This Row],[VALOR NIVEL 3]],ActividadesCom[[#This Row],[VALOR NIVEL 2]],ActividadesCom[[#This Row],[VALOR NIVEL 1]]),0),"")</f>
        <v>2</v>
      </c>
      <c r="G127" s="5" t="str">
        <f>IF(ActividadesCom[[#This Row],[PROMEDIO]]="","",IF(ActividadesCom[[#This Row],[PROMEDIO]]&gt;=4,"EXCELENTE",IF(ActividadesCom[[#This Row],[PROMEDIO]]&gt;=3,"NOTABLE",IF(ActividadesCom[[#This Row],[PROMEDIO]]&gt;=2,"BUENO",IF(ActividadesCom[[#This Row],[PROMEDIO]]=1,"SUFICIENTE","")))))</f>
        <v>BUENO</v>
      </c>
      <c r="H127" s="5">
        <f>MAX(ActividadesCom[[#This Row],[PERÍODO 1]],ActividadesCom[[#This Row],[PERÍODO 2]],ActividadesCom[[#This Row],[PERÍODO 3]],ActividadesCom[[#This Row],[PERÍODO 4]],ActividadesCom[[#This Row],[PERÍODO 5]])</f>
        <v>20181</v>
      </c>
      <c r="I127" s="6" t="s">
        <v>713</v>
      </c>
      <c r="J127" s="5">
        <v>20181</v>
      </c>
      <c r="K127" s="5" t="s">
        <v>4010</v>
      </c>
      <c r="L127" s="5">
        <f>IF(ActividadesCom[[#This Row],[NIVEL 1]]&lt;&gt;0,VLOOKUP(ActividadesCom[[#This Row],[NIVEL 1]],Catálogo!A:B,2,FALSE),"")</f>
        <v>2</v>
      </c>
      <c r="M127" s="5">
        <v>1</v>
      </c>
      <c r="N127" s="6" t="s">
        <v>621</v>
      </c>
      <c r="O127" s="5">
        <v>20181</v>
      </c>
      <c r="P127" s="5" t="s">
        <v>4010</v>
      </c>
      <c r="Q127" s="5">
        <f>IF(ActividadesCom[[#This Row],[NIVEL 2]]&lt;&gt;0,VLOOKUP(ActividadesCom[[#This Row],[NIVEL 2]],Catálogo!A:B,2,FALSE),"")</f>
        <v>2</v>
      </c>
      <c r="R127" s="5">
        <v>1</v>
      </c>
      <c r="S127" s="6" t="s">
        <v>720</v>
      </c>
      <c r="T127" s="5">
        <v>20181</v>
      </c>
      <c r="U127" s="5" t="s">
        <v>4010</v>
      </c>
      <c r="V127" s="5">
        <f>IF(ActividadesCom[[#This Row],[NIVEL 3]]&lt;&gt;0,VLOOKUP(ActividadesCom[[#This Row],[NIVEL 3]],Catálogo!A:B,2,FALSE),"")</f>
        <v>2</v>
      </c>
      <c r="W127" s="5">
        <v>1</v>
      </c>
      <c r="X127" s="6" t="s">
        <v>2</v>
      </c>
      <c r="Y127" s="5">
        <v>20133</v>
      </c>
      <c r="Z127" s="5" t="s">
        <v>4010</v>
      </c>
      <c r="AA127" s="5">
        <f>IF(ActividadesCom[[#This Row],[NIVEL 4]]&lt;&gt;0,VLOOKUP(ActividadesCom[[#This Row],[NIVEL 4]],Catálogo!A:B,2,FALSE),"")</f>
        <v>2</v>
      </c>
      <c r="AB127" s="5">
        <v>1</v>
      </c>
      <c r="AC127" s="6" t="s">
        <v>116</v>
      </c>
      <c r="AD127" s="5">
        <v>20141</v>
      </c>
      <c r="AE127" s="5" t="s">
        <v>4010</v>
      </c>
      <c r="AF127" s="5">
        <f>IF(ActividadesCom[[#This Row],[NIVEL 5]]&lt;&gt;0,VLOOKUP(ActividadesCom[[#This Row],[NIVEL 5]],Catálogo!A:B,2,FALSE),"")</f>
        <v>2</v>
      </c>
      <c r="AG127" s="5">
        <v>1</v>
      </c>
      <c r="AH127" s="2"/>
      <c r="AI127" s="2"/>
    </row>
    <row r="128" spans="1:35" ht="30" hidden="1" customHeight="1" x14ac:dyDescent="0.25">
      <c r="A128" s="7">
        <v>13470180</v>
      </c>
      <c r="B128" s="97" t="str">
        <f>VLOOKUP(ActividadesCom[[#This Row],[NO. DE CONTROL]],'LISTADO ESTUDIANTES'!A:C,3,FALSE)</f>
        <v>MARTÍNEZ TEC ALEJANDRO</v>
      </c>
      <c r="C128" s="97" t="str">
        <f>VLOOKUP(ActividadesCom[[#This Row],[NO. DE CONTROL]],'LISTADO ESTUDIANTES'!A:B,2,FALSE)</f>
        <v>INGENIERIA EN SISTEMAS COMPUTACIONALES</v>
      </c>
      <c r="D128" s="18" t="str">
        <f>VLOOKUP(ActividadesCom[[#This Row],[NO. DE CONTROL]],'LISTADO ESTUDIANTES'!A:D,4,FALSE)</f>
        <v>EGRESADO(A)</v>
      </c>
      <c r="E128" s="5">
        <f>SUM(ActividadesCom[[#This Row],[CRÉD. 1]],ActividadesCom[[#This Row],[CRÉD. 2]],ActividadesCom[[#This Row],[CRÉD. 3]],ActividadesCom[[#This Row],[CRÉD. 4]],ActividadesCom[[#This Row],[CRÉD. 5]])</f>
        <v>5</v>
      </c>
      <c r="F128" s="17">
        <f>IF(ActividadesCom[[#This Row],[ÚLTIMO SEMESTRE CON CRÉDITOS]]&gt;0,ROUND(AVERAGE(ActividadesCom[[#This Row],[VALOR NIVEL 5]],ActividadesCom[[#This Row],[VALOR NIVEL 4]],ActividadesCom[[#This Row],[VALOR NIVEL 3]],ActividadesCom[[#This Row],[VALOR NIVEL 2]],ActividadesCom[[#This Row],[VALOR NIVEL 1]]),0),"")</f>
        <v>2</v>
      </c>
      <c r="G128" s="5" t="str">
        <f>IF(ActividadesCom[[#This Row],[PROMEDIO]]="","",IF(ActividadesCom[[#This Row],[PROMEDIO]]&gt;=4,"EXCELENTE",IF(ActividadesCom[[#This Row],[PROMEDIO]]&gt;=3,"NOTABLE",IF(ActividadesCom[[#This Row],[PROMEDIO]]&gt;=2,"BUENO",IF(ActividadesCom[[#This Row],[PROMEDIO]]=1,"SUFICIENTE","")))))</f>
        <v>BUENO</v>
      </c>
      <c r="H128" s="5">
        <f>MAX(ActividadesCom[[#This Row],[PERÍODO 1]],ActividadesCom[[#This Row],[PERÍODO 2]],ActividadesCom[[#This Row],[PERÍODO 3]],ActividadesCom[[#This Row],[PERÍODO 4]],ActividadesCom[[#This Row],[PERÍODO 5]])</f>
        <v>20161</v>
      </c>
      <c r="I128" s="6" t="s">
        <v>328</v>
      </c>
      <c r="J128" s="5">
        <v>20161</v>
      </c>
      <c r="K128" s="5" t="s">
        <v>4010</v>
      </c>
      <c r="L128" s="5">
        <f>IF(ActividadesCom[[#This Row],[NIVEL 1]]&lt;&gt;0,VLOOKUP(ActividadesCom[[#This Row],[NIVEL 1]],Catálogo!A:B,2,FALSE),"")</f>
        <v>2</v>
      </c>
      <c r="M128" s="5">
        <v>1</v>
      </c>
      <c r="N128" s="6" t="s">
        <v>329</v>
      </c>
      <c r="O128" s="5">
        <v>20161</v>
      </c>
      <c r="P128" s="5" t="s">
        <v>4010</v>
      </c>
      <c r="Q128" s="5">
        <f>IF(ActividadesCom[[#This Row],[NIVEL 2]]&lt;&gt;0,VLOOKUP(ActividadesCom[[#This Row],[NIVEL 2]],Catálogo!A:B,2,FALSE),"")</f>
        <v>2</v>
      </c>
      <c r="R128" s="5">
        <v>1</v>
      </c>
      <c r="S128" s="6" t="s">
        <v>335</v>
      </c>
      <c r="T128" s="5" t="s">
        <v>336</v>
      </c>
      <c r="U128" s="5" t="s">
        <v>4010</v>
      </c>
      <c r="V128" s="5">
        <f>IF(ActividadesCom[[#This Row],[NIVEL 3]]&lt;&gt;0,VLOOKUP(ActividadesCom[[#This Row],[NIVEL 3]],Catálogo!A:B,2,FALSE),"")</f>
        <v>2</v>
      </c>
      <c r="W128" s="5">
        <v>1</v>
      </c>
      <c r="X128" s="6" t="s">
        <v>82</v>
      </c>
      <c r="Y128" s="5">
        <v>20151</v>
      </c>
      <c r="Z128" s="5" t="s">
        <v>4010</v>
      </c>
      <c r="AA128" s="5">
        <f>IF(ActividadesCom[[#This Row],[NIVEL 4]]&lt;&gt;0,VLOOKUP(ActividadesCom[[#This Row],[NIVEL 4]],Catálogo!A:B,2,FALSE),"")</f>
        <v>2</v>
      </c>
      <c r="AB128" s="5">
        <v>1</v>
      </c>
      <c r="AC128" s="6" t="s">
        <v>47</v>
      </c>
      <c r="AD128" s="5">
        <v>20133</v>
      </c>
      <c r="AE128" s="5" t="s">
        <v>4010</v>
      </c>
      <c r="AF128" s="5">
        <f>IF(ActividadesCom[[#This Row],[NIVEL 5]]&lt;&gt;0,VLOOKUP(ActividadesCom[[#This Row],[NIVEL 5]],Catálogo!A:B,2,FALSE),"")</f>
        <v>2</v>
      </c>
      <c r="AG128" s="5">
        <v>1</v>
      </c>
      <c r="AH128" s="2"/>
      <c r="AI128" s="2"/>
    </row>
    <row r="129" spans="1:35" ht="30" hidden="1" customHeight="1" x14ac:dyDescent="0.25">
      <c r="A129" s="7">
        <v>13470184</v>
      </c>
      <c r="B129" s="97" t="str">
        <f>VLOOKUP(ActividadesCom[[#This Row],[NO. DE CONTROL]],'LISTADO ESTUDIANTES'!A:C,3,FALSE)</f>
        <v>GARCIA DELGADO OMAR</v>
      </c>
      <c r="C129" s="97" t="str">
        <f>VLOOKUP(ActividadesCom[[#This Row],[NO. DE CONTROL]],'LISTADO ESTUDIANTES'!A:B,2,FALSE)</f>
        <v>INGENIERIA EN SISTEMAS COMPUTACIONALES</v>
      </c>
      <c r="D129" s="18" t="str">
        <f>VLOOKUP(ActividadesCom[[#This Row],[NO. DE CONTROL]],'LISTADO ESTUDIANTES'!A:D,4,FALSE)</f>
        <v>BAJA</v>
      </c>
      <c r="E129" s="5">
        <f>SUM(ActividadesCom[[#This Row],[CRÉD. 1]],ActividadesCom[[#This Row],[CRÉD. 2]],ActividadesCom[[#This Row],[CRÉD. 3]],ActividadesCom[[#This Row],[CRÉD. 4]],ActividadesCom[[#This Row],[CRÉD. 5]])</f>
        <v>0</v>
      </c>
      <c r="F129" s="17" t="str">
        <f>IF(ActividadesCom[[#This Row],[ÚLTIMO SEMESTRE CON CRÉDITOS]]&gt;0,ROUND(AVERAGE(ActividadesCom[[#This Row],[VALOR NIVEL 5]],ActividadesCom[[#This Row],[VALOR NIVEL 4]],ActividadesCom[[#This Row],[VALOR NIVEL 3]],ActividadesCom[[#This Row],[VALOR NIVEL 2]],ActividadesCom[[#This Row],[VALOR NIVEL 1]]),0),"")</f>
        <v/>
      </c>
      <c r="G129" s="5" t="str">
        <f>IF(ActividadesCom[[#This Row],[PROMEDIO]]="","",IF(ActividadesCom[[#This Row],[PROMEDIO]]&gt;=4,"EXCELENTE",IF(ActividadesCom[[#This Row],[PROMEDIO]]&gt;=3,"NOTABLE",IF(ActividadesCom[[#This Row],[PROMEDIO]]&gt;=2,"BUENO",IF(ActividadesCom[[#This Row],[PROMEDIO]]=1,"SUFICIENTE","")))))</f>
        <v/>
      </c>
      <c r="H129" s="5">
        <f>MAX(ActividadesCom[[#This Row],[PERÍODO 1]],ActividadesCom[[#This Row],[PERÍODO 2]],ActividadesCom[[#This Row],[PERÍODO 3]],ActividadesCom[[#This Row],[PERÍODO 4]],ActividadesCom[[#This Row],[PERÍODO 5]])</f>
        <v>0</v>
      </c>
      <c r="I129" s="6"/>
      <c r="J129" s="5"/>
      <c r="K129" s="5"/>
      <c r="L129" s="5" t="str">
        <f>IF(ActividadesCom[[#This Row],[NIVEL 1]]&lt;&gt;0,VLOOKUP(ActividadesCom[[#This Row],[NIVEL 1]],Catálogo!A:B,2,FALSE),"")</f>
        <v/>
      </c>
      <c r="M129" s="5"/>
      <c r="N129" s="6"/>
      <c r="O129" s="5"/>
      <c r="P129" s="5"/>
      <c r="Q129" s="5" t="str">
        <f>IF(ActividadesCom[[#This Row],[NIVEL 2]]&lt;&gt;0,VLOOKUP(ActividadesCom[[#This Row],[NIVEL 2]],Catálogo!A:B,2,FALSE),"")</f>
        <v/>
      </c>
      <c r="R129" s="5"/>
      <c r="S129" s="6"/>
      <c r="T129" s="5"/>
      <c r="U129" s="5"/>
      <c r="V129" s="5" t="str">
        <f>IF(ActividadesCom[[#This Row],[NIVEL 3]]&lt;&gt;0,VLOOKUP(ActividadesCom[[#This Row],[NIVEL 3]],Catálogo!A:B,2,FALSE),"")</f>
        <v/>
      </c>
      <c r="W129" s="5"/>
      <c r="X129" s="6"/>
      <c r="Y129" s="5"/>
      <c r="Z129" s="5"/>
      <c r="AA129" s="5" t="str">
        <f>IF(ActividadesCom[[#This Row],[NIVEL 4]]&lt;&gt;0,VLOOKUP(ActividadesCom[[#This Row],[NIVEL 4]],Catálogo!A:B,2,FALSE),"")</f>
        <v/>
      </c>
      <c r="AB129" s="5"/>
      <c r="AC129" s="6"/>
      <c r="AD129" s="5"/>
      <c r="AE129" s="5"/>
      <c r="AF129" s="5" t="str">
        <f>IF(ActividadesCom[[#This Row],[NIVEL 5]]&lt;&gt;0,VLOOKUP(ActividadesCom[[#This Row],[NIVEL 5]],Catálogo!A:B,2,FALSE),"")</f>
        <v/>
      </c>
      <c r="AG129" s="5"/>
      <c r="AH129" s="2"/>
      <c r="AI129" s="2"/>
    </row>
    <row r="130" spans="1:35" ht="30" hidden="1" customHeight="1" x14ac:dyDescent="0.25">
      <c r="A130" s="7">
        <v>13470185</v>
      </c>
      <c r="B130" s="97" t="str">
        <f>VLOOKUP(ActividadesCom[[#This Row],[NO. DE CONTROL]],'LISTADO ESTUDIANTES'!A:C,3,FALSE)</f>
        <v>PAAT HAAZ ELI EMMANUEL</v>
      </c>
      <c r="C130" s="97" t="str">
        <f>VLOOKUP(ActividadesCom[[#This Row],[NO. DE CONTROL]],'LISTADO ESTUDIANTES'!A:B,2,FALSE)</f>
        <v>INGENIERIA EN SISTEMAS COMPUTACIONALES</v>
      </c>
      <c r="D130" s="18" t="str">
        <f>VLOOKUP(ActividadesCom[[#This Row],[NO. DE CONTROL]],'LISTADO ESTUDIANTES'!A:D,4,FALSE)</f>
        <v>EGRESADO(A)</v>
      </c>
      <c r="E130" s="5">
        <f>SUM(ActividadesCom[[#This Row],[CRÉD. 1]],ActividadesCom[[#This Row],[CRÉD. 2]],ActividadesCom[[#This Row],[CRÉD. 3]],ActividadesCom[[#This Row],[CRÉD. 4]],ActividadesCom[[#This Row],[CRÉD. 5]])</f>
        <v>5</v>
      </c>
      <c r="F130" s="17">
        <f>IF(ActividadesCom[[#This Row],[ÚLTIMO SEMESTRE CON CRÉDITOS]]&gt;0,ROUND(AVERAGE(ActividadesCom[[#This Row],[VALOR NIVEL 5]],ActividadesCom[[#This Row],[VALOR NIVEL 4]],ActividadesCom[[#This Row],[VALOR NIVEL 3]],ActividadesCom[[#This Row],[VALOR NIVEL 2]],ActividadesCom[[#This Row],[VALOR NIVEL 1]]),0),"")</f>
        <v>2</v>
      </c>
      <c r="G130" s="5" t="str">
        <f>IF(ActividadesCom[[#This Row],[PROMEDIO]]="","",IF(ActividadesCom[[#This Row],[PROMEDIO]]&gt;=4,"EXCELENTE",IF(ActividadesCom[[#This Row],[PROMEDIO]]&gt;=3,"NOTABLE",IF(ActividadesCom[[#This Row],[PROMEDIO]]&gt;=2,"BUENO",IF(ActividadesCom[[#This Row],[PROMEDIO]]=1,"SUFICIENTE","")))))</f>
        <v>BUENO</v>
      </c>
      <c r="H130" s="5">
        <f>MAX(ActividadesCom[[#This Row],[PERÍODO 1]],ActividadesCom[[#This Row],[PERÍODO 2]],ActividadesCom[[#This Row],[PERÍODO 3]],ActividadesCom[[#This Row],[PERÍODO 4]],ActividadesCom[[#This Row],[PERÍODO 5]])</f>
        <v>20161</v>
      </c>
      <c r="I130" s="6" t="s">
        <v>329</v>
      </c>
      <c r="J130" s="5">
        <v>20161</v>
      </c>
      <c r="K130" s="5" t="s">
        <v>4010</v>
      </c>
      <c r="L130" s="5">
        <f>IF(ActividadesCom[[#This Row],[NIVEL 1]]&lt;&gt;0,VLOOKUP(ActividadesCom[[#This Row],[NIVEL 1]],Catálogo!A:B,2,FALSE),"")</f>
        <v>2</v>
      </c>
      <c r="M130" s="5">
        <v>1</v>
      </c>
      <c r="N130" s="6" t="s">
        <v>327</v>
      </c>
      <c r="O130" s="5">
        <v>20151</v>
      </c>
      <c r="P130" s="5" t="s">
        <v>4010</v>
      </c>
      <c r="Q130" s="5">
        <f>IF(ActividadesCom[[#This Row],[NIVEL 2]]&lt;&gt;0,VLOOKUP(ActividadesCom[[#This Row],[NIVEL 2]],Catálogo!A:B,2,FALSE),"")</f>
        <v>2</v>
      </c>
      <c r="R130" s="5">
        <v>1</v>
      </c>
      <c r="S130" s="6" t="s">
        <v>328</v>
      </c>
      <c r="T130" s="5">
        <v>20161</v>
      </c>
      <c r="U130" s="5" t="s">
        <v>4010</v>
      </c>
      <c r="V130" s="5">
        <f>IF(ActividadesCom[[#This Row],[NIVEL 3]]&lt;&gt;0,VLOOKUP(ActividadesCom[[#This Row],[NIVEL 3]],Catálogo!A:B,2,FALSE),"")</f>
        <v>2</v>
      </c>
      <c r="W130" s="5">
        <v>1</v>
      </c>
      <c r="X130" s="6"/>
      <c r="Y130" s="5"/>
      <c r="Z130" s="5"/>
      <c r="AA130" s="5" t="str">
        <f>IF(ActividadesCom[[#This Row],[NIVEL 4]]&lt;&gt;0,VLOOKUP(ActividadesCom[[#This Row],[NIVEL 4]],Catálogo!A:B,2,FALSE),"")</f>
        <v/>
      </c>
      <c r="AB130" s="5"/>
      <c r="AC130" s="6" t="s">
        <v>4</v>
      </c>
      <c r="AD130" s="5" t="s">
        <v>51</v>
      </c>
      <c r="AE130" s="5" t="s">
        <v>4010</v>
      </c>
      <c r="AF130" s="5">
        <f>IF(ActividadesCom[[#This Row],[NIVEL 5]]&lt;&gt;0,VLOOKUP(ActividadesCom[[#This Row],[NIVEL 5]],Catálogo!A:B,2,FALSE),"")</f>
        <v>2</v>
      </c>
      <c r="AG130" s="5">
        <v>2</v>
      </c>
      <c r="AH130" s="2"/>
      <c r="AI130" s="2"/>
    </row>
    <row r="131" spans="1:35" ht="30" hidden="1" customHeight="1" x14ac:dyDescent="0.25">
      <c r="A131" s="7">
        <v>13470187</v>
      </c>
      <c r="B131" s="97" t="str">
        <f>VLOOKUP(ActividadesCom[[#This Row],[NO. DE CONTROL]],'LISTADO ESTUDIANTES'!A:C,3,FALSE)</f>
        <v>RODRIGUEZ GUEVARA RAMIRO</v>
      </c>
      <c r="C131" s="97" t="str">
        <f>VLOOKUP(ActividadesCom[[#This Row],[NO. DE CONTROL]],'LISTADO ESTUDIANTES'!A:B,2,FALSE)</f>
        <v>INGENIERIA EN SISTEMAS COMPUTACIONALES</v>
      </c>
      <c r="D131" s="18" t="str">
        <f>VLOOKUP(ActividadesCom[[#This Row],[NO. DE CONTROL]],'LISTADO ESTUDIANTES'!A:D,4,FALSE)</f>
        <v>EGRESADO(A)</v>
      </c>
      <c r="E131" s="5">
        <f>SUM(ActividadesCom[[#This Row],[CRÉD. 1]],ActividadesCom[[#This Row],[CRÉD. 2]],ActividadesCom[[#This Row],[CRÉD. 3]],ActividadesCom[[#This Row],[CRÉD. 4]],ActividadesCom[[#This Row],[CRÉD. 5]])</f>
        <v>6</v>
      </c>
      <c r="F131" s="17">
        <f>IF(ActividadesCom[[#This Row],[ÚLTIMO SEMESTRE CON CRÉDITOS]]&gt;0,ROUND(AVERAGE(ActividadesCom[[#This Row],[VALOR NIVEL 5]],ActividadesCom[[#This Row],[VALOR NIVEL 4]],ActividadesCom[[#This Row],[VALOR NIVEL 3]],ActividadesCom[[#This Row],[VALOR NIVEL 2]],ActividadesCom[[#This Row],[VALOR NIVEL 1]]),0),"")</f>
        <v>2</v>
      </c>
      <c r="G131" s="5" t="str">
        <f>IF(ActividadesCom[[#This Row],[PROMEDIO]]="","",IF(ActividadesCom[[#This Row],[PROMEDIO]]&gt;=4,"EXCELENTE",IF(ActividadesCom[[#This Row],[PROMEDIO]]&gt;=3,"NOTABLE",IF(ActividadesCom[[#This Row],[PROMEDIO]]&gt;=2,"BUENO",IF(ActividadesCom[[#This Row],[PROMEDIO]]=1,"SUFICIENTE","")))))</f>
        <v>BUENO</v>
      </c>
      <c r="H131" s="5">
        <f>MAX(ActividadesCom[[#This Row],[PERÍODO 1]],ActividadesCom[[#This Row],[PERÍODO 2]],ActividadesCom[[#This Row],[PERÍODO 3]],ActividadesCom[[#This Row],[PERÍODO 4]],ActividadesCom[[#This Row],[PERÍODO 5]])</f>
        <v>20181</v>
      </c>
      <c r="I131" s="6" t="s">
        <v>328</v>
      </c>
      <c r="J131" s="5">
        <v>20161</v>
      </c>
      <c r="K131" s="5" t="s">
        <v>4010</v>
      </c>
      <c r="L131" s="5">
        <f>IF(ActividadesCom[[#This Row],[NIVEL 1]]&lt;&gt;0,VLOOKUP(ActividadesCom[[#This Row],[NIVEL 1]],Catálogo!A:B,2,FALSE),"")</f>
        <v>2</v>
      </c>
      <c r="M131" s="5">
        <v>1</v>
      </c>
      <c r="N131" s="6" t="s">
        <v>964</v>
      </c>
      <c r="O131" s="5">
        <v>20181</v>
      </c>
      <c r="P131" s="5" t="s">
        <v>4010</v>
      </c>
      <c r="Q131" s="5">
        <f>IF(ActividadesCom[[#This Row],[NIVEL 2]]&lt;&gt;0,VLOOKUP(ActividadesCom[[#This Row],[NIVEL 2]],Catálogo!A:B,2,FALSE),"")</f>
        <v>2</v>
      </c>
      <c r="R131" s="5">
        <v>1</v>
      </c>
      <c r="S131" s="6" t="s">
        <v>965</v>
      </c>
      <c r="T131" s="5">
        <v>20181</v>
      </c>
      <c r="U131" s="5" t="s">
        <v>4010</v>
      </c>
      <c r="V131" s="5">
        <f>IF(ActividadesCom[[#This Row],[NIVEL 3]]&lt;&gt;0,VLOOKUP(ActividadesCom[[#This Row],[NIVEL 3]],Catálogo!A:B,2,FALSE),"")</f>
        <v>2</v>
      </c>
      <c r="W131" s="5">
        <v>1</v>
      </c>
      <c r="X131" s="6" t="s">
        <v>731</v>
      </c>
      <c r="Y131" s="5">
        <v>20181</v>
      </c>
      <c r="Z131" s="5" t="s">
        <v>4010</v>
      </c>
      <c r="AA131" s="5">
        <f>IF(ActividadesCom[[#This Row],[NIVEL 4]]&lt;&gt;0,VLOOKUP(ActividadesCom[[#This Row],[NIVEL 4]],Catálogo!A:B,2,FALSE),"")</f>
        <v>2</v>
      </c>
      <c r="AB131" s="5">
        <v>1</v>
      </c>
      <c r="AC131" s="6" t="s">
        <v>34</v>
      </c>
      <c r="AD131" s="5" t="s">
        <v>51</v>
      </c>
      <c r="AE131" s="5" t="s">
        <v>4010</v>
      </c>
      <c r="AF131" s="5">
        <f>IF(ActividadesCom[[#This Row],[NIVEL 5]]&lt;&gt;0,VLOOKUP(ActividadesCom[[#This Row],[NIVEL 5]],Catálogo!A:B,2,FALSE),"")</f>
        <v>2</v>
      </c>
      <c r="AG131" s="5">
        <v>2</v>
      </c>
      <c r="AH131" s="2"/>
      <c r="AI131" s="2"/>
    </row>
    <row r="132" spans="1:35" ht="30" hidden="1" customHeight="1" x14ac:dyDescent="0.25">
      <c r="A132" s="7">
        <v>13470190</v>
      </c>
      <c r="B132" s="97" t="str">
        <f>VLOOKUP(ActividadesCom[[#This Row],[NO. DE CONTROL]],'LISTADO ESTUDIANTES'!A:C,3,FALSE)</f>
        <v>CRUZ DZUL ROXANA JUDITH</v>
      </c>
      <c r="C132" s="97" t="str">
        <f>VLOOKUP(ActividadesCom[[#This Row],[NO. DE CONTROL]],'LISTADO ESTUDIANTES'!A:B,2,FALSE)</f>
        <v>INGENIERIA EN SISTEMAS COMPUTACIONALES</v>
      </c>
      <c r="D132" s="18" t="str">
        <f>VLOOKUP(ActividadesCom[[#This Row],[NO. DE CONTROL]],'LISTADO ESTUDIANTES'!A:D,4,FALSE)</f>
        <v>BAJA</v>
      </c>
      <c r="E132" s="5">
        <f>SUM(ActividadesCom[[#This Row],[CRÉD. 1]],ActividadesCom[[#This Row],[CRÉD. 2]],ActividadesCom[[#This Row],[CRÉD. 3]],ActividadesCom[[#This Row],[CRÉD. 4]],ActividadesCom[[#This Row],[CRÉD. 5]])</f>
        <v>0</v>
      </c>
      <c r="F132" s="17" t="str">
        <f>IF(ActividadesCom[[#This Row],[ÚLTIMO SEMESTRE CON CRÉDITOS]]&gt;0,ROUND(AVERAGE(ActividadesCom[[#This Row],[VALOR NIVEL 5]],ActividadesCom[[#This Row],[VALOR NIVEL 4]],ActividadesCom[[#This Row],[VALOR NIVEL 3]],ActividadesCom[[#This Row],[VALOR NIVEL 2]],ActividadesCom[[#This Row],[VALOR NIVEL 1]]),0),"")</f>
        <v/>
      </c>
      <c r="G132" s="5" t="str">
        <f>IF(ActividadesCom[[#This Row],[PROMEDIO]]="","",IF(ActividadesCom[[#This Row],[PROMEDIO]]&gt;=4,"EXCELENTE",IF(ActividadesCom[[#This Row],[PROMEDIO]]&gt;=3,"NOTABLE",IF(ActividadesCom[[#This Row],[PROMEDIO]]&gt;=2,"BUENO",IF(ActividadesCom[[#This Row],[PROMEDIO]]=1,"SUFICIENTE","")))))</f>
        <v/>
      </c>
      <c r="H132" s="5">
        <f>MAX(ActividadesCom[[#This Row],[PERÍODO 1]],ActividadesCom[[#This Row],[PERÍODO 2]],ActividadesCom[[#This Row],[PERÍODO 3]],ActividadesCom[[#This Row],[PERÍODO 4]],ActividadesCom[[#This Row],[PERÍODO 5]])</f>
        <v>0</v>
      </c>
      <c r="I132" s="6"/>
      <c r="J132" s="5"/>
      <c r="K132" s="5"/>
      <c r="L132" s="5" t="str">
        <f>IF(ActividadesCom[[#This Row],[NIVEL 1]]&lt;&gt;0,VLOOKUP(ActividadesCom[[#This Row],[NIVEL 1]],Catálogo!A:B,2,FALSE),"")</f>
        <v/>
      </c>
      <c r="M132" s="5"/>
      <c r="N132" s="6"/>
      <c r="O132" s="5"/>
      <c r="P132" s="5"/>
      <c r="Q132" s="5" t="str">
        <f>IF(ActividadesCom[[#This Row],[NIVEL 2]]&lt;&gt;0,VLOOKUP(ActividadesCom[[#This Row],[NIVEL 2]],Catálogo!A:B,2,FALSE),"")</f>
        <v/>
      </c>
      <c r="R132" s="5"/>
      <c r="S132" s="6"/>
      <c r="T132" s="5"/>
      <c r="U132" s="5"/>
      <c r="V132" s="5" t="str">
        <f>IF(ActividadesCom[[#This Row],[NIVEL 3]]&lt;&gt;0,VLOOKUP(ActividadesCom[[#This Row],[NIVEL 3]],Catálogo!A:B,2,FALSE),"")</f>
        <v/>
      </c>
      <c r="W132" s="5"/>
      <c r="X132" s="6"/>
      <c r="Y132" s="5"/>
      <c r="Z132" s="5"/>
      <c r="AA132" s="5" t="str">
        <f>IF(ActividadesCom[[#This Row],[NIVEL 4]]&lt;&gt;0,VLOOKUP(ActividadesCom[[#This Row],[NIVEL 4]],Catálogo!A:B,2,FALSE),"")</f>
        <v/>
      </c>
      <c r="AB132" s="5"/>
      <c r="AC132" s="6"/>
      <c r="AD132" s="5"/>
      <c r="AE132" s="5"/>
      <c r="AF132" s="5" t="str">
        <f>IF(ActividadesCom[[#This Row],[NIVEL 5]]&lt;&gt;0,VLOOKUP(ActividadesCom[[#This Row],[NIVEL 5]],Catálogo!A:B,2,FALSE),"")</f>
        <v/>
      </c>
      <c r="AG132" s="5"/>
      <c r="AH132" s="2"/>
      <c r="AI132" s="2"/>
    </row>
    <row r="133" spans="1:35" ht="30" hidden="1" customHeight="1" x14ac:dyDescent="0.25">
      <c r="A133" s="7">
        <v>13470191</v>
      </c>
      <c r="B133" s="97" t="str">
        <f>VLOOKUP(ActividadesCom[[#This Row],[NO. DE CONTROL]],'LISTADO ESTUDIANTES'!A:C,3,FALSE)</f>
        <v>MIJANGOS AGUILETA MARISOL DEL ROSARIO</v>
      </c>
      <c r="C133" s="97" t="str">
        <f>VLOOKUP(ActividadesCom[[#This Row],[NO. DE CONTROL]],'LISTADO ESTUDIANTES'!A:B,2,FALSE)</f>
        <v>INGENIERIA EN SISTEMAS COMPUTACIONALES</v>
      </c>
      <c r="D133" s="18" t="str">
        <f>VLOOKUP(ActividadesCom[[#This Row],[NO. DE CONTROL]],'LISTADO ESTUDIANTES'!A:D,4,FALSE)</f>
        <v>BAJA</v>
      </c>
      <c r="E133" s="5">
        <f>SUM(ActividadesCom[[#This Row],[CRÉD. 1]],ActividadesCom[[#This Row],[CRÉD. 2]],ActividadesCom[[#This Row],[CRÉD. 3]],ActividadesCom[[#This Row],[CRÉD. 4]],ActividadesCom[[#This Row],[CRÉD. 5]])</f>
        <v>0</v>
      </c>
      <c r="F133" s="17" t="str">
        <f>IF(ActividadesCom[[#This Row],[ÚLTIMO SEMESTRE CON CRÉDITOS]]&gt;0,ROUND(AVERAGE(ActividadesCom[[#This Row],[VALOR NIVEL 5]],ActividadesCom[[#This Row],[VALOR NIVEL 4]],ActividadesCom[[#This Row],[VALOR NIVEL 3]],ActividadesCom[[#This Row],[VALOR NIVEL 2]],ActividadesCom[[#This Row],[VALOR NIVEL 1]]),0),"")</f>
        <v/>
      </c>
      <c r="G133" s="5" t="str">
        <f>IF(ActividadesCom[[#This Row],[PROMEDIO]]="","",IF(ActividadesCom[[#This Row],[PROMEDIO]]&gt;=4,"EXCELENTE",IF(ActividadesCom[[#This Row],[PROMEDIO]]&gt;=3,"NOTABLE",IF(ActividadesCom[[#This Row],[PROMEDIO]]&gt;=2,"BUENO",IF(ActividadesCom[[#This Row],[PROMEDIO]]=1,"SUFICIENTE","")))))</f>
        <v/>
      </c>
      <c r="H133" s="5">
        <f>MAX(ActividadesCom[[#This Row],[PERÍODO 1]],ActividadesCom[[#This Row],[PERÍODO 2]],ActividadesCom[[#This Row],[PERÍODO 3]],ActividadesCom[[#This Row],[PERÍODO 4]],ActividadesCom[[#This Row],[PERÍODO 5]])</f>
        <v>0</v>
      </c>
      <c r="I133" s="6"/>
      <c r="J133" s="5"/>
      <c r="K133" s="5"/>
      <c r="L133" s="5" t="str">
        <f>IF(ActividadesCom[[#This Row],[NIVEL 1]]&lt;&gt;0,VLOOKUP(ActividadesCom[[#This Row],[NIVEL 1]],Catálogo!A:B,2,FALSE),"")</f>
        <v/>
      </c>
      <c r="M133" s="5"/>
      <c r="N133" s="6"/>
      <c r="O133" s="5"/>
      <c r="P133" s="5"/>
      <c r="Q133" s="5" t="str">
        <f>IF(ActividadesCom[[#This Row],[NIVEL 2]]&lt;&gt;0,VLOOKUP(ActividadesCom[[#This Row],[NIVEL 2]],Catálogo!A:B,2,FALSE),"")</f>
        <v/>
      </c>
      <c r="R133" s="5"/>
      <c r="S133" s="6"/>
      <c r="T133" s="5"/>
      <c r="U133" s="5"/>
      <c r="V133" s="5" t="str">
        <f>IF(ActividadesCom[[#This Row],[NIVEL 3]]&lt;&gt;0,VLOOKUP(ActividadesCom[[#This Row],[NIVEL 3]],Catálogo!A:B,2,FALSE),"")</f>
        <v/>
      </c>
      <c r="W133" s="5"/>
      <c r="X133" s="6"/>
      <c r="Y133" s="5"/>
      <c r="Z133" s="5"/>
      <c r="AA133" s="5" t="str">
        <f>IF(ActividadesCom[[#This Row],[NIVEL 4]]&lt;&gt;0,VLOOKUP(ActividadesCom[[#This Row],[NIVEL 4]],Catálogo!A:B,2,FALSE),"")</f>
        <v/>
      </c>
      <c r="AB133" s="5"/>
      <c r="AC133" s="6"/>
      <c r="AD133" s="5"/>
      <c r="AE133" s="5"/>
      <c r="AF133" s="5" t="str">
        <f>IF(ActividadesCom[[#This Row],[NIVEL 5]]&lt;&gt;0,VLOOKUP(ActividadesCom[[#This Row],[NIVEL 5]],Catálogo!A:B,2,FALSE),"")</f>
        <v/>
      </c>
      <c r="AG133" s="5"/>
      <c r="AH133" s="2"/>
      <c r="AI133" s="2"/>
    </row>
    <row r="134" spans="1:35" ht="30" hidden="1" customHeight="1" x14ac:dyDescent="0.25">
      <c r="A134" s="7">
        <v>13470192</v>
      </c>
      <c r="B134" s="97" t="str">
        <f>VLOOKUP(ActividadesCom[[#This Row],[NO. DE CONTROL]],'LISTADO ESTUDIANTES'!A:C,3,FALSE)</f>
        <v>TE CIMA FARIDE GUADALUPE</v>
      </c>
      <c r="C134" s="97" t="str">
        <f>VLOOKUP(ActividadesCom[[#This Row],[NO. DE CONTROL]],'LISTADO ESTUDIANTES'!A:B,2,FALSE)</f>
        <v>INGENIERIA EN SISTEMAS COMPUTACIONALES</v>
      </c>
      <c r="D134" s="18" t="str">
        <f>VLOOKUP(ActividadesCom[[#This Row],[NO. DE CONTROL]],'LISTADO ESTUDIANTES'!A:D,4,FALSE)</f>
        <v>EGRESADO(A)</v>
      </c>
      <c r="E134" s="5">
        <f>SUM(ActividadesCom[[#This Row],[CRÉD. 1]],ActividadesCom[[#This Row],[CRÉD. 2]],ActividadesCom[[#This Row],[CRÉD. 3]],ActividadesCom[[#This Row],[CRÉD. 4]],ActividadesCom[[#This Row],[CRÉD. 5]])</f>
        <v>5</v>
      </c>
      <c r="F134" s="17">
        <f>IF(ActividadesCom[[#This Row],[ÚLTIMO SEMESTRE CON CRÉDITOS]]&gt;0,ROUND(AVERAGE(ActividadesCom[[#This Row],[VALOR NIVEL 5]],ActividadesCom[[#This Row],[VALOR NIVEL 4]],ActividadesCom[[#This Row],[VALOR NIVEL 3]],ActividadesCom[[#This Row],[VALOR NIVEL 2]],ActividadesCom[[#This Row],[VALOR NIVEL 1]]),0),"")</f>
        <v>2</v>
      </c>
      <c r="G134" s="5" t="str">
        <f>IF(ActividadesCom[[#This Row],[PROMEDIO]]="","",IF(ActividadesCom[[#This Row],[PROMEDIO]]&gt;=4,"EXCELENTE",IF(ActividadesCom[[#This Row],[PROMEDIO]]&gt;=3,"NOTABLE",IF(ActividadesCom[[#This Row],[PROMEDIO]]&gt;=2,"BUENO",IF(ActividadesCom[[#This Row],[PROMEDIO]]=1,"SUFICIENTE","")))))</f>
        <v>BUENO</v>
      </c>
      <c r="H134" s="5">
        <f>MAX(ActividadesCom[[#This Row],[PERÍODO 1]],ActividadesCom[[#This Row],[PERÍODO 2]],ActividadesCom[[#This Row],[PERÍODO 3]],ActividadesCom[[#This Row],[PERÍODO 4]],ActividadesCom[[#This Row],[PERÍODO 5]])</f>
        <v>20161</v>
      </c>
      <c r="I134" s="6" t="s">
        <v>389</v>
      </c>
      <c r="J134" s="5">
        <v>20161</v>
      </c>
      <c r="K134" s="5" t="s">
        <v>4010</v>
      </c>
      <c r="L134" s="5">
        <f>IF(ActividadesCom[[#This Row],[NIVEL 1]]&lt;&gt;0,VLOOKUP(ActividadesCom[[#This Row],[NIVEL 1]],Catálogo!A:B,2,FALSE),"")</f>
        <v>2</v>
      </c>
      <c r="M134" s="5">
        <v>1</v>
      </c>
      <c r="N134" s="6" t="s">
        <v>391</v>
      </c>
      <c r="O134" s="5">
        <v>20151</v>
      </c>
      <c r="P134" s="5" t="s">
        <v>4010</v>
      </c>
      <c r="Q134" s="5">
        <f>IF(ActividadesCom[[#This Row],[NIVEL 2]]&lt;&gt;0,VLOOKUP(ActividadesCom[[#This Row],[NIVEL 2]],Catálogo!A:B,2,FALSE),"")</f>
        <v>2</v>
      </c>
      <c r="R134" s="5">
        <v>1</v>
      </c>
      <c r="S134" s="6" t="s">
        <v>335</v>
      </c>
      <c r="T134" s="5">
        <v>20153</v>
      </c>
      <c r="U134" s="5" t="s">
        <v>4010</v>
      </c>
      <c r="V134" s="5">
        <f>IF(ActividadesCom[[#This Row],[NIVEL 3]]&lt;&gt;0,VLOOKUP(ActividadesCom[[#This Row],[NIVEL 3]],Catálogo!A:B,2,FALSE),"")</f>
        <v>2</v>
      </c>
      <c r="W134" s="5">
        <v>1</v>
      </c>
      <c r="X134" s="6"/>
      <c r="Y134" s="5"/>
      <c r="Z134" s="5"/>
      <c r="AA134" s="5" t="str">
        <f>IF(ActividadesCom[[#This Row],[NIVEL 4]]&lt;&gt;0,VLOOKUP(ActividadesCom[[#This Row],[NIVEL 4]],Catálogo!A:B,2,FALSE),"")</f>
        <v/>
      </c>
      <c r="AB134" s="5"/>
      <c r="AC134" s="6" t="s">
        <v>16</v>
      </c>
      <c r="AD134" s="5">
        <v>20141</v>
      </c>
      <c r="AE134" s="5" t="s">
        <v>4010</v>
      </c>
      <c r="AF134" s="5">
        <f>IF(ActividadesCom[[#This Row],[NIVEL 5]]&lt;&gt;0,VLOOKUP(ActividadesCom[[#This Row],[NIVEL 5]],Catálogo!A:B,2,FALSE),"")</f>
        <v>2</v>
      </c>
      <c r="AG134" s="5">
        <v>2</v>
      </c>
      <c r="AH134" s="2"/>
      <c r="AI134" s="2"/>
    </row>
    <row r="135" spans="1:35" ht="30" hidden="1" customHeight="1" x14ac:dyDescent="0.25">
      <c r="A135" s="7">
        <v>13470194</v>
      </c>
      <c r="B135" s="97" t="str">
        <f>VLOOKUP(ActividadesCom[[#This Row],[NO. DE CONTROL]],'LISTADO ESTUDIANTES'!A:C,3,FALSE)</f>
        <v>CRUZ CHAIRES NANCY NALLELY</v>
      </c>
      <c r="C135" s="97" t="str">
        <f>VLOOKUP(ActividadesCom[[#This Row],[NO. DE CONTROL]],'LISTADO ESTUDIANTES'!A:B,2,FALSE)</f>
        <v>INGENIERIA EN SISTEMAS COMPUTACIONALES</v>
      </c>
      <c r="D135" s="18" t="str">
        <f>VLOOKUP(ActividadesCom[[#This Row],[NO. DE CONTROL]],'LISTADO ESTUDIANTES'!A:D,4,FALSE)</f>
        <v>BAJA</v>
      </c>
      <c r="E135" s="5">
        <f>SUM(ActividadesCom[[#This Row],[CRÉD. 1]],ActividadesCom[[#This Row],[CRÉD. 2]],ActividadesCom[[#This Row],[CRÉD. 3]],ActividadesCom[[#This Row],[CRÉD. 4]],ActividadesCom[[#This Row],[CRÉD. 5]])</f>
        <v>2</v>
      </c>
      <c r="F135" s="17">
        <f>IF(ActividadesCom[[#This Row],[ÚLTIMO SEMESTRE CON CRÉDITOS]]&gt;0,ROUND(AVERAGE(ActividadesCom[[#This Row],[VALOR NIVEL 5]],ActividadesCom[[#This Row],[VALOR NIVEL 4]],ActividadesCom[[#This Row],[VALOR NIVEL 3]],ActividadesCom[[#This Row],[VALOR NIVEL 2]],ActividadesCom[[#This Row],[VALOR NIVEL 1]]),0),"")</f>
        <v>2</v>
      </c>
      <c r="G135" s="5" t="str">
        <f>IF(ActividadesCom[[#This Row],[PROMEDIO]]="","",IF(ActividadesCom[[#This Row],[PROMEDIO]]&gt;=4,"EXCELENTE",IF(ActividadesCom[[#This Row],[PROMEDIO]]&gt;=3,"NOTABLE",IF(ActividadesCom[[#This Row],[PROMEDIO]]&gt;=2,"BUENO",IF(ActividadesCom[[#This Row],[PROMEDIO]]=1,"SUFICIENTE","")))))</f>
        <v>BUENO</v>
      </c>
      <c r="H135" s="5">
        <f>MAX(ActividadesCom[[#This Row],[PERÍODO 1]],ActividadesCom[[#This Row],[PERÍODO 2]],ActividadesCom[[#This Row],[PERÍODO 3]],ActividadesCom[[#This Row],[PERÍODO 4]],ActividadesCom[[#This Row],[PERÍODO 5]])</f>
        <v>20181</v>
      </c>
      <c r="I135" s="6" t="s">
        <v>953</v>
      </c>
      <c r="J135" s="5">
        <v>20173</v>
      </c>
      <c r="K135" s="5" t="s">
        <v>4010</v>
      </c>
      <c r="L135" s="5">
        <f>IF(ActividadesCom[[#This Row],[NIVEL 1]]&lt;&gt;0,VLOOKUP(ActividadesCom[[#This Row],[NIVEL 1]],Catálogo!A:B,2,FALSE),"")</f>
        <v>2</v>
      </c>
      <c r="M135" s="5">
        <v>1</v>
      </c>
      <c r="N135" s="6" t="s">
        <v>951</v>
      </c>
      <c r="O135" s="5">
        <v>20181</v>
      </c>
      <c r="P135" s="5" t="s">
        <v>4010</v>
      </c>
      <c r="Q135" s="5">
        <f>IF(ActividadesCom[[#This Row],[NIVEL 2]]&lt;&gt;0,VLOOKUP(ActividadesCom[[#This Row],[NIVEL 2]],Catálogo!A:B,2,FALSE),"")</f>
        <v>2</v>
      </c>
      <c r="R135" s="5">
        <v>1</v>
      </c>
      <c r="S135" s="6"/>
      <c r="T135" s="5"/>
      <c r="U135" s="5"/>
      <c r="V135" s="5" t="str">
        <f>IF(ActividadesCom[[#This Row],[NIVEL 3]]&lt;&gt;0,VLOOKUP(ActividadesCom[[#This Row],[NIVEL 3]],Catálogo!A:B,2,FALSE),"")</f>
        <v/>
      </c>
      <c r="W135" s="5"/>
      <c r="X135" s="6"/>
      <c r="Y135" s="5"/>
      <c r="Z135" s="5"/>
      <c r="AA135" s="5" t="str">
        <f>IF(ActividadesCom[[#This Row],[NIVEL 4]]&lt;&gt;0,VLOOKUP(ActividadesCom[[#This Row],[NIVEL 4]],Catálogo!A:B,2,FALSE),"")</f>
        <v/>
      </c>
      <c r="AB135" s="5"/>
      <c r="AC135" s="6"/>
      <c r="AD135" s="5"/>
      <c r="AE135" s="5"/>
      <c r="AF135" s="5" t="str">
        <f>IF(ActividadesCom[[#This Row],[NIVEL 5]]&lt;&gt;0,VLOOKUP(ActividadesCom[[#This Row],[NIVEL 5]],Catálogo!A:B,2,FALSE),"")</f>
        <v/>
      </c>
      <c r="AG135" s="5"/>
      <c r="AH135" s="2"/>
      <c r="AI135" s="2"/>
    </row>
    <row r="136" spans="1:35" ht="30" hidden="1" customHeight="1" x14ac:dyDescent="0.25">
      <c r="A136" s="7">
        <v>13470195</v>
      </c>
      <c r="B136" s="97" t="str">
        <f>VLOOKUP(ActividadesCom[[#This Row],[NO. DE CONTROL]],'LISTADO ESTUDIANTES'!A:C,3,FALSE)</f>
        <v>DZIB CARDENAS ERICK ALEXIS</v>
      </c>
      <c r="C136" s="97" t="str">
        <f>VLOOKUP(ActividadesCom[[#This Row],[NO. DE CONTROL]],'LISTADO ESTUDIANTES'!A:B,2,FALSE)</f>
        <v>INGENIERIA EN SISTEMAS COMPUTACIONALES</v>
      </c>
      <c r="D136" s="18" t="str">
        <f>VLOOKUP(ActividadesCom[[#This Row],[NO. DE CONTROL]],'LISTADO ESTUDIANTES'!A:D,4,FALSE)</f>
        <v>BAJA</v>
      </c>
      <c r="E136" s="5">
        <f>SUM(ActividadesCom[[#This Row],[CRÉD. 1]],ActividadesCom[[#This Row],[CRÉD. 2]],ActividadesCom[[#This Row],[CRÉD. 3]],ActividadesCom[[#This Row],[CRÉD. 4]],ActividadesCom[[#This Row],[CRÉD. 5]])</f>
        <v>2</v>
      </c>
      <c r="F136" s="17">
        <f>IF(ActividadesCom[[#This Row],[ÚLTIMO SEMESTRE CON CRÉDITOS]]&gt;0,ROUND(AVERAGE(ActividadesCom[[#This Row],[VALOR NIVEL 5]],ActividadesCom[[#This Row],[VALOR NIVEL 4]],ActividadesCom[[#This Row],[VALOR NIVEL 3]],ActividadesCom[[#This Row],[VALOR NIVEL 2]],ActividadesCom[[#This Row],[VALOR NIVEL 1]]),0),"")</f>
        <v>2</v>
      </c>
      <c r="G136" s="5" t="str">
        <f>IF(ActividadesCom[[#This Row],[PROMEDIO]]="","",IF(ActividadesCom[[#This Row],[PROMEDIO]]&gt;=4,"EXCELENTE",IF(ActividadesCom[[#This Row],[PROMEDIO]]&gt;=3,"NOTABLE",IF(ActividadesCom[[#This Row],[PROMEDIO]]&gt;=2,"BUENO",IF(ActividadesCom[[#This Row],[PROMEDIO]]=1,"SUFICIENTE","")))))</f>
        <v>BUENO</v>
      </c>
      <c r="H136" s="5">
        <f>MAX(ActividadesCom[[#This Row],[PERÍODO 1]],ActividadesCom[[#This Row],[PERÍODO 2]],ActividadesCom[[#This Row],[PERÍODO 3]],ActividadesCom[[#This Row],[PERÍODO 4]],ActividadesCom[[#This Row],[PERÍODO 5]])</f>
        <v>20133</v>
      </c>
      <c r="I136" s="6"/>
      <c r="J136" s="5"/>
      <c r="K136" s="5"/>
      <c r="L136" s="5" t="str">
        <f>IF(ActividadesCom[[#This Row],[NIVEL 1]]&lt;&gt;0,VLOOKUP(ActividadesCom[[#This Row],[NIVEL 1]],Catálogo!A:B,2,FALSE),"")</f>
        <v/>
      </c>
      <c r="M136" s="5"/>
      <c r="N136" s="6"/>
      <c r="O136" s="5"/>
      <c r="P136" s="5"/>
      <c r="Q136" s="5" t="str">
        <f>IF(ActividadesCom[[#This Row],[NIVEL 2]]&lt;&gt;0,VLOOKUP(ActividadesCom[[#This Row],[NIVEL 2]],Catálogo!A:B,2,FALSE),"")</f>
        <v/>
      </c>
      <c r="R136" s="5"/>
      <c r="S136" s="6"/>
      <c r="T136" s="5"/>
      <c r="U136" s="5"/>
      <c r="V136" s="5" t="str">
        <f>IF(ActividadesCom[[#This Row],[NIVEL 3]]&lt;&gt;0,VLOOKUP(ActividadesCom[[#This Row],[NIVEL 3]],Catálogo!A:B,2,FALSE),"")</f>
        <v/>
      </c>
      <c r="W136" s="5"/>
      <c r="X136" s="6"/>
      <c r="Y136" s="5"/>
      <c r="Z136" s="5"/>
      <c r="AA136" s="5" t="str">
        <f>IF(ActividadesCom[[#This Row],[NIVEL 4]]&lt;&gt;0,VLOOKUP(ActividadesCom[[#This Row],[NIVEL 4]],Catálogo!A:B,2,FALSE),"")</f>
        <v/>
      </c>
      <c r="AB136" s="5"/>
      <c r="AC136" s="6" t="s">
        <v>27</v>
      </c>
      <c r="AD136" s="5">
        <v>20133</v>
      </c>
      <c r="AE136" s="5" t="s">
        <v>4010</v>
      </c>
      <c r="AF136" s="5">
        <f>IF(ActividadesCom[[#This Row],[NIVEL 5]]&lt;&gt;0,VLOOKUP(ActividadesCom[[#This Row],[NIVEL 5]],Catálogo!A:B,2,FALSE),"")</f>
        <v>2</v>
      </c>
      <c r="AG136" s="5">
        <v>2</v>
      </c>
      <c r="AH136" s="2"/>
      <c r="AI136" s="2"/>
    </row>
    <row r="137" spans="1:35" ht="30" hidden="1" customHeight="1" x14ac:dyDescent="0.25">
      <c r="A137" s="7">
        <v>13470197</v>
      </c>
      <c r="B137" s="97" t="str">
        <f>VLOOKUP(ActividadesCom[[#This Row],[NO. DE CONTROL]],'LISTADO ESTUDIANTES'!A:C,3,FALSE)</f>
        <v>COOX VALENCIA CINTHYA ESTEFANIA</v>
      </c>
      <c r="C137" s="97" t="str">
        <f>VLOOKUP(ActividadesCom[[#This Row],[NO. DE CONTROL]],'LISTADO ESTUDIANTES'!A:B,2,FALSE)</f>
        <v>INGENIERIA EN SISTEMAS COMPUTACIONALES</v>
      </c>
      <c r="D137" s="18" t="str">
        <f>VLOOKUP(ActividadesCom[[#This Row],[NO. DE CONTROL]],'LISTADO ESTUDIANTES'!A:D,4,FALSE)</f>
        <v>EGRESADO(A)</v>
      </c>
      <c r="E137" s="5">
        <f>SUM(ActividadesCom[[#This Row],[CRÉD. 1]],ActividadesCom[[#This Row],[CRÉD. 2]],ActividadesCom[[#This Row],[CRÉD. 3]],ActividadesCom[[#This Row],[CRÉD. 4]],ActividadesCom[[#This Row],[CRÉD. 5]])</f>
        <v>4</v>
      </c>
      <c r="F137" s="17">
        <f>IF(ActividadesCom[[#This Row],[ÚLTIMO SEMESTRE CON CRÉDITOS]]&gt;0,ROUND(AVERAGE(ActividadesCom[[#This Row],[VALOR NIVEL 5]],ActividadesCom[[#This Row],[VALOR NIVEL 4]],ActividadesCom[[#This Row],[VALOR NIVEL 3]],ActividadesCom[[#This Row],[VALOR NIVEL 2]],ActividadesCom[[#This Row],[VALOR NIVEL 1]]),0),"")</f>
        <v>2</v>
      </c>
      <c r="G137" s="5" t="str">
        <f>IF(ActividadesCom[[#This Row],[PROMEDIO]]="","",IF(ActividadesCom[[#This Row],[PROMEDIO]]&gt;=4,"EXCELENTE",IF(ActividadesCom[[#This Row],[PROMEDIO]]&gt;=3,"NOTABLE",IF(ActividadesCom[[#This Row],[PROMEDIO]]&gt;=2,"BUENO",IF(ActividadesCom[[#This Row],[PROMEDIO]]=1,"SUFICIENTE","")))))</f>
        <v>BUENO</v>
      </c>
      <c r="H137" s="5">
        <f>MAX(ActividadesCom[[#This Row],[PERÍODO 1]],ActividadesCom[[#This Row],[PERÍODO 2]],ActividadesCom[[#This Row],[PERÍODO 3]],ActividadesCom[[#This Row],[PERÍODO 4]],ActividadesCom[[#This Row],[PERÍODO 5]])</f>
        <v>20171</v>
      </c>
      <c r="I137" s="6" t="s">
        <v>333</v>
      </c>
      <c r="J137" s="5">
        <v>20171</v>
      </c>
      <c r="K137" s="5" t="s">
        <v>4010</v>
      </c>
      <c r="L137" s="5">
        <f>IF(ActividadesCom[[#This Row],[NIVEL 1]]&lt;&gt;0,VLOOKUP(ActividadesCom[[#This Row],[NIVEL 1]],Catálogo!A:B,2,FALSE),"")</f>
        <v>2</v>
      </c>
      <c r="M137" s="5">
        <v>1</v>
      </c>
      <c r="N137" s="6" t="s">
        <v>342</v>
      </c>
      <c r="O137" s="5">
        <v>20151</v>
      </c>
      <c r="P137" s="5" t="s">
        <v>4010</v>
      </c>
      <c r="Q137" s="5">
        <f>IF(ActividadesCom[[#This Row],[NIVEL 2]]&lt;&gt;0,VLOOKUP(ActividadesCom[[#This Row],[NIVEL 2]],Catálogo!A:B,2,FALSE),"")</f>
        <v>2</v>
      </c>
      <c r="R137" s="5">
        <v>1</v>
      </c>
      <c r="S137" s="6" t="s">
        <v>327</v>
      </c>
      <c r="T137" s="5">
        <v>20151</v>
      </c>
      <c r="U137" s="5" t="s">
        <v>4010</v>
      </c>
      <c r="V137" s="5">
        <f>IF(ActividadesCom[[#This Row],[NIVEL 3]]&lt;&gt;0,VLOOKUP(ActividadesCom[[#This Row],[NIVEL 3]],Catálogo!A:B,2,FALSE),"")</f>
        <v>2</v>
      </c>
      <c r="W137" s="5">
        <v>1</v>
      </c>
      <c r="X137" s="6"/>
      <c r="Y137" s="5"/>
      <c r="Z137" s="5"/>
      <c r="AA137" s="5" t="str">
        <f>IF(ActividadesCom[[#This Row],[NIVEL 4]]&lt;&gt;0,VLOOKUP(ActividadesCom[[#This Row],[NIVEL 4]],Catálogo!A:B,2,FALSE),"")</f>
        <v/>
      </c>
      <c r="AB137" s="5"/>
      <c r="AC137" s="6" t="s">
        <v>55</v>
      </c>
      <c r="AD137" s="5">
        <v>20133</v>
      </c>
      <c r="AE137" s="5" t="s">
        <v>4010</v>
      </c>
      <c r="AF137" s="5">
        <f>IF(ActividadesCom[[#This Row],[NIVEL 5]]&lt;&gt;0,VLOOKUP(ActividadesCom[[#This Row],[NIVEL 5]],Catálogo!A:B,2,FALSE),"")</f>
        <v>2</v>
      </c>
      <c r="AG137" s="5">
        <v>1</v>
      </c>
      <c r="AH137" s="2"/>
      <c r="AI137" s="2"/>
    </row>
    <row r="138" spans="1:35" ht="30" hidden="1" customHeight="1" x14ac:dyDescent="0.25">
      <c r="A138" s="7">
        <v>13470200</v>
      </c>
      <c r="B138" s="97" t="str">
        <f>VLOOKUP(ActividadesCom[[#This Row],[NO. DE CONTROL]],'LISTADO ESTUDIANTES'!A:C,3,FALSE)</f>
        <v>SALGADO CASTILLO SAMUEL JOSE</v>
      </c>
      <c r="C138" s="97" t="str">
        <f>VLOOKUP(ActividadesCom[[#This Row],[NO. DE CONTROL]],'LISTADO ESTUDIANTES'!A:B,2,FALSE)</f>
        <v>ARQUITECTURA</v>
      </c>
      <c r="D138" s="18" t="str">
        <f>VLOOKUP(ActividadesCom[[#This Row],[NO. DE CONTROL]],'LISTADO ESTUDIANTES'!A:D,4,FALSE)</f>
        <v>EGRESADO(A)</v>
      </c>
      <c r="E138" s="5">
        <f>SUM(ActividadesCom[[#This Row],[CRÉD. 1]],ActividadesCom[[#This Row],[CRÉD. 2]],ActividadesCom[[#This Row],[CRÉD. 3]],ActividadesCom[[#This Row],[CRÉD. 4]],ActividadesCom[[#This Row],[CRÉD. 5]])</f>
        <v>5</v>
      </c>
      <c r="F138" s="17">
        <f>IF(ActividadesCom[[#This Row],[ÚLTIMO SEMESTRE CON CRÉDITOS]]&gt;0,ROUND(AVERAGE(ActividadesCom[[#This Row],[VALOR NIVEL 5]],ActividadesCom[[#This Row],[VALOR NIVEL 4]],ActividadesCom[[#This Row],[VALOR NIVEL 3]],ActividadesCom[[#This Row],[VALOR NIVEL 2]],ActividadesCom[[#This Row],[VALOR NIVEL 1]]),0),"")</f>
        <v>2</v>
      </c>
      <c r="G138" s="5" t="str">
        <f>IF(ActividadesCom[[#This Row],[PROMEDIO]]="","",IF(ActividadesCom[[#This Row],[PROMEDIO]]&gt;=4,"EXCELENTE",IF(ActividadesCom[[#This Row],[PROMEDIO]]&gt;=3,"NOTABLE",IF(ActividadesCom[[#This Row],[PROMEDIO]]&gt;=2,"BUENO",IF(ActividadesCom[[#This Row],[PROMEDIO]]=1,"SUFICIENTE","")))))</f>
        <v>BUENO</v>
      </c>
      <c r="H138" s="5">
        <f>MAX(ActividadesCom[[#This Row],[PERÍODO 1]],ActividadesCom[[#This Row],[PERÍODO 2]],ActividadesCom[[#This Row],[PERÍODO 3]],ActividadesCom[[#This Row],[PERÍODO 4]],ActividadesCom[[#This Row],[PERÍODO 5]])</f>
        <v>20171</v>
      </c>
      <c r="I138" s="6" t="s">
        <v>370</v>
      </c>
      <c r="J138" s="5">
        <v>20171</v>
      </c>
      <c r="K138" s="5" t="s">
        <v>4010</v>
      </c>
      <c r="L138" s="5">
        <f>IF(ActividadesCom[[#This Row],[NIVEL 1]]&lt;&gt;0,VLOOKUP(ActividadesCom[[#This Row],[NIVEL 1]],Catálogo!A:B,2,FALSE),"")</f>
        <v>2</v>
      </c>
      <c r="M138" s="5">
        <v>1</v>
      </c>
      <c r="N138" s="6" t="s">
        <v>371</v>
      </c>
      <c r="O138" s="5">
        <v>20163</v>
      </c>
      <c r="P138" s="5" t="s">
        <v>4010</v>
      </c>
      <c r="Q138" s="5">
        <f>IF(ActividadesCom[[#This Row],[NIVEL 2]]&lt;&gt;0,VLOOKUP(ActividadesCom[[#This Row],[NIVEL 2]],Catálogo!A:B,2,FALSE),"")</f>
        <v>2</v>
      </c>
      <c r="R138" s="5">
        <v>1</v>
      </c>
      <c r="S138" s="6" t="s">
        <v>366</v>
      </c>
      <c r="T138" s="5">
        <v>20151</v>
      </c>
      <c r="U138" s="5" t="s">
        <v>4010</v>
      </c>
      <c r="V138" s="5">
        <f>IF(ActividadesCom[[#This Row],[NIVEL 3]]&lt;&gt;0,VLOOKUP(ActividadesCom[[#This Row],[NIVEL 3]],Catálogo!A:B,2,FALSE),"")</f>
        <v>2</v>
      </c>
      <c r="W138" s="5">
        <v>1</v>
      </c>
      <c r="X138" s="6"/>
      <c r="Y138" s="5"/>
      <c r="Z138" s="5"/>
      <c r="AA138" s="5" t="str">
        <f>IF(ActividadesCom[[#This Row],[NIVEL 4]]&lt;&gt;0,VLOOKUP(ActividadesCom[[#This Row],[NIVEL 4]],Catálogo!A:B,2,FALSE),"")</f>
        <v/>
      </c>
      <c r="AB138" s="5"/>
      <c r="AC138" s="6" t="s">
        <v>115</v>
      </c>
      <c r="AD138" s="5" t="s">
        <v>51</v>
      </c>
      <c r="AE138" s="5" t="s">
        <v>4010</v>
      </c>
      <c r="AF138" s="5">
        <f>IF(ActividadesCom[[#This Row],[NIVEL 5]]&lt;&gt;0,VLOOKUP(ActividadesCom[[#This Row],[NIVEL 5]],Catálogo!A:B,2,FALSE),"")</f>
        <v>2</v>
      </c>
      <c r="AG138" s="5">
        <v>2</v>
      </c>
      <c r="AH138" s="2"/>
      <c r="AI138" s="2"/>
    </row>
    <row r="139" spans="1:35" ht="30" hidden="1" customHeight="1" x14ac:dyDescent="0.25">
      <c r="A139" s="7">
        <v>13470201</v>
      </c>
      <c r="B139" s="97" t="str">
        <f>VLOOKUP(ActividadesCom[[#This Row],[NO. DE CONTROL]],'LISTADO ESTUDIANTES'!A:C,3,FALSE)</f>
        <v>ORDOÑEZ CHAN LUIS ALFONSO DE JESUS</v>
      </c>
      <c r="C139" s="97" t="str">
        <f>VLOOKUP(ActividadesCom[[#This Row],[NO. DE CONTROL]],'LISTADO ESTUDIANTES'!A:B,2,FALSE)</f>
        <v>INGENIERIA EN SISTEMAS COMPUTACIONALES</v>
      </c>
      <c r="D139" s="18" t="str">
        <f>VLOOKUP(ActividadesCom[[#This Row],[NO. DE CONTROL]],'LISTADO ESTUDIANTES'!A:D,4,FALSE)</f>
        <v>BAJA</v>
      </c>
      <c r="E139" s="5">
        <f>SUM(ActividadesCom[[#This Row],[CRÉD. 1]],ActividadesCom[[#This Row],[CRÉD. 2]],ActividadesCom[[#This Row],[CRÉD. 3]],ActividadesCom[[#This Row],[CRÉD. 4]],ActividadesCom[[#This Row],[CRÉD. 5]])</f>
        <v>0</v>
      </c>
      <c r="F139" s="17" t="str">
        <f>IF(ActividadesCom[[#This Row],[ÚLTIMO SEMESTRE CON CRÉDITOS]]&gt;0,ROUND(AVERAGE(ActividadesCom[[#This Row],[VALOR NIVEL 5]],ActividadesCom[[#This Row],[VALOR NIVEL 4]],ActividadesCom[[#This Row],[VALOR NIVEL 3]],ActividadesCom[[#This Row],[VALOR NIVEL 2]],ActividadesCom[[#This Row],[VALOR NIVEL 1]]),0),"")</f>
        <v/>
      </c>
      <c r="G139" s="5" t="str">
        <f>IF(ActividadesCom[[#This Row],[PROMEDIO]]="","",IF(ActividadesCom[[#This Row],[PROMEDIO]]&gt;=4,"EXCELENTE",IF(ActividadesCom[[#This Row],[PROMEDIO]]&gt;=3,"NOTABLE",IF(ActividadesCom[[#This Row],[PROMEDIO]]&gt;=2,"BUENO",IF(ActividadesCom[[#This Row],[PROMEDIO]]=1,"SUFICIENTE","")))))</f>
        <v/>
      </c>
      <c r="H139" s="5">
        <f>MAX(ActividadesCom[[#This Row],[PERÍODO 1]],ActividadesCom[[#This Row],[PERÍODO 2]],ActividadesCom[[#This Row],[PERÍODO 3]],ActividadesCom[[#This Row],[PERÍODO 4]],ActividadesCom[[#This Row],[PERÍODO 5]])</f>
        <v>0</v>
      </c>
      <c r="I139" s="6"/>
      <c r="J139" s="5"/>
      <c r="K139" s="5"/>
      <c r="L139" s="5" t="str">
        <f>IF(ActividadesCom[[#This Row],[NIVEL 1]]&lt;&gt;0,VLOOKUP(ActividadesCom[[#This Row],[NIVEL 1]],Catálogo!A:B,2,FALSE),"")</f>
        <v/>
      </c>
      <c r="M139" s="5"/>
      <c r="N139" s="6"/>
      <c r="O139" s="5"/>
      <c r="P139" s="5"/>
      <c r="Q139" s="5" t="str">
        <f>IF(ActividadesCom[[#This Row],[NIVEL 2]]&lt;&gt;0,VLOOKUP(ActividadesCom[[#This Row],[NIVEL 2]],Catálogo!A:B,2,FALSE),"")</f>
        <v/>
      </c>
      <c r="R139" s="5"/>
      <c r="S139" s="6"/>
      <c r="T139" s="5"/>
      <c r="U139" s="5"/>
      <c r="V139" s="5" t="str">
        <f>IF(ActividadesCom[[#This Row],[NIVEL 3]]&lt;&gt;0,VLOOKUP(ActividadesCom[[#This Row],[NIVEL 3]],Catálogo!A:B,2,FALSE),"")</f>
        <v/>
      </c>
      <c r="W139" s="5"/>
      <c r="X139" s="6"/>
      <c r="Y139" s="5"/>
      <c r="Z139" s="5"/>
      <c r="AA139" s="5" t="str">
        <f>IF(ActividadesCom[[#This Row],[NIVEL 4]]&lt;&gt;0,VLOOKUP(ActividadesCom[[#This Row],[NIVEL 4]],Catálogo!A:B,2,FALSE),"")</f>
        <v/>
      </c>
      <c r="AB139" s="5"/>
      <c r="AC139" s="6"/>
      <c r="AD139" s="5"/>
      <c r="AE139" s="5"/>
      <c r="AF139" s="5" t="str">
        <f>IF(ActividadesCom[[#This Row],[NIVEL 5]]&lt;&gt;0,VLOOKUP(ActividadesCom[[#This Row],[NIVEL 5]],Catálogo!A:B,2,FALSE),"")</f>
        <v/>
      </c>
      <c r="AG139" s="5"/>
      <c r="AH139" s="2"/>
      <c r="AI139" s="2"/>
    </row>
    <row r="140" spans="1:35" ht="30" hidden="1" customHeight="1" x14ac:dyDescent="0.25">
      <c r="A140" s="7">
        <v>13470202</v>
      </c>
      <c r="B140" s="97" t="str">
        <f>VLOOKUP(ActividadesCom[[#This Row],[NO. DE CONTROL]],'LISTADO ESTUDIANTES'!A:C,3,FALSE)</f>
        <v>MATOS CANUL OSCAR JOSEPH</v>
      </c>
      <c r="C140" s="97" t="str">
        <f>VLOOKUP(ActividadesCom[[#This Row],[NO. DE CONTROL]],'LISTADO ESTUDIANTES'!A:B,2,FALSE)</f>
        <v>INGENIERIA EN SISTEMAS COMPUTACIONALES</v>
      </c>
      <c r="D140" s="18" t="str">
        <f>VLOOKUP(ActividadesCom[[#This Row],[NO. DE CONTROL]],'LISTADO ESTUDIANTES'!A:D,4,FALSE)</f>
        <v>EGRESADO(A)</v>
      </c>
      <c r="E140" s="5">
        <f>SUM(ActividadesCom[[#This Row],[CRÉD. 1]],ActividadesCom[[#This Row],[CRÉD. 2]],ActividadesCom[[#This Row],[CRÉD. 3]],ActividadesCom[[#This Row],[CRÉD. 4]],ActividadesCom[[#This Row],[CRÉD. 5]])</f>
        <v>5</v>
      </c>
      <c r="F140" s="17">
        <f>IF(ActividadesCom[[#This Row],[ÚLTIMO SEMESTRE CON CRÉDITOS]]&gt;0,ROUND(AVERAGE(ActividadesCom[[#This Row],[VALOR NIVEL 5]],ActividadesCom[[#This Row],[VALOR NIVEL 4]],ActividadesCom[[#This Row],[VALOR NIVEL 3]],ActividadesCom[[#This Row],[VALOR NIVEL 2]],ActividadesCom[[#This Row],[VALOR NIVEL 1]]),0),"")</f>
        <v>2</v>
      </c>
      <c r="G140" s="5" t="str">
        <f>IF(ActividadesCom[[#This Row],[PROMEDIO]]="","",IF(ActividadesCom[[#This Row],[PROMEDIO]]&gt;=4,"EXCELENTE",IF(ActividadesCom[[#This Row],[PROMEDIO]]&gt;=3,"NOTABLE",IF(ActividadesCom[[#This Row],[PROMEDIO]]&gt;=2,"BUENO",IF(ActividadesCom[[#This Row],[PROMEDIO]]=1,"SUFICIENTE","")))))</f>
        <v>BUENO</v>
      </c>
      <c r="H140" s="5">
        <f>MAX(ActividadesCom[[#This Row],[PERÍODO 1]],ActividadesCom[[#This Row],[PERÍODO 2]],ActividadesCom[[#This Row],[PERÍODO 3]],ActividadesCom[[#This Row],[PERÍODO 4]],ActividadesCom[[#This Row],[PERÍODO 5]])</f>
        <v>20161</v>
      </c>
      <c r="I140" s="6" t="s">
        <v>328</v>
      </c>
      <c r="J140" s="5">
        <v>20161</v>
      </c>
      <c r="K140" s="5" t="s">
        <v>4010</v>
      </c>
      <c r="L140" s="5">
        <f>IF(ActividadesCom[[#This Row],[NIVEL 1]]&lt;&gt;0,VLOOKUP(ActividadesCom[[#This Row],[NIVEL 1]],Catálogo!A:B,2,FALSE),"")</f>
        <v>2</v>
      </c>
      <c r="M140" s="5">
        <v>1</v>
      </c>
      <c r="N140" s="6" t="s">
        <v>327</v>
      </c>
      <c r="O140" s="5">
        <v>20151</v>
      </c>
      <c r="P140" s="5" t="s">
        <v>4010</v>
      </c>
      <c r="Q140" s="5">
        <f>IF(ActividadesCom[[#This Row],[NIVEL 2]]&lt;&gt;0,VLOOKUP(ActividadesCom[[#This Row],[NIVEL 2]],Catálogo!A:B,2,FALSE),"")</f>
        <v>2</v>
      </c>
      <c r="R140" s="5">
        <v>1</v>
      </c>
      <c r="S140" s="6" t="s">
        <v>329</v>
      </c>
      <c r="T140" s="5">
        <v>20161</v>
      </c>
      <c r="U140" s="5" t="s">
        <v>4010</v>
      </c>
      <c r="V140" s="5">
        <f>IF(ActividadesCom[[#This Row],[NIVEL 3]]&lt;&gt;0,VLOOKUP(ActividadesCom[[#This Row],[NIVEL 3]],Catálogo!A:B,2,FALSE),"")</f>
        <v>2</v>
      </c>
      <c r="W140" s="5">
        <v>1</v>
      </c>
      <c r="X140" s="6"/>
      <c r="Y140" s="5"/>
      <c r="Z140" s="5"/>
      <c r="AA140" s="5" t="str">
        <f>IF(ActividadesCom[[#This Row],[NIVEL 4]]&lt;&gt;0,VLOOKUP(ActividadesCom[[#This Row],[NIVEL 4]],Catálogo!A:B,2,FALSE),"")</f>
        <v/>
      </c>
      <c r="AB140" s="5"/>
      <c r="AC140" s="6" t="s">
        <v>213</v>
      </c>
      <c r="AD140" s="5" t="s">
        <v>145</v>
      </c>
      <c r="AE140" s="5" t="s">
        <v>4010</v>
      </c>
      <c r="AF140" s="5">
        <f>IF(ActividadesCom[[#This Row],[NIVEL 5]]&lt;&gt;0,VLOOKUP(ActividadesCom[[#This Row],[NIVEL 5]],Catálogo!A:B,2,FALSE),"")</f>
        <v>2</v>
      </c>
      <c r="AG140" s="5">
        <v>2</v>
      </c>
      <c r="AH140" s="2"/>
      <c r="AI140" s="2"/>
    </row>
    <row r="141" spans="1:35" ht="30" hidden="1" customHeight="1" x14ac:dyDescent="0.25">
      <c r="A141" s="7">
        <v>13470203</v>
      </c>
      <c r="B141" s="97" t="str">
        <f>VLOOKUP(ActividadesCom[[#This Row],[NO. DE CONTROL]],'LISTADO ESTUDIANTES'!A:C,3,FALSE)</f>
        <v>DIAZ VELASCO JOSE LUIS</v>
      </c>
      <c r="C141" s="97" t="str">
        <f>VLOOKUP(ActividadesCom[[#This Row],[NO. DE CONTROL]],'LISTADO ESTUDIANTES'!A:B,2,FALSE)</f>
        <v>INGENIERIA CIVIL</v>
      </c>
      <c r="D141" s="18" t="str">
        <f>VLOOKUP(ActividadesCom[[#This Row],[NO. DE CONTROL]],'LISTADO ESTUDIANTES'!A:D,4,FALSE)</f>
        <v>EGRESADO(A)</v>
      </c>
      <c r="E141" s="5">
        <f>SUM(ActividadesCom[[#This Row],[CRÉD. 1]],ActividadesCom[[#This Row],[CRÉD. 2]],ActividadesCom[[#This Row],[CRÉD. 3]],ActividadesCom[[#This Row],[CRÉD. 4]],ActividadesCom[[#This Row],[CRÉD. 5]])</f>
        <v>6</v>
      </c>
      <c r="F141" s="17">
        <f>IF(ActividadesCom[[#This Row],[ÚLTIMO SEMESTRE CON CRÉDITOS]]&gt;0,ROUND(AVERAGE(ActividadesCom[[#This Row],[VALOR NIVEL 5]],ActividadesCom[[#This Row],[VALOR NIVEL 4]],ActividadesCom[[#This Row],[VALOR NIVEL 3]],ActividadesCom[[#This Row],[VALOR NIVEL 2]],ActividadesCom[[#This Row],[VALOR NIVEL 1]]),0),"")</f>
        <v>3</v>
      </c>
      <c r="G141" s="5" t="str">
        <f>IF(ActividadesCom[[#This Row],[PROMEDIO]]="","",IF(ActividadesCom[[#This Row],[PROMEDIO]]&gt;=4,"EXCELENTE",IF(ActividadesCom[[#This Row],[PROMEDIO]]&gt;=3,"NOTABLE",IF(ActividadesCom[[#This Row],[PROMEDIO]]&gt;=2,"BUENO",IF(ActividadesCom[[#This Row],[PROMEDIO]]=1,"SUFICIENTE","")))))</f>
        <v>NOTABLE</v>
      </c>
      <c r="H141" s="5">
        <f>MAX(ActividadesCom[[#This Row],[PERÍODO 1]],ActividadesCom[[#This Row],[PERÍODO 2]],ActividadesCom[[#This Row],[PERÍODO 3]],ActividadesCom[[#This Row],[PERÍODO 4]],ActividadesCom[[#This Row],[PERÍODO 5]])</f>
        <v>20171</v>
      </c>
      <c r="I141" s="6" t="s">
        <v>318</v>
      </c>
      <c r="J141" s="5">
        <v>20171</v>
      </c>
      <c r="K141" s="5" t="s">
        <v>4010</v>
      </c>
      <c r="L141" s="5">
        <f>IF(ActividadesCom[[#This Row],[NIVEL 1]]&lt;&gt;0,VLOOKUP(ActividadesCom[[#This Row],[NIVEL 1]],Catálogo!A:B,2,FALSE),"")</f>
        <v>2</v>
      </c>
      <c r="M141" s="5">
        <v>2</v>
      </c>
      <c r="N141" s="6" t="s">
        <v>125</v>
      </c>
      <c r="O141" s="5">
        <v>20161</v>
      </c>
      <c r="P141" s="5" t="s">
        <v>4010</v>
      </c>
      <c r="Q141" s="5">
        <f>IF(ActividadesCom[[#This Row],[NIVEL 2]]&lt;&gt;0,VLOOKUP(ActividadesCom[[#This Row],[NIVEL 2]],Catálogo!A:B,2,FALSE),"")</f>
        <v>2</v>
      </c>
      <c r="R141" s="5">
        <v>1</v>
      </c>
      <c r="S141" s="6" t="s">
        <v>4044</v>
      </c>
      <c r="T141" s="5">
        <v>20171</v>
      </c>
      <c r="U141" s="5" t="s">
        <v>4008</v>
      </c>
      <c r="V141" s="5">
        <f>IF(ActividadesCom[[#This Row],[NIVEL 3]]&lt;&gt;0,VLOOKUP(ActividadesCom[[#This Row],[NIVEL 3]],Catálogo!A:B,2,FALSE),"")</f>
        <v>4</v>
      </c>
      <c r="W141" s="5">
        <v>1</v>
      </c>
      <c r="X141" s="6"/>
      <c r="Y141" s="5"/>
      <c r="Z141" s="5"/>
      <c r="AA141" s="5" t="str">
        <f>IF(ActividadesCom[[#This Row],[NIVEL 4]]&lt;&gt;0,VLOOKUP(ActividadesCom[[#This Row],[NIVEL 4]],Catálogo!A:B,2,FALSE),"")</f>
        <v/>
      </c>
      <c r="AB141" s="5"/>
      <c r="AC141" s="6" t="s">
        <v>98</v>
      </c>
      <c r="AD141" s="5" t="s">
        <v>51</v>
      </c>
      <c r="AE141" s="5" t="s">
        <v>4010</v>
      </c>
      <c r="AF141" s="5">
        <f>IF(ActividadesCom[[#This Row],[NIVEL 5]]&lt;&gt;0,VLOOKUP(ActividadesCom[[#This Row],[NIVEL 5]],Catálogo!A:B,2,FALSE),"")</f>
        <v>2</v>
      </c>
      <c r="AG141" s="5">
        <v>2</v>
      </c>
      <c r="AH141" s="2"/>
      <c r="AI141" s="2"/>
    </row>
    <row r="142" spans="1:35" ht="30" hidden="1" customHeight="1" x14ac:dyDescent="0.25">
      <c r="A142" s="7">
        <v>13470204</v>
      </c>
      <c r="B142" s="97" t="str">
        <f>VLOOKUP(ActividadesCom[[#This Row],[NO. DE CONTROL]],'LISTADO ESTUDIANTES'!A:C,3,FALSE)</f>
        <v>CHI AKE MARIA MARTHA</v>
      </c>
      <c r="C142" s="97" t="str">
        <f>VLOOKUP(ActividadesCom[[#This Row],[NO. DE CONTROL]],'LISTADO ESTUDIANTES'!A:B,2,FALSE)</f>
        <v>INGENIERIA INFORMATICA</v>
      </c>
      <c r="D142" s="18" t="str">
        <f>VLOOKUP(ActividadesCom[[#This Row],[NO. DE CONTROL]],'LISTADO ESTUDIANTES'!A:D,4,FALSE)</f>
        <v>EGRESADO(A)</v>
      </c>
      <c r="E142" s="5">
        <f>SUM(ActividadesCom[[#This Row],[CRÉD. 1]],ActividadesCom[[#This Row],[CRÉD. 2]],ActividadesCom[[#This Row],[CRÉD. 3]],ActividadesCom[[#This Row],[CRÉD. 4]],ActividadesCom[[#This Row],[CRÉD. 5]])</f>
        <v>5</v>
      </c>
      <c r="F142" s="17">
        <f>IF(ActividadesCom[[#This Row],[ÚLTIMO SEMESTRE CON CRÉDITOS]]&gt;0,ROUND(AVERAGE(ActividadesCom[[#This Row],[VALOR NIVEL 5]],ActividadesCom[[#This Row],[VALOR NIVEL 4]],ActividadesCom[[#This Row],[VALOR NIVEL 3]],ActividadesCom[[#This Row],[VALOR NIVEL 2]],ActividadesCom[[#This Row],[VALOR NIVEL 1]]),0),"")</f>
        <v>2</v>
      </c>
      <c r="G142" s="5" t="str">
        <f>IF(ActividadesCom[[#This Row],[PROMEDIO]]="","",IF(ActividadesCom[[#This Row],[PROMEDIO]]&gt;=4,"EXCELENTE",IF(ActividadesCom[[#This Row],[PROMEDIO]]&gt;=3,"NOTABLE",IF(ActividadesCom[[#This Row],[PROMEDIO]]&gt;=2,"BUENO",IF(ActividadesCom[[#This Row],[PROMEDIO]]=1,"SUFICIENTE","")))))</f>
        <v>BUENO</v>
      </c>
      <c r="H142" s="5">
        <f>MAX(ActividadesCom[[#This Row],[PERÍODO 1]],ActividadesCom[[#This Row],[PERÍODO 2]],ActividadesCom[[#This Row],[PERÍODO 3]],ActividadesCom[[#This Row],[PERÍODO 4]],ActividadesCom[[#This Row],[PERÍODO 5]])</f>
        <v>20171</v>
      </c>
      <c r="I142" s="6" t="s">
        <v>330</v>
      </c>
      <c r="J142" s="5">
        <v>20163</v>
      </c>
      <c r="K142" s="5" t="s">
        <v>4010</v>
      </c>
      <c r="L142" s="5">
        <f>IF(ActividadesCom[[#This Row],[NIVEL 1]]&lt;&gt;0,VLOOKUP(ActividadesCom[[#This Row],[NIVEL 1]],Catálogo!A:B,2,FALSE),"")</f>
        <v>2</v>
      </c>
      <c r="M142" s="5">
        <v>1</v>
      </c>
      <c r="N142" s="6" t="s">
        <v>329</v>
      </c>
      <c r="O142" s="5">
        <v>20143</v>
      </c>
      <c r="P142" s="5" t="s">
        <v>4010</v>
      </c>
      <c r="Q142" s="5">
        <f>IF(ActividadesCom[[#This Row],[NIVEL 2]]&lt;&gt;0,VLOOKUP(ActividadesCom[[#This Row],[NIVEL 2]],Catálogo!A:B,2,FALSE),"")</f>
        <v>2</v>
      </c>
      <c r="R142" s="5">
        <v>1</v>
      </c>
      <c r="S142" s="6" t="s">
        <v>341</v>
      </c>
      <c r="T142" s="5">
        <v>20171</v>
      </c>
      <c r="U142" s="5" t="s">
        <v>4010</v>
      </c>
      <c r="V142" s="5">
        <f>IF(ActividadesCom[[#This Row],[NIVEL 3]]&lt;&gt;0,VLOOKUP(ActividadesCom[[#This Row],[NIVEL 3]],Catálogo!A:B,2,FALSE),"")</f>
        <v>2</v>
      </c>
      <c r="W142" s="5">
        <v>2</v>
      </c>
      <c r="X142" s="6"/>
      <c r="Y142" s="5"/>
      <c r="Z142" s="5"/>
      <c r="AA142" s="5" t="str">
        <f>IF(ActividadesCom[[#This Row],[NIVEL 4]]&lt;&gt;0,VLOOKUP(ActividadesCom[[#This Row],[NIVEL 4]],Catálogo!A:B,2,FALSE),"")</f>
        <v/>
      </c>
      <c r="AB142" s="5"/>
      <c r="AC142" s="6" t="s">
        <v>2</v>
      </c>
      <c r="AD142" s="5">
        <v>20133</v>
      </c>
      <c r="AE142" s="5" t="s">
        <v>4010</v>
      </c>
      <c r="AF142" s="5">
        <f>IF(ActividadesCom[[#This Row],[NIVEL 5]]&lt;&gt;0,VLOOKUP(ActividadesCom[[#This Row],[NIVEL 5]],Catálogo!A:B,2,FALSE),"")</f>
        <v>2</v>
      </c>
      <c r="AG142" s="5">
        <v>1</v>
      </c>
      <c r="AH142" s="2"/>
      <c r="AI142" s="2"/>
    </row>
    <row r="143" spans="1:35" ht="30" hidden="1" customHeight="1" x14ac:dyDescent="0.25">
      <c r="A143" s="7">
        <v>13470205</v>
      </c>
      <c r="B143" s="97" t="str">
        <f>VLOOKUP(ActividadesCom[[#This Row],[NO. DE CONTROL]],'LISTADO ESTUDIANTES'!A:C,3,FALSE)</f>
        <v>POLANCO PEREYRA EDUARDO GABRIEL</v>
      </c>
      <c r="C143" s="97" t="str">
        <f>VLOOKUP(ActividadesCom[[#This Row],[NO. DE CONTROL]],'LISTADO ESTUDIANTES'!A:B,2,FALSE)</f>
        <v>INGENIERIA EN SISTEMAS COMPUTACIONALES</v>
      </c>
      <c r="D143" s="18" t="str">
        <f>VLOOKUP(ActividadesCom[[#This Row],[NO. DE CONTROL]],'LISTADO ESTUDIANTES'!A:D,4,FALSE)</f>
        <v>EGRESADO(A)</v>
      </c>
      <c r="E143" s="5">
        <f>SUM(ActividadesCom[[#This Row],[CRÉD. 1]],ActividadesCom[[#This Row],[CRÉD. 2]],ActividadesCom[[#This Row],[CRÉD. 3]],ActividadesCom[[#This Row],[CRÉD. 4]],ActividadesCom[[#This Row],[CRÉD. 5]])</f>
        <v>5</v>
      </c>
      <c r="F143" s="17">
        <f>IF(ActividadesCom[[#This Row],[ÚLTIMO SEMESTRE CON CRÉDITOS]]&gt;0,ROUND(AVERAGE(ActividadesCom[[#This Row],[VALOR NIVEL 5]],ActividadesCom[[#This Row],[VALOR NIVEL 4]],ActividadesCom[[#This Row],[VALOR NIVEL 3]],ActividadesCom[[#This Row],[VALOR NIVEL 2]],ActividadesCom[[#This Row],[VALOR NIVEL 1]]),0),"")</f>
        <v>2</v>
      </c>
      <c r="G143" s="5" t="str">
        <f>IF(ActividadesCom[[#This Row],[PROMEDIO]]="","",IF(ActividadesCom[[#This Row],[PROMEDIO]]&gt;=4,"EXCELENTE",IF(ActividadesCom[[#This Row],[PROMEDIO]]&gt;=3,"NOTABLE",IF(ActividadesCom[[#This Row],[PROMEDIO]]&gt;=2,"BUENO",IF(ActividadesCom[[#This Row],[PROMEDIO]]=1,"SUFICIENTE","")))))</f>
        <v>BUENO</v>
      </c>
      <c r="H143" s="5">
        <f>MAX(ActividadesCom[[#This Row],[PERÍODO 1]],ActividadesCom[[#This Row],[PERÍODO 2]],ActividadesCom[[#This Row],[PERÍODO 3]],ActividadesCom[[#This Row],[PERÍODO 4]],ActividadesCom[[#This Row],[PERÍODO 5]])</f>
        <v>20161</v>
      </c>
      <c r="I143" s="6" t="s">
        <v>328</v>
      </c>
      <c r="J143" s="5">
        <v>20161</v>
      </c>
      <c r="K143" s="5" t="s">
        <v>4010</v>
      </c>
      <c r="L143" s="5">
        <f>IF(ActividadesCom[[#This Row],[NIVEL 1]]&lt;&gt;0,VLOOKUP(ActividadesCom[[#This Row],[NIVEL 1]],Catálogo!A:B,2,FALSE),"")</f>
        <v>2</v>
      </c>
      <c r="M143" s="5">
        <v>1</v>
      </c>
      <c r="N143" s="6" t="s">
        <v>338</v>
      </c>
      <c r="O143" s="5">
        <v>20151</v>
      </c>
      <c r="P143" s="5" t="s">
        <v>4010</v>
      </c>
      <c r="Q143" s="5">
        <f>IF(ActividadesCom[[#This Row],[NIVEL 2]]&lt;&gt;0,VLOOKUP(ActividadesCom[[#This Row],[NIVEL 2]],Catálogo!A:B,2,FALSE),"")</f>
        <v>2</v>
      </c>
      <c r="R143" s="5">
        <v>1</v>
      </c>
      <c r="S143" s="6" t="s">
        <v>339</v>
      </c>
      <c r="T143" s="5" t="s">
        <v>336</v>
      </c>
      <c r="U143" s="5" t="s">
        <v>4010</v>
      </c>
      <c r="V143" s="5">
        <f>IF(ActividadesCom[[#This Row],[NIVEL 3]]&lt;&gt;0,VLOOKUP(ActividadesCom[[#This Row],[NIVEL 3]],Catálogo!A:B,2,FALSE),"")</f>
        <v>2</v>
      </c>
      <c r="W143" s="5">
        <v>1</v>
      </c>
      <c r="X143" s="6" t="s">
        <v>4</v>
      </c>
      <c r="Y143" s="5">
        <v>20143</v>
      </c>
      <c r="Z143" s="5" t="s">
        <v>4010</v>
      </c>
      <c r="AA143" s="5">
        <f>IF(ActividadesCom[[#This Row],[NIVEL 4]]&lt;&gt;0,VLOOKUP(ActividadesCom[[#This Row],[NIVEL 4]],Catálogo!A:B,2,FALSE),"")</f>
        <v>2</v>
      </c>
      <c r="AB143" s="5">
        <v>1</v>
      </c>
      <c r="AC143" s="6" t="s">
        <v>5</v>
      </c>
      <c r="AD143" s="5">
        <v>20151</v>
      </c>
      <c r="AE143" s="5" t="s">
        <v>4010</v>
      </c>
      <c r="AF143" s="5">
        <f>IF(ActividadesCom[[#This Row],[NIVEL 5]]&lt;&gt;0,VLOOKUP(ActividadesCom[[#This Row],[NIVEL 5]],Catálogo!A:B,2,FALSE),"")</f>
        <v>2</v>
      </c>
      <c r="AG143" s="5">
        <v>1</v>
      </c>
      <c r="AH143" s="2"/>
      <c r="AI143" s="2"/>
    </row>
    <row r="144" spans="1:35" ht="30" hidden="1" customHeight="1" x14ac:dyDescent="0.25">
      <c r="A144" s="7">
        <v>13470206</v>
      </c>
      <c r="B144" s="97" t="str">
        <f>VLOOKUP(ActividadesCom[[#This Row],[NO. DE CONTROL]],'LISTADO ESTUDIANTES'!A:C,3,FALSE)</f>
        <v>COSGALLA CHAN CINTHIA</v>
      </c>
      <c r="C144" s="97" t="str">
        <f>VLOOKUP(ActividadesCom[[#This Row],[NO. DE CONTROL]],'LISTADO ESTUDIANTES'!A:B,2,FALSE)</f>
        <v>INGENIERIA EN SISTEMAS COMPUTACIONALES</v>
      </c>
      <c r="D144" s="18" t="str">
        <f>VLOOKUP(ActividadesCom[[#This Row],[NO. DE CONTROL]],'LISTADO ESTUDIANTES'!A:D,4,FALSE)</f>
        <v>EGRESADO(A)</v>
      </c>
      <c r="E144" s="5">
        <f>SUM(ActividadesCom[[#This Row],[CRÉD. 1]],ActividadesCom[[#This Row],[CRÉD. 2]],ActividadesCom[[#This Row],[CRÉD. 3]],ActividadesCom[[#This Row],[CRÉD. 4]],ActividadesCom[[#This Row],[CRÉD. 5]])</f>
        <v>5</v>
      </c>
      <c r="F144" s="17">
        <f>IF(ActividadesCom[[#This Row],[ÚLTIMO SEMESTRE CON CRÉDITOS]]&gt;0,ROUND(AVERAGE(ActividadesCom[[#This Row],[VALOR NIVEL 5]],ActividadesCom[[#This Row],[VALOR NIVEL 4]],ActividadesCom[[#This Row],[VALOR NIVEL 3]],ActividadesCom[[#This Row],[VALOR NIVEL 2]],ActividadesCom[[#This Row],[VALOR NIVEL 1]]),0),"")</f>
        <v>2</v>
      </c>
      <c r="G144" s="5" t="str">
        <f>IF(ActividadesCom[[#This Row],[PROMEDIO]]="","",IF(ActividadesCom[[#This Row],[PROMEDIO]]&gt;=4,"EXCELENTE",IF(ActividadesCom[[#This Row],[PROMEDIO]]&gt;=3,"NOTABLE",IF(ActividadesCom[[#This Row],[PROMEDIO]]&gt;=2,"BUENO",IF(ActividadesCom[[#This Row],[PROMEDIO]]=1,"SUFICIENTE","")))))</f>
        <v>BUENO</v>
      </c>
      <c r="H144" s="5">
        <f>MAX(ActividadesCom[[#This Row],[PERÍODO 1]],ActividadesCom[[#This Row],[PERÍODO 2]],ActividadesCom[[#This Row],[PERÍODO 3]],ActividadesCom[[#This Row],[PERÍODO 4]],ActividadesCom[[#This Row],[PERÍODO 5]])</f>
        <v>20171</v>
      </c>
      <c r="I144" s="6" t="s">
        <v>388</v>
      </c>
      <c r="J144" s="5">
        <v>20171</v>
      </c>
      <c r="K144" s="5" t="s">
        <v>4010</v>
      </c>
      <c r="L144" s="5">
        <f>IF(ActividadesCom[[#This Row],[NIVEL 1]]&lt;&gt;0,VLOOKUP(ActividadesCom[[#This Row],[NIVEL 1]],Catálogo!A:B,2,FALSE),"")</f>
        <v>2</v>
      </c>
      <c r="M144" s="5">
        <v>1</v>
      </c>
      <c r="N144" s="6" t="s">
        <v>335</v>
      </c>
      <c r="O144" s="5">
        <v>20153</v>
      </c>
      <c r="P144" s="5" t="s">
        <v>4010</v>
      </c>
      <c r="Q144" s="5">
        <f>IF(ActividadesCom[[#This Row],[NIVEL 2]]&lt;&gt;0,VLOOKUP(ActividadesCom[[#This Row],[NIVEL 2]],Catálogo!A:B,2,FALSE),"")</f>
        <v>2</v>
      </c>
      <c r="R144" s="5">
        <v>1</v>
      </c>
      <c r="S144" s="6" t="s">
        <v>329</v>
      </c>
      <c r="T144" s="5">
        <v>20161</v>
      </c>
      <c r="U144" s="5" t="s">
        <v>4010</v>
      </c>
      <c r="V144" s="5">
        <f>IF(ActividadesCom[[#This Row],[NIVEL 3]]&lt;&gt;0,VLOOKUP(ActividadesCom[[#This Row],[NIVEL 3]],Catálogo!A:B,2,FALSE),"")</f>
        <v>2</v>
      </c>
      <c r="W144" s="5">
        <v>1</v>
      </c>
      <c r="X144" s="6" t="s">
        <v>391</v>
      </c>
      <c r="Y144" s="5">
        <v>20151</v>
      </c>
      <c r="Z144" s="5" t="s">
        <v>4010</v>
      </c>
      <c r="AA144" s="5">
        <f>IF(ActividadesCom[[#This Row],[NIVEL 4]]&lt;&gt;0,VLOOKUP(ActividadesCom[[#This Row],[NIVEL 4]],Catálogo!A:B,2,FALSE),"")</f>
        <v>2</v>
      </c>
      <c r="AB144" s="5">
        <v>1</v>
      </c>
      <c r="AC144" s="6" t="s">
        <v>33</v>
      </c>
      <c r="AD144" s="5">
        <v>20133</v>
      </c>
      <c r="AE144" s="5" t="s">
        <v>4010</v>
      </c>
      <c r="AF144" s="5">
        <f>IF(ActividadesCom[[#This Row],[NIVEL 5]]&lt;&gt;0,VLOOKUP(ActividadesCom[[#This Row],[NIVEL 5]],Catálogo!A:B,2,FALSE),"")</f>
        <v>2</v>
      </c>
      <c r="AG144" s="5">
        <v>1</v>
      </c>
      <c r="AH144" s="2"/>
      <c r="AI144" s="2"/>
    </row>
    <row r="145" spans="1:35" ht="30" hidden="1" customHeight="1" x14ac:dyDescent="0.25">
      <c r="A145" s="7">
        <v>13470207</v>
      </c>
      <c r="B145" s="97" t="str">
        <f>VLOOKUP(ActividadesCom[[#This Row],[NO. DE CONTROL]],'LISTADO ESTUDIANTES'!A:C,3,FALSE)</f>
        <v>MARTINEZ ARCEO ROGER JAVIER</v>
      </c>
      <c r="C145" s="97" t="str">
        <f>VLOOKUP(ActividadesCom[[#This Row],[NO. DE CONTROL]],'LISTADO ESTUDIANTES'!A:B,2,FALSE)</f>
        <v>INGENIERIA EN SISTEMAS COMPUTACIONALES</v>
      </c>
      <c r="D145" s="18" t="str">
        <f>VLOOKUP(ActividadesCom[[#This Row],[NO. DE CONTROL]],'LISTADO ESTUDIANTES'!A:D,4,FALSE)</f>
        <v>BAJA</v>
      </c>
      <c r="E145" s="5">
        <f>SUM(ActividadesCom[[#This Row],[CRÉD. 1]],ActividadesCom[[#This Row],[CRÉD. 2]],ActividadesCom[[#This Row],[CRÉD. 3]],ActividadesCom[[#This Row],[CRÉD. 4]],ActividadesCom[[#This Row],[CRÉD. 5]])</f>
        <v>0</v>
      </c>
      <c r="F145" s="17" t="str">
        <f>IF(ActividadesCom[[#This Row],[ÚLTIMO SEMESTRE CON CRÉDITOS]]&gt;0,ROUND(AVERAGE(ActividadesCom[[#This Row],[VALOR NIVEL 5]],ActividadesCom[[#This Row],[VALOR NIVEL 4]],ActividadesCom[[#This Row],[VALOR NIVEL 3]],ActividadesCom[[#This Row],[VALOR NIVEL 2]],ActividadesCom[[#This Row],[VALOR NIVEL 1]]),0),"")</f>
        <v/>
      </c>
      <c r="G145" s="5" t="str">
        <f>IF(ActividadesCom[[#This Row],[PROMEDIO]]="","",IF(ActividadesCom[[#This Row],[PROMEDIO]]&gt;=4,"EXCELENTE",IF(ActividadesCom[[#This Row],[PROMEDIO]]&gt;=3,"NOTABLE",IF(ActividadesCom[[#This Row],[PROMEDIO]]&gt;=2,"BUENO",IF(ActividadesCom[[#This Row],[PROMEDIO]]=1,"SUFICIENTE","")))))</f>
        <v/>
      </c>
      <c r="H145" s="5">
        <f>MAX(ActividadesCom[[#This Row],[PERÍODO 1]],ActividadesCom[[#This Row],[PERÍODO 2]],ActividadesCom[[#This Row],[PERÍODO 3]],ActividadesCom[[#This Row],[PERÍODO 4]],ActividadesCom[[#This Row],[PERÍODO 5]])</f>
        <v>0</v>
      </c>
      <c r="I145" s="6"/>
      <c r="J145" s="5"/>
      <c r="K145" s="5"/>
      <c r="L145" s="5" t="str">
        <f>IF(ActividadesCom[[#This Row],[NIVEL 1]]&lt;&gt;0,VLOOKUP(ActividadesCom[[#This Row],[NIVEL 1]],Catálogo!A:B,2,FALSE),"")</f>
        <v/>
      </c>
      <c r="M145" s="5"/>
      <c r="N145" s="6"/>
      <c r="O145" s="5"/>
      <c r="P145" s="5"/>
      <c r="Q145" s="5" t="str">
        <f>IF(ActividadesCom[[#This Row],[NIVEL 2]]&lt;&gt;0,VLOOKUP(ActividadesCom[[#This Row],[NIVEL 2]],Catálogo!A:B,2,FALSE),"")</f>
        <v/>
      </c>
      <c r="R145" s="5"/>
      <c r="S145" s="6"/>
      <c r="T145" s="5"/>
      <c r="U145" s="5"/>
      <c r="V145" s="5" t="str">
        <f>IF(ActividadesCom[[#This Row],[NIVEL 3]]&lt;&gt;0,VLOOKUP(ActividadesCom[[#This Row],[NIVEL 3]],Catálogo!A:B,2,FALSE),"")</f>
        <v/>
      </c>
      <c r="W145" s="5"/>
      <c r="X145" s="6"/>
      <c r="Y145" s="5"/>
      <c r="Z145" s="5"/>
      <c r="AA145" s="5" t="str">
        <f>IF(ActividadesCom[[#This Row],[NIVEL 4]]&lt;&gt;0,VLOOKUP(ActividadesCom[[#This Row],[NIVEL 4]],Catálogo!A:B,2,FALSE),"")</f>
        <v/>
      </c>
      <c r="AB145" s="5"/>
      <c r="AC145" s="6"/>
      <c r="AD145" s="5"/>
      <c r="AE145" s="5"/>
      <c r="AF145" s="5" t="str">
        <f>IF(ActividadesCom[[#This Row],[NIVEL 5]]&lt;&gt;0,VLOOKUP(ActividadesCom[[#This Row],[NIVEL 5]],Catálogo!A:B,2,FALSE),"")</f>
        <v/>
      </c>
      <c r="AG145" s="5"/>
      <c r="AH145" s="2"/>
      <c r="AI145" s="2"/>
    </row>
    <row r="146" spans="1:35" ht="30" hidden="1" customHeight="1" x14ac:dyDescent="0.25">
      <c r="A146" s="7">
        <v>13470209</v>
      </c>
      <c r="B146" s="97" t="str">
        <f>VLOOKUP(ActividadesCom[[#This Row],[NO. DE CONTROL]],'LISTADO ESTUDIANTES'!A:C,3,FALSE)</f>
        <v>MEX ROCA VICTOR AGUSTIN</v>
      </c>
      <c r="C146" s="97" t="str">
        <f>VLOOKUP(ActividadesCom[[#This Row],[NO. DE CONTROL]],'LISTADO ESTUDIANTES'!A:B,2,FALSE)</f>
        <v>INGENIERIA INFORMATICA</v>
      </c>
      <c r="D146" s="18" t="str">
        <f>VLOOKUP(ActividadesCom[[#This Row],[NO. DE CONTROL]],'LISTADO ESTUDIANTES'!A:D,4,FALSE)</f>
        <v>EGRESADO(A)</v>
      </c>
      <c r="E146" s="5">
        <f>SUM(ActividadesCom[[#This Row],[CRÉD. 1]],ActividadesCom[[#This Row],[CRÉD. 2]],ActividadesCom[[#This Row],[CRÉD. 3]],ActividadesCom[[#This Row],[CRÉD. 4]],ActividadesCom[[#This Row],[CRÉD. 5]])</f>
        <v>5</v>
      </c>
      <c r="F146" s="17">
        <f>IF(ActividadesCom[[#This Row],[ÚLTIMO SEMESTRE CON CRÉDITOS]]&gt;0,ROUND(AVERAGE(ActividadesCom[[#This Row],[VALOR NIVEL 5]],ActividadesCom[[#This Row],[VALOR NIVEL 4]],ActividadesCom[[#This Row],[VALOR NIVEL 3]],ActividadesCom[[#This Row],[VALOR NIVEL 2]],ActividadesCom[[#This Row],[VALOR NIVEL 1]]),0),"")</f>
        <v>2</v>
      </c>
      <c r="G146" s="5" t="str">
        <f>IF(ActividadesCom[[#This Row],[PROMEDIO]]="","",IF(ActividadesCom[[#This Row],[PROMEDIO]]&gt;=4,"EXCELENTE",IF(ActividadesCom[[#This Row],[PROMEDIO]]&gt;=3,"NOTABLE",IF(ActividadesCom[[#This Row],[PROMEDIO]]&gt;=2,"BUENO",IF(ActividadesCom[[#This Row],[PROMEDIO]]=1,"SUFICIENTE","")))))</f>
        <v>BUENO</v>
      </c>
      <c r="H146" s="5">
        <f>MAX(ActividadesCom[[#This Row],[PERÍODO 1]],ActividadesCom[[#This Row],[PERÍODO 2]],ActividadesCom[[#This Row],[PERÍODO 3]],ActividadesCom[[#This Row],[PERÍODO 4]],ActividadesCom[[#This Row],[PERÍODO 5]])</f>
        <v>20181</v>
      </c>
      <c r="I146" s="6" t="s">
        <v>351</v>
      </c>
      <c r="J146" s="5">
        <v>20171</v>
      </c>
      <c r="K146" s="5" t="s">
        <v>4010</v>
      </c>
      <c r="L146" s="5">
        <f>IF(ActividadesCom[[#This Row],[NIVEL 1]]&lt;&gt;0,VLOOKUP(ActividadesCom[[#This Row],[NIVEL 1]],Catálogo!A:B,2,FALSE),"")</f>
        <v>2</v>
      </c>
      <c r="M146" s="5">
        <v>1</v>
      </c>
      <c r="N146" s="6" t="s">
        <v>510</v>
      </c>
      <c r="O146" s="5">
        <v>20173</v>
      </c>
      <c r="P146" s="5" t="s">
        <v>4010</v>
      </c>
      <c r="Q146" s="5">
        <f>IF(ActividadesCom[[#This Row],[NIVEL 2]]&lt;&gt;0,VLOOKUP(ActividadesCom[[#This Row],[NIVEL 2]],Catálogo!A:B,2,FALSE),"")</f>
        <v>2</v>
      </c>
      <c r="R146" s="5">
        <v>1</v>
      </c>
      <c r="S146" s="6" t="s">
        <v>511</v>
      </c>
      <c r="T146" s="5">
        <v>20181</v>
      </c>
      <c r="U146" s="5" t="s">
        <v>4010</v>
      </c>
      <c r="V146" s="5">
        <f>IF(ActividadesCom[[#This Row],[NIVEL 3]]&lt;&gt;0,VLOOKUP(ActividadesCom[[#This Row],[NIVEL 3]],Catálogo!A:B,2,FALSE),"")</f>
        <v>2</v>
      </c>
      <c r="W146" s="5">
        <v>1</v>
      </c>
      <c r="X146" s="6" t="s">
        <v>389</v>
      </c>
      <c r="Y146" s="5">
        <v>20161</v>
      </c>
      <c r="Z146" s="5" t="s">
        <v>4010</v>
      </c>
      <c r="AA146" s="5">
        <f>IF(ActividadesCom[[#This Row],[NIVEL 4]]&lt;&gt;0,VLOOKUP(ActividadesCom[[#This Row],[NIVEL 4]],Catálogo!A:B,2,FALSE),"")</f>
        <v>2</v>
      </c>
      <c r="AB146" s="5">
        <v>1</v>
      </c>
      <c r="AC146" s="6" t="s">
        <v>82</v>
      </c>
      <c r="AD146" s="5">
        <v>20133</v>
      </c>
      <c r="AE146" s="5" t="s">
        <v>4010</v>
      </c>
      <c r="AF146" s="5">
        <f>IF(ActividadesCom[[#This Row],[NIVEL 5]]&lt;&gt;0,VLOOKUP(ActividadesCom[[#This Row],[NIVEL 5]],Catálogo!A:B,2,FALSE),"")</f>
        <v>2</v>
      </c>
      <c r="AG146" s="5">
        <v>1</v>
      </c>
      <c r="AH146" s="2"/>
      <c r="AI146" s="2"/>
    </row>
    <row r="147" spans="1:35" ht="30" hidden="1" customHeight="1" x14ac:dyDescent="0.25">
      <c r="A147" s="7">
        <v>13470210</v>
      </c>
      <c r="B147" s="97" t="str">
        <f>VLOOKUP(ActividadesCom[[#This Row],[NO. DE CONTROL]],'LISTADO ESTUDIANTES'!A:C,3,FALSE)</f>
        <v>KEB PECH JUAN ANDRES</v>
      </c>
      <c r="C147" s="97" t="str">
        <f>VLOOKUP(ActividadesCom[[#This Row],[NO. DE CONTROL]],'LISTADO ESTUDIANTES'!A:B,2,FALSE)</f>
        <v>INGENIERIA EN SISTEMAS COMPUTACIONALES</v>
      </c>
      <c r="D147" s="18" t="str">
        <f>VLOOKUP(ActividadesCom[[#This Row],[NO. DE CONTROL]],'LISTADO ESTUDIANTES'!A:D,4,FALSE)</f>
        <v>EGRESADO(A)</v>
      </c>
      <c r="E147" s="5">
        <f>SUM(ActividadesCom[[#This Row],[CRÉD. 1]],ActividadesCom[[#This Row],[CRÉD. 2]],ActividadesCom[[#This Row],[CRÉD. 3]],ActividadesCom[[#This Row],[CRÉD. 4]],ActividadesCom[[#This Row],[CRÉD. 5]])</f>
        <v>5</v>
      </c>
      <c r="F147" s="17">
        <f>IF(ActividadesCom[[#This Row],[ÚLTIMO SEMESTRE CON CRÉDITOS]]&gt;0,ROUND(AVERAGE(ActividadesCom[[#This Row],[VALOR NIVEL 5]],ActividadesCom[[#This Row],[VALOR NIVEL 4]],ActividadesCom[[#This Row],[VALOR NIVEL 3]],ActividadesCom[[#This Row],[VALOR NIVEL 2]],ActividadesCom[[#This Row],[VALOR NIVEL 1]]),0),"")</f>
        <v>2</v>
      </c>
      <c r="G147" s="5" t="str">
        <f>IF(ActividadesCom[[#This Row],[PROMEDIO]]="","",IF(ActividadesCom[[#This Row],[PROMEDIO]]&gt;=4,"EXCELENTE",IF(ActividadesCom[[#This Row],[PROMEDIO]]&gt;=3,"NOTABLE",IF(ActividadesCom[[#This Row],[PROMEDIO]]&gt;=2,"BUENO",IF(ActividadesCom[[#This Row],[PROMEDIO]]=1,"SUFICIENTE","")))))</f>
        <v>BUENO</v>
      </c>
      <c r="H147" s="5">
        <f>MAX(ActividadesCom[[#This Row],[PERÍODO 1]],ActividadesCom[[#This Row],[PERÍODO 2]],ActividadesCom[[#This Row],[PERÍODO 3]],ActividadesCom[[#This Row],[PERÍODO 4]],ActividadesCom[[#This Row],[PERÍODO 5]])</f>
        <v>20183</v>
      </c>
      <c r="I147" s="6" t="s">
        <v>389</v>
      </c>
      <c r="J147" s="5">
        <v>20161</v>
      </c>
      <c r="K147" s="5" t="s">
        <v>4010</v>
      </c>
      <c r="L147" s="5">
        <f>IF(ActividadesCom[[#This Row],[NIVEL 1]]&lt;&gt;0,VLOOKUP(ActividadesCom[[#This Row],[NIVEL 1]],Catálogo!A:B,2,FALSE),"")</f>
        <v>2</v>
      </c>
      <c r="M147" s="5">
        <v>1</v>
      </c>
      <c r="N147" s="6" t="s">
        <v>328</v>
      </c>
      <c r="O147" s="5">
        <v>20161</v>
      </c>
      <c r="P147" s="5" t="s">
        <v>4010</v>
      </c>
      <c r="Q147" s="5">
        <f>IF(ActividadesCom[[#This Row],[NIVEL 2]]&lt;&gt;0,VLOOKUP(ActividadesCom[[#This Row],[NIVEL 2]],Catálogo!A:B,2,FALSE),"")</f>
        <v>2</v>
      </c>
      <c r="R147" s="5">
        <v>1</v>
      </c>
      <c r="S147" s="6" t="s">
        <v>622</v>
      </c>
      <c r="T147" s="5">
        <v>20161</v>
      </c>
      <c r="U147" s="5" t="s">
        <v>4010</v>
      </c>
      <c r="V147" s="5">
        <f>IF(ActividadesCom[[#This Row],[NIVEL 3]]&lt;&gt;0,VLOOKUP(ActividadesCom[[#This Row],[NIVEL 3]],Catálogo!A:B,2,FALSE),"")</f>
        <v>2</v>
      </c>
      <c r="W147" s="5">
        <v>1</v>
      </c>
      <c r="X147" s="6" t="s">
        <v>623</v>
      </c>
      <c r="Y147" s="5">
        <v>20183</v>
      </c>
      <c r="Z147" s="5" t="s">
        <v>4010</v>
      </c>
      <c r="AA147" s="5">
        <f>IF(ActividadesCom[[#This Row],[NIVEL 4]]&lt;&gt;0,VLOOKUP(ActividadesCom[[#This Row],[NIVEL 4]],Catálogo!A:B,2,FALSE),"")</f>
        <v>2</v>
      </c>
      <c r="AB147" s="5">
        <v>1</v>
      </c>
      <c r="AC147" s="6" t="s">
        <v>31</v>
      </c>
      <c r="AD147" s="5">
        <v>20141</v>
      </c>
      <c r="AE147" s="5" t="s">
        <v>4010</v>
      </c>
      <c r="AF147" s="5">
        <f>IF(ActividadesCom[[#This Row],[NIVEL 5]]&lt;&gt;0,VLOOKUP(ActividadesCom[[#This Row],[NIVEL 5]],Catálogo!A:B,2,FALSE),"")</f>
        <v>2</v>
      </c>
      <c r="AG147" s="5">
        <v>1</v>
      </c>
      <c r="AH147" s="2"/>
      <c r="AI147" s="2"/>
    </row>
    <row r="148" spans="1:35" ht="30" hidden="1" customHeight="1" x14ac:dyDescent="0.25">
      <c r="A148" s="7">
        <v>13470215</v>
      </c>
      <c r="B148" s="97" t="str">
        <f>VLOOKUP(ActividadesCom[[#This Row],[NO. DE CONTROL]],'LISTADO ESTUDIANTES'!A:C,3,FALSE)</f>
        <v>RODRIGUEZ GONZALEZ ROGER JAIR</v>
      </c>
      <c r="C148" s="97" t="str">
        <f>VLOOKUP(ActividadesCom[[#This Row],[NO. DE CONTROL]],'LISTADO ESTUDIANTES'!A:B,2,FALSE)</f>
        <v>INGENIERIA EN SISTEMAS COMPUTACIONALES</v>
      </c>
      <c r="D148" s="18" t="str">
        <f>VLOOKUP(ActividadesCom[[#This Row],[NO. DE CONTROL]],'LISTADO ESTUDIANTES'!A:D,4,FALSE)</f>
        <v>BAJA</v>
      </c>
      <c r="E148" s="5">
        <f>SUM(ActividadesCom[[#This Row],[CRÉD. 1]],ActividadesCom[[#This Row],[CRÉD. 2]],ActividadesCom[[#This Row],[CRÉD. 3]],ActividadesCom[[#This Row],[CRÉD. 4]],ActividadesCom[[#This Row],[CRÉD. 5]])</f>
        <v>0</v>
      </c>
      <c r="F148" s="17" t="str">
        <f>IF(ActividadesCom[[#This Row],[ÚLTIMO SEMESTRE CON CRÉDITOS]]&gt;0,ROUND(AVERAGE(ActividadesCom[[#This Row],[VALOR NIVEL 5]],ActividadesCom[[#This Row],[VALOR NIVEL 4]],ActividadesCom[[#This Row],[VALOR NIVEL 3]],ActividadesCom[[#This Row],[VALOR NIVEL 2]],ActividadesCom[[#This Row],[VALOR NIVEL 1]]),0),"")</f>
        <v/>
      </c>
      <c r="G148" s="5" t="str">
        <f>IF(ActividadesCom[[#This Row],[PROMEDIO]]="","",IF(ActividadesCom[[#This Row],[PROMEDIO]]&gt;=4,"EXCELENTE",IF(ActividadesCom[[#This Row],[PROMEDIO]]&gt;=3,"NOTABLE",IF(ActividadesCom[[#This Row],[PROMEDIO]]&gt;=2,"BUENO",IF(ActividadesCom[[#This Row],[PROMEDIO]]=1,"SUFICIENTE","")))))</f>
        <v/>
      </c>
      <c r="H148" s="5">
        <f>MAX(ActividadesCom[[#This Row],[PERÍODO 1]],ActividadesCom[[#This Row],[PERÍODO 2]],ActividadesCom[[#This Row],[PERÍODO 3]],ActividadesCom[[#This Row],[PERÍODO 4]],ActividadesCom[[#This Row],[PERÍODO 5]])</f>
        <v>0</v>
      </c>
      <c r="I148" s="6"/>
      <c r="J148" s="5"/>
      <c r="K148" s="5"/>
      <c r="L148" s="5" t="str">
        <f>IF(ActividadesCom[[#This Row],[NIVEL 1]]&lt;&gt;0,VLOOKUP(ActividadesCom[[#This Row],[NIVEL 1]],Catálogo!A:B,2,FALSE),"")</f>
        <v/>
      </c>
      <c r="M148" s="5"/>
      <c r="N148" s="6"/>
      <c r="O148" s="5"/>
      <c r="P148" s="5"/>
      <c r="Q148" s="5" t="str">
        <f>IF(ActividadesCom[[#This Row],[NIVEL 2]]&lt;&gt;0,VLOOKUP(ActividadesCom[[#This Row],[NIVEL 2]],Catálogo!A:B,2,FALSE),"")</f>
        <v/>
      </c>
      <c r="R148" s="5"/>
      <c r="S148" s="6"/>
      <c r="T148" s="5"/>
      <c r="U148" s="5"/>
      <c r="V148" s="5" t="str">
        <f>IF(ActividadesCom[[#This Row],[NIVEL 3]]&lt;&gt;0,VLOOKUP(ActividadesCom[[#This Row],[NIVEL 3]],Catálogo!A:B,2,FALSE),"")</f>
        <v/>
      </c>
      <c r="W148" s="5"/>
      <c r="X148" s="6"/>
      <c r="Y148" s="5"/>
      <c r="Z148" s="5"/>
      <c r="AA148" s="5" t="str">
        <f>IF(ActividadesCom[[#This Row],[NIVEL 4]]&lt;&gt;0,VLOOKUP(ActividadesCom[[#This Row],[NIVEL 4]],Catálogo!A:B,2,FALSE),"")</f>
        <v/>
      </c>
      <c r="AB148" s="5"/>
      <c r="AC148" s="6"/>
      <c r="AD148" s="5"/>
      <c r="AE148" s="5"/>
      <c r="AF148" s="5" t="str">
        <f>IF(ActividadesCom[[#This Row],[NIVEL 5]]&lt;&gt;0,VLOOKUP(ActividadesCom[[#This Row],[NIVEL 5]],Catálogo!A:B,2,FALSE),"")</f>
        <v/>
      </c>
      <c r="AG148" s="5"/>
      <c r="AH148" s="2"/>
      <c r="AI148" s="2"/>
    </row>
    <row r="149" spans="1:35" ht="30" hidden="1" customHeight="1" x14ac:dyDescent="0.25">
      <c r="A149" s="7">
        <v>13470217</v>
      </c>
      <c r="B149" s="97" t="str">
        <f>VLOOKUP(ActividadesCom[[#This Row],[NO. DE CONTROL]],'LISTADO ESTUDIANTES'!A:C,3,FALSE)</f>
        <v>CAN QUEB JOSE ARMANDO</v>
      </c>
      <c r="C149" s="97" t="str">
        <f>VLOOKUP(ActividadesCom[[#This Row],[NO. DE CONTROL]],'LISTADO ESTUDIANTES'!A:B,2,FALSE)</f>
        <v>INGENIERIA INFORMATICA</v>
      </c>
      <c r="D149" s="18" t="str">
        <f>VLOOKUP(ActividadesCom[[#This Row],[NO. DE CONTROL]],'LISTADO ESTUDIANTES'!A:D,4,FALSE)</f>
        <v>EGRESADO(A)</v>
      </c>
      <c r="E149" s="5">
        <f>SUM(ActividadesCom[[#This Row],[CRÉD. 1]],ActividadesCom[[#This Row],[CRÉD. 2]],ActividadesCom[[#This Row],[CRÉD. 3]],ActividadesCom[[#This Row],[CRÉD. 4]],ActividadesCom[[#This Row],[CRÉD. 5]])</f>
        <v>5</v>
      </c>
      <c r="F149" s="17">
        <f>IF(ActividadesCom[[#This Row],[ÚLTIMO SEMESTRE CON CRÉDITOS]]&gt;0,ROUND(AVERAGE(ActividadesCom[[#This Row],[VALOR NIVEL 5]],ActividadesCom[[#This Row],[VALOR NIVEL 4]],ActividadesCom[[#This Row],[VALOR NIVEL 3]],ActividadesCom[[#This Row],[VALOR NIVEL 2]],ActividadesCom[[#This Row],[VALOR NIVEL 1]]),0),"")</f>
        <v>2</v>
      </c>
      <c r="G149" s="5" t="str">
        <f>IF(ActividadesCom[[#This Row],[PROMEDIO]]="","",IF(ActividadesCom[[#This Row],[PROMEDIO]]&gt;=4,"EXCELENTE",IF(ActividadesCom[[#This Row],[PROMEDIO]]&gt;=3,"NOTABLE",IF(ActividadesCom[[#This Row],[PROMEDIO]]&gt;=2,"BUENO",IF(ActividadesCom[[#This Row],[PROMEDIO]]=1,"SUFICIENTE","")))))</f>
        <v>BUENO</v>
      </c>
      <c r="H149" s="5">
        <f>MAX(ActividadesCom[[#This Row],[PERÍODO 1]],ActividadesCom[[#This Row],[PERÍODO 2]],ActividadesCom[[#This Row],[PERÍODO 3]],ActividadesCom[[#This Row],[PERÍODO 4]],ActividadesCom[[#This Row],[PERÍODO 5]])</f>
        <v>20173</v>
      </c>
      <c r="I149" s="6" t="s">
        <v>329</v>
      </c>
      <c r="J149" s="5">
        <v>20153</v>
      </c>
      <c r="K149" s="5" t="s">
        <v>4010</v>
      </c>
      <c r="L149" s="5">
        <f>IF(ActividadesCom[[#This Row],[NIVEL 1]]&lt;&gt;0,VLOOKUP(ActividadesCom[[#This Row],[NIVEL 1]],Catálogo!A:B,2,FALSE),"")</f>
        <v>2</v>
      </c>
      <c r="M149" s="5">
        <v>1</v>
      </c>
      <c r="N149" s="6" t="s">
        <v>436</v>
      </c>
      <c r="O149" s="5">
        <v>20173</v>
      </c>
      <c r="P149" s="5" t="s">
        <v>4010</v>
      </c>
      <c r="Q149" s="5">
        <f>IF(ActividadesCom[[#This Row],[NIVEL 2]]&lt;&gt;0,VLOOKUP(ActividadesCom[[#This Row],[NIVEL 2]],Catálogo!A:B,2,FALSE),"")</f>
        <v>2</v>
      </c>
      <c r="R149" s="5">
        <v>2</v>
      </c>
      <c r="S149" s="6" t="s">
        <v>442</v>
      </c>
      <c r="T149" s="5">
        <v>20173</v>
      </c>
      <c r="U149" s="5" t="s">
        <v>4010</v>
      </c>
      <c r="V149" s="5">
        <f>IF(ActividadesCom[[#This Row],[NIVEL 3]]&lt;&gt;0,VLOOKUP(ActividadesCom[[#This Row],[NIVEL 3]],Catálogo!A:B,2,FALSE),"")</f>
        <v>2</v>
      </c>
      <c r="W149" s="5">
        <v>1</v>
      </c>
      <c r="X149" s="6"/>
      <c r="Y149" s="5"/>
      <c r="Z149" s="5"/>
      <c r="AA149" s="5" t="str">
        <f>IF(ActividadesCom[[#This Row],[NIVEL 4]]&lt;&gt;0,VLOOKUP(ActividadesCom[[#This Row],[NIVEL 4]],Catálogo!A:B,2,FALSE),"")</f>
        <v/>
      </c>
      <c r="AB149" s="5"/>
      <c r="AC149" s="6" t="s">
        <v>82</v>
      </c>
      <c r="AD149" s="5">
        <v>20133</v>
      </c>
      <c r="AE149" s="5" t="s">
        <v>4010</v>
      </c>
      <c r="AF149" s="5">
        <f>IF(ActividadesCom[[#This Row],[NIVEL 5]]&lt;&gt;0,VLOOKUP(ActividadesCom[[#This Row],[NIVEL 5]],Catálogo!A:B,2,FALSE),"")</f>
        <v>2</v>
      </c>
      <c r="AG149" s="5">
        <v>1</v>
      </c>
      <c r="AH149" s="2"/>
      <c r="AI149" s="2"/>
    </row>
    <row r="150" spans="1:35" ht="30" hidden="1" customHeight="1" x14ac:dyDescent="0.25">
      <c r="A150" s="7">
        <v>13470219</v>
      </c>
      <c r="B150" s="97" t="str">
        <f>VLOOKUP(ActividadesCom[[#This Row],[NO. DE CONTROL]],'LISTADO ESTUDIANTES'!A:C,3,FALSE)</f>
        <v>CHI ARGUELLES CRUZ JOSE</v>
      </c>
      <c r="C150" s="97" t="str">
        <f>VLOOKUP(ActividadesCom[[#This Row],[NO. DE CONTROL]],'LISTADO ESTUDIANTES'!A:B,2,FALSE)</f>
        <v>INGENIERIA EN SISTEMAS COMPUTACIONALES</v>
      </c>
      <c r="D150" s="18" t="str">
        <f>VLOOKUP(ActividadesCom[[#This Row],[NO. DE CONTROL]],'LISTADO ESTUDIANTES'!A:D,4,FALSE)</f>
        <v>BAJA</v>
      </c>
      <c r="E150" s="5">
        <f>SUM(ActividadesCom[[#This Row],[CRÉD. 1]],ActividadesCom[[#This Row],[CRÉD. 2]],ActividadesCom[[#This Row],[CRÉD. 3]],ActividadesCom[[#This Row],[CRÉD. 4]],ActividadesCom[[#This Row],[CRÉD. 5]])</f>
        <v>0</v>
      </c>
      <c r="F150" s="17" t="str">
        <f>IF(ActividadesCom[[#This Row],[ÚLTIMO SEMESTRE CON CRÉDITOS]]&gt;0,ROUND(AVERAGE(ActividadesCom[[#This Row],[VALOR NIVEL 5]],ActividadesCom[[#This Row],[VALOR NIVEL 4]],ActividadesCom[[#This Row],[VALOR NIVEL 3]],ActividadesCom[[#This Row],[VALOR NIVEL 2]],ActividadesCom[[#This Row],[VALOR NIVEL 1]]),0),"")</f>
        <v/>
      </c>
      <c r="G150" s="5" t="str">
        <f>IF(ActividadesCom[[#This Row],[PROMEDIO]]="","",IF(ActividadesCom[[#This Row],[PROMEDIO]]&gt;=4,"EXCELENTE",IF(ActividadesCom[[#This Row],[PROMEDIO]]&gt;=3,"NOTABLE",IF(ActividadesCom[[#This Row],[PROMEDIO]]&gt;=2,"BUENO",IF(ActividadesCom[[#This Row],[PROMEDIO]]=1,"SUFICIENTE","")))))</f>
        <v/>
      </c>
      <c r="H150" s="5">
        <f>MAX(ActividadesCom[[#This Row],[PERÍODO 1]],ActividadesCom[[#This Row],[PERÍODO 2]],ActividadesCom[[#This Row],[PERÍODO 3]],ActividadesCom[[#This Row],[PERÍODO 4]],ActividadesCom[[#This Row],[PERÍODO 5]])</f>
        <v>0</v>
      </c>
      <c r="I150" s="6"/>
      <c r="J150" s="5"/>
      <c r="K150" s="5"/>
      <c r="L150" s="5" t="str">
        <f>IF(ActividadesCom[[#This Row],[NIVEL 1]]&lt;&gt;0,VLOOKUP(ActividadesCom[[#This Row],[NIVEL 1]],Catálogo!A:B,2,FALSE),"")</f>
        <v/>
      </c>
      <c r="M150" s="5"/>
      <c r="N150" s="6"/>
      <c r="O150" s="5"/>
      <c r="P150" s="5"/>
      <c r="Q150" s="5" t="str">
        <f>IF(ActividadesCom[[#This Row],[NIVEL 2]]&lt;&gt;0,VLOOKUP(ActividadesCom[[#This Row],[NIVEL 2]],Catálogo!A:B,2,FALSE),"")</f>
        <v/>
      </c>
      <c r="R150" s="5"/>
      <c r="S150" s="6"/>
      <c r="T150" s="5"/>
      <c r="U150" s="5"/>
      <c r="V150" s="5" t="str">
        <f>IF(ActividadesCom[[#This Row],[NIVEL 3]]&lt;&gt;0,VLOOKUP(ActividadesCom[[#This Row],[NIVEL 3]],Catálogo!A:B,2,FALSE),"")</f>
        <v/>
      </c>
      <c r="W150" s="5"/>
      <c r="X150" s="6"/>
      <c r="Y150" s="5"/>
      <c r="Z150" s="5"/>
      <c r="AA150" s="5" t="str">
        <f>IF(ActividadesCom[[#This Row],[NIVEL 4]]&lt;&gt;0,VLOOKUP(ActividadesCom[[#This Row],[NIVEL 4]],Catálogo!A:B,2,FALSE),"")</f>
        <v/>
      </c>
      <c r="AB150" s="5"/>
      <c r="AC150" s="6"/>
      <c r="AD150" s="5"/>
      <c r="AE150" s="5"/>
      <c r="AF150" s="5" t="str">
        <f>IF(ActividadesCom[[#This Row],[NIVEL 5]]&lt;&gt;0,VLOOKUP(ActividadesCom[[#This Row],[NIVEL 5]],Catálogo!A:B,2,FALSE),"")</f>
        <v/>
      </c>
      <c r="AG150" s="5"/>
      <c r="AH150" s="2"/>
      <c r="AI150" s="2"/>
    </row>
    <row r="151" spans="1:35" ht="30" hidden="1" customHeight="1" x14ac:dyDescent="0.25">
      <c r="A151" s="7">
        <v>13470222</v>
      </c>
      <c r="B151" s="97" t="str">
        <f>VLOOKUP(ActividadesCom[[#This Row],[NO. DE CONTROL]],'LISTADO ESTUDIANTES'!A:C,3,FALSE)</f>
        <v>QUEN UC ZULEYKA DEL CARMEN</v>
      </c>
      <c r="C151" s="97" t="str">
        <f>VLOOKUP(ActividadesCom[[#This Row],[NO. DE CONTROL]],'LISTADO ESTUDIANTES'!A:B,2,FALSE)</f>
        <v>INGENIERIA INFORMATICA</v>
      </c>
      <c r="D151" s="18" t="str">
        <f>VLOOKUP(ActividadesCom[[#This Row],[NO. DE CONTROL]],'LISTADO ESTUDIANTES'!A:D,4,FALSE)</f>
        <v>BAJA</v>
      </c>
      <c r="E151" s="5">
        <f>SUM(ActividadesCom[[#This Row],[CRÉD. 1]],ActividadesCom[[#This Row],[CRÉD. 2]],ActividadesCom[[#This Row],[CRÉD. 3]],ActividadesCom[[#This Row],[CRÉD. 4]],ActividadesCom[[#This Row],[CRÉD. 5]])</f>
        <v>1</v>
      </c>
      <c r="F151" s="17">
        <f>IF(ActividadesCom[[#This Row],[ÚLTIMO SEMESTRE CON CRÉDITOS]]&gt;0,ROUND(AVERAGE(ActividadesCom[[#This Row],[VALOR NIVEL 5]],ActividadesCom[[#This Row],[VALOR NIVEL 4]],ActividadesCom[[#This Row],[VALOR NIVEL 3]],ActividadesCom[[#This Row],[VALOR NIVEL 2]],ActividadesCom[[#This Row],[VALOR NIVEL 1]]),0),"")</f>
        <v>2</v>
      </c>
      <c r="G151" s="5" t="str">
        <f>IF(ActividadesCom[[#This Row],[PROMEDIO]]="","",IF(ActividadesCom[[#This Row],[PROMEDIO]]&gt;=4,"EXCELENTE",IF(ActividadesCom[[#This Row],[PROMEDIO]]&gt;=3,"NOTABLE",IF(ActividadesCom[[#This Row],[PROMEDIO]]&gt;=2,"BUENO",IF(ActividadesCom[[#This Row],[PROMEDIO]]=1,"SUFICIENTE","")))))</f>
        <v>BUENO</v>
      </c>
      <c r="H151" s="5">
        <f>MAX(ActividadesCom[[#This Row],[PERÍODO 1]],ActividadesCom[[#This Row],[PERÍODO 2]],ActividadesCom[[#This Row],[PERÍODO 3]],ActividadesCom[[#This Row],[PERÍODO 4]],ActividadesCom[[#This Row],[PERÍODO 5]])</f>
        <v>20171</v>
      </c>
      <c r="I151" s="6" t="s">
        <v>352</v>
      </c>
      <c r="J151" s="5">
        <v>20171</v>
      </c>
      <c r="K151" s="5" t="s">
        <v>4010</v>
      </c>
      <c r="L151" s="5">
        <f>IF(ActividadesCom[[#This Row],[NIVEL 1]]&lt;&gt;0,VLOOKUP(ActividadesCom[[#This Row],[NIVEL 1]],Catálogo!A:B,2,FALSE),"")</f>
        <v>2</v>
      </c>
      <c r="M151" s="5">
        <v>1</v>
      </c>
      <c r="N151" s="6"/>
      <c r="O151" s="5"/>
      <c r="P151" s="5"/>
      <c r="Q151" s="5" t="str">
        <f>IF(ActividadesCom[[#This Row],[NIVEL 2]]&lt;&gt;0,VLOOKUP(ActividadesCom[[#This Row],[NIVEL 2]],Catálogo!A:B,2,FALSE),"")</f>
        <v/>
      </c>
      <c r="R151" s="5"/>
      <c r="S151" s="6"/>
      <c r="T151" s="5"/>
      <c r="U151" s="5"/>
      <c r="V151" s="5" t="str">
        <f>IF(ActividadesCom[[#This Row],[NIVEL 3]]&lt;&gt;0,VLOOKUP(ActividadesCom[[#This Row],[NIVEL 3]],Catálogo!A:B,2,FALSE),"")</f>
        <v/>
      </c>
      <c r="W151" s="5"/>
      <c r="X151" s="6"/>
      <c r="Y151" s="5"/>
      <c r="Z151" s="5"/>
      <c r="AA151" s="5" t="str">
        <f>IF(ActividadesCom[[#This Row],[NIVEL 4]]&lt;&gt;0,VLOOKUP(ActividadesCom[[#This Row],[NIVEL 4]],Catálogo!A:B,2,FALSE),"")</f>
        <v/>
      </c>
      <c r="AB151" s="5"/>
      <c r="AC151" s="6"/>
      <c r="AD151" s="5"/>
      <c r="AE151" s="5"/>
      <c r="AF151" s="5" t="str">
        <f>IF(ActividadesCom[[#This Row],[NIVEL 5]]&lt;&gt;0,VLOOKUP(ActividadesCom[[#This Row],[NIVEL 5]],Catálogo!A:B,2,FALSE),"")</f>
        <v/>
      </c>
      <c r="AG151" s="5"/>
      <c r="AH151" s="2"/>
      <c r="AI151" s="2"/>
    </row>
    <row r="152" spans="1:35" ht="30" hidden="1" customHeight="1" x14ac:dyDescent="0.25">
      <c r="A152" s="7">
        <v>13470223</v>
      </c>
      <c r="B152" s="97" t="str">
        <f>VLOOKUP(ActividadesCom[[#This Row],[NO. DE CONTROL]],'LISTADO ESTUDIANTES'!A:C,3,FALSE)</f>
        <v>HAAS BACAB JOSUE MISAEL</v>
      </c>
      <c r="C152" s="97" t="str">
        <f>VLOOKUP(ActividadesCom[[#This Row],[NO. DE CONTROL]],'LISTADO ESTUDIANTES'!A:B,2,FALSE)</f>
        <v>INGENIERIA INFORMATICA</v>
      </c>
      <c r="D152" s="18" t="str">
        <f>VLOOKUP(ActividadesCom[[#This Row],[NO. DE CONTROL]],'LISTADO ESTUDIANTES'!A:D,4,FALSE)</f>
        <v>EGRESADO(A)</v>
      </c>
      <c r="E152" s="5">
        <f>SUM(ActividadesCom[[#This Row],[CRÉD. 1]],ActividadesCom[[#This Row],[CRÉD. 2]],ActividadesCom[[#This Row],[CRÉD. 3]],ActividadesCom[[#This Row],[CRÉD. 4]],ActividadesCom[[#This Row],[CRÉD. 5]])</f>
        <v>5</v>
      </c>
      <c r="F152" s="17">
        <f>IF(ActividadesCom[[#This Row],[ÚLTIMO SEMESTRE CON CRÉDITOS]]&gt;0,ROUND(AVERAGE(ActividadesCom[[#This Row],[VALOR NIVEL 5]],ActividadesCom[[#This Row],[VALOR NIVEL 4]],ActividadesCom[[#This Row],[VALOR NIVEL 3]],ActividadesCom[[#This Row],[VALOR NIVEL 2]],ActividadesCom[[#This Row],[VALOR NIVEL 1]]),0),"")</f>
        <v>2</v>
      </c>
      <c r="G152" s="5" t="str">
        <f>IF(ActividadesCom[[#This Row],[PROMEDIO]]="","",IF(ActividadesCom[[#This Row],[PROMEDIO]]&gt;=4,"EXCELENTE",IF(ActividadesCom[[#This Row],[PROMEDIO]]&gt;=3,"NOTABLE",IF(ActividadesCom[[#This Row],[PROMEDIO]]&gt;=2,"BUENO",IF(ActividadesCom[[#This Row],[PROMEDIO]]=1,"SUFICIENTE","")))))</f>
        <v>BUENO</v>
      </c>
      <c r="H152" s="5">
        <f>MAX(ActividadesCom[[#This Row],[PERÍODO 1]],ActividadesCom[[#This Row],[PERÍODO 2]],ActividadesCom[[#This Row],[PERÍODO 3]],ActividadesCom[[#This Row],[PERÍODO 4]],ActividadesCom[[#This Row],[PERÍODO 5]])</f>
        <v>20173</v>
      </c>
      <c r="I152" s="6" t="s">
        <v>510</v>
      </c>
      <c r="J152" s="5">
        <v>20173</v>
      </c>
      <c r="K152" s="5" t="s">
        <v>4010</v>
      </c>
      <c r="L152" s="5">
        <f>IF(ActividadesCom[[#This Row],[NIVEL 1]]&lt;&gt;0,VLOOKUP(ActividadesCom[[#This Row],[NIVEL 1]],Catálogo!A:B,2,FALSE),"")</f>
        <v>2</v>
      </c>
      <c r="M152" s="5">
        <v>1</v>
      </c>
      <c r="N152" s="6" t="s">
        <v>341</v>
      </c>
      <c r="O152" s="5">
        <v>20171</v>
      </c>
      <c r="P152" s="5" t="s">
        <v>4010</v>
      </c>
      <c r="Q152" s="5">
        <f>IF(ActividadesCom[[#This Row],[NIVEL 2]]&lt;&gt;0,VLOOKUP(ActividadesCom[[#This Row],[NIVEL 2]],Catálogo!A:B,2,FALSE),"")</f>
        <v>2</v>
      </c>
      <c r="R152" s="5">
        <v>2</v>
      </c>
      <c r="S152" s="6" t="s">
        <v>329</v>
      </c>
      <c r="T152" s="5">
        <v>20161</v>
      </c>
      <c r="U152" s="5" t="s">
        <v>4010</v>
      </c>
      <c r="V152" s="5">
        <f>IF(ActividadesCom[[#This Row],[NIVEL 3]]&lt;&gt;0,VLOOKUP(ActividadesCom[[#This Row],[NIVEL 3]],Catálogo!A:B,2,FALSE),"")</f>
        <v>2</v>
      </c>
      <c r="W152" s="5">
        <v>1</v>
      </c>
      <c r="X152" s="6"/>
      <c r="Y152" s="5"/>
      <c r="Z152" s="5"/>
      <c r="AA152" s="5" t="str">
        <f>IF(ActividadesCom[[#This Row],[NIVEL 4]]&lt;&gt;0,VLOOKUP(ActividadesCom[[#This Row],[NIVEL 4]],Catálogo!A:B,2,FALSE),"")</f>
        <v/>
      </c>
      <c r="AB152" s="5"/>
      <c r="AC152" s="6" t="s">
        <v>116</v>
      </c>
      <c r="AD152" s="5">
        <v>20133</v>
      </c>
      <c r="AE152" s="5" t="s">
        <v>4010</v>
      </c>
      <c r="AF152" s="5">
        <f>IF(ActividadesCom[[#This Row],[NIVEL 5]]&lt;&gt;0,VLOOKUP(ActividadesCom[[#This Row],[NIVEL 5]],Catálogo!A:B,2,FALSE),"")</f>
        <v>2</v>
      </c>
      <c r="AG152" s="5">
        <v>1</v>
      </c>
      <c r="AH152" s="2"/>
      <c r="AI152" s="2"/>
    </row>
    <row r="153" spans="1:35" ht="30" hidden="1" customHeight="1" x14ac:dyDescent="0.25">
      <c r="A153" s="7">
        <v>13470224</v>
      </c>
      <c r="B153" s="97" t="str">
        <f>VLOOKUP(ActividadesCom[[#This Row],[NO. DE CONTROL]],'LISTADO ESTUDIANTES'!A:C,3,FALSE)</f>
        <v>CONSTANTINO TREJO MARIANA DE JESÚS</v>
      </c>
      <c r="C153" s="97" t="str">
        <f>VLOOKUP(ActividadesCom[[#This Row],[NO. DE CONTROL]],'LISTADO ESTUDIANTES'!A:B,2,FALSE)</f>
        <v>INGENIERIA EN ADMINISTRACION</v>
      </c>
      <c r="D153" s="18" t="str">
        <f>VLOOKUP(ActividadesCom[[#This Row],[NO. DE CONTROL]],'LISTADO ESTUDIANTES'!A:D,4,FALSE)</f>
        <v>EGRESADO(A)</v>
      </c>
      <c r="E153" s="5">
        <f>SUM(ActividadesCom[[#This Row],[CRÉD. 1]],ActividadesCom[[#This Row],[CRÉD. 2]],ActividadesCom[[#This Row],[CRÉD. 3]],ActividadesCom[[#This Row],[CRÉD. 4]],ActividadesCom[[#This Row],[CRÉD. 5]])</f>
        <v>6</v>
      </c>
      <c r="F153" s="17">
        <f>IF(ActividadesCom[[#This Row],[ÚLTIMO SEMESTRE CON CRÉDITOS]]&gt;0,ROUND(AVERAGE(ActividadesCom[[#This Row],[VALOR NIVEL 5]],ActividadesCom[[#This Row],[VALOR NIVEL 4]],ActividadesCom[[#This Row],[VALOR NIVEL 3]],ActividadesCom[[#This Row],[VALOR NIVEL 2]],ActividadesCom[[#This Row],[VALOR NIVEL 1]]),0),"")</f>
        <v>2</v>
      </c>
      <c r="G153" s="5" t="str">
        <f>IF(ActividadesCom[[#This Row],[PROMEDIO]]="","",IF(ActividadesCom[[#This Row],[PROMEDIO]]&gt;=4,"EXCELENTE",IF(ActividadesCom[[#This Row],[PROMEDIO]]&gt;=3,"NOTABLE",IF(ActividadesCom[[#This Row],[PROMEDIO]]&gt;=2,"BUENO",IF(ActividadesCom[[#This Row],[PROMEDIO]]=1,"SUFICIENTE","")))))</f>
        <v>BUENO</v>
      </c>
      <c r="H153" s="5">
        <f>MAX(ActividadesCom[[#This Row],[PERÍODO 1]],ActividadesCom[[#This Row],[PERÍODO 2]],ActividadesCom[[#This Row],[PERÍODO 3]],ActividadesCom[[#This Row],[PERÍODO 4]],ActividadesCom[[#This Row],[PERÍODO 5]])</f>
        <v>20153</v>
      </c>
      <c r="I153" s="6" t="s">
        <v>39</v>
      </c>
      <c r="J153" s="5">
        <v>20151</v>
      </c>
      <c r="K153" s="5" t="s">
        <v>4010</v>
      </c>
      <c r="L153" s="5">
        <f>IF(ActividadesCom[[#This Row],[NIVEL 1]]&lt;&gt;0,VLOOKUP(ActividadesCom[[#This Row],[NIVEL 1]],Catálogo!A:B,2,FALSE),"")</f>
        <v>2</v>
      </c>
      <c r="M153" s="5">
        <v>1</v>
      </c>
      <c r="N153" s="6" t="s">
        <v>73</v>
      </c>
      <c r="O153" s="5">
        <v>20151</v>
      </c>
      <c r="P153" s="5" t="s">
        <v>4010</v>
      </c>
      <c r="Q153" s="5">
        <f>IF(ActividadesCom[[#This Row],[NIVEL 2]]&lt;&gt;0,VLOOKUP(ActividadesCom[[#This Row],[NIVEL 2]],Catálogo!A:B,2,FALSE),"")</f>
        <v>2</v>
      </c>
      <c r="R153" s="5">
        <v>2</v>
      </c>
      <c r="S153" s="6" t="s">
        <v>111</v>
      </c>
      <c r="T153" s="5">
        <v>20153</v>
      </c>
      <c r="U153" s="5" t="s">
        <v>4010</v>
      </c>
      <c r="V153" s="5">
        <f>IF(ActividadesCom[[#This Row],[NIVEL 3]]&lt;&gt;0,VLOOKUP(ActividadesCom[[#This Row],[NIVEL 3]],Catálogo!A:B,2,FALSE),"")</f>
        <v>2</v>
      </c>
      <c r="W153" s="5">
        <v>1</v>
      </c>
      <c r="X153" s="6"/>
      <c r="Y153" s="5"/>
      <c r="Z153" s="5"/>
      <c r="AA153" s="5" t="str">
        <f>IF(ActividadesCom[[#This Row],[NIVEL 4]]&lt;&gt;0,VLOOKUP(ActividadesCom[[#This Row],[NIVEL 4]],Catálogo!A:B,2,FALSE),"")</f>
        <v/>
      </c>
      <c r="AB153" s="5"/>
      <c r="AC153" s="6" t="s">
        <v>33</v>
      </c>
      <c r="AD153" s="5">
        <v>20133</v>
      </c>
      <c r="AE153" s="5" t="s">
        <v>4010</v>
      </c>
      <c r="AF153" s="5">
        <f>IF(ActividadesCom[[#This Row],[NIVEL 5]]&lt;&gt;0,VLOOKUP(ActividadesCom[[#This Row],[NIVEL 5]],Catálogo!A:B,2,FALSE),"")</f>
        <v>2</v>
      </c>
      <c r="AG153" s="5">
        <v>2</v>
      </c>
      <c r="AH153" s="2"/>
      <c r="AI153" s="2"/>
    </row>
    <row r="154" spans="1:35" ht="30" hidden="1" customHeight="1" x14ac:dyDescent="0.25">
      <c r="A154" s="7">
        <v>13470225</v>
      </c>
      <c r="B154" s="97" t="str">
        <f>VLOOKUP(ActividadesCom[[#This Row],[NO. DE CONTROL]],'LISTADO ESTUDIANTES'!A:C,3,FALSE)</f>
        <v>CASTILLO QUE MAGALI ABIGAIL</v>
      </c>
      <c r="C154" s="97" t="str">
        <f>VLOOKUP(ActividadesCom[[#This Row],[NO. DE CONTROL]],'LISTADO ESTUDIANTES'!A:B,2,FALSE)</f>
        <v>INGENIERIA EN ADMINISTRACION</v>
      </c>
      <c r="D154" s="18" t="str">
        <f>VLOOKUP(ActividadesCom[[#This Row],[NO. DE CONTROL]],'LISTADO ESTUDIANTES'!A:D,4,FALSE)</f>
        <v>EGRESADO(A)</v>
      </c>
      <c r="E154" s="5">
        <f>SUM(ActividadesCom[[#This Row],[CRÉD. 1]],ActividadesCom[[#This Row],[CRÉD. 2]],ActividadesCom[[#This Row],[CRÉD. 3]],ActividadesCom[[#This Row],[CRÉD. 4]],ActividadesCom[[#This Row],[CRÉD. 5]])</f>
        <v>5</v>
      </c>
      <c r="F154" s="17">
        <f>IF(ActividadesCom[[#This Row],[ÚLTIMO SEMESTRE CON CRÉDITOS]]&gt;0,ROUND(AVERAGE(ActividadesCom[[#This Row],[VALOR NIVEL 5]],ActividadesCom[[#This Row],[VALOR NIVEL 4]],ActividadesCom[[#This Row],[VALOR NIVEL 3]],ActividadesCom[[#This Row],[VALOR NIVEL 2]],ActividadesCom[[#This Row],[VALOR NIVEL 1]]),0),"")</f>
        <v>2</v>
      </c>
      <c r="G154" s="5" t="str">
        <f>IF(ActividadesCom[[#This Row],[PROMEDIO]]="","",IF(ActividadesCom[[#This Row],[PROMEDIO]]&gt;=4,"EXCELENTE",IF(ActividadesCom[[#This Row],[PROMEDIO]]&gt;=3,"NOTABLE",IF(ActividadesCom[[#This Row],[PROMEDIO]]&gt;=2,"BUENO",IF(ActividadesCom[[#This Row],[PROMEDIO]]=1,"SUFICIENTE","")))))</f>
        <v>BUENO</v>
      </c>
      <c r="H154" s="5">
        <f>MAX(ActividadesCom[[#This Row],[PERÍODO 1]],ActividadesCom[[#This Row],[PERÍODO 2]],ActividadesCom[[#This Row],[PERÍODO 3]],ActividadesCom[[#This Row],[PERÍODO 4]],ActividadesCom[[#This Row],[PERÍODO 5]])</f>
        <v>20151</v>
      </c>
      <c r="I154" s="6" t="s">
        <v>17</v>
      </c>
      <c r="J154" s="5">
        <v>20133</v>
      </c>
      <c r="K154" s="5" t="s">
        <v>4010</v>
      </c>
      <c r="L154" s="5">
        <f>IF(ActividadesCom[[#This Row],[NIVEL 1]]&lt;&gt;0,VLOOKUP(ActividadesCom[[#This Row],[NIVEL 1]],Catálogo!A:B,2,FALSE),"")</f>
        <v>2</v>
      </c>
      <c r="M154" s="5">
        <v>1</v>
      </c>
      <c r="N154" s="6" t="s">
        <v>3</v>
      </c>
      <c r="O154" s="5">
        <v>20151</v>
      </c>
      <c r="P154" s="5" t="s">
        <v>4010</v>
      </c>
      <c r="Q154" s="5">
        <f>IF(ActividadesCom[[#This Row],[NIVEL 2]]&lt;&gt;0,VLOOKUP(ActividadesCom[[#This Row],[NIVEL 2]],Catálogo!A:B,2,FALSE),"")</f>
        <v>2</v>
      </c>
      <c r="R154" s="5">
        <v>1</v>
      </c>
      <c r="S154" s="6" t="s">
        <v>111</v>
      </c>
      <c r="T154" s="5">
        <v>20151</v>
      </c>
      <c r="U154" s="5" t="s">
        <v>4010</v>
      </c>
      <c r="V154" s="5">
        <f>IF(ActividadesCom[[#This Row],[NIVEL 3]]&lt;&gt;0,VLOOKUP(ActividadesCom[[#This Row],[NIVEL 3]],Catálogo!A:B,2,FALSE),"")</f>
        <v>2</v>
      </c>
      <c r="W154" s="5">
        <v>1</v>
      </c>
      <c r="X154" s="6" t="s">
        <v>113</v>
      </c>
      <c r="Y154" s="5">
        <v>20133</v>
      </c>
      <c r="Z154" s="5" t="s">
        <v>4010</v>
      </c>
      <c r="AA154" s="5">
        <f>IF(ActividadesCom[[#This Row],[NIVEL 4]]&lt;&gt;0,VLOOKUP(ActividadesCom[[#This Row],[NIVEL 4]],Catálogo!A:B,2,FALSE),"")</f>
        <v>2</v>
      </c>
      <c r="AB154" s="5">
        <v>1</v>
      </c>
      <c r="AC154" s="6" t="s">
        <v>33</v>
      </c>
      <c r="AD154" s="5">
        <v>20133</v>
      </c>
      <c r="AE154" s="5" t="s">
        <v>4010</v>
      </c>
      <c r="AF154" s="5">
        <f>IF(ActividadesCom[[#This Row],[NIVEL 5]]&lt;&gt;0,VLOOKUP(ActividadesCom[[#This Row],[NIVEL 5]],Catálogo!A:B,2,FALSE),"")</f>
        <v>2</v>
      </c>
      <c r="AG154" s="5">
        <v>1</v>
      </c>
      <c r="AH154" s="2"/>
      <c r="AI154" s="2"/>
    </row>
    <row r="155" spans="1:35" ht="30" hidden="1" customHeight="1" x14ac:dyDescent="0.25">
      <c r="A155" s="7">
        <v>13470226</v>
      </c>
      <c r="B155" s="97" t="str">
        <f>VLOOKUP(ActividadesCom[[#This Row],[NO. DE CONTROL]],'LISTADO ESTUDIANTES'!A:C,3,FALSE)</f>
        <v>MISS SANSORES VIVIANA ANGELICA</v>
      </c>
      <c r="C155" s="97" t="str">
        <f>VLOOKUP(ActividadesCom[[#This Row],[NO. DE CONTROL]],'LISTADO ESTUDIANTES'!A:B,2,FALSE)</f>
        <v>INGENIERIA EN ADMINISTRACION</v>
      </c>
      <c r="D155" s="18" t="str">
        <f>VLOOKUP(ActividadesCom[[#This Row],[NO. DE CONTROL]],'LISTADO ESTUDIANTES'!A:D,4,FALSE)</f>
        <v>EGRESADO(A)</v>
      </c>
      <c r="E155" s="5">
        <f>SUM(ActividadesCom[[#This Row],[CRÉD. 1]],ActividadesCom[[#This Row],[CRÉD. 2]],ActividadesCom[[#This Row],[CRÉD. 3]],ActividadesCom[[#This Row],[CRÉD. 4]],ActividadesCom[[#This Row],[CRÉD. 5]])</f>
        <v>6</v>
      </c>
      <c r="F155" s="17">
        <f>IF(ActividadesCom[[#This Row],[ÚLTIMO SEMESTRE CON CRÉDITOS]]&gt;0,ROUND(AVERAGE(ActividadesCom[[#This Row],[VALOR NIVEL 5]],ActividadesCom[[#This Row],[VALOR NIVEL 4]],ActividadesCom[[#This Row],[VALOR NIVEL 3]],ActividadesCom[[#This Row],[VALOR NIVEL 2]],ActividadesCom[[#This Row],[VALOR NIVEL 1]]),0),"")</f>
        <v>2</v>
      </c>
      <c r="G155" s="5" t="str">
        <f>IF(ActividadesCom[[#This Row],[PROMEDIO]]="","",IF(ActividadesCom[[#This Row],[PROMEDIO]]&gt;=4,"EXCELENTE",IF(ActividadesCom[[#This Row],[PROMEDIO]]&gt;=3,"NOTABLE",IF(ActividadesCom[[#This Row],[PROMEDIO]]&gt;=2,"BUENO",IF(ActividadesCom[[#This Row],[PROMEDIO]]=1,"SUFICIENTE","")))))</f>
        <v>BUENO</v>
      </c>
      <c r="H155" s="5">
        <f>MAX(ActividadesCom[[#This Row],[PERÍODO 1]],ActividadesCom[[#This Row],[PERÍODO 2]],ActividadesCom[[#This Row],[PERÍODO 3]],ActividadesCom[[#This Row],[PERÍODO 4]],ActividadesCom[[#This Row],[PERÍODO 5]])</f>
        <v>20153</v>
      </c>
      <c r="I155" s="6" t="s">
        <v>39</v>
      </c>
      <c r="J155" s="5">
        <v>20151</v>
      </c>
      <c r="K155" s="5" t="s">
        <v>4010</v>
      </c>
      <c r="L155" s="5">
        <f>IF(ActividadesCom[[#This Row],[NIVEL 1]]&lt;&gt;0,VLOOKUP(ActividadesCom[[#This Row],[NIVEL 1]],Catálogo!A:B,2,FALSE),"")</f>
        <v>2</v>
      </c>
      <c r="M155" s="5">
        <v>1</v>
      </c>
      <c r="N155" s="6" t="s">
        <v>73</v>
      </c>
      <c r="O155" s="5">
        <v>20151</v>
      </c>
      <c r="P155" s="5" t="s">
        <v>4010</v>
      </c>
      <c r="Q155" s="5">
        <f>IF(ActividadesCom[[#This Row],[NIVEL 2]]&lt;&gt;0,VLOOKUP(ActividadesCom[[#This Row],[NIVEL 2]],Catálogo!A:B,2,FALSE),"")</f>
        <v>2</v>
      </c>
      <c r="R155" s="5">
        <v>2</v>
      </c>
      <c r="S155" s="6" t="s">
        <v>111</v>
      </c>
      <c r="T155" s="5">
        <v>20153</v>
      </c>
      <c r="U155" s="5" t="s">
        <v>4010</v>
      </c>
      <c r="V155" s="5">
        <f>IF(ActividadesCom[[#This Row],[NIVEL 3]]&lt;&gt;0,VLOOKUP(ActividadesCom[[#This Row],[NIVEL 3]],Catálogo!A:B,2,FALSE),"")</f>
        <v>2</v>
      </c>
      <c r="W155" s="5">
        <v>1</v>
      </c>
      <c r="X155" s="6"/>
      <c r="Y155" s="5"/>
      <c r="Z155" s="5"/>
      <c r="AA155" s="5" t="str">
        <f>IF(ActividadesCom[[#This Row],[NIVEL 4]]&lt;&gt;0,VLOOKUP(ActividadesCom[[#This Row],[NIVEL 4]],Catálogo!A:B,2,FALSE),"")</f>
        <v/>
      </c>
      <c r="AB155" s="5"/>
      <c r="AC155" s="6" t="s">
        <v>33</v>
      </c>
      <c r="AD155" s="5" t="s">
        <v>51</v>
      </c>
      <c r="AE155" s="5" t="s">
        <v>4010</v>
      </c>
      <c r="AF155" s="5">
        <f>IF(ActividadesCom[[#This Row],[NIVEL 5]]&lt;&gt;0,VLOOKUP(ActividadesCom[[#This Row],[NIVEL 5]],Catálogo!A:B,2,FALSE),"")</f>
        <v>2</v>
      </c>
      <c r="AG155" s="5">
        <v>2</v>
      </c>
      <c r="AH155" s="2"/>
      <c r="AI155" s="2"/>
    </row>
    <row r="156" spans="1:35" ht="30" hidden="1" customHeight="1" x14ac:dyDescent="0.25">
      <c r="A156" s="7">
        <v>13470230</v>
      </c>
      <c r="B156" s="97" t="str">
        <f>VLOOKUP(ActividadesCom[[#This Row],[NO. DE CONTROL]],'LISTADO ESTUDIANTES'!A:C,3,FALSE)</f>
        <v>PECH RAMOS MARIA GUADALUPE</v>
      </c>
      <c r="C156" s="97" t="str">
        <f>VLOOKUP(ActividadesCom[[#This Row],[NO. DE CONTROL]],'LISTADO ESTUDIANTES'!A:B,2,FALSE)</f>
        <v>INGENIERIA EN ADMINISTRACION</v>
      </c>
      <c r="D156" s="18" t="str">
        <f>VLOOKUP(ActividadesCom[[#This Row],[NO. DE CONTROL]],'LISTADO ESTUDIANTES'!A:D,4,FALSE)</f>
        <v>EGRESADO(A)</v>
      </c>
      <c r="E156" s="5">
        <f>SUM(ActividadesCom[[#This Row],[CRÉD. 1]],ActividadesCom[[#This Row],[CRÉD. 2]],ActividadesCom[[#This Row],[CRÉD. 3]],ActividadesCom[[#This Row],[CRÉD. 4]],ActividadesCom[[#This Row],[CRÉD. 5]])</f>
        <v>6</v>
      </c>
      <c r="F156" s="17">
        <f>IF(ActividadesCom[[#This Row],[ÚLTIMO SEMESTRE CON CRÉDITOS]]&gt;0,ROUND(AVERAGE(ActividadesCom[[#This Row],[VALOR NIVEL 5]],ActividadesCom[[#This Row],[VALOR NIVEL 4]],ActividadesCom[[#This Row],[VALOR NIVEL 3]],ActividadesCom[[#This Row],[VALOR NIVEL 2]],ActividadesCom[[#This Row],[VALOR NIVEL 1]]),0),"")</f>
        <v>2</v>
      </c>
      <c r="G156" s="5" t="str">
        <f>IF(ActividadesCom[[#This Row],[PROMEDIO]]="","",IF(ActividadesCom[[#This Row],[PROMEDIO]]&gt;=4,"EXCELENTE",IF(ActividadesCom[[#This Row],[PROMEDIO]]&gt;=3,"NOTABLE",IF(ActividadesCom[[#This Row],[PROMEDIO]]&gt;=2,"BUENO",IF(ActividadesCom[[#This Row],[PROMEDIO]]=1,"SUFICIENTE","")))))</f>
        <v>BUENO</v>
      </c>
      <c r="H156" s="5">
        <f>MAX(ActividadesCom[[#This Row],[PERÍODO 1]],ActividadesCom[[#This Row],[PERÍODO 2]],ActividadesCom[[#This Row],[PERÍODO 3]],ActividadesCom[[#This Row],[PERÍODO 4]],ActividadesCom[[#This Row],[PERÍODO 5]])</f>
        <v>20153</v>
      </c>
      <c r="I156" s="6" t="s">
        <v>39</v>
      </c>
      <c r="J156" s="5">
        <v>20151</v>
      </c>
      <c r="K156" s="5" t="s">
        <v>4010</v>
      </c>
      <c r="L156" s="5">
        <f>IF(ActividadesCom[[#This Row],[NIVEL 1]]&lt;&gt;0,VLOOKUP(ActividadesCom[[#This Row],[NIVEL 1]],Catálogo!A:B,2,FALSE),"")</f>
        <v>2</v>
      </c>
      <c r="M156" s="5">
        <v>1</v>
      </c>
      <c r="N156" s="6" t="s">
        <v>73</v>
      </c>
      <c r="O156" s="5">
        <v>20151</v>
      </c>
      <c r="P156" s="5" t="s">
        <v>4010</v>
      </c>
      <c r="Q156" s="5">
        <f>IF(ActividadesCom[[#This Row],[NIVEL 2]]&lt;&gt;0,VLOOKUP(ActividadesCom[[#This Row],[NIVEL 2]],Catálogo!A:B,2,FALSE),"")</f>
        <v>2</v>
      </c>
      <c r="R156" s="5">
        <v>2</v>
      </c>
      <c r="S156" s="6" t="s">
        <v>111</v>
      </c>
      <c r="T156" s="5">
        <v>20153</v>
      </c>
      <c r="U156" s="5" t="s">
        <v>4010</v>
      </c>
      <c r="V156" s="5">
        <f>IF(ActividadesCom[[#This Row],[NIVEL 3]]&lt;&gt;0,VLOOKUP(ActividadesCom[[#This Row],[NIVEL 3]],Catálogo!A:B,2,FALSE),"")</f>
        <v>2</v>
      </c>
      <c r="W156" s="5">
        <v>1</v>
      </c>
      <c r="X156" s="6" t="s">
        <v>112</v>
      </c>
      <c r="Y156" s="5">
        <v>20153</v>
      </c>
      <c r="Z156" s="5" t="s">
        <v>4010</v>
      </c>
      <c r="AA156" s="5">
        <f>IF(ActividadesCom[[#This Row],[NIVEL 4]]&lt;&gt;0,VLOOKUP(ActividadesCom[[#This Row],[NIVEL 4]],Catálogo!A:B,2,FALSE),"")</f>
        <v>2</v>
      </c>
      <c r="AB156" s="5">
        <v>1</v>
      </c>
      <c r="AC156" s="6" t="s">
        <v>33</v>
      </c>
      <c r="AD156" s="5">
        <v>20133</v>
      </c>
      <c r="AE156" s="5" t="s">
        <v>4010</v>
      </c>
      <c r="AF156" s="5">
        <f>IF(ActividadesCom[[#This Row],[NIVEL 5]]&lt;&gt;0,VLOOKUP(ActividadesCom[[#This Row],[NIVEL 5]],Catálogo!A:B,2,FALSE),"")</f>
        <v>2</v>
      </c>
      <c r="AG156" s="5">
        <v>1</v>
      </c>
      <c r="AH156" s="2"/>
      <c r="AI156" s="2"/>
    </row>
    <row r="157" spans="1:35" ht="30" hidden="1" customHeight="1" x14ac:dyDescent="0.25">
      <c r="A157" s="7">
        <v>13470231</v>
      </c>
      <c r="B157" s="97" t="str">
        <f>VLOOKUP(ActividadesCom[[#This Row],[NO. DE CONTROL]],'LISTADO ESTUDIANTES'!A:C,3,FALSE)</f>
        <v>OTOLAZA CAHUICH JOSEFINA DE LA ROSA</v>
      </c>
      <c r="C157" s="97" t="str">
        <f>VLOOKUP(ActividadesCom[[#This Row],[NO. DE CONTROL]],'LISTADO ESTUDIANTES'!A:B,2,FALSE)</f>
        <v>INGENIERIA EN ADMINISTRACION</v>
      </c>
      <c r="D157" s="18" t="str">
        <f>VLOOKUP(ActividadesCom[[#This Row],[NO. DE CONTROL]],'LISTADO ESTUDIANTES'!A:D,4,FALSE)</f>
        <v>BAJA</v>
      </c>
      <c r="E157" s="5">
        <f>SUM(ActividadesCom[[#This Row],[CRÉD. 1]],ActividadesCom[[#This Row],[CRÉD. 2]],ActividadesCom[[#This Row],[CRÉD. 3]],ActividadesCom[[#This Row],[CRÉD. 4]],ActividadesCom[[#This Row],[CRÉD. 5]])</f>
        <v>4</v>
      </c>
      <c r="F157" s="17">
        <f>IF(ActividadesCom[[#This Row],[ÚLTIMO SEMESTRE CON CRÉDITOS]]&gt;0,ROUND(AVERAGE(ActividadesCom[[#This Row],[VALOR NIVEL 5]],ActividadesCom[[#This Row],[VALOR NIVEL 4]],ActividadesCom[[#This Row],[VALOR NIVEL 3]],ActividadesCom[[#This Row],[VALOR NIVEL 2]],ActividadesCom[[#This Row],[VALOR NIVEL 1]]),0),"")</f>
        <v>2</v>
      </c>
      <c r="G157" s="5" t="str">
        <f>IF(ActividadesCom[[#This Row],[PROMEDIO]]="","",IF(ActividadesCom[[#This Row],[PROMEDIO]]&gt;=4,"EXCELENTE",IF(ActividadesCom[[#This Row],[PROMEDIO]]&gt;=3,"NOTABLE",IF(ActividadesCom[[#This Row],[PROMEDIO]]&gt;=2,"BUENO",IF(ActividadesCom[[#This Row],[PROMEDIO]]=1,"SUFICIENTE","")))))</f>
        <v>BUENO</v>
      </c>
      <c r="H157" s="5">
        <f>MAX(ActividadesCom[[#This Row],[PERÍODO 1]],ActividadesCom[[#This Row],[PERÍODO 2]],ActividadesCom[[#This Row],[PERÍODO 3]],ActividadesCom[[#This Row],[PERÍODO 4]],ActividadesCom[[#This Row],[PERÍODO 5]])</f>
        <v>20171</v>
      </c>
      <c r="I157" s="6" t="s">
        <v>3</v>
      </c>
      <c r="J157" s="5">
        <v>20151</v>
      </c>
      <c r="K157" s="5" t="s">
        <v>4010</v>
      </c>
      <c r="L157" s="5">
        <f>IF(ActividadesCom[[#This Row],[NIVEL 1]]&lt;&gt;0,VLOOKUP(ActividadesCom[[#This Row],[NIVEL 1]],Catálogo!A:B,2,FALSE),"")</f>
        <v>2</v>
      </c>
      <c r="M157" s="5">
        <v>1</v>
      </c>
      <c r="N157" s="6" t="s">
        <v>111</v>
      </c>
      <c r="O157" s="5">
        <v>20143</v>
      </c>
      <c r="P157" s="5" t="s">
        <v>4010</v>
      </c>
      <c r="Q157" s="5">
        <f>IF(ActividadesCom[[#This Row],[NIVEL 2]]&lt;&gt;0,VLOOKUP(ActividadesCom[[#This Row],[NIVEL 2]],Catálogo!A:B,2,FALSE),"")</f>
        <v>2</v>
      </c>
      <c r="R157" s="5">
        <v>1</v>
      </c>
      <c r="S157" s="6" t="s">
        <v>117</v>
      </c>
      <c r="T157" s="5">
        <v>20143</v>
      </c>
      <c r="U157" s="5" t="s">
        <v>4010</v>
      </c>
      <c r="V157" s="5">
        <f>IF(ActividadesCom[[#This Row],[NIVEL 3]]&lt;&gt;0,VLOOKUP(ActividadesCom[[#This Row],[NIVEL 3]],Catálogo!A:B,2,FALSE),"")</f>
        <v>2</v>
      </c>
      <c r="W157" s="5">
        <v>1</v>
      </c>
      <c r="X157" s="6" t="s">
        <v>111</v>
      </c>
      <c r="Y157" s="5">
        <v>20171</v>
      </c>
      <c r="Z157" s="5" t="s">
        <v>4010</v>
      </c>
      <c r="AA157" s="5">
        <f>IF(ActividadesCom[[#This Row],[NIVEL 4]]&lt;&gt;0,VLOOKUP(ActividadesCom[[#This Row],[NIVEL 4]],Catálogo!A:B,2,FALSE),"")</f>
        <v>2</v>
      </c>
      <c r="AB157" s="5">
        <v>1</v>
      </c>
      <c r="AC157" s="6"/>
      <c r="AD157" s="5"/>
      <c r="AE157" s="5"/>
      <c r="AF157" s="5" t="str">
        <f>IF(ActividadesCom[[#This Row],[NIVEL 5]]&lt;&gt;0,VLOOKUP(ActividadesCom[[#This Row],[NIVEL 5]],Catálogo!A:B,2,FALSE),"")</f>
        <v/>
      </c>
      <c r="AG157" s="5"/>
      <c r="AH157" s="2"/>
      <c r="AI157" s="2"/>
    </row>
    <row r="158" spans="1:35" ht="30" hidden="1" customHeight="1" x14ac:dyDescent="0.25">
      <c r="A158" s="7">
        <v>13470232</v>
      </c>
      <c r="B158" s="97" t="str">
        <f>VLOOKUP(ActividadesCom[[#This Row],[NO. DE CONTROL]],'LISTADO ESTUDIANTES'!A:C,3,FALSE)</f>
        <v>MARTÍNEZ CENTURIÓN DALIA CAROLINA</v>
      </c>
      <c r="C158" s="97" t="str">
        <f>VLOOKUP(ActividadesCom[[#This Row],[NO. DE CONTROL]],'LISTADO ESTUDIANTES'!A:B,2,FALSE)</f>
        <v>INGENIERIA INFORMATICA</v>
      </c>
      <c r="D158" s="18" t="str">
        <f>VLOOKUP(ActividadesCom[[#This Row],[NO. DE CONTROL]],'LISTADO ESTUDIANTES'!A:D,4,FALSE)</f>
        <v>EGRESADO(A)</v>
      </c>
      <c r="E158" s="5">
        <f>SUM(ActividadesCom[[#This Row],[CRÉD. 1]],ActividadesCom[[#This Row],[CRÉD. 2]],ActividadesCom[[#This Row],[CRÉD. 3]],ActividadesCom[[#This Row],[CRÉD. 4]],ActividadesCom[[#This Row],[CRÉD. 5]])</f>
        <v>5</v>
      </c>
      <c r="F158" s="17">
        <f>IF(ActividadesCom[[#This Row],[ÚLTIMO SEMESTRE CON CRÉDITOS]]&gt;0,ROUND(AVERAGE(ActividadesCom[[#This Row],[VALOR NIVEL 5]],ActividadesCom[[#This Row],[VALOR NIVEL 4]],ActividadesCom[[#This Row],[VALOR NIVEL 3]],ActividadesCom[[#This Row],[VALOR NIVEL 2]],ActividadesCom[[#This Row],[VALOR NIVEL 1]]),0),"")</f>
        <v>2</v>
      </c>
      <c r="G158" s="5" t="str">
        <f>IF(ActividadesCom[[#This Row],[PROMEDIO]]="","",IF(ActividadesCom[[#This Row],[PROMEDIO]]&gt;=4,"EXCELENTE",IF(ActividadesCom[[#This Row],[PROMEDIO]]&gt;=3,"NOTABLE",IF(ActividadesCom[[#This Row],[PROMEDIO]]&gt;=2,"BUENO",IF(ActividadesCom[[#This Row],[PROMEDIO]]=1,"SUFICIENTE","")))))</f>
        <v>BUENO</v>
      </c>
      <c r="H158" s="5">
        <f>MAX(ActividadesCom[[#This Row],[PERÍODO 1]],ActividadesCom[[#This Row],[PERÍODO 2]],ActividadesCom[[#This Row],[PERÍODO 3]],ActividadesCom[[#This Row],[PERÍODO 4]],ActividadesCom[[#This Row],[PERÍODO 5]])</f>
        <v>20161</v>
      </c>
      <c r="I158" s="6" t="s">
        <v>60</v>
      </c>
      <c r="J158" s="5">
        <v>20151</v>
      </c>
      <c r="K158" s="5" t="s">
        <v>4010</v>
      </c>
      <c r="L158" s="5">
        <f>IF(ActividadesCom[[#This Row],[NIVEL 1]]&lt;&gt;0,VLOOKUP(ActividadesCom[[#This Row],[NIVEL 1]],Catálogo!A:B,2,FALSE),"")</f>
        <v>2</v>
      </c>
      <c r="M158" s="5">
        <v>1</v>
      </c>
      <c r="N158" s="6" t="s">
        <v>329</v>
      </c>
      <c r="O158" s="5">
        <v>20153</v>
      </c>
      <c r="P158" s="5" t="s">
        <v>4010</v>
      </c>
      <c r="Q158" s="5">
        <f>IF(ActividadesCom[[#This Row],[NIVEL 2]]&lt;&gt;0,VLOOKUP(ActividadesCom[[#This Row],[NIVEL 2]],Catálogo!A:B,2,FALSE),"")</f>
        <v>2</v>
      </c>
      <c r="R158" s="5">
        <v>1</v>
      </c>
      <c r="S158" s="6" t="s">
        <v>331</v>
      </c>
      <c r="T158" s="5">
        <v>20153</v>
      </c>
      <c r="U158" s="5" t="s">
        <v>4010</v>
      </c>
      <c r="V158" s="5">
        <f>IF(ActividadesCom[[#This Row],[NIVEL 3]]&lt;&gt;0,VLOOKUP(ActividadesCom[[#This Row],[NIVEL 3]],Catálogo!A:B,2,FALSE),"")</f>
        <v>2</v>
      </c>
      <c r="W158" s="5">
        <v>1</v>
      </c>
      <c r="X158" s="6" t="s">
        <v>332</v>
      </c>
      <c r="Y158" s="5">
        <v>20153</v>
      </c>
      <c r="Z158" s="5" t="s">
        <v>4010</v>
      </c>
      <c r="AA158" s="5">
        <f>IF(ActividadesCom[[#This Row],[NIVEL 4]]&lt;&gt;0,VLOOKUP(ActividadesCom[[#This Row],[NIVEL 4]],Catálogo!A:B,2,FALSE),"")</f>
        <v>2</v>
      </c>
      <c r="AB158" s="5">
        <v>1</v>
      </c>
      <c r="AC158" s="6" t="s">
        <v>337</v>
      </c>
      <c r="AD158" s="5">
        <v>20161</v>
      </c>
      <c r="AE158" s="5" t="s">
        <v>4010</v>
      </c>
      <c r="AF158" s="5">
        <f>IF(ActividadesCom[[#This Row],[NIVEL 5]]&lt;&gt;0,VLOOKUP(ActividadesCom[[#This Row],[NIVEL 5]],Catálogo!A:B,2,FALSE),"")</f>
        <v>2</v>
      </c>
      <c r="AG158" s="5">
        <v>1</v>
      </c>
      <c r="AH158" s="2"/>
      <c r="AI158" s="2"/>
    </row>
    <row r="159" spans="1:35" ht="30" hidden="1" customHeight="1" x14ac:dyDescent="0.25">
      <c r="A159" s="7">
        <v>13470233</v>
      </c>
      <c r="B159" s="97" t="str">
        <f>VLOOKUP(ActividadesCom[[#This Row],[NO. DE CONTROL]],'LISTADO ESTUDIANTES'!A:C,3,FALSE)</f>
        <v>UC RAMOS JORGE LUIS</v>
      </c>
      <c r="C159" s="97" t="str">
        <f>VLOOKUP(ActividadesCom[[#This Row],[NO. DE CONTROL]],'LISTADO ESTUDIANTES'!A:B,2,FALSE)</f>
        <v>INGENIERIA EN ADMINISTRACION</v>
      </c>
      <c r="D159" s="18" t="str">
        <f>VLOOKUP(ActividadesCom[[#This Row],[NO. DE CONTROL]],'LISTADO ESTUDIANTES'!A:D,4,FALSE)</f>
        <v>EGRESADO(A)</v>
      </c>
      <c r="E159" s="5">
        <f>SUM(ActividadesCom[[#This Row],[CRÉD. 1]],ActividadesCom[[#This Row],[CRÉD. 2]],ActividadesCom[[#This Row],[CRÉD. 3]],ActividadesCom[[#This Row],[CRÉD. 4]],ActividadesCom[[#This Row],[CRÉD. 5]])</f>
        <v>5</v>
      </c>
      <c r="F159" s="17">
        <f>IF(ActividadesCom[[#This Row],[ÚLTIMO SEMESTRE CON CRÉDITOS]]&gt;0,ROUND(AVERAGE(ActividadesCom[[#This Row],[VALOR NIVEL 5]],ActividadesCom[[#This Row],[VALOR NIVEL 4]],ActividadesCom[[#This Row],[VALOR NIVEL 3]],ActividadesCom[[#This Row],[VALOR NIVEL 2]],ActividadesCom[[#This Row],[VALOR NIVEL 1]]),0),"")</f>
        <v>2</v>
      </c>
      <c r="G159" s="5" t="str">
        <f>IF(ActividadesCom[[#This Row],[PROMEDIO]]="","",IF(ActividadesCom[[#This Row],[PROMEDIO]]&gt;=4,"EXCELENTE",IF(ActividadesCom[[#This Row],[PROMEDIO]]&gt;=3,"NOTABLE",IF(ActividadesCom[[#This Row],[PROMEDIO]]&gt;=2,"BUENO",IF(ActividadesCom[[#This Row],[PROMEDIO]]=1,"SUFICIENTE","")))))</f>
        <v>BUENO</v>
      </c>
      <c r="H159" s="5">
        <f>MAX(ActividadesCom[[#This Row],[PERÍODO 1]],ActividadesCom[[#This Row],[PERÍODO 2]],ActividadesCom[[#This Row],[PERÍODO 3]],ActividadesCom[[#This Row],[PERÍODO 4]],ActividadesCom[[#This Row],[PERÍODO 5]])</f>
        <v>20151</v>
      </c>
      <c r="I159" s="6" t="s">
        <v>3</v>
      </c>
      <c r="J159" s="5">
        <v>20151</v>
      </c>
      <c r="K159" s="5" t="s">
        <v>4010</v>
      </c>
      <c r="L159" s="5">
        <f>IF(ActividadesCom[[#This Row],[NIVEL 1]]&lt;&gt;0,VLOOKUP(ActividadesCom[[#This Row],[NIVEL 1]],Catálogo!A:B,2,FALSE),"")</f>
        <v>2</v>
      </c>
      <c r="M159" s="5">
        <v>1</v>
      </c>
      <c r="N159" s="6" t="s">
        <v>111</v>
      </c>
      <c r="O159" s="5">
        <v>20143</v>
      </c>
      <c r="P159" s="5" t="s">
        <v>4010</v>
      </c>
      <c r="Q159" s="5">
        <f>IF(ActividadesCom[[#This Row],[NIVEL 2]]&lt;&gt;0,VLOOKUP(ActividadesCom[[#This Row],[NIVEL 2]],Catálogo!A:B,2,FALSE),"")</f>
        <v>2</v>
      </c>
      <c r="R159" s="5">
        <v>1</v>
      </c>
      <c r="S159" s="6" t="s">
        <v>117</v>
      </c>
      <c r="T159" s="5">
        <v>20143</v>
      </c>
      <c r="U159" s="5" t="s">
        <v>4010</v>
      </c>
      <c r="V159" s="5">
        <f>IF(ActividadesCom[[#This Row],[NIVEL 3]]&lt;&gt;0,VLOOKUP(ActividadesCom[[#This Row],[NIVEL 3]],Catálogo!A:B,2,FALSE),"")</f>
        <v>2</v>
      </c>
      <c r="W159" s="5">
        <v>1</v>
      </c>
      <c r="X159" s="6" t="s">
        <v>111</v>
      </c>
      <c r="Y159" s="5">
        <v>20133</v>
      </c>
      <c r="Z159" s="5" t="s">
        <v>4010</v>
      </c>
      <c r="AA159" s="5">
        <f>IF(ActividadesCom[[#This Row],[NIVEL 4]]&lt;&gt;0,VLOOKUP(ActividadesCom[[#This Row],[NIVEL 4]],Catálogo!A:B,2,FALSE),"")</f>
        <v>2</v>
      </c>
      <c r="AB159" s="5">
        <v>1</v>
      </c>
      <c r="AC159" s="6" t="s">
        <v>197</v>
      </c>
      <c r="AD159" s="5">
        <v>20133</v>
      </c>
      <c r="AE159" s="5" t="s">
        <v>4010</v>
      </c>
      <c r="AF159" s="5">
        <f>IF(ActividadesCom[[#This Row],[NIVEL 5]]&lt;&gt;0,VLOOKUP(ActividadesCom[[#This Row],[NIVEL 5]],Catálogo!A:B,2,FALSE),"")</f>
        <v>2</v>
      </c>
      <c r="AG159" s="5">
        <v>1</v>
      </c>
      <c r="AH159" s="2"/>
      <c r="AI159" s="2"/>
    </row>
    <row r="160" spans="1:35" ht="30" hidden="1" customHeight="1" x14ac:dyDescent="0.25">
      <c r="A160" s="7">
        <v>13470234</v>
      </c>
      <c r="B160" s="97" t="str">
        <f>VLOOKUP(ActividadesCom[[#This Row],[NO. DE CONTROL]],'LISTADO ESTUDIANTES'!A:C,3,FALSE)</f>
        <v>MASS ALEMAN ADI YAHVEH</v>
      </c>
      <c r="C160" s="97" t="str">
        <f>VLOOKUP(ActividadesCom[[#This Row],[NO. DE CONTROL]],'LISTADO ESTUDIANTES'!A:B,2,FALSE)</f>
        <v>INGENIERIA EN ADMINISTRACION</v>
      </c>
      <c r="D160" s="18" t="str">
        <f>VLOOKUP(ActividadesCom[[#This Row],[NO. DE CONTROL]],'LISTADO ESTUDIANTES'!A:D,4,FALSE)</f>
        <v>EGRESADO(A)</v>
      </c>
      <c r="E160" s="5">
        <f>SUM(ActividadesCom[[#This Row],[CRÉD. 1]],ActividadesCom[[#This Row],[CRÉD. 2]],ActividadesCom[[#This Row],[CRÉD. 3]],ActividadesCom[[#This Row],[CRÉD. 4]],ActividadesCom[[#This Row],[CRÉD. 5]])</f>
        <v>6</v>
      </c>
      <c r="F160" s="17">
        <f>IF(ActividadesCom[[#This Row],[ÚLTIMO SEMESTRE CON CRÉDITOS]]&gt;0,ROUND(AVERAGE(ActividadesCom[[#This Row],[VALOR NIVEL 5]],ActividadesCom[[#This Row],[VALOR NIVEL 4]],ActividadesCom[[#This Row],[VALOR NIVEL 3]],ActividadesCom[[#This Row],[VALOR NIVEL 2]],ActividadesCom[[#This Row],[VALOR NIVEL 1]]),0),"")</f>
        <v>2</v>
      </c>
      <c r="G160" s="5" t="str">
        <f>IF(ActividadesCom[[#This Row],[PROMEDIO]]="","",IF(ActividadesCom[[#This Row],[PROMEDIO]]&gt;=4,"EXCELENTE",IF(ActividadesCom[[#This Row],[PROMEDIO]]&gt;=3,"NOTABLE",IF(ActividadesCom[[#This Row],[PROMEDIO]]&gt;=2,"BUENO",IF(ActividadesCom[[#This Row],[PROMEDIO]]=1,"SUFICIENTE","")))))</f>
        <v>BUENO</v>
      </c>
      <c r="H160" s="5">
        <f>MAX(ActividadesCom[[#This Row],[PERÍODO 1]],ActividadesCom[[#This Row],[PERÍODO 2]],ActividadesCom[[#This Row],[PERÍODO 3]],ActividadesCom[[#This Row],[PERÍODO 4]],ActividadesCom[[#This Row],[PERÍODO 5]])</f>
        <v>20151</v>
      </c>
      <c r="I160" s="6" t="s">
        <v>3</v>
      </c>
      <c r="J160" s="5">
        <v>20151</v>
      </c>
      <c r="K160" s="5" t="s">
        <v>4010</v>
      </c>
      <c r="L160" s="5">
        <f>IF(ActividadesCom[[#This Row],[NIVEL 1]]&lt;&gt;0,VLOOKUP(ActividadesCom[[#This Row],[NIVEL 1]],Catálogo!A:B,2,FALSE),"")</f>
        <v>2</v>
      </c>
      <c r="M160" s="5">
        <v>1</v>
      </c>
      <c r="N160" s="6" t="s">
        <v>119</v>
      </c>
      <c r="O160" s="5">
        <v>20143</v>
      </c>
      <c r="P160" s="5" t="s">
        <v>4010</v>
      </c>
      <c r="Q160" s="5">
        <f>IF(ActividadesCom[[#This Row],[NIVEL 2]]&lt;&gt;0,VLOOKUP(ActividadesCom[[#This Row],[NIVEL 2]],Catálogo!A:B,2,FALSE),"")</f>
        <v>2</v>
      </c>
      <c r="R160" s="5">
        <v>1</v>
      </c>
      <c r="S160" s="6" t="s">
        <v>111</v>
      </c>
      <c r="T160" s="5">
        <v>20141</v>
      </c>
      <c r="U160" s="5" t="s">
        <v>4010</v>
      </c>
      <c r="V160" s="5">
        <f>IF(ActividadesCom[[#This Row],[NIVEL 3]]&lt;&gt;0,VLOOKUP(ActividadesCom[[#This Row],[NIVEL 3]],Catálogo!A:B,2,FALSE),"")</f>
        <v>2</v>
      </c>
      <c r="W160" s="5">
        <v>1</v>
      </c>
      <c r="X160" s="6" t="s">
        <v>111</v>
      </c>
      <c r="Y160" s="5">
        <v>20133</v>
      </c>
      <c r="Z160" s="5" t="s">
        <v>4010</v>
      </c>
      <c r="AA160" s="5">
        <f>IF(ActividadesCom[[#This Row],[NIVEL 4]]&lt;&gt;0,VLOOKUP(ActividadesCom[[#This Row],[NIVEL 4]],Catálogo!A:B,2,FALSE),"")</f>
        <v>2</v>
      </c>
      <c r="AB160" s="5">
        <v>1</v>
      </c>
      <c r="AC160" s="6" t="s">
        <v>22</v>
      </c>
      <c r="AD160" s="5" t="s">
        <v>61</v>
      </c>
      <c r="AE160" s="5" t="s">
        <v>4010</v>
      </c>
      <c r="AF160" s="5">
        <f>IF(ActividadesCom[[#This Row],[NIVEL 5]]&lt;&gt;0,VLOOKUP(ActividadesCom[[#This Row],[NIVEL 5]],Catálogo!A:B,2,FALSE),"")</f>
        <v>2</v>
      </c>
      <c r="AG160" s="5">
        <v>2</v>
      </c>
      <c r="AH160" s="2"/>
      <c r="AI160" s="2"/>
    </row>
    <row r="161" spans="1:35" ht="30" hidden="1" customHeight="1" x14ac:dyDescent="0.25">
      <c r="A161" s="7">
        <v>13470235</v>
      </c>
      <c r="B161" s="97" t="str">
        <f>VLOOKUP(ActividadesCom[[#This Row],[NO. DE CONTROL]],'LISTADO ESTUDIANTES'!A:C,3,FALSE)</f>
        <v>PERALTA JIMENEZ VICTOR  HUGO</v>
      </c>
      <c r="C161" s="97" t="str">
        <f>VLOOKUP(ActividadesCom[[#This Row],[NO. DE CONTROL]],'LISTADO ESTUDIANTES'!A:B,2,FALSE)</f>
        <v>INGENIERIA EN ADMINISTRACION</v>
      </c>
      <c r="D161" s="18" t="str">
        <f>VLOOKUP(ActividadesCom[[#This Row],[NO. DE CONTROL]],'LISTADO ESTUDIANTES'!A:D,4,FALSE)</f>
        <v>BAJA</v>
      </c>
      <c r="E161" s="5">
        <f>SUM(ActividadesCom[[#This Row],[CRÉD. 1]],ActividadesCom[[#This Row],[CRÉD. 2]],ActividadesCom[[#This Row],[CRÉD. 3]],ActividadesCom[[#This Row],[CRÉD. 4]],ActividadesCom[[#This Row],[CRÉD. 5]])</f>
        <v>2</v>
      </c>
      <c r="F161" s="17">
        <f>IF(ActividadesCom[[#This Row],[ÚLTIMO SEMESTRE CON CRÉDITOS]]&gt;0,ROUND(AVERAGE(ActividadesCom[[#This Row],[VALOR NIVEL 5]],ActividadesCom[[#This Row],[VALOR NIVEL 4]],ActividadesCom[[#This Row],[VALOR NIVEL 3]],ActividadesCom[[#This Row],[VALOR NIVEL 2]],ActividadesCom[[#This Row],[VALOR NIVEL 1]]),0),"")</f>
        <v>2</v>
      </c>
      <c r="G161" s="5" t="str">
        <f>IF(ActividadesCom[[#This Row],[PROMEDIO]]="","",IF(ActividadesCom[[#This Row],[PROMEDIO]]&gt;=4,"EXCELENTE",IF(ActividadesCom[[#This Row],[PROMEDIO]]&gt;=3,"NOTABLE",IF(ActividadesCom[[#This Row],[PROMEDIO]]&gt;=2,"BUENO",IF(ActividadesCom[[#This Row],[PROMEDIO]]=1,"SUFICIENTE","")))))</f>
        <v>BUENO</v>
      </c>
      <c r="H161" s="5">
        <f>MAX(ActividadesCom[[#This Row],[PERÍODO 1]],ActividadesCom[[#This Row],[PERÍODO 2]],ActividadesCom[[#This Row],[PERÍODO 3]],ActividadesCom[[#This Row],[PERÍODO 4]],ActividadesCom[[#This Row],[PERÍODO 5]])</f>
        <v>20153</v>
      </c>
      <c r="I161" s="6" t="s">
        <v>3</v>
      </c>
      <c r="J161" s="5">
        <v>20153</v>
      </c>
      <c r="K161" s="5" t="s">
        <v>4010</v>
      </c>
      <c r="L161" s="5">
        <f>IF(ActividadesCom[[#This Row],[NIVEL 1]]&lt;&gt;0,VLOOKUP(ActividadesCom[[#This Row],[NIVEL 1]],Catálogo!A:B,2,FALSE),"")</f>
        <v>2</v>
      </c>
      <c r="M161" s="5">
        <v>1</v>
      </c>
      <c r="N161" s="6"/>
      <c r="O161" s="5"/>
      <c r="P161" s="5"/>
      <c r="Q161" s="5" t="str">
        <f>IF(ActividadesCom[[#This Row],[NIVEL 2]]&lt;&gt;0,VLOOKUP(ActividadesCom[[#This Row],[NIVEL 2]],Catálogo!A:B,2,FALSE),"")</f>
        <v/>
      </c>
      <c r="R161" s="5"/>
      <c r="S161" s="6"/>
      <c r="T161" s="5"/>
      <c r="U161" s="5"/>
      <c r="V161" s="5" t="str">
        <f>IF(ActividadesCom[[#This Row],[NIVEL 3]]&lt;&gt;0,VLOOKUP(ActividadesCom[[#This Row],[NIVEL 3]],Catálogo!A:B,2,FALSE),"")</f>
        <v/>
      </c>
      <c r="W161" s="5"/>
      <c r="X161" s="6"/>
      <c r="Y161" s="5"/>
      <c r="Z161" s="5"/>
      <c r="AA161" s="5" t="str">
        <f>IF(ActividadesCom[[#This Row],[NIVEL 4]]&lt;&gt;0,VLOOKUP(ActividadesCom[[#This Row],[NIVEL 4]],Catálogo!A:B,2,FALSE),"")</f>
        <v/>
      </c>
      <c r="AB161" s="5"/>
      <c r="AC161" s="6" t="s">
        <v>82</v>
      </c>
      <c r="AD161" s="5">
        <v>20133</v>
      </c>
      <c r="AE161" s="5" t="s">
        <v>4010</v>
      </c>
      <c r="AF161" s="5">
        <f>IF(ActividadesCom[[#This Row],[NIVEL 5]]&lt;&gt;0,VLOOKUP(ActividadesCom[[#This Row],[NIVEL 5]],Catálogo!A:B,2,FALSE),"")</f>
        <v>2</v>
      </c>
      <c r="AG161" s="5">
        <v>1</v>
      </c>
      <c r="AH161" s="2"/>
      <c r="AI161" s="2"/>
    </row>
    <row r="162" spans="1:35" ht="30" hidden="1" customHeight="1" x14ac:dyDescent="0.25">
      <c r="A162" s="7">
        <v>13470236</v>
      </c>
      <c r="B162" s="97" t="str">
        <f>VLOOKUP(ActividadesCom[[#This Row],[NO. DE CONTROL]],'LISTADO ESTUDIANTES'!A:C,3,FALSE)</f>
        <v>GONZALEZ GIO MAYTE DEL CARMEN</v>
      </c>
      <c r="C162" s="97" t="str">
        <f>VLOOKUP(ActividadesCom[[#This Row],[NO. DE CONTROL]],'LISTADO ESTUDIANTES'!A:B,2,FALSE)</f>
        <v>INGENIERIA EN ADMINISTRACION</v>
      </c>
      <c r="D162" s="18" t="str">
        <f>VLOOKUP(ActividadesCom[[#This Row],[NO. DE CONTROL]],'LISTADO ESTUDIANTES'!A:D,4,FALSE)</f>
        <v>EGRESADO(A)</v>
      </c>
      <c r="E162" s="5">
        <f>SUM(ActividadesCom[[#This Row],[CRÉD. 1]],ActividadesCom[[#This Row],[CRÉD. 2]],ActividadesCom[[#This Row],[CRÉD. 3]],ActividadesCom[[#This Row],[CRÉD. 4]],ActividadesCom[[#This Row],[CRÉD. 5]])</f>
        <v>4</v>
      </c>
      <c r="F162" s="17">
        <f>IF(ActividadesCom[[#This Row],[ÚLTIMO SEMESTRE CON CRÉDITOS]]&gt;0,ROUND(AVERAGE(ActividadesCom[[#This Row],[VALOR NIVEL 5]],ActividadesCom[[#This Row],[VALOR NIVEL 4]],ActividadesCom[[#This Row],[VALOR NIVEL 3]],ActividadesCom[[#This Row],[VALOR NIVEL 2]],ActividadesCom[[#This Row],[VALOR NIVEL 1]]),0),"")</f>
        <v>2</v>
      </c>
      <c r="G162" s="5" t="str">
        <f>IF(ActividadesCom[[#This Row],[PROMEDIO]]="","",IF(ActividadesCom[[#This Row],[PROMEDIO]]&gt;=4,"EXCELENTE",IF(ActividadesCom[[#This Row],[PROMEDIO]]&gt;=3,"NOTABLE",IF(ActividadesCom[[#This Row],[PROMEDIO]]&gt;=2,"BUENO",IF(ActividadesCom[[#This Row],[PROMEDIO]]=1,"SUFICIENTE","")))))</f>
        <v>BUENO</v>
      </c>
      <c r="H162" s="5">
        <f>MAX(ActividadesCom[[#This Row],[PERÍODO 1]],ActividadesCom[[#This Row],[PERÍODO 2]],ActividadesCom[[#This Row],[PERÍODO 3]],ActividadesCom[[#This Row],[PERÍODO 4]],ActividadesCom[[#This Row],[PERÍODO 5]])</f>
        <v>20153</v>
      </c>
      <c r="I162" s="6" t="s">
        <v>3</v>
      </c>
      <c r="J162" s="5">
        <v>20153</v>
      </c>
      <c r="K162" s="5" t="s">
        <v>4010</v>
      </c>
      <c r="L162" s="5">
        <f>IF(ActividadesCom[[#This Row],[NIVEL 1]]&lt;&gt;0,VLOOKUP(ActividadesCom[[#This Row],[NIVEL 1]],Catálogo!A:B,2,FALSE),"")</f>
        <v>2</v>
      </c>
      <c r="M162" s="5">
        <v>1</v>
      </c>
      <c r="N162" s="6" t="s">
        <v>111</v>
      </c>
      <c r="O162" s="5">
        <v>20151</v>
      </c>
      <c r="P162" s="5" t="s">
        <v>4010</v>
      </c>
      <c r="Q162" s="5">
        <f>IF(ActividadesCom[[#This Row],[NIVEL 2]]&lt;&gt;0,VLOOKUP(ActividadesCom[[#This Row],[NIVEL 2]],Catálogo!A:B,2,FALSE),"")</f>
        <v>2</v>
      </c>
      <c r="R162" s="5">
        <v>1</v>
      </c>
      <c r="S162" s="6"/>
      <c r="T162" s="5"/>
      <c r="U162" s="5"/>
      <c r="V162" s="5" t="str">
        <f>IF(ActividadesCom[[#This Row],[NIVEL 3]]&lt;&gt;0,VLOOKUP(ActividadesCom[[#This Row],[NIVEL 3]],Catálogo!A:B,2,FALSE),"")</f>
        <v/>
      </c>
      <c r="W162" s="5"/>
      <c r="X162" s="6"/>
      <c r="Y162" s="5"/>
      <c r="Z162" s="5"/>
      <c r="AA162" s="5" t="str">
        <f>IF(ActividadesCom[[#This Row],[NIVEL 4]]&lt;&gt;0,VLOOKUP(ActividadesCom[[#This Row],[NIVEL 4]],Catálogo!A:B,2,FALSE),"")</f>
        <v/>
      </c>
      <c r="AB162" s="5"/>
      <c r="AC162" s="6" t="s">
        <v>33</v>
      </c>
      <c r="AD162" s="5" t="s">
        <v>51</v>
      </c>
      <c r="AE162" s="5" t="s">
        <v>4010</v>
      </c>
      <c r="AF162" s="5">
        <f>IF(ActividadesCom[[#This Row],[NIVEL 5]]&lt;&gt;0,VLOOKUP(ActividadesCom[[#This Row],[NIVEL 5]],Catálogo!A:B,2,FALSE),"")</f>
        <v>2</v>
      </c>
      <c r="AG162" s="5">
        <v>2</v>
      </c>
      <c r="AH162" s="2"/>
      <c r="AI162" s="2"/>
    </row>
    <row r="163" spans="1:35" ht="30" hidden="1" customHeight="1" x14ac:dyDescent="0.25">
      <c r="A163" s="7">
        <v>13470238</v>
      </c>
      <c r="B163" s="97" t="str">
        <f>VLOOKUP(ActividadesCom[[#This Row],[NO. DE CONTROL]],'LISTADO ESTUDIANTES'!A:C,3,FALSE)</f>
        <v>CHE UC JAHZEEL ALFREDO</v>
      </c>
      <c r="C163" s="97" t="str">
        <f>VLOOKUP(ActividadesCom[[#This Row],[NO. DE CONTROL]],'LISTADO ESTUDIANTES'!A:B,2,FALSE)</f>
        <v>INGENIERIA EN ADMINISTRACION</v>
      </c>
      <c r="D163" s="18" t="str">
        <f>VLOOKUP(ActividadesCom[[#This Row],[NO. DE CONTROL]],'LISTADO ESTUDIANTES'!A:D,4,FALSE)</f>
        <v>EGRESADO(A)</v>
      </c>
      <c r="E163" s="5">
        <f>SUM(ActividadesCom[[#This Row],[CRÉD. 1]],ActividadesCom[[#This Row],[CRÉD. 2]],ActividadesCom[[#This Row],[CRÉD. 3]],ActividadesCom[[#This Row],[CRÉD. 4]],ActividadesCom[[#This Row],[CRÉD. 5]])</f>
        <v>6</v>
      </c>
      <c r="F163" s="17">
        <f>IF(ActividadesCom[[#This Row],[ÚLTIMO SEMESTRE CON CRÉDITOS]]&gt;0,ROUND(AVERAGE(ActividadesCom[[#This Row],[VALOR NIVEL 5]],ActividadesCom[[#This Row],[VALOR NIVEL 4]],ActividadesCom[[#This Row],[VALOR NIVEL 3]],ActividadesCom[[#This Row],[VALOR NIVEL 2]],ActividadesCom[[#This Row],[VALOR NIVEL 1]]),0),"")</f>
        <v>2</v>
      </c>
      <c r="G163" s="5" t="str">
        <f>IF(ActividadesCom[[#This Row],[PROMEDIO]]="","",IF(ActividadesCom[[#This Row],[PROMEDIO]]&gt;=4,"EXCELENTE",IF(ActividadesCom[[#This Row],[PROMEDIO]]&gt;=3,"NOTABLE",IF(ActividadesCom[[#This Row],[PROMEDIO]]&gt;=2,"BUENO",IF(ActividadesCom[[#This Row],[PROMEDIO]]=1,"SUFICIENTE","")))))</f>
        <v>BUENO</v>
      </c>
      <c r="H163" s="5">
        <f>MAX(ActividadesCom[[#This Row],[PERÍODO 1]],ActividadesCom[[#This Row],[PERÍODO 2]],ActividadesCom[[#This Row],[PERÍODO 3]],ActividadesCom[[#This Row],[PERÍODO 4]],ActividadesCom[[#This Row],[PERÍODO 5]])</f>
        <v>20151</v>
      </c>
      <c r="I163" s="6" t="s">
        <v>3</v>
      </c>
      <c r="J163" s="5">
        <v>20151</v>
      </c>
      <c r="K163" s="5" t="s">
        <v>4010</v>
      </c>
      <c r="L163" s="5">
        <f>IF(ActividadesCom[[#This Row],[NIVEL 1]]&lt;&gt;0,VLOOKUP(ActividadesCom[[#This Row],[NIVEL 1]],Catálogo!A:B,2,FALSE),"")</f>
        <v>2</v>
      </c>
      <c r="M163" s="5">
        <v>1</v>
      </c>
      <c r="N163" s="6" t="s">
        <v>111</v>
      </c>
      <c r="O163" s="5">
        <v>20143</v>
      </c>
      <c r="P163" s="5" t="s">
        <v>4010</v>
      </c>
      <c r="Q163" s="5">
        <f>IF(ActividadesCom[[#This Row],[NIVEL 2]]&lt;&gt;0,VLOOKUP(ActividadesCom[[#This Row],[NIVEL 2]],Catálogo!A:B,2,FALSE),"")</f>
        <v>2</v>
      </c>
      <c r="R163" s="5">
        <v>1</v>
      </c>
      <c r="S163" s="6" t="s">
        <v>111</v>
      </c>
      <c r="T163" s="5">
        <v>20151</v>
      </c>
      <c r="U163" s="5" t="s">
        <v>4010</v>
      </c>
      <c r="V163" s="5">
        <f>IF(ActividadesCom[[#This Row],[NIVEL 3]]&lt;&gt;0,VLOOKUP(ActividadesCom[[#This Row],[NIVEL 3]],Catálogo!A:B,2,FALSE),"")</f>
        <v>2</v>
      </c>
      <c r="W163" s="5">
        <v>1</v>
      </c>
      <c r="X163" s="6" t="s">
        <v>114</v>
      </c>
      <c r="Y163" s="5" t="s">
        <v>51</v>
      </c>
      <c r="Z163" s="5" t="s">
        <v>4010</v>
      </c>
      <c r="AA163" s="5">
        <f>IF(ActividadesCom[[#This Row],[NIVEL 4]]&lt;&gt;0,VLOOKUP(ActividadesCom[[#This Row],[NIVEL 4]],Catálogo!A:B,2,FALSE),"")</f>
        <v>2</v>
      </c>
      <c r="AB163" s="5">
        <v>2</v>
      </c>
      <c r="AC163" s="6" t="s">
        <v>15</v>
      </c>
      <c r="AD163" s="5">
        <v>20133</v>
      </c>
      <c r="AE163" s="5" t="s">
        <v>4010</v>
      </c>
      <c r="AF163" s="5">
        <f>IF(ActividadesCom[[#This Row],[NIVEL 5]]&lt;&gt;0,VLOOKUP(ActividadesCom[[#This Row],[NIVEL 5]],Catálogo!A:B,2,FALSE),"")</f>
        <v>2</v>
      </c>
      <c r="AG163" s="5">
        <v>1</v>
      </c>
      <c r="AH163" s="2"/>
      <c r="AI163" s="2"/>
    </row>
    <row r="164" spans="1:35" ht="30" hidden="1" customHeight="1" x14ac:dyDescent="0.25">
      <c r="A164" s="7">
        <v>13470239</v>
      </c>
      <c r="B164" s="97" t="str">
        <f>VLOOKUP(ActividadesCom[[#This Row],[NO. DE CONTROL]],'LISTADO ESTUDIANTES'!A:C,3,FALSE)</f>
        <v>MOLINA ORTEGON ANA GABRIELA</v>
      </c>
      <c r="C164" s="97" t="str">
        <f>VLOOKUP(ActividadesCom[[#This Row],[NO. DE CONTROL]],'LISTADO ESTUDIANTES'!A:B,2,FALSE)</f>
        <v>INGENIERIA EN ADMINISTRACION</v>
      </c>
      <c r="D164" s="18" t="str">
        <f>VLOOKUP(ActividadesCom[[#This Row],[NO. DE CONTROL]],'LISTADO ESTUDIANTES'!A:D,4,FALSE)</f>
        <v>EGRESADO(A)</v>
      </c>
      <c r="E164" s="5">
        <f>SUM(ActividadesCom[[#This Row],[CRÉD. 1]],ActividadesCom[[#This Row],[CRÉD. 2]],ActividadesCom[[#This Row],[CRÉD. 3]],ActividadesCom[[#This Row],[CRÉD. 4]],ActividadesCom[[#This Row],[CRÉD. 5]])</f>
        <v>5</v>
      </c>
      <c r="F164" s="17">
        <f>IF(ActividadesCom[[#This Row],[ÚLTIMO SEMESTRE CON CRÉDITOS]]&gt;0,ROUND(AVERAGE(ActividadesCom[[#This Row],[VALOR NIVEL 5]],ActividadesCom[[#This Row],[VALOR NIVEL 4]],ActividadesCom[[#This Row],[VALOR NIVEL 3]],ActividadesCom[[#This Row],[VALOR NIVEL 2]],ActividadesCom[[#This Row],[VALOR NIVEL 1]]),0),"")</f>
        <v>2</v>
      </c>
      <c r="G164" s="5" t="str">
        <f>IF(ActividadesCom[[#This Row],[PROMEDIO]]="","",IF(ActividadesCom[[#This Row],[PROMEDIO]]&gt;=4,"EXCELENTE",IF(ActividadesCom[[#This Row],[PROMEDIO]]&gt;=3,"NOTABLE",IF(ActividadesCom[[#This Row],[PROMEDIO]]&gt;=2,"BUENO",IF(ActividadesCom[[#This Row],[PROMEDIO]]=1,"SUFICIENTE","")))))</f>
        <v>BUENO</v>
      </c>
      <c r="H164" s="5">
        <f>MAX(ActividadesCom[[#This Row],[PERÍODO 1]],ActividadesCom[[#This Row],[PERÍODO 2]],ActividadesCom[[#This Row],[PERÍODO 3]],ActividadesCom[[#This Row],[PERÍODO 4]],ActividadesCom[[#This Row],[PERÍODO 5]])</f>
        <v>20161</v>
      </c>
      <c r="I164" s="6" t="s">
        <v>3</v>
      </c>
      <c r="J164" s="5">
        <v>20153</v>
      </c>
      <c r="K164" s="5" t="s">
        <v>4010</v>
      </c>
      <c r="L164" s="5">
        <f>IF(ActividadesCom[[#This Row],[NIVEL 1]]&lt;&gt;0,VLOOKUP(ActividadesCom[[#This Row],[NIVEL 1]],Catálogo!A:B,2,FALSE),"")</f>
        <v>2</v>
      </c>
      <c r="M164" s="5">
        <v>1</v>
      </c>
      <c r="N164" s="6" t="s">
        <v>111</v>
      </c>
      <c r="O164" s="5">
        <v>20151</v>
      </c>
      <c r="P164" s="5" t="s">
        <v>4010</v>
      </c>
      <c r="Q164" s="5">
        <f>IF(ActividadesCom[[#This Row],[NIVEL 2]]&lt;&gt;0,VLOOKUP(ActividadesCom[[#This Row],[NIVEL 2]],Catálogo!A:B,2,FALSE),"")</f>
        <v>2</v>
      </c>
      <c r="R164" s="5">
        <v>1</v>
      </c>
      <c r="S164" s="6" t="s">
        <v>111</v>
      </c>
      <c r="T164" s="5">
        <v>20161</v>
      </c>
      <c r="U164" s="5" t="s">
        <v>4010</v>
      </c>
      <c r="V164" s="5">
        <f>IF(ActividadesCom[[#This Row],[NIVEL 3]]&lt;&gt;0,VLOOKUP(ActividadesCom[[#This Row],[NIVEL 3]],Catálogo!A:B,2,FALSE),"")</f>
        <v>2</v>
      </c>
      <c r="W164" s="5">
        <v>1</v>
      </c>
      <c r="X164" s="6"/>
      <c r="Y164" s="5"/>
      <c r="Z164" s="5"/>
      <c r="AA164" s="5" t="str">
        <f>IF(ActividadesCom[[#This Row],[NIVEL 4]]&lt;&gt;0,VLOOKUP(ActividadesCom[[#This Row],[NIVEL 4]],Catálogo!A:B,2,FALSE),"")</f>
        <v/>
      </c>
      <c r="AB164" s="5"/>
      <c r="AC164" s="6" t="s">
        <v>33</v>
      </c>
      <c r="AD164" s="5" t="s">
        <v>51</v>
      </c>
      <c r="AE164" s="5" t="s">
        <v>4010</v>
      </c>
      <c r="AF164" s="5">
        <f>IF(ActividadesCom[[#This Row],[NIVEL 5]]&lt;&gt;0,VLOOKUP(ActividadesCom[[#This Row],[NIVEL 5]],Catálogo!A:B,2,FALSE),"")</f>
        <v>2</v>
      </c>
      <c r="AG164" s="5">
        <v>2</v>
      </c>
      <c r="AH164" s="2"/>
      <c r="AI164" s="2"/>
    </row>
    <row r="165" spans="1:35" ht="30" hidden="1" customHeight="1" x14ac:dyDescent="0.25">
      <c r="A165" s="7">
        <v>13470240</v>
      </c>
      <c r="B165" s="97" t="str">
        <f>VLOOKUP(ActividadesCom[[#This Row],[NO. DE CONTROL]],'LISTADO ESTUDIANTES'!A:C,3,FALSE)</f>
        <v xml:space="preserve">  ORTEGON FRANCISCO ANDRES</v>
      </c>
      <c r="C165" s="97" t="str">
        <f>VLOOKUP(ActividadesCom[[#This Row],[NO. DE CONTROL]],'LISTADO ESTUDIANTES'!A:B,2,FALSE)</f>
        <v>INGENIERIA EN ADMINISTRACION</v>
      </c>
      <c r="D165" s="18" t="str">
        <f>VLOOKUP(ActividadesCom[[#This Row],[NO. DE CONTROL]],'LISTADO ESTUDIANTES'!A:D,4,FALSE)</f>
        <v>BAJA</v>
      </c>
      <c r="E165" s="5">
        <f>SUM(ActividadesCom[[#This Row],[CRÉD. 1]],ActividadesCom[[#This Row],[CRÉD. 2]],ActividadesCom[[#This Row],[CRÉD. 3]],ActividadesCom[[#This Row],[CRÉD. 4]],ActividadesCom[[#This Row],[CRÉD. 5]])</f>
        <v>5</v>
      </c>
      <c r="F165" s="17">
        <f>IF(ActividadesCom[[#This Row],[ÚLTIMO SEMESTRE CON CRÉDITOS]]&gt;0,ROUND(AVERAGE(ActividadesCom[[#This Row],[VALOR NIVEL 5]],ActividadesCom[[#This Row],[VALOR NIVEL 4]],ActividadesCom[[#This Row],[VALOR NIVEL 3]],ActividadesCom[[#This Row],[VALOR NIVEL 2]],ActividadesCom[[#This Row],[VALOR NIVEL 1]]),0),"")</f>
        <v>2</v>
      </c>
      <c r="G165" s="5" t="str">
        <f>IF(ActividadesCom[[#This Row],[PROMEDIO]]="","",IF(ActividadesCom[[#This Row],[PROMEDIO]]&gt;=4,"EXCELENTE",IF(ActividadesCom[[#This Row],[PROMEDIO]]&gt;=3,"NOTABLE",IF(ActividadesCom[[#This Row],[PROMEDIO]]&gt;=2,"BUENO",IF(ActividadesCom[[#This Row],[PROMEDIO]]=1,"SUFICIENTE","")))))</f>
        <v>BUENO</v>
      </c>
      <c r="H165" s="5">
        <f>MAX(ActividadesCom[[#This Row],[PERÍODO 1]],ActividadesCom[[#This Row],[PERÍODO 2]],ActividadesCom[[#This Row],[PERÍODO 3]],ActividadesCom[[#This Row],[PERÍODO 4]],ActividadesCom[[#This Row],[PERÍODO 5]])</f>
        <v>20181</v>
      </c>
      <c r="I165" s="6" t="s">
        <v>3</v>
      </c>
      <c r="J165" s="5">
        <v>20151</v>
      </c>
      <c r="K165" s="5" t="s">
        <v>4010</v>
      </c>
      <c r="L165" s="5">
        <f>IF(ActividadesCom[[#This Row],[NIVEL 1]]&lt;&gt;0,VLOOKUP(ActividadesCom[[#This Row],[NIVEL 1]],Catálogo!A:B,2,FALSE),"")</f>
        <v>2</v>
      </c>
      <c r="M165" s="5">
        <v>1</v>
      </c>
      <c r="N165" s="6" t="s">
        <v>111</v>
      </c>
      <c r="O165" s="5">
        <v>20143</v>
      </c>
      <c r="P165" s="5" t="s">
        <v>4010</v>
      </c>
      <c r="Q165" s="5">
        <f>IF(ActividadesCom[[#This Row],[NIVEL 2]]&lt;&gt;0,VLOOKUP(ActividadesCom[[#This Row],[NIVEL 2]],Catálogo!A:B,2,FALSE),"")</f>
        <v>2</v>
      </c>
      <c r="R165" s="5">
        <v>1</v>
      </c>
      <c r="S165" s="6" t="s">
        <v>111</v>
      </c>
      <c r="T165" s="5">
        <v>20151</v>
      </c>
      <c r="U165" s="5" t="s">
        <v>4010</v>
      </c>
      <c r="V165" s="5">
        <f>IF(ActividadesCom[[#This Row],[NIVEL 3]]&lt;&gt;0,VLOOKUP(ActividadesCom[[#This Row],[NIVEL 3]],Catálogo!A:B,2,FALSE),"")</f>
        <v>2</v>
      </c>
      <c r="W165" s="5">
        <v>1</v>
      </c>
      <c r="X165" s="6" t="s">
        <v>563</v>
      </c>
      <c r="Y165" s="5">
        <v>20181</v>
      </c>
      <c r="Z165" s="5" t="s">
        <v>4010</v>
      </c>
      <c r="AA165" s="5">
        <f>IF(ActividadesCom[[#This Row],[NIVEL 4]]&lt;&gt;0,VLOOKUP(ActividadesCom[[#This Row],[NIVEL 4]],Catálogo!A:B,2,FALSE),"")</f>
        <v>2</v>
      </c>
      <c r="AB165" s="5">
        <v>1</v>
      </c>
      <c r="AC165" s="6" t="s">
        <v>100</v>
      </c>
      <c r="AD165" s="5">
        <v>20133</v>
      </c>
      <c r="AE165" s="5" t="s">
        <v>4010</v>
      </c>
      <c r="AF165" s="5">
        <f>IF(ActividadesCom[[#This Row],[NIVEL 5]]&lt;&gt;0,VLOOKUP(ActividadesCom[[#This Row],[NIVEL 5]],Catálogo!A:B,2,FALSE),"")</f>
        <v>2</v>
      </c>
      <c r="AG165" s="5">
        <v>1</v>
      </c>
      <c r="AH165" s="2"/>
      <c r="AI165" s="2"/>
    </row>
    <row r="166" spans="1:35" ht="30" hidden="1" customHeight="1" x14ac:dyDescent="0.25">
      <c r="A166" s="7">
        <v>13470241</v>
      </c>
      <c r="B166" s="97" t="str">
        <f>VLOOKUP(ActividadesCom[[#This Row],[NO. DE CONTROL]],'LISTADO ESTUDIANTES'!A:C,3,FALSE)</f>
        <v>COCON CANCHE JEZIEL EZER</v>
      </c>
      <c r="C166" s="97" t="str">
        <f>VLOOKUP(ActividadesCom[[#This Row],[NO. DE CONTROL]],'LISTADO ESTUDIANTES'!A:B,2,FALSE)</f>
        <v>INGENIERIA EN SISTEMAS COMPUTACIONALES</v>
      </c>
      <c r="D166" s="18" t="str">
        <f>VLOOKUP(ActividadesCom[[#This Row],[NO. DE CONTROL]],'LISTADO ESTUDIANTES'!A:D,4,FALSE)</f>
        <v>BAJA</v>
      </c>
      <c r="E166" s="5">
        <f>SUM(ActividadesCom[[#This Row],[CRÉD. 1]],ActividadesCom[[#This Row],[CRÉD. 2]],ActividadesCom[[#This Row],[CRÉD. 3]],ActividadesCom[[#This Row],[CRÉD. 4]],ActividadesCom[[#This Row],[CRÉD. 5]])</f>
        <v>0</v>
      </c>
      <c r="F166" s="17" t="str">
        <f>IF(ActividadesCom[[#This Row],[ÚLTIMO SEMESTRE CON CRÉDITOS]]&gt;0,ROUND(AVERAGE(ActividadesCom[[#This Row],[VALOR NIVEL 5]],ActividadesCom[[#This Row],[VALOR NIVEL 4]],ActividadesCom[[#This Row],[VALOR NIVEL 3]],ActividadesCom[[#This Row],[VALOR NIVEL 2]],ActividadesCom[[#This Row],[VALOR NIVEL 1]]),0),"")</f>
        <v/>
      </c>
      <c r="G166" s="5" t="str">
        <f>IF(ActividadesCom[[#This Row],[PROMEDIO]]="","",IF(ActividadesCom[[#This Row],[PROMEDIO]]&gt;=4,"EXCELENTE",IF(ActividadesCom[[#This Row],[PROMEDIO]]&gt;=3,"NOTABLE",IF(ActividadesCom[[#This Row],[PROMEDIO]]&gt;=2,"BUENO",IF(ActividadesCom[[#This Row],[PROMEDIO]]=1,"SUFICIENTE","")))))</f>
        <v/>
      </c>
      <c r="H166" s="5">
        <f>MAX(ActividadesCom[[#This Row],[PERÍODO 1]],ActividadesCom[[#This Row],[PERÍODO 2]],ActividadesCom[[#This Row],[PERÍODO 3]],ActividadesCom[[#This Row],[PERÍODO 4]],ActividadesCom[[#This Row],[PERÍODO 5]])</f>
        <v>0</v>
      </c>
      <c r="I166" s="6"/>
      <c r="J166" s="5"/>
      <c r="K166" s="5"/>
      <c r="L166" s="5" t="str">
        <f>IF(ActividadesCom[[#This Row],[NIVEL 1]]&lt;&gt;0,VLOOKUP(ActividadesCom[[#This Row],[NIVEL 1]],Catálogo!A:B,2,FALSE),"")</f>
        <v/>
      </c>
      <c r="M166" s="5"/>
      <c r="N166" s="6"/>
      <c r="O166" s="5"/>
      <c r="P166" s="5"/>
      <c r="Q166" s="5" t="str">
        <f>IF(ActividadesCom[[#This Row],[NIVEL 2]]&lt;&gt;0,VLOOKUP(ActividadesCom[[#This Row],[NIVEL 2]],Catálogo!A:B,2,FALSE),"")</f>
        <v/>
      </c>
      <c r="R166" s="5"/>
      <c r="S166" s="6"/>
      <c r="T166" s="5"/>
      <c r="U166" s="5"/>
      <c r="V166" s="5" t="str">
        <f>IF(ActividadesCom[[#This Row],[NIVEL 3]]&lt;&gt;0,VLOOKUP(ActividadesCom[[#This Row],[NIVEL 3]],Catálogo!A:B,2,FALSE),"")</f>
        <v/>
      </c>
      <c r="W166" s="5"/>
      <c r="X166" s="6"/>
      <c r="Y166" s="5"/>
      <c r="Z166" s="5"/>
      <c r="AA166" s="5" t="str">
        <f>IF(ActividadesCom[[#This Row],[NIVEL 4]]&lt;&gt;0,VLOOKUP(ActividadesCom[[#This Row],[NIVEL 4]],Catálogo!A:B,2,FALSE),"")</f>
        <v/>
      </c>
      <c r="AB166" s="5"/>
      <c r="AC166" s="6"/>
      <c r="AD166" s="5"/>
      <c r="AE166" s="5"/>
      <c r="AF166" s="5" t="str">
        <f>IF(ActividadesCom[[#This Row],[NIVEL 5]]&lt;&gt;0,VLOOKUP(ActividadesCom[[#This Row],[NIVEL 5]],Catálogo!A:B,2,FALSE),"")</f>
        <v/>
      </c>
      <c r="AG166" s="5"/>
      <c r="AH166" s="2"/>
      <c r="AI166" s="2"/>
    </row>
    <row r="167" spans="1:35" ht="30" hidden="1" customHeight="1" x14ac:dyDescent="0.25">
      <c r="A167" s="7">
        <v>13470242</v>
      </c>
      <c r="B167" s="97" t="str">
        <f>VLOOKUP(ActividadesCom[[#This Row],[NO. DE CONTROL]],'LISTADO ESTUDIANTES'!A:C,3,FALSE)</f>
        <v>OJEDA VAZQUEZ RUSSELL OSWALDO</v>
      </c>
      <c r="C167" s="97" t="str">
        <f>VLOOKUP(ActividadesCom[[#This Row],[NO. DE CONTROL]],'LISTADO ESTUDIANTES'!A:B,2,FALSE)</f>
        <v>INGENIERIA INFORMATICA</v>
      </c>
      <c r="D167" s="18" t="str">
        <f>VLOOKUP(ActividadesCom[[#This Row],[NO. DE CONTROL]],'LISTADO ESTUDIANTES'!A:D,4,FALSE)</f>
        <v>BAJA</v>
      </c>
      <c r="E167" s="5">
        <f>SUM(ActividadesCom[[#This Row],[CRÉD. 1]],ActividadesCom[[#This Row],[CRÉD. 2]],ActividadesCom[[#This Row],[CRÉD. 3]],ActividadesCom[[#This Row],[CRÉD. 4]],ActividadesCom[[#This Row],[CRÉD. 5]])</f>
        <v>0</v>
      </c>
      <c r="F167" s="17" t="str">
        <f>IF(ActividadesCom[[#This Row],[ÚLTIMO SEMESTRE CON CRÉDITOS]]&gt;0,ROUND(AVERAGE(ActividadesCom[[#This Row],[VALOR NIVEL 5]],ActividadesCom[[#This Row],[VALOR NIVEL 4]],ActividadesCom[[#This Row],[VALOR NIVEL 3]],ActividadesCom[[#This Row],[VALOR NIVEL 2]],ActividadesCom[[#This Row],[VALOR NIVEL 1]]),0),"")</f>
        <v/>
      </c>
      <c r="G167" s="5" t="str">
        <f>IF(ActividadesCom[[#This Row],[PROMEDIO]]="","",IF(ActividadesCom[[#This Row],[PROMEDIO]]&gt;=4,"EXCELENTE",IF(ActividadesCom[[#This Row],[PROMEDIO]]&gt;=3,"NOTABLE",IF(ActividadesCom[[#This Row],[PROMEDIO]]&gt;=2,"BUENO",IF(ActividadesCom[[#This Row],[PROMEDIO]]=1,"SUFICIENTE","")))))</f>
        <v/>
      </c>
      <c r="H167" s="5">
        <f>MAX(ActividadesCom[[#This Row],[PERÍODO 1]],ActividadesCom[[#This Row],[PERÍODO 2]],ActividadesCom[[#This Row],[PERÍODO 3]],ActividadesCom[[#This Row],[PERÍODO 4]],ActividadesCom[[#This Row],[PERÍODO 5]])</f>
        <v>0</v>
      </c>
      <c r="I167" s="6"/>
      <c r="J167" s="5"/>
      <c r="K167" s="5"/>
      <c r="L167" s="5" t="str">
        <f>IF(ActividadesCom[[#This Row],[NIVEL 1]]&lt;&gt;0,VLOOKUP(ActividadesCom[[#This Row],[NIVEL 1]],Catálogo!A:B,2,FALSE),"")</f>
        <v/>
      </c>
      <c r="M167" s="5"/>
      <c r="N167" s="6"/>
      <c r="O167" s="5"/>
      <c r="P167" s="5"/>
      <c r="Q167" s="5" t="str">
        <f>IF(ActividadesCom[[#This Row],[NIVEL 2]]&lt;&gt;0,VLOOKUP(ActividadesCom[[#This Row],[NIVEL 2]],Catálogo!A:B,2,FALSE),"")</f>
        <v/>
      </c>
      <c r="R167" s="5"/>
      <c r="S167" s="6"/>
      <c r="T167" s="5"/>
      <c r="U167" s="5"/>
      <c r="V167" s="5" t="str">
        <f>IF(ActividadesCom[[#This Row],[NIVEL 3]]&lt;&gt;0,VLOOKUP(ActividadesCom[[#This Row],[NIVEL 3]],Catálogo!A:B,2,FALSE),"")</f>
        <v/>
      </c>
      <c r="W167" s="5"/>
      <c r="X167" s="6"/>
      <c r="Y167" s="5"/>
      <c r="Z167" s="5"/>
      <c r="AA167" s="5" t="str">
        <f>IF(ActividadesCom[[#This Row],[NIVEL 4]]&lt;&gt;0,VLOOKUP(ActividadesCom[[#This Row],[NIVEL 4]],Catálogo!A:B,2,FALSE),"")</f>
        <v/>
      </c>
      <c r="AB167" s="5"/>
      <c r="AC167" s="6"/>
      <c r="AD167" s="5"/>
      <c r="AE167" s="5"/>
      <c r="AF167" s="5" t="str">
        <f>IF(ActividadesCom[[#This Row],[NIVEL 5]]&lt;&gt;0,VLOOKUP(ActividadesCom[[#This Row],[NIVEL 5]],Catálogo!A:B,2,FALSE),"")</f>
        <v/>
      </c>
      <c r="AG167" s="5"/>
      <c r="AH167" s="2"/>
      <c r="AI167" s="2"/>
    </row>
    <row r="168" spans="1:35" ht="30" hidden="1" customHeight="1" x14ac:dyDescent="0.25">
      <c r="A168" s="7">
        <v>13470243</v>
      </c>
      <c r="B168" s="97" t="str">
        <f>VLOOKUP(ActividadesCom[[#This Row],[NO. DE CONTROL]],'LISTADO ESTUDIANTES'!A:C,3,FALSE)</f>
        <v>TAMAY CHAN HEBER JESAEL</v>
      </c>
      <c r="C168" s="97" t="str">
        <f>VLOOKUP(ActividadesCom[[#This Row],[NO. DE CONTROL]],'LISTADO ESTUDIANTES'!A:B,2,FALSE)</f>
        <v>INGENIERIA EN SISTEMAS COMPUTACIONALES</v>
      </c>
      <c r="D168" s="18" t="str">
        <f>VLOOKUP(ActividadesCom[[#This Row],[NO. DE CONTROL]],'LISTADO ESTUDIANTES'!A:D,4,FALSE)</f>
        <v>BAJA</v>
      </c>
      <c r="E168" s="5">
        <f>SUM(ActividadesCom[[#This Row],[CRÉD. 1]],ActividadesCom[[#This Row],[CRÉD. 2]],ActividadesCom[[#This Row],[CRÉD. 3]],ActividadesCom[[#This Row],[CRÉD. 4]],ActividadesCom[[#This Row],[CRÉD. 5]])</f>
        <v>0</v>
      </c>
      <c r="F168" s="17" t="str">
        <f>IF(ActividadesCom[[#This Row],[ÚLTIMO SEMESTRE CON CRÉDITOS]]&gt;0,ROUND(AVERAGE(ActividadesCom[[#This Row],[VALOR NIVEL 5]],ActividadesCom[[#This Row],[VALOR NIVEL 4]],ActividadesCom[[#This Row],[VALOR NIVEL 3]],ActividadesCom[[#This Row],[VALOR NIVEL 2]],ActividadesCom[[#This Row],[VALOR NIVEL 1]]),0),"")</f>
        <v/>
      </c>
      <c r="G168" s="5" t="str">
        <f>IF(ActividadesCom[[#This Row],[PROMEDIO]]="","",IF(ActividadesCom[[#This Row],[PROMEDIO]]&gt;=4,"EXCELENTE",IF(ActividadesCom[[#This Row],[PROMEDIO]]&gt;=3,"NOTABLE",IF(ActividadesCom[[#This Row],[PROMEDIO]]&gt;=2,"BUENO",IF(ActividadesCom[[#This Row],[PROMEDIO]]=1,"SUFICIENTE","")))))</f>
        <v/>
      </c>
      <c r="H168" s="5">
        <f>MAX(ActividadesCom[[#This Row],[PERÍODO 1]],ActividadesCom[[#This Row],[PERÍODO 2]],ActividadesCom[[#This Row],[PERÍODO 3]],ActividadesCom[[#This Row],[PERÍODO 4]],ActividadesCom[[#This Row],[PERÍODO 5]])</f>
        <v>0</v>
      </c>
      <c r="I168" s="6"/>
      <c r="J168" s="5"/>
      <c r="K168" s="5"/>
      <c r="L168" s="5" t="str">
        <f>IF(ActividadesCom[[#This Row],[NIVEL 1]]&lt;&gt;0,VLOOKUP(ActividadesCom[[#This Row],[NIVEL 1]],Catálogo!A:B,2,FALSE),"")</f>
        <v/>
      </c>
      <c r="M168" s="5"/>
      <c r="N168" s="6"/>
      <c r="O168" s="5"/>
      <c r="P168" s="5"/>
      <c r="Q168" s="5" t="str">
        <f>IF(ActividadesCom[[#This Row],[NIVEL 2]]&lt;&gt;0,VLOOKUP(ActividadesCom[[#This Row],[NIVEL 2]],Catálogo!A:B,2,FALSE),"")</f>
        <v/>
      </c>
      <c r="R168" s="5"/>
      <c r="S168" s="6"/>
      <c r="T168" s="5"/>
      <c r="U168" s="5"/>
      <c r="V168" s="5" t="str">
        <f>IF(ActividadesCom[[#This Row],[NIVEL 3]]&lt;&gt;0,VLOOKUP(ActividadesCom[[#This Row],[NIVEL 3]],Catálogo!A:B,2,FALSE),"")</f>
        <v/>
      </c>
      <c r="W168" s="5"/>
      <c r="X168" s="6"/>
      <c r="Y168" s="5"/>
      <c r="Z168" s="5"/>
      <c r="AA168" s="5" t="str">
        <f>IF(ActividadesCom[[#This Row],[NIVEL 4]]&lt;&gt;0,VLOOKUP(ActividadesCom[[#This Row],[NIVEL 4]],Catálogo!A:B,2,FALSE),"")</f>
        <v/>
      </c>
      <c r="AB168" s="5"/>
      <c r="AC168" s="6"/>
      <c r="AD168" s="5"/>
      <c r="AE168" s="5"/>
      <c r="AF168" s="5" t="str">
        <f>IF(ActividadesCom[[#This Row],[NIVEL 5]]&lt;&gt;0,VLOOKUP(ActividadesCom[[#This Row],[NIVEL 5]],Catálogo!A:B,2,FALSE),"")</f>
        <v/>
      </c>
      <c r="AG168" s="5"/>
      <c r="AH168" s="2"/>
      <c r="AI168" s="2"/>
    </row>
    <row r="169" spans="1:35" ht="30" hidden="1" customHeight="1" x14ac:dyDescent="0.25">
      <c r="A169" s="7">
        <v>13470244</v>
      </c>
      <c r="B169" s="97" t="str">
        <f>VLOOKUP(ActividadesCom[[#This Row],[NO. DE CONTROL]],'LISTADO ESTUDIANTES'!A:C,3,FALSE)</f>
        <v>VELEZ LAVALLE ALONDRA DANIELA</v>
      </c>
      <c r="C169" s="97" t="str">
        <f>VLOOKUP(ActividadesCom[[#This Row],[NO. DE CONTROL]],'LISTADO ESTUDIANTES'!A:B,2,FALSE)</f>
        <v>INGENIERIA EN ADMINISTRACION</v>
      </c>
      <c r="D169" s="18" t="str">
        <f>VLOOKUP(ActividadesCom[[#This Row],[NO. DE CONTROL]],'LISTADO ESTUDIANTES'!A:D,4,FALSE)</f>
        <v>EGRESADO(A)</v>
      </c>
      <c r="E169" s="5">
        <f>SUM(ActividadesCom[[#This Row],[CRÉD. 1]],ActividadesCom[[#This Row],[CRÉD. 2]],ActividadesCom[[#This Row],[CRÉD. 3]],ActividadesCom[[#This Row],[CRÉD. 4]],ActividadesCom[[#This Row],[CRÉD. 5]])</f>
        <v>6</v>
      </c>
      <c r="F169" s="17">
        <f>IF(ActividadesCom[[#This Row],[ÚLTIMO SEMESTRE CON CRÉDITOS]]&gt;0,ROUND(AVERAGE(ActividadesCom[[#This Row],[VALOR NIVEL 5]],ActividadesCom[[#This Row],[VALOR NIVEL 4]],ActividadesCom[[#This Row],[VALOR NIVEL 3]],ActividadesCom[[#This Row],[VALOR NIVEL 2]],ActividadesCom[[#This Row],[VALOR NIVEL 1]]),0),"")</f>
        <v>2</v>
      </c>
      <c r="G169" s="5" t="str">
        <f>IF(ActividadesCom[[#This Row],[PROMEDIO]]="","",IF(ActividadesCom[[#This Row],[PROMEDIO]]&gt;=4,"EXCELENTE",IF(ActividadesCom[[#This Row],[PROMEDIO]]&gt;=3,"NOTABLE",IF(ActividadesCom[[#This Row],[PROMEDIO]]&gt;=2,"BUENO",IF(ActividadesCom[[#This Row],[PROMEDIO]]=1,"SUFICIENTE","")))))</f>
        <v>BUENO</v>
      </c>
      <c r="H169" s="5">
        <f>MAX(ActividadesCom[[#This Row],[PERÍODO 1]],ActividadesCom[[#This Row],[PERÍODO 2]],ActividadesCom[[#This Row],[PERÍODO 3]],ActividadesCom[[#This Row],[PERÍODO 4]],ActividadesCom[[#This Row],[PERÍODO 5]])</f>
        <v>20161</v>
      </c>
      <c r="I169" s="6" t="s">
        <v>128</v>
      </c>
      <c r="J169" s="5">
        <v>20161</v>
      </c>
      <c r="K169" s="5" t="s">
        <v>4010</v>
      </c>
      <c r="L169" s="5">
        <f>IF(ActividadesCom[[#This Row],[NIVEL 1]]&lt;&gt;0,VLOOKUP(ActividadesCom[[#This Row],[NIVEL 1]],Catálogo!A:B,2,FALSE),"")</f>
        <v>2</v>
      </c>
      <c r="M169" s="5">
        <v>1</v>
      </c>
      <c r="N169" s="6" t="s">
        <v>3</v>
      </c>
      <c r="O169" s="5">
        <v>20151</v>
      </c>
      <c r="P169" s="5" t="s">
        <v>4010</v>
      </c>
      <c r="Q169" s="5">
        <f>IF(ActividadesCom[[#This Row],[NIVEL 2]]&lt;&gt;0,VLOOKUP(ActividadesCom[[#This Row],[NIVEL 2]],Catálogo!A:B,2,FALSE),"")</f>
        <v>2</v>
      </c>
      <c r="R169" s="5">
        <v>1</v>
      </c>
      <c r="S169" s="6" t="s">
        <v>111</v>
      </c>
      <c r="T169" s="5">
        <v>20151</v>
      </c>
      <c r="U169" s="5" t="s">
        <v>4010</v>
      </c>
      <c r="V169" s="5">
        <f>IF(ActividadesCom[[#This Row],[NIVEL 3]]&lt;&gt;0,VLOOKUP(ActividadesCom[[#This Row],[NIVEL 3]],Catálogo!A:B,2,FALSE),"")</f>
        <v>2</v>
      </c>
      <c r="W169" s="5">
        <v>1</v>
      </c>
      <c r="X169" s="6" t="s">
        <v>111</v>
      </c>
      <c r="Y169" s="5">
        <v>20161</v>
      </c>
      <c r="Z169" s="5" t="s">
        <v>4010</v>
      </c>
      <c r="AA169" s="5">
        <f>IF(ActividadesCom[[#This Row],[NIVEL 4]]&lt;&gt;0,VLOOKUP(ActividadesCom[[#This Row],[NIVEL 4]],Catálogo!A:B,2,FALSE),"")</f>
        <v>2</v>
      </c>
      <c r="AB169" s="5">
        <v>1</v>
      </c>
      <c r="AC169" s="6" t="s">
        <v>33</v>
      </c>
      <c r="AD169" s="5" t="s">
        <v>51</v>
      </c>
      <c r="AE169" s="5" t="s">
        <v>4010</v>
      </c>
      <c r="AF169" s="5">
        <f>IF(ActividadesCom[[#This Row],[NIVEL 5]]&lt;&gt;0,VLOOKUP(ActividadesCom[[#This Row],[NIVEL 5]],Catálogo!A:B,2,FALSE),"")</f>
        <v>2</v>
      </c>
      <c r="AG169" s="5">
        <v>2</v>
      </c>
      <c r="AH169" s="2"/>
      <c r="AI169" s="2"/>
    </row>
    <row r="170" spans="1:35" ht="30" hidden="1" customHeight="1" x14ac:dyDescent="0.25">
      <c r="A170" s="7">
        <v>13470245</v>
      </c>
      <c r="B170" s="97" t="str">
        <f>VLOOKUP(ActividadesCom[[#This Row],[NO. DE CONTROL]],'LISTADO ESTUDIANTES'!A:C,3,FALSE)</f>
        <v>CU CORTES AMILU</v>
      </c>
      <c r="C170" s="97" t="str">
        <f>VLOOKUP(ActividadesCom[[#This Row],[NO. DE CONTROL]],'LISTADO ESTUDIANTES'!A:B,2,FALSE)</f>
        <v>INGENIERIA EN ADMINISTRACION</v>
      </c>
      <c r="D170" s="18" t="str">
        <f>VLOOKUP(ActividadesCom[[#This Row],[NO. DE CONTROL]],'LISTADO ESTUDIANTES'!A:D,4,FALSE)</f>
        <v>BAJA</v>
      </c>
      <c r="E170" s="5">
        <f>SUM(ActividadesCom[[#This Row],[CRÉD. 1]],ActividadesCom[[#This Row],[CRÉD. 2]],ActividadesCom[[#This Row],[CRÉD. 3]],ActividadesCom[[#This Row],[CRÉD. 4]],ActividadesCom[[#This Row],[CRÉD. 5]])</f>
        <v>0</v>
      </c>
      <c r="F170" s="17" t="str">
        <f>IF(ActividadesCom[[#This Row],[ÚLTIMO SEMESTRE CON CRÉDITOS]]&gt;0,ROUND(AVERAGE(ActividadesCom[[#This Row],[VALOR NIVEL 5]],ActividadesCom[[#This Row],[VALOR NIVEL 4]],ActividadesCom[[#This Row],[VALOR NIVEL 3]],ActividadesCom[[#This Row],[VALOR NIVEL 2]],ActividadesCom[[#This Row],[VALOR NIVEL 1]]),0),"")</f>
        <v/>
      </c>
      <c r="G170" s="5" t="str">
        <f>IF(ActividadesCom[[#This Row],[PROMEDIO]]="","",IF(ActividadesCom[[#This Row],[PROMEDIO]]&gt;=4,"EXCELENTE",IF(ActividadesCom[[#This Row],[PROMEDIO]]&gt;=3,"NOTABLE",IF(ActividadesCom[[#This Row],[PROMEDIO]]&gt;=2,"BUENO",IF(ActividadesCom[[#This Row],[PROMEDIO]]=1,"SUFICIENTE","")))))</f>
        <v/>
      </c>
      <c r="H170" s="5">
        <f>MAX(ActividadesCom[[#This Row],[PERÍODO 1]],ActividadesCom[[#This Row],[PERÍODO 2]],ActividadesCom[[#This Row],[PERÍODO 3]],ActividadesCom[[#This Row],[PERÍODO 4]],ActividadesCom[[#This Row],[PERÍODO 5]])</f>
        <v>0</v>
      </c>
      <c r="I170" s="6"/>
      <c r="J170" s="5"/>
      <c r="K170" s="5"/>
      <c r="L170" s="5" t="str">
        <f>IF(ActividadesCom[[#This Row],[NIVEL 1]]&lt;&gt;0,VLOOKUP(ActividadesCom[[#This Row],[NIVEL 1]],Catálogo!A:B,2,FALSE),"")</f>
        <v/>
      </c>
      <c r="M170" s="5"/>
      <c r="N170" s="6"/>
      <c r="O170" s="5"/>
      <c r="P170" s="5"/>
      <c r="Q170" s="5" t="str">
        <f>IF(ActividadesCom[[#This Row],[NIVEL 2]]&lt;&gt;0,VLOOKUP(ActividadesCom[[#This Row],[NIVEL 2]],Catálogo!A:B,2,FALSE),"")</f>
        <v/>
      </c>
      <c r="R170" s="5"/>
      <c r="S170" s="6"/>
      <c r="T170" s="5"/>
      <c r="U170" s="5"/>
      <c r="V170" s="5" t="str">
        <f>IF(ActividadesCom[[#This Row],[NIVEL 3]]&lt;&gt;0,VLOOKUP(ActividadesCom[[#This Row],[NIVEL 3]],Catálogo!A:B,2,FALSE),"")</f>
        <v/>
      </c>
      <c r="W170" s="5"/>
      <c r="X170" s="6"/>
      <c r="Y170" s="5"/>
      <c r="Z170" s="5"/>
      <c r="AA170" s="5" t="str">
        <f>IF(ActividadesCom[[#This Row],[NIVEL 4]]&lt;&gt;0,VLOOKUP(ActividadesCom[[#This Row],[NIVEL 4]],Catálogo!A:B,2,FALSE),"")</f>
        <v/>
      </c>
      <c r="AB170" s="5"/>
      <c r="AC170" s="6"/>
      <c r="AD170" s="5"/>
      <c r="AE170" s="5"/>
      <c r="AF170" s="5" t="str">
        <f>IF(ActividadesCom[[#This Row],[NIVEL 5]]&lt;&gt;0,VLOOKUP(ActividadesCom[[#This Row],[NIVEL 5]],Catálogo!A:B,2,FALSE),"")</f>
        <v/>
      </c>
      <c r="AG170" s="5"/>
      <c r="AH170" s="2"/>
      <c r="AI170" s="2"/>
    </row>
    <row r="171" spans="1:35" ht="30" hidden="1" customHeight="1" x14ac:dyDescent="0.25">
      <c r="A171" s="7">
        <v>13470246</v>
      </c>
      <c r="B171" s="97" t="str">
        <f>VLOOKUP(ActividadesCom[[#This Row],[NO. DE CONTROL]],'LISTADO ESTUDIANTES'!A:C,3,FALSE)</f>
        <v>CABRERA GARCIA SOFIA NALLELY</v>
      </c>
      <c r="C171" s="97" t="str">
        <f>VLOOKUP(ActividadesCom[[#This Row],[NO. DE CONTROL]],'LISTADO ESTUDIANTES'!A:B,2,FALSE)</f>
        <v>INGENIERIA EN ADMINISTRACION</v>
      </c>
      <c r="D171" s="18" t="str">
        <f>VLOOKUP(ActividadesCom[[#This Row],[NO. DE CONTROL]],'LISTADO ESTUDIANTES'!A:D,4,FALSE)</f>
        <v>BAJA</v>
      </c>
      <c r="E171" s="5">
        <f>SUM(ActividadesCom[[#This Row],[CRÉD. 1]],ActividadesCom[[#This Row],[CRÉD. 2]],ActividadesCom[[#This Row],[CRÉD. 3]],ActividadesCom[[#This Row],[CRÉD. 4]],ActividadesCom[[#This Row],[CRÉD. 5]])</f>
        <v>6</v>
      </c>
      <c r="F171" s="17">
        <f>IF(ActividadesCom[[#This Row],[ÚLTIMO SEMESTRE CON CRÉDITOS]]&gt;0,ROUND(AVERAGE(ActividadesCom[[#This Row],[VALOR NIVEL 5]],ActividadesCom[[#This Row],[VALOR NIVEL 4]],ActividadesCom[[#This Row],[VALOR NIVEL 3]],ActividadesCom[[#This Row],[VALOR NIVEL 2]],ActividadesCom[[#This Row],[VALOR NIVEL 1]]),0),"")</f>
        <v>2</v>
      </c>
      <c r="G171" s="5" t="str">
        <f>IF(ActividadesCom[[#This Row],[PROMEDIO]]="","",IF(ActividadesCom[[#This Row],[PROMEDIO]]&gt;=4,"EXCELENTE",IF(ActividadesCom[[#This Row],[PROMEDIO]]&gt;=3,"NOTABLE",IF(ActividadesCom[[#This Row],[PROMEDIO]]&gt;=2,"BUENO",IF(ActividadesCom[[#This Row],[PROMEDIO]]=1,"SUFICIENTE","")))))</f>
        <v>BUENO</v>
      </c>
      <c r="H171" s="5">
        <f>MAX(ActividadesCom[[#This Row],[PERÍODO 1]],ActividadesCom[[#This Row],[PERÍODO 2]],ActividadesCom[[#This Row],[PERÍODO 3]],ActividadesCom[[#This Row],[PERÍODO 4]],ActividadesCom[[#This Row],[PERÍODO 5]])</f>
        <v>20143</v>
      </c>
      <c r="I171" s="6" t="s">
        <v>111</v>
      </c>
      <c r="J171" s="5">
        <v>20143</v>
      </c>
      <c r="K171" s="5" t="s">
        <v>4010</v>
      </c>
      <c r="L171" s="5">
        <f>IF(ActividadesCom[[#This Row],[NIVEL 1]]&lt;&gt;0,VLOOKUP(ActividadesCom[[#This Row],[NIVEL 1]],Catálogo!A:B,2,FALSE),"")</f>
        <v>2</v>
      </c>
      <c r="M171" s="5">
        <v>2</v>
      </c>
      <c r="N171" s="6" t="s">
        <v>111</v>
      </c>
      <c r="O171" s="5">
        <v>20141</v>
      </c>
      <c r="P171" s="5" t="s">
        <v>4010</v>
      </c>
      <c r="Q171" s="5">
        <f>IF(ActividadesCom[[#This Row],[NIVEL 2]]&lt;&gt;0,VLOOKUP(ActividadesCom[[#This Row],[NIVEL 2]],Catálogo!A:B,2,FALSE),"")</f>
        <v>2</v>
      </c>
      <c r="R171" s="5">
        <v>1</v>
      </c>
      <c r="S171" s="6" t="s">
        <v>117</v>
      </c>
      <c r="T171" s="5">
        <v>20143</v>
      </c>
      <c r="U171" s="5" t="s">
        <v>4010</v>
      </c>
      <c r="V171" s="5">
        <f>IF(ActividadesCom[[#This Row],[NIVEL 3]]&lt;&gt;0,VLOOKUP(ActividadesCom[[#This Row],[NIVEL 3]],Catálogo!A:B,2,FALSE),"")</f>
        <v>2</v>
      </c>
      <c r="W171" s="5">
        <v>1</v>
      </c>
      <c r="X171" s="6"/>
      <c r="Y171" s="5"/>
      <c r="Z171" s="5"/>
      <c r="AA171" s="5" t="str">
        <f>IF(ActividadesCom[[#This Row],[NIVEL 4]]&lt;&gt;0,VLOOKUP(ActividadesCom[[#This Row],[NIVEL 4]],Catálogo!A:B,2,FALSE),"")</f>
        <v/>
      </c>
      <c r="AB171" s="5"/>
      <c r="AC171" s="6" t="s">
        <v>33</v>
      </c>
      <c r="AD171" s="5" t="s">
        <v>51</v>
      </c>
      <c r="AE171" s="5" t="s">
        <v>4010</v>
      </c>
      <c r="AF171" s="5">
        <f>IF(ActividadesCom[[#This Row],[NIVEL 5]]&lt;&gt;0,VLOOKUP(ActividadesCom[[#This Row],[NIVEL 5]],Catálogo!A:B,2,FALSE),"")</f>
        <v>2</v>
      </c>
      <c r="AG171" s="5">
        <v>2</v>
      </c>
      <c r="AH171" s="2"/>
      <c r="AI171" s="2"/>
    </row>
    <row r="172" spans="1:35" ht="30" hidden="1" customHeight="1" x14ac:dyDescent="0.25">
      <c r="A172" s="7">
        <v>13470247</v>
      </c>
      <c r="B172" s="97" t="str">
        <f>VLOOKUP(ActividadesCom[[#This Row],[NO. DE CONTROL]],'LISTADO ESTUDIANTES'!A:C,3,FALSE)</f>
        <v>ROSADO ORTEGON JUAN MANUEL</v>
      </c>
      <c r="C172" s="97" t="str">
        <f>VLOOKUP(ActividadesCom[[#This Row],[NO. DE CONTROL]],'LISTADO ESTUDIANTES'!A:B,2,FALSE)</f>
        <v>INGENIERIA EN ADMINISTRACION</v>
      </c>
      <c r="D172" s="18" t="str">
        <f>VLOOKUP(ActividadesCom[[#This Row],[NO. DE CONTROL]],'LISTADO ESTUDIANTES'!A:D,4,FALSE)</f>
        <v>EGRESADO(A)</v>
      </c>
      <c r="E172" s="5">
        <f>SUM(ActividadesCom[[#This Row],[CRÉD. 1]],ActividadesCom[[#This Row],[CRÉD. 2]],ActividadesCom[[#This Row],[CRÉD. 3]],ActividadesCom[[#This Row],[CRÉD. 4]],ActividadesCom[[#This Row],[CRÉD. 5]])</f>
        <v>5</v>
      </c>
      <c r="F172" s="17">
        <f>IF(ActividadesCom[[#This Row],[ÚLTIMO SEMESTRE CON CRÉDITOS]]&gt;0,ROUND(AVERAGE(ActividadesCom[[#This Row],[VALOR NIVEL 5]],ActividadesCom[[#This Row],[VALOR NIVEL 4]],ActividadesCom[[#This Row],[VALOR NIVEL 3]],ActividadesCom[[#This Row],[VALOR NIVEL 2]],ActividadesCom[[#This Row],[VALOR NIVEL 1]]),0),"")</f>
        <v>2</v>
      </c>
      <c r="G172" s="5" t="str">
        <f>IF(ActividadesCom[[#This Row],[PROMEDIO]]="","",IF(ActividadesCom[[#This Row],[PROMEDIO]]&gt;=4,"EXCELENTE",IF(ActividadesCom[[#This Row],[PROMEDIO]]&gt;=3,"NOTABLE",IF(ActividadesCom[[#This Row],[PROMEDIO]]&gt;=2,"BUENO",IF(ActividadesCom[[#This Row],[PROMEDIO]]=1,"SUFICIENTE","")))))</f>
        <v>BUENO</v>
      </c>
      <c r="H172" s="5">
        <f>MAX(ActividadesCom[[#This Row],[PERÍODO 1]],ActividadesCom[[#This Row],[PERÍODO 2]],ActividadesCom[[#This Row],[PERÍODO 3]],ActividadesCom[[#This Row],[PERÍODO 4]],ActividadesCom[[#This Row],[PERÍODO 5]])</f>
        <v>20153</v>
      </c>
      <c r="I172" s="6" t="s">
        <v>3</v>
      </c>
      <c r="J172" s="5">
        <v>20151</v>
      </c>
      <c r="K172" s="5" t="s">
        <v>4010</v>
      </c>
      <c r="L172" s="5">
        <f>IF(ActividadesCom[[#This Row],[NIVEL 1]]&lt;&gt;0,VLOOKUP(ActividadesCom[[#This Row],[NIVEL 1]],Catálogo!A:B,2,FALSE),"")</f>
        <v>2</v>
      </c>
      <c r="M172" s="5">
        <v>1</v>
      </c>
      <c r="N172" s="6" t="s">
        <v>111</v>
      </c>
      <c r="O172" s="5">
        <v>20143</v>
      </c>
      <c r="P172" s="5" t="s">
        <v>4010</v>
      </c>
      <c r="Q172" s="5">
        <f>IF(ActividadesCom[[#This Row],[NIVEL 2]]&lt;&gt;0,VLOOKUP(ActividadesCom[[#This Row],[NIVEL 2]],Catálogo!A:B,2,FALSE),"")</f>
        <v>2</v>
      </c>
      <c r="R172" s="5">
        <v>1</v>
      </c>
      <c r="S172" s="6" t="s">
        <v>111</v>
      </c>
      <c r="T172" s="5">
        <v>20151</v>
      </c>
      <c r="U172" s="5" t="s">
        <v>4010</v>
      </c>
      <c r="V172" s="5">
        <f>IF(ActividadesCom[[#This Row],[NIVEL 3]]&lt;&gt;0,VLOOKUP(ActividadesCom[[#This Row],[NIVEL 3]],Catálogo!A:B,2,FALSE),"")</f>
        <v>2</v>
      </c>
      <c r="W172" s="5">
        <v>2</v>
      </c>
      <c r="X172" s="6"/>
      <c r="Y172" s="5"/>
      <c r="Z172" s="5"/>
      <c r="AA172" s="5" t="str">
        <f>IF(ActividadesCom[[#This Row],[NIVEL 4]]&lt;&gt;0,VLOOKUP(ActividadesCom[[#This Row],[NIVEL 4]],Catálogo!A:B,2,FALSE),"")</f>
        <v/>
      </c>
      <c r="AB172" s="5"/>
      <c r="AC172" s="6" t="s">
        <v>135</v>
      </c>
      <c r="AD172" s="5">
        <v>20153</v>
      </c>
      <c r="AE172" s="5" t="s">
        <v>4010</v>
      </c>
      <c r="AF172" s="5">
        <f>IF(ActividadesCom[[#This Row],[NIVEL 5]]&lt;&gt;0,VLOOKUP(ActividadesCom[[#This Row],[NIVEL 5]],Catálogo!A:B,2,FALSE),"")</f>
        <v>2</v>
      </c>
      <c r="AG172" s="5">
        <v>1</v>
      </c>
      <c r="AH172" s="2"/>
      <c r="AI172" s="2"/>
    </row>
    <row r="173" spans="1:35" ht="30" hidden="1" customHeight="1" x14ac:dyDescent="0.25">
      <c r="A173" s="7">
        <v>13470249</v>
      </c>
      <c r="B173" s="97" t="str">
        <f>VLOOKUP(ActividadesCom[[#This Row],[NO. DE CONTROL]],'LISTADO ESTUDIANTES'!A:C,3,FALSE)</f>
        <v>CALAN COHUO MEYLI BERENICE</v>
      </c>
      <c r="C173" s="97" t="str">
        <f>VLOOKUP(ActividadesCom[[#This Row],[NO. DE CONTROL]],'LISTADO ESTUDIANTES'!A:B,2,FALSE)</f>
        <v>INGENIERIA EN ADMINISTRACION</v>
      </c>
      <c r="D173" s="18" t="str">
        <f>VLOOKUP(ActividadesCom[[#This Row],[NO. DE CONTROL]],'LISTADO ESTUDIANTES'!A:D,4,FALSE)</f>
        <v>EGRESADO(A)</v>
      </c>
      <c r="E173" s="5">
        <f>SUM(ActividadesCom[[#This Row],[CRÉD. 1]],ActividadesCom[[#This Row],[CRÉD. 2]],ActividadesCom[[#This Row],[CRÉD. 3]],ActividadesCom[[#This Row],[CRÉD. 4]],ActividadesCom[[#This Row],[CRÉD. 5]])</f>
        <v>7</v>
      </c>
      <c r="F173" s="17">
        <f>IF(ActividadesCom[[#This Row],[ÚLTIMO SEMESTRE CON CRÉDITOS]]&gt;0,ROUND(AVERAGE(ActividadesCom[[#This Row],[VALOR NIVEL 5]],ActividadesCom[[#This Row],[VALOR NIVEL 4]],ActividadesCom[[#This Row],[VALOR NIVEL 3]],ActividadesCom[[#This Row],[VALOR NIVEL 2]],ActividadesCom[[#This Row],[VALOR NIVEL 1]]),0),"")</f>
        <v>2</v>
      </c>
      <c r="G173" s="5" t="str">
        <f>IF(ActividadesCom[[#This Row],[PROMEDIO]]="","",IF(ActividadesCom[[#This Row],[PROMEDIO]]&gt;=4,"EXCELENTE",IF(ActividadesCom[[#This Row],[PROMEDIO]]&gt;=3,"NOTABLE",IF(ActividadesCom[[#This Row],[PROMEDIO]]&gt;=2,"BUENO",IF(ActividadesCom[[#This Row],[PROMEDIO]]=1,"SUFICIENTE","")))))</f>
        <v>BUENO</v>
      </c>
      <c r="H173" s="5">
        <f>MAX(ActividadesCom[[#This Row],[PERÍODO 1]],ActividadesCom[[#This Row],[PERÍODO 2]],ActividadesCom[[#This Row],[PERÍODO 3]],ActividadesCom[[#This Row],[PERÍODO 4]],ActividadesCom[[#This Row],[PERÍODO 5]])</f>
        <v>20151</v>
      </c>
      <c r="I173" s="6" t="s">
        <v>18</v>
      </c>
      <c r="J173" s="5">
        <v>20151</v>
      </c>
      <c r="K173" s="5" t="s">
        <v>4010</v>
      </c>
      <c r="L173" s="5">
        <f>IF(ActividadesCom[[#This Row],[NIVEL 1]]&lt;&gt;0,VLOOKUP(ActividadesCom[[#This Row],[NIVEL 1]],Catálogo!A:B,2,FALSE),"")</f>
        <v>2</v>
      </c>
      <c r="M173" s="5">
        <v>1</v>
      </c>
      <c r="N173" s="6" t="s">
        <v>111</v>
      </c>
      <c r="O173" s="5">
        <v>20133</v>
      </c>
      <c r="P173" s="5" t="s">
        <v>4010</v>
      </c>
      <c r="Q173" s="5">
        <f>IF(ActividadesCom[[#This Row],[NIVEL 2]]&lt;&gt;0,VLOOKUP(ActividadesCom[[#This Row],[NIVEL 2]],Catálogo!A:B,2,FALSE),"")</f>
        <v>2</v>
      </c>
      <c r="R173" s="5">
        <v>1</v>
      </c>
      <c r="S173" s="6" t="s">
        <v>111</v>
      </c>
      <c r="T173" s="5">
        <v>20151</v>
      </c>
      <c r="U173" s="5" t="s">
        <v>4010</v>
      </c>
      <c r="V173" s="5">
        <f>IF(ActividadesCom[[#This Row],[NIVEL 3]]&lt;&gt;0,VLOOKUP(ActividadesCom[[#This Row],[NIVEL 3]],Catálogo!A:B,2,FALSE),"")</f>
        <v>2</v>
      </c>
      <c r="W173" s="5">
        <v>1</v>
      </c>
      <c r="X173" s="6" t="s">
        <v>430</v>
      </c>
      <c r="Y173" s="5" t="s">
        <v>145</v>
      </c>
      <c r="Z173" s="5" t="s">
        <v>4010</v>
      </c>
      <c r="AA173" s="5">
        <f>IF(ActividadesCom[[#This Row],[NIVEL 4]]&lt;&gt;0,VLOOKUP(ActividadesCom[[#This Row],[NIVEL 4]],Catálogo!A:B,2,FALSE),"")</f>
        <v>2</v>
      </c>
      <c r="AB173" s="5">
        <v>2</v>
      </c>
      <c r="AC173" s="6" t="s">
        <v>6</v>
      </c>
      <c r="AD173" s="5">
        <v>20133</v>
      </c>
      <c r="AE173" s="5" t="s">
        <v>4010</v>
      </c>
      <c r="AF173" s="5">
        <f>IF(ActividadesCom[[#This Row],[NIVEL 5]]&lt;&gt;0,VLOOKUP(ActividadesCom[[#This Row],[NIVEL 5]],Catálogo!A:B,2,FALSE),"")</f>
        <v>2</v>
      </c>
      <c r="AG173" s="5">
        <v>2</v>
      </c>
      <c r="AH173" s="2"/>
      <c r="AI173" s="2"/>
    </row>
    <row r="174" spans="1:35" ht="30" hidden="1" customHeight="1" x14ac:dyDescent="0.25">
      <c r="A174" s="7">
        <v>13470250</v>
      </c>
      <c r="B174" s="97" t="str">
        <f>VLOOKUP(ActividadesCom[[#This Row],[NO. DE CONTROL]],'LISTADO ESTUDIANTES'!A:C,3,FALSE)</f>
        <v>VERA RODRIGUEZ CINTHIA ESMERALDA</v>
      </c>
      <c r="C174" s="97" t="str">
        <f>VLOOKUP(ActividadesCom[[#This Row],[NO. DE CONTROL]],'LISTADO ESTUDIANTES'!A:B,2,FALSE)</f>
        <v>INGENIERIA EN ADMINISTRACION</v>
      </c>
      <c r="D174" s="18" t="str">
        <f>VLOOKUP(ActividadesCom[[#This Row],[NO. DE CONTROL]],'LISTADO ESTUDIANTES'!A:D,4,FALSE)</f>
        <v>EGRESADO(A)</v>
      </c>
      <c r="E174" s="5">
        <f>SUM(ActividadesCom[[#This Row],[CRÉD. 1]],ActividadesCom[[#This Row],[CRÉD. 2]],ActividadesCom[[#This Row],[CRÉD. 3]],ActividadesCom[[#This Row],[CRÉD. 4]],ActividadesCom[[#This Row],[CRÉD. 5]])</f>
        <v>6</v>
      </c>
      <c r="F174" s="17">
        <f>IF(ActividadesCom[[#This Row],[ÚLTIMO SEMESTRE CON CRÉDITOS]]&gt;0,ROUND(AVERAGE(ActividadesCom[[#This Row],[VALOR NIVEL 5]],ActividadesCom[[#This Row],[VALOR NIVEL 4]],ActividadesCom[[#This Row],[VALOR NIVEL 3]],ActividadesCom[[#This Row],[VALOR NIVEL 2]],ActividadesCom[[#This Row],[VALOR NIVEL 1]]),0),"")</f>
        <v>2</v>
      </c>
      <c r="G174" s="5" t="str">
        <f>IF(ActividadesCom[[#This Row],[PROMEDIO]]="","",IF(ActividadesCom[[#This Row],[PROMEDIO]]&gt;=4,"EXCELENTE",IF(ActividadesCom[[#This Row],[PROMEDIO]]&gt;=3,"NOTABLE",IF(ActividadesCom[[#This Row],[PROMEDIO]]&gt;=2,"BUENO",IF(ActividadesCom[[#This Row],[PROMEDIO]]=1,"SUFICIENTE","")))))</f>
        <v>BUENO</v>
      </c>
      <c r="H174" s="5">
        <f>MAX(ActividadesCom[[#This Row],[PERÍODO 1]],ActividadesCom[[#This Row],[PERÍODO 2]],ActividadesCom[[#This Row],[PERÍODO 3]],ActividadesCom[[#This Row],[PERÍODO 4]],ActividadesCom[[#This Row],[PERÍODO 5]])</f>
        <v>20173</v>
      </c>
      <c r="I174" s="6" t="s">
        <v>3</v>
      </c>
      <c r="J174" s="5">
        <v>20153</v>
      </c>
      <c r="K174" s="5" t="s">
        <v>4010</v>
      </c>
      <c r="L174" s="5">
        <f>IF(ActividadesCom[[#This Row],[NIVEL 1]]&lt;&gt;0,VLOOKUP(ActividadesCom[[#This Row],[NIVEL 1]],Catálogo!A:B,2,FALSE),"")</f>
        <v>2</v>
      </c>
      <c r="M174" s="5">
        <v>1</v>
      </c>
      <c r="N174" s="6" t="s">
        <v>119</v>
      </c>
      <c r="O174" s="5">
        <v>20143</v>
      </c>
      <c r="P174" s="5" t="s">
        <v>4010</v>
      </c>
      <c r="Q174" s="5">
        <f>IF(ActividadesCom[[#This Row],[NIVEL 2]]&lt;&gt;0,VLOOKUP(ActividadesCom[[#This Row],[NIVEL 2]],Catálogo!A:B,2,FALSE),"")</f>
        <v>2</v>
      </c>
      <c r="R174" s="5">
        <v>1</v>
      </c>
      <c r="S174" s="6" t="s">
        <v>111</v>
      </c>
      <c r="T174" s="5">
        <v>20141</v>
      </c>
      <c r="U174" s="5" t="s">
        <v>4010</v>
      </c>
      <c r="V174" s="5">
        <f>IF(ActividadesCom[[#This Row],[NIVEL 3]]&lt;&gt;0,VLOOKUP(ActividadesCom[[#This Row],[NIVEL 3]],Catálogo!A:B,2,FALSE),"")</f>
        <v>2</v>
      </c>
      <c r="W174" s="5">
        <v>1</v>
      </c>
      <c r="X174" s="6" t="s">
        <v>437</v>
      </c>
      <c r="Y174" s="5">
        <v>20173</v>
      </c>
      <c r="Z174" s="5" t="s">
        <v>4010</v>
      </c>
      <c r="AA174" s="5">
        <f>IF(ActividadesCom[[#This Row],[NIVEL 4]]&lt;&gt;0,VLOOKUP(ActividadesCom[[#This Row],[NIVEL 4]],Catálogo!A:B,2,FALSE),"")</f>
        <v>2</v>
      </c>
      <c r="AB174" s="5">
        <v>2</v>
      </c>
      <c r="AC174" s="6" t="s">
        <v>32</v>
      </c>
      <c r="AD174" s="5">
        <v>20163</v>
      </c>
      <c r="AE174" s="5" t="s">
        <v>4010</v>
      </c>
      <c r="AF174" s="5">
        <f>IF(ActividadesCom[[#This Row],[NIVEL 5]]&lt;&gt;0,VLOOKUP(ActividadesCom[[#This Row],[NIVEL 5]],Catálogo!A:B,2,FALSE),"")</f>
        <v>2</v>
      </c>
      <c r="AG174" s="5">
        <v>1</v>
      </c>
      <c r="AH174" s="2"/>
      <c r="AI174" s="2"/>
    </row>
    <row r="175" spans="1:35" ht="30" hidden="1" customHeight="1" x14ac:dyDescent="0.25">
      <c r="A175" s="7">
        <v>13470251</v>
      </c>
      <c r="B175" s="97" t="str">
        <f>VLOOKUP(ActividadesCom[[#This Row],[NO. DE CONTROL]],'LISTADO ESTUDIANTES'!A:C,3,FALSE)</f>
        <v>CALAN CHI DANIEL EDILBERTO</v>
      </c>
      <c r="C175" s="97" t="str">
        <f>VLOOKUP(ActividadesCom[[#This Row],[NO. DE CONTROL]],'LISTADO ESTUDIANTES'!A:B,2,FALSE)</f>
        <v>ARQUITECTURA</v>
      </c>
      <c r="D175" s="18" t="str">
        <f>VLOOKUP(ActividadesCom[[#This Row],[NO. DE CONTROL]],'LISTADO ESTUDIANTES'!A:D,4,FALSE)</f>
        <v>EGRESADO(A)</v>
      </c>
      <c r="E175" s="5">
        <f>SUM(ActividadesCom[[#This Row],[CRÉD. 1]],ActividadesCom[[#This Row],[CRÉD. 2]],ActividadesCom[[#This Row],[CRÉD. 3]],ActividadesCom[[#This Row],[CRÉD. 4]],ActividadesCom[[#This Row],[CRÉD. 5]])</f>
        <v>5</v>
      </c>
      <c r="F175" s="17">
        <f>IF(ActividadesCom[[#This Row],[ÚLTIMO SEMESTRE CON CRÉDITOS]]&gt;0,ROUND(AVERAGE(ActividadesCom[[#This Row],[VALOR NIVEL 5]],ActividadesCom[[#This Row],[VALOR NIVEL 4]],ActividadesCom[[#This Row],[VALOR NIVEL 3]],ActividadesCom[[#This Row],[VALOR NIVEL 2]],ActividadesCom[[#This Row],[VALOR NIVEL 1]]),0),"")</f>
        <v>2</v>
      </c>
      <c r="G175" s="5" t="str">
        <f>IF(ActividadesCom[[#This Row],[PROMEDIO]]="","",IF(ActividadesCom[[#This Row],[PROMEDIO]]&gt;=4,"EXCELENTE",IF(ActividadesCom[[#This Row],[PROMEDIO]]&gt;=3,"NOTABLE",IF(ActividadesCom[[#This Row],[PROMEDIO]]&gt;=2,"BUENO",IF(ActividadesCom[[#This Row],[PROMEDIO]]=1,"SUFICIENTE","")))))</f>
        <v>BUENO</v>
      </c>
      <c r="H175" s="5">
        <f>MAX(ActividadesCom[[#This Row],[PERÍODO 1]],ActividadesCom[[#This Row],[PERÍODO 2]],ActividadesCom[[#This Row],[PERÍODO 3]],ActividadesCom[[#This Row],[PERÍODO 4]],ActividadesCom[[#This Row],[PERÍODO 5]])</f>
        <v>20173</v>
      </c>
      <c r="I175" s="6" t="s">
        <v>460</v>
      </c>
      <c r="J175" s="5">
        <v>20173</v>
      </c>
      <c r="K175" s="5" t="s">
        <v>4010</v>
      </c>
      <c r="L175" s="5">
        <f>IF(ActividadesCom[[#This Row],[NIVEL 1]]&lt;&gt;0,VLOOKUP(ActividadesCom[[#This Row],[NIVEL 1]],Catálogo!A:B,2,FALSE),"")</f>
        <v>2</v>
      </c>
      <c r="M175" s="5">
        <v>1</v>
      </c>
      <c r="N175" s="6" t="s">
        <v>422</v>
      </c>
      <c r="O175" s="5">
        <v>20173</v>
      </c>
      <c r="P175" s="5" t="s">
        <v>4010</v>
      </c>
      <c r="Q175" s="5">
        <f>IF(ActividadesCom[[#This Row],[NIVEL 2]]&lt;&gt;0,VLOOKUP(ActividadesCom[[#This Row],[NIVEL 2]],Catálogo!A:B,2,FALSE),"")</f>
        <v>2</v>
      </c>
      <c r="R175" s="5">
        <v>1</v>
      </c>
      <c r="S175" s="6" t="s">
        <v>379</v>
      </c>
      <c r="T175" s="5">
        <v>20151</v>
      </c>
      <c r="U175" s="5" t="s">
        <v>4010</v>
      </c>
      <c r="V175" s="5">
        <f>IF(ActividadesCom[[#This Row],[NIVEL 3]]&lt;&gt;0,VLOOKUP(ActividadesCom[[#This Row],[NIVEL 3]],Catálogo!A:B,2,FALSE),"")</f>
        <v>2</v>
      </c>
      <c r="W175" s="5">
        <v>1</v>
      </c>
      <c r="X175" s="6" t="s">
        <v>449</v>
      </c>
      <c r="Y175" s="5">
        <v>20143</v>
      </c>
      <c r="Z175" s="5" t="s">
        <v>4010</v>
      </c>
      <c r="AA175" s="5">
        <f>IF(ActividadesCom[[#This Row],[NIVEL 4]]&lt;&gt;0,VLOOKUP(ActividadesCom[[#This Row],[NIVEL 4]],Catálogo!A:B,2,FALSE),"")</f>
        <v>2</v>
      </c>
      <c r="AB175" s="5">
        <v>1</v>
      </c>
      <c r="AC175" s="6" t="s">
        <v>449</v>
      </c>
      <c r="AD175" s="5">
        <v>20133</v>
      </c>
      <c r="AE175" s="5" t="s">
        <v>4010</v>
      </c>
      <c r="AF175" s="5">
        <f>IF(ActividadesCom[[#This Row],[NIVEL 5]]&lt;&gt;0,VLOOKUP(ActividadesCom[[#This Row],[NIVEL 5]],Catálogo!A:B,2,FALSE),"")</f>
        <v>2</v>
      </c>
      <c r="AG175" s="5">
        <v>1</v>
      </c>
      <c r="AH175" s="2"/>
      <c r="AI175" s="2"/>
    </row>
    <row r="176" spans="1:35" ht="30" hidden="1" customHeight="1" x14ac:dyDescent="0.25">
      <c r="A176" s="7">
        <v>13470252</v>
      </c>
      <c r="B176" s="97" t="str">
        <f>VLOOKUP(ActividadesCom[[#This Row],[NO. DE CONTROL]],'LISTADO ESTUDIANTES'!A:C,3,FALSE)</f>
        <v>SANCHEZ MATU AMAYRANI DE LA LUZ</v>
      </c>
      <c r="C176" s="97" t="str">
        <f>VLOOKUP(ActividadesCom[[#This Row],[NO. DE CONTROL]],'LISTADO ESTUDIANTES'!A:B,2,FALSE)</f>
        <v>INGENIERIA EN ADMINISTRACION</v>
      </c>
      <c r="D176" s="18" t="str">
        <f>VLOOKUP(ActividadesCom[[#This Row],[NO. DE CONTROL]],'LISTADO ESTUDIANTES'!A:D,4,FALSE)</f>
        <v>EGRESADO(A)</v>
      </c>
      <c r="E176" s="5">
        <f>SUM(ActividadesCom[[#This Row],[CRÉD. 1]],ActividadesCom[[#This Row],[CRÉD. 2]],ActividadesCom[[#This Row],[CRÉD. 3]],ActividadesCom[[#This Row],[CRÉD. 4]],ActividadesCom[[#This Row],[CRÉD. 5]])</f>
        <v>6</v>
      </c>
      <c r="F176" s="17">
        <f>IF(ActividadesCom[[#This Row],[ÚLTIMO SEMESTRE CON CRÉDITOS]]&gt;0,ROUND(AVERAGE(ActividadesCom[[#This Row],[VALOR NIVEL 5]],ActividadesCom[[#This Row],[VALOR NIVEL 4]],ActividadesCom[[#This Row],[VALOR NIVEL 3]],ActividadesCom[[#This Row],[VALOR NIVEL 2]],ActividadesCom[[#This Row],[VALOR NIVEL 1]]),0),"")</f>
        <v>2</v>
      </c>
      <c r="G176" s="5" t="str">
        <f>IF(ActividadesCom[[#This Row],[PROMEDIO]]="","",IF(ActividadesCom[[#This Row],[PROMEDIO]]&gt;=4,"EXCELENTE",IF(ActividadesCom[[#This Row],[PROMEDIO]]&gt;=3,"NOTABLE",IF(ActividadesCom[[#This Row],[PROMEDIO]]&gt;=2,"BUENO",IF(ActividadesCom[[#This Row],[PROMEDIO]]=1,"SUFICIENTE","")))))</f>
        <v>BUENO</v>
      </c>
      <c r="H176" s="5">
        <f>MAX(ActividadesCom[[#This Row],[PERÍODO 1]],ActividadesCom[[#This Row],[PERÍODO 2]],ActividadesCom[[#This Row],[PERÍODO 3]],ActividadesCom[[#This Row],[PERÍODO 4]],ActividadesCom[[#This Row],[PERÍODO 5]])</f>
        <v>20153</v>
      </c>
      <c r="I176" s="6" t="s">
        <v>39</v>
      </c>
      <c r="J176" s="5">
        <v>20151</v>
      </c>
      <c r="K176" s="5" t="s">
        <v>4010</v>
      </c>
      <c r="L176" s="5">
        <f>IF(ActividadesCom[[#This Row],[NIVEL 1]]&lt;&gt;0,VLOOKUP(ActividadesCom[[#This Row],[NIVEL 1]],Catálogo!A:B,2,FALSE),"")</f>
        <v>2</v>
      </c>
      <c r="M176" s="5">
        <v>1</v>
      </c>
      <c r="N176" s="6" t="s">
        <v>73</v>
      </c>
      <c r="O176" s="5">
        <v>20151</v>
      </c>
      <c r="P176" s="5" t="s">
        <v>4010</v>
      </c>
      <c r="Q176" s="5">
        <f>IF(ActividadesCom[[#This Row],[NIVEL 2]]&lt;&gt;0,VLOOKUP(ActividadesCom[[#This Row],[NIVEL 2]],Catálogo!A:B,2,FALSE),"")</f>
        <v>2</v>
      </c>
      <c r="R176" s="5">
        <v>2</v>
      </c>
      <c r="S176" s="6" t="s">
        <v>111</v>
      </c>
      <c r="T176" s="5">
        <v>20143</v>
      </c>
      <c r="U176" s="5" t="s">
        <v>4010</v>
      </c>
      <c r="V176" s="5">
        <f>IF(ActividadesCom[[#This Row],[NIVEL 3]]&lt;&gt;0,VLOOKUP(ActividadesCom[[#This Row],[NIVEL 3]],Catálogo!A:B,2,FALSE),"")</f>
        <v>2</v>
      </c>
      <c r="W176" s="5">
        <v>1</v>
      </c>
      <c r="X176" s="6" t="s">
        <v>111</v>
      </c>
      <c r="Y176" s="5">
        <v>20153</v>
      </c>
      <c r="Z176" s="5" t="s">
        <v>4010</v>
      </c>
      <c r="AA176" s="5">
        <f>IF(ActividadesCom[[#This Row],[NIVEL 4]]&lt;&gt;0,VLOOKUP(ActividadesCom[[#This Row],[NIVEL 4]],Catálogo!A:B,2,FALSE),"")</f>
        <v>2</v>
      </c>
      <c r="AB176" s="5">
        <v>1</v>
      </c>
      <c r="AC176" s="6" t="s">
        <v>55</v>
      </c>
      <c r="AD176" s="5">
        <v>20133</v>
      </c>
      <c r="AE176" s="5" t="s">
        <v>4010</v>
      </c>
      <c r="AF176" s="5">
        <f>IF(ActividadesCom[[#This Row],[NIVEL 5]]&lt;&gt;0,VLOOKUP(ActividadesCom[[#This Row],[NIVEL 5]],Catálogo!A:B,2,FALSE),"")</f>
        <v>2</v>
      </c>
      <c r="AG176" s="5">
        <v>1</v>
      </c>
      <c r="AH176" s="2"/>
      <c r="AI176" s="2"/>
    </row>
    <row r="177" spans="1:35" ht="30" hidden="1" customHeight="1" x14ac:dyDescent="0.25">
      <c r="A177" s="7">
        <v>13470253</v>
      </c>
      <c r="B177" s="97" t="str">
        <f>VLOOKUP(ActividadesCom[[#This Row],[NO. DE CONTROL]],'LISTADO ESTUDIANTES'!A:C,3,FALSE)</f>
        <v>DOMINGUEZ TABARES MONICA CECILIA</v>
      </c>
      <c r="C177" s="97" t="str">
        <f>VLOOKUP(ActividadesCom[[#This Row],[NO. DE CONTROL]],'LISTADO ESTUDIANTES'!A:B,2,FALSE)</f>
        <v>INGENIERIA INDUSTRIAL</v>
      </c>
      <c r="D177" s="18" t="str">
        <f>VLOOKUP(ActividadesCom[[#This Row],[NO. DE CONTROL]],'LISTADO ESTUDIANTES'!A:D,4,FALSE)</f>
        <v>BAJA</v>
      </c>
      <c r="E177" s="5">
        <f>SUM(ActividadesCom[[#This Row],[CRÉD. 1]],ActividadesCom[[#This Row],[CRÉD. 2]],ActividadesCom[[#This Row],[CRÉD. 3]],ActividadesCom[[#This Row],[CRÉD. 4]],ActividadesCom[[#This Row],[CRÉD. 5]])</f>
        <v>1</v>
      </c>
      <c r="F177" s="17">
        <f>IF(ActividadesCom[[#This Row],[ÚLTIMO SEMESTRE CON CRÉDITOS]]&gt;0,ROUND(AVERAGE(ActividadesCom[[#This Row],[VALOR NIVEL 5]],ActividadesCom[[#This Row],[VALOR NIVEL 4]],ActividadesCom[[#This Row],[VALOR NIVEL 3]],ActividadesCom[[#This Row],[VALOR NIVEL 2]],ActividadesCom[[#This Row],[VALOR NIVEL 1]]),0),"")</f>
        <v>2</v>
      </c>
      <c r="G177" s="5" t="str">
        <f>IF(ActividadesCom[[#This Row],[PROMEDIO]]="","",IF(ActividadesCom[[#This Row],[PROMEDIO]]&gt;=4,"EXCELENTE",IF(ActividadesCom[[#This Row],[PROMEDIO]]&gt;=3,"NOTABLE",IF(ActividadesCom[[#This Row],[PROMEDIO]]&gt;=2,"BUENO",IF(ActividadesCom[[#This Row],[PROMEDIO]]=1,"SUFICIENTE","")))))</f>
        <v>BUENO</v>
      </c>
      <c r="H177" s="5">
        <f>MAX(ActividadesCom[[#This Row],[PERÍODO 1]],ActividadesCom[[#This Row],[PERÍODO 2]],ActividadesCom[[#This Row],[PERÍODO 3]],ActividadesCom[[#This Row],[PERÍODO 4]],ActividadesCom[[#This Row],[PERÍODO 5]])</f>
        <v>20141</v>
      </c>
      <c r="I177" s="6" t="s">
        <v>148</v>
      </c>
      <c r="J177" s="5">
        <v>20141</v>
      </c>
      <c r="K177" s="5" t="s">
        <v>4010</v>
      </c>
      <c r="L177" s="5">
        <f>IF(ActividadesCom[[#This Row],[NIVEL 1]]&lt;&gt;0,VLOOKUP(ActividadesCom[[#This Row],[NIVEL 1]],Catálogo!A:B,2,FALSE),"")</f>
        <v>2</v>
      </c>
      <c r="M177" s="5">
        <v>1</v>
      </c>
      <c r="N177" s="6"/>
      <c r="O177" s="5"/>
      <c r="P177" s="5"/>
      <c r="Q177" s="5" t="str">
        <f>IF(ActividadesCom[[#This Row],[NIVEL 2]]&lt;&gt;0,VLOOKUP(ActividadesCom[[#This Row],[NIVEL 2]],Catálogo!A:B,2,FALSE),"")</f>
        <v/>
      </c>
      <c r="R177" s="5"/>
      <c r="S177" s="6"/>
      <c r="T177" s="5"/>
      <c r="U177" s="5"/>
      <c r="V177" s="5" t="str">
        <f>IF(ActividadesCom[[#This Row],[NIVEL 3]]&lt;&gt;0,VLOOKUP(ActividadesCom[[#This Row],[NIVEL 3]],Catálogo!A:B,2,FALSE),"")</f>
        <v/>
      </c>
      <c r="W177" s="5"/>
      <c r="X177" s="6"/>
      <c r="Y177" s="5"/>
      <c r="Z177" s="5"/>
      <c r="AA177" s="5" t="str">
        <f>IF(ActividadesCom[[#This Row],[NIVEL 4]]&lt;&gt;0,VLOOKUP(ActividadesCom[[#This Row],[NIVEL 4]],Catálogo!A:B,2,FALSE),"")</f>
        <v/>
      </c>
      <c r="AB177" s="5"/>
      <c r="AC177" s="6"/>
      <c r="AD177" s="5"/>
      <c r="AE177" s="5"/>
      <c r="AF177" s="5" t="str">
        <f>IF(ActividadesCom[[#This Row],[NIVEL 5]]&lt;&gt;0,VLOOKUP(ActividadesCom[[#This Row],[NIVEL 5]],Catálogo!A:B,2,FALSE),"")</f>
        <v/>
      </c>
      <c r="AG177" s="5"/>
      <c r="AH177" s="2"/>
      <c r="AI177" s="2"/>
    </row>
    <row r="178" spans="1:35" ht="30" hidden="1" customHeight="1" x14ac:dyDescent="0.25">
      <c r="A178" s="7">
        <v>13470254</v>
      </c>
      <c r="B178" s="97" t="str">
        <f>VLOOKUP(ActividadesCom[[#This Row],[NO. DE CONTROL]],'LISTADO ESTUDIANTES'!A:C,3,FALSE)</f>
        <v>RIOS COLLI ROMAN URIEL</v>
      </c>
      <c r="C178" s="97" t="str">
        <f>VLOOKUP(ActividadesCom[[#This Row],[NO. DE CONTROL]],'LISTADO ESTUDIANTES'!A:B,2,FALSE)</f>
        <v>INGENIERIA INFORMATICA</v>
      </c>
      <c r="D178" s="18" t="str">
        <f>VLOOKUP(ActividadesCom[[#This Row],[NO. DE CONTROL]],'LISTADO ESTUDIANTES'!A:D,4,FALSE)</f>
        <v>BAJA</v>
      </c>
      <c r="E178" s="5">
        <f>SUM(ActividadesCom[[#This Row],[CRÉD. 1]],ActividadesCom[[#This Row],[CRÉD. 2]],ActividadesCom[[#This Row],[CRÉD. 3]],ActividadesCom[[#This Row],[CRÉD. 4]],ActividadesCom[[#This Row],[CRÉD. 5]])</f>
        <v>5</v>
      </c>
      <c r="F178" s="17">
        <f>IF(ActividadesCom[[#This Row],[ÚLTIMO SEMESTRE CON CRÉDITOS]]&gt;0,ROUND(AVERAGE(ActividadesCom[[#This Row],[VALOR NIVEL 5]],ActividadesCom[[#This Row],[VALOR NIVEL 4]],ActividadesCom[[#This Row],[VALOR NIVEL 3]],ActividadesCom[[#This Row],[VALOR NIVEL 2]],ActividadesCom[[#This Row],[VALOR NIVEL 1]]),0),"")</f>
        <v>2</v>
      </c>
      <c r="G178" s="5" t="str">
        <f>IF(ActividadesCom[[#This Row],[PROMEDIO]]="","",IF(ActividadesCom[[#This Row],[PROMEDIO]]&gt;=4,"EXCELENTE",IF(ActividadesCom[[#This Row],[PROMEDIO]]&gt;=3,"NOTABLE",IF(ActividadesCom[[#This Row],[PROMEDIO]]&gt;=2,"BUENO",IF(ActividadesCom[[#This Row],[PROMEDIO]]=1,"SUFICIENTE","")))))</f>
        <v>BUENO</v>
      </c>
      <c r="H178" s="5">
        <f>MAX(ActividadesCom[[#This Row],[PERÍODO 1]],ActividadesCom[[#This Row],[PERÍODO 2]],ActividadesCom[[#This Row],[PERÍODO 3]],ActividadesCom[[#This Row],[PERÍODO 4]],ActividadesCom[[#This Row],[PERÍODO 5]])</f>
        <v>20173</v>
      </c>
      <c r="I178" s="6" t="s">
        <v>390</v>
      </c>
      <c r="J178" s="5">
        <v>20173</v>
      </c>
      <c r="K178" s="5" t="s">
        <v>4010</v>
      </c>
      <c r="L178" s="5">
        <f>IF(ActividadesCom[[#This Row],[NIVEL 1]]&lt;&gt;0,VLOOKUP(ActividadesCom[[#This Row],[NIVEL 1]],Catálogo!A:B,2,FALSE),"")</f>
        <v>2</v>
      </c>
      <c r="M178" s="5">
        <v>1</v>
      </c>
      <c r="N178" s="6" t="s">
        <v>329</v>
      </c>
      <c r="O178" s="5">
        <v>20153</v>
      </c>
      <c r="P178" s="5" t="s">
        <v>4010</v>
      </c>
      <c r="Q178" s="5">
        <f>IF(ActividadesCom[[#This Row],[NIVEL 2]]&lt;&gt;0,VLOOKUP(ActividadesCom[[#This Row],[NIVEL 2]],Catálogo!A:B,2,FALSE),"")</f>
        <v>2</v>
      </c>
      <c r="R178" s="5">
        <v>1</v>
      </c>
      <c r="S178" s="6" t="s">
        <v>329</v>
      </c>
      <c r="T178" s="5">
        <v>20153</v>
      </c>
      <c r="U178" s="5" t="s">
        <v>4010</v>
      </c>
      <c r="V178" s="5">
        <f>IF(ActividadesCom[[#This Row],[NIVEL 3]]&lt;&gt;0,VLOOKUP(ActividadesCom[[#This Row],[NIVEL 3]],Catálogo!A:B,2,FALSE),"")</f>
        <v>2</v>
      </c>
      <c r="W178" s="5">
        <v>1</v>
      </c>
      <c r="X178" s="6" t="s">
        <v>509</v>
      </c>
      <c r="Y178" s="5">
        <v>20171</v>
      </c>
      <c r="Z178" s="5" t="s">
        <v>4010</v>
      </c>
      <c r="AA178" s="5">
        <f>IF(ActividadesCom[[#This Row],[NIVEL 4]]&lt;&gt;0,VLOOKUP(ActividadesCom[[#This Row],[NIVEL 4]],Catálogo!A:B,2,FALSE),"")</f>
        <v>2</v>
      </c>
      <c r="AB178" s="5">
        <v>1</v>
      </c>
      <c r="AC178" s="6" t="s">
        <v>82</v>
      </c>
      <c r="AD178" s="5">
        <v>20133</v>
      </c>
      <c r="AE178" s="5" t="s">
        <v>4010</v>
      </c>
      <c r="AF178" s="5">
        <f>IF(ActividadesCom[[#This Row],[NIVEL 5]]&lt;&gt;0,VLOOKUP(ActividadesCom[[#This Row],[NIVEL 5]],Catálogo!A:B,2,FALSE),"")</f>
        <v>2</v>
      </c>
      <c r="AG178" s="5">
        <v>1</v>
      </c>
      <c r="AH178" s="2"/>
      <c r="AI178" s="2"/>
    </row>
    <row r="179" spans="1:35" ht="30" hidden="1" customHeight="1" x14ac:dyDescent="0.25">
      <c r="A179" s="7">
        <v>13470256</v>
      </c>
      <c r="B179" s="97" t="str">
        <f>VLOOKUP(ActividadesCom[[#This Row],[NO. DE CONTROL]],'LISTADO ESTUDIANTES'!A:C,3,FALSE)</f>
        <v>MENDEZ PEREZ GRISELDA BEATRIZ</v>
      </c>
      <c r="C179" s="97" t="str">
        <f>VLOOKUP(ActividadesCom[[#This Row],[NO. DE CONTROL]],'LISTADO ESTUDIANTES'!A:B,2,FALSE)</f>
        <v>INGENIERIA EN GESTION EMPRESARIAL</v>
      </c>
      <c r="D179" s="18" t="str">
        <f>VLOOKUP(ActividadesCom[[#This Row],[NO. DE CONTROL]],'LISTADO ESTUDIANTES'!A:D,4,FALSE)</f>
        <v>BAJA</v>
      </c>
      <c r="E179" s="5">
        <f>SUM(ActividadesCom[[#This Row],[CRÉD. 1]],ActividadesCom[[#This Row],[CRÉD. 2]],ActividadesCom[[#This Row],[CRÉD. 3]],ActividadesCom[[#This Row],[CRÉD. 4]],ActividadesCom[[#This Row],[CRÉD. 5]])</f>
        <v>1</v>
      </c>
      <c r="F179" s="17">
        <f>IF(ActividadesCom[[#This Row],[ÚLTIMO SEMESTRE CON CRÉDITOS]]&gt;0,ROUND(AVERAGE(ActividadesCom[[#This Row],[VALOR NIVEL 5]],ActividadesCom[[#This Row],[VALOR NIVEL 4]],ActividadesCom[[#This Row],[VALOR NIVEL 3]],ActividadesCom[[#This Row],[VALOR NIVEL 2]],ActividadesCom[[#This Row],[VALOR NIVEL 1]]),0),"")</f>
        <v>2</v>
      </c>
      <c r="G179" s="5" t="str">
        <f>IF(ActividadesCom[[#This Row],[PROMEDIO]]="","",IF(ActividadesCom[[#This Row],[PROMEDIO]]&gt;=4,"EXCELENTE",IF(ActividadesCom[[#This Row],[PROMEDIO]]&gt;=3,"NOTABLE",IF(ActividadesCom[[#This Row],[PROMEDIO]]&gt;=2,"BUENO",IF(ActividadesCom[[#This Row],[PROMEDIO]]=1,"SUFICIENTE","")))))</f>
        <v>BUENO</v>
      </c>
      <c r="H179" s="5">
        <f>MAX(ActividadesCom[[#This Row],[PERÍODO 1]],ActividadesCom[[#This Row],[PERÍODO 2]],ActividadesCom[[#This Row],[PERÍODO 3]],ActividadesCom[[#This Row],[PERÍODO 4]],ActividadesCom[[#This Row],[PERÍODO 5]])</f>
        <v>20153</v>
      </c>
      <c r="I179" s="6" t="s">
        <v>111</v>
      </c>
      <c r="J179" s="5">
        <v>20153</v>
      </c>
      <c r="K179" s="5" t="s">
        <v>4010</v>
      </c>
      <c r="L179" s="5">
        <f>IF(ActividadesCom[[#This Row],[NIVEL 1]]&lt;&gt;0,VLOOKUP(ActividadesCom[[#This Row],[NIVEL 1]],Catálogo!A:B,2,FALSE),"")</f>
        <v>2</v>
      </c>
      <c r="M179" s="5">
        <v>1</v>
      </c>
      <c r="N179" s="6"/>
      <c r="O179" s="5"/>
      <c r="P179" s="5"/>
      <c r="Q179" s="5" t="str">
        <f>IF(ActividadesCom[[#This Row],[NIVEL 2]]&lt;&gt;0,VLOOKUP(ActividadesCom[[#This Row],[NIVEL 2]],Catálogo!A:B,2,FALSE),"")</f>
        <v/>
      </c>
      <c r="R179" s="5"/>
      <c r="S179" s="6"/>
      <c r="T179" s="5"/>
      <c r="U179" s="5"/>
      <c r="V179" s="5" t="str">
        <f>IF(ActividadesCom[[#This Row],[NIVEL 3]]&lt;&gt;0,VLOOKUP(ActividadesCom[[#This Row],[NIVEL 3]],Catálogo!A:B,2,FALSE),"")</f>
        <v/>
      </c>
      <c r="W179" s="5"/>
      <c r="X179" s="6"/>
      <c r="Y179" s="5"/>
      <c r="Z179" s="5"/>
      <c r="AA179" s="5" t="str">
        <f>IF(ActividadesCom[[#This Row],[NIVEL 4]]&lt;&gt;0,VLOOKUP(ActividadesCom[[#This Row],[NIVEL 4]],Catálogo!A:B,2,FALSE),"")</f>
        <v/>
      </c>
      <c r="AB179" s="5"/>
      <c r="AC179" s="6"/>
      <c r="AD179" s="5"/>
      <c r="AE179" s="5"/>
      <c r="AF179" s="5" t="str">
        <f>IF(ActividadesCom[[#This Row],[NIVEL 5]]&lt;&gt;0,VLOOKUP(ActividadesCom[[#This Row],[NIVEL 5]],Catálogo!A:B,2,FALSE),"")</f>
        <v/>
      </c>
      <c r="AG179" s="5"/>
      <c r="AH179" s="2"/>
      <c r="AI179" s="2"/>
    </row>
    <row r="180" spans="1:35" ht="30" hidden="1" customHeight="1" x14ac:dyDescent="0.25">
      <c r="A180" s="7">
        <v>13470258</v>
      </c>
      <c r="B180" s="97" t="str">
        <f>VLOOKUP(ActividadesCom[[#This Row],[NO. DE CONTROL]],'LISTADO ESTUDIANTES'!A:C,3,FALSE)</f>
        <v>GONGORA GOMEZ RODOLFO EFRAIN</v>
      </c>
      <c r="C180" s="97" t="str">
        <f>VLOOKUP(ActividadesCom[[#This Row],[NO. DE CONTROL]],'LISTADO ESTUDIANTES'!A:B,2,FALSE)</f>
        <v>INGENIERIA INFORMATICA</v>
      </c>
      <c r="D180" s="18" t="str">
        <f>VLOOKUP(ActividadesCom[[#This Row],[NO. DE CONTROL]],'LISTADO ESTUDIANTES'!A:D,4,FALSE)</f>
        <v>BAJA</v>
      </c>
      <c r="E180" s="5">
        <f>SUM(ActividadesCom[[#This Row],[CRÉD. 1]],ActividadesCom[[#This Row],[CRÉD. 2]],ActividadesCom[[#This Row],[CRÉD. 3]],ActividadesCom[[#This Row],[CRÉD. 4]],ActividadesCom[[#This Row],[CRÉD. 5]])</f>
        <v>6</v>
      </c>
      <c r="F180" s="17">
        <f>IF(ActividadesCom[[#This Row],[ÚLTIMO SEMESTRE CON CRÉDITOS]]&gt;0,ROUND(AVERAGE(ActividadesCom[[#This Row],[VALOR NIVEL 5]],ActividadesCom[[#This Row],[VALOR NIVEL 4]],ActividadesCom[[#This Row],[VALOR NIVEL 3]],ActividadesCom[[#This Row],[VALOR NIVEL 2]],ActividadesCom[[#This Row],[VALOR NIVEL 1]]),0),"")</f>
        <v>2</v>
      </c>
      <c r="G180" s="5" t="str">
        <f>IF(ActividadesCom[[#This Row],[PROMEDIO]]="","",IF(ActividadesCom[[#This Row],[PROMEDIO]]&gt;=4,"EXCELENTE",IF(ActividadesCom[[#This Row],[PROMEDIO]]&gt;=3,"NOTABLE",IF(ActividadesCom[[#This Row],[PROMEDIO]]&gt;=2,"BUENO",IF(ActividadesCom[[#This Row],[PROMEDIO]]=1,"SUFICIENTE","")))))</f>
        <v>BUENO</v>
      </c>
      <c r="H180" s="5">
        <f>MAX(ActividadesCom[[#This Row],[PERÍODO 1]],ActividadesCom[[#This Row],[PERÍODO 2]],ActividadesCom[[#This Row],[PERÍODO 3]],ActividadesCom[[#This Row],[PERÍODO 4]],ActividadesCom[[#This Row],[PERÍODO 5]])</f>
        <v>20173</v>
      </c>
      <c r="I180" s="6" t="s">
        <v>438</v>
      </c>
      <c r="J180" s="5">
        <v>20173</v>
      </c>
      <c r="K180" s="5" t="s">
        <v>4010</v>
      </c>
      <c r="L180" s="5">
        <f>IF(ActividadesCom[[#This Row],[NIVEL 1]]&lt;&gt;0,VLOOKUP(ActividadesCom[[#This Row],[NIVEL 1]],Catálogo!A:B,2,FALSE),"")</f>
        <v>2</v>
      </c>
      <c r="M180" s="5">
        <v>2</v>
      </c>
      <c r="N180" s="6" t="s">
        <v>351</v>
      </c>
      <c r="O180" s="5">
        <v>20171</v>
      </c>
      <c r="P180" s="5" t="s">
        <v>4010</v>
      </c>
      <c r="Q180" s="5">
        <f>IF(ActividadesCom[[#This Row],[NIVEL 2]]&lt;&gt;0,VLOOKUP(ActividadesCom[[#This Row],[NIVEL 2]],Catálogo!A:B,2,FALSE),"")</f>
        <v>2</v>
      </c>
      <c r="R180" s="5">
        <v>1</v>
      </c>
      <c r="S180" s="6" t="s">
        <v>329</v>
      </c>
      <c r="T180" s="5">
        <v>20161</v>
      </c>
      <c r="U180" s="5" t="s">
        <v>4010</v>
      </c>
      <c r="V180" s="5">
        <f>IF(ActividadesCom[[#This Row],[NIVEL 3]]&lt;&gt;0,VLOOKUP(ActividadesCom[[#This Row],[NIVEL 3]],Catálogo!A:B,2,FALSE),"")</f>
        <v>2</v>
      </c>
      <c r="W180" s="5">
        <v>1</v>
      </c>
      <c r="X180" s="6" t="s">
        <v>99</v>
      </c>
      <c r="Y180" s="5" t="s">
        <v>483</v>
      </c>
      <c r="Z180" s="5" t="s">
        <v>4010</v>
      </c>
      <c r="AA180" s="5">
        <f>IF(ActividadesCom[[#This Row],[NIVEL 4]]&lt;&gt;0,VLOOKUP(ActividadesCom[[#This Row],[NIVEL 4]],Catálogo!A:B,2,FALSE),"")</f>
        <v>2</v>
      </c>
      <c r="AB180" s="5">
        <v>1</v>
      </c>
      <c r="AC180" s="6" t="s">
        <v>86</v>
      </c>
      <c r="AD180" s="5">
        <v>20133</v>
      </c>
      <c r="AE180" s="5" t="s">
        <v>4010</v>
      </c>
      <c r="AF180" s="5">
        <f>IF(ActividadesCom[[#This Row],[NIVEL 5]]&lt;&gt;0,VLOOKUP(ActividadesCom[[#This Row],[NIVEL 5]],Catálogo!A:B,2,FALSE),"")</f>
        <v>2</v>
      </c>
      <c r="AG180" s="5">
        <v>1</v>
      </c>
      <c r="AH180" s="2"/>
      <c r="AI180" s="2"/>
    </row>
    <row r="181" spans="1:35" ht="30" hidden="1" customHeight="1" x14ac:dyDescent="0.25">
      <c r="A181" s="7">
        <v>13470261</v>
      </c>
      <c r="B181" s="97" t="str">
        <f>VLOOKUP(ActividadesCom[[#This Row],[NO. DE CONTROL]],'LISTADO ESTUDIANTES'!A:C,3,FALSE)</f>
        <v>FELIX MACIAS DINA SARAI</v>
      </c>
      <c r="C181" s="97" t="str">
        <f>VLOOKUP(ActividadesCom[[#This Row],[NO. DE CONTROL]],'LISTADO ESTUDIANTES'!A:B,2,FALSE)</f>
        <v>INGENIERIA EN GESTION EMPRESARIAL</v>
      </c>
      <c r="D181" s="18" t="str">
        <f>VLOOKUP(ActividadesCom[[#This Row],[NO. DE CONTROL]],'LISTADO ESTUDIANTES'!A:D,4,FALSE)</f>
        <v>EGRESADO(A)</v>
      </c>
      <c r="E181" s="5">
        <f>SUM(ActividadesCom[[#This Row],[CRÉD. 1]],ActividadesCom[[#This Row],[CRÉD. 2]],ActividadesCom[[#This Row],[CRÉD. 3]],ActividadesCom[[#This Row],[CRÉD. 4]],ActividadesCom[[#This Row],[CRÉD. 5]])</f>
        <v>5</v>
      </c>
      <c r="F181" s="17">
        <f>IF(ActividadesCom[[#This Row],[ÚLTIMO SEMESTRE CON CRÉDITOS]]&gt;0,ROUND(AVERAGE(ActividadesCom[[#This Row],[VALOR NIVEL 5]],ActividadesCom[[#This Row],[VALOR NIVEL 4]],ActividadesCom[[#This Row],[VALOR NIVEL 3]],ActividadesCom[[#This Row],[VALOR NIVEL 2]],ActividadesCom[[#This Row],[VALOR NIVEL 1]]),0),"")</f>
        <v>2</v>
      </c>
      <c r="G181" s="5" t="str">
        <f>IF(ActividadesCom[[#This Row],[PROMEDIO]]="","",IF(ActividadesCom[[#This Row],[PROMEDIO]]&gt;=4,"EXCELENTE",IF(ActividadesCom[[#This Row],[PROMEDIO]]&gt;=3,"NOTABLE",IF(ActividadesCom[[#This Row],[PROMEDIO]]&gt;=2,"BUENO",IF(ActividadesCom[[#This Row],[PROMEDIO]]=1,"SUFICIENTE","")))))</f>
        <v>BUENO</v>
      </c>
      <c r="H181" s="5">
        <f>MAX(ActividadesCom[[#This Row],[PERÍODO 1]],ActividadesCom[[#This Row],[PERÍODO 2]],ActividadesCom[[#This Row],[PERÍODO 3]],ActividadesCom[[#This Row],[PERÍODO 4]],ActividadesCom[[#This Row],[PERÍODO 5]])</f>
        <v>20171</v>
      </c>
      <c r="I181" s="6" t="s">
        <v>111</v>
      </c>
      <c r="J181" s="5">
        <v>20171</v>
      </c>
      <c r="K181" s="5" t="s">
        <v>4010</v>
      </c>
      <c r="L181" s="5">
        <f>IF(ActividadesCom[[#This Row],[NIVEL 1]]&lt;&gt;0,VLOOKUP(ActividadesCom[[#This Row],[NIVEL 1]],Catálogo!A:B,2,FALSE),"")</f>
        <v>2</v>
      </c>
      <c r="M181" s="5">
        <v>1</v>
      </c>
      <c r="N181" s="6" t="s">
        <v>111</v>
      </c>
      <c r="O181" s="5">
        <v>20151</v>
      </c>
      <c r="P181" s="5" t="s">
        <v>4010</v>
      </c>
      <c r="Q181" s="5">
        <f>IF(ActividadesCom[[#This Row],[NIVEL 2]]&lt;&gt;0,VLOOKUP(ActividadesCom[[#This Row],[NIVEL 2]],Catálogo!A:B,2,FALSE),"")</f>
        <v>2</v>
      </c>
      <c r="R181" s="5">
        <v>1</v>
      </c>
      <c r="S181" s="6" t="s">
        <v>111</v>
      </c>
      <c r="T181" s="5">
        <v>20153</v>
      </c>
      <c r="U181" s="5" t="s">
        <v>4010</v>
      </c>
      <c r="V181" s="5">
        <f>IF(ActividadesCom[[#This Row],[NIVEL 3]]&lt;&gt;0,VLOOKUP(ActividadesCom[[#This Row],[NIVEL 3]],Catálogo!A:B,2,FALSE),"")</f>
        <v>2</v>
      </c>
      <c r="W181" s="5">
        <v>1</v>
      </c>
      <c r="X181" s="6" t="s">
        <v>112</v>
      </c>
      <c r="Y181" s="5">
        <v>20153</v>
      </c>
      <c r="Z181" s="5" t="s">
        <v>4010</v>
      </c>
      <c r="AA181" s="5">
        <f>IF(ActividadesCom[[#This Row],[NIVEL 4]]&lt;&gt;0,VLOOKUP(ActividadesCom[[#This Row],[NIVEL 4]],Catálogo!A:B,2,FALSE),"")</f>
        <v>2</v>
      </c>
      <c r="AB181" s="5">
        <v>1</v>
      </c>
      <c r="AC181" s="6" t="s">
        <v>33</v>
      </c>
      <c r="AD181" s="5">
        <v>20133</v>
      </c>
      <c r="AE181" s="5" t="s">
        <v>4010</v>
      </c>
      <c r="AF181" s="5">
        <f>IF(ActividadesCom[[#This Row],[NIVEL 5]]&lt;&gt;0,VLOOKUP(ActividadesCom[[#This Row],[NIVEL 5]],Catálogo!A:B,2,FALSE),"")</f>
        <v>2</v>
      </c>
      <c r="AG181" s="5">
        <v>1</v>
      </c>
      <c r="AH181" s="2"/>
      <c r="AI181" s="2"/>
    </row>
    <row r="182" spans="1:35" ht="30" hidden="1" customHeight="1" x14ac:dyDescent="0.25">
      <c r="A182" s="7">
        <v>13470262</v>
      </c>
      <c r="B182" s="97" t="str">
        <f>VLOOKUP(ActividadesCom[[#This Row],[NO. DE CONTROL]],'LISTADO ESTUDIANTES'!A:C,3,FALSE)</f>
        <v>ROSALES MEX GABRIELA DE LOS ANGELES</v>
      </c>
      <c r="C182" s="97" t="str">
        <f>VLOOKUP(ActividadesCom[[#This Row],[NO. DE CONTROL]],'LISTADO ESTUDIANTES'!A:B,2,FALSE)</f>
        <v>INGENIERIA EN ADMINISTRACION</v>
      </c>
      <c r="D182" s="18" t="str">
        <f>VLOOKUP(ActividadesCom[[#This Row],[NO. DE CONTROL]],'LISTADO ESTUDIANTES'!A:D,4,FALSE)</f>
        <v>EGRESADO(A)</v>
      </c>
      <c r="E182" s="5">
        <f>SUM(ActividadesCom[[#This Row],[CRÉD. 1]],ActividadesCom[[#This Row],[CRÉD. 2]],ActividadesCom[[#This Row],[CRÉD. 3]],ActividadesCom[[#This Row],[CRÉD. 4]],ActividadesCom[[#This Row],[CRÉD. 5]])</f>
        <v>5</v>
      </c>
      <c r="F182" s="17">
        <f>IF(ActividadesCom[[#This Row],[ÚLTIMO SEMESTRE CON CRÉDITOS]]&gt;0,ROUND(AVERAGE(ActividadesCom[[#This Row],[VALOR NIVEL 5]],ActividadesCom[[#This Row],[VALOR NIVEL 4]],ActividadesCom[[#This Row],[VALOR NIVEL 3]],ActividadesCom[[#This Row],[VALOR NIVEL 2]],ActividadesCom[[#This Row],[VALOR NIVEL 1]]),0),"")</f>
        <v>2</v>
      </c>
      <c r="G182" s="5" t="str">
        <f>IF(ActividadesCom[[#This Row],[PROMEDIO]]="","",IF(ActividadesCom[[#This Row],[PROMEDIO]]&gt;=4,"EXCELENTE",IF(ActividadesCom[[#This Row],[PROMEDIO]]&gt;=3,"NOTABLE",IF(ActividadesCom[[#This Row],[PROMEDIO]]&gt;=2,"BUENO",IF(ActividadesCom[[#This Row],[PROMEDIO]]=1,"SUFICIENTE","")))))</f>
        <v>BUENO</v>
      </c>
      <c r="H182" s="5">
        <f>MAX(ActividadesCom[[#This Row],[PERÍODO 1]],ActividadesCom[[#This Row],[PERÍODO 2]],ActividadesCom[[#This Row],[PERÍODO 3]],ActividadesCom[[#This Row],[PERÍODO 4]],ActividadesCom[[#This Row],[PERÍODO 5]])</f>
        <v>20153</v>
      </c>
      <c r="I182" s="6" t="s">
        <v>3</v>
      </c>
      <c r="J182" s="5">
        <v>20151</v>
      </c>
      <c r="K182" s="5" t="s">
        <v>4010</v>
      </c>
      <c r="L182" s="5">
        <f>IF(ActividadesCom[[#This Row],[NIVEL 1]]&lt;&gt;0,VLOOKUP(ActividadesCom[[#This Row],[NIVEL 1]],Catálogo!A:B,2,FALSE),"")</f>
        <v>2</v>
      </c>
      <c r="M182" s="5">
        <v>1</v>
      </c>
      <c r="N182" s="6" t="s">
        <v>111</v>
      </c>
      <c r="O182" s="5">
        <v>20143</v>
      </c>
      <c r="P182" s="5" t="s">
        <v>4010</v>
      </c>
      <c r="Q182" s="5">
        <f>IF(ActividadesCom[[#This Row],[NIVEL 2]]&lt;&gt;0,VLOOKUP(ActividadesCom[[#This Row],[NIVEL 2]],Catálogo!A:B,2,FALSE),"")</f>
        <v>2</v>
      </c>
      <c r="R182" s="5">
        <v>1</v>
      </c>
      <c r="S182" s="6" t="s">
        <v>191</v>
      </c>
      <c r="T182" s="5">
        <v>20151</v>
      </c>
      <c r="U182" s="5" t="s">
        <v>4010</v>
      </c>
      <c r="V182" s="5">
        <f>IF(ActividadesCom[[#This Row],[NIVEL 3]]&lt;&gt;0,VLOOKUP(ActividadesCom[[#This Row],[NIVEL 3]],Catálogo!A:B,2,FALSE),"")</f>
        <v>2</v>
      </c>
      <c r="W182" s="5">
        <v>1</v>
      </c>
      <c r="X182" s="6" t="s">
        <v>33</v>
      </c>
      <c r="Y182" s="5">
        <v>20133</v>
      </c>
      <c r="Z182" s="5" t="s">
        <v>4010</v>
      </c>
      <c r="AA182" s="5">
        <f>IF(ActividadesCom[[#This Row],[NIVEL 4]]&lt;&gt;0,VLOOKUP(ActividadesCom[[#This Row],[NIVEL 4]],Catálogo!A:B,2,FALSE),"")</f>
        <v>2</v>
      </c>
      <c r="AB182" s="5">
        <v>1</v>
      </c>
      <c r="AC182" s="6" t="s">
        <v>112</v>
      </c>
      <c r="AD182" s="5">
        <v>20153</v>
      </c>
      <c r="AE182" s="5" t="s">
        <v>4010</v>
      </c>
      <c r="AF182" s="5">
        <f>IF(ActividadesCom[[#This Row],[NIVEL 5]]&lt;&gt;0,VLOOKUP(ActividadesCom[[#This Row],[NIVEL 5]],Catálogo!A:B,2,FALSE),"")</f>
        <v>2</v>
      </c>
      <c r="AG182" s="5">
        <v>1</v>
      </c>
      <c r="AH182" s="2"/>
      <c r="AI182" s="2"/>
    </row>
    <row r="183" spans="1:35" ht="30" hidden="1" customHeight="1" x14ac:dyDescent="0.25">
      <c r="A183" s="7">
        <v>13470263</v>
      </c>
      <c r="B183" s="97" t="str">
        <f>VLOOKUP(ActividadesCom[[#This Row],[NO. DE CONTROL]],'LISTADO ESTUDIANTES'!A:C,3,FALSE)</f>
        <v>MORA MENDEZ CLAUDIA GUADALUPE</v>
      </c>
      <c r="C183" s="97" t="str">
        <f>VLOOKUP(ActividadesCom[[#This Row],[NO. DE CONTROL]],'LISTADO ESTUDIANTES'!A:B,2,FALSE)</f>
        <v>INGENIERIA EN GESTION EMPRESARIAL</v>
      </c>
      <c r="D183" s="18" t="str">
        <f>VLOOKUP(ActividadesCom[[#This Row],[NO. DE CONTROL]],'LISTADO ESTUDIANTES'!A:D,4,FALSE)</f>
        <v>EGRESADO(A)</v>
      </c>
      <c r="E183" s="5">
        <f>SUM(ActividadesCom[[#This Row],[CRÉD. 1]],ActividadesCom[[#This Row],[CRÉD. 2]],ActividadesCom[[#This Row],[CRÉD. 3]],ActividadesCom[[#This Row],[CRÉD. 4]],ActividadesCom[[#This Row],[CRÉD. 5]])</f>
        <v>5</v>
      </c>
      <c r="F183" s="17">
        <f>IF(ActividadesCom[[#This Row],[ÚLTIMO SEMESTRE CON CRÉDITOS]]&gt;0,ROUND(AVERAGE(ActividadesCom[[#This Row],[VALOR NIVEL 5]],ActividadesCom[[#This Row],[VALOR NIVEL 4]],ActividadesCom[[#This Row],[VALOR NIVEL 3]],ActividadesCom[[#This Row],[VALOR NIVEL 2]],ActividadesCom[[#This Row],[VALOR NIVEL 1]]),0),"")</f>
        <v>2</v>
      </c>
      <c r="G183" s="5" t="str">
        <f>IF(ActividadesCom[[#This Row],[PROMEDIO]]="","",IF(ActividadesCom[[#This Row],[PROMEDIO]]&gt;=4,"EXCELENTE",IF(ActividadesCom[[#This Row],[PROMEDIO]]&gt;=3,"NOTABLE",IF(ActividadesCom[[#This Row],[PROMEDIO]]&gt;=2,"BUENO",IF(ActividadesCom[[#This Row],[PROMEDIO]]=1,"SUFICIENTE","")))))</f>
        <v>BUENO</v>
      </c>
      <c r="H183" s="5">
        <f>MAX(ActividadesCom[[#This Row],[PERÍODO 1]],ActividadesCom[[#This Row],[PERÍODO 2]],ActividadesCom[[#This Row],[PERÍODO 3]],ActividadesCom[[#This Row],[PERÍODO 4]],ActividadesCom[[#This Row],[PERÍODO 5]])</f>
        <v>20151</v>
      </c>
      <c r="I183" s="6" t="s">
        <v>111</v>
      </c>
      <c r="J183" s="5">
        <v>20133</v>
      </c>
      <c r="K183" s="5" t="s">
        <v>4010</v>
      </c>
      <c r="L183" s="5">
        <f>IF(ActividadesCom[[#This Row],[NIVEL 1]]&lt;&gt;0,VLOOKUP(ActividadesCom[[#This Row],[NIVEL 1]],Catálogo!A:B,2,FALSE),"")</f>
        <v>2</v>
      </c>
      <c r="M183" s="5">
        <v>1</v>
      </c>
      <c r="N183" s="6" t="s">
        <v>111</v>
      </c>
      <c r="O183" s="5">
        <v>20141</v>
      </c>
      <c r="P183" s="5" t="s">
        <v>4010</v>
      </c>
      <c r="Q183" s="5">
        <f>IF(ActividadesCom[[#This Row],[NIVEL 2]]&lt;&gt;0,VLOOKUP(ActividadesCom[[#This Row],[NIVEL 2]],Catálogo!A:B,2,FALSE),"")</f>
        <v>2</v>
      </c>
      <c r="R183" s="5">
        <v>1</v>
      </c>
      <c r="S183" s="6" t="s">
        <v>111</v>
      </c>
      <c r="T183" s="5">
        <v>20151</v>
      </c>
      <c r="U183" s="5" t="s">
        <v>4010</v>
      </c>
      <c r="V183" s="5">
        <f>IF(ActividadesCom[[#This Row],[NIVEL 3]]&lt;&gt;0,VLOOKUP(ActividadesCom[[#This Row],[NIVEL 3]],Catálogo!A:B,2,FALSE),"")</f>
        <v>2</v>
      </c>
      <c r="W183" s="5">
        <v>1</v>
      </c>
      <c r="X183" s="6" t="s">
        <v>6</v>
      </c>
      <c r="Y183" s="5">
        <v>20133</v>
      </c>
      <c r="Z183" s="5" t="s">
        <v>4010</v>
      </c>
      <c r="AA183" s="5">
        <f>IF(ActividadesCom[[#This Row],[NIVEL 4]]&lt;&gt;0,VLOOKUP(ActividadesCom[[#This Row],[NIVEL 4]],Catálogo!A:B,2,FALSE),"")</f>
        <v>2</v>
      </c>
      <c r="AB183" s="5">
        <v>1</v>
      </c>
      <c r="AC183" s="6" t="s">
        <v>6</v>
      </c>
      <c r="AD183" s="5">
        <v>20141</v>
      </c>
      <c r="AE183" s="5" t="s">
        <v>4010</v>
      </c>
      <c r="AF183" s="5">
        <f>IF(ActividadesCom[[#This Row],[NIVEL 5]]&lt;&gt;0,VLOOKUP(ActividadesCom[[#This Row],[NIVEL 5]],Catálogo!A:B,2,FALSE),"")</f>
        <v>2</v>
      </c>
      <c r="AG183" s="5">
        <v>1</v>
      </c>
      <c r="AH183" s="2"/>
      <c r="AI183" s="2"/>
    </row>
    <row r="184" spans="1:35" ht="30" hidden="1" customHeight="1" x14ac:dyDescent="0.25">
      <c r="A184" s="7">
        <v>13470264</v>
      </c>
      <c r="B184" s="97" t="str">
        <f>VLOOKUP(ActividadesCom[[#This Row],[NO. DE CONTROL]],'LISTADO ESTUDIANTES'!A:C,3,FALSE)</f>
        <v>MUT BERZUNZA KAREN DEL JESUS</v>
      </c>
      <c r="C184" s="97" t="str">
        <f>VLOOKUP(ActividadesCom[[#This Row],[NO. DE CONTROL]],'LISTADO ESTUDIANTES'!A:B,2,FALSE)</f>
        <v>INGENIERIA EN GESTION EMPRESARIAL</v>
      </c>
      <c r="D184" s="18" t="str">
        <f>VLOOKUP(ActividadesCom[[#This Row],[NO. DE CONTROL]],'LISTADO ESTUDIANTES'!A:D,4,FALSE)</f>
        <v>EGRESADO(A)</v>
      </c>
      <c r="E184" s="5">
        <f>SUM(ActividadesCom[[#This Row],[CRÉD. 1]],ActividadesCom[[#This Row],[CRÉD. 2]],ActividadesCom[[#This Row],[CRÉD. 3]],ActividadesCom[[#This Row],[CRÉD. 4]],ActividadesCom[[#This Row],[CRÉD. 5]])</f>
        <v>5</v>
      </c>
      <c r="F184" s="17">
        <f>IF(ActividadesCom[[#This Row],[ÚLTIMO SEMESTRE CON CRÉDITOS]]&gt;0,ROUND(AVERAGE(ActividadesCom[[#This Row],[VALOR NIVEL 5]],ActividadesCom[[#This Row],[VALOR NIVEL 4]],ActividadesCom[[#This Row],[VALOR NIVEL 3]],ActividadesCom[[#This Row],[VALOR NIVEL 2]],ActividadesCom[[#This Row],[VALOR NIVEL 1]]),0),"")</f>
        <v>2</v>
      </c>
      <c r="G184" s="5" t="str">
        <f>IF(ActividadesCom[[#This Row],[PROMEDIO]]="","",IF(ActividadesCom[[#This Row],[PROMEDIO]]&gt;=4,"EXCELENTE",IF(ActividadesCom[[#This Row],[PROMEDIO]]&gt;=3,"NOTABLE",IF(ActividadesCom[[#This Row],[PROMEDIO]]&gt;=2,"BUENO",IF(ActividadesCom[[#This Row],[PROMEDIO]]=1,"SUFICIENTE","")))))</f>
        <v>BUENO</v>
      </c>
      <c r="H184" s="5">
        <f>MAX(ActividadesCom[[#This Row],[PERÍODO 1]],ActividadesCom[[#This Row],[PERÍODO 2]],ActividadesCom[[#This Row],[PERÍODO 3]],ActividadesCom[[#This Row],[PERÍODO 4]],ActividadesCom[[#This Row],[PERÍODO 5]])</f>
        <v>20153</v>
      </c>
      <c r="I184" s="6" t="s">
        <v>111</v>
      </c>
      <c r="J184" s="5">
        <v>20133</v>
      </c>
      <c r="K184" s="5" t="s">
        <v>4010</v>
      </c>
      <c r="L184" s="5">
        <f>IF(ActividadesCom[[#This Row],[NIVEL 1]]&lt;&gt;0,VLOOKUP(ActividadesCom[[#This Row],[NIVEL 1]],Catálogo!A:B,2,FALSE),"")</f>
        <v>2</v>
      </c>
      <c r="M184" s="5">
        <v>1</v>
      </c>
      <c r="N184" s="6" t="s">
        <v>111</v>
      </c>
      <c r="O184" s="5">
        <v>20141</v>
      </c>
      <c r="P184" s="5" t="s">
        <v>4010</v>
      </c>
      <c r="Q184" s="5">
        <f>IF(ActividadesCom[[#This Row],[NIVEL 2]]&lt;&gt;0,VLOOKUP(ActividadesCom[[#This Row],[NIVEL 2]],Catálogo!A:B,2,FALSE),"")</f>
        <v>2</v>
      </c>
      <c r="R184" s="5">
        <v>1</v>
      </c>
      <c r="S184" s="6" t="s">
        <v>111</v>
      </c>
      <c r="T184" s="5">
        <v>20153</v>
      </c>
      <c r="U184" s="5" t="s">
        <v>4010</v>
      </c>
      <c r="V184" s="5">
        <f>IF(ActividadesCom[[#This Row],[NIVEL 3]]&lt;&gt;0,VLOOKUP(ActividadesCom[[#This Row],[NIVEL 3]],Catálogo!A:B,2,FALSE),"")</f>
        <v>2</v>
      </c>
      <c r="W184" s="5">
        <v>1</v>
      </c>
      <c r="X184" s="6"/>
      <c r="Y184" s="5"/>
      <c r="Z184" s="5"/>
      <c r="AA184" s="5" t="str">
        <f>IF(ActividadesCom[[#This Row],[NIVEL 4]]&lt;&gt;0,VLOOKUP(ActividadesCom[[#This Row],[NIVEL 4]],Catálogo!A:B,2,FALSE),"")</f>
        <v/>
      </c>
      <c r="AB184" s="5"/>
      <c r="AC184" s="6" t="s">
        <v>159</v>
      </c>
      <c r="AD184" s="5">
        <v>20141</v>
      </c>
      <c r="AE184" s="5" t="s">
        <v>4010</v>
      </c>
      <c r="AF184" s="5">
        <f>IF(ActividadesCom[[#This Row],[NIVEL 5]]&lt;&gt;0,VLOOKUP(ActividadesCom[[#This Row],[NIVEL 5]],Catálogo!A:B,2,FALSE),"")</f>
        <v>2</v>
      </c>
      <c r="AG184" s="5">
        <v>2</v>
      </c>
      <c r="AH184" s="2"/>
      <c r="AI184" s="2"/>
    </row>
    <row r="185" spans="1:35" ht="30" hidden="1" customHeight="1" x14ac:dyDescent="0.25">
      <c r="A185" s="7">
        <v>13470265</v>
      </c>
      <c r="B185" s="97" t="str">
        <f>VLOOKUP(ActividadesCom[[#This Row],[NO. DE CONTROL]],'LISTADO ESTUDIANTES'!A:C,3,FALSE)</f>
        <v>BARRERA PACHECO GUSTAVO ISAIAS</v>
      </c>
      <c r="C185" s="97" t="str">
        <f>VLOOKUP(ActividadesCom[[#This Row],[NO. DE CONTROL]],'LISTADO ESTUDIANTES'!A:B,2,FALSE)</f>
        <v>INGENIERIA MECANICA</v>
      </c>
      <c r="D185" s="18" t="str">
        <f>VLOOKUP(ActividadesCom[[#This Row],[NO. DE CONTROL]],'LISTADO ESTUDIANTES'!A:D,4,FALSE)</f>
        <v>EGRESADO(A)</v>
      </c>
      <c r="E185" s="5">
        <f>SUM(ActividadesCom[[#This Row],[CRÉD. 1]],ActividadesCom[[#This Row],[CRÉD. 2]],ActividadesCom[[#This Row],[CRÉD. 3]],ActividadesCom[[#This Row],[CRÉD. 4]],ActividadesCom[[#This Row],[CRÉD. 5]])</f>
        <v>5</v>
      </c>
      <c r="F185" s="17">
        <f>IF(ActividadesCom[[#This Row],[ÚLTIMO SEMESTRE CON CRÉDITOS]]&gt;0,ROUND(AVERAGE(ActividadesCom[[#This Row],[VALOR NIVEL 5]],ActividadesCom[[#This Row],[VALOR NIVEL 4]],ActividadesCom[[#This Row],[VALOR NIVEL 3]],ActividadesCom[[#This Row],[VALOR NIVEL 2]],ActividadesCom[[#This Row],[VALOR NIVEL 1]]),0),"")</f>
        <v>2</v>
      </c>
      <c r="G185" s="5" t="str">
        <f>IF(ActividadesCom[[#This Row],[PROMEDIO]]="","",IF(ActividadesCom[[#This Row],[PROMEDIO]]&gt;=4,"EXCELENTE",IF(ActividadesCom[[#This Row],[PROMEDIO]]&gt;=3,"NOTABLE",IF(ActividadesCom[[#This Row],[PROMEDIO]]&gt;=2,"BUENO",IF(ActividadesCom[[#This Row],[PROMEDIO]]=1,"SUFICIENTE","")))))</f>
        <v>BUENO</v>
      </c>
      <c r="H185" s="5">
        <f>MAX(ActividadesCom[[#This Row],[PERÍODO 1]],ActividadesCom[[#This Row],[PERÍODO 2]],ActividadesCom[[#This Row],[PERÍODO 3]],ActividadesCom[[#This Row],[PERÍODO 4]],ActividadesCom[[#This Row],[PERÍODO 5]])</f>
        <v>20171</v>
      </c>
      <c r="I185" s="6" t="s">
        <v>288</v>
      </c>
      <c r="J185" s="5">
        <v>20161</v>
      </c>
      <c r="K185" s="5" t="s">
        <v>4010</v>
      </c>
      <c r="L185" s="5">
        <f>IF(ActividadesCom[[#This Row],[NIVEL 1]]&lt;&gt;0,VLOOKUP(ActividadesCom[[#This Row],[NIVEL 1]],Catálogo!A:B,2,FALSE),"")</f>
        <v>2</v>
      </c>
      <c r="M185" s="5">
        <v>1</v>
      </c>
      <c r="N185" s="6" t="s">
        <v>295</v>
      </c>
      <c r="O185" s="5">
        <v>20171</v>
      </c>
      <c r="P185" s="5" t="s">
        <v>4010</v>
      </c>
      <c r="Q185" s="5">
        <f>IF(ActividadesCom[[#This Row],[NIVEL 2]]&lt;&gt;0,VLOOKUP(ActividadesCom[[#This Row],[NIVEL 2]],Catálogo!A:B,2,FALSE),"")</f>
        <v>2</v>
      </c>
      <c r="R185" s="5">
        <v>1</v>
      </c>
      <c r="S185" s="6" t="s">
        <v>309</v>
      </c>
      <c r="T185" s="5">
        <v>20171</v>
      </c>
      <c r="U185" s="5" t="s">
        <v>4010</v>
      </c>
      <c r="V185" s="5">
        <f>IF(ActividadesCom[[#This Row],[NIVEL 3]]&lt;&gt;0,VLOOKUP(ActividadesCom[[#This Row],[NIVEL 3]],Catálogo!A:B,2,FALSE),"")</f>
        <v>2</v>
      </c>
      <c r="W185" s="5">
        <v>1</v>
      </c>
      <c r="X185" s="6"/>
      <c r="Y185" s="5"/>
      <c r="Z185" s="5"/>
      <c r="AA185" s="5" t="str">
        <f>IF(ActividadesCom[[#This Row],[NIVEL 4]]&lt;&gt;0,VLOOKUP(ActividadesCom[[#This Row],[NIVEL 4]],Catálogo!A:B,2,FALSE),"")</f>
        <v/>
      </c>
      <c r="AB185" s="5"/>
      <c r="AC185" s="6" t="s">
        <v>82</v>
      </c>
      <c r="AD185" s="5" t="s">
        <v>51</v>
      </c>
      <c r="AE185" s="5" t="s">
        <v>4010</v>
      </c>
      <c r="AF185" s="5">
        <f>IF(ActividadesCom[[#This Row],[NIVEL 5]]&lt;&gt;0,VLOOKUP(ActividadesCom[[#This Row],[NIVEL 5]],Catálogo!A:B,2,FALSE),"")</f>
        <v>2</v>
      </c>
      <c r="AG185" s="5">
        <v>2</v>
      </c>
      <c r="AH185" s="2"/>
      <c r="AI185" s="2"/>
    </row>
    <row r="186" spans="1:35" ht="30" hidden="1" customHeight="1" x14ac:dyDescent="0.25">
      <c r="A186" s="7">
        <v>13470266</v>
      </c>
      <c r="B186" s="97" t="str">
        <f>VLOOKUP(ActividadesCom[[#This Row],[NO. DE CONTROL]],'LISTADO ESTUDIANTES'!A:C,3,FALSE)</f>
        <v>PUC MAY JAIRO DAMIAN</v>
      </c>
      <c r="C186" s="97" t="str">
        <f>VLOOKUP(ActividadesCom[[#This Row],[NO. DE CONTROL]],'LISTADO ESTUDIANTES'!A:B,2,FALSE)</f>
        <v>INGENIERIA MECANICA</v>
      </c>
      <c r="D186" s="18" t="str">
        <f>VLOOKUP(ActividadesCom[[#This Row],[NO. DE CONTROL]],'LISTADO ESTUDIANTES'!A:D,4,FALSE)</f>
        <v>EGRESADO(A)</v>
      </c>
      <c r="E186" s="5">
        <f>SUM(ActividadesCom[[#This Row],[CRÉD. 1]],ActividadesCom[[#This Row],[CRÉD. 2]],ActividadesCom[[#This Row],[CRÉD. 3]],ActividadesCom[[#This Row],[CRÉD. 4]],ActividadesCom[[#This Row],[CRÉD. 5]])</f>
        <v>5</v>
      </c>
      <c r="F186" s="17">
        <f>IF(ActividadesCom[[#This Row],[ÚLTIMO SEMESTRE CON CRÉDITOS]]&gt;0,ROUND(AVERAGE(ActividadesCom[[#This Row],[VALOR NIVEL 5]],ActividadesCom[[#This Row],[VALOR NIVEL 4]],ActividadesCom[[#This Row],[VALOR NIVEL 3]],ActividadesCom[[#This Row],[VALOR NIVEL 2]],ActividadesCom[[#This Row],[VALOR NIVEL 1]]),0),"")</f>
        <v>2</v>
      </c>
      <c r="G186" s="5" t="str">
        <f>IF(ActividadesCom[[#This Row],[PROMEDIO]]="","",IF(ActividadesCom[[#This Row],[PROMEDIO]]&gt;=4,"EXCELENTE",IF(ActividadesCom[[#This Row],[PROMEDIO]]&gt;=3,"NOTABLE",IF(ActividadesCom[[#This Row],[PROMEDIO]]&gt;=2,"BUENO",IF(ActividadesCom[[#This Row],[PROMEDIO]]=1,"SUFICIENTE","")))))</f>
        <v>BUENO</v>
      </c>
      <c r="H186" s="5">
        <f>MAX(ActividadesCom[[#This Row],[PERÍODO 1]],ActividadesCom[[#This Row],[PERÍODO 2]],ActividadesCom[[#This Row],[PERÍODO 3]],ActividadesCom[[#This Row],[PERÍODO 4]],ActividadesCom[[#This Row],[PERÍODO 5]])</f>
        <v>20191</v>
      </c>
      <c r="I186" s="6" t="s">
        <v>60</v>
      </c>
      <c r="J186" s="5">
        <v>20151</v>
      </c>
      <c r="K186" s="5" t="s">
        <v>4010</v>
      </c>
      <c r="L186" s="5">
        <f>IF(ActividadesCom[[#This Row],[NIVEL 1]]&lt;&gt;0,VLOOKUP(ActividadesCom[[#This Row],[NIVEL 1]],Catálogo!A:B,2,FALSE),"")</f>
        <v>2</v>
      </c>
      <c r="M186" s="5">
        <v>1</v>
      </c>
      <c r="N186" s="6" t="s">
        <v>128</v>
      </c>
      <c r="O186" s="5">
        <v>20161</v>
      </c>
      <c r="P186" s="5" t="s">
        <v>4010</v>
      </c>
      <c r="Q186" s="5">
        <f>IF(ActividadesCom[[#This Row],[NIVEL 2]]&lt;&gt;0,VLOOKUP(ActividadesCom[[#This Row],[NIVEL 2]],Catálogo!A:B,2,FALSE),"")</f>
        <v>2</v>
      </c>
      <c r="R186" s="5">
        <v>1</v>
      </c>
      <c r="S186" s="6" t="s">
        <v>955</v>
      </c>
      <c r="T186" s="5">
        <v>20191</v>
      </c>
      <c r="U186" s="5" t="s">
        <v>4010</v>
      </c>
      <c r="V186" s="5">
        <f>IF(ActividadesCom[[#This Row],[NIVEL 3]]&lt;&gt;0,VLOOKUP(ActividadesCom[[#This Row],[NIVEL 3]],Catálogo!A:B,2,FALSE),"")</f>
        <v>2</v>
      </c>
      <c r="W186" s="5">
        <v>1</v>
      </c>
      <c r="X186" s="6" t="s">
        <v>47</v>
      </c>
      <c r="Y186" s="5">
        <v>20141</v>
      </c>
      <c r="Z186" s="5" t="s">
        <v>4010</v>
      </c>
      <c r="AA186" s="5">
        <f>IF(ActividadesCom[[#This Row],[NIVEL 4]]&lt;&gt;0,VLOOKUP(ActividadesCom[[#This Row],[NIVEL 4]],Catálogo!A:B,2,FALSE),"")</f>
        <v>2</v>
      </c>
      <c r="AB186" s="5">
        <v>1</v>
      </c>
      <c r="AC186" s="6" t="s">
        <v>104</v>
      </c>
      <c r="AD186" s="5">
        <v>20133</v>
      </c>
      <c r="AE186" s="5" t="s">
        <v>4010</v>
      </c>
      <c r="AF186" s="5">
        <f>IF(ActividadesCom[[#This Row],[NIVEL 5]]&lt;&gt;0,VLOOKUP(ActividadesCom[[#This Row],[NIVEL 5]],Catálogo!A:B,2,FALSE),"")</f>
        <v>2</v>
      </c>
      <c r="AG186" s="5">
        <v>1</v>
      </c>
      <c r="AH186" s="2"/>
      <c r="AI186" s="2"/>
    </row>
    <row r="187" spans="1:35" ht="30" hidden="1" customHeight="1" x14ac:dyDescent="0.25">
      <c r="A187" s="7">
        <v>13470267</v>
      </c>
      <c r="B187" s="97" t="str">
        <f>VLOOKUP(ActividadesCom[[#This Row],[NO. DE CONTROL]],'LISTADO ESTUDIANTES'!A:C,3,FALSE)</f>
        <v>PALACIOS JUAN JONATHAN</v>
      </c>
      <c r="C187" s="97" t="str">
        <f>VLOOKUP(ActividadesCom[[#This Row],[NO. DE CONTROL]],'LISTADO ESTUDIANTES'!A:B,2,FALSE)</f>
        <v>INGENIERIA MECANICA</v>
      </c>
      <c r="D187" s="18" t="str">
        <f>VLOOKUP(ActividadesCom[[#This Row],[NO. DE CONTROL]],'LISTADO ESTUDIANTES'!A:D,4,FALSE)</f>
        <v>EGRESADO(A)</v>
      </c>
      <c r="E187" s="5">
        <f>SUM(ActividadesCom[[#This Row],[CRÉD. 1]],ActividadesCom[[#This Row],[CRÉD. 2]],ActividadesCom[[#This Row],[CRÉD. 3]],ActividadesCom[[#This Row],[CRÉD. 4]],ActividadesCom[[#This Row],[CRÉD. 5]])</f>
        <v>5</v>
      </c>
      <c r="F187" s="17">
        <f>IF(ActividadesCom[[#This Row],[ÚLTIMO SEMESTRE CON CRÉDITOS]]&gt;0,ROUND(AVERAGE(ActividadesCom[[#This Row],[VALOR NIVEL 5]],ActividadesCom[[#This Row],[VALOR NIVEL 4]],ActividadesCom[[#This Row],[VALOR NIVEL 3]],ActividadesCom[[#This Row],[VALOR NIVEL 2]],ActividadesCom[[#This Row],[VALOR NIVEL 1]]),0),"")</f>
        <v>2</v>
      </c>
      <c r="G187" s="5" t="str">
        <f>IF(ActividadesCom[[#This Row],[PROMEDIO]]="","",IF(ActividadesCom[[#This Row],[PROMEDIO]]&gt;=4,"EXCELENTE",IF(ActividadesCom[[#This Row],[PROMEDIO]]&gt;=3,"NOTABLE",IF(ActividadesCom[[#This Row],[PROMEDIO]]&gt;=2,"BUENO",IF(ActividadesCom[[#This Row],[PROMEDIO]]=1,"SUFICIENTE","")))))</f>
        <v>BUENO</v>
      </c>
      <c r="H187" s="5">
        <f>MAX(ActividadesCom[[#This Row],[PERÍODO 1]],ActividadesCom[[#This Row],[PERÍODO 2]],ActividadesCom[[#This Row],[PERÍODO 3]],ActividadesCom[[#This Row],[PERÍODO 4]],ActividadesCom[[#This Row],[PERÍODO 5]])</f>
        <v>20171</v>
      </c>
      <c r="I187" s="6" t="s">
        <v>295</v>
      </c>
      <c r="J187" s="5">
        <v>20171</v>
      </c>
      <c r="K187" s="5" t="s">
        <v>4010</v>
      </c>
      <c r="L187" s="5">
        <f>IF(ActividadesCom[[#This Row],[NIVEL 1]]&lt;&gt;0,VLOOKUP(ActividadesCom[[#This Row],[NIVEL 1]],Catálogo!A:B,2,FALSE),"")</f>
        <v>2</v>
      </c>
      <c r="M187" s="5">
        <v>1</v>
      </c>
      <c r="N187" s="6" t="s">
        <v>309</v>
      </c>
      <c r="O187" s="5">
        <v>20171</v>
      </c>
      <c r="P187" s="5" t="s">
        <v>4010</v>
      </c>
      <c r="Q187" s="5">
        <f>IF(ActividadesCom[[#This Row],[NIVEL 2]]&lt;&gt;0,VLOOKUP(ActividadesCom[[#This Row],[NIVEL 2]],Catálogo!A:B,2,FALSE),"")</f>
        <v>2</v>
      </c>
      <c r="R187" s="5">
        <v>1</v>
      </c>
      <c r="S187" s="6" t="s">
        <v>340</v>
      </c>
      <c r="T187" s="5">
        <v>20171</v>
      </c>
      <c r="U187" s="5" t="s">
        <v>4010</v>
      </c>
      <c r="V187" s="5">
        <f>IF(ActividadesCom[[#This Row],[NIVEL 3]]&lt;&gt;0,VLOOKUP(ActividadesCom[[#This Row],[NIVEL 3]],Catálogo!A:B,2,FALSE),"")</f>
        <v>2</v>
      </c>
      <c r="W187" s="5">
        <v>1</v>
      </c>
      <c r="X187" s="6" t="s">
        <v>55</v>
      </c>
      <c r="Y187" s="5">
        <v>20133</v>
      </c>
      <c r="Z187" s="5" t="s">
        <v>4010</v>
      </c>
      <c r="AA187" s="5">
        <f>IF(ActividadesCom[[#This Row],[NIVEL 4]]&lt;&gt;0,VLOOKUP(ActividadesCom[[#This Row],[NIVEL 4]],Catálogo!A:B,2,FALSE),"")</f>
        <v>2</v>
      </c>
      <c r="AB187" s="5">
        <v>1</v>
      </c>
      <c r="AC187" s="6" t="s">
        <v>55</v>
      </c>
      <c r="AD187" s="5">
        <v>20141</v>
      </c>
      <c r="AE187" s="5" t="s">
        <v>4010</v>
      </c>
      <c r="AF187" s="5">
        <f>IF(ActividadesCom[[#This Row],[NIVEL 5]]&lt;&gt;0,VLOOKUP(ActividadesCom[[#This Row],[NIVEL 5]],Catálogo!A:B,2,FALSE),"")</f>
        <v>2</v>
      </c>
      <c r="AG187" s="5">
        <v>1</v>
      </c>
      <c r="AH187" s="2"/>
      <c r="AI187" s="2"/>
    </row>
    <row r="188" spans="1:35" ht="30" hidden="1" customHeight="1" x14ac:dyDescent="0.25">
      <c r="A188" s="7">
        <v>13470269</v>
      </c>
      <c r="B188" s="97" t="str">
        <f>VLOOKUP(ActividadesCom[[#This Row],[NO. DE CONTROL]],'LISTADO ESTUDIANTES'!A:C,3,FALSE)</f>
        <v>MIJANGOS PEREZ XCHELYAIRS RODRIGO</v>
      </c>
      <c r="C188" s="97" t="str">
        <f>VLOOKUP(ActividadesCom[[#This Row],[NO. DE CONTROL]],'LISTADO ESTUDIANTES'!A:B,2,FALSE)</f>
        <v>INGENIERIA MECANICA</v>
      </c>
      <c r="D188" s="18" t="str">
        <f>VLOOKUP(ActividadesCom[[#This Row],[NO. DE CONTROL]],'LISTADO ESTUDIANTES'!A:D,4,FALSE)</f>
        <v>EGRESADO(A)</v>
      </c>
      <c r="E188" s="5">
        <f>SUM(ActividadesCom[[#This Row],[CRÉD. 1]],ActividadesCom[[#This Row],[CRÉD. 2]],ActividadesCom[[#This Row],[CRÉD. 3]],ActividadesCom[[#This Row],[CRÉD. 4]],ActividadesCom[[#This Row],[CRÉD. 5]])</f>
        <v>8</v>
      </c>
      <c r="F188" s="17">
        <f>IF(ActividadesCom[[#This Row],[ÚLTIMO SEMESTRE CON CRÉDITOS]]&gt;0,ROUND(AVERAGE(ActividadesCom[[#This Row],[VALOR NIVEL 5]],ActividadesCom[[#This Row],[VALOR NIVEL 4]],ActividadesCom[[#This Row],[VALOR NIVEL 3]],ActividadesCom[[#This Row],[VALOR NIVEL 2]],ActividadesCom[[#This Row],[VALOR NIVEL 1]]),0),"")</f>
        <v>2</v>
      </c>
      <c r="G188" s="5" t="str">
        <f>IF(ActividadesCom[[#This Row],[PROMEDIO]]="","",IF(ActividadesCom[[#This Row],[PROMEDIO]]&gt;=4,"EXCELENTE",IF(ActividadesCom[[#This Row],[PROMEDIO]]&gt;=3,"NOTABLE",IF(ActividadesCom[[#This Row],[PROMEDIO]]&gt;=2,"BUENO",IF(ActividadesCom[[#This Row],[PROMEDIO]]=1,"SUFICIENTE","")))))</f>
        <v>BUENO</v>
      </c>
      <c r="H188" s="5">
        <f>MAX(ActividadesCom[[#This Row],[PERÍODO 1]],ActividadesCom[[#This Row],[PERÍODO 2]],ActividadesCom[[#This Row],[PERÍODO 3]],ActividadesCom[[#This Row],[PERÍODO 4]],ActividadesCom[[#This Row],[PERÍODO 5]])</f>
        <v>20171</v>
      </c>
      <c r="I188" s="6" t="s">
        <v>289</v>
      </c>
      <c r="J188" s="5">
        <v>20151</v>
      </c>
      <c r="K188" s="5" t="s">
        <v>4010</v>
      </c>
      <c r="L188" s="5">
        <f>IF(ActividadesCom[[#This Row],[NIVEL 1]]&lt;&gt;0,VLOOKUP(ActividadesCom[[#This Row],[NIVEL 1]],Catálogo!A:B,2,FALSE),"")</f>
        <v>2</v>
      </c>
      <c r="M188" s="5">
        <v>1</v>
      </c>
      <c r="N188" s="6" t="s">
        <v>290</v>
      </c>
      <c r="O188" s="5">
        <v>20163</v>
      </c>
      <c r="P188" s="5" t="s">
        <v>4010</v>
      </c>
      <c r="Q188" s="5">
        <f>IF(ActividadesCom[[#This Row],[NIVEL 2]]&lt;&gt;0,VLOOKUP(ActividadesCom[[#This Row],[NIVEL 2]],Catálogo!A:B,2,FALSE),"")</f>
        <v>2</v>
      </c>
      <c r="R188" s="5">
        <v>2</v>
      </c>
      <c r="S188" s="6" t="s">
        <v>309</v>
      </c>
      <c r="T188" s="5">
        <v>20171</v>
      </c>
      <c r="U188" s="5" t="s">
        <v>4010</v>
      </c>
      <c r="V188" s="5">
        <f>IF(ActividadesCom[[#This Row],[NIVEL 3]]&lt;&gt;0,VLOOKUP(ActividadesCom[[#This Row],[NIVEL 3]],Catálogo!A:B,2,FALSE),"")</f>
        <v>2</v>
      </c>
      <c r="W188" s="5">
        <v>1</v>
      </c>
      <c r="X188" s="6" t="s">
        <v>99</v>
      </c>
      <c r="Y188" s="5" t="s">
        <v>224</v>
      </c>
      <c r="Z188" s="5" t="s">
        <v>4010</v>
      </c>
      <c r="AA188" s="5">
        <f>IF(ActividadesCom[[#This Row],[NIVEL 4]]&lt;&gt;0,VLOOKUP(ActividadesCom[[#This Row],[NIVEL 4]],Catálogo!A:B,2,FALSE),"")</f>
        <v>2</v>
      </c>
      <c r="AB188" s="5">
        <v>2</v>
      </c>
      <c r="AC188" s="6" t="s">
        <v>33</v>
      </c>
      <c r="AD188" s="5">
        <v>20133</v>
      </c>
      <c r="AE188" s="5" t="s">
        <v>4010</v>
      </c>
      <c r="AF188" s="5">
        <f>IF(ActividadesCom[[#This Row],[NIVEL 5]]&lt;&gt;0,VLOOKUP(ActividadesCom[[#This Row],[NIVEL 5]],Catálogo!A:B,2,FALSE),"")</f>
        <v>2</v>
      </c>
      <c r="AG188" s="5">
        <v>2</v>
      </c>
      <c r="AH188" s="2"/>
      <c r="AI188" s="2"/>
    </row>
    <row r="189" spans="1:35" ht="30" hidden="1" customHeight="1" x14ac:dyDescent="0.25">
      <c r="A189" s="7">
        <v>13470274</v>
      </c>
      <c r="B189" s="97" t="str">
        <f>VLOOKUP(ActividadesCom[[#This Row],[NO. DE CONTROL]],'LISTADO ESTUDIANTES'!A:C,3,FALSE)</f>
        <v>CHACHA TECLA JONATHAN</v>
      </c>
      <c r="C189" s="97" t="str">
        <f>VLOOKUP(ActividadesCom[[#This Row],[NO. DE CONTROL]],'LISTADO ESTUDIANTES'!A:B,2,FALSE)</f>
        <v>INGENIERIA MECANICA</v>
      </c>
      <c r="D189" s="18" t="str">
        <f>VLOOKUP(ActividadesCom[[#This Row],[NO. DE CONTROL]],'LISTADO ESTUDIANTES'!A:D,4,FALSE)</f>
        <v>EGRESADO(A)</v>
      </c>
      <c r="E189" s="5">
        <f>SUM(ActividadesCom[[#This Row],[CRÉD. 1]],ActividadesCom[[#This Row],[CRÉD. 2]],ActividadesCom[[#This Row],[CRÉD. 3]],ActividadesCom[[#This Row],[CRÉD. 4]],ActividadesCom[[#This Row],[CRÉD. 5]])</f>
        <v>5</v>
      </c>
      <c r="F189" s="17">
        <f>IF(ActividadesCom[[#This Row],[ÚLTIMO SEMESTRE CON CRÉDITOS]]&gt;0,ROUND(AVERAGE(ActividadesCom[[#This Row],[VALOR NIVEL 5]],ActividadesCom[[#This Row],[VALOR NIVEL 4]],ActividadesCom[[#This Row],[VALOR NIVEL 3]],ActividadesCom[[#This Row],[VALOR NIVEL 2]],ActividadesCom[[#This Row],[VALOR NIVEL 1]]),0),"")</f>
        <v>2</v>
      </c>
      <c r="G189" s="5" t="str">
        <f>IF(ActividadesCom[[#This Row],[PROMEDIO]]="","",IF(ActividadesCom[[#This Row],[PROMEDIO]]&gt;=4,"EXCELENTE",IF(ActividadesCom[[#This Row],[PROMEDIO]]&gt;=3,"NOTABLE",IF(ActividadesCom[[#This Row],[PROMEDIO]]&gt;=2,"BUENO",IF(ActividadesCom[[#This Row],[PROMEDIO]]=1,"SUFICIENTE","")))))</f>
        <v>BUENO</v>
      </c>
      <c r="H189" s="5">
        <f>MAX(ActividadesCom[[#This Row],[PERÍODO 1]],ActividadesCom[[#This Row],[PERÍODO 2]],ActividadesCom[[#This Row],[PERÍODO 3]],ActividadesCom[[#This Row],[PERÍODO 4]],ActividadesCom[[#This Row],[PERÍODO 5]])</f>
        <v>20171</v>
      </c>
      <c r="I189" s="6" t="s">
        <v>295</v>
      </c>
      <c r="J189" s="5">
        <v>20171</v>
      </c>
      <c r="K189" s="5" t="s">
        <v>4010</v>
      </c>
      <c r="L189" s="5">
        <f>IF(ActividadesCom[[#This Row],[NIVEL 1]]&lt;&gt;0,VLOOKUP(ActividadesCom[[#This Row],[NIVEL 1]],Catálogo!A:B,2,FALSE),"")</f>
        <v>2</v>
      </c>
      <c r="M189" s="5">
        <v>1</v>
      </c>
      <c r="N189" s="6" t="s">
        <v>309</v>
      </c>
      <c r="O189" s="5">
        <v>20171</v>
      </c>
      <c r="P189" s="5" t="s">
        <v>4010</v>
      </c>
      <c r="Q189" s="5">
        <f>IF(ActividadesCom[[#This Row],[NIVEL 2]]&lt;&gt;0,VLOOKUP(ActividadesCom[[#This Row],[NIVEL 2]],Catálogo!A:B,2,FALSE),"")</f>
        <v>2</v>
      </c>
      <c r="R189" s="5">
        <v>1</v>
      </c>
      <c r="S189" s="6" t="s">
        <v>307</v>
      </c>
      <c r="T189" s="5">
        <v>20171</v>
      </c>
      <c r="U189" s="5" t="s">
        <v>4010</v>
      </c>
      <c r="V189" s="5">
        <f>IF(ActividadesCom[[#This Row],[NIVEL 3]]&lt;&gt;0,VLOOKUP(ActividadesCom[[#This Row],[NIVEL 3]],Catálogo!A:B,2,FALSE),"")</f>
        <v>2</v>
      </c>
      <c r="W189" s="5">
        <v>1</v>
      </c>
      <c r="X189" s="6" t="s">
        <v>116</v>
      </c>
      <c r="Y189" s="5">
        <v>20141</v>
      </c>
      <c r="Z189" s="5" t="s">
        <v>4010</v>
      </c>
      <c r="AA189" s="5">
        <f>IF(ActividadesCom[[#This Row],[NIVEL 4]]&lt;&gt;0,VLOOKUP(ActividadesCom[[#This Row],[NIVEL 4]],Catálogo!A:B,2,FALSE),"")</f>
        <v>2</v>
      </c>
      <c r="AB189" s="5">
        <v>1</v>
      </c>
      <c r="AC189" s="6" t="s">
        <v>82</v>
      </c>
      <c r="AD189" s="5">
        <v>20133</v>
      </c>
      <c r="AE189" s="5" t="s">
        <v>4010</v>
      </c>
      <c r="AF189" s="5">
        <f>IF(ActividadesCom[[#This Row],[NIVEL 5]]&lt;&gt;0,VLOOKUP(ActividadesCom[[#This Row],[NIVEL 5]],Catálogo!A:B,2,FALSE),"")</f>
        <v>2</v>
      </c>
      <c r="AG189" s="5">
        <v>1</v>
      </c>
      <c r="AH189" s="2"/>
      <c r="AI189" s="2"/>
    </row>
    <row r="190" spans="1:35" ht="30" hidden="1" customHeight="1" x14ac:dyDescent="0.25">
      <c r="A190" s="7">
        <v>13470275</v>
      </c>
      <c r="B190" s="97" t="str">
        <f>VLOOKUP(ActividadesCom[[#This Row],[NO. DE CONTROL]],'LISTADO ESTUDIANTES'!A:C,3,FALSE)</f>
        <v>LARA NOVELO KATHIA ITZEL</v>
      </c>
      <c r="C190" s="97" t="str">
        <f>VLOOKUP(ActividadesCom[[#This Row],[NO. DE CONTROL]],'LISTADO ESTUDIANTES'!A:B,2,FALSE)</f>
        <v>INGENIERIA EN GESTION EMPRESARIAL</v>
      </c>
      <c r="D190" s="18" t="str">
        <f>VLOOKUP(ActividadesCom[[#This Row],[NO. DE CONTROL]],'LISTADO ESTUDIANTES'!A:D,4,FALSE)</f>
        <v>EGRESADO(A)</v>
      </c>
      <c r="E190" s="5">
        <f>SUM(ActividadesCom[[#This Row],[CRÉD. 1]],ActividadesCom[[#This Row],[CRÉD. 2]],ActividadesCom[[#This Row],[CRÉD. 3]],ActividadesCom[[#This Row],[CRÉD. 4]],ActividadesCom[[#This Row],[CRÉD. 5]])</f>
        <v>5</v>
      </c>
      <c r="F190" s="17">
        <f>IF(ActividadesCom[[#This Row],[ÚLTIMO SEMESTRE CON CRÉDITOS]]&gt;0,ROUND(AVERAGE(ActividadesCom[[#This Row],[VALOR NIVEL 5]],ActividadesCom[[#This Row],[VALOR NIVEL 4]],ActividadesCom[[#This Row],[VALOR NIVEL 3]],ActividadesCom[[#This Row],[VALOR NIVEL 2]],ActividadesCom[[#This Row],[VALOR NIVEL 1]]),0),"")</f>
        <v>2</v>
      </c>
      <c r="G190" s="5" t="str">
        <f>IF(ActividadesCom[[#This Row],[PROMEDIO]]="","",IF(ActividadesCom[[#This Row],[PROMEDIO]]&gt;=4,"EXCELENTE",IF(ActividadesCom[[#This Row],[PROMEDIO]]&gt;=3,"NOTABLE",IF(ActividadesCom[[#This Row],[PROMEDIO]]&gt;=2,"BUENO",IF(ActividadesCom[[#This Row],[PROMEDIO]]=1,"SUFICIENTE","")))))</f>
        <v>BUENO</v>
      </c>
      <c r="H190" s="5">
        <f>MAX(ActividadesCom[[#This Row],[PERÍODO 1]],ActividadesCom[[#This Row],[PERÍODO 2]],ActividadesCom[[#This Row],[PERÍODO 3]],ActividadesCom[[#This Row],[PERÍODO 4]],ActividadesCom[[#This Row],[PERÍODO 5]])</f>
        <v>20173</v>
      </c>
      <c r="I190" s="6" t="s">
        <v>111</v>
      </c>
      <c r="J190" s="5">
        <v>20133</v>
      </c>
      <c r="K190" s="5" t="s">
        <v>4010</v>
      </c>
      <c r="L190" s="5">
        <f>IF(ActividadesCom[[#This Row],[NIVEL 1]]&lt;&gt;0,VLOOKUP(ActividadesCom[[#This Row],[NIVEL 1]],Catálogo!A:B,2,FALSE),"")</f>
        <v>2</v>
      </c>
      <c r="M190" s="5">
        <v>1</v>
      </c>
      <c r="N190" s="6" t="s">
        <v>212</v>
      </c>
      <c r="O190" s="5">
        <v>20153</v>
      </c>
      <c r="P190" s="5" t="s">
        <v>4010</v>
      </c>
      <c r="Q190" s="5">
        <f>IF(ActividadesCom[[#This Row],[NIVEL 2]]&lt;&gt;0,VLOOKUP(ActividadesCom[[#This Row],[NIVEL 2]],Catálogo!A:B,2,FALSE),"")</f>
        <v>2</v>
      </c>
      <c r="R190" s="5">
        <v>2</v>
      </c>
      <c r="S190" s="6" t="s">
        <v>111</v>
      </c>
      <c r="T190" s="5">
        <v>20153</v>
      </c>
      <c r="U190" s="5" t="s">
        <v>4010</v>
      </c>
      <c r="V190" s="5">
        <f>IF(ActividadesCom[[#This Row],[NIVEL 3]]&lt;&gt;0,VLOOKUP(ActividadesCom[[#This Row],[NIVEL 3]],Catálogo!A:B,2,FALSE),"")</f>
        <v>2</v>
      </c>
      <c r="W190" s="5">
        <v>1</v>
      </c>
      <c r="X190" s="6" t="s">
        <v>111</v>
      </c>
      <c r="Y190" s="5">
        <v>20173</v>
      </c>
      <c r="Z190" s="5" t="s">
        <v>4010</v>
      </c>
      <c r="AA190" s="5">
        <f>IF(ActividadesCom[[#This Row],[NIVEL 4]]&lt;&gt;0,VLOOKUP(ActividadesCom[[#This Row],[NIVEL 4]],Catálogo!A:B,2,FALSE),"")</f>
        <v>2</v>
      </c>
      <c r="AB190" s="5">
        <v>1</v>
      </c>
      <c r="AC190" s="6"/>
      <c r="AD190" s="5"/>
      <c r="AE190" s="5"/>
      <c r="AF190" s="5" t="str">
        <f>IF(ActividadesCom[[#This Row],[NIVEL 5]]&lt;&gt;0,VLOOKUP(ActividadesCom[[#This Row],[NIVEL 5]],Catálogo!A:B,2,FALSE),"")</f>
        <v/>
      </c>
      <c r="AG190" s="5"/>
      <c r="AH190" s="2"/>
      <c r="AI190" s="2"/>
    </row>
    <row r="191" spans="1:35" ht="30" hidden="1" customHeight="1" x14ac:dyDescent="0.25">
      <c r="A191" s="7">
        <v>13470276</v>
      </c>
      <c r="B191" s="97" t="str">
        <f>VLOOKUP(ActividadesCom[[#This Row],[NO. DE CONTROL]],'LISTADO ESTUDIANTES'!A:C,3,FALSE)</f>
        <v>SILVAN GONZALEZ SANDY MARLENE</v>
      </c>
      <c r="C191" s="97" t="str">
        <f>VLOOKUP(ActividadesCom[[#This Row],[NO. DE CONTROL]],'LISTADO ESTUDIANTES'!A:B,2,FALSE)</f>
        <v>INGENIERIA EN GESTION EMPRESARIAL</v>
      </c>
      <c r="D191" s="18" t="str">
        <f>VLOOKUP(ActividadesCom[[#This Row],[NO. DE CONTROL]],'LISTADO ESTUDIANTES'!A:D,4,FALSE)</f>
        <v>EGRESADO(A)</v>
      </c>
      <c r="E191" s="5">
        <f>SUM(ActividadesCom[[#This Row],[CRÉD. 1]],ActividadesCom[[#This Row],[CRÉD. 2]],ActividadesCom[[#This Row],[CRÉD. 3]],ActividadesCom[[#This Row],[CRÉD. 4]],ActividadesCom[[#This Row],[CRÉD. 5]])</f>
        <v>5</v>
      </c>
      <c r="F191" s="17">
        <f>IF(ActividadesCom[[#This Row],[ÚLTIMO SEMESTRE CON CRÉDITOS]]&gt;0,ROUND(AVERAGE(ActividadesCom[[#This Row],[VALOR NIVEL 5]],ActividadesCom[[#This Row],[VALOR NIVEL 4]],ActividadesCom[[#This Row],[VALOR NIVEL 3]],ActividadesCom[[#This Row],[VALOR NIVEL 2]],ActividadesCom[[#This Row],[VALOR NIVEL 1]]),0),"")</f>
        <v>2</v>
      </c>
      <c r="G191" s="5" t="str">
        <f>IF(ActividadesCom[[#This Row],[PROMEDIO]]="","",IF(ActividadesCom[[#This Row],[PROMEDIO]]&gt;=4,"EXCELENTE",IF(ActividadesCom[[#This Row],[PROMEDIO]]&gt;=3,"NOTABLE",IF(ActividadesCom[[#This Row],[PROMEDIO]]&gt;=2,"BUENO",IF(ActividadesCom[[#This Row],[PROMEDIO]]=1,"SUFICIENTE","")))))</f>
        <v>BUENO</v>
      </c>
      <c r="H191" s="5">
        <f>MAX(ActividadesCom[[#This Row],[PERÍODO 1]],ActividadesCom[[#This Row],[PERÍODO 2]],ActividadesCom[[#This Row],[PERÍODO 3]],ActividadesCom[[#This Row],[PERÍODO 4]],ActividadesCom[[#This Row],[PERÍODO 5]])</f>
        <v>20151</v>
      </c>
      <c r="I191" s="6" t="s">
        <v>111</v>
      </c>
      <c r="J191" s="5">
        <v>20133</v>
      </c>
      <c r="K191" s="5" t="s">
        <v>4010</v>
      </c>
      <c r="L191" s="5">
        <f>IF(ActividadesCom[[#This Row],[NIVEL 1]]&lt;&gt;0,VLOOKUP(ActividadesCom[[#This Row],[NIVEL 1]],Catálogo!A:B,2,FALSE),"")</f>
        <v>2</v>
      </c>
      <c r="M191" s="5">
        <v>1</v>
      </c>
      <c r="N191" s="6" t="s">
        <v>111</v>
      </c>
      <c r="O191" s="5">
        <v>20141</v>
      </c>
      <c r="P191" s="5" t="s">
        <v>4010</v>
      </c>
      <c r="Q191" s="5">
        <f>IF(ActividadesCom[[#This Row],[NIVEL 2]]&lt;&gt;0,VLOOKUP(ActividadesCom[[#This Row],[NIVEL 2]],Catálogo!A:B,2,FALSE),"")</f>
        <v>2</v>
      </c>
      <c r="R191" s="5">
        <v>1</v>
      </c>
      <c r="S191" s="6" t="s">
        <v>111</v>
      </c>
      <c r="T191" s="5">
        <v>20151</v>
      </c>
      <c r="U191" s="5" t="s">
        <v>4010</v>
      </c>
      <c r="V191" s="5">
        <f>IF(ActividadesCom[[#This Row],[NIVEL 3]]&lt;&gt;0,VLOOKUP(ActividadesCom[[#This Row],[NIVEL 3]],Catálogo!A:B,2,FALSE),"")</f>
        <v>2</v>
      </c>
      <c r="W191" s="5">
        <v>1</v>
      </c>
      <c r="X191" s="6"/>
      <c r="Y191" s="5"/>
      <c r="Z191" s="5"/>
      <c r="AA191" s="5" t="str">
        <f>IF(ActividadesCom[[#This Row],[NIVEL 4]]&lt;&gt;0,VLOOKUP(ActividadesCom[[#This Row],[NIVEL 4]],Catálogo!A:B,2,FALSE),"")</f>
        <v/>
      </c>
      <c r="AB191" s="5"/>
      <c r="AC191" s="6" t="s">
        <v>34</v>
      </c>
      <c r="AD191" s="5">
        <v>20141</v>
      </c>
      <c r="AE191" s="5" t="s">
        <v>4010</v>
      </c>
      <c r="AF191" s="5">
        <f>IF(ActividadesCom[[#This Row],[NIVEL 5]]&lt;&gt;0,VLOOKUP(ActividadesCom[[#This Row],[NIVEL 5]],Catálogo!A:B,2,FALSE),"")</f>
        <v>2</v>
      </c>
      <c r="AG191" s="5">
        <v>2</v>
      </c>
      <c r="AH191" s="2"/>
      <c r="AI191" s="2"/>
    </row>
    <row r="192" spans="1:35" ht="30" hidden="1" customHeight="1" x14ac:dyDescent="0.25">
      <c r="A192" s="7">
        <v>13470277</v>
      </c>
      <c r="B192" s="97" t="str">
        <f>VLOOKUP(ActividadesCom[[#This Row],[NO. DE CONTROL]],'LISTADO ESTUDIANTES'!A:C,3,FALSE)</f>
        <v>GARCIA TE ABIUD EMANUEL</v>
      </c>
      <c r="C192" s="97" t="str">
        <f>VLOOKUP(ActividadesCom[[#This Row],[NO. DE CONTROL]],'LISTADO ESTUDIANTES'!A:B,2,FALSE)</f>
        <v>INGENIERIA EN GESTION EMPRESARIAL</v>
      </c>
      <c r="D192" s="18" t="str">
        <f>VLOOKUP(ActividadesCom[[#This Row],[NO. DE CONTROL]],'LISTADO ESTUDIANTES'!A:D,4,FALSE)</f>
        <v>EGRESADO(A)</v>
      </c>
      <c r="E192" s="5">
        <f>SUM(ActividadesCom[[#This Row],[CRÉD. 1]],ActividadesCom[[#This Row],[CRÉD. 2]],ActividadesCom[[#This Row],[CRÉD. 3]],ActividadesCom[[#This Row],[CRÉD. 4]],ActividadesCom[[#This Row],[CRÉD. 5]])</f>
        <v>6</v>
      </c>
      <c r="F192" s="17">
        <f>IF(ActividadesCom[[#This Row],[ÚLTIMO SEMESTRE CON CRÉDITOS]]&gt;0,ROUND(AVERAGE(ActividadesCom[[#This Row],[VALOR NIVEL 5]],ActividadesCom[[#This Row],[VALOR NIVEL 4]],ActividadesCom[[#This Row],[VALOR NIVEL 3]],ActividadesCom[[#This Row],[VALOR NIVEL 2]],ActividadesCom[[#This Row],[VALOR NIVEL 1]]),0),"")</f>
        <v>2</v>
      </c>
      <c r="G192" s="5" t="str">
        <f>IF(ActividadesCom[[#This Row],[PROMEDIO]]="","",IF(ActividadesCom[[#This Row],[PROMEDIO]]&gt;=4,"EXCELENTE",IF(ActividadesCom[[#This Row],[PROMEDIO]]&gt;=3,"NOTABLE",IF(ActividadesCom[[#This Row],[PROMEDIO]]&gt;=2,"BUENO",IF(ActividadesCom[[#This Row],[PROMEDIO]]=1,"SUFICIENTE","")))))</f>
        <v>BUENO</v>
      </c>
      <c r="H192" s="5">
        <f>MAX(ActividadesCom[[#This Row],[PERÍODO 1]],ActividadesCom[[#This Row],[PERÍODO 2]],ActividadesCom[[#This Row],[PERÍODO 3]],ActividadesCom[[#This Row],[PERÍODO 4]],ActividadesCom[[#This Row],[PERÍODO 5]])</f>
        <v>20153</v>
      </c>
      <c r="I192" s="6" t="s">
        <v>111</v>
      </c>
      <c r="J192" s="5">
        <v>20133</v>
      </c>
      <c r="K192" s="5" t="s">
        <v>4010</v>
      </c>
      <c r="L192" s="5">
        <f>IF(ActividadesCom[[#This Row],[NIVEL 1]]&lt;&gt;0,VLOOKUP(ActividadesCom[[#This Row],[NIVEL 1]],Catálogo!A:B,2,FALSE),"")</f>
        <v>2</v>
      </c>
      <c r="M192" s="5">
        <v>1</v>
      </c>
      <c r="N192" s="6" t="s">
        <v>111</v>
      </c>
      <c r="O192" s="5">
        <v>20153</v>
      </c>
      <c r="P192" s="5" t="s">
        <v>4010</v>
      </c>
      <c r="Q192" s="5">
        <f>IF(ActividadesCom[[#This Row],[NIVEL 2]]&lt;&gt;0,VLOOKUP(ActividadesCom[[#This Row],[NIVEL 2]],Catálogo!A:B,2,FALSE),"")</f>
        <v>2</v>
      </c>
      <c r="R192" s="5">
        <v>1</v>
      </c>
      <c r="S192" s="6" t="s">
        <v>111</v>
      </c>
      <c r="T192" s="5">
        <v>20141</v>
      </c>
      <c r="U192" s="5" t="s">
        <v>4010</v>
      </c>
      <c r="V192" s="5">
        <f>IF(ActividadesCom[[#This Row],[NIVEL 3]]&lt;&gt;0,VLOOKUP(ActividadesCom[[#This Row],[NIVEL 3]],Catálogo!A:B,2,FALSE),"")</f>
        <v>2</v>
      </c>
      <c r="W192" s="5">
        <v>1</v>
      </c>
      <c r="X192" s="6" t="s">
        <v>111</v>
      </c>
      <c r="Y192" s="5">
        <v>20151</v>
      </c>
      <c r="Z192" s="5" t="s">
        <v>4010</v>
      </c>
      <c r="AA192" s="5">
        <f>IF(ActividadesCom[[#This Row],[NIVEL 4]]&lt;&gt;0,VLOOKUP(ActividadesCom[[#This Row],[NIVEL 4]],Catálogo!A:B,2,FALSE),"")</f>
        <v>2</v>
      </c>
      <c r="AB192" s="5">
        <v>1</v>
      </c>
      <c r="AC192" s="6" t="s">
        <v>159</v>
      </c>
      <c r="AD192" s="5" t="s">
        <v>51</v>
      </c>
      <c r="AE192" s="5" t="s">
        <v>4010</v>
      </c>
      <c r="AF192" s="5">
        <f>IF(ActividadesCom[[#This Row],[NIVEL 5]]&lt;&gt;0,VLOOKUP(ActividadesCom[[#This Row],[NIVEL 5]],Catálogo!A:B,2,FALSE),"")</f>
        <v>2</v>
      </c>
      <c r="AG192" s="5">
        <v>2</v>
      </c>
      <c r="AH192" s="2"/>
      <c r="AI192" s="2"/>
    </row>
    <row r="193" spans="1:35" ht="30" hidden="1" customHeight="1" x14ac:dyDescent="0.25">
      <c r="A193" s="7">
        <v>13470279</v>
      </c>
      <c r="B193" s="97" t="str">
        <f>VLOOKUP(ActividadesCom[[#This Row],[NO. DE CONTROL]],'LISTADO ESTUDIANTES'!A:C,3,FALSE)</f>
        <v>ARENAS WONG ALEJANDRA PATRICIA</v>
      </c>
      <c r="C193" s="97" t="str">
        <f>VLOOKUP(ActividadesCom[[#This Row],[NO. DE CONTROL]],'LISTADO ESTUDIANTES'!A:B,2,FALSE)</f>
        <v>INGENIERIA EN GESTION EMPRESARIAL</v>
      </c>
      <c r="D193" s="18" t="str">
        <f>VLOOKUP(ActividadesCom[[#This Row],[NO. DE CONTROL]],'LISTADO ESTUDIANTES'!A:D,4,FALSE)</f>
        <v>EGRESADO(A)</v>
      </c>
      <c r="E193" s="5">
        <f>SUM(ActividadesCom[[#This Row],[CRÉD. 1]],ActividadesCom[[#This Row],[CRÉD. 2]],ActividadesCom[[#This Row],[CRÉD. 3]],ActividadesCom[[#This Row],[CRÉD. 4]],ActividadesCom[[#This Row],[CRÉD. 5]])</f>
        <v>5</v>
      </c>
      <c r="F193" s="17">
        <f>IF(ActividadesCom[[#This Row],[ÚLTIMO SEMESTRE CON CRÉDITOS]]&gt;0,ROUND(AVERAGE(ActividadesCom[[#This Row],[VALOR NIVEL 5]],ActividadesCom[[#This Row],[VALOR NIVEL 4]],ActividadesCom[[#This Row],[VALOR NIVEL 3]],ActividadesCom[[#This Row],[VALOR NIVEL 2]],ActividadesCom[[#This Row],[VALOR NIVEL 1]]),0),"")</f>
        <v>2</v>
      </c>
      <c r="G193" s="5" t="str">
        <f>IF(ActividadesCom[[#This Row],[PROMEDIO]]="","",IF(ActividadesCom[[#This Row],[PROMEDIO]]&gt;=4,"EXCELENTE",IF(ActividadesCom[[#This Row],[PROMEDIO]]&gt;=3,"NOTABLE",IF(ActividadesCom[[#This Row],[PROMEDIO]]&gt;=2,"BUENO",IF(ActividadesCom[[#This Row],[PROMEDIO]]=1,"SUFICIENTE","")))))</f>
        <v>BUENO</v>
      </c>
      <c r="H193" s="5">
        <f>MAX(ActividadesCom[[#This Row],[PERÍODO 1]],ActividadesCom[[#This Row],[PERÍODO 2]],ActividadesCom[[#This Row],[PERÍODO 3]],ActividadesCom[[#This Row],[PERÍODO 4]],ActividadesCom[[#This Row],[PERÍODO 5]])</f>
        <v>20153</v>
      </c>
      <c r="I193" s="6" t="s">
        <v>111</v>
      </c>
      <c r="J193" s="5">
        <v>20131</v>
      </c>
      <c r="K193" s="5" t="s">
        <v>4010</v>
      </c>
      <c r="L193" s="5">
        <f>IF(ActividadesCom[[#This Row],[NIVEL 1]]&lt;&gt;0,VLOOKUP(ActividadesCom[[#This Row],[NIVEL 1]],Catálogo!A:B,2,FALSE),"")</f>
        <v>2</v>
      </c>
      <c r="M193" s="5">
        <v>1</v>
      </c>
      <c r="N193" s="6" t="s">
        <v>111</v>
      </c>
      <c r="O193" s="5">
        <v>20153</v>
      </c>
      <c r="P193" s="5" t="s">
        <v>4010</v>
      </c>
      <c r="Q193" s="5">
        <f>IF(ActividadesCom[[#This Row],[NIVEL 2]]&lt;&gt;0,VLOOKUP(ActividadesCom[[#This Row],[NIVEL 2]],Catálogo!A:B,2,FALSE),"")</f>
        <v>2</v>
      </c>
      <c r="R193" s="5">
        <v>1</v>
      </c>
      <c r="S193" s="6" t="s">
        <v>111</v>
      </c>
      <c r="T193" s="5">
        <v>20141</v>
      </c>
      <c r="U193" s="5" t="s">
        <v>4010</v>
      </c>
      <c r="V193" s="5">
        <f>IF(ActividadesCom[[#This Row],[NIVEL 3]]&lt;&gt;0,VLOOKUP(ActividadesCom[[#This Row],[NIVEL 3]],Catálogo!A:B,2,FALSE),"")</f>
        <v>2</v>
      </c>
      <c r="W193" s="5">
        <v>1</v>
      </c>
      <c r="X193" s="6"/>
      <c r="Y193" s="5"/>
      <c r="Z193" s="5"/>
      <c r="AA193" s="5" t="str">
        <f>IF(ActividadesCom[[#This Row],[NIVEL 4]]&lt;&gt;0,VLOOKUP(ActividadesCom[[#This Row],[NIVEL 4]],Catálogo!A:B,2,FALSE),"")</f>
        <v/>
      </c>
      <c r="AB193" s="5"/>
      <c r="AC193" s="6" t="s">
        <v>33</v>
      </c>
      <c r="AD193" s="5" t="s">
        <v>51</v>
      </c>
      <c r="AE193" s="5" t="s">
        <v>4010</v>
      </c>
      <c r="AF193" s="5">
        <f>IF(ActividadesCom[[#This Row],[NIVEL 5]]&lt;&gt;0,VLOOKUP(ActividadesCom[[#This Row],[NIVEL 5]],Catálogo!A:B,2,FALSE),"")</f>
        <v>2</v>
      </c>
      <c r="AG193" s="5">
        <v>2</v>
      </c>
      <c r="AH193" s="2"/>
      <c r="AI193" s="2"/>
    </row>
    <row r="194" spans="1:35" ht="30" hidden="1" customHeight="1" x14ac:dyDescent="0.25">
      <c r="A194" s="7">
        <v>13470280</v>
      </c>
      <c r="B194" s="97" t="str">
        <f>VLOOKUP(ActividadesCom[[#This Row],[NO. DE CONTROL]],'LISTADO ESTUDIANTES'!A:C,3,FALSE)</f>
        <v>BORJAS ZUÑIGA JULIO CESAR</v>
      </c>
      <c r="C194" s="97" t="str">
        <f>VLOOKUP(ActividadesCom[[#This Row],[NO. DE CONTROL]],'LISTADO ESTUDIANTES'!A:B,2,FALSE)</f>
        <v>INGENIERIA MECANICA</v>
      </c>
      <c r="D194" s="18" t="str">
        <f>VLOOKUP(ActividadesCom[[#This Row],[NO. DE CONTROL]],'LISTADO ESTUDIANTES'!A:D,4,FALSE)</f>
        <v>EGRESADO(A)</v>
      </c>
      <c r="E194" s="5">
        <f>SUM(ActividadesCom[[#This Row],[CRÉD. 1]],ActividadesCom[[#This Row],[CRÉD. 2]],ActividadesCom[[#This Row],[CRÉD. 3]],ActividadesCom[[#This Row],[CRÉD. 4]],ActividadesCom[[#This Row],[CRÉD. 5]])</f>
        <v>5</v>
      </c>
      <c r="F194" s="17">
        <f>IF(ActividadesCom[[#This Row],[ÚLTIMO SEMESTRE CON CRÉDITOS]]&gt;0,ROUND(AVERAGE(ActividadesCom[[#This Row],[VALOR NIVEL 5]],ActividadesCom[[#This Row],[VALOR NIVEL 4]],ActividadesCom[[#This Row],[VALOR NIVEL 3]],ActividadesCom[[#This Row],[VALOR NIVEL 2]],ActividadesCom[[#This Row],[VALOR NIVEL 1]]),0),"")</f>
        <v>2</v>
      </c>
      <c r="G194" s="5" t="str">
        <f>IF(ActividadesCom[[#This Row],[PROMEDIO]]="","",IF(ActividadesCom[[#This Row],[PROMEDIO]]&gt;=4,"EXCELENTE",IF(ActividadesCom[[#This Row],[PROMEDIO]]&gt;=3,"NOTABLE",IF(ActividadesCom[[#This Row],[PROMEDIO]]&gt;=2,"BUENO",IF(ActividadesCom[[#This Row],[PROMEDIO]]=1,"SUFICIENTE","")))))</f>
        <v>BUENO</v>
      </c>
      <c r="H194" s="5">
        <f>MAX(ActividadesCom[[#This Row],[PERÍODO 1]],ActividadesCom[[#This Row],[PERÍODO 2]],ActividadesCom[[#This Row],[PERÍODO 3]],ActividadesCom[[#This Row],[PERÍODO 4]],ActividadesCom[[#This Row],[PERÍODO 5]])</f>
        <v>20173</v>
      </c>
      <c r="I194" s="6" t="s">
        <v>309</v>
      </c>
      <c r="J194" s="5">
        <v>20171</v>
      </c>
      <c r="K194" s="5" t="s">
        <v>4010</v>
      </c>
      <c r="L194" s="5">
        <f>IF(ActividadesCom[[#This Row],[NIVEL 1]]&lt;&gt;0,VLOOKUP(ActividadesCom[[#This Row],[NIVEL 1]],Catálogo!A:B,2,FALSE),"")</f>
        <v>2</v>
      </c>
      <c r="M194" s="5">
        <v>1</v>
      </c>
      <c r="N194" s="6" t="s">
        <v>436</v>
      </c>
      <c r="O194" s="5">
        <v>20173</v>
      </c>
      <c r="P194" s="5" t="s">
        <v>4010</v>
      </c>
      <c r="Q194" s="5">
        <f>IF(ActividadesCom[[#This Row],[NIVEL 2]]&lt;&gt;0,VLOOKUP(ActividadesCom[[#This Row],[NIVEL 2]],Catálogo!A:B,2,FALSE),"")</f>
        <v>2</v>
      </c>
      <c r="R194" s="5">
        <v>2</v>
      </c>
      <c r="S194" s="6"/>
      <c r="T194" s="5"/>
      <c r="U194" s="5"/>
      <c r="V194" s="5" t="str">
        <f>IF(ActividadesCom[[#This Row],[NIVEL 3]]&lt;&gt;0,VLOOKUP(ActividadesCom[[#This Row],[NIVEL 3]],Catálogo!A:B,2,FALSE),"")</f>
        <v/>
      </c>
      <c r="W194" s="5"/>
      <c r="X194" s="6"/>
      <c r="Y194" s="5"/>
      <c r="Z194" s="5"/>
      <c r="AA194" s="5" t="str">
        <f>IF(ActividadesCom[[#This Row],[NIVEL 4]]&lt;&gt;0,VLOOKUP(ActividadesCom[[#This Row],[NIVEL 4]],Catálogo!A:B,2,FALSE),"")</f>
        <v/>
      </c>
      <c r="AB194" s="5"/>
      <c r="AC194" s="6" t="s">
        <v>27</v>
      </c>
      <c r="AD194" s="5">
        <v>20133</v>
      </c>
      <c r="AE194" s="5" t="s">
        <v>4010</v>
      </c>
      <c r="AF194" s="5">
        <f>IF(ActividadesCom[[#This Row],[NIVEL 5]]&lt;&gt;0,VLOOKUP(ActividadesCom[[#This Row],[NIVEL 5]],Catálogo!A:B,2,FALSE),"")</f>
        <v>2</v>
      </c>
      <c r="AG194" s="5">
        <v>2</v>
      </c>
      <c r="AH194" s="2"/>
      <c r="AI194" s="2"/>
    </row>
    <row r="195" spans="1:35" ht="30" hidden="1" customHeight="1" x14ac:dyDescent="0.25">
      <c r="A195" s="7">
        <v>13470281</v>
      </c>
      <c r="B195" s="97" t="str">
        <f>VLOOKUP(ActividadesCom[[#This Row],[NO. DE CONTROL]],'LISTADO ESTUDIANTES'!A:C,3,FALSE)</f>
        <v>OSORNO CARRILLO JUAN TRINIDAD</v>
      </c>
      <c r="C195" s="97" t="str">
        <f>VLOOKUP(ActividadesCom[[#This Row],[NO. DE CONTROL]],'LISTADO ESTUDIANTES'!A:B,2,FALSE)</f>
        <v>INGENIERIA MECANICA</v>
      </c>
      <c r="D195" s="18" t="str">
        <f>VLOOKUP(ActividadesCom[[#This Row],[NO. DE CONTROL]],'LISTADO ESTUDIANTES'!A:D,4,FALSE)</f>
        <v>EGRESADO(A)</v>
      </c>
      <c r="E195" s="5">
        <f>SUM(ActividadesCom[[#This Row],[CRÉD. 1]],ActividadesCom[[#This Row],[CRÉD. 2]],ActividadesCom[[#This Row],[CRÉD. 3]],ActividadesCom[[#This Row],[CRÉD. 4]],ActividadesCom[[#This Row],[CRÉD. 5]])</f>
        <v>5</v>
      </c>
      <c r="F195" s="17">
        <f>IF(ActividadesCom[[#This Row],[ÚLTIMO SEMESTRE CON CRÉDITOS]]&gt;0,ROUND(AVERAGE(ActividadesCom[[#This Row],[VALOR NIVEL 5]],ActividadesCom[[#This Row],[VALOR NIVEL 4]],ActividadesCom[[#This Row],[VALOR NIVEL 3]],ActividadesCom[[#This Row],[VALOR NIVEL 2]],ActividadesCom[[#This Row],[VALOR NIVEL 1]]),0),"")</f>
        <v>2</v>
      </c>
      <c r="G195" s="5" t="str">
        <f>IF(ActividadesCom[[#This Row],[PROMEDIO]]="","",IF(ActividadesCom[[#This Row],[PROMEDIO]]&gt;=4,"EXCELENTE",IF(ActividadesCom[[#This Row],[PROMEDIO]]&gt;=3,"NOTABLE",IF(ActividadesCom[[#This Row],[PROMEDIO]]&gt;=2,"BUENO",IF(ActividadesCom[[#This Row],[PROMEDIO]]=1,"SUFICIENTE","")))))</f>
        <v>BUENO</v>
      </c>
      <c r="H195" s="5">
        <f>MAX(ActividadesCom[[#This Row],[PERÍODO 1]],ActividadesCom[[#This Row],[PERÍODO 2]],ActividadesCom[[#This Row],[PERÍODO 3]],ActividadesCom[[#This Row],[PERÍODO 4]],ActividadesCom[[#This Row],[PERÍODO 5]])</f>
        <v>20171</v>
      </c>
      <c r="I195" s="6" t="s">
        <v>288</v>
      </c>
      <c r="J195" s="5">
        <v>20161</v>
      </c>
      <c r="K195" s="5" t="s">
        <v>4010</v>
      </c>
      <c r="L195" s="5">
        <f>IF(ActividadesCom[[#This Row],[NIVEL 1]]&lt;&gt;0,VLOOKUP(ActividadesCom[[#This Row],[NIVEL 1]],Catálogo!A:B,2,FALSE),"")</f>
        <v>2</v>
      </c>
      <c r="M195" s="5">
        <v>1</v>
      </c>
      <c r="N195" s="6" t="s">
        <v>295</v>
      </c>
      <c r="O195" s="5">
        <v>20171</v>
      </c>
      <c r="P195" s="5" t="s">
        <v>4010</v>
      </c>
      <c r="Q195" s="5">
        <f>IF(ActividadesCom[[#This Row],[NIVEL 2]]&lt;&gt;0,VLOOKUP(ActividadesCom[[#This Row],[NIVEL 2]],Catálogo!A:B,2,FALSE),"")</f>
        <v>2</v>
      </c>
      <c r="R195" s="5">
        <v>1</v>
      </c>
      <c r="S195" s="6" t="s">
        <v>309</v>
      </c>
      <c r="T195" s="5">
        <v>20171</v>
      </c>
      <c r="U195" s="5" t="s">
        <v>4010</v>
      </c>
      <c r="V195" s="5">
        <f>IF(ActividadesCom[[#This Row],[NIVEL 3]]&lt;&gt;0,VLOOKUP(ActividadesCom[[#This Row],[NIVEL 3]],Catálogo!A:B,2,FALSE),"")</f>
        <v>2</v>
      </c>
      <c r="W195" s="5">
        <v>1</v>
      </c>
      <c r="X195" s="6" t="s">
        <v>86</v>
      </c>
      <c r="Y195" s="5">
        <v>20133</v>
      </c>
      <c r="Z195" s="5" t="s">
        <v>4010</v>
      </c>
      <c r="AA195" s="5">
        <f>IF(ActividadesCom[[#This Row],[NIVEL 4]]&lt;&gt;0,VLOOKUP(ActividadesCom[[#This Row],[NIVEL 4]],Catálogo!A:B,2,FALSE),"")</f>
        <v>2</v>
      </c>
      <c r="AB195" s="5">
        <v>1</v>
      </c>
      <c r="AC195" s="6" t="s">
        <v>20</v>
      </c>
      <c r="AD195" s="5">
        <v>20133</v>
      </c>
      <c r="AE195" s="5" t="s">
        <v>4010</v>
      </c>
      <c r="AF195" s="5">
        <f>IF(ActividadesCom[[#This Row],[NIVEL 5]]&lt;&gt;0,VLOOKUP(ActividadesCom[[#This Row],[NIVEL 5]],Catálogo!A:B,2,FALSE),"")</f>
        <v>2</v>
      </c>
      <c r="AG195" s="5">
        <v>1</v>
      </c>
      <c r="AH195" s="2"/>
      <c r="AI195" s="2"/>
    </row>
    <row r="196" spans="1:35" ht="30" hidden="1" customHeight="1" x14ac:dyDescent="0.25">
      <c r="A196" s="7">
        <v>13470282</v>
      </c>
      <c r="B196" s="97" t="str">
        <f>VLOOKUP(ActividadesCom[[#This Row],[NO. DE CONTROL]],'LISTADO ESTUDIANTES'!A:C,3,FALSE)</f>
        <v>GUTIERREZ DAMIAN LUIS ENRIQUE</v>
      </c>
      <c r="C196" s="97" t="str">
        <f>VLOOKUP(ActividadesCom[[#This Row],[NO. DE CONTROL]],'LISTADO ESTUDIANTES'!A:B,2,FALSE)</f>
        <v>INGENIERIA EN GESTION EMPRESARIAL</v>
      </c>
      <c r="D196" s="18" t="str">
        <f>VLOOKUP(ActividadesCom[[#This Row],[NO. DE CONTROL]],'LISTADO ESTUDIANTES'!A:D,4,FALSE)</f>
        <v>BAJA</v>
      </c>
      <c r="E196" s="5">
        <f>SUM(ActividadesCom[[#This Row],[CRÉD. 1]],ActividadesCom[[#This Row],[CRÉD. 2]],ActividadesCom[[#This Row],[CRÉD. 3]],ActividadesCom[[#This Row],[CRÉD. 4]],ActividadesCom[[#This Row],[CRÉD. 5]])</f>
        <v>1</v>
      </c>
      <c r="F196" s="17">
        <f>IF(ActividadesCom[[#This Row],[ÚLTIMO SEMESTRE CON CRÉDITOS]]&gt;0,ROUND(AVERAGE(ActividadesCom[[#This Row],[VALOR NIVEL 5]],ActividadesCom[[#This Row],[VALOR NIVEL 4]],ActividadesCom[[#This Row],[VALOR NIVEL 3]],ActividadesCom[[#This Row],[VALOR NIVEL 2]],ActividadesCom[[#This Row],[VALOR NIVEL 1]]),0),"")</f>
        <v>2</v>
      </c>
      <c r="G196" s="5" t="str">
        <f>IF(ActividadesCom[[#This Row],[PROMEDIO]]="","",IF(ActividadesCom[[#This Row],[PROMEDIO]]&gt;=4,"EXCELENTE",IF(ActividadesCom[[#This Row],[PROMEDIO]]&gt;=3,"NOTABLE",IF(ActividadesCom[[#This Row],[PROMEDIO]]&gt;=2,"BUENO",IF(ActividadesCom[[#This Row],[PROMEDIO]]=1,"SUFICIENTE","")))))</f>
        <v>BUENO</v>
      </c>
      <c r="H196" s="5">
        <f>MAX(ActividadesCom[[#This Row],[PERÍODO 1]],ActividadesCom[[#This Row],[PERÍODO 2]],ActividadesCom[[#This Row],[PERÍODO 3]],ActividadesCom[[#This Row],[PERÍODO 4]],ActividadesCom[[#This Row],[PERÍODO 5]])</f>
        <v>20133</v>
      </c>
      <c r="I196" s="6" t="s">
        <v>111</v>
      </c>
      <c r="J196" s="5">
        <v>20133</v>
      </c>
      <c r="K196" s="5" t="s">
        <v>4010</v>
      </c>
      <c r="L196" s="5">
        <f>IF(ActividadesCom[[#This Row],[NIVEL 1]]&lt;&gt;0,VLOOKUP(ActividadesCom[[#This Row],[NIVEL 1]],Catálogo!A:B,2,FALSE),"")</f>
        <v>2</v>
      </c>
      <c r="M196" s="5">
        <v>1</v>
      </c>
      <c r="N196" s="6"/>
      <c r="O196" s="5"/>
      <c r="P196" s="5"/>
      <c r="Q196" s="5" t="str">
        <f>IF(ActividadesCom[[#This Row],[NIVEL 2]]&lt;&gt;0,VLOOKUP(ActividadesCom[[#This Row],[NIVEL 2]],Catálogo!A:B,2,FALSE),"")</f>
        <v/>
      </c>
      <c r="R196" s="5"/>
      <c r="S196" s="6"/>
      <c r="T196" s="5"/>
      <c r="U196" s="5"/>
      <c r="V196" s="5" t="str">
        <f>IF(ActividadesCom[[#This Row],[NIVEL 3]]&lt;&gt;0,VLOOKUP(ActividadesCom[[#This Row],[NIVEL 3]],Catálogo!A:B,2,FALSE),"")</f>
        <v/>
      </c>
      <c r="W196" s="5"/>
      <c r="X196" s="6"/>
      <c r="Y196" s="5"/>
      <c r="Z196" s="5"/>
      <c r="AA196" s="5" t="str">
        <f>IF(ActividadesCom[[#This Row],[NIVEL 4]]&lt;&gt;0,VLOOKUP(ActividadesCom[[#This Row],[NIVEL 4]],Catálogo!A:B,2,FALSE),"")</f>
        <v/>
      </c>
      <c r="AB196" s="5"/>
      <c r="AC196" s="6"/>
      <c r="AD196" s="5"/>
      <c r="AE196" s="5"/>
      <c r="AF196" s="5" t="str">
        <f>IF(ActividadesCom[[#This Row],[NIVEL 5]]&lt;&gt;0,VLOOKUP(ActividadesCom[[#This Row],[NIVEL 5]],Catálogo!A:B,2,FALSE),"")</f>
        <v/>
      </c>
      <c r="AG196" s="5"/>
      <c r="AH196" s="2"/>
      <c r="AI196" s="2"/>
    </row>
    <row r="197" spans="1:35" ht="30" hidden="1" customHeight="1" x14ac:dyDescent="0.25">
      <c r="A197" s="7">
        <v>13470283</v>
      </c>
      <c r="B197" s="97" t="str">
        <f>VLOOKUP(ActividadesCom[[#This Row],[NO. DE CONTROL]],'LISTADO ESTUDIANTES'!A:C,3,FALSE)</f>
        <v>SILVAN AKE NAYRA MARISOL</v>
      </c>
      <c r="C197" s="97" t="str">
        <f>VLOOKUP(ActividadesCom[[#This Row],[NO. DE CONTROL]],'LISTADO ESTUDIANTES'!A:B,2,FALSE)</f>
        <v>INGENIERIA EN GESTION EMPRESARIAL</v>
      </c>
      <c r="D197" s="18" t="str">
        <f>VLOOKUP(ActividadesCom[[#This Row],[NO. DE CONTROL]],'LISTADO ESTUDIANTES'!A:D,4,FALSE)</f>
        <v>EGRESADO(A)</v>
      </c>
      <c r="E197" s="5">
        <f>SUM(ActividadesCom[[#This Row],[CRÉD. 1]],ActividadesCom[[#This Row],[CRÉD. 2]],ActividadesCom[[#This Row],[CRÉD. 3]],ActividadesCom[[#This Row],[CRÉD. 4]],ActividadesCom[[#This Row],[CRÉD. 5]])</f>
        <v>5</v>
      </c>
      <c r="F197" s="17">
        <f>IF(ActividadesCom[[#This Row],[ÚLTIMO SEMESTRE CON CRÉDITOS]]&gt;0,ROUND(AVERAGE(ActividadesCom[[#This Row],[VALOR NIVEL 5]],ActividadesCom[[#This Row],[VALOR NIVEL 4]],ActividadesCom[[#This Row],[VALOR NIVEL 3]],ActividadesCom[[#This Row],[VALOR NIVEL 2]],ActividadesCom[[#This Row],[VALOR NIVEL 1]]),0),"")</f>
        <v>2</v>
      </c>
      <c r="G197" s="5" t="str">
        <f>IF(ActividadesCom[[#This Row],[PROMEDIO]]="","",IF(ActividadesCom[[#This Row],[PROMEDIO]]&gt;=4,"EXCELENTE",IF(ActividadesCom[[#This Row],[PROMEDIO]]&gt;=3,"NOTABLE",IF(ActividadesCom[[#This Row],[PROMEDIO]]&gt;=2,"BUENO",IF(ActividadesCom[[#This Row],[PROMEDIO]]=1,"SUFICIENTE","")))))</f>
        <v>BUENO</v>
      </c>
      <c r="H197" s="5">
        <f>MAX(ActividadesCom[[#This Row],[PERÍODO 1]],ActividadesCom[[#This Row],[PERÍODO 2]],ActividadesCom[[#This Row],[PERÍODO 3]],ActividadesCom[[#This Row],[PERÍODO 4]],ActividadesCom[[#This Row],[PERÍODO 5]])</f>
        <v>20193</v>
      </c>
      <c r="I197" s="6" t="s">
        <v>1087</v>
      </c>
      <c r="J197" s="5">
        <v>20193</v>
      </c>
      <c r="K197" s="5" t="s">
        <v>4010</v>
      </c>
      <c r="L197" s="5">
        <f>IF(ActividadesCom[[#This Row],[NIVEL 1]]&lt;&gt;0,VLOOKUP(ActividadesCom[[#This Row],[NIVEL 1]],Catálogo!A:B,2,FALSE),"")</f>
        <v>2</v>
      </c>
      <c r="M197" s="5">
        <v>1</v>
      </c>
      <c r="N197" s="6" t="s">
        <v>111</v>
      </c>
      <c r="O197" s="5">
        <v>20193</v>
      </c>
      <c r="P197" s="5" t="s">
        <v>4010</v>
      </c>
      <c r="Q197" s="5">
        <f>IF(ActividadesCom[[#This Row],[NIVEL 2]]&lt;&gt;0,VLOOKUP(ActividadesCom[[#This Row],[NIVEL 2]],Catálogo!A:B,2,FALSE),"")</f>
        <v>2</v>
      </c>
      <c r="R197" s="5">
        <v>1</v>
      </c>
      <c r="S197" s="6" t="s">
        <v>952</v>
      </c>
      <c r="T197" s="5">
        <v>20193</v>
      </c>
      <c r="U197" s="5" t="s">
        <v>4010</v>
      </c>
      <c r="V197" s="5">
        <f>IF(ActividadesCom[[#This Row],[NIVEL 3]]&lt;&gt;0,VLOOKUP(ActividadesCom[[#This Row],[NIVEL 3]],Catálogo!A:B,2,FALSE),"")</f>
        <v>2</v>
      </c>
      <c r="W197" s="5">
        <v>1</v>
      </c>
      <c r="X197" s="6"/>
      <c r="Y197" s="5"/>
      <c r="Z197" s="5"/>
      <c r="AA197" s="5" t="str">
        <f>IF(ActividadesCom[[#This Row],[NIVEL 4]]&lt;&gt;0,VLOOKUP(ActividadesCom[[#This Row],[NIVEL 4]],Catálogo!A:B,2,FALSE),"")</f>
        <v/>
      </c>
      <c r="AB197" s="5"/>
      <c r="AC197" s="6" t="s">
        <v>82</v>
      </c>
      <c r="AD197" s="5" t="s">
        <v>51</v>
      </c>
      <c r="AE197" s="5" t="s">
        <v>4010</v>
      </c>
      <c r="AF197" s="5">
        <f>IF(ActividadesCom[[#This Row],[NIVEL 5]]&lt;&gt;0,VLOOKUP(ActividadesCom[[#This Row],[NIVEL 5]],Catálogo!A:B,2,FALSE),"")</f>
        <v>2</v>
      </c>
      <c r="AG197" s="5">
        <v>2</v>
      </c>
      <c r="AH197" s="2"/>
      <c r="AI197" s="2"/>
    </row>
    <row r="198" spans="1:35" ht="30" hidden="1" customHeight="1" x14ac:dyDescent="0.25">
      <c r="A198" s="7">
        <v>13470284</v>
      </c>
      <c r="B198" s="97" t="str">
        <f>VLOOKUP(ActividadesCom[[#This Row],[NO. DE CONTROL]],'LISTADO ESTUDIANTES'!A:C,3,FALSE)</f>
        <v>COLLI CASANOVA GUADALUPE LEONOR</v>
      </c>
      <c r="C198" s="97" t="str">
        <f>VLOOKUP(ActividadesCom[[#This Row],[NO. DE CONTROL]],'LISTADO ESTUDIANTES'!A:B,2,FALSE)</f>
        <v>INGENIERIA EN ADMINISTRACION</v>
      </c>
      <c r="D198" s="18" t="str">
        <f>VLOOKUP(ActividadesCom[[#This Row],[NO. DE CONTROL]],'LISTADO ESTUDIANTES'!A:D,4,FALSE)</f>
        <v>EGRESADO(A)</v>
      </c>
      <c r="E198" s="5">
        <f>SUM(ActividadesCom[[#This Row],[CRÉD. 1]],ActividadesCom[[#This Row],[CRÉD. 2]],ActividadesCom[[#This Row],[CRÉD. 3]],ActividadesCom[[#This Row],[CRÉD. 4]],ActividadesCom[[#This Row],[CRÉD. 5]])</f>
        <v>5</v>
      </c>
      <c r="F198" s="17">
        <f>IF(ActividadesCom[[#This Row],[ÚLTIMO SEMESTRE CON CRÉDITOS]]&gt;0,ROUND(AVERAGE(ActividadesCom[[#This Row],[VALOR NIVEL 5]],ActividadesCom[[#This Row],[VALOR NIVEL 4]],ActividadesCom[[#This Row],[VALOR NIVEL 3]],ActividadesCom[[#This Row],[VALOR NIVEL 2]],ActividadesCom[[#This Row],[VALOR NIVEL 1]]),0),"")</f>
        <v>2</v>
      </c>
      <c r="G198" s="5" t="str">
        <f>IF(ActividadesCom[[#This Row],[PROMEDIO]]="","",IF(ActividadesCom[[#This Row],[PROMEDIO]]&gt;=4,"EXCELENTE",IF(ActividadesCom[[#This Row],[PROMEDIO]]&gt;=3,"NOTABLE",IF(ActividadesCom[[#This Row],[PROMEDIO]]&gt;=2,"BUENO",IF(ActividadesCom[[#This Row],[PROMEDIO]]=1,"SUFICIENTE","")))))</f>
        <v>BUENO</v>
      </c>
      <c r="H198" s="5">
        <f>MAX(ActividadesCom[[#This Row],[PERÍODO 1]],ActividadesCom[[#This Row],[PERÍODO 2]],ActividadesCom[[#This Row],[PERÍODO 3]],ActividadesCom[[#This Row],[PERÍODO 4]],ActividadesCom[[#This Row],[PERÍODO 5]])</f>
        <v>20151</v>
      </c>
      <c r="I198" s="6" t="s">
        <v>3</v>
      </c>
      <c r="J198" s="5">
        <v>20151</v>
      </c>
      <c r="K198" s="5" t="s">
        <v>4010</v>
      </c>
      <c r="L198" s="5">
        <f>IF(ActividadesCom[[#This Row],[NIVEL 1]]&lt;&gt;0,VLOOKUP(ActividadesCom[[#This Row],[NIVEL 1]],Catálogo!A:B,2,FALSE),"")</f>
        <v>2</v>
      </c>
      <c r="M198" s="5">
        <v>1</v>
      </c>
      <c r="N198" s="6" t="s">
        <v>119</v>
      </c>
      <c r="O198" s="5">
        <v>20143</v>
      </c>
      <c r="P198" s="5" t="s">
        <v>4010</v>
      </c>
      <c r="Q198" s="5">
        <f>IF(ActividadesCom[[#This Row],[NIVEL 2]]&lt;&gt;0,VLOOKUP(ActividadesCom[[#This Row],[NIVEL 2]],Catálogo!A:B,2,FALSE),"")</f>
        <v>2</v>
      </c>
      <c r="R198" s="5">
        <v>1</v>
      </c>
      <c r="S198" s="6" t="s">
        <v>111</v>
      </c>
      <c r="T198" s="5">
        <v>20141</v>
      </c>
      <c r="U198" s="5" t="s">
        <v>4010</v>
      </c>
      <c r="V198" s="5">
        <f>IF(ActividadesCom[[#This Row],[NIVEL 3]]&lt;&gt;0,VLOOKUP(ActividadesCom[[#This Row],[NIVEL 3]],Catálogo!A:B,2,FALSE),"")</f>
        <v>2</v>
      </c>
      <c r="W198" s="5">
        <v>2</v>
      </c>
      <c r="X198" s="6"/>
      <c r="Y198" s="5"/>
      <c r="Z198" s="5"/>
      <c r="AA198" s="5" t="str">
        <f>IF(ActividadesCom[[#This Row],[NIVEL 4]]&lt;&gt;0,VLOOKUP(ActividadesCom[[#This Row],[NIVEL 4]],Catálogo!A:B,2,FALSE),"")</f>
        <v/>
      </c>
      <c r="AB198" s="5"/>
      <c r="AC198" s="6" t="s">
        <v>99</v>
      </c>
      <c r="AD198" s="5">
        <v>20133</v>
      </c>
      <c r="AE198" s="5" t="s">
        <v>4010</v>
      </c>
      <c r="AF198" s="5">
        <f>IF(ActividadesCom[[#This Row],[NIVEL 5]]&lt;&gt;0,VLOOKUP(ActividadesCom[[#This Row],[NIVEL 5]],Catálogo!A:B,2,FALSE),"")</f>
        <v>2</v>
      </c>
      <c r="AG198" s="5">
        <v>1</v>
      </c>
      <c r="AH198" s="2"/>
      <c r="AI198" s="2"/>
    </row>
    <row r="199" spans="1:35" ht="30" hidden="1" customHeight="1" x14ac:dyDescent="0.25">
      <c r="A199" s="7">
        <v>13470285</v>
      </c>
      <c r="B199" s="97" t="str">
        <f>VLOOKUP(ActividadesCom[[#This Row],[NO. DE CONTROL]],'LISTADO ESTUDIANTES'!A:C,3,FALSE)</f>
        <v>PACHECO CHUC GERARDO DEL JESUS</v>
      </c>
      <c r="C199" s="97" t="str">
        <f>VLOOKUP(ActividadesCom[[#This Row],[NO. DE CONTROL]],'LISTADO ESTUDIANTES'!A:B,2,FALSE)</f>
        <v>INGENIERIA EN ADMINISTRACION</v>
      </c>
      <c r="D199" s="18" t="str">
        <f>VLOOKUP(ActividadesCom[[#This Row],[NO. DE CONTROL]],'LISTADO ESTUDIANTES'!A:D,4,FALSE)</f>
        <v>EGRESADO(A)</v>
      </c>
      <c r="E199" s="5">
        <f>SUM(ActividadesCom[[#This Row],[CRÉD. 1]],ActividadesCom[[#This Row],[CRÉD. 2]],ActividadesCom[[#This Row],[CRÉD. 3]],ActividadesCom[[#This Row],[CRÉD. 4]],ActividadesCom[[#This Row],[CRÉD. 5]])</f>
        <v>6</v>
      </c>
      <c r="F199" s="17">
        <f>IF(ActividadesCom[[#This Row],[ÚLTIMO SEMESTRE CON CRÉDITOS]]&gt;0,ROUND(AVERAGE(ActividadesCom[[#This Row],[VALOR NIVEL 5]],ActividadesCom[[#This Row],[VALOR NIVEL 4]],ActividadesCom[[#This Row],[VALOR NIVEL 3]],ActividadesCom[[#This Row],[VALOR NIVEL 2]],ActividadesCom[[#This Row],[VALOR NIVEL 1]]),0),"")</f>
        <v>2</v>
      </c>
      <c r="G199" s="5" t="str">
        <f>IF(ActividadesCom[[#This Row],[PROMEDIO]]="","",IF(ActividadesCom[[#This Row],[PROMEDIO]]&gt;=4,"EXCELENTE",IF(ActividadesCom[[#This Row],[PROMEDIO]]&gt;=3,"NOTABLE",IF(ActividadesCom[[#This Row],[PROMEDIO]]&gt;=2,"BUENO",IF(ActividadesCom[[#This Row],[PROMEDIO]]=1,"SUFICIENTE","")))))</f>
        <v>BUENO</v>
      </c>
      <c r="H199" s="5">
        <f>MAX(ActividadesCom[[#This Row],[PERÍODO 1]],ActividadesCom[[#This Row],[PERÍODO 2]],ActividadesCom[[#This Row],[PERÍODO 3]],ActividadesCom[[#This Row],[PERÍODO 4]],ActividadesCom[[#This Row],[PERÍODO 5]])</f>
        <v>20163</v>
      </c>
      <c r="I199" s="6" t="s">
        <v>3</v>
      </c>
      <c r="J199" s="5">
        <v>20153</v>
      </c>
      <c r="K199" s="5" t="s">
        <v>4010</v>
      </c>
      <c r="L199" s="5">
        <f>IF(ActividadesCom[[#This Row],[NIVEL 1]]&lt;&gt;0,VLOOKUP(ActividadesCom[[#This Row],[NIVEL 1]],Catálogo!A:B,2,FALSE),"")</f>
        <v>2</v>
      </c>
      <c r="M199" s="5">
        <v>1</v>
      </c>
      <c r="N199" s="6" t="s">
        <v>111</v>
      </c>
      <c r="O199" s="5">
        <v>20153</v>
      </c>
      <c r="P199" s="5" t="s">
        <v>4010</v>
      </c>
      <c r="Q199" s="5">
        <f>IF(ActividadesCom[[#This Row],[NIVEL 2]]&lt;&gt;0,VLOOKUP(ActividadesCom[[#This Row],[NIVEL 2]],Catálogo!A:B,2,FALSE),"")</f>
        <v>2</v>
      </c>
      <c r="R199" s="5">
        <v>1</v>
      </c>
      <c r="S199" s="6" t="s">
        <v>120</v>
      </c>
      <c r="T199" s="5">
        <v>20143</v>
      </c>
      <c r="U199" s="5" t="s">
        <v>4010</v>
      </c>
      <c r="V199" s="5">
        <f>IF(ActividadesCom[[#This Row],[NIVEL 3]]&lt;&gt;0,VLOOKUP(ActividadesCom[[#This Row],[NIVEL 3]],Catálogo!A:B,2,FALSE),"")</f>
        <v>2</v>
      </c>
      <c r="W199" s="5">
        <v>1</v>
      </c>
      <c r="X199" s="6" t="s">
        <v>111</v>
      </c>
      <c r="Y199" s="5">
        <v>20163</v>
      </c>
      <c r="Z199" s="5" t="s">
        <v>4010</v>
      </c>
      <c r="AA199" s="5">
        <f>IF(ActividadesCom[[#This Row],[NIVEL 4]]&lt;&gt;0,VLOOKUP(ActividadesCom[[#This Row],[NIVEL 4]],Catálogo!A:B,2,FALSE),"")</f>
        <v>2</v>
      </c>
      <c r="AB199" s="5">
        <v>1</v>
      </c>
      <c r="AC199" s="6" t="s">
        <v>116</v>
      </c>
      <c r="AD199" s="5" t="s">
        <v>137</v>
      </c>
      <c r="AE199" s="5" t="s">
        <v>4010</v>
      </c>
      <c r="AF199" s="5">
        <f>IF(ActividadesCom[[#This Row],[NIVEL 5]]&lt;&gt;0,VLOOKUP(ActividadesCom[[#This Row],[NIVEL 5]],Catálogo!A:B,2,FALSE),"")</f>
        <v>2</v>
      </c>
      <c r="AG199" s="5">
        <v>2</v>
      </c>
      <c r="AH199" s="2"/>
      <c r="AI199" s="2"/>
    </row>
    <row r="200" spans="1:35" ht="30" hidden="1" customHeight="1" x14ac:dyDescent="0.25">
      <c r="A200" s="7">
        <v>13470286</v>
      </c>
      <c r="B200" s="97" t="str">
        <f>VLOOKUP(ActividadesCom[[#This Row],[NO. DE CONTROL]],'LISTADO ESTUDIANTES'!A:C,3,FALSE)</f>
        <v>ZAPATA SOLIS MAURICIO DEL JESUS</v>
      </c>
      <c r="C200" s="97" t="str">
        <f>VLOOKUP(ActividadesCom[[#This Row],[NO. DE CONTROL]],'LISTADO ESTUDIANTES'!A:B,2,FALSE)</f>
        <v>INGENIERIA EN SISTEMAS COMPUTACIONALES</v>
      </c>
      <c r="D200" s="18" t="str">
        <f>VLOOKUP(ActividadesCom[[#This Row],[NO. DE CONTROL]],'LISTADO ESTUDIANTES'!A:D,4,FALSE)</f>
        <v>BAJA</v>
      </c>
      <c r="E200" s="5">
        <f>SUM(ActividadesCom[[#This Row],[CRÉD. 1]],ActividadesCom[[#This Row],[CRÉD. 2]],ActividadesCom[[#This Row],[CRÉD. 3]],ActividadesCom[[#This Row],[CRÉD. 4]],ActividadesCom[[#This Row],[CRÉD. 5]])</f>
        <v>5</v>
      </c>
      <c r="F200" s="17">
        <f>IF(ActividadesCom[[#This Row],[ÚLTIMO SEMESTRE CON CRÉDITOS]]&gt;0,ROUND(AVERAGE(ActividadesCom[[#This Row],[VALOR NIVEL 5]],ActividadesCom[[#This Row],[VALOR NIVEL 4]],ActividadesCom[[#This Row],[VALOR NIVEL 3]],ActividadesCom[[#This Row],[VALOR NIVEL 2]],ActividadesCom[[#This Row],[VALOR NIVEL 1]]),0),"")</f>
        <v>2</v>
      </c>
      <c r="G200" s="5" t="str">
        <f>IF(ActividadesCom[[#This Row],[PROMEDIO]]="","",IF(ActividadesCom[[#This Row],[PROMEDIO]]&gt;=4,"EXCELENTE",IF(ActividadesCom[[#This Row],[PROMEDIO]]&gt;=3,"NOTABLE",IF(ActividadesCom[[#This Row],[PROMEDIO]]&gt;=2,"BUENO",IF(ActividadesCom[[#This Row],[PROMEDIO]]=1,"SUFICIENTE","")))))</f>
        <v>BUENO</v>
      </c>
      <c r="H200" s="5">
        <f>MAX(ActividadesCom[[#This Row],[PERÍODO 1]],ActividadesCom[[#This Row],[PERÍODO 2]],ActividadesCom[[#This Row],[PERÍODO 3]],ActividadesCom[[#This Row],[PERÍODO 4]],ActividadesCom[[#This Row],[PERÍODO 5]])</f>
        <v>20171</v>
      </c>
      <c r="I200" s="6" t="s">
        <v>391</v>
      </c>
      <c r="J200" s="5">
        <v>20151</v>
      </c>
      <c r="K200" s="5" t="s">
        <v>4010</v>
      </c>
      <c r="L200" s="5">
        <f>IF(ActividadesCom[[#This Row],[NIVEL 1]]&lt;&gt;0,VLOOKUP(ActividadesCom[[#This Row],[NIVEL 1]],Catálogo!A:B,2,FALSE),"")</f>
        <v>2</v>
      </c>
      <c r="M200" s="5">
        <v>1</v>
      </c>
      <c r="N200" s="6" t="s">
        <v>341</v>
      </c>
      <c r="O200" s="5">
        <v>20171</v>
      </c>
      <c r="P200" s="5" t="s">
        <v>4010</v>
      </c>
      <c r="Q200" s="5">
        <f>IF(ActividadesCom[[#This Row],[NIVEL 2]]&lt;&gt;0,VLOOKUP(ActividadesCom[[#This Row],[NIVEL 2]],Catálogo!A:B,2,FALSE),"")</f>
        <v>2</v>
      </c>
      <c r="R200" s="5">
        <v>2</v>
      </c>
      <c r="S200" s="6"/>
      <c r="T200" s="5"/>
      <c r="U200" s="5"/>
      <c r="V200" s="5" t="str">
        <f>IF(ActividadesCom[[#This Row],[NIVEL 3]]&lt;&gt;0,VLOOKUP(ActividadesCom[[#This Row],[NIVEL 3]],Catálogo!A:B,2,FALSE),"")</f>
        <v/>
      </c>
      <c r="W200" s="5"/>
      <c r="X200" s="6"/>
      <c r="Y200" s="5"/>
      <c r="Z200" s="5"/>
      <c r="AA200" s="5" t="str">
        <f>IF(ActividadesCom[[#This Row],[NIVEL 4]]&lt;&gt;0,VLOOKUP(ActividadesCom[[#This Row],[NIVEL 4]],Catálogo!A:B,2,FALSE),"")</f>
        <v/>
      </c>
      <c r="AB200" s="5"/>
      <c r="AC200" s="6" t="s">
        <v>116</v>
      </c>
      <c r="AD200" s="5" t="s">
        <v>51</v>
      </c>
      <c r="AE200" s="5" t="s">
        <v>4010</v>
      </c>
      <c r="AF200" s="5">
        <f>IF(ActividadesCom[[#This Row],[NIVEL 5]]&lt;&gt;0,VLOOKUP(ActividadesCom[[#This Row],[NIVEL 5]],Catálogo!A:B,2,FALSE),"")</f>
        <v>2</v>
      </c>
      <c r="AG200" s="5">
        <v>2</v>
      </c>
      <c r="AH200" s="2"/>
      <c r="AI200" s="2"/>
    </row>
    <row r="201" spans="1:35" ht="30" hidden="1" customHeight="1" x14ac:dyDescent="0.25">
      <c r="A201" s="7">
        <v>13470287</v>
      </c>
      <c r="B201" s="97" t="str">
        <f>VLOOKUP(ActividadesCom[[#This Row],[NO. DE CONTROL]],'LISTADO ESTUDIANTES'!A:C,3,FALSE)</f>
        <v>TRUJEQUE CAHUICH MARCOS URIEL</v>
      </c>
      <c r="C201" s="97" t="str">
        <f>VLOOKUP(ActividadesCom[[#This Row],[NO. DE CONTROL]],'LISTADO ESTUDIANTES'!A:B,2,FALSE)</f>
        <v>INGENIERIA MECANICA</v>
      </c>
      <c r="D201" s="18" t="str">
        <f>VLOOKUP(ActividadesCom[[#This Row],[NO. DE CONTROL]],'LISTADO ESTUDIANTES'!A:D,4,FALSE)</f>
        <v>EGRESADO(A)</v>
      </c>
      <c r="E201" s="5">
        <f>SUM(ActividadesCom[[#This Row],[CRÉD. 1]],ActividadesCom[[#This Row],[CRÉD. 2]],ActividadesCom[[#This Row],[CRÉD. 3]],ActividadesCom[[#This Row],[CRÉD. 4]],ActividadesCom[[#This Row],[CRÉD. 5]])</f>
        <v>6</v>
      </c>
      <c r="F201" s="17">
        <f>IF(ActividadesCom[[#This Row],[ÚLTIMO SEMESTRE CON CRÉDITOS]]&gt;0,ROUND(AVERAGE(ActividadesCom[[#This Row],[VALOR NIVEL 5]],ActividadesCom[[#This Row],[VALOR NIVEL 4]],ActividadesCom[[#This Row],[VALOR NIVEL 3]],ActividadesCom[[#This Row],[VALOR NIVEL 2]],ActividadesCom[[#This Row],[VALOR NIVEL 1]]),0),"")</f>
        <v>2</v>
      </c>
      <c r="G201" s="5" t="str">
        <f>IF(ActividadesCom[[#This Row],[PROMEDIO]]="","",IF(ActividadesCom[[#This Row],[PROMEDIO]]&gt;=4,"EXCELENTE",IF(ActividadesCom[[#This Row],[PROMEDIO]]&gt;=3,"NOTABLE",IF(ActividadesCom[[#This Row],[PROMEDIO]]&gt;=2,"BUENO",IF(ActividadesCom[[#This Row],[PROMEDIO]]=1,"SUFICIENTE","")))))</f>
        <v>BUENO</v>
      </c>
      <c r="H201" s="5">
        <f>MAX(ActividadesCom[[#This Row],[PERÍODO 1]],ActividadesCom[[#This Row],[PERÍODO 2]],ActividadesCom[[#This Row],[PERÍODO 3]],ActividadesCom[[#This Row],[PERÍODO 4]],ActividadesCom[[#This Row],[PERÍODO 5]])</f>
        <v>20171</v>
      </c>
      <c r="I201" s="6" t="s">
        <v>128</v>
      </c>
      <c r="J201" s="5">
        <v>20161</v>
      </c>
      <c r="K201" s="5" t="s">
        <v>4010</v>
      </c>
      <c r="L201" s="5">
        <f>IF(ActividadesCom[[#This Row],[NIVEL 1]]&lt;&gt;0,VLOOKUP(ActividadesCom[[#This Row],[NIVEL 1]],Catálogo!A:B,2,FALSE),"")</f>
        <v>2</v>
      </c>
      <c r="M201" s="5">
        <v>1</v>
      </c>
      <c r="N201" s="6" t="s">
        <v>287</v>
      </c>
      <c r="O201" s="5">
        <v>20153</v>
      </c>
      <c r="P201" s="5" t="s">
        <v>4010</v>
      </c>
      <c r="Q201" s="5">
        <f>IF(ActividadesCom[[#This Row],[NIVEL 2]]&lt;&gt;0,VLOOKUP(ActividadesCom[[#This Row],[NIVEL 2]],Catálogo!A:B,2,FALSE),"")</f>
        <v>2</v>
      </c>
      <c r="R201" s="5">
        <v>2</v>
      </c>
      <c r="S201" s="6" t="s">
        <v>298</v>
      </c>
      <c r="T201" s="5">
        <v>20171</v>
      </c>
      <c r="U201" s="5" t="s">
        <v>4010</v>
      </c>
      <c r="V201" s="5">
        <f>IF(ActividadesCom[[#This Row],[NIVEL 3]]&lt;&gt;0,VLOOKUP(ActividadesCom[[#This Row],[NIVEL 3]],Catálogo!A:B,2,FALSE),"")</f>
        <v>2</v>
      </c>
      <c r="W201" s="5">
        <v>1</v>
      </c>
      <c r="X201" s="6"/>
      <c r="Y201" s="5"/>
      <c r="Z201" s="5"/>
      <c r="AA201" s="5" t="str">
        <f>IF(ActividadesCom[[#This Row],[NIVEL 4]]&lt;&gt;0,VLOOKUP(ActividadesCom[[#This Row],[NIVEL 4]],Catálogo!A:B,2,FALSE),"")</f>
        <v/>
      </c>
      <c r="AB201" s="5"/>
      <c r="AC201" s="6" t="s">
        <v>116</v>
      </c>
      <c r="AD201" s="5" t="s">
        <v>51</v>
      </c>
      <c r="AE201" s="5" t="s">
        <v>4010</v>
      </c>
      <c r="AF201" s="5">
        <f>IF(ActividadesCom[[#This Row],[NIVEL 5]]&lt;&gt;0,VLOOKUP(ActividadesCom[[#This Row],[NIVEL 5]],Catálogo!A:B,2,FALSE),"")</f>
        <v>2</v>
      </c>
      <c r="AG201" s="5">
        <v>2</v>
      </c>
      <c r="AH201" s="2"/>
      <c r="AI201" s="2"/>
    </row>
    <row r="202" spans="1:35" ht="30" hidden="1" customHeight="1" x14ac:dyDescent="0.25">
      <c r="A202" s="7">
        <v>13470288</v>
      </c>
      <c r="B202" s="97" t="str">
        <f>VLOOKUP(ActividadesCom[[#This Row],[NO. DE CONTROL]],'LISTADO ESTUDIANTES'!A:C,3,FALSE)</f>
        <v>OROZCO EUAN JAVIER ALEJANDRO</v>
      </c>
      <c r="C202" s="97" t="str">
        <f>VLOOKUP(ActividadesCom[[#This Row],[NO. DE CONTROL]],'LISTADO ESTUDIANTES'!A:B,2,FALSE)</f>
        <v>INGENIERIA EN GESTION EMPRESARIAL</v>
      </c>
      <c r="D202" s="18" t="str">
        <f>VLOOKUP(ActividadesCom[[#This Row],[NO. DE CONTROL]],'LISTADO ESTUDIANTES'!A:D,4,FALSE)</f>
        <v>BAJA</v>
      </c>
      <c r="E202" s="5">
        <f>SUM(ActividadesCom[[#This Row],[CRÉD. 1]],ActividadesCom[[#This Row],[CRÉD. 2]],ActividadesCom[[#This Row],[CRÉD. 3]],ActividadesCom[[#This Row],[CRÉD. 4]],ActividadesCom[[#This Row],[CRÉD. 5]])</f>
        <v>0</v>
      </c>
      <c r="F202" s="17" t="str">
        <f>IF(ActividadesCom[[#This Row],[ÚLTIMO SEMESTRE CON CRÉDITOS]]&gt;0,ROUND(AVERAGE(ActividadesCom[[#This Row],[VALOR NIVEL 5]],ActividadesCom[[#This Row],[VALOR NIVEL 4]],ActividadesCom[[#This Row],[VALOR NIVEL 3]],ActividadesCom[[#This Row],[VALOR NIVEL 2]],ActividadesCom[[#This Row],[VALOR NIVEL 1]]),0),"")</f>
        <v/>
      </c>
      <c r="G202" s="5" t="str">
        <f>IF(ActividadesCom[[#This Row],[PROMEDIO]]="","",IF(ActividadesCom[[#This Row],[PROMEDIO]]&gt;=4,"EXCELENTE",IF(ActividadesCom[[#This Row],[PROMEDIO]]&gt;=3,"NOTABLE",IF(ActividadesCom[[#This Row],[PROMEDIO]]&gt;=2,"BUENO",IF(ActividadesCom[[#This Row],[PROMEDIO]]=1,"SUFICIENTE","")))))</f>
        <v/>
      </c>
      <c r="H202" s="5">
        <f>MAX(ActividadesCom[[#This Row],[PERÍODO 1]],ActividadesCom[[#This Row],[PERÍODO 2]],ActividadesCom[[#This Row],[PERÍODO 3]],ActividadesCom[[#This Row],[PERÍODO 4]],ActividadesCom[[#This Row],[PERÍODO 5]])</f>
        <v>0</v>
      </c>
      <c r="I202" s="6"/>
      <c r="J202" s="5"/>
      <c r="K202" s="5"/>
      <c r="L202" s="5" t="str">
        <f>IF(ActividadesCom[[#This Row],[NIVEL 1]]&lt;&gt;0,VLOOKUP(ActividadesCom[[#This Row],[NIVEL 1]],Catálogo!A:B,2,FALSE),"")</f>
        <v/>
      </c>
      <c r="M202" s="5"/>
      <c r="N202" s="6"/>
      <c r="O202" s="5"/>
      <c r="P202" s="5"/>
      <c r="Q202" s="5" t="str">
        <f>IF(ActividadesCom[[#This Row],[NIVEL 2]]&lt;&gt;0,VLOOKUP(ActividadesCom[[#This Row],[NIVEL 2]],Catálogo!A:B,2,FALSE),"")</f>
        <v/>
      </c>
      <c r="R202" s="5"/>
      <c r="S202" s="6"/>
      <c r="T202" s="5"/>
      <c r="U202" s="5"/>
      <c r="V202" s="5" t="str">
        <f>IF(ActividadesCom[[#This Row],[NIVEL 3]]&lt;&gt;0,VLOOKUP(ActividadesCom[[#This Row],[NIVEL 3]],Catálogo!A:B,2,FALSE),"")</f>
        <v/>
      </c>
      <c r="W202" s="5"/>
      <c r="X202" s="6"/>
      <c r="Y202" s="5"/>
      <c r="Z202" s="5"/>
      <c r="AA202" s="5" t="str">
        <f>IF(ActividadesCom[[#This Row],[NIVEL 4]]&lt;&gt;0,VLOOKUP(ActividadesCom[[#This Row],[NIVEL 4]],Catálogo!A:B,2,FALSE),"")</f>
        <v/>
      </c>
      <c r="AB202" s="5"/>
      <c r="AC202" s="6"/>
      <c r="AD202" s="5"/>
      <c r="AE202" s="5"/>
      <c r="AF202" s="5" t="str">
        <f>IF(ActividadesCom[[#This Row],[NIVEL 5]]&lt;&gt;0,VLOOKUP(ActividadesCom[[#This Row],[NIVEL 5]],Catálogo!A:B,2,FALSE),"")</f>
        <v/>
      </c>
      <c r="AG202" s="5"/>
      <c r="AH202" s="2"/>
      <c r="AI202" s="2"/>
    </row>
    <row r="203" spans="1:35" ht="30" hidden="1" customHeight="1" x14ac:dyDescent="0.25">
      <c r="A203" s="7">
        <v>13470289</v>
      </c>
      <c r="B203" s="97" t="str">
        <f>VLOOKUP(ActividadesCom[[#This Row],[NO. DE CONTROL]],'LISTADO ESTUDIANTES'!A:C,3,FALSE)</f>
        <v>QUEN DZIB CAROLINA ISABEL</v>
      </c>
      <c r="C203" s="97" t="str">
        <f>VLOOKUP(ActividadesCom[[#This Row],[NO. DE CONTROL]],'LISTADO ESTUDIANTES'!A:B,2,FALSE)</f>
        <v>INGENIERIA MECANICA</v>
      </c>
      <c r="D203" s="18" t="str">
        <f>VLOOKUP(ActividadesCom[[#This Row],[NO. DE CONTROL]],'LISTADO ESTUDIANTES'!A:D,4,FALSE)</f>
        <v>EGRESADO(A)</v>
      </c>
      <c r="E203" s="5">
        <f>SUM(ActividadesCom[[#This Row],[CRÉD. 1]],ActividadesCom[[#This Row],[CRÉD. 2]],ActividadesCom[[#This Row],[CRÉD. 3]],ActividadesCom[[#This Row],[CRÉD. 4]],ActividadesCom[[#This Row],[CRÉD. 5]])</f>
        <v>5</v>
      </c>
      <c r="F203" s="17">
        <f>IF(ActividadesCom[[#This Row],[ÚLTIMO SEMESTRE CON CRÉDITOS]]&gt;0,ROUND(AVERAGE(ActividadesCom[[#This Row],[VALOR NIVEL 5]],ActividadesCom[[#This Row],[VALOR NIVEL 4]],ActividadesCom[[#This Row],[VALOR NIVEL 3]],ActividadesCom[[#This Row],[VALOR NIVEL 2]],ActividadesCom[[#This Row],[VALOR NIVEL 1]]),0),"")</f>
        <v>2</v>
      </c>
      <c r="G203" s="5" t="str">
        <f>IF(ActividadesCom[[#This Row],[PROMEDIO]]="","",IF(ActividadesCom[[#This Row],[PROMEDIO]]&gt;=4,"EXCELENTE",IF(ActividadesCom[[#This Row],[PROMEDIO]]&gt;=3,"NOTABLE",IF(ActividadesCom[[#This Row],[PROMEDIO]]&gt;=2,"BUENO",IF(ActividadesCom[[#This Row],[PROMEDIO]]=1,"SUFICIENTE","")))))</f>
        <v>BUENO</v>
      </c>
      <c r="H203" s="5">
        <f>MAX(ActividadesCom[[#This Row],[PERÍODO 1]],ActividadesCom[[#This Row],[PERÍODO 2]],ActividadesCom[[#This Row],[PERÍODO 3]],ActividadesCom[[#This Row],[PERÍODO 4]],ActividadesCom[[#This Row],[PERÍODO 5]])</f>
        <v>20171</v>
      </c>
      <c r="I203" s="6" t="s">
        <v>128</v>
      </c>
      <c r="J203" s="5">
        <v>20161</v>
      </c>
      <c r="K203" s="5" t="s">
        <v>4010</v>
      </c>
      <c r="L203" s="5">
        <f>IF(ActividadesCom[[#This Row],[NIVEL 1]]&lt;&gt;0,VLOOKUP(ActividadesCom[[#This Row],[NIVEL 1]],Catálogo!A:B,2,FALSE),"")</f>
        <v>2</v>
      </c>
      <c r="M203" s="5">
        <v>1</v>
      </c>
      <c r="N203" s="6" t="s">
        <v>309</v>
      </c>
      <c r="O203" s="5">
        <v>20171</v>
      </c>
      <c r="P203" s="5" t="s">
        <v>4010</v>
      </c>
      <c r="Q203" s="5">
        <f>IF(ActividadesCom[[#This Row],[NIVEL 2]]&lt;&gt;0,VLOOKUP(ActividadesCom[[#This Row],[NIVEL 2]],Catálogo!A:B,2,FALSE),"")</f>
        <v>2</v>
      </c>
      <c r="R203" s="5">
        <v>1</v>
      </c>
      <c r="S203" s="6" t="s">
        <v>346</v>
      </c>
      <c r="T203" s="5">
        <v>20153</v>
      </c>
      <c r="U203" s="5" t="s">
        <v>4010</v>
      </c>
      <c r="V203" s="5">
        <f>IF(ActividadesCom[[#This Row],[NIVEL 3]]&lt;&gt;0,VLOOKUP(ActividadesCom[[#This Row],[NIVEL 3]],Catálogo!A:B,2,FALSE),"")</f>
        <v>2</v>
      </c>
      <c r="W203" s="5">
        <v>1</v>
      </c>
      <c r="X203" s="6"/>
      <c r="Y203" s="5"/>
      <c r="Z203" s="5"/>
      <c r="AA203" s="5" t="str">
        <f>IF(ActividadesCom[[#This Row],[NIVEL 4]]&lt;&gt;0,VLOOKUP(ActividadesCom[[#This Row],[NIVEL 4]],Catálogo!A:B,2,FALSE),"")</f>
        <v/>
      </c>
      <c r="AB203" s="5"/>
      <c r="AC203" s="6" t="s">
        <v>86</v>
      </c>
      <c r="AD203" s="5" t="s">
        <v>51</v>
      </c>
      <c r="AE203" s="5" t="s">
        <v>4010</v>
      </c>
      <c r="AF203" s="5">
        <f>IF(ActividadesCom[[#This Row],[NIVEL 5]]&lt;&gt;0,VLOOKUP(ActividadesCom[[#This Row],[NIVEL 5]],Catálogo!A:B,2,FALSE),"")</f>
        <v>2</v>
      </c>
      <c r="AG203" s="5">
        <v>2</v>
      </c>
      <c r="AH203" s="2"/>
      <c r="AI203" s="2"/>
    </row>
    <row r="204" spans="1:35" ht="30" hidden="1" customHeight="1" x14ac:dyDescent="0.25">
      <c r="A204" s="7">
        <v>13470291</v>
      </c>
      <c r="B204" s="97" t="str">
        <f>VLOOKUP(ActividadesCom[[#This Row],[NO. DE CONTROL]],'LISTADO ESTUDIANTES'!A:C,3,FALSE)</f>
        <v>MEDINA MATEO BRAULIO GABRIEL</v>
      </c>
      <c r="C204" s="97" t="str">
        <f>VLOOKUP(ActividadesCom[[#This Row],[NO. DE CONTROL]],'LISTADO ESTUDIANTES'!A:B,2,FALSE)</f>
        <v>INGENIERIA EN ADMINISTRACION</v>
      </c>
      <c r="D204" s="18" t="str">
        <f>VLOOKUP(ActividadesCom[[#This Row],[NO. DE CONTROL]],'LISTADO ESTUDIANTES'!A:D,4,FALSE)</f>
        <v>BAJA</v>
      </c>
      <c r="E204" s="5">
        <f>SUM(ActividadesCom[[#This Row],[CRÉD. 1]],ActividadesCom[[#This Row],[CRÉD. 2]],ActividadesCom[[#This Row],[CRÉD. 3]],ActividadesCom[[#This Row],[CRÉD. 4]],ActividadesCom[[#This Row],[CRÉD. 5]])</f>
        <v>0</v>
      </c>
      <c r="F204" s="17" t="str">
        <f>IF(ActividadesCom[[#This Row],[ÚLTIMO SEMESTRE CON CRÉDITOS]]&gt;0,ROUND(AVERAGE(ActividadesCom[[#This Row],[VALOR NIVEL 5]],ActividadesCom[[#This Row],[VALOR NIVEL 4]],ActividadesCom[[#This Row],[VALOR NIVEL 3]],ActividadesCom[[#This Row],[VALOR NIVEL 2]],ActividadesCom[[#This Row],[VALOR NIVEL 1]]),0),"")</f>
        <v/>
      </c>
      <c r="G204" s="5" t="str">
        <f>IF(ActividadesCom[[#This Row],[PROMEDIO]]="","",IF(ActividadesCom[[#This Row],[PROMEDIO]]&gt;=4,"EXCELENTE",IF(ActividadesCom[[#This Row],[PROMEDIO]]&gt;=3,"NOTABLE",IF(ActividadesCom[[#This Row],[PROMEDIO]]&gt;=2,"BUENO",IF(ActividadesCom[[#This Row],[PROMEDIO]]=1,"SUFICIENTE","")))))</f>
        <v/>
      </c>
      <c r="H204" s="5">
        <f>MAX(ActividadesCom[[#This Row],[PERÍODO 1]],ActividadesCom[[#This Row],[PERÍODO 2]],ActividadesCom[[#This Row],[PERÍODO 3]],ActividadesCom[[#This Row],[PERÍODO 4]],ActividadesCom[[#This Row],[PERÍODO 5]])</f>
        <v>0</v>
      </c>
      <c r="I204" s="6"/>
      <c r="J204" s="5"/>
      <c r="K204" s="5"/>
      <c r="L204" s="5" t="str">
        <f>IF(ActividadesCom[[#This Row],[NIVEL 1]]&lt;&gt;0,VLOOKUP(ActividadesCom[[#This Row],[NIVEL 1]],Catálogo!A:B,2,FALSE),"")</f>
        <v/>
      </c>
      <c r="M204" s="5"/>
      <c r="N204" s="6"/>
      <c r="O204" s="5"/>
      <c r="P204" s="5"/>
      <c r="Q204" s="5" t="str">
        <f>IF(ActividadesCom[[#This Row],[NIVEL 2]]&lt;&gt;0,VLOOKUP(ActividadesCom[[#This Row],[NIVEL 2]],Catálogo!A:B,2,FALSE),"")</f>
        <v/>
      </c>
      <c r="R204" s="5"/>
      <c r="S204" s="6"/>
      <c r="T204" s="5"/>
      <c r="U204" s="5"/>
      <c r="V204" s="5" t="str">
        <f>IF(ActividadesCom[[#This Row],[NIVEL 3]]&lt;&gt;0,VLOOKUP(ActividadesCom[[#This Row],[NIVEL 3]],Catálogo!A:B,2,FALSE),"")</f>
        <v/>
      </c>
      <c r="W204" s="5"/>
      <c r="X204" s="6"/>
      <c r="Y204" s="5"/>
      <c r="Z204" s="5"/>
      <c r="AA204" s="5" t="str">
        <f>IF(ActividadesCom[[#This Row],[NIVEL 4]]&lt;&gt;0,VLOOKUP(ActividadesCom[[#This Row],[NIVEL 4]],Catálogo!A:B,2,FALSE),"")</f>
        <v/>
      </c>
      <c r="AB204" s="5"/>
      <c r="AC204" s="6"/>
      <c r="AD204" s="5"/>
      <c r="AE204" s="5"/>
      <c r="AF204" s="5" t="str">
        <f>IF(ActividadesCom[[#This Row],[NIVEL 5]]&lt;&gt;0,VLOOKUP(ActividadesCom[[#This Row],[NIVEL 5]],Catálogo!A:B,2,FALSE),"")</f>
        <v/>
      </c>
      <c r="AG204" s="5"/>
      <c r="AH204" s="2"/>
      <c r="AI204" s="2"/>
    </row>
    <row r="205" spans="1:35" ht="30" hidden="1" customHeight="1" x14ac:dyDescent="0.25">
      <c r="A205" s="7">
        <v>13470292</v>
      </c>
      <c r="B205" s="97" t="str">
        <f>VLOOKUP(ActividadesCom[[#This Row],[NO. DE CONTROL]],'LISTADO ESTUDIANTES'!A:C,3,FALSE)</f>
        <v>MEX ZAPATA JOSE ANTONIO</v>
      </c>
      <c r="C205" s="97" t="str">
        <f>VLOOKUP(ActividadesCom[[#This Row],[NO. DE CONTROL]],'LISTADO ESTUDIANTES'!A:B,2,FALSE)</f>
        <v>INGENIERIA MECANICA</v>
      </c>
      <c r="D205" s="18" t="str">
        <f>VLOOKUP(ActividadesCom[[#This Row],[NO. DE CONTROL]],'LISTADO ESTUDIANTES'!A:D,4,FALSE)</f>
        <v>BAJA</v>
      </c>
      <c r="E205" s="5">
        <f>SUM(ActividadesCom[[#This Row],[CRÉD. 1]],ActividadesCom[[#This Row],[CRÉD. 2]],ActividadesCom[[#This Row],[CRÉD. 3]],ActividadesCom[[#This Row],[CRÉD. 4]],ActividadesCom[[#This Row],[CRÉD. 5]])</f>
        <v>0</v>
      </c>
      <c r="F205" s="17" t="str">
        <f>IF(ActividadesCom[[#This Row],[ÚLTIMO SEMESTRE CON CRÉDITOS]]&gt;0,ROUND(AVERAGE(ActividadesCom[[#This Row],[VALOR NIVEL 5]],ActividadesCom[[#This Row],[VALOR NIVEL 4]],ActividadesCom[[#This Row],[VALOR NIVEL 3]],ActividadesCom[[#This Row],[VALOR NIVEL 2]],ActividadesCom[[#This Row],[VALOR NIVEL 1]]),0),"")</f>
        <v/>
      </c>
      <c r="G205" s="5" t="str">
        <f>IF(ActividadesCom[[#This Row],[PROMEDIO]]="","",IF(ActividadesCom[[#This Row],[PROMEDIO]]&gt;=4,"EXCELENTE",IF(ActividadesCom[[#This Row],[PROMEDIO]]&gt;=3,"NOTABLE",IF(ActividadesCom[[#This Row],[PROMEDIO]]&gt;=2,"BUENO",IF(ActividadesCom[[#This Row],[PROMEDIO]]=1,"SUFICIENTE","")))))</f>
        <v/>
      </c>
      <c r="H205" s="5">
        <f>MAX(ActividadesCom[[#This Row],[PERÍODO 1]],ActividadesCom[[#This Row],[PERÍODO 2]],ActividadesCom[[#This Row],[PERÍODO 3]],ActividadesCom[[#This Row],[PERÍODO 4]],ActividadesCom[[#This Row],[PERÍODO 5]])</f>
        <v>0</v>
      </c>
      <c r="I205" s="6"/>
      <c r="J205" s="5"/>
      <c r="K205" s="5"/>
      <c r="L205" s="5" t="str">
        <f>IF(ActividadesCom[[#This Row],[NIVEL 1]]&lt;&gt;0,VLOOKUP(ActividadesCom[[#This Row],[NIVEL 1]],Catálogo!A:B,2,FALSE),"")</f>
        <v/>
      </c>
      <c r="M205" s="5"/>
      <c r="N205" s="6"/>
      <c r="O205" s="5"/>
      <c r="P205" s="5"/>
      <c r="Q205" s="5" t="str">
        <f>IF(ActividadesCom[[#This Row],[NIVEL 2]]&lt;&gt;0,VLOOKUP(ActividadesCom[[#This Row],[NIVEL 2]],Catálogo!A:B,2,FALSE),"")</f>
        <v/>
      </c>
      <c r="R205" s="5"/>
      <c r="S205" s="6"/>
      <c r="T205" s="5"/>
      <c r="U205" s="5"/>
      <c r="V205" s="5" t="str">
        <f>IF(ActividadesCom[[#This Row],[NIVEL 3]]&lt;&gt;0,VLOOKUP(ActividadesCom[[#This Row],[NIVEL 3]],Catálogo!A:B,2,FALSE),"")</f>
        <v/>
      </c>
      <c r="W205" s="5"/>
      <c r="X205" s="6"/>
      <c r="Y205" s="5"/>
      <c r="Z205" s="5"/>
      <c r="AA205" s="5" t="str">
        <f>IF(ActividadesCom[[#This Row],[NIVEL 4]]&lt;&gt;0,VLOOKUP(ActividadesCom[[#This Row],[NIVEL 4]],Catálogo!A:B,2,FALSE),"")</f>
        <v/>
      </c>
      <c r="AB205" s="5"/>
      <c r="AC205" s="6"/>
      <c r="AD205" s="5"/>
      <c r="AE205" s="5"/>
      <c r="AF205" s="5" t="str">
        <f>IF(ActividadesCom[[#This Row],[NIVEL 5]]&lt;&gt;0,VLOOKUP(ActividadesCom[[#This Row],[NIVEL 5]],Catálogo!A:B,2,FALSE),"")</f>
        <v/>
      </c>
      <c r="AG205" s="5"/>
      <c r="AH205" s="2"/>
      <c r="AI205" s="2"/>
    </row>
    <row r="206" spans="1:35" ht="30" hidden="1" customHeight="1" x14ac:dyDescent="0.25">
      <c r="A206" s="7">
        <v>13470293</v>
      </c>
      <c r="B206" s="97" t="str">
        <f>VLOOKUP(ActividadesCom[[#This Row],[NO. DE CONTROL]],'LISTADO ESTUDIANTES'!A:C,3,FALSE)</f>
        <v>LOPEZ ORTIZ EMANUEL MARTIN</v>
      </c>
      <c r="C206" s="97" t="str">
        <f>VLOOKUP(ActividadesCom[[#This Row],[NO. DE CONTROL]],'LISTADO ESTUDIANTES'!A:B,2,FALSE)</f>
        <v>INGENIERIA MECANICA</v>
      </c>
      <c r="D206" s="18" t="str">
        <f>VLOOKUP(ActividadesCom[[#This Row],[NO. DE CONTROL]],'LISTADO ESTUDIANTES'!A:D,4,FALSE)</f>
        <v>BAJA</v>
      </c>
      <c r="E206" s="5">
        <f>SUM(ActividadesCom[[#This Row],[CRÉD. 1]],ActividadesCom[[#This Row],[CRÉD. 2]],ActividadesCom[[#This Row],[CRÉD. 3]],ActividadesCom[[#This Row],[CRÉD. 4]],ActividadesCom[[#This Row],[CRÉD. 5]])</f>
        <v>0</v>
      </c>
      <c r="F206" s="17" t="str">
        <f>IF(ActividadesCom[[#This Row],[ÚLTIMO SEMESTRE CON CRÉDITOS]]&gt;0,ROUND(AVERAGE(ActividadesCom[[#This Row],[VALOR NIVEL 5]],ActividadesCom[[#This Row],[VALOR NIVEL 4]],ActividadesCom[[#This Row],[VALOR NIVEL 3]],ActividadesCom[[#This Row],[VALOR NIVEL 2]],ActividadesCom[[#This Row],[VALOR NIVEL 1]]),0),"")</f>
        <v/>
      </c>
      <c r="G206" s="5" t="str">
        <f>IF(ActividadesCom[[#This Row],[PROMEDIO]]="","",IF(ActividadesCom[[#This Row],[PROMEDIO]]&gt;=4,"EXCELENTE",IF(ActividadesCom[[#This Row],[PROMEDIO]]&gt;=3,"NOTABLE",IF(ActividadesCom[[#This Row],[PROMEDIO]]&gt;=2,"BUENO",IF(ActividadesCom[[#This Row],[PROMEDIO]]=1,"SUFICIENTE","")))))</f>
        <v/>
      </c>
      <c r="H206" s="5">
        <f>MAX(ActividadesCom[[#This Row],[PERÍODO 1]],ActividadesCom[[#This Row],[PERÍODO 2]],ActividadesCom[[#This Row],[PERÍODO 3]],ActividadesCom[[#This Row],[PERÍODO 4]],ActividadesCom[[#This Row],[PERÍODO 5]])</f>
        <v>0</v>
      </c>
      <c r="I206" s="6"/>
      <c r="J206" s="5"/>
      <c r="K206" s="5"/>
      <c r="L206" s="5" t="str">
        <f>IF(ActividadesCom[[#This Row],[NIVEL 1]]&lt;&gt;0,VLOOKUP(ActividadesCom[[#This Row],[NIVEL 1]],Catálogo!A:B,2,FALSE),"")</f>
        <v/>
      </c>
      <c r="M206" s="5"/>
      <c r="N206" s="6"/>
      <c r="O206" s="5"/>
      <c r="P206" s="5"/>
      <c r="Q206" s="5" t="str">
        <f>IF(ActividadesCom[[#This Row],[NIVEL 2]]&lt;&gt;0,VLOOKUP(ActividadesCom[[#This Row],[NIVEL 2]],Catálogo!A:B,2,FALSE),"")</f>
        <v/>
      </c>
      <c r="R206" s="5"/>
      <c r="S206" s="6"/>
      <c r="T206" s="5"/>
      <c r="U206" s="5"/>
      <c r="V206" s="5" t="str">
        <f>IF(ActividadesCom[[#This Row],[NIVEL 3]]&lt;&gt;0,VLOOKUP(ActividadesCom[[#This Row],[NIVEL 3]],Catálogo!A:B,2,FALSE),"")</f>
        <v/>
      </c>
      <c r="W206" s="5"/>
      <c r="X206" s="6"/>
      <c r="Y206" s="5"/>
      <c r="Z206" s="5"/>
      <c r="AA206" s="5" t="str">
        <f>IF(ActividadesCom[[#This Row],[NIVEL 4]]&lt;&gt;0,VLOOKUP(ActividadesCom[[#This Row],[NIVEL 4]],Catálogo!A:B,2,FALSE),"")</f>
        <v/>
      </c>
      <c r="AB206" s="5"/>
      <c r="AC206" s="6"/>
      <c r="AD206" s="5"/>
      <c r="AE206" s="5"/>
      <c r="AF206" s="5" t="str">
        <f>IF(ActividadesCom[[#This Row],[NIVEL 5]]&lt;&gt;0,VLOOKUP(ActividadesCom[[#This Row],[NIVEL 5]],Catálogo!A:B,2,FALSE),"")</f>
        <v/>
      </c>
      <c r="AG206" s="5"/>
      <c r="AH206" s="2"/>
      <c r="AI206" s="2"/>
    </row>
    <row r="207" spans="1:35" ht="30" hidden="1" customHeight="1" x14ac:dyDescent="0.25">
      <c r="A207" s="7">
        <v>13470294</v>
      </c>
      <c r="B207" s="97" t="str">
        <f>VLOOKUP(ActividadesCom[[#This Row],[NO. DE CONTROL]],'LISTADO ESTUDIANTES'!A:C,3,FALSE)</f>
        <v>CU ARAGON JOSUE IVAN</v>
      </c>
      <c r="C207" s="97" t="str">
        <f>VLOOKUP(ActividadesCom[[#This Row],[NO. DE CONTROL]],'LISTADO ESTUDIANTES'!A:B,2,FALSE)</f>
        <v>INGENIERIA MECANICA</v>
      </c>
      <c r="D207" s="18" t="str">
        <f>VLOOKUP(ActividadesCom[[#This Row],[NO. DE CONTROL]],'LISTADO ESTUDIANTES'!A:D,4,FALSE)</f>
        <v>EGRESADO(A)</v>
      </c>
      <c r="E207" s="5">
        <f>SUM(ActividadesCom[[#This Row],[CRÉD. 1]],ActividadesCom[[#This Row],[CRÉD. 2]],ActividadesCom[[#This Row],[CRÉD. 3]],ActividadesCom[[#This Row],[CRÉD. 4]],ActividadesCom[[#This Row],[CRÉD. 5]])</f>
        <v>5</v>
      </c>
      <c r="F207" s="17">
        <f>IF(ActividadesCom[[#This Row],[ÚLTIMO SEMESTRE CON CRÉDITOS]]&gt;0,ROUND(AVERAGE(ActividadesCom[[#This Row],[VALOR NIVEL 5]],ActividadesCom[[#This Row],[VALOR NIVEL 4]],ActividadesCom[[#This Row],[VALOR NIVEL 3]],ActividadesCom[[#This Row],[VALOR NIVEL 2]],ActividadesCom[[#This Row],[VALOR NIVEL 1]]),0),"")</f>
        <v>2</v>
      </c>
      <c r="G207" s="5" t="str">
        <f>IF(ActividadesCom[[#This Row],[PROMEDIO]]="","",IF(ActividadesCom[[#This Row],[PROMEDIO]]&gt;=4,"EXCELENTE",IF(ActividadesCom[[#This Row],[PROMEDIO]]&gt;=3,"NOTABLE",IF(ActividadesCom[[#This Row],[PROMEDIO]]&gt;=2,"BUENO",IF(ActividadesCom[[#This Row],[PROMEDIO]]=1,"SUFICIENTE","")))))</f>
        <v>BUENO</v>
      </c>
      <c r="H207" s="5">
        <f>MAX(ActividadesCom[[#This Row],[PERÍODO 1]],ActividadesCom[[#This Row],[PERÍODO 2]],ActividadesCom[[#This Row],[PERÍODO 3]],ActividadesCom[[#This Row],[PERÍODO 4]],ActividadesCom[[#This Row],[PERÍODO 5]])</f>
        <v>20171</v>
      </c>
      <c r="I207" s="6" t="s">
        <v>295</v>
      </c>
      <c r="J207" s="5">
        <v>20171</v>
      </c>
      <c r="K207" s="5" t="s">
        <v>4010</v>
      </c>
      <c r="L207" s="5">
        <f>IF(ActividadesCom[[#This Row],[NIVEL 1]]&lt;&gt;0,VLOOKUP(ActividadesCom[[#This Row],[NIVEL 1]],Catálogo!A:B,2,FALSE),"")</f>
        <v>2</v>
      </c>
      <c r="M207" s="5">
        <v>1</v>
      </c>
      <c r="N207" s="6" t="s">
        <v>309</v>
      </c>
      <c r="O207" s="5">
        <v>20171</v>
      </c>
      <c r="P207" s="5" t="s">
        <v>4010</v>
      </c>
      <c r="Q207" s="5">
        <f>IF(ActividadesCom[[#This Row],[NIVEL 2]]&lt;&gt;0,VLOOKUP(ActividadesCom[[#This Row],[NIVEL 2]],Catálogo!A:B,2,FALSE),"")</f>
        <v>2</v>
      </c>
      <c r="R207" s="5">
        <v>1</v>
      </c>
      <c r="S207" s="6" t="s">
        <v>340</v>
      </c>
      <c r="T207" s="5">
        <v>20171</v>
      </c>
      <c r="U207" s="5" t="s">
        <v>4010</v>
      </c>
      <c r="V207" s="5">
        <f>IF(ActividadesCom[[#This Row],[NIVEL 3]]&lt;&gt;0,VLOOKUP(ActividadesCom[[#This Row],[NIVEL 3]],Catálogo!A:B,2,FALSE),"")</f>
        <v>2</v>
      </c>
      <c r="W207" s="5">
        <v>1</v>
      </c>
      <c r="X207" s="6" t="s">
        <v>77</v>
      </c>
      <c r="Y207" s="5">
        <v>20141</v>
      </c>
      <c r="Z207" s="5" t="s">
        <v>4010</v>
      </c>
      <c r="AA207" s="5">
        <f>IF(ActividadesCom[[#This Row],[NIVEL 4]]&lt;&gt;0,VLOOKUP(ActividadesCom[[#This Row],[NIVEL 4]],Catálogo!A:B,2,FALSE),"")</f>
        <v>2</v>
      </c>
      <c r="AB207" s="5">
        <v>1</v>
      </c>
      <c r="AC207" s="6" t="s">
        <v>82</v>
      </c>
      <c r="AD207" s="5">
        <v>20133</v>
      </c>
      <c r="AE207" s="5" t="s">
        <v>4010</v>
      </c>
      <c r="AF207" s="5">
        <f>IF(ActividadesCom[[#This Row],[NIVEL 5]]&lt;&gt;0,VLOOKUP(ActividadesCom[[#This Row],[NIVEL 5]],Catálogo!A:B,2,FALSE),"")</f>
        <v>2</v>
      </c>
      <c r="AG207" s="5">
        <v>1</v>
      </c>
      <c r="AH207" s="2"/>
      <c r="AI207" s="2"/>
    </row>
    <row r="208" spans="1:35" ht="30" hidden="1" customHeight="1" x14ac:dyDescent="0.25">
      <c r="A208" s="7">
        <v>13470295</v>
      </c>
      <c r="B208" s="97" t="str">
        <f>VLOOKUP(ActividadesCom[[#This Row],[NO. DE CONTROL]],'LISTADO ESTUDIANTES'!A:C,3,FALSE)</f>
        <v>HUICAB MARTINEZ RICARDO IVAN</v>
      </c>
      <c r="C208" s="97" t="str">
        <f>VLOOKUP(ActividadesCom[[#This Row],[NO. DE CONTROL]],'LISTADO ESTUDIANTES'!A:B,2,FALSE)</f>
        <v>INGENIERIA MECANICA</v>
      </c>
      <c r="D208" s="18" t="str">
        <f>VLOOKUP(ActividadesCom[[#This Row],[NO. DE CONTROL]],'LISTADO ESTUDIANTES'!A:D,4,FALSE)</f>
        <v>BAJA</v>
      </c>
      <c r="E208" s="5">
        <f>SUM(ActividadesCom[[#This Row],[CRÉD. 1]],ActividadesCom[[#This Row],[CRÉD. 2]],ActividadesCom[[#This Row],[CRÉD. 3]],ActividadesCom[[#This Row],[CRÉD. 4]],ActividadesCom[[#This Row],[CRÉD. 5]])</f>
        <v>0</v>
      </c>
      <c r="F208" s="17" t="str">
        <f>IF(ActividadesCom[[#This Row],[ÚLTIMO SEMESTRE CON CRÉDITOS]]&gt;0,ROUND(AVERAGE(ActividadesCom[[#This Row],[VALOR NIVEL 5]],ActividadesCom[[#This Row],[VALOR NIVEL 4]],ActividadesCom[[#This Row],[VALOR NIVEL 3]],ActividadesCom[[#This Row],[VALOR NIVEL 2]],ActividadesCom[[#This Row],[VALOR NIVEL 1]]),0),"")</f>
        <v/>
      </c>
      <c r="G208" s="5" t="str">
        <f>IF(ActividadesCom[[#This Row],[PROMEDIO]]="","",IF(ActividadesCom[[#This Row],[PROMEDIO]]&gt;=4,"EXCELENTE",IF(ActividadesCom[[#This Row],[PROMEDIO]]&gt;=3,"NOTABLE",IF(ActividadesCom[[#This Row],[PROMEDIO]]&gt;=2,"BUENO",IF(ActividadesCom[[#This Row],[PROMEDIO]]=1,"SUFICIENTE","")))))</f>
        <v/>
      </c>
      <c r="H208" s="5">
        <f>MAX(ActividadesCom[[#This Row],[PERÍODO 1]],ActividadesCom[[#This Row],[PERÍODO 2]],ActividadesCom[[#This Row],[PERÍODO 3]],ActividadesCom[[#This Row],[PERÍODO 4]],ActividadesCom[[#This Row],[PERÍODO 5]])</f>
        <v>0</v>
      </c>
      <c r="I208" s="6"/>
      <c r="J208" s="5"/>
      <c r="K208" s="5"/>
      <c r="L208" s="5" t="str">
        <f>IF(ActividadesCom[[#This Row],[NIVEL 1]]&lt;&gt;0,VLOOKUP(ActividadesCom[[#This Row],[NIVEL 1]],Catálogo!A:B,2,FALSE),"")</f>
        <v/>
      </c>
      <c r="M208" s="5"/>
      <c r="N208" s="6"/>
      <c r="O208" s="5"/>
      <c r="P208" s="5"/>
      <c r="Q208" s="5" t="str">
        <f>IF(ActividadesCom[[#This Row],[NIVEL 2]]&lt;&gt;0,VLOOKUP(ActividadesCom[[#This Row],[NIVEL 2]],Catálogo!A:B,2,FALSE),"")</f>
        <v/>
      </c>
      <c r="R208" s="5"/>
      <c r="S208" s="6"/>
      <c r="T208" s="5"/>
      <c r="U208" s="5"/>
      <c r="V208" s="5" t="str">
        <f>IF(ActividadesCom[[#This Row],[NIVEL 3]]&lt;&gt;0,VLOOKUP(ActividadesCom[[#This Row],[NIVEL 3]],Catálogo!A:B,2,FALSE),"")</f>
        <v/>
      </c>
      <c r="W208" s="5"/>
      <c r="X208" s="6"/>
      <c r="Y208" s="5"/>
      <c r="Z208" s="5"/>
      <c r="AA208" s="5" t="str">
        <f>IF(ActividadesCom[[#This Row],[NIVEL 4]]&lt;&gt;0,VLOOKUP(ActividadesCom[[#This Row],[NIVEL 4]],Catálogo!A:B,2,FALSE),"")</f>
        <v/>
      </c>
      <c r="AB208" s="5"/>
      <c r="AC208" s="6"/>
      <c r="AD208" s="5"/>
      <c r="AE208" s="5"/>
      <c r="AF208" s="5" t="str">
        <f>IF(ActividadesCom[[#This Row],[NIVEL 5]]&lt;&gt;0,VLOOKUP(ActividadesCom[[#This Row],[NIVEL 5]],Catálogo!A:B,2,FALSE),"")</f>
        <v/>
      </c>
      <c r="AG208" s="5"/>
      <c r="AH208" s="2"/>
      <c r="AI208" s="2"/>
    </row>
    <row r="209" spans="1:35" ht="30" hidden="1" customHeight="1" x14ac:dyDescent="0.25">
      <c r="A209" s="7">
        <v>13470296</v>
      </c>
      <c r="B209" s="97" t="str">
        <f>VLOOKUP(ActividadesCom[[#This Row],[NO. DE CONTROL]],'LISTADO ESTUDIANTES'!A:C,3,FALSE)</f>
        <v>HUCHIN CAN RICARDO ROMAN</v>
      </c>
      <c r="C209" s="97" t="str">
        <f>VLOOKUP(ActividadesCom[[#This Row],[NO. DE CONTROL]],'LISTADO ESTUDIANTES'!A:B,2,FALSE)</f>
        <v>INGENIERIA MECANICA</v>
      </c>
      <c r="D209" s="18" t="str">
        <f>VLOOKUP(ActividadesCom[[#This Row],[NO. DE CONTROL]],'LISTADO ESTUDIANTES'!A:D,4,FALSE)</f>
        <v>EGRESADO(A)</v>
      </c>
      <c r="E209" s="5">
        <f>SUM(ActividadesCom[[#This Row],[CRÉD. 1]],ActividadesCom[[#This Row],[CRÉD. 2]],ActividadesCom[[#This Row],[CRÉD. 3]],ActividadesCom[[#This Row],[CRÉD. 4]],ActividadesCom[[#This Row],[CRÉD. 5]])</f>
        <v>5</v>
      </c>
      <c r="F209" s="17">
        <f>IF(ActividadesCom[[#This Row],[ÚLTIMO SEMESTRE CON CRÉDITOS]]&gt;0,ROUND(AVERAGE(ActividadesCom[[#This Row],[VALOR NIVEL 5]],ActividadesCom[[#This Row],[VALOR NIVEL 4]],ActividadesCom[[#This Row],[VALOR NIVEL 3]],ActividadesCom[[#This Row],[VALOR NIVEL 2]],ActividadesCom[[#This Row],[VALOR NIVEL 1]]),0),"")</f>
        <v>2</v>
      </c>
      <c r="G209" s="5" t="str">
        <f>IF(ActividadesCom[[#This Row],[PROMEDIO]]="","",IF(ActividadesCom[[#This Row],[PROMEDIO]]&gt;=4,"EXCELENTE",IF(ActividadesCom[[#This Row],[PROMEDIO]]&gt;=3,"NOTABLE",IF(ActividadesCom[[#This Row],[PROMEDIO]]&gt;=2,"BUENO",IF(ActividadesCom[[#This Row],[PROMEDIO]]=1,"SUFICIENTE","")))))</f>
        <v>BUENO</v>
      </c>
      <c r="H209" s="5">
        <f>MAX(ActividadesCom[[#This Row],[PERÍODO 1]],ActividadesCom[[#This Row],[PERÍODO 2]],ActividadesCom[[#This Row],[PERÍODO 3]],ActividadesCom[[#This Row],[PERÍODO 4]],ActividadesCom[[#This Row],[PERÍODO 5]])</f>
        <v>20171</v>
      </c>
      <c r="I209" s="6" t="s">
        <v>288</v>
      </c>
      <c r="J209" s="5">
        <v>20161</v>
      </c>
      <c r="K209" s="5" t="s">
        <v>4010</v>
      </c>
      <c r="L209" s="5">
        <f>IF(ActividadesCom[[#This Row],[NIVEL 1]]&lt;&gt;0,VLOOKUP(ActividadesCom[[#This Row],[NIVEL 1]],Catálogo!A:B,2,FALSE),"")</f>
        <v>2</v>
      </c>
      <c r="M209" s="5">
        <v>1</v>
      </c>
      <c r="N209" s="6" t="s">
        <v>295</v>
      </c>
      <c r="O209" s="5">
        <v>20171</v>
      </c>
      <c r="P209" s="5" t="s">
        <v>4010</v>
      </c>
      <c r="Q209" s="5">
        <f>IF(ActividadesCom[[#This Row],[NIVEL 2]]&lt;&gt;0,VLOOKUP(ActividadesCom[[#This Row],[NIVEL 2]],Catálogo!A:B,2,FALSE),"")</f>
        <v>2</v>
      </c>
      <c r="R209" s="5">
        <v>1</v>
      </c>
      <c r="S209" s="6" t="s">
        <v>309</v>
      </c>
      <c r="T209" s="5">
        <v>20171</v>
      </c>
      <c r="U209" s="5" t="s">
        <v>4010</v>
      </c>
      <c r="V209" s="5">
        <f>IF(ActividadesCom[[#This Row],[NIVEL 3]]&lt;&gt;0,VLOOKUP(ActividadesCom[[#This Row],[NIVEL 3]],Catálogo!A:B,2,FALSE),"")</f>
        <v>2</v>
      </c>
      <c r="W209" s="5">
        <v>1</v>
      </c>
      <c r="X209" s="6" t="s">
        <v>314</v>
      </c>
      <c r="Y209" s="5">
        <v>20171</v>
      </c>
      <c r="Z209" s="5" t="s">
        <v>4010</v>
      </c>
      <c r="AA209" s="5">
        <f>IF(ActividadesCom[[#This Row],[NIVEL 4]]&lt;&gt;0,VLOOKUP(ActividadesCom[[#This Row],[NIVEL 4]],Catálogo!A:B,2,FALSE),"")</f>
        <v>2</v>
      </c>
      <c r="AB209" s="5">
        <v>1</v>
      </c>
      <c r="AC209" s="6" t="s">
        <v>82</v>
      </c>
      <c r="AD209" s="5">
        <v>20133</v>
      </c>
      <c r="AE209" s="5" t="s">
        <v>4010</v>
      </c>
      <c r="AF209" s="5">
        <f>IF(ActividadesCom[[#This Row],[NIVEL 5]]&lt;&gt;0,VLOOKUP(ActividadesCom[[#This Row],[NIVEL 5]],Catálogo!A:B,2,FALSE),"")</f>
        <v>2</v>
      </c>
      <c r="AG209" s="5">
        <v>1</v>
      </c>
      <c r="AH209" s="2"/>
      <c r="AI209" s="2"/>
    </row>
    <row r="210" spans="1:35" ht="30" hidden="1" customHeight="1" x14ac:dyDescent="0.25">
      <c r="A210" s="7">
        <v>13470297</v>
      </c>
      <c r="B210" s="97" t="str">
        <f>VLOOKUP(ActividadesCom[[#This Row],[NO. DE CONTROL]],'LISTADO ESTUDIANTES'!A:C,3,FALSE)</f>
        <v>MAY PUC MAURICIO</v>
      </c>
      <c r="C210" s="97" t="str">
        <f>VLOOKUP(ActividadesCom[[#This Row],[NO. DE CONTROL]],'LISTADO ESTUDIANTES'!A:B,2,FALSE)</f>
        <v>INGENIERIA MECANICA</v>
      </c>
      <c r="D210" s="18" t="str">
        <f>VLOOKUP(ActividadesCom[[#This Row],[NO. DE CONTROL]],'LISTADO ESTUDIANTES'!A:D,4,FALSE)</f>
        <v>BAJA</v>
      </c>
      <c r="E210" s="5">
        <f>SUM(ActividadesCom[[#This Row],[CRÉD. 1]],ActividadesCom[[#This Row],[CRÉD. 2]],ActividadesCom[[#This Row],[CRÉD. 3]],ActividadesCom[[#This Row],[CRÉD. 4]],ActividadesCom[[#This Row],[CRÉD. 5]])</f>
        <v>1</v>
      </c>
      <c r="F210" s="17">
        <f>IF(ActividadesCom[[#This Row],[ÚLTIMO SEMESTRE CON CRÉDITOS]]&gt;0,ROUND(AVERAGE(ActividadesCom[[#This Row],[VALOR NIVEL 5]],ActividadesCom[[#This Row],[VALOR NIVEL 4]],ActividadesCom[[#This Row],[VALOR NIVEL 3]],ActividadesCom[[#This Row],[VALOR NIVEL 2]],ActividadesCom[[#This Row],[VALOR NIVEL 1]]),0),"")</f>
        <v>2</v>
      </c>
      <c r="G210" s="5" t="str">
        <f>IF(ActividadesCom[[#This Row],[PROMEDIO]]="","",IF(ActividadesCom[[#This Row],[PROMEDIO]]&gt;=4,"EXCELENTE",IF(ActividadesCom[[#This Row],[PROMEDIO]]&gt;=3,"NOTABLE",IF(ActividadesCom[[#This Row],[PROMEDIO]]&gt;=2,"BUENO",IF(ActividadesCom[[#This Row],[PROMEDIO]]=1,"SUFICIENTE","")))))</f>
        <v>BUENO</v>
      </c>
      <c r="H210" s="5">
        <f>MAX(ActividadesCom[[#This Row],[PERÍODO 1]],ActividadesCom[[#This Row],[PERÍODO 2]],ActividadesCom[[#This Row],[PERÍODO 3]],ActividadesCom[[#This Row],[PERÍODO 4]],ActividadesCom[[#This Row],[PERÍODO 5]])</f>
        <v>20161</v>
      </c>
      <c r="I210" s="6" t="s">
        <v>128</v>
      </c>
      <c r="J210" s="5">
        <v>20161</v>
      </c>
      <c r="K210" s="5" t="s">
        <v>4010</v>
      </c>
      <c r="L210" s="5">
        <f>IF(ActividadesCom[[#This Row],[NIVEL 1]]&lt;&gt;0,VLOOKUP(ActividadesCom[[#This Row],[NIVEL 1]],Catálogo!A:B,2,FALSE),"")</f>
        <v>2</v>
      </c>
      <c r="M210" s="5">
        <v>1</v>
      </c>
      <c r="N210" s="6"/>
      <c r="O210" s="5"/>
      <c r="P210" s="5"/>
      <c r="Q210" s="5" t="str">
        <f>IF(ActividadesCom[[#This Row],[NIVEL 2]]&lt;&gt;0,VLOOKUP(ActividadesCom[[#This Row],[NIVEL 2]],Catálogo!A:B,2,FALSE),"")</f>
        <v/>
      </c>
      <c r="R210" s="5"/>
      <c r="S210" s="6"/>
      <c r="T210" s="5"/>
      <c r="U210" s="5"/>
      <c r="V210" s="5" t="str">
        <f>IF(ActividadesCom[[#This Row],[NIVEL 3]]&lt;&gt;0,VLOOKUP(ActividadesCom[[#This Row],[NIVEL 3]],Catálogo!A:B,2,FALSE),"")</f>
        <v/>
      </c>
      <c r="W210" s="5"/>
      <c r="X210" s="6"/>
      <c r="Y210" s="5"/>
      <c r="Z210" s="5"/>
      <c r="AA210" s="5" t="str">
        <f>IF(ActividadesCom[[#This Row],[NIVEL 4]]&lt;&gt;0,VLOOKUP(ActividadesCom[[#This Row],[NIVEL 4]],Catálogo!A:B,2,FALSE),"")</f>
        <v/>
      </c>
      <c r="AB210" s="5"/>
      <c r="AC210" s="6"/>
      <c r="AD210" s="5"/>
      <c r="AE210" s="5"/>
      <c r="AF210" s="5" t="str">
        <f>IF(ActividadesCom[[#This Row],[NIVEL 5]]&lt;&gt;0,VLOOKUP(ActividadesCom[[#This Row],[NIVEL 5]],Catálogo!A:B,2,FALSE),"")</f>
        <v/>
      </c>
      <c r="AG210" s="5"/>
      <c r="AH210" s="2"/>
      <c r="AI210" s="2"/>
    </row>
    <row r="211" spans="1:35" ht="30" hidden="1" customHeight="1" x14ac:dyDescent="0.25">
      <c r="A211" s="7">
        <v>13470298</v>
      </c>
      <c r="B211" s="97" t="str">
        <f>VLOOKUP(ActividadesCom[[#This Row],[NO. DE CONTROL]],'LISTADO ESTUDIANTES'!A:C,3,FALSE)</f>
        <v>CAN PUC EDGAR ELEAZAR</v>
      </c>
      <c r="C211" s="97" t="str">
        <f>VLOOKUP(ActividadesCom[[#This Row],[NO. DE CONTROL]],'LISTADO ESTUDIANTES'!A:B,2,FALSE)</f>
        <v>INGENIERIA MECANICA</v>
      </c>
      <c r="D211" s="18" t="str">
        <f>VLOOKUP(ActividadesCom[[#This Row],[NO. DE CONTROL]],'LISTADO ESTUDIANTES'!A:D,4,FALSE)</f>
        <v>BAJA</v>
      </c>
      <c r="E211" s="5">
        <f>SUM(ActividadesCom[[#This Row],[CRÉD. 1]],ActividadesCom[[#This Row],[CRÉD. 2]],ActividadesCom[[#This Row],[CRÉD. 3]],ActividadesCom[[#This Row],[CRÉD. 4]],ActividadesCom[[#This Row],[CRÉD. 5]])</f>
        <v>0</v>
      </c>
      <c r="F211" s="17" t="str">
        <f>IF(ActividadesCom[[#This Row],[ÚLTIMO SEMESTRE CON CRÉDITOS]]&gt;0,ROUND(AVERAGE(ActividadesCom[[#This Row],[VALOR NIVEL 5]],ActividadesCom[[#This Row],[VALOR NIVEL 4]],ActividadesCom[[#This Row],[VALOR NIVEL 3]],ActividadesCom[[#This Row],[VALOR NIVEL 2]],ActividadesCom[[#This Row],[VALOR NIVEL 1]]),0),"")</f>
        <v/>
      </c>
      <c r="G211" s="5" t="str">
        <f>IF(ActividadesCom[[#This Row],[PROMEDIO]]="","",IF(ActividadesCom[[#This Row],[PROMEDIO]]&gt;=4,"EXCELENTE",IF(ActividadesCom[[#This Row],[PROMEDIO]]&gt;=3,"NOTABLE",IF(ActividadesCom[[#This Row],[PROMEDIO]]&gt;=2,"BUENO",IF(ActividadesCom[[#This Row],[PROMEDIO]]=1,"SUFICIENTE","")))))</f>
        <v/>
      </c>
      <c r="H211" s="5">
        <f>MAX(ActividadesCom[[#This Row],[PERÍODO 1]],ActividadesCom[[#This Row],[PERÍODO 2]],ActividadesCom[[#This Row],[PERÍODO 3]],ActividadesCom[[#This Row],[PERÍODO 4]],ActividadesCom[[#This Row],[PERÍODO 5]])</f>
        <v>0</v>
      </c>
      <c r="I211" s="6"/>
      <c r="J211" s="5"/>
      <c r="K211" s="5"/>
      <c r="L211" s="5" t="str">
        <f>IF(ActividadesCom[[#This Row],[NIVEL 1]]&lt;&gt;0,VLOOKUP(ActividadesCom[[#This Row],[NIVEL 1]],Catálogo!A:B,2,FALSE),"")</f>
        <v/>
      </c>
      <c r="M211" s="5"/>
      <c r="N211" s="6"/>
      <c r="O211" s="5"/>
      <c r="P211" s="5"/>
      <c r="Q211" s="5" t="str">
        <f>IF(ActividadesCom[[#This Row],[NIVEL 2]]&lt;&gt;0,VLOOKUP(ActividadesCom[[#This Row],[NIVEL 2]],Catálogo!A:B,2,FALSE),"")</f>
        <v/>
      </c>
      <c r="R211" s="5"/>
      <c r="S211" s="6"/>
      <c r="T211" s="5"/>
      <c r="U211" s="5"/>
      <c r="V211" s="5" t="str">
        <f>IF(ActividadesCom[[#This Row],[NIVEL 3]]&lt;&gt;0,VLOOKUP(ActividadesCom[[#This Row],[NIVEL 3]],Catálogo!A:B,2,FALSE),"")</f>
        <v/>
      </c>
      <c r="W211" s="5"/>
      <c r="X211" s="6"/>
      <c r="Y211" s="5"/>
      <c r="Z211" s="5"/>
      <c r="AA211" s="5" t="str">
        <f>IF(ActividadesCom[[#This Row],[NIVEL 4]]&lt;&gt;0,VLOOKUP(ActividadesCom[[#This Row],[NIVEL 4]],Catálogo!A:B,2,FALSE),"")</f>
        <v/>
      </c>
      <c r="AB211" s="5"/>
      <c r="AC211" s="6"/>
      <c r="AD211" s="5"/>
      <c r="AE211" s="5"/>
      <c r="AF211" s="5" t="str">
        <f>IF(ActividadesCom[[#This Row],[NIVEL 5]]&lt;&gt;0,VLOOKUP(ActividadesCom[[#This Row],[NIVEL 5]],Catálogo!A:B,2,FALSE),"")</f>
        <v/>
      </c>
      <c r="AG211" s="5"/>
      <c r="AH211" s="2"/>
      <c r="AI211" s="2"/>
    </row>
    <row r="212" spans="1:35" ht="30" hidden="1" customHeight="1" x14ac:dyDescent="0.25">
      <c r="A212" s="7">
        <v>13470299</v>
      </c>
      <c r="B212" s="97" t="str">
        <f>VLOOKUP(ActividadesCom[[#This Row],[NO. DE CONTROL]],'LISTADO ESTUDIANTES'!A:C,3,FALSE)</f>
        <v>CUEVAS ZAPATA BRAULIO EDUARDO</v>
      </c>
      <c r="C212" s="97" t="str">
        <f>VLOOKUP(ActividadesCom[[#This Row],[NO. DE CONTROL]],'LISTADO ESTUDIANTES'!A:B,2,FALSE)</f>
        <v>INGENIERIA MECANICA</v>
      </c>
      <c r="D212" s="18" t="str">
        <f>VLOOKUP(ActividadesCom[[#This Row],[NO. DE CONTROL]],'LISTADO ESTUDIANTES'!A:D,4,FALSE)</f>
        <v>EGRESADO(A)</v>
      </c>
      <c r="E212" s="5">
        <f>SUM(ActividadesCom[[#This Row],[CRÉD. 1]],ActividadesCom[[#This Row],[CRÉD. 2]],ActividadesCom[[#This Row],[CRÉD. 3]],ActividadesCom[[#This Row],[CRÉD. 4]],ActividadesCom[[#This Row],[CRÉD. 5]])</f>
        <v>5</v>
      </c>
      <c r="F212" s="17">
        <f>IF(ActividadesCom[[#This Row],[ÚLTIMO SEMESTRE CON CRÉDITOS]]&gt;0,ROUND(AVERAGE(ActividadesCom[[#This Row],[VALOR NIVEL 5]],ActividadesCom[[#This Row],[VALOR NIVEL 4]],ActividadesCom[[#This Row],[VALOR NIVEL 3]],ActividadesCom[[#This Row],[VALOR NIVEL 2]],ActividadesCom[[#This Row],[VALOR NIVEL 1]]),0),"")</f>
        <v>2</v>
      </c>
      <c r="G212" s="5" t="str">
        <f>IF(ActividadesCom[[#This Row],[PROMEDIO]]="","",IF(ActividadesCom[[#This Row],[PROMEDIO]]&gt;=4,"EXCELENTE",IF(ActividadesCom[[#This Row],[PROMEDIO]]&gt;=3,"NOTABLE",IF(ActividadesCom[[#This Row],[PROMEDIO]]&gt;=2,"BUENO",IF(ActividadesCom[[#This Row],[PROMEDIO]]=1,"SUFICIENTE","")))))</f>
        <v>BUENO</v>
      </c>
      <c r="H212" s="5">
        <f>MAX(ActividadesCom[[#This Row],[PERÍODO 1]],ActividadesCom[[#This Row],[PERÍODO 2]],ActividadesCom[[#This Row],[PERÍODO 3]],ActividadesCom[[#This Row],[PERÍODO 4]],ActividadesCom[[#This Row],[PERÍODO 5]])</f>
        <v>20171</v>
      </c>
      <c r="I212" s="6" t="s">
        <v>295</v>
      </c>
      <c r="J212" s="5">
        <v>20171</v>
      </c>
      <c r="K212" s="5" t="s">
        <v>4010</v>
      </c>
      <c r="L212" s="5">
        <f>IF(ActividadesCom[[#This Row],[NIVEL 1]]&lt;&gt;0,VLOOKUP(ActividadesCom[[#This Row],[NIVEL 1]],Catálogo!A:B,2,FALSE),"")</f>
        <v>2</v>
      </c>
      <c r="M212" s="5">
        <v>1</v>
      </c>
      <c r="N212" s="6" t="s">
        <v>309</v>
      </c>
      <c r="O212" s="5">
        <v>20171</v>
      </c>
      <c r="P212" s="5" t="s">
        <v>4010</v>
      </c>
      <c r="Q212" s="5">
        <f>IF(ActividadesCom[[#This Row],[NIVEL 2]]&lt;&gt;0,VLOOKUP(ActividadesCom[[#This Row],[NIVEL 2]],Catálogo!A:B,2,FALSE),"")</f>
        <v>2</v>
      </c>
      <c r="R212" s="5">
        <v>1</v>
      </c>
      <c r="S212" s="6" t="s">
        <v>477</v>
      </c>
      <c r="T212" s="5">
        <v>20151</v>
      </c>
      <c r="U212" s="5" t="s">
        <v>4010</v>
      </c>
      <c r="V212" s="5">
        <f>IF(ActividadesCom[[#This Row],[NIVEL 3]]&lt;&gt;0,VLOOKUP(ActividadesCom[[#This Row],[NIVEL 3]],Catálogo!A:B,2,FALSE),"")</f>
        <v>2</v>
      </c>
      <c r="W212" s="5">
        <v>1</v>
      </c>
      <c r="X212" s="6" t="s">
        <v>86</v>
      </c>
      <c r="Y212" s="5">
        <v>20141</v>
      </c>
      <c r="Z212" s="5" t="s">
        <v>4010</v>
      </c>
      <c r="AA212" s="5">
        <f>IF(ActividadesCom[[#This Row],[NIVEL 4]]&lt;&gt;0,VLOOKUP(ActividadesCom[[#This Row],[NIVEL 4]],Catálogo!A:B,2,FALSE),"")</f>
        <v>2</v>
      </c>
      <c r="AB212" s="5">
        <v>1</v>
      </c>
      <c r="AC212" s="6" t="s">
        <v>133</v>
      </c>
      <c r="AD212" s="5">
        <v>20133</v>
      </c>
      <c r="AE212" s="5" t="s">
        <v>4010</v>
      </c>
      <c r="AF212" s="5">
        <f>IF(ActividadesCom[[#This Row],[NIVEL 5]]&lt;&gt;0,VLOOKUP(ActividadesCom[[#This Row],[NIVEL 5]],Catálogo!A:B,2,FALSE),"")</f>
        <v>2</v>
      </c>
      <c r="AG212" s="5">
        <v>1</v>
      </c>
      <c r="AH212" s="2"/>
      <c r="AI212" s="2"/>
    </row>
    <row r="213" spans="1:35" ht="30" hidden="1" customHeight="1" x14ac:dyDescent="0.25">
      <c r="A213" s="7">
        <v>13470300</v>
      </c>
      <c r="B213" s="97" t="str">
        <f>VLOOKUP(ActividadesCom[[#This Row],[NO. DE CONTROL]],'LISTADO ESTUDIANTES'!A:C,3,FALSE)</f>
        <v>MENDEZ QUI MISSAEL ANTONIO</v>
      </c>
      <c r="C213" s="97" t="str">
        <f>VLOOKUP(ActividadesCom[[#This Row],[NO. DE CONTROL]],'LISTADO ESTUDIANTES'!A:B,2,FALSE)</f>
        <v>INGENIERIA MECANICA</v>
      </c>
      <c r="D213" s="18" t="str">
        <f>VLOOKUP(ActividadesCom[[#This Row],[NO. DE CONTROL]],'LISTADO ESTUDIANTES'!A:D,4,FALSE)</f>
        <v>EGRESADO(A)</v>
      </c>
      <c r="E213" s="5">
        <f>SUM(ActividadesCom[[#This Row],[CRÉD. 1]],ActividadesCom[[#This Row],[CRÉD. 2]],ActividadesCom[[#This Row],[CRÉD. 3]],ActividadesCom[[#This Row],[CRÉD. 4]],ActividadesCom[[#This Row],[CRÉD. 5]])</f>
        <v>6</v>
      </c>
      <c r="F213" s="17">
        <f>IF(ActividadesCom[[#This Row],[ÚLTIMO SEMESTRE CON CRÉDITOS]]&gt;0,ROUND(AVERAGE(ActividadesCom[[#This Row],[VALOR NIVEL 5]],ActividadesCom[[#This Row],[VALOR NIVEL 4]],ActividadesCom[[#This Row],[VALOR NIVEL 3]],ActividadesCom[[#This Row],[VALOR NIVEL 2]],ActividadesCom[[#This Row],[VALOR NIVEL 1]]),0),"")</f>
        <v>2</v>
      </c>
      <c r="G213" s="5" t="str">
        <f>IF(ActividadesCom[[#This Row],[PROMEDIO]]="","",IF(ActividadesCom[[#This Row],[PROMEDIO]]&gt;=4,"EXCELENTE",IF(ActividadesCom[[#This Row],[PROMEDIO]]&gt;=3,"NOTABLE",IF(ActividadesCom[[#This Row],[PROMEDIO]]&gt;=2,"BUENO",IF(ActividadesCom[[#This Row],[PROMEDIO]]=1,"SUFICIENTE","")))))</f>
        <v>BUENO</v>
      </c>
      <c r="H213" s="5">
        <f>MAX(ActividadesCom[[#This Row],[PERÍODO 1]],ActividadesCom[[#This Row],[PERÍODO 2]],ActividadesCom[[#This Row],[PERÍODO 3]],ActividadesCom[[#This Row],[PERÍODO 4]],ActividadesCom[[#This Row],[PERÍODO 5]])</f>
        <v>20173</v>
      </c>
      <c r="I213" s="6" t="s">
        <v>296</v>
      </c>
      <c r="J213" s="5">
        <v>20171</v>
      </c>
      <c r="K213" s="5" t="s">
        <v>4010</v>
      </c>
      <c r="L213" s="5">
        <f>IF(ActividadesCom[[#This Row],[NIVEL 1]]&lt;&gt;0,VLOOKUP(ActividadesCom[[#This Row],[NIVEL 1]],Catálogo!A:B,2,FALSE),"")</f>
        <v>2</v>
      </c>
      <c r="M213" s="5">
        <v>1</v>
      </c>
      <c r="N213" s="6" t="s">
        <v>300</v>
      </c>
      <c r="O213" s="5">
        <v>20171</v>
      </c>
      <c r="P213" s="5" t="s">
        <v>4010</v>
      </c>
      <c r="Q213" s="5">
        <f>IF(ActividadesCom[[#This Row],[NIVEL 2]]&lt;&gt;0,VLOOKUP(ActividadesCom[[#This Row],[NIVEL 2]],Catálogo!A:B,2,FALSE),"")</f>
        <v>2</v>
      </c>
      <c r="R213" s="5">
        <v>1</v>
      </c>
      <c r="S213" s="6" t="s">
        <v>437</v>
      </c>
      <c r="T213" s="5">
        <v>20173</v>
      </c>
      <c r="U213" s="5" t="s">
        <v>4010</v>
      </c>
      <c r="V213" s="5">
        <f>IF(ActividadesCom[[#This Row],[NIVEL 3]]&lt;&gt;0,VLOOKUP(ActividadesCom[[#This Row],[NIVEL 3]],Catálogo!A:B,2,FALSE),"")</f>
        <v>2</v>
      </c>
      <c r="W213" s="5">
        <v>2</v>
      </c>
      <c r="X213" s="6" t="s">
        <v>82</v>
      </c>
      <c r="Y213" s="5">
        <v>20133</v>
      </c>
      <c r="Z213" s="5" t="s">
        <v>4010</v>
      </c>
      <c r="AA213" s="5">
        <f>IF(ActividadesCom[[#This Row],[NIVEL 4]]&lt;&gt;0,VLOOKUP(ActividadesCom[[#This Row],[NIVEL 4]],Catálogo!A:B,2,FALSE),"")</f>
        <v>2</v>
      </c>
      <c r="AB213" s="5">
        <v>1</v>
      </c>
      <c r="AC213" s="6" t="s">
        <v>82</v>
      </c>
      <c r="AD213" s="5">
        <v>20141</v>
      </c>
      <c r="AE213" s="5" t="s">
        <v>4010</v>
      </c>
      <c r="AF213" s="5">
        <f>IF(ActividadesCom[[#This Row],[NIVEL 5]]&lt;&gt;0,VLOOKUP(ActividadesCom[[#This Row],[NIVEL 5]],Catálogo!A:B,2,FALSE),"")</f>
        <v>2</v>
      </c>
      <c r="AG213" s="5">
        <v>1</v>
      </c>
      <c r="AH213" s="2"/>
      <c r="AI213" s="2"/>
    </row>
    <row r="214" spans="1:35" ht="30" hidden="1" customHeight="1" x14ac:dyDescent="0.25">
      <c r="A214" s="7">
        <v>13470301</v>
      </c>
      <c r="B214" s="97" t="str">
        <f>VLOOKUP(ActividadesCom[[#This Row],[NO. DE CONTROL]],'LISTADO ESTUDIANTES'!A:C,3,FALSE)</f>
        <v>MUT UC JOSE MARTIN</v>
      </c>
      <c r="C214" s="97" t="str">
        <f>VLOOKUP(ActividadesCom[[#This Row],[NO. DE CONTROL]],'LISTADO ESTUDIANTES'!A:B,2,FALSE)</f>
        <v>INGENIERIA MECANICA</v>
      </c>
      <c r="D214" s="18" t="str">
        <f>VLOOKUP(ActividadesCom[[#This Row],[NO. DE CONTROL]],'LISTADO ESTUDIANTES'!A:D,4,FALSE)</f>
        <v>EGRESADO(A)</v>
      </c>
      <c r="E214" s="5">
        <f>SUM(ActividadesCom[[#This Row],[CRÉD. 1]],ActividadesCom[[#This Row],[CRÉD. 2]],ActividadesCom[[#This Row],[CRÉD. 3]],ActividadesCom[[#This Row],[CRÉD. 4]],ActividadesCom[[#This Row],[CRÉD. 5]])</f>
        <v>5</v>
      </c>
      <c r="F214" s="17">
        <f>IF(ActividadesCom[[#This Row],[ÚLTIMO SEMESTRE CON CRÉDITOS]]&gt;0,ROUND(AVERAGE(ActividadesCom[[#This Row],[VALOR NIVEL 5]],ActividadesCom[[#This Row],[VALOR NIVEL 4]],ActividadesCom[[#This Row],[VALOR NIVEL 3]],ActividadesCom[[#This Row],[VALOR NIVEL 2]],ActividadesCom[[#This Row],[VALOR NIVEL 1]]),0),"")</f>
        <v>2</v>
      </c>
      <c r="G214" s="5" t="str">
        <f>IF(ActividadesCom[[#This Row],[PROMEDIO]]="","",IF(ActividadesCom[[#This Row],[PROMEDIO]]&gt;=4,"EXCELENTE",IF(ActividadesCom[[#This Row],[PROMEDIO]]&gt;=3,"NOTABLE",IF(ActividadesCom[[#This Row],[PROMEDIO]]&gt;=2,"BUENO",IF(ActividadesCom[[#This Row],[PROMEDIO]]=1,"SUFICIENTE","")))))</f>
        <v>BUENO</v>
      </c>
      <c r="H214" s="5">
        <f>MAX(ActividadesCom[[#This Row],[PERÍODO 1]],ActividadesCom[[#This Row],[PERÍODO 2]],ActividadesCom[[#This Row],[PERÍODO 3]],ActividadesCom[[#This Row],[PERÍODO 4]],ActividadesCom[[#This Row],[PERÍODO 5]])</f>
        <v>20183</v>
      </c>
      <c r="I214" s="6" t="s">
        <v>300</v>
      </c>
      <c r="J214" s="5">
        <v>20171</v>
      </c>
      <c r="K214" s="5" t="s">
        <v>4010</v>
      </c>
      <c r="L214" s="5">
        <f>IF(ActividadesCom[[#This Row],[NIVEL 1]]&lt;&gt;0,VLOOKUP(ActividadesCom[[#This Row],[NIVEL 1]],Catálogo!A:B,2,FALSE),"")</f>
        <v>2</v>
      </c>
      <c r="M214" s="5">
        <v>1</v>
      </c>
      <c r="N214" s="6" t="s">
        <v>646</v>
      </c>
      <c r="O214" s="5">
        <v>20171</v>
      </c>
      <c r="P214" s="5" t="s">
        <v>4010</v>
      </c>
      <c r="Q214" s="5">
        <f>IF(ActividadesCom[[#This Row],[NIVEL 2]]&lt;&gt;0,VLOOKUP(ActividadesCom[[#This Row],[NIVEL 2]],Catálogo!A:B,2,FALSE),"")</f>
        <v>2</v>
      </c>
      <c r="R214" s="5">
        <v>1</v>
      </c>
      <c r="S214" s="6" t="s">
        <v>708</v>
      </c>
      <c r="T214" s="5">
        <v>20183</v>
      </c>
      <c r="U214" s="5" t="s">
        <v>4010</v>
      </c>
      <c r="V214" s="5">
        <f>IF(ActividadesCom[[#This Row],[NIVEL 3]]&lt;&gt;0,VLOOKUP(ActividadesCom[[#This Row],[NIVEL 3]],Catálogo!A:B,2,FALSE),"")</f>
        <v>2</v>
      </c>
      <c r="W214" s="5">
        <v>1</v>
      </c>
      <c r="X214" s="6" t="s">
        <v>31</v>
      </c>
      <c r="Y214" s="5">
        <v>20161</v>
      </c>
      <c r="Z214" s="5" t="s">
        <v>4010</v>
      </c>
      <c r="AA214" s="5">
        <f>IF(ActividadesCom[[#This Row],[NIVEL 4]]&lt;&gt;0,VLOOKUP(ActividadesCom[[#This Row],[NIVEL 4]],Catálogo!A:B,2,FALSE),"")</f>
        <v>2</v>
      </c>
      <c r="AB214" s="5">
        <v>1</v>
      </c>
      <c r="AC214" s="6" t="s">
        <v>82</v>
      </c>
      <c r="AD214" s="5">
        <v>20133</v>
      </c>
      <c r="AE214" s="5" t="s">
        <v>4010</v>
      </c>
      <c r="AF214" s="5">
        <f>IF(ActividadesCom[[#This Row],[NIVEL 5]]&lt;&gt;0,VLOOKUP(ActividadesCom[[#This Row],[NIVEL 5]],Catálogo!A:B,2,FALSE),"")</f>
        <v>2</v>
      </c>
      <c r="AG214" s="5">
        <v>1</v>
      </c>
      <c r="AH214" s="2"/>
      <c r="AI214" s="2"/>
    </row>
    <row r="215" spans="1:35" ht="30" hidden="1" customHeight="1" x14ac:dyDescent="0.25">
      <c r="A215" s="7">
        <v>13470302</v>
      </c>
      <c r="B215" s="97" t="str">
        <f>VLOOKUP(ActividadesCom[[#This Row],[NO. DE CONTROL]],'LISTADO ESTUDIANTES'!A:C,3,FALSE)</f>
        <v>UC DELGADO DANIEL IVAN</v>
      </c>
      <c r="C215" s="97" t="str">
        <f>VLOOKUP(ActividadesCom[[#This Row],[NO. DE CONTROL]],'LISTADO ESTUDIANTES'!A:B,2,FALSE)</f>
        <v>INGENIERIA MECANICA</v>
      </c>
      <c r="D215" s="18" t="str">
        <f>VLOOKUP(ActividadesCom[[#This Row],[NO. DE CONTROL]],'LISTADO ESTUDIANTES'!A:D,4,FALSE)</f>
        <v>BAJA</v>
      </c>
      <c r="E215" s="5">
        <f>SUM(ActividadesCom[[#This Row],[CRÉD. 1]],ActividadesCom[[#This Row],[CRÉD. 2]],ActividadesCom[[#This Row],[CRÉD. 3]],ActividadesCom[[#This Row],[CRÉD. 4]],ActividadesCom[[#This Row],[CRÉD. 5]])</f>
        <v>1</v>
      </c>
      <c r="F215" s="17">
        <f>IF(ActividadesCom[[#This Row],[ÚLTIMO SEMESTRE CON CRÉDITOS]]&gt;0,ROUND(AVERAGE(ActividadesCom[[#This Row],[VALOR NIVEL 5]],ActividadesCom[[#This Row],[VALOR NIVEL 4]],ActividadesCom[[#This Row],[VALOR NIVEL 3]],ActividadesCom[[#This Row],[VALOR NIVEL 2]],ActividadesCom[[#This Row],[VALOR NIVEL 1]]),0),"")</f>
        <v>2</v>
      </c>
      <c r="G215" s="5" t="str">
        <f>IF(ActividadesCom[[#This Row],[PROMEDIO]]="","",IF(ActividadesCom[[#This Row],[PROMEDIO]]&gt;=4,"EXCELENTE",IF(ActividadesCom[[#This Row],[PROMEDIO]]&gt;=3,"NOTABLE",IF(ActividadesCom[[#This Row],[PROMEDIO]]&gt;=2,"BUENO",IF(ActividadesCom[[#This Row],[PROMEDIO]]=1,"SUFICIENTE","")))))</f>
        <v>BUENO</v>
      </c>
      <c r="H215" s="5">
        <f>MAX(ActividadesCom[[#This Row],[PERÍODO 1]],ActividadesCom[[#This Row],[PERÍODO 2]],ActividadesCom[[#This Row],[PERÍODO 3]],ActividadesCom[[#This Row],[PERÍODO 4]],ActividadesCom[[#This Row],[PERÍODO 5]])</f>
        <v>20133</v>
      </c>
      <c r="I215" s="6"/>
      <c r="J215" s="5"/>
      <c r="K215" s="5"/>
      <c r="L215" s="5" t="str">
        <f>IF(ActividadesCom[[#This Row],[NIVEL 1]]&lt;&gt;0,VLOOKUP(ActividadesCom[[#This Row],[NIVEL 1]],Catálogo!A:B,2,FALSE),"")</f>
        <v/>
      </c>
      <c r="M215" s="5"/>
      <c r="N215" s="6"/>
      <c r="O215" s="5"/>
      <c r="P215" s="5"/>
      <c r="Q215" s="5" t="str">
        <f>IF(ActividadesCom[[#This Row],[NIVEL 2]]&lt;&gt;0,VLOOKUP(ActividadesCom[[#This Row],[NIVEL 2]],Catálogo!A:B,2,FALSE),"")</f>
        <v/>
      </c>
      <c r="R215" s="5"/>
      <c r="S215" s="6"/>
      <c r="T215" s="5"/>
      <c r="U215" s="5"/>
      <c r="V215" s="5" t="str">
        <f>IF(ActividadesCom[[#This Row],[NIVEL 3]]&lt;&gt;0,VLOOKUP(ActividadesCom[[#This Row],[NIVEL 3]],Catálogo!A:B,2,FALSE),"")</f>
        <v/>
      </c>
      <c r="W215" s="5"/>
      <c r="X215" s="6"/>
      <c r="Y215" s="5"/>
      <c r="Z215" s="5"/>
      <c r="AA215" s="5" t="str">
        <f>IF(ActividadesCom[[#This Row],[NIVEL 4]]&lt;&gt;0,VLOOKUP(ActividadesCom[[#This Row],[NIVEL 4]],Catálogo!A:B,2,FALSE),"")</f>
        <v/>
      </c>
      <c r="AB215" s="5"/>
      <c r="AC215" s="6" t="s">
        <v>21</v>
      </c>
      <c r="AD215" s="5">
        <v>20133</v>
      </c>
      <c r="AE215" s="5" t="s">
        <v>4010</v>
      </c>
      <c r="AF215" s="5">
        <f>IF(ActividadesCom[[#This Row],[NIVEL 5]]&lt;&gt;0,VLOOKUP(ActividadesCom[[#This Row],[NIVEL 5]],Catálogo!A:B,2,FALSE),"")</f>
        <v>2</v>
      </c>
      <c r="AG215" s="5">
        <v>1</v>
      </c>
      <c r="AH215" s="2"/>
      <c r="AI215" s="2"/>
    </row>
    <row r="216" spans="1:35" ht="30" hidden="1" customHeight="1" x14ac:dyDescent="0.25">
      <c r="A216" s="7">
        <v>13470303</v>
      </c>
      <c r="B216" s="97" t="str">
        <f>VLOOKUP(ActividadesCom[[#This Row],[NO. DE CONTROL]],'LISTADO ESTUDIANTES'!A:C,3,FALSE)</f>
        <v>GONGORA GARCIA JAVIER JESUS</v>
      </c>
      <c r="C216" s="97" t="str">
        <f>VLOOKUP(ActividadesCom[[#This Row],[NO. DE CONTROL]],'LISTADO ESTUDIANTES'!A:B,2,FALSE)</f>
        <v>INGENIERIA MECANICA</v>
      </c>
      <c r="D216" s="18" t="str">
        <f>VLOOKUP(ActividadesCom[[#This Row],[NO. DE CONTROL]],'LISTADO ESTUDIANTES'!A:D,4,FALSE)</f>
        <v>EGRESADO(A)</v>
      </c>
      <c r="E216" s="5">
        <f>SUM(ActividadesCom[[#This Row],[CRÉD. 1]],ActividadesCom[[#This Row],[CRÉD. 2]],ActividadesCom[[#This Row],[CRÉD. 3]],ActividadesCom[[#This Row],[CRÉD. 4]],ActividadesCom[[#This Row],[CRÉD. 5]])</f>
        <v>5</v>
      </c>
      <c r="F216" s="17">
        <f>IF(ActividadesCom[[#This Row],[ÚLTIMO SEMESTRE CON CRÉDITOS]]&gt;0,ROUND(AVERAGE(ActividadesCom[[#This Row],[VALOR NIVEL 5]],ActividadesCom[[#This Row],[VALOR NIVEL 4]],ActividadesCom[[#This Row],[VALOR NIVEL 3]],ActividadesCom[[#This Row],[VALOR NIVEL 2]],ActividadesCom[[#This Row],[VALOR NIVEL 1]]),0),"")</f>
        <v>2</v>
      </c>
      <c r="G216" s="5" t="str">
        <f>IF(ActividadesCom[[#This Row],[PROMEDIO]]="","",IF(ActividadesCom[[#This Row],[PROMEDIO]]&gt;=4,"EXCELENTE",IF(ActividadesCom[[#This Row],[PROMEDIO]]&gt;=3,"NOTABLE",IF(ActividadesCom[[#This Row],[PROMEDIO]]&gt;=2,"BUENO",IF(ActividadesCom[[#This Row],[PROMEDIO]]=1,"SUFICIENTE","")))))</f>
        <v>BUENO</v>
      </c>
      <c r="H216" s="5">
        <f>MAX(ActividadesCom[[#This Row],[PERÍODO 1]],ActividadesCom[[#This Row],[PERÍODO 2]],ActividadesCom[[#This Row],[PERÍODO 3]],ActividadesCom[[#This Row],[PERÍODO 4]],ActividadesCom[[#This Row],[PERÍODO 5]])</f>
        <v>20173</v>
      </c>
      <c r="I216" s="6" t="s">
        <v>309</v>
      </c>
      <c r="J216" s="5">
        <v>20171</v>
      </c>
      <c r="K216" s="5" t="s">
        <v>4010</v>
      </c>
      <c r="L216" s="5">
        <f>IF(ActividadesCom[[#This Row],[NIVEL 1]]&lt;&gt;0,VLOOKUP(ActividadesCom[[#This Row],[NIVEL 1]],Catálogo!A:B,2,FALSE),"")</f>
        <v>2</v>
      </c>
      <c r="M216" s="5">
        <v>1</v>
      </c>
      <c r="N216" s="6" t="s">
        <v>437</v>
      </c>
      <c r="O216" s="5">
        <v>20173</v>
      </c>
      <c r="P216" s="5" t="s">
        <v>4010</v>
      </c>
      <c r="Q216" s="5">
        <f>IF(ActividadesCom[[#This Row],[NIVEL 2]]&lt;&gt;0,VLOOKUP(ActividadesCom[[#This Row],[NIVEL 2]],Catálogo!A:B,2,FALSE),"")</f>
        <v>2</v>
      </c>
      <c r="R216" s="5">
        <v>2</v>
      </c>
      <c r="S216" s="6"/>
      <c r="T216" s="5"/>
      <c r="U216" s="5"/>
      <c r="V216" s="5" t="str">
        <f>IF(ActividadesCom[[#This Row],[NIVEL 3]]&lt;&gt;0,VLOOKUP(ActividadesCom[[#This Row],[NIVEL 3]],Catálogo!A:B,2,FALSE),"")</f>
        <v/>
      </c>
      <c r="W216" s="5"/>
      <c r="X216" s="6"/>
      <c r="Y216" s="5"/>
      <c r="Z216" s="5"/>
      <c r="AA216" s="5" t="str">
        <f>IF(ActividadesCom[[#This Row],[NIVEL 4]]&lt;&gt;0,VLOOKUP(ActividadesCom[[#This Row],[NIVEL 4]],Catálogo!A:B,2,FALSE),"")</f>
        <v/>
      </c>
      <c r="AB216" s="5"/>
      <c r="AC216" s="6" t="s">
        <v>55</v>
      </c>
      <c r="AD216" s="5" t="s">
        <v>224</v>
      </c>
      <c r="AE216" s="5" t="s">
        <v>4010</v>
      </c>
      <c r="AF216" s="5">
        <f>IF(ActividadesCom[[#This Row],[NIVEL 5]]&lt;&gt;0,VLOOKUP(ActividadesCom[[#This Row],[NIVEL 5]],Catálogo!A:B,2,FALSE),"")</f>
        <v>2</v>
      </c>
      <c r="AG216" s="5">
        <v>2</v>
      </c>
      <c r="AH216" s="2"/>
      <c r="AI216" s="2"/>
    </row>
    <row r="217" spans="1:35" ht="30" hidden="1" customHeight="1" x14ac:dyDescent="0.25">
      <c r="A217" s="7">
        <v>13470305</v>
      </c>
      <c r="B217" s="97" t="str">
        <f>VLOOKUP(ActividadesCom[[#This Row],[NO. DE CONTROL]],'LISTADO ESTUDIANTES'!A:C,3,FALSE)</f>
        <v>SANCHEZ GARCIA KATHIA ISABEL</v>
      </c>
      <c r="C217" s="97" t="str">
        <f>VLOOKUP(ActividadesCom[[#This Row],[NO. DE CONTROL]],'LISTADO ESTUDIANTES'!A:B,2,FALSE)</f>
        <v>INGENIERIA MECANICA</v>
      </c>
      <c r="D217" s="18" t="str">
        <f>VLOOKUP(ActividadesCom[[#This Row],[NO. DE CONTROL]],'LISTADO ESTUDIANTES'!A:D,4,FALSE)</f>
        <v>EGRESADO(A)</v>
      </c>
      <c r="E217" s="5">
        <f>SUM(ActividadesCom[[#This Row],[CRÉD. 1]],ActividadesCom[[#This Row],[CRÉD. 2]],ActividadesCom[[#This Row],[CRÉD. 3]],ActividadesCom[[#This Row],[CRÉD. 4]],ActividadesCom[[#This Row],[CRÉD. 5]])</f>
        <v>5</v>
      </c>
      <c r="F217" s="17">
        <f>IF(ActividadesCom[[#This Row],[ÚLTIMO SEMESTRE CON CRÉDITOS]]&gt;0,ROUND(AVERAGE(ActividadesCom[[#This Row],[VALOR NIVEL 5]],ActividadesCom[[#This Row],[VALOR NIVEL 4]],ActividadesCom[[#This Row],[VALOR NIVEL 3]],ActividadesCom[[#This Row],[VALOR NIVEL 2]],ActividadesCom[[#This Row],[VALOR NIVEL 1]]),0),"")</f>
        <v>2</v>
      </c>
      <c r="G217" s="5" t="str">
        <f>IF(ActividadesCom[[#This Row],[PROMEDIO]]="","",IF(ActividadesCom[[#This Row],[PROMEDIO]]&gt;=4,"EXCELENTE",IF(ActividadesCom[[#This Row],[PROMEDIO]]&gt;=3,"NOTABLE",IF(ActividadesCom[[#This Row],[PROMEDIO]]&gt;=2,"BUENO",IF(ActividadesCom[[#This Row],[PROMEDIO]]=1,"SUFICIENTE","")))))</f>
        <v>BUENO</v>
      </c>
      <c r="H217" s="5">
        <f>MAX(ActividadesCom[[#This Row],[PERÍODO 1]],ActividadesCom[[#This Row],[PERÍODO 2]],ActividadesCom[[#This Row],[PERÍODO 3]],ActividadesCom[[#This Row],[PERÍODO 4]],ActividadesCom[[#This Row],[PERÍODO 5]])</f>
        <v>20191</v>
      </c>
      <c r="I217" s="6" t="s">
        <v>296</v>
      </c>
      <c r="J217" s="5">
        <v>20171</v>
      </c>
      <c r="K217" s="5" t="s">
        <v>4010</v>
      </c>
      <c r="L217" s="5">
        <f>IF(ActividadesCom[[#This Row],[NIVEL 1]]&lt;&gt;0,VLOOKUP(ActividadesCom[[#This Row],[NIVEL 1]],Catálogo!A:B,2,FALSE),"")</f>
        <v>2</v>
      </c>
      <c r="M217" s="5">
        <v>1</v>
      </c>
      <c r="N217" s="6" t="s">
        <v>955</v>
      </c>
      <c r="O217" s="5">
        <v>20191</v>
      </c>
      <c r="P217" s="5" t="s">
        <v>4010</v>
      </c>
      <c r="Q217" s="5">
        <f>IF(ActividadesCom[[#This Row],[NIVEL 2]]&lt;&gt;0,VLOOKUP(ActividadesCom[[#This Row],[NIVEL 2]],Catálogo!A:B,2,FALSE),"")</f>
        <v>2</v>
      </c>
      <c r="R217" s="5">
        <v>2</v>
      </c>
      <c r="S217" s="6"/>
      <c r="T217" s="5"/>
      <c r="U217" s="5"/>
      <c r="V217" s="5" t="str">
        <f>IF(ActividadesCom[[#This Row],[NIVEL 3]]&lt;&gt;0,VLOOKUP(ActividadesCom[[#This Row],[NIVEL 3]],Catálogo!A:B,2,FALSE),"")</f>
        <v/>
      </c>
      <c r="W217" s="5"/>
      <c r="X217" s="6" t="s">
        <v>2</v>
      </c>
      <c r="Y217" s="5">
        <v>20141</v>
      </c>
      <c r="Z217" s="5" t="s">
        <v>4010</v>
      </c>
      <c r="AA217" s="5">
        <f>IF(ActividadesCom[[#This Row],[NIVEL 4]]&lt;&gt;0,VLOOKUP(ActividadesCom[[#This Row],[NIVEL 4]],Catálogo!A:B,2,FALSE),"")</f>
        <v>2</v>
      </c>
      <c r="AB217" s="5">
        <v>1</v>
      </c>
      <c r="AC217" s="6" t="s">
        <v>2</v>
      </c>
      <c r="AD217" s="5">
        <v>20133</v>
      </c>
      <c r="AE217" s="5" t="s">
        <v>4010</v>
      </c>
      <c r="AF217" s="5">
        <f>IF(ActividadesCom[[#This Row],[NIVEL 5]]&lt;&gt;0,VLOOKUP(ActividadesCom[[#This Row],[NIVEL 5]],Catálogo!A:B,2,FALSE),"")</f>
        <v>2</v>
      </c>
      <c r="AG217" s="5">
        <v>1</v>
      </c>
      <c r="AH217" s="2"/>
      <c r="AI217" s="2"/>
    </row>
    <row r="218" spans="1:35" ht="30" hidden="1" customHeight="1" x14ac:dyDescent="0.25">
      <c r="A218" s="7">
        <v>13470306</v>
      </c>
      <c r="B218" s="97" t="str">
        <f>VLOOKUP(ActividadesCom[[#This Row],[NO. DE CONTROL]],'LISTADO ESTUDIANTES'!A:C,3,FALSE)</f>
        <v>VAZQUEZ ZAMBRANO OMAR MAXIMILIANO</v>
      </c>
      <c r="C218" s="97" t="str">
        <f>VLOOKUP(ActividadesCom[[#This Row],[NO. DE CONTROL]],'LISTADO ESTUDIANTES'!A:B,2,FALSE)</f>
        <v>INGENIERIA MECANICA</v>
      </c>
      <c r="D218" s="18" t="str">
        <f>VLOOKUP(ActividadesCom[[#This Row],[NO. DE CONTROL]],'LISTADO ESTUDIANTES'!A:D,4,FALSE)</f>
        <v>EGRESADO(A)</v>
      </c>
      <c r="E218" s="5">
        <f>SUM(ActividadesCom[[#This Row],[CRÉD. 1]],ActividadesCom[[#This Row],[CRÉD. 2]],ActividadesCom[[#This Row],[CRÉD. 3]],ActividadesCom[[#This Row],[CRÉD. 4]],ActividadesCom[[#This Row],[CRÉD. 5]])</f>
        <v>5</v>
      </c>
      <c r="F218" s="17">
        <f>IF(ActividadesCom[[#This Row],[ÚLTIMO SEMESTRE CON CRÉDITOS]]&gt;0,ROUND(AVERAGE(ActividadesCom[[#This Row],[VALOR NIVEL 5]],ActividadesCom[[#This Row],[VALOR NIVEL 4]],ActividadesCom[[#This Row],[VALOR NIVEL 3]],ActividadesCom[[#This Row],[VALOR NIVEL 2]],ActividadesCom[[#This Row],[VALOR NIVEL 1]]),0),"")</f>
        <v>2</v>
      </c>
      <c r="G218" s="5" t="str">
        <f>IF(ActividadesCom[[#This Row],[PROMEDIO]]="","",IF(ActividadesCom[[#This Row],[PROMEDIO]]&gt;=4,"EXCELENTE",IF(ActividadesCom[[#This Row],[PROMEDIO]]&gt;=3,"NOTABLE",IF(ActividadesCom[[#This Row],[PROMEDIO]]&gt;=2,"BUENO",IF(ActividadesCom[[#This Row],[PROMEDIO]]=1,"SUFICIENTE","")))))</f>
        <v>BUENO</v>
      </c>
      <c r="H218" s="5">
        <f>MAX(ActividadesCom[[#This Row],[PERÍODO 1]],ActividadesCom[[#This Row],[PERÍODO 2]],ActividadesCom[[#This Row],[PERÍODO 3]],ActividadesCom[[#This Row],[PERÍODO 4]],ActividadesCom[[#This Row],[PERÍODO 5]])</f>
        <v>20181</v>
      </c>
      <c r="I218" s="6" t="s">
        <v>437</v>
      </c>
      <c r="J218" s="5">
        <v>20173</v>
      </c>
      <c r="K218" s="5" t="s">
        <v>4010</v>
      </c>
      <c r="L218" s="5">
        <f>IF(ActividadesCom[[#This Row],[NIVEL 1]]&lt;&gt;0,VLOOKUP(ActividadesCom[[#This Row],[NIVEL 1]],Catálogo!A:B,2,FALSE),"")</f>
        <v>2</v>
      </c>
      <c r="M218" s="5">
        <v>2</v>
      </c>
      <c r="N218" s="6" t="s">
        <v>645</v>
      </c>
      <c r="O218" s="5">
        <v>20181</v>
      </c>
      <c r="P218" s="5" t="s">
        <v>4010</v>
      </c>
      <c r="Q218" s="5">
        <f>IF(ActividadesCom[[#This Row],[NIVEL 2]]&lt;&gt;0,VLOOKUP(ActividadesCom[[#This Row],[NIVEL 2]],Catálogo!A:B,2,FALSE),"")</f>
        <v>2</v>
      </c>
      <c r="R218" s="5">
        <v>1</v>
      </c>
      <c r="S218" s="6"/>
      <c r="T218" s="5"/>
      <c r="U218" s="5"/>
      <c r="V218" s="5" t="str">
        <f>IF(ActividadesCom[[#This Row],[NIVEL 3]]&lt;&gt;0,VLOOKUP(ActividadesCom[[#This Row],[NIVEL 3]],Catálogo!A:B,2,FALSE),"")</f>
        <v/>
      </c>
      <c r="W218" s="5"/>
      <c r="X218" s="6"/>
      <c r="Y218" s="5"/>
      <c r="Z218" s="5"/>
      <c r="AA218" s="5" t="str">
        <f>IF(ActividadesCom[[#This Row],[NIVEL 4]]&lt;&gt;0,VLOOKUP(ActividadesCom[[#This Row],[NIVEL 4]],Catálogo!A:B,2,FALSE),"")</f>
        <v/>
      </c>
      <c r="AB218" s="5"/>
      <c r="AC218" s="6" t="s">
        <v>116</v>
      </c>
      <c r="AD218" s="5" t="s">
        <v>51</v>
      </c>
      <c r="AE218" s="5" t="s">
        <v>4010</v>
      </c>
      <c r="AF218" s="5">
        <f>IF(ActividadesCom[[#This Row],[NIVEL 5]]&lt;&gt;0,VLOOKUP(ActividadesCom[[#This Row],[NIVEL 5]],Catálogo!A:B,2,FALSE),"")</f>
        <v>2</v>
      </c>
      <c r="AG218" s="5">
        <v>2</v>
      </c>
      <c r="AH218" s="2"/>
      <c r="AI218" s="2"/>
    </row>
    <row r="219" spans="1:35" ht="30" hidden="1" customHeight="1" x14ac:dyDescent="0.25">
      <c r="A219" s="7">
        <v>13470307</v>
      </c>
      <c r="B219" s="97" t="str">
        <f>VLOOKUP(ActividadesCom[[#This Row],[NO. DE CONTROL]],'LISTADO ESTUDIANTES'!A:C,3,FALSE)</f>
        <v>CAUICH BAAS CAROLINA DEL CARMEN</v>
      </c>
      <c r="C219" s="97" t="str">
        <f>VLOOKUP(ActividadesCom[[#This Row],[NO. DE CONTROL]],'LISTADO ESTUDIANTES'!A:B,2,FALSE)</f>
        <v>INGENIERIA MECANICA</v>
      </c>
      <c r="D219" s="18" t="str">
        <f>VLOOKUP(ActividadesCom[[#This Row],[NO. DE CONTROL]],'LISTADO ESTUDIANTES'!A:D,4,FALSE)</f>
        <v>BAJA</v>
      </c>
      <c r="E219" s="5">
        <f>SUM(ActividadesCom[[#This Row],[CRÉD. 1]],ActividadesCom[[#This Row],[CRÉD. 2]],ActividadesCom[[#This Row],[CRÉD. 3]],ActividadesCom[[#This Row],[CRÉD. 4]],ActividadesCom[[#This Row],[CRÉD. 5]])</f>
        <v>0</v>
      </c>
      <c r="F219" s="17" t="str">
        <f>IF(ActividadesCom[[#This Row],[ÚLTIMO SEMESTRE CON CRÉDITOS]]&gt;0,ROUND(AVERAGE(ActividadesCom[[#This Row],[VALOR NIVEL 5]],ActividadesCom[[#This Row],[VALOR NIVEL 4]],ActividadesCom[[#This Row],[VALOR NIVEL 3]],ActividadesCom[[#This Row],[VALOR NIVEL 2]],ActividadesCom[[#This Row],[VALOR NIVEL 1]]),0),"")</f>
        <v/>
      </c>
      <c r="G219" s="5" t="str">
        <f>IF(ActividadesCom[[#This Row],[PROMEDIO]]="","",IF(ActividadesCom[[#This Row],[PROMEDIO]]&gt;=4,"EXCELENTE",IF(ActividadesCom[[#This Row],[PROMEDIO]]&gt;=3,"NOTABLE",IF(ActividadesCom[[#This Row],[PROMEDIO]]&gt;=2,"BUENO",IF(ActividadesCom[[#This Row],[PROMEDIO]]=1,"SUFICIENTE","")))))</f>
        <v/>
      </c>
      <c r="H219" s="5">
        <f>MAX(ActividadesCom[[#This Row],[PERÍODO 1]],ActividadesCom[[#This Row],[PERÍODO 2]],ActividadesCom[[#This Row],[PERÍODO 3]],ActividadesCom[[#This Row],[PERÍODO 4]],ActividadesCom[[#This Row],[PERÍODO 5]])</f>
        <v>0</v>
      </c>
      <c r="I219" s="6"/>
      <c r="J219" s="5"/>
      <c r="K219" s="5"/>
      <c r="L219" s="5" t="str">
        <f>IF(ActividadesCom[[#This Row],[NIVEL 1]]&lt;&gt;0,VLOOKUP(ActividadesCom[[#This Row],[NIVEL 1]],Catálogo!A:B,2,FALSE),"")</f>
        <v/>
      </c>
      <c r="M219" s="5"/>
      <c r="N219" s="6"/>
      <c r="O219" s="5"/>
      <c r="P219" s="5"/>
      <c r="Q219" s="5" t="str">
        <f>IF(ActividadesCom[[#This Row],[NIVEL 2]]&lt;&gt;0,VLOOKUP(ActividadesCom[[#This Row],[NIVEL 2]],Catálogo!A:B,2,FALSE),"")</f>
        <v/>
      </c>
      <c r="R219" s="5"/>
      <c r="S219" s="6"/>
      <c r="T219" s="5"/>
      <c r="U219" s="5"/>
      <c r="V219" s="5" t="str">
        <f>IF(ActividadesCom[[#This Row],[NIVEL 3]]&lt;&gt;0,VLOOKUP(ActividadesCom[[#This Row],[NIVEL 3]],Catálogo!A:B,2,FALSE),"")</f>
        <v/>
      </c>
      <c r="W219" s="5"/>
      <c r="X219" s="6"/>
      <c r="Y219" s="5"/>
      <c r="Z219" s="5"/>
      <c r="AA219" s="5" t="str">
        <f>IF(ActividadesCom[[#This Row],[NIVEL 4]]&lt;&gt;0,VLOOKUP(ActividadesCom[[#This Row],[NIVEL 4]],Catálogo!A:B,2,FALSE),"")</f>
        <v/>
      </c>
      <c r="AB219" s="5"/>
      <c r="AC219" s="6"/>
      <c r="AD219" s="5"/>
      <c r="AE219" s="5"/>
      <c r="AF219" s="5" t="str">
        <f>IF(ActividadesCom[[#This Row],[NIVEL 5]]&lt;&gt;0,VLOOKUP(ActividadesCom[[#This Row],[NIVEL 5]],Catálogo!A:B,2,FALSE),"")</f>
        <v/>
      </c>
      <c r="AG219" s="5"/>
      <c r="AH219" s="2"/>
      <c r="AI219" s="2"/>
    </row>
    <row r="220" spans="1:35" ht="30" hidden="1" customHeight="1" x14ac:dyDescent="0.25">
      <c r="A220" s="7">
        <v>13470308</v>
      </c>
      <c r="B220" s="97" t="str">
        <f>VLOOKUP(ActividadesCom[[#This Row],[NO. DE CONTROL]],'LISTADO ESTUDIANTES'!A:C,3,FALSE)</f>
        <v>CONDE POOL ANGEL ANDRES</v>
      </c>
      <c r="C220" s="97" t="str">
        <f>VLOOKUP(ActividadesCom[[#This Row],[NO. DE CONTROL]],'LISTADO ESTUDIANTES'!A:B,2,FALSE)</f>
        <v>INGENIERIA INDUSTRIAL</v>
      </c>
      <c r="D220" s="18" t="str">
        <f>VLOOKUP(ActividadesCom[[#This Row],[NO. DE CONTROL]],'LISTADO ESTUDIANTES'!A:D,4,FALSE)</f>
        <v>BAJA</v>
      </c>
      <c r="E220" s="5">
        <f>SUM(ActividadesCom[[#This Row],[CRÉD. 1]],ActividadesCom[[#This Row],[CRÉD. 2]],ActividadesCom[[#This Row],[CRÉD. 3]],ActividadesCom[[#This Row],[CRÉD. 4]],ActividadesCom[[#This Row],[CRÉD. 5]])</f>
        <v>7</v>
      </c>
      <c r="F220" s="17">
        <f>IF(ActividadesCom[[#This Row],[ÚLTIMO SEMESTRE CON CRÉDITOS]]&gt;0,ROUND(AVERAGE(ActividadesCom[[#This Row],[VALOR NIVEL 5]],ActividadesCom[[#This Row],[VALOR NIVEL 4]],ActividadesCom[[#This Row],[VALOR NIVEL 3]],ActividadesCom[[#This Row],[VALOR NIVEL 2]],ActividadesCom[[#This Row],[VALOR NIVEL 1]]),0),"")</f>
        <v>2</v>
      </c>
      <c r="G220" s="5" t="str">
        <f>IF(ActividadesCom[[#This Row],[PROMEDIO]]="","",IF(ActividadesCom[[#This Row],[PROMEDIO]]&gt;=4,"EXCELENTE",IF(ActividadesCom[[#This Row],[PROMEDIO]]&gt;=3,"NOTABLE",IF(ActividadesCom[[#This Row],[PROMEDIO]]&gt;=2,"BUENO",IF(ActividadesCom[[#This Row],[PROMEDIO]]=1,"SUFICIENTE","")))))</f>
        <v>BUENO</v>
      </c>
      <c r="H220" s="5">
        <f>MAX(ActividadesCom[[#This Row],[PERÍODO 1]],ActividadesCom[[#This Row],[PERÍODO 2]],ActividadesCom[[#This Row],[PERÍODO 3]],ActividadesCom[[#This Row],[PERÍODO 4]],ActividadesCom[[#This Row],[PERÍODO 5]])</f>
        <v>20153</v>
      </c>
      <c r="I220" s="6" t="s">
        <v>148</v>
      </c>
      <c r="J220" s="5">
        <v>20141</v>
      </c>
      <c r="K220" s="5" t="s">
        <v>4010</v>
      </c>
      <c r="L220" s="5">
        <f>IF(ActividadesCom[[#This Row],[NIVEL 1]]&lt;&gt;0,VLOOKUP(ActividadesCom[[#This Row],[NIVEL 1]],Catálogo!A:B,2,FALSE),"")</f>
        <v>2</v>
      </c>
      <c r="M220" s="5">
        <v>1</v>
      </c>
      <c r="N220" s="6" t="s">
        <v>151</v>
      </c>
      <c r="O220" s="5">
        <v>20153</v>
      </c>
      <c r="P220" s="5" t="s">
        <v>4010</v>
      </c>
      <c r="Q220" s="5">
        <f>IF(ActividadesCom[[#This Row],[NIVEL 2]]&lt;&gt;0,VLOOKUP(ActividadesCom[[#This Row],[NIVEL 2]],Catálogo!A:B,2,FALSE),"")</f>
        <v>2</v>
      </c>
      <c r="R220" s="5">
        <v>1</v>
      </c>
      <c r="S220" s="6" t="s">
        <v>325</v>
      </c>
      <c r="T220" s="5">
        <v>20141</v>
      </c>
      <c r="U220" s="5" t="s">
        <v>4010</v>
      </c>
      <c r="V220" s="5">
        <f>IF(ActividadesCom[[#This Row],[NIVEL 3]]&lt;&gt;0,VLOOKUP(ActividadesCom[[#This Row],[NIVEL 3]],Catálogo!A:B,2,FALSE),"")</f>
        <v>2</v>
      </c>
      <c r="W220" s="5">
        <v>1</v>
      </c>
      <c r="X220" s="6" t="s">
        <v>96</v>
      </c>
      <c r="Y220" s="5" t="s">
        <v>51</v>
      </c>
      <c r="Z220" s="5" t="s">
        <v>4010</v>
      </c>
      <c r="AA220" s="5">
        <f>IF(ActividadesCom[[#This Row],[NIVEL 4]]&lt;&gt;0,VLOOKUP(ActividadesCom[[#This Row],[NIVEL 4]],Catálogo!A:B,2,FALSE),"")</f>
        <v>2</v>
      </c>
      <c r="AB220" s="5">
        <v>2</v>
      </c>
      <c r="AC220" s="6" t="s">
        <v>27</v>
      </c>
      <c r="AD220" s="5">
        <v>20133</v>
      </c>
      <c r="AE220" s="5" t="s">
        <v>4010</v>
      </c>
      <c r="AF220" s="5">
        <f>IF(ActividadesCom[[#This Row],[NIVEL 5]]&lt;&gt;0,VLOOKUP(ActividadesCom[[#This Row],[NIVEL 5]],Catálogo!A:B,2,FALSE),"")</f>
        <v>2</v>
      </c>
      <c r="AG220" s="5">
        <v>2</v>
      </c>
      <c r="AH220" s="2"/>
      <c r="AI220" s="2"/>
    </row>
    <row r="221" spans="1:35" ht="30" hidden="1" customHeight="1" x14ac:dyDescent="0.25">
      <c r="A221" s="7">
        <v>13470310</v>
      </c>
      <c r="B221" s="97" t="str">
        <f>VLOOKUP(ActividadesCom[[#This Row],[NO. DE CONTROL]],'LISTADO ESTUDIANTES'!A:C,3,FALSE)</f>
        <v>CUPUL CACH LUIS DAVID</v>
      </c>
      <c r="C221" s="97" t="str">
        <f>VLOOKUP(ActividadesCom[[#This Row],[NO. DE CONTROL]],'LISTADO ESTUDIANTES'!A:B,2,FALSE)</f>
        <v>INGENIERIA MECANICA</v>
      </c>
      <c r="D221" s="18" t="str">
        <f>VLOOKUP(ActividadesCom[[#This Row],[NO. DE CONTROL]],'LISTADO ESTUDIANTES'!A:D,4,FALSE)</f>
        <v>BAJA</v>
      </c>
      <c r="E221" s="5">
        <f>SUM(ActividadesCom[[#This Row],[CRÉD. 1]],ActividadesCom[[#This Row],[CRÉD. 2]],ActividadesCom[[#This Row],[CRÉD. 3]],ActividadesCom[[#This Row],[CRÉD. 4]],ActividadesCom[[#This Row],[CRÉD. 5]])</f>
        <v>5</v>
      </c>
      <c r="F221" s="17">
        <f>IF(ActividadesCom[[#This Row],[ÚLTIMO SEMESTRE CON CRÉDITOS]]&gt;0,ROUND(AVERAGE(ActividadesCom[[#This Row],[VALOR NIVEL 5]],ActividadesCom[[#This Row],[VALOR NIVEL 4]],ActividadesCom[[#This Row],[VALOR NIVEL 3]],ActividadesCom[[#This Row],[VALOR NIVEL 2]],ActividadesCom[[#This Row],[VALOR NIVEL 1]]),0),"")</f>
        <v>2</v>
      </c>
      <c r="G221" s="5" t="str">
        <f>IF(ActividadesCom[[#This Row],[PROMEDIO]]="","",IF(ActividadesCom[[#This Row],[PROMEDIO]]&gt;=4,"EXCELENTE",IF(ActividadesCom[[#This Row],[PROMEDIO]]&gt;=3,"NOTABLE",IF(ActividadesCom[[#This Row],[PROMEDIO]]&gt;=2,"BUENO",IF(ActividadesCom[[#This Row],[PROMEDIO]]=1,"SUFICIENTE","")))))</f>
        <v>BUENO</v>
      </c>
      <c r="H221" s="5">
        <f>MAX(ActividadesCom[[#This Row],[PERÍODO 1]],ActividadesCom[[#This Row],[PERÍODO 2]],ActividadesCom[[#This Row],[PERÍODO 3]],ActividadesCom[[#This Row],[PERÍODO 4]],ActividadesCom[[#This Row],[PERÍODO 5]])</f>
        <v>20191</v>
      </c>
      <c r="I221" s="6" t="s">
        <v>955</v>
      </c>
      <c r="J221" s="5">
        <v>20191</v>
      </c>
      <c r="K221" s="5" t="s">
        <v>4010</v>
      </c>
      <c r="L221" s="5">
        <f>IF(ActividadesCom[[#This Row],[NIVEL 1]]&lt;&gt;0,VLOOKUP(ActividadesCom[[#This Row],[NIVEL 1]],Catálogo!A:B,2,FALSE),"")</f>
        <v>2</v>
      </c>
      <c r="M221" s="5">
        <v>2</v>
      </c>
      <c r="N221" s="6" t="s">
        <v>972</v>
      </c>
      <c r="O221" s="5">
        <v>20171</v>
      </c>
      <c r="P221" s="5" t="s">
        <v>4010</v>
      </c>
      <c r="Q221" s="5">
        <f>IF(ActividadesCom[[#This Row],[NIVEL 2]]&lt;&gt;0,VLOOKUP(ActividadesCom[[#This Row],[NIVEL 2]],Catálogo!A:B,2,FALSE),"")</f>
        <v>2</v>
      </c>
      <c r="R221" s="5">
        <v>1</v>
      </c>
      <c r="S221" s="6"/>
      <c r="T221" s="5"/>
      <c r="U221" s="5"/>
      <c r="V221" s="5" t="str">
        <f>IF(ActividadesCom[[#This Row],[NIVEL 3]]&lt;&gt;0,VLOOKUP(ActividadesCom[[#This Row],[NIVEL 3]],Catálogo!A:B,2,FALSE),"")</f>
        <v/>
      </c>
      <c r="W221" s="5"/>
      <c r="X221" s="6" t="s">
        <v>116</v>
      </c>
      <c r="Y221" s="5">
        <v>20151</v>
      </c>
      <c r="Z221" s="5" t="s">
        <v>4010</v>
      </c>
      <c r="AA221" s="5">
        <f>IF(ActividadesCom[[#This Row],[NIVEL 4]]&lt;&gt;0,VLOOKUP(ActividadesCom[[#This Row],[NIVEL 4]],Catálogo!A:B,2,FALSE),"")</f>
        <v>2</v>
      </c>
      <c r="AB221" s="5">
        <v>1</v>
      </c>
      <c r="AC221" s="6" t="s">
        <v>31</v>
      </c>
      <c r="AD221" s="5">
        <v>20133</v>
      </c>
      <c r="AE221" s="5" t="s">
        <v>4010</v>
      </c>
      <c r="AF221" s="5">
        <f>IF(ActividadesCom[[#This Row],[NIVEL 5]]&lt;&gt;0,VLOOKUP(ActividadesCom[[#This Row],[NIVEL 5]],Catálogo!A:B,2,FALSE),"")</f>
        <v>2</v>
      </c>
      <c r="AG221" s="5">
        <v>1</v>
      </c>
      <c r="AH221" s="2"/>
      <c r="AI221" s="2"/>
    </row>
    <row r="222" spans="1:35" ht="30" hidden="1" customHeight="1" x14ac:dyDescent="0.25">
      <c r="A222" s="7">
        <v>13470311</v>
      </c>
      <c r="B222" s="97" t="str">
        <f>VLOOKUP(ActividadesCom[[#This Row],[NO. DE CONTROL]],'LISTADO ESTUDIANTES'!A:C,3,FALSE)</f>
        <v>GARCIA QUINTAL CHRISTOPHER ENRIQUE DEL JESUS</v>
      </c>
      <c r="C222" s="97" t="str">
        <f>VLOOKUP(ActividadesCom[[#This Row],[NO. DE CONTROL]],'LISTADO ESTUDIANTES'!A:B,2,FALSE)</f>
        <v>INGENIERIA MECANICA</v>
      </c>
      <c r="D222" s="18" t="str">
        <f>VLOOKUP(ActividadesCom[[#This Row],[NO. DE CONTROL]],'LISTADO ESTUDIANTES'!A:D,4,FALSE)</f>
        <v>EGRESADO(A)</v>
      </c>
      <c r="E222" s="5">
        <f>SUM(ActividadesCom[[#This Row],[CRÉD. 1]],ActividadesCom[[#This Row],[CRÉD. 2]],ActividadesCom[[#This Row],[CRÉD. 3]],ActividadesCom[[#This Row],[CRÉD. 4]],ActividadesCom[[#This Row],[CRÉD. 5]])</f>
        <v>5</v>
      </c>
      <c r="F222" s="17">
        <f>IF(ActividadesCom[[#This Row],[ÚLTIMO SEMESTRE CON CRÉDITOS]]&gt;0,ROUND(AVERAGE(ActividadesCom[[#This Row],[VALOR NIVEL 5]],ActividadesCom[[#This Row],[VALOR NIVEL 4]],ActividadesCom[[#This Row],[VALOR NIVEL 3]],ActividadesCom[[#This Row],[VALOR NIVEL 2]],ActividadesCom[[#This Row],[VALOR NIVEL 1]]),0),"")</f>
        <v>2</v>
      </c>
      <c r="G222" s="5" t="str">
        <f>IF(ActividadesCom[[#This Row],[PROMEDIO]]="","",IF(ActividadesCom[[#This Row],[PROMEDIO]]&gt;=4,"EXCELENTE",IF(ActividadesCom[[#This Row],[PROMEDIO]]&gt;=3,"NOTABLE",IF(ActividadesCom[[#This Row],[PROMEDIO]]&gt;=2,"BUENO",IF(ActividadesCom[[#This Row],[PROMEDIO]]=1,"SUFICIENTE","")))))</f>
        <v>BUENO</v>
      </c>
      <c r="H222" s="5">
        <f>MAX(ActividadesCom[[#This Row],[PERÍODO 1]],ActividadesCom[[#This Row],[PERÍODO 2]],ActividadesCom[[#This Row],[PERÍODO 3]],ActividadesCom[[#This Row],[PERÍODO 4]],ActividadesCom[[#This Row],[PERÍODO 5]])</f>
        <v>20191</v>
      </c>
      <c r="I222" s="6" t="s">
        <v>435</v>
      </c>
      <c r="J222" s="5">
        <v>20173</v>
      </c>
      <c r="K222" s="5" t="s">
        <v>4010</v>
      </c>
      <c r="L222" s="5">
        <f>IF(ActividadesCom[[#This Row],[NIVEL 1]]&lt;&gt;0,VLOOKUP(ActividadesCom[[#This Row],[NIVEL 1]],Catálogo!A:B,2,FALSE),"")</f>
        <v>2</v>
      </c>
      <c r="M222" s="5">
        <v>2</v>
      </c>
      <c r="N222" s="6" t="s">
        <v>955</v>
      </c>
      <c r="O222" s="5">
        <v>20191</v>
      </c>
      <c r="P222" s="5" t="s">
        <v>4010</v>
      </c>
      <c r="Q222" s="5">
        <f>IF(ActividadesCom[[#This Row],[NIVEL 2]]&lt;&gt;0,VLOOKUP(ActividadesCom[[#This Row],[NIVEL 2]],Catálogo!A:B,2,FALSE),"")</f>
        <v>2</v>
      </c>
      <c r="R222" s="5">
        <v>1</v>
      </c>
      <c r="S222" s="6" t="s">
        <v>1014</v>
      </c>
      <c r="T222" s="5">
        <v>20173</v>
      </c>
      <c r="U222" s="5" t="s">
        <v>4010</v>
      </c>
      <c r="V222" s="5">
        <f>IF(ActividadesCom[[#This Row],[NIVEL 3]]&lt;&gt;0,VLOOKUP(ActividadesCom[[#This Row],[NIVEL 3]],Catálogo!A:B,2,FALSE),"")</f>
        <v>2</v>
      </c>
      <c r="W222" s="5">
        <v>1</v>
      </c>
      <c r="X222" s="6"/>
      <c r="Y222" s="5"/>
      <c r="Z222" s="5"/>
      <c r="AA222" s="5" t="str">
        <f>IF(ActividadesCom[[#This Row],[NIVEL 4]]&lt;&gt;0,VLOOKUP(ActividadesCom[[#This Row],[NIVEL 4]],Catálogo!A:B,2,FALSE),"")</f>
        <v/>
      </c>
      <c r="AB222" s="5"/>
      <c r="AC222" s="6" t="s">
        <v>31</v>
      </c>
      <c r="AD222" s="5">
        <v>20133</v>
      </c>
      <c r="AE222" s="5" t="s">
        <v>4010</v>
      </c>
      <c r="AF222" s="5">
        <f>IF(ActividadesCom[[#This Row],[NIVEL 5]]&lt;&gt;0,VLOOKUP(ActividadesCom[[#This Row],[NIVEL 5]],Catálogo!A:B,2,FALSE),"")</f>
        <v>2</v>
      </c>
      <c r="AG222" s="5">
        <v>1</v>
      </c>
      <c r="AH222" s="2"/>
      <c r="AI222" s="2"/>
    </row>
    <row r="223" spans="1:35" ht="30" hidden="1" customHeight="1" x14ac:dyDescent="0.25">
      <c r="A223" s="7">
        <v>13470312</v>
      </c>
      <c r="B223" s="97" t="str">
        <f>VLOOKUP(ActividadesCom[[#This Row],[NO. DE CONTROL]],'LISTADO ESTUDIANTES'!A:C,3,FALSE)</f>
        <v>TREJO CHI MISAEL DEL JESUS</v>
      </c>
      <c r="C223" s="97" t="str">
        <f>VLOOKUP(ActividadesCom[[#This Row],[NO. DE CONTROL]],'LISTADO ESTUDIANTES'!A:B,2,FALSE)</f>
        <v>INGENIERIA MECANICA</v>
      </c>
      <c r="D223" s="18" t="str">
        <f>VLOOKUP(ActividadesCom[[#This Row],[NO. DE CONTROL]],'LISTADO ESTUDIANTES'!A:D,4,FALSE)</f>
        <v>BAJA</v>
      </c>
      <c r="E223" s="5">
        <f>SUM(ActividadesCom[[#This Row],[CRÉD. 1]],ActividadesCom[[#This Row],[CRÉD. 2]],ActividadesCom[[#This Row],[CRÉD. 3]],ActividadesCom[[#This Row],[CRÉD. 4]],ActividadesCom[[#This Row],[CRÉD. 5]])</f>
        <v>0</v>
      </c>
      <c r="F223" s="17" t="str">
        <f>IF(ActividadesCom[[#This Row],[ÚLTIMO SEMESTRE CON CRÉDITOS]]&gt;0,ROUND(AVERAGE(ActividadesCom[[#This Row],[VALOR NIVEL 5]],ActividadesCom[[#This Row],[VALOR NIVEL 4]],ActividadesCom[[#This Row],[VALOR NIVEL 3]],ActividadesCom[[#This Row],[VALOR NIVEL 2]],ActividadesCom[[#This Row],[VALOR NIVEL 1]]),0),"")</f>
        <v/>
      </c>
      <c r="G223" s="5" t="str">
        <f>IF(ActividadesCom[[#This Row],[PROMEDIO]]="","",IF(ActividadesCom[[#This Row],[PROMEDIO]]&gt;=4,"EXCELENTE",IF(ActividadesCom[[#This Row],[PROMEDIO]]&gt;=3,"NOTABLE",IF(ActividadesCom[[#This Row],[PROMEDIO]]&gt;=2,"BUENO",IF(ActividadesCom[[#This Row],[PROMEDIO]]=1,"SUFICIENTE","")))))</f>
        <v/>
      </c>
      <c r="H223" s="5">
        <f>MAX(ActividadesCom[[#This Row],[PERÍODO 1]],ActividadesCom[[#This Row],[PERÍODO 2]],ActividadesCom[[#This Row],[PERÍODO 3]],ActividadesCom[[#This Row],[PERÍODO 4]],ActividadesCom[[#This Row],[PERÍODO 5]])</f>
        <v>0</v>
      </c>
      <c r="I223" s="6"/>
      <c r="J223" s="5"/>
      <c r="K223" s="5"/>
      <c r="L223" s="5" t="str">
        <f>IF(ActividadesCom[[#This Row],[NIVEL 1]]&lt;&gt;0,VLOOKUP(ActividadesCom[[#This Row],[NIVEL 1]],Catálogo!A:B,2,FALSE),"")</f>
        <v/>
      </c>
      <c r="M223" s="5"/>
      <c r="N223" s="6"/>
      <c r="O223" s="5"/>
      <c r="P223" s="5"/>
      <c r="Q223" s="5" t="str">
        <f>IF(ActividadesCom[[#This Row],[NIVEL 2]]&lt;&gt;0,VLOOKUP(ActividadesCom[[#This Row],[NIVEL 2]],Catálogo!A:B,2,FALSE),"")</f>
        <v/>
      </c>
      <c r="R223" s="5"/>
      <c r="S223" s="6"/>
      <c r="T223" s="5"/>
      <c r="U223" s="5"/>
      <c r="V223" s="5" t="str">
        <f>IF(ActividadesCom[[#This Row],[NIVEL 3]]&lt;&gt;0,VLOOKUP(ActividadesCom[[#This Row],[NIVEL 3]],Catálogo!A:B,2,FALSE),"")</f>
        <v/>
      </c>
      <c r="W223" s="5"/>
      <c r="X223" s="6"/>
      <c r="Y223" s="5"/>
      <c r="Z223" s="5"/>
      <c r="AA223" s="5" t="str">
        <f>IF(ActividadesCom[[#This Row],[NIVEL 4]]&lt;&gt;0,VLOOKUP(ActividadesCom[[#This Row],[NIVEL 4]],Catálogo!A:B,2,FALSE),"")</f>
        <v/>
      </c>
      <c r="AB223" s="5"/>
      <c r="AC223" s="6"/>
      <c r="AD223" s="5"/>
      <c r="AE223" s="5"/>
      <c r="AF223" s="5" t="str">
        <f>IF(ActividadesCom[[#This Row],[NIVEL 5]]&lt;&gt;0,VLOOKUP(ActividadesCom[[#This Row],[NIVEL 5]],Catálogo!A:B,2,FALSE),"")</f>
        <v/>
      </c>
      <c r="AG223" s="5"/>
      <c r="AH223" s="2"/>
      <c r="AI223" s="2"/>
    </row>
    <row r="224" spans="1:35" ht="30" hidden="1" customHeight="1" x14ac:dyDescent="0.25">
      <c r="A224" s="7">
        <v>13470314</v>
      </c>
      <c r="B224" s="97" t="str">
        <f>VLOOKUP(ActividadesCom[[#This Row],[NO. DE CONTROL]],'LISTADO ESTUDIANTES'!A:C,3,FALSE)</f>
        <v>TUYUB RODRIGUEZ ROBERTO JESUS</v>
      </c>
      <c r="C224" s="97" t="str">
        <f>VLOOKUP(ActividadesCom[[#This Row],[NO. DE CONTROL]],'LISTADO ESTUDIANTES'!A:B,2,FALSE)</f>
        <v>INGENIERIA MECANICA</v>
      </c>
      <c r="D224" s="18" t="str">
        <f>VLOOKUP(ActividadesCom[[#This Row],[NO. DE CONTROL]],'LISTADO ESTUDIANTES'!A:D,4,FALSE)</f>
        <v>EGRESADO(A)</v>
      </c>
      <c r="E224" s="5">
        <f>SUM(ActividadesCom[[#This Row],[CRÉD. 1]],ActividadesCom[[#This Row],[CRÉD. 2]],ActividadesCom[[#This Row],[CRÉD. 3]],ActividadesCom[[#This Row],[CRÉD. 4]],ActividadesCom[[#This Row],[CRÉD. 5]])</f>
        <v>5</v>
      </c>
      <c r="F224" s="17">
        <f>IF(ActividadesCom[[#This Row],[ÚLTIMO SEMESTRE CON CRÉDITOS]]&gt;0,ROUND(AVERAGE(ActividadesCom[[#This Row],[VALOR NIVEL 5]],ActividadesCom[[#This Row],[VALOR NIVEL 4]],ActividadesCom[[#This Row],[VALOR NIVEL 3]],ActividadesCom[[#This Row],[VALOR NIVEL 2]],ActividadesCom[[#This Row],[VALOR NIVEL 1]]),0),"")</f>
        <v>2</v>
      </c>
      <c r="G224" s="5" t="str">
        <f>IF(ActividadesCom[[#This Row],[PROMEDIO]]="","",IF(ActividadesCom[[#This Row],[PROMEDIO]]&gt;=4,"EXCELENTE",IF(ActividadesCom[[#This Row],[PROMEDIO]]&gt;=3,"NOTABLE",IF(ActividadesCom[[#This Row],[PROMEDIO]]&gt;=2,"BUENO",IF(ActividadesCom[[#This Row],[PROMEDIO]]=1,"SUFICIENTE","")))))</f>
        <v>BUENO</v>
      </c>
      <c r="H224" s="5">
        <f>MAX(ActividadesCom[[#This Row],[PERÍODO 1]],ActividadesCom[[#This Row],[PERÍODO 2]],ActividadesCom[[#This Row],[PERÍODO 3]],ActividadesCom[[#This Row],[PERÍODO 4]],ActividadesCom[[#This Row],[PERÍODO 5]])</f>
        <v>20173</v>
      </c>
      <c r="I224" s="6" t="s">
        <v>128</v>
      </c>
      <c r="J224" s="5">
        <v>20161</v>
      </c>
      <c r="K224" s="5" t="s">
        <v>4010</v>
      </c>
      <c r="L224" s="5">
        <f>IF(ActividadesCom[[#This Row],[NIVEL 1]]&lt;&gt;0,VLOOKUP(ActividadesCom[[#This Row],[NIVEL 1]],Catálogo!A:B,2,FALSE),"")</f>
        <v>2</v>
      </c>
      <c r="M224" s="5">
        <v>1</v>
      </c>
      <c r="N224" s="6" t="s">
        <v>437</v>
      </c>
      <c r="O224" s="5">
        <v>20173</v>
      </c>
      <c r="P224" s="5" t="s">
        <v>4010</v>
      </c>
      <c r="Q224" s="5">
        <f>IF(ActividadesCom[[#This Row],[NIVEL 2]]&lt;&gt;0,VLOOKUP(ActividadesCom[[#This Row],[NIVEL 2]],Catálogo!A:B,2,FALSE),"")</f>
        <v>2</v>
      </c>
      <c r="R224" s="5">
        <v>2</v>
      </c>
      <c r="S224" s="6"/>
      <c r="T224" s="5"/>
      <c r="U224" s="5"/>
      <c r="V224" s="5" t="str">
        <f>IF(ActividadesCom[[#This Row],[NIVEL 3]]&lt;&gt;0,VLOOKUP(ActividadesCom[[#This Row],[NIVEL 3]],Catálogo!A:B,2,FALSE),"")</f>
        <v/>
      </c>
      <c r="W224" s="5"/>
      <c r="X224" s="6" t="s">
        <v>31</v>
      </c>
      <c r="Y224" s="5">
        <v>20141</v>
      </c>
      <c r="Z224" s="5" t="s">
        <v>4010</v>
      </c>
      <c r="AA224" s="5">
        <f>IF(ActividadesCom[[#This Row],[NIVEL 4]]&lt;&gt;0,VLOOKUP(ActividadesCom[[#This Row],[NIVEL 4]],Catálogo!A:B,2,FALSE),"")</f>
        <v>2</v>
      </c>
      <c r="AB224" s="5">
        <v>1</v>
      </c>
      <c r="AC224" s="6" t="s">
        <v>116</v>
      </c>
      <c r="AD224" s="5">
        <v>20133</v>
      </c>
      <c r="AE224" s="5" t="s">
        <v>4010</v>
      </c>
      <c r="AF224" s="5">
        <f>IF(ActividadesCom[[#This Row],[NIVEL 5]]&lt;&gt;0,VLOOKUP(ActividadesCom[[#This Row],[NIVEL 5]],Catálogo!A:B,2,FALSE),"")</f>
        <v>2</v>
      </c>
      <c r="AG224" s="5">
        <v>1</v>
      </c>
      <c r="AH224" s="2"/>
      <c r="AI224" s="2"/>
    </row>
    <row r="225" spans="1:35" ht="30" hidden="1" customHeight="1" x14ac:dyDescent="0.25">
      <c r="A225" s="7">
        <v>13470315</v>
      </c>
      <c r="B225" s="97" t="str">
        <f>VLOOKUP(ActividadesCom[[#This Row],[NO. DE CONTROL]],'LISTADO ESTUDIANTES'!A:C,3,FALSE)</f>
        <v>ESTRELLA CAHUICH MIGUEL ALEJANDRO</v>
      </c>
      <c r="C225" s="97" t="str">
        <f>VLOOKUP(ActividadesCom[[#This Row],[NO. DE CONTROL]],'LISTADO ESTUDIANTES'!A:B,2,FALSE)</f>
        <v>INGENIERIA MECANICA</v>
      </c>
      <c r="D225" s="18" t="str">
        <f>VLOOKUP(ActividadesCom[[#This Row],[NO. DE CONTROL]],'LISTADO ESTUDIANTES'!A:D,4,FALSE)</f>
        <v>EGRESADO(A)</v>
      </c>
      <c r="E225" s="5">
        <f>SUM(ActividadesCom[[#This Row],[CRÉD. 1]],ActividadesCom[[#This Row],[CRÉD. 2]],ActividadesCom[[#This Row],[CRÉD. 3]],ActividadesCom[[#This Row],[CRÉD. 4]],ActividadesCom[[#This Row],[CRÉD. 5]])</f>
        <v>5</v>
      </c>
      <c r="F225" s="17">
        <f>IF(ActividadesCom[[#This Row],[ÚLTIMO SEMESTRE CON CRÉDITOS]]&gt;0,ROUND(AVERAGE(ActividadesCom[[#This Row],[VALOR NIVEL 5]],ActividadesCom[[#This Row],[VALOR NIVEL 4]],ActividadesCom[[#This Row],[VALOR NIVEL 3]],ActividadesCom[[#This Row],[VALOR NIVEL 2]],ActividadesCom[[#This Row],[VALOR NIVEL 1]]),0),"")</f>
        <v>2</v>
      </c>
      <c r="G225" s="5" t="str">
        <f>IF(ActividadesCom[[#This Row],[PROMEDIO]]="","",IF(ActividadesCom[[#This Row],[PROMEDIO]]&gt;=4,"EXCELENTE",IF(ActividadesCom[[#This Row],[PROMEDIO]]&gt;=3,"NOTABLE",IF(ActividadesCom[[#This Row],[PROMEDIO]]&gt;=2,"BUENO",IF(ActividadesCom[[#This Row],[PROMEDIO]]=1,"SUFICIENTE","")))))</f>
        <v>BUENO</v>
      </c>
      <c r="H225" s="5">
        <f>MAX(ActividadesCom[[#This Row],[PERÍODO 1]],ActividadesCom[[#This Row],[PERÍODO 2]],ActividadesCom[[#This Row],[PERÍODO 3]],ActividadesCom[[#This Row],[PERÍODO 4]],ActividadesCom[[#This Row],[PERÍODO 5]])</f>
        <v>20171</v>
      </c>
      <c r="I225" s="6" t="s">
        <v>295</v>
      </c>
      <c r="J225" s="5">
        <v>20171</v>
      </c>
      <c r="K225" s="5" t="s">
        <v>4010</v>
      </c>
      <c r="L225" s="5">
        <f>IF(ActividadesCom[[#This Row],[NIVEL 1]]&lt;&gt;0,VLOOKUP(ActividadesCom[[#This Row],[NIVEL 1]],Catálogo!A:B,2,FALSE),"")</f>
        <v>2</v>
      </c>
      <c r="M225" s="5">
        <v>1</v>
      </c>
      <c r="N225" s="6" t="s">
        <v>309</v>
      </c>
      <c r="O225" s="5">
        <v>20171</v>
      </c>
      <c r="P225" s="5" t="s">
        <v>4010</v>
      </c>
      <c r="Q225" s="5">
        <f>IF(ActividadesCom[[#This Row],[NIVEL 2]]&lt;&gt;0,VLOOKUP(ActividadesCom[[#This Row],[NIVEL 2]],Catálogo!A:B,2,FALSE),"")</f>
        <v>2</v>
      </c>
      <c r="R225" s="5">
        <v>1</v>
      </c>
      <c r="S225" s="6" t="s">
        <v>340</v>
      </c>
      <c r="T225" s="5">
        <v>20171</v>
      </c>
      <c r="U225" s="5" t="s">
        <v>4010</v>
      </c>
      <c r="V225" s="5">
        <f>IF(ActividadesCom[[#This Row],[NIVEL 3]]&lt;&gt;0,VLOOKUP(ActividadesCom[[#This Row],[NIVEL 3]],Catálogo!A:B,2,FALSE),"")</f>
        <v>2</v>
      </c>
      <c r="W225" s="5">
        <v>1</v>
      </c>
      <c r="X225" s="6" t="s">
        <v>55</v>
      </c>
      <c r="Y225" s="5">
        <v>20141</v>
      </c>
      <c r="Z225" s="5" t="s">
        <v>4010</v>
      </c>
      <c r="AA225" s="5">
        <f>IF(ActividadesCom[[#This Row],[NIVEL 4]]&lt;&gt;0,VLOOKUP(ActividadesCom[[#This Row],[NIVEL 4]],Catálogo!A:B,2,FALSE),"")</f>
        <v>2</v>
      </c>
      <c r="AB225" s="5">
        <v>1</v>
      </c>
      <c r="AC225" s="6" t="s">
        <v>55</v>
      </c>
      <c r="AD225" s="5">
        <v>20133</v>
      </c>
      <c r="AE225" s="5" t="s">
        <v>4010</v>
      </c>
      <c r="AF225" s="5">
        <f>IF(ActividadesCom[[#This Row],[NIVEL 5]]&lt;&gt;0,VLOOKUP(ActividadesCom[[#This Row],[NIVEL 5]],Catálogo!A:B,2,FALSE),"")</f>
        <v>2</v>
      </c>
      <c r="AG225" s="5">
        <v>1</v>
      </c>
      <c r="AH225" s="2"/>
      <c r="AI225" s="2"/>
    </row>
    <row r="226" spans="1:35" ht="30" hidden="1" customHeight="1" x14ac:dyDescent="0.25">
      <c r="A226" s="7">
        <v>13470316</v>
      </c>
      <c r="B226" s="97" t="str">
        <f>VLOOKUP(ActividadesCom[[#This Row],[NO. DE CONTROL]],'LISTADO ESTUDIANTES'!A:C,3,FALSE)</f>
        <v>GARCIA ACEVEDO GABRIELA MARIA</v>
      </c>
      <c r="C226" s="97" t="str">
        <f>VLOOKUP(ActividadesCom[[#This Row],[NO. DE CONTROL]],'LISTADO ESTUDIANTES'!A:B,2,FALSE)</f>
        <v>INGENIERIA EN GESTION EMPRESARIAL</v>
      </c>
      <c r="D226" s="18" t="str">
        <f>VLOOKUP(ActividadesCom[[#This Row],[NO. DE CONTROL]],'LISTADO ESTUDIANTES'!A:D,4,FALSE)</f>
        <v>BAJA</v>
      </c>
      <c r="E226" s="5">
        <f>SUM(ActividadesCom[[#This Row],[CRÉD. 1]],ActividadesCom[[#This Row],[CRÉD. 2]],ActividadesCom[[#This Row],[CRÉD. 3]],ActividadesCom[[#This Row],[CRÉD. 4]],ActividadesCom[[#This Row],[CRÉD. 5]])</f>
        <v>1</v>
      </c>
      <c r="F226" s="17">
        <f>IF(ActividadesCom[[#This Row],[ÚLTIMO SEMESTRE CON CRÉDITOS]]&gt;0,ROUND(AVERAGE(ActividadesCom[[#This Row],[VALOR NIVEL 5]],ActividadesCom[[#This Row],[VALOR NIVEL 4]],ActividadesCom[[#This Row],[VALOR NIVEL 3]],ActividadesCom[[#This Row],[VALOR NIVEL 2]],ActividadesCom[[#This Row],[VALOR NIVEL 1]]),0),"")</f>
        <v>2</v>
      </c>
      <c r="G226" s="5" t="str">
        <f>IF(ActividadesCom[[#This Row],[PROMEDIO]]="","",IF(ActividadesCom[[#This Row],[PROMEDIO]]&gt;=4,"EXCELENTE",IF(ActividadesCom[[#This Row],[PROMEDIO]]&gt;=3,"NOTABLE",IF(ActividadesCom[[#This Row],[PROMEDIO]]&gt;=2,"BUENO",IF(ActividadesCom[[#This Row],[PROMEDIO]]=1,"SUFICIENTE","")))))</f>
        <v>BUENO</v>
      </c>
      <c r="H226" s="5">
        <f>MAX(ActividadesCom[[#This Row],[PERÍODO 1]],ActividadesCom[[#This Row],[PERÍODO 2]],ActividadesCom[[#This Row],[PERÍODO 3]],ActividadesCom[[#This Row],[PERÍODO 4]],ActividadesCom[[#This Row],[PERÍODO 5]])</f>
        <v>20133</v>
      </c>
      <c r="I226" s="6" t="s">
        <v>111</v>
      </c>
      <c r="J226" s="5">
        <v>20133</v>
      </c>
      <c r="K226" s="5" t="s">
        <v>4010</v>
      </c>
      <c r="L226" s="5">
        <f>IF(ActividadesCom[[#This Row],[NIVEL 1]]&lt;&gt;0,VLOOKUP(ActividadesCom[[#This Row],[NIVEL 1]],Catálogo!A:B,2,FALSE),"")</f>
        <v>2</v>
      </c>
      <c r="M226" s="5">
        <v>1</v>
      </c>
      <c r="N226" s="6"/>
      <c r="O226" s="5"/>
      <c r="P226" s="5"/>
      <c r="Q226" s="5" t="str">
        <f>IF(ActividadesCom[[#This Row],[NIVEL 2]]&lt;&gt;0,VLOOKUP(ActividadesCom[[#This Row],[NIVEL 2]],Catálogo!A:B,2,FALSE),"")</f>
        <v/>
      </c>
      <c r="R226" s="5"/>
      <c r="S226" s="6"/>
      <c r="T226" s="5"/>
      <c r="U226" s="5"/>
      <c r="V226" s="5" t="str">
        <f>IF(ActividadesCom[[#This Row],[NIVEL 3]]&lt;&gt;0,VLOOKUP(ActividadesCom[[#This Row],[NIVEL 3]],Catálogo!A:B,2,FALSE),"")</f>
        <v/>
      </c>
      <c r="W226" s="5"/>
      <c r="X226" s="6"/>
      <c r="Y226" s="5"/>
      <c r="Z226" s="5"/>
      <c r="AA226" s="5" t="str">
        <f>IF(ActividadesCom[[#This Row],[NIVEL 4]]&lt;&gt;0,VLOOKUP(ActividadesCom[[#This Row],[NIVEL 4]],Catálogo!A:B,2,FALSE),"")</f>
        <v/>
      </c>
      <c r="AB226" s="5"/>
      <c r="AC226" s="6"/>
      <c r="AD226" s="5"/>
      <c r="AE226" s="5"/>
      <c r="AF226" s="5" t="str">
        <f>IF(ActividadesCom[[#This Row],[NIVEL 5]]&lt;&gt;0,VLOOKUP(ActividadesCom[[#This Row],[NIVEL 5]],Catálogo!A:B,2,FALSE),"")</f>
        <v/>
      </c>
      <c r="AG226" s="5"/>
      <c r="AH226" s="2"/>
      <c r="AI226" s="2"/>
    </row>
    <row r="227" spans="1:35" ht="30" hidden="1" customHeight="1" x14ac:dyDescent="0.25">
      <c r="A227" s="7">
        <v>13470318</v>
      </c>
      <c r="B227" s="97" t="str">
        <f>VLOOKUP(ActividadesCom[[#This Row],[NO. DE CONTROL]],'LISTADO ESTUDIANTES'!A:C,3,FALSE)</f>
        <v>YAM COUOH ORLANDO ABIRAM</v>
      </c>
      <c r="C227" s="97" t="str">
        <f>VLOOKUP(ActividadesCom[[#This Row],[NO. DE CONTROL]],'LISTADO ESTUDIANTES'!A:B,2,FALSE)</f>
        <v>INGENIERIA MECANICA</v>
      </c>
      <c r="D227" s="18" t="str">
        <f>VLOOKUP(ActividadesCom[[#This Row],[NO. DE CONTROL]],'LISTADO ESTUDIANTES'!A:D,4,FALSE)</f>
        <v>EGRESADO(A)</v>
      </c>
      <c r="E227" s="5">
        <f>SUM(ActividadesCom[[#This Row],[CRÉD. 1]],ActividadesCom[[#This Row],[CRÉD. 2]],ActividadesCom[[#This Row],[CRÉD. 3]],ActividadesCom[[#This Row],[CRÉD. 4]],ActividadesCom[[#This Row],[CRÉD. 5]])</f>
        <v>5</v>
      </c>
      <c r="F227" s="17">
        <f>IF(ActividadesCom[[#This Row],[ÚLTIMO SEMESTRE CON CRÉDITOS]]&gt;0,ROUND(AVERAGE(ActividadesCom[[#This Row],[VALOR NIVEL 5]],ActividadesCom[[#This Row],[VALOR NIVEL 4]],ActividadesCom[[#This Row],[VALOR NIVEL 3]],ActividadesCom[[#This Row],[VALOR NIVEL 2]],ActividadesCom[[#This Row],[VALOR NIVEL 1]]),0),"")</f>
        <v>2</v>
      </c>
      <c r="G227" s="5" t="str">
        <f>IF(ActividadesCom[[#This Row],[PROMEDIO]]="","",IF(ActividadesCom[[#This Row],[PROMEDIO]]&gt;=4,"EXCELENTE",IF(ActividadesCom[[#This Row],[PROMEDIO]]&gt;=3,"NOTABLE",IF(ActividadesCom[[#This Row],[PROMEDIO]]&gt;=2,"BUENO",IF(ActividadesCom[[#This Row],[PROMEDIO]]=1,"SUFICIENTE","")))))</f>
        <v>BUENO</v>
      </c>
      <c r="H227" s="5">
        <f>MAX(ActividadesCom[[#This Row],[PERÍODO 1]],ActividadesCom[[#This Row],[PERÍODO 2]],ActividadesCom[[#This Row],[PERÍODO 3]],ActividadesCom[[#This Row],[PERÍODO 4]],ActividadesCom[[#This Row],[PERÍODO 5]])</f>
        <v>20171</v>
      </c>
      <c r="I227" s="6" t="s">
        <v>128</v>
      </c>
      <c r="J227" s="5">
        <v>20161</v>
      </c>
      <c r="K227" s="5" t="s">
        <v>4010</v>
      </c>
      <c r="L227" s="5">
        <f>IF(ActividadesCom[[#This Row],[NIVEL 1]]&lt;&gt;0,VLOOKUP(ActividadesCom[[#This Row],[NIVEL 1]],Catálogo!A:B,2,FALSE),"")</f>
        <v>2</v>
      </c>
      <c r="M227" s="5">
        <v>1</v>
      </c>
      <c r="N227" s="6" t="s">
        <v>309</v>
      </c>
      <c r="O227" s="5">
        <v>20171</v>
      </c>
      <c r="P227" s="5" t="s">
        <v>4010</v>
      </c>
      <c r="Q227" s="5">
        <f>IF(ActividadesCom[[#This Row],[NIVEL 2]]&lt;&gt;0,VLOOKUP(ActividadesCom[[#This Row],[NIVEL 2]],Catálogo!A:B,2,FALSE),"")</f>
        <v>2</v>
      </c>
      <c r="R227" s="5">
        <v>1</v>
      </c>
      <c r="S227" s="6" t="s">
        <v>346</v>
      </c>
      <c r="T227" s="5">
        <v>20153</v>
      </c>
      <c r="U227" s="5" t="s">
        <v>4010</v>
      </c>
      <c r="V227" s="5">
        <f>IF(ActividadesCom[[#This Row],[NIVEL 3]]&lt;&gt;0,VLOOKUP(ActividadesCom[[#This Row],[NIVEL 3]],Catálogo!A:B,2,FALSE),"")</f>
        <v>2</v>
      </c>
      <c r="W227" s="5">
        <v>1</v>
      </c>
      <c r="X227" s="6"/>
      <c r="Y227" s="5"/>
      <c r="Z227" s="5"/>
      <c r="AA227" s="5" t="str">
        <f>IF(ActividadesCom[[#This Row],[NIVEL 4]]&lt;&gt;0,VLOOKUP(ActividadesCom[[#This Row],[NIVEL 4]],Catálogo!A:B,2,FALSE),"")</f>
        <v/>
      </c>
      <c r="AB227" s="5"/>
      <c r="AC227" s="6" t="s">
        <v>82</v>
      </c>
      <c r="AD227" s="5" t="s">
        <v>51</v>
      </c>
      <c r="AE227" s="5" t="s">
        <v>4010</v>
      </c>
      <c r="AF227" s="5">
        <f>IF(ActividadesCom[[#This Row],[NIVEL 5]]&lt;&gt;0,VLOOKUP(ActividadesCom[[#This Row],[NIVEL 5]],Catálogo!A:B,2,FALSE),"")</f>
        <v>2</v>
      </c>
      <c r="AG227" s="5">
        <v>2</v>
      </c>
      <c r="AH227" s="2"/>
      <c r="AI227" s="2"/>
    </row>
    <row r="228" spans="1:35" ht="30" hidden="1" customHeight="1" x14ac:dyDescent="0.25">
      <c r="A228" s="7">
        <v>13470322</v>
      </c>
      <c r="B228" s="97" t="str">
        <f>VLOOKUP(ActividadesCom[[#This Row],[NO. DE CONTROL]],'LISTADO ESTUDIANTES'!A:C,3,FALSE)</f>
        <v>DELGADO SANCHEZ OBET ISAI</v>
      </c>
      <c r="C228" s="97" t="str">
        <f>VLOOKUP(ActividadesCom[[#This Row],[NO. DE CONTROL]],'LISTADO ESTUDIANTES'!A:B,2,FALSE)</f>
        <v>INGENIERIA EN ADMINISTRACION</v>
      </c>
      <c r="D228" s="18" t="str">
        <f>VLOOKUP(ActividadesCom[[#This Row],[NO. DE CONTROL]],'LISTADO ESTUDIANTES'!A:D,4,FALSE)</f>
        <v>EGRESADO(A)</v>
      </c>
      <c r="E228" s="5">
        <f>SUM(ActividadesCom[[#This Row],[CRÉD. 1]],ActividadesCom[[#This Row],[CRÉD. 2]],ActividadesCom[[#This Row],[CRÉD. 3]],ActividadesCom[[#This Row],[CRÉD. 4]],ActividadesCom[[#This Row],[CRÉD. 5]])</f>
        <v>6</v>
      </c>
      <c r="F228" s="17">
        <f>IF(ActividadesCom[[#This Row],[ÚLTIMO SEMESTRE CON CRÉDITOS]]&gt;0,ROUND(AVERAGE(ActividadesCom[[#This Row],[VALOR NIVEL 5]],ActividadesCom[[#This Row],[VALOR NIVEL 4]],ActividadesCom[[#This Row],[VALOR NIVEL 3]],ActividadesCom[[#This Row],[VALOR NIVEL 2]],ActividadesCom[[#This Row],[VALOR NIVEL 1]]),0),"")</f>
        <v>2</v>
      </c>
      <c r="G228" s="5" t="str">
        <f>IF(ActividadesCom[[#This Row],[PROMEDIO]]="","",IF(ActividadesCom[[#This Row],[PROMEDIO]]&gt;=4,"EXCELENTE",IF(ActividadesCom[[#This Row],[PROMEDIO]]&gt;=3,"NOTABLE",IF(ActividadesCom[[#This Row],[PROMEDIO]]&gt;=2,"BUENO",IF(ActividadesCom[[#This Row],[PROMEDIO]]=1,"SUFICIENTE","")))))</f>
        <v>BUENO</v>
      </c>
      <c r="H228" s="5">
        <f>MAX(ActividadesCom[[#This Row],[PERÍODO 1]],ActividadesCom[[#This Row],[PERÍODO 2]],ActividadesCom[[#This Row],[PERÍODO 3]],ActividadesCom[[#This Row],[PERÍODO 4]],ActividadesCom[[#This Row],[PERÍODO 5]])</f>
        <v>20151</v>
      </c>
      <c r="I228" s="6" t="s">
        <v>3</v>
      </c>
      <c r="J228" s="5">
        <v>20151</v>
      </c>
      <c r="K228" s="5" t="s">
        <v>4010</v>
      </c>
      <c r="L228" s="5">
        <f>IF(ActividadesCom[[#This Row],[NIVEL 1]]&lt;&gt;0,VLOOKUP(ActividadesCom[[#This Row],[NIVEL 1]],Catálogo!A:B,2,FALSE),"")</f>
        <v>2</v>
      </c>
      <c r="M228" s="5">
        <v>1</v>
      </c>
      <c r="N228" s="6" t="s">
        <v>111</v>
      </c>
      <c r="O228" s="5">
        <v>20151</v>
      </c>
      <c r="P228" s="5" t="s">
        <v>4010</v>
      </c>
      <c r="Q228" s="5">
        <f>IF(ActividadesCom[[#This Row],[NIVEL 2]]&lt;&gt;0,VLOOKUP(ActividadesCom[[#This Row],[NIVEL 2]],Catálogo!A:B,2,FALSE),"")</f>
        <v>2</v>
      </c>
      <c r="R228" s="5">
        <v>1</v>
      </c>
      <c r="S228" s="6" t="s">
        <v>111</v>
      </c>
      <c r="T228" s="5">
        <v>20151</v>
      </c>
      <c r="U228" s="5" t="s">
        <v>4010</v>
      </c>
      <c r="V228" s="5">
        <f>IF(ActividadesCom[[#This Row],[NIVEL 3]]&lt;&gt;0,VLOOKUP(ActividadesCom[[#This Row],[NIVEL 3]],Catálogo!A:B,2,FALSE),"")</f>
        <v>2</v>
      </c>
      <c r="W228" s="5">
        <v>1</v>
      </c>
      <c r="X228" s="6" t="s">
        <v>6</v>
      </c>
      <c r="Y228" s="5">
        <v>20133</v>
      </c>
      <c r="Z228" s="5" t="s">
        <v>4010</v>
      </c>
      <c r="AA228" s="5">
        <f>IF(ActividadesCom[[#This Row],[NIVEL 4]]&lt;&gt;0,VLOOKUP(ActividadesCom[[#This Row],[NIVEL 4]],Catálogo!A:B,2,FALSE),"")</f>
        <v>2</v>
      </c>
      <c r="AB228" s="5">
        <v>1</v>
      </c>
      <c r="AC228" s="6" t="s">
        <v>6</v>
      </c>
      <c r="AD228" s="5">
        <v>20141</v>
      </c>
      <c r="AE228" s="5" t="s">
        <v>4010</v>
      </c>
      <c r="AF228" s="5">
        <f>IF(ActividadesCom[[#This Row],[NIVEL 5]]&lt;&gt;0,VLOOKUP(ActividadesCom[[#This Row],[NIVEL 5]],Catálogo!A:B,2,FALSE),"")</f>
        <v>2</v>
      </c>
      <c r="AG228" s="5">
        <v>2</v>
      </c>
      <c r="AH228" s="2"/>
      <c r="AI228" s="2"/>
    </row>
    <row r="229" spans="1:35" ht="30" hidden="1" customHeight="1" x14ac:dyDescent="0.25">
      <c r="A229" s="7">
        <v>13470323</v>
      </c>
      <c r="B229" s="97" t="str">
        <f>VLOOKUP(ActividadesCom[[#This Row],[NO. DE CONTROL]],'LISTADO ESTUDIANTES'!A:C,3,FALSE)</f>
        <v>DELGADO SANCHEZ LEONARDO DANIEL</v>
      </c>
      <c r="C229" s="97" t="str">
        <f>VLOOKUP(ActividadesCom[[#This Row],[NO. DE CONTROL]],'LISTADO ESTUDIANTES'!A:B,2,FALSE)</f>
        <v>INGENIERIA EN ADMINISTRACION</v>
      </c>
      <c r="D229" s="18" t="str">
        <f>VLOOKUP(ActividadesCom[[#This Row],[NO. DE CONTROL]],'LISTADO ESTUDIANTES'!A:D,4,FALSE)</f>
        <v>EGRESADO(A)</v>
      </c>
      <c r="E229" s="5">
        <f>SUM(ActividadesCom[[#This Row],[CRÉD. 1]],ActividadesCom[[#This Row],[CRÉD. 2]],ActividadesCom[[#This Row],[CRÉD. 3]],ActividadesCom[[#This Row],[CRÉD. 4]],ActividadesCom[[#This Row],[CRÉD. 5]])</f>
        <v>5</v>
      </c>
      <c r="F229" s="17">
        <f>IF(ActividadesCom[[#This Row],[ÚLTIMO SEMESTRE CON CRÉDITOS]]&gt;0,ROUND(AVERAGE(ActividadesCom[[#This Row],[VALOR NIVEL 5]],ActividadesCom[[#This Row],[VALOR NIVEL 4]],ActividadesCom[[#This Row],[VALOR NIVEL 3]],ActividadesCom[[#This Row],[VALOR NIVEL 2]],ActividadesCom[[#This Row],[VALOR NIVEL 1]]),0),"")</f>
        <v>2</v>
      </c>
      <c r="G229" s="5" t="str">
        <f>IF(ActividadesCom[[#This Row],[PROMEDIO]]="","",IF(ActividadesCom[[#This Row],[PROMEDIO]]&gt;=4,"EXCELENTE",IF(ActividadesCom[[#This Row],[PROMEDIO]]&gt;=3,"NOTABLE",IF(ActividadesCom[[#This Row],[PROMEDIO]]&gt;=2,"BUENO",IF(ActividadesCom[[#This Row],[PROMEDIO]]=1,"SUFICIENTE","")))))</f>
        <v>BUENO</v>
      </c>
      <c r="H229" s="5">
        <f>MAX(ActividadesCom[[#This Row],[PERÍODO 1]],ActividadesCom[[#This Row],[PERÍODO 2]],ActividadesCom[[#This Row],[PERÍODO 3]],ActividadesCom[[#This Row],[PERÍODO 4]],ActividadesCom[[#This Row],[PERÍODO 5]])</f>
        <v>20173</v>
      </c>
      <c r="I229" s="6" t="s">
        <v>446</v>
      </c>
      <c r="J229" s="5">
        <v>20173</v>
      </c>
      <c r="K229" s="5" t="s">
        <v>4010</v>
      </c>
      <c r="L229" s="5">
        <f>IF(ActividadesCom[[#This Row],[NIVEL 1]]&lt;&gt;0,VLOOKUP(ActividadesCom[[#This Row],[NIVEL 1]],Catálogo!A:B,2,FALSE),"")</f>
        <v>2</v>
      </c>
      <c r="M229" s="5">
        <v>2</v>
      </c>
      <c r="N229" s="6" t="s">
        <v>111</v>
      </c>
      <c r="O229" s="5">
        <v>20163</v>
      </c>
      <c r="P229" s="5" t="s">
        <v>4010</v>
      </c>
      <c r="Q229" s="5">
        <f>IF(ActividadesCom[[#This Row],[NIVEL 2]]&lt;&gt;0,VLOOKUP(ActividadesCom[[#This Row],[NIVEL 2]],Catálogo!A:B,2,FALSE),"")</f>
        <v>2</v>
      </c>
      <c r="R229" s="5">
        <v>1</v>
      </c>
      <c r="S229" s="6"/>
      <c r="T229" s="5"/>
      <c r="U229" s="5"/>
      <c r="V229" s="5" t="str">
        <f>IF(ActividadesCom[[#This Row],[NIVEL 3]]&lt;&gt;0,VLOOKUP(ActividadesCom[[#This Row],[NIVEL 3]],Catálogo!A:B,2,FALSE),"")</f>
        <v/>
      </c>
      <c r="W229" s="5"/>
      <c r="X229" s="6"/>
      <c r="Y229" s="5"/>
      <c r="Z229" s="5"/>
      <c r="AA229" s="5" t="str">
        <f>IF(ActividadesCom[[#This Row],[NIVEL 4]]&lt;&gt;0,VLOOKUP(ActividadesCom[[#This Row],[NIVEL 4]],Catálogo!A:B,2,FALSE),"")</f>
        <v/>
      </c>
      <c r="AB229" s="5"/>
      <c r="AC229" s="6" t="s">
        <v>514</v>
      </c>
      <c r="AD229" s="5" t="s">
        <v>51</v>
      </c>
      <c r="AE229" s="5" t="s">
        <v>4010</v>
      </c>
      <c r="AF229" s="5">
        <f>IF(ActividadesCom[[#This Row],[NIVEL 5]]&lt;&gt;0,VLOOKUP(ActividadesCom[[#This Row],[NIVEL 5]],Catálogo!A:B,2,FALSE),"")</f>
        <v>2</v>
      </c>
      <c r="AG229" s="5">
        <v>2</v>
      </c>
      <c r="AH229" s="2"/>
      <c r="AI229" s="2"/>
    </row>
    <row r="230" spans="1:35" ht="30" hidden="1" customHeight="1" x14ac:dyDescent="0.25">
      <c r="A230" s="7">
        <v>13470324</v>
      </c>
      <c r="B230" s="97" t="str">
        <f>VLOOKUP(ActividadesCom[[#This Row],[NO. DE CONTROL]],'LISTADO ESTUDIANTES'!A:C,3,FALSE)</f>
        <v>BLANCO PAREDES DANIEL ALBERTO</v>
      </c>
      <c r="C230" s="97" t="str">
        <f>VLOOKUP(ActividadesCom[[#This Row],[NO. DE CONTROL]],'LISTADO ESTUDIANTES'!A:B,2,FALSE)</f>
        <v>INGENIERIA MECANICA</v>
      </c>
      <c r="D230" s="18" t="str">
        <f>VLOOKUP(ActividadesCom[[#This Row],[NO. DE CONTROL]],'LISTADO ESTUDIANTES'!A:D,4,FALSE)</f>
        <v>BAJA</v>
      </c>
      <c r="E230" s="5">
        <f>SUM(ActividadesCom[[#This Row],[CRÉD. 1]],ActividadesCom[[#This Row],[CRÉD. 2]],ActividadesCom[[#This Row],[CRÉD. 3]],ActividadesCom[[#This Row],[CRÉD. 4]],ActividadesCom[[#This Row],[CRÉD. 5]])</f>
        <v>0</v>
      </c>
      <c r="F230" s="17" t="str">
        <f>IF(ActividadesCom[[#This Row],[ÚLTIMO SEMESTRE CON CRÉDITOS]]&gt;0,ROUND(AVERAGE(ActividadesCom[[#This Row],[VALOR NIVEL 5]],ActividadesCom[[#This Row],[VALOR NIVEL 4]],ActividadesCom[[#This Row],[VALOR NIVEL 3]],ActividadesCom[[#This Row],[VALOR NIVEL 2]],ActividadesCom[[#This Row],[VALOR NIVEL 1]]),0),"")</f>
        <v/>
      </c>
      <c r="G230" s="5" t="str">
        <f>IF(ActividadesCom[[#This Row],[PROMEDIO]]="","",IF(ActividadesCom[[#This Row],[PROMEDIO]]&gt;=4,"EXCELENTE",IF(ActividadesCom[[#This Row],[PROMEDIO]]&gt;=3,"NOTABLE",IF(ActividadesCom[[#This Row],[PROMEDIO]]&gt;=2,"BUENO",IF(ActividadesCom[[#This Row],[PROMEDIO]]=1,"SUFICIENTE","")))))</f>
        <v/>
      </c>
      <c r="H230" s="5">
        <f>MAX(ActividadesCom[[#This Row],[PERÍODO 1]],ActividadesCom[[#This Row],[PERÍODO 2]],ActividadesCom[[#This Row],[PERÍODO 3]],ActividadesCom[[#This Row],[PERÍODO 4]],ActividadesCom[[#This Row],[PERÍODO 5]])</f>
        <v>0</v>
      </c>
      <c r="I230" s="6"/>
      <c r="J230" s="5"/>
      <c r="K230" s="5"/>
      <c r="L230" s="5" t="str">
        <f>IF(ActividadesCom[[#This Row],[NIVEL 1]]&lt;&gt;0,VLOOKUP(ActividadesCom[[#This Row],[NIVEL 1]],Catálogo!A:B,2,FALSE),"")</f>
        <v/>
      </c>
      <c r="M230" s="5"/>
      <c r="N230" s="6"/>
      <c r="O230" s="5"/>
      <c r="P230" s="5"/>
      <c r="Q230" s="5" t="str">
        <f>IF(ActividadesCom[[#This Row],[NIVEL 2]]&lt;&gt;0,VLOOKUP(ActividadesCom[[#This Row],[NIVEL 2]],Catálogo!A:B,2,FALSE),"")</f>
        <v/>
      </c>
      <c r="R230" s="5"/>
      <c r="S230" s="6"/>
      <c r="T230" s="5"/>
      <c r="U230" s="5"/>
      <c r="V230" s="5" t="str">
        <f>IF(ActividadesCom[[#This Row],[NIVEL 3]]&lt;&gt;0,VLOOKUP(ActividadesCom[[#This Row],[NIVEL 3]],Catálogo!A:B,2,FALSE),"")</f>
        <v/>
      </c>
      <c r="W230" s="5"/>
      <c r="X230" s="6"/>
      <c r="Y230" s="5"/>
      <c r="Z230" s="5"/>
      <c r="AA230" s="5" t="str">
        <f>IF(ActividadesCom[[#This Row],[NIVEL 4]]&lt;&gt;0,VLOOKUP(ActividadesCom[[#This Row],[NIVEL 4]],Catálogo!A:B,2,FALSE),"")</f>
        <v/>
      </c>
      <c r="AB230" s="5"/>
      <c r="AC230" s="6"/>
      <c r="AD230" s="5"/>
      <c r="AE230" s="5"/>
      <c r="AF230" s="5" t="str">
        <f>IF(ActividadesCom[[#This Row],[NIVEL 5]]&lt;&gt;0,VLOOKUP(ActividadesCom[[#This Row],[NIVEL 5]],Catálogo!A:B,2,FALSE),"")</f>
        <v/>
      </c>
      <c r="AG230" s="5"/>
      <c r="AH230" s="2"/>
      <c r="AI230" s="2"/>
    </row>
    <row r="231" spans="1:35" ht="30" hidden="1" customHeight="1" x14ac:dyDescent="0.25">
      <c r="A231" s="7">
        <v>13470325</v>
      </c>
      <c r="B231" s="97" t="str">
        <f>VLOOKUP(ActividadesCom[[#This Row],[NO. DE CONTROL]],'LISTADO ESTUDIANTES'!A:C,3,FALSE)</f>
        <v>HUCHIN ESTRELLA CARLOS URIEL</v>
      </c>
      <c r="C231" s="97" t="str">
        <f>VLOOKUP(ActividadesCom[[#This Row],[NO. DE CONTROL]],'LISTADO ESTUDIANTES'!A:B,2,FALSE)</f>
        <v>INGENIERIA MECANICA</v>
      </c>
      <c r="D231" s="18" t="str">
        <f>VLOOKUP(ActividadesCom[[#This Row],[NO. DE CONTROL]],'LISTADO ESTUDIANTES'!A:D,4,FALSE)</f>
        <v>BAJA</v>
      </c>
      <c r="E231" s="5">
        <f>SUM(ActividadesCom[[#This Row],[CRÉD. 1]],ActividadesCom[[#This Row],[CRÉD. 2]],ActividadesCom[[#This Row],[CRÉD. 3]],ActividadesCom[[#This Row],[CRÉD. 4]],ActividadesCom[[#This Row],[CRÉD. 5]])</f>
        <v>5</v>
      </c>
      <c r="F231" s="17">
        <f>IF(ActividadesCom[[#This Row],[ÚLTIMO SEMESTRE CON CRÉDITOS]]&gt;0,ROUND(AVERAGE(ActividadesCom[[#This Row],[VALOR NIVEL 5]],ActividadesCom[[#This Row],[VALOR NIVEL 4]],ActividadesCom[[#This Row],[VALOR NIVEL 3]],ActividadesCom[[#This Row],[VALOR NIVEL 2]],ActividadesCom[[#This Row],[VALOR NIVEL 1]]),0),"")</f>
        <v>2</v>
      </c>
      <c r="G231" s="5" t="str">
        <f>IF(ActividadesCom[[#This Row],[PROMEDIO]]="","",IF(ActividadesCom[[#This Row],[PROMEDIO]]&gt;=4,"EXCELENTE",IF(ActividadesCom[[#This Row],[PROMEDIO]]&gt;=3,"NOTABLE",IF(ActividadesCom[[#This Row],[PROMEDIO]]&gt;=2,"BUENO",IF(ActividadesCom[[#This Row],[PROMEDIO]]=1,"SUFICIENTE","")))))</f>
        <v>BUENO</v>
      </c>
      <c r="H231" s="5">
        <f>MAX(ActividadesCom[[#This Row],[PERÍODO 1]],ActividadesCom[[#This Row],[PERÍODO 2]],ActividadesCom[[#This Row],[PERÍODO 3]],ActividadesCom[[#This Row],[PERÍODO 4]],ActividadesCom[[#This Row],[PERÍODO 5]])</f>
        <v>20171</v>
      </c>
      <c r="I231" s="6" t="s">
        <v>1120</v>
      </c>
      <c r="J231" s="5">
        <v>20171</v>
      </c>
      <c r="K231" s="5" t="s">
        <v>4010</v>
      </c>
      <c r="L231" s="5">
        <f>IF(ActividadesCom[[#This Row],[NIVEL 1]]&lt;&gt;0,VLOOKUP(ActividadesCom[[#This Row],[NIVEL 1]],Catálogo!A:B,2,FALSE),"")</f>
        <v>2</v>
      </c>
      <c r="M231" s="5">
        <v>1</v>
      </c>
      <c r="N231" s="6" t="s">
        <v>1121</v>
      </c>
      <c r="O231" s="5">
        <v>20171</v>
      </c>
      <c r="P231" s="5" t="s">
        <v>4010</v>
      </c>
      <c r="Q231" s="5">
        <f>IF(ActividadesCom[[#This Row],[NIVEL 2]]&lt;&gt;0,VLOOKUP(ActividadesCom[[#This Row],[NIVEL 2]],Catálogo!A:B,2,FALSE),"")</f>
        <v>2</v>
      </c>
      <c r="R231" s="5">
        <v>1</v>
      </c>
      <c r="S231" s="6" t="s">
        <v>1122</v>
      </c>
      <c r="T231" s="5">
        <v>20171</v>
      </c>
      <c r="U231" s="5" t="s">
        <v>4010</v>
      </c>
      <c r="V231" s="5">
        <f>IF(ActividadesCom[[#This Row],[NIVEL 3]]&lt;&gt;0,VLOOKUP(ActividadesCom[[#This Row],[NIVEL 3]],Catálogo!A:B,2,FALSE),"")</f>
        <v>2</v>
      </c>
      <c r="W231" s="5">
        <v>1</v>
      </c>
      <c r="X231" s="6" t="s">
        <v>31</v>
      </c>
      <c r="Y231" s="5">
        <v>20141</v>
      </c>
      <c r="Z231" s="5" t="s">
        <v>4010</v>
      </c>
      <c r="AA231" s="5">
        <f>IF(ActividadesCom[[#This Row],[NIVEL 4]]&lt;&gt;0,VLOOKUP(ActividadesCom[[#This Row],[NIVEL 4]],Catálogo!A:B,2,FALSE),"")</f>
        <v>2</v>
      </c>
      <c r="AB231" s="5">
        <v>1</v>
      </c>
      <c r="AC231" s="6" t="s">
        <v>82</v>
      </c>
      <c r="AD231" s="5">
        <v>20133</v>
      </c>
      <c r="AE231" s="5" t="s">
        <v>4010</v>
      </c>
      <c r="AF231" s="5">
        <f>IF(ActividadesCom[[#This Row],[NIVEL 5]]&lt;&gt;0,VLOOKUP(ActividadesCom[[#This Row],[NIVEL 5]],Catálogo!A:B,2,FALSE),"")</f>
        <v>2</v>
      </c>
      <c r="AG231" s="5">
        <v>1</v>
      </c>
      <c r="AH231" s="2"/>
      <c r="AI231" s="2"/>
    </row>
    <row r="232" spans="1:35" ht="30" hidden="1" customHeight="1" x14ac:dyDescent="0.25">
      <c r="A232" s="7">
        <v>13470326</v>
      </c>
      <c r="B232" s="97" t="str">
        <f>VLOOKUP(ActividadesCom[[#This Row],[NO. DE CONTROL]],'LISTADO ESTUDIANTES'!A:C,3,FALSE)</f>
        <v>POOT DZUL ROGER ELIBEN</v>
      </c>
      <c r="C232" s="97" t="str">
        <f>VLOOKUP(ActividadesCom[[#This Row],[NO. DE CONTROL]],'LISTADO ESTUDIANTES'!A:B,2,FALSE)</f>
        <v>INGENIERIA MECANICA</v>
      </c>
      <c r="D232" s="18" t="str">
        <f>VLOOKUP(ActividadesCom[[#This Row],[NO. DE CONTROL]],'LISTADO ESTUDIANTES'!A:D,4,FALSE)</f>
        <v>BAJA</v>
      </c>
      <c r="E232" s="5">
        <f>SUM(ActividadesCom[[#This Row],[CRÉD. 1]],ActividadesCom[[#This Row],[CRÉD. 2]],ActividadesCom[[#This Row],[CRÉD. 3]],ActividadesCom[[#This Row],[CRÉD. 4]],ActividadesCom[[#This Row],[CRÉD. 5]])</f>
        <v>1</v>
      </c>
      <c r="F232" s="17">
        <f>IF(ActividadesCom[[#This Row],[ÚLTIMO SEMESTRE CON CRÉDITOS]]&gt;0,ROUND(AVERAGE(ActividadesCom[[#This Row],[VALOR NIVEL 5]],ActividadesCom[[#This Row],[VALOR NIVEL 4]],ActividadesCom[[#This Row],[VALOR NIVEL 3]],ActividadesCom[[#This Row],[VALOR NIVEL 2]],ActividadesCom[[#This Row],[VALOR NIVEL 1]]),0),"")</f>
        <v>2</v>
      </c>
      <c r="G232" s="5" t="str">
        <f>IF(ActividadesCom[[#This Row],[PROMEDIO]]="","",IF(ActividadesCom[[#This Row],[PROMEDIO]]&gt;=4,"EXCELENTE",IF(ActividadesCom[[#This Row],[PROMEDIO]]&gt;=3,"NOTABLE",IF(ActividadesCom[[#This Row],[PROMEDIO]]&gt;=2,"BUENO",IF(ActividadesCom[[#This Row],[PROMEDIO]]=1,"SUFICIENTE","")))))</f>
        <v>BUENO</v>
      </c>
      <c r="H232" s="5">
        <f>MAX(ActividadesCom[[#This Row],[PERÍODO 1]],ActividadesCom[[#This Row],[PERÍODO 2]],ActividadesCom[[#This Row],[PERÍODO 3]],ActividadesCom[[#This Row],[PERÍODO 4]],ActividadesCom[[#This Row],[PERÍODO 5]])</f>
        <v>20161</v>
      </c>
      <c r="I232" s="6" t="s">
        <v>128</v>
      </c>
      <c r="J232" s="5">
        <v>20161</v>
      </c>
      <c r="K232" s="5" t="s">
        <v>4010</v>
      </c>
      <c r="L232" s="5">
        <f>IF(ActividadesCom[[#This Row],[NIVEL 1]]&lt;&gt;0,VLOOKUP(ActividadesCom[[#This Row],[NIVEL 1]],Catálogo!A:B,2,FALSE),"")</f>
        <v>2</v>
      </c>
      <c r="M232" s="5">
        <v>1</v>
      </c>
      <c r="N232" s="6"/>
      <c r="O232" s="5"/>
      <c r="P232" s="5"/>
      <c r="Q232" s="5" t="str">
        <f>IF(ActividadesCom[[#This Row],[NIVEL 2]]&lt;&gt;0,VLOOKUP(ActividadesCom[[#This Row],[NIVEL 2]],Catálogo!A:B,2,FALSE),"")</f>
        <v/>
      </c>
      <c r="R232" s="5"/>
      <c r="S232" s="6"/>
      <c r="T232" s="5"/>
      <c r="U232" s="5"/>
      <c r="V232" s="5" t="str">
        <f>IF(ActividadesCom[[#This Row],[NIVEL 3]]&lt;&gt;0,VLOOKUP(ActividadesCom[[#This Row],[NIVEL 3]],Catálogo!A:B,2,FALSE),"")</f>
        <v/>
      </c>
      <c r="W232" s="5"/>
      <c r="X232" s="6"/>
      <c r="Y232" s="5"/>
      <c r="Z232" s="5"/>
      <c r="AA232" s="5" t="str">
        <f>IF(ActividadesCom[[#This Row],[NIVEL 4]]&lt;&gt;0,VLOOKUP(ActividadesCom[[#This Row],[NIVEL 4]],Catálogo!A:B,2,FALSE),"")</f>
        <v/>
      </c>
      <c r="AB232" s="5"/>
      <c r="AC232" s="6"/>
      <c r="AD232" s="5"/>
      <c r="AE232" s="5"/>
      <c r="AF232" s="5" t="str">
        <f>IF(ActividadesCom[[#This Row],[NIVEL 5]]&lt;&gt;0,VLOOKUP(ActividadesCom[[#This Row],[NIVEL 5]],Catálogo!A:B,2,FALSE),"")</f>
        <v/>
      </c>
      <c r="AG232" s="5"/>
      <c r="AH232" s="2"/>
      <c r="AI232" s="2"/>
    </row>
    <row r="233" spans="1:35" ht="30" hidden="1" customHeight="1" x14ac:dyDescent="0.25">
      <c r="A233" s="7">
        <v>13470327</v>
      </c>
      <c r="B233" s="97" t="str">
        <f>VLOOKUP(ActividadesCom[[#This Row],[NO. DE CONTROL]],'LISTADO ESTUDIANTES'!A:C,3,FALSE)</f>
        <v>MEJIA ESPINOZA IVOLESTER JOSE</v>
      </c>
      <c r="C233" s="97" t="str">
        <f>VLOOKUP(ActividadesCom[[#This Row],[NO. DE CONTROL]],'LISTADO ESTUDIANTES'!A:B,2,FALSE)</f>
        <v>INGENIERIA MECANICA</v>
      </c>
      <c r="D233" s="18" t="str">
        <f>VLOOKUP(ActividadesCom[[#This Row],[NO. DE CONTROL]],'LISTADO ESTUDIANTES'!A:D,4,FALSE)</f>
        <v>BAJA</v>
      </c>
      <c r="E233" s="5">
        <f>SUM(ActividadesCom[[#This Row],[CRÉD. 1]],ActividadesCom[[#This Row],[CRÉD. 2]],ActividadesCom[[#This Row],[CRÉD. 3]],ActividadesCom[[#This Row],[CRÉD. 4]],ActividadesCom[[#This Row],[CRÉD. 5]])</f>
        <v>0</v>
      </c>
      <c r="F233" s="17" t="str">
        <f>IF(ActividadesCom[[#This Row],[ÚLTIMO SEMESTRE CON CRÉDITOS]]&gt;0,ROUND(AVERAGE(ActividadesCom[[#This Row],[VALOR NIVEL 5]],ActividadesCom[[#This Row],[VALOR NIVEL 4]],ActividadesCom[[#This Row],[VALOR NIVEL 3]],ActividadesCom[[#This Row],[VALOR NIVEL 2]],ActividadesCom[[#This Row],[VALOR NIVEL 1]]),0),"")</f>
        <v/>
      </c>
      <c r="G233" s="5" t="str">
        <f>IF(ActividadesCom[[#This Row],[PROMEDIO]]="","",IF(ActividadesCom[[#This Row],[PROMEDIO]]&gt;=4,"EXCELENTE",IF(ActividadesCom[[#This Row],[PROMEDIO]]&gt;=3,"NOTABLE",IF(ActividadesCom[[#This Row],[PROMEDIO]]&gt;=2,"BUENO",IF(ActividadesCom[[#This Row],[PROMEDIO]]=1,"SUFICIENTE","")))))</f>
        <v/>
      </c>
      <c r="H233" s="5">
        <f>MAX(ActividadesCom[[#This Row],[PERÍODO 1]],ActividadesCom[[#This Row],[PERÍODO 2]],ActividadesCom[[#This Row],[PERÍODO 3]],ActividadesCom[[#This Row],[PERÍODO 4]],ActividadesCom[[#This Row],[PERÍODO 5]])</f>
        <v>0</v>
      </c>
      <c r="I233" s="6"/>
      <c r="J233" s="5"/>
      <c r="K233" s="5"/>
      <c r="L233" s="5" t="str">
        <f>IF(ActividadesCom[[#This Row],[NIVEL 1]]&lt;&gt;0,VLOOKUP(ActividadesCom[[#This Row],[NIVEL 1]],Catálogo!A:B,2,FALSE),"")</f>
        <v/>
      </c>
      <c r="M233" s="5"/>
      <c r="N233" s="6"/>
      <c r="O233" s="5"/>
      <c r="P233" s="5"/>
      <c r="Q233" s="5" t="str">
        <f>IF(ActividadesCom[[#This Row],[NIVEL 2]]&lt;&gt;0,VLOOKUP(ActividadesCom[[#This Row],[NIVEL 2]],Catálogo!A:B,2,FALSE),"")</f>
        <v/>
      </c>
      <c r="R233" s="5"/>
      <c r="S233" s="6"/>
      <c r="T233" s="5"/>
      <c r="U233" s="5"/>
      <c r="V233" s="5" t="str">
        <f>IF(ActividadesCom[[#This Row],[NIVEL 3]]&lt;&gt;0,VLOOKUP(ActividadesCom[[#This Row],[NIVEL 3]],Catálogo!A:B,2,FALSE),"")</f>
        <v/>
      </c>
      <c r="W233" s="5"/>
      <c r="X233" s="6"/>
      <c r="Y233" s="5"/>
      <c r="Z233" s="5"/>
      <c r="AA233" s="5" t="str">
        <f>IF(ActividadesCom[[#This Row],[NIVEL 4]]&lt;&gt;0,VLOOKUP(ActividadesCom[[#This Row],[NIVEL 4]],Catálogo!A:B,2,FALSE),"")</f>
        <v/>
      </c>
      <c r="AB233" s="5"/>
      <c r="AC233" s="6"/>
      <c r="AD233" s="5"/>
      <c r="AE233" s="5"/>
      <c r="AF233" s="5" t="str">
        <f>IF(ActividadesCom[[#This Row],[NIVEL 5]]&lt;&gt;0,VLOOKUP(ActividadesCom[[#This Row],[NIVEL 5]],Catálogo!A:B,2,FALSE),"")</f>
        <v/>
      </c>
      <c r="AG233" s="5"/>
      <c r="AH233" s="2"/>
      <c r="AI233" s="2"/>
    </row>
    <row r="234" spans="1:35" ht="30" hidden="1" customHeight="1" x14ac:dyDescent="0.25">
      <c r="A234" s="7">
        <v>13470328</v>
      </c>
      <c r="B234" s="97" t="str">
        <f>VLOOKUP(ActividadesCom[[#This Row],[NO. DE CONTROL]],'LISTADO ESTUDIANTES'!A:C,3,FALSE)</f>
        <v>SOSA UC ALAN ISRAEL</v>
      </c>
      <c r="C234" s="97" t="str">
        <f>VLOOKUP(ActividadesCom[[#This Row],[NO. DE CONTROL]],'LISTADO ESTUDIANTES'!A:B,2,FALSE)</f>
        <v>ARQUITECTURA</v>
      </c>
      <c r="D234" s="18" t="str">
        <f>VLOOKUP(ActividadesCom[[#This Row],[NO. DE CONTROL]],'LISTADO ESTUDIANTES'!A:D,4,FALSE)</f>
        <v>EGRESADO(A)</v>
      </c>
      <c r="E234" s="5">
        <f>SUM(ActividadesCom[[#This Row],[CRÉD. 1]],ActividadesCom[[#This Row],[CRÉD. 2]],ActividadesCom[[#This Row],[CRÉD. 3]],ActividadesCom[[#This Row],[CRÉD. 4]],ActividadesCom[[#This Row],[CRÉD. 5]])</f>
        <v>5</v>
      </c>
      <c r="F234" s="17">
        <f>IF(ActividadesCom[[#This Row],[ÚLTIMO SEMESTRE CON CRÉDITOS]]&gt;0,ROUND(AVERAGE(ActividadesCom[[#This Row],[VALOR NIVEL 5]],ActividadesCom[[#This Row],[VALOR NIVEL 4]],ActividadesCom[[#This Row],[VALOR NIVEL 3]],ActividadesCom[[#This Row],[VALOR NIVEL 2]],ActividadesCom[[#This Row],[VALOR NIVEL 1]]),0),"")</f>
        <v>2</v>
      </c>
      <c r="G234" s="5" t="str">
        <f>IF(ActividadesCom[[#This Row],[PROMEDIO]]="","",IF(ActividadesCom[[#This Row],[PROMEDIO]]&gt;=4,"EXCELENTE",IF(ActividadesCom[[#This Row],[PROMEDIO]]&gt;=3,"NOTABLE",IF(ActividadesCom[[#This Row],[PROMEDIO]]&gt;=2,"BUENO",IF(ActividadesCom[[#This Row],[PROMEDIO]]=1,"SUFICIENTE","")))))</f>
        <v>BUENO</v>
      </c>
      <c r="H234" s="5">
        <f>MAX(ActividadesCom[[#This Row],[PERÍODO 1]],ActividadesCom[[#This Row],[PERÍODO 2]],ActividadesCom[[#This Row],[PERÍODO 3]],ActividadesCom[[#This Row],[PERÍODO 4]],ActividadesCom[[#This Row],[PERÍODO 5]])</f>
        <v>20173</v>
      </c>
      <c r="I234" s="6" t="s">
        <v>460</v>
      </c>
      <c r="J234" s="5">
        <v>20173</v>
      </c>
      <c r="K234" s="5" t="s">
        <v>4010</v>
      </c>
      <c r="L234" s="5">
        <f>IF(ActividadesCom[[#This Row],[NIVEL 1]]&lt;&gt;0,VLOOKUP(ActividadesCom[[#This Row],[NIVEL 1]],Catálogo!A:B,2,FALSE),"")</f>
        <v>2</v>
      </c>
      <c r="M234" s="5">
        <v>1</v>
      </c>
      <c r="N234" s="6" t="s">
        <v>422</v>
      </c>
      <c r="O234" s="5">
        <v>20173</v>
      </c>
      <c r="P234" s="5" t="s">
        <v>4010</v>
      </c>
      <c r="Q234" s="5">
        <f>IF(ActividadesCom[[#This Row],[NIVEL 2]]&lt;&gt;0,VLOOKUP(ActividadesCom[[#This Row],[NIVEL 2]],Catálogo!A:B,2,FALSE),"")</f>
        <v>2</v>
      </c>
      <c r="R234" s="5">
        <v>1</v>
      </c>
      <c r="S234" s="6" t="s">
        <v>534</v>
      </c>
      <c r="T234" s="5">
        <v>20151</v>
      </c>
      <c r="U234" s="5" t="s">
        <v>4010</v>
      </c>
      <c r="V234" s="5">
        <f>IF(ActividadesCom[[#This Row],[NIVEL 3]]&lt;&gt;0,VLOOKUP(ActividadesCom[[#This Row],[NIVEL 3]],Catálogo!A:B,2,FALSE),"")</f>
        <v>2</v>
      </c>
      <c r="W234" s="5">
        <v>1</v>
      </c>
      <c r="X234" s="6"/>
      <c r="Y234" s="5"/>
      <c r="Z234" s="5"/>
      <c r="AA234" s="5" t="str">
        <f>IF(ActividadesCom[[#This Row],[NIVEL 4]]&lt;&gt;0,VLOOKUP(ActividadesCom[[#This Row],[NIVEL 4]],Catálogo!A:B,2,FALSE),"")</f>
        <v/>
      </c>
      <c r="AB234" s="5"/>
      <c r="AC234" s="6" t="s">
        <v>27</v>
      </c>
      <c r="AD234" s="5">
        <v>20133</v>
      </c>
      <c r="AE234" s="5" t="s">
        <v>4010</v>
      </c>
      <c r="AF234" s="5">
        <f>IF(ActividadesCom[[#This Row],[NIVEL 5]]&lt;&gt;0,VLOOKUP(ActividadesCom[[#This Row],[NIVEL 5]],Catálogo!A:B,2,FALSE),"")</f>
        <v>2</v>
      </c>
      <c r="AG234" s="5">
        <v>2</v>
      </c>
      <c r="AH234" s="2"/>
      <c r="AI234" s="2"/>
    </row>
    <row r="235" spans="1:35" ht="30" hidden="1" customHeight="1" x14ac:dyDescent="0.25">
      <c r="A235" s="7">
        <v>13470329</v>
      </c>
      <c r="B235" s="97" t="str">
        <f>VLOOKUP(ActividadesCom[[#This Row],[NO. DE CONTROL]],'LISTADO ESTUDIANTES'!A:C,3,FALSE)</f>
        <v>CANCHE CARDEÑA DELMAR EDUARDO</v>
      </c>
      <c r="C235" s="97" t="str">
        <f>VLOOKUP(ActividadesCom[[#This Row],[NO. DE CONTROL]],'LISTADO ESTUDIANTES'!A:B,2,FALSE)</f>
        <v>INGENIERIA EN SISTEMAS COMPUTACIONALES</v>
      </c>
      <c r="D235" s="18" t="str">
        <f>VLOOKUP(ActividadesCom[[#This Row],[NO. DE CONTROL]],'LISTADO ESTUDIANTES'!A:D,4,FALSE)</f>
        <v>EGRESADO(A)</v>
      </c>
      <c r="E235" s="5">
        <f>SUM(ActividadesCom[[#This Row],[CRÉD. 1]],ActividadesCom[[#This Row],[CRÉD. 2]],ActividadesCom[[#This Row],[CRÉD. 3]],ActividadesCom[[#This Row],[CRÉD. 4]],ActividadesCom[[#This Row],[CRÉD. 5]])</f>
        <v>6</v>
      </c>
      <c r="F235" s="17">
        <f>IF(ActividadesCom[[#This Row],[ÚLTIMO SEMESTRE CON CRÉDITOS]]&gt;0,ROUND(AVERAGE(ActividadesCom[[#This Row],[VALOR NIVEL 5]],ActividadesCom[[#This Row],[VALOR NIVEL 4]],ActividadesCom[[#This Row],[VALOR NIVEL 3]],ActividadesCom[[#This Row],[VALOR NIVEL 2]],ActividadesCom[[#This Row],[VALOR NIVEL 1]]),0),"")</f>
        <v>2</v>
      </c>
      <c r="G235" s="5" t="str">
        <f>IF(ActividadesCom[[#This Row],[PROMEDIO]]="","",IF(ActividadesCom[[#This Row],[PROMEDIO]]&gt;=4,"EXCELENTE",IF(ActividadesCom[[#This Row],[PROMEDIO]]&gt;=3,"NOTABLE",IF(ActividadesCom[[#This Row],[PROMEDIO]]&gt;=2,"BUENO",IF(ActividadesCom[[#This Row],[PROMEDIO]]=1,"SUFICIENTE","")))))</f>
        <v>BUENO</v>
      </c>
      <c r="H235" s="5">
        <f>MAX(ActividadesCom[[#This Row],[PERÍODO 1]],ActividadesCom[[#This Row],[PERÍODO 2]],ActividadesCom[[#This Row],[PERÍODO 3]],ActividadesCom[[#This Row],[PERÍODO 4]],ActividadesCom[[#This Row],[PERÍODO 5]])</f>
        <v>20171</v>
      </c>
      <c r="I235" s="6" t="s">
        <v>353</v>
      </c>
      <c r="J235" s="5">
        <v>20151</v>
      </c>
      <c r="K235" s="5" t="s">
        <v>4010</v>
      </c>
      <c r="L235" s="5">
        <f>IF(ActividadesCom[[#This Row],[NIVEL 1]]&lt;&gt;0,VLOOKUP(ActividadesCom[[#This Row],[NIVEL 1]],Catálogo!A:B,2,FALSE),"")</f>
        <v>2</v>
      </c>
      <c r="M235" s="5">
        <v>1</v>
      </c>
      <c r="N235" s="6" t="s">
        <v>328</v>
      </c>
      <c r="O235" s="5">
        <v>20161</v>
      </c>
      <c r="P235" s="5" t="s">
        <v>4010</v>
      </c>
      <c r="Q235" s="5">
        <f>IF(ActividadesCom[[#This Row],[NIVEL 2]]&lt;&gt;0,VLOOKUP(ActividadesCom[[#This Row],[NIVEL 2]],Catálogo!A:B,2,FALSE),"")</f>
        <v>2</v>
      </c>
      <c r="R235" s="5">
        <v>1</v>
      </c>
      <c r="S235" s="6" t="s">
        <v>329</v>
      </c>
      <c r="T235" s="5">
        <v>20161</v>
      </c>
      <c r="U235" s="5" t="s">
        <v>4010</v>
      </c>
      <c r="V235" s="5">
        <f>IF(ActividadesCom[[#This Row],[NIVEL 3]]&lt;&gt;0,VLOOKUP(ActividadesCom[[#This Row],[NIVEL 3]],Catálogo!A:B,2,FALSE),"")</f>
        <v>2</v>
      </c>
      <c r="W235" s="5">
        <v>1</v>
      </c>
      <c r="X235" s="6" t="s">
        <v>335</v>
      </c>
      <c r="Y235" s="5">
        <v>20171</v>
      </c>
      <c r="Z235" s="5" t="s">
        <v>4010</v>
      </c>
      <c r="AA235" s="5">
        <f>IF(ActividadesCom[[#This Row],[NIVEL 4]]&lt;&gt;0,VLOOKUP(ActividadesCom[[#This Row],[NIVEL 4]],Catálogo!A:B,2,FALSE),"")</f>
        <v>2</v>
      </c>
      <c r="AB235" s="5">
        <v>1</v>
      </c>
      <c r="AC235" s="6" t="s">
        <v>27</v>
      </c>
      <c r="AD235" s="5">
        <v>20133</v>
      </c>
      <c r="AE235" s="5" t="s">
        <v>4010</v>
      </c>
      <c r="AF235" s="5">
        <f>IF(ActividadesCom[[#This Row],[NIVEL 5]]&lt;&gt;0,VLOOKUP(ActividadesCom[[#This Row],[NIVEL 5]],Catálogo!A:B,2,FALSE),"")</f>
        <v>2</v>
      </c>
      <c r="AG235" s="5">
        <v>2</v>
      </c>
      <c r="AH235" s="2"/>
      <c r="AI235" s="2"/>
    </row>
    <row r="236" spans="1:35" ht="30" hidden="1" customHeight="1" x14ac:dyDescent="0.25">
      <c r="A236" s="7">
        <v>13470330</v>
      </c>
      <c r="B236" s="97" t="str">
        <f>VLOOKUP(ActividadesCom[[#This Row],[NO. DE CONTROL]],'LISTADO ESTUDIANTES'!A:C,3,FALSE)</f>
        <v>ARROYO MINAYA CAROLINA</v>
      </c>
      <c r="C236" s="97" t="str">
        <f>VLOOKUP(ActividadesCom[[#This Row],[NO. DE CONTROL]],'LISTADO ESTUDIANTES'!A:B,2,FALSE)</f>
        <v>ARQUITECTURA</v>
      </c>
      <c r="D236" s="18" t="str">
        <f>VLOOKUP(ActividadesCom[[#This Row],[NO. DE CONTROL]],'LISTADO ESTUDIANTES'!A:D,4,FALSE)</f>
        <v>EGRESADO(A)</v>
      </c>
      <c r="E236" s="5">
        <f>SUM(ActividadesCom[[#This Row],[CRÉD. 1]],ActividadesCom[[#This Row],[CRÉD. 2]],ActividadesCom[[#This Row],[CRÉD. 3]],ActividadesCom[[#This Row],[CRÉD. 4]],ActividadesCom[[#This Row],[CRÉD. 5]])</f>
        <v>5</v>
      </c>
      <c r="F236" s="17">
        <f>IF(ActividadesCom[[#This Row],[ÚLTIMO SEMESTRE CON CRÉDITOS]]&gt;0,ROUND(AVERAGE(ActividadesCom[[#This Row],[VALOR NIVEL 5]],ActividadesCom[[#This Row],[VALOR NIVEL 4]],ActividadesCom[[#This Row],[VALOR NIVEL 3]],ActividadesCom[[#This Row],[VALOR NIVEL 2]],ActividadesCom[[#This Row],[VALOR NIVEL 1]]),0),"")</f>
        <v>2</v>
      </c>
      <c r="G236" s="5" t="str">
        <f>IF(ActividadesCom[[#This Row],[PROMEDIO]]="","",IF(ActividadesCom[[#This Row],[PROMEDIO]]&gt;=4,"EXCELENTE",IF(ActividadesCom[[#This Row],[PROMEDIO]]&gt;=3,"NOTABLE",IF(ActividadesCom[[#This Row],[PROMEDIO]]&gt;=2,"BUENO",IF(ActividadesCom[[#This Row],[PROMEDIO]]=1,"SUFICIENTE","")))))</f>
        <v>BUENO</v>
      </c>
      <c r="H236" s="5">
        <f>MAX(ActividadesCom[[#This Row],[PERÍODO 1]],ActividadesCom[[#This Row],[PERÍODO 2]],ActividadesCom[[#This Row],[PERÍODO 3]],ActividadesCom[[#This Row],[PERÍODO 4]],ActividadesCom[[#This Row],[PERÍODO 5]])</f>
        <v>20181</v>
      </c>
      <c r="I236" s="6" t="s">
        <v>607</v>
      </c>
      <c r="J236" s="5">
        <v>20181</v>
      </c>
      <c r="K236" s="5" t="s">
        <v>4010</v>
      </c>
      <c r="L236" s="5">
        <f>IF(ActividadesCom[[#This Row],[NIVEL 1]]&lt;&gt;0,VLOOKUP(ActividadesCom[[#This Row],[NIVEL 1]],Catálogo!A:B,2,FALSE),"")</f>
        <v>2</v>
      </c>
      <c r="M236" s="5">
        <v>1</v>
      </c>
      <c r="N236" s="6" t="s">
        <v>422</v>
      </c>
      <c r="O236" s="5">
        <v>20173</v>
      </c>
      <c r="P236" s="5" t="s">
        <v>4010</v>
      </c>
      <c r="Q236" s="5">
        <f>IF(ActividadesCom[[#This Row],[NIVEL 2]]&lt;&gt;0,VLOOKUP(ActividadesCom[[#This Row],[NIVEL 2]],Catálogo!A:B,2,FALSE),"")</f>
        <v>2</v>
      </c>
      <c r="R236" s="5">
        <v>1</v>
      </c>
      <c r="S236" s="6" t="s">
        <v>567</v>
      </c>
      <c r="T236" s="5">
        <v>20163</v>
      </c>
      <c r="U236" s="5" t="s">
        <v>4010</v>
      </c>
      <c r="V236" s="5">
        <f>IF(ActividadesCom[[#This Row],[NIVEL 3]]&lt;&gt;0,VLOOKUP(ActividadesCom[[#This Row],[NIVEL 3]],Catálogo!A:B,2,FALSE),"")</f>
        <v>2</v>
      </c>
      <c r="W236" s="5">
        <v>1</v>
      </c>
      <c r="X236" s="6"/>
      <c r="Y236" s="5"/>
      <c r="Z236" s="5"/>
      <c r="AA236" s="5" t="str">
        <f>IF(ActividadesCom[[#This Row],[NIVEL 4]]&lt;&gt;0,VLOOKUP(ActividadesCom[[#This Row],[NIVEL 4]],Catálogo!A:B,2,FALSE),"")</f>
        <v/>
      </c>
      <c r="AB236" s="5"/>
      <c r="AC236" s="6" t="s">
        <v>33</v>
      </c>
      <c r="AD236" s="5" t="s">
        <v>51</v>
      </c>
      <c r="AE236" s="5" t="s">
        <v>4010</v>
      </c>
      <c r="AF236" s="5">
        <f>IF(ActividadesCom[[#This Row],[NIVEL 5]]&lt;&gt;0,VLOOKUP(ActividadesCom[[#This Row],[NIVEL 5]],Catálogo!A:B,2,FALSE),"")</f>
        <v>2</v>
      </c>
      <c r="AG236" s="5">
        <v>2</v>
      </c>
      <c r="AH236" s="2"/>
      <c r="AI236" s="2"/>
    </row>
    <row r="237" spans="1:35" ht="30" hidden="1" customHeight="1" x14ac:dyDescent="0.25">
      <c r="A237" s="7">
        <v>13470331</v>
      </c>
      <c r="B237" s="97" t="str">
        <f>VLOOKUP(ActividadesCom[[#This Row],[NO. DE CONTROL]],'LISTADO ESTUDIANTES'!A:C,3,FALSE)</f>
        <v>PEREZ REYES GLORIA NOEMI</v>
      </c>
      <c r="C237" s="97" t="str">
        <f>VLOOKUP(ActividadesCom[[#This Row],[NO. DE CONTROL]],'LISTADO ESTUDIANTES'!A:B,2,FALSE)</f>
        <v>INGENIERIA EN ADMINISTRACION</v>
      </c>
      <c r="D237" s="18" t="str">
        <f>VLOOKUP(ActividadesCom[[#This Row],[NO. DE CONTROL]],'LISTADO ESTUDIANTES'!A:D,4,FALSE)</f>
        <v>EGRESADO(A)</v>
      </c>
      <c r="E237" s="5">
        <f>SUM(ActividadesCom[[#This Row],[CRÉD. 1]],ActividadesCom[[#This Row],[CRÉD. 2]],ActividadesCom[[#This Row],[CRÉD. 3]],ActividadesCom[[#This Row],[CRÉD. 4]],ActividadesCom[[#This Row],[CRÉD. 5]])</f>
        <v>5</v>
      </c>
      <c r="F237" s="17">
        <f>IF(ActividadesCom[[#This Row],[ÚLTIMO SEMESTRE CON CRÉDITOS]]&gt;0,ROUND(AVERAGE(ActividadesCom[[#This Row],[VALOR NIVEL 5]],ActividadesCom[[#This Row],[VALOR NIVEL 4]],ActividadesCom[[#This Row],[VALOR NIVEL 3]],ActividadesCom[[#This Row],[VALOR NIVEL 2]],ActividadesCom[[#This Row],[VALOR NIVEL 1]]),0),"")</f>
        <v>2</v>
      </c>
      <c r="G237" s="5" t="str">
        <f>IF(ActividadesCom[[#This Row],[PROMEDIO]]="","",IF(ActividadesCom[[#This Row],[PROMEDIO]]&gt;=4,"EXCELENTE",IF(ActividadesCom[[#This Row],[PROMEDIO]]&gt;=3,"NOTABLE",IF(ActividadesCom[[#This Row],[PROMEDIO]]&gt;=2,"BUENO",IF(ActividadesCom[[#This Row],[PROMEDIO]]=1,"SUFICIENTE","")))))</f>
        <v>BUENO</v>
      </c>
      <c r="H237" s="5">
        <f>MAX(ActividadesCom[[#This Row],[PERÍODO 1]],ActividadesCom[[#This Row],[PERÍODO 2]],ActividadesCom[[#This Row],[PERÍODO 3]],ActividadesCom[[#This Row],[PERÍODO 4]],ActividadesCom[[#This Row],[PERÍODO 5]])</f>
        <v>20153</v>
      </c>
      <c r="I237" s="6" t="s">
        <v>3</v>
      </c>
      <c r="J237" s="5">
        <v>20151</v>
      </c>
      <c r="K237" s="5" t="s">
        <v>4010</v>
      </c>
      <c r="L237" s="5">
        <f>IF(ActividadesCom[[#This Row],[NIVEL 1]]&lt;&gt;0,VLOOKUP(ActividadesCom[[#This Row],[NIVEL 1]],Catálogo!A:B,2,FALSE),"")</f>
        <v>2</v>
      </c>
      <c r="M237" s="5">
        <v>1</v>
      </c>
      <c r="N237" s="6" t="s">
        <v>111</v>
      </c>
      <c r="O237" s="5">
        <v>20151</v>
      </c>
      <c r="P237" s="5" t="s">
        <v>4010</v>
      </c>
      <c r="Q237" s="5">
        <f>IF(ActividadesCom[[#This Row],[NIVEL 2]]&lt;&gt;0,VLOOKUP(ActividadesCom[[#This Row],[NIVEL 2]],Catálogo!A:B,2,FALSE),"")</f>
        <v>2</v>
      </c>
      <c r="R237" s="5">
        <v>1</v>
      </c>
      <c r="S237" s="6" t="s">
        <v>135</v>
      </c>
      <c r="T237" s="5">
        <v>20153</v>
      </c>
      <c r="U237" s="5" t="s">
        <v>4010</v>
      </c>
      <c r="V237" s="5">
        <f>IF(ActividadesCom[[#This Row],[NIVEL 3]]&lt;&gt;0,VLOOKUP(ActividadesCom[[#This Row],[NIVEL 3]],Catálogo!A:B,2,FALSE),"")</f>
        <v>2</v>
      </c>
      <c r="W237" s="5">
        <v>1</v>
      </c>
      <c r="X237" s="6" t="s">
        <v>33</v>
      </c>
      <c r="Y237" s="5">
        <v>20153</v>
      </c>
      <c r="Z237" s="5" t="s">
        <v>4010</v>
      </c>
      <c r="AA237" s="5">
        <f>IF(ActividadesCom[[#This Row],[NIVEL 4]]&lt;&gt;0,VLOOKUP(ActividadesCom[[#This Row],[NIVEL 4]],Catálogo!A:B,2,FALSE),"")</f>
        <v>2</v>
      </c>
      <c r="AB237" s="5">
        <v>1</v>
      </c>
      <c r="AC237" s="6" t="s">
        <v>33</v>
      </c>
      <c r="AD237" s="5">
        <v>20133</v>
      </c>
      <c r="AE237" s="5" t="s">
        <v>4010</v>
      </c>
      <c r="AF237" s="5">
        <f>IF(ActividadesCom[[#This Row],[NIVEL 5]]&lt;&gt;0,VLOOKUP(ActividadesCom[[#This Row],[NIVEL 5]],Catálogo!A:B,2,FALSE),"")</f>
        <v>2</v>
      </c>
      <c r="AG237" s="5">
        <v>1</v>
      </c>
      <c r="AH237" s="2"/>
      <c r="AI237" s="2"/>
    </row>
    <row r="238" spans="1:35" ht="30" hidden="1" customHeight="1" x14ac:dyDescent="0.25">
      <c r="A238" s="7">
        <v>13470332</v>
      </c>
      <c r="B238" s="97" t="str">
        <f>VLOOKUP(ActividadesCom[[#This Row],[NO. DE CONTROL]],'LISTADO ESTUDIANTES'!A:C,3,FALSE)</f>
        <v>US AKE ANGEL DAVID</v>
      </c>
      <c r="C238" s="97" t="str">
        <f>VLOOKUP(ActividadesCom[[#This Row],[NO. DE CONTROL]],'LISTADO ESTUDIANTES'!A:B,2,FALSE)</f>
        <v>INGENIERIA EN ADMINISTRACION</v>
      </c>
      <c r="D238" s="18" t="str">
        <f>VLOOKUP(ActividadesCom[[#This Row],[NO. DE CONTROL]],'LISTADO ESTUDIANTES'!A:D,4,FALSE)</f>
        <v>BAJA</v>
      </c>
      <c r="E238" s="5">
        <f>SUM(ActividadesCom[[#This Row],[CRÉD. 1]],ActividadesCom[[#This Row],[CRÉD. 2]],ActividadesCom[[#This Row],[CRÉD. 3]],ActividadesCom[[#This Row],[CRÉD. 4]],ActividadesCom[[#This Row],[CRÉD. 5]])</f>
        <v>1</v>
      </c>
      <c r="F238" s="17">
        <f>IF(ActividadesCom[[#This Row],[ÚLTIMO SEMESTRE CON CRÉDITOS]]&gt;0,ROUND(AVERAGE(ActividadesCom[[#This Row],[VALOR NIVEL 5]],ActividadesCom[[#This Row],[VALOR NIVEL 4]],ActividadesCom[[#This Row],[VALOR NIVEL 3]],ActividadesCom[[#This Row],[VALOR NIVEL 2]],ActividadesCom[[#This Row],[VALOR NIVEL 1]]),0),"")</f>
        <v>2</v>
      </c>
      <c r="G238" s="5" t="str">
        <f>IF(ActividadesCom[[#This Row],[PROMEDIO]]="","",IF(ActividadesCom[[#This Row],[PROMEDIO]]&gt;=4,"EXCELENTE",IF(ActividadesCom[[#This Row],[PROMEDIO]]&gt;=3,"NOTABLE",IF(ActividadesCom[[#This Row],[PROMEDIO]]&gt;=2,"BUENO",IF(ActividadesCom[[#This Row],[PROMEDIO]]=1,"SUFICIENTE","")))))</f>
        <v>BUENO</v>
      </c>
      <c r="H238" s="5">
        <f>MAX(ActividadesCom[[#This Row],[PERÍODO 1]],ActividadesCom[[#This Row],[PERÍODO 2]],ActividadesCom[[#This Row],[PERÍODO 3]],ActividadesCom[[#This Row],[PERÍODO 4]],ActividadesCom[[#This Row],[PERÍODO 5]])</f>
        <v>20133</v>
      </c>
      <c r="I238" s="6"/>
      <c r="J238" s="5"/>
      <c r="K238" s="5"/>
      <c r="L238" s="5" t="str">
        <f>IF(ActividadesCom[[#This Row],[NIVEL 1]]&lt;&gt;0,VLOOKUP(ActividadesCom[[#This Row],[NIVEL 1]],Catálogo!A:B,2,FALSE),"")</f>
        <v/>
      </c>
      <c r="M238" s="5"/>
      <c r="N238" s="6"/>
      <c r="O238" s="5"/>
      <c r="P238" s="5"/>
      <c r="Q238" s="5" t="str">
        <f>IF(ActividadesCom[[#This Row],[NIVEL 2]]&lt;&gt;0,VLOOKUP(ActividadesCom[[#This Row],[NIVEL 2]],Catálogo!A:B,2,FALSE),"")</f>
        <v/>
      </c>
      <c r="R238" s="5"/>
      <c r="S238" s="6"/>
      <c r="T238" s="5"/>
      <c r="U238" s="5"/>
      <c r="V238" s="5" t="str">
        <f>IF(ActividadesCom[[#This Row],[NIVEL 3]]&lt;&gt;0,VLOOKUP(ActividadesCom[[#This Row],[NIVEL 3]],Catálogo!A:B,2,FALSE),"")</f>
        <v/>
      </c>
      <c r="W238" s="5"/>
      <c r="X238" s="6"/>
      <c r="Y238" s="5"/>
      <c r="Z238" s="5"/>
      <c r="AA238" s="5" t="str">
        <f>IF(ActividadesCom[[#This Row],[NIVEL 4]]&lt;&gt;0,VLOOKUP(ActividadesCom[[#This Row],[NIVEL 4]],Catálogo!A:B,2,FALSE),"")</f>
        <v/>
      </c>
      <c r="AB238" s="5"/>
      <c r="AC238" s="6" t="s">
        <v>5</v>
      </c>
      <c r="AD238" s="5">
        <v>20133</v>
      </c>
      <c r="AE238" s="5" t="s">
        <v>4010</v>
      </c>
      <c r="AF238" s="5">
        <f>IF(ActividadesCom[[#This Row],[NIVEL 5]]&lt;&gt;0,VLOOKUP(ActividadesCom[[#This Row],[NIVEL 5]],Catálogo!A:B,2,FALSE),"")</f>
        <v>2</v>
      </c>
      <c r="AG238" s="5">
        <v>1</v>
      </c>
      <c r="AH238" s="2"/>
      <c r="AI238" s="2"/>
    </row>
    <row r="239" spans="1:35" ht="30" hidden="1" customHeight="1" x14ac:dyDescent="0.25">
      <c r="A239" s="7">
        <v>13470333</v>
      </c>
      <c r="B239" s="97" t="str">
        <f>VLOOKUP(ActividadesCom[[#This Row],[NO. DE CONTROL]],'LISTADO ESTUDIANTES'!A:C,3,FALSE)</f>
        <v>AKE NAVA JAVIER ORLANDO</v>
      </c>
      <c r="C239" s="97" t="str">
        <f>VLOOKUP(ActividadesCom[[#This Row],[NO. DE CONTROL]],'LISTADO ESTUDIANTES'!A:B,2,FALSE)</f>
        <v>INGENIERIA CIVIL</v>
      </c>
      <c r="D239" s="18" t="str">
        <f>VLOOKUP(ActividadesCom[[#This Row],[NO. DE CONTROL]],'LISTADO ESTUDIANTES'!A:D,4,FALSE)</f>
        <v>BAJA</v>
      </c>
      <c r="E239" s="5">
        <f>SUM(ActividadesCom[[#This Row],[CRÉD. 1]],ActividadesCom[[#This Row],[CRÉD. 2]],ActividadesCom[[#This Row],[CRÉD. 3]],ActividadesCom[[#This Row],[CRÉD. 4]],ActividadesCom[[#This Row],[CRÉD. 5]])</f>
        <v>0</v>
      </c>
      <c r="F239" s="17" t="str">
        <f>IF(ActividadesCom[[#This Row],[ÚLTIMO SEMESTRE CON CRÉDITOS]]&gt;0,ROUND(AVERAGE(ActividadesCom[[#This Row],[VALOR NIVEL 5]],ActividadesCom[[#This Row],[VALOR NIVEL 4]],ActividadesCom[[#This Row],[VALOR NIVEL 3]],ActividadesCom[[#This Row],[VALOR NIVEL 2]],ActividadesCom[[#This Row],[VALOR NIVEL 1]]),0),"")</f>
        <v/>
      </c>
      <c r="G239" s="5" t="str">
        <f>IF(ActividadesCom[[#This Row],[PROMEDIO]]="","",IF(ActividadesCom[[#This Row],[PROMEDIO]]&gt;=4,"EXCELENTE",IF(ActividadesCom[[#This Row],[PROMEDIO]]&gt;=3,"NOTABLE",IF(ActividadesCom[[#This Row],[PROMEDIO]]&gt;=2,"BUENO",IF(ActividadesCom[[#This Row],[PROMEDIO]]=1,"SUFICIENTE","")))))</f>
        <v/>
      </c>
      <c r="H239" s="5">
        <f>MAX(ActividadesCom[[#This Row],[PERÍODO 1]],ActividadesCom[[#This Row],[PERÍODO 2]],ActividadesCom[[#This Row],[PERÍODO 3]],ActividadesCom[[#This Row],[PERÍODO 4]],ActividadesCom[[#This Row],[PERÍODO 5]])</f>
        <v>0</v>
      </c>
      <c r="I239" s="6"/>
      <c r="J239" s="5"/>
      <c r="K239" s="5"/>
      <c r="L239" s="5" t="str">
        <f>IF(ActividadesCom[[#This Row],[NIVEL 1]]&lt;&gt;0,VLOOKUP(ActividadesCom[[#This Row],[NIVEL 1]],Catálogo!A:B,2,FALSE),"")</f>
        <v/>
      </c>
      <c r="M239" s="5"/>
      <c r="N239" s="6"/>
      <c r="O239" s="5"/>
      <c r="P239" s="5"/>
      <c r="Q239" s="5" t="str">
        <f>IF(ActividadesCom[[#This Row],[NIVEL 2]]&lt;&gt;0,VLOOKUP(ActividadesCom[[#This Row],[NIVEL 2]],Catálogo!A:B,2,FALSE),"")</f>
        <v/>
      </c>
      <c r="R239" s="5"/>
      <c r="S239" s="6"/>
      <c r="T239" s="5"/>
      <c r="U239" s="5"/>
      <c r="V239" s="5" t="str">
        <f>IF(ActividadesCom[[#This Row],[NIVEL 3]]&lt;&gt;0,VLOOKUP(ActividadesCom[[#This Row],[NIVEL 3]],Catálogo!A:B,2,FALSE),"")</f>
        <v/>
      </c>
      <c r="W239" s="5"/>
      <c r="X239" s="6"/>
      <c r="Y239" s="5"/>
      <c r="Z239" s="5"/>
      <c r="AA239" s="5" t="str">
        <f>IF(ActividadesCom[[#This Row],[NIVEL 4]]&lt;&gt;0,VLOOKUP(ActividadesCom[[#This Row],[NIVEL 4]],Catálogo!A:B,2,FALSE),"")</f>
        <v/>
      </c>
      <c r="AB239" s="5"/>
      <c r="AC239" s="6"/>
      <c r="AD239" s="5"/>
      <c r="AE239" s="5"/>
      <c r="AF239" s="5" t="str">
        <f>IF(ActividadesCom[[#This Row],[NIVEL 5]]&lt;&gt;0,VLOOKUP(ActividadesCom[[#This Row],[NIVEL 5]],Catálogo!A:B,2,FALSE),"")</f>
        <v/>
      </c>
      <c r="AG239" s="5"/>
      <c r="AH239" s="2"/>
      <c r="AI239" s="2"/>
    </row>
    <row r="240" spans="1:35" ht="30" hidden="1" customHeight="1" x14ac:dyDescent="0.25">
      <c r="A240" s="7">
        <v>13470334</v>
      </c>
      <c r="B240" s="97" t="str">
        <f>VLOOKUP(ActividadesCom[[#This Row],[NO. DE CONTROL]],'LISTADO ESTUDIANTES'!A:C,3,FALSE)</f>
        <v>CENTURION DOMINGUEZ JOSE EMILIANO</v>
      </c>
      <c r="C240" s="97" t="str">
        <f>VLOOKUP(ActividadesCom[[#This Row],[NO. DE CONTROL]],'LISTADO ESTUDIANTES'!A:B,2,FALSE)</f>
        <v>INGENIERIA MECANICA</v>
      </c>
      <c r="D240" s="18" t="str">
        <f>VLOOKUP(ActividadesCom[[#This Row],[NO. DE CONTROL]],'LISTADO ESTUDIANTES'!A:D,4,FALSE)</f>
        <v>BAJA</v>
      </c>
      <c r="E240" s="5">
        <f>SUM(ActividadesCom[[#This Row],[CRÉD. 1]],ActividadesCom[[#This Row],[CRÉD. 2]],ActividadesCom[[#This Row],[CRÉD. 3]],ActividadesCom[[#This Row],[CRÉD. 4]],ActividadesCom[[#This Row],[CRÉD. 5]])</f>
        <v>1</v>
      </c>
      <c r="F240" s="17">
        <f>IF(ActividadesCom[[#This Row],[ÚLTIMO SEMESTRE CON CRÉDITOS]]&gt;0,ROUND(AVERAGE(ActividadesCom[[#This Row],[VALOR NIVEL 5]],ActividadesCom[[#This Row],[VALOR NIVEL 4]],ActividadesCom[[#This Row],[VALOR NIVEL 3]],ActividadesCom[[#This Row],[VALOR NIVEL 2]],ActividadesCom[[#This Row],[VALOR NIVEL 1]]),0),"")</f>
        <v>2</v>
      </c>
      <c r="G240" s="5" t="str">
        <f>IF(ActividadesCom[[#This Row],[PROMEDIO]]="","",IF(ActividadesCom[[#This Row],[PROMEDIO]]&gt;=4,"EXCELENTE",IF(ActividadesCom[[#This Row],[PROMEDIO]]&gt;=3,"NOTABLE",IF(ActividadesCom[[#This Row],[PROMEDIO]]&gt;=2,"BUENO",IF(ActividadesCom[[#This Row],[PROMEDIO]]=1,"SUFICIENTE","")))))</f>
        <v>BUENO</v>
      </c>
      <c r="H240" s="5">
        <f>MAX(ActividadesCom[[#This Row],[PERÍODO 1]],ActividadesCom[[#This Row],[PERÍODO 2]],ActividadesCom[[#This Row],[PERÍODO 3]],ActividadesCom[[#This Row],[PERÍODO 4]],ActividadesCom[[#This Row],[PERÍODO 5]])</f>
        <v>20161</v>
      </c>
      <c r="I240" s="6" t="s">
        <v>128</v>
      </c>
      <c r="J240" s="5">
        <v>20161</v>
      </c>
      <c r="K240" s="5" t="s">
        <v>4010</v>
      </c>
      <c r="L240" s="5">
        <f>IF(ActividadesCom[[#This Row],[NIVEL 1]]&lt;&gt;0,VLOOKUP(ActividadesCom[[#This Row],[NIVEL 1]],Catálogo!A:B,2,FALSE),"")</f>
        <v>2</v>
      </c>
      <c r="M240" s="5">
        <v>1</v>
      </c>
      <c r="N240" s="6"/>
      <c r="O240" s="5"/>
      <c r="P240" s="5"/>
      <c r="Q240" s="5" t="str">
        <f>IF(ActividadesCom[[#This Row],[NIVEL 2]]&lt;&gt;0,VLOOKUP(ActividadesCom[[#This Row],[NIVEL 2]],Catálogo!A:B,2,FALSE),"")</f>
        <v/>
      </c>
      <c r="R240" s="5"/>
      <c r="S240" s="6"/>
      <c r="T240" s="5"/>
      <c r="U240" s="5"/>
      <c r="V240" s="5" t="str">
        <f>IF(ActividadesCom[[#This Row],[NIVEL 3]]&lt;&gt;0,VLOOKUP(ActividadesCom[[#This Row],[NIVEL 3]],Catálogo!A:B,2,FALSE),"")</f>
        <v/>
      </c>
      <c r="W240" s="5"/>
      <c r="X240" s="6"/>
      <c r="Y240" s="5"/>
      <c r="Z240" s="5"/>
      <c r="AA240" s="5" t="str">
        <f>IF(ActividadesCom[[#This Row],[NIVEL 4]]&lt;&gt;0,VLOOKUP(ActividadesCom[[#This Row],[NIVEL 4]],Catálogo!A:B,2,FALSE),"")</f>
        <v/>
      </c>
      <c r="AB240" s="5"/>
      <c r="AC240" s="6"/>
      <c r="AD240" s="5"/>
      <c r="AE240" s="5"/>
      <c r="AF240" s="5" t="str">
        <f>IF(ActividadesCom[[#This Row],[NIVEL 5]]&lt;&gt;0,VLOOKUP(ActividadesCom[[#This Row],[NIVEL 5]],Catálogo!A:B,2,FALSE),"")</f>
        <v/>
      </c>
      <c r="AG240" s="5"/>
      <c r="AH240" s="2"/>
      <c r="AI240" s="2"/>
    </row>
    <row r="241" spans="1:35" ht="30" hidden="1" customHeight="1" x14ac:dyDescent="0.25">
      <c r="A241" s="7">
        <v>13470335</v>
      </c>
      <c r="B241" s="97" t="str">
        <f>VLOOKUP(ActividadesCom[[#This Row],[NO. DE CONTROL]],'LISTADO ESTUDIANTES'!A:C,3,FALSE)</f>
        <v>GUTIERREZ DEHARA JHONATHAN MANUEL</v>
      </c>
      <c r="C241" s="97" t="str">
        <f>VLOOKUP(ActividadesCom[[#This Row],[NO. DE CONTROL]],'LISTADO ESTUDIANTES'!A:B,2,FALSE)</f>
        <v>INGENIERIA CIVIL</v>
      </c>
      <c r="D241" s="18" t="str">
        <f>VLOOKUP(ActividadesCom[[#This Row],[NO. DE CONTROL]],'LISTADO ESTUDIANTES'!A:D,4,FALSE)</f>
        <v>EGRESADO(A)</v>
      </c>
      <c r="E241" s="5">
        <f>SUM(ActividadesCom[[#This Row],[CRÉD. 1]],ActividadesCom[[#This Row],[CRÉD. 2]],ActividadesCom[[#This Row],[CRÉD. 3]],ActividadesCom[[#This Row],[CRÉD. 4]],ActividadesCom[[#This Row],[CRÉD. 5]])</f>
        <v>5</v>
      </c>
      <c r="F241" s="17">
        <f>IF(ActividadesCom[[#This Row],[ÚLTIMO SEMESTRE CON CRÉDITOS]]&gt;0,ROUND(AVERAGE(ActividadesCom[[#This Row],[VALOR NIVEL 5]],ActividadesCom[[#This Row],[VALOR NIVEL 4]],ActividadesCom[[#This Row],[VALOR NIVEL 3]],ActividadesCom[[#This Row],[VALOR NIVEL 2]],ActividadesCom[[#This Row],[VALOR NIVEL 1]]),0),"")</f>
        <v>2</v>
      </c>
      <c r="G241" s="5" t="str">
        <f>IF(ActividadesCom[[#This Row],[PROMEDIO]]="","",IF(ActividadesCom[[#This Row],[PROMEDIO]]&gt;=4,"EXCELENTE",IF(ActividadesCom[[#This Row],[PROMEDIO]]&gt;=3,"NOTABLE",IF(ActividadesCom[[#This Row],[PROMEDIO]]&gt;=2,"BUENO",IF(ActividadesCom[[#This Row],[PROMEDIO]]=1,"SUFICIENTE","")))))</f>
        <v>BUENO</v>
      </c>
      <c r="H241" s="5">
        <f>MAX(ActividadesCom[[#This Row],[PERÍODO 1]],ActividadesCom[[#This Row],[PERÍODO 2]],ActividadesCom[[#This Row],[PERÍODO 3]],ActividadesCom[[#This Row],[PERÍODO 4]],ActividadesCom[[#This Row],[PERÍODO 5]])</f>
        <v>20153</v>
      </c>
      <c r="I241" s="6" t="s">
        <v>233</v>
      </c>
      <c r="J241" s="5">
        <v>20153</v>
      </c>
      <c r="K241" s="5" t="s">
        <v>4010</v>
      </c>
      <c r="L241" s="5">
        <f>IF(ActividadesCom[[#This Row],[NIVEL 1]]&lt;&gt;0,VLOOKUP(ActividadesCom[[#This Row],[NIVEL 1]],Catálogo!A:B,2,FALSE),"")</f>
        <v>2</v>
      </c>
      <c r="M241" s="5">
        <v>1</v>
      </c>
      <c r="N241" s="6" t="s">
        <v>209</v>
      </c>
      <c r="O241" s="5">
        <v>20151</v>
      </c>
      <c r="P241" s="5" t="s">
        <v>4010</v>
      </c>
      <c r="Q241" s="5">
        <f>IF(ActividadesCom[[#This Row],[NIVEL 2]]&lt;&gt;0,VLOOKUP(ActividadesCom[[#This Row],[NIVEL 2]],Catálogo!A:B,2,FALSE),"")</f>
        <v>2</v>
      </c>
      <c r="R241" s="5">
        <v>1</v>
      </c>
      <c r="S241" s="6" t="s">
        <v>141</v>
      </c>
      <c r="T241" s="5">
        <v>20151</v>
      </c>
      <c r="U241" s="5" t="s">
        <v>4010</v>
      </c>
      <c r="V241" s="5">
        <f>IF(ActividadesCom[[#This Row],[NIVEL 3]]&lt;&gt;0,VLOOKUP(ActividadesCom[[#This Row],[NIVEL 3]],Catálogo!A:B,2,FALSE),"")</f>
        <v>2</v>
      </c>
      <c r="W241" s="5">
        <v>1</v>
      </c>
      <c r="X241" s="6" t="s">
        <v>33</v>
      </c>
      <c r="Y241" s="5">
        <v>20133</v>
      </c>
      <c r="Z241" s="5" t="s">
        <v>4010</v>
      </c>
      <c r="AA241" s="5">
        <f>IF(ActividadesCom[[#This Row],[NIVEL 4]]&lt;&gt;0,VLOOKUP(ActividadesCom[[#This Row],[NIVEL 4]],Catálogo!A:B,2,FALSE),"")</f>
        <v>2</v>
      </c>
      <c r="AB241" s="5">
        <v>1</v>
      </c>
      <c r="AC241" s="6" t="s">
        <v>55</v>
      </c>
      <c r="AD241" s="5">
        <v>20133</v>
      </c>
      <c r="AE241" s="5" t="s">
        <v>4010</v>
      </c>
      <c r="AF241" s="5">
        <f>IF(ActividadesCom[[#This Row],[NIVEL 5]]&lt;&gt;0,VLOOKUP(ActividadesCom[[#This Row],[NIVEL 5]],Catálogo!A:B,2,FALSE),"")</f>
        <v>2</v>
      </c>
      <c r="AG241" s="5">
        <v>1</v>
      </c>
      <c r="AH241" s="2"/>
      <c r="AI241" s="2"/>
    </row>
    <row r="242" spans="1:35" ht="30" hidden="1" customHeight="1" x14ac:dyDescent="0.25">
      <c r="A242" s="7">
        <v>13470337</v>
      </c>
      <c r="B242" s="97" t="str">
        <f>VLOOKUP(ActividadesCom[[#This Row],[NO. DE CONTROL]],'LISTADO ESTUDIANTES'!A:C,3,FALSE)</f>
        <v>SALAZAR DZIB YESICA GUADALUPE</v>
      </c>
      <c r="C242" s="97" t="str">
        <f>VLOOKUP(ActividadesCom[[#This Row],[NO. DE CONTROL]],'LISTADO ESTUDIANTES'!A:B,2,FALSE)</f>
        <v>INGENIERIA EN ADMINISTRACION</v>
      </c>
      <c r="D242" s="18" t="str">
        <f>VLOOKUP(ActividadesCom[[#This Row],[NO. DE CONTROL]],'LISTADO ESTUDIANTES'!A:D,4,FALSE)</f>
        <v>EGRESADO(A)</v>
      </c>
      <c r="E242" s="5">
        <f>SUM(ActividadesCom[[#This Row],[CRÉD. 1]],ActividadesCom[[#This Row],[CRÉD. 2]],ActividadesCom[[#This Row],[CRÉD. 3]],ActividadesCom[[#This Row],[CRÉD. 4]],ActividadesCom[[#This Row],[CRÉD. 5]])</f>
        <v>5</v>
      </c>
      <c r="F242" s="17">
        <f>IF(ActividadesCom[[#This Row],[ÚLTIMO SEMESTRE CON CRÉDITOS]]&gt;0,ROUND(AVERAGE(ActividadesCom[[#This Row],[VALOR NIVEL 5]],ActividadesCom[[#This Row],[VALOR NIVEL 4]],ActividadesCom[[#This Row],[VALOR NIVEL 3]],ActividadesCom[[#This Row],[VALOR NIVEL 2]],ActividadesCom[[#This Row],[VALOR NIVEL 1]]),0),"")</f>
        <v>2</v>
      </c>
      <c r="G242" s="5" t="str">
        <f>IF(ActividadesCom[[#This Row],[PROMEDIO]]="","",IF(ActividadesCom[[#This Row],[PROMEDIO]]&gt;=4,"EXCELENTE",IF(ActividadesCom[[#This Row],[PROMEDIO]]&gt;=3,"NOTABLE",IF(ActividadesCom[[#This Row],[PROMEDIO]]&gt;=2,"BUENO",IF(ActividadesCom[[#This Row],[PROMEDIO]]=1,"SUFICIENTE","")))))</f>
        <v>BUENO</v>
      </c>
      <c r="H242" s="5">
        <f>MAX(ActividadesCom[[#This Row],[PERÍODO 1]],ActividadesCom[[#This Row],[PERÍODO 2]],ActividadesCom[[#This Row],[PERÍODO 3]],ActividadesCom[[#This Row],[PERÍODO 4]],ActividadesCom[[#This Row],[PERÍODO 5]])</f>
        <v>20151</v>
      </c>
      <c r="I242" s="6" t="s">
        <v>39</v>
      </c>
      <c r="J242" s="5">
        <v>20151</v>
      </c>
      <c r="K242" s="5" t="s">
        <v>4010</v>
      </c>
      <c r="L242" s="5">
        <f>IF(ActividadesCom[[#This Row],[NIVEL 1]]&lt;&gt;0,VLOOKUP(ActividadesCom[[#This Row],[NIVEL 1]],Catálogo!A:B,2,FALSE),"")</f>
        <v>2</v>
      </c>
      <c r="M242" s="5">
        <v>1</v>
      </c>
      <c r="N242" s="6" t="s">
        <v>73</v>
      </c>
      <c r="O242" s="5">
        <v>20151</v>
      </c>
      <c r="P242" s="5" t="s">
        <v>4010</v>
      </c>
      <c r="Q242" s="5">
        <f>IF(ActividadesCom[[#This Row],[NIVEL 2]]&lt;&gt;0,VLOOKUP(ActividadesCom[[#This Row],[NIVEL 2]],Catálogo!A:B,2,FALSE),"")</f>
        <v>2</v>
      </c>
      <c r="R242" s="5">
        <v>2</v>
      </c>
      <c r="S242" s="6" t="s">
        <v>111</v>
      </c>
      <c r="T242" s="5">
        <v>20151</v>
      </c>
      <c r="U242" s="5" t="s">
        <v>4010</v>
      </c>
      <c r="V242" s="5">
        <f>IF(ActividadesCom[[#This Row],[NIVEL 3]]&lt;&gt;0,VLOOKUP(ActividadesCom[[#This Row],[NIVEL 3]],Catálogo!A:B,2,FALSE),"")</f>
        <v>2</v>
      </c>
      <c r="W242" s="5">
        <v>1</v>
      </c>
      <c r="X242" s="6"/>
      <c r="Y242" s="5"/>
      <c r="Z242" s="5"/>
      <c r="AA242" s="5" t="str">
        <f>IF(ActividadesCom[[#This Row],[NIVEL 4]]&lt;&gt;0,VLOOKUP(ActividadesCom[[#This Row],[NIVEL 4]],Catálogo!A:B,2,FALSE),"")</f>
        <v/>
      </c>
      <c r="AB242" s="5"/>
      <c r="AC242" s="6" t="s">
        <v>67</v>
      </c>
      <c r="AD242" s="5">
        <v>20141</v>
      </c>
      <c r="AE242" s="5" t="s">
        <v>4010</v>
      </c>
      <c r="AF242" s="5">
        <f>IF(ActividadesCom[[#This Row],[NIVEL 5]]&lt;&gt;0,VLOOKUP(ActividadesCom[[#This Row],[NIVEL 5]],Catálogo!A:B,2,FALSE),"")</f>
        <v>2</v>
      </c>
      <c r="AG242" s="5">
        <v>1</v>
      </c>
      <c r="AH242" s="2"/>
      <c r="AI242" s="2"/>
    </row>
    <row r="243" spans="1:35" ht="30" hidden="1" customHeight="1" x14ac:dyDescent="0.25">
      <c r="A243" s="7">
        <v>13470338</v>
      </c>
      <c r="B243" s="97" t="str">
        <f>VLOOKUP(ActividadesCom[[#This Row],[NO. DE CONTROL]],'LISTADO ESTUDIANTES'!A:C,3,FALSE)</f>
        <v>CALDERON CASTRO ARELI DE LOS ANGELES</v>
      </c>
      <c r="C243" s="97" t="str">
        <f>VLOOKUP(ActividadesCom[[#This Row],[NO. DE CONTROL]],'LISTADO ESTUDIANTES'!A:B,2,FALSE)</f>
        <v>ARQUITECTURA</v>
      </c>
      <c r="D243" s="18" t="str">
        <f>VLOOKUP(ActividadesCom[[#This Row],[NO. DE CONTROL]],'LISTADO ESTUDIANTES'!A:D,4,FALSE)</f>
        <v>BAJA</v>
      </c>
      <c r="E243" s="5">
        <f>SUM(ActividadesCom[[#This Row],[CRÉD. 1]],ActividadesCom[[#This Row],[CRÉD. 2]],ActividadesCom[[#This Row],[CRÉD. 3]],ActividadesCom[[#This Row],[CRÉD. 4]],ActividadesCom[[#This Row],[CRÉD. 5]])</f>
        <v>0</v>
      </c>
      <c r="F243" s="17" t="str">
        <f>IF(ActividadesCom[[#This Row],[ÚLTIMO SEMESTRE CON CRÉDITOS]]&gt;0,ROUND(AVERAGE(ActividadesCom[[#This Row],[VALOR NIVEL 5]],ActividadesCom[[#This Row],[VALOR NIVEL 4]],ActividadesCom[[#This Row],[VALOR NIVEL 3]],ActividadesCom[[#This Row],[VALOR NIVEL 2]],ActividadesCom[[#This Row],[VALOR NIVEL 1]]),0),"")</f>
        <v/>
      </c>
      <c r="G243" s="5" t="str">
        <f>IF(ActividadesCom[[#This Row],[PROMEDIO]]="","",IF(ActividadesCom[[#This Row],[PROMEDIO]]&gt;=4,"EXCELENTE",IF(ActividadesCom[[#This Row],[PROMEDIO]]&gt;=3,"NOTABLE",IF(ActividadesCom[[#This Row],[PROMEDIO]]&gt;=2,"BUENO",IF(ActividadesCom[[#This Row],[PROMEDIO]]=1,"SUFICIENTE","")))))</f>
        <v/>
      </c>
      <c r="H243" s="5">
        <f>MAX(ActividadesCom[[#This Row],[PERÍODO 1]],ActividadesCom[[#This Row],[PERÍODO 2]],ActividadesCom[[#This Row],[PERÍODO 3]],ActividadesCom[[#This Row],[PERÍODO 4]],ActividadesCom[[#This Row],[PERÍODO 5]])</f>
        <v>0</v>
      </c>
      <c r="I243" s="6"/>
      <c r="J243" s="5"/>
      <c r="K243" s="5"/>
      <c r="L243" s="5" t="str">
        <f>IF(ActividadesCom[[#This Row],[NIVEL 1]]&lt;&gt;0,VLOOKUP(ActividadesCom[[#This Row],[NIVEL 1]],Catálogo!A:B,2,FALSE),"")</f>
        <v/>
      </c>
      <c r="M243" s="5"/>
      <c r="N243" s="6"/>
      <c r="O243" s="5"/>
      <c r="P243" s="5"/>
      <c r="Q243" s="5" t="str">
        <f>IF(ActividadesCom[[#This Row],[NIVEL 2]]&lt;&gt;0,VLOOKUP(ActividadesCom[[#This Row],[NIVEL 2]],Catálogo!A:B,2,FALSE),"")</f>
        <v/>
      </c>
      <c r="R243" s="5"/>
      <c r="S243" s="6"/>
      <c r="T243" s="5"/>
      <c r="U243" s="5"/>
      <c r="V243" s="5" t="str">
        <f>IF(ActividadesCom[[#This Row],[NIVEL 3]]&lt;&gt;0,VLOOKUP(ActividadesCom[[#This Row],[NIVEL 3]],Catálogo!A:B,2,FALSE),"")</f>
        <v/>
      </c>
      <c r="W243" s="5"/>
      <c r="X243" s="6"/>
      <c r="Y243" s="5"/>
      <c r="Z243" s="5"/>
      <c r="AA243" s="5" t="str">
        <f>IF(ActividadesCom[[#This Row],[NIVEL 4]]&lt;&gt;0,VLOOKUP(ActividadesCom[[#This Row],[NIVEL 4]],Catálogo!A:B,2,FALSE),"")</f>
        <v/>
      </c>
      <c r="AB243" s="5"/>
      <c r="AC243" s="6"/>
      <c r="AD243" s="5"/>
      <c r="AE243" s="5"/>
      <c r="AF243" s="5" t="str">
        <f>IF(ActividadesCom[[#This Row],[NIVEL 5]]&lt;&gt;0,VLOOKUP(ActividadesCom[[#This Row],[NIVEL 5]],Catálogo!A:B,2,FALSE),"")</f>
        <v/>
      </c>
      <c r="AG243" s="5"/>
      <c r="AH243" s="2"/>
      <c r="AI243" s="2"/>
    </row>
    <row r="244" spans="1:35" ht="30" hidden="1" customHeight="1" x14ac:dyDescent="0.25">
      <c r="A244" s="7">
        <v>13470339</v>
      </c>
      <c r="B244" s="97" t="str">
        <f>VLOOKUP(ActividadesCom[[#This Row],[NO. DE CONTROL]],'LISTADO ESTUDIANTES'!A:C,3,FALSE)</f>
        <v>CHAN PEREZ MARILEYME AILEMA</v>
      </c>
      <c r="C244" s="97" t="str">
        <f>VLOOKUP(ActividadesCom[[#This Row],[NO. DE CONTROL]],'LISTADO ESTUDIANTES'!A:B,2,FALSE)</f>
        <v>INGENIERIA EN ADMINISTRACION</v>
      </c>
      <c r="D244" s="18" t="str">
        <f>VLOOKUP(ActividadesCom[[#This Row],[NO. DE CONTROL]],'LISTADO ESTUDIANTES'!A:D,4,FALSE)</f>
        <v>BAJA</v>
      </c>
      <c r="E244" s="5">
        <f>SUM(ActividadesCom[[#This Row],[CRÉD. 1]],ActividadesCom[[#This Row],[CRÉD. 2]],ActividadesCom[[#This Row],[CRÉD. 3]],ActividadesCom[[#This Row],[CRÉD. 4]],ActividadesCom[[#This Row],[CRÉD. 5]])</f>
        <v>3</v>
      </c>
      <c r="F244" s="17">
        <f>IF(ActividadesCom[[#This Row],[ÚLTIMO SEMESTRE CON CRÉDITOS]]&gt;0,ROUND(AVERAGE(ActividadesCom[[#This Row],[VALOR NIVEL 5]],ActividadesCom[[#This Row],[VALOR NIVEL 4]],ActividadesCom[[#This Row],[VALOR NIVEL 3]],ActividadesCom[[#This Row],[VALOR NIVEL 2]],ActividadesCom[[#This Row],[VALOR NIVEL 1]]),0),"")</f>
        <v>2</v>
      </c>
      <c r="G244" s="5" t="str">
        <f>IF(ActividadesCom[[#This Row],[PROMEDIO]]="","",IF(ActividadesCom[[#This Row],[PROMEDIO]]&gt;=4,"EXCELENTE",IF(ActividadesCom[[#This Row],[PROMEDIO]]&gt;=3,"NOTABLE",IF(ActividadesCom[[#This Row],[PROMEDIO]]&gt;=2,"BUENO",IF(ActividadesCom[[#This Row],[PROMEDIO]]=1,"SUFICIENTE","")))))</f>
        <v>BUENO</v>
      </c>
      <c r="H244" s="5">
        <f>MAX(ActividadesCom[[#This Row],[PERÍODO 1]],ActividadesCom[[#This Row],[PERÍODO 2]],ActividadesCom[[#This Row],[PERÍODO 3]],ActividadesCom[[#This Row],[PERÍODO 4]],ActividadesCom[[#This Row],[PERÍODO 5]])</f>
        <v>20153</v>
      </c>
      <c r="I244" s="6" t="s">
        <v>130</v>
      </c>
      <c r="J244" s="5">
        <v>20153</v>
      </c>
      <c r="K244" s="5" t="s">
        <v>4010</v>
      </c>
      <c r="L244" s="5">
        <f>IF(ActividadesCom[[#This Row],[NIVEL 1]]&lt;&gt;0,VLOOKUP(ActividadesCom[[#This Row],[NIVEL 1]],Catálogo!A:B,2,FALSE),"")</f>
        <v>2</v>
      </c>
      <c r="M244" s="5">
        <v>1</v>
      </c>
      <c r="N244" s="6"/>
      <c r="O244" s="5"/>
      <c r="P244" s="5"/>
      <c r="Q244" s="5" t="str">
        <f>IF(ActividadesCom[[#This Row],[NIVEL 2]]&lt;&gt;0,VLOOKUP(ActividadesCom[[#This Row],[NIVEL 2]],Catálogo!A:B,2,FALSE),"")</f>
        <v/>
      </c>
      <c r="R244" s="5"/>
      <c r="S244" s="6"/>
      <c r="T244" s="5"/>
      <c r="U244" s="5"/>
      <c r="V244" s="5" t="str">
        <f>IF(ActividadesCom[[#This Row],[NIVEL 3]]&lt;&gt;0,VLOOKUP(ActividadesCom[[#This Row],[NIVEL 3]],Catálogo!A:B,2,FALSE),"")</f>
        <v/>
      </c>
      <c r="W244" s="5"/>
      <c r="X244" s="6" t="s">
        <v>33</v>
      </c>
      <c r="Y244" s="5">
        <v>2033</v>
      </c>
      <c r="Z244" s="5" t="s">
        <v>4010</v>
      </c>
      <c r="AA244" s="5">
        <f>IF(ActividadesCom[[#This Row],[NIVEL 4]]&lt;&gt;0,VLOOKUP(ActividadesCom[[#This Row],[NIVEL 4]],Catálogo!A:B,2,FALSE),"")</f>
        <v>2</v>
      </c>
      <c r="AB244" s="5">
        <v>1</v>
      </c>
      <c r="AC244" s="6" t="s">
        <v>55</v>
      </c>
      <c r="AD244" s="5">
        <v>20143</v>
      </c>
      <c r="AE244" s="5" t="s">
        <v>4010</v>
      </c>
      <c r="AF244" s="5">
        <f>IF(ActividadesCom[[#This Row],[NIVEL 5]]&lt;&gt;0,VLOOKUP(ActividadesCom[[#This Row],[NIVEL 5]],Catálogo!A:B,2,FALSE),"")</f>
        <v>2</v>
      </c>
      <c r="AG244" s="5">
        <v>1</v>
      </c>
      <c r="AH244" s="2"/>
      <c r="AI244" s="2"/>
    </row>
    <row r="245" spans="1:35" ht="30" hidden="1" customHeight="1" x14ac:dyDescent="0.25">
      <c r="A245" s="7">
        <v>13470343</v>
      </c>
      <c r="B245" s="97" t="str">
        <f>VLOOKUP(ActividadesCom[[#This Row],[NO. DE CONTROL]],'LISTADO ESTUDIANTES'!A:C,3,FALSE)</f>
        <v>NARVAEZ MATOS DAVID RODRIGO</v>
      </c>
      <c r="C245" s="97" t="str">
        <f>VLOOKUP(ActividadesCom[[#This Row],[NO. DE CONTROL]],'LISTADO ESTUDIANTES'!A:B,2,FALSE)</f>
        <v>INGENIERIA INDUSTRIAL</v>
      </c>
      <c r="D245" s="18" t="str">
        <f>VLOOKUP(ActividadesCom[[#This Row],[NO. DE CONTROL]],'LISTADO ESTUDIANTES'!A:D,4,FALSE)</f>
        <v>BAJA</v>
      </c>
      <c r="E245" s="5">
        <f>SUM(ActividadesCom[[#This Row],[CRÉD. 1]],ActividadesCom[[#This Row],[CRÉD. 2]],ActividadesCom[[#This Row],[CRÉD. 3]],ActividadesCom[[#This Row],[CRÉD. 4]],ActividadesCom[[#This Row],[CRÉD. 5]])</f>
        <v>0</v>
      </c>
      <c r="F245" s="17" t="str">
        <f>IF(ActividadesCom[[#This Row],[ÚLTIMO SEMESTRE CON CRÉDITOS]]&gt;0,ROUND(AVERAGE(ActividadesCom[[#This Row],[VALOR NIVEL 5]],ActividadesCom[[#This Row],[VALOR NIVEL 4]],ActividadesCom[[#This Row],[VALOR NIVEL 3]],ActividadesCom[[#This Row],[VALOR NIVEL 2]],ActividadesCom[[#This Row],[VALOR NIVEL 1]]),0),"")</f>
        <v/>
      </c>
      <c r="G245" s="5" t="str">
        <f>IF(ActividadesCom[[#This Row],[PROMEDIO]]="","",IF(ActividadesCom[[#This Row],[PROMEDIO]]&gt;=4,"EXCELENTE",IF(ActividadesCom[[#This Row],[PROMEDIO]]&gt;=3,"NOTABLE",IF(ActividadesCom[[#This Row],[PROMEDIO]]&gt;=2,"BUENO",IF(ActividadesCom[[#This Row],[PROMEDIO]]=1,"SUFICIENTE","")))))</f>
        <v/>
      </c>
      <c r="H245" s="5">
        <f>MAX(ActividadesCom[[#This Row],[PERÍODO 1]],ActividadesCom[[#This Row],[PERÍODO 2]],ActividadesCom[[#This Row],[PERÍODO 3]],ActividadesCom[[#This Row],[PERÍODO 4]],ActividadesCom[[#This Row],[PERÍODO 5]])</f>
        <v>0</v>
      </c>
      <c r="I245" s="6"/>
      <c r="J245" s="5"/>
      <c r="K245" s="5"/>
      <c r="L245" s="5" t="str">
        <f>IF(ActividadesCom[[#This Row],[NIVEL 1]]&lt;&gt;0,VLOOKUP(ActividadesCom[[#This Row],[NIVEL 1]],Catálogo!A:B,2,FALSE),"")</f>
        <v/>
      </c>
      <c r="M245" s="5"/>
      <c r="N245" s="6"/>
      <c r="O245" s="5"/>
      <c r="P245" s="5"/>
      <c r="Q245" s="5" t="str">
        <f>IF(ActividadesCom[[#This Row],[NIVEL 2]]&lt;&gt;0,VLOOKUP(ActividadesCom[[#This Row],[NIVEL 2]],Catálogo!A:B,2,FALSE),"")</f>
        <v/>
      </c>
      <c r="R245" s="5"/>
      <c r="S245" s="6"/>
      <c r="T245" s="5"/>
      <c r="U245" s="5"/>
      <c r="V245" s="5" t="str">
        <f>IF(ActividadesCom[[#This Row],[NIVEL 3]]&lt;&gt;0,VLOOKUP(ActividadesCom[[#This Row],[NIVEL 3]],Catálogo!A:B,2,FALSE),"")</f>
        <v/>
      </c>
      <c r="W245" s="5"/>
      <c r="X245" s="6"/>
      <c r="Y245" s="5"/>
      <c r="Z245" s="5"/>
      <c r="AA245" s="5" t="str">
        <f>IF(ActividadesCom[[#This Row],[NIVEL 4]]&lt;&gt;0,VLOOKUP(ActividadesCom[[#This Row],[NIVEL 4]],Catálogo!A:B,2,FALSE),"")</f>
        <v/>
      </c>
      <c r="AB245" s="5"/>
      <c r="AC245" s="6"/>
      <c r="AD245" s="5"/>
      <c r="AE245" s="5"/>
      <c r="AF245" s="5" t="str">
        <f>IF(ActividadesCom[[#This Row],[NIVEL 5]]&lt;&gt;0,VLOOKUP(ActividadesCom[[#This Row],[NIVEL 5]],Catálogo!A:B,2,FALSE),"")</f>
        <v/>
      </c>
      <c r="AG245" s="5"/>
      <c r="AH245" s="2"/>
      <c r="AI245" s="2"/>
    </row>
    <row r="246" spans="1:35" ht="30" hidden="1" customHeight="1" x14ac:dyDescent="0.25">
      <c r="A246" s="7">
        <v>13470345</v>
      </c>
      <c r="B246" s="97" t="str">
        <f>VLOOKUP(ActividadesCom[[#This Row],[NO. DE CONTROL]],'LISTADO ESTUDIANTES'!A:C,3,FALSE)</f>
        <v>UCAN SIERRA MARIO ALEJANDRO</v>
      </c>
      <c r="C246" s="97" t="str">
        <f>VLOOKUP(ActividadesCom[[#This Row],[NO. DE CONTROL]],'LISTADO ESTUDIANTES'!A:B,2,FALSE)</f>
        <v>INGENIERIA CIVIL</v>
      </c>
      <c r="D246" s="18" t="str">
        <f>VLOOKUP(ActividadesCom[[#This Row],[NO. DE CONTROL]],'LISTADO ESTUDIANTES'!A:D,4,FALSE)</f>
        <v>BAJA</v>
      </c>
      <c r="E246" s="5">
        <f>SUM(ActividadesCom[[#This Row],[CRÉD. 1]],ActividadesCom[[#This Row],[CRÉD. 2]],ActividadesCom[[#This Row],[CRÉD. 3]],ActividadesCom[[#This Row],[CRÉD. 4]],ActividadesCom[[#This Row],[CRÉD. 5]])</f>
        <v>0</v>
      </c>
      <c r="F246" s="17" t="str">
        <f>IF(ActividadesCom[[#This Row],[ÚLTIMO SEMESTRE CON CRÉDITOS]]&gt;0,ROUND(AVERAGE(ActividadesCom[[#This Row],[VALOR NIVEL 5]],ActividadesCom[[#This Row],[VALOR NIVEL 4]],ActividadesCom[[#This Row],[VALOR NIVEL 3]],ActividadesCom[[#This Row],[VALOR NIVEL 2]],ActividadesCom[[#This Row],[VALOR NIVEL 1]]),0),"")</f>
        <v/>
      </c>
      <c r="G246" s="5" t="str">
        <f>IF(ActividadesCom[[#This Row],[PROMEDIO]]="","",IF(ActividadesCom[[#This Row],[PROMEDIO]]&gt;=4,"EXCELENTE",IF(ActividadesCom[[#This Row],[PROMEDIO]]&gt;=3,"NOTABLE",IF(ActividadesCom[[#This Row],[PROMEDIO]]&gt;=2,"BUENO",IF(ActividadesCom[[#This Row],[PROMEDIO]]=1,"SUFICIENTE","")))))</f>
        <v/>
      </c>
      <c r="H246" s="5">
        <f>MAX(ActividadesCom[[#This Row],[PERÍODO 1]],ActividadesCom[[#This Row],[PERÍODO 2]],ActividadesCom[[#This Row],[PERÍODO 3]],ActividadesCom[[#This Row],[PERÍODO 4]],ActividadesCom[[#This Row],[PERÍODO 5]])</f>
        <v>0</v>
      </c>
      <c r="I246" s="6"/>
      <c r="J246" s="5"/>
      <c r="K246" s="5"/>
      <c r="L246" s="5" t="str">
        <f>IF(ActividadesCom[[#This Row],[NIVEL 1]]&lt;&gt;0,VLOOKUP(ActividadesCom[[#This Row],[NIVEL 1]],Catálogo!A:B,2,FALSE),"")</f>
        <v/>
      </c>
      <c r="M246" s="5"/>
      <c r="N246" s="6"/>
      <c r="O246" s="5"/>
      <c r="P246" s="5"/>
      <c r="Q246" s="5" t="str">
        <f>IF(ActividadesCom[[#This Row],[NIVEL 2]]&lt;&gt;0,VLOOKUP(ActividadesCom[[#This Row],[NIVEL 2]],Catálogo!A:B,2,FALSE),"")</f>
        <v/>
      </c>
      <c r="R246" s="5"/>
      <c r="S246" s="6"/>
      <c r="T246" s="5"/>
      <c r="U246" s="5"/>
      <c r="V246" s="5" t="str">
        <f>IF(ActividadesCom[[#This Row],[NIVEL 3]]&lt;&gt;0,VLOOKUP(ActividadesCom[[#This Row],[NIVEL 3]],Catálogo!A:B,2,FALSE),"")</f>
        <v/>
      </c>
      <c r="W246" s="5"/>
      <c r="X246" s="6"/>
      <c r="Y246" s="5"/>
      <c r="Z246" s="5"/>
      <c r="AA246" s="5" t="str">
        <f>IF(ActividadesCom[[#This Row],[NIVEL 4]]&lt;&gt;0,VLOOKUP(ActividadesCom[[#This Row],[NIVEL 4]],Catálogo!A:B,2,FALSE),"")</f>
        <v/>
      </c>
      <c r="AB246" s="5"/>
      <c r="AC246" s="6"/>
      <c r="AD246" s="5"/>
      <c r="AE246" s="5"/>
      <c r="AF246" s="5" t="str">
        <f>IF(ActividadesCom[[#This Row],[NIVEL 5]]&lt;&gt;0,VLOOKUP(ActividadesCom[[#This Row],[NIVEL 5]],Catálogo!A:B,2,FALSE),"")</f>
        <v/>
      </c>
      <c r="AG246" s="5"/>
      <c r="AH246" s="2"/>
      <c r="AI246" s="2"/>
    </row>
    <row r="247" spans="1:35" ht="30" hidden="1" customHeight="1" x14ac:dyDescent="0.25">
      <c r="A247" s="7">
        <v>13470347</v>
      </c>
      <c r="B247" s="97" t="str">
        <f>VLOOKUP(ActividadesCom[[#This Row],[NO. DE CONTROL]],'LISTADO ESTUDIANTES'!A:C,3,FALSE)</f>
        <v>CHAN MONTEJO SANTIAGO DEL JESUS</v>
      </c>
      <c r="C247" s="97" t="str">
        <f>VLOOKUP(ActividadesCom[[#This Row],[NO. DE CONTROL]],'LISTADO ESTUDIANTES'!A:B,2,FALSE)</f>
        <v>INGENIERIA CIVIL</v>
      </c>
      <c r="D247" s="18" t="str">
        <f>VLOOKUP(ActividadesCom[[#This Row],[NO. DE CONTROL]],'LISTADO ESTUDIANTES'!A:D,4,FALSE)</f>
        <v>EGRESADO(A)</v>
      </c>
      <c r="E247" s="5">
        <f>SUM(ActividadesCom[[#This Row],[CRÉD. 1]],ActividadesCom[[#This Row],[CRÉD. 2]],ActividadesCom[[#This Row],[CRÉD. 3]],ActividadesCom[[#This Row],[CRÉD. 4]],ActividadesCom[[#This Row],[CRÉD. 5]])</f>
        <v>5</v>
      </c>
      <c r="F247" s="17">
        <f>IF(ActividadesCom[[#This Row],[ÚLTIMO SEMESTRE CON CRÉDITOS]]&gt;0,ROUND(AVERAGE(ActividadesCom[[#This Row],[VALOR NIVEL 5]],ActividadesCom[[#This Row],[VALOR NIVEL 4]],ActividadesCom[[#This Row],[VALOR NIVEL 3]],ActividadesCom[[#This Row],[VALOR NIVEL 2]],ActividadesCom[[#This Row],[VALOR NIVEL 1]]),0),"")</f>
        <v>2</v>
      </c>
      <c r="G247" s="5" t="str">
        <f>IF(ActividadesCom[[#This Row],[PROMEDIO]]="","",IF(ActividadesCom[[#This Row],[PROMEDIO]]&gt;=4,"EXCELENTE",IF(ActividadesCom[[#This Row],[PROMEDIO]]&gt;=3,"NOTABLE",IF(ActividadesCom[[#This Row],[PROMEDIO]]&gt;=2,"BUENO",IF(ActividadesCom[[#This Row],[PROMEDIO]]=1,"SUFICIENTE","")))))</f>
        <v>BUENO</v>
      </c>
      <c r="H247" s="5">
        <f>MAX(ActividadesCom[[#This Row],[PERÍODO 1]],ActividadesCom[[#This Row],[PERÍODO 2]],ActividadesCom[[#This Row],[PERÍODO 3]],ActividadesCom[[#This Row],[PERÍODO 4]],ActividadesCom[[#This Row],[PERÍODO 5]])</f>
        <v>20163</v>
      </c>
      <c r="I247" s="6" t="s">
        <v>125</v>
      </c>
      <c r="J247" s="5">
        <v>20161</v>
      </c>
      <c r="K247" s="5" t="s">
        <v>4010</v>
      </c>
      <c r="L247" s="5">
        <f>IF(ActividadesCom[[#This Row],[NIVEL 1]]&lt;&gt;0,VLOOKUP(ActividadesCom[[#This Row],[NIVEL 1]],Catálogo!A:B,2,FALSE),"")</f>
        <v>2</v>
      </c>
      <c r="M247" s="5">
        <v>1</v>
      </c>
      <c r="N247" s="6" t="s">
        <v>200</v>
      </c>
      <c r="O247" s="5">
        <v>20161</v>
      </c>
      <c r="P247" s="5" t="s">
        <v>4010</v>
      </c>
      <c r="Q247" s="5">
        <f>IF(ActividadesCom[[#This Row],[NIVEL 2]]&lt;&gt;0,VLOOKUP(ActividadesCom[[#This Row],[NIVEL 2]],Catálogo!A:B,2,FALSE),"")</f>
        <v>2</v>
      </c>
      <c r="R247" s="5">
        <v>1</v>
      </c>
      <c r="S247" s="6" t="s">
        <v>56</v>
      </c>
      <c r="T247" s="5">
        <v>20161</v>
      </c>
      <c r="U247" s="5" t="s">
        <v>4010</v>
      </c>
      <c r="V247" s="5">
        <f>IF(ActividadesCom[[#This Row],[NIVEL 3]]&lt;&gt;0,VLOOKUP(ActividadesCom[[#This Row],[NIVEL 3]],Catálogo!A:B,2,FALSE),"")</f>
        <v>2</v>
      </c>
      <c r="W247" s="5">
        <v>1</v>
      </c>
      <c r="X247" s="6" t="s">
        <v>201</v>
      </c>
      <c r="Y247" s="5">
        <v>20163</v>
      </c>
      <c r="Z247" s="5" t="s">
        <v>4010</v>
      </c>
      <c r="AA247" s="5">
        <f>IF(ActividadesCom[[#This Row],[NIVEL 4]]&lt;&gt;0,VLOOKUP(ActividadesCom[[#This Row],[NIVEL 4]],Catálogo!A:B,2,FALSE),"")</f>
        <v>2</v>
      </c>
      <c r="AB247" s="5">
        <v>1</v>
      </c>
      <c r="AC247" s="6" t="s">
        <v>192</v>
      </c>
      <c r="AD247" s="5">
        <v>20161</v>
      </c>
      <c r="AE247" s="5" t="s">
        <v>4010</v>
      </c>
      <c r="AF247" s="5">
        <f>IF(ActividadesCom[[#This Row],[NIVEL 5]]&lt;&gt;0,VLOOKUP(ActividadesCom[[#This Row],[NIVEL 5]],Catálogo!A:B,2,FALSE),"")</f>
        <v>2</v>
      </c>
      <c r="AG247" s="5">
        <v>1</v>
      </c>
      <c r="AH247" s="2"/>
      <c r="AI247" s="2"/>
    </row>
    <row r="248" spans="1:35" ht="30" hidden="1" customHeight="1" x14ac:dyDescent="0.25">
      <c r="A248" s="7">
        <v>13470348</v>
      </c>
      <c r="B248" s="97" t="str">
        <f>VLOOKUP(ActividadesCom[[#This Row],[NO. DE CONTROL]],'LISTADO ESTUDIANTES'!A:C,3,FALSE)</f>
        <v>POOL MONTES OCTAVIO DEL JESUS</v>
      </c>
      <c r="C248" s="97" t="str">
        <f>VLOOKUP(ActividadesCom[[#This Row],[NO. DE CONTROL]],'LISTADO ESTUDIANTES'!A:B,2,FALSE)</f>
        <v>INGENIERIA INDUSTRIAL</v>
      </c>
      <c r="D248" s="18" t="str">
        <f>VLOOKUP(ActividadesCom[[#This Row],[NO. DE CONTROL]],'LISTADO ESTUDIANTES'!A:D,4,FALSE)</f>
        <v>EGRESADO(A)</v>
      </c>
      <c r="E248" s="5">
        <f>SUM(ActividadesCom[[#This Row],[CRÉD. 1]],ActividadesCom[[#This Row],[CRÉD. 2]],ActividadesCom[[#This Row],[CRÉD. 3]],ActividadesCom[[#This Row],[CRÉD. 4]],ActividadesCom[[#This Row],[CRÉD. 5]])</f>
        <v>6</v>
      </c>
      <c r="F248" s="17">
        <f>IF(ActividadesCom[[#This Row],[ÚLTIMO SEMESTRE CON CRÉDITOS]]&gt;0,ROUND(AVERAGE(ActividadesCom[[#This Row],[VALOR NIVEL 5]],ActividadesCom[[#This Row],[VALOR NIVEL 4]],ActividadesCom[[#This Row],[VALOR NIVEL 3]],ActividadesCom[[#This Row],[VALOR NIVEL 2]],ActividadesCom[[#This Row],[VALOR NIVEL 1]]),0),"")</f>
        <v>2</v>
      </c>
      <c r="G248" s="5" t="str">
        <f>IF(ActividadesCom[[#This Row],[PROMEDIO]]="","",IF(ActividadesCom[[#This Row],[PROMEDIO]]&gt;=4,"EXCELENTE",IF(ActividadesCom[[#This Row],[PROMEDIO]]&gt;=3,"NOTABLE",IF(ActividadesCom[[#This Row],[PROMEDIO]]&gt;=2,"BUENO",IF(ActividadesCom[[#This Row],[PROMEDIO]]=1,"SUFICIENTE","")))))</f>
        <v>BUENO</v>
      </c>
      <c r="H248" s="5">
        <f>MAX(ActividadesCom[[#This Row],[PERÍODO 1]],ActividadesCom[[#This Row],[PERÍODO 2]],ActividadesCom[[#This Row],[PERÍODO 3]],ActividadesCom[[#This Row],[PERÍODO 4]],ActividadesCom[[#This Row],[PERÍODO 5]])</f>
        <v>20153</v>
      </c>
      <c r="I248" s="6" t="s">
        <v>148</v>
      </c>
      <c r="J248" s="5">
        <v>20141</v>
      </c>
      <c r="K248" s="5" t="s">
        <v>4010</v>
      </c>
      <c r="L248" s="5">
        <f>IF(ActividadesCom[[#This Row],[NIVEL 1]]&lt;&gt;0,VLOOKUP(ActividadesCom[[#This Row],[NIVEL 1]],Catálogo!A:B,2,FALSE),"")</f>
        <v>2</v>
      </c>
      <c r="M248" s="5">
        <v>1</v>
      </c>
      <c r="N248" s="6" t="s">
        <v>149</v>
      </c>
      <c r="O248" s="5">
        <v>20141</v>
      </c>
      <c r="P248" s="5" t="s">
        <v>4010</v>
      </c>
      <c r="Q248" s="5">
        <f>IF(ActividadesCom[[#This Row],[NIVEL 2]]&lt;&gt;0,VLOOKUP(ActividadesCom[[#This Row],[NIVEL 2]],Catálogo!A:B,2,FALSE),"")</f>
        <v>2</v>
      </c>
      <c r="R248" s="5">
        <v>1</v>
      </c>
      <c r="S248" s="6" t="s">
        <v>150</v>
      </c>
      <c r="T248" s="5">
        <v>20141</v>
      </c>
      <c r="U248" s="5" t="s">
        <v>4010</v>
      </c>
      <c r="V248" s="5">
        <f>IF(ActividadesCom[[#This Row],[NIVEL 3]]&lt;&gt;0,VLOOKUP(ActividadesCom[[#This Row],[NIVEL 3]],Catálogo!A:B,2,FALSE),"")</f>
        <v>2</v>
      </c>
      <c r="W248" s="5">
        <v>1</v>
      </c>
      <c r="X248" s="6" t="s">
        <v>151</v>
      </c>
      <c r="Y248" s="5">
        <v>20153</v>
      </c>
      <c r="Z248" s="5" t="s">
        <v>4010</v>
      </c>
      <c r="AA248" s="5">
        <f>IF(ActividadesCom[[#This Row],[NIVEL 4]]&lt;&gt;0,VLOOKUP(ActividadesCom[[#This Row],[NIVEL 4]],Catálogo!A:B,2,FALSE),"")</f>
        <v>2</v>
      </c>
      <c r="AB248" s="5">
        <v>1</v>
      </c>
      <c r="AC248" s="6" t="s">
        <v>33</v>
      </c>
      <c r="AD248" s="5">
        <v>20123</v>
      </c>
      <c r="AE248" s="5" t="s">
        <v>4010</v>
      </c>
      <c r="AF248" s="5">
        <f>IF(ActividadesCom[[#This Row],[NIVEL 5]]&lt;&gt;0,VLOOKUP(ActividadesCom[[#This Row],[NIVEL 5]],Catálogo!A:B,2,FALSE),"")</f>
        <v>2</v>
      </c>
      <c r="AG248" s="5">
        <v>2</v>
      </c>
      <c r="AH248" s="2"/>
      <c r="AI248" s="2"/>
    </row>
    <row r="249" spans="1:35" ht="30" hidden="1" customHeight="1" x14ac:dyDescent="0.25">
      <c r="A249" s="7">
        <v>13470349</v>
      </c>
      <c r="B249" s="97" t="str">
        <f>VLOOKUP(ActividadesCom[[#This Row],[NO. DE CONTROL]],'LISTADO ESTUDIANTES'!A:C,3,FALSE)</f>
        <v>WONG ORTIZ RAFAEL</v>
      </c>
      <c r="C249" s="97" t="str">
        <f>VLOOKUP(ActividadesCom[[#This Row],[NO. DE CONTROL]],'LISTADO ESTUDIANTES'!A:B,2,FALSE)</f>
        <v>INGENIERIA CIVIL</v>
      </c>
      <c r="D249" s="18" t="str">
        <f>VLOOKUP(ActividadesCom[[#This Row],[NO. DE CONTROL]],'LISTADO ESTUDIANTES'!A:D,4,FALSE)</f>
        <v>BAJA</v>
      </c>
      <c r="E249" s="5">
        <f>SUM(ActividadesCom[[#This Row],[CRÉD. 1]],ActividadesCom[[#This Row],[CRÉD. 2]],ActividadesCom[[#This Row],[CRÉD. 3]],ActividadesCom[[#This Row],[CRÉD. 4]],ActividadesCom[[#This Row],[CRÉD. 5]])</f>
        <v>0</v>
      </c>
      <c r="F249" s="17" t="str">
        <f>IF(ActividadesCom[[#This Row],[ÚLTIMO SEMESTRE CON CRÉDITOS]]&gt;0,ROUND(AVERAGE(ActividadesCom[[#This Row],[VALOR NIVEL 5]],ActividadesCom[[#This Row],[VALOR NIVEL 4]],ActividadesCom[[#This Row],[VALOR NIVEL 3]],ActividadesCom[[#This Row],[VALOR NIVEL 2]],ActividadesCom[[#This Row],[VALOR NIVEL 1]]),0),"")</f>
        <v/>
      </c>
      <c r="G249" s="5" t="str">
        <f>IF(ActividadesCom[[#This Row],[PROMEDIO]]="","",IF(ActividadesCom[[#This Row],[PROMEDIO]]&gt;=4,"EXCELENTE",IF(ActividadesCom[[#This Row],[PROMEDIO]]&gt;=3,"NOTABLE",IF(ActividadesCom[[#This Row],[PROMEDIO]]&gt;=2,"BUENO",IF(ActividadesCom[[#This Row],[PROMEDIO]]=1,"SUFICIENTE","")))))</f>
        <v/>
      </c>
      <c r="H249" s="5">
        <f>MAX(ActividadesCom[[#This Row],[PERÍODO 1]],ActividadesCom[[#This Row],[PERÍODO 2]],ActividadesCom[[#This Row],[PERÍODO 3]],ActividadesCom[[#This Row],[PERÍODO 4]],ActividadesCom[[#This Row],[PERÍODO 5]])</f>
        <v>0</v>
      </c>
      <c r="I249" s="6"/>
      <c r="J249" s="5"/>
      <c r="K249" s="5"/>
      <c r="L249" s="5" t="str">
        <f>IF(ActividadesCom[[#This Row],[NIVEL 1]]&lt;&gt;0,VLOOKUP(ActividadesCom[[#This Row],[NIVEL 1]],Catálogo!A:B,2,FALSE),"")</f>
        <v/>
      </c>
      <c r="M249" s="5"/>
      <c r="N249" s="6"/>
      <c r="O249" s="5"/>
      <c r="P249" s="5"/>
      <c r="Q249" s="5" t="str">
        <f>IF(ActividadesCom[[#This Row],[NIVEL 2]]&lt;&gt;0,VLOOKUP(ActividadesCom[[#This Row],[NIVEL 2]],Catálogo!A:B,2,FALSE),"")</f>
        <v/>
      </c>
      <c r="R249" s="5"/>
      <c r="S249" s="6"/>
      <c r="T249" s="5"/>
      <c r="U249" s="5"/>
      <c r="V249" s="5" t="str">
        <f>IF(ActividadesCom[[#This Row],[NIVEL 3]]&lt;&gt;0,VLOOKUP(ActividadesCom[[#This Row],[NIVEL 3]],Catálogo!A:B,2,FALSE),"")</f>
        <v/>
      </c>
      <c r="W249" s="5"/>
      <c r="X249" s="6"/>
      <c r="Y249" s="5"/>
      <c r="Z249" s="5"/>
      <c r="AA249" s="5" t="str">
        <f>IF(ActividadesCom[[#This Row],[NIVEL 4]]&lt;&gt;0,VLOOKUP(ActividadesCom[[#This Row],[NIVEL 4]],Catálogo!A:B,2,FALSE),"")</f>
        <v/>
      </c>
      <c r="AB249" s="5"/>
      <c r="AC249" s="6"/>
      <c r="AD249" s="5"/>
      <c r="AE249" s="5"/>
      <c r="AF249" s="5" t="str">
        <f>IF(ActividadesCom[[#This Row],[NIVEL 5]]&lt;&gt;0,VLOOKUP(ActividadesCom[[#This Row],[NIVEL 5]],Catálogo!A:B,2,FALSE),"")</f>
        <v/>
      </c>
      <c r="AG249" s="5"/>
      <c r="AH249" s="2"/>
      <c r="AI249" s="2"/>
    </row>
    <row r="250" spans="1:35" ht="30" hidden="1" customHeight="1" x14ac:dyDescent="0.25">
      <c r="A250" s="7">
        <v>13470350</v>
      </c>
      <c r="B250" s="97" t="str">
        <f>VLOOKUP(ActividadesCom[[#This Row],[NO. DE CONTROL]],'LISTADO ESTUDIANTES'!A:C,3,FALSE)</f>
        <v>FARFAN BRICEÑO JORGE ALEJANDRO</v>
      </c>
      <c r="C250" s="97" t="str">
        <f>VLOOKUP(ActividadesCom[[#This Row],[NO. DE CONTROL]],'LISTADO ESTUDIANTES'!A:B,2,FALSE)</f>
        <v>INGENIERIA CIVIL</v>
      </c>
      <c r="D250" s="18" t="str">
        <f>VLOOKUP(ActividadesCom[[#This Row],[NO. DE CONTROL]],'LISTADO ESTUDIANTES'!A:D,4,FALSE)</f>
        <v>BAJA</v>
      </c>
      <c r="E250" s="5">
        <f>SUM(ActividadesCom[[#This Row],[CRÉD. 1]],ActividadesCom[[#This Row],[CRÉD. 2]],ActividadesCom[[#This Row],[CRÉD. 3]],ActividadesCom[[#This Row],[CRÉD. 4]],ActividadesCom[[#This Row],[CRÉD. 5]])</f>
        <v>0</v>
      </c>
      <c r="F250" s="17" t="str">
        <f>IF(ActividadesCom[[#This Row],[ÚLTIMO SEMESTRE CON CRÉDITOS]]&gt;0,ROUND(AVERAGE(ActividadesCom[[#This Row],[VALOR NIVEL 5]],ActividadesCom[[#This Row],[VALOR NIVEL 4]],ActividadesCom[[#This Row],[VALOR NIVEL 3]],ActividadesCom[[#This Row],[VALOR NIVEL 2]],ActividadesCom[[#This Row],[VALOR NIVEL 1]]),0),"")</f>
        <v/>
      </c>
      <c r="G250" s="5" t="str">
        <f>IF(ActividadesCom[[#This Row],[PROMEDIO]]="","",IF(ActividadesCom[[#This Row],[PROMEDIO]]&gt;=4,"EXCELENTE",IF(ActividadesCom[[#This Row],[PROMEDIO]]&gt;=3,"NOTABLE",IF(ActividadesCom[[#This Row],[PROMEDIO]]&gt;=2,"BUENO",IF(ActividadesCom[[#This Row],[PROMEDIO]]=1,"SUFICIENTE","")))))</f>
        <v/>
      </c>
      <c r="H250" s="5">
        <f>MAX(ActividadesCom[[#This Row],[PERÍODO 1]],ActividadesCom[[#This Row],[PERÍODO 2]],ActividadesCom[[#This Row],[PERÍODO 3]],ActividadesCom[[#This Row],[PERÍODO 4]],ActividadesCom[[#This Row],[PERÍODO 5]])</f>
        <v>0</v>
      </c>
      <c r="I250" s="6"/>
      <c r="J250" s="5"/>
      <c r="K250" s="5"/>
      <c r="L250" s="5" t="str">
        <f>IF(ActividadesCom[[#This Row],[NIVEL 1]]&lt;&gt;0,VLOOKUP(ActividadesCom[[#This Row],[NIVEL 1]],Catálogo!A:B,2,FALSE),"")</f>
        <v/>
      </c>
      <c r="M250" s="5"/>
      <c r="N250" s="6"/>
      <c r="O250" s="5"/>
      <c r="P250" s="5"/>
      <c r="Q250" s="5" t="str">
        <f>IF(ActividadesCom[[#This Row],[NIVEL 2]]&lt;&gt;0,VLOOKUP(ActividadesCom[[#This Row],[NIVEL 2]],Catálogo!A:B,2,FALSE),"")</f>
        <v/>
      </c>
      <c r="R250" s="5"/>
      <c r="S250" s="6"/>
      <c r="T250" s="5"/>
      <c r="U250" s="5"/>
      <c r="V250" s="5" t="str">
        <f>IF(ActividadesCom[[#This Row],[NIVEL 3]]&lt;&gt;0,VLOOKUP(ActividadesCom[[#This Row],[NIVEL 3]],Catálogo!A:B,2,FALSE),"")</f>
        <v/>
      </c>
      <c r="W250" s="5"/>
      <c r="X250" s="6"/>
      <c r="Y250" s="5"/>
      <c r="Z250" s="5"/>
      <c r="AA250" s="5" t="str">
        <f>IF(ActividadesCom[[#This Row],[NIVEL 4]]&lt;&gt;0,VLOOKUP(ActividadesCom[[#This Row],[NIVEL 4]],Catálogo!A:B,2,FALSE),"")</f>
        <v/>
      </c>
      <c r="AB250" s="5"/>
      <c r="AC250" s="6"/>
      <c r="AD250" s="5"/>
      <c r="AE250" s="5"/>
      <c r="AF250" s="5" t="str">
        <f>IF(ActividadesCom[[#This Row],[NIVEL 5]]&lt;&gt;0,VLOOKUP(ActividadesCom[[#This Row],[NIVEL 5]],Catálogo!A:B,2,FALSE),"")</f>
        <v/>
      </c>
      <c r="AG250" s="5"/>
      <c r="AH250" s="2"/>
      <c r="AI250" s="2"/>
    </row>
    <row r="251" spans="1:35" ht="30" hidden="1" customHeight="1" x14ac:dyDescent="0.25">
      <c r="A251" s="7">
        <v>13470352</v>
      </c>
      <c r="B251" s="97" t="str">
        <f>VLOOKUP(ActividadesCom[[#This Row],[NO. DE CONTROL]],'LISTADO ESTUDIANTES'!A:C,3,FALSE)</f>
        <v>ROSILLO GARCIA FRIDA GUADALUPE</v>
      </c>
      <c r="C251" s="97" t="str">
        <f>VLOOKUP(ActividadesCom[[#This Row],[NO. DE CONTROL]],'LISTADO ESTUDIANTES'!A:B,2,FALSE)</f>
        <v>INGENIERIA EN SISTEMAS COMPUTACIONALES</v>
      </c>
      <c r="D251" s="18" t="str">
        <f>VLOOKUP(ActividadesCom[[#This Row],[NO. DE CONTROL]],'LISTADO ESTUDIANTES'!A:D,4,FALSE)</f>
        <v>BAJA</v>
      </c>
      <c r="E251" s="5">
        <f>SUM(ActividadesCom[[#This Row],[CRÉD. 1]],ActividadesCom[[#This Row],[CRÉD. 2]],ActividadesCom[[#This Row],[CRÉD. 3]],ActividadesCom[[#This Row],[CRÉD. 4]],ActividadesCom[[#This Row],[CRÉD. 5]])</f>
        <v>0</v>
      </c>
      <c r="F251" s="17" t="str">
        <f>IF(ActividadesCom[[#This Row],[ÚLTIMO SEMESTRE CON CRÉDITOS]]&gt;0,ROUND(AVERAGE(ActividadesCom[[#This Row],[VALOR NIVEL 5]],ActividadesCom[[#This Row],[VALOR NIVEL 4]],ActividadesCom[[#This Row],[VALOR NIVEL 3]],ActividadesCom[[#This Row],[VALOR NIVEL 2]],ActividadesCom[[#This Row],[VALOR NIVEL 1]]),0),"")</f>
        <v/>
      </c>
      <c r="G251" s="5" t="str">
        <f>IF(ActividadesCom[[#This Row],[PROMEDIO]]="","",IF(ActividadesCom[[#This Row],[PROMEDIO]]&gt;=4,"EXCELENTE",IF(ActividadesCom[[#This Row],[PROMEDIO]]&gt;=3,"NOTABLE",IF(ActividadesCom[[#This Row],[PROMEDIO]]&gt;=2,"BUENO",IF(ActividadesCom[[#This Row],[PROMEDIO]]=1,"SUFICIENTE","")))))</f>
        <v/>
      </c>
      <c r="H251" s="5">
        <f>MAX(ActividadesCom[[#This Row],[PERÍODO 1]],ActividadesCom[[#This Row],[PERÍODO 2]],ActividadesCom[[#This Row],[PERÍODO 3]],ActividadesCom[[#This Row],[PERÍODO 4]],ActividadesCom[[#This Row],[PERÍODO 5]])</f>
        <v>0</v>
      </c>
      <c r="I251" s="6"/>
      <c r="J251" s="5"/>
      <c r="K251" s="5"/>
      <c r="L251" s="5" t="str">
        <f>IF(ActividadesCom[[#This Row],[NIVEL 1]]&lt;&gt;0,VLOOKUP(ActividadesCom[[#This Row],[NIVEL 1]],Catálogo!A:B,2,FALSE),"")</f>
        <v/>
      </c>
      <c r="M251" s="5"/>
      <c r="N251" s="6"/>
      <c r="O251" s="5"/>
      <c r="P251" s="5"/>
      <c r="Q251" s="5" t="str">
        <f>IF(ActividadesCom[[#This Row],[NIVEL 2]]&lt;&gt;0,VLOOKUP(ActividadesCom[[#This Row],[NIVEL 2]],Catálogo!A:B,2,FALSE),"")</f>
        <v/>
      </c>
      <c r="R251" s="5"/>
      <c r="S251" s="6"/>
      <c r="T251" s="5"/>
      <c r="U251" s="5"/>
      <c r="V251" s="5" t="str">
        <f>IF(ActividadesCom[[#This Row],[NIVEL 3]]&lt;&gt;0,VLOOKUP(ActividadesCom[[#This Row],[NIVEL 3]],Catálogo!A:B,2,FALSE),"")</f>
        <v/>
      </c>
      <c r="W251" s="5"/>
      <c r="X251" s="6"/>
      <c r="Y251" s="5"/>
      <c r="Z251" s="5"/>
      <c r="AA251" s="5" t="str">
        <f>IF(ActividadesCom[[#This Row],[NIVEL 4]]&lt;&gt;0,VLOOKUP(ActividadesCom[[#This Row],[NIVEL 4]],Catálogo!A:B,2,FALSE),"")</f>
        <v/>
      </c>
      <c r="AB251" s="5"/>
      <c r="AC251" s="6"/>
      <c r="AD251" s="5"/>
      <c r="AE251" s="5"/>
      <c r="AF251" s="5" t="str">
        <f>IF(ActividadesCom[[#This Row],[NIVEL 5]]&lt;&gt;0,VLOOKUP(ActividadesCom[[#This Row],[NIVEL 5]],Catálogo!A:B,2,FALSE),"")</f>
        <v/>
      </c>
      <c r="AG251" s="5"/>
      <c r="AH251" s="2"/>
      <c r="AI251" s="2"/>
    </row>
    <row r="252" spans="1:35" ht="30" hidden="1" customHeight="1" x14ac:dyDescent="0.25">
      <c r="A252" s="7">
        <v>13470354</v>
      </c>
      <c r="B252" s="97" t="str">
        <f>VLOOKUP(ActividadesCom[[#This Row],[NO. DE CONTROL]],'LISTADO ESTUDIANTES'!A:C,3,FALSE)</f>
        <v>CHE MIRANDA YAREMI BERENICE</v>
      </c>
      <c r="C252" s="97" t="str">
        <f>VLOOKUP(ActividadesCom[[#This Row],[NO. DE CONTROL]],'LISTADO ESTUDIANTES'!A:B,2,FALSE)</f>
        <v>INGENIERIA EN ADMINISTRACION</v>
      </c>
      <c r="D252" s="18" t="str">
        <f>VLOOKUP(ActividadesCom[[#This Row],[NO. DE CONTROL]],'LISTADO ESTUDIANTES'!A:D,4,FALSE)</f>
        <v>EGRESADO(A)</v>
      </c>
      <c r="E252" s="5">
        <f>SUM(ActividadesCom[[#This Row],[CRÉD. 1]],ActividadesCom[[#This Row],[CRÉD. 2]],ActividadesCom[[#This Row],[CRÉD. 3]],ActividadesCom[[#This Row],[CRÉD. 4]],ActividadesCom[[#This Row],[CRÉD. 5]])</f>
        <v>7</v>
      </c>
      <c r="F252" s="17">
        <f>IF(ActividadesCom[[#This Row],[ÚLTIMO SEMESTRE CON CRÉDITOS]]&gt;0,ROUND(AVERAGE(ActividadesCom[[#This Row],[VALOR NIVEL 5]],ActividadesCom[[#This Row],[VALOR NIVEL 4]],ActividadesCom[[#This Row],[VALOR NIVEL 3]],ActividadesCom[[#This Row],[VALOR NIVEL 2]],ActividadesCom[[#This Row],[VALOR NIVEL 1]]),0),"")</f>
        <v>2</v>
      </c>
      <c r="G252" s="5" t="str">
        <f>IF(ActividadesCom[[#This Row],[PROMEDIO]]="","",IF(ActividadesCom[[#This Row],[PROMEDIO]]&gt;=4,"EXCELENTE",IF(ActividadesCom[[#This Row],[PROMEDIO]]&gt;=3,"NOTABLE",IF(ActividadesCom[[#This Row],[PROMEDIO]]&gt;=2,"BUENO",IF(ActividadesCom[[#This Row],[PROMEDIO]]=1,"SUFICIENTE","")))))</f>
        <v>BUENO</v>
      </c>
      <c r="H252" s="5">
        <f>MAX(ActividadesCom[[#This Row],[PERÍODO 1]],ActividadesCom[[#This Row],[PERÍODO 2]],ActividadesCom[[#This Row],[PERÍODO 3]],ActividadesCom[[#This Row],[PERÍODO 4]],ActividadesCom[[#This Row],[PERÍODO 5]])</f>
        <v>20161</v>
      </c>
      <c r="I252" s="6" t="s">
        <v>60</v>
      </c>
      <c r="J252" s="5">
        <v>20151</v>
      </c>
      <c r="K252" s="5" t="s">
        <v>4010</v>
      </c>
      <c r="L252" s="5">
        <f>IF(ActividadesCom[[#This Row],[NIVEL 1]]&lt;&gt;0,VLOOKUP(ActividadesCom[[#This Row],[NIVEL 1]],Catálogo!A:B,2,FALSE),"")</f>
        <v>2</v>
      </c>
      <c r="M252" s="5">
        <v>1</v>
      </c>
      <c r="N252" s="6" t="s">
        <v>111</v>
      </c>
      <c r="O252" s="5">
        <v>20151</v>
      </c>
      <c r="P252" s="5" t="s">
        <v>4010</v>
      </c>
      <c r="Q252" s="5">
        <f>IF(ActividadesCom[[#This Row],[NIVEL 2]]&lt;&gt;0,VLOOKUP(ActividadesCom[[#This Row],[NIVEL 2]],Catálogo!A:B,2,FALSE),"")</f>
        <v>2</v>
      </c>
      <c r="R252" s="5">
        <v>2</v>
      </c>
      <c r="S252" s="6" t="s">
        <v>3</v>
      </c>
      <c r="T252" s="5">
        <v>20151</v>
      </c>
      <c r="U252" s="5" t="s">
        <v>4010</v>
      </c>
      <c r="V252" s="5">
        <f>IF(ActividadesCom[[#This Row],[NIVEL 3]]&lt;&gt;0,VLOOKUP(ActividadesCom[[#This Row],[NIVEL 3]],Catálogo!A:B,2,FALSE),"")</f>
        <v>2</v>
      </c>
      <c r="W252" s="5">
        <v>1</v>
      </c>
      <c r="X252" s="6" t="s">
        <v>128</v>
      </c>
      <c r="Y252" s="5">
        <v>20161</v>
      </c>
      <c r="Z252" s="5" t="s">
        <v>4010</v>
      </c>
      <c r="AA252" s="5">
        <f>IF(ActividadesCom[[#This Row],[NIVEL 4]]&lt;&gt;0,VLOOKUP(ActividadesCom[[#This Row],[NIVEL 4]],Catálogo!A:B,2,FALSE),"")</f>
        <v>2</v>
      </c>
      <c r="AB252" s="5">
        <v>1</v>
      </c>
      <c r="AC252" s="6" t="s">
        <v>85</v>
      </c>
      <c r="AD252" s="5" t="s">
        <v>51</v>
      </c>
      <c r="AE252" s="5" t="s">
        <v>4010</v>
      </c>
      <c r="AF252" s="5">
        <f>IF(ActividadesCom[[#This Row],[NIVEL 5]]&lt;&gt;0,VLOOKUP(ActividadesCom[[#This Row],[NIVEL 5]],Catálogo!A:B,2,FALSE),"")</f>
        <v>2</v>
      </c>
      <c r="AG252" s="5">
        <v>2</v>
      </c>
      <c r="AH252" s="2"/>
      <c r="AI252" s="2"/>
    </row>
    <row r="253" spans="1:35" ht="30" hidden="1" customHeight="1" x14ac:dyDescent="0.25">
      <c r="A253" s="7">
        <v>13470355</v>
      </c>
      <c r="B253" s="97" t="str">
        <f>VLOOKUP(ActividadesCom[[#This Row],[NO. DE CONTROL]],'LISTADO ESTUDIANTES'!A:C,3,FALSE)</f>
        <v>DE LA O MEJIA ELIAS ABRAHAM</v>
      </c>
      <c r="C253" s="97" t="str">
        <f>VLOOKUP(ActividadesCom[[#This Row],[NO. DE CONTROL]],'LISTADO ESTUDIANTES'!A:B,2,FALSE)</f>
        <v>ARQUITECTURA</v>
      </c>
      <c r="D253" s="18" t="str">
        <f>VLOOKUP(ActividadesCom[[#This Row],[NO. DE CONTROL]],'LISTADO ESTUDIANTES'!A:D,4,FALSE)</f>
        <v>BAJA</v>
      </c>
      <c r="E253" s="5">
        <f>SUM(ActividadesCom[[#This Row],[CRÉD. 1]],ActividadesCom[[#This Row],[CRÉD. 2]],ActividadesCom[[#This Row],[CRÉD. 3]],ActividadesCom[[#This Row],[CRÉD. 4]],ActividadesCom[[#This Row],[CRÉD. 5]])</f>
        <v>1</v>
      </c>
      <c r="F253" s="17">
        <f>IF(ActividadesCom[[#This Row],[ÚLTIMO SEMESTRE CON CRÉDITOS]]&gt;0,ROUND(AVERAGE(ActividadesCom[[#This Row],[VALOR NIVEL 5]],ActividadesCom[[#This Row],[VALOR NIVEL 4]],ActividadesCom[[#This Row],[VALOR NIVEL 3]],ActividadesCom[[#This Row],[VALOR NIVEL 2]],ActividadesCom[[#This Row],[VALOR NIVEL 1]]),0),"")</f>
        <v>2</v>
      </c>
      <c r="G253" s="5" t="str">
        <f>IF(ActividadesCom[[#This Row],[PROMEDIO]]="","",IF(ActividadesCom[[#This Row],[PROMEDIO]]&gt;=4,"EXCELENTE",IF(ActividadesCom[[#This Row],[PROMEDIO]]&gt;=3,"NOTABLE",IF(ActividadesCom[[#This Row],[PROMEDIO]]&gt;=2,"BUENO",IF(ActividadesCom[[#This Row],[PROMEDIO]]=1,"SUFICIENTE","")))))</f>
        <v>BUENO</v>
      </c>
      <c r="H253" s="5">
        <f>MAX(ActividadesCom[[#This Row],[PERÍODO 1]],ActividadesCom[[#This Row],[PERÍODO 2]],ActividadesCom[[#This Row],[PERÍODO 3]],ActividadesCom[[#This Row],[PERÍODO 4]],ActividadesCom[[#This Row],[PERÍODO 5]])</f>
        <v>20141</v>
      </c>
      <c r="I253" s="6"/>
      <c r="J253" s="5"/>
      <c r="K253" s="5"/>
      <c r="L253" s="5" t="str">
        <f>IF(ActividadesCom[[#This Row],[NIVEL 1]]&lt;&gt;0,VLOOKUP(ActividadesCom[[#This Row],[NIVEL 1]],Catálogo!A:B,2,FALSE),"")</f>
        <v/>
      </c>
      <c r="M253" s="5"/>
      <c r="N253" s="6"/>
      <c r="O253" s="5"/>
      <c r="P253" s="5"/>
      <c r="Q253" s="5" t="str">
        <f>IF(ActividadesCom[[#This Row],[NIVEL 2]]&lt;&gt;0,VLOOKUP(ActividadesCom[[#This Row],[NIVEL 2]],Catálogo!A:B,2,FALSE),"")</f>
        <v/>
      </c>
      <c r="R253" s="5"/>
      <c r="S253" s="6"/>
      <c r="T253" s="5"/>
      <c r="U253" s="5"/>
      <c r="V253" s="5" t="str">
        <f>IF(ActividadesCom[[#This Row],[NIVEL 3]]&lt;&gt;0,VLOOKUP(ActividadesCom[[#This Row],[NIVEL 3]],Catálogo!A:B,2,FALSE),"")</f>
        <v/>
      </c>
      <c r="W253" s="5"/>
      <c r="X253" s="6"/>
      <c r="Y253" s="5"/>
      <c r="Z253" s="5"/>
      <c r="AA253" s="5" t="str">
        <f>IF(ActividadesCom[[#This Row],[NIVEL 4]]&lt;&gt;0,VLOOKUP(ActividadesCom[[#This Row],[NIVEL 4]],Catálogo!A:B,2,FALSE),"")</f>
        <v/>
      </c>
      <c r="AB253" s="5"/>
      <c r="AC253" s="6" t="s">
        <v>67</v>
      </c>
      <c r="AD253" s="5">
        <v>20141</v>
      </c>
      <c r="AE253" s="5" t="s">
        <v>4010</v>
      </c>
      <c r="AF253" s="5">
        <f>IF(ActividadesCom[[#This Row],[NIVEL 5]]&lt;&gt;0,VLOOKUP(ActividadesCom[[#This Row],[NIVEL 5]],Catálogo!A:B,2,FALSE),"")</f>
        <v>2</v>
      </c>
      <c r="AG253" s="5">
        <v>1</v>
      </c>
      <c r="AH253" s="2"/>
      <c r="AI253" s="2"/>
    </row>
    <row r="254" spans="1:35" ht="30" hidden="1" customHeight="1" x14ac:dyDescent="0.25">
      <c r="A254" s="7">
        <v>13470358</v>
      </c>
      <c r="B254" s="97" t="str">
        <f>VLOOKUP(ActividadesCom[[#This Row],[NO. DE CONTROL]],'LISTADO ESTUDIANTES'!A:C,3,FALSE)</f>
        <v>RODRIGUEZ CRUZ JORGE ALBERTO</v>
      </c>
      <c r="C254" s="97" t="str">
        <f>VLOOKUP(ActividadesCom[[#This Row],[NO. DE CONTROL]],'LISTADO ESTUDIANTES'!A:B,2,FALSE)</f>
        <v>INGENIERIA AMBIENTAL</v>
      </c>
      <c r="D254" s="18" t="str">
        <f>VLOOKUP(ActividadesCom[[#This Row],[NO. DE CONTROL]],'LISTADO ESTUDIANTES'!A:D,4,FALSE)</f>
        <v>BAJA</v>
      </c>
      <c r="E254" s="5">
        <f>SUM(ActividadesCom[[#This Row],[CRÉD. 1]],ActividadesCom[[#This Row],[CRÉD. 2]],ActividadesCom[[#This Row],[CRÉD. 3]],ActividadesCom[[#This Row],[CRÉD. 4]],ActividadesCom[[#This Row],[CRÉD. 5]])</f>
        <v>0</v>
      </c>
      <c r="F254" s="17" t="str">
        <f>IF(ActividadesCom[[#This Row],[ÚLTIMO SEMESTRE CON CRÉDITOS]]&gt;0,ROUND(AVERAGE(ActividadesCom[[#This Row],[VALOR NIVEL 5]],ActividadesCom[[#This Row],[VALOR NIVEL 4]],ActividadesCom[[#This Row],[VALOR NIVEL 3]],ActividadesCom[[#This Row],[VALOR NIVEL 2]],ActividadesCom[[#This Row],[VALOR NIVEL 1]]),0),"")</f>
        <v/>
      </c>
      <c r="G254" s="5" t="str">
        <f>IF(ActividadesCom[[#This Row],[PROMEDIO]]="","",IF(ActividadesCom[[#This Row],[PROMEDIO]]&gt;=4,"EXCELENTE",IF(ActividadesCom[[#This Row],[PROMEDIO]]&gt;=3,"NOTABLE",IF(ActividadesCom[[#This Row],[PROMEDIO]]&gt;=2,"BUENO",IF(ActividadesCom[[#This Row],[PROMEDIO]]=1,"SUFICIENTE","")))))</f>
        <v/>
      </c>
      <c r="H254" s="5">
        <f>MAX(ActividadesCom[[#This Row],[PERÍODO 1]],ActividadesCom[[#This Row],[PERÍODO 2]],ActividadesCom[[#This Row],[PERÍODO 3]],ActividadesCom[[#This Row],[PERÍODO 4]],ActividadesCom[[#This Row],[PERÍODO 5]])</f>
        <v>0</v>
      </c>
      <c r="I254" s="6"/>
      <c r="J254" s="5"/>
      <c r="K254" s="5"/>
      <c r="L254" s="5" t="str">
        <f>IF(ActividadesCom[[#This Row],[NIVEL 1]]&lt;&gt;0,VLOOKUP(ActividadesCom[[#This Row],[NIVEL 1]],Catálogo!A:B,2,FALSE),"")</f>
        <v/>
      </c>
      <c r="M254" s="5"/>
      <c r="N254" s="6"/>
      <c r="O254" s="5"/>
      <c r="P254" s="5"/>
      <c r="Q254" s="5" t="str">
        <f>IF(ActividadesCom[[#This Row],[NIVEL 2]]&lt;&gt;0,VLOOKUP(ActividadesCom[[#This Row],[NIVEL 2]],Catálogo!A:B,2,FALSE),"")</f>
        <v/>
      </c>
      <c r="R254" s="5"/>
      <c r="S254" s="6"/>
      <c r="T254" s="5"/>
      <c r="U254" s="5"/>
      <c r="V254" s="5" t="str">
        <f>IF(ActividadesCom[[#This Row],[NIVEL 3]]&lt;&gt;0,VLOOKUP(ActividadesCom[[#This Row],[NIVEL 3]],Catálogo!A:B,2,FALSE),"")</f>
        <v/>
      </c>
      <c r="W254" s="5"/>
      <c r="X254" s="6"/>
      <c r="Y254" s="5"/>
      <c r="Z254" s="5"/>
      <c r="AA254" s="5" t="str">
        <f>IF(ActividadesCom[[#This Row],[NIVEL 4]]&lt;&gt;0,VLOOKUP(ActividadesCom[[#This Row],[NIVEL 4]],Catálogo!A:B,2,FALSE),"")</f>
        <v/>
      </c>
      <c r="AB254" s="5"/>
      <c r="AC254" s="6"/>
      <c r="AD254" s="5"/>
      <c r="AE254" s="5"/>
      <c r="AF254" s="5" t="str">
        <f>IF(ActividadesCom[[#This Row],[NIVEL 5]]&lt;&gt;0,VLOOKUP(ActividadesCom[[#This Row],[NIVEL 5]],Catálogo!A:B,2,FALSE),"")</f>
        <v/>
      </c>
      <c r="AG254" s="5"/>
      <c r="AH254" s="2"/>
      <c r="AI254" s="2"/>
    </row>
    <row r="255" spans="1:35" ht="30" hidden="1" customHeight="1" x14ac:dyDescent="0.25">
      <c r="A255" s="7">
        <v>13470360</v>
      </c>
      <c r="B255" s="97" t="str">
        <f>VLOOKUP(ActividadesCom[[#This Row],[NO. DE CONTROL]],'LISTADO ESTUDIANTES'!A:C,3,FALSE)</f>
        <v>HERNANDEZ CHAN ALONDRA GUADALUPE</v>
      </c>
      <c r="C255" s="97" t="str">
        <f>VLOOKUP(ActividadesCom[[#This Row],[NO. DE CONTROL]],'LISTADO ESTUDIANTES'!A:B,2,FALSE)</f>
        <v>INGENIERIA EN ADMINISTRACION</v>
      </c>
      <c r="D255" s="18" t="str">
        <f>VLOOKUP(ActividadesCom[[#This Row],[NO. DE CONTROL]],'LISTADO ESTUDIANTES'!A:D,4,FALSE)</f>
        <v>EGRESADO(A)</v>
      </c>
      <c r="E255" s="5">
        <f>SUM(ActividadesCom[[#This Row],[CRÉD. 1]],ActividadesCom[[#This Row],[CRÉD. 2]],ActividadesCom[[#This Row],[CRÉD. 3]],ActividadesCom[[#This Row],[CRÉD. 4]],ActividadesCom[[#This Row],[CRÉD. 5]])</f>
        <v>6</v>
      </c>
      <c r="F255" s="17">
        <f>IF(ActividadesCom[[#This Row],[ÚLTIMO SEMESTRE CON CRÉDITOS]]&gt;0,ROUND(AVERAGE(ActividadesCom[[#This Row],[VALOR NIVEL 5]],ActividadesCom[[#This Row],[VALOR NIVEL 4]],ActividadesCom[[#This Row],[VALOR NIVEL 3]],ActividadesCom[[#This Row],[VALOR NIVEL 2]],ActividadesCom[[#This Row],[VALOR NIVEL 1]]),0),"")</f>
        <v>2</v>
      </c>
      <c r="G255" s="5" t="str">
        <f>IF(ActividadesCom[[#This Row],[PROMEDIO]]="","",IF(ActividadesCom[[#This Row],[PROMEDIO]]&gt;=4,"EXCELENTE",IF(ActividadesCom[[#This Row],[PROMEDIO]]&gt;=3,"NOTABLE",IF(ActividadesCom[[#This Row],[PROMEDIO]]&gt;=2,"BUENO",IF(ActividadesCom[[#This Row],[PROMEDIO]]=1,"SUFICIENTE","")))))</f>
        <v>BUENO</v>
      </c>
      <c r="H255" s="5">
        <f>MAX(ActividadesCom[[#This Row],[PERÍODO 1]],ActividadesCom[[#This Row],[PERÍODO 2]],ActividadesCom[[#This Row],[PERÍODO 3]],ActividadesCom[[#This Row],[PERÍODO 4]],ActividadesCom[[#This Row],[PERÍODO 5]])</f>
        <v>20151</v>
      </c>
      <c r="I255" s="6" t="s">
        <v>3</v>
      </c>
      <c r="J255" s="5">
        <v>20151</v>
      </c>
      <c r="K255" s="5" t="s">
        <v>4010</v>
      </c>
      <c r="L255" s="5">
        <f>IF(ActividadesCom[[#This Row],[NIVEL 1]]&lt;&gt;0,VLOOKUP(ActividadesCom[[#This Row],[NIVEL 1]],Catálogo!A:B,2,FALSE),"")</f>
        <v>2</v>
      </c>
      <c r="M255" s="5">
        <v>1</v>
      </c>
      <c r="N255" s="6" t="s">
        <v>111</v>
      </c>
      <c r="O255" s="5">
        <v>20143</v>
      </c>
      <c r="P255" s="5" t="s">
        <v>4010</v>
      </c>
      <c r="Q255" s="5">
        <f>IF(ActividadesCom[[#This Row],[NIVEL 2]]&lt;&gt;0,VLOOKUP(ActividadesCom[[#This Row],[NIVEL 2]],Catálogo!A:B,2,FALSE),"")</f>
        <v>2</v>
      </c>
      <c r="R255" s="5">
        <v>1</v>
      </c>
      <c r="S255" s="6" t="s">
        <v>117</v>
      </c>
      <c r="T255" s="5">
        <v>20143</v>
      </c>
      <c r="U255" s="5" t="s">
        <v>4010</v>
      </c>
      <c r="V255" s="5">
        <f>IF(ActividadesCom[[#This Row],[NIVEL 3]]&lt;&gt;0,VLOOKUP(ActividadesCom[[#This Row],[NIVEL 3]],Catálogo!A:B,2,FALSE),"")</f>
        <v>2</v>
      </c>
      <c r="W255" s="5">
        <v>1</v>
      </c>
      <c r="X255" s="6" t="s">
        <v>65</v>
      </c>
      <c r="Y255" s="5">
        <v>20133</v>
      </c>
      <c r="Z255" s="5" t="s">
        <v>4010</v>
      </c>
      <c r="AA255" s="5">
        <f>IF(ActividadesCom[[#This Row],[NIVEL 4]]&lt;&gt;0,VLOOKUP(ActividadesCom[[#This Row],[NIVEL 4]],Catálogo!A:B,2,FALSE),"")</f>
        <v>2</v>
      </c>
      <c r="AB255" s="5">
        <v>1</v>
      </c>
      <c r="AC255" s="6" t="s">
        <v>22</v>
      </c>
      <c r="AD255" s="5" t="s">
        <v>61</v>
      </c>
      <c r="AE255" s="5" t="s">
        <v>4010</v>
      </c>
      <c r="AF255" s="5">
        <f>IF(ActividadesCom[[#This Row],[NIVEL 5]]&lt;&gt;0,VLOOKUP(ActividadesCom[[#This Row],[NIVEL 5]],Catálogo!A:B,2,FALSE),"")</f>
        <v>2</v>
      </c>
      <c r="AG255" s="5">
        <v>2</v>
      </c>
      <c r="AH255" s="2"/>
      <c r="AI255" s="2"/>
    </row>
    <row r="256" spans="1:35" ht="30" hidden="1" customHeight="1" x14ac:dyDescent="0.25">
      <c r="A256" s="7">
        <v>13470361</v>
      </c>
      <c r="B256" s="97" t="str">
        <f>VLOOKUP(ActividadesCom[[#This Row],[NO. DE CONTROL]],'LISTADO ESTUDIANTES'!A:C,3,FALSE)</f>
        <v>BURGOS ORTIZ SERGIO MANUEL</v>
      </c>
      <c r="C256" s="97" t="str">
        <f>VLOOKUP(ActividadesCom[[#This Row],[NO. DE CONTROL]],'LISTADO ESTUDIANTES'!A:B,2,FALSE)</f>
        <v>ARQUITECTURA</v>
      </c>
      <c r="D256" s="18" t="str">
        <f>VLOOKUP(ActividadesCom[[#This Row],[NO. DE CONTROL]],'LISTADO ESTUDIANTES'!A:D,4,FALSE)</f>
        <v>BAJA</v>
      </c>
      <c r="E256" s="5">
        <f>SUM(ActividadesCom[[#This Row],[CRÉD. 1]],ActividadesCom[[#This Row],[CRÉD. 2]],ActividadesCom[[#This Row],[CRÉD. 3]],ActividadesCom[[#This Row],[CRÉD. 4]],ActividadesCom[[#This Row],[CRÉD. 5]])</f>
        <v>0</v>
      </c>
      <c r="F256" s="17" t="str">
        <f>IF(ActividadesCom[[#This Row],[ÚLTIMO SEMESTRE CON CRÉDITOS]]&gt;0,ROUND(AVERAGE(ActividadesCom[[#This Row],[VALOR NIVEL 5]],ActividadesCom[[#This Row],[VALOR NIVEL 4]],ActividadesCom[[#This Row],[VALOR NIVEL 3]],ActividadesCom[[#This Row],[VALOR NIVEL 2]],ActividadesCom[[#This Row],[VALOR NIVEL 1]]),0),"")</f>
        <v/>
      </c>
      <c r="G256" s="5" t="str">
        <f>IF(ActividadesCom[[#This Row],[PROMEDIO]]="","",IF(ActividadesCom[[#This Row],[PROMEDIO]]&gt;=4,"EXCELENTE",IF(ActividadesCom[[#This Row],[PROMEDIO]]&gt;=3,"NOTABLE",IF(ActividadesCom[[#This Row],[PROMEDIO]]&gt;=2,"BUENO",IF(ActividadesCom[[#This Row],[PROMEDIO]]=1,"SUFICIENTE","")))))</f>
        <v/>
      </c>
      <c r="H256" s="5">
        <f>MAX(ActividadesCom[[#This Row],[PERÍODO 1]],ActividadesCom[[#This Row],[PERÍODO 2]],ActividadesCom[[#This Row],[PERÍODO 3]],ActividadesCom[[#This Row],[PERÍODO 4]],ActividadesCom[[#This Row],[PERÍODO 5]])</f>
        <v>0</v>
      </c>
      <c r="I256" s="6"/>
      <c r="J256" s="5"/>
      <c r="K256" s="5"/>
      <c r="L256" s="5" t="str">
        <f>IF(ActividadesCom[[#This Row],[NIVEL 1]]&lt;&gt;0,VLOOKUP(ActividadesCom[[#This Row],[NIVEL 1]],Catálogo!A:B,2,FALSE),"")</f>
        <v/>
      </c>
      <c r="M256" s="5"/>
      <c r="N256" s="6"/>
      <c r="O256" s="5"/>
      <c r="P256" s="5"/>
      <c r="Q256" s="5" t="str">
        <f>IF(ActividadesCom[[#This Row],[NIVEL 2]]&lt;&gt;0,VLOOKUP(ActividadesCom[[#This Row],[NIVEL 2]],Catálogo!A:B,2,FALSE),"")</f>
        <v/>
      </c>
      <c r="R256" s="5"/>
      <c r="S256" s="6"/>
      <c r="T256" s="5"/>
      <c r="U256" s="5"/>
      <c r="V256" s="5" t="str">
        <f>IF(ActividadesCom[[#This Row],[NIVEL 3]]&lt;&gt;0,VLOOKUP(ActividadesCom[[#This Row],[NIVEL 3]],Catálogo!A:B,2,FALSE),"")</f>
        <v/>
      </c>
      <c r="W256" s="5"/>
      <c r="X256" s="6"/>
      <c r="Y256" s="5"/>
      <c r="Z256" s="5"/>
      <c r="AA256" s="5" t="str">
        <f>IF(ActividadesCom[[#This Row],[NIVEL 4]]&lt;&gt;0,VLOOKUP(ActividadesCom[[#This Row],[NIVEL 4]],Catálogo!A:B,2,FALSE),"")</f>
        <v/>
      </c>
      <c r="AB256" s="5"/>
      <c r="AC256" s="6"/>
      <c r="AD256" s="5"/>
      <c r="AE256" s="5"/>
      <c r="AF256" s="5" t="str">
        <f>IF(ActividadesCom[[#This Row],[NIVEL 5]]&lt;&gt;0,VLOOKUP(ActividadesCom[[#This Row],[NIVEL 5]],Catálogo!A:B,2,FALSE),"")</f>
        <v/>
      </c>
      <c r="AG256" s="5"/>
      <c r="AH256" s="2"/>
      <c r="AI256" s="2"/>
    </row>
    <row r="257" spans="1:35" ht="30" hidden="1" customHeight="1" x14ac:dyDescent="0.25">
      <c r="A257" s="7">
        <v>13470367</v>
      </c>
      <c r="B257" s="97" t="str">
        <f>VLOOKUP(ActividadesCom[[#This Row],[NO. DE CONTROL]],'LISTADO ESTUDIANTES'!A:C,3,FALSE)</f>
        <v>MEDINA CHAN DARIEL GUSTAVO</v>
      </c>
      <c r="C257" s="97" t="str">
        <f>VLOOKUP(ActividadesCom[[#This Row],[NO. DE CONTROL]],'LISTADO ESTUDIANTES'!A:B,2,FALSE)</f>
        <v>INGENIERIA CIVIL</v>
      </c>
      <c r="D257" s="18" t="str">
        <f>VLOOKUP(ActividadesCom[[#This Row],[NO. DE CONTROL]],'LISTADO ESTUDIANTES'!A:D,4,FALSE)</f>
        <v>BAJA</v>
      </c>
      <c r="E257" s="5">
        <f>SUM(ActividadesCom[[#This Row],[CRÉD. 1]],ActividadesCom[[#This Row],[CRÉD. 2]],ActividadesCom[[#This Row],[CRÉD. 3]],ActividadesCom[[#This Row],[CRÉD. 4]],ActividadesCom[[#This Row],[CRÉD. 5]])</f>
        <v>0</v>
      </c>
      <c r="F257" s="17" t="str">
        <f>IF(ActividadesCom[[#This Row],[ÚLTIMO SEMESTRE CON CRÉDITOS]]&gt;0,ROUND(AVERAGE(ActividadesCom[[#This Row],[VALOR NIVEL 5]],ActividadesCom[[#This Row],[VALOR NIVEL 4]],ActividadesCom[[#This Row],[VALOR NIVEL 3]],ActividadesCom[[#This Row],[VALOR NIVEL 2]],ActividadesCom[[#This Row],[VALOR NIVEL 1]]),0),"")</f>
        <v/>
      </c>
      <c r="G257" s="5" t="str">
        <f>IF(ActividadesCom[[#This Row],[PROMEDIO]]="","",IF(ActividadesCom[[#This Row],[PROMEDIO]]&gt;=4,"EXCELENTE",IF(ActividadesCom[[#This Row],[PROMEDIO]]&gt;=3,"NOTABLE",IF(ActividadesCom[[#This Row],[PROMEDIO]]&gt;=2,"BUENO",IF(ActividadesCom[[#This Row],[PROMEDIO]]=1,"SUFICIENTE","")))))</f>
        <v/>
      </c>
      <c r="H257" s="5">
        <f>MAX(ActividadesCom[[#This Row],[PERÍODO 1]],ActividadesCom[[#This Row],[PERÍODO 2]],ActividadesCom[[#This Row],[PERÍODO 3]],ActividadesCom[[#This Row],[PERÍODO 4]],ActividadesCom[[#This Row],[PERÍODO 5]])</f>
        <v>0</v>
      </c>
      <c r="I257" s="6"/>
      <c r="J257" s="5"/>
      <c r="K257" s="5"/>
      <c r="L257" s="5" t="str">
        <f>IF(ActividadesCom[[#This Row],[NIVEL 1]]&lt;&gt;0,VLOOKUP(ActividadesCom[[#This Row],[NIVEL 1]],Catálogo!A:B,2,FALSE),"")</f>
        <v/>
      </c>
      <c r="M257" s="5"/>
      <c r="N257" s="6"/>
      <c r="O257" s="5"/>
      <c r="P257" s="5"/>
      <c r="Q257" s="5" t="str">
        <f>IF(ActividadesCom[[#This Row],[NIVEL 2]]&lt;&gt;0,VLOOKUP(ActividadesCom[[#This Row],[NIVEL 2]],Catálogo!A:B,2,FALSE),"")</f>
        <v/>
      </c>
      <c r="R257" s="5"/>
      <c r="S257" s="6"/>
      <c r="T257" s="5"/>
      <c r="U257" s="5"/>
      <c r="V257" s="5" t="str">
        <f>IF(ActividadesCom[[#This Row],[NIVEL 3]]&lt;&gt;0,VLOOKUP(ActividadesCom[[#This Row],[NIVEL 3]],Catálogo!A:B,2,FALSE),"")</f>
        <v/>
      </c>
      <c r="W257" s="5"/>
      <c r="X257" s="6"/>
      <c r="Y257" s="5"/>
      <c r="Z257" s="5"/>
      <c r="AA257" s="5" t="str">
        <f>IF(ActividadesCom[[#This Row],[NIVEL 4]]&lt;&gt;0,VLOOKUP(ActividadesCom[[#This Row],[NIVEL 4]],Catálogo!A:B,2,FALSE),"")</f>
        <v/>
      </c>
      <c r="AB257" s="5"/>
      <c r="AC257" s="6"/>
      <c r="AD257" s="5"/>
      <c r="AE257" s="5"/>
      <c r="AF257" s="5" t="str">
        <f>IF(ActividadesCom[[#This Row],[NIVEL 5]]&lt;&gt;0,VLOOKUP(ActividadesCom[[#This Row],[NIVEL 5]],Catálogo!A:B,2,FALSE),"")</f>
        <v/>
      </c>
      <c r="AG257" s="5"/>
      <c r="AH257" s="2"/>
      <c r="AI257" s="2"/>
    </row>
    <row r="258" spans="1:35" ht="30" hidden="1" customHeight="1" x14ac:dyDescent="0.25">
      <c r="A258" s="7">
        <v>13470370</v>
      </c>
      <c r="B258" s="97" t="str">
        <f>VLOOKUP(ActividadesCom[[#This Row],[NO. DE CONTROL]],'LISTADO ESTUDIANTES'!A:C,3,FALSE)</f>
        <v>AVILA GUERRERO MANUEL ADALBERTO</v>
      </c>
      <c r="C258" s="97" t="str">
        <f>VLOOKUP(ActividadesCom[[#This Row],[NO. DE CONTROL]],'LISTADO ESTUDIANTES'!A:B,2,FALSE)</f>
        <v>INGENIERIA INFORMATICA</v>
      </c>
      <c r="D258" s="18" t="str">
        <f>VLOOKUP(ActividadesCom[[#This Row],[NO. DE CONTROL]],'LISTADO ESTUDIANTES'!A:D,4,FALSE)</f>
        <v>EGRESADO(A)</v>
      </c>
      <c r="E258" s="5">
        <f>SUM(ActividadesCom[[#This Row],[CRÉD. 1]],ActividadesCom[[#This Row],[CRÉD. 2]],ActividadesCom[[#This Row],[CRÉD. 3]],ActividadesCom[[#This Row],[CRÉD. 4]],ActividadesCom[[#This Row],[CRÉD. 5]])</f>
        <v>5</v>
      </c>
      <c r="F258" s="17">
        <f>IF(ActividadesCom[[#This Row],[ÚLTIMO SEMESTRE CON CRÉDITOS]]&gt;0,ROUND(AVERAGE(ActividadesCom[[#This Row],[VALOR NIVEL 5]],ActividadesCom[[#This Row],[VALOR NIVEL 4]],ActividadesCom[[#This Row],[VALOR NIVEL 3]],ActividadesCom[[#This Row],[VALOR NIVEL 2]],ActividadesCom[[#This Row],[VALOR NIVEL 1]]),0),"")</f>
        <v>2</v>
      </c>
      <c r="G258" s="5" t="str">
        <f>IF(ActividadesCom[[#This Row],[PROMEDIO]]="","",IF(ActividadesCom[[#This Row],[PROMEDIO]]&gt;=4,"EXCELENTE",IF(ActividadesCom[[#This Row],[PROMEDIO]]&gt;=3,"NOTABLE",IF(ActividadesCom[[#This Row],[PROMEDIO]]&gt;=2,"BUENO",IF(ActividadesCom[[#This Row],[PROMEDIO]]=1,"SUFICIENTE","")))))</f>
        <v>BUENO</v>
      </c>
      <c r="H258" s="5">
        <f>MAX(ActividadesCom[[#This Row],[PERÍODO 1]],ActividadesCom[[#This Row],[PERÍODO 2]],ActividadesCom[[#This Row],[PERÍODO 3]],ActividadesCom[[#This Row],[PERÍODO 4]],ActividadesCom[[#This Row],[PERÍODO 5]])</f>
        <v>20181</v>
      </c>
      <c r="I258" s="6" t="s">
        <v>351</v>
      </c>
      <c r="J258" s="5">
        <v>20171</v>
      </c>
      <c r="K258" s="5" t="s">
        <v>4010</v>
      </c>
      <c r="L258" s="5">
        <f>IF(ActividadesCom[[#This Row],[NIVEL 1]]&lt;&gt;0,VLOOKUP(ActividadesCom[[#This Row],[NIVEL 1]],Catálogo!A:B,2,FALSE),"")</f>
        <v>2</v>
      </c>
      <c r="M258" s="5">
        <v>1</v>
      </c>
      <c r="N258" s="6" t="s">
        <v>510</v>
      </c>
      <c r="O258" s="5">
        <v>20173</v>
      </c>
      <c r="P258" s="5" t="s">
        <v>4010</v>
      </c>
      <c r="Q258" s="5">
        <f>IF(ActividadesCom[[#This Row],[NIVEL 2]]&lt;&gt;0,VLOOKUP(ActividadesCom[[#This Row],[NIVEL 2]],Catálogo!A:B,2,FALSE),"")</f>
        <v>2</v>
      </c>
      <c r="R258" s="5">
        <v>1</v>
      </c>
      <c r="S258" s="6" t="s">
        <v>545</v>
      </c>
      <c r="T258" s="5">
        <v>20181</v>
      </c>
      <c r="U258" s="5" t="s">
        <v>4010</v>
      </c>
      <c r="V258" s="5">
        <f>IF(ActividadesCom[[#This Row],[NIVEL 3]]&lt;&gt;0,VLOOKUP(ActividadesCom[[#This Row],[NIVEL 3]],Catálogo!A:B,2,FALSE),"")</f>
        <v>2</v>
      </c>
      <c r="W258" s="5">
        <v>1</v>
      </c>
      <c r="X258" s="6" t="s">
        <v>510</v>
      </c>
      <c r="Y258" s="5">
        <v>20181</v>
      </c>
      <c r="Z258" s="5" t="s">
        <v>4010</v>
      </c>
      <c r="AA258" s="5">
        <f>IF(ActividadesCom[[#This Row],[NIVEL 4]]&lt;&gt;0,VLOOKUP(ActividadesCom[[#This Row],[NIVEL 4]],Catálogo!A:B,2,FALSE),"")</f>
        <v>2</v>
      </c>
      <c r="AB258" s="5">
        <v>1</v>
      </c>
      <c r="AC258" s="6" t="s">
        <v>5</v>
      </c>
      <c r="AD258" s="5">
        <v>20171</v>
      </c>
      <c r="AE258" s="5" t="s">
        <v>4010</v>
      </c>
      <c r="AF258" s="5">
        <f>IF(ActividadesCom[[#This Row],[NIVEL 5]]&lt;&gt;0,VLOOKUP(ActividadesCom[[#This Row],[NIVEL 5]],Catálogo!A:B,2,FALSE),"")</f>
        <v>2</v>
      </c>
      <c r="AG258" s="5">
        <v>1</v>
      </c>
      <c r="AH258" s="2"/>
      <c r="AI258" s="2"/>
    </row>
    <row r="259" spans="1:35" ht="30" hidden="1" customHeight="1" x14ac:dyDescent="0.25">
      <c r="A259" s="7">
        <v>13470371</v>
      </c>
      <c r="B259" s="97" t="str">
        <f>VLOOKUP(ActividadesCom[[#This Row],[NO. DE CONTROL]],'LISTADO ESTUDIANTES'!A:C,3,FALSE)</f>
        <v>LOPEZ AKE IVAN NOE</v>
      </c>
      <c r="C259" s="97" t="str">
        <f>VLOOKUP(ActividadesCom[[#This Row],[NO. DE CONTROL]],'LISTADO ESTUDIANTES'!A:B,2,FALSE)</f>
        <v>INGENIERIA INFORMATICA</v>
      </c>
      <c r="D259" s="18" t="str">
        <f>VLOOKUP(ActividadesCom[[#This Row],[NO. DE CONTROL]],'LISTADO ESTUDIANTES'!A:D,4,FALSE)</f>
        <v>BAJA</v>
      </c>
      <c r="E259" s="5">
        <f>SUM(ActividadesCom[[#This Row],[CRÉD. 1]],ActividadesCom[[#This Row],[CRÉD. 2]],ActividadesCom[[#This Row],[CRÉD. 3]],ActividadesCom[[#This Row],[CRÉD. 4]],ActividadesCom[[#This Row],[CRÉD. 5]])</f>
        <v>1</v>
      </c>
      <c r="F259" s="17">
        <f>IF(ActividadesCom[[#This Row],[ÚLTIMO SEMESTRE CON CRÉDITOS]]&gt;0,ROUND(AVERAGE(ActividadesCom[[#This Row],[VALOR NIVEL 5]],ActividadesCom[[#This Row],[VALOR NIVEL 4]],ActividadesCom[[#This Row],[VALOR NIVEL 3]],ActividadesCom[[#This Row],[VALOR NIVEL 2]],ActividadesCom[[#This Row],[VALOR NIVEL 1]]),0),"")</f>
        <v>2</v>
      </c>
      <c r="G259" s="5" t="str">
        <f>IF(ActividadesCom[[#This Row],[PROMEDIO]]="","",IF(ActividadesCom[[#This Row],[PROMEDIO]]&gt;=4,"EXCELENTE",IF(ActividadesCom[[#This Row],[PROMEDIO]]&gt;=3,"NOTABLE",IF(ActividadesCom[[#This Row],[PROMEDIO]]&gt;=2,"BUENO",IF(ActividadesCom[[#This Row],[PROMEDIO]]=1,"SUFICIENTE","")))))</f>
        <v>BUENO</v>
      </c>
      <c r="H259" s="5">
        <f>MAX(ActividadesCom[[#This Row],[PERÍODO 1]],ActividadesCom[[#This Row],[PERÍODO 2]],ActividadesCom[[#This Row],[PERÍODO 3]],ActividadesCom[[#This Row],[PERÍODO 4]],ActividadesCom[[#This Row],[PERÍODO 5]])</f>
        <v>20181</v>
      </c>
      <c r="I259" s="6" t="s">
        <v>952</v>
      </c>
      <c r="J259" s="5">
        <v>20181</v>
      </c>
      <c r="K259" s="5" t="s">
        <v>4010</v>
      </c>
      <c r="L259" s="5">
        <f>IF(ActividadesCom[[#This Row],[NIVEL 1]]&lt;&gt;0,VLOOKUP(ActividadesCom[[#This Row],[NIVEL 1]],Catálogo!A:B,2,FALSE),"")</f>
        <v>2</v>
      </c>
      <c r="M259" s="5">
        <v>1</v>
      </c>
      <c r="N259" s="6"/>
      <c r="O259" s="5"/>
      <c r="P259" s="5"/>
      <c r="Q259" s="5" t="str">
        <f>IF(ActividadesCom[[#This Row],[NIVEL 2]]&lt;&gt;0,VLOOKUP(ActividadesCom[[#This Row],[NIVEL 2]],Catálogo!A:B,2,FALSE),"")</f>
        <v/>
      </c>
      <c r="R259" s="5"/>
      <c r="S259" s="6"/>
      <c r="T259" s="5"/>
      <c r="U259" s="5"/>
      <c r="V259" s="5" t="str">
        <f>IF(ActividadesCom[[#This Row],[NIVEL 3]]&lt;&gt;0,VLOOKUP(ActividadesCom[[#This Row],[NIVEL 3]],Catálogo!A:B,2,FALSE),"")</f>
        <v/>
      </c>
      <c r="W259" s="5"/>
      <c r="X259" s="6"/>
      <c r="Y259" s="5"/>
      <c r="Z259" s="5"/>
      <c r="AA259" s="5" t="str">
        <f>IF(ActividadesCom[[#This Row],[NIVEL 4]]&lt;&gt;0,VLOOKUP(ActividadesCom[[#This Row],[NIVEL 4]],Catálogo!A:B,2,FALSE),"")</f>
        <v/>
      </c>
      <c r="AB259" s="5"/>
      <c r="AC259" s="6"/>
      <c r="AD259" s="5"/>
      <c r="AE259" s="5"/>
      <c r="AF259" s="5" t="str">
        <f>IF(ActividadesCom[[#This Row],[NIVEL 5]]&lt;&gt;0,VLOOKUP(ActividadesCom[[#This Row],[NIVEL 5]],Catálogo!A:B,2,FALSE),"")</f>
        <v/>
      </c>
      <c r="AG259" s="5"/>
      <c r="AH259" s="2"/>
      <c r="AI259" s="2"/>
    </row>
    <row r="260" spans="1:35" ht="30" hidden="1" customHeight="1" x14ac:dyDescent="0.25">
      <c r="A260" s="7">
        <v>13470372</v>
      </c>
      <c r="B260" s="97" t="str">
        <f>VLOOKUP(ActividadesCom[[#This Row],[NO. DE CONTROL]],'LISTADO ESTUDIANTES'!A:C,3,FALSE)</f>
        <v>ARAGON OSORIO CARLOS EDUARDO</v>
      </c>
      <c r="C260" s="97" t="str">
        <f>VLOOKUP(ActividadesCom[[#This Row],[NO. DE CONTROL]],'LISTADO ESTUDIANTES'!A:B,2,FALSE)</f>
        <v>INGENIERIA CIVIL</v>
      </c>
      <c r="D260" s="18" t="str">
        <f>VLOOKUP(ActividadesCom[[#This Row],[NO. DE CONTROL]],'LISTADO ESTUDIANTES'!A:D,4,FALSE)</f>
        <v>BAJA</v>
      </c>
      <c r="E260" s="5">
        <f>SUM(ActividadesCom[[#This Row],[CRÉD. 1]],ActividadesCom[[#This Row],[CRÉD. 2]],ActividadesCom[[#This Row],[CRÉD. 3]],ActividadesCom[[#This Row],[CRÉD. 4]],ActividadesCom[[#This Row],[CRÉD. 5]])</f>
        <v>0</v>
      </c>
      <c r="F260" s="17" t="str">
        <f>IF(ActividadesCom[[#This Row],[ÚLTIMO SEMESTRE CON CRÉDITOS]]&gt;0,ROUND(AVERAGE(ActividadesCom[[#This Row],[VALOR NIVEL 5]],ActividadesCom[[#This Row],[VALOR NIVEL 4]],ActividadesCom[[#This Row],[VALOR NIVEL 3]],ActividadesCom[[#This Row],[VALOR NIVEL 2]],ActividadesCom[[#This Row],[VALOR NIVEL 1]]),0),"")</f>
        <v/>
      </c>
      <c r="G260" s="5" t="str">
        <f>IF(ActividadesCom[[#This Row],[PROMEDIO]]="","",IF(ActividadesCom[[#This Row],[PROMEDIO]]&gt;=4,"EXCELENTE",IF(ActividadesCom[[#This Row],[PROMEDIO]]&gt;=3,"NOTABLE",IF(ActividadesCom[[#This Row],[PROMEDIO]]&gt;=2,"BUENO",IF(ActividadesCom[[#This Row],[PROMEDIO]]=1,"SUFICIENTE","")))))</f>
        <v/>
      </c>
      <c r="H260" s="5">
        <f>MAX(ActividadesCom[[#This Row],[PERÍODO 1]],ActividadesCom[[#This Row],[PERÍODO 2]],ActividadesCom[[#This Row],[PERÍODO 3]],ActividadesCom[[#This Row],[PERÍODO 4]],ActividadesCom[[#This Row],[PERÍODO 5]])</f>
        <v>0</v>
      </c>
      <c r="I260" s="6"/>
      <c r="J260" s="5"/>
      <c r="K260" s="5"/>
      <c r="L260" s="5" t="str">
        <f>IF(ActividadesCom[[#This Row],[NIVEL 1]]&lt;&gt;0,VLOOKUP(ActividadesCom[[#This Row],[NIVEL 1]],Catálogo!A:B,2,FALSE),"")</f>
        <v/>
      </c>
      <c r="M260" s="5"/>
      <c r="N260" s="6"/>
      <c r="O260" s="5"/>
      <c r="P260" s="5"/>
      <c r="Q260" s="5" t="str">
        <f>IF(ActividadesCom[[#This Row],[NIVEL 2]]&lt;&gt;0,VLOOKUP(ActividadesCom[[#This Row],[NIVEL 2]],Catálogo!A:B,2,FALSE),"")</f>
        <v/>
      </c>
      <c r="R260" s="5"/>
      <c r="S260" s="6"/>
      <c r="T260" s="5"/>
      <c r="U260" s="5"/>
      <c r="V260" s="5" t="str">
        <f>IF(ActividadesCom[[#This Row],[NIVEL 3]]&lt;&gt;0,VLOOKUP(ActividadesCom[[#This Row],[NIVEL 3]],Catálogo!A:B,2,FALSE),"")</f>
        <v/>
      </c>
      <c r="W260" s="5"/>
      <c r="X260" s="6"/>
      <c r="Y260" s="5"/>
      <c r="Z260" s="5"/>
      <c r="AA260" s="5" t="str">
        <f>IF(ActividadesCom[[#This Row],[NIVEL 4]]&lt;&gt;0,VLOOKUP(ActividadesCom[[#This Row],[NIVEL 4]],Catálogo!A:B,2,FALSE),"")</f>
        <v/>
      </c>
      <c r="AB260" s="5"/>
      <c r="AC260" s="6"/>
      <c r="AD260" s="5"/>
      <c r="AE260" s="5"/>
      <c r="AF260" s="5" t="str">
        <f>IF(ActividadesCom[[#This Row],[NIVEL 5]]&lt;&gt;0,VLOOKUP(ActividadesCom[[#This Row],[NIVEL 5]],Catálogo!A:B,2,FALSE),"")</f>
        <v/>
      </c>
      <c r="AG260" s="5"/>
      <c r="AH260" s="2"/>
      <c r="AI260" s="2"/>
    </row>
    <row r="261" spans="1:35" ht="30" hidden="1" customHeight="1" x14ac:dyDescent="0.25">
      <c r="A261" s="7">
        <v>13470373</v>
      </c>
      <c r="B261" s="97" t="str">
        <f>VLOOKUP(ActividadesCom[[#This Row],[NO. DE CONTROL]],'LISTADO ESTUDIANTES'!A:C,3,FALSE)</f>
        <v>COYOC CHI MEYLI MARITZA</v>
      </c>
      <c r="C261" s="97" t="str">
        <f>VLOOKUP(ActividadesCom[[#This Row],[NO. DE CONTROL]],'LISTADO ESTUDIANTES'!A:B,2,FALSE)</f>
        <v>INGENIERIA EN ADMINISTRACION</v>
      </c>
      <c r="D261" s="18" t="str">
        <f>VLOOKUP(ActividadesCom[[#This Row],[NO. DE CONTROL]],'LISTADO ESTUDIANTES'!A:D,4,FALSE)</f>
        <v>EGRESADO(A)</v>
      </c>
      <c r="E261" s="5">
        <f>SUM(ActividadesCom[[#This Row],[CRÉD. 1]],ActividadesCom[[#This Row],[CRÉD. 2]],ActividadesCom[[#This Row],[CRÉD. 3]],ActividadesCom[[#This Row],[CRÉD. 4]],ActividadesCom[[#This Row],[CRÉD. 5]])</f>
        <v>5</v>
      </c>
      <c r="F261" s="17">
        <f>IF(ActividadesCom[[#This Row],[ÚLTIMO SEMESTRE CON CRÉDITOS]]&gt;0,ROUND(AVERAGE(ActividadesCom[[#This Row],[VALOR NIVEL 5]],ActividadesCom[[#This Row],[VALOR NIVEL 4]],ActividadesCom[[#This Row],[VALOR NIVEL 3]],ActividadesCom[[#This Row],[VALOR NIVEL 2]],ActividadesCom[[#This Row],[VALOR NIVEL 1]]),0),"")</f>
        <v>2</v>
      </c>
      <c r="G261" s="5" t="str">
        <f>IF(ActividadesCom[[#This Row],[PROMEDIO]]="","",IF(ActividadesCom[[#This Row],[PROMEDIO]]&gt;=4,"EXCELENTE",IF(ActividadesCom[[#This Row],[PROMEDIO]]&gt;=3,"NOTABLE",IF(ActividadesCom[[#This Row],[PROMEDIO]]&gt;=2,"BUENO",IF(ActividadesCom[[#This Row],[PROMEDIO]]=1,"SUFICIENTE","")))))</f>
        <v>BUENO</v>
      </c>
      <c r="H261" s="5">
        <f>MAX(ActividadesCom[[#This Row],[PERÍODO 1]],ActividadesCom[[#This Row],[PERÍODO 2]],ActividadesCom[[#This Row],[PERÍODO 3]],ActividadesCom[[#This Row],[PERÍODO 4]],ActividadesCom[[#This Row],[PERÍODO 5]])</f>
        <v>20151</v>
      </c>
      <c r="I261" s="6" t="s">
        <v>3</v>
      </c>
      <c r="J261" s="5">
        <v>20151</v>
      </c>
      <c r="K261" s="5" t="s">
        <v>4010</v>
      </c>
      <c r="L261" s="5">
        <f>IF(ActividadesCom[[#This Row],[NIVEL 1]]&lt;&gt;0,VLOOKUP(ActividadesCom[[#This Row],[NIVEL 1]],Catálogo!A:B,2,FALSE),"")</f>
        <v>2</v>
      </c>
      <c r="M261" s="5">
        <v>1</v>
      </c>
      <c r="N261" s="6" t="s">
        <v>111</v>
      </c>
      <c r="O261" s="5">
        <v>20151</v>
      </c>
      <c r="P261" s="5" t="s">
        <v>4010</v>
      </c>
      <c r="Q261" s="5">
        <f>IF(ActividadesCom[[#This Row],[NIVEL 2]]&lt;&gt;0,VLOOKUP(ActividadesCom[[#This Row],[NIVEL 2]],Catálogo!A:B,2,FALSE),"")</f>
        <v>2</v>
      </c>
      <c r="R261" s="5">
        <v>1</v>
      </c>
      <c r="S261" s="6" t="s">
        <v>111</v>
      </c>
      <c r="T261" s="5">
        <v>20133</v>
      </c>
      <c r="U261" s="5" t="s">
        <v>4010</v>
      </c>
      <c r="V261" s="5">
        <f>IF(ActividadesCom[[#This Row],[NIVEL 3]]&lt;&gt;0,VLOOKUP(ActividadesCom[[#This Row],[NIVEL 3]],Catálogo!A:B,2,FALSE),"")</f>
        <v>2</v>
      </c>
      <c r="W261" s="5">
        <v>1</v>
      </c>
      <c r="X261" s="6"/>
      <c r="Y261" s="5"/>
      <c r="Z261" s="5"/>
      <c r="AA261" s="5" t="str">
        <f>IF(ActividadesCom[[#This Row],[NIVEL 4]]&lt;&gt;0,VLOOKUP(ActividadesCom[[#This Row],[NIVEL 4]],Catálogo!A:B,2,FALSE),"")</f>
        <v/>
      </c>
      <c r="AB261" s="5"/>
      <c r="AC261" s="6" t="s">
        <v>33</v>
      </c>
      <c r="AD261" s="5" t="s">
        <v>51</v>
      </c>
      <c r="AE261" s="5" t="s">
        <v>4010</v>
      </c>
      <c r="AF261" s="5">
        <f>IF(ActividadesCom[[#This Row],[NIVEL 5]]&lt;&gt;0,VLOOKUP(ActividadesCom[[#This Row],[NIVEL 5]],Catálogo!A:B,2,FALSE),"")</f>
        <v>2</v>
      </c>
      <c r="AG261" s="5">
        <v>2</v>
      </c>
      <c r="AH261" s="2"/>
      <c r="AI261" s="2"/>
    </row>
    <row r="262" spans="1:35" ht="30" hidden="1" customHeight="1" x14ac:dyDescent="0.25">
      <c r="A262" s="7">
        <v>13470374</v>
      </c>
      <c r="B262" s="97" t="str">
        <f>VLOOKUP(ActividadesCom[[#This Row],[NO. DE CONTROL]],'LISTADO ESTUDIANTES'!A:C,3,FALSE)</f>
        <v>SANTANA LEON ANA GUADALUPE</v>
      </c>
      <c r="C262" s="97" t="str">
        <f>VLOOKUP(ActividadesCom[[#This Row],[NO. DE CONTROL]],'LISTADO ESTUDIANTES'!A:B,2,FALSE)</f>
        <v>INGENIERIA EN ADMINISTRACION</v>
      </c>
      <c r="D262" s="18" t="str">
        <f>VLOOKUP(ActividadesCom[[#This Row],[NO. DE CONTROL]],'LISTADO ESTUDIANTES'!A:D,4,FALSE)</f>
        <v>EGRESADO(A)</v>
      </c>
      <c r="E262" s="5">
        <f>SUM(ActividadesCom[[#This Row],[CRÉD. 1]],ActividadesCom[[#This Row],[CRÉD. 2]],ActividadesCom[[#This Row],[CRÉD. 3]],ActividadesCom[[#This Row],[CRÉD. 4]],ActividadesCom[[#This Row],[CRÉD. 5]])</f>
        <v>5</v>
      </c>
      <c r="F262" s="17">
        <f>IF(ActividadesCom[[#This Row],[ÚLTIMO SEMESTRE CON CRÉDITOS]]&gt;0,ROUND(AVERAGE(ActividadesCom[[#This Row],[VALOR NIVEL 5]],ActividadesCom[[#This Row],[VALOR NIVEL 4]],ActividadesCom[[#This Row],[VALOR NIVEL 3]],ActividadesCom[[#This Row],[VALOR NIVEL 2]],ActividadesCom[[#This Row],[VALOR NIVEL 1]]),0),"")</f>
        <v>2</v>
      </c>
      <c r="G262" s="5" t="str">
        <f>IF(ActividadesCom[[#This Row],[PROMEDIO]]="","",IF(ActividadesCom[[#This Row],[PROMEDIO]]&gt;=4,"EXCELENTE",IF(ActividadesCom[[#This Row],[PROMEDIO]]&gt;=3,"NOTABLE",IF(ActividadesCom[[#This Row],[PROMEDIO]]&gt;=2,"BUENO",IF(ActividadesCom[[#This Row],[PROMEDIO]]=1,"SUFICIENTE","")))))</f>
        <v>BUENO</v>
      </c>
      <c r="H262" s="5">
        <f>MAX(ActividadesCom[[#This Row],[PERÍODO 1]],ActividadesCom[[#This Row],[PERÍODO 2]],ActividadesCom[[#This Row],[PERÍODO 3]],ActividadesCom[[#This Row],[PERÍODO 4]],ActividadesCom[[#This Row],[PERÍODO 5]])</f>
        <v>20151</v>
      </c>
      <c r="I262" s="6" t="s">
        <v>3</v>
      </c>
      <c r="J262" s="5">
        <v>20151</v>
      </c>
      <c r="K262" s="5" t="s">
        <v>4010</v>
      </c>
      <c r="L262" s="5">
        <f>IF(ActividadesCom[[#This Row],[NIVEL 1]]&lt;&gt;0,VLOOKUP(ActividadesCom[[#This Row],[NIVEL 1]],Catálogo!A:B,2,FALSE),"")</f>
        <v>2</v>
      </c>
      <c r="M262" s="5">
        <v>1</v>
      </c>
      <c r="N262" s="6" t="s">
        <v>111</v>
      </c>
      <c r="O262" s="5">
        <v>20151</v>
      </c>
      <c r="P262" s="5" t="s">
        <v>4010</v>
      </c>
      <c r="Q262" s="5">
        <f>IF(ActividadesCom[[#This Row],[NIVEL 2]]&lt;&gt;0,VLOOKUP(ActividadesCom[[#This Row],[NIVEL 2]],Catálogo!A:B,2,FALSE),"")</f>
        <v>2</v>
      </c>
      <c r="R262" s="5">
        <v>1</v>
      </c>
      <c r="S262" s="6" t="s">
        <v>111</v>
      </c>
      <c r="T262" s="5">
        <v>20133</v>
      </c>
      <c r="U262" s="5" t="s">
        <v>4010</v>
      </c>
      <c r="V262" s="5">
        <f>IF(ActividadesCom[[#This Row],[NIVEL 3]]&lt;&gt;0,VLOOKUP(ActividadesCom[[#This Row],[NIVEL 3]],Catálogo!A:B,2,FALSE),"")</f>
        <v>2</v>
      </c>
      <c r="W262" s="5">
        <v>1</v>
      </c>
      <c r="X262" s="6"/>
      <c r="Y262" s="5"/>
      <c r="Z262" s="5"/>
      <c r="AA262" s="5" t="str">
        <f>IF(ActividadesCom[[#This Row],[NIVEL 4]]&lt;&gt;0,VLOOKUP(ActividadesCom[[#This Row],[NIVEL 4]],Catálogo!A:B,2,FALSE),"")</f>
        <v/>
      </c>
      <c r="AB262" s="5"/>
      <c r="AC262" s="6" t="s">
        <v>33</v>
      </c>
      <c r="AD262" s="5" t="s">
        <v>51</v>
      </c>
      <c r="AE262" s="5" t="s">
        <v>4010</v>
      </c>
      <c r="AF262" s="5">
        <f>IF(ActividadesCom[[#This Row],[NIVEL 5]]&lt;&gt;0,VLOOKUP(ActividadesCom[[#This Row],[NIVEL 5]],Catálogo!A:B,2,FALSE),"")</f>
        <v>2</v>
      </c>
      <c r="AG262" s="5">
        <v>2</v>
      </c>
      <c r="AH262" s="2"/>
      <c r="AI262" s="2"/>
    </row>
    <row r="263" spans="1:35" ht="30" hidden="1" customHeight="1" x14ac:dyDescent="0.25">
      <c r="A263" s="7">
        <v>13470376</v>
      </c>
      <c r="B263" s="97" t="str">
        <f>VLOOKUP(ActividadesCom[[#This Row],[NO. DE CONTROL]],'LISTADO ESTUDIANTES'!A:C,3,FALSE)</f>
        <v>GUZMAN AVILA JANETH ALEJANDRA</v>
      </c>
      <c r="C263" s="97" t="str">
        <f>VLOOKUP(ActividadesCom[[#This Row],[NO. DE CONTROL]],'LISTADO ESTUDIANTES'!A:B,2,FALSE)</f>
        <v>INGENIERIA EN ADMINISTRACION</v>
      </c>
      <c r="D263" s="18" t="str">
        <f>VLOOKUP(ActividadesCom[[#This Row],[NO. DE CONTROL]],'LISTADO ESTUDIANTES'!A:D,4,FALSE)</f>
        <v>EGRESADO(A)</v>
      </c>
      <c r="E263" s="5">
        <f>SUM(ActividadesCom[[#This Row],[CRÉD. 1]],ActividadesCom[[#This Row],[CRÉD. 2]],ActividadesCom[[#This Row],[CRÉD. 3]],ActividadesCom[[#This Row],[CRÉD. 4]],ActividadesCom[[#This Row],[CRÉD. 5]])</f>
        <v>5</v>
      </c>
      <c r="F263" s="17">
        <f>IF(ActividadesCom[[#This Row],[ÚLTIMO SEMESTRE CON CRÉDITOS]]&gt;0,ROUND(AVERAGE(ActividadesCom[[#This Row],[VALOR NIVEL 5]],ActividadesCom[[#This Row],[VALOR NIVEL 4]],ActividadesCom[[#This Row],[VALOR NIVEL 3]],ActividadesCom[[#This Row],[VALOR NIVEL 2]],ActividadesCom[[#This Row],[VALOR NIVEL 1]]),0),"")</f>
        <v>2</v>
      </c>
      <c r="G263" s="5" t="str">
        <f>IF(ActividadesCom[[#This Row],[PROMEDIO]]="","",IF(ActividadesCom[[#This Row],[PROMEDIO]]&gt;=4,"EXCELENTE",IF(ActividadesCom[[#This Row],[PROMEDIO]]&gt;=3,"NOTABLE",IF(ActividadesCom[[#This Row],[PROMEDIO]]&gt;=2,"BUENO",IF(ActividadesCom[[#This Row],[PROMEDIO]]=1,"SUFICIENTE","")))))</f>
        <v>BUENO</v>
      </c>
      <c r="H263" s="5">
        <f>MAX(ActividadesCom[[#This Row],[PERÍODO 1]],ActividadesCom[[#This Row],[PERÍODO 2]],ActividadesCom[[#This Row],[PERÍODO 3]],ActividadesCom[[#This Row],[PERÍODO 4]],ActividadesCom[[#This Row],[PERÍODO 5]])</f>
        <v>20151</v>
      </c>
      <c r="I263" s="6" t="s">
        <v>3</v>
      </c>
      <c r="J263" s="5">
        <v>20151</v>
      </c>
      <c r="K263" s="5" t="s">
        <v>4010</v>
      </c>
      <c r="L263" s="5">
        <f>IF(ActividadesCom[[#This Row],[NIVEL 1]]&lt;&gt;0,VLOOKUP(ActividadesCom[[#This Row],[NIVEL 1]],Catálogo!A:B,2,FALSE),"")</f>
        <v>2</v>
      </c>
      <c r="M263" s="5">
        <v>1</v>
      </c>
      <c r="N263" s="6" t="s">
        <v>111</v>
      </c>
      <c r="O263" s="5">
        <v>20143</v>
      </c>
      <c r="P263" s="5" t="s">
        <v>4010</v>
      </c>
      <c r="Q263" s="5">
        <f>IF(ActividadesCom[[#This Row],[NIVEL 2]]&lt;&gt;0,VLOOKUP(ActividadesCom[[#This Row],[NIVEL 2]],Catálogo!A:B,2,FALSE),"")</f>
        <v>2</v>
      </c>
      <c r="R263" s="5">
        <v>1</v>
      </c>
      <c r="S263" s="6" t="s">
        <v>120</v>
      </c>
      <c r="T263" s="5">
        <v>20143</v>
      </c>
      <c r="U263" s="5" t="s">
        <v>4010</v>
      </c>
      <c r="V263" s="5">
        <f>IF(ActividadesCom[[#This Row],[NIVEL 3]]&lt;&gt;0,VLOOKUP(ActividadesCom[[#This Row],[NIVEL 3]],Catálogo!A:B,2,FALSE),"")</f>
        <v>2</v>
      </c>
      <c r="W263" s="5">
        <v>1</v>
      </c>
      <c r="X263" s="6" t="s">
        <v>111</v>
      </c>
      <c r="Y263" s="5">
        <v>20141</v>
      </c>
      <c r="Z263" s="5" t="s">
        <v>4010</v>
      </c>
      <c r="AA263" s="5">
        <f>IF(ActividadesCom[[#This Row],[NIVEL 4]]&lt;&gt;0,VLOOKUP(ActividadesCom[[#This Row],[NIVEL 4]],Catálogo!A:B,2,FALSE),"")</f>
        <v>2</v>
      </c>
      <c r="AB263" s="5">
        <v>1</v>
      </c>
      <c r="AC263" s="6" t="s">
        <v>2</v>
      </c>
      <c r="AD263" s="5">
        <v>20133</v>
      </c>
      <c r="AE263" s="5" t="s">
        <v>4010</v>
      </c>
      <c r="AF263" s="5">
        <f>IF(ActividadesCom[[#This Row],[NIVEL 5]]&lt;&gt;0,VLOOKUP(ActividadesCom[[#This Row],[NIVEL 5]],Catálogo!A:B,2,FALSE),"")</f>
        <v>2</v>
      </c>
      <c r="AG263" s="5">
        <v>1</v>
      </c>
      <c r="AH263" s="2"/>
      <c r="AI263" s="2"/>
    </row>
    <row r="264" spans="1:35" ht="30" hidden="1" customHeight="1" x14ac:dyDescent="0.25">
      <c r="A264" s="7">
        <v>13470377</v>
      </c>
      <c r="B264" s="97" t="str">
        <f>VLOOKUP(ActividadesCom[[#This Row],[NO. DE CONTROL]],'LISTADO ESTUDIANTES'!A:C,3,FALSE)</f>
        <v>GARCIA MARTINEZ JAZMIN GUADALUPE</v>
      </c>
      <c r="C264" s="97" t="str">
        <f>VLOOKUP(ActividadesCom[[#This Row],[NO. DE CONTROL]],'LISTADO ESTUDIANTES'!A:B,2,FALSE)</f>
        <v>INGENIERIA QUIMICA</v>
      </c>
      <c r="D264" s="18" t="str">
        <f>VLOOKUP(ActividadesCom[[#This Row],[NO. DE CONTROL]],'LISTADO ESTUDIANTES'!A:D,4,FALSE)</f>
        <v>EGRESADO(A)</v>
      </c>
      <c r="E264" s="5">
        <f>SUM(ActividadesCom[[#This Row],[CRÉD. 1]],ActividadesCom[[#This Row],[CRÉD. 2]],ActividadesCom[[#This Row],[CRÉD. 3]],ActividadesCom[[#This Row],[CRÉD. 4]],ActividadesCom[[#This Row],[CRÉD. 5]])</f>
        <v>6</v>
      </c>
      <c r="F264" s="17">
        <f>IF(ActividadesCom[[#This Row],[ÚLTIMO SEMESTRE CON CRÉDITOS]]&gt;0,ROUND(AVERAGE(ActividadesCom[[#This Row],[VALOR NIVEL 5]],ActividadesCom[[#This Row],[VALOR NIVEL 4]],ActividadesCom[[#This Row],[VALOR NIVEL 3]],ActividadesCom[[#This Row],[VALOR NIVEL 2]],ActividadesCom[[#This Row],[VALOR NIVEL 1]]),0),"")</f>
        <v>2</v>
      </c>
      <c r="G264" s="5" t="str">
        <f>IF(ActividadesCom[[#This Row],[PROMEDIO]]="","",IF(ActividadesCom[[#This Row],[PROMEDIO]]&gt;=4,"EXCELENTE",IF(ActividadesCom[[#This Row],[PROMEDIO]]&gt;=3,"NOTABLE",IF(ActividadesCom[[#This Row],[PROMEDIO]]&gt;=2,"BUENO",IF(ActividadesCom[[#This Row],[PROMEDIO]]=1,"SUFICIENTE","")))))</f>
        <v>BUENO</v>
      </c>
      <c r="H264" s="5">
        <f>MAX(ActividadesCom[[#This Row],[PERÍODO 1]],ActividadesCom[[#This Row],[PERÍODO 2]],ActividadesCom[[#This Row],[PERÍODO 3]],ActividadesCom[[#This Row],[PERÍODO 4]],ActividadesCom[[#This Row],[PERÍODO 5]])</f>
        <v>20163</v>
      </c>
      <c r="I264" s="6" t="s">
        <v>162</v>
      </c>
      <c r="J264" s="5">
        <v>20133</v>
      </c>
      <c r="K264" s="5" t="s">
        <v>4010</v>
      </c>
      <c r="L264" s="5">
        <f>IF(ActividadesCom[[#This Row],[NIVEL 1]]&lt;&gt;0,VLOOKUP(ActividadesCom[[#This Row],[NIVEL 1]],Catálogo!A:B,2,FALSE),"")</f>
        <v>2</v>
      </c>
      <c r="M264" s="5">
        <v>1</v>
      </c>
      <c r="N264" s="6" t="s">
        <v>249</v>
      </c>
      <c r="O264" s="5">
        <v>20161</v>
      </c>
      <c r="P264" s="5" t="s">
        <v>4010</v>
      </c>
      <c r="Q264" s="5">
        <f>IF(ActividadesCom[[#This Row],[NIVEL 2]]&lt;&gt;0,VLOOKUP(ActividadesCom[[#This Row],[NIVEL 2]],Catálogo!A:B,2,FALSE),"")</f>
        <v>2</v>
      </c>
      <c r="R264" s="5">
        <v>1</v>
      </c>
      <c r="S264" s="6" t="s">
        <v>250</v>
      </c>
      <c r="T264" s="5">
        <v>20163</v>
      </c>
      <c r="U264" s="5" t="s">
        <v>4010</v>
      </c>
      <c r="V264" s="5">
        <f>IF(ActividadesCom[[#This Row],[NIVEL 3]]&lt;&gt;0,VLOOKUP(ActividadesCom[[#This Row],[NIVEL 3]],Catálogo!A:B,2,FALSE),"")</f>
        <v>2</v>
      </c>
      <c r="W264" s="5">
        <v>1</v>
      </c>
      <c r="X264" s="6" t="s">
        <v>43</v>
      </c>
      <c r="Y264" s="5" t="s">
        <v>51</v>
      </c>
      <c r="Z264" s="5" t="s">
        <v>4010</v>
      </c>
      <c r="AA264" s="5">
        <f>IF(ActividadesCom[[#This Row],[NIVEL 4]]&lt;&gt;0,VLOOKUP(ActividadesCom[[#This Row],[NIVEL 4]],Catálogo!A:B,2,FALSE),"")</f>
        <v>2</v>
      </c>
      <c r="AB264" s="5">
        <v>2</v>
      </c>
      <c r="AC264" s="6" t="s">
        <v>167</v>
      </c>
      <c r="AD264" s="5">
        <v>20161</v>
      </c>
      <c r="AE264" s="5" t="s">
        <v>4010</v>
      </c>
      <c r="AF264" s="5">
        <f>IF(ActividadesCom[[#This Row],[NIVEL 5]]&lt;&gt;0,VLOOKUP(ActividadesCom[[#This Row],[NIVEL 5]],Catálogo!A:B,2,FALSE),"")</f>
        <v>2</v>
      </c>
      <c r="AG264" s="5">
        <v>1</v>
      </c>
      <c r="AH264" s="2"/>
      <c r="AI264" s="2"/>
    </row>
    <row r="265" spans="1:35" ht="30" hidden="1" customHeight="1" x14ac:dyDescent="0.25">
      <c r="A265" s="7">
        <v>13470378</v>
      </c>
      <c r="B265" s="97" t="str">
        <f>VLOOKUP(ActividadesCom[[#This Row],[NO. DE CONTROL]],'LISTADO ESTUDIANTES'!A:C,3,FALSE)</f>
        <v>PEREZ MEX DANIEL JESUS</v>
      </c>
      <c r="C265" s="97" t="str">
        <f>VLOOKUP(ActividadesCom[[#This Row],[NO. DE CONTROL]],'LISTADO ESTUDIANTES'!A:B,2,FALSE)</f>
        <v>INGENIERIA EN SISTEMAS COMPUTACIONALES</v>
      </c>
      <c r="D265" s="18" t="str">
        <f>VLOOKUP(ActividadesCom[[#This Row],[NO. DE CONTROL]],'LISTADO ESTUDIANTES'!A:D,4,FALSE)</f>
        <v>BAJA</v>
      </c>
      <c r="E265" s="5">
        <f>SUM(ActividadesCom[[#This Row],[CRÉD. 1]],ActividadesCom[[#This Row],[CRÉD. 2]],ActividadesCom[[#This Row],[CRÉD. 3]],ActividadesCom[[#This Row],[CRÉD. 4]],ActividadesCom[[#This Row],[CRÉD. 5]])</f>
        <v>0</v>
      </c>
      <c r="F265" s="17" t="str">
        <f>IF(ActividadesCom[[#This Row],[ÚLTIMO SEMESTRE CON CRÉDITOS]]&gt;0,ROUND(AVERAGE(ActividadesCom[[#This Row],[VALOR NIVEL 5]],ActividadesCom[[#This Row],[VALOR NIVEL 4]],ActividadesCom[[#This Row],[VALOR NIVEL 3]],ActividadesCom[[#This Row],[VALOR NIVEL 2]],ActividadesCom[[#This Row],[VALOR NIVEL 1]]),0),"")</f>
        <v/>
      </c>
      <c r="G265" s="5" t="str">
        <f>IF(ActividadesCom[[#This Row],[PROMEDIO]]="","",IF(ActividadesCom[[#This Row],[PROMEDIO]]&gt;=4,"EXCELENTE",IF(ActividadesCom[[#This Row],[PROMEDIO]]&gt;=3,"NOTABLE",IF(ActividadesCom[[#This Row],[PROMEDIO]]&gt;=2,"BUENO",IF(ActividadesCom[[#This Row],[PROMEDIO]]=1,"SUFICIENTE","")))))</f>
        <v/>
      </c>
      <c r="H265" s="5">
        <f>MAX(ActividadesCom[[#This Row],[PERÍODO 1]],ActividadesCom[[#This Row],[PERÍODO 2]],ActividadesCom[[#This Row],[PERÍODO 3]],ActividadesCom[[#This Row],[PERÍODO 4]],ActividadesCom[[#This Row],[PERÍODO 5]])</f>
        <v>0</v>
      </c>
      <c r="I265" s="6"/>
      <c r="J265" s="5"/>
      <c r="K265" s="5"/>
      <c r="L265" s="5" t="str">
        <f>IF(ActividadesCom[[#This Row],[NIVEL 1]]&lt;&gt;0,VLOOKUP(ActividadesCom[[#This Row],[NIVEL 1]],Catálogo!A:B,2,FALSE),"")</f>
        <v/>
      </c>
      <c r="M265" s="5"/>
      <c r="N265" s="6"/>
      <c r="O265" s="5"/>
      <c r="P265" s="5"/>
      <c r="Q265" s="5" t="str">
        <f>IF(ActividadesCom[[#This Row],[NIVEL 2]]&lt;&gt;0,VLOOKUP(ActividadesCom[[#This Row],[NIVEL 2]],Catálogo!A:B,2,FALSE),"")</f>
        <v/>
      </c>
      <c r="R265" s="5"/>
      <c r="S265" s="6"/>
      <c r="T265" s="5"/>
      <c r="U265" s="5"/>
      <c r="V265" s="5" t="str">
        <f>IF(ActividadesCom[[#This Row],[NIVEL 3]]&lt;&gt;0,VLOOKUP(ActividadesCom[[#This Row],[NIVEL 3]],Catálogo!A:B,2,FALSE),"")</f>
        <v/>
      </c>
      <c r="W265" s="5"/>
      <c r="X265" s="6"/>
      <c r="Y265" s="5"/>
      <c r="Z265" s="5"/>
      <c r="AA265" s="5" t="str">
        <f>IF(ActividadesCom[[#This Row],[NIVEL 4]]&lt;&gt;0,VLOOKUP(ActividadesCom[[#This Row],[NIVEL 4]],Catálogo!A:B,2,FALSE),"")</f>
        <v/>
      </c>
      <c r="AB265" s="5"/>
      <c r="AC265" s="6"/>
      <c r="AD265" s="5"/>
      <c r="AE265" s="5"/>
      <c r="AF265" s="5" t="str">
        <f>IF(ActividadesCom[[#This Row],[NIVEL 5]]&lt;&gt;0,VLOOKUP(ActividadesCom[[#This Row],[NIVEL 5]],Catálogo!A:B,2,FALSE),"")</f>
        <v/>
      </c>
      <c r="AG265" s="5"/>
      <c r="AH265" s="2"/>
      <c r="AI265" s="2"/>
    </row>
    <row r="266" spans="1:35" ht="30" hidden="1" customHeight="1" x14ac:dyDescent="0.25">
      <c r="A266" s="7">
        <v>13470380</v>
      </c>
      <c r="B266" s="97" t="str">
        <f>VLOOKUP(ActividadesCom[[#This Row],[NO. DE CONTROL]],'LISTADO ESTUDIANTES'!A:C,3,FALSE)</f>
        <v>UCAN PACHECO PERLA YANET</v>
      </c>
      <c r="C266" s="97" t="str">
        <f>VLOOKUP(ActividadesCom[[#This Row],[NO. DE CONTROL]],'LISTADO ESTUDIANTES'!A:B,2,FALSE)</f>
        <v>INGENIERIA EN ADMINISTRACION</v>
      </c>
      <c r="D266" s="18" t="str">
        <f>VLOOKUP(ActividadesCom[[#This Row],[NO. DE CONTROL]],'LISTADO ESTUDIANTES'!A:D,4,FALSE)</f>
        <v>EGRESADO(A)</v>
      </c>
      <c r="E266" s="5">
        <f>SUM(ActividadesCom[[#This Row],[CRÉD. 1]],ActividadesCom[[#This Row],[CRÉD. 2]],ActividadesCom[[#This Row],[CRÉD. 3]],ActividadesCom[[#This Row],[CRÉD. 4]],ActividadesCom[[#This Row],[CRÉD. 5]])</f>
        <v>6</v>
      </c>
      <c r="F266" s="17">
        <f>IF(ActividadesCom[[#This Row],[ÚLTIMO SEMESTRE CON CRÉDITOS]]&gt;0,ROUND(AVERAGE(ActividadesCom[[#This Row],[VALOR NIVEL 5]],ActividadesCom[[#This Row],[VALOR NIVEL 4]],ActividadesCom[[#This Row],[VALOR NIVEL 3]],ActividadesCom[[#This Row],[VALOR NIVEL 2]],ActividadesCom[[#This Row],[VALOR NIVEL 1]]),0),"")</f>
        <v>2</v>
      </c>
      <c r="G266" s="5" t="str">
        <f>IF(ActividadesCom[[#This Row],[PROMEDIO]]="","",IF(ActividadesCom[[#This Row],[PROMEDIO]]&gt;=4,"EXCELENTE",IF(ActividadesCom[[#This Row],[PROMEDIO]]&gt;=3,"NOTABLE",IF(ActividadesCom[[#This Row],[PROMEDIO]]&gt;=2,"BUENO",IF(ActividadesCom[[#This Row],[PROMEDIO]]=1,"SUFICIENTE","")))))</f>
        <v>BUENO</v>
      </c>
      <c r="H266" s="5">
        <f>MAX(ActividadesCom[[#This Row],[PERÍODO 1]],ActividadesCom[[#This Row],[PERÍODO 2]],ActividadesCom[[#This Row],[PERÍODO 3]],ActividadesCom[[#This Row],[PERÍODO 4]],ActividadesCom[[#This Row],[PERÍODO 5]])</f>
        <v>20161</v>
      </c>
      <c r="I266" s="6" t="s">
        <v>3</v>
      </c>
      <c r="J266" s="5">
        <v>20151</v>
      </c>
      <c r="K266" s="5" t="s">
        <v>4010</v>
      </c>
      <c r="L266" s="5">
        <f>IF(ActividadesCom[[#This Row],[NIVEL 1]]&lt;&gt;0,VLOOKUP(ActividadesCom[[#This Row],[NIVEL 1]],Catálogo!A:B,2,FALSE),"")</f>
        <v>2</v>
      </c>
      <c r="M266" s="5">
        <v>1</v>
      </c>
      <c r="N266" s="6" t="s">
        <v>111</v>
      </c>
      <c r="O266" s="5">
        <v>20151</v>
      </c>
      <c r="P266" s="5" t="s">
        <v>4010</v>
      </c>
      <c r="Q266" s="5">
        <f>IF(ActividadesCom[[#This Row],[NIVEL 2]]&lt;&gt;0,VLOOKUP(ActividadesCom[[#This Row],[NIVEL 2]],Catálogo!A:B,2,FALSE),"")</f>
        <v>2</v>
      </c>
      <c r="R266" s="5">
        <v>1</v>
      </c>
      <c r="S266" s="6" t="s">
        <v>111</v>
      </c>
      <c r="T266" s="5">
        <v>20161</v>
      </c>
      <c r="U266" s="5" t="s">
        <v>4010</v>
      </c>
      <c r="V266" s="5">
        <f>IF(ActividadesCom[[#This Row],[NIVEL 3]]&lt;&gt;0,VLOOKUP(ActividadesCom[[#This Row],[NIVEL 3]],Catálogo!A:B,2,FALSE),"")</f>
        <v>2</v>
      </c>
      <c r="W266" s="5">
        <v>1</v>
      </c>
      <c r="X266" s="6" t="s">
        <v>109</v>
      </c>
      <c r="Y266" s="5" t="s">
        <v>51</v>
      </c>
      <c r="Z266" s="5" t="s">
        <v>4010</v>
      </c>
      <c r="AA266" s="5">
        <f>IF(ActividadesCom[[#This Row],[NIVEL 4]]&lt;&gt;0,VLOOKUP(ActividadesCom[[#This Row],[NIVEL 4]],Catálogo!A:B,2,FALSE),"")</f>
        <v>2</v>
      </c>
      <c r="AB266" s="5">
        <v>2</v>
      </c>
      <c r="AC266" s="6" t="s">
        <v>67</v>
      </c>
      <c r="AD266" s="5">
        <v>20141</v>
      </c>
      <c r="AE266" s="5" t="s">
        <v>4010</v>
      </c>
      <c r="AF266" s="5">
        <f>IF(ActividadesCom[[#This Row],[NIVEL 5]]&lt;&gt;0,VLOOKUP(ActividadesCom[[#This Row],[NIVEL 5]],Catálogo!A:B,2,FALSE),"")</f>
        <v>2</v>
      </c>
      <c r="AG266" s="5">
        <v>1</v>
      </c>
      <c r="AH266" s="2"/>
      <c r="AI266" s="2"/>
    </row>
    <row r="267" spans="1:35" ht="30" hidden="1" customHeight="1" x14ac:dyDescent="0.25">
      <c r="A267" s="7">
        <v>13470381</v>
      </c>
      <c r="B267" s="97" t="str">
        <f>VLOOKUP(ActividadesCom[[#This Row],[NO. DE CONTROL]],'LISTADO ESTUDIANTES'!A:C,3,FALSE)</f>
        <v>ROCA KUC ARLES ARKAD</v>
      </c>
      <c r="C267" s="97" t="str">
        <f>VLOOKUP(ActividadesCom[[#This Row],[NO. DE CONTROL]],'LISTADO ESTUDIANTES'!A:B,2,FALSE)</f>
        <v>INGENIERIA EN SISTEMAS COMPUTACIONALES</v>
      </c>
      <c r="D267" s="18" t="str">
        <f>VLOOKUP(ActividadesCom[[#This Row],[NO. DE CONTROL]],'LISTADO ESTUDIANTES'!A:D,4,FALSE)</f>
        <v>BAJA</v>
      </c>
      <c r="E267" s="5">
        <f>SUM(ActividadesCom[[#This Row],[CRÉD. 1]],ActividadesCom[[#This Row],[CRÉD. 2]],ActividadesCom[[#This Row],[CRÉD. 3]],ActividadesCom[[#This Row],[CRÉD. 4]],ActividadesCom[[#This Row],[CRÉD. 5]])</f>
        <v>0</v>
      </c>
      <c r="F267" s="17" t="str">
        <f>IF(ActividadesCom[[#This Row],[ÚLTIMO SEMESTRE CON CRÉDITOS]]&gt;0,ROUND(AVERAGE(ActividadesCom[[#This Row],[VALOR NIVEL 5]],ActividadesCom[[#This Row],[VALOR NIVEL 4]],ActividadesCom[[#This Row],[VALOR NIVEL 3]],ActividadesCom[[#This Row],[VALOR NIVEL 2]],ActividadesCom[[#This Row],[VALOR NIVEL 1]]),0),"")</f>
        <v/>
      </c>
      <c r="G267" s="5" t="str">
        <f>IF(ActividadesCom[[#This Row],[PROMEDIO]]="","",IF(ActividadesCom[[#This Row],[PROMEDIO]]&gt;=4,"EXCELENTE",IF(ActividadesCom[[#This Row],[PROMEDIO]]&gt;=3,"NOTABLE",IF(ActividadesCom[[#This Row],[PROMEDIO]]&gt;=2,"BUENO",IF(ActividadesCom[[#This Row],[PROMEDIO]]=1,"SUFICIENTE","")))))</f>
        <v/>
      </c>
      <c r="H267" s="5">
        <f>MAX(ActividadesCom[[#This Row],[PERÍODO 1]],ActividadesCom[[#This Row],[PERÍODO 2]],ActividadesCom[[#This Row],[PERÍODO 3]],ActividadesCom[[#This Row],[PERÍODO 4]],ActividadesCom[[#This Row],[PERÍODO 5]])</f>
        <v>0</v>
      </c>
      <c r="I267" s="6"/>
      <c r="J267" s="5"/>
      <c r="K267" s="5"/>
      <c r="L267" s="5" t="str">
        <f>IF(ActividadesCom[[#This Row],[NIVEL 1]]&lt;&gt;0,VLOOKUP(ActividadesCom[[#This Row],[NIVEL 1]],Catálogo!A:B,2,FALSE),"")</f>
        <v/>
      </c>
      <c r="M267" s="5"/>
      <c r="N267" s="6"/>
      <c r="O267" s="5"/>
      <c r="P267" s="5"/>
      <c r="Q267" s="5" t="str">
        <f>IF(ActividadesCom[[#This Row],[NIVEL 2]]&lt;&gt;0,VLOOKUP(ActividadesCom[[#This Row],[NIVEL 2]],Catálogo!A:B,2,FALSE),"")</f>
        <v/>
      </c>
      <c r="R267" s="5"/>
      <c r="S267" s="6"/>
      <c r="T267" s="5"/>
      <c r="U267" s="5"/>
      <c r="V267" s="5" t="str">
        <f>IF(ActividadesCom[[#This Row],[NIVEL 3]]&lt;&gt;0,VLOOKUP(ActividadesCom[[#This Row],[NIVEL 3]],Catálogo!A:B,2,FALSE),"")</f>
        <v/>
      </c>
      <c r="W267" s="5"/>
      <c r="X267" s="6"/>
      <c r="Y267" s="5"/>
      <c r="Z267" s="5"/>
      <c r="AA267" s="5" t="str">
        <f>IF(ActividadesCom[[#This Row],[NIVEL 4]]&lt;&gt;0,VLOOKUP(ActividadesCom[[#This Row],[NIVEL 4]],Catálogo!A:B,2,FALSE),"")</f>
        <v/>
      </c>
      <c r="AB267" s="5"/>
      <c r="AC267" s="6"/>
      <c r="AD267" s="5"/>
      <c r="AE267" s="5"/>
      <c r="AF267" s="5" t="str">
        <f>IF(ActividadesCom[[#This Row],[NIVEL 5]]&lt;&gt;0,VLOOKUP(ActividadesCom[[#This Row],[NIVEL 5]],Catálogo!A:B,2,FALSE),"")</f>
        <v/>
      </c>
      <c r="AG267" s="5"/>
      <c r="AH267" s="2"/>
      <c r="AI267" s="2"/>
    </row>
    <row r="268" spans="1:35" ht="30" hidden="1" customHeight="1" x14ac:dyDescent="0.25">
      <c r="A268" s="7">
        <v>13470382</v>
      </c>
      <c r="B268" s="97" t="str">
        <f>VLOOKUP(ActividadesCom[[#This Row],[NO. DE CONTROL]],'LISTADO ESTUDIANTES'!A:C,3,FALSE)</f>
        <v>CAJUN GONGORA JANETH MARGARITA</v>
      </c>
      <c r="C268" s="97" t="str">
        <f>VLOOKUP(ActividadesCom[[#This Row],[NO. DE CONTROL]],'LISTADO ESTUDIANTES'!A:B,2,FALSE)</f>
        <v>INGENIERIA EN GESTION EMPRESARIAL</v>
      </c>
      <c r="D268" s="18" t="str">
        <f>VLOOKUP(ActividadesCom[[#This Row],[NO. DE CONTROL]],'LISTADO ESTUDIANTES'!A:D,4,FALSE)</f>
        <v>EGRESADO(A)</v>
      </c>
      <c r="E268" s="5">
        <f>SUM(ActividadesCom[[#This Row],[CRÉD. 1]],ActividadesCom[[#This Row],[CRÉD. 2]],ActividadesCom[[#This Row],[CRÉD. 3]],ActividadesCom[[#This Row],[CRÉD. 4]],ActividadesCom[[#This Row],[CRÉD. 5]])</f>
        <v>6</v>
      </c>
      <c r="F268" s="17">
        <f>IF(ActividadesCom[[#This Row],[ÚLTIMO SEMESTRE CON CRÉDITOS]]&gt;0,ROUND(AVERAGE(ActividadesCom[[#This Row],[VALOR NIVEL 5]],ActividadesCom[[#This Row],[VALOR NIVEL 4]],ActividadesCom[[#This Row],[VALOR NIVEL 3]],ActividadesCom[[#This Row],[VALOR NIVEL 2]],ActividadesCom[[#This Row],[VALOR NIVEL 1]]),0),"")</f>
        <v>2</v>
      </c>
      <c r="G268" s="5" t="str">
        <f>IF(ActividadesCom[[#This Row],[PROMEDIO]]="","",IF(ActividadesCom[[#This Row],[PROMEDIO]]&gt;=4,"EXCELENTE",IF(ActividadesCom[[#This Row],[PROMEDIO]]&gt;=3,"NOTABLE",IF(ActividadesCom[[#This Row],[PROMEDIO]]&gt;=2,"BUENO",IF(ActividadesCom[[#This Row],[PROMEDIO]]=1,"SUFICIENTE","")))))</f>
        <v>BUENO</v>
      </c>
      <c r="H268" s="5">
        <f>MAX(ActividadesCom[[#This Row],[PERÍODO 1]],ActividadesCom[[#This Row],[PERÍODO 2]],ActividadesCom[[#This Row],[PERÍODO 3]],ActividadesCom[[#This Row],[PERÍODO 4]],ActividadesCom[[#This Row],[PERÍODO 5]])</f>
        <v>20163</v>
      </c>
      <c r="I268" s="6" t="s">
        <v>111</v>
      </c>
      <c r="J268" s="5">
        <v>20151</v>
      </c>
      <c r="K268" s="5" t="s">
        <v>4010</v>
      </c>
      <c r="L268" s="5">
        <f>IF(ActividadesCom[[#This Row],[NIVEL 1]]&lt;&gt;0,VLOOKUP(ActividadesCom[[#This Row],[NIVEL 1]],Catálogo!A:B,2,FALSE),"")</f>
        <v>2</v>
      </c>
      <c r="M268" s="5">
        <v>1</v>
      </c>
      <c r="N268" s="6" t="s">
        <v>111</v>
      </c>
      <c r="O268" s="5">
        <v>20153</v>
      </c>
      <c r="P268" s="5" t="s">
        <v>4010</v>
      </c>
      <c r="Q268" s="5">
        <f>IF(ActividadesCom[[#This Row],[NIVEL 2]]&lt;&gt;0,VLOOKUP(ActividadesCom[[#This Row],[NIVEL 2]],Catálogo!A:B,2,FALSE),"")</f>
        <v>2</v>
      </c>
      <c r="R268" s="5">
        <v>1</v>
      </c>
      <c r="S268" s="6" t="s">
        <v>111</v>
      </c>
      <c r="T268" s="5">
        <v>20141</v>
      </c>
      <c r="U268" s="5" t="s">
        <v>4010</v>
      </c>
      <c r="V268" s="5">
        <f>IF(ActividadesCom[[#This Row],[NIVEL 3]]&lt;&gt;0,VLOOKUP(ActividadesCom[[#This Row],[NIVEL 3]],Catálogo!A:B,2,FALSE),"")</f>
        <v>2</v>
      </c>
      <c r="W268" s="5">
        <v>1</v>
      </c>
      <c r="X268" s="6" t="s">
        <v>111</v>
      </c>
      <c r="Y268" s="5">
        <v>20163</v>
      </c>
      <c r="Z268" s="5" t="s">
        <v>4010</v>
      </c>
      <c r="AA268" s="5">
        <f>IF(ActividadesCom[[#This Row],[NIVEL 4]]&lt;&gt;0,VLOOKUP(ActividadesCom[[#This Row],[NIVEL 4]],Catálogo!A:B,2,FALSE),"")</f>
        <v>2</v>
      </c>
      <c r="AB268" s="5">
        <v>1</v>
      </c>
      <c r="AC268" s="6" t="s">
        <v>6</v>
      </c>
      <c r="AD268" s="5" t="s">
        <v>51</v>
      </c>
      <c r="AE268" s="5" t="s">
        <v>4010</v>
      </c>
      <c r="AF268" s="5">
        <f>IF(ActividadesCom[[#This Row],[NIVEL 5]]&lt;&gt;0,VLOOKUP(ActividadesCom[[#This Row],[NIVEL 5]],Catálogo!A:B,2,FALSE),"")</f>
        <v>2</v>
      </c>
      <c r="AG268" s="5">
        <v>2</v>
      </c>
      <c r="AH268" s="2"/>
      <c r="AI268" s="2"/>
    </row>
    <row r="269" spans="1:35" ht="30" hidden="1" customHeight="1" x14ac:dyDescent="0.25">
      <c r="A269" s="7">
        <v>13470383</v>
      </c>
      <c r="B269" s="97" t="str">
        <f>VLOOKUP(ActividadesCom[[#This Row],[NO. DE CONTROL]],'LISTADO ESTUDIANTES'!A:C,3,FALSE)</f>
        <v>UC CHAN YANET ADELI</v>
      </c>
      <c r="C269" s="97" t="str">
        <f>VLOOKUP(ActividadesCom[[#This Row],[NO. DE CONTROL]],'LISTADO ESTUDIANTES'!A:B,2,FALSE)</f>
        <v>INGENIERIA EN ADMINISTRACION</v>
      </c>
      <c r="D269" s="18" t="str">
        <f>VLOOKUP(ActividadesCom[[#This Row],[NO. DE CONTROL]],'LISTADO ESTUDIANTES'!A:D,4,FALSE)</f>
        <v>EGRESADO(A)</v>
      </c>
      <c r="E269" s="5">
        <f>SUM(ActividadesCom[[#This Row],[CRÉD. 1]],ActividadesCom[[#This Row],[CRÉD. 2]],ActividadesCom[[#This Row],[CRÉD. 3]],ActividadesCom[[#This Row],[CRÉD. 4]],ActividadesCom[[#This Row],[CRÉD. 5]])</f>
        <v>5</v>
      </c>
      <c r="F269" s="17">
        <f>IF(ActividadesCom[[#This Row],[ÚLTIMO SEMESTRE CON CRÉDITOS]]&gt;0,ROUND(AVERAGE(ActividadesCom[[#This Row],[VALOR NIVEL 5]],ActividadesCom[[#This Row],[VALOR NIVEL 4]],ActividadesCom[[#This Row],[VALOR NIVEL 3]],ActividadesCom[[#This Row],[VALOR NIVEL 2]],ActividadesCom[[#This Row],[VALOR NIVEL 1]]),0),"")</f>
        <v>2</v>
      </c>
      <c r="G269" s="5" t="str">
        <f>IF(ActividadesCom[[#This Row],[PROMEDIO]]="","",IF(ActividadesCom[[#This Row],[PROMEDIO]]&gt;=4,"EXCELENTE",IF(ActividadesCom[[#This Row],[PROMEDIO]]&gt;=3,"NOTABLE",IF(ActividadesCom[[#This Row],[PROMEDIO]]&gt;=2,"BUENO",IF(ActividadesCom[[#This Row],[PROMEDIO]]=1,"SUFICIENTE","")))))</f>
        <v>BUENO</v>
      </c>
      <c r="H269" s="5">
        <f>MAX(ActividadesCom[[#This Row],[PERÍODO 1]],ActividadesCom[[#This Row],[PERÍODO 2]],ActividadesCom[[#This Row],[PERÍODO 3]],ActividadesCom[[#This Row],[PERÍODO 4]],ActividadesCom[[#This Row],[PERÍODO 5]])</f>
        <v>20163</v>
      </c>
      <c r="I269" s="6" t="s">
        <v>3</v>
      </c>
      <c r="J269" s="5">
        <v>20153</v>
      </c>
      <c r="K269" s="5" t="s">
        <v>4010</v>
      </c>
      <c r="L269" s="5">
        <f>IF(ActividadesCom[[#This Row],[NIVEL 1]]&lt;&gt;0,VLOOKUP(ActividadesCom[[#This Row],[NIVEL 1]],Catálogo!A:B,2,FALSE),"")</f>
        <v>2</v>
      </c>
      <c r="M269" s="5">
        <v>1</v>
      </c>
      <c r="N269" s="6" t="s">
        <v>111</v>
      </c>
      <c r="O269" s="5">
        <v>20163</v>
      </c>
      <c r="P269" s="5" t="s">
        <v>4010</v>
      </c>
      <c r="Q269" s="5">
        <f>IF(ActividadesCom[[#This Row],[NIVEL 2]]&lt;&gt;0,VLOOKUP(ActividadesCom[[#This Row],[NIVEL 2]],Catálogo!A:B,2,FALSE),"")</f>
        <v>2</v>
      </c>
      <c r="R269" s="5">
        <v>1</v>
      </c>
      <c r="S269" s="6" t="s">
        <v>111</v>
      </c>
      <c r="T269" s="5">
        <v>20161</v>
      </c>
      <c r="U269" s="5" t="s">
        <v>4010</v>
      </c>
      <c r="V269" s="5">
        <f>IF(ActividadesCom[[#This Row],[NIVEL 3]]&lt;&gt;0,VLOOKUP(ActividadesCom[[#This Row],[NIVEL 3]],Catálogo!A:B,2,FALSE),"")</f>
        <v>2</v>
      </c>
      <c r="W269" s="5">
        <v>1</v>
      </c>
      <c r="X269" s="6" t="s">
        <v>82</v>
      </c>
      <c r="Y269" s="5">
        <v>20133</v>
      </c>
      <c r="Z269" s="5" t="s">
        <v>4010</v>
      </c>
      <c r="AA269" s="5">
        <f>IF(ActividadesCom[[#This Row],[NIVEL 4]]&lt;&gt;0,VLOOKUP(ActividadesCom[[#This Row],[NIVEL 4]],Catálogo!A:B,2,FALSE),"")</f>
        <v>2</v>
      </c>
      <c r="AB269" s="5">
        <v>1</v>
      </c>
      <c r="AC269" s="6" t="s">
        <v>192</v>
      </c>
      <c r="AD269" s="5">
        <v>20161</v>
      </c>
      <c r="AE269" s="5" t="s">
        <v>4010</v>
      </c>
      <c r="AF269" s="5">
        <f>IF(ActividadesCom[[#This Row],[NIVEL 5]]&lt;&gt;0,VLOOKUP(ActividadesCom[[#This Row],[NIVEL 5]],Catálogo!A:B,2,FALSE),"")</f>
        <v>2</v>
      </c>
      <c r="AG269" s="5">
        <v>1</v>
      </c>
      <c r="AH269" s="2"/>
      <c r="AI269" s="2"/>
    </row>
    <row r="270" spans="1:35" ht="30" hidden="1" customHeight="1" x14ac:dyDescent="0.25">
      <c r="A270" s="7">
        <v>13470385</v>
      </c>
      <c r="B270" s="97" t="str">
        <f>VLOOKUP(ActividadesCom[[#This Row],[NO. DE CONTROL]],'LISTADO ESTUDIANTES'!A:C,3,FALSE)</f>
        <v>KEB SALAZAR JORGE DAVID</v>
      </c>
      <c r="C270" s="97" t="str">
        <f>VLOOKUP(ActividadesCom[[#This Row],[NO. DE CONTROL]],'LISTADO ESTUDIANTES'!A:B,2,FALSE)</f>
        <v>INGENIERIA QUIMICA</v>
      </c>
      <c r="D270" s="18" t="str">
        <f>VLOOKUP(ActividadesCom[[#This Row],[NO. DE CONTROL]],'LISTADO ESTUDIANTES'!A:D,4,FALSE)</f>
        <v>BAJA</v>
      </c>
      <c r="E270" s="5">
        <f>SUM(ActividadesCom[[#This Row],[CRÉD. 1]],ActividadesCom[[#This Row],[CRÉD. 2]],ActividadesCom[[#This Row],[CRÉD. 3]],ActividadesCom[[#This Row],[CRÉD. 4]],ActividadesCom[[#This Row],[CRÉD. 5]])</f>
        <v>0</v>
      </c>
      <c r="F270" s="17" t="str">
        <f>IF(ActividadesCom[[#This Row],[ÚLTIMO SEMESTRE CON CRÉDITOS]]&gt;0,ROUND(AVERAGE(ActividadesCom[[#This Row],[VALOR NIVEL 5]],ActividadesCom[[#This Row],[VALOR NIVEL 4]],ActividadesCom[[#This Row],[VALOR NIVEL 3]],ActividadesCom[[#This Row],[VALOR NIVEL 2]],ActividadesCom[[#This Row],[VALOR NIVEL 1]]),0),"")</f>
        <v/>
      </c>
      <c r="G270" s="5" t="str">
        <f>IF(ActividadesCom[[#This Row],[PROMEDIO]]="","",IF(ActividadesCom[[#This Row],[PROMEDIO]]&gt;=4,"EXCELENTE",IF(ActividadesCom[[#This Row],[PROMEDIO]]&gt;=3,"NOTABLE",IF(ActividadesCom[[#This Row],[PROMEDIO]]&gt;=2,"BUENO",IF(ActividadesCom[[#This Row],[PROMEDIO]]=1,"SUFICIENTE","")))))</f>
        <v/>
      </c>
      <c r="H270" s="5">
        <f>MAX(ActividadesCom[[#This Row],[PERÍODO 1]],ActividadesCom[[#This Row],[PERÍODO 2]],ActividadesCom[[#This Row],[PERÍODO 3]],ActividadesCom[[#This Row],[PERÍODO 4]],ActividadesCom[[#This Row],[PERÍODO 5]])</f>
        <v>0</v>
      </c>
      <c r="I270" s="6"/>
      <c r="J270" s="5"/>
      <c r="K270" s="5"/>
      <c r="L270" s="5" t="str">
        <f>IF(ActividadesCom[[#This Row],[NIVEL 1]]&lt;&gt;0,VLOOKUP(ActividadesCom[[#This Row],[NIVEL 1]],Catálogo!A:B,2,FALSE),"")</f>
        <v/>
      </c>
      <c r="M270" s="5"/>
      <c r="N270" s="6"/>
      <c r="O270" s="5"/>
      <c r="P270" s="5"/>
      <c r="Q270" s="5" t="str">
        <f>IF(ActividadesCom[[#This Row],[NIVEL 2]]&lt;&gt;0,VLOOKUP(ActividadesCom[[#This Row],[NIVEL 2]],Catálogo!A:B,2,FALSE),"")</f>
        <v/>
      </c>
      <c r="R270" s="5"/>
      <c r="S270" s="6"/>
      <c r="T270" s="5"/>
      <c r="U270" s="5"/>
      <c r="V270" s="5" t="str">
        <f>IF(ActividadesCom[[#This Row],[NIVEL 3]]&lt;&gt;0,VLOOKUP(ActividadesCom[[#This Row],[NIVEL 3]],Catálogo!A:B,2,FALSE),"")</f>
        <v/>
      </c>
      <c r="W270" s="5"/>
      <c r="X270" s="6"/>
      <c r="Y270" s="5"/>
      <c r="Z270" s="5"/>
      <c r="AA270" s="5" t="str">
        <f>IF(ActividadesCom[[#This Row],[NIVEL 4]]&lt;&gt;0,VLOOKUP(ActividadesCom[[#This Row],[NIVEL 4]],Catálogo!A:B,2,FALSE),"")</f>
        <v/>
      </c>
      <c r="AB270" s="5"/>
      <c r="AC270" s="6"/>
      <c r="AD270" s="5"/>
      <c r="AE270" s="5"/>
      <c r="AF270" s="5" t="str">
        <f>IF(ActividadesCom[[#This Row],[NIVEL 5]]&lt;&gt;0,VLOOKUP(ActividadesCom[[#This Row],[NIVEL 5]],Catálogo!A:B,2,FALSE),"")</f>
        <v/>
      </c>
      <c r="AG270" s="5"/>
      <c r="AH270" s="2"/>
      <c r="AI270" s="2"/>
    </row>
    <row r="271" spans="1:35" ht="30" hidden="1" customHeight="1" x14ac:dyDescent="0.25">
      <c r="A271" s="7">
        <v>13470387</v>
      </c>
      <c r="B271" s="97" t="str">
        <f>VLOOKUP(ActividadesCom[[#This Row],[NO. DE CONTROL]],'LISTADO ESTUDIANTES'!A:C,3,FALSE)</f>
        <v>CRUZ LUIS KRISTHELL GUADALUPE</v>
      </c>
      <c r="C271" s="97" t="str">
        <f>VLOOKUP(ActividadesCom[[#This Row],[NO. DE CONTROL]],'LISTADO ESTUDIANTES'!A:B,2,FALSE)</f>
        <v>INGENIERIA EN ADMINISTRACION</v>
      </c>
      <c r="D271" s="18" t="str">
        <f>VLOOKUP(ActividadesCom[[#This Row],[NO. DE CONTROL]],'LISTADO ESTUDIANTES'!A:D,4,FALSE)</f>
        <v>EGRESADO(A)</v>
      </c>
      <c r="E271" s="5">
        <f>SUM(ActividadesCom[[#This Row],[CRÉD. 1]],ActividadesCom[[#This Row],[CRÉD. 2]],ActividadesCom[[#This Row],[CRÉD. 3]],ActividadesCom[[#This Row],[CRÉD. 4]],ActividadesCom[[#This Row],[CRÉD. 5]])</f>
        <v>6</v>
      </c>
      <c r="F271" s="17">
        <f>IF(ActividadesCom[[#This Row],[ÚLTIMO SEMESTRE CON CRÉDITOS]]&gt;0,ROUND(AVERAGE(ActividadesCom[[#This Row],[VALOR NIVEL 5]],ActividadesCom[[#This Row],[VALOR NIVEL 4]],ActividadesCom[[#This Row],[VALOR NIVEL 3]],ActividadesCom[[#This Row],[VALOR NIVEL 2]],ActividadesCom[[#This Row],[VALOR NIVEL 1]]),0),"")</f>
        <v>2</v>
      </c>
      <c r="G271" s="5" t="str">
        <f>IF(ActividadesCom[[#This Row],[PROMEDIO]]="","",IF(ActividadesCom[[#This Row],[PROMEDIO]]&gt;=4,"EXCELENTE",IF(ActividadesCom[[#This Row],[PROMEDIO]]&gt;=3,"NOTABLE",IF(ActividadesCom[[#This Row],[PROMEDIO]]&gt;=2,"BUENO",IF(ActividadesCom[[#This Row],[PROMEDIO]]=1,"SUFICIENTE","")))))</f>
        <v>BUENO</v>
      </c>
      <c r="H271" s="5">
        <f>MAX(ActividadesCom[[#This Row],[PERÍODO 1]],ActividadesCom[[#This Row],[PERÍODO 2]],ActividadesCom[[#This Row],[PERÍODO 3]],ActividadesCom[[#This Row],[PERÍODO 4]],ActividadesCom[[#This Row],[PERÍODO 5]])</f>
        <v>20161</v>
      </c>
      <c r="I271" s="6" t="s">
        <v>3</v>
      </c>
      <c r="J271" s="5">
        <v>20151</v>
      </c>
      <c r="K271" s="5" t="s">
        <v>4010</v>
      </c>
      <c r="L271" s="5">
        <f>IF(ActividadesCom[[#This Row],[NIVEL 1]]&lt;&gt;0,VLOOKUP(ActividadesCom[[#This Row],[NIVEL 1]],Catálogo!A:B,2,FALSE),"")</f>
        <v>2</v>
      </c>
      <c r="M271" s="5">
        <v>1</v>
      </c>
      <c r="N271" s="6" t="s">
        <v>111</v>
      </c>
      <c r="O271" s="5">
        <v>20143</v>
      </c>
      <c r="P271" s="5" t="s">
        <v>4010</v>
      </c>
      <c r="Q271" s="5">
        <f>IF(ActividadesCom[[#This Row],[NIVEL 2]]&lt;&gt;0,VLOOKUP(ActividadesCom[[#This Row],[NIVEL 2]],Catálogo!A:B,2,FALSE),"")</f>
        <v>2</v>
      </c>
      <c r="R271" s="5">
        <v>1</v>
      </c>
      <c r="S271" s="6" t="s">
        <v>111</v>
      </c>
      <c r="T271" s="5">
        <v>20151</v>
      </c>
      <c r="U271" s="5" t="s">
        <v>4010</v>
      </c>
      <c r="V271" s="5">
        <f>IF(ActividadesCom[[#This Row],[NIVEL 3]]&lt;&gt;0,VLOOKUP(ActividadesCom[[#This Row],[NIVEL 3]],Catálogo!A:B,2,FALSE),"")</f>
        <v>2</v>
      </c>
      <c r="W271" s="5">
        <v>1</v>
      </c>
      <c r="X271" s="6" t="s">
        <v>128</v>
      </c>
      <c r="Y271" s="5">
        <v>20161</v>
      </c>
      <c r="Z271" s="5" t="s">
        <v>4010</v>
      </c>
      <c r="AA271" s="5">
        <f>IF(ActividadesCom[[#This Row],[NIVEL 4]]&lt;&gt;0,VLOOKUP(ActividadesCom[[#This Row],[NIVEL 4]],Catálogo!A:B,2,FALSE),"")</f>
        <v>2</v>
      </c>
      <c r="AB271" s="5">
        <v>1</v>
      </c>
      <c r="AC271" s="6" t="s">
        <v>85</v>
      </c>
      <c r="AD271" s="5" t="s">
        <v>51</v>
      </c>
      <c r="AE271" s="5" t="s">
        <v>4010</v>
      </c>
      <c r="AF271" s="5">
        <f>IF(ActividadesCom[[#This Row],[NIVEL 5]]&lt;&gt;0,VLOOKUP(ActividadesCom[[#This Row],[NIVEL 5]],Catálogo!A:B,2,FALSE),"")</f>
        <v>2</v>
      </c>
      <c r="AG271" s="5">
        <v>2</v>
      </c>
      <c r="AH271" s="2"/>
      <c r="AI271" s="2"/>
    </row>
    <row r="272" spans="1:35" ht="30" hidden="1" customHeight="1" x14ac:dyDescent="0.25">
      <c r="A272" s="7">
        <v>13470389</v>
      </c>
      <c r="B272" s="97" t="str">
        <f>VLOOKUP(ActividadesCom[[#This Row],[NO. DE CONTROL]],'LISTADO ESTUDIANTES'!A:C,3,FALSE)</f>
        <v>MUY DIAZ JAVIER SANTOS</v>
      </c>
      <c r="C272" s="97" t="str">
        <f>VLOOKUP(ActividadesCom[[#This Row],[NO. DE CONTROL]],'LISTADO ESTUDIANTES'!A:B,2,FALSE)</f>
        <v>INGENIERIA MECANICA</v>
      </c>
      <c r="D272" s="18" t="str">
        <f>VLOOKUP(ActividadesCom[[#This Row],[NO. DE CONTROL]],'LISTADO ESTUDIANTES'!A:D,4,FALSE)</f>
        <v>BAJA</v>
      </c>
      <c r="E272" s="5">
        <f>SUM(ActividadesCom[[#This Row],[CRÉD. 1]],ActividadesCom[[#This Row],[CRÉD. 2]],ActividadesCom[[#This Row],[CRÉD. 3]],ActividadesCom[[#This Row],[CRÉD. 4]],ActividadesCom[[#This Row],[CRÉD. 5]])</f>
        <v>0</v>
      </c>
      <c r="F272" s="17" t="str">
        <f>IF(ActividadesCom[[#This Row],[ÚLTIMO SEMESTRE CON CRÉDITOS]]&gt;0,ROUND(AVERAGE(ActividadesCom[[#This Row],[VALOR NIVEL 5]],ActividadesCom[[#This Row],[VALOR NIVEL 4]],ActividadesCom[[#This Row],[VALOR NIVEL 3]],ActividadesCom[[#This Row],[VALOR NIVEL 2]],ActividadesCom[[#This Row],[VALOR NIVEL 1]]),0),"")</f>
        <v/>
      </c>
      <c r="G272" s="5" t="str">
        <f>IF(ActividadesCom[[#This Row],[PROMEDIO]]="","",IF(ActividadesCom[[#This Row],[PROMEDIO]]&gt;=4,"EXCELENTE",IF(ActividadesCom[[#This Row],[PROMEDIO]]&gt;=3,"NOTABLE",IF(ActividadesCom[[#This Row],[PROMEDIO]]&gt;=2,"BUENO",IF(ActividadesCom[[#This Row],[PROMEDIO]]=1,"SUFICIENTE","")))))</f>
        <v/>
      </c>
      <c r="H272" s="5">
        <f>MAX(ActividadesCom[[#This Row],[PERÍODO 1]],ActividadesCom[[#This Row],[PERÍODO 2]],ActividadesCom[[#This Row],[PERÍODO 3]],ActividadesCom[[#This Row],[PERÍODO 4]],ActividadesCom[[#This Row],[PERÍODO 5]])</f>
        <v>0</v>
      </c>
      <c r="I272" s="6"/>
      <c r="J272" s="5"/>
      <c r="K272" s="5"/>
      <c r="L272" s="5" t="str">
        <f>IF(ActividadesCom[[#This Row],[NIVEL 1]]&lt;&gt;0,VLOOKUP(ActividadesCom[[#This Row],[NIVEL 1]],Catálogo!A:B,2,FALSE),"")</f>
        <v/>
      </c>
      <c r="M272" s="5"/>
      <c r="N272" s="6"/>
      <c r="O272" s="5"/>
      <c r="P272" s="5"/>
      <c r="Q272" s="5" t="str">
        <f>IF(ActividadesCom[[#This Row],[NIVEL 2]]&lt;&gt;0,VLOOKUP(ActividadesCom[[#This Row],[NIVEL 2]],Catálogo!A:B,2,FALSE),"")</f>
        <v/>
      </c>
      <c r="R272" s="5"/>
      <c r="S272" s="6"/>
      <c r="T272" s="5"/>
      <c r="U272" s="5"/>
      <c r="V272" s="5" t="str">
        <f>IF(ActividadesCom[[#This Row],[NIVEL 3]]&lt;&gt;0,VLOOKUP(ActividadesCom[[#This Row],[NIVEL 3]],Catálogo!A:B,2,FALSE),"")</f>
        <v/>
      </c>
      <c r="W272" s="5"/>
      <c r="X272" s="6"/>
      <c r="Y272" s="5"/>
      <c r="Z272" s="5"/>
      <c r="AA272" s="5" t="str">
        <f>IF(ActividadesCom[[#This Row],[NIVEL 4]]&lt;&gt;0,VLOOKUP(ActividadesCom[[#This Row],[NIVEL 4]],Catálogo!A:B,2,FALSE),"")</f>
        <v/>
      </c>
      <c r="AB272" s="5"/>
      <c r="AC272" s="6"/>
      <c r="AD272" s="5"/>
      <c r="AE272" s="5"/>
      <c r="AF272" s="5" t="str">
        <f>IF(ActividadesCom[[#This Row],[NIVEL 5]]&lt;&gt;0,VLOOKUP(ActividadesCom[[#This Row],[NIVEL 5]],Catálogo!A:B,2,FALSE),"")</f>
        <v/>
      </c>
      <c r="AG272" s="5"/>
      <c r="AH272" s="2"/>
      <c r="AI272" s="2"/>
    </row>
    <row r="273" spans="1:35" ht="30" hidden="1" customHeight="1" x14ac:dyDescent="0.25">
      <c r="A273" s="7">
        <v>13470390</v>
      </c>
      <c r="B273" s="97" t="str">
        <f>VLOOKUP(ActividadesCom[[#This Row],[NO. DE CONTROL]],'LISTADO ESTUDIANTES'!A:C,3,FALSE)</f>
        <v>HUCHIN HERNANDEZ CLAUDIA VERONICA</v>
      </c>
      <c r="C273" s="97" t="str">
        <f>VLOOKUP(ActividadesCom[[#This Row],[NO. DE CONTROL]],'LISTADO ESTUDIANTES'!A:B,2,FALSE)</f>
        <v>ARQUITECTURA</v>
      </c>
      <c r="D273" s="18" t="str">
        <f>VLOOKUP(ActividadesCom[[#This Row],[NO. DE CONTROL]],'LISTADO ESTUDIANTES'!A:D,4,FALSE)</f>
        <v>EGRESADO(A)</v>
      </c>
      <c r="E273" s="5">
        <f>SUM(ActividadesCom[[#This Row],[CRÉD. 1]],ActividadesCom[[#This Row],[CRÉD. 2]],ActividadesCom[[#This Row],[CRÉD. 3]],ActividadesCom[[#This Row],[CRÉD. 4]],ActividadesCom[[#This Row],[CRÉD. 5]])</f>
        <v>6</v>
      </c>
      <c r="F273" s="17">
        <f>IF(ActividadesCom[[#This Row],[ÚLTIMO SEMESTRE CON CRÉDITOS]]&gt;0,ROUND(AVERAGE(ActividadesCom[[#This Row],[VALOR NIVEL 5]],ActividadesCom[[#This Row],[VALOR NIVEL 4]],ActividadesCom[[#This Row],[VALOR NIVEL 3]],ActividadesCom[[#This Row],[VALOR NIVEL 2]],ActividadesCom[[#This Row],[VALOR NIVEL 1]]),0),"")</f>
        <v>2</v>
      </c>
      <c r="G273" s="5" t="str">
        <f>IF(ActividadesCom[[#This Row],[PROMEDIO]]="","",IF(ActividadesCom[[#This Row],[PROMEDIO]]&gt;=4,"EXCELENTE",IF(ActividadesCom[[#This Row],[PROMEDIO]]&gt;=3,"NOTABLE",IF(ActividadesCom[[#This Row],[PROMEDIO]]&gt;=2,"BUENO",IF(ActividadesCom[[#This Row],[PROMEDIO]]=1,"SUFICIENTE","")))))</f>
        <v>BUENO</v>
      </c>
      <c r="H273" s="5">
        <f>MAX(ActividadesCom[[#This Row],[PERÍODO 1]],ActividadesCom[[#This Row],[PERÍODO 2]],ActividadesCom[[#This Row],[PERÍODO 3]],ActividadesCom[[#This Row],[PERÍODO 4]],ActividadesCom[[#This Row],[PERÍODO 5]])</f>
        <v>20181</v>
      </c>
      <c r="I273" s="6" t="s">
        <v>446</v>
      </c>
      <c r="J273" s="5">
        <v>20181</v>
      </c>
      <c r="K273" s="5" t="s">
        <v>4010</v>
      </c>
      <c r="L273" s="5">
        <f>IF(ActividadesCom[[#This Row],[NIVEL 1]]&lt;&gt;0,VLOOKUP(ActividadesCom[[#This Row],[NIVEL 1]],Catálogo!A:B,2,FALSE),"")</f>
        <v>2</v>
      </c>
      <c r="M273" s="5">
        <v>2</v>
      </c>
      <c r="N273" s="6" t="s">
        <v>379</v>
      </c>
      <c r="O273" s="5">
        <v>20151</v>
      </c>
      <c r="P273" s="5" t="s">
        <v>4010</v>
      </c>
      <c r="Q273" s="5">
        <f>IF(ActividadesCom[[#This Row],[NIVEL 2]]&lt;&gt;0,VLOOKUP(ActividadesCom[[#This Row],[NIVEL 2]],Catálogo!A:B,2,FALSE),"")</f>
        <v>2</v>
      </c>
      <c r="R273" s="5">
        <v>1</v>
      </c>
      <c r="S273" s="6" t="s">
        <v>146</v>
      </c>
      <c r="T273" s="5">
        <v>20151</v>
      </c>
      <c r="U273" s="5" t="s">
        <v>4010</v>
      </c>
      <c r="V273" s="5">
        <f>IF(ActividadesCom[[#This Row],[NIVEL 3]]&lt;&gt;0,VLOOKUP(ActividadesCom[[#This Row],[NIVEL 3]],Catálogo!A:B,2,FALSE),"")</f>
        <v>2</v>
      </c>
      <c r="W273" s="5">
        <v>1</v>
      </c>
      <c r="X273" s="6" t="s">
        <v>135</v>
      </c>
      <c r="Y273" s="5">
        <v>20153</v>
      </c>
      <c r="Z273" s="5" t="s">
        <v>4010</v>
      </c>
      <c r="AA273" s="5">
        <f>IF(ActividadesCom[[#This Row],[NIVEL 4]]&lt;&gt;0,VLOOKUP(ActividadesCom[[#This Row],[NIVEL 4]],Catálogo!A:B,2,FALSE),"")</f>
        <v>2</v>
      </c>
      <c r="AB273" s="5">
        <v>1</v>
      </c>
      <c r="AC273" s="6" t="s">
        <v>79</v>
      </c>
      <c r="AD273" s="5">
        <v>20123</v>
      </c>
      <c r="AE273" s="5" t="s">
        <v>4010</v>
      </c>
      <c r="AF273" s="5">
        <f>IF(ActividadesCom[[#This Row],[NIVEL 5]]&lt;&gt;0,VLOOKUP(ActividadesCom[[#This Row],[NIVEL 5]],Catálogo!A:B,2,FALSE),"")</f>
        <v>2</v>
      </c>
      <c r="AG273" s="5">
        <v>1</v>
      </c>
      <c r="AH273" s="2"/>
      <c r="AI273" s="2"/>
    </row>
    <row r="274" spans="1:35" ht="30" hidden="1" customHeight="1" x14ac:dyDescent="0.25">
      <c r="A274" s="7">
        <v>13470391</v>
      </c>
      <c r="B274" s="97" t="str">
        <f>VLOOKUP(ActividadesCom[[#This Row],[NO. DE CONTROL]],'LISTADO ESTUDIANTES'!A:C,3,FALSE)</f>
        <v>VALLES LEON ZULEMY GUADALUPE</v>
      </c>
      <c r="C274" s="97" t="str">
        <f>VLOOKUP(ActividadesCom[[#This Row],[NO. DE CONTROL]],'LISTADO ESTUDIANTES'!A:B,2,FALSE)</f>
        <v>INGENIERIA EN SISTEMAS COMPUTACIONALES</v>
      </c>
      <c r="D274" s="18" t="str">
        <f>VLOOKUP(ActividadesCom[[#This Row],[NO. DE CONTROL]],'LISTADO ESTUDIANTES'!A:D,4,FALSE)</f>
        <v>BAJA</v>
      </c>
      <c r="E274" s="5">
        <f>SUM(ActividadesCom[[#This Row],[CRÉD. 1]],ActividadesCom[[#This Row],[CRÉD. 2]],ActividadesCom[[#This Row],[CRÉD. 3]],ActividadesCom[[#This Row],[CRÉD. 4]],ActividadesCom[[#This Row],[CRÉD. 5]])</f>
        <v>0</v>
      </c>
      <c r="F274" s="17" t="str">
        <f>IF(ActividadesCom[[#This Row],[ÚLTIMO SEMESTRE CON CRÉDITOS]]&gt;0,ROUND(AVERAGE(ActividadesCom[[#This Row],[VALOR NIVEL 5]],ActividadesCom[[#This Row],[VALOR NIVEL 4]],ActividadesCom[[#This Row],[VALOR NIVEL 3]],ActividadesCom[[#This Row],[VALOR NIVEL 2]],ActividadesCom[[#This Row],[VALOR NIVEL 1]]),0),"")</f>
        <v/>
      </c>
      <c r="G274" s="5" t="str">
        <f>IF(ActividadesCom[[#This Row],[PROMEDIO]]="","",IF(ActividadesCom[[#This Row],[PROMEDIO]]&gt;=4,"EXCELENTE",IF(ActividadesCom[[#This Row],[PROMEDIO]]&gt;=3,"NOTABLE",IF(ActividadesCom[[#This Row],[PROMEDIO]]&gt;=2,"BUENO",IF(ActividadesCom[[#This Row],[PROMEDIO]]=1,"SUFICIENTE","")))))</f>
        <v/>
      </c>
      <c r="H274" s="5">
        <f>MAX(ActividadesCom[[#This Row],[PERÍODO 1]],ActividadesCom[[#This Row],[PERÍODO 2]],ActividadesCom[[#This Row],[PERÍODO 3]],ActividadesCom[[#This Row],[PERÍODO 4]],ActividadesCom[[#This Row],[PERÍODO 5]])</f>
        <v>0</v>
      </c>
      <c r="I274" s="6"/>
      <c r="J274" s="5"/>
      <c r="K274" s="5"/>
      <c r="L274" s="5" t="str">
        <f>IF(ActividadesCom[[#This Row],[NIVEL 1]]&lt;&gt;0,VLOOKUP(ActividadesCom[[#This Row],[NIVEL 1]],Catálogo!A:B,2,FALSE),"")</f>
        <v/>
      </c>
      <c r="M274" s="5"/>
      <c r="N274" s="6"/>
      <c r="O274" s="5"/>
      <c r="P274" s="5"/>
      <c r="Q274" s="5" t="str">
        <f>IF(ActividadesCom[[#This Row],[NIVEL 2]]&lt;&gt;0,VLOOKUP(ActividadesCom[[#This Row],[NIVEL 2]],Catálogo!A:B,2,FALSE),"")</f>
        <v/>
      </c>
      <c r="R274" s="5"/>
      <c r="S274" s="6"/>
      <c r="T274" s="5"/>
      <c r="U274" s="5"/>
      <c r="V274" s="5" t="str">
        <f>IF(ActividadesCom[[#This Row],[NIVEL 3]]&lt;&gt;0,VLOOKUP(ActividadesCom[[#This Row],[NIVEL 3]],Catálogo!A:B,2,FALSE),"")</f>
        <v/>
      </c>
      <c r="W274" s="5"/>
      <c r="X274" s="6"/>
      <c r="Y274" s="5"/>
      <c r="Z274" s="5"/>
      <c r="AA274" s="5" t="str">
        <f>IF(ActividadesCom[[#This Row],[NIVEL 4]]&lt;&gt;0,VLOOKUP(ActividadesCom[[#This Row],[NIVEL 4]],Catálogo!A:B,2,FALSE),"")</f>
        <v/>
      </c>
      <c r="AB274" s="5"/>
      <c r="AC274" s="6"/>
      <c r="AD274" s="5"/>
      <c r="AE274" s="5"/>
      <c r="AF274" s="5" t="str">
        <f>IF(ActividadesCom[[#This Row],[NIVEL 5]]&lt;&gt;0,VLOOKUP(ActividadesCom[[#This Row],[NIVEL 5]],Catálogo!A:B,2,FALSE),"")</f>
        <v/>
      </c>
      <c r="AG274" s="5"/>
      <c r="AH274" s="2"/>
      <c r="AI274" s="2"/>
    </row>
    <row r="275" spans="1:35" ht="30" hidden="1" customHeight="1" x14ac:dyDescent="0.25">
      <c r="A275" s="7">
        <v>13470397</v>
      </c>
      <c r="B275" s="97" t="str">
        <f>VLOOKUP(ActividadesCom[[#This Row],[NO. DE CONTROL]],'LISTADO ESTUDIANTES'!A:C,3,FALSE)</f>
        <v>COLLI HERNANDEZ GUADALUPE</v>
      </c>
      <c r="C275" s="97" t="str">
        <f>VLOOKUP(ActividadesCom[[#This Row],[NO. DE CONTROL]],'LISTADO ESTUDIANTES'!A:B,2,FALSE)</f>
        <v>INGENIERIA AMBIENTAL</v>
      </c>
      <c r="D275" s="18" t="str">
        <f>VLOOKUP(ActividadesCom[[#This Row],[NO. DE CONTROL]],'LISTADO ESTUDIANTES'!A:D,4,FALSE)</f>
        <v>BAJA</v>
      </c>
      <c r="E275" s="5">
        <f>SUM(ActividadesCom[[#This Row],[CRÉD. 1]],ActividadesCom[[#This Row],[CRÉD. 2]],ActividadesCom[[#This Row],[CRÉD. 3]],ActividadesCom[[#This Row],[CRÉD. 4]],ActividadesCom[[#This Row],[CRÉD. 5]])</f>
        <v>0</v>
      </c>
      <c r="F275" s="17" t="str">
        <f>IF(ActividadesCom[[#This Row],[ÚLTIMO SEMESTRE CON CRÉDITOS]]&gt;0,ROUND(AVERAGE(ActividadesCom[[#This Row],[VALOR NIVEL 5]],ActividadesCom[[#This Row],[VALOR NIVEL 4]],ActividadesCom[[#This Row],[VALOR NIVEL 3]],ActividadesCom[[#This Row],[VALOR NIVEL 2]],ActividadesCom[[#This Row],[VALOR NIVEL 1]]),0),"")</f>
        <v/>
      </c>
      <c r="G275" s="5" t="str">
        <f>IF(ActividadesCom[[#This Row],[PROMEDIO]]="","",IF(ActividadesCom[[#This Row],[PROMEDIO]]&gt;=4,"EXCELENTE",IF(ActividadesCom[[#This Row],[PROMEDIO]]&gt;=3,"NOTABLE",IF(ActividadesCom[[#This Row],[PROMEDIO]]&gt;=2,"BUENO",IF(ActividadesCom[[#This Row],[PROMEDIO]]=1,"SUFICIENTE","")))))</f>
        <v/>
      </c>
      <c r="H275" s="5">
        <f>MAX(ActividadesCom[[#This Row],[PERÍODO 1]],ActividadesCom[[#This Row],[PERÍODO 2]],ActividadesCom[[#This Row],[PERÍODO 3]],ActividadesCom[[#This Row],[PERÍODO 4]],ActividadesCom[[#This Row],[PERÍODO 5]])</f>
        <v>0</v>
      </c>
      <c r="I275" s="6"/>
      <c r="J275" s="5"/>
      <c r="K275" s="5"/>
      <c r="L275" s="5" t="str">
        <f>IF(ActividadesCom[[#This Row],[NIVEL 1]]&lt;&gt;0,VLOOKUP(ActividadesCom[[#This Row],[NIVEL 1]],Catálogo!A:B,2,FALSE),"")</f>
        <v/>
      </c>
      <c r="M275" s="5"/>
      <c r="N275" s="6"/>
      <c r="O275" s="5"/>
      <c r="P275" s="5"/>
      <c r="Q275" s="5" t="str">
        <f>IF(ActividadesCom[[#This Row],[NIVEL 2]]&lt;&gt;0,VLOOKUP(ActividadesCom[[#This Row],[NIVEL 2]],Catálogo!A:B,2,FALSE),"")</f>
        <v/>
      </c>
      <c r="R275" s="5"/>
      <c r="S275" s="6"/>
      <c r="T275" s="5"/>
      <c r="U275" s="5"/>
      <c r="V275" s="5" t="str">
        <f>IF(ActividadesCom[[#This Row],[NIVEL 3]]&lt;&gt;0,VLOOKUP(ActividadesCom[[#This Row],[NIVEL 3]],Catálogo!A:B,2,FALSE),"")</f>
        <v/>
      </c>
      <c r="W275" s="5"/>
      <c r="X275" s="6"/>
      <c r="Y275" s="5"/>
      <c r="Z275" s="5"/>
      <c r="AA275" s="5" t="str">
        <f>IF(ActividadesCom[[#This Row],[NIVEL 4]]&lt;&gt;0,VLOOKUP(ActividadesCom[[#This Row],[NIVEL 4]],Catálogo!A:B,2,FALSE),"")</f>
        <v/>
      </c>
      <c r="AB275" s="5"/>
      <c r="AC275" s="6"/>
      <c r="AD275" s="5"/>
      <c r="AE275" s="5"/>
      <c r="AF275" s="5" t="str">
        <f>IF(ActividadesCom[[#This Row],[NIVEL 5]]&lt;&gt;0,VLOOKUP(ActividadesCom[[#This Row],[NIVEL 5]],Catálogo!A:B,2,FALSE),"")</f>
        <v/>
      </c>
      <c r="AG275" s="5"/>
      <c r="AH275" s="2"/>
      <c r="AI275" s="2"/>
    </row>
    <row r="276" spans="1:35" ht="30" hidden="1" customHeight="1" x14ac:dyDescent="0.25">
      <c r="A276" s="7">
        <v>13470398</v>
      </c>
      <c r="B276" s="97" t="str">
        <f>VLOOKUP(ActividadesCom[[#This Row],[NO. DE CONTROL]],'LISTADO ESTUDIANTES'!A:C,3,FALSE)</f>
        <v>DE LA VEGA DOMINGUEZ EDWIN ESTEBAN</v>
      </c>
      <c r="C276" s="97" t="str">
        <f>VLOOKUP(ActividadesCom[[#This Row],[NO. DE CONTROL]],'LISTADO ESTUDIANTES'!A:B,2,FALSE)</f>
        <v>INGENIERIA INFORMATICA</v>
      </c>
      <c r="D276" s="18" t="str">
        <f>VLOOKUP(ActividadesCom[[#This Row],[NO. DE CONTROL]],'LISTADO ESTUDIANTES'!A:D,4,FALSE)</f>
        <v>EGRESADO(A)</v>
      </c>
      <c r="E276" s="5">
        <f>SUM(ActividadesCom[[#This Row],[CRÉD. 1]],ActividadesCom[[#This Row],[CRÉD. 2]],ActividadesCom[[#This Row],[CRÉD. 3]],ActividadesCom[[#This Row],[CRÉD. 4]],ActividadesCom[[#This Row],[CRÉD. 5]])</f>
        <v>5</v>
      </c>
      <c r="F276" s="17">
        <f>IF(ActividadesCom[[#This Row],[ÚLTIMO SEMESTRE CON CRÉDITOS]]&gt;0,ROUND(AVERAGE(ActividadesCom[[#This Row],[VALOR NIVEL 5]],ActividadesCom[[#This Row],[VALOR NIVEL 4]],ActividadesCom[[#This Row],[VALOR NIVEL 3]],ActividadesCom[[#This Row],[VALOR NIVEL 2]],ActividadesCom[[#This Row],[VALOR NIVEL 1]]),0),"")</f>
        <v>2</v>
      </c>
      <c r="G276" s="5" t="str">
        <f>IF(ActividadesCom[[#This Row],[PROMEDIO]]="","",IF(ActividadesCom[[#This Row],[PROMEDIO]]&gt;=4,"EXCELENTE",IF(ActividadesCom[[#This Row],[PROMEDIO]]&gt;=3,"NOTABLE",IF(ActividadesCom[[#This Row],[PROMEDIO]]&gt;=2,"BUENO",IF(ActividadesCom[[#This Row],[PROMEDIO]]=1,"SUFICIENTE","")))))</f>
        <v>BUENO</v>
      </c>
      <c r="H276" s="5">
        <f>MAX(ActividadesCom[[#This Row],[PERÍODO 1]],ActividadesCom[[#This Row],[PERÍODO 2]],ActividadesCom[[#This Row],[PERÍODO 3]],ActividadesCom[[#This Row],[PERÍODO 4]],ActividadesCom[[#This Row],[PERÍODO 5]])</f>
        <v>20183</v>
      </c>
      <c r="I276" s="6" t="s">
        <v>389</v>
      </c>
      <c r="J276" s="5">
        <v>20153</v>
      </c>
      <c r="K276" s="5" t="s">
        <v>4010</v>
      </c>
      <c r="L276" s="5">
        <f>IF(ActividadesCom[[#This Row],[NIVEL 1]]&lt;&gt;0,VLOOKUP(ActividadesCom[[#This Row],[NIVEL 1]],Catálogo!A:B,2,FALSE),"")</f>
        <v>2</v>
      </c>
      <c r="M276" s="5">
        <v>1</v>
      </c>
      <c r="N276" s="6" t="s">
        <v>510</v>
      </c>
      <c r="O276" s="5">
        <v>20173</v>
      </c>
      <c r="P276" s="5" t="s">
        <v>4010</v>
      </c>
      <c r="Q276" s="5">
        <f>IF(ActividadesCom[[#This Row],[NIVEL 2]]&lt;&gt;0,VLOOKUP(ActividadesCom[[#This Row],[NIVEL 2]],Catálogo!A:B,2,FALSE),"")</f>
        <v>2</v>
      </c>
      <c r="R276" s="5">
        <v>1</v>
      </c>
      <c r="S276" s="6" t="s">
        <v>511</v>
      </c>
      <c r="T276" s="5">
        <v>20181</v>
      </c>
      <c r="U276" s="5" t="s">
        <v>4010</v>
      </c>
      <c r="V276" s="5">
        <f>IF(ActividadesCom[[#This Row],[NIVEL 3]]&lt;&gt;0,VLOOKUP(ActividadesCom[[#This Row],[NIVEL 3]],Catálogo!A:B,2,FALSE),"")</f>
        <v>2</v>
      </c>
      <c r="W276" s="5">
        <v>1</v>
      </c>
      <c r="X276" s="6" t="s">
        <v>732</v>
      </c>
      <c r="Y276" s="5">
        <v>20183</v>
      </c>
      <c r="Z276" s="5" t="s">
        <v>4010</v>
      </c>
      <c r="AA276" s="5">
        <f>IF(ActividadesCom[[#This Row],[NIVEL 4]]&lt;&gt;0,VLOOKUP(ActividadesCom[[#This Row],[NIVEL 4]],Catálogo!A:B,2,FALSE),"")</f>
        <v>2</v>
      </c>
      <c r="AB276" s="5">
        <v>1</v>
      </c>
      <c r="AC276" s="6" t="s">
        <v>939</v>
      </c>
      <c r="AD276" s="5" t="s">
        <v>1000</v>
      </c>
      <c r="AE276" s="5" t="s">
        <v>4010</v>
      </c>
      <c r="AF276" s="5">
        <f>IF(ActividadesCom[[#This Row],[NIVEL 5]]&lt;&gt;0,VLOOKUP(ActividadesCom[[#This Row],[NIVEL 5]],Catálogo!A:B,2,FALSE),"")</f>
        <v>2</v>
      </c>
      <c r="AG276" s="5">
        <v>1</v>
      </c>
      <c r="AH276" s="2"/>
      <c r="AI276" s="2"/>
    </row>
    <row r="277" spans="1:35" ht="30" hidden="1" customHeight="1" x14ac:dyDescent="0.25">
      <c r="A277" s="7">
        <v>13470399</v>
      </c>
      <c r="B277" s="97" t="str">
        <f>VLOOKUP(ActividadesCom[[#This Row],[NO. DE CONTROL]],'LISTADO ESTUDIANTES'!A:C,3,FALSE)</f>
        <v>ESCAMILLA SIMA CYNTHIA ANDREI</v>
      </c>
      <c r="C277" s="97" t="str">
        <f>VLOOKUP(ActividadesCom[[#This Row],[NO. DE CONTROL]],'LISTADO ESTUDIANTES'!A:B,2,FALSE)</f>
        <v>INGENIERIA QUIMICA</v>
      </c>
      <c r="D277" s="18" t="str">
        <f>VLOOKUP(ActividadesCom[[#This Row],[NO. DE CONTROL]],'LISTADO ESTUDIANTES'!A:D,4,FALSE)</f>
        <v>BAJA</v>
      </c>
      <c r="E277" s="5">
        <f>SUM(ActividadesCom[[#This Row],[CRÉD. 1]],ActividadesCom[[#This Row],[CRÉD. 2]],ActividadesCom[[#This Row],[CRÉD. 3]],ActividadesCom[[#This Row],[CRÉD. 4]],ActividadesCom[[#This Row],[CRÉD. 5]])</f>
        <v>0</v>
      </c>
      <c r="F277" s="17" t="str">
        <f>IF(ActividadesCom[[#This Row],[ÚLTIMO SEMESTRE CON CRÉDITOS]]&gt;0,ROUND(AVERAGE(ActividadesCom[[#This Row],[VALOR NIVEL 5]],ActividadesCom[[#This Row],[VALOR NIVEL 4]],ActividadesCom[[#This Row],[VALOR NIVEL 3]],ActividadesCom[[#This Row],[VALOR NIVEL 2]],ActividadesCom[[#This Row],[VALOR NIVEL 1]]),0),"")</f>
        <v/>
      </c>
      <c r="G277" s="5" t="str">
        <f>IF(ActividadesCom[[#This Row],[PROMEDIO]]="","",IF(ActividadesCom[[#This Row],[PROMEDIO]]&gt;=4,"EXCELENTE",IF(ActividadesCom[[#This Row],[PROMEDIO]]&gt;=3,"NOTABLE",IF(ActividadesCom[[#This Row],[PROMEDIO]]&gt;=2,"BUENO",IF(ActividadesCom[[#This Row],[PROMEDIO]]=1,"SUFICIENTE","")))))</f>
        <v/>
      </c>
      <c r="H277" s="5">
        <f>MAX(ActividadesCom[[#This Row],[PERÍODO 1]],ActividadesCom[[#This Row],[PERÍODO 2]],ActividadesCom[[#This Row],[PERÍODO 3]],ActividadesCom[[#This Row],[PERÍODO 4]],ActividadesCom[[#This Row],[PERÍODO 5]])</f>
        <v>0</v>
      </c>
      <c r="I277" s="6"/>
      <c r="J277" s="5"/>
      <c r="K277" s="5"/>
      <c r="L277" s="5" t="str">
        <f>IF(ActividadesCom[[#This Row],[NIVEL 1]]&lt;&gt;0,VLOOKUP(ActividadesCom[[#This Row],[NIVEL 1]],Catálogo!A:B,2,FALSE),"")</f>
        <v/>
      </c>
      <c r="M277" s="5"/>
      <c r="N277" s="6"/>
      <c r="O277" s="5"/>
      <c r="P277" s="5"/>
      <c r="Q277" s="5" t="str">
        <f>IF(ActividadesCom[[#This Row],[NIVEL 2]]&lt;&gt;0,VLOOKUP(ActividadesCom[[#This Row],[NIVEL 2]],Catálogo!A:B,2,FALSE),"")</f>
        <v/>
      </c>
      <c r="R277" s="5"/>
      <c r="S277" s="6"/>
      <c r="T277" s="5"/>
      <c r="U277" s="5"/>
      <c r="V277" s="5" t="str">
        <f>IF(ActividadesCom[[#This Row],[NIVEL 3]]&lt;&gt;0,VLOOKUP(ActividadesCom[[#This Row],[NIVEL 3]],Catálogo!A:B,2,FALSE),"")</f>
        <v/>
      </c>
      <c r="W277" s="5"/>
      <c r="X277" s="6"/>
      <c r="Y277" s="5"/>
      <c r="Z277" s="5"/>
      <c r="AA277" s="5" t="str">
        <f>IF(ActividadesCom[[#This Row],[NIVEL 4]]&lt;&gt;0,VLOOKUP(ActividadesCom[[#This Row],[NIVEL 4]],Catálogo!A:B,2,FALSE),"")</f>
        <v/>
      </c>
      <c r="AB277" s="5"/>
      <c r="AC277" s="6"/>
      <c r="AD277" s="5"/>
      <c r="AE277" s="5"/>
      <c r="AF277" s="5" t="str">
        <f>IF(ActividadesCom[[#This Row],[NIVEL 5]]&lt;&gt;0,VLOOKUP(ActividadesCom[[#This Row],[NIVEL 5]],Catálogo!A:B,2,FALSE),"")</f>
        <v/>
      </c>
      <c r="AG277" s="5"/>
      <c r="AH277" s="2"/>
      <c r="AI277" s="2"/>
    </row>
    <row r="278" spans="1:35" ht="30" hidden="1" customHeight="1" x14ac:dyDescent="0.25">
      <c r="A278" s="7">
        <v>13470400</v>
      </c>
      <c r="B278" s="97" t="str">
        <f>VLOOKUP(ActividadesCom[[#This Row],[NO. DE CONTROL]],'LISTADO ESTUDIANTES'!A:C,3,FALSE)</f>
        <v>GUERRERO ORTÍZ FREDDY DE JESÚS</v>
      </c>
      <c r="C278" s="97" t="str">
        <f>VLOOKUP(ActividadesCom[[#This Row],[NO. DE CONTROL]],'LISTADO ESTUDIANTES'!A:B,2,FALSE)</f>
        <v>INGENIERIA EN ADMINISTRACION</v>
      </c>
      <c r="D278" s="18" t="str">
        <f>VLOOKUP(ActividadesCom[[#This Row],[NO. DE CONTROL]],'LISTADO ESTUDIANTES'!A:D,4,FALSE)</f>
        <v>EGRESADO(A)</v>
      </c>
      <c r="E278" s="5">
        <f>SUM(ActividadesCom[[#This Row],[CRÉD. 1]],ActividadesCom[[#This Row],[CRÉD. 2]],ActividadesCom[[#This Row],[CRÉD. 3]],ActividadesCom[[#This Row],[CRÉD. 4]],ActividadesCom[[#This Row],[CRÉD. 5]])</f>
        <v>5</v>
      </c>
      <c r="F278" s="17">
        <f>IF(ActividadesCom[[#This Row],[ÚLTIMO SEMESTRE CON CRÉDITOS]]&gt;0,ROUND(AVERAGE(ActividadesCom[[#This Row],[VALOR NIVEL 5]],ActividadesCom[[#This Row],[VALOR NIVEL 4]],ActividadesCom[[#This Row],[VALOR NIVEL 3]],ActividadesCom[[#This Row],[VALOR NIVEL 2]],ActividadesCom[[#This Row],[VALOR NIVEL 1]]),0),"")</f>
        <v>2</v>
      </c>
      <c r="G278" s="5" t="str">
        <f>IF(ActividadesCom[[#This Row],[PROMEDIO]]="","",IF(ActividadesCom[[#This Row],[PROMEDIO]]&gt;=4,"EXCELENTE",IF(ActividadesCom[[#This Row],[PROMEDIO]]&gt;=3,"NOTABLE",IF(ActividadesCom[[#This Row],[PROMEDIO]]&gt;=2,"BUENO",IF(ActividadesCom[[#This Row],[PROMEDIO]]=1,"SUFICIENTE","")))))</f>
        <v>BUENO</v>
      </c>
      <c r="H278" s="5">
        <f>MAX(ActividadesCom[[#This Row],[PERÍODO 1]],ActividadesCom[[#This Row],[PERÍODO 2]],ActividadesCom[[#This Row],[PERÍODO 3]],ActividadesCom[[#This Row],[PERÍODO 4]],ActividadesCom[[#This Row],[PERÍODO 5]])</f>
        <v>20151</v>
      </c>
      <c r="I278" s="6" t="s">
        <v>3</v>
      </c>
      <c r="J278" s="5">
        <v>20151</v>
      </c>
      <c r="K278" s="5" t="s">
        <v>4010</v>
      </c>
      <c r="L278" s="5">
        <f>IF(ActividadesCom[[#This Row],[NIVEL 1]]&lt;&gt;0,VLOOKUP(ActividadesCom[[#This Row],[NIVEL 1]],Catálogo!A:B,2,FALSE),"")</f>
        <v>2</v>
      </c>
      <c r="M278" s="5">
        <v>1</v>
      </c>
      <c r="N278" s="6" t="s">
        <v>111</v>
      </c>
      <c r="O278" s="5">
        <v>20143</v>
      </c>
      <c r="P278" s="5" t="s">
        <v>4010</v>
      </c>
      <c r="Q278" s="5">
        <f>IF(ActividadesCom[[#This Row],[NIVEL 2]]&lt;&gt;0,VLOOKUP(ActividadesCom[[#This Row],[NIVEL 2]],Catálogo!A:B,2,FALSE),"")</f>
        <v>2</v>
      </c>
      <c r="R278" s="5">
        <v>1</v>
      </c>
      <c r="S278" s="6" t="s">
        <v>120</v>
      </c>
      <c r="T278" s="5">
        <v>20143</v>
      </c>
      <c r="U278" s="5" t="s">
        <v>4010</v>
      </c>
      <c r="V278" s="5">
        <f>IF(ActividadesCom[[#This Row],[NIVEL 3]]&lt;&gt;0,VLOOKUP(ActividadesCom[[#This Row],[NIVEL 3]],Catálogo!A:B,2,FALSE),"")</f>
        <v>2</v>
      </c>
      <c r="W278" s="5">
        <v>1</v>
      </c>
      <c r="X278" s="6" t="s">
        <v>111</v>
      </c>
      <c r="Y278" s="5">
        <v>20141</v>
      </c>
      <c r="Z278" s="5" t="s">
        <v>4010</v>
      </c>
      <c r="AA278" s="5">
        <f>IF(ActividadesCom[[#This Row],[NIVEL 4]]&lt;&gt;0,VLOOKUP(ActividadesCom[[#This Row],[NIVEL 4]],Catálogo!A:B,2,FALSE),"")</f>
        <v>2</v>
      </c>
      <c r="AB278" s="5">
        <v>1</v>
      </c>
      <c r="AC278" s="6" t="s">
        <v>116</v>
      </c>
      <c r="AD278" s="5">
        <v>20133</v>
      </c>
      <c r="AE278" s="5" t="s">
        <v>4010</v>
      </c>
      <c r="AF278" s="5">
        <f>IF(ActividadesCom[[#This Row],[NIVEL 5]]&lt;&gt;0,VLOOKUP(ActividadesCom[[#This Row],[NIVEL 5]],Catálogo!A:B,2,FALSE),"")</f>
        <v>2</v>
      </c>
      <c r="AG278" s="5">
        <v>1</v>
      </c>
      <c r="AH278" s="2"/>
      <c r="AI278" s="2"/>
    </row>
    <row r="279" spans="1:35" ht="30" hidden="1" customHeight="1" x14ac:dyDescent="0.25">
      <c r="A279" s="7">
        <v>13470401</v>
      </c>
      <c r="B279" s="97" t="str">
        <f>VLOOKUP(ActividadesCom[[#This Row],[NO. DE CONTROL]],'LISTADO ESTUDIANTES'!A:C,3,FALSE)</f>
        <v>GARCIA PEREZ JOSE FRANCISCO</v>
      </c>
      <c r="C279" s="97" t="str">
        <f>VLOOKUP(ActividadesCom[[#This Row],[NO. DE CONTROL]],'LISTADO ESTUDIANTES'!A:B,2,FALSE)</f>
        <v>INGENIERIA MECANICA</v>
      </c>
      <c r="D279" s="18" t="str">
        <f>VLOOKUP(ActividadesCom[[#This Row],[NO. DE CONTROL]],'LISTADO ESTUDIANTES'!A:D,4,FALSE)</f>
        <v>EGRESADO(A)</v>
      </c>
      <c r="E279" s="5">
        <f>SUM(ActividadesCom[[#This Row],[CRÉD. 1]],ActividadesCom[[#This Row],[CRÉD. 2]],ActividadesCom[[#This Row],[CRÉD. 3]],ActividadesCom[[#This Row],[CRÉD. 4]],ActividadesCom[[#This Row],[CRÉD. 5]])</f>
        <v>5</v>
      </c>
      <c r="F279" s="17">
        <f>IF(ActividadesCom[[#This Row],[ÚLTIMO SEMESTRE CON CRÉDITOS]]&gt;0,ROUND(AVERAGE(ActividadesCom[[#This Row],[VALOR NIVEL 5]],ActividadesCom[[#This Row],[VALOR NIVEL 4]],ActividadesCom[[#This Row],[VALOR NIVEL 3]],ActividadesCom[[#This Row],[VALOR NIVEL 2]],ActividadesCom[[#This Row],[VALOR NIVEL 1]]),0),"")</f>
        <v>2</v>
      </c>
      <c r="G279" s="5" t="str">
        <f>IF(ActividadesCom[[#This Row],[PROMEDIO]]="","",IF(ActividadesCom[[#This Row],[PROMEDIO]]&gt;=4,"EXCELENTE",IF(ActividadesCom[[#This Row],[PROMEDIO]]&gt;=3,"NOTABLE",IF(ActividadesCom[[#This Row],[PROMEDIO]]&gt;=2,"BUENO",IF(ActividadesCom[[#This Row],[PROMEDIO]]=1,"SUFICIENTE","")))))</f>
        <v>BUENO</v>
      </c>
      <c r="H279" s="5">
        <f>MAX(ActividadesCom[[#This Row],[PERÍODO 1]],ActividadesCom[[#This Row],[PERÍODO 2]],ActividadesCom[[#This Row],[PERÍODO 3]],ActividadesCom[[#This Row],[PERÍODO 4]],ActividadesCom[[#This Row],[PERÍODO 5]])</f>
        <v>20173</v>
      </c>
      <c r="I279" s="6" t="s">
        <v>309</v>
      </c>
      <c r="J279" s="5">
        <v>20171</v>
      </c>
      <c r="K279" s="5" t="s">
        <v>4010</v>
      </c>
      <c r="L279" s="5">
        <f>IF(ActividadesCom[[#This Row],[NIVEL 1]]&lt;&gt;0,VLOOKUP(ActividadesCom[[#This Row],[NIVEL 1]],Catálogo!A:B,2,FALSE),"")</f>
        <v>2</v>
      </c>
      <c r="M279" s="5">
        <v>1</v>
      </c>
      <c r="N279" s="6" t="s">
        <v>438</v>
      </c>
      <c r="O279" s="5">
        <v>20173</v>
      </c>
      <c r="P279" s="5" t="s">
        <v>4010</v>
      </c>
      <c r="Q279" s="5">
        <f>IF(ActividadesCom[[#This Row],[NIVEL 2]]&lt;&gt;0,VLOOKUP(ActividadesCom[[#This Row],[NIVEL 2]],Catálogo!A:B,2,FALSE),"")</f>
        <v>2</v>
      </c>
      <c r="R279" s="5">
        <v>2</v>
      </c>
      <c r="S279" s="6"/>
      <c r="T279" s="5"/>
      <c r="U279" s="5"/>
      <c r="V279" s="5" t="str">
        <f>IF(ActividadesCom[[#This Row],[NIVEL 3]]&lt;&gt;0,VLOOKUP(ActividadesCom[[#This Row],[NIVEL 3]],Catálogo!A:B,2,FALSE),"")</f>
        <v/>
      </c>
      <c r="W279" s="5"/>
      <c r="X279" s="6"/>
      <c r="Y279" s="5"/>
      <c r="Z279" s="5"/>
      <c r="AA279" s="5" t="str">
        <f>IF(ActividadesCom[[#This Row],[NIVEL 4]]&lt;&gt;0,VLOOKUP(ActividadesCom[[#This Row],[NIVEL 4]],Catálogo!A:B,2,FALSE),"")</f>
        <v/>
      </c>
      <c r="AB279" s="5"/>
      <c r="AC279" s="6" t="s">
        <v>82</v>
      </c>
      <c r="AD279" s="5" t="s">
        <v>51</v>
      </c>
      <c r="AE279" s="5" t="s">
        <v>4010</v>
      </c>
      <c r="AF279" s="5">
        <f>IF(ActividadesCom[[#This Row],[NIVEL 5]]&lt;&gt;0,VLOOKUP(ActividadesCom[[#This Row],[NIVEL 5]],Catálogo!A:B,2,FALSE),"")</f>
        <v>2</v>
      </c>
      <c r="AG279" s="5">
        <v>2</v>
      </c>
      <c r="AH279" s="2"/>
      <c r="AI279" s="2"/>
    </row>
    <row r="280" spans="1:35" ht="30" hidden="1" customHeight="1" x14ac:dyDescent="0.25">
      <c r="A280" s="7">
        <v>13470405</v>
      </c>
      <c r="B280" s="97" t="str">
        <f>VLOOKUP(ActividadesCom[[#This Row],[NO. DE CONTROL]],'LISTADO ESTUDIANTES'!A:C,3,FALSE)</f>
        <v>PIZANO CAHUICH REYNA TALIA</v>
      </c>
      <c r="C280" s="97" t="str">
        <f>VLOOKUP(ActividadesCom[[#This Row],[NO. DE CONTROL]],'LISTADO ESTUDIANTES'!A:B,2,FALSE)</f>
        <v>INGENIERIA EN ADMINISTRACION</v>
      </c>
      <c r="D280" s="18" t="str">
        <f>VLOOKUP(ActividadesCom[[#This Row],[NO. DE CONTROL]],'LISTADO ESTUDIANTES'!A:D,4,FALSE)</f>
        <v>EGRESADO(A)</v>
      </c>
      <c r="E280" s="5">
        <f>SUM(ActividadesCom[[#This Row],[CRÉD. 1]],ActividadesCom[[#This Row],[CRÉD. 2]],ActividadesCom[[#This Row],[CRÉD. 3]],ActividadesCom[[#This Row],[CRÉD. 4]],ActividadesCom[[#This Row],[CRÉD. 5]])</f>
        <v>5</v>
      </c>
      <c r="F280" s="17">
        <f>IF(ActividadesCom[[#This Row],[ÚLTIMO SEMESTRE CON CRÉDITOS]]&gt;0,ROUND(AVERAGE(ActividadesCom[[#This Row],[VALOR NIVEL 5]],ActividadesCom[[#This Row],[VALOR NIVEL 4]],ActividadesCom[[#This Row],[VALOR NIVEL 3]],ActividadesCom[[#This Row],[VALOR NIVEL 2]],ActividadesCom[[#This Row],[VALOR NIVEL 1]]),0),"")</f>
        <v>2</v>
      </c>
      <c r="G280" s="5" t="str">
        <f>IF(ActividadesCom[[#This Row],[PROMEDIO]]="","",IF(ActividadesCom[[#This Row],[PROMEDIO]]&gt;=4,"EXCELENTE",IF(ActividadesCom[[#This Row],[PROMEDIO]]&gt;=3,"NOTABLE",IF(ActividadesCom[[#This Row],[PROMEDIO]]&gt;=2,"BUENO",IF(ActividadesCom[[#This Row],[PROMEDIO]]=1,"SUFICIENTE","")))))</f>
        <v>BUENO</v>
      </c>
      <c r="H280" s="5">
        <f>MAX(ActividadesCom[[#This Row],[PERÍODO 1]],ActividadesCom[[#This Row],[PERÍODO 2]],ActividadesCom[[#This Row],[PERÍODO 3]],ActividadesCom[[#This Row],[PERÍODO 4]],ActividadesCom[[#This Row],[PERÍODO 5]])</f>
        <v>20173</v>
      </c>
      <c r="I280" s="6" t="s">
        <v>3</v>
      </c>
      <c r="J280" s="5">
        <v>20153</v>
      </c>
      <c r="K280" s="5" t="s">
        <v>4010</v>
      </c>
      <c r="L280" s="5">
        <f>IF(ActividadesCom[[#This Row],[NIVEL 1]]&lt;&gt;0,VLOOKUP(ActividadesCom[[#This Row],[NIVEL 1]],Catálogo!A:B,2,FALSE),"")</f>
        <v>2</v>
      </c>
      <c r="M280" s="5">
        <v>1</v>
      </c>
      <c r="N280" s="6" t="s">
        <v>111</v>
      </c>
      <c r="O280" s="5">
        <v>20153</v>
      </c>
      <c r="P280" s="5" t="s">
        <v>4010</v>
      </c>
      <c r="Q280" s="5">
        <f>IF(ActividadesCom[[#This Row],[NIVEL 2]]&lt;&gt;0,VLOOKUP(ActividadesCom[[#This Row],[NIVEL 2]],Catálogo!A:B,2,FALSE),"")</f>
        <v>2</v>
      </c>
      <c r="R280" s="5">
        <v>1</v>
      </c>
      <c r="S280" s="6" t="s">
        <v>461</v>
      </c>
      <c r="T280" s="5">
        <v>20173</v>
      </c>
      <c r="U280" s="5" t="s">
        <v>4010</v>
      </c>
      <c r="V280" s="5">
        <f>IF(ActividadesCom[[#This Row],[NIVEL 3]]&lt;&gt;0,VLOOKUP(ActividadesCom[[#This Row],[NIVEL 3]],Catálogo!A:B,2,FALSE),"")</f>
        <v>2</v>
      </c>
      <c r="W280" s="5">
        <v>1</v>
      </c>
      <c r="X280" s="6" t="s">
        <v>99</v>
      </c>
      <c r="Y280" s="5">
        <v>20133</v>
      </c>
      <c r="Z280" s="5" t="s">
        <v>4010</v>
      </c>
      <c r="AA280" s="5">
        <f>IF(ActividadesCom[[#This Row],[NIVEL 4]]&lt;&gt;0,VLOOKUP(ActividadesCom[[#This Row],[NIVEL 4]],Catálogo!A:B,2,FALSE),"")</f>
        <v>2</v>
      </c>
      <c r="AB280" s="5">
        <v>1</v>
      </c>
      <c r="AC280" s="6" t="s">
        <v>78</v>
      </c>
      <c r="AD280" s="5">
        <v>20133</v>
      </c>
      <c r="AE280" s="5" t="s">
        <v>4010</v>
      </c>
      <c r="AF280" s="5">
        <f>IF(ActividadesCom[[#This Row],[NIVEL 5]]&lt;&gt;0,VLOOKUP(ActividadesCom[[#This Row],[NIVEL 5]],Catálogo!A:B,2,FALSE),"")</f>
        <v>2</v>
      </c>
      <c r="AG280" s="5">
        <v>1</v>
      </c>
      <c r="AH280" s="2"/>
      <c r="AI280" s="2"/>
    </row>
    <row r="281" spans="1:35" ht="30" hidden="1" customHeight="1" x14ac:dyDescent="0.25">
      <c r="A281" s="7">
        <v>13470407</v>
      </c>
      <c r="B281" s="97" t="str">
        <f>VLOOKUP(ActividadesCom[[#This Row],[NO. DE CONTROL]],'LISTADO ESTUDIANTES'!A:C,3,FALSE)</f>
        <v>HEREDIA ZAPATA MARIA TERESITA</v>
      </c>
      <c r="C281" s="97" t="str">
        <f>VLOOKUP(ActividadesCom[[#This Row],[NO. DE CONTROL]],'LISTADO ESTUDIANTES'!A:B,2,FALSE)</f>
        <v>ARQUITECTURA</v>
      </c>
      <c r="D281" s="18" t="str">
        <f>VLOOKUP(ActividadesCom[[#This Row],[NO. DE CONTROL]],'LISTADO ESTUDIANTES'!A:D,4,FALSE)</f>
        <v>BAJA</v>
      </c>
      <c r="E281" s="5">
        <f>SUM(ActividadesCom[[#This Row],[CRÉD. 1]],ActividadesCom[[#This Row],[CRÉD. 2]],ActividadesCom[[#This Row],[CRÉD. 3]],ActividadesCom[[#This Row],[CRÉD. 4]],ActividadesCom[[#This Row],[CRÉD. 5]])</f>
        <v>6</v>
      </c>
      <c r="F281" s="17">
        <f>IF(ActividadesCom[[#This Row],[ÚLTIMO SEMESTRE CON CRÉDITOS]]&gt;0,ROUND(AVERAGE(ActividadesCom[[#This Row],[VALOR NIVEL 5]],ActividadesCom[[#This Row],[VALOR NIVEL 4]],ActividadesCom[[#This Row],[VALOR NIVEL 3]],ActividadesCom[[#This Row],[VALOR NIVEL 2]],ActividadesCom[[#This Row],[VALOR NIVEL 1]]),0),"")</f>
        <v>2</v>
      </c>
      <c r="G281" s="5" t="str">
        <f>IF(ActividadesCom[[#This Row],[PROMEDIO]]="","",IF(ActividadesCom[[#This Row],[PROMEDIO]]&gt;=4,"EXCELENTE",IF(ActividadesCom[[#This Row],[PROMEDIO]]&gt;=3,"NOTABLE",IF(ActividadesCom[[#This Row],[PROMEDIO]]&gt;=2,"BUENO",IF(ActividadesCom[[#This Row],[PROMEDIO]]=1,"SUFICIENTE","")))))</f>
        <v>BUENO</v>
      </c>
      <c r="H281" s="5">
        <f>MAX(ActividadesCom[[#This Row],[PERÍODO 1]],ActividadesCom[[#This Row],[PERÍODO 2]],ActividadesCom[[#This Row],[PERÍODO 3]],ActividadesCom[[#This Row],[PERÍODO 4]],ActividadesCom[[#This Row],[PERÍODO 5]])</f>
        <v>20181</v>
      </c>
      <c r="I281" s="6" t="s">
        <v>142</v>
      </c>
      <c r="J281" s="5">
        <v>20151</v>
      </c>
      <c r="K281" s="5" t="s">
        <v>4010</v>
      </c>
      <c r="L281" s="5">
        <f>IF(ActividadesCom[[#This Row],[NIVEL 1]]&lt;&gt;0,VLOOKUP(ActividadesCom[[#This Row],[NIVEL 1]],Catálogo!A:B,2,FALSE),"")</f>
        <v>2</v>
      </c>
      <c r="M281" s="5">
        <v>1</v>
      </c>
      <c r="N281" s="6" t="s">
        <v>57</v>
      </c>
      <c r="O281" s="5">
        <v>20151</v>
      </c>
      <c r="P281" s="5" t="s">
        <v>4010</v>
      </c>
      <c r="Q281" s="5">
        <f>IF(ActividadesCom[[#This Row],[NIVEL 2]]&lt;&gt;0,VLOOKUP(ActividadesCom[[#This Row],[NIVEL 2]],Catálogo!A:B,2,FALSE),"")</f>
        <v>2</v>
      </c>
      <c r="R281" s="5">
        <v>1</v>
      </c>
      <c r="S281" s="6" t="s">
        <v>143</v>
      </c>
      <c r="T281" s="5">
        <v>2015</v>
      </c>
      <c r="U281" s="5" t="s">
        <v>4010</v>
      </c>
      <c r="V281" s="5">
        <f>IF(ActividadesCom[[#This Row],[NIVEL 3]]&lt;&gt;0,VLOOKUP(ActividadesCom[[#This Row],[NIVEL 3]],Catálogo!A:B,2,FALSE),"")</f>
        <v>2</v>
      </c>
      <c r="W281" s="5">
        <v>1</v>
      </c>
      <c r="X281" s="6" t="s">
        <v>600</v>
      </c>
      <c r="Y281" s="5">
        <v>20181</v>
      </c>
      <c r="Z281" s="5" t="s">
        <v>4010</v>
      </c>
      <c r="AA281" s="5">
        <f>IF(ActividadesCom[[#This Row],[NIVEL 4]]&lt;&gt;0,VLOOKUP(ActividadesCom[[#This Row],[NIVEL 4]],Catálogo!A:B,2,FALSE),"")</f>
        <v>2</v>
      </c>
      <c r="AB281" s="5">
        <v>1</v>
      </c>
      <c r="AC281" s="6" t="s">
        <v>55</v>
      </c>
      <c r="AD281" s="5" t="s">
        <v>51</v>
      </c>
      <c r="AE281" s="5" t="s">
        <v>4010</v>
      </c>
      <c r="AF281" s="5">
        <f>IF(ActividadesCom[[#This Row],[NIVEL 5]]&lt;&gt;0,VLOOKUP(ActividadesCom[[#This Row],[NIVEL 5]],Catálogo!A:B,2,FALSE),"")</f>
        <v>2</v>
      </c>
      <c r="AG281" s="5">
        <v>2</v>
      </c>
      <c r="AH281" s="2"/>
      <c r="AI281" s="2"/>
    </row>
    <row r="282" spans="1:35" ht="30" hidden="1" customHeight="1" x14ac:dyDescent="0.25">
      <c r="A282" s="7">
        <v>13470408</v>
      </c>
      <c r="B282" s="97" t="str">
        <f>VLOOKUP(ActividadesCom[[#This Row],[NO. DE CONTROL]],'LISTADO ESTUDIANTES'!A:C,3,FALSE)</f>
        <v>TUT HERNANDEZ YENNY DEL CARMEN</v>
      </c>
      <c r="C282" s="97" t="str">
        <f>VLOOKUP(ActividadesCom[[#This Row],[NO. DE CONTROL]],'LISTADO ESTUDIANTES'!A:B,2,FALSE)</f>
        <v>INGENIERIA EN GESTION EMPRESARIAL</v>
      </c>
      <c r="D282" s="18" t="str">
        <f>VLOOKUP(ActividadesCom[[#This Row],[NO. DE CONTROL]],'LISTADO ESTUDIANTES'!A:D,4,FALSE)</f>
        <v>EGRESADO(A)</v>
      </c>
      <c r="E282" s="5">
        <f>SUM(ActividadesCom[[#This Row],[CRÉD. 1]],ActividadesCom[[#This Row],[CRÉD. 2]],ActividadesCom[[#This Row],[CRÉD. 3]],ActividadesCom[[#This Row],[CRÉD. 4]],ActividadesCom[[#This Row],[CRÉD. 5]])</f>
        <v>7</v>
      </c>
      <c r="F282" s="17">
        <f>IF(ActividadesCom[[#This Row],[ÚLTIMO SEMESTRE CON CRÉDITOS]]&gt;0,ROUND(AVERAGE(ActividadesCom[[#This Row],[VALOR NIVEL 5]],ActividadesCom[[#This Row],[VALOR NIVEL 4]],ActividadesCom[[#This Row],[VALOR NIVEL 3]],ActividadesCom[[#This Row],[VALOR NIVEL 2]],ActividadesCom[[#This Row],[VALOR NIVEL 1]]),0),"")</f>
        <v>2</v>
      </c>
      <c r="G282" s="5" t="str">
        <f>IF(ActividadesCom[[#This Row],[PROMEDIO]]="","",IF(ActividadesCom[[#This Row],[PROMEDIO]]&gt;=4,"EXCELENTE",IF(ActividadesCom[[#This Row],[PROMEDIO]]&gt;=3,"NOTABLE",IF(ActividadesCom[[#This Row],[PROMEDIO]]&gt;=2,"BUENO",IF(ActividadesCom[[#This Row],[PROMEDIO]]=1,"SUFICIENTE","")))))</f>
        <v>BUENO</v>
      </c>
      <c r="H282" s="5">
        <f>MAX(ActividadesCom[[#This Row],[PERÍODO 1]],ActividadesCom[[#This Row],[PERÍODO 2]],ActividadesCom[[#This Row],[PERÍODO 3]],ActividadesCom[[#This Row],[PERÍODO 4]],ActividadesCom[[#This Row],[PERÍODO 5]])</f>
        <v>20153</v>
      </c>
      <c r="I282" s="6" t="s">
        <v>111</v>
      </c>
      <c r="J282" s="5">
        <v>20151</v>
      </c>
      <c r="K282" s="5" t="s">
        <v>4010</v>
      </c>
      <c r="L282" s="5">
        <f>IF(ActividadesCom[[#This Row],[NIVEL 1]]&lt;&gt;0,VLOOKUP(ActividadesCom[[#This Row],[NIVEL 1]],Catálogo!A:B,2,FALSE),"")</f>
        <v>2</v>
      </c>
      <c r="M282" s="5">
        <v>2</v>
      </c>
      <c r="N282" s="6" t="s">
        <v>111</v>
      </c>
      <c r="O282" s="5">
        <v>20153</v>
      </c>
      <c r="P282" s="5" t="s">
        <v>4010</v>
      </c>
      <c r="Q282" s="5">
        <f>IF(ActividadesCom[[#This Row],[NIVEL 2]]&lt;&gt;0,VLOOKUP(ActividadesCom[[#This Row],[NIVEL 2]],Catálogo!A:B,2,FALSE),"")</f>
        <v>2</v>
      </c>
      <c r="R282" s="5">
        <v>1</v>
      </c>
      <c r="S282" s="6"/>
      <c r="T282" s="5"/>
      <c r="U282" s="5"/>
      <c r="V282" s="5" t="str">
        <f>IF(ActividadesCom[[#This Row],[NIVEL 3]]&lt;&gt;0,VLOOKUP(ActividadesCom[[#This Row],[NIVEL 3]],Catálogo!A:B,2,FALSE),"")</f>
        <v/>
      </c>
      <c r="W282" s="5"/>
      <c r="X282" s="6" t="s">
        <v>223</v>
      </c>
      <c r="Y282" s="5" t="s">
        <v>51</v>
      </c>
      <c r="Z282" s="5" t="s">
        <v>4010</v>
      </c>
      <c r="AA282" s="5">
        <f>IF(ActividadesCom[[#This Row],[NIVEL 4]]&lt;&gt;0,VLOOKUP(ActividadesCom[[#This Row],[NIVEL 4]],Catálogo!A:B,2,FALSE),"")</f>
        <v>2</v>
      </c>
      <c r="AB282" s="5">
        <v>2</v>
      </c>
      <c r="AC282" s="6" t="s">
        <v>222</v>
      </c>
      <c r="AD282" s="5" t="s">
        <v>51</v>
      </c>
      <c r="AE282" s="5" t="s">
        <v>4010</v>
      </c>
      <c r="AF282" s="5">
        <f>IF(ActividadesCom[[#This Row],[NIVEL 5]]&lt;&gt;0,VLOOKUP(ActividadesCom[[#This Row],[NIVEL 5]],Catálogo!A:B,2,FALSE),"")</f>
        <v>2</v>
      </c>
      <c r="AG282" s="5">
        <v>2</v>
      </c>
      <c r="AH282" s="2"/>
      <c r="AI282" s="2"/>
    </row>
    <row r="283" spans="1:35" ht="30" hidden="1" customHeight="1" x14ac:dyDescent="0.25">
      <c r="A283" s="7">
        <v>13470409</v>
      </c>
      <c r="B283" s="97" t="str">
        <f>VLOOKUP(ActividadesCom[[#This Row],[NO. DE CONTROL]],'LISTADO ESTUDIANTES'!A:C,3,FALSE)</f>
        <v>BERMON CEN JOSE ROLANDO</v>
      </c>
      <c r="C283" s="97" t="str">
        <f>VLOOKUP(ActividadesCom[[#This Row],[NO. DE CONTROL]],'LISTADO ESTUDIANTES'!A:B,2,FALSE)</f>
        <v>ARQUITECTURA</v>
      </c>
      <c r="D283" s="18" t="str">
        <f>VLOOKUP(ActividadesCom[[#This Row],[NO. DE CONTROL]],'LISTADO ESTUDIANTES'!A:D,4,FALSE)</f>
        <v>BAJA</v>
      </c>
      <c r="E283" s="5">
        <f>SUM(ActividadesCom[[#This Row],[CRÉD. 1]],ActividadesCom[[#This Row],[CRÉD. 2]],ActividadesCom[[#This Row],[CRÉD. 3]],ActividadesCom[[#This Row],[CRÉD. 4]],ActividadesCom[[#This Row],[CRÉD. 5]])</f>
        <v>1</v>
      </c>
      <c r="F283" s="17">
        <f>IF(ActividadesCom[[#This Row],[ÚLTIMO SEMESTRE CON CRÉDITOS]]&gt;0,ROUND(AVERAGE(ActividadesCom[[#This Row],[VALOR NIVEL 5]],ActividadesCom[[#This Row],[VALOR NIVEL 4]],ActividadesCom[[#This Row],[VALOR NIVEL 3]],ActividadesCom[[#This Row],[VALOR NIVEL 2]],ActividadesCom[[#This Row],[VALOR NIVEL 1]]),0),"")</f>
        <v>2</v>
      </c>
      <c r="G283" s="5" t="str">
        <f>IF(ActividadesCom[[#This Row],[PROMEDIO]]="","",IF(ActividadesCom[[#This Row],[PROMEDIO]]&gt;=4,"EXCELENTE",IF(ActividadesCom[[#This Row],[PROMEDIO]]&gt;=3,"NOTABLE",IF(ActividadesCom[[#This Row],[PROMEDIO]]&gt;=2,"BUENO",IF(ActividadesCom[[#This Row],[PROMEDIO]]=1,"SUFICIENTE","")))))</f>
        <v>BUENO</v>
      </c>
      <c r="H283" s="5">
        <f>MAX(ActividadesCom[[#This Row],[PERÍODO 1]],ActividadesCom[[#This Row],[PERÍODO 2]],ActividadesCom[[#This Row],[PERÍODO 3]],ActividadesCom[[#This Row],[PERÍODO 4]],ActividadesCom[[#This Row],[PERÍODO 5]])</f>
        <v>20151</v>
      </c>
      <c r="I283" s="6"/>
      <c r="J283" s="5"/>
      <c r="K283" s="5"/>
      <c r="L283" s="5" t="str">
        <f>IF(ActividadesCom[[#This Row],[NIVEL 1]]&lt;&gt;0,VLOOKUP(ActividadesCom[[#This Row],[NIVEL 1]],Catálogo!A:B,2,FALSE),"")</f>
        <v/>
      </c>
      <c r="M283" s="5"/>
      <c r="N283" s="6"/>
      <c r="O283" s="5"/>
      <c r="P283" s="5"/>
      <c r="Q283" s="5" t="str">
        <f>IF(ActividadesCom[[#This Row],[NIVEL 2]]&lt;&gt;0,VLOOKUP(ActividadesCom[[#This Row],[NIVEL 2]],Catálogo!A:B,2,FALSE),"")</f>
        <v/>
      </c>
      <c r="R283" s="5"/>
      <c r="S283" s="6"/>
      <c r="T283" s="5"/>
      <c r="U283" s="5"/>
      <c r="V283" s="5" t="str">
        <f>IF(ActividadesCom[[#This Row],[NIVEL 3]]&lt;&gt;0,VLOOKUP(ActividadesCom[[#This Row],[NIVEL 3]],Catálogo!A:B,2,FALSE),"")</f>
        <v/>
      </c>
      <c r="W283" s="5"/>
      <c r="X283" s="6"/>
      <c r="Y283" s="5"/>
      <c r="Z283" s="5"/>
      <c r="AA283" s="5" t="str">
        <f>IF(ActividadesCom[[#This Row],[NIVEL 4]]&lt;&gt;0,VLOOKUP(ActividadesCom[[#This Row],[NIVEL 4]],Catálogo!A:B,2,FALSE),"")</f>
        <v/>
      </c>
      <c r="AB283" s="5"/>
      <c r="AC283" s="6" t="s">
        <v>6</v>
      </c>
      <c r="AD283" s="5">
        <v>20151</v>
      </c>
      <c r="AE283" s="5" t="s">
        <v>4010</v>
      </c>
      <c r="AF283" s="5">
        <f>IF(ActividadesCom[[#This Row],[NIVEL 5]]&lt;&gt;0,VLOOKUP(ActividadesCom[[#This Row],[NIVEL 5]],Catálogo!A:B,2,FALSE),"")</f>
        <v>2</v>
      </c>
      <c r="AG283" s="5">
        <v>1</v>
      </c>
      <c r="AH283" s="2"/>
      <c r="AI283" s="2"/>
    </row>
    <row r="284" spans="1:35" ht="30" hidden="1" customHeight="1" x14ac:dyDescent="0.25">
      <c r="A284" s="7">
        <v>13470410</v>
      </c>
      <c r="B284" s="97" t="str">
        <f>VLOOKUP(ActividadesCom[[#This Row],[NO. DE CONTROL]],'LISTADO ESTUDIANTES'!A:C,3,FALSE)</f>
        <v>REALPOZO RODRIGUEZ LESDY BEATRIZ</v>
      </c>
      <c r="C284" s="97" t="str">
        <f>VLOOKUP(ActividadesCom[[#This Row],[NO. DE CONTROL]],'LISTADO ESTUDIANTES'!A:B,2,FALSE)</f>
        <v>INGENIERIA INDUSTRIAL</v>
      </c>
      <c r="D284" s="18" t="str">
        <f>VLOOKUP(ActividadesCom[[#This Row],[NO. DE CONTROL]],'LISTADO ESTUDIANTES'!A:D,4,FALSE)</f>
        <v>EGRESADO(A)</v>
      </c>
      <c r="E284" s="5">
        <f>SUM(ActividadesCom[[#This Row],[CRÉD. 1]],ActividadesCom[[#This Row],[CRÉD. 2]],ActividadesCom[[#This Row],[CRÉD. 3]],ActividadesCom[[#This Row],[CRÉD. 4]],ActividadesCom[[#This Row],[CRÉD. 5]])</f>
        <v>6</v>
      </c>
      <c r="F284" s="17">
        <f>IF(ActividadesCom[[#This Row],[ÚLTIMO SEMESTRE CON CRÉDITOS]]&gt;0,ROUND(AVERAGE(ActividadesCom[[#This Row],[VALOR NIVEL 5]],ActividadesCom[[#This Row],[VALOR NIVEL 4]],ActividadesCom[[#This Row],[VALOR NIVEL 3]],ActividadesCom[[#This Row],[VALOR NIVEL 2]],ActividadesCom[[#This Row],[VALOR NIVEL 1]]),0),"")</f>
        <v>2</v>
      </c>
      <c r="G284" s="5" t="str">
        <f>IF(ActividadesCom[[#This Row],[PROMEDIO]]="","",IF(ActividadesCom[[#This Row],[PROMEDIO]]&gt;=4,"EXCELENTE",IF(ActividadesCom[[#This Row],[PROMEDIO]]&gt;=3,"NOTABLE",IF(ActividadesCom[[#This Row],[PROMEDIO]]&gt;=2,"BUENO",IF(ActividadesCom[[#This Row],[PROMEDIO]]=1,"SUFICIENTE","")))))</f>
        <v>BUENO</v>
      </c>
      <c r="H284" s="5">
        <f>MAX(ActividadesCom[[#This Row],[PERÍODO 1]],ActividadesCom[[#This Row],[PERÍODO 2]],ActividadesCom[[#This Row],[PERÍODO 3]],ActividadesCom[[#This Row],[PERÍODO 4]],ActividadesCom[[#This Row],[PERÍODO 5]])</f>
        <v>20161</v>
      </c>
      <c r="I284" s="6" t="s">
        <v>128</v>
      </c>
      <c r="J284" s="5">
        <v>20161</v>
      </c>
      <c r="K284" s="5" t="s">
        <v>4010</v>
      </c>
      <c r="L284" s="5">
        <f>IF(ActividadesCom[[#This Row],[NIVEL 1]]&lt;&gt;0,VLOOKUP(ActividadesCom[[#This Row],[NIVEL 1]],Catálogo!A:B,2,FALSE),"")</f>
        <v>2</v>
      </c>
      <c r="M284" s="5">
        <v>1</v>
      </c>
      <c r="N284" s="6" t="s">
        <v>151</v>
      </c>
      <c r="O284" s="5">
        <v>20153</v>
      </c>
      <c r="P284" s="5" t="s">
        <v>4010</v>
      </c>
      <c r="Q284" s="5">
        <f>IF(ActividadesCom[[#This Row],[NIVEL 2]]&lt;&gt;0,VLOOKUP(ActividadesCom[[#This Row],[NIVEL 2]],Catálogo!A:B,2,FALSE),"")</f>
        <v>2</v>
      </c>
      <c r="R284" s="5">
        <v>1</v>
      </c>
      <c r="S284" s="6" t="s">
        <v>150</v>
      </c>
      <c r="T284" s="5">
        <v>20141</v>
      </c>
      <c r="U284" s="5" t="s">
        <v>4010</v>
      </c>
      <c r="V284" s="5">
        <f>IF(ActividadesCom[[#This Row],[NIVEL 3]]&lt;&gt;0,VLOOKUP(ActividadesCom[[#This Row],[NIVEL 3]],Catálogo!A:B,2,FALSE),"")</f>
        <v>2</v>
      </c>
      <c r="W284" s="5">
        <v>1</v>
      </c>
      <c r="X284" s="6" t="s">
        <v>181</v>
      </c>
      <c r="Y284" s="5">
        <v>20141</v>
      </c>
      <c r="Z284" s="5" t="s">
        <v>4010</v>
      </c>
      <c r="AA284" s="5">
        <f>IF(ActividadesCom[[#This Row],[NIVEL 4]]&lt;&gt;0,VLOOKUP(ActividadesCom[[#This Row],[NIVEL 4]],Catálogo!A:B,2,FALSE),"")</f>
        <v>2</v>
      </c>
      <c r="AB284" s="5">
        <v>1</v>
      </c>
      <c r="AC284" s="6" t="s">
        <v>22</v>
      </c>
      <c r="AD284" s="5" t="s">
        <v>61</v>
      </c>
      <c r="AE284" s="5" t="s">
        <v>4010</v>
      </c>
      <c r="AF284" s="5">
        <f>IF(ActividadesCom[[#This Row],[NIVEL 5]]&lt;&gt;0,VLOOKUP(ActividadesCom[[#This Row],[NIVEL 5]],Catálogo!A:B,2,FALSE),"")</f>
        <v>2</v>
      </c>
      <c r="AG284" s="5">
        <v>2</v>
      </c>
      <c r="AH284" s="2"/>
      <c r="AI284" s="2"/>
    </row>
    <row r="285" spans="1:35" ht="30" hidden="1" customHeight="1" x14ac:dyDescent="0.25">
      <c r="A285" s="7">
        <v>13470411</v>
      </c>
      <c r="B285" s="97" t="str">
        <f>VLOOKUP(ActividadesCom[[#This Row],[NO. DE CONTROL]],'LISTADO ESTUDIANTES'!A:C,3,FALSE)</f>
        <v>BALAN GARCIA KAREN ANDREINA</v>
      </c>
      <c r="C285" s="97" t="str">
        <f>VLOOKUP(ActividadesCom[[#This Row],[NO. DE CONTROL]],'LISTADO ESTUDIANTES'!A:B,2,FALSE)</f>
        <v>ARQUITECTURA</v>
      </c>
      <c r="D285" s="18" t="str">
        <f>VLOOKUP(ActividadesCom[[#This Row],[NO. DE CONTROL]],'LISTADO ESTUDIANTES'!A:D,4,FALSE)</f>
        <v>EGRESADO(A)</v>
      </c>
      <c r="E285" s="5">
        <f>SUM(ActividadesCom[[#This Row],[CRÉD. 1]],ActividadesCom[[#This Row],[CRÉD. 2]],ActividadesCom[[#This Row],[CRÉD. 3]],ActividadesCom[[#This Row],[CRÉD. 4]],ActividadesCom[[#This Row],[CRÉD. 5]])</f>
        <v>6</v>
      </c>
      <c r="F285" s="17">
        <f>IF(ActividadesCom[[#This Row],[ÚLTIMO SEMESTRE CON CRÉDITOS]]&gt;0,ROUND(AVERAGE(ActividadesCom[[#This Row],[VALOR NIVEL 5]],ActividadesCom[[#This Row],[VALOR NIVEL 4]],ActividadesCom[[#This Row],[VALOR NIVEL 3]],ActividadesCom[[#This Row],[VALOR NIVEL 2]],ActividadesCom[[#This Row],[VALOR NIVEL 1]]),0),"")</f>
        <v>2</v>
      </c>
      <c r="G285" s="5" t="str">
        <f>IF(ActividadesCom[[#This Row],[PROMEDIO]]="","",IF(ActividadesCom[[#This Row],[PROMEDIO]]&gt;=4,"EXCELENTE",IF(ActividadesCom[[#This Row],[PROMEDIO]]&gt;=3,"NOTABLE",IF(ActividadesCom[[#This Row],[PROMEDIO]]&gt;=2,"BUENO",IF(ActividadesCom[[#This Row],[PROMEDIO]]=1,"SUFICIENTE","")))))</f>
        <v>BUENO</v>
      </c>
      <c r="H285" s="5">
        <f>MAX(ActividadesCom[[#This Row],[PERÍODO 1]],ActividadesCom[[#This Row],[PERÍODO 2]],ActividadesCom[[#This Row],[PERÍODO 3]],ActividadesCom[[#This Row],[PERÍODO 4]],ActividadesCom[[#This Row],[PERÍODO 5]])</f>
        <v>20193</v>
      </c>
      <c r="I285" s="6" t="s">
        <v>943</v>
      </c>
      <c r="J285" s="5">
        <v>20193</v>
      </c>
      <c r="K285" s="5" t="s">
        <v>4010</v>
      </c>
      <c r="L285" s="5">
        <f>IF(ActividadesCom[[#This Row],[NIVEL 1]]&lt;&gt;0,VLOOKUP(ActividadesCom[[#This Row],[NIVEL 1]],Catálogo!A:B,2,FALSE),"")</f>
        <v>2</v>
      </c>
      <c r="M285" s="5">
        <v>2</v>
      </c>
      <c r="N285" s="6" t="s">
        <v>776</v>
      </c>
      <c r="O285" s="5">
        <v>20181</v>
      </c>
      <c r="P285" s="5" t="s">
        <v>4010</v>
      </c>
      <c r="Q285" s="5">
        <f>IF(ActividadesCom[[#This Row],[NIVEL 2]]&lt;&gt;0,VLOOKUP(ActividadesCom[[#This Row],[NIVEL 2]],Catálogo!A:B,2,FALSE),"")</f>
        <v>2</v>
      </c>
      <c r="R285" s="5">
        <v>1</v>
      </c>
      <c r="S285" s="6" t="s">
        <v>29</v>
      </c>
      <c r="T285" s="5">
        <v>20141</v>
      </c>
      <c r="U285" s="5" t="s">
        <v>4010</v>
      </c>
      <c r="V285" s="5">
        <f>IF(ActividadesCom[[#This Row],[NIVEL 3]]&lt;&gt;0,VLOOKUP(ActividadesCom[[#This Row],[NIVEL 3]],Catálogo!A:B,2,FALSE),"")</f>
        <v>2</v>
      </c>
      <c r="W285" s="5">
        <v>1</v>
      </c>
      <c r="X285" s="6" t="s">
        <v>2</v>
      </c>
      <c r="Y285" s="5" t="s">
        <v>1047</v>
      </c>
      <c r="Z285" s="5" t="s">
        <v>4010</v>
      </c>
      <c r="AA285" s="5">
        <f>IF(ActividadesCom[[#This Row],[NIVEL 4]]&lt;&gt;0,VLOOKUP(ActividadesCom[[#This Row],[NIVEL 4]],Catálogo!A:B,2,FALSE),"")</f>
        <v>2</v>
      </c>
      <c r="AB285" s="5">
        <v>1</v>
      </c>
      <c r="AC285" s="6" t="s">
        <v>31</v>
      </c>
      <c r="AD285" s="5">
        <v>20133</v>
      </c>
      <c r="AE285" s="5" t="s">
        <v>4010</v>
      </c>
      <c r="AF285" s="5">
        <f>IF(ActividadesCom[[#This Row],[NIVEL 5]]&lt;&gt;0,VLOOKUP(ActividadesCom[[#This Row],[NIVEL 5]],Catálogo!A:B,2,FALSE),"")</f>
        <v>2</v>
      </c>
      <c r="AG285" s="5">
        <v>1</v>
      </c>
      <c r="AH285" s="2"/>
      <c r="AI285" s="2"/>
    </row>
    <row r="286" spans="1:35" ht="30" hidden="1" customHeight="1" x14ac:dyDescent="0.25">
      <c r="A286" s="7">
        <v>13470412</v>
      </c>
      <c r="B286" s="97" t="str">
        <f>VLOOKUP(ActividadesCom[[#This Row],[NO. DE CONTROL]],'LISTADO ESTUDIANTES'!A:C,3,FALSE)</f>
        <v>VARGAS ROSADO MARTHA PATRICIA</v>
      </c>
      <c r="C286" s="97" t="str">
        <f>VLOOKUP(ActividadesCom[[#This Row],[NO. DE CONTROL]],'LISTADO ESTUDIANTES'!A:B,2,FALSE)</f>
        <v>INGENIERIA EN ADMINISTRACION</v>
      </c>
      <c r="D286" s="18" t="str">
        <f>VLOOKUP(ActividadesCom[[#This Row],[NO. DE CONTROL]],'LISTADO ESTUDIANTES'!A:D,4,FALSE)</f>
        <v>EGRESADO(A)</v>
      </c>
      <c r="E286" s="5">
        <f>SUM(ActividadesCom[[#This Row],[CRÉD. 1]],ActividadesCom[[#This Row],[CRÉD. 2]],ActividadesCom[[#This Row],[CRÉD. 3]],ActividadesCom[[#This Row],[CRÉD. 4]],ActividadesCom[[#This Row],[CRÉD. 5]])</f>
        <v>5</v>
      </c>
      <c r="F286" s="17">
        <f>IF(ActividadesCom[[#This Row],[ÚLTIMO SEMESTRE CON CRÉDITOS]]&gt;0,ROUND(AVERAGE(ActividadesCom[[#This Row],[VALOR NIVEL 5]],ActividadesCom[[#This Row],[VALOR NIVEL 4]],ActividadesCom[[#This Row],[VALOR NIVEL 3]],ActividadesCom[[#This Row],[VALOR NIVEL 2]],ActividadesCom[[#This Row],[VALOR NIVEL 1]]),0),"")</f>
        <v>2</v>
      </c>
      <c r="G286" s="5" t="str">
        <f>IF(ActividadesCom[[#This Row],[PROMEDIO]]="","",IF(ActividadesCom[[#This Row],[PROMEDIO]]&gt;=4,"EXCELENTE",IF(ActividadesCom[[#This Row],[PROMEDIO]]&gt;=3,"NOTABLE",IF(ActividadesCom[[#This Row],[PROMEDIO]]&gt;=2,"BUENO",IF(ActividadesCom[[#This Row],[PROMEDIO]]=1,"SUFICIENTE","")))))</f>
        <v>BUENO</v>
      </c>
      <c r="H286" s="5">
        <f>MAX(ActividadesCom[[#This Row],[PERÍODO 1]],ActividadesCom[[#This Row],[PERÍODO 2]],ActividadesCom[[#This Row],[PERÍODO 3]],ActividadesCom[[#This Row],[PERÍODO 4]],ActividadesCom[[#This Row],[PERÍODO 5]])</f>
        <v>20151</v>
      </c>
      <c r="I286" s="6" t="s">
        <v>3</v>
      </c>
      <c r="J286" s="5">
        <v>20151</v>
      </c>
      <c r="K286" s="5" t="s">
        <v>4010</v>
      </c>
      <c r="L286" s="5">
        <f>IF(ActividadesCom[[#This Row],[NIVEL 1]]&lt;&gt;0,VLOOKUP(ActividadesCom[[#This Row],[NIVEL 1]],Catálogo!A:B,2,FALSE),"")</f>
        <v>2</v>
      </c>
      <c r="M286" s="5">
        <v>1</v>
      </c>
      <c r="N286" s="6" t="s">
        <v>111</v>
      </c>
      <c r="O286" s="5">
        <v>20143</v>
      </c>
      <c r="P286" s="5" t="s">
        <v>4010</v>
      </c>
      <c r="Q286" s="5">
        <f>IF(ActividadesCom[[#This Row],[NIVEL 2]]&lt;&gt;0,VLOOKUP(ActividadesCom[[#This Row],[NIVEL 2]],Catálogo!A:B,2,FALSE),"")</f>
        <v>2</v>
      </c>
      <c r="R286" s="5">
        <v>1</v>
      </c>
      <c r="S286" s="6" t="s">
        <v>120</v>
      </c>
      <c r="T286" s="5">
        <v>20143</v>
      </c>
      <c r="U286" s="5" t="s">
        <v>4010</v>
      </c>
      <c r="V286" s="5">
        <f>IF(ActividadesCom[[#This Row],[NIVEL 3]]&lt;&gt;0,VLOOKUP(ActividadesCom[[#This Row],[NIVEL 3]],Catálogo!A:B,2,FALSE),"")</f>
        <v>2</v>
      </c>
      <c r="W286" s="5">
        <v>1</v>
      </c>
      <c r="X286" s="6" t="s">
        <v>43</v>
      </c>
      <c r="Y286" s="5">
        <v>20141</v>
      </c>
      <c r="Z286" s="5" t="s">
        <v>4010</v>
      </c>
      <c r="AA286" s="5">
        <f>IF(ActividadesCom[[#This Row],[NIVEL 4]]&lt;&gt;0,VLOOKUP(ActividadesCom[[#This Row],[NIVEL 4]],Catálogo!A:B,2,FALSE),"")</f>
        <v>2</v>
      </c>
      <c r="AB286" s="5">
        <v>1</v>
      </c>
      <c r="AC286" s="6" t="s">
        <v>33</v>
      </c>
      <c r="AD286" s="5">
        <v>20133</v>
      </c>
      <c r="AE286" s="5" t="s">
        <v>4010</v>
      </c>
      <c r="AF286" s="5">
        <f>IF(ActividadesCom[[#This Row],[NIVEL 5]]&lt;&gt;0,VLOOKUP(ActividadesCom[[#This Row],[NIVEL 5]],Catálogo!A:B,2,FALSE),"")</f>
        <v>2</v>
      </c>
      <c r="AG286" s="5">
        <v>1</v>
      </c>
      <c r="AH286" s="2"/>
      <c r="AI286" s="2"/>
    </row>
    <row r="287" spans="1:35" ht="30" hidden="1" customHeight="1" x14ac:dyDescent="0.25">
      <c r="A287" s="7">
        <v>13470413</v>
      </c>
      <c r="B287" s="97" t="str">
        <f>VLOOKUP(ActividadesCom[[#This Row],[NO. DE CONTROL]],'LISTADO ESTUDIANTES'!A:C,3,FALSE)</f>
        <v>PALMA RAMIREZ DANIEL</v>
      </c>
      <c r="C287" s="97" t="str">
        <f>VLOOKUP(ActividadesCom[[#This Row],[NO. DE CONTROL]],'LISTADO ESTUDIANTES'!A:B,2,FALSE)</f>
        <v>INGENIERIA INDUSTRIAL</v>
      </c>
      <c r="D287" s="18" t="str">
        <f>VLOOKUP(ActividadesCom[[#This Row],[NO. DE CONTROL]],'LISTADO ESTUDIANTES'!A:D,4,FALSE)</f>
        <v>EGRESADO(A)</v>
      </c>
      <c r="E287" s="5">
        <f>SUM(ActividadesCom[[#This Row],[CRÉD. 1]],ActividadesCom[[#This Row],[CRÉD. 2]],ActividadesCom[[#This Row],[CRÉD. 3]],ActividadesCom[[#This Row],[CRÉD. 4]],ActividadesCom[[#This Row],[CRÉD. 5]])</f>
        <v>5</v>
      </c>
      <c r="F287" s="17">
        <f>IF(ActividadesCom[[#This Row],[ÚLTIMO SEMESTRE CON CRÉDITOS]]&gt;0,ROUND(AVERAGE(ActividadesCom[[#This Row],[VALOR NIVEL 5]],ActividadesCom[[#This Row],[VALOR NIVEL 4]],ActividadesCom[[#This Row],[VALOR NIVEL 3]],ActividadesCom[[#This Row],[VALOR NIVEL 2]],ActividadesCom[[#This Row],[VALOR NIVEL 1]]),0),"")</f>
        <v>2</v>
      </c>
      <c r="G287" s="5" t="str">
        <f>IF(ActividadesCom[[#This Row],[PROMEDIO]]="","",IF(ActividadesCom[[#This Row],[PROMEDIO]]&gt;=4,"EXCELENTE",IF(ActividadesCom[[#This Row],[PROMEDIO]]&gt;=3,"NOTABLE",IF(ActividadesCom[[#This Row],[PROMEDIO]]&gt;=2,"BUENO",IF(ActividadesCom[[#This Row],[PROMEDIO]]=1,"SUFICIENTE","")))))</f>
        <v>BUENO</v>
      </c>
      <c r="H287" s="5">
        <f>MAX(ActividadesCom[[#This Row],[PERÍODO 1]],ActividadesCom[[#This Row],[PERÍODO 2]],ActividadesCom[[#This Row],[PERÍODO 3]],ActividadesCom[[#This Row],[PERÍODO 4]],ActividadesCom[[#This Row],[PERÍODO 5]])</f>
        <v>20153</v>
      </c>
      <c r="I287" s="6" t="s">
        <v>148</v>
      </c>
      <c r="J287" s="5">
        <v>20141</v>
      </c>
      <c r="K287" s="5" t="s">
        <v>4010</v>
      </c>
      <c r="L287" s="5">
        <f>IF(ActividadesCom[[#This Row],[NIVEL 1]]&lt;&gt;0,VLOOKUP(ActividadesCom[[#This Row],[NIVEL 1]],Catálogo!A:B,2,FALSE),"")</f>
        <v>2</v>
      </c>
      <c r="M287" s="5">
        <v>1</v>
      </c>
      <c r="N287" s="6" t="s">
        <v>151</v>
      </c>
      <c r="O287" s="5">
        <v>20153</v>
      </c>
      <c r="P287" s="5" t="s">
        <v>4010</v>
      </c>
      <c r="Q287" s="5">
        <f>IF(ActividadesCom[[#This Row],[NIVEL 2]]&lt;&gt;0,VLOOKUP(ActividadesCom[[#This Row],[NIVEL 2]],Catálogo!A:B,2,FALSE),"")</f>
        <v>2</v>
      </c>
      <c r="R287" s="5">
        <v>1</v>
      </c>
      <c r="S287" s="6" t="s">
        <v>324</v>
      </c>
      <c r="T287" s="5">
        <v>20141</v>
      </c>
      <c r="U287" s="5" t="s">
        <v>4010</v>
      </c>
      <c r="V287" s="5">
        <f>IF(ActividadesCom[[#This Row],[NIVEL 3]]&lt;&gt;0,VLOOKUP(ActividadesCom[[#This Row],[NIVEL 3]],Catálogo!A:B,2,FALSE),"")</f>
        <v>2</v>
      </c>
      <c r="W287" s="5">
        <v>1</v>
      </c>
      <c r="X287" s="6" t="s">
        <v>355</v>
      </c>
      <c r="Y287" s="5">
        <v>20141</v>
      </c>
      <c r="Z287" s="5" t="s">
        <v>4010</v>
      </c>
      <c r="AA287" s="5">
        <f>IF(ActividadesCom[[#This Row],[NIVEL 4]]&lt;&gt;0,VLOOKUP(ActividadesCom[[#This Row],[NIVEL 4]],Catálogo!A:B,2,FALSE),"")</f>
        <v>2</v>
      </c>
      <c r="AB287" s="5">
        <v>1</v>
      </c>
      <c r="AC287" s="6" t="s">
        <v>82</v>
      </c>
      <c r="AD287" s="5">
        <v>20133</v>
      </c>
      <c r="AE287" s="5" t="s">
        <v>4010</v>
      </c>
      <c r="AF287" s="5">
        <f>IF(ActividadesCom[[#This Row],[NIVEL 5]]&lt;&gt;0,VLOOKUP(ActividadesCom[[#This Row],[NIVEL 5]],Catálogo!A:B,2,FALSE),"")</f>
        <v>2</v>
      </c>
      <c r="AG287" s="5">
        <v>1</v>
      </c>
      <c r="AH287" s="2"/>
      <c r="AI287" s="2"/>
    </row>
    <row r="288" spans="1:35" ht="30" hidden="1" customHeight="1" x14ac:dyDescent="0.25">
      <c r="A288" s="7">
        <v>13470414</v>
      </c>
      <c r="B288" s="97" t="str">
        <f>VLOOKUP(ActividadesCom[[#This Row],[NO. DE CONTROL]],'LISTADO ESTUDIANTES'!A:C,3,FALSE)</f>
        <v>GONZALEZ NAVARRO REINA SULEMY</v>
      </c>
      <c r="C288" s="97" t="str">
        <f>VLOOKUP(ActividadesCom[[#This Row],[NO. DE CONTROL]],'LISTADO ESTUDIANTES'!A:B,2,FALSE)</f>
        <v>INGENIERIA EN ADMINISTRACION</v>
      </c>
      <c r="D288" s="18" t="str">
        <f>VLOOKUP(ActividadesCom[[#This Row],[NO. DE CONTROL]],'LISTADO ESTUDIANTES'!A:D,4,FALSE)</f>
        <v>EGRESADO(A)</v>
      </c>
      <c r="E288" s="5">
        <f>SUM(ActividadesCom[[#This Row],[CRÉD. 1]],ActividadesCom[[#This Row],[CRÉD. 2]],ActividadesCom[[#This Row],[CRÉD. 3]],ActividadesCom[[#This Row],[CRÉD. 4]],ActividadesCom[[#This Row],[CRÉD. 5]])</f>
        <v>7</v>
      </c>
      <c r="F288" s="17">
        <f>IF(ActividadesCom[[#This Row],[ÚLTIMO SEMESTRE CON CRÉDITOS]]&gt;0,ROUND(AVERAGE(ActividadesCom[[#This Row],[VALOR NIVEL 5]],ActividadesCom[[#This Row],[VALOR NIVEL 4]],ActividadesCom[[#This Row],[VALOR NIVEL 3]],ActividadesCom[[#This Row],[VALOR NIVEL 2]],ActividadesCom[[#This Row],[VALOR NIVEL 1]]),0),"")</f>
        <v>2</v>
      </c>
      <c r="G288" s="5" t="str">
        <f>IF(ActividadesCom[[#This Row],[PROMEDIO]]="","",IF(ActividadesCom[[#This Row],[PROMEDIO]]&gt;=4,"EXCELENTE",IF(ActividadesCom[[#This Row],[PROMEDIO]]&gt;=3,"NOTABLE",IF(ActividadesCom[[#This Row],[PROMEDIO]]&gt;=2,"BUENO",IF(ActividadesCom[[#This Row],[PROMEDIO]]=1,"SUFICIENTE","")))))</f>
        <v>BUENO</v>
      </c>
      <c r="H288" s="5">
        <f>MAX(ActividadesCom[[#This Row],[PERÍODO 1]],ActividadesCom[[#This Row],[PERÍODO 2]],ActividadesCom[[#This Row],[PERÍODO 3]],ActividadesCom[[#This Row],[PERÍODO 4]],ActividadesCom[[#This Row],[PERÍODO 5]])</f>
        <v>20151</v>
      </c>
      <c r="I288" s="6" t="s">
        <v>39</v>
      </c>
      <c r="J288" s="5">
        <v>20151</v>
      </c>
      <c r="K288" s="5" t="s">
        <v>4010</v>
      </c>
      <c r="L288" s="5">
        <f>IF(ActividadesCom[[#This Row],[NIVEL 1]]&lt;&gt;0,VLOOKUP(ActividadesCom[[#This Row],[NIVEL 1]],Catálogo!A:B,2,FALSE),"")</f>
        <v>2</v>
      </c>
      <c r="M288" s="5">
        <v>1</v>
      </c>
      <c r="N288" s="6" t="s">
        <v>73</v>
      </c>
      <c r="O288" s="5">
        <v>20151</v>
      </c>
      <c r="P288" s="5" t="s">
        <v>4010</v>
      </c>
      <c r="Q288" s="5">
        <f>IF(ActividadesCom[[#This Row],[NIVEL 2]]&lt;&gt;0,VLOOKUP(ActividadesCom[[#This Row],[NIVEL 2]],Catálogo!A:B,2,FALSE),"")</f>
        <v>2</v>
      </c>
      <c r="R288" s="5">
        <v>2</v>
      </c>
      <c r="S288" s="6" t="s">
        <v>111</v>
      </c>
      <c r="T288" s="5">
        <v>20143</v>
      </c>
      <c r="U288" s="5" t="s">
        <v>4010</v>
      </c>
      <c r="V288" s="5">
        <f>IF(ActividadesCom[[#This Row],[NIVEL 3]]&lt;&gt;0,VLOOKUP(ActividadesCom[[#This Row],[NIVEL 3]],Catálogo!A:B,2,FALSE),"")</f>
        <v>2</v>
      </c>
      <c r="W288" s="5">
        <v>1</v>
      </c>
      <c r="X288" s="6" t="s">
        <v>111</v>
      </c>
      <c r="Y288" s="5">
        <v>20151</v>
      </c>
      <c r="Z288" s="5" t="s">
        <v>4010</v>
      </c>
      <c r="AA288" s="5">
        <f>IF(ActividadesCom[[#This Row],[NIVEL 4]]&lt;&gt;0,VLOOKUP(ActividadesCom[[#This Row],[NIVEL 4]],Catálogo!A:B,2,FALSE),"")</f>
        <v>2</v>
      </c>
      <c r="AB288" s="5">
        <v>1</v>
      </c>
      <c r="AC288" s="6" t="s">
        <v>33</v>
      </c>
      <c r="AD288" s="5" t="s">
        <v>51</v>
      </c>
      <c r="AE288" s="5" t="s">
        <v>4010</v>
      </c>
      <c r="AF288" s="5">
        <f>IF(ActividadesCom[[#This Row],[NIVEL 5]]&lt;&gt;0,VLOOKUP(ActividadesCom[[#This Row],[NIVEL 5]],Catálogo!A:B,2,FALSE),"")</f>
        <v>2</v>
      </c>
      <c r="AG288" s="5">
        <v>2</v>
      </c>
      <c r="AH288" s="2"/>
      <c r="AI288" s="2"/>
    </row>
    <row r="289" spans="1:35" ht="30" hidden="1" customHeight="1" x14ac:dyDescent="0.25">
      <c r="A289" s="7">
        <v>13470417</v>
      </c>
      <c r="B289" s="97" t="str">
        <f>VLOOKUP(ActividadesCom[[#This Row],[NO. DE CONTROL]],'LISTADO ESTUDIANTES'!A:C,3,FALSE)</f>
        <v>ALONZO MARIN JOSE RAFAEL</v>
      </c>
      <c r="C289" s="97" t="str">
        <f>VLOOKUP(ActividadesCom[[#This Row],[NO. DE CONTROL]],'LISTADO ESTUDIANTES'!A:B,2,FALSE)</f>
        <v>ARQUITECTURA</v>
      </c>
      <c r="D289" s="18" t="str">
        <f>VLOOKUP(ActividadesCom[[#This Row],[NO. DE CONTROL]],'LISTADO ESTUDIANTES'!A:D,4,FALSE)</f>
        <v>BAJA</v>
      </c>
      <c r="E289" s="5">
        <f>SUM(ActividadesCom[[#This Row],[CRÉD. 1]],ActividadesCom[[#This Row],[CRÉD. 2]],ActividadesCom[[#This Row],[CRÉD. 3]],ActividadesCom[[#This Row],[CRÉD. 4]],ActividadesCom[[#This Row],[CRÉD. 5]])</f>
        <v>6</v>
      </c>
      <c r="F289" s="17">
        <f>IF(ActividadesCom[[#This Row],[ÚLTIMO SEMESTRE CON CRÉDITOS]]&gt;0,ROUND(AVERAGE(ActividadesCom[[#This Row],[VALOR NIVEL 5]],ActividadesCom[[#This Row],[VALOR NIVEL 4]],ActividadesCom[[#This Row],[VALOR NIVEL 3]],ActividadesCom[[#This Row],[VALOR NIVEL 2]],ActividadesCom[[#This Row],[VALOR NIVEL 1]]),0),"")</f>
        <v>2</v>
      </c>
      <c r="G289" s="5" t="str">
        <f>IF(ActividadesCom[[#This Row],[PROMEDIO]]="","",IF(ActividadesCom[[#This Row],[PROMEDIO]]&gt;=4,"EXCELENTE",IF(ActividadesCom[[#This Row],[PROMEDIO]]&gt;=3,"NOTABLE",IF(ActividadesCom[[#This Row],[PROMEDIO]]&gt;=2,"BUENO",IF(ActividadesCom[[#This Row],[PROMEDIO]]=1,"SUFICIENTE","")))))</f>
        <v>BUENO</v>
      </c>
      <c r="H289" s="5">
        <f>MAX(ActividadesCom[[#This Row],[PERÍODO 1]],ActividadesCom[[#This Row],[PERÍODO 2]],ActividadesCom[[#This Row],[PERÍODO 3]],ActividadesCom[[#This Row],[PERÍODO 4]],ActividadesCom[[#This Row],[PERÍODO 5]])</f>
        <v>20163</v>
      </c>
      <c r="I289" s="6" t="s">
        <v>8</v>
      </c>
      <c r="J289" s="5">
        <v>20141</v>
      </c>
      <c r="K289" s="5" t="s">
        <v>4010</v>
      </c>
      <c r="L289" s="5">
        <f>IF(ActividadesCom[[#This Row],[NIVEL 1]]&lt;&gt;0,VLOOKUP(ActividadesCom[[#This Row],[NIVEL 1]],Catálogo!A:B,2,FALSE),"")</f>
        <v>2</v>
      </c>
      <c r="M289" s="5">
        <v>1</v>
      </c>
      <c r="N289" s="6" t="s">
        <v>131</v>
      </c>
      <c r="O289" s="5">
        <v>20151</v>
      </c>
      <c r="P289" s="5" t="s">
        <v>4010</v>
      </c>
      <c r="Q289" s="5">
        <f>IF(ActividadesCom[[#This Row],[NIVEL 2]]&lt;&gt;0,VLOOKUP(ActividadesCom[[#This Row],[NIVEL 2]],Catálogo!A:B,2,FALSE),"")</f>
        <v>2</v>
      </c>
      <c r="R289" s="5">
        <v>1</v>
      </c>
      <c r="S289" s="6" t="s">
        <v>132</v>
      </c>
      <c r="T289" s="5">
        <v>20161</v>
      </c>
      <c r="U289" s="5" t="s">
        <v>4010</v>
      </c>
      <c r="V289" s="5">
        <f>IF(ActividadesCom[[#This Row],[NIVEL 3]]&lt;&gt;0,VLOOKUP(ActividadesCom[[#This Row],[NIVEL 3]],Catálogo!A:B,2,FALSE),"")</f>
        <v>2</v>
      </c>
      <c r="W289" s="5">
        <v>1</v>
      </c>
      <c r="X289" s="6" t="s">
        <v>36</v>
      </c>
      <c r="Y289" s="5">
        <v>20163</v>
      </c>
      <c r="Z289" s="5" t="s">
        <v>4010</v>
      </c>
      <c r="AA289" s="5">
        <f>IF(ActividadesCom[[#This Row],[NIVEL 4]]&lt;&gt;0,VLOOKUP(ActividadesCom[[#This Row],[NIVEL 4]],Catálogo!A:B,2,FALSE),"")</f>
        <v>2</v>
      </c>
      <c r="AB289" s="5">
        <v>1</v>
      </c>
      <c r="AC289" s="6" t="s">
        <v>103</v>
      </c>
      <c r="AD289" s="5" t="s">
        <v>51</v>
      </c>
      <c r="AE289" s="5" t="s">
        <v>4010</v>
      </c>
      <c r="AF289" s="5">
        <f>IF(ActividadesCom[[#This Row],[NIVEL 5]]&lt;&gt;0,VLOOKUP(ActividadesCom[[#This Row],[NIVEL 5]],Catálogo!A:B,2,FALSE),"")</f>
        <v>2</v>
      </c>
      <c r="AG289" s="5">
        <v>2</v>
      </c>
      <c r="AH289" s="2"/>
      <c r="AI289" s="2"/>
    </row>
    <row r="290" spans="1:35" ht="30" hidden="1" customHeight="1" x14ac:dyDescent="0.25">
      <c r="A290" s="7">
        <v>13470418</v>
      </c>
      <c r="B290" s="97" t="str">
        <f>VLOOKUP(ActividadesCom[[#This Row],[NO. DE CONTROL]],'LISTADO ESTUDIANTES'!A:C,3,FALSE)</f>
        <v>VAZQUEZ CAN LIZBETH VIANEY</v>
      </c>
      <c r="C290" s="97" t="str">
        <f>VLOOKUP(ActividadesCom[[#This Row],[NO. DE CONTROL]],'LISTADO ESTUDIANTES'!A:B,2,FALSE)</f>
        <v>INGENIERIA EN ADMINISTRACION</v>
      </c>
      <c r="D290" s="18" t="str">
        <f>VLOOKUP(ActividadesCom[[#This Row],[NO. DE CONTROL]],'LISTADO ESTUDIANTES'!A:D,4,FALSE)</f>
        <v>EGRESADO(A)</v>
      </c>
      <c r="E290" s="5">
        <f>SUM(ActividadesCom[[#This Row],[CRÉD. 1]],ActividadesCom[[#This Row],[CRÉD. 2]],ActividadesCom[[#This Row],[CRÉD. 3]],ActividadesCom[[#This Row],[CRÉD. 4]],ActividadesCom[[#This Row],[CRÉD. 5]])</f>
        <v>6</v>
      </c>
      <c r="F290" s="17">
        <f>IF(ActividadesCom[[#This Row],[ÚLTIMO SEMESTRE CON CRÉDITOS]]&gt;0,ROUND(AVERAGE(ActividadesCom[[#This Row],[VALOR NIVEL 5]],ActividadesCom[[#This Row],[VALOR NIVEL 4]],ActividadesCom[[#This Row],[VALOR NIVEL 3]],ActividadesCom[[#This Row],[VALOR NIVEL 2]],ActividadesCom[[#This Row],[VALOR NIVEL 1]]),0),"")</f>
        <v>2</v>
      </c>
      <c r="G290" s="5" t="str">
        <f>IF(ActividadesCom[[#This Row],[PROMEDIO]]="","",IF(ActividadesCom[[#This Row],[PROMEDIO]]&gt;=4,"EXCELENTE",IF(ActividadesCom[[#This Row],[PROMEDIO]]&gt;=3,"NOTABLE",IF(ActividadesCom[[#This Row],[PROMEDIO]]&gt;=2,"BUENO",IF(ActividadesCom[[#This Row],[PROMEDIO]]=1,"SUFICIENTE","")))))</f>
        <v>BUENO</v>
      </c>
      <c r="H290" s="5">
        <f>MAX(ActividadesCom[[#This Row],[PERÍODO 1]],ActividadesCom[[#This Row],[PERÍODO 2]],ActividadesCom[[#This Row],[PERÍODO 3]],ActividadesCom[[#This Row],[PERÍODO 4]],ActividadesCom[[#This Row],[PERÍODO 5]])</f>
        <v>20151</v>
      </c>
      <c r="I290" s="6" t="s">
        <v>3</v>
      </c>
      <c r="J290" s="5">
        <v>20151</v>
      </c>
      <c r="K290" s="5" t="s">
        <v>4010</v>
      </c>
      <c r="L290" s="5">
        <f>IF(ActividadesCom[[#This Row],[NIVEL 1]]&lt;&gt;0,VLOOKUP(ActividadesCom[[#This Row],[NIVEL 1]],Catálogo!A:B,2,FALSE),"")</f>
        <v>2</v>
      </c>
      <c r="M290" s="5">
        <v>1</v>
      </c>
      <c r="N290" s="6" t="s">
        <v>111</v>
      </c>
      <c r="O290" s="5">
        <v>20143</v>
      </c>
      <c r="P290" s="5" t="s">
        <v>4010</v>
      </c>
      <c r="Q290" s="5">
        <f>IF(ActividadesCom[[#This Row],[NIVEL 2]]&lt;&gt;0,VLOOKUP(ActividadesCom[[#This Row],[NIVEL 2]],Catálogo!A:B,2,FALSE),"")</f>
        <v>2</v>
      </c>
      <c r="R290" s="5">
        <v>1</v>
      </c>
      <c r="S290" s="6" t="s">
        <v>120</v>
      </c>
      <c r="T290" s="5">
        <v>20143</v>
      </c>
      <c r="U290" s="5" t="s">
        <v>4010</v>
      </c>
      <c r="V290" s="5">
        <f>IF(ActividadesCom[[#This Row],[NIVEL 3]]&lt;&gt;0,VLOOKUP(ActividadesCom[[#This Row],[NIVEL 3]],Catálogo!A:B,2,FALSE),"")</f>
        <v>2</v>
      </c>
      <c r="W290" s="5">
        <v>1</v>
      </c>
      <c r="X290" s="6" t="s">
        <v>111</v>
      </c>
      <c r="Y290" s="5">
        <v>20133</v>
      </c>
      <c r="Z290" s="5" t="s">
        <v>4010</v>
      </c>
      <c r="AA290" s="5">
        <f>IF(ActividadesCom[[#This Row],[NIVEL 4]]&lt;&gt;0,VLOOKUP(ActividadesCom[[#This Row],[NIVEL 4]],Catálogo!A:B,2,FALSE),"")</f>
        <v>2</v>
      </c>
      <c r="AB290" s="5">
        <v>1</v>
      </c>
      <c r="AC290" s="6" t="s">
        <v>99</v>
      </c>
      <c r="AD290" s="5" t="s">
        <v>224</v>
      </c>
      <c r="AE290" s="5" t="s">
        <v>4010</v>
      </c>
      <c r="AF290" s="5">
        <f>IF(ActividadesCom[[#This Row],[NIVEL 5]]&lt;&gt;0,VLOOKUP(ActividadesCom[[#This Row],[NIVEL 5]],Catálogo!A:B,2,FALSE),"")</f>
        <v>2</v>
      </c>
      <c r="AG290" s="5">
        <v>2</v>
      </c>
      <c r="AH290" s="2"/>
      <c r="AI290" s="2"/>
    </row>
    <row r="291" spans="1:35" ht="30" hidden="1" customHeight="1" x14ac:dyDescent="0.25">
      <c r="A291" s="7">
        <v>13470419</v>
      </c>
      <c r="B291" s="97" t="str">
        <f>VLOOKUP(ActividadesCom[[#This Row],[NO. DE CONTROL]],'LISTADO ESTUDIANTES'!A:C,3,FALSE)</f>
        <v>CHE CONCHA OSVALDO HUMBERTO</v>
      </c>
      <c r="C291" s="97" t="str">
        <f>VLOOKUP(ActividadesCom[[#This Row],[NO. DE CONTROL]],'LISTADO ESTUDIANTES'!A:B,2,FALSE)</f>
        <v>INGENIERIA EN GESTION EMPRESARIAL</v>
      </c>
      <c r="D291" s="18" t="str">
        <f>VLOOKUP(ActividadesCom[[#This Row],[NO. DE CONTROL]],'LISTADO ESTUDIANTES'!A:D,4,FALSE)</f>
        <v>EGRESADO(A)</v>
      </c>
      <c r="E291" s="5">
        <f>SUM(ActividadesCom[[#This Row],[CRÉD. 1]],ActividadesCom[[#This Row],[CRÉD. 2]],ActividadesCom[[#This Row],[CRÉD. 3]],ActividadesCom[[#This Row],[CRÉD. 4]],ActividadesCom[[#This Row],[CRÉD. 5]])</f>
        <v>5</v>
      </c>
      <c r="F291" s="17">
        <f>IF(ActividadesCom[[#This Row],[ÚLTIMO SEMESTRE CON CRÉDITOS]]&gt;0,ROUND(AVERAGE(ActividadesCom[[#This Row],[VALOR NIVEL 5]],ActividadesCom[[#This Row],[VALOR NIVEL 4]],ActividadesCom[[#This Row],[VALOR NIVEL 3]],ActividadesCom[[#This Row],[VALOR NIVEL 2]],ActividadesCom[[#This Row],[VALOR NIVEL 1]]),0),"")</f>
        <v>2</v>
      </c>
      <c r="G291" s="5" t="str">
        <f>IF(ActividadesCom[[#This Row],[PROMEDIO]]="","",IF(ActividadesCom[[#This Row],[PROMEDIO]]&gt;=4,"EXCELENTE",IF(ActividadesCom[[#This Row],[PROMEDIO]]&gt;=3,"NOTABLE",IF(ActividadesCom[[#This Row],[PROMEDIO]]&gt;=2,"BUENO",IF(ActividadesCom[[#This Row],[PROMEDIO]]=1,"SUFICIENTE","")))))</f>
        <v>BUENO</v>
      </c>
      <c r="H291" s="5">
        <f>MAX(ActividadesCom[[#This Row],[PERÍODO 1]],ActividadesCom[[#This Row],[PERÍODO 2]],ActividadesCom[[#This Row],[PERÍODO 3]],ActividadesCom[[#This Row],[PERÍODO 4]],ActividadesCom[[#This Row],[PERÍODO 5]])</f>
        <v>20151</v>
      </c>
      <c r="I291" s="6" t="s">
        <v>196</v>
      </c>
      <c r="J291" s="5">
        <v>20151</v>
      </c>
      <c r="K291" s="5" t="s">
        <v>4010</v>
      </c>
      <c r="L291" s="5">
        <f>IF(ActividadesCom[[#This Row],[NIVEL 1]]&lt;&gt;0,VLOOKUP(ActividadesCom[[#This Row],[NIVEL 1]],Catálogo!A:B,2,FALSE),"")</f>
        <v>2</v>
      </c>
      <c r="M291" s="5">
        <v>1</v>
      </c>
      <c r="N291" s="6" t="s">
        <v>196</v>
      </c>
      <c r="O291" s="5">
        <v>20141</v>
      </c>
      <c r="P291" s="5" t="s">
        <v>4010</v>
      </c>
      <c r="Q291" s="5">
        <f>IF(ActividadesCom[[#This Row],[NIVEL 2]]&lt;&gt;0,VLOOKUP(ActividadesCom[[#This Row],[NIVEL 2]],Catálogo!A:B,2,FALSE),"")</f>
        <v>2</v>
      </c>
      <c r="R291" s="5">
        <v>1</v>
      </c>
      <c r="S291" s="6" t="s">
        <v>196</v>
      </c>
      <c r="T291" s="5">
        <v>20133</v>
      </c>
      <c r="U291" s="5" t="s">
        <v>4010</v>
      </c>
      <c r="V291" s="5">
        <f>IF(ActividadesCom[[#This Row],[NIVEL 3]]&lt;&gt;0,VLOOKUP(ActividadesCom[[#This Row],[NIVEL 3]],Catálogo!A:B,2,FALSE),"")</f>
        <v>2</v>
      </c>
      <c r="W291" s="5">
        <v>1</v>
      </c>
      <c r="X291" s="6" t="s">
        <v>33</v>
      </c>
      <c r="Y291" s="5">
        <v>20133</v>
      </c>
      <c r="Z291" s="5" t="s">
        <v>4010</v>
      </c>
      <c r="AA291" s="5">
        <f>IF(ActividadesCom[[#This Row],[NIVEL 4]]&lt;&gt;0,VLOOKUP(ActividadesCom[[#This Row],[NIVEL 4]],Catálogo!A:B,2,FALSE),"")</f>
        <v>2</v>
      </c>
      <c r="AB291" s="5">
        <v>1</v>
      </c>
      <c r="AC291" s="6" t="s">
        <v>33</v>
      </c>
      <c r="AD291" s="5">
        <v>20141</v>
      </c>
      <c r="AE291" s="5" t="s">
        <v>4010</v>
      </c>
      <c r="AF291" s="5">
        <f>IF(ActividadesCom[[#This Row],[NIVEL 5]]&lt;&gt;0,VLOOKUP(ActividadesCom[[#This Row],[NIVEL 5]],Catálogo!A:B,2,FALSE),"")</f>
        <v>2</v>
      </c>
      <c r="AG291" s="5">
        <v>1</v>
      </c>
      <c r="AH291" s="2"/>
      <c r="AI291" s="2"/>
    </row>
    <row r="292" spans="1:35" ht="30" hidden="1" customHeight="1" x14ac:dyDescent="0.25">
      <c r="A292" s="7">
        <v>13470420</v>
      </c>
      <c r="B292" s="97" t="str">
        <f>VLOOKUP(ActividadesCom[[#This Row],[NO. DE CONTROL]],'LISTADO ESTUDIANTES'!A:C,3,FALSE)</f>
        <v>CASTAÑEDA TUN YESSICA PATRICIA</v>
      </c>
      <c r="C292" s="97" t="str">
        <f>VLOOKUP(ActividadesCom[[#This Row],[NO. DE CONTROL]],'LISTADO ESTUDIANTES'!A:B,2,FALSE)</f>
        <v>INGENIERIA EN GESTION EMPRESARIAL</v>
      </c>
      <c r="D292" s="18" t="str">
        <f>VLOOKUP(ActividadesCom[[#This Row],[NO. DE CONTROL]],'LISTADO ESTUDIANTES'!A:D,4,FALSE)</f>
        <v>BAJA</v>
      </c>
      <c r="E292" s="5">
        <f>SUM(ActividadesCom[[#This Row],[CRÉD. 1]],ActividadesCom[[#This Row],[CRÉD. 2]],ActividadesCom[[#This Row],[CRÉD. 3]],ActividadesCom[[#This Row],[CRÉD. 4]],ActividadesCom[[#This Row],[CRÉD. 5]])</f>
        <v>0</v>
      </c>
      <c r="F292" s="17" t="str">
        <f>IF(ActividadesCom[[#This Row],[ÚLTIMO SEMESTRE CON CRÉDITOS]]&gt;0,ROUND(AVERAGE(ActividadesCom[[#This Row],[VALOR NIVEL 5]],ActividadesCom[[#This Row],[VALOR NIVEL 4]],ActividadesCom[[#This Row],[VALOR NIVEL 3]],ActividadesCom[[#This Row],[VALOR NIVEL 2]],ActividadesCom[[#This Row],[VALOR NIVEL 1]]),0),"")</f>
        <v/>
      </c>
      <c r="G292" s="5" t="str">
        <f>IF(ActividadesCom[[#This Row],[PROMEDIO]]="","",IF(ActividadesCom[[#This Row],[PROMEDIO]]&gt;=4,"EXCELENTE",IF(ActividadesCom[[#This Row],[PROMEDIO]]&gt;=3,"NOTABLE",IF(ActividadesCom[[#This Row],[PROMEDIO]]&gt;=2,"BUENO",IF(ActividadesCom[[#This Row],[PROMEDIO]]=1,"SUFICIENTE","")))))</f>
        <v/>
      </c>
      <c r="H292" s="5">
        <f>MAX(ActividadesCom[[#This Row],[PERÍODO 1]],ActividadesCom[[#This Row],[PERÍODO 2]],ActividadesCom[[#This Row],[PERÍODO 3]],ActividadesCom[[#This Row],[PERÍODO 4]],ActividadesCom[[#This Row],[PERÍODO 5]])</f>
        <v>0</v>
      </c>
      <c r="I292" s="6"/>
      <c r="J292" s="5"/>
      <c r="K292" s="5"/>
      <c r="L292" s="5" t="str">
        <f>IF(ActividadesCom[[#This Row],[NIVEL 1]]&lt;&gt;0,VLOOKUP(ActividadesCom[[#This Row],[NIVEL 1]],Catálogo!A:B,2,FALSE),"")</f>
        <v/>
      </c>
      <c r="M292" s="5"/>
      <c r="N292" s="6"/>
      <c r="O292" s="5"/>
      <c r="P292" s="5"/>
      <c r="Q292" s="5" t="str">
        <f>IF(ActividadesCom[[#This Row],[NIVEL 2]]&lt;&gt;0,VLOOKUP(ActividadesCom[[#This Row],[NIVEL 2]],Catálogo!A:B,2,FALSE),"")</f>
        <v/>
      </c>
      <c r="R292" s="5"/>
      <c r="S292" s="6"/>
      <c r="T292" s="5"/>
      <c r="U292" s="5"/>
      <c r="V292" s="5" t="str">
        <f>IF(ActividadesCom[[#This Row],[NIVEL 3]]&lt;&gt;0,VLOOKUP(ActividadesCom[[#This Row],[NIVEL 3]],Catálogo!A:B,2,FALSE),"")</f>
        <v/>
      </c>
      <c r="W292" s="5"/>
      <c r="X292" s="6"/>
      <c r="Y292" s="5"/>
      <c r="Z292" s="5"/>
      <c r="AA292" s="5" t="str">
        <f>IF(ActividadesCom[[#This Row],[NIVEL 4]]&lt;&gt;0,VLOOKUP(ActividadesCom[[#This Row],[NIVEL 4]],Catálogo!A:B,2,FALSE),"")</f>
        <v/>
      </c>
      <c r="AB292" s="5"/>
      <c r="AC292" s="6"/>
      <c r="AD292" s="5"/>
      <c r="AE292" s="5"/>
      <c r="AF292" s="5" t="str">
        <f>IF(ActividadesCom[[#This Row],[NIVEL 5]]&lt;&gt;0,VLOOKUP(ActividadesCom[[#This Row],[NIVEL 5]],Catálogo!A:B,2,FALSE),"")</f>
        <v/>
      </c>
      <c r="AG292" s="5"/>
      <c r="AH292" s="2"/>
      <c r="AI292" s="2"/>
    </row>
    <row r="293" spans="1:35" ht="30" hidden="1" customHeight="1" x14ac:dyDescent="0.25">
      <c r="A293" s="7">
        <v>13470421</v>
      </c>
      <c r="B293" s="97" t="str">
        <f>VLOOKUP(ActividadesCom[[#This Row],[NO. DE CONTROL]],'LISTADO ESTUDIANTES'!A:C,3,FALSE)</f>
        <v>AKE CAAMAL DIEGO DAMIAN</v>
      </c>
      <c r="C293" s="97" t="str">
        <f>VLOOKUP(ActividadesCom[[#This Row],[NO. DE CONTROL]],'LISTADO ESTUDIANTES'!A:B,2,FALSE)</f>
        <v>INGENIERIA INDUSTRIAL</v>
      </c>
      <c r="D293" s="18" t="str">
        <f>VLOOKUP(ActividadesCom[[#This Row],[NO. DE CONTROL]],'LISTADO ESTUDIANTES'!A:D,4,FALSE)</f>
        <v>BAJA</v>
      </c>
      <c r="E293" s="5">
        <f>SUM(ActividadesCom[[#This Row],[CRÉD. 1]],ActividadesCom[[#This Row],[CRÉD. 2]],ActividadesCom[[#This Row],[CRÉD. 3]],ActividadesCom[[#This Row],[CRÉD. 4]],ActividadesCom[[#This Row],[CRÉD. 5]])</f>
        <v>4</v>
      </c>
      <c r="F293" s="17">
        <f>IF(ActividadesCom[[#This Row],[ÚLTIMO SEMESTRE CON CRÉDITOS]]&gt;0,ROUND(AVERAGE(ActividadesCom[[#This Row],[VALOR NIVEL 5]],ActividadesCom[[#This Row],[VALOR NIVEL 4]],ActividadesCom[[#This Row],[VALOR NIVEL 3]],ActividadesCom[[#This Row],[VALOR NIVEL 2]],ActividadesCom[[#This Row],[VALOR NIVEL 1]]),0),"")</f>
        <v>2</v>
      </c>
      <c r="G293" s="5" t="str">
        <f>IF(ActividadesCom[[#This Row],[PROMEDIO]]="","",IF(ActividadesCom[[#This Row],[PROMEDIO]]&gt;=4,"EXCELENTE",IF(ActividadesCom[[#This Row],[PROMEDIO]]&gt;=3,"NOTABLE",IF(ActividadesCom[[#This Row],[PROMEDIO]]&gt;=2,"BUENO",IF(ActividadesCom[[#This Row],[PROMEDIO]]=1,"SUFICIENTE","")))))</f>
        <v>BUENO</v>
      </c>
      <c r="H293" s="5">
        <f>MAX(ActividadesCom[[#This Row],[PERÍODO 1]],ActividadesCom[[#This Row],[PERÍODO 2]],ActividadesCom[[#This Row],[PERÍODO 3]],ActividadesCom[[#This Row],[PERÍODO 4]],ActividadesCom[[#This Row],[PERÍODO 5]])</f>
        <v>20153</v>
      </c>
      <c r="I293" s="6" t="s">
        <v>148</v>
      </c>
      <c r="J293" s="5">
        <v>20141</v>
      </c>
      <c r="K293" s="5" t="s">
        <v>4010</v>
      </c>
      <c r="L293" s="5">
        <f>IF(ActividadesCom[[#This Row],[NIVEL 1]]&lt;&gt;0,VLOOKUP(ActividadesCom[[#This Row],[NIVEL 1]],Catálogo!A:B,2,FALSE),"")</f>
        <v>2</v>
      </c>
      <c r="M293" s="5">
        <v>1</v>
      </c>
      <c r="N293" s="6" t="s">
        <v>149</v>
      </c>
      <c r="O293" s="5">
        <v>20141</v>
      </c>
      <c r="P293" s="5" t="s">
        <v>4010</v>
      </c>
      <c r="Q293" s="5">
        <f>IF(ActividadesCom[[#This Row],[NIVEL 2]]&lt;&gt;0,VLOOKUP(ActividadesCom[[#This Row],[NIVEL 2]],Catálogo!A:B,2,FALSE),"")</f>
        <v>2</v>
      </c>
      <c r="R293" s="5">
        <v>1</v>
      </c>
      <c r="S293" s="6" t="s">
        <v>150</v>
      </c>
      <c r="T293" s="5">
        <v>20141</v>
      </c>
      <c r="U293" s="5" t="s">
        <v>4010</v>
      </c>
      <c r="V293" s="5">
        <f>IF(ActividadesCom[[#This Row],[NIVEL 3]]&lt;&gt;0,VLOOKUP(ActividadesCom[[#This Row],[NIVEL 3]],Catálogo!A:B,2,FALSE),"")</f>
        <v>2</v>
      </c>
      <c r="W293" s="5">
        <v>1</v>
      </c>
      <c r="X293" s="6" t="s">
        <v>151</v>
      </c>
      <c r="Y293" s="5">
        <v>20153</v>
      </c>
      <c r="Z293" s="5" t="s">
        <v>4010</v>
      </c>
      <c r="AA293" s="5">
        <f>IF(ActividadesCom[[#This Row],[NIVEL 4]]&lt;&gt;0,VLOOKUP(ActividadesCom[[#This Row],[NIVEL 4]],Catálogo!A:B,2,FALSE),"")</f>
        <v>2</v>
      </c>
      <c r="AB293" s="5">
        <v>1</v>
      </c>
      <c r="AC293" s="6"/>
      <c r="AD293" s="5"/>
      <c r="AE293" s="5"/>
      <c r="AF293" s="5" t="str">
        <f>IF(ActividadesCom[[#This Row],[NIVEL 5]]&lt;&gt;0,VLOOKUP(ActividadesCom[[#This Row],[NIVEL 5]],Catálogo!A:B,2,FALSE),"")</f>
        <v/>
      </c>
      <c r="AG293" s="5"/>
      <c r="AH293" s="2"/>
      <c r="AI293" s="2"/>
    </row>
    <row r="294" spans="1:35" ht="30" hidden="1" customHeight="1" x14ac:dyDescent="0.25">
      <c r="A294" s="7">
        <v>13470422</v>
      </c>
      <c r="B294" s="97" t="str">
        <f>VLOOKUP(ActividadesCom[[#This Row],[NO. DE CONTROL]],'LISTADO ESTUDIANTES'!A:C,3,FALSE)</f>
        <v>ALFARO COYOC ANA KAREN DE JESUS</v>
      </c>
      <c r="C294" s="97" t="str">
        <f>VLOOKUP(ActividadesCom[[#This Row],[NO. DE CONTROL]],'LISTADO ESTUDIANTES'!A:B,2,FALSE)</f>
        <v>INGENIERIA EN ADMINISTRACION</v>
      </c>
      <c r="D294" s="18" t="str">
        <f>VLOOKUP(ActividadesCom[[#This Row],[NO. DE CONTROL]],'LISTADO ESTUDIANTES'!A:D,4,FALSE)</f>
        <v>EGRESADO(A)</v>
      </c>
      <c r="E294" s="5">
        <f>SUM(ActividadesCom[[#This Row],[CRÉD. 1]],ActividadesCom[[#This Row],[CRÉD. 2]],ActividadesCom[[#This Row],[CRÉD. 3]],ActividadesCom[[#This Row],[CRÉD. 4]],ActividadesCom[[#This Row],[CRÉD. 5]])</f>
        <v>6</v>
      </c>
      <c r="F294" s="17">
        <f>IF(ActividadesCom[[#This Row],[ÚLTIMO SEMESTRE CON CRÉDITOS]]&gt;0,ROUND(AVERAGE(ActividadesCom[[#This Row],[VALOR NIVEL 5]],ActividadesCom[[#This Row],[VALOR NIVEL 4]],ActividadesCom[[#This Row],[VALOR NIVEL 3]],ActividadesCom[[#This Row],[VALOR NIVEL 2]],ActividadesCom[[#This Row],[VALOR NIVEL 1]]),0),"")</f>
        <v>2</v>
      </c>
      <c r="G294" s="5" t="str">
        <f>IF(ActividadesCom[[#This Row],[PROMEDIO]]="","",IF(ActividadesCom[[#This Row],[PROMEDIO]]&gt;=4,"EXCELENTE",IF(ActividadesCom[[#This Row],[PROMEDIO]]&gt;=3,"NOTABLE",IF(ActividadesCom[[#This Row],[PROMEDIO]]&gt;=2,"BUENO",IF(ActividadesCom[[#This Row],[PROMEDIO]]=1,"SUFICIENTE","")))))</f>
        <v>BUENO</v>
      </c>
      <c r="H294" s="5">
        <f>MAX(ActividadesCom[[#This Row],[PERÍODO 1]],ActividadesCom[[#This Row],[PERÍODO 2]],ActividadesCom[[#This Row],[PERÍODO 3]],ActividadesCom[[#This Row],[PERÍODO 4]],ActividadesCom[[#This Row],[PERÍODO 5]])</f>
        <v>20151</v>
      </c>
      <c r="I294" s="6" t="s">
        <v>3</v>
      </c>
      <c r="J294" s="5">
        <v>20151</v>
      </c>
      <c r="K294" s="5" t="s">
        <v>4010</v>
      </c>
      <c r="L294" s="5">
        <f>IF(ActividadesCom[[#This Row],[NIVEL 1]]&lt;&gt;0,VLOOKUP(ActividadesCom[[#This Row],[NIVEL 1]],Catálogo!A:B,2,FALSE),"")</f>
        <v>2</v>
      </c>
      <c r="M294" s="5">
        <v>1</v>
      </c>
      <c r="N294" s="6" t="s">
        <v>111</v>
      </c>
      <c r="O294" s="5">
        <v>20143</v>
      </c>
      <c r="P294" s="5" t="s">
        <v>4010</v>
      </c>
      <c r="Q294" s="5">
        <f>IF(ActividadesCom[[#This Row],[NIVEL 2]]&lt;&gt;0,VLOOKUP(ActividadesCom[[#This Row],[NIVEL 2]],Catálogo!A:B,2,FALSE),"")</f>
        <v>2</v>
      </c>
      <c r="R294" s="5">
        <v>1</v>
      </c>
      <c r="S294" s="6" t="s">
        <v>120</v>
      </c>
      <c r="T294" s="5">
        <v>20143</v>
      </c>
      <c r="U294" s="5" t="s">
        <v>4010</v>
      </c>
      <c r="V294" s="5">
        <f>IF(ActividadesCom[[#This Row],[NIVEL 3]]&lt;&gt;0,VLOOKUP(ActividadesCom[[#This Row],[NIVEL 3]],Catálogo!A:B,2,FALSE),"")</f>
        <v>2</v>
      </c>
      <c r="W294" s="5">
        <v>1</v>
      </c>
      <c r="X294" s="6" t="s">
        <v>111</v>
      </c>
      <c r="Y294" s="5">
        <v>20133</v>
      </c>
      <c r="Z294" s="5" t="s">
        <v>4010</v>
      </c>
      <c r="AA294" s="5">
        <f>IF(ActividadesCom[[#This Row],[NIVEL 4]]&lt;&gt;0,VLOOKUP(ActividadesCom[[#This Row],[NIVEL 4]],Catálogo!A:B,2,FALSE),"")</f>
        <v>2</v>
      </c>
      <c r="AB294" s="5">
        <v>1</v>
      </c>
      <c r="AC294" s="6" t="s">
        <v>144</v>
      </c>
      <c r="AD294" s="5" t="s">
        <v>145</v>
      </c>
      <c r="AE294" s="5" t="s">
        <v>4010</v>
      </c>
      <c r="AF294" s="5">
        <f>IF(ActividadesCom[[#This Row],[NIVEL 5]]&lt;&gt;0,VLOOKUP(ActividadesCom[[#This Row],[NIVEL 5]],Catálogo!A:B,2,FALSE),"")</f>
        <v>2</v>
      </c>
      <c r="AG294" s="5">
        <v>2</v>
      </c>
      <c r="AH294" s="2"/>
      <c r="AI294" s="2"/>
    </row>
    <row r="295" spans="1:35" ht="30" hidden="1" customHeight="1" x14ac:dyDescent="0.25">
      <c r="A295" s="7">
        <v>13470423</v>
      </c>
      <c r="B295" s="97" t="str">
        <f>VLOOKUP(ActividadesCom[[#This Row],[NO. DE CONTROL]],'LISTADO ESTUDIANTES'!A:C,3,FALSE)</f>
        <v>CARAVEO MEDINA JOSÉ CARLOS</v>
      </c>
      <c r="C295" s="97" t="str">
        <f>VLOOKUP(ActividadesCom[[#This Row],[NO. DE CONTROL]],'LISTADO ESTUDIANTES'!A:B,2,FALSE)</f>
        <v>INGENIERIA EN ADMINISTRACION</v>
      </c>
      <c r="D295" s="18" t="str">
        <f>VLOOKUP(ActividadesCom[[#This Row],[NO. DE CONTROL]],'LISTADO ESTUDIANTES'!A:D,4,FALSE)</f>
        <v>EGRESADO(A)</v>
      </c>
      <c r="E295" s="5">
        <f>SUM(ActividadesCom[[#This Row],[CRÉD. 1]],ActividadesCom[[#This Row],[CRÉD. 2]],ActividadesCom[[#This Row],[CRÉD. 3]],ActividadesCom[[#This Row],[CRÉD. 4]],ActividadesCom[[#This Row],[CRÉD. 5]])</f>
        <v>5</v>
      </c>
      <c r="F295" s="17">
        <f>IF(ActividadesCom[[#This Row],[ÚLTIMO SEMESTRE CON CRÉDITOS]]&gt;0,ROUND(AVERAGE(ActividadesCom[[#This Row],[VALOR NIVEL 5]],ActividadesCom[[#This Row],[VALOR NIVEL 4]],ActividadesCom[[#This Row],[VALOR NIVEL 3]],ActividadesCom[[#This Row],[VALOR NIVEL 2]],ActividadesCom[[#This Row],[VALOR NIVEL 1]]),0),"")</f>
        <v>2</v>
      </c>
      <c r="G295" s="5" t="str">
        <f>IF(ActividadesCom[[#This Row],[PROMEDIO]]="","",IF(ActividadesCom[[#This Row],[PROMEDIO]]&gt;=4,"EXCELENTE",IF(ActividadesCom[[#This Row],[PROMEDIO]]&gt;=3,"NOTABLE",IF(ActividadesCom[[#This Row],[PROMEDIO]]&gt;=2,"BUENO",IF(ActividadesCom[[#This Row],[PROMEDIO]]=1,"SUFICIENTE","")))))</f>
        <v>BUENO</v>
      </c>
      <c r="H295" s="5">
        <f>MAX(ActividadesCom[[#This Row],[PERÍODO 1]],ActividadesCom[[#This Row],[PERÍODO 2]],ActividadesCom[[#This Row],[PERÍODO 3]],ActividadesCom[[#This Row],[PERÍODO 4]],ActividadesCom[[#This Row],[PERÍODO 5]])</f>
        <v>20181</v>
      </c>
      <c r="I295" s="6" t="s">
        <v>111</v>
      </c>
      <c r="J295" s="5">
        <v>20151</v>
      </c>
      <c r="K295" s="5" t="s">
        <v>4010</v>
      </c>
      <c r="L295" s="5">
        <f>IF(ActividadesCom[[#This Row],[NIVEL 1]]&lt;&gt;0,VLOOKUP(ActividadesCom[[#This Row],[NIVEL 1]],Catálogo!A:B,2,FALSE),"")</f>
        <v>2</v>
      </c>
      <c r="M295" s="5">
        <v>1</v>
      </c>
      <c r="N295" s="6" t="s">
        <v>563</v>
      </c>
      <c r="O295" s="5">
        <v>20181</v>
      </c>
      <c r="P295" s="5" t="s">
        <v>4010</v>
      </c>
      <c r="Q295" s="5">
        <f>IF(ActividadesCom[[#This Row],[NIVEL 2]]&lt;&gt;0,VLOOKUP(ActividadesCom[[#This Row],[NIVEL 2]],Catálogo!A:B,2,FALSE),"")</f>
        <v>2</v>
      </c>
      <c r="R295" s="5">
        <v>1</v>
      </c>
      <c r="S295" s="6" t="s">
        <v>562</v>
      </c>
      <c r="T295" s="5">
        <v>20173</v>
      </c>
      <c r="U295" s="5" t="s">
        <v>4010</v>
      </c>
      <c r="V295" s="5">
        <f>IF(ActividadesCom[[#This Row],[NIVEL 3]]&lt;&gt;0,VLOOKUP(ActividadesCom[[#This Row],[NIVEL 3]],Catálogo!A:B,2,FALSE),"")</f>
        <v>2</v>
      </c>
      <c r="W295" s="5">
        <v>1</v>
      </c>
      <c r="X295" s="6" t="s">
        <v>614</v>
      </c>
      <c r="Y295" s="5">
        <v>20181</v>
      </c>
      <c r="Z295" s="5" t="s">
        <v>4010</v>
      </c>
      <c r="AA295" s="5">
        <f>IF(ActividadesCom[[#This Row],[NIVEL 4]]&lt;&gt;0,VLOOKUP(ActividadesCom[[#This Row],[NIVEL 4]],Catálogo!A:B,2,FALSE),"")</f>
        <v>2</v>
      </c>
      <c r="AB295" s="5">
        <v>1</v>
      </c>
      <c r="AC295" s="6" t="s">
        <v>82</v>
      </c>
      <c r="AD295" s="5">
        <v>20133</v>
      </c>
      <c r="AE295" s="5" t="s">
        <v>4010</v>
      </c>
      <c r="AF295" s="5">
        <f>IF(ActividadesCom[[#This Row],[NIVEL 5]]&lt;&gt;0,VLOOKUP(ActividadesCom[[#This Row],[NIVEL 5]],Catálogo!A:B,2,FALSE),"")</f>
        <v>2</v>
      </c>
      <c r="AG295" s="5">
        <v>1</v>
      </c>
      <c r="AH295" s="2"/>
      <c r="AI295" s="2"/>
    </row>
    <row r="296" spans="1:35" ht="30" hidden="1" customHeight="1" x14ac:dyDescent="0.25">
      <c r="A296" s="7">
        <v>13470424</v>
      </c>
      <c r="B296" s="97" t="str">
        <f>VLOOKUP(ActividadesCom[[#This Row],[NO. DE CONTROL]],'LISTADO ESTUDIANTES'!A:C,3,FALSE)</f>
        <v>HEREDIA SARAVIA MARINA ALEJANDRA</v>
      </c>
      <c r="C296" s="97" t="str">
        <f>VLOOKUP(ActividadesCom[[#This Row],[NO. DE CONTROL]],'LISTADO ESTUDIANTES'!A:B,2,FALSE)</f>
        <v>INGENIERIA INFORMATICA</v>
      </c>
      <c r="D296" s="18" t="str">
        <f>VLOOKUP(ActividadesCom[[#This Row],[NO. DE CONTROL]],'LISTADO ESTUDIANTES'!A:D,4,FALSE)</f>
        <v>EGRESADO(A)</v>
      </c>
      <c r="E296" s="5">
        <f>SUM(ActividadesCom[[#This Row],[CRÉD. 1]],ActividadesCom[[#This Row],[CRÉD. 2]],ActividadesCom[[#This Row],[CRÉD. 3]],ActividadesCom[[#This Row],[CRÉD. 4]],ActividadesCom[[#This Row],[CRÉD. 5]])</f>
        <v>5</v>
      </c>
      <c r="F296" s="17">
        <f>IF(ActividadesCom[[#This Row],[ÚLTIMO SEMESTRE CON CRÉDITOS]]&gt;0,ROUND(AVERAGE(ActividadesCom[[#This Row],[VALOR NIVEL 5]],ActividadesCom[[#This Row],[VALOR NIVEL 4]],ActividadesCom[[#This Row],[VALOR NIVEL 3]],ActividadesCom[[#This Row],[VALOR NIVEL 2]],ActividadesCom[[#This Row],[VALOR NIVEL 1]]),0),"")</f>
        <v>2</v>
      </c>
      <c r="G296" s="5" t="str">
        <f>IF(ActividadesCom[[#This Row],[PROMEDIO]]="","",IF(ActividadesCom[[#This Row],[PROMEDIO]]&gt;=4,"EXCELENTE",IF(ActividadesCom[[#This Row],[PROMEDIO]]&gt;=3,"NOTABLE",IF(ActividadesCom[[#This Row],[PROMEDIO]]&gt;=2,"BUENO",IF(ActividadesCom[[#This Row],[PROMEDIO]]=1,"SUFICIENTE","")))))</f>
        <v>BUENO</v>
      </c>
      <c r="H296" s="5">
        <f>MAX(ActividadesCom[[#This Row],[PERÍODO 1]],ActividadesCom[[#This Row],[PERÍODO 2]],ActividadesCom[[#This Row],[PERÍODO 3]],ActividadesCom[[#This Row],[PERÍODO 4]],ActividadesCom[[#This Row],[PERÍODO 5]])</f>
        <v>20171</v>
      </c>
      <c r="I296" s="6" t="s">
        <v>329</v>
      </c>
      <c r="J296" s="5">
        <v>20153</v>
      </c>
      <c r="K296" s="5" t="s">
        <v>4010</v>
      </c>
      <c r="L296" s="5">
        <f>IF(ActividadesCom[[#This Row],[NIVEL 1]]&lt;&gt;0,VLOOKUP(ActividadesCom[[#This Row],[NIVEL 1]],Catálogo!A:B,2,FALSE),"")</f>
        <v>2</v>
      </c>
      <c r="M296" s="5">
        <v>1</v>
      </c>
      <c r="N296" s="6" t="s">
        <v>330</v>
      </c>
      <c r="O296" s="5">
        <v>20163</v>
      </c>
      <c r="P296" s="5" t="s">
        <v>4010</v>
      </c>
      <c r="Q296" s="5">
        <f>IF(ActividadesCom[[#This Row],[NIVEL 2]]&lt;&gt;0,VLOOKUP(ActividadesCom[[#This Row],[NIVEL 2]],Catálogo!A:B,2,FALSE),"")</f>
        <v>2</v>
      </c>
      <c r="R296" s="5">
        <v>1</v>
      </c>
      <c r="S296" s="6" t="s">
        <v>341</v>
      </c>
      <c r="T296" s="5">
        <v>20171</v>
      </c>
      <c r="U296" s="5" t="s">
        <v>4010</v>
      </c>
      <c r="V296" s="5">
        <f>IF(ActividadesCom[[#This Row],[NIVEL 3]]&lt;&gt;0,VLOOKUP(ActividadesCom[[#This Row],[NIVEL 3]],Catálogo!A:B,2,FALSE),"")</f>
        <v>2</v>
      </c>
      <c r="W296" s="5">
        <v>2</v>
      </c>
      <c r="X296" s="6"/>
      <c r="Y296" s="5"/>
      <c r="Z296" s="5"/>
      <c r="AA296" s="5" t="str">
        <f>IF(ActividadesCom[[#This Row],[NIVEL 4]]&lt;&gt;0,VLOOKUP(ActividadesCom[[#This Row],[NIVEL 4]],Catálogo!A:B,2,FALSE),"")</f>
        <v/>
      </c>
      <c r="AB296" s="5"/>
      <c r="AC296" s="6" t="s">
        <v>33</v>
      </c>
      <c r="AD296" s="5">
        <v>20133</v>
      </c>
      <c r="AE296" s="5" t="s">
        <v>4010</v>
      </c>
      <c r="AF296" s="5">
        <f>IF(ActividadesCom[[#This Row],[NIVEL 5]]&lt;&gt;0,VLOOKUP(ActividadesCom[[#This Row],[NIVEL 5]],Catálogo!A:B,2,FALSE),"")</f>
        <v>2</v>
      </c>
      <c r="AG296" s="5">
        <v>1</v>
      </c>
      <c r="AH296" s="2"/>
      <c r="AI296" s="2"/>
    </row>
    <row r="297" spans="1:35" ht="30" hidden="1" customHeight="1" x14ac:dyDescent="0.25">
      <c r="A297" s="7">
        <v>13470427</v>
      </c>
      <c r="B297" s="97" t="str">
        <f>VLOOKUP(ActividadesCom[[#This Row],[NO. DE CONTROL]],'LISTADO ESTUDIANTES'!A:C,3,FALSE)</f>
        <v>ORDOÑEZ UC MARTHA ADELAIDA</v>
      </c>
      <c r="C297" s="97" t="str">
        <f>VLOOKUP(ActividadesCom[[#This Row],[NO. DE CONTROL]],'LISTADO ESTUDIANTES'!A:B,2,FALSE)</f>
        <v>INGENIERIA EN GESTION EMPRESARIAL</v>
      </c>
      <c r="D297" s="18" t="str">
        <f>VLOOKUP(ActividadesCom[[#This Row],[NO. DE CONTROL]],'LISTADO ESTUDIANTES'!A:D,4,FALSE)</f>
        <v>EGRESADO(A)</v>
      </c>
      <c r="E297" s="5">
        <f>SUM(ActividadesCom[[#This Row],[CRÉD. 1]],ActividadesCom[[#This Row],[CRÉD. 2]],ActividadesCom[[#This Row],[CRÉD. 3]],ActividadesCom[[#This Row],[CRÉD. 4]],ActividadesCom[[#This Row],[CRÉD. 5]])</f>
        <v>6</v>
      </c>
      <c r="F297" s="17">
        <f>IF(ActividadesCom[[#This Row],[ÚLTIMO SEMESTRE CON CRÉDITOS]]&gt;0,ROUND(AVERAGE(ActividadesCom[[#This Row],[VALOR NIVEL 5]],ActividadesCom[[#This Row],[VALOR NIVEL 4]],ActividadesCom[[#This Row],[VALOR NIVEL 3]],ActividadesCom[[#This Row],[VALOR NIVEL 2]],ActividadesCom[[#This Row],[VALOR NIVEL 1]]),0),"")</f>
        <v>2</v>
      </c>
      <c r="G297" s="5" t="str">
        <f>IF(ActividadesCom[[#This Row],[PROMEDIO]]="","",IF(ActividadesCom[[#This Row],[PROMEDIO]]&gt;=4,"EXCELENTE",IF(ActividadesCom[[#This Row],[PROMEDIO]]&gt;=3,"NOTABLE",IF(ActividadesCom[[#This Row],[PROMEDIO]]&gt;=2,"BUENO",IF(ActividadesCom[[#This Row],[PROMEDIO]]=1,"SUFICIENTE","")))))</f>
        <v>BUENO</v>
      </c>
      <c r="H297" s="5">
        <f>MAX(ActividadesCom[[#This Row],[PERÍODO 1]],ActividadesCom[[#This Row],[PERÍODO 2]],ActividadesCom[[#This Row],[PERÍODO 3]],ActividadesCom[[#This Row],[PERÍODO 4]],ActividadesCom[[#This Row],[PERÍODO 5]])</f>
        <v>20153</v>
      </c>
      <c r="I297" s="6" t="s">
        <v>111</v>
      </c>
      <c r="J297" s="5">
        <v>20133</v>
      </c>
      <c r="K297" s="5" t="s">
        <v>4010</v>
      </c>
      <c r="L297" s="5">
        <f>IF(ActividadesCom[[#This Row],[NIVEL 1]]&lt;&gt;0,VLOOKUP(ActividadesCom[[#This Row],[NIVEL 1]],Catálogo!A:B,2,FALSE),"")</f>
        <v>2</v>
      </c>
      <c r="M297" s="5">
        <v>1</v>
      </c>
      <c r="N297" s="6" t="s">
        <v>111</v>
      </c>
      <c r="O297" s="5">
        <v>20153</v>
      </c>
      <c r="P297" s="5" t="s">
        <v>4010</v>
      </c>
      <c r="Q297" s="5">
        <f>IF(ActividadesCom[[#This Row],[NIVEL 2]]&lt;&gt;0,VLOOKUP(ActividadesCom[[#This Row],[NIVEL 2]],Catálogo!A:B,2,FALSE),"")</f>
        <v>2</v>
      </c>
      <c r="R297" s="5">
        <v>1</v>
      </c>
      <c r="S297" s="6" t="s">
        <v>111</v>
      </c>
      <c r="T297" s="5">
        <v>20151</v>
      </c>
      <c r="U297" s="5" t="s">
        <v>4010</v>
      </c>
      <c r="V297" s="5">
        <f>IF(ActividadesCom[[#This Row],[NIVEL 3]]&lt;&gt;0,VLOOKUP(ActividadesCom[[#This Row],[NIVEL 3]],Catálogo!A:B,2,FALSE),"")</f>
        <v>2</v>
      </c>
      <c r="W297" s="5">
        <v>1</v>
      </c>
      <c r="X297" s="6" t="s">
        <v>111</v>
      </c>
      <c r="Y297" s="5">
        <v>20141</v>
      </c>
      <c r="Z297" s="5" t="s">
        <v>4010</v>
      </c>
      <c r="AA297" s="5">
        <f>IF(ActividadesCom[[#This Row],[NIVEL 4]]&lt;&gt;0,VLOOKUP(ActividadesCom[[#This Row],[NIVEL 4]],Catálogo!A:B,2,FALSE),"")</f>
        <v>2</v>
      </c>
      <c r="AB297" s="5">
        <v>1</v>
      </c>
      <c r="AC297" s="6" t="s">
        <v>82</v>
      </c>
      <c r="AD297" s="5" t="s">
        <v>320</v>
      </c>
      <c r="AE297" s="5" t="s">
        <v>4010</v>
      </c>
      <c r="AF297" s="5">
        <f>IF(ActividadesCom[[#This Row],[NIVEL 5]]&lt;&gt;0,VLOOKUP(ActividadesCom[[#This Row],[NIVEL 5]],Catálogo!A:B,2,FALSE),"")</f>
        <v>2</v>
      </c>
      <c r="AG297" s="5">
        <v>2</v>
      </c>
      <c r="AH297" s="2"/>
      <c r="AI297" s="2"/>
    </row>
    <row r="298" spans="1:35" ht="30" hidden="1" customHeight="1" x14ac:dyDescent="0.25">
      <c r="A298" s="7">
        <v>13470428</v>
      </c>
      <c r="B298" s="97" t="str">
        <f>VLOOKUP(ActividadesCom[[#This Row],[NO. DE CONTROL]],'LISTADO ESTUDIANTES'!A:C,3,FALSE)</f>
        <v>VALENZUELA ARANA JAIME</v>
      </c>
      <c r="C298" s="97" t="str">
        <f>VLOOKUP(ActividadesCom[[#This Row],[NO. DE CONTROL]],'LISTADO ESTUDIANTES'!A:B,2,FALSE)</f>
        <v>INGENIERIA INDUSTRIAL</v>
      </c>
      <c r="D298" s="18" t="str">
        <f>VLOOKUP(ActividadesCom[[#This Row],[NO. DE CONTROL]],'LISTADO ESTUDIANTES'!A:D,4,FALSE)</f>
        <v>BAJA</v>
      </c>
      <c r="E298" s="5">
        <f>SUM(ActividadesCom[[#This Row],[CRÉD. 1]],ActividadesCom[[#This Row],[CRÉD. 2]],ActividadesCom[[#This Row],[CRÉD. 3]],ActividadesCom[[#This Row],[CRÉD. 4]],ActividadesCom[[#This Row],[CRÉD. 5]])</f>
        <v>1</v>
      </c>
      <c r="F298" s="17">
        <f>IF(ActividadesCom[[#This Row],[ÚLTIMO SEMESTRE CON CRÉDITOS]]&gt;0,ROUND(AVERAGE(ActividadesCom[[#This Row],[VALOR NIVEL 5]],ActividadesCom[[#This Row],[VALOR NIVEL 4]],ActividadesCom[[#This Row],[VALOR NIVEL 3]],ActividadesCom[[#This Row],[VALOR NIVEL 2]],ActividadesCom[[#This Row],[VALOR NIVEL 1]]),0),"")</f>
        <v>2</v>
      </c>
      <c r="G298" s="5" t="str">
        <f>IF(ActividadesCom[[#This Row],[PROMEDIO]]="","",IF(ActividadesCom[[#This Row],[PROMEDIO]]&gt;=4,"EXCELENTE",IF(ActividadesCom[[#This Row],[PROMEDIO]]&gt;=3,"NOTABLE",IF(ActividadesCom[[#This Row],[PROMEDIO]]&gt;=2,"BUENO",IF(ActividadesCom[[#This Row],[PROMEDIO]]=1,"SUFICIENTE","")))))</f>
        <v>BUENO</v>
      </c>
      <c r="H298" s="5">
        <f>MAX(ActividadesCom[[#This Row],[PERÍODO 1]],ActividadesCom[[#This Row],[PERÍODO 2]],ActividadesCom[[#This Row],[PERÍODO 3]],ActividadesCom[[#This Row],[PERÍODO 4]],ActividadesCom[[#This Row],[PERÍODO 5]])</f>
        <v>20141</v>
      </c>
      <c r="I298" s="6" t="s">
        <v>148</v>
      </c>
      <c r="J298" s="5">
        <v>20141</v>
      </c>
      <c r="K298" s="5" t="s">
        <v>4010</v>
      </c>
      <c r="L298" s="5">
        <f>IF(ActividadesCom[[#This Row],[NIVEL 1]]&lt;&gt;0,VLOOKUP(ActividadesCom[[#This Row],[NIVEL 1]],Catálogo!A:B,2,FALSE),"")</f>
        <v>2</v>
      </c>
      <c r="M298" s="5">
        <v>1</v>
      </c>
      <c r="N298" s="6"/>
      <c r="O298" s="5"/>
      <c r="P298" s="5"/>
      <c r="Q298" s="5" t="str">
        <f>IF(ActividadesCom[[#This Row],[NIVEL 2]]&lt;&gt;0,VLOOKUP(ActividadesCom[[#This Row],[NIVEL 2]],Catálogo!A:B,2,FALSE),"")</f>
        <v/>
      </c>
      <c r="R298" s="5"/>
      <c r="S298" s="6"/>
      <c r="T298" s="5"/>
      <c r="U298" s="5"/>
      <c r="V298" s="5" t="str">
        <f>IF(ActividadesCom[[#This Row],[NIVEL 3]]&lt;&gt;0,VLOOKUP(ActividadesCom[[#This Row],[NIVEL 3]],Catálogo!A:B,2,FALSE),"")</f>
        <v/>
      </c>
      <c r="W298" s="5"/>
      <c r="X298" s="6"/>
      <c r="Y298" s="5"/>
      <c r="Z298" s="5"/>
      <c r="AA298" s="5" t="str">
        <f>IF(ActividadesCom[[#This Row],[NIVEL 4]]&lt;&gt;0,VLOOKUP(ActividadesCom[[#This Row],[NIVEL 4]],Catálogo!A:B,2,FALSE),"")</f>
        <v/>
      </c>
      <c r="AB298" s="5"/>
      <c r="AC298" s="6"/>
      <c r="AD298" s="5"/>
      <c r="AE298" s="5"/>
      <c r="AF298" s="5" t="str">
        <f>IF(ActividadesCom[[#This Row],[NIVEL 5]]&lt;&gt;0,VLOOKUP(ActividadesCom[[#This Row],[NIVEL 5]],Catálogo!A:B,2,FALSE),"")</f>
        <v/>
      </c>
      <c r="AG298" s="5"/>
      <c r="AH298" s="2"/>
      <c r="AI298" s="2"/>
    </row>
    <row r="299" spans="1:35" ht="30" hidden="1" customHeight="1" x14ac:dyDescent="0.25">
      <c r="A299" s="7">
        <v>13470429</v>
      </c>
      <c r="B299" s="97" t="str">
        <f>VLOOKUP(ActividadesCom[[#This Row],[NO. DE CONTROL]],'LISTADO ESTUDIANTES'!A:C,3,FALSE)</f>
        <v>MAYO LAGUNA GIBRAN MOISES</v>
      </c>
      <c r="C299" s="97" t="str">
        <f>VLOOKUP(ActividadesCom[[#This Row],[NO. DE CONTROL]],'LISTADO ESTUDIANTES'!A:B,2,FALSE)</f>
        <v>INGENIERIA QUIMICA</v>
      </c>
      <c r="D299" s="18" t="str">
        <f>VLOOKUP(ActividadesCom[[#This Row],[NO. DE CONTROL]],'LISTADO ESTUDIANTES'!A:D,4,FALSE)</f>
        <v>EGRESADO(A)</v>
      </c>
      <c r="E299" s="5">
        <f>SUM(ActividadesCom[[#This Row],[CRÉD. 1]],ActividadesCom[[#This Row],[CRÉD. 2]],ActividadesCom[[#This Row],[CRÉD. 3]],ActividadesCom[[#This Row],[CRÉD. 4]],ActividadesCom[[#This Row],[CRÉD. 5]])</f>
        <v>5</v>
      </c>
      <c r="F299" s="17">
        <f>IF(ActividadesCom[[#This Row],[ÚLTIMO SEMESTRE CON CRÉDITOS]]&gt;0,ROUND(AVERAGE(ActividadesCom[[#This Row],[VALOR NIVEL 5]],ActividadesCom[[#This Row],[VALOR NIVEL 4]],ActividadesCom[[#This Row],[VALOR NIVEL 3]],ActividadesCom[[#This Row],[VALOR NIVEL 2]],ActividadesCom[[#This Row],[VALOR NIVEL 1]]),0),"")</f>
        <v>2</v>
      </c>
      <c r="G299" s="5" t="str">
        <f>IF(ActividadesCom[[#This Row],[PROMEDIO]]="","",IF(ActividadesCom[[#This Row],[PROMEDIO]]&gt;=4,"EXCELENTE",IF(ActividadesCom[[#This Row],[PROMEDIO]]&gt;=3,"NOTABLE",IF(ActividadesCom[[#This Row],[PROMEDIO]]&gt;=2,"BUENO",IF(ActividadesCom[[#This Row],[PROMEDIO]]=1,"SUFICIENTE","")))))</f>
        <v>BUENO</v>
      </c>
      <c r="H299" s="5">
        <f>MAX(ActividadesCom[[#This Row],[PERÍODO 1]],ActividadesCom[[#This Row],[PERÍODO 2]],ActividadesCom[[#This Row],[PERÍODO 3]],ActividadesCom[[#This Row],[PERÍODO 4]],ActividadesCom[[#This Row],[PERÍODO 5]])</f>
        <v>20173</v>
      </c>
      <c r="I299" s="6" t="s">
        <v>128</v>
      </c>
      <c r="J299" s="5">
        <v>20161</v>
      </c>
      <c r="K299" s="5" t="s">
        <v>4010</v>
      </c>
      <c r="L299" s="5">
        <f>IF(ActividadesCom[[#This Row],[NIVEL 1]]&lt;&gt;0,VLOOKUP(ActividadesCom[[#This Row],[NIVEL 1]],Catálogo!A:B,2,FALSE),"")</f>
        <v>2</v>
      </c>
      <c r="M299" s="5">
        <v>1</v>
      </c>
      <c r="N299" s="6" t="s">
        <v>626</v>
      </c>
      <c r="O299" s="5">
        <v>20173</v>
      </c>
      <c r="P299" s="5" t="s">
        <v>4010</v>
      </c>
      <c r="Q299" s="5">
        <f>IF(ActividadesCom[[#This Row],[NIVEL 2]]&lt;&gt;0,VLOOKUP(ActividadesCom[[#This Row],[NIVEL 2]],Catálogo!A:B,2,FALSE),"")</f>
        <v>2</v>
      </c>
      <c r="R299" s="5">
        <v>1</v>
      </c>
      <c r="S299" s="6" t="s">
        <v>724</v>
      </c>
      <c r="T299" s="5">
        <v>20173</v>
      </c>
      <c r="U299" s="5" t="s">
        <v>4010</v>
      </c>
      <c r="V299" s="5">
        <f>IF(ActividadesCom[[#This Row],[NIVEL 3]]&lt;&gt;0,VLOOKUP(ActividadesCom[[#This Row],[NIVEL 3]],Catálogo!A:B,2,FALSE),"")</f>
        <v>2</v>
      </c>
      <c r="W299" s="5">
        <v>1</v>
      </c>
      <c r="X299" s="6" t="s">
        <v>133</v>
      </c>
      <c r="Y299" s="5">
        <v>20173</v>
      </c>
      <c r="Z299" s="5" t="s">
        <v>4010</v>
      </c>
      <c r="AA299" s="5">
        <f>IF(ActividadesCom[[#This Row],[NIVEL 4]]&lt;&gt;0,VLOOKUP(ActividadesCom[[#This Row],[NIVEL 4]],Catálogo!A:B,2,FALSE),"")</f>
        <v>2</v>
      </c>
      <c r="AB299" s="5">
        <v>1</v>
      </c>
      <c r="AC299" s="6" t="s">
        <v>133</v>
      </c>
      <c r="AD299" s="5">
        <v>20171</v>
      </c>
      <c r="AE299" s="5" t="s">
        <v>4010</v>
      </c>
      <c r="AF299" s="5">
        <f>IF(ActividadesCom[[#This Row],[NIVEL 5]]&lt;&gt;0,VLOOKUP(ActividadesCom[[#This Row],[NIVEL 5]],Catálogo!A:B,2,FALSE),"")</f>
        <v>2</v>
      </c>
      <c r="AG299" s="5">
        <v>1</v>
      </c>
      <c r="AH299" s="2"/>
      <c r="AI299" s="2"/>
    </row>
    <row r="300" spans="1:35" ht="30" hidden="1" customHeight="1" x14ac:dyDescent="0.25">
      <c r="A300" s="7">
        <v>13470433</v>
      </c>
      <c r="B300" s="97" t="str">
        <f>VLOOKUP(ActividadesCom[[#This Row],[NO. DE CONTROL]],'LISTADO ESTUDIANTES'!A:C,3,FALSE)</f>
        <v>AGUAYO RODRIGUEZ NUBIA VIANEY</v>
      </c>
      <c r="C300" s="97" t="str">
        <f>VLOOKUP(ActividadesCom[[#This Row],[NO. DE CONTROL]],'LISTADO ESTUDIANTES'!A:B,2,FALSE)</f>
        <v>INGENIERIA EN ADMINISTRACION</v>
      </c>
      <c r="D300" s="18" t="str">
        <f>VLOOKUP(ActividadesCom[[#This Row],[NO. DE CONTROL]],'LISTADO ESTUDIANTES'!A:D,4,FALSE)</f>
        <v>EGRESADO(A)</v>
      </c>
      <c r="E300" s="5">
        <f>SUM(ActividadesCom[[#This Row],[CRÉD. 1]],ActividadesCom[[#This Row],[CRÉD. 2]],ActividadesCom[[#This Row],[CRÉD. 3]],ActividadesCom[[#This Row],[CRÉD. 4]],ActividadesCom[[#This Row],[CRÉD. 5]])</f>
        <v>5</v>
      </c>
      <c r="F300" s="17">
        <f>IF(ActividadesCom[[#This Row],[ÚLTIMO SEMESTRE CON CRÉDITOS]]&gt;0,ROUND(AVERAGE(ActividadesCom[[#This Row],[VALOR NIVEL 5]],ActividadesCom[[#This Row],[VALOR NIVEL 4]],ActividadesCom[[#This Row],[VALOR NIVEL 3]],ActividadesCom[[#This Row],[VALOR NIVEL 2]],ActividadesCom[[#This Row],[VALOR NIVEL 1]]),0),"")</f>
        <v>2</v>
      </c>
      <c r="G300" s="5" t="str">
        <f>IF(ActividadesCom[[#This Row],[PROMEDIO]]="","",IF(ActividadesCom[[#This Row],[PROMEDIO]]&gt;=4,"EXCELENTE",IF(ActividadesCom[[#This Row],[PROMEDIO]]&gt;=3,"NOTABLE",IF(ActividadesCom[[#This Row],[PROMEDIO]]&gt;=2,"BUENO",IF(ActividadesCom[[#This Row],[PROMEDIO]]=1,"SUFICIENTE","")))))</f>
        <v>BUENO</v>
      </c>
      <c r="H300" s="5">
        <f>MAX(ActividadesCom[[#This Row],[PERÍODO 1]],ActividadesCom[[#This Row],[PERÍODO 2]],ActividadesCom[[#This Row],[PERÍODO 3]],ActividadesCom[[#This Row],[PERÍODO 4]],ActividadesCom[[#This Row],[PERÍODO 5]])</f>
        <v>20183</v>
      </c>
      <c r="I300" s="6" t="s">
        <v>3</v>
      </c>
      <c r="J300" s="5">
        <v>20151</v>
      </c>
      <c r="K300" s="5" t="s">
        <v>4010</v>
      </c>
      <c r="L300" s="5">
        <f>IF(ActividadesCom[[#This Row],[NIVEL 1]]&lt;&gt;0,VLOOKUP(ActividadesCom[[#This Row],[NIVEL 1]],Catálogo!A:B,2,FALSE),"")</f>
        <v>2</v>
      </c>
      <c r="M300" s="5">
        <v>1</v>
      </c>
      <c r="N300" s="6" t="s">
        <v>111</v>
      </c>
      <c r="O300" s="5">
        <v>20151</v>
      </c>
      <c r="P300" s="5" t="s">
        <v>4010</v>
      </c>
      <c r="Q300" s="5">
        <f>IF(ActividadesCom[[#This Row],[NIVEL 2]]&lt;&gt;0,VLOOKUP(ActividadesCom[[#This Row],[NIVEL 2]],Catálogo!A:B,2,FALSE),"")</f>
        <v>2</v>
      </c>
      <c r="R300" s="5">
        <v>1</v>
      </c>
      <c r="S300" s="6" t="s">
        <v>562</v>
      </c>
      <c r="T300" s="5">
        <v>20183</v>
      </c>
      <c r="U300" s="5" t="s">
        <v>4010</v>
      </c>
      <c r="V300" s="5">
        <f>IF(ActividadesCom[[#This Row],[NIVEL 3]]&lt;&gt;0,VLOOKUP(ActividadesCom[[#This Row],[NIVEL 3]],Catálogo!A:B,2,FALSE),"")</f>
        <v>2</v>
      </c>
      <c r="W300" s="5">
        <v>1</v>
      </c>
      <c r="X300" s="6"/>
      <c r="Y300" s="5"/>
      <c r="Z300" s="5"/>
      <c r="AA300" s="5" t="str">
        <f>IF(ActividadesCom[[#This Row],[NIVEL 4]]&lt;&gt;0,VLOOKUP(ActividadesCom[[#This Row],[NIVEL 4]],Catálogo!A:B,2,FALSE),"")</f>
        <v/>
      </c>
      <c r="AB300" s="5"/>
      <c r="AC300" s="6" t="s">
        <v>112</v>
      </c>
      <c r="AD300" s="5" t="s">
        <v>145</v>
      </c>
      <c r="AE300" s="5" t="s">
        <v>4010</v>
      </c>
      <c r="AF300" s="5">
        <f>IF(ActividadesCom[[#This Row],[NIVEL 5]]&lt;&gt;0,VLOOKUP(ActividadesCom[[#This Row],[NIVEL 5]],Catálogo!A:B,2,FALSE),"")</f>
        <v>2</v>
      </c>
      <c r="AG300" s="5">
        <v>2</v>
      </c>
      <c r="AH300" s="2"/>
      <c r="AI300" s="2"/>
    </row>
    <row r="301" spans="1:35" ht="30" hidden="1" customHeight="1" x14ac:dyDescent="0.25">
      <c r="A301" s="7">
        <v>13470434</v>
      </c>
      <c r="B301" s="97" t="str">
        <f>VLOOKUP(ActividadesCom[[#This Row],[NO. DE CONTROL]],'LISTADO ESTUDIANTES'!A:C,3,FALSE)</f>
        <v>EHUAN HEREDIA DAONEY SARAI</v>
      </c>
      <c r="C301" s="97" t="str">
        <f>VLOOKUP(ActividadesCom[[#This Row],[NO. DE CONTROL]],'LISTADO ESTUDIANTES'!A:B,2,FALSE)</f>
        <v>INGENIERIA AMBIENTAL</v>
      </c>
      <c r="D301" s="18" t="str">
        <f>VLOOKUP(ActividadesCom[[#This Row],[NO. DE CONTROL]],'LISTADO ESTUDIANTES'!A:D,4,FALSE)</f>
        <v>BAJA</v>
      </c>
      <c r="E301" s="5">
        <f>SUM(ActividadesCom[[#This Row],[CRÉD. 1]],ActividadesCom[[#This Row],[CRÉD. 2]],ActividadesCom[[#This Row],[CRÉD. 3]],ActividadesCom[[#This Row],[CRÉD. 4]],ActividadesCom[[#This Row],[CRÉD. 5]])</f>
        <v>0</v>
      </c>
      <c r="F301" s="17" t="str">
        <f>IF(ActividadesCom[[#This Row],[ÚLTIMO SEMESTRE CON CRÉDITOS]]&gt;0,ROUND(AVERAGE(ActividadesCom[[#This Row],[VALOR NIVEL 5]],ActividadesCom[[#This Row],[VALOR NIVEL 4]],ActividadesCom[[#This Row],[VALOR NIVEL 3]],ActividadesCom[[#This Row],[VALOR NIVEL 2]],ActividadesCom[[#This Row],[VALOR NIVEL 1]]),0),"")</f>
        <v/>
      </c>
      <c r="G301" s="5" t="str">
        <f>IF(ActividadesCom[[#This Row],[PROMEDIO]]="","",IF(ActividadesCom[[#This Row],[PROMEDIO]]&gt;=4,"EXCELENTE",IF(ActividadesCom[[#This Row],[PROMEDIO]]&gt;=3,"NOTABLE",IF(ActividadesCom[[#This Row],[PROMEDIO]]&gt;=2,"BUENO",IF(ActividadesCom[[#This Row],[PROMEDIO]]=1,"SUFICIENTE","")))))</f>
        <v/>
      </c>
      <c r="H301" s="5">
        <f>MAX(ActividadesCom[[#This Row],[PERÍODO 1]],ActividadesCom[[#This Row],[PERÍODO 2]],ActividadesCom[[#This Row],[PERÍODO 3]],ActividadesCom[[#This Row],[PERÍODO 4]],ActividadesCom[[#This Row],[PERÍODO 5]])</f>
        <v>0</v>
      </c>
      <c r="I301" s="6"/>
      <c r="J301" s="5"/>
      <c r="K301" s="5"/>
      <c r="L301" s="5" t="str">
        <f>IF(ActividadesCom[[#This Row],[NIVEL 1]]&lt;&gt;0,VLOOKUP(ActividadesCom[[#This Row],[NIVEL 1]],Catálogo!A:B,2,FALSE),"")</f>
        <v/>
      </c>
      <c r="M301" s="5"/>
      <c r="N301" s="6"/>
      <c r="O301" s="5"/>
      <c r="P301" s="5"/>
      <c r="Q301" s="5" t="str">
        <f>IF(ActividadesCom[[#This Row],[NIVEL 2]]&lt;&gt;0,VLOOKUP(ActividadesCom[[#This Row],[NIVEL 2]],Catálogo!A:B,2,FALSE),"")</f>
        <v/>
      </c>
      <c r="R301" s="5"/>
      <c r="S301" s="6"/>
      <c r="T301" s="5"/>
      <c r="U301" s="5"/>
      <c r="V301" s="5" t="str">
        <f>IF(ActividadesCom[[#This Row],[NIVEL 3]]&lt;&gt;0,VLOOKUP(ActividadesCom[[#This Row],[NIVEL 3]],Catálogo!A:B,2,FALSE),"")</f>
        <v/>
      </c>
      <c r="W301" s="5"/>
      <c r="X301" s="6"/>
      <c r="Y301" s="5"/>
      <c r="Z301" s="5"/>
      <c r="AA301" s="5" t="str">
        <f>IF(ActividadesCom[[#This Row],[NIVEL 4]]&lt;&gt;0,VLOOKUP(ActividadesCom[[#This Row],[NIVEL 4]],Catálogo!A:B,2,FALSE),"")</f>
        <v/>
      </c>
      <c r="AB301" s="5"/>
      <c r="AC301" s="6"/>
      <c r="AD301" s="5"/>
      <c r="AE301" s="5"/>
      <c r="AF301" s="5" t="str">
        <f>IF(ActividadesCom[[#This Row],[NIVEL 5]]&lt;&gt;0,VLOOKUP(ActividadesCom[[#This Row],[NIVEL 5]],Catálogo!A:B,2,FALSE),"")</f>
        <v/>
      </c>
      <c r="AG301" s="5"/>
      <c r="AH301" s="2"/>
      <c r="AI301" s="2"/>
    </row>
    <row r="302" spans="1:35" ht="30" hidden="1" customHeight="1" x14ac:dyDescent="0.25">
      <c r="A302" s="7">
        <v>13470436</v>
      </c>
      <c r="B302" s="97" t="str">
        <f>VLOOKUP(ActividadesCom[[#This Row],[NO. DE CONTROL]],'LISTADO ESTUDIANTES'!A:C,3,FALSE)</f>
        <v>SANCHEZ HEREDIA PRISCILA CRUZ</v>
      </c>
      <c r="C302" s="97" t="str">
        <f>VLOOKUP(ActividadesCom[[#This Row],[NO. DE CONTROL]],'LISTADO ESTUDIANTES'!A:B,2,FALSE)</f>
        <v>INGENIERIA EN ADMINISTRACION</v>
      </c>
      <c r="D302" s="18" t="str">
        <f>VLOOKUP(ActividadesCom[[#This Row],[NO. DE CONTROL]],'LISTADO ESTUDIANTES'!A:D,4,FALSE)</f>
        <v>EGRESADO(A)</v>
      </c>
      <c r="E302" s="5">
        <f>SUM(ActividadesCom[[#This Row],[CRÉD. 1]],ActividadesCom[[#This Row],[CRÉD. 2]],ActividadesCom[[#This Row],[CRÉD. 3]],ActividadesCom[[#This Row],[CRÉD. 4]],ActividadesCom[[#This Row],[CRÉD. 5]])</f>
        <v>6</v>
      </c>
      <c r="F302" s="17">
        <f>IF(ActividadesCom[[#This Row],[ÚLTIMO SEMESTRE CON CRÉDITOS]]&gt;0,ROUND(AVERAGE(ActividadesCom[[#This Row],[VALOR NIVEL 5]],ActividadesCom[[#This Row],[VALOR NIVEL 4]],ActividadesCom[[#This Row],[VALOR NIVEL 3]],ActividadesCom[[#This Row],[VALOR NIVEL 2]],ActividadesCom[[#This Row],[VALOR NIVEL 1]]),0),"")</f>
        <v>2</v>
      </c>
      <c r="G302" s="5" t="str">
        <f>IF(ActividadesCom[[#This Row],[PROMEDIO]]="","",IF(ActividadesCom[[#This Row],[PROMEDIO]]&gt;=4,"EXCELENTE",IF(ActividadesCom[[#This Row],[PROMEDIO]]&gt;=3,"NOTABLE",IF(ActividadesCom[[#This Row],[PROMEDIO]]&gt;=2,"BUENO",IF(ActividadesCom[[#This Row],[PROMEDIO]]=1,"SUFICIENTE","")))))</f>
        <v>BUENO</v>
      </c>
      <c r="H302" s="5">
        <f>MAX(ActividadesCom[[#This Row],[PERÍODO 1]],ActividadesCom[[#This Row],[PERÍODO 2]],ActividadesCom[[#This Row],[PERÍODO 3]],ActividadesCom[[#This Row],[PERÍODO 4]],ActividadesCom[[#This Row],[PERÍODO 5]])</f>
        <v>20151</v>
      </c>
      <c r="I302" s="6" t="s">
        <v>3</v>
      </c>
      <c r="J302" s="5">
        <v>20151</v>
      </c>
      <c r="K302" s="5" t="s">
        <v>4010</v>
      </c>
      <c r="L302" s="5">
        <f>IF(ActividadesCom[[#This Row],[NIVEL 1]]&lt;&gt;0,VLOOKUP(ActividadesCom[[#This Row],[NIVEL 1]],Catálogo!A:B,2,FALSE),"")</f>
        <v>2</v>
      </c>
      <c r="M302" s="5">
        <v>1</v>
      </c>
      <c r="N302" s="6" t="s">
        <v>111</v>
      </c>
      <c r="O302" s="5">
        <v>20143</v>
      </c>
      <c r="P302" s="5" t="s">
        <v>4010</v>
      </c>
      <c r="Q302" s="5">
        <f>IF(ActividadesCom[[#This Row],[NIVEL 2]]&lt;&gt;0,VLOOKUP(ActividadesCom[[#This Row],[NIVEL 2]],Catálogo!A:B,2,FALSE),"")</f>
        <v>2</v>
      </c>
      <c r="R302" s="5">
        <v>1</v>
      </c>
      <c r="S302" s="6" t="s">
        <v>117</v>
      </c>
      <c r="T302" s="5">
        <v>20143</v>
      </c>
      <c r="U302" s="5" t="s">
        <v>4010</v>
      </c>
      <c r="V302" s="5">
        <f>IF(ActividadesCom[[#This Row],[NIVEL 3]]&lt;&gt;0,VLOOKUP(ActividadesCom[[#This Row],[NIVEL 3]],Catálogo!A:B,2,FALSE),"")</f>
        <v>2</v>
      </c>
      <c r="W302" s="5">
        <v>1</v>
      </c>
      <c r="X302" s="6" t="s">
        <v>111</v>
      </c>
      <c r="Y302" s="5">
        <v>20133</v>
      </c>
      <c r="Z302" s="5" t="s">
        <v>4010</v>
      </c>
      <c r="AA302" s="5">
        <f>IF(ActividadesCom[[#This Row],[NIVEL 4]]&lt;&gt;0,VLOOKUP(ActividadesCom[[#This Row],[NIVEL 4]],Catálogo!A:B,2,FALSE),"")</f>
        <v>2</v>
      </c>
      <c r="AB302" s="5">
        <v>1</v>
      </c>
      <c r="AC302" s="6" t="s">
        <v>33</v>
      </c>
      <c r="AD302" s="5" t="s">
        <v>61</v>
      </c>
      <c r="AE302" s="5" t="s">
        <v>4010</v>
      </c>
      <c r="AF302" s="5">
        <f>IF(ActividadesCom[[#This Row],[NIVEL 5]]&lt;&gt;0,VLOOKUP(ActividadesCom[[#This Row],[NIVEL 5]],Catálogo!A:B,2,FALSE),"")</f>
        <v>2</v>
      </c>
      <c r="AG302" s="5">
        <v>2</v>
      </c>
      <c r="AH302" s="2"/>
      <c r="AI302" s="2"/>
    </row>
    <row r="303" spans="1:35" ht="30" hidden="1" customHeight="1" x14ac:dyDescent="0.25">
      <c r="A303" s="7">
        <v>13470437</v>
      </c>
      <c r="B303" s="97" t="str">
        <f>VLOOKUP(ActividadesCom[[#This Row],[NO. DE CONTROL]],'LISTADO ESTUDIANTES'!A:C,3,FALSE)</f>
        <v>CARBALLO SANCHEZ JOSE HUMBERTO</v>
      </c>
      <c r="C303" s="97" t="str">
        <f>VLOOKUP(ActividadesCom[[#This Row],[NO. DE CONTROL]],'LISTADO ESTUDIANTES'!A:B,2,FALSE)</f>
        <v>INGENIERIA AMBIENTAL</v>
      </c>
      <c r="D303" s="18" t="str">
        <f>VLOOKUP(ActividadesCom[[#This Row],[NO. DE CONTROL]],'LISTADO ESTUDIANTES'!A:D,4,FALSE)</f>
        <v>BAJA</v>
      </c>
      <c r="E303" s="5">
        <f>SUM(ActividadesCom[[#This Row],[CRÉD. 1]],ActividadesCom[[#This Row],[CRÉD. 2]],ActividadesCom[[#This Row],[CRÉD. 3]],ActividadesCom[[#This Row],[CRÉD. 4]],ActividadesCom[[#This Row],[CRÉD. 5]])</f>
        <v>0</v>
      </c>
      <c r="F303" s="17" t="str">
        <f>IF(ActividadesCom[[#This Row],[ÚLTIMO SEMESTRE CON CRÉDITOS]]&gt;0,ROUND(AVERAGE(ActividadesCom[[#This Row],[VALOR NIVEL 5]],ActividadesCom[[#This Row],[VALOR NIVEL 4]],ActividadesCom[[#This Row],[VALOR NIVEL 3]],ActividadesCom[[#This Row],[VALOR NIVEL 2]],ActividadesCom[[#This Row],[VALOR NIVEL 1]]),0),"")</f>
        <v/>
      </c>
      <c r="G303" s="5" t="str">
        <f>IF(ActividadesCom[[#This Row],[PROMEDIO]]="","",IF(ActividadesCom[[#This Row],[PROMEDIO]]&gt;=4,"EXCELENTE",IF(ActividadesCom[[#This Row],[PROMEDIO]]&gt;=3,"NOTABLE",IF(ActividadesCom[[#This Row],[PROMEDIO]]&gt;=2,"BUENO",IF(ActividadesCom[[#This Row],[PROMEDIO]]=1,"SUFICIENTE","")))))</f>
        <v/>
      </c>
      <c r="H303" s="5">
        <f>MAX(ActividadesCom[[#This Row],[PERÍODO 1]],ActividadesCom[[#This Row],[PERÍODO 2]],ActividadesCom[[#This Row],[PERÍODO 3]],ActividadesCom[[#This Row],[PERÍODO 4]],ActividadesCom[[#This Row],[PERÍODO 5]])</f>
        <v>0</v>
      </c>
      <c r="I303" s="6"/>
      <c r="J303" s="5"/>
      <c r="K303" s="5"/>
      <c r="L303" s="5" t="str">
        <f>IF(ActividadesCom[[#This Row],[NIVEL 1]]&lt;&gt;0,VLOOKUP(ActividadesCom[[#This Row],[NIVEL 1]],Catálogo!A:B,2,FALSE),"")</f>
        <v/>
      </c>
      <c r="M303" s="5"/>
      <c r="N303" s="6"/>
      <c r="O303" s="5"/>
      <c r="P303" s="5"/>
      <c r="Q303" s="5" t="str">
        <f>IF(ActividadesCom[[#This Row],[NIVEL 2]]&lt;&gt;0,VLOOKUP(ActividadesCom[[#This Row],[NIVEL 2]],Catálogo!A:B,2,FALSE),"")</f>
        <v/>
      </c>
      <c r="R303" s="5"/>
      <c r="S303" s="6"/>
      <c r="T303" s="5"/>
      <c r="U303" s="5"/>
      <c r="V303" s="5" t="str">
        <f>IF(ActividadesCom[[#This Row],[NIVEL 3]]&lt;&gt;0,VLOOKUP(ActividadesCom[[#This Row],[NIVEL 3]],Catálogo!A:B,2,FALSE),"")</f>
        <v/>
      </c>
      <c r="W303" s="5"/>
      <c r="X303" s="6"/>
      <c r="Y303" s="5"/>
      <c r="Z303" s="5"/>
      <c r="AA303" s="5" t="str">
        <f>IF(ActividadesCom[[#This Row],[NIVEL 4]]&lt;&gt;0,VLOOKUP(ActividadesCom[[#This Row],[NIVEL 4]],Catálogo!A:B,2,FALSE),"")</f>
        <v/>
      </c>
      <c r="AB303" s="5"/>
      <c r="AC303" s="6"/>
      <c r="AD303" s="5"/>
      <c r="AE303" s="5"/>
      <c r="AF303" s="5" t="str">
        <f>IF(ActividadesCom[[#This Row],[NIVEL 5]]&lt;&gt;0,VLOOKUP(ActividadesCom[[#This Row],[NIVEL 5]],Catálogo!A:B,2,FALSE),"")</f>
        <v/>
      </c>
      <c r="AG303" s="5"/>
      <c r="AH303" s="2"/>
      <c r="AI303" s="2"/>
    </row>
    <row r="304" spans="1:35" ht="30" hidden="1" customHeight="1" x14ac:dyDescent="0.25">
      <c r="A304" s="7">
        <v>13470438</v>
      </c>
      <c r="B304" s="97" t="str">
        <f>VLOOKUP(ActividadesCom[[#This Row],[NO. DE CONTROL]],'LISTADO ESTUDIANTES'!A:C,3,FALSE)</f>
        <v>CRUZ CHAN CECILIA GABRIELA</v>
      </c>
      <c r="C304" s="97" t="str">
        <f>VLOOKUP(ActividadesCom[[#This Row],[NO. DE CONTROL]],'LISTADO ESTUDIANTES'!A:B,2,FALSE)</f>
        <v>INGENIERIA EN ADMINISTRACION</v>
      </c>
      <c r="D304" s="18" t="str">
        <f>VLOOKUP(ActividadesCom[[#This Row],[NO. DE CONTROL]],'LISTADO ESTUDIANTES'!A:D,4,FALSE)</f>
        <v>BAJA</v>
      </c>
      <c r="E304" s="5">
        <f>SUM(ActividadesCom[[#This Row],[CRÉD. 1]],ActividadesCom[[#This Row],[CRÉD. 2]],ActividadesCom[[#This Row],[CRÉD. 3]],ActividadesCom[[#This Row],[CRÉD. 4]],ActividadesCom[[#This Row],[CRÉD. 5]])</f>
        <v>1</v>
      </c>
      <c r="F304" s="17">
        <f>IF(ActividadesCom[[#This Row],[ÚLTIMO SEMESTRE CON CRÉDITOS]]&gt;0,ROUND(AVERAGE(ActividadesCom[[#This Row],[VALOR NIVEL 5]],ActividadesCom[[#This Row],[VALOR NIVEL 4]],ActividadesCom[[#This Row],[VALOR NIVEL 3]],ActividadesCom[[#This Row],[VALOR NIVEL 2]],ActividadesCom[[#This Row],[VALOR NIVEL 1]]),0),"")</f>
        <v>2</v>
      </c>
      <c r="G304" s="5" t="str">
        <f>IF(ActividadesCom[[#This Row],[PROMEDIO]]="","",IF(ActividadesCom[[#This Row],[PROMEDIO]]&gt;=4,"EXCELENTE",IF(ActividadesCom[[#This Row],[PROMEDIO]]&gt;=3,"NOTABLE",IF(ActividadesCom[[#This Row],[PROMEDIO]]&gt;=2,"BUENO",IF(ActividadesCom[[#This Row],[PROMEDIO]]=1,"SUFICIENTE","")))))</f>
        <v>BUENO</v>
      </c>
      <c r="H304" s="5">
        <f>MAX(ActividadesCom[[#This Row],[PERÍODO 1]],ActividadesCom[[#This Row],[PERÍODO 2]],ActividadesCom[[#This Row],[PERÍODO 3]],ActividadesCom[[#This Row],[PERÍODO 4]],ActividadesCom[[#This Row],[PERÍODO 5]])</f>
        <v>20151</v>
      </c>
      <c r="I304" s="6" t="s">
        <v>111</v>
      </c>
      <c r="J304" s="5">
        <v>20151</v>
      </c>
      <c r="K304" s="5" t="s">
        <v>4010</v>
      </c>
      <c r="L304" s="5">
        <f>IF(ActividadesCom[[#This Row],[NIVEL 1]]&lt;&gt;0,VLOOKUP(ActividadesCom[[#This Row],[NIVEL 1]],Catálogo!A:B,2,FALSE),"")</f>
        <v>2</v>
      </c>
      <c r="M304" s="5">
        <v>1</v>
      </c>
      <c r="N304" s="6"/>
      <c r="O304" s="5"/>
      <c r="P304" s="5"/>
      <c r="Q304" s="5" t="str">
        <f>IF(ActividadesCom[[#This Row],[NIVEL 2]]&lt;&gt;0,VLOOKUP(ActividadesCom[[#This Row],[NIVEL 2]],Catálogo!A:B,2,FALSE),"")</f>
        <v/>
      </c>
      <c r="R304" s="5"/>
      <c r="S304" s="6"/>
      <c r="T304" s="5"/>
      <c r="U304" s="5"/>
      <c r="V304" s="5" t="str">
        <f>IF(ActividadesCom[[#This Row],[NIVEL 3]]&lt;&gt;0,VLOOKUP(ActividadesCom[[#This Row],[NIVEL 3]],Catálogo!A:B,2,FALSE),"")</f>
        <v/>
      </c>
      <c r="W304" s="5"/>
      <c r="X304" s="6"/>
      <c r="Y304" s="5"/>
      <c r="Z304" s="5"/>
      <c r="AA304" s="5" t="str">
        <f>IF(ActividadesCom[[#This Row],[NIVEL 4]]&lt;&gt;0,VLOOKUP(ActividadesCom[[#This Row],[NIVEL 4]],Catálogo!A:B,2,FALSE),"")</f>
        <v/>
      </c>
      <c r="AB304" s="5"/>
      <c r="AC304" s="6"/>
      <c r="AD304" s="5"/>
      <c r="AE304" s="5"/>
      <c r="AF304" s="5" t="str">
        <f>IF(ActividadesCom[[#This Row],[NIVEL 5]]&lt;&gt;0,VLOOKUP(ActividadesCom[[#This Row],[NIVEL 5]],Catálogo!A:B,2,FALSE),"")</f>
        <v/>
      </c>
      <c r="AG304" s="5"/>
      <c r="AH304" s="2"/>
      <c r="AI304" s="2"/>
    </row>
    <row r="305" spans="1:35" ht="30" hidden="1" customHeight="1" x14ac:dyDescent="0.25">
      <c r="A305" s="7">
        <v>13470440</v>
      </c>
      <c r="B305" s="97" t="str">
        <f>VLOOKUP(ActividadesCom[[#This Row],[NO. DE CONTROL]],'LISTADO ESTUDIANTES'!A:C,3,FALSE)</f>
        <v>CRUZ CHABLE CARLOS ROBERTO</v>
      </c>
      <c r="C305" s="97" t="str">
        <f>VLOOKUP(ActividadesCom[[#This Row],[NO. DE CONTROL]],'LISTADO ESTUDIANTES'!A:B,2,FALSE)</f>
        <v>INGENIERIA EN ADMINISTRACION</v>
      </c>
      <c r="D305" s="18" t="str">
        <f>VLOOKUP(ActividadesCom[[#This Row],[NO. DE CONTROL]],'LISTADO ESTUDIANTES'!A:D,4,FALSE)</f>
        <v>EGRESADO(A)</v>
      </c>
      <c r="E305" s="5">
        <f>SUM(ActividadesCom[[#This Row],[CRÉD. 1]],ActividadesCom[[#This Row],[CRÉD. 2]],ActividadesCom[[#This Row],[CRÉD. 3]],ActividadesCom[[#This Row],[CRÉD. 4]],ActividadesCom[[#This Row],[CRÉD. 5]])</f>
        <v>6</v>
      </c>
      <c r="F305" s="17">
        <f>IF(ActividadesCom[[#This Row],[ÚLTIMO SEMESTRE CON CRÉDITOS]]&gt;0,ROUND(AVERAGE(ActividadesCom[[#This Row],[VALOR NIVEL 5]],ActividadesCom[[#This Row],[VALOR NIVEL 4]],ActividadesCom[[#This Row],[VALOR NIVEL 3]],ActividadesCom[[#This Row],[VALOR NIVEL 2]],ActividadesCom[[#This Row],[VALOR NIVEL 1]]),0),"")</f>
        <v>2</v>
      </c>
      <c r="G305" s="5" t="str">
        <f>IF(ActividadesCom[[#This Row],[PROMEDIO]]="","",IF(ActividadesCom[[#This Row],[PROMEDIO]]&gt;=4,"EXCELENTE",IF(ActividadesCom[[#This Row],[PROMEDIO]]&gt;=3,"NOTABLE",IF(ActividadesCom[[#This Row],[PROMEDIO]]&gt;=2,"BUENO",IF(ActividadesCom[[#This Row],[PROMEDIO]]=1,"SUFICIENTE","")))))</f>
        <v>BUENO</v>
      </c>
      <c r="H305" s="5">
        <f>MAX(ActividadesCom[[#This Row],[PERÍODO 1]],ActividadesCom[[#This Row],[PERÍODO 2]],ActividadesCom[[#This Row],[PERÍODO 3]],ActividadesCom[[#This Row],[PERÍODO 4]],ActividadesCom[[#This Row],[PERÍODO 5]])</f>
        <v>20151</v>
      </c>
      <c r="I305" s="6" t="s">
        <v>39</v>
      </c>
      <c r="J305" s="5">
        <v>20151</v>
      </c>
      <c r="K305" s="5" t="s">
        <v>4010</v>
      </c>
      <c r="L305" s="5">
        <f>IF(ActividadesCom[[#This Row],[NIVEL 1]]&lt;&gt;0,VLOOKUP(ActividadesCom[[#This Row],[NIVEL 1]],Catálogo!A:B,2,FALSE),"")</f>
        <v>2</v>
      </c>
      <c r="M305" s="5">
        <v>1</v>
      </c>
      <c r="N305" s="6" t="s">
        <v>73</v>
      </c>
      <c r="O305" s="5">
        <v>20151</v>
      </c>
      <c r="P305" s="5" t="s">
        <v>4010</v>
      </c>
      <c r="Q305" s="5">
        <f>IF(ActividadesCom[[#This Row],[NIVEL 2]]&lt;&gt;0,VLOOKUP(ActividadesCom[[#This Row],[NIVEL 2]],Catálogo!A:B,2,FALSE),"")</f>
        <v>2</v>
      </c>
      <c r="R305" s="5">
        <v>2</v>
      </c>
      <c r="S305" s="6" t="s">
        <v>111</v>
      </c>
      <c r="T305" s="5">
        <v>20143</v>
      </c>
      <c r="U305" s="5" t="s">
        <v>4010</v>
      </c>
      <c r="V305" s="5">
        <f>IF(ActividadesCom[[#This Row],[NIVEL 3]]&lt;&gt;0,VLOOKUP(ActividadesCom[[#This Row],[NIVEL 3]],Catálogo!A:B,2,FALSE),"")</f>
        <v>2</v>
      </c>
      <c r="W305" s="5">
        <v>1</v>
      </c>
      <c r="X305" s="6"/>
      <c r="Y305" s="5"/>
      <c r="Z305" s="5"/>
      <c r="AA305" s="5" t="str">
        <f>IF(ActividadesCom[[#This Row],[NIVEL 4]]&lt;&gt;0,VLOOKUP(ActividadesCom[[#This Row],[NIVEL 4]],Catálogo!A:B,2,FALSE),"")</f>
        <v/>
      </c>
      <c r="AB305" s="5"/>
      <c r="AC305" s="6" t="s">
        <v>2</v>
      </c>
      <c r="AD305" s="5" t="s">
        <v>51</v>
      </c>
      <c r="AE305" s="5" t="s">
        <v>4010</v>
      </c>
      <c r="AF305" s="5">
        <f>IF(ActividadesCom[[#This Row],[NIVEL 5]]&lt;&gt;0,VLOOKUP(ActividadesCom[[#This Row],[NIVEL 5]],Catálogo!A:B,2,FALSE),"")</f>
        <v>2</v>
      </c>
      <c r="AG305" s="5">
        <v>2</v>
      </c>
      <c r="AH305" s="2"/>
      <c r="AI305" s="2"/>
    </row>
    <row r="306" spans="1:35" ht="30" hidden="1" customHeight="1" x14ac:dyDescent="0.25">
      <c r="A306" s="7">
        <v>13470441</v>
      </c>
      <c r="B306" s="97" t="str">
        <f>VLOOKUP(ActividadesCom[[#This Row],[NO. DE CONTROL]],'LISTADO ESTUDIANTES'!A:C,3,FALSE)</f>
        <v>R. DE LA GALA DIAZ KASSANDRA GUADALUPE</v>
      </c>
      <c r="C306" s="97" t="str">
        <f>VLOOKUP(ActividadesCom[[#This Row],[NO. DE CONTROL]],'LISTADO ESTUDIANTES'!A:B,2,FALSE)</f>
        <v>INGENIERIA EN ADMINISTRACION</v>
      </c>
      <c r="D306" s="18" t="str">
        <f>VLOOKUP(ActividadesCom[[#This Row],[NO. DE CONTROL]],'LISTADO ESTUDIANTES'!A:D,4,FALSE)</f>
        <v>EGRESADO(A)</v>
      </c>
      <c r="E306" s="5">
        <f>SUM(ActividadesCom[[#This Row],[CRÉD. 1]],ActividadesCom[[#This Row],[CRÉD. 2]],ActividadesCom[[#This Row],[CRÉD. 3]],ActividadesCom[[#This Row],[CRÉD. 4]],ActividadesCom[[#This Row],[CRÉD. 5]])</f>
        <v>5</v>
      </c>
      <c r="F306" s="17">
        <f>IF(ActividadesCom[[#This Row],[ÚLTIMO SEMESTRE CON CRÉDITOS]]&gt;0,ROUND(AVERAGE(ActividadesCom[[#This Row],[VALOR NIVEL 5]],ActividadesCom[[#This Row],[VALOR NIVEL 4]],ActividadesCom[[#This Row],[VALOR NIVEL 3]],ActividadesCom[[#This Row],[VALOR NIVEL 2]],ActividadesCom[[#This Row],[VALOR NIVEL 1]]),0),"")</f>
        <v>2</v>
      </c>
      <c r="G306" s="5" t="str">
        <f>IF(ActividadesCom[[#This Row],[PROMEDIO]]="","",IF(ActividadesCom[[#This Row],[PROMEDIO]]&gt;=4,"EXCELENTE",IF(ActividadesCom[[#This Row],[PROMEDIO]]&gt;=3,"NOTABLE",IF(ActividadesCom[[#This Row],[PROMEDIO]]&gt;=2,"BUENO",IF(ActividadesCom[[#This Row],[PROMEDIO]]=1,"SUFICIENTE","")))))</f>
        <v>BUENO</v>
      </c>
      <c r="H306" s="5">
        <f>MAX(ActividadesCom[[#This Row],[PERÍODO 1]],ActividadesCom[[#This Row],[PERÍODO 2]],ActividadesCom[[#This Row],[PERÍODO 3]],ActividadesCom[[#This Row],[PERÍODO 4]],ActividadesCom[[#This Row],[PERÍODO 5]])</f>
        <v>20151</v>
      </c>
      <c r="I306" s="6" t="s">
        <v>3</v>
      </c>
      <c r="J306" s="5">
        <v>20151</v>
      </c>
      <c r="K306" s="5" t="s">
        <v>4010</v>
      </c>
      <c r="L306" s="5">
        <f>IF(ActividadesCom[[#This Row],[NIVEL 1]]&lt;&gt;0,VLOOKUP(ActividadesCom[[#This Row],[NIVEL 1]],Catálogo!A:B,2,FALSE),"")</f>
        <v>2</v>
      </c>
      <c r="M306" s="5">
        <v>1</v>
      </c>
      <c r="N306" s="6" t="s">
        <v>111</v>
      </c>
      <c r="O306" s="5">
        <v>20151</v>
      </c>
      <c r="P306" s="5" t="s">
        <v>4010</v>
      </c>
      <c r="Q306" s="5">
        <f>IF(ActividadesCom[[#This Row],[NIVEL 2]]&lt;&gt;0,VLOOKUP(ActividadesCom[[#This Row],[NIVEL 2]],Catálogo!A:B,2,FALSE),"")</f>
        <v>2</v>
      </c>
      <c r="R306" s="5">
        <v>2</v>
      </c>
      <c r="S306" s="6" t="s">
        <v>111</v>
      </c>
      <c r="T306" s="5" t="s">
        <v>190</v>
      </c>
      <c r="U306" s="5" t="s">
        <v>4010</v>
      </c>
      <c r="V306" s="5">
        <f>IF(ActividadesCom[[#This Row],[NIVEL 3]]&lt;&gt;0,VLOOKUP(ActividadesCom[[#This Row],[NIVEL 3]],Catálogo!A:B,2,FALSE),"")</f>
        <v>2</v>
      </c>
      <c r="W306" s="5">
        <v>1</v>
      </c>
      <c r="X306" s="6"/>
      <c r="Y306" s="5"/>
      <c r="Z306" s="5"/>
      <c r="AA306" s="5" t="str">
        <f>IF(ActividadesCom[[#This Row],[NIVEL 4]]&lt;&gt;0,VLOOKUP(ActividadesCom[[#This Row],[NIVEL 4]],Catálogo!A:B,2,FALSE),"")</f>
        <v/>
      </c>
      <c r="AB306" s="5"/>
      <c r="AC306" s="6" t="s">
        <v>81</v>
      </c>
      <c r="AD306" s="5">
        <v>20131</v>
      </c>
      <c r="AE306" s="5" t="s">
        <v>4010</v>
      </c>
      <c r="AF306" s="5">
        <f>IF(ActividadesCom[[#This Row],[NIVEL 5]]&lt;&gt;0,VLOOKUP(ActividadesCom[[#This Row],[NIVEL 5]],Catálogo!A:B,2,FALSE),"")</f>
        <v>2</v>
      </c>
      <c r="AG306" s="5">
        <v>1</v>
      </c>
      <c r="AH306" s="2"/>
      <c r="AI306" s="2"/>
    </row>
    <row r="307" spans="1:35" ht="30" hidden="1" customHeight="1" x14ac:dyDescent="0.25">
      <c r="A307" s="7">
        <v>13470443</v>
      </c>
      <c r="B307" s="97" t="str">
        <f>VLOOKUP(ActividadesCom[[#This Row],[NO. DE CONTROL]],'LISTADO ESTUDIANTES'!A:C,3,FALSE)</f>
        <v>BALAN DUARTE ADRIAN DEL JESUS</v>
      </c>
      <c r="C307" s="97" t="str">
        <f>VLOOKUP(ActividadesCom[[#This Row],[NO. DE CONTROL]],'LISTADO ESTUDIANTES'!A:B,2,FALSE)</f>
        <v>INGENIERIA EN SISTEMAS COMPUTACIONALES</v>
      </c>
      <c r="D307" s="18" t="str">
        <f>VLOOKUP(ActividadesCom[[#This Row],[NO. DE CONTROL]],'LISTADO ESTUDIANTES'!A:D,4,FALSE)</f>
        <v>BAJA</v>
      </c>
      <c r="E307" s="5">
        <f>SUM(ActividadesCom[[#This Row],[CRÉD. 1]],ActividadesCom[[#This Row],[CRÉD. 2]],ActividadesCom[[#This Row],[CRÉD. 3]],ActividadesCom[[#This Row],[CRÉD. 4]],ActividadesCom[[#This Row],[CRÉD. 5]])</f>
        <v>0</v>
      </c>
      <c r="F307" s="17" t="str">
        <f>IF(ActividadesCom[[#This Row],[ÚLTIMO SEMESTRE CON CRÉDITOS]]&gt;0,ROUND(AVERAGE(ActividadesCom[[#This Row],[VALOR NIVEL 5]],ActividadesCom[[#This Row],[VALOR NIVEL 4]],ActividadesCom[[#This Row],[VALOR NIVEL 3]],ActividadesCom[[#This Row],[VALOR NIVEL 2]],ActividadesCom[[#This Row],[VALOR NIVEL 1]]),0),"")</f>
        <v/>
      </c>
      <c r="G307" s="5" t="str">
        <f>IF(ActividadesCom[[#This Row],[PROMEDIO]]="","",IF(ActividadesCom[[#This Row],[PROMEDIO]]&gt;=4,"EXCELENTE",IF(ActividadesCom[[#This Row],[PROMEDIO]]&gt;=3,"NOTABLE",IF(ActividadesCom[[#This Row],[PROMEDIO]]&gt;=2,"BUENO",IF(ActividadesCom[[#This Row],[PROMEDIO]]=1,"SUFICIENTE","")))))</f>
        <v/>
      </c>
      <c r="H307" s="5">
        <f>MAX(ActividadesCom[[#This Row],[PERÍODO 1]],ActividadesCom[[#This Row],[PERÍODO 2]],ActividadesCom[[#This Row],[PERÍODO 3]],ActividadesCom[[#This Row],[PERÍODO 4]],ActividadesCom[[#This Row],[PERÍODO 5]])</f>
        <v>0</v>
      </c>
      <c r="I307" s="6"/>
      <c r="J307" s="5"/>
      <c r="K307" s="5"/>
      <c r="L307" s="5" t="str">
        <f>IF(ActividadesCom[[#This Row],[NIVEL 1]]&lt;&gt;0,VLOOKUP(ActividadesCom[[#This Row],[NIVEL 1]],Catálogo!A:B,2,FALSE),"")</f>
        <v/>
      </c>
      <c r="M307" s="5"/>
      <c r="N307" s="6"/>
      <c r="O307" s="5"/>
      <c r="P307" s="5"/>
      <c r="Q307" s="5" t="str">
        <f>IF(ActividadesCom[[#This Row],[NIVEL 2]]&lt;&gt;0,VLOOKUP(ActividadesCom[[#This Row],[NIVEL 2]],Catálogo!A:B,2,FALSE),"")</f>
        <v/>
      </c>
      <c r="R307" s="5"/>
      <c r="S307" s="6"/>
      <c r="T307" s="5"/>
      <c r="U307" s="5"/>
      <c r="V307" s="5" t="str">
        <f>IF(ActividadesCom[[#This Row],[NIVEL 3]]&lt;&gt;0,VLOOKUP(ActividadesCom[[#This Row],[NIVEL 3]],Catálogo!A:B,2,FALSE),"")</f>
        <v/>
      </c>
      <c r="W307" s="5"/>
      <c r="X307" s="6"/>
      <c r="Y307" s="5"/>
      <c r="Z307" s="5"/>
      <c r="AA307" s="5" t="str">
        <f>IF(ActividadesCom[[#This Row],[NIVEL 4]]&lt;&gt;0,VLOOKUP(ActividadesCom[[#This Row],[NIVEL 4]],Catálogo!A:B,2,FALSE),"")</f>
        <v/>
      </c>
      <c r="AB307" s="5"/>
      <c r="AC307" s="6"/>
      <c r="AD307" s="5"/>
      <c r="AE307" s="5"/>
      <c r="AF307" s="5" t="str">
        <f>IF(ActividadesCom[[#This Row],[NIVEL 5]]&lt;&gt;0,VLOOKUP(ActividadesCom[[#This Row],[NIVEL 5]],Catálogo!A:B,2,FALSE),"")</f>
        <v/>
      </c>
      <c r="AG307" s="5"/>
      <c r="AH307" s="2"/>
      <c r="AI307" s="2"/>
    </row>
    <row r="308" spans="1:35" ht="30" hidden="1" customHeight="1" x14ac:dyDescent="0.25">
      <c r="A308" s="7">
        <v>13470445</v>
      </c>
      <c r="B308" s="97" t="str">
        <f>VLOOKUP(ActividadesCom[[#This Row],[NO. DE CONTROL]],'LISTADO ESTUDIANTES'!A:C,3,FALSE)</f>
        <v>GARCIA CAMPOS JONATHAN IVAN</v>
      </c>
      <c r="C308" s="97" t="str">
        <f>VLOOKUP(ActividadesCom[[#This Row],[NO. DE CONTROL]],'LISTADO ESTUDIANTES'!A:B,2,FALSE)</f>
        <v>INGENIERIA AMBIENTAL</v>
      </c>
      <c r="D308" s="18" t="str">
        <f>VLOOKUP(ActividadesCom[[#This Row],[NO. DE CONTROL]],'LISTADO ESTUDIANTES'!A:D,4,FALSE)</f>
        <v>EGRESADO(A)</v>
      </c>
      <c r="E308" s="5">
        <f>SUM(ActividadesCom[[#This Row],[CRÉD. 1]],ActividadesCom[[#This Row],[CRÉD. 2]],ActividadesCom[[#This Row],[CRÉD. 3]],ActividadesCom[[#This Row],[CRÉD. 4]],ActividadesCom[[#This Row],[CRÉD. 5]])</f>
        <v>5</v>
      </c>
      <c r="F308" s="17">
        <f>IF(ActividadesCom[[#This Row],[ÚLTIMO SEMESTRE CON CRÉDITOS]]&gt;0,ROUND(AVERAGE(ActividadesCom[[#This Row],[VALOR NIVEL 5]],ActividadesCom[[#This Row],[VALOR NIVEL 4]],ActividadesCom[[#This Row],[VALOR NIVEL 3]],ActividadesCom[[#This Row],[VALOR NIVEL 2]],ActividadesCom[[#This Row],[VALOR NIVEL 1]]),0),"")</f>
        <v>2</v>
      </c>
      <c r="G308" s="5" t="str">
        <f>IF(ActividadesCom[[#This Row],[PROMEDIO]]="","",IF(ActividadesCom[[#This Row],[PROMEDIO]]&gt;=4,"EXCELENTE",IF(ActividadesCom[[#This Row],[PROMEDIO]]&gt;=3,"NOTABLE",IF(ActividadesCom[[#This Row],[PROMEDIO]]&gt;=2,"BUENO",IF(ActividadesCom[[#This Row],[PROMEDIO]]=1,"SUFICIENTE","")))))</f>
        <v>BUENO</v>
      </c>
      <c r="H308" s="5">
        <f>MAX(ActividadesCom[[#This Row],[PERÍODO 1]],ActividadesCom[[#This Row],[PERÍODO 2]],ActividadesCom[[#This Row],[PERÍODO 3]],ActividadesCom[[#This Row],[PERÍODO 4]],ActividadesCom[[#This Row],[PERÍODO 5]])</f>
        <v>20163</v>
      </c>
      <c r="I308" s="6" t="s">
        <v>128</v>
      </c>
      <c r="J308" s="5">
        <v>20161</v>
      </c>
      <c r="K308" s="5" t="s">
        <v>4010</v>
      </c>
      <c r="L308" s="5">
        <f>IF(ActividadesCom[[#This Row],[NIVEL 1]]&lt;&gt;0,VLOOKUP(ActividadesCom[[#This Row],[NIVEL 1]],Catálogo!A:B,2,FALSE),"")</f>
        <v>2</v>
      </c>
      <c r="M308" s="5">
        <v>1</v>
      </c>
      <c r="N308" s="6" t="s">
        <v>431</v>
      </c>
      <c r="O308" s="5">
        <v>20163</v>
      </c>
      <c r="P308" s="5" t="s">
        <v>4010</v>
      </c>
      <c r="Q308" s="5">
        <f>IF(ActividadesCom[[#This Row],[NIVEL 2]]&lt;&gt;0,VLOOKUP(ActividadesCom[[#This Row],[NIVEL 2]],Catálogo!A:B,2,FALSE),"")</f>
        <v>2</v>
      </c>
      <c r="R308" s="5">
        <v>1</v>
      </c>
      <c r="S308" s="6" t="s">
        <v>500</v>
      </c>
      <c r="T308" s="5">
        <v>20161</v>
      </c>
      <c r="U308" s="5" t="s">
        <v>4010</v>
      </c>
      <c r="V308" s="5">
        <f>IF(ActividadesCom[[#This Row],[NIVEL 3]]&lt;&gt;0,VLOOKUP(ActividadesCom[[#This Row],[NIVEL 3]],Catálogo!A:B,2,FALSE),"")</f>
        <v>2</v>
      </c>
      <c r="W308" s="5">
        <v>1</v>
      </c>
      <c r="X308" s="6" t="s">
        <v>502</v>
      </c>
      <c r="Y308" s="5">
        <v>20163</v>
      </c>
      <c r="Z308" s="5" t="s">
        <v>4010</v>
      </c>
      <c r="AA308" s="5">
        <f>IF(ActividadesCom[[#This Row],[NIVEL 4]]&lt;&gt;0,VLOOKUP(ActividadesCom[[#This Row],[NIVEL 4]],Catálogo!A:B,2,FALSE),"")</f>
        <v>2</v>
      </c>
      <c r="AB308" s="5">
        <v>1</v>
      </c>
      <c r="AC308" s="6" t="s">
        <v>104</v>
      </c>
      <c r="AD308" s="5">
        <v>20133</v>
      </c>
      <c r="AE308" s="5" t="s">
        <v>4010</v>
      </c>
      <c r="AF308" s="5">
        <f>IF(ActividadesCom[[#This Row],[NIVEL 5]]&lt;&gt;0,VLOOKUP(ActividadesCom[[#This Row],[NIVEL 5]],Catálogo!A:B,2,FALSE),"")</f>
        <v>2</v>
      </c>
      <c r="AG308" s="5">
        <v>1</v>
      </c>
      <c r="AH308" s="2"/>
      <c r="AI308" s="2"/>
    </row>
    <row r="309" spans="1:35" ht="30" hidden="1" customHeight="1" x14ac:dyDescent="0.25">
      <c r="A309" s="7">
        <v>13470447</v>
      </c>
      <c r="B309" s="97" t="str">
        <f>VLOOKUP(ActividadesCom[[#This Row],[NO. DE CONTROL]],'LISTADO ESTUDIANTES'!A:C,3,FALSE)</f>
        <v>LUNA TZAB LUIS ALFONSO</v>
      </c>
      <c r="C309" s="97" t="str">
        <f>VLOOKUP(ActividadesCom[[#This Row],[NO. DE CONTROL]],'LISTADO ESTUDIANTES'!A:B,2,FALSE)</f>
        <v>INGENIERIA CIVIL</v>
      </c>
      <c r="D309" s="18" t="str">
        <f>VLOOKUP(ActividadesCom[[#This Row],[NO. DE CONTROL]],'LISTADO ESTUDIANTES'!A:D,4,FALSE)</f>
        <v>BAJA</v>
      </c>
      <c r="E309" s="5">
        <f>SUM(ActividadesCom[[#This Row],[CRÉD. 1]],ActividadesCom[[#This Row],[CRÉD. 2]],ActividadesCom[[#This Row],[CRÉD. 3]],ActividadesCom[[#This Row],[CRÉD. 4]],ActividadesCom[[#This Row],[CRÉD. 5]])</f>
        <v>1</v>
      </c>
      <c r="F309" s="17">
        <f>IF(ActividadesCom[[#This Row],[ÚLTIMO SEMESTRE CON CRÉDITOS]]&gt;0,ROUND(AVERAGE(ActividadesCom[[#This Row],[VALOR NIVEL 5]],ActividadesCom[[#This Row],[VALOR NIVEL 4]],ActividadesCom[[#This Row],[VALOR NIVEL 3]],ActividadesCom[[#This Row],[VALOR NIVEL 2]],ActividadesCom[[#This Row],[VALOR NIVEL 1]]),0),"")</f>
        <v>2</v>
      </c>
      <c r="G309" s="5" t="str">
        <f>IF(ActividadesCom[[#This Row],[PROMEDIO]]="","",IF(ActividadesCom[[#This Row],[PROMEDIO]]&gt;=4,"EXCELENTE",IF(ActividadesCom[[#This Row],[PROMEDIO]]&gt;=3,"NOTABLE",IF(ActividadesCom[[#This Row],[PROMEDIO]]&gt;=2,"BUENO",IF(ActividadesCom[[#This Row],[PROMEDIO]]=1,"SUFICIENTE","")))))</f>
        <v>BUENO</v>
      </c>
      <c r="H309" s="5">
        <f>MAX(ActividadesCom[[#This Row],[PERÍODO 1]],ActividadesCom[[#This Row],[PERÍODO 2]],ActividadesCom[[#This Row],[PERÍODO 3]],ActividadesCom[[#This Row],[PERÍODO 4]],ActividadesCom[[#This Row],[PERÍODO 5]])</f>
        <v>20141</v>
      </c>
      <c r="I309" s="6"/>
      <c r="J309" s="5"/>
      <c r="K309" s="5"/>
      <c r="L309" s="5" t="str">
        <f>IF(ActividadesCom[[#This Row],[NIVEL 1]]&lt;&gt;0,VLOOKUP(ActividadesCom[[#This Row],[NIVEL 1]],Catálogo!A:B,2,FALSE),"")</f>
        <v/>
      </c>
      <c r="M309" s="5"/>
      <c r="N309" s="6"/>
      <c r="O309" s="5"/>
      <c r="P309" s="5"/>
      <c r="Q309" s="5" t="str">
        <f>IF(ActividadesCom[[#This Row],[NIVEL 2]]&lt;&gt;0,VLOOKUP(ActividadesCom[[#This Row],[NIVEL 2]],Catálogo!A:B,2,FALSE),"")</f>
        <v/>
      </c>
      <c r="R309" s="5"/>
      <c r="S309" s="6"/>
      <c r="T309" s="5"/>
      <c r="U309" s="5"/>
      <c r="V309" s="5" t="str">
        <f>IF(ActividadesCom[[#This Row],[NIVEL 3]]&lt;&gt;0,VLOOKUP(ActividadesCom[[#This Row],[NIVEL 3]],Catálogo!A:B,2,FALSE),"")</f>
        <v/>
      </c>
      <c r="W309" s="5"/>
      <c r="X309" s="6"/>
      <c r="Y309" s="5"/>
      <c r="Z309" s="5"/>
      <c r="AA309" s="5" t="str">
        <f>IF(ActividadesCom[[#This Row],[NIVEL 4]]&lt;&gt;0,VLOOKUP(ActividadesCom[[#This Row],[NIVEL 4]],Catálogo!A:B,2,FALSE),"")</f>
        <v/>
      </c>
      <c r="AB309" s="5"/>
      <c r="AC309" s="6" t="s">
        <v>42</v>
      </c>
      <c r="AD309" s="5">
        <v>20141</v>
      </c>
      <c r="AE309" s="5" t="s">
        <v>4010</v>
      </c>
      <c r="AF309" s="5">
        <f>IF(ActividadesCom[[#This Row],[NIVEL 5]]&lt;&gt;0,VLOOKUP(ActividadesCom[[#This Row],[NIVEL 5]],Catálogo!A:B,2,FALSE),"")</f>
        <v>2</v>
      </c>
      <c r="AG309" s="5">
        <v>1</v>
      </c>
      <c r="AH309" s="2"/>
      <c r="AI309" s="2"/>
    </row>
    <row r="310" spans="1:35" ht="30" hidden="1" customHeight="1" x14ac:dyDescent="0.25">
      <c r="A310" s="7">
        <v>13470448</v>
      </c>
      <c r="B310" s="97" t="str">
        <f>VLOOKUP(ActividadesCom[[#This Row],[NO. DE CONTROL]],'LISTADO ESTUDIANTES'!A:C,3,FALSE)</f>
        <v>BALAN DUARTE CHRISTIAN DEL JESUS</v>
      </c>
      <c r="C310" s="97" t="str">
        <f>VLOOKUP(ActividadesCom[[#This Row],[NO. DE CONTROL]],'LISTADO ESTUDIANTES'!A:B,2,FALSE)</f>
        <v>INGENIERIA EN GESTION EMPRESARIAL</v>
      </c>
      <c r="D310" s="18" t="str">
        <f>VLOOKUP(ActividadesCom[[#This Row],[NO. DE CONTROL]],'LISTADO ESTUDIANTES'!A:D,4,FALSE)</f>
        <v>BAJA</v>
      </c>
      <c r="E310" s="5">
        <f>SUM(ActividadesCom[[#This Row],[CRÉD. 1]],ActividadesCom[[#This Row],[CRÉD. 2]],ActividadesCom[[#This Row],[CRÉD. 3]],ActividadesCom[[#This Row],[CRÉD. 4]],ActividadesCom[[#This Row],[CRÉD. 5]])</f>
        <v>0</v>
      </c>
      <c r="F310" s="17" t="str">
        <f>IF(ActividadesCom[[#This Row],[ÚLTIMO SEMESTRE CON CRÉDITOS]]&gt;0,ROUND(AVERAGE(ActividadesCom[[#This Row],[VALOR NIVEL 5]],ActividadesCom[[#This Row],[VALOR NIVEL 4]],ActividadesCom[[#This Row],[VALOR NIVEL 3]],ActividadesCom[[#This Row],[VALOR NIVEL 2]],ActividadesCom[[#This Row],[VALOR NIVEL 1]]),0),"")</f>
        <v/>
      </c>
      <c r="G310" s="5" t="str">
        <f>IF(ActividadesCom[[#This Row],[PROMEDIO]]="","",IF(ActividadesCom[[#This Row],[PROMEDIO]]&gt;=4,"EXCELENTE",IF(ActividadesCom[[#This Row],[PROMEDIO]]&gt;=3,"NOTABLE",IF(ActividadesCom[[#This Row],[PROMEDIO]]&gt;=2,"BUENO",IF(ActividadesCom[[#This Row],[PROMEDIO]]=1,"SUFICIENTE","")))))</f>
        <v/>
      </c>
      <c r="H310" s="5">
        <f>MAX(ActividadesCom[[#This Row],[PERÍODO 1]],ActividadesCom[[#This Row],[PERÍODO 2]],ActividadesCom[[#This Row],[PERÍODO 3]],ActividadesCom[[#This Row],[PERÍODO 4]],ActividadesCom[[#This Row],[PERÍODO 5]])</f>
        <v>0</v>
      </c>
      <c r="I310" s="6"/>
      <c r="J310" s="5"/>
      <c r="K310" s="5"/>
      <c r="L310" s="5" t="str">
        <f>IF(ActividadesCom[[#This Row],[NIVEL 1]]&lt;&gt;0,VLOOKUP(ActividadesCom[[#This Row],[NIVEL 1]],Catálogo!A:B,2,FALSE),"")</f>
        <v/>
      </c>
      <c r="M310" s="5"/>
      <c r="N310" s="6"/>
      <c r="O310" s="5"/>
      <c r="P310" s="5"/>
      <c r="Q310" s="5" t="str">
        <f>IF(ActividadesCom[[#This Row],[NIVEL 2]]&lt;&gt;0,VLOOKUP(ActividadesCom[[#This Row],[NIVEL 2]],Catálogo!A:B,2,FALSE),"")</f>
        <v/>
      </c>
      <c r="R310" s="5"/>
      <c r="S310" s="6"/>
      <c r="T310" s="5"/>
      <c r="U310" s="5"/>
      <c r="V310" s="5" t="str">
        <f>IF(ActividadesCom[[#This Row],[NIVEL 3]]&lt;&gt;0,VLOOKUP(ActividadesCom[[#This Row],[NIVEL 3]],Catálogo!A:B,2,FALSE),"")</f>
        <v/>
      </c>
      <c r="W310" s="5"/>
      <c r="X310" s="6"/>
      <c r="Y310" s="5"/>
      <c r="Z310" s="5"/>
      <c r="AA310" s="5" t="str">
        <f>IF(ActividadesCom[[#This Row],[NIVEL 4]]&lt;&gt;0,VLOOKUP(ActividadesCom[[#This Row],[NIVEL 4]],Catálogo!A:B,2,FALSE),"")</f>
        <v/>
      </c>
      <c r="AB310" s="5"/>
      <c r="AC310" s="6"/>
      <c r="AD310" s="5"/>
      <c r="AE310" s="5"/>
      <c r="AF310" s="5" t="str">
        <f>IF(ActividadesCom[[#This Row],[NIVEL 5]]&lt;&gt;0,VLOOKUP(ActividadesCom[[#This Row],[NIVEL 5]],Catálogo!A:B,2,FALSE),"")</f>
        <v/>
      </c>
      <c r="AG310" s="5"/>
      <c r="AH310" s="2"/>
      <c r="AI310" s="2"/>
    </row>
    <row r="311" spans="1:35" ht="30" hidden="1" customHeight="1" x14ac:dyDescent="0.25">
      <c r="A311" s="7">
        <v>13470449</v>
      </c>
      <c r="B311" s="97" t="str">
        <f>VLOOKUP(ActividadesCom[[#This Row],[NO. DE CONTROL]],'LISTADO ESTUDIANTES'!A:C,3,FALSE)</f>
        <v>VIVAS GUEMES PEDRO JESUS</v>
      </c>
      <c r="C311" s="97" t="str">
        <f>VLOOKUP(ActividadesCom[[#This Row],[NO. DE CONTROL]],'LISTADO ESTUDIANTES'!A:B,2,FALSE)</f>
        <v>INGENIERIA EN GESTION EMPRESARIAL</v>
      </c>
      <c r="D311" s="18" t="str">
        <f>VLOOKUP(ActividadesCom[[#This Row],[NO. DE CONTROL]],'LISTADO ESTUDIANTES'!A:D,4,FALSE)</f>
        <v>BAJA</v>
      </c>
      <c r="E311" s="5">
        <f>SUM(ActividadesCom[[#This Row],[CRÉD. 1]],ActividadesCom[[#This Row],[CRÉD. 2]],ActividadesCom[[#This Row],[CRÉD. 3]],ActividadesCom[[#This Row],[CRÉD. 4]],ActividadesCom[[#This Row],[CRÉD. 5]])</f>
        <v>0</v>
      </c>
      <c r="F311" s="17" t="str">
        <f>IF(ActividadesCom[[#This Row],[ÚLTIMO SEMESTRE CON CRÉDITOS]]&gt;0,ROUND(AVERAGE(ActividadesCom[[#This Row],[VALOR NIVEL 5]],ActividadesCom[[#This Row],[VALOR NIVEL 4]],ActividadesCom[[#This Row],[VALOR NIVEL 3]],ActividadesCom[[#This Row],[VALOR NIVEL 2]],ActividadesCom[[#This Row],[VALOR NIVEL 1]]),0),"")</f>
        <v/>
      </c>
      <c r="G311" s="5" t="str">
        <f>IF(ActividadesCom[[#This Row],[PROMEDIO]]="","",IF(ActividadesCom[[#This Row],[PROMEDIO]]&gt;=4,"EXCELENTE",IF(ActividadesCom[[#This Row],[PROMEDIO]]&gt;=3,"NOTABLE",IF(ActividadesCom[[#This Row],[PROMEDIO]]&gt;=2,"BUENO",IF(ActividadesCom[[#This Row],[PROMEDIO]]=1,"SUFICIENTE","")))))</f>
        <v/>
      </c>
      <c r="H311" s="5">
        <f>MAX(ActividadesCom[[#This Row],[PERÍODO 1]],ActividadesCom[[#This Row],[PERÍODO 2]],ActividadesCom[[#This Row],[PERÍODO 3]],ActividadesCom[[#This Row],[PERÍODO 4]],ActividadesCom[[#This Row],[PERÍODO 5]])</f>
        <v>0</v>
      </c>
      <c r="I311" s="6"/>
      <c r="J311" s="5"/>
      <c r="K311" s="5"/>
      <c r="L311" s="5" t="str">
        <f>IF(ActividadesCom[[#This Row],[NIVEL 1]]&lt;&gt;0,VLOOKUP(ActividadesCom[[#This Row],[NIVEL 1]],Catálogo!A:B,2,FALSE),"")</f>
        <v/>
      </c>
      <c r="M311" s="5"/>
      <c r="N311" s="6"/>
      <c r="O311" s="5"/>
      <c r="P311" s="5"/>
      <c r="Q311" s="5" t="str">
        <f>IF(ActividadesCom[[#This Row],[NIVEL 2]]&lt;&gt;0,VLOOKUP(ActividadesCom[[#This Row],[NIVEL 2]],Catálogo!A:B,2,FALSE),"")</f>
        <v/>
      </c>
      <c r="R311" s="5"/>
      <c r="S311" s="6"/>
      <c r="T311" s="5"/>
      <c r="U311" s="5"/>
      <c r="V311" s="5" t="str">
        <f>IF(ActividadesCom[[#This Row],[NIVEL 3]]&lt;&gt;0,VLOOKUP(ActividadesCom[[#This Row],[NIVEL 3]],Catálogo!A:B,2,FALSE),"")</f>
        <v/>
      </c>
      <c r="W311" s="5"/>
      <c r="X311" s="6"/>
      <c r="Y311" s="5"/>
      <c r="Z311" s="5"/>
      <c r="AA311" s="5" t="str">
        <f>IF(ActividadesCom[[#This Row],[NIVEL 4]]&lt;&gt;0,VLOOKUP(ActividadesCom[[#This Row],[NIVEL 4]],Catálogo!A:B,2,FALSE),"")</f>
        <v/>
      </c>
      <c r="AB311" s="5"/>
      <c r="AC311" s="6"/>
      <c r="AD311" s="5"/>
      <c r="AE311" s="5"/>
      <c r="AF311" s="5" t="str">
        <f>IF(ActividadesCom[[#This Row],[NIVEL 5]]&lt;&gt;0,VLOOKUP(ActividadesCom[[#This Row],[NIVEL 5]],Catálogo!A:B,2,FALSE),"")</f>
        <v/>
      </c>
      <c r="AG311" s="5"/>
      <c r="AH311" s="2"/>
      <c r="AI311" s="2"/>
    </row>
    <row r="312" spans="1:35" ht="30" hidden="1" customHeight="1" x14ac:dyDescent="0.25">
      <c r="A312" s="7">
        <v>13470450</v>
      </c>
      <c r="B312" s="97" t="str">
        <f>VLOOKUP(ActividadesCom[[#This Row],[NO. DE CONTROL]],'LISTADO ESTUDIANTES'!A:C,3,FALSE)</f>
        <v>ESCALANTE VELA JESUS ABRAHAM</v>
      </c>
      <c r="C312" s="97" t="str">
        <f>VLOOKUP(ActividadesCom[[#This Row],[NO. DE CONTROL]],'LISTADO ESTUDIANTES'!A:B,2,FALSE)</f>
        <v>INGENIERIA AMBIENTAL</v>
      </c>
      <c r="D312" s="18" t="str">
        <f>VLOOKUP(ActividadesCom[[#This Row],[NO. DE CONTROL]],'LISTADO ESTUDIANTES'!A:D,4,FALSE)</f>
        <v>BAJA</v>
      </c>
      <c r="E312" s="5">
        <f>SUM(ActividadesCom[[#This Row],[CRÉD. 1]],ActividadesCom[[#This Row],[CRÉD. 2]],ActividadesCom[[#This Row],[CRÉD. 3]],ActividadesCom[[#This Row],[CRÉD. 4]],ActividadesCom[[#This Row],[CRÉD. 5]])</f>
        <v>1</v>
      </c>
      <c r="F312" s="17">
        <f>IF(ActividadesCom[[#This Row],[ÚLTIMO SEMESTRE CON CRÉDITOS]]&gt;0,ROUND(AVERAGE(ActividadesCom[[#This Row],[VALOR NIVEL 5]],ActividadesCom[[#This Row],[VALOR NIVEL 4]],ActividadesCom[[#This Row],[VALOR NIVEL 3]],ActividadesCom[[#This Row],[VALOR NIVEL 2]],ActividadesCom[[#This Row],[VALOR NIVEL 1]]),0),"")</f>
        <v>2</v>
      </c>
      <c r="G312" s="5" t="str">
        <f>IF(ActividadesCom[[#This Row],[PROMEDIO]]="","",IF(ActividadesCom[[#This Row],[PROMEDIO]]&gt;=4,"EXCELENTE",IF(ActividadesCom[[#This Row],[PROMEDIO]]&gt;=3,"NOTABLE",IF(ActividadesCom[[#This Row],[PROMEDIO]]&gt;=2,"BUENO",IF(ActividadesCom[[#This Row],[PROMEDIO]]=1,"SUFICIENTE","")))))</f>
        <v>BUENO</v>
      </c>
      <c r="H312" s="5">
        <f>MAX(ActividadesCom[[#This Row],[PERÍODO 1]],ActividadesCom[[#This Row],[PERÍODO 2]],ActividadesCom[[#This Row],[PERÍODO 3]],ActividadesCom[[#This Row],[PERÍODO 4]],ActividadesCom[[#This Row],[PERÍODO 5]])</f>
        <v>20141</v>
      </c>
      <c r="I312" s="6" t="s">
        <v>7</v>
      </c>
      <c r="J312" s="5">
        <v>20141</v>
      </c>
      <c r="K312" s="5" t="s">
        <v>4010</v>
      </c>
      <c r="L312" s="5">
        <f>IF(ActividadesCom[[#This Row],[NIVEL 1]]&lt;&gt;0,VLOOKUP(ActividadesCom[[#This Row],[NIVEL 1]],Catálogo!A:B,2,FALSE),"")</f>
        <v>2</v>
      </c>
      <c r="M312" s="5">
        <v>1</v>
      </c>
      <c r="N312" s="6"/>
      <c r="O312" s="5"/>
      <c r="P312" s="5"/>
      <c r="Q312" s="5" t="str">
        <f>IF(ActividadesCom[[#This Row],[NIVEL 2]]&lt;&gt;0,VLOOKUP(ActividadesCom[[#This Row],[NIVEL 2]],Catálogo!A:B,2,FALSE),"")</f>
        <v/>
      </c>
      <c r="R312" s="5"/>
      <c r="S312" s="6"/>
      <c r="T312" s="5"/>
      <c r="U312" s="5"/>
      <c r="V312" s="5" t="str">
        <f>IF(ActividadesCom[[#This Row],[NIVEL 3]]&lt;&gt;0,VLOOKUP(ActividadesCom[[#This Row],[NIVEL 3]],Catálogo!A:B,2,FALSE),"")</f>
        <v/>
      </c>
      <c r="W312" s="5"/>
      <c r="X312" s="6"/>
      <c r="Y312" s="5"/>
      <c r="Z312" s="5"/>
      <c r="AA312" s="5" t="str">
        <f>IF(ActividadesCom[[#This Row],[NIVEL 4]]&lt;&gt;0,VLOOKUP(ActividadesCom[[#This Row],[NIVEL 4]],Catálogo!A:B,2,FALSE),"")</f>
        <v/>
      </c>
      <c r="AB312" s="5"/>
      <c r="AC312" s="6"/>
      <c r="AD312" s="5"/>
      <c r="AE312" s="5"/>
      <c r="AF312" s="5" t="str">
        <f>IF(ActividadesCom[[#This Row],[NIVEL 5]]&lt;&gt;0,VLOOKUP(ActividadesCom[[#This Row],[NIVEL 5]],Catálogo!A:B,2,FALSE),"")</f>
        <v/>
      </c>
      <c r="AG312" s="5"/>
      <c r="AH312" s="2"/>
      <c r="AI312" s="2"/>
    </row>
    <row r="313" spans="1:35" ht="30" hidden="1" customHeight="1" x14ac:dyDescent="0.25">
      <c r="A313" s="7">
        <v>13470451</v>
      </c>
      <c r="B313" s="97" t="str">
        <f>VLOOKUP(ActividadesCom[[#This Row],[NO. DE CONTROL]],'LISTADO ESTUDIANTES'!A:C,3,FALSE)</f>
        <v>MAY SALAZAR YULI DANIELA</v>
      </c>
      <c r="C313" s="97" t="str">
        <f>VLOOKUP(ActividadesCom[[#This Row],[NO. DE CONTROL]],'LISTADO ESTUDIANTES'!A:B,2,FALSE)</f>
        <v>INGENIERIA EN ADMINISTRACION</v>
      </c>
      <c r="D313" s="18" t="str">
        <f>VLOOKUP(ActividadesCom[[#This Row],[NO. DE CONTROL]],'LISTADO ESTUDIANTES'!A:D,4,FALSE)</f>
        <v>EGRESADO(A)</v>
      </c>
      <c r="E313" s="5">
        <f>SUM(ActividadesCom[[#This Row],[CRÉD. 1]],ActividadesCom[[#This Row],[CRÉD. 2]],ActividadesCom[[#This Row],[CRÉD. 3]],ActividadesCom[[#This Row],[CRÉD. 4]],ActividadesCom[[#This Row],[CRÉD. 5]])</f>
        <v>5</v>
      </c>
      <c r="F313" s="17">
        <f>IF(ActividadesCom[[#This Row],[ÚLTIMO SEMESTRE CON CRÉDITOS]]&gt;0,ROUND(AVERAGE(ActividadesCom[[#This Row],[VALOR NIVEL 5]],ActividadesCom[[#This Row],[VALOR NIVEL 4]],ActividadesCom[[#This Row],[VALOR NIVEL 3]],ActividadesCom[[#This Row],[VALOR NIVEL 2]],ActividadesCom[[#This Row],[VALOR NIVEL 1]]),0),"")</f>
        <v>2</v>
      </c>
      <c r="G313" s="5" t="str">
        <f>IF(ActividadesCom[[#This Row],[PROMEDIO]]="","",IF(ActividadesCom[[#This Row],[PROMEDIO]]&gt;=4,"EXCELENTE",IF(ActividadesCom[[#This Row],[PROMEDIO]]&gt;=3,"NOTABLE",IF(ActividadesCom[[#This Row],[PROMEDIO]]&gt;=2,"BUENO",IF(ActividadesCom[[#This Row],[PROMEDIO]]=1,"SUFICIENTE","")))))</f>
        <v>BUENO</v>
      </c>
      <c r="H313" s="5">
        <f>MAX(ActividadesCom[[#This Row],[PERÍODO 1]],ActividadesCom[[#This Row],[PERÍODO 2]],ActividadesCom[[#This Row],[PERÍODO 3]],ActividadesCom[[#This Row],[PERÍODO 4]],ActividadesCom[[#This Row],[PERÍODO 5]])</f>
        <v>20151</v>
      </c>
      <c r="I313" s="6" t="s">
        <v>39</v>
      </c>
      <c r="J313" s="5">
        <v>20151</v>
      </c>
      <c r="K313" s="5" t="s">
        <v>4010</v>
      </c>
      <c r="L313" s="5">
        <f>IF(ActividadesCom[[#This Row],[NIVEL 1]]&lt;&gt;0,VLOOKUP(ActividadesCom[[#This Row],[NIVEL 1]],Catálogo!A:B,2,FALSE),"")</f>
        <v>2</v>
      </c>
      <c r="M313" s="5">
        <v>1</v>
      </c>
      <c r="N313" s="6" t="s">
        <v>73</v>
      </c>
      <c r="O313" s="5">
        <v>20151</v>
      </c>
      <c r="P313" s="5" t="s">
        <v>4010</v>
      </c>
      <c r="Q313" s="5">
        <f>IF(ActividadesCom[[#This Row],[NIVEL 2]]&lt;&gt;0,VLOOKUP(ActividadesCom[[#This Row],[NIVEL 2]],Catálogo!A:B,2,FALSE),"")</f>
        <v>2</v>
      </c>
      <c r="R313" s="5">
        <v>2</v>
      </c>
      <c r="S313" s="6" t="s">
        <v>111</v>
      </c>
      <c r="T313" s="5">
        <v>20151</v>
      </c>
      <c r="U313" s="5" t="s">
        <v>4010</v>
      </c>
      <c r="V313" s="5">
        <f>IF(ActividadesCom[[#This Row],[NIVEL 3]]&lt;&gt;0,VLOOKUP(ActividadesCom[[#This Row],[NIVEL 3]],Catálogo!A:B,2,FALSE),"")</f>
        <v>2</v>
      </c>
      <c r="W313" s="5">
        <v>1</v>
      </c>
      <c r="X313" s="6"/>
      <c r="Y313" s="5"/>
      <c r="Z313" s="5"/>
      <c r="AA313" s="5" t="str">
        <f>IF(ActividadesCom[[#This Row],[NIVEL 4]]&lt;&gt;0,VLOOKUP(ActividadesCom[[#This Row],[NIVEL 4]],Catálogo!A:B,2,FALSE),"")</f>
        <v/>
      </c>
      <c r="AB313" s="5"/>
      <c r="AC313" s="6" t="s">
        <v>55</v>
      </c>
      <c r="AD313" s="5">
        <v>20133</v>
      </c>
      <c r="AE313" s="5" t="s">
        <v>4010</v>
      </c>
      <c r="AF313" s="5">
        <f>IF(ActividadesCom[[#This Row],[NIVEL 5]]&lt;&gt;0,VLOOKUP(ActividadesCom[[#This Row],[NIVEL 5]],Catálogo!A:B,2,FALSE),"")</f>
        <v>2</v>
      </c>
      <c r="AG313" s="5">
        <v>1</v>
      </c>
      <c r="AH313" s="2"/>
      <c r="AI313" s="2"/>
    </row>
    <row r="314" spans="1:35" ht="30" hidden="1" customHeight="1" x14ac:dyDescent="0.25">
      <c r="A314" s="7">
        <v>13470453</v>
      </c>
      <c r="B314" s="97" t="str">
        <f>VLOOKUP(ActividadesCom[[#This Row],[NO. DE CONTROL]],'LISTADO ESTUDIANTES'!A:C,3,FALSE)</f>
        <v>ORDOÑEZ UC DANIEL DE LA CRUZ</v>
      </c>
      <c r="C314" s="97" t="str">
        <f>VLOOKUP(ActividadesCom[[#This Row],[NO. DE CONTROL]],'LISTADO ESTUDIANTES'!A:B,2,FALSE)</f>
        <v>INGENIERIA AMBIENTAL</v>
      </c>
      <c r="D314" s="18" t="str">
        <f>VLOOKUP(ActividadesCom[[#This Row],[NO. DE CONTROL]],'LISTADO ESTUDIANTES'!A:D,4,FALSE)</f>
        <v>EGRESADO(A)</v>
      </c>
      <c r="E314" s="5">
        <f>SUM(ActividadesCom[[#This Row],[CRÉD. 1]],ActividadesCom[[#This Row],[CRÉD. 2]],ActividadesCom[[#This Row],[CRÉD. 3]],ActividadesCom[[#This Row],[CRÉD. 4]],ActividadesCom[[#This Row],[CRÉD. 5]])</f>
        <v>5</v>
      </c>
      <c r="F314" s="17">
        <f>IF(ActividadesCom[[#This Row],[ÚLTIMO SEMESTRE CON CRÉDITOS]]&gt;0,ROUND(AVERAGE(ActividadesCom[[#This Row],[VALOR NIVEL 5]],ActividadesCom[[#This Row],[VALOR NIVEL 4]],ActividadesCom[[#This Row],[VALOR NIVEL 3]],ActividadesCom[[#This Row],[VALOR NIVEL 2]],ActividadesCom[[#This Row],[VALOR NIVEL 1]]),0),"")</f>
        <v>2</v>
      </c>
      <c r="G314" s="5" t="str">
        <f>IF(ActividadesCom[[#This Row],[PROMEDIO]]="","",IF(ActividadesCom[[#This Row],[PROMEDIO]]&gt;=4,"EXCELENTE",IF(ActividadesCom[[#This Row],[PROMEDIO]]&gt;=3,"NOTABLE",IF(ActividadesCom[[#This Row],[PROMEDIO]]&gt;=2,"BUENO",IF(ActividadesCom[[#This Row],[PROMEDIO]]=1,"SUFICIENTE","")))))</f>
        <v>BUENO</v>
      </c>
      <c r="H314" s="5">
        <f>MAX(ActividadesCom[[#This Row],[PERÍODO 1]],ActividadesCom[[#This Row],[PERÍODO 2]],ActividadesCom[[#This Row],[PERÍODO 3]],ActividadesCom[[#This Row],[PERÍODO 4]],ActividadesCom[[#This Row],[PERÍODO 5]])</f>
        <v>20151</v>
      </c>
      <c r="I314" s="6" t="s">
        <v>270</v>
      </c>
      <c r="J314" s="5">
        <v>20133</v>
      </c>
      <c r="K314" s="5" t="s">
        <v>4010</v>
      </c>
      <c r="L314" s="5">
        <f>IF(ActividadesCom[[#This Row],[NIVEL 1]]&lt;&gt;0,VLOOKUP(ActividadesCom[[#This Row],[NIVEL 1]],Catálogo!A:B,2,FALSE),"")</f>
        <v>2</v>
      </c>
      <c r="M314" s="5">
        <v>1</v>
      </c>
      <c r="N314" s="6" t="s">
        <v>271</v>
      </c>
      <c r="O314" s="5">
        <v>20141</v>
      </c>
      <c r="P314" s="5" t="s">
        <v>4010</v>
      </c>
      <c r="Q314" s="5">
        <f>IF(ActividadesCom[[#This Row],[NIVEL 2]]&lt;&gt;0,VLOOKUP(ActividadesCom[[#This Row],[NIVEL 2]],Catálogo!A:B,2,FALSE),"")</f>
        <v>2</v>
      </c>
      <c r="R314" s="5">
        <v>1</v>
      </c>
      <c r="S314" s="6" t="s">
        <v>272</v>
      </c>
      <c r="T314" s="5">
        <v>20151</v>
      </c>
      <c r="U314" s="5" t="s">
        <v>4010</v>
      </c>
      <c r="V314" s="5">
        <f>IF(ActividadesCom[[#This Row],[NIVEL 3]]&lt;&gt;0,VLOOKUP(ActividadesCom[[#This Row],[NIVEL 3]],Catálogo!A:B,2,FALSE),"")</f>
        <v>2</v>
      </c>
      <c r="W314" s="5">
        <v>1</v>
      </c>
      <c r="X314" s="6" t="s">
        <v>273</v>
      </c>
      <c r="Y314" s="5">
        <v>20133</v>
      </c>
      <c r="Z314" s="5" t="s">
        <v>4010</v>
      </c>
      <c r="AA314" s="5">
        <f>IF(ActividadesCom[[#This Row],[NIVEL 4]]&lt;&gt;0,VLOOKUP(ActividadesCom[[#This Row],[NIVEL 4]],Catálogo!A:B,2,FALSE),"")</f>
        <v>2</v>
      </c>
      <c r="AB314" s="5">
        <v>1</v>
      </c>
      <c r="AC314" s="6" t="s">
        <v>104</v>
      </c>
      <c r="AD314" s="5">
        <v>20133</v>
      </c>
      <c r="AE314" s="5" t="s">
        <v>4010</v>
      </c>
      <c r="AF314" s="5">
        <f>IF(ActividadesCom[[#This Row],[NIVEL 5]]&lt;&gt;0,VLOOKUP(ActividadesCom[[#This Row],[NIVEL 5]],Catálogo!A:B,2,FALSE),"")</f>
        <v>2</v>
      </c>
      <c r="AG314" s="5">
        <v>1</v>
      </c>
      <c r="AH314" s="2"/>
      <c r="AI314" s="2"/>
    </row>
    <row r="315" spans="1:35" ht="30" hidden="1" customHeight="1" x14ac:dyDescent="0.25">
      <c r="A315" s="7">
        <v>13470454</v>
      </c>
      <c r="B315" s="97" t="str">
        <f>VLOOKUP(ActividadesCom[[#This Row],[NO. DE CONTROL]],'LISTADO ESTUDIANTES'!A:C,3,FALSE)</f>
        <v>GONZALEZ CAMPOS DARYL ALFONSO</v>
      </c>
      <c r="C315" s="97" t="str">
        <f>VLOOKUP(ActividadesCom[[#This Row],[NO. DE CONTROL]],'LISTADO ESTUDIANTES'!A:B,2,FALSE)</f>
        <v>INGENIERIA EN GESTION EMPRESARIAL</v>
      </c>
      <c r="D315" s="18" t="str">
        <f>VLOOKUP(ActividadesCom[[#This Row],[NO. DE CONTROL]],'LISTADO ESTUDIANTES'!A:D,4,FALSE)</f>
        <v>EGRESADO(A)</v>
      </c>
      <c r="E315" s="5">
        <f>SUM(ActividadesCom[[#This Row],[CRÉD. 1]],ActividadesCom[[#This Row],[CRÉD. 2]],ActividadesCom[[#This Row],[CRÉD. 3]],ActividadesCom[[#This Row],[CRÉD. 4]],ActividadesCom[[#This Row],[CRÉD. 5]])</f>
        <v>5</v>
      </c>
      <c r="F315" s="17">
        <f>IF(ActividadesCom[[#This Row],[ÚLTIMO SEMESTRE CON CRÉDITOS]]&gt;0,ROUND(AVERAGE(ActividadesCom[[#This Row],[VALOR NIVEL 5]],ActividadesCom[[#This Row],[VALOR NIVEL 4]],ActividadesCom[[#This Row],[VALOR NIVEL 3]],ActividadesCom[[#This Row],[VALOR NIVEL 2]],ActividadesCom[[#This Row],[VALOR NIVEL 1]]),0),"")</f>
        <v>2</v>
      </c>
      <c r="G315" s="5" t="str">
        <f>IF(ActividadesCom[[#This Row],[PROMEDIO]]="","",IF(ActividadesCom[[#This Row],[PROMEDIO]]&gt;=4,"EXCELENTE",IF(ActividadesCom[[#This Row],[PROMEDIO]]&gt;=3,"NOTABLE",IF(ActividadesCom[[#This Row],[PROMEDIO]]&gt;=2,"BUENO",IF(ActividadesCom[[#This Row],[PROMEDIO]]=1,"SUFICIENTE","")))))</f>
        <v>BUENO</v>
      </c>
      <c r="H315" s="5">
        <f>MAX(ActividadesCom[[#This Row],[PERÍODO 1]],ActividadesCom[[#This Row],[PERÍODO 2]],ActividadesCom[[#This Row],[PERÍODO 3]],ActividadesCom[[#This Row],[PERÍODO 4]],ActividadesCom[[#This Row],[PERÍODO 5]])</f>
        <v>20171</v>
      </c>
      <c r="I315" s="6" t="s">
        <v>111</v>
      </c>
      <c r="J315" s="5">
        <v>20141</v>
      </c>
      <c r="K315" s="5" t="s">
        <v>4010</v>
      </c>
      <c r="L315" s="5">
        <f>IF(ActividadesCom[[#This Row],[NIVEL 1]]&lt;&gt;0,VLOOKUP(ActividadesCom[[#This Row],[NIVEL 1]],Catálogo!A:B,2,FALSE),"")</f>
        <v>2</v>
      </c>
      <c r="M315" s="5">
        <v>1</v>
      </c>
      <c r="N315" s="6" t="s">
        <v>111</v>
      </c>
      <c r="O315" s="5">
        <v>20153</v>
      </c>
      <c r="P315" s="5" t="s">
        <v>4010</v>
      </c>
      <c r="Q315" s="5">
        <f>IF(ActividadesCom[[#This Row],[NIVEL 2]]&lt;&gt;0,VLOOKUP(ActividadesCom[[#This Row],[NIVEL 2]],Catálogo!A:B,2,FALSE),"")</f>
        <v>2</v>
      </c>
      <c r="R315" s="5">
        <v>1</v>
      </c>
      <c r="S315" s="6" t="s">
        <v>111</v>
      </c>
      <c r="T315" s="5">
        <v>20171</v>
      </c>
      <c r="U315" s="5" t="s">
        <v>4010</v>
      </c>
      <c r="V315" s="5">
        <f>IF(ActividadesCom[[#This Row],[NIVEL 3]]&lt;&gt;0,VLOOKUP(ActividadesCom[[#This Row],[NIVEL 3]],Catálogo!A:B,2,FALSE),"")</f>
        <v>2</v>
      </c>
      <c r="W315" s="5">
        <v>1</v>
      </c>
      <c r="X315" s="6" t="s">
        <v>82</v>
      </c>
      <c r="Y315" s="5">
        <v>20141</v>
      </c>
      <c r="Z315" s="5" t="s">
        <v>4010</v>
      </c>
      <c r="AA315" s="5">
        <f>IF(ActividadesCom[[#This Row],[NIVEL 4]]&lt;&gt;0,VLOOKUP(ActividadesCom[[#This Row],[NIVEL 4]],Catálogo!A:B,2,FALSE),"")</f>
        <v>2</v>
      </c>
      <c r="AB315" s="5">
        <v>1</v>
      </c>
      <c r="AC315" s="6" t="s">
        <v>82</v>
      </c>
      <c r="AD315" s="5">
        <v>20133</v>
      </c>
      <c r="AE315" s="5" t="s">
        <v>4010</v>
      </c>
      <c r="AF315" s="5">
        <f>IF(ActividadesCom[[#This Row],[NIVEL 5]]&lt;&gt;0,VLOOKUP(ActividadesCom[[#This Row],[NIVEL 5]],Catálogo!A:B,2,FALSE),"")</f>
        <v>2</v>
      </c>
      <c r="AG315" s="5">
        <v>1</v>
      </c>
      <c r="AH315" s="2"/>
      <c r="AI315" s="2"/>
    </row>
    <row r="316" spans="1:35" ht="30" hidden="1" customHeight="1" x14ac:dyDescent="0.25">
      <c r="A316" s="7">
        <v>13470455</v>
      </c>
      <c r="B316" s="97" t="str">
        <f>VLOOKUP(ActividadesCom[[#This Row],[NO. DE CONTROL]],'LISTADO ESTUDIANTES'!A:C,3,FALSE)</f>
        <v>DOMINGUEZ UC CECILIA GABRIELA</v>
      </c>
      <c r="C316" s="97" t="str">
        <f>VLOOKUP(ActividadesCom[[#This Row],[NO. DE CONTROL]],'LISTADO ESTUDIANTES'!A:B,2,FALSE)</f>
        <v>INGENIERIA EN ADMINISTRACION</v>
      </c>
      <c r="D316" s="18" t="str">
        <f>VLOOKUP(ActividadesCom[[#This Row],[NO. DE CONTROL]],'LISTADO ESTUDIANTES'!A:D,4,FALSE)</f>
        <v>EGRESADO(A)</v>
      </c>
      <c r="E316" s="5">
        <f>SUM(ActividadesCom[[#This Row],[CRÉD. 1]],ActividadesCom[[#This Row],[CRÉD. 2]],ActividadesCom[[#This Row],[CRÉD. 3]],ActividadesCom[[#This Row],[CRÉD. 4]],ActividadesCom[[#This Row],[CRÉD. 5]])</f>
        <v>6</v>
      </c>
      <c r="F316" s="17">
        <f>IF(ActividadesCom[[#This Row],[ÚLTIMO SEMESTRE CON CRÉDITOS]]&gt;0,ROUND(AVERAGE(ActividadesCom[[#This Row],[VALOR NIVEL 5]],ActividadesCom[[#This Row],[VALOR NIVEL 4]],ActividadesCom[[#This Row],[VALOR NIVEL 3]],ActividadesCom[[#This Row],[VALOR NIVEL 2]],ActividadesCom[[#This Row],[VALOR NIVEL 1]]),0),"")</f>
        <v>2</v>
      </c>
      <c r="G316" s="5" t="str">
        <f>IF(ActividadesCom[[#This Row],[PROMEDIO]]="","",IF(ActividadesCom[[#This Row],[PROMEDIO]]&gt;=4,"EXCELENTE",IF(ActividadesCom[[#This Row],[PROMEDIO]]&gt;=3,"NOTABLE",IF(ActividadesCom[[#This Row],[PROMEDIO]]&gt;=2,"BUENO",IF(ActividadesCom[[#This Row],[PROMEDIO]]=1,"SUFICIENTE","")))))</f>
        <v>BUENO</v>
      </c>
      <c r="H316" s="5">
        <f>MAX(ActividadesCom[[#This Row],[PERÍODO 1]],ActividadesCom[[#This Row],[PERÍODO 2]],ActividadesCom[[#This Row],[PERÍODO 3]],ActividadesCom[[#This Row],[PERÍODO 4]],ActividadesCom[[#This Row],[PERÍODO 5]])</f>
        <v>20151</v>
      </c>
      <c r="I316" s="6" t="s">
        <v>74</v>
      </c>
      <c r="J316" s="5">
        <v>20151</v>
      </c>
      <c r="K316" s="5" t="s">
        <v>4010</v>
      </c>
      <c r="L316" s="5">
        <f>IF(ActividadesCom[[#This Row],[NIVEL 1]]&lt;&gt;0,VLOOKUP(ActividadesCom[[#This Row],[NIVEL 1]],Catálogo!A:B,2,FALSE),"")</f>
        <v>2</v>
      </c>
      <c r="M316" s="5">
        <v>1</v>
      </c>
      <c r="N316" s="6" t="s">
        <v>73</v>
      </c>
      <c r="O316" s="5">
        <v>20151</v>
      </c>
      <c r="P316" s="5" t="s">
        <v>4010</v>
      </c>
      <c r="Q316" s="5">
        <f>IF(ActividadesCom[[#This Row],[NIVEL 2]]&lt;&gt;0,VLOOKUP(ActividadesCom[[#This Row],[NIVEL 2]],Catálogo!A:B,2,FALSE),"")</f>
        <v>2</v>
      </c>
      <c r="R316" s="5">
        <v>2</v>
      </c>
      <c r="S316" s="6"/>
      <c r="T316" s="5"/>
      <c r="U316" s="5"/>
      <c r="V316" s="5" t="str">
        <f>IF(ActividadesCom[[#This Row],[NIVEL 3]]&lt;&gt;0,VLOOKUP(ActividadesCom[[#This Row],[NIVEL 3]],Catálogo!A:B,2,FALSE),"")</f>
        <v/>
      </c>
      <c r="W316" s="5"/>
      <c r="X316" s="6" t="s">
        <v>83</v>
      </c>
      <c r="Y316" s="5">
        <v>20123</v>
      </c>
      <c r="Z316" s="5" t="s">
        <v>4010</v>
      </c>
      <c r="AA316" s="5">
        <f>IF(ActividadesCom[[#This Row],[NIVEL 4]]&lt;&gt;0,VLOOKUP(ActividadesCom[[#This Row],[NIVEL 4]],Catálogo!A:B,2,FALSE),"")</f>
        <v>2</v>
      </c>
      <c r="AB316" s="5">
        <v>1</v>
      </c>
      <c r="AC316" s="6" t="s">
        <v>84</v>
      </c>
      <c r="AD316" s="5" t="s">
        <v>51</v>
      </c>
      <c r="AE316" s="5" t="s">
        <v>4010</v>
      </c>
      <c r="AF316" s="5">
        <f>IF(ActividadesCom[[#This Row],[NIVEL 5]]&lt;&gt;0,VLOOKUP(ActividadesCom[[#This Row],[NIVEL 5]],Catálogo!A:B,2,FALSE),"")</f>
        <v>2</v>
      </c>
      <c r="AG316" s="5">
        <v>2</v>
      </c>
      <c r="AH316" s="2"/>
      <c r="AI316" s="2"/>
    </row>
    <row r="317" spans="1:35" ht="30" hidden="1" customHeight="1" x14ac:dyDescent="0.25">
      <c r="A317" s="7">
        <v>13470456</v>
      </c>
      <c r="B317" s="97" t="str">
        <f>VLOOKUP(ActividadesCom[[#This Row],[NO. DE CONTROL]],'LISTADO ESTUDIANTES'!A:C,3,FALSE)</f>
        <v>ALFONSO TORRES TERESA DEL CARMEN</v>
      </c>
      <c r="C317" s="97" t="str">
        <f>VLOOKUP(ActividadesCom[[#This Row],[NO. DE CONTROL]],'LISTADO ESTUDIANTES'!A:B,2,FALSE)</f>
        <v>INGENIERIA CIVIL</v>
      </c>
      <c r="D317" s="18" t="str">
        <f>VLOOKUP(ActividadesCom[[#This Row],[NO. DE CONTROL]],'LISTADO ESTUDIANTES'!A:D,4,FALSE)</f>
        <v>EGRESADO(A)</v>
      </c>
      <c r="E317" s="5">
        <f>SUM(ActividadesCom[[#This Row],[CRÉD. 1]],ActividadesCom[[#This Row],[CRÉD. 2]],ActividadesCom[[#This Row],[CRÉD. 3]],ActividadesCom[[#This Row],[CRÉD. 4]],ActividadesCom[[#This Row],[CRÉD. 5]])</f>
        <v>5</v>
      </c>
      <c r="F317" s="17">
        <f>IF(ActividadesCom[[#This Row],[ÚLTIMO SEMESTRE CON CRÉDITOS]]&gt;0,ROUND(AVERAGE(ActividadesCom[[#This Row],[VALOR NIVEL 5]],ActividadesCom[[#This Row],[VALOR NIVEL 4]],ActividadesCom[[#This Row],[VALOR NIVEL 3]],ActividadesCom[[#This Row],[VALOR NIVEL 2]],ActividadesCom[[#This Row],[VALOR NIVEL 1]]),0),"")</f>
        <v>2</v>
      </c>
      <c r="G317" s="5" t="str">
        <f>IF(ActividadesCom[[#This Row],[PROMEDIO]]="","",IF(ActividadesCom[[#This Row],[PROMEDIO]]&gt;=4,"EXCELENTE",IF(ActividadesCom[[#This Row],[PROMEDIO]]&gt;=3,"NOTABLE",IF(ActividadesCom[[#This Row],[PROMEDIO]]&gt;=2,"BUENO",IF(ActividadesCom[[#This Row],[PROMEDIO]]=1,"SUFICIENTE","")))))</f>
        <v>BUENO</v>
      </c>
      <c r="H317" s="5">
        <f>MAX(ActividadesCom[[#This Row],[PERÍODO 1]],ActividadesCom[[#This Row],[PERÍODO 2]],ActividadesCom[[#This Row],[PERÍODO 3]],ActividadesCom[[#This Row],[PERÍODO 4]],ActividadesCom[[#This Row],[PERÍODO 5]])</f>
        <v>20163</v>
      </c>
      <c r="I317" s="6" t="s">
        <v>125</v>
      </c>
      <c r="J317" s="5">
        <v>20151</v>
      </c>
      <c r="K317" s="5" t="s">
        <v>4010</v>
      </c>
      <c r="L317" s="5">
        <f>IF(ActividadesCom[[#This Row],[NIVEL 1]]&lt;&gt;0,VLOOKUP(ActividadesCom[[#This Row],[NIVEL 1]],Catálogo!A:B,2,FALSE),"")</f>
        <v>2</v>
      </c>
      <c r="M317" s="5">
        <v>1</v>
      </c>
      <c r="N317" s="6" t="s">
        <v>245</v>
      </c>
      <c r="O317" s="5">
        <v>20141</v>
      </c>
      <c r="P317" s="5" t="s">
        <v>4010</v>
      </c>
      <c r="Q317" s="5">
        <f>IF(ActividadesCom[[#This Row],[NIVEL 2]]&lt;&gt;0,VLOOKUP(ActividadesCom[[#This Row],[NIVEL 2]],Catálogo!A:B,2,FALSE),"")</f>
        <v>2</v>
      </c>
      <c r="R317" s="5">
        <v>1</v>
      </c>
      <c r="S317" s="6" t="s">
        <v>233</v>
      </c>
      <c r="T317" s="5">
        <v>20153</v>
      </c>
      <c r="U317" s="5" t="s">
        <v>4010</v>
      </c>
      <c r="V317" s="5">
        <f>IF(ActividadesCom[[#This Row],[NIVEL 3]]&lt;&gt;0,VLOOKUP(ActividadesCom[[#This Row],[NIVEL 3]],Catálogo!A:B,2,FALSE),"")</f>
        <v>2</v>
      </c>
      <c r="W317" s="5">
        <v>1</v>
      </c>
      <c r="X317" s="6" t="s">
        <v>33</v>
      </c>
      <c r="Y317" s="5">
        <v>20133</v>
      </c>
      <c r="Z317" s="5" t="s">
        <v>4010</v>
      </c>
      <c r="AA317" s="5">
        <f>IF(ActividadesCom[[#This Row],[NIVEL 4]]&lt;&gt;0,VLOOKUP(ActividadesCom[[#This Row],[NIVEL 4]],Catálogo!A:B,2,FALSE),"")</f>
        <v>2</v>
      </c>
      <c r="AB317" s="5">
        <v>1</v>
      </c>
      <c r="AC317" s="6" t="s">
        <v>36</v>
      </c>
      <c r="AD317" s="5">
        <v>20163</v>
      </c>
      <c r="AE317" s="5" t="s">
        <v>4010</v>
      </c>
      <c r="AF317" s="5">
        <f>IF(ActividadesCom[[#This Row],[NIVEL 5]]&lt;&gt;0,VLOOKUP(ActividadesCom[[#This Row],[NIVEL 5]],Catálogo!A:B,2,FALSE),"")</f>
        <v>2</v>
      </c>
      <c r="AG317" s="5">
        <v>1</v>
      </c>
      <c r="AH317" s="2"/>
      <c r="AI317" s="2"/>
    </row>
    <row r="318" spans="1:35" ht="30" hidden="1" customHeight="1" x14ac:dyDescent="0.25">
      <c r="A318" s="7">
        <v>13470457</v>
      </c>
      <c r="B318" s="97" t="str">
        <f>VLOOKUP(ActividadesCom[[#This Row],[NO. DE CONTROL]],'LISTADO ESTUDIANTES'!A:C,3,FALSE)</f>
        <v>DZIB CONTRERAS KARELY YURAI</v>
      </c>
      <c r="C318" s="97" t="str">
        <f>VLOOKUP(ActividadesCom[[#This Row],[NO. DE CONTROL]],'LISTADO ESTUDIANTES'!A:B,2,FALSE)</f>
        <v>INGENIERIA INDUSTRIAL</v>
      </c>
      <c r="D318" s="18" t="str">
        <f>VLOOKUP(ActividadesCom[[#This Row],[NO. DE CONTROL]],'LISTADO ESTUDIANTES'!A:D,4,FALSE)</f>
        <v>BAJA</v>
      </c>
      <c r="E318" s="5">
        <f>SUM(ActividadesCom[[#This Row],[CRÉD. 1]],ActividadesCom[[#This Row],[CRÉD. 2]],ActividadesCom[[#This Row],[CRÉD. 3]],ActividadesCom[[#This Row],[CRÉD. 4]],ActividadesCom[[#This Row],[CRÉD. 5]])</f>
        <v>6</v>
      </c>
      <c r="F318" s="17">
        <f>IF(ActividadesCom[[#This Row],[ÚLTIMO SEMESTRE CON CRÉDITOS]]&gt;0,ROUND(AVERAGE(ActividadesCom[[#This Row],[VALOR NIVEL 5]],ActividadesCom[[#This Row],[VALOR NIVEL 4]],ActividadesCom[[#This Row],[VALOR NIVEL 3]],ActividadesCom[[#This Row],[VALOR NIVEL 2]],ActividadesCom[[#This Row],[VALOR NIVEL 1]]),0),"")</f>
        <v>2</v>
      </c>
      <c r="G318" s="5" t="str">
        <f>IF(ActividadesCom[[#This Row],[PROMEDIO]]="","",IF(ActividadesCom[[#This Row],[PROMEDIO]]&gt;=4,"EXCELENTE",IF(ActividadesCom[[#This Row],[PROMEDIO]]&gt;=3,"NOTABLE",IF(ActividadesCom[[#This Row],[PROMEDIO]]&gt;=2,"BUENO",IF(ActividadesCom[[#This Row],[PROMEDIO]]=1,"SUFICIENTE","")))))</f>
        <v>BUENO</v>
      </c>
      <c r="H318" s="5">
        <f>MAX(ActividadesCom[[#This Row],[PERÍODO 1]],ActividadesCom[[#This Row],[PERÍODO 2]],ActividadesCom[[#This Row],[PERÍODO 3]],ActividadesCom[[#This Row],[PERÍODO 4]],ActividadesCom[[#This Row],[PERÍODO 5]])</f>
        <v>20153</v>
      </c>
      <c r="I318" s="6" t="s">
        <v>148</v>
      </c>
      <c r="J318" s="5">
        <v>20141</v>
      </c>
      <c r="K318" s="5" t="s">
        <v>4010</v>
      </c>
      <c r="L318" s="5">
        <f>IF(ActividadesCom[[#This Row],[NIVEL 1]]&lt;&gt;0,VLOOKUP(ActividadesCom[[#This Row],[NIVEL 1]],Catálogo!A:B,2,FALSE),"")</f>
        <v>2</v>
      </c>
      <c r="M318" s="5">
        <v>1</v>
      </c>
      <c r="N318" s="6" t="s">
        <v>151</v>
      </c>
      <c r="O318" s="5">
        <v>20153</v>
      </c>
      <c r="P318" s="5" t="s">
        <v>4010</v>
      </c>
      <c r="Q318" s="5">
        <f>IF(ActividadesCom[[#This Row],[NIVEL 2]]&lt;&gt;0,VLOOKUP(ActividadesCom[[#This Row],[NIVEL 2]],Catálogo!A:B,2,FALSE),"")</f>
        <v>2</v>
      </c>
      <c r="R318" s="5">
        <v>1</v>
      </c>
      <c r="S318" s="6" t="s">
        <v>323</v>
      </c>
      <c r="T318" s="5">
        <v>20141</v>
      </c>
      <c r="U318" s="5" t="s">
        <v>4010</v>
      </c>
      <c r="V318" s="5">
        <f>IF(ActividadesCom[[#This Row],[NIVEL 3]]&lt;&gt;0,VLOOKUP(ActividadesCom[[#This Row],[NIVEL 3]],Catálogo!A:B,2,FALSE),"")</f>
        <v>2</v>
      </c>
      <c r="W318" s="5">
        <v>1</v>
      </c>
      <c r="X318" s="6" t="s">
        <v>324</v>
      </c>
      <c r="Y318" s="5">
        <v>20141</v>
      </c>
      <c r="Z318" s="5" t="s">
        <v>4010</v>
      </c>
      <c r="AA318" s="5">
        <f>IF(ActividadesCom[[#This Row],[NIVEL 4]]&lt;&gt;0,VLOOKUP(ActividadesCom[[#This Row],[NIVEL 4]],Catálogo!A:B,2,FALSE),"")</f>
        <v>2</v>
      </c>
      <c r="AB318" s="5">
        <v>1</v>
      </c>
      <c r="AC318" s="6" t="s">
        <v>26</v>
      </c>
      <c r="AD318" s="5" t="s">
        <v>51</v>
      </c>
      <c r="AE318" s="5" t="s">
        <v>4010</v>
      </c>
      <c r="AF318" s="5">
        <f>IF(ActividadesCom[[#This Row],[NIVEL 5]]&lt;&gt;0,VLOOKUP(ActividadesCom[[#This Row],[NIVEL 5]],Catálogo!A:B,2,FALSE),"")</f>
        <v>2</v>
      </c>
      <c r="AG318" s="5">
        <v>2</v>
      </c>
      <c r="AH318" s="2"/>
      <c r="AI318" s="2"/>
    </row>
    <row r="319" spans="1:35" ht="30" hidden="1" customHeight="1" x14ac:dyDescent="0.25">
      <c r="A319" s="7">
        <v>13470459</v>
      </c>
      <c r="B319" s="97" t="str">
        <f>VLOOKUP(ActividadesCom[[#This Row],[NO. DE CONTROL]],'LISTADO ESTUDIANTES'!A:C,3,FALSE)</f>
        <v>DZIB RIVERO ALEJANDRA MARSOLAIRE</v>
      </c>
      <c r="C319" s="97" t="str">
        <f>VLOOKUP(ActividadesCom[[#This Row],[NO. DE CONTROL]],'LISTADO ESTUDIANTES'!A:B,2,FALSE)</f>
        <v>INGENIERIA EN ADMINISTRACION</v>
      </c>
      <c r="D319" s="18" t="str">
        <f>VLOOKUP(ActividadesCom[[#This Row],[NO. DE CONTROL]],'LISTADO ESTUDIANTES'!A:D,4,FALSE)</f>
        <v>EGRESADO(A)</v>
      </c>
      <c r="E319" s="5">
        <f>SUM(ActividadesCom[[#This Row],[CRÉD. 1]],ActividadesCom[[#This Row],[CRÉD. 2]],ActividadesCom[[#This Row],[CRÉD. 3]],ActividadesCom[[#This Row],[CRÉD. 4]],ActividadesCom[[#This Row],[CRÉD. 5]])</f>
        <v>5</v>
      </c>
      <c r="F319" s="17">
        <f>IF(ActividadesCom[[#This Row],[ÚLTIMO SEMESTRE CON CRÉDITOS]]&gt;0,ROUND(AVERAGE(ActividadesCom[[#This Row],[VALOR NIVEL 5]],ActividadesCom[[#This Row],[VALOR NIVEL 4]],ActividadesCom[[#This Row],[VALOR NIVEL 3]],ActividadesCom[[#This Row],[VALOR NIVEL 2]],ActividadesCom[[#This Row],[VALOR NIVEL 1]]),0),"")</f>
        <v>2</v>
      </c>
      <c r="G319" s="5" t="str">
        <f>IF(ActividadesCom[[#This Row],[PROMEDIO]]="","",IF(ActividadesCom[[#This Row],[PROMEDIO]]&gt;=4,"EXCELENTE",IF(ActividadesCom[[#This Row],[PROMEDIO]]&gt;=3,"NOTABLE",IF(ActividadesCom[[#This Row],[PROMEDIO]]&gt;=2,"BUENO",IF(ActividadesCom[[#This Row],[PROMEDIO]]=1,"SUFICIENTE","")))))</f>
        <v>BUENO</v>
      </c>
      <c r="H319" s="5">
        <f>MAX(ActividadesCom[[#This Row],[PERÍODO 1]],ActividadesCom[[#This Row],[PERÍODO 2]],ActividadesCom[[#This Row],[PERÍODO 3]],ActividadesCom[[#This Row],[PERÍODO 4]],ActividadesCom[[#This Row],[PERÍODO 5]])</f>
        <v>20151</v>
      </c>
      <c r="I319" s="6" t="s">
        <v>39</v>
      </c>
      <c r="J319" s="5">
        <v>20151</v>
      </c>
      <c r="K319" s="5" t="s">
        <v>4010</v>
      </c>
      <c r="L319" s="5">
        <f>IF(ActividadesCom[[#This Row],[NIVEL 1]]&lt;&gt;0,VLOOKUP(ActividadesCom[[#This Row],[NIVEL 1]],Catálogo!A:B,2,FALSE),"")</f>
        <v>2</v>
      </c>
      <c r="M319" s="5">
        <v>1</v>
      </c>
      <c r="N319" s="6" t="s">
        <v>73</v>
      </c>
      <c r="O319" s="5">
        <v>20151</v>
      </c>
      <c r="P319" s="5" t="s">
        <v>4010</v>
      </c>
      <c r="Q319" s="5">
        <f>IF(ActividadesCom[[#This Row],[NIVEL 2]]&lt;&gt;0,VLOOKUP(ActividadesCom[[#This Row],[NIVEL 2]],Catálogo!A:B,2,FALSE),"")</f>
        <v>2</v>
      </c>
      <c r="R319" s="5">
        <v>2</v>
      </c>
      <c r="S319" s="6"/>
      <c r="T319" s="5"/>
      <c r="U319" s="5"/>
      <c r="V319" s="5" t="str">
        <f>IF(ActividadesCom[[#This Row],[NIVEL 3]]&lt;&gt;0,VLOOKUP(ActividadesCom[[#This Row],[NIVEL 3]],Catálogo!A:B,2,FALSE),"")</f>
        <v/>
      </c>
      <c r="W319" s="5"/>
      <c r="X319" s="6"/>
      <c r="Y319" s="5"/>
      <c r="Z319" s="5"/>
      <c r="AA319" s="5" t="str">
        <f>IF(ActividadesCom[[#This Row],[NIVEL 4]]&lt;&gt;0,VLOOKUP(ActividadesCom[[#This Row],[NIVEL 4]],Catálogo!A:B,2,FALSE),"")</f>
        <v/>
      </c>
      <c r="AB319" s="5"/>
      <c r="AC319" s="6" t="s">
        <v>33</v>
      </c>
      <c r="AD319" s="5" t="s">
        <v>51</v>
      </c>
      <c r="AE319" s="5" t="s">
        <v>4010</v>
      </c>
      <c r="AF319" s="5">
        <f>IF(ActividadesCom[[#This Row],[NIVEL 5]]&lt;&gt;0,VLOOKUP(ActividadesCom[[#This Row],[NIVEL 5]],Catálogo!A:B,2,FALSE),"")</f>
        <v>2</v>
      </c>
      <c r="AG319" s="5">
        <v>2</v>
      </c>
      <c r="AH319" s="2"/>
      <c r="AI319" s="2"/>
    </row>
    <row r="320" spans="1:35" ht="30" hidden="1" customHeight="1" x14ac:dyDescent="0.25">
      <c r="A320" s="7">
        <v>13470460</v>
      </c>
      <c r="B320" s="97" t="str">
        <f>VLOOKUP(ActividadesCom[[#This Row],[NO. DE CONTROL]],'LISTADO ESTUDIANTES'!A:C,3,FALSE)</f>
        <v>RODRIGUEZ CHABLE OMAR ROBERTO</v>
      </c>
      <c r="C320" s="97" t="str">
        <f>VLOOKUP(ActividadesCom[[#This Row],[NO. DE CONTROL]],'LISTADO ESTUDIANTES'!A:B,2,FALSE)</f>
        <v>INGENIERIA INDUSTRIAL</v>
      </c>
      <c r="D320" s="18" t="str">
        <f>VLOOKUP(ActividadesCom[[#This Row],[NO. DE CONTROL]],'LISTADO ESTUDIANTES'!A:D,4,FALSE)</f>
        <v>BAJA</v>
      </c>
      <c r="E320" s="5">
        <f>SUM(ActividadesCom[[#This Row],[CRÉD. 1]],ActividadesCom[[#This Row],[CRÉD. 2]],ActividadesCom[[#This Row],[CRÉD. 3]],ActividadesCom[[#This Row],[CRÉD. 4]],ActividadesCom[[#This Row],[CRÉD. 5]])</f>
        <v>1</v>
      </c>
      <c r="F320" s="17">
        <f>IF(ActividadesCom[[#This Row],[ÚLTIMO SEMESTRE CON CRÉDITOS]]&gt;0,ROUND(AVERAGE(ActividadesCom[[#This Row],[VALOR NIVEL 5]],ActividadesCom[[#This Row],[VALOR NIVEL 4]],ActividadesCom[[#This Row],[VALOR NIVEL 3]],ActividadesCom[[#This Row],[VALOR NIVEL 2]],ActividadesCom[[#This Row],[VALOR NIVEL 1]]),0),"")</f>
        <v>2</v>
      </c>
      <c r="G320" s="5" t="str">
        <f>IF(ActividadesCom[[#This Row],[PROMEDIO]]="","",IF(ActividadesCom[[#This Row],[PROMEDIO]]&gt;=4,"EXCELENTE",IF(ActividadesCom[[#This Row],[PROMEDIO]]&gt;=3,"NOTABLE",IF(ActividadesCom[[#This Row],[PROMEDIO]]&gt;=2,"BUENO",IF(ActividadesCom[[#This Row],[PROMEDIO]]=1,"SUFICIENTE","")))))</f>
        <v>BUENO</v>
      </c>
      <c r="H320" s="5">
        <f>MAX(ActividadesCom[[#This Row],[PERÍODO 1]],ActividadesCom[[#This Row],[PERÍODO 2]],ActividadesCom[[#This Row],[PERÍODO 3]],ActividadesCom[[#This Row],[PERÍODO 4]],ActividadesCom[[#This Row],[PERÍODO 5]])</f>
        <v>20141</v>
      </c>
      <c r="I320" s="6" t="s">
        <v>148</v>
      </c>
      <c r="J320" s="5">
        <v>20141</v>
      </c>
      <c r="K320" s="5" t="s">
        <v>4010</v>
      </c>
      <c r="L320" s="5">
        <f>IF(ActividadesCom[[#This Row],[NIVEL 1]]&lt;&gt;0,VLOOKUP(ActividadesCom[[#This Row],[NIVEL 1]],Catálogo!A:B,2,FALSE),"")</f>
        <v>2</v>
      </c>
      <c r="M320" s="5">
        <v>1</v>
      </c>
      <c r="N320" s="6"/>
      <c r="O320" s="5"/>
      <c r="P320" s="5"/>
      <c r="Q320" s="5" t="str">
        <f>IF(ActividadesCom[[#This Row],[NIVEL 2]]&lt;&gt;0,VLOOKUP(ActividadesCom[[#This Row],[NIVEL 2]],Catálogo!A:B,2,FALSE),"")</f>
        <v/>
      </c>
      <c r="R320" s="5"/>
      <c r="S320" s="6"/>
      <c r="T320" s="5"/>
      <c r="U320" s="5"/>
      <c r="V320" s="5" t="str">
        <f>IF(ActividadesCom[[#This Row],[NIVEL 3]]&lt;&gt;0,VLOOKUP(ActividadesCom[[#This Row],[NIVEL 3]],Catálogo!A:B,2,FALSE),"")</f>
        <v/>
      </c>
      <c r="W320" s="5"/>
      <c r="X320" s="6"/>
      <c r="Y320" s="5"/>
      <c r="Z320" s="5"/>
      <c r="AA320" s="5" t="str">
        <f>IF(ActividadesCom[[#This Row],[NIVEL 4]]&lt;&gt;0,VLOOKUP(ActividadesCom[[#This Row],[NIVEL 4]],Catálogo!A:B,2,FALSE),"")</f>
        <v/>
      </c>
      <c r="AB320" s="5"/>
      <c r="AC320" s="6"/>
      <c r="AD320" s="5"/>
      <c r="AE320" s="5"/>
      <c r="AF320" s="5" t="str">
        <f>IF(ActividadesCom[[#This Row],[NIVEL 5]]&lt;&gt;0,VLOOKUP(ActividadesCom[[#This Row],[NIVEL 5]],Catálogo!A:B,2,FALSE),"")</f>
        <v/>
      </c>
      <c r="AG320" s="5"/>
      <c r="AH320" s="2"/>
      <c r="AI320" s="2"/>
    </row>
    <row r="321" spans="1:35" ht="30" hidden="1" customHeight="1" x14ac:dyDescent="0.25">
      <c r="A321" s="7">
        <v>13470464</v>
      </c>
      <c r="B321" s="97" t="str">
        <f>VLOOKUP(ActividadesCom[[#This Row],[NO. DE CONTROL]],'LISTADO ESTUDIANTES'!A:C,3,FALSE)</f>
        <v>HIPOLITO GUTIERREZ MARCO ANTONIO</v>
      </c>
      <c r="C321" s="97" t="str">
        <f>VLOOKUP(ActividadesCom[[#This Row],[NO. DE CONTROL]],'LISTADO ESTUDIANTES'!A:B,2,FALSE)</f>
        <v>INGENIERIA QUIMICA</v>
      </c>
      <c r="D321" s="18" t="str">
        <f>VLOOKUP(ActividadesCom[[#This Row],[NO. DE CONTROL]],'LISTADO ESTUDIANTES'!A:D,4,FALSE)</f>
        <v>EGRESADO(A)</v>
      </c>
      <c r="E321" s="5">
        <f>SUM(ActividadesCom[[#This Row],[CRÉD. 1]],ActividadesCom[[#This Row],[CRÉD. 2]],ActividadesCom[[#This Row],[CRÉD. 3]],ActividadesCom[[#This Row],[CRÉD. 4]],ActividadesCom[[#This Row],[CRÉD. 5]])</f>
        <v>5</v>
      </c>
      <c r="F321" s="17">
        <f>IF(ActividadesCom[[#This Row],[ÚLTIMO SEMESTRE CON CRÉDITOS]]&gt;0,ROUND(AVERAGE(ActividadesCom[[#This Row],[VALOR NIVEL 5]],ActividadesCom[[#This Row],[VALOR NIVEL 4]],ActividadesCom[[#This Row],[VALOR NIVEL 3]],ActividadesCom[[#This Row],[VALOR NIVEL 2]],ActividadesCom[[#This Row],[VALOR NIVEL 1]]),0),"")</f>
        <v>2</v>
      </c>
      <c r="G321" s="5" t="str">
        <f>IF(ActividadesCom[[#This Row],[PROMEDIO]]="","",IF(ActividadesCom[[#This Row],[PROMEDIO]]&gt;=4,"EXCELENTE",IF(ActividadesCom[[#This Row],[PROMEDIO]]&gt;=3,"NOTABLE",IF(ActividadesCom[[#This Row],[PROMEDIO]]&gt;=2,"BUENO",IF(ActividadesCom[[#This Row],[PROMEDIO]]=1,"SUFICIENTE","")))))</f>
        <v>BUENO</v>
      </c>
      <c r="H321" s="5">
        <f>MAX(ActividadesCom[[#This Row],[PERÍODO 1]],ActividadesCom[[#This Row],[PERÍODO 2]],ActividadesCom[[#This Row],[PERÍODO 3]],ActividadesCom[[#This Row],[PERÍODO 4]],ActividadesCom[[#This Row],[PERÍODO 5]])</f>
        <v>20161</v>
      </c>
      <c r="I321" s="6" t="s">
        <v>128</v>
      </c>
      <c r="J321" s="5">
        <v>20161</v>
      </c>
      <c r="K321" s="5" t="s">
        <v>4010</v>
      </c>
      <c r="L321" s="5">
        <f>IF(ActividadesCom[[#This Row],[NIVEL 1]]&lt;&gt;0,VLOOKUP(ActividadesCom[[#This Row],[NIVEL 1]],Catálogo!A:B,2,FALSE),"")</f>
        <v>2</v>
      </c>
      <c r="M321" s="5">
        <v>2</v>
      </c>
      <c r="N321" s="6" t="s">
        <v>162</v>
      </c>
      <c r="O321" s="5">
        <v>20133</v>
      </c>
      <c r="P321" s="5" t="s">
        <v>4010</v>
      </c>
      <c r="Q321" s="5">
        <f>IF(ActividadesCom[[#This Row],[NIVEL 2]]&lt;&gt;0,VLOOKUP(ActividadesCom[[#This Row],[NIVEL 2]],Catálogo!A:B,2,FALSE),"")</f>
        <v>2</v>
      </c>
      <c r="R321" s="5">
        <v>1</v>
      </c>
      <c r="S321" s="6" t="s">
        <v>166</v>
      </c>
      <c r="T321" s="5">
        <v>20141</v>
      </c>
      <c r="U321" s="5" t="s">
        <v>4010</v>
      </c>
      <c r="V321" s="5">
        <f>IF(ActividadesCom[[#This Row],[NIVEL 3]]&lt;&gt;0,VLOOKUP(ActividadesCom[[#This Row],[NIVEL 3]],Catálogo!A:B,2,FALSE),"")</f>
        <v>2</v>
      </c>
      <c r="W321" s="5">
        <v>1</v>
      </c>
      <c r="X321" s="6" t="s">
        <v>167</v>
      </c>
      <c r="Y321" s="5">
        <v>20161</v>
      </c>
      <c r="Z321" s="5" t="s">
        <v>4010</v>
      </c>
      <c r="AA321" s="5">
        <f>IF(ActividadesCom[[#This Row],[NIVEL 4]]&lt;&gt;0,VLOOKUP(ActividadesCom[[#This Row],[NIVEL 4]],Catálogo!A:B,2,FALSE),"")</f>
        <v>2</v>
      </c>
      <c r="AB321" s="5">
        <v>1</v>
      </c>
      <c r="AC321" s="6" t="s">
        <v>168</v>
      </c>
      <c r="AD321" s="5">
        <v>1</v>
      </c>
      <c r="AE321" s="5"/>
      <c r="AF321" s="5" t="str">
        <f>IF(ActividadesCom[[#This Row],[NIVEL 5]]&lt;&gt;0,VLOOKUP(ActividadesCom[[#This Row],[NIVEL 5]],Catálogo!A:B,2,FALSE),"")</f>
        <v/>
      </c>
      <c r="AG321" s="5"/>
      <c r="AH321" s="2"/>
      <c r="AI321" s="2"/>
    </row>
    <row r="322" spans="1:35" ht="30" hidden="1" customHeight="1" x14ac:dyDescent="0.25">
      <c r="A322" s="7">
        <v>13470465</v>
      </c>
      <c r="B322" s="97" t="str">
        <f>VLOOKUP(ActividadesCom[[#This Row],[NO. DE CONTROL]],'LISTADO ESTUDIANTES'!A:C,3,FALSE)</f>
        <v>COYOC MORALES KENIA ELIZABETH</v>
      </c>
      <c r="C322" s="97" t="str">
        <f>VLOOKUP(ActividadesCom[[#This Row],[NO. DE CONTROL]],'LISTADO ESTUDIANTES'!A:B,2,FALSE)</f>
        <v>INGENIERIA EN ADMINISTRACION</v>
      </c>
      <c r="D322" s="18" t="str">
        <f>VLOOKUP(ActividadesCom[[#This Row],[NO. DE CONTROL]],'LISTADO ESTUDIANTES'!A:D,4,FALSE)</f>
        <v>EGRESADO(A)</v>
      </c>
      <c r="E322" s="5">
        <f>SUM(ActividadesCom[[#This Row],[CRÉD. 1]],ActividadesCom[[#This Row],[CRÉD. 2]],ActividadesCom[[#This Row],[CRÉD. 3]],ActividadesCom[[#This Row],[CRÉD. 4]],ActividadesCom[[#This Row],[CRÉD. 5]])</f>
        <v>5</v>
      </c>
      <c r="F322" s="17">
        <f>IF(ActividadesCom[[#This Row],[ÚLTIMO SEMESTRE CON CRÉDITOS]]&gt;0,ROUND(AVERAGE(ActividadesCom[[#This Row],[VALOR NIVEL 5]],ActividadesCom[[#This Row],[VALOR NIVEL 4]],ActividadesCom[[#This Row],[VALOR NIVEL 3]],ActividadesCom[[#This Row],[VALOR NIVEL 2]],ActividadesCom[[#This Row],[VALOR NIVEL 1]]),0),"")</f>
        <v>2</v>
      </c>
      <c r="G322" s="5" t="str">
        <f>IF(ActividadesCom[[#This Row],[PROMEDIO]]="","",IF(ActividadesCom[[#This Row],[PROMEDIO]]&gt;=4,"EXCELENTE",IF(ActividadesCom[[#This Row],[PROMEDIO]]&gt;=3,"NOTABLE",IF(ActividadesCom[[#This Row],[PROMEDIO]]&gt;=2,"BUENO",IF(ActividadesCom[[#This Row],[PROMEDIO]]=1,"SUFICIENTE","")))))</f>
        <v>BUENO</v>
      </c>
      <c r="H322" s="5">
        <f>MAX(ActividadesCom[[#This Row],[PERÍODO 1]],ActividadesCom[[#This Row],[PERÍODO 2]],ActividadesCom[[#This Row],[PERÍODO 3]],ActividadesCom[[#This Row],[PERÍODO 4]],ActividadesCom[[#This Row],[PERÍODO 5]])</f>
        <v>20151</v>
      </c>
      <c r="I322" s="6" t="s">
        <v>3</v>
      </c>
      <c r="J322" s="5">
        <v>20151</v>
      </c>
      <c r="K322" s="5" t="s">
        <v>4010</v>
      </c>
      <c r="L322" s="5">
        <f>IF(ActividadesCom[[#This Row],[NIVEL 1]]&lt;&gt;0,VLOOKUP(ActividadesCom[[#This Row],[NIVEL 1]],Catálogo!A:B,2,FALSE),"")</f>
        <v>2</v>
      </c>
      <c r="M322" s="5">
        <v>1</v>
      </c>
      <c r="N322" s="6" t="s">
        <v>111</v>
      </c>
      <c r="O322" s="5">
        <v>20143</v>
      </c>
      <c r="P322" s="5" t="s">
        <v>4010</v>
      </c>
      <c r="Q322" s="5">
        <f>IF(ActividadesCom[[#This Row],[NIVEL 2]]&lt;&gt;0,VLOOKUP(ActividadesCom[[#This Row],[NIVEL 2]],Catálogo!A:B,2,FALSE),"")</f>
        <v>2</v>
      </c>
      <c r="R322" s="5">
        <v>1</v>
      </c>
      <c r="S322" s="6" t="s">
        <v>111</v>
      </c>
      <c r="T322" s="5">
        <v>20151</v>
      </c>
      <c r="U322" s="5" t="s">
        <v>4010</v>
      </c>
      <c r="V322" s="5">
        <f>IF(ActividadesCom[[#This Row],[NIVEL 3]]&lt;&gt;0,VLOOKUP(ActividadesCom[[#This Row],[NIVEL 3]],Catálogo!A:B,2,FALSE),"")</f>
        <v>2</v>
      </c>
      <c r="W322" s="5">
        <v>1</v>
      </c>
      <c r="X322" s="6"/>
      <c r="Y322" s="5"/>
      <c r="Z322" s="5"/>
      <c r="AA322" s="5" t="str">
        <f>IF(ActividadesCom[[#This Row],[NIVEL 4]]&lt;&gt;0,VLOOKUP(ActividadesCom[[#This Row],[NIVEL 4]],Catálogo!A:B,2,FALSE),"")</f>
        <v/>
      </c>
      <c r="AB322" s="5"/>
      <c r="AC322" s="6" t="s">
        <v>236</v>
      </c>
      <c r="AD322" s="5" t="s">
        <v>145</v>
      </c>
      <c r="AE322" s="5" t="s">
        <v>4010</v>
      </c>
      <c r="AF322" s="5">
        <f>IF(ActividadesCom[[#This Row],[NIVEL 5]]&lt;&gt;0,VLOOKUP(ActividadesCom[[#This Row],[NIVEL 5]],Catálogo!A:B,2,FALSE),"")</f>
        <v>2</v>
      </c>
      <c r="AG322" s="5">
        <v>2</v>
      </c>
      <c r="AH322" s="2"/>
      <c r="AI322" s="2"/>
    </row>
    <row r="323" spans="1:35" ht="30" hidden="1" customHeight="1" x14ac:dyDescent="0.25">
      <c r="A323" s="7">
        <v>13470467</v>
      </c>
      <c r="B323" s="97" t="str">
        <f>VLOOKUP(ActividadesCom[[#This Row],[NO. DE CONTROL]],'LISTADO ESTUDIANTES'!A:C,3,FALSE)</f>
        <v>SÁNCHEZ ALEJOS DIANA GUADALUPE</v>
      </c>
      <c r="C323" s="97" t="str">
        <f>VLOOKUP(ActividadesCom[[#This Row],[NO. DE CONTROL]],'LISTADO ESTUDIANTES'!A:B,2,FALSE)</f>
        <v>INGENIERIA EN ADMINISTRACION</v>
      </c>
      <c r="D323" s="18" t="str">
        <f>VLOOKUP(ActividadesCom[[#This Row],[NO. DE CONTROL]],'LISTADO ESTUDIANTES'!A:D,4,FALSE)</f>
        <v>EGRESADO(A)</v>
      </c>
      <c r="E323" s="5">
        <f>SUM(ActividadesCom[[#This Row],[CRÉD. 1]],ActividadesCom[[#This Row],[CRÉD. 2]],ActividadesCom[[#This Row],[CRÉD. 3]],ActividadesCom[[#This Row],[CRÉD. 4]],ActividadesCom[[#This Row],[CRÉD. 5]])</f>
        <v>5</v>
      </c>
      <c r="F323" s="17">
        <f>IF(ActividadesCom[[#This Row],[ÚLTIMO SEMESTRE CON CRÉDITOS]]&gt;0,ROUND(AVERAGE(ActividadesCom[[#This Row],[VALOR NIVEL 5]],ActividadesCom[[#This Row],[VALOR NIVEL 4]],ActividadesCom[[#This Row],[VALOR NIVEL 3]],ActividadesCom[[#This Row],[VALOR NIVEL 2]],ActividadesCom[[#This Row],[VALOR NIVEL 1]]),0),"")</f>
        <v>2</v>
      </c>
      <c r="G323" s="5" t="str">
        <f>IF(ActividadesCom[[#This Row],[PROMEDIO]]="","",IF(ActividadesCom[[#This Row],[PROMEDIO]]&gt;=4,"EXCELENTE",IF(ActividadesCom[[#This Row],[PROMEDIO]]&gt;=3,"NOTABLE",IF(ActividadesCom[[#This Row],[PROMEDIO]]&gt;=2,"BUENO",IF(ActividadesCom[[#This Row],[PROMEDIO]]=1,"SUFICIENTE","")))))</f>
        <v>BUENO</v>
      </c>
      <c r="H323" s="5">
        <f>MAX(ActividadesCom[[#This Row],[PERÍODO 1]],ActividadesCom[[#This Row],[PERÍODO 2]],ActividadesCom[[#This Row],[PERÍODO 3]],ActividadesCom[[#This Row],[PERÍODO 4]],ActividadesCom[[#This Row],[PERÍODO 5]])</f>
        <v>20151</v>
      </c>
      <c r="I323" s="6" t="s">
        <v>3</v>
      </c>
      <c r="J323" s="5">
        <v>20151</v>
      </c>
      <c r="K323" s="5" t="s">
        <v>4010</v>
      </c>
      <c r="L323" s="5">
        <f>IF(ActividadesCom[[#This Row],[NIVEL 1]]&lt;&gt;0,VLOOKUP(ActividadesCom[[#This Row],[NIVEL 1]],Catálogo!A:B,2,FALSE),"")</f>
        <v>2</v>
      </c>
      <c r="M323" s="5">
        <v>1</v>
      </c>
      <c r="N323" s="6" t="s">
        <v>111</v>
      </c>
      <c r="O323" s="5">
        <v>20143</v>
      </c>
      <c r="P323" s="5" t="s">
        <v>4010</v>
      </c>
      <c r="Q323" s="5">
        <f>IF(ActividadesCom[[#This Row],[NIVEL 2]]&lt;&gt;0,VLOOKUP(ActividadesCom[[#This Row],[NIVEL 2]],Catálogo!A:B,2,FALSE),"")</f>
        <v>2</v>
      </c>
      <c r="R323" s="5">
        <v>1</v>
      </c>
      <c r="S323" s="6" t="s">
        <v>120</v>
      </c>
      <c r="T323" s="5">
        <v>20143</v>
      </c>
      <c r="U323" s="5" t="s">
        <v>4010</v>
      </c>
      <c r="V323" s="5">
        <f>IF(ActividadesCom[[#This Row],[NIVEL 3]]&lt;&gt;0,VLOOKUP(ActividadesCom[[#This Row],[NIVEL 3]],Catálogo!A:B,2,FALSE),"")</f>
        <v>2</v>
      </c>
      <c r="W323" s="5">
        <v>1</v>
      </c>
      <c r="X323" s="6" t="s">
        <v>111</v>
      </c>
      <c r="Y323" s="5">
        <v>20133</v>
      </c>
      <c r="Z323" s="5" t="s">
        <v>4010</v>
      </c>
      <c r="AA323" s="5">
        <f>IF(ActividadesCom[[#This Row],[NIVEL 4]]&lt;&gt;0,VLOOKUP(ActividadesCom[[#This Row],[NIVEL 4]],Catálogo!A:B,2,FALSE),"")</f>
        <v>2</v>
      </c>
      <c r="AB323" s="5">
        <v>1</v>
      </c>
      <c r="AC323" s="6" t="s">
        <v>2</v>
      </c>
      <c r="AD323" s="5">
        <v>20133</v>
      </c>
      <c r="AE323" s="5" t="s">
        <v>4010</v>
      </c>
      <c r="AF323" s="5">
        <f>IF(ActividadesCom[[#This Row],[NIVEL 5]]&lt;&gt;0,VLOOKUP(ActividadesCom[[#This Row],[NIVEL 5]],Catálogo!A:B,2,FALSE),"")</f>
        <v>2</v>
      </c>
      <c r="AG323" s="5">
        <v>1</v>
      </c>
      <c r="AH323" s="2"/>
      <c r="AI323" s="2"/>
    </row>
    <row r="324" spans="1:35" ht="30" hidden="1" customHeight="1" x14ac:dyDescent="0.25">
      <c r="A324" s="7">
        <v>13470468</v>
      </c>
      <c r="B324" s="97" t="str">
        <f>VLOOKUP(ActividadesCom[[#This Row],[NO. DE CONTROL]],'LISTADO ESTUDIANTES'!A:C,3,FALSE)</f>
        <v>SANCHEZ MASABAS EDGAR DEL JESUS</v>
      </c>
      <c r="C324" s="97" t="str">
        <f>VLOOKUP(ActividadesCom[[#This Row],[NO. DE CONTROL]],'LISTADO ESTUDIANTES'!A:B,2,FALSE)</f>
        <v>INGENIERIA AMBIENTAL</v>
      </c>
      <c r="D324" s="18" t="str">
        <f>VLOOKUP(ActividadesCom[[#This Row],[NO. DE CONTROL]],'LISTADO ESTUDIANTES'!A:D,4,FALSE)</f>
        <v>EGRESADO(A)</v>
      </c>
      <c r="E324" s="5">
        <f>SUM(ActividadesCom[[#This Row],[CRÉD. 1]],ActividadesCom[[#This Row],[CRÉD. 2]],ActividadesCom[[#This Row],[CRÉD. 3]],ActividadesCom[[#This Row],[CRÉD. 4]],ActividadesCom[[#This Row],[CRÉD. 5]])</f>
        <v>5</v>
      </c>
      <c r="F324" s="17">
        <f>IF(ActividadesCom[[#This Row],[ÚLTIMO SEMESTRE CON CRÉDITOS]]&gt;0,ROUND(AVERAGE(ActividadesCom[[#This Row],[VALOR NIVEL 5]],ActividadesCom[[#This Row],[VALOR NIVEL 4]],ActividadesCom[[#This Row],[VALOR NIVEL 3]],ActividadesCom[[#This Row],[VALOR NIVEL 2]],ActividadesCom[[#This Row],[VALOR NIVEL 1]]),0),"")</f>
        <v>2</v>
      </c>
      <c r="G324" s="5" t="str">
        <f>IF(ActividadesCom[[#This Row],[PROMEDIO]]="","",IF(ActividadesCom[[#This Row],[PROMEDIO]]&gt;=4,"EXCELENTE",IF(ActividadesCom[[#This Row],[PROMEDIO]]&gt;=3,"NOTABLE",IF(ActividadesCom[[#This Row],[PROMEDIO]]&gt;=2,"BUENO",IF(ActividadesCom[[#This Row],[PROMEDIO]]=1,"SUFICIENTE","")))))</f>
        <v>BUENO</v>
      </c>
      <c r="H324" s="5">
        <f>MAX(ActividadesCom[[#This Row],[PERÍODO 1]],ActividadesCom[[#This Row],[PERÍODO 2]],ActividadesCom[[#This Row],[PERÍODO 3]],ActividadesCom[[#This Row],[PERÍODO 4]],ActividadesCom[[#This Row],[PERÍODO 5]])</f>
        <v>20151</v>
      </c>
      <c r="I324" s="6" t="s">
        <v>258</v>
      </c>
      <c r="J324" s="5">
        <v>20151</v>
      </c>
      <c r="K324" s="5" t="s">
        <v>4010</v>
      </c>
      <c r="L324" s="5">
        <f>IF(ActividadesCom[[#This Row],[NIVEL 1]]&lt;&gt;0,VLOOKUP(ActividadesCom[[#This Row],[NIVEL 1]],Catálogo!A:B,2,FALSE),"")</f>
        <v>2</v>
      </c>
      <c r="M324" s="5">
        <v>1</v>
      </c>
      <c r="N324" s="6" t="s">
        <v>259</v>
      </c>
      <c r="O324" s="5">
        <v>20133</v>
      </c>
      <c r="P324" s="5" t="s">
        <v>4010</v>
      </c>
      <c r="Q324" s="5">
        <f>IF(ActividadesCom[[#This Row],[NIVEL 2]]&lt;&gt;0,VLOOKUP(ActividadesCom[[#This Row],[NIVEL 2]],Catálogo!A:B,2,FALSE),"")</f>
        <v>2</v>
      </c>
      <c r="R324" s="5">
        <v>1</v>
      </c>
      <c r="S324" s="6" t="s">
        <v>260</v>
      </c>
      <c r="T324" s="5">
        <v>20133</v>
      </c>
      <c r="U324" s="5" t="s">
        <v>4010</v>
      </c>
      <c r="V324" s="5">
        <f>IF(ActividadesCom[[#This Row],[NIVEL 3]]&lt;&gt;0,VLOOKUP(ActividadesCom[[#This Row],[NIVEL 3]],Catálogo!A:B,2,FALSE),"")</f>
        <v>2</v>
      </c>
      <c r="W324" s="5">
        <v>1</v>
      </c>
      <c r="X324" s="6" t="s">
        <v>261</v>
      </c>
      <c r="Y324" s="5">
        <v>20133</v>
      </c>
      <c r="Z324" s="5" t="s">
        <v>4010</v>
      </c>
      <c r="AA324" s="5">
        <f>IF(ActividadesCom[[#This Row],[NIVEL 4]]&lt;&gt;0,VLOOKUP(ActividadesCom[[#This Row],[NIVEL 4]],Catálogo!A:B,2,FALSE),"")</f>
        <v>2</v>
      </c>
      <c r="AB324" s="5">
        <v>1</v>
      </c>
      <c r="AC324" s="6" t="s">
        <v>4</v>
      </c>
      <c r="AD324" s="5">
        <v>20133</v>
      </c>
      <c r="AE324" s="5" t="s">
        <v>4010</v>
      </c>
      <c r="AF324" s="5">
        <f>IF(ActividadesCom[[#This Row],[NIVEL 5]]&lt;&gt;0,VLOOKUP(ActividadesCom[[#This Row],[NIVEL 5]],Catálogo!A:B,2,FALSE),"")</f>
        <v>2</v>
      </c>
      <c r="AG324" s="5">
        <v>1</v>
      </c>
      <c r="AH324" s="2"/>
      <c r="AI324" s="2"/>
    </row>
    <row r="325" spans="1:35" ht="30" hidden="1" customHeight="1" x14ac:dyDescent="0.25">
      <c r="A325" s="7">
        <v>13470469</v>
      </c>
      <c r="B325" s="97" t="str">
        <f>VLOOKUP(ActividadesCom[[#This Row],[NO. DE CONTROL]],'LISTADO ESTUDIANTES'!A:C,3,FALSE)</f>
        <v>YEH HERNANDEZ CARLOS DAMIAN</v>
      </c>
      <c r="C325" s="97" t="str">
        <f>VLOOKUP(ActividadesCom[[#This Row],[NO. DE CONTROL]],'LISTADO ESTUDIANTES'!A:B,2,FALSE)</f>
        <v>INGENIERIA INFORMATICA</v>
      </c>
      <c r="D325" s="18" t="str">
        <f>VLOOKUP(ActividadesCom[[#This Row],[NO. DE CONTROL]],'LISTADO ESTUDIANTES'!A:D,4,FALSE)</f>
        <v>EGRESADO(A)</v>
      </c>
      <c r="E325" s="5">
        <f>SUM(ActividadesCom[[#This Row],[CRÉD. 1]],ActividadesCom[[#This Row],[CRÉD. 2]],ActividadesCom[[#This Row],[CRÉD. 3]],ActividadesCom[[#This Row],[CRÉD. 4]],ActividadesCom[[#This Row],[CRÉD. 5]])</f>
        <v>5</v>
      </c>
      <c r="F325" s="17">
        <f>IF(ActividadesCom[[#This Row],[ÚLTIMO SEMESTRE CON CRÉDITOS]]&gt;0,ROUND(AVERAGE(ActividadesCom[[#This Row],[VALOR NIVEL 5]],ActividadesCom[[#This Row],[VALOR NIVEL 4]],ActividadesCom[[#This Row],[VALOR NIVEL 3]],ActividadesCom[[#This Row],[VALOR NIVEL 2]],ActividadesCom[[#This Row],[VALOR NIVEL 1]]),0),"")</f>
        <v>2</v>
      </c>
      <c r="G325" s="5" t="str">
        <f>IF(ActividadesCom[[#This Row],[PROMEDIO]]="","",IF(ActividadesCom[[#This Row],[PROMEDIO]]&gt;=4,"EXCELENTE",IF(ActividadesCom[[#This Row],[PROMEDIO]]&gt;=3,"NOTABLE",IF(ActividadesCom[[#This Row],[PROMEDIO]]&gt;=2,"BUENO",IF(ActividadesCom[[#This Row],[PROMEDIO]]=1,"SUFICIENTE","")))))</f>
        <v>BUENO</v>
      </c>
      <c r="H325" s="5">
        <f>MAX(ActividadesCom[[#This Row],[PERÍODO 1]],ActividadesCom[[#This Row],[PERÍODO 2]],ActividadesCom[[#This Row],[PERÍODO 3]],ActividadesCom[[#This Row],[PERÍODO 4]],ActividadesCom[[#This Row],[PERÍODO 5]])</f>
        <v>20171</v>
      </c>
      <c r="I325" s="6" t="s">
        <v>329</v>
      </c>
      <c r="J325" s="5">
        <v>20161</v>
      </c>
      <c r="K325" s="5" t="s">
        <v>4010</v>
      </c>
      <c r="L325" s="5">
        <f>IF(ActividadesCom[[#This Row],[NIVEL 1]]&lt;&gt;0,VLOOKUP(ActividadesCom[[#This Row],[NIVEL 1]],Catálogo!A:B,2,FALSE),"")</f>
        <v>2</v>
      </c>
      <c r="M325" s="5">
        <v>1</v>
      </c>
      <c r="N325" s="6" t="s">
        <v>341</v>
      </c>
      <c r="O325" s="5">
        <v>20171</v>
      </c>
      <c r="P325" s="5" t="s">
        <v>4010</v>
      </c>
      <c r="Q325" s="5">
        <f>IF(ActividadesCom[[#This Row],[NIVEL 2]]&lt;&gt;0,VLOOKUP(ActividadesCom[[#This Row],[NIVEL 2]],Catálogo!A:B,2,FALSE),"")</f>
        <v>2</v>
      </c>
      <c r="R325" s="5">
        <v>2</v>
      </c>
      <c r="S325" s="6" t="s">
        <v>350</v>
      </c>
      <c r="T325" s="5">
        <v>20163</v>
      </c>
      <c r="U325" s="5" t="s">
        <v>4010</v>
      </c>
      <c r="V325" s="5">
        <f>IF(ActividadesCom[[#This Row],[NIVEL 3]]&lt;&gt;0,VLOOKUP(ActividadesCom[[#This Row],[NIVEL 3]],Catálogo!A:B,2,FALSE),"")</f>
        <v>2</v>
      </c>
      <c r="W325" s="5">
        <v>1</v>
      </c>
      <c r="X325" s="6" t="s">
        <v>389</v>
      </c>
      <c r="Y325" s="5">
        <v>20161</v>
      </c>
      <c r="Z325" s="5" t="s">
        <v>4010</v>
      </c>
      <c r="AA325" s="5">
        <f>IF(ActividadesCom[[#This Row],[NIVEL 4]]&lt;&gt;0,VLOOKUP(ActividadesCom[[#This Row],[NIVEL 4]],Catálogo!A:B,2,FALSE),"")</f>
        <v>2</v>
      </c>
      <c r="AB325" s="5">
        <v>1</v>
      </c>
      <c r="AC325" s="6"/>
      <c r="AD325" s="5"/>
      <c r="AE325" s="5"/>
      <c r="AF325" s="5" t="str">
        <f>IF(ActividadesCom[[#This Row],[NIVEL 5]]&lt;&gt;0,VLOOKUP(ActividadesCom[[#This Row],[NIVEL 5]],Catálogo!A:B,2,FALSE),"")</f>
        <v/>
      </c>
      <c r="AG325" s="5"/>
      <c r="AH325" s="2"/>
      <c r="AI325" s="2"/>
    </row>
    <row r="326" spans="1:35" ht="30" hidden="1" customHeight="1" x14ac:dyDescent="0.25">
      <c r="A326" s="7">
        <v>13470471</v>
      </c>
      <c r="B326" s="97" t="str">
        <f>VLOOKUP(ActividadesCom[[#This Row],[NO. DE CONTROL]],'LISTADO ESTUDIANTES'!A:C,3,FALSE)</f>
        <v>OSORIO CERON MIGUEL ARCANGEL</v>
      </c>
      <c r="C326" s="97" t="str">
        <f>VLOOKUP(ActividadesCom[[#This Row],[NO. DE CONTROL]],'LISTADO ESTUDIANTES'!A:B,2,FALSE)</f>
        <v>INGENIERIA CIVIL</v>
      </c>
      <c r="D326" s="18" t="str">
        <f>VLOOKUP(ActividadesCom[[#This Row],[NO. DE CONTROL]],'LISTADO ESTUDIANTES'!A:D,4,FALSE)</f>
        <v>EGRESADO(A)</v>
      </c>
      <c r="E326" s="5">
        <f>SUM(ActividadesCom[[#This Row],[CRÉD. 1]],ActividadesCom[[#This Row],[CRÉD. 2]],ActividadesCom[[#This Row],[CRÉD. 3]],ActividadesCom[[#This Row],[CRÉD. 4]],ActividadesCom[[#This Row],[CRÉD. 5]])</f>
        <v>5</v>
      </c>
      <c r="F326" s="17">
        <f>IF(ActividadesCom[[#This Row],[ÚLTIMO SEMESTRE CON CRÉDITOS]]&gt;0,ROUND(AVERAGE(ActividadesCom[[#This Row],[VALOR NIVEL 5]],ActividadesCom[[#This Row],[VALOR NIVEL 4]],ActividadesCom[[#This Row],[VALOR NIVEL 3]],ActividadesCom[[#This Row],[VALOR NIVEL 2]],ActividadesCom[[#This Row],[VALOR NIVEL 1]]),0),"")</f>
        <v>2</v>
      </c>
      <c r="G326" s="5" t="str">
        <f>IF(ActividadesCom[[#This Row],[PROMEDIO]]="","",IF(ActividadesCom[[#This Row],[PROMEDIO]]&gt;=4,"EXCELENTE",IF(ActividadesCom[[#This Row],[PROMEDIO]]&gt;=3,"NOTABLE",IF(ActividadesCom[[#This Row],[PROMEDIO]]&gt;=2,"BUENO",IF(ActividadesCom[[#This Row],[PROMEDIO]]=1,"SUFICIENTE","")))))</f>
        <v>BUENO</v>
      </c>
      <c r="H326" s="5">
        <f>MAX(ActividadesCom[[#This Row],[PERÍODO 1]],ActividadesCom[[#This Row],[PERÍODO 2]],ActividadesCom[[#This Row],[PERÍODO 3]],ActividadesCom[[#This Row],[PERÍODO 4]],ActividadesCom[[#This Row],[PERÍODO 5]])</f>
        <v>20171</v>
      </c>
      <c r="I326" s="6" t="s">
        <v>286</v>
      </c>
      <c r="J326" s="5">
        <v>20161</v>
      </c>
      <c r="K326" s="5" t="s">
        <v>4010</v>
      </c>
      <c r="L326" s="5">
        <f>IF(ActividadesCom[[#This Row],[NIVEL 1]]&lt;&gt;0,VLOOKUP(ActividadesCom[[#This Row],[NIVEL 1]],Catálogo!A:B,2,FALSE),"")</f>
        <v>2</v>
      </c>
      <c r="M326" s="5">
        <v>1</v>
      </c>
      <c r="N326" s="6" t="s">
        <v>56</v>
      </c>
      <c r="O326" s="5">
        <v>20151</v>
      </c>
      <c r="P326" s="5" t="s">
        <v>4010</v>
      </c>
      <c r="Q326" s="5">
        <f>IF(ActividadesCom[[#This Row],[NIVEL 2]]&lt;&gt;0,VLOOKUP(ActividadesCom[[#This Row],[NIVEL 2]],Catálogo!A:B,2,FALSE),"")</f>
        <v>2</v>
      </c>
      <c r="R326" s="5">
        <v>1</v>
      </c>
      <c r="S326" s="6" t="s">
        <v>284</v>
      </c>
      <c r="T326" s="5">
        <v>20171</v>
      </c>
      <c r="U326" s="5" t="s">
        <v>4010</v>
      </c>
      <c r="V326" s="5">
        <f>IF(ActividadesCom[[#This Row],[NIVEL 3]]&lt;&gt;0,VLOOKUP(ActividadesCom[[#This Row],[NIVEL 3]],Catálogo!A:B,2,FALSE),"")</f>
        <v>2</v>
      </c>
      <c r="W326" s="5">
        <v>1</v>
      </c>
      <c r="X326" s="6"/>
      <c r="Y326" s="5"/>
      <c r="Z326" s="5"/>
      <c r="AA326" s="5" t="str">
        <f>IF(ActividadesCom[[#This Row],[NIVEL 4]]&lt;&gt;0,VLOOKUP(ActividadesCom[[#This Row],[NIVEL 4]],Catálogo!A:B,2,FALSE),"")</f>
        <v/>
      </c>
      <c r="AB326" s="5"/>
      <c r="AC326" s="6" t="s">
        <v>86</v>
      </c>
      <c r="AD326" s="5" t="s">
        <v>51</v>
      </c>
      <c r="AE326" s="5" t="s">
        <v>4010</v>
      </c>
      <c r="AF326" s="5">
        <f>IF(ActividadesCom[[#This Row],[NIVEL 5]]&lt;&gt;0,VLOOKUP(ActividadesCom[[#This Row],[NIVEL 5]],Catálogo!A:B,2,FALSE),"")</f>
        <v>2</v>
      </c>
      <c r="AG326" s="5">
        <v>2</v>
      </c>
      <c r="AH326" s="2"/>
      <c r="AI326" s="2"/>
    </row>
    <row r="327" spans="1:35" ht="30" hidden="1" customHeight="1" x14ac:dyDescent="0.25">
      <c r="A327" s="7">
        <v>13470472</v>
      </c>
      <c r="B327" s="97" t="str">
        <f>VLOOKUP(ActividadesCom[[#This Row],[NO. DE CONTROL]],'LISTADO ESTUDIANTES'!A:C,3,FALSE)</f>
        <v>PINO BENCOMO JOSE ANTONIO</v>
      </c>
      <c r="C327" s="97" t="str">
        <f>VLOOKUP(ActividadesCom[[#This Row],[NO. DE CONTROL]],'LISTADO ESTUDIANTES'!A:B,2,FALSE)</f>
        <v>INGENIERIA MECANICA</v>
      </c>
      <c r="D327" s="18" t="str">
        <f>VLOOKUP(ActividadesCom[[#This Row],[NO. DE CONTROL]],'LISTADO ESTUDIANTES'!A:D,4,FALSE)</f>
        <v>BAJA</v>
      </c>
      <c r="E327" s="5">
        <f>SUM(ActividadesCom[[#This Row],[CRÉD. 1]],ActividadesCom[[#This Row],[CRÉD. 2]],ActividadesCom[[#This Row],[CRÉD. 3]],ActividadesCom[[#This Row],[CRÉD. 4]],ActividadesCom[[#This Row],[CRÉD. 5]])</f>
        <v>0</v>
      </c>
      <c r="F327" s="17" t="str">
        <f>IF(ActividadesCom[[#This Row],[ÚLTIMO SEMESTRE CON CRÉDITOS]]&gt;0,ROUND(AVERAGE(ActividadesCom[[#This Row],[VALOR NIVEL 5]],ActividadesCom[[#This Row],[VALOR NIVEL 4]],ActividadesCom[[#This Row],[VALOR NIVEL 3]],ActividadesCom[[#This Row],[VALOR NIVEL 2]],ActividadesCom[[#This Row],[VALOR NIVEL 1]]),0),"")</f>
        <v/>
      </c>
      <c r="G327" s="5" t="str">
        <f>IF(ActividadesCom[[#This Row],[PROMEDIO]]="","",IF(ActividadesCom[[#This Row],[PROMEDIO]]&gt;=4,"EXCELENTE",IF(ActividadesCom[[#This Row],[PROMEDIO]]&gt;=3,"NOTABLE",IF(ActividadesCom[[#This Row],[PROMEDIO]]&gt;=2,"BUENO",IF(ActividadesCom[[#This Row],[PROMEDIO]]=1,"SUFICIENTE","")))))</f>
        <v/>
      </c>
      <c r="H327" s="5">
        <f>MAX(ActividadesCom[[#This Row],[PERÍODO 1]],ActividadesCom[[#This Row],[PERÍODO 2]],ActividadesCom[[#This Row],[PERÍODO 3]],ActividadesCom[[#This Row],[PERÍODO 4]],ActividadesCom[[#This Row],[PERÍODO 5]])</f>
        <v>0</v>
      </c>
      <c r="I327" s="6"/>
      <c r="J327" s="5"/>
      <c r="K327" s="5"/>
      <c r="L327" s="5" t="str">
        <f>IF(ActividadesCom[[#This Row],[NIVEL 1]]&lt;&gt;0,VLOOKUP(ActividadesCom[[#This Row],[NIVEL 1]],Catálogo!A:B,2,FALSE),"")</f>
        <v/>
      </c>
      <c r="M327" s="5"/>
      <c r="N327" s="6"/>
      <c r="O327" s="5"/>
      <c r="P327" s="5"/>
      <c r="Q327" s="5" t="str">
        <f>IF(ActividadesCom[[#This Row],[NIVEL 2]]&lt;&gt;0,VLOOKUP(ActividadesCom[[#This Row],[NIVEL 2]],Catálogo!A:B,2,FALSE),"")</f>
        <v/>
      </c>
      <c r="R327" s="5"/>
      <c r="S327" s="6"/>
      <c r="T327" s="5"/>
      <c r="U327" s="5"/>
      <c r="V327" s="5" t="str">
        <f>IF(ActividadesCom[[#This Row],[NIVEL 3]]&lt;&gt;0,VLOOKUP(ActividadesCom[[#This Row],[NIVEL 3]],Catálogo!A:B,2,FALSE),"")</f>
        <v/>
      </c>
      <c r="W327" s="5"/>
      <c r="X327" s="6"/>
      <c r="Y327" s="5"/>
      <c r="Z327" s="5"/>
      <c r="AA327" s="5" t="str">
        <f>IF(ActividadesCom[[#This Row],[NIVEL 4]]&lt;&gt;0,VLOOKUP(ActividadesCom[[#This Row],[NIVEL 4]],Catálogo!A:B,2,FALSE),"")</f>
        <v/>
      </c>
      <c r="AB327" s="5"/>
      <c r="AC327" s="6"/>
      <c r="AD327" s="5"/>
      <c r="AE327" s="5"/>
      <c r="AF327" s="5" t="str">
        <f>IF(ActividadesCom[[#This Row],[NIVEL 5]]&lt;&gt;0,VLOOKUP(ActividadesCom[[#This Row],[NIVEL 5]],Catálogo!A:B,2,FALSE),"")</f>
        <v/>
      </c>
      <c r="AG327" s="5"/>
      <c r="AH327" s="2"/>
      <c r="AI327" s="2"/>
    </row>
    <row r="328" spans="1:35" ht="30" hidden="1" customHeight="1" x14ac:dyDescent="0.25">
      <c r="A328" s="7">
        <v>13470473</v>
      </c>
      <c r="B328" s="97" t="str">
        <f>VLOOKUP(ActividadesCom[[#This Row],[NO. DE CONTROL]],'LISTADO ESTUDIANTES'!A:C,3,FALSE)</f>
        <v>XOLIO JARA JORGE LUIS</v>
      </c>
      <c r="C328" s="97" t="str">
        <f>VLOOKUP(ActividadesCom[[#This Row],[NO. DE CONTROL]],'LISTADO ESTUDIANTES'!A:B,2,FALSE)</f>
        <v>INGENIERIA EN ADMINISTRACION</v>
      </c>
      <c r="D328" s="18" t="str">
        <f>VLOOKUP(ActividadesCom[[#This Row],[NO. DE CONTROL]],'LISTADO ESTUDIANTES'!A:D,4,FALSE)</f>
        <v>BAJA</v>
      </c>
      <c r="E328" s="5">
        <f>SUM(ActividadesCom[[#This Row],[CRÉD. 1]],ActividadesCom[[#This Row],[CRÉD. 2]],ActividadesCom[[#This Row],[CRÉD. 3]],ActividadesCom[[#This Row],[CRÉD. 4]],ActividadesCom[[#This Row],[CRÉD. 5]])</f>
        <v>3</v>
      </c>
      <c r="F328" s="17">
        <f>IF(ActividadesCom[[#This Row],[ÚLTIMO SEMESTRE CON CRÉDITOS]]&gt;0,ROUND(AVERAGE(ActividadesCom[[#This Row],[VALOR NIVEL 5]],ActividadesCom[[#This Row],[VALOR NIVEL 4]],ActividadesCom[[#This Row],[VALOR NIVEL 3]],ActividadesCom[[#This Row],[VALOR NIVEL 2]],ActividadesCom[[#This Row],[VALOR NIVEL 1]]),0),"")</f>
        <v>2</v>
      </c>
      <c r="G328" s="5" t="str">
        <f>IF(ActividadesCom[[#This Row],[PROMEDIO]]="","",IF(ActividadesCom[[#This Row],[PROMEDIO]]&gt;=4,"EXCELENTE",IF(ActividadesCom[[#This Row],[PROMEDIO]]&gt;=3,"NOTABLE",IF(ActividadesCom[[#This Row],[PROMEDIO]]&gt;=2,"BUENO",IF(ActividadesCom[[#This Row],[PROMEDIO]]=1,"SUFICIENTE","")))))</f>
        <v>BUENO</v>
      </c>
      <c r="H328" s="5">
        <f>MAX(ActividadesCom[[#This Row],[PERÍODO 1]],ActividadesCom[[#This Row],[PERÍODO 2]],ActividadesCom[[#This Row],[PERÍODO 3]],ActividadesCom[[#This Row],[PERÍODO 4]],ActividadesCom[[#This Row],[PERÍODO 5]])</f>
        <v>20171</v>
      </c>
      <c r="I328" s="6" t="s">
        <v>111</v>
      </c>
      <c r="J328" s="5">
        <v>20143</v>
      </c>
      <c r="K328" s="5" t="s">
        <v>4010</v>
      </c>
      <c r="L328" s="5">
        <f>IF(ActividadesCom[[#This Row],[NIVEL 1]]&lt;&gt;0,VLOOKUP(ActividadesCom[[#This Row],[NIVEL 1]],Catálogo!A:B,2,FALSE),"")</f>
        <v>2</v>
      </c>
      <c r="M328" s="5">
        <v>1</v>
      </c>
      <c r="N328" s="6" t="s">
        <v>119</v>
      </c>
      <c r="O328" s="5">
        <v>20143</v>
      </c>
      <c r="P328" s="5" t="s">
        <v>4010</v>
      </c>
      <c r="Q328" s="5">
        <f>IF(ActividadesCom[[#This Row],[NIVEL 2]]&lt;&gt;0,VLOOKUP(ActividadesCom[[#This Row],[NIVEL 2]],Catálogo!A:B,2,FALSE),"")</f>
        <v>2</v>
      </c>
      <c r="R328" s="5">
        <v>1</v>
      </c>
      <c r="S328" s="6"/>
      <c r="T328" s="5"/>
      <c r="U328" s="5"/>
      <c r="V328" s="5" t="str">
        <f>IF(ActividadesCom[[#This Row],[NIVEL 3]]&lt;&gt;0,VLOOKUP(ActividadesCom[[#This Row],[NIVEL 3]],Catálogo!A:B,2,FALSE),"")</f>
        <v/>
      </c>
      <c r="W328" s="5"/>
      <c r="X328" s="6"/>
      <c r="Y328" s="5"/>
      <c r="Z328" s="5"/>
      <c r="AA328" s="5" t="str">
        <f>IF(ActividadesCom[[#This Row],[NIVEL 4]]&lt;&gt;0,VLOOKUP(ActividadesCom[[#This Row],[NIVEL 4]],Catálogo!A:B,2,FALSE),"")</f>
        <v/>
      </c>
      <c r="AB328" s="5"/>
      <c r="AC328" s="6" t="s">
        <v>31</v>
      </c>
      <c r="AD328" s="5">
        <v>20171</v>
      </c>
      <c r="AE328" s="5" t="s">
        <v>4010</v>
      </c>
      <c r="AF328" s="5">
        <f>IF(ActividadesCom[[#This Row],[NIVEL 5]]&lt;&gt;0,VLOOKUP(ActividadesCom[[#This Row],[NIVEL 5]],Catálogo!A:B,2,FALSE),"")</f>
        <v>2</v>
      </c>
      <c r="AG328" s="5">
        <v>1</v>
      </c>
      <c r="AH328" s="2"/>
      <c r="AI328" s="2"/>
    </row>
    <row r="329" spans="1:35" ht="30" hidden="1" customHeight="1" x14ac:dyDescent="0.25">
      <c r="A329" s="7">
        <v>13470476</v>
      </c>
      <c r="B329" s="97" t="str">
        <f>VLOOKUP(ActividadesCom[[#This Row],[NO. DE CONTROL]],'LISTADO ESTUDIANTES'!A:C,3,FALSE)</f>
        <v>FRANCO MARTINEZ JESUS GONZALO</v>
      </c>
      <c r="C329" s="97" t="str">
        <f>VLOOKUP(ActividadesCom[[#This Row],[NO. DE CONTROL]],'LISTADO ESTUDIANTES'!A:B,2,FALSE)</f>
        <v>INGENIERIA QUIMICA</v>
      </c>
      <c r="D329" s="18" t="str">
        <f>VLOOKUP(ActividadesCom[[#This Row],[NO. DE CONTROL]],'LISTADO ESTUDIANTES'!A:D,4,FALSE)</f>
        <v>EGRESADO(A)</v>
      </c>
      <c r="E329" s="5">
        <f>SUM(ActividadesCom[[#This Row],[CRÉD. 1]],ActividadesCom[[#This Row],[CRÉD. 2]],ActividadesCom[[#This Row],[CRÉD. 3]],ActividadesCom[[#This Row],[CRÉD. 4]],ActividadesCom[[#This Row],[CRÉD. 5]])</f>
        <v>5</v>
      </c>
      <c r="F329" s="17">
        <f>IF(ActividadesCom[[#This Row],[ÚLTIMO SEMESTRE CON CRÉDITOS]]&gt;0,ROUND(AVERAGE(ActividadesCom[[#This Row],[VALOR NIVEL 5]],ActividadesCom[[#This Row],[VALOR NIVEL 4]],ActividadesCom[[#This Row],[VALOR NIVEL 3]],ActividadesCom[[#This Row],[VALOR NIVEL 2]],ActividadesCom[[#This Row],[VALOR NIVEL 1]]),0),"")</f>
        <v>2</v>
      </c>
      <c r="G329" s="5" t="str">
        <f>IF(ActividadesCom[[#This Row],[PROMEDIO]]="","",IF(ActividadesCom[[#This Row],[PROMEDIO]]&gt;=4,"EXCELENTE",IF(ActividadesCom[[#This Row],[PROMEDIO]]&gt;=3,"NOTABLE",IF(ActividadesCom[[#This Row],[PROMEDIO]]&gt;=2,"BUENO",IF(ActividadesCom[[#This Row],[PROMEDIO]]=1,"SUFICIENTE","")))))</f>
        <v>BUENO</v>
      </c>
      <c r="H329" s="5">
        <f>MAX(ActividadesCom[[#This Row],[PERÍODO 1]],ActividadesCom[[#This Row],[PERÍODO 2]],ActividadesCom[[#This Row],[PERÍODO 3]],ActividadesCom[[#This Row],[PERÍODO 4]],ActividadesCom[[#This Row],[PERÍODO 5]])</f>
        <v>20161</v>
      </c>
      <c r="I329" s="6" t="s">
        <v>128</v>
      </c>
      <c r="J329" s="5">
        <v>20161</v>
      </c>
      <c r="K329" s="5" t="s">
        <v>4010</v>
      </c>
      <c r="L329" s="5">
        <f>IF(ActividadesCom[[#This Row],[NIVEL 1]]&lt;&gt;0,VLOOKUP(ActividadesCom[[#This Row],[NIVEL 1]],Catálogo!A:B,2,FALSE),"")</f>
        <v>2</v>
      </c>
      <c r="M329" s="5">
        <v>1</v>
      </c>
      <c r="N329" s="6" t="s">
        <v>138</v>
      </c>
      <c r="O329" s="5">
        <v>20133</v>
      </c>
      <c r="P329" s="5" t="s">
        <v>4010</v>
      </c>
      <c r="Q329" s="5">
        <f>IF(ActividadesCom[[#This Row],[NIVEL 2]]&lt;&gt;0,VLOOKUP(ActividadesCom[[#This Row],[NIVEL 2]],Catálogo!A:B,2,FALSE),"")</f>
        <v>2</v>
      </c>
      <c r="R329" s="5">
        <v>1</v>
      </c>
      <c r="S329" s="6" t="s">
        <v>139</v>
      </c>
      <c r="T329" s="5">
        <v>20161</v>
      </c>
      <c r="U329" s="5" t="s">
        <v>4010</v>
      </c>
      <c r="V329" s="5">
        <f>IF(ActividadesCom[[#This Row],[NIVEL 3]]&lt;&gt;0,VLOOKUP(ActividadesCom[[#This Row],[NIVEL 3]],Catálogo!A:B,2,FALSE),"")</f>
        <v>2</v>
      </c>
      <c r="W329" s="5">
        <v>1</v>
      </c>
      <c r="X329" s="6"/>
      <c r="Y329" s="5"/>
      <c r="Z329" s="5"/>
      <c r="AA329" s="5" t="str">
        <f>IF(ActividadesCom[[#This Row],[NIVEL 4]]&lt;&gt;0,VLOOKUP(ActividadesCom[[#This Row],[NIVEL 4]],Catálogo!A:B,2,FALSE),"")</f>
        <v/>
      </c>
      <c r="AB329" s="5"/>
      <c r="AC329" s="6" t="s">
        <v>97</v>
      </c>
      <c r="AD329" s="5" t="s">
        <v>51</v>
      </c>
      <c r="AE329" s="5" t="s">
        <v>4010</v>
      </c>
      <c r="AF329" s="5">
        <f>IF(ActividadesCom[[#This Row],[NIVEL 5]]&lt;&gt;0,VLOOKUP(ActividadesCom[[#This Row],[NIVEL 5]],Catálogo!A:B,2,FALSE),"")</f>
        <v>2</v>
      </c>
      <c r="AG329" s="5">
        <v>2</v>
      </c>
      <c r="AH329" s="2"/>
      <c r="AI329" s="2"/>
    </row>
    <row r="330" spans="1:35" ht="30" hidden="1" customHeight="1" x14ac:dyDescent="0.25">
      <c r="A330" s="7">
        <v>13470477</v>
      </c>
      <c r="B330" s="97" t="str">
        <f>VLOOKUP(ActividadesCom[[#This Row],[NO. DE CONTROL]],'LISTADO ESTUDIANTES'!A:C,3,FALSE)</f>
        <v>CU ANTONIO LUIS ENRIQUE</v>
      </c>
      <c r="C330" s="97" t="str">
        <f>VLOOKUP(ActividadesCom[[#This Row],[NO. DE CONTROL]],'LISTADO ESTUDIANTES'!A:B,2,FALSE)</f>
        <v>INGENIERIA MECANICA</v>
      </c>
      <c r="D330" s="18" t="str">
        <f>VLOOKUP(ActividadesCom[[#This Row],[NO. DE CONTROL]],'LISTADO ESTUDIANTES'!A:D,4,FALSE)</f>
        <v>EGRESADO(A)</v>
      </c>
      <c r="E330" s="5">
        <f>SUM(ActividadesCom[[#This Row],[CRÉD. 1]],ActividadesCom[[#This Row],[CRÉD. 2]],ActividadesCom[[#This Row],[CRÉD. 3]],ActividadesCom[[#This Row],[CRÉD. 4]],ActividadesCom[[#This Row],[CRÉD. 5]])</f>
        <v>5</v>
      </c>
      <c r="F330" s="17">
        <f>IF(ActividadesCom[[#This Row],[ÚLTIMO SEMESTRE CON CRÉDITOS]]&gt;0,ROUND(AVERAGE(ActividadesCom[[#This Row],[VALOR NIVEL 5]],ActividadesCom[[#This Row],[VALOR NIVEL 4]],ActividadesCom[[#This Row],[VALOR NIVEL 3]],ActividadesCom[[#This Row],[VALOR NIVEL 2]],ActividadesCom[[#This Row],[VALOR NIVEL 1]]),0),"")</f>
        <v>2</v>
      </c>
      <c r="G330" s="5" t="str">
        <f>IF(ActividadesCom[[#This Row],[PROMEDIO]]="","",IF(ActividadesCom[[#This Row],[PROMEDIO]]&gt;=4,"EXCELENTE",IF(ActividadesCom[[#This Row],[PROMEDIO]]&gt;=3,"NOTABLE",IF(ActividadesCom[[#This Row],[PROMEDIO]]&gt;=2,"BUENO",IF(ActividadesCom[[#This Row],[PROMEDIO]]=1,"SUFICIENTE","")))))</f>
        <v>BUENO</v>
      </c>
      <c r="H330" s="5">
        <f>MAX(ActividadesCom[[#This Row],[PERÍODO 1]],ActividadesCom[[#This Row],[PERÍODO 2]],ActividadesCom[[#This Row],[PERÍODO 3]],ActividadesCom[[#This Row],[PERÍODO 4]],ActividadesCom[[#This Row],[PERÍODO 5]])</f>
        <v>20173</v>
      </c>
      <c r="I330" s="6" t="s">
        <v>128</v>
      </c>
      <c r="J330" s="5">
        <v>20161</v>
      </c>
      <c r="K330" s="5" t="s">
        <v>4010</v>
      </c>
      <c r="L330" s="5">
        <f>IF(ActividadesCom[[#This Row],[NIVEL 1]]&lt;&gt;0,VLOOKUP(ActividadesCom[[#This Row],[NIVEL 1]],Catálogo!A:B,2,FALSE),"")</f>
        <v>2</v>
      </c>
      <c r="M330" s="5">
        <v>1</v>
      </c>
      <c r="N330" s="6" t="s">
        <v>647</v>
      </c>
      <c r="O330" s="5">
        <v>20173</v>
      </c>
      <c r="P330" s="5" t="s">
        <v>4010</v>
      </c>
      <c r="Q330" s="5">
        <f>IF(ActividadesCom[[#This Row],[NIVEL 2]]&lt;&gt;0,VLOOKUP(ActividadesCom[[#This Row],[NIVEL 2]],Catálogo!A:B,2,FALSE),"")</f>
        <v>2</v>
      </c>
      <c r="R330" s="5">
        <v>2</v>
      </c>
      <c r="S330" s="6"/>
      <c r="T330" s="5"/>
      <c r="U330" s="5"/>
      <c r="V330" s="5" t="str">
        <f>IF(ActividadesCom[[#This Row],[NIVEL 3]]&lt;&gt;0,VLOOKUP(ActividadesCom[[#This Row],[NIVEL 3]],Catálogo!A:B,2,FALSE),"")</f>
        <v/>
      </c>
      <c r="W330" s="5"/>
      <c r="X330" s="6"/>
      <c r="Y330" s="5"/>
      <c r="Z330" s="5"/>
      <c r="AA330" s="5" t="str">
        <f>IF(ActividadesCom[[#This Row],[NIVEL 4]]&lt;&gt;0,VLOOKUP(ActividadesCom[[#This Row],[NIVEL 4]],Catálogo!A:B,2,FALSE),"")</f>
        <v/>
      </c>
      <c r="AB330" s="5"/>
      <c r="AC330" s="6" t="s">
        <v>55</v>
      </c>
      <c r="AD330" s="5" t="s">
        <v>51</v>
      </c>
      <c r="AE330" s="5" t="s">
        <v>4010</v>
      </c>
      <c r="AF330" s="5">
        <f>IF(ActividadesCom[[#This Row],[NIVEL 5]]&lt;&gt;0,VLOOKUP(ActividadesCom[[#This Row],[NIVEL 5]],Catálogo!A:B,2,FALSE),"")</f>
        <v>2</v>
      </c>
      <c r="AG330" s="5">
        <v>2</v>
      </c>
      <c r="AH330" s="2"/>
      <c r="AI330" s="2"/>
    </row>
    <row r="331" spans="1:35" ht="30" hidden="1" customHeight="1" x14ac:dyDescent="0.25">
      <c r="A331" s="7">
        <v>13470479</v>
      </c>
      <c r="B331" s="97" t="str">
        <f>VLOOKUP(ActividadesCom[[#This Row],[NO. DE CONTROL]],'LISTADO ESTUDIANTES'!A:C,3,FALSE)</f>
        <v>DOMINGUEZ CHAVEZ ADRIAN JESUS</v>
      </c>
      <c r="C331" s="97" t="str">
        <f>VLOOKUP(ActividadesCom[[#This Row],[NO. DE CONTROL]],'LISTADO ESTUDIANTES'!A:B,2,FALSE)</f>
        <v>INGENIERIA CIVIL</v>
      </c>
      <c r="D331" s="18" t="str">
        <f>VLOOKUP(ActividadesCom[[#This Row],[NO. DE CONTROL]],'LISTADO ESTUDIANTES'!A:D,4,FALSE)</f>
        <v>BAJA</v>
      </c>
      <c r="E331" s="5">
        <f>SUM(ActividadesCom[[#This Row],[CRÉD. 1]],ActividadesCom[[#This Row],[CRÉD. 2]],ActividadesCom[[#This Row],[CRÉD. 3]],ActividadesCom[[#This Row],[CRÉD. 4]],ActividadesCom[[#This Row],[CRÉD. 5]])</f>
        <v>1</v>
      </c>
      <c r="F331" s="17">
        <f>IF(ActividadesCom[[#This Row],[ÚLTIMO SEMESTRE CON CRÉDITOS]]&gt;0,ROUND(AVERAGE(ActividadesCom[[#This Row],[VALOR NIVEL 5]],ActividadesCom[[#This Row],[VALOR NIVEL 4]],ActividadesCom[[#This Row],[VALOR NIVEL 3]],ActividadesCom[[#This Row],[VALOR NIVEL 2]],ActividadesCom[[#This Row],[VALOR NIVEL 1]]),0),"")</f>
        <v>2</v>
      </c>
      <c r="G331" s="5" t="str">
        <f>IF(ActividadesCom[[#This Row],[PROMEDIO]]="","",IF(ActividadesCom[[#This Row],[PROMEDIO]]&gt;=4,"EXCELENTE",IF(ActividadesCom[[#This Row],[PROMEDIO]]&gt;=3,"NOTABLE",IF(ActividadesCom[[#This Row],[PROMEDIO]]&gt;=2,"BUENO",IF(ActividadesCom[[#This Row],[PROMEDIO]]=1,"SUFICIENTE","")))))</f>
        <v>BUENO</v>
      </c>
      <c r="H331" s="5">
        <f>MAX(ActividadesCom[[#This Row],[PERÍODO 1]],ActividadesCom[[#This Row],[PERÍODO 2]],ActividadesCom[[#This Row],[PERÍODO 3]],ActividadesCom[[#This Row],[PERÍODO 4]],ActividadesCom[[#This Row],[PERÍODO 5]])</f>
        <v>20133</v>
      </c>
      <c r="I331" s="6"/>
      <c r="J331" s="5"/>
      <c r="K331" s="5"/>
      <c r="L331" s="5" t="str">
        <f>IF(ActividadesCom[[#This Row],[NIVEL 1]]&lt;&gt;0,VLOOKUP(ActividadesCom[[#This Row],[NIVEL 1]],Catálogo!A:B,2,FALSE),"")</f>
        <v/>
      </c>
      <c r="M331" s="5"/>
      <c r="N331" s="6"/>
      <c r="O331" s="5"/>
      <c r="P331" s="5"/>
      <c r="Q331" s="5" t="str">
        <f>IF(ActividadesCom[[#This Row],[NIVEL 2]]&lt;&gt;0,VLOOKUP(ActividadesCom[[#This Row],[NIVEL 2]],Catálogo!A:B,2,FALSE),"")</f>
        <v/>
      </c>
      <c r="R331" s="5"/>
      <c r="S331" s="6"/>
      <c r="T331" s="5"/>
      <c r="U331" s="5"/>
      <c r="V331" s="5" t="str">
        <f>IF(ActividadesCom[[#This Row],[NIVEL 3]]&lt;&gt;0,VLOOKUP(ActividadesCom[[#This Row],[NIVEL 3]],Catálogo!A:B,2,FALSE),"")</f>
        <v/>
      </c>
      <c r="W331" s="5"/>
      <c r="X331" s="6"/>
      <c r="Y331" s="5"/>
      <c r="Z331" s="5"/>
      <c r="AA331" s="5" t="str">
        <f>IF(ActividadesCom[[#This Row],[NIVEL 4]]&lt;&gt;0,VLOOKUP(ActividadesCom[[#This Row],[NIVEL 4]],Catálogo!A:B,2,FALSE),"")</f>
        <v/>
      </c>
      <c r="AB331" s="5"/>
      <c r="AC331" s="6" t="s">
        <v>20</v>
      </c>
      <c r="AD331" s="5">
        <v>20133</v>
      </c>
      <c r="AE331" s="5" t="s">
        <v>4010</v>
      </c>
      <c r="AF331" s="5">
        <f>IF(ActividadesCom[[#This Row],[NIVEL 5]]&lt;&gt;0,VLOOKUP(ActividadesCom[[#This Row],[NIVEL 5]],Catálogo!A:B,2,FALSE),"")</f>
        <v>2</v>
      </c>
      <c r="AG331" s="5">
        <v>1</v>
      </c>
      <c r="AH331" s="2"/>
      <c r="AI331" s="2"/>
    </row>
    <row r="332" spans="1:35" ht="30" hidden="1" customHeight="1" x14ac:dyDescent="0.25">
      <c r="A332" s="7">
        <v>13470481</v>
      </c>
      <c r="B332" s="97" t="str">
        <f>VLOOKUP(ActividadesCom[[#This Row],[NO. DE CONTROL]],'LISTADO ESTUDIANTES'!A:C,3,FALSE)</f>
        <v>CHI PECH KARINA ESTEFANIA</v>
      </c>
      <c r="C332" s="97" t="str">
        <f>VLOOKUP(ActividadesCom[[#This Row],[NO. DE CONTROL]],'LISTADO ESTUDIANTES'!A:B,2,FALSE)</f>
        <v>INGENIERIA EN ADMINISTRACION</v>
      </c>
      <c r="D332" s="18" t="str">
        <f>VLOOKUP(ActividadesCom[[#This Row],[NO. DE CONTROL]],'LISTADO ESTUDIANTES'!A:D,4,FALSE)</f>
        <v>EGRESADO(A)</v>
      </c>
      <c r="E332" s="5">
        <f>SUM(ActividadesCom[[#This Row],[CRÉD. 1]],ActividadesCom[[#This Row],[CRÉD. 2]],ActividadesCom[[#This Row],[CRÉD. 3]],ActividadesCom[[#This Row],[CRÉD. 4]],ActividadesCom[[#This Row],[CRÉD. 5]])</f>
        <v>6</v>
      </c>
      <c r="F332" s="17">
        <f>IF(ActividadesCom[[#This Row],[ÚLTIMO SEMESTRE CON CRÉDITOS]]&gt;0,ROUND(AVERAGE(ActividadesCom[[#This Row],[VALOR NIVEL 5]],ActividadesCom[[#This Row],[VALOR NIVEL 4]],ActividadesCom[[#This Row],[VALOR NIVEL 3]],ActividadesCom[[#This Row],[VALOR NIVEL 2]],ActividadesCom[[#This Row],[VALOR NIVEL 1]]),0),"")</f>
        <v>2</v>
      </c>
      <c r="G332" s="5" t="str">
        <f>IF(ActividadesCom[[#This Row],[PROMEDIO]]="","",IF(ActividadesCom[[#This Row],[PROMEDIO]]&gt;=4,"EXCELENTE",IF(ActividadesCom[[#This Row],[PROMEDIO]]&gt;=3,"NOTABLE",IF(ActividadesCom[[#This Row],[PROMEDIO]]&gt;=2,"BUENO",IF(ActividadesCom[[#This Row],[PROMEDIO]]=1,"SUFICIENTE","")))))</f>
        <v>BUENO</v>
      </c>
      <c r="H332" s="5">
        <f>MAX(ActividadesCom[[#This Row],[PERÍODO 1]],ActividadesCom[[#This Row],[PERÍODO 2]],ActividadesCom[[#This Row],[PERÍODO 3]],ActividadesCom[[#This Row],[PERÍODO 4]],ActividadesCom[[#This Row],[PERÍODO 5]])</f>
        <v>20151</v>
      </c>
      <c r="I332" s="6" t="s">
        <v>3</v>
      </c>
      <c r="J332" s="5">
        <v>20151</v>
      </c>
      <c r="K332" s="5" t="s">
        <v>4010</v>
      </c>
      <c r="L332" s="5">
        <f>IF(ActividadesCom[[#This Row],[NIVEL 1]]&lt;&gt;0,VLOOKUP(ActividadesCom[[#This Row],[NIVEL 1]],Catálogo!A:B,2,FALSE),"")</f>
        <v>2</v>
      </c>
      <c r="M332" s="5">
        <v>1</v>
      </c>
      <c r="N332" s="6" t="s">
        <v>111</v>
      </c>
      <c r="O332" s="5">
        <v>20143</v>
      </c>
      <c r="P332" s="5" t="s">
        <v>4010</v>
      </c>
      <c r="Q332" s="5">
        <f>IF(ActividadesCom[[#This Row],[NIVEL 2]]&lt;&gt;0,VLOOKUP(ActividadesCom[[#This Row],[NIVEL 2]],Catálogo!A:B,2,FALSE),"")</f>
        <v>2</v>
      </c>
      <c r="R332" s="5">
        <v>1</v>
      </c>
      <c r="S332" s="6" t="s">
        <v>117</v>
      </c>
      <c r="T332" s="5">
        <v>20143</v>
      </c>
      <c r="U332" s="5" t="s">
        <v>4010</v>
      </c>
      <c r="V332" s="5">
        <f>IF(ActividadesCom[[#This Row],[NIVEL 3]]&lt;&gt;0,VLOOKUP(ActividadesCom[[#This Row],[NIVEL 3]],Catálogo!A:B,2,FALSE),"")</f>
        <v>2</v>
      </c>
      <c r="W332" s="5">
        <v>1</v>
      </c>
      <c r="X332" s="6" t="s">
        <v>111</v>
      </c>
      <c r="Y332" s="5">
        <v>20133</v>
      </c>
      <c r="Z332" s="5" t="s">
        <v>4010</v>
      </c>
      <c r="AA332" s="5">
        <f>IF(ActividadesCom[[#This Row],[NIVEL 4]]&lt;&gt;0,VLOOKUP(ActividadesCom[[#This Row],[NIVEL 4]],Catálogo!A:B,2,FALSE),"")</f>
        <v>2</v>
      </c>
      <c r="AB332" s="5">
        <v>1</v>
      </c>
      <c r="AC332" s="6" t="s">
        <v>14</v>
      </c>
      <c r="AD332" s="5" t="s">
        <v>51</v>
      </c>
      <c r="AE332" s="5" t="s">
        <v>4010</v>
      </c>
      <c r="AF332" s="5">
        <f>IF(ActividadesCom[[#This Row],[NIVEL 5]]&lt;&gt;0,VLOOKUP(ActividadesCom[[#This Row],[NIVEL 5]],Catálogo!A:B,2,FALSE),"")</f>
        <v>2</v>
      </c>
      <c r="AG332" s="5">
        <v>2</v>
      </c>
      <c r="AH332" s="2"/>
      <c r="AI332" s="2"/>
    </row>
    <row r="333" spans="1:35" ht="30" hidden="1" customHeight="1" x14ac:dyDescent="0.25">
      <c r="A333" s="7">
        <v>13470482</v>
      </c>
      <c r="B333" s="97" t="str">
        <f>VLOOKUP(ActividadesCom[[#This Row],[NO. DE CONTROL]],'LISTADO ESTUDIANTES'!A:C,3,FALSE)</f>
        <v>NOVELO BALAN DANIELA BEATRIZ</v>
      </c>
      <c r="C333" s="97" t="str">
        <f>VLOOKUP(ActividadesCom[[#This Row],[NO. DE CONTROL]],'LISTADO ESTUDIANTES'!A:B,2,FALSE)</f>
        <v>INGENIERIA QUIMICA</v>
      </c>
      <c r="D333" s="18" t="str">
        <f>VLOOKUP(ActividadesCom[[#This Row],[NO. DE CONTROL]],'LISTADO ESTUDIANTES'!A:D,4,FALSE)</f>
        <v>EGRESADO(A)</v>
      </c>
      <c r="E333" s="5">
        <f>SUM(ActividadesCom[[#This Row],[CRÉD. 1]],ActividadesCom[[#This Row],[CRÉD. 2]],ActividadesCom[[#This Row],[CRÉD. 3]],ActividadesCom[[#This Row],[CRÉD. 4]],ActividadesCom[[#This Row],[CRÉD. 5]])</f>
        <v>5</v>
      </c>
      <c r="F333" s="17">
        <f>IF(ActividadesCom[[#This Row],[ÚLTIMO SEMESTRE CON CRÉDITOS]]&gt;0,ROUND(AVERAGE(ActividadesCom[[#This Row],[VALOR NIVEL 5]],ActividadesCom[[#This Row],[VALOR NIVEL 4]],ActividadesCom[[#This Row],[VALOR NIVEL 3]],ActividadesCom[[#This Row],[VALOR NIVEL 2]],ActividadesCom[[#This Row],[VALOR NIVEL 1]]),0),"")</f>
        <v>2</v>
      </c>
      <c r="G333" s="5" t="str">
        <f>IF(ActividadesCom[[#This Row],[PROMEDIO]]="","",IF(ActividadesCom[[#This Row],[PROMEDIO]]&gt;=4,"EXCELENTE",IF(ActividadesCom[[#This Row],[PROMEDIO]]&gt;=3,"NOTABLE",IF(ActividadesCom[[#This Row],[PROMEDIO]]&gt;=2,"BUENO",IF(ActividadesCom[[#This Row],[PROMEDIO]]=1,"SUFICIENTE","")))))</f>
        <v>BUENO</v>
      </c>
      <c r="H333" s="5">
        <f>MAX(ActividadesCom[[#This Row],[PERÍODO 1]],ActividadesCom[[#This Row],[PERÍODO 2]],ActividadesCom[[#This Row],[PERÍODO 3]],ActividadesCom[[#This Row],[PERÍODO 4]],ActividadesCom[[#This Row],[PERÍODO 5]])</f>
        <v>20183</v>
      </c>
      <c r="I333" s="6" t="s">
        <v>410</v>
      </c>
      <c r="J333" s="5">
        <v>20163</v>
      </c>
      <c r="K333" s="5" t="s">
        <v>4010</v>
      </c>
      <c r="L333" s="5">
        <f>IF(ActividadesCom[[#This Row],[NIVEL 1]]&lt;&gt;0,VLOOKUP(ActividadesCom[[#This Row],[NIVEL 1]],Catálogo!A:B,2,FALSE),"")</f>
        <v>2</v>
      </c>
      <c r="M333" s="5">
        <v>1</v>
      </c>
      <c r="N333" s="6" t="s">
        <v>627</v>
      </c>
      <c r="O333" s="5">
        <v>20133</v>
      </c>
      <c r="P333" s="5" t="s">
        <v>4010</v>
      </c>
      <c r="Q333" s="5">
        <f>IF(ActividadesCom[[#This Row],[NIVEL 2]]&lt;&gt;0,VLOOKUP(ActividadesCom[[#This Row],[NIVEL 2]],Catálogo!A:B,2,FALSE),"")</f>
        <v>2</v>
      </c>
      <c r="R333" s="5">
        <v>1</v>
      </c>
      <c r="S333" s="6" t="s">
        <v>836</v>
      </c>
      <c r="T333" s="5">
        <v>20183</v>
      </c>
      <c r="U333" s="5" t="s">
        <v>4010</v>
      </c>
      <c r="V333" s="5">
        <f>IF(ActividadesCom[[#This Row],[NIVEL 3]]&lt;&gt;0,VLOOKUP(ActividadesCom[[#This Row],[NIVEL 3]],Catálogo!A:B,2,FALSE),"")</f>
        <v>2</v>
      </c>
      <c r="W333" s="5">
        <v>1</v>
      </c>
      <c r="X333" s="6" t="s">
        <v>167</v>
      </c>
      <c r="Y333" s="5">
        <v>20161</v>
      </c>
      <c r="Z333" s="5" t="s">
        <v>4010</v>
      </c>
      <c r="AA333" s="5">
        <f>IF(ActividadesCom[[#This Row],[NIVEL 4]]&lt;&gt;0,VLOOKUP(ActividadesCom[[#This Row],[NIVEL 4]],Catálogo!A:B,2,FALSE),"")</f>
        <v>2</v>
      </c>
      <c r="AB333" s="5">
        <v>1</v>
      </c>
      <c r="AC333" s="6" t="s">
        <v>11</v>
      </c>
      <c r="AD333" s="5">
        <v>20133</v>
      </c>
      <c r="AE333" s="5" t="s">
        <v>4010</v>
      </c>
      <c r="AF333" s="5">
        <f>IF(ActividadesCom[[#This Row],[NIVEL 5]]&lt;&gt;0,VLOOKUP(ActividadesCom[[#This Row],[NIVEL 5]],Catálogo!A:B,2,FALSE),"")</f>
        <v>2</v>
      </c>
      <c r="AG333" s="5">
        <v>1</v>
      </c>
      <c r="AH333" s="2"/>
      <c r="AI333" s="2"/>
    </row>
    <row r="334" spans="1:35" ht="30" hidden="1" customHeight="1" x14ac:dyDescent="0.25">
      <c r="A334" s="7">
        <v>13470483</v>
      </c>
      <c r="B334" s="97" t="str">
        <f>VLOOKUP(ActividadesCom[[#This Row],[NO. DE CONTROL]],'LISTADO ESTUDIANTES'!A:C,3,FALSE)</f>
        <v>PANTI VAZQUEZ VERONICA DEL CARMEN</v>
      </c>
      <c r="C334" s="97" t="str">
        <f>VLOOKUP(ActividadesCom[[#This Row],[NO. DE CONTROL]],'LISTADO ESTUDIANTES'!A:B,2,FALSE)</f>
        <v>INGENIERIA EN ADMINISTRACION</v>
      </c>
      <c r="D334" s="18" t="str">
        <f>VLOOKUP(ActividadesCom[[#This Row],[NO. DE CONTROL]],'LISTADO ESTUDIANTES'!A:D,4,FALSE)</f>
        <v>EGRESADO(A)</v>
      </c>
      <c r="E334" s="5">
        <f>SUM(ActividadesCom[[#This Row],[CRÉD. 1]],ActividadesCom[[#This Row],[CRÉD. 2]],ActividadesCom[[#This Row],[CRÉD. 3]],ActividadesCom[[#This Row],[CRÉD. 4]],ActividadesCom[[#This Row],[CRÉD. 5]])</f>
        <v>5</v>
      </c>
      <c r="F334" s="17">
        <f>IF(ActividadesCom[[#This Row],[ÚLTIMO SEMESTRE CON CRÉDITOS]]&gt;0,ROUND(AVERAGE(ActividadesCom[[#This Row],[VALOR NIVEL 5]],ActividadesCom[[#This Row],[VALOR NIVEL 4]],ActividadesCom[[#This Row],[VALOR NIVEL 3]],ActividadesCom[[#This Row],[VALOR NIVEL 2]],ActividadesCom[[#This Row],[VALOR NIVEL 1]]),0),"")</f>
        <v>2</v>
      </c>
      <c r="G334" s="5" t="str">
        <f>IF(ActividadesCom[[#This Row],[PROMEDIO]]="","",IF(ActividadesCom[[#This Row],[PROMEDIO]]&gt;=4,"EXCELENTE",IF(ActividadesCom[[#This Row],[PROMEDIO]]&gt;=3,"NOTABLE",IF(ActividadesCom[[#This Row],[PROMEDIO]]&gt;=2,"BUENO",IF(ActividadesCom[[#This Row],[PROMEDIO]]=1,"SUFICIENTE","")))))</f>
        <v>BUENO</v>
      </c>
      <c r="H334" s="5">
        <f>MAX(ActividadesCom[[#This Row],[PERÍODO 1]],ActividadesCom[[#This Row],[PERÍODO 2]],ActividadesCom[[#This Row],[PERÍODO 3]],ActividadesCom[[#This Row],[PERÍODO 4]],ActividadesCom[[#This Row],[PERÍODO 5]])</f>
        <v>20163</v>
      </c>
      <c r="I334" s="6" t="s">
        <v>3</v>
      </c>
      <c r="J334" s="5">
        <v>20151</v>
      </c>
      <c r="K334" s="5" t="s">
        <v>4010</v>
      </c>
      <c r="L334" s="5">
        <f>IF(ActividadesCom[[#This Row],[NIVEL 1]]&lt;&gt;0,VLOOKUP(ActividadesCom[[#This Row],[NIVEL 1]],Catálogo!A:B,2,FALSE),"")</f>
        <v>2</v>
      </c>
      <c r="M334" s="5">
        <v>1</v>
      </c>
      <c r="N334" s="6" t="s">
        <v>111</v>
      </c>
      <c r="O334" s="5">
        <v>20143</v>
      </c>
      <c r="P334" s="5" t="s">
        <v>4010</v>
      </c>
      <c r="Q334" s="5">
        <f>IF(ActividadesCom[[#This Row],[NIVEL 2]]&lt;&gt;0,VLOOKUP(ActividadesCom[[#This Row],[NIVEL 2]],Catálogo!A:B,2,FALSE),"")</f>
        <v>2</v>
      </c>
      <c r="R334" s="5">
        <v>1</v>
      </c>
      <c r="S334" s="6" t="s">
        <v>117</v>
      </c>
      <c r="T334" s="5">
        <v>20143</v>
      </c>
      <c r="U334" s="5" t="s">
        <v>4010</v>
      </c>
      <c r="V334" s="5">
        <f>IF(ActividadesCom[[#This Row],[NIVEL 3]]&lt;&gt;0,VLOOKUP(ActividadesCom[[#This Row],[NIVEL 3]],Catálogo!A:B,2,FALSE),"")</f>
        <v>2</v>
      </c>
      <c r="W334" s="5">
        <v>1</v>
      </c>
      <c r="X334" s="6" t="s">
        <v>29</v>
      </c>
      <c r="Y334" s="5">
        <v>20163</v>
      </c>
      <c r="Z334" s="5" t="s">
        <v>4010</v>
      </c>
      <c r="AA334" s="5">
        <f>IF(ActividadesCom[[#This Row],[NIVEL 4]]&lt;&gt;0,VLOOKUP(ActividadesCom[[#This Row],[NIVEL 4]],Catálogo!A:B,2,FALSE),"")</f>
        <v>2</v>
      </c>
      <c r="AB334" s="5">
        <v>1</v>
      </c>
      <c r="AC334" s="6" t="s">
        <v>2</v>
      </c>
      <c r="AD334" s="5">
        <v>20133</v>
      </c>
      <c r="AE334" s="5" t="s">
        <v>4010</v>
      </c>
      <c r="AF334" s="5">
        <f>IF(ActividadesCom[[#This Row],[NIVEL 5]]&lt;&gt;0,VLOOKUP(ActividadesCom[[#This Row],[NIVEL 5]],Catálogo!A:B,2,FALSE),"")</f>
        <v>2</v>
      </c>
      <c r="AG334" s="5">
        <v>1</v>
      </c>
      <c r="AH334" s="2"/>
      <c r="AI334" s="2"/>
    </row>
    <row r="335" spans="1:35" ht="30" hidden="1" customHeight="1" x14ac:dyDescent="0.25">
      <c r="A335" s="7">
        <v>13470484</v>
      </c>
      <c r="B335" s="97" t="str">
        <f>VLOOKUP(ActividadesCom[[#This Row],[NO. DE CONTROL]],'LISTADO ESTUDIANTES'!A:C,3,FALSE)</f>
        <v>AVILEZ MISS NELLY DEL CARMEN</v>
      </c>
      <c r="C335" s="97" t="str">
        <f>VLOOKUP(ActividadesCom[[#This Row],[NO. DE CONTROL]],'LISTADO ESTUDIANTES'!A:B,2,FALSE)</f>
        <v>INGENIERIA EN ADMINISTRACION</v>
      </c>
      <c r="D335" s="18" t="str">
        <f>VLOOKUP(ActividadesCom[[#This Row],[NO. DE CONTROL]],'LISTADO ESTUDIANTES'!A:D,4,FALSE)</f>
        <v>EGRESADO(A)</v>
      </c>
      <c r="E335" s="5">
        <f>SUM(ActividadesCom[[#This Row],[CRÉD. 1]],ActividadesCom[[#This Row],[CRÉD. 2]],ActividadesCom[[#This Row],[CRÉD. 3]],ActividadesCom[[#This Row],[CRÉD. 4]],ActividadesCom[[#This Row],[CRÉD. 5]])</f>
        <v>5</v>
      </c>
      <c r="F335" s="17">
        <f>IF(ActividadesCom[[#This Row],[ÚLTIMO SEMESTRE CON CRÉDITOS]]&gt;0,ROUND(AVERAGE(ActividadesCom[[#This Row],[VALOR NIVEL 5]],ActividadesCom[[#This Row],[VALOR NIVEL 4]],ActividadesCom[[#This Row],[VALOR NIVEL 3]],ActividadesCom[[#This Row],[VALOR NIVEL 2]],ActividadesCom[[#This Row],[VALOR NIVEL 1]]),0),"")</f>
        <v>2</v>
      </c>
      <c r="G335" s="5" t="str">
        <f>IF(ActividadesCom[[#This Row],[PROMEDIO]]="","",IF(ActividadesCom[[#This Row],[PROMEDIO]]&gt;=4,"EXCELENTE",IF(ActividadesCom[[#This Row],[PROMEDIO]]&gt;=3,"NOTABLE",IF(ActividadesCom[[#This Row],[PROMEDIO]]&gt;=2,"BUENO",IF(ActividadesCom[[#This Row],[PROMEDIO]]=1,"SUFICIENTE","")))))</f>
        <v>BUENO</v>
      </c>
      <c r="H335" s="5">
        <f>MAX(ActividadesCom[[#This Row],[PERÍODO 1]],ActividadesCom[[#This Row],[PERÍODO 2]],ActividadesCom[[#This Row],[PERÍODO 3]],ActividadesCom[[#This Row],[PERÍODO 4]],ActividadesCom[[#This Row],[PERÍODO 5]])</f>
        <v>20151</v>
      </c>
      <c r="I335" s="6" t="s">
        <v>17</v>
      </c>
      <c r="J335" s="5">
        <v>20133</v>
      </c>
      <c r="K335" s="5" t="s">
        <v>4010</v>
      </c>
      <c r="L335" s="5">
        <f>IF(ActividadesCom[[#This Row],[NIVEL 1]]&lt;&gt;0,VLOOKUP(ActividadesCom[[#This Row],[NIVEL 1]],Catálogo!A:B,2,FALSE),"")</f>
        <v>2</v>
      </c>
      <c r="M335" s="5">
        <v>1</v>
      </c>
      <c r="N335" s="6" t="s">
        <v>3</v>
      </c>
      <c r="O335" s="5">
        <v>20151</v>
      </c>
      <c r="P335" s="5" t="s">
        <v>4010</v>
      </c>
      <c r="Q335" s="5">
        <f>IF(ActividadesCom[[#This Row],[NIVEL 2]]&lt;&gt;0,VLOOKUP(ActividadesCom[[#This Row],[NIVEL 2]],Catálogo!A:B,2,FALSE),"")</f>
        <v>2</v>
      </c>
      <c r="R335" s="5">
        <v>1</v>
      </c>
      <c r="S335" s="6" t="s">
        <v>111</v>
      </c>
      <c r="T335" s="5">
        <v>20151</v>
      </c>
      <c r="U335" s="5" t="s">
        <v>4010</v>
      </c>
      <c r="V335" s="5">
        <f>IF(ActividadesCom[[#This Row],[NIVEL 3]]&lt;&gt;0,VLOOKUP(ActividadesCom[[#This Row],[NIVEL 3]],Catálogo!A:B,2,FALSE),"")</f>
        <v>2</v>
      </c>
      <c r="W335" s="5">
        <v>1</v>
      </c>
      <c r="X335" s="6" t="s">
        <v>113</v>
      </c>
      <c r="Y335" s="5">
        <v>20133</v>
      </c>
      <c r="Z335" s="5" t="s">
        <v>4010</v>
      </c>
      <c r="AA335" s="5">
        <f>IF(ActividadesCom[[#This Row],[NIVEL 4]]&lt;&gt;0,VLOOKUP(ActividadesCom[[#This Row],[NIVEL 4]],Catálogo!A:B,2,FALSE),"")</f>
        <v>2</v>
      </c>
      <c r="AB335" s="5">
        <v>1</v>
      </c>
      <c r="AC335" s="6" t="s">
        <v>81</v>
      </c>
      <c r="AD335" s="5">
        <v>20133</v>
      </c>
      <c r="AE335" s="5" t="s">
        <v>4010</v>
      </c>
      <c r="AF335" s="5">
        <f>IF(ActividadesCom[[#This Row],[NIVEL 5]]&lt;&gt;0,VLOOKUP(ActividadesCom[[#This Row],[NIVEL 5]],Catálogo!A:B,2,FALSE),"")</f>
        <v>2</v>
      </c>
      <c r="AG335" s="5">
        <v>1</v>
      </c>
      <c r="AH335" s="2"/>
      <c r="AI335" s="2"/>
    </row>
    <row r="336" spans="1:35" ht="30" hidden="1" customHeight="1" x14ac:dyDescent="0.25">
      <c r="A336" s="7">
        <v>13470485</v>
      </c>
      <c r="B336" s="97" t="str">
        <f>VLOOKUP(ActividadesCom[[#This Row],[NO. DE CONTROL]],'LISTADO ESTUDIANTES'!A:C,3,FALSE)</f>
        <v>MATOS CAN CARLOS LEOPOLDO</v>
      </c>
      <c r="C336" s="97" t="str">
        <f>VLOOKUP(ActividadesCom[[#This Row],[NO. DE CONTROL]],'LISTADO ESTUDIANTES'!A:B,2,FALSE)</f>
        <v>INGENIERIA EN ADMINISTRACION</v>
      </c>
      <c r="D336" s="18" t="str">
        <f>VLOOKUP(ActividadesCom[[#This Row],[NO. DE CONTROL]],'LISTADO ESTUDIANTES'!A:D,4,FALSE)</f>
        <v>EGRESADO(A)</v>
      </c>
      <c r="E336" s="5">
        <f>SUM(ActividadesCom[[#This Row],[CRÉD. 1]],ActividadesCom[[#This Row],[CRÉD. 2]],ActividadesCom[[#This Row],[CRÉD. 3]],ActividadesCom[[#This Row],[CRÉD. 4]],ActividadesCom[[#This Row],[CRÉD. 5]])</f>
        <v>5</v>
      </c>
      <c r="F336" s="17">
        <f>IF(ActividadesCom[[#This Row],[ÚLTIMO SEMESTRE CON CRÉDITOS]]&gt;0,ROUND(AVERAGE(ActividadesCom[[#This Row],[VALOR NIVEL 5]],ActividadesCom[[#This Row],[VALOR NIVEL 4]],ActividadesCom[[#This Row],[VALOR NIVEL 3]],ActividadesCom[[#This Row],[VALOR NIVEL 2]],ActividadesCom[[#This Row],[VALOR NIVEL 1]]),0),"")</f>
        <v>2</v>
      </c>
      <c r="G336" s="5" t="str">
        <f>IF(ActividadesCom[[#This Row],[PROMEDIO]]="","",IF(ActividadesCom[[#This Row],[PROMEDIO]]&gt;=4,"EXCELENTE",IF(ActividadesCom[[#This Row],[PROMEDIO]]&gt;=3,"NOTABLE",IF(ActividadesCom[[#This Row],[PROMEDIO]]&gt;=2,"BUENO",IF(ActividadesCom[[#This Row],[PROMEDIO]]=1,"SUFICIENTE","")))))</f>
        <v>BUENO</v>
      </c>
      <c r="H336" s="5">
        <f>MAX(ActividadesCom[[#This Row],[PERÍODO 1]],ActividadesCom[[#This Row],[PERÍODO 2]],ActividadesCom[[#This Row],[PERÍODO 3]],ActividadesCom[[#This Row],[PERÍODO 4]],ActividadesCom[[#This Row],[PERÍODO 5]])</f>
        <v>20163</v>
      </c>
      <c r="I336" s="6" t="s">
        <v>3</v>
      </c>
      <c r="J336" s="5">
        <v>20151</v>
      </c>
      <c r="K336" s="5" t="s">
        <v>4010</v>
      </c>
      <c r="L336" s="5">
        <f>IF(ActividadesCom[[#This Row],[NIVEL 1]]&lt;&gt;0,VLOOKUP(ActividadesCom[[#This Row],[NIVEL 1]],Catálogo!A:B,2,FALSE),"")</f>
        <v>2</v>
      </c>
      <c r="M336" s="5">
        <v>1</v>
      </c>
      <c r="N336" s="6" t="s">
        <v>119</v>
      </c>
      <c r="O336" s="5">
        <v>20143</v>
      </c>
      <c r="P336" s="5" t="s">
        <v>4010</v>
      </c>
      <c r="Q336" s="5">
        <f>IF(ActividadesCom[[#This Row],[NIVEL 2]]&lt;&gt;0,VLOOKUP(ActividadesCom[[#This Row],[NIVEL 2]],Catálogo!A:B,2,FALSE),"")</f>
        <v>2</v>
      </c>
      <c r="R336" s="5">
        <v>1</v>
      </c>
      <c r="S336" s="6" t="s">
        <v>111</v>
      </c>
      <c r="T336" s="5">
        <v>20133</v>
      </c>
      <c r="U336" s="5" t="s">
        <v>4010</v>
      </c>
      <c r="V336" s="5">
        <f>IF(ActividadesCom[[#This Row],[NIVEL 3]]&lt;&gt;0,VLOOKUP(ActividadesCom[[#This Row],[NIVEL 3]],Catálogo!A:B,2,FALSE),"")</f>
        <v>2</v>
      </c>
      <c r="W336" s="5">
        <v>1</v>
      </c>
      <c r="X336" s="6" t="s">
        <v>31</v>
      </c>
      <c r="Y336" s="5">
        <v>20133</v>
      </c>
      <c r="Z336" s="5" t="s">
        <v>4010</v>
      </c>
      <c r="AA336" s="5">
        <f>IF(ActividadesCom[[#This Row],[NIVEL 4]]&lt;&gt;0,VLOOKUP(ActividadesCom[[#This Row],[NIVEL 4]],Catálogo!A:B,2,FALSE),"")</f>
        <v>2</v>
      </c>
      <c r="AB336" s="5">
        <v>1</v>
      </c>
      <c r="AC336" s="6" t="s">
        <v>2</v>
      </c>
      <c r="AD336" s="5">
        <v>20163</v>
      </c>
      <c r="AE336" s="5" t="s">
        <v>4010</v>
      </c>
      <c r="AF336" s="5">
        <f>IF(ActividadesCom[[#This Row],[NIVEL 5]]&lt;&gt;0,VLOOKUP(ActividadesCom[[#This Row],[NIVEL 5]],Catálogo!A:B,2,FALSE),"")</f>
        <v>2</v>
      </c>
      <c r="AG336" s="5">
        <v>1</v>
      </c>
      <c r="AH336" s="2"/>
      <c r="AI336" s="2"/>
    </row>
    <row r="337" spans="1:35" ht="30" hidden="1" customHeight="1" x14ac:dyDescent="0.25">
      <c r="A337" s="7">
        <v>13470486</v>
      </c>
      <c r="B337" s="97" t="str">
        <f>VLOOKUP(ActividadesCom[[#This Row],[NO. DE CONTROL]],'LISTADO ESTUDIANTES'!A:C,3,FALSE)</f>
        <v>DOMINGUEZ RAMIREZ SAMUEL JESUS</v>
      </c>
      <c r="C337" s="97" t="str">
        <f>VLOOKUP(ActividadesCom[[#This Row],[NO. DE CONTROL]],'LISTADO ESTUDIANTES'!A:B,2,FALSE)</f>
        <v>INGENIERIA QUIMICA</v>
      </c>
      <c r="D337" s="18" t="str">
        <f>VLOOKUP(ActividadesCom[[#This Row],[NO. DE CONTROL]],'LISTADO ESTUDIANTES'!A:D,4,FALSE)</f>
        <v>EGRESADO(A)</v>
      </c>
      <c r="E337" s="5">
        <f>SUM(ActividadesCom[[#This Row],[CRÉD. 1]],ActividadesCom[[#This Row],[CRÉD. 2]],ActividadesCom[[#This Row],[CRÉD. 3]],ActividadesCom[[#This Row],[CRÉD. 4]],ActividadesCom[[#This Row],[CRÉD. 5]])</f>
        <v>6</v>
      </c>
      <c r="F337" s="17">
        <f>IF(ActividadesCom[[#This Row],[ÚLTIMO SEMESTRE CON CRÉDITOS]]&gt;0,ROUND(AVERAGE(ActividadesCom[[#This Row],[VALOR NIVEL 5]],ActividadesCom[[#This Row],[VALOR NIVEL 4]],ActividadesCom[[#This Row],[VALOR NIVEL 3]],ActividadesCom[[#This Row],[VALOR NIVEL 2]],ActividadesCom[[#This Row],[VALOR NIVEL 1]]),0),"")</f>
        <v>2</v>
      </c>
      <c r="G337" s="5" t="str">
        <f>IF(ActividadesCom[[#This Row],[PROMEDIO]]="","",IF(ActividadesCom[[#This Row],[PROMEDIO]]&gt;=4,"EXCELENTE",IF(ActividadesCom[[#This Row],[PROMEDIO]]&gt;=3,"NOTABLE",IF(ActividadesCom[[#This Row],[PROMEDIO]]&gt;=2,"BUENO",IF(ActividadesCom[[#This Row],[PROMEDIO]]=1,"SUFICIENTE","")))))</f>
        <v>BUENO</v>
      </c>
      <c r="H337" s="5">
        <f>MAX(ActividadesCom[[#This Row],[PERÍODO 1]],ActividadesCom[[#This Row],[PERÍODO 2]],ActividadesCom[[#This Row],[PERÍODO 3]],ActividadesCom[[#This Row],[PERÍODO 4]],ActividadesCom[[#This Row],[PERÍODO 5]])</f>
        <v>20161</v>
      </c>
      <c r="I337" s="6" t="s">
        <v>228</v>
      </c>
      <c r="J337" s="5">
        <v>20133</v>
      </c>
      <c r="K337" s="5" t="s">
        <v>4010</v>
      </c>
      <c r="L337" s="5">
        <f>IF(ActividadesCom[[#This Row],[NIVEL 1]]&lt;&gt;0,VLOOKUP(ActividadesCom[[#This Row],[NIVEL 1]],Catálogo!A:B,2,FALSE),"")</f>
        <v>2</v>
      </c>
      <c r="M337" s="5">
        <v>1</v>
      </c>
      <c r="N337" s="6" t="s">
        <v>439</v>
      </c>
      <c r="O337" s="5">
        <v>20133</v>
      </c>
      <c r="P337" s="5" t="s">
        <v>4010</v>
      </c>
      <c r="Q337" s="5">
        <f>IF(ActividadesCom[[#This Row],[NIVEL 2]]&lt;&gt;0,VLOOKUP(ActividadesCom[[#This Row],[NIVEL 2]],Catálogo!A:B,2,FALSE),"")</f>
        <v>2</v>
      </c>
      <c r="R337" s="5">
        <v>1</v>
      </c>
      <c r="S337" s="6" t="s">
        <v>363</v>
      </c>
      <c r="T337" s="5">
        <v>20161</v>
      </c>
      <c r="U337" s="5" t="s">
        <v>4010</v>
      </c>
      <c r="V337" s="5">
        <f>IF(ActividadesCom[[#This Row],[NIVEL 3]]&lt;&gt;0,VLOOKUP(ActividadesCom[[#This Row],[NIVEL 3]],Catálogo!A:B,2,FALSE),"")</f>
        <v>2</v>
      </c>
      <c r="W337" s="5">
        <v>1</v>
      </c>
      <c r="X337" s="6" t="s">
        <v>167</v>
      </c>
      <c r="Y337" s="5">
        <v>20161</v>
      </c>
      <c r="Z337" s="5" t="s">
        <v>4010</v>
      </c>
      <c r="AA337" s="5">
        <f>IF(ActividadesCom[[#This Row],[NIVEL 4]]&lt;&gt;0,VLOOKUP(ActividadesCom[[#This Row],[NIVEL 4]],Catálogo!A:B,2,FALSE),"")</f>
        <v>2</v>
      </c>
      <c r="AB337" s="5">
        <v>1</v>
      </c>
      <c r="AC337" s="6" t="s">
        <v>140</v>
      </c>
      <c r="AD337" s="5" t="s">
        <v>51</v>
      </c>
      <c r="AE337" s="5" t="s">
        <v>4010</v>
      </c>
      <c r="AF337" s="5">
        <f>IF(ActividadesCom[[#This Row],[NIVEL 5]]&lt;&gt;0,VLOOKUP(ActividadesCom[[#This Row],[NIVEL 5]],Catálogo!A:B,2,FALSE),"")</f>
        <v>2</v>
      </c>
      <c r="AG337" s="5">
        <v>2</v>
      </c>
      <c r="AH337" s="2"/>
      <c r="AI337" s="2"/>
    </row>
    <row r="338" spans="1:35" ht="30" hidden="1" customHeight="1" x14ac:dyDescent="0.25">
      <c r="A338" s="7">
        <v>13470487</v>
      </c>
      <c r="B338" s="97" t="str">
        <f>VLOOKUP(ActividadesCom[[#This Row],[NO. DE CONTROL]],'LISTADO ESTUDIANTES'!A:C,3,FALSE)</f>
        <v>DOMINGUEZ RAMIREZ SAMUEL JOSE</v>
      </c>
      <c r="C338" s="97" t="str">
        <f>VLOOKUP(ActividadesCom[[#This Row],[NO. DE CONTROL]],'LISTADO ESTUDIANTES'!A:B,2,FALSE)</f>
        <v>INGENIERIA MECANICA</v>
      </c>
      <c r="D338" s="18" t="str">
        <f>VLOOKUP(ActividadesCom[[#This Row],[NO. DE CONTROL]],'LISTADO ESTUDIANTES'!A:D,4,FALSE)</f>
        <v>BAJA</v>
      </c>
      <c r="E338" s="5">
        <f>SUM(ActividadesCom[[#This Row],[CRÉD. 1]],ActividadesCom[[#This Row],[CRÉD. 2]],ActividadesCom[[#This Row],[CRÉD. 3]],ActividadesCom[[#This Row],[CRÉD. 4]],ActividadesCom[[#This Row],[CRÉD. 5]])</f>
        <v>0</v>
      </c>
      <c r="F338" s="17" t="str">
        <f>IF(ActividadesCom[[#This Row],[ÚLTIMO SEMESTRE CON CRÉDITOS]]&gt;0,ROUND(AVERAGE(ActividadesCom[[#This Row],[VALOR NIVEL 5]],ActividadesCom[[#This Row],[VALOR NIVEL 4]],ActividadesCom[[#This Row],[VALOR NIVEL 3]],ActividadesCom[[#This Row],[VALOR NIVEL 2]],ActividadesCom[[#This Row],[VALOR NIVEL 1]]),0),"")</f>
        <v/>
      </c>
      <c r="G338" s="5" t="str">
        <f>IF(ActividadesCom[[#This Row],[PROMEDIO]]="","",IF(ActividadesCom[[#This Row],[PROMEDIO]]&gt;=4,"EXCELENTE",IF(ActividadesCom[[#This Row],[PROMEDIO]]&gt;=3,"NOTABLE",IF(ActividadesCom[[#This Row],[PROMEDIO]]&gt;=2,"BUENO",IF(ActividadesCom[[#This Row],[PROMEDIO]]=1,"SUFICIENTE","")))))</f>
        <v/>
      </c>
      <c r="H338" s="5">
        <f>MAX(ActividadesCom[[#This Row],[PERÍODO 1]],ActividadesCom[[#This Row],[PERÍODO 2]],ActividadesCom[[#This Row],[PERÍODO 3]],ActividadesCom[[#This Row],[PERÍODO 4]],ActividadesCom[[#This Row],[PERÍODO 5]])</f>
        <v>0</v>
      </c>
      <c r="I338" s="6"/>
      <c r="J338" s="5"/>
      <c r="K338" s="5"/>
      <c r="L338" s="5" t="str">
        <f>IF(ActividadesCom[[#This Row],[NIVEL 1]]&lt;&gt;0,VLOOKUP(ActividadesCom[[#This Row],[NIVEL 1]],Catálogo!A:B,2,FALSE),"")</f>
        <v/>
      </c>
      <c r="M338" s="5"/>
      <c r="N338" s="6"/>
      <c r="O338" s="5"/>
      <c r="P338" s="5"/>
      <c r="Q338" s="5" t="str">
        <f>IF(ActividadesCom[[#This Row],[NIVEL 2]]&lt;&gt;0,VLOOKUP(ActividadesCom[[#This Row],[NIVEL 2]],Catálogo!A:B,2,FALSE),"")</f>
        <v/>
      </c>
      <c r="R338" s="5"/>
      <c r="S338" s="6"/>
      <c r="T338" s="5"/>
      <c r="U338" s="5"/>
      <c r="V338" s="5" t="str">
        <f>IF(ActividadesCom[[#This Row],[NIVEL 3]]&lt;&gt;0,VLOOKUP(ActividadesCom[[#This Row],[NIVEL 3]],Catálogo!A:B,2,FALSE),"")</f>
        <v/>
      </c>
      <c r="W338" s="5"/>
      <c r="X338" s="6"/>
      <c r="Y338" s="5"/>
      <c r="Z338" s="5"/>
      <c r="AA338" s="5" t="str">
        <f>IF(ActividadesCom[[#This Row],[NIVEL 4]]&lt;&gt;0,VLOOKUP(ActividadesCom[[#This Row],[NIVEL 4]],Catálogo!A:B,2,FALSE),"")</f>
        <v/>
      </c>
      <c r="AB338" s="5"/>
      <c r="AC338" s="6"/>
      <c r="AD338" s="5"/>
      <c r="AE338" s="5"/>
      <c r="AF338" s="5" t="str">
        <f>IF(ActividadesCom[[#This Row],[NIVEL 5]]&lt;&gt;0,VLOOKUP(ActividadesCom[[#This Row],[NIVEL 5]],Catálogo!A:B,2,FALSE),"")</f>
        <v/>
      </c>
      <c r="AG338" s="5"/>
      <c r="AH338" s="2"/>
      <c r="AI338" s="2"/>
    </row>
    <row r="339" spans="1:35" ht="30" hidden="1" customHeight="1" x14ac:dyDescent="0.25">
      <c r="A339" s="7">
        <v>13470488</v>
      </c>
      <c r="B339" s="97" t="str">
        <f>VLOOKUP(ActividadesCom[[#This Row],[NO. DE CONTROL]],'LISTADO ESTUDIANTES'!A:C,3,FALSE)</f>
        <v>CASTILLO KU ROBERTO CARLOS</v>
      </c>
      <c r="C339" s="97" t="str">
        <f>VLOOKUP(ActividadesCom[[#This Row],[NO. DE CONTROL]],'LISTADO ESTUDIANTES'!A:B,2,FALSE)</f>
        <v>INGENIERIA CIVIL</v>
      </c>
      <c r="D339" s="18" t="str">
        <f>VLOOKUP(ActividadesCom[[#This Row],[NO. DE CONTROL]],'LISTADO ESTUDIANTES'!A:D,4,FALSE)</f>
        <v>BAJA</v>
      </c>
      <c r="E339" s="5">
        <f>SUM(ActividadesCom[[#This Row],[CRÉD. 1]],ActividadesCom[[#This Row],[CRÉD. 2]],ActividadesCom[[#This Row],[CRÉD. 3]],ActividadesCom[[#This Row],[CRÉD. 4]],ActividadesCom[[#This Row],[CRÉD. 5]])</f>
        <v>4</v>
      </c>
      <c r="F339" s="17">
        <f>IF(ActividadesCom[[#This Row],[ÚLTIMO SEMESTRE CON CRÉDITOS]]&gt;0,ROUND(AVERAGE(ActividadesCom[[#This Row],[VALOR NIVEL 5]],ActividadesCom[[#This Row],[VALOR NIVEL 4]],ActividadesCom[[#This Row],[VALOR NIVEL 3]],ActividadesCom[[#This Row],[VALOR NIVEL 2]],ActividadesCom[[#This Row],[VALOR NIVEL 1]]),0),"")</f>
        <v>2</v>
      </c>
      <c r="G339" s="5" t="str">
        <f>IF(ActividadesCom[[#This Row],[PROMEDIO]]="","",IF(ActividadesCom[[#This Row],[PROMEDIO]]&gt;=4,"EXCELENTE",IF(ActividadesCom[[#This Row],[PROMEDIO]]&gt;=3,"NOTABLE",IF(ActividadesCom[[#This Row],[PROMEDIO]]&gt;=2,"BUENO",IF(ActividadesCom[[#This Row],[PROMEDIO]]=1,"SUFICIENTE","")))))</f>
        <v>BUENO</v>
      </c>
      <c r="H339" s="5">
        <f>MAX(ActividadesCom[[#This Row],[PERÍODO 1]],ActividadesCom[[#This Row],[PERÍODO 2]],ActividadesCom[[#This Row],[PERÍODO 3]],ActividadesCom[[#This Row],[PERÍODO 4]],ActividadesCom[[#This Row],[PERÍODO 5]])</f>
        <v>20141</v>
      </c>
      <c r="I339" s="6"/>
      <c r="J339" s="5"/>
      <c r="K339" s="5"/>
      <c r="L339" s="5" t="str">
        <f>IF(ActividadesCom[[#This Row],[NIVEL 1]]&lt;&gt;0,VLOOKUP(ActividadesCom[[#This Row],[NIVEL 1]],Catálogo!A:B,2,FALSE),"")</f>
        <v/>
      </c>
      <c r="M339" s="5"/>
      <c r="N339" s="6"/>
      <c r="O339" s="5"/>
      <c r="P339" s="5"/>
      <c r="Q339" s="5" t="str">
        <f>IF(ActividadesCom[[#This Row],[NIVEL 2]]&lt;&gt;0,VLOOKUP(ActividadesCom[[#This Row],[NIVEL 2]],Catálogo!A:B,2,FALSE),"")</f>
        <v/>
      </c>
      <c r="R339" s="5"/>
      <c r="S339" s="6"/>
      <c r="T339" s="5"/>
      <c r="U339" s="5"/>
      <c r="V339" s="5" t="str">
        <f>IF(ActividadesCom[[#This Row],[NIVEL 3]]&lt;&gt;0,VLOOKUP(ActividadesCom[[#This Row],[NIVEL 3]],Catálogo!A:B,2,FALSE),"")</f>
        <v/>
      </c>
      <c r="W339" s="5"/>
      <c r="X339" s="6" t="s">
        <v>98</v>
      </c>
      <c r="Y339" s="5">
        <v>20133</v>
      </c>
      <c r="Z339" s="5" t="s">
        <v>4010</v>
      </c>
      <c r="AA339" s="5">
        <f>IF(ActividadesCom[[#This Row],[NIVEL 4]]&lt;&gt;0,VLOOKUP(ActividadesCom[[#This Row],[NIVEL 4]],Catálogo!A:B,2,FALSE),"")</f>
        <v>2</v>
      </c>
      <c r="AB339" s="5">
        <v>2</v>
      </c>
      <c r="AC339" s="6" t="s">
        <v>98</v>
      </c>
      <c r="AD339" s="5">
        <v>20141</v>
      </c>
      <c r="AE339" s="5" t="s">
        <v>4010</v>
      </c>
      <c r="AF339" s="5">
        <f>IF(ActividadesCom[[#This Row],[NIVEL 5]]&lt;&gt;0,VLOOKUP(ActividadesCom[[#This Row],[NIVEL 5]],Catálogo!A:B,2,FALSE),"")</f>
        <v>2</v>
      </c>
      <c r="AG339" s="5">
        <v>2</v>
      </c>
      <c r="AH339" s="2"/>
      <c r="AI339" s="2"/>
    </row>
    <row r="340" spans="1:35" ht="30" hidden="1" customHeight="1" x14ac:dyDescent="0.25">
      <c r="A340" s="7">
        <v>13470489</v>
      </c>
      <c r="B340" s="97" t="str">
        <f>VLOOKUP(ActividadesCom[[#This Row],[NO. DE CONTROL]],'LISTADO ESTUDIANTES'!A:C,3,FALSE)</f>
        <v>PÉREZ FRANCO JOSÉ CARLOS</v>
      </c>
      <c r="C340" s="97" t="str">
        <f>VLOOKUP(ActividadesCom[[#This Row],[NO. DE CONTROL]],'LISTADO ESTUDIANTES'!A:B,2,FALSE)</f>
        <v>INGENIERIA EN GESTION EMPRESARIAL</v>
      </c>
      <c r="D340" s="18" t="str">
        <f>VLOOKUP(ActividadesCom[[#This Row],[NO. DE CONTROL]],'LISTADO ESTUDIANTES'!A:D,4,FALSE)</f>
        <v>EGRESADO(A)</v>
      </c>
      <c r="E340" s="5">
        <f>SUM(ActividadesCom[[#This Row],[CRÉD. 1]],ActividadesCom[[#This Row],[CRÉD. 2]],ActividadesCom[[#This Row],[CRÉD. 3]],ActividadesCom[[#This Row],[CRÉD. 4]],ActividadesCom[[#This Row],[CRÉD. 5]])</f>
        <v>6</v>
      </c>
      <c r="F340" s="17">
        <f>IF(ActividadesCom[[#This Row],[ÚLTIMO SEMESTRE CON CRÉDITOS]]&gt;0,ROUND(AVERAGE(ActividadesCom[[#This Row],[VALOR NIVEL 5]],ActividadesCom[[#This Row],[VALOR NIVEL 4]],ActividadesCom[[#This Row],[VALOR NIVEL 3]],ActividadesCom[[#This Row],[VALOR NIVEL 2]],ActividadesCom[[#This Row],[VALOR NIVEL 1]]),0),"")</f>
        <v>2</v>
      </c>
      <c r="G340" s="5" t="str">
        <f>IF(ActividadesCom[[#This Row],[PROMEDIO]]="","",IF(ActividadesCom[[#This Row],[PROMEDIO]]&gt;=4,"EXCELENTE",IF(ActividadesCom[[#This Row],[PROMEDIO]]&gt;=3,"NOTABLE",IF(ActividadesCom[[#This Row],[PROMEDIO]]&gt;=2,"BUENO",IF(ActividadesCom[[#This Row],[PROMEDIO]]=1,"SUFICIENTE","")))))</f>
        <v>BUENO</v>
      </c>
      <c r="H340" s="5">
        <f>MAX(ActividadesCom[[#This Row],[PERÍODO 1]],ActividadesCom[[#This Row],[PERÍODO 2]],ActividadesCom[[#This Row],[PERÍODO 3]],ActividadesCom[[#This Row],[PERÍODO 4]],ActividadesCom[[#This Row],[PERÍODO 5]])</f>
        <v>20173</v>
      </c>
      <c r="I340" s="6" t="s">
        <v>111</v>
      </c>
      <c r="J340" s="5">
        <v>20133</v>
      </c>
      <c r="K340" s="5" t="s">
        <v>4010</v>
      </c>
      <c r="L340" s="5">
        <f>IF(ActividadesCom[[#This Row],[NIVEL 1]]&lt;&gt;0,VLOOKUP(ActividadesCom[[#This Row],[NIVEL 1]],Catálogo!A:B,2,FALSE),"")</f>
        <v>2</v>
      </c>
      <c r="M340" s="5">
        <v>1</v>
      </c>
      <c r="N340" s="6" t="s">
        <v>159</v>
      </c>
      <c r="O340" s="5">
        <v>20133</v>
      </c>
      <c r="P340" s="5" t="s">
        <v>4010</v>
      </c>
      <c r="Q340" s="5">
        <f>IF(ActividadesCom[[#This Row],[NIVEL 2]]&lt;&gt;0,VLOOKUP(ActividadesCom[[#This Row],[NIVEL 2]],Catálogo!A:B,2,FALSE),"")</f>
        <v>2</v>
      </c>
      <c r="R340" s="5">
        <v>1</v>
      </c>
      <c r="S340" s="6" t="s">
        <v>111</v>
      </c>
      <c r="T340" s="5">
        <v>20153</v>
      </c>
      <c r="U340" s="5" t="s">
        <v>4010</v>
      </c>
      <c r="V340" s="5">
        <f>IF(ActividadesCom[[#This Row],[NIVEL 3]]&lt;&gt;0,VLOOKUP(ActividadesCom[[#This Row],[NIVEL 3]],Catálogo!A:B,2,FALSE),"")</f>
        <v>2</v>
      </c>
      <c r="W340" s="5">
        <v>1</v>
      </c>
      <c r="X340" s="6" t="s">
        <v>111</v>
      </c>
      <c r="Y340" s="5">
        <v>20173</v>
      </c>
      <c r="Z340" s="5" t="s">
        <v>4010</v>
      </c>
      <c r="AA340" s="5">
        <f>IF(ActividadesCom[[#This Row],[NIVEL 4]]&lt;&gt;0,VLOOKUP(ActividadesCom[[#This Row],[NIVEL 4]],Catálogo!A:B,2,FALSE),"")</f>
        <v>2</v>
      </c>
      <c r="AB340" s="5">
        <v>1</v>
      </c>
      <c r="AC340" s="6" t="s">
        <v>159</v>
      </c>
      <c r="AD340" s="5">
        <v>20141</v>
      </c>
      <c r="AE340" s="5" t="s">
        <v>4010</v>
      </c>
      <c r="AF340" s="5">
        <f>IF(ActividadesCom[[#This Row],[NIVEL 5]]&lt;&gt;0,VLOOKUP(ActividadesCom[[#This Row],[NIVEL 5]],Catálogo!A:B,2,FALSE),"")</f>
        <v>2</v>
      </c>
      <c r="AG340" s="5">
        <v>2</v>
      </c>
      <c r="AH340" s="2"/>
      <c r="AI340" s="2"/>
    </row>
    <row r="341" spans="1:35" ht="30" hidden="1" customHeight="1" x14ac:dyDescent="0.25">
      <c r="A341" s="7">
        <v>13470492</v>
      </c>
      <c r="B341" s="97" t="str">
        <f>VLOOKUP(ActividadesCom[[#This Row],[NO. DE CONTROL]],'LISTADO ESTUDIANTES'!A:C,3,FALSE)</f>
        <v>CASANOVA ALVAREZ YENIFER</v>
      </c>
      <c r="C341" s="97" t="str">
        <f>VLOOKUP(ActividadesCom[[#This Row],[NO. DE CONTROL]],'LISTADO ESTUDIANTES'!A:B,2,FALSE)</f>
        <v>ARQUITECTURA</v>
      </c>
      <c r="D341" s="18" t="str">
        <f>VLOOKUP(ActividadesCom[[#This Row],[NO. DE CONTROL]],'LISTADO ESTUDIANTES'!A:D,4,FALSE)</f>
        <v>EGRESADO(A)</v>
      </c>
      <c r="E341" s="5">
        <f>SUM(ActividadesCom[[#This Row],[CRÉD. 1]],ActividadesCom[[#This Row],[CRÉD. 2]],ActividadesCom[[#This Row],[CRÉD. 3]],ActividadesCom[[#This Row],[CRÉD. 4]],ActividadesCom[[#This Row],[CRÉD. 5]])</f>
        <v>5</v>
      </c>
      <c r="F341" s="17">
        <f>IF(ActividadesCom[[#This Row],[ÚLTIMO SEMESTRE CON CRÉDITOS]]&gt;0,ROUND(AVERAGE(ActividadesCom[[#This Row],[VALOR NIVEL 5]],ActividadesCom[[#This Row],[VALOR NIVEL 4]],ActividadesCom[[#This Row],[VALOR NIVEL 3]],ActividadesCom[[#This Row],[VALOR NIVEL 2]],ActividadesCom[[#This Row],[VALOR NIVEL 1]]),0),"")</f>
        <v>2</v>
      </c>
      <c r="G341" s="5" t="str">
        <f>IF(ActividadesCom[[#This Row],[PROMEDIO]]="","",IF(ActividadesCom[[#This Row],[PROMEDIO]]&gt;=4,"EXCELENTE",IF(ActividadesCom[[#This Row],[PROMEDIO]]&gt;=3,"NOTABLE",IF(ActividadesCom[[#This Row],[PROMEDIO]]&gt;=2,"BUENO",IF(ActividadesCom[[#This Row],[PROMEDIO]]=1,"SUFICIENTE","")))))</f>
        <v>BUENO</v>
      </c>
      <c r="H341" s="5">
        <f>MAX(ActividadesCom[[#This Row],[PERÍODO 1]],ActividadesCom[[#This Row],[PERÍODO 2]],ActividadesCom[[#This Row],[PERÍODO 3]],ActividadesCom[[#This Row],[PERÍODO 4]],ActividadesCom[[#This Row],[PERÍODO 5]])</f>
        <v>20181</v>
      </c>
      <c r="I341" s="6" t="s">
        <v>588</v>
      </c>
      <c r="J341" s="5">
        <v>20181</v>
      </c>
      <c r="K341" s="5" t="s">
        <v>4010</v>
      </c>
      <c r="L341" s="5">
        <f>IF(ActividadesCom[[#This Row],[NIVEL 1]]&lt;&gt;0,VLOOKUP(ActividadesCom[[#This Row],[NIVEL 1]],Catálogo!A:B,2,FALSE),"")</f>
        <v>2</v>
      </c>
      <c r="M341" s="5">
        <v>2</v>
      </c>
      <c r="N341" s="6" t="s">
        <v>567</v>
      </c>
      <c r="O341" s="5">
        <v>20163</v>
      </c>
      <c r="P341" s="5" t="s">
        <v>4010</v>
      </c>
      <c r="Q341" s="5">
        <f>IF(ActividadesCom[[#This Row],[NIVEL 2]]&lt;&gt;0,VLOOKUP(ActividadesCom[[#This Row],[NIVEL 2]],Catálogo!A:B,2,FALSE),"")</f>
        <v>2</v>
      </c>
      <c r="R341" s="5">
        <v>1</v>
      </c>
      <c r="S341" s="6"/>
      <c r="T341" s="5"/>
      <c r="U341" s="5"/>
      <c r="V341" s="5" t="str">
        <f>IF(ActividadesCom[[#This Row],[NIVEL 3]]&lt;&gt;0,VLOOKUP(ActividadesCom[[#This Row],[NIVEL 3]],Catálogo!A:B,2,FALSE),"")</f>
        <v/>
      </c>
      <c r="W341" s="5"/>
      <c r="X341" s="6" t="s">
        <v>535</v>
      </c>
      <c r="Y341" s="5">
        <v>20153</v>
      </c>
      <c r="Z341" s="5" t="s">
        <v>4010</v>
      </c>
      <c r="AA341" s="5">
        <f>IF(ActividadesCom[[#This Row],[NIVEL 4]]&lt;&gt;0,VLOOKUP(ActividadesCom[[#This Row],[NIVEL 4]],Catálogo!A:B,2,FALSE),"")</f>
        <v>2</v>
      </c>
      <c r="AB341" s="5">
        <v>1</v>
      </c>
      <c r="AC341" s="6" t="s">
        <v>2</v>
      </c>
      <c r="AD341" s="5">
        <v>20113</v>
      </c>
      <c r="AE341" s="5" t="s">
        <v>4010</v>
      </c>
      <c r="AF341" s="5">
        <f>IF(ActividadesCom[[#This Row],[NIVEL 5]]&lt;&gt;0,VLOOKUP(ActividadesCom[[#This Row],[NIVEL 5]],Catálogo!A:B,2,FALSE),"")</f>
        <v>2</v>
      </c>
      <c r="AG341" s="5">
        <v>1</v>
      </c>
      <c r="AH341" s="2"/>
      <c r="AI341" s="2"/>
    </row>
    <row r="342" spans="1:35" ht="30" hidden="1" customHeight="1" x14ac:dyDescent="0.25">
      <c r="A342" s="7">
        <v>13470495</v>
      </c>
      <c r="B342" s="97" t="str">
        <f>VLOOKUP(ActividadesCom[[#This Row],[NO. DE CONTROL]],'LISTADO ESTUDIANTES'!A:C,3,FALSE)</f>
        <v>MORENO MARTAGON EDWARD ABRAHAM</v>
      </c>
      <c r="C342" s="97" t="str">
        <f>VLOOKUP(ActividadesCom[[#This Row],[NO. DE CONTROL]],'LISTADO ESTUDIANTES'!A:B,2,FALSE)</f>
        <v>INGENIERIA EN ADMINISTRACION</v>
      </c>
      <c r="D342" s="18" t="str">
        <f>VLOOKUP(ActividadesCom[[#This Row],[NO. DE CONTROL]],'LISTADO ESTUDIANTES'!A:D,4,FALSE)</f>
        <v>EGRESADO(A)</v>
      </c>
      <c r="E342" s="5">
        <f>SUM(ActividadesCom[[#This Row],[CRÉD. 1]],ActividadesCom[[#This Row],[CRÉD. 2]],ActividadesCom[[#This Row],[CRÉD. 3]],ActividadesCom[[#This Row],[CRÉD. 4]],ActividadesCom[[#This Row],[CRÉD. 5]])</f>
        <v>5</v>
      </c>
      <c r="F342" s="17">
        <f>IF(ActividadesCom[[#This Row],[ÚLTIMO SEMESTRE CON CRÉDITOS]]&gt;0,ROUND(AVERAGE(ActividadesCom[[#This Row],[VALOR NIVEL 5]],ActividadesCom[[#This Row],[VALOR NIVEL 4]],ActividadesCom[[#This Row],[VALOR NIVEL 3]],ActividadesCom[[#This Row],[VALOR NIVEL 2]],ActividadesCom[[#This Row],[VALOR NIVEL 1]]),0),"")</f>
        <v>2</v>
      </c>
      <c r="G342" s="5" t="str">
        <f>IF(ActividadesCom[[#This Row],[PROMEDIO]]="","",IF(ActividadesCom[[#This Row],[PROMEDIO]]&gt;=4,"EXCELENTE",IF(ActividadesCom[[#This Row],[PROMEDIO]]&gt;=3,"NOTABLE",IF(ActividadesCom[[#This Row],[PROMEDIO]]&gt;=2,"BUENO",IF(ActividadesCom[[#This Row],[PROMEDIO]]=1,"SUFICIENTE","")))))</f>
        <v>BUENO</v>
      </c>
      <c r="H342" s="5">
        <f>MAX(ActividadesCom[[#This Row],[PERÍODO 1]],ActividadesCom[[#This Row],[PERÍODO 2]],ActividadesCom[[#This Row],[PERÍODO 3]],ActividadesCom[[#This Row],[PERÍODO 4]],ActividadesCom[[#This Row],[PERÍODO 5]])</f>
        <v>20143</v>
      </c>
      <c r="I342" s="6" t="s">
        <v>75</v>
      </c>
      <c r="J342" s="5">
        <v>20133</v>
      </c>
      <c r="K342" s="5" t="s">
        <v>4010</v>
      </c>
      <c r="L342" s="5">
        <f>IF(ActividadesCom[[#This Row],[NIVEL 1]]&lt;&gt;0,VLOOKUP(ActividadesCom[[#This Row],[NIVEL 1]],Catálogo!A:B,2,FALSE),"")</f>
        <v>2</v>
      </c>
      <c r="M342" s="5">
        <v>1</v>
      </c>
      <c r="N342" s="6" t="s">
        <v>75</v>
      </c>
      <c r="O342" s="5">
        <v>20143</v>
      </c>
      <c r="P342" s="5" t="s">
        <v>4010</v>
      </c>
      <c r="Q342" s="5">
        <f>IF(ActividadesCom[[#This Row],[NIVEL 2]]&lt;&gt;0,VLOOKUP(ActividadesCom[[#This Row],[NIVEL 2]],Catálogo!A:B,2,FALSE),"")</f>
        <v>2</v>
      </c>
      <c r="R342" s="5">
        <v>1</v>
      </c>
      <c r="S342" s="6" t="s">
        <v>76</v>
      </c>
      <c r="T342" s="5">
        <v>20133</v>
      </c>
      <c r="U342" s="5" t="s">
        <v>4010</v>
      </c>
      <c r="V342" s="5">
        <f>IF(ActividadesCom[[#This Row],[NIVEL 3]]&lt;&gt;0,VLOOKUP(ActividadesCom[[#This Row],[NIVEL 3]],Catálogo!A:B,2,FALSE),"")</f>
        <v>2</v>
      </c>
      <c r="W342" s="5">
        <v>1</v>
      </c>
      <c r="X342" s="6" t="s">
        <v>32</v>
      </c>
      <c r="Y342" s="5">
        <v>20141</v>
      </c>
      <c r="Z342" s="5" t="s">
        <v>4010</v>
      </c>
      <c r="AA342" s="5">
        <f>IF(ActividadesCom[[#This Row],[NIVEL 4]]&lt;&gt;0,VLOOKUP(ActividadesCom[[#This Row],[NIVEL 4]],Catálogo!A:B,2,FALSE),"")</f>
        <v>2</v>
      </c>
      <c r="AB342" s="5">
        <v>1</v>
      </c>
      <c r="AC342" s="6" t="s">
        <v>32</v>
      </c>
      <c r="AD342" s="5">
        <v>20133</v>
      </c>
      <c r="AE342" s="5" t="s">
        <v>4010</v>
      </c>
      <c r="AF342" s="5">
        <f>IF(ActividadesCom[[#This Row],[NIVEL 5]]&lt;&gt;0,VLOOKUP(ActividadesCom[[#This Row],[NIVEL 5]],Catálogo!A:B,2,FALSE),"")</f>
        <v>2</v>
      </c>
      <c r="AG342" s="5">
        <v>1</v>
      </c>
      <c r="AH342" s="2"/>
      <c r="AI342" s="2"/>
    </row>
    <row r="343" spans="1:35" ht="30" hidden="1" customHeight="1" x14ac:dyDescent="0.25">
      <c r="A343" s="7">
        <v>13470496</v>
      </c>
      <c r="B343" s="97" t="str">
        <f>VLOOKUP(ActividadesCom[[#This Row],[NO. DE CONTROL]],'LISTADO ESTUDIANTES'!A:C,3,FALSE)</f>
        <v>RODRIGUEZ LARA ELCY ALEJANDRA</v>
      </c>
      <c r="C343" s="97" t="str">
        <f>VLOOKUP(ActividadesCom[[#This Row],[NO. DE CONTROL]],'LISTADO ESTUDIANTES'!A:B,2,FALSE)</f>
        <v>INGENIERIA INDUSTRIAL</v>
      </c>
      <c r="D343" s="18" t="str">
        <f>VLOOKUP(ActividadesCom[[#This Row],[NO. DE CONTROL]],'LISTADO ESTUDIANTES'!A:D,4,FALSE)</f>
        <v>EGRESADO(A)</v>
      </c>
      <c r="E343" s="5">
        <f>SUM(ActividadesCom[[#This Row],[CRÉD. 1]],ActividadesCom[[#This Row],[CRÉD. 2]],ActividadesCom[[#This Row],[CRÉD. 3]],ActividadesCom[[#This Row],[CRÉD. 4]],ActividadesCom[[#This Row],[CRÉD. 5]])</f>
        <v>6</v>
      </c>
      <c r="F343" s="17">
        <f>IF(ActividadesCom[[#This Row],[ÚLTIMO SEMESTRE CON CRÉDITOS]]&gt;0,ROUND(AVERAGE(ActividadesCom[[#This Row],[VALOR NIVEL 5]],ActividadesCom[[#This Row],[VALOR NIVEL 4]],ActividadesCom[[#This Row],[VALOR NIVEL 3]],ActividadesCom[[#This Row],[VALOR NIVEL 2]],ActividadesCom[[#This Row],[VALOR NIVEL 1]]),0),"")</f>
        <v>2</v>
      </c>
      <c r="G343" s="5" t="str">
        <f>IF(ActividadesCom[[#This Row],[PROMEDIO]]="","",IF(ActividadesCom[[#This Row],[PROMEDIO]]&gt;=4,"EXCELENTE",IF(ActividadesCom[[#This Row],[PROMEDIO]]&gt;=3,"NOTABLE",IF(ActividadesCom[[#This Row],[PROMEDIO]]&gt;=2,"BUENO",IF(ActividadesCom[[#This Row],[PROMEDIO]]=1,"SUFICIENTE","")))))</f>
        <v>BUENO</v>
      </c>
      <c r="H343" s="5">
        <f>MAX(ActividadesCom[[#This Row],[PERÍODO 1]],ActividadesCom[[#This Row],[PERÍODO 2]],ActividadesCom[[#This Row],[PERÍODO 3]],ActividadesCom[[#This Row],[PERÍODO 4]],ActividadesCom[[#This Row],[PERÍODO 5]])</f>
        <v>20151</v>
      </c>
      <c r="I343" s="6" t="s">
        <v>149</v>
      </c>
      <c r="J343" s="5">
        <v>20141</v>
      </c>
      <c r="K343" s="5" t="s">
        <v>4010</v>
      </c>
      <c r="L343" s="5">
        <f>IF(ActividadesCom[[#This Row],[NIVEL 1]]&lt;&gt;0,VLOOKUP(ActividadesCom[[#This Row],[NIVEL 1]],Catálogo!A:B,2,FALSE),"")</f>
        <v>2</v>
      </c>
      <c r="M343" s="5">
        <v>1</v>
      </c>
      <c r="N343" s="6" t="s">
        <v>151</v>
      </c>
      <c r="O343" s="5">
        <v>2015</v>
      </c>
      <c r="P343" s="5" t="s">
        <v>4010</v>
      </c>
      <c r="Q343" s="5">
        <f>IF(ActividadesCom[[#This Row],[NIVEL 2]]&lt;&gt;0,VLOOKUP(ActividadesCom[[#This Row],[NIVEL 2]],Catálogo!A:B,2,FALSE),"")</f>
        <v>2</v>
      </c>
      <c r="R343" s="5">
        <v>1</v>
      </c>
      <c r="S343" s="6" t="s">
        <v>154</v>
      </c>
      <c r="T343" s="5">
        <v>20141</v>
      </c>
      <c r="U343" s="5" t="s">
        <v>4010</v>
      </c>
      <c r="V343" s="5">
        <f>IF(ActividadesCom[[#This Row],[NIVEL 3]]&lt;&gt;0,VLOOKUP(ActividadesCom[[#This Row],[NIVEL 3]],Catálogo!A:B,2,FALSE),"")</f>
        <v>2</v>
      </c>
      <c r="W343" s="5">
        <v>1</v>
      </c>
      <c r="X343" s="6" t="s">
        <v>153</v>
      </c>
      <c r="Y343" s="5">
        <v>20151</v>
      </c>
      <c r="Z343" s="5" t="s">
        <v>4010</v>
      </c>
      <c r="AA343" s="5">
        <f>IF(ActividadesCom[[#This Row],[NIVEL 4]]&lt;&gt;0,VLOOKUP(ActividadesCom[[#This Row],[NIVEL 4]],Catálogo!A:B,2,FALSE),"")</f>
        <v>2</v>
      </c>
      <c r="AB343" s="5">
        <v>1</v>
      </c>
      <c r="AC343" s="6" t="s">
        <v>33</v>
      </c>
      <c r="AD343" s="5">
        <v>20133</v>
      </c>
      <c r="AE343" s="5" t="s">
        <v>4010</v>
      </c>
      <c r="AF343" s="5">
        <f>IF(ActividadesCom[[#This Row],[NIVEL 5]]&lt;&gt;0,VLOOKUP(ActividadesCom[[#This Row],[NIVEL 5]],Catálogo!A:B,2,FALSE),"")</f>
        <v>2</v>
      </c>
      <c r="AG343" s="5">
        <v>2</v>
      </c>
      <c r="AH343" s="2"/>
      <c r="AI343" s="2"/>
    </row>
    <row r="344" spans="1:35" ht="30" hidden="1" customHeight="1" x14ac:dyDescent="0.25">
      <c r="A344" s="7">
        <v>13470498</v>
      </c>
      <c r="B344" s="97" t="str">
        <f>VLOOKUP(ActividadesCom[[#This Row],[NO. DE CONTROL]],'LISTADO ESTUDIANTES'!A:C,3,FALSE)</f>
        <v>ROSADO MEX RICARDO FRANCISCO</v>
      </c>
      <c r="C344" s="97" t="str">
        <f>VLOOKUP(ActividadesCom[[#This Row],[NO. DE CONTROL]],'LISTADO ESTUDIANTES'!A:B,2,FALSE)</f>
        <v>INGENIERIA MECANICA</v>
      </c>
      <c r="D344" s="18" t="str">
        <f>VLOOKUP(ActividadesCom[[#This Row],[NO. DE CONTROL]],'LISTADO ESTUDIANTES'!A:D,4,FALSE)</f>
        <v>BAJA</v>
      </c>
      <c r="E344" s="5">
        <f>SUM(ActividadesCom[[#This Row],[CRÉD. 1]],ActividadesCom[[#This Row],[CRÉD. 2]],ActividadesCom[[#This Row],[CRÉD. 3]],ActividadesCom[[#This Row],[CRÉD. 4]],ActividadesCom[[#This Row],[CRÉD. 5]])</f>
        <v>5</v>
      </c>
      <c r="F344" s="17">
        <f>IF(ActividadesCom[[#This Row],[ÚLTIMO SEMESTRE CON CRÉDITOS]]&gt;0,ROUND(AVERAGE(ActividadesCom[[#This Row],[VALOR NIVEL 5]],ActividadesCom[[#This Row],[VALOR NIVEL 4]],ActividadesCom[[#This Row],[VALOR NIVEL 3]],ActividadesCom[[#This Row],[VALOR NIVEL 2]],ActividadesCom[[#This Row],[VALOR NIVEL 1]]),0),"")</f>
        <v>2</v>
      </c>
      <c r="G344" s="5" t="str">
        <f>IF(ActividadesCom[[#This Row],[PROMEDIO]]="","",IF(ActividadesCom[[#This Row],[PROMEDIO]]&gt;=4,"EXCELENTE",IF(ActividadesCom[[#This Row],[PROMEDIO]]&gt;=3,"NOTABLE",IF(ActividadesCom[[#This Row],[PROMEDIO]]&gt;=2,"BUENO",IF(ActividadesCom[[#This Row],[PROMEDIO]]=1,"SUFICIENTE","")))))</f>
        <v>BUENO</v>
      </c>
      <c r="H344" s="5">
        <f>MAX(ActividadesCom[[#This Row],[PERÍODO 1]],ActividadesCom[[#This Row],[PERÍODO 2]],ActividadesCom[[#This Row],[PERÍODO 3]],ActividadesCom[[#This Row],[PERÍODO 4]],ActividadesCom[[#This Row],[PERÍODO 5]])</f>
        <v>20203</v>
      </c>
      <c r="I344" s="6" t="s">
        <v>128</v>
      </c>
      <c r="J344" s="5">
        <v>20161</v>
      </c>
      <c r="K344" s="5" t="s">
        <v>4010</v>
      </c>
      <c r="L344" s="5">
        <f>IF(ActividadesCom[[#This Row],[NIVEL 1]]&lt;&gt;0,VLOOKUP(ActividadesCom[[#This Row],[NIVEL 1]],Catálogo!A:B,2,FALSE),"")</f>
        <v>2</v>
      </c>
      <c r="M344" s="5">
        <v>1</v>
      </c>
      <c r="N344" s="6" t="s">
        <v>4130</v>
      </c>
      <c r="O344" s="5">
        <v>20203</v>
      </c>
      <c r="P344" s="5" t="s">
        <v>4010</v>
      </c>
      <c r="Q344" s="5">
        <f>IF(ActividadesCom[[#This Row],[NIVEL 2]]&lt;&gt;0,VLOOKUP(ActividadesCom[[#This Row],[NIVEL 2]],Catálogo!A:B,2,FALSE),"")</f>
        <v>2</v>
      </c>
      <c r="R344" s="5">
        <v>1</v>
      </c>
      <c r="S344" s="6" t="s">
        <v>4200</v>
      </c>
      <c r="T344" s="5">
        <v>20203</v>
      </c>
      <c r="U344" s="5" t="s">
        <v>4010</v>
      </c>
      <c r="V344" s="5">
        <f>IF(ActividadesCom[[#This Row],[NIVEL 3]]&lt;&gt;0,VLOOKUP(ActividadesCom[[#This Row],[NIVEL 3]],Catálogo!A:B,2,FALSE),"")</f>
        <v>2</v>
      </c>
      <c r="W344" s="5">
        <v>1</v>
      </c>
      <c r="X344" s="6"/>
      <c r="Y344" s="5"/>
      <c r="Z344" s="5"/>
      <c r="AA344" s="5" t="str">
        <f>IF(ActividadesCom[[#This Row],[NIVEL 4]]&lt;&gt;0,VLOOKUP(ActividadesCom[[#This Row],[NIVEL 4]],Catálogo!A:B,2,FALSE),"")</f>
        <v/>
      </c>
      <c r="AB344" s="5"/>
      <c r="AC344" s="6" t="s">
        <v>27</v>
      </c>
      <c r="AD344" s="5">
        <v>20133</v>
      </c>
      <c r="AE344" s="5" t="s">
        <v>4010</v>
      </c>
      <c r="AF344" s="5">
        <f>IF(ActividadesCom[[#This Row],[NIVEL 5]]&lt;&gt;0,VLOOKUP(ActividadesCom[[#This Row],[NIVEL 5]],Catálogo!A:B,2,FALSE),"")</f>
        <v>2</v>
      </c>
      <c r="AG344" s="5">
        <v>2</v>
      </c>
      <c r="AH344" s="2"/>
      <c r="AI344" s="2"/>
    </row>
    <row r="345" spans="1:35" ht="30" hidden="1" customHeight="1" x14ac:dyDescent="0.25">
      <c r="A345" s="7">
        <v>13470500</v>
      </c>
      <c r="B345" s="97" t="str">
        <f>VLOOKUP(ActividadesCom[[#This Row],[NO. DE CONTROL]],'LISTADO ESTUDIANTES'!A:C,3,FALSE)</f>
        <v>ESCOBAR RUIZ KEVIN ADRIEL</v>
      </c>
      <c r="C345" s="97" t="str">
        <f>VLOOKUP(ActividadesCom[[#This Row],[NO. DE CONTROL]],'LISTADO ESTUDIANTES'!A:B,2,FALSE)</f>
        <v>INGENIERIA MECANICA</v>
      </c>
      <c r="D345" s="18" t="str">
        <f>VLOOKUP(ActividadesCom[[#This Row],[NO. DE CONTROL]],'LISTADO ESTUDIANTES'!A:D,4,FALSE)</f>
        <v>BAJA</v>
      </c>
      <c r="E345" s="5">
        <f>SUM(ActividadesCom[[#This Row],[CRÉD. 1]],ActividadesCom[[#This Row],[CRÉD. 2]],ActividadesCom[[#This Row],[CRÉD. 3]],ActividadesCom[[#This Row],[CRÉD. 4]],ActividadesCom[[#This Row],[CRÉD. 5]])</f>
        <v>6</v>
      </c>
      <c r="F345" s="17">
        <f>IF(ActividadesCom[[#This Row],[ÚLTIMO SEMESTRE CON CRÉDITOS]]&gt;0,ROUND(AVERAGE(ActividadesCom[[#This Row],[VALOR NIVEL 5]],ActividadesCom[[#This Row],[VALOR NIVEL 4]],ActividadesCom[[#This Row],[VALOR NIVEL 3]],ActividadesCom[[#This Row],[VALOR NIVEL 2]],ActividadesCom[[#This Row],[VALOR NIVEL 1]]),0),"")</f>
        <v>2</v>
      </c>
      <c r="G345" s="5" t="str">
        <f>IF(ActividadesCom[[#This Row],[PROMEDIO]]="","",IF(ActividadesCom[[#This Row],[PROMEDIO]]&gt;=4,"EXCELENTE",IF(ActividadesCom[[#This Row],[PROMEDIO]]&gt;=3,"NOTABLE",IF(ActividadesCom[[#This Row],[PROMEDIO]]&gt;=2,"BUENO",IF(ActividadesCom[[#This Row],[PROMEDIO]]=1,"SUFICIENTE","")))))</f>
        <v>BUENO</v>
      </c>
      <c r="H345" s="5">
        <f>MAX(ActividadesCom[[#This Row],[PERÍODO 1]],ActividadesCom[[#This Row],[PERÍODO 2]],ActividadesCom[[#This Row],[PERÍODO 3]],ActividadesCom[[#This Row],[PERÍODO 4]],ActividadesCom[[#This Row],[PERÍODO 5]])</f>
        <v>20193</v>
      </c>
      <c r="I345" s="6" t="s">
        <v>645</v>
      </c>
      <c r="J345" s="5">
        <v>20181</v>
      </c>
      <c r="K345" s="5" t="s">
        <v>4010</v>
      </c>
      <c r="L345" s="5">
        <f>IF(ActividadesCom[[#This Row],[NIVEL 1]]&lt;&gt;0,VLOOKUP(ActividadesCom[[#This Row],[NIVEL 1]],Catálogo!A:B,2,FALSE),"")</f>
        <v>2</v>
      </c>
      <c r="M345" s="5">
        <v>1</v>
      </c>
      <c r="N345" s="6" t="s">
        <v>1080</v>
      </c>
      <c r="O345" s="5">
        <v>20191</v>
      </c>
      <c r="P345" s="5" t="s">
        <v>4010</v>
      </c>
      <c r="Q345" s="5">
        <f>IF(ActividadesCom[[#This Row],[NIVEL 2]]&lt;&gt;0,VLOOKUP(ActividadesCom[[#This Row],[NIVEL 2]],Catálogo!A:B,2,FALSE),"")</f>
        <v>2</v>
      </c>
      <c r="R345" s="5">
        <v>1</v>
      </c>
      <c r="S345" s="6" t="s">
        <v>1094</v>
      </c>
      <c r="T345" s="5">
        <v>20191</v>
      </c>
      <c r="U345" s="5" t="s">
        <v>4010</v>
      </c>
      <c r="V345" s="5">
        <f>IF(ActividadesCom[[#This Row],[NIVEL 3]]&lt;&gt;0,VLOOKUP(ActividadesCom[[#This Row],[NIVEL 3]],Catálogo!A:B,2,FALSE),"")</f>
        <v>2</v>
      </c>
      <c r="W345" s="5">
        <v>1</v>
      </c>
      <c r="X345" s="6" t="s">
        <v>1203</v>
      </c>
      <c r="Y345" s="5">
        <v>20193</v>
      </c>
      <c r="Z345" s="5" t="s">
        <v>4010</v>
      </c>
      <c r="AA345" s="5">
        <f>IF(ActividadesCom[[#This Row],[NIVEL 4]]&lt;&gt;0,VLOOKUP(ActividadesCom[[#This Row],[NIVEL 4]],Catálogo!A:B,2,FALSE),"")</f>
        <v>2</v>
      </c>
      <c r="AB345" s="5">
        <v>1</v>
      </c>
      <c r="AC345" s="6" t="s">
        <v>31</v>
      </c>
      <c r="AD345" s="5" t="s">
        <v>224</v>
      </c>
      <c r="AE345" s="5" t="s">
        <v>4010</v>
      </c>
      <c r="AF345" s="5">
        <f>IF(ActividadesCom[[#This Row],[NIVEL 5]]&lt;&gt;0,VLOOKUP(ActividadesCom[[#This Row],[NIVEL 5]],Catálogo!A:B,2,FALSE),"")</f>
        <v>2</v>
      </c>
      <c r="AG345" s="5">
        <v>2</v>
      </c>
      <c r="AH345" s="2"/>
      <c r="AI345" s="2"/>
    </row>
    <row r="346" spans="1:35" ht="30" hidden="1" customHeight="1" x14ac:dyDescent="0.25">
      <c r="A346" s="7">
        <v>13470501</v>
      </c>
      <c r="B346" s="97" t="str">
        <f>VLOOKUP(ActividadesCom[[#This Row],[NO. DE CONTROL]],'LISTADO ESTUDIANTES'!A:C,3,FALSE)</f>
        <v>YAM MIS ANTONIO ALBERTO</v>
      </c>
      <c r="C346" s="97" t="str">
        <f>VLOOKUP(ActividadesCom[[#This Row],[NO. DE CONTROL]],'LISTADO ESTUDIANTES'!A:B,2,FALSE)</f>
        <v>INGENIERIA AMBIENTAL</v>
      </c>
      <c r="D346" s="18" t="str">
        <f>VLOOKUP(ActividadesCom[[#This Row],[NO. DE CONTROL]],'LISTADO ESTUDIANTES'!A:D,4,FALSE)</f>
        <v>EGRESADO(A)</v>
      </c>
      <c r="E346" s="5">
        <f>SUM(ActividadesCom[[#This Row],[CRÉD. 1]],ActividadesCom[[#This Row],[CRÉD. 2]],ActividadesCom[[#This Row],[CRÉD. 3]],ActividadesCom[[#This Row],[CRÉD. 4]],ActividadesCom[[#This Row],[CRÉD. 5]])</f>
        <v>5</v>
      </c>
      <c r="F346" s="17">
        <f>IF(ActividadesCom[[#This Row],[ÚLTIMO SEMESTRE CON CRÉDITOS]]&gt;0,ROUND(AVERAGE(ActividadesCom[[#This Row],[VALOR NIVEL 5]],ActividadesCom[[#This Row],[VALOR NIVEL 4]],ActividadesCom[[#This Row],[VALOR NIVEL 3]],ActividadesCom[[#This Row],[VALOR NIVEL 2]],ActividadesCom[[#This Row],[VALOR NIVEL 1]]),0),"")</f>
        <v>2</v>
      </c>
      <c r="G346" s="5" t="str">
        <f>IF(ActividadesCom[[#This Row],[PROMEDIO]]="","",IF(ActividadesCom[[#This Row],[PROMEDIO]]&gt;=4,"EXCELENTE",IF(ActividadesCom[[#This Row],[PROMEDIO]]&gt;=3,"NOTABLE",IF(ActividadesCom[[#This Row],[PROMEDIO]]&gt;=2,"BUENO",IF(ActividadesCom[[#This Row],[PROMEDIO]]=1,"SUFICIENTE","")))))</f>
        <v>BUENO</v>
      </c>
      <c r="H346" s="5">
        <f>MAX(ActividadesCom[[#This Row],[PERÍODO 1]],ActividadesCom[[#This Row],[PERÍODO 2]],ActividadesCom[[#This Row],[PERÍODO 3]],ActividadesCom[[#This Row],[PERÍODO 4]],ActividadesCom[[#This Row],[PERÍODO 5]])</f>
        <v>20161</v>
      </c>
      <c r="I346" s="6" t="s">
        <v>705</v>
      </c>
      <c r="J346" s="5">
        <v>20151</v>
      </c>
      <c r="K346" s="5" t="s">
        <v>4010</v>
      </c>
      <c r="L346" s="5">
        <f>IF(ActividadesCom[[#This Row],[NIVEL 1]]&lt;&gt;0,VLOOKUP(ActividadesCom[[#This Row],[NIVEL 1]],Catálogo!A:B,2,FALSE),"")</f>
        <v>2</v>
      </c>
      <c r="M346" s="5">
        <v>1</v>
      </c>
      <c r="N346" s="6" t="s">
        <v>467</v>
      </c>
      <c r="O346" s="5">
        <v>20143</v>
      </c>
      <c r="P346" s="5" t="s">
        <v>4010</v>
      </c>
      <c r="Q346" s="5">
        <f>IF(ActividadesCom[[#This Row],[NIVEL 2]]&lt;&gt;0,VLOOKUP(ActividadesCom[[#This Row],[NIVEL 2]],Catálogo!A:B,2,FALSE),"")</f>
        <v>2</v>
      </c>
      <c r="R346" s="5">
        <v>1</v>
      </c>
      <c r="S346" s="6" t="s">
        <v>706</v>
      </c>
      <c r="T346" s="5">
        <v>20143</v>
      </c>
      <c r="U346" s="5" t="s">
        <v>4010</v>
      </c>
      <c r="V346" s="5">
        <f>IF(ActividadesCom[[#This Row],[NIVEL 3]]&lt;&gt;0,VLOOKUP(ActividadesCom[[#This Row],[NIVEL 3]],Catálogo!A:B,2,FALSE),"")</f>
        <v>2</v>
      </c>
      <c r="W346" s="5">
        <v>1</v>
      </c>
      <c r="X346" s="6" t="s">
        <v>707</v>
      </c>
      <c r="Y346" s="5">
        <v>20161</v>
      </c>
      <c r="Z346" s="5" t="s">
        <v>4010</v>
      </c>
      <c r="AA346" s="5">
        <f>IF(ActividadesCom[[#This Row],[NIVEL 4]]&lt;&gt;0,VLOOKUP(ActividadesCom[[#This Row],[NIVEL 4]],Catálogo!A:B,2,FALSE),"")</f>
        <v>2</v>
      </c>
      <c r="AB346" s="5">
        <v>1</v>
      </c>
      <c r="AC346" s="6" t="s">
        <v>26</v>
      </c>
      <c r="AD346" s="5">
        <v>20151</v>
      </c>
      <c r="AE346" s="5" t="s">
        <v>4010</v>
      </c>
      <c r="AF346" s="5">
        <f>IF(ActividadesCom[[#This Row],[NIVEL 5]]&lt;&gt;0,VLOOKUP(ActividadesCom[[#This Row],[NIVEL 5]],Catálogo!A:B,2,FALSE),"")</f>
        <v>2</v>
      </c>
      <c r="AG346" s="5">
        <v>1</v>
      </c>
      <c r="AH346" s="2"/>
      <c r="AI346" s="2"/>
    </row>
    <row r="347" spans="1:35" ht="30" hidden="1" customHeight="1" x14ac:dyDescent="0.25">
      <c r="A347" s="7">
        <v>13470503</v>
      </c>
      <c r="B347" s="97" t="str">
        <f>VLOOKUP(ActividadesCom[[#This Row],[NO. DE CONTROL]],'LISTADO ESTUDIANTES'!A:C,3,FALSE)</f>
        <v>MONTEJO QUIAB ALICIA MARIBEL</v>
      </c>
      <c r="C347" s="97" t="str">
        <f>VLOOKUP(ActividadesCom[[#This Row],[NO. DE CONTROL]],'LISTADO ESTUDIANTES'!A:B,2,FALSE)</f>
        <v>INGENIERIA QUIMICA</v>
      </c>
      <c r="D347" s="18" t="str">
        <f>VLOOKUP(ActividadesCom[[#This Row],[NO. DE CONTROL]],'LISTADO ESTUDIANTES'!A:D,4,FALSE)</f>
        <v>EGRESADO(A)</v>
      </c>
      <c r="E347" s="5">
        <f>SUM(ActividadesCom[[#This Row],[CRÉD. 1]],ActividadesCom[[#This Row],[CRÉD. 2]],ActividadesCom[[#This Row],[CRÉD. 3]],ActividadesCom[[#This Row],[CRÉD. 4]],ActividadesCom[[#This Row],[CRÉD. 5]])</f>
        <v>5</v>
      </c>
      <c r="F347" s="17">
        <f>IF(ActividadesCom[[#This Row],[ÚLTIMO SEMESTRE CON CRÉDITOS]]&gt;0,ROUND(AVERAGE(ActividadesCom[[#This Row],[VALOR NIVEL 5]],ActividadesCom[[#This Row],[VALOR NIVEL 4]],ActividadesCom[[#This Row],[VALOR NIVEL 3]],ActividadesCom[[#This Row],[VALOR NIVEL 2]],ActividadesCom[[#This Row],[VALOR NIVEL 1]]),0),"")</f>
        <v>2</v>
      </c>
      <c r="G347" s="5" t="str">
        <f>IF(ActividadesCom[[#This Row],[PROMEDIO]]="","",IF(ActividadesCom[[#This Row],[PROMEDIO]]&gt;=4,"EXCELENTE",IF(ActividadesCom[[#This Row],[PROMEDIO]]&gt;=3,"NOTABLE",IF(ActividadesCom[[#This Row],[PROMEDIO]]&gt;=2,"BUENO",IF(ActividadesCom[[#This Row],[PROMEDIO]]=1,"SUFICIENTE","")))))</f>
        <v>BUENO</v>
      </c>
      <c r="H347" s="5">
        <f>MAX(ActividadesCom[[#This Row],[PERÍODO 1]],ActividadesCom[[#This Row],[PERÍODO 2]],ActividadesCom[[#This Row],[PERÍODO 3]],ActividadesCom[[#This Row],[PERÍODO 4]],ActividadesCom[[#This Row],[PERÍODO 5]])</f>
        <v>20161</v>
      </c>
      <c r="I347" s="6" t="s">
        <v>128</v>
      </c>
      <c r="J347" s="5">
        <v>20161</v>
      </c>
      <c r="K347" s="5" t="s">
        <v>4010</v>
      </c>
      <c r="L347" s="5">
        <f>IF(ActividadesCom[[#This Row],[NIVEL 1]]&lt;&gt;0,VLOOKUP(ActividadesCom[[#This Row],[NIVEL 1]],Catálogo!A:B,2,FALSE),"")</f>
        <v>2</v>
      </c>
      <c r="M347" s="5">
        <v>1</v>
      </c>
      <c r="N347" s="6" t="s">
        <v>227</v>
      </c>
      <c r="O347" s="5">
        <v>20133</v>
      </c>
      <c r="P347" s="5" t="s">
        <v>4010</v>
      </c>
      <c r="Q347" s="5">
        <f>IF(ActividadesCom[[#This Row],[NIVEL 2]]&lt;&gt;0,VLOOKUP(ActividadesCom[[#This Row],[NIVEL 2]],Catálogo!A:B,2,FALSE),"")</f>
        <v>2</v>
      </c>
      <c r="R347" s="5">
        <v>1</v>
      </c>
      <c r="S347" s="6" t="s">
        <v>226</v>
      </c>
      <c r="T347" s="5">
        <v>20151</v>
      </c>
      <c r="U347" s="5" t="s">
        <v>4010</v>
      </c>
      <c r="V347" s="5">
        <f>IF(ActividadesCom[[#This Row],[NIVEL 3]]&lt;&gt;0,VLOOKUP(ActividadesCom[[#This Row],[NIVEL 3]],Catálogo!A:B,2,FALSE),"")</f>
        <v>2</v>
      </c>
      <c r="W347" s="5">
        <v>1</v>
      </c>
      <c r="X347" s="6" t="s">
        <v>386</v>
      </c>
      <c r="Y347" s="5">
        <v>20133</v>
      </c>
      <c r="Z347" s="5" t="s">
        <v>4010</v>
      </c>
      <c r="AA347" s="5">
        <f>IF(ActividadesCom[[#This Row],[NIVEL 4]]&lt;&gt;0,VLOOKUP(ActividadesCom[[#This Row],[NIVEL 4]],Catálogo!A:B,2,FALSE),"")</f>
        <v>2</v>
      </c>
      <c r="AB347" s="5">
        <v>1</v>
      </c>
      <c r="AC347" s="6" t="s">
        <v>11</v>
      </c>
      <c r="AD347" s="5">
        <v>20133</v>
      </c>
      <c r="AE347" s="5" t="s">
        <v>4010</v>
      </c>
      <c r="AF347" s="5">
        <f>IF(ActividadesCom[[#This Row],[NIVEL 5]]&lt;&gt;0,VLOOKUP(ActividadesCom[[#This Row],[NIVEL 5]],Catálogo!A:B,2,FALSE),"")</f>
        <v>2</v>
      </c>
      <c r="AG347" s="5">
        <v>1</v>
      </c>
      <c r="AH347" s="2"/>
      <c r="AI347" s="2"/>
    </row>
    <row r="348" spans="1:35" ht="30" hidden="1" customHeight="1" x14ac:dyDescent="0.25">
      <c r="A348" s="7">
        <v>13470504</v>
      </c>
      <c r="B348" s="97" t="str">
        <f>VLOOKUP(ActividadesCom[[#This Row],[NO. DE CONTROL]],'LISTADO ESTUDIANTES'!A:C,3,FALSE)</f>
        <v>PUC CANUL DAMARIS MARIA</v>
      </c>
      <c r="C348" s="97" t="str">
        <f>VLOOKUP(ActividadesCom[[#This Row],[NO. DE CONTROL]],'LISTADO ESTUDIANTES'!A:B,2,FALSE)</f>
        <v>INGENIERIA QUIMICA</v>
      </c>
      <c r="D348" s="18" t="str">
        <f>VLOOKUP(ActividadesCom[[#This Row],[NO. DE CONTROL]],'LISTADO ESTUDIANTES'!A:D,4,FALSE)</f>
        <v>EGRESADO(A)</v>
      </c>
      <c r="E348" s="5">
        <f>SUM(ActividadesCom[[#This Row],[CRÉD. 1]],ActividadesCom[[#This Row],[CRÉD. 2]],ActividadesCom[[#This Row],[CRÉD. 3]],ActividadesCom[[#This Row],[CRÉD. 4]],ActividadesCom[[#This Row],[CRÉD. 5]])</f>
        <v>5</v>
      </c>
      <c r="F348" s="17">
        <f>IF(ActividadesCom[[#This Row],[ÚLTIMO SEMESTRE CON CRÉDITOS]]&gt;0,ROUND(AVERAGE(ActividadesCom[[#This Row],[VALOR NIVEL 5]],ActividadesCom[[#This Row],[VALOR NIVEL 4]],ActividadesCom[[#This Row],[VALOR NIVEL 3]],ActividadesCom[[#This Row],[VALOR NIVEL 2]],ActividadesCom[[#This Row],[VALOR NIVEL 1]]),0),"")</f>
        <v>2</v>
      </c>
      <c r="G348" s="5" t="str">
        <f>IF(ActividadesCom[[#This Row],[PROMEDIO]]="","",IF(ActividadesCom[[#This Row],[PROMEDIO]]&gt;=4,"EXCELENTE",IF(ActividadesCom[[#This Row],[PROMEDIO]]&gt;=3,"NOTABLE",IF(ActividadesCom[[#This Row],[PROMEDIO]]&gt;=2,"BUENO",IF(ActividadesCom[[#This Row],[PROMEDIO]]=1,"SUFICIENTE","")))))</f>
        <v>BUENO</v>
      </c>
      <c r="H348" s="5">
        <f>MAX(ActividadesCom[[#This Row],[PERÍODO 1]],ActividadesCom[[#This Row],[PERÍODO 2]],ActividadesCom[[#This Row],[PERÍODO 3]],ActividadesCom[[#This Row],[PERÍODO 4]],ActividadesCom[[#This Row],[PERÍODO 5]])</f>
        <v>20163</v>
      </c>
      <c r="I348" s="6" t="s">
        <v>225</v>
      </c>
      <c r="J348" s="5">
        <v>20133</v>
      </c>
      <c r="K348" s="5" t="s">
        <v>4010</v>
      </c>
      <c r="L348" s="5">
        <f>IF(ActividadesCom[[#This Row],[NIVEL 1]]&lt;&gt;0,VLOOKUP(ActividadesCom[[#This Row],[NIVEL 1]],Catálogo!A:B,2,FALSE),"")</f>
        <v>2</v>
      </c>
      <c r="M348" s="5">
        <v>1</v>
      </c>
      <c r="N348" s="6" t="s">
        <v>392</v>
      </c>
      <c r="O348" s="5">
        <v>20163</v>
      </c>
      <c r="P348" s="5" t="s">
        <v>4010</v>
      </c>
      <c r="Q348" s="5">
        <f>IF(ActividadesCom[[#This Row],[NIVEL 2]]&lt;&gt;0,VLOOKUP(ActividadesCom[[#This Row],[NIVEL 2]],Catálogo!A:B,2,FALSE),"")</f>
        <v>2</v>
      </c>
      <c r="R348" s="5">
        <v>1</v>
      </c>
      <c r="S348" s="6" t="s">
        <v>363</v>
      </c>
      <c r="T348" s="5">
        <v>20161</v>
      </c>
      <c r="U348" s="5" t="s">
        <v>4010</v>
      </c>
      <c r="V348" s="5">
        <f>IF(ActividadesCom[[#This Row],[NIVEL 3]]&lt;&gt;0,VLOOKUP(ActividadesCom[[#This Row],[NIVEL 3]],Catálogo!A:B,2,FALSE),"")</f>
        <v>2</v>
      </c>
      <c r="W348" s="5">
        <v>1</v>
      </c>
      <c r="X348" s="6" t="s">
        <v>167</v>
      </c>
      <c r="Y348" s="5">
        <v>20161</v>
      </c>
      <c r="Z348" s="5" t="s">
        <v>4010</v>
      </c>
      <c r="AA348" s="5">
        <f>IF(ActividadesCom[[#This Row],[NIVEL 4]]&lt;&gt;0,VLOOKUP(ActividadesCom[[#This Row],[NIVEL 4]],Catálogo!A:B,2,FALSE),"")</f>
        <v>2</v>
      </c>
      <c r="AB348" s="5">
        <v>1</v>
      </c>
      <c r="AC348" s="6" t="s">
        <v>55</v>
      </c>
      <c r="AD348" s="5">
        <v>20133</v>
      </c>
      <c r="AE348" s="5" t="s">
        <v>4010</v>
      </c>
      <c r="AF348" s="5">
        <f>IF(ActividadesCom[[#This Row],[NIVEL 5]]&lt;&gt;0,VLOOKUP(ActividadesCom[[#This Row],[NIVEL 5]],Catálogo!A:B,2,FALSE),"")</f>
        <v>2</v>
      </c>
      <c r="AG348" s="5">
        <v>1</v>
      </c>
      <c r="AH348" s="2"/>
      <c r="AI348" s="2"/>
    </row>
    <row r="349" spans="1:35" ht="30" hidden="1" customHeight="1" x14ac:dyDescent="0.25">
      <c r="A349" s="7">
        <v>13470505</v>
      </c>
      <c r="B349" s="97" t="str">
        <f>VLOOKUP(ActividadesCom[[#This Row],[NO. DE CONTROL]],'LISTADO ESTUDIANTES'!A:C,3,FALSE)</f>
        <v>PAN PECH GEORGE ALBERTO</v>
      </c>
      <c r="C349" s="97" t="str">
        <f>VLOOKUP(ActividadesCom[[#This Row],[NO. DE CONTROL]],'LISTADO ESTUDIANTES'!A:B,2,FALSE)</f>
        <v>INGENIERIA EN GESTION EMPRESARIAL</v>
      </c>
      <c r="D349" s="18" t="str">
        <f>VLOOKUP(ActividadesCom[[#This Row],[NO. DE CONTROL]],'LISTADO ESTUDIANTES'!A:D,4,FALSE)</f>
        <v>BAJA</v>
      </c>
      <c r="E349" s="5">
        <f>SUM(ActividadesCom[[#This Row],[CRÉD. 1]],ActividadesCom[[#This Row],[CRÉD. 2]],ActividadesCom[[#This Row],[CRÉD. 3]],ActividadesCom[[#This Row],[CRÉD. 4]],ActividadesCom[[#This Row],[CRÉD. 5]])</f>
        <v>1</v>
      </c>
      <c r="F349" s="17">
        <f>IF(ActividadesCom[[#This Row],[ÚLTIMO SEMESTRE CON CRÉDITOS]]&gt;0,ROUND(AVERAGE(ActividadesCom[[#This Row],[VALOR NIVEL 5]],ActividadesCom[[#This Row],[VALOR NIVEL 4]],ActividadesCom[[#This Row],[VALOR NIVEL 3]],ActividadesCom[[#This Row],[VALOR NIVEL 2]],ActividadesCom[[#This Row],[VALOR NIVEL 1]]),0),"")</f>
        <v>2</v>
      </c>
      <c r="G349" s="5" t="str">
        <f>IF(ActividadesCom[[#This Row],[PROMEDIO]]="","",IF(ActividadesCom[[#This Row],[PROMEDIO]]&gt;=4,"EXCELENTE",IF(ActividadesCom[[#This Row],[PROMEDIO]]&gt;=3,"NOTABLE",IF(ActividadesCom[[#This Row],[PROMEDIO]]&gt;=2,"BUENO",IF(ActividadesCom[[#This Row],[PROMEDIO]]=1,"SUFICIENTE","")))))</f>
        <v>BUENO</v>
      </c>
      <c r="H349" s="5">
        <f>MAX(ActividadesCom[[#This Row],[PERÍODO 1]],ActividadesCom[[#This Row],[PERÍODO 2]],ActividadesCom[[#This Row],[PERÍODO 3]],ActividadesCom[[#This Row],[PERÍODO 4]],ActividadesCom[[#This Row],[PERÍODO 5]])</f>
        <v>20153</v>
      </c>
      <c r="I349" s="6" t="s">
        <v>111</v>
      </c>
      <c r="J349" s="5">
        <v>20153</v>
      </c>
      <c r="K349" s="5" t="s">
        <v>4010</v>
      </c>
      <c r="L349" s="5">
        <f>IF(ActividadesCom[[#This Row],[NIVEL 1]]&lt;&gt;0,VLOOKUP(ActividadesCom[[#This Row],[NIVEL 1]],Catálogo!A:B,2,FALSE),"")</f>
        <v>2</v>
      </c>
      <c r="M349" s="5">
        <v>1</v>
      </c>
      <c r="N349" s="6"/>
      <c r="O349" s="5"/>
      <c r="P349" s="5"/>
      <c r="Q349" s="5" t="str">
        <f>IF(ActividadesCom[[#This Row],[NIVEL 2]]&lt;&gt;0,VLOOKUP(ActividadesCom[[#This Row],[NIVEL 2]],Catálogo!A:B,2,FALSE),"")</f>
        <v/>
      </c>
      <c r="R349" s="5"/>
      <c r="S349" s="6"/>
      <c r="T349" s="5"/>
      <c r="U349" s="5"/>
      <c r="V349" s="5" t="str">
        <f>IF(ActividadesCom[[#This Row],[NIVEL 3]]&lt;&gt;0,VLOOKUP(ActividadesCom[[#This Row],[NIVEL 3]],Catálogo!A:B,2,FALSE),"")</f>
        <v/>
      </c>
      <c r="W349" s="5"/>
      <c r="X349" s="6"/>
      <c r="Y349" s="5"/>
      <c r="Z349" s="5"/>
      <c r="AA349" s="5" t="str">
        <f>IF(ActividadesCom[[#This Row],[NIVEL 4]]&lt;&gt;0,VLOOKUP(ActividadesCom[[#This Row],[NIVEL 4]],Catálogo!A:B,2,FALSE),"")</f>
        <v/>
      </c>
      <c r="AB349" s="5"/>
      <c r="AC349" s="6"/>
      <c r="AD349" s="5"/>
      <c r="AE349" s="5"/>
      <c r="AF349" s="5" t="str">
        <f>IF(ActividadesCom[[#This Row],[NIVEL 5]]&lt;&gt;0,VLOOKUP(ActividadesCom[[#This Row],[NIVEL 5]],Catálogo!A:B,2,FALSE),"")</f>
        <v/>
      </c>
      <c r="AG349" s="5"/>
      <c r="AH349" s="2"/>
      <c r="AI349" s="2"/>
    </row>
    <row r="350" spans="1:35" ht="30" hidden="1" customHeight="1" x14ac:dyDescent="0.25">
      <c r="A350" s="7">
        <v>13470506</v>
      </c>
      <c r="B350" s="97" t="str">
        <f>VLOOKUP(ActividadesCom[[#This Row],[NO. DE CONTROL]],'LISTADO ESTUDIANTES'!A:C,3,FALSE)</f>
        <v>RAMIREZ MONTES ADOLFO</v>
      </c>
      <c r="C350" s="97" t="str">
        <f>VLOOKUP(ActividadesCom[[#This Row],[NO. DE CONTROL]],'LISTADO ESTUDIANTES'!A:B,2,FALSE)</f>
        <v>INGENIERIA EN ADMINISTRACION</v>
      </c>
      <c r="D350" s="18" t="str">
        <f>VLOOKUP(ActividadesCom[[#This Row],[NO. DE CONTROL]],'LISTADO ESTUDIANTES'!A:D,4,FALSE)</f>
        <v>BAJA</v>
      </c>
      <c r="E350" s="5">
        <f>SUM(ActividadesCom[[#This Row],[CRÉD. 1]],ActividadesCom[[#This Row],[CRÉD. 2]],ActividadesCom[[#This Row],[CRÉD. 3]],ActividadesCom[[#This Row],[CRÉD. 4]],ActividadesCom[[#This Row],[CRÉD. 5]])</f>
        <v>2</v>
      </c>
      <c r="F350" s="17">
        <f>IF(ActividadesCom[[#This Row],[ÚLTIMO SEMESTRE CON CRÉDITOS]]&gt;0,ROUND(AVERAGE(ActividadesCom[[#This Row],[VALOR NIVEL 5]],ActividadesCom[[#This Row],[VALOR NIVEL 4]],ActividadesCom[[#This Row],[VALOR NIVEL 3]],ActividadesCom[[#This Row],[VALOR NIVEL 2]],ActividadesCom[[#This Row],[VALOR NIVEL 1]]),0),"")</f>
        <v>2</v>
      </c>
      <c r="G350" s="5" t="str">
        <f>IF(ActividadesCom[[#This Row],[PROMEDIO]]="","",IF(ActividadesCom[[#This Row],[PROMEDIO]]&gt;=4,"EXCELENTE",IF(ActividadesCom[[#This Row],[PROMEDIO]]&gt;=3,"NOTABLE",IF(ActividadesCom[[#This Row],[PROMEDIO]]&gt;=2,"BUENO",IF(ActividadesCom[[#This Row],[PROMEDIO]]=1,"SUFICIENTE","")))))</f>
        <v>BUENO</v>
      </c>
      <c r="H350" s="5">
        <f>MAX(ActividadesCom[[#This Row],[PERÍODO 1]],ActividadesCom[[#This Row],[PERÍODO 2]],ActividadesCom[[#This Row],[PERÍODO 3]],ActividadesCom[[#This Row],[PERÍODO 4]],ActividadesCom[[#This Row],[PERÍODO 5]])</f>
        <v>20153</v>
      </c>
      <c r="I350" s="6" t="s">
        <v>3</v>
      </c>
      <c r="J350" s="5">
        <v>20153</v>
      </c>
      <c r="K350" s="5" t="s">
        <v>4010</v>
      </c>
      <c r="L350" s="5">
        <f>IF(ActividadesCom[[#This Row],[NIVEL 1]]&lt;&gt;0,VLOOKUP(ActividadesCom[[#This Row],[NIVEL 1]],Catálogo!A:B,2,FALSE),"")</f>
        <v>2</v>
      </c>
      <c r="M350" s="5">
        <v>1</v>
      </c>
      <c r="N350" s="6" t="s">
        <v>111</v>
      </c>
      <c r="O350" s="5">
        <v>20151</v>
      </c>
      <c r="P350" s="5" t="s">
        <v>4010</v>
      </c>
      <c r="Q350" s="5">
        <f>IF(ActividadesCom[[#This Row],[NIVEL 2]]&lt;&gt;0,VLOOKUP(ActividadesCom[[#This Row],[NIVEL 2]],Catálogo!A:B,2,FALSE),"")</f>
        <v>2</v>
      </c>
      <c r="R350" s="5">
        <v>1</v>
      </c>
      <c r="S350" s="6"/>
      <c r="T350" s="5"/>
      <c r="U350" s="5"/>
      <c r="V350" s="5" t="str">
        <f>IF(ActividadesCom[[#This Row],[NIVEL 3]]&lt;&gt;0,VLOOKUP(ActividadesCom[[#This Row],[NIVEL 3]],Catálogo!A:B,2,FALSE),"")</f>
        <v/>
      </c>
      <c r="W350" s="5"/>
      <c r="X350" s="6"/>
      <c r="Y350" s="5"/>
      <c r="Z350" s="5"/>
      <c r="AA350" s="5" t="str">
        <f>IF(ActividadesCom[[#This Row],[NIVEL 4]]&lt;&gt;0,VLOOKUP(ActividadesCom[[#This Row],[NIVEL 4]],Catálogo!A:B,2,FALSE),"")</f>
        <v/>
      </c>
      <c r="AB350" s="5"/>
      <c r="AC350" s="6"/>
      <c r="AD350" s="5"/>
      <c r="AE350" s="5"/>
      <c r="AF350" s="5" t="str">
        <f>IF(ActividadesCom[[#This Row],[NIVEL 5]]&lt;&gt;0,VLOOKUP(ActividadesCom[[#This Row],[NIVEL 5]],Catálogo!A:B,2,FALSE),"")</f>
        <v/>
      </c>
      <c r="AG350" s="5"/>
      <c r="AH350" s="2"/>
      <c r="AI350" s="2"/>
    </row>
    <row r="351" spans="1:35" ht="30" hidden="1" customHeight="1" x14ac:dyDescent="0.25">
      <c r="A351" s="7">
        <v>13470509</v>
      </c>
      <c r="B351" s="97" t="str">
        <f>VLOOKUP(ActividadesCom[[#This Row],[NO. DE CONTROL]],'LISTADO ESTUDIANTES'!A:C,3,FALSE)</f>
        <v>TORRES NOVELO JAVIER ARMANDO</v>
      </c>
      <c r="C351" s="97" t="str">
        <f>VLOOKUP(ActividadesCom[[#This Row],[NO. DE CONTROL]],'LISTADO ESTUDIANTES'!A:B,2,FALSE)</f>
        <v>INGENIERIA EN SISTEMAS COMPUTACIONALES</v>
      </c>
      <c r="D351" s="18" t="str">
        <f>VLOOKUP(ActividadesCom[[#This Row],[NO. DE CONTROL]],'LISTADO ESTUDIANTES'!A:D,4,FALSE)</f>
        <v>BAJA</v>
      </c>
      <c r="E351" s="5">
        <f>SUM(ActividadesCom[[#This Row],[CRÉD. 1]],ActividadesCom[[#This Row],[CRÉD. 2]],ActividadesCom[[#This Row],[CRÉD. 3]],ActividadesCom[[#This Row],[CRÉD. 4]],ActividadesCom[[#This Row],[CRÉD. 5]])</f>
        <v>1</v>
      </c>
      <c r="F351" s="17">
        <f>IF(ActividadesCom[[#This Row],[ÚLTIMO SEMESTRE CON CRÉDITOS]]&gt;0,ROUND(AVERAGE(ActividadesCom[[#This Row],[VALOR NIVEL 5]],ActividadesCom[[#This Row],[VALOR NIVEL 4]],ActividadesCom[[#This Row],[VALOR NIVEL 3]],ActividadesCom[[#This Row],[VALOR NIVEL 2]],ActividadesCom[[#This Row],[VALOR NIVEL 1]]),0),"")</f>
        <v>2</v>
      </c>
      <c r="G351" s="5" t="str">
        <f>IF(ActividadesCom[[#This Row],[PROMEDIO]]="","",IF(ActividadesCom[[#This Row],[PROMEDIO]]&gt;=4,"EXCELENTE",IF(ActividadesCom[[#This Row],[PROMEDIO]]&gt;=3,"NOTABLE",IF(ActividadesCom[[#This Row],[PROMEDIO]]&gt;=2,"BUENO",IF(ActividadesCom[[#This Row],[PROMEDIO]]=1,"SUFICIENTE","")))))</f>
        <v>BUENO</v>
      </c>
      <c r="H351" s="5">
        <f>MAX(ActividadesCom[[#This Row],[PERÍODO 1]],ActividadesCom[[#This Row],[PERÍODO 2]],ActividadesCom[[#This Row],[PERÍODO 3]],ActividadesCom[[#This Row],[PERÍODO 4]],ActividadesCom[[#This Row],[PERÍODO 5]])</f>
        <v>20143</v>
      </c>
      <c r="I351" s="6"/>
      <c r="J351" s="5"/>
      <c r="K351" s="5"/>
      <c r="L351" s="5" t="str">
        <f>IF(ActividadesCom[[#This Row],[NIVEL 1]]&lt;&gt;0,VLOOKUP(ActividadesCom[[#This Row],[NIVEL 1]],Catálogo!A:B,2,FALSE),"")</f>
        <v/>
      </c>
      <c r="M351" s="5"/>
      <c r="N351" s="6"/>
      <c r="O351" s="5"/>
      <c r="P351" s="5"/>
      <c r="Q351" s="5" t="str">
        <f>IF(ActividadesCom[[#This Row],[NIVEL 2]]&lt;&gt;0,VLOOKUP(ActividadesCom[[#This Row],[NIVEL 2]],Catálogo!A:B,2,FALSE),"")</f>
        <v/>
      </c>
      <c r="R351" s="5"/>
      <c r="S351" s="6"/>
      <c r="T351" s="5"/>
      <c r="U351" s="5"/>
      <c r="V351" s="5" t="str">
        <f>IF(ActividadesCom[[#This Row],[NIVEL 3]]&lt;&gt;0,VLOOKUP(ActividadesCom[[#This Row],[NIVEL 3]],Catálogo!A:B,2,FALSE),"")</f>
        <v/>
      </c>
      <c r="W351" s="5"/>
      <c r="X351" s="6"/>
      <c r="Y351" s="5"/>
      <c r="Z351" s="5"/>
      <c r="AA351" s="5" t="str">
        <f>IF(ActividadesCom[[#This Row],[NIVEL 4]]&lt;&gt;0,VLOOKUP(ActividadesCom[[#This Row],[NIVEL 4]],Catálogo!A:B,2,FALSE),"")</f>
        <v/>
      </c>
      <c r="AB351" s="5"/>
      <c r="AC351" s="6" t="s">
        <v>25</v>
      </c>
      <c r="AD351" s="5">
        <v>20143</v>
      </c>
      <c r="AE351" s="5" t="s">
        <v>4010</v>
      </c>
      <c r="AF351" s="5">
        <f>IF(ActividadesCom[[#This Row],[NIVEL 5]]&lt;&gt;0,VLOOKUP(ActividadesCom[[#This Row],[NIVEL 5]],Catálogo!A:B,2,FALSE),"")</f>
        <v>2</v>
      </c>
      <c r="AG351" s="5">
        <v>1</v>
      </c>
      <c r="AH351" s="2"/>
      <c r="AI351" s="2"/>
    </row>
    <row r="352" spans="1:35" ht="30" hidden="1" customHeight="1" x14ac:dyDescent="0.25">
      <c r="A352" s="7">
        <v>13470512</v>
      </c>
      <c r="B352" s="97" t="str">
        <f>VLOOKUP(ActividadesCom[[#This Row],[NO. DE CONTROL]],'LISTADO ESTUDIANTES'!A:C,3,FALSE)</f>
        <v>CARBAJAL LEON YESENIA</v>
      </c>
      <c r="C352" s="97" t="str">
        <f>VLOOKUP(ActividadesCom[[#This Row],[NO. DE CONTROL]],'LISTADO ESTUDIANTES'!A:B,2,FALSE)</f>
        <v>INGENIERIA EN ADMINISTRACION</v>
      </c>
      <c r="D352" s="18" t="str">
        <f>VLOOKUP(ActividadesCom[[#This Row],[NO. DE CONTROL]],'LISTADO ESTUDIANTES'!A:D,4,FALSE)</f>
        <v>EGRESADO(A)</v>
      </c>
      <c r="E352" s="5">
        <f>SUM(ActividadesCom[[#This Row],[CRÉD. 1]],ActividadesCom[[#This Row],[CRÉD. 2]],ActividadesCom[[#This Row],[CRÉD. 3]],ActividadesCom[[#This Row],[CRÉD. 4]],ActividadesCom[[#This Row],[CRÉD. 5]])</f>
        <v>5</v>
      </c>
      <c r="F352" s="17">
        <f>IF(ActividadesCom[[#This Row],[ÚLTIMO SEMESTRE CON CRÉDITOS]]&gt;0,ROUND(AVERAGE(ActividadesCom[[#This Row],[VALOR NIVEL 5]],ActividadesCom[[#This Row],[VALOR NIVEL 4]],ActividadesCom[[#This Row],[VALOR NIVEL 3]],ActividadesCom[[#This Row],[VALOR NIVEL 2]],ActividadesCom[[#This Row],[VALOR NIVEL 1]]),0),"")</f>
        <v>2</v>
      </c>
      <c r="G352" s="5" t="str">
        <f>IF(ActividadesCom[[#This Row],[PROMEDIO]]="","",IF(ActividadesCom[[#This Row],[PROMEDIO]]&gt;=4,"EXCELENTE",IF(ActividadesCom[[#This Row],[PROMEDIO]]&gt;=3,"NOTABLE",IF(ActividadesCom[[#This Row],[PROMEDIO]]&gt;=2,"BUENO",IF(ActividadesCom[[#This Row],[PROMEDIO]]=1,"SUFICIENTE","")))))</f>
        <v>BUENO</v>
      </c>
      <c r="H352" s="5">
        <f>MAX(ActividadesCom[[#This Row],[PERÍODO 1]],ActividadesCom[[#This Row],[PERÍODO 2]],ActividadesCom[[#This Row],[PERÍODO 3]],ActividadesCom[[#This Row],[PERÍODO 4]],ActividadesCom[[#This Row],[PERÍODO 5]])</f>
        <v>20151</v>
      </c>
      <c r="I352" s="6" t="s">
        <v>3</v>
      </c>
      <c r="J352" s="5">
        <v>20151</v>
      </c>
      <c r="K352" s="5" t="s">
        <v>4010</v>
      </c>
      <c r="L352" s="5">
        <f>IF(ActividadesCom[[#This Row],[NIVEL 1]]&lt;&gt;0,VLOOKUP(ActividadesCom[[#This Row],[NIVEL 1]],Catálogo!A:B,2,FALSE),"")</f>
        <v>2</v>
      </c>
      <c r="M352" s="5">
        <v>1</v>
      </c>
      <c r="N352" s="6" t="s">
        <v>111</v>
      </c>
      <c r="O352" s="5">
        <v>20143</v>
      </c>
      <c r="P352" s="5" t="s">
        <v>4010</v>
      </c>
      <c r="Q352" s="5">
        <f>IF(ActividadesCom[[#This Row],[NIVEL 2]]&lt;&gt;0,VLOOKUP(ActividadesCom[[#This Row],[NIVEL 2]],Catálogo!A:B,2,FALSE),"")</f>
        <v>2</v>
      </c>
      <c r="R352" s="5">
        <v>1</v>
      </c>
      <c r="S352" s="6" t="s">
        <v>515</v>
      </c>
      <c r="T352" s="5">
        <v>20133</v>
      </c>
      <c r="U352" s="5" t="s">
        <v>4010</v>
      </c>
      <c r="V352" s="5">
        <f>IF(ActividadesCom[[#This Row],[NIVEL 3]]&lt;&gt;0,VLOOKUP(ActividadesCom[[#This Row],[NIVEL 3]],Catálogo!A:B,2,FALSE),"")</f>
        <v>2</v>
      </c>
      <c r="W352" s="5">
        <v>1</v>
      </c>
      <c r="X352" s="6"/>
      <c r="Y352" s="5"/>
      <c r="Z352" s="5"/>
      <c r="AA352" s="5" t="str">
        <f>IF(ActividadesCom[[#This Row],[NIVEL 4]]&lt;&gt;0,VLOOKUP(ActividadesCom[[#This Row],[NIVEL 4]],Catálogo!A:B,2,FALSE),"")</f>
        <v/>
      </c>
      <c r="AB352" s="5"/>
      <c r="AC352" s="6" t="s">
        <v>513</v>
      </c>
      <c r="AD352" s="5" t="s">
        <v>51</v>
      </c>
      <c r="AE352" s="5" t="s">
        <v>4010</v>
      </c>
      <c r="AF352" s="5">
        <f>IF(ActividadesCom[[#This Row],[NIVEL 5]]&lt;&gt;0,VLOOKUP(ActividadesCom[[#This Row],[NIVEL 5]],Catálogo!A:B,2,FALSE),"")</f>
        <v>2</v>
      </c>
      <c r="AG352" s="5">
        <v>2</v>
      </c>
      <c r="AH352" s="2"/>
      <c r="AI352" s="2"/>
    </row>
    <row r="353" spans="1:35" ht="30" hidden="1" customHeight="1" x14ac:dyDescent="0.25">
      <c r="A353" s="7">
        <v>13470513</v>
      </c>
      <c r="B353" s="97" t="str">
        <f>VLOOKUP(ActividadesCom[[#This Row],[NO. DE CONTROL]],'LISTADO ESTUDIANTES'!A:C,3,FALSE)</f>
        <v>CAAMAL CRUZ JOSE ALBERTO</v>
      </c>
      <c r="C353" s="97" t="str">
        <f>VLOOKUP(ActividadesCom[[#This Row],[NO. DE CONTROL]],'LISTADO ESTUDIANTES'!A:B,2,FALSE)</f>
        <v>INGENIERIA CIVIL</v>
      </c>
      <c r="D353" s="18" t="str">
        <f>VLOOKUP(ActividadesCom[[#This Row],[NO. DE CONTROL]],'LISTADO ESTUDIANTES'!A:D,4,FALSE)</f>
        <v>EGRESADO(A)</v>
      </c>
      <c r="E353" s="5">
        <f>SUM(ActividadesCom[[#This Row],[CRÉD. 1]],ActividadesCom[[#This Row],[CRÉD. 2]],ActividadesCom[[#This Row],[CRÉD. 3]],ActividadesCom[[#This Row],[CRÉD. 4]],ActividadesCom[[#This Row],[CRÉD. 5]])</f>
        <v>5</v>
      </c>
      <c r="F353" s="17">
        <f>IF(ActividadesCom[[#This Row],[ÚLTIMO SEMESTRE CON CRÉDITOS]]&gt;0,ROUND(AVERAGE(ActividadesCom[[#This Row],[VALOR NIVEL 5]],ActividadesCom[[#This Row],[VALOR NIVEL 4]],ActividadesCom[[#This Row],[VALOR NIVEL 3]],ActividadesCom[[#This Row],[VALOR NIVEL 2]],ActividadesCom[[#This Row],[VALOR NIVEL 1]]),0),"")</f>
        <v>2</v>
      </c>
      <c r="G353" s="5" t="str">
        <f>IF(ActividadesCom[[#This Row],[PROMEDIO]]="","",IF(ActividadesCom[[#This Row],[PROMEDIO]]&gt;=4,"EXCELENTE",IF(ActividadesCom[[#This Row],[PROMEDIO]]&gt;=3,"NOTABLE",IF(ActividadesCom[[#This Row],[PROMEDIO]]&gt;=2,"BUENO",IF(ActividadesCom[[#This Row],[PROMEDIO]]=1,"SUFICIENTE","")))))</f>
        <v>BUENO</v>
      </c>
      <c r="H353" s="5">
        <f>MAX(ActividadesCom[[#This Row],[PERÍODO 1]],ActividadesCom[[#This Row],[PERÍODO 2]],ActividadesCom[[#This Row],[PERÍODO 3]],ActividadesCom[[#This Row],[PERÍODO 4]],ActividadesCom[[#This Row],[PERÍODO 5]])</f>
        <v>20163</v>
      </c>
      <c r="I353" s="6" t="s">
        <v>128</v>
      </c>
      <c r="J353" s="5">
        <v>20161</v>
      </c>
      <c r="K353" s="5" t="s">
        <v>4010</v>
      </c>
      <c r="L353" s="5">
        <f>IF(ActividadesCom[[#This Row],[NIVEL 1]]&lt;&gt;0,VLOOKUP(ActividadesCom[[#This Row],[NIVEL 1]],Catálogo!A:B,2,FALSE),"")</f>
        <v>2</v>
      </c>
      <c r="M353" s="5">
        <v>1</v>
      </c>
      <c r="N353" s="6" t="s">
        <v>128</v>
      </c>
      <c r="O353" s="5">
        <v>20163</v>
      </c>
      <c r="P353" s="5" t="s">
        <v>4010</v>
      </c>
      <c r="Q353" s="5">
        <f>IF(ActividadesCom[[#This Row],[NIVEL 2]]&lt;&gt;0,VLOOKUP(ActividadesCom[[#This Row],[NIVEL 2]],Catálogo!A:B,2,FALSE),"")</f>
        <v>2</v>
      </c>
      <c r="R353" s="5">
        <v>2</v>
      </c>
      <c r="S353" s="6"/>
      <c r="T353" s="5"/>
      <c r="U353" s="5"/>
      <c r="V353" s="5" t="str">
        <f>IF(ActividadesCom[[#This Row],[NIVEL 3]]&lt;&gt;0,VLOOKUP(ActividadesCom[[#This Row],[NIVEL 3]],Catálogo!A:B,2,FALSE),"")</f>
        <v/>
      </c>
      <c r="W353" s="5"/>
      <c r="X353" s="6"/>
      <c r="Y353" s="5"/>
      <c r="Z353" s="5"/>
      <c r="AA353" s="5" t="str">
        <f>IF(ActividadesCom[[#This Row],[NIVEL 4]]&lt;&gt;0,VLOOKUP(ActividadesCom[[#This Row],[NIVEL 4]],Catálogo!A:B,2,FALSE),"")</f>
        <v/>
      </c>
      <c r="AB353" s="5"/>
      <c r="AC353" s="6" t="s">
        <v>99</v>
      </c>
      <c r="AD353" s="5" t="s">
        <v>51</v>
      </c>
      <c r="AE353" s="5" t="s">
        <v>4010</v>
      </c>
      <c r="AF353" s="5">
        <f>IF(ActividadesCom[[#This Row],[NIVEL 5]]&lt;&gt;0,VLOOKUP(ActividadesCom[[#This Row],[NIVEL 5]],Catálogo!A:B,2,FALSE),"")</f>
        <v>2</v>
      </c>
      <c r="AG353" s="5">
        <v>2</v>
      </c>
      <c r="AH353" s="2"/>
      <c r="AI353" s="2"/>
    </row>
    <row r="354" spans="1:35" ht="30" hidden="1" customHeight="1" x14ac:dyDescent="0.25">
      <c r="A354" s="7">
        <v>13470514</v>
      </c>
      <c r="B354" s="97" t="str">
        <f>VLOOKUP(ActividadesCom[[#This Row],[NO. DE CONTROL]],'LISTADO ESTUDIANTES'!A:C,3,FALSE)</f>
        <v>CRISOSTOMO CANTUN LIBNI</v>
      </c>
      <c r="C354" s="97" t="str">
        <f>VLOOKUP(ActividadesCom[[#This Row],[NO. DE CONTROL]],'LISTADO ESTUDIANTES'!A:B,2,FALSE)</f>
        <v>INGENIERIA INDUSTRIAL</v>
      </c>
      <c r="D354" s="18" t="str">
        <f>VLOOKUP(ActividadesCom[[#This Row],[NO. DE CONTROL]],'LISTADO ESTUDIANTES'!A:D,4,FALSE)</f>
        <v>EGRESADO(A)</v>
      </c>
      <c r="E354" s="5">
        <f>SUM(ActividadesCom[[#This Row],[CRÉD. 1]],ActividadesCom[[#This Row],[CRÉD. 2]],ActividadesCom[[#This Row],[CRÉD. 3]],ActividadesCom[[#This Row],[CRÉD. 4]],ActividadesCom[[#This Row],[CRÉD. 5]])</f>
        <v>5</v>
      </c>
      <c r="F354" s="17">
        <f>IF(ActividadesCom[[#This Row],[ÚLTIMO SEMESTRE CON CRÉDITOS]]&gt;0,ROUND(AVERAGE(ActividadesCom[[#This Row],[VALOR NIVEL 5]],ActividadesCom[[#This Row],[VALOR NIVEL 4]],ActividadesCom[[#This Row],[VALOR NIVEL 3]],ActividadesCom[[#This Row],[VALOR NIVEL 2]],ActividadesCom[[#This Row],[VALOR NIVEL 1]]),0),"")</f>
        <v>2</v>
      </c>
      <c r="G354" s="5" t="str">
        <f>IF(ActividadesCom[[#This Row],[PROMEDIO]]="","",IF(ActividadesCom[[#This Row],[PROMEDIO]]&gt;=4,"EXCELENTE",IF(ActividadesCom[[#This Row],[PROMEDIO]]&gt;=3,"NOTABLE",IF(ActividadesCom[[#This Row],[PROMEDIO]]&gt;=2,"BUENO",IF(ActividadesCom[[#This Row],[PROMEDIO]]=1,"SUFICIENTE","")))))</f>
        <v>BUENO</v>
      </c>
      <c r="H354" s="5">
        <f>MAX(ActividadesCom[[#This Row],[PERÍODO 1]],ActividadesCom[[#This Row],[PERÍODO 2]],ActividadesCom[[#This Row],[PERÍODO 3]],ActividadesCom[[#This Row],[PERÍODO 4]],ActividadesCom[[#This Row],[PERÍODO 5]])</f>
        <v>20153</v>
      </c>
      <c r="I354" s="6" t="s">
        <v>148</v>
      </c>
      <c r="J354" s="5">
        <v>20141</v>
      </c>
      <c r="K354" s="5" t="s">
        <v>4010</v>
      </c>
      <c r="L354" s="5">
        <f>IF(ActividadesCom[[#This Row],[NIVEL 1]]&lt;&gt;0,VLOOKUP(ActividadesCom[[#This Row],[NIVEL 1]],Catálogo!A:B,2,FALSE),"")</f>
        <v>2</v>
      </c>
      <c r="M354" s="5">
        <v>1</v>
      </c>
      <c r="N354" s="6" t="s">
        <v>149</v>
      </c>
      <c r="O354" s="5">
        <v>20141</v>
      </c>
      <c r="P354" s="5" t="s">
        <v>4010</v>
      </c>
      <c r="Q354" s="5">
        <f>IF(ActividadesCom[[#This Row],[NIVEL 2]]&lt;&gt;0,VLOOKUP(ActividadesCom[[#This Row],[NIVEL 2]],Catálogo!A:B,2,FALSE),"")</f>
        <v>2</v>
      </c>
      <c r="R354" s="5">
        <v>1</v>
      </c>
      <c r="S354" s="6" t="s">
        <v>150</v>
      </c>
      <c r="T354" s="5">
        <v>20141</v>
      </c>
      <c r="U354" s="5" t="s">
        <v>4010</v>
      </c>
      <c r="V354" s="5">
        <f>IF(ActividadesCom[[#This Row],[NIVEL 3]]&lt;&gt;0,VLOOKUP(ActividadesCom[[#This Row],[NIVEL 3]],Catálogo!A:B,2,FALSE),"")</f>
        <v>2</v>
      </c>
      <c r="W354" s="5">
        <v>1</v>
      </c>
      <c r="X354" s="6" t="s">
        <v>153</v>
      </c>
      <c r="Y354" s="5">
        <v>20151</v>
      </c>
      <c r="Z354" s="5" t="s">
        <v>4010</v>
      </c>
      <c r="AA354" s="5">
        <f>IF(ActividadesCom[[#This Row],[NIVEL 4]]&lt;&gt;0,VLOOKUP(ActividadesCom[[#This Row],[NIVEL 4]],Catálogo!A:B,2,FALSE),"")</f>
        <v>2</v>
      </c>
      <c r="AB354" s="5">
        <v>1</v>
      </c>
      <c r="AC354" s="6" t="s">
        <v>151</v>
      </c>
      <c r="AD354" s="5">
        <v>20153</v>
      </c>
      <c r="AE354" s="5" t="s">
        <v>4010</v>
      </c>
      <c r="AF354" s="5">
        <f>IF(ActividadesCom[[#This Row],[NIVEL 5]]&lt;&gt;0,VLOOKUP(ActividadesCom[[#This Row],[NIVEL 5]],Catálogo!A:B,2,FALSE),"")</f>
        <v>2</v>
      </c>
      <c r="AG354" s="5">
        <v>1</v>
      </c>
      <c r="AH354" s="2"/>
      <c r="AI354" s="2"/>
    </row>
    <row r="355" spans="1:35" ht="30" hidden="1" customHeight="1" x14ac:dyDescent="0.25">
      <c r="A355" s="7">
        <v>13470519</v>
      </c>
      <c r="B355" s="97" t="str">
        <f>VLOOKUP(ActividadesCom[[#This Row],[NO. DE CONTROL]],'LISTADO ESTUDIANTES'!A:C,3,FALSE)</f>
        <v>CANTO CAAMAL ISAIAS DEL JESUS</v>
      </c>
      <c r="C355" s="97" t="str">
        <f>VLOOKUP(ActividadesCom[[#This Row],[NO. DE CONTROL]],'LISTADO ESTUDIANTES'!A:B,2,FALSE)</f>
        <v>INGENIERIA EN GESTION EMPRESARIAL</v>
      </c>
      <c r="D355" s="18" t="str">
        <f>VLOOKUP(ActividadesCom[[#This Row],[NO. DE CONTROL]],'LISTADO ESTUDIANTES'!A:D,4,FALSE)</f>
        <v>EGRESADO(A)</v>
      </c>
      <c r="E355" s="5">
        <f>SUM(ActividadesCom[[#This Row],[CRÉD. 1]],ActividadesCom[[#This Row],[CRÉD. 2]],ActividadesCom[[#This Row],[CRÉD. 3]],ActividadesCom[[#This Row],[CRÉD. 4]],ActividadesCom[[#This Row],[CRÉD. 5]])</f>
        <v>5</v>
      </c>
      <c r="F355" s="17">
        <f>IF(ActividadesCom[[#This Row],[ÚLTIMO SEMESTRE CON CRÉDITOS]]&gt;0,ROUND(AVERAGE(ActividadesCom[[#This Row],[VALOR NIVEL 5]],ActividadesCom[[#This Row],[VALOR NIVEL 4]],ActividadesCom[[#This Row],[VALOR NIVEL 3]],ActividadesCom[[#This Row],[VALOR NIVEL 2]],ActividadesCom[[#This Row],[VALOR NIVEL 1]]),0),"")</f>
        <v>2</v>
      </c>
      <c r="G355" s="5" t="str">
        <f>IF(ActividadesCom[[#This Row],[PROMEDIO]]="","",IF(ActividadesCom[[#This Row],[PROMEDIO]]&gt;=4,"EXCELENTE",IF(ActividadesCom[[#This Row],[PROMEDIO]]&gt;=3,"NOTABLE",IF(ActividadesCom[[#This Row],[PROMEDIO]]&gt;=2,"BUENO",IF(ActividadesCom[[#This Row],[PROMEDIO]]=1,"SUFICIENTE","")))))</f>
        <v>BUENO</v>
      </c>
      <c r="H355" s="5">
        <f>MAX(ActividadesCom[[#This Row],[PERÍODO 1]],ActividadesCom[[#This Row],[PERÍODO 2]],ActividadesCom[[#This Row],[PERÍODO 3]],ActividadesCom[[#This Row],[PERÍODO 4]],ActividadesCom[[#This Row],[PERÍODO 5]])</f>
        <v>20183</v>
      </c>
      <c r="I355" s="6" t="s">
        <v>111</v>
      </c>
      <c r="J355" s="5">
        <v>20151</v>
      </c>
      <c r="K355" s="5" t="s">
        <v>4010</v>
      </c>
      <c r="L355" s="5">
        <f>IF(ActividadesCom[[#This Row],[NIVEL 1]]&lt;&gt;0,VLOOKUP(ActividadesCom[[#This Row],[NIVEL 1]],Catálogo!A:B,2,FALSE),"")</f>
        <v>2</v>
      </c>
      <c r="M355" s="5">
        <v>1</v>
      </c>
      <c r="N355" s="6" t="s">
        <v>111</v>
      </c>
      <c r="O355" s="5">
        <v>20171</v>
      </c>
      <c r="P355" s="5" t="s">
        <v>4010</v>
      </c>
      <c r="Q355" s="5">
        <f>IF(ActividadesCom[[#This Row],[NIVEL 2]]&lt;&gt;0,VLOOKUP(ActividadesCom[[#This Row],[NIVEL 2]],Catálogo!A:B,2,FALSE),"")</f>
        <v>2</v>
      </c>
      <c r="R355" s="5">
        <v>1</v>
      </c>
      <c r="S355" s="6" t="s">
        <v>111</v>
      </c>
      <c r="T355" s="5">
        <v>20183</v>
      </c>
      <c r="U355" s="5" t="s">
        <v>4010</v>
      </c>
      <c r="V355" s="5">
        <f>IF(ActividadesCom[[#This Row],[NIVEL 3]]&lt;&gt;0,VLOOKUP(ActividadesCom[[#This Row],[NIVEL 3]],Catálogo!A:B,2,FALSE),"")</f>
        <v>2</v>
      </c>
      <c r="W355" s="5">
        <v>1</v>
      </c>
      <c r="X355" s="6" t="s">
        <v>847</v>
      </c>
      <c r="Y355" s="5">
        <v>20133</v>
      </c>
      <c r="Z355" s="5" t="s">
        <v>4010</v>
      </c>
      <c r="AA355" s="5">
        <f>IF(ActividadesCom[[#This Row],[NIVEL 4]]&lt;&gt;0,VLOOKUP(ActividadesCom[[#This Row],[NIVEL 4]],Catálogo!A:B,2,FALSE),"")</f>
        <v>2</v>
      </c>
      <c r="AB355" s="5">
        <v>1</v>
      </c>
      <c r="AC355" s="6" t="s">
        <v>846</v>
      </c>
      <c r="AD355" s="5">
        <v>20153</v>
      </c>
      <c r="AE355" s="5" t="s">
        <v>4010</v>
      </c>
      <c r="AF355" s="5">
        <f>IF(ActividadesCom[[#This Row],[NIVEL 5]]&lt;&gt;0,VLOOKUP(ActividadesCom[[#This Row],[NIVEL 5]],Catálogo!A:B,2,FALSE),"")</f>
        <v>2</v>
      </c>
      <c r="AG355" s="5">
        <v>1</v>
      </c>
      <c r="AH355" s="2"/>
      <c r="AI355" s="2"/>
    </row>
    <row r="356" spans="1:35" ht="30" hidden="1" customHeight="1" x14ac:dyDescent="0.25">
      <c r="A356" s="7">
        <v>13470520</v>
      </c>
      <c r="B356" s="97" t="str">
        <f>VLOOKUP(ActividadesCom[[#This Row],[NO. DE CONTROL]],'LISTADO ESTUDIANTES'!A:C,3,FALSE)</f>
        <v>JIMENEZ HERNANDEZ IELSHAMAEZER</v>
      </c>
      <c r="C356" s="97" t="str">
        <f>VLOOKUP(ActividadesCom[[#This Row],[NO. DE CONTROL]],'LISTADO ESTUDIANTES'!A:B,2,FALSE)</f>
        <v>INGENIERIA CIVIL</v>
      </c>
      <c r="D356" s="18" t="str">
        <f>VLOOKUP(ActividadesCom[[#This Row],[NO. DE CONTROL]],'LISTADO ESTUDIANTES'!A:D,4,FALSE)</f>
        <v>EGRESADO(A)</v>
      </c>
      <c r="E356" s="5">
        <f>SUM(ActividadesCom[[#This Row],[CRÉD. 1]],ActividadesCom[[#This Row],[CRÉD. 2]],ActividadesCom[[#This Row],[CRÉD. 3]],ActividadesCom[[#This Row],[CRÉD. 4]],ActividadesCom[[#This Row],[CRÉD. 5]])</f>
        <v>6</v>
      </c>
      <c r="F356" s="17">
        <f>IF(ActividadesCom[[#This Row],[ÚLTIMO SEMESTRE CON CRÉDITOS]]&gt;0,ROUND(AVERAGE(ActividadesCom[[#This Row],[VALOR NIVEL 5]],ActividadesCom[[#This Row],[VALOR NIVEL 4]],ActividadesCom[[#This Row],[VALOR NIVEL 3]],ActividadesCom[[#This Row],[VALOR NIVEL 2]],ActividadesCom[[#This Row],[VALOR NIVEL 1]]),0),"")</f>
        <v>2</v>
      </c>
      <c r="G356" s="5" t="str">
        <f>IF(ActividadesCom[[#This Row],[PROMEDIO]]="","",IF(ActividadesCom[[#This Row],[PROMEDIO]]&gt;=4,"EXCELENTE",IF(ActividadesCom[[#This Row],[PROMEDIO]]&gt;=3,"NOTABLE",IF(ActividadesCom[[#This Row],[PROMEDIO]]&gt;=2,"BUENO",IF(ActividadesCom[[#This Row],[PROMEDIO]]=1,"SUFICIENTE","")))))</f>
        <v>BUENO</v>
      </c>
      <c r="H356" s="5">
        <f>MAX(ActividadesCom[[#This Row],[PERÍODO 1]],ActividadesCom[[#This Row],[PERÍODO 2]],ActividadesCom[[#This Row],[PERÍODO 3]],ActividadesCom[[#This Row],[PERÍODO 4]],ActividadesCom[[#This Row],[PERÍODO 5]])</f>
        <v>20171</v>
      </c>
      <c r="I356" s="6" t="s">
        <v>318</v>
      </c>
      <c r="J356" s="5">
        <v>20171</v>
      </c>
      <c r="K356" s="5" t="s">
        <v>4010</v>
      </c>
      <c r="L356" s="5">
        <f>IF(ActividadesCom[[#This Row],[NIVEL 1]]&lt;&gt;0,VLOOKUP(ActividadesCom[[#This Row],[NIVEL 1]],Catálogo!A:B,2,FALSE),"")</f>
        <v>2</v>
      </c>
      <c r="M356" s="5">
        <v>1</v>
      </c>
      <c r="N356" s="6" t="s">
        <v>319</v>
      </c>
      <c r="O356" s="5">
        <v>20171</v>
      </c>
      <c r="P356" s="5" t="s">
        <v>4010</v>
      </c>
      <c r="Q356" s="5">
        <f>IF(ActividadesCom[[#This Row],[NIVEL 2]]&lt;&gt;0,VLOOKUP(ActividadesCom[[#This Row],[NIVEL 2]],Catálogo!A:B,2,FALSE),"")</f>
        <v>2</v>
      </c>
      <c r="R356" s="5">
        <v>1</v>
      </c>
      <c r="S356" s="6" t="s">
        <v>42</v>
      </c>
      <c r="T356" s="5">
        <v>20151</v>
      </c>
      <c r="U356" s="5" t="s">
        <v>4010</v>
      </c>
      <c r="V356" s="5">
        <f>IF(ActividadesCom[[#This Row],[NIVEL 3]]&lt;&gt;0,VLOOKUP(ActividadesCom[[#This Row],[NIVEL 3]],Catálogo!A:B,2,FALSE),"")</f>
        <v>2</v>
      </c>
      <c r="W356" s="5">
        <v>1</v>
      </c>
      <c r="X356" s="6" t="s">
        <v>315</v>
      </c>
      <c r="Y356" s="5">
        <v>20151</v>
      </c>
      <c r="Z356" s="5" t="s">
        <v>4010</v>
      </c>
      <c r="AA356" s="5">
        <f>IF(ActividadesCom[[#This Row],[NIVEL 4]]&lt;&gt;0,VLOOKUP(ActividadesCom[[#This Row],[NIVEL 4]],Catálogo!A:B,2,FALSE),"")</f>
        <v>2</v>
      </c>
      <c r="AB356" s="5">
        <v>1</v>
      </c>
      <c r="AC356" s="6" t="s">
        <v>66</v>
      </c>
      <c r="AD356" s="5">
        <v>20141</v>
      </c>
      <c r="AE356" s="5" t="s">
        <v>4010</v>
      </c>
      <c r="AF356" s="5">
        <f>IF(ActividadesCom[[#This Row],[NIVEL 5]]&lt;&gt;0,VLOOKUP(ActividadesCom[[#This Row],[NIVEL 5]],Catálogo!A:B,2,FALSE),"")</f>
        <v>2</v>
      </c>
      <c r="AG356" s="5">
        <v>2</v>
      </c>
      <c r="AH356" s="2"/>
      <c r="AI356" s="2"/>
    </row>
    <row r="357" spans="1:35" ht="30" hidden="1" customHeight="1" x14ac:dyDescent="0.25">
      <c r="A357" s="7">
        <v>13470521</v>
      </c>
      <c r="B357" s="97" t="str">
        <f>VLOOKUP(ActividadesCom[[#This Row],[NO. DE CONTROL]],'LISTADO ESTUDIANTES'!A:C,3,FALSE)</f>
        <v>MARTINEZ PACHECO JUAN ALFONSO</v>
      </c>
      <c r="C357" s="97" t="str">
        <f>VLOOKUP(ActividadesCom[[#This Row],[NO. DE CONTROL]],'LISTADO ESTUDIANTES'!A:B,2,FALSE)</f>
        <v>INGENIERIA MECANICA</v>
      </c>
      <c r="D357" s="18" t="str">
        <f>VLOOKUP(ActividadesCom[[#This Row],[NO. DE CONTROL]],'LISTADO ESTUDIANTES'!A:D,4,FALSE)</f>
        <v>BAJA</v>
      </c>
      <c r="E357" s="5">
        <f>SUM(ActividadesCom[[#This Row],[CRÉD. 1]],ActividadesCom[[#This Row],[CRÉD. 2]],ActividadesCom[[#This Row],[CRÉD. 3]],ActividadesCom[[#This Row],[CRÉD. 4]],ActividadesCom[[#This Row],[CRÉD. 5]])</f>
        <v>0</v>
      </c>
      <c r="F357" s="17" t="str">
        <f>IF(ActividadesCom[[#This Row],[ÚLTIMO SEMESTRE CON CRÉDITOS]]&gt;0,ROUND(AVERAGE(ActividadesCom[[#This Row],[VALOR NIVEL 5]],ActividadesCom[[#This Row],[VALOR NIVEL 4]],ActividadesCom[[#This Row],[VALOR NIVEL 3]],ActividadesCom[[#This Row],[VALOR NIVEL 2]],ActividadesCom[[#This Row],[VALOR NIVEL 1]]),0),"")</f>
        <v/>
      </c>
      <c r="G357" s="5" t="str">
        <f>IF(ActividadesCom[[#This Row],[PROMEDIO]]="","",IF(ActividadesCom[[#This Row],[PROMEDIO]]&gt;=4,"EXCELENTE",IF(ActividadesCom[[#This Row],[PROMEDIO]]&gt;=3,"NOTABLE",IF(ActividadesCom[[#This Row],[PROMEDIO]]&gt;=2,"BUENO",IF(ActividadesCom[[#This Row],[PROMEDIO]]=1,"SUFICIENTE","")))))</f>
        <v/>
      </c>
      <c r="H357" s="5">
        <f>MAX(ActividadesCom[[#This Row],[PERÍODO 1]],ActividadesCom[[#This Row],[PERÍODO 2]],ActividadesCom[[#This Row],[PERÍODO 3]],ActividadesCom[[#This Row],[PERÍODO 4]],ActividadesCom[[#This Row],[PERÍODO 5]])</f>
        <v>0</v>
      </c>
      <c r="I357" s="6"/>
      <c r="J357" s="5"/>
      <c r="K357" s="5"/>
      <c r="L357" s="5" t="str">
        <f>IF(ActividadesCom[[#This Row],[NIVEL 1]]&lt;&gt;0,VLOOKUP(ActividadesCom[[#This Row],[NIVEL 1]],Catálogo!A:B,2,FALSE),"")</f>
        <v/>
      </c>
      <c r="M357" s="5"/>
      <c r="N357" s="6"/>
      <c r="O357" s="5"/>
      <c r="P357" s="5"/>
      <c r="Q357" s="5" t="str">
        <f>IF(ActividadesCom[[#This Row],[NIVEL 2]]&lt;&gt;0,VLOOKUP(ActividadesCom[[#This Row],[NIVEL 2]],Catálogo!A:B,2,FALSE),"")</f>
        <v/>
      </c>
      <c r="R357" s="5"/>
      <c r="S357" s="6"/>
      <c r="T357" s="5"/>
      <c r="U357" s="5"/>
      <c r="V357" s="5" t="str">
        <f>IF(ActividadesCom[[#This Row],[NIVEL 3]]&lt;&gt;0,VLOOKUP(ActividadesCom[[#This Row],[NIVEL 3]],Catálogo!A:B,2,FALSE),"")</f>
        <v/>
      </c>
      <c r="W357" s="5"/>
      <c r="X357" s="6"/>
      <c r="Y357" s="5"/>
      <c r="Z357" s="5"/>
      <c r="AA357" s="5" t="str">
        <f>IF(ActividadesCom[[#This Row],[NIVEL 4]]&lt;&gt;0,VLOOKUP(ActividadesCom[[#This Row],[NIVEL 4]],Catálogo!A:B,2,FALSE),"")</f>
        <v/>
      </c>
      <c r="AB357" s="5"/>
      <c r="AC357" s="6"/>
      <c r="AD357" s="5"/>
      <c r="AE357" s="5"/>
      <c r="AF357" s="5" t="str">
        <f>IF(ActividadesCom[[#This Row],[NIVEL 5]]&lt;&gt;0,VLOOKUP(ActividadesCom[[#This Row],[NIVEL 5]],Catálogo!A:B,2,FALSE),"")</f>
        <v/>
      </c>
      <c r="AG357" s="5"/>
      <c r="AH357" s="2"/>
      <c r="AI357" s="2"/>
    </row>
    <row r="358" spans="1:35" ht="30" hidden="1" customHeight="1" x14ac:dyDescent="0.25">
      <c r="A358" s="7">
        <v>13470522</v>
      </c>
      <c r="B358" s="97" t="str">
        <f>VLOOKUP(ActividadesCom[[#This Row],[NO. DE CONTROL]],'LISTADO ESTUDIANTES'!A:C,3,FALSE)</f>
        <v>CAHUICH EUAN JUAN OSCAR</v>
      </c>
      <c r="C358" s="97" t="str">
        <f>VLOOKUP(ActividadesCom[[#This Row],[NO. DE CONTROL]],'LISTADO ESTUDIANTES'!A:B,2,FALSE)</f>
        <v>INGENIERIA EN SISTEMAS COMPUTACIONALES</v>
      </c>
      <c r="D358" s="18" t="str">
        <f>VLOOKUP(ActividadesCom[[#This Row],[NO. DE CONTROL]],'LISTADO ESTUDIANTES'!A:D,4,FALSE)</f>
        <v>EGRESADO(A)</v>
      </c>
      <c r="E358" s="5">
        <f>SUM(ActividadesCom[[#This Row],[CRÉD. 1]],ActividadesCom[[#This Row],[CRÉD. 2]],ActividadesCom[[#This Row],[CRÉD. 3]],ActividadesCom[[#This Row],[CRÉD. 4]],ActividadesCom[[#This Row],[CRÉD. 5]])</f>
        <v>5</v>
      </c>
      <c r="F358" s="17">
        <f>IF(ActividadesCom[[#This Row],[ÚLTIMO SEMESTRE CON CRÉDITOS]]&gt;0,ROUND(AVERAGE(ActividadesCom[[#This Row],[VALOR NIVEL 5]],ActividadesCom[[#This Row],[VALOR NIVEL 4]],ActividadesCom[[#This Row],[VALOR NIVEL 3]],ActividadesCom[[#This Row],[VALOR NIVEL 2]],ActividadesCom[[#This Row],[VALOR NIVEL 1]]),0),"")</f>
        <v>2</v>
      </c>
      <c r="G358" s="5" t="str">
        <f>IF(ActividadesCom[[#This Row],[PROMEDIO]]="","",IF(ActividadesCom[[#This Row],[PROMEDIO]]&gt;=4,"EXCELENTE",IF(ActividadesCom[[#This Row],[PROMEDIO]]&gt;=3,"NOTABLE",IF(ActividadesCom[[#This Row],[PROMEDIO]]&gt;=2,"BUENO",IF(ActividadesCom[[#This Row],[PROMEDIO]]=1,"SUFICIENTE","")))))</f>
        <v>BUENO</v>
      </c>
      <c r="H358" s="5">
        <f>MAX(ActividadesCom[[#This Row],[PERÍODO 1]],ActividadesCom[[#This Row],[PERÍODO 2]],ActividadesCom[[#This Row],[PERÍODO 3]],ActividadesCom[[#This Row],[PERÍODO 4]],ActividadesCom[[#This Row],[PERÍODO 5]])</f>
        <v>20173</v>
      </c>
      <c r="I358" s="6" t="s">
        <v>328</v>
      </c>
      <c r="J358" s="5">
        <v>20161</v>
      </c>
      <c r="K358" s="5" t="s">
        <v>4010</v>
      </c>
      <c r="L358" s="5">
        <f>IF(ActividadesCom[[#This Row],[NIVEL 1]]&lt;&gt;0,VLOOKUP(ActividadesCom[[#This Row],[NIVEL 1]],Catálogo!A:B,2,FALSE),"")</f>
        <v>2</v>
      </c>
      <c r="M358" s="5">
        <v>1</v>
      </c>
      <c r="N358" s="6" t="s">
        <v>341</v>
      </c>
      <c r="O358" s="5">
        <v>20171</v>
      </c>
      <c r="P358" s="5" t="s">
        <v>4010</v>
      </c>
      <c r="Q358" s="5">
        <f>IF(ActividadesCom[[#This Row],[NIVEL 2]]&lt;&gt;0,VLOOKUP(ActividadesCom[[#This Row],[NIVEL 2]],Catálogo!A:B,2,FALSE),"")</f>
        <v>2</v>
      </c>
      <c r="R358" s="5">
        <v>2</v>
      </c>
      <c r="S358" s="6" t="s">
        <v>621</v>
      </c>
      <c r="T358" s="5">
        <v>20173</v>
      </c>
      <c r="U358" s="5" t="s">
        <v>4010</v>
      </c>
      <c r="V358" s="5">
        <f>IF(ActividadesCom[[#This Row],[NIVEL 3]]&lt;&gt;0,VLOOKUP(ActividadesCom[[#This Row],[NIVEL 3]],Catálogo!A:B,2,FALSE),"")</f>
        <v>2</v>
      </c>
      <c r="W358" s="5">
        <v>1</v>
      </c>
      <c r="X358" s="6"/>
      <c r="Y358" s="5"/>
      <c r="Z358" s="5"/>
      <c r="AA358" s="5" t="str">
        <f>IF(ActividadesCom[[#This Row],[NIVEL 4]]&lt;&gt;0,VLOOKUP(ActividadesCom[[#This Row],[NIVEL 4]],Catálogo!A:B,2,FALSE),"")</f>
        <v/>
      </c>
      <c r="AB358" s="5"/>
      <c r="AC358" s="6" t="s">
        <v>116</v>
      </c>
      <c r="AD358" s="5">
        <v>20133</v>
      </c>
      <c r="AE358" s="5" t="s">
        <v>4010</v>
      </c>
      <c r="AF358" s="5">
        <f>IF(ActividadesCom[[#This Row],[NIVEL 5]]&lt;&gt;0,VLOOKUP(ActividadesCom[[#This Row],[NIVEL 5]],Catálogo!A:B,2,FALSE),"")</f>
        <v>2</v>
      </c>
      <c r="AG358" s="5">
        <v>1</v>
      </c>
      <c r="AH358" s="2"/>
      <c r="AI358" s="2"/>
    </row>
    <row r="359" spans="1:35" ht="30" hidden="1" customHeight="1" x14ac:dyDescent="0.25">
      <c r="A359" s="7">
        <v>13470523</v>
      </c>
      <c r="B359" s="97" t="str">
        <f>VLOOKUP(ActividadesCom[[#This Row],[NO. DE CONTROL]],'LISTADO ESTUDIANTES'!A:C,3,FALSE)</f>
        <v>DEHARA RIVAS MANUEL HUMBERTO</v>
      </c>
      <c r="C359" s="97" t="str">
        <f>VLOOKUP(ActividadesCom[[#This Row],[NO. DE CONTROL]],'LISTADO ESTUDIANTES'!A:B,2,FALSE)</f>
        <v>INGENIERIA CIVIL</v>
      </c>
      <c r="D359" s="18" t="str">
        <f>VLOOKUP(ActividadesCom[[#This Row],[NO. DE CONTROL]],'LISTADO ESTUDIANTES'!A:D,4,FALSE)</f>
        <v>BAJA</v>
      </c>
      <c r="E359" s="5">
        <f>SUM(ActividadesCom[[#This Row],[CRÉD. 1]],ActividadesCom[[#This Row],[CRÉD. 2]],ActividadesCom[[#This Row],[CRÉD. 3]],ActividadesCom[[#This Row],[CRÉD. 4]],ActividadesCom[[#This Row],[CRÉD. 5]])</f>
        <v>5</v>
      </c>
      <c r="F359" s="17">
        <f>IF(ActividadesCom[[#This Row],[ÚLTIMO SEMESTRE CON CRÉDITOS]]&gt;0,ROUND(AVERAGE(ActividadesCom[[#This Row],[VALOR NIVEL 5]],ActividadesCom[[#This Row],[VALOR NIVEL 4]],ActividadesCom[[#This Row],[VALOR NIVEL 3]],ActividadesCom[[#This Row],[VALOR NIVEL 2]],ActividadesCom[[#This Row],[VALOR NIVEL 1]]),0),"")</f>
        <v>2</v>
      </c>
      <c r="G359" s="5" t="str">
        <f>IF(ActividadesCom[[#This Row],[PROMEDIO]]="","",IF(ActividadesCom[[#This Row],[PROMEDIO]]&gt;=4,"EXCELENTE",IF(ActividadesCom[[#This Row],[PROMEDIO]]&gt;=3,"NOTABLE",IF(ActividadesCom[[#This Row],[PROMEDIO]]&gt;=2,"BUENO",IF(ActividadesCom[[#This Row],[PROMEDIO]]=1,"SUFICIENTE","")))))</f>
        <v>BUENO</v>
      </c>
      <c r="H359" s="5">
        <f>MAX(ActividadesCom[[#This Row],[PERÍODO 1]],ActividadesCom[[#This Row],[PERÍODO 2]],ActividadesCom[[#This Row],[PERÍODO 3]],ActividadesCom[[#This Row],[PERÍODO 4]],ActividadesCom[[#This Row],[PERÍODO 5]])</f>
        <v>20181</v>
      </c>
      <c r="I359" s="6" t="s">
        <v>596</v>
      </c>
      <c r="J359" s="5">
        <v>20181</v>
      </c>
      <c r="K359" s="5" t="s">
        <v>4010</v>
      </c>
      <c r="L359" s="5">
        <f>IF(ActividadesCom[[#This Row],[NIVEL 1]]&lt;&gt;0,VLOOKUP(ActividadesCom[[#This Row],[NIVEL 1]],Catálogo!A:B,2,FALSE),"")</f>
        <v>2</v>
      </c>
      <c r="M359" s="5">
        <v>1</v>
      </c>
      <c r="N359" s="6" t="s">
        <v>611</v>
      </c>
      <c r="O359" s="5">
        <v>20171</v>
      </c>
      <c r="P359" s="5" t="s">
        <v>4010</v>
      </c>
      <c r="Q359" s="5">
        <f>IF(ActividadesCom[[#This Row],[NIVEL 2]]&lt;&gt;0,VLOOKUP(ActividadesCom[[#This Row],[NIVEL 2]],Catálogo!A:B,2,FALSE),"")</f>
        <v>2</v>
      </c>
      <c r="R359" s="5">
        <v>1</v>
      </c>
      <c r="S359" s="6" t="s">
        <v>612</v>
      </c>
      <c r="T359" s="5">
        <v>20161</v>
      </c>
      <c r="U359" s="5" t="s">
        <v>4010</v>
      </c>
      <c r="V359" s="5">
        <f>IF(ActividadesCom[[#This Row],[NIVEL 3]]&lt;&gt;0,VLOOKUP(ActividadesCom[[#This Row],[NIVEL 3]],Catálogo!A:B,2,FALSE),"")</f>
        <v>2</v>
      </c>
      <c r="W359" s="5">
        <v>1</v>
      </c>
      <c r="X359" s="6"/>
      <c r="Y359" s="5"/>
      <c r="Z359" s="5"/>
      <c r="AA359" s="5" t="str">
        <f>IF(ActividadesCom[[#This Row],[NIVEL 4]]&lt;&gt;0,VLOOKUP(ActividadesCom[[#This Row],[NIVEL 4]],Catálogo!A:B,2,FALSE),"")</f>
        <v/>
      </c>
      <c r="AB359" s="5"/>
      <c r="AC359" s="6" t="s">
        <v>116</v>
      </c>
      <c r="AD359" s="5" t="s">
        <v>51</v>
      </c>
      <c r="AE359" s="5" t="s">
        <v>4010</v>
      </c>
      <c r="AF359" s="5">
        <f>IF(ActividadesCom[[#This Row],[NIVEL 5]]&lt;&gt;0,VLOOKUP(ActividadesCom[[#This Row],[NIVEL 5]],Catálogo!A:B,2,FALSE),"")</f>
        <v>2</v>
      </c>
      <c r="AG359" s="5">
        <v>2</v>
      </c>
      <c r="AH359" s="2"/>
      <c r="AI359" s="2"/>
    </row>
    <row r="360" spans="1:35" ht="30" hidden="1" customHeight="1" x14ac:dyDescent="0.25">
      <c r="A360" s="7">
        <v>13470525</v>
      </c>
      <c r="B360" s="97" t="str">
        <f>VLOOKUP(ActividadesCom[[#This Row],[NO. DE CONTROL]],'LISTADO ESTUDIANTES'!A:C,3,FALSE)</f>
        <v>JUAREZ HUCHIN NOHEMI MARLENE</v>
      </c>
      <c r="C360" s="97" t="str">
        <f>VLOOKUP(ActividadesCom[[#This Row],[NO. DE CONTROL]],'LISTADO ESTUDIANTES'!A:B,2,FALSE)</f>
        <v>INGENIERIA EN SISTEMAS COMPUTACIONALES</v>
      </c>
      <c r="D360" s="18" t="str">
        <f>VLOOKUP(ActividadesCom[[#This Row],[NO. DE CONTROL]],'LISTADO ESTUDIANTES'!A:D,4,FALSE)</f>
        <v>BAJA</v>
      </c>
      <c r="E360" s="5">
        <f>SUM(ActividadesCom[[#This Row],[CRÉD. 1]],ActividadesCom[[#This Row],[CRÉD. 2]],ActividadesCom[[#This Row],[CRÉD. 3]],ActividadesCom[[#This Row],[CRÉD. 4]],ActividadesCom[[#This Row],[CRÉD. 5]])</f>
        <v>0</v>
      </c>
      <c r="F360" s="17" t="str">
        <f>IF(ActividadesCom[[#This Row],[ÚLTIMO SEMESTRE CON CRÉDITOS]]&gt;0,ROUND(AVERAGE(ActividadesCom[[#This Row],[VALOR NIVEL 5]],ActividadesCom[[#This Row],[VALOR NIVEL 4]],ActividadesCom[[#This Row],[VALOR NIVEL 3]],ActividadesCom[[#This Row],[VALOR NIVEL 2]],ActividadesCom[[#This Row],[VALOR NIVEL 1]]),0),"")</f>
        <v/>
      </c>
      <c r="G360" s="5" t="str">
        <f>IF(ActividadesCom[[#This Row],[PROMEDIO]]="","",IF(ActividadesCom[[#This Row],[PROMEDIO]]&gt;=4,"EXCELENTE",IF(ActividadesCom[[#This Row],[PROMEDIO]]&gt;=3,"NOTABLE",IF(ActividadesCom[[#This Row],[PROMEDIO]]&gt;=2,"BUENO",IF(ActividadesCom[[#This Row],[PROMEDIO]]=1,"SUFICIENTE","")))))</f>
        <v/>
      </c>
      <c r="H360" s="5">
        <f>MAX(ActividadesCom[[#This Row],[PERÍODO 1]],ActividadesCom[[#This Row],[PERÍODO 2]],ActividadesCom[[#This Row],[PERÍODO 3]],ActividadesCom[[#This Row],[PERÍODO 4]],ActividadesCom[[#This Row],[PERÍODO 5]])</f>
        <v>0</v>
      </c>
      <c r="I360" s="6"/>
      <c r="J360" s="5"/>
      <c r="K360" s="5"/>
      <c r="L360" s="5" t="str">
        <f>IF(ActividadesCom[[#This Row],[NIVEL 1]]&lt;&gt;0,VLOOKUP(ActividadesCom[[#This Row],[NIVEL 1]],Catálogo!A:B,2,FALSE),"")</f>
        <v/>
      </c>
      <c r="M360" s="5"/>
      <c r="N360" s="6"/>
      <c r="O360" s="5"/>
      <c r="P360" s="5"/>
      <c r="Q360" s="5" t="str">
        <f>IF(ActividadesCom[[#This Row],[NIVEL 2]]&lt;&gt;0,VLOOKUP(ActividadesCom[[#This Row],[NIVEL 2]],Catálogo!A:B,2,FALSE),"")</f>
        <v/>
      </c>
      <c r="R360" s="5"/>
      <c r="S360" s="6"/>
      <c r="T360" s="5"/>
      <c r="U360" s="5"/>
      <c r="V360" s="5" t="str">
        <f>IF(ActividadesCom[[#This Row],[NIVEL 3]]&lt;&gt;0,VLOOKUP(ActividadesCom[[#This Row],[NIVEL 3]],Catálogo!A:B,2,FALSE),"")</f>
        <v/>
      </c>
      <c r="W360" s="5"/>
      <c r="X360" s="6"/>
      <c r="Y360" s="5"/>
      <c r="Z360" s="5"/>
      <c r="AA360" s="5" t="str">
        <f>IF(ActividadesCom[[#This Row],[NIVEL 4]]&lt;&gt;0,VLOOKUP(ActividadesCom[[#This Row],[NIVEL 4]],Catálogo!A:B,2,FALSE),"")</f>
        <v/>
      </c>
      <c r="AB360" s="5"/>
      <c r="AC360" s="6"/>
      <c r="AD360" s="5"/>
      <c r="AE360" s="5"/>
      <c r="AF360" s="5" t="str">
        <f>IF(ActividadesCom[[#This Row],[NIVEL 5]]&lt;&gt;0,VLOOKUP(ActividadesCom[[#This Row],[NIVEL 5]],Catálogo!A:B,2,FALSE),"")</f>
        <v/>
      </c>
      <c r="AG360" s="5"/>
      <c r="AH360" s="2"/>
      <c r="AI360" s="2"/>
    </row>
    <row r="361" spans="1:35" ht="30" hidden="1" customHeight="1" x14ac:dyDescent="0.25">
      <c r="A361" s="7">
        <v>13470527</v>
      </c>
      <c r="B361" s="97" t="str">
        <f>VLOOKUP(ActividadesCom[[#This Row],[NO. DE CONTROL]],'LISTADO ESTUDIANTES'!A:C,3,FALSE)</f>
        <v>JUAREZ DIAZ ERIKA DEL CARMEN</v>
      </c>
      <c r="C361" s="97" t="str">
        <f>VLOOKUP(ActividadesCom[[#This Row],[NO. DE CONTROL]],'LISTADO ESTUDIANTES'!A:B,2,FALSE)</f>
        <v>INGENIERIA QUIMICA</v>
      </c>
      <c r="D361" s="18" t="str">
        <f>VLOOKUP(ActividadesCom[[#This Row],[NO. DE CONTROL]],'LISTADO ESTUDIANTES'!A:D,4,FALSE)</f>
        <v>EGRESADO(A)</v>
      </c>
      <c r="E361" s="5">
        <f>SUM(ActividadesCom[[#This Row],[CRÉD. 1]],ActividadesCom[[#This Row],[CRÉD. 2]],ActividadesCom[[#This Row],[CRÉD. 3]],ActividadesCom[[#This Row],[CRÉD. 4]],ActividadesCom[[#This Row],[CRÉD. 5]])</f>
        <v>5</v>
      </c>
      <c r="F361" s="17">
        <f>IF(ActividadesCom[[#This Row],[ÚLTIMO SEMESTRE CON CRÉDITOS]]&gt;0,ROUND(AVERAGE(ActividadesCom[[#This Row],[VALOR NIVEL 5]],ActividadesCom[[#This Row],[VALOR NIVEL 4]],ActividadesCom[[#This Row],[VALOR NIVEL 3]],ActividadesCom[[#This Row],[VALOR NIVEL 2]],ActividadesCom[[#This Row],[VALOR NIVEL 1]]),0),"")</f>
        <v>2</v>
      </c>
      <c r="G361" s="5" t="str">
        <f>IF(ActividadesCom[[#This Row],[PROMEDIO]]="","",IF(ActividadesCom[[#This Row],[PROMEDIO]]&gt;=4,"EXCELENTE",IF(ActividadesCom[[#This Row],[PROMEDIO]]&gt;=3,"NOTABLE",IF(ActividadesCom[[#This Row],[PROMEDIO]]&gt;=2,"BUENO",IF(ActividadesCom[[#This Row],[PROMEDIO]]=1,"SUFICIENTE","")))))</f>
        <v>BUENO</v>
      </c>
      <c r="H361" s="5">
        <f>MAX(ActividadesCom[[#This Row],[PERÍODO 1]],ActividadesCom[[#This Row],[PERÍODO 2]],ActividadesCom[[#This Row],[PERÍODO 3]],ActividadesCom[[#This Row],[PERÍODO 4]],ActividadesCom[[#This Row],[PERÍODO 5]])</f>
        <v>20171</v>
      </c>
      <c r="I361" s="6" t="s">
        <v>393</v>
      </c>
      <c r="J361" s="5">
        <v>20161</v>
      </c>
      <c r="K361" s="5" t="s">
        <v>4010</v>
      </c>
      <c r="L361" s="5">
        <f>IF(ActividadesCom[[#This Row],[NIVEL 1]]&lt;&gt;0,VLOOKUP(ActividadesCom[[#This Row],[NIVEL 1]],Catálogo!A:B,2,FALSE),"")</f>
        <v>2</v>
      </c>
      <c r="M361" s="5">
        <v>1</v>
      </c>
      <c r="N361" s="6" t="s">
        <v>402</v>
      </c>
      <c r="O361" s="5">
        <v>20171</v>
      </c>
      <c r="P361" s="5" t="s">
        <v>4010</v>
      </c>
      <c r="Q361" s="5">
        <f>IF(ActividadesCom[[#This Row],[NIVEL 2]]&lt;&gt;0,VLOOKUP(ActividadesCom[[#This Row],[NIVEL 2]],Catálogo!A:B,2,FALSE),"")</f>
        <v>2</v>
      </c>
      <c r="R361" s="5">
        <v>1</v>
      </c>
      <c r="S361" s="6" t="s">
        <v>225</v>
      </c>
      <c r="T361" s="5">
        <v>20133</v>
      </c>
      <c r="U361" s="5" t="s">
        <v>4010</v>
      </c>
      <c r="V361" s="5">
        <f>IF(ActividadesCom[[#This Row],[NIVEL 3]]&lt;&gt;0,VLOOKUP(ActividadesCom[[#This Row],[NIVEL 3]],Catálogo!A:B,2,FALSE),"")</f>
        <v>2</v>
      </c>
      <c r="W361" s="5">
        <v>1</v>
      </c>
      <c r="X361" s="6" t="s">
        <v>167</v>
      </c>
      <c r="Y361" s="5">
        <v>20161</v>
      </c>
      <c r="Z361" s="5" t="s">
        <v>4010</v>
      </c>
      <c r="AA361" s="5">
        <f>IF(ActividadesCom[[#This Row],[NIVEL 4]]&lt;&gt;0,VLOOKUP(ActividadesCom[[#This Row],[NIVEL 4]],Catálogo!A:B,2,FALSE),"")</f>
        <v>2</v>
      </c>
      <c r="AB361" s="5">
        <v>1</v>
      </c>
      <c r="AC361" s="6" t="s">
        <v>55</v>
      </c>
      <c r="AD361" s="5">
        <v>20133</v>
      </c>
      <c r="AE361" s="5" t="s">
        <v>4010</v>
      </c>
      <c r="AF361" s="5">
        <f>IF(ActividadesCom[[#This Row],[NIVEL 5]]&lt;&gt;0,VLOOKUP(ActividadesCom[[#This Row],[NIVEL 5]],Catálogo!A:B,2,FALSE),"")</f>
        <v>2</v>
      </c>
      <c r="AG361" s="5">
        <v>1</v>
      </c>
      <c r="AH361" s="2"/>
      <c r="AI361" s="2"/>
    </row>
    <row r="362" spans="1:35" ht="30" hidden="1" customHeight="1" x14ac:dyDescent="0.25">
      <c r="A362" s="7">
        <v>13470528</v>
      </c>
      <c r="B362" s="97" t="str">
        <f>VLOOKUP(ActividadesCom[[#This Row],[NO. DE CONTROL]],'LISTADO ESTUDIANTES'!A:C,3,FALSE)</f>
        <v>HERNANDEZ DIAZ EDUARDO CRISTIAN</v>
      </c>
      <c r="C362" s="97" t="str">
        <f>VLOOKUP(ActividadesCom[[#This Row],[NO. DE CONTROL]],'LISTADO ESTUDIANTES'!A:B,2,FALSE)</f>
        <v>INGENIERIA INDUSTRIAL</v>
      </c>
      <c r="D362" s="18" t="str">
        <f>VLOOKUP(ActividadesCom[[#This Row],[NO. DE CONTROL]],'LISTADO ESTUDIANTES'!A:D,4,FALSE)</f>
        <v>BAJA</v>
      </c>
      <c r="E362" s="5">
        <f>SUM(ActividadesCom[[#This Row],[CRÉD. 1]],ActividadesCom[[#This Row],[CRÉD. 2]],ActividadesCom[[#This Row],[CRÉD. 3]],ActividadesCom[[#This Row],[CRÉD. 4]],ActividadesCom[[#This Row],[CRÉD. 5]])</f>
        <v>2</v>
      </c>
      <c r="F362" s="17">
        <f>IF(ActividadesCom[[#This Row],[ÚLTIMO SEMESTRE CON CRÉDITOS]]&gt;0,ROUND(AVERAGE(ActividadesCom[[#This Row],[VALOR NIVEL 5]],ActividadesCom[[#This Row],[VALOR NIVEL 4]],ActividadesCom[[#This Row],[VALOR NIVEL 3]],ActividadesCom[[#This Row],[VALOR NIVEL 2]],ActividadesCom[[#This Row],[VALOR NIVEL 1]]),0),"")</f>
        <v>2</v>
      </c>
      <c r="G362" s="5" t="str">
        <f>IF(ActividadesCom[[#This Row],[PROMEDIO]]="","",IF(ActividadesCom[[#This Row],[PROMEDIO]]&gt;=4,"EXCELENTE",IF(ActividadesCom[[#This Row],[PROMEDIO]]&gt;=3,"NOTABLE",IF(ActividadesCom[[#This Row],[PROMEDIO]]&gt;=2,"BUENO",IF(ActividadesCom[[#This Row],[PROMEDIO]]=1,"SUFICIENTE","")))))</f>
        <v>BUENO</v>
      </c>
      <c r="H362" s="5">
        <f>MAX(ActividadesCom[[#This Row],[PERÍODO 1]],ActividadesCom[[#This Row],[PERÍODO 2]],ActividadesCom[[#This Row],[PERÍODO 3]],ActividadesCom[[#This Row],[PERÍODO 4]],ActividadesCom[[#This Row],[PERÍODO 5]])</f>
        <v>20153</v>
      </c>
      <c r="I362" s="6" t="s">
        <v>148</v>
      </c>
      <c r="J362" s="5">
        <v>20141</v>
      </c>
      <c r="K362" s="5" t="s">
        <v>4010</v>
      </c>
      <c r="L362" s="5">
        <f>IF(ActividadesCom[[#This Row],[NIVEL 1]]&lt;&gt;0,VLOOKUP(ActividadesCom[[#This Row],[NIVEL 1]],Catálogo!A:B,2,FALSE),"")</f>
        <v>2</v>
      </c>
      <c r="M362" s="5">
        <v>1</v>
      </c>
      <c r="N362" s="6" t="s">
        <v>151</v>
      </c>
      <c r="O362" s="5">
        <v>20153</v>
      </c>
      <c r="P362" s="5" t="s">
        <v>4010</v>
      </c>
      <c r="Q362" s="5">
        <f>IF(ActividadesCom[[#This Row],[NIVEL 2]]&lt;&gt;0,VLOOKUP(ActividadesCom[[#This Row],[NIVEL 2]],Catálogo!A:B,2,FALSE),"")</f>
        <v>2</v>
      </c>
      <c r="R362" s="5">
        <v>1</v>
      </c>
      <c r="S362" s="6"/>
      <c r="T362" s="5"/>
      <c r="U362" s="5"/>
      <c r="V362" s="5" t="str">
        <f>IF(ActividadesCom[[#This Row],[NIVEL 3]]&lt;&gt;0,VLOOKUP(ActividadesCom[[#This Row],[NIVEL 3]],Catálogo!A:B,2,FALSE),"")</f>
        <v/>
      </c>
      <c r="W362" s="5"/>
      <c r="X362" s="6"/>
      <c r="Y362" s="5"/>
      <c r="Z362" s="5"/>
      <c r="AA362" s="5" t="str">
        <f>IF(ActividadesCom[[#This Row],[NIVEL 4]]&lt;&gt;0,VLOOKUP(ActividadesCom[[#This Row],[NIVEL 4]],Catálogo!A:B,2,FALSE),"")</f>
        <v/>
      </c>
      <c r="AB362" s="5"/>
      <c r="AC362" s="6"/>
      <c r="AD362" s="5"/>
      <c r="AE362" s="5"/>
      <c r="AF362" s="5" t="str">
        <f>IF(ActividadesCom[[#This Row],[NIVEL 5]]&lt;&gt;0,VLOOKUP(ActividadesCom[[#This Row],[NIVEL 5]],Catálogo!A:B,2,FALSE),"")</f>
        <v/>
      </c>
      <c r="AG362" s="5"/>
      <c r="AH362" s="2"/>
      <c r="AI362" s="2"/>
    </row>
    <row r="363" spans="1:35" ht="30" hidden="1" customHeight="1" x14ac:dyDescent="0.25">
      <c r="A363" s="7">
        <v>13470529</v>
      </c>
      <c r="B363" s="97" t="str">
        <f>VLOOKUP(ActividadesCom[[#This Row],[NO. DE CONTROL]],'LISTADO ESTUDIANTES'!A:C,3,FALSE)</f>
        <v>ZAPATA HERNANDEZ RICARDO ENRIQUE</v>
      </c>
      <c r="C363" s="97" t="str">
        <f>VLOOKUP(ActividadesCom[[#This Row],[NO. DE CONTROL]],'LISTADO ESTUDIANTES'!A:B,2,FALSE)</f>
        <v>INGENIERIA CIVIL</v>
      </c>
      <c r="D363" s="18" t="str">
        <f>VLOOKUP(ActividadesCom[[#This Row],[NO. DE CONTROL]],'LISTADO ESTUDIANTES'!A:D,4,FALSE)</f>
        <v>BAJA</v>
      </c>
      <c r="E363" s="5">
        <f>SUM(ActividadesCom[[#This Row],[CRÉD. 1]],ActividadesCom[[#This Row],[CRÉD. 2]],ActividadesCom[[#This Row],[CRÉD. 3]],ActividadesCom[[#This Row],[CRÉD. 4]],ActividadesCom[[#This Row],[CRÉD. 5]])</f>
        <v>1</v>
      </c>
      <c r="F363" s="17">
        <f>IF(ActividadesCom[[#This Row],[ÚLTIMO SEMESTRE CON CRÉDITOS]]&gt;0,ROUND(AVERAGE(ActividadesCom[[#This Row],[VALOR NIVEL 5]],ActividadesCom[[#This Row],[VALOR NIVEL 4]],ActividadesCom[[#This Row],[VALOR NIVEL 3]],ActividadesCom[[#This Row],[VALOR NIVEL 2]],ActividadesCom[[#This Row],[VALOR NIVEL 1]]),0),"")</f>
        <v>2</v>
      </c>
      <c r="G363" s="5" t="str">
        <f>IF(ActividadesCom[[#This Row],[PROMEDIO]]="","",IF(ActividadesCom[[#This Row],[PROMEDIO]]&gt;=4,"EXCELENTE",IF(ActividadesCom[[#This Row],[PROMEDIO]]&gt;=3,"NOTABLE",IF(ActividadesCom[[#This Row],[PROMEDIO]]&gt;=2,"BUENO",IF(ActividadesCom[[#This Row],[PROMEDIO]]=1,"SUFICIENTE","")))))</f>
        <v>BUENO</v>
      </c>
      <c r="H363" s="5">
        <f>MAX(ActividadesCom[[#This Row],[PERÍODO 1]],ActividadesCom[[#This Row],[PERÍODO 2]],ActividadesCom[[#This Row],[PERÍODO 3]],ActividadesCom[[#This Row],[PERÍODO 4]],ActividadesCom[[#This Row],[PERÍODO 5]])</f>
        <v>20143</v>
      </c>
      <c r="I363" s="6"/>
      <c r="J363" s="5"/>
      <c r="K363" s="5"/>
      <c r="L363" s="5" t="str">
        <f>IF(ActividadesCom[[#This Row],[NIVEL 1]]&lt;&gt;0,VLOOKUP(ActividadesCom[[#This Row],[NIVEL 1]],Catálogo!A:B,2,FALSE),"")</f>
        <v/>
      </c>
      <c r="M363" s="5"/>
      <c r="N363" s="6"/>
      <c r="O363" s="5"/>
      <c r="P363" s="5"/>
      <c r="Q363" s="5" t="str">
        <f>IF(ActividadesCom[[#This Row],[NIVEL 2]]&lt;&gt;0,VLOOKUP(ActividadesCom[[#This Row],[NIVEL 2]],Catálogo!A:B,2,FALSE),"")</f>
        <v/>
      </c>
      <c r="R363" s="5"/>
      <c r="S363" s="6"/>
      <c r="T363" s="5"/>
      <c r="U363" s="5"/>
      <c r="V363" s="5" t="str">
        <f>IF(ActividadesCom[[#This Row],[NIVEL 3]]&lt;&gt;0,VLOOKUP(ActividadesCom[[#This Row],[NIVEL 3]],Catálogo!A:B,2,FALSE),"")</f>
        <v/>
      </c>
      <c r="W363" s="5"/>
      <c r="X363" s="6"/>
      <c r="Y363" s="5"/>
      <c r="Z363" s="5"/>
      <c r="AA363" s="5" t="str">
        <f>IF(ActividadesCom[[#This Row],[NIVEL 4]]&lt;&gt;0,VLOOKUP(ActividadesCom[[#This Row],[NIVEL 4]],Catálogo!A:B,2,FALSE),"")</f>
        <v/>
      </c>
      <c r="AB363" s="5"/>
      <c r="AC363" s="6" t="s">
        <v>5</v>
      </c>
      <c r="AD363" s="5">
        <v>20143</v>
      </c>
      <c r="AE363" s="5" t="s">
        <v>4010</v>
      </c>
      <c r="AF363" s="5">
        <f>IF(ActividadesCom[[#This Row],[NIVEL 5]]&lt;&gt;0,VLOOKUP(ActividadesCom[[#This Row],[NIVEL 5]],Catálogo!A:B,2,FALSE),"")</f>
        <v>2</v>
      </c>
      <c r="AG363" s="5">
        <v>1</v>
      </c>
      <c r="AH363" s="2"/>
      <c r="AI363" s="2"/>
    </row>
    <row r="364" spans="1:35" ht="30" hidden="1" customHeight="1" x14ac:dyDescent="0.25">
      <c r="A364" s="7">
        <v>13470531</v>
      </c>
      <c r="B364" s="97" t="str">
        <f>VLOOKUP(ActividadesCom[[#This Row],[NO. DE CONTROL]],'LISTADO ESTUDIANTES'!A:C,3,FALSE)</f>
        <v>RAMIREZ LAINEZ JUAN EDUARDO</v>
      </c>
      <c r="C364" s="97" t="str">
        <f>VLOOKUP(ActividadesCom[[#This Row],[NO. DE CONTROL]],'LISTADO ESTUDIANTES'!A:B,2,FALSE)</f>
        <v>INGENIERIA CIVIL</v>
      </c>
      <c r="D364" s="18" t="str">
        <f>VLOOKUP(ActividadesCom[[#This Row],[NO. DE CONTROL]],'LISTADO ESTUDIANTES'!A:D,4,FALSE)</f>
        <v>EGRESADO(A)</v>
      </c>
      <c r="E364" s="5">
        <f>SUM(ActividadesCom[[#This Row],[CRÉD. 1]],ActividadesCom[[#This Row],[CRÉD. 2]],ActividadesCom[[#This Row],[CRÉD. 3]],ActividadesCom[[#This Row],[CRÉD. 4]],ActividadesCom[[#This Row],[CRÉD. 5]])</f>
        <v>5</v>
      </c>
      <c r="F364" s="17">
        <f>IF(ActividadesCom[[#This Row],[ÚLTIMO SEMESTRE CON CRÉDITOS]]&gt;0,ROUND(AVERAGE(ActividadesCom[[#This Row],[VALOR NIVEL 5]],ActividadesCom[[#This Row],[VALOR NIVEL 4]],ActividadesCom[[#This Row],[VALOR NIVEL 3]],ActividadesCom[[#This Row],[VALOR NIVEL 2]],ActividadesCom[[#This Row],[VALOR NIVEL 1]]),0),"")</f>
        <v>2</v>
      </c>
      <c r="G364" s="5" t="str">
        <f>IF(ActividadesCom[[#This Row],[PROMEDIO]]="","",IF(ActividadesCom[[#This Row],[PROMEDIO]]&gt;=4,"EXCELENTE",IF(ActividadesCom[[#This Row],[PROMEDIO]]&gt;=3,"NOTABLE",IF(ActividadesCom[[#This Row],[PROMEDIO]]&gt;=2,"BUENO",IF(ActividadesCom[[#This Row],[PROMEDIO]]=1,"SUFICIENTE","")))))</f>
        <v>BUENO</v>
      </c>
      <c r="H364" s="5">
        <f>MAX(ActividadesCom[[#This Row],[PERÍODO 1]],ActividadesCom[[#This Row],[PERÍODO 2]],ActividadesCom[[#This Row],[PERÍODO 3]],ActividadesCom[[#This Row],[PERÍODO 4]],ActividadesCom[[#This Row],[PERÍODO 5]])</f>
        <v>20171</v>
      </c>
      <c r="I364" s="6" t="s">
        <v>428</v>
      </c>
      <c r="J364" s="5">
        <v>20171</v>
      </c>
      <c r="K364" s="5" t="s">
        <v>4010</v>
      </c>
      <c r="L364" s="5">
        <f>IF(ActividadesCom[[#This Row],[NIVEL 1]]&lt;&gt;0,VLOOKUP(ActividadesCom[[#This Row],[NIVEL 1]],Catálogo!A:B,2,FALSE),"")</f>
        <v>2</v>
      </c>
      <c r="M364" s="5">
        <v>1</v>
      </c>
      <c r="N364" s="6" t="s">
        <v>443</v>
      </c>
      <c r="O364" s="5">
        <v>20171</v>
      </c>
      <c r="P364" s="5" t="s">
        <v>4010</v>
      </c>
      <c r="Q364" s="5">
        <f>IF(ActividadesCom[[#This Row],[NIVEL 2]]&lt;&gt;0,VLOOKUP(ActividadesCom[[#This Row],[NIVEL 2]],Catálogo!A:B,2,FALSE),"")</f>
        <v>2</v>
      </c>
      <c r="R364" s="5">
        <v>1</v>
      </c>
      <c r="S364" s="6" t="s">
        <v>444</v>
      </c>
      <c r="T364" s="5">
        <v>20171</v>
      </c>
      <c r="U364" s="5" t="s">
        <v>4010</v>
      </c>
      <c r="V364" s="5">
        <f>IF(ActividadesCom[[#This Row],[NIVEL 3]]&lt;&gt;0,VLOOKUP(ActividadesCom[[#This Row],[NIVEL 3]],Catálogo!A:B,2,FALSE),"")</f>
        <v>2</v>
      </c>
      <c r="W364" s="5">
        <v>1</v>
      </c>
      <c r="X364" s="6" t="s">
        <v>146</v>
      </c>
      <c r="Y364" s="5">
        <v>20141</v>
      </c>
      <c r="Z364" s="5" t="s">
        <v>4010</v>
      </c>
      <c r="AA364" s="5">
        <f>IF(ActividadesCom[[#This Row],[NIVEL 4]]&lt;&gt;0,VLOOKUP(ActividadesCom[[#This Row],[NIVEL 4]],Catálogo!A:B,2,FALSE),"")</f>
        <v>2</v>
      </c>
      <c r="AB364" s="5">
        <v>1</v>
      </c>
      <c r="AC364" s="6" t="s">
        <v>26</v>
      </c>
      <c r="AD364" s="5">
        <v>20143</v>
      </c>
      <c r="AE364" s="5" t="s">
        <v>4010</v>
      </c>
      <c r="AF364" s="5">
        <f>IF(ActividadesCom[[#This Row],[NIVEL 5]]&lt;&gt;0,VLOOKUP(ActividadesCom[[#This Row],[NIVEL 5]],Catálogo!A:B,2,FALSE),"")</f>
        <v>2</v>
      </c>
      <c r="AG364" s="5">
        <v>1</v>
      </c>
      <c r="AH364" s="2"/>
      <c r="AI364" s="2"/>
    </row>
    <row r="365" spans="1:35" ht="30" hidden="1" customHeight="1" x14ac:dyDescent="0.25">
      <c r="A365" s="7">
        <v>13470532</v>
      </c>
      <c r="B365" s="97" t="str">
        <f>VLOOKUP(ActividadesCom[[#This Row],[NO. DE CONTROL]],'LISTADO ESTUDIANTES'!A:C,3,FALSE)</f>
        <v>MOO VAZQUEZ DAVID MOISES</v>
      </c>
      <c r="C365" s="97" t="str">
        <f>VLOOKUP(ActividadesCom[[#This Row],[NO. DE CONTROL]],'LISTADO ESTUDIANTES'!A:B,2,FALSE)</f>
        <v>INGENIERIA MECANICA</v>
      </c>
      <c r="D365" s="18" t="str">
        <f>VLOOKUP(ActividadesCom[[#This Row],[NO. DE CONTROL]],'LISTADO ESTUDIANTES'!A:D,4,FALSE)</f>
        <v>BAJA</v>
      </c>
      <c r="E365" s="5">
        <f>SUM(ActividadesCom[[#This Row],[CRÉD. 1]],ActividadesCom[[#This Row],[CRÉD. 2]],ActividadesCom[[#This Row],[CRÉD. 3]],ActividadesCom[[#This Row],[CRÉD. 4]],ActividadesCom[[#This Row],[CRÉD. 5]])</f>
        <v>0</v>
      </c>
      <c r="F365" s="17" t="str">
        <f>IF(ActividadesCom[[#This Row],[ÚLTIMO SEMESTRE CON CRÉDITOS]]&gt;0,ROUND(AVERAGE(ActividadesCom[[#This Row],[VALOR NIVEL 5]],ActividadesCom[[#This Row],[VALOR NIVEL 4]],ActividadesCom[[#This Row],[VALOR NIVEL 3]],ActividadesCom[[#This Row],[VALOR NIVEL 2]],ActividadesCom[[#This Row],[VALOR NIVEL 1]]),0),"")</f>
        <v/>
      </c>
      <c r="G365" s="5" t="str">
        <f>IF(ActividadesCom[[#This Row],[PROMEDIO]]="","",IF(ActividadesCom[[#This Row],[PROMEDIO]]&gt;=4,"EXCELENTE",IF(ActividadesCom[[#This Row],[PROMEDIO]]&gt;=3,"NOTABLE",IF(ActividadesCom[[#This Row],[PROMEDIO]]&gt;=2,"BUENO",IF(ActividadesCom[[#This Row],[PROMEDIO]]=1,"SUFICIENTE","")))))</f>
        <v/>
      </c>
      <c r="H365" s="5">
        <f>MAX(ActividadesCom[[#This Row],[PERÍODO 1]],ActividadesCom[[#This Row],[PERÍODO 2]],ActividadesCom[[#This Row],[PERÍODO 3]],ActividadesCom[[#This Row],[PERÍODO 4]],ActividadesCom[[#This Row],[PERÍODO 5]])</f>
        <v>0</v>
      </c>
      <c r="I365" s="6"/>
      <c r="J365" s="5"/>
      <c r="K365" s="5"/>
      <c r="L365" s="5" t="str">
        <f>IF(ActividadesCom[[#This Row],[NIVEL 1]]&lt;&gt;0,VLOOKUP(ActividadesCom[[#This Row],[NIVEL 1]],Catálogo!A:B,2,FALSE),"")</f>
        <v/>
      </c>
      <c r="M365" s="5"/>
      <c r="N365" s="6"/>
      <c r="O365" s="5"/>
      <c r="P365" s="5"/>
      <c r="Q365" s="5" t="str">
        <f>IF(ActividadesCom[[#This Row],[NIVEL 2]]&lt;&gt;0,VLOOKUP(ActividadesCom[[#This Row],[NIVEL 2]],Catálogo!A:B,2,FALSE),"")</f>
        <v/>
      </c>
      <c r="R365" s="5"/>
      <c r="S365" s="6"/>
      <c r="T365" s="5"/>
      <c r="U365" s="5"/>
      <c r="V365" s="5" t="str">
        <f>IF(ActividadesCom[[#This Row],[NIVEL 3]]&lt;&gt;0,VLOOKUP(ActividadesCom[[#This Row],[NIVEL 3]],Catálogo!A:B,2,FALSE),"")</f>
        <v/>
      </c>
      <c r="W365" s="5"/>
      <c r="X365" s="6"/>
      <c r="Y365" s="5"/>
      <c r="Z365" s="5"/>
      <c r="AA365" s="5" t="str">
        <f>IF(ActividadesCom[[#This Row],[NIVEL 4]]&lt;&gt;0,VLOOKUP(ActividadesCom[[#This Row],[NIVEL 4]],Catálogo!A:B,2,FALSE),"")</f>
        <v/>
      </c>
      <c r="AB365" s="5"/>
      <c r="AC365" s="6"/>
      <c r="AD365" s="5"/>
      <c r="AE365" s="5"/>
      <c r="AF365" s="5" t="str">
        <f>IF(ActividadesCom[[#This Row],[NIVEL 5]]&lt;&gt;0,VLOOKUP(ActividadesCom[[#This Row],[NIVEL 5]],Catálogo!A:B,2,FALSE),"")</f>
        <v/>
      </c>
      <c r="AG365" s="5"/>
      <c r="AH365" s="2"/>
      <c r="AI365" s="2"/>
    </row>
    <row r="366" spans="1:35" ht="30" hidden="1" customHeight="1" x14ac:dyDescent="0.25">
      <c r="A366" s="7">
        <v>13470536</v>
      </c>
      <c r="B366" s="97" t="str">
        <f>VLOOKUP(ActividadesCom[[#This Row],[NO. DE CONTROL]],'LISTADO ESTUDIANTES'!A:C,3,FALSE)</f>
        <v>RODRÍGUEZ VIANA GUILLERMO ARTURO</v>
      </c>
      <c r="C366" s="97" t="str">
        <f>VLOOKUP(ActividadesCom[[#This Row],[NO. DE CONTROL]],'LISTADO ESTUDIANTES'!A:B,2,FALSE)</f>
        <v>INGENIERIA QUIMICA</v>
      </c>
      <c r="D366" s="18" t="str">
        <f>VLOOKUP(ActividadesCom[[#This Row],[NO. DE CONTROL]],'LISTADO ESTUDIANTES'!A:D,4,FALSE)</f>
        <v>EGRESADO(A)</v>
      </c>
      <c r="E366" s="5">
        <f>SUM(ActividadesCom[[#This Row],[CRÉD. 1]],ActividadesCom[[#This Row],[CRÉD. 2]],ActividadesCom[[#This Row],[CRÉD. 3]],ActividadesCom[[#This Row],[CRÉD. 4]],ActividadesCom[[#This Row],[CRÉD. 5]])</f>
        <v>5</v>
      </c>
      <c r="F366" s="17">
        <f>IF(ActividadesCom[[#This Row],[ÚLTIMO SEMESTRE CON CRÉDITOS]]&gt;0,ROUND(AVERAGE(ActividadesCom[[#This Row],[VALOR NIVEL 5]],ActividadesCom[[#This Row],[VALOR NIVEL 4]],ActividadesCom[[#This Row],[VALOR NIVEL 3]],ActividadesCom[[#This Row],[VALOR NIVEL 2]],ActividadesCom[[#This Row],[VALOR NIVEL 1]]),0),"")</f>
        <v>2</v>
      </c>
      <c r="G366" s="5" t="str">
        <f>IF(ActividadesCom[[#This Row],[PROMEDIO]]="","",IF(ActividadesCom[[#This Row],[PROMEDIO]]&gt;=4,"EXCELENTE",IF(ActividadesCom[[#This Row],[PROMEDIO]]&gt;=3,"NOTABLE",IF(ActividadesCom[[#This Row],[PROMEDIO]]&gt;=2,"BUENO",IF(ActividadesCom[[#This Row],[PROMEDIO]]=1,"SUFICIENTE","")))))</f>
        <v>BUENO</v>
      </c>
      <c r="H366" s="5">
        <f>MAX(ActividadesCom[[#This Row],[PERÍODO 1]],ActividadesCom[[#This Row],[PERÍODO 2]],ActividadesCom[[#This Row],[PERÍODO 3]],ActividadesCom[[#This Row],[PERÍODO 4]],ActividadesCom[[#This Row],[PERÍODO 5]])</f>
        <v>20171</v>
      </c>
      <c r="I366" s="6" t="s">
        <v>359</v>
      </c>
      <c r="J366" s="5">
        <v>20161</v>
      </c>
      <c r="K366" s="5" t="s">
        <v>4010</v>
      </c>
      <c r="L366" s="5">
        <f>IF(ActividadesCom[[#This Row],[NIVEL 1]]&lt;&gt;0,VLOOKUP(ActividadesCom[[#This Row],[NIVEL 1]],Catálogo!A:B,2,FALSE),"")</f>
        <v>2</v>
      </c>
      <c r="M366" s="5">
        <v>1</v>
      </c>
      <c r="N366" s="6" t="s">
        <v>363</v>
      </c>
      <c r="O366" s="5">
        <v>20161</v>
      </c>
      <c r="P366" s="5" t="s">
        <v>4010</v>
      </c>
      <c r="Q366" s="5">
        <f>IF(ActividadesCom[[#This Row],[NIVEL 2]]&lt;&gt;0,VLOOKUP(ActividadesCom[[#This Row],[NIVEL 2]],Catálogo!A:B,2,FALSE),"")</f>
        <v>2</v>
      </c>
      <c r="R366" s="5">
        <v>1</v>
      </c>
      <c r="S366" s="6" t="s">
        <v>410</v>
      </c>
      <c r="T366" s="5">
        <v>20163</v>
      </c>
      <c r="U366" s="5" t="s">
        <v>4010</v>
      </c>
      <c r="V366" s="5">
        <f>IF(ActividadesCom[[#This Row],[NIVEL 3]]&lt;&gt;0,VLOOKUP(ActividadesCom[[#This Row],[NIVEL 3]],Catálogo!A:B,2,FALSE),"")</f>
        <v>2</v>
      </c>
      <c r="W366" s="5">
        <v>1</v>
      </c>
      <c r="X366" s="6" t="s">
        <v>414</v>
      </c>
      <c r="Y366" s="5">
        <v>20163</v>
      </c>
      <c r="Z366" s="5" t="s">
        <v>4010</v>
      </c>
      <c r="AA366" s="5">
        <f>IF(ActividadesCom[[#This Row],[NIVEL 4]]&lt;&gt;0,VLOOKUP(ActividadesCom[[#This Row],[NIVEL 4]],Catálogo!A:B,2,FALSE),"")</f>
        <v>2</v>
      </c>
      <c r="AB366" s="5">
        <v>1</v>
      </c>
      <c r="AC366" s="6" t="s">
        <v>429</v>
      </c>
      <c r="AD366" s="5">
        <v>20171</v>
      </c>
      <c r="AE366" s="5" t="s">
        <v>4010</v>
      </c>
      <c r="AF366" s="5">
        <f>IF(ActividadesCom[[#This Row],[NIVEL 5]]&lt;&gt;0,VLOOKUP(ActividadesCom[[#This Row],[NIVEL 5]],Catálogo!A:B,2,FALSE),"")</f>
        <v>2</v>
      </c>
      <c r="AG366" s="5">
        <v>1</v>
      </c>
      <c r="AH366" s="2"/>
      <c r="AI366" s="2"/>
    </row>
    <row r="367" spans="1:35" ht="30" hidden="1" customHeight="1" x14ac:dyDescent="0.25">
      <c r="A367" s="7">
        <v>13470541</v>
      </c>
      <c r="B367" s="97" t="str">
        <f>VLOOKUP(ActividadesCom[[#This Row],[NO. DE CONTROL]],'LISTADO ESTUDIANTES'!A:C,3,FALSE)</f>
        <v>UC GONZALEZ ALICIA JANETH</v>
      </c>
      <c r="C367" s="97" t="str">
        <f>VLOOKUP(ActividadesCom[[#This Row],[NO. DE CONTROL]],'LISTADO ESTUDIANTES'!A:B,2,FALSE)</f>
        <v>INGENIERIA EN ADMINISTRACION</v>
      </c>
      <c r="D367" s="18" t="str">
        <f>VLOOKUP(ActividadesCom[[#This Row],[NO. DE CONTROL]],'LISTADO ESTUDIANTES'!A:D,4,FALSE)</f>
        <v>BAJA</v>
      </c>
      <c r="E367" s="5">
        <f>SUM(ActividadesCom[[#This Row],[CRÉD. 1]],ActividadesCom[[#This Row],[CRÉD. 2]],ActividadesCom[[#This Row],[CRÉD. 3]],ActividadesCom[[#This Row],[CRÉD. 4]],ActividadesCom[[#This Row],[CRÉD. 5]])</f>
        <v>5</v>
      </c>
      <c r="F367" s="17">
        <f>IF(ActividadesCom[[#This Row],[ÚLTIMO SEMESTRE CON CRÉDITOS]]&gt;0,ROUND(AVERAGE(ActividadesCom[[#This Row],[VALOR NIVEL 5]],ActividadesCom[[#This Row],[VALOR NIVEL 4]],ActividadesCom[[#This Row],[VALOR NIVEL 3]],ActividadesCom[[#This Row],[VALOR NIVEL 2]],ActividadesCom[[#This Row],[VALOR NIVEL 1]]),0),"")</f>
        <v>2</v>
      </c>
      <c r="G367" s="5" t="str">
        <f>IF(ActividadesCom[[#This Row],[PROMEDIO]]="","",IF(ActividadesCom[[#This Row],[PROMEDIO]]&gt;=4,"EXCELENTE",IF(ActividadesCom[[#This Row],[PROMEDIO]]&gt;=3,"NOTABLE",IF(ActividadesCom[[#This Row],[PROMEDIO]]&gt;=2,"BUENO",IF(ActividadesCom[[#This Row],[PROMEDIO]]=1,"SUFICIENTE","")))))</f>
        <v>BUENO</v>
      </c>
      <c r="H367" s="5">
        <f>MAX(ActividadesCom[[#This Row],[PERÍODO 1]],ActividadesCom[[#This Row],[PERÍODO 2]],ActividadesCom[[#This Row],[PERÍODO 3]],ActividadesCom[[#This Row],[PERÍODO 4]],ActividadesCom[[#This Row],[PERÍODO 5]])</f>
        <v>20151</v>
      </c>
      <c r="I367" s="6" t="s">
        <v>3</v>
      </c>
      <c r="J367" s="5">
        <v>20151</v>
      </c>
      <c r="K367" s="5" t="s">
        <v>4010</v>
      </c>
      <c r="L367" s="5">
        <f>IF(ActividadesCom[[#This Row],[NIVEL 1]]&lt;&gt;0,VLOOKUP(ActividadesCom[[#This Row],[NIVEL 1]],Catálogo!A:B,2,FALSE),"")</f>
        <v>2</v>
      </c>
      <c r="M367" s="5">
        <v>1</v>
      </c>
      <c r="N367" s="6" t="s">
        <v>111</v>
      </c>
      <c r="O367" s="5">
        <v>20143</v>
      </c>
      <c r="P367" s="5" t="s">
        <v>4010</v>
      </c>
      <c r="Q367" s="5">
        <f>IF(ActividadesCom[[#This Row],[NIVEL 2]]&lt;&gt;0,VLOOKUP(ActividadesCom[[#This Row],[NIVEL 2]],Catálogo!A:B,2,FALSE),"")</f>
        <v>2</v>
      </c>
      <c r="R367" s="5">
        <v>1</v>
      </c>
      <c r="S367" s="6" t="s">
        <v>189</v>
      </c>
      <c r="T367" s="5">
        <v>20151</v>
      </c>
      <c r="U367" s="5" t="s">
        <v>4010</v>
      </c>
      <c r="V367" s="5">
        <f>IF(ActividadesCom[[#This Row],[NIVEL 3]]&lt;&gt;0,VLOOKUP(ActividadesCom[[#This Row],[NIVEL 3]],Catálogo!A:B,2,FALSE),"")</f>
        <v>2</v>
      </c>
      <c r="W367" s="5">
        <v>1</v>
      </c>
      <c r="X367" s="6"/>
      <c r="Y367" s="5"/>
      <c r="Z367" s="5"/>
      <c r="AA367" s="5" t="str">
        <f>IF(ActividadesCom[[#This Row],[NIVEL 4]]&lt;&gt;0,VLOOKUP(ActividadesCom[[#This Row],[NIVEL 4]],Catálogo!A:B,2,FALSE),"")</f>
        <v/>
      </c>
      <c r="AB367" s="5"/>
      <c r="AC367" s="6" t="s">
        <v>144</v>
      </c>
      <c r="AD367" s="5" t="s">
        <v>145</v>
      </c>
      <c r="AE367" s="5" t="s">
        <v>4010</v>
      </c>
      <c r="AF367" s="5">
        <f>IF(ActividadesCom[[#This Row],[NIVEL 5]]&lt;&gt;0,VLOOKUP(ActividadesCom[[#This Row],[NIVEL 5]],Catálogo!A:B,2,FALSE),"")</f>
        <v>2</v>
      </c>
      <c r="AG367" s="5">
        <v>2</v>
      </c>
      <c r="AH367" s="2"/>
      <c r="AI367" s="2"/>
    </row>
    <row r="368" spans="1:35" ht="30" hidden="1" customHeight="1" x14ac:dyDescent="0.25">
      <c r="A368" s="7">
        <v>13470542</v>
      </c>
      <c r="B368" s="97" t="str">
        <f>VLOOKUP(ActividadesCom[[#This Row],[NO. DE CONTROL]],'LISTADO ESTUDIANTES'!A:C,3,FALSE)</f>
        <v>CHAN UICAB JORGE ALBERTO</v>
      </c>
      <c r="C368" s="97" t="str">
        <f>VLOOKUP(ActividadesCom[[#This Row],[NO. DE CONTROL]],'LISTADO ESTUDIANTES'!A:B,2,FALSE)</f>
        <v>INGENIERIA CIVIL</v>
      </c>
      <c r="D368" s="18" t="str">
        <f>VLOOKUP(ActividadesCom[[#This Row],[NO. DE CONTROL]],'LISTADO ESTUDIANTES'!A:D,4,FALSE)</f>
        <v>BAJA</v>
      </c>
      <c r="E368" s="5">
        <f>SUM(ActividadesCom[[#This Row],[CRÉD. 1]],ActividadesCom[[#This Row],[CRÉD. 2]],ActividadesCom[[#This Row],[CRÉD. 3]],ActividadesCom[[#This Row],[CRÉD. 4]],ActividadesCom[[#This Row],[CRÉD. 5]])</f>
        <v>0</v>
      </c>
      <c r="F368" s="17" t="str">
        <f>IF(ActividadesCom[[#This Row],[ÚLTIMO SEMESTRE CON CRÉDITOS]]&gt;0,ROUND(AVERAGE(ActividadesCom[[#This Row],[VALOR NIVEL 5]],ActividadesCom[[#This Row],[VALOR NIVEL 4]],ActividadesCom[[#This Row],[VALOR NIVEL 3]],ActividadesCom[[#This Row],[VALOR NIVEL 2]],ActividadesCom[[#This Row],[VALOR NIVEL 1]]),0),"")</f>
        <v/>
      </c>
      <c r="G368" s="5" t="str">
        <f>IF(ActividadesCom[[#This Row],[PROMEDIO]]="","",IF(ActividadesCom[[#This Row],[PROMEDIO]]&gt;=4,"EXCELENTE",IF(ActividadesCom[[#This Row],[PROMEDIO]]&gt;=3,"NOTABLE",IF(ActividadesCom[[#This Row],[PROMEDIO]]&gt;=2,"BUENO",IF(ActividadesCom[[#This Row],[PROMEDIO]]=1,"SUFICIENTE","")))))</f>
        <v/>
      </c>
      <c r="H368" s="5">
        <f>MAX(ActividadesCom[[#This Row],[PERÍODO 1]],ActividadesCom[[#This Row],[PERÍODO 2]],ActividadesCom[[#This Row],[PERÍODO 3]],ActividadesCom[[#This Row],[PERÍODO 4]],ActividadesCom[[#This Row],[PERÍODO 5]])</f>
        <v>0</v>
      </c>
      <c r="I368" s="6"/>
      <c r="J368" s="5"/>
      <c r="K368" s="5"/>
      <c r="L368" s="5" t="str">
        <f>IF(ActividadesCom[[#This Row],[NIVEL 1]]&lt;&gt;0,VLOOKUP(ActividadesCom[[#This Row],[NIVEL 1]],Catálogo!A:B,2,FALSE),"")</f>
        <v/>
      </c>
      <c r="M368" s="5"/>
      <c r="N368" s="6"/>
      <c r="O368" s="5"/>
      <c r="P368" s="5"/>
      <c r="Q368" s="5" t="str">
        <f>IF(ActividadesCom[[#This Row],[NIVEL 2]]&lt;&gt;0,VLOOKUP(ActividadesCom[[#This Row],[NIVEL 2]],Catálogo!A:B,2,FALSE),"")</f>
        <v/>
      </c>
      <c r="R368" s="5"/>
      <c r="S368" s="6"/>
      <c r="T368" s="5"/>
      <c r="U368" s="5"/>
      <c r="V368" s="5" t="str">
        <f>IF(ActividadesCom[[#This Row],[NIVEL 3]]&lt;&gt;0,VLOOKUP(ActividadesCom[[#This Row],[NIVEL 3]],Catálogo!A:B,2,FALSE),"")</f>
        <v/>
      </c>
      <c r="W368" s="5"/>
      <c r="X368" s="6"/>
      <c r="Y368" s="5"/>
      <c r="Z368" s="5"/>
      <c r="AA368" s="5" t="str">
        <f>IF(ActividadesCom[[#This Row],[NIVEL 4]]&lt;&gt;0,VLOOKUP(ActividadesCom[[#This Row],[NIVEL 4]],Catálogo!A:B,2,FALSE),"")</f>
        <v/>
      </c>
      <c r="AB368" s="5"/>
      <c r="AC368" s="6"/>
      <c r="AD368" s="5"/>
      <c r="AE368" s="5"/>
      <c r="AF368" s="5" t="str">
        <f>IF(ActividadesCom[[#This Row],[NIVEL 5]]&lt;&gt;0,VLOOKUP(ActividadesCom[[#This Row],[NIVEL 5]],Catálogo!A:B,2,FALSE),"")</f>
        <v/>
      </c>
      <c r="AG368" s="5"/>
      <c r="AH368" s="2"/>
      <c r="AI368" s="2"/>
    </row>
    <row r="369" spans="1:35" ht="30" hidden="1" customHeight="1" x14ac:dyDescent="0.25">
      <c r="A369" s="7">
        <v>13470543</v>
      </c>
      <c r="B369" s="97" t="str">
        <f>VLOOKUP(ActividadesCom[[#This Row],[NO. DE CONTROL]],'LISTADO ESTUDIANTES'!A:C,3,FALSE)</f>
        <v>CHAVEZ OROZCO SARA MARLEN</v>
      </c>
      <c r="C369" s="97" t="str">
        <f>VLOOKUP(ActividadesCom[[#This Row],[NO. DE CONTROL]],'LISTADO ESTUDIANTES'!A:B,2,FALSE)</f>
        <v>INGENIERIA CIVIL</v>
      </c>
      <c r="D369" s="18" t="str">
        <f>VLOOKUP(ActividadesCom[[#This Row],[NO. DE CONTROL]],'LISTADO ESTUDIANTES'!A:D,4,FALSE)</f>
        <v>BAJA</v>
      </c>
      <c r="E369" s="5">
        <f>SUM(ActividadesCom[[#This Row],[CRÉD. 1]],ActividadesCom[[#This Row],[CRÉD. 2]],ActividadesCom[[#This Row],[CRÉD. 3]],ActividadesCom[[#This Row],[CRÉD. 4]],ActividadesCom[[#This Row],[CRÉD. 5]])</f>
        <v>0</v>
      </c>
      <c r="F369" s="17" t="str">
        <f>IF(ActividadesCom[[#This Row],[ÚLTIMO SEMESTRE CON CRÉDITOS]]&gt;0,ROUND(AVERAGE(ActividadesCom[[#This Row],[VALOR NIVEL 5]],ActividadesCom[[#This Row],[VALOR NIVEL 4]],ActividadesCom[[#This Row],[VALOR NIVEL 3]],ActividadesCom[[#This Row],[VALOR NIVEL 2]],ActividadesCom[[#This Row],[VALOR NIVEL 1]]),0),"")</f>
        <v/>
      </c>
      <c r="G369" s="5" t="str">
        <f>IF(ActividadesCom[[#This Row],[PROMEDIO]]="","",IF(ActividadesCom[[#This Row],[PROMEDIO]]&gt;=4,"EXCELENTE",IF(ActividadesCom[[#This Row],[PROMEDIO]]&gt;=3,"NOTABLE",IF(ActividadesCom[[#This Row],[PROMEDIO]]&gt;=2,"BUENO",IF(ActividadesCom[[#This Row],[PROMEDIO]]=1,"SUFICIENTE","")))))</f>
        <v/>
      </c>
      <c r="H369" s="5">
        <f>MAX(ActividadesCom[[#This Row],[PERÍODO 1]],ActividadesCom[[#This Row],[PERÍODO 2]],ActividadesCom[[#This Row],[PERÍODO 3]],ActividadesCom[[#This Row],[PERÍODO 4]],ActividadesCom[[#This Row],[PERÍODO 5]])</f>
        <v>0</v>
      </c>
      <c r="I369" s="6"/>
      <c r="J369" s="5"/>
      <c r="K369" s="5"/>
      <c r="L369" s="5" t="str">
        <f>IF(ActividadesCom[[#This Row],[NIVEL 1]]&lt;&gt;0,VLOOKUP(ActividadesCom[[#This Row],[NIVEL 1]],Catálogo!A:B,2,FALSE),"")</f>
        <v/>
      </c>
      <c r="M369" s="5"/>
      <c r="N369" s="6"/>
      <c r="O369" s="5"/>
      <c r="P369" s="5"/>
      <c r="Q369" s="5" t="str">
        <f>IF(ActividadesCom[[#This Row],[NIVEL 2]]&lt;&gt;0,VLOOKUP(ActividadesCom[[#This Row],[NIVEL 2]],Catálogo!A:B,2,FALSE),"")</f>
        <v/>
      </c>
      <c r="R369" s="5"/>
      <c r="S369" s="6"/>
      <c r="T369" s="5"/>
      <c r="U369" s="5"/>
      <c r="V369" s="5" t="str">
        <f>IF(ActividadesCom[[#This Row],[NIVEL 3]]&lt;&gt;0,VLOOKUP(ActividadesCom[[#This Row],[NIVEL 3]],Catálogo!A:B,2,FALSE),"")</f>
        <v/>
      </c>
      <c r="W369" s="5"/>
      <c r="X369" s="6"/>
      <c r="Y369" s="5"/>
      <c r="Z369" s="5"/>
      <c r="AA369" s="5" t="str">
        <f>IF(ActividadesCom[[#This Row],[NIVEL 4]]&lt;&gt;0,VLOOKUP(ActividadesCom[[#This Row],[NIVEL 4]],Catálogo!A:B,2,FALSE),"")</f>
        <v/>
      </c>
      <c r="AB369" s="5"/>
      <c r="AC369" s="6"/>
      <c r="AD369" s="5"/>
      <c r="AE369" s="5"/>
      <c r="AF369" s="5" t="str">
        <f>IF(ActividadesCom[[#This Row],[NIVEL 5]]&lt;&gt;0,VLOOKUP(ActividadesCom[[#This Row],[NIVEL 5]],Catálogo!A:B,2,FALSE),"")</f>
        <v/>
      </c>
      <c r="AG369" s="5"/>
      <c r="AH369" s="2"/>
      <c r="AI369" s="2"/>
    </row>
    <row r="370" spans="1:35" ht="30" hidden="1" customHeight="1" x14ac:dyDescent="0.25">
      <c r="A370" s="7">
        <v>13470544</v>
      </c>
      <c r="B370" s="97" t="str">
        <f>VLOOKUP(ActividadesCom[[#This Row],[NO. DE CONTROL]],'LISTADO ESTUDIANTES'!A:C,3,FALSE)</f>
        <v>CAHUICH BERZUNZA EDGAR CANDELARIO</v>
      </c>
      <c r="C370" s="97" t="str">
        <f>VLOOKUP(ActividadesCom[[#This Row],[NO. DE CONTROL]],'LISTADO ESTUDIANTES'!A:B,2,FALSE)</f>
        <v>INGENIERIA INFORMATICA</v>
      </c>
      <c r="D370" s="18" t="str">
        <f>VLOOKUP(ActividadesCom[[#This Row],[NO. DE CONTROL]],'LISTADO ESTUDIANTES'!A:D,4,FALSE)</f>
        <v>EGRESADO(A)</v>
      </c>
      <c r="E370" s="5">
        <f>SUM(ActividadesCom[[#This Row],[CRÉD. 1]],ActividadesCom[[#This Row],[CRÉD. 2]],ActividadesCom[[#This Row],[CRÉD. 3]],ActividadesCom[[#This Row],[CRÉD. 4]],ActividadesCom[[#This Row],[CRÉD. 5]])</f>
        <v>5</v>
      </c>
      <c r="F370" s="17">
        <f>IF(ActividadesCom[[#This Row],[ÚLTIMO SEMESTRE CON CRÉDITOS]]&gt;0,ROUND(AVERAGE(ActividadesCom[[#This Row],[VALOR NIVEL 5]],ActividadesCom[[#This Row],[VALOR NIVEL 4]],ActividadesCom[[#This Row],[VALOR NIVEL 3]],ActividadesCom[[#This Row],[VALOR NIVEL 2]],ActividadesCom[[#This Row],[VALOR NIVEL 1]]),0),"")</f>
        <v>2</v>
      </c>
      <c r="G370" s="5" t="str">
        <f>IF(ActividadesCom[[#This Row],[PROMEDIO]]="","",IF(ActividadesCom[[#This Row],[PROMEDIO]]&gt;=4,"EXCELENTE",IF(ActividadesCom[[#This Row],[PROMEDIO]]&gt;=3,"NOTABLE",IF(ActividadesCom[[#This Row],[PROMEDIO]]&gt;=2,"BUENO",IF(ActividadesCom[[#This Row],[PROMEDIO]]=1,"SUFICIENTE","")))))</f>
        <v>BUENO</v>
      </c>
      <c r="H370" s="5">
        <f>MAX(ActividadesCom[[#This Row],[PERÍODO 1]],ActividadesCom[[#This Row],[PERÍODO 2]],ActividadesCom[[#This Row],[PERÍODO 3]],ActividadesCom[[#This Row],[PERÍODO 4]],ActividadesCom[[#This Row],[PERÍODO 5]])</f>
        <v>20171</v>
      </c>
      <c r="I370" s="6" t="s">
        <v>334</v>
      </c>
      <c r="J370" s="5">
        <v>20171</v>
      </c>
      <c r="K370" s="5" t="s">
        <v>4010</v>
      </c>
      <c r="L370" s="5">
        <f>IF(ActividadesCom[[#This Row],[NIVEL 1]]&lt;&gt;0,VLOOKUP(ActividadesCom[[#This Row],[NIVEL 1]],Catálogo!A:B,2,FALSE),"")</f>
        <v>2</v>
      </c>
      <c r="M370" s="5">
        <v>2</v>
      </c>
      <c r="N370" s="6" t="s">
        <v>351</v>
      </c>
      <c r="O370" s="5">
        <v>20171</v>
      </c>
      <c r="P370" s="5" t="s">
        <v>4010</v>
      </c>
      <c r="Q370" s="5">
        <f>IF(ActividadesCom[[#This Row],[NIVEL 2]]&lt;&gt;0,VLOOKUP(ActividadesCom[[#This Row],[NIVEL 2]],Catálogo!A:B,2,FALSE),"")</f>
        <v>2</v>
      </c>
      <c r="R370" s="5">
        <v>1</v>
      </c>
      <c r="S370" s="6" t="s">
        <v>329</v>
      </c>
      <c r="T370" s="5">
        <v>20153</v>
      </c>
      <c r="U370" s="5" t="s">
        <v>4010</v>
      </c>
      <c r="V370" s="5">
        <f>IF(ActividadesCom[[#This Row],[NIVEL 3]]&lt;&gt;0,VLOOKUP(ActividadesCom[[#This Row],[NIVEL 3]],Catálogo!A:B,2,FALSE),"")</f>
        <v>2</v>
      </c>
      <c r="W370" s="5">
        <v>1</v>
      </c>
      <c r="X370" s="6"/>
      <c r="Y370" s="5"/>
      <c r="Z370" s="5"/>
      <c r="AA370" s="5" t="str">
        <f>IF(ActividadesCom[[#This Row],[NIVEL 4]]&lt;&gt;0,VLOOKUP(ActividadesCom[[#This Row],[NIVEL 4]],Catálogo!A:B,2,FALSE),"")</f>
        <v/>
      </c>
      <c r="AB370" s="5"/>
      <c r="AC370" s="6" t="s">
        <v>2</v>
      </c>
      <c r="AD370" s="5">
        <v>20133</v>
      </c>
      <c r="AE370" s="5" t="s">
        <v>4010</v>
      </c>
      <c r="AF370" s="5">
        <f>IF(ActividadesCom[[#This Row],[NIVEL 5]]&lt;&gt;0,VLOOKUP(ActividadesCom[[#This Row],[NIVEL 5]],Catálogo!A:B,2,FALSE),"")</f>
        <v>2</v>
      </c>
      <c r="AG370" s="5">
        <v>1</v>
      </c>
      <c r="AH370" s="2"/>
      <c r="AI370" s="2"/>
    </row>
    <row r="371" spans="1:35" ht="30" hidden="1" customHeight="1" x14ac:dyDescent="0.25">
      <c r="A371" s="7">
        <v>13470546</v>
      </c>
      <c r="B371" s="97" t="str">
        <f>VLOOKUP(ActividadesCom[[#This Row],[NO. DE CONTROL]],'LISTADO ESTUDIANTES'!A:C,3,FALSE)</f>
        <v>AK GUZMAN LUIS FERNANDO</v>
      </c>
      <c r="C371" s="97" t="str">
        <f>VLOOKUP(ActividadesCom[[#This Row],[NO. DE CONTROL]],'LISTADO ESTUDIANTES'!A:B,2,FALSE)</f>
        <v>INGENIERIA CIVIL</v>
      </c>
      <c r="D371" s="18" t="str">
        <f>VLOOKUP(ActividadesCom[[#This Row],[NO. DE CONTROL]],'LISTADO ESTUDIANTES'!A:D,4,FALSE)</f>
        <v>BAJA</v>
      </c>
      <c r="E371" s="5">
        <f>SUM(ActividadesCom[[#This Row],[CRÉD. 1]],ActividadesCom[[#This Row],[CRÉD. 2]],ActividadesCom[[#This Row],[CRÉD. 3]],ActividadesCom[[#This Row],[CRÉD. 4]],ActividadesCom[[#This Row],[CRÉD. 5]])</f>
        <v>0</v>
      </c>
      <c r="F371" s="17" t="str">
        <f>IF(ActividadesCom[[#This Row],[ÚLTIMO SEMESTRE CON CRÉDITOS]]&gt;0,ROUND(AVERAGE(ActividadesCom[[#This Row],[VALOR NIVEL 5]],ActividadesCom[[#This Row],[VALOR NIVEL 4]],ActividadesCom[[#This Row],[VALOR NIVEL 3]],ActividadesCom[[#This Row],[VALOR NIVEL 2]],ActividadesCom[[#This Row],[VALOR NIVEL 1]]),0),"")</f>
        <v/>
      </c>
      <c r="G371" s="5" t="str">
        <f>IF(ActividadesCom[[#This Row],[PROMEDIO]]="","",IF(ActividadesCom[[#This Row],[PROMEDIO]]&gt;=4,"EXCELENTE",IF(ActividadesCom[[#This Row],[PROMEDIO]]&gt;=3,"NOTABLE",IF(ActividadesCom[[#This Row],[PROMEDIO]]&gt;=2,"BUENO",IF(ActividadesCom[[#This Row],[PROMEDIO]]=1,"SUFICIENTE","")))))</f>
        <v/>
      </c>
      <c r="H371" s="5">
        <f>MAX(ActividadesCom[[#This Row],[PERÍODO 1]],ActividadesCom[[#This Row],[PERÍODO 2]],ActividadesCom[[#This Row],[PERÍODO 3]],ActividadesCom[[#This Row],[PERÍODO 4]],ActividadesCom[[#This Row],[PERÍODO 5]])</f>
        <v>0</v>
      </c>
      <c r="I371" s="6"/>
      <c r="J371" s="5"/>
      <c r="K371" s="5"/>
      <c r="L371" s="5" t="str">
        <f>IF(ActividadesCom[[#This Row],[NIVEL 1]]&lt;&gt;0,VLOOKUP(ActividadesCom[[#This Row],[NIVEL 1]],Catálogo!A:B,2,FALSE),"")</f>
        <v/>
      </c>
      <c r="M371" s="5"/>
      <c r="N371" s="6"/>
      <c r="O371" s="5"/>
      <c r="P371" s="5"/>
      <c r="Q371" s="5" t="str">
        <f>IF(ActividadesCom[[#This Row],[NIVEL 2]]&lt;&gt;0,VLOOKUP(ActividadesCom[[#This Row],[NIVEL 2]],Catálogo!A:B,2,FALSE),"")</f>
        <v/>
      </c>
      <c r="R371" s="5"/>
      <c r="S371" s="6"/>
      <c r="T371" s="5"/>
      <c r="U371" s="5"/>
      <c r="V371" s="5" t="str">
        <f>IF(ActividadesCom[[#This Row],[NIVEL 3]]&lt;&gt;0,VLOOKUP(ActividadesCom[[#This Row],[NIVEL 3]],Catálogo!A:B,2,FALSE),"")</f>
        <v/>
      </c>
      <c r="W371" s="5"/>
      <c r="X371" s="6"/>
      <c r="Y371" s="5"/>
      <c r="Z371" s="5"/>
      <c r="AA371" s="5" t="str">
        <f>IF(ActividadesCom[[#This Row],[NIVEL 4]]&lt;&gt;0,VLOOKUP(ActividadesCom[[#This Row],[NIVEL 4]],Catálogo!A:B,2,FALSE),"")</f>
        <v/>
      </c>
      <c r="AB371" s="5"/>
      <c r="AC371" s="6"/>
      <c r="AD371" s="5"/>
      <c r="AE371" s="5"/>
      <c r="AF371" s="5" t="str">
        <f>IF(ActividadesCom[[#This Row],[NIVEL 5]]&lt;&gt;0,VLOOKUP(ActividadesCom[[#This Row],[NIVEL 5]],Catálogo!A:B,2,FALSE),"")</f>
        <v/>
      </c>
      <c r="AG371" s="5"/>
      <c r="AH371" s="2"/>
      <c r="AI371" s="2"/>
    </row>
    <row r="372" spans="1:35" ht="30" hidden="1" customHeight="1" x14ac:dyDescent="0.25">
      <c r="A372" s="7">
        <v>13470547</v>
      </c>
      <c r="B372" s="97" t="str">
        <f>VLOOKUP(ActividadesCom[[#This Row],[NO. DE CONTROL]],'LISTADO ESTUDIANTES'!A:C,3,FALSE)</f>
        <v>NUÑEZ LOPEZ MANUEL DEL JESUS</v>
      </c>
      <c r="C372" s="97" t="str">
        <f>VLOOKUP(ActividadesCom[[#This Row],[NO. DE CONTROL]],'LISTADO ESTUDIANTES'!A:B,2,FALSE)</f>
        <v>INGENIERIA EN GESTION EMPRESARIAL</v>
      </c>
      <c r="D372" s="18" t="str">
        <f>VLOOKUP(ActividadesCom[[#This Row],[NO. DE CONTROL]],'LISTADO ESTUDIANTES'!A:D,4,FALSE)</f>
        <v>BAJA</v>
      </c>
      <c r="E372" s="5">
        <f>SUM(ActividadesCom[[#This Row],[CRÉD. 1]],ActividadesCom[[#This Row],[CRÉD. 2]],ActividadesCom[[#This Row],[CRÉD. 3]],ActividadesCom[[#This Row],[CRÉD. 4]],ActividadesCom[[#This Row],[CRÉD. 5]])</f>
        <v>0</v>
      </c>
      <c r="F372" s="17" t="str">
        <f>IF(ActividadesCom[[#This Row],[ÚLTIMO SEMESTRE CON CRÉDITOS]]&gt;0,ROUND(AVERAGE(ActividadesCom[[#This Row],[VALOR NIVEL 5]],ActividadesCom[[#This Row],[VALOR NIVEL 4]],ActividadesCom[[#This Row],[VALOR NIVEL 3]],ActividadesCom[[#This Row],[VALOR NIVEL 2]],ActividadesCom[[#This Row],[VALOR NIVEL 1]]),0),"")</f>
        <v/>
      </c>
      <c r="G372" s="5" t="str">
        <f>IF(ActividadesCom[[#This Row],[PROMEDIO]]="","",IF(ActividadesCom[[#This Row],[PROMEDIO]]&gt;=4,"EXCELENTE",IF(ActividadesCom[[#This Row],[PROMEDIO]]&gt;=3,"NOTABLE",IF(ActividadesCom[[#This Row],[PROMEDIO]]&gt;=2,"BUENO",IF(ActividadesCom[[#This Row],[PROMEDIO]]=1,"SUFICIENTE","")))))</f>
        <v/>
      </c>
      <c r="H372" s="5">
        <f>MAX(ActividadesCom[[#This Row],[PERÍODO 1]],ActividadesCom[[#This Row],[PERÍODO 2]],ActividadesCom[[#This Row],[PERÍODO 3]],ActividadesCom[[#This Row],[PERÍODO 4]],ActividadesCom[[#This Row],[PERÍODO 5]])</f>
        <v>0</v>
      </c>
      <c r="I372" s="6"/>
      <c r="J372" s="5"/>
      <c r="K372" s="5"/>
      <c r="L372" s="5" t="str">
        <f>IF(ActividadesCom[[#This Row],[NIVEL 1]]&lt;&gt;0,VLOOKUP(ActividadesCom[[#This Row],[NIVEL 1]],Catálogo!A:B,2,FALSE),"")</f>
        <v/>
      </c>
      <c r="M372" s="5"/>
      <c r="N372" s="6"/>
      <c r="O372" s="5"/>
      <c r="P372" s="5"/>
      <c r="Q372" s="5" t="str">
        <f>IF(ActividadesCom[[#This Row],[NIVEL 2]]&lt;&gt;0,VLOOKUP(ActividadesCom[[#This Row],[NIVEL 2]],Catálogo!A:B,2,FALSE),"")</f>
        <v/>
      </c>
      <c r="R372" s="5"/>
      <c r="S372" s="6"/>
      <c r="T372" s="5"/>
      <c r="U372" s="5"/>
      <c r="V372" s="5" t="str">
        <f>IF(ActividadesCom[[#This Row],[NIVEL 3]]&lt;&gt;0,VLOOKUP(ActividadesCom[[#This Row],[NIVEL 3]],Catálogo!A:B,2,FALSE),"")</f>
        <v/>
      </c>
      <c r="W372" s="5"/>
      <c r="X372" s="6"/>
      <c r="Y372" s="5"/>
      <c r="Z372" s="5"/>
      <c r="AA372" s="5" t="str">
        <f>IF(ActividadesCom[[#This Row],[NIVEL 4]]&lt;&gt;0,VLOOKUP(ActividadesCom[[#This Row],[NIVEL 4]],Catálogo!A:B,2,FALSE),"")</f>
        <v/>
      </c>
      <c r="AB372" s="5"/>
      <c r="AC372" s="6"/>
      <c r="AD372" s="5"/>
      <c r="AE372" s="5"/>
      <c r="AF372" s="5" t="str">
        <f>IF(ActividadesCom[[#This Row],[NIVEL 5]]&lt;&gt;0,VLOOKUP(ActividadesCom[[#This Row],[NIVEL 5]],Catálogo!A:B,2,FALSE),"")</f>
        <v/>
      </c>
      <c r="AG372" s="5"/>
      <c r="AH372" s="2"/>
      <c r="AI372" s="2"/>
    </row>
    <row r="373" spans="1:35" ht="30" hidden="1" customHeight="1" x14ac:dyDescent="0.25">
      <c r="A373" s="7">
        <v>13470548</v>
      </c>
      <c r="B373" s="97" t="str">
        <f>VLOOKUP(ActividadesCom[[#This Row],[NO. DE CONTROL]],'LISTADO ESTUDIANTES'!A:C,3,FALSE)</f>
        <v>JIMENEZ LOPEZ ELIAS</v>
      </c>
      <c r="C373" s="97" t="str">
        <f>VLOOKUP(ActividadesCom[[#This Row],[NO. DE CONTROL]],'LISTADO ESTUDIANTES'!A:B,2,FALSE)</f>
        <v>INGENIERIA EN GESTION EMPRESARIAL</v>
      </c>
      <c r="D373" s="18" t="str">
        <f>VLOOKUP(ActividadesCom[[#This Row],[NO. DE CONTROL]],'LISTADO ESTUDIANTES'!A:D,4,FALSE)</f>
        <v>BAJA</v>
      </c>
      <c r="E373" s="5">
        <f>SUM(ActividadesCom[[#This Row],[CRÉD. 1]],ActividadesCom[[#This Row],[CRÉD. 2]],ActividadesCom[[#This Row],[CRÉD. 3]],ActividadesCom[[#This Row],[CRÉD. 4]],ActividadesCom[[#This Row],[CRÉD. 5]])</f>
        <v>0</v>
      </c>
      <c r="F373" s="17" t="str">
        <f>IF(ActividadesCom[[#This Row],[ÚLTIMO SEMESTRE CON CRÉDITOS]]&gt;0,ROUND(AVERAGE(ActividadesCom[[#This Row],[VALOR NIVEL 5]],ActividadesCom[[#This Row],[VALOR NIVEL 4]],ActividadesCom[[#This Row],[VALOR NIVEL 3]],ActividadesCom[[#This Row],[VALOR NIVEL 2]],ActividadesCom[[#This Row],[VALOR NIVEL 1]]),0),"")</f>
        <v/>
      </c>
      <c r="G373" s="5" t="str">
        <f>IF(ActividadesCom[[#This Row],[PROMEDIO]]="","",IF(ActividadesCom[[#This Row],[PROMEDIO]]&gt;=4,"EXCELENTE",IF(ActividadesCom[[#This Row],[PROMEDIO]]&gt;=3,"NOTABLE",IF(ActividadesCom[[#This Row],[PROMEDIO]]&gt;=2,"BUENO",IF(ActividadesCom[[#This Row],[PROMEDIO]]=1,"SUFICIENTE","")))))</f>
        <v/>
      </c>
      <c r="H373" s="5">
        <f>MAX(ActividadesCom[[#This Row],[PERÍODO 1]],ActividadesCom[[#This Row],[PERÍODO 2]],ActividadesCom[[#This Row],[PERÍODO 3]],ActividadesCom[[#This Row],[PERÍODO 4]],ActividadesCom[[#This Row],[PERÍODO 5]])</f>
        <v>0</v>
      </c>
      <c r="I373" s="6"/>
      <c r="J373" s="5"/>
      <c r="K373" s="5"/>
      <c r="L373" s="5" t="str">
        <f>IF(ActividadesCom[[#This Row],[NIVEL 1]]&lt;&gt;0,VLOOKUP(ActividadesCom[[#This Row],[NIVEL 1]],Catálogo!A:B,2,FALSE),"")</f>
        <v/>
      </c>
      <c r="M373" s="5"/>
      <c r="N373" s="6"/>
      <c r="O373" s="5"/>
      <c r="P373" s="5"/>
      <c r="Q373" s="5" t="str">
        <f>IF(ActividadesCom[[#This Row],[NIVEL 2]]&lt;&gt;0,VLOOKUP(ActividadesCom[[#This Row],[NIVEL 2]],Catálogo!A:B,2,FALSE),"")</f>
        <v/>
      </c>
      <c r="R373" s="5"/>
      <c r="S373" s="6"/>
      <c r="T373" s="5"/>
      <c r="U373" s="5"/>
      <c r="V373" s="5" t="str">
        <f>IF(ActividadesCom[[#This Row],[NIVEL 3]]&lt;&gt;0,VLOOKUP(ActividadesCom[[#This Row],[NIVEL 3]],Catálogo!A:B,2,FALSE),"")</f>
        <v/>
      </c>
      <c r="W373" s="5"/>
      <c r="X373" s="6"/>
      <c r="Y373" s="5"/>
      <c r="Z373" s="5"/>
      <c r="AA373" s="5" t="str">
        <f>IF(ActividadesCom[[#This Row],[NIVEL 4]]&lt;&gt;0,VLOOKUP(ActividadesCom[[#This Row],[NIVEL 4]],Catálogo!A:B,2,FALSE),"")</f>
        <v/>
      </c>
      <c r="AB373" s="5"/>
      <c r="AC373" s="6"/>
      <c r="AD373" s="5"/>
      <c r="AE373" s="5"/>
      <c r="AF373" s="5" t="str">
        <f>IF(ActividadesCom[[#This Row],[NIVEL 5]]&lt;&gt;0,VLOOKUP(ActividadesCom[[#This Row],[NIVEL 5]],Catálogo!A:B,2,FALSE),"")</f>
        <v/>
      </c>
      <c r="AG373" s="5"/>
      <c r="AH373" s="2"/>
      <c r="AI373" s="2"/>
    </row>
    <row r="374" spans="1:35" ht="30" hidden="1" customHeight="1" x14ac:dyDescent="0.25">
      <c r="A374" s="7">
        <v>13470549</v>
      </c>
      <c r="B374" s="97" t="str">
        <f>VLOOKUP(ActividadesCom[[#This Row],[NO. DE CONTROL]],'LISTADO ESTUDIANTES'!A:C,3,FALSE)</f>
        <v>ORTEGA QUIJANO ADRIAN EDUARDO</v>
      </c>
      <c r="C374" s="97" t="str">
        <f>VLOOKUP(ActividadesCom[[#This Row],[NO. DE CONTROL]],'LISTADO ESTUDIANTES'!A:B,2,FALSE)</f>
        <v>INGENIERIA CIVIL</v>
      </c>
      <c r="D374" s="18" t="str">
        <f>VLOOKUP(ActividadesCom[[#This Row],[NO. DE CONTROL]],'LISTADO ESTUDIANTES'!A:D,4,FALSE)</f>
        <v>EGRESADO(A)</v>
      </c>
      <c r="E374" s="5">
        <f>SUM(ActividadesCom[[#This Row],[CRÉD. 1]],ActividadesCom[[#This Row],[CRÉD. 2]],ActividadesCom[[#This Row],[CRÉD. 3]],ActividadesCom[[#This Row],[CRÉD. 4]],ActividadesCom[[#This Row],[CRÉD. 5]])</f>
        <v>5</v>
      </c>
      <c r="F374" s="17">
        <f>IF(ActividadesCom[[#This Row],[ÚLTIMO SEMESTRE CON CRÉDITOS]]&gt;0,ROUND(AVERAGE(ActividadesCom[[#This Row],[VALOR NIVEL 5]],ActividadesCom[[#This Row],[VALOR NIVEL 4]],ActividadesCom[[#This Row],[VALOR NIVEL 3]],ActividadesCom[[#This Row],[VALOR NIVEL 2]],ActividadesCom[[#This Row],[VALOR NIVEL 1]]),0),"")</f>
        <v>2</v>
      </c>
      <c r="G374" s="5" t="str">
        <f>IF(ActividadesCom[[#This Row],[PROMEDIO]]="","",IF(ActividadesCom[[#This Row],[PROMEDIO]]&gt;=4,"EXCELENTE",IF(ActividadesCom[[#This Row],[PROMEDIO]]&gt;=3,"NOTABLE",IF(ActividadesCom[[#This Row],[PROMEDIO]]&gt;=2,"BUENO",IF(ActividadesCom[[#This Row],[PROMEDIO]]=1,"SUFICIENTE","")))))</f>
        <v>BUENO</v>
      </c>
      <c r="H374" s="5">
        <f>MAX(ActividadesCom[[#This Row],[PERÍODO 1]],ActividadesCom[[#This Row],[PERÍODO 2]],ActividadesCom[[#This Row],[PERÍODO 3]],ActividadesCom[[#This Row],[PERÍODO 4]],ActividadesCom[[#This Row],[PERÍODO 5]])</f>
        <v>20181</v>
      </c>
      <c r="I374" s="6" t="s">
        <v>596</v>
      </c>
      <c r="J374" s="5">
        <v>20181</v>
      </c>
      <c r="K374" s="5" t="s">
        <v>4010</v>
      </c>
      <c r="L374" s="5">
        <f>IF(ActividadesCom[[#This Row],[NIVEL 1]]&lt;&gt;0,VLOOKUP(ActividadesCom[[#This Row],[NIVEL 1]],Catálogo!A:B,2,FALSE),"")</f>
        <v>2</v>
      </c>
      <c r="M374" s="5">
        <v>1</v>
      </c>
      <c r="N374" s="6" t="s">
        <v>597</v>
      </c>
      <c r="O374" s="5">
        <v>20181</v>
      </c>
      <c r="P374" s="5" t="s">
        <v>4010</v>
      </c>
      <c r="Q374" s="5">
        <f>IF(ActividadesCom[[#This Row],[NIVEL 2]]&lt;&gt;0,VLOOKUP(ActividadesCom[[#This Row],[NIVEL 2]],Catálogo!A:B,2,FALSE),"")</f>
        <v>2</v>
      </c>
      <c r="R374" s="5">
        <v>1</v>
      </c>
      <c r="S374" s="6" t="s">
        <v>598</v>
      </c>
      <c r="T374" s="5">
        <v>20171</v>
      </c>
      <c r="U374" s="5" t="s">
        <v>4010</v>
      </c>
      <c r="V374" s="5">
        <f>IF(ActividadesCom[[#This Row],[NIVEL 3]]&lt;&gt;0,VLOOKUP(ActividadesCom[[#This Row],[NIVEL 3]],Catálogo!A:B,2,FALSE),"")</f>
        <v>2</v>
      </c>
      <c r="W374" s="5">
        <v>1</v>
      </c>
      <c r="X374" s="6" t="s">
        <v>55</v>
      </c>
      <c r="Y374" s="5">
        <v>20133</v>
      </c>
      <c r="Z374" s="5" t="s">
        <v>4010</v>
      </c>
      <c r="AA374" s="5">
        <f>IF(ActividadesCom[[#This Row],[NIVEL 4]]&lt;&gt;0,VLOOKUP(ActividadesCom[[#This Row],[NIVEL 4]],Catálogo!A:B,2,FALSE),"")</f>
        <v>2</v>
      </c>
      <c r="AB374" s="5">
        <v>1</v>
      </c>
      <c r="AC374" s="6" t="s">
        <v>2</v>
      </c>
      <c r="AD374" s="5">
        <v>20163</v>
      </c>
      <c r="AE374" s="5" t="s">
        <v>4010</v>
      </c>
      <c r="AF374" s="5">
        <f>IF(ActividadesCom[[#This Row],[NIVEL 5]]&lt;&gt;0,VLOOKUP(ActividadesCom[[#This Row],[NIVEL 5]],Catálogo!A:B,2,FALSE),"")</f>
        <v>2</v>
      </c>
      <c r="AG374" s="5">
        <v>1</v>
      </c>
      <c r="AH374" s="2"/>
      <c r="AI374" s="2"/>
    </row>
    <row r="375" spans="1:35" ht="30" hidden="1" customHeight="1" x14ac:dyDescent="0.25">
      <c r="A375" s="7">
        <v>13470550</v>
      </c>
      <c r="B375" s="97" t="str">
        <f>VLOOKUP(ActividadesCom[[#This Row],[NO. DE CONTROL]],'LISTADO ESTUDIANTES'!A:C,3,FALSE)</f>
        <v>HERNANDEZ CARDOZO JORGE CARLOS</v>
      </c>
      <c r="C375" s="97" t="str">
        <f>VLOOKUP(ActividadesCom[[#This Row],[NO. DE CONTROL]],'LISTADO ESTUDIANTES'!A:B,2,FALSE)</f>
        <v>INGENIERIA AMBIENTAL</v>
      </c>
      <c r="D375" s="18" t="str">
        <f>VLOOKUP(ActividadesCom[[#This Row],[NO. DE CONTROL]],'LISTADO ESTUDIANTES'!A:D,4,FALSE)</f>
        <v>BAJA</v>
      </c>
      <c r="E375" s="5">
        <f>SUM(ActividadesCom[[#This Row],[CRÉD. 1]],ActividadesCom[[#This Row],[CRÉD. 2]],ActividadesCom[[#This Row],[CRÉD. 3]],ActividadesCom[[#This Row],[CRÉD. 4]],ActividadesCom[[#This Row],[CRÉD. 5]])</f>
        <v>0</v>
      </c>
      <c r="F375" s="17" t="str">
        <f>IF(ActividadesCom[[#This Row],[ÚLTIMO SEMESTRE CON CRÉDITOS]]&gt;0,ROUND(AVERAGE(ActividadesCom[[#This Row],[VALOR NIVEL 5]],ActividadesCom[[#This Row],[VALOR NIVEL 4]],ActividadesCom[[#This Row],[VALOR NIVEL 3]],ActividadesCom[[#This Row],[VALOR NIVEL 2]],ActividadesCom[[#This Row],[VALOR NIVEL 1]]),0),"")</f>
        <v/>
      </c>
      <c r="G375" s="5" t="str">
        <f>IF(ActividadesCom[[#This Row],[PROMEDIO]]="","",IF(ActividadesCom[[#This Row],[PROMEDIO]]&gt;=4,"EXCELENTE",IF(ActividadesCom[[#This Row],[PROMEDIO]]&gt;=3,"NOTABLE",IF(ActividadesCom[[#This Row],[PROMEDIO]]&gt;=2,"BUENO",IF(ActividadesCom[[#This Row],[PROMEDIO]]=1,"SUFICIENTE","")))))</f>
        <v/>
      </c>
      <c r="H375" s="5">
        <f>MAX(ActividadesCom[[#This Row],[PERÍODO 1]],ActividadesCom[[#This Row],[PERÍODO 2]],ActividadesCom[[#This Row],[PERÍODO 3]],ActividadesCom[[#This Row],[PERÍODO 4]],ActividadesCom[[#This Row],[PERÍODO 5]])</f>
        <v>0</v>
      </c>
      <c r="I375" s="6"/>
      <c r="J375" s="5"/>
      <c r="K375" s="5"/>
      <c r="L375" s="5" t="str">
        <f>IF(ActividadesCom[[#This Row],[NIVEL 1]]&lt;&gt;0,VLOOKUP(ActividadesCom[[#This Row],[NIVEL 1]],Catálogo!A:B,2,FALSE),"")</f>
        <v/>
      </c>
      <c r="M375" s="5"/>
      <c r="N375" s="6"/>
      <c r="O375" s="5"/>
      <c r="P375" s="5"/>
      <c r="Q375" s="5" t="str">
        <f>IF(ActividadesCom[[#This Row],[NIVEL 2]]&lt;&gt;0,VLOOKUP(ActividadesCom[[#This Row],[NIVEL 2]],Catálogo!A:B,2,FALSE),"")</f>
        <v/>
      </c>
      <c r="R375" s="5"/>
      <c r="S375" s="6"/>
      <c r="T375" s="5"/>
      <c r="U375" s="5"/>
      <c r="V375" s="5" t="str">
        <f>IF(ActividadesCom[[#This Row],[NIVEL 3]]&lt;&gt;0,VLOOKUP(ActividadesCom[[#This Row],[NIVEL 3]],Catálogo!A:B,2,FALSE),"")</f>
        <v/>
      </c>
      <c r="W375" s="5"/>
      <c r="X375" s="6"/>
      <c r="Y375" s="5"/>
      <c r="Z375" s="5"/>
      <c r="AA375" s="5" t="str">
        <f>IF(ActividadesCom[[#This Row],[NIVEL 4]]&lt;&gt;0,VLOOKUP(ActividadesCom[[#This Row],[NIVEL 4]],Catálogo!A:B,2,FALSE),"")</f>
        <v/>
      </c>
      <c r="AB375" s="5"/>
      <c r="AC375" s="6"/>
      <c r="AD375" s="5"/>
      <c r="AE375" s="5"/>
      <c r="AF375" s="5" t="str">
        <f>IF(ActividadesCom[[#This Row],[NIVEL 5]]&lt;&gt;0,VLOOKUP(ActividadesCom[[#This Row],[NIVEL 5]],Catálogo!A:B,2,FALSE),"")</f>
        <v/>
      </c>
      <c r="AG375" s="5"/>
      <c r="AH375" s="2"/>
      <c r="AI375" s="2"/>
    </row>
    <row r="376" spans="1:35" ht="30" hidden="1" customHeight="1" x14ac:dyDescent="0.25">
      <c r="A376" s="7">
        <v>13470551</v>
      </c>
      <c r="B376" s="97" t="str">
        <f>VLOOKUP(ActividadesCom[[#This Row],[NO. DE CONTROL]],'LISTADO ESTUDIANTES'!A:C,3,FALSE)</f>
        <v>DE LA CRUZ MENDOZA JUAN ARGENIS</v>
      </c>
      <c r="C376" s="97" t="str">
        <f>VLOOKUP(ActividadesCom[[#This Row],[NO. DE CONTROL]],'LISTADO ESTUDIANTES'!A:B,2,FALSE)</f>
        <v>INGENIERIA MECANICA</v>
      </c>
      <c r="D376" s="18" t="str">
        <f>VLOOKUP(ActividadesCom[[#This Row],[NO. DE CONTROL]],'LISTADO ESTUDIANTES'!A:D,4,FALSE)</f>
        <v>BAJA</v>
      </c>
      <c r="E376" s="5">
        <f>SUM(ActividadesCom[[#This Row],[CRÉD. 1]],ActividadesCom[[#This Row],[CRÉD. 2]],ActividadesCom[[#This Row],[CRÉD. 3]],ActividadesCom[[#This Row],[CRÉD. 4]],ActividadesCom[[#This Row],[CRÉD. 5]])</f>
        <v>0</v>
      </c>
      <c r="F376" s="17" t="str">
        <f>IF(ActividadesCom[[#This Row],[ÚLTIMO SEMESTRE CON CRÉDITOS]]&gt;0,ROUND(AVERAGE(ActividadesCom[[#This Row],[VALOR NIVEL 5]],ActividadesCom[[#This Row],[VALOR NIVEL 4]],ActividadesCom[[#This Row],[VALOR NIVEL 3]],ActividadesCom[[#This Row],[VALOR NIVEL 2]],ActividadesCom[[#This Row],[VALOR NIVEL 1]]),0),"")</f>
        <v/>
      </c>
      <c r="G376" s="5" t="str">
        <f>IF(ActividadesCom[[#This Row],[PROMEDIO]]="","",IF(ActividadesCom[[#This Row],[PROMEDIO]]&gt;=4,"EXCELENTE",IF(ActividadesCom[[#This Row],[PROMEDIO]]&gt;=3,"NOTABLE",IF(ActividadesCom[[#This Row],[PROMEDIO]]&gt;=2,"BUENO",IF(ActividadesCom[[#This Row],[PROMEDIO]]=1,"SUFICIENTE","")))))</f>
        <v/>
      </c>
      <c r="H376" s="5">
        <f>MAX(ActividadesCom[[#This Row],[PERÍODO 1]],ActividadesCom[[#This Row],[PERÍODO 2]],ActividadesCom[[#This Row],[PERÍODO 3]],ActividadesCom[[#This Row],[PERÍODO 4]],ActividadesCom[[#This Row],[PERÍODO 5]])</f>
        <v>0</v>
      </c>
      <c r="I376" s="6"/>
      <c r="J376" s="5"/>
      <c r="K376" s="5"/>
      <c r="L376" s="5" t="str">
        <f>IF(ActividadesCom[[#This Row],[NIVEL 1]]&lt;&gt;0,VLOOKUP(ActividadesCom[[#This Row],[NIVEL 1]],Catálogo!A:B,2,FALSE),"")</f>
        <v/>
      </c>
      <c r="M376" s="5"/>
      <c r="N376" s="6"/>
      <c r="O376" s="5"/>
      <c r="P376" s="5"/>
      <c r="Q376" s="5" t="str">
        <f>IF(ActividadesCom[[#This Row],[NIVEL 2]]&lt;&gt;0,VLOOKUP(ActividadesCom[[#This Row],[NIVEL 2]],Catálogo!A:B,2,FALSE),"")</f>
        <v/>
      </c>
      <c r="R376" s="5"/>
      <c r="S376" s="6"/>
      <c r="T376" s="5"/>
      <c r="U376" s="5"/>
      <c r="V376" s="5" t="str">
        <f>IF(ActividadesCom[[#This Row],[NIVEL 3]]&lt;&gt;0,VLOOKUP(ActividadesCom[[#This Row],[NIVEL 3]],Catálogo!A:B,2,FALSE),"")</f>
        <v/>
      </c>
      <c r="W376" s="5"/>
      <c r="X376" s="6"/>
      <c r="Y376" s="5"/>
      <c r="Z376" s="5"/>
      <c r="AA376" s="5" t="str">
        <f>IF(ActividadesCom[[#This Row],[NIVEL 4]]&lt;&gt;0,VLOOKUP(ActividadesCom[[#This Row],[NIVEL 4]],Catálogo!A:B,2,FALSE),"")</f>
        <v/>
      </c>
      <c r="AB376" s="5"/>
      <c r="AC376" s="6"/>
      <c r="AD376" s="5"/>
      <c r="AE376" s="5"/>
      <c r="AF376" s="5" t="str">
        <f>IF(ActividadesCom[[#This Row],[NIVEL 5]]&lt;&gt;0,VLOOKUP(ActividadesCom[[#This Row],[NIVEL 5]],Catálogo!A:B,2,FALSE),"")</f>
        <v/>
      </c>
      <c r="AG376" s="5"/>
      <c r="AH376" s="2"/>
      <c r="AI376" s="2"/>
    </row>
    <row r="377" spans="1:35" ht="30" hidden="1" customHeight="1" x14ac:dyDescent="0.25">
      <c r="A377" s="7">
        <v>13470553</v>
      </c>
      <c r="B377" s="97" t="str">
        <f>VLOOKUP(ActividadesCom[[#This Row],[NO. DE CONTROL]],'LISTADO ESTUDIANTES'!A:C,3,FALSE)</f>
        <v>ARCOS GUZMAN ROBERTO CARLOS</v>
      </c>
      <c r="C377" s="97" t="str">
        <f>VLOOKUP(ActividadesCom[[#This Row],[NO. DE CONTROL]],'LISTADO ESTUDIANTES'!A:B,2,FALSE)</f>
        <v>INGENIERIA AMBIENTAL</v>
      </c>
      <c r="D377" s="18" t="str">
        <f>VLOOKUP(ActividadesCom[[#This Row],[NO. DE CONTROL]],'LISTADO ESTUDIANTES'!A:D,4,FALSE)</f>
        <v>BAJA</v>
      </c>
      <c r="E377" s="5">
        <f>SUM(ActividadesCom[[#This Row],[CRÉD. 1]],ActividadesCom[[#This Row],[CRÉD. 2]],ActividadesCom[[#This Row],[CRÉD. 3]],ActividadesCom[[#This Row],[CRÉD. 4]],ActividadesCom[[#This Row],[CRÉD. 5]])</f>
        <v>0</v>
      </c>
      <c r="F377" s="17" t="str">
        <f>IF(ActividadesCom[[#This Row],[ÚLTIMO SEMESTRE CON CRÉDITOS]]&gt;0,ROUND(AVERAGE(ActividadesCom[[#This Row],[VALOR NIVEL 5]],ActividadesCom[[#This Row],[VALOR NIVEL 4]],ActividadesCom[[#This Row],[VALOR NIVEL 3]],ActividadesCom[[#This Row],[VALOR NIVEL 2]],ActividadesCom[[#This Row],[VALOR NIVEL 1]]),0),"")</f>
        <v/>
      </c>
      <c r="G377" s="5" t="str">
        <f>IF(ActividadesCom[[#This Row],[PROMEDIO]]="","",IF(ActividadesCom[[#This Row],[PROMEDIO]]&gt;=4,"EXCELENTE",IF(ActividadesCom[[#This Row],[PROMEDIO]]&gt;=3,"NOTABLE",IF(ActividadesCom[[#This Row],[PROMEDIO]]&gt;=2,"BUENO",IF(ActividadesCom[[#This Row],[PROMEDIO]]=1,"SUFICIENTE","")))))</f>
        <v/>
      </c>
      <c r="H377" s="5">
        <f>MAX(ActividadesCom[[#This Row],[PERÍODO 1]],ActividadesCom[[#This Row],[PERÍODO 2]],ActividadesCom[[#This Row],[PERÍODO 3]],ActividadesCom[[#This Row],[PERÍODO 4]],ActividadesCom[[#This Row],[PERÍODO 5]])</f>
        <v>0</v>
      </c>
      <c r="I377" s="6"/>
      <c r="J377" s="5"/>
      <c r="K377" s="5"/>
      <c r="L377" s="5" t="str">
        <f>IF(ActividadesCom[[#This Row],[NIVEL 1]]&lt;&gt;0,VLOOKUP(ActividadesCom[[#This Row],[NIVEL 1]],Catálogo!A:B,2,FALSE),"")</f>
        <v/>
      </c>
      <c r="M377" s="5"/>
      <c r="N377" s="6"/>
      <c r="O377" s="5"/>
      <c r="P377" s="5"/>
      <c r="Q377" s="5" t="str">
        <f>IF(ActividadesCom[[#This Row],[NIVEL 2]]&lt;&gt;0,VLOOKUP(ActividadesCom[[#This Row],[NIVEL 2]],Catálogo!A:B,2,FALSE),"")</f>
        <v/>
      </c>
      <c r="R377" s="5"/>
      <c r="S377" s="6"/>
      <c r="T377" s="5"/>
      <c r="U377" s="5"/>
      <c r="V377" s="5" t="str">
        <f>IF(ActividadesCom[[#This Row],[NIVEL 3]]&lt;&gt;0,VLOOKUP(ActividadesCom[[#This Row],[NIVEL 3]],Catálogo!A:B,2,FALSE),"")</f>
        <v/>
      </c>
      <c r="W377" s="5"/>
      <c r="X377" s="6"/>
      <c r="Y377" s="5"/>
      <c r="Z377" s="5"/>
      <c r="AA377" s="5" t="str">
        <f>IF(ActividadesCom[[#This Row],[NIVEL 4]]&lt;&gt;0,VLOOKUP(ActividadesCom[[#This Row],[NIVEL 4]],Catálogo!A:B,2,FALSE),"")</f>
        <v/>
      </c>
      <c r="AB377" s="5"/>
      <c r="AC377" s="6"/>
      <c r="AD377" s="5"/>
      <c r="AE377" s="5"/>
      <c r="AF377" s="5" t="str">
        <f>IF(ActividadesCom[[#This Row],[NIVEL 5]]&lt;&gt;0,VLOOKUP(ActividadesCom[[#This Row],[NIVEL 5]],Catálogo!A:B,2,FALSE),"")</f>
        <v/>
      </c>
      <c r="AG377" s="5"/>
      <c r="AH377" s="2"/>
      <c r="AI377" s="2"/>
    </row>
    <row r="378" spans="1:35" ht="30" hidden="1" customHeight="1" x14ac:dyDescent="0.25">
      <c r="A378" s="7">
        <v>13470554</v>
      </c>
      <c r="B378" s="97" t="str">
        <f>VLOOKUP(ActividadesCom[[#This Row],[NO. DE CONTROL]],'LISTADO ESTUDIANTES'!A:C,3,FALSE)</f>
        <v>MARTINEZ MEDINA EDUARDO DEL CARMEN</v>
      </c>
      <c r="C378" s="97" t="str">
        <f>VLOOKUP(ActividadesCom[[#This Row],[NO. DE CONTROL]],'LISTADO ESTUDIANTES'!A:B,2,FALSE)</f>
        <v>INGENIERIA INDUSTRIAL</v>
      </c>
      <c r="D378" s="18" t="str">
        <f>VLOOKUP(ActividadesCom[[#This Row],[NO. DE CONTROL]],'LISTADO ESTUDIANTES'!A:D,4,FALSE)</f>
        <v>BAJA</v>
      </c>
      <c r="E378" s="5">
        <f>SUM(ActividadesCom[[#This Row],[CRÉD. 1]],ActividadesCom[[#This Row],[CRÉD. 2]],ActividadesCom[[#This Row],[CRÉD. 3]],ActividadesCom[[#This Row],[CRÉD. 4]],ActividadesCom[[#This Row],[CRÉD. 5]])</f>
        <v>1</v>
      </c>
      <c r="F378" s="17">
        <f>IF(ActividadesCom[[#This Row],[ÚLTIMO SEMESTRE CON CRÉDITOS]]&gt;0,ROUND(AVERAGE(ActividadesCom[[#This Row],[VALOR NIVEL 5]],ActividadesCom[[#This Row],[VALOR NIVEL 4]],ActividadesCom[[#This Row],[VALOR NIVEL 3]],ActividadesCom[[#This Row],[VALOR NIVEL 2]],ActividadesCom[[#This Row],[VALOR NIVEL 1]]),0),"")</f>
        <v>2</v>
      </c>
      <c r="G378" s="5" t="str">
        <f>IF(ActividadesCom[[#This Row],[PROMEDIO]]="","",IF(ActividadesCom[[#This Row],[PROMEDIO]]&gt;=4,"EXCELENTE",IF(ActividadesCom[[#This Row],[PROMEDIO]]&gt;=3,"NOTABLE",IF(ActividadesCom[[#This Row],[PROMEDIO]]&gt;=2,"BUENO",IF(ActividadesCom[[#This Row],[PROMEDIO]]=1,"SUFICIENTE","")))))</f>
        <v>BUENO</v>
      </c>
      <c r="H378" s="5">
        <f>MAX(ActividadesCom[[#This Row],[PERÍODO 1]],ActividadesCom[[#This Row],[PERÍODO 2]],ActividadesCom[[#This Row],[PERÍODO 3]],ActividadesCom[[#This Row],[PERÍODO 4]],ActividadesCom[[#This Row],[PERÍODO 5]])</f>
        <v>20141</v>
      </c>
      <c r="I378" s="6" t="s">
        <v>148</v>
      </c>
      <c r="J378" s="5">
        <v>20141</v>
      </c>
      <c r="K378" s="5" t="s">
        <v>4010</v>
      </c>
      <c r="L378" s="5">
        <f>IF(ActividadesCom[[#This Row],[NIVEL 1]]&lt;&gt;0,VLOOKUP(ActividadesCom[[#This Row],[NIVEL 1]],Catálogo!A:B,2,FALSE),"")</f>
        <v>2</v>
      </c>
      <c r="M378" s="5">
        <v>1</v>
      </c>
      <c r="N378" s="6"/>
      <c r="O378" s="5"/>
      <c r="P378" s="5"/>
      <c r="Q378" s="5" t="str">
        <f>IF(ActividadesCom[[#This Row],[NIVEL 2]]&lt;&gt;0,VLOOKUP(ActividadesCom[[#This Row],[NIVEL 2]],Catálogo!A:B,2,FALSE),"")</f>
        <v/>
      </c>
      <c r="R378" s="5"/>
      <c r="S378" s="6"/>
      <c r="T378" s="5"/>
      <c r="U378" s="5"/>
      <c r="V378" s="5" t="str">
        <f>IF(ActividadesCom[[#This Row],[NIVEL 3]]&lt;&gt;0,VLOOKUP(ActividadesCom[[#This Row],[NIVEL 3]],Catálogo!A:B,2,FALSE),"")</f>
        <v/>
      </c>
      <c r="W378" s="5"/>
      <c r="X378" s="6"/>
      <c r="Y378" s="5"/>
      <c r="Z378" s="5"/>
      <c r="AA378" s="5" t="str">
        <f>IF(ActividadesCom[[#This Row],[NIVEL 4]]&lt;&gt;0,VLOOKUP(ActividadesCom[[#This Row],[NIVEL 4]],Catálogo!A:B,2,FALSE),"")</f>
        <v/>
      </c>
      <c r="AB378" s="5"/>
      <c r="AC378" s="6"/>
      <c r="AD378" s="5"/>
      <c r="AE378" s="5"/>
      <c r="AF378" s="5" t="str">
        <f>IF(ActividadesCom[[#This Row],[NIVEL 5]]&lt;&gt;0,VLOOKUP(ActividadesCom[[#This Row],[NIVEL 5]],Catálogo!A:B,2,FALSE),"")</f>
        <v/>
      </c>
      <c r="AG378" s="5"/>
      <c r="AH378" s="2"/>
      <c r="AI378" s="2"/>
    </row>
    <row r="379" spans="1:35" ht="30" hidden="1" customHeight="1" x14ac:dyDescent="0.25">
      <c r="A379" s="7">
        <v>13470555</v>
      </c>
      <c r="B379" s="97" t="str">
        <f>VLOOKUP(ActividadesCom[[#This Row],[NO. DE CONTROL]],'LISTADO ESTUDIANTES'!A:C,3,FALSE)</f>
        <v>POOT GODOY CARLOS GUADALUPE</v>
      </c>
      <c r="C379" s="97" t="str">
        <f>VLOOKUP(ActividadesCom[[#This Row],[NO. DE CONTROL]],'LISTADO ESTUDIANTES'!A:B,2,FALSE)</f>
        <v>INGENIERIA EN GESTION EMPRESARIAL</v>
      </c>
      <c r="D379" s="18" t="str">
        <f>VLOOKUP(ActividadesCom[[#This Row],[NO. DE CONTROL]],'LISTADO ESTUDIANTES'!A:D,4,FALSE)</f>
        <v>BAJA</v>
      </c>
      <c r="E379" s="5">
        <f>SUM(ActividadesCom[[#This Row],[CRÉD. 1]],ActividadesCom[[#This Row],[CRÉD. 2]],ActividadesCom[[#This Row],[CRÉD. 3]],ActividadesCom[[#This Row],[CRÉD. 4]],ActividadesCom[[#This Row],[CRÉD. 5]])</f>
        <v>0</v>
      </c>
      <c r="F379" s="17" t="str">
        <f>IF(ActividadesCom[[#This Row],[ÚLTIMO SEMESTRE CON CRÉDITOS]]&gt;0,ROUND(AVERAGE(ActividadesCom[[#This Row],[VALOR NIVEL 5]],ActividadesCom[[#This Row],[VALOR NIVEL 4]],ActividadesCom[[#This Row],[VALOR NIVEL 3]],ActividadesCom[[#This Row],[VALOR NIVEL 2]],ActividadesCom[[#This Row],[VALOR NIVEL 1]]),0),"")</f>
        <v/>
      </c>
      <c r="G379" s="5" t="str">
        <f>IF(ActividadesCom[[#This Row],[PROMEDIO]]="","",IF(ActividadesCom[[#This Row],[PROMEDIO]]&gt;=4,"EXCELENTE",IF(ActividadesCom[[#This Row],[PROMEDIO]]&gt;=3,"NOTABLE",IF(ActividadesCom[[#This Row],[PROMEDIO]]&gt;=2,"BUENO",IF(ActividadesCom[[#This Row],[PROMEDIO]]=1,"SUFICIENTE","")))))</f>
        <v/>
      </c>
      <c r="H379" s="5">
        <f>MAX(ActividadesCom[[#This Row],[PERÍODO 1]],ActividadesCom[[#This Row],[PERÍODO 2]],ActividadesCom[[#This Row],[PERÍODO 3]],ActividadesCom[[#This Row],[PERÍODO 4]],ActividadesCom[[#This Row],[PERÍODO 5]])</f>
        <v>0</v>
      </c>
      <c r="I379" s="6"/>
      <c r="J379" s="5"/>
      <c r="K379" s="5"/>
      <c r="L379" s="5" t="str">
        <f>IF(ActividadesCom[[#This Row],[NIVEL 1]]&lt;&gt;0,VLOOKUP(ActividadesCom[[#This Row],[NIVEL 1]],Catálogo!A:B,2,FALSE),"")</f>
        <v/>
      </c>
      <c r="M379" s="5"/>
      <c r="N379" s="6"/>
      <c r="O379" s="5"/>
      <c r="P379" s="5"/>
      <c r="Q379" s="5" t="str">
        <f>IF(ActividadesCom[[#This Row],[NIVEL 2]]&lt;&gt;0,VLOOKUP(ActividadesCom[[#This Row],[NIVEL 2]],Catálogo!A:B,2,FALSE),"")</f>
        <v/>
      </c>
      <c r="R379" s="5"/>
      <c r="S379" s="6"/>
      <c r="T379" s="5"/>
      <c r="U379" s="5"/>
      <c r="V379" s="5" t="str">
        <f>IF(ActividadesCom[[#This Row],[NIVEL 3]]&lt;&gt;0,VLOOKUP(ActividadesCom[[#This Row],[NIVEL 3]],Catálogo!A:B,2,FALSE),"")</f>
        <v/>
      </c>
      <c r="W379" s="5"/>
      <c r="X379" s="6"/>
      <c r="Y379" s="5"/>
      <c r="Z379" s="5"/>
      <c r="AA379" s="5" t="str">
        <f>IF(ActividadesCom[[#This Row],[NIVEL 4]]&lt;&gt;0,VLOOKUP(ActividadesCom[[#This Row],[NIVEL 4]],Catálogo!A:B,2,FALSE),"")</f>
        <v/>
      </c>
      <c r="AB379" s="5"/>
      <c r="AC379" s="6"/>
      <c r="AD379" s="5"/>
      <c r="AE379" s="5"/>
      <c r="AF379" s="5" t="str">
        <f>IF(ActividadesCom[[#This Row],[NIVEL 5]]&lt;&gt;0,VLOOKUP(ActividadesCom[[#This Row],[NIVEL 5]],Catálogo!A:B,2,FALSE),"")</f>
        <v/>
      </c>
      <c r="AG379" s="5"/>
      <c r="AH379" s="2"/>
      <c r="AI379" s="2"/>
    </row>
    <row r="380" spans="1:35" ht="30" hidden="1" customHeight="1" x14ac:dyDescent="0.25">
      <c r="A380" s="7">
        <v>13470558</v>
      </c>
      <c r="B380" s="97" t="str">
        <f>VLOOKUP(ActividadesCom[[#This Row],[NO. DE CONTROL]],'LISTADO ESTUDIANTES'!A:C,3,FALSE)</f>
        <v>MAY CANUL ADRIAN HUMBERTO</v>
      </c>
      <c r="C380" s="97" t="str">
        <f>VLOOKUP(ActividadesCom[[#This Row],[NO. DE CONTROL]],'LISTADO ESTUDIANTES'!A:B,2,FALSE)</f>
        <v>INGENIERIA MECANICA</v>
      </c>
      <c r="D380" s="18" t="str">
        <f>VLOOKUP(ActividadesCom[[#This Row],[NO. DE CONTROL]],'LISTADO ESTUDIANTES'!A:D,4,FALSE)</f>
        <v>EGRESADO(A)</v>
      </c>
      <c r="E380" s="5">
        <f>SUM(ActividadesCom[[#This Row],[CRÉD. 1]],ActividadesCom[[#This Row],[CRÉD. 2]],ActividadesCom[[#This Row],[CRÉD. 3]],ActividadesCom[[#This Row],[CRÉD. 4]],ActividadesCom[[#This Row],[CRÉD. 5]])</f>
        <v>5</v>
      </c>
      <c r="F380" s="17">
        <f>IF(ActividadesCom[[#This Row],[ÚLTIMO SEMESTRE CON CRÉDITOS]]&gt;0,ROUND(AVERAGE(ActividadesCom[[#This Row],[VALOR NIVEL 5]],ActividadesCom[[#This Row],[VALOR NIVEL 4]],ActividadesCom[[#This Row],[VALOR NIVEL 3]],ActividadesCom[[#This Row],[VALOR NIVEL 2]],ActividadesCom[[#This Row],[VALOR NIVEL 1]]),0),"")</f>
        <v>2</v>
      </c>
      <c r="G380" s="5" t="str">
        <f>IF(ActividadesCom[[#This Row],[PROMEDIO]]="","",IF(ActividadesCom[[#This Row],[PROMEDIO]]&gt;=4,"EXCELENTE",IF(ActividadesCom[[#This Row],[PROMEDIO]]&gt;=3,"NOTABLE",IF(ActividadesCom[[#This Row],[PROMEDIO]]&gt;=2,"BUENO",IF(ActividadesCom[[#This Row],[PROMEDIO]]=1,"SUFICIENTE","")))))</f>
        <v>BUENO</v>
      </c>
      <c r="H380" s="5">
        <f>MAX(ActividadesCom[[#This Row],[PERÍODO 1]],ActividadesCom[[#This Row],[PERÍODO 2]],ActividadesCom[[#This Row],[PERÍODO 3]],ActividadesCom[[#This Row],[PERÍODO 4]],ActividadesCom[[#This Row],[PERÍODO 5]])</f>
        <v>20191</v>
      </c>
      <c r="I380" s="6" t="s">
        <v>955</v>
      </c>
      <c r="J380" s="5">
        <v>20191</v>
      </c>
      <c r="K380" s="5" t="s">
        <v>4010</v>
      </c>
      <c r="L380" s="5">
        <f>IF(ActividadesCom[[#This Row],[NIVEL 1]]&lt;&gt;0,VLOOKUP(ActividadesCom[[#This Row],[NIVEL 1]],Catálogo!A:B,2,FALSE),"")</f>
        <v>2</v>
      </c>
      <c r="M380" s="5">
        <v>2</v>
      </c>
      <c r="N380" s="6" t="s">
        <v>970</v>
      </c>
      <c r="O380" s="5">
        <v>20161</v>
      </c>
      <c r="P380" s="5" t="s">
        <v>4010</v>
      </c>
      <c r="Q380" s="5">
        <f>IF(ActividadesCom[[#This Row],[NIVEL 2]]&lt;&gt;0,VLOOKUP(ActividadesCom[[#This Row],[NIVEL 2]],Catálogo!A:B,2,FALSE),"")</f>
        <v>2</v>
      </c>
      <c r="R380" s="5">
        <v>1</v>
      </c>
      <c r="S380" s="6"/>
      <c r="T380" s="5"/>
      <c r="U380" s="5"/>
      <c r="V380" s="5" t="str">
        <f>IF(ActividadesCom[[#This Row],[NIVEL 3]]&lt;&gt;0,VLOOKUP(ActividadesCom[[#This Row],[NIVEL 3]],Catálogo!A:B,2,FALSE),"")</f>
        <v/>
      </c>
      <c r="W380" s="5"/>
      <c r="X380" s="6"/>
      <c r="Y380" s="5"/>
      <c r="Z380" s="5"/>
      <c r="AA380" s="5" t="str">
        <f>IF(ActividadesCom[[#This Row],[NIVEL 4]]&lt;&gt;0,VLOOKUP(ActividadesCom[[#This Row],[NIVEL 4]],Catálogo!A:B,2,FALSE),"")</f>
        <v/>
      </c>
      <c r="AB380" s="5"/>
      <c r="AC380" s="6" t="s">
        <v>31</v>
      </c>
      <c r="AD380" s="5" t="s">
        <v>51</v>
      </c>
      <c r="AE380" s="5" t="s">
        <v>4010</v>
      </c>
      <c r="AF380" s="5">
        <f>IF(ActividadesCom[[#This Row],[NIVEL 5]]&lt;&gt;0,VLOOKUP(ActividadesCom[[#This Row],[NIVEL 5]],Catálogo!A:B,2,FALSE),"")</f>
        <v>2</v>
      </c>
      <c r="AG380" s="5">
        <v>2</v>
      </c>
      <c r="AH380" s="2"/>
      <c r="AI380" s="2"/>
    </row>
    <row r="381" spans="1:35" ht="30" hidden="1" customHeight="1" x14ac:dyDescent="0.25">
      <c r="A381" s="7">
        <v>13470559</v>
      </c>
      <c r="B381" s="97" t="str">
        <f>VLOOKUP(ActividadesCom[[#This Row],[NO. DE CONTROL]],'LISTADO ESTUDIANTES'!A:C,3,FALSE)</f>
        <v>CHE MAY JESUS ANTONIO</v>
      </c>
      <c r="C381" s="97" t="str">
        <f>VLOOKUP(ActividadesCom[[#This Row],[NO. DE CONTROL]],'LISTADO ESTUDIANTES'!A:B,2,FALSE)</f>
        <v>INGENIERIA MECANICA</v>
      </c>
      <c r="D381" s="18" t="str">
        <f>VLOOKUP(ActividadesCom[[#This Row],[NO. DE CONTROL]],'LISTADO ESTUDIANTES'!A:D,4,FALSE)</f>
        <v>EGRESADO(A)</v>
      </c>
      <c r="E381" s="5">
        <f>SUM(ActividadesCom[[#This Row],[CRÉD. 1]],ActividadesCom[[#This Row],[CRÉD. 2]],ActividadesCom[[#This Row],[CRÉD. 3]],ActividadesCom[[#This Row],[CRÉD. 4]],ActividadesCom[[#This Row],[CRÉD. 5]])</f>
        <v>5</v>
      </c>
      <c r="F381" s="17">
        <f>IF(ActividadesCom[[#This Row],[ÚLTIMO SEMESTRE CON CRÉDITOS]]&gt;0,ROUND(AVERAGE(ActividadesCom[[#This Row],[VALOR NIVEL 5]],ActividadesCom[[#This Row],[VALOR NIVEL 4]],ActividadesCom[[#This Row],[VALOR NIVEL 3]],ActividadesCom[[#This Row],[VALOR NIVEL 2]],ActividadesCom[[#This Row],[VALOR NIVEL 1]]),0),"")</f>
        <v>2</v>
      </c>
      <c r="G381" s="5" t="str">
        <f>IF(ActividadesCom[[#This Row],[PROMEDIO]]="","",IF(ActividadesCom[[#This Row],[PROMEDIO]]&gt;=4,"EXCELENTE",IF(ActividadesCom[[#This Row],[PROMEDIO]]&gt;=3,"NOTABLE",IF(ActividadesCom[[#This Row],[PROMEDIO]]&gt;=2,"BUENO",IF(ActividadesCom[[#This Row],[PROMEDIO]]=1,"SUFICIENTE","")))))</f>
        <v>BUENO</v>
      </c>
      <c r="H381" s="5">
        <f>MAX(ActividadesCom[[#This Row],[PERÍODO 1]],ActividadesCom[[#This Row],[PERÍODO 2]],ActividadesCom[[#This Row],[PERÍODO 3]],ActividadesCom[[#This Row],[PERÍODO 4]],ActividadesCom[[#This Row],[PERÍODO 5]])</f>
        <v>20191</v>
      </c>
      <c r="I381" s="6" t="s">
        <v>300</v>
      </c>
      <c r="J381" s="5">
        <v>20171</v>
      </c>
      <c r="K381" s="5" t="s">
        <v>4010</v>
      </c>
      <c r="L381" s="5">
        <f>IF(ActividadesCom[[#This Row],[NIVEL 1]]&lt;&gt;0,VLOOKUP(ActividadesCom[[#This Row],[NIVEL 1]],Catálogo!A:B,2,FALSE),"")</f>
        <v>2</v>
      </c>
      <c r="M381" s="5">
        <v>1</v>
      </c>
      <c r="N381" s="6" t="s">
        <v>287</v>
      </c>
      <c r="O381" s="5">
        <v>20153</v>
      </c>
      <c r="P381" s="5" t="s">
        <v>4010</v>
      </c>
      <c r="Q381" s="5">
        <f>IF(ActividadesCom[[#This Row],[NIVEL 2]]&lt;&gt;0,VLOOKUP(ActividadesCom[[#This Row],[NIVEL 2]],Catálogo!A:B,2,FALSE),"")</f>
        <v>2</v>
      </c>
      <c r="R381" s="5">
        <v>1</v>
      </c>
      <c r="S381" s="6" t="s">
        <v>905</v>
      </c>
      <c r="T381" s="5">
        <v>20191</v>
      </c>
      <c r="U381" s="5" t="s">
        <v>4010</v>
      </c>
      <c r="V381" s="5">
        <f>IF(ActividadesCom[[#This Row],[NIVEL 3]]&lt;&gt;0,VLOOKUP(ActividadesCom[[#This Row],[NIVEL 3]],Catálogo!A:B,2,FALSE),"")</f>
        <v>2</v>
      </c>
      <c r="W381" s="5">
        <v>1</v>
      </c>
      <c r="X381" s="6" t="s">
        <v>82</v>
      </c>
      <c r="Y381" s="5">
        <v>20171</v>
      </c>
      <c r="Z381" s="5" t="s">
        <v>4010</v>
      </c>
      <c r="AA381" s="5">
        <f>IF(ActividadesCom[[#This Row],[NIVEL 4]]&lt;&gt;0,VLOOKUP(ActividadesCom[[#This Row],[NIVEL 4]],Catálogo!A:B,2,FALSE),"")</f>
        <v>2</v>
      </c>
      <c r="AB381" s="5">
        <v>1</v>
      </c>
      <c r="AC381" s="6" t="s">
        <v>77</v>
      </c>
      <c r="AD381" s="5">
        <v>20133</v>
      </c>
      <c r="AE381" s="5" t="s">
        <v>4010</v>
      </c>
      <c r="AF381" s="5">
        <f>IF(ActividadesCom[[#This Row],[NIVEL 5]]&lt;&gt;0,VLOOKUP(ActividadesCom[[#This Row],[NIVEL 5]],Catálogo!A:B,2,FALSE),"")</f>
        <v>2</v>
      </c>
      <c r="AG381" s="5">
        <v>1</v>
      </c>
      <c r="AH381" s="2"/>
      <c r="AI381" s="2"/>
    </row>
    <row r="382" spans="1:35" ht="30" hidden="1" customHeight="1" x14ac:dyDescent="0.25">
      <c r="A382" s="7">
        <v>13470561</v>
      </c>
      <c r="B382" s="97" t="str">
        <f>VLOOKUP(ActividadesCom[[#This Row],[NO. DE CONTROL]],'LISTADO ESTUDIANTES'!A:C,3,FALSE)</f>
        <v xml:space="preserve">MEDINA DZIB SAUL OSIAS </v>
      </c>
      <c r="C382" s="97" t="str">
        <f>VLOOKUP(ActividadesCom[[#This Row],[NO. DE CONTROL]],'LISTADO ESTUDIANTES'!A:B,2,FALSE)</f>
        <v>ARQUITECTURA</v>
      </c>
      <c r="D382" s="18" t="str">
        <f>VLOOKUP(ActividadesCom[[#This Row],[NO. DE CONTROL]],'LISTADO ESTUDIANTES'!A:D,4,FALSE)</f>
        <v>BAJA</v>
      </c>
      <c r="E382" s="5">
        <f>SUM(ActividadesCom[[#This Row],[CRÉD. 1]],ActividadesCom[[#This Row],[CRÉD. 2]],ActividadesCom[[#This Row],[CRÉD. 3]],ActividadesCom[[#This Row],[CRÉD. 4]],ActividadesCom[[#This Row],[CRÉD. 5]])</f>
        <v>0</v>
      </c>
      <c r="F382" s="17" t="str">
        <f>IF(ActividadesCom[[#This Row],[ÚLTIMO SEMESTRE CON CRÉDITOS]]&gt;0,ROUND(AVERAGE(ActividadesCom[[#This Row],[VALOR NIVEL 5]],ActividadesCom[[#This Row],[VALOR NIVEL 4]],ActividadesCom[[#This Row],[VALOR NIVEL 3]],ActividadesCom[[#This Row],[VALOR NIVEL 2]],ActividadesCom[[#This Row],[VALOR NIVEL 1]]),0),"")</f>
        <v/>
      </c>
      <c r="G382" s="5" t="str">
        <f>IF(ActividadesCom[[#This Row],[PROMEDIO]]="","",IF(ActividadesCom[[#This Row],[PROMEDIO]]&gt;=4,"EXCELENTE",IF(ActividadesCom[[#This Row],[PROMEDIO]]&gt;=3,"NOTABLE",IF(ActividadesCom[[#This Row],[PROMEDIO]]&gt;=2,"BUENO",IF(ActividadesCom[[#This Row],[PROMEDIO]]=1,"SUFICIENTE","")))))</f>
        <v/>
      </c>
      <c r="H382" s="5">
        <f>MAX(ActividadesCom[[#This Row],[PERÍODO 1]],ActividadesCom[[#This Row],[PERÍODO 2]],ActividadesCom[[#This Row],[PERÍODO 3]],ActividadesCom[[#This Row],[PERÍODO 4]],ActividadesCom[[#This Row],[PERÍODO 5]])</f>
        <v>0</v>
      </c>
      <c r="I382" s="6"/>
      <c r="J382" s="5"/>
      <c r="K382" s="5"/>
      <c r="L382" s="5" t="str">
        <f>IF(ActividadesCom[[#This Row],[NIVEL 1]]&lt;&gt;0,VLOOKUP(ActividadesCom[[#This Row],[NIVEL 1]],Catálogo!A:B,2,FALSE),"")</f>
        <v/>
      </c>
      <c r="M382" s="5"/>
      <c r="N382" s="6"/>
      <c r="O382" s="5"/>
      <c r="P382" s="5"/>
      <c r="Q382" s="5" t="str">
        <f>IF(ActividadesCom[[#This Row],[NIVEL 2]]&lt;&gt;0,VLOOKUP(ActividadesCom[[#This Row],[NIVEL 2]],Catálogo!A:B,2,FALSE),"")</f>
        <v/>
      </c>
      <c r="R382" s="5"/>
      <c r="S382" s="6"/>
      <c r="T382" s="5"/>
      <c r="U382" s="5"/>
      <c r="V382" s="5" t="str">
        <f>IF(ActividadesCom[[#This Row],[NIVEL 3]]&lt;&gt;0,VLOOKUP(ActividadesCom[[#This Row],[NIVEL 3]],Catálogo!A:B,2,FALSE),"")</f>
        <v/>
      </c>
      <c r="W382" s="5"/>
      <c r="X382" s="6"/>
      <c r="Y382" s="5"/>
      <c r="Z382" s="5"/>
      <c r="AA382" s="5" t="str">
        <f>IF(ActividadesCom[[#This Row],[NIVEL 4]]&lt;&gt;0,VLOOKUP(ActividadesCom[[#This Row],[NIVEL 4]],Catálogo!A:B,2,FALSE),"")</f>
        <v/>
      </c>
      <c r="AB382" s="5"/>
      <c r="AC382" s="6"/>
      <c r="AD382" s="5"/>
      <c r="AE382" s="5"/>
      <c r="AF382" s="5" t="str">
        <f>IF(ActividadesCom[[#This Row],[NIVEL 5]]&lt;&gt;0,VLOOKUP(ActividadesCom[[#This Row],[NIVEL 5]],Catálogo!A:B,2,FALSE),"")</f>
        <v/>
      </c>
      <c r="AG382" s="5"/>
      <c r="AH382" s="2"/>
      <c r="AI382" s="2"/>
    </row>
    <row r="383" spans="1:35" ht="30" hidden="1" customHeight="1" x14ac:dyDescent="0.25">
      <c r="A383" s="7">
        <v>13470562</v>
      </c>
      <c r="B383" s="97" t="str">
        <f>VLOOKUP(ActividadesCom[[#This Row],[NO. DE CONTROL]],'LISTADO ESTUDIANTES'!A:C,3,FALSE)</f>
        <v>PEREZ MALDONADO ANA LUISA</v>
      </c>
      <c r="C383" s="97" t="str">
        <f>VLOOKUP(ActividadesCom[[#This Row],[NO. DE CONTROL]],'LISTADO ESTUDIANTES'!A:B,2,FALSE)</f>
        <v>INGENIERIA EN ADMINISTRACION</v>
      </c>
      <c r="D383" s="18" t="str">
        <f>VLOOKUP(ActividadesCom[[#This Row],[NO. DE CONTROL]],'LISTADO ESTUDIANTES'!A:D,4,FALSE)</f>
        <v>BAJA</v>
      </c>
      <c r="E383" s="5">
        <f>SUM(ActividadesCom[[#This Row],[CRÉD. 1]],ActividadesCom[[#This Row],[CRÉD. 2]],ActividadesCom[[#This Row],[CRÉD. 3]],ActividadesCom[[#This Row],[CRÉD. 4]],ActividadesCom[[#This Row],[CRÉD. 5]])</f>
        <v>1</v>
      </c>
      <c r="F383" s="17">
        <f>IF(ActividadesCom[[#This Row],[ÚLTIMO SEMESTRE CON CRÉDITOS]]&gt;0,ROUND(AVERAGE(ActividadesCom[[#This Row],[VALOR NIVEL 5]],ActividadesCom[[#This Row],[VALOR NIVEL 4]],ActividadesCom[[#This Row],[VALOR NIVEL 3]],ActividadesCom[[#This Row],[VALOR NIVEL 2]],ActividadesCom[[#This Row],[VALOR NIVEL 1]]),0),"")</f>
        <v>2</v>
      </c>
      <c r="G383" s="5" t="str">
        <f>IF(ActividadesCom[[#This Row],[PROMEDIO]]="","",IF(ActividadesCom[[#This Row],[PROMEDIO]]&gt;=4,"EXCELENTE",IF(ActividadesCom[[#This Row],[PROMEDIO]]&gt;=3,"NOTABLE",IF(ActividadesCom[[#This Row],[PROMEDIO]]&gt;=2,"BUENO",IF(ActividadesCom[[#This Row],[PROMEDIO]]=1,"SUFICIENTE","")))))</f>
        <v>BUENO</v>
      </c>
      <c r="H383" s="5">
        <f>MAX(ActividadesCom[[#This Row],[PERÍODO 1]],ActividadesCom[[#This Row],[PERÍODO 2]],ActividadesCom[[#This Row],[PERÍODO 3]],ActividadesCom[[#This Row],[PERÍODO 4]],ActividadesCom[[#This Row],[PERÍODO 5]])</f>
        <v>20133</v>
      </c>
      <c r="I383" s="6" t="s">
        <v>111</v>
      </c>
      <c r="J383" s="5">
        <v>20133</v>
      </c>
      <c r="K383" s="5" t="s">
        <v>4010</v>
      </c>
      <c r="L383" s="5">
        <f>IF(ActividadesCom[[#This Row],[NIVEL 1]]&lt;&gt;0,VLOOKUP(ActividadesCom[[#This Row],[NIVEL 1]],Catálogo!A:B,2,FALSE),"")</f>
        <v>2</v>
      </c>
      <c r="M383" s="5">
        <v>1</v>
      </c>
      <c r="N383" s="6"/>
      <c r="O383" s="5"/>
      <c r="P383" s="5"/>
      <c r="Q383" s="5" t="str">
        <f>IF(ActividadesCom[[#This Row],[NIVEL 2]]&lt;&gt;0,VLOOKUP(ActividadesCom[[#This Row],[NIVEL 2]],Catálogo!A:B,2,FALSE),"")</f>
        <v/>
      </c>
      <c r="R383" s="5"/>
      <c r="S383" s="6"/>
      <c r="T383" s="5"/>
      <c r="U383" s="5"/>
      <c r="V383" s="5" t="str">
        <f>IF(ActividadesCom[[#This Row],[NIVEL 3]]&lt;&gt;0,VLOOKUP(ActividadesCom[[#This Row],[NIVEL 3]],Catálogo!A:B,2,FALSE),"")</f>
        <v/>
      </c>
      <c r="W383" s="5"/>
      <c r="X383" s="6"/>
      <c r="Y383" s="5"/>
      <c r="Z383" s="5"/>
      <c r="AA383" s="5" t="str">
        <f>IF(ActividadesCom[[#This Row],[NIVEL 4]]&lt;&gt;0,VLOOKUP(ActividadesCom[[#This Row],[NIVEL 4]],Catálogo!A:B,2,FALSE),"")</f>
        <v/>
      </c>
      <c r="AB383" s="5"/>
      <c r="AC383" s="6"/>
      <c r="AD383" s="5"/>
      <c r="AE383" s="5"/>
      <c r="AF383" s="5" t="str">
        <f>IF(ActividadesCom[[#This Row],[NIVEL 5]]&lt;&gt;0,VLOOKUP(ActividadesCom[[#This Row],[NIVEL 5]],Catálogo!A:B,2,FALSE),"")</f>
        <v/>
      </c>
      <c r="AG383" s="5"/>
      <c r="AH383" s="2"/>
      <c r="AI383" s="2"/>
    </row>
    <row r="384" spans="1:35" ht="30" hidden="1" customHeight="1" x14ac:dyDescent="0.25">
      <c r="A384" s="7">
        <v>13620221</v>
      </c>
      <c r="B384" s="97" t="str">
        <f>VLOOKUP(ActividadesCom[[#This Row],[NO. DE CONTROL]],'LISTADO ESTUDIANTES'!A:C,3,FALSE)</f>
        <v>APARICIO VASQUEZ LIZBETH</v>
      </c>
      <c r="C384" s="97" t="str">
        <f>VLOOKUP(ActividadesCom[[#This Row],[NO. DE CONTROL]],'LISTADO ESTUDIANTES'!A:B,2,FALSE)</f>
        <v>INGENIERIA EN SISTEMAS COMPUTACIONALES</v>
      </c>
      <c r="D384" s="18" t="str">
        <f>VLOOKUP(ActividadesCom[[#This Row],[NO. DE CONTROL]],'LISTADO ESTUDIANTES'!A:D,4,FALSE)</f>
        <v>BAJA</v>
      </c>
      <c r="E384" s="5">
        <f>SUM(ActividadesCom[[#This Row],[CRÉD. 1]],ActividadesCom[[#This Row],[CRÉD. 2]],ActividadesCom[[#This Row],[CRÉD. 3]],ActividadesCom[[#This Row],[CRÉD. 4]],ActividadesCom[[#This Row],[CRÉD. 5]])</f>
        <v>0</v>
      </c>
      <c r="F384" s="17" t="str">
        <f>IF(ActividadesCom[[#This Row],[ÚLTIMO SEMESTRE CON CRÉDITOS]]&gt;0,ROUND(AVERAGE(ActividadesCom[[#This Row],[VALOR NIVEL 5]],ActividadesCom[[#This Row],[VALOR NIVEL 4]],ActividadesCom[[#This Row],[VALOR NIVEL 3]],ActividadesCom[[#This Row],[VALOR NIVEL 2]],ActividadesCom[[#This Row],[VALOR NIVEL 1]]),0),"")</f>
        <v/>
      </c>
      <c r="G384" s="5" t="str">
        <f>IF(ActividadesCom[[#This Row],[PROMEDIO]]="","",IF(ActividadesCom[[#This Row],[PROMEDIO]]&gt;=4,"EXCELENTE",IF(ActividadesCom[[#This Row],[PROMEDIO]]&gt;=3,"NOTABLE",IF(ActividadesCom[[#This Row],[PROMEDIO]]&gt;=2,"BUENO",IF(ActividadesCom[[#This Row],[PROMEDIO]]=1,"SUFICIENTE","")))))</f>
        <v/>
      </c>
      <c r="H384" s="5">
        <f>MAX(ActividadesCom[[#This Row],[PERÍODO 1]],ActividadesCom[[#This Row],[PERÍODO 2]],ActividadesCom[[#This Row],[PERÍODO 3]],ActividadesCom[[#This Row],[PERÍODO 4]],ActividadesCom[[#This Row],[PERÍODO 5]])</f>
        <v>0</v>
      </c>
      <c r="I384" s="6"/>
      <c r="J384" s="5"/>
      <c r="K384" s="5"/>
      <c r="L384" s="5" t="str">
        <f>IF(ActividadesCom[[#This Row],[NIVEL 1]]&lt;&gt;0,VLOOKUP(ActividadesCom[[#This Row],[NIVEL 1]],Catálogo!A:B,2,FALSE),"")</f>
        <v/>
      </c>
      <c r="M384" s="5"/>
      <c r="N384" s="6"/>
      <c r="O384" s="5"/>
      <c r="P384" s="5"/>
      <c r="Q384" s="5" t="str">
        <f>IF(ActividadesCom[[#This Row],[NIVEL 2]]&lt;&gt;0,VLOOKUP(ActividadesCom[[#This Row],[NIVEL 2]],Catálogo!A:B,2,FALSE),"")</f>
        <v/>
      </c>
      <c r="R384" s="5"/>
      <c r="S384" s="6"/>
      <c r="T384" s="5"/>
      <c r="U384" s="5"/>
      <c r="V384" s="5" t="str">
        <f>IF(ActividadesCom[[#This Row],[NIVEL 3]]&lt;&gt;0,VLOOKUP(ActividadesCom[[#This Row],[NIVEL 3]],Catálogo!A:B,2,FALSE),"")</f>
        <v/>
      </c>
      <c r="W384" s="5"/>
      <c r="X384" s="6"/>
      <c r="Y384" s="5"/>
      <c r="Z384" s="5"/>
      <c r="AA384" s="5" t="str">
        <f>IF(ActividadesCom[[#This Row],[NIVEL 4]]&lt;&gt;0,VLOOKUP(ActividadesCom[[#This Row],[NIVEL 4]],Catálogo!A:B,2,FALSE),"")</f>
        <v/>
      </c>
      <c r="AB384" s="5"/>
      <c r="AC384" s="6"/>
      <c r="AD384" s="5"/>
      <c r="AE384" s="5"/>
      <c r="AF384" s="5" t="str">
        <f>IF(ActividadesCom[[#This Row],[NIVEL 5]]&lt;&gt;0,VLOOKUP(ActividadesCom[[#This Row],[NIVEL 5]],Catálogo!A:B,2,FALSE),"")</f>
        <v/>
      </c>
      <c r="AG384" s="5"/>
      <c r="AH384" s="2"/>
      <c r="AI384" s="2"/>
    </row>
    <row r="385" spans="1:35" ht="30" hidden="1" customHeight="1" x14ac:dyDescent="0.25">
      <c r="A385" s="7">
        <v>14210984</v>
      </c>
      <c r="B385" s="97" t="str">
        <f>VLOOKUP(ActividadesCom[[#This Row],[NO. DE CONTROL]],'LISTADO ESTUDIANTES'!A:C,3,FALSE)</f>
        <v>POOL GRIMALDO KARLA ERENDIRA</v>
      </c>
      <c r="C385" s="97" t="str">
        <f>VLOOKUP(ActividadesCom[[#This Row],[NO. DE CONTROL]],'LISTADO ESTUDIANTES'!A:B,2,FALSE)</f>
        <v>ARQUITECTURA</v>
      </c>
      <c r="D385" s="18" t="str">
        <f>VLOOKUP(ActividadesCom[[#This Row],[NO. DE CONTROL]],'LISTADO ESTUDIANTES'!A:D,4,FALSE)</f>
        <v>BAJA</v>
      </c>
      <c r="E385" s="5">
        <f>SUM(ActividadesCom[[#This Row],[CRÉD. 1]],ActividadesCom[[#This Row],[CRÉD. 2]],ActividadesCom[[#This Row],[CRÉD. 3]],ActividadesCom[[#This Row],[CRÉD. 4]],ActividadesCom[[#This Row],[CRÉD. 5]])</f>
        <v>1</v>
      </c>
      <c r="F385" s="17">
        <f>IF(ActividadesCom[[#This Row],[ÚLTIMO SEMESTRE CON CRÉDITOS]]&gt;0,ROUND(AVERAGE(ActividadesCom[[#This Row],[VALOR NIVEL 5]],ActividadesCom[[#This Row],[VALOR NIVEL 4]],ActividadesCom[[#This Row],[VALOR NIVEL 3]],ActividadesCom[[#This Row],[VALOR NIVEL 2]],ActividadesCom[[#This Row],[VALOR NIVEL 1]]),0),"")</f>
        <v>2</v>
      </c>
      <c r="G385" s="5" t="str">
        <f>IF(ActividadesCom[[#This Row],[PROMEDIO]]="","",IF(ActividadesCom[[#This Row],[PROMEDIO]]&gt;=4,"EXCELENTE",IF(ActividadesCom[[#This Row],[PROMEDIO]]&gt;=3,"NOTABLE",IF(ActividadesCom[[#This Row],[PROMEDIO]]&gt;=2,"BUENO",IF(ActividadesCom[[#This Row],[PROMEDIO]]=1,"SUFICIENTE","")))))</f>
        <v>BUENO</v>
      </c>
      <c r="H385" s="5">
        <f>MAX(ActividadesCom[[#This Row],[PERÍODO 1]],ActividadesCom[[#This Row],[PERÍODO 2]],ActividadesCom[[#This Row],[PERÍODO 3]],ActividadesCom[[#This Row],[PERÍODO 4]],ActividadesCom[[#This Row],[PERÍODO 5]])</f>
        <v>20173</v>
      </c>
      <c r="I385" s="6"/>
      <c r="J385" s="5"/>
      <c r="K385" s="5"/>
      <c r="L385" s="5" t="str">
        <f>IF(ActividadesCom[[#This Row],[NIVEL 1]]&lt;&gt;0,VLOOKUP(ActividadesCom[[#This Row],[NIVEL 1]],Catálogo!A:B,2,FALSE),"")</f>
        <v/>
      </c>
      <c r="M385" s="5"/>
      <c r="N385" s="6"/>
      <c r="O385" s="5"/>
      <c r="P385" s="5"/>
      <c r="Q385" s="5" t="str">
        <f>IF(ActividadesCom[[#This Row],[NIVEL 2]]&lt;&gt;0,VLOOKUP(ActividadesCom[[#This Row],[NIVEL 2]],Catálogo!A:B,2,FALSE),"")</f>
        <v/>
      </c>
      <c r="R385" s="5"/>
      <c r="S385" s="6"/>
      <c r="T385" s="5"/>
      <c r="U385" s="5"/>
      <c r="V385" s="5" t="str">
        <f>IF(ActividadesCom[[#This Row],[NIVEL 3]]&lt;&gt;0,VLOOKUP(ActividadesCom[[#This Row],[NIVEL 3]],Catálogo!A:B,2,FALSE),"")</f>
        <v/>
      </c>
      <c r="W385" s="5"/>
      <c r="X385" s="6"/>
      <c r="Y385" s="5"/>
      <c r="Z385" s="5"/>
      <c r="AA385" s="5" t="str">
        <f>IF(ActividadesCom[[#This Row],[NIVEL 4]]&lt;&gt;0,VLOOKUP(ActividadesCom[[#This Row],[NIVEL 4]],Catálogo!A:B,2,FALSE),"")</f>
        <v/>
      </c>
      <c r="AB385" s="5"/>
      <c r="AC385" s="6" t="s">
        <v>37</v>
      </c>
      <c r="AD385" s="5">
        <v>20173</v>
      </c>
      <c r="AE385" s="5" t="s">
        <v>4010</v>
      </c>
      <c r="AF385" s="5">
        <f>IF(ActividadesCom[[#This Row],[NIVEL 5]]&lt;&gt;0,VLOOKUP(ActividadesCom[[#This Row],[NIVEL 5]],Catálogo!A:B,2,FALSE),"")</f>
        <v>2</v>
      </c>
      <c r="AG385" s="5">
        <v>1</v>
      </c>
      <c r="AH385" s="2"/>
      <c r="AI385" s="2"/>
    </row>
    <row r="386" spans="1:35" ht="30" hidden="1" customHeight="1" x14ac:dyDescent="0.25">
      <c r="A386" s="7">
        <v>14470003</v>
      </c>
      <c r="B386" s="97" t="str">
        <f>VLOOKUP(ActividadesCom[[#This Row],[NO. DE CONTROL]],'LISTADO ESTUDIANTES'!A:C,3,FALSE)</f>
        <v>CAN HUCHIN MARCOS EDUARDO</v>
      </c>
      <c r="C386" s="97" t="str">
        <f>VLOOKUP(ActividadesCom[[#This Row],[NO. DE CONTROL]],'LISTADO ESTUDIANTES'!A:B,2,FALSE)</f>
        <v>INGENIERIA CIVIL</v>
      </c>
      <c r="D386" s="18" t="str">
        <f>VLOOKUP(ActividadesCom[[#This Row],[NO. DE CONTROL]],'LISTADO ESTUDIANTES'!A:D,4,FALSE)</f>
        <v>EGRESADO(A)</v>
      </c>
      <c r="E386" s="5">
        <f>SUM(ActividadesCom[[#This Row],[CRÉD. 1]],ActividadesCom[[#This Row],[CRÉD. 2]],ActividadesCom[[#This Row],[CRÉD. 3]],ActividadesCom[[#This Row],[CRÉD. 4]],ActividadesCom[[#This Row],[CRÉD. 5]])</f>
        <v>5</v>
      </c>
      <c r="F386" s="17">
        <f>IF(ActividadesCom[[#This Row],[ÚLTIMO SEMESTRE CON CRÉDITOS]]&gt;0,ROUND(AVERAGE(ActividadesCom[[#This Row],[VALOR NIVEL 5]],ActividadesCom[[#This Row],[VALOR NIVEL 4]],ActividadesCom[[#This Row],[VALOR NIVEL 3]],ActividadesCom[[#This Row],[VALOR NIVEL 2]],ActividadesCom[[#This Row],[VALOR NIVEL 1]]),0),"")</f>
        <v>2</v>
      </c>
      <c r="G386" s="5" t="str">
        <f>IF(ActividadesCom[[#This Row],[PROMEDIO]]="","",IF(ActividadesCom[[#This Row],[PROMEDIO]]&gt;=4,"EXCELENTE",IF(ActividadesCom[[#This Row],[PROMEDIO]]&gt;=3,"NOTABLE",IF(ActividadesCom[[#This Row],[PROMEDIO]]&gt;=2,"BUENO",IF(ActividadesCom[[#This Row],[PROMEDIO]]=1,"SUFICIENTE","")))))</f>
        <v>BUENO</v>
      </c>
      <c r="H386" s="5">
        <f>MAX(ActividadesCom[[#This Row],[PERÍODO 1]],ActividadesCom[[#This Row],[PERÍODO 2]],ActividadesCom[[#This Row],[PERÍODO 3]],ActividadesCom[[#This Row],[PERÍODO 4]],ActividadesCom[[#This Row],[PERÍODO 5]])</f>
        <v>20183</v>
      </c>
      <c r="I386" s="6" t="s">
        <v>596</v>
      </c>
      <c r="J386" s="5">
        <v>20181</v>
      </c>
      <c r="K386" s="5" t="s">
        <v>4010</v>
      </c>
      <c r="L386" s="5">
        <f>IF(ActividadesCom[[#This Row],[NIVEL 1]]&lt;&gt;0,VLOOKUP(ActividadesCom[[#This Row],[NIVEL 1]],Catálogo!A:B,2,FALSE),"")</f>
        <v>2</v>
      </c>
      <c r="M386" s="5">
        <v>1</v>
      </c>
      <c r="N386" s="6" t="s">
        <v>757</v>
      </c>
      <c r="O386" s="5">
        <v>20183</v>
      </c>
      <c r="P386" s="5" t="s">
        <v>4010</v>
      </c>
      <c r="Q386" s="5">
        <f>IF(ActividadesCom[[#This Row],[NIVEL 2]]&lt;&gt;0,VLOOKUP(ActividadesCom[[#This Row],[NIVEL 2]],Catálogo!A:B,2,FALSE),"")</f>
        <v>2</v>
      </c>
      <c r="R386" s="5">
        <v>1</v>
      </c>
      <c r="S386" s="6" t="s">
        <v>758</v>
      </c>
      <c r="T386" s="5">
        <v>20181</v>
      </c>
      <c r="U386" s="5" t="s">
        <v>4010</v>
      </c>
      <c r="V386" s="5">
        <f>IF(ActividadesCom[[#This Row],[NIVEL 3]]&lt;&gt;0,VLOOKUP(ActividadesCom[[#This Row],[NIVEL 3]],Catálogo!A:B,2,FALSE),"")</f>
        <v>2</v>
      </c>
      <c r="W386" s="5">
        <v>1</v>
      </c>
      <c r="X386" s="6"/>
      <c r="Y386" s="5"/>
      <c r="Z386" s="5"/>
      <c r="AA386" s="5" t="str">
        <f>IF(ActividadesCom[[#This Row],[NIVEL 4]]&lt;&gt;0,VLOOKUP(ActividadesCom[[#This Row],[NIVEL 4]],Catálogo!A:B,2,FALSE),"")</f>
        <v/>
      </c>
      <c r="AB386" s="5"/>
      <c r="AC386" s="6" t="s">
        <v>37</v>
      </c>
      <c r="AD386" s="5" t="s">
        <v>50</v>
      </c>
      <c r="AE386" s="5" t="s">
        <v>4010</v>
      </c>
      <c r="AF386" s="5">
        <f>IF(ActividadesCom[[#This Row],[NIVEL 5]]&lt;&gt;0,VLOOKUP(ActividadesCom[[#This Row],[NIVEL 5]],Catálogo!A:B,2,FALSE),"")</f>
        <v>2</v>
      </c>
      <c r="AG386" s="5">
        <v>2</v>
      </c>
      <c r="AH386" s="2"/>
      <c r="AI386" s="2"/>
    </row>
    <row r="387" spans="1:35" ht="30" hidden="1" customHeight="1" x14ac:dyDescent="0.25">
      <c r="A387" s="7">
        <v>14470004</v>
      </c>
      <c r="B387" s="97" t="str">
        <f>VLOOKUP(ActividadesCom[[#This Row],[NO. DE CONTROL]],'LISTADO ESTUDIANTES'!A:C,3,FALSE)</f>
        <v>JOSEPH   CÉPHARD D.</v>
      </c>
      <c r="C387" s="97" t="str">
        <f>VLOOKUP(ActividadesCom[[#This Row],[NO. DE CONTROL]],'LISTADO ESTUDIANTES'!A:B,2,FALSE)</f>
        <v>INGENIERIA CIVIL</v>
      </c>
      <c r="D387" s="18" t="str">
        <f>VLOOKUP(ActividadesCom[[#This Row],[NO. DE CONTROL]],'LISTADO ESTUDIANTES'!A:D,4,FALSE)</f>
        <v>EGRESADO(A)</v>
      </c>
      <c r="E387" s="5">
        <f>SUM(ActividadesCom[[#This Row],[CRÉD. 1]],ActividadesCom[[#This Row],[CRÉD. 2]],ActividadesCom[[#This Row],[CRÉD. 3]],ActividadesCom[[#This Row],[CRÉD. 4]],ActividadesCom[[#This Row],[CRÉD. 5]])</f>
        <v>5</v>
      </c>
      <c r="F387" s="17">
        <f>IF(ActividadesCom[[#This Row],[ÚLTIMO SEMESTRE CON CRÉDITOS]]&gt;0,ROUND(AVERAGE(ActividadesCom[[#This Row],[VALOR NIVEL 5]],ActividadesCom[[#This Row],[VALOR NIVEL 4]],ActividadesCom[[#This Row],[VALOR NIVEL 3]],ActividadesCom[[#This Row],[VALOR NIVEL 2]],ActividadesCom[[#This Row],[VALOR NIVEL 1]]),0),"")</f>
        <v>2</v>
      </c>
      <c r="G387" s="5" t="str">
        <f>IF(ActividadesCom[[#This Row],[PROMEDIO]]="","",IF(ActividadesCom[[#This Row],[PROMEDIO]]&gt;=4,"EXCELENTE",IF(ActividadesCom[[#This Row],[PROMEDIO]]&gt;=3,"NOTABLE",IF(ActividadesCom[[#This Row],[PROMEDIO]]&gt;=2,"BUENO",IF(ActividadesCom[[#This Row],[PROMEDIO]]=1,"SUFICIENTE","")))))</f>
        <v>BUENO</v>
      </c>
      <c r="H387" s="5">
        <f>MAX(ActividadesCom[[#This Row],[PERÍODO 1]],ActividadesCom[[#This Row],[PERÍODO 2]],ActividadesCom[[#This Row],[PERÍODO 3]],ActividadesCom[[#This Row],[PERÍODO 4]],ActividadesCom[[#This Row],[PERÍODO 5]])</f>
        <v>20163</v>
      </c>
      <c r="I387" s="6" t="s">
        <v>202</v>
      </c>
      <c r="J387" s="5">
        <v>20161</v>
      </c>
      <c r="K387" s="5" t="s">
        <v>4010</v>
      </c>
      <c r="L387" s="5">
        <f>IF(ActividadesCom[[#This Row],[NIVEL 1]]&lt;&gt;0,VLOOKUP(ActividadesCom[[#This Row],[NIVEL 1]],Catálogo!A:B,2,FALSE),"")</f>
        <v>2</v>
      </c>
      <c r="M387" s="5">
        <v>1</v>
      </c>
      <c r="N387" s="6" t="s">
        <v>203</v>
      </c>
      <c r="O387" s="5">
        <v>20163</v>
      </c>
      <c r="P387" s="5" t="s">
        <v>4010</v>
      </c>
      <c r="Q387" s="5">
        <f>IF(ActividadesCom[[#This Row],[NIVEL 2]]&lt;&gt;0,VLOOKUP(ActividadesCom[[#This Row],[NIVEL 2]],Catálogo!A:B,2,FALSE),"")</f>
        <v>2</v>
      </c>
      <c r="R387" s="5">
        <v>1</v>
      </c>
      <c r="S387" s="6" t="s">
        <v>56</v>
      </c>
      <c r="T387" s="5">
        <v>20151</v>
      </c>
      <c r="U387" s="5" t="s">
        <v>4010</v>
      </c>
      <c r="V387" s="5">
        <f>IF(ActividadesCom[[#This Row],[NIVEL 3]]&lt;&gt;0,VLOOKUP(ActividadesCom[[#This Row],[NIVEL 3]],Catálogo!A:B,2,FALSE),"")</f>
        <v>2</v>
      </c>
      <c r="W387" s="5">
        <v>1</v>
      </c>
      <c r="X387" s="6"/>
      <c r="Y387" s="5"/>
      <c r="Z387" s="5"/>
      <c r="AA387" s="5" t="str">
        <f>IF(ActividadesCom[[#This Row],[NIVEL 4]]&lt;&gt;0,VLOOKUP(ActividadesCom[[#This Row],[NIVEL 4]],Catálogo!A:B,2,FALSE),"")</f>
        <v/>
      </c>
      <c r="AB387" s="5"/>
      <c r="AC387" s="6" t="s">
        <v>5</v>
      </c>
      <c r="AD387" s="5">
        <v>20151</v>
      </c>
      <c r="AE387" s="5" t="s">
        <v>4010</v>
      </c>
      <c r="AF387" s="5">
        <f>IF(ActividadesCom[[#This Row],[NIVEL 5]]&lt;&gt;0,VLOOKUP(ActividadesCom[[#This Row],[NIVEL 5]],Catálogo!A:B,2,FALSE),"")</f>
        <v>2</v>
      </c>
      <c r="AG387" s="5">
        <v>2</v>
      </c>
      <c r="AH387" s="2"/>
      <c r="AI387" s="2"/>
    </row>
    <row r="388" spans="1:35" ht="30" hidden="1" customHeight="1" x14ac:dyDescent="0.25">
      <c r="A388" s="7">
        <v>14470005</v>
      </c>
      <c r="B388" s="97" t="str">
        <f>VLOOKUP(ActividadesCom[[#This Row],[NO. DE CONTROL]],'LISTADO ESTUDIANTES'!A:C,3,FALSE)</f>
        <v>ELVEUS   DAMIEN</v>
      </c>
      <c r="C388" s="97" t="str">
        <f>VLOOKUP(ActividadesCom[[#This Row],[NO. DE CONTROL]],'LISTADO ESTUDIANTES'!A:B,2,FALSE)</f>
        <v>INGENIERIA CIVIL</v>
      </c>
      <c r="D388" s="18" t="str">
        <f>VLOOKUP(ActividadesCom[[#This Row],[NO. DE CONTROL]],'LISTADO ESTUDIANTES'!A:D,4,FALSE)</f>
        <v>EGRESADO(A)</v>
      </c>
      <c r="E388" s="5">
        <f>SUM(ActividadesCom[[#This Row],[CRÉD. 1]],ActividadesCom[[#This Row],[CRÉD. 2]],ActividadesCom[[#This Row],[CRÉD. 3]],ActividadesCom[[#This Row],[CRÉD. 4]],ActividadesCom[[#This Row],[CRÉD. 5]])</f>
        <v>6</v>
      </c>
      <c r="F388" s="17">
        <f>IF(ActividadesCom[[#This Row],[ÚLTIMO SEMESTRE CON CRÉDITOS]]&gt;0,ROUND(AVERAGE(ActividadesCom[[#This Row],[VALOR NIVEL 5]],ActividadesCom[[#This Row],[VALOR NIVEL 4]],ActividadesCom[[#This Row],[VALOR NIVEL 3]],ActividadesCom[[#This Row],[VALOR NIVEL 2]],ActividadesCom[[#This Row],[VALOR NIVEL 1]]),0),"")</f>
        <v>2</v>
      </c>
      <c r="G388" s="5" t="str">
        <f>IF(ActividadesCom[[#This Row],[PROMEDIO]]="","",IF(ActividadesCom[[#This Row],[PROMEDIO]]&gt;=4,"EXCELENTE",IF(ActividadesCom[[#This Row],[PROMEDIO]]&gt;=3,"NOTABLE",IF(ActividadesCom[[#This Row],[PROMEDIO]]&gt;=2,"BUENO",IF(ActividadesCom[[#This Row],[PROMEDIO]]=1,"SUFICIENTE","")))))</f>
        <v>BUENO</v>
      </c>
      <c r="H388" s="5">
        <f>MAX(ActividadesCom[[#This Row],[PERÍODO 1]],ActividadesCom[[#This Row],[PERÍODO 2]],ActividadesCom[[#This Row],[PERÍODO 3]],ActividadesCom[[#This Row],[PERÍODO 4]],ActividadesCom[[#This Row],[PERÍODO 5]])</f>
        <v>20173</v>
      </c>
      <c r="I388" s="6" t="s">
        <v>219</v>
      </c>
      <c r="J388" s="5">
        <v>20171</v>
      </c>
      <c r="K388" s="5" t="s">
        <v>4010</v>
      </c>
      <c r="L388" s="5">
        <f>IF(ActividadesCom[[#This Row],[NIVEL 1]]&lt;&gt;0,VLOOKUP(ActividadesCom[[#This Row],[NIVEL 1]],Catálogo!A:B,2,FALSE),"")</f>
        <v>2</v>
      </c>
      <c r="M388" s="5">
        <v>1</v>
      </c>
      <c r="N388" s="6" t="s">
        <v>263</v>
      </c>
      <c r="O388" s="5">
        <v>20173</v>
      </c>
      <c r="P388" s="5" t="s">
        <v>4010</v>
      </c>
      <c r="Q388" s="5">
        <f>IF(ActividadesCom[[#This Row],[NIVEL 2]]&lt;&gt;0,VLOOKUP(ActividadesCom[[#This Row],[NIVEL 2]],Catálogo!A:B,2,FALSE),"")</f>
        <v>2</v>
      </c>
      <c r="R388" s="5">
        <v>1</v>
      </c>
      <c r="S388" s="6" t="s">
        <v>264</v>
      </c>
      <c r="T388" s="5">
        <v>20173</v>
      </c>
      <c r="U388" s="5" t="s">
        <v>4010</v>
      </c>
      <c r="V388" s="5">
        <f>IF(ActividadesCom[[#This Row],[NIVEL 3]]&lt;&gt;0,VLOOKUP(ActividadesCom[[#This Row],[NIVEL 3]],Catálogo!A:B,2,FALSE),"")</f>
        <v>2</v>
      </c>
      <c r="W388" s="5">
        <v>1</v>
      </c>
      <c r="X388" s="6" t="s">
        <v>275</v>
      </c>
      <c r="Y388" s="5" t="s">
        <v>50</v>
      </c>
      <c r="Z388" s="5" t="s">
        <v>4010</v>
      </c>
      <c r="AA388" s="5">
        <f>IF(ActividadesCom[[#This Row],[NIVEL 4]]&lt;&gt;0,VLOOKUP(ActividadesCom[[#This Row],[NIVEL 4]],Catálogo!A:B,2,FALSE),"")</f>
        <v>2</v>
      </c>
      <c r="AB388" s="5">
        <v>2</v>
      </c>
      <c r="AC388" s="6" t="s">
        <v>5</v>
      </c>
      <c r="AD388" s="5">
        <v>20151</v>
      </c>
      <c r="AE388" s="5" t="s">
        <v>4010</v>
      </c>
      <c r="AF388" s="5">
        <f>IF(ActividadesCom[[#This Row],[NIVEL 5]]&lt;&gt;0,VLOOKUP(ActividadesCom[[#This Row],[NIVEL 5]],Catálogo!A:B,2,FALSE),"")</f>
        <v>2</v>
      </c>
      <c r="AG388" s="5">
        <v>1</v>
      </c>
      <c r="AH388" s="2"/>
      <c r="AI388" s="2"/>
    </row>
    <row r="389" spans="1:35" ht="30" hidden="1" customHeight="1" x14ac:dyDescent="0.25">
      <c r="A389" s="7">
        <v>14470006</v>
      </c>
      <c r="B389" s="97" t="str">
        <f>VLOOKUP(ActividadesCom[[#This Row],[NO. DE CONTROL]],'LISTADO ESTUDIANTES'!A:C,3,FALSE)</f>
        <v>AUGUSTE   ANGLADE</v>
      </c>
      <c r="C389" s="97" t="str">
        <f>VLOOKUP(ActividadesCom[[#This Row],[NO. DE CONTROL]],'LISTADO ESTUDIANTES'!A:B,2,FALSE)</f>
        <v>INGENIERIA CIVIL</v>
      </c>
      <c r="D389" s="18" t="str">
        <f>VLOOKUP(ActividadesCom[[#This Row],[NO. DE CONTROL]],'LISTADO ESTUDIANTES'!A:D,4,FALSE)</f>
        <v>EGRESADO(A)</v>
      </c>
      <c r="E389" s="5">
        <f>SUM(ActividadesCom[[#This Row],[CRÉD. 1]],ActividadesCom[[#This Row],[CRÉD. 2]],ActividadesCom[[#This Row],[CRÉD. 3]],ActividadesCom[[#This Row],[CRÉD. 4]],ActividadesCom[[#This Row],[CRÉD. 5]])</f>
        <v>5</v>
      </c>
      <c r="F389" s="17">
        <f>IF(ActividadesCom[[#This Row],[ÚLTIMO SEMESTRE CON CRÉDITOS]]&gt;0,ROUND(AVERAGE(ActividadesCom[[#This Row],[VALOR NIVEL 5]],ActividadesCom[[#This Row],[VALOR NIVEL 4]],ActividadesCom[[#This Row],[VALOR NIVEL 3]],ActividadesCom[[#This Row],[VALOR NIVEL 2]],ActividadesCom[[#This Row],[VALOR NIVEL 1]]),0),"")</f>
        <v>2</v>
      </c>
      <c r="G389" s="5" t="str">
        <f>IF(ActividadesCom[[#This Row],[PROMEDIO]]="","",IF(ActividadesCom[[#This Row],[PROMEDIO]]&gt;=4,"EXCELENTE",IF(ActividadesCom[[#This Row],[PROMEDIO]]&gt;=3,"NOTABLE",IF(ActividadesCom[[#This Row],[PROMEDIO]]&gt;=2,"BUENO",IF(ActividadesCom[[#This Row],[PROMEDIO]]=1,"SUFICIENTE","")))))</f>
        <v>BUENO</v>
      </c>
      <c r="H389" s="5">
        <f>MAX(ActividadesCom[[#This Row],[PERÍODO 1]],ActividadesCom[[#This Row],[PERÍODO 2]],ActividadesCom[[#This Row],[PERÍODO 3]],ActividadesCom[[#This Row],[PERÍODO 4]],ActividadesCom[[#This Row],[PERÍODO 5]])</f>
        <v>20151</v>
      </c>
      <c r="I389" s="6" t="s">
        <v>210</v>
      </c>
      <c r="J389" s="5">
        <v>20151</v>
      </c>
      <c r="K389" s="5" t="s">
        <v>4010</v>
      </c>
      <c r="L389" s="5">
        <f>IF(ActividadesCom[[#This Row],[NIVEL 1]]&lt;&gt;0,VLOOKUP(ActividadesCom[[#This Row],[NIVEL 1]],Catálogo!A:B,2,FALSE),"")</f>
        <v>2</v>
      </c>
      <c r="M389" s="5">
        <v>1</v>
      </c>
      <c r="N389" s="6" t="s">
        <v>57</v>
      </c>
      <c r="O389" s="5">
        <v>20151</v>
      </c>
      <c r="P389" s="5" t="s">
        <v>4010</v>
      </c>
      <c r="Q389" s="5">
        <f>IF(ActividadesCom[[#This Row],[NIVEL 2]]&lt;&gt;0,VLOOKUP(ActividadesCom[[#This Row],[NIVEL 2]],Catálogo!A:B,2,FALSE),"")</f>
        <v>2</v>
      </c>
      <c r="R389" s="5">
        <v>1</v>
      </c>
      <c r="S389" s="6" t="s">
        <v>56</v>
      </c>
      <c r="T389" s="5">
        <v>20141</v>
      </c>
      <c r="U389" s="5" t="s">
        <v>4010</v>
      </c>
      <c r="V389" s="5">
        <f>IF(ActividadesCom[[#This Row],[NIVEL 3]]&lt;&gt;0,VLOOKUP(ActividadesCom[[#This Row],[NIVEL 3]],Catálogo!A:B,2,FALSE),"")</f>
        <v>2</v>
      </c>
      <c r="W389" s="5">
        <v>1</v>
      </c>
      <c r="X389" s="6"/>
      <c r="Y389" s="5"/>
      <c r="Z389" s="5"/>
      <c r="AA389" s="5" t="str">
        <f>IF(ActividadesCom[[#This Row],[NIVEL 4]]&lt;&gt;0,VLOOKUP(ActividadesCom[[#This Row],[NIVEL 4]],Catálogo!A:B,2,FALSE),"")</f>
        <v/>
      </c>
      <c r="AB389" s="5"/>
      <c r="AC389" s="6" t="s">
        <v>204</v>
      </c>
      <c r="AD389" s="5" t="s">
        <v>205</v>
      </c>
      <c r="AE389" s="5" t="s">
        <v>4010</v>
      </c>
      <c r="AF389" s="5">
        <f>IF(ActividadesCom[[#This Row],[NIVEL 5]]&lt;&gt;0,VLOOKUP(ActividadesCom[[#This Row],[NIVEL 5]],Catálogo!A:B,2,FALSE),"")</f>
        <v>2</v>
      </c>
      <c r="AG389" s="5">
        <v>2</v>
      </c>
      <c r="AH389" s="2"/>
      <c r="AI389" s="2"/>
    </row>
    <row r="390" spans="1:35" ht="30" hidden="1" customHeight="1" x14ac:dyDescent="0.25">
      <c r="A390" s="7">
        <v>14470007</v>
      </c>
      <c r="B390" s="97" t="str">
        <f>VLOOKUP(ActividadesCom[[#This Row],[NO. DE CONTROL]],'LISTADO ESTUDIANTES'!A:C,3,FALSE)</f>
        <v>ABREU ARTEAGA PAULA ESTELA</v>
      </c>
      <c r="C390" s="97" t="str">
        <f>VLOOKUP(ActividadesCom[[#This Row],[NO. DE CONTROL]],'LISTADO ESTUDIANTES'!A:B,2,FALSE)</f>
        <v>ARQUITECTURA</v>
      </c>
      <c r="D390" s="18" t="str">
        <f>VLOOKUP(ActividadesCom[[#This Row],[NO. DE CONTROL]],'LISTADO ESTUDIANTES'!A:D,4,FALSE)</f>
        <v>EGRESADO(A)</v>
      </c>
      <c r="E390" s="5">
        <f>SUM(ActividadesCom[[#This Row],[CRÉD. 1]],ActividadesCom[[#This Row],[CRÉD. 2]],ActividadesCom[[#This Row],[CRÉD. 3]],ActividadesCom[[#This Row],[CRÉD. 4]],ActividadesCom[[#This Row],[CRÉD. 5]])</f>
        <v>5</v>
      </c>
      <c r="F390" s="17">
        <f>IF(ActividadesCom[[#This Row],[ÚLTIMO SEMESTRE CON CRÉDITOS]]&gt;0,ROUND(AVERAGE(ActividadesCom[[#This Row],[VALOR NIVEL 5]],ActividadesCom[[#This Row],[VALOR NIVEL 4]],ActividadesCom[[#This Row],[VALOR NIVEL 3]],ActividadesCom[[#This Row],[VALOR NIVEL 2]],ActividadesCom[[#This Row],[VALOR NIVEL 1]]),0),"")</f>
        <v>2</v>
      </c>
      <c r="G390" s="5" t="str">
        <f>IF(ActividadesCom[[#This Row],[PROMEDIO]]="","",IF(ActividadesCom[[#This Row],[PROMEDIO]]&gt;=4,"EXCELENTE",IF(ActividadesCom[[#This Row],[PROMEDIO]]&gt;=3,"NOTABLE",IF(ActividadesCom[[#This Row],[PROMEDIO]]&gt;=2,"BUENO",IF(ActividadesCom[[#This Row],[PROMEDIO]]=1,"SUFICIENTE","")))))</f>
        <v>BUENO</v>
      </c>
      <c r="H390" s="5">
        <f>MAX(ActividadesCom[[#This Row],[PERÍODO 1]],ActividadesCom[[#This Row],[PERÍODO 2]],ActividadesCom[[#This Row],[PERÍODO 3]],ActividadesCom[[#This Row],[PERÍODO 4]],ActividadesCom[[#This Row],[PERÍODO 5]])</f>
        <v>20161</v>
      </c>
      <c r="I390" s="6" t="s">
        <v>234</v>
      </c>
      <c r="J390" s="5">
        <v>20151</v>
      </c>
      <c r="K390" s="5" t="s">
        <v>4010</v>
      </c>
      <c r="L390" s="5">
        <f>IF(ActividadesCom[[#This Row],[NIVEL 1]]&lt;&gt;0,VLOOKUP(ActividadesCom[[#This Row],[NIVEL 1]],Catálogo!A:B,2,FALSE),"")</f>
        <v>2</v>
      </c>
      <c r="M390" s="5">
        <v>1</v>
      </c>
      <c r="N390" s="6" t="s">
        <v>238</v>
      </c>
      <c r="O390" s="5">
        <v>20161</v>
      </c>
      <c r="P390" s="5" t="s">
        <v>4010</v>
      </c>
      <c r="Q390" s="5">
        <f>IF(ActividadesCom[[#This Row],[NIVEL 2]]&lt;&gt;0,VLOOKUP(ActividadesCom[[#This Row],[NIVEL 2]],Catálogo!A:B,2,FALSE),"")</f>
        <v>2</v>
      </c>
      <c r="R390" s="5">
        <v>1</v>
      </c>
      <c r="S390" s="6" t="s">
        <v>239</v>
      </c>
      <c r="T390" s="5">
        <v>20161</v>
      </c>
      <c r="U390" s="5" t="s">
        <v>4010</v>
      </c>
      <c r="V390" s="5">
        <f>IF(ActividadesCom[[#This Row],[NIVEL 3]]&lt;&gt;0,VLOOKUP(ActividadesCom[[#This Row],[NIVEL 3]],Catálogo!A:B,2,FALSE),"")</f>
        <v>2</v>
      </c>
      <c r="W390" s="5">
        <v>1</v>
      </c>
      <c r="X390" s="6"/>
      <c r="Y390" s="5"/>
      <c r="Z390" s="5"/>
      <c r="AA390" s="5" t="str">
        <f>IF(ActividadesCom[[#This Row],[NIVEL 4]]&lt;&gt;0,VLOOKUP(ActividadesCom[[#This Row],[NIVEL 4]],Catálogo!A:B,2,FALSE),"")</f>
        <v/>
      </c>
      <c r="AB390" s="5"/>
      <c r="AC390" s="6" t="s">
        <v>140</v>
      </c>
      <c r="AD390" s="5" t="s">
        <v>50</v>
      </c>
      <c r="AE390" s="5" t="s">
        <v>4010</v>
      </c>
      <c r="AF390" s="5">
        <f>IF(ActividadesCom[[#This Row],[NIVEL 5]]&lt;&gt;0,VLOOKUP(ActividadesCom[[#This Row],[NIVEL 5]],Catálogo!A:B,2,FALSE),"")</f>
        <v>2</v>
      </c>
      <c r="AG390" s="5">
        <v>2</v>
      </c>
      <c r="AH390" s="2"/>
      <c r="AI390" s="2"/>
    </row>
    <row r="391" spans="1:35" ht="30" hidden="1" customHeight="1" x14ac:dyDescent="0.25">
      <c r="A391" s="7">
        <v>14470008</v>
      </c>
      <c r="B391" s="97" t="str">
        <f>VLOOKUP(ActividadesCom[[#This Row],[NO. DE CONTROL]],'LISTADO ESTUDIANTES'!A:C,3,FALSE)</f>
        <v>CARRILLO YEH VANNESA YAQUELINE</v>
      </c>
      <c r="C391" s="97" t="str">
        <f>VLOOKUP(ActividadesCom[[#This Row],[NO. DE CONTROL]],'LISTADO ESTUDIANTES'!A:B,2,FALSE)</f>
        <v>ARQUITECTURA</v>
      </c>
      <c r="D391" s="18" t="str">
        <f>VLOOKUP(ActividadesCom[[#This Row],[NO. DE CONTROL]],'LISTADO ESTUDIANTES'!A:D,4,FALSE)</f>
        <v>BAJA</v>
      </c>
      <c r="E391" s="5">
        <f>SUM(ActividadesCom[[#This Row],[CRÉD. 1]],ActividadesCom[[#This Row],[CRÉD. 2]],ActividadesCom[[#This Row],[CRÉD. 3]],ActividadesCom[[#This Row],[CRÉD. 4]],ActividadesCom[[#This Row],[CRÉD. 5]])</f>
        <v>0</v>
      </c>
      <c r="F391" s="17" t="str">
        <f>IF(ActividadesCom[[#This Row],[ÚLTIMO SEMESTRE CON CRÉDITOS]]&gt;0,ROUND(AVERAGE(ActividadesCom[[#This Row],[VALOR NIVEL 5]],ActividadesCom[[#This Row],[VALOR NIVEL 4]],ActividadesCom[[#This Row],[VALOR NIVEL 3]],ActividadesCom[[#This Row],[VALOR NIVEL 2]],ActividadesCom[[#This Row],[VALOR NIVEL 1]]),0),"")</f>
        <v/>
      </c>
      <c r="G391" s="5" t="str">
        <f>IF(ActividadesCom[[#This Row],[PROMEDIO]]="","",IF(ActividadesCom[[#This Row],[PROMEDIO]]&gt;=4,"EXCELENTE",IF(ActividadesCom[[#This Row],[PROMEDIO]]&gt;=3,"NOTABLE",IF(ActividadesCom[[#This Row],[PROMEDIO]]&gt;=2,"BUENO",IF(ActividadesCom[[#This Row],[PROMEDIO]]=1,"SUFICIENTE","")))))</f>
        <v/>
      </c>
      <c r="H391" s="5">
        <f>MAX(ActividadesCom[[#This Row],[PERÍODO 1]],ActividadesCom[[#This Row],[PERÍODO 2]],ActividadesCom[[#This Row],[PERÍODO 3]],ActividadesCom[[#This Row],[PERÍODO 4]],ActividadesCom[[#This Row],[PERÍODO 5]])</f>
        <v>0</v>
      </c>
      <c r="I391" s="6"/>
      <c r="J391" s="5"/>
      <c r="K391" s="5"/>
      <c r="L391" s="5" t="str">
        <f>IF(ActividadesCom[[#This Row],[NIVEL 1]]&lt;&gt;0,VLOOKUP(ActividadesCom[[#This Row],[NIVEL 1]],Catálogo!A:B,2,FALSE),"")</f>
        <v/>
      </c>
      <c r="M391" s="5"/>
      <c r="N391" s="6"/>
      <c r="O391" s="5"/>
      <c r="P391" s="5"/>
      <c r="Q391" s="5" t="str">
        <f>IF(ActividadesCom[[#This Row],[NIVEL 2]]&lt;&gt;0,VLOOKUP(ActividadesCom[[#This Row],[NIVEL 2]],Catálogo!A:B,2,FALSE),"")</f>
        <v/>
      </c>
      <c r="R391" s="5"/>
      <c r="S391" s="6"/>
      <c r="T391" s="5"/>
      <c r="U391" s="5"/>
      <c r="V391" s="5" t="str">
        <f>IF(ActividadesCom[[#This Row],[NIVEL 3]]&lt;&gt;0,VLOOKUP(ActividadesCom[[#This Row],[NIVEL 3]],Catálogo!A:B,2,FALSE),"")</f>
        <v/>
      </c>
      <c r="W391" s="5"/>
      <c r="X391" s="6"/>
      <c r="Y391" s="5"/>
      <c r="Z391" s="5"/>
      <c r="AA391" s="5" t="str">
        <f>IF(ActividadesCom[[#This Row],[NIVEL 4]]&lt;&gt;0,VLOOKUP(ActividadesCom[[#This Row],[NIVEL 4]],Catálogo!A:B,2,FALSE),"")</f>
        <v/>
      </c>
      <c r="AB391" s="5"/>
      <c r="AC391" s="6"/>
      <c r="AD391" s="5"/>
      <c r="AE391" s="5"/>
      <c r="AF391" s="5" t="str">
        <f>IF(ActividadesCom[[#This Row],[NIVEL 5]]&lt;&gt;0,VLOOKUP(ActividadesCom[[#This Row],[NIVEL 5]],Catálogo!A:B,2,FALSE),"")</f>
        <v/>
      </c>
      <c r="AG391" s="5"/>
      <c r="AH391" s="2"/>
      <c r="AI391" s="2"/>
    </row>
    <row r="392" spans="1:35" ht="30" hidden="1" customHeight="1" x14ac:dyDescent="0.25">
      <c r="A392" s="7">
        <v>14470009</v>
      </c>
      <c r="B392" s="97" t="str">
        <f>VLOOKUP(ActividadesCom[[#This Row],[NO. DE CONTROL]],'LISTADO ESTUDIANTES'!A:C,3,FALSE)</f>
        <v>COOX PACHECO DARWIN GEOVANNI</v>
      </c>
      <c r="C392" s="97" t="str">
        <f>VLOOKUP(ActividadesCom[[#This Row],[NO. DE CONTROL]],'LISTADO ESTUDIANTES'!A:B,2,FALSE)</f>
        <v>ARQUITECTURA</v>
      </c>
      <c r="D392" s="18" t="str">
        <f>VLOOKUP(ActividadesCom[[#This Row],[NO. DE CONTROL]],'LISTADO ESTUDIANTES'!A:D,4,FALSE)</f>
        <v>BAJA</v>
      </c>
      <c r="E392" s="5">
        <f>SUM(ActividadesCom[[#This Row],[CRÉD. 1]],ActividadesCom[[#This Row],[CRÉD. 2]],ActividadesCom[[#This Row],[CRÉD. 3]],ActividadesCom[[#This Row],[CRÉD. 4]],ActividadesCom[[#This Row],[CRÉD. 5]])</f>
        <v>1</v>
      </c>
      <c r="F392" s="17">
        <f>IF(ActividadesCom[[#This Row],[ÚLTIMO SEMESTRE CON CRÉDITOS]]&gt;0,ROUND(AVERAGE(ActividadesCom[[#This Row],[VALOR NIVEL 5]],ActividadesCom[[#This Row],[VALOR NIVEL 4]],ActividadesCom[[#This Row],[VALOR NIVEL 3]],ActividadesCom[[#This Row],[VALOR NIVEL 2]],ActividadesCom[[#This Row],[VALOR NIVEL 1]]),0),"")</f>
        <v>2</v>
      </c>
      <c r="G392" s="5" t="str">
        <f>IF(ActividadesCom[[#This Row],[PROMEDIO]]="","",IF(ActividadesCom[[#This Row],[PROMEDIO]]&gt;=4,"EXCELENTE",IF(ActividadesCom[[#This Row],[PROMEDIO]]&gt;=3,"NOTABLE",IF(ActividadesCom[[#This Row],[PROMEDIO]]&gt;=2,"BUENO",IF(ActividadesCom[[#This Row],[PROMEDIO]]=1,"SUFICIENTE","")))))</f>
        <v>BUENO</v>
      </c>
      <c r="H392" s="5">
        <f>MAX(ActividadesCom[[#This Row],[PERÍODO 1]],ActividadesCom[[#This Row],[PERÍODO 2]],ActividadesCom[[#This Row],[PERÍODO 3]],ActividadesCom[[#This Row],[PERÍODO 4]],ActividadesCom[[#This Row],[PERÍODO 5]])</f>
        <v>20143</v>
      </c>
      <c r="I392" s="6"/>
      <c r="J392" s="5"/>
      <c r="K392" s="5"/>
      <c r="L392" s="5" t="str">
        <f>IF(ActividadesCom[[#This Row],[NIVEL 1]]&lt;&gt;0,VLOOKUP(ActividadesCom[[#This Row],[NIVEL 1]],Catálogo!A:B,2,FALSE),"")</f>
        <v/>
      </c>
      <c r="M392" s="5"/>
      <c r="N392" s="6"/>
      <c r="O392" s="5"/>
      <c r="P392" s="5"/>
      <c r="Q392" s="5" t="str">
        <f>IF(ActividadesCom[[#This Row],[NIVEL 2]]&lt;&gt;0,VLOOKUP(ActividadesCom[[#This Row],[NIVEL 2]],Catálogo!A:B,2,FALSE),"")</f>
        <v/>
      </c>
      <c r="R392" s="5"/>
      <c r="S392" s="6"/>
      <c r="T392" s="5"/>
      <c r="U392" s="5"/>
      <c r="V392" s="5" t="str">
        <f>IF(ActividadesCom[[#This Row],[NIVEL 3]]&lt;&gt;0,VLOOKUP(ActividadesCom[[#This Row],[NIVEL 3]],Catálogo!A:B,2,FALSE),"")</f>
        <v/>
      </c>
      <c r="W392" s="5"/>
      <c r="X392" s="6"/>
      <c r="Y392" s="5"/>
      <c r="Z392" s="5"/>
      <c r="AA392" s="5" t="str">
        <f>IF(ActividadesCom[[#This Row],[NIVEL 4]]&lt;&gt;0,VLOOKUP(ActividadesCom[[#This Row],[NIVEL 4]],Catálogo!A:B,2,FALSE),"")</f>
        <v/>
      </c>
      <c r="AB392" s="5"/>
      <c r="AC392" s="6" t="s">
        <v>6</v>
      </c>
      <c r="AD392" s="5">
        <v>20143</v>
      </c>
      <c r="AE392" s="5" t="s">
        <v>4010</v>
      </c>
      <c r="AF392" s="5">
        <f>IF(ActividadesCom[[#This Row],[NIVEL 5]]&lt;&gt;0,VLOOKUP(ActividadesCom[[#This Row],[NIVEL 5]],Catálogo!A:B,2,FALSE),"")</f>
        <v>2</v>
      </c>
      <c r="AG392" s="5">
        <v>1</v>
      </c>
      <c r="AH392" s="2"/>
      <c r="AI392" s="2"/>
    </row>
    <row r="393" spans="1:35" ht="30" hidden="1" customHeight="1" x14ac:dyDescent="0.25">
      <c r="A393" s="7">
        <v>14470010</v>
      </c>
      <c r="B393" s="97" t="str">
        <f>VLOOKUP(ActividadesCom[[#This Row],[NO. DE CONTROL]],'LISTADO ESTUDIANTES'!A:C,3,FALSE)</f>
        <v>CHABLE SALVARRIA KEVIN ANDRES</v>
      </c>
      <c r="C393" s="97" t="str">
        <f>VLOOKUP(ActividadesCom[[#This Row],[NO. DE CONTROL]],'LISTADO ESTUDIANTES'!A:B,2,FALSE)</f>
        <v>ARQUITECTURA</v>
      </c>
      <c r="D393" s="18" t="str">
        <f>VLOOKUP(ActividadesCom[[#This Row],[NO. DE CONTROL]],'LISTADO ESTUDIANTES'!A:D,4,FALSE)</f>
        <v>BAJA</v>
      </c>
      <c r="E393" s="5">
        <f>SUM(ActividadesCom[[#This Row],[CRÉD. 1]],ActividadesCom[[#This Row],[CRÉD. 2]],ActividadesCom[[#This Row],[CRÉD. 3]],ActividadesCom[[#This Row],[CRÉD. 4]],ActividadesCom[[#This Row],[CRÉD. 5]])</f>
        <v>1</v>
      </c>
      <c r="F393" s="17">
        <f>IF(ActividadesCom[[#This Row],[ÚLTIMO SEMESTRE CON CRÉDITOS]]&gt;0,ROUND(AVERAGE(ActividadesCom[[#This Row],[VALOR NIVEL 5]],ActividadesCom[[#This Row],[VALOR NIVEL 4]],ActividadesCom[[#This Row],[VALOR NIVEL 3]],ActividadesCom[[#This Row],[VALOR NIVEL 2]],ActividadesCom[[#This Row],[VALOR NIVEL 1]]),0),"")</f>
        <v>2</v>
      </c>
      <c r="G393" s="5" t="str">
        <f>IF(ActividadesCom[[#This Row],[PROMEDIO]]="","",IF(ActividadesCom[[#This Row],[PROMEDIO]]&gt;=4,"EXCELENTE",IF(ActividadesCom[[#This Row],[PROMEDIO]]&gt;=3,"NOTABLE",IF(ActividadesCom[[#This Row],[PROMEDIO]]&gt;=2,"BUENO",IF(ActividadesCom[[#This Row],[PROMEDIO]]=1,"SUFICIENTE","")))))</f>
        <v>BUENO</v>
      </c>
      <c r="H393" s="5">
        <f>MAX(ActividadesCom[[#This Row],[PERÍODO 1]],ActividadesCom[[#This Row],[PERÍODO 2]],ActividadesCom[[#This Row],[PERÍODO 3]],ActividadesCom[[#This Row],[PERÍODO 4]],ActividadesCom[[#This Row],[PERÍODO 5]])</f>
        <v>20143</v>
      </c>
      <c r="I393" s="6"/>
      <c r="J393" s="5"/>
      <c r="K393" s="5"/>
      <c r="L393" s="5" t="str">
        <f>IF(ActividadesCom[[#This Row],[NIVEL 1]]&lt;&gt;0,VLOOKUP(ActividadesCom[[#This Row],[NIVEL 1]],Catálogo!A:B,2,FALSE),"")</f>
        <v/>
      </c>
      <c r="M393" s="5"/>
      <c r="N393" s="6"/>
      <c r="O393" s="5"/>
      <c r="P393" s="5"/>
      <c r="Q393" s="5" t="str">
        <f>IF(ActividadesCom[[#This Row],[NIVEL 2]]&lt;&gt;0,VLOOKUP(ActividadesCom[[#This Row],[NIVEL 2]],Catálogo!A:B,2,FALSE),"")</f>
        <v/>
      </c>
      <c r="R393" s="5"/>
      <c r="S393" s="6"/>
      <c r="T393" s="5"/>
      <c r="U393" s="5"/>
      <c r="V393" s="5" t="str">
        <f>IF(ActividadesCom[[#This Row],[NIVEL 3]]&lt;&gt;0,VLOOKUP(ActividadesCom[[#This Row],[NIVEL 3]],Catálogo!A:B,2,FALSE),"")</f>
        <v/>
      </c>
      <c r="W393" s="5"/>
      <c r="X393" s="6"/>
      <c r="Y393" s="5"/>
      <c r="Z393" s="5"/>
      <c r="AA393" s="5" t="str">
        <f>IF(ActividadesCom[[#This Row],[NIVEL 4]]&lt;&gt;0,VLOOKUP(ActividadesCom[[#This Row],[NIVEL 4]],Catálogo!A:B,2,FALSE),"")</f>
        <v/>
      </c>
      <c r="AB393" s="5"/>
      <c r="AC393" s="6" t="s">
        <v>6</v>
      </c>
      <c r="AD393" s="5">
        <v>20143</v>
      </c>
      <c r="AE393" s="5" t="s">
        <v>4010</v>
      </c>
      <c r="AF393" s="5">
        <f>IF(ActividadesCom[[#This Row],[NIVEL 5]]&lt;&gt;0,VLOOKUP(ActividadesCom[[#This Row],[NIVEL 5]],Catálogo!A:B,2,FALSE),"")</f>
        <v>2</v>
      </c>
      <c r="AG393" s="5">
        <v>1</v>
      </c>
      <c r="AH393" s="2"/>
      <c r="AI393" s="2"/>
    </row>
    <row r="394" spans="1:35" ht="30" hidden="1" customHeight="1" x14ac:dyDescent="0.25">
      <c r="A394" s="7">
        <v>14470011</v>
      </c>
      <c r="B394" s="97" t="str">
        <f>VLOOKUP(ActividadesCom[[#This Row],[NO. DE CONTROL]],'LISTADO ESTUDIANTES'!A:C,3,FALSE)</f>
        <v>CAN XAMÁN MARY ELIZABETH</v>
      </c>
      <c r="C394" s="97" t="str">
        <f>VLOOKUP(ActividadesCom[[#This Row],[NO. DE CONTROL]],'LISTADO ESTUDIANTES'!A:B,2,FALSE)</f>
        <v>ARQUITECTURA</v>
      </c>
      <c r="D394" s="18" t="str">
        <f>VLOOKUP(ActividadesCom[[#This Row],[NO. DE CONTROL]],'LISTADO ESTUDIANTES'!A:D,4,FALSE)</f>
        <v>EGRESADO(A)</v>
      </c>
      <c r="E394" s="5">
        <f>SUM(ActividadesCom[[#This Row],[CRÉD. 1]],ActividadesCom[[#This Row],[CRÉD. 2]],ActividadesCom[[#This Row],[CRÉD. 3]],ActividadesCom[[#This Row],[CRÉD. 4]],ActividadesCom[[#This Row],[CRÉD. 5]])</f>
        <v>5</v>
      </c>
      <c r="F394" s="17">
        <f>IF(ActividadesCom[[#This Row],[ÚLTIMO SEMESTRE CON CRÉDITOS]]&gt;0,ROUND(AVERAGE(ActividadesCom[[#This Row],[VALOR NIVEL 5]],ActividadesCom[[#This Row],[VALOR NIVEL 4]],ActividadesCom[[#This Row],[VALOR NIVEL 3]],ActividadesCom[[#This Row],[VALOR NIVEL 2]],ActividadesCom[[#This Row],[VALOR NIVEL 1]]),0),"")</f>
        <v>2</v>
      </c>
      <c r="G394" s="5" t="str">
        <f>IF(ActividadesCom[[#This Row],[PROMEDIO]]="","",IF(ActividadesCom[[#This Row],[PROMEDIO]]&gt;=4,"EXCELENTE",IF(ActividadesCom[[#This Row],[PROMEDIO]]&gt;=3,"NOTABLE",IF(ActividadesCom[[#This Row],[PROMEDIO]]&gt;=2,"BUENO",IF(ActividadesCom[[#This Row],[PROMEDIO]]=1,"SUFICIENTE","")))))</f>
        <v>BUENO</v>
      </c>
      <c r="H394" s="5">
        <f>MAX(ActividadesCom[[#This Row],[PERÍODO 1]],ActividadesCom[[#This Row],[PERÍODO 2]],ActividadesCom[[#This Row],[PERÍODO 3]],ActividadesCom[[#This Row],[PERÍODO 4]],ActividadesCom[[#This Row],[PERÍODO 5]])</f>
        <v>20161</v>
      </c>
      <c r="I394" s="6" t="s">
        <v>239</v>
      </c>
      <c r="J394" s="5">
        <v>20161</v>
      </c>
      <c r="K394" s="5" t="s">
        <v>4010</v>
      </c>
      <c r="L394" s="5">
        <f>IF(ActividadesCom[[#This Row],[NIVEL 1]]&lt;&gt;0,VLOOKUP(ActividadesCom[[#This Row],[NIVEL 1]],Catálogo!A:B,2,FALSE),"")</f>
        <v>2</v>
      </c>
      <c r="M394" s="5">
        <v>1</v>
      </c>
      <c r="N394" s="6" t="s">
        <v>367</v>
      </c>
      <c r="O394" s="5">
        <v>20161</v>
      </c>
      <c r="P394" s="5" t="s">
        <v>4010</v>
      </c>
      <c r="Q394" s="5">
        <f>IF(ActividadesCom[[#This Row],[NIVEL 2]]&lt;&gt;0,VLOOKUP(ActividadesCom[[#This Row],[NIVEL 2]],Catálogo!A:B,2,FALSE),"")</f>
        <v>2</v>
      </c>
      <c r="R394" s="5">
        <v>1</v>
      </c>
      <c r="S394" s="6" t="s">
        <v>368</v>
      </c>
      <c r="T394" s="5">
        <v>20151</v>
      </c>
      <c r="U394" s="5" t="s">
        <v>4010</v>
      </c>
      <c r="V394" s="5">
        <f>IF(ActividadesCom[[#This Row],[NIVEL 3]]&lt;&gt;0,VLOOKUP(ActividadesCom[[#This Row],[NIVEL 3]],Catálogo!A:B,2,FALSE),"")</f>
        <v>2</v>
      </c>
      <c r="W394" s="5">
        <v>1</v>
      </c>
      <c r="X394" s="6" t="s">
        <v>112</v>
      </c>
      <c r="Y394" s="5">
        <v>20143</v>
      </c>
      <c r="Z394" s="5" t="s">
        <v>4010</v>
      </c>
      <c r="AA394" s="5">
        <f>IF(ActividadesCom[[#This Row],[NIVEL 4]]&lt;&gt;0,VLOOKUP(ActividadesCom[[#This Row],[NIVEL 4]],Catálogo!A:B,2,FALSE),"")</f>
        <v>2</v>
      </c>
      <c r="AB394" s="5">
        <v>1</v>
      </c>
      <c r="AC394" s="6" t="s">
        <v>42</v>
      </c>
      <c r="AD394" s="5">
        <v>20143</v>
      </c>
      <c r="AE394" s="5" t="s">
        <v>4010</v>
      </c>
      <c r="AF394" s="5">
        <f>IF(ActividadesCom[[#This Row],[NIVEL 5]]&lt;&gt;0,VLOOKUP(ActividadesCom[[#This Row],[NIVEL 5]],Catálogo!A:B,2,FALSE),"")</f>
        <v>2</v>
      </c>
      <c r="AG394" s="5">
        <v>1</v>
      </c>
      <c r="AH394" s="2"/>
      <c r="AI394" s="2"/>
    </row>
    <row r="395" spans="1:35" ht="30" hidden="1" customHeight="1" x14ac:dyDescent="0.25">
      <c r="A395" s="7">
        <v>14470012</v>
      </c>
      <c r="B395" s="97" t="str">
        <f>VLOOKUP(ActividadesCom[[#This Row],[NO. DE CONTROL]],'LISTADO ESTUDIANTES'!A:C,3,FALSE)</f>
        <v>LOZANO VELA BRIAN</v>
      </c>
      <c r="C395" s="97" t="str">
        <f>VLOOKUP(ActividadesCom[[#This Row],[NO. DE CONTROL]],'LISTADO ESTUDIANTES'!A:B,2,FALSE)</f>
        <v>ARQUITECTURA</v>
      </c>
      <c r="D395" s="18" t="str">
        <f>VLOOKUP(ActividadesCom[[#This Row],[NO. DE CONTROL]],'LISTADO ESTUDIANTES'!A:D,4,FALSE)</f>
        <v>EGRESADO(A)</v>
      </c>
      <c r="E395" s="5">
        <f>SUM(ActividadesCom[[#This Row],[CRÉD. 1]],ActividadesCom[[#This Row],[CRÉD. 2]],ActividadesCom[[#This Row],[CRÉD. 3]],ActividadesCom[[#This Row],[CRÉD. 4]],ActividadesCom[[#This Row],[CRÉD. 5]])</f>
        <v>5</v>
      </c>
      <c r="F395" s="17">
        <f>IF(ActividadesCom[[#This Row],[ÚLTIMO SEMESTRE CON CRÉDITOS]]&gt;0,ROUND(AVERAGE(ActividadesCom[[#This Row],[VALOR NIVEL 5]],ActividadesCom[[#This Row],[VALOR NIVEL 4]],ActividadesCom[[#This Row],[VALOR NIVEL 3]],ActividadesCom[[#This Row],[VALOR NIVEL 2]],ActividadesCom[[#This Row],[VALOR NIVEL 1]]),0),"")</f>
        <v>2</v>
      </c>
      <c r="G395" s="5" t="str">
        <f>IF(ActividadesCom[[#This Row],[PROMEDIO]]="","",IF(ActividadesCom[[#This Row],[PROMEDIO]]&gt;=4,"EXCELENTE",IF(ActividadesCom[[#This Row],[PROMEDIO]]&gt;=3,"NOTABLE",IF(ActividadesCom[[#This Row],[PROMEDIO]]&gt;=2,"BUENO",IF(ActividadesCom[[#This Row],[PROMEDIO]]=1,"SUFICIENTE","")))))</f>
        <v>BUENO</v>
      </c>
      <c r="H395" s="5">
        <f>MAX(ActividadesCom[[#This Row],[PERÍODO 1]],ActividadesCom[[#This Row],[PERÍODO 2]],ActividadesCom[[#This Row],[PERÍODO 3]],ActividadesCom[[#This Row],[PERÍODO 4]],ActividadesCom[[#This Row],[PERÍODO 5]])</f>
        <v>20173</v>
      </c>
      <c r="I395" s="6" t="s">
        <v>586</v>
      </c>
      <c r="J395" s="5">
        <v>20161</v>
      </c>
      <c r="K395" s="5" t="s">
        <v>4010</v>
      </c>
      <c r="L395" s="5">
        <f>IF(ActividadesCom[[#This Row],[NIVEL 1]]&lt;&gt;0,VLOOKUP(ActividadesCom[[#This Row],[NIVEL 1]],Catálogo!A:B,2,FALSE),"")</f>
        <v>2</v>
      </c>
      <c r="M395" s="5">
        <v>1</v>
      </c>
      <c r="N395" s="6" t="s">
        <v>582</v>
      </c>
      <c r="O395" s="5">
        <v>20173</v>
      </c>
      <c r="P395" s="5" t="s">
        <v>4010</v>
      </c>
      <c r="Q395" s="5">
        <f>IF(ActividadesCom[[#This Row],[NIVEL 2]]&lt;&gt;0,VLOOKUP(ActividadesCom[[#This Row],[NIVEL 2]],Catálogo!A:B,2,FALSE),"")</f>
        <v>2</v>
      </c>
      <c r="R395" s="5">
        <v>1</v>
      </c>
      <c r="S395" s="6" t="s">
        <v>587</v>
      </c>
      <c r="T395" s="5">
        <v>20161</v>
      </c>
      <c r="U395" s="5" t="s">
        <v>4010</v>
      </c>
      <c r="V395" s="5">
        <f>IF(ActividadesCom[[#This Row],[NIVEL 3]]&lt;&gt;0,VLOOKUP(ActividadesCom[[#This Row],[NIVEL 3]],Catálogo!A:B,2,FALSE),"")</f>
        <v>2</v>
      </c>
      <c r="W395" s="5">
        <v>1</v>
      </c>
      <c r="X395" s="6"/>
      <c r="Y395" s="5"/>
      <c r="Z395" s="5"/>
      <c r="AA395" s="5" t="str">
        <f>IF(ActividadesCom[[#This Row],[NIVEL 4]]&lt;&gt;0,VLOOKUP(ActividadesCom[[#This Row],[NIVEL 4]],Catálogo!A:B,2,FALSE),"")</f>
        <v/>
      </c>
      <c r="AB395" s="5"/>
      <c r="AC395" s="6" t="s">
        <v>158</v>
      </c>
      <c r="AD395" s="5">
        <v>20151</v>
      </c>
      <c r="AE395" s="5" t="s">
        <v>4010</v>
      </c>
      <c r="AF395" s="5">
        <f>IF(ActividadesCom[[#This Row],[NIVEL 5]]&lt;&gt;0,VLOOKUP(ActividadesCom[[#This Row],[NIVEL 5]],Catálogo!A:B,2,FALSE),"")</f>
        <v>2</v>
      </c>
      <c r="AG395" s="5">
        <v>2</v>
      </c>
      <c r="AH395" s="2"/>
      <c r="AI395" s="2"/>
    </row>
    <row r="396" spans="1:35" ht="30" hidden="1" customHeight="1" x14ac:dyDescent="0.25">
      <c r="A396" s="7">
        <v>14470013</v>
      </c>
      <c r="B396" s="97" t="str">
        <f>VLOOKUP(ActividadesCom[[#This Row],[NO. DE CONTROL]],'LISTADO ESTUDIANTES'!A:C,3,FALSE)</f>
        <v>MILLAN ZAPATA MAYTE</v>
      </c>
      <c r="C396" s="97" t="str">
        <f>VLOOKUP(ActividadesCom[[#This Row],[NO. DE CONTROL]],'LISTADO ESTUDIANTES'!A:B,2,FALSE)</f>
        <v>ARQUITECTURA</v>
      </c>
      <c r="D396" s="18" t="str">
        <f>VLOOKUP(ActividadesCom[[#This Row],[NO. DE CONTROL]],'LISTADO ESTUDIANTES'!A:D,4,FALSE)</f>
        <v>BAJA</v>
      </c>
      <c r="E396" s="5">
        <f>SUM(ActividadesCom[[#This Row],[CRÉD. 1]],ActividadesCom[[#This Row],[CRÉD. 2]],ActividadesCom[[#This Row],[CRÉD. 3]],ActividadesCom[[#This Row],[CRÉD. 4]],ActividadesCom[[#This Row],[CRÉD. 5]])</f>
        <v>0</v>
      </c>
      <c r="F396" s="17" t="str">
        <f>IF(ActividadesCom[[#This Row],[ÚLTIMO SEMESTRE CON CRÉDITOS]]&gt;0,ROUND(AVERAGE(ActividadesCom[[#This Row],[VALOR NIVEL 5]],ActividadesCom[[#This Row],[VALOR NIVEL 4]],ActividadesCom[[#This Row],[VALOR NIVEL 3]],ActividadesCom[[#This Row],[VALOR NIVEL 2]],ActividadesCom[[#This Row],[VALOR NIVEL 1]]),0),"")</f>
        <v/>
      </c>
      <c r="G396" s="5" t="str">
        <f>IF(ActividadesCom[[#This Row],[PROMEDIO]]="","",IF(ActividadesCom[[#This Row],[PROMEDIO]]&gt;=4,"EXCELENTE",IF(ActividadesCom[[#This Row],[PROMEDIO]]&gt;=3,"NOTABLE",IF(ActividadesCom[[#This Row],[PROMEDIO]]&gt;=2,"BUENO",IF(ActividadesCom[[#This Row],[PROMEDIO]]=1,"SUFICIENTE","")))))</f>
        <v/>
      </c>
      <c r="H396" s="5">
        <f>MAX(ActividadesCom[[#This Row],[PERÍODO 1]],ActividadesCom[[#This Row],[PERÍODO 2]],ActividadesCom[[#This Row],[PERÍODO 3]],ActividadesCom[[#This Row],[PERÍODO 4]],ActividadesCom[[#This Row],[PERÍODO 5]])</f>
        <v>0</v>
      </c>
      <c r="I396" s="6"/>
      <c r="J396" s="5"/>
      <c r="K396" s="5"/>
      <c r="L396" s="5" t="str">
        <f>IF(ActividadesCom[[#This Row],[NIVEL 1]]&lt;&gt;0,VLOOKUP(ActividadesCom[[#This Row],[NIVEL 1]],Catálogo!A:B,2,FALSE),"")</f>
        <v/>
      </c>
      <c r="M396" s="5"/>
      <c r="N396" s="6"/>
      <c r="O396" s="5"/>
      <c r="P396" s="5"/>
      <c r="Q396" s="5" t="str">
        <f>IF(ActividadesCom[[#This Row],[NIVEL 2]]&lt;&gt;0,VLOOKUP(ActividadesCom[[#This Row],[NIVEL 2]],Catálogo!A:B,2,FALSE),"")</f>
        <v/>
      </c>
      <c r="R396" s="5"/>
      <c r="S396" s="6"/>
      <c r="T396" s="5"/>
      <c r="U396" s="5"/>
      <c r="V396" s="5" t="str">
        <f>IF(ActividadesCom[[#This Row],[NIVEL 3]]&lt;&gt;0,VLOOKUP(ActividadesCom[[#This Row],[NIVEL 3]],Catálogo!A:B,2,FALSE),"")</f>
        <v/>
      </c>
      <c r="W396" s="5"/>
      <c r="X396" s="6"/>
      <c r="Y396" s="5"/>
      <c r="Z396" s="5"/>
      <c r="AA396" s="5" t="str">
        <f>IF(ActividadesCom[[#This Row],[NIVEL 4]]&lt;&gt;0,VLOOKUP(ActividadesCom[[#This Row],[NIVEL 4]],Catálogo!A:B,2,FALSE),"")</f>
        <v/>
      </c>
      <c r="AB396" s="5"/>
      <c r="AC396" s="6"/>
      <c r="AD396" s="5"/>
      <c r="AE396" s="5"/>
      <c r="AF396" s="5" t="str">
        <f>IF(ActividadesCom[[#This Row],[NIVEL 5]]&lt;&gt;0,VLOOKUP(ActividadesCom[[#This Row],[NIVEL 5]],Catálogo!A:B,2,FALSE),"")</f>
        <v/>
      </c>
      <c r="AG396" s="5"/>
      <c r="AH396" s="2"/>
      <c r="AI396" s="2"/>
    </row>
    <row r="397" spans="1:35" ht="30" hidden="1" customHeight="1" x14ac:dyDescent="0.25">
      <c r="A397" s="7">
        <v>14470014</v>
      </c>
      <c r="B397" s="97" t="str">
        <f>VLOOKUP(ActividadesCom[[#This Row],[NO. DE CONTROL]],'LISTADO ESTUDIANTES'!A:C,3,FALSE)</f>
        <v>DZUL SALAZAR JOSE ROBERTO</v>
      </c>
      <c r="C397" s="97" t="str">
        <f>VLOOKUP(ActividadesCom[[#This Row],[NO. DE CONTROL]],'LISTADO ESTUDIANTES'!A:B,2,FALSE)</f>
        <v>ARQUITECTURA</v>
      </c>
      <c r="D397" s="18" t="str">
        <f>VLOOKUP(ActividadesCom[[#This Row],[NO. DE CONTROL]],'LISTADO ESTUDIANTES'!A:D,4,FALSE)</f>
        <v>EGRESADO(A)</v>
      </c>
      <c r="E397" s="5">
        <f>SUM(ActividadesCom[[#This Row],[CRÉD. 1]],ActividadesCom[[#This Row],[CRÉD. 2]],ActividadesCom[[#This Row],[CRÉD. 3]],ActividadesCom[[#This Row],[CRÉD. 4]],ActividadesCom[[#This Row],[CRÉD. 5]])</f>
        <v>5</v>
      </c>
      <c r="F397" s="17">
        <f>IF(ActividadesCom[[#This Row],[ÚLTIMO SEMESTRE CON CRÉDITOS]]&gt;0,ROUND(AVERAGE(ActividadesCom[[#This Row],[VALOR NIVEL 5]],ActividadesCom[[#This Row],[VALOR NIVEL 4]],ActividadesCom[[#This Row],[VALOR NIVEL 3]],ActividadesCom[[#This Row],[VALOR NIVEL 2]],ActividadesCom[[#This Row],[VALOR NIVEL 1]]),0),"")</f>
        <v>2</v>
      </c>
      <c r="G397" s="5" t="str">
        <f>IF(ActividadesCom[[#This Row],[PROMEDIO]]="","",IF(ActividadesCom[[#This Row],[PROMEDIO]]&gt;=4,"EXCELENTE",IF(ActividadesCom[[#This Row],[PROMEDIO]]&gt;=3,"NOTABLE",IF(ActividadesCom[[#This Row],[PROMEDIO]]&gt;=2,"BUENO",IF(ActividadesCom[[#This Row],[PROMEDIO]]=1,"SUFICIENTE","")))))</f>
        <v>BUENO</v>
      </c>
      <c r="H397" s="5">
        <f>MAX(ActividadesCom[[#This Row],[PERÍODO 1]],ActividadesCom[[#This Row],[PERÍODO 2]],ActividadesCom[[#This Row],[PERÍODO 3]],ActividadesCom[[#This Row],[PERÍODO 4]],ActividadesCom[[#This Row],[PERÍODO 5]])</f>
        <v>20161</v>
      </c>
      <c r="I397" s="6" t="s">
        <v>593</v>
      </c>
      <c r="J397" s="5">
        <v>20161</v>
      </c>
      <c r="K397" s="5" t="s">
        <v>4010</v>
      </c>
      <c r="L397" s="5">
        <f>IF(ActividadesCom[[#This Row],[NIVEL 1]]&lt;&gt;0,VLOOKUP(ActividadesCom[[#This Row],[NIVEL 1]],Catálogo!A:B,2,FALSE),"")</f>
        <v>2</v>
      </c>
      <c r="M397" s="5">
        <v>1</v>
      </c>
      <c r="N397" s="6" t="s">
        <v>594</v>
      </c>
      <c r="O397" s="5">
        <v>20151</v>
      </c>
      <c r="P397" s="5" t="s">
        <v>4010</v>
      </c>
      <c r="Q397" s="5">
        <f>IF(ActividadesCom[[#This Row],[NIVEL 2]]&lt;&gt;0,VLOOKUP(ActividadesCom[[#This Row],[NIVEL 2]],Catálogo!A:B,2,FALSE),"")</f>
        <v>2</v>
      </c>
      <c r="R397" s="5">
        <v>1</v>
      </c>
      <c r="S397" s="6" t="s">
        <v>524</v>
      </c>
      <c r="T397" s="5">
        <v>20161</v>
      </c>
      <c r="U397" s="5" t="s">
        <v>4010</v>
      </c>
      <c r="V397" s="5">
        <f>IF(ActividadesCom[[#This Row],[NIVEL 3]]&lt;&gt;0,VLOOKUP(ActividadesCom[[#This Row],[NIVEL 3]],Catálogo!A:B,2,FALSE),"")</f>
        <v>2</v>
      </c>
      <c r="W397" s="5">
        <v>1</v>
      </c>
      <c r="X397" s="6" t="s">
        <v>82</v>
      </c>
      <c r="Y397" s="5">
        <v>20143</v>
      </c>
      <c r="Z397" s="5" t="s">
        <v>4010</v>
      </c>
      <c r="AA397" s="5">
        <f>IF(ActividadesCom[[#This Row],[NIVEL 4]]&lt;&gt;0,VLOOKUP(ActividadesCom[[#This Row],[NIVEL 4]],Catálogo!A:B,2,FALSE),"")</f>
        <v>2</v>
      </c>
      <c r="AB397" s="5">
        <v>1</v>
      </c>
      <c r="AC397" s="6" t="s">
        <v>33</v>
      </c>
      <c r="AD397" s="5">
        <v>20143</v>
      </c>
      <c r="AE397" s="5" t="s">
        <v>4010</v>
      </c>
      <c r="AF397" s="5">
        <f>IF(ActividadesCom[[#This Row],[NIVEL 5]]&lt;&gt;0,VLOOKUP(ActividadesCom[[#This Row],[NIVEL 5]],Catálogo!A:B,2,FALSE),"")</f>
        <v>2</v>
      </c>
      <c r="AG397" s="5">
        <v>1</v>
      </c>
      <c r="AH397" s="2"/>
      <c r="AI397" s="2"/>
    </row>
    <row r="398" spans="1:35" ht="30" hidden="1" customHeight="1" x14ac:dyDescent="0.25">
      <c r="A398" s="7">
        <v>14470015</v>
      </c>
      <c r="B398" s="97" t="str">
        <f>VLOOKUP(ActividadesCom[[#This Row],[NO. DE CONTROL]],'LISTADO ESTUDIANTES'!A:C,3,FALSE)</f>
        <v>MENDOZA CRUZ EVA MARIA</v>
      </c>
      <c r="C398" s="97" t="str">
        <f>VLOOKUP(ActividadesCom[[#This Row],[NO. DE CONTROL]],'LISTADO ESTUDIANTES'!A:B,2,FALSE)</f>
        <v>ARQUITECTURA</v>
      </c>
      <c r="D398" s="18" t="str">
        <f>VLOOKUP(ActividadesCom[[#This Row],[NO. DE CONTROL]],'LISTADO ESTUDIANTES'!A:D,4,FALSE)</f>
        <v>EGRESADO(A)</v>
      </c>
      <c r="E398" s="5">
        <f>SUM(ActividadesCom[[#This Row],[CRÉD. 1]],ActividadesCom[[#This Row],[CRÉD. 2]],ActividadesCom[[#This Row],[CRÉD. 3]],ActividadesCom[[#This Row],[CRÉD. 4]],ActividadesCom[[#This Row],[CRÉD. 5]])</f>
        <v>5</v>
      </c>
      <c r="F398" s="17">
        <f>IF(ActividadesCom[[#This Row],[ÚLTIMO SEMESTRE CON CRÉDITOS]]&gt;0,ROUND(AVERAGE(ActividadesCom[[#This Row],[VALOR NIVEL 5]],ActividadesCom[[#This Row],[VALOR NIVEL 4]],ActividadesCom[[#This Row],[VALOR NIVEL 3]],ActividadesCom[[#This Row],[VALOR NIVEL 2]],ActividadesCom[[#This Row],[VALOR NIVEL 1]]),0),"")</f>
        <v>2</v>
      </c>
      <c r="G398" s="5" t="str">
        <f>IF(ActividadesCom[[#This Row],[PROMEDIO]]="","",IF(ActividadesCom[[#This Row],[PROMEDIO]]&gt;=4,"EXCELENTE",IF(ActividadesCom[[#This Row],[PROMEDIO]]&gt;=3,"NOTABLE",IF(ActividadesCom[[#This Row],[PROMEDIO]]&gt;=2,"BUENO",IF(ActividadesCom[[#This Row],[PROMEDIO]]=1,"SUFICIENTE","")))))</f>
        <v>BUENO</v>
      </c>
      <c r="H398" s="5">
        <f>MAX(ActividadesCom[[#This Row],[PERÍODO 1]],ActividadesCom[[#This Row],[PERÍODO 2]],ActividadesCom[[#This Row],[PERÍODO 3]],ActividadesCom[[#This Row],[PERÍODO 4]],ActividadesCom[[#This Row],[PERÍODO 5]])</f>
        <v>20173</v>
      </c>
      <c r="I398" s="6" t="s">
        <v>582</v>
      </c>
      <c r="J398" s="5">
        <v>20173</v>
      </c>
      <c r="K398" s="5" t="s">
        <v>4010</v>
      </c>
      <c r="L398" s="5">
        <f>IF(ActividadesCom[[#This Row],[NIVEL 1]]&lt;&gt;0,VLOOKUP(ActividadesCom[[#This Row],[NIVEL 1]],Catálogo!A:B,2,FALSE),"")</f>
        <v>2</v>
      </c>
      <c r="M398" s="5">
        <v>1</v>
      </c>
      <c r="N398" s="6" t="s">
        <v>583</v>
      </c>
      <c r="O398" s="5">
        <v>20171</v>
      </c>
      <c r="P398" s="5" t="s">
        <v>4010</v>
      </c>
      <c r="Q398" s="5">
        <f>IF(ActividadesCom[[#This Row],[NIVEL 2]]&lt;&gt;0,VLOOKUP(ActividadesCom[[#This Row],[NIVEL 2]],Catálogo!A:B,2,FALSE),"")</f>
        <v>2</v>
      </c>
      <c r="R398" s="5">
        <v>1</v>
      </c>
      <c r="S398" s="6" t="s">
        <v>584</v>
      </c>
      <c r="T398" s="5">
        <v>20163</v>
      </c>
      <c r="U398" s="5" t="s">
        <v>4010</v>
      </c>
      <c r="V398" s="5">
        <f>IF(ActividadesCom[[#This Row],[NIVEL 3]]&lt;&gt;0,VLOOKUP(ActividadesCom[[#This Row],[NIVEL 3]],Catálogo!A:B,2,FALSE),"")</f>
        <v>2</v>
      </c>
      <c r="W398" s="5">
        <v>1</v>
      </c>
      <c r="X398" s="6" t="s">
        <v>186</v>
      </c>
      <c r="Y398" s="5">
        <v>20151</v>
      </c>
      <c r="Z398" s="5" t="s">
        <v>4010</v>
      </c>
      <c r="AA398" s="5">
        <f>IF(ActividadesCom[[#This Row],[NIVEL 4]]&lt;&gt;0,VLOOKUP(ActividadesCom[[#This Row],[NIVEL 4]],Catálogo!A:B,2,FALSE),"")</f>
        <v>2</v>
      </c>
      <c r="AB398" s="5">
        <v>1</v>
      </c>
      <c r="AC398" s="6" t="s">
        <v>112</v>
      </c>
      <c r="AD398" s="5">
        <v>20143</v>
      </c>
      <c r="AE398" s="5" t="s">
        <v>4010</v>
      </c>
      <c r="AF398" s="5">
        <f>IF(ActividadesCom[[#This Row],[NIVEL 5]]&lt;&gt;0,VLOOKUP(ActividadesCom[[#This Row],[NIVEL 5]],Catálogo!A:B,2,FALSE),"")</f>
        <v>2</v>
      </c>
      <c r="AG398" s="5">
        <v>1</v>
      </c>
      <c r="AH398" s="2"/>
      <c r="AI398" s="2"/>
    </row>
    <row r="399" spans="1:35" ht="30" hidden="1" customHeight="1" x14ac:dyDescent="0.25">
      <c r="A399" s="7">
        <v>14470017</v>
      </c>
      <c r="B399" s="97" t="str">
        <f>VLOOKUP(ActividadesCom[[#This Row],[NO. DE CONTROL]],'LISTADO ESTUDIANTES'!A:C,3,FALSE)</f>
        <v>CALIZ JIMENEZ ALFREDO</v>
      </c>
      <c r="C399" s="97" t="str">
        <f>VLOOKUP(ActividadesCom[[#This Row],[NO. DE CONTROL]],'LISTADO ESTUDIANTES'!A:B,2,FALSE)</f>
        <v>ARQUITECTURA</v>
      </c>
      <c r="D399" s="18" t="str">
        <f>VLOOKUP(ActividadesCom[[#This Row],[NO. DE CONTROL]],'LISTADO ESTUDIANTES'!A:D,4,FALSE)</f>
        <v>BAJA</v>
      </c>
      <c r="E399" s="5">
        <f>SUM(ActividadesCom[[#This Row],[CRÉD. 1]],ActividadesCom[[#This Row],[CRÉD. 2]],ActividadesCom[[#This Row],[CRÉD. 3]],ActividadesCom[[#This Row],[CRÉD. 4]],ActividadesCom[[#This Row],[CRÉD. 5]])</f>
        <v>5</v>
      </c>
      <c r="F399" s="17">
        <f>IF(ActividadesCom[[#This Row],[ÚLTIMO SEMESTRE CON CRÉDITOS]]&gt;0,ROUND(AVERAGE(ActividadesCom[[#This Row],[VALOR NIVEL 5]],ActividadesCom[[#This Row],[VALOR NIVEL 4]],ActividadesCom[[#This Row],[VALOR NIVEL 3]],ActividadesCom[[#This Row],[VALOR NIVEL 2]],ActividadesCom[[#This Row],[VALOR NIVEL 1]]),0),"")</f>
        <v>2</v>
      </c>
      <c r="G399" s="5" t="str">
        <f>IF(ActividadesCom[[#This Row],[PROMEDIO]]="","",IF(ActividadesCom[[#This Row],[PROMEDIO]]&gt;=4,"EXCELENTE",IF(ActividadesCom[[#This Row],[PROMEDIO]]&gt;=3,"NOTABLE",IF(ActividadesCom[[#This Row],[PROMEDIO]]&gt;=2,"BUENO",IF(ActividadesCom[[#This Row],[PROMEDIO]]=1,"SUFICIENTE","")))))</f>
        <v>BUENO</v>
      </c>
      <c r="H399" s="5">
        <f>MAX(ActividadesCom[[#This Row],[PERÍODO 1]],ActividadesCom[[#This Row],[PERÍODO 2]],ActividadesCom[[#This Row],[PERÍODO 3]],ActividadesCom[[#This Row],[PERÍODO 4]],ActividadesCom[[#This Row],[PERÍODO 5]])</f>
        <v>20183</v>
      </c>
      <c r="I399" s="6" t="s">
        <v>883</v>
      </c>
      <c r="J399" s="5">
        <v>20161</v>
      </c>
      <c r="K399" s="5" t="s">
        <v>4010</v>
      </c>
      <c r="L399" s="5">
        <f>IF(ActividadesCom[[#This Row],[NIVEL 1]]&lt;&gt;0,VLOOKUP(ActividadesCom[[#This Row],[NIVEL 1]],Catálogo!A:B,2,FALSE),"")</f>
        <v>2</v>
      </c>
      <c r="M399" s="5">
        <v>1</v>
      </c>
      <c r="N399" s="6" t="s">
        <v>884</v>
      </c>
      <c r="O399" s="5">
        <v>20173</v>
      </c>
      <c r="P399" s="5" t="s">
        <v>4010</v>
      </c>
      <c r="Q399" s="5">
        <f>IF(ActividadesCom[[#This Row],[NIVEL 2]]&lt;&gt;0,VLOOKUP(ActividadesCom[[#This Row],[NIVEL 2]],Catálogo!A:B,2,FALSE),"")</f>
        <v>2</v>
      </c>
      <c r="R399" s="5">
        <v>1</v>
      </c>
      <c r="S399" s="6" t="s">
        <v>885</v>
      </c>
      <c r="T399" s="5">
        <v>20183</v>
      </c>
      <c r="U399" s="5" t="s">
        <v>4010</v>
      </c>
      <c r="V399" s="5">
        <f>IF(ActividadesCom[[#This Row],[NIVEL 3]]&lt;&gt;0,VLOOKUP(ActividadesCom[[#This Row],[NIVEL 3]],Catálogo!A:B,2,FALSE),"")</f>
        <v>2</v>
      </c>
      <c r="W399" s="5">
        <v>1</v>
      </c>
      <c r="X399" s="6" t="s">
        <v>82</v>
      </c>
      <c r="Y399" s="5">
        <v>20151</v>
      </c>
      <c r="Z399" s="5" t="s">
        <v>4010</v>
      </c>
      <c r="AA399" s="5">
        <f>IF(ActividadesCom[[#This Row],[NIVEL 4]]&lt;&gt;0,VLOOKUP(ActividadesCom[[#This Row],[NIVEL 4]],Catálogo!A:B,2,FALSE),"")</f>
        <v>2</v>
      </c>
      <c r="AB399" s="5">
        <v>1</v>
      </c>
      <c r="AC399" s="6" t="s">
        <v>42</v>
      </c>
      <c r="AD399" s="5">
        <v>20143</v>
      </c>
      <c r="AE399" s="5" t="s">
        <v>4010</v>
      </c>
      <c r="AF399" s="5">
        <f>IF(ActividadesCom[[#This Row],[NIVEL 5]]&lt;&gt;0,VLOOKUP(ActividadesCom[[#This Row],[NIVEL 5]],Catálogo!A:B,2,FALSE),"")</f>
        <v>2</v>
      </c>
      <c r="AG399" s="5">
        <v>1</v>
      </c>
      <c r="AH399" s="2"/>
      <c r="AI399" s="2"/>
    </row>
    <row r="400" spans="1:35" ht="30" hidden="1" customHeight="1" x14ac:dyDescent="0.25">
      <c r="A400" s="7">
        <v>14470018</v>
      </c>
      <c r="B400" s="97" t="str">
        <f>VLOOKUP(ActividadesCom[[#This Row],[NO. DE CONTROL]],'LISTADO ESTUDIANTES'!A:C,3,FALSE)</f>
        <v>LUGO DEL TORO FABIOLA DEL CARMEN</v>
      </c>
      <c r="C400" s="97" t="str">
        <f>VLOOKUP(ActividadesCom[[#This Row],[NO. DE CONTROL]],'LISTADO ESTUDIANTES'!A:B,2,FALSE)</f>
        <v>ARQUITECTURA</v>
      </c>
      <c r="D400" s="18" t="str">
        <f>VLOOKUP(ActividadesCom[[#This Row],[NO. DE CONTROL]],'LISTADO ESTUDIANTES'!A:D,4,FALSE)</f>
        <v>BAJA</v>
      </c>
      <c r="E400" s="5">
        <f>SUM(ActividadesCom[[#This Row],[CRÉD. 1]],ActividadesCom[[#This Row],[CRÉD. 2]],ActividadesCom[[#This Row],[CRÉD. 3]],ActividadesCom[[#This Row],[CRÉD. 4]],ActividadesCom[[#This Row],[CRÉD. 5]])</f>
        <v>0</v>
      </c>
      <c r="F400" s="17" t="str">
        <f>IF(ActividadesCom[[#This Row],[ÚLTIMO SEMESTRE CON CRÉDITOS]]&gt;0,ROUND(AVERAGE(ActividadesCom[[#This Row],[VALOR NIVEL 5]],ActividadesCom[[#This Row],[VALOR NIVEL 4]],ActividadesCom[[#This Row],[VALOR NIVEL 3]],ActividadesCom[[#This Row],[VALOR NIVEL 2]],ActividadesCom[[#This Row],[VALOR NIVEL 1]]),0),"")</f>
        <v/>
      </c>
      <c r="G400" s="5" t="str">
        <f>IF(ActividadesCom[[#This Row],[PROMEDIO]]="","",IF(ActividadesCom[[#This Row],[PROMEDIO]]&gt;=4,"EXCELENTE",IF(ActividadesCom[[#This Row],[PROMEDIO]]&gt;=3,"NOTABLE",IF(ActividadesCom[[#This Row],[PROMEDIO]]&gt;=2,"BUENO",IF(ActividadesCom[[#This Row],[PROMEDIO]]=1,"SUFICIENTE","")))))</f>
        <v/>
      </c>
      <c r="H400" s="5">
        <f>MAX(ActividadesCom[[#This Row],[PERÍODO 1]],ActividadesCom[[#This Row],[PERÍODO 2]],ActividadesCom[[#This Row],[PERÍODO 3]],ActividadesCom[[#This Row],[PERÍODO 4]],ActividadesCom[[#This Row],[PERÍODO 5]])</f>
        <v>0</v>
      </c>
      <c r="I400" s="6"/>
      <c r="J400" s="5"/>
      <c r="K400" s="5"/>
      <c r="L400" s="5" t="str">
        <f>IF(ActividadesCom[[#This Row],[NIVEL 1]]&lt;&gt;0,VLOOKUP(ActividadesCom[[#This Row],[NIVEL 1]],Catálogo!A:B,2,FALSE),"")</f>
        <v/>
      </c>
      <c r="M400" s="5"/>
      <c r="N400" s="6"/>
      <c r="O400" s="5"/>
      <c r="P400" s="5"/>
      <c r="Q400" s="5" t="str">
        <f>IF(ActividadesCom[[#This Row],[NIVEL 2]]&lt;&gt;0,VLOOKUP(ActividadesCom[[#This Row],[NIVEL 2]],Catálogo!A:B,2,FALSE),"")</f>
        <v/>
      </c>
      <c r="R400" s="5"/>
      <c r="S400" s="6"/>
      <c r="T400" s="5"/>
      <c r="U400" s="5"/>
      <c r="V400" s="5" t="str">
        <f>IF(ActividadesCom[[#This Row],[NIVEL 3]]&lt;&gt;0,VLOOKUP(ActividadesCom[[#This Row],[NIVEL 3]],Catálogo!A:B,2,FALSE),"")</f>
        <v/>
      </c>
      <c r="W400" s="5"/>
      <c r="X400" s="6"/>
      <c r="Y400" s="5"/>
      <c r="Z400" s="5"/>
      <c r="AA400" s="5" t="str">
        <f>IF(ActividadesCom[[#This Row],[NIVEL 4]]&lt;&gt;0,VLOOKUP(ActividadesCom[[#This Row],[NIVEL 4]],Catálogo!A:B,2,FALSE),"")</f>
        <v/>
      </c>
      <c r="AB400" s="5"/>
      <c r="AC400" s="6"/>
      <c r="AD400" s="5"/>
      <c r="AE400" s="5"/>
      <c r="AF400" s="5" t="str">
        <f>IF(ActividadesCom[[#This Row],[NIVEL 5]]&lt;&gt;0,VLOOKUP(ActividadesCom[[#This Row],[NIVEL 5]],Catálogo!A:B,2,FALSE),"")</f>
        <v/>
      </c>
      <c r="AG400" s="5"/>
      <c r="AH400" s="2"/>
      <c r="AI400" s="2"/>
    </row>
    <row r="401" spans="1:35" ht="30" hidden="1" customHeight="1" x14ac:dyDescent="0.25">
      <c r="A401" s="7">
        <v>14470019</v>
      </c>
      <c r="B401" s="97" t="str">
        <f>VLOOKUP(ActividadesCom[[#This Row],[NO. DE CONTROL]],'LISTADO ESTUDIANTES'!A:C,3,FALSE)</f>
        <v>MENDEZ QUINTANA CYTLALLI VERÓNICA</v>
      </c>
      <c r="C401" s="97" t="str">
        <f>VLOOKUP(ActividadesCom[[#This Row],[NO. DE CONTROL]],'LISTADO ESTUDIANTES'!A:B,2,FALSE)</f>
        <v>ARQUITECTURA</v>
      </c>
      <c r="D401" s="18" t="str">
        <f>VLOOKUP(ActividadesCom[[#This Row],[NO. DE CONTROL]],'LISTADO ESTUDIANTES'!A:D,4,FALSE)</f>
        <v>BAJA</v>
      </c>
      <c r="E401" s="5">
        <f>SUM(ActividadesCom[[#This Row],[CRÉD. 1]],ActividadesCom[[#This Row],[CRÉD. 2]],ActividadesCom[[#This Row],[CRÉD. 3]],ActividadesCom[[#This Row],[CRÉD. 4]],ActividadesCom[[#This Row],[CRÉD. 5]])</f>
        <v>5</v>
      </c>
      <c r="F401" s="17">
        <f>IF(ActividadesCom[[#This Row],[ÚLTIMO SEMESTRE CON CRÉDITOS]]&gt;0,ROUND(AVERAGE(ActividadesCom[[#This Row],[VALOR NIVEL 5]],ActividadesCom[[#This Row],[VALOR NIVEL 4]],ActividadesCom[[#This Row],[VALOR NIVEL 3]],ActividadesCom[[#This Row],[VALOR NIVEL 2]],ActividadesCom[[#This Row],[VALOR NIVEL 1]]),0),"")</f>
        <v>2</v>
      </c>
      <c r="G401" s="5" t="str">
        <f>IF(ActividadesCom[[#This Row],[PROMEDIO]]="","",IF(ActividadesCom[[#This Row],[PROMEDIO]]&gt;=4,"EXCELENTE",IF(ActividadesCom[[#This Row],[PROMEDIO]]&gt;=3,"NOTABLE",IF(ActividadesCom[[#This Row],[PROMEDIO]]&gt;=2,"BUENO",IF(ActividadesCom[[#This Row],[PROMEDIO]]=1,"SUFICIENTE","")))))</f>
        <v>BUENO</v>
      </c>
      <c r="H401" s="5">
        <f>MAX(ActividadesCom[[#This Row],[PERÍODO 1]],ActividadesCom[[#This Row],[PERÍODO 2]],ActividadesCom[[#This Row],[PERÍODO 3]],ActividadesCom[[#This Row],[PERÍODO 4]],ActividadesCom[[#This Row],[PERÍODO 5]])</f>
        <v>20183</v>
      </c>
      <c r="I401" s="6" t="s">
        <v>886</v>
      </c>
      <c r="J401" s="5">
        <v>20151</v>
      </c>
      <c r="K401" s="5" t="s">
        <v>4010</v>
      </c>
      <c r="L401" s="5">
        <f>IF(ActividadesCom[[#This Row],[NIVEL 1]]&lt;&gt;0,VLOOKUP(ActividadesCom[[#This Row],[NIVEL 1]],Catálogo!A:B,2,FALSE),"")</f>
        <v>2</v>
      </c>
      <c r="M401" s="5">
        <v>1</v>
      </c>
      <c r="N401" s="6" t="s">
        <v>884</v>
      </c>
      <c r="O401" s="5">
        <v>20173</v>
      </c>
      <c r="P401" s="5" t="s">
        <v>4010</v>
      </c>
      <c r="Q401" s="5">
        <f>IF(ActividadesCom[[#This Row],[NIVEL 2]]&lt;&gt;0,VLOOKUP(ActividadesCom[[#This Row],[NIVEL 2]],Catálogo!A:B,2,FALSE),"")</f>
        <v>2</v>
      </c>
      <c r="R401" s="5">
        <v>1</v>
      </c>
      <c r="S401" s="6" t="s">
        <v>925</v>
      </c>
      <c r="T401" s="5">
        <v>20183</v>
      </c>
      <c r="U401" s="5" t="s">
        <v>4010</v>
      </c>
      <c r="V401" s="5">
        <f>IF(ActividadesCom[[#This Row],[NIVEL 3]]&lt;&gt;0,VLOOKUP(ActividadesCom[[#This Row],[NIVEL 3]],Catálogo!A:B,2,FALSE),"")</f>
        <v>2</v>
      </c>
      <c r="W401" s="5">
        <v>1</v>
      </c>
      <c r="X401" s="6" t="s">
        <v>926</v>
      </c>
      <c r="Y401" s="5">
        <v>20183</v>
      </c>
      <c r="Z401" s="5" t="s">
        <v>4010</v>
      </c>
      <c r="AA401" s="5">
        <f>IF(ActividadesCom[[#This Row],[NIVEL 4]]&lt;&gt;0,VLOOKUP(ActividadesCom[[#This Row],[NIVEL 4]],Catálogo!A:B,2,FALSE),"")</f>
        <v>2</v>
      </c>
      <c r="AB401" s="5">
        <v>1</v>
      </c>
      <c r="AC401" s="6" t="s">
        <v>615</v>
      </c>
      <c r="AD401" s="5">
        <v>20183</v>
      </c>
      <c r="AE401" s="5" t="s">
        <v>4010</v>
      </c>
      <c r="AF401" s="5">
        <f>IF(ActividadesCom[[#This Row],[NIVEL 5]]&lt;&gt;0,VLOOKUP(ActividadesCom[[#This Row],[NIVEL 5]],Catálogo!A:B,2,FALSE),"")</f>
        <v>2</v>
      </c>
      <c r="AG401" s="5">
        <v>1</v>
      </c>
      <c r="AH401" s="2"/>
      <c r="AI401" s="2"/>
    </row>
    <row r="402" spans="1:35" ht="30" hidden="1" customHeight="1" x14ac:dyDescent="0.25">
      <c r="A402" s="7">
        <v>14470020</v>
      </c>
      <c r="B402" s="97" t="str">
        <f>VLOOKUP(ActividadesCom[[#This Row],[NO. DE CONTROL]],'LISTADO ESTUDIANTES'!A:C,3,FALSE)</f>
        <v>ICTHE JIMENEZ JESUS ALBERTO</v>
      </c>
      <c r="C402" s="97" t="str">
        <f>VLOOKUP(ActividadesCom[[#This Row],[NO. DE CONTROL]],'LISTADO ESTUDIANTES'!A:B,2,FALSE)</f>
        <v>ARQUITECTURA</v>
      </c>
      <c r="D402" s="18" t="str">
        <f>VLOOKUP(ActividadesCom[[#This Row],[NO. DE CONTROL]],'LISTADO ESTUDIANTES'!A:D,4,FALSE)</f>
        <v>EGRESADO(A)</v>
      </c>
      <c r="E402" s="5">
        <f>SUM(ActividadesCom[[#This Row],[CRÉD. 1]],ActividadesCom[[#This Row],[CRÉD. 2]],ActividadesCom[[#This Row],[CRÉD. 3]],ActividadesCom[[#This Row],[CRÉD. 4]],ActividadesCom[[#This Row],[CRÉD. 5]])</f>
        <v>5</v>
      </c>
      <c r="F402" s="17">
        <f>IF(ActividadesCom[[#This Row],[ÚLTIMO SEMESTRE CON CRÉDITOS]]&gt;0,ROUND(AVERAGE(ActividadesCom[[#This Row],[VALOR NIVEL 5]],ActividadesCom[[#This Row],[VALOR NIVEL 4]],ActividadesCom[[#This Row],[VALOR NIVEL 3]],ActividadesCom[[#This Row],[VALOR NIVEL 2]],ActividadesCom[[#This Row],[VALOR NIVEL 1]]),0),"")</f>
        <v>2</v>
      </c>
      <c r="G402" s="5" t="str">
        <f>IF(ActividadesCom[[#This Row],[PROMEDIO]]="","",IF(ActividadesCom[[#This Row],[PROMEDIO]]&gt;=4,"EXCELENTE",IF(ActividadesCom[[#This Row],[PROMEDIO]]&gt;=3,"NOTABLE",IF(ActividadesCom[[#This Row],[PROMEDIO]]&gt;=2,"BUENO",IF(ActividadesCom[[#This Row],[PROMEDIO]]=1,"SUFICIENTE","")))))</f>
        <v>BUENO</v>
      </c>
      <c r="H402" s="5">
        <f>MAX(ActividadesCom[[#This Row],[PERÍODO 1]],ActividadesCom[[#This Row],[PERÍODO 2]],ActividadesCom[[#This Row],[PERÍODO 3]],ActividadesCom[[#This Row],[PERÍODO 4]],ActividadesCom[[#This Row],[PERÍODO 5]])</f>
        <v>20161</v>
      </c>
      <c r="I402" s="6" t="s">
        <v>586</v>
      </c>
      <c r="J402" s="5">
        <v>20161</v>
      </c>
      <c r="K402" s="5" t="s">
        <v>4010</v>
      </c>
      <c r="L402" s="5">
        <f>IF(ActividadesCom[[#This Row],[NIVEL 1]]&lt;&gt;0,VLOOKUP(ActividadesCom[[#This Row],[NIVEL 1]],Catálogo!A:B,2,FALSE),"")</f>
        <v>2</v>
      </c>
      <c r="M402" s="5">
        <v>1</v>
      </c>
      <c r="N402" s="6" t="s">
        <v>368</v>
      </c>
      <c r="O402" s="5">
        <v>20151</v>
      </c>
      <c r="P402" s="5" t="s">
        <v>4010</v>
      </c>
      <c r="Q402" s="5">
        <f>IF(ActividadesCom[[#This Row],[NIVEL 2]]&lt;&gt;0,VLOOKUP(ActividadesCom[[#This Row],[NIVEL 2]],Catálogo!A:B,2,FALSE),"")</f>
        <v>2</v>
      </c>
      <c r="R402" s="5">
        <v>1</v>
      </c>
      <c r="S402" s="6" t="s">
        <v>524</v>
      </c>
      <c r="T402" s="5">
        <v>20161</v>
      </c>
      <c r="U402" s="5" t="s">
        <v>4010</v>
      </c>
      <c r="V402" s="5">
        <f>IF(ActividadesCom[[#This Row],[NIVEL 3]]&lt;&gt;0,VLOOKUP(ActividadesCom[[#This Row],[NIVEL 3]],Catálogo!A:B,2,FALSE),"")</f>
        <v>2</v>
      </c>
      <c r="W402" s="5">
        <v>1</v>
      </c>
      <c r="X402" s="6"/>
      <c r="Y402" s="5"/>
      <c r="Z402" s="5"/>
      <c r="AA402" s="5" t="str">
        <f>IF(ActividadesCom[[#This Row],[NIVEL 4]]&lt;&gt;0,VLOOKUP(ActividadesCom[[#This Row],[NIVEL 4]],Catálogo!A:B,2,FALSE),"")</f>
        <v/>
      </c>
      <c r="AB402" s="5"/>
      <c r="AC402" s="6" t="s">
        <v>241</v>
      </c>
      <c r="AD402" s="5" t="s">
        <v>50</v>
      </c>
      <c r="AE402" s="5" t="s">
        <v>4010</v>
      </c>
      <c r="AF402" s="5">
        <f>IF(ActividadesCom[[#This Row],[NIVEL 5]]&lt;&gt;0,VLOOKUP(ActividadesCom[[#This Row],[NIVEL 5]],Catálogo!A:B,2,FALSE),"")</f>
        <v>2</v>
      </c>
      <c r="AG402" s="5">
        <v>2</v>
      </c>
      <c r="AH402" s="2"/>
      <c r="AI402" s="2"/>
    </row>
    <row r="403" spans="1:35" ht="30" hidden="1" customHeight="1" x14ac:dyDescent="0.25">
      <c r="A403" s="7">
        <v>14470022</v>
      </c>
      <c r="B403" s="97" t="str">
        <f>VLOOKUP(ActividadesCom[[#This Row],[NO. DE CONTROL]],'LISTADO ESTUDIANTES'!A:C,3,FALSE)</f>
        <v>FARFAN CHUC JOSE SANTIAGO</v>
      </c>
      <c r="C403" s="97" t="str">
        <f>VLOOKUP(ActividadesCom[[#This Row],[NO. DE CONTROL]],'LISTADO ESTUDIANTES'!A:B,2,FALSE)</f>
        <v>ARQUITECTURA</v>
      </c>
      <c r="D403" s="18" t="str">
        <f>VLOOKUP(ActividadesCom[[#This Row],[NO. DE CONTROL]],'LISTADO ESTUDIANTES'!A:D,4,FALSE)</f>
        <v>BAJA</v>
      </c>
      <c r="E403" s="5">
        <f>SUM(ActividadesCom[[#This Row],[CRÉD. 1]],ActividadesCom[[#This Row],[CRÉD. 2]],ActividadesCom[[#This Row],[CRÉD. 3]],ActividadesCom[[#This Row],[CRÉD. 4]],ActividadesCom[[#This Row],[CRÉD. 5]])</f>
        <v>5</v>
      </c>
      <c r="F403" s="17">
        <f>IF(ActividadesCom[[#This Row],[ÚLTIMO SEMESTRE CON CRÉDITOS]]&gt;0,ROUND(AVERAGE(ActividadesCom[[#This Row],[VALOR NIVEL 5]],ActividadesCom[[#This Row],[VALOR NIVEL 4]],ActividadesCom[[#This Row],[VALOR NIVEL 3]],ActividadesCom[[#This Row],[VALOR NIVEL 2]],ActividadesCom[[#This Row],[VALOR NIVEL 1]]),0),"")</f>
        <v>2</v>
      </c>
      <c r="G403" s="5" t="str">
        <f>IF(ActividadesCom[[#This Row],[PROMEDIO]]="","",IF(ActividadesCom[[#This Row],[PROMEDIO]]&gt;=4,"EXCELENTE",IF(ActividadesCom[[#This Row],[PROMEDIO]]&gt;=3,"NOTABLE",IF(ActividadesCom[[#This Row],[PROMEDIO]]&gt;=2,"BUENO",IF(ActividadesCom[[#This Row],[PROMEDIO]]=1,"SUFICIENTE","")))))</f>
        <v>BUENO</v>
      </c>
      <c r="H403" s="5">
        <f>MAX(ActividadesCom[[#This Row],[PERÍODO 1]],ActividadesCom[[#This Row],[PERÍODO 2]],ActividadesCom[[#This Row],[PERÍODO 3]],ActividadesCom[[#This Row],[PERÍODO 4]],ActividadesCom[[#This Row],[PERÍODO 5]])</f>
        <v>20183</v>
      </c>
      <c r="I403" s="6" t="s">
        <v>783</v>
      </c>
      <c r="J403" s="5">
        <v>20183</v>
      </c>
      <c r="K403" s="5" t="s">
        <v>4010</v>
      </c>
      <c r="L403" s="5">
        <f>IF(ActividadesCom[[#This Row],[NIVEL 1]]&lt;&gt;0,VLOOKUP(ActividadesCom[[#This Row],[NIVEL 1]],Catálogo!A:B,2,FALSE),"")</f>
        <v>2</v>
      </c>
      <c r="M403" s="5">
        <v>1</v>
      </c>
      <c r="N403" s="6" t="s">
        <v>774</v>
      </c>
      <c r="O403" s="5">
        <v>20183</v>
      </c>
      <c r="P403" s="5" t="s">
        <v>4010</v>
      </c>
      <c r="Q403" s="5">
        <f>IF(ActividadesCom[[#This Row],[NIVEL 2]]&lt;&gt;0,VLOOKUP(ActividadesCom[[#This Row],[NIVEL 2]],Catálogo!A:B,2,FALSE),"")</f>
        <v>2</v>
      </c>
      <c r="R403" s="5">
        <v>1</v>
      </c>
      <c r="S403" s="6" t="s">
        <v>776</v>
      </c>
      <c r="T403" s="5">
        <v>20181</v>
      </c>
      <c r="U403" s="5" t="s">
        <v>4010</v>
      </c>
      <c r="V403" s="5">
        <f>IF(ActividadesCom[[#This Row],[NIVEL 3]]&lt;&gt;0,VLOOKUP(ActividadesCom[[#This Row],[NIVEL 3]],Catálogo!A:B,2,FALSE),"")</f>
        <v>2</v>
      </c>
      <c r="W403" s="5">
        <v>1</v>
      </c>
      <c r="X403" s="6" t="s">
        <v>55</v>
      </c>
      <c r="Y403" s="5">
        <v>20143</v>
      </c>
      <c r="Z403" s="5" t="s">
        <v>4010</v>
      </c>
      <c r="AA403" s="5">
        <f>IF(ActividadesCom[[#This Row],[NIVEL 4]]&lt;&gt;0,VLOOKUP(ActividadesCom[[#This Row],[NIVEL 4]],Catálogo!A:B,2,FALSE),"")</f>
        <v>2</v>
      </c>
      <c r="AB403" s="5">
        <v>1</v>
      </c>
      <c r="AC403" s="6" t="s">
        <v>33</v>
      </c>
      <c r="AD403" s="5">
        <v>20141</v>
      </c>
      <c r="AE403" s="5" t="s">
        <v>4010</v>
      </c>
      <c r="AF403" s="5">
        <f>IF(ActividadesCom[[#This Row],[NIVEL 5]]&lt;&gt;0,VLOOKUP(ActividadesCom[[#This Row],[NIVEL 5]],Catálogo!A:B,2,FALSE),"")</f>
        <v>2</v>
      </c>
      <c r="AG403" s="5">
        <v>1</v>
      </c>
      <c r="AH403" s="2"/>
      <c r="AI403" s="2"/>
    </row>
    <row r="404" spans="1:35" ht="30" hidden="1" customHeight="1" x14ac:dyDescent="0.25">
      <c r="A404" s="7">
        <v>14470023</v>
      </c>
      <c r="B404" s="97" t="str">
        <f>VLOOKUP(ActividadesCom[[#This Row],[NO. DE CONTROL]],'LISTADO ESTUDIANTES'!A:C,3,FALSE)</f>
        <v>BRICEÑO CARBAJAL ADRIANA DEL ROCIO</v>
      </c>
      <c r="C404" s="97" t="str">
        <f>VLOOKUP(ActividadesCom[[#This Row],[NO. DE CONTROL]],'LISTADO ESTUDIANTES'!A:B,2,FALSE)</f>
        <v>ARQUITECTURA</v>
      </c>
      <c r="D404" s="18" t="str">
        <f>VLOOKUP(ActividadesCom[[#This Row],[NO. DE CONTROL]],'LISTADO ESTUDIANTES'!A:D,4,FALSE)</f>
        <v>BAJA</v>
      </c>
      <c r="E404" s="5">
        <f>SUM(ActividadesCom[[#This Row],[CRÉD. 1]],ActividadesCom[[#This Row],[CRÉD. 2]],ActividadesCom[[#This Row],[CRÉD. 3]],ActividadesCom[[#This Row],[CRÉD. 4]],ActividadesCom[[#This Row],[CRÉD. 5]])</f>
        <v>0</v>
      </c>
      <c r="F404" s="17" t="str">
        <f>IF(ActividadesCom[[#This Row],[ÚLTIMO SEMESTRE CON CRÉDITOS]]&gt;0,ROUND(AVERAGE(ActividadesCom[[#This Row],[VALOR NIVEL 5]],ActividadesCom[[#This Row],[VALOR NIVEL 4]],ActividadesCom[[#This Row],[VALOR NIVEL 3]],ActividadesCom[[#This Row],[VALOR NIVEL 2]],ActividadesCom[[#This Row],[VALOR NIVEL 1]]),0),"")</f>
        <v/>
      </c>
      <c r="G404" s="5" t="str">
        <f>IF(ActividadesCom[[#This Row],[PROMEDIO]]="","",IF(ActividadesCom[[#This Row],[PROMEDIO]]&gt;=4,"EXCELENTE",IF(ActividadesCom[[#This Row],[PROMEDIO]]&gt;=3,"NOTABLE",IF(ActividadesCom[[#This Row],[PROMEDIO]]&gt;=2,"BUENO",IF(ActividadesCom[[#This Row],[PROMEDIO]]=1,"SUFICIENTE","")))))</f>
        <v/>
      </c>
      <c r="H404" s="5">
        <f>MAX(ActividadesCom[[#This Row],[PERÍODO 1]],ActividadesCom[[#This Row],[PERÍODO 2]],ActividadesCom[[#This Row],[PERÍODO 3]],ActividadesCom[[#This Row],[PERÍODO 4]],ActividadesCom[[#This Row],[PERÍODO 5]])</f>
        <v>0</v>
      </c>
      <c r="I404" s="6"/>
      <c r="J404" s="5"/>
      <c r="K404" s="5"/>
      <c r="L404" s="5" t="str">
        <f>IF(ActividadesCom[[#This Row],[NIVEL 1]]&lt;&gt;0,VLOOKUP(ActividadesCom[[#This Row],[NIVEL 1]],Catálogo!A:B,2,FALSE),"")</f>
        <v/>
      </c>
      <c r="M404" s="5"/>
      <c r="N404" s="6"/>
      <c r="O404" s="5"/>
      <c r="P404" s="5"/>
      <c r="Q404" s="5" t="str">
        <f>IF(ActividadesCom[[#This Row],[NIVEL 2]]&lt;&gt;0,VLOOKUP(ActividadesCom[[#This Row],[NIVEL 2]],Catálogo!A:B,2,FALSE),"")</f>
        <v/>
      </c>
      <c r="R404" s="5"/>
      <c r="S404" s="6"/>
      <c r="T404" s="5"/>
      <c r="U404" s="5"/>
      <c r="V404" s="5" t="str">
        <f>IF(ActividadesCom[[#This Row],[NIVEL 3]]&lt;&gt;0,VLOOKUP(ActividadesCom[[#This Row],[NIVEL 3]],Catálogo!A:B,2,FALSE),"")</f>
        <v/>
      </c>
      <c r="W404" s="5"/>
      <c r="X404" s="6"/>
      <c r="Y404" s="5"/>
      <c r="Z404" s="5"/>
      <c r="AA404" s="5" t="str">
        <f>IF(ActividadesCom[[#This Row],[NIVEL 4]]&lt;&gt;0,VLOOKUP(ActividadesCom[[#This Row],[NIVEL 4]],Catálogo!A:B,2,FALSE),"")</f>
        <v/>
      </c>
      <c r="AB404" s="5"/>
      <c r="AC404" s="6"/>
      <c r="AD404" s="5"/>
      <c r="AE404" s="5"/>
      <c r="AF404" s="5" t="str">
        <f>IF(ActividadesCom[[#This Row],[NIVEL 5]]&lt;&gt;0,VLOOKUP(ActividadesCom[[#This Row],[NIVEL 5]],Catálogo!A:B,2,FALSE),"")</f>
        <v/>
      </c>
      <c r="AG404" s="5"/>
      <c r="AH404" s="2"/>
      <c r="AI404" s="2"/>
    </row>
    <row r="405" spans="1:35" ht="30" hidden="1" customHeight="1" x14ac:dyDescent="0.25">
      <c r="A405" s="7">
        <v>14470024</v>
      </c>
      <c r="B405" s="97" t="str">
        <f>VLOOKUP(ActividadesCom[[#This Row],[NO. DE CONTROL]],'LISTADO ESTUDIANTES'!A:C,3,FALSE)</f>
        <v>DZUL CHAN MANUEL IVAN</v>
      </c>
      <c r="C405" s="97" t="str">
        <f>VLOOKUP(ActividadesCom[[#This Row],[NO. DE CONTROL]],'LISTADO ESTUDIANTES'!A:B,2,FALSE)</f>
        <v>ARQUITECTURA</v>
      </c>
      <c r="D405" s="18" t="str">
        <f>VLOOKUP(ActividadesCom[[#This Row],[NO. DE CONTROL]],'LISTADO ESTUDIANTES'!A:D,4,FALSE)</f>
        <v>EGRESADO(A)</v>
      </c>
      <c r="E405" s="5">
        <f>SUM(ActividadesCom[[#This Row],[CRÉD. 1]],ActividadesCom[[#This Row],[CRÉD. 2]],ActividadesCom[[#This Row],[CRÉD. 3]],ActividadesCom[[#This Row],[CRÉD. 4]],ActividadesCom[[#This Row],[CRÉD. 5]])</f>
        <v>5</v>
      </c>
      <c r="F405" s="17">
        <f>IF(ActividadesCom[[#This Row],[ÚLTIMO SEMESTRE CON CRÉDITOS]]&gt;0,ROUND(AVERAGE(ActividadesCom[[#This Row],[VALOR NIVEL 5]],ActividadesCom[[#This Row],[VALOR NIVEL 4]],ActividadesCom[[#This Row],[VALOR NIVEL 3]],ActividadesCom[[#This Row],[VALOR NIVEL 2]],ActividadesCom[[#This Row],[VALOR NIVEL 1]]),0),"")</f>
        <v>2</v>
      </c>
      <c r="G405" s="5" t="str">
        <f>IF(ActividadesCom[[#This Row],[PROMEDIO]]="","",IF(ActividadesCom[[#This Row],[PROMEDIO]]&gt;=4,"EXCELENTE",IF(ActividadesCom[[#This Row],[PROMEDIO]]&gt;=3,"NOTABLE",IF(ActividadesCom[[#This Row],[PROMEDIO]]&gt;=2,"BUENO",IF(ActividadesCom[[#This Row],[PROMEDIO]]=1,"SUFICIENTE","")))))</f>
        <v>BUENO</v>
      </c>
      <c r="H405" s="5">
        <f>MAX(ActividadesCom[[#This Row],[PERÍODO 1]],ActividadesCom[[#This Row],[PERÍODO 2]],ActividadesCom[[#This Row],[PERÍODO 3]],ActividadesCom[[#This Row],[PERÍODO 4]],ActividadesCom[[#This Row],[PERÍODO 5]])</f>
        <v>20183</v>
      </c>
      <c r="I405" s="6" t="s">
        <v>582</v>
      </c>
      <c r="J405" s="5">
        <v>20173</v>
      </c>
      <c r="K405" s="5" t="s">
        <v>4010</v>
      </c>
      <c r="L405" s="5">
        <f>IF(ActividadesCom[[#This Row],[NIVEL 1]]&lt;&gt;0,VLOOKUP(ActividadesCom[[#This Row],[NIVEL 1]],Catálogo!A:B,2,FALSE),"")</f>
        <v>2</v>
      </c>
      <c r="M405" s="5">
        <v>1</v>
      </c>
      <c r="N405" s="6" t="s">
        <v>753</v>
      </c>
      <c r="O405" s="5">
        <v>20171</v>
      </c>
      <c r="P405" s="5" t="s">
        <v>4010</v>
      </c>
      <c r="Q405" s="5">
        <f>IF(ActividadesCom[[#This Row],[NIVEL 2]]&lt;&gt;0,VLOOKUP(ActividadesCom[[#This Row],[NIVEL 2]],Catálogo!A:B,2,FALSE),"")</f>
        <v>2</v>
      </c>
      <c r="R405" s="5">
        <v>1</v>
      </c>
      <c r="S405" s="6" t="s">
        <v>572</v>
      </c>
      <c r="T405" s="5">
        <v>20151</v>
      </c>
      <c r="U405" s="5" t="s">
        <v>4010</v>
      </c>
      <c r="V405" s="5">
        <f>IF(ActividadesCom[[#This Row],[NIVEL 3]]&lt;&gt;0,VLOOKUP(ActividadesCom[[#This Row],[NIVEL 3]],Catálogo!A:B,2,FALSE),"")</f>
        <v>2</v>
      </c>
      <c r="W405" s="5">
        <v>1</v>
      </c>
      <c r="X405" s="6" t="s">
        <v>814</v>
      </c>
      <c r="Y405" s="5">
        <v>20183</v>
      </c>
      <c r="Z405" s="5" t="s">
        <v>4010</v>
      </c>
      <c r="AA405" s="5">
        <f>IF(ActividadesCom[[#This Row],[NIVEL 4]]&lt;&gt;0,VLOOKUP(ActividadesCom[[#This Row],[NIVEL 4]],Catálogo!A:B,2,FALSE),"")</f>
        <v>2</v>
      </c>
      <c r="AB405" s="5">
        <v>1</v>
      </c>
      <c r="AC405" s="6" t="s">
        <v>2</v>
      </c>
      <c r="AD405" s="5">
        <v>20143</v>
      </c>
      <c r="AE405" s="5" t="s">
        <v>4010</v>
      </c>
      <c r="AF405" s="5">
        <f>IF(ActividadesCom[[#This Row],[NIVEL 5]]&lt;&gt;0,VLOOKUP(ActividadesCom[[#This Row],[NIVEL 5]],Catálogo!A:B,2,FALSE),"")</f>
        <v>2</v>
      </c>
      <c r="AG405" s="5">
        <v>1</v>
      </c>
      <c r="AH405" s="2"/>
      <c r="AI405" s="2"/>
    </row>
    <row r="406" spans="1:35" ht="30" hidden="1" customHeight="1" x14ac:dyDescent="0.25">
      <c r="A406" s="7">
        <v>14470026</v>
      </c>
      <c r="B406" s="97" t="str">
        <f>VLOOKUP(ActividadesCom[[#This Row],[NO. DE CONTROL]],'LISTADO ESTUDIANTES'!A:C,3,FALSE)</f>
        <v>QUIJANO BAZ CARLOS EDUARDO</v>
      </c>
      <c r="C406" s="97" t="str">
        <f>VLOOKUP(ActividadesCom[[#This Row],[NO. DE CONTROL]],'LISTADO ESTUDIANTES'!A:B,2,FALSE)</f>
        <v>ARQUITECTURA</v>
      </c>
      <c r="D406" s="18" t="str">
        <f>VLOOKUP(ActividadesCom[[#This Row],[NO. DE CONTROL]],'LISTADO ESTUDIANTES'!A:D,4,FALSE)</f>
        <v>EGRESADO(A)</v>
      </c>
      <c r="E406" s="5">
        <f>SUM(ActividadesCom[[#This Row],[CRÉD. 1]],ActividadesCom[[#This Row],[CRÉD. 2]],ActividadesCom[[#This Row],[CRÉD. 3]],ActividadesCom[[#This Row],[CRÉD. 4]],ActividadesCom[[#This Row],[CRÉD. 5]])</f>
        <v>5</v>
      </c>
      <c r="F406" s="17">
        <f>IF(ActividadesCom[[#This Row],[ÚLTIMO SEMESTRE CON CRÉDITOS]]&gt;0,ROUND(AVERAGE(ActividadesCom[[#This Row],[VALOR NIVEL 5]],ActividadesCom[[#This Row],[VALOR NIVEL 4]],ActividadesCom[[#This Row],[VALOR NIVEL 3]],ActividadesCom[[#This Row],[VALOR NIVEL 2]],ActividadesCom[[#This Row],[VALOR NIVEL 1]]),0),"")</f>
        <v>2</v>
      </c>
      <c r="G406" s="5" t="str">
        <f>IF(ActividadesCom[[#This Row],[PROMEDIO]]="","",IF(ActividadesCom[[#This Row],[PROMEDIO]]&gt;=4,"EXCELENTE",IF(ActividadesCom[[#This Row],[PROMEDIO]]&gt;=3,"NOTABLE",IF(ActividadesCom[[#This Row],[PROMEDIO]]&gt;=2,"BUENO",IF(ActividadesCom[[#This Row],[PROMEDIO]]=1,"SUFICIENTE","")))))</f>
        <v>BUENO</v>
      </c>
      <c r="H406" s="5">
        <f>MAX(ActividadesCom[[#This Row],[PERÍODO 1]],ActividadesCom[[#This Row],[PERÍODO 2]],ActividadesCom[[#This Row],[PERÍODO 3]],ActividadesCom[[#This Row],[PERÍODO 4]],ActividadesCom[[#This Row],[PERÍODO 5]])</f>
        <v>20163</v>
      </c>
      <c r="I406" s="6" t="s">
        <v>369</v>
      </c>
      <c r="J406" s="5">
        <v>20163</v>
      </c>
      <c r="K406" s="5" t="s">
        <v>4010</v>
      </c>
      <c r="L406" s="5">
        <f>IF(ActividadesCom[[#This Row],[NIVEL 1]]&lt;&gt;0,VLOOKUP(ActividadesCom[[#This Row],[NIVEL 1]],Catálogo!A:B,2,FALSE),"")</f>
        <v>2</v>
      </c>
      <c r="M406" s="5">
        <v>1</v>
      </c>
      <c r="N406" s="6" t="s">
        <v>367</v>
      </c>
      <c r="O406" s="5">
        <v>20161</v>
      </c>
      <c r="P406" s="5" t="s">
        <v>4010</v>
      </c>
      <c r="Q406" s="5">
        <f>IF(ActividadesCom[[#This Row],[NIVEL 2]]&lt;&gt;0,VLOOKUP(ActividadesCom[[#This Row],[NIVEL 2]],Catálogo!A:B,2,FALSE),"")</f>
        <v>2</v>
      </c>
      <c r="R406" s="5">
        <v>1</v>
      </c>
      <c r="S406" s="6" t="s">
        <v>368</v>
      </c>
      <c r="T406" s="5">
        <v>20151</v>
      </c>
      <c r="U406" s="5" t="s">
        <v>4010</v>
      </c>
      <c r="V406" s="5">
        <f>IF(ActividadesCom[[#This Row],[NIVEL 3]]&lt;&gt;0,VLOOKUP(ActividadesCom[[#This Row],[NIVEL 3]],Catálogo!A:B,2,FALSE),"")</f>
        <v>2</v>
      </c>
      <c r="W406" s="5">
        <v>1</v>
      </c>
      <c r="X406" s="6" t="s">
        <v>535</v>
      </c>
      <c r="Y406" s="5">
        <v>20153</v>
      </c>
      <c r="Z406" s="5" t="s">
        <v>4010</v>
      </c>
      <c r="AA406" s="5">
        <f>IF(ActividadesCom[[#This Row],[NIVEL 4]]&lt;&gt;0,VLOOKUP(ActividadesCom[[#This Row],[NIVEL 4]],Catálogo!A:B,2,FALSE),"")</f>
        <v>2</v>
      </c>
      <c r="AB406" s="5">
        <v>1</v>
      </c>
      <c r="AC406" s="6" t="s">
        <v>32</v>
      </c>
      <c r="AD406" s="5">
        <v>20143</v>
      </c>
      <c r="AE406" s="5" t="s">
        <v>4010</v>
      </c>
      <c r="AF406" s="5">
        <f>IF(ActividadesCom[[#This Row],[NIVEL 5]]&lt;&gt;0,VLOOKUP(ActividadesCom[[#This Row],[NIVEL 5]],Catálogo!A:B,2,FALSE),"")</f>
        <v>2</v>
      </c>
      <c r="AG406" s="5">
        <v>1</v>
      </c>
      <c r="AH406" s="2"/>
      <c r="AI406" s="2"/>
    </row>
    <row r="407" spans="1:35" ht="30" hidden="1" customHeight="1" x14ac:dyDescent="0.25">
      <c r="A407" s="7">
        <v>14470028</v>
      </c>
      <c r="B407" s="97" t="str">
        <f>VLOOKUP(ActividadesCom[[#This Row],[NO. DE CONTROL]],'LISTADO ESTUDIANTES'!A:C,3,FALSE)</f>
        <v>PALMA LARA RAUL ENRIQUE</v>
      </c>
      <c r="C407" s="97" t="str">
        <f>VLOOKUP(ActividadesCom[[#This Row],[NO. DE CONTROL]],'LISTADO ESTUDIANTES'!A:B,2,FALSE)</f>
        <v>ARQUITECTURA</v>
      </c>
      <c r="D407" s="18" t="str">
        <f>VLOOKUP(ActividadesCom[[#This Row],[NO. DE CONTROL]],'LISTADO ESTUDIANTES'!A:D,4,FALSE)</f>
        <v>BAJA</v>
      </c>
      <c r="E407" s="5">
        <f>SUM(ActividadesCom[[#This Row],[CRÉD. 1]],ActividadesCom[[#This Row],[CRÉD. 2]],ActividadesCom[[#This Row],[CRÉD. 3]],ActividadesCom[[#This Row],[CRÉD. 4]],ActividadesCom[[#This Row],[CRÉD. 5]])</f>
        <v>2</v>
      </c>
      <c r="F407" s="17">
        <f>IF(ActividadesCom[[#This Row],[ÚLTIMO SEMESTRE CON CRÉDITOS]]&gt;0,ROUND(AVERAGE(ActividadesCom[[#This Row],[VALOR NIVEL 5]],ActividadesCom[[#This Row],[VALOR NIVEL 4]],ActividadesCom[[#This Row],[VALOR NIVEL 3]],ActividadesCom[[#This Row],[VALOR NIVEL 2]],ActividadesCom[[#This Row],[VALOR NIVEL 1]]),0),"")</f>
        <v>2</v>
      </c>
      <c r="G407" s="5" t="str">
        <f>IF(ActividadesCom[[#This Row],[PROMEDIO]]="","",IF(ActividadesCom[[#This Row],[PROMEDIO]]&gt;=4,"EXCELENTE",IF(ActividadesCom[[#This Row],[PROMEDIO]]&gt;=3,"NOTABLE",IF(ActividadesCom[[#This Row],[PROMEDIO]]&gt;=2,"BUENO",IF(ActividadesCom[[#This Row],[PROMEDIO]]=1,"SUFICIENTE","")))))</f>
        <v>BUENO</v>
      </c>
      <c r="H407" s="5">
        <f>MAX(ActividadesCom[[#This Row],[PERÍODO 1]],ActividadesCom[[#This Row],[PERÍODO 2]],ActividadesCom[[#This Row],[PERÍODO 3]],ActividadesCom[[#This Row],[PERÍODO 4]],ActividadesCom[[#This Row],[PERÍODO 5]])</f>
        <v>20151</v>
      </c>
      <c r="I407" s="6"/>
      <c r="J407" s="5"/>
      <c r="K407" s="5"/>
      <c r="L407" s="5" t="str">
        <f>IF(ActividadesCom[[#This Row],[NIVEL 1]]&lt;&gt;0,VLOOKUP(ActividadesCom[[#This Row],[NIVEL 1]],Catálogo!A:B,2,FALSE),"")</f>
        <v/>
      </c>
      <c r="M407" s="5"/>
      <c r="N407" s="6"/>
      <c r="O407" s="5"/>
      <c r="P407" s="5"/>
      <c r="Q407" s="5" t="str">
        <f>IF(ActividadesCom[[#This Row],[NIVEL 2]]&lt;&gt;0,VLOOKUP(ActividadesCom[[#This Row],[NIVEL 2]],Catálogo!A:B,2,FALSE),"")</f>
        <v/>
      </c>
      <c r="R407" s="5"/>
      <c r="S407" s="6"/>
      <c r="T407" s="5"/>
      <c r="U407" s="5"/>
      <c r="V407" s="5" t="str">
        <f>IF(ActividadesCom[[#This Row],[NIVEL 3]]&lt;&gt;0,VLOOKUP(ActividadesCom[[#This Row],[NIVEL 3]],Catálogo!A:B,2,FALSE),"")</f>
        <v/>
      </c>
      <c r="W407" s="5"/>
      <c r="X407" s="6" t="s">
        <v>2</v>
      </c>
      <c r="Y407" s="5" t="s">
        <v>482</v>
      </c>
      <c r="Z407" s="5" t="s">
        <v>4010</v>
      </c>
      <c r="AA407" s="5">
        <f>IF(ActividadesCom[[#This Row],[NIVEL 4]]&lt;&gt;0,VLOOKUP(ActividadesCom[[#This Row],[NIVEL 4]],Catálogo!A:B,2,FALSE),"")</f>
        <v>2</v>
      </c>
      <c r="AB407" s="5">
        <v>1</v>
      </c>
      <c r="AC407" s="6" t="s">
        <v>5</v>
      </c>
      <c r="AD407" s="5">
        <v>20151</v>
      </c>
      <c r="AE407" s="5" t="s">
        <v>4010</v>
      </c>
      <c r="AF407" s="5">
        <f>IF(ActividadesCom[[#This Row],[NIVEL 5]]&lt;&gt;0,VLOOKUP(ActividadesCom[[#This Row],[NIVEL 5]],Catálogo!A:B,2,FALSE),"")</f>
        <v>2</v>
      </c>
      <c r="AG407" s="5">
        <v>1</v>
      </c>
      <c r="AH407" s="2"/>
      <c r="AI407" s="2"/>
    </row>
    <row r="408" spans="1:35" ht="30" hidden="1" customHeight="1" x14ac:dyDescent="0.25">
      <c r="A408" s="7">
        <v>14470029</v>
      </c>
      <c r="B408" s="97" t="str">
        <f>VLOOKUP(ActividadesCom[[#This Row],[NO. DE CONTROL]],'LISTADO ESTUDIANTES'!A:C,3,FALSE)</f>
        <v>GOMEZ TORAYA JOAQUIN GUADALUPE</v>
      </c>
      <c r="C408" s="97" t="str">
        <f>VLOOKUP(ActividadesCom[[#This Row],[NO. DE CONTROL]],'LISTADO ESTUDIANTES'!A:B,2,FALSE)</f>
        <v>ARQUITECTURA</v>
      </c>
      <c r="D408" s="18" t="str">
        <f>VLOOKUP(ActividadesCom[[#This Row],[NO. DE CONTROL]],'LISTADO ESTUDIANTES'!A:D,4,FALSE)</f>
        <v>BAJA</v>
      </c>
      <c r="E408" s="5">
        <f>SUM(ActividadesCom[[#This Row],[CRÉD. 1]],ActividadesCom[[#This Row],[CRÉD. 2]],ActividadesCom[[#This Row],[CRÉD. 3]],ActividadesCom[[#This Row],[CRÉD. 4]],ActividadesCom[[#This Row],[CRÉD. 5]])</f>
        <v>6</v>
      </c>
      <c r="F408" s="17">
        <f>IF(ActividadesCom[[#This Row],[ÚLTIMO SEMESTRE CON CRÉDITOS]]&gt;0,ROUND(AVERAGE(ActividadesCom[[#This Row],[VALOR NIVEL 5]],ActividadesCom[[#This Row],[VALOR NIVEL 4]],ActividadesCom[[#This Row],[VALOR NIVEL 3]],ActividadesCom[[#This Row],[VALOR NIVEL 2]],ActividadesCom[[#This Row],[VALOR NIVEL 1]]),0),"")</f>
        <v>2</v>
      </c>
      <c r="G408" s="5" t="str">
        <f>IF(ActividadesCom[[#This Row],[PROMEDIO]]="","",IF(ActividadesCom[[#This Row],[PROMEDIO]]&gt;=4,"EXCELENTE",IF(ActividadesCom[[#This Row],[PROMEDIO]]&gt;=3,"NOTABLE",IF(ActividadesCom[[#This Row],[PROMEDIO]]&gt;=2,"BUENO",IF(ActividadesCom[[#This Row],[PROMEDIO]]=1,"SUFICIENTE","")))))</f>
        <v>BUENO</v>
      </c>
      <c r="H408" s="5">
        <f>MAX(ActividadesCom[[#This Row],[PERÍODO 1]],ActividadesCom[[#This Row],[PERÍODO 2]],ActividadesCom[[#This Row],[PERÍODO 3]],ActividadesCom[[#This Row],[PERÍODO 4]],ActividadesCom[[#This Row],[PERÍODO 5]])</f>
        <v>20193</v>
      </c>
      <c r="I408" s="6" t="s">
        <v>1049</v>
      </c>
      <c r="J408" s="5">
        <v>20191</v>
      </c>
      <c r="K408" s="5" t="s">
        <v>4010</v>
      </c>
      <c r="L408" s="5">
        <f>IF(ActividadesCom[[#This Row],[NIVEL 1]]&lt;&gt;0,VLOOKUP(ActividadesCom[[#This Row],[NIVEL 1]],Catálogo!A:B,2,FALSE),"")</f>
        <v>2</v>
      </c>
      <c r="M408" s="5">
        <v>1</v>
      </c>
      <c r="N408" s="6" t="s">
        <v>1050</v>
      </c>
      <c r="O408" s="5">
        <v>20193</v>
      </c>
      <c r="P408" s="5" t="s">
        <v>4010</v>
      </c>
      <c r="Q408" s="5">
        <f>IF(ActividadesCom[[#This Row],[NIVEL 2]]&lt;&gt;0,VLOOKUP(ActividadesCom[[#This Row],[NIVEL 2]],Catálogo!A:B,2,FALSE),"")</f>
        <v>2</v>
      </c>
      <c r="R408" s="5">
        <v>1</v>
      </c>
      <c r="S408" s="6" t="s">
        <v>1051</v>
      </c>
      <c r="T408" s="5">
        <v>20193</v>
      </c>
      <c r="U408" s="5" t="s">
        <v>4010</v>
      </c>
      <c r="V408" s="5">
        <f>IF(ActividadesCom[[#This Row],[NIVEL 3]]&lt;&gt;0,VLOOKUP(ActividadesCom[[#This Row],[NIVEL 3]],Catálogo!A:B,2,FALSE),"")</f>
        <v>2</v>
      </c>
      <c r="W408" s="5">
        <v>1</v>
      </c>
      <c r="X408" s="6" t="s">
        <v>1054</v>
      </c>
      <c r="Y408" s="5">
        <v>20193</v>
      </c>
      <c r="Z408" s="5" t="s">
        <v>4010</v>
      </c>
      <c r="AA408" s="5">
        <f>IF(ActividadesCom[[#This Row],[NIVEL 4]]&lt;&gt;0,VLOOKUP(ActividadesCom[[#This Row],[NIVEL 4]],Catálogo!A:B,2,FALSE),"")</f>
        <v>2</v>
      </c>
      <c r="AB408" s="5">
        <v>1</v>
      </c>
      <c r="AC408" s="6" t="s">
        <v>1052</v>
      </c>
      <c r="AD408" s="5" t="s">
        <v>1053</v>
      </c>
      <c r="AE408" s="5" t="s">
        <v>4010</v>
      </c>
      <c r="AF408" s="5">
        <f>IF(ActividadesCom[[#This Row],[NIVEL 5]]&lt;&gt;0,VLOOKUP(ActividadesCom[[#This Row],[NIVEL 5]],Catálogo!A:B,2,FALSE),"")</f>
        <v>2</v>
      </c>
      <c r="AG408" s="5">
        <v>2</v>
      </c>
      <c r="AH408" s="2"/>
      <c r="AI408" s="2"/>
    </row>
    <row r="409" spans="1:35" ht="30" hidden="1" customHeight="1" x14ac:dyDescent="0.25">
      <c r="A409" s="7">
        <v>14470030</v>
      </c>
      <c r="B409" s="97" t="str">
        <f>VLOOKUP(ActividadesCom[[#This Row],[NO. DE CONTROL]],'LISTADO ESTUDIANTES'!A:C,3,FALSE)</f>
        <v>SÁNCHEZ GARCIA JOSUÉ EDMUNDO</v>
      </c>
      <c r="C409" s="97" t="str">
        <f>VLOOKUP(ActividadesCom[[#This Row],[NO. DE CONTROL]],'LISTADO ESTUDIANTES'!A:B,2,FALSE)</f>
        <v>ARQUITECTURA</v>
      </c>
      <c r="D409" s="18" t="str">
        <f>VLOOKUP(ActividadesCom[[#This Row],[NO. DE CONTROL]],'LISTADO ESTUDIANTES'!A:D,4,FALSE)</f>
        <v>EGRESADO(A)</v>
      </c>
      <c r="E409" s="5">
        <f>SUM(ActividadesCom[[#This Row],[CRÉD. 1]],ActividadesCom[[#This Row],[CRÉD. 2]],ActividadesCom[[#This Row],[CRÉD. 3]],ActividadesCom[[#This Row],[CRÉD. 4]],ActividadesCom[[#This Row],[CRÉD. 5]])</f>
        <v>5</v>
      </c>
      <c r="F409" s="17">
        <f>IF(ActividadesCom[[#This Row],[ÚLTIMO SEMESTRE CON CRÉDITOS]]&gt;0,ROUND(AVERAGE(ActividadesCom[[#This Row],[VALOR NIVEL 5]],ActividadesCom[[#This Row],[VALOR NIVEL 4]],ActividadesCom[[#This Row],[VALOR NIVEL 3]],ActividadesCom[[#This Row],[VALOR NIVEL 2]],ActividadesCom[[#This Row],[VALOR NIVEL 1]]),0),"")</f>
        <v>2</v>
      </c>
      <c r="G409" s="5" t="str">
        <f>IF(ActividadesCom[[#This Row],[PROMEDIO]]="","",IF(ActividadesCom[[#This Row],[PROMEDIO]]&gt;=4,"EXCELENTE",IF(ActividadesCom[[#This Row],[PROMEDIO]]&gt;=3,"NOTABLE",IF(ActividadesCom[[#This Row],[PROMEDIO]]&gt;=2,"BUENO",IF(ActividadesCom[[#This Row],[PROMEDIO]]=1,"SUFICIENTE","")))))</f>
        <v>BUENO</v>
      </c>
      <c r="H409" s="5">
        <f>MAX(ActividadesCom[[#This Row],[PERÍODO 1]],ActividadesCom[[#This Row],[PERÍODO 2]],ActividadesCom[[#This Row],[PERÍODO 3]],ActividadesCom[[#This Row],[PERÍODO 4]],ActividadesCom[[#This Row],[PERÍODO 5]])</f>
        <v>20183</v>
      </c>
      <c r="I409" s="6" t="s">
        <v>779</v>
      </c>
      <c r="J409" s="5">
        <v>20183</v>
      </c>
      <c r="K409" s="5" t="s">
        <v>4010</v>
      </c>
      <c r="L409" s="5">
        <f>IF(ActividadesCom[[#This Row],[NIVEL 1]]&lt;&gt;0,VLOOKUP(ActividadesCom[[#This Row],[NIVEL 1]],Catálogo!A:B,2,FALSE),"")</f>
        <v>2</v>
      </c>
      <c r="M409" s="5">
        <v>1</v>
      </c>
      <c r="N409" s="6" t="s">
        <v>780</v>
      </c>
      <c r="O409" s="5">
        <v>20183</v>
      </c>
      <c r="P409" s="5" t="s">
        <v>4010</v>
      </c>
      <c r="Q409" s="5">
        <f>IF(ActividadesCom[[#This Row],[NIVEL 2]]&lt;&gt;0,VLOOKUP(ActividadesCom[[#This Row],[NIVEL 2]],Catálogo!A:B,2,FALSE),"")</f>
        <v>2</v>
      </c>
      <c r="R409" s="5">
        <v>1</v>
      </c>
      <c r="S409" s="6" t="s">
        <v>781</v>
      </c>
      <c r="T409" s="5">
        <v>20161</v>
      </c>
      <c r="U409" s="5" t="s">
        <v>4010</v>
      </c>
      <c r="V409" s="5">
        <f>IF(ActividadesCom[[#This Row],[NIVEL 3]]&lt;&gt;0,VLOOKUP(ActividadesCom[[#This Row],[NIVEL 3]],Catálogo!A:B,2,FALSE),"")</f>
        <v>2</v>
      </c>
      <c r="W409" s="5">
        <v>1</v>
      </c>
      <c r="X409" s="6" t="s">
        <v>782</v>
      </c>
      <c r="Y409" s="5">
        <v>20151</v>
      </c>
      <c r="Z409" s="5" t="s">
        <v>4010</v>
      </c>
      <c r="AA409" s="5">
        <f>IF(ActividadesCom[[#This Row],[NIVEL 4]]&lt;&gt;0,VLOOKUP(ActividadesCom[[#This Row],[NIVEL 4]],Catálogo!A:B,2,FALSE),"")</f>
        <v>2</v>
      </c>
      <c r="AB409" s="5">
        <v>1</v>
      </c>
      <c r="AC409" s="6" t="s">
        <v>112</v>
      </c>
      <c r="AD409" s="5">
        <v>20143</v>
      </c>
      <c r="AE409" s="5" t="s">
        <v>4010</v>
      </c>
      <c r="AF409" s="5">
        <f>IF(ActividadesCom[[#This Row],[NIVEL 5]]&lt;&gt;0,VLOOKUP(ActividadesCom[[#This Row],[NIVEL 5]],Catálogo!A:B,2,FALSE),"")</f>
        <v>2</v>
      </c>
      <c r="AG409" s="5">
        <v>1</v>
      </c>
      <c r="AH409" s="2"/>
      <c r="AI409" s="2"/>
    </row>
    <row r="410" spans="1:35" ht="30" hidden="1" customHeight="1" x14ac:dyDescent="0.25">
      <c r="A410" s="7">
        <v>14470031</v>
      </c>
      <c r="B410" s="97" t="str">
        <f>VLOOKUP(ActividadesCom[[#This Row],[NO. DE CONTROL]],'LISTADO ESTUDIANTES'!A:C,3,FALSE)</f>
        <v>TUN MIS JOSE ANTONIO</v>
      </c>
      <c r="C410" s="97" t="str">
        <f>VLOOKUP(ActividadesCom[[#This Row],[NO. DE CONTROL]],'LISTADO ESTUDIANTES'!A:B,2,FALSE)</f>
        <v>ARQUITECTURA</v>
      </c>
      <c r="D410" s="18" t="str">
        <f>VLOOKUP(ActividadesCom[[#This Row],[NO. DE CONTROL]],'LISTADO ESTUDIANTES'!A:D,4,FALSE)</f>
        <v>EGRESADO(A)</v>
      </c>
      <c r="E410" s="5">
        <f>SUM(ActividadesCom[[#This Row],[CRÉD. 1]],ActividadesCom[[#This Row],[CRÉD. 2]],ActividadesCom[[#This Row],[CRÉD. 3]],ActividadesCom[[#This Row],[CRÉD. 4]],ActividadesCom[[#This Row],[CRÉD. 5]])</f>
        <v>5</v>
      </c>
      <c r="F410" s="17">
        <f>IF(ActividadesCom[[#This Row],[ÚLTIMO SEMESTRE CON CRÉDITOS]]&gt;0,ROUND(AVERAGE(ActividadesCom[[#This Row],[VALOR NIVEL 5]],ActividadesCom[[#This Row],[VALOR NIVEL 4]],ActividadesCom[[#This Row],[VALOR NIVEL 3]],ActividadesCom[[#This Row],[VALOR NIVEL 2]],ActividadesCom[[#This Row],[VALOR NIVEL 1]]),0),"")</f>
        <v>2</v>
      </c>
      <c r="G410" s="5" t="str">
        <f>IF(ActividadesCom[[#This Row],[PROMEDIO]]="","",IF(ActividadesCom[[#This Row],[PROMEDIO]]&gt;=4,"EXCELENTE",IF(ActividadesCom[[#This Row],[PROMEDIO]]&gt;=3,"NOTABLE",IF(ActividadesCom[[#This Row],[PROMEDIO]]&gt;=2,"BUENO",IF(ActividadesCom[[#This Row],[PROMEDIO]]=1,"SUFICIENTE","")))))</f>
        <v>BUENO</v>
      </c>
      <c r="H410" s="5">
        <f>MAX(ActividadesCom[[#This Row],[PERÍODO 1]],ActividadesCom[[#This Row],[PERÍODO 2]],ActividadesCom[[#This Row],[PERÍODO 3]],ActividadesCom[[#This Row],[PERÍODO 4]],ActividadesCom[[#This Row],[PERÍODO 5]])</f>
        <v>20183</v>
      </c>
      <c r="I410" s="6" t="s">
        <v>737</v>
      </c>
      <c r="J410" s="5">
        <v>20183</v>
      </c>
      <c r="K410" s="5" t="s">
        <v>4010</v>
      </c>
      <c r="L410" s="5">
        <f>IF(ActividadesCom[[#This Row],[NIVEL 1]]&lt;&gt;0,VLOOKUP(ActividadesCom[[#This Row],[NIVEL 1]],Catálogo!A:B,2,FALSE),"")</f>
        <v>2</v>
      </c>
      <c r="M410" s="5">
        <v>1</v>
      </c>
      <c r="N410" s="6" t="s">
        <v>738</v>
      </c>
      <c r="O410" s="5">
        <v>20183</v>
      </c>
      <c r="P410" s="5" t="s">
        <v>4010</v>
      </c>
      <c r="Q410" s="5">
        <f>IF(ActividadesCom[[#This Row],[NIVEL 2]]&lt;&gt;0,VLOOKUP(ActividadesCom[[#This Row],[NIVEL 2]],Catálogo!A:B,2,FALSE),"")</f>
        <v>2</v>
      </c>
      <c r="R410" s="5">
        <v>1</v>
      </c>
      <c r="S410" s="6" t="s">
        <v>739</v>
      </c>
      <c r="T410" s="5">
        <v>20181</v>
      </c>
      <c r="U410" s="5" t="s">
        <v>4010</v>
      </c>
      <c r="V410" s="5">
        <f>IF(ActividadesCom[[#This Row],[NIVEL 3]]&lt;&gt;0,VLOOKUP(ActividadesCom[[#This Row],[NIVEL 3]],Catálogo!A:B,2,FALSE),"")</f>
        <v>2</v>
      </c>
      <c r="W410" s="5">
        <v>1</v>
      </c>
      <c r="X410" s="6" t="s">
        <v>740</v>
      </c>
      <c r="Y410" s="5">
        <v>20181</v>
      </c>
      <c r="Z410" s="5" t="s">
        <v>4010</v>
      </c>
      <c r="AA410" s="5">
        <f>IF(ActividadesCom[[#This Row],[NIVEL 4]]&lt;&gt;0,VLOOKUP(ActividadesCom[[#This Row],[NIVEL 4]],Catálogo!A:B,2,FALSE),"")</f>
        <v>2</v>
      </c>
      <c r="AB410" s="5">
        <v>1</v>
      </c>
      <c r="AC410" s="6" t="s">
        <v>743</v>
      </c>
      <c r="AD410" s="5">
        <v>20143</v>
      </c>
      <c r="AE410" s="5" t="s">
        <v>4010</v>
      </c>
      <c r="AF410" s="5">
        <f>IF(ActividadesCom[[#This Row],[NIVEL 5]]&lt;&gt;0,VLOOKUP(ActividadesCom[[#This Row],[NIVEL 5]],Catálogo!A:B,2,FALSE),"")</f>
        <v>2</v>
      </c>
      <c r="AG410" s="5">
        <v>1</v>
      </c>
      <c r="AH410" s="2"/>
      <c r="AI410" s="2"/>
    </row>
    <row r="411" spans="1:35" ht="30" hidden="1" customHeight="1" x14ac:dyDescent="0.25">
      <c r="A411" s="7">
        <v>14470032</v>
      </c>
      <c r="B411" s="97" t="str">
        <f>VLOOKUP(ActividadesCom[[#This Row],[NO. DE CONTROL]],'LISTADO ESTUDIANTES'!A:C,3,FALSE)</f>
        <v>CUPUL YERBES WILLIAM OSWALDO</v>
      </c>
      <c r="C411" s="97" t="str">
        <f>VLOOKUP(ActividadesCom[[#This Row],[NO. DE CONTROL]],'LISTADO ESTUDIANTES'!A:B,2,FALSE)</f>
        <v>ARQUITECTURA</v>
      </c>
      <c r="D411" s="18" t="str">
        <f>VLOOKUP(ActividadesCom[[#This Row],[NO. DE CONTROL]],'LISTADO ESTUDIANTES'!A:D,4,FALSE)</f>
        <v>BAJA</v>
      </c>
      <c r="E411" s="5">
        <f>SUM(ActividadesCom[[#This Row],[CRÉD. 1]],ActividadesCom[[#This Row],[CRÉD. 2]],ActividadesCom[[#This Row],[CRÉD. 3]],ActividadesCom[[#This Row],[CRÉD. 4]],ActividadesCom[[#This Row],[CRÉD. 5]])</f>
        <v>0</v>
      </c>
      <c r="F411" s="17" t="str">
        <f>IF(ActividadesCom[[#This Row],[ÚLTIMO SEMESTRE CON CRÉDITOS]]&gt;0,ROUND(AVERAGE(ActividadesCom[[#This Row],[VALOR NIVEL 5]],ActividadesCom[[#This Row],[VALOR NIVEL 4]],ActividadesCom[[#This Row],[VALOR NIVEL 3]],ActividadesCom[[#This Row],[VALOR NIVEL 2]],ActividadesCom[[#This Row],[VALOR NIVEL 1]]),0),"")</f>
        <v/>
      </c>
      <c r="G411" s="5" t="str">
        <f>IF(ActividadesCom[[#This Row],[PROMEDIO]]="","",IF(ActividadesCom[[#This Row],[PROMEDIO]]&gt;=4,"EXCELENTE",IF(ActividadesCom[[#This Row],[PROMEDIO]]&gt;=3,"NOTABLE",IF(ActividadesCom[[#This Row],[PROMEDIO]]&gt;=2,"BUENO",IF(ActividadesCom[[#This Row],[PROMEDIO]]=1,"SUFICIENTE","")))))</f>
        <v/>
      </c>
      <c r="H411" s="5">
        <f>MAX(ActividadesCom[[#This Row],[PERÍODO 1]],ActividadesCom[[#This Row],[PERÍODO 2]],ActividadesCom[[#This Row],[PERÍODO 3]],ActividadesCom[[#This Row],[PERÍODO 4]],ActividadesCom[[#This Row],[PERÍODO 5]])</f>
        <v>0</v>
      </c>
      <c r="I411" s="6"/>
      <c r="J411" s="5"/>
      <c r="K411" s="5"/>
      <c r="L411" s="5" t="str">
        <f>IF(ActividadesCom[[#This Row],[NIVEL 1]]&lt;&gt;0,VLOOKUP(ActividadesCom[[#This Row],[NIVEL 1]],Catálogo!A:B,2,FALSE),"")</f>
        <v/>
      </c>
      <c r="M411" s="5"/>
      <c r="N411" s="6"/>
      <c r="O411" s="5"/>
      <c r="P411" s="5"/>
      <c r="Q411" s="5" t="str">
        <f>IF(ActividadesCom[[#This Row],[NIVEL 2]]&lt;&gt;0,VLOOKUP(ActividadesCom[[#This Row],[NIVEL 2]],Catálogo!A:B,2,FALSE),"")</f>
        <v/>
      </c>
      <c r="R411" s="5"/>
      <c r="S411" s="6"/>
      <c r="T411" s="5"/>
      <c r="U411" s="5"/>
      <c r="V411" s="5" t="str">
        <f>IF(ActividadesCom[[#This Row],[NIVEL 3]]&lt;&gt;0,VLOOKUP(ActividadesCom[[#This Row],[NIVEL 3]],Catálogo!A:B,2,FALSE),"")</f>
        <v/>
      </c>
      <c r="W411" s="5"/>
      <c r="X411" s="6"/>
      <c r="Y411" s="5"/>
      <c r="Z411" s="5"/>
      <c r="AA411" s="5" t="str">
        <f>IF(ActividadesCom[[#This Row],[NIVEL 4]]&lt;&gt;0,VLOOKUP(ActividadesCom[[#This Row],[NIVEL 4]],Catálogo!A:B,2,FALSE),"")</f>
        <v/>
      </c>
      <c r="AB411" s="5"/>
      <c r="AC411" s="6"/>
      <c r="AD411" s="5"/>
      <c r="AE411" s="5"/>
      <c r="AF411" s="5" t="str">
        <f>IF(ActividadesCom[[#This Row],[NIVEL 5]]&lt;&gt;0,VLOOKUP(ActividadesCom[[#This Row],[NIVEL 5]],Catálogo!A:B,2,FALSE),"")</f>
        <v/>
      </c>
      <c r="AG411" s="5"/>
      <c r="AH411" s="2"/>
      <c r="AI411" s="2"/>
    </row>
    <row r="412" spans="1:35" ht="30" hidden="1" customHeight="1" x14ac:dyDescent="0.25">
      <c r="A412" s="7">
        <v>14470033</v>
      </c>
      <c r="B412" s="97" t="str">
        <f>VLOOKUP(ActividadesCom[[#This Row],[NO. DE CONTROL]],'LISTADO ESTUDIANTES'!A:C,3,FALSE)</f>
        <v>VIEYRA CASTILLO KENIA</v>
      </c>
      <c r="C412" s="97" t="str">
        <f>VLOOKUP(ActividadesCom[[#This Row],[NO. DE CONTROL]],'LISTADO ESTUDIANTES'!A:B,2,FALSE)</f>
        <v>ARQUITECTURA</v>
      </c>
      <c r="D412" s="18" t="str">
        <f>VLOOKUP(ActividadesCom[[#This Row],[NO. DE CONTROL]],'LISTADO ESTUDIANTES'!A:D,4,FALSE)</f>
        <v>EGRESADO(A)</v>
      </c>
      <c r="E412" s="5">
        <f>SUM(ActividadesCom[[#This Row],[CRÉD. 1]],ActividadesCom[[#This Row],[CRÉD. 2]],ActividadesCom[[#This Row],[CRÉD. 3]],ActividadesCom[[#This Row],[CRÉD. 4]],ActividadesCom[[#This Row],[CRÉD. 5]])</f>
        <v>5</v>
      </c>
      <c r="F412" s="17">
        <f>IF(ActividadesCom[[#This Row],[ÚLTIMO SEMESTRE CON CRÉDITOS]]&gt;0,ROUND(AVERAGE(ActividadesCom[[#This Row],[VALOR NIVEL 5]],ActividadesCom[[#This Row],[VALOR NIVEL 4]],ActividadesCom[[#This Row],[VALOR NIVEL 3]],ActividadesCom[[#This Row],[VALOR NIVEL 2]],ActividadesCom[[#This Row],[VALOR NIVEL 1]]),0),"")</f>
        <v>2</v>
      </c>
      <c r="G412" s="5" t="str">
        <f>IF(ActividadesCom[[#This Row],[PROMEDIO]]="","",IF(ActividadesCom[[#This Row],[PROMEDIO]]&gt;=4,"EXCELENTE",IF(ActividadesCom[[#This Row],[PROMEDIO]]&gt;=3,"NOTABLE",IF(ActividadesCom[[#This Row],[PROMEDIO]]&gt;=2,"BUENO",IF(ActividadesCom[[#This Row],[PROMEDIO]]=1,"SUFICIENTE","")))))</f>
        <v>BUENO</v>
      </c>
      <c r="H412" s="5">
        <f>MAX(ActividadesCom[[#This Row],[PERÍODO 1]],ActividadesCom[[#This Row],[PERÍODO 2]],ActividadesCom[[#This Row],[PERÍODO 3]],ActividadesCom[[#This Row],[PERÍODO 4]],ActividadesCom[[#This Row],[PERÍODO 5]])</f>
        <v>20183</v>
      </c>
      <c r="I412" s="6" t="s">
        <v>750</v>
      </c>
      <c r="J412" s="5">
        <v>20183</v>
      </c>
      <c r="K412" s="5" t="s">
        <v>4010</v>
      </c>
      <c r="L412" s="5">
        <f>IF(ActividadesCom[[#This Row],[NIVEL 1]]&lt;&gt;0,VLOOKUP(ActividadesCom[[#This Row],[NIVEL 1]],Catálogo!A:B,2,FALSE),"")</f>
        <v>2</v>
      </c>
      <c r="M412" s="5">
        <v>1</v>
      </c>
      <c r="N412" s="6" t="s">
        <v>752</v>
      </c>
      <c r="O412" s="5">
        <v>20183</v>
      </c>
      <c r="P412" s="5" t="s">
        <v>4010</v>
      </c>
      <c r="Q412" s="5">
        <f>IF(ActividadesCom[[#This Row],[NIVEL 2]]&lt;&gt;0,VLOOKUP(ActividadesCom[[#This Row],[NIVEL 2]],Catálogo!A:B,2,FALSE),"")</f>
        <v>2</v>
      </c>
      <c r="R412" s="5">
        <v>1</v>
      </c>
      <c r="S412" s="6" t="s">
        <v>524</v>
      </c>
      <c r="T412" s="5">
        <v>20161</v>
      </c>
      <c r="U412" s="5" t="s">
        <v>4010</v>
      </c>
      <c r="V412" s="5">
        <f>IF(ActividadesCom[[#This Row],[NIVEL 3]]&lt;&gt;0,VLOOKUP(ActividadesCom[[#This Row],[NIVEL 3]],Catálogo!A:B,2,FALSE),"")</f>
        <v>2</v>
      </c>
      <c r="W412" s="5">
        <v>1</v>
      </c>
      <c r="X412" s="6"/>
      <c r="Y412" s="5"/>
      <c r="Z412" s="5"/>
      <c r="AA412" s="5" t="str">
        <f>IF(ActividadesCom[[#This Row],[NIVEL 4]]&lt;&gt;0,VLOOKUP(ActividadesCom[[#This Row],[NIVEL 4]],Catálogo!A:B,2,FALSE),"")</f>
        <v/>
      </c>
      <c r="AB412" s="5"/>
      <c r="AC412" s="6" t="s">
        <v>840</v>
      </c>
      <c r="AD412" s="5" t="s">
        <v>50</v>
      </c>
      <c r="AE412" s="5" t="s">
        <v>4010</v>
      </c>
      <c r="AF412" s="5">
        <f>IF(ActividadesCom[[#This Row],[NIVEL 5]]&lt;&gt;0,VLOOKUP(ActividadesCom[[#This Row],[NIVEL 5]],Catálogo!A:B,2,FALSE),"")</f>
        <v>2</v>
      </c>
      <c r="AG412" s="5">
        <v>2</v>
      </c>
      <c r="AH412" s="2"/>
      <c r="AI412" s="2"/>
    </row>
    <row r="413" spans="1:35" ht="30" hidden="1" customHeight="1" x14ac:dyDescent="0.25">
      <c r="A413" s="7">
        <v>14470034</v>
      </c>
      <c r="B413" s="97" t="str">
        <f>VLOOKUP(ActividadesCom[[#This Row],[NO. DE CONTROL]],'LISTADO ESTUDIANTES'!A:C,3,FALSE)</f>
        <v>OCON FUENTES FERMIN ALEXANDER</v>
      </c>
      <c r="C413" s="97" t="str">
        <f>VLOOKUP(ActividadesCom[[#This Row],[NO. DE CONTROL]],'LISTADO ESTUDIANTES'!A:B,2,FALSE)</f>
        <v>ARQUITECTURA</v>
      </c>
      <c r="D413" s="18" t="str">
        <f>VLOOKUP(ActividadesCom[[#This Row],[NO. DE CONTROL]],'LISTADO ESTUDIANTES'!A:D,4,FALSE)</f>
        <v>EGRESADO(A)</v>
      </c>
      <c r="E413" s="5">
        <f>SUM(ActividadesCom[[#This Row],[CRÉD. 1]],ActividadesCom[[#This Row],[CRÉD. 2]],ActividadesCom[[#This Row],[CRÉD. 3]],ActividadesCom[[#This Row],[CRÉD. 4]],ActividadesCom[[#This Row],[CRÉD. 5]])</f>
        <v>5</v>
      </c>
      <c r="F413" s="17">
        <f>IF(ActividadesCom[[#This Row],[ÚLTIMO SEMESTRE CON CRÉDITOS]]&gt;0,ROUND(AVERAGE(ActividadesCom[[#This Row],[VALOR NIVEL 5]],ActividadesCom[[#This Row],[VALOR NIVEL 4]],ActividadesCom[[#This Row],[VALOR NIVEL 3]],ActividadesCom[[#This Row],[VALOR NIVEL 2]],ActividadesCom[[#This Row],[VALOR NIVEL 1]]),0),"")</f>
        <v>2</v>
      </c>
      <c r="G413" s="5" t="str">
        <f>IF(ActividadesCom[[#This Row],[PROMEDIO]]="","",IF(ActividadesCom[[#This Row],[PROMEDIO]]&gt;=4,"EXCELENTE",IF(ActividadesCom[[#This Row],[PROMEDIO]]&gt;=3,"NOTABLE",IF(ActividadesCom[[#This Row],[PROMEDIO]]&gt;=2,"BUENO",IF(ActividadesCom[[#This Row],[PROMEDIO]]=1,"SUFICIENTE","")))))</f>
        <v>BUENO</v>
      </c>
      <c r="H413" s="5">
        <f>MAX(ActividadesCom[[#This Row],[PERÍODO 1]],ActividadesCom[[#This Row],[PERÍODO 2]],ActividadesCom[[#This Row],[PERÍODO 3]],ActividadesCom[[#This Row],[PERÍODO 4]],ActividadesCom[[#This Row],[PERÍODO 5]])</f>
        <v>20161</v>
      </c>
      <c r="I413" s="6" t="s">
        <v>524</v>
      </c>
      <c r="J413" s="5">
        <v>20161</v>
      </c>
      <c r="K413" s="5" t="s">
        <v>4010</v>
      </c>
      <c r="L413" s="5">
        <f>IF(ActividadesCom[[#This Row],[NIVEL 1]]&lt;&gt;0,VLOOKUP(ActividadesCom[[#This Row],[NIVEL 1]],Catálogo!A:B,2,FALSE),"")</f>
        <v>2</v>
      </c>
      <c r="M413" s="5">
        <v>1</v>
      </c>
      <c r="N413" s="6" t="s">
        <v>367</v>
      </c>
      <c r="O413" s="5">
        <v>20161</v>
      </c>
      <c r="P413" s="5" t="s">
        <v>4010</v>
      </c>
      <c r="Q413" s="5">
        <f>IF(ActividadesCom[[#This Row],[NIVEL 2]]&lt;&gt;0,VLOOKUP(ActividadesCom[[#This Row],[NIVEL 2]],Catálogo!A:B,2,FALSE),"")</f>
        <v>2</v>
      </c>
      <c r="R413" s="5">
        <v>1</v>
      </c>
      <c r="S413" s="6" t="s">
        <v>572</v>
      </c>
      <c r="T413" s="5">
        <v>20151</v>
      </c>
      <c r="U413" s="5" t="s">
        <v>4010</v>
      </c>
      <c r="V413" s="5">
        <f>IF(ActividadesCom[[#This Row],[NIVEL 3]]&lt;&gt;0,VLOOKUP(ActividadesCom[[#This Row],[NIVEL 3]],Catálogo!A:B,2,FALSE),"")</f>
        <v>2</v>
      </c>
      <c r="W413" s="5">
        <v>1</v>
      </c>
      <c r="X413" s="6" t="s">
        <v>2</v>
      </c>
      <c r="Y413" s="5">
        <v>20161</v>
      </c>
      <c r="Z413" s="5" t="s">
        <v>4010</v>
      </c>
      <c r="AA413" s="5">
        <f>IF(ActividadesCom[[#This Row],[NIVEL 4]]&lt;&gt;0,VLOOKUP(ActividadesCom[[#This Row],[NIVEL 4]],Catálogo!A:B,2,FALSE),"")</f>
        <v>2</v>
      </c>
      <c r="AB413" s="5">
        <v>1</v>
      </c>
      <c r="AC413" s="6" t="s">
        <v>25</v>
      </c>
      <c r="AD413" s="5">
        <v>20143</v>
      </c>
      <c r="AE413" s="5" t="s">
        <v>4010</v>
      </c>
      <c r="AF413" s="5">
        <f>IF(ActividadesCom[[#This Row],[NIVEL 5]]&lt;&gt;0,VLOOKUP(ActividadesCom[[#This Row],[NIVEL 5]],Catálogo!A:B,2,FALSE),"")</f>
        <v>2</v>
      </c>
      <c r="AG413" s="5">
        <v>1</v>
      </c>
      <c r="AH413" s="2"/>
      <c r="AI413" s="2"/>
    </row>
    <row r="414" spans="1:35" ht="30" hidden="1" customHeight="1" x14ac:dyDescent="0.25">
      <c r="A414" s="7">
        <v>14470035</v>
      </c>
      <c r="B414" s="97" t="str">
        <f>VLOOKUP(ActividadesCom[[#This Row],[NO. DE CONTROL]],'LISTADO ESTUDIANTES'!A:C,3,FALSE)</f>
        <v>GONGORA MORA KEVIN MIKHAIL</v>
      </c>
      <c r="C414" s="97" t="str">
        <f>VLOOKUP(ActividadesCom[[#This Row],[NO. DE CONTROL]],'LISTADO ESTUDIANTES'!A:B,2,FALSE)</f>
        <v>ARQUITECTURA</v>
      </c>
      <c r="D414" s="18" t="str">
        <f>VLOOKUP(ActividadesCom[[#This Row],[NO. DE CONTROL]],'LISTADO ESTUDIANTES'!A:D,4,FALSE)</f>
        <v>EGRESADO(A)</v>
      </c>
      <c r="E414" s="5">
        <f>SUM(ActividadesCom[[#This Row],[CRÉD. 1]],ActividadesCom[[#This Row],[CRÉD. 2]],ActividadesCom[[#This Row],[CRÉD. 3]],ActividadesCom[[#This Row],[CRÉD. 4]],ActividadesCom[[#This Row],[CRÉD. 5]])</f>
        <v>5</v>
      </c>
      <c r="F414" s="17">
        <f>IF(ActividadesCom[[#This Row],[ÚLTIMO SEMESTRE CON CRÉDITOS]]&gt;0,ROUND(AVERAGE(ActividadesCom[[#This Row],[VALOR NIVEL 5]],ActividadesCom[[#This Row],[VALOR NIVEL 4]],ActividadesCom[[#This Row],[VALOR NIVEL 3]],ActividadesCom[[#This Row],[VALOR NIVEL 2]],ActividadesCom[[#This Row],[VALOR NIVEL 1]]),0),"")</f>
        <v>2</v>
      </c>
      <c r="G414" s="5" t="str">
        <f>IF(ActividadesCom[[#This Row],[PROMEDIO]]="","",IF(ActividadesCom[[#This Row],[PROMEDIO]]&gt;=4,"EXCELENTE",IF(ActividadesCom[[#This Row],[PROMEDIO]]&gt;=3,"NOTABLE",IF(ActividadesCom[[#This Row],[PROMEDIO]]&gt;=2,"BUENO",IF(ActividadesCom[[#This Row],[PROMEDIO]]=1,"SUFICIENTE","")))))</f>
        <v>BUENO</v>
      </c>
      <c r="H414" s="5">
        <f>MAX(ActividadesCom[[#This Row],[PERÍODO 1]],ActividadesCom[[#This Row],[PERÍODO 2]],ActividadesCom[[#This Row],[PERÍODO 3]],ActividadesCom[[#This Row],[PERÍODO 4]],ActividadesCom[[#This Row],[PERÍODO 5]])</f>
        <v>20163</v>
      </c>
      <c r="I414" s="6" t="s">
        <v>567</v>
      </c>
      <c r="J414" s="5">
        <v>20163</v>
      </c>
      <c r="K414" s="5" t="s">
        <v>4010</v>
      </c>
      <c r="L414" s="5">
        <f>IF(ActividadesCom[[#This Row],[NIVEL 1]]&lt;&gt;0,VLOOKUP(ActividadesCom[[#This Row],[NIVEL 1]],Catálogo!A:B,2,FALSE),"")</f>
        <v>2</v>
      </c>
      <c r="M414" s="5">
        <v>1</v>
      </c>
      <c r="N414" s="6" t="s">
        <v>603</v>
      </c>
      <c r="O414" s="5">
        <v>20161</v>
      </c>
      <c r="P414" s="5" t="s">
        <v>4010</v>
      </c>
      <c r="Q414" s="5">
        <f>IF(ActividadesCom[[#This Row],[NIVEL 2]]&lt;&gt;0,VLOOKUP(ActividadesCom[[#This Row],[NIVEL 2]],Catálogo!A:B,2,FALSE),"")</f>
        <v>2</v>
      </c>
      <c r="R414" s="5">
        <v>1</v>
      </c>
      <c r="S414" s="6" t="s">
        <v>572</v>
      </c>
      <c r="T414" s="5">
        <v>20151</v>
      </c>
      <c r="U414" s="5" t="s">
        <v>4010</v>
      </c>
      <c r="V414" s="5">
        <f>IF(ActividadesCom[[#This Row],[NIVEL 3]]&lt;&gt;0,VLOOKUP(ActividadesCom[[#This Row],[NIVEL 3]],Catálogo!A:B,2,FALSE),"")</f>
        <v>2</v>
      </c>
      <c r="W414" s="5">
        <v>1</v>
      </c>
      <c r="X414" s="6" t="s">
        <v>136</v>
      </c>
      <c r="Y414" s="5">
        <v>20153</v>
      </c>
      <c r="Z414" s="5" t="s">
        <v>4010</v>
      </c>
      <c r="AA414" s="5">
        <f>IF(ActividadesCom[[#This Row],[NIVEL 4]]&lt;&gt;0,VLOOKUP(ActividadesCom[[#This Row],[NIVEL 4]],Catálogo!A:B,2,FALSE),"")</f>
        <v>2</v>
      </c>
      <c r="AB414" s="5">
        <v>1</v>
      </c>
      <c r="AC414" s="6" t="s">
        <v>42</v>
      </c>
      <c r="AD414" s="5">
        <v>20143</v>
      </c>
      <c r="AE414" s="5" t="s">
        <v>4010</v>
      </c>
      <c r="AF414" s="5">
        <f>IF(ActividadesCom[[#This Row],[NIVEL 5]]&lt;&gt;0,VLOOKUP(ActividadesCom[[#This Row],[NIVEL 5]],Catálogo!A:B,2,FALSE),"")</f>
        <v>2</v>
      </c>
      <c r="AG414" s="5">
        <v>1</v>
      </c>
      <c r="AH414" s="2"/>
      <c r="AI414" s="2"/>
    </row>
    <row r="415" spans="1:35" ht="30" hidden="1" customHeight="1" x14ac:dyDescent="0.25">
      <c r="A415" s="7">
        <v>14470037</v>
      </c>
      <c r="B415" s="97" t="str">
        <f>VLOOKUP(ActividadesCom[[#This Row],[NO. DE CONTROL]],'LISTADO ESTUDIANTES'!A:C,3,FALSE)</f>
        <v>CHI TUZ JHONATAN ALEJANDRO</v>
      </c>
      <c r="C415" s="97" t="str">
        <f>VLOOKUP(ActividadesCom[[#This Row],[NO. DE CONTROL]],'LISTADO ESTUDIANTES'!A:B,2,FALSE)</f>
        <v>ARQUITECTURA</v>
      </c>
      <c r="D415" s="18" t="str">
        <f>VLOOKUP(ActividadesCom[[#This Row],[NO. DE CONTROL]],'LISTADO ESTUDIANTES'!A:D,4,FALSE)</f>
        <v>EGRESADO(A)</v>
      </c>
      <c r="E415" s="5">
        <f>SUM(ActividadesCom[[#This Row],[CRÉD. 1]],ActividadesCom[[#This Row],[CRÉD. 2]],ActividadesCom[[#This Row],[CRÉD. 3]],ActividadesCom[[#This Row],[CRÉD. 4]],ActividadesCom[[#This Row],[CRÉD. 5]])</f>
        <v>5</v>
      </c>
      <c r="F415" s="17">
        <f>IF(ActividadesCom[[#This Row],[ÚLTIMO SEMESTRE CON CRÉDITOS]]&gt;0,ROUND(AVERAGE(ActividadesCom[[#This Row],[VALOR NIVEL 5]],ActividadesCom[[#This Row],[VALOR NIVEL 4]],ActividadesCom[[#This Row],[VALOR NIVEL 3]],ActividadesCom[[#This Row],[VALOR NIVEL 2]],ActividadesCom[[#This Row],[VALOR NIVEL 1]]),0),"")</f>
        <v>2</v>
      </c>
      <c r="G415" s="5" t="str">
        <f>IF(ActividadesCom[[#This Row],[PROMEDIO]]="","",IF(ActividadesCom[[#This Row],[PROMEDIO]]&gt;=4,"EXCELENTE",IF(ActividadesCom[[#This Row],[PROMEDIO]]&gt;=3,"NOTABLE",IF(ActividadesCom[[#This Row],[PROMEDIO]]&gt;=2,"BUENO",IF(ActividadesCom[[#This Row],[PROMEDIO]]=1,"SUFICIENTE","")))))</f>
        <v>BUENO</v>
      </c>
      <c r="H415" s="5">
        <f>MAX(ActividadesCom[[#This Row],[PERÍODO 1]],ActividadesCom[[#This Row],[PERÍODO 2]],ActividadesCom[[#This Row],[PERÍODO 3]],ActividadesCom[[#This Row],[PERÍODO 4]],ActividadesCom[[#This Row],[PERÍODO 5]])</f>
        <v>20183</v>
      </c>
      <c r="I415" s="6" t="s">
        <v>768</v>
      </c>
      <c r="J415" s="5">
        <v>20183</v>
      </c>
      <c r="K415" s="5" t="s">
        <v>4010</v>
      </c>
      <c r="L415" s="5">
        <f>IF(ActividadesCom[[#This Row],[NIVEL 1]]&lt;&gt;0,VLOOKUP(ActividadesCom[[#This Row],[NIVEL 1]],Catálogo!A:B,2,FALSE),"")</f>
        <v>2</v>
      </c>
      <c r="M415" s="5">
        <v>1</v>
      </c>
      <c r="N415" s="6" t="s">
        <v>769</v>
      </c>
      <c r="O415" s="5">
        <v>20181</v>
      </c>
      <c r="P415" s="5" t="s">
        <v>4010</v>
      </c>
      <c r="Q415" s="5">
        <f>IF(ActividadesCom[[#This Row],[NIVEL 2]]&lt;&gt;0,VLOOKUP(ActividadesCom[[#This Row],[NIVEL 2]],Catálogo!A:B,2,FALSE),"")</f>
        <v>2</v>
      </c>
      <c r="R415" s="5">
        <v>1</v>
      </c>
      <c r="S415" s="6" t="s">
        <v>770</v>
      </c>
      <c r="T415" s="5">
        <v>20151</v>
      </c>
      <c r="U415" s="5" t="s">
        <v>4010</v>
      </c>
      <c r="V415" s="5">
        <f>IF(ActividadesCom[[#This Row],[NIVEL 3]]&lt;&gt;0,VLOOKUP(ActividadesCom[[#This Row],[NIVEL 3]],Catálogo!A:B,2,FALSE),"")</f>
        <v>2</v>
      </c>
      <c r="W415" s="5">
        <v>1</v>
      </c>
      <c r="X415" s="6" t="s">
        <v>81</v>
      </c>
      <c r="Y415" s="5">
        <v>20151</v>
      </c>
      <c r="Z415" s="5" t="s">
        <v>4010</v>
      </c>
      <c r="AA415" s="5">
        <f>IF(ActividadesCom[[#This Row],[NIVEL 4]]&lt;&gt;0,VLOOKUP(ActividadesCom[[#This Row],[NIVEL 4]],Catálogo!A:B,2,FALSE),"")</f>
        <v>2</v>
      </c>
      <c r="AB415" s="5">
        <v>1</v>
      </c>
      <c r="AC415" s="6" t="s">
        <v>6</v>
      </c>
      <c r="AD415" s="5">
        <v>20143</v>
      </c>
      <c r="AE415" s="5" t="s">
        <v>4010</v>
      </c>
      <c r="AF415" s="5">
        <f>IF(ActividadesCom[[#This Row],[NIVEL 5]]&lt;&gt;0,VLOOKUP(ActividadesCom[[#This Row],[NIVEL 5]],Catálogo!A:B,2,FALSE),"")</f>
        <v>2</v>
      </c>
      <c r="AG415" s="5">
        <v>1</v>
      </c>
      <c r="AH415" s="2"/>
      <c r="AI415" s="2"/>
    </row>
    <row r="416" spans="1:35" ht="30" hidden="1" customHeight="1" x14ac:dyDescent="0.25">
      <c r="A416" s="7">
        <v>14470038</v>
      </c>
      <c r="B416" s="97" t="str">
        <f>VLOOKUP(ActividadesCom[[#This Row],[NO. DE CONTROL]],'LISTADO ESTUDIANTES'!A:C,3,FALSE)</f>
        <v>QUEB SANMIGUEL LUIS ANTONIO</v>
      </c>
      <c r="C416" s="97" t="str">
        <f>VLOOKUP(ActividadesCom[[#This Row],[NO. DE CONTROL]],'LISTADO ESTUDIANTES'!A:B,2,FALSE)</f>
        <v>ARQUITECTURA</v>
      </c>
      <c r="D416" s="18" t="str">
        <f>VLOOKUP(ActividadesCom[[#This Row],[NO. DE CONTROL]],'LISTADO ESTUDIANTES'!A:D,4,FALSE)</f>
        <v>EGRESADO(A)</v>
      </c>
      <c r="E416" s="5">
        <f>SUM(ActividadesCom[[#This Row],[CRÉD. 1]],ActividadesCom[[#This Row],[CRÉD. 2]],ActividadesCom[[#This Row],[CRÉD. 3]],ActividadesCom[[#This Row],[CRÉD. 4]],ActividadesCom[[#This Row],[CRÉD. 5]])</f>
        <v>5</v>
      </c>
      <c r="F416" s="17">
        <f>IF(ActividadesCom[[#This Row],[ÚLTIMO SEMESTRE CON CRÉDITOS]]&gt;0,ROUND(AVERAGE(ActividadesCom[[#This Row],[VALOR NIVEL 5]],ActividadesCom[[#This Row],[VALOR NIVEL 4]],ActividadesCom[[#This Row],[VALOR NIVEL 3]],ActividadesCom[[#This Row],[VALOR NIVEL 2]],ActividadesCom[[#This Row],[VALOR NIVEL 1]]),0),"")</f>
        <v>2</v>
      </c>
      <c r="G416" s="5" t="str">
        <f>IF(ActividadesCom[[#This Row],[PROMEDIO]]="","",IF(ActividadesCom[[#This Row],[PROMEDIO]]&gt;=4,"EXCELENTE",IF(ActividadesCom[[#This Row],[PROMEDIO]]&gt;=3,"NOTABLE",IF(ActividadesCom[[#This Row],[PROMEDIO]]&gt;=2,"BUENO",IF(ActividadesCom[[#This Row],[PROMEDIO]]=1,"SUFICIENTE","")))))</f>
        <v>BUENO</v>
      </c>
      <c r="H416" s="5">
        <f>MAX(ActividadesCom[[#This Row],[PERÍODO 1]],ActividadesCom[[#This Row],[PERÍODO 2]],ActividadesCom[[#This Row],[PERÍODO 3]],ActividadesCom[[#This Row],[PERÍODO 4]],ActividadesCom[[#This Row],[PERÍODO 5]])</f>
        <v>20181</v>
      </c>
      <c r="I416" s="6" t="s">
        <v>460</v>
      </c>
      <c r="J416" s="5">
        <v>20181</v>
      </c>
      <c r="K416" s="5" t="s">
        <v>4010</v>
      </c>
      <c r="L416" s="5">
        <f>IF(ActividadesCom[[#This Row],[NIVEL 1]]&lt;&gt;0,VLOOKUP(ActividadesCom[[#This Row],[NIVEL 1]],Catálogo!A:B,2,FALSE),"")</f>
        <v>2</v>
      </c>
      <c r="M416" s="5">
        <v>1</v>
      </c>
      <c r="N416" s="6" t="s">
        <v>571</v>
      </c>
      <c r="O416" s="5">
        <v>20163</v>
      </c>
      <c r="P416" s="5" t="s">
        <v>4010</v>
      </c>
      <c r="Q416" s="5">
        <f>IF(ActividadesCom[[#This Row],[NIVEL 2]]&lt;&gt;0,VLOOKUP(ActividadesCom[[#This Row],[NIVEL 2]],Catálogo!A:B,2,FALSE),"")</f>
        <v>2</v>
      </c>
      <c r="R416" s="5">
        <v>1</v>
      </c>
      <c r="S416" s="6" t="s">
        <v>572</v>
      </c>
      <c r="T416" s="5">
        <v>20151</v>
      </c>
      <c r="U416" s="5" t="s">
        <v>4010</v>
      </c>
      <c r="V416" s="5">
        <f>IF(ActividadesCom[[#This Row],[NIVEL 3]]&lt;&gt;0,VLOOKUP(ActividadesCom[[#This Row],[NIVEL 3]],Catálogo!A:B,2,FALSE),"")</f>
        <v>2</v>
      </c>
      <c r="W416" s="5">
        <v>1</v>
      </c>
      <c r="X416" s="6"/>
      <c r="Y416" s="5"/>
      <c r="Z416" s="5"/>
      <c r="AA416" s="5" t="str">
        <f>IF(ActividadesCom[[#This Row],[NIVEL 4]]&lt;&gt;0,VLOOKUP(ActividadesCom[[#This Row],[NIVEL 4]],Catálogo!A:B,2,FALSE),"")</f>
        <v/>
      </c>
      <c r="AB416" s="5"/>
      <c r="AC416" s="6" t="s">
        <v>35</v>
      </c>
      <c r="AD416" s="5" t="s">
        <v>50</v>
      </c>
      <c r="AE416" s="5" t="s">
        <v>4010</v>
      </c>
      <c r="AF416" s="5">
        <f>IF(ActividadesCom[[#This Row],[NIVEL 5]]&lt;&gt;0,VLOOKUP(ActividadesCom[[#This Row],[NIVEL 5]],Catálogo!A:B,2,FALSE),"")</f>
        <v>2</v>
      </c>
      <c r="AG416" s="5">
        <v>2</v>
      </c>
      <c r="AH416" s="2"/>
      <c r="AI416" s="2"/>
    </row>
    <row r="417" spans="1:35" ht="30" hidden="1" customHeight="1" x14ac:dyDescent="0.25">
      <c r="A417" s="7">
        <v>14470039</v>
      </c>
      <c r="B417" s="97" t="str">
        <f>VLOOKUP(ActividadesCom[[#This Row],[NO. DE CONTROL]],'LISTADO ESTUDIANTES'!A:C,3,FALSE)</f>
        <v>VALDEZ CUPUL SERGIO ENRIQUE</v>
      </c>
      <c r="C417" s="97" t="str">
        <f>VLOOKUP(ActividadesCom[[#This Row],[NO. DE CONTROL]],'LISTADO ESTUDIANTES'!A:B,2,FALSE)</f>
        <v>ARQUITECTURA</v>
      </c>
      <c r="D417" s="18" t="str">
        <f>VLOOKUP(ActividadesCom[[#This Row],[NO. DE CONTROL]],'LISTADO ESTUDIANTES'!A:D,4,FALSE)</f>
        <v>BAJA</v>
      </c>
      <c r="E417" s="5">
        <f>SUM(ActividadesCom[[#This Row],[CRÉD. 1]],ActividadesCom[[#This Row],[CRÉD. 2]],ActividadesCom[[#This Row],[CRÉD. 3]],ActividadesCom[[#This Row],[CRÉD. 4]],ActividadesCom[[#This Row],[CRÉD. 5]])</f>
        <v>5</v>
      </c>
      <c r="F417" s="17">
        <f>IF(ActividadesCom[[#This Row],[ÚLTIMO SEMESTRE CON CRÉDITOS]]&gt;0,ROUND(AVERAGE(ActividadesCom[[#This Row],[VALOR NIVEL 5]],ActividadesCom[[#This Row],[VALOR NIVEL 4]],ActividadesCom[[#This Row],[VALOR NIVEL 3]],ActividadesCom[[#This Row],[VALOR NIVEL 2]],ActividadesCom[[#This Row],[VALOR NIVEL 1]]),0),"")</f>
        <v>4</v>
      </c>
      <c r="G417" s="5" t="str">
        <f>IF(ActividadesCom[[#This Row],[PROMEDIO]]="","",IF(ActividadesCom[[#This Row],[PROMEDIO]]&gt;=4,"EXCELENTE",IF(ActividadesCom[[#This Row],[PROMEDIO]]&gt;=3,"NOTABLE",IF(ActividadesCom[[#This Row],[PROMEDIO]]&gt;=2,"BUENO",IF(ActividadesCom[[#This Row],[PROMEDIO]]=1,"SUFICIENTE","")))))</f>
        <v>EXCELENTE</v>
      </c>
      <c r="H417" s="5">
        <f>MAX(ActividadesCom[[#This Row],[PERÍODO 1]],ActividadesCom[[#This Row],[PERÍODO 2]],ActividadesCom[[#This Row],[PERÍODO 3]],ActividadesCom[[#This Row],[PERÍODO 4]],ActividadesCom[[#This Row],[PERÍODO 5]])</f>
        <v>20163</v>
      </c>
      <c r="I417" s="6" t="s">
        <v>4204</v>
      </c>
      <c r="J417" s="5">
        <v>20163</v>
      </c>
      <c r="K417" s="5" t="s">
        <v>4008</v>
      </c>
      <c r="L417" s="5">
        <f>IF(ActividadesCom[[#This Row],[NIVEL 1]]&lt;&gt;0,VLOOKUP(ActividadesCom[[#This Row],[NIVEL 1]],Catálogo!A:B,2,FALSE),"")</f>
        <v>4</v>
      </c>
      <c r="M417" s="5">
        <v>1</v>
      </c>
      <c r="N417" s="6" t="s">
        <v>4450</v>
      </c>
      <c r="O417" s="5">
        <v>20163</v>
      </c>
      <c r="P417" s="5" t="s">
        <v>4008</v>
      </c>
      <c r="Q417" s="5">
        <f>IF(ActividadesCom[[#This Row],[NIVEL 2]]&lt;&gt;0,VLOOKUP(ActividadesCom[[#This Row],[NIVEL 2]],Catálogo!A:B,2,FALSE),"")</f>
        <v>4</v>
      </c>
      <c r="R417" s="5">
        <v>1</v>
      </c>
      <c r="S417" s="6" t="s">
        <v>4451</v>
      </c>
      <c r="T417" s="5">
        <v>20161</v>
      </c>
      <c r="U417" s="5" t="s">
        <v>4008</v>
      </c>
      <c r="V417" s="5">
        <f>IF(ActividadesCom[[#This Row],[NIVEL 3]]&lt;&gt;0,VLOOKUP(ActividadesCom[[#This Row],[NIVEL 3]],Catálogo!A:B,2,FALSE),"")</f>
        <v>4</v>
      </c>
      <c r="W417" s="5">
        <v>1</v>
      </c>
      <c r="X417" s="6" t="s">
        <v>4496</v>
      </c>
      <c r="Y417" s="5">
        <v>20141</v>
      </c>
      <c r="Z417" s="5" t="s">
        <v>4010</v>
      </c>
      <c r="AA417" s="5">
        <f>IF(ActividadesCom[[#This Row],[NIVEL 4]]&lt;&gt;0,VLOOKUP(ActividadesCom[[#This Row],[NIVEL 4]],Catálogo!A:B,2,FALSE),"")</f>
        <v>2</v>
      </c>
      <c r="AB417" s="5">
        <v>1</v>
      </c>
      <c r="AC417" s="6" t="s">
        <v>4528</v>
      </c>
      <c r="AD417" s="5">
        <v>20163</v>
      </c>
      <c r="AE417" s="5" t="s">
        <v>4008</v>
      </c>
      <c r="AF417" s="5">
        <f>IF(ActividadesCom[[#This Row],[NIVEL 5]]&lt;&gt;0,VLOOKUP(ActividadesCom[[#This Row],[NIVEL 5]],Catálogo!A:B,2,FALSE),"")</f>
        <v>4</v>
      </c>
      <c r="AG417" s="5">
        <v>1</v>
      </c>
      <c r="AH417" s="2"/>
      <c r="AI417" s="2"/>
    </row>
    <row r="418" spans="1:35" ht="30" hidden="1" customHeight="1" x14ac:dyDescent="0.25">
      <c r="A418" s="7">
        <v>14470040</v>
      </c>
      <c r="B418" s="97" t="str">
        <f>VLOOKUP(ActividadesCom[[#This Row],[NO. DE CONTROL]],'LISTADO ESTUDIANTES'!A:C,3,FALSE)</f>
        <v>HERRERA PECH KAREN PATRICIA</v>
      </c>
      <c r="C418" s="97" t="str">
        <f>VLOOKUP(ActividadesCom[[#This Row],[NO. DE CONTROL]],'LISTADO ESTUDIANTES'!A:B,2,FALSE)</f>
        <v>ARQUITECTURA</v>
      </c>
      <c r="D418" s="18" t="str">
        <f>VLOOKUP(ActividadesCom[[#This Row],[NO. DE CONTROL]],'LISTADO ESTUDIANTES'!A:D,4,FALSE)</f>
        <v>EGRESADO(A)</v>
      </c>
      <c r="E418" s="5">
        <f>SUM(ActividadesCom[[#This Row],[CRÉD. 1]],ActividadesCom[[#This Row],[CRÉD. 2]],ActividadesCom[[#This Row],[CRÉD. 3]],ActividadesCom[[#This Row],[CRÉD. 4]],ActividadesCom[[#This Row],[CRÉD. 5]])</f>
        <v>5</v>
      </c>
      <c r="F418" s="17">
        <f>IF(ActividadesCom[[#This Row],[ÚLTIMO SEMESTRE CON CRÉDITOS]]&gt;0,ROUND(AVERAGE(ActividadesCom[[#This Row],[VALOR NIVEL 5]],ActividadesCom[[#This Row],[VALOR NIVEL 4]],ActividadesCom[[#This Row],[VALOR NIVEL 3]],ActividadesCom[[#This Row],[VALOR NIVEL 2]],ActividadesCom[[#This Row],[VALOR NIVEL 1]]),0),"")</f>
        <v>2</v>
      </c>
      <c r="G418" s="5" t="str">
        <f>IF(ActividadesCom[[#This Row],[PROMEDIO]]="","",IF(ActividadesCom[[#This Row],[PROMEDIO]]&gt;=4,"EXCELENTE",IF(ActividadesCom[[#This Row],[PROMEDIO]]&gt;=3,"NOTABLE",IF(ActividadesCom[[#This Row],[PROMEDIO]]&gt;=2,"BUENO",IF(ActividadesCom[[#This Row],[PROMEDIO]]=1,"SUFICIENTE","")))))</f>
        <v>BUENO</v>
      </c>
      <c r="H418" s="5">
        <f>MAX(ActividadesCom[[#This Row],[PERÍODO 1]],ActividadesCom[[#This Row],[PERÍODO 2]],ActividadesCom[[#This Row],[PERÍODO 3]],ActividadesCom[[#This Row],[PERÍODO 4]],ActividadesCom[[#This Row],[PERÍODO 5]])</f>
        <v>20173</v>
      </c>
      <c r="I418" s="6" t="s">
        <v>585</v>
      </c>
      <c r="J418" s="5">
        <v>20171</v>
      </c>
      <c r="K418" s="5" t="s">
        <v>4010</v>
      </c>
      <c r="L418" s="5">
        <f>IF(ActividadesCom[[#This Row],[NIVEL 1]]&lt;&gt;0,VLOOKUP(ActividadesCom[[#This Row],[NIVEL 1]],Catálogo!A:B,2,FALSE),"")</f>
        <v>2</v>
      </c>
      <c r="M418" s="5">
        <v>1</v>
      </c>
      <c r="N418" s="6" t="s">
        <v>422</v>
      </c>
      <c r="O418" s="5">
        <v>20173</v>
      </c>
      <c r="P418" s="5" t="s">
        <v>4010</v>
      </c>
      <c r="Q418" s="5">
        <f>IF(ActividadesCom[[#This Row],[NIVEL 2]]&lt;&gt;0,VLOOKUP(ActividadesCom[[#This Row],[NIVEL 2]],Catálogo!A:B,2,FALSE),"")</f>
        <v>2</v>
      </c>
      <c r="R418" s="5">
        <v>1</v>
      </c>
      <c r="S418" s="6" t="s">
        <v>572</v>
      </c>
      <c r="T418" s="5">
        <v>20151</v>
      </c>
      <c r="U418" s="5" t="s">
        <v>4010</v>
      </c>
      <c r="V418" s="5">
        <f>IF(ActividadesCom[[#This Row],[NIVEL 3]]&lt;&gt;0,VLOOKUP(ActividadesCom[[#This Row],[NIVEL 3]],Catálogo!A:B,2,FALSE),"")</f>
        <v>2</v>
      </c>
      <c r="W418" s="5">
        <v>1</v>
      </c>
      <c r="X418" s="6"/>
      <c r="Y418" s="5"/>
      <c r="Z418" s="5"/>
      <c r="AA418" s="5" t="str">
        <f>IF(ActividadesCom[[#This Row],[NIVEL 4]]&lt;&gt;0,VLOOKUP(ActividadesCom[[#This Row],[NIVEL 4]],Catálogo!A:B,2,FALSE),"")</f>
        <v/>
      </c>
      <c r="AB418" s="5"/>
      <c r="AC418" s="6" t="s">
        <v>669</v>
      </c>
      <c r="AD418" s="5" t="s">
        <v>221</v>
      </c>
      <c r="AE418" s="5" t="s">
        <v>4010</v>
      </c>
      <c r="AF418" s="5">
        <f>IF(ActividadesCom[[#This Row],[NIVEL 5]]&lt;&gt;0,VLOOKUP(ActividadesCom[[#This Row],[NIVEL 5]],Catálogo!A:B,2,FALSE),"")</f>
        <v>2</v>
      </c>
      <c r="AG418" s="5">
        <v>2</v>
      </c>
      <c r="AH418" s="2"/>
      <c r="AI418" s="2"/>
    </row>
    <row r="419" spans="1:35" ht="30" hidden="1" customHeight="1" x14ac:dyDescent="0.25">
      <c r="A419" s="7">
        <v>14470041</v>
      </c>
      <c r="B419" s="97" t="str">
        <f>VLOOKUP(ActividadesCom[[#This Row],[NO. DE CONTROL]],'LISTADO ESTUDIANTES'!A:C,3,FALSE)</f>
        <v>MIS DOMINGUEZ GLORIA FARIDE</v>
      </c>
      <c r="C419" s="97" t="str">
        <f>VLOOKUP(ActividadesCom[[#This Row],[NO. DE CONTROL]],'LISTADO ESTUDIANTES'!A:B,2,FALSE)</f>
        <v>ARQUITECTURA</v>
      </c>
      <c r="D419" s="18" t="str">
        <f>VLOOKUP(ActividadesCom[[#This Row],[NO. DE CONTROL]],'LISTADO ESTUDIANTES'!A:D,4,FALSE)</f>
        <v>BAJA</v>
      </c>
      <c r="E419" s="5">
        <f>SUM(ActividadesCom[[#This Row],[CRÉD. 1]],ActividadesCom[[#This Row],[CRÉD. 2]],ActividadesCom[[#This Row],[CRÉD. 3]],ActividadesCom[[#This Row],[CRÉD. 4]],ActividadesCom[[#This Row],[CRÉD. 5]])</f>
        <v>0</v>
      </c>
      <c r="F419" s="17" t="str">
        <f>IF(ActividadesCom[[#This Row],[ÚLTIMO SEMESTRE CON CRÉDITOS]]&gt;0,ROUND(AVERAGE(ActividadesCom[[#This Row],[VALOR NIVEL 5]],ActividadesCom[[#This Row],[VALOR NIVEL 4]],ActividadesCom[[#This Row],[VALOR NIVEL 3]],ActividadesCom[[#This Row],[VALOR NIVEL 2]],ActividadesCom[[#This Row],[VALOR NIVEL 1]]),0),"")</f>
        <v/>
      </c>
      <c r="G419" s="5" t="str">
        <f>IF(ActividadesCom[[#This Row],[PROMEDIO]]="","",IF(ActividadesCom[[#This Row],[PROMEDIO]]&gt;=4,"EXCELENTE",IF(ActividadesCom[[#This Row],[PROMEDIO]]&gt;=3,"NOTABLE",IF(ActividadesCom[[#This Row],[PROMEDIO]]&gt;=2,"BUENO",IF(ActividadesCom[[#This Row],[PROMEDIO]]=1,"SUFICIENTE","")))))</f>
        <v/>
      </c>
      <c r="H419" s="5">
        <f>MAX(ActividadesCom[[#This Row],[PERÍODO 1]],ActividadesCom[[#This Row],[PERÍODO 2]],ActividadesCom[[#This Row],[PERÍODO 3]],ActividadesCom[[#This Row],[PERÍODO 4]],ActividadesCom[[#This Row],[PERÍODO 5]])</f>
        <v>0</v>
      </c>
      <c r="I419" s="6"/>
      <c r="J419" s="5"/>
      <c r="K419" s="5"/>
      <c r="L419" s="5" t="str">
        <f>IF(ActividadesCom[[#This Row],[NIVEL 1]]&lt;&gt;0,VLOOKUP(ActividadesCom[[#This Row],[NIVEL 1]],Catálogo!A:B,2,FALSE),"")</f>
        <v/>
      </c>
      <c r="M419" s="5"/>
      <c r="N419" s="6"/>
      <c r="O419" s="5"/>
      <c r="P419" s="5"/>
      <c r="Q419" s="5" t="str">
        <f>IF(ActividadesCom[[#This Row],[NIVEL 2]]&lt;&gt;0,VLOOKUP(ActividadesCom[[#This Row],[NIVEL 2]],Catálogo!A:B,2,FALSE),"")</f>
        <v/>
      </c>
      <c r="R419" s="5"/>
      <c r="S419" s="6"/>
      <c r="T419" s="5"/>
      <c r="U419" s="5"/>
      <c r="V419" s="5" t="str">
        <f>IF(ActividadesCom[[#This Row],[NIVEL 3]]&lt;&gt;0,VLOOKUP(ActividadesCom[[#This Row],[NIVEL 3]],Catálogo!A:B,2,FALSE),"")</f>
        <v/>
      </c>
      <c r="W419" s="5"/>
      <c r="X419" s="6"/>
      <c r="Y419" s="5"/>
      <c r="Z419" s="5"/>
      <c r="AA419" s="5" t="str">
        <f>IF(ActividadesCom[[#This Row],[NIVEL 4]]&lt;&gt;0,VLOOKUP(ActividadesCom[[#This Row],[NIVEL 4]],Catálogo!A:B,2,FALSE),"")</f>
        <v/>
      </c>
      <c r="AB419" s="5"/>
      <c r="AC419" s="6"/>
      <c r="AD419" s="5"/>
      <c r="AE419" s="5"/>
      <c r="AF419" s="5" t="str">
        <f>IF(ActividadesCom[[#This Row],[NIVEL 5]]&lt;&gt;0,VLOOKUP(ActividadesCom[[#This Row],[NIVEL 5]],Catálogo!A:B,2,FALSE),"")</f>
        <v/>
      </c>
      <c r="AG419" s="5"/>
      <c r="AH419" s="2"/>
      <c r="AI419" s="2"/>
    </row>
    <row r="420" spans="1:35" ht="30" hidden="1" customHeight="1" x14ac:dyDescent="0.25">
      <c r="A420" s="7">
        <v>14470042</v>
      </c>
      <c r="B420" s="97" t="str">
        <f>VLOOKUP(ActividadesCom[[#This Row],[NO. DE CONTROL]],'LISTADO ESTUDIANTES'!A:C,3,FALSE)</f>
        <v>CHAN YAM DIANA MARGARITA</v>
      </c>
      <c r="C420" s="97" t="str">
        <f>VLOOKUP(ActividadesCom[[#This Row],[NO. DE CONTROL]],'LISTADO ESTUDIANTES'!A:B,2,FALSE)</f>
        <v>ARQUITECTURA</v>
      </c>
      <c r="D420" s="18" t="str">
        <f>VLOOKUP(ActividadesCom[[#This Row],[NO. DE CONTROL]],'LISTADO ESTUDIANTES'!A:D,4,FALSE)</f>
        <v>EGRESADO(A)</v>
      </c>
      <c r="E420" s="5">
        <f>SUM(ActividadesCom[[#This Row],[CRÉD. 1]],ActividadesCom[[#This Row],[CRÉD. 2]],ActividadesCom[[#This Row],[CRÉD. 3]],ActividadesCom[[#This Row],[CRÉD. 4]],ActividadesCom[[#This Row],[CRÉD. 5]])</f>
        <v>5</v>
      </c>
      <c r="F420" s="17">
        <f>IF(ActividadesCom[[#This Row],[ÚLTIMO SEMESTRE CON CRÉDITOS]]&gt;0,ROUND(AVERAGE(ActividadesCom[[#This Row],[VALOR NIVEL 5]],ActividadesCom[[#This Row],[VALOR NIVEL 4]],ActividadesCom[[#This Row],[VALOR NIVEL 3]],ActividadesCom[[#This Row],[VALOR NIVEL 2]],ActividadesCom[[#This Row],[VALOR NIVEL 1]]),0),"")</f>
        <v>2</v>
      </c>
      <c r="G420" s="5" t="str">
        <f>IF(ActividadesCom[[#This Row],[PROMEDIO]]="","",IF(ActividadesCom[[#This Row],[PROMEDIO]]&gt;=4,"EXCELENTE",IF(ActividadesCom[[#This Row],[PROMEDIO]]&gt;=3,"NOTABLE",IF(ActividadesCom[[#This Row],[PROMEDIO]]&gt;=2,"BUENO",IF(ActividadesCom[[#This Row],[PROMEDIO]]=1,"SUFICIENTE","")))))</f>
        <v>BUENO</v>
      </c>
      <c r="H420" s="5">
        <f>MAX(ActividadesCom[[#This Row],[PERÍODO 1]],ActividadesCom[[#This Row],[PERÍODO 2]],ActividadesCom[[#This Row],[PERÍODO 3]],ActividadesCom[[#This Row],[PERÍODO 4]],ActividadesCom[[#This Row],[PERÍODO 5]])</f>
        <v>20161</v>
      </c>
      <c r="I420" s="6" t="s">
        <v>234</v>
      </c>
      <c r="J420" s="5">
        <v>20151</v>
      </c>
      <c r="K420" s="5" t="s">
        <v>4010</v>
      </c>
      <c r="L420" s="5">
        <f>IF(ActividadesCom[[#This Row],[NIVEL 1]]&lt;&gt;0,VLOOKUP(ActividadesCom[[#This Row],[NIVEL 1]],Catálogo!A:B,2,FALSE),"")</f>
        <v>2</v>
      </c>
      <c r="M420" s="5">
        <v>1</v>
      </c>
      <c r="N420" s="6" t="s">
        <v>238</v>
      </c>
      <c r="O420" s="5">
        <v>20161</v>
      </c>
      <c r="P420" s="5" t="s">
        <v>4010</v>
      </c>
      <c r="Q420" s="5">
        <f>IF(ActividadesCom[[#This Row],[NIVEL 2]]&lt;&gt;0,VLOOKUP(ActividadesCom[[#This Row],[NIVEL 2]],Catálogo!A:B,2,FALSE),"")</f>
        <v>2</v>
      </c>
      <c r="R420" s="5">
        <v>1</v>
      </c>
      <c r="S420" s="6" t="s">
        <v>239</v>
      </c>
      <c r="T420" s="5">
        <v>20161</v>
      </c>
      <c r="U420" s="5" t="s">
        <v>4010</v>
      </c>
      <c r="V420" s="5">
        <f>IF(ActividadesCom[[#This Row],[NIVEL 3]]&lt;&gt;0,VLOOKUP(ActividadesCom[[#This Row],[NIVEL 3]],Catálogo!A:B,2,FALSE),"")</f>
        <v>2</v>
      </c>
      <c r="W420" s="5">
        <v>1</v>
      </c>
      <c r="X420" s="6" t="s">
        <v>136</v>
      </c>
      <c r="Y420" s="5">
        <v>20153</v>
      </c>
      <c r="Z420" s="5" t="s">
        <v>4010</v>
      </c>
      <c r="AA420" s="5">
        <f>IF(ActividadesCom[[#This Row],[NIVEL 4]]&lt;&gt;0,VLOOKUP(ActividadesCom[[#This Row],[NIVEL 4]],Catálogo!A:B,2,FALSE),"")</f>
        <v>2</v>
      </c>
      <c r="AB420" s="5">
        <v>1</v>
      </c>
      <c r="AC420" s="6" t="s">
        <v>22</v>
      </c>
      <c r="AD420" s="5">
        <v>20143</v>
      </c>
      <c r="AE420" s="5" t="s">
        <v>4010</v>
      </c>
      <c r="AF420" s="5">
        <f>IF(ActividadesCom[[#This Row],[NIVEL 5]]&lt;&gt;0,VLOOKUP(ActividadesCom[[#This Row],[NIVEL 5]],Catálogo!A:B,2,FALSE),"")</f>
        <v>2</v>
      </c>
      <c r="AG420" s="5">
        <v>1</v>
      </c>
      <c r="AH420" s="2"/>
      <c r="AI420" s="2"/>
    </row>
    <row r="421" spans="1:35" ht="30" hidden="1" customHeight="1" x14ac:dyDescent="0.25">
      <c r="A421" s="7">
        <v>14470043</v>
      </c>
      <c r="B421" s="97" t="str">
        <f>VLOOKUP(ActividadesCom[[#This Row],[NO. DE CONTROL]],'LISTADO ESTUDIANTES'!A:C,3,FALSE)</f>
        <v>CAMPOS SIMA GEISIE ISAI</v>
      </c>
      <c r="C421" s="97" t="str">
        <f>VLOOKUP(ActividadesCom[[#This Row],[NO. DE CONTROL]],'LISTADO ESTUDIANTES'!A:B,2,FALSE)</f>
        <v>ARQUITECTURA</v>
      </c>
      <c r="D421" s="18" t="str">
        <f>VLOOKUP(ActividadesCom[[#This Row],[NO. DE CONTROL]],'LISTADO ESTUDIANTES'!A:D,4,FALSE)</f>
        <v>BAJA</v>
      </c>
      <c r="E421" s="5">
        <f>SUM(ActividadesCom[[#This Row],[CRÉD. 1]],ActividadesCom[[#This Row],[CRÉD. 2]],ActividadesCom[[#This Row],[CRÉD. 3]],ActividadesCom[[#This Row],[CRÉD. 4]],ActividadesCom[[#This Row],[CRÉD. 5]])</f>
        <v>0</v>
      </c>
      <c r="F421" s="17" t="str">
        <f>IF(ActividadesCom[[#This Row],[ÚLTIMO SEMESTRE CON CRÉDITOS]]&gt;0,ROUND(AVERAGE(ActividadesCom[[#This Row],[VALOR NIVEL 5]],ActividadesCom[[#This Row],[VALOR NIVEL 4]],ActividadesCom[[#This Row],[VALOR NIVEL 3]],ActividadesCom[[#This Row],[VALOR NIVEL 2]],ActividadesCom[[#This Row],[VALOR NIVEL 1]]),0),"")</f>
        <v/>
      </c>
      <c r="G421" s="5" t="str">
        <f>IF(ActividadesCom[[#This Row],[PROMEDIO]]="","",IF(ActividadesCom[[#This Row],[PROMEDIO]]&gt;=4,"EXCELENTE",IF(ActividadesCom[[#This Row],[PROMEDIO]]&gt;=3,"NOTABLE",IF(ActividadesCom[[#This Row],[PROMEDIO]]&gt;=2,"BUENO",IF(ActividadesCom[[#This Row],[PROMEDIO]]=1,"SUFICIENTE","")))))</f>
        <v/>
      </c>
      <c r="H421" s="5">
        <f>MAX(ActividadesCom[[#This Row],[PERÍODO 1]],ActividadesCom[[#This Row],[PERÍODO 2]],ActividadesCom[[#This Row],[PERÍODO 3]],ActividadesCom[[#This Row],[PERÍODO 4]],ActividadesCom[[#This Row],[PERÍODO 5]])</f>
        <v>0</v>
      </c>
      <c r="I421" s="6"/>
      <c r="J421" s="5"/>
      <c r="K421" s="5"/>
      <c r="L421" s="5" t="str">
        <f>IF(ActividadesCom[[#This Row],[NIVEL 1]]&lt;&gt;0,VLOOKUP(ActividadesCom[[#This Row],[NIVEL 1]],Catálogo!A:B,2,FALSE),"")</f>
        <v/>
      </c>
      <c r="M421" s="5"/>
      <c r="N421" s="6"/>
      <c r="O421" s="5"/>
      <c r="P421" s="5"/>
      <c r="Q421" s="5" t="str">
        <f>IF(ActividadesCom[[#This Row],[NIVEL 2]]&lt;&gt;0,VLOOKUP(ActividadesCom[[#This Row],[NIVEL 2]],Catálogo!A:B,2,FALSE),"")</f>
        <v/>
      </c>
      <c r="R421" s="5"/>
      <c r="S421" s="6"/>
      <c r="T421" s="5"/>
      <c r="U421" s="5"/>
      <c r="V421" s="5" t="str">
        <f>IF(ActividadesCom[[#This Row],[NIVEL 3]]&lt;&gt;0,VLOOKUP(ActividadesCom[[#This Row],[NIVEL 3]],Catálogo!A:B,2,FALSE),"")</f>
        <v/>
      </c>
      <c r="W421" s="5"/>
      <c r="X421" s="6"/>
      <c r="Y421" s="5"/>
      <c r="Z421" s="5"/>
      <c r="AA421" s="5" t="str">
        <f>IF(ActividadesCom[[#This Row],[NIVEL 4]]&lt;&gt;0,VLOOKUP(ActividadesCom[[#This Row],[NIVEL 4]],Catálogo!A:B,2,FALSE),"")</f>
        <v/>
      </c>
      <c r="AB421" s="5"/>
      <c r="AC421" s="6"/>
      <c r="AD421" s="5"/>
      <c r="AE421" s="5"/>
      <c r="AF421" s="5" t="str">
        <f>IF(ActividadesCom[[#This Row],[NIVEL 5]]&lt;&gt;0,VLOOKUP(ActividadesCom[[#This Row],[NIVEL 5]],Catálogo!A:B,2,FALSE),"")</f>
        <v/>
      </c>
      <c r="AG421" s="5"/>
      <c r="AH421" s="2"/>
      <c r="AI421" s="2"/>
    </row>
    <row r="422" spans="1:35" ht="30" hidden="1" customHeight="1" x14ac:dyDescent="0.25">
      <c r="A422" s="7">
        <v>14470044</v>
      </c>
      <c r="B422" s="97" t="str">
        <f>VLOOKUP(ActividadesCom[[#This Row],[NO. DE CONTROL]],'LISTADO ESTUDIANTES'!A:C,3,FALSE)</f>
        <v>HERNANDEZ CASTILLO JOSE DEL CARMEN</v>
      </c>
      <c r="C422" s="97" t="str">
        <f>VLOOKUP(ActividadesCom[[#This Row],[NO. DE CONTROL]],'LISTADO ESTUDIANTES'!A:B,2,FALSE)</f>
        <v>ARQUITECTURA</v>
      </c>
      <c r="D422" s="18" t="str">
        <f>VLOOKUP(ActividadesCom[[#This Row],[NO. DE CONTROL]],'LISTADO ESTUDIANTES'!A:D,4,FALSE)</f>
        <v>BAJA</v>
      </c>
      <c r="E422" s="5">
        <f>SUM(ActividadesCom[[#This Row],[CRÉD. 1]],ActividadesCom[[#This Row],[CRÉD. 2]],ActividadesCom[[#This Row],[CRÉD. 3]],ActividadesCom[[#This Row],[CRÉD. 4]],ActividadesCom[[#This Row],[CRÉD. 5]])</f>
        <v>1</v>
      </c>
      <c r="F422" s="17">
        <f>IF(ActividadesCom[[#This Row],[ÚLTIMO SEMESTRE CON CRÉDITOS]]&gt;0,ROUND(AVERAGE(ActividadesCom[[#This Row],[VALOR NIVEL 5]],ActividadesCom[[#This Row],[VALOR NIVEL 4]],ActividadesCom[[#This Row],[VALOR NIVEL 3]],ActividadesCom[[#This Row],[VALOR NIVEL 2]],ActividadesCom[[#This Row],[VALOR NIVEL 1]]),0),"")</f>
        <v>2</v>
      </c>
      <c r="G422" s="5" t="str">
        <f>IF(ActividadesCom[[#This Row],[PROMEDIO]]="","",IF(ActividadesCom[[#This Row],[PROMEDIO]]&gt;=4,"EXCELENTE",IF(ActividadesCom[[#This Row],[PROMEDIO]]&gt;=3,"NOTABLE",IF(ActividadesCom[[#This Row],[PROMEDIO]]&gt;=2,"BUENO",IF(ActividadesCom[[#This Row],[PROMEDIO]]=1,"SUFICIENTE","")))))</f>
        <v>BUENO</v>
      </c>
      <c r="H422" s="5">
        <f>MAX(ActividadesCom[[#This Row],[PERÍODO 1]],ActividadesCom[[#This Row],[PERÍODO 2]],ActividadesCom[[#This Row],[PERÍODO 3]],ActividadesCom[[#This Row],[PERÍODO 4]],ActividadesCom[[#This Row],[PERÍODO 5]])</f>
        <v>20143</v>
      </c>
      <c r="I422" s="6"/>
      <c r="J422" s="5"/>
      <c r="K422" s="5"/>
      <c r="L422" s="5" t="str">
        <f>IF(ActividadesCom[[#This Row],[NIVEL 1]]&lt;&gt;0,VLOOKUP(ActividadesCom[[#This Row],[NIVEL 1]],Catálogo!A:B,2,FALSE),"")</f>
        <v/>
      </c>
      <c r="M422" s="5"/>
      <c r="N422" s="6"/>
      <c r="O422" s="5"/>
      <c r="P422" s="5"/>
      <c r="Q422" s="5" t="str">
        <f>IF(ActividadesCom[[#This Row],[NIVEL 2]]&lt;&gt;0,VLOOKUP(ActividadesCom[[#This Row],[NIVEL 2]],Catálogo!A:B,2,FALSE),"")</f>
        <v/>
      </c>
      <c r="R422" s="5"/>
      <c r="S422" s="6"/>
      <c r="T422" s="5"/>
      <c r="U422" s="5"/>
      <c r="V422" s="5" t="str">
        <f>IF(ActividadesCom[[#This Row],[NIVEL 3]]&lt;&gt;0,VLOOKUP(ActividadesCom[[#This Row],[NIVEL 3]],Catálogo!A:B,2,FALSE),"")</f>
        <v/>
      </c>
      <c r="W422" s="5"/>
      <c r="X422" s="6"/>
      <c r="Y422" s="5"/>
      <c r="Z422" s="5"/>
      <c r="AA422" s="5" t="str">
        <f>IF(ActividadesCom[[#This Row],[NIVEL 4]]&lt;&gt;0,VLOOKUP(ActividadesCom[[#This Row],[NIVEL 4]],Catálogo!A:B,2,FALSE),"")</f>
        <v/>
      </c>
      <c r="AB422" s="5"/>
      <c r="AC422" s="6" t="s">
        <v>48</v>
      </c>
      <c r="AD422" s="5">
        <v>20143</v>
      </c>
      <c r="AE422" s="5" t="s">
        <v>4010</v>
      </c>
      <c r="AF422" s="5">
        <f>IF(ActividadesCom[[#This Row],[NIVEL 5]]&lt;&gt;0,VLOOKUP(ActividadesCom[[#This Row],[NIVEL 5]],Catálogo!A:B,2,FALSE),"")</f>
        <v>2</v>
      </c>
      <c r="AG422" s="5">
        <v>1</v>
      </c>
      <c r="AH422" s="2"/>
      <c r="AI422" s="2"/>
    </row>
    <row r="423" spans="1:35" ht="30" hidden="1" customHeight="1" x14ac:dyDescent="0.25">
      <c r="A423" s="7">
        <v>14470045</v>
      </c>
      <c r="B423" s="97" t="str">
        <f>VLOOKUP(ActividadesCom[[#This Row],[NO. DE CONTROL]],'LISTADO ESTUDIANTES'!A:C,3,FALSE)</f>
        <v>TAMAYO GUTIERREZ LUIS MARIO</v>
      </c>
      <c r="C423" s="97" t="str">
        <f>VLOOKUP(ActividadesCom[[#This Row],[NO. DE CONTROL]],'LISTADO ESTUDIANTES'!A:B,2,FALSE)</f>
        <v>ARQUITECTURA</v>
      </c>
      <c r="D423" s="18" t="str">
        <f>VLOOKUP(ActividadesCom[[#This Row],[NO. DE CONTROL]],'LISTADO ESTUDIANTES'!A:D,4,FALSE)</f>
        <v>EGRESADO(A)</v>
      </c>
      <c r="E423" s="5">
        <f>SUM(ActividadesCom[[#This Row],[CRÉD. 1]],ActividadesCom[[#This Row],[CRÉD. 2]],ActividadesCom[[#This Row],[CRÉD. 3]],ActividadesCom[[#This Row],[CRÉD. 4]],ActividadesCom[[#This Row],[CRÉD. 5]])</f>
        <v>5</v>
      </c>
      <c r="F423" s="17">
        <f>IF(ActividadesCom[[#This Row],[ÚLTIMO SEMESTRE CON CRÉDITOS]]&gt;0,ROUND(AVERAGE(ActividadesCom[[#This Row],[VALOR NIVEL 5]],ActividadesCom[[#This Row],[VALOR NIVEL 4]],ActividadesCom[[#This Row],[VALOR NIVEL 3]],ActividadesCom[[#This Row],[VALOR NIVEL 2]],ActividadesCom[[#This Row],[VALOR NIVEL 1]]),0),"")</f>
        <v>2</v>
      </c>
      <c r="G423" s="5" t="str">
        <f>IF(ActividadesCom[[#This Row],[PROMEDIO]]="","",IF(ActividadesCom[[#This Row],[PROMEDIO]]&gt;=4,"EXCELENTE",IF(ActividadesCom[[#This Row],[PROMEDIO]]&gt;=3,"NOTABLE",IF(ActividadesCom[[#This Row],[PROMEDIO]]&gt;=2,"BUENO",IF(ActividadesCom[[#This Row],[PROMEDIO]]=1,"SUFICIENTE","")))))</f>
        <v>BUENO</v>
      </c>
      <c r="H423" s="5">
        <f>MAX(ActividadesCom[[#This Row],[PERÍODO 1]],ActividadesCom[[#This Row],[PERÍODO 2]],ActividadesCom[[#This Row],[PERÍODO 3]],ActividadesCom[[#This Row],[PERÍODO 4]],ActividadesCom[[#This Row],[PERÍODO 5]])</f>
        <v>20181</v>
      </c>
      <c r="I423" s="6" t="s">
        <v>602</v>
      </c>
      <c r="J423" s="5">
        <v>20181</v>
      </c>
      <c r="K423" s="5" t="s">
        <v>4010</v>
      </c>
      <c r="L423" s="5">
        <f>IF(ActividadesCom[[#This Row],[NIVEL 1]]&lt;&gt;0,VLOOKUP(ActividadesCom[[#This Row],[NIVEL 1]],Catálogo!A:B,2,FALSE),"")</f>
        <v>2</v>
      </c>
      <c r="M423" s="5">
        <v>1</v>
      </c>
      <c r="N423" s="6" t="s">
        <v>603</v>
      </c>
      <c r="O423" s="5">
        <v>20161</v>
      </c>
      <c r="P423" s="5" t="s">
        <v>4010</v>
      </c>
      <c r="Q423" s="5">
        <f>IF(ActividadesCom[[#This Row],[NIVEL 2]]&lt;&gt;0,VLOOKUP(ActividadesCom[[#This Row],[NIVEL 2]],Catálogo!A:B,2,FALSE),"")</f>
        <v>2</v>
      </c>
      <c r="R423" s="5">
        <v>1</v>
      </c>
      <c r="S423" s="6" t="s">
        <v>572</v>
      </c>
      <c r="T423" s="5">
        <v>20151</v>
      </c>
      <c r="U423" s="5" t="s">
        <v>4010</v>
      </c>
      <c r="V423" s="5">
        <f>IF(ActividadesCom[[#This Row],[NIVEL 3]]&lt;&gt;0,VLOOKUP(ActividadesCom[[#This Row],[NIVEL 3]],Catálogo!A:B,2,FALSE),"")</f>
        <v>2</v>
      </c>
      <c r="W423" s="5">
        <v>1</v>
      </c>
      <c r="X423" s="6" t="s">
        <v>2</v>
      </c>
      <c r="Y423" s="5">
        <v>20161</v>
      </c>
      <c r="Z423" s="5" t="s">
        <v>4010</v>
      </c>
      <c r="AA423" s="5">
        <f>IF(ActividadesCom[[#This Row],[NIVEL 4]]&lt;&gt;0,VLOOKUP(ActividadesCom[[#This Row],[NIVEL 4]],Catálogo!A:B,2,FALSE),"")</f>
        <v>2</v>
      </c>
      <c r="AB423" s="5">
        <v>1</v>
      </c>
      <c r="AC423" s="6" t="s">
        <v>112</v>
      </c>
      <c r="AD423" s="5">
        <v>20143</v>
      </c>
      <c r="AE423" s="5" t="s">
        <v>4010</v>
      </c>
      <c r="AF423" s="5">
        <f>IF(ActividadesCom[[#This Row],[NIVEL 5]]&lt;&gt;0,VLOOKUP(ActividadesCom[[#This Row],[NIVEL 5]],Catálogo!A:B,2,FALSE),"")</f>
        <v>2</v>
      </c>
      <c r="AG423" s="5">
        <v>1</v>
      </c>
      <c r="AH423" s="2"/>
      <c r="AI423" s="2"/>
    </row>
    <row r="424" spans="1:35" ht="30" hidden="1" customHeight="1" x14ac:dyDescent="0.25">
      <c r="A424" s="7">
        <v>14470046</v>
      </c>
      <c r="B424" s="97" t="str">
        <f>VLOOKUP(ActividadesCom[[#This Row],[NO. DE CONTROL]],'LISTADO ESTUDIANTES'!A:C,3,FALSE)</f>
        <v>MAY CAHUICH ANA ESTELA DE ABRIL</v>
      </c>
      <c r="C424" s="97" t="str">
        <f>VLOOKUP(ActividadesCom[[#This Row],[NO. DE CONTROL]],'LISTADO ESTUDIANTES'!A:B,2,FALSE)</f>
        <v>ARQUITECTURA</v>
      </c>
      <c r="D424" s="18" t="str">
        <f>VLOOKUP(ActividadesCom[[#This Row],[NO. DE CONTROL]],'LISTADO ESTUDIANTES'!A:D,4,FALSE)</f>
        <v>EGRESADO(A)</v>
      </c>
      <c r="E424" s="5">
        <f>SUM(ActividadesCom[[#This Row],[CRÉD. 1]],ActividadesCom[[#This Row],[CRÉD. 2]],ActividadesCom[[#This Row],[CRÉD. 3]],ActividadesCom[[#This Row],[CRÉD. 4]],ActividadesCom[[#This Row],[CRÉD. 5]])</f>
        <v>5</v>
      </c>
      <c r="F424" s="17">
        <f>IF(ActividadesCom[[#This Row],[ÚLTIMO SEMESTRE CON CRÉDITOS]]&gt;0,ROUND(AVERAGE(ActividadesCom[[#This Row],[VALOR NIVEL 5]],ActividadesCom[[#This Row],[VALOR NIVEL 4]],ActividadesCom[[#This Row],[VALOR NIVEL 3]],ActividadesCom[[#This Row],[VALOR NIVEL 2]],ActividadesCom[[#This Row],[VALOR NIVEL 1]]),0),"")</f>
        <v>2</v>
      </c>
      <c r="G424" s="5" t="str">
        <f>IF(ActividadesCom[[#This Row],[PROMEDIO]]="","",IF(ActividadesCom[[#This Row],[PROMEDIO]]&gt;=4,"EXCELENTE",IF(ActividadesCom[[#This Row],[PROMEDIO]]&gt;=3,"NOTABLE",IF(ActividadesCom[[#This Row],[PROMEDIO]]&gt;=2,"BUENO",IF(ActividadesCom[[#This Row],[PROMEDIO]]=1,"SUFICIENTE","")))))</f>
        <v>BUENO</v>
      </c>
      <c r="H424" s="5">
        <f>MAX(ActividadesCom[[#This Row],[PERÍODO 1]],ActividadesCom[[#This Row],[PERÍODO 2]],ActividadesCom[[#This Row],[PERÍODO 3]],ActividadesCom[[#This Row],[PERÍODO 4]],ActividadesCom[[#This Row],[PERÍODO 5]])</f>
        <v>20163</v>
      </c>
      <c r="I424" s="6" t="s">
        <v>524</v>
      </c>
      <c r="J424" s="5">
        <v>20161</v>
      </c>
      <c r="K424" s="5" t="s">
        <v>4010</v>
      </c>
      <c r="L424" s="5">
        <f>IF(ActividadesCom[[#This Row],[NIVEL 1]]&lt;&gt;0,VLOOKUP(ActividadesCom[[#This Row],[NIVEL 1]],Catálogo!A:B,2,FALSE),"")</f>
        <v>2</v>
      </c>
      <c r="M424" s="5">
        <v>1</v>
      </c>
      <c r="N424" s="6" t="s">
        <v>378</v>
      </c>
      <c r="O424" s="5">
        <v>20163</v>
      </c>
      <c r="P424" s="5" t="s">
        <v>4010</v>
      </c>
      <c r="Q424" s="5">
        <f>IF(ActividadesCom[[#This Row],[NIVEL 2]]&lt;&gt;0,VLOOKUP(ActividadesCom[[#This Row],[NIVEL 2]],Catálogo!A:B,2,FALSE),"")</f>
        <v>2</v>
      </c>
      <c r="R424" s="5">
        <v>1</v>
      </c>
      <c r="S424" s="6" t="s">
        <v>368</v>
      </c>
      <c r="T424" s="5">
        <v>20153</v>
      </c>
      <c r="U424" s="5" t="s">
        <v>4010</v>
      </c>
      <c r="V424" s="5">
        <f>IF(ActividadesCom[[#This Row],[NIVEL 3]]&lt;&gt;0,VLOOKUP(ActividadesCom[[#This Row],[NIVEL 3]],Catálogo!A:B,2,FALSE),"")</f>
        <v>2</v>
      </c>
      <c r="W424" s="5">
        <v>1</v>
      </c>
      <c r="X424" s="6" t="s">
        <v>2</v>
      </c>
      <c r="Y424" s="5">
        <v>20161</v>
      </c>
      <c r="Z424" s="5" t="s">
        <v>4010</v>
      </c>
      <c r="AA424" s="5">
        <f>IF(ActividadesCom[[#This Row],[NIVEL 4]]&lt;&gt;0,VLOOKUP(ActividadesCom[[#This Row],[NIVEL 4]],Catálogo!A:B,2,FALSE),"")</f>
        <v>2</v>
      </c>
      <c r="AB424" s="5">
        <v>1</v>
      </c>
      <c r="AC424" s="6" t="s">
        <v>2</v>
      </c>
      <c r="AD424" s="5">
        <v>20143</v>
      </c>
      <c r="AE424" s="5" t="s">
        <v>4010</v>
      </c>
      <c r="AF424" s="5">
        <f>IF(ActividadesCom[[#This Row],[NIVEL 5]]&lt;&gt;0,VLOOKUP(ActividadesCom[[#This Row],[NIVEL 5]],Catálogo!A:B,2,FALSE),"")</f>
        <v>2</v>
      </c>
      <c r="AG424" s="5">
        <v>1</v>
      </c>
      <c r="AH424" s="2"/>
      <c r="AI424" s="2"/>
    </row>
    <row r="425" spans="1:35" ht="30" hidden="1" customHeight="1" x14ac:dyDescent="0.25">
      <c r="A425" s="7">
        <v>14470047</v>
      </c>
      <c r="B425" s="97" t="str">
        <f>VLOOKUP(ActividadesCom[[#This Row],[NO. DE CONTROL]],'LISTADO ESTUDIANTES'!A:C,3,FALSE)</f>
        <v>MAY MAS LAURY VANESSA</v>
      </c>
      <c r="C425" s="97" t="str">
        <f>VLOOKUP(ActividadesCom[[#This Row],[NO. DE CONTROL]],'LISTADO ESTUDIANTES'!A:B,2,FALSE)</f>
        <v>ARQUITECTURA</v>
      </c>
      <c r="D425" s="18" t="str">
        <f>VLOOKUP(ActividadesCom[[#This Row],[NO. DE CONTROL]],'LISTADO ESTUDIANTES'!A:D,4,FALSE)</f>
        <v>EGRESADO(A)</v>
      </c>
      <c r="E425" s="5">
        <f>SUM(ActividadesCom[[#This Row],[CRÉD. 1]],ActividadesCom[[#This Row],[CRÉD. 2]],ActividadesCom[[#This Row],[CRÉD. 3]],ActividadesCom[[#This Row],[CRÉD. 4]],ActividadesCom[[#This Row],[CRÉD. 5]])</f>
        <v>6</v>
      </c>
      <c r="F425" s="17">
        <f>IF(ActividadesCom[[#This Row],[ÚLTIMO SEMESTRE CON CRÉDITOS]]&gt;0,ROUND(AVERAGE(ActividadesCom[[#This Row],[VALOR NIVEL 5]],ActividadesCom[[#This Row],[VALOR NIVEL 4]],ActividadesCom[[#This Row],[VALOR NIVEL 3]],ActividadesCom[[#This Row],[VALOR NIVEL 2]],ActividadesCom[[#This Row],[VALOR NIVEL 1]]),0),"")</f>
        <v>2</v>
      </c>
      <c r="G425" s="5" t="str">
        <f>IF(ActividadesCom[[#This Row],[PROMEDIO]]="","",IF(ActividadesCom[[#This Row],[PROMEDIO]]&gt;=4,"EXCELENTE",IF(ActividadesCom[[#This Row],[PROMEDIO]]&gt;=3,"NOTABLE",IF(ActividadesCom[[#This Row],[PROMEDIO]]&gt;=2,"BUENO",IF(ActividadesCom[[#This Row],[PROMEDIO]]=1,"SUFICIENTE","")))))</f>
        <v>BUENO</v>
      </c>
      <c r="H425" s="5">
        <f>MAX(ActividadesCom[[#This Row],[PERÍODO 1]],ActividadesCom[[#This Row],[PERÍODO 2]],ActividadesCom[[#This Row],[PERÍODO 3]],ActividadesCom[[#This Row],[PERÍODO 4]],ActividadesCom[[#This Row],[PERÍODO 5]])</f>
        <v>20181</v>
      </c>
      <c r="I425" s="6" t="s">
        <v>756</v>
      </c>
      <c r="J425" s="5">
        <v>20181</v>
      </c>
      <c r="K425" s="5" t="s">
        <v>4010</v>
      </c>
      <c r="L425" s="5">
        <f>IF(ActividadesCom[[#This Row],[NIVEL 1]]&lt;&gt;0,VLOOKUP(ActividadesCom[[#This Row],[NIVEL 1]],Catálogo!A:B,2,FALSE),"")</f>
        <v>2</v>
      </c>
      <c r="M425" s="5">
        <v>2</v>
      </c>
      <c r="N425" s="6" t="s">
        <v>754</v>
      </c>
      <c r="O425" s="5">
        <v>20181</v>
      </c>
      <c r="P425" s="5" t="s">
        <v>4010</v>
      </c>
      <c r="Q425" s="5">
        <f>IF(ActividadesCom[[#This Row],[NIVEL 2]]&lt;&gt;0,VLOOKUP(ActividadesCom[[#This Row],[NIVEL 2]],Catálogo!A:B,2,FALSE),"")</f>
        <v>2</v>
      </c>
      <c r="R425" s="5">
        <v>1</v>
      </c>
      <c r="S425" s="6" t="s">
        <v>755</v>
      </c>
      <c r="T425" s="5">
        <v>20181</v>
      </c>
      <c r="U425" s="5" t="s">
        <v>4010</v>
      </c>
      <c r="V425" s="5">
        <f>IF(ActividadesCom[[#This Row],[NIVEL 3]]&lt;&gt;0,VLOOKUP(ActividadesCom[[#This Row],[NIVEL 3]],Catálogo!A:B,2,FALSE),"")</f>
        <v>2</v>
      </c>
      <c r="W425" s="5">
        <v>1</v>
      </c>
      <c r="X425" s="6" t="s">
        <v>2</v>
      </c>
      <c r="Y425" s="5" t="s">
        <v>728</v>
      </c>
      <c r="Z425" s="5" t="s">
        <v>4010</v>
      </c>
      <c r="AA425" s="5">
        <f>IF(ActividadesCom[[#This Row],[NIVEL 4]]&lt;&gt;0,VLOOKUP(ActividadesCom[[#This Row],[NIVEL 4]],Catálogo!A:B,2,FALSE),"")</f>
        <v>2</v>
      </c>
      <c r="AB425" s="5">
        <v>1</v>
      </c>
      <c r="AC425" s="6" t="s">
        <v>25</v>
      </c>
      <c r="AD425" s="5">
        <v>2014</v>
      </c>
      <c r="AE425" s="5" t="s">
        <v>4010</v>
      </c>
      <c r="AF425" s="5">
        <f>IF(ActividadesCom[[#This Row],[NIVEL 5]]&lt;&gt;0,VLOOKUP(ActividadesCom[[#This Row],[NIVEL 5]],Catálogo!A:B,2,FALSE),"")</f>
        <v>2</v>
      </c>
      <c r="AG425" s="5">
        <v>1</v>
      </c>
      <c r="AH425" s="2"/>
      <c r="AI425" s="2"/>
    </row>
    <row r="426" spans="1:35" ht="30" hidden="1" customHeight="1" x14ac:dyDescent="0.25">
      <c r="A426" s="7">
        <v>14470048</v>
      </c>
      <c r="B426" s="97" t="str">
        <f>VLOOKUP(ActividadesCom[[#This Row],[NO. DE CONTROL]],'LISTADO ESTUDIANTES'!A:C,3,FALSE)</f>
        <v>MAYO TAMAY ADAN ALFREDO</v>
      </c>
      <c r="C426" s="97" t="str">
        <f>VLOOKUP(ActividadesCom[[#This Row],[NO. DE CONTROL]],'LISTADO ESTUDIANTES'!A:B,2,FALSE)</f>
        <v>ARQUITECTURA</v>
      </c>
      <c r="D426" s="18" t="str">
        <f>VLOOKUP(ActividadesCom[[#This Row],[NO. DE CONTROL]],'LISTADO ESTUDIANTES'!A:D,4,FALSE)</f>
        <v>EGRESADO(A)</v>
      </c>
      <c r="E426" s="5">
        <f>SUM(ActividadesCom[[#This Row],[CRÉD. 1]],ActividadesCom[[#This Row],[CRÉD. 2]],ActividadesCom[[#This Row],[CRÉD. 3]],ActividadesCom[[#This Row],[CRÉD. 4]],ActividadesCom[[#This Row],[CRÉD. 5]])</f>
        <v>5</v>
      </c>
      <c r="F426" s="17">
        <f>IF(ActividadesCom[[#This Row],[ÚLTIMO SEMESTRE CON CRÉDITOS]]&gt;0,ROUND(AVERAGE(ActividadesCom[[#This Row],[VALOR NIVEL 5]],ActividadesCom[[#This Row],[VALOR NIVEL 4]],ActividadesCom[[#This Row],[VALOR NIVEL 3]],ActividadesCom[[#This Row],[VALOR NIVEL 2]],ActividadesCom[[#This Row],[VALOR NIVEL 1]]),0),"")</f>
        <v>2</v>
      </c>
      <c r="G426" s="5" t="str">
        <f>IF(ActividadesCom[[#This Row],[PROMEDIO]]="","",IF(ActividadesCom[[#This Row],[PROMEDIO]]&gt;=4,"EXCELENTE",IF(ActividadesCom[[#This Row],[PROMEDIO]]&gt;=3,"NOTABLE",IF(ActividadesCom[[#This Row],[PROMEDIO]]&gt;=2,"BUENO",IF(ActividadesCom[[#This Row],[PROMEDIO]]=1,"SUFICIENTE","")))))</f>
        <v>BUENO</v>
      </c>
      <c r="H426" s="5">
        <f>MAX(ActividadesCom[[#This Row],[PERÍODO 1]],ActividadesCom[[#This Row],[PERÍODO 2]],ActividadesCom[[#This Row],[PERÍODO 3]],ActividadesCom[[#This Row],[PERÍODO 4]],ActividadesCom[[#This Row],[PERÍODO 5]])</f>
        <v>20183</v>
      </c>
      <c r="I426" s="6" t="s">
        <v>750</v>
      </c>
      <c r="J426" s="5">
        <v>20183</v>
      </c>
      <c r="K426" s="5" t="s">
        <v>4010</v>
      </c>
      <c r="L426" s="5">
        <f>IF(ActividadesCom[[#This Row],[NIVEL 1]]&lt;&gt;0,VLOOKUP(ActividadesCom[[#This Row],[NIVEL 1]],Catálogo!A:B,2,FALSE),"")</f>
        <v>2</v>
      </c>
      <c r="M426" s="5">
        <v>1</v>
      </c>
      <c r="N426" s="6" t="s">
        <v>751</v>
      </c>
      <c r="O426" s="5">
        <v>20183</v>
      </c>
      <c r="P426" s="5" t="s">
        <v>4010</v>
      </c>
      <c r="Q426" s="5">
        <f>IF(ActividadesCom[[#This Row],[NIVEL 2]]&lt;&gt;0,VLOOKUP(ActividadesCom[[#This Row],[NIVEL 2]],Catálogo!A:B,2,FALSE),"")</f>
        <v>2</v>
      </c>
      <c r="R426" s="5">
        <v>1</v>
      </c>
      <c r="S426" s="6" t="s">
        <v>582</v>
      </c>
      <c r="T426" s="5">
        <v>20173</v>
      </c>
      <c r="U426" s="5" t="s">
        <v>4010</v>
      </c>
      <c r="V426" s="5">
        <f>IF(ActividadesCom[[#This Row],[NIVEL 3]]&lt;&gt;0,VLOOKUP(ActividadesCom[[#This Row],[NIVEL 3]],Catálogo!A:B,2,FALSE),"")</f>
        <v>2</v>
      </c>
      <c r="W426" s="5">
        <v>1</v>
      </c>
      <c r="X426" s="6" t="s">
        <v>594</v>
      </c>
      <c r="Y426" s="5">
        <v>20151</v>
      </c>
      <c r="Z426" s="5" t="s">
        <v>4010</v>
      </c>
      <c r="AA426" s="5">
        <f>IF(ActividadesCom[[#This Row],[NIVEL 4]]&lt;&gt;0,VLOOKUP(ActividadesCom[[#This Row],[NIVEL 4]],Catálogo!A:B,2,FALSE),"")</f>
        <v>2</v>
      </c>
      <c r="AB426" s="5">
        <v>1</v>
      </c>
      <c r="AC426" s="6" t="s">
        <v>55</v>
      </c>
      <c r="AD426" s="5">
        <v>20143</v>
      </c>
      <c r="AE426" s="5" t="s">
        <v>4010</v>
      </c>
      <c r="AF426" s="5">
        <f>IF(ActividadesCom[[#This Row],[NIVEL 5]]&lt;&gt;0,VLOOKUP(ActividadesCom[[#This Row],[NIVEL 5]],Catálogo!A:B,2,FALSE),"")</f>
        <v>2</v>
      </c>
      <c r="AG426" s="5">
        <v>1</v>
      </c>
      <c r="AH426" s="2"/>
      <c r="AI426" s="2"/>
    </row>
    <row r="427" spans="1:35" ht="30" hidden="1" customHeight="1" x14ac:dyDescent="0.25">
      <c r="A427" s="7">
        <v>14470049</v>
      </c>
      <c r="B427" s="97" t="str">
        <f>VLOOKUP(ActividadesCom[[#This Row],[NO. DE CONTROL]],'LISTADO ESTUDIANTES'!A:C,3,FALSE)</f>
        <v>MENDEZ FARFAN ALEXA NICOLE</v>
      </c>
      <c r="C427" s="97" t="str">
        <f>VLOOKUP(ActividadesCom[[#This Row],[NO. DE CONTROL]],'LISTADO ESTUDIANTES'!A:B,2,FALSE)</f>
        <v>ARQUITECTURA</v>
      </c>
      <c r="D427" s="18" t="str">
        <f>VLOOKUP(ActividadesCom[[#This Row],[NO. DE CONTROL]],'LISTADO ESTUDIANTES'!A:D,4,FALSE)</f>
        <v>EGRESADO(A)</v>
      </c>
      <c r="E427" s="5">
        <f>SUM(ActividadesCom[[#This Row],[CRÉD. 1]],ActividadesCom[[#This Row],[CRÉD. 2]],ActividadesCom[[#This Row],[CRÉD. 3]],ActividadesCom[[#This Row],[CRÉD. 4]],ActividadesCom[[#This Row],[CRÉD. 5]])</f>
        <v>5</v>
      </c>
      <c r="F427" s="17">
        <f>IF(ActividadesCom[[#This Row],[ÚLTIMO SEMESTRE CON CRÉDITOS]]&gt;0,ROUND(AVERAGE(ActividadesCom[[#This Row],[VALOR NIVEL 5]],ActividadesCom[[#This Row],[VALOR NIVEL 4]],ActividadesCom[[#This Row],[VALOR NIVEL 3]],ActividadesCom[[#This Row],[VALOR NIVEL 2]],ActividadesCom[[#This Row],[VALOR NIVEL 1]]),0),"")</f>
        <v>2</v>
      </c>
      <c r="G427" s="5" t="str">
        <f>IF(ActividadesCom[[#This Row],[PROMEDIO]]="","",IF(ActividadesCom[[#This Row],[PROMEDIO]]&gt;=4,"EXCELENTE",IF(ActividadesCom[[#This Row],[PROMEDIO]]&gt;=3,"NOTABLE",IF(ActividadesCom[[#This Row],[PROMEDIO]]&gt;=2,"BUENO",IF(ActividadesCom[[#This Row],[PROMEDIO]]=1,"SUFICIENTE","")))))</f>
        <v>BUENO</v>
      </c>
      <c r="H427" s="5">
        <f>MAX(ActividadesCom[[#This Row],[PERÍODO 1]],ActividadesCom[[#This Row],[PERÍODO 2]],ActividadesCom[[#This Row],[PERÍODO 3]],ActividadesCom[[#This Row],[PERÍODO 4]],ActividadesCom[[#This Row],[PERÍODO 5]])</f>
        <v>20161</v>
      </c>
      <c r="I427" s="6" t="s">
        <v>164</v>
      </c>
      <c r="J427" s="5">
        <v>20161</v>
      </c>
      <c r="K427" s="5" t="s">
        <v>4010</v>
      </c>
      <c r="L427" s="5">
        <f>IF(ActividadesCom[[#This Row],[NIVEL 1]]&lt;&gt;0,VLOOKUP(ActividadesCom[[#This Row],[NIVEL 1]],Catálogo!A:B,2,FALSE),"")</f>
        <v>2</v>
      </c>
      <c r="M427" s="5">
        <v>1</v>
      </c>
      <c r="N427" s="6" t="s">
        <v>123</v>
      </c>
      <c r="O427" s="5">
        <v>20161</v>
      </c>
      <c r="P427" s="5" t="s">
        <v>4010</v>
      </c>
      <c r="Q427" s="5">
        <f>IF(ActividadesCom[[#This Row],[NIVEL 2]]&lt;&gt;0,VLOOKUP(ActividadesCom[[#This Row],[NIVEL 2]],Catálogo!A:B,2,FALSE),"")</f>
        <v>2</v>
      </c>
      <c r="R427" s="5">
        <v>1</v>
      </c>
      <c r="S427" s="6" t="s">
        <v>165</v>
      </c>
      <c r="T427" s="5">
        <v>20161</v>
      </c>
      <c r="U427" s="5" t="s">
        <v>4010</v>
      </c>
      <c r="V427" s="5">
        <f>IF(ActividadesCom[[#This Row],[NIVEL 3]]&lt;&gt;0,VLOOKUP(ActividadesCom[[#This Row],[NIVEL 3]],Catálogo!A:B,2,FALSE),"")</f>
        <v>2</v>
      </c>
      <c r="W427" s="5">
        <v>1</v>
      </c>
      <c r="X427" s="6"/>
      <c r="Y427" s="5"/>
      <c r="Z427" s="5"/>
      <c r="AA427" s="5" t="str">
        <f>IF(ActividadesCom[[#This Row],[NIVEL 4]]&lt;&gt;0,VLOOKUP(ActividadesCom[[#This Row],[NIVEL 4]],Catálogo!A:B,2,FALSE),"")</f>
        <v/>
      </c>
      <c r="AB427" s="5"/>
      <c r="AC427" s="6" t="s">
        <v>2</v>
      </c>
      <c r="AD427" s="5" t="s">
        <v>50</v>
      </c>
      <c r="AE427" s="5" t="s">
        <v>4010</v>
      </c>
      <c r="AF427" s="5">
        <f>IF(ActividadesCom[[#This Row],[NIVEL 5]]&lt;&gt;0,VLOOKUP(ActividadesCom[[#This Row],[NIVEL 5]],Catálogo!A:B,2,FALSE),"")</f>
        <v>2</v>
      </c>
      <c r="AG427" s="5">
        <v>2</v>
      </c>
      <c r="AH427" s="2"/>
      <c r="AI427" s="2"/>
    </row>
    <row r="428" spans="1:35" ht="30" hidden="1" customHeight="1" x14ac:dyDescent="0.25">
      <c r="A428" s="7">
        <v>14470051</v>
      </c>
      <c r="B428" s="97" t="str">
        <f>VLOOKUP(ActividadesCom[[#This Row],[NO. DE CONTROL]],'LISTADO ESTUDIANTES'!A:C,3,FALSE)</f>
        <v>CHÁVEZ VÁZQUEZ EDWIN MATEO</v>
      </c>
      <c r="C428" s="97" t="str">
        <f>VLOOKUP(ActividadesCom[[#This Row],[NO. DE CONTROL]],'LISTADO ESTUDIANTES'!A:B,2,FALSE)</f>
        <v>INGENIERIA CIVIL</v>
      </c>
      <c r="D428" s="18" t="str">
        <f>VLOOKUP(ActividadesCom[[#This Row],[NO. DE CONTROL]],'LISTADO ESTUDIANTES'!A:D,4,FALSE)</f>
        <v>EGRESADO(A)</v>
      </c>
      <c r="E428" s="5">
        <f>SUM(ActividadesCom[[#This Row],[CRÉD. 1]],ActividadesCom[[#This Row],[CRÉD. 2]],ActividadesCom[[#This Row],[CRÉD. 3]],ActividadesCom[[#This Row],[CRÉD. 4]],ActividadesCom[[#This Row],[CRÉD. 5]])</f>
        <v>7</v>
      </c>
      <c r="F428" s="17">
        <f>IF(ActividadesCom[[#This Row],[ÚLTIMO SEMESTRE CON CRÉDITOS]]&gt;0,ROUND(AVERAGE(ActividadesCom[[#This Row],[VALOR NIVEL 5]],ActividadesCom[[#This Row],[VALOR NIVEL 4]],ActividadesCom[[#This Row],[VALOR NIVEL 3]],ActividadesCom[[#This Row],[VALOR NIVEL 2]],ActividadesCom[[#This Row],[VALOR NIVEL 1]]),0),"")</f>
        <v>2</v>
      </c>
      <c r="G428" s="5" t="str">
        <f>IF(ActividadesCom[[#This Row],[PROMEDIO]]="","",IF(ActividadesCom[[#This Row],[PROMEDIO]]&gt;=4,"EXCELENTE",IF(ActividadesCom[[#This Row],[PROMEDIO]]&gt;=3,"NOTABLE",IF(ActividadesCom[[#This Row],[PROMEDIO]]&gt;=2,"BUENO",IF(ActividadesCom[[#This Row],[PROMEDIO]]=1,"SUFICIENTE","")))))</f>
        <v>BUENO</v>
      </c>
      <c r="H428" s="5">
        <f>MAX(ActividadesCom[[#This Row],[PERÍODO 1]],ActividadesCom[[#This Row],[PERÍODO 2]],ActividadesCom[[#This Row],[PERÍODO 3]],ActividadesCom[[#This Row],[PERÍODO 4]],ActividadesCom[[#This Row],[PERÍODO 5]])</f>
        <v>20183</v>
      </c>
      <c r="I428" s="6" t="s">
        <v>689</v>
      </c>
      <c r="J428" s="5">
        <v>20183</v>
      </c>
      <c r="K428" s="5" t="s">
        <v>4010</v>
      </c>
      <c r="L428" s="5">
        <f>IF(ActividadesCom[[#This Row],[NIVEL 1]]&lt;&gt;0,VLOOKUP(ActividadesCom[[#This Row],[NIVEL 1]],Catálogo!A:B,2,FALSE),"")</f>
        <v>2</v>
      </c>
      <c r="M428" s="5">
        <v>1</v>
      </c>
      <c r="N428" s="6" t="s">
        <v>596</v>
      </c>
      <c r="O428" s="5">
        <v>20181</v>
      </c>
      <c r="P428" s="5" t="s">
        <v>4010</v>
      </c>
      <c r="Q428" s="5">
        <f>IF(ActividadesCom[[#This Row],[NIVEL 2]]&lt;&gt;0,VLOOKUP(ActividadesCom[[#This Row],[NIVEL 2]],Catálogo!A:B,2,FALSE),"")</f>
        <v>2</v>
      </c>
      <c r="R428" s="5">
        <v>1</v>
      </c>
      <c r="S428" s="6" t="s">
        <v>598</v>
      </c>
      <c r="T428" s="5">
        <v>20171</v>
      </c>
      <c r="U428" s="5" t="s">
        <v>4010</v>
      </c>
      <c r="V428" s="5">
        <f>IF(ActividadesCom[[#This Row],[NIVEL 3]]&lt;&gt;0,VLOOKUP(ActividadesCom[[#This Row],[NIVEL 3]],Catálogo!A:B,2,FALSE),"")</f>
        <v>2</v>
      </c>
      <c r="W428" s="5">
        <v>1</v>
      </c>
      <c r="X428" s="6" t="s">
        <v>31</v>
      </c>
      <c r="Y428" s="5" t="s">
        <v>690</v>
      </c>
      <c r="Z428" s="5" t="s">
        <v>4010</v>
      </c>
      <c r="AA428" s="5">
        <f>IF(ActividadesCom[[#This Row],[NIVEL 4]]&lt;&gt;0,VLOOKUP(ActividadesCom[[#This Row],[NIVEL 4]],Catálogo!A:B,2,FALSE),"")</f>
        <v>2</v>
      </c>
      <c r="AB428" s="5">
        <v>3</v>
      </c>
      <c r="AC428" s="6" t="s">
        <v>6</v>
      </c>
      <c r="AD428" s="5">
        <v>20143</v>
      </c>
      <c r="AE428" s="5" t="s">
        <v>4010</v>
      </c>
      <c r="AF428" s="5">
        <f>IF(ActividadesCom[[#This Row],[NIVEL 5]]&lt;&gt;0,VLOOKUP(ActividadesCom[[#This Row],[NIVEL 5]],Catálogo!A:B,2,FALSE),"")</f>
        <v>2</v>
      </c>
      <c r="AG428" s="5">
        <v>1</v>
      </c>
      <c r="AH428" s="2"/>
      <c r="AI428" s="2"/>
    </row>
    <row r="429" spans="1:35" ht="30" hidden="1" customHeight="1" x14ac:dyDescent="0.25">
      <c r="A429" s="7">
        <v>14470054</v>
      </c>
      <c r="B429" s="97" t="str">
        <f>VLOOKUP(ActividadesCom[[#This Row],[NO. DE CONTROL]],'LISTADO ESTUDIANTES'!A:C,3,FALSE)</f>
        <v>MONTEJO MANZANERO ALEXIS ARMANDO</v>
      </c>
      <c r="C429" s="97" t="str">
        <f>VLOOKUP(ActividadesCom[[#This Row],[NO. DE CONTROL]],'LISTADO ESTUDIANTES'!A:B,2,FALSE)</f>
        <v>ARQUITECTURA</v>
      </c>
      <c r="D429" s="18" t="str">
        <f>VLOOKUP(ActividadesCom[[#This Row],[NO. DE CONTROL]],'LISTADO ESTUDIANTES'!A:D,4,FALSE)</f>
        <v>BAJA</v>
      </c>
      <c r="E429" s="5">
        <f>SUM(ActividadesCom[[#This Row],[CRÉD. 1]],ActividadesCom[[#This Row],[CRÉD. 2]],ActividadesCom[[#This Row],[CRÉD. 3]],ActividadesCom[[#This Row],[CRÉD. 4]],ActividadesCom[[#This Row],[CRÉD. 5]])</f>
        <v>5</v>
      </c>
      <c r="F429" s="17">
        <f>IF(ActividadesCom[[#This Row],[ÚLTIMO SEMESTRE CON CRÉDITOS]]&gt;0,ROUND(AVERAGE(ActividadesCom[[#This Row],[VALOR NIVEL 5]],ActividadesCom[[#This Row],[VALOR NIVEL 4]],ActividadesCom[[#This Row],[VALOR NIVEL 3]],ActividadesCom[[#This Row],[VALOR NIVEL 2]],ActividadesCom[[#This Row],[VALOR NIVEL 1]]),0),"")</f>
        <v>3</v>
      </c>
      <c r="G429" s="5" t="str">
        <f>IF(ActividadesCom[[#This Row],[PROMEDIO]]="","",IF(ActividadesCom[[#This Row],[PROMEDIO]]&gt;=4,"EXCELENTE",IF(ActividadesCom[[#This Row],[PROMEDIO]]&gt;=3,"NOTABLE",IF(ActividadesCom[[#This Row],[PROMEDIO]]&gt;=2,"BUENO",IF(ActividadesCom[[#This Row],[PROMEDIO]]=1,"SUFICIENTE","")))))</f>
        <v>NOTABLE</v>
      </c>
      <c r="H429" s="5">
        <f>MAX(ActividadesCom[[#This Row],[PERÍODO 1]],ActividadesCom[[#This Row],[PERÍODO 2]],ActividadesCom[[#This Row],[PERÍODO 3]],ActividadesCom[[#This Row],[PERÍODO 4]],ActividadesCom[[#This Row],[PERÍODO 5]])</f>
        <v>20193</v>
      </c>
      <c r="I429" s="6" t="s">
        <v>1100</v>
      </c>
      <c r="J429" s="5">
        <v>20193</v>
      </c>
      <c r="K429" s="5" t="s">
        <v>4008</v>
      </c>
      <c r="L429" s="5">
        <f>IF(ActividadesCom[[#This Row],[NIVEL 1]]&lt;&gt;0,VLOOKUP(ActividadesCom[[#This Row],[NIVEL 1]],Catálogo!A:B,2,FALSE),"")</f>
        <v>4</v>
      </c>
      <c r="M429" s="5">
        <v>2</v>
      </c>
      <c r="N429" s="6" t="s">
        <v>4109</v>
      </c>
      <c r="O429" s="5">
        <v>20161</v>
      </c>
      <c r="P429" s="5" t="s">
        <v>4010</v>
      </c>
      <c r="Q429" s="5">
        <f>IF(ActividadesCom[[#This Row],[NIVEL 2]]&lt;&gt;0,VLOOKUP(ActividadesCom[[#This Row],[NIVEL 2]],Catálogo!A:B,2,FALSE),"")</f>
        <v>2</v>
      </c>
      <c r="R429" s="5">
        <v>1</v>
      </c>
      <c r="S429" s="6"/>
      <c r="T429" s="5"/>
      <c r="U429" s="5"/>
      <c r="V429" s="5" t="str">
        <f>IF(ActividadesCom[[#This Row],[NIVEL 3]]&lt;&gt;0,VLOOKUP(ActividadesCom[[#This Row],[NIVEL 3]],Catálogo!A:B,2,FALSE),"")</f>
        <v/>
      </c>
      <c r="W429" s="5"/>
      <c r="X429" s="6" t="s">
        <v>42</v>
      </c>
      <c r="Y429" s="5">
        <v>20193</v>
      </c>
      <c r="Z429" s="5" t="s">
        <v>4010</v>
      </c>
      <c r="AA429" s="5">
        <f>IF(ActividadesCom[[#This Row],[NIVEL 4]]&lt;&gt;0,VLOOKUP(ActividadesCom[[#This Row],[NIVEL 4]],Catálogo!A:B,2,FALSE),"")</f>
        <v>2</v>
      </c>
      <c r="AB429" s="5">
        <v>1</v>
      </c>
      <c r="AC429" s="6" t="s">
        <v>92</v>
      </c>
      <c r="AD429" s="5">
        <v>20161</v>
      </c>
      <c r="AE429" s="5" t="s">
        <v>4010</v>
      </c>
      <c r="AF429" s="5">
        <f>IF(ActividadesCom[[#This Row],[NIVEL 5]]&lt;&gt;0,VLOOKUP(ActividadesCom[[#This Row],[NIVEL 5]],Catálogo!A:B,2,FALSE),"")</f>
        <v>2</v>
      </c>
      <c r="AG429" s="5">
        <v>1</v>
      </c>
      <c r="AH429" s="2"/>
      <c r="AI429" s="2"/>
    </row>
    <row r="430" spans="1:35" ht="30" hidden="1" customHeight="1" x14ac:dyDescent="0.25">
      <c r="A430" s="7">
        <v>14470055</v>
      </c>
      <c r="B430" s="97" t="str">
        <f>VLOOKUP(ActividadesCom[[#This Row],[NO. DE CONTROL]],'LISTADO ESTUDIANTES'!A:C,3,FALSE)</f>
        <v>MARIN DOMINGUEZ FERNANDO ANDRES</v>
      </c>
      <c r="C430" s="97" t="str">
        <f>VLOOKUP(ActividadesCom[[#This Row],[NO. DE CONTROL]],'LISTADO ESTUDIANTES'!A:B,2,FALSE)</f>
        <v>ARQUITECTURA</v>
      </c>
      <c r="D430" s="18" t="str">
        <f>VLOOKUP(ActividadesCom[[#This Row],[NO. DE CONTROL]],'LISTADO ESTUDIANTES'!A:D,4,FALSE)</f>
        <v>EGRESADO(A)</v>
      </c>
      <c r="E430" s="5">
        <f>SUM(ActividadesCom[[#This Row],[CRÉD. 1]],ActividadesCom[[#This Row],[CRÉD. 2]],ActividadesCom[[#This Row],[CRÉD. 3]],ActividadesCom[[#This Row],[CRÉD. 4]],ActividadesCom[[#This Row],[CRÉD. 5]])</f>
        <v>5</v>
      </c>
      <c r="F430" s="17">
        <f>IF(ActividadesCom[[#This Row],[ÚLTIMO SEMESTRE CON CRÉDITOS]]&gt;0,ROUND(AVERAGE(ActividadesCom[[#This Row],[VALOR NIVEL 5]],ActividadesCom[[#This Row],[VALOR NIVEL 4]],ActividadesCom[[#This Row],[VALOR NIVEL 3]],ActividadesCom[[#This Row],[VALOR NIVEL 2]],ActividadesCom[[#This Row],[VALOR NIVEL 1]]),0),"")</f>
        <v>2</v>
      </c>
      <c r="G430" s="5" t="str">
        <f>IF(ActividadesCom[[#This Row],[PROMEDIO]]="","",IF(ActividadesCom[[#This Row],[PROMEDIO]]&gt;=4,"EXCELENTE",IF(ActividadesCom[[#This Row],[PROMEDIO]]&gt;=3,"NOTABLE",IF(ActividadesCom[[#This Row],[PROMEDIO]]&gt;=2,"BUENO",IF(ActividadesCom[[#This Row],[PROMEDIO]]=1,"SUFICIENTE","")))))</f>
        <v>BUENO</v>
      </c>
      <c r="H430" s="5">
        <f>MAX(ActividadesCom[[#This Row],[PERÍODO 1]],ActividadesCom[[#This Row],[PERÍODO 2]],ActividadesCom[[#This Row],[PERÍODO 3]],ActividadesCom[[#This Row],[PERÍODO 4]],ActividadesCom[[#This Row],[PERÍODO 5]])</f>
        <v>20181</v>
      </c>
      <c r="I430" s="6" t="s">
        <v>643</v>
      </c>
      <c r="J430" s="5">
        <v>20181</v>
      </c>
      <c r="K430" s="5" t="s">
        <v>4010</v>
      </c>
      <c r="L430" s="5">
        <f>IF(ActividadesCom[[#This Row],[NIVEL 1]]&lt;&gt;0,VLOOKUP(ActividadesCom[[#This Row],[NIVEL 1]],Catálogo!A:B,2,FALSE),"")</f>
        <v>2</v>
      </c>
      <c r="M430" s="5">
        <v>1</v>
      </c>
      <c r="N430" s="6" t="s">
        <v>582</v>
      </c>
      <c r="O430" s="5">
        <v>20173</v>
      </c>
      <c r="P430" s="5" t="s">
        <v>4010</v>
      </c>
      <c r="Q430" s="5">
        <f>IF(ActividadesCom[[#This Row],[NIVEL 2]]&lt;&gt;0,VLOOKUP(ActividadesCom[[#This Row],[NIVEL 2]],Catálogo!A:B,2,FALSE),"")</f>
        <v>2</v>
      </c>
      <c r="R430" s="5">
        <v>1</v>
      </c>
      <c r="S430" s="6" t="s">
        <v>625</v>
      </c>
      <c r="T430" s="5">
        <v>20161</v>
      </c>
      <c r="U430" s="5" t="s">
        <v>4010</v>
      </c>
      <c r="V430" s="5">
        <f>IF(ActividadesCom[[#This Row],[NIVEL 3]]&lt;&gt;0,VLOOKUP(ActividadesCom[[#This Row],[NIVEL 3]],Catálogo!A:B,2,FALSE),"")</f>
        <v>2</v>
      </c>
      <c r="W430" s="5">
        <v>1</v>
      </c>
      <c r="X430" s="6" t="s">
        <v>2</v>
      </c>
      <c r="Y430" s="5" t="s">
        <v>683</v>
      </c>
      <c r="Z430" s="5" t="s">
        <v>4010</v>
      </c>
      <c r="AA430" s="5">
        <f>IF(ActividadesCom[[#This Row],[NIVEL 4]]&lt;&gt;0,VLOOKUP(ActividadesCom[[#This Row],[NIVEL 4]],Catálogo!A:B,2,FALSE),"")</f>
        <v>2</v>
      </c>
      <c r="AB430" s="5">
        <v>1</v>
      </c>
      <c r="AC430" s="6" t="s">
        <v>30</v>
      </c>
      <c r="AD430" s="5">
        <v>20143</v>
      </c>
      <c r="AE430" s="5" t="s">
        <v>4010</v>
      </c>
      <c r="AF430" s="5">
        <f>IF(ActividadesCom[[#This Row],[NIVEL 5]]&lt;&gt;0,VLOOKUP(ActividadesCom[[#This Row],[NIVEL 5]],Catálogo!A:B,2,FALSE),"")</f>
        <v>2</v>
      </c>
      <c r="AG430" s="5">
        <v>1</v>
      </c>
      <c r="AH430" s="2"/>
      <c r="AI430" s="2"/>
    </row>
    <row r="431" spans="1:35" ht="30" hidden="1" customHeight="1" x14ac:dyDescent="0.25">
      <c r="A431" s="7">
        <v>14470056</v>
      </c>
      <c r="B431" s="97" t="str">
        <f>VLOOKUP(ActividadesCom[[#This Row],[NO. DE CONTROL]],'LISTADO ESTUDIANTES'!A:C,3,FALSE)</f>
        <v>KUK QUIJANO EDGAR ISIDRO</v>
      </c>
      <c r="C431" s="97" t="str">
        <f>VLOOKUP(ActividadesCom[[#This Row],[NO. DE CONTROL]],'LISTADO ESTUDIANTES'!A:B,2,FALSE)</f>
        <v>ARQUITECTURA</v>
      </c>
      <c r="D431" s="18" t="str">
        <f>VLOOKUP(ActividadesCom[[#This Row],[NO. DE CONTROL]],'LISTADO ESTUDIANTES'!A:D,4,FALSE)</f>
        <v>EGRESADO(A)</v>
      </c>
      <c r="E431" s="5">
        <f>SUM(ActividadesCom[[#This Row],[CRÉD. 1]],ActividadesCom[[#This Row],[CRÉD. 2]],ActividadesCom[[#This Row],[CRÉD. 3]],ActividadesCom[[#This Row],[CRÉD. 4]],ActividadesCom[[#This Row],[CRÉD. 5]])</f>
        <v>4</v>
      </c>
      <c r="F431" s="17">
        <f>IF(ActividadesCom[[#This Row],[ÚLTIMO SEMESTRE CON CRÉDITOS]]&gt;0,ROUND(AVERAGE(ActividadesCom[[#This Row],[VALOR NIVEL 5]],ActividadesCom[[#This Row],[VALOR NIVEL 4]],ActividadesCom[[#This Row],[VALOR NIVEL 3]],ActividadesCom[[#This Row],[VALOR NIVEL 2]],ActividadesCom[[#This Row],[VALOR NIVEL 1]]),0),"")</f>
        <v>2</v>
      </c>
      <c r="G431" s="5" t="str">
        <f>IF(ActividadesCom[[#This Row],[PROMEDIO]]="","",IF(ActividadesCom[[#This Row],[PROMEDIO]]&gt;=4,"EXCELENTE",IF(ActividadesCom[[#This Row],[PROMEDIO]]&gt;=3,"NOTABLE",IF(ActividadesCom[[#This Row],[PROMEDIO]]&gt;=2,"BUENO",IF(ActividadesCom[[#This Row],[PROMEDIO]]=1,"SUFICIENTE","")))))</f>
        <v>BUENO</v>
      </c>
      <c r="H431" s="5">
        <f>MAX(ActividadesCom[[#This Row],[PERÍODO 1]],ActividadesCom[[#This Row],[PERÍODO 2]],ActividadesCom[[#This Row],[PERÍODO 3]],ActividadesCom[[#This Row],[PERÍODO 4]],ActividadesCom[[#This Row],[PERÍODO 5]])</f>
        <v>20183</v>
      </c>
      <c r="I431" s="6" t="s">
        <v>784</v>
      </c>
      <c r="J431" s="5">
        <v>20183</v>
      </c>
      <c r="K431" s="5" t="s">
        <v>4010</v>
      </c>
      <c r="L431" s="5">
        <f>IF(ActividadesCom[[#This Row],[NIVEL 1]]&lt;&gt;0,VLOOKUP(ActividadesCom[[#This Row],[NIVEL 1]],Catálogo!A:B,2,FALSE),"")</f>
        <v>2</v>
      </c>
      <c r="M431" s="5">
        <v>1</v>
      </c>
      <c r="N431" s="6" t="s">
        <v>785</v>
      </c>
      <c r="O431" s="5">
        <v>20183</v>
      </c>
      <c r="P431" s="5" t="s">
        <v>4010</v>
      </c>
      <c r="Q431" s="5">
        <f>IF(ActividadesCom[[#This Row],[NIVEL 2]]&lt;&gt;0,VLOOKUP(ActividadesCom[[#This Row],[NIVEL 2]],Catálogo!A:B,2,FALSE),"")</f>
        <v>2</v>
      </c>
      <c r="R431" s="5">
        <v>1</v>
      </c>
      <c r="S431" s="6" t="s">
        <v>781</v>
      </c>
      <c r="T431" s="5">
        <v>20161</v>
      </c>
      <c r="U431" s="5" t="s">
        <v>4010</v>
      </c>
      <c r="V431" s="5">
        <f>IF(ActividadesCom[[#This Row],[NIVEL 3]]&lt;&gt;0,VLOOKUP(ActividadesCom[[#This Row],[NIVEL 3]],Catálogo!A:B,2,FALSE),"")</f>
        <v>2</v>
      </c>
      <c r="W431" s="5">
        <v>1</v>
      </c>
      <c r="X431" s="6"/>
      <c r="Y431" s="5"/>
      <c r="Z431" s="5"/>
      <c r="AA431" s="5" t="str">
        <f>IF(ActividadesCom[[#This Row],[NIVEL 4]]&lt;&gt;0,VLOOKUP(ActividadesCom[[#This Row],[NIVEL 4]],Catálogo!A:B,2,FALSE),"")</f>
        <v/>
      </c>
      <c r="AB431" s="5"/>
      <c r="AC431" s="6" t="s">
        <v>29</v>
      </c>
      <c r="AD431" s="5">
        <v>20143</v>
      </c>
      <c r="AE431" s="5" t="s">
        <v>4010</v>
      </c>
      <c r="AF431" s="5">
        <f>IF(ActividadesCom[[#This Row],[NIVEL 5]]&lt;&gt;0,VLOOKUP(ActividadesCom[[#This Row],[NIVEL 5]],Catálogo!A:B,2,FALSE),"")</f>
        <v>2</v>
      </c>
      <c r="AG431" s="5">
        <v>1</v>
      </c>
      <c r="AH431" s="2"/>
      <c r="AI431" s="2"/>
    </row>
    <row r="432" spans="1:35" ht="30" hidden="1" customHeight="1" x14ac:dyDescent="0.25">
      <c r="A432" s="7">
        <v>14470058</v>
      </c>
      <c r="B432" s="97" t="str">
        <f>VLOOKUP(ActividadesCom[[#This Row],[NO. DE CONTROL]],'LISTADO ESTUDIANTES'!A:C,3,FALSE)</f>
        <v>MONTENEGRO AVILA ANGEL ENRIQUE</v>
      </c>
      <c r="C432" s="97" t="str">
        <f>VLOOKUP(ActividadesCom[[#This Row],[NO. DE CONTROL]],'LISTADO ESTUDIANTES'!A:B,2,FALSE)</f>
        <v>ARQUITECTURA</v>
      </c>
      <c r="D432" s="18" t="str">
        <f>VLOOKUP(ActividadesCom[[#This Row],[NO. DE CONTROL]],'LISTADO ESTUDIANTES'!A:D,4,FALSE)</f>
        <v>EGRESADO(A)</v>
      </c>
      <c r="E432" s="5">
        <f>SUM(ActividadesCom[[#This Row],[CRÉD. 1]],ActividadesCom[[#This Row],[CRÉD. 2]],ActividadesCom[[#This Row],[CRÉD. 3]],ActividadesCom[[#This Row],[CRÉD. 4]],ActividadesCom[[#This Row],[CRÉD. 5]])</f>
        <v>5</v>
      </c>
      <c r="F432" s="17">
        <f>IF(ActividadesCom[[#This Row],[ÚLTIMO SEMESTRE CON CRÉDITOS]]&gt;0,ROUND(AVERAGE(ActividadesCom[[#This Row],[VALOR NIVEL 5]],ActividadesCom[[#This Row],[VALOR NIVEL 4]],ActividadesCom[[#This Row],[VALOR NIVEL 3]],ActividadesCom[[#This Row],[VALOR NIVEL 2]],ActividadesCom[[#This Row],[VALOR NIVEL 1]]),0),"")</f>
        <v>2</v>
      </c>
      <c r="G432" s="5" t="str">
        <f>IF(ActividadesCom[[#This Row],[PROMEDIO]]="","",IF(ActividadesCom[[#This Row],[PROMEDIO]]&gt;=4,"EXCELENTE",IF(ActividadesCom[[#This Row],[PROMEDIO]]&gt;=3,"NOTABLE",IF(ActividadesCom[[#This Row],[PROMEDIO]]&gt;=2,"BUENO",IF(ActividadesCom[[#This Row],[PROMEDIO]]=1,"SUFICIENTE","")))))</f>
        <v>BUENO</v>
      </c>
      <c r="H432" s="5">
        <f>MAX(ActividadesCom[[#This Row],[PERÍODO 1]],ActividadesCom[[#This Row],[PERÍODO 2]],ActividadesCom[[#This Row],[PERÍODO 3]],ActividadesCom[[#This Row],[PERÍODO 4]],ActividadesCom[[#This Row],[PERÍODO 5]])</f>
        <v>20191</v>
      </c>
      <c r="I432" s="6" t="s">
        <v>899</v>
      </c>
      <c r="J432" s="5">
        <v>20191</v>
      </c>
      <c r="K432" s="5" t="s">
        <v>4010</v>
      </c>
      <c r="L432" s="5">
        <f>IF(ActividadesCom[[#This Row],[NIVEL 1]]&lt;&gt;0,VLOOKUP(ActividadesCom[[#This Row],[NIVEL 1]],Catálogo!A:B,2,FALSE),"")</f>
        <v>2</v>
      </c>
      <c r="M432" s="5">
        <v>1</v>
      </c>
      <c r="N432" s="6" t="s">
        <v>908</v>
      </c>
      <c r="O432" s="5">
        <v>20161</v>
      </c>
      <c r="P432" s="5" t="s">
        <v>4010</v>
      </c>
      <c r="Q432" s="5">
        <f>IF(ActividadesCom[[#This Row],[NIVEL 2]]&lt;&gt;0,VLOOKUP(ActividadesCom[[#This Row],[NIVEL 2]],Catálogo!A:B,2,FALSE),"")</f>
        <v>2</v>
      </c>
      <c r="R432" s="5">
        <v>1</v>
      </c>
      <c r="S432" s="6" t="s">
        <v>776</v>
      </c>
      <c r="T432" s="5">
        <v>20181</v>
      </c>
      <c r="U432" s="5" t="s">
        <v>4010</v>
      </c>
      <c r="V432" s="5">
        <f>IF(ActividadesCom[[#This Row],[NIVEL 3]]&lt;&gt;0,VLOOKUP(ActividadesCom[[#This Row],[NIVEL 3]],Catálogo!A:B,2,FALSE),"")</f>
        <v>2</v>
      </c>
      <c r="W432" s="5">
        <v>1</v>
      </c>
      <c r="X432" s="6"/>
      <c r="Y432" s="5"/>
      <c r="Z432" s="5"/>
      <c r="AA432" s="5" t="str">
        <f>IF(ActividadesCom[[#This Row],[NIVEL 4]]&lt;&gt;0,VLOOKUP(ActividadesCom[[#This Row],[NIVEL 4]],Catálogo!A:B,2,FALSE),"")</f>
        <v/>
      </c>
      <c r="AB432" s="5"/>
      <c r="AC432" s="6" t="s">
        <v>49</v>
      </c>
      <c r="AD432" s="5" t="s">
        <v>50</v>
      </c>
      <c r="AE432" s="5" t="s">
        <v>4010</v>
      </c>
      <c r="AF432" s="5">
        <f>IF(ActividadesCom[[#This Row],[NIVEL 5]]&lt;&gt;0,VLOOKUP(ActividadesCom[[#This Row],[NIVEL 5]],Catálogo!A:B,2,FALSE),"")</f>
        <v>2</v>
      </c>
      <c r="AG432" s="5">
        <v>2</v>
      </c>
      <c r="AH432" s="2"/>
      <c r="AI432" s="2"/>
    </row>
    <row r="433" spans="1:35" ht="30" hidden="1" customHeight="1" x14ac:dyDescent="0.25">
      <c r="A433" s="7">
        <v>14470060</v>
      </c>
      <c r="B433" s="97" t="str">
        <f>VLOOKUP(ActividadesCom[[#This Row],[NO. DE CONTROL]],'LISTADO ESTUDIANTES'!A:C,3,FALSE)</f>
        <v>SOSA CHAN MONICA DE LOS ANGELES</v>
      </c>
      <c r="C433" s="97" t="str">
        <f>VLOOKUP(ActividadesCom[[#This Row],[NO. DE CONTROL]],'LISTADO ESTUDIANTES'!A:B,2,FALSE)</f>
        <v>ARQUITECTURA</v>
      </c>
      <c r="D433" s="18" t="str">
        <f>VLOOKUP(ActividadesCom[[#This Row],[NO. DE CONTROL]],'LISTADO ESTUDIANTES'!A:D,4,FALSE)</f>
        <v>BAJA</v>
      </c>
      <c r="E433" s="5">
        <f>SUM(ActividadesCom[[#This Row],[CRÉD. 1]],ActividadesCom[[#This Row],[CRÉD. 2]],ActividadesCom[[#This Row],[CRÉD. 3]],ActividadesCom[[#This Row],[CRÉD. 4]],ActividadesCom[[#This Row],[CRÉD. 5]])</f>
        <v>0</v>
      </c>
      <c r="F433" s="17" t="str">
        <f>IF(ActividadesCom[[#This Row],[ÚLTIMO SEMESTRE CON CRÉDITOS]]&gt;0,ROUND(AVERAGE(ActividadesCom[[#This Row],[VALOR NIVEL 5]],ActividadesCom[[#This Row],[VALOR NIVEL 4]],ActividadesCom[[#This Row],[VALOR NIVEL 3]],ActividadesCom[[#This Row],[VALOR NIVEL 2]],ActividadesCom[[#This Row],[VALOR NIVEL 1]]),0),"")</f>
        <v/>
      </c>
      <c r="G433" s="5" t="str">
        <f>IF(ActividadesCom[[#This Row],[PROMEDIO]]="","",IF(ActividadesCom[[#This Row],[PROMEDIO]]&gt;=4,"EXCELENTE",IF(ActividadesCom[[#This Row],[PROMEDIO]]&gt;=3,"NOTABLE",IF(ActividadesCom[[#This Row],[PROMEDIO]]&gt;=2,"BUENO",IF(ActividadesCom[[#This Row],[PROMEDIO]]=1,"SUFICIENTE","")))))</f>
        <v/>
      </c>
      <c r="H433" s="5">
        <f>MAX(ActividadesCom[[#This Row],[PERÍODO 1]],ActividadesCom[[#This Row],[PERÍODO 2]],ActividadesCom[[#This Row],[PERÍODO 3]],ActividadesCom[[#This Row],[PERÍODO 4]],ActividadesCom[[#This Row],[PERÍODO 5]])</f>
        <v>0</v>
      </c>
      <c r="I433" s="6"/>
      <c r="J433" s="5"/>
      <c r="K433" s="5"/>
      <c r="L433" s="5" t="str">
        <f>IF(ActividadesCom[[#This Row],[NIVEL 1]]&lt;&gt;0,VLOOKUP(ActividadesCom[[#This Row],[NIVEL 1]],Catálogo!A:B,2,FALSE),"")</f>
        <v/>
      </c>
      <c r="M433" s="5"/>
      <c r="N433" s="6"/>
      <c r="O433" s="5"/>
      <c r="P433" s="5"/>
      <c r="Q433" s="5" t="str">
        <f>IF(ActividadesCom[[#This Row],[NIVEL 2]]&lt;&gt;0,VLOOKUP(ActividadesCom[[#This Row],[NIVEL 2]],Catálogo!A:B,2,FALSE),"")</f>
        <v/>
      </c>
      <c r="R433" s="5"/>
      <c r="S433" s="6"/>
      <c r="T433" s="5"/>
      <c r="U433" s="5"/>
      <c r="V433" s="5" t="str">
        <f>IF(ActividadesCom[[#This Row],[NIVEL 3]]&lt;&gt;0,VLOOKUP(ActividadesCom[[#This Row],[NIVEL 3]],Catálogo!A:B,2,FALSE),"")</f>
        <v/>
      </c>
      <c r="W433" s="5"/>
      <c r="X433" s="6"/>
      <c r="Y433" s="5"/>
      <c r="Z433" s="5"/>
      <c r="AA433" s="5" t="str">
        <f>IF(ActividadesCom[[#This Row],[NIVEL 4]]&lt;&gt;0,VLOOKUP(ActividadesCom[[#This Row],[NIVEL 4]],Catálogo!A:B,2,FALSE),"")</f>
        <v/>
      </c>
      <c r="AB433" s="5"/>
      <c r="AC433" s="6"/>
      <c r="AD433" s="5"/>
      <c r="AE433" s="5"/>
      <c r="AF433" s="5" t="str">
        <f>IF(ActividadesCom[[#This Row],[NIVEL 5]]&lt;&gt;0,VLOOKUP(ActividadesCom[[#This Row],[NIVEL 5]],Catálogo!A:B,2,FALSE),"")</f>
        <v/>
      </c>
      <c r="AG433" s="5"/>
      <c r="AH433" s="2"/>
      <c r="AI433" s="2"/>
    </row>
    <row r="434" spans="1:35" ht="30" hidden="1" customHeight="1" x14ac:dyDescent="0.25">
      <c r="A434" s="7">
        <v>14470061</v>
      </c>
      <c r="B434" s="97" t="str">
        <f>VLOOKUP(ActividadesCom[[#This Row],[NO. DE CONTROL]],'LISTADO ESTUDIANTES'!A:C,3,FALSE)</f>
        <v>ALVAREZ QUINTAL YMARAL JOSE</v>
      </c>
      <c r="C434" s="97" t="str">
        <f>VLOOKUP(ActividadesCom[[#This Row],[NO. DE CONTROL]],'LISTADO ESTUDIANTES'!A:B,2,FALSE)</f>
        <v>INGENIERIA MECANICA</v>
      </c>
      <c r="D434" s="18" t="str">
        <f>VLOOKUP(ActividadesCom[[#This Row],[NO. DE CONTROL]],'LISTADO ESTUDIANTES'!A:D,4,FALSE)</f>
        <v>EGRESADO(A)</v>
      </c>
      <c r="E434" s="5">
        <f>SUM(ActividadesCom[[#This Row],[CRÉD. 1]],ActividadesCom[[#This Row],[CRÉD. 2]],ActividadesCom[[#This Row],[CRÉD. 3]],ActividadesCom[[#This Row],[CRÉD. 4]],ActividadesCom[[#This Row],[CRÉD. 5]])</f>
        <v>3</v>
      </c>
      <c r="F434" s="17">
        <f>IF(ActividadesCom[[#This Row],[ÚLTIMO SEMESTRE CON CRÉDITOS]]&gt;0,ROUND(AVERAGE(ActividadesCom[[#This Row],[VALOR NIVEL 5]],ActividadesCom[[#This Row],[VALOR NIVEL 4]],ActividadesCom[[#This Row],[VALOR NIVEL 3]],ActividadesCom[[#This Row],[VALOR NIVEL 2]],ActividadesCom[[#This Row],[VALOR NIVEL 1]]),0),"")</f>
        <v>2</v>
      </c>
      <c r="G434" s="5" t="str">
        <f>IF(ActividadesCom[[#This Row],[PROMEDIO]]="","",IF(ActividadesCom[[#This Row],[PROMEDIO]]&gt;=4,"EXCELENTE",IF(ActividadesCom[[#This Row],[PROMEDIO]]&gt;=3,"NOTABLE",IF(ActividadesCom[[#This Row],[PROMEDIO]]&gt;=2,"BUENO",IF(ActividadesCom[[#This Row],[PROMEDIO]]=1,"SUFICIENTE","")))))</f>
        <v>BUENO</v>
      </c>
      <c r="H434" s="5">
        <f>MAX(ActividadesCom[[#This Row],[PERÍODO 1]],ActividadesCom[[#This Row],[PERÍODO 2]],ActividadesCom[[#This Row],[PERÍODO 3]],ActividadesCom[[#This Row],[PERÍODO 4]],ActividadesCom[[#This Row],[PERÍODO 5]])</f>
        <v>20161</v>
      </c>
      <c r="I434" s="10" t="s">
        <v>128</v>
      </c>
      <c r="J434" s="5">
        <v>20161</v>
      </c>
      <c r="K434" s="5" t="s">
        <v>4010</v>
      </c>
      <c r="L434" s="5">
        <f>IF(ActividadesCom[[#This Row],[NIVEL 1]]&lt;&gt;0,VLOOKUP(ActividadesCom[[#This Row],[NIVEL 1]],Catálogo!A:B,2,FALSE),"")</f>
        <v>2</v>
      </c>
      <c r="M434" s="5">
        <v>1</v>
      </c>
      <c r="N434" s="6"/>
      <c r="O434" s="5"/>
      <c r="P434" s="5"/>
      <c r="Q434" s="5" t="str">
        <f>IF(ActividadesCom[[#This Row],[NIVEL 2]]&lt;&gt;0,VLOOKUP(ActividadesCom[[#This Row],[NIVEL 2]],Catálogo!A:B,2,FALSE),"")</f>
        <v/>
      </c>
      <c r="R434" s="5"/>
      <c r="S434" s="6"/>
      <c r="T434" s="5"/>
      <c r="U434" s="5"/>
      <c r="V434" s="5" t="str">
        <f>IF(ActividadesCom[[#This Row],[NIVEL 3]]&lt;&gt;0,VLOOKUP(ActividadesCom[[#This Row],[NIVEL 3]],Catálogo!A:B,2,FALSE),"")</f>
        <v/>
      </c>
      <c r="W434" s="5"/>
      <c r="X434" s="6" t="s">
        <v>27</v>
      </c>
      <c r="Y434" s="5">
        <v>20161</v>
      </c>
      <c r="Z434" s="5" t="s">
        <v>4010</v>
      </c>
      <c r="AA434" s="5">
        <f>IF(ActividadesCom[[#This Row],[NIVEL 4]]&lt;&gt;0,VLOOKUP(ActividadesCom[[#This Row],[NIVEL 4]],Catálogo!A:B,2,FALSE),"")</f>
        <v>2</v>
      </c>
      <c r="AB434" s="5">
        <v>1</v>
      </c>
      <c r="AC434" s="6" t="s">
        <v>27</v>
      </c>
      <c r="AD434" s="5">
        <v>20153</v>
      </c>
      <c r="AE434" s="5" t="s">
        <v>4010</v>
      </c>
      <c r="AF434" s="5">
        <f>IF(ActividadesCom[[#This Row],[NIVEL 5]]&lt;&gt;0,VLOOKUP(ActividadesCom[[#This Row],[NIVEL 5]],Catálogo!A:B,2,FALSE),"")</f>
        <v>2</v>
      </c>
      <c r="AG434" s="5">
        <v>1</v>
      </c>
      <c r="AH434" s="2"/>
      <c r="AI434" s="2"/>
    </row>
    <row r="435" spans="1:35" ht="30" hidden="1" customHeight="1" x14ac:dyDescent="0.25">
      <c r="A435" s="7">
        <v>14470062</v>
      </c>
      <c r="B435" s="97" t="str">
        <f>VLOOKUP(ActividadesCom[[#This Row],[NO. DE CONTROL]],'LISTADO ESTUDIANTES'!A:C,3,FALSE)</f>
        <v>VALDEZ MENDEZ MANUEL GUADALUPE</v>
      </c>
      <c r="C435" s="97" t="str">
        <f>VLOOKUP(ActividadesCom[[#This Row],[NO. DE CONTROL]],'LISTADO ESTUDIANTES'!A:B,2,FALSE)</f>
        <v>ARQUITECTURA</v>
      </c>
      <c r="D435" s="18" t="str">
        <f>VLOOKUP(ActividadesCom[[#This Row],[NO. DE CONTROL]],'LISTADO ESTUDIANTES'!A:D,4,FALSE)</f>
        <v>EGRESADO(A)</v>
      </c>
      <c r="E435" s="5">
        <f>SUM(ActividadesCom[[#This Row],[CRÉD. 1]],ActividadesCom[[#This Row],[CRÉD. 2]],ActividadesCom[[#This Row],[CRÉD. 3]],ActividadesCom[[#This Row],[CRÉD. 4]],ActividadesCom[[#This Row],[CRÉD. 5]])</f>
        <v>5</v>
      </c>
      <c r="F435" s="17">
        <f>IF(ActividadesCom[[#This Row],[ÚLTIMO SEMESTRE CON CRÉDITOS]]&gt;0,ROUND(AVERAGE(ActividadesCom[[#This Row],[VALOR NIVEL 5]],ActividadesCom[[#This Row],[VALOR NIVEL 4]],ActividadesCom[[#This Row],[VALOR NIVEL 3]],ActividadesCom[[#This Row],[VALOR NIVEL 2]],ActividadesCom[[#This Row],[VALOR NIVEL 1]]),0),"")</f>
        <v>2</v>
      </c>
      <c r="G435" s="5" t="str">
        <f>IF(ActividadesCom[[#This Row],[PROMEDIO]]="","",IF(ActividadesCom[[#This Row],[PROMEDIO]]&gt;=4,"EXCELENTE",IF(ActividadesCom[[#This Row],[PROMEDIO]]&gt;=3,"NOTABLE",IF(ActividadesCom[[#This Row],[PROMEDIO]]&gt;=2,"BUENO",IF(ActividadesCom[[#This Row],[PROMEDIO]]=1,"SUFICIENTE","")))))</f>
        <v>BUENO</v>
      </c>
      <c r="H435" s="5">
        <f>MAX(ActividadesCom[[#This Row],[PERÍODO 1]],ActividadesCom[[#This Row],[PERÍODO 2]],ActividadesCom[[#This Row],[PERÍODO 3]],ActividadesCom[[#This Row],[PERÍODO 4]],ActividadesCom[[#This Row],[PERÍODO 5]])</f>
        <v>20161</v>
      </c>
      <c r="I435" s="6" t="s">
        <v>524</v>
      </c>
      <c r="J435" s="5">
        <v>20161</v>
      </c>
      <c r="K435" s="5" t="s">
        <v>4010</v>
      </c>
      <c r="L435" s="5">
        <f>IF(ActividadesCom[[#This Row],[NIVEL 1]]&lt;&gt;0,VLOOKUP(ActividadesCom[[#This Row],[NIVEL 1]],Catálogo!A:B,2,FALSE),"")</f>
        <v>2</v>
      </c>
      <c r="M435" s="5">
        <v>1</v>
      </c>
      <c r="N435" s="6" t="s">
        <v>571</v>
      </c>
      <c r="O435" s="5">
        <v>20161</v>
      </c>
      <c r="P435" s="5" t="s">
        <v>4010</v>
      </c>
      <c r="Q435" s="5">
        <f>IF(ActividadesCom[[#This Row],[NIVEL 2]]&lt;&gt;0,VLOOKUP(ActividadesCom[[#This Row],[NIVEL 2]],Catálogo!A:B,2,FALSE),"")</f>
        <v>2</v>
      </c>
      <c r="R435" s="5">
        <v>1</v>
      </c>
      <c r="S435" s="6" t="s">
        <v>379</v>
      </c>
      <c r="T435" s="5">
        <v>20151</v>
      </c>
      <c r="U435" s="5" t="s">
        <v>4010</v>
      </c>
      <c r="V435" s="5">
        <f>IF(ActividadesCom[[#This Row],[NIVEL 3]]&lt;&gt;0,VLOOKUP(ActividadesCom[[#This Row],[NIVEL 3]],Catálogo!A:B,2,FALSE),"")</f>
        <v>2</v>
      </c>
      <c r="W435" s="5">
        <v>1</v>
      </c>
      <c r="X435" s="6"/>
      <c r="Y435" s="5"/>
      <c r="Z435" s="5"/>
      <c r="AA435" s="5" t="str">
        <f>IF(ActividadesCom[[#This Row],[NIVEL 4]]&lt;&gt;0,VLOOKUP(ActividadesCom[[#This Row],[NIVEL 4]],Catálogo!A:B,2,FALSE),"")</f>
        <v/>
      </c>
      <c r="AB435" s="5"/>
      <c r="AC435" s="6" t="s">
        <v>171</v>
      </c>
      <c r="AD435" s="5" t="s">
        <v>50</v>
      </c>
      <c r="AE435" s="5" t="s">
        <v>4010</v>
      </c>
      <c r="AF435" s="5">
        <f>IF(ActividadesCom[[#This Row],[NIVEL 5]]&lt;&gt;0,VLOOKUP(ActividadesCom[[#This Row],[NIVEL 5]],Catálogo!A:B,2,FALSE),"")</f>
        <v>2</v>
      </c>
      <c r="AG435" s="5">
        <v>2</v>
      </c>
      <c r="AH435" s="2"/>
      <c r="AI435" s="2"/>
    </row>
    <row r="436" spans="1:35" ht="30" hidden="1" customHeight="1" x14ac:dyDescent="0.25">
      <c r="A436" s="7">
        <v>14470063</v>
      </c>
      <c r="B436" s="97" t="str">
        <f>VLOOKUP(ActividadesCom[[#This Row],[NO. DE CONTROL]],'LISTADO ESTUDIANTES'!A:C,3,FALSE)</f>
        <v>RODRIGUEZ CU IMELDA NOEMI</v>
      </c>
      <c r="C436" s="97" t="str">
        <f>VLOOKUP(ActividadesCom[[#This Row],[NO. DE CONTROL]],'LISTADO ESTUDIANTES'!A:B,2,FALSE)</f>
        <v>ARQUITECTURA</v>
      </c>
      <c r="D436" s="18" t="str">
        <f>VLOOKUP(ActividadesCom[[#This Row],[NO. DE CONTROL]],'LISTADO ESTUDIANTES'!A:D,4,FALSE)</f>
        <v>EGRESADO(A)</v>
      </c>
      <c r="E436" s="5">
        <f>SUM(ActividadesCom[[#This Row],[CRÉD. 1]],ActividadesCom[[#This Row],[CRÉD. 2]],ActividadesCom[[#This Row],[CRÉD. 3]],ActividadesCom[[#This Row],[CRÉD. 4]],ActividadesCom[[#This Row],[CRÉD. 5]])</f>
        <v>5</v>
      </c>
      <c r="F436" s="17">
        <f>IF(ActividadesCom[[#This Row],[ÚLTIMO SEMESTRE CON CRÉDITOS]]&gt;0,ROUND(AVERAGE(ActividadesCom[[#This Row],[VALOR NIVEL 5]],ActividadesCom[[#This Row],[VALOR NIVEL 4]],ActividadesCom[[#This Row],[VALOR NIVEL 3]],ActividadesCom[[#This Row],[VALOR NIVEL 2]],ActividadesCom[[#This Row],[VALOR NIVEL 1]]),0),"")</f>
        <v>2</v>
      </c>
      <c r="G436" s="5" t="str">
        <f>IF(ActividadesCom[[#This Row],[PROMEDIO]]="","",IF(ActividadesCom[[#This Row],[PROMEDIO]]&gt;=4,"EXCELENTE",IF(ActividadesCom[[#This Row],[PROMEDIO]]&gt;=3,"NOTABLE",IF(ActividadesCom[[#This Row],[PROMEDIO]]&gt;=2,"BUENO",IF(ActividadesCom[[#This Row],[PROMEDIO]]=1,"SUFICIENTE","")))))</f>
        <v>BUENO</v>
      </c>
      <c r="H436" s="5">
        <f>MAX(ActividadesCom[[#This Row],[PERÍODO 1]],ActividadesCom[[#This Row],[PERÍODO 2]],ActividadesCom[[#This Row],[PERÍODO 3]],ActividadesCom[[#This Row],[PERÍODO 4]],ActividadesCom[[#This Row],[PERÍODO 5]])</f>
        <v>20161</v>
      </c>
      <c r="I436" s="6" t="s">
        <v>524</v>
      </c>
      <c r="J436" s="5">
        <v>20161</v>
      </c>
      <c r="K436" s="5" t="s">
        <v>4010</v>
      </c>
      <c r="L436" s="5">
        <f>IF(ActividadesCom[[#This Row],[NIVEL 1]]&lt;&gt;0,VLOOKUP(ActividadesCom[[#This Row],[NIVEL 1]],Catálogo!A:B,2,FALSE),"")</f>
        <v>2</v>
      </c>
      <c r="M436" s="5">
        <v>1</v>
      </c>
      <c r="N436" s="6" t="s">
        <v>367</v>
      </c>
      <c r="O436" s="5">
        <v>20161</v>
      </c>
      <c r="P436" s="5" t="s">
        <v>4010</v>
      </c>
      <c r="Q436" s="5">
        <f>IF(ActividadesCom[[#This Row],[NIVEL 2]]&lt;&gt;0,VLOOKUP(ActividadesCom[[#This Row],[NIVEL 2]],Catálogo!A:B,2,FALSE),"")</f>
        <v>2</v>
      </c>
      <c r="R436" s="5">
        <v>1</v>
      </c>
      <c r="S436" s="6" t="s">
        <v>368</v>
      </c>
      <c r="T436" s="5">
        <v>20153</v>
      </c>
      <c r="U436" s="5" t="s">
        <v>4010</v>
      </c>
      <c r="V436" s="5">
        <f>IF(ActividadesCom[[#This Row],[NIVEL 3]]&lt;&gt;0,VLOOKUP(ActividadesCom[[#This Row],[NIVEL 3]],Catálogo!A:B,2,FALSE),"")</f>
        <v>2</v>
      </c>
      <c r="W436" s="5">
        <v>1</v>
      </c>
      <c r="X436" s="6"/>
      <c r="Y436" s="5"/>
      <c r="Z436" s="5"/>
      <c r="AA436" s="5" t="str">
        <f>IF(ActividadesCom[[#This Row],[NIVEL 4]]&lt;&gt;0,VLOOKUP(ActividadesCom[[#This Row],[NIVEL 4]],Catálogo!A:B,2,FALSE),"")</f>
        <v/>
      </c>
      <c r="AB436" s="5"/>
      <c r="AC436" s="6" t="s">
        <v>599</v>
      </c>
      <c r="AD436" s="5" t="s">
        <v>50</v>
      </c>
      <c r="AE436" s="5" t="s">
        <v>4010</v>
      </c>
      <c r="AF436" s="5">
        <f>IF(ActividadesCom[[#This Row],[NIVEL 5]]&lt;&gt;0,VLOOKUP(ActividadesCom[[#This Row],[NIVEL 5]],Catálogo!A:B,2,FALSE),"")</f>
        <v>2</v>
      </c>
      <c r="AG436" s="5">
        <v>2</v>
      </c>
      <c r="AH436" s="2"/>
      <c r="AI436" s="2"/>
    </row>
    <row r="437" spans="1:35" ht="30" hidden="1" customHeight="1" x14ac:dyDescent="0.25">
      <c r="A437" s="7">
        <v>14470064</v>
      </c>
      <c r="B437" s="97" t="str">
        <f>VLOOKUP(ActividadesCom[[#This Row],[NO. DE CONTROL]],'LISTADO ESTUDIANTES'!A:C,3,FALSE)</f>
        <v>PACHECO LOPEZ SAUL MIGUEL</v>
      </c>
      <c r="C437" s="97" t="str">
        <f>VLOOKUP(ActividadesCom[[#This Row],[NO. DE CONTROL]],'LISTADO ESTUDIANTES'!A:B,2,FALSE)</f>
        <v>ARQUITECTURA</v>
      </c>
      <c r="D437" s="18" t="str">
        <f>VLOOKUP(ActividadesCom[[#This Row],[NO. DE CONTROL]],'LISTADO ESTUDIANTES'!A:D,4,FALSE)</f>
        <v>EGRESADO(A)</v>
      </c>
      <c r="E437" s="5">
        <f>SUM(ActividadesCom[[#This Row],[CRÉD. 1]],ActividadesCom[[#This Row],[CRÉD. 2]],ActividadesCom[[#This Row],[CRÉD. 3]],ActividadesCom[[#This Row],[CRÉD. 4]],ActividadesCom[[#This Row],[CRÉD. 5]])</f>
        <v>4</v>
      </c>
      <c r="F437" s="17">
        <f>IF(ActividadesCom[[#This Row],[ÚLTIMO SEMESTRE CON CRÉDITOS]]&gt;0,ROUND(AVERAGE(ActividadesCom[[#This Row],[VALOR NIVEL 5]],ActividadesCom[[#This Row],[VALOR NIVEL 4]],ActividadesCom[[#This Row],[VALOR NIVEL 3]],ActividadesCom[[#This Row],[VALOR NIVEL 2]],ActividadesCom[[#This Row],[VALOR NIVEL 1]]),0),"")</f>
        <v>2</v>
      </c>
      <c r="G437" s="5" t="str">
        <f>IF(ActividadesCom[[#This Row],[PROMEDIO]]="","",IF(ActividadesCom[[#This Row],[PROMEDIO]]&gt;=4,"EXCELENTE",IF(ActividadesCom[[#This Row],[PROMEDIO]]&gt;=3,"NOTABLE",IF(ActividadesCom[[#This Row],[PROMEDIO]]&gt;=2,"BUENO",IF(ActividadesCom[[#This Row],[PROMEDIO]]=1,"SUFICIENTE","")))))</f>
        <v>BUENO</v>
      </c>
      <c r="H437" s="5">
        <f>MAX(ActividadesCom[[#This Row],[PERÍODO 1]],ActividadesCom[[#This Row],[PERÍODO 2]],ActividadesCom[[#This Row],[PERÍODO 3]],ActividadesCom[[#This Row],[PERÍODO 4]],ActividadesCom[[#This Row],[PERÍODO 5]])</f>
        <v>20183</v>
      </c>
      <c r="I437" s="6" t="s">
        <v>768</v>
      </c>
      <c r="J437" s="5">
        <v>20183</v>
      </c>
      <c r="K437" s="5" t="s">
        <v>4010</v>
      </c>
      <c r="L437" s="5">
        <f>IF(ActividadesCom[[#This Row],[NIVEL 1]]&lt;&gt;0,VLOOKUP(ActividadesCom[[#This Row],[NIVEL 1]],Catálogo!A:B,2,FALSE),"")</f>
        <v>2</v>
      </c>
      <c r="M437" s="5">
        <v>1</v>
      </c>
      <c r="N437" s="6" t="s">
        <v>786</v>
      </c>
      <c r="O437" s="5">
        <v>20183</v>
      </c>
      <c r="P437" s="5" t="s">
        <v>4010</v>
      </c>
      <c r="Q437" s="5">
        <f>IF(ActividadesCom[[#This Row],[NIVEL 2]]&lt;&gt;0,VLOOKUP(ActividadesCom[[#This Row],[NIVEL 2]],Catálogo!A:B,2,FALSE),"")</f>
        <v>2</v>
      </c>
      <c r="R437" s="5">
        <v>1</v>
      </c>
      <c r="S437" s="6" t="s">
        <v>787</v>
      </c>
      <c r="T437" s="5">
        <v>20161</v>
      </c>
      <c r="U437" s="5" t="s">
        <v>4010</v>
      </c>
      <c r="V437" s="5">
        <f>IF(ActividadesCom[[#This Row],[NIVEL 3]]&lt;&gt;0,VLOOKUP(ActividadesCom[[#This Row],[NIVEL 3]],Catálogo!A:B,2,FALSE),"")</f>
        <v>2</v>
      </c>
      <c r="W437" s="5">
        <v>1</v>
      </c>
      <c r="X437" s="6"/>
      <c r="Y437" s="5"/>
      <c r="Z437" s="5"/>
      <c r="AA437" s="5" t="str">
        <f>IF(ActividadesCom[[#This Row],[NIVEL 4]]&lt;&gt;0,VLOOKUP(ActividadesCom[[#This Row],[NIVEL 4]],Catálogo!A:B,2,FALSE),"")</f>
        <v/>
      </c>
      <c r="AB437" s="5"/>
      <c r="AC437" s="6" t="s">
        <v>82</v>
      </c>
      <c r="AD437" s="5">
        <v>20143</v>
      </c>
      <c r="AE437" s="5" t="s">
        <v>4010</v>
      </c>
      <c r="AF437" s="5">
        <f>IF(ActividadesCom[[#This Row],[NIVEL 5]]&lt;&gt;0,VLOOKUP(ActividadesCom[[#This Row],[NIVEL 5]],Catálogo!A:B,2,FALSE),"")</f>
        <v>2</v>
      </c>
      <c r="AG437" s="5">
        <v>1</v>
      </c>
      <c r="AH437" s="2"/>
      <c r="AI437" s="2"/>
    </row>
    <row r="438" spans="1:35" ht="30" hidden="1" customHeight="1" x14ac:dyDescent="0.25">
      <c r="A438" s="7">
        <v>14470065</v>
      </c>
      <c r="B438" s="97" t="str">
        <f>VLOOKUP(ActividadesCom[[#This Row],[NO. DE CONTROL]],'LISTADO ESTUDIANTES'!A:C,3,FALSE)</f>
        <v>MONZON CANUL ALAN EDUARDO</v>
      </c>
      <c r="C438" s="97" t="str">
        <f>VLOOKUP(ActividadesCom[[#This Row],[NO. DE CONTROL]],'LISTADO ESTUDIANTES'!A:B,2,FALSE)</f>
        <v>ARQUITECTURA</v>
      </c>
      <c r="D438" s="18" t="str">
        <f>VLOOKUP(ActividadesCom[[#This Row],[NO. DE CONTROL]],'LISTADO ESTUDIANTES'!A:D,4,FALSE)</f>
        <v>EGRESADO(A)</v>
      </c>
      <c r="E438" s="5">
        <f>SUM(ActividadesCom[[#This Row],[CRÉD. 1]],ActividadesCom[[#This Row],[CRÉD. 2]],ActividadesCom[[#This Row],[CRÉD. 3]],ActividadesCom[[#This Row],[CRÉD. 4]],ActividadesCom[[#This Row],[CRÉD. 5]])</f>
        <v>5</v>
      </c>
      <c r="F438" s="17">
        <f>IF(ActividadesCom[[#This Row],[ÚLTIMO SEMESTRE CON CRÉDITOS]]&gt;0,ROUND(AVERAGE(ActividadesCom[[#This Row],[VALOR NIVEL 5]],ActividadesCom[[#This Row],[VALOR NIVEL 4]],ActividadesCom[[#This Row],[VALOR NIVEL 3]],ActividadesCom[[#This Row],[VALOR NIVEL 2]],ActividadesCom[[#This Row],[VALOR NIVEL 1]]),0),"")</f>
        <v>2</v>
      </c>
      <c r="G438" s="5" t="str">
        <f>IF(ActividadesCom[[#This Row],[PROMEDIO]]="","",IF(ActividadesCom[[#This Row],[PROMEDIO]]&gt;=4,"EXCELENTE",IF(ActividadesCom[[#This Row],[PROMEDIO]]&gt;=3,"NOTABLE",IF(ActividadesCom[[#This Row],[PROMEDIO]]&gt;=2,"BUENO",IF(ActividadesCom[[#This Row],[PROMEDIO]]=1,"SUFICIENTE","")))))</f>
        <v>BUENO</v>
      </c>
      <c r="H438" s="5">
        <f>MAX(ActividadesCom[[#This Row],[PERÍODO 1]],ActividadesCom[[#This Row],[PERÍODO 2]],ActividadesCom[[#This Row],[PERÍODO 3]],ActividadesCom[[#This Row],[PERÍODO 4]],ActividadesCom[[#This Row],[PERÍODO 5]])</f>
        <v>20163</v>
      </c>
      <c r="I438" s="6" t="s">
        <v>377</v>
      </c>
      <c r="J438" s="5">
        <v>20163</v>
      </c>
      <c r="K438" s="5" t="s">
        <v>4010</v>
      </c>
      <c r="L438" s="5">
        <f>IF(ActividadesCom[[#This Row],[NIVEL 1]]&lt;&gt;0,VLOOKUP(ActividadesCom[[#This Row],[NIVEL 1]],Catálogo!A:B,2,FALSE),"")</f>
        <v>2</v>
      </c>
      <c r="M438" s="5">
        <v>1</v>
      </c>
      <c r="N438" s="6" t="s">
        <v>378</v>
      </c>
      <c r="O438" s="5">
        <v>20161</v>
      </c>
      <c r="P438" s="5" t="s">
        <v>4010</v>
      </c>
      <c r="Q438" s="5">
        <f>IF(ActividadesCom[[#This Row],[NIVEL 2]]&lt;&gt;0,VLOOKUP(ActividadesCom[[#This Row],[NIVEL 2]],Catálogo!A:B,2,FALSE),"")</f>
        <v>2</v>
      </c>
      <c r="R438" s="5">
        <v>1</v>
      </c>
      <c r="S438" s="6" t="s">
        <v>379</v>
      </c>
      <c r="T438" s="5">
        <v>20151</v>
      </c>
      <c r="U438" s="5" t="s">
        <v>4010</v>
      </c>
      <c r="V438" s="5">
        <f>IF(ActividadesCom[[#This Row],[NIVEL 3]]&lt;&gt;0,VLOOKUP(ActividadesCom[[#This Row],[NIVEL 3]],Catálogo!A:B,2,FALSE),"")</f>
        <v>2</v>
      </c>
      <c r="W438" s="5">
        <v>1</v>
      </c>
      <c r="X438" s="6" t="s">
        <v>136</v>
      </c>
      <c r="Y438" s="5">
        <v>20153</v>
      </c>
      <c r="Z438" s="5" t="s">
        <v>4010</v>
      </c>
      <c r="AA438" s="5">
        <f>IF(ActividadesCom[[#This Row],[NIVEL 4]]&lt;&gt;0,VLOOKUP(ActividadesCom[[#This Row],[NIVEL 4]],Catálogo!A:B,2,FALSE),"")</f>
        <v>2</v>
      </c>
      <c r="AB438" s="5">
        <v>1</v>
      </c>
      <c r="AC438" s="6" t="s">
        <v>112</v>
      </c>
      <c r="AD438" s="5">
        <v>20143</v>
      </c>
      <c r="AE438" s="5" t="s">
        <v>4010</v>
      </c>
      <c r="AF438" s="5">
        <f>IF(ActividadesCom[[#This Row],[NIVEL 5]]&lt;&gt;0,VLOOKUP(ActividadesCom[[#This Row],[NIVEL 5]],Catálogo!A:B,2,FALSE),"")</f>
        <v>2</v>
      </c>
      <c r="AG438" s="5">
        <v>1</v>
      </c>
      <c r="AH438" s="2"/>
      <c r="AI438" s="2"/>
    </row>
    <row r="439" spans="1:35" ht="30" hidden="1" customHeight="1" x14ac:dyDescent="0.25">
      <c r="A439" s="7">
        <v>14470066</v>
      </c>
      <c r="B439" s="97" t="str">
        <f>VLOOKUP(ActividadesCom[[#This Row],[NO. DE CONTROL]],'LISTADO ESTUDIANTES'!A:C,3,FALSE)</f>
        <v>MARTÍNEZ RODRÍGUEZ URIEL ANDREY</v>
      </c>
      <c r="C439" s="97" t="str">
        <f>VLOOKUP(ActividadesCom[[#This Row],[NO. DE CONTROL]],'LISTADO ESTUDIANTES'!A:B,2,FALSE)</f>
        <v>INGENIERIA CIVIL</v>
      </c>
      <c r="D439" s="18" t="str">
        <f>VLOOKUP(ActividadesCom[[#This Row],[NO. DE CONTROL]],'LISTADO ESTUDIANTES'!A:D,4,FALSE)</f>
        <v>EGRESADO(A)</v>
      </c>
      <c r="E439" s="5">
        <f>SUM(ActividadesCom[[#This Row],[CRÉD. 1]],ActividadesCom[[#This Row],[CRÉD. 2]],ActividadesCom[[#This Row],[CRÉD. 3]],ActividadesCom[[#This Row],[CRÉD. 4]],ActividadesCom[[#This Row],[CRÉD. 5]])</f>
        <v>6</v>
      </c>
      <c r="F439" s="17">
        <f>IF(ActividadesCom[[#This Row],[ÚLTIMO SEMESTRE CON CRÉDITOS]]&gt;0,ROUND(AVERAGE(ActividadesCom[[#This Row],[VALOR NIVEL 5]],ActividadesCom[[#This Row],[VALOR NIVEL 4]],ActividadesCom[[#This Row],[VALOR NIVEL 3]],ActividadesCom[[#This Row],[VALOR NIVEL 2]],ActividadesCom[[#This Row],[VALOR NIVEL 1]]),0),"")</f>
        <v>2</v>
      </c>
      <c r="G439" s="5" t="str">
        <f>IF(ActividadesCom[[#This Row],[PROMEDIO]]="","",IF(ActividadesCom[[#This Row],[PROMEDIO]]&gt;=4,"EXCELENTE",IF(ActividadesCom[[#This Row],[PROMEDIO]]&gt;=3,"NOTABLE",IF(ActividadesCom[[#This Row],[PROMEDIO]]&gt;=2,"BUENO",IF(ActividadesCom[[#This Row],[PROMEDIO]]=1,"SUFICIENTE","")))))</f>
        <v>BUENO</v>
      </c>
      <c r="H439" s="5">
        <f>MAX(ActividadesCom[[#This Row],[PERÍODO 1]],ActividadesCom[[#This Row],[PERÍODO 2]],ActividadesCom[[#This Row],[PERÍODO 3]],ActividadesCom[[#This Row],[PERÍODO 4]],ActividadesCom[[#This Row],[PERÍODO 5]])</f>
        <v>20171</v>
      </c>
      <c r="I439" s="6" t="s">
        <v>310</v>
      </c>
      <c r="J439" s="5">
        <v>20171</v>
      </c>
      <c r="K439" s="5" t="s">
        <v>4010</v>
      </c>
      <c r="L439" s="5">
        <f>IF(ActividadesCom[[#This Row],[NIVEL 1]]&lt;&gt;0,VLOOKUP(ActividadesCom[[#This Row],[NIVEL 1]],Catálogo!A:B,2,FALSE),"")</f>
        <v>2</v>
      </c>
      <c r="M439" s="5">
        <v>1</v>
      </c>
      <c r="N439" s="6" t="s">
        <v>263</v>
      </c>
      <c r="O439" s="5">
        <v>20163</v>
      </c>
      <c r="P439" s="5" t="s">
        <v>4010</v>
      </c>
      <c r="Q439" s="5">
        <f>IF(ActividadesCom[[#This Row],[NIVEL 2]]&lt;&gt;0,VLOOKUP(ActividadesCom[[#This Row],[NIVEL 2]],Catálogo!A:B,2,FALSE),"")</f>
        <v>2</v>
      </c>
      <c r="R439" s="5">
        <v>1</v>
      </c>
      <c r="S439" s="6" t="s">
        <v>264</v>
      </c>
      <c r="T439" s="5">
        <v>20163</v>
      </c>
      <c r="U439" s="5" t="s">
        <v>4010</v>
      </c>
      <c r="V439" s="5">
        <f>IF(ActividadesCom[[#This Row],[NIVEL 3]]&lt;&gt;0,VLOOKUP(ActividadesCom[[#This Row],[NIVEL 3]],Catálogo!A:B,2,FALSE),"")</f>
        <v>2</v>
      </c>
      <c r="W439" s="5">
        <v>1</v>
      </c>
      <c r="X439" s="6" t="s">
        <v>311</v>
      </c>
      <c r="Y439" s="5">
        <v>20171</v>
      </c>
      <c r="Z439" s="5" t="s">
        <v>4010</v>
      </c>
      <c r="AA439" s="5">
        <f>IF(ActividadesCom[[#This Row],[NIVEL 4]]&lt;&gt;0,VLOOKUP(ActividadesCom[[#This Row],[NIVEL 4]],Catálogo!A:B,2,FALSE),"")</f>
        <v>2</v>
      </c>
      <c r="AB439" s="5">
        <v>1</v>
      </c>
      <c r="AC439" s="6" t="s">
        <v>81</v>
      </c>
      <c r="AD439" s="5" t="s">
        <v>50</v>
      </c>
      <c r="AE439" s="5" t="s">
        <v>4010</v>
      </c>
      <c r="AF439" s="5">
        <f>IF(ActividadesCom[[#This Row],[NIVEL 5]]&lt;&gt;0,VLOOKUP(ActividadesCom[[#This Row],[NIVEL 5]],Catálogo!A:B,2,FALSE),"")</f>
        <v>2</v>
      </c>
      <c r="AG439" s="5">
        <v>2</v>
      </c>
      <c r="AH439" s="2"/>
      <c r="AI439" s="2"/>
    </row>
    <row r="440" spans="1:35" ht="30" hidden="1" customHeight="1" x14ac:dyDescent="0.25">
      <c r="A440" s="7">
        <v>14470068</v>
      </c>
      <c r="B440" s="97" t="str">
        <f>VLOOKUP(ActividadesCom[[#This Row],[NO. DE CONTROL]],'LISTADO ESTUDIANTES'!A:C,3,FALSE)</f>
        <v>HAU MOLINA EDUARDO ENRIQUE</v>
      </c>
      <c r="C440" s="97" t="str">
        <f>VLOOKUP(ActividadesCom[[#This Row],[NO. DE CONTROL]],'LISTADO ESTUDIANTES'!A:B,2,FALSE)</f>
        <v>INGENIERIA CIVIL</v>
      </c>
      <c r="D440" s="18" t="str">
        <f>VLOOKUP(ActividadesCom[[#This Row],[NO. DE CONTROL]],'LISTADO ESTUDIANTES'!A:D,4,FALSE)</f>
        <v>EGRESADO(A)</v>
      </c>
      <c r="E440" s="5">
        <f>SUM(ActividadesCom[[#This Row],[CRÉD. 1]],ActividadesCom[[#This Row],[CRÉD. 2]],ActividadesCom[[#This Row],[CRÉD. 3]],ActividadesCom[[#This Row],[CRÉD. 4]],ActividadesCom[[#This Row],[CRÉD. 5]])</f>
        <v>5</v>
      </c>
      <c r="F440" s="17">
        <f>IF(ActividadesCom[[#This Row],[ÚLTIMO SEMESTRE CON CRÉDITOS]]&gt;0,ROUND(AVERAGE(ActividadesCom[[#This Row],[VALOR NIVEL 5]],ActividadesCom[[#This Row],[VALOR NIVEL 4]],ActividadesCom[[#This Row],[VALOR NIVEL 3]],ActividadesCom[[#This Row],[VALOR NIVEL 2]],ActividadesCom[[#This Row],[VALOR NIVEL 1]]),0),"")</f>
        <v>2</v>
      </c>
      <c r="G440" s="5" t="str">
        <f>IF(ActividadesCom[[#This Row],[PROMEDIO]]="","",IF(ActividadesCom[[#This Row],[PROMEDIO]]&gt;=4,"EXCELENTE",IF(ActividadesCom[[#This Row],[PROMEDIO]]&gt;=3,"NOTABLE",IF(ActividadesCom[[#This Row],[PROMEDIO]]&gt;=2,"BUENO",IF(ActividadesCom[[#This Row],[PROMEDIO]]=1,"SUFICIENTE","")))))</f>
        <v>BUENO</v>
      </c>
      <c r="H440" s="5">
        <f>MAX(ActividadesCom[[#This Row],[PERÍODO 1]],ActividadesCom[[#This Row],[PERÍODO 2]],ActividadesCom[[#This Row],[PERÍODO 3]],ActividadesCom[[#This Row],[PERÍODO 4]],ActividadesCom[[#This Row],[PERÍODO 5]])</f>
        <v>20181</v>
      </c>
      <c r="I440" s="6" t="s">
        <v>463</v>
      </c>
      <c r="J440" s="5">
        <v>20171</v>
      </c>
      <c r="K440" s="5" t="s">
        <v>4010</v>
      </c>
      <c r="L440" s="5">
        <f>IF(ActividadesCom[[#This Row],[NIVEL 1]]&lt;&gt;0,VLOOKUP(ActividadesCom[[#This Row],[NIVEL 1]],Catálogo!A:B,2,FALSE),"")</f>
        <v>2</v>
      </c>
      <c r="M440" s="5">
        <v>1</v>
      </c>
      <c r="N440" s="6" t="s">
        <v>580</v>
      </c>
      <c r="O440" s="5">
        <v>20181</v>
      </c>
      <c r="P440" s="5" t="s">
        <v>4010</v>
      </c>
      <c r="Q440" s="5">
        <f>IF(ActividadesCom[[#This Row],[NIVEL 2]]&lt;&gt;0,VLOOKUP(ActividadesCom[[#This Row],[NIVEL 2]],Catálogo!A:B,2,FALSE),"")</f>
        <v>2</v>
      </c>
      <c r="R440" s="5">
        <v>1</v>
      </c>
      <c r="S440" s="6" t="s">
        <v>576</v>
      </c>
      <c r="T440" s="5">
        <v>20173</v>
      </c>
      <c r="U440" s="5" t="s">
        <v>4010</v>
      </c>
      <c r="V440" s="5">
        <f>IF(ActividadesCom[[#This Row],[NIVEL 3]]&lt;&gt;0,VLOOKUP(ActividadesCom[[#This Row],[NIVEL 3]],Catálogo!A:B,2,FALSE),"")</f>
        <v>2</v>
      </c>
      <c r="W440" s="5">
        <v>1</v>
      </c>
      <c r="X440" s="6" t="s">
        <v>577</v>
      </c>
      <c r="Y440" s="5">
        <v>20173</v>
      </c>
      <c r="Z440" s="5" t="s">
        <v>4010</v>
      </c>
      <c r="AA440" s="5">
        <f>IF(ActividadesCom[[#This Row],[NIVEL 4]]&lt;&gt;0,VLOOKUP(ActividadesCom[[#This Row],[NIVEL 4]],Catálogo!A:B,2,FALSE),"")</f>
        <v>2</v>
      </c>
      <c r="AB440" s="5">
        <v>1</v>
      </c>
      <c r="AC440" s="6" t="s">
        <v>6</v>
      </c>
      <c r="AD440" s="5">
        <v>20143</v>
      </c>
      <c r="AE440" s="5" t="s">
        <v>4010</v>
      </c>
      <c r="AF440" s="5">
        <f>IF(ActividadesCom[[#This Row],[NIVEL 5]]&lt;&gt;0,VLOOKUP(ActividadesCom[[#This Row],[NIVEL 5]],Catálogo!A:B,2,FALSE),"")</f>
        <v>2</v>
      </c>
      <c r="AG440" s="5">
        <v>1</v>
      </c>
      <c r="AH440" s="2"/>
      <c r="AI440" s="2"/>
    </row>
    <row r="441" spans="1:35" ht="30" hidden="1" customHeight="1" x14ac:dyDescent="0.25">
      <c r="A441" s="7">
        <v>14470070</v>
      </c>
      <c r="B441" s="97" t="str">
        <f>VLOOKUP(ActividadesCom[[#This Row],[NO. DE CONTROL]],'LISTADO ESTUDIANTES'!A:C,3,FALSE)</f>
        <v>MONDRAGON DAMIAN MIGUEL ANGEL</v>
      </c>
      <c r="C441" s="97" t="str">
        <f>VLOOKUP(ActividadesCom[[#This Row],[NO. DE CONTROL]],'LISTADO ESTUDIANTES'!A:B,2,FALSE)</f>
        <v>INGENIERIA CIVIL</v>
      </c>
      <c r="D441" s="18" t="str">
        <f>VLOOKUP(ActividadesCom[[#This Row],[NO. DE CONTROL]],'LISTADO ESTUDIANTES'!A:D,4,FALSE)</f>
        <v>BAJA</v>
      </c>
      <c r="E441" s="5">
        <f>SUM(ActividadesCom[[#This Row],[CRÉD. 1]],ActividadesCom[[#This Row],[CRÉD. 2]],ActividadesCom[[#This Row],[CRÉD. 3]],ActividadesCom[[#This Row],[CRÉD. 4]],ActividadesCom[[#This Row],[CRÉD. 5]])</f>
        <v>1</v>
      </c>
      <c r="F441" s="17">
        <f>IF(ActividadesCom[[#This Row],[ÚLTIMO SEMESTRE CON CRÉDITOS]]&gt;0,ROUND(AVERAGE(ActividadesCom[[#This Row],[VALOR NIVEL 5]],ActividadesCom[[#This Row],[VALOR NIVEL 4]],ActividadesCom[[#This Row],[VALOR NIVEL 3]],ActividadesCom[[#This Row],[VALOR NIVEL 2]],ActividadesCom[[#This Row],[VALOR NIVEL 1]]),0),"")</f>
        <v>2</v>
      </c>
      <c r="G441" s="5" t="str">
        <f>IF(ActividadesCom[[#This Row],[PROMEDIO]]="","",IF(ActividadesCom[[#This Row],[PROMEDIO]]&gt;=4,"EXCELENTE",IF(ActividadesCom[[#This Row],[PROMEDIO]]&gt;=3,"NOTABLE",IF(ActividadesCom[[#This Row],[PROMEDIO]]&gt;=2,"BUENO",IF(ActividadesCom[[#This Row],[PROMEDIO]]=1,"SUFICIENTE","")))))</f>
        <v>BUENO</v>
      </c>
      <c r="H441" s="5">
        <f>MAX(ActividadesCom[[#This Row],[PERÍODO 1]],ActividadesCom[[#This Row],[PERÍODO 2]],ActividadesCom[[#This Row],[PERÍODO 3]],ActividadesCom[[#This Row],[PERÍODO 4]],ActividadesCom[[#This Row],[PERÍODO 5]])</f>
        <v>20143</v>
      </c>
      <c r="I441" s="6"/>
      <c r="J441" s="5"/>
      <c r="K441" s="5"/>
      <c r="L441" s="5" t="str">
        <f>IF(ActividadesCom[[#This Row],[NIVEL 1]]&lt;&gt;0,VLOOKUP(ActividadesCom[[#This Row],[NIVEL 1]],Catálogo!A:B,2,FALSE),"")</f>
        <v/>
      </c>
      <c r="M441" s="5"/>
      <c r="N441" s="6"/>
      <c r="O441" s="5"/>
      <c r="P441" s="5"/>
      <c r="Q441" s="5" t="str">
        <f>IF(ActividadesCom[[#This Row],[NIVEL 2]]&lt;&gt;0,VLOOKUP(ActividadesCom[[#This Row],[NIVEL 2]],Catálogo!A:B,2,FALSE),"")</f>
        <v/>
      </c>
      <c r="R441" s="5"/>
      <c r="S441" s="6"/>
      <c r="T441" s="5"/>
      <c r="U441" s="5"/>
      <c r="V441" s="5" t="str">
        <f>IF(ActividadesCom[[#This Row],[NIVEL 3]]&lt;&gt;0,VLOOKUP(ActividadesCom[[#This Row],[NIVEL 3]],Catálogo!A:B,2,FALSE),"")</f>
        <v/>
      </c>
      <c r="W441" s="5"/>
      <c r="X441" s="6"/>
      <c r="Y441" s="5"/>
      <c r="Z441" s="5"/>
      <c r="AA441" s="5" t="str">
        <f>IF(ActividadesCom[[#This Row],[NIVEL 4]]&lt;&gt;0,VLOOKUP(ActividadesCom[[#This Row],[NIVEL 4]],Catálogo!A:B,2,FALSE),"")</f>
        <v/>
      </c>
      <c r="AB441" s="5"/>
      <c r="AC441" s="6" t="s">
        <v>6</v>
      </c>
      <c r="AD441" s="5">
        <v>20143</v>
      </c>
      <c r="AE441" s="5" t="s">
        <v>4010</v>
      </c>
      <c r="AF441" s="5">
        <f>IF(ActividadesCom[[#This Row],[NIVEL 5]]&lt;&gt;0,VLOOKUP(ActividadesCom[[#This Row],[NIVEL 5]],Catálogo!A:B,2,FALSE),"")</f>
        <v>2</v>
      </c>
      <c r="AG441" s="5">
        <v>1</v>
      </c>
      <c r="AH441" s="2"/>
      <c r="AI441" s="2"/>
    </row>
    <row r="442" spans="1:35" ht="30" hidden="1" customHeight="1" x14ac:dyDescent="0.25">
      <c r="A442" s="7">
        <v>14470071</v>
      </c>
      <c r="B442" s="97" t="str">
        <f>VLOOKUP(ActividadesCom[[#This Row],[NO. DE CONTROL]],'LISTADO ESTUDIANTES'!A:C,3,FALSE)</f>
        <v>MALDONADO PERALTA CESAR ABRAHAM</v>
      </c>
      <c r="C442" s="97" t="str">
        <f>VLOOKUP(ActividadesCom[[#This Row],[NO. DE CONTROL]],'LISTADO ESTUDIANTES'!A:B,2,FALSE)</f>
        <v>ARQUITECTURA</v>
      </c>
      <c r="D442" s="18" t="str">
        <f>VLOOKUP(ActividadesCom[[#This Row],[NO. DE CONTROL]],'LISTADO ESTUDIANTES'!A:D,4,FALSE)</f>
        <v>BAJA</v>
      </c>
      <c r="E442" s="5">
        <f>SUM(ActividadesCom[[#This Row],[CRÉD. 1]],ActividadesCom[[#This Row],[CRÉD. 2]],ActividadesCom[[#This Row],[CRÉD. 3]],ActividadesCom[[#This Row],[CRÉD. 4]],ActividadesCom[[#This Row],[CRÉD. 5]])</f>
        <v>1</v>
      </c>
      <c r="F442" s="17">
        <f>IF(ActividadesCom[[#This Row],[ÚLTIMO SEMESTRE CON CRÉDITOS]]&gt;0,ROUND(AVERAGE(ActividadesCom[[#This Row],[VALOR NIVEL 5]],ActividadesCom[[#This Row],[VALOR NIVEL 4]],ActividadesCom[[#This Row],[VALOR NIVEL 3]],ActividadesCom[[#This Row],[VALOR NIVEL 2]],ActividadesCom[[#This Row],[VALOR NIVEL 1]]),0),"")</f>
        <v>2</v>
      </c>
      <c r="G442" s="5" t="str">
        <f>IF(ActividadesCom[[#This Row],[PROMEDIO]]="","",IF(ActividadesCom[[#This Row],[PROMEDIO]]&gt;=4,"EXCELENTE",IF(ActividadesCom[[#This Row],[PROMEDIO]]&gt;=3,"NOTABLE",IF(ActividadesCom[[#This Row],[PROMEDIO]]&gt;=2,"BUENO",IF(ActividadesCom[[#This Row],[PROMEDIO]]=1,"SUFICIENTE","")))))</f>
        <v>BUENO</v>
      </c>
      <c r="H442" s="5">
        <f>MAX(ActividadesCom[[#This Row],[PERÍODO 1]],ActividadesCom[[#This Row],[PERÍODO 2]],ActividadesCom[[#This Row],[PERÍODO 3]],ActividadesCom[[#This Row],[PERÍODO 4]],ActividadesCom[[#This Row],[PERÍODO 5]])</f>
        <v>20143</v>
      </c>
      <c r="I442" s="6"/>
      <c r="J442" s="5"/>
      <c r="K442" s="5"/>
      <c r="L442" s="5" t="str">
        <f>IF(ActividadesCom[[#This Row],[NIVEL 1]]&lt;&gt;0,VLOOKUP(ActividadesCom[[#This Row],[NIVEL 1]],Catálogo!A:B,2,FALSE),"")</f>
        <v/>
      </c>
      <c r="M442" s="5"/>
      <c r="N442" s="6"/>
      <c r="O442" s="5"/>
      <c r="P442" s="5"/>
      <c r="Q442" s="5" t="str">
        <f>IF(ActividadesCom[[#This Row],[NIVEL 2]]&lt;&gt;0,VLOOKUP(ActividadesCom[[#This Row],[NIVEL 2]],Catálogo!A:B,2,FALSE),"")</f>
        <v/>
      </c>
      <c r="R442" s="5"/>
      <c r="S442" s="6"/>
      <c r="T442" s="5"/>
      <c r="U442" s="5"/>
      <c r="V442" s="5" t="str">
        <f>IF(ActividadesCom[[#This Row],[NIVEL 3]]&lt;&gt;0,VLOOKUP(ActividadesCom[[#This Row],[NIVEL 3]],Catálogo!A:B,2,FALSE),"")</f>
        <v/>
      </c>
      <c r="W442" s="5"/>
      <c r="X442" s="6"/>
      <c r="Y442" s="5"/>
      <c r="Z442" s="5"/>
      <c r="AA442" s="5" t="str">
        <f>IF(ActividadesCom[[#This Row],[NIVEL 4]]&lt;&gt;0,VLOOKUP(ActividadesCom[[#This Row],[NIVEL 4]],Catálogo!A:B,2,FALSE),"")</f>
        <v/>
      </c>
      <c r="AB442" s="5"/>
      <c r="AC442" s="6" t="s">
        <v>5</v>
      </c>
      <c r="AD442" s="5">
        <v>20143</v>
      </c>
      <c r="AE442" s="5" t="s">
        <v>4010</v>
      </c>
      <c r="AF442" s="5">
        <f>IF(ActividadesCom[[#This Row],[NIVEL 5]]&lt;&gt;0,VLOOKUP(ActividadesCom[[#This Row],[NIVEL 5]],Catálogo!A:B,2,FALSE),"")</f>
        <v>2</v>
      </c>
      <c r="AG442" s="5">
        <v>1</v>
      </c>
      <c r="AH442" s="2"/>
      <c r="AI442" s="2"/>
    </row>
    <row r="443" spans="1:35" ht="30" hidden="1" customHeight="1" x14ac:dyDescent="0.25">
      <c r="A443" s="7">
        <v>14470072</v>
      </c>
      <c r="B443" s="97" t="str">
        <f>VLOOKUP(ActividadesCom[[#This Row],[NO. DE CONTROL]],'LISTADO ESTUDIANTES'!A:C,3,FALSE)</f>
        <v>CALDERÓN DZUL ALBA VANESSA</v>
      </c>
      <c r="C443" s="97" t="str">
        <f>VLOOKUP(ActividadesCom[[#This Row],[NO. DE CONTROL]],'LISTADO ESTUDIANTES'!A:B,2,FALSE)</f>
        <v>INGENIERIA CIVIL</v>
      </c>
      <c r="D443" s="18" t="str">
        <f>VLOOKUP(ActividadesCom[[#This Row],[NO. DE CONTROL]],'LISTADO ESTUDIANTES'!A:D,4,FALSE)</f>
        <v>EGRESADO(A)</v>
      </c>
      <c r="E443" s="5">
        <f>SUM(ActividadesCom[[#This Row],[CRÉD. 1]],ActividadesCom[[#This Row],[CRÉD. 2]],ActividadesCom[[#This Row],[CRÉD. 3]],ActividadesCom[[#This Row],[CRÉD. 4]],ActividadesCom[[#This Row],[CRÉD. 5]])</f>
        <v>6</v>
      </c>
      <c r="F443" s="17">
        <f>IF(ActividadesCom[[#This Row],[ÚLTIMO SEMESTRE CON CRÉDITOS]]&gt;0,ROUND(AVERAGE(ActividadesCom[[#This Row],[VALOR NIVEL 5]],ActividadesCom[[#This Row],[VALOR NIVEL 4]],ActividadesCom[[#This Row],[VALOR NIVEL 3]],ActividadesCom[[#This Row],[VALOR NIVEL 2]],ActividadesCom[[#This Row],[VALOR NIVEL 1]]),0),"")</f>
        <v>2</v>
      </c>
      <c r="G443" s="5" t="str">
        <f>IF(ActividadesCom[[#This Row],[PROMEDIO]]="","",IF(ActividadesCom[[#This Row],[PROMEDIO]]&gt;=4,"EXCELENTE",IF(ActividadesCom[[#This Row],[PROMEDIO]]&gt;=3,"NOTABLE",IF(ActividadesCom[[#This Row],[PROMEDIO]]&gt;=2,"BUENO",IF(ActividadesCom[[#This Row],[PROMEDIO]]=1,"SUFICIENTE","")))))</f>
        <v>BUENO</v>
      </c>
      <c r="H443" s="5">
        <f>MAX(ActividadesCom[[#This Row],[PERÍODO 1]],ActividadesCom[[#This Row],[PERÍODO 2]],ActividadesCom[[#This Row],[PERÍODO 3]],ActividadesCom[[#This Row],[PERÍODO 4]],ActividadesCom[[#This Row],[PERÍODO 5]])</f>
        <v>20173</v>
      </c>
      <c r="I443" s="6" t="s">
        <v>264</v>
      </c>
      <c r="J443" s="5">
        <v>20163</v>
      </c>
      <c r="K443" s="5" t="s">
        <v>4010</v>
      </c>
      <c r="L443" s="5">
        <f>IF(ActividadesCom[[#This Row],[NIVEL 1]]&lt;&gt;0,VLOOKUP(ActividadesCom[[#This Row],[NIVEL 1]],Catálogo!A:B,2,FALSE),"")</f>
        <v>2</v>
      </c>
      <c r="M443" s="5">
        <v>1</v>
      </c>
      <c r="N443" s="6" t="s">
        <v>263</v>
      </c>
      <c r="O443" s="5">
        <v>20163</v>
      </c>
      <c r="P443" s="5" t="s">
        <v>4010</v>
      </c>
      <c r="Q443" s="5">
        <f>IF(ActividadesCom[[#This Row],[NIVEL 2]]&lt;&gt;0,VLOOKUP(ActividadesCom[[#This Row],[NIVEL 2]],Catálogo!A:B,2,FALSE),"")</f>
        <v>2</v>
      </c>
      <c r="R443" s="5">
        <v>1</v>
      </c>
      <c r="S443" s="6" t="s">
        <v>257</v>
      </c>
      <c r="T443" s="5">
        <v>20173</v>
      </c>
      <c r="U443" s="5" t="s">
        <v>4010</v>
      </c>
      <c r="V443" s="5">
        <f>IF(ActividadesCom[[#This Row],[NIVEL 3]]&lt;&gt;0,VLOOKUP(ActividadesCom[[#This Row],[NIVEL 3]],Catálogo!A:B,2,FALSE),"")</f>
        <v>2</v>
      </c>
      <c r="W443" s="5">
        <v>1</v>
      </c>
      <c r="X443" s="6" t="s">
        <v>256</v>
      </c>
      <c r="Y443" s="5">
        <v>20171</v>
      </c>
      <c r="Z443" s="5" t="s">
        <v>4010</v>
      </c>
      <c r="AA443" s="5">
        <f>IF(ActividadesCom[[#This Row],[NIVEL 4]]&lt;&gt;0,VLOOKUP(ActividadesCom[[#This Row],[NIVEL 4]],Catálogo!A:B,2,FALSE),"")</f>
        <v>2</v>
      </c>
      <c r="AB443" s="5">
        <v>1</v>
      </c>
      <c r="AC443" s="6" t="s">
        <v>93</v>
      </c>
      <c r="AD443" s="5" t="s">
        <v>50</v>
      </c>
      <c r="AE443" s="5" t="s">
        <v>4010</v>
      </c>
      <c r="AF443" s="5">
        <f>IF(ActividadesCom[[#This Row],[NIVEL 5]]&lt;&gt;0,VLOOKUP(ActividadesCom[[#This Row],[NIVEL 5]],Catálogo!A:B,2,FALSE),"")</f>
        <v>2</v>
      </c>
      <c r="AG443" s="5">
        <v>2</v>
      </c>
      <c r="AH443" s="2"/>
      <c r="AI443" s="2"/>
    </row>
    <row r="444" spans="1:35" ht="30" hidden="1" customHeight="1" x14ac:dyDescent="0.25">
      <c r="A444" s="7">
        <v>14470074</v>
      </c>
      <c r="B444" s="97" t="str">
        <f>VLOOKUP(ActividadesCom[[#This Row],[NO. DE CONTROL]],'LISTADO ESTUDIANTES'!A:C,3,FALSE)</f>
        <v>SOLIS ZUBIETA JAVIER JESUS</v>
      </c>
      <c r="C444" s="97" t="str">
        <f>VLOOKUP(ActividadesCom[[#This Row],[NO. DE CONTROL]],'LISTADO ESTUDIANTES'!A:B,2,FALSE)</f>
        <v>INGENIERIA CIVIL</v>
      </c>
      <c r="D444" s="18" t="str">
        <f>VLOOKUP(ActividadesCom[[#This Row],[NO. DE CONTROL]],'LISTADO ESTUDIANTES'!A:D,4,FALSE)</f>
        <v>EGRESADO(A)</v>
      </c>
      <c r="E444" s="5">
        <f>SUM(ActividadesCom[[#This Row],[CRÉD. 1]],ActividadesCom[[#This Row],[CRÉD. 2]],ActividadesCom[[#This Row],[CRÉD. 3]],ActividadesCom[[#This Row],[CRÉD. 4]],ActividadesCom[[#This Row],[CRÉD. 5]])</f>
        <v>6</v>
      </c>
      <c r="F444" s="17">
        <f>IF(ActividadesCom[[#This Row],[ÚLTIMO SEMESTRE CON CRÉDITOS]]&gt;0,ROUND(AVERAGE(ActividadesCom[[#This Row],[VALOR NIVEL 5]],ActividadesCom[[#This Row],[VALOR NIVEL 4]],ActividadesCom[[#This Row],[VALOR NIVEL 3]],ActividadesCom[[#This Row],[VALOR NIVEL 2]],ActividadesCom[[#This Row],[VALOR NIVEL 1]]),0),"")</f>
        <v>2</v>
      </c>
      <c r="G444" s="5" t="str">
        <f>IF(ActividadesCom[[#This Row],[PROMEDIO]]="","",IF(ActividadesCom[[#This Row],[PROMEDIO]]&gt;=4,"EXCELENTE",IF(ActividadesCom[[#This Row],[PROMEDIO]]&gt;=3,"NOTABLE",IF(ActividadesCom[[#This Row],[PROMEDIO]]&gt;=2,"BUENO",IF(ActividadesCom[[#This Row],[PROMEDIO]]=1,"SUFICIENTE","")))))</f>
        <v>BUENO</v>
      </c>
      <c r="H444" s="5">
        <f>MAX(ActividadesCom[[#This Row],[PERÍODO 1]],ActividadesCom[[#This Row],[PERÍODO 2]],ActividadesCom[[#This Row],[PERÍODO 3]],ActividadesCom[[#This Row],[PERÍODO 4]],ActividadesCom[[#This Row],[PERÍODO 5]])</f>
        <v>20171</v>
      </c>
      <c r="I444" s="6" t="s">
        <v>237</v>
      </c>
      <c r="J444" s="5">
        <v>20151</v>
      </c>
      <c r="K444" s="5" t="s">
        <v>4010</v>
      </c>
      <c r="L444" s="5">
        <f>IF(ActividadesCom[[#This Row],[NIVEL 1]]&lt;&gt;0,VLOOKUP(ActividadesCom[[#This Row],[NIVEL 1]],Catálogo!A:B,2,FALSE),"")</f>
        <v>2</v>
      </c>
      <c r="M444" s="5">
        <v>1</v>
      </c>
      <c r="N444" s="6" t="s">
        <v>264</v>
      </c>
      <c r="O444" s="5">
        <v>20163</v>
      </c>
      <c r="P444" s="5" t="s">
        <v>4010</v>
      </c>
      <c r="Q444" s="5">
        <f>IF(ActividadesCom[[#This Row],[NIVEL 2]]&lt;&gt;0,VLOOKUP(ActividadesCom[[#This Row],[NIVEL 2]],Catálogo!A:B,2,FALSE),"")</f>
        <v>2</v>
      </c>
      <c r="R444" s="5">
        <v>1</v>
      </c>
      <c r="S444" s="6" t="s">
        <v>263</v>
      </c>
      <c r="T444" s="5">
        <v>20163</v>
      </c>
      <c r="U444" s="5" t="s">
        <v>4010</v>
      </c>
      <c r="V444" s="5">
        <f>IF(ActividadesCom[[#This Row],[NIVEL 3]]&lt;&gt;0,VLOOKUP(ActividadesCom[[#This Row],[NIVEL 3]],Catálogo!A:B,2,FALSE),"")</f>
        <v>2</v>
      </c>
      <c r="W444" s="5">
        <v>1</v>
      </c>
      <c r="X444" s="6" t="s">
        <v>354</v>
      </c>
      <c r="Y444" s="5">
        <v>20171</v>
      </c>
      <c r="Z444" s="5" t="s">
        <v>4010</v>
      </c>
      <c r="AA444" s="5">
        <f>IF(ActividadesCom[[#This Row],[NIVEL 4]]&lt;&gt;0,VLOOKUP(ActividadesCom[[#This Row],[NIVEL 4]],Catálogo!A:B,2,FALSE),"")</f>
        <v>2</v>
      </c>
      <c r="AB444" s="5">
        <v>1</v>
      </c>
      <c r="AC444" s="6" t="s">
        <v>663</v>
      </c>
      <c r="AD444" s="5" t="s">
        <v>517</v>
      </c>
      <c r="AE444" s="5" t="s">
        <v>4010</v>
      </c>
      <c r="AF444" s="5">
        <f>IF(ActividadesCom[[#This Row],[NIVEL 5]]&lt;&gt;0,VLOOKUP(ActividadesCom[[#This Row],[NIVEL 5]],Catálogo!A:B,2,FALSE),"")</f>
        <v>2</v>
      </c>
      <c r="AG444" s="5">
        <v>2</v>
      </c>
      <c r="AH444" s="2"/>
      <c r="AI444" s="2"/>
    </row>
    <row r="445" spans="1:35" ht="30" hidden="1" customHeight="1" x14ac:dyDescent="0.25">
      <c r="A445" s="7">
        <v>14470075</v>
      </c>
      <c r="B445" s="97" t="str">
        <f>VLOOKUP(ActividadesCom[[#This Row],[NO. DE CONTROL]],'LISTADO ESTUDIANTES'!A:C,3,FALSE)</f>
        <v>NOVELO CHE MERCY JULIANA</v>
      </c>
      <c r="C445" s="97" t="str">
        <f>VLOOKUP(ActividadesCom[[#This Row],[NO. DE CONTROL]],'LISTADO ESTUDIANTES'!A:B,2,FALSE)</f>
        <v>INGENIERIA CIVIL</v>
      </c>
      <c r="D445" s="18" t="str">
        <f>VLOOKUP(ActividadesCom[[#This Row],[NO. DE CONTROL]],'LISTADO ESTUDIANTES'!A:D,4,FALSE)</f>
        <v>EGRESADO(A)</v>
      </c>
      <c r="E445" s="5">
        <f>SUM(ActividadesCom[[#This Row],[CRÉD. 1]],ActividadesCom[[#This Row],[CRÉD. 2]],ActividadesCom[[#This Row],[CRÉD. 3]],ActividadesCom[[#This Row],[CRÉD. 4]],ActividadesCom[[#This Row],[CRÉD. 5]])</f>
        <v>5</v>
      </c>
      <c r="F445" s="17">
        <f>IF(ActividadesCom[[#This Row],[ÚLTIMO SEMESTRE CON CRÉDITOS]]&gt;0,ROUND(AVERAGE(ActividadesCom[[#This Row],[VALOR NIVEL 5]],ActividadesCom[[#This Row],[VALOR NIVEL 4]],ActividadesCom[[#This Row],[VALOR NIVEL 3]],ActividadesCom[[#This Row],[VALOR NIVEL 2]],ActividadesCom[[#This Row],[VALOR NIVEL 1]]),0),"")</f>
        <v>2</v>
      </c>
      <c r="G445" s="5" t="str">
        <f>IF(ActividadesCom[[#This Row],[PROMEDIO]]="","",IF(ActividadesCom[[#This Row],[PROMEDIO]]&gt;=4,"EXCELENTE",IF(ActividadesCom[[#This Row],[PROMEDIO]]&gt;=3,"NOTABLE",IF(ActividadesCom[[#This Row],[PROMEDIO]]&gt;=2,"BUENO",IF(ActividadesCom[[#This Row],[PROMEDIO]]=1,"SUFICIENTE","")))))</f>
        <v>BUENO</v>
      </c>
      <c r="H445" s="5">
        <f>MAX(ActividadesCom[[#This Row],[PERÍODO 1]],ActividadesCom[[#This Row],[PERÍODO 2]],ActividadesCom[[#This Row],[PERÍODO 3]],ActividadesCom[[#This Row],[PERÍODO 4]],ActividadesCom[[#This Row],[PERÍODO 5]])</f>
        <v>20181</v>
      </c>
      <c r="I445" s="6" t="s">
        <v>640</v>
      </c>
      <c r="J445" s="5">
        <v>20181</v>
      </c>
      <c r="K445" s="5" t="s">
        <v>4010</v>
      </c>
      <c r="L445" s="5">
        <f>IF(ActividadesCom[[#This Row],[NIVEL 1]]&lt;&gt;0,VLOOKUP(ActividadesCom[[#This Row],[NIVEL 1]],Catálogo!A:B,2,FALSE),"")</f>
        <v>2</v>
      </c>
      <c r="M445" s="5">
        <v>1</v>
      </c>
      <c r="N445" s="6" t="s">
        <v>641</v>
      </c>
      <c r="O445" s="5">
        <v>20171</v>
      </c>
      <c r="P445" s="5" t="s">
        <v>4010</v>
      </c>
      <c r="Q445" s="5">
        <f>IF(ActividadesCom[[#This Row],[NIVEL 2]]&lt;&gt;0,VLOOKUP(ActividadesCom[[#This Row],[NIVEL 2]],Catálogo!A:B,2,FALSE),"")</f>
        <v>2</v>
      </c>
      <c r="R445" s="5">
        <v>1</v>
      </c>
      <c r="S445" s="6" t="s">
        <v>644</v>
      </c>
      <c r="T445" s="5">
        <v>20171</v>
      </c>
      <c r="U445" s="5" t="s">
        <v>4010</v>
      </c>
      <c r="V445" s="5">
        <f>IF(ActividadesCom[[#This Row],[NIVEL 3]]&lt;&gt;0,VLOOKUP(ActividadesCom[[#This Row],[NIVEL 3]],Catálogo!A:B,2,FALSE),"")</f>
        <v>2</v>
      </c>
      <c r="W445" s="5">
        <v>1</v>
      </c>
      <c r="X445" s="6" t="s">
        <v>5</v>
      </c>
      <c r="Y445" s="5">
        <v>20171</v>
      </c>
      <c r="Z445" s="5" t="s">
        <v>4010</v>
      </c>
      <c r="AA445" s="5">
        <f>IF(ActividadesCom[[#This Row],[NIVEL 4]]&lt;&gt;0,VLOOKUP(ActividadesCom[[#This Row],[NIVEL 4]],Catálogo!A:B,2,FALSE),"")</f>
        <v>2</v>
      </c>
      <c r="AB445" s="5">
        <v>1</v>
      </c>
      <c r="AC445" s="6" t="s">
        <v>42</v>
      </c>
      <c r="AD445" s="5">
        <v>20143</v>
      </c>
      <c r="AE445" s="5" t="s">
        <v>4010</v>
      </c>
      <c r="AF445" s="5">
        <f>IF(ActividadesCom[[#This Row],[NIVEL 5]]&lt;&gt;0,VLOOKUP(ActividadesCom[[#This Row],[NIVEL 5]],Catálogo!A:B,2,FALSE),"")</f>
        <v>2</v>
      </c>
      <c r="AG445" s="5">
        <v>1</v>
      </c>
      <c r="AH445" s="2"/>
      <c r="AI445" s="2"/>
    </row>
    <row r="446" spans="1:35" ht="30" hidden="1" customHeight="1" x14ac:dyDescent="0.25">
      <c r="A446" s="7">
        <v>14470076</v>
      </c>
      <c r="B446" s="97" t="str">
        <f>VLOOKUP(ActividadesCom[[#This Row],[NO. DE CONTROL]],'LISTADO ESTUDIANTES'!A:C,3,FALSE)</f>
        <v>SANDOVAL REYES ERICKA MARISOL</v>
      </c>
      <c r="C446" s="97" t="str">
        <f>VLOOKUP(ActividadesCom[[#This Row],[NO. DE CONTROL]],'LISTADO ESTUDIANTES'!A:B,2,FALSE)</f>
        <v>INGENIERIA CIVIL</v>
      </c>
      <c r="D446" s="18" t="str">
        <f>VLOOKUP(ActividadesCom[[#This Row],[NO. DE CONTROL]],'LISTADO ESTUDIANTES'!A:D,4,FALSE)</f>
        <v>EGRESADO(A)</v>
      </c>
      <c r="E446" s="5">
        <f>SUM(ActividadesCom[[#This Row],[CRÉD. 1]],ActividadesCom[[#This Row],[CRÉD. 2]],ActividadesCom[[#This Row],[CRÉD. 3]],ActividadesCom[[#This Row],[CRÉD. 4]],ActividadesCom[[#This Row],[CRÉD. 5]])</f>
        <v>6</v>
      </c>
      <c r="F446" s="17">
        <f>IF(ActividadesCom[[#This Row],[ÚLTIMO SEMESTRE CON CRÉDITOS]]&gt;0,ROUND(AVERAGE(ActividadesCom[[#This Row],[VALOR NIVEL 5]],ActividadesCom[[#This Row],[VALOR NIVEL 4]],ActividadesCom[[#This Row],[VALOR NIVEL 3]],ActividadesCom[[#This Row],[VALOR NIVEL 2]],ActividadesCom[[#This Row],[VALOR NIVEL 1]]),0),"")</f>
        <v>2</v>
      </c>
      <c r="G446" s="5" t="str">
        <f>IF(ActividadesCom[[#This Row],[PROMEDIO]]="","",IF(ActividadesCom[[#This Row],[PROMEDIO]]&gt;=4,"EXCELENTE",IF(ActividadesCom[[#This Row],[PROMEDIO]]&gt;=3,"NOTABLE",IF(ActividadesCom[[#This Row],[PROMEDIO]]&gt;=2,"BUENO",IF(ActividadesCom[[#This Row],[PROMEDIO]]=1,"SUFICIENTE","")))))</f>
        <v>BUENO</v>
      </c>
      <c r="H446" s="5">
        <f>MAX(ActividadesCom[[#This Row],[PERÍODO 1]],ActividadesCom[[#This Row],[PERÍODO 2]],ActividadesCom[[#This Row],[PERÍODO 3]],ActividadesCom[[#This Row],[PERÍODO 4]],ActividadesCom[[#This Row],[PERÍODO 5]])</f>
        <v>20173</v>
      </c>
      <c r="I446" s="6" t="s">
        <v>264</v>
      </c>
      <c r="J446" s="5">
        <v>20163</v>
      </c>
      <c r="K446" s="5" t="s">
        <v>4010</v>
      </c>
      <c r="L446" s="5">
        <f>IF(ActividadesCom[[#This Row],[NIVEL 1]]&lt;&gt;0,VLOOKUP(ActividadesCom[[#This Row],[NIVEL 1]],Catálogo!A:B,2,FALSE),"")</f>
        <v>2</v>
      </c>
      <c r="M446" s="5">
        <v>1</v>
      </c>
      <c r="N446" s="6" t="s">
        <v>263</v>
      </c>
      <c r="O446" s="5">
        <v>20163</v>
      </c>
      <c r="P446" s="5" t="s">
        <v>4010</v>
      </c>
      <c r="Q446" s="5">
        <f>IF(ActividadesCom[[#This Row],[NIVEL 2]]&lt;&gt;0,VLOOKUP(ActividadesCom[[#This Row],[NIVEL 2]],Catálogo!A:B,2,FALSE),"")</f>
        <v>2</v>
      </c>
      <c r="R446" s="5">
        <v>1</v>
      </c>
      <c r="S446" s="6" t="s">
        <v>257</v>
      </c>
      <c r="T446" s="5">
        <v>20173</v>
      </c>
      <c r="U446" s="5" t="s">
        <v>4010</v>
      </c>
      <c r="V446" s="5">
        <f>IF(ActividadesCom[[#This Row],[NIVEL 3]]&lt;&gt;0,VLOOKUP(ActividadesCom[[#This Row],[NIVEL 3]],Catálogo!A:B,2,FALSE),"")</f>
        <v>2</v>
      </c>
      <c r="W446" s="5">
        <v>1</v>
      </c>
      <c r="X446" s="6" t="s">
        <v>256</v>
      </c>
      <c r="Y446" s="5">
        <v>20171</v>
      </c>
      <c r="Z446" s="5" t="s">
        <v>4010</v>
      </c>
      <c r="AA446" s="5">
        <f>IF(ActividadesCom[[#This Row],[NIVEL 4]]&lt;&gt;0,VLOOKUP(ActividadesCom[[#This Row],[NIVEL 4]],Catálogo!A:B,2,FALSE),"")</f>
        <v>2</v>
      </c>
      <c r="AB446" s="5">
        <v>1</v>
      </c>
      <c r="AC446" s="6" t="s">
        <v>93</v>
      </c>
      <c r="AD446" s="5" t="s">
        <v>50</v>
      </c>
      <c r="AE446" s="5" t="s">
        <v>4010</v>
      </c>
      <c r="AF446" s="5">
        <f>IF(ActividadesCom[[#This Row],[NIVEL 5]]&lt;&gt;0,VLOOKUP(ActividadesCom[[#This Row],[NIVEL 5]],Catálogo!A:B,2,FALSE),"")</f>
        <v>2</v>
      </c>
      <c r="AG446" s="5">
        <v>2</v>
      </c>
      <c r="AH446" s="2"/>
      <c r="AI446" s="2"/>
    </row>
    <row r="447" spans="1:35" ht="30" hidden="1" customHeight="1" x14ac:dyDescent="0.25">
      <c r="A447" s="7">
        <v>14470077</v>
      </c>
      <c r="B447" s="97" t="str">
        <f>VLOOKUP(ActividadesCom[[#This Row],[NO. DE CONTROL]],'LISTADO ESTUDIANTES'!A:C,3,FALSE)</f>
        <v>DE LA CRUZ GERONIMO ALEJANDRA</v>
      </c>
      <c r="C447" s="97" t="str">
        <f>VLOOKUP(ActividadesCom[[#This Row],[NO. DE CONTROL]],'LISTADO ESTUDIANTES'!A:B,2,FALSE)</f>
        <v>ARQUITECTURA</v>
      </c>
      <c r="D447" s="18" t="str">
        <f>VLOOKUP(ActividadesCom[[#This Row],[NO. DE CONTROL]],'LISTADO ESTUDIANTES'!A:D,4,FALSE)</f>
        <v>BAJA</v>
      </c>
      <c r="E447" s="5">
        <f>SUM(ActividadesCom[[#This Row],[CRÉD. 1]],ActividadesCom[[#This Row],[CRÉD. 2]],ActividadesCom[[#This Row],[CRÉD. 3]],ActividadesCom[[#This Row],[CRÉD. 4]],ActividadesCom[[#This Row],[CRÉD. 5]])</f>
        <v>5</v>
      </c>
      <c r="F447" s="17">
        <f>IF(ActividadesCom[[#This Row],[ÚLTIMO SEMESTRE CON CRÉDITOS]]&gt;0,ROUND(AVERAGE(ActividadesCom[[#This Row],[VALOR NIVEL 5]],ActividadesCom[[#This Row],[VALOR NIVEL 4]],ActividadesCom[[#This Row],[VALOR NIVEL 3]],ActividadesCom[[#This Row],[VALOR NIVEL 2]],ActividadesCom[[#This Row],[VALOR NIVEL 1]]),0),"")</f>
        <v>2</v>
      </c>
      <c r="G447" s="5" t="str">
        <f>IF(ActividadesCom[[#This Row],[PROMEDIO]]="","",IF(ActividadesCom[[#This Row],[PROMEDIO]]&gt;=4,"EXCELENTE",IF(ActividadesCom[[#This Row],[PROMEDIO]]&gt;=3,"NOTABLE",IF(ActividadesCom[[#This Row],[PROMEDIO]]&gt;=2,"BUENO",IF(ActividadesCom[[#This Row],[PROMEDIO]]=1,"SUFICIENTE","")))))</f>
        <v>BUENO</v>
      </c>
      <c r="H447" s="5">
        <f>MAX(ActividadesCom[[#This Row],[PERÍODO 1]],ActividadesCom[[#This Row],[PERÍODO 2]],ActividadesCom[[#This Row],[PERÍODO 3]],ActividadesCom[[#This Row],[PERÍODO 4]],ActividadesCom[[#This Row],[PERÍODO 5]])</f>
        <v>20193</v>
      </c>
      <c r="I447" s="6" t="s">
        <v>1041</v>
      </c>
      <c r="J447" s="5">
        <v>20191</v>
      </c>
      <c r="K447" s="5" t="s">
        <v>4010</v>
      </c>
      <c r="L447" s="5">
        <f>IF(ActividadesCom[[#This Row],[NIVEL 1]]&lt;&gt;0,VLOOKUP(ActividadesCom[[#This Row],[NIVEL 1]],Catálogo!A:B,2,FALSE),"")</f>
        <v>2</v>
      </c>
      <c r="M447" s="5">
        <v>1</v>
      </c>
      <c r="N447" s="6" t="s">
        <v>947</v>
      </c>
      <c r="O447" s="5">
        <v>20193</v>
      </c>
      <c r="P447" s="5" t="s">
        <v>4010</v>
      </c>
      <c r="Q447" s="5">
        <f>IF(ActividadesCom[[#This Row],[NIVEL 2]]&lt;&gt;0,VLOOKUP(ActividadesCom[[#This Row],[NIVEL 2]],Catálogo!A:B,2,FALSE),"")</f>
        <v>2</v>
      </c>
      <c r="R447" s="5">
        <v>1</v>
      </c>
      <c r="S447" s="6" t="s">
        <v>1164</v>
      </c>
      <c r="T447" s="5">
        <v>20173</v>
      </c>
      <c r="U447" s="5" t="s">
        <v>4010</v>
      </c>
      <c r="V447" s="5">
        <f>IF(ActividadesCom[[#This Row],[NIVEL 3]]&lt;&gt;0,VLOOKUP(ActividadesCom[[#This Row],[NIVEL 3]],Catálogo!A:B,2,FALSE),"")</f>
        <v>2</v>
      </c>
      <c r="W447" s="5">
        <v>1</v>
      </c>
      <c r="X447" s="6" t="s">
        <v>4394</v>
      </c>
      <c r="Y447" s="5">
        <v>20183</v>
      </c>
      <c r="Z447" s="5" t="s">
        <v>4008</v>
      </c>
      <c r="AA447" s="5">
        <f>IF(ActividadesCom[[#This Row],[NIVEL 4]]&lt;&gt;0,VLOOKUP(ActividadesCom[[#This Row],[NIVEL 4]],Catálogo!A:B,2,FALSE),"")</f>
        <v>4</v>
      </c>
      <c r="AB447" s="5">
        <v>1</v>
      </c>
      <c r="AC447" s="6" t="s">
        <v>2</v>
      </c>
      <c r="AD447" s="5" t="s">
        <v>50</v>
      </c>
      <c r="AE447" s="5" t="s">
        <v>4010</v>
      </c>
      <c r="AF447" s="5">
        <f>IF(ActividadesCom[[#This Row],[NIVEL 5]]&lt;&gt;0,VLOOKUP(ActividadesCom[[#This Row],[NIVEL 5]],Catálogo!A:B,2,FALSE),"")</f>
        <v>2</v>
      </c>
      <c r="AG447" s="5">
        <v>1</v>
      </c>
      <c r="AH447" s="2"/>
      <c r="AI447" s="2"/>
    </row>
    <row r="448" spans="1:35" ht="30" hidden="1" customHeight="1" x14ac:dyDescent="0.25">
      <c r="A448" s="7">
        <v>14470078</v>
      </c>
      <c r="B448" s="97" t="str">
        <f>VLOOKUP(ActividadesCom[[#This Row],[NO. DE CONTROL]],'LISTADO ESTUDIANTES'!A:C,3,FALSE)</f>
        <v>GONZALEZ GRAJALES BRAYAN JOSE MARIA</v>
      </c>
      <c r="C448" s="97" t="str">
        <f>VLOOKUP(ActividadesCom[[#This Row],[NO. DE CONTROL]],'LISTADO ESTUDIANTES'!A:B,2,FALSE)</f>
        <v>INGENIERIA CIVIL</v>
      </c>
      <c r="D448" s="18" t="str">
        <f>VLOOKUP(ActividadesCom[[#This Row],[NO. DE CONTROL]],'LISTADO ESTUDIANTES'!A:D,4,FALSE)</f>
        <v>EGRESADO(A)</v>
      </c>
      <c r="E448" s="5">
        <f>SUM(ActividadesCom[[#This Row],[CRÉD. 1]],ActividadesCom[[#This Row],[CRÉD. 2]],ActividadesCom[[#This Row],[CRÉD. 3]],ActividadesCom[[#This Row],[CRÉD. 4]],ActividadesCom[[#This Row],[CRÉD. 5]])</f>
        <v>5</v>
      </c>
      <c r="F448" s="17">
        <f>IF(ActividadesCom[[#This Row],[ÚLTIMO SEMESTRE CON CRÉDITOS]]&gt;0,ROUND(AVERAGE(ActividadesCom[[#This Row],[VALOR NIVEL 5]],ActividadesCom[[#This Row],[VALOR NIVEL 4]],ActividadesCom[[#This Row],[VALOR NIVEL 3]],ActividadesCom[[#This Row],[VALOR NIVEL 2]],ActividadesCom[[#This Row],[VALOR NIVEL 1]]),0),"")</f>
        <v>2</v>
      </c>
      <c r="G448" s="5" t="str">
        <f>IF(ActividadesCom[[#This Row],[PROMEDIO]]="","",IF(ActividadesCom[[#This Row],[PROMEDIO]]&gt;=4,"EXCELENTE",IF(ActividadesCom[[#This Row],[PROMEDIO]]&gt;=3,"NOTABLE",IF(ActividadesCom[[#This Row],[PROMEDIO]]&gt;=2,"BUENO",IF(ActividadesCom[[#This Row],[PROMEDIO]]=1,"SUFICIENTE","")))))</f>
        <v>BUENO</v>
      </c>
      <c r="H448" s="5">
        <f>MAX(ActividadesCom[[#This Row],[PERÍODO 1]],ActividadesCom[[#This Row],[PERÍODO 2]],ActividadesCom[[#This Row],[PERÍODO 3]],ActividadesCom[[#This Row],[PERÍODO 4]],ActividadesCom[[#This Row],[PERÍODO 5]])</f>
        <v>20193</v>
      </c>
      <c r="I448" s="6" t="s">
        <v>918</v>
      </c>
      <c r="J448" s="5">
        <v>20191</v>
      </c>
      <c r="K448" s="5" t="s">
        <v>4010</v>
      </c>
      <c r="L448" s="5">
        <f>IF(ActividadesCom[[#This Row],[NIVEL 1]]&lt;&gt;0,VLOOKUP(ActividadesCom[[#This Row],[NIVEL 1]],Catálogo!A:B,2,FALSE),"")</f>
        <v>2</v>
      </c>
      <c r="M448" s="5">
        <v>1</v>
      </c>
      <c r="N448" s="6" t="s">
        <v>1068</v>
      </c>
      <c r="O448" s="5">
        <v>20193</v>
      </c>
      <c r="P448" s="5" t="s">
        <v>4010</v>
      </c>
      <c r="Q448" s="5">
        <f>IF(ActividadesCom[[#This Row],[NIVEL 2]]&lt;&gt;0,VLOOKUP(ActividadesCom[[#This Row],[NIVEL 2]],Catálogo!A:B,2,FALSE),"")</f>
        <v>2</v>
      </c>
      <c r="R448" s="5">
        <v>1</v>
      </c>
      <c r="S448" s="6" t="s">
        <v>1077</v>
      </c>
      <c r="T448" s="5">
        <v>20183</v>
      </c>
      <c r="U448" s="5" t="s">
        <v>4010</v>
      </c>
      <c r="V448" s="5">
        <f>IF(ActividadesCom[[#This Row],[NIVEL 3]]&lt;&gt;0,VLOOKUP(ActividadesCom[[#This Row],[NIVEL 3]],Catálogo!A:B,2,FALSE),"")</f>
        <v>2</v>
      </c>
      <c r="W448" s="5">
        <v>1</v>
      </c>
      <c r="X448" s="6" t="s">
        <v>1138</v>
      </c>
      <c r="Y448" s="5">
        <v>20181</v>
      </c>
      <c r="Z448" s="5" t="s">
        <v>4010</v>
      </c>
      <c r="AA448" s="5">
        <f>IF(ActividadesCom[[#This Row],[NIVEL 4]]&lt;&gt;0,VLOOKUP(ActividadesCom[[#This Row],[NIVEL 4]],Catálogo!A:B,2,FALSE),"")</f>
        <v>2</v>
      </c>
      <c r="AB448" s="5">
        <v>1</v>
      </c>
      <c r="AC448" s="6" t="s">
        <v>6</v>
      </c>
      <c r="AD448" s="5">
        <v>20143</v>
      </c>
      <c r="AE448" s="5" t="s">
        <v>4010</v>
      </c>
      <c r="AF448" s="5">
        <f>IF(ActividadesCom[[#This Row],[NIVEL 5]]&lt;&gt;0,VLOOKUP(ActividadesCom[[#This Row],[NIVEL 5]],Catálogo!A:B,2,FALSE),"")</f>
        <v>2</v>
      </c>
      <c r="AG448" s="5">
        <v>1</v>
      </c>
      <c r="AH448" s="2"/>
      <c r="AI448" s="2"/>
    </row>
    <row r="449" spans="1:35" ht="30" hidden="1" customHeight="1" x14ac:dyDescent="0.25">
      <c r="A449" s="7">
        <v>14470079</v>
      </c>
      <c r="B449" s="97" t="str">
        <f>VLOOKUP(ActividadesCom[[#This Row],[NO. DE CONTROL]],'LISTADO ESTUDIANTES'!A:C,3,FALSE)</f>
        <v>MOO HAU ARLETTE BEATRIZ</v>
      </c>
      <c r="C449" s="97" t="str">
        <f>VLOOKUP(ActividadesCom[[#This Row],[NO. DE CONTROL]],'LISTADO ESTUDIANTES'!A:B,2,FALSE)</f>
        <v>ARQUITECTURA</v>
      </c>
      <c r="D449" s="18" t="str">
        <f>VLOOKUP(ActividadesCom[[#This Row],[NO. DE CONTROL]],'LISTADO ESTUDIANTES'!A:D,4,FALSE)</f>
        <v>EGRESADO(A)</v>
      </c>
      <c r="E449" s="5">
        <f>SUM(ActividadesCom[[#This Row],[CRÉD. 1]],ActividadesCom[[#This Row],[CRÉD. 2]],ActividadesCom[[#This Row],[CRÉD. 3]],ActividadesCom[[#This Row],[CRÉD. 4]],ActividadesCom[[#This Row],[CRÉD. 5]])</f>
        <v>5</v>
      </c>
      <c r="F449" s="17">
        <f>IF(ActividadesCom[[#This Row],[ÚLTIMO SEMESTRE CON CRÉDITOS]]&gt;0,ROUND(AVERAGE(ActividadesCom[[#This Row],[VALOR NIVEL 5]],ActividadesCom[[#This Row],[VALOR NIVEL 4]],ActividadesCom[[#This Row],[VALOR NIVEL 3]],ActividadesCom[[#This Row],[VALOR NIVEL 2]],ActividadesCom[[#This Row],[VALOR NIVEL 1]]),0),"")</f>
        <v>2</v>
      </c>
      <c r="G449" s="5" t="str">
        <f>IF(ActividadesCom[[#This Row],[PROMEDIO]]="","",IF(ActividadesCom[[#This Row],[PROMEDIO]]&gt;=4,"EXCELENTE",IF(ActividadesCom[[#This Row],[PROMEDIO]]&gt;=3,"NOTABLE",IF(ActividadesCom[[#This Row],[PROMEDIO]]&gt;=2,"BUENO",IF(ActividadesCom[[#This Row],[PROMEDIO]]=1,"SUFICIENTE","")))))</f>
        <v>BUENO</v>
      </c>
      <c r="H449" s="5">
        <f>MAX(ActividadesCom[[#This Row],[PERÍODO 1]],ActividadesCom[[#This Row],[PERÍODO 2]],ActividadesCom[[#This Row],[PERÍODO 3]],ActividadesCom[[#This Row],[PERÍODO 4]],ActividadesCom[[#This Row],[PERÍODO 5]])</f>
        <v>20173</v>
      </c>
      <c r="I449" s="6" t="s">
        <v>585</v>
      </c>
      <c r="J449" s="5">
        <v>20171</v>
      </c>
      <c r="K449" s="5" t="s">
        <v>4010</v>
      </c>
      <c r="L449" s="5">
        <f>IF(ActividadesCom[[#This Row],[NIVEL 1]]&lt;&gt;0,VLOOKUP(ActividadesCom[[#This Row],[NIVEL 1]],Catálogo!A:B,2,FALSE),"")</f>
        <v>2</v>
      </c>
      <c r="M449" s="5">
        <v>1</v>
      </c>
      <c r="N449" s="6" t="s">
        <v>422</v>
      </c>
      <c r="O449" s="5">
        <v>20173</v>
      </c>
      <c r="P449" s="5" t="s">
        <v>4010</v>
      </c>
      <c r="Q449" s="5">
        <f>IF(ActividadesCom[[#This Row],[NIVEL 2]]&lt;&gt;0,VLOOKUP(ActividadesCom[[#This Row],[NIVEL 2]],Catálogo!A:B,2,FALSE),"")</f>
        <v>2</v>
      </c>
      <c r="R449" s="5">
        <v>1</v>
      </c>
      <c r="S449" s="6" t="s">
        <v>572</v>
      </c>
      <c r="T449" s="5">
        <v>20151</v>
      </c>
      <c r="U449" s="5" t="s">
        <v>4010</v>
      </c>
      <c r="V449" s="5">
        <f>IF(ActividadesCom[[#This Row],[NIVEL 3]]&lt;&gt;0,VLOOKUP(ActividadesCom[[#This Row],[NIVEL 3]],Catálogo!A:B,2,FALSE),"")</f>
        <v>2</v>
      </c>
      <c r="W449" s="5">
        <v>1</v>
      </c>
      <c r="X449" s="6"/>
      <c r="Y449" s="5"/>
      <c r="Z449" s="5"/>
      <c r="AA449" s="5" t="str">
        <f>IF(ActividadesCom[[#This Row],[NIVEL 4]]&lt;&gt;0,VLOOKUP(ActividadesCom[[#This Row],[NIVEL 4]],Catálogo!A:B,2,FALSE),"")</f>
        <v/>
      </c>
      <c r="AB449" s="5"/>
      <c r="AC449" s="6" t="s">
        <v>669</v>
      </c>
      <c r="AD449" s="5" t="s">
        <v>221</v>
      </c>
      <c r="AE449" s="5" t="s">
        <v>4010</v>
      </c>
      <c r="AF449" s="5">
        <f>IF(ActividadesCom[[#This Row],[NIVEL 5]]&lt;&gt;0,VLOOKUP(ActividadesCom[[#This Row],[NIVEL 5]],Catálogo!A:B,2,FALSE),"")</f>
        <v>2</v>
      </c>
      <c r="AG449" s="5">
        <v>2</v>
      </c>
      <c r="AH449" s="2"/>
      <c r="AI449" s="2"/>
    </row>
    <row r="450" spans="1:35" ht="30" hidden="1" customHeight="1" x14ac:dyDescent="0.25">
      <c r="A450" s="7">
        <v>14470080</v>
      </c>
      <c r="B450" s="97" t="str">
        <f>VLOOKUP(ActividadesCom[[#This Row],[NO. DE CONTROL]],'LISTADO ESTUDIANTES'!A:C,3,FALSE)</f>
        <v>GONZALEZ CONTRERAS JOSE MANUEL</v>
      </c>
      <c r="C450" s="97" t="str">
        <f>VLOOKUP(ActividadesCom[[#This Row],[NO. DE CONTROL]],'LISTADO ESTUDIANTES'!A:B,2,FALSE)</f>
        <v>INGENIERIA CIVIL</v>
      </c>
      <c r="D450" s="18" t="str">
        <f>VLOOKUP(ActividadesCom[[#This Row],[NO. DE CONTROL]],'LISTADO ESTUDIANTES'!A:D,4,FALSE)</f>
        <v>EGRESADO(A)</v>
      </c>
      <c r="E450" s="5">
        <f>SUM(ActividadesCom[[#This Row],[CRÉD. 1]],ActividadesCom[[#This Row],[CRÉD. 2]],ActividadesCom[[#This Row],[CRÉD. 3]],ActividadesCom[[#This Row],[CRÉD. 4]],ActividadesCom[[#This Row],[CRÉD. 5]])</f>
        <v>5</v>
      </c>
      <c r="F450" s="17">
        <f>IF(ActividadesCom[[#This Row],[ÚLTIMO SEMESTRE CON CRÉDITOS]]&gt;0,ROUND(AVERAGE(ActividadesCom[[#This Row],[VALOR NIVEL 5]],ActividadesCom[[#This Row],[VALOR NIVEL 4]],ActividadesCom[[#This Row],[VALOR NIVEL 3]],ActividadesCom[[#This Row],[VALOR NIVEL 2]],ActividadesCom[[#This Row],[VALOR NIVEL 1]]),0),"")</f>
        <v>2</v>
      </c>
      <c r="G450" s="5" t="str">
        <f>IF(ActividadesCom[[#This Row],[PROMEDIO]]="","",IF(ActividadesCom[[#This Row],[PROMEDIO]]&gt;=4,"EXCELENTE",IF(ActividadesCom[[#This Row],[PROMEDIO]]&gt;=3,"NOTABLE",IF(ActividadesCom[[#This Row],[PROMEDIO]]&gt;=2,"BUENO",IF(ActividadesCom[[#This Row],[PROMEDIO]]=1,"SUFICIENTE","")))))</f>
        <v>BUENO</v>
      </c>
      <c r="H450" s="5">
        <f>MAX(ActividadesCom[[#This Row],[PERÍODO 1]],ActividadesCom[[#This Row],[PERÍODO 2]],ActividadesCom[[#This Row],[PERÍODO 3]],ActividadesCom[[#This Row],[PERÍODO 4]],ActividadesCom[[#This Row],[PERÍODO 5]])</f>
        <v>20171</v>
      </c>
      <c r="I450" s="6" t="s">
        <v>372</v>
      </c>
      <c r="J450" s="5">
        <v>20171</v>
      </c>
      <c r="K450" s="5" t="s">
        <v>4010</v>
      </c>
      <c r="L450" s="5">
        <f>IF(ActividadesCom[[#This Row],[NIVEL 1]]&lt;&gt;0,VLOOKUP(ActividadesCom[[#This Row],[NIVEL 1]],Catálogo!A:B,2,FALSE),"")</f>
        <v>2</v>
      </c>
      <c r="M450" s="5">
        <v>1</v>
      </c>
      <c r="N450" s="6" t="s">
        <v>38</v>
      </c>
      <c r="O450" s="5">
        <v>20151</v>
      </c>
      <c r="P450" s="5" t="s">
        <v>4010</v>
      </c>
      <c r="Q450" s="5">
        <f>IF(ActividadesCom[[#This Row],[NIVEL 2]]&lt;&gt;0,VLOOKUP(ActividadesCom[[#This Row],[NIVEL 2]],Catálogo!A:B,2,FALSE),"")</f>
        <v>2</v>
      </c>
      <c r="R450" s="5">
        <v>1</v>
      </c>
      <c r="S450" s="6" t="s">
        <v>237</v>
      </c>
      <c r="T450" s="5">
        <v>20151</v>
      </c>
      <c r="U450" s="5" t="s">
        <v>4010</v>
      </c>
      <c r="V450" s="5">
        <f>IF(ActividadesCom[[#This Row],[NIVEL 3]]&lt;&gt;0,VLOOKUP(ActividadesCom[[#This Row],[NIVEL 3]],Catálogo!A:B,2,FALSE),"")</f>
        <v>2</v>
      </c>
      <c r="W450" s="5">
        <v>2</v>
      </c>
      <c r="X450" s="6"/>
      <c r="Y450" s="5"/>
      <c r="Z450" s="5"/>
      <c r="AA450" s="5" t="str">
        <f>IF(ActividadesCom[[#This Row],[NIVEL 4]]&lt;&gt;0,VLOOKUP(ActividadesCom[[#This Row],[NIVEL 4]],Catálogo!A:B,2,FALSE),"")</f>
        <v/>
      </c>
      <c r="AB450" s="5"/>
      <c r="AC450" s="6" t="s">
        <v>112</v>
      </c>
      <c r="AD450" s="5">
        <v>20163</v>
      </c>
      <c r="AE450" s="5" t="s">
        <v>4010</v>
      </c>
      <c r="AF450" s="5">
        <f>IF(ActividadesCom[[#This Row],[NIVEL 5]]&lt;&gt;0,VLOOKUP(ActividadesCom[[#This Row],[NIVEL 5]],Catálogo!A:B,2,FALSE),"")</f>
        <v>2</v>
      </c>
      <c r="AG450" s="5">
        <v>1</v>
      </c>
      <c r="AH450" s="2"/>
      <c r="AI450" s="2"/>
    </row>
    <row r="451" spans="1:35" ht="30" hidden="1" customHeight="1" x14ac:dyDescent="0.25">
      <c r="A451" s="7">
        <v>14470082</v>
      </c>
      <c r="B451" s="97" t="str">
        <f>VLOOKUP(ActividadesCom[[#This Row],[NO. DE CONTROL]],'LISTADO ESTUDIANTES'!A:C,3,FALSE)</f>
        <v>LOPEZ CAAMAL GLORIA ELI</v>
      </c>
      <c r="C451" s="97" t="str">
        <f>VLOOKUP(ActividadesCom[[#This Row],[NO. DE CONTROL]],'LISTADO ESTUDIANTES'!A:B,2,FALSE)</f>
        <v>ARQUITECTURA</v>
      </c>
      <c r="D451" s="18" t="str">
        <f>VLOOKUP(ActividadesCom[[#This Row],[NO. DE CONTROL]],'LISTADO ESTUDIANTES'!A:D,4,FALSE)</f>
        <v>EGRESADO(A)</v>
      </c>
      <c r="E451" s="5">
        <f>SUM(ActividadesCom[[#This Row],[CRÉD. 1]],ActividadesCom[[#This Row],[CRÉD. 2]],ActividadesCom[[#This Row],[CRÉD. 3]],ActividadesCom[[#This Row],[CRÉD. 4]],ActividadesCom[[#This Row],[CRÉD. 5]])</f>
        <v>5</v>
      </c>
      <c r="F451" s="17">
        <f>IF(ActividadesCom[[#This Row],[ÚLTIMO SEMESTRE CON CRÉDITOS]]&gt;0,ROUND(AVERAGE(ActividadesCom[[#This Row],[VALOR NIVEL 5]],ActividadesCom[[#This Row],[VALOR NIVEL 4]],ActividadesCom[[#This Row],[VALOR NIVEL 3]],ActividadesCom[[#This Row],[VALOR NIVEL 2]],ActividadesCom[[#This Row],[VALOR NIVEL 1]]),0),"")</f>
        <v>2</v>
      </c>
      <c r="G451" s="5" t="str">
        <f>IF(ActividadesCom[[#This Row],[PROMEDIO]]="","",IF(ActividadesCom[[#This Row],[PROMEDIO]]&gt;=4,"EXCELENTE",IF(ActividadesCom[[#This Row],[PROMEDIO]]&gt;=3,"NOTABLE",IF(ActividadesCom[[#This Row],[PROMEDIO]]&gt;=2,"BUENO",IF(ActividadesCom[[#This Row],[PROMEDIO]]=1,"SUFICIENTE","")))))</f>
        <v>BUENO</v>
      </c>
      <c r="H451" s="5">
        <f>MAX(ActividadesCom[[#This Row],[PERÍODO 1]],ActividadesCom[[#This Row],[PERÍODO 2]],ActividadesCom[[#This Row],[PERÍODO 3]],ActividadesCom[[#This Row],[PERÍODO 4]],ActividadesCom[[#This Row],[PERÍODO 5]])</f>
        <v>20181</v>
      </c>
      <c r="I451" s="6" t="s">
        <v>568</v>
      </c>
      <c r="J451" s="5">
        <v>20181</v>
      </c>
      <c r="K451" s="5" t="s">
        <v>4010</v>
      </c>
      <c r="L451" s="5">
        <f>IF(ActividadesCom[[#This Row],[NIVEL 1]]&lt;&gt;0,VLOOKUP(ActividadesCom[[#This Row],[NIVEL 1]],Catálogo!A:B,2,FALSE),"")</f>
        <v>2</v>
      </c>
      <c r="M451" s="5">
        <v>1</v>
      </c>
      <c r="N451" s="6" t="s">
        <v>569</v>
      </c>
      <c r="O451" s="5">
        <v>20161</v>
      </c>
      <c r="P451" s="5" t="s">
        <v>4010</v>
      </c>
      <c r="Q451" s="5">
        <f>IF(ActividadesCom[[#This Row],[NIVEL 2]]&lt;&gt;0,VLOOKUP(ActividadesCom[[#This Row],[NIVEL 2]],Catálogo!A:B,2,FALSE),"")</f>
        <v>2</v>
      </c>
      <c r="R451" s="5">
        <v>1</v>
      </c>
      <c r="S451" s="6" t="s">
        <v>570</v>
      </c>
      <c r="T451" s="5">
        <v>20161</v>
      </c>
      <c r="U451" s="5" t="s">
        <v>4010</v>
      </c>
      <c r="V451" s="5">
        <f>IF(ActividadesCom[[#This Row],[NIVEL 3]]&lt;&gt;0,VLOOKUP(ActividadesCom[[#This Row],[NIVEL 3]],Catálogo!A:B,2,FALSE),"")</f>
        <v>2</v>
      </c>
      <c r="W451" s="5">
        <v>1</v>
      </c>
      <c r="X451" s="6"/>
      <c r="Y451" s="5"/>
      <c r="Z451" s="5"/>
      <c r="AA451" s="5" t="str">
        <f>IF(ActividadesCom[[#This Row],[NIVEL 4]]&lt;&gt;0,VLOOKUP(ActividadesCom[[#This Row],[NIVEL 4]],Catálogo!A:B,2,FALSE),"")</f>
        <v/>
      </c>
      <c r="AB451" s="5"/>
      <c r="AC451" s="6" t="s">
        <v>589</v>
      </c>
      <c r="AD451" s="5" t="s">
        <v>590</v>
      </c>
      <c r="AE451" s="5" t="s">
        <v>4010</v>
      </c>
      <c r="AF451" s="5">
        <f>IF(ActividadesCom[[#This Row],[NIVEL 5]]&lt;&gt;0,VLOOKUP(ActividadesCom[[#This Row],[NIVEL 5]],Catálogo!A:B,2,FALSE),"")</f>
        <v>2</v>
      </c>
      <c r="AG451" s="5">
        <v>2</v>
      </c>
      <c r="AH451" s="2"/>
      <c r="AI451" s="2"/>
    </row>
    <row r="452" spans="1:35" ht="30" hidden="1" customHeight="1" x14ac:dyDescent="0.25">
      <c r="A452" s="7">
        <v>14470083</v>
      </c>
      <c r="B452" s="97" t="str">
        <f>VLOOKUP(ActividadesCom[[#This Row],[NO. DE CONTROL]],'LISTADO ESTUDIANTES'!A:C,3,FALSE)</f>
        <v>ALCOCER AGUILETA ANDY ISAIAS</v>
      </c>
      <c r="C452" s="97" t="str">
        <f>VLOOKUP(ActividadesCom[[#This Row],[NO. DE CONTROL]],'LISTADO ESTUDIANTES'!A:B,2,FALSE)</f>
        <v>INGENIERIA CIVIL</v>
      </c>
      <c r="D452" s="18" t="str">
        <f>VLOOKUP(ActividadesCom[[#This Row],[NO. DE CONTROL]],'LISTADO ESTUDIANTES'!A:D,4,FALSE)</f>
        <v>EGRESADO(A)</v>
      </c>
      <c r="E452" s="5">
        <f>SUM(ActividadesCom[[#This Row],[CRÉD. 1]],ActividadesCom[[#This Row],[CRÉD. 2]],ActividadesCom[[#This Row],[CRÉD. 3]],ActividadesCom[[#This Row],[CRÉD. 4]],ActividadesCom[[#This Row],[CRÉD. 5]])</f>
        <v>5</v>
      </c>
      <c r="F452" s="17">
        <f>IF(ActividadesCom[[#This Row],[ÚLTIMO SEMESTRE CON CRÉDITOS]]&gt;0,ROUND(AVERAGE(ActividadesCom[[#This Row],[VALOR NIVEL 5]],ActividadesCom[[#This Row],[VALOR NIVEL 4]],ActividadesCom[[#This Row],[VALOR NIVEL 3]],ActividadesCom[[#This Row],[VALOR NIVEL 2]],ActividadesCom[[#This Row],[VALOR NIVEL 1]]),0),"")</f>
        <v>2</v>
      </c>
      <c r="G452" s="5" t="str">
        <f>IF(ActividadesCom[[#This Row],[PROMEDIO]]="","",IF(ActividadesCom[[#This Row],[PROMEDIO]]&gt;=4,"EXCELENTE",IF(ActividadesCom[[#This Row],[PROMEDIO]]&gt;=3,"NOTABLE",IF(ActividadesCom[[#This Row],[PROMEDIO]]&gt;=2,"BUENO",IF(ActividadesCom[[#This Row],[PROMEDIO]]=1,"SUFICIENTE","")))))</f>
        <v>BUENO</v>
      </c>
      <c r="H452" s="5">
        <f>MAX(ActividadesCom[[#This Row],[PERÍODO 1]],ActividadesCom[[#This Row],[PERÍODO 2]],ActividadesCom[[#This Row],[PERÍODO 3]],ActividadesCom[[#This Row],[PERÍODO 4]],ActividadesCom[[#This Row],[PERÍODO 5]])</f>
        <v>20193</v>
      </c>
      <c r="I452" s="6" t="s">
        <v>918</v>
      </c>
      <c r="J452" s="5">
        <v>20191</v>
      </c>
      <c r="K452" s="5" t="s">
        <v>4010</v>
      </c>
      <c r="L452" s="5">
        <f>IF(ActividadesCom[[#This Row],[NIVEL 1]]&lt;&gt;0,VLOOKUP(ActividadesCom[[#This Row],[NIVEL 1]],Catálogo!A:B,2,FALSE),"")</f>
        <v>2</v>
      </c>
      <c r="M452" s="5">
        <v>1</v>
      </c>
      <c r="N452" s="6" t="s">
        <v>1068</v>
      </c>
      <c r="O452" s="5">
        <v>20193</v>
      </c>
      <c r="P452" s="5" t="s">
        <v>4010</v>
      </c>
      <c r="Q452" s="5">
        <f>IF(ActividadesCom[[#This Row],[NIVEL 2]]&lt;&gt;0,VLOOKUP(ActividadesCom[[#This Row],[NIVEL 2]],Catálogo!A:B,2,FALSE),"")</f>
        <v>2</v>
      </c>
      <c r="R452" s="5">
        <v>1</v>
      </c>
      <c r="S452" s="6" t="s">
        <v>1138</v>
      </c>
      <c r="T452" s="5">
        <v>20181</v>
      </c>
      <c r="U452" s="5" t="s">
        <v>4010</v>
      </c>
      <c r="V452" s="5">
        <f>IF(ActividadesCom[[#This Row],[NIVEL 3]]&lt;&gt;0,VLOOKUP(ActividadesCom[[#This Row],[NIVEL 3]],Catálogo!A:B,2,FALSE),"")</f>
        <v>2</v>
      </c>
      <c r="W452" s="5">
        <v>1</v>
      </c>
      <c r="X452" s="6" t="s">
        <v>1150</v>
      </c>
      <c r="Y452" s="5">
        <v>20181</v>
      </c>
      <c r="Z452" s="5" t="s">
        <v>4010</v>
      </c>
      <c r="AA452" s="5">
        <f>IF(ActividadesCom[[#This Row],[NIVEL 4]]&lt;&gt;0,VLOOKUP(ActividadesCom[[#This Row],[NIVEL 4]],Catálogo!A:B,2,FALSE),"")</f>
        <v>2</v>
      </c>
      <c r="AB452" s="5">
        <v>1</v>
      </c>
      <c r="AC452" s="6" t="s">
        <v>6</v>
      </c>
      <c r="AD452" s="5">
        <v>20143</v>
      </c>
      <c r="AE452" s="5" t="s">
        <v>4010</v>
      </c>
      <c r="AF452" s="5">
        <f>IF(ActividadesCom[[#This Row],[NIVEL 5]]&lt;&gt;0,VLOOKUP(ActividadesCom[[#This Row],[NIVEL 5]],Catálogo!A:B,2,FALSE),"")</f>
        <v>2</v>
      </c>
      <c r="AG452" s="5">
        <v>1</v>
      </c>
      <c r="AH452" s="2"/>
      <c r="AI452" s="2"/>
    </row>
    <row r="453" spans="1:35" ht="30" hidden="1" customHeight="1" x14ac:dyDescent="0.25">
      <c r="A453" s="7">
        <v>14470084</v>
      </c>
      <c r="B453" s="97" t="str">
        <f>VLOOKUP(ActividadesCom[[#This Row],[NO. DE CONTROL]],'LISTADO ESTUDIANTES'!A:C,3,FALSE)</f>
        <v>LEOS KANTUN STEPHANIE GUADALUPE</v>
      </c>
      <c r="C453" s="97" t="str">
        <f>VLOOKUP(ActividadesCom[[#This Row],[NO. DE CONTROL]],'LISTADO ESTUDIANTES'!A:B,2,FALSE)</f>
        <v>ARQUITECTURA</v>
      </c>
      <c r="D453" s="18" t="str">
        <f>VLOOKUP(ActividadesCom[[#This Row],[NO. DE CONTROL]],'LISTADO ESTUDIANTES'!A:D,4,FALSE)</f>
        <v>EGRESADO(A)</v>
      </c>
      <c r="E453" s="5">
        <f>SUM(ActividadesCom[[#This Row],[CRÉD. 1]],ActividadesCom[[#This Row],[CRÉD. 2]],ActividadesCom[[#This Row],[CRÉD. 3]],ActividadesCom[[#This Row],[CRÉD. 4]],ActividadesCom[[#This Row],[CRÉD. 5]])</f>
        <v>6</v>
      </c>
      <c r="F453" s="17">
        <f>IF(ActividadesCom[[#This Row],[ÚLTIMO SEMESTRE CON CRÉDITOS]]&gt;0,ROUND(AVERAGE(ActividadesCom[[#This Row],[VALOR NIVEL 5]],ActividadesCom[[#This Row],[VALOR NIVEL 4]],ActividadesCom[[#This Row],[VALOR NIVEL 3]],ActividadesCom[[#This Row],[VALOR NIVEL 2]],ActividadesCom[[#This Row],[VALOR NIVEL 1]]),0),"")</f>
        <v>2</v>
      </c>
      <c r="G453" s="5" t="str">
        <f>IF(ActividadesCom[[#This Row],[PROMEDIO]]="","",IF(ActividadesCom[[#This Row],[PROMEDIO]]&gt;=4,"EXCELENTE",IF(ActividadesCom[[#This Row],[PROMEDIO]]&gt;=3,"NOTABLE",IF(ActividadesCom[[#This Row],[PROMEDIO]]&gt;=2,"BUENO",IF(ActividadesCom[[#This Row],[PROMEDIO]]=1,"SUFICIENTE","")))))</f>
        <v>BUENO</v>
      </c>
      <c r="H453" s="5">
        <f>MAX(ActividadesCom[[#This Row],[PERÍODO 1]],ActividadesCom[[#This Row],[PERÍODO 2]],ActividadesCom[[#This Row],[PERÍODO 3]],ActividadesCom[[#This Row],[PERÍODO 4]],ActividadesCom[[#This Row],[PERÍODO 5]])</f>
        <v>20193</v>
      </c>
      <c r="I453" s="6" t="s">
        <v>943</v>
      </c>
      <c r="J453" s="5">
        <v>20193</v>
      </c>
      <c r="K453" s="5" t="s">
        <v>4010</v>
      </c>
      <c r="L453" s="5">
        <f>IF(ActividadesCom[[#This Row],[NIVEL 1]]&lt;&gt;0,VLOOKUP(ActividadesCom[[#This Row],[NIVEL 1]],Catálogo!A:B,2,FALSE),"")</f>
        <v>2</v>
      </c>
      <c r="M453" s="5">
        <v>2</v>
      </c>
      <c r="N453" s="6" t="s">
        <v>1097</v>
      </c>
      <c r="O453" s="5">
        <v>20161</v>
      </c>
      <c r="P453" s="5" t="s">
        <v>4010</v>
      </c>
      <c r="Q453" s="5">
        <f>IF(ActividadesCom[[#This Row],[NIVEL 2]]&lt;&gt;0,VLOOKUP(ActividadesCom[[#This Row],[NIVEL 2]],Catálogo!A:B,2,FALSE),"")</f>
        <v>2</v>
      </c>
      <c r="R453" s="5">
        <v>1</v>
      </c>
      <c r="S453" s="6" t="s">
        <v>42</v>
      </c>
      <c r="T453" s="5">
        <v>20143</v>
      </c>
      <c r="U453" s="5" t="s">
        <v>4010</v>
      </c>
      <c r="V453" s="5">
        <f>IF(ActividadesCom[[#This Row],[NIVEL 3]]&lt;&gt;0,VLOOKUP(ActividadesCom[[#This Row],[NIVEL 3]],Catálogo!A:B,2,FALSE),"")</f>
        <v>2</v>
      </c>
      <c r="W453" s="5">
        <v>1</v>
      </c>
      <c r="X453" s="6" t="s">
        <v>42</v>
      </c>
      <c r="Y453" s="5">
        <v>20143</v>
      </c>
      <c r="Z453" s="5" t="s">
        <v>4010</v>
      </c>
      <c r="AA453" s="5">
        <f>IF(ActividadesCom[[#This Row],[NIVEL 4]]&lt;&gt;0,VLOOKUP(ActividadesCom[[#This Row],[NIVEL 4]],Catálogo!A:B,2,FALSE),"")</f>
        <v>2</v>
      </c>
      <c r="AB453" s="5">
        <v>1</v>
      </c>
      <c r="AC453" s="6" t="s">
        <v>112</v>
      </c>
      <c r="AD453" s="5">
        <v>20141</v>
      </c>
      <c r="AE453" s="5" t="s">
        <v>4010</v>
      </c>
      <c r="AF453" s="5">
        <f>IF(ActividadesCom[[#This Row],[NIVEL 5]]&lt;&gt;0,VLOOKUP(ActividadesCom[[#This Row],[NIVEL 5]],Catálogo!A:B,2,FALSE),"")</f>
        <v>2</v>
      </c>
      <c r="AG453" s="5">
        <v>1</v>
      </c>
      <c r="AH453" s="2"/>
      <c r="AI453" s="2"/>
    </row>
    <row r="454" spans="1:35" ht="30" hidden="1" customHeight="1" x14ac:dyDescent="0.25">
      <c r="A454" s="7">
        <v>14470085</v>
      </c>
      <c r="B454" s="97" t="str">
        <f>VLOOKUP(ActividadesCom[[#This Row],[NO. DE CONTROL]],'LISTADO ESTUDIANTES'!A:C,3,FALSE)</f>
        <v>CALLES UC WILBERTH MARTIN</v>
      </c>
      <c r="C454" s="97" t="str">
        <f>VLOOKUP(ActividadesCom[[#This Row],[NO. DE CONTROL]],'LISTADO ESTUDIANTES'!A:B,2,FALSE)</f>
        <v>INGENIERIA CIVIL</v>
      </c>
      <c r="D454" s="18" t="str">
        <f>VLOOKUP(ActividadesCom[[#This Row],[NO. DE CONTROL]],'LISTADO ESTUDIANTES'!A:D,4,FALSE)</f>
        <v>EGRESADO(A)</v>
      </c>
      <c r="E454" s="5">
        <f>SUM(ActividadesCom[[#This Row],[CRÉD. 1]],ActividadesCom[[#This Row],[CRÉD. 2]],ActividadesCom[[#This Row],[CRÉD. 3]],ActividadesCom[[#This Row],[CRÉD. 4]],ActividadesCom[[#This Row],[CRÉD. 5]])</f>
        <v>5</v>
      </c>
      <c r="F454" s="17">
        <f>IF(ActividadesCom[[#This Row],[ÚLTIMO SEMESTRE CON CRÉDITOS]]&gt;0,ROUND(AVERAGE(ActividadesCom[[#This Row],[VALOR NIVEL 5]],ActividadesCom[[#This Row],[VALOR NIVEL 4]],ActividadesCom[[#This Row],[VALOR NIVEL 3]],ActividadesCom[[#This Row],[VALOR NIVEL 2]],ActividadesCom[[#This Row],[VALOR NIVEL 1]]),0),"")</f>
        <v>2</v>
      </c>
      <c r="G454" s="5" t="str">
        <f>IF(ActividadesCom[[#This Row],[PROMEDIO]]="","",IF(ActividadesCom[[#This Row],[PROMEDIO]]&gt;=4,"EXCELENTE",IF(ActividadesCom[[#This Row],[PROMEDIO]]&gt;=3,"NOTABLE",IF(ActividadesCom[[#This Row],[PROMEDIO]]&gt;=2,"BUENO",IF(ActividadesCom[[#This Row],[PROMEDIO]]=1,"SUFICIENTE","")))))</f>
        <v>BUENO</v>
      </c>
      <c r="H454" s="5">
        <f>MAX(ActividadesCom[[#This Row],[PERÍODO 1]],ActividadesCom[[#This Row],[PERÍODO 2]],ActividadesCom[[#This Row],[PERÍODO 3]],ActividadesCom[[#This Row],[PERÍODO 4]],ActividadesCom[[#This Row],[PERÍODO 5]])</f>
        <v>20181</v>
      </c>
      <c r="I454" s="6" t="s">
        <v>595</v>
      </c>
      <c r="J454" s="5">
        <v>20181</v>
      </c>
      <c r="K454" s="5" t="s">
        <v>4010</v>
      </c>
      <c r="L454" s="5">
        <f>IF(ActividadesCom[[#This Row],[NIVEL 1]]&lt;&gt;0,VLOOKUP(ActividadesCom[[#This Row],[NIVEL 1]],Catálogo!A:B,2,FALSE),"")</f>
        <v>2</v>
      </c>
      <c r="M454" s="5">
        <v>1</v>
      </c>
      <c r="N454" s="6" t="s">
        <v>580</v>
      </c>
      <c r="O454" s="5">
        <v>20181</v>
      </c>
      <c r="P454" s="5" t="s">
        <v>4010</v>
      </c>
      <c r="Q454" s="5">
        <f>IF(ActividadesCom[[#This Row],[NIVEL 2]]&lt;&gt;0,VLOOKUP(ActividadesCom[[#This Row],[NIVEL 2]],Catálogo!A:B,2,FALSE),"")</f>
        <v>2</v>
      </c>
      <c r="R454" s="5">
        <v>1</v>
      </c>
      <c r="S454" s="6" t="s">
        <v>552</v>
      </c>
      <c r="T454" s="5">
        <v>20171</v>
      </c>
      <c r="U454" s="5" t="s">
        <v>4010</v>
      </c>
      <c r="V454" s="5">
        <f>IF(ActividadesCom[[#This Row],[NIVEL 3]]&lt;&gt;0,VLOOKUP(ActividadesCom[[#This Row],[NIVEL 3]],Catálogo!A:B,2,FALSE),"")</f>
        <v>2</v>
      </c>
      <c r="W454" s="5">
        <v>2</v>
      </c>
      <c r="X454" s="6"/>
      <c r="Y454" s="5"/>
      <c r="Z454" s="5"/>
      <c r="AA454" s="5" t="str">
        <f>IF(ActividadesCom[[#This Row],[NIVEL 4]]&lt;&gt;0,VLOOKUP(ActividadesCom[[#This Row],[NIVEL 4]],Catálogo!A:B,2,FALSE),"")</f>
        <v/>
      </c>
      <c r="AB454" s="5"/>
      <c r="AC454" s="6" t="s">
        <v>25</v>
      </c>
      <c r="AD454" s="5">
        <v>20143</v>
      </c>
      <c r="AE454" s="5" t="s">
        <v>4010</v>
      </c>
      <c r="AF454" s="5">
        <f>IF(ActividadesCom[[#This Row],[NIVEL 5]]&lt;&gt;0,VLOOKUP(ActividadesCom[[#This Row],[NIVEL 5]],Catálogo!A:B,2,FALSE),"")</f>
        <v>2</v>
      </c>
      <c r="AG454" s="5">
        <v>1</v>
      </c>
      <c r="AH454" s="2"/>
      <c r="AI454" s="2"/>
    </row>
    <row r="455" spans="1:35" ht="30" hidden="1" customHeight="1" x14ac:dyDescent="0.25">
      <c r="A455" s="7">
        <v>14470086</v>
      </c>
      <c r="B455" s="97" t="str">
        <f>VLOOKUP(ActividadesCom[[#This Row],[NO. DE CONTROL]],'LISTADO ESTUDIANTES'!A:C,3,FALSE)</f>
        <v>BRITO MAY KAREN ALEJANDRA</v>
      </c>
      <c r="C455" s="97" t="str">
        <f>VLOOKUP(ActividadesCom[[#This Row],[NO. DE CONTROL]],'LISTADO ESTUDIANTES'!A:B,2,FALSE)</f>
        <v>INGENIERIA CIVIL</v>
      </c>
      <c r="D455" s="18" t="str">
        <f>VLOOKUP(ActividadesCom[[#This Row],[NO. DE CONTROL]],'LISTADO ESTUDIANTES'!A:D,4,FALSE)</f>
        <v>EGRESADO(A)</v>
      </c>
      <c r="E455" s="5">
        <f>SUM(ActividadesCom[[#This Row],[CRÉD. 1]],ActividadesCom[[#This Row],[CRÉD. 2]],ActividadesCom[[#This Row],[CRÉD. 3]],ActividadesCom[[#This Row],[CRÉD. 4]],ActividadesCom[[#This Row],[CRÉD. 5]])</f>
        <v>5</v>
      </c>
      <c r="F455" s="17">
        <f>IF(ActividadesCom[[#This Row],[ÚLTIMO SEMESTRE CON CRÉDITOS]]&gt;0,ROUND(AVERAGE(ActividadesCom[[#This Row],[VALOR NIVEL 5]],ActividadesCom[[#This Row],[VALOR NIVEL 4]],ActividadesCom[[#This Row],[VALOR NIVEL 3]],ActividadesCom[[#This Row],[VALOR NIVEL 2]],ActividadesCom[[#This Row],[VALOR NIVEL 1]]),0),"")</f>
        <v>2</v>
      </c>
      <c r="G455" s="5" t="str">
        <f>IF(ActividadesCom[[#This Row],[PROMEDIO]]="","",IF(ActividadesCom[[#This Row],[PROMEDIO]]&gt;=4,"EXCELENTE",IF(ActividadesCom[[#This Row],[PROMEDIO]]&gt;=3,"NOTABLE",IF(ActividadesCom[[#This Row],[PROMEDIO]]&gt;=2,"BUENO",IF(ActividadesCom[[#This Row],[PROMEDIO]]=1,"SUFICIENTE","")))))</f>
        <v>BUENO</v>
      </c>
      <c r="H455" s="5">
        <f>MAX(ActividadesCom[[#This Row],[PERÍODO 1]],ActividadesCom[[#This Row],[PERÍODO 2]],ActividadesCom[[#This Row],[PERÍODO 3]],ActividadesCom[[#This Row],[PERÍODO 4]],ActividadesCom[[#This Row],[PERÍODO 5]])</f>
        <v>20193</v>
      </c>
      <c r="I455" s="6" t="s">
        <v>1068</v>
      </c>
      <c r="J455" s="5">
        <v>20193</v>
      </c>
      <c r="K455" s="5" t="s">
        <v>4010</v>
      </c>
      <c r="L455" s="5">
        <f>IF(ActividadesCom[[#This Row],[NIVEL 1]]&lt;&gt;0,VLOOKUP(ActividadesCom[[#This Row],[NIVEL 1]],Catálogo!A:B,2,FALSE),"")</f>
        <v>2</v>
      </c>
      <c r="M455" s="5">
        <v>1</v>
      </c>
      <c r="N455" s="6" t="s">
        <v>1140</v>
      </c>
      <c r="O455" s="5">
        <v>20181</v>
      </c>
      <c r="P455" s="5" t="s">
        <v>4010</v>
      </c>
      <c r="Q455" s="5">
        <f>IF(ActividadesCom[[#This Row],[NIVEL 2]]&lt;&gt;0,VLOOKUP(ActividadesCom[[#This Row],[NIVEL 2]],Catálogo!A:B,2,FALSE),"")</f>
        <v>2</v>
      </c>
      <c r="R455" s="5">
        <v>1</v>
      </c>
      <c r="S455" s="6" t="s">
        <v>1141</v>
      </c>
      <c r="T455" s="5">
        <v>20191</v>
      </c>
      <c r="U455" s="5" t="s">
        <v>4010</v>
      </c>
      <c r="V455" s="5">
        <f>IF(ActividadesCom[[#This Row],[NIVEL 3]]&lt;&gt;0,VLOOKUP(ActividadesCom[[#This Row],[NIVEL 3]],Catálogo!A:B,2,FALSE),"")</f>
        <v>2</v>
      </c>
      <c r="W455" s="5">
        <v>1</v>
      </c>
      <c r="X455" s="6" t="s">
        <v>1142</v>
      </c>
      <c r="Y455" s="5">
        <v>20191</v>
      </c>
      <c r="Z455" s="5" t="s">
        <v>4010</v>
      </c>
      <c r="AA455" s="5">
        <f>IF(ActividadesCom[[#This Row],[NIVEL 4]]&lt;&gt;0,VLOOKUP(ActividadesCom[[#This Row],[NIVEL 4]],Catálogo!A:B,2,FALSE),"")</f>
        <v>2</v>
      </c>
      <c r="AB455" s="5">
        <v>1</v>
      </c>
      <c r="AC455" s="6" t="s">
        <v>11</v>
      </c>
      <c r="AD455" s="5">
        <v>20143</v>
      </c>
      <c r="AE455" s="5" t="s">
        <v>4010</v>
      </c>
      <c r="AF455" s="5">
        <f>IF(ActividadesCom[[#This Row],[NIVEL 5]]&lt;&gt;0,VLOOKUP(ActividadesCom[[#This Row],[NIVEL 5]],Catálogo!A:B,2,FALSE),"")</f>
        <v>2</v>
      </c>
      <c r="AG455" s="5">
        <v>1</v>
      </c>
      <c r="AH455" s="2"/>
      <c r="AI455" s="2"/>
    </row>
    <row r="456" spans="1:35" ht="30" hidden="1" customHeight="1" x14ac:dyDescent="0.25">
      <c r="A456" s="7">
        <v>14470087</v>
      </c>
      <c r="B456" s="97" t="str">
        <f>VLOOKUP(ActividadesCom[[#This Row],[NO. DE CONTROL]],'LISTADO ESTUDIANTES'!A:C,3,FALSE)</f>
        <v>NOH LOPEZ LUCERO DEL ALBA</v>
      </c>
      <c r="C456" s="97" t="str">
        <f>VLOOKUP(ActividadesCom[[#This Row],[NO. DE CONTROL]],'LISTADO ESTUDIANTES'!A:B,2,FALSE)</f>
        <v>INGENIERIA CIVIL</v>
      </c>
      <c r="D456" s="18" t="str">
        <f>VLOOKUP(ActividadesCom[[#This Row],[NO. DE CONTROL]],'LISTADO ESTUDIANTES'!A:D,4,FALSE)</f>
        <v>EGRESADO(A)</v>
      </c>
      <c r="E456" s="5">
        <f>SUM(ActividadesCom[[#This Row],[CRÉD. 1]],ActividadesCom[[#This Row],[CRÉD. 2]],ActividadesCom[[#This Row],[CRÉD. 3]],ActividadesCom[[#This Row],[CRÉD. 4]],ActividadesCom[[#This Row],[CRÉD. 5]])</f>
        <v>5</v>
      </c>
      <c r="F456" s="17">
        <f>IF(ActividadesCom[[#This Row],[ÚLTIMO SEMESTRE CON CRÉDITOS]]&gt;0,ROUND(AVERAGE(ActividadesCom[[#This Row],[VALOR NIVEL 5]],ActividadesCom[[#This Row],[VALOR NIVEL 4]],ActividadesCom[[#This Row],[VALOR NIVEL 3]],ActividadesCom[[#This Row],[VALOR NIVEL 2]],ActividadesCom[[#This Row],[VALOR NIVEL 1]]),0),"")</f>
        <v>2</v>
      </c>
      <c r="G456" s="5" t="str">
        <f>IF(ActividadesCom[[#This Row],[PROMEDIO]]="","",IF(ActividadesCom[[#This Row],[PROMEDIO]]&gt;=4,"EXCELENTE",IF(ActividadesCom[[#This Row],[PROMEDIO]]&gt;=3,"NOTABLE",IF(ActividadesCom[[#This Row],[PROMEDIO]]&gt;=2,"BUENO",IF(ActividadesCom[[#This Row],[PROMEDIO]]=1,"SUFICIENTE","")))))</f>
        <v>BUENO</v>
      </c>
      <c r="H456" s="5">
        <f>MAX(ActividadesCom[[#This Row],[PERÍODO 1]],ActividadesCom[[#This Row],[PERÍODO 2]],ActividadesCom[[#This Row],[PERÍODO 3]],ActividadesCom[[#This Row],[PERÍODO 4]],ActividadesCom[[#This Row],[PERÍODO 5]])</f>
        <v>20181</v>
      </c>
      <c r="I456" s="6" t="s">
        <v>640</v>
      </c>
      <c r="J456" s="5">
        <v>20181</v>
      </c>
      <c r="K456" s="5" t="s">
        <v>4010</v>
      </c>
      <c r="L456" s="5">
        <f>IF(ActividadesCom[[#This Row],[NIVEL 1]]&lt;&gt;0,VLOOKUP(ActividadesCom[[#This Row],[NIVEL 1]],Catálogo!A:B,2,FALSE),"")</f>
        <v>2</v>
      </c>
      <c r="M456" s="5">
        <v>1</v>
      </c>
      <c r="N456" s="6" t="s">
        <v>641</v>
      </c>
      <c r="O456" s="5">
        <v>20171</v>
      </c>
      <c r="P456" s="5" t="s">
        <v>4010</v>
      </c>
      <c r="Q456" s="5">
        <f>IF(ActividadesCom[[#This Row],[NIVEL 2]]&lt;&gt;0,VLOOKUP(ActividadesCom[[#This Row],[NIVEL 2]],Catálogo!A:B,2,FALSE),"")</f>
        <v>2</v>
      </c>
      <c r="R456" s="5">
        <v>1</v>
      </c>
      <c r="S456" s="6" t="s">
        <v>642</v>
      </c>
      <c r="T456" s="5">
        <v>20171</v>
      </c>
      <c r="U456" s="5" t="s">
        <v>4010</v>
      </c>
      <c r="V456" s="5">
        <f>IF(ActividadesCom[[#This Row],[NIVEL 3]]&lt;&gt;0,VLOOKUP(ActividadesCom[[#This Row],[NIVEL 3]],Catálogo!A:B,2,FALSE),"")</f>
        <v>2</v>
      </c>
      <c r="W456" s="5">
        <v>1</v>
      </c>
      <c r="X456" s="6" t="s">
        <v>112</v>
      </c>
      <c r="Y456" s="5">
        <v>20143</v>
      </c>
      <c r="Z456" s="5" t="s">
        <v>4010</v>
      </c>
      <c r="AA456" s="5">
        <f>IF(ActividadesCom[[#This Row],[NIVEL 4]]&lt;&gt;0,VLOOKUP(ActividadesCom[[#This Row],[NIVEL 4]],Catálogo!A:B,2,FALSE),"")</f>
        <v>2</v>
      </c>
      <c r="AB456" s="5">
        <v>1</v>
      </c>
      <c r="AC456" s="6" t="s">
        <v>5</v>
      </c>
      <c r="AD456" s="5">
        <v>20171</v>
      </c>
      <c r="AE456" s="5" t="s">
        <v>4010</v>
      </c>
      <c r="AF456" s="5">
        <f>IF(ActividadesCom[[#This Row],[NIVEL 5]]&lt;&gt;0,VLOOKUP(ActividadesCom[[#This Row],[NIVEL 5]],Catálogo!A:B,2,FALSE),"")</f>
        <v>2</v>
      </c>
      <c r="AG456" s="5">
        <v>1</v>
      </c>
      <c r="AH456" s="2"/>
      <c r="AI456" s="2"/>
    </row>
    <row r="457" spans="1:35" ht="30" hidden="1" customHeight="1" x14ac:dyDescent="0.25">
      <c r="A457" s="7">
        <v>14470088</v>
      </c>
      <c r="B457" s="97" t="str">
        <f>VLOOKUP(ActividadesCom[[#This Row],[NO. DE CONTROL]],'LISTADO ESTUDIANTES'!A:C,3,FALSE)</f>
        <v>BRITO RIVERO CANDELARIO ISAAC</v>
      </c>
      <c r="C457" s="97" t="str">
        <f>VLOOKUP(ActividadesCom[[#This Row],[NO. DE CONTROL]],'LISTADO ESTUDIANTES'!A:B,2,FALSE)</f>
        <v>INGENIERIA CIVIL</v>
      </c>
      <c r="D457" s="18" t="str">
        <f>VLOOKUP(ActividadesCom[[#This Row],[NO. DE CONTROL]],'LISTADO ESTUDIANTES'!A:D,4,FALSE)</f>
        <v>EGRESADO(A)</v>
      </c>
      <c r="E457" s="5">
        <f>SUM(ActividadesCom[[#This Row],[CRÉD. 1]],ActividadesCom[[#This Row],[CRÉD. 2]],ActividadesCom[[#This Row],[CRÉD. 3]],ActividadesCom[[#This Row],[CRÉD. 4]],ActividadesCom[[#This Row],[CRÉD. 5]])</f>
        <v>5</v>
      </c>
      <c r="F457" s="17">
        <f>IF(ActividadesCom[[#This Row],[ÚLTIMO SEMESTRE CON CRÉDITOS]]&gt;0,ROUND(AVERAGE(ActividadesCom[[#This Row],[VALOR NIVEL 5]],ActividadesCom[[#This Row],[VALOR NIVEL 4]],ActividadesCom[[#This Row],[VALOR NIVEL 3]],ActividadesCom[[#This Row],[VALOR NIVEL 2]],ActividadesCom[[#This Row],[VALOR NIVEL 1]]),0),"")</f>
        <v>2</v>
      </c>
      <c r="G457" s="5" t="str">
        <f>IF(ActividadesCom[[#This Row],[PROMEDIO]]="","",IF(ActividadesCom[[#This Row],[PROMEDIO]]&gt;=4,"EXCELENTE",IF(ActividadesCom[[#This Row],[PROMEDIO]]&gt;=3,"NOTABLE",IF(ActividadesCom[[#This Row],[PROMEDIO]]&gt;=2,"BUENO",IF(ActividadesCom[[#This Row],[PROMEDIO]]=1,"SUFICIENTE","")))))</f>
        <v>BUENO</v>
      </c>
      <c r="H457" s="5">
        <f>MAX(ActividadesCom[[#This Row],[PERÍODO 1]],ActividadesCom[[#This Row],[PERÍODO 2]],ActividadesCom[[#This Row],[PERÍODO 3]],ActividadesCom[[#This Row],[PERÍODO 4]],ActividadesCom[[#This Row],[PERÍODO 5]])</f>
        <v>20183</v>
      </c>
      <c r="I457" s="6" t="s">
        <v>746</v>
      </c>
      <c r="J457" s="5">
        <v>20183</v>
      </c>
      <c r="K457" s="5" t="s">
        <v>4010</v>
      </c>
      <c r="L457" s="5">
        <f>IF(ActividadesCom[[#This Row],[NIVEL 1]]&lt;&gt;0,VLOOKUP(ActividadesCom[[#This Row],[NIVEL 1]],Catálogo!A:B,2,FALSE),"")</f>
        <v>2</v>
      </c>
      <c r="M457" s="5">
        <v>1</v>
      </c>
      <c r="N457" s="6" t="s">
        <v>747</v>
      </c>
      <c r="O457" s="5">
        <v>20183</v>
      </c>
      <c r="P457" s="5" t="s">
        <v>4010</v>
      </c>
      <c r="Q457" s="5">
        <f>IF(ActividadesCom[[#This Row],[NIVEL 2]]&lt;&gt;0,VLOOKUP(ActividadesCom[[#This Row],[NIVEL 2]],Catálogo!A:B,2,FALSE),"")</f>
        <v>2</v>
      </c>
      <c r="R457" s="5">
        <v>1</v>
      </c>
      <c r="S457" s="6" t="s">
        <v>596</v>
      </c>
      <c r="T457" s="5">
        <v>20181</v>
      </c>
      <c r="U457" s="5" t="s">
        <v>4010</v>
      </c>
      <c r="V457" s="5">
        <f>IF(ActividadesCom[[#This Row],[NIVEL 3]]&lt;&gt;0,VLOOKUP(ActividadesCom[[#This Row],[NIVEL 3]],Catálogo!A:B,2,FALSE),"")</f>
        <v>2</v>
      </c>
      <c r="W457" s="5">
        <v>1</v>
      </c>
      <c r="X457" s="6" t="s">
        <v>29</v>
      </c>
      <c r="Y457" s="5">
        <v>20163</v>
      </c>
      <c r="Z457" s="5" t="s">
        <v>4010</v>
      </c>
      <c r="AA457" s="5">
        <f>IF(ActividadesCom[[#This Row],[NIVEL 4]]&lt;&gt;0,VLOOKUP(ActividadesCom[[#This Row],[NIVEL 4]],Catálogo!A:B,2,FALSE),"")</f>
        <v>2</v>
      </c>
      <c r="AB457" s="5">
        <v>1</v>
      </c>
      <c r="AC457" s="6" t="s">
        <v>112</v>
      </c>
      <c r="AD457" s="5">
        <v>20143</v>
      </c>
      <c r="AE457" s="5" t="s">
        <v>4010</v>
      </c>
      <c r="AF457" s="5">
        <f>IF(ActividadesCom[[#This Row],[NIVEL 5]]&lt;&gt;0,VLOOKUP(ActividadesCom[[#This Row],[NIVEL 5]],Catálogo!A:B,2,FALSE),"")</f>
        <v>2</v>
      </c>
      <c r="AG457" s="5">
        <v>1</v>
      </c>
      <c r="AH457" s="2"/>
      <c r="AI457" s="2"/>
    </row>
    <row r="458" spans="1:35" ht="30" hidden="1" customHeight="1" x14ac:dyDescent="0.25">
      <c r="A458" s="7">
        <v>14470089</v>
      </c>
      <c r="B458" s="97" t="str">
        <f>VLOOKUP(ActividadesCom[[#This Row],[NO. DE CONTROL]],'LISTADO ESTUDIANTES'!A:C,3,FALSE)</f>
        <v>POOT PECH FREDY MARTIN</v>
      </c>
      <c r="C458" s="97" t="str">
        <f>VLOOKUP(ActividadesCom[[#This Row],[NO. DE CONTROL]],'LISTADO ESTUDIANTES'!A:B,2,FALSE)</f>
        <v>INGENIERIA CIVIL</v>
      </c>
      <c r="D458" s="18" t="str">
        <f>VLOOKUP(ActividadesCom[[#This Row],[NO. DE CONTROL]],'LISTADO ESTUDIANTES'!A:D,4,FALSE)</f>
        <v>EGRESADO(A)</v>
      </c>
      <c r="E458" s="5">
        <f>SUM(ActividadesCom[[#This Row],[CRÉD. 1]],ActividadesCom[[#This Row],[CRÉD. 2]],ActividadesCom[[#This Row],[CRÉD. 3]],ActividadesCom[[#This Row],[CRÉD. 4]],ActividadesCom[[#This Row],[CRÉD. 5]])</f>
        <v>7</v>
      </c>
      <c r="F458" s="17">
        <f>IF(ActividadesCom[[#This Row],[ÚLTIMO SEMESTRE CON CRÉDITOS]]&gt;0,ROUND(AVERAGE(ActividadesCom[[#This Row],[VALOR NIVEL 5]],ActividadesCom[[#This Row],[VALOR NIVEL 4]],ActividadesCom[[#This Row],[VALOR NIVEL 3]],ActividadesCom[[#This Row],[VALOR NIVEL 2]],ActividadesCom[[#This Row],[VALOR NIVEL 1]]),0),"")</f>
        <v>2</v>
      </c>
      <c r="G458" s="5" t="str">
        <f>IF(ActividadesCom[[#This Row],[PROMEDIO]]="","",IF(ActividadesCom[[#This Row],[PROMEDIO]]&gt;=4,"EXCELENTE",IF(ActividadesCom[[#This Row],[PROMEDIO]]&gt;=3,"NOTABLE",IF(ActividadesCom[[#This Row],[PROMEDIO]]&gt;=2,"BUENO",IF(ActividadesCom[[#This Row],[PROMEDIO]]=1,"SUFICIENTE","")))))</f>
        <v>BUENO</v>
      </c>
      <c r="H458" s="5">
        <f>MAX(ActividadesCom[[#This Row],[PERÍODO 1]],ActividadesCom[[#This Row],[PERÍODO 2]],ActividadesCom[[#This Row],[PERÍODO 3]],ActividadesCom[[#This Row],[PERÍODO 4]],ActividadesCom[[#This Row],[PERÍODO 5]])</f>
        <v>20181</v>
      </c>
      <c r="I458" s="6" t="s">
        <v>445</v>
      </c>
      <c r="J458" s="5">
        <v>20181</v>
      </c>
      <c r="K458" s="5" t="s">
        <v>4010</v>
      </c>
      <c r="L458" s="5">
        <f>IF(ActividadesCom[[#This Row],[NIVEL 1]]&lt;&gt;0,VLOOKUP(ActividadesCom[[#This Row],[NIVEL 1]],Catálogo!A:B,2,FALSE),"")</f>
        <v>2</v>
      </c>
      <c r="M458" s="5">
        <v>2</v>
      </c>
      <c r="N458" s="6" t="s">
        <v>596</v>
      </c>
      <c r="O458" s="5">
        <v>20181</v>
      </c>
      <c r="P458" s="5" t="s">
        <v>4010</v>
      </c>
      <c r="Q458" s="5">
        <f>IF(ActividadesCom[[#This Row],[NIVEL 2]]&lt;&gt;0,VLOOKUP(ActividadesCom[[#This Row],[NIVEL 2]],Catálogo!A:B,2,FALSE),"")</f>
        <v>2</v>
      </c>
      <c r="R458" s="5">
        <v>1</v>
      </c>
      <c r="S458" s="6" t="s">
        <v>695</v>
      </c>
      <c r="T458" s="5">
        <v>20181</v>
      </c>
      <c r="U458" s="5" t="s">
        <v>4010</v>
      </c>
      <c r="V458" s="5">
        <f>IF(ActividadesCom[[#This Row],[NIVEL 3]]&lt;&gt;0,VLOOKUP(ActividadesCom[[#This Row],[NIVEL 3]],Catálogo!A:B,2,FALSE),"")</f>
        <v>2</v>
      </c>
      <c r="W458" s="5">
        <v>2</v>
      </c>
      <c r="X458" s="6" t="s">
        <v>696</v>
      </c>
      <c r="Y458" s="5">
        <v>20171</v>
      </c>
      <c r="Z458" s="5" t="s">
        <v>4010</v>
      </c>
      <c r="AA458" s="5">
        <f>IF(ActividadesCom[[#This Row],[NIVEL 4]]&lt;&gt;0,VLOOKUP(ActividadesCom[[#This Row],[NIVEL 4]],Catálogo!A:B,2,FALSE),"")</f>
        <v>2</v>
      </c>
      <c r="AB458" s="5">
        <v>1</v>
      </c>
      <c r="AC458" s="6" t="s">
        <v>6</v>
      </c>
      <c r="AD458" s="5">
        <v>20143</v>
      </c>
      <c r="AE458" s="5" t="s">
        <v>4010</v>
      </c>
      <c r="AF458" s="5">
        <f>IF(ActividadesCom[[#This Row],[NIVEL 5]]&lt;&gt;0,VLOOKUP(ActividadesCom[[#This Row],[NIVEL 5]],Catálogo!A:B,2,FALSE),"")</f>
        <v>2</v>
      </c>
      <c r="AG458" s="5">
        <v>1</v>
      </c>
      <c r="AH458" s="2"/>
      <c r="AI458" s="2"/>
    </row>
    <row r="459" spans="1:35" ht="30" hidden="1" customHeight="1" x14ac:dyDescent="0.25">
      <c r="A459" s="7">
        <v>14470090</v>
      </c>
      <c r="B459" s="97" t="str">
        <f>VLOOKUP(ActividadesCom[[#This Row],[NO. DE CONTROL]],'LISTADO ESTUDIANTES'!A:C,3,FALSE)</f>
        <v>COLLI CHI MIGUEL ANGEL</v>
      </c>
      <c r="C459" s="97" t="str">
        <f>VLOOKUP(ActividadesCom[[#This Row],[NO. DE CONTROL]],'LISTADO ESTUDIANTES'!A:B,2,FALSE)</f>
        <v>INGENIERIA CIVIL</v>
      </c>
      <c r="D459" s="18" t="str">
        <f>VLOOKUP(ActividadesCom[[#This Row],[NO. DE CONTROL]],'LISTADO ESTUDIANTES'!A:D,4,FALSE)</f>
        <v>EGRESADO(A)</v>
      </c>
      <c r="E459" s="5">
        <f>SUM(ActividadesCom[[#This Row],[CRÉD. 1]],ActividadesCom[[#This Row],[CRÉD. 2]],ActividadesCom[[#This Row],[CRÉD. 3]],ActividadesCom[[#This Row],[CRÉD. 4]],ActividadesCom[[#This Row],[CRÉD. 5]])</f>
        <v>5</v>
      </c>
      <c r="F459" s="17">
        <f>IF(ActividadesCom[[#This Row],[ÚLTIMO SEMESTRE CON CRÉDITOS]]&gt;0,ROUND(AVERAGE(ActividadesCom[[#This Row],[VALOR NIVEL 5]],ActividadesCom[[#This Row],[VALOR NIVEL 4]],ActividadesCom[[#This Row],[VALOR NIVEL 3]],ActividadesCom[[#This Row],[VALOR NIVEL 2]],ActividadesCom[[#This Row],[VALOR NIVEL 1]]),0),"")</f>
        <v>2</v>
      </c>
      <c r="G459" s="5" t="str">
        <f>IF(ActividadesCom[[#This Row],[PROMEDIO]]="","",IF(ActividadesCom[[#This Row],[PROMEDIO]]&gt;=4,"EXCELENTE",IF(ActividadesCom[[#This Row],[PROMEDIO]]&gt;=3,"NOTABLE",IF(ActividadesCom[[#This Row],[PROMEDIO]]&gt;=2,"BUENO",IF(ActividadesCom[[#This Row],[PROMEDIO]]=1,"SUFICIENTE","")))))</f>
        <v>BUENO</v>
      </c>
      <c r="H459" s="5">
        <f>MAX(ActividadesCom[[#This Row],[PERÍODO 1]],ActividadesCom[[#This Row],[PERÍODO 2]],ActividadesCom[[#This Row],[PERÍODO 3]],ActividadesCom[[#This Row],[PERÍODO 4]],ActividadesCom[[#This Row],[PERÍODO 5]])</f>
        <v>20181</v>
      </c>
      <c r="I459" s="6" t="s">
        <v>596</v>
      </c>
      <c r="J459" s="5">
        <v>20181</v>
      </c>
      <c r="K459" s="5" t="s">
        <v>4010</v>
      </c>
      <c r="L459" s="5">
        <f>IF(ActividadesCom[[#This Row],[NIVEL 1]]&lt;&gt;0,VLOOKUP(ActividadesCom[[#This Row],[NIVEL 1]],Catálogo!A:B,2,FALSE),"")</f>
        <v>2</v>
      </c>
      <c r="M459" s="5">
        <v>1</v>
      </c>
      <c r="N459" s="6" t="s">
        <v>677</v>
      </c>
      <c r="O459" s="5">
        <v>20171</v>
      </c>
      <c r="P459" s="5" t="s">
        <v>4010</v>
      </c>
      <c r="Q459" s="5">
        <f>IF(ActividadesCom[[#This Row],[NIVEL 2]]&lt;&gt;0,VLOOKUP(ActividadesCom[[#This Row],[NIVEL 2]],Catálogo!A:B,2,FALSE),"")</f>
        <v>2</v>
      </c>
      <c r="R459" s="5">
        <v>1</v>
      </c>
      <c r="S459" s="6" t="s">
        <v>592</v>
      </c>
      <c r="T459" s="5">
        <v>20151</v>
      </c>
      <c r="U459" s="5" t="s">
        <v>4010</v>
      </c>
      <c r="V459" s="5">
        <f>IF(ActividadesCom[[#This Row],[NIVEL 3]]&lt;&gt;0,VLOOKUP(ActividadesCom[[#This Row],[NIVEL 3]],Catálogo!A:B,2,FALSE),"")</f>
        <v>2</v>
      </c>
      <c r="W459" s="5">
        <v>1</v>
      </c>
      <c r="X459" s="6" t="s">
        <v>5</v>
      </c>
      <c r="Y459" s="5">
        <v>20171</v>
      </c>
      <c r="Z459" s="5" t="s">
        <v>4010</v>
      </c>
      <c r="AA459" s="5">
        <f>IF(ActividadesCom[[#This Row],[NIVEL 4]]&lt;&gt;0,VLOOKUP(ActividadesCom[[#This Row],[NIVEL 4]],Catálogo!A:B,2,FALSE),"")</f>
        <v>2</v>
      </c>
      <c r="AB459" s="5">
        <v>1</v>
      </c>
      <c r="AC459" s="6" t="s">
        <v>25</v>
      </c>
      <c r="AD459" s="5">
        <v>20143</v>
      </c>
      <c r="AE459" s="5" t="s">
        <v>4010</v>
      </c>
      <c r="AF459" s="5">
        <f>IF(ActividadesCom[[#This Row],[NIVEL 5]]&lt;&gt;0,VLOOKUP(ActividadesCom[[#This Row],[NIVEL 5]],Catálogo!A:B,2,FALSE),"")</f>
        <v>2</v>
      </c>
      <c r="AG459" s="5">
        <v>1</v>
      </c>
      <c r="AH459" s="2"/>
      <c r="AI459" s="2"/>
    </row>
    <row r="460" spans="1:35" ht="30" hidden="1" customHeight="1" x14ac:dyDescent="0.25">
      <c r="A460" s="7">
        <v>14470091</v>
      </c>
      <c r="B460" s="97" t="str">
        <f>VLOOKUP(ActividadesCom[[#This Row],[NO. DE CONTROL]],'LISTADO ESTUDIANTES'!A:C,3,FALSE)</f>
        <v>CHAN RAMIREZ LUIS ALFREDO</v>
      </c>
      <c r="C460" s="97" t="str">
        <f>VLOOKUP(ActividadesCom[[#This Row],[NO. DE CONTROL]],'LISTADO ESTUDIANTES'!A:B,2,FALSE)</f>
        <v>INGENIERIA CIVIL</v>
      </c>
      <c r="D460" s="18" t="str">
        <f>VLOOKUP(ActividadesCom[[#This Row],[NO. DE CONTROL]],'LISTADO ESTUDIANTES'!A:D,4,FALSE)</f>
        <v>BAJA</v>
      </c>
      <c r="E460" s="5">
        <f>SUM(ActividadesCom[[#This Row],[CRÉD. 1]],ActividadesCom[[#This Row],[CRÉD. 2]],ActividadesCom[[#This Row],[CRÉD. 3]],ActividadesCom[[#This Row],[CRÉD. 4]],ActividadesCom[[#This Row],[CRÉD. 5]])</f>
        <v>6</v>
      </c>
      <c r="F460" s="17">
        <f>IF(ActividadesCom[[#This Row],[ÚLTIMO SEMESTRE CON CRÉDITOS]]&gt;0,ROUND(AVERAGE(ActividadesCom[[#This Row],[VALOR NIVEL 5]],ActividadesCom[[#This Row],[VALOR NIVEL 4]],ActividadesCom[[#This Row],[VALOR NIVEL 3]],ActividadesCom[[#This Row],[VALOR NIVEL 2]],ActividadesCom[[#This Row],[VALOR NIVEL 1]]),0),"")</f>
        <v>2</v>
      </c>
      <c r="G460" s="5" t="str">
        <f>IF(ActividadesCom[[#This Row],[PROMEDIO]]="","",IF(ActividadesCom[[#This Row],[PROMEDIO]]&gt;=4,"EXCELENTE",IF(ActividadesCom[[#This Row],[PROMEDIO]]&gt;=3,"NOTABLE",IF(ActividadesCom[[#This Row],[PROMEDIO]]&gt;=2,"BUENO",IF(ActividadesCom[[#This Row],[PROMEDIO]]=1,"SUFICIENTE","")))))</f>
        <v>BUENO</v>
      </c>
      <c r="H460" s="5">
        <f>MAX(ActividadesCom[[#This Row],[PERÍODO 1]],ActividadesCom[[#This Row],[PERÍODO 2]],ActividadesCom[[#This Row],[PERÍODO 3]],ActividadesCom[[#This Row],[PERÍODO 4]],ActividadesCom[[#This Row],[PERÍODO 5]])</f>
        <v>20181</v>
      </c>
      <c r="I460" s="6" t="s">
        <v>445</v>
      </c>
      <c r="J460" s="5">
        <v>20181</v>
      </c>
      <c r="K460" s="5" t="s">
        <v>4010</v>
      </c>
      <c r="L460" s="5">
        <f>IF(ActividadesCom[[#This Row],[NIVEL 1]]&lt;&gt;0,VLOOKUP(ActividadesCom[[#This Row],[NIVEL 1]],Catálogo!A:B,2,FALSE),"")</f>
        <v>2</v>
      </c>
      <c r="M460" s="5">
        <v>2</v>
      </c>
      <c r="N460" s="6" t="s">
        <v>759</v>
      </c>
      <c r="O460" s="5">
        <v>20171</v>
      </c>
      <c r="P460" s="5" t="s">
        <v>4010</v>
      </c>
      <c r="Q460" s="5">
        <f>IF(ActividadesCom[[#This Row],[NIVEL 2]]&lt;&gt;0,VLOOKUP(ActividadesCom[[#This Row],[NIVEL 2]],Catálogo!A:B,2,FALSE),"")</f>
        <v>2</v>
      </c>
      <c r="R460" s="5">
        <v>1</v>
      </c>
      <c r="S460" s="6" t="s">
        <v>760</v>
      </c>
      <c r="T460" s="5">
        <v>20181</v>
      </c>
      <c r="U460" s="5" t="s">
        <v>4010</v>
      </c>
      <c r="V460" s="5">
        <f>IF(ActividadesCom[[#This Row],[NIVEL 3]]&lt;&gt;0,VLOOKUP(ActividadesCom[[#This Row],[NIVEL 3]],Catálogo!A:B,2,FALSE),"")</f>
        <v>2</v>
      </c>
      <c r="W460" s="5">
        <v>1</v>
      </c>
      <c r="X460" s="6" t="s">
        <v>596</v>
      </c>
      <c r="Y460" s="5">
        <v>20181</v>
      </c>
      <c r="Z460" s="5" t="s">
        <v>4010</v>
      </c>
      <c r="AA460" s="5">
        <f>IF(ActividadesCom[[#This Row],[NIVEL 4]]&lt;&gt;0,VLOOKUP(ActividadesCom[[#This Row],[NIVEL 4]],Catálogo!A:B,2,FALSE),"")</f>
        <v>2</v>
      </c>
      <c r="AB460" s="5">
        <v>1</v>
      </c>
      <c r="AC460" s="6" t="s">
        <v>6</v>
      </c>
      <c r="AD460" s="5">
        <v>20143</v>
      </c>
      <c r="AE460" s="5" t="s">
        <v>4010</v>
      </c>
      <c r="AF460" s="5">
        <f>IF(ActividadesCom[[#This Row],[NIVEL 5]]&lt;&gt;0,VLOOKUP(ActividadesCom[[#This Row],[NIVEL 5]],Catálogo!A:B,2,FALSE),"")</f>
        <v>2</v>
      </c>
      <c r="AG460" s="5">
        <v>1</v>
      </c>
      <c r="AH460" s="2"/>
      <c r="AI460" s="2"/>
    </row>
    <row r="461" spans="1:35" ht="30" hidden="1" customHeight="1" x14ac:dyDescent="0.25">
      <c r="A461" s="7">
        <v>14470092</v>
      </c>
      <c r="B461" s="97" t="str">
        <f>VLOOKUP(ActividadesCom[[#This Row],[NO. DE CONTROL]],'LISTADO ESTUDIANTES'!A:C,3,FALSE)</f>
        <v>BALAN HIDALGO CARLOS ENRIQUE</v>
      </c>
      <c r="C461" s="97" t="str">
        <f>VLOOKUP(ActividadesCom[[#This Row],[NO. DE CONTROL]],'LISTADO ESTUDIANTES'!A:B,2,FALSE)</f>
        <v>INGENIERIA CIVIL</v>
      </c>
      <c r="D461" s="18" t="str">
        <f>VLOOKUP(ActividadesCom[[#This Row],[NO. DE CONTROL]],'LISTADO ESTUDIANTES'!A:D,4,FALSE)</f>
        <v>BAJA</v>
      </c>
      <c r="E461" s="5">
        <f>SUM(ActividadesCom[[#This Row],[CRÉD. 1]],ActividadesCom[[#This Row],[CRÉD. 2]],ActividadesCom[[#This Row],[CRÉD. 3]],ActividadesCom[[#This Row],[CRÉD. 4]],ActividadesCom[[#This Row],[CRÉD. 5]])</f>
        <v>1</v>
      </c>
      <c r="F461" s="17">
        <f>IF(ActividadesCom[[#This Row],[ÚLTIMO SEMESTRE CON CRÉDITOS]]&gt;0,ROUND(AVERAGE(ActividadesCom[[#This Row],[VALOR NIVEL 5]],ActividadesCom[[#This Row],[VALOR NIVEL 4]],ActividadesCom[[#This Row],[VALOR NIVEL 3]],ActividadesCom[[#This Row],[VALOR NIVEL 2]],ActividadesCom[[#This Row],[VALOR NIVEL 1]]),0),"")</f>
        <v>2</v>
      </c>
      <c r="G461" s="5" t="str">
        <f>IF(ActividadesCom[[#This Row],[PROMEDIO]]="","",IF(ActividadesCom[[#This Row],[PROMEDIO]]&gt;=4,"EXCELENTE",IF(ActividadesCom[[#This Row],[PROMEDIO]]&gt;=3,"NOTABLE",IF(ActividadesCom[[#This Row],[PROMEDIO]]&gt;=2,"BUENO",IF(ActividadesCom[[#This Row],[PROMEDIO]]=1,"SUFICIENTE","")))))</f>
        <v>BUENO</v>
      </c>
      <c r="H461" s="5">
        <f>MAX(ActividadesCom[[#This Row],[PERÍODO 1]],ActividadesCom[[#This Row],[PERÍODO 2]],ActividadesCom[[#This Row],[PERÍODO 3]],ActividadesCom[[#This Row],[PERÍODO 4]],ActividadesCom[[#This Row],[PERÍODO 5]])</f>
        <v>20143</v>
      </c>
      <c r="I461" s="6"/>
      <c r="J461" s="5"/>
      <c r="K461" s="5"/>
      <c r="L461" s="5" t="str">
        <f>IF(ActividadesCom[[#This Row],[NIVEL 1]]&lt;&gt;0,VLOOKUP(ActividadesCom[[#This Row],[NIVEL 1]],Catálogo!A:B,2,FALSE),"")</f>
        <v/>
      </c>
      <c r="M461" s="5"/>
      <c r="N461" s="6"/>
      <c r="O461" s="5"/>
      <c r="P461" s="5"/>
      <c r="Q461" s="5" t="str">
        <f>IF(ActividadesCom[[#This Row],[NIVEL 2]]&lt;&gt;0,VLOOKUP(ActividadesCom[[#This Row],[NIVEL 2]],Catálogo!A:B,2,FALSE),"")</f>
        <v/>
      </c>
      <c r="R461" s="5"/>
      <c r="S461" s="6"/>
      <c r="T461" s="5"/>
      <c r="U461" s="5"/>
      <c r="V461" s="5" t="str">
        <f>IF(ActividadesCom[[#This Row],[NIVEL 3]]&lt;&gt;0,VLOOKUP(ActividadesCom[[#This Row],[NIVEL 3]],Catálogo!A:B,2,FALSE),"")</f>
        <v/>
      </c>
      <c r="W461" s="5"/>
      <c r="X461" s="6"/>
      <c r="Y461" s="5"/>
      <c r="Z461" s="5"/>
      <c r="AA461" s="5" t="str">
        <f>IF(ActividadesCom[[#This Row],[NIVEL 4]]&lt;&gt;0,VLOOKUP(ActividadesCom[[#This Row],[NIVEL 4]],Catálogo!A:B,2,FALSE),"")</f>
        <v/>
      </c>
      <c r="AB461" s="5"/>
      <c r="AC461" s="6" t="s">
        <v>25</v>
      </c>
      <c r="AD461" s="5">
        <v>20143</v>
      </c>
      <c r="AE461" s="5" t="s">
        <v>4010</v>
      </c>
      <c r="AF461" s="5">
        <f>IF(ActividadesCom[[#This Row],[NIVEL 5]]&lt;&gt;0,VLOOKUP(ActividadesCom[[#This Row],[NIVEL 5]],Catálogo!A:B,2,FALSE),"")</f>
        <v>2</v>
      </c>
      <c r="AG461" s="5">
        <v>1</v>
      </c>
      <c r="AH461" s="2"/>
      <c r="AI461" s="2"/>
    </row>
    <row r="462" spans="1:35" ht="30" hidden="1" customHeight="1" x14ac:dyDescent="0.25">
      <c r="A462" s="7">
        <v>14470094</v>
      </c>
      <c r="B462" s="97" t="str">
        <f>VLOOKUP(ActividadesCom[[#This Row],[NO. DE CONTROL]],'LISTADO ESTUDIANTES'!A:C,3,FALSE)</f>
        <v>CRUZ ZARAGOZA OSCAR GAUDENCIO</v>
      </c>
      <c r="C462" s="97" t="str">
        <f>VLOOKUP(ActividadesCom[[#This Row],[NO. DE CONTROL]],'LISTADO ESTUDIANTES'!A:B,2,FALSE)</f>
        <v>ARQUITECTURA</v>
      </c>
      <c r="D462" s="18" t="str">
        <f>VLOOKUP(ActividadesCom[[#This Row],[NO. DE CONTROL]],'LISTADO ESTUDIANTES'!A:D,4,FALSE)</f>
        <v>BAJA</v>
      </c>
      <c r="E462" s="5">
        <f>SUM(ActividadesCom[[#This Row],[CRÉD. 1]],ActividadesCom[[#This Row],[CRÉD. 2]],ActividadesCom[[#This Row],[CRÉD. 3]],ActividadesCom[[#This Row],[CRÉD. 4]],ActividadesCom[[#This Row],[CRÉD. 5]])</f>
        <v>2</v>
      </c>
      <c r="F462" s="17" t="str">
        <f>IF(ActividadesCom[[#This Row],[ÚLTIMO SEMESTRE CON CRÉDITOS]]&gt;0,ROUND(AVERAGE(ActividadesCom[[#This Row],[VALOR NIVEL 5]],ActividadesCom[[#This Row],[VALOR NIVEL 4]],ActividadesCom[[#This Row],[VALOR NIVEL 3]],ActividadesCom[[#This Row],[VALOR NIVEL 2]],ActividadesCom[[#This Row],[VALOR NIVEL 1]]),0),"")</f>
        <v/>
      </c>
      <c r="G462" s="5" t="str">
        <f>IF(ActividadesCom[[#This Row],[PROMEDIO]]="","",IF(ActividadesCom[[#This Row],[PROMEDIO]]&gt;=4,"EXCELENTE",IF(ActividadesCom[[#This Row],[PROMEDIO]]&gt;=3,"NOTABLE",IF(ActividadesCom[[#This Row],[PROMEDIO]]&gt;=2,"BUENO",IF(ActividadesCom[[#This Row],[PROMEDIO]]=1,"SUFICIENTE","")))))</f>
        <v/>
      </c>
      <c r="H462" s="5">
        <f>MAX(ActividadesCom[[#This Row],[PERÍODO 1]],ActividadesCom[[#This Row],[PERÍODO 2]],ActividadesCom[[#This Row],[PERÍODO 3]],ActividadesCom[[#This Row],[PERÍODO 4]],ActividadesCom[[#This Row],[PERÍODO 5]])</f>
        <v>0</v>
      </c>
      <c r="I462" s="6"/>
      <c r="J462" s="5"/>
      <c r="K462" s="5"/>
      <c r="L462" s="5" t="str">
        <f>IF(ActividadesCom[[#This Row],[NIVEL 1]]&lt;&gt;0,VLOOKUP(ActividadesCom[[#This Row],[NIVEL 1]],Catálogo!A:B,2,FALSE),"")</f>
        <v/>
      </c>
      <c r="M462" s="5"/>
      <c r="N462" s="6"/>
      <c r="O462" s="5"/>
      <c r="P462" s="5"/>
      <c r="Q462" s="5" t="str">
        <f>IF(ActividadesCom[[#This Row],[NIVEL 2]]&lt;&gt;0,VLOOKUP(ActividadesCom[[#This Row],[NIVEL 2]],Catálogo!A:B,2,FALSE),"")</f>
        <v/>
      </c>
      <c r="R462" s="5"/>
      <c r="S462" s="6"/>
      <c r="T462" s="5"/>
      <c r="U462" s="5"/>
      <c r="V462" s="5" t="str">
        <f>IF(ActividadesCom[[#This Row],[NIVEL 3]]&lt;&gt;0,VLOOKUP(ActividadesCom[[#This Row],[NIVEL 3]],Catálogo!A:B,2,FALSE),"")</f>
        <v/>
      </c>
      <c r="W462" s="5"/>
      <c r="X462" s="6"/>
      <c r="Y462" s="5"/>
      <c r="Z462" s="5"/>
      <c r="AA462" s="5" t="str">
        <f>IF(ActividadesCom[[#This Row],[NIVEL 4]]&lt;&gt;0,VLOOKUP(ActividadesCom[[#This Row],[NIVEL 4]],Catálogo!A:B,2,FALSE),"")</f>
        <v/>
      </c>
      <c r="AB462" s="5"/>
      <c r="AC462" s="6" t="s">
        <v>80</v>
      </c>
      <c r="AD462" s="5" t="s">
        <v>50</v>
      </c>
      <c r="AE462" s="5" t="s">
        <v>4010</v>
      </c>
      <c r="AF462" s="5">
        <f>IF(ActividadesCom[[#This Row],[NIVEL 5]]&lt;&gt;0,VLOOKUP(ActividadesCom[[#This Row],[NIVEL 5]],Catálogo!A:B,2,FALSE),"")</f>
        <v>2</v>
      </c>
      <c r="AG462" s="5">
        <v>2</v>
      </c>
      <c r="AH462" s="2"/>
      <c r="AI462" s="2"/>
    </row>
    <row r="463" spans="1:35" ht="30" hidden="1" customHeight="1" x14ac:dyDescent="0.25">
      <c r="A463" s="7">
        <v>14470095</v>
      </c>
      <c r="B463" s="97" t="str">
        <f>VLOOKUP(ActividadesCom[[#This Row],[NO. DE CONTROL]],'LISTADO ESTUDIANTES'!A:C,3,FALSE)</f>
        <v>TREJO CHI EDUARDO GUADALUPE</v>
      </c>
      <c r="C463" s="97" t="str">
        <f>VLOOKUP(ActividadesCom[[#This Row],[NO. DE CONTROL]],'LISTADO ESTUDIANTES'!A:B,2,FALSE)</f>
        <v>INGENIERIA CIVIL</v>
      </c>
      <c r="D463" s="18" t="str">
        <f>VLOOKUP(ActividadesCom[[#This Row],[NO. DE CONTROL]],'LISTADO ESTUDIANTES'!A:D,4,FALSE)</f>
        <v>EGRESADO(A)</v>
      </c>
      <c r="E463" s="5">
        <f>SUM(ActividadesCom[[#This Row],[CRÉD. 1]],ActividadesCom[[#This Row],[CRÉD. 2]],ActividadesCom[[#This Row],[CRÉD. 3]],ActividadesCom[[#This Row],[CRÉD. 4]],ActividadesCom[[#This Row],[CRÉD. 5]])</f>
        <v>6</v>
      </c>
      <c r="F463" s="17">
        <f>IF(ActividadesCom[[#This Row],[ÚLTIMO SEMESTRE CON CRÉDITOS]]&gt;0,ROUND(AVERAGE(ActividadesCom[[#This Row],[VALOR NIVEL 5]],ActividadesCom[[#This Row],[VALOR NIVEL 4]],ActividadesCom[[#This Row],[VALOR NIVEL 3]],ActividadesCom[[#This Row],[VALOR NIVEL 2]],ActividadesCom[[#This Row],[VALOR NIVEL 1]]),0),"")</f>
        <v>2</v>
      </c>
      <c r="G463" s="5" t="str">
        <f>IF(ActividadesCom[[#This Row],[PROMEDIO]]="","",IF(ActividadesCom[[#This Row],[PROMEDIO]]&gt;=4,"EXCELENTE",IF(ActividadesCom[[#This Row],[PROMEDIO]]&gt;=3,"NOTABLE",IF(ActividadesCom[[#This Row],[PROMEDIO]]&gt;=2,"BUENO",IF(ActividadesCom[[#This Row],[PROMEDIO]]=1,"SUFICIENTE","")))))</f>
        <v>BUENO</v>
      </c>
      <c r="H463" s="5">
        <f>MAX(ActividadesCom[[#This Row],[PERÍODO 1]],ActividadesCom[[#This Row],[PERÍODO 2]],ActividadesCom[[#This Row],[PERÍODO 3]],ActividadesCom[[#This Row],[PERÍODO 4]],ActividadesCom[[#This Row],[PERÍODO 5]])</f>
        <v>20183</v>
      </c>
      <c r="I463" s="6" t="s">
        <v>601</v>
      </c>
      <c r="J463" s="5">
        <v>20181</v>
      </c>
      <c r="K463" s="5" t="s">
        <v>4010</v>
      </c>
      <c r="L463" s="5">
        <f>IF(ActividadesCom[[#This Row],[NIVEL 1]]&lt;&gt;0,VLOOKUP(ActividadesCom[[#This Row],[NIVEL 1]],Catálogo!A:B,2,FALSE),"")</f>
        <v>2</v>
      </c>
      <c r="M463" s="5">
        <v>1</v>
      </c>
      <c r="N463" s="6" t="s">
        <v>689</v>
      </c>
      <c r="O463" s="5">
        <v>20183</v>
      </c>
      <c r="P463" s="5" t="s">
        <v>4010</v>
      </c>
      <c r="Q463" s="5">
        <f>IF(ActividadesCom[[#This Row],[NIVEL 2]]&lt;&gt;0,VLOOKUP(ActividadesCom[[#This Row],[NIVEL 2]],Catálogo!A:B,2,FALSE),"")</f>
        <v>2</v>
      </c>
      <c r="R463" s="5">
        <v>1</v>
      </c>
      <c r="S463" s="6" t="s">
        <v>691</v>
      </c>
      <c r="T463" s="5">
        <v>20181</v>
      </c>
      <c r="U463" s="5" t="s">
        <v>4010</v>
      </c>
      <c r="V463" s="5">
        <f>IF(ActividadesCom[[#This Row],[NIVEL 3]]&lt;&gt;0,VLOOKUP(ActividadesCom[[#This Row],[NIVEL 3]],Catálogo!A:B,2,FALSE),"")</f>
        <v>2</v>
      </c>
      <c r="W463" s="5">
        <v>1</v>
      </c>
      <c r="X463" s="6" t="s">
        <v>684</v>
      </c>
      <c r="Y463" s="5" t="s">
        <v>685</v>
      </c>
      <c r="Z463" s="5" t="s">
        <v>4010</v>
      </c>
      <c r="AA463" s="5">
        <f>IF(ActividadesCom[[#This Row],[NIVEL 4]]&lt;&gt;0,VLOOKUP(ActividadesCom[[#This Row],[NIVEL 4]],Catálogo!A:B,2,FALSE),"")</f>
        <v>2</v>
      </c>
      <c r="AB463" s="5">
        <v>2</v>
      </c>
      <c r="AC463" s="6" t="s">
        <v>6</v>
      </c>
      <c r="AD463" s="5">
        <v>20143</v>
      </c>
      <c r="AE463" s="5" t="s">
        <v>4010</v>
      </c>
      <c r="AF463" s="5">
        <f>IF(ActividadesCom[[#This Row],[NIVEL 5]]&lt;&gt;0,VLOOKUP(ActividadesCom[[#This Row],[NIVEL 5]],Catálogo!A:B,2,FALSE),"")</f>
        <v>2</v>
      </c>
      <c r="AG463" s="5">
        <v>1</v>
      </c>
      <c r="AH463" s="2"/>
      <c r="AI463" s="2"/>
    </row>
    <row r="464" spans="1:35" ht="30" hidden="1" customHeight="1" x14ac:dyDescent="0.25">
      <c r="A464" s="7">
        <v>14470097</v>
      </c>
      <c r="B464" s="97" t="str">
        <f>VLOOKUP(ActividadesCom[[#This Row],[NO. DE CONTROL]],'LISTADO ESTUDIANTES'!A:C,3,FALSE)</f>
        <v>LOPEZ XOOL ISRAEL GERARDO</v>
      </c>
      <c r="C464" s="97" t="str">
        <f>VLOOKUP(ActividadesCom[[#This Row],[NO. DE CONTROL]],'LISTADO ESTUDIANTES'!A:B,2,FALSE)</f>
        <v>INGENIERIA CIVIL</v>
      </c>
      <c r="D464" s="18" t="str">
        <f>VLOOKUP(ActividadesCom[[#This Row],[NO. DE CONTROL]],'LISTADO ESTUDIANTES'!A:D,4,FALSE)</f>
        <v>BAJA</v>
      </c>
      <c r="E464" s="5">
        <f>SUM(ActividadesCom[[#This Row],[CRÉD. 1]],ActividadesCom[[#This Row],[CRÉD. 2]],ActividadesCom[[#This Row],[CRÉD. 3]],ActividadesCom[[#This Row],[CRÉD. 4]],ActividadesCom[[#This Row],[CRÉD. 5]])</f>
        <v>0</v>
      </c>
      <c r="F464" s="17" t="str">
        <f>IF(ActividadesCom[[#This Row],[ÚLTIMO SEMESTRE CON CRÉDITOS]]&gt;0,ROUND(AVERAGE(ActividadesCom[[#This Row],[VALOR NIVEL 5]],ActividadesCom[[#This Row],[VALOR NIVEL 4]],ActividadesCom[[#This Row],[VALOR NIVEL 3]],ActividadesCom[[#This Row],[VALOR NIVEL 2]],ActividadesCom[[#This Row],[VALOR NIVEL 1]]),0),"")</f>
        <v/>
      </c>
      <c r="G464" s="5" t="str">
        <f>IF(ActividadesCom[[#This Row],[PROMEDIO]]="","",IF(ActividadesCom[[#This Row],[PROMEDIO]]&gt;=4,"EXCELENTE",IF(ActividadesCom[[#This Row],[PROMEDIO]]&gt;=3,"NOTABLE",IF(ActividadesCom[[#This Row],[PROMEDIO]]&gt;=2,"BUENO",IF(ActividadesCom[[#This Row],[PROMEDIO]]=1,"SUFICIENTE","")))))</f>
        <v/>
      </c>
      <c r="H464" s="5">
        <f>MAX(ActividadesCom[[#This Row],[PERÍODO 1]],ActividadesCom[[#This Row],[PERÍODO 2]],ActividadesCom[[#This Row],[PERÍODO 3]],ActividadesCom[[#This Row],[PERÍODO 4]],ActividadesCom[[#This Row],[PERÍODO 5]])</f>
        <v>0</v>
      </c>
      <c r="I464" s="6"/>
      <c r="J464" s="5"/>
      <c r="K464" s="5"/>
      <c r="L464" s="5" t="str">
        <f>IF(ActividadesCom[[#This Row],[NIVEL 1]]&lt;&gt;0,VLOOKUP(ActividadesCom[[#This Row],[NIVEL 1]],Catálogo!A:B,2,FALSE),"")</f>
        <v/>
      </c>
      <c r="M464" s="5"/>
      <c r="N464" s="6"/>
      <c r="O464" s="5"/>
      <c r="P464" s="5"/>
      <c r="Q464" s="5" t="str">
        <f>IF(ActividadesCom[[#This Row],[NIVEL 2]]&lt;&gt;0,VLOOKUP(ActividadesCom[[#This Row],[NIVEL 2]],Catálogo!A:B,2,FALSE),"")</f>
        <v/>
      </c>
      <c r="R464" s="5"/>
      <c r="S464" s="6"/>
      <c r="T464" s="5"/>
      <c r="U464" s="5"/>
      <c r="V464" s="5" t="str">
        <f>IF(ActividadesCom[[#This Row],[NIVEL 3]]&lt;&gt;0,VLOOKUP(ActividadesCom[[#This Row],[NIVEL 3]],Catálogo!A:B,2,FALSE),"")</f>
        <v/>
      </c>
      <c r="W464" s="5"/>
      <c r="X464" s="6"/>
      <c r="Y464" s="5"/>
      <c r="Z464" s="5"/>
      <c r="AA464" s="5" t="str">
        <f>IF(ActividadesCom[[#This Row],[NIVEL 4]]&lt;&gt;0,VLOOKUP(ActividadesCom[[#This Row],[NIVEL 4]],Catálogo!A:B,2,FALSE),"")</f>
        <v/>
      </c>
      <c r="AB464" s="5"/>
      <c r="AC464" s="6"/>
      <c r="AD464" s="5"/>
      <c r="AE464" s="5"/>
      <c r="AF464" s="5" t="str">
        <f>IF(ActividadesCom[[#This Row],[NIVEL 5]]&lt;&gt;0,VLOOKUP(ActividadesCom[[#This Row],[NIVEL 5]],Catálogo!A:B,2,FALSE),"")</f>
        <v/>
      </c>
      <c r="AG464" s="5"/>
      <c r="AH464" s="2"/>
      <c r="AI464" s="2"/>
    </row>
    <row r="465" spans="1:35" ht="30" hidden="1" customHeight="1" x14ac:dyDescent="0.25">
      <c r="A465" s="7">
        <v>14470098</v>
      </c>
      <c r="B465" s="97" t="str">
        <f>VLOOKUP(ActividadesCom[[#This Row],[NO. DE CONTROL]],'LISTADO ESTUDIANTES'!A:C,3,FALSE)</f>
        <v>PECH CHABLE LUIS GERARDO</v>
      </c>
      <c r="C465" s="97" t="str">
        <f>VLOOKUP(ActividadesCom[[#This Row],[NO. DE CONTROL]],'LISTADO ESTUDIANTES'!A:B,2,FALSE)</f>
        <v>INGENIERIA CIVIL</v>
      </c>
      <c r="D465" s="18" t="str">
        <f>VLOOKUP(ActividadesCom[[#This Row],[NO. DE CONTROL]],'LISTADO ESTUDIANTES'!A:D,4,FALSE)</f>
        <v>BAJA</v>
      </c>
      <c r="E465" s="5">
        <f>SUM(ActividadesCom[[#This Row],[CRÉD. 1]],ActividadesCom[[#This Row],[CRÉD. 2]],ActividadesCom[[#This Row],[CRÉD. 3]],ActividadesCom[[#This Row],[CRÉD. 4]],ActividadesCom[[#This Row],[CRÉD. 5]])</f>
        <v>0</v>
      </c>
      <c r="F465" s="17" t="str">
        <f>IF(ActividadesCom[[#This Row],[ÚLTIMO SEMESTRE CON CRÉDITOS]]&gt;0,ROUND(AVERAGE(ActividadesCom[[#This Row],[VALOR NIVEL 5]],ActividadesCom[[#This Row],[VALOR NIVEL 4]],ActividadesCom[[#This Row],[VALOR NIVEL 3]],ActividadesCom[[#This Row],[VALOR NIVEL 2]],ActividadesCom[[#This Row],[VALOR NIVEL 1]]),0),"")</f>
        <v/>
      </c>
      <c r="G465" s="5" t="str">
        <f>IF(ActividadesCom[[#This Row],[PROMEDIO]]="","",IF(ActividadesCom[[#This Row],[PROMEDIO]]&gt;=4,"EXCELENTE",IF(ActividadesCom[[#This Row],[PROMEDIO]]&gt;=3,"NOTABLE",IF(ActividadesCom[[#This Row],[PROMEDIO]]&gt;=2,"BUENO",IF(ActividadesCom[[#This Row],[PROMEDIO]]=1,"SUFICIENTE","")))))</f>
        <v/>
      </c>
      <c r="H465" s="5">
        <f>MAX(ActividadesCom[[#This Row],[PERÍODO 1]],ActividadesCom[[#This Row],[PERÍODO 2]],ActividadesCom[[#This Row],[PERÍODO 3]],ActividadesCom[[#This Row],[PERÍODO 4]],ActividadesCom[[#This Row],[PERÍODO 5]])</f>
        <v>0</v>
      </c>
      <c r="I465" s="6"/>
      <c r="J465" s="5"/>
      <c r="K465" s="5"/>
      <c r="L465" s="5" t="str">
        <f>IF(ActividadesCom[[#This Row],[NIVEL 1]]&lt;&gt;0,VLOOKUP(ActividadesCom[[#This Row],[NIVEL 1]],Catálogo!A:B,2,FALSE),"")</f>
        <v/>
      </c>
      <c r="M465" s="5"/>
      <c r="N465" s="6"/>
      <c r="O465" s="5"/>
      <c r="P465" s="5"/>
      <c r="Q465" s="5" t="str">
        <f>IF(ActividadesCom[[#This Row],[NIVEL 2]]&lt;&gt;0,VLOOKUP(ActividadesCom[[#This Row],[NIVEL 2]],Catálogo!A:B,2,FALSE),"")</f>
        <v/>
      </c>
      <c r="R465" s="5"/>
      <c r="S465" s="6"/>
      <c r="T465" s="5"/>
      <c r="U465" s="5"/>
      <c r="V465" s="5" t="str">
        <f>IF(ActividadesCom[[#This Row],[NIVEL 3]]&lt;&gt;0,VLOOKUP(ActividadesCom[[#This Row],[NIVEL 3]],Catálogo!A:B,2,FALSE),"")</f>
        <v/>
      </c>
      <c r="W465" s="5"/>
      <c r="X465" s="6"/>
      <c r="Y465" s="5"/>
      <c r="Z465" s="5"/>
      <c r="AA465" s="5" t="str">
        <f>IF(ActividadesCom[[#This Row],[NIVEL 4]]&lt;&gt;0,VLOOKUP(ActividadesCom[[#This Row],[NIVEL 4]],Catálogo!A:B,2,FALSE),"")</f>
        <v/>
      </c>
      <c r="AB465" s="5"/>
      <c r="AC465" s="6"/>
      <c r="AD465" s="5"/>
      <c r="AE465" s="5"/>
      <c r="AF465" s="5" t="str">
        <f>IF(ActividadesCom[[#This Row],[NIVEL 5]]&lt;&gt;0,VLOOKUP(ActividadesCom[[#This Row],[NIVEL 5]],Catálogo!A:B,2,FALSE),"")</f>
        <v/>
      </c>
      <c r="AG465" s="5"/>
      <c r="AH465" s="2"/>
      <c r="AI465" s="2"/>
    </row>
    <row r="466" spans="1:35" ht="30" hidden="1" customHeight="1" x14ac:dyDescent="0.25">
      <c r="A466" s="7">
        <v>14470100</v>
      </c>
      <c r="B466" s="97" t="str">
        <f>VLOOKUP(ActividadesCom[[#This Row],[NO. DE CONTROL]],'LISTADO ESTUDIANTES'!A:C,3,FALSE)</f>
        <v>YEH CHAN MIGUEL ANGEL</v>
      </c>
      <c r="C466" s="97" t="str">
        <f>VLOOKUP(ActividadesCom[[#This Row],[NO. DE CONTROL]],'LISTADO ESTUDIANTES'!A:B,2,FALSE)</f>
        <v>ARQUITECTURA</v>
      </c>
      <c r="D466" s="18" t="str">
        <f>VLOOKUP(ActividadesCom[[#This Row],[NO. DE CONTROL]],'LISTADO ESTUDIANTES'!A:D,4,FALSE)</f>
        <v>BAJA</v>
      </c>
      <c r="E466" s="5">
        <f>SUM(ActividadesCom[[#This Row],[CRÉD. 1]],ActividadesCom[[#This Row],[CRÉD. 2]],ActividadesCom[[#This Row],[CRÉD. 3]],ActividadesCom[[#This Row],[CRÉD. 4]],ActividadesCom[[#This Row],[CRÉD. 5]])</f>
        <v>5</v>
      </c>
      <c r="F466" s="17">
        <f>IF(ActividadesCom[[#This Row],[ÚLTIMO SEMESTRE CON CRÉDITOS]]&gt;0,ROUND(AVERAGE(ActividadesCom[[#This Row],[VALOR NIVEL 5]],ActividadesCom[[#This Row],[VALOR NIVEL 4]],ActividadesCom[[#This Row],[VALOR NIVEL 3]],ActividadesCom[[#This Row],[VALOR NIVEL 2]],ActividadesCom[[#This Row],[VALOR NIVEL 1]]),0),"")</f>
        <v>2</v>
      </c>
      <c r="G466" s="5" t="str">
        <f>IF(ActividadesCom[[#This Row],[PROMEDIO]]="","",IF(ActividadesCom[[#This Row],[PROMEDIO]]&gt;=4,"EXCELENTE",IF(ActividadesCom[[#This Row],[PROMEDIO]]&gt;=3,"NOTABLE",IF(ActividadesCom[[#This Row],[PROMEDIO]]&gt;=2,"BUENO",IF(ActividadesCom[[#This Row],[PROMEDIO]]=1,"SUFICIENTE","")))))</f>
        <v>BUENO</v>
      </c>
      <c r="H466" s="5">
        <f>MAX(ActividadesCom[[#This Row],[PERÍODO 1]],ActividadesCom[[#This Row],[PERÍODO 2]],ActividadesCom[[#This Row],[PERÍODO 3]],ActividadesCom[[#This Row],[PERÍODO 4]],ActividadesCom[[#This Row],[PERÍODO 5]])</f>
        <v>20183</v>
      </c>
      <c r="I466" s="6" t="s">
        <v>874</v>
      </c>
      <c r="J466" s="5">
        <v>20183</v>
      </c>
      <c r="K466" s="5" t="s">
        <v>4010</v>
      </c>
      <c r="L466" s="5">
        <f>IF(ActividadesCom[[#This Row],[NIVEL 1]]&lt;&gt;0,VLOOKUP(ActividadesCom[[#This Row],[NIVEL 1]],Catálogo!A:B,2,FALSE),"")</f>
        <v>2</v>
      </c>
      <c r="M466" s="5">
        <v>1</v>
      </c>
      <c r="N466" s="6" t="s">
        <v>877</v>
      </c>
      <c r="O466" s="5">
        <v>20151</v>
      </c>
      <c r="P466" s="5" t="s">
        <v>4010</v>
      </c>
      <c r="Q466" s="5">
        <f>IF(ActividadesCom[[#This Row],[NIVEL 2]]&lt;&gt;0,VLOOKUP(ActividadesCom[[#This Row],[NIVEL 2]],Catálogo!A:B,2,FALSE),"")</f>
        <v>2</v>
      </c>
      <c r="R466" s="5">
        <v>1</v>
      </c>
      <c r="S466" s="6" t="s">
        <v>878</v>
      </c>
      <c r="T466" s="5">
        <v>20161</v>
      </c>
      <c r="U466" s="5" t="s">
        <v>4010</v>
      </c>
      <c r="V466" s="5">
        <f>IF(ActividadesCom[[#This Row],[NIVEL 3]]&lt;&gt;0,VLOOKUP(ActividadesCom[[#This Row],[NIVEL 3]],Catálogo!A:B,2,FALSE),"")</f>
        <v>2</v>
      </c>
      <c r="W466" s="5">
        <v>1</v>
      </c>
      <c r="X466" s="6" t="s">
        <v>33</v>
      </c>
      <c r="Y466" s="5">
        <v>20151</v>
      </c>
      <c r="Z466" s="5" t="s">
        <v>4010</v>
      </c>
      <c r="AA466" s="5">
        <f>IF(ActividadesCom[[#This Row],[NIVEL 4]]&lt;&gt;0,VLOOKUP(ActividadesCom[[#This Row],[NIVEL 4]],Catálogo!A:B,2,FALSE),"")</f>
        <v>2</v>
      </c>
      <c r="AB466" s="5">
        <v>1</v>
      </c>
      <c r="AC466" s="6" t="s">
        <v>6</v>
      </c>
      <c r="AD466" s="5">
        <v>20143</v>
      </c>
      <c r="AE466" s="5" t="s">
        <v>4010</v>
      </c>
      <c r="AF466" s="5">
        <f>IF(ActividadesCom[[#This Row],[NIVEL 5]]&lt;&gt;0,VLOOKUP(ActividadesCom[[#This Row],[NIVEL 5]],Catálogo!A:B,2,FALSE),"")</f>
        <v>2</v>
      </c>
      <c r="AG466" s="5">
        <v>1</v>
      </c>
      <c r="AH466" s="2"/>
      <c r="AI466" s="2"/>
    </row>
    <row r="467" spans="1:35" ht="30" hidden="1" customHeight="1" x14ac:dyDescent="0.25">
      <c r="A467" s="7">
        <v>14470101</v>
      </c>
      <c r="B467" s="97" t="str">
        <f>VLOOKUP(ActividadesCom[[#This Row],[NO. DE CONTROL]],'LISTADO ESTUDIANTES'!A:C,3,FALSE)</f>
        <v>CAB GARCIA JARED ISMARI</v>
      </c>
      <c r="C467" s="97" t="str">
        <f>VLOOKUP(ActividadesCom[[#This Row],[NO. DE CONTROL]],'LISTADO ESTUDIANTES'!A:B,2,FALSE)</f>
        <v>INGENIERIA CIVIL</v>
      </c>
      <c r="D467" s="18" t="str">
        <f>VLOOKUP(ActividadesCom[[#This Row],[NO. DE CONTROL]],'LISTADO ESTUDIANTES'!A:D,4,FALSE)</f>
        <v>EGRESADO(A)</v>
      </c>
      <c r="E467" s="5">
        <f>SUM(ActividadesCom[[#This Row],[CRÉD. 1]],ActividadesCom[[#This Row],[CRÉD. 2]],ActividadesCom[[#This Row],[CRÉD. 3]],ActividadesCom[[#This Row],[CRÉD. 4]],ActividadesCom[[#This Row],[CRÉD. 5]])</f>
        <v>6</v>
      </c>
      <c r="F467" s="17">
        <f>IF(ActividadesCom[[#This Row],[ÚLTIMO SEMESTRE CON CRÉDITOS]]&gt;0,ROUND(AVERAGE(ActividadesCom[[#This Row],[VALOR NIVEL 5]],ActividadesCom[[#This Row],[VALOR NIVEL 4]],ActividadesCom[[#This Row],[VALOR NIVEL 3]],ActividadesCom[[#This Row],[VALOR NIVEL 2]],ActividadesCom[[#This Row],[VALOR NIVEL 1]]),0),"")</f>
        <v>2</v>
      </c>
      <c r="G467" s="5" t="str">
        <f>IF(ActividadesCom[[#This Row],[PROMEDIO]]="","",IF(ActividadesCom[[#This Row],[PROMEDIO]]&gt;=4,"EXCELENTE",IF(ActividadesCom[[#This Row],[PROMEDIO]]&gt;=3,"NOTABLE",IF(ActividadesCom[[#This Row],[PROMEDIO]]&gt;=2,"BUENO",IF(ActividadesCom[[#This Row],[PROMEDIO]]=1,"SUFICIENTE","")))))</f>
        <v>BUENO</v>
      </c>
      <c r="H467" s="5">
        <f>MAX(ActividadesCom[[#This Row],[PERÍODO 1]],ActividadesCom[[#This Row],[PERÍODO 2]],ActividadesCom[[#This Row],[PERÍODO 3]],ActividadesCom[[#This Row],[PERÍODO 4]],ActividadesCom[[#This Row],[PERÍODO 5]])</f>
        <v>20171</v>
      </c>
      <c r="I467" s="6" t="s">
        <v>264</v>
      </c>
      <c r="J467" s="5">
        <v>20163</v>
      </c>
      <c r="K467" s="5" t="s">
        <v>4010</v>
      </c>
      <c r="L467" s="5">
        <f>IF(ActividadesCom[[#This Row],[NIVEL 1]]&lt;&gt;0,VLOOKUP(ActividadesCom[[#This Row],[NIVEL 1]],Catálogo!A:B,2,FALSE),"")</f>
        <v>2</v>
      </c>
      <c r="M467" s="5">
        <v>1</v>
      </c>
      <c r="N467" s="6" t="s">
        <v>263</v>
      </c>
      <c r="O467" s="5">
        <v>20163</v>
      </c>
      <c r="P467" s="5" t="s">
        <v>4010</v>
      </c>
      <c r="Q467" s="5">
        <f>IF(ActividadesCom[[#This Row],[NIVEL 2]]&lt;&gt;0,VLOOKUP(ActividadesCom[[#This Row],[NIVEL 2]],Catálogo!A:B,2,FALSE),"")</f>
        <v>2</v>
      </c>
      <c r="R467" s="5">
        <v>1</v>
      </c>
      <c r="S467" s="6" t="s">
        <v>321</v>
      </c>
      <c r="T467" s="5">
        <v>20171</v>
      </c>
      <c r="U467" s="5" t="s">
        <v>4010</v>
      </c>
      <c r="V467" s="5">
        <f>IF(ActividadesCom[[#This Row],[NIVEL 3]]&lt;&gt;0,VLOOKUP(ActividadesCom[[#This Row],[NIVEL 3]],Catálogo!A:B,2,FALSE),"")</f>
        <v>2</v>
      </c>
      <c r="W467" s="5">
        <v>1</v>
      </c>
      <c r="X467" s="6" t="s">
        <v>354</v>
      </c>
      <c r="Y467" s="5">
        <v>20171</v>
      </c>
      <c r="Z467" s="5" t="s">
        <v>4010</v>
      </c>
      <c r="AA467" s="5">
        <f>IF(ActividadesCom[[#This Row],[NIVEL 4]]&lt;&gt;0,VLOOKUP(ActividadesCom[[#This Row],[NIVEL 4]],Catálogo!A:B,2,FALSE),"")</f>
        <v>2</v>
      </c>
      <c r="AB467" s="5">
        <v>1</v>
      </c>
      <c r="AC467" s="6" t="s">
        <v>97</v>
      </c>
      <c r="AD467" s="5" t="s">
        <v>50</v>
      </c>
      <c r="AE467" s="5" t="s">
        <v>4010</v>
      </c>
      <c r="AF467" s="5">
        <f>IF(ActividadesCom[[#This Row],[NIVEL 5]]&lt;&gt;0,VLOOKUP(ActividadesCom[[#This Row],[NIVEL 5]],Catálogo!A:B,2,FALSE),"")</f>
        <v>2</v>
      </c>
      <c r="AG467" s="5">
        <v>2</v>
      </c>
      <c r="AH467" s="2"/>
      <c r="AI467" s="2"/>
    </row>
    <row r="468" spans="1:35" ht="30" hidden="1" customHeight="1" x14ac:dyDescent="0.25">
      <c r="A468" s="7">
        <v>14470103</v>
      </c>
      <c r="B468" s="97" t="str">
        <f>VLOOKUP(ActividadesCom[[#This Row],[NO. DE CONTROL]],'LISTADO ESTUDIANTES'!A:C,3,FALSE)</f>
        <v xml:space="preserve">  HOIL JAVIER AARON</v>
      </c>
      <c r="C468" s="97" t="str">
        <f>VLOOKUP(ActividadesCom[[#This Row],[NO. DE CONTROL]],'LISTADO ESTUDIANTES'!A:B,2,FALSE)</f>
        <v>INGENIERIA CIVIL</v>
      </c>
      <c r="D468" s="18" t="str">
        <f>VLOOKUP(ActividadesCom[[#This Row],[NO. DE CONTROL]],'LISTADO ESTUDIANTES'!A:D,4,FALSE)</f>
        <v>BAJA</v>
      </c>
      <c r="E468" s="5">
        <f>SUM(ActividadesCom[[#This Row],[CRÉD. 1]],ActividadesCom[[#This Row],[CRÉD. 2]],ActividadesCom[[#This Row],[CRÉD. 3]],ActividadesCom[[#This Row],[CRÉD. 4]],ActividadesCom[[#This Row],[CRÉD. 5]])</f>
        <v>3</v>
      </c>
      <c r="F468" s="17">
        <f>IF(ActividadesCom[[#This Row],[ÚLTIMO SEMESTRE CON CRÉDITOS]]&gt;0,ROUND(AVERAGE(ActividadesCom[[#This Row],[VALOR NIVEL 5]],ActividadesCom[[#This Row],[VALOR NIVEL 4]],ActividadesCom[[#This Row],[VALOR NIVEL 3]],ActividadesCom[[#This Row],[VALOR NIVEL 2]],ActividadesCom[[#This Row],[VALOR NIVEL 1]]),0),"")</f>
        <v>2</v>
      </c>
      <c r="G468" s="5" t="str">
        <f>IF(ActividadesCom[[#This Row],[PROMEDIO]]="","",IF(ActividadesCom[[#This Row],[PROMEDIO]]&gt;=4,"EXCELENTE",IF(ActividadesCom[[#This Row],[PROMEDIO]]&gt;=3,"NOTABLE",IF(ActividadesCom[[#This Row],[PROMEDIO]]&gt;=2,"BUENO",IF(ActividadesCom[[#This Row],[PROMEDIO]]=1,"SUFICIENTE","")))))</f>
        <v>BUENO</v>
      </c>
      <c r="H468" s="5">
        <f>MAX(ActividadesCom[[#This Row],[PERÍODO 1]],ActividadesCom[[#This Row],[PERÍODO 2]],ActividadesCom[[#This Row],[PERÍODO 3]],ActividadesCom[[#This Row],[PERÍODO 4]],ActividadesCom[[#This Row],[PERÍODO 5]])</f>
        <v>20191</v>
      </c>
      <c r="I468" s="6" t="s">
        <v>918</v>
      </c>
      <c r="J468" s="5">
        <v>20191</v>
      </c>
      <c r="K468" s="5" t="s">
        <v>4010</v>
      </c>
      <c r="L468" s="5">
        <f>IF(ActividadesCom[[#This Row],[NIVEL 1]]&lt;&gt;0,VLOOKUP(ActividadesCom[[#This Row],[NIVEL 1]],Catálogo!A:B,2,FALSE),"")</f>
        <v>2</v>
      </c>
      <c r="M468" s="5">
        <v>1</v>
      </c>
      <c r="N468" s="6"/>
      <c r="O468" s="5"/>
      <c r="P468" s="5"/>
      <c r="Q468" s="5" t="str">
        <f>IF(ActividadesCom[[#This Row],[NIVEL 2]]&lt;&gt;0,VLOOKUP(ActividadesCom[[#This Row],[NIVEL 2]],Catálogo!A:B,2,FALSE),"")</f>
        <v/>
      </c>
      <c r="R468" s="5"/>
      <c r="S468" s="6"/>
      <c r="T468" s="5"/>
      <c r="U468" s="5"/>
      <c r="V468" s="5" t="str">
        <f>IF(ActividadesCom[[#This Row],[NIVEL 3]]&lt;&gt;0,VLOOKUP(ActividadesCom[[#This Row],[NIVEL 3]],Catálogo!A:B,2,FALSE),"")</f>
        <v/>
      </c>
      <c r="W468" s="5"/>
      <c r="X468" s="6"/>
      <c r="Y468" s="5"/>
      <c r="Z468" s="5"/>
      <c r="AA468" s="5" t="str">
        <f>IF(ActividadesCom[[#This Row],[NIVEL 4]]&lt;&gt;0,VLOOKUP(ActividadesCom[[#This Row],[NIVEL 4]],Catálogo!A:B,2,FALSE),"")</f>
        <v/>
      </c>
      <c r="AB468" s="5"/>
      <c r="AC468" s="6" t="s">
        <v>27</v>
      </c>
      <c r="AD468" s="5">
        <v>20143</v>
      </c>
      <c r="AE468" s="5" t="s">
        <v>4010</v>
      </c>
      <c r="AF468" s="5">
        <f>IF(ActividadesCom[[#This Row],[NIVEL 5]]&lt;&gt;0,VLOOKUP(ActividadesCom[[#This Row],[NIVEL 5]],Catálogo!A:B,2,FALSE),"")</f>
        <v>2</v>
      </c>
      <c r="AG468" s="5">
        <v>2</v>
      </c>
      <c r="AH468" s="2"/>
      <c r="AI468" s="2"/>
    </row>
    <row r="469" spans="1:35" ht="30" hidden="1" customHeight="1" x14ac:dyDescent="0.25">
      <c r="A469" s="7">
        <v>14470104</v>
      </c>
      <c r="B469" s="97" t="str">
        <f>VLOOKUP(ActividadesCom[[#This Row],[NO. DE CONTROL]],'LISTADO ESTUDIANTES'!A:C,3,FALSE)</f>
        <v>COJ UC CRISTOR HUGO</v>
      </c>
      <c r="C469" s="97" t="str">
        <f>VLOOKUP(ActividadesCom[[#This Row],[NO. DE CONTROL]],'LISTADO ESTUDIANTES'!A:B,2,FALSE)</f>
        <v>INGENIERIA CIVIL</v>
      </c>
      <c r="D469" s="18" t="str">
        <f>VLOOKUP(ActividadesCom[[#This Row],[NO. DE CONTROL]],'LISTADO ESTUDIANTES'!A:D,4,FALSE)</f>
        <v>EGRESADO(A)</v>
      </c>
      <c r="E469" s="5">
        <f>SUM(ActividadesCom[[#This Row],[CRÉD. 1]],ActividadesCom[[#This Row],[CRÉD. 2]],ActividadesCom[[#This Row],[CRÉD. 3]],ActividadesCom[[#This Row],[CRÉD. 4]],ActividadesCom[[#This Row],[CRÉD. 5]])</f>
        <v>5</v>
      </c>
      <c r="F469" s="17">
        <f>IF(ActividadesCom[[#This Row],[ÚLTIMO SEMESTRE CON CRÉDITOS]]&gt;0,ROUND(AVERAGE(ActividadesCom[[#This Row],[VALOR NIVEL 5]],ActividadesCom[[#This Row],[VALOR NIVEL 4]],ActividadesCom[[#This Row],[VALOR NIVEL 3]],ActividadesCom[[#This Row],[VALOR NIVEL 2]],ActividadesCom[[#This Row],[VALOR NIVEL 1]]),0),"")</f>
        <v>2</v>
      </c>
      <c r="G469" s="5" t="str">
        <f>IF(ActividadesCom[[#This Row],[PROMEDIO]]="","",IF(ActividadesCom[[#This Row],[PROMEDIO]]&gt;=4,"EXCELENTE",IF(ActividadesCom[[#This Row],[PROMEDIO]]&gt;=3,"NOTABLE",IF(ActividadesCom[[#This Row],[PROMEDIO]]&gt;=2,"BUENO",IF(ActividadesCom[[#This Row],[PROMEDIO]]=1,"SUFICIENTE","")))))</f>
        <v>BUENO</v>
      </c>
      <c r="H469" s="5">
        <f>MAX(ActividadesCom[[#This Row],[PERÍODO 1]],ActividadesCom[[#This Row],[PERÍODO 2]],ActividadesCom[[#This Row],[PERÍODO 3]],ActividadesCom[[#This Row],[PERÍODO 4]],ActividadesCom[[#This Row],[PERÍODO 5]])</f>
        <v>20173</v>
      </c>
      <c r="I469" s="6" t="s">
        <v>415</v>
      </c>
      <c r="J469" s="5">
        <v>20171</v>
      </c>
      <c r="K469" s="5" t="s">
        <v>4010</v>
      </c>
      <c r="L469" s="5">
        <f>IF(ActividadesCom[[#This Row],[NIVEL 1]]&lt;&gt;0,VLOOKUP(ActividadesCom[[#This Row],[NIVEL 1]],Catálogo!A:B,2,FALSE),"")</f>
        <v>2</v>
      </c>
      <c r="M469" s="5">
        <v>1</v>
      </c>
      <c r="N469" s="6" t="s">
        <v>416</v>
      </c>
      <c r="O469" s="5">
        <v>20171</v>
      </c>
      <c r="P469" s="5" t="s">
        <v>4010</v>
      </c>
      <c r="Q469" s="5">
        <f>IF(ActividadesCom[[#This Row],[NIVEL 2]]&lt;&gt;0,VLOOKUP(ActividadesCom[[#This Row],[NIVEL 2]],Catálogo!A:B,2,FALSE),"")</f>
        <v>2</v>
      </c>
      <c r="R469" s="5">
        <v>1</v>
      </c>
      <c r="S469" s="6" t="s">
        <v>417</v>
      </c>
      <c r="T469" s="5">
        <v>20171</v>
      </c>
      <c r="U469" s="5" t="s">
        <v>4010</v>
      </c>
      <c r="V469" s="5">
        <f>IF(ActividadesCom[[#This Row],[NIVEL 3]]&lt;&gt;0,VLOOKUP(ActividadesCom[[#This Row],[NIVEL 3]],Catálogo!A:B,2,FALSE),"")</f>
        <v>2</v>
      </c>
      <c r="W469" s="5">
        <v>1</v>
      </c>
      <c r="X469" s="6" t="s">
        <v>418</v>
      </c>
      <c r="Y469" s="5">
        <v>20173</v>
      </c>
      <c r="Z469" s="5" t="s">
        <v>4010</v>
      </c>
      <c r="AA469" s="5">
        <f>IF(ActividadesCom[[#This Row],[NIVEL 4]]&lt;&gt;0,VLOOKUP(ActividadesCom[[#This Row],[NIVEL 4]],Catálogo!A:B,2,FALSE),"")</f>
        <v>2</v>
      </c>
      <c r="AB469" s="5">
        <v>1</v>
      </c>
      <c r="AC469" s="6" t="s">
        <v>55</v>
      </c>
      <c r="AD469" s="5">
        <v>20143</v>
      </c>
      <c r="AE469" s="5" t="s">
        <v>4010</v>
      </c>
      <c r="AF469" s="5">
        <f>IF(ActividadesCom[[#This Row],[NIVEL 5]]&lt;&gt;0,VLOOKUP(ActividadesCom[[#This Row],[NIVEL 5]],Catálogo!A:B,2,FALSE),"")</f>
        <v>2</v>
      </c>
      <c r="AG469" s="5">
        <v>1</v>
      </c>
      <c r="AH469" s="2"/>
      <c r="AI469" s="2"/>
    </row>
    <row r="470" spans="1:35" ht="30" hidden="1" customHeight="1" x14ac:dyDescent="0.25">
      <c r="A470" s="7">
        <v>14470105</v>
      </c>
      <c r="B470" s="97" t="str">
        <f>VLOOKUP(ActividadesCom[[#This Row],[NO. DE CONTROL]],'LISTADO ESTUDIANTES'!A:C,3,FALSE)</f>
        <v>NUÑEZ PATRON JOSE FRANCISCO</v>
      </c>
      <c r="C470" s="97" t="str">
        <f>VLOOKUP(ActividadesCom[[#This Row],[NO. DE CONTROL]],'LISTADO ESTUDIANTES'!A:B,2,FALSE)</f>
        <v>INGENIERIA EN ADMINISTRACION</v>
      </c>
      <c r="D470" s="18" t="str">
        <f>VLOOKUP(ActividadesCom[[#This Row],[NO. DE CONTROL]],'LISTADO ESTUDIANTES'!A:D,4,FALSE)</f>
        <v>EGRESADO(A)</v>
      </c>
      <c r="E470" s="5">
        <f>SUM(ActividadesCom[[#This Row],[CRÉD. 1]],ActividadesCom[[#This Row],[CRÉD. 2]],ActividadesCom[[#This Row],[CRÉD. 3]],ActividadesCom[[#This Row],[CRÉD. 4]],ActividadesCom[[#This Row],[CRÉD. 5]])</f>
        <v>5</v>
      </c>
      <c r="F470" s="17">
        <f>IF(ActividadesCom[[#This Row],[ÚLTIMO SEMESTRE CON CRÉDITOS]]&gt;0,ROUND(AVERAGE(ActividadesCom[[#This Row],[VALOR NIVEL 5]],ActividadesCom[[#This Row],[VALOR NIVEL 4]],ActividadesCom[[#This Row],[VALOR NIVEL 3]],ActividadesCom[[#This Row],[VALOR NIVEL 2]],ActividadesCom[[#This Row],[VALOR NIVEL 1]]),0),"")</f>
        <v>2</v>
      </c>
      <c r="G470" s="5" t="str">
        <f>IF(ActividadesCom[[#This Row],[PROMEDIO]]="","",IF(ActividadesCom[[#This Row],[PROMEDIO]]&gt;=4,"EXCELENTE",IF(ActividadesCom[[#This Row],[PROMEDIO]]&gt;=3,"NOTABLE",IF(ActividadesCom[[#This Row],[PROMEDIO]]&gt;=2,"BUENO",IF(ActividadesCom[[#This Row],[PROMEDIO]]=1,"SUFICIENTE","")))))</f>
        <v>BUENO</v>
      </c>
      <c r="H470" s="5">
        <f>MAX(ActividadesCom[[#This Row],[PERÍODO 1]],ActividadesCom[[#This Row],[PERÍODO 2]],ActividadesCom[[#This Row],[PERÍODO 3]],ActividadesCom[[#This Row],[PERÍODO 4]],ActividadesCom[[#This Row],[PERÍODO 5]])</f>
        <v>20153</v>
      </c>
      <c r="I470" s="6" t="s">
        <v>3</v>
      </c>
      <c r="J470" s="5">
        <v>20153</v>
      </c>
      <c r="K470" s="5" t="s">
        <v>4010</v>
      </c>
      <c r="L470" s="5">
        <f>IF(ActividadesCom[[#This Row],[NIVEL 1]]&lt;&gt;0,VLOOKUP(ActividadesCom[[#This Row],[NIVEL 1]],Catálogo!A:B,2,FALSE),"")</f>
        <v>2</v>
      </c>
      <c r="M470" s="5">
        <v>1</v>
      </c>
      <c r="N470" s="6" t="s">
        <v>111</v>
      </c>
      <c r="O470" s="5">
        <v>20143</v>
      </c>
      <c r="P470" s="5" t="s">
        <v>4010</v>
      </c>
      <c r="Q470" s="5">
        <f>IF(ActividadesCom[[#This Row],[NIVEL 2]]&lt;&gt;0,VLOOKUP(ActividadesCom[[#This Row],[NIVEL 2]],Catálogo!A:B,2,FALSE),"")</f>
        <v>2</v>
      </c>
      <c r="R470" s="5">
        <v>2</v>
      </c>
      <c r="S470" s="6"/>
      <c r="T470" s="5"/>
      <c r="U470" s="5"/>
      <c r="V470" s="5" t="str">
        <f>IF(ActividadesCom[[#This Row],[NIVEL 3]]&lt;&gt;0,VLOOKUP(ActividadesCom[[#This Row],[NIVEL 3]],Catálogo!A:B,2,FALSE),"")</f>
        <v/>
      </c>
      <c r="W470" s="5"/>
      <c r="X470" s="6"/>
      <c r="Y470" s="5"/>
      <c r="Z470" s="5"/>
      <c r="AA470" s="5" t="str">
        <f>IF(ActividadesCom[[#This Row],[NIVEL 4]]&lt;&gt;0,VLOOKUP(ActividadesCom[[#This Row],[NIVEL 4]],Catálogo!A:B,2,FALSE),"")</f>
        <v/>
      </c>
      <c r="AB470" s="5"/>
      <c r="AC470" s="6" t="s">
        <v>25</v>
      </c>
      <c r="AD470" s="5" t="s">
        <v>50</v>
      </c>
      <c r="AE470" s="5" t="s">
        <v>4010</v>
      </c>
      <c r="AF470" s="5">
        <f>IF(ActividadesCom[[#This Row],[NIVEL 5]]&lt;&gt;0,VLOOKUP(ActividadesCom[[#This Row],[NIVEL 5]],Catálogo!A:B,2,FALSE),"")</f>
        <v>2</v>
      </c>
      <c r="AG470" s="5">
        <v>2</v>
      </c>
      <c r="AH470" s="2"/>
      <c r="AI470" s="2"/>
    </row>
    <row r="471" spans="1:35" ht="30" hidden="1" customHeight="1" x14ac:dyDescent="0.25">
      <c r="A471" s="7">
        <v>14470106</v>
      </c>
      <c r="B471" s="97" t="str">
        <f>VLOOKUP(ActividadesCom[[#This Row],[NO. DE CONTROL]],'LISTADO ESTUDIANTES'!A:C,3,FALSE)</f>
        <v>ALVARADO DOMINGUEZ YANURI BEATRIZ</v>
      </c>
      <c r="C471" s="97" t="str">
        <f>VLOOKUP(ActividadesCom[[#This Row],[NO. DE CONTROL]],'LISTADO ESTUDIANTES'!A:B,2,FALSE)</f>
        <v>INGENIERIA EN ADMINISTRACION</v>
      </c>
      <c r="D471" s="18" t="str">
        <f>VLOOKUP(ActividadesCom[[#This Row],[NO. DE CONTROL]],'LISTADO ESTUDIANTES'!A:D,4,FALSE)</f>
        <v>EGRESADO(A)</v>
      </c>
      <c r="E471" s="5">
        <f>SUM(ActividadesCom[[#This Row],[CRÉD. 1]],ActividadesCom[[#This Row],[CRÉD. 2]],ActividadesCom[[#This Row],[CRÉD. 3]],ActividadesCom[[#This Row],[CRÉD. 4]],ActividadesCom[[#This Row],[CRÉD. 5]])</f>
        <v>5</v>
      </c>
      <c r="F471" s="17">
        <f>IF(ActividadesCom[[#This Row],[ÚLTIMO SEMESTRE CON CRÉDITOS]]&gt;0,ROUND(AVERAGE(ActividadesCom[[#This Row],[VALOR NIVEL 5]],ActividadesCom[[#This Row],[VALOR NIVEL 4]],ActividadesCom[[#This Row],[VALOR NIVEL 3]],ActividadesCom[[#This Row],[VALOR NIVEL 2]],ActividadesCom[[#This Row],[VALOR NIVEL 1]]),0),"")</f>
        <v>2</v>
      </c>
      <c r="G471" s="5" t="str">
        <f>IF(ActividadesCom[[#This Row],[PROMEDIO]]="","",IF(ActividadesCom[[#This Row],[PROMEDIO]]&gt;=4,"EXCELENTE",IF(ActividadesCom[[#This Row],[PROMEDIO]]&gt;=3,"NOTABLE",IF(ActividadesCom[[#This Row],[PROMEDIO]]&gt;=2,"BUENO",IF(ActividadesCom[[#This Row],[PROMEDIO]]=1,"SUFICIENTE","")))))</f>
        <v>BUENO</v>
      </c>
      <c r="H471" s="5">
        <f>MAX(ActividadesCom[[#This Row],[PERÍODO 1]],ActividadesCom[[#This Row],[PERÍODO 2]],ActividadesCom[[#This Row],[PERÍODO 3]],ActividadesCom[[#This Row],[PERÍODO 4]],ActividadesCom[[#This Row],[PERÍODO 5]])</f>
        <v>20161</v>
      </c>
      <c r="I471" s="6" t="s">
        <v>3</v>
      </c>
      <c r="J471" s="5">
        <v>20153</v>
      </c>
      <c r="K471" s="5" t="s">
        <v>4010</v>
      </c>
      <c r="L471" s="5">
        <f>IF(ActividadesCom[[#This Row],[NIVEL 1]]&lt;&gt;0,VLOOKUP(ActividadesCom[[#This Row],[NIVEL 1]],Catálogo!A:B,2,FALSE),"")</f>
        <v>2</v>
      </c>
      <c r="M471" s="5">
        <v>1</v>
      </c>
      <c r="N471" s="6" t="s">
        <v>111</v>
      </c>
      <c r="O471" s="5">
        <v>20161</v>
      </c>
      <c r="P471" s="5" t="s">
        <v>4010</v>
      </c>
      <c r="Q471" s="5">
        <f>IF(ActividadesCom[[#This Row],[NIVEL 2]]&lt;&gt;0,VLOOKUP(ActividadesCom[[#This Row],[NIVEL 2]],Catálogo!A:B,2,FALSE),"")</f>
        <v>2</v>
      </c>
      <c r="R471" s="5">
        <v>1</v>
      </c>
      <c r="S471" s="6" t="s">
        <v>193</v>
      </c>
      <c r="T471" s="5">
        <v>20153</v>
      </c>
      <c r="U471" s="5" t="s">
        <v>4010</v>
      </c>
      <c r="V471" s="5">
        <f>IF(ActividadesCom[[#This Row],[NIVEL 3]]&lt;&gt;0,VLOOKUP(ActividadesCom[[#This Row],[NIVEL 3]],Catálogo!A:B,2,FALSE),"")</f>
        <v>2</v>
      </c>
      <c r="W471" s="5">
        <v>1</v>
      </c>
      <c r="X471" s="6" t="s">
        <v>42</v>
      </c>
      <c r="Y471" s="5">
        <v>20143</v>
      </c>
      <c r="Z471" s="5" t="s">
        <v>4010</v>
      </c>
      <c r="AA471" s="5">
        <f>IF(ActividadesCom[[#This Row],[NIVEL 4]]&lt;&gt;0,VLOOKUP(ActividadesCom[[#This Row],[NIVEL 4]],Catálogo!A:B,2,FALSE),"")</f>
        <v>2</v>
      </c>
      <c r="AB471" s="5">
        <v>1</v>
      </c>
      <c r="AC471" s="6" t="s">
        <v>81</v>
      </c>
      <c r="AD471" s="5">
        <v>20151</v>
      </c>
      <c r="AE471" s="5" t="s">
        <v>4010</v>
      </c>
      <c r="AF471" s="5">
        <f>IF(ActividadesCom[[#This Row],[NIVEL 5]]&lt;&gt;0,VLOOKUP(ActividadesCom[[#This Row],[NIVEL 5]],Catálogo!A:B,2,FALSE),"")</f>
        <v>2</v>
      </c>
      <c r="AG471" s="5">
        <v>1</v>
      </c>
      <c r="AH471" s="2"/>
      <c r="AI471" s="2"/>
    </row>
    <row r="472" spans="1:35" ht="30" hidden="1" customHeight="1" x14ac:dyDescent="0.25">
      <c r="A472" s="7">
        <v>14470107</v>
      </c>
      <c r="B472" s="97" t="str">
        <f>VLOOKUP(ActividadesCom[[#This Row],[NO. DE CONTROL]],'LISTADO ESTUDIANTES'!A:C,3,FALSE)</f>
        <v>QUE DELGADO FRANCISCO JAVIER</v>
      </c>
      <c r="C472" s="97" t="str">
        <f>VLOOKUP(ActividadesCom[[#This Row],[NO. DE CONTROL]],'LISTADO ESTUDIANTES'!A:B,2,FALSE)</f>
        <v>INGENIERIA EN ADMINISTRACION</v>
      </c>
      <c r="D472" s="18" t="str">
        <f>VLOOKUP(ActividadesCom[[#This Row],[NO. DE CONTROL]],'LISTADO ESTUDIANTES'!A:D,4,FALSE)</f>
        <v>EGRESADO(A)</v>
      </c>
      <c r="E472" s="5">
        <f>SUM(ActividadesCom[[#This Row],[CRÉD. 1]],ActividadesCom[[#This Row],[CRÉD. 2]],ActividadesCom[[#This Row],[CRÉD. 3]],ActividadesCom[[#This Row],[CRÉD. 4]],ActividadesCom[[#This Row],[CRÉD. 5]])</f>
        <v>5</v>
      </c>
      <c r="F472" s="17">
        <f>IF(ActividadesCom[[#This Row],[ÚLTIMO SEMESTRE CON CRÉDITOS]]&gt;0,ROUND(AVERAGE(ActividadesCom[[#This Row],[VALOR NIVEL 5]],ActividadesCom[[#This Row],[VALOR NIVEL 4]],ActividadesCom[[#This Row],[VALOR NIVEL 3]],ActividadesCom[[#This Row],[VALOR NIVEL 2]],ActividadesCom[[#This Row],[VALOR NIVEL 1]]),0),"")</f>
        <v>2</v>
      </c>
      <c r="G472" s="5" t="str">
        <f>IF(ActividadesCom[[#This Row],[PROMEDIO]]="","",IF(ActividadesCom[[#This Row],[PROMEDIO]]&gt;=4,"EXCELENTE",IF(ActividadesCom[[#This Row],[PROMEDIO]]&gt;=3,"NOTABLE",IF(ActividadesCom[[#This Row],[PROMEDIO]]&gt;=2,"BUENO",IF(ActividadesCom[[#This Row],[PROMEDIO]]=1,"SUFICIENTE","")))))</f>
        <v>BUENO</v>
      </c>
      <c r="H472" s="5">
        <f>MAX(ActividadesCom[[#This Row],[PERÍODO 1]],ActividadesCom[[#This Row],[PERÍODO 2]],ActividadesCom[[#This Row],[PERÍODO 3]],ActividadesCom[[#This Row],[PERÍODO 4]],ActividadesCom[[#This Row],[PERÍODO 5]])</f>
        <v>20161</v>
      </c>
      <c r="I472" s="6" t="s">
        <v>3</v>
      </c>
      <c r="J472" s="5">
        <v>20153</v>
      </c>
      <c r="K472" s="5" t="s">
        <v>4010</v>
      </c>
      <c r="L472" s="5">
        <f>IF(ActividadesCom[[#This Row],[NIVEL 1]]&lt;&gt;0,VLOOKUP(ActividadesCom[[#This Row],[NIVEL 1]],Catálogo!A:B,2,FALSE),"")</f>
        <v>2</v>
      </c>
      <c r="M472" s="5">
        <v>1</v>
      </c>
      <c r="N472" s="6" t="s">
        <v>111</v>
      </c>
      <c r="O472" s="5">
        <v>20161</v>
      </c>
      <c r="P472" s="5" t="s">
        <v>4010</v>
      </c>
      <c r="Q472" s="5">
        <f>IF(ActividadesCom[[#This Row],[NIVEL 2]]&lt;&gt;0,VLOOKUP(ActividadesCom[[#This Row],[NIVEL 2]],Catálogo!A:B,2,FALSE),"")</f>
        <v>2</v>
      </c>
      <c r="R472" s="5">
        <v>1</v>
      </c>
      <c r="S472" s="6" t="s">
        <v>91</v>
      </c>
      <c r="T472" s="5">
        <v>20153</v>
      </c>
      <c r="U472" s="5" t="s">
        <v>4010</v>
      </c>
      <c r="V472" s="5">
        <f>IF(ActividadesCom[[#This Row],[NIVEL 3]]&lt;&gt;0,VLOOKUP(ActividadesCom[[#This Row],[NIVEL 3]],Catálogo!A:B,2,FALSE),"")</f>
        <v>2</v>
      </c>
      <c r="W472" s="5">
        <v>1</v>
      </c>
      <c r="X472" s="6"/>
      <c r="Y472" s="5"/>
      <c r="Z472" s="5"/>
      <c r="AA472" s="5" t="str">
        <f>IF(ActividadesCom[[#This Row],[NIVEL 4]]&lt;&gt;0,VLOOKUP(ActividadesCom[[#This Row],[NIVEL 4]],Catálogo!A:B,2,FALSE),"")</f>
        <v/>
      </c>
      <c r="AB472" s="5"/>
      <c r="AC472" s="6" t="s">
        <v>199</v>
      </c>
      <c r="AD472" s="5" t="s">
        <v>50</v>
      </c>
      <c r="AE472" s="5" t="s">
        <v>4010</v>
      </c>
      <c r="AF472" s="5">
        <f>IF(ActividadesCom[[#This Row],[NIVEL 5]]&lt;&gt;0,VLOOKUP(ActividadesCom[[#This Row],[NIVEL 5]],Catálogo!A:B,2,FALSE),"")</f>
        <v>2</v>
      </c>
      <c r="AG472" s="5">
        <v>2</v>
      </c>
      <c r="AH472" s="2"/>
      <c r="AI472" s="2"/>
    </row>
    <row r="473" spans="1:35" ht="30" hidden="1" customHeight="1" x14ac:dyDescent="0.25">
      <c r="A473" s="7">
        <v>14470108</v>
      </c>
      <c r="B473" s="97" t="str">
        <f>VLOOKUP(ActividadesCom[[#This Row],[NO. DE CONTROL]],'LISTADO ESTUDIANTES'!A:C,3,FALSE)</f>
        <v>LAINES WITZ EUNICE VERONICA</v>
      </c>
      <c r="C473" s="97" t="str">
        <f>VLOOKUP(ActividadesCom[[#This Row],[NO. DE CONTROL]],'LISTADO ESTUDIANTES'!A:B,2,FALSE)</f>
        <v>INGENIERIA EN ADMINISTRACION</v>
      </c>
      <c r="D473" s="18" t="str">
        <f>VLOOKUP(ActividadesCom[[#This Row],[NO. DE CONTROL]],'LISTADO ESTUDIANTES'!A:D,4,FALSE)</f>
        <v>EGRESADO(A)</v>
      </c>
      <c r="E473" s="5">
        <f>SUM(ActividadesCom[[#This Row],[CRÉD. 1]],ActividadesCom[[#This Row],[CRÉD. 2]],ActividadesCom[[#This Row],[CRÉD. 3]],ActividadesCom[[#This Row],[CRÉD. 4]],ActividadesCom[[#This Row],[CRÉD. 5]])</f>
        <v>5</v>
      </c>
      <c r="F473" s="17">
        <f>IF(ActividadesCom[[#This Row],[ÚLTIMO SEMESTRE CON CRÉDITOS]]&gt;0,ROUND(AVERAGE(ActividadesCom[[#This Row],[VALOR NIVEL 5]],ActividadesCom[[#This Row],[VALOR NIVEL 4]],ActividadesCom[[#This Row],[VALOR NIVEL 3]],ActividadesCom[[#This Row],[VALOR NIVEL 2]],ActividadesCom[[#This Row],[VALOR NIVEL 1]]),0),"")</f>
        <v>2</v>
      </c>
      <c r="G473" s="5" t="str">
        <f>IF(ActividadesCom[[#This Row],[PROMEDIO]]="","",IF(ActividadesCom[[#This Row],[PROMEDIO]]&gt;=4,"EXCELENTE",IF(ActividadesCom[[#This Row],[PROMEDIO]]&gt;=3,"NOTABLE",IF(ActividadesCom[[#This Row],[PROMEDIO]]&gt;=2,"BUENO",IF(ActividadesCom[[#This Row],[PROMEDIO]]=1,"SUFICIENTE","")))))</f>
        <v>BUENO</v>
      </c>
      <c r="H473" s="5">
        <f>MAX(ActividadesCom[[#This Row],[PERÍODO 1]],ActividadesCom[[#This Row],[PERÍODO 2]],ActividadesCom[[#This Row],[PERÍODO 3]],ActividadesCom[[#This Row],[PERÍODO 4]],ActividadesCom[[#This Row],[PERÍODO 5]])</f>
        <v>20153</v>
      </c>
      <c r="I473" s="6" t="s">
        <v>3</v>
      </c>
      <c r="J473" s="5">
        <v>20153</v>
      </c>
      <c r="K473" s="5" t="s">
        <v>4010</v>
      </c>
      <c r="L473" s="5">
        <f>IF(ActividadesCom[[#This Row],[NIVEL 1]]&lt;&gt;0,VLOOKUP(ActividadesCom[[#This Row],[NIVEL 1]],Catálogo!A:B,2,FALSE),"")</f>
        <v>2</v>
      </c>
      <c r="M473" s="5">
        <v>1</v>
      </c>
      <c r="N473" s="6" t="s">
        <v>111</v>
      </c>
      <c r="O473" s="5">
        <v>2016</v>
      </c>
      <c r="P473" s="5" t="s">
        <v>4010</v>
      </c>
      <c r="Q473" s="5">
        <f>IF(ActividadesCom[[#This Row],[NIVEL 2]]&lt;&gt;0,VLOOKUP(ActividadesCom[[#This Row],[NIVEL 2]],Catálogo!A:B,2,FALSE),"")</f>
        <v>2</v>
      </c>
      <c r="R473" s="5">
        <v>1</v>
      </c>
      <c r="S473" s="6" t="s">
        <v>111</v>
      </c>
      <c r="T473" s="5">
        <v>20143</v>
      </c>
      <c r="U473" s="5" t="s">
        <v>4010</v>
      </c>
      <c r="V473" s="5">
        <f>IF(ActividadesCom[[#This Row],[NIVEL 3]]&lt;&gt;0,VLOOKUP(ActividadesCom[[#This Row],[NIVEL 3]],Catálogo!A:B,2,FALSE),"")</f>
        <v>2</v>
      </c>
      <c r="W473" s="5">
        <v>1</v>
      </c>
      <c r="X473" s="6"/>
      <c r="Y473" s="5"/>
      <c r="Z473" s="5"/>
      <c r="AA473" s="5" t="str">
        <f>IF(ActividadesCom[[#This Row],[NIVEL 4]]&lt;&gt;0,VLOOKUP(ActividadesCom[[#This Row],[NIVEL 4]],Catálogo!A:B,2,FALSE),"")</f>
        <v/>
      </c>
      <c r="AB473" s="5"/>
      <c r="AC473" s="6" t="s">
        <v>198</v>
      </c>
      <c r="AD473" s="5" t="s">
        <v>50</v>
      </c>
      <c r="AE473" s="5" t="s">
        <v>4010</v>
      </c>
      <c r="AF473" s="5">
        <f>IF(ActividadesCom[[#This Row],[NIVEL 5]]&lt;&gt;0,VLOOKUP(ActividadesCom[[#This Row],[NIVEL 5]],Catálogo!A:B,2,FALSE),"")</f>
        <v>2</v>
      </c>
      <c r="AG473" s="5">
        <v>2</v>
      </c>
      <c r="AH473" s="2"/>
      <c r="AI473" s="2"/>
    </row>
    <row r="474" spans="1:35" ht="30" hidden="1" customHeight="1" x14ac:dyDescent="0.25">
      <c r="A474" s="7">
        <v>14470109</v>
      </c>
      <c r="B474" s="97" t="str">
        <f>VLOOKUP(ActividadesCom[[#This Row],[NO. DE CONTROL]],'LISTADO ESTUDIANTES'!A:C,3,FALSE)</f>
        <v>ESTRELLA UC AREMY ARAHY</v>
      </c>
      <c r="C474" s="97" t="str">
        <f>VLOOKUP(ActividadesCom[[#This Row],[NO. DE CONTROL]],'LISTADO ESTUDIANTES'!A:B,2,FALSE)</f>
        <v>INGENIERIA EN ADMINISTRACION</v>
      </c>
      <c r="D474" s="18" t="str">
        <f>VLOOKUP(ActividadesCom[[#This Row],[NO. DE CONTROL]],'LISTADO ESTUDIANTES'!A:D,4,FALSE)</f>
        <v>EGRESADO(A)</v>
      </c>
      <c r="E474" s="5">
        <f>SUM(ActividadesCom[[#This Row],[CRÉD. 1]],ActividadesCom[[#This Row],[CRÉD. 2]],ActividadesCom[[#This Row],[CRÉD. 3]],ActividadesCom[[#This Row],[CRÉD. 4]],ActividadesCom[[#This Row],[CRÉD. 5]])</f>
        <v>5</v>
      </c>
      <c r="F474" s="17">
        <f>IF(ActividadesCom[[#This Row],[ÚLTIMO SEMESTRE CON CRÉDITOS]]&gt;0,ROUND(AVERAGE(ActividadesCom[[#This Row],[VALOR NIVEL 5]],ActividadesCom[[#This Row],[VALOR NIVEL 4]],ActividadesCom[[#This Row],[VALOR NIVEL 3]],ActividadesCom[[#This Row],[VALOR NIVEL 2]],ActividadesCom[[#This Row],[VALOR NIVEL 1]]),0),"")</f>
        <v>2</v>
      </c>
      <c r="G474" s="5" t="str">
        <f>IF(ActividadesCom[[#This Row],[PROMEDIO]]="","",IF(ActividadesCom[[#This Row],[PROMEDIO]]&gt;=4,"EXCELENTE",IF(ActividadesCom[[#This Row],[PROMEDIO]]&gt;=3,"NOTABLE",IF(ActividadesCom[[#This Row],[PROMEDIO]]&gt;=2,"BUENO",IF(ActividadesCom[[#This Row],[PROMEDIO]]=1,"SUFICIENTE","")))))</f>
        <v>BUENO</v>
      </c>
      <c r="H474" s="5">
        <f>MAX(ActividadesCom[[#This Row],[PERÍODO 1]],ActividadesCom[[#This Row],[PERÍODO 2]],ActividadesCom[[#This Row],[PERÍODO 3]],ActividadesCom[[#This Row],[PERÍODO 4]],ActividadesCom[[#This Row],[PERÍODO 5]])</f>
        <v>20161</v>
      </c>
      <c r="I474" s="6" t="s">
        <v>3</v>
      </c>
      <c r="J474" s="5">
        <v>20153</v>
      </c>
      <c r="K474" s="5" t="s">
        <v>4010</v>
      </c>
      <c r="L474" s="5">
        <f>IF(ActividadesCom[[#This Row],[NIVEL 1]]&lt;&gt;0,VLOOKUP(ActividadesCom[[#This Row],[NIVEL 1]],Catálogo!A:B,2,FALSE),"")</f>
        <v>2</v>
      </c>
      <c r="M474" s="5">
        <v>1</v>
      </c>
      <c r="N474" s="6" t="s">
        <v>111</v>
      </c>
      <c r="O474" s="5">
        <v>20161</v>
      </c>
      <c r="P474" s="5" t="s">
        <v>4010</v>
      </c>
      <c r="Q474" s="5">
        <f>IF(ActividadesCom[[#This Row],[NIVEL 2]]&lt;&gt;0,VLOOKUP(ActividadesCom[[#This Row],[NIVEL 2]],Catálogo!A:B,2,FALSE),"")</f>
        <v>2</v>
      </c>
      <c r="R474" s="5">
        <v>1</v>
      </c>
      <c r="S474" s="6" t="s">
        <v>111</v>
      </c>
      <c r="T474" s="5">
        <v>20143</v>
      </c>
      <c r="U474" s="5" t="s">
        <v>4010</v>
      </c>
      <c r="V474" s="5">
        <f>IF(ActividadesCom[[#This Row],[NIVEL 3]]&lt;&gt;0,VLOOKUP(ActividadesCom[[#This Row],[NIVEL 3]],Catálogo!A:B,2,FALSE),"")</f>
        <v>2</v>
      </c>
      <c r="W474" s="5">
        <v>1</v>
      </c>
      <c r="X474" s="6"/>
      <c r="Y474" s="5"/>
      <c r="Z474" s="5"/>
      <c r="AA474" s="5" t="str">
        <f>IF(ActividadesCom[[#This Row],[NIVEL 4]]&lt;&gt;0,VLOOKUP(ActividadesCom[[#This Row],[NIVEL 4]],Catálogo!A:B,2,FALSE),"")</f>
        <v/>
      </c>
      <c r="AB474" s="5"/>
      <c r="AC474" s="6" t="s">
        <v>81</v>
      </c>
      <c r="AD474" s="5" t="s">
        <v>50</v>
      </c>
      <c r="AE474" s="5" t="s">
        <v>4010</v>
      </c>
      <c r="AF474" s="5">
        <f>IF(ActividadesCom[[#This Row],[NIVEL 5]]&lt;&gt;0,VLOOKUP(ActividadesCom[[#This Row],[NIVEL 5]],Catálogo!A:B,2,FALSE),"")</f>
        <v>2</v>
      </c>
      <c r="AG474" s="5">
        <v>2</v>
      </c>
      <c r="AH474" s="2"/>
      <c r="AI474" s="2"/>
    </row>
    <row r="475" spans="1:35" ht="30" hidden="1" customHeight="1" x14ac:dyDescent="0.25">
      <c r="A475" s="7">
        <v>14470110</v>
      </c>
      <c r="B475" s="97" t="str">
        <f>VLOOKUP(ActividadesCom[[#This Row],[NO. DE CONTROL]],'LISTADO ESTUDIANTES'!A:C,3,FALSE)</f>
        <v>RIOS HERNANDEZ SEBASTIAN ISRAEL</v>
      </c>
      <c r="C475" s="97" t="str">
        <f>VLOOKUP(ActividadesCom[[#This Row],[NO. DE CONTROL]],'LISTADO ESTUDIANTES'!A:B,2,FALSE)</f>
        <v>INGENIERIA EN ADMINISTRACION</v>
      </c>
      <c r="D475" s="18" t="str">
        <f>VLOOKUP(ActividadesCom[[#This Row],[NO. DE CONTROL]],'LISTADO ESTUDIANTES'!A:D,4,FALSE)</f>
        <v>BAJA</v>
      </c>
      <c r="E475" s="5">
        <f>SUM(ActividadesCom[[#This Row],[CRÉD. 1]],ActividadesCom[[#This Row],[CRÉD. 2]],ActividadesCom[[#This Row],[CRÉD. 3]],ActividadesCom[[#This Row],[CRÉD. 4]],ActividadesCom[[#This Row],[CRÉD. 5]])</f>
        <v>3</v>
      </c>
      <c r="F475" s="17">
        <f>IF(ActividadesCom[[#This Row],[ÚLTIMO SEMESTRE CON CRÉDITOS]]&gt;0,ROUND(AVERAGE(ActividadesCom[[#This Row],[VALOR NIVEL 5]],ActividadesCom[[#This Row],[VALOR NIVEL 4]],ActividadesCom[[#This Row],[VALOR NIVEL 3]],ActividadesCom[[#This Row],[VALOR NIVEL 2]],ActividadesCom[[#This Row],[VALOR NIVEL 1]]),0),"")</f>
        <v>2</v>
      </c>
      <c r="G475" s="5" t="str">
        <f>IF(ActividadesCom[[#This Row],[PROMEDIO]]="","",IF(ActividadesCom[[#This Row],[PROMEDIO]]&gt;=4,"EXCELENTE",IF(ActividadesCom[[#This Row],[PROMEDIO]]&gt;=3,"NOTABLE",IF(ActividadesCom[[#This Row],[PROMEDIO]]&gt;=2,"BUENO",IF(ActividadesCom[[#This Row],[PROMEDIO]]=1,"SUFICIENTE","")))))</f>
        <v>BUENO</v>
      </c>
      <c r="H475" s="5">
        <f>MAX(ActividadesCom[[#This Row],[PERÍODO 1]],ActividadesCom[[#This Row],[PERÍODO 2]],ActividadesCom[[#This Row],[PERÍODO 3]],ActividadesCom[[#This Row],[PERÍODO 4]],ActividadesCom[[#This Row],[PERÍODO 5]])</f>
        <v>20153</v>
      </c>
      <c r="I475" s="6" t="s">
        <v>3</v>
      </c>
      <c r="J475" s="5">
        <v>20153</v>
      </c>
      <c r="K475" s="5" t="s">
        <v>4010</v>
      </c>
      <c r="L475" s="5">
        <f>IF(ActividadesCom[[#This Row],[NIVEL 1]]&lt;&gt;0,VLOOKUP(ActividadesCom[[#This Row],[NIVEL 1]],Catálogo!A:B,2,FALSE),"")</f>
        <v>2</v>
      </c>
      <c r="M475" s="5">
        <v>1</v>
      </c>
      <c r="N475" s="6" t="s">
        <v>111</v>
      </c>
      <c r="O475" s="5">
        <v>20143</v>
      </c>
      <c r="P475" s="5" t="s">
        <v>4010</v>
      </c>
      <c r="Q475" s="5">
        <f>IF(ActividadesCom[[#This Row],[NIVEL 2]]&lt;&gt;0,VLOOKUP(ActividadesCom[[#This Row],[NIVEL 2]],Catálogo!A:B,2,FALSE),"")</f>
        <v>2</v>
      </c>
      <c r="R475" s="5">
        <v>1</v>
      </c>
      <c r="S475" s="6"/>
      <c r="T475" s="5"/>
      <c r="U475" s="5"/>
      <c r="V475" s="5" t="str">
        <f>IF(ActividadesCom[[#This Row],[NIVEL 3]]&lt;&gt;0,VLOOKUP(ActividadesCom[[#This Row],[NIVEL 3]],Catálogo!A:B,2,FALSE),"")</f>
        <v/>
      </c>
      <c r="W475" s="5"/>
      <c r="X475" s="6"/>
      <c r="Y475" s="5"/>
      <c r="Z475" s="5"/>
      <c r="AA475" s="5" t="str">
        <f>IF(ActividadesCom[[#This Row],[NIVEL 4]]&lt;&gt;0,VLOOKUP(ActividadesCom[[#This Row],[NIVEL 4]],Catálogo!A:B,2,FALSE),"")</f>
        <v/>
      </c>
      <c r="AB475" s="5"/>
      <c r="AC475" s="6" t="s">
        <v>25</v>
      </c>
      <c r="AD475" s="5">
        <v>20143</v>
      </c>
      <c r="AE475" s="5" t="s">
        <v>4010</v>
      </c>
      <c r="AF475" s="5">
        <f>IF(ActividadesCom[[#This Row],[NIVEL 5]]&lt;&gt;0,VLOOKUP(ActividadesCom[[#This Row],[NIVEL 5]],Catálogo!A:B,2,FALSE),"")</f>
        <v>2</v>
      </c>
      <c r="AG475" s="5">
        <v>1</v>
      </c>
      <c r="AH475" s="2"/>
      <c r="AI475" s="2"/>
    </row>
    <row r="476" spans="1:35" ht="30" hidden="1" customHeight="1" x14ac:dyDescent="0.25">
      <c r="A476" s="7">
        <v>14470111</v>
      </c>
      <c r="B476" s="97" t="str">
        <f>VLOOKUP(ActividadesCom[[#This Row],[NO. DE CONTROL]],'LISTADO ESTUDIANTES'!A:C,3,FALSE)</f>
        <v>CORTAZAR KOH ROMAN ALBERTO</v>
      </c>
      <c r="C476" s="97" t="str">
        <f>VLOOKUP(ActividadesCom[[#This Row],[NO. DE CONTROL]],'LISTADO ESTUDIANTES'!A:B,2,FALSE)</f>
        <v>INGENIERIA EN ADMINISTRACION</v>
      </c>
      <c r="D476" s="18" t="str">
        <f>VLOOKUP(ActividadesCom[[#This Row],[NO. DE CONTROL]],'LISTADO ESTUDIANTES'!A:D,4,FALSE)</f>
        <v>EGRESADO(A)</v>
      </c>
      <c r="E476" s="5">
        <f>SUM(ActividadesCom[[#This Row],[CRÉD. 1]],ActividadesCom[[#This Row],[CRÉD. 2]],ActividadesCom[[#This Row],[CRÉD. 3]],ActividadesCom[[#This Row],[CRÉD. 4]],ActividadesCom[[#This Row],[CRÉD. 5]])</f>
        <v>5</v>
      </c>
      <c r="F476" s="17">
        <f>IF(ActividadesCom[[#This Row],[ÚLTIMO SEMESTRE CON CRÉDITOS]]&gt;0,ROUND(AVERAGE(ActividadesCom[[#This Row],[VALOR NIVEL 5]],ActividadesCom[[#This Row],[VALOR NIVEL 4]],ActividadesCom[[#This Row],[VALOR NIVEL 3]],ActividadesCom[[#This Row],[VALOR NIVEL 2]],ActividadesCom[[#This Row],[VALOR NIVEL 1]]),0),"")</f>
        <v>2</v>
      </c>
      <c r="G476" s="5" t="str">
        <f>IF(ActividadesCom[[#This Row],[PROMEDIO]]="","",IF(ActividadesCom[[#This Row],[PROMEDIO]]&gt;=4,"EXCELENTE",IF(ActividadesCom[[#This Row],[PROMEDIO]]&gt;=3,"NOTABLE",IF(ActividadesCom[[#This Row],[PROMEDIO]]&gt;=2,"BUENO",IF(ActividadesCom[[#This Row],[PROMEDIO]]=1,"SUFICIENTE","")))))</f>
        <v>BUENO</v>
      </c>
      <c r="H476" s="5">
        <f>MAX(ActividadesCom[[#This Row],[PERÍODO 1]],ActividadesCom[[#This Row],[PERÍODO 2]],ActividadesCom[[#This Row],[PERÍODO 3]],ActividadesCom[[#This Row],[PERÍODO 4]],ActividadesCom[[#This Row],[PERÍODO 5]])</f>
        <v>20161</v>
      </c>
      <c r="I476" s="6" t="s">
        <v>3</v>
      </c>
      <c r="J476" s="5">
        <v>20153</v>
      </c>
      <c r="K476" s="5" t="s">
        <v>4010</v>
      </c>
      <c r="L476" s="5">
        <f>IF(ActividadesCom[[#This Row],[NIVEL 1]]&lt;&gt;0,VLOOKUP(ActividadesCom[[#This Row],[NIVEL 1]],Catálogo!A:B,2,FALSE),"")</f>
        <v>2</v>
      </c>
      <c r="M476" s="5">
        <v>1</v>
      </c>
      <c r="N476" s="6" t="s">
        <v>111</v>
      </c>
      <c r="O476" s="5">
        <v>20161</v>
      </c>
      <c r="P476" s="5" t="s">
        <v>4010</v>
      </c>
      <c r="Q476" s="5">
        <f>IF(ActividadesCom[[#This Row],[NIVEL 2]]&lt;&gt;0,VLOOKUP(ActividadesCom[[#This Row],[NIVEL 2]],Catálogo!A:B,2,FALSE),"")</f>
        <v>2</v>
      </c>
      <c r="R476" s="5">
        <v>1</v>
      </c>
      <c r="S476" s="6" t="s">
        <v>111</v>
      </c>
      <c r="T476" s="5">
        <v>20143</v>
      </c>
      <c r="U476" s="5" t="s">
        <v>4010</v>
      </c>
      <c r="V476" s="5">
        <f>IF(ActividadesCom[[#This Row],[NIVEL 3]]&lt;&gt;0,VLOOKUP(ActividadesCom[[#This Row],[NIVEL 3]],Catálogo!A:B,2,FALSE),"")</f>
        <v>2</v>
      </c>
      <c r="W476" s="5">
        <v>1</v>
      </c>
      <c r="X476" s="6"/>
      <c r="Y476" s="5"/>
      <c r="Z476" s="5"/>
      <c r="AA476" s="5" t="str">
        <f>IF(ActividadesCom[[#This Row],[NIVEL 4]]&lt;&gt;0,VLOOKUP(ActividadesCom[[#This Row],[NIVEL 4]],Catálogo!A:B,2,FALSE),"")</f>
        <v/>
      </c>
      <c r="AB476" s="5"/>
      <c r="AC476" s="6" t="s">
        <v>55</v>
      </c>
      <c r="AD476" s="5" t="s">
        <v>50</v>
      </c>
      <c r="AE476" s="5" t="s">
        <v>4010</v>
      </c>
      <c r="AF476" s="5">
        <f>IF(ActividadesCom[[#This Row],[NIVEL 5]]&lt;&gt;0,VLOOKUP(ActividadesCom[[#This Row],[NIVEL 5]],Catálogo!A:B,2,FALSE),"")</f>
        <v>2</v>
      </c>
      <c r="AG476" s="5">
        <v>2</v>
      </c>
      <c r="AH476" s="2"/>
      <c r="AI476" s="2"/>
    </row>
    <row r="477" spans="1:35" ht="30" hidden="1" customHeight="1" x14ac:dyDescent="0.25">
      <c r="A477" s="7">
        <v>14470112</v>
      </c>
      <c r="B477" s="97" t="str">
        <f>VLOOKUP(ActividadesCom[[#This Row],[NO. DE CONTROL]],'LISTADO ESTUDIANTES'!A:C,3,FALSE)</f>
        <v>BALAN CHAN ROMARIO DEL JESUS</v>
      </c>
      <c r="C477" s="97" t="str">
        <f>VLOOKUP(ActividadesCom[[#This Row],[NO. DE CONTROL]],'LISTADO ESTUDIANTES'!A:B,2,FALSE)</f>
        <v>INGENIERIA EN ADMINISTRACION</v>
      </c>
      <c r="D477" s="18" t="str">
        <f>VLOOKUP(ActividadesCom[[#This Row],[NO. DE CONTROL]],'LISTADO ESTUDIANTES'!A:D,4,FALSE)</f>
        <v>EGRESADO(A)</v>
      </c>
      <c r="E477" s="5">
        <f>SUM(ActividadesCom[[#This Row],[CRÉD. 1]],ActividadesCom[[#This Row],[CRÉD. 2]],ActividadesCom[[#This Row],[CRÉD. 3]],ActividadesCom[[#This Row],[CRÉD. 4]],ActividadesCom[[#This Row],[CRÉD. 5]])</f>
        <v>5</v>
      </c>
      <c r="F477" s="17">
        <f>IF(ActividadesCom[[#This Row],[ÚLTIMO SEMESTRE CON CRÉDITOS]]&gt;0,ROUND(AVERAGE(ActividadesCom[[#This Row],[VALOR NIVEL 5]],ActividadesCom[[#This Row],[VALOR NIVEL 4]],ActividadesCom[[#This Row],[VALOR NIVEL 3]],ActividadesCom[[#This Row],[VALOR NIVEL 2]],ActividadesCom[[#This Row],[VALOR NIVEL 1]]),0),"")</f>
        <v>2</v>
      </c>
      <c r="G477" s="5" t="str">
        <f>IF(ActividadesCom[[#This Row],[PROMEDIO]]="","",IF(ActividadesCom[[#This Row],[PROMEDIO]]&gt;=4,"EXCELENTE",IF(ActividadesCom[[#This Row],[PROMEDIO]]&gt;=3,"NOTABLE",IF(ActividadesCom[[#This Row],[PROMEDIO]]&gt;=2,"BUENO",IF(ActividadesCom[[#This Row],[PROMEDIO]]=1,"SUFICIENTE","")))))</f>
        <v>BUENO</v>
      </c>
      <c r="H477" s="5">
        <f>MAX(ActividadesCom[[#This Row],[PERÍODO 1]],ActividadesCom[[#This Row],[PERÍODO 2]],ActividadesCom[[#This Row],[PERÍODO 3]],ActividadesCom[[#This Row],[PERÍODO 4]],ActividadesCom[[#This Row],[PERÍODO 5]])</f>
        <v>20161</v>
      </c>
      <c r="I477" s="6" t="s">
        <v>3</v>
      </c>
      <c r="J477" s="5">
        <v>20153</v>
      </c>
      <c r="K477" s="5" t="s">
        <v>4010</v>
      </c>
      <c r="L477" s="5">
        <f>IF(ActividadesCom[[#This Row],[NIVEL 1]]&lt;&gt;0,VLOOKUP(ActividadesCom[[#This Row],[NIVEL 1]],Catálogo!A:B,2,FALSE),"")</f>
        <v>2</v>
      </c>
      <c r="M477" s="5">
        <v>1</v>
      </c>
      <c r="N477" s="6" t="s">
        <v>111</v>
      </c>
      <c r="O477" s="5">
        <v>20161</v>
      </c>
      <c r="P477" s="5" t="s">
        <v>4010</v>
      </c>
      <c r="Q477" s="5">
        <f>IF(ActividadesCom[[#This Row],[NIVEL 2]]&lt;&gt;0,VLOOKUP(ActividadesCom[[#This Row],[NIVEL 2]],Catálogo!A:B,2,FALSE),"")</f>
        <v>2</v>
      </c>
      <c r="R477" s="5">
        <v>1</v>
      </c>
      <c r="S477" s="6" t="s">
        <v>111</v>
      </c>
      <c r="T477" s="5">
        <v>20143</v>
      </c>
      <c r="U477" s="5" t="s">
        <v>4010</v>
      </c>
      <c r="V477" s="5">
        <f>IF(ActividadesCom[[#This Row],[NIVEL 3]]&lt;&gt;0,VLOOKUP(ActividadesCom[[#This Row],[NIVEL 3]],Catálogo!A:B,2,FALSE),"")</f>
        <v>2</v>
      </c>
      <c r="W477" s="5">
        <v>1</v>
      </c>
      <c r="X477" s="6" t="s">
        <v>403</v>
      </c>
      <c r="Y477" s="5">
        <v>20143</v>
      </c>
      <c r="Z477" s="5" t="s">
        <v>4010</v>
      </c>
      <c r="AA477" s="5">
        <f>IF(ActividadesCom[[#This Row],[NIVEL 4]]&lt;&gt;0,VLOOKUP(ActividadesCom[[#This Row],[NIVEL 4]],Catálogo!A:B,2,FALSE),"")</f>
        <v>2</v>
      </c>
      <c r="AB477" s="5">
        <v>1</v>
      </c>
      <c r="AC477" s="6" t="s">
        <v>82</v>
      </c>
      <c r="AD477" s="5">
        <v>20161</v>
      </c>
      <c r="AE477" s="5" t="s">
        <v>4010</v>
      </c>
      <c r="AF477" s="5">
        <f>IF(ActividadesCom[[#This Row],[NIVEL 5]]&lt;&gt;0,VLOOKUP(ActividadesCom[[#This Row],[NIVEL 5]],Catálogo!A:B,2,FALSE),"")</f>
        <v>2</v>
      </c>
      <c r="AG477" s="5">
        <v>1</v>
      </c>
      <c r="AH477" s="2"/>
      <c r="AI477" s="2"/>
    </row>
    <row r="478" spans="1:35" ht="30" hidden="1" customHeight="1" x14ac:dyDescent="0.25">
      <c r="A478" s="7">
        <v>14470113</v>
      </c>
      <c r="B478" s="97" t="str">
        <f>VLOOKUP(ActividadesCom[[#This Row],[NO. DE CONTROL]],'LISTADO ESTUDIANTES'!A:C,3,FALSE)</f>
        <v>LARA REJON OMAR LEOPOLDO</v>
      </c>
      <c r="C478" s="97" t="str">
        <f>VLOOKUP(ActividadesCom[[#This Row],[NO. DE CONTROL]],'LISTADO ESTUDIANTES'!A:B,2,FALSE)</f>
        <v>INGENIERIA EN ADMINISTRACION</v>
      </c>
      <c r="D478" s="18" t="str">
        <f>VLOOKUP(ActividadesCom[[#This Row],[NO. DE CONTROL]],'LISTADO ESTUDIANTES'!A:D,4,FALSE)</f>
        <v>EGRESADO(A)</v>
      </c>
      <c r="E478" s="5">
        <f>SUM(ActividadesCom[[#This Row],[CRÉD. 1]],ActividadesCom[[#This Row],[CRÉD. 2]],ActividadesCom[[#This Row],[CRÉD. 3]],ActividadesCom[[#This Row],[CRÉD. 4]],ActividadesCom[[#This Row],[CRÉD. 5]])</f>
        <v>5</v>
      </c>
      <c r="F478" s="17">
        <f>IF(ActividadesCom[[#This Row],[ÚLTIMO SEMESTRE CON CRÉDITOS]]&gt;0,ROUND(AVERAGE(ActividadesCom[[#This Row],[VALOR NIVEL 5]],ActividadesCom[[#This Row],[VALOR NIVEL 4]],ActividadesCom[[#This Row],[VALOR NIVEL 3]],ActividadesCom[[#This Row],[VALOR NIVEL 2]],ActividadesCom[[#This Row],[VALOR NIVEL 1]]),0),"")</f>
        <v>2</v>
      </c>
      <c r="G478" s="5" t="str">
        <f>IF(ActividadesCom[[#This Row],[PROMEDIO]]="","",IF(ActividadesCom[[#This Row],[PROMEDIO]]&gt;=4,"EXCELENTE",IF(ActividadesCom[[#This Row],[PROMEDIO]]&gt;=3,"NOTABLE",IF(ActividadesCom[[#This Row],[PROMEDIO]]&gt;=2,"BUENO",IF(ActividadesCom[[#This Row],[PROMEDIO]]=1,"SUFICIENTE","")))))</f>
        <v>BUENO</v>
      </c>
      <c r="H478" s="5">
        <f>MAX(ActividadesCom[[#This Row],[PERÍODO 1]],ActividadesCom[[#This Row],[PERÍODO 2]],ActividadesCom[[#This Row],[PERÍODO 3]],ActividadesCom[[#This Row],[PERÍODO 4]],ActividadesCom[[#This Row],[PERÍODO 5]])</f>
        <v>20161</v>
      </c>
      <c r="I478" s="6" t="s">
        <v>3</v>
      </c>
      <c r="J478" s="5">
        <v>20153</v>
      </c>
      <c r="K478" s="5" t="s">
        <v>4010</v>
      </c>
      <c r="L478" s="5">
        <f>IF(ActividadesCom[[#This Row],[NIVEL 1]]&lt;&gt;0,VLOOKUP(ActividadesCom[[#This Row],[NIVEL 1]],Catálogo!A:B,2,FALSE),"")</f>
        <v>2</v>
      </c>
      <c r="M478" s="5">
        <v>1</v>
      </c>
      <c r="N478" s="6" t="s">
        <v>111</v>
      </c>
      <c r="O478" s="5">
        <v>20143</v>
      </c>
      <c r="P478" s="5" t="s">
        <v>4010</v>
      </c>
      <c r="Q478" s="5">
        <f>IF(ActividadesCom[[#This Row],[NIVEL 2]]&lt;&gt;0,VLOOKUP(ActividadesCom[[#This Row],[NIVEL 2]],Catálogo!A:B,2,FALSE),"")</f>
        <v>2</v>
      </c>
      <c r="R478" s="5">
        <v>1</v>
      </c>
      <c r="S478" s="6" t="s">
        <v>111</v>
      </c>
      <c r="T478" s="5">
        <v>20161</v>
      </c>
      <c r="U478" s="5" t="s">
        <v>4010</v>
      </c>
      <c r="V478" s="5">
        <f>IF(ActividadesCom[[#This Row],[NIVEL 3]]&lt;&gt;0,VLOOKUP(ActividadesCom[[#This Row],[NIVEL 3]],Catálogo!A:B,2,FALSE),"")</f>
        <v>2</v>
      </c>
      <c r="W478" s="5">
        <v>1</v>
      </c>
      <c r="X478" s="6"/>
      <c r="Y478" s="5"/>
      <c r="Z478" s="5"/>
      <c r="AA478" s="5" t="str">
        <f>IF(ActividadesCom[[#This Row],[NIVEL 4]]&lt;&gt;0,VLOOKUP(ActividadesCom[[#This Row],[NIVEL 4]],Catálogo!A:B,2,FALSE),"")</f>
        <v/>
      </c>
      <c r="AB478" s="5"/>
      <c r="AC478" s="6" t="s">
        <v>96</v>
      </c>
      <c r="AD478" s="5" t="s">
        <v>320</v>
      </c>
      <c r="AE478" s="5" t="s">
        <v>4010</v>
      </c>
      <c r="AF478" s="5">
        <f>IF(ActividadesCom[[#This Row],[NIVEL 5]]&lt;&gt;0,VLOOKUP(ActividadesCom[[#This Row],[NIVEL 5]],Catálogo!A:B,2,FALSE),"")</f>
        <v>2</v>
      </c>
      <c r="AG478" s="5">
        <v>2</v>
      </c>
      <c r="AH478" s="2"/>
      <c r="AI478" s="2"/>
    </row>
    <row r="479" spans="1:35" ht="30" hidden="1" customHeight="1" x14ac:dyDescent="0.25">
      <c r="A479" s="7">
        <v>14470114</v>
      </c>
      <c r="B479" s="97" t="str">
        <f>VLOOKUP(ActividadesCom[[#This Row],[NO. DE CONTROL]],'LISTADO ESTUDIANTES'!A:C,3,FALSE)</f>
        <v>REYES CAHUICH ARMANDO DEL JESUS</v>
      </c>
      <c r="C479" s="97" t="str">
        <f>VLOOKUP(ActividadesCom[[#This Row],[NO. DE CONTROL]],'LISTADO ESTUDIANTES'!A:B,2,FALSE)</f>
        <v>INGENIERIA EN ADMINISTRACION</v>
      </c>
      <c r="D479" s="18" t="str">
        <f>VLOOKUP(ActividadesCom[[#This Row],[NO. DE CONTROL]],'LISTADO ESTUDIANTES'!A:D,4,FALSE)</f>
        <v>EGRESADO(A)</v>
      </c>
      <c r="E479" s="5">
        <f>SUM(ActividadesCom[[#This Row],[CRÉD. 1]],ActividadesCom[[#This Row],[CRÉD. 2]],ActividadesCom[[#This Row],[CRÉD. 3]],ActividadesCom[[#This Row],[CRÉD. 4]],ActividadesCom[[#This Row],[CRÉD. 5]])</f>
        <v>5</v>
      </c>
      <c r="F479" s="17">
        <f>IF(ActividadesCom[[#This Row],[ÚLTIMO SEMESTRE CON CRÉDITOS]]&gt;0,ROUND(AVERAGE(ActividadesCom[[#This Row],[VALOR NIVEL 5]],ActividadesCom[[#This Row],[VALOR NIVEL 4]],ActividadesCom[[#This Row],[VALOR NIVEL 3]],ActividadesCom[[#This Row],[VALOR NIVEL 2]],ActividadesCom[[#This Row],[VALOR NIVEL 1]]),0),"")</f>
        <v>2</v>
      </c>
      <c r="G479" s="5" t="str">
        <f>IF(ActividadesCom[[#This Row],[PROMEDIO]]="","",IF(ActividadesCom[[#This Row],[PROMEDIO]]&gt;=4,"EXCELENTE",IF(ActividadesCom[[#This Row],[PROMEDIO]]&gt;=3,"NOTABLE",IF(ActividadesCom[[#This Row],[PROMEDIO]]&gt;=2,"BUENO",IF(ActividadesCom[[#This Row],[PROMEDIO]]=1,"SUFICIENTE","")))))</f>
        <v>BUENO</v>
      </c>
      <c r="H479" s="5">
        <f>MAX(ActividadesCom[[#This Row],[PERÍODO 1]],ActividadesCom[[#This Row],[PERÍODO 2]],ActividadesCom[[#This Row],[PERÍODO 3]],ActividadesCom[[#This Row],[PERÍODO 4]],ActividadesCom[[#This Row],[PERÍODO 5]])</f>
        <v>20163</v>
      </c>
      <c r="I479" s="6" t="s">
        <v>3</v>
      </c>
      <c r="J479" s="5">
        <v>20153</v>
      </c>
      <c r="K479" s="5" t="s">
        <v>4010</v>
      </c>
      <c r="L479" s="5">
        <f>IF(ActividadesCom[[#This Row],[NIVEL 1]]&lt;&gt;0,VLOOKUP(ActividadesCom[[#This Row],[NIVEL 1]],Catálogo!A:B,2,FALSE),"")</f>
        <v>2</v>
      </c>
      <c r="M479" s="5">
        <v>1</v>
      </c>
      <c r="N479" s="6" t="s">
        <v>111</v>
      </c>
      <c r="O479" s="5">
        <v>20143</v>
      </c>
      <c r="P479" s="5" t="s">
        <v>4010</v>
      </c>
      <c r="Q479" s="5">
        <f>IF(ActividadesCom[[#This Row],[NIVEL 2]]&lt;&gt;0,VLOOKUP(ActividadesCom[[#This Row],[NIVEL 2]],Catálogo!A:B,2,FALSE),"")</f>
        <v>2</v>
      </c>
      <c r="R479" s="5">
        <v>1</v>
      </c>
      <c r="S479" s="6" t="s">
        <v>111</v>
      </c>
      <c r="T479" s="5">
        <v>20163</v>
      </c>
      <c r="U479" s="5" t="s">
        <v>4010</v>
      </c>
      <c r="V479" s="5">
        <f>IF(ActividadesCom[[#This Row],[NIVEL 3]]&lt;&gt;0,VLOOKUP(ActividadesCom[[#This Row],[NIVEL 3]],Catálogo!A:B,2,FALSE),"")</f>
        <v>2</v>
      </c>
      <c r="W479" s="5">
        <v>1</v>
      </c>
      <c r="X479" s="6"/>
      <c r="Y479" s="5"/>
      <c r="Z479" s="5"/>
      <c r="AA479" s="5" t="str">
        <f>IF(ActividadesCom[[#This Row],[NIVEL 4]]&lt;&gt;0,VLOOKUP(ActividadesCom[[#This Row],[NIVEL 4]],Catálogo!A:B,2,FALSE),"")</f>
        <v/>
      </c>
      <c r="AB479" s="5"/>
      <c r="AC479" s="6" t="s">
        <v>376</v>
      </c>
      <c r="AD479" s="5" t="s">
        <v>50</v>
      </c>
      <c r="AE479" s="5" t="s">
        <v>4010</v>
      </c>
      <c r="AF479" s="5">
        <f>IF(ActividadesCom[[#This Row],[NIVEL 5]]&lt;&gt;0,VLOOKUP(ActividadesCom[[#This Row],[NIVEL 5]],Catálogo!A:B,2,FALSE),"")</f>
        <v>2</v>
      </c>
      <c r="AG479" s="5">
        <v>2</v>
      </c>
      <c r="AH479" s="2"/>
      <c r="AI479" s="2"/>
    </row>
    <row r="480" spans="1:35" ht="30" hidden="1" customHeight="1" x14ac:dyDescent="0.25">
      <c r="A480" s="7">
        <v>14470115</v>
      </c>
      <c r="B480" s="97" t="str">
        <f>VLOOKUP(ActividadesCom[[#This Row],[NO. DE CONTROL]],'LISTADO ESTUDIANTES'!A:C,3,FALSE)</f>
        <v>CETINA ESPINOSA VANESSA DE LOS ANGELES</v>
      </c>
      <c r="C480" s="97" t="str">
        <f>VLOOKUP(ActividadesCom[[#This Row],[NO. DE CONTROL]],'LISTADO ESTUDIANTES'!A:B,2,FALSE)</f>
        <v>INGENIERIA EN ADMINISTRACION</v>
      </c>
      <c r="D480" s="18" t="str">
        <f>VLOOKUP(ActividadesCom[[#This Row],[NO. DE CONTROL]],'LISTADO ESTUDIANTES'!A:D,4,FALSE)</f>
        <v>EGRESADO(A)</v>
      </c>
      <c r="E480" s="5">
        <f>SUM(ActividadesCom[[#This Row],[CRÉD. 1]],ActividadesCom[[#This Row],[CRÉD. 2]],ActividadesCom[[#This Row],[CRÉD. 3]],ActividadesCom[[#This Row],[CRÉD. 4]],ActividadesCom[[#This Row],[CRÉD. 5]])</f>
        <v>6</v>
      </c>
      <c r="F480" s="17">
        <f>IF(ActividadesCom[[#This Row],[ÚLTIMO SEMESTRE CON CRÉDITOS]]&gt;0,ROUND(AVERAGE(ActividadesCom[[#This Row],[VALOR NIVEL 5]],ActividadesCom[[#This Row],[VALOR NIVEL 4]],ActividadesCom[[#This Row],[VALOR NIVEL 3]],ActividadesCom[[#This Row],[VALOR NIVEL 2]],ActividadesCom[[#This Row],[VALOR NIVEL 1]]),0),"")</f>
        <v>2</v>
      </c>
      <c r="G480" s="5" t="str">
        <f>IF(ActividadesCom[[#This Row],[PROMEDIO]]="","",IF(ActividadesCom[[#This Row],[PROMEDIO]]&gt;=4,"EXCELENTE",IF(ActividadesCom[[#This Row],[PROMEDIO]]&gt;=3,"NOTABLE",IF(ActividadesCom[[#This Row],[PROMEDIO]]&gt;=2,"BUENO",IF(ActividadesCom[[#This Row],[PROMEDIO]]=1,"SUFICIENTE","")))))</f>
        <v>BUENO</v>
      </c>
      <c r="H480" s="5">
        <f>MAX(ActividadesCom[[#This Row],[PERÍODO 1]],ActividadesCom[[#This Row],[PERÍODO 2]],ActividadesCom[[#This Row],[PERÍODO 3]],ActividadesCom[[#This Row],[PERÍODO 4]],ActividadesCom[[#This Row],[PERÍODO 5]])</f>
        <v>20161</v>
      </c>
      <c r="I480" s="6" t="s">
        <v>3</v>
      </c>
      <c r="J480" s="5">
        <v>20153</v>
      </c>
      <c r="K480" s="5" t="s">
        <v>4010</v>
      </c>
      <c r="L480" s="5">
        <f>IF(ActividadesCom[[#This Row],[NIVEL 1]]&lt;&gt;0,VLOOKUP(ActividadesCom[[#This Row],[NIVEL 1]],Catálogo!A:B,2,FALSE),"")</f>
        <v>2</v>
      </c>
      <c r="M480" s="5">
        <v>1</v>
      </c>
      <c r="N480" s="6" t="s">
        <v>111</v>
      </c>
      <c r="O480" s="5">
        <v>20161</v>
      </c>
      <c r="P480" s="5" t="s">
        <v>4010</v>
      </c>
      <c r="Q480" s="5">
        <f>IF(ActividadesCom[[#This Row],[NIVEL 2]]&lt;&gt;0,VLOOKUP(ActividadesCom[[#This Row],[NIVEL 2]],Catálogo!A:B,2,FALSE),"")</f>
        <v>2</v>
      </c>
      <c r="R480" s="5">
        <v>1</v>
      </c>
      <c r="S480" s="6" t="s">
        <v>111</v>
      </c>
      <c r="T480" s="5">
        <v>20143</v>
      </c>
      <c r="U480" s="5" t="s">
        <v>4010</v>
      </c>
      <c r="V480" s="5">
        <f>IF(ActividadesCom[[#This Row],[NIVEL 3]]&lt;&gt;0,VLOOKUP(ActividadesCom[[#This Row],[NIVEL 3]],Catálogo!A:B,2,FALSE),"")</f>
        <v>2</v>
      </c>
      <c r="W480" s="5">
        <v>1</v>
      </c>
      <c r="X480" s="6" t="s">
        <v>136</v>
      </c>
      <c r="Y480" s="5">
        <v>20153</v>
      </c>
      <c r="Z480" s="5" t="s">
        <v>4010</v>
      </c>
      <c r="AA480" s="5">
        <f>IF(ActividadesCom[[#This Row],[NIVEL 4]]&lt;&gt;0,VLOOKUP(ActividadesCom[[#This Row],[NIVEL 4]],Catálogo!A:B,2,FALSE),"")</f>
        <v>2</v>
      </c>
      <c r="AB480" s="5">
        <v>1</v>
      </c>
      <c r="AC480" s="6" t="s">
        <v>157</v>
      </c>
      <c r="AD480" s="5" t="s">
        <v>50</v>
      </c>
      <c r="AE480" s="5" t="s">
        <v>4010</v>
      </c>
      <c r="AF480" s="5">
        <f>IF(ActividadesCom[[#This Row],[NIVEL 5]]&lt;&gt;0,VLOOKUP(ActividadesCom[[#This Row],[NIVEL 5]],Catálogo!A:B,2,FALSE),"")</f>
        <v>2</v>
      </c>
      <c r="AG480" s="5">
        <v>2</v>
      </c>
      <c r="AH480" s="2"/>
      <c r="AI480" s="2"/>
    </row>
    <row r="481" spans="1:35" ht="30" hidden="1" customHeight="1" x14ac:dyDescent="0.25">
      <c r="A481" s="7">
        <v>14470116</v>
      </c>
      <c r="B481" s="97" t="str">
        <f>VLOOKUP(ActividadesCom[[#This Row],[NO. DE CONTROL]],'LISTADO ESTUDIANTES'!A:C,3,FALSE)</f>
        <v>COHUO GUTIERREZ GELMY MARIELI</v>
      </c>
      <c r="C481" s="97" t="str">
        <f>VLOOKUP(ActividadesCom[[#This Row],[NO. DE CONTROL]],'LISTADO ESTUDIANTES'!A:B,2,FALSE)</f>
        <v>INGENIERIA EN ADMINISTRACION</v>
      </c>
      <c r="D481" s="18" t="str">
        <f>VLOOKUP(ActividadesCom[[#This Row],[NO. DE CONTROL]],'LISTADO ESTUDIANTES'!A:D,4,FALSE)</f>
        <v>BAJA</v>
      </c>
      <c r="E481" s="5">
        <f>SUM(ActividadesCom[[#This Row],[CRÉD. 1]],ActividadesCom[[#This Row],[CRÉD. 2]],ActividadesCom[[#This Row],[CRÉD. 3]],ActividadesCom[[#This Row],[CRÉD. 4]],ActividadesCom[[#This Row],[CRÉD. 5]])</f>
        <v>4</v>
      </c>
      <c r="F481" s="17">
        <f>IF(ActividadesCom[[#This Row],[ÚLTIMO SEMESTRE CON CRÉDITOS]]&gt;0,ROUND(AVERAGE(ActividadesCom[[#This Row],[VALOR NIVEL 5]],ActividadesCom[[#This Row],[VALOR NIVEL 4]],ActividadesCom[[#This Row],[VALOR NIVEL 3]],ActividadesCom[[#This Row],[VALOR NIVEL 2]],ActividadesCom[[#This Row],[VALOR NIVEL 1]]),0),"")</f>
        <v>2</v>
      </c>
      <c r="G481" s="5" t="str">
        <f>IF(ActividadesCom[[#This Row],[PROMEDIO]]="","",IF(ActividadesCom[[#This Row],[PROMEDIO]]&gt;=4,"EXCELENTE",IF(ActividadesCom[[#This Row],[PROMEDIO]]&gt;=3,"NOTABLE",IF(ActividadesCom[[#This Row],[PROMEDIO]]&gt;=2,"BUENO",IF(ActividadesCom[[#This Row],[PROMEDIO]]=1,"SUFICIENTE","")))))</f>
        <v>BUENO</v>
      </c>
      <c r="H481" s="5">
        <f>MAX(ActividadesCom[[#This Row],[PERÍODO 1]],ActividadesCom[[#This Row],[PERÍODO 2]],ActividadesCom[[#This Row],[PERÍODO 3]],ActividadesCom[[#This Row],[PERÍODO 4]],ActividadesCom[[#This Row],[PERÍODO 5]])</f>
        <v>20163</v>
      </c>
      <c r="I481" s="6" t="s">
        <v>3</v>
      </c>
      <c r="J481" s="5">
        <v>20153</v>
      </c>
      <c r="K481" s="5" t="s">
        <v>4010</v>
      </c>
      <c r="L481" s="5">
        <f>IF(ActividadesCom[[#This Row],[NIVEL 1]]&lt;&gt;0,VLOOKUP(ActividadesCom[[#This Row],[NIVEL 1]],Catálogo!A:B,2,FALSE),"")</f>
        <v>2</v>
      </c>
      <c r="M481" s="5">
        <v>1</v>
      </c>
      <c r="N481" s="6" t="s">
        <v>111</v>
      </c>
      <c r="O481" s="5">
        <v>20161</v>
      </c>
      <c r="P481" s="5" t="s">
        <v>4010</v>
      </c>
      <c r="Q481" s="5">
        <f>IF(ActividadesCom[[#This Row],[NIVEL 2]]&lt;&gt;0,VLOOKUP(ActividadesCom[[#This Row],[NIVEL 2]],Catálogo!A:B,2,FALSE),"")</f>
        <v>2</v>
      </c>
      <c r="R481" s="5">
        <v>1</v>
      </c>
      <c r="S481" s="6" t="s">
        <v>111</v>
      </c>
      <c r="T481" s="5">
        <v>20163</v>
      </c>
      <c r="U481" s="5" t="s">
        <v>4010</v>
      </c>
      <c r="V481" s="5">
        <f>IF(ActividadesCom[[#This Row],[NIVEL 3]]&lt;&gt;0,VLOOKUP(ActividadesCom[[#This Row],[NIVEL 3]],Catálogo!A:B,2,FALSE),"")</f>
        <v>2</v>
      </c>
      <c r="W481" s="5">
        <v>1</v>
      </c>
      <c r="X481" s="6"/>
      <c r="Y481" s="5"/>
      <c r="Z481" s="5"/>
      <c r="AA481" s="5" t="str">
        <f>IF(ActividadesCom[[#This Row],[NIVEL 4]]&lt;&gt;0,VLOOKUP(ActividadesCom[[#This Row],[NIVEL 4]],Catálogo!A:B,2,FALSE),"")</f>
        <v/>
      </c>
      <c r="AB481" s="5"/>
      <c r="AC481" s="6" t="s">
        <v>136</v>
      </c>
      <c r="AD481" s="5">
        <v>20153</v>
      </c>
      <c r="AE481" s="5" t="s">
        <v>4010</v>
      </c>
      <c r="AF481" s="5">
        <f>IF(ActividadesCom[[#This Row],[NIVEL 5]]&lt;&gt;0,VLOOKUP(ActividadesCom[[#This Row],[NIVEL 5]],Catálogo!A:B,2,FALSE),"")</f>
        <v>2</v>
      </c>
      <c r="AG481" s="5">
        <v>1</v>
      </c>
      <c r="AH481" s="2"/>
      <c r="AI481" s="2"/>
    </row>
    <row r="482" spans="1:35" ht="30" hidden="1" customHeight="1" x14ac:dyDescent="0.25">
      <c r="A482" s="7">
        <v>14470117</v>
      </c>
      <c r="B482" s="97" t="str">
        <f>VLOOKUP(ActividadesCom[[#This Row],[NO. DE CONTROL]],'LISTADO ESTUDIANTES'!A:C,3,FALSE)</f>
        <v>MARCOS HUICAB CESAR ENRIQUE</v>
      </c>
      <c r="C482" s="97" t="str">
        <f>VLOOKUP(ActividadesCom[[#This Row],[NO. DE CONTROL]],'LISTADO ESTUDIANTES'!A:B,2,FALSE)</f>
        <v>INGENIERIA EN ADMINISTRACION</v>
      </c>
      <c r="D482" s="18" t="str">
        <f>VLOOKUP(ActividadesCom[[#This Row],[NO. DE CONTROL]],'LISTADO ESTUDIANTES'!A:D,4,FALSE)</f>
        <v>EGRESADO(A)</v>
      </c>
      <c r="E482" s="5">
        <f>SUM(ActividadesCom[[#This Row],[CRÉD. 1]],ActividadesCom[[#This Row],[CRÉD. 2]],ActividadesCom[[#This Row],[CRÉD. 3]],ActividadesCom[[#This Row],[CRÉD. 4]],ActividadesCom[[#This Row],[CRÉD. 5]])</f>
        <v>6</v>
      </c>
      <c r="F482" s="17">
        <f>IF(ActividadesCom[[#This Row],[ÚLTIMO SEMESTRE CON CRÉDITOS]]&gt;0,ROUND(AVERAGE(ActividadesCom[[#This Row],[VALOR NIVEL 5]],ActividadesCom[[#This Row],[VALOR NIVEL 4]],ActividadesCom[[#This Row],[VALOR NIVEL 3]],ActividadesCom[[#This Row],[VALOR NIVEL 2]],ActividadesCom[[#This Row],[VALOR NIVEL 1]]),0),"")</f>
        <v>2</v>
      </c>
      <c r="G482" s="5" t="str">
        <f>IF(ActividadesCom[[#This Row],[PROMEDIO]]="","",IF(ActividadesCom[[#This Row],[PROMEDIO]]&gt;=4,"EXCELENTE",IF(ActividadesCom[[#This Row],[PROMEDIO]]&gt;=3,"NOTABLE",IF(ActividadesCom[[#This Row],[PROMEDIO]]&gt;=2,"BUENO",IF(ActividadesCom[[#This Row],[PROMEDIO]]=1,"SUFICIENTE","")))))</f>
        <v>BUENO</v>
      </c>
      <c r="H482" s="5">
        <f>MAX(ActividadesCom[[#This Row],[PERÍODO 1]],ActividadesCom[[#This Row],[PERÍODO 2]],ActividadesCom[[#This Row],[PERÍODO 3]],ActividadesCom[[#This Row],[PERÍODO 4]],ActividadesCom[[#This Row],[PERÍODO 5]])</f>
        <v>20161</v>
      </c>
      <c r="I482" s="6" t="s">
        <v>3</v>
      </c>
      <c r="J482" s="5">
        <v>20153</v>
      </c>
      <c r="K482" s="5" t="s">
        <v>4010</v>
      </c>
      <c r="L482" s="5">
        <f>IF(ActividadesCom[[#This Row],[NIVEL 1]]&lt;&gt;0,VLOOKUP(ActividadesCom[[#This Row],[NIVEL 1]],Catálogo!A:B,2,FALSE),"")</f>
        <v>2</v>
      </c>
      <c r="M482" s="5">
        <v>1</v>
      </c>
      <c r="N482" s="6" t="s">
        <v>111</v>
      </c>
      <c r="O482" s="5">
        <v>20161</v>
      </c>
      <c r="P482" s="5" t="s">
        <v>4010</v>
      </c>
      <c r="Q482" s="5">
        <f>IF(ActividadesCom[[#This Row],[NIVEL 2]]&lt;&gt;0,VLOOKUP(ActividadesCom[[#This Row],[NIVEL 2]],Catálogo!A:B,2,FALSE),"")</f>
        <v>2</v>
      </c>
      <c r="R482" s="5">
        <v>1</v>
      </c>
      <c r="S482" s="6" t="s">
        <v>111</v>
      </c>
      <c r="T482" s="5">
        <v>20143</v>
      </c>
      <c r="U482" s="5" t="s">
        <v>4010</v>
      </c>
      <c r="V482" s="5">
        <f>IF(ActividadesCom[[#This Row],[NIVEL 3]]&lt;&gt;0,VLOOKUP(ActividadesCom[[#This Row],[NIVEL 3]],Catálogo!A:B,2,FALSE),"")</f>
        <v>2</v>
      </c>
      <c r="W482" s="5">
        <v>1</v>
      </c>
      <c r="X482" s="6" t="s">
        <v>171</v>
      </c>
      <c r="Y482" s="5">
        <v>20143</v>
      </c>
      <c r="Z482" s="5" t="s">
        <v>4010</v>
      </c>
      <c r="AA482" s="5">
        <f>IF(ActividadesCom[[#This Row],[NIVEL 4]]&lt;&gt;0,VLOOKUP(ActividadesCom[[#This Row],[NIVEL 4]],Catálogo!A:B,2,FALSE),"")</f>
        <v>2</v>
      </c>
      <c r="AB482" s="5">
        <v>2</v>
      </c>
      <c r="AC482" s="6" t="s">
        <v>6</v>
      </c>
      <c r="AD482" s="5">
        <v>20143</v>
      </c>
      <c r="AE482" s="5" t="s">
        <v>4010</v>
      </c>
      <c r="AF482" s="5">
        <f>IF(ActividadesCom[[#This Row],[NIVEL 5]]&lt;&gt;0,VLOOKUP(ActividadesCom[[#This Row],[NIVEL 5]],Catálogo!A:B,2,FALSE),"")</f>
        <v>2</v>
      </c>
      <c r="AG482" s="5">
        <v>1</v>
      </c>
      <c r="AH482" s="2"/>
      <c r="AI482" s="2"/>
    </row>
    <row r="483" spans="1:35" ht="30" hidden="1" customHeight="1" x14ac:dyDescent="0.25">
      <c r="A483" s="7">
        <v>14470118</v>
      </c>
      <c r="B483" s="97" t="str">
        <f>VLOOKUP(ActividadesCom[[#This Row],[NO. DE CONTROL]],'LISTADO ESTUDIANTES'!A:C,3,FALSE)</f>
        <v>CERVERA ACUÑA ALEJANDRA GABRIELA</v>
      </c>
      <c r="C483" s="97" t="str">
        <f>VLOOKUP(ActividadesCom[[#This Row],[NO. DE CONTROL]],'LISTADO ESTUDIANTES'!A:B,2,FALSE)</f>
        <v>INGENIERIA EN ADMINISTRACION</v>
      </c>
      <c r="D483" s="18" t="str">
        <f>VLOOKUP(ActividadesCom[[#This Row],[NO. DE CONTROL]],'LISTADO ESTUDIANTES'!A:D,4,FALSE)</f>
        <v>EGRESADO(A)</v>
      </c>
      <c r="E483" s="5">
        <f>SUM(ActividadesCom[[#This Row],[CRÉD. 1]],ActividadesCom[[#This Row],[CRÉD. 2]],ActividadesCom[[#This Row],[CRÉD. 3]],ActividadesCom[[#This Row],[CRÉD. 4]],ActividadesCom[[#This Row],[CRÉD. 5]])</f>
        <v>5</v>
      </c>
      <c r="F483" s="17">
        <f>IF(ActividadesCom[[#This Row],[ÚLTIMO SEMESTRE CON CRÉDITOS]]&gt;0,ROUND(AVERAGE(ActividadesCom[[#This Row],[VALOR NIVEL 5]],ActividadesCom[[#This Row],[VALOR NIVEL 4]],ActividadesCom[[#This Row],[VALOR NIVEL 3]],ActividadesCom[[#This Row],[VALOR NIVEL 2]],ActividadesCom[[#This Row],[VALOR NIVEL 1]]),0),"")</f>
        <v>2</v>
      </c>
      <c r="G483" s="5" t="str">
        <f>IF(ActividadesCom[[#This Row],[PROMEDIO]]="","",IF(ActividadesCom[[#This Row],[PROMEDIO]]&gt;=4,"EXCELENTE",IF(ActividadesCom[[#This Row],[PROMEDIO]]&gt;=3,"NOTABLE",IF(ActividadesCom[[#This Row],[PROMEDIO]]&gt;=2,"BUENO",IF(ActividadesCom[[#This Row],[PROMEDIO]]=1,"SUFICIENTE","")))))</f>
        <v>BUENO</v>
      </c>
      <c r="H483" s="5">
        <f>MAX(ActividadesCom[[#This Row],[PERÍODO 1]],ActividadesCom[[#This Row],[PERÍODO 2]],ActividadesCom[[#This Row],[PERÍODO 3]],ActividadesCom[[#This Row],[PERÍODO 4]],ActividadesCom[[#This Row],[PERÍODO 5]])</f>
        <v>20161</v>
      </c>
      <c r="I483" s="6" t="s">
        <v>3</v>
      </c>
      <c r="J483" s="5">
        <v>20153</v>
      </c>
      <c r="K483" s="5" t="s">
        <v>4010</v>
      </c>
      <c r="L483" s="5">
        <f>IF(ActividadesCom[[#This Row],[NIVEL 1]]&lt;&gt;0,VLOOKUP(ActividadesCom[[#This Row],[NIVEL 1]],Catálogo!A:B,2,FALSE),"")</f>
        <v>2</v>
      </c>
      <c r="M483" s="5">
        <v>1</v>
      </c>
      <c r="N483" s="6" t="s">
        <v>111</v>
      </c>
      <c r="O483" s="5">
        <v>20161</v>
      </c>
      <c r="P483" s="5" t="s">
        <v>4010</v>
      </c>
      <c r="Q483" s="5">
        <f>IF(ActividadesCom[[#This Row],[NIVEL 2]]&lt;&gt;0,VLOOKUP(ActividadesCom[[#This Row],[NIVEL 2]],Catálogo!A:B,2,FALSE),"")</f>
        <v>2</v>
      </c>
      <c r="R483" s="5">
        <v>1</v>
      </c>
      <c r="S483" s="6" t="s">
        <v>111</v>
      </c>
      <c r="T483" s="5">
        <v>20143</v>
      </c>
      <c r="U483" s="5" t="s">
        <v>4010</v>
      </c>
      <c r="V483" s="5">
        <f>IF(ActividadesCom[[#This Row],[NIVEL 3]]&lt;&gt;0,VLOOKUP(ActividadesCom[[#This Row],[NIVEL 3]],Catálogo!A:B,2,FALSE),"")</f>
        <v>2</v>
      </c>
      <c r="W483" s="5">
        <v>1</v>
      </c>
      <c r="X483" s="6" t="s">
        <v>136</v>
      </c>
      <c r="Y483" s="5">
        <v>20153</v>
      </c>
      <c r="Z483" s="5" t="s">
        <v>4010</v>
      </c>
      <c r="AA483" s="5">
        <f>IF(ActividadesCom[[#This Row],[NIVEL 4]]&lt;&gt;0,VLOOKUP(ActividadesCom[[#This Row],[NIVEL 4]],Catálogo!A:B,2,FALSE),"")</f>
        <v>2</v>
      </c>
      <c r="AB483" s="5">
        <v>1</v>
      </c>
      <c r="AC483" s="6" t="s">
        <v>55</v>
      </c>
      <c r="AD483" s="5">
        <v>20143</v>
      </c>
      <c r="AE483" s="5" t="s">
        <v>4010</v>
      </c>
      <c r="AF483" s="5">
        <f>IF(ActividadesCom[[#This Row],[NIVEL 5]]&lt;&gt;0,VLOOKUP(ActividadesCom[[#This Row],[NIVEL 5]],Catálogo!A:B,2,FALSE),"")</f>
        <v>2</v>
      </c>
      <c r="AG483" s="5">
        <v>1</v>
      </c>
      <c r="AH483" s="2"/>
      <c r="AI483" s="2"/>
    </row>
    <row r="484" spans="1:35" ht="30" hidden="1" customHeight="1" x14ac:dyDescent="0.25">
      <c r="A484" s="7">
        <v>14470119</v>
      </c>
      <c r="B484" s="97" t="str">
        <f>VLOOKUP(ActividadesCom[[#This Row],[NO. DE CONTROL]],'LISTADO ESTUDIANTES'!A:C,3,FALSE)</f>
        <v>ZAVALA TORRES OMAR</v>
      </c>
      <c r="C484" s="97" t="str">
        <f>VLOOKUP(ActividadesCom[[#This Row],[NO. DE CONTROL]],'LISTADO ESTUDIANTES'!A:B,2,FALSE)</f>
        <v>INGENIERIA EN ADMINISTRACION</v>
      </c>
      <c r="D484" s="18" t="str">
        <f>VLOOKUP(ActividadesCom[[#This Row],[NO. DE CONTROL]],'LISTADO ESTUDIANTES'!A:D,4,FALSE)</f>
        <v>EGRESADO(A)</v>
      </c>
      <c r="E484" s="5">
        <f>SUM(ActividadesCom[[#This Row],[CRÉD. 1]],ActividadesCom[[#This Row],[CRÉD. 2]],ActividadesCom[[#This Row],[CRÉD. 3]],ActividadesCom[[#This Row],[CRÉD. 4]],ActividadesCom[[#This Row],[CRÉD. 5]])</f>
        <v>5</v>
      </c>
      <c r="F484" s="17">
        <f>IF(ActividadesCom[[#This Row],[ÚLTIMO SEMESTRE CON CRÉDITOS]]&gt;0,ROUND(AVERAGE(ActividadesCom[[#This Row],[VALOR NIVEL 5]],ActividadesCom[[#This Row],[VALOR NIVEL 4]],ActividadesCom[[#This Row],[VALOR NIVEL 3]],ActividadesCom[[#This Row],[VALOR NIVEL 2]],ActividadesCom[[#This Row],[VALOR NIVEL 1]]),0),"")</f>
        <v>2</v>
      </c>
      <c r="G484" s="5" t="str">
        <f>IF(ActividadesCom[[#This Row],[PROMEDIO]]="","",IF(ActividadesCom[[#This Row],[PROMEDIO]]&gt;=4,"EXCELENTE",IF(ActividadesCom[[#This Row],[PROMEDIO]]&gt;=3,"NOTABLE",IF(ActividadesCom[[#This Row],[PROMEDIO]]&gt;=2,"BUENO",IF(ActividadesCom[[#This Row],[PROMEDIO]]=1,"SUFICIENTE","")))))</f>
        <v>BUENO</v>
      </c>
      <c r="H484" s="5">
        <f>MAX(ActividadesCom[[#This Row],[PERÍODO 1]],ActividadesCom[[#This Row],[PERÍODO 2]],ActividadesCom[[#This Row],[PERÍODO 3]],ActividadesCom[[#This Row],[PERÍODO 4]],ActividadesCom[[#This Row],[PERÍODO 5]])</f>
        <v>20173</v>
      </c>
      <c r="I484" s="6" t="s">
        <v>3</v>
      </c>
      <c r="J484" s="5">
        <v>20153</v>
      </c>
      <c r="K484" s="5" t="s">
        <v>4010</v>
      </c>
      <c r="L484" s="5">
        <f>IF(ActividadesCom[[#This Row],[NIVEL 1]]&lt;&gt;0,VLOOKUP(ActividadesCom[[#This Row],[NIVEL 1]],Catálogo!A:B,2,FALSE),"")</f>
        <v>2</v>
      </c>
      <c r="M484" s="5">
        <v>1</v>
      </c>
      <c r="N484" s="6" t="s">
        <v>437</v>
      </c>
      <c r="O484" s="5">
        <v>20173</v>
      </c>
      <c r="P484" s="5" t="s">
        <v>4010</v>
      </c>
      <c r="Q484" s="5">
        <f>IF(ActividadesCom[[#This Row],[NIVEL 2]]&lt;&gt;0,VLOOKUP(ActividadesCom[[#This Row],[NIVEL 2]],Catálogo!A:B,2,FALSE),"")</f>
        <v>2</v>
      </c>
      <c r="R484" s="5">
        <v>2</v>
      </c>
      <c r="S484" s="6" t="s">
        <v>461</v>
      </c>
      <c r="T484" s="5">
        <v>20173</v>
      </c>
      <c r="U484" s="5" t="s">
        <v>4010</v>
      </c>
      <c r="V484" s="5">
        <f>IF(ActividadesCom[[#This Row],[NIVEL 3]]&lt;&gt;0,VLOOKUP(ActividadesCom[[#This Row],[NIVEL 3]],Catálogo!A:B,2,FALSE),"")</f>
        <v>2</v>
      </c>
      <c r="W484" s="5">
        <v>1</v>
      </c>
      <c r="X484" s="6"/>
      <c r="Y484" s="5"/>
      <c r="Z484" s="5"/>
      <c r="AA484" s="5" t="str">
        <f>IF(ActividadesCom[[#This Row],[NIVEL 4]]&lt;&gt;0,VLOOKUP(ActividadesCom[[#This Row],[NIVEL 4]],Catálogo!A:B,2,FALSE),"")</f>
        <v/>
      </c>
      <c r="AB484" s="5"/>
      <c r="AC484" s="6" t="s">
        <v>25</v>
      </c>
      <c r="AD484" s="5">
        <v>20143</v>
      </c>
      <c r="AE484" s="5" t="s">
        <v>4010</v>
      </c>
      <c r="AF484" s="5">
        <f>IF(ActividadesCom[[#This Row],[NIVEL 5]]&lt;&gt;0,VLOOKUP(ActividadesCom[[#This Row],[NIVEL 5]],Catálogo!A:B,2,FALSE),"")</f>
        <v>2</v>
      </c>
      <c r="AG484" s="5">
        <v>1</v>
      </c>
      <c r="AH484" s="2"/>
      <c r="AI484" s="2"/>
    </row>
    <row r="485" spans="1:35" ht="30" hidden="1" customHeight="1" x14ac:dyDescent="0.25">
      <c r="A485" s="7">
        <v>14470120</v>
      </c>
      <c r="B485" s="97" t="str">
        <f>VLOOKUP(ActividadesCom[[#This Row],[NO. DE CONTROL]],'LISTADO ESTUDIANTES'!A:C,3,FALSE)</f>
        <v>LARA FERREYRO FARIDE GUADALUPE</v>
      </c>
      <c r="C485" s="97" t="str">
        <f>VLOOKUP(ActividadesCom[[#This Row],[NO. DE CONTROL]],'LISTADO ESTUDIANTES'!A:B,2,FALSE)</f>
        <v>INGENIERIA EN ADMINISTRACION</v>
      </c>
      <c r="D485" s="18" t="str">
        <f>VLOOKUP(ActividadesCom[[#This Row],[NO. DE CONTROL]],'LISTADO ESTUDIANTES'!A:D,4,FALSE)</f>
        <v>EGRESADO(A)</v>
      </c>
      <c r="E485" s="5">
        <f>SUM(ActividadesCom[[#This Row],[CRÉD. 1]],ActividadesCom[[#This Row],[CRÉD. 2]],ActividadesCom[[#This Row],[CRÉD. 3]],ActividadesCom[[#This Row],[CRÉD. 4]],ActividadesCom[[#This Row],[CRÉD. 5]])</f>
        <v>5</v>
      </c>
      <c r="F485" s="17">
        <f>IF(ActividadesCom[[#This Row],[ÚLTIMO SEMESTRE CON CRÉDITOS]]&gt;0,ROUND(AVERAGE(ActividadesCom[[#This Row],[VALOR NIVEL 5]],ActividadesCom[[#This Row],[VALOR NIVEL 4]],ActividadesCom[[#This Row],[VALOR NIVEL 3]],ActividadesCom[[#This Row],[VALOR NIVEL 2]],ActividadesCom[[#This Row],[VALOR NIVEL 1]]),0),"")</f>
        <v>2</v>
      </c>
      <c r="G485" s="5" t="str">
        <f>IF(ActividadesCom[[#This Row],[PROMEDIO]]="","",IF(ActividadesCom[[#This Row],[PROMEDIO]]&gt;=4,"EXCELENTE",IF(ActividadesCom[[#This Row],[PROMEDIO]]&gt;=3,"NOTABLE",IF(ActividadesCom[[#This Row],[PROMEDIO]]&gt;=2,"BUENO",IF(ActividadesCom[[#This Row],[PROMEDIO]]=1,"SUFICIENTE","")))))</f>
        <v>BUENO</v>
      </c>
      <c r="H485" s="5">
        <f>MAX(ActividadesCom[[#This Row],[PERÍODO 1]],ActividadesCom[[#This Row],[PERÍODO 2]],ActividadesCom[[#This Row],[PERÍODO 3]],ActividadesCom[[#This Row],[PERÍODO 4]],ActividadesCom[[#This Row],[PERÍODO 5]])</f>
        <v>20161</v>
      </c>
      <c r="I485" s="6" t="s">
        <v>3</v>
      </c>
      <c r="J485" s="5">
        <v>20153</v>
      </c>
      <c r="K485" s="5" t="s">
        <v>4010</v>
      </c>
      <c r="L485" s="5">
        <f>IF(ActividadesCom[[#This Row],[NIVEL 1]]&lt;&gt;0,VLOOKUP(ActividadesCom[[#This Row],[NIVEL 1]],Catálogo!A:B,2,FALSE),"")</f>
        <v>2</v>
      </c>
      <c r="M485" s="5">
        <v>1</v>
      </c>
      <c r="N485" s="6" t="s">
        <v>111</v>
      </c>
      <c r="O485" s="5">
        <v>20161</v>
      </c>
      <c r="P485" s="5" t="s">
        <v>4010</v>
      </c>
      <c r="Q485" s="5">
        <f>IF(ActividadesCom[[#This Row],[NIVEL 2]]&lt;&gt;0,VLOOKUP(ActividadesCom[[#This Row],[NIVEL 2]],Catálogo!A:B,2,FALSE),"")</f>
        <v>2</v>
      </c>
      <c r="R485" s="5">
        <v>1</v>
      </c>
      <c r="S485" s="6" t="s">
        <v>111</v>
      </c>
      <c r="T485" s="5">
        <v>20143</v>
      </c>
      <c r="U485" s="5" t="s">
        <v>4010</v>
      </c>
      <c r="V485" s="5">
        <f>IF(ActividadesCom[[#This Row],[NIVEL 3]]&lt;&gt;0,VLOOKUP(ActividadesCom[[#This Row],[NIVEL 3]],Catálogo!A:B,2,FALSE),"")</f>
        <v>2</v>
      </c>
      <c r="W485" s="5">
        <v>1</v>
      </c>
      <c r="X485" s="6"/>
      <c r="Y485" s="5"/>
      <c r="Z485" s="5"/>
      <c r="AA485" s="5" t="str">
        <f>IF(ActividadesCom[[#This Row],[NIVEL 4]]&lt;&gt;0,VLOOKUP(ActividadesCom[[#This Row],[NIVEL 4]],Catálogo!A:B,2,FALSE),"")</f>
        <v/>
      </c>
      <c r="AB485" s="5"/>
      <c r="AC485" s="6" t="s">
        <v>55</v>
      </c>
      <c r="AD485" s="5" t="s">
        <v>229</v>
      </c>
      <c r="AE485" s="5" t="s">
        <v>4010</v>
      </c>
      <c r="AF485" s="5">
        <f>IF(ActividadesCom[[#This Row],[NIVEL 5]]&lt;&gt;0,VLOOKUP(ActividadesCom[[#This Row],[NIVEL 5]],Catálogo!A:B,2,FALSE),"")</f>
        <v>2</v>
      </c>
      <c r="AG485" s="5">
        <v>2</v>
      </c>
      <c r="AH485" s="2"/>
      <c r="AI485" s="2"/>
    </row>
    <row r="486" spans="1:35" ht="30" hidden="1" customHeight="1" x14ac:dyDescent="0.25">
      <c r="A486" s="7">
        <v>14470121</v>
      </c>
      <c r="B486" s="97" t="str">
        <f>VLOOKUP(ActividadesCom[[#This Row],[NO. DE CONTROL]],'LISTADO ESTUDIANTES'!A:C,3,FALSE)</f>
        <v>SÀNCHEZ HERNÀNDEZ CLAVER GUADALUPE</v>
      </c>
      <c r="C486" s="97" t="str">
        <f>VLOOKUP(ActividadesCom[[#This Row],[NO. DE CONTROL]],'LISTADO ESTUDIANTES'!A:B,2,FALSE)</f>
        <v>INGENIERIA EN ADMINISTRACION</v>
      </c>
      <c r="D486" s="18" t="str">
        <f>VLOOKUP(ActividadesCom[[#This Row],[NO. DE CONTROL]],'LISTADO ESTUDIANTES'!A:D,4,FALSE)</f>
        <v>EGRESADO(A)</v>
      </c>
      <c r="E486" s="5">
        <f>SUM(ActividadesCom[[#This Row],[CRÉD. 1]],ActividadesCom[[#This Row],[CRÉD. 2]],ActividadesCom[[#This Row],[CRÉD. 3]],ActividadesCom[[#This Row],[CRÉD. 4]],ActividadesCom[[#This Row],[CRÉD. 5]])</f>
        <v>5</v>
      </c>
      <c r="F486" s="17">
        <f>IF(ActividadesCom[[#This Row],[ÚLTIMO SEMESTRE CON CRÉDITOS]]&gt;0,ROUND(AVERAGE(ActividadesCom[[#This Row],[VALOR NIVEL 5]],ActividadesCom[[#This Row],[VALOR NIVEL 4]],ActividadesCom[[#This Row],[VALOR NIVEL 3]],ActividadesCom[[#This Row],[VALOR NIVEL 2]],ActividadesCom[[#This Row],[VALOR NIVEL 1]]),0),"")</f>
        <v>2</v>
      </c>
      <c r="G486" s="5" t="str">
        <f>IF(ActividadesCom[[#This Row],[PROMEDIO]]="","",IF(ActividadesCom[[#This Row],[PROMEDIO]]&gt;=4,"EXCELENTE",IF(ActividadesCom[[#This Row],[PROMEDIO]]&gt;=3,"NOTABLE",IF(ActividadesCom[[#This Row],[PROMEDIO]]&gt;=2,"BUENO",IF(ActividadesCom[[#This Row],[PROMEDIO]]=1,"SUFICIENTE","")))))</f>
        <v>BUENO</v>
      </c>
      <c r="H486" s="5">
        <f>MAX(ActividadesCom[[#This Row],[PERÍODO 1]],ActividadesCom[[#This Row],[PERÍODO 2]],ActividadesCom[[#This Row],[PERÍODO 3]],ActividadesCom[[#This Row],[PERÍODO 4]],ActividadesCom[[#This Row],[PERÍODO 5]])</f>
        <v>20153</v>
      </c>
      <c r="I486" s="6" t="s">
        <v>3</v>
      </c>
      <c r="J486" s="5">
        <v>20153</v>
      </c>
      <c r="K486" s="5" t="s">
        <v>4010</v>
      </c>
      <c r="L486" s="5">
        <f>IF(ActividadesCom[[#This Row],[NIVEL 1]]&lt;&gt;0,VLOOKUP(ActividadesCom[[#This Row],[NIVEL 1]],Catálogo!A:B,2,FALSE),"")</f>
        <v>2</v>
      </c>
      <c r="M486" s="5">
        <v>1</v>
      </c>
      <c r="N486" s="6" t="s">
        <v>111</v>
      </c>
      <c r="O486" s="5">
        <v>2016</v>
      </c>
      <c r="P486" s="5" t="s">
        <v>4010</v>
      </c>
      <c r="Q486" s="5">
        <f>IF(ActividadesCom[[#This Row],[NIVEL 2]]&lt;&gt;0,VLOOKUP(ActividadesCom[[#This Row],[NIVEL 2]],Catálogo!A:B,2,FALSE),"")</f>
        <v>2</v>
      </c>
      <c r="R486" s="5">
        <v>1</v>
      </c>
      <c r="S486" s="6" t="s">
        <v>111</v>
      </c>
      <c r="T486" s="5">
        <v>20143</v>
      </c>
      <c r="U486" s="5" t="s">
        <v>4010</v>
      </c>
      <c r="V486" s="5">
        <f>IF(ActividadesCom[[#This Row],[NIVEL 3]]&lt;&gt;0,VLOOKUP(ActividadesCom[[#This Row],[NIVEL 3]],Catálogo!A:B,2,FALSE),"")</f>
        <v>2</v>
      </c>
      <c r="W486" s="5">
        <v>1</v>
      </c>
      <c r="X486" s="6" t="s">
        <v>535</v>
      </c>
      <c r="Y486" s="5">
        <v>20153</v>
      </c>
      <c r="Z486" s="5" t="s">
        <v>4010</v>
      </c>
      <c r="AA486" s="5">
        <f>IF(ActividadesCom[[#This Row],[NIVEL 4]]&lt;&gt;0,VLOOKUP(ActividadesCom[[#This Row],[NIVEL 4]],Catálogo!A:B,2,FALSE),"")</f>
        <v>2</v>
      </c>
      <c r="AB486" s="5">
        <v>1</v>
      </c>
      <c r="AC486" s="6" t="s">
        <v>110</v>
      </c>
      <c r="AD486" s="5" t="s">
        <v>50</v>
      </c>
      <c r="AE486" s="5" t="s">
        <v>4010</v>
      </c>
      <c r="AF486" s="5">
        <f>IF(ActividadesCom[[#This Row],[NIVEL 5]]&lt;&gt;0,VLOOKUP(ActividadesCom[[#This Row],[NIVEL 5]],Catálogo!A:B,2,FALSE),"")</f>
        <v>2</v>
      </c>
      <c r="AG486" s="5">
        <v>1</v>
      </c>
      <c r="AH486" s="2"/>
      <c r="AI486" s="2"/>
    </row>
    <row r="487" spans="1:35" ht="30" hidden="1" customHeight="1" x14ac:dyDescent="0.25">
      <c r="A487" s="7">
        <v>14470122</v>
      </c>
      <c r="B487" s="97" t="str">
        <f>VLOOKUP(ActividadesCom[[#This Row],[NO. DE CONTROL]],'LISTADO ESTUDIANTES'!A:C,3,FALSE)</f>
        <v>CHUC MENDEZ XAIL GUADALUPE</v>
      </c>
      <c r="C487" s="97" t="str">
        <f>VLOOKUP(ActividadesCom[[#This Row],[NO. DE CONTROL]],'LISTADO ESTUDIANTES'!A:B,2,FALSE)</f>
        <v>INGENIERIA EN ADMINISTRACION</v>
      </c>
      <c r="D487" s="18" t="str">
        <f>VLOOKUP(ActividadesCom[[#This Row],[NO. DE CONTROL]],'LISTADO ESTUDIANTES'!A:D,4,FALSE)</f>
        <v>EGRESADO(A)</v>
      </c>
      <c r="E487" s="5">
        <f>SUM(ActividadesCom[[#This Row],[CRÉD. 1]],ActividadesCom[[#This Row],[CRÉD. 2]],ActividadesCom[[#This Row],[CRÉD. 3]],ActividadesCom[[#This Row],[CRÉD. 4]],ActividadesCom[[#This Row],[CRÉD. 5]])</f>
        <v>5</v>
      </c>
      <c r="F487" s="17">
        <f>IF(ActividadesCom[[#This Row],[ÚLTIMO SEMESTRE CON CRÉDITOS]]&gt;0,ROUND(AVERAGE(ActividadesCom[[#This Row],[VALOR NIVEL 5]],ActividadesCom[[#This Row],[VALOR NIVEL 4]],ActividadesCom[[#This Row],[VALOR NIVEL 3]],ActividadesCom[[#This Row],[VALOR NIVEL 2]],ActividadesCom[[#This Row],[VALOR NIVEL 1]]),0),"")</f>
        <v>2</v>
      </c>
      <c r="G487" s="5" t="str">
        <f>IF(ActividadesCom[[#This Row],[PROMEDIO]]="","",IF(ActividadesCom[[#This Row],[PROMEDIO]]&gt;=4,"EXCELENTE",IF(ActividadesCom[[#This Row],[PROMEDIO]]&gt;=3,"NOTABLE",IF(ActividadesCom[[#This Row],[PROMEDIO]]&gt;=2,"BUENO",IF(ActividadesCom[[#This Row],[PROMEDIO]]=1,"SUFICIENTE","")))))</f>
        <v>BUENO</v>
      </c>
      <c r="H487" s="5">
        <f>MAX(ActividadesCom[[#This Row],[PERÍODO 1]],ActividadesCom[[#This Row],[PERÍODO 2]],ActividadesCom[[#This Row],[PERÍODO 3]],ActividadesCom[[#This Row],[PERÍODO 4]],ActividadesCom[[#This Row],[PERÍODO 5]])</f>
        <v>20181</v>
      </c>
      <c r="I487" s="6" t="s">
        <v>3</v>
      </c>
      <c r="J487" s="5">
        <v>20153</v>
      </c>
      <c r="K487" s="5" t="s">
        <v>4010</v>
      </c>
      <c r="L487" s="5">
        <f>IF(ActividadesCom[[#This Row],[NIVEL 1]]&lt;&gt;0,VLOOKUP(ActividadesCom[[#This Row],[NIVEL 1]],Catálogo!A:B,2,FALSE),"")</f>
        <v>2</v>
      </c>
      <c r="M487" s="5">
        <v>1</v>
      </c>
      <c r="N487" s="6" t="s">
        <v>445</v>
      </c>
      <c r="O487" s="5">
        <v>20181</v>
      </c>
      <c r="P487" s="5" t="s">
        <v>4010</v>
      </c>
      <c r="Q487" s="5">
        <f>IF(ActividadesCom[[#This Row],[NIVEL 2]]&lt;&gt;0,VLOOKUP(ActividadesCom[[#This Row],[NIVEL 2]],Catálogo!A:B,2,FALSE),"")</f>
        <v>2</v>
      </c>
      <c r="R487" s="5">
        <v>2</v>
      </c>
      <c r="S487" s="6"/>
      <c r="T487" s="5"/>
      <c r="U487" s="5"/>
      <c r="V487" s="5" t="str">
        <f>IF(ActividadesCom[[#This Row],[NIVEL 3]]&lt;&gt;0,VLOOKUP(ActividadesCom[[#This Row],[NIVEL 3]],Catálogo!A:B,2,FALSE),"")</f>
        <v/>
      </c>
      <c r="W487" s="5"/>
      <c r="X487" s="6"/>
      <c r="Y487" s="5"/>
      <c r="Z487" s="5"/>
      <c r="AA487" s="5" t="str">
        <f>IF(ActividadesCom[[#This Row],[NIVEL 4]]&lt;&gt;0,VLOOKUP(ActividadesCom[[#This Row],[NIVEL 4]],Catálogo!A:B,2,FALSE),"")</f>
        <v/>
      </c>
      <c r="AB487" s="5"/>
      <c r="AC487" s="6" t="s">
        <v>157</v>
      </c>
      <c r="AD487" s="5" t="s">
        <v>50</v>
      </c>
      <c r="AE487" s="5" t="s">
        <v>4010</v>
      </c>
      <c r="AF487" s="5">
        <f>IF(ActividadesCom[[#This Row],[NIVEL 5]]&lt;&gt;0,VLOOKUP(ActividadesCom[[#This Row],[NIVEL 5]],Catálogo!A:B,2,FALSE),"")</f>
        <v>2</v>
      </c>
      <c r="AG487" s="5">
        <v>2</v>
      </c>
      <c r="AH487" s="2"/>
      <c r="AI487" s="2"/>
    </row>
    <row r="488" spans="1:35" ht="30" hidden="1" customHeight="1" x14ac:dyDescent="0.25">
      <c r="A488" s="7">
        <v>14470123</v>
      </c>
      <c r="B488" s="97" t="str">
        <f>VLOOKUP(ActividadesCom[[#This Row],[NO. DE CONTROL]],'LISTADO ESTUDIANTES'!A:C,3,FALSE)</f>
        <v>MARTINEZ VARGAS OSCAR DEL JESUS</v>
      </c>
      <c r="C488" s="97" t="str">
        <f>VLOOKUP(ActividadesCom[[#This Row],[NO. DE CONTROL]],'LISTADO ESTUDIANTES'!A:B,2,FALSE)</f>
        <v>INGENIERIA EN ADMINISTRACION</v>
      </c>
      <c r="D488" s="18" t="str">
        <f>VLOOKUP(ActividadesCom[[#This Row],[NO. DE CONTROL]],'LISTADO ESTUDIANTES'!A:D,4,FALSE)</f>
        <v>EGRESADO(A)</v>
      </c>
      <c r="E488" s="5">
        <f>SUM(ActividadesCom[[#This Row],[CRÉD. 1]],ActividadesCom[[#This Row],[CRÉD. 2]],ActividadesCom[[#This Row],[CRÉD. 3]],ActividadesCom[[#This Row],[CRÉD. 4]],ActividadesCom[[#This Row],[CRÉD. 5]])</f>
        <v>5</v>
      </c>
      <c r="F488" s="17">
        <f>IF(ActividadesCom[[#This Row],[ÚLTIMO SEMESTRE CON CRÉDITOS]]&gt;0,ROUND(AVERAGE(ActividadesCom[[#This Row],[VALOR NIVEL 5]],ActividadesCom[[#This Row],[VALOR NIVEL 4]],ActividadesCom[[#This Row],[VALOR NIVEL 3]],ActividadesCom[[#This Row],[VALOR NIVEL 2]],ActividadesCom[[#This Row],[VALOR NIVEL 1]]),0),"")</f>
        <v>2</v>
      </c>
      <c r="G488" s="5" t="str">
        <f>IF(ActividadesCom[[#This Row],[PROMEDIO]]="","",IF(ActividadesCom[[#This Row],[PROMEDIO]]&gt;=4,"EXCELENTE",IF(ActividadesCom[[#This Row],[PROMEDIO]]&gt;=3,"NOTABLE",IF(ActividadesCom[[#This Row],[PROMEDIO]]&gt;=2,"BUENO",IF(ActividadesCom[[#This Row],[PROMEDIO]]=1,"SUFICIENTE","")))))</f>
        <v>BUENO</v>
      </c>
      <c r="H488" s="5">
        <f>MAX(ActividadesCom[[#This Row],[PERÍODO 1]],ActividadesCom[[#This Row],[PERÍODO 2]],ActividadesCom[[#This Row],[PERÍODO 3]],ActividadesCom[[#This Row],[PERÍODO 4]],ActividadesCom[[#This Row],[PERÍODO 5]])</f>
        <v>20163</v>
      </c>
      <c r="I488" s="6" t="s">
        <v>3</v>
      </c>
      <c r="J488" s="5">
        <v>20153</v>
      </c>
      <c r="K488" s="5" t="s">
        <v>4010</v>
      </c>
      <c r="L488" s="5">
        <f>IF(ActividadesCom[[#This Row],[NIVEL 1]]&lt;&gt;0,VLOOKUP(ActividadesCom[[#This Row],[NIVEL 1]],Catálogo!A:B,2,FALSE),"")</f>
        <v>2</v>
      </c>
      <c r="M488" s="5">
        <v>1</v>
      </c>
      <c r="N488" s="6" t="s">
        <v>111</v>
      </c>
      <c r="O488" s="5">
        <v>20161</v>
      </c>
      <c r="P488" s="5" t="s">
        <v>4010</v>
      </c>
      <c r="Q488" s="5">
        <f>IF(ActividadesCom[[#This Row],[NIVEL 2]]&lt;&gt;0,VLOOKUP(ActividadesCom[[#This Row],[NIVEL 2]],Catálogo!A:B,2,FALSE),"")</f>
        <v>2</v>
      </c>
      <c r="R488" s="5">
        <v>1</v>
      </c>
      <c r="S488" s="6" t="s">
        <v>111</v>
      </c>
      <c r="T488" s="5">
        <v>20143</v>
      </c>
      <c r="U488" s="5" t="s">
        <v>4010</v>
      </c>
      <c r="V488" s="5">
        <f>IF(ActividadesCom[[#This Row],[NIVEL 3]]&lt;&gt;0,VLOOKUP(ActividadesCom[[#This Row],[NIVEL 3]],Catálogo!A:B,2,FALSE),"")</f>
        <v>2</v>
      </c>
      <c r="W488" s="5">
        <v>1</v>
      </c>
      <c r="X488" s="6" t="s">
        <v>111</v>
      </c>
      <c r="Y488" s="5">
        <v>20163</v>
      </c>
      <c r="Z488" s="5" t="s">
        <v>4010</v>
      </c>
      <c r="AA488" s="5">
        <f>IF(ActividadesCom[[#This Row],[NIVEL 4]]&lt;&gt;0,VLOOKUP(ActividadesCom[[#This Row],[NIVEL 4]],Catálogo!A:B,2,FALSE),"")</f>
        <v>2</v>
      </c>
      <c r="AB488" s="5">
        <v>1</v>
      </c>
      <c r="AC488" s="6" t="s">
        <v>6</v>
      </c>
      <c r="AD488" s="5">
        <v>20143</v>
      </c>
      <c r="AE488" s="5" t="s">
        <v>4010</v>
      </c>
      <c r="AF488" s="5">
        <f>IF(ActividadesCom[[#This Row],[NIVEL 5]]&lt;&gt;0,VLOOKUP(ActividadesCom[[#This Row],[NIVEL 5]],Catálogo!A:B,2,FALSE),"")</f>
        <v>2</v>
      </c>
      <c r="AG488" s="5">
        <v>1</v>
      </c>
      <c r="AH488" s="2"/>
      <c r="AI488" s="2"/>
    </row>
    <row r="489" spans="1:35" ht="30" hidden="1" customHeight="1" x14ac:dyDescent="0.25">
      <c r="A489" s="7">
        <v>14470124</v>
      </c>
      <c r="B489" s="97" t="str">
        <f>VLOOKUP(ActividadesCom[[#This Row],[NO. DE CONTROL]],'LISTADO ESTUDIANTES'!A:C,3,FALSE)</f>
        <v>JIMENEZ ALMEIDA ITZAYANA RUBI</v>
      </c>
      <c r="C489" s="97" t="str">
        <f>VLOOKUP(ActividadesCom[[#This Row],[NO. DE CONTROL]],'LISTADO ESTUDIANTES'!A:B,2,FALSE)</f>
        <v>INGENIERIA EN ADMINISTRACION</v>
      </c>
      <c r="D489" s="18" t="str">
        <f>VLOOKUP(ActividadesCom[[#This Row],[NO. DE CONTROL]],'LISTADO ESTUDIANTES'!A:D,4,FALSE)</f>
        <v>EGRESADO(A)</v>
      </c>
      <c r="E489" s="5">
        <f>SUM(ActividadesCom[[#This Row],[CRÉD. 1]],ActividadesCom[[#This Row],[CRÉD. 2]],ActividadesCom[[#This Row],[CRÉD. 3]],ActividadesCom[[#This Row],[CRÉD. 4]],ActividadesCom[[#This Row],[CRÉD. 5]])</f>
        <v>5</v>
      </c>
      <c r="F489" s="17">
        <f>IF(ActividadesCom[[#This Row],[ÚLTIMO SEMESTRE CON CRÉDITOS]]&gt;0,ROUND(AVERAGE(ActividadesCom[[#This Row],[VALOR NIVEL 5]],ActividadesCom[[#This Row],[VALOR NIVEL 4]],ActividadesCom[[#This Row],[VALOR NIVEL 3]],ActividadesCom[[#This Row],[VALOR NIVEL 2]],ActividadesCom[[#This Row],[VALOR NIVEL 1]]),0),"")</f>
        <v>2</v>
      </c>
      <c r="G489" s="5" t="str">
        <f>IF(ActividadesCom[[#This Row],[PROMEDIO]]="","",IF(ActividadesCom[[#This Row],[PROMEDIO]]&gt;=4,"EXCELENTE",IF(ActividadesCom[[#This Row],[PROMEDIO]]&gt;=3,"NOTABLE",IF(ActividadesCom[[#This Row],[PROMEDIO]]&gt;=2,"BUENO",IF(ActividadesCom[[#This Row],[PROMEDIO]]=1,"SUFICIENTE","")))))</f>
        <v>BUENO</v>
      </c>
      <c r="H489" s="5">
        <f>MAX(ActividadesCom[[#This Row],[PERÍODO 1]],ActividadesCom[[#This Row],[PERÍODO 2]],ActividadesCom[[#This Row],[PERÍODO 3]],ActividadesCom[[#This Row],[PERÍODO 4]],ActividadesCom[[#This Row],[PERÍODO 5]])</f>
        <v>20161</v>
      </c>
      <c r="I489" s="6" t="s">
        <v>3</v>
      </c>
      <c r="J489" s="5">
        <v>20153</v>
      </c>
      <c r="K489" s="5" t="s">
        <v>4010</v>
      </c>
      <c r="L489" s="5">
        <f>IF(ActividadesCom[[#This Row],[NIVEL 1]]&lt;&gt;0,VLOOKUP(ActividadesCom[[#This Row],[NIVEL 1]],Catálogo!A:B,2,FALSE),"")</f>
        <v>2</v>
      </c>
      <c r="M489" s="5">
        <v>1</v>
      </c>
      <c r="N489" s="6" t="s">
        <v>111</v>
      </c>
      <c r="O489" s="5">
        <v>20161</v>
      </c>
      <c r="P489" s="5" t="s">
        <v>4010</v>
      </c>
      <c r="Q489" s="5">
        <f>IF(ActividadesCom[[#This Row],[NIVEL 2]]&lt;&gt;0,VLOOKUP(ActividadesCom[[#This Row],[NIVEL 2]],Catálogo!A:B,2,FALSE),"")</f>
        <v>2</v>
      </c>
      <c r="R489" s="5">
        <v>1</v>
      </c>
      <c r="S489" s="6" t="s">
        <v>111</v>
      </c>
      <c r="T489" s="5">
        <v>20143</v>
      </c>
      <c r="U489" s="5" t="s">
        <v>4010</v>
      </c>
      <c r="V489" s="5">
        <f>IF(ActividadesCom[[#This Row],[NIVEL 3]]&lt;&gt;0,VLOOKUP(ActividadesCom[[#This Row],[NIVEL 3]],Catálogo!A:B,2,FALSE),"")</f>
        <v>2</v>
      </c>
      <c r="W489" s="5">
        <v>1</v>
      </c>
      <c r="X489" s="6"/>
      <c r="Y489" s="5"/>
      <c r="Z489" s="5"/>
      <c r="AA489" s="5" t="str">
        <f>IF(ActividadesCom[[#This Row],[NIVEL 4]]&lt;&gt;0,VLOOKUP(ActividadesCom[[#This Row],[NIVEL 4]],Catálogo!A:B,2,FALSE),"")</f>
        <v/>
      </c>
      <c r="AB489" s="5"/>
      <c r="AC489" s="6" t="s">
        <v>520</v>
      </c>
      <c r="AD489" s="5" t="s">
        <v>50</v>
      </c>
      <c r="AE489" s="5" t="s">
        <v>4010</v>
      </c>
      <c r="AF489" s="5">
        <f>IF(ActividadesCom[[#This Row],[NIVEL 5]]&lt;&gt;0,VLOOKUP(ActividadesCom[[#This Row],[NIVEL 5]],Catálogo!A:B,2,FALSE),"")</f>
        <v>2</v>
      </c>
      <c r="AG489" s="5">
        <v>2</v>
      </c>
      <c r="AH489" s="2"/>
      <c r="AI489" s="2"/>
    </row>
    <row r="490" spans="1:35" ht="30" hidden="1" customHeight="1" x14ac:dyDescent="0.25">
      <c r="A490" s="7">
        <v>14470126</v>
      </c>
      <c r="B490" s="97" t="str">
        <f>VLOOKUP(ActividadesCom[[#This Row],[NO. DE CONTROL]],'LISTADO ESTUDIANTES'!A:C,3,FALSE)</f>
        <v>SANDOVAL GÓMEZ DAVID ERNESTO</v>
      </c>
      <c r="C490" s="97" t="str">
        <f>VLOOKUP(ActividadesCom[[#This Row],[NO. DE CONTROL]],'LISTADO ESTUDIANTES'!A:B,2,FALSE)</f>
        <v>INGENIERIA EN ADMINISTRACION</v>
      </c>
      <c r="D490" s="18" t="str">
        <f>VLOOKUP(ActividadesCom[[#This Row],[NO. DE CONTROL]],'LISTADO ESTUDIANTES'!A:D,4,FALSE)</f>
        <v>EGRESADO(A)</v>
      </c>
      <c r="E490" s="5">
        <f>SUM(ActividadesCom[[#This Row],[CRÉD. 1]],ActividadesCom[[#This Row],[CRÉD. 2]],ActividadesCom[[#This Row],[CRÉD. 3]],ActividadesCom[[#This Row],[CRÉD. 4]],ActividadesCom[[#This Row],[CRÉD. 5]])</f>
        <v>6</v>
      </c>
      <c r="F490" s="17">
        <f>IF(ActividadesCom[[#This Row],[ÚLTIMO SEMESTRE CON CRÉDITOS]]&gt;0,ROUND(AVERAGE(ActividadesCom[[#This Row],[VALOR NIVEL 5]],ActividadesCom[[#This Row],[VALOR NIVEL 4]],ActividadesCom[[#This Row],[VALOR NIVEL 3]],ActividadesCom[[#This Row],[VALOR NIVEL 2]],ActividadesCom[[#This Row],[VALOR NIVEL 1]]),0),"")</f>
        <v>2</v>
      </c>
      <c r="G490" s="5" t="str">
        <f>IF(ActividadesCom[[#This Row],[PROMEDIO]]="","",IF(ActividadesCom[[#This Row],[PROMEDIO]]&gt;=4,"EXCELENTE",IF(ActividadesCom[[#This Row],[PROMEDIO]]&gt;=3,"NOTABLE",IF(ActividadesCom[[#This Row],[PROMEDIO]]&gt;=2,"BUENO",IF(ActividadesCom[[#This Row],[PROMEDIO]]=1,"SUFICIENTE","")))))</f>
        <v>BUENO</v>
      </c>
      <c r="H490" s="5">
        <f>MAX(ActividadesCom[[#This Row],[PERÍODO 1]],ActividadesCom[[#This Row],[PERÍODO 2]],ActividadesCom[[#This Row],[PERÍODO 3]],ActividadesCom[[#This Row],[PERÍODO 4]],ActividadesCom[[#This Row],[PERÍODO 5]])</f>
        <v>20153</v>
      </c>
      <c r="I490" s="6" t="s">
        <v>3</v>
      </c>
      <c r="J490" s="5">
        <v>20153</v>
      </c>
      <c r="K490" s="5" t="s">
        <v>4010</v>
      </c>
      <c r="L490" s="5">
        <f>IF(ActividadesCom[[#This Row],[NIVEL 1]]&lt;&gt;0,VLOOKUP(ActividadesCom[[#This Row],[NIVEL 1]],Catálogo!A:B,2,FALSE),"")</f>
        <v>2</v>
      </c>
      <c r="M490" s="5">
        <v>1</v>
      </c>
      <c r="N490" s="6" t="s">
        <v>111</v>
      </c>
      <c r="O490" s="5">
        <v>2016</v>
      </c>
      <c r="P490" s="5" t="s">
        <v>4010</v>
      </c>
      <c r="Q490" s="5">
        <f>IF(ActividadesCom[[#This Row],[NIVEL 2]]&lt;&gt;0,VLOOKUP(ActividadesCom[[#This Row],[NIVEL 2]],Catálogo!A:B,2,FALSE),"")</f>
        <v>2</v>
      </c>
      <c r="R490" s="5">
        <v>1</v>
      </c>
      <c r="S490" s="6" t="s">
        <v>111</v>
      </c>
      <c r="T490" s="5">
        <v>20143</v>
      </c>
      <c r="U490" s="5" t="s">
        <v>4010</v>
      </c>
      <c r="V490" s="5">
        <f>IF(ActividadesCom[[#This Row],[NIVEL 3]]&lt;&gt;0,VLOOKUP(ActividadesCom[[#This Row],[NIVEL 3]],Catálogo!A:B,2,FALSE),"")</f>
        <v>2</v>
      </c>
      <c r="W490" s="5">
        <v>1</v>
      </c>
      <c r="X490" s="6" t="s">
        <v>98</v>
      </c>
      <c r="Y490" s="5" t="s">
        <v>50</v>
      </c>
      <c r="Z490" s="5" t="s">
        <v>4010</v>
      </c>
      <c r="AA490" s="5">
        <f>IF(ActividadesCom[[#This Row],[NIVEL 4]]&lt;&gt;0,VLOOKUP(ActividadesCom[[#This Row],[NIVEL 4]],Catálogo!A:B,2,FALSE),"")</f>
        <v>2</v>
      </c>
      <c r="AB490" s="5">
        <v>2</v>
      </c>
      <c r="AC490" s="6" t="s">
        <v>6</v>
      </c>
      <c r="AD490" s="5">
        <v>20143</v>
      </c>
      <c r="AE490" s="5" t="s">
        <v>4010</v>
      </c>
      <c r="AF490" s="5">
        <f>IF(ActividadesCom[[#This Row],[NIVEL 5]]&lt;&gt;0,VLOOKUP(ActividadesCom[[#This Row],[NIVEL 5]],Catálogo!A:B,2,FALSE),"")</f>
        <v>2</v>
      </c>
      <c r="AG490" s="5">
        <v>1</v>
      </c>
      <c r="AH490" s="2"/>
      <c r="AI490" s="2"/>
    </row>
    <row r="491" spans="1:35" ht="30" hidden="1" customHeight="1" x14ac:dyDescent="0.25">
      <c r="A491" s="7">
        <v>14470127</v>
      </c>
      <c r="B491" s="97" t="str">
        <f>VLOOKUP(ActividadesCom[[#This Row],[NO. DE CONTROL]],'LISTADO ESTUDIANTES'!A:C,3,FALSE)</f>
        <v>HERNANDEZ GUTIERREZ MILCA SARAI</v>
      </c>
      <c r="C491" s="97" t="str">
        <f>VLOOKUP(ActividadesCom[[#This Row],[NO. DE CONTROL]],'LISTADO ESTUDIANTES'!A:B,2,FALSE)</f>
        <v>INGENIERIA EN ADMINISTRACION</v>
      </c>
      <c r="D491" s="18" t="str">
        <f>VLOOKUP(ActividadesCom[[#This Row],[NO. DE CONTROL]],'LISTADO ESTUDIANTES'!A:D,4,FALSE)</f>
        <v>EGRESADO(A)</v>
      </c>
      <c r="E491" s="5">
        <f>SUM(ActividadesCom[[#This Row],[CRÉD. 1]],ActividadesCom[[#This Row],[CRÉD. 2]],ActividadesCom[[#This Row],[CRÉD. 3]],ActividadesCom[[#This Row],[CRÉD. 4]],ActividadesCom[[#This Row],[CRÉD. 5]])</f>
        <v>5</v>
      </c>
      <c r="F491" s="17">
        <f>IF(ActividadesCom[[#This Row],[ÚLTIMO SEMESTRE CON CRÉDITOS]]&gt;0,ROUND(AVERAGE(ActividadesCom[[#This Row],[VALOR NIVEL 5]],ActividadesCom[[#This Row],[VALOR NIVEL 4]],ActividadesCom[[#This Row],[VALOR NIVEL 3]],ActividadesCom[[#This Row],[VALOR NIVEL 2]],ActividadesCom[[#This Row],[VALOR NIVEL 1]]),0),"")</f>
        <v>2</v>
      </c>
      <c r="G491" s="5" t="str">
        <f>IF(ActividadesCom[[#This Row],[PROMEDIO]]="","",IF(ActividadesCom[[#This Row],[PROMEDIO]]&gt;=4,"EXCELENTE",IF(ActividadesCom[[#This Row],[PROMEDIO]]&gt;=3,"NOTABLE",IF(ActividadesCom[[#This Row],[PROMEDIO]]&gt;=2,"BUENO",IF(ActividadesCom[[#This Row],[PROMEDIO]]=1,"SUFICIENTE","")))))</f>
        <v>BUENO</v>
      </c>
      <c r="H491" s="5">
        <f>MAX(ActividadesCom[[#This Row],[PERÍODO 1]],ActividadesCom[[#This Row],[PERÍODO 2]],ActividadesCom[[#This Row],[PERÍODO 3]],ActividadesCom[[#This Row],[PERÍODO 4]],ActividadesCom[[#This Row],[PERÍODO 5]])</f>
        <v>20161</v>
      </c>
      <c r="I491" s="6" t="s">
        <v>3</v>
      </c>
      <c r="J491" s="5">
        <v>20153</v>
      </c>
      <c r="K491" s="5" t="s">
        <v>4010</v>
      </c>
      <c r="L491" s="5">
        <f>IF(ActividadesCom[[#This Row],[NIVEL 1]]&lt;&gt;0,VLOOKUP(ActividadesCom[[#This Row],[NIVEL 1]],Catálogo!A:B,2,FALSE),"")</f>
        <v>2</v>
      </c>
      <c r="M491" s="5">
        <v>1</v>
      </c>
      <c r="N491" s="6" t="s">
        <v>111</v>
      </c>
      <c r="O491" s="5">
        <v>20161</v>
      </c>
      <c r="P491" s="5" t="s">
        <v>4010</v>
      </c>
      <c r="Q491" s="5">
        <f>IF(ActividadesCom[[#This Row],[NIVEL 2]]&lt;&gt;0,VLOOKUP(ActividadesCom[[#This Row],[NIVEL 2]],Catálogo!A:B,2,FALSE),"")</f>
        <v>2</v>
      </c>
      <c r="R491" s="5">
        <v>1</v>
      </c>
      <c r="S491" s="6" t="s">
        <v>111</v>
      </c>
      <c r="T491" s="5">
        <v>20143</v>
      </c>
      <c r="U491" s="5" t="s">
        <v>4010</v>
      </c>
      <c r="V491" s="5">
        <f>IF(ActividadesCom[[#This Row],[NIVEL 3]]&lt;&gt;0,VLOOKUP(ActividadesCom[[#This Row],[NIVEL 3]],Catálogo!A:B,2,FALSE),"")</f>
        <v>2</v>
      </c>
      <c r="W491" s="5">
        <v>1</v>
      </c>
      <c r="X491" s="6" t="s">
        <v>136</v>
      </c>
      <c r="Y491" s="5">
        <v>20153</v>
      </c>
      <c r="Z491" s="5" t="s">
        <v>4010</v>
      </c>
      <c r="AA491" s="5">
        <f>IF(ActividadesCom[[#This Row],[NIVEL 4]]&lt;&gt;0,VLOOKUP(ActividadesCom[[#This Row],[NIVEL 4]],Catálogo!A:B,2,FALSE),"")</f>
        <v>2</v>
      </c>
      <c r="AB491" s="5">
        <v>1</v>
      </c>
      <c r="AC491" s="6" t="s">
        <v>6</v>
      </c>
      <c r="AD491" s="5">
        <v>20143</v>
      </c>
      <c r="AE491" s="5" t="s">
        <v>4010</v>
      </c>
      <c r="AF491" s="5">
        <f>IF(ActividadesCom[[#This Row],[NIVEL 5]]&lt;&gt;0,VLOOKUP(ActividadesCom[[#This Row],[NIVEL 5]],Catálogo!A:B,2,FALSE),"")</f>
        <v>2</v>
      </c>
      <c r="AG491" s="5">
        <v>1</v>
      </c>
      <c r="AH491" s="2"/>
      <c r="AI491" s="2"/>
    </row>
    <row r="492" spans="1:35" ht="30" hidden="1" customHeight="1" x14ac:dyDescent="0.25">
      <c r="A492" s="7">
        <v>14470128</v>
      </c>
      <c r="B492" s="97" t="str">
        <f>VLOOKUP(ActividadesCom[[#This Row],[NO. DE CONTROL]],'LISTADO ESTUDIANTES'!A:C,3,FALSE)</f>
        <v>LOZANO VELA JAIR</v>
      </c>
      <c r="C492" s="97" t="str">
        <f>VLOOKUP(ActividadesCom[[#This Row],[NO. DE CONTROL]],'LISTADO ESTUDIANTES'!A:B,2,FALSE)</f>
        <v>INGENIERIA EN ADMINISTRACION</v>
      </c>
      <c r="D492" s="18" t="str">
        <f>VLOOKUP(ActividadesCom[[#This Row],[NO. DE CONTROL]],'LISTADO ESTUDIANTES'!A:D,4,FALSE)</f>
        <v>EGRESADO(A)</v>
      </c>
      <c r="E492" s="5">
        <f>SUM(ActividadesCom[[#This Row],[CRÉD. 1]],ActividadesCom[[#This Row],[CRÉD. 2]],ActividadesCom[[#This Row],[CRÉD. 3]],ActividadesCom[[#This Row],[CRÉD. 4]],ActividadesCom[[#This Row],[CRÉD. 5]])</f>
        <v>5</v>
      </c>
      <c r="F492" s="17">
        <f>IF(ActividadesCom[[#This Row],[ÚLTIMO SEMESTRE CON CRÉDITOS]]&gt;0,ROUND(AVERAGE(ActividadesCom[[#This Row],[VALOR NIVEL 5]],ActividadesCom[[#This Row],[VALOR NIVEL 4]],ActividadesCom[[#This Row],[VALOR NIVEL 3]],ActividadesCom[[#This Row],[VALOR NIVEL 2]],ActividadesCom[[#This Row],[VALOR NIVEL 1]]),0),"")</f>
        <v>2</v>
      </c>
      <c r="G492" s="5" t="str">
        <f>IF(ActividadesCom[[#This Row],[PROMEDIO]]="","",IF(ActividadesCom[[#This Row],[PROMEDIO]]&gt;=4,"EXCELENTE",IF(ActividadesCom[[#This Row],[PROMEDIO]]&gt;=3,"NOTABLE",IF(ActividadesCom[[#This Row],[PROMEDIO]]&gt;=2,"BUENO",IF(ActividadesCom[[#This Row],[PROMEDIO]]=1,"SUFICIENTE","")))))</f>
        <v>BUENO</v>
      </c>
      <c r="H492" s="5">
        <f>MAX(ActividadesCom[[#This Row],[PERÍODO 1]],ActividadesCom[[#This Row],[PERÍODO 2]],ActividadesCom[[#This Row],[PERÍODO 3]],ActividadesCom[[#This Row],[PERÍODO 4]],ActividadesCom[[#This Row],[PERÍODO 5]])</f>
        <v>20153</v>
      </c>
      <c r="I492" s="6" t="s">
        <v>3</v>
      </c>
      <c r="J492" s="5">
        <v>20153</v>
      </c>
      <c r="K492" s="5" t="s">
        <v>4010</v>
      </c>
      <c r="L492" s="5">
        <f>IF(ActividadesCom[[#This Row],[NIVEL 1]]&lt;&gt;0,VLOOKUP(ActividadesCom[[#This Row],[NIVEL 1]],Catálogo!A:B,2,FALSE),"")</f>
        <v>2</v>
      </c>
      <c r="M492" s="5">
        <v>1</v>
      </c>
      <c r="N492" s="6" t="s">
        <v>111</v>
      </c>
      <c r="O492" s="5">
        <v>20143</v>
      </c>
      <c r="P492" s="5" t="s">
        <v>4010</v>
      </c>
      <c r="Q492" s="5">
        <f>IF(ActividadesCom[[#This Row],[NIVEL 2]]&lt;&gt;0,VLOOKUP(ActividadesCom[[#This Row],[NIVEL 2]],Catálogo!A:B,2,FALSE),"")</f>
        <v>2</v>
      </c>
      <c r="R492" s="5">
        <v>2</v>
      </c>
      <c r="S492" s="6" t="s">
        <v>111</v>
      </c>
      <c r="T492" s="5">
        <v>2016</v>
      </c>
      <c r="U492" s="5" t="s">
        <v>4010</v>
      </c>
      <c r="V492" s="5">
        <f>IF(ActividadesCom[[#This Row],[NIVEL 3]]&lt;&gt;0,VLOOKUP(ActividadesCom[[#This Row],[NIVEL 3]],Catálogo!A:B,2,FALSE),"")</f>
        <v>2</v>
      </c>
      <c r="W492" s="5">
        <v>1</v>
      </c>
      <c r="X492" s="6"/>
      <c r="Y492" s="5"/>
      <c r="Z492" s="5"/>
      <c r="AA492" s="5" t="str">
        <f>IF(ActividadesCom[[#This Row],[NIVEL 4]]&lt;&gt;0,VLOOKUP(ActividadesCom[[#This Row],[NIVEL 4]],Catálogo!A:B,2,FALSE),"")</f>
        <v/>
      </c>
      <c r="AB492" s="5"/>
      <c r="AC492" s="6" t="s">
        <v>6</v>
      </c>
      <c r="AD492" s="5">
        <v>20143</v>
      </c>
      <c r="AE492" s="5" t="s">
        <v>4010</v>
      </c>
      <c r="AF492" s="5">
        <f>IF(ActividadesCom[[#This Row],[NIVEL 5]]&lt;&gt;0,VLOOKUP(ActividadesCom[[#This Row],[NIVEL 5]],Catálogo!A:B,2,FALSE),"")</f>
        <v>2</v>
      </c>
      <c r="AG492" s="5">
        <v>1</v>
      </c>
      <c r="AH492" s="2"/>
      <c r="AI492" s="2"/>
    </row>
    <row r="493" spans="1:35" ht="30" hidden="1" customHeight="1" x14ac:dyDescent="0.25">
      <c r="A493" s="7">
        <v>14470129</v>
      </c>
      <c r="B493" s="97" t="str">
        <f>VLOOKUP(ActividadesCom[[#This Row],[NO. DE CONTROL]],'LISTADO ESTUDIANTES'!A:C,3,FALSE)</f>
        <v>CUC COBA JUAN AARON</v>
      </c>
      <c r="C493" s="97" t="str">
        <f>VLOOKUP(ActividadesCom[[#This Row],[NO. DE CONTROL]],'LISTADO ESTUDIANTES'!A:B,2,FALSE)</f>
        <v>INGENIERIA EN ADMINISTRACION</v>
      </c>
      <c r="D493" s="18" t="str">
        <f>VLOOKUP(ActividadesCom[[#This Row],[NO. DE CONTROL]],'LISTADO ESTUDIANTES'!A:D,4,FALSE)</f>
        <v>EGRESADO(A)</v>
      </c>
      <c r="E493" s="5">
        <f>SUM(ActividadesCom[[#This Row],[CRÉD. 1]],ActividadesCom[[#This Row],[CRÉD. 2]],ActividadesCom[[#This Row],[CRÉD. 3]],ActividadesCom[[#This Row],[CRÉD. 4]],ActividadesCom[[#This Row],[CRÉD. 5]])</f>
        <v>5</v>
      </c>
      <c r="F493" s="17">
        <f>IF(ActividadesCom[[#This Row],[ÚLTIMO SEMESTRE CON CRÉDITOS]]&gt;0,ROUND(AVERAGE(ActividadesCom[[#This Row],[VALOR NIVEL 5]],ActividadesCom[[#This Row],[VALOR NIVEL 4]],ActividadesCom[[#This Row],[VALOR NIVEL 3]],ActividadesCom[[#This Row],[VALOR NIVEL 2]],ActividadesCom[[#This Row],[VALOR NIVEL 1]]),0),"")</f>
        <v>2</v>
      </c>
      <c r="G493" s="5" t="str">
        <f>IF(ActividadesCom[[#This Row],[PROMEDIO]]="","",IF(ActividadesCom[[#This Row],[PROMEDIO]]&gt;=4,"EXCELENTE",IF(ActividadesCom[[#This Row],[PROMEDIO]]&gt;=3,"NOTABLE",IF(ActividadesCom[[#This Row],[PROMEDIO]]&gt;=2,"BUENO",IF(ActividadesCom[[#This Row],[PROMEDIO]]=1,"SUFICIENTE","")))))</f>
        <v>BUENO</v>
      </c>
      <c r="H493" s="5">
        <f>MAX(ActividadesCom[[#This Row],[PERÍODO 1]],ActividadesCom[[#This Row],[PERÍODO 2]],ActividadesCom[[#This Row],[PERÍODO 3]],ActividadesCom[[#This Row],[PERÍODO 4]],ActividadesCom[[#This Row],[PERÍODO 5]])</f>
        <v>20171</v>
      </c>
      <c r="I493" s="6" t="s">
        <v>3</v>
      </c>
      <c r="J493" s="5">
        <v>20153</v>
      </c>
      <c r="K493" s="5" t="s">
        <v>4010</v>
      </c>
      <c r="L493" s="5">
        <f>IF(ActividadesCom[[#This Row],[NIVEL 1]]&lt;&gt;0,VLOOKUP(ActividadesCom[[#This Row],[NIVEL 1]],Catálogo!A:B,2,FALSE),"")</f>
        <v>2</v>
      </c>
      <c r="M493" s="5">
        <v>1</v>
      </c>
      <c r="N493" s="6" t="s">
        <v>111</v>
      </c>
      <c r="O493" s="5">
        <v>20161</v>
      </c>
      <c r="P493" s="5" t="s">
        <v>4010</v>
      </c>
      <c r="Q493" s="5">
        <f>IF(ActividadesCom[[#This Row],[NIVEL 2]]&lt;&gt;0,VLOOKUP(ActividadesCom[[#This Row],[NIVEL 2]],Catálogo!A:B,2,FALSE),"")</f>
        <v>2</v>
      </c>
      <c r="R493" s="5">
        <v>1</v>
      </c>
      <c r="S493" s="6" t="s">
        <v>111</v>
      </c>
      <c r="T493" s="5">
        <v>20171</v>
      </c>
      <c r="U493" s="5" t="s">
        <v>4010</v>
      </c>
      <c r="V493" s="5">
        <f>IF(ActividadesCom[[#This Row],[NIVEL 3]]&lt;&gt;0,VLOOKUP(ActividadesCom[[#This Row],[NIVEL 3]],Catálogo!A:B,2,FALSE),"")</f>
        <v>2</v>
      </c>
      <c r="W493" s="5">
        <v>1</v>
      </c>
      <c r="X493" s="6" t="s">
        <v>615</v>
      </c>
      <c r="Y493" s="5">
        <v>20151</v>
      </c>
      <c r="Z493" s="5" t="s">
        <v>4010</v>
      </c>
      <c r="AA493" s="5">
        <f>IF(ActividadesCom[[#This Row],[NIVEL 4]]&lt;&gt;0,VLOOKUP(ActividadesCom[[#This Row],[NIVEL 4]],Catálogo!A:B,2,FALSE),"")</f>
        <v>2</v>
      </c>
      <c r="AB493" s="5">
        <v>1</v>
      </c>
      <c r="AC493" s="6" t="s">
        <v>25</v>
      </c>
      <c r="AD493" s="5">
        <v>20143</v>
      </c>
      <c r="AE493" s="5" t="s">
        <v>4010</v>
      </c>
      <c r="AF493" s="5">
        <f>IF(ActividadesCom[[#This Row],[NIVEL 5]]&lt;&gt;0,VLOOKUP(ActividadesCom[[#This Row],[NIVEL 5]],Catálogo!A:B,2,FALSE),"")</f>
        <v>2</v>
      </c>
      <c r="AG493" s="5">
        <v>1</v>
      </c>
      <c r="AH493" s="2"/>
      <c r="AI493" s="2"/>
    </row>
    <row r="494" spans="1:35" ht="30" hidden="1" customHeight="1" x14ac:dyDescent="0.25">
      <c r="A494" s="7">
        <v>14470130</v>
      </c>
      <c r="B494" s="97" t="str">
        <f>VLOOKUP(ActividadesCom[[#This Row],[NO. DE CONTROL]],'LISTADO ESTUDIANTES'!A:C,3,FALSE)</f>
        <v>LUGO SANCHEZ FANNY ALEJANDRA</v>
      </c>
      <c r="C494" s="97" t="str">
        <f>VLOOKUP(ActividadesCom[[#This Row],[NO. DE CONTROL]],'LISTADO ESTUDIANTES'!A:B,2,FALSE)</f>
        <v>INGENIERIA EN ADMINISTRACION</v>
      </c>
      <c r="D494" s="18" t="str">
        <f>VLOOKUP(ActividadesCom[[#This Row],[NO. DE CONTROL]],'LISTADO ESTUDIANTES'!A:D,4,FALSE)</f>
        <v>EGRESADO(A)</v>
      </c>
      <c r="E494" s="5">
        <f>SUM(ActividadesCom[[#This Row],[CRÉD. 1]],ActividadesCom[[#This Row],[CRÉD. 2]],ActividadesCom[[#This Row],[CRÉD. 3]],ActividadesCom[[#This Row],[CRÉD. 4]],ActividadesCom[[#This Row],[CRÉD. 5]])</f>
        <v>5</v>
      </c>
      <c r="F494" s="17">
        <f>IF(ActividadesCom[[#This Row],[ÚLTIMO SEMESTRE CON CRÉDITOS]]&gt;0,ROUND(AVERAGE(ActividadesCom[[#This Row],[VALOR NIVEL 5]],ActividadesCom[[#This Row],[VALOR NIVEL 4]],ActividadesCom[[#This Row],[VALOR NIVEL 3]],ActividadesCom[[#This Row],[VALOR NIVEL 2]],ActividadesCom[[#This Row],[VALOR NIVEL 1]]),0),"")</f>
        <v>2</v>
      </c>
      <c r="G494" s="5" t="str">
        <f>IF(ActividadesCom[[#This Row],[PROMEDIO]]="","",IF(ActividadesCom[[#This Row],[PROMEDIO]]&gt;=4,"EXCELENTE",IF(ActividadesCom[[#This Row],[PROMEDIO]]&gt;=3,"NOTABLE",IF(ActividadesCom[[#This Row],[PROMEDIO]]&gt;=2,"BUENO",IF(ActividadesCom[[#This Row],[PROMEDIO]]=1,"SUFICIENTE","")))))</f>
        <v>BUENO</v>
      </c>
      <c r="H494" s="5">
        <f>MAX(ActividadesCom[[#This Row],[PERÍODO 1]],ActividadesCom[[#This Row],[PERÍODO 2]],ActividadesCom[[#This Row],[PERÍODO 3]],ActividadesCom[[#This Row],[PERÍODO 4]],ActividadesCom[[#This Row],[PERÍODO 5]])</f>
        <v>20191</v>
      </c>
      <c r="I494" s="6" t="s">
        <v>3</v>
      </c>
      <c r="J494" s="5">
        <v>20153</v>
      </c>
      <c r="K494" s="5" t="s">
        <v>4010</v>
      </c>
      <c r="L494" s="5">
        <f>IF(ActividadesCom[[#This Row],[NIVEL 1]]&lt;&gt;0,VLOOKUP(ActividadesCom[[#This Row],[NIVEL 1]],Catálogo!A:B,2,FALSE),"")</f>
        <v>2</v>
      </c>
      <c r="M494" s="5">
        <v>1</v>
      </c>
      <c r="N494" s="6" t="s">
        <v>111</v>
      </c>
      <c r="O494" s="5">
        <v>20143</v>
      </c>
      <c r="P494" s="5" t="s">
        <v>4010</v>
      </c>
      <c r="Q494" s="5">
        <f>IF(ActividadesCom[[#This Row],[NIVEL 2]]&lt;&gt;0,VLOOKUP(ActividadesCom[[#This Row],[NIVEL 2]],Catálogo!A:B,2,FALSE),"")</f>
        <v>2</v>
      </c>
      <c r="R494" s="5">
        <v>1</v>
      </c>
      <c r="S494" s="6" t="s">
        <v>111</v>
      </c>
      <c r="T494" s="5">
        <v>20183</v>
      </c>
      <c r="U494" s="5" t="s">
        <v>4010</v>
      </c>
      <c r="V494" s="5">
        <f>IF(ActividadesCom[[#This Row],[NIVEL 3]]&lt;&gt;0,VLOOKUP(ActividadesCom[[#This Row],[NIVEL 3]],Catálogo!A:B,2,FALSE),"")</f>
        <v>2</v>
      </c>
      <c r="W494" s="5">
        <v>1</v>
      </c>
      <c r="X494" s="6" t="s">
        <v>901</v>
      </c>
      <c r="Y494" s="5">
        <v>20191</v>
      </c>
      <c r="Z494" s="5" t="s">
        <v>4010</v>
      </c>
      <c r="AA494" s="5">
        <f>IF(ActividadesCom[[#This Row],[NIVEL 4]]&lt;&gt;0,VLOOKUP(ActividadesCom[[#This Row],[NIVEL 4]],Catálogo!A:B,2,FALSE),"")</f>
        <v>2</v>
      </c>
      <c r="AB494" s="5">
        <v>1</v>
      </c>
      <c r="AC494" s="6" t="s">
        <v>37</v>
      </c>
      <c r="AD494" s="5">
        <v>20143</v>
      </c>
      <c r="AE494" s="5" t="s">
        <v>4010</v>
      </c>
      <c r="AF494" s="5">
        <f>IF(ActividadesCom[[#This Row],[NIVEL 5]]&lt;&gt;0,VLOOKUP(ActividadesCom[[#This Row],[NIVEL 5]],Catálogo!A:B,2,FALSE),"")</f>
        <v>2</v>
      </c>
      <c r="AG494" s="5">
        <v>1</v>
      </c>
      <c r="AH494" s="2"/>
      <c r="AI494" s="2"/>
    </row>
    <row r="495" spans="1:35" ht="30" hidden="1" customHeight="1" x14ac:dyDescent="0.25">
      <c r="A495" s="7">
        <v>14470131</v>
      </c>
      <c r="B495" s="97" t="str">
        <f>VLOOKUP(ActividadesCom[[#This Row],[NO. DE CONTROL]],'LISTADO ESTUDIANTES'!A:C,3,FALSE)</f>
        <v>CAHUICH NOH SHEYLA AURORA</v>
      </c>
      <c r="C495" s="97" t="str">
        <f>VLOOKUP(ActividadesCom[[#This Row],[NO. DE CONTROL]],'LISTADO ESTUDIANTES'!A:B,2,FALSE)</f>
        <v>INGENIERIA EN ADMINISTRACION</v>
      </c>
      <c r="D495" s="18" t="str">
        <f>VLOOKUP(ActividadesCom[[#This Row],[NO. DE CONTROL]],'LISTADO ESTUDIANTES'!A:D,4,FALSE)</f>
        <v>EGRESADO(A)</v>
      </c>
      <c r="E495" s="5">
        <f>SUM(ActividadesCom[[#This Row],[CRÉD. 1]],ActividadesCom[[#This Row],[CRÉD. 2]],ActividadesCom[[#This Row],[CRÉD. 3]],ActividadesCom[[#This Row],[CRÉD. 4]],ActividadesCom[[#This Row],[CRÉD. 5]])</f>
        <v>5</v>
      </c>
      <c r="F495" s="17">
        <f>IF(ActividadesCom[[#This Row],[ÚLTIMO SEMESTRE CON CRÉDITOS]]&gt;0,ROUND(AVERAGE(ActividadesCom[[#This Row],[VALOR NIVEL 5]],ActividadesCom[[#This Row],[VALOR NIVEL 4]],ActividadesCom[[#This Row],[VALOR NIVEL 3]],ActividadesCom[[#This Row],[VALOR NIVEL 2]],ActividadesCom[[#This Row],[VALOR NIVEL 1]]),0),"")</f>
        <v>2</v>
      </c>
      <c r="G495" s="5" t="str">
        <f>IF(ActividadesCom[[#This Row],[PROMEDIO]]="","",IF(ActividadesCom[[#This Row],[PROMEDIO]]&gt;=4,"EXCELENTE",IF(ActividadesCom[[#This Row],[PROMEDIO]]&gt;=3,"NOTABLE",IF(ActividadesCom[[#This Row],[PROMEDIO]]&gt;=2,"BUENO",IF(ActividadesCom[[#This Row],[PROMEDIO]]=1,"SUFICIENTE","")))))</f>
        <v>BUENO</v>
      </c>
      <c r="H495" s="5">
        <f>MAX(ActividadesCom[[#This Row],[PERÍODO 1]],ActividadesCom[[#This Row],[PERÍODO 2]],ActividadesCom[[#This Row],[PERÍODO 3]],ActividadesCom[[#This Row],[PERÍODO 4]],ActividadesCom[[#This Row],[PERÍODO 5]])</f>
        <v>20153</v>
      </c>
      <c r="I495" s="6" t="s">
        <v>3</v>
      </c>
      <c r="J495" s="5">
        <v>20153</v>
      </c>
      <c r="K495" s="5" t="s">
        <v>4010</v>
      </c>
      <c r="L495" s="5">
        <f>IF(ActividadesCom[[#This Row],[NIVEL 1]]&lt;&gt;0,VLOOKUP(ActividadesCom[[#This Row],[NIVEL 1]],Catálogo!A:B,2,FALSE),"")</f>
        <v>2</v>
      </c>
      <c r="M495" s="5">
        <v>1</v>
      </c>
      <c r="N495" s="6" t="s">
        <v>111</v>
      </c>
      <c r="O495" s="5">
        <v>20143</v>
      </c>
      <c r="P495" s="5" t="s">
        <v>4010</v>
      </c>
      <c r="Q495" s="5">
        <f>IF(ActividadesCom[[#This Row],[NIVEL 2]]&lt;&gt;0,VLOOKUP(ActividadesCom[[#This Row],[NIVEL 2]],Catálogo!A:B,2,FALSE),"")</f>
        <v>2</v>
      </c>
      <c r="R495" s="5">
        <v>1</v>
      </c>
      <c r="S495" s="6" t="s">
        <v>111</v>
      </c>
      <c r="T495" s="5">
        <v>20143</v>
      </c>
      <c r="U495" s="5" t="s">
        <v>4010</v>
      </c>
      <c r="V495" s="5">
        <f>IF(ActividadesCom[[#This Row],[NIVEL 3]]&lt;&gt;0,VLOOKUP(ActividadesCom[[#This Row],[NIVEL 3]],Catálogo!A:B,2,FALSE),"")</f>
        <v>2</v>
      </c>
      <c r="W495" s="5">
        <v>1</v>
      </c>
      <c r="X495" s="6"/>
      <c r="Y495" s="5"/>
      <c r="Z495" s="5"/>
      <c r="AA495" s="5" t="str">
        <f>IF(ActividadesCom[[#This Row],[NIVEL 4]]&lt;&gt;0,VLOOKUP(ActividadesCom[[#This Row],[NIVEL 4]],Catálogo!A:B,2,FALSE),"")</f>
        <v/>
      </c>
      <c r="AB495" s="5"/>
      <c r="AC495" s="6" t="s">
        <v>471</v>
      </c>
      <c r="AD495" s="5" t="s">
        <v>221</v>
      </c>
      <c r="AE495" s="5" t="s">
        <v>4010</v>
      </c>
      <c r="AF495" s="5">
        <f>IF(ActividadesCom[[#This Row],[NIVEL 5]]&lt;&gt;0,VLOOKUP(ActividadesCom[[#This Row],[NIVEL 5]],Catálogo!A:B,2,FALSE),"")</f>
        <v>2</v>
      </c>
      <c r="AG495" s="5">
        <v>2</v>
      </c>
      <c r="AH495" s="2"/>
      <c r="AI495" s="2"/>
    </row>
    <row r="496" spans="1:35" ht="30" hidden="1" customHeight="1" x14ac:dyDescent="0.25">
      <c r="A496" s="7">
        <v>14470132</v>
      </c>
      <c r="B496" s="97" t="str">
        <f>VLOOKUP(ActividadesCom[[#This Row],[NO. DE CONTROL]],'LISTADO ESTUDIANTES'!A:C,3,FALSE)</f>
        <v>CHAVEZ RIZOS SULEYMA AMAYRANI</v>
      </c>
      <c r="C496" s="97" t="str">
        <f>VLOOKUP(ActividadesCom[[#This Row],[NO. DE CONTROL]],'LISTADO ESTUDIANTES'!A:B,2,FALSE)</f>
        <v>INGENIERIA EN ADMINISTRACION</v>
      </c>
      <c r="D496" s="18" t="str">
        <f>VLOOKUP(ActividadesCom[[#This Row],[NO. DE CONTROL]],'LISTADO ESTUDIANTES'!A:D,4,FALSE)</f>
        <v>BAJA</v>
      </c>
      <c r="E496" s="5">
        <f>SUM(ActividadesCom[[#This Row],[CRÉD. 1]],ActividadesCom[[#This Row],[CRÉD. 2]],ActividadesCom[[#This Row],[CRÉD. 3]],ActividadesCom[[#This Row],[CRÉD. 4]],ActividadesCom[[#This Row],[CRÉD. 5]])</f>
        <v>3</v>
      </c>
      <c r="F496" s="17">
        <f>IF(ActividadesCom[[#This Row],[ÚLTIMO SEMESTRE CON CRÉDITOS]]&gt;0,ROUND(AVERAGE(ActividadesCom[[#This Row],[VALOR NIVEL 5]],ActividadesCom[[#This Row],[VALOR NIVEL 4]],ActividadesCom[[#This Row],[VALOR NIVEL 3]],ActividadesCom[[#This Row],[VALOR NIVEL 2]],ActividadesCom[[#This Row],[VALOR NIVEL 1]]),0),"")</f>
        <v>2</v>
      </c>
      <c r="G496" s="5" t="str">
        <f>IF(ActividadesCom[[#This Row],[PROMEDIO]]="","",IF(ActividadesCom[[#This Row],[PROMEDIO]]&gt;=4,"EXCELENTE",IF(ActividadesCom[[#This Row],[PROMEDIO]]&gt;=3,"NOTABLE",IF(ActividadesCom[[#This Row],[PROMEDIO]]&gt;=2,"BUENO",IF(ActividadesCom[[#This Row],[PROMEDIO]]=1,"SUFICIENTE","")))))</f>
        <v>BUENO</v>
      </c>
      <c r="H496" s="5">
        <f>MAX(ActividadesCom[[#This Row],[PERÍODO 1]],ActividadesCom[[#This Row],[PERÍODO 2]],ActividadesCom[[#This Row],[PERÍODO 3]],ActividadesCom[[#This Row],[PERÍODO 4]],ActividadesCom[[#This Row],[PERÍODO 5]])</f>
        <v>20153</v>
      </c>
      <c r="I496" s="6" t="s">
        <v>3</v>
      </c>
      <c r="J496" s="5">
        <v>20153</v>
      </c>
      <c r="K496" s="5" t="s">
        <v>4010</v>
      </c>
      <c r="L496" s="5">
        <f>IF(ActividadesCom[[#This Row],[NIVEL 1]]&lt;&gt;0,VLOOKUP(ActividadesCom[[#This Row],[NIVEL 1]],Catálogo!A:B,2,FALSE),"")</f>
        <v>2</v>
      </c>
      <c r="M496" s="5">
        <v>1</v>
      </c>
      <c r="N496" s="6" t="s">
        <v>111</v>
      </c>
      <c r="O496" s="5">
        <v>20143</v>
      </c>
      <c r="P496" s="5" t="s">
        <v>4010</v>
      </c>
      <c r="Q496" s="5">
        <f>IF(ActividadesCom[[#This Row],[NIVEL 2]]&lt;&gt;0,VLOOKUP(ActividadesCom[[#This Row],[NIVEL 2]],Catálogo!A:B,2,FALSE),"")</f>
        <v>2</v>
      </c>
      <c r="R496" s="5">
        <v>2</v>
      </c>
      <c r="S496" s="6"/>
      <c r="T496" s="5"/>
      <c r="U496" s="5"/>
      <c r="V496" s="5" t="str">
        <f>IF(ActividadesCom[[#This Row],[NIVEL 3]]&lt;&gt;0,VLOOKUP(ActividadesCom[[#This Row],[NIVEL 3]],Catálogo!A:B,2,FALSE),"")</f>
        <v/>
      </c>
      <c r="W496" s="5"/>
      <c r="X496" s="6"/>
      <c r="Y496" s="5"/>
      <c r="Z496" s="5"/>
      <c r="AA496" s="5" t="str">
        <f>IF(ActividadesCom[[#This Row],[NIVEL 4]]&lt;&gt;0,VLOOKUP(ActividadesCom[[#This Row],[NIVEL 4]],Catálogo!A:B,2,FALSE),"")</f>
        <v/>
      </c>
      <c r="AB496" s="5"/>
      <c r="AC496" s="6"/>
      <c r="AD496" s="5"/>
      <c r="AE496" s="5"/>
      <c r="AF496" s="5" t="str">
        <f>IF(ActividadesCom[[#This Row],[NIVEL 5]]&lt;&gt;0,VLOOKUP(ActividadesCom[[#This Row],[NIVEL 5]],Catálogo!A:B,2,FALSE),"")</f>
        <v/>
      </c>
      <c r="AG496" s="5"/>
      <c r="AH496" s="2"/>
      <c r="AI496" s="2"/>
    </row>
    <row r="497" spans="1:35" ht="30" hidden="1" customHeight="1" x14ac:dyDescent="0.25">
      <c r="A497" s="7">
        <v>14470133</v>
      </c>
      <c r="B497" s="97" t="str">
        <f>VLOOKUP(ActividadesCom[[#This Row],[NO. DE CONTROL]],'LISTADO ESTUDIANTES'!A:C,3,FALSE)</f>
        <v>DOMINGUEZ PANTOJA MARGARITA ISABEL</v>
      </c>
      <c r="C497" s="97" t="str">
        <f>VLOOKUP(ActividadesCom[[#This Row],[NO. DE CONTROL]],'LISTADO ESTUDIANTES'!A:B,2,FALSE)</f>
        <v>INGENIERIA EN ADMINISTRACION</v>
      </c>
      <c r="D497" s="18" t="str">
        <f>VLOOKUP(ActividadesCom[[#This Row],[NO. DE CONTROL]],'LISTADO ESTUDIANTES'!A:D,4,FALSE)</f>
        <v>EGRESADO(A)</v>
      </c>
      <c r="E497" s="5">
        <f>SUM(ActividadesCom[[#This Row],[CRÉD. 1]],ActividadesCom[[#This Row],[CRÉD. 2]],ActividadesCom[[#This Row],[CRÉD. 3]],ActividadesCom[[#This Row],[CRÉD. 4]],ActividadesCom[[#This Row],[CRÉD. 5]])</f>
        <v>5</v>
      </c>
      <c r="F497" s="17">
        <f>IF(ActividadesCom[[#This Row],[ÚLTIMO SEMESTRE CON CRÉDITOS]]&gt;0,ROUND(AVERAGE(ActividadesCom[[#This Row],[VALOR NIVEL 5]],ActividadesCom[[#This Row],[VALOR NIVEL 4]],ActividadesCom[[#This Row],[VALOR NIVEL 3]],ActividadesCom[[#This Row],[VALOR NIVEL 2]],ActividadesCom[[#This Row],[VALOR NIVEL 1]]),0),"")</f>
        <v>2</v>
      </c>
      <c r="G497" s="5" t="str">
        <f>IF(ActividadesCom[[#This Row],[PROMEDIO]]="","",IF(ActividadesCom[[#This Row],[PROMEDIO]]&gt;=4,"EXCELENTE",IF(ActividadesCom[[#This Row],[PROMEDIO]]&gt;=3,"NOTABLE",IF(ActividadesCom[[#This Row],[PROMEDIO]]&gt;=2,"BUENO",IF(ActividadesCom[[#This Row],[PROMEDIO]]=1,"SUFICIENTE","")))))</f>
        <v>BUENO</v>
      </c>
      <c r="H497" s="5">
        <f>MAX(ActividadesCom[[#This Row],[PERÍODO 1]],ActividadesCom[[#This Row],[PERÍODO 2]],ActividadesCom[[#This Row],[PERÍODO 3]],ActividadesCom[[#This Row],[PERÍODO 4]],ActividadesCom[[#This Row],[PERÍODO 5]])</f>
        <v>20153</v>
      </c>
      <c r="I497" s="6" t="s">
        <v>3</v>
      </c>
      <c r="J497" s="5">
        <v>20153</v>
      </c>
      <c r="K497" s="5" t="s">
        <v>4010</v>
      </c>
      <c r="L497" s="5">
        <f>IF(ActividadesCom[[#This Row],[NIVEL 1]]&lt;&gt;0,VLOOKUP(ActividadesCom[[#This Row],[NIVEL 1]],Catálogo!A:B,2,FALSE),"")</f>
        <v>2</v>
      </c>
      <c r="M497" s="5">
        <v>1</v>
      </c>
      <c r="N497" s="6" t="s">
        <v>111</v>
      </c>
      <c r="O497" s="5">
        <v>20143</v>
      </c>
      <c r="P497" s="5" t="s">
        <v>4010</v>
      </c>
      <c r="Q497" s="5">
        <f>IF(ActividadesCom[[#This Row],[NIVEL 2]]&lt;&gt;0,VLOOKUP(ActividadesCom[[#This Row],[NIVEL 2]],Catálogo!A:B,2,FALSE),"")</f>
        <v>2</v>
      </c>
      <c r="R497" s="5">
        <v>1</v>
      </c>
      <c r="S497" s="6" t="s">
        <v>111</v>
      </c>
      <c r="T497" s="5">
        <v>20143</v>
      </c>
      <c r="U497" s="5" t="s">
        <v>4010</v>
      </c>
      <c r="V497" s="5">
        <f>IF(ActividadesCom[[#This Row],[NIVEL 3]]&lt;&gt;0,VLOOKUP(ActividadesCom[[#This Row],[NIVEL 3]],Catálogo!A:B,2,FALSE),"")</f>
        <v>2</v>
      </c>
      <c r="W497" s="5">
        <v>1</v>
      </c>
      <c r="X497" s="6"/>
      <c r="Y497" s="5"/>
      <c r="Z497" s="5"/>
      <c r="AA497" s="5" t="str">
        <f>IF(ActividadesCom[[#This Row],[NIVEL 4]]&lt;&gt;0,VLOOKUP(ActividadesCom[[#This Row],[NIVEL 4]],Catálogo!A:B,2,FALSE),"")</f>
        <v/>
      </c>
      <c r="AB497" s="5"/>
      <c r="AC497" s="6" t="s">
        <v>108</v>
      </c>
      <c r="AD497" s="5" t="s">
        <v>50</v>
      </c>
      <c r="AE497" s="5" t="s">
        <v>4010</v>
      </c>
      <c r="AF497" s="5">
        <f>IF(ActividadesCom[[#This Row],[NIVEL 5]]&lt;&gt;0,VLOOKUP(ActividadesCom[[#This Row],[NIVEL 5]],Catálogo!A:B,2,FALSE),"")</f>
        <v>2</v>
      </c>
      <c r="AG497" s="5">
        <v>2</v>
      </c>
      <c r="AH497" s="2"/>
      <c r="AI497" s="2"/>
    </row>
    <row r="498" spans="1:35" ht="30" hidden="1" customHeight="1" x14ac:dyDescent="0.25">
      <c r="A498" s="7">
        <v>14470134</v>
      </c>
      <c r="B498" s="97" t="str">
        <f>VLOOKUP(ActividadesCom[[#This Row],[NO. DE CONTROL]],'LISTADO ESTUDIANTES'!A:C,3,FALSE)</f>
        <v>LOEZA PEREZ ARLENNE ESTEFANIA</v>
      </c>
      <c r="C498" s="97" t="str">
        <f>VLOOKUP(ActividadesCom[[#This Row],[NO. DE CONTROL]],'LISTADO ESTUDIANTES'!A:B,2,FALSE)</f>
        <v>INGENIERIA EN ADMINISTRACION</v>
      </c>
      <c r="D498" s="18" t="str">
        <f>VLOOKUP(ActividadesCom[[#This Row],[NO. DE CONTROL]],'LISTADO ESTUDIANTES'!A:D,4,FALSE)</f>
        <v>EGRESADO(A)</v>
      </c>
      <c r="E498" s="5">
        <f>SUM(ActividadesCom[[#This Row],[CRÉD. 1]],ActividadesCom[[#This Row],[CRÉD. 2]],ActividadesCom[[#This Row],[CRÉD. 3]],ActividadesCom[[#This Row],[CRÉD. 4]],ActividadesCom[[#This Row],[CRÉD. 5]])</f>
        <v>6</v>
      </c>
      <c r="F498" s="17">
        <f>IF(ActividadesCom[[#This Row],[ÚLTIMO SEMESTRE CON CRÉDITOS]]&gt;0,ROUND(AVERAGE(ActividadesCom[[#This Row],[VALOR NIVEL 5]],ActividadesCom[[#This Row],[VALOR NIVEL 4]],ActividadesCom[[#This Row],[VALOR NIVEL 3]],ActividadesCom[[#This Row],[VALOR NIVEL 2]],ActividadesCom[[#This Row],[VALOR NIVEL 1]]),0),"")</f>
        <v>2</v>
      </c>
      <c r="G498" s="5" t="str">
        <f>IF(ActividadesCom[[#This Row],[PROMEDIO]]="","",IF(ActividadesCom[[#This Row],[PROMEDIO]]&gt;=4,"EXCELENTE",IF(ActividadesCom[[#This Row],[PROMEDIO]]&gt;=3,"NOTABLE",IF(ActividadesCom[[#This Row],[PROMEDIO]]&gt;=2,"BUENO",IF(ActividadesCom[[#This Row],[PROMEDIO]]=1,"SUFICIENTE","")))))</f>
        <v>BUENO</v>
      </c>
      <c r="H498" s="5">
        <f>MAX(ActividadesCom[[#This Row],[PERÍODO 1]],ActividadesCom[[#This Row],[PERÍODO 2]],ActividadesCom[[#This Row],[PERÍODO 3]],ActividadesCom[[#This Row],[PERÍODO 4]],ActividadesCom[[#This Row],[PERÍODO 5]])</f>
        <v>20173</v>
      </c>
      <c r="I498" s="6" t="s">
        <v>3</v>
      </c>
      <c r="J498" s="5">
        <v>20153</v>
      </c>
      <c r="K498" s="5" t="s">
        <v>4010</v>
      </c>
      <c r="L498" s="5">
        <f>IF(ActividadesCom[[#This Row],[NIVEL 1]]&lt;&gt;0,VLOOKUP(ActividadesCom[[#This Row],[NIVEL 1]],Catálogo!A:B,2,FALSE),"")</f>
        <v>2</v>
      </c>
      <c r="M498" s="5">
        <v>1</v>
      </c>
      <c r="N498" s="6" t="s">
        <v>111</v>
      </c>
      <c r="O498" s="5">
        <v>20143</v>
      </c>
      <c r="P498" s="5" t="s">
        <v>4010</v>
      </c>
      <c r="Q498" s="5">
        <f>IF(ActividadesCom[[#This Row],[NIVEL 2]]&lt;&gt;0,VLOOKUP(ActividadesCom[[#This Row],[NIVEL 2]],Catálogo!A:B,2,FALSE),"")</f>
        <v>2</v>
      </c>
      <c r="R498" s="5">
        <v>1</v>
      </c>
      <c r="S498" s="6" t="s">
        <v>437</v>
      </c>
      <c r="T498" s="5">
        <v>20173</v>
      </c>
      <c r="U498" s="5" t="s">
        <v>4010</v>
      </c>
      <c r="V498" s="5">
        <f>IF(ActividadesCom[[#This Row],[NIVEL 3]]&lt;&gt;0,VLOOKUP(ActividadesCom[[#This Row],[NIVEL 3]],Catálogo!A:B,2,FALSE),"")</f>
        <v>2</v>
      </c>
      <c r="W498" s="5">
        <v>2</v>
      </c>
      <c r="X498" s="6"/>
      <c r="Y498" s="5"/>
      <c r="Z498" s="5"/>
      <c r="AA498" s="5" t="str">
        <f>IF(ActividadesCom[[#This Row],[NIVEL 4]]&lt;&gt;0,VLOOKUP(ActividadesCom[[#This Row],[NIVEL 4]],Catálogo!A:B,2,FALSE),"")</f>
        <v/>
      </c>
      <c r="AB498" s="5"/>
      <c r="AC498" s="6" t="s">
        <v>387</v>
      </c>
      <c r="AD498" s="5" t="s">
        <v>50</v>
      </c>
      <c r="AE498" s="5" t="s">
        <v>4010</v>
      </c>
      <c r="AF498" s="5">
        <f>IF(ActividadesCom[[#This Row],[NIVEL 5]]&lt;&gt;0,VLOOKUP(ActividadesCom[[#This Row],[NIVEL 5]],Catálogo!A:B,2,FALSE),"")</f>
        <v>2</v>
      </c>
      <c r="AG498" s="5">
        <v>2</v>
      </c>
      <c r="AH498" s="2"/>
      <c r="AI498" s="2"/>
    </row>
    <row r="499" spans="1:35" ht="30" hidden="1" customHeight="1" x14ac:dyDescent="0.25">
      <c r="A499" s="7">
        <v>14470135</v>
      </c>
      <c r="B499" s="97" t="str">
        <f>VLOOKUP(ActividadesCom[[#This Row],[NO. DE CONTROL]],'LISTADO ESTUDIANTES'!A:C,3,FALSE)</f>
        <v>ALEJO CHI DIANA MARITZA</v>
      </c>
      <c r="C499" s="97" t="str">
        <f>VLOOKUP(ActividadesCom[[#This Row],[NO. DE CONTROL]],'LISTADO ESTUDIANTES'!A:B,2,FALSE)</f>
        <v>INGENIERIA EN ADMINISTRACION</v>
      </c>
      <c r="D499" s="18" t="str">
        <f>VLOOKUP(ActividadesCom[[#This Row],[NO. DE CONTROL]],'LISTADO ESTUDIANTES'!A:D,4,FALSE)</f>
        <v>EGRESADO(A)</v>
      </c>
      <c r="E499" s="5">
        <f>SUM(ActividadesCom[[#This Row],[CRÉD. 1]],ActividadesCom[[#This Row],[CRÉD. 2]],ActividadesCom[[#This Row],[CRÉD. 3]],ActividadesCom[[#This Row],[CRÉD. 4]],ActividadesCom[[#This Row],[CRÉD. 5]])</f>
        <v>5</v>
      </c>
      <c r="F499" s="17">
        <f>IF(ActividadesCom[[#This Row],[ÚLTIMO SEMESTRE CON CRÉDITOS]]&gt;0,ROUND(AVERAGE(ActividadesCom[[#This Row],[VALOR NIVEL 5]],ActividadesCom[[#This Row],[VALOR NIVEL 4]],ActividadesCom[[#This Row],[VALOR NIVEL 3]],ActividadesCom[[#This Row],[VALOR NIVEL 2]],ActividadesCom[[#This Row],[VALOR NIVEL 1]]),0),"")</f>
        <v>2</v>
      </c>
      <c r="G499" s="5" t="str">
        <f>IF(ActividadesCom[[#This Row],[PROMEDIO]]="","",IF(ActividadesCom[[#This Row],[PROMEDIO]]&gt;=4,"EXCELENTE",IF(ActividadesCom[[#This Row],[PROMEDIO]]&gt;=3,"NOTABLE",IF(ActividadesCom[[#This Row],[PROMEDIO]]&gt;=2,"BUENO",IF(ActividadesCom[[#This Row],[PROMEDIO]]=1,"SUFICIENTE","")))))</f>
        <v>BUENO</v>
      </c>
      <c r="H499" s="5">
        <f>MAX(ActividadesCom[[#This Row],[PERÍODO 1]],ActividadesCom[[#This Row],[PERÍODO 2]],ActividadesCom[[#This Row],[PERÍODO 3]],ActividadesCom[[#This Row],[PERÍODO 4]],ActividadesCom[[#This Row],[PERÍODO 5]])</f>
        <v>20161</v>
      </c>
      <c r="I499" s="6" t="s">
        <v>3</v>
      </c>
      <c r="J499" s="5">
        <v>20153</v>
      </c>
      <c r="K499" s="5" t="s">
        <v>4010</v>
      </c>
      <c r="L499" s="5">
        <f>IF(ActividadesCom[[#This Row],[NIVEL 1]]&lt;&gt;0,VLOOKUP(ActividadesCom[[#This Row],[NIVEL 1]],Catálogo!A:B,2,FALSE),"")</f>
        <v>2</v>
      </c>
      <c r="M499" s="5">
        <v>1</v>
      </c>
      <c r="N499" s="6" t="s">
        <v>111</v>
      </c>
      <c r="O499" s="5">
        <v>20161</v>
      </c>
      <c r="P499" s="5" t="s">
        <v>4010</v>
      </c>
      <c r="Q499" s="5">
        <f>IF(ActividadesCom[[#This Row],[NIVEL 2]]&lt;&gt;0,VLOOKUP(ActividadesCom[[#This Row],[NIVEL 2]],Catálogo!A:B,2,FALSE),"")</f>
        <v>2</v>
      </c>
      <c r="R499" s="5">
        <v>1</v>
      </c>
      <c r="S499" s="6" t="s">
        <v>111</v>
      </c>
      <c r="T499" s="5">
        <v>20143</v>
      </c>
      <c r="U499" s="5" t="s">
        <v>4010</v>
      </c>
      <c r="V499" s="5">
        <f>IF(ActividadesCom[[#This Row],[NIVEL 3]]&lt;&gt;0,VLOOKUP(ActividadesCom[[#This Row],[NIVEL 3]],Catálogo!A:B,2,FALSE),"")</f>
        <v>2</v>
      </c>
      <c r="W499" s="5">
        <v>1</v>
      </c>
      <c r="X499" s="6"/>
      <c r="Y499" s="5"/>
      <c r="Z499" s="5"/>
      <c r="AA499" s="5" t="str">
        <f>IF(ActividadesCom[[#This Row],[NIVEL 4]]&lt;&gt;0,VLOOKUP(ActividadesCom[[#This Row],[NIVEL 4]],Catálogo!A:B,2,FALSE),"")</f>
        <v/>
      </c>
      <c r="AB499" s="5"/>
      <c r="AC499" s="6" t="s">
        <v>198</v>
      </c>
      <c r="AD499" s="5" t="s">
        <v>50</v>
      </c>
      <c r="AE499" s="5" t="s">
        <v>4010</v>
      </c>
      <c r="AF499" s="5">
        <f>IF(ActividadesCom[[#This Row],[NIVEL 5]]&lt;&gt;0,VLOOKUP(ActividadesCom[[#This Row],[NIVEL 5]],Catálogo!A:B,2,FALSE),"")</f>
        <v>2</v>
      </c>
      <c r="AG499" s="5">
        <v>2</v>
      </c>
      <c r="AH499" s="2"/>
      <c r="AI499" s="2"/>
    </row>
    <row r="500" spans="1:35" ht="30" hidden="1" customHeight="1" x14ac:dyDescent="0.25">
      <c r="A500" s="7">
        <v>14470136</v>
      </c>
      <c r="B500" s="97" t="str">
        <f>VLOOKUP(ActividadesCom[[#This Row],[NO. DE CONTROL]],'LISTADO ESTUDIANTES'!A:C,3,FALSE)</f>
        <v>SUAREZ GARMEZ GELMY DEL PILAR</v>
      </c>
      <c r="C500" s="97" t="str">
        <f>VLOOKUP(ActividadesCom[[#This Row],[NO. DE CONTROL]],'LISTADO ESTUDIANTES'!A:B,2,FALSE)</f>
        <v>INGENIERIA EN ADMINISTRACION</v>
      </c>
      <c r="D500" s="18" t="str">
        <f>VLOOKUP(ActividadesCom[[#This Row],[NO. DE CONTROL]],'LISTADO ESTUDIANTES'!A:D,4,FALSE)</f>
        <v>EGRESADO(A)</v>
      </c>
      <c r="E500" s="5">
        <f>SUM(ActividadesCom[[#This Row],[CRÉD. 1]],ActividadesCom[[#This Row],[CRÉD. 2]],ActividadesCom[[#This Row],[CRÉD. 3]],ActividadesCom[[#This Row],[CRÉD. 4]],ActividadesCom[[#This Row],[CRÉD. 5]])</f>
        <v>5</v>
      </c>
      <c r="F500" s="17">
        <f>IF(ActividadesCom[[#This Row],[ÚLTIMO SEMESTRE CON CRÉDITOS]]&gt;0,ROUND(AVERAGE(ActividadesCom[[#This Row],[VALOR NIVEL 5]],ActividadesCom[[#This Row],[VALOR NIVEL 4]],ActividadesCom[[#This Row],[VALOR NIVEL 3]],ActividadesCom[[#This Row],[VALOR NIVEL 2]],ActividadesCom[[#This Row],[VALOR NIVEL 1]]),0),"")</f>
        <v>2</v>
      </c>
      <c r="G500" s="5" t="str">
        <f>IF(ActividadesCom[[#This Row],[PROMEDIO]]="","",IF(ActividadesCom[[#This Row],[PROMEDIO]]&gt;=4,"EXCELENTE",IF(ActividadesCom[[#This Row],[PROMEDIO]]&gt;=3,"NOTABLE",IF(ActividadesCom[[#This Row],[PROMEDIO]]&gt;=2,"BUENO",IF(ActividadesCom[[#This Row],[PROMEDIO]]=1,"SUFICIENTE","")))))</f>
        <v>BUENO</v>
      </c>
      <c r="H500" s="5">
        <f>MAX(ActividadesCom[[#This Row],[PERÍODO 1]],ActividadesCom[[#This Row],[PERÍODO 2]],ActividadesCom[[#This Row],[PERÍODO 3]],ActividadesCom[[#This Row],[PERÍODO 4]],ActividadesCom[[#This Row],[PERÍODO 5]])</f>
        <v>20163</v>
      </c>
      <c r="I500" s="6" t="s">
        <v>3</v>
      </c>
      <c r="J500" s="5">
        <v>20153</v>
      </c>
      <c r="K500" s="5" t="s">
        <v>4010</v>
      </c>
      <c r="L500" s="5">
        <f>IF(ActividadesCom[[#This Row],[NIVEL 1]]&lt;&gt;0,VLOOKUP(ActividadesCom[[#This Row],[NIVEL 1]],Catálogo!A:B,2,FALSE),"")</f>
        <v>2</v>
      </c>
      <c r="M500" s="5">
        <v>1</v>
      </c>
      <c r="N500" s="6" t="s">
        <v>111</v>
      </c>
      <c r="O500" s="5">
        <v>20161</v>
      </c>
      <c r="P500" s="5" t="s">
        <v>4010</v>
      </c>
      <c r="Q500" s="5">
        <f>IF(ActividadesCom[[#This Row],[NIVEL 2]]&lt;&gt;0,VLOOKUP(ActividadesCom[[#This Row],[NIVEL 2]],Catálogo!A:B,2,FALSE),"")</f>
        <v>2</v>
      </c>
      <c r="R500" s="5">
        <v>1</v>
      </c>
      <c r="S500" s="6" t="s">
        <v>111</v>
      </c>
      <c r="T500" s="5">
        <v>20163</v>
      </c>
      <c r="U500" s="5" t="s">
        <v>4010</v>
      </c>
      <c r="V500" s="5">
        <f>IF(ActividadesCom[[#This Row],[NIVEL 3]]&lt;&gt;0,VLOOKUP(ActividadesCom[[#This Row],[NIVEL 3]],Catálogo!A:B,2,FALSE),"")</f>
        <v>2</v>
      </c>
      <c r="W500" s="5">
        <v>1</v>
      </c>
      <c r="X500" s="6"/>
      <c r="Y500" s="5"/>
      <c r="Z500" s="5"/>
      <c r="AA500" s="5" t="str">
        <f>IF(ActividadesCom[[#This Row],[NIVEL 4]]&lt;&gt;0,VLOOKUP(ActividadesCom[[#This Row],[NIVEL 4]],Catálogo!A:B,2,FALSE),"")</f>
        <v/>
      </c>
      <c r="AB500" s="5"/>
      <c r="AC500" s="6" t="s">
        <v>198</v>
      </c>
      <c r="AD500" s="5" t="s">
        <v>50</v>
      </c>
      <c r="AE500" s="5" t="s">
        <v>4010</v>
      </c>
      <c r="AF500" s="5">
        <f>IF(ActividadesCom[[#This Row],[NIVEL 5]]&lt;&gt;0,VLOOKUP(ActividadesCom[[#This Row],[NIVEL 5]],Catálogo!A:B,2,FALSE),"")</f>
        <v>2</v>
      </c>
      <c r="AG500" s="5">
        <v>2</v>
      </c>
      <c r="AH500" s="2"/>
      <c r="AI500" s="2"/>
    </row>
    <row r="501" spans="1:35" ht="30" hidden="1" customHeight="1" x14ac:dyDescent="0.25">
      <c r="A501" s="7">
        <v>14470137</v>
      </c>
      <c r="B501" s="97" t="str">
        <f>VLOOKUP(ActividadesCom[[#This Row],[NO. DE CONTROL]],'LISTADO ESTUDIANTES'!A:C,3,FALSE)</f>
        <v>PECH MASS LOURDES MARIANNE</v>
      </c>
      <c r="C501" s="97" t="str">
        <f>VLOOKUP(ActividadesCom[[#This Row],[NO. DE CONTROL]],'LISTADO ESTUDIANTES'!A:B,2,FALSE)</f>
        <v>ARQUITECTURA</v>
      </c>
      <c r="D501" s="18" t="str">
        <f>VLOOKUP(ActividadesCom[[#This Row],[NO. DE CONTROL]],'LISTADO ESTUDIANTES'!A:D,4,FALSE)</f>
        <v>BAJA</v>
      </c>
      <c r="E501" s="5">
        <f>SUM(ActividadesCom[[#This Row],[CRÉD. 1]],ActividadesCom[[#This Row],[CRÉD. 2]],ActividadesCom[[#This Row],[CRÉD. 3]],ActividadesCom[[#This Row],[CRÉD. 4]],ActividadesCom[[#This Row],[CRÉD. 5]])</f>
        <v>0</v>
      </c>
      <c r="F501" s="17" t="str">
        <f>IF(ActividadesCom[[#This Row],[ÚLTIMO SEMESTRE CON CRÉDITOS]]&gt;0,ROUND(AVERAGE(ActividadesCom[[#This Row],[VALOR NIVEL 5]],ActividadesCom[[#This Row],[VALOR NIVEL 4]],ActividadesCom[[#This Row],[VALOR NIVEL 3]],ActividadesCom[[#This Row],[VALOR NIVEL 2]],ActividadesCom[[#This Row],[VALOR NIVEL 1]]),0),"")</f>
        <v/>
      </c>
      <c r="G501" s="5" t="str">
        <f>IF(ActividadesCom[[#This Row],[PROMEDIO]]="","",IF(ActividadesCom[[#This Row],[PROMEDIO]]&gt;=4,"EXCELENTE",IF(ActividadesCom[[#This Row],[PROMEDIO]]&gt;=3,"NOTABLE",IF(ActividadesCom[[#This Row],[PROMEDIO]]&gt;=2,"BUENO",IF(ActividadesCom[[#This Row],[PROMEDIO]]=1,"SUFICIENTE","")))))</f>
        <v/>
      </c>
      <c r="H501" s="5">
        <f>MAX(ActividadesCom[[#This Row],[PERÍODO 1]],ActividadesCom[[#This Row],[PERÍODO 2]],ActividadesCom[[#This Row],[PERÍODO 3]],ActividadesCom[[#This Row],[PERÍODO 4]],ActividadesCom[[#This Row],[PERÍODO 5]])</f>
        <v>0</v>
      </c>
      <c r="I501" s="6"/>
      <c r="J501" s="5"/>
      <c r="K501" s="5"/>
      <c r="L501" s="5" t="str">
        <f>IF(ActividadesCom[[#This Row],[NIVEL 1]]&lt;&gt;0,VLOOKUP(ActividadesCom[[#This Row],[NIVEL 1]],Catálogo!A:B,2,FALSE),"")</f>
        <v/>
      </c>
      <c r="M501" s="5"/>
      <c r="N501" s="6"/>
      <c r="O501" s="5"/>
      <c r="P501" s="5"/>
      <c r="Q501" s="5" t="str">
        <f>IF(ActividadesCom[[#This Row],[NIVEL 2]]&lt;&gt;0,VLOOKUP(ActividadesCom[[#This Row],[NIVEL 2]],Catálogo!A:B,2,FALSE),"")</f>
        <v/>
      </c>
      <c r="R501" s="5"/>
      <c r="S501" s="6"/>
      <c r="T501" s="5"/>
      <c r="U501" s="5"/>
      <c r="V501" s="5" t="str">
        <f>IF(ActividadesCom[[#This Row],[NIVEL 3]]&lt;&gt;0,VLOOKUP(ActividadesCom[[#This Row],[NIVEL 3]],Catálogo!A:B,2,FALSE),"")</f>
        <v/>
      </c>
      <c r="W501" s="5"/>
      <c r="X501" s="6"/>
      <c r="Y501" s="5"/>
      <c r="Z501" s="5"/>
      <c r="AA501" s="5" t="str">
        <f>IF(ActividadesCom[[#This Row],[NIVEL 4]]&lt;&gt;0,VLOOKUP(ActividadesCom[[#This Row],[NIVEL 4]],Catálogo!A:B,2,FALSE),"")</f>
        <v/>
      </c>
      <c r="AB501" s="5"/>
      <c r="AC501" s="6"/>
      <c r="AD501" s="5"/>
      <c r="AE501" s="5"/>
      <c r="AF501" s="5" t="str">
        <f>IF(ActividadesCom[[#This Row],[NIVEL 5]]&lt;&gt;0,VLOOKUP(ActividadesCom[[#This Row],[NIVEL 5]],Catálogo!A:B,2,FALSE),"")</f>
        <v/>
      </c>
      <c r="AG501" s="5"/>
      <c r="AH501" s="2"/>
      <c r="AI501" s="2"/>
    </row>
    <row r="502" spans="1:35" ht="30" hidden="1" customHeight="1" x14ac:dyDescent="0.25">
      <c r="A502" s="7">
        <v>14470138</v>
      </c>
      <c r="B502" s="97" t="str">
        <f>VLOOKUP(ActividadesCom[[#This Row],[NO. DE CONTROL]],'LISTADO ESTUDIANTES'!A:C,3,FALSE)</f>
        <v>MOTA YERBES ERIK RODRIGO</v>
      </c>
      <c r="C502" s="97" t="str">
        <f>VLOOKUP(ActividadesCom[[#This Row],[NO. DE CONTROL]],'LISTADO ESTUDIANTES'!A:B,2,FALSE)</f>
        <v>INGENIERIA EN ADMINISTRACION</v>
      </c>
      <c r="D502" s="18" t="str">
        <f>VLOOKUP(ActividadesCom[[#This Row],[NO. DE CONTROL]],'LISTADO ESTUDIANTES'!A:D,4,FALSE)</f>
        <v>BAJA</v>
      </c>
      <c r="E502" s="5">
        <f>SUM(ActividadesCom[[#This Row],[CRÉD. 1]],ActividadesCom[[#This Row],[CRÉD. 2]],ActividadesCom[[#This Row],[CRÉD. 3]],ActividadesCom[[#This Row],[CRÉD. 4]],ActividadesCom[[#This Row],[CRÉD. 5]])</f>
        <v>1</v>
      </c>
      <c r="F502" s="17">
        <f>IF(ActividadesCom[[#This Row],[ÚLTIMO SEMESTRE CON CRÉDITOS]]&gt;0,ROUND(AVERAGE(ActividadesCom[[#This Row],[VALOR NIVEL 5]],ActividadesCom[[#This Row],[VALOR NIVEL 4]],ActividadesCom[[#This Row],[VALOR NIVEL 3]],ActividadesCom[[#This Row],[VALOR NIVEL 2]],ActividadesCom[[#This Row],[VALOR NIVEL 1]]),0),"")</f>
        <v>2</v>
      </c>
      <c r="G502" s="5" t="str">
        <f>IF(ActividadesCom[[#This Row],[PROMEDIO]]="","",IF(ActividadesCom[[#This Row],[PROMEDIO]]&gt;=4,"EXCELENTE",IF(ActividadesCom[[#This Row],[PROMEDIO]]&gt;=3,"NOTABLE",IF(ActividadesCom[[#This Row],[PROMEDIO]]&gt;=2,"BUENO",IF(ActividadesCom[[#This Row],[PROMEDIO]]=1,"SUFICIENTE","")))))</f>
        <v>BUENO</v>
      </c>
      <c r="H502" s="5">
        <f>MAX(ActividadesCom[[#This Row],[PERÍODO 1]],ActividadesCom[[#This Row],[PERÍODO 2]],ActividadesCom[[#This Row],[PERÍODO 3]],ActividadesCom[[#This Row],[PERÍODO 4]],ActividadesCom[[#This Row],[PERÍODO 5]])</f>
        <v>20153</v>
      </c>
      <c r="I502" s="6" t="s">
        <v>3</v>
      </c>
      <c r="J502" s="5">
        <v>20153</v>
      </c>
      <c r="K502" s="5" t="s">
        <v>4010</v>
      </c>
      <c r="L502" s="5">
        <f>IF(ActividadesCom[[#This Row],[NIVEL 1]]&lt;&gt;0,VLOOKUP(ActividadesCom[[#This Row],[NIVEL 1]],Catálogo!A:B,2,FALSE),"")</f>
        <v>2</v>
      </c>
      <c r="M502" s="5">
        <v>1</v>
      </c>
      <c r="N502" s="6"/>
      <c r="O502" s="5"/>
      <c r="P502" s="5"/>
      <c r="Q502" s="5" t="str">
        <f>IF(ActividadesCom[[#This Row],[NIVEL 2]]&lt;&gt;0,VLOOKUP(ActividadesCom[[#This Row],[NIVEL 2]],Catálogo!A:B,2,FALSE),"")</f>
        <v/>
      </c>
      <c r="R502" s="5"/>
      <c r="S502" s="6"/>
      <c r="T502" s="5"/>
      <c r="U502" s="5"/>
      <c r="V502" s="5" t="str">
        <f>IF(ActividadesCom[[#This Row],[NIVEL 3]]&lt;&gt;0,VLOOKUP(ActividadesCom[[#This Row],[NIVEL 3]],Catálogo!A:B,2,FALSE),"")</f>
        <v/>
      </c>
      <c r="W502" s="5"/>
      <c r="X502" s="6"/>
      <c r="Y502" s="5"/>
      <c r="Z502" s="5"/>
      <c r="AA502" s="5" t="str">
        <f>IF(ActividadesCom[[#This Row],[NIVEL 4]]&lt;&gt;0,VLOOKUP(ActividadesCom[[#This Row],[NIVEL 4]],Catálogo!A:B,2,FALSE),"")</f>
        <v/>
      </c>
      <c r="AB502" s="5"/>
      <c r="AC502" s="6"/>
      <c r="AD502" s="5"/>
      <c r="AE502" s="5"/>
      <c r="AF502" s="5" t="str">
        <f>IF(ActividadesCom[[#This Row],[NIVEL 5]]&lt;&gt;0,VLOOKUP(ActividadesCom[[#This Row],[NIVEL 5]],Catálogo!A:B,2,FALSE),"")</f>
        <v/>
      </c>
      <c r="AG502" s="5"/>
      <c r="AH502" s="2"/>
      <c r="AI502" s="2"/>
    </row>
    <row r="503" spans="1:35" ht="30" hidden="1" customHeight="1" x14ac:dyDescent="0.25">
      <c r="A503" s="7">
        <v>14470139</v>
      </c>
      <c r="B503" s="97" t="str">
        <f>VLOOKUP(ActividadesCom[[#This Row],[NO. DE CONTROL]],'LISTADO ESTUDIANTES'!A:C,3,FALSE)</f>
        <v>ESTRELLA MAS ARMANDO VALENTIN</v>
      </c>
      <c r="C503" s="97" t="str">
        <f>VLOOKUP(ActividadesCom[[#This Row],[NO. DE CONTROL]],'LISTADO ESTUDIANTES'!A:B,2,FALSE)</f>
        <v>INGENIERIA EN ADMINISTRACION</v>
      </c>
      <c r="D503" s="18" t="str">
        <f>VLOOKUP(ActividadesCom[[#This Row],[NO. DE CONTROL]],'LISTADO ESTUDIANTES'!A:D,4,FALSE)</f>
        <v>BAJA</v>
      </c>
      <c r="E503" s="5">
        <f>SUM(ActividadesCom[[#This Row],[CRÉD. 1]],ActividadesCom[[#This Row],[CRÉD. 2]],ActividadesCom[[#This Row],[CRÉD. 3]],ActividadesCom[[#This Row],[CRÉD. 4]],ActividadesCom[[#This Row],[CRÉD. 5]])</f>
        <v>5</v>
      </c>
      <c r="F503" s="17">
        <f>IF(ActividadesCom[[#This Row],[ÚLTIMO SEMESTRE CON CRÉDITOS]]&gt;0,ROUND(AVERAGE(ActividadesCom[[#This Row],[VALOR NIVEL 5]],ActividadesCom[[#This Row],[VALOR NIVEL 4]],ActividadesCom[[#This Row],[VALOR NIVEL 3]],ActividadesCom[[#This Row],[VALOR NIVEL 2]],ActividadesCom[[#This Row],[VALOR NIVEL 1]]),0),"")</f>
        <v>2</v>
      </c>
      <c r="G503" s="5" t="str">
        <f>IF(ActividadesCom[[#This Row],[PROMEDIO]]="","",IF(ActividadesCom[[#This Row],[PROMEDIO]]&gt;=4,"EXCELENTE",IF(ActividadesCom[[#This Row],[PROMEDIO]]&gt;=3,"NOTABLE",IF(ActividadesCom[[#This Row],[PROMEDIO]]&gt;=2,"BUENO",IF(ActividadesCom[[#This Row],[PROMEDIO]]=1,"SUFICIENTE","")))))</f>
        <v>BUENO</v>
      </c>
      <c r="H503" s="5">
        <f>MAX(ActividadesCom[[#This Row],[PERÍODO 1]],ActividadesCom[[#This Row],[PERÍODO 2]],ActividadesCom[[#This Row],[PERÍODO 3]],ActividadesCom[[#This Row],[PERÍODO 4]],ActividadesCom[[#This Row],[PERÍODO 5]])</f>
        <v>20163</v>
      </c>
      <c r="I503" s="6" t="s">
        <v>3</v>
      </c>
      <c r="J503" s="5">
        <v>20153</v>
      </c>
      <c r="K503" s="5" t="s">
        <v>4010</v>
      </c>
      <c r="L503" s="5">
        <f>IF(ActividadesCom[[#This Row],[NIVEL 1]]&lt;&gt;0,VLOOKUP(ActividadesCom[[#This Row],[NIVEL 1]],Catálogo!A:B,2,FALSE),"")</f>
        <v>2</v>
      </c>
      <c r="M503" s="5">
        <v>1</v>
      </c>
      <c r="N503" s="6" t="s">
        <v>111</v>
      </c>
      <c r="O503" s="5">
        <v>20161</v>
      </c>
      <c r="P503" s="5" t="s">
        <v>4010</v>
      </c>
      <c r="Q503" s="5">
        <f>IF(ActividadesCom[[#This Row],[NIVEL 2]]&lt;&gt;0,VLOOKUP(ActividadesCom[[#This Row],[NIVEL 2]],Catálogo!A:B,2,FALSE),"")</f>
        <v>2</v>
      </c>
      <c r="R503" s="5">
        <v>1</v>
      </c>
      <c r="S503" s="6" t="s">
        <v>111</v>
      </c>
      <c r="T503" s="5">
        <v>20143</v>
      </c>
      <c r="U503" s="5" t="s">
        <v>4010</v>
      </c>
      <c r="V503" s="5">
        <f>IF(ActividadesCom[[#This Row],[NIVEL 3]]&lt;&gt;0,VLOOKUP(ActividadesCom[[#This Row],[NIVEL 3]],Catálogo!A:B,2,FALSE),"")</f>
        <v>2</v>
      </c>
      <c r="W503" s="5">
        <v>1</v>
      </c>
      <c r="X503" s="6" t="s">
        <v>111</v>
      </c>
      <c r="Y503" s="5">
        <v>20163</v>
      </c>
      <c r="Z503" s="5" t="s">
        <v>4010</v>
      </c>
      <c r="AA503" s="5">
        <f>IF(ActividadesCom[[#This Row],[NIVEL 4]]&lt;&gt;0,VLOOKUP(ActividadesCom[[#This Row],[NIVEL 4]],Catálogo!A:B,2,FALSE),"")</f>
        <v>2</v>
      </c>
      <c r="AB503" s="5">
        <v>1</v>
      </c>
      <c r="AC503" s="6" t="s">
        <v>25</v>
      </c>
      <c r="AD503" s="5">
        <v>20143</v>
      </c>
      <c r="AE503" s="5" t="s">
        <v>4010</v>
      </c>
      <c r="AF503" s="5">
        <f>IF(ActividadesCom[[#This Row],[NIVEL 5]]&lt;&gt;0,VLOOKUP(ActividadesCom[[#This Row],[NIVEL 5]],Catálogo!A:B,2,FALSE),"")</f>
        <v>2</v>
      </c>
      <c r="AG503" s="5">
        <v>1</v>
      </c>
      <c r="AH503" s="2"/>
      <c r="AI503" s="2"/>
    </row>
    <row r="504" spans="1:35" ht="30" hidden="1" customHeight="1" x14ac:dyDescent="0.25">
      <c r="A504" s="7">
        <v>14470140</v>
      </c>
      <c r="B504" s="97" t="str">
        <f>VLOOKUP(ActividadesCom[[#This Row],[NO. DE CONTROL]],'LISTADO ESTUDIANTES'!A:C,3,FALSE)</f>
        <v>TEJERO ZAPATA JAIME ISRAEL</v>
      </c>
      <c r="C504" s="97" t="str">
        <f>VLOOKUP(ActividadesCom[[#This Row],[NO. DE CONTROL]],'LISTADO ESTUDIANTES'!A:B,2,FALSE)</f>
        <v>INGENIERIA MECANICA</v>
      </c>
      <c r="D504" s="18" t="str">
        <f>VLOOKUP(ActividadesCom[[#This Row],[NO. DE CONTROL]],'LISTADO ESTUDIANTES'!A:D,4,FALSE)</f>
        <v>EGRESADO(A)</v>
      </c>
      <c r="E504" s="5">
        <f>SUM(ActividadesCom[[#This Row],[CRÉD. 1]],ActividadesCom[[#This Row],[CRÉD. 2]],ActividadesCom[[#This Row],[CRÉD. 3]],ActividadesCom[[#This Row],[CRÉD. 4]],ActividadesCom[[#This Row],[CRÉD. 5]])</f>
        <v>3</v>
      </c>
      <c r="F504" s="17">
        <f>IF(ActividadesCom[[#This Row],[ÚLTIMO SEMESTRE CON CRÉDITOS]]&gt;0,ROUND(AVERAGE(ActividadesCom[[#This Row],[VALOR NIVEL 5]],ActividadesCom[[#This Row],[VALOR NIVEL 4]],ActividadesCom[[#This Row],[VALOR NIVEL 3]],ActividadesCom[[#This Row],[VALOR NIVEL 2]],ActividadesCom[[#This Row],[VALOR NIVEL 1]]),0),"")</f>
        <v>2</v>
      </c>
      <c r="G504" s="5" t="str">
        <f>IF(ActividadesCom[[#This Row],[PROMEDIO]]="","",IF(ActividadesCom[[#This Row],[PROMEDIO]]&gt;=4,"EXCELENTE",IF(ActividadesCom[[#This Row],[PROMEDIO]]&gt;=3,"NOTABLE",IF(ActividadesCom[[#This Row],[PROMEDIO]]&gt;=2,"BUENO",IF(ActividadesCom[[#This Row],[PROMEDIO]]=1,"SUFICIENTE","")))))</f>
        <v>BUENO</v>
      </c>
      <c r="H504" s="5">
        <f>MAX(ActividadesCom[[#This Row],[PERÍODO 1]],ActividadesCom[[#This Row],[PERÍODO 2]],ActividadesCom[[#This Row],[PERÍODO 3]],ActividadesCom[[#This Row],[PERÍODO 4]],ActividadesCom[[#This Row],[PERÍODO 5]])</f>
        <v>20191</v>
      </c>
      <c r="I504" s="10" t="s">
        <v>1081</v>
      </c>
      <c r="J504" s="5">
        <v>20191</v>
      </c>
      <c r="K504" s="5" t="s">
        <v>4010</v>
      </c>
      <c r="L504" s="5">
        <f>IF(ActividadesCom[[#This Row],[NIVEL 1]]&lt;&gt;0,VLOOKUP(ActividadesCom[[#This Row],[NIVEL 1]],Catálogo!A:B,2,FALSE),"")</f>
        <v>2</v>
      </c>
      <c r="M504" s="5">
        <v>1</v>
      </c>
      <c r="N504" s="6"/>
      <c r="O504" s="5"/>
      <c r="P504" s="5"/>
      <c r="Q504" s="5" t="str">
        <f>IF(ActividadesCom[[#This Row],[NIVEL 2]]&lt;&gt;0,VLOOKUP(ActividadesCom[[#This Row],[NIVEL 2]],Catálogo!A:B,2,FALSE),"")</f>
        <v/>
      </c>
      <c r="R504" s="5"/>
      <c r="S504" s="6"/>
      <c r="T504" s="5"/>
      <c r="U504" s="5"/>
      <c r="V504" s="5" t="str">
        <f>IF(ActividadesCom[[#This Row],[NIVEL 3]]&lt;&gt;0,VLOOKUP(ActividadesCom[[#This Row],[NIVEL 3]],Catálogo!A:B,2,FALSE),"")</f>
        <v/>
      </c>
      <c r="W504" s="5"/>
      <c r="X504" s="6" t="s">
        <v>31</v>
      </c>
      <c r="Y504" s="5">
        <v>20151</v>
      </c>
      <c r="Z504" s="5" t="s">
        <v>4010</v>
      </c>
      <c r="AA504" s="5">
        <f>IF(ActividadesCom[[#This Row],[NIVEL 4]]&lt;&gt;0,VLOOKUP(ActividadesCom[[#This Row],[NIVEL 4]],Catálogo!A:B,2,FALSE),"")</f>
        <v>2</v>
      </c>
      <c r="AB504" s="5">
        <v>1</v>
      </c>
      <c r="AC504" s="6" t="s">
        <v>5</v>
      </c>
      <c r="AD504" s="5">
        <v>20143</v>
      </c>
      <c r="AE504" s="5" t="s">
        <v>4010</v>
      </c>
      <c r="AF504" s="5">
        <f>IF(ActividadesCom[[#This Row],[NIVEL 5]]&lt;&gt;0,VLOOKUP(ActividadesCom[[#This Row],[NIVEL 5]],Catálogo!A:B,2,FALSE),"")</f>
        <v>2</v>
      </c>
      <c r="AG504" s="5">
        <v>1</v>
      </c>
      <c r="AH504" s="2"/>
      <c r="AI504" s="2"/>
    </row>
    <row r="505" spans="1:35" ht="30" hidden="1" customHeight="1" x14ac:dyDescent="0.25">
      <c r="A505" s="7">
        <v>14470141</v>
      </c>
      <c r="B505" s="97" t="str">
        <f>VLOOKUP(ActividadesCom[[#This Row],[NO. DE CONTROL]],'LISTADO ESTUDIANTES'!A:C,3,FALSE)</f>
        <v>YAH POOL JESUS IGNACIO</v>
      </c>
      <c r="C505" s="97" t="str">
        <f>VLOOKUP(ActividadesCom[[#This Row],[NO. DE CONTROL]],'LISTADO ESTUDIANTES'!A:B,2,FALSE)</f>
        <v>INGENIERIA EN ADMINISTRACION</v>
      </c>
      <c r="D505" s="18" t="str">
        <f>VLOOKUP(ActividadesCom[[#This Row],[NO. DE CONTROL]],'LISTADO ESTUDIANTES'!A:D,4,FALSE)</f>
        <v>EGRESADO(A)</v>
      </c>
      <c r="E505" s="5">
        <f>SUM(ActividadesCom[[#This Row],[CRÉD. 1]],ActividadesCom[[#This Row],[CRÉD. 2]],ActividadesCom[[#This Row],[CRÉD. 3]],ActividadesCom[[#This Row],[CRÉD. 4]],ActividadesCom[[#This Row],[CRÉD. 5]])</f>
        <v>5</v>
      </c>
      <c r="F505" s="17">
        <f>IF(ActividadesCom[[#This Row],[ÚLTIMO SEMESTRE CON CRÉDITOS]]&gt;0,ROUND(AVERAGE(ActividadesCom[[#This Row],[VALOR NIVEL 5]],ActividadesCom[[#This Row],[VALOR NIVEL 4]],ActividadesCom[[#This Row],[VALOR NIVEL 3]],ActividadesCom[[#This Row],[VALOR NIVEL 2]],ActividadesCom[[#This Row],[VALOR NIVEL 1]]),0),"")</f>
        <v>2</v>
      </c>
      <c r="G505" s="5" t="str">
        <f>IF(ActividadesCom[[#This Row],[PROMEDIO]]="","",IF(ActividadesCom[[#This Row],[PROMEDIO]]&gt;=4,"EXCELENTE",IF(ActividadesCom[[#This Row],[PROMEDIO]]&gt;=3,"NOTABLE",IF(ActividadesCom[[#This Row],[PROMEDIO]]&gt;=2,"BUENO",IF(ActividadesCom[[#This Row],[PROMEDIO]]=1,"SUFICIENTE","")))))</f>
        <v>BUENO</v>
      </c>
      <c r="H505" s="5">
        <f>MAX(ActividadesCom[[#This Row],[PERÍODO 1]],ActividadesCom[[#This Row],[PERÍODO 2]],ActividadesCom[[#This Row],[PERÍODO 3]],ActividadesCom[[#This Row],[PERÍODO 4]],ActividadesCom[[#This Row],[PERÍODO 5]])</f>
        <v>20163</v>
      </c>
      <c r="I505" s="6" t="s">
        <v>3</v>
      </c>
      <c r="J505" s="5">
        <v>20153</v>
      </c>
      <c r="K505" s="5" t="s">
        <v>4010</v>
      </c>
      <c r="L505" s="5">
        <f>IF(ActividadesCom[[#This Row],[NIVEL 1]]&lt;&gt;0,VLOOKUP(ActividadesCom[[#This Row],[NIVEL 1]],Catálogo!A:B,2,FALSE),"")</f>
        <v>2</v>
      </c>
      <c r="M505" s="5">
        <v>1</v>
      </c>
      <c r="N505" s="6" t="s">
        <v>111</v>
      </c>
      <c r="O505" s="5">
        <v>20163</v>
      </c>
      <c r="P505" s="5" t="s">
        <v>4010</v>
      </c>
      <c r="Q505" s="5">
        <f>IF(ActividadesCom[[#This Row],[NIVEL 2]]&lt;&gt;0,VLOOKUP(ActividadesCom[[#This Row],[NIVEL 2]],Catálogo!A:B,2,FALSE),"")</f>
        <v>2</v>
      </c>
      <c r="R505" s="5">
        <v>2</v>
      </c>
      <c r="S505" s="6"/>
      <c r="T505" s="5"/>
      <c r="U505" s="5"/>
      <c r="V505" s="5" t="str">
        <f>IF(ActividadesCom[[#This Row],[NIVEL 3]]&lt;&gt;0,VLOOKUP(ActividadesCom[[#This Row],[NIVEL 3]],Catálogo!A:B,2,FALSE),"")</f>
        <v/>
      </c>
      <c r="W505" s="5"/>
      <c r="X505" s="6"/>
      <c r="Y505" s="5"/>
      <c r="Z505" s="5"/>
      <c r="AA505" s="5" t="str">
        <f>IF(ActividadesCom[[#This Row],[NIVEL 4]]&lt;&gt;0,VLOOKUP(ActividadesCom[[#This Row],[NIVEL 4]],Catálogo!A:B,2,FALSE),"")</f>
        <v/>
      </c>
      <c r="AB505" s="5"/>
      <c r="AC505" s="6" t="s">
        <v>77</v>
      </c>
      <c r="AD505" s="5" t="s">
        <v>50</v>
      </c>
      <c r="AE505" s="5" t="s">
        <v>4010</v>
      </c>
      <c r="AF505" s="5">
        <f>IF(ActividadesCom[[#This Row],[NIVEL 5]]&lt;&gt;0,VLOOKUP(ActividadesCom[[#This Row],[NIVEL 5]],Catálogo!A:B,2,FALSE),"")</f>
        <v>2</v>
      </c>
      <c r="AG505" s="5">
        <v>2</v>
      </c>
      <c r="AH505" s="2"/>
      <c r="AI505" s="2"/>
    </row>
    <row r="506" spans="1:35" ht="30" hidden="1" customHeight="1" x14ac:dyDescent="0.25">
      <c r="A506" s="7">
        <v>14470142</v>
      </c>
      <c r="B506" s="97" t="str">
        <f>VLOOKUP(ActividadesCom[[#This Row],[NO. DE CONTROL]],'LISTADO ESTUDIANTES'!A:C,3,FALSE)</f>
        <v>FLORES RENDIS GUADALUPE DE LOS ANGELES</v>
      </c>
      <c r="C506" s="97" t="str">
        <f>VLOOKUP(ActividadesCom[[#This Row],[NO. DE CONTROL]],'LISTADO ESTUDIANTES'!A:B,2,FALSE)</f>
        <v>INGENIERIA EN ADMINISTRACION</v>
      </c>
      <c r="D506" s="18" t="str">
        <f>VLOOKUP(ActividadesCom[[#This Row],[NO. DE CONTROL]],'LISTADO ESTUDIANTES'!A:D,4,FALSE)</f>
        <v>EGRESADO(A)</v>
      </c>
      <c r="E506" s="5">
        <f>SUM(ActividadesCom[[#This Row],[CRÉD. 1]],ActividadesCom[[#This Row],[CRÉD. 2]],ActividadesCom[[#This Row],[CRÉD. 3]],ActividadesCom[[#This Row],[CRÉD. 4]],ActividadesCom[[#This Row],[CRÉD. 5]])</f>
        <v>6</v>
      </c>
      <c r="F506" s="17">
        <f>IF(ActividadesCom[[#This Row],[ÚLTIMO SEMESTRE CON CRÉDITOS]]&gt;0,ROUND(AVERAGE(ActividadesCom[[#This Row],[VALOR NIVEL 5]],ActividadesCom[[#This Row],[VALOR NIVEL 4]],ActividadesCom[[#This Row],[VALOR NIVEL 3]],ActividadesCom[[#This Row],[VALOR NIVEL 2]],ActividadesCom[[#This Row],[VALOR NIVEL 1]]),0),"")</f>
        <v>2</v>
      </c>
      <c r="G506" s="5" t="str">
        <f>IF(ActividadesCom[[#This Row],[PROMEDIO]]="","",IF(ActividadesCom[[#This Row],[PROMEDIO]]&gt;=4,"EXCELENTE",IF(ActividadesCom[[#This Row],[PROMEDIO]]&gt;=3,"NOTABLE",IF(ActividadesCom[[#This Row],[PROMEDIO]]&gt;=2,"BUENO",IF(ActividadesCom[[#This Row],[PROMEDIO]]=1,"SUFICIENTE","")))))</f>
        <v>BUENO</v>
      </c>
      <c r="H506" s="5">
        <f>MAX(ActividadesCom[[#This Row],[PERÍODO 1]],ActividadesCom[[#This Row],[PERÍODO 2]],ActividadesCom[[#This Row],[PERÍODO 3]],ActividadesCom[[#This Row],[PERÍODO 4]],ActividadesCom[[#This Row],[PERÍODO 5]])</f>
        <v>20161</v>
      </c>
      <c r="I506" s="6" t="s">
        <v>3</v>
      </c>
      <c r="J506" s="5">
        <v>20153</v>
      </c>
      <c r="K506" s="5" t="s">
        <v>4010</v>
      </c>
      <c r="L506" s="5">
        <f>IF(ActividadesCom[[#This Row],[NIVEL 1]]&lt;&gt;0,VLOOKUP(ActividadesCom[[#This Row],[NIVEL 1]],Catálogo!A:B,2,FALSE),"")</f>
        <v>2</v>
      </c>
      <c r="M506" s="5">
        <v>1</v>
      </c>
      <c r="N506" s="6" t="s">
        <v>111</v>
      </c>
      <c r="O506" s="5">
        <v>20161</v>
      </c>
      <c r="P506" s="5" t="s">
        <v>4010</v>
      </c>
      <c r="Q506" s="5">
        <f>IF(ActividadesCom[[#This Row],[NIVEL 2]]&lt;&gt;0,VLOOKUP(ActividadesCom[[#This Row],[NIVEL 2]],Catálogo!A:B,2,FALSE),"")</f>
        <v>2</v>
      </c>
      <c r="R506" s="5">
        <v>1</v>
      </c>
      <c r="S506" s="6" t="s">
        <v>111</v>
      </c>
      <c r="T506" s="5">
        <v>20141</v>
      </c>
      <c r="U506" s="5" t="s">
        <v>4010</v>
      </c>
      <c r="V506" s="5">
        <f>IF(ActividadesCom[[#This Row],[NIVEL 3]]&lt;&gt;0,VLOOKUP(ActividadesCom[[#This Row],[NIVEL 3]],Catálogo!A:B,2,FALSE),"")</f>
        <v>2</v>
      </c>
      <c r="W506" s="5">
        <v>1</v>
      </c>
      <c r="X506" s="6" t="s">
        <v>553</v>
      </c>
      <c r="Y506" s="5" t="s">
        <v>50</v>
      </c>
      <c r="Z506" s="5" t="s">
        <v>4010</v>
      </c>
      <c r="AA506" s="5">
        <f>IF(ActividadesCom[[#This Row],[NIVEL 4]]&lt;&gt;0,VLOOKUP(ActividadesCom[[#This Row],[NIVEL 4]],Catálogo!A:B,2,FALSE),"")</f>
        <v>2</v>
      </c>
      <c r="AB506" s="5">
        <v>2</v>
      </c>
      <c r="AC506" s="6" t="s">
        <v>136</v>
      </c>
      <c r="AD506" s="5">
        <v>20153</v>
      </c>
      <c r="AE506" s="5" t="s">
        <v>4010</v>
      </c>
      <c r="AF506" s="5">
        <f>IF(ActividadesCom[[#This Row],[NIVEL 5]]&lt;&gt;0,VLOOKUP(ActividadesCom[[#This Row],[NIVEL 5]],Catálogo!A:B,2,FALSE),"")</f>
        <v>2</v>
      </c>
      <c r="AG506" s="5">
        <v>1</v>
      </c>
      <c r="AH506" s="2"/>
      <c r="AI506" s="2"/>
    </row>
    <row r="507" spans="1:35" ht="30" hidden="1" customHeight="1" x14ac:dyDescent="0.25">
      <c r="A507" s="7">
        <v>14470143</v>
      </c>
      <c r="B507" s="97" t="str">
        <f>VLOOKUP(ActividadesCom[[#This Row],[NO. DE CONTROL]],'LISTADO ESTUDIANTES'!A:C,3,FALSE)</f>
        <v>NAAL TÚN WILLIAM GADIEL</v>
      </c>
      <c r="C507" s="97" t="str">
        <f>VLOOKUP(ActividadesCom[[#This Row],[NO. DE CONTROL]],'LISTADO ESTUDIANTES'!A:B,2,FALSE)</f>
        <v>INGENIERIA EN ADMINISTRACION</v>
      </c>
      <c r="D507" s="18" t="str">
        <f>VLOOKUP(ActividadesCom[[#This Row],[NO. DE CONTROL]],'LISTADO ESTUDIANTES'!A:D,4,FALSE)</f>
        <v>EGRESADO(A)</v>
      </c>
      <c r="E507" s="5">
        <f>SUM(ActividadesCom[[#This Row],[CRÉD. 1]],ActividadesCom[[#This Row],[CRÉD. 2]],ActividadesCom[[#This Row],[CRÉD. 3]],ActividadesCom[[#This Row],[CRÉD. 4]],ActividadesCom[[#This Row],[CRÉD. 5]])</f>
        <v>5</v>
      </c>
      <c r="F507" s="17">
        <f>IF(ActividadesCom[[#This Row],[ÚLTIMO SEMESTRE CON CRÉDITOS]]&gt;0,ROUND(AVERAGE(ActividadesCom[[#This Row],[VALOR NIVEL 5]],ActividadesCom[[#This Row],[VALOR NIVEL 4]],ActividadesCom[[#This Row],[VALOR NIVEL 3]],ActividadesCom[[#This Row],[VALOR NIVEL 2]],ActividadesCom[[#This Row],[VALOR NIVEL 1]]),0),"")</f>
        <v>2</v>
      </c>
      <c r="G507" s="5" t="str">
        <f>IF(ActividadesCom[[#This Row],[PROMEDIO]]="","",IF(ActividadesCom[[#This Row],[PROMEDIO]]&gt;=4,"EXCELENTE",IF(ActividadesCom[[#This Row],[PROMEDIO]]&gt;=3,"NOTABLE",IF(ActividadesCom[[#This Row],[PROMEDIO]]&gt;=2,"BUENO",IF(ActividadesCom[[#This Row],[PROMEDIO]]=1,"SUFICIENTE","")))))</f>
        <v>BUENO</v>
      </c>
      <c r="H507" s="5">
        <f>MAX(ActividadesCom[[#This Row],[PERÍODO 1]],ActividadesCom[[#This Row],[PERÍODO 2]],ActividadesCom[[#This Row],[PERÍODO 3]],ActividadesCom[[#This Row],[PERÍODO 4]],ActividadesCom[[#This Row],[PERÍODO 5]])</f>
        <v>20183</v>
      </c>
      <c r="I507" s="6" t="s">
        <v>3</v>
      </c>
      <c r="J507" s="5">
        <v>20153</v>
      </c>
      <c r="K507" s="5" t="s">
        <v>4010</v>
      </c>
      <c r="L507" s="5">
        <f>IF(ActividadesCom[[#This Row],[NIVEL 1]]&lt;&gt;0,VLOOKUP(ActividadesCom[[#This Row],[NIVEL 1]],Catálogo!A:B,2,FALSE),"")</f>
        <v>2</v>
      </c>
      <c r="M507" s="5">
        <v>1</v>
      </c>
      <c r="N507" s="6" t="s">
        <v>111</v>
      </c>
      <c r="O507" s="5">
        <v>20161</v>
      </c>
      <c r="P507" s="5" t="s">
        <v>4010</v>
      </c>
      <c r="Q507" s="5">
        <f>IF(ActividadesCom[[#This Row],[NIVEL 2]]&lt;&gt;0,VLOOKUP(ActividadesCom[[#This Row],[NIVEL 2]],Catálogo!A:B,2,FALSE),"")</f>
        <v>2</v>
      </c>
      <c r="R507" s="5">
        <v>1</v>
      </c>
      <c r="S507" s="6" t="s">
        <v>111</v>
      </c>
      <c r="T507" s="5">
        <v>20183</v>
      </c>
      <c r="U507" s="5" t="s">
        <v>4010</v>
      </c>
      <c r="V507" s="5">
        <f>IF(ActividadesCom[[#This Row],[NIVEL 3]]&lt;&gt;0,VLOOKUP(ActividadesCom[[#This Row],[NIVEL 3]],Catálogo!A:B,2,FALSE),"")</f>
        <v>2</v>
      </c>
      <c r="W507" s="5">
        <v>1</v>
      </c>
      <c r="X507" s="6" t="s">
        <v>461</v>
      </c>
      <c r="Y507" s="5">
        <v>20161</v>
      </c>
      <c r="Z507" s="5" t="s">
        <v>4010</v>
      </c>
      <c r="AA507" s="5">
        <f>IF(ActividadesCom[[#This Row],[NIVEL 4]]&lt;&gt;0,VLOOKUP(ActividadesCom[[#This Row],[NIVEL 4]],Catálogo!A:B,2,FALSE),"")</f>
        <v>2</v>
      </c>
      <c r="AB507" s="5">
        <v>1</v>
      </c>
      <c r="AC507" s="6" t="s">
        <v>6</v>
      </c>
      <c r="AD507" s="5">
        <v>20143</v>
      </c>
      <c r="AE507" s="5" t="s">
        <v>4010</v>
      </c>
      <c r="AF507" s="5">
        <f>IF(ActividadesCom[[#This Row],[NIVEL 5]]&lt;&gt;0,VLOOKUP(ActividadesCom[[#This Row],[NIVEL 5]],Catálogo!A:B,2,FALSE),"")</f>
        <v>2</v>
      </c>
      <c r="AG507" s="5">
        <v>1</v>
      </c>
      <c r="AH507" s="2"/>
      <c r="AI507" s="2"/>
    </row>
    <row r="508" spans="1:35" ht="30" hidden="1" customHeight="1" x14ac:dyDescent="0.25">
      <c r="A508" s="7">
        <v>14470144</v>
      </c>
      <c r="B508" s="97" t="str">
        <f>VLOOKUP(ActividadesCom[[#This Row],[NO. DE CONTROL]],'LISTADO ESTUDIANTES'!A:C,3,FALSE)</f>
        <v>CAN YAH OMAR ESTEBAN</v>
      </c>
      <c r="C508" s="97" t="str">
        <f>VLOOKUP(ActividadesCom[[#This Row],[NO. DE CONTROL]],'LISTADO ESTUDIANTES'!A:B,2,FALSE)</f>
        <v>INGENIERIA EN ADMINISTRACION</v>
      </c>
      <c r="D508" s="18" t="str">
        <f>VLOOKUP(ActividadesCom[[#This Row],[NO. DE CONTROL]],'LISTADO ESTUDIANTES'!A:D,4,FALSE)</f>
        <v>BAJA</v>
      </c>
      <c r="E508" s="5">
        <f>SUM(ActividadesCom[[#This Row],[CRÉD. 1]],ActividadesCom[[#This Row],[CRÉD. 2]],ActividadesCom[[#This Row],[CRÉD. 3]],ActividadesCom[[#This Row],[CRÉD. 4]],ActividadesCom[[#This Row],[CRÉD. 5]])</f>
        <v>5</v>
      </c>
      <c r="F508" s="17">
        <f>IF(ActividadesCom[[#This Row],[ÚLTIMO SEMESTRE CON CRÉDITOS]]&gt;0,ROUND(AVERAGE(ActividadesCom[[#This Row],[VALOR NIVEL 5]],ActividadesCom[[#This Row],[VALOR NIVEL 4]],ActividadesCom[[#This Row],[VALOR NIVEL 3]],ActividadesCom[[#This Row],[VALOR NIVEL 2]],ActividadesCom[[#This Row],[VALOR NIVEL 1]]),0),"")</f>
        <v>2</v>
      </c>
      <c r="G508" s="5" t="str">
        <f>IF(ActividadesCom[[#This Row],[PROMEDIO]]="","",IF(ActividadesCom[[#This Row],[PROMEDIO]]&gt;=4,"EXCELENTE",IF(ActividadesCom[[#This Row],[PROMEDIO]]&gt;=3,"NOTABLE",IF(ActividadesCom[[#This Row],[PROMEDIO]]&gt;=2,"BUENO",IF(ActividadesCom[[#This Row],[PROMEDIO]]=1,"SUFICIENTE","")))))</f>
        <v>BUENO</v>
      </c>
      <c r="H508" s="5">
        <f>MAX(ActividadesCom[[#This Row],[PERÍODO 1]],ActividadesCom[[#This Row],[PERÍODO 2]],ActividadesCom[[#This Row],[PERÍODO 3]],ActividadesCom[[#This Row],[PERÍODO 4]],ActividadesCom[[#This Row],[PERÍODO 5]])</f>
        <v>20161</v>
      </c>
      <c r="I508" s="6" t="s">
        <v>3</v>
      </c>
      <c r="J508" s="5">
        <v>20153</v>
      </c>
      <c r="K508" s="5" t="s">
        <v>4010</v>
      </c>
      <c r="L508" s="5">
        <f>IF(ActividadesCom[[#This Row],[NIVEL 1]]&lt;&gt;0,VLOOKUP(ActividadesCom[[#This Row],[NIVEL 1]],Catálogo!A:B,2,FALSE),"")</f>
        <v>2</v>
      </c>
      <c r="M508" s="5">
        <v>1</v>
      </c>
      <c r="N508" s="6" t="s">
        <v>111</v>
      </c>
      <c r="O508" s="5">
        <v>20161</v>
      </c>
      <c r="P508" s="5" t="s">
        <v>4010</v>
      </c>
      <c r="Q508" s="5">
        <f>IF(ActividadesCom[[#This Row],[NIVEL 2]]&lt;&gt;0,VLOOKUP(ActividadesCom[[#This Row],[NIVEL 2]],Catálogo!A:B,2,FALSE),"")</f>
        <v>2</v>
      </c>
      <c r="R508" s="5">
        <v>1</v>
      </c>
      <c r="S508" s="6" t="s">
        <v>111</v>
      </c>
      <c r="T508" s="5">
        <v>20143</v>
      </c>
      <c r="U508" s="5" t="s">
        <v>4010</v>
      </c>
      <c r="V508" s="5">
        <f>IF(ActividadesCom[[#This Row],[NIVEL 3]]&lt;&gt;0,VLOOKUP(ActividadesCom[[#This Row],[NIVEL 3]],Catálogo!A:B,2,FALSE),"")</f>
        <v>2</v>
      </c>
      <c r="W508" s="5">
        <v>1</v>
      </c>
      <c r="X508" s="6" t="s">
        <v>111</v>
      </c>
      <c r="Y508" s="5">
        <v>20161</v>
      </c>
      <c r="Z508" s="5" t="s">
        <v>4010</v>
      </c>
      <c r="AA508" s="5">
        <f>IF(ActividadesCom[[#This Row],[NIVEL 4]]&lt;&gt;0,VLOOKUP(ActividadesCom[[#This Row],[NIVEL 4]],Catálogo!A:B,2,FALSE),"")</f>
        <v>2</v>
      </c>
      <c r="AB508" s="5">
        <v>1</v>
      </c>
      <c r="AC508" s="6" t="s">
        <v>81</v>
      </c>
      <c r="AD508" s="5">
        <v>20143</v>
      </c>
      <c r="AE508" s="5" t="s">
        <v>4010</v>
      </c>
      <c r="AF508" s="5">
        <f>IF(ActividadesCom[[#This Row],[NIVEL 5]]&lt;&gt;0,VLOOKUP(ActividadesCom[[#This Row],[NIVEL 5]],Catálogo!A:B,2,FALSE),"")</f>
        <v>2</v>
      </c>
      <c r="AG508" s="5">
        <v>1</v>
      </c>
      <c r="AH508" s="2"/>
      <c r="AI508" s="2"/>
    </row>
    <row r="509" spans="1:35" ht="30" hidden="1" customHeight="1" x14ac:dyDescent="0.25">
      <c r="A509" s="7">
        <v>14470145</v>
      </c>
      <c r="B509" s="97" t="str">
        <f>VLOOKUP(ActividadesCom[[#This Row],[NO. DE CONTROL]],'LISTADO ESTUDIANTES'!A:C,3,FALSE)</f>
        <v>SANMIGUEL HUICAB ALEXIS ENRIQUE</v>
      </c>
      <c r="C509" s="97" t="str">
        <f>VLOOKUP(ActividadesCom[[#This Row],[NO. DE CONTROL]],'LISTADO ESTUDIANTES'!A:B,2,FALSE)</f>
        <v>INGENIERIA EN ADMINISTRACION</v>
      </c>
      <c r="D509" s="18" t="str">
        <f>VLOOKUP(ActividadesCom[[#This Row],[NO. DE CONTROL]],'LISTADO ESTUDIANTES'!A:D,4,FALSE)</f>
        <v>EGRESADO(A)</v>
      </c>
      <c r="E509" s="5">
        <f>SUM(ActividadesCom[[#This Row],[CRÉD. 1]],ActividadesCom[[#This Row],[CRÉD. 2]],ActividadesCom[[#This Row],[CRÉD. 3]],ActividadesCom[[#This Row],[CRÉD. 4]],ActividadesCom[[#This Row],[CRÉD. 5]])</f>
        <v>5</v>
      </c>
      <c r="F509" s="17">
        <f>IF(ActividadesCom[[#This Row],[ÚLTIMO SEMESTRE CON CRÉDITOS]]&gt;0,ROUND(AVERAGE(ActividadesCom[[#This Row],[VALOR NIVEL 5]],ActividadesCom[[#This Row],[VALOR NIVEL 4]],ActividadesCom[[#This Row],[VALOR NIVEL 3]],ActividadesCom[[#This Row],[VALOR NIVEL 2]],ActividadesCom[[#This Row],[VALOR NIVEL 1]]),0),"")</f>
        <v>2</v>
      </c>
      <c r="G509" s="5" t="str">
        <f>IF(ActividadesCom[[#This Row],[PROMEDIO]]="","",IF(ActividadesCom[[#This Row],[PROMEDIO]]&gt;=4,"EXCELENTE",IF(ActividadesCom[[#This Row],[PROMEDIO]]&gt;=3,"NOTABLE",IF(ActividadesCom[[#This Row],[PROMEDIO]]&gt;=2,"BUENO",IF(ActividadesCom[[#This Row],[PROMEDIO]]=1,"SUFICIENTE","")))))</f>
        <v>BUENO</v>
      </c>
      <c r="H509" s="5">
        <f>MAX(ActividadesCom[[#This Row],[PERÍODO 1]],ActividadesCom[[#This Row],[PERÍODO 2]],ActividadesCom[[#This Row],[PERÍODO 3]],ActividadesCom[[#This Row],[PERÍODO 4]],ActividadesCom[[#This Row],[PERÍODO 5]])</f>
        <v>20161</v>
      </c>
      <c r="I509" s="6" t="s">
        <v>3</v>
      </c>
      <c r="J509" s="5">
        <v>20153</v>
      </c>
      <c r="K509" s="5" t="s">
        <v>4010</v>
      </c>
      <c r="L509" s="5">
        <f>IF(ActividadesCom[[#This Row],[NIVEL 1]]&lt;&gt;0,VLOOKUP(ActividadesCom[[#This Row],[NIVEL 1]],Catálogo!A:B,2,FALSE),"")</f>
        <v>2</v>
      </c>
      <c r="M509" s="5">
        <v>1</v>
      </c>
      <c r="N509" s="6" t="s">
        <v>111</v>
      </c>
      <c r="O509" s="5">
        <v>20161</v>
      </c>
      <c r="P509" s="5" t="s">
        <v>4010</v>
      </c>
      <c r="Q509" s="5">
        <f>IF(ActividadesCom[[#This Row],[NIVEL 2]]&lt;&gt;0,VLOOKUP(ActividadesCom[[#This Row],[NIVEL 2]],Catálogo!A:B,2,FALSE),"")</f>
        <v>2</v>
      </c>
      <c r="R509" s="5">
        <v>1</v>
      </c>
      <c r="S509" s="6" t="s">
        <v>111</v>
      </c>
      <c r="T509" s="5">
        <v>20143</v>
      </c>
      <c r="U509" s="5" t="s">
        <v>4010</v>
      </c>
      <c r="V509" s="5">
        <f>IF(ActividadesCom[[#This Row],[NIVEL 3]]&lt;&gt;0,VLOOKUP(ActividadesCom[[#This Row],[NIVEL 3]],Catálogo!A:B,2,FALSE),"")</f>
        <v>2</v>
      </c>
      <c r="W509" s="5">
        <v>2</v>
      </c>
      <c r="X509" s="6"/>
      <c r="Y509" s="5"/>
      <c r="Z509" s="5"/>
      <c r="AA509" s="5" t="str">
        <f>IF(ActividadesCom[[#This Row],[NIVEL 4]]&lt;&gt;0,VLOOKUP(ActividadesCom[[#This Row],[NIVEL 4]],Catálogo!A:B,2,FALSE),"")</f>
        <v/>
      </c>
      <c r="AB509" s="5"/>
      <c r="AC509" s="6" t="s">
        <v>2</v>
      </c>
      <c r="AD509" s="5">
        <v>20143</v>
      </c>
      <c r="AE509" s="5" t="s">
        <v>4010</v>
      </c>
      <c r="AF509" s="5">
        <f>IF(ActividadesCom[[#This Row],[NIVEL 5]]&lt;&gt;0,VLOOKUP(ActividadesCom[[#This Row],[NIVEL 5]],Catálogo!A:B,2,FALSE),"")</f>
        <v>2</v>
      </c>
      <c r="AG509" s="5">
        <v>1</v>
      </c>
      <c r="AH509" s="2"/>
      <c r="AI509" s="2"/>
    </row>
    <row r="510" spans="1:35" ht="30" hidden="1" customHeight="1" x14ac:dyDescent="0.25">
      <c r="A510" s="7">
        <v>14470146</v>
      </c>
      <c r="B510" s="97" t="str">
        <f>VLOOKUP(ActividadesCom[[#This Row],[NO. DE CONTROL]],'LISTADO ESTUDIANTES'!A:C,3,FALSE)</f>
        <v>CORTES PEREZ JESUS ANDRES</v>
      </c>
      <c r="C510" s="97" t="str">
        <f>VLOOKUP(ActividadesCom[[#This Row],[NO. DE CONTROL]],'LISTADO ESTUDIANTES'!A:B,2,FALSE)</f>
        <v>INGENIERIA EN ADMINISTRACION</v>
      </c>
      <c r="D510" s="18" t="str">
        <f>VLOOKUP(ActividadesCom[[#This Row],[NO. DE CONTROL]],'LISTADO ESTUDIANTES'!A:D,4,FALSE)</f>
        <v>BAJA</v>
      </c>
      <c r="E510" s="5">
        <f>SUM(ActividadesCom[[#This Row],[CRÉD. 1]],ActividadesCom[[#This Row],[CRÉD. 2]],ActividadesCom[[#This Row],[CRÉD. 3]],ActividadesCom[[#This Row],[CRÉD. 4]],ActividadesCom[[#This Row],[CRÉD. 5]])</f>
        <v>3</v>
      </c>
      <c r="F510" s="17">
        <f>IF(ActividadesCom[[#This Row],[ÚLTIMO SEMESTRE CON CRÉDITOS]]&gt;0,ROUND(AVERAGE(ActividadesCom[[#This Row],[VALOR NIVEL 5]],ActividadesCom[[#This Row],[VALOR NIVEL 4]],ActividadesCom[[#This Row],[VALOR NIVEL 3]],ActividadesCom[[#This Row],[VALOR NIVEL 2]],ActividadesCom[[#This Row],[VALOR NIVEL 1]]),0),"")</f>
        <v>2</v>
      </c>
      <c r="G510" s="5" t="str">
        <f>IF(ActividadesCom[[#This Row],[PROMEDIO]]="","",IF(ActividadesCom[[#This Row],[PROMEDIO]]&gt;=4,"EXCELENTE",IF(ActividadesCom[[#This Row],[PROMEDIO]]&gt;=3,"NOTABLE",IF(ActividadesCom[[#This Row],[PROMEDIO]]&gt;=2,"BUENO",IF(ActividadesCom[[#This Row],[PROMEDIO]]=1,"SUFICIENTE","")))))</f>
        <v>BUENO</v>
      </c>
      <c r="H510" s="5">
        <f>MAX(ActividadesCom[[#This Row],[PERÍODO 1]],ActividadesCom[[#This Row],[PERÍODO 2]],ActividadesCom[[#This Row],[PERÍODO 3]],ActividadesCom[[#This Row],[PERÍODO 4]],ActividadesCom[[#This Row],[PERÍODO 5]])</f>
        <v>20143</v>
      </c>
      <c r="I510" s="6"/>
      <c r="J510" s="5"/>
      <c r="K510" s="5"/>
      <c r="L510" s="5" t="str">
        <f>IF(ActividadesCom[[#This Row],[NIVEL 1]]&lt;&gt;0,VLOOKUP(ActividadesCom[[#This Row],[NIVEL 1]],Catálogo!A:B,2,FALSE),"")</f>
        <v/>
      </c>
      <c r="M510" s="5"/>
      <c r="N510" s="6"/>
      <c r="O510" s="5"/>
      <c r="P510" s="5"/>
      <c r="Q510" s="5" t="str">
        <f>IF(ActividadesCom[[#This Row],[NIVEL 2]]&lt;&gt;0,VLOOKUP(ActividadesCom[[#This Row],[NIVEL 2]],Catálogo!A:B,2,FALSE),"")</f>
        <v/>
      </c>
      <c r="R510" s="5"/>
      <c r="S510" s="6"/>
      <c r="T510" s="5"/>
      <c r="U510" s="5"/>
      <c r="V510" s="5" t="str">
        <f>IF(ActividadesCom[[#This Row],[NIVEL 3]]&lt;&gt;0,VLOOKUP(ActividadesCom[[#This Row],[NIVEL 3]],Catálogo!A:B,2,FALSE),"")</f>
        <v/>
      </c>
      <c r="W510" s="5"/>
      <c r="X510" s="6" t="s">
        <v>33</v>
      </c>
      <c r="Y510" s="5" t="s">
        <v>62</v>
      </c>
      <c r="Z510" s="5" t="s">
        <v>4010</v>
      </c>
      <c r="AA510" s="5">
        <f>IF(ActividadesCom[[#This Row],[NIVEL 4]]&lt;&gt;0,VLOOKUP(ActividadesCom[[#This Row],[NIVEL 4]],Catálogo!A:B,2,FALSE),"")</f>
        <v>2</v>
      </c>
      <c r="AB510" s="5">
        <v>2</v>
      </c>
      <c r="AC510" s="6" t="s">
        <v>6</v>
      </c>
      <c r="AD510" s="5">
        <v>20143</v>
      </c>
      <c r="AE510" s="5" t="s">
        <v>4010</v>
      </c>
      <c r="AF510" s="5">
        <f>IF(ActividadesCom[[#This Row],[NIVEL 5]]&lt;&gt;0,VLOOKUP(ActividadesCom[[#This Row],[NIVEL 5]],Catálogo!A:B,2,FALSE),"")</f>
        <v>2</v>
      </c>
      <c r="AG510" s="5">
        <v>1</v>
      </c>
      <c r="AH510" s="2"/>
      <c r="AI510" s="2"/>
    </row>
    <row r="511" spans="1:35" ht="30" hidden="1" customHeight="1" x14ac:dyDescent="0.25">
      <c r="A511" s="7">
        <v>14470147</v>
      </c>
      <c r="B511" s="97" t="str">
        <f>VLOOKUP(ActividadesCom[[#This Row],[NO. DE CONTROL]],'LISTADO ESTUDIANTES'!A:C,3,FALSE)</f>
        <v>ALAVEZ MOO ROCIO ESTEFANIA</v>
      </c>
      <c r="C511" s="97" t="str">
        <f>VLOOKUP(ActividadesCom[[#This Row],[NO. DE CONTROL]],'LISTADO ESTUDIANTES'!A:B,2,FALSE)</f>
        <v>INGENIERIA EN ADMINISTRACION</v>
      </c>
      <c r="D511" s="18" t="str">
        <f>VLOOKUP(ActividadesCom[[#This Row],[NO. DE CONTROL]],'LISTADO ESTUDIANTES'!A:D,4,FALSE)</f>
        <v>BAJA</v>
      </c>
      <c r="E511" s="5">
        <f>SUM(ActividadesCom[[#This Row],[CRÉD. 1]],ActividadesCom[[#This Row],[CRÉD. 2]],ActividadesCom[[#This Row],[CRÉD. 3]],ActividadesCom[[#This Row],[CRÉD. 4]],ActividadesCom[[#This Row],[CRÉD. 5]])</f>
        <v>2</v>
      </c>
      <c r="F511" s="17">
        <f>IF(ActividadesCom[[#This Row],[ÚLTIMO SEMESTRE CON CRÉDITOS]]&gt;0,ROUND(AVERAGE(ActividadesCom[[#This Row],[VALOR NIVEL 5]],ActividadesCom[[#This Row],[VALOR NIVEL 4]],ActividadesCom[[#This Row],[VALOR NIVEL 3]],ActividadesCom[[#This Row],[VALOR NIVEL 2]],ActividadesCom[[#This Row],[VALOR NIVEL 1]]),0),"")</f>
        <v>2</v>
      </c>
      <c r="G511" s="5" t="str">
        <f>IF(ActividadesCom[[#This Row],[PROMEDIO]]="","",IF(ActividadesCom[[#This Row],[PROMEDIO]]&gt;=4,"EXCELENTE",IF(ActividadesCom[[#This Row],[PROMEDIO]]&gt;=3,"NOTABLE",IF(ActividadesCom[[#This Row],[PROMEDIO]]&gt;=2,"BUENO",IF(ActividadesCom[[#This Row],[PROMEDIO]]=1,"SUFICIENTE","")))))</f>
        <v>BUENO</v>
      </c>
      <c r="H511" s="5">
        <f>MAX(ActividadesCom[[#This Row],[PERÍODO 1]],ActividadesCom[[#This Row],[PERÍODO 2]],ActividadesCom[[#This Row],[PERÍODO 3]],ActividadesCom[[#This Row],[PERÍODO 4]],ActividadesCom[[#This Row],[PERÍODO 5]])</f>
        <v>20161</v>
      </c>
      <c r="I511" s="6" t="s">
        <v>3</v>
      </c>
      <c r="J511" s="5">
        <v>20153</v>
      </c>
      <c r="K511" s="5" t="s">
        <v>4010</v>
      </c>
      <c r="L511" s="5">
        <f>IF(ActividadesCom[[#This Row],[NIVEL 1]]&lt;&gt;0,VLOOKUP(ActividadesCom[[#This Row],[NIVEL 1]],Catálogo!A:B,2,FALSE),"")</f>
        <v>2</v>
      </c>
      <c r="M511" s="5">
        <v>1</v>
      </c>
      <c r="N511" s="6" t="s">
        <v>111</v>
      </c>
      <c r="O511" s="5">
        <v>20161</v>
      </c>
      <c r="P511" s="5" t="s">
        <v>4010</v>
      </c>
      <c r="Q511" s="5">
        <f>IF(ActividadesCom[[#This Row],[NIVEL 2]]&lt;&gt;0,VLOOKUP(ActividadesCom[[#This Row],[NIVEL 2]],Catálogo!A:B,2,FALSE),"")</f>
        <v>2</v>
      </c>
      <c r="R511" s="5">
        <v>1</v>
      </c>
      <c r="S511" s="6"/>
      <c r="T511" s="5"/>
      <c r="U511" s="5"/>
      <c r="V511" s="5" t="str">
        <f>IF(ActividadesCom[[#This Row],[NIVEL 3]]&lt;&gt;0,VLOOKUP(ActividadesCom[[#This Row],[NIVEL 3]],Catálogo!A:B,2,FALSE),"")</f>
        <v/>
      </c>
      <c r="W511" s="5"/>
      <c r="X511" s="6"/>
      <c r="Y511" s="5"/>
      <c r="Z511" s="5"/>
      <c r="AA511" s="5" t="str">
        <f>IF(ActividadesCom[[#This Row],[NIVEL 4]]&lt;&gt;0,VLOOKUP(ActividadesCom[[#This Row],[NIVEL 4]],Catálogo!A:B,2,FALSE),"")</f>
        <v/>
      </c>
      <c r="AB511" s="5"/>
      <c r="AC511" s="6"/>
      <c r="AD511" s="5"/>
      <c r="AE511" s="5"/>
      <c r="AF511" s="5" t="str">
        <f>IF(ActividadesCom[[#This Row],[NIVEL 5]]&lt;&gt;0,VLOOKUP(ActividadesCom[[#This Row],[NIVEL 5]],Catálogo!A:B,2,FALSE),"")</f>
        <v/>
      </c>
      <c r="AG511" s="5"/>
      <c r="AH511" s="2"/>
      <c r="AI511" s="2"/>
    </row>
    <row r="512" spans="1:35" ht="30" hidden="1" customHeight="1" x14ac:dyDescent="0.25">
      <c r="A512" s="7">
        <v>14470149</v>
      </c>
      <c r="B512" s="97" t="str">
        <f>VLOOKUP(ActividadesCom[[#This Row],[NO. DE CONTROL]],'LISTADO ESTUDIANTES'!A:C,3,FALSE)</f>
        <v>LUNA CAPETILLO DAVID</v>
      </c>
      <c r="C512" s="97" t="str">
        <f>VLOOKUP(ActividadesCom[[#This Row],[NO. DE CONTROL]],'LISTADO ESTUDIANTES'!A:B,2,FALSE)</f>
        <v>INGENIERIA EN GESTION EMPRESARIAL</v>
      </c>
      <c r="D512" s="18" t="str">
        <f>VLOOKUP(ActividadesCom[[#This Row],[NO. DE CONTROL]],'LISTADO ESTUDIANTES'!A:D,4,FALSE)</f>
        <v>EGRESADO(A)</v>
      </c>
      <c r="E512" s="5">
        <f>SUM(ActividadesCom[[#This Row],[CRÉD. 1]],ActividadesCom[[#This Row],[CRÉD. 2]],ActividadesCom[[#This Row],[CRÉD. 3]],ActividadesCom[[#This Row],[CRÉD. 4]],ActividadesCom[[#This Row],[CRÉD. 5]])</f>
        <v>6</v>
      </c>
      <c r="F512" s="17">
        <f>IF(ActividadesCom[[#This Row],[ÚLTIMO SEMESTRE CON CRÉDITOS]]&gt;0,ROUND(AVERAGE(ActividadesCom[[#This Row],[VALOR NIVEL 5]],ActividadesCom[[#This Row],[VALOR NIVEL 4]],ActividadesCom[[#This Row],[VALOR NIVEL 3]],ActividadesCom[[#This Row],[VALOR NIVEL 2]],ActividadesCom[[#This Row],[VALOR NIVEL 1]]),0),"")</f>
        <v>2</v>
      </c>
      <c r="G512" s="5" t="str">
        <f>IF(ActividadesCom[[#This Row],[PROMEDIO]]="","",IF(ActividadesCom[[#This Row],[PROMEDIO]]&gt;=4,"EXCELENTE",IF(ActividadesCom[[#This Row],[PROMEDIO]]&gt;=3,"NOTABLE",IF(ActividadesCom[[#This Row],[PROMEDIO]]&gt;=2,"BUENO",IF(ActividadesCom[[#This Row],[PROMEDIO]]=1,"SUFICIENTE","")))))</f>
        <v>BUENO</v>
      </c>
      <c r="H512" s="5">
        <f>MAX(ActividadesCom[[#This Row],[PERÍODO 1]],ActividadesCom[[#This Row],[PERÍODO 2]],ActividadesCom[[#This Row],[PERÍODO 3]],ActividadesCom[[#This Row],[PERÍODO 4]],ActividadesCom[[#This Row],[PERÍODO 5]])</f>
        <v>20181</v>
      </c>
      <c r="I512" s="6" t="s">
        <v>445</v>
      </c>
      <c r="J512" s="5">
        <v>20181</v>
      </c>
      <c r="K512" s="5" t="s">
        <v>4010</v>
      </c>
      <c r="L512" s="5">
        <f>IF(ActividadesCom[[#This Row],[NIVEL 1]]&lt;&gt;0,VLOOKUP(ActividadesCom[[#This Row],[NIVEL 1]],Catálogo!A:B,2,FALSE),"")</f>
        <v>2</v>
      </c>
      <c r="M512" s="5">
        <v>2</v>
      </c>
      <c r="N512" s="6" t="s">
        <v>111</v>
      </c>
      <c r="O512" s="5">
        <v>20171</v>
      </c>
      <c r="P512" s="5" t="s">
        <v>4010</v>
      </c>
      <c r="Q512" s="5">
        <f>IF(ActividadesCom[[#This Row],[NIVEL 2]]&lt;&gt;0,VLOOKUP(ActividadesCom[[#This Row],[NIVEL 2]],Catálogo!A:B,2,FALSE),"")</f>
        <v>2</v>
      </c>
      <c r="R512" s="5">
        <v>1</v>
      </c>
      <c r="S512" s="6"/>
      <c r="T512" s="5"/>
      <c r="U512" s="5"/>
      <c r="V512" s="5" t="str">
        <f>IF(ActividadesCom[[#This Row],[NIVEL 3]]&lt;&gt;0,VLOOKUP(ActividadesCom[[#This Row],[NIVEL 3]],Catálogo!A:B,2,FALSE),"")</f>
        <v/>
      </c>
      <c r="W512" s="5"/>
      <c r="X512" s="6" t="s">
        <v>491</v>
      </c>
      <c r="Y512" s="5" t="s">
        <v>221</v>
      </c>
      <c r="Z512" s="5" t="s">
        <v>4010</v>
      </c>
      <c r="AA512" s="5">
        <f>IF(ActividadesCom[[#This Row],[NIVEL 4]]&lt;&gt;0,VLOOKUP(ActividadesCom[[#This Row],[NIVEL 4]],Catálogo!A:B,2,FALSE),"")</f>
        <v>2</v>
      </c>
      <c r="AB512" s="5">
        <v>2</v>
      </c>
      <c r="AC512" s="6" t="s">
        <v>26</v>
      </c>
      <c r="AD512" s="5">
        <v>20143</v>
      </c>
      <c r="AE512" s="5" t="s">
        <v>4010</v>
      </c>
      <c r="AF512" s="5">
        <f>IF(ActividadesCom[[#This Row],[NIVEL 5]]&lt;&gt;0,VLOOKUP(ActividadesCom[[#This Row],[NIVEL 5]],Catálogo!A:B,2,FALSE),"")</f>
        <v>2</v>
      </c>
      <c r="AG512" s="5">
        <v>1</v>
      </c>
      <c r="AH512" s="2"/>
      <c r="AI512" s="2"/>
    </row>
    <row r="513" spans="1:35" ht="30" hidden="1" customHeight="1" x14ac:dyDescent="0.25">
      <c r="A513" s="7">
        <v>14470150</v>
      </c>
      <c r="B513" s="97" t="str">
        <f>VLOOKUP(ActividadesCom[[#This Row],[NO. DE CONTROL]],'LISTADO ESTUDIANTES'!A:C,3,FALSE)</f>
        <v>CARPIZO CANTARELL JACQUELINE</v>
      </c>
      <c r="C513" s="97" t="str">
        <f>VLOOKUP(ActividadesCom[[#This Row],[NO. DE CONTROL]],'LISTADO ESTUDIANTES'!A:B,2,FALSE)</f>
        <v>INGENIERIA EN GESTION EMPRESARIAL</v>
      </c>
      <c r="D513" s="18" t="str">
        <f>VLOOKUP(ActividadesCom[[#This Row],[NO. DE CONTROL]],'LISTADO ESTUDIANTES'!A:D,4,FALSE)</f>
        <v>BAJA</v>
      </c>
      <c r="E513" s="5">
        <f>SUM(ActividadesCom[[#This Row],[CRÉD. 1]],ActividadesCom[[#This Row],[CRÉD. 2]],ActividadesCom[[#This Row],[CRÉD. 3]],ActividadesCom[[#This Row],[CRÉD. 4]],ActividadesCom[[#This Row],[CRÉD. 5]])</f>
        <v>5</v>
      </c>
      <c r="F513" s="17">
        <f>IF(ActividadesCom[[#This Row],[ÚLTIMO SEMESTRE CON CRÉDITOS]]&gt;0,ROUND(AVERAGE(ActividadesCom[[#This Row],[VALOR NIVEL 5]],ActividadesCom[[#This Row],[VALOR NIVEL 4]],ActividadesCom[[#This Row],[VALOR NIVEL 3]],ActividadesCom[[#This Row],[VALOR NIVEL 2]],ActividadesCom[[#This Row],[VALOR NIVEL 1]]),0),"")</f>
        <v>2</v>
      </c>
      <c r="G513" s="5" t="str">
        <f>IF(ActividadesCom[[#This Row],[PROMEDIO]]="","",IF(ActividadesCom[[#This Row],[PROMEDIO]]&gt;=4,"EXCELENTE",IF(ActividadesCom[[#This Row],[PROMEDIO]]&gt;=3,"NOTABLE",IF(ActividadesCom[[#This Row],[PROMEDIO]]&gt;=2,"BUENO",IF(ActividadesCom[[#This Row],[PROMEDIO]]=1,"SUFICIENTE","")))))</f>
        <v>BUENO</v>
      </c>
      <c r="H513" s="5">
        <f>MAX(ActividadesCom[[#This Row],[PERÍODO 1]],ActividadesCom[[#This Row],[PERÍODO 2]],ActividadesCom[[#This Row],[PERÍODO 3]],ActividadesCom[[#This Row],[PERÍODO 4]],ActividadesCom[[#This Row],[PERÍODO 5]])</f>
        <v>20161</v>
      </c>
      <c r="I513" s="6" t="s">
        <v>3</v>
      </c>
      <c r="J513" s="5">
        <v>20143</v>
      </c>
      <c r="K513" s="5" t="s">
        <v>4010</v>
      </c>
      <c r="L513" s="5">
        <f>IF(ActividadesCom[[#This Row],[NIVEL 1]]&lt;&gt;0,VLOOKUP(ActividadesCom[[#This Row],[NIVEL 1]],Catálogo!A:B,2,FALSE),"")</f>
        <v>2</v>
      </c>
      <c r="M513" s="5">
        <v>1</v>
      </c>
      <c r="N513" s="6" t="s">
        <v>111</v>
      </c>
      <c r="O513" s="5">
        <v>20153</v>
      </c>
      <c r="P513" s="5" t="s">
        <v>4010</v>
      </c>
      <c r="Q513" s="5">
        <f>IF(ActividadesCom[[#This Row],[NIVEL 2]]&lt;&gt;0,VLOOKUP(ActividadesCom[[#This Row],[NIVEL 2]],Catálogo!A:B,2,FALSE),"")</f>
        <v>2</v>
      </c>
      <c r="R513" s="5">
        <v>1</v>
      </c>
      <c r="S513" s="6" t="s">
        <v>128</v>
      </c>
      <c r="T513" s="5">
        <v>20161</v>
      </c>
      <c r="U513" s="5" t="s">
        <v>4010</v>
      </c>
      <c r="V513" s="5">
        <f>IF(ActividadesCom[[#This Row],[NIVEL 3]]&lt;&gt;0,VLOOKUP(ActividadesCom[[#This Row],[NIVEL 3]],Catálogo!A:B,2,FALSE),"")</f>
        <v>2</v>
      </c>
      <c r="W513" s="5">
        <v>1</v>
      </c>
      <c r="X513" s="6" t="s">
        <v>111</v>
      </c>
      <c r="Y513" s="5">
        <v>20151</v>
      </c>
      <c r="Z513" s="5" t="s">
        <v>4010</v>
      </c>
      <c r="AA513" s="5">
        <f>IF(ActividadesCom[[#This Row],[NIVEL 4]]&lt;&gt;0,VLOOKUP(ActividadesCom[[#This Row],[NIVEL 4]],Catálogo!A:B,2,FALSE),"")</f>
        <v>2</v>
      </c>
      <c r="AB513" s="5">
        <v>1</v>
      </c>
      <c r="AC513" s="6" t="s">
        <v>163</v>
      </c>
      <c r="AD513" s="5">
        <v>20143</v>
      </c>
      <c r="AE513" s="5" t="s">
        <v>4010</v>
      </c>
      <c r="AF513" s="5">
        <f>IF(ActividadesCom[[#This Row],[NIVEL 5]]&lt;&gt;0,VLOOKUP(ActividadesCom[[#This Row],[NIVEL 5]],Catálogo!A:B,2,FALSE),"")</f>
        <v>2</v>
      </c>
      <c r="AG513" s="5">
        <v>1</v>
      </c>
      <c r="AH513" s="2"/>
      <c r="AI513" s="2"/>
    </row>
    <row r="514" spans="1:35" ht="30" hidden="1" customHeight="1" x14ac:dyDescent="0.25">
      <c r="A514" s="7">
        <v>14470151</v>
      </c>
      <c r="B514" s="97" t="str">
        <f>VLOOKUP(ActividadesCom[[#This Row],[NO. DE CONTROL]],'LISTADO ESTUDIANTES'!A:C,3,FALSE)</f>
        <v>HAAZ EK DELMY GUADALUPE</v>
      </c>
      <c r="C514" s="97" t="str">
        <f>VLOOKUP(ActividadesCom[[#This Row],[NO. DE CONTROL]],'LISTADO ESTUDIANTES'!A:B,2,FALSE)</f>
        <v>INGENIERIA EN ADMINISTRACION</v>
      </c>
      <c r="D514" s="18" t="str">
        <f>VLOOKUP(ActividadesCom[[#This Row],[NO. DE CONTROL]],'LISTADO ESTUDIANTES'!A:D,4,FALSE)</f>
        <v>BAJA</v>
      </c>
      <c r="E514" s="5">
        <f>SUM(ActividadesCom[[#This Row],[CRÉD. 1]],ActividadesCom[[#This Row],[CRÉD. 2]],ActividadesCom[[#This Row],[CRÉD. 3]],ActividadesCom[[#This Row],[CRÉD. 4]],ActividadesCom[[#This Row],[CRÉD. 5]])</f>
        <v>0</v>
      </c>
      <c r="F514" s="17" t="str">
        <f>IF(ActividadesCom[[#This Row],[ÚLTIMO SEMESTRE CON CRÉDITOS]]&gt;0,ROUND(AVERAGE(ActividadesCom[[#This Row],[VALOR NIVEL 5]],ActividadesCom[[#This Row],[VALOR NIVEL 4]],ActividadesCom[[#This Row],[VALOR NIVEL 3]],ActividadesCom[[#This Row],[VALOR NIVEL 2]],ActividadesCom[[#This Row],[VALOR NIVEL 1]]),0),"")</f>
        <v/>
      </c>
      <c r="G514" s="5" t="str">
        <f>IF(ActividadesCom[[#This Row],[PROMEDIO]]="","",IF(ActividadesCom[[#This Row],[PROMEDIO]]&gt;=4,"EXCELENTE",IF(ActividadesCom[[#This Row],[PROMEDIO]]&gt;=3,"NOTABLE",IF(ActividadesCom[[#This Row],[PROMEDIO]]&gt;=2,"BUENO",IF(ActividadesCom[[#This Row],[PROMEDIO]]=1,"SUFICIENTE","")))))</f>
        <v/>
      </c>
      <c r="H514" s="5">
        <f>MAX(ActividadesCom[[#This Row],[PERÍODO 1]],ActividadesCom[[#This Row],[PERÍODO 2]],ActividadesCom[[#This Row],[PERÍODO 3]],ActividadesCom[[#This Row],[PERÍODO 4]],ActividadesCom[[#This Row],[PERÍODO 5]])</f>
        <v>0</v>
      </c>
      <c r="I514" s="6"/>
      <c r="J514" s="5"/>
      <c r="K514" s="5"/>
      <c r="L514" s="5" t="str">
        <f>IF(ActividadesCom[[#This Row],[NIVEL 1]]&lt;&gt;0,VLOOKUP(ActividadesCom[[#This Row],[NIVEL 1]],Catálogo!A:B,2,FALSE),"")</f>
        <v/>
      </c>
      <c r="M514" s="5"/>
      <c r="N514" s="6"/>
      <c r="O514" s="5"/>
      <c r="P514" s="5"/>
      <c r="Q514" s="5" t="str">
        <f>IF(ActividadesCom[[#This Row],[NIVEL 2]]&lt;&gt;0,VLOOKUP(ActividadesCom[[#This Row],[NIVEL 2]],Catálogo!A:B,2,FALSE),"")</f>
        <v/>
      </c>
      <c r="R514" s="5"/>
      <c r="S514" s="6"/>
      <c r="T514" s="5"/>
      <c r="U514" s="5"/>
      <c r="V514" s="5" t="str">
        <f>IF(ActividadesCom[[#This Row],[NIVEL 3]]&lt;&gt;0,VLOOKUP(ActividadesCom[[#This Row],[NIVEL 3]],Catálogo!A:B,2,FALSE),"")</f>
        <v/>
      </c>
      <c r="W514" s="5"/>
      <c r="X514" s="6"/>
      <c r="Y514" s="5"/>
      <c r="Z514" s="5"/>
      <c r="AA514" s="5" t="str">
        <f>IF(ActividadesCom[[#This Row],[NIVEL 4]]&lt;&gt;0,VLOOKUP(ActividadesCom[[#This Row],[NIVEL 4]],Catálogo!A:B,2,FALSE),"")</f>
        <v/>
      </c>
      <c r="AB514" s="5"/>
      <c r="AC514" s="6"/>
      <c r="AD514" s="5"/>
      <c r="AE514" s="5"/>
      <c r="AF514" s="5" t="str">
        <f>IF(ActividadesCom[[#This Row],[NIVEL 5]]&lt;&gt;0,VLOOKUP(ActividadesCom[[#This Row],[NIVEL 5]],Catálogo!A:B,2,FALSE),"")</f>
        <v/>
      </c>
      <c r="AG514" s="5"/>
      <c r="AH514" s="2"/>
      <c r="AI514" s="2"/>
    </row>
    <row r="515" spans="1:35" ht="30" hidden="1" customHeight="1" x14ac:dyDescent="0.25">
      <c r="A515" s="7">
        <v>14470152</v>
      </c>
      <c r="B515" s="97" t="str">
        <f>VLOOKUP(ActividadesCom[[#This Row],[NO. DE CONTROL]],'LISTADO ESTUDIANTES'!A:C,3,FALSE)</f>
        <v>CHI BAUTISTA MARIA DE GUADALUPE</v>
      </c>
      <c r="C515" s="97" t="str">
        <f>VLOOKUP(ActividadesCom[[#This Row],[NO. DE CONTROL]],'LISTADO ESTUDIANTES'!A:B,2,FALSE)</f>
        <v>INGENIERIA EN GESTION EMPRESARIAL</v>
      </c>
      <c r="D515" s="18" t="str">
        <f>VLOOKUP(ActividadesCom[[#This Row],[NO. DE CONTROL]],'LISTADO ESTUDIANTES'!A:D,4,FALSE)</f>
        <v>EGRESADO(A)</v>
      </c>
      <c r="E515" s="5">
        <f>SUM(ActividadesCom[[#This Row],[CRÉD. 1]],ActividadesCom[[#This Row],[CRÉD. 2]],ActividadesCom[[#This Row],[CRÉD. 3]],ActividadesCom[[#This Row],[CRÉD. 4]],ActividadesCom[[#This Row],[CRÉD. 5]])</f>
        <v>6</v>
      </c>
      <c r="F515" s="17">
        <f>IF(ActividadesCom[[#This Row],[ÚLTIMO SEMESTRE CON CRÉDITOS]]&gt;0,ROUND(AVERAGE(ActividadesCom[[#This Row],[VALOR NIVEL 5]],ActividadesCom[[#This Row],[VALOR NIVEL 4]],ActividadesCom[[#This Row],[VALOR NIVEL 3]],ActividadesCom[[#This Row],[VALOR NIVEL 2]],ActividadesCom[[#This Row],[VALOR NIVEL 1]]),0),"")</f>
        <v>2</v>
      </c>
      <c r="G515" s="5" t="str">
        <f>IF(ActividadesCom[[#This Row],[PROMEDIO]]="","",IF(ActividadesCom[[#This Row],[PROMEDIO]]&gt;=4,"EXCELENTE",IF(ActividadesCom[[#This Row],[PROMEDIO]]&gt;=3,"NOTABLE",IF(ActividadesCom[[#This Row],[PROMEDIO]]&gt;=2,"BUENO",IF(ActividadesCom[[#This Row],[PROMEDIO]]=1,"SUFICIENTE","")))))</f>
        <v>BUENO</v>
      </c>
      <c r="H515" s="5">
        <f>MAX(ActividadesCom[[#This Row],[PERÍODO 1]],ActividadesCom[[#This Row],[PERÍODO 2]],ActividadesCom[[#This Row],[PERÍODO 3]],ActividadesCom[[#This Row],[PERÍODO 4]],ActividadesCom[[#This Row],[PERÍODO 5]])</f>
        <v>20171</v>
      </c>
      <c r="I515" s="6" t="s">
        <v>111</v>
      </c>
      <c r="J515" s="5">
        <v>20143</v>
      </c>
      <c r="K515" s="5" t="s">
        <v>4010</v>
      </c>
      <c r="L515" s="5">
        <f>IF(ActividadesCom[[#This Row],[NIVEL 1]]&lt;&gt;0,VLOOKUP(ActividadesCom[[#This Row],[NIVEL 1]],Catálogo!A:B,2,FALSE),"")</f>
        <v>2</v>
      </c>
      <c r="M515" s="5">
        <v>1</v>
      </c>
      <c r="N515" s="6" t="s">
        <v>111</v>
      </c>
      <c r="O515" s="5">
        <v>20153</v>
      </c>
      <c r="P515" s="5" t="s">
        <v>4010</v>
      </c>
      <c r="Q515" s="5">
        <f>IF(ActividadesCom[[#This Row],[NIVEL 2]]&lt;&gt;0,VLOOKUP(ActividadesCom[[#This Row],[NIVEL 2]],Catálogo!A:B,2,FALSE),"")</f>
        <v>2</v>
      </c>
      <c r="R515" s="5">
        <v>1</v>
      </c>
      <c r="S515" s="6" t="s">
        <v>111</v>
      </c>
      <c r="T515" s="5">
        <v>20171</v>
      </c>
      <c r="U515" s="5" t="s">
        <v>4010</v>
      </c>
      <c r="V515" s="5">
        <f>IF(ActividadesCom[[#This Row],[NIVEL 3]]&lt;&gt;0,VLOOKUP(ActividadesCom[[#This Row],[NIVEL 3]],Catálogo!A:B,2,FALSE),"")</f>
        <v>2</v>
      </c>
      <c r="W515" s="5">
        <v>1</v>
      </c>
      <c r="X515" s="6" t="s">
        <v>192</v>
      </c>
      <c r="Y515" s="5">
        <v>20161</v>
      </c>
      <c r="Z515" s="5" t="s">
        <v>4010</v>
      </c>
      <c r="AA515" s="5">
        <f>IF(ActividadesCom[[#This Row],[NIVEL 4]]&lt;&gt;0,VLOOKUP(ActividadesCom[[#This Row],[NIVEL 4]],Catálogo!A:B,2,FALSE),"")</f>
        <v>2</v>
      </c>
      <c r="AB515" s="5">
        <v>1</v>
      </c>
      <c r="AC515" s="6" t="s">
        <v>16</v>
      </c>
      <c r="AD515" s="5" t="s">
        <v>205</v>
      </c>
      <c r="AE515" s="5" t="s">
        <v>4010</v>
      </c>
      <c r="AF515" s="5">
        <f>IF(ActividadesCom[[#This Row],[NIVEL 5]]&lt;&gt;0,VLOOKUP(ActividadesCom[[#This Row],[NIVEL 5]],Catálogo!A:B,2,FALSE),"")</f>
        <v>2</v>
      </c>
      <c r="AG515" s="5">
        <v>2</v>
      </c>
      <c r="AH515" s="2"/>
      <c r="AI515" s="2"/>
    </row>
    <row r="516" spans="1:35" ht="30" hidden="1" customHeight="1" x14ac:dyDescent="0.25">
      <c r="A516" s="7">
        <v>14470154</v>
      </c>
      <c r="B516" s="97" t="str">
        <f>VLOOKUP(ActividadesCom[[#This Row],[NO. DE CONTROL]],'LISTADO ESTUDIANTES'!A:C,3,FALSE)</f>
        <v>GALLARDO JIMENEZ VICTOR ALFONSO</v>
      </c>
      <c r="C516" s="97" t="str">
        <f>VLOOKUP(ActividadesCom[[#This Row],[NO. DE CONTROL]],'LISTADO ESTUDIANTES'!A:B,2,FALSE)</f>
        <v>INGENIERIA EN GESTION EMPRESARIAL</v>
      </c>
      <c r="D516" s="18" t="str">
        <f>VLOOKUP(ActividadesCom[[#This Row],[NO. DE CONTROL]],'LISTADO ESTUDIANTES'!A:D,4,FALSE)</f>
        <v>EGRESADO(A)</v>
      </c>
      <c r="E516" s="5">
        <f>SUM(ActividadesCom[[#This Row],[CRÉD. 1]],ActividadesCom[[#This Row],[CRÉD. 2]],ActividadesCom[[#This Row],[CRÉD. 3]],ActividadesCom[[#This Row],[CRÉD. 4]],ActividadesCom[[#This Row],[CRÉD. 5]])</f>
        <v>5</v>
      </c>
      <c r="F516" s="17">
        <f>IF(ActividadesCom[[#This Row],[ÚLTIMO SEMESTRE CON CRÉDITOS]]&gt;0,ROUND(AVERAGE(ActividadesCom[[#This Row],[VALOR NIVEL 5]],ActividadesCom[[#This Row],[VALOR NIVEL 4]],ActividadesCom[[#This Row],[VALOR NIVEL 3]],ActividadesCom[[#This Row],[VALOR NIVEL 2]],ActividadesCom[[#This Row],[VALOR NIVEL 1]]),0),"")</f>
        <v>2</v>
      </c>
      <c r="G516" s="5" t="str">
        <f>IF(ActividadesCom[[#This Row],[PROMEDIO]]="","",IF(ActividadesCom[[#This Row],[PROMEDIO]]&gt;=4,"EXCELENTE",IF(ActividadesCom[[#This Row],[PROMEDIO]]&gt;=3,"NOTABLE",IF(ActividadesCom[[#This Row],[PROMEDIO]]&gt;=2,"BUENO",IF(ActividadesCom[[#This Row],[PROMEDIO]]=1,"SUFICIENTE","")))))</f>
        <v>BUENO</v>
      </c>
      <c r="H516" s="5">
        <f>MAX(ActividadesCom[[#This Row],[PERÍODO 1]],ActividadesCom[[#This Row],[PERÍODO 2]],ActividadesCom[[#This Row],[PERÍODO 3]],ActividadesCom[[#This Row],[PERÍODO 4]],ActividadesCom[[#This Row],[PERÍODO 5]])</f>
        <v>20181</v>
      </c>
      <c r="I516" s="6" t="s">
        <v>111</v>
      </c>
      <c r="J516" s="5">
        <v>20143</v>
      </c>
      <c r="K516" s="5" t="s">
        <v>4010</v>
      </c>
      <c r="L516" s="5">
        <f>IF(ActividadesCom[[#This Row],[NIVEL 1]]&lt;&gt;0,VLOOKUP(ActividadesCom[[#This Row],[NIVEL 1]],Catálogo!A:B,2,FALSE),"")</f>
        <v>2</v>
      </c>
      <c r="M516" s="5">
        <v>1</v>
      </c>
      <c r="N516" s="6" t="s">
        <v>445</v>
      </c>
      <c r="O516" s="5">
        <v>20181</v>
      </c>
      <c r="P516" s="5" t="s">
        <v>4010</v>
      </c>
      <c r="Q516" s="5">
        <f>IF(ActividadesCom[[#This Row],[NIVEL 2]]&lt;&gt;0,VLOOKUP(ActividadesCom[[#This Row],[NIVEL 2]],Catálogo!A:B,2,FALSE),"")</f>
        <v>2</v>
      </c>
      <c r="R516" s="5">
        <v>2</v>
      </c>
      <c r="S516" s="6"/>
      <c r="T516" s="5"/>
      <c r="U516" s="5"/>
      <c r="V516" s="5" t="str">
        <f>IF(ActividadesCom[[#This Row],[NIVEL 3]]&lt;&gt;0,VLOOKUP(ActividadesCom[[#This Row],[NIVEL 3]],Catálogo!A:B,2,FALSE),"")</f>
        <v/>
      </c>
      <c r="W516" s="5"/>
      <c r="X516" s="6" t="s">
        <v>192</v>
      </c>
      <c r="Y516" s="5">
        <v>20161</v>
      </c>
      <c r="Z516" s="5" t="s">
        <v>4010</v>
      </c>
      <c r="AA516" s="5">
        <f>IF(ActividadesCom[[#This Row],[NIVEL 4]]&lt;&gt;0,VLOOKUP(ActividadesCom[[#This Row],[NIVEL 4]],Catálogo!A:B,2,FALSE),"")</f>
        <v>2</v>
      </c>
      <c r="AB516" s="5">
        <v>1</v>
      </c>
      <c r="AC516" s="6" t="s">
        <v>6</v>
      </c>
      <c r="AD516" s="5">
        <v>20143</v>
      </c>
      <c r="AE516" s="5" t="s">
        <v>4010</v>
      </c>
      <c r="AF516" s="5">
        <f>IF(ActividadesCom[[#This Row],[NIVEL 5]]&lt;&gt;0,VLOOKUP(ActividadesCom[[#This Row],[NIVEL 5]],Catálogo!A:B,2,FALSE),"")</f>
        <v>2</v>
      </c>
      <c r="AG516" s="5">
        <v>1</v>
      </c>
      <c r="AH516" s="2"/>
      <c r="AI516" s="2"/>
    </row>
    <row r="517" spans="1:35" ht="30" hidden="1" customHeight="1" x14ac:dyDescent="0.25">
      <c r="A517" s="7">
        <v>14470155</v>
      </c>
      <c r="B517" s="97" t="str">
        <f>VLOOKUP(ActividadesCom[[#This Row],[NO. DE CONTROL]],'LISTADO ESTUDIANTES'!A:C,3,FALSE)</f>
        <v>CAHUICH MORENO WILBERTH AUGUSTO</v>
      </c>
      <c r="C517" s="97" t="str">
        <f>VLOOKUP(ActividadesCom[[#This Row],[NO. DE CONTROL]],'LISTADO ESTUDIANTES'!A:B,2,FALSE)</f>
        <v>INGENIERIA EN ADMINISTRACION</v>
      </c>
      <c r="D517" s="18" t="str">
        <f>VLOOKUP(ActividadesCom[[#This Row],[NO. DE CONTROL]],'LISTADO ESTUDIANTES'!A:D,4,FALSE)</f>
        <v>EGRESADO(A)</v>
      </c>
      <c r="E517" s="5">
        <f>SUM(ActividadesCom[[#This Row],[CRÉD. 1]],ActividadesCom[[#This Row],[CRÉD. 2]],ActividadesCom[[#This Row],[CRÉD. 3]],ActividadesCom[[#This Row],[CRÉD. 4]],ActividadesCom[[#This Row],[CRÉD. 5]])</f>
        <v>5</v>
      </c>
      <c r="F517" s="17">
        <f>IF(ActividadesCom[[#This Row],[ÚLTIMO SEMESTRE CON CRÉDITOS]]&gt;0,ROUND(AVERAGE(ActividadesCom[[#This Row],[VALOR NIVEL 5]],ActividadesCom[[#This Row],[VALOR NIVEL 4]],ActividadesCom[[#This Row],[VALOR NIVEL 3]],ActividadesCom[[#This Row],[VALOR NIVEL 2]],ActividadesCom[[#This Row],[VALOR NIVEL 1]]),0),"")</f>
        <v>2</v>
      </c>
      <c r="G517" s="5" t="str">
        <f>IF(ActividadesCom[[#This Row],[PROMEDIO]]="","",IF(ActividadesCom[[#This Row],[PROMEDIO]]&gt;=4,"EXCELENTE",IF(ActividadesCom[[#This Row],[PROMEDIO]]&gt;=3,"NOTABLE",IF(ActividadesCom[[#This Row],[PROMEDIO]]&gt;=2,"BUENO",IF(ActividadesCom[[#This Row],[PROMEDIO]]=1,"SUFICIENTE","")))))</f>
        <v>BUENO</v>
      </c>
      <c r="H517" s="5">
        <f>MAX(ActividadesCom[[#This Row],[PERÍODO 1]],ActividadesCom[[#This Row],[PERÍODO 2]],ActividadesCom[[#This Row],[PERÍODO 3]],ActividadesCom[[#This Row],[PERÍODO 4]],ActividadesCom[[#This Row],[PERÍODO 5]])</f>
        <v>20153</v>
      </c>
      <c r="I517" s="6" t="s">
        <v>3</v>
      </c>
      <c r="J517" s="5">
        <v>20153</v>
      </c>
      <c r="K517" s="5" t="s">
        <v>4010</v>
      </c>
      <c r="L517" s="5">
        <f>IF(ActividadesCom[[#This Row],[NIVEL 1]]&lt;&gt;0,VLOOKUP(ActividadesCom[[#This Row],[NIVEL 1]],Catálogo!A:B,2,FALSE),"")</f>
        <v>2</v>
      </c>
      <c r="M517" s="5">
        <v>1</v>
      </c>
      <c r="N517" s="6" t="s">
        <v>111</v>
      </c>
      <c r="O517" s="5">
        <v>20143</v>
      </c>
      <c r="P517" s="5" t="s">
        <v>4010</v>
      </c>
      <c r="Q517" s="5">
        <f>IF(ActividadesCom[[#This Row],[NIVEL 2]]&lt;&gt;0,VLOOKUP(ActividadesCom[[#This Row],[NIVEL 2]],Catálogo!A:B,2,FALSE),"")</f>
        <v>2</v>
      </c>
      <c r="R517" s="5">
        <v>2</v>
      </c>
      <c r="S517" s="6"/>
      <c r="T517" s="5"/>
      <c r="U517" s="5"/>
      <c r="V517" s="5" t="str">
        <f>IF(ActividadesCom[[#This Row],[NIVEL 3]]&lt;&gt;0,VLOOKUP(ActividadesCom[[#This Row],[NIVEL 3]],Catálogo!A:B,2,FALSE),"")</f>
        <v/>
      </c>
      <c r="W517" s="5"/>
      <c r="X517" s="6"/>
      <c r="Y517" s="5"/>
      <c r="Z517" s="5"/>
      <c r="AA517" s="5" t="str">
        <f>IF(ActividadesCom[[#This Row],[NIVEL 4]]&lt;&gt;0,VLOOKUP(ActividadesCom[[#This Row],[NIVEL 4]],Catálogo!A:B,2,FALSE),"")</f>
        <v/>
      </c>
      <c r="AB517" s="5"/>
      <c r="AC517" s="6" t="s">
        <v>157</v>
      </c>
      <c r="AD517" s="5" t="s">
        <v>345</v>
      </c>
      <c r="AE517" s="5" t="s">
        <v>4010</v>
      </c>
      <c r="AF517" s="5">
        <f>IF(ActividadesCom[[#This Row],[NIVEL 5]]&lt;&gt;0,VLOOKUP(ActividadesCom[[#This Row],[NIVEL 5]],Catálogo!A:B,2,FALSE),"")</f>
        <v>2</v>
      </c>
      <c r="AG517" s="5">
        <v>2</v>
      </c>
      <c r="AH517" s="2"/>
      <c r="AI517" s="2"/>
    </row>
    <row r="518" spans="1:35" ht="30" hidden="1" customHeight="1" x14ac:dyDescent="0.25">
      <c r="A518" s="7">
        <v>14470156</v>
      </c>
      <c r="B518" s="97" t="str">
        <f>VLOOKUP(ActividadesCom[[#This Row],[NO. DE CONTROL]],'LISTADO ESTUDIANTES'!A:C,3,FALSE)</f>
        <v>SUASTES HUITZ ESTEFANIA  DEL CARMEN</v>
      </c>
      <c r="C518" s="97" t="str">
        <f>VLOOKUP(ActividadesCom[[#This Row],[NO. DE CONTROL]],'LISTADO ESTUDIANTES'!A:B,2,FALSE)</f>
        <v>INGENIERIA EN GESTION EMPRESARIAL</v>
      </c>
      <c r="D518" s="18" t="str">
        <f>VLOOKUP(ActividadesCom[[#This Row],[NO. DE CONTROL]],'LISTADO ESTUDIANTES'!A:D,4,FALSE)</f>
        <v>EGRESADO(A)</v>
      </c>
      <c r="E518" s="5">
        <f>SUM(ActividadesCom[[#This Row],[CRÉD. 1]],ActividadesCom[[#This Row],[CRÉD. 2]],ActividadesCom[[#This Row],[CRÉD. 3]],ActividadesCom[[#This Row],[CRÉD. 4]],ActividadesCom[[#This Row],[CRÉD. 5]])</f>
        <v>7</v>
      </c>
      <c r="F518" s="17">
        <f>IF(ActividadesCom[[#This Row],[ÚLTIMO SEMESTRE CON CRÉDITOS]]&gt;0,ROUND(AVERAGE(ActividadesCom[[#This Row],[VALOR NIVEL 5]],ActividadesCom[[#This Row],[VALOR NIVEL 4]],ActividadesCom[[#This Row],[VALOR NIVEL 3]],ActividadesCom[[#This Row],[VALOR NIVEL 2]],ActividadesCom[[#This Row],[VALOR NIVEL 1]]),0),"")</f>
        <v>2</v>
      </c>
      <c r="G518" s="5" t="str">
        <f>IF(ActividadesCom[[#This Row],[PROMEDIO]]="","",IF(ActividadesCom[[#This Row],[PROMEDIO]]&gt;=4,"EXCELENTE",IF(ActividadesCom[[#This Row],[PROMEDIO]]&gt;=3,"NOTABLE",IF(ActividadesCom[[#This Row],[PROMEDIO]]&gt;=2,"BUENO",IF(ActividadesCom[[#This Row],[PROMEDIO]]=1,"SUFICIENTE","")))))</f>
        <v>BUENO</v>
      </c>
      <c r="H518" s="5">
        <f>MAX(ActividadesCom[[#This Row],[PERÍODO 1]],ActividadesCom[[#This Row],[PERÍODO 2]],ActividadesCom[[#This Row],[PERÍODO 3]],ActividadesCom[[#This Row],[PERÍODO 4]],ActividadesCom[[#This Row],[PERÍODO 5]])</f>
        <v>20181</v>
      </c>
      <c r="I518" s="6" t="s">
        <v>111</v>
      </c>
      <c r="J518" s="5">
        <v>20151</v>
      </c>
      <c r="K518" s="5" t="s">
        <v>4010</v>
      </c>
      <c r="L518" s="5">
        <f>IF(ActividadesCom[[#This Row],[NIVEL 1]]&lt;&gt;0,VLOOKUP(ActividadesCom[[#This Row],[NIVEL 1]],Catálogo!A:B,2,FALSE),"")</f>
        <v>2</v>
      </c>
      <c r="M518" s="5">
        <v>1</v>
      </c>
      <c r="N518" s="6" t="s">
        <v>445</v>
      </c>
      <c r="O518" s="5">
        <v>20181</v>
      </c>
      <c r="P518" s="5" t="s">
        <v>4010</v>
      </c>
      <c r="Q518" s="5">
        <f>IF(ActividadesCom[[#This Row],[NIVEL 2]]&lt;&gt;0,VLOOKUP(ActividadesCom[[#This Row],[NIVEL 2]],Catálogo!A:B,2,FALSE),"")</f>
        <v>2</v>
      </c>
      <c r="R518" s="5">
        <v>2</v>
      </c>
      <c r="S518" s="6" t="s">
        <v>111</v>
      </c>
      <c r="T518" s="5">
        <v>20173</v>
      </c>
      <c r="U518" s="5" t="s">
        <v>4010</v>
      </c>
      <c r="V518" s="5">
        <f>IF(ActividadesCom[[#This Row],[NIVEL 3]]&lt;&gt;0,VLOOKUP(ActividadesCom[[#This Row],[NIVEL 3]],Catálogo!A:B,2,FALSE),"")</f>
        <v>2</v>
      </c>
      <c r="W518" s="5">
        <v>1</v>
      </c>
      <c r="X518" s="6" t="s">
        <v>562</v>
      </c>
      <c r="Y518" s="5">
        <v>20171</v>
      </c>
      <c r="Z518" s="5" t="s">
        <v>4010</v>
      </c>
      <c r="AA518" s="5">
        <f>IF(ActividadesCom[[#This Row],[NIVEL 4]]&lt;&gt;0,VLOOKUP(ActividadesCom[[#This Row],[NIVEL 4]],Catálogo!A:B,2,FALSE),"")</f>
        <v>2</v>
      </c>
      <c r="AB518" s="5">
        <v>1</v>
      </c>
      <c r="AC518" s="6" t="s">
        <v>81</v>
      </c>
      <c r="AD518" s="5" t="s">
        <v>50</v>
      </c>
      <c r="AE518" s="5" t="s">
        <v>4010</v>
      </c>
      <c r="AF518" s="5">
        <f>IF(ActividadesCom[[#This Row],[NIVEL 5]]&lt;&gt;0,VLOOKUP(ActividadesCom[[#This Row],[NIVEL 5]],Catálogo!A:B,2,FALSE),"")</f>
        <v>2</v>
      </c>
      <c r="AG518" s="5">
        <v>2</v>
      </c>
      <c r="AH518" s="2"/>
      <c r="AI518" s="2"/>
    </row>
    <row r="519" spans="1:35" ht="30" hidden="1" customHeight="1" x14ac:dyDescent="0.25">
      <c r="A519" s="7">
        <v>14470157</v>
      </c>
      <c r="B519" s="97" t="str">
        <f>VLOOKUP(ActividadesCom[[#This Row],[NO. DE CONTROL]],'LISTADO ESTUDIANTES'!A:C,3,FALSE)</f>
        <v>FRUTIS HERNANDEZ AMALIA JANETH</v>
      </c>
      <c r="C519" s="97" t="str">
        <f>VLOOKUP(ActividadesCom[[#This Row],[NO. DE CONTROL]],'LISTADO ESTUDIANTES'!A:B,2,FALSE)</f>
        <v>INGENIERIA EN GESTION EMPRESARIAL</v>
      </c>
      <c r="D519" s="18" t="str">
        <f>VLOOKUP(ActividadesCom[[#This Row],[NO. DE CONTROL]],'LISTADO ESTUDIANTES'!A:D,4,FALSE)</f>
        <v>EGRESADO(A)</v>
      </c>
      <c r="E519" s="5">
        <f>SUM(ActividadesCom[[#This Row],[CRÉD. 1]],ActividadesCom[[#This Row],[CRÉD. 2]],ActividadesCom[[#This Row],[CRÉD. 3]],ActividadesCom[[#This Row],[CRÉD. 4]],ActividadesCom[[#This Row],[CRÉD. 5]])</f>
        <v>7</v>
      </c>
      <c r="F519" s="17">
        <f>IF(ActividadesCom[[#This Row],[ÚLTIMO SEMESTRE CON CRÉDITOS]]&gt;0,ROUND(AVERAGE(ActividadesCom[[#This Row],[VALOR NIVEL 5]],ActividadesCom[[#This Row],[VALOR NIVEL 4]],ActividadesCom[[#This Row],[VALOR NIVEL 3]],ActividadesCom[[#This Row],[VALOR NIVEL 2]],ActividadesCom[[#This Row],[VALOR NIVEL 1]]),0),"")</f>
        <v>2</v>
      </c>
      <c r="G519" s="5" t="str">
        <f>IF(ActividadesCom[[#This Row],[PROMEDIO]]="","",IF(ActividadesCom[[#This Row],[PROMEDIO]]&gt;=4,"EXCELENTE",IF(ActividadesCom[[#This Row],[PROMEDIO]]&gt;=3,"NOTABLE",IF(ActividadesCom[[#This Row],[PROMEDIO]]&gt;=2,"BUENO",IF(ActividadesCom[[#This Row],[PROMEDIO]]=1,"SUFICIENTE","")))))</f>
        <v>BUENO</v>
      </c>
      <c r="H519" s="5">
        <f>MAX(ActividadesCom[[#This Row],[PERÍODO 1]],ActividadesCom[[#This Row],[PERÍODO 2]],ActividadesCom[[#This Row],[PERÍODO 3]],ActividadesCom[[#This Row],[PERÍODO 4]],ActividadesCom[[#This Row],[PERÍODO 5]])</f>
        <v>20181</v>
      </c>
      <c r="I519" s="6" t="s">
        <v>111</v>
      </c>
      <c r="J519" s="5">
        <v>20151</v>
      </c>
      <c r="K519" s="5" t="s">
        <v>4010</v>
      </c>
      <c r="L519" s="5">
        <f>IF(ActividadesCom[[#This Row],[NIVEL 1]]&lt;&gt;0,VLOOKUP(ActividadesCom[[#This Row],[NIVEL 1]],Catálogo!A:B,2,FALSE),"")</f>
        <v>2</v>
      </c>
      <c r="M519" s="5">
        <v>1</v>
      </c>
      <c r="N519" s="6" t="s">
        <v>445</v>
      </c>
      <c r="O519" s="5">
        <v>20181</v>
      </c>
      <c r="P519" s="5" t="s">
        <v>4010</v>
      </c>
      <c r="Q519" s="5">
        <f>IF(ActividadesCom[[#This Row],[NIVEL 2]]&lt;&gt;0,VLOOKUP(ActividadesCom[[#This Row],[NIVEL 2]],Catálogo!A:B,2,FALSE),"")</f>
        <v>2</v>
      </c>
      <c r="R519" s="5">
        <v>2</v>
      </c>
      <c r="S519" s="6" t="s">
        <v>111</v>
      </c>
      <c r="T519" s="5">
        <v>20173</v>
      </c>
      <c r="U519" s="5" t="s">
        <v>4010</v>
      </c>
      <c r="V519" s="5">
        <f>IF(ActividadesCom[[#This Row],[NIVEL 3]]&lt;&gt;0,VLOOKUP(ActividadesCom[[#This Row],[NIVEL 3]],Catálogo!A:B,2,FALSE),"")</f>
        <v>2</v>
      </c>
      <c r="W519" s="5">
        <v>1</v>
      </c>
      <c r="X519" s="6" t="s">
        <v>562</v>
      </c>
      <c r="Y519" s="5">
        <v>20171</v>
      </c>
      <c r="Z519" s="5" t="s">
        <v>4010</v>
      </c>
      <c r="AA519" s="5">
        <f>IF(ActividadesCom[[#This Row],[NIVEL 4]]&lt;&gt;0,VLOOKUP(ActividadesCom[[#This Row],[NIVEL 4]],Catálogo!A:B,2,FALSE),"")</f>
        <v>2</v>
      </c>
      <c r="AB519" s="5">
        <v>1</v>
      </c>
      <c r="AC519" s="6" t="s">
        <v>81</v>
      </c>
      <c r="AD519" s="5" t="s">
        <v>50</v>
      </c>
      <c r="AE519" s="5" t="s">
        <v>4010</v>
      </c>
      <c r="AF519" s="5">
        <f>IF(ActividadesCom[[#This Row],[NIVEL 5]]&lt;&gt;0,VLOOKUP(ActividadesCom[[#This Row],[NIVEL 5]],Catálogo!A:B,2,FALSE),"")</f>
        <v>2</v>
      </c>
      <c r="AG519" s="5">
        <v>2</v>
      </c>
      <c r="AH519" s="2"/>
      <c r="AI519" s="2"/>
    </row>
    <row r="520" spans="1:35" ht="30" hidden="1" customHeight="1" x14ac:dyDescent="0.25">
      <c r="A520" s="7">
        <v>14470158</v>
      </c>
      <c r="B520" s="97" t="str">
        <f>VLOOKUP(ActividadesCom[[#This Row],[NO. DE CONTROL]],'LISTADO ESTUDIANTES'!A:C,3,FALSE)</f>
        <v>DURAN HERRERA JORGE LUIS</v>
      </c>
      <c r="C520" s="97" t="str">
        <f>VLOOKUP(ActividadesCom[[#This Row],[NO. DE CONTROL]],'LISTADO ESTUDIANTES'!A:B,2,FALSE)</f>
        <v>INGENIERIA EN GESTION EMPRESARIAL</v>
      </c>
      <c r="D520" s="18" t="str">
        <f>VLOOKUP(ActividadesCom[[#This Row],[NO. DE CONTROL]],'LISTADO ESTUDIANTES'!A:D,4,FALSE)</f>
        <v>EGRESADO(A)</v>
      </c>
      <c r="E520" s="5">
        <f>SUM(ActividadesCom[[#This Row],[CRÉD. 1]],ActividadesCom[[#This Row],[CRÉD. 2]],ActividadesCom[[#This Row],[CRÉD. 3]],ActividadesCom[[#This Row],[CRÉD. 4]],ActividadesCom[[#This Row],[CRÉD. 5]])</f>
        <v>6</v>
      </c>
      <c r="F520" s="17">
        <f>IF(ActividadesCom[[#This Row],[ÚLTIMO SEMESTRE CON CRÉDITOS]]&gt;0,ROUND(AVERAGE(ActividadesCom[[#This Row],[VALOR NIVEL 5]],ActividadesCom[[#This Row],[VALOR NIVEL 4]],ActividadesCom[[#This Row],[VALOR NIVEL 3]],ActividadesCom[[#This Row],[VALOR NIVEL 2]],ActividadesCom[[#This Row],[VALOR NIVEL 1]]),0),"")</f>
        <v>2</v>
      </c>
      <c r="G520" s="5" t="str">
        <f>IF(ActividadesCom[[#This Row],[PROMEDIO]]="","",IF(ActividadesCom[[#This Row],[PROMEDIO]]&gt;=4,"EXCELENTE",IF(ActividadesCom[[#This Row],[PROMEDIO]]&gt;=3,"NOTABLE",IF(ActividadesCom[[#This Row],[PROMEDIO]]&gt;=2,"BUENO",IF(ActividadesCom[[#This Row],[PROMEDIO]]=1,"SUFICIENTE","")))))</f>
        <v>BUENO</v>
      </c>
      <c r="H520" s="5">
        <f>MAX(ActividadesCom[[#This Row],[PERÍODO 1]],ActividadesCom[[#This Row],[PERÍODO 2]],ActividadesCom[[#This Row],[PERÍODO 3]],ActividadesCom[[#This Row],[PERÍODO 4]],ActividadesCom[[#This Row],[PERÍODO 5]])</f>
        <v>20181</v>
      </c>
      <c r="I520" s="6" t="s">
        <v>445</v>
      </c>
      <c r="J520" s="5">
        <v>20181</v>
      </c>
      <c r="K520" s="5" t="s">
        <v>4010</v>
      </c>
      <c r="L520" s="5">
        <f>IF(ActividadesCom[[#This Row],[NIVEL 1]]&lt;&gt;0,VLOOKUP(ActividadesCom[[#This Row],[NIVEL 1]],Catálogo!A:B,2,FALSE),"")</f>
        <v>2</v>
      </c>
      <c r="M520" s="5">
        <v>2</v>
      </c>
      <c r="N520" s="6" t="s">
        <v>111</v>
      </c>
      <c r="O520" s="5">
        <v>20171</v>
      </c>
      <c r="P520" s="5" t="s">
        <v>4010</v>
      </c>
      <c r="Q520" s="5">
        <f>IF(ActividadesCom[[#This Row],[NIVEL 2]]&lt;&gt;0,VLOOKUP(ActividadesCom[[#This Row],[NIVEL 2]],Catálogo!A:B,2,FALSE),"")</f>
        <v>2</v>
      </c>
      <c r="R520" s="5">
        <v>2</v>
      </c>
      <c r="S520" s="6" t="s">
        <v>562</v>
      </c>
      <c r="T520" s="5">
        <v>20171</v>
      </c>
      <c r="U520" s="5" t="s">
        <v>4010</v>
      </c>
      <c r="V520" s="5">
        <f>IF(ActividadesCom[[#This Row],[NIVEL 3]]&lt;&gt;0,VLOOKUP(ActividadesCom[[#This Row],[NIVEL 3]],Catálogo!A:B,2,FALSE),"")</f>
        <v>2</v>
      </c>
      <c r="W520" s="5">
        <v>1</v>
      </c>
      <c r="X520" s="6"/>
      <c r="Y520" s="5"/>
      <c r="Z520" s="5"/>
      <c r="AA520" s="5" t="str">
        <f>IF(ActividadesCom[[#This Row],[NIVEL 4]]&lt;&gt;0,VLOOKUP(ActividadesCom[[#This Row],[NIVEL 4]],Catálogo!A:B,2,FALSE),"")</f>
        <v/>
      </c>
      <c r="AB520" s="5"/>
      <c r="AC520" s="6" t="s">
        <v>26</v>
      </c>
      <c r="AD520" s="5">
        <v>20143</v>
      </c>
      <c r="AE520" s="5" t="s">
        <v>4010</v>
      </c>
      <c r="AF520" s="5">
        <f>IF(ActividadesCom[[#This Row],[NIVEL 5]]&lt;&gt;0,VLOOKUP(ActividadesCom[[#This Row],[NIVEL 5]],Catálogo!A:B,2,FALSE),"")</f>
        <v>2</v>
      </c>
      <c r="AG520" s="5">
        <v>1</v>
      </c>
      <c r="AH520" s="2"/>
      <c r="AI520" s="2"/>
    </row>
    <row r="521" spans="1:35" ht="30" hidden="1" customHeight="1" x14ac:dyDescent="0.25">
      <c r="A521" s="7">
        <v>14470160</v>
      </c>
      <c r="B521" s="97" t="str">
        <f>VLOOKUP(ActividadesCom[[#This Row],[NO. DE CONTROL]],'LISTADO ESTUDIANTES'!A:C,3,FALSE)</f>
        <v>CRUZ PECH PATRICIA SELENE</v>
      </c>
      <c r="C521" s="97" t="str">
        <f>VLOOKUP(ActividadesCom[[#This Row],[NO. DE CONTROL]],'LISTADO ESTUDIANTES'!A:B,2,FALSE)</f>
        <v>INGENIERIA EN GESTION EMPRESARIAL</v>
      </c>
      <c r="D521" s="18" t="str">
        <f>VLOOKUP(ActividadesCom[[#This Row],[NO. DE CONTROL]],'LISTADO ESTUDIANTES'!A:D,4,FALSE)</f>
        <v>EGRESADO(A)</v>
      </c>
      <c r="E521" s="5">
        <f>SUM(ActividadesCom[[#This Row],[CRÉD. 1]],ActividadesCom[[#This Row],[CRÉD. 2]],ActividadesCom[[#This Row],[CRÉD. 3]],ActividadesCom[[#This Row],[CRÉD. 4]],ActividadesCom[[#This Row],[CRÉD. 5]])</f>
        <v>6</v>
      </c>
      <c r="F521" s="17">
        <f>IF(ActividadesCom[[#This Row],[ÚLTIMO SEMESTRE CON CRÉDITOS]]&gt;0,ROUND(AVERAGE(ActividadesCom[[#This Row],[VALOR NIVEL 5]],ActividadesCom[[#This Row],[VALOR NIVEL 4]],ActividadesCom[[#This Row],[VALOR NIVEL 3]],ActividadesCom[[#This Row],[VALOR NIVEL 2]],ActividadesCom[[#This Row],[VALOR NIVEL 1]]),0),"")</f>
        <v>2</v>
      </c>
      <c r="G521" s="5" t="str">
        <f>IF(ActividadesCom[[#This Row],[PROMEDIO]]="","",IF(ActividadesCom[[#This Row],[PROMEDIO]]&gt;=4,"EXCELENTE",IF(ActividadesCom[[#This Row],[PROMEDIO]]&gt;=3,"NOTABLE",IF(ActividadesCom[[#This Row],[PROMEDIO]]&gt;=2,"BUENO",IF(ActividadesCom[[#This Row],[PROMEDIO]]=1,"SUFICIENTE","")))))</f>
        <v>BUENO</v>
      </c>
      <c r="H521" s="5">
        <f>MAX(ActividadesCom[[#This Row],[PERÍODO 1]],ActividadesCom[[#This Row],[PERÍODO 2]],ActividadesCom[[#This Row],[PERÍODO 3]],ActividadesCom[[#This Row],[PERÍODO 4]],ActividadesCom[[#This Row],[PERÍODO 5]])</f>
        <v>20173</v>
      </c>
      <c r="I521" s="6" t="s">
        <v>451</v>
      </c>
      <c r="J521" s="5">
        <v>20173</v>
      </c>
      <c r="K521" s="5" t="s">
        <v>4010</v>
      </c>
      <c r="L521" s="5">
        <f>IF(ActividadesCom[[#This Row],[NIVEL 1]]&lt;&gt;0,VLOOKUP(ActividadesCom[[#This Row],[NIVEL 1]],Catálogo!A:B,2,FALSE),"")</f>
        <v>2</v>
      </c>
      <c r="M521" s="5">
        <v>1</v>
      </c>
      <c r="N521" s="6" t="s">
        <v>111</v>
      </c>
      <c r="O521" s="5">
        <v>20171</v>
      </c>
      <c r="P521" s="5" t="s">
        <v>4010</v>
      </c>
      <c r="Q521" s="5">
        <f>IF(ActividadesCom[[#This Row],[NIVEL 2]]&lt;&gt;0,VLOOKUP(ActividadesCom[[#This Row],[NIVEL 2]],Catálogo!A:B,2,FALSE),"")</f>
        <v>2</v>
      </c>
      <c r="R521" s="5">
        <v>1</v>
      </c>
      <c r="S521" s="6" t="s">
        <v>111</v>
      </c>
      <c r="T521" s="5">
        <v>20171</v>
      </c>
      <c r="U521" s="5" t="s">
        <v>4010</v>
      </c>
      <c r="V521" s="5">
        <f>IF(ActividadesCom[[#This Row],[NIVEL 3]]&lt;&gt;0,VLOOKUP(ActividadesCom[[#This Row],[NIVEL 3]],Catálogo!A:B,2,FALSE),"")</f>
        <v>2</v>
      </c>
      <c r="W521" s="5">
        <v>2</v>
      </c>
      <c r="X521" s="6" t="s">
        <v>43</v>
      </c>
      <c r="Y521" s="5">
        <v>20143</v>
      </c>
      <c r="Z521" s="5" t="s">
        <v>4010</v>
      </c>
      <c r="AA521" s="5">
        <f>IF(ActividadesCom[[#This Row],[NIVEL 4]]&lt;&gt;0,VLOOKUP(ActividadesCom[[#This Row],[NIVEL 4]],Catálogo!A:B,2,FALSE),"")</f>
        <v>2</v>
      </c>
      <c r="AB521" s="5">
        <v>1</v>
      </c>
      <c r="AC521" s="6" t="s">
        <v>192</v>
      </c>
      <c r="AD521" s="5">
        <v>20161</v>
      </c>
      <c r="AE521" s="5" t="s">
        <v>4010</v>
      </c>
      <c r="AF521" s="5">
        <f>IF(ActividadesCom[[#This Row],[NIVEL 5]]&lt;&gt;0,VLOOKUP(ActividadesCom[[#This Row],[NIVEL 5]],Catálogo!A:B,2,FALSE),"")</f>
        <v>2</v>
      </c>
      <c r="AG521" s="5">
        <v>1</v>
      </c>
      <c r="AH521" s="2"/>
      <c r="AI521" s="2"/>
    </row>
    <row r="522" spans="1:35" ht="30" hidden="1" customHeight="1" x14ac:dyDescent="0.25">
      <c r="A522" s="7">
        <v>14470161</v>
      </c>
      <c r="B522" s="97" t="str">
        <f>VLOOKUP(ActividadesCom[[#This Row],[NO. DE CONTROL]],'LISTADO ESTUDIANTES'!A:C,3,FALSE)</f>
        <v>COB ESTRELLA OSCAR ALBERTO</v>
      </c>
      <c r="C522" s="97" t="str">
        <f>VLOOKUP(ActividadesCom[[#This Row],[NO. DE CONTROL]],'LISTADO ESTUDIANTES'!A:B,2,FALSE)</f>
        <v>INGENIERIA INDUSTRIAL</v>
      </c>
      <c r="D522" s="18" t="str">
        <f>VLOOKUP(ActividadesCom[[#This Row],[NO. DE CONTROL]],'LISTADO ESTUDIANTES'!A:D,4,FALSE)</f>
        <v>BAJA</v>
      </c>
      <c r="E522" s="5">
        <f>SUM(ActividadesCom[[#This Row],[CRÉD. 1]],ActividadesCom[[#This Row],[CRÉD. 2]],ActividadesCom[[#This Row],[CRÉD. 3]],ActividadesCom[[#This Row],[CRÉD. 4]],ActividadesCom[[#This Row],[CRÉD. 5]])</f>
        <v>0</v>
      </c>
      <c r="F522" s="17" t="str">
        <f>IF(ActividadesCom[[#This Row],[ÚLTIMO SEMESTRE CON CRÉDITOS]]&gt;0,ROUND(AVERAGE(ActividadesCom[[#This Row],[VALOR NIVEL 5]],ActividadesCom[[#This Row],[VALOR NIVEL 4]],ActividadesCom[[#This Row],[VALOR NIVEL 3]],ActividadesCom[[#This Row],[VALOR NIVEL 2]],ActividadesCom[[#This Row],[VALOR NIVEL 1]]),0),"")</f>
        <v/>
      </c>
      <c r="G522" s="5" t="str">
        <f>IF(ActividadesCom[[#This Row],[PROMEDIO]]="","",IF(ActividadesCom[[#This Row],[PROMEDIO]]&gt;=4,"EXCELENTE",IF(ActividadesCom[[#This Row],[PROMEDIO]]&gt;=3,"NOTABLE",IF(ActividadesCom[[#This Row],[PROMEDIO]]&gt;=2,"BUENO",IF(ActividadesCom[[#This Row],[PROMEDIO]]=1,"SUFICIENTE","")))))</f>
        <v/>
      </c>
      <c r="H522" s="5">
        <f>MAX(ActividadesCom[[#This Row],[PERÍODO 1]],ActividadesCom[[#This Row],[PERÍODO 2]],ActividadesCom[[#This Row],[PERÍODO 3]],ActividadesCom[[#This Row],[PERÍODO 4]],ActividadesCom[[#This Row],[PERÍODO 5]])</f>
        <v>0</v>
      </c>
      <c r="I522" s="6"/>
      <c r="J522" s="5"/>
      <c r="K522" s="5"/>
      <c r="L522" s="5" t="str">
        <f>IF(ActividadesCom[[#This Row],[NIVEL 1]]&lt;&gt;0,VLOOKUP(ActividadesCom[[#This Row],[NIVEL 1]],Catálogo!A:B,2,FALSE),"")</f>
        <v/>
      </c>
      <c r="M522" s="5"/>
      <c r="N522" s="6"/>
      <c r="O522" s="5"/>
      <c r="P522" s="5"/>
      <c r="Q522" s="5" t="str">
        <f>IF(ActividadesCom[[#This Row],[NIVEL 2]]&lt;&gt;0,VLOOKUP(ActividadesCom[[#This Row],[NIVEL 2]],Catálogo!A:B,2,FALSE),"")</f>
        <v/>
      </c>
      <c r="R522" s="5"/>
      <c r="S522" s="6"/>
      <c r="T522" s="5"/>
      <c r="U522" s="5"/>
      <c r="V522" s="5" t="str">
        <f>IF(ActividadesCom[[#This Row],[NIVEL 3]]&lt;&gt;0,VLOOKUP(ActividadesCom[[#This Row],[NIVEL 3]],Catálogo!A:B,2,FALSE),"")</f>
        <v/>
      </c>
      <c r="W522" s="5"/>
      <c r="X522" s="6"/>
      <c r="Y522" s="5"/>
      <c r="Z522" s="5"/>
      <c r="AA522" s="5" t="str">
        <f>IF(ActividadesCom[[#This Row],[NIVEL 4]]&lt;&gt;0,VLOOKUP(ActividadesCom[[#This Row],[NIVEL 4]],Catálogo!A:B,2,FALSE),"")</f>
        <v/>
      </c>
      <c r="AB522" s="5"/>
      <c r="AC522" s="6"/>
      <c r="AD522" s="5"/>
      <c r="AE522" s="5"/>
      <c r="AF522" s="5" t="str">
        <f>IF(ActividadesCom[[#This Row],[NIVEL 5]]&lt;&gt;0,VLOOKUP(ActividadesCom[[#This Row],[NIVEL 5]],Catálogo!A:B,2,FALSE),"")</f>
        <v/>
      </c>
      <c r="AG522" s="5"/>
      <c r="AH522" s="2"/>
      <c r="AI522" s="2"/>
    </row>
    <row r="523" spans="1:35" ht="30" hidden="1" customHeight="1" x14ac:dyDescent="0.25">
      <c r="A523" s="7">
        <v>14470162</v>
      </c>
      <c r="B523" s="97" t="str">
        <f>VLOOKUP(ActividadesCom[[#This Row],[NO. DE CONTROL]],'LISTADO ESTUDIANTES'!A:C,3,FALSE)</f>
        <v>CHAN ANCHEVIDA JUAN DANIEL</v>
      </c>
      <c r="C523" s="97" t="str">
        <f>VLOOKUP(ActividadesCom[[#This Row],[NO. DE CONTROL]],'LISTADO ESTUDIANTES'!A:B,2,FALSE)</f>
        <v>INGENIERIA INDUSTRIAL</v>
      </c>
      <c r="D523" s="18" t="str">
        <f>VLOOKUP(ActividadesCom[[#This Row],[NO. DE CONTROL]],'LISTADO ESTUDIANTES'!A:D,4,FALSE)</f>
        <v>BAJA</v>
      </c>
      <c r="E523" s="5">
        <f>SUM(ActividadesCom[[#This Row],[CRÉD. 1]],ActividadesCom[[#This Row],[CRÉD. 2]],ActividadesCom[[#This Row],[CRÉD. 3]],ActividadesCom[[#This Row],[CRÉD. 4]],ActividadesCom[[#This Row],[CRÉD. 5]])</f>
        <v>3</v>
      </c>
      <c r="F523" s="17">
        <f>IF(ActividadesCom[[#This Row],[ÚLTIMO SEMESTRE CON CRÉDITOS]]&gt;0,ROUND(AVERAGE(ActividadesCom[[#This Row],[VALOR NIVEL 5]],ActividadesCom[[#This Row],[VALOR NIVEL 4]],ActividadesCom[[#This Row],[VALOR NIVEL 3]],ActividadesCom[[#This Row],[VALOR NIVEL 2]],ActividadesCom[[#This Row],[VALOR NIVEL 1]]),0),"")</f>
        <v>2</v>
      </c>
      <c r="G523" s="5" t="str">
        <f>IF(ActividadesCom[[#This Row],[PROMEDIO]]="","",IF(ActividadesCom[[#This Row],[PROMEDIO]]&gt;=4,"EXCELENTE",IF(ActividadesCom[[#This Row],[PROMEDIO]]&gt;=3,"NOTABLE",IF(ActividadesCom[[#This Row],[PROMEDIO]]&gt;=2,"BUENO",IF(ActividadesCom[[#This Row],[PROMEDIO]]=1,"SUFICIENTE","")))))</f>
        <v>BUENO</v>
      </c>
      <c r="H523" s="5">
        <f>MAX(ActividadesCom[[#This Row],[PERÍODO 1]],ActividadesCom[[#This Row],[PERÍODO 2]],ActividadesCom[[#This Row],[PERÍODO 3]],ActividadesCom[[#This Row],[PERÍODO 4]],ActividadesCom[[#This Row],[PERÍODO 5]])</f>
        <v>20171</v>
      </c>
      <c r="I523" s="6"/>
      <c r="J523" s="5"/>
      <c r="K523" s="5"/>
      <c r="L523" s="5" t="str">
        <f>IF(ActividadesCom[[#This Row],[NIVEL 1]]&lt;&gt;0,VLOOKUP(ActividadesCom[[#This Row],[NIVEL 1]],Catálogo!A:B,2,FALSE),"")</f>
        <v/>
      </c>
      <c r="M523" s="5"/>
      <c r="N523" s="6"/>
      <c r="O523" s="5"/>
      <c r="P523" s="5"/>
      <c r="Q523" s="5" t="str">
        <f>IF(ActividadesCom[[#This Row],[NIVEL 2]]&lt;&gt;0,VLOOKUP(ActividadesCom[[#This Row],[NIVEL 2]],Catálogo!A:B,2,FALSE),"")</f>
        <v/>
      </c>
      <c r="R523" s="5"/>
      <c r="S523" s="6" t="s">
        <v>23</v>
      </c>
      <c r="T523" s="5" t="s">
        <v>560</v>
      </c>
      <c r="U523" s="5" t="s">
        <v>4010</v>
      </c>
      <c r="V523" s="5">
        <f>IF(ActividadesCom[[#This Row],[NIVEL 3]]&lt;&gt;0,VLOOKUP(ActividadesCom[[#This Row],[NIVEL 3]],Catálogo!A:B,2,FALSE),"")</f>
        <v>2</v>
      </c>
      <c r="W523" s="5">
        <v>1</v>
      </c>
      <c r="X523" s="6" t="s">
        <v>23</v>
      </c>
      <c r="Y523" s="5">
        <v>20171</v>
      </c>
      <c r="Z523" s="5" t="s">
        <v>4010</v>
      </c>
      <c r="AA523" s="5">
        <f>IF(ActividadesCom[[#This Row],[NIVEL 4]]&lt;&gt;0,VLOOKUP(ActividadesCom[[#This Row],[NIVEL 4]],Catálogo!A:B,2,FALSE),"")</f>
        <v>2</v>
      </c>
      <c r="AB523" s="5">
        <v>1</v>
      </c>
      <c r="AC523" s="6" t="s">
        <v>6</v>
      </c>
      <c r="AD523" s="5">
        <v>20143</v>
      </c>
      <c r="AE523" s="5" t="s">
        <v>4010</v>
      </c>
      <c r="AF523" s="5">
        <f>IF(ActividadesCom[[#This Row],[NIVEL 5]]&lt;&gt;0,VLOOKUP(ActividadesCom[[#This Row],[NIVEL 5]],Catálogo!A:B,2,FALSE),"")</f>
        <v>2</v>
      </c>
      <c r="AG523" s="5">
        <v>1</v>
      </c>
      <c r="AH523" s="2"/>
      <c r="AI523" s="2"/>
    </row>
    <row r="524" spans="1:35" ht="30" hidden="1" customHeight="1" x14ac:dyDescent="0.25">
      <c r="A524" s="7">
        <v>14470163</v>
      </c>
      <c r="B524" s="97" t="str">
        <f>VLOOKUP(ActividadesCom[[#This Row],[NO. DE CONTROL]],'LISTADO ESTUDIANTES'!A:C,3,FALSE)</f>
        <v>GOMEZ GONZALEZ REYNA CITLALY</v>
      </c>
      <c r="C524" s="97" t="str">
        <f>VLOOKUP(ActividadesCom[[#This Row],[NO. DE CONTROL]],'LISTADO ESTUDIANTES'!A:B,2,FALSE)</f>
        <v>INGENIERIA INDUSTRIAL</v>
      </c>
      <c r="D524" s="18" t="str">
        <f>VLOOKUP(ActividadesCom[[#This Row],[NO. DE CONTROL]],'LISTADO ESTUDIANTES'!A:D,4,FALSE)</f>
        <v>EGRESADO(A)</v>
      </c>
      <c r="E524" s="5">
        <f>SUM(ActividadesCom[[#This Row],[CRÉD. 1]],ActividadesCom[[#This Row],[CRÉD. 2]],ActividadesCom[[#This Row],[CRÉD. 3]],ActividadesCom[[#This Row],[CRÉD. 4]],ActividadesCom[[#This Row],[CRÉD. 5]])</f>
        <v>5</v>
      </c>
      <c r="F524" s="17">
        <f>IF(ActividadesCom[[#This Row],[ÚLTIMO SEMESTRE CON CRÉDITOS]]&gt;0,ROUND(AVERAGE(ActividadesCom[[#This Row],[VALOR NIVEL 5]],ActividadesCom[[#This Row],[VALOR NIVEL 4]],ActividadesCom[[#This Row],[VALOR NIVEL 3]],ActividadesCom[[#This Row],[VALOR NIVEL 2]],ActividadesCom[[#This Row],[VALOR NIVEL 1]]),0),"")</f>
        <v>2</v>
      </c>
      <c r="G524" s="5" t="str">
        <f>IF(ActividadesCom[[#This Row],[PROMEDIO]]="","",IF(ActividadesCom[[#This Row],[PROMEDIO]]&gt;=4,"EXCELENTE",IF(ActividadesCom[[#This Row],[PROMEDIO]]&gt;=3,"NOTABLE",IF(ActividadesCom[[#This Row],[PROMEDIO]]&gt;=2,"BUENO",IF(ActividadesCom[[#This Row],[PROMEDIO]]=1,"SUFICIENTE","")))))</f>
        <v>BUENO</v>
      </c>
      <c r="H524" s="5">
        <f>MAX(ActividadesCom[[#This Row],[PERÍODO 1]],ActividadesCom[[#This Row],[PERÍODO 2]],ActividadesCom[[#This Row],[PERÍODO 3]],ActividadesCom[[#This Row],[PERÍODO 4]],ActividadesCom[[#This Row],[PERÍODO 5]])</f>
        <v>20153</v>
      </c>
      <c r="I524" s="6" t="s">
        <v>356</v>
      </c>
      <c r="J524" s="5">
        <v>20153</v>
      </c>
      <c r="K524" s="5" t="s">
        <v>4010</v>
      </c>
      <c r="L524" s="5">
        <f>IF(ActividadesCom[[#This Row],[NIVEL 1]]&lt;&gt;0,VLOOKUP(ActividadesCom[[#This Row],[NIVEL 1]],Catálogo!A:B,2,FALSE),"")</f>
        <v>2</v>
      </c>
      <c r="M524" s="5">
        <v>1</v>
      </c>
      <c r="N524" s="6" t="s">
        <v>358</v>
      </c>
      <c r="O524" s="5">
        <v>20151</v>
      </c>
      <c r="P524" s="5" t="s">
        <v>4010</v>
      </c>
      <c r="Q524" s="5">
        <f>IF(ActividadesCom[[#This Row],[NIVEL 2]]&lt;&gt;0,VLOOKUP(ActividadesCom[[#This Row],[NIVEL 2]],Catálogo!A:B,2,FALSE),"")</f>
        <v>2</v>
      </c>
      <c r="R524" s="5">
        <v>1</v>
      </c>
      <c r="S524" s="6" t="s">
        <v>360</v>
      </c>
      <c r="T524" s="5">
        <v>20151</v>
      </c>
      <c r="U524" s="5" t="s">
        <v>4010</v>
      </c>
      <c r="V524" s="5">
        <f>IF(ActividadesCom[[#This Row],[NIVEL 3]]&lt;&gt;0,VLOOKUP(ActividadesCom[[#This Row],[NIVEL 3]],Catálogo!A:B,2,FALSE),"")</f>
        <v>2</v>
      </c>
      <c r="W524" s="5">
        <v>1</v>
      </c>
      <c r="X524" s="6" t="s">
        <v>9</v>
      </c>
      <c r="Y524" s="5">
        <v>20143</v>
      </c>
      <c r="Z524" s="5" t="s">
        <v>4010</v>
      </c>
      <c r="AA524" s="5">
        <f>IF(ActividadesCom[[#This Row],[NIVEL 4]]&lt;&gt;0,VLOOKUP(ActividadesCom[[#This Row],[NIVEL 4]],Catálogo!A:B,2,FALSE),"")</f>
        <v>2</v>
      </c>
      <c r="AB524" s="5">
        <v>1</v>
      </c>
      <c r="AC524" s="6" t="s">
        <v>36</v>
      </c>
      <c r="AD524" s="5">
        <v>20143</v>
      </c>
      <c r="AE524" s="5" t="s">
        <v>4010</v>
      </c>
      <c r="AF524" s="5">
        <f>IF(ActividadesCom[[#This Row],[NIVEL 5]]&lt;&gt;0,VLOOKUP(ActividadesCom[[#This Row],[NIVEL 5]],Catálogo!A:B,2,FALSE),"")</f>
        <v>2</v>
      </c>
      <c r="AG524" s="5">
        <v>1</v>
      </c>
      <c r="AH524" s="2"/>
      <c r="AI524" s="2"/>
    </row>
    <row r="525" spans="1:35" ht="30" hidden="1" customHeight="1" x14ac:dyDescent="0.25">
      <c r="A525" s="7">
        <v>14470164</v>
      </c>
      <c r="B525" s="97" t="str">
        <f>VLOOKUP(ActividadesCom[[#This Row],[NO. DE CONTROL]],'LISTADO ESTUDIANTES'!A:C,3,FALSE)</f>
        <v>TUN SARAVIA MARIA GUADALUPE</v>
      </c>
      <c r="C525" s="97" t="str">
        <f>VLOOKUP(ActividadesCom[[#This Row],[NO. DE CONTROL]],'LISTADO ESTUDIANTES'!A:B,2,FALSE)</f>
        <v>INGENIERIA INDUSTRIAL</v>
      </c>
      <c r="D525" s="18" t="str">
        <f>VLOOKUP(ActividadesCom[[#This Row],[NO. DE CONTROL]],'LISTADO ESTUDIANTES'!A:D,4,FALSE)</f>
        <v>BAJA</v>
      </c>
      <c r="E525" s="5">
        <f>SUM(ActividadesCom[[#This Row],[CRÉD. 1]],ActividadesCom[[#This Row],[CRÉD. 2]],ActividadesCom[[#This Row],[CRÉD. 3]],ActividadesCom[[#This Row],[CRÉD. 4]],ActividadesCom[[#This Row],[CRÉD. 5]])</f>
        <v>5</v>
      </c>
      <c r="F525" s="17">
        <f>IF(ActividadesCom[[#This Row],[ÚLTIMO SEMESTRE CON CRÉDITOS]]&gt;0,ROUND(AVERAGE(ActividadesCom[[#This Row],[VALOR NIVEL 5]],ActividadesCom[[#This Row],[VALOR NIVEL 4]],ActividadesCom[[#This Row],[VALOR NIVEL 3]],ActividadesCom[[#This Row],[VALOR NIVEL 2]],ActividadesCom[[#This Row],[VALOR NIVEL 1]]),0),"")</f>
        <v>2</v>
      </c>
      <c r="G525" s="5" t="str">
        <f>IF(ActividadesCom[[#This Row],[PROMEDIO]]="","",IF(ActividadesCom[[#This Row],[PROMEDIO]]&gt;=4,"EXCELENTE",IF(ActividadesCom[[#This Row],[PROMEDIO]]&gt;=3,"NOTABLE",IF(ActividadesCom[[#This Row],[PROMEDIO]]&gt;=2,"BUENO",IF(ActividadesCom[[#This Row],[PROMEDIO]]=1,"SUFICIENTE","")))))</f>
        <v>BUENO</v>
      </c>
      <c r="H525" s="5">
        <f>MAX(ActividadesCom[[#This Row],[PERÍODO 1]],ActividadesCom[[#This Row],[PERÍODO 2]],ActividadesCom[[#This Row],[PERÍODO 3]],ActividadesCom[[#This Row],[PERÍODO 4]],ActividadesCom[[#This Row],[PERÍODO 5]])</f>
        <v>20171</v>
      </c>
      <c r="I525" s="6" t="s">
        <v>360</v>
      </c>
      <c r="J525" s="5">
        <v>20151</v>
      </c>
      <c r="K525" s="5" t="s">
        <v>4010</v>
      </c>
      <c r="L525" s="5">
        <f>IF(ActividadesCom[[#This Row],[NIVEL 1]]&lt;&gt;0,VLOOKUP(ActividadesCom[[#This Row],[NIVEL 1]],Catálogo!A:B,2,FALSE),"")</f>
        <v>2</v>
      </c>
      <c r="M525" s="5">
        <v>1</v>
      </c>
      <c r="N525" s="6" t="s">
        <v>9</v>
      </c>
      <c r="O525" s="5">
        <v>20143</v>
      </c>
      <c r="P525" s="5" t="s">
        <v>4010</v>
      </c>
      <c r="Q525" s="5">
        <f>IF(ActividadesCom[[#This Row],[NIVEL 2]]&lt;&gt;0,VLOOKUP(ActividadesCom[[#This Row],[NIVEL 2]],Catálogo!A:B,2,FALSE),"")</f>
        <v>2</v>
      </c>
      <c r="R525" s="5">
        <v>1</v>
      </c>
      <c r="S525" s="6" t="s">
        <v>518</v>
      </c>
      <c r="T525" s="5">
        <v>20151</v>
      </c>
      <c r="U525" s="5" t="s">
        <v>4010</v>
      </c>
      <c r="V525" s="5">
        <f>IF(ActividadesCom[[#This Row],[NIVEL 3]]&lt;&gt;0,VLOOKUP(ActividadesCom[[#This Row],[NIVEL 3]],Catálogo!A:B,2,FALSE),"")</f>
        <v>2</v>
      </c>
      <c r="W525" s="5">
        <v>1</v>
      </c>
      <c r="X525" s="6" t="s">
        <v>381</v>
      </c>
      <c r="Y525" s="5">
        <v>20171</v>
      </c>
      <c r="Z525" s="5" t="s">
        <v>4010</v>
      </c>
      <c r="AA525" s="5">
        <f>IF(ActividadesCom[[#This Row],[NIVEL 4]]&lt;&gt;0,VLOOKUP(ActividadesCom[[#This Row],[NIVEL 4]],Catálogo!A:B,2,FALSE),"")</f>
        <v>2</v>
      </c>
      <c r="AB525" s="5">
        <v>1</v>
      </c>
      <c r="AC525" s="6" t="s">
        <v>36</v>
      </c>
      <c r="AD525" s="5">
        <v>20143</v>
      </c>
      <c r="AE525" s="5" t="s">
        <v>4010</v>
      </c>
      <c r="AF525" s="5">
        <f>IF(ActividadesCom[[#This Row],[NIVEL 5]]&lt;&gt;0,VLOOKUP(ActividadesCom[[#This Row],[NIVEL 5]],Catálogo!A:B,2,FALSE),"")</f>
        <v>2</v>
      </c>
      <c r="AG525" s="5">
        <v>1</v>
      </c>
      <c r="AH525" s="2"/>
      <c r="AI525" s="2"/>
    </row>
    <row r="526" spans="1:35" ht="30" hidden="1" customHeight="1" x14ac:dyDescent="0.25">
      <c r="A526" s="7">
        <v>14470165</v>
      </c>
      <c r="B526" s="97" t="str">
        <f>VLOOKUP(ActividadesCom[[#This Row],[NO. DE CONTROL]],'LISTADO ESTUDIANTES'!A:C,3,FALSE)</f>
        <v>EK MIS MARIO DAMIAN</v>
      </c>
      <c r="C526" s="97" t="str">
        <f>VLOOKUP(ActividadesCom[[#This Row],[NO. DE CONTROL]],'LISTADO ESTUDIANTES'!A:B,2,FALSE)</f>
        <v>INGENIERIA INDUSTRIAL</v>
      </c>
      <c r="D526" s="18" t="str">
        <f>VLOOKUP(ActividadesCom[[#This Row],[NO. DE CONTROL]],'LISTADO ESTUDIANTES'!A:D,4,FALSE)</f>
        <v>EGRESADO(A)</v>
      </c>
      <c r="E526" s="5">
        <f>SUM(ActividadesCom[[#This Row],[CRÉD. 1]],ActividadesCom[[#This Row],[CRÉD. 2]],ActividadesCom[[#This Row],[CRÉD. 3]],ActividadesCom[[#This Row],[CRÉD. 4]],ActividadesCom[[#This Row],[CRÉD. 5]])</f>
        <v>5</v>
      </c>
      <c r="F526" s="17">
        <f>IF(ActividadesCom[[#This Row],[ÚLTIMO SEMESTRE CON CRÉDITOS]]&gt;0,ROUND(AVERAGE(ActividadesCom[[#This Row],[VALOR NIVEL 5]],ActividadesCom[[#This Row],[VALOR NIVEL 4]],ActividadesCom[[#This Row],[VALOR NIVEL 3]],ActividadesCom[[#This Row],[VALOR NIVEL 2]],ActividadesCom[[#This Row],[VALOR NIVEL 1]]),0),"")</f>
        <v>2</v>
      </c>
      <c r="G526" s="5" t="str">
        <f>IF(ActividadesCom[[#This Row],[PROMEDIO]]="","",IF(ActividadesCom[[#This Row],[PROMEDIO]]&gt;=4,"EXCELENTE",IF(ActividadesCom[[#This Row],[PROMEDIO]]&gt;=3,"NOTABLE",IF(ActividadesCom[[#This Row],[PROMEDIO]]&gt;=2,"BUENO",IF(ActividadesCom[[#This Row],[PROMEDIO]]=1,"SUFICIENTE","")))))</f>
        <v>BUENO</v>
      </c>
      <c r="H526" s="5">
        <f>MAX(ActividadesCom[[#This Row],[PERÍODO 1]],ActividadesCom[[#This Row],[PERÍODO 2]],ActividadesCom[[#This Row],[PERÍODO 3]],ActividadesCom[[#This Row],[PERÍODO 4]],ActividadesCom[[#This Row],[PERÍODO 5]])</f>
        <v>20183</v>
      </c>
      <c r="I526" s="6" t="s">
        <v>9</v>
      </c>
      <c r="J526" s="5">
        <v>20143</v>
      </c>
      <c r="K526" s="5" t="s">
        <v>4010</v>
      </c>
      <c r="L526" s="5">
        <f>IF(ActividadesCom[[#This Row],[NIVEL 1]]&lt;&gt;0,VLOOKUP(ActividadesCom[[#This Row],[NIVEL 1]],Catálogo!A:B,2,FALSE),"")</f>
        <v>2</v>
      </c>
      <c r="M526" s="5">
        <v>1</v>
      </c>
      <c r="N526" s="6" t="s">
        <v>518</v>
      </c>
      <c r="O526" s="5">
        <v>20151</v>
      </c>
      <c r="P526" s="5" t="s">
        <v>4010</v>
      </c>
      <c r="Q526" s="5">
        <f>IF(ActividadesCom[[#This Row],[NIVEL 2]]&lt;&gt;0,VLOOKUP(ActividadesCom[[#This Row],[NIVEL 2]],Catálogo!A:B,2,FALSE),"")</f>
        <v>2</v>
      </c>
      <c r="R526" s="5">
        <v>1</v>
      </c>
      <c r="S526" s="6" t="s">
        <v>838</v>
      </c>
      <c r="T526" s="5">
        <v>20183</v>
      </c>
      <c r="U526" s="5" t="s">
        <v>4010</v>
      </c>
      <c r="V526" s="5">
        <f>IF(ActividadesCom[[#This Row],[NIVEL 3]]&lt;&gt;0,VLOOKUP(ActividadesCom[[#This Row],[NIVEL 3]],Catálogo!A:B,2,FALSE),"")</f>
        <v>2</v>
      </c>
      <c r="W526" s="5">
        <v>1</v>
      </c>
      <c r="X526" s="6" t="s">
        <v>31</v>
      </c>
      <c r="Y526" s="5">
        <v>20141</v>
      </c>
      <c r="Z526" s="5" t="s">
        <v>4010</v>
      </c>
      <c r="AA526" s="5">
        <f>IF(ActividadesCom[[#This Row],[NIVEL 4]]&lt;&gt;0,VLOOKUP(ActividadesCom[[#This Row],[NIVEL 4]],Catálogo!A:B,2,FALSE),"")</f>
        <v>2</v>
      </c>
      <c r="AB526" s="5">
        <v>1</v>
      </c>
      <c r="AC526" s="6" t="s">
        <v>6</v>
      </c>
      <c r="AD526" s="5">
        <v>20143</v>
      </c>
      <c r="AE526" s="5" t="s">
        <v>4010</v>
      </c>
      <c r="AF526" s="5">
        <f>IF(ActividadesCom[[#This Row],[NIVEL 5]]&lt;&gt;0,VLOOKUP(ActividadesCom[[#This Row],[NIVEL 5]],Catálogo!A:B,2,FALSE),"")</f>
        <v>2</v>
      </c>
      <c r="AG526" s="5">
        <v>1</v>
      </c>
      <c r="AH526" s="2"/>
      <c r="AI526" s="2"/>
    </row>
    <row r="527" spans="1:35" ht="30" hidden="1" customHeight="1" x14ac:dyDescent="0.25">
      <c r="A527" s="7">
        <v>14470166</v>
      </c>
      <c r="B527" s="97" t="str">
        <f>VLOOKUP(ActividadesCom[[#This Row],[NO. DE CONTROL]],'LISTADO ESTUDIANTES'!A:C,3,FALSE)</f>
        <v>CEUPPENS GOMEZ NATALIA</v>
      </c>
      <c r="C527" s="97" t="str">
        <f>VLOOKUP(ActividadesCom[[#This Row],[NO. DE CONTROL]],'LISTADO ESTUDIANTES'!A:B,2,FALSE)</f>
        <v>INGENIERIA INDUSTRIAL</v>
      </c>
      <c r="D527" s="18" t="str">
        <f>VLOOKUP(ActividadesCom[[#This Row],[NO. DE CONTROL]],'LISTADO ESTUDIANTES'!A:D,4,FALSE)</f>
        <v>BAJA</v>
      </c>
      <c r="E527" s="5">
        <f>SUM(ActividadesCom[[#This Row],[CRÉD. 1]],ActividadesCom[[#This Row],[CRÉD. 2]],ActividadesCom[[#This Row],[CRÉD. 3]],ActividadesCom[[#This Row],[CRÉD. 4]],ActividadesCom[[#This Row],[CRÉD. 5]])</f>
        <v>0</v>
      </c>
      <c r="F527" s="17" t="str">
        <f>IF(ActividadesCom[[#This Row],[ÚLTIMO SEMESTRE CON CRÉDITOS]]&gt;0,ROUND(AVERAGE(ActividadesCom[[#This Row],[VALOR NIVEL 5]],ActividadesCom[[#This Row],[VALOR NIVEL 4]],ActividadesCom[[#This Row],[VALOR NIVEL 3]],ActividadesCom[[#This Row],[VALOR NIVEL 2]],ActividadesCom[[#This Row],[VALOR NIVEL 1]]),0),"")</f>
        <v/>
      </c>
      <c r="G527" s="5" t="str">
        <f>IF(ActividadesCom[[#This Row],[PROMEDIO]]="","",IF(ActividadesCom[[#This Row],[PROMEDIO]]&gt;=4,"EXCELENTE",IF(ActividadesCom[[#This Row],[PROMEDIO]]&gt;=3,"NOTABLE",IF(ActividadesCom[[#This Row],[PROMEDIO]]&gt;=2,"BUENO",IF(ActividadesCom[[#This Row],[PROMEDIO]]=1,"SUFICIENTE","")))))</f>
        <v/>
      </c>
      <c r="H527" s="5">
        <f>MAX(ActividadesCom[[#This Row],[PERÍODO 1]],ActividadesCom[[#This Row],[PERÍODO 2]],ActividadesCom[[#This Row],[PERÍODO 3]],ActividadesCom[[#This Row],[PERÍODO 4]],ActividadesCom[[#This Row],[PERÍODO 5]])</f>
        <v>0</v>
      </c>
      <c r="I527" s="6"/>
      <c r="J527" s="5"/>
      <c r="K527" s="5"/>
      <c r="L527" s="5" t="str">
        <f>IF(ActividadesCom[[#This Row],[NIVEL 1]]&lt;&gt;0,VLOOKUP(ActividadesCom[[#This Row],[NIVEL 1]],Catálogo!A:B,2,FALSE),"")</f>
        <v/>
      </c>
      <c r="M527" s="5"/>
      <c r="N527" s="6"/>
      <c r="O527" s="5"/>
      <c r="P527" s="5"/>
      <c r="Q527" s="5" t="str">
        <f>IF(ActividadesCom[[#This Row],[NIVEL 2]]&lt;&gt;0,VLOOKUP(ActividadesCom[[#This Row],[NIVEL 2]],Catálogo!A:B,2,FALSE),"")</f>
        <v/>
      </c>
      <c r="R527" s="5"/>
      <c r="S527" s="6"/>
      <c r="T527" s="5"/>
      <c r="U527" s="5"/>
      <c r="V527" s="5" t="str">
        <f>IF(ActividadesCom[[#This Row],[NIVEL 3]]&lt;&gt;0,VLOOKUP(ActividadesCom[[#This Row],[NIVEL 3]],Catálogo!A:B,2,FALSE),"")</f>
        <v/>
      </c>
      <c r="W527" s="5"/>
      <c r="X527" s="6"/>
      <c r="Y527" s="5"/>
      <c r="Z527" s="5"/>
      <c r="AA527" s="5" t="str">
        <f>IF(ActividadesCom[[#This Row],[NIVEL 4]]&lt;&gt;0,VLOOKUP(ActividadesCom[[#This Row],[NIVEL 4]],Catálogo!A:B,2,FALSE),"")</f>
        <v/>
      </c>
      <c r="AB527" s="5"/>
      <c r="AC527" s="6"/>
      <c r="AD527" s="5"/>
      <c r="AE527" s="5"/>
      <c r="AF527" s="5" t="str">
        <f>IF(ActividadesCom[[#This Row],[NIVEL 5]]&lt;&gt;0,VLOOKUP(ActividadesCom[[#This Row],[NIVEL 5]],Catálogo!A:B,2,FALSE),"")</f>
        <v/>
      </c>
      <c r="AG527" s="5"/>
      <c r="AH527" s="2"/>
      <c r="AI527" s="2"/>
    </row>
    <row r="528" spans="1:35" ht="30" hidden="1" customHeight="1" x14ac:dyDescent="0.25">
      <c r="A528" s="7">
        <v>14470167</v>
      </c>
      <c r="B528" s="97" t="str">
        <f>VLOOKUP(ActividadesCom[[#This Row],[NO. DE CONTROL]],'LISTADO ESTUDIANTES'!A:C,3,FALSE)</f>
        <v>ALDANA UCO EFRAIN EMMANUEL</v>
      </c>
      <c r="C528" s="97" t="str">
        <f>VLOOKUP(ActividadesCom[[#This Row],[NO. DE CONTROL]],'LISTADO ESTUDIANTES'!A:B,2,FALSE)</f>
        <v>INGENIERIA INDUSTRIAL</v>
      </c>
      <c r="D528" s="18" t="str">
        <f>VLOOKUP(ActividadesCom[[#This Row],[NO. DE CONTROL]],'LISTADO ESTUDIANTES'!A:D,4,FALSE)</f>
        <v>BAJA</v>
      </c>
      <c r="E528" s="5">
        <f>SUM(ActividadesCom[[#This Row],[CRÉD. 1]],ActividadesCom[[#This Row],[CRÉD. 2]],ActividadesCom[[#This Row],[CRÉD. 3]],ActividadesCom[[#This Row],[CRÉD. 4]],ActividadesCom[[#This Row],[CRÉD. 5]])</f>
        <v>6</v>
      </c>
      <c r="F528" s="17">
        <f>IF(ActividadesCom[[#This Row],[ÚLTIMO SEMESTRE CON CRÉDITOS]]&gt;0,ROUND(AVERAGE(ActividadesCom[[#This Row],[VALOR NIVEL 5]],ActividadesCom[[#This Row],[VALOR NIVEL 4]],ActividadesCom[[#This Row],[VALOR NIVEL 3]],ActividadesCom[[#This Row],[VALOR NIVEL 2]],ActividadesCom[[#This Row],[VALOR NIVEL 1]]),0),"")</f>
        <v>2</v>
      </c>
      <c r="G528" s="5" t="str">
        <f>IF(ActividadesCom[[#This Row],[PROMEDIO]]="","",IF(ActividadesCom[[#This Row],[PROMEDIO]]&gt;=4,"EXCELENTE",IF(ActividadesCom[[#This Row],[PROMEDIO]]&gt;=3,"NOTABLE",IF(ActividadesCom[[#This Row],[PROMEDIO]]&gt;=2,"BUENO",IF(ActividadesCom[[#This Row],[PROMEDIO]]=1,"SUFICIENTE","")))))</f>
        <v>BUENO</v>
      </c>
      <c r="H528" s="5">
        <f>MAX(ActividadesCom[[#This Row],[PERÍODO 1]],ActividadesCom[[#This Row],[PERÍODO 2]],ActividadesCom[[#This Row],[PERÍODO 3]],ActividadesCom[[#This Row],[PERÍODO 4]],ActividadesCom[[#This Row],[PERÍODO 5]])</f>
        <v>20181</v>
      </c>
      <c r="I528" s="6" t="s">
        <v>360</v>
      </c>
      <c r="J528" s="5">
        <v>20151</v>
      </c>
      <c r="K528" s="5" t="s">
        <v>4010</v>
      </c>
      <c r="L528" s="5">
        <f>IF(ActividadesCom[[#This Row],[NIVEL 1]]&lt;&gt;0,VLOOKUP(ActividadesCom[[#This Row],[NIVEL 1]],Catálogo!A:B,2,FALSE),"")</f>
        <v>2</v>
      </c>
      <c r="M528" s="5">
        <v>1</v>
      </c>
      <c r="N528" s="6" t="s">
        <v>493</v>
      </c>
      <c r="O528" s="5">
        <v>20173</v>
      </c>
      <c r="P528" s="5" t="s">
        <v>4010</v>
      </c>
      <c r="Q528" s="5">
        <f>IF(ActividadesCom[[#This Row],[NIVEL 2]]&lt;&gt;0,VLOOKUP(ActividadesCom[[#This Row],[NIVEL 2]],Catálogo!A:B,2,FALSE),"")</f>
        <v>2</v>
      </c>
      <c r="R528" s="5">
        <v>1</v>
      </c>
      <c r="S528" s="6" t="s">
        <v>519</v>
      </c>
      <c r="T528" s="5">
        <v>20143</v>
      </c>
      <c r="U528" s="5" t="s">
        <v>4010</v>
      </c>
      <c r="V528" s="5">
        <f>IF(ActividadesCom[[#This Row],[NIVEL 3]]&lt;&gt;0,VLOOKUP(ActividadesCom[[#This Row],[NIVEL 3]],Catálogo!A:B,2,FALSE),"")</f>
        <v>2</v>
      </c>
      <c r="W528" s="5">
        <v>1</v>
      </c>
      <c r="X528" s="6" t="s">
        <v>600</v>
      </c>
      <c r="Y528" s="5">
        <v>20181</v>
      </c>
      <c r="Z528" s="5" t="s">
        <v>4010</v>
      </c>
      <c r="AA528" s="5">
        <f>IF(ActividadesCom[[#This Row],[NIVEL 4]]&lt;&gt;0,VLOOKUP(ActividadesCom[[#This Row],[NIVEL 4]],Catálogo!A:B,2,FALSE),"")</f>
        <v>2</v>
      </c>
      <c r="AB528" s="5">
        <v>1</v>
      </c>
      <c r="AC528" s="6" t="s">
        <v>1789</v>
      </c>
      <c r="AD528" s="5" t="s">
        <v>517</v>
      </c>
      <c r="AE528" s="5" t="s">
        <v>4010</v>
      </c>
      <c r="AF528" s="5">
        <f>IF(ActividadesCom[[#This Row],[NIVEL 5]]&lt;&gt;0,VLOOKUP(ActividadesCom[[#This Row],[NIVEL 5]],Catálogo!A:B,2,FALSE),"")</f>
        <v>2</v>
      </c>
      <c r="AG528" s="5">
        <v>2</v>
      </c>
      <c r="AH528" s="2"/>
      <c r="AI528" s="2"/>
    </row>
    <row r="529" spans="1:35" ht="30" hidden="1" customHeight="1" x14ac:dyDescent="0.25">
      <c r="A529" s="7">
        <v>14470168</v>
      </c>
      <c r="B529" s="97" t="str">
        <f>VLOOKUP(ActividadesCom[[#This Row],[NO. DE CONTROL]],'LISTADO ESTUDIANTES'!A:C,3,FALSE)</f>
        <v>LAZARO CENTENO ALEJANDRO DE JESUS</v>
      </c>
      <c r="C529" s="97" t="str">
        <f>VLOOKUP(ActividadesCom[[#This Row],[NO. DE CONTROL]],'LISTADO ESTUDIANTES'!A:B,2,FALSE)</f>
        <v>INGENIERIA INDUSTRIAL</v>
      </c>
      <c r="D529" s="18" t="str">
        <f>VLOOKUP(ActividadesCom[[#This Row],[NO. DE CONTROL]],'LISTADO ESTUDIANTES'!A:D,4,FALSE)</f>
        <v>BAJA</v>
      </c>
      <c r="E529" s="5">
        <f>SUM(ActividadesCom[[#This Row],[CRÉD. 1]],ActividadesCom[[#This Row],[CRÉD. 2]],ActividadesCom[[#This Row],[CRÉD. 3]],ActividadesCom[[#This Row],[CRÉD. 4]],ActividadesCom[[#This Row],[CRÉD. 5]])</f>
        <v>1</v>
      </c>
      <c r="F529" s="17">
        <f>IF(ActividadesCom[[#This Row],[ÚLTIMO SEMESTRE CON CRÉDITOS]]&gt;0,ROUND(AVERAGE(ActividadesCom[[#This Row],[VALOR NIVEL 5]],ActividadesCom[[#This Row],[VALOR NIVEL 4]],ActividadesCom[[#This Row],[VALOR NIVEL 3]],ActividadesCom[[#This Row],[VALOR NIVEL 2]],ActividadesCom[[#This Row],[VALOR NIVEL 1]]),0),"")</f>
        <v>2</v>
      </c>
      <c r="G529" s="5" t="str">
        <f>IF(ActividadesCom[[#This Row],[PROMEDIO]]="","",IF(ActividadesCom[[#This Row],[PROMEDIO]]&gt;=4,"EXCELENTE",IF(ActividadesCom[[#This Row],[PROMEDIO]]&gt;=3,"NOTABLE",IF(ActividadesCom[[#This Row],[PROMEDIO]]&gt;=2,"BUENO",IF(ActividadesCom[[#This Row],[PROMEDIO]]=1,"SUFICIENTE","")))))</f>
        <v>BUENO</v>
      </c>
      <c r="H529" s="5">
        <f>MAX(ActividadesCom[[#This Row],[PERÍODO 1]],ActividadesCom[[#This Row],[PERÍODO 2]],ActividadesCom[[#This Row],[PERÍODO 3]],ActividadesCom[[#This Row],[PERÍODO 4]],ActividadesCom[[#This Row],[PERÍODO 5]])</f>
        <v>20143</v>
      </c>
      <c r="I529" s="6"/>
      <c r="J529" s="5"/>
      <c r="K529" s="5"/>
      <c r="L529" s="5" t="str">
        <f>IF(ActividadesCom[[#This Row],[NIVEL 1]]&lt;&gt;0,VLOOKUP(ActividadesCom[[#This Row],[NIVEL 1]],Catálogo!A:B,2,FALSE),"")</f>
        <v/>
      </c>
      <c r="M529" s="5"/>
      <c r="N529" s="6"/>
      <c r="O529" s="5"/>
      <c r="P529" s="5"/>
      <c r="Q529" s="5" t="str">
        <f>IF(ActividadesCom[[#This Row],[NIVEL 2]]&lt;&gt;0,VLOOKUP(ActividadesCom[[#This Row],[NIVEL 2]],Catálogo!A:B,2,FALSE),"")</f>
        <v/>
      </c>
      <c r="R529" s="5"/>
      <c r="S529" s="6"/>
      <c r="T529" s="5"/>
      <c r="U529" s="5"/>
      <c r="V529" s="5" t="str">
        <f>IF(ActividadesCom[[#This Row],[NIVEL 3]]&lt;&gt;0,VLOOKUP(ActividadesCom[[#This Row],[NIVEL 3]],Catálogo!A:B,2,FALSE),"")</f>
        <v/>
      </c>
      <c r="W529" s="5"/>
      <c r="X529" s="6"/>
      <c r="Y529" s="5"/>
      <c r="Z529" s="5"/>
      <c r="AA529" s="5" t="str">
        <f>IF(ActividadesCom[[#This Row],[NIVEL 4]]&lt;&gt;0,VLOOKUP(ActividadesCom[[#This Row],[NIVEL 4]],Catálogo!A:B,2,FALSE),"")</f>
        <v/>
      </c>
      <c r="AB529" s="5"/>
      <c r="AC529" s="6" t="s">
        <v>26</v>
      </c>
      <c r="AD529" s="5">
        <v>20143</v>
      </c>
      <c r="AE529" s="5" t="s">
        <v>4010</v>
      </c>
      <c r="AF529" s="5">
        <f>IF(ActividadesCom[[#This Row],[NIVEL 5]]&lt;&gt;0,VLOOKUP(ActividadesCom[[#This Row],[NIVEL 5]],Catálogo!A:B,2,FALSE),"")</f>
        <v>2</v>
      </c>
      <c r="AG529" s="5">
        <v>1</v>
      </c>
      <c r="AH529" s="2"/>
      <c r="AI529" s="2"/>
    </row>
    <row r="530" spans="1:35" ht="30" hidden="1" customHeight="1" x14ac:dyDescent="0.25">
      <c r="A530" s="7">
        <v>14470169</v>
      </c>
      <c r="B530" s="97" t="str">
        <f>VLOOKUP(ActividadesCom[[#This Row],[NO. DE CONTROL]],'LISTADO ESTUDIANTES'!A:C,3,FALSE)</f>
        <v>ANDRADE BAAS IRENE ESMERALDA</v>
      </c>
      <c r="C530" s="97" t="str">
        <f>VLOOKUP(ActividadesCom[[#This Row],[NO. DE CONTROL]],'LISTADO ESTUDIANTES'!A:B,2,FALSE)</f>
        <v>INGENIERIA INDUSTRIAL</v>
      </c>
      <c r="D530" s="18" t="str">
        <f>VLOOKUP(ActividadesCom[[#This Row],[NO. DE CONTROL]],'LISTADO ESTUDIANTES'!A:D,4,FALSE)</f>
        <v>EGRESADO(A)</v>
      </c>
      <c r="E530" s="5">
        <f>SUM(ActividadesCom[[#This Row],[CRÉD. 1]],ActividadesCom[[#This Row],[CRÉD. 2]],ActividadesCom[[#This Row],[CRÉD. 3]],ActividadesCom[[#This Row],[CRÉD. 4]],ActividadesCom[[#This Row],[CRÉD. 5]])</f>
        <v>5</v>
      </c>
      <c r="F530" s="17">
        <f>IF(ActividadesCom[[#This Row],[ÚLTIMO SEMESTRE CON CRÉDITOS]]&gt;0,ROUND(AVERAGE(ActividadesCom[[#This Row],[VALOR NIVEL 5]],ActividadesCom[[#This Row],[VALOR NIVEL 4]],ActividadesCom[[#This Row],[VALOR NIVEL 3]],ActividadesCom[[#This Row],[VALOR NIVEL 2]],ActividadesCom[[#This Row],[VALOR NIVEL 1]]),0),"")</f>
        <v>2</v>
      </c>
      <c r="G530" s="5" t="str">
        <f>IF(ActividadesCom[[#This Row],[PROMEDIO]]="","",IF(ActividadesCom[[#This Row],[PROMEDIO]]&gt;=4,"EXCELENTE",IF(ActividadesCom[[#This Row],[PROMEDIO]]&gt;=3,"NOTABLE",IF(ActividadesCom[[#This Row],[PROMEDIO]]&gt;=2,"BUENO",IF(ActividadesCom[[#This Row],[PROMEDIO]]=1,"SUFICIENTE","")))))</f>
        <v>BUENO</v>
      </c>
      <c r="H530" s="5">
        <f>MAX(ActividadesCom[[#This Row],[PERÍODO 1]],ActividadesCom[[#This Row],[PERÍODO 2]],ActividadesCom[[#This Row],[PERÍODO 3]],ActividadesCom[[#This Row],[PERÍODO 4]],ActividadesCom[[#This Row],[PERÍODO 5]])</f>
        <v>20171</v>
      </c>
      <c r="I530" s="6" t="s">
        <v>9</v>
      </c>
      <c r="J530" s="5">
        <v>20143</v>
      </c>
      <c r="K530" s="5" t="s">
        <v>4010</v>
      </c>
      <c r="L530" s="5">
        <f>IF(ActividadesCom[[#This Row],[NIVEL 1]]&lt;&gt;0,VLOOKUP(ActividadesCom[[#This Row],[NIVEL 1]],Catálogo!A:B,2,FALSE),"")</f>
        <v>2</v>
      </c>
      <c r="M530" s="5">
        <v>1</v>
      </c>
      <c r="N530" s="6" t="s">
        <v>360</v>
      </c>
      <c r="O530" s="5">
        <v>20151</v>
      </c>
      <c r="P530" s="5" t="s">
        <v>4010</v>
      </c>
      <c r="Q530" s="5">
        <f>IF(ActividadesCom[[#This Row],[NIVEL 2]]&lt;&gt;0,VLOOKUP(ActividadesCom[[#This Row],[NIVEL 2]],Catálogo!A:B,2,FALSE),"")</f>
        <v>2</v>
      </c>
      <c r="R530" s="5">
        <v>1</v>
      </c>
      <c r="S530" s="6" t="s">
        <v>518</v>
      </c>
      <c r="T530" s="5">
        <v>20151</v>
      </c>
      <c r="U530" s="5" t="s">
        <v>4010</v>
      </c>
      <c r="V530" s="5">
        <f>IF(ActividadesCom[[#This Row],[NIVEL 3]]&lt;&gt;0,VLOOKUP(ActividadesCom[[#This Row],[NIVEL 3]],Catálogo!A:B,2,FALSE),"")</f>
        <v>2</v>
      </c>
      <c r="W530" s="5">
        <v>1</v>
      </c>
      <c r="X530" s="6" t="s">
        <v>413</v>
      </c>
      <c r="Y530" s="5">
        <v>20143</v>
      </c>
      <c r="Z530" s="5" t="s">
        <v>4010</v>
      </c>
      <c r="AA530" s="5">
        <f>IF(ActividadesCom[[#This Row],[NIVEL 4]]&lt;&gt;0,VLOOKUP(ActividadesCom[[#This Row],[NIVEL 4]],Catálogo!A:B,2,FALSE),"")</f>
        <v>2</v>
      </c>
      <c r="AB530" s="5">
        <v>1</v>
      </c>
      <c r="AC530" s="6" t="s">
        <v>381</v>
      </c>
      <c r="AD530" s="5">
        <v>20171</v>
      </c>
      <c r="AE530" s="5" t="s">
        <v>4010</v>
      </c>
      <c r="AF530" s="5">
        <f>IF(ActividadesCom[[#This Row],[NIVEL 5]]&lt;&gt;0,VLOOKUP(ActividadesCom[[#This Row],[NIVEL 5]],Catálogo!A:B,2,FALSE),"")</f>
        <v>2</v>
      </c>
      <c r="AG530" s="5">
        <v>1</v>
      </c>
      <c r="AH530" s="2"/>
      <c r="AI530" s="2"/>
    </row>
    <row r="531" spans="1:35" ht="30" hidden="1" customHeight="1" x14ac:dyDescent="0.25">
      <c r="A531" s="7">
        <v>14470170</v>
      </c>
      <c r="B531" s="97" t="str">
        <f>VLOOKUP(ActividadesCom[[#This Row],[NO. DE CONTROL]],'LISTADO ESTUDIANTES'!A:C,3,FALSE)</f>
        <v>RODRIGUEZ RIERA JOSE LUIS</v>
      </c>
      <c r="C531" s="97" t="str">
        <f>VLOOKUP(ActividadesCom[[#This Row],[NO. DE CONTROL]],'LISTADO ESTUDIANTES'!A:B,2,FALSE)</f>
        <v>INGENIERIA INDUSTRIAL</v>
      </c>
      <c r="D531" s="18" t="str">
        <f>VLOOKUP(ActividadesCom[[#This Row],[NO. DE CONTROL]],'LISTADO ESTUDIANTES'!A:D,4,FALSE)</f>
        <v>BAJA</v>
      </c>
      <c r="E531" s="5">
        <f>SUM(ActividadesCom[[#This Row],[CRÉD. 1]],ActividadesCom[[#This Row],[CRÉD. 2]],ActividadesCom[[#This Row],[CRÉD. 3]],ActividadesCom[[#This Row],[CRÉD. 4]],ActividadesCom[[#This Row],[CRÉD. 5]])</f>
        <v>0</v>
      </c>
      <c r="F531" s="17" t="str">
        <f>IF(ActividadesCom[[#This Row],[ÚLTIMO SEMESTRE CON CRÉDITOS]]&gt;0,ROUND(AVERAGE(ActividadesCom[[#This Row],[VALOR NIVEL 5]],ActividadesCom[[#This Row],[VALOR NIVEL 4]],ActividadesCom[[#This Row],[VALOR NIVEL 3]],ActividadesCom[[#This Row],[VALOR NIVEL 2]],ActividadesCom[[#This Row],[VALOR NIVEL 1]]),0),"")</f>
        <v/>
      </c>
      <c r="G531" s="5" t="str">
        <f>IF(ActividadesCom[[#This Row],[PROMEDIO]]="","",IF(ActividadesCom[[#This Row],[PROMEDIO]]&gt;=4,"EXCELENTE",IF(ActividadesCom[[#This Row],[PROMEDIO]]&gt;=3,"NOTABLE",IF(ActividadesCom[[#This Row],[PROMEDIO]]&gt;=2,"BUENO",IF(ActividadesCom[[#This Row],[PROMEDIO]]=1,"SUFICIENTE","")))))</f>
        <v/>
      </c>
      <c r="H531" s="5">
        <f>MAX(ActividadesCom[[#This Row],[PERÍODO 1]],ActividadesCom[[#This Row],[PERÍODO 2]],ActividadesCom[[#This Row],[PERÍODO 3]],ActividadesCom[[#This Row],[PERÍODO 4]],ActividadesCom[[#This Row],[PERÍODO 5]])</f>
        <v>0</v>
      </c>
      <c r="I531" s="6"/>
      <c r="J531" s="5"/>
      <c r="K531" s="5"/>
      <c r="L531" s="5" t="str">
        <f>IF(ActividadesCom[[#This Row],[NIVEL 1]]&lt;&gt;0,VLOOKUP(ActividadesCom[[#This Row],[NIVEL 1]],Catálogo!A:B,2,FALSE),"")</f>
        <v/>
      </c>
      <c r="M531" s="5"/>
      <c r="N531" s="6"/>
      <c r="O531" s="5"/>
      <c r="P531" s="5"/>
      <c r="Q531" s="5" t="str">
        <f>IF(ActividadesCom[[#This Row],[NIVEL 2]]&lt;&gt;0,VLOOKUP(ActividadesCom[[#This Row],[NIVEL 2]],Catálogo!A:B,2,FALSE),"")</f>
        <v/>
      </c>
      <c r="R531" s="5"/>
      <c r="S531" s="6"/>
      <c r="T531" s="5"/>
      <c r="U531" s="5"/>
      <c r="V531" s="5" t="str">
        <f>IF(ActividadesCom[[#This Row],[NIVEL 3]]&lt;&gt;0,VLOOKUP(ActividadesCom[[#This Row],[NIVEL 3]],Catálogo!A:B,2,FALSE),"")</f>
        <v/>
      </c>
      <c r="W531" s="5"/>
      <c r="X531" s="6"/>
      <c r="Y531" s="5"/>
      <c r="Z531" s="5"/>
      <c r="AA531" s="5" t="str">
        <f>IF(ActividadesCom[[#This Row],[NIVEL 4]]&lt;&gt;0,VLOOKUP(ActividadesCom[[#This Row],[NIVEL 4]],Catálogo!A:B,2,FALSE),"")</f>
        <v/>
      </c>
      <c r="AB531" s="5"/>
      <c r="AC531" s="6"/>
      <c r="AD531" s="5"/>
      <c r="AE531" s="5"/>
      <c r="AF531" s="5" t="str">
        <f>IF(ActividadesCom[[#This Row],[NIVEL 5]]&lt;&gt;0,VLOOKUP(ActividadesCom[[#This Row],[NIVEL 5]],Catálogo!A:B,2,FALSE),"")</f>
        <v/>
      </c>
      <c r="AG531" s="5"/>
      <c r="AH531" s="2"/>
      <c r="AI531" s="2"/>
    </row>
    <row r="532" spans="1:35" ht="30" hidden="1" customHeight="1" x14ac:dyDescent="0.25">
      <c r="A532" s="7">
        <v>14470171</v>
      </c>
      <c r="B532" s="97" t="str">
        <f>VLOOKUP(ActividadesCom[[#This Row],[NO. DE CONTROL]],'LISTADO ESTUDIANTES'!A:C,3,FALSE)</f>
        <v>PAN CAHUICH ERICK JOSUE</v>
      </c>
      <c r="C532" s="97" t="str">
        <f>VLOOKUP(ActividadesCom[[#This Row],[NO. DE CONTROL]],'LISTADO ESTUDIANTES'!A:B,2,FALSE)</f>
        <v>INGENIERIA INDUSTRIAL</v>
      </c>
      <c r="D532" s="18" t="str">
        <f>VLOOKUP(ActividadesCom[[#This Row],[NO. DE CONTROL]],'LISTADO ESTUDIANTES'!A:D,4,FALSE)</f>
        <v>BAJA</v>
      </c>
      <c r="E532" s="5">
        <f>SUM(ActividadesCom[[#This Row],[CRÉD. 1]],ActividadesCom[[#This Row],[CRÉD. 2]],ActividadesCom[[#This Row],[CRÉD. 3]],ActividadesCom[[#This Row],[CRÉD. 4]],ActividadesCom[[#This Row],[CRÉD. 5]])</f>
        <v>1</v>
      </c>
      <c r="F532" s="17">
        <f>IF(ActividadesCom[[#This Row],[ÚLTIMO SEMESTRE CON CRÉDITOS]]&gt;0,ROUND(AVERAGE(ActividadesCom[[#This Row],[VALOR NIVEL 5]],ActividadesCom[[#This Row],[VALOR NIVEL 4]],ActividadesCom[[#This Row],[VALOR NIVEL 3]],ActividadesCom[[#This Row],[VALOR NIVEL 2]],ActividadesCom[[#This Row],[VALOR NIVEL 1]]),0),"")</f>
        <v>2</v>
      </c>
      <c r="G532" s="5" t="str">
        <f>IF(ActividadesCom[[#This Row],[PROMEDIO]]="","",IF(ActividadesCom[[#This Row],[PROMEDIO]]&gt;=4,"EXCELENTE",IF(ActividadesCom[[#This Row],[PROMEDIO]]&gt;=3,"NOTABLE",IF(ActividadesCom[[#This Row],[PROMEDIO]]&gt;=2,"BUENO",IF(ActividadesCom[[#This Row],[PROMEDIO]]=1,"SUFICIENTE","")))))</f>
        <v>BUENO</v>
      </c>
      <c r="H532" s="5">
        <f>MAX(ActividadesCom[[#This Row],[PERÍODO 1]],ActividadesCom[[#This Row],[PERÍODO 2]],ActividadesCom[[#This Row],[PERÍODO 3]],ActividadesCom[[#This Row],[PERÍODO 4]],ActividadesCom[[#This Row],[PERÍODO 5]])</f>
        <v>20143</v>
      </c>
      <c r="I532" s="6"/>
      <c r="J532" s="5"/>
      <c r="K532" s="5"/>
      <c r="L532" s="5" t="str">
        <f>IF(ActividadesCom[[#This Row],[NIVEL 1]]&lt;&gt;0,VLOOKUP(ActividadesCom[[#This Row],[NIVEL 1]],Catálogo!A:B,2,FALSE),"")</f>
        <v/>
      </c>
      <c r="M532" s="5"/>
      <c r="N532" s="6"/>
      <c r="O532" s="5"/>
      <c r="P532" s="5"/>
      <c r="Q532" s="5" t="str">
        <f>IF(ActividadesCom[[#This Row],[NIVEL 2]]&lt;&gt;0,VLOOKUP(ActividadesCom[[#This Row],[NIVEL 2]],Catálogo!A:B,2,FALSE),"")</f>
        <v/>
      </c>
      <c r="R532" s="5"/>
      <c r="S532" s="6"/>
      <c r="T532" s="5"/>
      <c r="U532" s="5"/>
      <c r="V532" s="5" t="str">
        <f>IF(ActividadesCom[[#This Row],[NIVEL 3]]&lt;&gt;0,VLOOKUP(ActividadesCom[[#This Row],[NIVEL 3]],Catálogo!A:B,2,FALSE),"")</f>
        <v/>
      </c>
      <c r="W532" s="5"/>
      <c r="X532" s="6"/>
      <c r="Y532" s="5"/>
      <c r="Z532" s="5"/>
      <c r="AA532" s="5" t="str">
        <f>IF(ActividadesCom[[#This Row],[NIVEL 4]]&lt;&gt;0,VLOOKUP(ActividadesCom[[#This Row],[NIVEL 4]],Catálogo!A:B,2,FALSE),"")</f>
        <v/>
      </c>
      <c r="AB532" s="5"/>
      <c r="AC532" s="6" t="s">
        <v>26</v>
      </c>
      <c r="AD532" s="5">
        <v>20143</v>
      </c>
      <c r="AE532" s="5" t="s">
        <v>4010</v>
      </c>
      <c r="AF532" s="5">
        <f>IF(ActividadesCom[[#This Row],[NIVEL 5]]&lt;&gt;0,VLOOKUP(ActividadesCom[[#This Row],[NIVEL 5]],Catálogo!A:B,2,FALSE),"")</f>
        <v>2</v>
      </c>
      <c r="AG532" s="5">
        <v>1</v>
      </c>
      <c r="AH532" s="2"/>
      <c r="AI532" s="2"/>
    </row>
    <row r="533" spans="1:35" ht="30" hidden="1" customHeight="1" x14ac:dyDescent="0.25">
      <c r="A533" s="7">
        <v>14470172</v>
      </c>
      <c r="B533" s="97" t="str">
        <f>VLOOKUP(ActividadesCom[[#This Row],[NO. DE CONTROL]],'LISTADO ESTUDIANTES'!A:C,3,FALSE)</f>
        <v>AGUILAR PERAZA CARLOS ARNULFO</v>
      </c>
      <c r="C533" s="97" t="str">
        <f>VLOOKUP(ActividadesCom[[#This Row],[NO. DE CONTROL]],'LISTADO ESTUDIANTES'!A:B,2,FALSE)</f>
        <v>INGENIERIA INDUSTRIAL</v>
      </c>
      <c r="D533" s="18" t="str">
        <f>VLOOKUP(ActividadesCom[[#This Row],[NO. DE CONTROL]],'LISTADO ESTUDIANTES'!A:D,4,FALSE)</f>
        <v>BAJA</v>
      </c>
      <c r="E533" s="5">
        <f>SUM(ActividadesCom[[#This Row],[CRÉD. 1]],ActividadesCom[[#This Row],[CRÉD. 2]],ActividadesCom[[#This Row],[CRÉD. 3]],ActividadesCom[[#This Row],[CRÉD. 4]],ActividadesCom[[#This Row],[CRÉD. 5]])</f>
        <v>4</v>
      </c>
      <c r="F533" s="17">
        <f>IF(ActividadesCom[[#This Row],[ÚLTIMO SEMESTRE CON CRÉDITOS]]&gt;0,ROUND(AVERAGE(ActividadesCom[[#This Row],[VALOR NIVEL 5]],ActividadesCom[[#This Row],[VALOR NIVEL 4]],ActividadesCom[[#This Row],[VALOR NIVEL 3]],ActividadesCom[[#This Row],[VALOR NIVEL 2]],ActividadesCom[[#This Row],[VALOR NIVEL 1]]),0),"")</f>
        <v>2</v>
      </c>
      <c r="G533" s="5" t="str">
        <f>IF(ActividadesCom[[#This Row],[PROMEDIO]]="","",IF(ActividadesCom[[#This Row],[PROMEDIO]]&gt;=4,"EXCELENTE",IF(ActividadesCom[[#This Row],[PROMEDIO]]&gt;=3,"NOTABLE",IF(ActividadesCom[[#This Row],[PROMEDIO]]&gt;=2,"BUENO",IF(ActividadesCom[[#This Row],[PROMEDIO]]=1,"SUFICIENTE","")))))</f>
        <v>BUENO</v>
      </c>
      <c r="H533" s="5">
        <f>MAX(ActividadesCom[[#This Row],[PERÍODO 1]],ActividadesCom[[#This Row],[PERÍODO 2]],ActividadesCom[[#This Row],[PERÍODO 3]],ActividadesCom[[#This Row],[PERÍODO 4]],ActividadesCom[[#This Row],[PERÍODO 5]])</f>
        <v>20151</v>
      </c>
      <c r="I533" s="6" t="s">
        <v>360</v>
      </c>
      <c r="J533" s="5">
        <v>20151</v>
      </c>
      <c r="K533" s="5" t="s">
        <v>4010</v>
      </c>
      <c r="L533" s="5">
        <f>IF(ActividadesCom[[#This Row],[NIVEL 1]]&lt;&gt;0,VLOOKUP(ActividadesCom[[#This Row],[NIVEL 1]],Catálogo!A:B,2,FALSE),"")</f>
        <v>2</v>
      </c>
      <c r="M533" s="5">
        <v>1</v>
      </c>
      <c r="N533" s="6" t="s">
        <v>518</v>
      </c>
      <c r="O533" s="5">
        <v>20151</v>
      </c>
      <c r="P533" s="5" t="s">
        <v>4010</v>
      </c>
      <c r="Q533" s="5">
        <f>IF(ActividadesCom[[#This Row],[NIVEL 2]]&lt;&gt;0,VLOOKUP(ActividadesCom[[#This Row],[NIVEL 2]],Catálogo!A:B,2,FALSE),"")</f>
        <v>2</v>
      </c>
      <c r="R533" s="5">
        <v>1</v>
      </c>
      <c r="S533" s="6"/>
      <c r="T533" s="5"/>
      <c r="U533" s="5"/>
      <c r="V533" s="5" t="str">
        <f>IF(ActividadesCom[[#This Row],[NIVEL 3]]&lt;&gt;0,VLOOKUP(ActividadesCom[[#This Row],[NIVEL 3]],Catálogo!A:B,2,FALSE),"")</f>
        <v/>
      </c>
      <c r="W533" s="5"/>
      <c r="X533" s="6"/>
      <c r="Y533" s="5"/>
      <c r="Z533" s="5"/>
      <c r="AA533" s="5" t="str">
        <f>IF(ActividadesCom[[#This Row],[NIVEL 4]]&lt;&gt;0,VLOOKUP(ActividadesCom[[#This Row],[NIVEL 4]],Catálogo!A:B,2,FALSE),"")</f>
        <v/>
      </c>
      <c r="AB533" s="5"/>
      <c r="AC533" s="6" t="s">
        <v>94</v>
      </c>
      <c r="AD533" s="5" t="s">
        <v>50</v>
      </c>
      <c r="AE533" s="5" t="s">
        <v>4010</v>
      </c>
      <c r="AF533" s="5">
        <f>IF(ActividadesCom[[#This Row],[NIVEL 5]]&lt;&gt;0,VLOOKUP(ActividadesCom[[#This Row],[NIVEL 5]],Catálogo!A:B,2,FALSE),"")</f>
        <v>2</v>
      </c>
      <c r="AG533" s="5">
        <v>2</v>
      </c>
      <c r="AH533" s="2"/>
      <c r="AI533" s="2"/>
    </row>
    <row r="534" spans="1:35" ht="30" hidden="1" customHeight="1" x14ac:dyDescent="0.25">
      <c r="A534" s="7">
        <v>14470173</v>
      </c>
      <c r="B534" s="97" t="str">
        <f>VLOOKUP(ActividadesCom[[#This Row],[NO. DE CONTROL]],'LISTADO ESTUDIANTES'!A:C,3,FALSE)</f>
        <v>QUEJ SOLIS BRAULIO ISAAC</v>
      </c>
      <c r="C534" s="97" t="str">
        <f>VLOOKUP(ActividadesCom[[#This Row],[NO. DE CONTROL]],'LISTADO ESTUDIANTES'!A:B,2,FALSE)</f>
        <v>INGENIERIA INDUSTRIAL</v>
      </c>
      <c r="D534" s="18" t="str">
        <f>VLOOKUP(ActividadesCom[[#This Row],[NO. DE CONTROL]],'LISTADO ESTUDIANTES'!A:D,4,FALSE)</f>
        <v>BAJA</v>
      </c>
      <c r="E534" s="5">
        <f>SUM(ActividadesCom[[#This Row],[CRÉD. 1]],ActividadesCom[[#This Row],[CRÉD. 2]],ActividadesCom[[#This Row],[CRÉD. 3]],ActividadesCom[[#This Row],[CRÉD. 4]],ActividadesCom[[#This Row],[CRÉD. 5]])</f>
        <v>2</v>
      </c>
      <c r="F534" s="17">
        <f>IF(ActividadesCom[[#This Row],[ÚLTIMO SEMESTRE CON CRÉDITOS]]&gt;0,ROUND(AVERAGE(ActividadesCom[[#This Row],[VALOR NIVEL 5]],ActividadesCom[[#This Row],[VALOR NIVEL 4]],ActividadesCom[[#This Row],[VALOR NIVEL 3]],ActividadesCom[[#This Row],[VALOR NIVEL 2]],ActividadesCom[[#This Row],[VALOR NIVEL 1]]),0),"")</f>
        <v>2</v>
      </c>
      <c r="G534" s="5" t="str">
        <f>IF(ActividadesCom[[#This Row],[PROMEDIO]]="","",IF(ActividadesCom[[#This Row],[PROMEDIO]]&gt;=4,"EXCELENTE",IF(ActividadesCom[[#This Row],[PROMEDIO]]&gt;=3,"NOTABLE",IF(ActividadesCom[[#This Row],[PROMEDIO]]&gt;=2,"BUENO",IF(ActividadesCom[[#This Row],[PROMEDIO]]=1,"SUFICIENTE","")))))</f>
        <v>BUENO</v>
      </c>
      <c r="H534" s="5">
        <f>MAX(ActividadesCom[[#This Row],[PERÍODO 1]],ActividadesCom[[#This Row],[PERÍODO 2]],ActividadesCom[[#This Row],[PERÍODO 3]],ActividadesCom[[#This Row],[PERÍODO 4]],ActividadesCom[[#This Row],[PERÍODO 5]])</f>
        <v>20151</v>
      </c>
      <c r="I534" s="6" t="s">
        <v>40</v>
      </c>
      <c r="J534" s="5">
        <v>20151</v>
      </c>
      <c r="K534" s="5" t="s">
        <v>4010</v>
      </c>
      <c r="L534" s="5">
        <f>IF(ActividadesCom[[#This Row],[NIVEL 1]]&lt;&gt;0,VLOOKUP(ActividadesCom[[#This Row],[NIVEL 1]],Catálogo!A:B,2,FALSE),"")</f>
        <v>2</v>
      </c>
      <c r="M534" s="5">
        <v>1</v>
      </c>
      <c r="N534" s="6"/>
      <c r="O534" s="5"/>
      <c r="P534" s="5"/>
      <c r="Q534" s="5" t="str">
        <f>IF(ActividadesCom[[#This Row],[NIVEL 2]]&lt;&gt;0,VLOOKUP(ActividadesCom[[#This Row],[NIVEL 2]],Catálogo!A:B,2,FALSE),"")</f>
        <v/>
      </c>
      <c r="R534" s="5"/>
      <c r="S534" s="6"/>
      <c r="T534" s="5"/>
      <c r="U534" s="5"/>
      <c r="V534" s="5" t="str">
        <f>IF(ActividadesCom[[#This Row],[NIVEL 3]]&lt;&gt;0,VLOOKUP(ActividadesCom[[#This Row],[NIVEL 3]],Catálogo!A:B,2,FALSE),"")</f>
        <v/>
      </c>
      <c r="W534" s="5"/>
      <c r="X534" s="6"/>
      <c r="Y534" s="5"/>
      <c r="Z534" s="5"/>
      <c r="AA534" s="5" t="str">
        <f>IF(ActividadesCom[[#This Row],[NIVEL 4]]&lt;&gt;0,VLOOKUP(ActividadesCom[[#This Row],[NIVEL 4]],Catálogo!A:B,2,FALSE),"")</f>
        <v/>
      </c>
      <c r="AB534" s="5"/>
      <c r="AC534" s="6" t="s">
        <v>26</v>
      </c>
      <c r="AD534" s="5">
        <v>20143</v>
      </c>
      <c r="AE534" s="5" t="s">
        <v>4010</v>
      </c>
      <c r="AF534" s="5">
        <f>IF(ActividadesCom[[#This Row],[NIVEL 5]]&lt;&gt;0,VLOOKUP(ActividadesCom[[#This Row],[NIVEL 5]],Catálogo!A:B,2,FALSE),"")</f>
        <v>2</v>
      </c>
      <c r="AG534" s="5">
        <v>1</v>
      </c>
      <c r="AH534" s="2"/>
      <c r="AI534" s="2"/>
    </row>
    <row r="535" spans="1:35" ht="30" hidden="1" customHeight="1" x14ac:dyDescent="0.25">
      <c r="A535" s="7">
        <v>14470175</v>
      </c>
      <c r="B535" s="97" t="str">
        <f>VLOOKUP(ActividadesCom[[#This Row],[NO. DE CONTROL]],'LISTADO ESTUDIANTES'!A:C,3,FALSE)</f>
        <v>BALCHE CAHUICH VICTOR GUADALUPE</v>
      </c>
      <c r="C535" s="97" t="str">
        <f>VLOOKUP(ActividadesCom[[#This Row],[NO. DE CONTROL]],'LISTADO ESTUDIANTES'!A:B,2,FALSE)</f>
        <v>INGENIERIA EN ADMINISTRACION</v>
      </c>
      <c r="D535" s="18" t="str">
        <f>VLOOKUP(ActividadesCom[[#This Row],[NO. DE CONTROL]],'LISTADO ESTUDIANTES'!A:D,4,FALSE)</f>
        <v>EGRESADO(A)</v>
      </c>
      <c r="E535" s="5">
        <f>SUM(ActividadesCom[[#This Row],[CRÉD. 1]],ActividadesCom[[#This Row],[CRÉD. 2]],ActividadesCom[[#This Row],[CRÉD. 3]],ActividadesCom[[#This Row],[CRÉD. 4]],ActividadesCom[[#This Row],[CRÉD. 5]])</f>
        <v>5</v>
      </c>
      <c r="F535" s="17">
        <f>IF(ActividadesCom[[#This Row],[ÚLTIMO SEMESTRE CON CRÉDITOS]]&gt;0,ROUND(AVERAGE(ActividadesCom[[#This Row],[VALOR NIVEL 5]],ActividadesCom[[#This Row],[VALOR NIVEL 4]],ActividadesCom[[#This Row],[VALOR NIVEL 3]],ActividadesCom[[#This Row],[VALOR NIVEL 2]],ActividadesCom[[#This Row],[VALOR NIVEL 1]]),0),"")</f>
        <v>2</v>
      </c>
      <c r="G535" s="5" t="str">
        <f>IF(ActividadesCom[[#This Row],[PROMEDIO]]="","",IF(ActividadesCom[[#This Row],[PROMEDIO]]&gt;=4,"EXCELENTE",IF(ActividadesCom[[#This Row],[PROMEDIO]]&gt;=3,"NOTABLE",IF(ActividadesCom[[#This Row],[PROMEDIO]]&gt;=2,"BUENO",IF(ActividadesCom[[#This Row],[PROMEDIO]]=1,"SUFICIENTE","")))))</f>
        <v>BUENO</v>
      </c>
      <c r="H535" s="5">
        <f>MAX(ActividadesCom[[#This Row],[PERÍODO 1]],ActividadesCom[[#This Row],[PERÍODO 2]],ActividadesCom[[#This Row],[PERÍODO 3]],ActividadesCom[[#This Row],[PERÍODO 4]],ActividadesCom[[#This Row],[PERÍODO 5]])</f>
        <v>20161</v>
      </c>
      <c r="I535" s="6" t="s">
        <v>3</v>
      </c>
      <c r="J535" s="5">
        <v>20153</v>
      </c>
      <c r="K535" s="5" t="s">
        <v>4010</v>
      </c>
      <c r="L535" s="5">
        <f>IF(ActividadesCom[[#This Row],[NIVEL 1]]&lt;&gt;0,VLOOKUP(ActividadesCom[[#This Row],[NIVEL 1]],Catálogo!A:B,2,FALSE),"")</f>
        <v>2</v>
      </c>
      <c r="M535" s="5">
        <v>1</v>
      </c>
      <c r="N535" s="6" t="s">
        <v>111</v>
      </c>
      <c r="O535" s="5">
        <v>20161</v>
      </c>
      <c r="P535" s="5" t="s">
        <v>4010</v>
      </c>
      <c r="Q535" s="5">
        <f>IF(ActividadesCom[[#This Row],[NIVEL 2]]&lt;&gt;0,VLOOKUP(ActividadesCom[[#This Row],[NIVEL 2]],Catálogo!A:B,2,FALSE),"")</f>
        <v>2</v>
      </c>
      <c r="R535" s="5">
        <v>1</v>
      </c>
      <c r="S535" s="6" t="s">
        <v>111</v>
      </c>
      <c r="T535" s="5">
        <v>20143</v>
      </c>
      <c r="U535" s="5" t="s">
        <v>4010</v>
      </c>
      <c r="V535" s="5">
        <f>IF(ActividadesCom[[#This Row],[NIVEL 3]]&lt;&gt;0,VLOOKUP(ActividadesCom[[#This Row],[NIVEL 3]],Catálogo!A:B,2,FALSE),"")</f>
        <v>2</v>
      </c>
      <c r="W535" s="5">
        <v>1</v>
      </c>
      <c r="X535" s="6"/>
      <c r="Y535" s="5"/>
      <c r="Z535" s="5"/>
      <c r="AA535" s="5" t="str">
        <f>IF(ActividadesCom[[#This Row],[NIVEL 4]]&lt;&gt;0,VLOOKUP(ActividadesCom[[#This Row],[NIVEL 4]],Catálogo!A:B,2,FALSE),"")</f>
        <v/>
      </c>
      <c r="AB535" s="5"/>
      <c r="AC535" s="6" t="s">
        <v>171</v>
      </c>
      <c r="AD535" s="5" t="s">
        <v>64</v>
      </c>
      <c r="AE535" s="5" t="s">
        <v>4010</v>
      </c>
      <c r="AF535" s="5">
        <f>IF(ActividadesCom[[#This Row],[NIVEL 5]]&lt;&gt;0,VLOOKUP(ActividadesCom[[#This Row],[NIVEL 5]],Catálogo!A:B,2,FALSE),"")</f>
        <v>2</v>
      </c>
      <c r="AG535" s="5">
        <v>2</v>
      </c>
      <c r="AH535" s="2"/>
      <c r="AI535" s="2"/>
    </row>
    <row r="536" spans="1:35" ht="30" hidden="1" customHeight="1" x14ac:dyDescent="0.25">
      <c r="A536" s="7">
        <v>14470176</v>
      </c>
      <c r="B536" s="97" t="str">
        <f>VLOOKUP(ActividadesCom[[#This Row],[NO. DE CONTROL]],'LISTADO ESTUDIANTES'!A:C,3,FALSE)</f>
        <v>PECH SANTOS JEHOVANY DEL CARMEN</v>
      </c>
      <c r="C536" s="97" t="str">
        <f>VLOOKUP(ActividadesCom[[#This Row],[NO. DE CONTROL]],'LISTADO ESTUDIANTES'!A:B,2,FALSE)</f>
        <v>INGENIERIA INDUSTRIAL</v>
      </c>
      <c r="D536" s="18" t="str">
        <f>VLOOKUP(ActividadesCom[[#This Row],[NO. DE CONTROL]],'LISTADO ESTUDIANTES'!A:D,4,FALSE)</f>
        <v>EGRESADO(A)</v>
      </c>
      <c r="E536" s="5">
        <f>SUM(ActividadesCom[[#This Row],[CRÉD. 1]],ActividadesCom[[#This Row],[CRÉD. 2]],ActividadesCom[[#This Row],[CRÉD. 3]],ActividadesCom[[#This Row],[CRÉD. 4]],ActividadesCom[[#This Row],[CRÉD. 5]])</f>
        <v>5</v>
      </c>
      <c r="F536" s="17">
        <f>IF(ActividadesCom[[#This Row],[ÚLTIMO SEMESTRE CON CRÉDITOS]]&gt;0,ROUND(AVERAGE(ActividadesCom[[#This Row],[VALOR NIVEL 5]],ActividadesCom[[#This Row],[VALOR NIVEL 4]],ActividadesCom[[#This Row],[VALOR NIVEL 3]],ActividadesCom[[#This Row],[VALOR NIVEL 2]],ActividadesCom[[#This Row],[VALOR NIVEL 1]]),0),"")</f>
        <v>2</v>
      </c>
      <c r="G536" s="5" t="str">
        <f>IF(ActividadesCom[[#This Row],[PROMEDIO]]="","",IF(ActividadesCom[[#This Row],[PROMEDIO]]&gt;=4,"EXCELENTE",IF(ActividadesCom[[#This Row],[PROMEDIO]]&gt;=3,"NOTABLE",IF(ActividadesCom[[#This Row],[PROMEDIO]]&gt;=2,"BUENO",IF(ActividadesCom[[#This Row],[PROMEDIO]]=1,"SUFICIENTE","")))))</f>
        <v>BUENO</v>
      </c>
      <c r="H536" s="5">
        <f>MAX(ActividadesCom[[#This Row],[PERÍODO 1]],ActividadesCom[[#This Row],[PERÍODO 2]],ActividadesCom[[#This Row],[PERÍODO 3]],ActividadesCom[[#This Row],[PERÍODO 4]],ActividadesCom[[#This Row],[PERÍODO 5]])</f>
        <v>20173</v>
      </c>
      <c r="I536" s="6" t="s">
        <v>9</v>
      </c>
      <c r="J536" s="5">
        <v>20143</v>
      </c>
      <c r="K536" s="5" t="s">
        <v>4010</v>
      </c>
      <c r="L536" s="5">
        <f>IF(ActividadesCom[[#This Row],[NIVEL 1]]&lt;&gt;0,VLOOKUP(ActividadesCom[[#This Row],[NIVEL 1]],Catálogo!A:B,2,FALSE),"")</f>
        <v>2</v>
      </c>
      <c r="M536" s="5">
        <v>1</v>
      </c>
      <c r="N536" s="6" t="s">
        <v>472</v>
      </c>
      <c r="O536" s="5">
        <v>20173</v>
      </c>
      <c r="P536" s="5" t="s">
        <v>4010</v>
      </c>
      <c r="Q536" s="5">
        <f>IF(ActividadesCom[[#This Row],[NIVEL 2]]&lt;&gt;0,VLOOKUP(ActividadesCom[[#This Row],[NIVEL 2]],Catálogo!A:B,2,FALSE),"")</f>
        <v>2</v>
      </c>
      <c r="R536" s="5">
        <v>1</v>
      </c>
      <c r="S536" s="6" t="s">
        <v>492</v>
      </c>
      <c r="T536" s="5">
        <v>20173</v>
      </c>
      <c r="U536" s="5" t="s">
        <v>4010</v>
      </c>
      <c r="V536" s="5">
        <f>IF(ActividadesCom[[#This Row],[NIVEL 3]]&lt;&gt;0,VLOOKUP(ActividadesCom[[#This Row],[NIVEL 3]],Catálogo!A:B,2,FALSE),"")</f>
        <v>2</v>
      </c>
      <c r="W536" s="5">
        <v>1</v>
      </c>
      <c r="X536" s="6" t="s">
        <v>518</v>
      </c>
      <c r="Y536" s="5">
        <v>20151</v>
      </c>
      <c r="Z536" s="5" t="s">
        <v>4010</v>
      </c>
      <c r="AA536" s="5">
        <f>IF(ActividadesCom[[#This Row],[NIVEL 4]]&lt;&gt;0,VLOOKUP(ActividadesCom[[#This Row],[NIVEL 4]],Catálogo!A:B,2,FALSE),"")</f>
        <v>2</v>
      </c>
      <c r="AB536" s="5">
        <v>1</v>
      </c>
      <c r="AC536" s="6" t="s">
        <v>6</v>
      </c>
      <c r="AD536" s="5">
        <v>20143</v>
      </c>
      <c r="AE536" s="5" t="s">
        <v>4010</v>
      </c>
      <c r="AF536" s="5">
        <f>IF(ActividadesCom[[#This Row],[NIVEL 5]]&lt;&gt;0,VLOOKUP(ActividadesCom[[#This Row],[NIVEL 5]],Catálogo!A:B,2,FALSE),"")</f>
        <v>2</v>
      </c>
      <c r="AG536" s="5">
        <v>1</v>
      </c>
      <c r="AH536" s="2"/>
      <c r="AI536" s="2"/>
    </row>
    <row r="537" spans="1:35" ht="30" hidden="1" customHeight="1" x14ac:dyDescent="0.25">
      <c r="A537" s="7">
        <v>14470177</v>
      </c>
      <c r="B537" s="97" t="str">
        <f>VLOOKUP(ActividadesCom[[#This Row],[NO. DE CONTROL]],'LISTADO ESTUDIANTES'!A:C,3,FALSE)</f>
        <v>PISTÉ PÉREZ ARGENIS JAEL</v>
      </c>
      <c r="C537" s="97" t="str">
        <f>VLOOKUP(ActividadesCom[[#This Row],[NO. DE CONTROL]],'LISTADO ESTUDIANTES'!A:B,2,FALSE)</f>
        <v>INGENIERIA INDUSTRIAL</v>
      </c>
      <c r="D537" s="18" t="str">
        <f>VLOOKUP(ActividadesCom[[#This Row],[NO. DE CONTROL]],'LISTADO ESTUDIANTES'!A:D,4,FALSE)</f>
        <v>EGRESADO(A)</v>
      </c>
      <c r="E537" s="5">
        <f>SUM(ActividadesCom[[#This Row],[CRÉD. 1]],ActividadesCom[[#This Row],[CRÉD. 2]],ActividadesCom[[#This Row],[CRÉD. 3]],ActividadesCom[[#This Row],[CRÉD. 4]],ActividadesCom[[#This Row],[CRÉD. 5]])</f>
        <v>5</v>
      </c>
      <c r="F537" s="17">
        <f>IF(ActividadesCom[[#This Row],[ÚLTIMO SEMESTRE CON CRÉDITOS]]&gt;0,ROUND(AVERAGE(ActividadesCom[[#This Row],[VALOR NIVEL 5]],ActividadesCom[[#This Row],[VALOR NIVEL 4]],ActividadesCom[[#This Row],[VALOR NIVEL 3]],ActividadesCom[[#This Row],[VALOR NIVEL 2]],ActividadesCom[[#This Row],[VALOR NIVEL 1]]),0),"")</f>
        <v>2</v>
      </c>
      <c r="G537" s="5" t="str">
        <f>IF(ActividadesCom[[#This Row],[PROMEDIO]]="","",IF(ActividadesCom[[#This Row],[PROMEDIO]]&gt;=4,"EXCELENTE",IF(ActividadesCom[[#This Row],[PROMEDIO]]&gt;=3,"NOTABLE",IF(ActividadesCom[[#This Row],[PROMEDIO]]&gt;=2,"BUENO",IF(ActividadesCom[[#This Row],[PROMEDIO]]=1,"SUFICIENTE","")))))</f>
        <v>BUENO</v>
      </c>
      <c r="H537" s="5">
        <f>MAX(ActividadesCom[[#This Row],[PERÍODO 1]],ActividadesCom[[#This Row],[PERÍODO 2]],ActividadesCom[[#This Row],[PERÍODO 3]],ActividadesCom[[#This Row],[PERÍODO 4]],ActividadesCom[[#This Row],[PERÍODO 5]])</f>
        <v>20151</v>
      </c>
      <c r="I537" s="6" t="s">
        <v>360</v>
      </c>
      <c r="J537" s="5">
        <v>20151</v>
      </c>
      <c r="K537" s="5" t="s">
        <v>4010</v>
      </c>
      <c r="L537" s="5">
        <f>IF(ActividadesCom[[#This Row],[NIVEL 1]]&lt;&gt;0,VLOOKUP(ActividadesCom[[#This Row],[NIVEL 1]],Catálogo!A:B,2,FALSE),"")</f>
        <v>2</v>
      </c>
      <c r="M537" s="5">
        <v>1</v>
      </c>
      <c r="N537" s="6" t="s">
        <v>9</v>
      </c>
      <c r="O537" s="5">
        <v>20143</v>
      </c>
      <c r="P537" s="5" t="s">
        <v>4010</v>
      </c>
      <c r="Q537" s="5">
        <f>IF(ActividadesCom[[#This Row],[NIVEL 2]]&lt;&gt;0,VLOOKUP(ActividadesCom[[#This Row],[NIVEL 2]],Catálogo!A:B,2,FALSE),"")</f>
        <v>2</v>
      </c>
      <c r="R537" s="5">
        <v>1</v>
      </c>
      <c r="S537" s="6" t="s">
        <v>518</v>
      </c>
      <c r="T537" s="5">
        <v>20151</v>
      </c>
      <c r="U537" s="5" t="s">
        <v>4010</v>
      </c>
      <c r="V537" s="5">
        <f>IF(ActividadesCom[[#This Row],[NIVEL 3]]&lt;&gt;0,VLOOKUP(ActividadesCom[[#This Row],[NIVEL 3]],Catálogo!A:B,2,FALSE),"")</f>
        <v>2</v>
      </c>
      <c r="W537" s="5">
        <v>1</v>
      </c>
      <c r="X537" s="6" t="s">
        <v>31</v>
      </c>
      <c r="Y537" s="5">
        <v>20151</v>
      </c>
      <c r="Z537" s="5" t="s">
        <v>4010</v>
      </c>
      <c r="AA537" s="5">
        <f>IF(ActividadesCom[[#This Row],[NIVEL 4]]&lt;&gt;0,VLOOKUP(ActividadesCom[[#This Row],[NIVEL 4]],Catálogo!A:B,2,FALSE),"")</f>
        <v>2</v>
      </c>
      <c r="AB537" s="5">
        <v>1</v>
      </c>
      <c r="AC537" s="6" t="s">
        <v>6</v>
      </c>
      <c r="AD537" s="5">
        <v>20143</v>
      </c>
      <c r="AE537" s="5" t="s">
        <v>4010</v>
      </c>
      <c r="AF537" s="5">
        <f>IF(ActividadesCom[[#This Row],[NIVEL 5]]&lt;&gt;0,VLOOKUP(ActividadesCom[[#This Row],[NIVEL 5]],Catálogo!A:B,2,FALSE),"")</f>
        <v>2</v>
      </c>
      <c r="AG537" s="5">
        <v>1</v>
      </c>
      <c r="AH537" s="2"/>
      <c r="AI537" s="2"/>
    </row>
    <row r="538" spans="1:35" ht="30" hidden="1" customHeight="1" x14ac:dyDescent="0.25">
      <c r="A538" s="7">
        <v>14470178</v>
      </c>
      <c r="B538" s="97" t="str">
        <f>VLOOKUP(ActividadesCom[[#This Row],[NO. DE CONTROL]],'LISTADO ESTUDIANTES'!A:C,3,FALSE)</f>
        <v>PACHECO CASTILLO JOSE JUAN</v>
      </c>
      <c r="C538" s="97" t="str">
        <f>VLOOKUP(ActividadesCom[[#This Row],[NO. DE CONTROL]],'LISTADO ESTUDIANTES'!A:B,2,FALSE)</f>
        <v>INGENIERIA INDUSTRIAL</v>
      </c>
      <c r="D538" s="18" t="str">
        <f>VLOOKUP(ActividadesCom[[#This Row],[NO. DE CONTROL]],'LISTADO ESTUDIANTES'!A:D,4,FALSE)</f>
        <v>EGRESADO(A)</v>
      </c>
      <c r="E538" s="5">
        <f>SUM(ActividadesCom[[#This Row],[CRÉD. 1]],ActividadesCom[[#This Row],[CRÉD. 2]],ActividadesCom[[#This Row],[CRÉD. 3]],ActividadesCom[[#This Row],[CRÉD. 4]],ActividadesCom[[#This Row],[CRÉD. 5]])</f>
        <v>5</v>
      </c>
      <c r="F538" s="17">
        <f>IF(ActividadesCom[[#This Row],[ÚLTIMO SEMESTRE CON CRÉDITOS]]&gt;0,ROUND(AVERAGE(ActividadesCom[[#This Row],[VALOR NIVEL 5]],ActividadesCom[[#This Row],[VALOR NIVEL 4]],ActividadesCom[[#This Row],[VALOR NIVEL 3]],ActividadesCom[[#This Row],[VALOR NIVEL 2]],ActividadesCom[[#This Row],[VALOR NIVEL 1]]),0),"")</f>
        <v>2</v>
      </c>
      <c r="G538" s="5" t="str">
        <f>IF(ActividadesCom[[#This Row],[PROMEDIO]]="","",IF(ActividadesCom[[#This Row],[PROMEDIO]]&gt;=4,"EXCELENTE",IF(ActividadesCom[[#This Row],[PROMEDIO]]&gt;=3,"NOTABLE",IF(ActividadesCom[[#This Row],[PROMEDIO]]&gt;=2,"BUENO",IF(ActividadesCom[[#This Row],[PROMEDIO]]=1,"SUFICIENTE","")))))</f>
        <v>BUENO</v>
      </c>
      <c r="H538" s="5">
        <f>MAX(ActividadesCom[[#This Row],[PERÍODO 1]],ActividadesCom[[#This Row],[PERÍODO 2]],ActividadesCom[[#This Row],[PERÍODO 3]],ActividadesCom[[#This Row],[PERÍODO 4]],ActividadesCom[[#This Row],[PERÍODO 5]])</f>
        <v>20173</v>
      </c>
      <c r="I538" s="6" t="s">
        <v>358</v>
      </c>
      <c r="J538" s="5">
        <v>20151</v>
      </c>
      <c r="K538" s="5" t="s">
        <v>4010</v>
      </c>
      <c r="L538" s="5">
        <f>IF(ActividadesCom[[#This Row],[NIVEL 1]]&lt;&gt;0,VLOOKUP(ActividadesCom[[#This Row],[NIVEL 1]],Catálogo!A:B,2,FALSE),"")</f>
        <v>2</v>
      </c>
      <c r="M538" s="5">
        <v>1</v>
      </c>
      <c r="N538" s="6" t="s">
        <v>360</v>
      </c>
      <c r="O538" s="5">
        <v>20151</v>
      </c>
      <c r="P538" s="5" t="s">
        <v>4010</v>
      </c>
      <c r="Q538" s="5">
        <f>IF(ActividadesCom[[#This Row],[NIVEL 2]]&lt;&gt;0,VLOOKUP(ActividadesCom[[#This Row],[NIVEL 2]],Catálogo!A:B,2,FALSE),"")</f>
        <v>2</v>
      </c>
      <c r="R538" s="5">
        <v>1</v>
      </c>
      <c r="S538" s="6" t="s">
        <v>9</v>
      </c>
      <c r="T538" s="5">
        <v>20143</v>
      </c>
      <c r="U538" s="5" t="s">
        <v>4010</v>
      </c>
      <c r="V538" s="5">
        <f>IF(ActividadesCom[[#This Row],[NIVEL 3]]&lt;&gt;0,VLOOKUP(ActividadesCom[[#This Row],[NIVEL 3]],Catálogo!A:B,2,FALSE),"")</f>
        <v>2</v>
      </c>
      <c r="W538" s="5">
        <v>1</v>
      </c>
      <c r="X538" s="6" t="s">
        <v>472</v>
      </c>
      <c r="Y538" s="5">
        <v>20173</v>
      </c>
      <c r="Z538" s="5" t="s">
        <v>4010</v>
      </c>
      <c r="AA538" s="5">
        <f>IF(ActividadesCom[[#This Row],[NIVEL 4]]&lt;&gt;0,VLOOKUP(ActividadesCom[[#This Row],[NIVEL 4]],Catálogo!A:B,2,FALSE),"")</f>
        <v>2</v>
      </c>
      <c r="AB538" s="5">
        <v>1</v>
      </c>
      <c r="AC538" s="6" t="s">
        <v>6</v>
      </c>
      <c r="AD538" s="5">
        <v>20143</v>
      </c>
      <c r="AE538" s="5" t="s">
        <v>4010</v>
      </c>
      <c r="AF538" s="5">
        <f>IF(ActividadesCom[[#This Row],[NIVEL 5]]&lt;&gt;0,VLOOKUP(ActividadesCom[[#This Row],[NIVEL 5]],Catálogo!A:B,2,FALSE),"")</f>
        <v>2</v>
      </c>
      <c r="AG538" s="5">
        <v>1</v>
      </c>
      <c r="AH538" s="2"/>
      <c r="AI538" s="2"/>
    </row>
    <row r="539" spans="1:35" ht="30" hidden="1" customHeight="1" x14ac:dyDescent="0.25">
      <c r="A539" s="7">
        <v>14470179</v>
      </c>
      <c r="B539" s="97" t="str">
        <f>VLOOKUP(ActividadesCom[[#This Row],[NO. DE CONTROL]],'LISTADO ESTUDIANTES'!A:C,3,FALSE)</f>
        <v>TEMIS NATO ADRIAN</v>
      </c>
      <c r="C539" s="97" t="str">
        <f>VLOOKUP(ActividadesCom[[#This Row],[NO. DE CONTROL]],'LISTADO ESTUDIANTES'!A:B,2,FALSE)</f>
        <v>INGENIERIA INDUSTRIAL</v>
      </c>
      <c r="D539" s="18" t="str">
        <f>VLOOKUP(ActividadesCom[[#This Row],[NO. DE CONTROL]],'LISTADO ESTUDIANTES'!A:D,4,FALSE)</f>
        <v>EGRESADO(A)</v>
      </c>
      <c r="E539" s="5">
        <f>SUM(ActividadesCom[[#This Row],[CRÉD. 1]],ActividadesCom[[#This Row],[CRÉD. 2]],ActividadesCom[[#This Row],[CRÉD. 3]],ActividadesCom[[#This Row],[CRÉD. 4]],ActividadesCom[[#This Row],[CRÉD. 5]])</f>
        <v>5</v>
      </c>
      <c r="F539" s="17">
        <f>IF(ActividadesCom[[#This Row],[ÚLTIMO SEMESTRE CON CRÉDITOS]]&gt;0,ROUND(AVERAGE(ActividadesCom[[#This Row],[VALOR NIVEL 5]],ActividadesCom[[#This Row],[VALOR NIVEL 4]],ActividadesCom[[#This Row],[VALOR NIVEL 3]],ActividadesCom[[#This Row],[VALOR NIVEL 2]],ActividadesCom[[#This Row],[VALOR NIVEL 1]]),0),"")</f>
        <v>2</v>
      </c>
      <c r="G539" s="5" t="str">
        <f>IF(ActividadesCom[[#This Row],[PROMEDIO]]="","",IF(ActividadesCom[[#This Row],[PROMEDIO]]&gt;=4,"EXCELENTE",IF(ActividadesCom[[#This Row],[PROMEDIO]]&gt;=3,"NOTABLE",IF(ActividadesCom[[#This Row],[PROMEDIO]]&gt;=2,"BUENO",IF(ActividadesCom[[#This Row],[PROMEDIO]]=1,"SUFICIENTE","")))))</f>
        <v>BUENO</v>
      </c>
      <c r="H539" s="5">
        <f>MAX(ActividadesCom[[#This Row],[PERÍODO 1]],ActividadesCom[[#This Row],[PERÍODO 2]],ActividadesCom[[#This Row],[PERÍODO 3]],ActividadesCom[[#This Row],[PERÍODO 4]],ActividadesCom[[#This Row],[PERÍODO 5]])</f>
        <v>20151</v>
      </c>
      <c r="I539" s="6" t="s">
        <v>360</v>
      </c>
      <c r="J539" s="5">
        <v>20151</v>
      </c>
      <c r="K539" s="5" t="s">
        <v>4010</v>
      </c>
      <c r="L539" s="5">
        <f>IF(ActividadesCom[[#This Row],[NIVEL 1]]&lt;&gt;0,VLOOKUP(ActividadesCom[[#This Row],[NIVEL 1]],Catálogo!A:B,2,FALSE),"")</f>
        <v>2</v>
      </c>
      <c r="M539" s="5">
        <v>1</v>
      </c>
      <c r="N539" s="6" t="s">
        <v>9</v>
      </c>
      <c r="O539" s="5">
        <v>20143</v>
      </c>
      <c r="P539" s="5" t="s">
        <v>4010</v>
      </c>
      <c r="Q539" s="5">
        <f>IF(ActividadesCom[[#This Row],[NIVEL 2]]&lt;&gt;0,VLOOKUP(ActividadesCom[[#This Row],[NIVEL 2]],Catálogo!A:B,2,FALSE),"")</f>
        <v>2</v>
      </c>
      <c r="R539" s="5">
        <v>1</v>
      </c>
      <c r="S539" s="6" t="s">
        <v>518</v>
      </c>
      <c r="T539" s="5">
        <v>20151</v>
      </c>
      <c r="U539" s="5" t="s">
        <v>4010</v>
      </c>
      <c r="V539" s="5">
        <f>IF(ActividadesCom[[#This Row],[NIVEL 3]]&lt;&gt;0,VLOOKUP(ActividadesCom[[#This Row],[NIVEL 3]],Catálogo!A:B,2,FALSE),"")</f>
        <v>2</v>
      </c>
      <c r="W539" s="5">
        <v>1</v>
      </c>
      <c r="X539" s="6" t="s">
        <v>31</v>
      </c>
      <c r="Y539" s="5">
        <v>20151</v>
      </c>
      <c r="Z539" s="5" t="s">
        <v>4010</v>
      </c>
      <c r="AA539" s="5">
        <f>IF(ActividadesCom[[#This Row],[NIVEL 4]]&lt;&gt;0,VLOOKUP(ActividadesCom[[#This Row],[NIVEL 4]],Catálogo!A:B,2,FALSE),"")</f>
        <v>2</v>
      </c>
      <c r="AB539" s="5">
        <v>1</v>
      </c>
      <c r="AC539" s="6" t="s">
        <v>6</v>
      </c>
      <c r="AD539" s="5">
        <v>20143</v>
      </c>
      <c r="AE539" s="5" t="s">
        <v>4010</v>
      </c>
      <c r="AF539" s="5">
        <f>IF(ActividadesCom[[#This Row],[NIVEL 5]]&lt;&gt;0,VLOOKUP(ActividadesCom[[#This Row],[NIVEL 5]],Catálogo!A:B,2,FALSE),"")</f>
        <v>2</v>
      </c>
      <c r="AG539" s="5">
        <v>1</v>
      </c>
      <c r="AH539" s="2"/>
      <c r="AI539" s="2"/>
    </row>
    <row r="540" spans="1:35" ht="30" hidden="1" customHeight="1" x14ac:dyDescent="0.25">
      <c r="A540" s="7">
        <v>14470180</v>
      </c>
      <c r="B540" s="97" t="str">
        <f>VLOOKUP(ActividadesCom[[#This Row],[NO. DE CONTROL]],'LISTADO ESTUDIANTES'!A:C,3,FALSE)</f>
        <v>NAH LEZAMA CESAR EDUARDO</v>
      </c>
      <c r="C540" s="97" t="str">
        <f>VLOOKUP(ActividadesCom[[#This Row],[NO. DE CONTROL]],'LISTADO ESTUDIANTES'!A:B,2,FALSE)</f>
        <v>INGENIERIA INDUSTRIAL</v>
      </c>
      <c r="D540" s="18" t="str">
        <f>VLOOKUP(ActividadesCom[[#This Row],[NO. DE CONTROL]],'LISTADO ESTUDIANTES'!A:D,4,FALSE)</f>
        <v>BAJA</v>
      </c>
      <c r="E540" s="5">
        <f>SUM(ActividadesCom[[#This Row],[CRÉD. 1]],ActividadesCom[[#This Row],[CRÉD. 2]],ActividadesCom[[#This Row],[CRÉD. 3]],ActividadesCom[[#This Row],[CRÉD. 4]],ActividadesCom[[#This Row],[CRÉD. 5]])</f>
        <v>1</v>
      </c>
      <c r="F540" s="17">
        <f>IF(ActividadesCom[[#This Row],[ÚLTIMO SEMESTRE CON CRÉDITOS]]&gt;0,ROUND(AVERAGE(ActividadesCom[[#This Row],[VALOR NIVEL 5]],ActividadesCom[[#This Row],[VALOR NIVEL 4]],ActividadesCom[[#This Row],[VALOR NIVEL 3]],ActividadesCom[[#This Row],[VALOR NIVEL 2]],ActividadesCom[[#This Row],[VALOR NIVEL 1]]),0),"")</f>
        <v>2</v>
      </c>
      <c r="G540" s="5" t="str">
        <f>IF(ActividadesCom[[#This Row],[PROMEDIO]]="","",IF(ActividadesCom[[#This Row],[PROMEDIO]]&gt;=4,"EXCELENTE",IF(ActividadesCom[[#This Row],[PROMEDIO]]&gt;=3,"NOTABLE",IF(ActividadesCom[[#This Row],[PROMEDIO]]&gt;=2,"BUENO",IF(ActividadesCom[[#This Row],[PROMEDIO]]=1,"SUFICIENTE","")))))</f>
        <v>BUENO</v>
      </c>
      <c r="H540" s="5">
        <f>MAX(ActividadesCom[[#This Row],[PERÍODO 1]],ActividadesCom[[#This Row],[PERÍODO 2]],ActividadesCom[[#This Row],[PERÍODO 3]],ActividadesCom[[#This Row],[PERÍODO 4]],ActividadesCom[[#This Row],[PERÍODO 5]])</f>
        <v>20143</v>
      </c>
      <c r="I540" s="6"/>
      <c r="J540" s="5"/>
      <c r="K540" s="5"/>
      <c r="L540" s="5" t="str">
        <f>IF(ActividadesCom[[#This Row],[NIVEL 1]]&lt;&gt;0,VLOOKUP(ActividadesCom[[#This Row],[NIVEL 1]],Catálogo!A:B,2,FALSE),"")</f>
        <v/>
      </c>
      <c r="M540" s="5"/>
      <c r="N540" s="6"/>
      <c r="O540" s="5"/>
      <c r="P540" s="5"/>
      <c r="Q540" s="5" t="str">
        <f>IF(ActividadesCom[[#This Row],[NIVEL 2]]&lt;&gt;0,VLOOKUP(ActividadesCom[[#This Row],[NIVEL 2]],Catálogo!A:B,2,FALSE),"")</f>
        <v/>
      </c>
      <c r="R540" s="5"/>
      <c r="S540" s="6"/>
      <c r="T540" s="5"/>
      <c r="U540" s="5"/>
      <c r="V540" s="5" t="str">
        <f>IF(ActividadesCom[[#This Row],[NIVEL 3]]&lt;&gt;0,VLOOKUP(ActividadesCom[[#This Row],[NIVEL 3]],Catálogo!A:B,2,FALSE),"")</f>
        <v/>
      </c>
      <c r="W540" s="5"/>
      <c r="X540" s="6"/>
      <c r="Y540" s="5"/>
      <c r="Z540" s="5"/>
      <c r="AA540" s="5" t="str">
        <f>IF(ActividadesCom[[#This Row],[NIVEL 4]]&lt;&gt;0,VLOOKUP(ActividadesCom[[#This Row],[NIVEL 4]],Catálogo!A:B,2,FALSE),"")</f>
        <v/>
      </c>
      <c r="AB540" s="5"/>
      <c r="AC540" s="6" t="s">
        <v>26</v>
      </c>
      <c r="AD540" s="5">
        <v>20143</v>
      </c>
      <c r="AE540" s="5" t="s">
        <v>4010</v>
      </c>
      <c r="AF540" s="5">
        <f>IF(ActividadesCom[[#This Row],[NIVEL 5]]&lt;&gt;0,VLOOKUP(ActividadesCom[[#This Row],[NIVEL 5]],Catálogo!A:B,2,FALSE),"")</f>
        <v>2</v>
      </c>
      <c r="AG540" s="5">
        <v>1</v>
      </c>
      <c r="AH540" s="2"/>
      <c r="AI540" s="2"/>
    </row>
    <row r="541" spans="1:35" ht="30" hidden="1" customHeight="1" x14ac:dyDescent="0.25">
      <c r="A541" s="7">
        <v>14470181</v>
      </c>
      <c r="B541" s="97" t="str">
        <f>VLOOKUP(ActividadesCom[[#This Row],[NO. DE CONTROL]],'LISTADO ESTUDIANTES'!A:C,3,FALSE)</f>
        <v>CHIN MIJANGOS RUBEN ABRAHAM</v>
      </c>
      <c r="C541" s="97" t="str">
        <f>VLOOKUP(ActividadesCom[[#This Row],[NO. DE CONTROL]],'LISTADO ESTUDIANTES'!A:B,2,FALSE)</f>
        <v>INGENIERIA INDUSTRIAL</v>
      </c>
      <c r="D541" s="18" t="str">
        <f>VLOOKUP(ActividadesCom[[#This Row],[NO. DE CONTROL]],'LISTADO ESTUDIANTES'!A:D,4,FALSE)</f>
        <v>BAJA</v>
      </c>
      <c r="E541" s="5">
        <f>SUM(ActividadesCom[[#This Row],[CRÉD. 1]],ActividadesCom[[#This Row],[CRÉD. 2]],ActividadesCom[[#This Row],[CRÉD. 3]],ActividadesCom[[#This Row],[CRÉD. 4]],ActividadesCom[[#This Row],[CRÉD. 5]])</f>
        <v>2</v>
      </c>
      <c r="F541" s="17">
        <f>IF(ActividadesCom[[#This Row],[ÚLTIMO SEMESTRE CON CRÉDITOS]]&gt;0,ROUND(AVERAGE(ActividadesCom[[#This Row],[VALOR NIVEL 5]],ActividadesCom[[#This Row],[VALOR NIVEL 4]],ActividadesCom[[#This Row],[VALOR NIVEL 3]],ActividadesCom[[#This Row],[VALOR NIVEL 2]],ActividadesCom[[#This Row],[VALOR NIVEL 1]]),0),"")</f>
        <v>2</v>
      </c>
      <c r="G541" s="5" t="str">
        <f>IF(ActividadesCom[[#This Row],[PROMEDIO]]="","",IF(ActividadesCom[[#This Row],[PROMEDIO]]&gt;=4,"EXCELENTE",IF(ActividadesCom[[#This Row],[PROMEDIO]]&gt;=3,"NOTABLE",IF(ActividadesCom[[#This Row],[PROMEDIO]]&gt;=2,"BUENO",IF(ActividadesCom[[#This Row],[PROMEDIO]]=1,"SUFICIENTE","")))))</f>
        <v>BUENO</v>
      </c>
      <c r="H541" s="5">
        <f>MAX(ActividadesCom[[#This Row],[PERÍODO 1]],ActividadesCom[[#This Row],[PERÍODO 2]],ActividadesCom[[#This Row],[PERÍODO 3]],ActividadesCom[[#This Row],[PERÍODO 4]],ActividadesCom[[#This Row],[PERÍODO 5]])</f>
        <v>20151</v>
      </c>
      <c r="I541" s="6" t="s">
        <v>360</v>
      </c>
      <c r="J541" s="5">
        <v>20151</v>
      </c>
      <c r="K541" s="5" t="s">
        <v>4010</v>
      </c>
      <c r="L541" s="5">
        <f>IF(ActividadesCom[[#This Row],[NIVEL 1]]&lt;&gt;0,VLOOKUP(ActividadesCom[[#This Row],[NIVEL 1]],Catálogo!A:B,2,FALSE),"")</f>
        <v>2</v>
      </c>
      <c r="M541" s="5">
        <v>1</v>
      </c>
      <c r="N541" s="6"/>
      <c r="O541" s="5"/>
      <c r="P541" s="5"/>
      <c r="Q541" s="5" t="str">
        <f>IF(ActividadesCom[[#This Row],[NIVEL 2]]&lt;&gt;0,VLOOKUP(ActividadesCom[[#This Row],[NIVEL 2]],Catálogo!A:B,2,FALSE),"")</f>
        <v/>
      </c>
      <c r="R541" s="5"/>
      <c r="S541" s="6"/>
      <c r="T541" s="5"/>
      <c r="U541" s="5"/>
      <c r="V541" s="5" t="str">
        <f>IF(ActividadesCom[[#This Row],[NIVEL 3]]&lt;&gt;0,VLOOKUP(ActividadesCom[[#This Row],[NIVEL 3]],Catálogo!A:B,2,FALSE),"")</f>
        <v/>
      </c>
      <c r="W541" s="5"/>
      <c r="X541" s="6"/>
      <c r="Y541" s="5"/>
      <c r="Z541" s="5"/>
      <c r="AA541" s="5" t="str">
        <f>IF(ActividadesCom[[#This Row],[NIVEL 4]]&lt;&gt;0,VLOOKUP(ActividadesCom[[#This Row],[NIVEL 4]],Catálogo!A:B,2,FALSE),"")</f>
        <v/>
      </c>
      <c r="AB541" s="5"/>
      <c r="AC541" s="6" t="s">
        <v>26</v>
      </c>
      <c r="AD541" s="5">
        <v>20143</v>
      </c>
      <c r="AE541" s="5" t="s">
        <v>4010</v>
      </c>
      <c r="AF541" s="5">
        <f>IF(ActividadesCom[[#This Row],[NIVEL 5]]&lt;&gt;0,VLOOKUP(ActividadesCom[[#This Row],[NIVEL 5]],Catálogo!A:B,2,FALSE),"")</f>
        <v>2</v>
      </c>
      <c r="AG541" s="5">
        <v>1</v>
      </c>
      <c r="AH541" s="2"/>
      <c r="AI541" s="2"/>
    </row>
    <row r="542" spans="1:35" ht="30" hidden="1" customHeight="1" x14ac:dyDescent="0.25">
      <c r="A542" s="7">
        <v>14470182</v>
      </c>
      <c r="B542" s="97" t="str">
        <f>VLOOKUP(ActividadesCom[[#This Row],[NO. DE CONTROL]],'LISTADO ESTUDIANTES'!A:C,3,FALSE)</f>
        <v>HUCHIN FUENTES CANDELARIO GUADALUPE</v>
      </c>
      <c r="C542" s="97" t="str">
        <f>VLOOKUP(ActividadesCom[[#This Row],[NO. DE CONTROL]],'LISTADO ESTUDIANTES'!A:B,2,FALSE)</f>
        <v>INGENIERIA EN GESTION EMPRESARIAL</v>
      </c>
      <c r="D542" s="18" t="str">
        <f>VLOOKUP(ActividadesCom[[#This Row],[NO. DE CONTROL]],'LISTADO ESTUDIANTES'!A:D,4,FALSE)</f>
        <v>EGRESADO(A)</v>
      </c>
      <c r="E542" s="5">
        <f>SUM(ActividadesCom[[#This Row],[CRÉD. 1]],ActividadesCom[[#This Row],[CRÉD. 2]],ActividadesCom[[#This Row],[CRÉD. 3]],ActividadesCom[[#This Row],[CRÉD. 4]],ActividadesCom[[#This Row],[CRÉD. 5]])</f>
        <v>7</v>
      </c>
      <c r="F542" s="17">
        <f>IF(ActividadesCom[[#This Row],[ÚLTIMO SEMESTRE CON CRÉDITOS]]&gt;0,ROUND(AVERAGE(ActividadesCom[[#This Row],[VALOR NIVEL 5]],ActividadesCom[[#This Row],[VALOR NIVEL 4]],ActividadesCom[[#This Row],[VALOR NIVEL 3]],ActividadesCom[[#This Row],[VALOR NIVEL 2]],ActividadesCom[[#This Row],[VALOR NIVEL 1]]),0),"")</f>
        <v>2</v>
      </c>
      <c r="G542" s="5" t="str">
        <f>IF(ActividadesCom[[#This Row],[PROMEDIO]]="","",IF(ActividadesCom[[#This Row],[PROMEDIO]]&gt;=4,"EXCELENTE",IF(ActividadesCom[[#This Row],[PROMEDIO]]&gt;=3,"NOTABLE",IF(ActividadesCom[[#This Row],[PROMEDIO]]&gt;=2,"BUENO",IF(ActividadesCom[[#This Row],[PROMEDIO]]=1,"SUFICIENTE","")))))</f>
        <v>BUENO</v>
      </c>
      <c r="H542" s="5">
        <f>MAX(ActividadesCom[[#This Row],[PERÍODO 1]],ActividadesCom[[#This Row],[PERÍODO 2]],ActividadesCom[[#This Row],[PERÍODO 3]],ActividadesCom[[#This Row],[PERÍODO 4]],ActividadesCom[[#This Row],[PERÍODO 5]])</f>
        <v>20181</v>
      </c>
      <c r="I542" s="6" t="s">
        <v>111</v>
      </c>
      <c r="J542" s="5">
        <v>20153</v>
      </c>
      <c r="K542" s="5" t="s">
        <v>4010</v>
      </c>
      <c r="L542" s="5">
        <f>IF(ActividadesCom[[#This Row],[NIVEL 1]]&lt;&gt;0,VLOOKUP(ActividadesCom[[#This Row],[NIVEL 1]],Catálogo!A:B,2,FALSE),"")</f>
        <v>2</v>
      </c>
      <c r="M542" s="5">
        <v>1</v>
      </c>
      <c r="N542" s="6" t="s">
        <v>445</v>
      </c>
      <c r="O542" s="5">
        <v>20181</v>
      </c>
      <c r="P542" s="5" t="s">
        <v>4010</v>
      </c>
      <c r="Q542" s="5">
        <f>IF(ActividadesCom[[#This Row],[NIVEL 2]]&lt;&gt;0,VLOOKUP(ActividadesCom[[#This Row],[NIVEL 2]],Catálogo!A:B,2,FALSE),"")</f>
        <v>2</v>
      </c>
      <c r="R542" s="5">
        <v>2</v>
      </c>
      <c r="S542" s="6" t="s">
        <v>111</v>
      </c>
      <c r="T542" s="5">
        <v>20173</v>
      </c>
      <c r="U542" s="5" t="s">
        <v>4010</v>
      </c>
      <c r="V542" s="5">
        <f>IF(ActividadesCom[[#This Row],[NIVEL 3]]&lt;&gt;0,VLOOKUP(ActividadesCom[[#This Row],[NIVEL 3]],Catálogo!A:B,2,FALSE),"")</f>
        <v>2</v>
      </c>
      <c r="W542" s="5">
        <v>1</v>
      </c>
      <c r="X542" s="6" t="s">
        <v>111</v>
      </c>
      <c r="Y542" s="5">
        <v>20173</v>
      </c>
      <c r="Z542" s="5" t="s">
        <v>4010</v>
      </c>
      <c r="AA542" s="5">
        <f>IF(ActividadesCom[[#This Row],[NIVEL 4]]&lt;&gt;0,VLOOKUP(ActividadesCom[[#This Row],[NIVEL 4]],Catálogo!A:B,2,FALSE),"")</f>
        <v>2</v>
      </c>
      <c r="AB542" s="5">
        <v>1</v>
      </c>
      <c r="AC542" s="6" t="s">
        <v>27</v>
      </c>
      <c r="AD542" s="5">
        <v>20143</v>
      </c>
      <c r="AE542" s="5" t="s">
        <v>4010</v>
      </c>
      <c r="AF542" s="5">
        <f>IF(ActividadesCom[[#This Row],[NIVEL 5]]&lt;&gt;0,VLOOKUP(ActividadesCom[[#This Row],[NIVEL 5]],Catálogo!A:B,2,FALSE),"")</f>
        <v>2</v>
      </c>
      <c r="AG542" s="5">
        <v>2</v>
      </c>
      <c r="AH542" s="2"/>
      <c r="AI542" s="2"/>
    </row>
    <row r="543" spans="1:35" ht="30" hidden="1" customHeight="1" x14ac:dyDescent="0.25">
      <c r="A543" s="7">
        <v>14470183</v>
      </c>
      <c r="B543" s="97" t="str">
        <f>VLOOKUP(ActividadesCom[[#This Row],[NO. DE CONTROL]],'LISTADO ESTUDIANTES'!A:C,3,FALSE)</f>
        <v>SALAZAR VAZQUEZ CITLALY YANEL</v>
      </c>
      <c r="C543" s="97" t="str">
        <f>VLOOKUP(ActividadesCom[[#This Row],[NO. DE CONTROL]],'LISTADO ESTUDIANTES'!A:B,2,FALSE)</f>
        <v>INGENIERIA EN GESTION EMPRESARIAL</v>
      </c>
      <c r="D543" s="18" t="str">
        <f>VLOOKUP(ActividadesCom[[#This Row],[NO. DE CONTROL]],'LISTADO ESTUDIANTES'!A:D,4,FALSE)</f>
        <v>EGRESADO(A)</v>
      </c>
      <c r="E543" s="5">
        <f>SUM(ActividadesCom[[#This Row],[CRÉD. 1]],ActividadesCom[[#This Row],[CRÉD. 2]],ActividadesCom[[#This Row],[CRÉD. 3]],ActividadesCom[[#This Row],[CRÉD. 4]],ActividadesCom[[#This Row],[CRÉD. 5]])</f>
        <v>6</v>
      </c>
      <c r="F543" s="17">
        <f>IF(ActividadesCom[[#This Row],[ÚLTIMO SEMESTRE CON CRÉDITOS]]&gt;0,ROUND(AVERAGE(ActividadesCom[[#This Row],[VALOR NIVEL 5]],ActividadesCom[[#This Row],[VALOR NIVEL 4]],ActividadesCom[[#This Row],[VALOR NIVEL 3]],ActividadesCom[[#This Row],[VALOR NIVEL 2]],ActividadesCom[[#This Row],[VALOR NIVEL 1]]),0),"")</f>
        <v>2</v>
      </c>
      <c r="G543" s="5" t="str">
        <f>IF(ActividadesCom[[#This Row],[PROMEDIO]]="","",IF(ActividadesCom[[#This Row],[PROMEDIO]]&gt;=4,"EXCELENTE",IF(ActividadesCom[[#This Row],[PROMEDIO]]&gt;=3,"NOTABLE",IF(ActividadesCom[[#This Row],[PROMEDIO]]&gt;=2,"BUENO",IF(ActividadesCom[[#This Row],[PROMEDIO]]=1,"SUFICIENTE","")))))</f>
        <v>BUENO</v>
      </c>
      <c r="H543" s="5">
        <f>MAX(ActividadesCom[[#This Row],[PERÍODO 1]],ActividadesCom[[#This Row],[PERÍODO 2]],ActividadesCom[[#This Row],[PERÍODO 3]],ActividadesCom[[#This Row],[PERÍODO 4]],ActividadesCom[[#This Row],[PERÍODO 5]])</f>
        <v>20173</v>
      </c>
      <c r="I543" s="6" t="s">
        <v>111</v>
      </c>
      <c r="J543" s="5">
        <v>20143</v>
      </c>
      <c r="K543" s="5" t="s">
        <v>4010</v>
      </c>
      <c r="L543" s="5">
        <f>IF(ActividadesCom[[#This Row],[NIVEL 1]]&lt;&gt;0,VLOOKUP(ActividadesCom[[#This Row],[NIVEL 1]],Catálogo!A:B,2,FALSE),"")</f>
        <v>2</v>
      </c>
      <c r="M543" s="5">
        <v>1</v>
      </c>
      <c r="N543" s="6" t="s">
        <v>111</v>
      </c>
      <c r="O543" s="5">
        <v>20151</v>
      </c>
      <c r="P543" s="5" t="s">
        <v>4010</v>
      </c>
      <c r="Q543" s="5">
        <f>IF(ActividadesCom[[#This Row],[NIVEL 2]]&lt;&gt;0,VLOOKUP(ActividadesCom[[#This Row],[NIVEL 2]],Catálogo!A:B,2,FALSE),"")</f>
        <v>2</v>
      </c>
      <c r="R543" s="5">
        <v>1</v>
      </c>
      <c r="S543" s="6" t="s">
        <v>111</v>
      </c>
      <c r="T543" s="5">
        <v>20173</v>
      </c>
      <c r="U543" s="5" t="s">
        <v>4010</v>
      </c>
      <c r="V543" s="5">
        <f>IF(ActividadesCom[[#This Row],[NIVEL 3]]&lt;&gt;0,VLOOKUP(ActividadesCom[[#This Row],[NIVEL 3]],Catálogo!A:B,2,FALSE),"")</f>
        <v>2</v>
      </c>
      <c r="W543" s="5">
        <v>1</v>
      </c>
      <c r="X543" s="6" t="s">
        <v>562</v>
      </c>
      <c r="Y543" s="5">
        <v>20171</v>
      </c>
      <c r="Z543" s="5" t="s">
        <v>4010</v>
      </c>
      <c r="AA543" s="5">
        <f>IF(ActividadesCom[[#This Row],[NIVEL 4]]&lt;&gt;0,VLOOKUP(ActividadesCom[[#This Row],[NIVEL 4]],Catálogo!A:B,2,FALSE),"")</f>
        <v>2</v>
      </c>
      <c r="AB543" s="5">
        <v>1</v>
      </c>
      <c r="AC543" s="6" t="s">
        <v>516</v>
      </c>
      <c r="AD543" s="5" t="s">
        <v>517</v>
      </c>
      <c r="AE543" s="5" t="s">
        <v>4010</v>
      </c>
      <c r="AF543" s="5">
        <f>IF(ActividadesCom[[#This Row],[NIVEL 5]]&lt;&gt;0,VLOOKUP(ActividadesCom[[#This Row],[NIVEL 5]],Catálogo!A:B,2,FALSE),"")</f>
        <v>2</v>
      </c>
      <c r="AG543" s="5">
        <v>2</v>
      </c>
      <c r="AH543" s="2"/>
      <c r="AI543" s="2"/>
    </row>
    <row r="544" spans="1:35" ht="30" hidden="1" customHeight="1" x14ac:dyDescent="0.25">
      <c r="A544" s="7">
        <v>14470184</v>
      </c>
      <c r="B544" s="97" t="str">
        <f>VLOOKUP(ActividadesCom[[#This Row],[NO. DE CONTROL]],'LISTADO ESTUDIANTES'!A:C,3,FALSE)</f>
        <v>GOMEZ CRUZ OSCAR MANUEL</v>
      </c>
      <c r="C544" s="97" t="str">
        <f>VLOOKUP(ActividadesCom[[#This Row],[NO. DE CONTROL]],'LISTADO ESTUDIANTES'!A:B,2,FALSE)</f>
        <v>INGENIERIA INDUSTRIAL</v>
      </c>
      <c r="D544" s="18" t="str">
        <f>VLOOKUP(ActividadesCom[[#This Row],[NO. DE CONTROL]],'LISTADO ESTUDIANTES'!A:D,4,FALSE)</f>
        <v>EGRESADO(A)</v>
      </c>
      <c r="E544" s="5">
        <f>SUM(ActividadesCom[[#This Row],[CRÉD. 1]],ActividadesCom[[#This Row],[CRÉD. 2]],ActividadesCom[[#This Row],[CRÉD. 3]],ActividadesCom[[#This Row],[CRÉD. 4]],ActividadesCom[[#This Row],[CRÉD. 5]])</f>
        <v>6</v>
      </c>
      <c r="F544" s="17">
        <f>IF(ActividadesCom[[#This Row],[ÚLTIMO SEMESTRE CON CRÉDITOS]]&gt;0,ROUND(AVERAGE(ActividadesCom[[#This Row],[VALOR NIVEL 5]],ActividadesCom[[#This Row],[VALOR NIVEL 4]],ActividadesCom[[#This Row],[VALOR NIVEL 3]],ActividadesCom[[#This Row],[VALOR NIVEL 2]],ActividadesCom[[#This Row],[VALOR NIVEL 1]]),0),"")</f>
        <v>2</v>
      </c>
      <c r="G544" s="5" t="str">
        <f>IF(ActividadesCom[[#This Row],[PROMEDIO]]="","",IF(ActividadesCom[[#This Row],[PROMEDIO]]&gt;=4,"EXCELENTE",IF(ActividadesCom[[#This Row],[PROMEDIO]]&gt;=3,"NOTABLE",IF(ActividadesCom[[#This Row],[PROMEDIO]]&gt;=2,"BUENO",IF(ActividadesCom[[#This Row],[PROMEDIO]]=1,"SUFICIENTE","")))))</f>
        <v>BUENO</v>
      </c>
      <c r="H544" s="5">
        <f>MAX(ActividadesCom[[#This Row],[PERÍODO 1]],ActividadesCom[[#This Row],[PERÍODO 2]],ActividadesCom[[#This Row],[PERÍODO 3]],ActividadesCom[[#This Row],[PERÍODO 4]],ActividadesCom[[#This Row],[PERÍODO 5]])</f>
        <v>20151</v>
      </c>
      <c r="I544" s="6" t="s">
        <v>358</v>
      </c>
      <c r="J544" s="5">
        <v>20151</v>
      </c>
      <c r="K544" s="5" t="s">
        <v>4010</v>
      </c>
      <c r="L544" s="5">
        <f>IF(ActividadesCom[[#This Row],[NIVEL 1]]&lt;&gt;0,VLOOKUP(ActividadesCom[[#This Row],[NIVEL 1]],Catálogo!A:B,2,FALSE),"")</f>
        <v>2</v>
      </c>
      <c r="M544" s="5">
        <v>1</v>
      </c>
      <c r="N544" s="6" t="s">
        <v>360</v>
      </c>
      <c r="O544" s="5">
        <v>20151</v>
      </c>
      <c r="P544" s="5" t="s">
        <v>4010</v>
      </c>
      <c r="Q544" s="5">
        <f>IF(ActividadesCom[[#This Row],[NIVEL 2]]&lt;&gt;0,VLOOKUP(ActividadesCom[[#This Row],[NIVEL 2]],Catálogo!A:B,2,FALSE),"")</f>
        <v>2</v>
      </c>
      <c r="R544" s="5">
        <v>1</v>
      </c>
      <c r="S544" s="6" t="s">
        <v>9</v>
      </c>
      <c r="T544" s="5">
        <v>20143</v>
      </c>
      <c r="U544" s="5" t="s">
        <v>4010</v>
      </c>
      <c r="V544" s="5">
        <f>IF(ActividadesCom[[#This Row],[NIVEL 3]]&lt;&gt;0,VLOOKUP(ActividadesCom[[#This Row],[NIVEL 3]],Catálogo!A:B,2,FALSE),"")</f>
        <v>2</v>
      </c>
      <c r="W544" s="5">
        <v>1</v>
      </c>
      <c r="X544" s="6" t="s">
        <v>475</v>
      </c>
      <c r="Y544" s="5" t="s">
        <v>454</v>
      </c>
      <c r="Z544" s="5" t="s">
        <v>4010</v>
      </c>
      <c r="AA544" s="5">
        <f>IF(ActividadesCom[[#This Row],[NIVEL 4]]&lt;&gt;0,VLOOKUP(ActividadesCom[[#This Row],[NIVEL 4]],Catálogo!A:B,2,FALSE),"")</f>
        <v>2</v>
      </c>
      <c r="AB544" s="5">
        <v>2</v>
      </c>
      <c r="AC544" s="6" t="s">
        <v>5</v>
      </c>
      <c r="AD544" s="5">
        <v>20141</v>
      </c>
      <c r="AE544" s="5" t="s">
        <v>4010</v>
      </c>
      <c r="AF544" s="5">
        <f>IF(ActividadesCom[[#This Row],[NIVEL 5]]&lt;&gt;0,VLOOKUP(ActividadesCom[[#This Row],[NIVEL 5]],Catálogo!A:B,2,FALSE),"")</f>
        <v>2</v>
      </c>
      <c r="AG544" s="5">
        <v>1</v>
      </c>
      <c r="AH544" s="2"/>
      <c r="AI544" s="2"/>
    </row>
    <row r="545" spans="1:35" ht="30" hidden="1" customHeight="1" x14ac:dyDescent="0.25">
      <c r="A545" s="7">
        <v>14470185</v>
      </c>
      <c r="B545" s="97" t="str">
        <f>VLOOKUP(ActividadesCom[[#This Row],[NO. DE CONTROL]],'LISTADO ESTUDIANTES'!A:C,3,FALSE)</f>
        <v>FLORES CHIN ADRIANA RAQUEL</v>
      </c>
      <c r="C545" s="97" t="str">
        <f>VLOOKUP(ActividadesCom[[#This Row],[NO. DE CONTROL]],'LISTADO ESTUDIANTES'!A:B,2,FALSE)</f>
        <v>INGENIERIA AMBIENTAL</v>
      </c>
      <c r="D545" s="18" t="str">
        <f>VLOOKUP(ActividadesCom[[#This Row],[NO. DE CONTROL]],'LISTADO ESTUDIANTES'!A:D,4,FALSE)</f>
        <v>EGRESADO(A)</v>
      </c>
      <c r="E545" s="5">
        <f>SUM(ActividadesCom[[#This Row],[CRÉD. 1]],ActividadesCom[[#This Row],[CRÉD. 2]],ActividadesCom[[#This Row],[CRÉD. 3]],ActividadesCom[[#This Row],[CRÉD. 4]],ActividadesCom[[#This Row],[CRÉD. 5]])</f>
        <v>5</v>
      </c>
      <c r="F545" s="17">
        <f>IF(ActividadesCom[[#This Row],[ÚLTIMO SEMESTRE CON CRÉDITOS]]&gt;0,ROUND(AVERAGE(ActividadesCom[[#This Row],[VALOR NIVEL 5]],ActividadesCom[[#This Row],[VALOR NIVEL 4]],ActividadesCom[[#This Row],[VALOR NIVEL 3]],ActividadesCom[[#This Row],[VALOR NIVEL 2]],ActividadesCom[[#This Row],[VALOR NIVEL 1]]),0),"")</f>
        <v>2</v>
      </c>
      <c r="G545" s="5" t="str">
        <f>IF(ActividadesCom[[#This Row],[PROMEDIO]]="","",IF(ActividadesCom[[#This Row],[PROMEDIO]]&gt;=4,"EXCELENTE",IF(ActividadesCom[[#This Row],[PROMEDIO]]&gt;=3,"NOTABLE",IF(ActividadesCom[[#This Row],[PROMEDIO]]&gt;=2,"BUENO",IF(ActividadesCom[[#This Row],[PROMEDIO]]=1,"SUFICIENTE","")))))</f>
        <v>BUENO</v>
      </c>
      <c r="H545" s="5">
        <f>MAX(ActividadesCom[[#This Row],[PERÍODO 1]],ActividadesCom[[#This Row],[PERÍODO 2]],ActividadesCom[[#This Row],[PERÍODO 3]],ActividadesCom[[#This Row],[PERÍODO 4]],ActividadesCom[[#This Row],[PERÍODO 5]])</f>
        <v>20163</v>
      </c>
      <c r="I545" s="6" t="s">
        <v>363</v>
      </c>
      <c r="J545" s="5">
        <v>20161</v>
      </c>
      <c r="K545" s="5" t="s">
        <v>4010</v>
      </c>
      <c r="L545" s="5">
        <f>IF(ActividadesCom[[#This Row],[NIVEL 1]]&lt;&gt;0,VLOOKUP(ActividadesCom[[#This Row],[NIVEL 1]],Catálogo!A:B,2,FALSE),"")</f>
        <v>2</v>
      </c>
      <c r="M545" s="5">
        <v>1</v>
      </c>
      <c r="N545" s="6" t="s">
        <v>394</v>
      </c>
      <c r="O545" s="5">
        <v>20161</v>
      </c>
      <c r="P545" s="5" t="s">
        <v>4010</v>
      </c>
      <c r="Q545" s="5">
        <f>IF(ActividadesCom[[#This Row],[NIVEL 2]]&lt;&gt;0,VLOOKUP(ActividadesCom[[#This Row],[NIVEL 2]],Catálogo!A:B,2,FALSE),"")</f>
        <v>2</v>
      </c>
      <c r="R545" s="5">
        <v>1</v>
      </c>
      <c r="S545" s="6" t="s">
        <v>397</v>
      </c>
      <c r="T545" s="5">
        <v>20163</v>
      </c>
      <c r="U545" s="5" t="s">
        <v>4010</v>
      </c>
      <c r="V545" s="5">
        <f>IF(ActividadesCom[[#This Row],[NIVEL 3]]&lt;&gt;0,VLOOKUP(ActividadesCom[[#This Row],[NIVEL 3]],Catálogo!A:B,2,FALSE),"")</f>
        <v>2</v>
      </c>
      <c r="W545" s="5">
        <v>1</v>
      </c>
      <c r="X545" s="6" t="s">
        <v>398</v>
      </c>
      <c r="Y545" s="5">
        <v>20163</v>
      </c>
      <c r="Z545" s="5" t="s">
        <v>4010</v>
      </c>
      <c r="AA545" s="5">
        <f>IF(ActividadesCom[[#This Row],[NIVEL 4]]&lt;&gt;0,VLOOKUP(ActividadesCom[[#This Row],[NIVEL 4]],Catálogo!A:B,2,FALSE),"")</f>
        <v>2</v>
      </c>
      <c r="AB545" s="5">
        <v>1</v>
      </c>
      <c r="AC545" s="6" t="s">
        <v>28</v>
      </c>
      <c r="AD545" s="5">
        <v>20143</v>
      </c>
      <c r="AE545" s="5" t="s">
        <v>4010</v>
      </c>
      <c r="AF545" s="5">
        <f>IF(ActividadesCom[[#This Row],[NIVEL 5]]&lt;&gt;0,VLOOKUP(ActividadesCom[[#This Row],[NIVEL 5]],Catálogo!A:B,2,FALSE),"")</f>
        <v>2</v>
      </c>
      <c r="AG545" s="5">
        <v>1</v>
      </c>
      <c r="AH545" s="2"/>
      <c r="AI545" s="2"/>
    </row>
    <row r="546" spans="1:35" ht="30" hidden="1" customHeight="1" x14ac:dyDescent="0.25">
      <c r="A546" s="7">
        <v>14470187</v>
      </c>
      <c r="B546" s="97" t="str">
        <f>VLOOKUP(ActividadesCom[[#This Row],[NO. DE CONTROL]],'LISTADO ESTUDIANTES'!A:C,3,FALSE)</f>
        <v>PEREZ GUTIERREZ JOSE ANDRES</v>
      </c>
      <c r="C546" s="97" t="str">
        <f>VLOOKUP(ActividadesCom[[#This Row],[NO. DE CONTROL]],'LISTADO ESTUDIANTES'!A:B,2,FALSE)</f>
        <v>INGENIERIA AMBIENTAL</v>
      </c>
      <c r="D546" s="18" t="str">
        <f>VLOOKUP(ActividadesCom[[#This Row],[NO. DE CONTROL]],'LISTADO ESTUDIANTES'!A:D,4,FALSE)</f>
        <v>EGRESADO(A)</v>
      </c>
      <c r="E546" s="5">
        <f>SUM(ActividadesCom[[#This Row],[CRÉD. 1]],ActividadesCom[[#This Row],[CRÉD. 2]],ActividadesCom[[#This Row],[CRÉD. 3]],ActividadesCom[[#This Row],[CRÉD. 4]],ActividadesCom[[#This Row],[CRÉD. 5]])</f>
        <v>5</v>
      </c>
      <c r="F546" s="17">
        <f>IF(ActividadesCom[[#This Row],[ÚLTIMO SEMESTRE CON CRÉDITOS]]&gt;0,ROUND(AVERAGE(ActividadesCom[[#This Row],[VALOR NIVEL 5]],ActividadesCom[[#This Row],[VALOR NIVEL 4]],ActividadesCom[[#This Row],[VALOR NIVEL 3]],ActividadesCom[[#This Row],[VALOR NIVEL 2]],ActividadesCom[[#This Row],[VALOR NIVEL 1]]),0),"")</f>
        <v>3</v>
      </c>
      <c r="G546" s="5" t="str">
        <f>IF(ActividadesCom[[#This Row],[PROMEDIO]]="","",IF(ActividadesCom[[#This Row],[PROMEDIO]]&gt;=4,"EXCELENTE",IF(ActividadesCom[[#This Row],[PROMEDIO]]&gt;=3,"NOTABLE",IF(ActividadesCom[[#This Row],[PROMEDIO]]&gt;=2,"BUENO",IF(ActividadesCom[[#This Row],[PROMEDIO]]=1,"SUFICIENTE","")))))</f>
        <v>NOTABLE</v>
      </c>
      <c r="H546" s="5">
        <f>MAX(ActividadesCom[[#This Row],[PERÍODO 1]],ActividadesCom[[#This Row],[PERÍODO 2]],ActividadesCom[[#This Row],[PERÍODO 3]],ActividadesCom[[#This Row],[PERÍODO 4]],ActividadesCom[[#This Row],[PERÍODO 5]])</f>
        <v>20203</v>
      </c>
      <c r="I546" s="6" t="s">
        <v>1196</v>
      </c>
      <c r="J546" s="5">
        <v>20161</v>
      </c>
      <c r="K546" s="5" t="s">
        <v>4010</v>
      </c>
      <c r="L546" s="5">
        <f>IF(ActividadesCom[[#This Row],[NIVEL 1]]&lt;&gt;0,VLOOKUP(ActividadesCom[[#This Row],[NIVEL 1]],Catálogo!A:B,2,FALSE),"")</f>
        <v>2</v>
      </c>
      <c r="M546" s="5">
        <v>1</v>
      </c>
      <c r="N546" s="6" t="s">
        <v>4093</v>
      </c>
      <c r="O546" s="5">
        <v>20183</v>
      </c>
      <c r="P546" s="5" t="s">
        <v>4010</v>
      </c>
      <c r="Q546" s="5">
        <f>IF(ActividadesCom[[#This Row],[NIVEL 2]]&lt;&gt;0,VLOOKUP(ActividadesCom[[#This Row],[NIVEL 2]],Catálogo!A:B,2,FALSE),"")</f>
        <v>2</v>
      </c>
      <c r="R546" s="5">
        <v>1</v>
      </c>
      <c r="S546" s="6" t="s">
        <v>4130</v>
      </c>
      <c r="T546" s="5">
        <v>20203</v>
      </c>
      <c r="U546" s="5" t="s">
        <v>4008</v>
      </c>
      <c r="V546" s="5">
        <f>IF(ActividadesCom[[#This Row],[NIVEL 3]]&lt;&gt;0,VLOOKUP(ActividadesCom[[#This Row],[NIVEL 3]],Catálogo!A:B,2,FALSE),"")</f>
        <v>4</v>
      </c>
      <c r="W546" s="5">
        <v>1</v>
      </c>
      <c r="X546" s="6" t="s">
        <v>452</v>
      </c>
      <c r="Y546" s="5">
        <v>20153</v>
      </c>
      <c r="Z546" s="5" t="s">
        <v>4009</v>
      </c>
      <c r="AA546" s="5">
        <f>IF(ActividadesCom[[#This Row],[NIVEL 4]]&lt;&gt;0,VLOOKUP(ActividadesCom[[#This Row],[NIVEL 4]],Catálogo!A:B,2,FALSE),"")</f>
        <v>3</v>
      </c>
      <c r="AB546" s="5">
        <v>1</v>
      </c>
      <c r="AC546" s="6" t="s">
        <v>28</v>
      </c>
      <c r="AD546" s="5">
        <v>20143</v>
      </c>
      <c r="AE546" s="5" t="s">
        <v>4010</v>
      </c>
      <c r="AF546" s="5">
        <f>IF(ActividadesCom[[#This Row],[NIVEL 5]]&lt;&gt;0,VLOOKUP(ActividadesCom[[#This Row],[NIVEL 5]],Catálogo!A:B,2,FALSE),"")</f>
        <v>2</v>
      </c>
      <c r="AG546" s="5">
        <v>1</v>
      </c>
      <c r="AH546" s="2"/>
      <c r="AI546" s="2"/>
    </row>
    <row r="547" spans="1:35" ht="30" hidden="1" customHeight="1" x14ac:dyDescent="0.25">
      <c r="A547" s="7">
        <v>14470188</v>
      </c>
      <c r="B547" s="97" t="str">
        <f>VLOOKUP(ActividadesCom[[#This Row],[NO. DE CONTROL]],'LISTADO ESTUDIANTES'!A:C,3,FALSE)</f>
        <v>LORIA ANGULO RAFAEL ABIMAEL</v>
      </c>
      <c r="C547" s="97" t="str">
        <f>VLOOKUP(ActividadesCom[[#This Row],[NO. DE CONTROL]],'LISTADO ESTUDIANTES'!A:B,2,FALSE)</f>
        <v>INGENIERIA INDUSTRIAL</v>
      </c>
      <c r="D547" s="18" t="str">
        <f>VLOOKUP(ActividadesCom[[#This Row],[NO. DE CONTROL]],'LISTADO ESTUDIANTES'!A:D,4,FALSE)</f>
        <v>BAJA</v>
      </c>
      <c r="E547" s="5">
        <f>SUM(ActividadesCom[[#This Row],[CRÉD. 1]],ActividadesCom[[#This Row],[CRÉD. 2]],ActividadesCom[[#This Row],[CRÉD. 3]],ActividadesCom[[#This Row],[CRÉD. 4]],ActividadesCom[[#This Row],[CRÉD. 5]])</f>
        <v>5</v>
      </c>
      <c r="F547" s="17">
        <f>IF(ActividadesCom[[#This Row],[ÚLTIMO SEMESTRE CON CRÉDITOS]]&gt;0,ROUND(AVERAGE(ActividadesCom[[#This Row],[VALOR NIVEL 5]],ActividadesCom[[#This Row],[VALOR NIVEL 4]],ActividadesCom[[#This Row],[VALOR NIVEL 3]],ActividadesCom[[#This Row],[VALOR NIVEL 2]],ActividadesCom[[#This Row],[VALOR NIVEL 1]]),0),"")</f>
        <v>2</v>
      </c>
      <c r="G547" s="5" t="str">
        <f>IF(ActividadesCom[[#This Row],[PROMEDIO]]="","",IF(ActividadesCom[[#This Row],[PROMEDIO]]&gt;=4,"EXCELENTE",IF(ActividadesCom[[#This Row],[PROMEDIO]]&gt;=3,"NOTABLE",IF(ActividadesCom[[#This Row],[PROMEDIO]]&gt;=2,"BUENO",IF(ActividadesCom[[#This Row],[PROMEDIO]]=1,"SUFICIENTE","")))))</f>
        <v>BUENO</v>
      </c>
      <c r="H547" s="5">
        <f>MAX(ActividadesCom[[#This Row],[PERÍODO 1]],ActividadesCom[[#This Row],[PERÍODO 2]],ActividadesCom[[#This Row],[PERÍODO 3]],ActividadesCom[[#This Row],[PERÍODO 4]],ActividadesCom[[#This Row],[PERÍODO 5]])</f>
        <v>20151</v>
      </c>
      <c r="I547" s="6" t="s">
        <v>357</v>
      </c>
      <c r="J547" s="5">
        <v>20151</v>
      </c>
      <c r="K547" s="5" t="s">
        <v>4010</v>
      </c>
      <c r="L547" s="5">
        <f>IF(ActividadesCom[[#This Row],[NIVEL 1]]&lt;&gt;0,VLOOKUP(ActividadesCom[[#This Row],[NIVEL 1]],Catálogo!A:B,2,FALSE),"")</f>
        <v>2</v>
      </c>
      <c r="M547" s="5">
        <v>1</v>
      </c>
      <c r="N547" s="6" t="s">
        <v>360</v>
      </c>
      <c r="O547" s="5">
        <v>20151</v>
      </c>
      <c r="P547" s="5" t="s">
        <v>4010</v>
      </c>
      <c r="Q547" s="5">
        <f>IF(ActividadesCom[[#This Row],[NIVEL 2]]&lt;&gt;0,VLOOKUP(ActividadesCom[[#This Row],[NIVEL 2]],Catálogo!A:B,2,FALSE),"")</f>
        <v>2</v>
      </c>
      <c r="R547" s="5">
        <v>1</v>
      </c>
      <c r="S547" s="6" t="s">
        <v>9</v>
      </c>
      <c r="T547" s="5">
        <v>20143</v>
      </c>
      <c r="U547" s="5" t="s">
        <v>4010</v>
      </c>
      <c r="V547" s="5">
        <f>IF(ActividadesCom[[#This Row],[NIVEL 3]]&lt;&gt;0,VLOOKUP(ActividadesCom[[#This Row],[NIVEL 3]],Catálogo!A:B,2,FALSE),"")</f>
        <v>2</v>
      </c>
      <c r="W547" s="5">
        <v>1</v>
      </c>
      <c r="X547" s="6" t="s">
        <v>518</v>
      </c>
      <c r="Y547" s="5">
        <v>20151</v>
      </c>
      <c r="Z547" s="5" t="s">
        <v>4010</v>
      </c>
      <c r="AA547" s="5">
        <f>IF(ActividadesCom[[#This Row],[NIVEL 4]]&lt;&gt;0,VLOOKUP(ActividadesCom[[#This Row],[NIVEL 4]],Catálogo!A:B,2,FALSE),"")</f>
        <v>2</v>
      </c>
      <c r="AB547" s="5">
        <v>1</v>
      </c>
      <c r="AC547" s="6" t="s">
        <v>99</v>
      </c>
      <c r="AD547" s="5">
        <v>20143</v>
      </c>
      <c r="AE547" s="5" t="s">
        <v>4010</v>
      </c>
      <c r="AF547" s="5">
        <f>IF(ActividadesCom[[#This Row],[NIVEL 5]]&lt;&gt;0,VLOOKUP(ActividadesCom[[#This Row],[NIVEL 5]],Catálogo!A:B,2,FALSE),"")</f>
        <v>2</v>
      </c>
      <c r="AG547" s="5">
        <v>1</v>
      </c>
      <c r="AH547" s="2"/>
      <c r="AI547" s="2"/>
    </row>
    <row r="548" spans="1:35" ht="30" hidden="1" customHeight="1" x14ac:dyDescent="0.25">
      <c r="A548" s="7">
        <v>14470189</v>
      </c>
      <c r="B548" s="97" t="str">
        <f>VLOOKUP(ActividadesCom[[#This Row],[NO. DE CONTROL]],'LISTADO ESTUDIANTES'!A:C,3,FALSE)</f>
        <v>FRANCO LOPEZ AURORA MARIA</v>
      </c>
      <c r="C548" s="97" t="str">
        <f>VLOOKUP(ActividadesCom[[#This Row],[NO. DE CONTROL]],'LISTADO ESTUDIANTES'!A:B,2,FALSE)</f>
        <v>INGENIERIA AMBIENTAL</v>
      </c>
      <c r="D548" s="18" t="str">
        <f>VLOOKUP(ActividadesCom[[#This Row],[NO. DE CONTROL]],'LISTADO ESTUDIANTES'!A:D,4,FALSE)</f>
        <v>EGRESADO(A)</v>
      </c>
      <c r="E548" s="5">
        <f>SUM(ActividadesCom[[#This Row],[CRÉD. 1]],ActividadesCom[[#This Row],[CRÉD. 2]],ActividadesCom[[#This Row],[CRÉD. 3]],ActividadesCom[[#This Row],[CRÉD. 4]],ActividadesCom[[#This Row],[CRÉD. 5]])</f>
        <v>6</v>
      </c>
      <c r="F548" s="17">
        <f>IF(ActividadesCom[[#This Row],[ÚLTIMO SEMESTRE CON CRÉDITOS]]&gt;0,ROUND(AVERAGE(ActividadesCom[[#This Row],[VALOR NIVEL 5]],ActividadesCom[[#This Row],[VALOR NIVEL 4]],ActividadesCom[[#This Row],[VALOR NIVEL 3]],ActividadesCom[[#This Row],[VALOR NIVEL 2]],ActividadesCom[[#This Row],[VALOR NIVEL 1]]),0),"")</f>
        <v>2</v>
      </c>
      <c r="G548" s="5" t="str">
        <f>IF(ActividadesCom[[#This Row],[PROMEDIO]]="","",IF(ActividadesCom[[#This Row],[PROMEDIO]]&gt;=4,"EXCELENTE",IF(ActividadesCom[[#This Row],[PROMEDIO]]&gt;=3,"NOTABLE",IF(ActividadesCom[[#This Row],[PROMEDIO]]&gt;=2,"BUENO",IF(ActividadesCom[[#This Row],[PROMEDIO]]=1,"SUFICIENTE","")))))</f>
        <v>BUENO</v>
      </c>
      <c r="H548" s="5">
        <f>MAX(ActividadesCom[[#This Row],[PERÍODO 1]],ActividadesCom[[#This Row],[PERÍODO 2]],ActividadesCom[[#This Row],[PERÍODO 3]],ActividadesCom[[#This Row],[PERÍODO 4]],ActividadesCom[[#This Row],[PERÍODO 5]])</f>
        <v>20173</v>
      </c>
      <c r="I548" s="6" t="s">
        <v>802</v>
      </c>
      <c r="J548" s="5">
        <v>20163</v>
      </c>
      <c r="K548" s="5" t="s">
        <v>4010</v>
      </c>
      <c r="L548" s="5">
        <f>IF(ActividadesCom[[#This Row],[NIVEL 1]]&lt;&gt;0,VLOOKUP(ActividadesCom[[#This Row],[NIVEL 1]],Catálogo!A:B,2,FALSE),"")</f>
        <v>2</v>
      </c>
      <c r="M548" s="5">
        <v>1</v>
      </c>
      <c r="N548" s="6" t="s">
        <v>803</v>
      </c>
      <c r="O548" s="5">
        <v>20161</v>
      </c>
      <c r="P548" s="5" t="s">
        <v>4010</v>
      </c>
      <c r="Q548" s="5">
        <f>IF(ActividadesCom[[#This Row],[NIVEL 2]]&lt;&gt;0,VLOOKUP(ActividadesCom[[#This Row],[NIVEL 2]],Catálogo!A:B,2,FALSE),"")</f>
        <v>2</v>
      </c>
      <c r="R548" s="5">
        <v>1</v>
      </c>
      <c r="S548" s="6" t="s">
        <v>687</v>
      </c>
      <c r="T548" s="5">
        <v>20173</v>
      </c>
      <c r="U548" s="5" t="s">
        <v>4010</v>
      </c>
      <c r="V548" s="5">
        <f>IF(ActividadesCom[[#This Row],[NIVEL 3]]&lt;&gt;0,VLOOKUP(ActividadesCom[[#This Row],[NIVEL 3]],Catálogo!A:B,2,FALSE),"")</f>
        <v>2</v>
      </c>
      <c r="W548" s="5">
        <v>1</v>
      </c>
      <c r="X548" s="6" t="s">
        <v>771</v>
      </c>
      <c r="Y548" s="5" t="s">
        <v>454</v>
      </c>
      <c r="Z548" s="5" t="s">
        <v>4010</v>
      </c>
      <c r="AA548" s="5">
        <f>IF(ActividadesCom[[#This Row],[NIVEL 4]]&lt;&gt;0,VLOOKUP(ActividadesCom[[#This Row],[NIVEL 4]],Catálogo!A:B,2,FALSE),"")</f>
        <v>2</v>
      </c>
      <c r="AB548" s="5">
        <v>2</v>
      </c>
      <c r="AC548" s="6" t="s">
        <v>26</v>
      </c>
      <c r="AD548" s="5">
        <v>20143</v>
      </c>
      <c r="AE548" s="5" t="s">
        <v>4010</v>
      </c>
      <c r="AF548" s="5">
        <f>IF(ActividadesCom[[#This Row],[NIVEL 5]]&lt;&gt;0,VLOOKUP(ActividadesCom[[#This Row],[NIVEL 5]],Catálogo!A:B,2,FALSE),"")</f>
        <v>2</v>
      </c>
      <c r="AG548" s="5">
        <v>1</v>
      </c>
      <c r="AH548" s="2"/>
      <c r="AI548" s="2"/>
    </row>
    <row r="549" spans="1:35" ht="30" hidden="1" customHeight="1" x14ac:dyDescent="0.25">
      <c r="A549" s="7">
        <v>14470190</v>
      </c>
      <c r="B549" s="97" t="str">
        <f>VLOOKUP(ActividadesCom[[#This Row],[NO. DE CONTROL]],'LISTADO ESTUDIANTES'!A:C,3,FALSE)</f>
        <v>UC RAMIREZ YUNUEN GEZAREL</v>
      </c>
      <c r="C549" s="97" t="str">
        <f>VLOOKUP(ActividadesCom[[#This Row],[NO. DE CONTROL]],'LISTADO ESTUDIANTES'!A:B,2,FALSE)</f>
        <v>INGENIERIA AMBIENTAL</v>
      </c>
      <c r="D549" s="18" t="str">
        <f>VLOOKUP(ActividadesCom[[#This Row],[NO. DE CONTROL]],'LISTADO ESTUDIANTES'!A:D,4,FALSE)</f>
        <v>BAJA</v>
      </c>
      <c r="E549" s="5">
        <f>SUM(ActividadesCom[[#This Row],[CRÉD. 1]],ActividadesCom[[#This Row],[CRÉD. 2]],ActividadesCom[[#This Row],[CRÉD. 3]],ActividadesCom[[#This Row],[CRÉD. 4]],ActividadesCom[[#This Row],[CRÉD. 5]])</f>
        <v>0</v>
      </c>
      <c r="F549" s="17" t="str">
        <f>IF(ActividadesCom[[#This Row],[ÚLTIMO SEMESTRE CON CRÉDITOS]]&gt;0,ROUND(AVERAGE(ActividadesCom[[#This Row],[VALOR NIVEL 5]],ActividadesCom[[#This Row],[VALOR NIVEL 4]],ActividadesCom[[#This Row],[VALOR NIVEL 3]],ActividadesCom[[#This Row],[VALOR NIVEL 2]],ActividadesCom[[#This Row],[VALOR NIVEL 1]]),0),"")</f>
        <v/>
      </c>
      <c r="G549" s="5" t="str">
        <f>IF(ActividadesCom[[#This Row],[PROMEDIO]]="","",IF(ActividadesCom[[#This Row],[PROMEDIO]]&gt;=4,"EXCELENTE",IF(ActividadesCom[[#This Row],[PROMEDIO]]&gt;=3,"NOTABLE",IF(ActividadesCom[[#This Row],[PROMEDIO]]&gt;=2,"BUENO",IF(ActividadesCom[[#This Row],[PROMEDIO]]=1,"SUFICIENTE","")))))</f>
        <v/>
      </c>
      <c r="H549" s="5">
        <f>MAX(ActividadesCom[[#This Row],[PERÍODO 1]],ActividadesCom[[#This Row],[PERÍODO 2]],ActividadesCom[[#This Row],[PERÍODO 3]],ActividadesCom[[#This Row],[PERÍODO 4]],ActividadesCom[[#This Row],[PERÍODO 5]])</f>
        <v>0</v>
      </c>
      <c r="I549" s="6"/>
      <c r="J549" s="5"/>
      <c r="K549" s="5"/>
      <c r="L549" s="5" t="str">
        <f>IF(ActividadesCom[[#This Row],[NIVEL 1]]&lt;&gt;0,VLOOKUP(ActividadesCom[[#This Row],[NIVEL 1]],Catálogo!A:B,2,FALSE),"")</f>
        <v/>
      </c>
      <c r="M549" s="5"/>
      <c r="N549" s="6"/>
      <c r="O549" s="5"/>
      <c r="P549" s="5"/>
      <c r="Q549" s="5" t="str">
        <f>IF(ActividadesCom[[#This Row],[NIVEL 2]]&lt;&gt;0,VLOOKUP(ActividadesCom[[#This Row],[NIVEL 2]],Catálogo!A:B,2,FALSE),"")</f>
        <v/>
      </c>
      <c r="R549" s="5"/>
      <c r="S549" s="6"/>
      <c r="T549" s="5"/>
      <c r="U549" s="5"/>
      <c r="V549" s="5" t="str">
        <f>IF(ActividadesCom[[#This Row],[NIVEL 3]]&lt;&gt;0,VLOOKUP(ActividadesCom[[#This Row],[NIVEL 3]],Catálogo!A:B,2,FALSE),"")</f>
        <v/>
      </c>
      <c r="W549" s="5"/>
      <c r="X549" s="6"/>
      <c r="Y549" s="5"/>
      <c r="Z549" s="5"/>
      <c r="AA549" s="5" t="str">
        <f>IF(ActividadesCom[[#This Row],[NIVEL 4]]&lt;&gt;0,VLOOKUP(ActividadesCom[[#This Row],[NIVEL 4]],Catálogo!A:B,2,FALSE),"")</f>
        <v/>
      </c>
      <c r="AB549" s="5"/>
      <c r="AC549" s="6"/>
      <c r="AD549" s="5"/>
      <c r="AE549" s="5"/>
      <c r="AF549" s="5" t="str">
        <f>IF(ActividadesCom[[#This Row],[NIVEL 5]]&lt;&gt;0,VLOOKUP(ActividadesCom[[#This Row],[NIVEL 5]],Catálogo!A:B,2,FALSE),"")</f>
        <v/>
      </c>
      <c r="AG549" s="5"/>
      <c r="AH549" s="2"/>
      <c r="AI549" s="2"/>
    </row>
    <row r="550" spans="1:35" ht="30" hidden="1" customHeight="1" x14ac:dyDescent="0.25">
      <c r="A550" s="7">
        <v>14470191</v>
      </c>
      <c r="B550" s="97" t="str">
        <f>VLOOKUP(ActividadesCom[[#This Row],[NO. DE CONTROL]],'LISTADO ESTUDIANTES'!A:C,3,FALSE)</f>
        <v>JAVIER RIVERA JESUS ANTONIO</v>
      </c>
      <c r="C550" s="97" t="str">
        <f>VLOOKUP(ActividadesCom[[#This Row],[NO. DE CONTROL]],'LISTADO ESTUDIANTES'!A:B,2,FALSE)</f>
        <v>INGENIERIA AMBIENTAL</v>
      </c>
      <c r="D550" s="18" t="str">
        <f>VLOOKUP(ActividadesCom[[#This Row],[NO. DE CONTROL]],'LISTADO ESTUDIANTES'!A:D,4,FALSE)</f>
        <v>EGRESADO(A)</v>
      </c>
      <c r="E550" s="5">
        <f>SUM(ActividadesCom[[#This Row],[CRÉD. 1]],ActividadesCom[[#This Row],[CRÉD. 2]],ActividadesCom[[#This Row],[CRÉD. 3]],ActividadesCom[[#This Row],[CRÉD. 4]],ActividadesCom[[#This Row],[CRÉD. 5]])</f>
        <v>6</v>
      </c>
      <c r="F550" s="17">
        <f>IF(ActividadesCom[[#This Row],[ÚLTIMO SEMESTRE CON CRÉDITOS]]&gt;0,ROUND(AVERAGE(ActividadesCom[[#This Row],[VALOR NIVEL 5]],ActividadesCom[[#This Row],[VALOR NIVEL 4]],ActividadesCom[[#This Row],[VALOR NIVEL 3]],ActividadesCom[[#This Row],[VALOR NIVEL 2]],ActividadesCom[[#This Row],[VALOR NIVEL 1]]),0),"")</f>
        <v>2</v>
      </c>
      <c r="G550" s="5" t="str">
        <f>IF(ActividadesCom[[#This Row],[PROMEDIO]]="","",IF(ActividadesCom[[#This Row],[PROMEDIO]]&gt;=4,"EXCELENTE",IF(ActividadesCom[[#This Row],[PROMEDIO]]&gt;=3,"NOTABLE",IF(ActividadesCom[[#This Row],[PROMEDIO]]&gt;=2,"BUENO",IF(ActividadesCom[[#This Row],[PROMEDIO]]=1,"SUFICIENTE","")))))</f>
        <v>BUENO</v>
      </c>
      <c r="H550" s="5">
        <f>MAX(ActividadesCom[[#This Row],[PERÍODO 1]],ActividadesCom[[#This Row],[PERÍODO 2]],ActividadesCom[[#This Row],[PERÍODO 3]],ActividadesCom[[#This Row],[PERÍODO 4]],ActividadesCom[[#This Row],[PERÍODO 5]])</f>
        <v>20173</v>
      </c>
      <c r="I550" s="6" t="s">
        <v>628</v>
      </c>
      <c r="J550" s="5">
        <v>20173</v>
      </c>
      <c r="K550" s="5" t="s">
        <v>4010</v>
      </c>
      <c r="L550" s="5">
        <f>IF(ActividadesCom[[#This Row],[NIVEL 1]]&lt;&gt;0,VLOOKUP(ActividadesCom[[#This Row],[NIVEL 1]],Catálogo!A:B,2,FALSE),"")</f>
        <v>2</v>
      </c>
      <c r="M550" s="5">
        <v>1</v>
      </c>
      <c r="N550" s="6" t="s">
        <v>629</v>
      </c>
      <c r="O550" s="5">
        <v>20161</v>
      </c>
      <c r="P550" s="5" t="s">
        <v>4010</v>
      </c>
      <c r="Q550" s="5">
        <f>IF(ActividadesCom[[#This Row],[NIVEL 2]]&lt;&gt;0,VLOOKUP(ActividadesCom[[#This Row],[NIVEL 2]],Catálogo!A:B,2,FALSE),"")</f>
        <v>2</v>
      </c>
      <c r="R550" s="5">
        <v>1</v>
      </c>
      <c r="S550" s="6" t="s">
        <v>630</v>
      </c>
      <c r="T550" s="5">
        <v>20163</v>
      </c>
      <c r="U550" s="5" t="s">
        <v>4010</v>
      </c>
      <c r="V550" s="5">
        <f>IF(ActividadesCom[[#This Row],[NIVEL 3]]&lt;&gt;0,VLOOKUP(ActividadesCom[[#This Row],[NIVEL 3]],Catálogo!A:B,2,FALSE),"")</f>
        <v>2</v>
      </c>
      <c r="W550" s="5">
        <v>1</v>
      </c>
      <c r="X550" s="6" t="s">
        <v>631</v>
      </c>
      <c r="Y550" s="5" t="s">
        <v>454</v>
      </c>
      <c r="Z550" s="5" t="s">
        <v>4010</v>
      </c>
      <c r="AA550" s="5">
        <f>IF(ActividadesCom[[#This Row],[NIVEL 4]]&lt;&gt;0,VLOOKUP(ActividadesCom[[#This Row],[NIVEL 4]],Catálogo!A:B,2,FALSE),"")</f>
        <v>2</v>
      </c>
      <c r="AB550" s="5">
        <v>2</v>
      </c>
      <c r="AC550" s="6" t="s">
        <v>28</v>
      </c>
      <c r="AD550" s="5">
        <v>20143</v>
      </c>
      <c r="AE550" s="5" t="s">
        <v>4010</v>
      </c>
      <c r="AF550" s="5">
        <f>IF(ActividadesCom[[#This Row],[NIVEL 5]]&lt;&gt;0,VLOOKUP(ActividadesCom[[#This Row],[NIVEL 5]],Catálogo!A:B,2,FALSE),"")</f>
        <v>2</v>
      </c>
      <c r="AG550" s="5">
        <v>1</v>
      </c>
      <c r="AH550" s="2"/>
      <c r="AI550" s="2"/>
    </row>
    <row r="551" spans="1:35" ht="30" hidden="1" customHeight="1" x14ac:dyDescent="0.25">
      <c r="A551" s="7">
        <v>14470192</v>
      </c>
      <c r="B551" s="97" t="str">
        <f>VLOOKUP(ActividadesCom[[#This Row],[NO. DE CONTROL]],'LISTADO ESTUDIANTES'!A:C,3,FALSE)</f>
        <v>HUCHIN CHAN NANCY DEL CARMEN</v>
      </c>
      <c r="C551" s="97" t="str">
        <f>VLOOKUP(ActividadesCom[[#This Row],[NO. DE CONTROL]],'LISTADO ESTUDIANTES'!A:B,2,FALSE)</f>
        <v>INGENIERIA AMBIENTAL</v>
      </c>
      <c r="D551" s="18" t="str">
        <f>VLOOKUP(ActividadesCom[[#This Row],[NO. DE CONTROL]],'LISTADO ESTUDIANTES'!A:D,4,FALSE)</f>
        <v>EGRESADO(A)</v>
      </c>
      <c r="E551" s="5">
        <f>SUM(ActividadesCom[[#This Row],[CRÉD. 1]],ActividadesCom[[#This Row],[CRÉD. 2]],ActividadesCom[[#This Row],[CRÉD. 3]],ActividadesCom[[#This Row],[CRÉD. 4]],ActividadesCom[[#This Row],[CRÉD. 5]])</f>
        <v>6</v>
      </c>
      <c r="F551" s="17">
        <f>IF(ActividadesCom[[#This Row],[ÚLTIMO SEMESTRE CON CRÉDITOS]]&gt;0,ROUND(AVERAGE(ActividadesCom[[#This Row],[VALOR NIVEL 5]],ActividadesCom[[#This Row],[VALOR NIVEL 4]],ActividadesCom[[#This Row],[VALOR NIVEL 3]],ActividadesCom[[#This Row],[VALOR NIVEL 2]],ActividadesCom[[#This Row],[VALOR NIVEL 1]]),0),"")</f>
        <v>2</v>
      </c>
      <c r="G551" s="5" t="str">
        <f>IF(ActividadesCom[[#This Row],[PROMEDIO]]="","",IF(ActividadesCom[[#This Row],[PROMEDIO]]&gt;=4,"EXCELENTE",IF(ActividadesCom[[#This Row],[PROMEDIO]]&gt;=3,"NOTABLE",IF(ActividadesCom[[#This Row],[PROMEDIO]]&gt;=2,"BUENO",IF(ActividadesCom[[#This Row],[PROMEDIO]]=1,"SUFICIENTE","")))))</f>
        <v>BUENO</v>
      </c>
      <c r="H551" s="5">
        <f>MAX(ActividadesCom[[#This Row],[PERÍODO 1]],ActividadesCom[[#This Row],[PERÍODO 2]],ActividadesCom[[#This Row],[PERÍODO 3]],ActividadesCom[[#This Row],[PERÍODO 4]],ActividadesCom[[#This Row],[PERÍODO 5]])</f>
        <v>20163</v>
      </c>
      <c r="I551" s="6" t="s">
        <v>499</v>
      </c>
      <c r="J551" s="5">
        <v>20163</v>
      </c>
      <c r="K551" s="5" t="s">
        <v>4010</v>
      </c>
      <c r="L551" s="5">
        <f>IF(ActividadesCom[[#This Row],[NIVEL 1]]&lt;&gt;0,VLOOKUP(ActividadesCom[[#This Row],[NIVEL 1]],Catálogo!A:B,2,FALSE),"")</f>
        <v>2</v>
      </c>
      <c r="M551" s="5">
        <v>1</v>
      </c>
      <c r="N551" s="6" t="s">
        <v>384</v>
      </c>
      <c r="O551" s="5">
        <v>20161</v>
      </c>
      <c r="P551" s="5" t="s">
        <v>4010</v>
      </c>
      <c r="Q551" s="5">
        <f>IF(ActividadesCom[[#This Row],[NIVEL 2]]&lt;&gt;0,VLOOKUP(ActividadesCom[[#This Row],[NIVEL 2]],Catálogo!A:B,2,FALSE),"")</f>
        <v>2</v>
      </c>
      <c r="R551" s="5">
        <v>1</v>
      </c>
      <c r="S551" s="6" t="s">
        <v>397</v>
      </c>
      <c r="T551" s="5">
        <v>20163</v>
      </c>
      <c r="U551" s="5" t="s">
        <v>4010</v>
      </c>
      <c r="V551" s="5">
        <f>IF(ActividadesCom[[#This Row],[NIVEL 3]]&lt;&gt;0,VLOOKUP(ActividadesCom[[#This Row],[NIVEL 3]],Catálogo!A:B,2,FALSE),"")</f>
        <v>2</v>
      </c>
      <c r="W551" s="5">
        <v>1</v>
      </c>
      <c r="X551" s="6" t="s">
        <v>469</v>
      </c>
      <c r="Y551" s="5" t="s">
        <v>454</v>
      </c>
      <c r="Z551" s="5" t="s">
        <v>4010</v>
      </c>
      <c r="AA551" s="5">
        <f>IF(ActividadesCom[[#This Row],[NIVEL 4]]&lt;&gt;0,VLOOKUP(ActividadesCom[[#This Row],[NIVEL 4]],Catálogo!A:B,2,FALSE),"")</f>
        <v>2</v>
      </c>
      <c r="AB551" s="5">
        <v>2</v>
      </c>
      <c r="AC551" s="6" t="s">
        <v>26</v>
      </c>
      <c r="AD551" s="5">
        <v>20143</v>
      </c>
      <c r="AE551" s="5" t="s">
        <v>4010</v>
      </c>
      <c r="AF551" s="5">
        <f>IF(ActividadesCom[[#This Row],[NIVEL 5]]&lt;&gt;0,VLOOKUP(ActividadesCom[[#This Row],[NIVEL 5]],Catálogo!A:B,2,FALSE),"")</f>
        <v>2</v>
      </c>
      <c r="AG551" s="5">
        <v>1</v>
      </c>
      <c r="AH551" s="2"/>
      <c r="AI551" s="2"/>
    </row>
    <row r="552" spans="1:35" ht="30" hidden="1" customHeight="1" x14ac:dyDescent="0.25">
      <c r="A552" s="7">
        <v>14470194</v>
      </c>
      <c r="B552" s="97" t="str">
        <f>VLOOKUP(ActividadesCom[[#This Row],[NO. DE CONTROL]],'LISTADO ESTUDIANTES'!A:C,3,FALSE)</f>
        <v>CU ZETINA MILCA ABIGAIL</v>
      </c>
      <c r="C552" s="97" t="str">
        <f>VLOOKUP(ActividadesCom[[#This Row],[NO. DE CONTROL]],'LISTADO ESTUDIANTES'!A:B,2,FALSE)</f>
        <v>INGENIERIA QUIMICA</v>
      </c>
      <c r="D552" s="18" t="str">
        <f>VLOOKUP(ActividadesCom[[#This Row],[NO. DE CONTROL]],'LISTADO ESTUDIANTES'!A:D,4,FALSE)</f>
        <v>EGRESADO(A)</v>
      </c>
      <c r="E552" s="5">
        <f>SUM(ActividadesCom[[#This Row],[CRÉD. 1]],ActividadesCom[[#This Row],[CRÉD. 2]],ActividadesCom[[#This Row],[CRÉD. 3]],ActividadesCom[[#This Row],[CRÉD. 4]],ActividadesCom[[#This Row],[CRÉD. 5]])</f>
        <v>5</v>
      </c>
      <c r="F552" s="17">
        <f>IF(ActividadesCom[[#This Row],[ÚLTIMO SEMESTRE CON CRÉDITOS]]&gt;0,ROUND(AVERAGE(ActividadesCom[[#This Row],[VALOR NIVEL 5]],ActividadesCom[[#This Row],[VALOR NIVEL 4]],ActividadesCom[[#This Row],[VALOR NIVEL 3]],ActividadesCom[[#This Row],[VALOR NIVEL 2]],ActividadesCom[[#This Row],[VALOR NIVEL 1]]),0),"")</f>
        <v>2</v>
      </c>
      <c r="G552" s="5" t="str">
        <f>IF(ActividadesCom[[#This Row],[PROMEDIO]]="","",IF(ActividadesCom[[#This Row],[PROMEDIO]]&gt;=4,"EXCELENTE",IF(ActividadesCom[[#This Row],[PROMEDIO]]&gt;=3,"NOTABLE",IF(ActividadesCom[[#This Row],[PROMEDIO]]&gt;=2,"BUENO",IF(ActividadesCom[[#This Row],[PROMEDIO]]=1,"SUFICIENTE","")))))</f>
        <v>BUENO</v>
      </c>
      <c r="H552" s="5">
        <f>MAX(ActividadesCom[[#This Row],[PERÍODO 1]],ActividadesCom[[#This Row],[PERÍODO 2]],ActividadesCom[[#This Row],[PERÍODO 3]],ActividadesCom[[#This Row],[PERÍODO 4]],ActividadesCom[[#This Row],[PERÍODO 5]])</f>
        <v>20171</v>
      </c>
      <c r="I552" s="10" t="s">
        <v>363</v>
      </c>
      <c r="J552" s="5">
        <v>20161</v>
      </c>
      <c r="K552" s="5" t="s">
        <v>4010</v>
      </c>
      <c r="L552" s="5">
        <f>IF(ActividadesCom[[#This Row],[NIVEL 1]]&lt;&gt;0,VLOOKUP(ActividadesCom[[#This Row],[NIVEL 1]],Catálogo!A:B,2,FALSE),"")</f>
        <v>2</v>
      </c>
      <c r="M552" s="5">
        <v>1</v>
      </c>
      <c r="N552" s="6" t="s">
        <v>384</v>
      </c>
      <c r="O552" s="5">
        <v>20161</v>
      </c>
      <c r="P552" s="5" t="s">
        <v>4010</v>
      </c>
      <c r="Q552" s="5">
        <f>IF(ActividadesCom[[#This Row],[NIVEL 2]]&lt;&gt;0,VLOOKUP(ActividadesCom[[#This Row],[NIVEL 2]],Catálogo!A:B,2,FALSE),"")</f>
        <v>2</v>
      </c>
      <c r="R552" s="5">
        <v>1</v>
      </c>
      <c r="S552" s="6" t="s">
        <v>400</v>
      </c>
      <c r="T552" s="5">
        <v>20163</v>
      </c>
      <c r="U552" s="5" t="s">
        <v>4010</v>
      </c>
      <c r="V552" s="5">
        <f>IF(ActividadesCom[[#This Row],[NIVEL 3]]&lt;&gt;0,VLOOKUP(ActividadesCom[[#This Row],[NIVEL 3]],Catálogo!A:B,2,FALSE),"")</f>
        <v>2</v>
      </c>
      <c r="W552" s="5">
        <v>1</v>
      </c>
      <c r="X552" s="6" t="s">
        <v>401</v>
      </c>
      <c r="Y552" s="5">
        <v>20171</v>
      </c>
      <c r="Z552" s="5" t="s">
        <v>4010</v>
      </c>
      <c r="AA552" s="5">
        <f>IF(ActividadesCom[[#This Row],[NIVEL 4]]&lt;&gt;0,VLOOKUP(ActividadesCom[[#This Row],[NIVEL 4]],Catálogo!A:B,2,FALSE),"")</f>
        <v>2</v>
      </c>
      <c r="AB552" s="5">
        <v>1</v>
      </c>
      <c r="AC552" s="6" t="s">
        <v>402</v>
      </c>
      <c r="AD552" s="5">
        <v>20171</v>
      </c>
      <c r="AE552" s="5" t="s">
        <v>4010</v>
      </c>
      <c r="AF552" s="5">
        <f>IF(ActividadesCom[[#This Row],[NIVEL 5]]&lt;&gt;0,VLOOKUP(ActividadesCom[[#This Row],[NIVEL 5]],Catálogo!A:B,2,FALSE),"")</f>
        <v>2</v>
      </c>
      <c r="AG552" s="5">
        <v>1</v>
      </c>
      <c r="AH552" s="2"/>
      <c r="AI552" s="2"/>
    </row>
    <row r="553" spans="1:35" ht="30" hidden="1" customHeight="1" x14ac:dyDescent="0.25">
      <c r="A553" s="7">
        <v>14470195</v>
      </c>
      <c r="B553" s="97" t="str">
        <f>VLOOKUP(ActividadesCom[[#This Row],[NO. DE CONTROL]],'LISTADO ESTUDIANTES'!A:C,3,FALSE)</f>
        <v>MARTINEZ PEREZ ARIADNA</v>
      </c>
      <c r="C553" s="97" t="str">
        <f>VLOOKUP(ActividadesCom[[#This Row],[NO. DE CONTROL]],'LISTADO ESTUDIANTES'!A:B,2,FALSE)</f>
        <v>INGENIERIA QUIMICA</v>
      </c>
      <c r="D553" s="18" t="str">
        <f>VLOOKUP(ActividadesCom[[#This Row],[NO. DE CONTROL]],'LISTADO ESTUDIANTES'!A:D,4,FALSE)</f>
        <v>EGRESADO(A)</v>
      </c>
      <c r="E553" s="5">
        <f>SUM(ActividadesCom[[#This Row],[CRÉD. 1]],ActividadesCom[[#This Row],[CRÉD. 2]],ActividadesCom[[#This Row],[CRÉD. 3]],ActividadesCom[[#This Row],[CRÉD. 4]],ActividadesCom[[#This Row],[CRÉD. 5]])</f>
        <v>5</v>
      </c>
      <c r="F553" s="17">
        <f>IF(ActividadesCom[[#This Row],[ÚLTIMO SEMESTRE CON CRÉDITOS]]&gt;0,ROUND(AVERAGE(ActividadesCom[[#This Row],[VALOR NIVEL 5]],ActividadesCom[[#This Row],[VALOR NIVEL 4]],ActividadesCom[[#This Row],[VALOR NIVEL 3]],ActividadesCom[[#This Row],[VALOR NIVEL 2]],ActividadesCom[[#This Row],[VALOR NIVEL 1]]),0),"")</f>
        <v>2</v>
      </c>
      <c r="G553" s="5" t="str">
        <f>IF(ActividadesCom[[#This Row],[PROMEDIO]]="","",IF(ActividadesCom[[#This Row],[PROMEDIO]]&gt;=4,"EXCELENTE",IF(ActividadesCom[[#This Row],[PROMEDIO]]&gt;=3,"NOTABLE",IF(ActividadesCom[[#This Row],[PROMEDIO]]&gt;=2,"BUENO",IF(ActividadesCom[[#This Row],[PROMEDIO]]=1,"SUFICIENTE","")))))</f>
        <v>BUENO</v>
      </c>
      <c r="H553" s="5">
        <f>MAX(ActividadesCom[[#This Row],[PERÍODO 1]],ActividadesCom[[#This Row],[PERÍODO 2]],ActividadesCom[[#This Row],[PERÍODO 3]],ActividadesCom[[#This Row],[PERÍODO 4]],ActividadesCom[[#This Row],[PERÍODO 5]])</f>
        <v>20171</v>
      </c>
      <c r="I553" s="10" t="s">
        <v>410</v>
      </c>
      <c r="J553" s="5">
        <v>20163</v>
      </c>
      <c r="K553" s="5" t="s">
        <v>4010</v>
      </c>
      <c r="L553" s="5">
        <f>IF(ActividadesCom[[#This Row],[NIVEL 1]]&lt;&gt;0,VLOOKUP(ActividadesCom[[#This Row],[NIVEL 1]],Catálogo!A:B,2,FALSE),"")</f>
        <v>2</v>
      </c>
      <c r="M553" s="5">
        <v>1</v>
      </c>
      <c r="N553" s="6" t="s">
        <v>401</v>
      </c>
      <c r="O553" s="5">
        <v>20171</v>
      </c>
      <c r="P553" s="5" t="s">
        <v>4010</v>
      </c>
      <c r="Q553" s="5">
        <f>IF(ActividadesCom[[#This Row],[NIVEL 2]]&lt;&gt;0,VLOOKUP(ActividadesCom[[#This Row],[NIVEL 2]],Catálogo!A:B,2,FALSE),"")</f>
        <v>2</v>
      </c>
      <c r="R553" s="5">
        <v>1</v>
      </c>
      <c r="S553" s="6" t="s">
        <v>4935</v>
      </c>
      <c r="T553" s="5">
        <v>20143</v>
      </c>
      <c r="U553" s="5" t="s">
        <v>4008</v>
      </c>
      <c r="V553" s="5">
        <f>IF(ActividadesCom[[#This Row],[NIVEL 3]]&lt;&gt;0,VLOOKUP(ActividadesCom[[#This Row],[NIVEL 3]],Catálogo!A:B,2,FALSE),"")</f>
        <v>4</v>
      </c>
      <c r="W553" s="5">
        <v>1</v>
      </c>
      <c r="X553" s="6" t="s">
        <v>133</v>
      </c>
      <c r="Y553" s="5">
        <v>20171</v>
      </c>
      <c r="Z553" s="5" t="s">
        <v>4010</v>
      </c>
      <c r="AA553" s="5">
        <f>IF(ActividadesCom[[#This Row],[NIVEL 4]]&lt;&gt;0,VLOOKUP(ActividadesCom[[#This Row],[NIVEL 4]],Catálogo!A:B,2,FALSE),"")</f>
        <v>2</v>
      </c>
      <c r="AB553" s="5">
        <v>1</v>
      </c>
      <c r="AC553" s="6" t="s">
        <v>136</v>
      </c>
      <c r="AD553" s="5">
        <v>20153</v>
      </c>
      <c r="AE553" s="5" t="s">
        <v>4010</v>
      </c>
      <c r="AF553" s="5">
        <f>IF(ActividadesCom[[#This Row],[NIVEL 5]]&lt;&gt;0,VLOOKUP(ActividadesCom[[#This Row],[NIVEL 5]],Catálogo!A:B,2,FALSE),"")</f>
        <v>2</v>
      </c>
      <c r="AG553" s="5">
        <v>1</v>
      </c>
      <c r="AH553" s="2"/>
      <c r="AI553" s="2"/>
    </row>
    <row r="554" spans="1:35" ht="30" hidden="1" customHeight="1" x14ac:dyDescent="0.25">
      <c r="A554" s="7">
        <v>14470196</v>
      </c>
      <c r="B554" s="97" t="str">
        <f>VLOOKUP(ActividadesCom[[#This Row],[NO. DE CONTROL]],'LISTADO ESTUDIANTES'!A:C,3,FALSE)</f>
        <v>CASANOVA PACHECO RAMON DANIEL</v>
      </c>
      <c r="C554" s="97" t="str">
        <f>VLOOKUP(ActividadesCom[[#This Row],[NO. DE CONTROL]],'LISTADO ESTUDIANTES'!A:B,2,FALSE)</f>
        <v>INGENIERIA QUIMICA</v>
      </c>
      <c r="D554" s="18" t="str">
        <f>VLOOKUP(ActividadesCom[[#This Row],[NO. DE CONTROL]],'LISTADO ESTUDIANTES'!A:D,4,FALSE)</f>
        <v>BAJA</v>
      </c>
      <c r="E554" s="5">
        <f>SUM(ActividadesCom[[#This Row],[CRÉD. 1]],ActividadesCom[[#This Row],[CRÉD. 2]],ActividadesCom[[#This Row],[CRÉD. 3]],ActividadesCom[[#This Row],[CRÉD. 4]],ActividadesCom[[#This Row],[CRÉD. 5]])</f>
        <v>5</v>
      </c>
      <c r="F554" s="17">
        <f>IF(ActividadesCom[[#This Row],[ÚLTIMO SEMESTRE CON CRÉDITOS]]&gt;0,ROUND(AVERAGE(ActividadesCom[[#This Row],[VALOR NIVEL 5]],ActividadesCom[[#This Row],[VALOR NIVEL 4]],ActividadesCom[[#This Row],[VALOR NIVEL 3]],ActividadesCom[[#This Row],[VALOR NIVEL 2]],ActividadesCom[[#This Row],[VALOR NIVEL 1]]),0),"")</f>
        <v>2</v>
      </c>
      <c r="G554" s="5" t="str">
        <f>IF(ActividadesCom[[#This Row],[PROMEDIO]]="","",IF(ActividadesCom[[#This Row],[PROMEDIO]]&gt;=4,"EXCELENTE",IF(ActividadesCom[[#This Row],[PROMEDIO]]&gt;=3,"NOTABLE",IF(ActividadesCom[[#This Row],[PROMEDIO]]&gt;=2,"BUENO",IF(ActividadesCom[[#This Row],[PROMEDIO]]=1,"SUFICIENTE","")))))</f>
        <v>BUENO</v>
      </c>
      <c r="H554" s="5">
        <f>MAX(ActividadesCom[[#This Row],[PERÍODO 1]],ActividadesCom[[#This Row],[PERÍODO 2]],ActividadesCom[[#This Row],[PERÍODO 3]],ActividadesCom[[#This Row],[PERÍODO 4]],ActividadesCom[[#This Row],[PERÍODO 5]])</f>
        <v>20163</v>
      </c>
      <c r="I554" s="10" t="s">
        <v>128</v>
      </c>
      <c r="J554" s="5">
        <v>20161</v>
      </c>
      <c r="K554" s="5" t="s">
        <v>4010</v>
      </c>
      <c r="L554" s="5">
        <f>IF(ActividadesCom[[#This Row],[NIVEL 1]]&lt;&gt;0,VLOOKUP(ActividadesCom[[#This Row],[NIVEL 1]],Catálogo!A:B,2,FALSE),"")</f>
        <v>2</v>
      </c>
      <c r="M554" s="5">
        <v>1</v>
      </c>
      <c r="N554" s="6" t="s">
        <v>384</v>
      </c>
      <c r="O554" s="5">
        <v>20161</v>
      </c>
      <c r="P554" s="5" t="s">
        <v>4010</v>
      </c>
      <c r="Q554" s="5">
        <f>IF(ActividadesCom[[#This Row],[NIVEL 2]]&lt;&gt;0,VLOOKUP(ActividadesCom[[#This Row],[NIVEL 2]],Catálogo!A:B,2,FALSE),"")</f>
        <v>2</v>
      </c>
      <c r="R554" s="5">
        <v>1</v>
      </c>
      <c r="S554" s="6" t="s">
        <v>410</v>
      </c>
      <c r="T554" s="5">
        <v>20163</v>
      </c>
      <c r="U554" s="5" t="s">
        <v>4010</v>
      </c>
      <c r="V554" s="5">
        <f>IF(ActividadesCom[[#This Row],[NIVEL 3]]&lt;&gt;0,VLOOKUP(ActividadesCom[[#This Row],[NIVEL 3]],Catálogo!A:B,2,FALSE),"")</f>
        <v>2</v>
      </c>
      <c r="W554" s="5">
        <v>1</v>
      </c>
      <c r="X554" s="6" t="s">
        <v>136</v>
      </c>
      <c r="Y554" s="5">
        <v>20153</v>
      </c>
      <c r="Z554" s="5" t="s">
        <v>4010</v>
      </c>
      <c r="AA554" s="5">
        <f>IF(ActividadesCom[[#This Row],[NIVEL 4]]&lt;&gt;0,VLOOKUP(ActividadesCom[[#This Row],[NIVEL 4]],Catálogo!A:B,2,FALSE),"")</f>
        <v>2</v>
      </c>
      <c r="AB554" s="5">
        <v>1</v>
      </c>
      <c r="AC554" s="6" t="s">
        <v>25</v>
      </c>
      <c r="AD554" s="5">
        <v>20143</v>
      </c>
      <c r="AE554" s="5" t="s">
        <v>4010</v>
      </c>
      <c r="AF554" s="5">
        <f>IF(ActividadesCom[[#This Row],[NIVEL 5]]&lt;&gt;0,VLOOKUP(ActividadesCom[[#This Row],[NIVEL 5]],Catálogo!A:B,2,FALSE),"")</f>
        <v>2</v>
      </c>
      <c r="AG554" s="5">
        <v>1</v>
      </c>
      <c r="AH554" s="2"/>
      <c r="AI554" s="2"/>
    </row>
    <row r="555" spans="1:35" ht="30" hidden="1" customHeight="1" x14ac:dyDescent="0.25">
      <c r="A555" s="7">
        <v>14470197</v>
      </c>
      <c r="B555" s="97" t="str">
        <f>VLOOKUP(ActividadesCom[[#This Row],[NO. DE CONTROL]],'LISTADO ESTUDIANTES'!A:C,3,FALSE)</f>
        <v>PECH COCOM JUAN FRANCISCO</v>
      </c>
      <c r="C555" s="97" t="str">
        <f>VLOOKUP(ActividadesCom[[#This Row],[NO. DE CONTROL]],'LISTADO ESTUDIANTES'!A:B,2,FALSE)</f>
        <v>INGENIERIA AMBIENTAL</v>
      </c>
      <c r="D555" s="18" t="str">
        <f>VLOOKUP(ActividadesCom[[#This Row],[NO. DE CONTROL]],'LISTADO ESTUDIANTES'!A:D,4,FALSE)</f>
        <v>EGRESADO(A)</v>
      </c>
      <c r="E555" s="5">
        <f>SUM(ActividadesCom[[#This Row],[CRÉD. 1]],ActividadesCom[[#This Row],[CRÉD. 2]],ActividadesCom[[#This Row],[CRÉD. 3]],ActividadesCom[[#This Row],[CRÉD. 4]],ActividadesCom[[#This Row],[CRÉD. 5]])</f>
        <v>5</v>
      </c>
      <c r="F555" s="17">
        <f>IF(ActividadesCom[[#This Row],[ÚLTIMO SEMESTRE CON CRÉDITOS]]&gt;0,ROUND(AVERAGE(ActividadesCom[[#This Row],[VALOR NIVEL 5]],ActividadesCom[[#This Row],[VALOR NIVEL 4]],ActividadesCom[[#This Row],[VALOR NIVEL 3]],ActividadesCom[[#This Row],[VALOR NIVEL 2]],ActividadesCom[[#This Row],[VALOR NIVEL 1]]),0),"")</f>
        <v>3</v>
      </c>
      <c r="G555" s="5" t="str">
        <f>IF(ActividadesCom[[#This Row],[PROMEDIO]]="","",IF(ActividadesCom[[#This Row],[PROMEDIO]]&gt;=4,"EXCELENTE",IF(ActividadesCom[[#This Row],[PROMEDIO]]&gt;=3,"NOTABLE",IF(ActividadesCom[[#This Row],[PROMEDIO]]&gt;=2,"BUENO",IF(ActividadesCom[[#This Row],[PROMEDIO]]=1,"SUFICIENTE","")))))</f>
        <v>NOTABLE</v>
      </c>
      <c r="H555" s="5">
        <f>MAX(ActividadesCom[[#This Row],[PERÍODO 1]],ActividadesCom[[#This Row],[PERÍODO 2]],ActividadesCom[[#This Row],[PERÍODO 3]],ActividadesCom[[#This Row],[PERÍODO 4]],ActividadesCom[[#This Row],[PERÍODO 5]])</f>
        <v>20203</v>
      </c>
      <c r="I555" s="6" t="s">
        <v>1197</v>
      </c>
      <c r="J555" s="5">
        <v>20173</v>
      </c>
      <c r="K555" s="5" t="s">
        <v>4010</v>
      </c>
      <c r="L555" s="5">
        <f>IF(ActividadesCom[[#This Row],[NIVEL 1]]&lt;&gt;0,VLOOKUP(ActividadesCom[[#This Row],[NIVEL 1]],Catálogo!A:B,2,FALSE),"")</f>
        <v>2</v>
      </c>
      <c r="M555" s="5">
        <v>1</v>
      </c>
      <c r="N555" s="6" t="s">
        <v>1198</v>
      </c>
      <c r="O555" s="5">
        <v>20183</v>
      </c>
      <c r="P555" s="5" t="s">
        <v>4010</v>
      </c>
      <c r="Q555" s="5">
        <f>IF(ActividadesCom[[#This Row],[NIVEL 2]]&lt;&gt;0,VLOOKUP(ActividadesCom[[#This Row],[NIVEL 2]],Catálogo!A:B,2,FALSE),"")</f>
        <v>2</v>
      </c>
      <c r="R555" s="5">
        <v>1</v>
      </c>
      <c r="S555" s="6" t="s">
        <v>4092</v>
      </c>
      <c r="T555" s="5">
        <v>20183</v>
      </c>
      <c r="U555" s="5" t="s">
        <v>4008</v>
      </c>
      <c r="V555" s="5">
        <f>IF(ActividadesCom[[#This Row],[NIVEL 3]]&lt;&gt;0,VLOOKUP(ActividadesCom[[#This Row],[NIVEL 3]],Catálogo!A:B,2,FALSE),"")</f>
        <v>4</v>
      </c>
      <c r="W555" s="5">
        <v>1</v>
      </c>
      <c r="X555" s="6" t="s">
        <v>4130</v>
      </c>
      <c r="Y555" s="5">
        <v>20203</v>
      </c>
      <c r="Z555" s="5" t="s">
        <v>4008</v>
      </c>
      <c r="AA555" s="5">
        <f>IF(ActividadesCom[[#This Row],[NIVEL 4]]&lt;&gt;0,VLOOKUP(ActividadesCom[[#This Row],[NIVEL 4]],Catálogo!A:B,2,FALSE),"")</f>
        <v>4</v>
      </c>
      <c r="AB555" s="5">
        <v>1</v>
      </c>
      <c r="AC555" s="6" t="s">
        <v>4176</v>
      </c>
      <c r="AD555" s="5">
        <v>20153</v>
      </c>
      <c r="AE555" s="5" t="s">
        <v>4009</v>
      </c>
      <c r="AF555" s="5">
        <f>IF(ActividadesCom[[#This Row],[NIVEL 5]]&lt;&gt;0,VLOOKUP(ActividadesCom[[#This Row],[NIVEL 5]],Catálogo!A:B,2,FALSE),"")</f>
        <v>3</v>
      </c>
      <c r="AG555" s="5">
        <v>1</v>
      </c>
      <c r="AH555" s="2"/>
      <c r="AI555" s="2"/>
    </row>
    <row r="556" spans="1:35" ht="30" hidden="1" customHeight="1" x14ac:dyDescent="0.25">
      <c r="A556" s="7">
        <v>14470198</v>
      </c>
      <c r="B556" s="97" t="str">
        <f>VLOOKUP(ActividadesCom[[#This Row],[NO. DE CONTROL]],'LISTADO ESTUDIANTES'!A:C,3,FALSE)</f>
        <v>RAMOS PECH ALEJANDRA LEONOR</v>
      </c>
      <c r="C556" s="97" t="str">
        <f>VLOOKUP(ActividadesCom[[#This Row],[NO. DE CONTROL]],'LISTADO ESTUDIANTES'!A:B,2,FALSE)</f>
        <v>INGENIERIA AMBIENTAL</v>
      </c>
      <c r="D556" s="18" t="str">
        <f>VLOOKUP(ActividadesCom[[#This Row],[NO. DE CONTROL]],'LISTADO ESTUDIANTES'!A:D,4,FALSE)</f>
        <v>EGRESADO(A)</v>
      </c>
      <c r="E556" s="5">
        <f>SUM(ActividadesCom[[#This Row],[CRÉD. 1]],ActividadesCom[[#This Row],[CRÉD. 2]],ActividadesCom[[#This Row],[CRÉD. 3]],ActividadesCom[[#This Row],[CRÉD. 4]],ActividadesCom[[#This Row],[CRÉD. 5]])</f>
        <v>6</v>
      </c>
      <c r="F556" s="17">
        <f>IF(ActividadesCom[[#This Row],[ÚLTIMO SEMESTRE CON CRÉDITOS]]&gt;0,ROUND(AVERAGE(ActividadesCom[[#This Row],[VALOR NIVEL 5]],ActividadesCom[[#This Row],[VALOR NIVEL 4]],ActividadesCom[[#This Row],[VALOR NIVEL 3]],ActividadesCom[[#This Row],[VALOR NIVEL 2]],ActividadesCom[[#This Row],[VALOR NIVEL 1]]),0),"")</f>
        <v>2</v>
      </c>
      <c r="G556" s="5" t="str">
        <f>IF(ActividadesCom[[#This Row],[PROMEDIO]]="","",IF(ActividadesCom[[#This Row],[PROMEDIO]]&gt;=4,"EXCELENTE",IF(ActividadesCom[[#This Row],[PROMEDIO]]&gt;=3,"NOTABLE",IF(ActividadesCom[[#This Row],[PROMEDIO]]&gt;=2,"BUENO",IF(ActividadesCom[[#This Row],[PROMEDIO]]=1,"SUFICIENTE","")))))</f>
        <v>BUENO</v>
      </c>
      <c r="H556" s="5">
        <f>MAX(ActividadesCom[[#This Row],[PERÍODO 1]],ActividadesCom[[#This Row],[PERÍODO 2]],ActividadesCom[[#This Row],[PERÍODO 3]],ActividadesCom[[#This Row],[PERÍODO 4]],ActividadesCom[[#This Row],[PERÍODO 5]])</f>
        <v>20163</v>
      </c>
      <c r="I556" s="6" t="s">
        <v>679</v>
      </c>
      <c r="J556" s="5">
        <v>20161</v>
      </c>
      <c r="K556" s="5" t="s">
        <v>4010</v>
      </c>
      <c r="L556" s="5">
        <f>IF(ActividadesCom[[#This Row],[NIVEL 1]]&lt;&gt;0,VLOOKUP(ActividadesCom[[#This Row],[NIVEL 1]],Catálogo!A:B,2,FALSE),"")</f>
        <v>2</v>
      </c>
      <c r="M556" s="5">
        <v>1</v>
      </c>
      <c r="N556" s="6" t="s">
        <v>681</v>
      </c>
      <c r="O556" s="5">
        <v>20163</v>
      </c>
      <c r="P556" s="5" t="s">
        <v>4010</v>
      </c>
      <c r="Q556" s="5">
        <f>IF(ActividadesCom[[#This Row],[NIVEL 2]]&lt;&gt;0,VLOOKUP(ActividadesCom[[#This Row],[NIVEL 2]],Catálogo!A:B,2,FALSE),"")</f>
        <v>2</v>
      </c>
      <c r="R556" s="5">
        <v>1</v>
      </c>
      <c r="S556" s="6" t="s">
        <v>682</v>
      </c>
      <c r="T556" s="5">
        <v>20161</v>
      </c>
      <c r="U556" s="5" t="s">
        <v>4010</v>
      </c>
      <c r="V556" s="5">
        <f>IF(ActividadesCom[[#This Row],[NIVEL 3]]&lt;&gt;0,VLOOKUP(ActividadesCom[[#This Row],[NIVEL 3]],Catálogo!A:B,2,FALSE),"")</f>
        <v>2</v>
      </c>
      <c r="W556" s="5">
        <v>1</v>
      </c>
      <c r="X556" s="6" t="s">
        <v>631</v>
      </c>
      <c r="Y556" s="5" t="s">
        <v>454</v>
      </c>
      <c r="Z556" s="5" t="s">
        <v>4010</v>
      </c>
      <c r="AA556" s="5">
        <f>IF(ActividadesCom[[#This Row],[NIVEL 4]]&lt;&gt;0,VLOOKUP(ActividadesCom[[#This Row],[NIVEL 4]],Catálogo!A:B,2,FALSE),"")</f>
        <v>2</v>
      </c>
      <c r="AB556" s="5">
        <v>2</v>
      </c>
      <c r="AC556" s="6" t="s">
        <v>28</v>
      </c>
      <c r="AD556" s="5">
        <v>20143</v>
      </c>
      <c r="AE556" s="5" t="s">
        <v>4010</v>
      </c>
      <c r="AF556" s="5">
        <f>IF(ActividadesCom[[#This Row],[NIVEL 5]]&lt;&gt;0,VLOOKUP(ActividadesCom[[#This Row],[NIVEL 5]],Catálogo!A:B,2,FALSE),"")</f>
        <v>2</v>
      </c>
      <c r="AG556" s="5">
        <v>1</v>
      </c>
      <c r="AH556" s="2"/>
      <c r="AI556" s="2"/>
    </row>
    <row r="557" spans="1:35" ht="30" hidden="1" customHeight="1" x14ac:dyDescent="0.25">
      <c r="A557" s="7">
        <v>14470199</v>
      </c>
      <c r="B557" s="97" t="str">
        <f>VLOOKUP(ActividadesCom[[#This Row],[NO. DE CONTROL]],'LISTADO ESTUDIANTES'!A:C,3,FALSE)</f>
        <v>VARGAS GARCIA VANESSA ALEJANDRA</v>
      </c>
      <c r="C557" s="97" t="str">
        <f>VLOOKUP(ActividadesCom[[#This Row],[NO. DE CONTROL]],'LISTADO ESTUDIANTES'!A:B,2,FALSE)</f>
        <v>INGENIERIA AMBIENTAL</v>
      </c>
      <c r="D557" s="18" t="str">
        <f>VLOOKUP(ActividadesCom[[#This Row],[NO. DE CONTROL]],'LISTADO ESTUDIANTES'!A:D,4,FALSE)</f>
        <v>EGRESADO(A)</v>
      </c>
      <c r="E557" s="5">
        <f>SUM(ActividadesCom[[#This Row],[CRÉD. 1]],ActividadesCom[[#This Row],[CRÉD. 2]],ActividadesCom[[#This Row],[CRÉD. 3]],ActividadesCom[[#This Row],[CRÉD. 4]],ActividadesCom[[#This Row],[CRÉD. 5]])</f>
        <v>5</v>
      </c>
      <c r="F557" s="17">
        <f>IF(ActividadesCom[[#This Row],[ÚLTIMO SEMESTRE CON CRÉDITOS]]&gt;0,ROUND(AVERAGE(ActividadesCom[[#This Row],[VALOR NIVEL 5]],ActividadesCom[[#This Row],[VALOR NIVEL 4]],ActividadesCom[[#This Row],[VALOR NIVEL 3]],ActividadesCom[[#This Row],[VALOR NIVEL 2]],ActividadesCom[[#This Row],[VALOR NIVEL 1]]),0),"")</f>
        <v>2</v>
      </c>
      <c r="G557" s="5" t="str">
        <f>IF(ActividadesCom[[#This Row],[PROMEDIO]]="","",IF(ActividadesCom[[#This Row],[PROMEDIO]]&gt;=4,"EXCELENTE",IF(ActividadesCom[[#This Row],[PROMEDIO]]&gt;=3,"NOTABLE",IF(ActividadesCom[[#This Row],[PROMEDIO]]&gt;=2,"BUENO",IF(ActividadesCom[[#This Row],[PROMEDIO]]=1,"SUFICIENTE","")))))</f>
        <v>BUENO</v>
      </c>
      <c r="H557" s="5">
        <f>MAX(ActividadesCom[[#This Row],[PERÍODO 1]],ActividadesCom[[#This Row],[PERÍODO 2]],ActividadesCom[[#This Row],[PERÍODO 3]],ActividadesCom[[#This Row],[PERÍODO 4]],ActividadesCom[[#This Row],[PERÍODO 5]])</f>
        <v>20163</v>
      </c>
      <c r="I557" s="6" t="s">
        <v>499</v>
      </c>
      <c r="J557" s="5">
        <v>20163</v>
      </c>
      <c r="K557" s="5" t="s">
        <v>4010</v>
      </c>
      <c r="L557" s="5">
        <f>IF(ActividadesCom[[#This Row],[NIVEL 1]]&lt;&gt;0,VLOOKUP(ActividadesCom[[#This Row],[NIVEL 1]],Catálogo!A:B,2,FALSE),"")</f>
        <v>2</v>
      </c>
      <c r="M557" s="5">
        <v>1</v>
      </c>
      <c r="N557" s="6" t="s">
        <v>501</v>
      </c>
      <c r="O557" s="5">
        <v>20163</v>
      </c>
      <c r="P557" s="5" t="s">
        <v>4010</v>
      </c>
      <c r="Q557" s="5">
        <f>IF(ActividadesCom[[#This Row],[NIVEL 2]]&lt;&gt;0,VLOOKUP(ActividadesCom[[#This Row],[NIVEL 2]],Catálogo!A:B,2,FALSE),"")</f>
        <v>2</v>
      </c>
      <c r="R557" s="5">
        <v>1</v>
      </c>
      <c r="S557" s="6" t="s">
        <v>527</v>
      </c>
      <c r="T557" s="5">
        <v>20161</v>
      </c>
      <c r="U557" s="5" t="s">
        <v>4010</v>
      </c>
      <c r="V557" s="5">
        <f>IF(ActividadesCom[[#This Row],[NIVEL 3]]&lt;&gt;0,VLOOKUP(ActividadesCom[[#This Row],[NIVEL 3]],Catálogo!A:B,2,FALSE),"")</f>
        <v>2</v>
      </c>
      <c r="W557" s="5">
        <v>1</v>
      </c>
      <c r="X557" s="6" t="s">
        <v>452</v>
      </c>
      <c r="Y557" s="5">
        <v>20163</v>
      </c>
      <c r="Z557" s="5" t="s">
        <v>4010</v>
      </c>
      <c r="AA557" s="5">
        <f>IF(ActividadesCom[[#This Row],[NIVEL 4]]&lt;&gt;0,VLOOKUP(ActividadesCom[[#This Row],[NIVEL 4]],Catálogo!A:B,2,FALSE),"")</f>
        <v>2</v>
      </c>
      <c r="AB557" s="5">
        <v>1</v>
      </c>
      <c r="AC557" s="6" t="s">
        <v>28</v>
      </c>
      <c r="AD557" s="5">
        <v>20143</v>
      </c>
      <c r="AE557" s="5" t="s">
        <v>4010</v>
      </c>
      <c r="AF557" s="5">
        <f>IF(ActividadesCom[[#This Row],[NIVEL 5]]&lt;&gt;0,VLOOKUP(ActividadesCom[[#This Row],[NIVEL 5]],Catálogo!A:B,2,FALSE),"")</f>
        <v>2</v>
      </c>
      <c r="AG557" s="5">
        <v>1</v>
      </c>
      <c r="AH557" s="2"/>
      <c r="AI557" s="2"/>
    </row>
    <row r="558" spans="1:35" ht="30" hidden="1" customHeight="1" x14ac:dyDescent="0.25">
      <c r="A558" s="7">
        <v>14470200</v>
      </c>
      <c r="B558" s="97" t="str">
        <f>VLOOKUP(ActividadesCom[[#This Row],[NO. DE CONTROL]],'LISTADO ESTUDIANTES'!A:C,3,FALSE)</f>
        <v>GOMEZ MARTINEZ DANIEL ROBERTO</v>
      </c>
      <c r="C558" s="97" t="str">
        <f>VLOOKUP(ActividadesCom[[#This Row],[NO. DE CONTROL]],'LISTADO ESTUDIANTES'!A:B,2,FALSE)</f>
        <v>INGENIERIA QUIMICA</v>
      </c>
      <c r="D558" s="18" t="str">
        <f>VLOOKUP(ActividadesCom[[#This Row],[NO. DE CONTROL]],'LISTADO ESTUDIANTES'!A:D,4,FALSE)</f>
        <v>EGRESADO(A)</v>
      </c>
      <c r="E558" s="5">
        <f>SUM(ActividadesCom[[#This Row],[CRÉD. 1]],ActividadesCom[[#This Row],[CRÉD. 2]],ActividadesCom[[#This Row],[CRÉD. 3]],ActividadesCom[[#This Row],[CRÉD. 4]],ActividadesCom[[#This Row],[CRÉD. 5]])</f>
        <v>5</v>
      </c>
      <c r="F558" s="17">
        <f>IF(ActividadesCom[[#This Row],[ÚLTIMO SEMESTRE CON CRÉDITOS]]&gt;0,ROUND(AVERAGE(ActividadesCom[[#This Row],[VALOR NIVEL 5]],ActividadesCom[[#This Row],[VALOR NIVEL 4]],ActividadesCom[[#This Row],[VALOR NIVEL 3]],ActividadesCom[[#This Row],[VALOR NIVEL 2]],ActividadesCom[[#This Row],[VALOR NIVEL 1]]),0),"")</f>
        <v>2</v>
      </c>
      <c r="G558" s="5" t="str">
        <f>IF(ActividadesCom[[#This Row],[PROMEDIO]]="","",IF(ActividadesCom[[#This Row],[PROMEDIO]]&gt;=4,"EXCELENTE",IF(ActividadesCom[[#This Row],[PROMEDIO]]&gt;=3,"NOTABLE",IF(ActividadesCom[[#This Row],[PROMEDIO]]&gt;=2,"BUENO",IF(ActividadesCom[[#This Row],[PROMEDIO]]=1,"SUFICIENTE","")))))</f>
        <v>BUENO</v>
      </c>
      <c r="H558" s="5">
        <f>MAX(ActividadesCom[[#This Row],[PERÍODO 1]],ActividadesCom[[#This Row],[PERÍODO 2]],ActividadesCom[[#This Row],[PERÍODO 3]],ActividadesCom[[#This Row],[PERÍODO 4]],ActividadesCom[[#This Row],[PERÍODO 5]])</f>
        <v>20181</v>
      </c>
      <c r="I558" s="10" t="s">
        <v>396</v>
      </c>
      <c r="J558" s="5">
        <v>20171</v>
      </c>
      <c r="K558" s="5" t="s">
        <v>4010</v>
      </c>
      <c r="L558" s="5">
        <f>IF(ActividadesCom[[#This Row],[NIVEL 1]]&lt;&gt;0,VLOOKUP(ActividadesCom[[#This Row],[NIVEL 1]],Catálogo!A:B,2,FALSE),"")</f>
        <v>2</v>
      </c>
      <c r="M558" s="5">
        <v>1</v>
      </c>
      <c r="N558" s="6" t="s">
        <v>399</v>
      </c>
      <c r="O558" s="5">
        <v>20163</v>
      </c>
      <c r="P558" s="5" t="s">
        <v>4010</v>
      </c>
      <c r="Q558" s="5">
        <f>IF(ActividadesCom[[#This Row],[NIVEL 2]]&lt;&gt;0,VLOOKUP(ActividadesCom[[#This Row],[NIVEL 2]],Catálogo!A:B,2,FALSE),"")</f>
        <v>2</v>
      </c>
      <c r="R558" s="5">
        <v>1</v>
      </c>
      <c r="S558" s="6" t="s">
        <v>725</v>
      </c>
      <c r="T558" s="5">
        <v>20173</v>
      </c>
      <c r="U558" s="5" t="s">
        <v>4010</v>
      </c>
      <c r="V558" s="5">
        <f>IF(ActividadesCom[[#This Row],[NIVEL 3]]&lt;&gt;0,VLOOKUP(ActividadesCom[[#This Row],[NIVEL 3]],Catálogo!A:B,2,FALSE),"")</f>
        <v>2</v>
      </c>
      <c r="W558" s="5">
        <v>1</v>
      </c>
      <c r="X558" s="6" t="s">
        <v>133</v>
      </c>
      <c r="Y558" s="5">
        <v>20181</v>
      </c>
      <c r="Z558" s="5" t="s">
        <v>4010</v>
      </c>
      <c r="AA558" s="5">
        <f>IF(ActividadesCom[[#This Row],[NIVEL 4]]&lt;&gt;0,VLOOKUP(ActividadesCom[[#This Row],[NIVEL 4]],Catálogo!A:B,2,FALSE),"")</f>
        <v>2</v>
      </c>
      <c r="AB558" s="5">
        <v>1</v>
      </c>
      <c r="AC558" s="6" t="s">
        <v>25</v>
      </c>
      <c r="AD558" s="5">
        <v>20143</v>
      </c>
      <c r="AE558" s="5" t="s">
        <v>4010</v>
      </c>
      <c r="AF558" s="5">
        <f>IF(ActividadesCom[[#This Row],[NIVEL 5]]&lt;&gt;0,VLOOKUP(ActividadesCom[[#This Row],[NIVEL 5]],Catálogo!A:B,2,FALSE),"")</f>
        <v>2</v>
      </c>
      <c r="AG558" s="5">
        <v>1</v>
      </c>
      <c r="AH558" s="2"/>
      <c r="AI558" s="2"/>
    </row>
    <row r="559" spans="1:35" ht="30" hidden="1" customHeight="1" x14ac:dyDescent="0.25">
      <c r="A559" s="7">
        <v>14470201</v>
      </c>
      <c r="B559" s="97" t="str">
        <f>VLOOKUP(ActividadesCom[[#This Row],[NO. DE CONTROL]],'LISTADO ESTUDIANTES'!A:C,3,FALSE)</f>
        <v>MAGAÑA CHABLE MISAEL DE JESUS</v>
      </c>
      <c r="C559" s="97" t="str">
        <f>VLOOKUP(ActividadesCom[[#This Row],[NO. DE CONTROL]],'LISTADO ESTUDIANTES'!A:B,2,FALSE)</f>
        <v>INGENIERIA INDUSTRIAL</v>
      </c>
      <c r="D559" s="18" t="str">
        <f>VLOOKUP(ActividadesCom[[#This Row],[NO. DE CONTROL]],'LISTADO ESTUDIANTES'!A:D,4,FALSE)</f>
        <v>EGRESADO(A)</v>
      </c>
      <c r="E559" s="5">
        <f>SUM(ActividadesCom[[#This Row],[CRÉD. 1]],ActividadesCom[[#This Row],[CRÉD. 2]],ActividadesCom[[#This Row],[CRÉD. 3]],ActividadesCom[[#This Row],[CRÉD. 4]],ActividadesCom[[#This Row],[CRÉD. 5]])</f>
        <v>5</v>
      </c>
      <c r="F559" s="17">
        <f>IF(ActividadesCom[[#This Row],[ÚLTIMO SEMESTRE CON CRÉDITOS]]&gt;0,ROUND(AVERAGE(ActividadesCom[[#This Row],[VALOR NIVEL 5]],ActividadesCom[[#This Row],[VALOR NIVEL 4]],ActividadesCom[[#This Row],[VALOR NIVEL 3]],ActividadesCom[[#This Row],[VALOR NIVEL 2]],ActividadesCom[[#This Row],[VALOR NIVEL 1]]),0),"")</f>
        <v>2</v>
      </c>
      <c r="G559" s="5" t="str">
        <f>IF(ActividadesCom[[#This Row],[PROMEDIO]]="","",IF(ActividadesCom[[#This Row],[PROMEDIO]]&gt;=4,"EXCELENTE",IF(ActividadesCom[[#This Row],[PROMEDIO]]&gt;=3,"NOTABLE",IF(ActividadesCom[[#This Row],[PROMEDIO]]&gt;=2,"BUENO",IF(ActividadesCom[[#This Row],[PROMEDIO]]=1,"SUFICIENTE","")))))</f>
        <v>BUENO</v>
      </c>
      <c r="H559" s="5">
        <f>MAX(ActividadesCom[[#This Row],[PERÍODO 1]],ActividadesCom[[#This Row],[PERÍODO 2]],ActividadesCom[[#This Row],[PERÍODO 3]],ActividadesCom[[#This Row],[PERÍODO 4]],ActividadesCom[[#This Row],[PERÍODO 5]])</f>
        <v>20211</v>
      </c>
      <c r="I559" s="6" t="s">
        <v>493</v>
      </c>
      <c r="J559" s="5">
        <v>20173</v>
      </c>
      <c r="K559" s="5" t="s">
        <v>4010</v>
      </c>
      <c r="L559" s="5">
        <f>IF(ActividadesCom[[#This Row],[NIVEL 1]]&lt;&gt;0,VLOOKUP(ActividadesCom[[#This Row],[NIVEL 1]],Catálogo!A:B,2,FALSE),"")</f>
        <v>2</v>
      </c>
      <c r="M559" s="5">
        <v>1</v>
      </c>
      <c r="N559" s="6" t="s">
        <v>4113</v>
      </c>
      <c r="O559" s="5">
        <v>20193</v>
      </c>
      <c r="P559" s="5" t="s">
        <v>4009</v>
      </c>
      <c r="Q559" s="5">
        <f>IF(ActividadesCom[[#This Row],[NIVEL 2]]&lt;&gt;0,VLOOKUP(ActividadesCom[[#This Row],[NIVEL 2]],Catálogo!A:B,2,FALSE),"")</f>
        <v>3</v>
      </c>
      <c r="R559" s="5">
        <v>1</v>
      </c>
      <c r="S559" s="6" t="s">
        <v>4475</v>
      </c>
      <c r="T559" s="5">
        <v>20211</v>
      </c>
      <c r="U559" s="5" t="s">
        <v>4010</v>
      </c>
      <c r="V559" s="5">
        <f>IF(ActividadesCom[[#This Row],[NIVEL 3]]&lt;&gt;0,VLOOKUP(ActividadesCom[[#This Row],[NIVEL 3]],Catálogo!A:B,2,FALSE),"")</f>
        <v>2</v>
      </c>
      <c r="W559" s="5">
        <v>1</v>
      </c>
      <c r="X559" s="6" t="s">
        <v>25</v>
      </c>
      <c r="Y559" s="5">
        <v>20151</v>
      </c>
      <c r="Z559" s="5" t="s">
        <v>4010</v>
      </c>
      <c r="AA559" s="5">
        <f>IF(ActividadesCom[[#This Row],[NIVEL 4]]&lt;&gt;0,VLOOKUP(ActividadesCom[[#This Row],[NIVEL 4]],Catálogo!A:B,2,FALSE),"")</f>
        <v>2</v>
      </c>
      <c r="AB559" s="5">
        <v>1</v>
      </c>
      <c r="AC559" s="6" t="s">
        <v>31</v>
      </c>
      <c r="AD559" s="5">
        <v>20143</v>
      </c>
      <c r="AE559" s="5" t="s">
        <v>4010</v>
      </c>
      <c r="AF559" s="5">
        <f>IF(ActividadesCom[[#This Row],[NIVEL 5]]&lt;&gt;0,VLOOKUP(ActividadesCom[[#This Row],[NIVEL 5]],Catálogo!A:B,2,FALSE),"")</f>
        <v>2</v>
      </c>
      <c r="AG559" s="5">
        <v>1</v>
      </c>
      <c r="AH559" s="2"/>
      <c r="AI559" s="2"/>
    </row>
    <row r="560" spans="1:35" ht="30" hidden="1" customHeight="1" x14ac:dyDescent="0.25">
      <c r="A560" s="7">
        <v>14470202</v>
      </c>
      <c r="B560" s="97" t="str">
        <f>VLOOKUP(ActividadesCom[[#This Row],[NO. DE CONTROL]],'LISTADO ESTUDIANTES'!A:C,3,FALSE)</f>
        <v>GARCIA ORTIZ KARLA GUADALUPE</v>
      </c>
      <c r="C560" s="97" t="str">
        <f>VLOOKUP(ActividadesCom[[#This Row],[NO. DE CONTROL]],'LISTADO ESTUDIANTES'!A:B,2,FALSE)</f>
        <v>INGENIERIA AMBIENTAL</v>
      </c>
      <c r="D560" s="18" t="str">
        <f>VLOOKUP(ActividadesCom[[#This Row],[NO. DE CONTROL]],'LISTADO ESTUDIANTES'!A:D,4,FALSE)</f>
        <v>BAJA</v>
      </c>
      <c r="E560" s="5">
        <f>SUM(ActividadesCom[[#This Row],[CRÉD. 1]],ActividadesCom[[#This Row],[CRÉD. 2]],ActividadesCom[[#This Row],[CRÉD. 3]],ActividadesCom[[#This Row],[CRÉD. 4]],ActividadesCom[[#This Row],[CRÉD. 5]])</f>
        <v>1</v>
      </c>
      <c r="F560" s="17">
        <f>IF(ActividadesCom[[#This Row],[ÚLTIMO SEMESTRE CON CRÉDITOS]]&gt;0,ROUND(AVERAGE(ActividadesCom[[#This Row],[VALOR NIVEL 5]],ActividadesCom[[#This Row],[VALOR NIVEL 4]],ActividadesCom[[#This Row],[VALOR NIVEL 3]],ActividadesCom[[#This Row],[VALOR NIVEL 2]],ActividadesCom[[#This Row],[VALOR NIVEL 1]]),0),"")</f>
        <v>2</v>
      </c>
      <c r="G560" s="5" t="str">
        <f>IF(ActividadesCom[[#This Row],[PROMEDIO]]="","",IF(ActividadesCom[[#This Row],[PROMEDIO]]&gt;=4,"EXCELENTE",IF(ActividadesCom[[#This Row],[PROMEDIO]]&gt;=3,"NOTABLE",IF(ActividadesCom[[#This Row],[PROMEDIO]]&gt;=2,"BUENO",IF(ActividadesCom[[#This Row],[PROMEDIO]]=1,"SUFICIENTE","")))))</f>
        <v>BUENO</v>
      </c>
      <c r="H560" s="5">
        <f>MAX(ActividadesCom[[#This Row],[PERÍODO 1]],ActividadesCom[[#This Row],[PERÍODO 2]],ActividadesCom[[#This Row],[PERÍODO 3]],ActividadesCom[[#This Row],[PERÍODO 4]],ActividadesCom[[#This Row],[PERÍODO 5]])</f>
        <v>20143</v>
      </c>
      <c r="I560" s="6"/>
      <c r="J560" s="5"/>
      <c r="K560" s="5"/>
      <c r="L560" s="5" t="str">
        <f>IF(ActividadesCom[[#This Row],[NIVEL 1]]&lt;&gt;0,VLOOKUP(ActividadesCom[[#This Row],[NIVEL 1]],Catálogo!A:B,2,FALSE),"")</f>
        <v/>
      </c>
      <c r="M560" s="5"/>
      <c r="N560" s="6"/>
      <c r="O560" s="5"/>
      <c r="P560" s="5"/>
      <c r="Q560" s="5" t="str">
        <f>IF(ActividadesCom[[#This Row],[NIVEL 2]]&lt;&gt;0,VLOOKUP(ActividadesCom[[#This Row],[NIVEL 2]],Catálogo!A:B,2,FALSE),"")</f>
        <v/>
      </c>
      <c r="R560" s="5"/>
      <c r="S560" s="6"/>
      <c r="T560" s="5"/>
      <c r="U560" s="5"/>
      <c r="V560" s="5" t="str">
        <f>IF(ActividadesCom[[#This Row],[NIVEL 3]]&lt;&gt;0,VLOOKUP(ActividadesCom[[#This Row],[NIVEL 3]],Catálogo!A:B,2,FALSE),"")</f>
        <v/>
      </c>
      <c r="W560" s="5"/>
      <c r="X560" s="6"/>
      <c r="Y560" s="5"/>
      <c r="Z560" s="5"/>
      <c r="AA560" s="5" t="str">
        <f>IF(ActividadesCom[[#This Row],[NIVEL 4]]&lt;&gt;0,VLOOKUP(ActividadesCom[[#This Row],[NIVEL 4]],Catálogo!A:B,2,FALSE),"")</f>
        <v/>
      </c>
      <c r="AB560" s="5"/>
      <c r="AC560" s="6" t="s">
        <v>26</v>
      </c>
      <c r="AD560" s="5">
        <v>20143</v>
      </c>
      <c r="AE560" s="5" t="s">
        <v>4010</v>
      </c>
      <c r="AF560" s="5">
        <f>IF(ActividadesCom[[#This Row],[NIVEL 5]]&lt;&gt;0,VLOOKUP(ActividadesCom[[#This Row],[NIVEL 5]],Catálogo!A:B,2,FALSE),"")</f>
        <v>2</v>
      </c>
      <c r="AG560" s="5">
        <v>1</v>
      </c>
      <c r="AH560" s="2"/>
      <c r="AI560" s="2"/>
    </row>
    <row r="561" spans="1:35" ht="30" hidden="1" customHeight="1" x14ac:dyDescent="0.25">
      <c r="A561" s="7">
        <v>14470203</v>
      </c>
      <c r="B561" s="97" t="str">
        <f>VLOOKUP(ActividadesCom[[#This Row],[NO. DE CONTROL]],'LISTADO ESTUDIANTES'!A:C,3,FALSE)</f>
        <v>PENICHE SONDA ELOY HUMBERTO JR</v>
      </c>
      <c r="C561" s="97" t="str">
        <f>VLOOKUP(ActividadesCom[[#This Row],[NO. DE CONTROL]],'LISTADO ESTUDIANTES'!A:B,2,FALSE)</f>
        <v>INGENIERIA INFORMATICA</v>
      </c>
      <c r="D561" s="18" t="str">
        <f>VLOOKUP(ActividadesCom[[#This Row],[NO. DE CONTROL]],'LISTADO ESTUDIANTES'!A:D,4,FALSE)</f>
        <v>EGRESADO(A)</v>
      </c>
      <c r="E561" s="5">
        <f>SUM(ActividadesCom[[#This Row],[CRÉD. 1]],ActividadesCom[[#This Row],[CRÉD. 2]],ActividadesCom[[#This Row],[CRÉD. 3]],ActividadesCom[[#This Row],[CRÉD. 4]],ActividadesCom[[#This Row],[CRÉD. 5]])</f>
        <v>5</v>
      </c>
      <c r="F561" s="17">
        <f>IF(ActividadesCom[[#This Row],[ÚLTIMO SEMESTRE CON CRÉDITOS]]&gt;0,ROUND(AVERAGE(ActividadesCom[[#This Row],[VALOR NIVEL 5]],ActividadesCom[[#This Row],[VALOR NIVEL 4]],ActividadesCom[[#This Row],[VALOR NIVEL 3]],ActividadesCom[[#This Row],[VALOR NIVEL 2]],ActividadesCom[[#This Row],[VALOR NIVEL 1]]),0),"")</f>
        <v>2</v>
      </c>
      <c r="G561" s="5" t="str">
        <f>IF(ActividadesCom[[#This Row],[PROMEDIO]]="","",IF(ActividadesCom[[#This Row],[PROMEDIO]]&gt;=4,"EXCELENTE",IF(ActividadesCom[[#This Row],[PROMEDIO]]&gt;=3,"NOTABLE",IF(ActividadesCom[[#This Row],[PROMEDIO]]&gt;=2,"BUENO",IF(ActividadesCom[[#This Row],[PROMEDIO]]=1,"SUFICIENTE","")))))</f>
        <v>BUENO</v>
      </c>
      <c r="H561" s="5">
        <f>MAX(ActividadesCom[[#This Row],[PERÍODO 1]],ActividadesCom[[#This Row],[PERÍODO 2]],ActividadesCom[[#This Row],[PERÍODO 3]],ActividadesCom[[#This Row],[PERÍODO 4]],ActividadesCom[[#This Row],[PERÍODO 5]])</f>
        <v>20171</v>
      </c>
      <c r="I561" s="10" t="s">
        <v>351</v>
      </c>
      <c r="J561" s="5">
        <v>20171</v>
      </c>
      <c r="K561" s="5" t="s">
        <v>4010</v>
      </c>
      <c r="L561" s="5">
        <f>IF(ActividadesCom[[#This Row],[NIVEL 1]]&lt;&gt;0,VLOOKUP(ActividadesCom[[#This Row],[NIVEL 1]],Catálogo!A:B,2,FALSE),"")</f>
        <v>2</v>
      </c>
      <c r="M561" s="5">
        <v>1</v>
      </c>
      <c r="N561" s="6" t="s">
        <v>486</v>
      </c>
      <c r="O561" s="5">
        <v>20163</v>
      </c>
      <c r="P561" s="5" t="s">
        <v>4010</v>
      </c>
      <c r="Q561" s="5">
        <f>IF(ActividadesCom[[#This Row],[NIVEL 2]]&lt;&gt;0,VLOOKUP(ActividadesCom[[#This Row],[NIVEL 2]],Catálogo!A:B,2,FALSE),"")</f>
        <v>2</v>
      </c>
      <c r="R561" s="5">
        <v>1</v>
      </c>
      <c r="S561" s="6" t="s">
        <v>484</v>
      </c>
      <c r="T561" s="5">
        <v>20163</v>
      </c>
      <c r="U561" s="5" t="s">
        <v>4010</v>
      </c>
      <c r="V561" s="5">
        <f>IF(ActividadesCom[[#This Row],[NIVEL 3]]&lt;&gt;0,VLOOKUP(ActividadesCom[[#This Row],[NIVEL 3]],Catálogo!A:B,2,FALSE),"")</f>
        <v>2</v>
      </c>
      <c r="W561" s="5">
        <v>1</v>
      </c>
      <c r="X561" s="6" t="s">
        <v>136</v>
      </c>
      <c r="Y561" s="5">
        <v>20153</v>
      </c>
      <c r="Z561" s="5" t="s">
        <v>4010</v>
      </c>
      <c r="AA561" s="5">
        <f>IF(ActividadesCom[[#This Row],[NIVEL 4]]&lt;&gt;0,VLOOKUP(ActividadesCom[[#This Row],[NIVEL 4]],Catálogo!A:B,2,FALSE),"")</f>
        <v>2</v>
      </c>
      <c r="AB561" s="5">
        <v>1</v>
      </c>
      <c r="AC561" s="6" t="s">
        <v>25</v>
      </c>
      <c r="AD561" s="5">
        <v>20143</v>
      </c>
      <c r="AE561" s="5" t="s">
        <v>4010</v>
      </c>
      <c r="AF561" s="5">
        <f>IF(ActividadesCom[[#This Row],[NIVEL 5]]&lt;&gt;0,VLOOKUP(ActividadesCom[[#This Row],[NIVEL 5]],Catálogo!A:B,2,FALSE),"")</f>
        <v>2</v>
      </c>
      <c r="AG561" s="5">
        <v>1</v>
      </c>
      <c r="AH561" s="2"/>
      <c r="AI561" s="2"/>
    </row>
    <row r="562" spans="1:35" ht="30" hidden="1" customHeight="1" x14ac:dyDescent="0.25">
      <c r="A562" s="7">
        <v>14470204</v>
      </c>
      <c r="B562" s="97" t="str">
        <f>VLOOKUP(ActividadesCom[[#This Row],[NO. DE CONTROL]],'LISTADO ESTUDIANTES'!A:C,3,FALSE)</f>
        <v>PUCH PECH FREDY RAMON</v>
      </c>
      <c r="C562" s="97" t="str">
        <f>VLOOKUP(ActividadesCom[[#This Row],[NO. DE CONTROL]],'LISTADO ESTUDIANTES'!A:B,2,FALSE)</f>
        <v>INGENIERIA EN SISTEMAS COMPUTACIONALES</v>
      </c>
      <c r="D562" s="18" t="str">
        <f>VLOOKUP(ActividadesCom[[#This Row],[NO. DE CONTROL]],'LISTADO ESTUDIANTES'!A:D,4,FALSE)</f>
        <v>BAJA</v>
      </c>
      <c r="E562" s="5">
        <f>SUM(ActividadesCom[[#This Row],[CRÉD. 1]],ActividadesCom[[#This Row],[CRÉD. 2]],ActividadesCom[[#This Row],[CRÉD. 3]],ActividadesCom[[#This Row],[CRÉD. 4]],ActividadesCom[[#This Row],[CRÉD. 5]])</f>
        <v>1</v>
      </c>
      <c r="F562" s="17">
        <f>IF(ActividadesCom[[#This Row],[ÚLTIMO SEMESTRE CON CRÉDITOS]]&gt;0,ROUND(AVERAGE(ActividadesCom[[#This Row],[VALOR NIVEL 5]],ActividadesCom[[#This Row],[VALOR NIVEL 4]],ActividadesCom[[#This Row],[VALOR NIVEL 3]],ActividadesCom[[#This Row],[VALOR NIVEL 2]],ActividadesCom[[#This Row],[VALOR NIVEL 1]]),0),"")</f>
        <v>2</v>
      </c>
      <c r="G562" s="5" t="str">
        <f>IF(ActividadesCom[[#This Row],[PROMEDIO]]="","",IF(ActividadesCom[[#This Row],[PROMEDIO]]&gt;=4,"EXCELENTE",IF(ActividadesCom[[#This Row],[PROMEDIO]]&gt;=3,"NOTABLE",IF(ActividadesCom[[#This Row],[PROMEDIO]]&gt;=2,"BUENO",IF(ActividadesCom[[#This Row],[PROMEDIO]]=1,"SUFICIENTE","")))))</f>
        <v>BUENO</v>
      </c>
      <c r="H562" s="5">
        <f>MAX(ActividadesCom[[#This Row],[PERÍODO 1]],ActividadesCom[[#This Row],[PERÍODO 2]],ActividadesCom[[#This Row],[PERÍODO 3]],ActividadesCom[[#This Row],[PERÍODO 4]],ActividadesCom[[#This Row],[PERÍODO 5]])</f>
        <v>20143</v>
      </c>
      <c r="I562" s="10"/>
      <c r="J562" s="5"/>
      <c r="K562" s="5"/>
      <c r="L562" s="5" t="str">
        <f>IF(ActividadesCom[[#This Row],[NIVEL 1]]&lt;&gt;0,VLOOKUP(ActividadesCom[[#This Row],[NIVEL 1]],Catálogo!A:B,2,FALSE),"")</f>
        <v/>
      </c>
      <c r="M562" s="5"/>
      <c r="N562" s="6"/>
      <c r="O562" s="5"/>
      <c r="P562" s="5"/>
      <c r="Q562" s="5" t="str">
        <f>IF(ActividadesCom[[#This Row],[NIVEL 2]]&lt;&gt;0,VLOOKUP(ActividadesCom[[#This Row],[NIVEL 2]],Catálogo!A:B,2,FALSE),"")</f>
        <v/>
      </c>
      <c r="R562" s="5"/>
      <c r="S562" s="6"/>
      <c r="T562" s="5"/>
      <c r="U562" s="5"/>
      <c r="V562" s="5" t="str">
        <f>IF(ActividadesCom[[#This Row],[NIVEL 3]]&lt;&gt;0,VLOOKUP(ActividadesCom[[#This Row],[NIVEL 3]],Catálogo!A:B,2,FALSE),"")</f>
        <v/>
      </c>
      <c r="W562" s="5"/>
      <c r="X562" s="6"/>
      <c r="Y562" s="5"/>
      <c r="Z562" s="5"/>
      <c r="AA562" s="5" t="str">
        <f>IF(ActividadesCom[[#This Row],[NIVEL 4]]&lt;&gt;0,VLOOKUP(ActividadesCom[[#This Row],[NIVEL 4]],Catálogo!A:B,2,FALSE),"")</f>
        <v/>
      </c>
      <c r="AB562" s="5"/>
      <c r="AC562" s="6" t="s">
        <v>25</v>
      </c>
      <c r="AD562" s="5">
        <v>20143</v>
      </c>
      <c r="AE562" s="5" t="s">
        <v>4010</v>
      </c>
      <c r="AF562" s="5">
        <f>IF(ActividadesCom[[#This Row],[NIVEL 5]]&lt;&gt;0,VLOOKUP(ActividadesCom[[#This Row],[NIVEL 5]],Catálogo!A:B,2,FALSE),"")</f>
        <v>2</v>
      </c>
      <c r="AG562" s="5">
        <v>1</v>
      </c>
      <c r="AH562" s="2"/>
      <c r="AI562" s="2"/>
    </row>
    <row r="563" spans="1:35" ht="30" hidden="1" customHeight="1" x14ac:dyDescent="0.25">
      <c r="A563" s="7">
        <v>14470205</v>
      </c>
      <c r="B563" s="97" t="str">
        <f>VLOOKUP(ActividadesCom[[#This Row],[NO. DE CONTROL]],'LISTADO ESTUDIANTES'!A:C,3,FALSE)</f>
        <v>NUÑEZ AVILES MANUEL JEHOVANI</v>
      </c>
      <c r="C563" s="97" t="str">
        <f>VLOOKUP(ActividadesCom[[#This Row],[NO. DE CONTROL]],'LISTADO ESTUDIANTES'!A:B,2,FALSE)</f>
        <v>INGENIERIA MECANICA</v>
      </c>
      <c r="D563" s="18" t="str">
        <f>VLOOKUP(ActividadesCom[[#This Row],[NO. DE CONTROL]],'LISTADO ESTUDIANTES'!A:D,4,FALSE)</f>
        <v>EGRESADO(A)</v>
      </c>
      <c r="E563" s="5">
        <f>SUM(ActividadesCom[[#This Row],[CRÉD. 1]],ActividadesCom[[#This Row],[CRÉD. 2]],ActividadesCom[[#This Row],[CRÉD. 3]],ActividadesCom[[#This Row],[CRÉD. 4]],ActividadesCom[[#This Row],[CRÉD. 5]])</f>
        <v>5</v>
      </c>
      <c r="F563" s="17">
        <f>IF(ActividadesCom[[#This Row],[ÚLTIMO SEMESTRE CON CRÉDITOS]]&gt;0,ROUND(AVERAGE(ActividadesCom[[#This Row],[VALOR NIVEL 5]],ActividadesCom[[#This Row],[VALOR NIVEL 4]],ActividadesCom[[#This Row],[VALOR NIVEL 3]],ActividadesCom[[#This Row],[VALOR NIVEL 2]],ActividadesCom[[#This Row],[VALOR NIVEL 1]]),0),"")</f>
        <v>2</v>
      </c>
      <c r="G563" s="5" t="str">
        <f>IF(ActividadesCom[[#This Row],[PROMEDIO]]="","",IF(ActividadesCom[[#This Row],[PROMEDIO]]&gt;=4,"EXCELENTE",IF(ActividadesCom[[#This Row],[PROMEDIO]]&gt;=3,"NOTABLE",IF(ActividadesCom[[#This Row],[PROMEDIO]]&gt;=2,"BUENO",IF(ActividadesCom[[#This Row],[PROMEDIO]]=1,"SUFICIENTE","")))))</f>
        <v>BUENO</v>
      </c>
      <c r="H563" s="5">
        <f>MAX(ActividadesCom[[#This Row],[PERÍODO 1]],ActividadesCom[[#This Row],[PERÍODO 2]],ActividadesCom[[#This Row],[PERÍODO 3]],ActividadesCom[[#This Row],[PERÍODO 4]],ActividadesCom[[#This Row],[PERÍODO 5]])</f>
        <v>20181</v>
      </c>
      <c r="I563" s="10" t="s">
        <v>601</v>
      </c>
      <c r="J563" s="5">
        <v>20181</v>
      </c>
      <c r="K563" s="5" t="s">
        <v>4010</v>
      </c>
      <c r="L563" s="5">
        <f>IF(ActividadesCom[[#This Row],[NIVEL 1]]&lt;&gt;0,VLOOKUP(ActividadesCom[[#This Row],[NIVEL 1]],Catálogo!A:B,2,FALSE),"")</f>
        <v>2</v>
      </c>
      <c r="M563" s="5">
        <v>1</v>
      </c>
      <c r="N563" s="6" t="s">
        <v>648</v>
      </c>
      <c r="O563" s="5">
        <v>20181</v>
      </c>
      <c r="P563" s="5" t="s">
        <v>4010</v>
      </c>
      <c r="Q563" s="5">
        <f>IF(ActividadesCom[[#This Row],[NIVEL 2]]&lt;&gt;0,VLOOKUP(ActividadesCom[[#This Row],[NIVEL 2]],Catálogo!A:B,2,FALSE),"")</f>
        <v>2</v>
      </c>
      <c r="R563" s="5">
        <v>2</v>
      </c>
      <c r="S563" s="6"/>
      <c r="T563" s="5"/>
      <c r="U563" s="5"/>
      <c r="V563" s="5" t="str">
        <f>IF(ActividadesCom[[#This Row],[NIVEL 3]]&lt;&gt;0,VLOOKUP(ActividadesCom[[#This Row],[NIVEL 3]],Catálogo!A:B,2,FALSE),"")</f>
        <v/>
      </c>
      <c r="W563" s="5"/>
      <c r="X563" s="6" t="s">
        <v>11</v>
      </c>
      <c r="Y563" s="5">
        <v>20143</v>
      </c>
      <c r="Z563" s="5" t="s">
        <v>4010</v>
      </c>
      <c r="AA563" s="5">
        <f>IF(ActividadesCom[[#This Row],[NIVEL 4]]&lt;&gt;0,VLOOKUP(ActividadesCom[[#This Row],[NIVEL 4]],Catálogo!A:B,2,FALSE),"")</f>
        <v>2</v>
      </c>
      <c r="AB563" s="5">
        <v>1</v>
      </c>
      <c r="AC563" s="6" t="s">
        <v>34</v>
      </c>
      <c r="AD563" s="5">
        <v>20173</v>
      </c>
      <c r="AE563" s="5" t="s">
        <v>4010</v>
      </c>
      <c r="AF563" s="5">
        <f>IF(ActividadesCom[[#This Row],[NIVEL 5]]&lt;&gt;0,VLOOKUP(ActividadesCom[[#This Row],[NIVEL 5]],Catálogo!A:B,2,FALSE),"")</f>
        <v>2</v>
      </c>
      <c r="AG563" s="5">
        <v>1</v>
      </c>
      <c r="AH563" s="2"/>
      <c r="AI563" s="2"/>
    </row>
    <row r="564" spans="1:35" ht="30" hidden="1" customHeight="1" x14ac:dyDescent="0.25">
      <c r="A564" s="7">
        <v>14470207</v>
      </c>
      <c r="B564" s="97" t="str">
        <f>VLOOKUP(ActividadesCom[[#This Row],[NO. DE CONTROL]],'LISTADO ESTUDIANTES'!A:C,3,FALSE)</f>
        <v>CAB MARTINEZ RODOLFO EMMANUEL</v>
      </c>
      <c r="C564" s="97" t="str">
        <f>VLOOKUP(ActividadesCom[[#This Row],[NO. DE CONTROL]],'LISTADO ESTUDIANTES'!A:B,2,FALSE)</f>
        <v>INGENIERIA EN SISTEMAS COMPUTACIONALES</v>
      </c>
      <c r="D564" s="18" t="str">
        <f>VLOOKUP(ActividadesCom[[#This Row],[NO. DE CONTROL]],'LISTADO ESTUDIANTES'!A:D,4,FALSE)</f>
        <v>EGRESADO(A)</v>
      </c>
      <c r="E564" s="5">
        <f>SUM(ActividadesCom[[#This Row],[CRÉD. 1]],ActividadesCom[[#This Row],[CRÉD. 2]],ActividadesCom[[#This Row],[CRÉD. 3]],ActividadesCom[[#This Row],[CRÉD. 4]],ActividadesCom[[#This Row],[CRÉD. 5]])</f>
        <v>6</v>
      </c>
      <c r="F564" s="17">
        <f>IF(ActividadesCom[[#This Row],[ÚLTIMO SEMESTRE CON CRÉDITOS]]&gt;0,ROUND(AVERAGE(ActividadesCom[[#This Row],[VALOR NIVEL 5]],ActividadesCom[[#This Row],[VALOR NIVEL 4]],ActividadesCom[[#This Row],[VALOR NIVEL 3]],ActividadesCom[[#This Row],[VALOR NIVEL 2]],ActividadesCom[[#This Row],[VALOR NIVEL 1]]),0),"")</f>
        <v>2</v>
      </c>
      <c r="G564" s="5" t="str">
        <f>IF(ActividadesCom[[#This Row],[PROMEDIO]]="","",IF(ActividadesCom[[#This Row],[PROMEDIO]]&gt;=4,"EXCELENTE",IF(ActividadesCom[[#This Row],[PROMEDIO]]&gt;=3,"NOTABLE",IF(ActividadesCom[[#This Row],[PROMEDIO]]&gt;=2,"BUENO",IF(ActividadesCom[[#This Row],[PROMEDIO]]=1,"SUFICIENTE","")))))</f>
        <v>BUENO</v>
      </c>
      <c r="H564" s="5">
        <f>MAX(ActividadesCom[[#This Row],[PERÍODO 1]],ActividadesCom[[#This Row],[PERÍODO 2]],ActividadesCom[[#This Row],[PERÍODO 3]],ActividadesCom[[#This Row],[PERÍODO 4]],ActividadesCom[[#This Row],[PERÍODO 5]])</f>
        <v>20181</v>
      </c>
      <c r="I564" s="10" t="s">
        <v>445</v>
      </c>
      <c r="J564" s="5">
        <v>20181</v>
      </c>
      <c r="K564" s="5" t="s">
        <v>4010</v>
      </c>
      <c r="L564" s="5">
        <f>IF(ActividadesCom[[#This Row],[NIVEL 1]]&lt;&gt;0,VLOOKUP(ActividadesCom[[#This Row],[NIVEL 1]],Catálogo!A:B,2,FALSE),"")</f>
        <v>2</v>
      </c>
      <c r="M564" s="5">
        <v>2</v>
      </c>
      <c r="N564" s="6" t="s">
        <v>714</v>
      </c>
      <c r="O564" s="5">
        <v>20181</v>
      </c>
      <c r="P564" s="5" t="s">
        <v>4010</v>
      </c>
      <c r="Q564" s="5">
        <f>IF(ActividadesCom[[#This Row],[NIVEL 2]]&lt;&gt;0,VLOOKUP(ActividadesCom[[#This Row],[NIVEL 2]],Catálogo!A:B,2,FALSE),"")</f>
        <v>2</v>
      </c>
      <c r="R564" s="5">
        <v>1</v>
      </c>
      <c r="S564" s="6"/>
      <c r="T564" s="5"/>
      <c r="U564" s="5"/>
      <c r="V564" s="5" t="str">
        <f>IF(ActividadesCom[[#This Row],[NIVEL 3]]&lt;&gt;0,VLOOKUP(ActividadesCom[[#This Row],[NIVEL 3]],Catálogo!A:B,2,FALSE),"")</f>
        <v/>
      </c>
      <c r="W564" s="5"/>
      <c r="X564" s="6" t="s">
        <v>470</v>
      </c>
      <c r="Y564" s="5" t="s">
        <v>221</v>
      </c>
      <c r="Z564" s="5" t="s">
        <v>4010</v>
      </c>
      <c r="AA564" s="5">
        <f>IF(ActividadesCom[[#This Row],[NIVEL 4]]&lt;&gt;0,VLOOKUP(ActividadesCom[[#This Row],[NIVEL 4]],Catálogo!A:B,2,FALSE),"")</f>
        <v>2</v>
      </c>
      <c r="AB564" s="5">
        <v>2</v>
      </c>
      <c r="AC564" s="6" t="s">
        <v>25</v>
      </c>
      <c r="AD564" s="5">
        <v>20143</v>
      </c>
      <c r="AE564" s="5" t="s">
        <v>4010</v>
      </c>
      <c r="AF564" s="5">
        <f>IF(ActividadesCom[[#This Row],[NIVEL 5]]&lt;&gt;0,VLOOKUP(ActividadesCom[[#This Row],[NIVEL 5]],Catálogo!A:B,2,FALSE),"")</f>
        <v>2</v>
      </c>
      <c r="AG564" s="5">
        <v>1</v>
      </c>
      <c r="AH564" s="2"/>
      <c r="AI564" s="2"/>
    </row>
    <row r="565" spans="1:35" ht="30" hidden="1" customHeight="1" x14ac:dyDescent="0.25">
      <c r="A565" s="7">
        <v>14470208</v>
      </c>
      <c r="B565" s="97" t="str">
        <f>VLOOKUP(ActividadesCom[[#This Row],[NO. DE CONTROL]],'LISTADO ESTUDIANTES'!A:C,3,FALSE)</f>
        <v>AGUILAR PEREYRA LUIS ARMANDO</v>
      </c>
      <c r="C565" s="97" t="str">
        <f>VLOOKUP(ActividadesCom[[#This Row],[NO. DE CONTROL]],'LISTADO ESTUDIANTES'!A:B,2,FALSE)</f>
        <v>INGENIERIA EN SISTEMAS COMPUTACIONALES</v>
      </c>
      <c r="D565" s="18" t="str">
        <f>VLOOKUP(ActividadesCom[[#This Row],[NO. DE CONTROL]],'LISTADO ESTUDIANTES'!A:D,4,FALSE)</f>
        <v>BAJA</v>
      </c>
      <c r="E565" s="5">
        <f>SUM(ActividadesCom[[#This Row],[CRÉD. 1]],ActividadesCom[[#This Row],[CRÉD. 2]],ActividadesCom[[#This Row],[CRÉD. 3]],ActividadesCom[[#This Row],[CRÉD. 4]],ActividadesCom[[#This Row],[CRÉD. 5]])</f>
        <v>0</v>
      </c>
      <c r="F565" s="17" t="str">
        <f>IF(ActividadesCom[[#This Row],[ÚLTIMO SEMESTRE CON CRÉDITOS]]&gt;0,ROUND(AVERAGE(ActividadesCom[[#This Row],[VALOR NIVEL 5]],ActividadesCom[[#This Row],[VALOR NIVEL 4]],ActividadesCom[[#This Row],[VALOR NIVEL 3]],ActividadesCom[[#This Row],[VALOR NIVEL 2]],ActividadesCom[[#This Row],[VALOR NIVEL 1]]),0),"")</f>
        <v/>
      </c>
      <c r="G565" s="5" t="str">
        <f>IF(ActividadesCom[[#This Row],[PROMEDIO]]="","",IF(ActividadesCom[[#This Row],[PROMEDIO]]&gt;=4,"EXCELENTE",IF(ActividadesCom[[#This Row],[PROMEDIO]]&gt;=3,"NOTABLE",IF(ActividadesCom[[#This Row],[PROMEDIO]]&gt;=2,"BUENO",IF(ActividadesCom[[#This Row],[PROMEDIO]]=1,"SUFICIENTE","")))))</f>
        <v/>
      </c>
      <c r="H565" s="5">
        <f>MAX(ActividadesCom[[#This Row],[PERÍODO 1]],ActividadesCom[[#This Row],[PERÍODO 2]],ActividadesCom[[#This Row],[PERÍODO 3]],ActividadesCom[[#This Row],[PERÍODO 4]],ActividadesCom[[#This Row],[PERÍODO 5]])</f>
        <v>0</v>
      </c>
      <c r="I565" s="10"/>
      <c r="J565" s="5"/>
      <c r="K565" s="5"/>
      <c r="L565" s="5" t="str">
        <f>IF(ActividadesCom[[#This Row],[NIVEL 1]]&lt;&gt;0,VLOOKUP(ActividadesCom[[#This Row],[NIVEL 1]],Catálogo!A:B,2,FALSE),"")</f>
        <v/>
      </c>
      <c r="M565" s="5"/>
      <c r="N565" s="6"/>
      <c r="O565" s="5"/>
      <c r="P565" s="5"/>
      <c r="Q565" s="5" t="str">
        <f>IF(ActividadesCom[[#This Row],[NIVEL 2]]&lt;&gt;0,VLOOKUP(ActividadesCom[[#This Row],[NIVEL 2]],Catálogo!A:B,2,FALSE),"")</f>
        <v/>
      </c>
      <c r="R565" s="5"/>
      <c r="S565" s="6"/>
      <c r="T565" s="5"/>
      <c r="U565" s="5"/>
      <c r="V565" s="5" t="str">
        <f>IF(ActividadesCom[[#This Row],[NIVEL 3]]&lt;&gt;0,VLOOKUP(ActividadesCom[[#This Row],[NIVEL 3]],Catálogo!A:B,2,FALSE),"")</f>
        <v/>
      </c>
      <c r="W565" s="5"/>
      <c r="X565" s="6"/>
      <c r="Y565" s="5"/>
      <c r="Z565" s="5"/>
      <c r="AA565" s="5" t="str">
        <f>IF(ActividadesCom[[#This Row],[NIVEL 4]]&lt;&gt;0,VLOOKUP(ActividadesCom[[#This Row],[NIVEL 4]],Catálogo!A:B,2,FALSE),"")</f>
        <v/>
      </c>
      <c r="AB565" s="5"/>
      <c r="AC565" s="6"/>
      <c r="AD565" s="5"/>
      <c r="AE565" s="5"/>
      <c r="AF565" s="5" t="str">
        <f>IF(ActividadesCom[[#This Row],[NIVEL 5]]&lt;&gt;0,VLOOKUP(ActividadesCom[[#This Row],[NIVEL 5]],Catálogo!A:B,2,FALSE),"")</f>
        <v/>
      </c>
      <c r="AG565" s="5"/>
      <c r="AH565" s="2"/>
      <c r="AI565" s="2"/>
    </row>
    <row r="566" spans="1:35" ht="30" hidden="1" customHeight="1" x14ac:dyDescent="0.25">
      <c r="A566" s="7">
        <v>14470209</v>
      </c>
      <c r="B566" s="97" t="str">
        <f>VLOOKUP(ActividadesCom[[#This Row],[NO. DE CONTROL]],'LISTADO ESTUDIANTES'!A:C,3,FALSE)</f>
        <v>RODRIGUEZ GUERRERO LUIS ANTONIO</v>
      </c>
      <c r="C566" s="97" t="str">
        <f>VLOOKUP(ActividadesCom[[#This Row],[NO. DE CONTROL]],'LISTADO ESTUDIANTES'!A:B,2,FALSE)</f>
        <v>INGENIERIA INFORMATICA</v>
      </c>
      <c r="D566" s="18" t="str">
        <f>VLOOKUP(ActividadesCom[[#This Row],[NO. DE CONTROL]],'LISTADO ESTUDIANTES'!A:D,4,FALSE)</f>
        <v>EGRESADO(A)</v>
      </c>
      <c r="E566" s="5">
        <f>SUM(ActividadesCom[[#This Row],[CRÉD. 1]],ActividadesCom[[#This Row],[CRÉD. 2]],ActividadesCom[[#This Row],[CRÉD. 3]],ActividadesCom[[#This Row],[CRÉD. 4]],ActividadesCom[[#This Row],[CRÉD. 5]])</f>
        <v>6</v>
      </c>
      <c r="F566" s="17">
        <f>IF(ActividadesCom[[#This Row],[ÚLTIMO SEMESTRE CON CRÉDITOS]]&gt;0,ROUND(AVERAGE(ActividadesCom[[#This Row],[VALOR NIVEL 5]],ActividadesCom[[#This Row],[VALOR NIVEL 4]],ActividadesCom[[#This Row],[VALOR NIVEL 3]],ActividadesCom[[#This Row],[VALOR NIVEL 2]],ActividadesCom[[#This Row],[VALOR NIVEL 1]]),0),"")</f>
        <v>2</v>
      </c>
      <c r="G566" s="5" t="str">
        <f>IF(ActividadesCom[[#This Row],[PROMEDIO]]="","",IF(ActividadesCom[[#This Row],[PROMEDIO]]&gt;=4,"EXCELENTE",IF(ActividadesCom[[#This Row],[PROMEDIO]]&gt;=3,"NOTABLE",IF(ActividadesCom[[#This Row],[PROMEDIO]]&gt;=2,"BUENO",IF(ActividadesCom[[#This Row],[PROMEDIO]]=1,"SUFICIENTE","")))))</f>
        <v>BUENO</v>
      </c>
      <c r="H566" s="5">
        <f>MAX(ActividadesCom[[#This Row],[PERÍODO 1]],ActividadesCom[[#This Row],[PERÍODO 2]],ActividadesCom[[#This Row],[PERÍODO 3]],ActividadesCom[[#This Row],[PERÍODO 4]],ActividadesCom[[#This Row],[PERÍODO 5]])</f>
        <v>20181</v>
      </c>
      <c r="I566" s="10" t="s">
        <v>351</v>
      </c>
      <c r="J566" s="5">
        <v>20171</v>
      </c>
      <c r="K566" s="5" t="s">
        <v>4010</v>
      </c>
      <c r="L566" s="5">
        <f>IF(ActividadesCom[[#This Row],[NIVEL 1]]&lt;&gt;0,VLOOKUP(ActividadesCom[[#This Row],[NIVEL 1]],Catálogo!A:B,2,FALSE),"")</f>
        <v>2</v>
      </c>
      <c r="M566" s="5">
        <v>1</v>
      </c>
      <c r="N566" s="6" t="s">
        <v>445</v>
      </c>
      <c r="O566" s="5">
        <v>20181</v>
      </c>
      <c r="P566" s="5" t="s">
        <v>4010</v>
      </c>
      <c r="Q566" s="5">
        <f>IF(ActividadesCom[[#This Row],[NIVEL 2]]&lt;&gt;0,VLOOKUP(ActividadesCom[[#This Row],[NIVEL 2]],Catálogo!A:B,2,FALSE),"")</f>
        <v>2</v>
      </c>
      <c r="R566" s="5">
        <v>2</v>
      </c>
      <c r="S566" s="6" t="s">
        <v>276</v>
      </c>
      <c r="T566" s="5">
        <v>20161</v>
      </c>
      <c r="U566" s="5" t="s">
        <v>4010</v>
      </c>
      <c r="V566" s="5">
        <f>IF(ActividadesCom[[#This Row],[NIVEL 3]]&lt;&gt;0,VLOOKUP(ActividadesCom[[#This Row],[NIVEL 3]],Catálogo!A:B,2,FALSE),"")</f>
        <v>2</v>
      </c>
      <c r="W566" s="5">
        <v>1</v>
      </c>
      <c r="X566" s="6" t="s">
        <v>136</v>
      </c>
      <c r="Y566" s="5">
        <v>20153</v>
      </c>
      <c r="Z566" s="5" t="s">
        <v>4010</v>
      </c>
      <c r="AA566" s="5">
        <f>IF(ActividadesCom[[#This Row],[NIVEL 4]]&lt;&gt;0,VLOOKUP(ActividadesCom[[#This Row],[NIVEL 4]],Catálogo!A:B,2,FALSE),"")</f>
        <v>2</v>
      </c>
      <c r="AB566" s="5">
        <v>1</v>
      </c>
      <c r="AC566" s="6" t="s">
        <v>113</v>
      </c>
      <c r="AD566" s="5">
        <v>20143</v>
      </c>
      <c r="AE566" s="5" t="s">
        <v>4010</v>
      </c>
      <c r="AF566" s="5">
        <f>IF(ActividadesCom[[#This Row],[NIVEL 5]]&lt;&gt;0,VLOOKUP(ActividadesCom[[#This Row],[NIVEL 5]],Catálogo!A:B,2,FALSE),"")</f>
        <v>2</v>
      </c>
      <c r="AG566" s="5">
        <v>1</v>
      </c>
      <c r="AH566" s="2"/>
      <c r="AI566" s="2"/>
    </row>
    <row r="567" spans="1:35" ht="30" hidden="1" customHeight="1" x14ac:dyDescent="0.25">
      <c r="A567" s="7">
        <v>14470210</v>
      </c>
      <c r="B567" s="97" t="str">
        <f>VLOOKUP(ActividadesCom[[#This Row],[NO. DE CONTROL]],'LISTADO ESTUDIANTES'!A:C,3,FALSE)</f>
        <v>GASPARILLO HERNANDEZ VICTOR MANUEL</v>
      </c>
      <c r="C567" s="97" t="str">
        <f>VLOOKUP(ActividadesCom[[#This Row],[NO. DE CONTROL]],'LISTADO ESTUDIANTES'!A:B,2,FALSE)</f>
        <v>INGENIERIA INFORMATICA</v>
      </c>
      <c r="D567" s="18" t="str">
        <f>VLOOKUP(ActividadesCom[[#This Row],[NO. DE CONTROL]],'LISTADO ESTUDIANTES'!A:D,4,FALSE)</f>
        <v>EGRESADO(A)</v>
      </c>
      <c r="E567" s="5">
        <f>SUM(ActividadesCom[[#This Row],[CRÉD. 1]],ActividadesCom[[#This Row],[CRÉD. 2]],ActividadesCom[[#This Row],[CRÉD. 3]],ActividadesCom[[#This Row],[CRÉD. 4]],ActividadesCom[[#This Row],[CRÉD. 5]])</f>
        <v>6</v>
      </c>
      <c r="F567" s="17">
        <f>IF(ActividadesCom[[#This Row],[ÚLTIMO SEMESTRE CON CRÉDITOS]]&gt;0,ROUND(AVERAGE(ActividadesCom[[#This Row],[VALOR NIVEL 5]],ActividadesCom[[#This Row],[VALOR NIVEL 4]],ActividadesCom[[#This Row],[VALOR NIVEL 3]],ActividadesCom[[#This Row],[VALOR NIVEL 2]],ActividadesCom[[#This Row],[VALOR NIVEL 1]]),0),"")</f>
        <v>2</v>
      </c>
      <c r="G567" s="5" t="str">
        <f>IF(ActividadesCom[[#This Row],[PROMEDIO]]="","",IF(ActividadesCom[[#This Row],[PROMEDIO]]&gt;=4,"EXCELENTE",IF(ActividadesCom[[#This Row],[PROMEDIO]]&gt;=3,"NOTABLE",IF(ActividadesCom[[#This Row],[PROMEDIO]]&gt;=2,"BUENO",IF(ActividadesCom[[#This Row],[PROMEDIO]]=1,"SUFICIENTE","")))))</f>
        <v>BUENO</v>
      </c>
      <c r="H567" s="5">
        <f>MAX(ActividadesCom[[#This Row],[PERÍODO 1]],ActividadesCom[[#This Row],[PERÍODO 2]],ActividadesCom[[#This Row],[PERÍODO 3]],ActividadesCom[[#This Row],[PERÍODO 4]],ActividadesCom[[#This Row],[PERÍODO 5]])</f>
        <v>20171</v>
      </c>
      <c r="I567" s="10" t="s">
        <v>351</v>
      </c>
      <c r="J567" s="5">
        <v>20171</v>
      </c>
      <c r="K567" s="5" t="s">
        <v>4010</v>
      </c>
      <c r="L567" s="5">
        <f>IF(ActividadesCom[[#This Row],[NIVEL 1]]&lt;&gt;0,VLOOKUP(ActividadesCom[[#This Row],[NIVEL 1]],Catálogo!A:B,2,FALSE),"")</f>
        <v>2</v>
      </c>
      <c r="M567" s="5">
        <v>1</v>
      </c>
      <c r="N567" s="6" t="s">
        <v>484</v>
      </c>
      <c r="O567" s="5">
        <v>20163</v>
      </c>
      <c r="P567" s="5" t="s">
        <v>4010</v>
      </c>
      <c r="Q567" s="5">
        <f>IF(ActividadesCom[[#This Row],[NIVEL 2]]&lt;&gt;0,VLOOKUP(ActividadesCom[[#This Row],[NIVEL 2]],Catálogo!A:B,2,FALSE),"")</f>
        <v>2</v>
      </c>
      <c r="R567" s="5">
        <v>1</v>
      </c>
      <c r="S567" s="6" t="s">
        <v>485</v>
      </c>
      <c r="T567" s="5">
        <v>20163</v>
      </c>
      <c r="U567" s="5" t="s">
        <v>4010</v>
      </c>
      <c r="V567" s="5">
        <f>IF(ActividadesCom[[#This Row],[NIVEL 3]]&lt;&gt;0,VLOOKUP(ActividadesCom[[#This Row],[NIVEL 3]],Catálogo!A:B,2,FALSE),"")</f>
        <v>2</v>
      </c>
      <c r="W567" s="5">
        <v>1</v>
      </c>
      <c r="X567" s="6" t="s">
        <v>136</v>
      </c>
      <c r="Y567" s="5">
        <v>20153</v>
      </c>
      <c r="Z567" s="5" t="s">
        <v>4010</v>
      </c>
      <c r="AA567" s="5">
        <f>IF(ActividadesCom[[#This Row],[NIVEL 4]]&lt;&gt;0,VLOOKUP(ActividadesCom[[#This Row],[NIVEL 4]],Catálogo!A:B,2,FALSE),"")</f>
        <v>2</v>
      </c>
      <c r="AB567" s="5">
        <v>1</v>
      </c>
      <c r="AC567" s="6" t="s">
        <v>2</v>
      </c>
      <c r="AD567" s="5" t="s">
        <v>50</v>
      </c>
      <c r="AE567" s="5" t="s">
        <v>4010</v>
      </c>
      <c r="AF567" s="5">
        <f>IF(ActividadesCom[[#This Row],[NIVEL 5]]&lt;&gt;0,VLOOKUP(ActividadesCom[[#This Row],[NIVEL 5]],Catálogo!A:B,2,FALSE),"")</f>
        <v>2</v>
      </c>
      <c r="AG567" s="5">
        <v>2</v>
      </c>
      <c r="AH567" s="2"/>
      <c r="AI567" s="2"/>
    </row>
    <row r="568" spans="1:35" ht="30" hidden="1" customHeight="1" x14ac:dyDescent="0.25">
      <c r="A568" s="7">
        <v>14470211</v>
      </c>
      <c r="B568" s="97" t="str">
        <f>VLOOKUP(ActividadesCom[[#This Row],[NO. DE CONTROL]],'LISTADO ESTUDIANTES'!A:C,3,FALSE)</f>
        <v>DELGADO POLANCO JOSE IVAN</v>
      </c>
      <c r="C568" s="97" t="str">
        <f>VLOOKUP(ActividadesCom[[#This Row],[NO. DE CONTROL]],'LISTADO ESTUDIANTES'!A:B,2,FALSE)</f>
        <v>INGENIERIA EN SISTEMAS COMPUTACIONALES</v>
      </c>
      <c r="D568" s="18" t="str">
        <f>VLOOKUP(ActividadesCom[[#This Row],[NO. DE CONTROL]],'LISTADO ESTUDIANTES'!A:D,4,FALSE)</f>
        <v>BAJA</v>
      </c>
      <c r="E568" s="5">
        <f>SUM(ActividadesCom[[#This Row],[CRÉD. 1]],ActividadesCom[[#This Row],[CRÉD. 2]],ActividadesCom[[#This Row],[CRÉD. 3]],ActividadesCom[[#This Row],[CRÉD. 4]],ActividadesCom[[#This Row],[CRÉD. 5]])</f>
        <v>5</v>
      </c>
      <c r="F568" s="17">
        <f>IF(ActividadesCom[[#This Row],[ÚLTIMO SEMESTRE CON CRÉDITOS]]&gt;0,ROUND(AVERAGE(ActividadesCom[[#This Row],[VALOR NIVEL 5]],ActividadesCom[[#This Row],[VALOR NIVEL 4]],ActividadesCom[[#This Row],[VALOR NIVEL 3]],ActividadesCom[[#This Row],[VALOR NIVEL 2]],ActividadesCom[[#This Row],[VALOR NIVEL 1]]),0),"")</f>
        <v>3</v>
      </c>
      <c r="G568" s="5" t="str">
        <f>IF(ActividadesCom[[#This Row],[PROMEDIO]]="","",IF(ActividadesCom[[#This Row],[PROMEDIO]]&gt;=4,"EXCELENTE",IF(ActividadesCom[[#This Row],[PROMEDIO]]&gt;=3,"NOTABLE",IF(ActividadesCom[[#This Row],[PROMEDIO]]&gt;=2,"BUENO",IF(ActividadesCom[[#This Row],[PROMEDIO]]=1,"SUFICIENTE","")))))</f>
        <v>NOTABLE</v>
      </c>
      <c r="H568" s="5">
        <f>MAX(ActividadesCom[[#This Row],[PERÍODO 1]],ActividadesCom[[#This Row],[PERÍODO 2]],ActividadesCom[[#This Row],[PERÍODO 3]],ActividadesCom[[#This Row],[PERÍODO 4]],ActividadesCom[[#This Row],[PERÍODO 5]])</f>
        <v>20193</v>
      </c>
      <c r="I568" s="10" t="s">
        <v>1100</v>
      </c>
      <c r="J568" s="5">
        <v>20193</v>
      </c>
      <c r="K568" s="5" t="s">
        <v>4010</v>
      </c>
      <c r="L568" s="5">
        <f>IF(ActividadesCom[[#This Row],[NIVEL 1]]&lt;&gt;0,VLOOKUP(ActividadesCom[[#This Row],[NIVEL 1]],Catálogo!A:B,2,FALSE),"")</f>
        <v>2</v>
      </c>
      <c r="M568" s="5">
        <v>2</v>
      </c>
      <c r="N568" s="6" t="s">
        <v>4181</v>
      </c>
      <c r="O568" s="5">
        <v>20183</v>
      </c>
      <c r="P568" s="5" t="s">
        <v>4008</v>
      </c>
      <c r="Q568" s="5">
        <f>IF(ActividadesCom[[#This Row],[NIVEL 2]]&lt;&gt;0,VLOOKUP(ActividadesCom[[#This Row],[NIVEL 2]],Catálogo!A:B,2,FALSE),"")</f>
        <v>4</v>
      </c>
      <c r="R568" s="5">
        <v>1</v>
      </c>
      <c r="S568" s="6" t="s">
        <v>4182</v>
      </c>
      <c r="T568" s="5">
        <v>20183</v>
      </c>
      <c r="U568" s="5" t="s">
        <v>4008</v>
      </c>
      <c r="V568" s="5">
        <f>IF(ActividadesCom[[#This Row],[NIVEL 3]]&lt;&gt;0,VLOOKUP(ActividadesCom[[#This Row],[NIVEL 3]],Catálogo!A:B,2,FALSE),"")</f>
        <v>4</v>
      </c>
      <c r="W568" s="5">
        <v>1</v>
      </c>
      <c r="X568" s="6"/>
      <c r="Y568" s="5"/>
      <c r="Z568" s="5"/>
      <c r="AA568" s="5" t="str">
        <f>IF(ActividadesCom[[#This Row],[NIVEL 4]]&lt;&gt;0,VLOOKUP(ActividadesCom[[#This Row],[NIVEL 4]],Catálogo!A:B,2,FALSE),"")</f>
        <v/>
      </c>
      <c r="AB568" s="5"/>
      <c r="AC568" s="6" t="s">
        <v>25</v>
      </c>
      <c r="AD568" s="5">
        <v>20143</v>
      </c>
      <c r="AE568" s="5" t="s">
        <v>4010</v>
      </c>
      <c r="AF568" s="5">
        <f>IF(ActividadesCom[[#This Row],[NIVEL 5]]&lt;&gt;0,VLOOKUP(ActividadesCom[[#This Row],[NIVEL 5]],Catálogo!A:B,2,FALSE),"")</f>
        <v>2</v>
      </c>
      <c r="AG568" s="5">
        <v>1</v>
      </c>
      <c r="AH568" s="2"/>
      <c r="AI568" s="2"/>
    </row>
    <row r="569" spans="1:35" ht="30" hidden="1" customHeight="1" x14ac:dyDescent="0.25">
      <c r="A569" s="7">
        <v>14470212</v>
      </c>
      <c r="B569" s="97" t="str">
        <f>VLOOKUP(ActividadesCom[[#This Row],[NO. DE CONTROL]],'LISTADO ESTUDIANTES'!A:C,3,FALSE)</f>
        <v>ABA PECH PEDRO AARON</v>
      </c>
      <c r="C569" s="97" t="str">
        <f>VLOOKUP(ActividadesCom[[#This Row],[NO. DE CONTROL]],'LISTADO ESTUDIANTES'!A:B,2,FALSE)</f>
        <v>INGENIERIA EN SISTEMAS COMPUTACIONALES</v>
      </c>
      <c r="D569" s="18" t="str">
        <f>VLOOKUP(ActividadesCom[[#This Row],[NO. DE CONTROL]],'LISTADO ESTUDIANTES'!A:D,4,FALSE)</f>
        <v>EGRESADO(A)</v>
      </c>
      <c r="E569" s="5">
        <f>SUM(ActividadesCom[[#This Row],[CRÉD. 1]],ActividadesCom[[#This Row],[CRÉD. 2]],ActividadesCom[[#This Row],[CRÉD. 3]],ActividadesCom[[#This Row],[CRÉD. 4]],ActividadesCom[[#This Row],[CRÉD. 5]])</f>
        <v>6</v>
      </c>
      <c r="F569" s="17">
        <f>IF(ActividadesCom[[#This Row],[ÚLTIMO SEMESTRE CON CRÉDITOS]]&gt;0,ROUND(AVERAGE(ActividadesCom[[#This Row],[VALOR NIVEL 5]],ActividadesCom[[#This Row],[VALOR NIVEL 4]],ActividadesCom[[#This Row],[VALOR NIVEL 3]],ActividadesCom[[#This Row],[VALOR NIVEL 2]],ActividadesCom[[#This Row],[VALOR NIVEL 1]]),0),"")</f>
        <v>3</v>
      </c>
      <c r="G569" s="5" t="str">
        <f>IF(ActividadesCom[[#This Row],[PROMEDIO]]="","",IF(ActividadesCom[[#This Row],[PROMEDIO]]&gt;=4,"EXCELENTE",IF(ActividadesCom[[#This Row],[PROMEDIO]]&gt;=3,"NOTABLE",IF(ActividadesCom[[#This Row],[PROMEDIO]]&gt;=2,"BUENO",IF(ActividadesCom[[#This Row],[PROMEDIO]]=1,"SUFICIENTE","")))))</f>
        <v>NOTABLE</v>
      </c>
      <c r="H569" s="5">
        <f>MAX(ActividadesCom[[#This Row],[PERÍODO 1]],ActividadesCom[[#This Row],[PERÍODO 2]],ActividadesCom[[#This Row],[PERÍODO 3]],ActividadesCom[[#This Row],[PERÍODO 4]],ActividadesCom[[#This Row],[PERÍODO 5]])</f>
        <v>20193</v>
      </c>
      <c r="I569" s="10" t="s">
        <v>1100</v>
      </c>
      <c r="J569" s="5">
        <v>20193</v>
      </c>
      <c r="K569" s="5" t="s">
        <v>4010</v>
      </c>
      <c r="L569" s="5">
        <f>IF(ActividadesCom[[#This Row],[NIVEL 1]]&lt;&gt;0,VLOOKUP(ActividadesCom[[#This Row],[NIVEL 1]],Catálogo!A:B,2,FALSE),"")</f>
        <v>2</v>
      </c>
      <c r="M569" s="5">
        <v>2</v>
      </c>
      <c r="N569" s="6" t="s">
        <v>1133</v>
      </c>
      <c r="O569" s="5">
        <v>20183</v>
      </c>
      <c r="P569" s="5" t="s">
        <v>4008</v>
      </c>
      <c r="Q569" s="5">
        <f>IF(ActividadesCom[[#This Row],[NIVEL 2]]&lt;&gt;0,VLOOKUP(ActividadesCom[[#This Row],[NIVEL 2]],Catálogo!A:B,2,FALSE),"")</f>
        <v>4</v>
      </c>
      <c r="R569" s="5">
        <v>1</v>
      </c>
      <c r="S569" s="6" t="s">
        <v>4146</v>
      </c>
      <c r="T569" s="5">
        <v>20183</v>
      </c>
      <c r="U569" s="5" t="s">
        <v>4008</v>
      </c>
      <c r="V569" s="5">
        <f>IF(ActividadesCom[[#This Row],[NIVEL 3]]&lt;&gt;0,VLOOKUP(ActividadesCom[[#This Row],[NIVEL 3]],Catálogo!A:B,2,FALSE),"")</f>
        <v>4</v>
      </c>
      <c r="W569" s="5">
        <v>1</v>
      </c>
      <c r="X569" s="6" t="s">
        <v>4177</v>
      </c>
      <c r="Y569" s="5">
        <v>20181</v>
      </c>
      <c r="Z569" s="5" t="s">
        <v>4010</v>
      </c>
      <c r="AA569" s="5">
        <f>IF(ActividadesCom[[#This Row],[NIVEL 4]]&lt;&gt;0,VLOOKUP(ActividadesCom[[#This Row],[NIVEL 4]],Catálogo!A:B,2,FALSE),"")</f>
        <v>2</v>
      </c>
      <c r="AB569" s="5">
        <v>1</v>
      </c>
      <c r="AC569" s="6" t="s">
        <v>27</v>
      </c>
      <c r="AD569" s="5">
        <v>20181</v>
      </c>
      <c r="AE569" s="5" t="s">
        <v>4010</v>
      </c>
      <c r="AF569" s="5">
        <f>IF(ActividadesCom[[#This Row],[NIVEL 5]]&lt;&gt;0,VLOOKUP(ActividadesCom[[#This Row],[NIVEL 5]],Catálogo!A:B,2,FALSE),"")</f>
        <v>2</v>
      </c>
      <c r="AG569" s="5">
        <v>1</v>
      </c>
      <c r="AH569" s="2"/>
      <c r="AI569" s="2"/>
    </row>
    <row r="570" spans="1:35" ht="30" hidden="1" customHeight="1" x14ac:dyDescent="0.25">
      <c r="A570" s="7">
        <v>14470213</v>
      </c>
      <c r="B570" s="97" t="str">
        <f>VLOOKUP(ActividadesCom[[#This Row],[NO. DE CONTROL]],'LISTADO ESTUDIANTES'!A:C,3,FALSE)</f>
        <v>LICONA RUIZ KEVIN SAIR</v>
      </c>
      <c r="C570" s="97" t="str">
        <f>VLOOKUP(ActividadesCom[[#This Row],[NO. DE CONTROL]],'LISTADO ESTUDIANTES'!A:B,2,FALSE)</f>
        <v>INGENIERIA EN SISTEMAS COMPUTACIONALES</v>
      </c>
      <c r="D570" s="18" t="str">
        <f>VLOOKUP(ActividadesCom[[#This Row],[NO. DE CONTROL]],'LISTADO ESTUDIANTES'!A:D,4,FALSE)</f>
        <v>BAJA</v>
      </c>
      <c r="E570" s="5">
        <f>SUM(ActividadesCom[[#This Row],[CRÉD. 1]],ActividadesCom[[#This Row],[CRÉD. 2]],ActividadesCom[[#This Row],[CRÉD. 3]],ActividadesCom[[#This Row],[CRÉD. 4]],ActividadesCom[[#This Row],[CRÉD. 5]])</f>
        <v>0</v>
      </c>
      <c r="F570" s="17" t="str">
        <f>IF(ActividadesCom[[#This Row],[ÚLTIMO SEMESTRE CON CRÉDITOS]]&gt;0,ROUND(AVERAGE(ActividadesCom[[#This Row],[VALOR NIVEL 5]],ActividadesCom[[#This Row],[VALOR NIVEL 4]],ActividadesCom[[#This Row],[VALOR NIVEL 3]],ActividadesCom[[#This Row],[VALOR NIVEL 2]],ActividadesCom[[#This Row],[VALOR NIVEL 1]]),0),"")</f>
        <v/>
      </c>
      <c r="G570" s="5" t="str">
        <f>IF(ActividadesCom[[#This Row],[PROMEDIO]]="","",IF(ActividadesCom[[#This Row],[PROMEDIO]]&gt;=4,"EXCELENTE",IF(ActividadesCom[[#This Row],[PROMEDIO]]&gt;=3,"NOTABLE",IF(ActividadesCom[[#This Row],[PROMEDIO]]&gt;=2,"BUENO",IF(ActividadesCom[[#This Row],[PROMEDIO]]=1,"SUFICIENTE","")))))</f>
        <v/>
      </c>
      <c r="H570" s="5">
        <f>MAX(ActividadesCom[[#This Row],[PERÍODO 1]],ActividadesCom[[#This Row],[PERÍODO 2]],ActividadesCom[[#This Row],[PERÍODO 3]],ActividadesCom[[#This Row],[PERÍODO 4]],ActividadesCom[[#This Row],[PERÍODO 5]])</f>
        <v>0</v>
      </c>
      <c r="I570" s="10"/>
      <c r="J570" s="5"/>
      <c r="K570" s="5"/>
      <c r="L570" s="5" t="str">
        <f>IF(ActividadesCom[[#This Row],[NIVEL 1]]&lt;&gt;0,VLOOKUP(ActividadesCom[[#This Row],[NIVEL 1]],Catálogo!A:B,2,FALSE),"")</f>
        <v/>
      </c>
      <c r="M570" s="5"/>
      <c r="N570" s="6"/>
      <c r="O570" s="5"/>
      <c r="P570" s="5"/>
      <c r="Q570" s="5" t="str">
        <f>IF(ActividadesCom[[#This Row],[NIVEL 2]]&lt;&gt;0,VLOOKUP(ActividadesCom[[#This Row],[NIVEL 2]],Catálogo!A:B,2,FALSE),"")</f>
        <v/>
      </c>
      <c r="R570" s="5"/>
      <c r="S570" s="6"/>
      <c r="T570" s="5"/>
      <c r="U570" s="5"/>
      <c r="V570" s="5" t="str">
        <f>IF(ActividadesCom[[#This Row],[NIVEL 3]]&lt;&gt;0,VLOOKUP(ActividadesCom[[#This Row],[NIVEL 3]],Catálogo!A:B,2,FALSE),"")</f>
        <v/>
      </c>
      <c r="W570" s="5"/>
      <c r="X570" s="6"/>
      <c r="Y570" s="5"/>
      <c r="Z570" s="5"/>
      <c r="AA570" s="5" t="str">
        <f>IF(ActividadesCom[[#This Row],[NIVEL 4]]&lt;&gt;0,VLOOKUP(ActividadesCom[[#This Row],[NIVEL 4]],Catálogo!A:B,2,FALSE),"")</f>
        <v/>
      </c>
      <c r="AB570" s="5"/>
      <c r="AC570" s="6"/>
      <c r="AD570" s="5"/>
      <c r="AE570" s="5"/>
      <c r="AF570" s="5" t="str">
        <f>IF(ActividadesCom[[#This Row],[NIVEL 5]]&lt;&gt;0,VLOOKUP(ActividadesCom[[#This Row],[NIVEL 5]],Catálogo!A:B,2,FALSE),"")</f>
        <v/>
      </c>
      <c r="AG570" s="5"/>
      <c r="AH570" s="2"/>
      <c r="AI570" s="2"/>
    </row>
    <row r="571" spans="1:35" ht="30" hidden="1" customHeight="1" x14ac:dyDescent="0.25">
      <c r="A571" s="7">
        <v>14470214</v>
      </c>
      <c r="B571" s="97" t="str">
        <f>VLOOKUP(ActividadesCom[[#This Row],[NO. DE CONTROL]],'LISTADO ESTUDIANTES'!A:C,3,FALSE)</f>
        <v>MALDONADO ESTRELLA BRIAN ENRIQUE</v>
      </c>
      <c r="C571" s="97" t="str">
        <f>VLOOKUP(ActividadesCom[[#This Row],[NO. DE CONTROL]],'LISTADO ESTUDIANTES'!A:B,2,FALSE)</f>
        <v>INGENIERIA EN SISTEMAS COMPUTACIONALES</v>
      </c>
      <c r="D571" s="18" t="str">
        <f>VLOOKUP(ActividadesCom[[#This Row],[NO. DE CONTROL]],'LISTADO ESTUDIANTES'!A:D,4,FALSE)</f>
        <v>EGRESADO(A)</v>
      </c>
      <c r="E571" s="5">
        <f>SUM(ActividadesCom[[#This Row],[CRÉD. 1]],ActividadesCom[[#This Row],[CRÉD. 2]],ActividadesCom[[#This Row],[CRÉD. 3]],ActividadesCom[[#This Row],[CRÉD. 4]],ActividadesCom[[#This Row],[CRÉD. 5]])</f>
        <v>5</v>
      </c>
      <c r="F571" s="17">
        <f>IF(ActividadesCom[[#This Row],[ÚLTIMO SEMESTRE CON CRÉDITOS]]&gt;0,ROUND(AVERAGE(ActividadesCom[[#This Row],[VALOR NIVEL 5]],ActividadesCom[[#This Row],[VALOR NIVEL 4]],ActividadesCom[[#This Row],[VALOR NIVEL 3]],ActividadesCom[[#This Row],[VALOR NIVEL 2]],ActividadesCom[[#This Row],[VALOR NIVEL 1]]),0),"")</f>
        <v>2</v>
      </c>
      <c r="G571" s="5" t="str">
        <f>IF(ActividadesCom[[#This Row],[PROMEDIO]]="","",IF(ActividadesCom[[#This Row],[PROMEDIO]]&gt;=4,"EXCELENTE",IF(ActividadesCom[[#This Row],[PROMEDIO]]&gt;=3,"NOTABLE",IF(ActividadesCom[[#This Row],[PROMEDIO]]&gt;=2,"BUENO",IF(ActividadesCom[[#This Row],[PROMEDIO]]=1,"SUFICIENTE","")))))</f>
        <v>BUENO</v>
      </c>
      <c r="H571" s="5">
        <f>MAX(ActividadesCom[[#This Row],[PERÍODO 1]],ActividadesCom[[#This Row],[PERÍODO 2]],ActividadesCom[[#This Row],[PERÍODO 3]],ActividadesCom[[#This Row],[PERÍODO 4]],ActividadesCom[[#This Row],[PERÍODO 5]])</f>
        <v>20183</v>
      </c>
      <c r="I571" s="10" t="s">
        <v>445</v>
      </c>
      <c r="J571" s="5">
        <v>20181</v>
      </c>
      <c r="K571" s="5" t="s">
        <v>4010</v>
      </c>
      <c r="L571" s="5">
        <f>IF(ActividadesCom[[#This Row],[NIVEL 1]]&lt;&gt;0,VLOOKUP(ActividadesCom[[#This Row],[NIVEL 1]],Catálogo!A:B,2,FALSE),"")</f>
        <v>2</v>
      </c>
      <c r="M571" s="5">
        <v>2</v>
      </c>
      <c r="N571" s="6" t="s">
        <v>391</v>
      </c>
      <c r="O571" s="5">
        <v>20151</v>
      </c>
      <c r="P571" s="5" t="s">
        <v>4010</v>
      </c>
      <c r="Q571" s="5">
        <f>IF(ActividadesCom[[#This Row],[NIVEL 2]]&lt;&gt;0,VLOOKUP(ActividadesCom[[#This Row],[NIVEL 2]],Catálogo!A:B,2,FALSE),"")</f>
        <v>2</v>
      </c>
      <c r="R571" s="5">
        <v>1</v>
      </c>
      <c r="S571" s="6" t="s">
        <v>789</v>
      </c>
      <c r="T571" s="5">
        <v>20183</v>
      </c>
      <c r="U571" s="5" t="s">
        <v>4010</v>
      </c>
      <c r="V571" s="5">
        <f>IF(ActividadesCom[[#This Row],[NIVEL 3]]&lt;&gt;0,VLOOKUP(ActividadesCom[[#This Row],[NIVEL 3]],Catálogo!A:B,2,FALSE),"")</f>
        <v>2</v>
      </c>
      <c r="W571" s="5">
        <v>1</v>
      </c>
      <c r="X571" s="6"/>
      <c r="Y571" s="5"/>
      <c r="Z571" s="5"/>
      <c r="AA571" s="5" t="str">
        <f>IF(ActividadesCom[[#This Row],[NIVEL 4]]&lt;&gt;0,VLOOKUP(ActividadesCom[[#This Row],[NIVEL 4]],Catálogo!A:B,2,FALSE),"")</f>
        <v/>
      </c>
      <c r="AB571" s="5"/>
      <c r="AC571" s="6" t="s">
        <v>25</v>
      </c>
      <c r="AD571" s="5">
        <v>20143</v>
      </c>
      <c r="AE571" s="5" t="s">
        <v>4010</v>
      </c>
      <c r="AF571" s="5">
        <f>IF(ActividadesCom[[#This Row],[NIVEL 5]]&lt;&gt;0,VLOOKUP(ActividadesCom[[#This Row],[NIVEL 5]],Catálogo!A:B,2,FALSE),"")</f>
        <v>2</v>
      </c>
      <c r="AG571" s="5">
        <v>1</v>
      </c>
      <c r="AH571" s="2"/>
      <c r="AI571" s="2"/>
    </row>
    <row r="572" spans="1:35" ht="30" hidden="1" customHeight="1" x14ac:dyDescent="0.25">
      <c r="A572" s="7">
        <v>14470215</v>
      </c>
      <c r="B572" s="97" t="str">
        <f>VLOOKUP(ActividadesCom[[#This Row],[NO. DE CONTROL]],'LISTADO ESTUDIANTES'!A:C,3,FALSE)</f>
        <v>CANUL SOSA GABRIELA CANDELARIA</v>
      </c>
      <c r="C572" s="97" t="str">
        <f>VLOOKUP(ActividadesCom[[#This Row],[NO. DE CONTROL]],'LISTADO ESTUDIANTES'!A:B,2,FALSE)</f>
        <v>INGENIERIA EN SISTEMAS COMPUTACIONALES</v>
      </c>
      <c r="D572" s="18" t="str">
        <f>VLOOKUP(ActividadesCom[[#This Row],[NO. DE CONTROL]],'LISTADO ESTUDIANTES'!A:D,4,FALSE)</f>
        <v>BAJA</v>
      </c>
      <c r="E572" s="5">
        <f>SUM(ActividadesCom[[#This Row],[CRÉD. 1]],ActividadesCom[[#This Row],[CRÉD. 2]],ActividadesCom[[#This Row],[CRÉD. 3]],ActividadesCom[[#This Row],[CRÉD. 4]],ActividadesCom[[#This Row],[CRÉD. 5]])</f>
        <v>7</v>
      </c>
      <c r="F572" s="17">
        <f>IF(ActividadesCom[[#This Row],[ÚLTIMO SEMESTRE CON CRÉDITOS]]&gt;0,ROUND(AVERAGE(ActividadesCom[[#This Row],[VALOR NIVEL 5]],ActividadesCom[[#This Row],[VALOR NIVEL 4]],ActividadesCom[[#This Row],[VALOR NIVEL 3]],ActividadesCom[[#This Row],[VALOR NIVEL 2]],ActividadesCom[[#This Row],[VALOR NIVEL 1]]),0),"")</f>
        <v>2</v>
      </c>
      <c r="G572" s="5" t="str">
        <f>IF(ActividadesCom[[#This Row],[PROMEDIO]]="","",IF(ActividadesCom[[#This Row],[PROMEDIO]]&gt;=4,"EXCELENTE",IF(ActividadesCom[[#This Row],[PROMEDIO]]&gt;=3,"NOTABLE",IF(ActividadesCom[[#This Row],[PROMEDIO]]&gt;=2,"BUENO",IF(ActividadesCom[[#This Row],[PROMEDIO]]=1,"SUFICIENTE","")))))</f>
        <v>BUENO</v>
      </c>
      <c r="H572" s="5">
        <f>MAX(ActividadesCom[[#This Row],[PERÍODO 1]],ActividadesCom[[#This Row],[PERÍODO 2]],ActividadesCom[[#This Row],[PERÍODO 3]],ActividadesCom[[#This Row],[PERÍODO 4]],ActividadesCom[[#This Row],[PERÍODO 5]])</f>
        <v>20181</v>
      </c>
      <c r="I572" s="10" t="s">
        <v>445</v>
      </c>
      <c r="J572" s="5">
        <v>20181</v>
      </c>
      <c r="K572" s="5" t="s">
        <v>4010</v>
      </c>
      <c r="L572" s="5">
        <f>IF(ActividadesCom[[#This Row],[NIVEL 1]]&lt;&gt;0,VLOOKUP(ActividadesCom[[#This Row],[NIVEL 1]],Catálogo!A:B,2,FALSE),"")</f>
        <v>2</v>
      </c>
      <c r="M572" s="5">
        <v>2</v>
      </c>
      <c r="N572" s="6" t="s">
        <v>391</v>
      </c>
      <c r="O572" s="5">
        <v>20161</v>
      </c>
      <c r="P572" s="5" t="s">
        <v>4010</v>
      </c>
      <c r="Q572" s="5">
        <f>IF(ActividadesCom[[#This Row],[NIVEL 2]]&lt;&gt;0,VLOOKUP(ActividadesCom[[#This Row],[NIVEL 2]],Catálogo!A:B,2,FALSE),"")</f>
        <v>2</v>
      </c>
      <c r="R572" s="5">
        <v>1</v>
      </c>
      <c r="S572" s="6" t="s">
        <v>23</v>
      </c>
      <c r="T572" s="5">
        <v>20173</v>
      </c>
      <c r="U572" s="5" t="s">
        <v>4010</v>
      </c>
      <c r="V572" s="5">
        <f>IF(ActividadesCom[[#This Row],[NIVEL 3]]&lt;&gt;0,VLOOKUP(ActividadesCom[[#This Row],[NIVEL 3]],Catálogo!A:B,2,FALSE),"")</f>
        <v>2</v>
      </c>
      <c r="W572" s="5">
        <v>1</v>
      </c>
      <c r="X572" s="6" t="s">
        <v>23</v>
      </c>
      <c r="Y572" s="5">
        <v>20171</v>
      </c>
      <c r="Z572" s="5" t="s">
        <v>4010</v>
      </c>
      <c r="AA572" s="5">
        <f>IF(ActividadesCom[[#This Row],[NIVEL 4]]&lt;&gt;0,VLOOKUP(ActividadesCom[[#This Row],[NIVEL 4]],Catálogo!A:B,2,FALSE),"")</f>
        <v>2</v>
      </c>
      <c r="AB572" s="5">
        <v>1</v>
      </c>
      <c r="AC572" s="6" t="s">
        <v>25</v>
      </c>
      <c r="AD572" s="5">
        <v>20143</v>
      </c>
      <c r="AE572" s="5" t="s">
        <v>4010</v>
      </c>
      <c r="AF572" s="5">
        <f>IF(ActividadesCom[[#This Row],[NIVEL 5]]&lt;&gt;0,VLOOKUP(ActividadesCom[[#This Row],[NIVEL 5]],Catálogo!A:B,2,FALSE),"")</f>
        <v>2</v>
      </c>
      <c r="AG572" s="5">
        <v>2</v>
      </c>
      <c r="AH572" s="2"/>
      <c r="AI572" s="2"/>
    </row>
    <row r="573" spans="1:35" ht="30" hidden="1" customHeight="1" x14ac:dyDescent="0.25">
      <c r="A573" s="7">
        <v>14470216</v>
      </c>
      <c r="B573" s="97" t="str">
        <f>VLOOKUP(ActividadesCom[[#This Row],[NO. DE CONTROL]],'LISTADO ESTUDIANTES'!A:C,3,FALSE)</f>
        <v>PACHECO MEX GUSTAVO ALONSO</v>
      </c>
      <c r="C573" s="97" t="str">
        <f>VLOOKUP(ActividadesCom[[#This Row],[NO. DE CONTROL]],'LISTADO ESTUDIANTES'!A:B,2,FALSE)</f>
        <v>INGENIERIA INFORMATICA</v>
      </c>
      <c r="D573" s="18" t="str">
        <f>VLOOKUP(ActividadesCom[[#This Row],[NO. DE CONTROL]],'LISTADO ESTUDIANTES'!A:D,4,FALSE)</f>
        <v>EGRESADO(A)</v>
      </c>
      <c r="E573" s="5">
        <f>SUM(ActividadesCom[[#This Row],[CRÉD. 1]],ActividadesCom[[#This Row],[CRÉD. 2]],ActividadesCom[[#This Row],[CRÉD. 3]],ActividadesCom[[#This Row],[CRÉD. 4]],ActividadesCom[[#This Row],[CRÉD. 5]])</f>
        <v>6</v>
      </c>
      <c r="F573" s="17">
        <f>IF(ActividadesCom[[#This Row],[ÚLTIMO SEMESTRE CON CRÉDITOS]]&gt;0,ROUND(AVERAGE(ActividadesCom[[#This Row],[VALOR NIVEL 5]],ActividadesCom[[#This Row],[VALOR NIVEL 4]],ActividadesCom[[#This Row],[VALOR NIVEL 3]],ActividadesCom[[#This Row],[VALOR NIVEL 2]],ActividadesCom[[#This Row],[VALOR NIVEL 1]]),0),"")</f>
        <v>2</v>
      </c>
      <c r="G573" s="5" t="str">
        <f>IF(ActividadesCom[[#This Row],[PROMEDIO]]="","",IF(ActividadesCom[[#This Row],[PROMEDIO]]&gt;=4,"EXCELENTE",IF(ActividadesCom[[#This Row],[PROMEDIO]]&gt;=3,"NOTABLE",IF(ActividadesCom[[#This Row],[PROMEDIO]]&gt;=2,"BUENO",IF(ActividadesCom[[#This Row],[PROMEDIO]]=1,"SUFICIENTE","")))))</f>
        <v>BUENO</v>
      </c>
      <c r="H573" s="5">
        <f>MAX(ActividadesCom[[#This Row],[PERÍODO 1]],ActividadesCom[[#This Row],[PERÍODO 2]],ActividadesCom[[#This Row],[PERÍODO 3]],ActividadesCom[[#This Row],[PERÍODO 4]],ActividadesCom[[#This Row],[PERÍODO 5]])</f>
        <v>20171</v>
      </c>
      <c r="I573" s="10" t="s">
        <v>351</v>
      </c>
      <c r="J573" s="5">
        <v>20171</v>
      </c>
      <c r="K573" s="5" t="s">
        <v>4010</v>
      </c>
      <c r="L573" s="5">
        <f>IF(ActividadesCom[[#This Row],[NIVEL 1]]&lt;&gt;0,VLOOKUP(ActividadesCom[[#This Row],[NIVEL 1]],Catálogo!A:B,2,FALSE),"")</f>
        <v>2</v>
      </c>
      <c r="M573" s="5">
        <v>1</v>
      </c>
      <c r="N573" s="6" t="s">
        <v>484</v>
      </c>
      <c r="O573" s="5">
        <v>20163</v>
      </c>
      <c r="P573" s="5" t="s">
        <v>4010</v>
      </c>
      <c r="Q573" s="5">
        <f>IF(ActividadesCom[[#This Row],[NIVEL 2]]&lt;&gt;0,VLOOKUP(ActividadesCom[[#This Row],[NIVEL 2]],Catálogo!A:B,2,FALSE),"")</f>
        <v>2</v>
      </c>
      <c r="R573" s="5">
        <v>1</v>
      </c>
      <c r="S573" s="6" t="s">
        <v>485</v>
      </c>
      <c r="T573" s="5">
        <v>20163</v>
      </c>
      <c r="U573" s="5" t="s">
        <v>4010</v>
      </c>
      <c r="V573" s="5">
        <f>IF(ActividadesCom[[#This Row],[NIVEL 3]]&lt;&gt;0,VLOOKUP(ActividadesCom[[#This Row],[NIVEL 3]],Catálogo!A:B,2,FALSE),"")</f>
        <v>2</v>
      </c>
      <c r="W573" s="5">
        <v>1</v>
      </c>
      <c r="X573" s="6" t="s">
        <v>136</v>
      </c>
      <c r="Y573" s="5">
        <v>20153</v>
      </c>
      <c r="Z573" s="5" t="s">
        <v>4010</v>
      </c>
      <c r="AA573" s="5">
        <f>IF(ActividadesCom[[#This Row],[NIVEL 4]]&lt;&gt;0,VLOOKUP(ActividadesCom[[#This Row],[NIVEL 4]],Catálogo!A:B,2,FALSE),"")</f>
        <v>2</v>
      </c>
      <c r="AB573" s="5">
        <v>1</v>
      </c>
      <c r="AC573" s="6" t="s">
        <v>488</v>
      </c>
      <c r="AD573" s="5" t="s">
        <v>489</v>
      </c>
      <c r="AE573" s="5" t="s">
        <v>4010</v>
      </c>
      <c r="AF573" s="5">
        <f>IF(ActividadesCom[[#This Row],[NIVEL 5]]&lt;&gt;0,VLOOKUP(ActividadesCom[[#This Row],[NIVEL 5]],Catálogo!A:B,2,FALSE),"")</f>
        <v>2</v>
      </c>
      <c r="AG573" s="5">
        <v>2</v>
      </c>
      <c r="AH573" s="2"/>
      <c r="AI573" s="2"/>
    </row>
    <row r="574" spans="1:35" ht="30" hidden="1" customHeight="1" x14ac:dyDescent="0.25">
      <c r="A574" s="7">
        <v>14470217</v>
      </c>
      <c r="B574" s="97" t="str">
        <f>VLOOKUP(ActividadesCom[[#This Row],[NO. DE CONTROL]],'LISTADO ESTUDIANTES'!A:C,3,FALSE)</f>
        <v>CETINA ROMERO ÁNGEL DANIEL</v>
      </c>
      <c r="C574" s="97" t="str">
        <f>VLOOKUP(ActividadesCom[[#This Row],[NO. DE CONTROL]],'LISTADO ESTUDIANTES'!A:B,2,FALSE)</f>
        <v>INGENIERIA EN SISTEMAS COMPUTACIONALES</v>
      </c>
      <c r="D574" s="18" t="str">
        <f>VLOOKUP(ActividadesCom[[#This Row],[NO. DE CONTROL]],'LISTADO ESTUDIANTES'!A:D,4,FALSE)</f>
        <v>EGRESADO(A)</v>
      </c>
      <c r="E574" s="5">
        <f>SUM(ActividadesCom[[#This Row],[CRÉD. 1]],ActividadesCom[[#This Row],[CRÉD. 2]],ActividadesCom[[#This Row],[CRÉD. 3]],ActividadesCom[[#This Row],[CRÉD. 4]],ActividadesCom[[#This Row],[CRÉD. 5]])</f>
        <v>6</v>
      </c>
      <c r="F574" s="17">
        <f>IF(ActividadesCom[[#This Row],[ÚLTIMO SEMESTRE CON CRÉDITOS]]&gt;0,ROUND(AVERAGE(ActividadesCom[[#This Row],[VALOR NIVEL 5]],ActividadesCom[[#This Row],[VALOR NIVEL 4]],ActividadesCom[[#This Row],[VALOR NIVEL 3]],ActividadesCom[[#This Row],[VALOR NIVEL 2]],ActividadesCom[[#This Row],[VALOR NIVEL 1]]),0),"")</f>
        <v>2</v>
      </c>
      <c r="G574" s="5" t="str">
        <f>IF(ActividadesCom[[#This Row],[PROMEDIO]]="","",IF(ActividadesCom[[#This Row],[PROMEDIO]]&gt;=4,"EXCELENTE",IF(ActividadesCom[[#This Row],[PROMEDIO]]&gt;=3,"NOTABLE",IF(ActividadesCom[[#This Row],[PROMEDIO]]&gt;=2,"BUENO",IF(ActividadesCom[[#This Row],[PROMEDIO]]=1,"SUFICIENTE","")))))</f>
        <v>BUENO</v>
      </c>
      <c r="H574" s="5">
        <f>MAX(ActividadesCom[[#This Row],[PERÍODO 1]],ActividadesCom[[#This Row],[PERÍODO 2]],ActividadesCom[[#This Row],[PERÍODO 3]],ActividadesCom[[#This Row],[PERÍODO 4]],ActividadesCom[[#This Row],[PERÍODO 5]])</f>
        <v>20173</v>
      </c>
      <c r="I574" s="10" t="s">
        <v>436</v>
      </c>
      <c r="J574" s="5">
        <v>20173</v>
      </c>
      <c r="K574" s="5" t="s">
        <v>4010</v>
      </c>
      <c r="L574" s="5">
        <f>IF(ActividadesCom[[#This Row],[NIVEL 1]]&lt;&gt;0,VLOOKUP(ActividadesCom[[#This Row],[NIVEL 1]],Catálogo!A:B,2,FALSE),"")</f>
        <v>2</v>
      </c>
      <c r="M574" s="5">
        <v>2</v>
      </c>
      <c r="N574" s="6" t="s">
        <v>544</v>
      </c>
      <c r="O574" s="5">
        <v>20171</v>
      </c>
      <c r="P574" s="5" t="s">
        <v>4010</v>
      </c>
      <c r="Q574" s="5">
        <f>IF(ActividadesCom[[#This Row],[NIVEL 2]]&lt;&gt;0,VLOOKUP(ActividadesCom[[#This Row],[NIVEL 2]],Catálogo!A:B,2,FALSE),"")</f>
        <v>2</v>
      </c>
      <c r="R574" s="5">
        <v>1</v>
      </c>
      <c r="S574" s="6"/>
      <c r="T574" s="5"/>
      <c r="U574" s="5"/>
      <c r="V574" s="5" t="str">
        <f>IF(ActividadesCom[[#This Row],[NIVEL 3]]&lt;&gt;0,VLOOKUP(ActividadesCom[[#This Row],[NIVEL 3]],Catálogo!A:B,2,FALSE),"")</f>
        <v/>
      </c>
      <c r="W574" s="5"/>
      <c r="X574" s="6" t="s">
        <v>470</v>
      </c>
      <c r="Y574" s="5" t="s">
        <v>221</v>
      </c>
      <c r="Z574" s="5" t="s">
        <v>4010</v>
      </c>
      <c r="AA574" s="5">
        <f>IF(ActividadesCom[[#This Row],[NIVEL 4]]&lt;&gt;0,VLOOKUP(ActividadesCom[[#This Row],[NIVEL 4]],Catálogo!A:B,2,FALSE),"")</f>
        <v>2</v>
      </c>
      <c r="AB574" s="5">
        <v>2</v>
      </c>
      <c r="AC574" s="6" t="s">
        <v>25</v>
      </c>
      <c r="AD574" s="5">
        <v>20143</v>
      </c>
      <c r="AE574" s="5" t="s">
        <v>4010</v>
      </c>
      <c r="AF574" s="5">
        <f>IF(ActividadesCom[[#This Row],[NIVEL 5]]&lt;&gt;0,VLOOKUP(ActividadesCom[[#This Row],[NIVEL 5]],Catálogo!A:B,2,FALSE),"")</f>
        <v>2</v>
      </c>
      <c r="AG574" s="5">
        <v>1</v>
      </c>
      <c r="AH574" s="2"/>
      <c r="AI574" s="2"/>
    </row>
    <row r="575" spans="1:35" ht="30" hidden="1" customHeight="1" x14ac:dyDescent="0.25">
      <c r="A575" s="7">
        <v>14470218</v>
      </c>
      <c r="B575" s="97" t="str">
        <f>VLOOKUP(ActividadesCom[[#This Row],[NO. DE CONTROL]],'LISTADO ESTUDIANTES'!A:C,3,FALSE)</f>
        <v>MORALES AKE IVONNE EDITH</v>
      </c>
      <c r="C575" s="97" t="str">
        <f>VLOOKUP(ActividadesCom[[#This Row],[NO. DE CONTROL]],'LISTADO ESTUDIANTES'!A:B,2,FALSE)</f>
        <v>INGENIERIA INFORMATICA</v>
      </c>
      <c r="D575" s="18" t="str">
        <f>VLOOKUP(ActividadesCom[[#This Row],[NO. DE CONTROL]],'LISTADO ESTUDIANTES'!A:D,4,FALSE)</f>
        <v>BAJA</v>
      </c>
      <c r="E575" s="5">
        <f>SUM(ActividadesCom[[#This Row],[CRÉD. 1]],ActividadesCom[[#This Row],[CRÉD. 2]],ActividadesCom[[#This Row],[CRÉD. 3]],ActividadesCom[[#This Row],[CRÉD. 4]],ActividadesCom[[#This Row],[CRÉD. 5]])</f>
        <v>0</v>
      </c>
      <c r="F575" s="17" t="str">
        <f>IF(ActividadesCom[[#This Row],[ÚLTIMO SEMESTRE CON CRÉDITOS]]&gt;0,ROUND(AVERAGE(ActividadesCom[[#This Row],[VALOR NIVEL 5]],ActividadesCom[[#This Row],[VALOR NIVEL 4]],ActividadesCom[[#This Row],[VALOR NIVEL 3]],ActividadesCom[[#This Row],[VALOR NIVEL 2]],ActividadesCom[[#This Row],[VALOR NIVEL 1]]),0),"")</f>
        <v/>
      </c>
      <c r="G575" s="5" t="str">
        <f>IF(ActividadesCom[[#This Row],[PROMEDIO]]="","",IF(ActividadesCom[[#This Row],[PROMEDIO]]&gt;=4,"EXCELENTE",IF(ActividadesCom[[#This Row],[PROMEDIO]]&gt;=3,"NOTABLE",IF(ActividadesCom[[#This Row],[PROMEDIO]]&gt;=2,"BUENO",IF(ActividadesCom[[#This Row],[PROMEDIO]]=1,"SUFICIENTE","")))))</f>
        <v/>
      </c>
      <c r="H575" s="5">
        <f>MAX(ActividadesCom[[#This Row],[PERÍODO 1]],ActividadesCom[[#This Row],[PERÍODO 2]],ActividadesCom[[#This Row],[PERÍODO 3]],ActividadesCom[[#This Row],[PERÍODO 4]],ActividadesCom[[#This Row],[PERÍODO 5]])</f>
        <v>0</v>
      </c>
      <c r="I575" s="10"/>
      <c r="J575" s="5"/>
      <c r="K575" s="5"/>
      <c r="L575" s="5" t="str">
        <f>IF(ActividadesCom[[#This Row],[NIVEL 1]]&lt;&gt;0,VLOOKUP(ActividadesCom[[#This Row],[NIVEL 1]],Catálogo!A:B,2,FALSE),"")</f>
        <v/>
      </c>
      <c r="M575" s="5"/>
      <c r="N575" s="6"/>
      <c r="O575" s="5"/>
      <c r="P575" s="5"/>
      <c r="Q575" s="5" t="str">
        <f>IF(ActividadesCom[[#This Row],[NIVEL 2]]&lt;&gt;0,VLOOKUP(ActividadesCom[[#This Row],[NIVEL 2]],Catálogo!A:B,2,FALSE),"")</f>
        <v/>
      </c>
      <c r="R575" s="5"/>
      <c r="S575" s="6"/>
      <c r="T575" s="5"/>
      <c r="U575" s="5"/>
      <c r="V575" s="5" t="str">
        <f>IF(ActividadesCom[[#This Row],[NIVEL 3]]&lt;&gt;0,VLOOKUP(ActividadesCom[[#This Row],[NIVEL 3]],Catálogo!A:B,2,FALSE),"")</f>
        <v/>
      </c>
      <c r="W575" s="5"/>
      <c r="X575" s="6"/>
      <c r="Y575" s="5"/>
      <c r="Z575" s="5"/>
      <c r="AA575" s="5" t="str">
        <f>IF(ActividadesCom[[#This Row],[NIVEL 4]]&lt;&gt;0,VLOOKUP(ActividadesCom[[#This Row],[NIVEL 4]],Catálogo!A:B,2,FALSE),"")</f>
        <v/>
      </c>
      <c r="AB575" s="5"/>
      <c r="AC575" s="6"/>
      <c r="AD575" s="5"/>
      <c r="AE575" s="5"/>
      <c r="AF575" s="5" t="str">
        <f>IF(ActividadesCom[[#This Row],[NIVEL 5]]&lt;&gt;0,VLOOKUP(ActividadesCom[[#This Row],[NIVEL 5]],Catálogo!A:B,2,FALSE),"")</f>
        <v/>
      </c>
      <c r="AG575" s="5"/>
      <c r="AH575" s="2"/>
      <c r="AI575" s="2"/>
    </row>
    <row r="576" spans="1:35" ht="30" hidden="1" customHeight="1" x14ac:dyDescent="0.25">
      <c r="A576" s="7">
        <v>14470220</v>
      </c>
      <c r="B576" s="97" t="str">
        <f>VLOOKUP(ActividadesCom[[#This Row],[NO. DE CONTROL]],'LISTADO ESTUDIANTES'!A:C,3,FALSE)</f>
        <v>MORA COYOC MANUEL JESUS</v>
      </c>
      <c r="C576" s="97" t="str">
        <f>VLOOKUP(ActividadesCom[[#This Row],[NO. DE CONTROL]],'LISTADO ESTUDIANTES'!A:B,2,FALSE)</f>
        <v>INGENIERIA INFORMATICA</v>
      </c>
      <c r="D576" s="18" t="str">
        <f>VLOOKUP(ActividadesCom[[#This Row],[NO. DE CONTROL]],'LISTADO ESTUDIANTES'!A:D,4,FALSE)</f>
        <v>EGRESADO(A)</v>
      </c>
      <c r="E576" s="5">
        <f>SUM(ActividadesCom[[#This Row],[CRÉD. 1]],ActividadesCom[[#This Row],[CRÉD. 2]],ActividadesCom[[#This Row],[CRÉD. 3]],ActividadesCom[[#This Row],[CRÉD. 4]],ActividadesCom[[#This Row],[CRÉD. 5]])</f>
        <v>6</v>
      </c>
      <c r="F576" s="17">
        <f>IF(ActividadesCom[[#This Row],[ÚLTIMO SEMESTRE CON CRÉDITOS]]&gt;0,ROUND(AVERAGE(ActividadesCom[[#This Row],[VALOR NIVEL 5]],ActividadesCom[[#This Row],[VALOR NIVEL 4]],ActividadesCom[[#This Row],[VALOR NIVEL 3]],ActividadesCom[[#This Row],[VALOR NIVEL 2]],ActividadesCom[[#This Row],[VALOR NIVEL 1]]),0),"")</f>
        <v>2</v>
      </c>
      <c r="G576" s="5" t="str">
        <f>IF(ActividadesCom[[#This Row],[PROMEDIO]]="","",IF(ActividadesCom[[#This Row],[PROMEDIO]]&gt;=4,"EXCELENTE",IF(ActividadesCom[[#This Row],[PROMEDIO]]&gt;=3,"NOTABLE",IF(ActividadesCom[[#This Row],[PROMEDIO]]&gt;=2,"BUENO",IF(ActividadesCom[[#This Row],[PROMEDIO]]=1,"SUFICIENTE","")))))</f>
        <v>BUENO</v>
      </c>
      <c r="H576" s="5">
        <f>MAX(ActividadesCom[[#This Row],[PERÍODO 1]],ActividadesCom[[#This Row],[PERÍODO 2]],ActividadesCom[[#This Row],[PERÍODO 3]],ActividadesCom[[#This Row],[PERÍODO 4]],ActividadesCom[[#This Row],[PERÍODO 5]])</f>
        <v>20181</v>
      </c>
      <c r="I576" s="10" t="s">
        <v>351</v>
      </c>
      <c r="J576" s="5">
        <v>20171</v>
      </c>
      <c r="K576" s="5" t="s">
        <v>4010</v>
      </c>
      <c r="L576" s="5">
        <f>IF(ActividadesCom[[#This Row],[NIVEL 1]]&lt;&gt;0,VLOOKUP(ActividadesCom[[#This Row],[NIVEL 1]],Catálogo!A:B,2,FALSE),"")</f>
        <v>2</v>
      </c>
      <c r="M576" s="5">
        <v>1</v>
      </c>
      <c r="N576" s="6" t="s">
        <v>487</v>
      </c>
      <c r="O576" s="5">
        <v>20171</v>
      </c>
      <c r="P576" s="5" t="s">
        <v>4010</v>
      </c>
      <c r="Q576" s="5">
        <f>IF(ActividadesCom[[#This Row],[NIVEL 2]]&lt;&gt;0,VLOOKUP(ActividadesCom[[#This Row],[NIVEL 2]],Catálogo!A:B,2,FALSE),"")</f>
        <v>2</v>
      </c>
      <c r="R576" s="5">
        <v>1</v>
      </c>
      <c r="S576" s="6" t="s">
        <v>546</v>
      </c>
      <c r="T576" s="5">
        <v>20181</v>
      </c>
      <c r="U576" s="5" t="s">
        <v>4010</v>
      </c>
      <c r="V576" s="5">
        <f>IF(ActividadesCom[[#This Row],[NIVEL 3]]&lt;&gt;0,VLOOKUP(ActividadesCom[[#This Row],[NIVEL 3]],Catálogo!A:B,2,FALSE),"")</f>
        <v>2</v>
      </c>
      <c r="W576" s="5">
        <v>1</v>
      </c>
      <c r="X576" s="6" t="s">
        <v>136</v>
      </c>
      <c r="Y576" s="5">
        <v>20153</v>
      </c>
      <c r="Z576" s="5" t="s">
        <v>4010</v>
      </c>
      <c r="AA576" s="5">
        <f>IF(ActividadesCom[[#This Row],[NIVEL 4]]&lt;&gt;0,VLOOKUP(ActividadesCom[[#This Row],[NIVEL 4]],Catálogo!A:B,2,FALSE),"")</f>
        <v>2</v>
      </c>
      <c r="AB576" s="5">
        <v>1</v>
      </c>
      <c r="AC576" s="6" t="s">
        <v>555</v>
      </c>
      <c r="AD576" s="5" t="s">
        <v>244</v>
      </c>
      <c r="AE576" s="5" t="s">
        <v>4010</v>
      </c>
      <c r="AF576" s="5">
        <f>IF(ActividadesCom[[#This Row],[NIVEL 5]]&lt;&gt;0,VLOOKUP(ActividadesCom[[#This Row],[NIVEL 5]],Catálogo!A:B,2,FALSE),"")</f>
        <v>2</v>
      </c>
      <c r="AG576" s="5">
        <v>2</v>
      </c>
      <c r="AH576" s="2"/>
      <c r="AI576" s="2"/>
    </row>
    <row r="577" spans="1:35" ht="30" hidden="1" customHeight="1" x14ac:dyDescent="0.25">
      <c r="A577" s="7">
        <v>14470221</v>
      </c>
      <c r="B577" s="97" t="str">
        <f>VLOOKUP(ActividadesCom[[#This Row],[NO. DE CONTROL]],'LISTADO ESTUDIANTES'!A:C,3,FALSE)</f>
        <v>BALAM MIS ARI OMAR</v>
      </c>
      <c r="C577" s="97" t="str">
        <f>VLOOKUP(ActividadesCom[[#This Row],[NO. DE CONTROL]],'LISTADO ESTUDIANTES'!A:B,2,FALSE)</f>
        <v>INGENIERIA INFORMATICA</v>
      </c>
      <c r="D577" s="18" t="str">
        <f>VLOOKUP(ActividadesCom[[#This Row],[NO. DE CONTROL]],'LISTADO ESTUDIANTES'!A:D,4,FALSE)</f>
        <v>EGRESADO(A)</v>
      </c>
      <c r="E577" s="5">
        <f>SUM(ActividadesCom[[#This Row],[CRÉD. 1]],ActividadesCom[[#This Row],[CRÉD. 2]],ActividadesCom[[#This Row],[CRÉD. 3]],ActividadesCom[[#This Row],[CRÉD. 4]],ActividadesCom[[#This Row],[CRÉD. 5]])</f>
        <v>5</v>
      </c>
      <c r="F577" s="17">
        <f>IF(ActividadesCom[[#This Row],[ÚLTIMO SEMESTRE CON CRÉDITOS]]&gt;0,ROUND(AVERAGE(ActividadesCom[[#This Row],[VALOR NIVEL 5]],ActividadesCom[[#This Row],[VALOR NIVEL 4]],ActividadesCom[[#This Row],[VALOR NIVEL 3]],ActividadesCom[[#This Row],[VALOR NIVEL 2]],ActividadesCom[[#This Row],[VALOR NIVEL 1]]),0),"")</f>
        <v>2</v>
      </c>
      <c r="G577" s="5" t="str">
        <f>IF(ActividadesCom[[#This Row],[PROMEDIO]]="","",IF(ActividadesCom[[#This Row],[PROMEDIO]]&gt;=4,"EXCELENTE",IF(ActividadesCom[[#This Row],[PROMEDIO]]&gt;=3,"NOTABLE",IF(ActividadesCom[[#This Row],[PROMEDIO]]&gt;=2,"BUENO",IF(ActividadesCom[[#This Row],[PROMEDIO]]=1,"SUFICIENTE","")))))</f>
        <v>BUENO</v>
      </c>
      <c r="H577" s="5">
        <f>MAX(ActividadesCom[[#This Row],[PERÍODO 1]],ActividadesCom[[#This Row],[PERÍODO 2]],ActividadesCom[[#This Row],[PERÍODO 3]],ActividadesCom[[#This Row],[PERÍODO 4]],ActividadesCom[[#This Row],[PERÍODO 5]])</f>
        <v>20173</v>
      </c>
      <c r="I577" s="10" t="s">
        <v>351</v>
      </c>
      <c r="J577" s="5">
        <v>20171</v>
      </c>
      <c r="K577" s="5" t="s">
        <v>4010</v>
      </c>
      <c r="L577" s="5">
        <f>IF(ActividadesCom[[#This Row],[NIVEL 1]]&lt;&gt;0,VLOOKUP(ActividadesCom[[#This Row],[NIVEL 1]],Catálogo!A:B,2,FALSE),"")</f>
        <v>2</v>
      </c>
      <c r="M577" s="5">
        <v>1</v>
      </c>
      <c r="N577" s="6" t="s">
        <v>484</v>
      </c>
      <c r="O577" s="5">
        <v>20173</v>
      </c>
      <c r="P577" s="5" t="s">
        <v>4010</v>
      </c>
      <c r="Q577" s="5">
        <f>IF(ActividadesCom[[#This Row],[NIVEL 2]]&lt;&gt;0,VLOOKUP(ActividadesCom[[#This Row],[NIVEL 2]],Catálogo!A:B,2,FALSE),"")</f>
        <v>2</v>
      </c>
      <c r="R577" s="5">
        <v>1</v>
      </c>
      <c r="S577" s="6" t="s">
        <v>487</v>
      </c>
      <c r="T577" s="5">
        <v>20171</v>
      </c>
      <c r="U577" s="5" t="s">
        <v>4010</v>
      </c>
      <c r="V577" s="5">
        <f>IF(ActividadesCom[[#This Row],[NIVEL 3]]&lt;&gt;0,VLOOKUP(ActividadesCom[[#This Row],[NIVEL 3]],Catálogo!A:B,2,FALSE),"")</f>
        <v>2</v>
      </c>
      <c r="W577" s="5">
        <v>1</v>
      </c>
      <c r="X577" s="6" t="s">
        <v>512</v>
      </c>
      <c r="Y577" s="5">
        <v>20143</v>
      </c>
      <c r="Z577" s="5" t="s">
        <v>4010</v>
      </c>
      <c r="AA577" s="5">
        <f>IF(ActividadesCom[[#This Row],[NIVEL 4]]&lt;&gt;0,VLOOKUP(ActividadesCom[[#This Row],[NIVEL 4]],Catálogo!A:B,2,FALSE),"")</f>
        <v>2</v>
      </c>
      <c r="AB577" s="5">
        <v>1</v>
      </c>
      <c r="AC577" s="6" t="s">
        <v>55</v>
      </c>
      <c r="AD577" s="5">
        <v>20143</v>
      </c>
      <c r="AE577" s="5" t="s">
        <v>4010</v>
      </c>
      <c r="AF577" s="5">
        <f>IF(ActividadesCom[[#This Row],[NIVEL 5]]&lt;&gt;0,VLOOKUP(ActividadesCom[[#This Row],[NIVEL 5]],Catálogo!A:B,2,FALSE),"")</f>
        <v>2</v>
      </c>
      <c r="AG577" s="5">
        <v>1</v>
      </c>
      <c r="AH577" s="2"/>
      <c r="AI577" s="2"/>
    </row>
    <row r="578" spans="1:35" ht="30" hidden="1" customHeight="1" x14ac:dyDescent="0.25">
      <c r="A578" s="7">
        <v>14470222</v>
      </c>
      <c r="B578" s="97" t="str">
        <f>VLOOKUP(ActividadesCom[[#This Row],[NO. DE CONTROL]],'LISTADO ESTUDIANTES'!A:C,3,FALSE)</f>
        <v>ORTEGA CHAP RICARDO</v>
      </c>
      <c r="C578" s="97" t="str">
        <f>VLOOKUP(ActividadesCom[[#This Row],[NO. DE CONTROL]],'LISTADO ESTUDIANTES'!A:B,2,FALSE)</f>
        <v>INGENIERIA INFORMATICA</v>
      </c>
      <c r="D578" s="18" t="str">
        <f>VLOOKUP(ActividadesCom[[#This Row],[NO. DE CONTROL]],'LISTADO ESTUDIANTES'!A:D,4,FALSE)</f>
        <v>EGRESADO(A)</v>
      </c>
      <c r="E578" s="5">
        <f>SUM(ActividadesCom[[#This Row],[CRÉD. 1]],ActividadesCom[[#This Row],[CRÉD. 2]],ActividadesCom[[#This Row],[CRÉD. 3]],ActividadesCom[[#This Row],[CRÉD. 4]],ActividadesCom[[#This Row],[CRÉD. 5]])</f>
        <v>5</v>
      </c>
      <c r="F578" s="17">
        <f>IF(ActividadesCom[[#This Row],[ÚLTIMO SEMESTRE CON CRÉDITOS]]&gt;0,ROUND(AVERAGE(ActividadesCom[[#This Row],[VALOR NIVEL 5]],ActividadesCom[[#This Row],[VALOR NIVEL 4]],ActividadesCom[[#This Row],[VALOR NIVEL 3]],ActividadesCom[[#This Row],[VALOR NIVEL 2]],ActividadesCom[[#This Row],[VALOR NIVEL 1]]),0),"")</f>
        <v>2</v>
      </c>
      <c r="G578" s="5" t="str">
        <f>IF(ActividadesCom[[#This Row],[PROMEDIO]]="","",IF(ActividadesCom[[#This Row],[PROMEDIO]]&gt;=4,"EXCELENTE",IF(ActividadesCom[[#This Row],[PROMEDIO]]&gt;=3,"NOTABLE",IF(ActividadesCom[[#This Row],[PROMEDIO]]&gt;=2,"BUENO",IF(ActividadesCom[[#This Row],[PROMEDIO]]=1,"SUFICIENTE","")))))</f>
        <v>BUENO</v>
      </c>
      <c r="H578" s="5">
        <f>MAX(ActividadesCom[[#This Row],[PERÍODO 1]],ActividadesCom[[#This Row],[PERÍODO 2]],ActividadesCom[[#This Row],[PERÍODO 3]],ActividadesCom[[#This Row],[PERÍODO 4]],ActividadesCom[[#This Row],[PERÍODO 5]])</f>
        <v>20171</v>
      </c>
      <c r="I578" s="10" t="s">
        <v>487</v>
      </c>
      <c r="J578" s="5">
        <v>20171</v>
      </c>
      <c r="K578" s="5" t="s">
        <v>4010</v>
      </c>
      <c r="L578" s="5">
        <f>IF(ActividadesCom[[#This Row],[NIVEL 1]]&lt;&gt;0,VLOOKUP(ActividadesCom[[#This Row],[NIVEL 1]],Catálogo!A:B,2,FALSE),"")</f>
        <v>2</v>
      </c>
      <c r="M578" s="5">
        <v>1</v>
      </c>
      <c r="N578" s="6" t="s">
        <v>490</v>
      </c>
      <c r="O578" s="5">
        <v>20163</v>
      </c>
      <c r="P578" s="5" t="s">
        <v>4010</v>
      </c>
      <c r="Q578" s="5">
        <f>IF(ActividadesCom[[#This Row],[NIVEL 2]]&lt;&gt;0,VLOOKUP(ActividadesCom[[#This Row],[NIVEL 2]],Catálogo!A:B,2,FALSE),"")</f>
        <v>2</v>
      </c>
      <c r="R578" s="5">
        <v>1</v>
      </c>
      <c r="S578" s="6" t="s">
        <v>328</v>
      </c>
      <c r="T578" s="5">
        <v>20161</v>
      </c>
      <c r="U578" s="5" t="s">
        <v>4010</v>
      </c>
      <c r="V578" s="5">
        <f>IF(ActividadesCom[[#This Row],[NIVEL 3]]&lt;&gt;0,VLOOKUP(ActividadesCom[[#This Row],[NIVEL 3]],Catálogo!A:B,2,FALSE),"")</f>
        <v>2</v>
      </c>
      <c r="W578" s="5">
        <v>1</v>
      </c>
      <c r="X578" s="6" t="s">
        <v>276</v>
      </c>
      <c r="Y578" s="5">
        <v>20161</v>
      </c>
      <c r="Z578" s="5" t="s">
        <v>4010</v>
      </c>
      <c r="AA578" s="5">
        <f>IF(ActividadesCom[[#This Row],[NIVEL 4]]&lt;&gt;0,VLOOKUP(ActividadesCom[[#This Row],[NIVEL 4]],Catálogo!A:B,2,FALSE),"")</f>
        <v>2</v>
      </c>
      <c r="AB578" s="5">
        <v>1</v>
      </c>
      <c r="AC578" s="6" t="s">
        <v>6</v>
      </c>
      <c r="AD578" s="5">
        <v>20143</v>
      </c>
      <c r="AE578" s="5" t="s">
        <v>4010</v>
      </c>
      <c r="AF578" s="5">
        <f>IF(ActividadesCom[[#This Row],[NIVEL 5]]&lt;&gt;0,VLOOKUP(ActividadesCom[[#This Row],[NIVEL 5]],Catálogo!A:B,2,FALSE),"")</f>
        <v>2</v>
      </c>
      <c r="AG578" s="5">
        <v>1</v>
      </c>
      <c r="AH578" s="2"/>
      <c r="AI578" s="2"/>
    </row>
    <row r="579" spans="1:35" ht="30" hidden="1" customHeight="1" x14ac:dyDescent="0.25">
      <c r="A579" s="7">
        <v>14470223</v>
      </c>
      <c r="B579" s="97" t="str">
        <f>VLOOKUP(ActividadesCom[[#This Row],[NO. DE CONTROL]],'LISTADO ESTUDIANTES'!A:C,3,FALSE)</f>
        <v>FERRER GUTIERREZ SERGIO ALBERTO</v>
      </c>
      <c r="C579" s="97" t="str">
        <f>VLOOKUP(ActividadesCom[[#This Row],[NO. DE CONTROL]],'LISTADO ESTUDIANTES'!A:B,2,FALSE)</f>
        <v>INGENIERIA EN SISTEMAS COMPUTACIONALES</v>
      </c>
      <c r="D579" s="18" t="str">
        <f>VLOOKUP(ActividadesCom[[#This Row],[NO. DE CONTROL]],'LISTADO ESTUDIANTES'!A:D,4,FALSE)</f>
        <v>EGRESADO(A)</v>
      </c>
      <c r="E579" s="5">
        <f>SUM(ActividadesCom[[#This Row],[CRÉD. 1]],ActividadesCom[[#This Row],[CRÉD. 2]],ActividadesCom[[#This Row],[CRÉD. 3]],ActividadesCom[[#This Row],[CRÉD. 4]],ActividadesCom[[#This Row],[CRÉD. 5]])</f>
        <v>5</v>
      </c>
      <c r="F579" s="17">
        <f>IF(ActividadesCom[[#This Row],[ÚLTIMO SEMESTRE CON CRÉDITOS]]&gt;0,ROUND(AVERAGE(ActividadesCom[[#This Row],[VALOR NIVEL 5]],ActividadesCom[[#This Row],[VALOR NIVEL 4]],ActividadesCom[[#This Row],[VALOR NIVEL 3]],ActividadesCom[[#This Row],[VALOR NIVEL 2]],ActividadesCom[[#This Row],[VALOR NIVEL 1]]),0),"")</f>
        <v>2</v>
      </c>
      <c r="G579" s="5" t="str">
        <f>IF(ActividadesCom[[#This Row],[PROMEDIO]]="","",IF(ActividadesCom[[#This Row],[PROMEDIO]]&gt;=4,"EXCELENTE",IF(ActividadesCom[[#This Row],[PROMEDIO]]&gt;=3,"NOTABLE",IF(ActividadesCom[[#This Row],[PROMEDIO]]&gt;=2,"BUENO",IF(ActividadesCom[[#This Row],[PROMEDIO]]=1,"SUFICIENTE","")))))</f>
        <v>BUENO</v>
      </c>
      <c r="H579" s="5">
        <f>MAX(ActividadesCom[[#This Row],[PERÍODO 1]],ActividadesCom[[#This Row],[PERÍODO 2]],ActividadesCom[[#This Row],[PERÍODO 3]],ActividadesCom[[#This Row],[PERÍODO 4]],ActividadesCom[[#This Row],[PERÍODO 5]])</f>
        <v>20173</v>
      </c>
      <c r="I579" s="10" t="s">
        <v>437</v>
      </c>
      <c r="J579" s="5">
        <v>20173</v>
      </c>
      <c r="K579" s="5" t="s">
        <v>4010</v>
      </c>
      <c r="L579" s="5">
        <f>IF(ActividadesCom[[#This Row],[NIVEL 1]]&lt;&gt;0,VLOOKUP(ActividadesCom[[#This Row],[NIVEL 1]],Catálogo!A:B,2,FALSE),"")</f>
        <v>2</v>
      </c>
      <c r="M579" s="5">
        <v>2</v>
      </c>
      <c r="N579" s="6" t="s">
        <v>544</v>
      </c>
      <c r="O579" s="5">
        <v>20171</v>
      </c>
      <c r="P579" s="5" t="s">
        <v>4010</v>
      </c>
      <c r="Q579" s="5">
        <f>IF(ActividadesCom[[#This Row],[NIVEL 2]]&lt;&gt;0,VLOOKUP(ActividadesCom[[#This Row],[NIVEL 2]],Catálogo!A:B,2,FALSE),"")</f>
        <v>2</v>
      </c>
      <c r="R579" s="5">
        <v>1</v>
      </c>
      <c r="S579" s="6"/>
      <c r="T579" s="5"/>
      <c r="U579" s="5"/>
      <c r="V579" s="5" t="str">
        <f>IF(ActividadesCom[[#This Row],[NIVEL 3]]&lt;&gt;0,VLOOKUP(ActividadesCom[[#This Row],[NIVEL 3]],Catálogo!A:B,2,FALSE),"")</f>
        <v/>
      </c>
      <c r="W579" s="5"/>
      <c r="X579" s="6"/>
      <c r="Y579" s="5"/>
      <c r="Z579" s="5"/>
      <c r="AA579" s="5" t="str">
        <f>IF(ActividadesCom[[#This Row],[NIVEL 4]]&lt;&gt;0,VLOOKUP(ActividadesCom[[#This Row],[NIVEL 4]],Catálogo!A:B,2,FALSE),"")</f>
        <v/>
      </c>
      <c r="AB579" s="5"/>
      <c r="AC579" s="6" t="s">
        <v>565</v>
      </c>
      <c r="AD579" s="5" t="s">
        <v>221</v>
      </c>
      <c r="AE579" s="5" t="s">
        <v>4010</v>
      </c>
      <c r="AF579" s="5">
        <f>IF(ActividadesCom[[#This Row],[NIVEL 5]]&lt;&gt;0,VLOOKUP(ActividadesCom[[#This Row],[NIVEL 5]],Catálogo!A:B,2,FALSE),"")</f>
        <v>2</v>
      </c>
      <c r="AG579" s="5">
        <v>2</v>
      </c>
      <c r="AH579" s="2"/>
      <c r="AI579" s="2"/>
    </row>
    <row r="580" spans="1:35" ht="30" hidden="1" customHeight="1" x14ac:dyDescent="0.25">
      <c r="A580" s="7">
        <v>14470225</v>
      </c>
      <c r="B580" s="97" t="str">
        <f>VLOOKUP(ActividadesCom[[#This Row],[NO. DE CONTROL]],'LISTADO ESTUDIANTES'!A:C,3,FALSE)</f>
        <v>SALAZAR GUTIERREZ KASSANDRA MARISOL</v>
      </c>
      <c r="C580" s="97" t="str">
        <f>VLOOKUP(ActividadesCom[[#This Row],[NO. DE CONTROL]],'LISTADO ESTUDIANTES'!A:B,2,FALSE)</f>
        <v>INGENIERIA EN SISTEMAS COMPUTACIONALES</v>
      </c>
      <c r="D580" s="18" t="str">
        <f>VLOOKUP(ActividadesCom[[#This Row],[NO. DE CONTROL]],'LISTADO ESTUDIANTES'!A:D,4,FALSE)</f>
        <v>EGRESADO(A)</v>
      </c>
      <c r="E580" s="5">
        <f>SUM(ActividadesCom[[#This Row],[CRÉD. 1]],ActividadesCom[[#This Row],[CRÉD. 2]],ActividadesCom[[#This Row],[CRÉD. 3]],ActividadesCom[[#This Row],[CRÉD. 4]],ActividadesCom[[#This Row],[CRÉD. 5]])</f>
        <v>5</v>
      </c>
      <c r="F580" s="17">
        <f>IF(ActividadesCom[[#This Row],[ÚLTIMO SEMESTRE CON CRÉDITOS]]&gt;0,ROUND(AVERAGE(ActividadesCom[[#This Row],[VALOR NIVEL 5]],ActividadesCom[[#This Row],[VALOR NIVEL 4]],ActividadesCom[[#This Row],[VALOR NIVEL 3]],ActividadesCom[[#This Row],[VALOR NIVEL 2]],ActividadesCom[[#This Row],[VALOR NIVEL 1]]),0),"")</f>
        <v>2</v>
      </c>
      <c r="G580" s="5" t="str">
        <f>IF(ActividadesCom[[#This Row],[PROMEDIO]]="","",IF(ActividadesCom[[#This Row],[PROMEDIO]]&gt;=4,"EXCELENTE",IF(ActividadesCom[[#This Row],[PROMEDIO]]&gt;=3,"NOTABLE",IF(ActividadesCom[[#This Row],[PROMEDIO]]&gt;=2,"BUENO",IF(ActividadesCom[[#This Row],[PROMEDIO]]=1,"SUFICIENTE","")))))</f>
        <v>BUENO</v>
      </c>
      <c r="H580" s="5">
        <f>MAX(ActividadesCom[[#This Row],[PERÍODO 1]],ActividadesCom[[#This Row],[PERÍODO 2]],ActividadesCom[[#This Row],[PERÍODO 3]],ActividadesCom[[#This Row],[PERÍODO 4]],ActividadesCom[[#This Row],[PERÍODO 5]])</f>
        <v>20173</v>
      </c>
      <c r="I580" s="10" t="s">
        <v>437</v>
      </c>
      <c r="J580" s="5">
        <v>20173</v>
      </c>
      <c r="K580" s="5" t="s">
        <v>4010</v>
      </c>
      <c r="L580" s="5">
        <f>IF(ActividadesCom[[#This Row],[NIVEL 1]]&lt;&gt;0,VLOOKUP(ActividadesCom[[#This Row],[NIVEL 1]],Catálogo!A:B,2,FALSE),"")</f>
        <v>2</v>
      </c>
      <c r="M580" s="5">
        <v>2</v>
      </c>
      <c r="N580" s="6" t="s">
        <v>544</v>
      </c>
      <c r="O580" s="5">
        <v>20171</v>
      </c>
      <c r="P580" s="5" t="s">
        <v>4010</v>
      </c>
      <c r="Q580" s="5">
        <f>IF(ActividadesCom[[#This Row],[NIVEL 2]]&lt;&gt;0,VLOOKUP(ActividadesCom[[#This Row],[NIVEL 2]],Catálogo!A:B,2,FALSE),"")</f>
        <v>2</v>
      </c>
      <c r="R580" s="5">
        <v>1</v>
      </c>
      <c r="S580" s="6"/>
      <c r="T580" s="5"/>
      <c r="U580" s="5"/>
      <c r="V580" s="5" t="str">
        <f>IF(ActividadesCom[[#This Row],[NIVEL 3]]&lt;&gt;0,VLOOKUP(ActividadesCom[[#This Row],[NIVEL 3]],Catálogo!A:B,2,FALSE),"")</f>
        <v/>
      </c>
      <c r="W580" s="5"/>
      <c r="X580" s="6"/>
      <c r="Y580" s="5"/>
      <c r="Z580" s="5"/>
      <c r="AA580" s="5" t="str">
        <f>IF(ActividadesCom[[#This Row],[NIVEL 4]]&lt;&gt;0,VLOOKUP(ActividadesCom[[#This Row],[NIVEL 4]],Catálogo!A:B,2,FALSE),"")</f>
        <v/>
      </c>
      <c r="AB580" s="5"/>
      <c r="AC580" s="6" t="s">
        <v>564</v>
      </c>
      <c r="AD580" s="5" t="s">
        <v>221</v>
      </c>
      <c r="AE580" s="5" t="s">
        <v>4010</v>
      </c>
      <c r="AF580" s="5">
        <f>IF(ActividadesCom[[#This Row],[NIVEL 5]]&lt;&gt;0,VLOOKUP(ActividadesCom[[#This Row],[NIVEL 5]],Catálogo!A:B,2,FALSE),"")</f>
        <v>2</v>
      </c>
      <c r="AG580" s="5">
        <v>2</v>
      </c>
      <c r="AH580" s="2"/>
      <c r="AI580" s="2"/>
    </row>
    <row r="581" spans="1:35" ht="30" hidden="1" customHeight="1" x14ac:dyDescent="0.25">
      <c r="A581" s="7">
        <v>14470226</v>
      </c>
      <c r="B581" s="97" t="str">
        <f>VLOOKUP(ActividadesCom[[#This Row],[NO. DE CONTROL]],'LISTADO ESTUDIANTES'!A:C,3,FALSE)</f>
        <v>RAMIREZ TREJO ALEXIS</v>
      </c>
      <c r="C581" s="97" t="str">
        <f>VLOOKUP(ActividadesCom[[#This Row],[NO. DE CONTROL]],'LISTADO ESTUDIANTES'!A:B,2,FALSE)</f>
        <v>INGENIERIA EN SISTEMAS COMPUTACIONALES</v>
      </c>
      <c r="D581" s="18" t="str">
        <f>VLOOKUP(ActividadesCom[[#This Row],[NO. DE CONTROL]],'LISTADO ESTUDIANTES'!A:D,4,FALSE)</f>
        <v>BAJA</v>
      </c>
      <c r="E581" s="5">
        <f>SUM(ActividadesCom[[#This Row],[CRÉD. 1]],ActividadesCom[[#This Row],[CRÉD. 2]],ActividadesCom[[#This Row],[CRÉD. 3]],ActividadesCom[[#This Row],[CRÉD. 4]],ActividadesCom[[#This Row],[CRÉD. 5]])</f>
        <v>5</v>
      </c>
      <c r="F581" s="17">
        <f>IF(ActividadesCom[[#This Row],[ÚLTIMO SEMESTRE CON CRÉDITOS]]&gt;0,ROUND(AVERAGE(ActividadesCom[[#This Row],[VALOR NIVEL 5]],ActividadesCom[[#This Row],[VALOR NIVEL 4]],ActividadesCom[[#This Row],[VALOR NIVEL 3]],ActividadesCom[[#This Row],[VALOR NIVEL 2]],ActividadesCom[[#This Row],[VALOR NIVEL 1]]),0),"")</f>
        <v>2</v>
      </c>
      <c r="G581" s="5" t="str">
        <f>IF(ActividadesCom[[#This Row],[PROMEDIO]]="","",IF(ActividadesCom[[#This Row],[PROMEDIO]]&gt;=4,"EXCELENTE",IF(ActividadesCom[[#This Row],[PROMEDIO]]&gt;=3,"NOTABLE",IF(ActividadesCom[[#This Row],[PROMEDIO]]&gt;=2,"BUENO",IF(ActividadesCom[[#This Row],[PROMEDIO]]=1,"SUFICIENTE","")))))</f>
        <v>BUENO</v>
      </c>
      <c r="H581" s="5">
        <f>MAX(ActividadesCom[[#This Row],[PERÍODO 1]],ActividadesCom[[#This Row],[PERÍODO 2]],ActividadesCom[[#This Row],[PERÍODO 3]],ActividadesCom[[#This Row],[PERÍODO 4]],ActividadesCom[[#This Row],[PERÍODO 5]])</f>
        <v>20193</v>
      </c>
      <c r="I581" s="10" t="s">
        <v>983</v>
      </c>
      <c r="J581" s="5">
        <v>20181</v>
      </c>
      <c r="K581" s="5" t="s">
        <v>4010</v>
      </c>
      <c r="L581" s="5">
        <f>IF(ActividadesCom[[#This Row],[NIVEL 1]]&lt;&gt;0,VLOOKUP(ActividadesCom[[#This Row],[NIVEL 1]],Catálogo!A:B,2,FALSE),"")</f>
        <v>2</v>
      </c>
      <c r="M581" s="5">
        <v>1</v>
      </c>
      <c r="N581" s="6" t="s">
        <v>1066</v>
      </c>
      <c r="O581" s="5">
        <v>20193</v>
      </c>
      <c r="P581" s="5" t="s">
        <v>4010</v>
      </c>
      <c r="Q581" s="5">
        <f>IF(ActividadesCom[[#This Row],[NIVEL 2]]&lt;&gt;0,VLOOKUP(ActividadesCom[[#This Row],[NIVEL 2]],Catálogo!A:B,2,FALSE),"")</f>
        <v>2</v>
      </c>
      <c r="R581" s="5">
        <v>2</v>
      </c>
      <c r="S581" s="6"/>
      <c r="T581" s="5"/>
      <c r="U581" s="5"/>
      <c r="V581" s="5" t="str">
        <f>IF(ActividadesCom[[#This Row],[NIVEL 3]]&lt;&gt;0,VLOOKUP(ActividadesCom[[#This Row],[NIVEL 3]],Catálogo!A:B,2,FALSE),"")</f>
        <v/>
      </c>
      <c r="W581" s="5"/>
      <c r="X581" s="6"/>
      <c r="Y581" s="5"/>
      <c r="Z581" s="5"/>
      <c r="AA581" s="5" t="str">
        <f>IF(ActividadesCom[[#This Row],[NIVEL 4]]&lt;&gt;0,VLOOKUP(ActividadesCom[[#This Row],[NIVEL 4]],Catálogo!A:B,2,FALSE),"")</f>
        <v/>
      </c>
      <c r="AB581" s="5"/>
      <c r="AC581" s="6" t="s">
        <v>1089</v>
      </c>
      <c r="AD581" s="5" t="s">
        <v>517</v>
      </c>
      <c r="AE581" s="5" t="s">
        <v>4010</v>
      </c>
      <c r="AF581" s="5">
        <f>IF(ActividadesCom[[#This Row],[NIVEL 5]]&lt;&gt;0,VLOOKUP(ActividadesCom[[#This Row],[NIVEL 5]],Catálogo!A:B,2,FALSE),"")</f>
        <v>2</v>
      </c>
      <c r="AG581" s="5">
        <v>2</v>
      </c>
      <c r="AH581" s="2"/>
      <c r="AI581" s="2"/>
    </row>
    <row r="582" spans="1:35" ht="30" hidden="1" customHeight="1" x14ac:dyDescent="0.25">
      <c r="A582" s="7">
        <v>14470228</v>
      </c>
      <c r="B582" s="97" t="str">
        <f>VLOOKUP(ActividadesCom[[#This Row],[NO. DE CONTROL]],'LISTADO ESTUDIANTES'!A:C,3,FALSE)</f>
        <v>VARGUEZ RAMIREZ JOSÉ ELIAS</v>
      </c>
      <c r="C582" s="97" t="str">
        <f>VLOOKUP(ActividadesCom[[#This Row],[NO. DE CONTROL]],'LISTADO ESTUDIANTES'!A:B,2,FALSE)</f>
        <v>INGENIERIA MECANICA</v>
      </c>
      <c r="D582" s="18" t="str">
        <f>VLOOKUP(ActividadesCom[[#This Row],[NO. DE CONTROL]],'LISTADO ESTUDIANTES'!A:D,4,FALSE)</f>
        <v>EGRESADO(A)</v>
      </c>
      <c r="E582" s="5">
        <f>SUM(ActividadesCom[[#This Row],[CRÉD. 1]],ActividadesCom[[#This Row],[CRÉD. 2]],ActividadesCom[[#This Row],[CRÉD. 3]],ActividadesCom[[#This Row],[CRÉD. 4]],ActividadesCom[[#This Row],[CRÉD. 5]])</f>
        <v>6</v>
      </c>
      <c r="F582" s="17">
        <f>IF(ActividadesCom[[#This Row],[ÚLTIMO SEMESTRE CON CRÉDITOS]]&gt;0,ROUND(AVERAGE(ActividadesCom[[#This Row],[VALOR NIVEL 5]],ActividadesCom[[#This Row],[VALOR NIVEL 4]],ActividadesCom[[#This Row],[VALOR NIVEL 3]],ActividadesCom[[#This Row],[VALOR NIVEL 2]],ActividadesCom[[#This Row],[VALOR NIVEL 1]]),0),"")</f>
        <v>2</v>
      </c>
      <c r="G582" s="5" t="str">
        <f>IF(ActividadesCom[[#This Row],[PROMEDIO]]="","",IF(ActividadesCom[[#This Row],[PROMEDIO]]&gt;=4,"EXCELENTE",IF(ActividadesCom[[#This Row],[PROMEDIO]]&gt;=3,"NOTABLE",IF(ActividadesCom[[#This Row],[PROMEDIO]]&gt;=2,"BUENO",IF(ActividadesCom[[#This Row],[PROMEDIO]]=1,"SUFICIENTE","")))))</f>
        <v>BUENO</v>
      </c>
      <c r="H582" s="5">
        <f>MAX(ActividadesCom[[#This Row],[PERÍODO 1]],ActividadesCom[[#This Row],[PERÍODO 2]],ActividadesCom[[#This Row],[PERÍODO 3]],ActividadesCom[[#This Row],[PERÍODO 4]],ActividadesCom[[#This Row],[PERÍODO 5]])</f>
        <v>20153</v>
      </c>
      <c r="I582" s="10" t="s">
        <v>657</v>
      </c>
      <c r="J582" s="5">
        <v>20153</v>
      </c>
      <c r="K582" s="5" t="s">
        <v>4010</v>
      </c>
      <c r="L582" s="5">
        <f>IF(ActividadesCom[[#This Row],[NIVEL 1]]&lt;&gt;0,VLOOKUP(ActividadesCom[[#This Row],[NIVEL 1]],Catálogo!A:B,2,FALSE),"")</f>
        <v>2</v>
      </c>
      <c r="M582" s="5">
        <v>1</v>
      </c>
      <c r="N582" s="6" t="s">
        <v>655</v>
      </c>
      <c r="O582" s="5">
        <v>20151</v>
      </c>
      <c r="P582" s="5" t="s">
        <v>4010</v>
      </c>
      <c r="Q582" s="5">
        <f>IF(ActividadesCom[[#This Row],[NIVEL 2]]&lt;&gt;0,VLOOKUP(ActividadesCom[[#This Row],[NIVEL 2]],Catálogo!A:B,2,FALSE),"")</f>
        <v>2</v>
      </c>
      <c r="R582" s="5">
        <v>1</v>
      </c>
      <c r="S582" s="6" t="s">
        <v>662</v>
      </c>
      <c r="T582" s="5">
        <v>20153</v>
      </c>
      <c r="U582" s="5" t="s">
        <v>4010</v>
      </c>
      <c r="V582" s="5">
        <f>IF(ActividadesCom[[#This Row],[NIVEL 3]]&lt;&gt;0,VLOOKUP(ActividadesCom[[#This Row],[NIVEL 3]],Catálogo!A:B,2,FALSE),"")</f>
        <v>2</v>
      </c>
      <c r="W582" s="5">
        <v>1</v>
      </c>
      <c r="X582" s="6" t="s">
        <v>660</v>
      </c>
      <c r="Y582" s="5" t="s">
        <v>661</v>
      </c>
      <c r="Z582" s="5" t="s">
        <v>4010</v>
      </c>
      <c r="AA582" s="5">
        <f>IF(ActividadesCom[[#This Row],[NIVEL 4]]&lt;&gt;0,VLOOKUP(ActividadesCom[[#This Row],[NIVEL 4]],Catálogo!A:B,2,FALSE),"")</f>
        <v>2</v>
      </c>
      <c r="AB582" s="5">
        <v>2</v>
      </c>
      <c r="AC582" s="6" t="s">
        <v>42</v>
      </c>
      <c r="AD582" s="5">
        <v>20153</v>
      </c>
      <c r="AE582" s="5" t="s">
        <v>4010</v>
      </c>
      <c r="AF582" s="5">
        <f>IF(ActividadesCom[[#This Row],[NIVEL 5]]&lt;&gt;0,VLOOKUP(ActividadesCom[[#This Row],[NIVEL 5]],Catálogo!A:B,2,FALSE),"")</f>
        <v>2</v>
      </c>
      <c r="AG582" s="5">
        <v>1</v>
      </c>
      <c r="AH582" s="2"/>
      <c r="AI582" s="2"/>
    </row>
    <row r="583" spans="1:35" ht="30" hidden="1" customHeight="1" x14ac:dyDescent="0.25">
      <c r="A583" s="7">
        <v>14470229</v>
      </c>
      <c r="B583" s="97" t="str">
        <f>VLOOKUP(ActividadesCom[[#This Row],[NO. DE CONTROL]],'LISTADO ESTUDIANTES'!A:C,3,FALSE)</f>
        <v>ROSADO QUEJ EMILIANO DANIEL</v>
      </c>
      <c r="C583" s="97" t="str">
        <f>VLOOKUP(ActividadesCom[[#This Row],[NO. DE CONTROL]],'LISTADO ESTUDIANTES'!A:B,2,FALSE)</f>
        <v>INGENIERIA EN SISTEMAS COMPUTACIONALES</v>
      </c>
      <c r="D583" s="18" t="str">
        <f>VLOOKUP(ActividadesCom[[#This Row],[NO. DE CONTROL]],'LISTADO ESTUDIANTES'!A:D,4,FALSE)</f>
        <v>BAJA</v>
      </c>
      <c r="E583" s="5">
        <f>SUM(ActividadesCom[[#This Row],[CRÉD. 1]],ActividadesCom[[#This Row],[CRÉD. 2]],ActividadesCom[[#This Row],[CRÉD. 3]],ActividadesCom[[#This Row],[CRÉD. 4]],ActividadesCom[[#This Row],[CRÉD. 5]])</f>
        <v>5</v>
      </c>
      <c r="F583" s="17">
        <f>IF(ActividadesCom[[#This Row],[ÚLTIMO SEMESTRE CON CRÉDITOS]]&gt;0,ROUND(AVERAGE(ActividadesCom[[#This Row],[VALOR NIVEL 5]],ActividadesCom[[#This Row],[VALOR NIVEL 4]],ActividadesCom[[#This Row],[VALOR NIVEL 3]],ActividadesCom[[#This Row],[VALOR NIVEL 2]],ActividadesCom[[#This Row],[VALOR NIVEL 1]]),0),"")</f>
        <v>2</v>
      </c>
      <c r="G583" s="5" t="str">
        <f>IF(ActividadesCom[[#This Row],[PROMEDIO]]="","",IF(ActividadesCom[[#This Row],[PROMEDIO]]&gt;=4,"EXCELENTE",IF(ActividadesCom[[#This Row],[PROMEDIO]]&gt;=3,"NOTABLE",IF(ActividadesCom[[#This Row],[PROMEDIO]]&gt;=2,"BUENO",IF(ActividadesCom[[#This Row],[PROMEDIO]]=1,"SUFICIENTE","")))))</f>
        <v>BUENO</v>
      </c>
      <c r="H583" s="5">
        <f>MAX(ActividadesCom[[#This Row],[PERÍODO 1]],ActividadesCom[[#This Row],[PERÍODO 2]],ActividadesCom[[#This Row],[PERÍODO 3]],ActividadesCom[[#This Row],[PERÍODO 4]],ActividadesCom[[#This Row],[PERÍODO 5]])</f>
        <v>20173</v>
      </c>
      <c r="I583" s="10" t="s">
        <v>437</v>
      </c>
      <c r="J583" s="5">
        <v>20173</v>
      </c>
      <c r="K583" s="5" t="s">
        <v>4010</v>
      </c>
      <c r="L583" s="5">
        <f>IF(ActividadesCom[[#This Row],[NIVEL 1]]&lt;&gt;0,VLOOKUP(ActividadesCom[[#This Row],[NIVEL 1]],Catálogo!A:B,2,FALSE),"")</f>
        <v>2</v>
      </c>
      <c r="M583" s="5">
        <v>2</v>
      </c>
      <c r="N583" s="6" t="s">
        <v>542</v>
      </c>
      <c r="O583" s="5">
        <v>20173</v>
      </c>
      <c r="P583" s="5" t="s">
        <v>4010</v>
      </c>
      <c r="Q583" s="5">
        <f>IF(ActividadesCom[[#This Row],[NIVEL 2]]&lt;&gt;0,VLOOKUP(ActividadesCom[[#This Row],[NIVEL 2]],Catálogo!A:B,2,FALSE),"")</f>
        <v>2</v>
      </c>
      <c r="R583" s="5">
        <v>1</v>
      </c>
      <c r="S583" s="6"/>
      <c r="T583" s="5"/>
      <c r="U583" s="5"/>
      <c r="V583" s="5" t="str">
        <f>IF(ActividadesCom[[#This Row],[NIVEL 3]]&lt;&gt;0,VLOOKUP(ActividadesCom[[#This Row],[NIVEL 3]],Catálogo!A:B,2,FALSE),"")</f>
        <v/>
      </c>
      <c r="W583" s="5"/>
      <c r="X583" s="6"/>
      <c r="Y583" s="5"/>
      <c r="Z583" s="5"/>
      <c r="AA583" s="5" t="str">
        <f>IF(ActividadesCom[[#This Row],[NIVEL 4]]&lt;&gt;0,VLOOKUP(ActividadesCom[[#This Row],[NIVEL 4]],Catálogo!A:B,2,FALSE),"")</f>
        <v/>
      </c>
      <c r="AB583" s="5"/>
      <c r="AC583" s="6" t="s">
        <v>525</v>
      </c>
      <c r="AD583" s="5" t="s">
        <v>221</v>
      </c>
      <c r="AE583" s="5" t="s">
        <v>4010</v>
      </c>
      <c r="AF583" s="5">
        <f>IF(ActividadesCom[[#This Row],[NIVEL 5]]&lt;&gt;0,VLOOKUP(ActividadesCom[[#This Row],[NIVEL 5]],Catálogo!A:B,2,FALSE),"")</f>
        <v>2</v>
      </c>
      <c r="AG583" s="5">
        <v>2</v>
      </c>
      <c r="AH583" s="2"/>
      <c r="AI583" s="2"/>
    </row>
    <row r="584" spans="1:35" ht="30" hidden="1" customHeight="1" x14ac:dyDescent="0.25">
      <c r="A584" s="7">
        <v>14470230</v>
      </c>
      <c r="B584" s="97" t="str">
        <f>VLOOKUP(ActividadesCom[[#This Row],[NO. DE CONTROL]],'LISTADO ESTUDIANTES'!A:C,3,FALSE)</f>
        <v>LOPEZ UC MARCO ALEJANDRO</v>
      </c>
      <c r="C584" s="97" t="str">
        <f>VLOOKUP(ActividadesCom[[#This Row],[NO. DE CONTROL]],'LISTADO ESTUDIANTES'!A:B,2,FALSE)</f>
        <v>INGENIERIA EN SISTEMAS COMPUTACIONALES</v>
      </c>
      <c r="D584" s="18" t="str">
        <f>VLOOKUP(ActividadesCom[[#This Row],[NO. DE CONTROL]],'LISTADO ESTUDIANTES'!A:D,4,FALSE)</f>
        <v>BAJA</v>
      </c>
      <c r="E584" s="5">
        <f>SUM(ActividadesCom[[#This Row],[CRÉD. 1]],ActividadesCom[[#This Row],[CRÉD. 2]],ActividadesCom[[#This Row],[CRÉD. 3]],ActividadesCom[[#This Row],[CRÉD. 4]],ActividadesCom[[#This Row],[CRÉD. 5]])</f>
        <v>0</v>
      </c>
      <c r="F584" s="17" t="str">
        <f>IF(ActividadesCom[[#This Row],[ÚLTIMO SEMESTRE CON CRÉDITOS]]&gt;0,ROUND(AVERAGE(ActividadesCom[[#This Row],[VALOR NIVEL 5]],ActividadesCom[[#This Row],[VALOR NIVEL 4]],ActividadesCom[[#This Row],[VALOR NIVEL 3]],ActividadesCom[[#This Row],[VALOR NIVEL 2]],ActividadesCom[[#This Row],[VALOR NIVEL 1]]),0),"")</f>
        <v/>
      </c>
      <c r="G584" s="5" t="str">
        <f>IF(ActividadesCom[[#This Row],[PROMEDIO]]="","",IF(ActividadesCom[[#This Row],[PROMEDIO]]&gt;=4,"EXCELENTE",IF(ActividadesCom[[#This Row],[PROMEDIO]]&gt;=3,"NOTABLE",IF(ActividadesCom[[#This Row],[PROMEDIO]]&gt;=2,"BUENO",IF(ActividadesCom[[#This Row],[PROMEDIO]]=1,"SUFICIENTE","")))))</f>
        <v/>
      </c>
      <c r="H584" s="5">
        <f>MAX(ActividadesCom[[#This Row],[PERÍODO 1]],ActividadesCom[[#This Row],[PERÍODO 2]],ActividadesCom[[#This Row],[PERÍODO 3]],ActividadesCom[[#This Row],[PERÍODO 4]],ActividadesCom[[#This Row],[PERÍODO 5]])</f>
        <v>0</v>
      </c>
      <c r="I584" s="10"/>
      <c r="J584" s="5"/>
      <c r="K584" s="5"/>
      <c r="L584" s="5" t="str">
        <f>IF(ActividadesCom[[#This Row],[NIVEL 1]]&lt;&gt;0,VLOOKUP(ActividadesCom[[#This Row],[NIVEL 1]],Catálogo!A:B,2,FALSE),"")</f>
        <v/>
      </c>
      <c r="M584" s="5"/>
      <c r="N584" s="6"/>
      <c r="O584" s="5"/>
      <c r="P584" s="5"/>
      <c r="Q584" s="5" t="str">
        <f>IF(ActividadesCom[[#This Row],[NIVEL 2]]&lt;&gt;0,VLOOKUP(ActividadesCom[[#This Row],[NIVEL 2]],Catálogo!A:B,2,FALSE),"")</f>
        <v/>
      </c>
      <c r="R584" s="5"/>
      <c r="S584" s="6"/>
      <c r="T584" s="5"/>
      <c r="U584" s="5"/>
      <c r="V584" s="5" t="str">
        <f>IF(ActividadesCom[[#This Row],[NIVEL 3]]&lt;&gt;0,VLOOKUP(ActividadesCom[[#This Row],[NIVEL 3]],Catálogo!A:B,2,FALSE),"")</f>
        <v/>
      </c>
      <c r="W584" s="5"/>
      <c r="X584" s="6"/>
      <c r="Y584" s="5"/>
      <c r="Z584" s="5"/>
      <c r="AA584" s="5" t="str">
        <f>IF(ActividadesCom[[#This Row],[NIVEL 4]]&lt;&gt;0,VLOOKUP(ActividadesCom[[#This Row],[NIVEL 4]],Catálogo!A:B,2,FALSE),"")</f>
        <v/>
      </c>
      <c r="AB584" s="5"/>
      <c r="AC584" s="6"/>
      <c r="AD584" s="5"/>
      <c r="AE584" s="5"/>
      <c r="AF584" s="5" t="str">
        <f>IF(ActividadesCom[[#This Row],[NIVEL 5]]&lt;&gt;0,VLOOKUP(ActividadesCom[[#This Row],[NIVEL 5]],Catálogo!A:B,2,FALSE),"")</f>
        <v/>
      </c>
      <c r="AG584" s="5"/>
      <c r="AH584" s="2"/>
      <c r="AI584" s="2"/>
    </row>
    <row r="585" spans="1:35" ht="30" hidden="1" customHeight="1" x14ac:dyDescent="0.25">
      <c r="A585" s="7">
        <v>14470231</v>
      </c>
      <c r="B585" s="97" t="str">
        <f>VLOOKUP(ActividadesCom[[#This Row],[NO. DE CONTROL]],'LISTADO ESTUDIANTES'!A:C,3,FALSE)</f>
        <v>RAMAYO CAN SANTIAGO DEL JESÚS</v>
      </c>
      <c r="C585" s="97" t="str">
        <f>VLOOKUP(ActividadesCom[[#This Row],[NO. DE CONTROL]],'LISTADO ESTUDIANTES'!A:B,2,FALSE)</f>
        <v>INGENIERIA EN SISTEMAS COMPUTACIONALES</v>
      </c>
      <c r="D585" s="18" t="str">
        <f>VLOOKUP(ActividadesCom[[#This Row],[NO. DE CONTROL]],'LISTADO ESTUDIANTES'!A:D,4,FALSE)</f>
        <v>EGRESADO(A)</v>
      </c>
      <c r="E585" s="5">
        <f>SUM(ActividadesCom[[#This Row],[CRÉD. 1]],ActividadesCom[[#This Row],[CRÉD. 2]],ActividadesCom[[#This Row],[CRÉD. 3]],ActividadesCom[[#This Row],[CRÉD. 4]],ActividadesCom[[#This Row],[CRÉD. 5]])</f>
        <v>7</v>
      </c>
      <c r="F585" s="17">
        <f>IF(ActividadesCom[[#This Row],[ÚLTIMO SEMESTRE CON CRÉDITOS]]&gt;0,ROUND(AVERAGE(ActividadesCom[[#This Row],[VALOR NIVEL 5]],ActividadesCom[[#This Row],[VALOR NIVEL 4]],ActividadesCom[[#This Row],[VALOR NIVEL 3]],ActividadesCom[[#This Row],[VALOR NIVEL 2]],ActividadesCom[[#This Row],[VALOR NIVEL 1]]),0),"")</f>
        <v>2</v>
      </c>
      <c r="G585" s="5" t="str">
        <f>IF(ActividadesCom[[#This Row],[PROMEDIO]]="","",IF(ActividadesCom[[#This Row],[PROMEDIO]]&gt;=4,"EXCELENTE",IF(ActividadesCom[[#This Row],[PROMEDIO]]&gt;=3,"NOTABLE",IF(ActividadesCom[[#This Row],[PROMEDIO]]&gt;=2,"BUENO",IF(ActividadesCom[[#This Row],[PROMEDIO]]=1,"SUFICIENTE","")))))</f>
        <v>BUENO</v>
      </c>
      <c r="H585" s="5">
        <f>MAX(ActividadesCom[[#This Row],[PERÍODO 1]],ActividadesCom[[#This Row],[PERÍODO 2]],ActividadesCom[[#This Row],[PERÍODO 3]],ActividadesCom[[#This Row],[PERÍODO 4]],ActividadesCom[[#This Row],[PERÍODO 5]])</f>
        <v>20183</v>
      </c>
      <c r="I585" s="10" t="s">
        <v>609</v>
      </c>
      <c r="J585" s="5">
        <v>20181</v>
      </c>
      <c r="K585" s="5" t="s">
        <v>4010</v>
      </c>
      <c r="L585" s="5">
        <f>IF(ActividadesCom[[#This Row],[NIVEL 1]]&lt;&gt;0,VLOOKUP(ActividadesCom[[#This Row],[NIVEL 1]],Catálogo!A:B,2,FALSE),"")</f>
        <v>2</v>
      </c>
      <c r="M585" s="5">
        <v>2</v>
      </c>
      <c r="N585" s="6" t="s">
        <v>732</v>
      </c>
      <c r="O585" s="5">
        <v>20183</v>
      </c>
      <c r="P585" s="5" t="s">
        <v>4010</v>
      </c>
      <c r="Q585" s="5">
        <f>IF(ActividadesCom[[#This Row],[NIVEL 2]]&lt;&gt;0,VLOOKUP(ActividadesCom[[#This Row],[NIVEL 2]],Catálogo!A:B,2,FALSE),"")</f>
        <v>2</v>
      </c>
      <c r="R585" s="5">
        <v>1</v>
      </c>
      <c r="S585" s="6" t="s">
        <v>715</v>
      </c>
      <c r="T585" s="5">
        <v>20181</v>
      </c>
      <c r="U585" s="5" t="s">
        <v>4010</v>
      </c>
      <c r="V585" s="5">
        <f>IF(ActividadesCom[[#This Row],[NIVEL 3]]&lt;&gt;0,VLOOKUP(ActividadesCom[[#This Row],[NIVEL 3]],Catálogo!A:B,2,FALSE),"")</f>
        <v>2</v>
      </c>
      <c r="W585" s="5">
        <v>1</v>
      </c>
      <c r="X585" s="6" t="s">
        <v>11</v>
      </c>
      <c r="Y585" s="5">
        <v>20171</v>
      </c>
      <c r="Z585" s="5" t="s">
        <v>4010</v>
      </c>
      <c r="AA585" s="5">
        <f>IF(ActividadesCom[[#This Row],[NIVEL 4]]&lt;&gt;0,VLOOKUP(ActividadesCom[[#This Row],[NIVEL 4]],Catálogo!A:B,2,FALSE),"")</f>
        <v>2</v>
      </c>
      <c r="AB585" s="5">
        <v>1</v>
      </c>
      <c r="AC585" s="6" t="s">
        <v>701</v>
      </c>
      <c r="AD585" s="5" t="s">
        <v>147</v>
      </c>
      <c r="AE585" s="5" t="s">
        <v>4010</v>
      </c>
      <c r="AF585" s="5">
        <f>IF(ActividadesCom[[#This Row],[NIVEL 5]]&lt;&gt;0,VLOOKUP(ActividadesCom[[#This Row],[NIVEL 5]],Catálogo!A:B,2,FALSE),"")</f>
        <v>2</v>
      </c>
      <c r="AG585" s="5">
        <v>2</v>
      </c>
      <c r="AH585" s="2"/>
      <c r="AI585" s="2"/>
    </row>
    <row r="586" spans="1:35" ht="30" hidden="1" customHeight="1" x14ac:dyDescent="0.25">
      <c r="A586" s="7">
        <v>14470232</v>
      </c>
      <c r="B586" s="97" t="str">
        <f>VLOOKUP(ActividadesCom[[#This Row],[NO. DE CONTROL]],'LISTADO ESTUDIANTES'!A:C,3,FALSE)</f>
        <v>PASTRANA MANGAS ESTEBAN EFRAIN</v>
      </c>
      <c r="C586" s="97" t="str">
        <f>VLOOKUP(ActividadesCom[[#This Row],[NO. DE CONTROL]],'LISTADO ESTUDIANTES'!A:B,2,FALSE)</f>
        <v>INGENIERIA MECANICA</v>
      </c>
      <c r="D586" s="18" t="str">
        <f>VLOOKUP(ActividadesCom[[#This Row],[NO. DE CONTROL]],'LISTADO ESTUDIANTES'!A:D,4,FALSE)</f>
        <v>EGRESADO(A)</v>
      </c>
      <c r="E586" s="5">
        <f>SUM(ActividadesCom[[#This Row],[CRÉD. 1]],ActividadesCom[[#This Row],[CRÉD. 2]],ActividadesCom[[#This Row],[CRÉD. 3]],ActividadesCom[[#This Row],[CRÉD. 4]],ActividadesCom[[#This Row],[CRÉD. 5]])</f>
        <v>5</v>
      </c>
      <c r="F586" s="17">
        <f>IF(ActividadesCom[[#This Row],[ÚLTIMO SEMESTRE CON CRÉDITOS]]&gt;0,ROUND(AVERAGE(ActividadesCom[[#This Row],[VALOR NIVEL 5]],ActividadesCom[[#This Row],[VALOR NIVEL 4]],ActividadesCom[[#This Row],[VALOR NIVEL 3]],ActividadesCom[[#This Row],[VALOR NIVEL 2]],ActividadesCom[[#This Row],[VALOR NIVEL 1]]),0),"")</f>
        <v>2</v>
      </c>
      <c r="G586" s="5" t="str">
        <f>IF(ActividadesCom[[#This Row],[PROMEDIO]]="","",IF(ActividadesCom[[#This Row],[PROMEDIO]]&gt;=4,"EXCELENTE",IF(ActividadesCom[[#This Row],[PROMEDIO]]&gt;=3,"NOTABLE",IF(ActividadesCom[[#This Row],[PROMEDIO]]&gt;=2,"BUENO",IF(ActividadesCom[[#This Row],[PROMEDIO]]=1,"SUFICIENTE","")))))</f>
        <v>BUENO</v>
      </c>
      <c r="H586" s="5">
        <f>MAX(ActividadesCom[[#This Row],[PERÍODO 1]],ActividadesCom[[#This Row],[PERÍODO 2]],ActividadesCom[[#This Row],[PERÍODO 3]],ActividadesCom[[#This Row],[PERÍODO 4]],ActividadesCom[[#This Row],[PERÍODO 5]])</f>
        <v>20181</v>
      </c>
      <c r="I586" s="10" t="s">
        <v>601</v>
      </c>
      <c r="J586" s="5">
        <v>20181</v>
      </c>
      <c r="K586" s="5" t="s">
        <v>4010</v>
      </c>
      <c r="L586" s="5">
        <f>IF(ActividadesCom[[#This Row],[NIVEL 1]]&lt;&gt;0,VLOOKUP(ActividadesCom[[#This Row],[NIVEL 1]],Catálogo!A:B,2,FALSE),"")</f>
        <v>2</v>
      </c>
      <c r="M586" s="5">
        <v>1</v>
      </c>
      <c r="N586" s="6" t="s">
        <v>648</v>
      </c>
      <c r="O586" s="5">
        <v>20181</v>
      </c>
      <c r="P586" s="5" t="s">
        <v>4010</v>
      </c>
      <c r="Q586" s="5">
        <f>IF(ActividadesCom[[#This Row],[NIVEL 2]]&lt;&gt;0,VLOOKUP(ActividadesCom[[#This Row],[NIVEL 2]],Catálogo!A:B,2,FALSE),"")</f>
        <v>2</v>
      </c>
      <c r="R586" s="5">
        <v>2</v>
      </c>
      <c r="S586" s="6"/>
      <c r="T586" s="5"/>
      <c r="U586" s="5"/>
      <c r="V586" s="5" t="str">
        <f>IF(ActividadesCom[[#This Row],[NIVEL 3]]&lt;&gt;0,VLOOKUP(ActividadesCom[[#This Row],[NIVEL 3]],Catálogo!A:B,2,FALSE),"")</f>
        <v/>
      </c>
      <c r="W586" s="5"/>
      <c r="X586" s="6" t="s">
        <v>5</v>
      </c>
      <c r="Y586" s="5">
        <v>20181</v>
      </c>
      <c r="Z586" s="5" t="s">
        <v>4010</v>
      </c>
      <c r="AA586" s="5">
        <f>IF(ActividadesCom[[#This Row],[NIVEL 4]]&lt;&gt;0,VLOOKUP(ActividadesCom[[#This Row],[NIVEL 4]],Catálogo!A:B,2,FALSE),"")</f>
        <v>2</v>
      </c>
      <c r="AB586" s="5">
        <v>1</v>
      </c>
      <c r="AC586" s="6" t="s">
        <v>5</v>
      </c>
      <c r="AD586" s="5">
        <v>20143</v>
      </c>
      <c r="AE586" s="5" t="s">
        <v>4010</v>
      </c>
      <c r="AF586" s="5">
        <f>IF(ActividadesCom[[#This Row],[NIVEL 5]]&lt;&gt;0,VLOOKUP(ActividadesCom[[#This Row],[NIVEL 5]],Catálogo!A:B,2,FALSE),"")</f>
        <v>2</v>
      </c>
      <c r="AG586" s="5">
        <v>1</v>
      </c>
      <c r="AH586" s="2"/>
      <c r="AI586" s="2"/>
    </row>
    <row r="587" spans="1:35" ht="30" hidden="1" customHeight="1" x14ac:dyDescent="0.25">
      <c r="A587" s="7">
        <v>14470233</v>
      </c>
      <c r="B587" s="97" t="str">
        <f>VLOOKUP(ActividadesCom[[#This Row],[NO. DE CONTROL]],'LISTADO ESTUDIANTES'!A:C,3,FALSE)</f>
        <v>RODRIGUEZ MADRID HENRY MAURICIO</v>
      </c>
      <c r="C587" s="97" t="str">
        <f>VLOOKUP(ActividadesCom[[#This Row],[NO. DE CONTROL]],'LISTADO ESTUDIANTES'!A:B,2,FALSE)</f>
        <v>INGENIERIA MECANICA</v>
      </c>
      <c r="D587" s="18" t="str">
        <f>VLOOKUP(ActividadesCom[[#This Row],[NO. DE CONTROL]],'LISTADO ESTUDIANTES'!A:D,4,FALSE)</f>
        <v>BAJA</v>
      </c>
      <c r="E587" s="5">
        <f>SUM(ActividadesCom[[#This Row],[CRÉD. 1]],ActividadesCom[[#This Row],[CRÉD. 2]],ActividadesCom[[#This Row],[CRÉD. 3]],ActividadesCom[[#This Row],[CRÉD. 4]],ActividadesCom[[#This Row],[CRÉD. 5]])</f>
        <v>0</v>
      </c>
      <c r="F587" s="17" t="str">
        <f>IF(ActividadesCom[[#This Row],[ÚLTIMO SEMESTRE CON CRÉDITOS]]&gt;0,ROUND(AVERAGE(ActividadesCom[[#This Row],[VALOR NIVEL 5]],ActividadesCom[[#This Row],[VALOR NIVEL 4]],ActividadesCom[[#This Row],[VALOR NIVEL 3]],ActividadesCom[[#This Row],[VALOR NIVEL 2]],ActividadesCom[[#This Row],[VALOR NIVEL 1]]),0),"")</f>
        <v/>
      </c>
      <c r="G587" s="5" t="str">
        <f>IF(ActividadesCom[[#This Row],[PROMEDIO]]="","",IF(ActividadesCom[[#This Row],[PROMEDIO]]&gt;=4,"EXCELENTE",IF(ActividadesCom[[#This Row],[PROMEDIO]]&gt;=3,"NOTABLE",IF(ActividadesCom[[#This Row],[PROMEDIO]]&gt;=2,"BUENO",IF(ActividadesCom[[#This Row],[PROMEDIO]]=1,"SUFICIENTE","")))))</f>
        <v/>
      </c>
      <c r="H587" s="5">
        <f>MAX(ActividadesCom[[#This Row],[PERÍODO 1]],ActividadesCom[[#This Row],[PERÍODO 2]],ActividadesCom[[#This Row],[PERÍODO 3]],ActividadesCom[[#This Row],[PERÍODO 4]],ActividadesCom[[#This Row],[PERÍODO 5]])</f>
        <v>0</v>
      </c>
      <c r="I587" s="10"/>
      <c r="J587" s="5"/>
      <c r="K587" s="5"/>
      <c r="L587" s="5" t="str">
        <f>IF(ActividadesCom[[#This Row],[NIVEL 1]]&lt;&gt;0,VLOOKUP(ActividadesCom[[#This Row],[NIVEL 1]],Catálogo!A:B,2,FALSE),"")</f>
        <v/>
      </c>
      <c r="M587" s="5"/>
      <c r="N587" s="6"/>
      <c r="O587" s="5"/>
      <c r="P587" s="5"/>
      <c r="Q587" s="5" t="str">
        <f>IF(ActividadesCom[[#This Row],[NIVEL 2]]&lt;&gt;0,VLOOKUP(ActividadesCom[[#This Row],[NIVEL 2]],Catálogo!A:B,2,FALSE),"")</f>
        <v/>
      </c>
      <c r="R587" s="5"/>
      <c r="S587" s="6"/>
      <c r="T587" s="5"/>
      <c r="U587" s="5"/>
      <c r="V587" s="5" t="str">
        <f>IF(ActividadesCom[[#This Row],[NIVEL 3]]&lt;&gt;0,VLOOKUP(ActividadesCom[[#This Row],[NIVEL 3]],Catálogo!A:B,2,FALSE),"")</f>
        <v/>
      </c>
      <c r="W587" s="5"/>
      <c r="X587" s="6"/>
      <c r="Y587" s="5"/>
      <c r="Z587" s="5"/>
      <c r="AA587" s="5" t="str">
        <f>IF(ActividadesCom[[#This Row],[NIVEL 4]]&lt;&gt;0,VLOOKUP(ActividadesCom[[#This Row],[NIVEL 4]],Catálogo!A:B,2,FALSE),"")</f>
        <v/>
      </c>
      <c r="AB587" s="5"/>
      <c r="AC587" s="6"/>
      <c r="AD587" s="5"/>
      <c r="AE587" s="5"/>
      <c r="AF587" s="5" t="str">
        <f>IF(ActividadesCom[[#This Row],[NIVEL 5]]&lt;&gt;0,VLOOKUP(ActividadesCom[[#This Row],[NIVEL 5]],Catálogo!A:B,2,FALSE),"")</f>
        <v/>
      </c>
      <c r="AG587" s="5"/>
      <c r="AH587" s="2"/>
      <c r="AI587" s="2"/>
    </row>
    <row r="588" spans="1:35" ht="30" hidden="1" customHeight="1" x14ac:dyDescent="0.25">
      <c r="A588" s="7">
        <v>14470234</v>
      </c>
      <c r="B588" s="97" t="str">
        <f>VLOOKUP(ActividadesCom[[#This Row],[NO. DE CONTROL]],'LISTADO ESTUDIANTES'!A:C,3,FALSE)</f>
        <v>SANSORES GALLO ABDIEL MISAEL</v>
      </c>
      <c r="C588" s="97" t="str">
        <f>VLOOKUP(ActividadesCom[[#This Row],[NO. DE CONTROL]],'LISTADO ESTUDIANTES'!A:B,2,FALSE)</f>
        <v>INGENIERIA INFORMATICA</v>
      </c>
      <c r="D588" s="18" t="str">
        <f>VLOOKUP(ActividadesCom[[#This Row],[NO. DE CONTROL]],'LISTADO ESTUDIANTES'!A:D,4,FALSE)</f>
        <v>EGRESADO(A)</v>
      </c>
      <c r="E588" s="5">
        <f>SUM(ActividadesCom[[#This Row],[CRÉD. 1]],ActividadesCom[[#This Row],[CRÉD. 2]],ActividadesCom[[#This Row],[CRÉD. 3]],ActividadesCom[[#This Row],[CRÉD. 4]],ActividadesCom[[#This Row],[CRÉD. 5]])</f>
        <v>5</v>
      </c>
      <c r="F588" s="17">
        <f>IF(ActividadesCom[[#This Row],[ÚLTIMO SEMESTRE CON CRÉDITOS]]&gt;0,ROUND(AVERAGE(ActividadesCom[[#This Row],[VALOR NIVEL 5]],ActividadesCom[[#This Row],[VALOR NIVEL 4]],ActividadesCom[[#This Row],[VALOR NIVEL 3]],ActividadesCom[[#This Row],[VALOR NIVEL 2]],ActividadesCom[[#This Row],[VALOR NIVEL 1]]),0),"")</f>
        <v>2</v>
      </c>
      <c r="G588" s="5" t="str">
        <f>IF(ActividadesCom[[#This Row],[PROMEDIO]]="","",IF(ActividadesCom[[#This Row],[PROMEDIO]]&gt;=4,"EXCELENTE",IF(ActividadesCom[[#This Row],[PROMEDIO]]&gt;=3,"NOTABLE",IF(ActividadesCom[[#This Row],[PROMEDIO]]&gt;=2,"BUENO",IF(ActividadesCom[[#This Row],[PROMEDIO]]=1,"SUFICIENTE","")))))</f>
        <v>BUENO</v>
      </c>
      <c r="H588" s="5">
        <f>MAX(ActividadesCom[[#This Row],[PERÍODO 1]],ActividadesCom[[#This Row],[PERÍODO 2]],ActividadesCom[[#This Row],[PERÍODO 3]],ActividadesCom[[#This Row],[PERÍODO 4]],ActividadesCom[[#This Row],[PERÍODO 5]])</f>
        <v>20171</v>
      </c>
      <c r="I588" s="10" t="s">
        <v>351</v>
      </c>
      <c r="J588" s="5">
        <v>20171</v>
      </c>
      <c r="K588" s="5" t="s">
        <v>4010</v>
      </c>
      <c r="L588" s="5">
        <f>IF(ActividadesCom[[#This Row],[NIVEL 1]]&lt;&gt;0,VLOOKUP(ActividadesCom[[#This Row],[NIVEL 1]],Catálogo!A:B,2,FALSE),"")</f>
        <v>2</v>
      </c>
      <c r="M588" s="5">
        <v>1</v>
      </c>
      <c r="N588" s="6" t="s">
        <v>490</v>
      </c>
      <c r="O588" s="5">
        <v>20163</v>
      </c>
      <c r="P588" s="5" t="s">
        <v>4010</v>
      </c>
      <c r="Q588" s="5">
        <f>IF(ActividadesCom[[#This Row],[NIVEL 2]]&lt;&gt;0,VLOOKUP(ActividadesCom[[#This Row],[NIVEL 2]],Catálogo!A:B,2,FALSE),"")</f>
        <v>2</v>
      </c>
      <c r="R588" s="5">
        <v>1</v>
      </c>
      <c r="S588" s="6" t="s">
        <v>389</v>
      </c>
      <c r="T588" s="5">
        <v>20161</v>
      </c>
      <c r="U588" s="5" t="s">
        <v>4010</v>
      </c>
      <c r="V588" s="5">
        <f>IF(ActividadesCom[[#This Row],[NIVEL 3]]&lt;&gt;0,VLOOKUP(ActividadesCom[[#This Row],[NIVEL 3]],Catálogo!A:B,2,FALSE),"")</f>
        <v>2</v>
      </c>
      <c r="W588" s="5">
        <v>1</v>
      </c>
      <c r="X588" s="6" t="s">
        <v>487</v>
      </c>
      <c r="Y588" s="5">
        <v>20171</v>
      </c>
      <c r="Z588" s="5" t="s">
        <v>4010</v>
      </c>
      <c r="AA588" s="5">
        <f>IF(ActividadesCom[[#This Row],[NIVEL 4]]&lt;&gt;0,VLOOKUP(ActividadesCom[[#This Row],[NIVEL 4]],Catálogo!A:B,2,FALSE),"")</f>
        <v>2</v>
      </c>
      <c r="AB588" s="5">
        <v>1</v>
      </c>
      <c r="AC588" s="6" t="s">
        <v>6</v>
      </c>
      <c r="AD588" s="5">
        <v>20143</v>
      </c>
      <c r="AE588" s="5" t="s">
        <v>4010</v>
      </c>
      <c r="AF588" s="5">
        <f>IF(ActividadesCom[[#This Row],[NIVEL 5]]&lt;&gt;0,VLOOKUP(ActividadesCom[[#This Row],[NIVEL 5]],Catálogo!A:B,2,FALSE),"")</f>
        <v>2</v>
      </c>
      <c r="AG588" s="5">
        <v>1</v>
      </c>
      <c r="AH588" s="2"/>
      <c r="AI588" s="2"/>
    </row>
    <row r="589" spans="1:35" ht="30" hidden="1" customHeight="1" x14ac:dyDescent="0.25">
      <c r="A589" s="7">
        <v>14470235</v>
      </c>
      <c r="B589" s="97" t="str">
        <f>VLOOKUP(ActividadesCom[[#This Row],[NO. DE CONTROL]],'LISTADO ESTUDIANTES'!A:C,3,FALSE)</f>
        <v>QUI ZETINA RAFAEL ALEJANDRO</v>
      </c>
      <c r="C589" s="97" t="str">
        <f>VLOOKUP(ActividadesCom[[#This Row],[NO. DE CONTROL]],'LISTADO ESTUDIANTES'!A:B,2,FALSE)</f>
        <v>INGENIERIA MECANICA</v>
      </c>
      <c r="D589" s="18" t="str">
        <f>VLOOKUP(ActividadesCom[[#This Row],[NO. DE CONTROL]],'LISTADO ESTUDIANTES'!A:D,4,FALSE)</f>
        <v>EGRESADO(A)</v>
      </c>
      <c r="E589" s="5">
        <f>SUM(ActividadesCom[[#This Row],[CRÉD. 1]],ActividadesCom[[#This Row],[CRÉD. 2]],ActividadesCom[[#This Row],[CRÉD. 3]],ActividadesCom[[#This Row],[CRÉD. 4]],ActividadesCom[[#This Row],[CRÉD. 5]])</f>
        <v>5</v>
      </c>
      <c r="F589" s="17">
        <f>IF(ActividadesCom[[#This Row],[ÚLTIMO SEMESTRE CON CRÉDITOS]]&gt;0,ROUND(AVERAGE(ActividadesCom[[#This Row],[VALOR NIVEL 5]],ActividadesCom[[#This Row],[VALOR NIVEL 4]],ActividadesCom[[#This Row],[VALOR NIVEL 3]],ActividadesCom[[#This Row],[VALOR NIVEL 2]],ActividadesCom[[#This Row],[VALOR NIVEL 1]]),0),"")</f>
        <v>2</v>
      </c>
      <c r="G589" s="5" t="str">
        <f>IF(ActividadesCom[[#This Row],[PROMEDIO]]="","",IF(ActividadesCom[[#This Row],[PROMEDIO]]&gt;=4,"EXCELENTE",IF(ActividadesCom[[#This Row],[PROMEDIO]]&gt;=3,"NOTABLE",IF(ActividadesCom[[#This Row],[PROMEDIO]]&gt;=2,"BUENO",IF(ActividadesCom[[#This Row],[PROMEDIO]]=1,"SUFICIENTE","")))))</f>
        <v>BUENO</v>
      </c>
      <c r="H589" s="5">
        <f>MAX(ActividadesCom[[#This Row],[PERÍODO 1]],ActividadesCom[[#This Row],[PERÍODO 2]],ActividadesCom[[#This Row],[PERÍODO 3]],ActividadesCom[[#This Row],[PERÍODO 4]],ActividadesCom[[#This Row],[PERÍODO 5]])</f>
        <v>20183</v>
      </c>
      <c r="I589" s="10" t="s">
        <v>655</v>
      </c>
      <c r="J589" s="5">
        <v>20151</v>
      </c>
      <c r="K589" s="5" t="s">
        <v>4010</v>
      </c>
      <c r="L589" s="5">
        <f>IF(ActividadesCom[[#This Row],[NIVEL 1]]&lt;&gt;0,VLOOKUP(ActividadesCom[[#This Row],[NIVEL 1]],Catálogo!A:B,2,FALSE),"")</f>
        <v>2</v>
      </c>
      <c r="M589" s="5">
        <v>1</v>
      </c>
      <c r="N589" s="6" t="s">
        <v>657</v>
      </c>
      <c r="O589" s="5">
        <v>20153</v>
      </c>
      <c r="P589" s="5" t="s">
        <v>4010</v>
      </c>
      <c r="Q589" s="5">
        <f>IF(ActividadesCom[[#This Row],[NIVEL 2]]&lt;&gt;0,VLOOKUP(ActividadesCom[[#This Row],[NIVEL 2]],Catálogo!A:B,2,FALSE),"")</f>
        <v>2</v>
      </c>
      <c r="R589" s="5">
        <v>1</v>
      </c>
      <c r="S589" s="6" t="s">
        <v>708</v>
      </c>
      <c r="T589" s="5">
        <v>20183</v>
      </c>
      <c r="U589" s="5" t="s">
        <v>4010</v>
      </c>
      <c r="V589" s="5">
        <f>IF(ActividadesCom[[#This Row],[NIVEL 3]]&lt;&gt;0,VLOOKUP(ActividadesCom[[#This Row],[NIVEL 3]],Catálogo!A:B,2,FALSE),"")</f>
        <v>2</v>
      </c>
      <c r="W589" s="5">
        <v>1</v>
      </c>
      <c r="X589" s="6" t="s">
        <v>615</v>
      </c>
      <c r="Y589" s="5">
        <v>20181</v>
      </c>
      <c r="Z589" s="5" t="s">
        <v>4010</v>
      </c>
      <c r="AA589" s="5">
        <f>IF(ActividadesCom[[#This Row],[NIVEL 4]]&lt;&gt;0,VLOOKUP(ActividadesCom[[#This Row],[NIVEL 4]],Catálogo!A:B,2,FALSE),"")</f>
        <v>2</v>
      </c>
      <c r="AB589" s="5">
        <v>1</v>
      </c>
      <c r="AC589" s="6" t="s">
        <v>112</v>
      </c>
      <c r="AD589" s="5">
        <v>20143</v>
      </c>
      <c r="AE589" s="5" t="s">
        <v>4010</v>
      </c>
      <c r="AF589" s="5">
        <f>IF(ActividadesCom[[#This Row],[NIVEL 5]]&lt;&gt;0,VLOOKUP(ActividadesCom[[#This Row],[NIVEL 5]],Catálogo!A:B,2,FALSE),"")</f>
        <v>2</v>
      </c>
      <c r="AG589" s="5">
        <v>1</v>
      </c>
      <c r="AH589" s="2"/>
      <c r="AI589" s="2"/>
    </row>
    <row r="590" spans="1:35" ht="30" hidden="1" customHeight="1" x14ac:dyDescent="0.25">
      <c r="A590" s="7">
        <v>14470236</v>
      </c>
      <c r="B590" s="97" t="str">
        <f>VLOOKUP(ActividadesCom[[#This Row],[NO. DE CONTROL]],'LISTADO ESTUDIANTES'!A:C,3,FALSE)</f>
        <v>ESPINOSA GÓMEZ JUAN ENRIQUE</v>
      </c>
      <c r="C590" s="97" t="str">
        <f>VLOOKUP(ActividadesCom[[#This Row],[NO. DE CONTROL]],'LISTADO ESTUDIANTES'!A:B,2,FALSE)</f>
        <v>INGENIERIA INFORMATICA</v>
      </c>
      <c r="D590" s="18" t="str">
        <f>VLOOKUP(ActividadesCom[[#This Row],[NO. DE CONTROL]],'LISTADO ESTUDIANTES'!A:D,4,FALSE)</f>
        <v>EGRESADO(A)</v>
      </c>
      <c r="E590" s="5">
        <f>SUM(ActividadesCom[[#This Row],[CRÉD. 1]],ActividadesCom[[#This Row],[CRÉD. 2]],ActividadesCom[[#This Row],[CRÉD. 3]],ActividadesCom[[#This Row],[CRÉD. 4]],ActividadesCom[[#This Row],[CRÉD. 5]])</f>
        <v>5</v>
      </c>
      <c r="F590" s="17">
        <f>IF(ActividadesCom[[#This Row],[ÚLTIMO SEMESTRE CON CRÉDITOS]]&gt;0,ROUND(AVERAGE(ActividadesCom[[#This Row],[VALOR NIVEL 5]],ActividadesCom[[#This Row],[VALOR NIVEL 4]],ActividadesCom[[#This Row],[VALOR NIVEL 3]],ActividadesCom[[#This Row],[VALOR NIVEL 2]],ActividadesCom[[#This Row],[VALOR NIVEL 1]]),0),"")</f>
        <v>2</v>
      </c>
      <c r="G590" s="5" t="str">
        <f>IF(ActividadesCom[[#This Row],[PROMEDIO]]="","",IF(ActividadesCom[[#This Row],[PROMEDIO]]&gt;=4,"EXCELENTE",IF(ActividadesCom[[#This Row],[PROMEDIO]]&gt;=3,"NOTABLE",IF(ActividadesCom[[#This Row],[PROMEDIO]]&gt;=2,"BUENO",IF(ActividadesCom[[#This Row],[PROMEDIO]]=1,"SUFICIENTE","")))))</f>
        <v>BUENO</v>
      </c>
      <c r="H590" s="5">
        <f>MAX(ActividadesCom[[#This Row],[PERÍODO 1]],ActividadesCom[[#This Row],[PERÍODO 2]],ActividadesCom[[#This Row],[PERÍODO 3]],ActividadesCom[[#This Row],[PERÍODO 4]],ActividadesCom[[#This Row],[PERÍODO 5]])</f>
        <v>20171</v>
      </c>
      <c r="I590" s="10" t="s">
        <v>351</v>
      </c>
      <c r="J590" s="5">
        <v>20171</v>
      </c>
      <c r="K590" s="5" t="s">
        <v>4010</v>
      </c>
      <c r="L590" s="5">
        <f>IF(ActividadesCom[[#This Row],[NIVEL 1]]&lt;&gt;0,VLOOKUP(ActividadesCom[[#This Row],[NIVEL 1]],Catálogo!A:B,2,FALSE),"")</f>
        <v>2</v>
      </c>
      <c r="M590" s="5">
        <v>1</v>
      </c>
      <c r="N590" s="6" t="s">
        <v>484</v>
      </c>
      <c r="O590" s="5">
        <v>20163</v>
      </c>
      <c r="P590" s="5" t="s">
        <v>4010</v>
      </c>
      <c r="Q590" s="5">
        <f>IF(ActividadesCom[[#This Row],[NIVEL 2]]&lt;&gt;0,VLOOKUP(ActividadesCom[[#This Row],[NIVEL 2]],Catálogo!A:B,2,FALSE),"")</f>
        <v>2</v>
      </c>
      <c r="R590" s="5">
        <v>1</v>
      </c>
      <c r="S590" s="6" t="s">
        <v>485</v>
      </c>
      <c r="T590" s="5">
        <v>20163</v>
      </c>
      <c r="U590" s="5" t="s">
        <v>4010</v>
      </c>
      <c r="V590" s="5">
        <f>IF(ActividadesCom[[#This Row],[NIVEL 3]]&lt;&gt;0,VLOOKUP(ActividadesCom[[#This Row],[NIVEL 3]],Catálogo!A:B,2,FALSE),"")</f>
        <v>2</v>
      </c>
      <c r="W590" s="5">
        <v>1</v>
      </c>
      <c r="X590" s="6" t="s">
        <v>82</v>
      </c>
      <c r="Y590" s="5">
        <v>20143</v>
      </c>
      <c r="Z590" s="5" t="s">
        <v>4010</v>
      </c>
      <c r="AA590" s="5">
        <f>IF(ActividadesCom[[#This Row],[NIVEL 4]]&lt;&gt;0,VLOOKUP(ActividadesCom[[#This Row],[NIVEL 4]],Catálogo!A:B,2,FALSE),"")</f>
        <v>2</v>
      </c>
      <c r="AB590" s="5">
        <v>1</v>
      </c>
      <c r="AC590" s="6" t="s">
        <v>136</v>
      </c>
      <c r="AD590" s="5">
        <v>20153</v>
      </c>
      <c r="AE590" s="5" t="s">
        <v>4010</v>
      </c>
      <c r="AF590" s="5">
        <f>IF(ActividadesCom[[#This Row],[NIVEL 5]]&lt;&gt;0,VLOOKUP(ActividadesCom[[#This Row],[NIVEL 5]],Catálogo!A:B,2,FALSE),"")</f>
        <v>2</v>
      </c>
      <c r="AG590" s="5">
        <v>1</v>
      </c>
      <c r="AH590" s="2"/>
      <c r="AI590" s="2"/>
    </row>
    <row r="591" spans="1:35" ht="30" hidden="1" customHeight="1" x14ac:dyDescent="0.25">
      <c r="A591" s="7">
        <v>14470237</v>
      </c>
      <c r="B591" s="97" t="str">
        <f>VLOOKUP(ActividadesCom[[#This Row],[NO. DE CONTROL]],'LISTADO ESTUDIANTES'!A:C,3,FALSE)</f>
        <v>TZEC SANTOS FLAVIO JESUS</v>
      </c>
      <c r="C591" s="97" t="str">
        <f>VLOOKUP(ActividadesCom[[#This Row],[NO. DE CONTROL]],'LISTADO ESTUDIANTES'!A:B,2,FALSE)</f>
        <v>INGENIERIA EN SISTEMAS COMPUTACIONALES</v>
      </c>
      <c r="D591" s="18" t="str">
        <f>VLOOKUP(ActividadesCom[[#This Row],[NO. DE CONTROL]],'LISTADO ESTUDIANTES'!A:D,4,FALSE)</f>
        <v>BAJA</v>
      </c>
      <c r="E591" s="5">
        <f>SUM(ActividadesCom[[#This Row],[CRÉD. 1]],ActividadesCom[[#This Row],[CRÉD. 2]],ActividadesCom[[#This Row],[CRÉD. 3]],ActividadesCom[[#This Row],[CRÉD. 4]],ActividadesCom[[#This Row],[CRÉD. 5]])</f>
        <v>1</v>
      </c>
      <c r="F591" s="17">
        <f>IF(ActividadesCom[[#This Row],[ÚLTIMO SEMESTRE CON CRÉDITOS]]&gt;0,ROUND(AVERAGE(ActividadesCom[[#This Row],[VALOR NIVEL 5]],ActividadesCom[[#This Row],[VALOR NIVEL 4]],ActividadesCom[[#This Row],[VALOR NIVEL 3]],ActividadesCom[[#This Row],[VALOR NIVEL 2]],ActividadesCom[[#This Row],[VALOR NIVEL 1]]),0),"")</f>
        <v>2</v>
      </c>
      <c r="G591" s="5" t="str">
        <f>IF(ActividadesCom[[#This Row],[PROMEDIO]]="","",IF(ActividadesCom[[#This Row],[PROMEDIO]]&gt;=4,"EXCELENTE",IF(ActividadesCom[[#This Row],[PROMEDIO]]&gt;=3,"NOTABLE",IF(ActividadesCom[[#This Row],[PROMEDIO]]&gt;=2,"BUENO",IF(ActividadesCom[[#This Row],[PROMEDIO]]=1,"SUFICIENTE","")))))</f>
        <v>BUENO</v>
      </c>
      <c r="H591" s="5">
        <f>MAX(ActividadesCom[[#This Row],[PERÍODO 1]],ActividadesCom[[#This Row],[PERÍODO 2]],ActividadesCom[[#This Row],[PERÍODO 3]],ActividadesCom[[#This Row],[PERÍODO 4]],ActividadesCom[[#This Row],[PERÍODO 5]])</f>
        <v>20143</v>
      </c>
      <c r="I591" s="10"/>
      <c r="J591" s="5"/>
      <c r="K591" s="5"/>
      <c r="L591" s="5" t="str">
        <f>IF(ActividadesCom[[#This Row],[NIVEL 1]]&lt;&gt;0,VLOOKUP(ActividadesCom[[#This Row],[NIVEL 1]],Catálogo!A:B,2,FALSE),"")</f>
        <v/>
      </c>
      <c r="M591" s="5"/>
      <c r="N591" s="6"/>
      <c r="O591" s="5"/>
      <c r="P591" s="5"/>
      <c r="Q591" s="5" t="str">
        <f>IF(ActividadesCom[[#This Row],[NIVEL 2]]&lt;&gt;0,VLOOKUP(ActividadesCom[[#This Row],[NIVEL 2]],Catálogo!A:B,2,FALSE),"")</f>
        <v/>
      </c>
      <c r="R591" s="5"/>
      <c r="S591" s="6"/>
      <c r="T591" s="5"/>
      <c r="U591" s="5"/>
      <c r="V591" s="5" t="str">
        <f>IF(ActividadesCom[[#This Row],[NIVEL 3]]&lt;&gt;0,VLOOKUP(ActividadesCom[[#This Row],[NIVEL 3]],Catálogo!A:B,2,FALSE),"")</f>
        <v/>
      </c>
      <c r="W591" s="5"/>
      <c r="X591" s="6"/>
      <c r="Y591" s="5"/>
      <c r="Z591" s="5"/>
      <c r="AA591" s="5" t="str">
        <f>IF(ActividadesCom[[#This Row],[NIVEL 4]]&lt;&gt;0,VLOOKUP(ActividadesCom[[#This Row],[NIVEL 4]],Catálogo!A:B,2,FALSE),"")</f>
        <v/>
      </c>
      <c r="AB591" s="5"/>
      <c r="AC591" s="6" t="s">
        <v>25</v>
      </c>
      <c r="AD591" s="5">
        <v>20143</v>
      </c>
      <c r="AE591" s="5" t="s">
        <v>4010</v>
      </c>
      <c r="AF591" s="5">
        <f>IF(ActividadesCom[[#This Row],[NIVEL 5]]&lt;&gt;0,VLOOKUP(ActividadesCom[[#This Row],[NIVEL 5]],Catálogo!A:B,2,FALSE),"")</f>
        <v>2</v>
      </c>
      <c r="AG591" s="5">
        <v>1</v>
      </c>
      <c r="AH591" s="2"/>
      <c r="AI591" s="2"/>
    </row>
    <row r="592" spans="1:35" ht="30" hidden="1" customHeight="1" x14ac:dyDescent="0.25">
      <c r="A592" s="7">
        <v>14470238</v>
      </c>
      <c r="B592" s="97" t="str">
        <f>VLOOKUP(ActividadesCom[[#This Row],[NO. DE CONTROL]],'LISTADO ESTUDIANTES'!A:C,3,FALSE)</f>
        <v>MARIN ESCOBAR ALAN ALEXIS</v>
      </c>
      <c r="C592" s="97" t="str">
        <f>VLOOKUP(ActividadesCom[[#This Row],[NO. DE CONTROL]],'LISTADO ESTUDIANTES'!A:B,2,FALSE)</f>
        <v>INGENIERIA INFORMATICA</v>
      </c>
      <c r="D592" s="18" t="str">
        <f>VLOOKUP(ActividadesCom[[#This Row],[NO. DE CONTROL]],'LISTADO ESTUDIANTES'!A:D,4,FALSE)</f>
        <v>BAJA</v>
      </c>
      <c r="E592" s="5">
        <f>SUM(ActividadesCom[[#This Row],[CRÉD. 1]],ActividadesCom[[#This Row],[CRÉD. 2]],ActividadesCom[[#This Row],[CRÉD. 3]],ActividadesCom[[#This Row],[CRÉD. 4]],ActividadesCom[[#This Row],[CRÉD. 5]])</f>
        <v>0</v>
      </c>
      <c r="F592" s="17" t="str">
        <f>IF(ActividadesCom[[#This Row],[ÚLTIMO SEMESTRE CON CRÉDITOS]]&gt;0,ROUND(AVERAGE(ActividadesCom[[#This Row],[VALOR NIVEL 5]],ActividadesCom[[#This Row],[VALOR NIVEL 4]],ActividadesCom[[#This Row],[VALOR NIVEL 3]],ActividadesCom[[#This Row],[VALOR NIVEL 2]],ActividadesCom[[#This Row],[VALOR NIVEL 1]]),0),"")</f>
        <v/>
      </c>
      <c r="G592" s="5" t="str">
        <f>IF(ActividadesCom[[#This Row],[PROMEDIO]]="","",IF(ActividadesCom[[#This Row],[PROMEDIO]]&gt;=4,"EXCELENTE",IF(ActividadesCom[[#This Row],[PROMEDIO]]&gt;=3,"NOTABLE",IF(ActividadesCom[[#This Row],[PROMEDIO]]&gt;=2,"BUENO",IF(ActividadesCom[[#This Row],[PROMEDIO]]=1,"SUFICIENTE","")))))</f>
        <v/>
      </c>
      <c r="H592" s="5">
        <f>MAX(ActividadesCom[[#This Row],[PERÍODO 1]],ActividadesCom[[#This Row],[PERÍODO 2]],ActividadesCom[[#This Row],[PERÍODO 3]],ActividadesCom[[#This Row],[PERÍODO 4]],ActividadesCom[[#This Row],[PERÍODO 5]])</f>
        <v>0</v>
      </c>
      <c r="I592" s="10"/>
      <c r="J592" s="5"/>
      <c r="K592" s="5"/>
      <c r="L592" s="5" t="str">
        <f>IF(ActividadesCom[[#This Row],[NIVEL 1]]&lt;&gt;0,VLOOKUP(ActividadesCom[[#This Row],[NIVEL 1]],Catálogo!A:B,2,FALSE),"")</f>
        <v/>
      </c>
      <c r="M592" s="5"/>
      <c r="N592" s="6"/>
      <c r="O592" s="5"/>
      <c r="P592" s="5"/>
      <c r="Q592" s="5" t="str">
        <f>IF(ActividadesCom[[#This Row],[NIVEL 2]]&lt;&gt;0,VLOOKUP(ActividadesCom[[#This Row],[NIVEL 2]],Catálogo!A:B,2,FALSE),"")</f>
        <v/>
      </c>
      <c r="R592" s="5"/>
      <c r="S592" s="6"/>
      <c r="T592" s="5"/>
      <c r="U592" s="5"/>
      <c r="V592" s="5" t="str">
        <f>IF(ActividadesCom[[#This Row],[NIVEL 3]]&lt;&gt;0,VLOOKUP(ActividadesCom[[#This Row],[NIVEL 3]],Catálogo!A:B,2,FALSE),"")</f>
        <v/>
      </c>
      <c r="W592" s="5"/>
      <c r="X592" s="6"/>
      <c r="Y592" s="5"/>
      <c r="Z592" s="5"/>
      <c r="AA592" s="5" t="str">
        <f>IF(ActividadesCom[[#This Row],[NIVEL 4]]&lt;&gt;0,VLOOKUP(ActividadesCom[[#This Row],[NIVEL 4]],Catálogo!A:B,2,FALSE),"")</f>
        <v/>
      </c>
      <c r="AB592" s="5"/>
      <c r="AC592" s="6"/>
      <c r="AD592" s="5"/>
      <c r="AE592" s="5"/>
      <c r="AF592" s="5" t="str">
        <f>IF(ActividadesCom[[#This Row],[NIVEL 5]]&lt;&gt;0,VLOOKUP(ActividadesCom[[#This Row],[NIVEL 5]],Catálogo!A:B,2,FALSE),"")</f>
        <v/>
      </c>
      <c r="AG592" s="5"/>
      <c r="AH592" s="2"/>
      <c r="AI592" s="2"/>
    </row>
    <row r="593" spans="1:35" ht="30" hidden="1" customHeight="1" x14ac:dyDescent="0.25">
      <c r="A593" s="7">
        <v>14470239</v>
      </c>
      <c r="B593" s="97" t="str">
        <f>VLOOKUP(ActividadesCom[[#This Row],[NO. DE CONTROL]],'LISTADO ESTUDIANTES'!A:C,3,FALSE)</f>
        <v>CETINA PADILLA JESUS ABRAHAM</v>
      </c>
      <c r="C593" s="97" t="str">
        <f>VLOOKUP(ActividadesCom[[#This Row],[NO. DE CONTROL]],'LISTADO ESTUDIANTES'!A:B,2,FALSE)</f>
        <v>INGENIERIA MECANICA</v>
      </c>
      <c r="D593" s="18" t="str">
        <f>VLOOKUP(ActividadesCom[[#This Row],[NO. DE CONTROL]],'LISTADO ESTUDIANTES'!A:D,4,FALSE)</f>
        <v>EGRESADO(A)</v>
      </c>
      <c r="E593" s="5">
        <f>SUM(ActividadesCom[[#This Row],[CRÉD. 1]],ActividadesCom[[#This Row],[CRÉD. 2]],ActividadesCom[[#This Row],[CRÉD. 3]],ActividadesCom[[#This Row],[CRÉD. 4]],ActividadesCom[[#This Row],[CRÉD. 5]])</f>
        <v>5</v>
      </c>
      <c r="F593" s="17">
        <f>IF(ActividadesCom[[#This Row],[ÚLTIMO SEMESTRE CON CRÉDITOS]]&gt;0,ROUND(AVERAGE(ActividadesCom[[#This Row],[VALOR NIVEL 5]],ActividadesCom[[#This Row],[VALOR NIVEL 4]],ActividadesCom[[#This Row],[VALOR NIVEL 3]],ActividadesCom[[#This Row],[VALOR NIVEL 2]],ActividadesCom[[#This Row],[VALOR NIVEL 1]]),0),"")</f>
        <v>3</v>
      </c>
      <c r="G593" s="5" t="str">
        <f>IF(ActividadesCom[[#This Row],[PROMEDIO]]="","",IF(ActividadesCom[[#This Row],[PROMEDIO]]&gt;=4,"EXCELENTE",IF(ActividadesCom[[#This Row],[PROMEDIO]]&gt;=3,"NOTABLE",IF(ActividadesCom[[#This Row],[PROMEDIO]]&gt;=2,"BUENO",IF(ActividadesCom[[#This Row],[PROMEDIO]]=1,"SUFICIENTE","")))))</f>
        <v>NOTABLE</v>
      </c>
      <c r="H593" s="5">
        <f>MAX(ActividadesCom[[#This Row],[PERÍODO 1]],ActividadesCom[[#This Row],[PERÍODO 2]],ActividadesCom[[#This Row],[PERÍODO 3]],ActividadesCom[[#This Row],[PERÍODO 4]],ActividadesCom[[#This Row],[PERÍODO 5]])</f>
        <v>20213</v>
      </c>
      <c r="I593" s="10" t="s">
        <v>645</v>
      </c>
      <c r="J593" s="5">
        <v>20181</v>
      </c>
      <c r="K593" s="5" t="s">
        <v>4010</v>
      </c>
      <c r="L593" s="5">
        <f>IF(ActividadesCom[[#This Row],[NIVEL 1]]&lt;&gt;0,VLOOKUP(ActividadesCom[[#This Row],[NIVEL 1]],Catálogo!A:B,2,FALSE),"")</f>
        <v>2</v>
      </c>
      <c r="M593" s="5">
        <v>1</v>
      </c>
      <c r="N593" s="6" t="s">
        <v>4538</v>
      </c>
      <c r="O593" s="5">
        <v>20213</v>
      </c>
      <c r="P593" s="5" t="s">
        <v>4008</v>
      </c>
      <c r="Q593" s="5">
        <f>IF(ActividadesCom[[#This Row],[NIVEL 2]]&lt;&gt;0,VLOOKUP(ActividadesCom[[#This Row],[NIVEL 2]],Catálogo!A:B,2,FALSE),"")</f>
        <v>4</v>
      </c>
      <c r="R593" s="5">
        <v>2</v>
      </c>
      <c r="S593" s="6"/>
      <c r="T593" s="5"/>
      <c r="U593" s="5"/>
      <c r="V593" s="5" t="str">
        <f>IF(ActividadesCom[[#This Row],[NIVEL 3]]&lt;&gt;0,VLOOKUP(ActividadesCom[[#This Row],[NIVEL 3]],Catálogo!A:B,2,FALSE),"")</f>
        <v/>
      </c>
      <c r="W593" s="5"/>
      <c r="X593" s="6" t="s">
        <v>42</v>
      </c>
      <c r="Y593" s="5">
        <v>20211</v>
      </c>
      <c r="Z593" s="5" t="s">
        <v>4009</v>
      </c>
      <c r="AA593" s="5">
        <f>IF(ActividadesCom[[#This Row],[NIVEL 4]]&lt;&gt;0,VLOOKUP(ActividadesCom[[#This Row],[NIVEL 4]],Catálogo!A:B,2,FALSE),"")</f>
        <v>3</v>
      </c>
      <c r="AB593" s="5">
        <v>1</v>
      </c>
      <c r="AC593" s="6" t="s">
        <v>1842</v>
      </c>
      <c r="AD593" s="5">
        <v>20201</v>
      </c>
      <c r="AE593" s="5" t="s">
        <v>4009</v>
      </c>
      <c r="AF593" s="5">
        <f>IF(ActividadesCom[[#This Row],[NIVEL 5]]&lt;&gt;0,VLOOKUP(ActividadesCom[[#This Row],[NIVEL 5]],Catálogo!A:B,2,FALSE),"")</f>
        <v>3</v>
      </c>
      <c r="AG593" s="5">
        <v>1</v>
      </c>
      <c r="AH593" s="2"/>
      <c r="AI593" s="2"/>
    </row>
    <row r="594" spans="1:35" ht="30" hidden="1" customHeight="1" x14ac:dyDescent="0.25">
      <c r="A594" s="7">
        <v>14470240</v>
      </c>
      <c r="B594" s="97" t="str">
        <f>VLOOKUP(ActividadesCom[[#This Row],[NO. DE CONTROL]],'LISTADO ESTUDIANTES'!A:C,3,FALSE)</f>
        <v>RIVERA REYES LUIS EMILIO</v>
      </c>
      <c r="C594" s="97" t="str">
        <f>VLOOKUP(ActividadesCom[[#This Row],[NO. DE CONTROL]],'LISTADO ESTUDIANTES'!A:B,2,FALSE)</f>
        <v>INGENIERIA MECANICA</v>
      </c>
      <c r="D594" s="18" t="str">
        <f>VLOOKUP(ActividadesCom[[#This Row],[NO. DE CONTROL]],'LISTADO ESTUDIANTES'!A:D,4,FALSE)</f>
        <v>BAJA</v>
      </c>
      <c r="E594" s="5">
        <f>SUM(ActividadesCom[[#This Row],[CRÉD. 1]],ActividadesCom[[#This Row],[CRÉD. 2]],ActividadesCom[[#This Row],[CRÉD. 3]],ActividadesCom[[#This Row],[CRÉD. 4]],ActividadesCom[[#This Row],[CRÉD. 5]])</f>
        <v>0</v>
      </c>
      <c r="F594" s="17" t="str">
        <f>IF(ActividadesCom[[#This Row],[ÚLTIMO SEMESTRE CON CRÉDITOS]]&gt;0,ROUND(AVERAGE(ActividadesCom[[#This Row],[VALOR NIVEL 5]],ActividadesCom[[#This Row],[VALOR NIVEL 4]],ActividadesCom[[#This Row],[VALOR NIVEL 3]],ActividadesCom[[#This Row],[VALOR NIVEL 2]],ActividadesCom[[#This Row],[VALOR NIVEL 1]]),0),"")</f>
        <v/>
      </c>
      <c r="G594" s="5" t="str">
        <f>IF(ActividadesCom[[#This Row],[PROMEDIO]]="","",IF(ActividadesCom[[#This Row],[PROMEDIO]]&gt;=4,"EXCELENTE",IF(ActividadesCom[[#This Row],[PROMEDIO]]&gt;=3,"NOTABLE",IF(ActividadesCom[[#This Row],[PROMEDIO]]&gt;=2,"BUENO",IF(ActividadesCom[[#This Row],[PROMEDIO]]=1,"SUFICIENTE","")))))</f>
        <v/>
      </c>
      <c r="H594" s="5">
        <f>MAX(ActividadesCom[[#This Row],[PERÍODO 1]],ActividadesCom[[#This Row],[PERÍODO 2]],ActividadesCom[[#This Row],[PERÍODO 3]],ActividadesCom[[#This Row],[PERÍODO 4]],ActividadesCom[[#This Row],[PERÍODO 5]])</f>
        <v>0</v>
      </c>
      <c r="I594" s="10"/>
      <c r="J594" s="5"/>
      <c r="K594" s="5"/>
      <c r="L594" s="5" t="str">
        <f>IF(ActividadesCom[[#This Row],[NIVEL 1]]&lt;&gt;0,VLOOKUP(ActividadesCom[[#This Row],[NIVEL 1]],Catálogo!A:B,2,FALSE),"")</f>
        <v/>
      </c>
      <c r="M594" s="5"/>
      <c r="N594" s="6"/>
      <c r="O594" s="5"/>
      <c r="P594" s="5"/>
      <c r="Q594" s="5" t="str">
        <f>IF(ActividadesCom[[#This Row],[NIVEL 2]]&lt;&gt;0,VLOOKUP(ActividadesCom[[#This Row],[NIVEL 2]],Catálogo!A:B,2,FALSE),"")</f>
        <v/>
      </c>
      <c r="R594" s="5"/>
      <c r="S594" s="6"/>
      <c r="T594" s="5"/>
      <c r="U594" s="5"/>
      <c r="V594" s="5" t="str">
        <f>IF(ActividadesCom[[#This Row],[NIVEL 3]]&lt;&gt;0,VLOOKUP(ActividadesCom[[#This Row],[NIVEL 3]],Catálogo!A:B,2,FALSE),"")</f>
        <v/>
      </c>
      <c r="W594" s="5"/>
      <c r="X594" s="6"/>
      <c r="Y594" s="5"/>
      <c r="Z594" s="5"/>
      <c r="AA594" s="5" t="str">
        <f>IF(ActividadesCom[[#This Row],[NIVEL 4]]&lt;&gt;0,VLOOKUP(ActividadesCom[[#This Row],[NIVEL 4]],Catálogo!A:B,2,FALSE),"")</f>
        <v/>
      </c>
      <c r="AB594" s="5"/>
      <c r="AC594" s="6"/>
      <c r="AD594" s="5"/>
      <c r="AE594" s="5"/>
      <c r="AF594" s="5" t="str">
        <f>IF(ActividadesCom[[#This Row],[NIVEL 5]]&lt;&gt;0,VLOOKUP(ActividadesCom[[#This Row],[NIVEL 5]],Catálogo!A:B,2,FALSE),"")</f>
        <v/>
      </c>
      <c r="AG594" s="5"/>
      <c r="AH594" s="2"/>
      <c r="AI594" s="2"/>
    </row>
    <row r="595" spans="1:35" ht="30" hidden="1" customHeight="1" x14ac:dyDescent="0.25">
      <c r="A595" s="7">
        <v>14470241</v>
      </c>
      <c r="B595" s="97" t="str">
        <f>VLOOKUP(ActividadesCom[[#This Row],[NO. DE CONTROL]],'LISTADO ESTUDIANTES'!A:C,3,FALSE)</f>
        <v>ARIZMENDI ESPINOSA EDGAR ANDRES</v>
      </c>
      <c r="C595" s="97" t="str">
        <f>VLOOKUP(ActividadesCom[[#This Row],[NO. DE CONTROL]],'LISTADO ESTUDIANTES'!A:B,2,FALSE)</f>
        <v>INGENIERIA MECANICA</v>
      </c>
      <c r="D595" s="18" t="str">
        <f>VLOOKUP(ActividadesCom[[#This Row],[NO. DE CONTROL]],'LISTADO ESTUDIANTES'!A:D,4,FALSE)</f>
        <v>EGRESADO(A)</v>
      </c>
      <c r="E595" s="5">
        <f>SUM(ActividadesCom[[#This Row],[CRÉD. 1]],ActividadesCom[[#This Row],[CRÉD. 2]],ActividadesCom[[#This Row],[CRÉD. 3]],ActividadesCom[[#This Row],[CRÉD. 4]],ActividadesCom[[#This Row],[CRÉD. 5]])</f>
        <v>5</v>
      </c>
      <c r="F595" s="17">
        <f>IF(ActividadesCom[[#This Row],[ÚLTIMO SEMESTRE CON CRÉDITOS]]&gt;0,ROUND(AVERAGE(ActividadesCom[[#This Row],[VALOR NIVEL 5]],ActividadesCom[[#This Row],[VALOR NIVEL 4]],ActividadesCom[[#This Row],[VALOR NIVEL 3]],ActividadesCom[[#This Row],[VALOR NIVEL 2]],ActividadesCom[[#This Row],[VALOR NIVEL 1]]),0),"")</f>
        <v>2</v>
      </c>
      <c r="G595" s="5" t="str">
        <f>IF(ActividadesCom[[#This Row],[PROMEDIO]]="","",IF(ActividadesCom[[#This Row],[PROMEDIO]]&gt;=4,"EXCELENTE",IF(ActividadesCom[[#This Row],[PROMEDIO]]&gt;=3,"NOTABLE",IF(ActividadesCom[[#This Row],[PROMEDIO]]&gt;=2,"BUENO",IF(ActividadesCom[[#This Row],[PROMEDIO]]=1,"SUFICIENTE","")))))</f>
        <v>BUENO</v>
      </c>
      <c r="H595" s="5">
        <f>MAX(ActividadesCom[[#This Row],[PERÍODO 1]],ActividadesCom[[#This Row],[PERÍODO 2]],ActividadesCom[[#This Row],[PERÍODO 3]],ActividadesCom[[#This Row],[PERÍODO 4]],ActividadesCom[[#This Row],[PERÍODO 5]])</f>
        <v>20181</v>
      </c>
      <c r="I595" s="10" t="s">
        <v>300</v>
      </c>
      <c r="J595" s="5">
        <v>20171</v>
      </c>
      <c r="K595" s="5" t="s">
        <v>4010</v>
      </c>
      <c r="L595" s="5">
        <f>IF(ActividadesCom[[#This Row],[NIVEL 1]]&lt;&gt;0,VLOOKUP(ActividadesCom[[#This Row],[NIVEL 1]],Catálogo!A:B,2,FALSE),"")</f>
        <v>2</v>
      </c>
      <c r="M595" s="5">
        <v>1</v>
      </c>
      <c r="N595" s="6" t="s">
        <v>675</v>
      </c>
      <c r="O595" s="5">
        <v>20173</v>
      </c>
      <c r="P595" s="5" t="s">
        <v>4010</v>
      </c>
      <c r="Q595" s="5">
        <f>IF(ActividadesCom[[#This Row],[NIVEL 2]]&lt;&gt;0,VLOOKUP(ActividadesCom[[#This Row],[NIVEL 2]],Catálogo!A:B,2,FALSE),"")</f>
        <v>2</v>
      </c>
      <c r="R595" s="5">
        <v>2</v>
      </c>
      <c r="S595" s="6"/>
      <c r="T595" s="5"/>
      <c r="U595" s="5"/>
      <c r="V595" s="5" t="str">
        <f>IF(ActividadesCom[[#This Row],[NIVEL 3]]&lt;&gt;0,VLOOKUP(ActividadesCom[[#This Row],[NIVEL 3]],Catálogo!A:B,2,FALSE),"")</f>
        <v/>
      </c>
      <c r="W595" s="5"/>
      <c r="X595" s="6" t="s">
        <v>42</v>
      </c>
      <c r="Y595" s="5">
        <v>20143</v>
      </c>
      <c r="Z595" s="5" t="s">
        <v>4010</v>
      </c>
      <c r="AA595" s="5">
        <f>IF(ActividadesCom[[#This Row],[NIVEL 4]]&lt;&gt;0,VLOOKUP(ActividadesCom[[#This Row],[NIVEL 4]],Catálogo!A:B,2,FALSE),"")</f>
        <v>2</v>
      </c>
      <c r="AB595" s="5">
        <v>1</v>
      </c>
      <c r="AC595" s="6" t="s">
        <v>615</v>
      </c>
      <c r="AD595" s="5">
        <v>20181</v>
      </c>
      <c r="AE595" s="5" t="s">
        <v>4010</v>
      </c>
      <c r="AF595" s="5">
        <f>IF(ActividadesCom[[#This Row],[NIVEL 5]]&lt;&gt;0,VLOOKUP(ActividadesCom[[#This Row],[NIVEL 5]],Catálogo!A:B,2,FALSE),"")</f>
        <v>2</v>
      </c>
      <c r="AG595" s="5">
        <v>1</v>
      </c>
      <c r="AH595" s="2"/>
      <c r="AI595" s="2"/>
    </row>
    <row r="596" spans="1:35" ht="30" hidden="1" customHeight="1" x14ac:dyDescent="0.25">
      <c r="A596" s="7">
        <v>14470243</v>
      </c>
      <c r="B596" s="97" t="str">
        <f>VLOOKUP(ActividadesCom[[#This Row],[NO. DE CONTROL]],'LISTADO ESTUDIANTES'!A:C,3,FALSE)</f>
        <v>CANUL MAY CINDY JANET</v>
      </c>
      <c r="C596" s="97" t="str">
        <f>VLOOKUP(ActividadesCom[[#This Row],[NO. DE CONTROL]],'LISTADO ESTUDIANTES'!A:B,2,FALSE)</f>
        <v>INGENIERIA EN GESTION EMPRESARIAL</v>
      </c>
      <c r="D596" s="18" t="str">
        <f>VLOOKUP(ActividadesCom[[#This Row],[NO. DE CONTROL]],'LISTADO ESTUDIANTES'!A:D,4,FALSE)</f>
        <v>BAJA</v>
      </c>
      <c r="E596" s="5">
        <f>SUM(ActividadesCom[[#This Row],[CRÉD. 1]],ActividadesCom[[#This Row],[CRÉD. 2]],ActividadesCom[[#This Row],[CRÉD. 3]],ActividadesCom[[#This Row],[CRÉD. 4]],ActividadesCom[[#This Row],[CRÉD. 5]])</f>
        <v>2</v>
      </c>
      <c r="F596" s="17">
        <f>IF(ActividadesCom[[#This Row],[ÚLTIMO SEMESTRE CON CRÉDITOS]]&gt;0,ROUND(AVERAGE(ActividadesCom[[#This Row],[VALOR NIVEL 5]],ActividadesCom[[#This Row],[VALOR NIVEL 4]],ActividadesCom[[#This Row],[VALOR NIVEL 3]],ActividadesCom[[#This Row],[VALOR NIVEL 2]],ActividadesCom[[#This Row],[VALOR NIVEL 1]]),0),"")</f>
        <v>2</v>
      </c>
      <c r="G596" s="5" t="str">
        <f>IF(ActividadesCom[[#This Row],[PROMEDIO]]="","",IF(ActividadesCom[[#This Row],[PROMEDIO]]&gt;=4,"EXCELENTE",IF(ActividadesCom[[#This Row],[PROMEDIO]]&gt;=3,"NOTABLE",IF(ActividadesCom[[#This Row],[PROMEDIO]]&gt;=2,"BUENO",IF(ActividadesCom[[#This Row],[PROMEDIO]]=1,"SUFICIENTE","")))))</f>
        <v>BUENO</v>
      </c>
      <c r="H596" s="5">
        <f>MAX(ActividadesCom[[#This Row],[PERÍODO 1]],ActividadesCom[[#This Row],[PERÍODO 2]],ActividadesCom[[#This Row],[PERÍODO 3]],ActividadesCom[[#This Row],[PERÍODO 4]],ActividadesCom[[#This Row],[PERÍODO 5]])</f>
        <v>20143</v>
      </c>
      <c r="I596" s="6" t="s">
        <v>111</v>
      </c>
      <c r="J596" s="5">
        <v>20143</v>
      </c>
      <c r="K596" s="5" t="s">
        <v>4010</v>
      </c>
      <c r="L596" s="5">
        <f>IF(ActividadesCom[[#This Row],[NIVEL 1]]&lt;&gt;0,VLOOKUP(ActividadesCom[[#This Row],[NIVEL 1]],Catálogo!A:B,2,FALSE),"")</f>
        <v>2</v>
      </c>
      <c r="M596" s="5">
        <v>1</v>
      </c>
      <c r="N596" s="6"/>
      <c r="O596" s="5"/>
      <c r="P596" s="5"/>
      <c r="Q596" s="5" t="str">
        <f>IF(ActividadesCom[[#This Row],[NIVEL 2]]&lt;&gt;0,VLOOKUP(ActividadesCom[[#This Row],[NIVEL 2]],Catálogo!A:B,2,FALSE),"")</f>
        <v/>
      </c>
      <c r="R596" s="5"/>
      <c r="S596" s="6"/>
      <c r="T596" s="5"/>
      <c r="U596" s="5"/>
      <c r="V596" s="5" t="str">
        <f>IF(ActividadesCom[[#This Row],[NIVEL 3]]&lt;&gt;0,VLOOKUP(ActividadesCom[[#This Row],[NIVEL 3]],Catálogo!A:B,2,FALSE),"")</f>
        <v/>
      </c>
      <c r="W596" s="5"/>
      <c r="X596" s="6"/>
      <c r="Y596" s="5"/>
      <c r="Z596" s="5"/>
      <c r="AA596" s="5" t="str">
        <f>IF(ActividadesCom[[#This Row],[NIVEL 4]]&lt;&gt;0,VLOOKUP(ActividadesCom[[#This Row],[NIVEL 4]],Catálogo!A:B,2,FALSE),"")</f>
        <v/>
      </c>
      <c r="AB596" s="5"/>
      <c r="AC596" s="6" t="s">
        <v>26</v>
      </c>
      <c r="AD596" s="5">
        <v>20143</v>
      </c>
      <c r="AE596" s="5" t="s">
        <v>4010</v>
      </c>
      <c r="AF596" s="5">
        <f>IF(ActividadesCom[[#This Row],[NIVEL 5]]&lt;&gt;0,VLOOKUP(ActividadesCom[[#This Row],[NIVEL 5]],Catálogo!A:B,2,FALSE),"")</f>
        <v>2</v>
      </c>
      <c r="AG596" s="5">
        <v>1</v>
      </c>
      <c r="AH596" s="2"/>
      <c r="AI596" s="2"/>
    </row>
    <row r="597" spans="1:35" ht="30" hidden="1" customHeight="1" x14ac:dyDescent="0.25">
      <c r="A597" s="7">
        <v>14470244</v>
      </c>
      <c r="B597" s="97" t="str">
        <f>VLOOKUP(ActividadesCom[[#This Row],[NO. DE CONTROL]],'LISTADO ESTUDIANTES'!A:C,3,FALSE)</f>
        <v>MEDINA SANCHEZ SANTIAGOALBERTO</v>
      </c>
      <c r="C597" s="97" t="str">
        <f>VLOOKUP(ActividadesCom[[#This Row],[NO. DE CONTROL]],'LISTADO ESTUDIANTES'!A:B,2,FALSE)</f>
        <v>INGENIERIA MECANICA</v>
      </c>
      <c r="D597" s="18" t="str">
        <f>VLOOKUP(ActividadesCom[[#This Row],[NO. DE CONTROL]],'LISTADO ESTUDIANTES'!A:D,4,FALSE)</f>
        <v>EGRESADO(A)</v>
      </c>
      <c r="E597" s="5">
        <f>SUM(ActividadesCom[[#This Row],[CRÉD. 1]],ActividadesCom[[#This Row],[CRÉD. 2]],ActividadesCom[[#This Row],[CRÉD. 3]],ActividadesCom[[#This Row],[CRÉD. 4]],ActividadesCom[[#This Row],[CRÉD. 5]])</f>
        <v>5</v>
      </c>
      <c r="F597" s="17">
        <f>IF(ActividadesCom[[#This Row],[ÚLTIMO SEMESTRE CON CRÉDITOS]]&gt;0,ROUND(AVERAGE(ActividadesCom[[#This Row],[VALOR NIVEL 5]],ActividadesCom[[#This Row],[VALOR NIVEL 4]],ActividadesCom[[#This Row],[VALOR NIVEL 3]],ActividadesCom[[#This Row],[VALOR NIVEL 2]],ActividadesCom[[#This Row],[VALOR NIVEL 1]]),0),"")</f>
        <v>2</v>
      </c>
      <c r="G597" s="5" t="str">
        <f>IF(ActividadesCom[[#This Row],[PROMEDIO]]="","",IF(ActividadesCom[[#This Row],[PROMEDIO]]&gt;=4,"EXCELENTE",IF(ActividadesCom[[#This Row],[PROMEDIO]]&gt;=3,"NOTABLE",IF(ActividadesCom[[#This Row],[PROMEDIO]]&gt;=2,"BUENO",IF(ActividadesCom[[#This Row],[PROMEDIO]]=1,"SUFICIENTE","")))))</f>
        <v>BUENO</v>
      </c>
      <c r="H597" s="5">
        <f>MAX(ActividadesCom[[#This Row],[PERÍODO 1]],ActividadesCom[[#This Row],[PERÍODO 2]],ActividadesCom[[#This Row],[PERÍODO 3]],ActividadesCom[[#This Row],[PERÍODO 4]],ActividadesCom[[#This Row],[PERÍODO 5]])</f>
        <v>20173</v>
      </c>
      <c r="I597" s="10" t="s">
        <v>437</v>
      </c>
      <c r="J597" s="5">
        <v>20173</v>
      </c>
      <c r="K597" s="5" t="s">
        <v>4010</v>
      </c>
      <c r="L597" s="5">
        <f>IF(ActividadesCom[[#This Row],[NIVEL 1]]&lt;&gt;0,VLOOKUP(ActividadesCom[[#This Row],[NIVEL 1]],Catálogo!A:B,2,FALSE),"")</f>
        <v>2</v>
      </c>
      <c r="M597" s="5">
        <v>2</v>
      </c>
      <c r="N597" s="6" t="s">
        <v>659</v>
      </c>
      <c r="O597" s="5">
        <v>20153</v>
      </c>
      <c r="P597" s="5" t="s">
        <v>4010</v>
      </c>
      <c r="Q597" s="5">
        <f>IF(ActividadesCom[[#This Row],[NIVEL 2]]&lt;&gt;0,VLOOKUP(ActividadesCom[[#This Row],[NIVEL 2]],Catálogo!A:B,2,FALSE),"")</f>
        <v>2</v>
      </c>
      <c r="R597" s="5">
        <v>1</v>
      </c>
      <c r="S597" s="6"/>
      <c r="T597" s="5"/>
      <c r="U597" s="5"/>
      <c r="V597" s="5" t="str">
        <f>IF(ActividadesCom[[#This Row],[NIVEL 3]]&lt;&gt;0,VLOOKUP(ActividadesCom[[#This Row],[NIVEL 3]],Catálogo!A:B,2,FALSE),"")</f>
        <v/>
      </c>
      <c r="W597" s="5"/>
      <c r="X597" s="6" t="s">
        <v>27</v>
      </c>
      <c r="Y597" s="5">
        <v>20151</v>
      </c>
      <c r="Z597" s="5" t="s">
        <v>4010</v>
      </c>
      <c r="AA597" s="5">
        <f>IF(ActividadesCom[[#This Row],[NIVEL 4]]&lt;&gt;0,VLOOKUP(ActividadesCom[[#This Row],[NIVEL 4]],Catálogo!A:B,2,FALSE),"")</f>
        <v>2</v>
      </c>
      <c r="AB597" s="5">
        <v>1</v>
      </c>
      <c r="AC597" s="6" t="s">
        <v>6</v>
      </c>
      <c r="AD597" s="5">
        <v>20143</v>
      </c>
      <c r="AE597" s="5" t="s">
        <v>4010</v>
      </c>
      <c r="AF597" s="5">
        <f>IF(ActividadesCom[[#This Row],[NIVEL 5]]&lt;&gt;0,VLOOKUP(ActividadesCom[[#This Row],[NIVEL 5]],Catálogo!A:B,2,FALSE),"")</f>
        <v>2</v>
      </c>
      <c r="AG597" s="5">
        <v>1</v>
      </c>
      <c r="AH597" s="2"/>
      <c r="AI597" s="2"/>
    </row>
    <row r="598" spans="1:35" ht="30" hidden="1" customHeight="1" x14ac:dyDescent="0.25">
      <c r="A598" s="7">
        <v>14470245</v>
      </c>
      <c r="B598" s="97" t="str">
        <f>VLOOKUP(ActividadesCom[[#This Row],[NO. DE CONTROL]],'LISTADO ESTUDIANTES'!A:C,3,FALSE)</f>
        <v>TUN TREJO ESDRAS JOSUE</v>
      </c>
      <c r="C598" s="97" t="str">
        <f>VLOOKUP(ActividadesCom[[#This Row],[NO. DE CONTROL]],'LISTADO ESTUDIANTES'!A:B,2,FALSE)</f>
        <v>INGENIERIA MECANICA</v>
      </c>
      <c r="D598" s="18" t="str">
        <f>VLOOKUP(ActividadesCom[[#This Row],[NO. DE CONTROL]],'LISTADO ESTUDIANTES'!A:D,4,FALSE)</f>
        <v>EGRESADO(A)</v>
      </c>
      <c r="E598" s="5">
        <f>SUM(ActividadesCom[[#This Row],[CRÉD. 1]],ActividadesCom[[#This Row],[CRÉD. 2]],ActividadesCom[[#This Row],[CRÉD. 3]],ActividadesCom[[#This Row],[CRÉD. 4]],ActividadesCom[[#This Row],[CRÉD. 5]])</f>
        <v>5</v>
      </c>
      <c r="F598" s="17">
        <f>IF(ActividadesCom[[#This Row],[ÚLTIMO SEMESTRE CON CRÉDITOS]]&gt;0,ROUND(AVERAGE(ActividadesCom[[#This Row],[VALOR NIVEL 5]],ActividadesCom[[#This Row],[VALOR NIVEL 4]],ActividadesCom[[#This Row],[VALOR NIVEL 3]],ActividadesCom[[#This Row],[VALOR NIVEL 2]],ActividadesCom[[#This Row],[VALOR NIVEL 1]]),0),"")</f>
        <v>2</v>
      </c>
      <c r="G598" s="5" t="str">
        <f>IF(ActividadesCom[[#This Row],[PROMEDIO]]="","",IF(ActividadesCom[[#This Row],[PROMEDIO]]&gt;=4,"EXCELENTE",IF(ActividadesCom[[#This Row],[PROMEDIO]]&gt;=3,"NOTABLE",IF(ActividadesCom[[#This Row],[PROMEDIO]]&gt;=2,"BUENO",IF(ActividadesCom[[#This Row],[PROMEDIO]]=1,"SUFICIENTE","")))))</f>
        <v>BUENO</v>
      </c>
      <c r="H598" s="5">
        <f>MAX(ActividadesCom[[#This Row],[PERÍODO 1]],ActividadesCom[[#This Row],[PERÍODO 2]],ActividadesCom[[#This Row],[PERÍODO 3]],ActividadesCom[[#This Row],[PERÍODO 4]],ActividadesCom[[#This Row],[PERÍODO 5]])</f>
        <v>20181</v>
      </c>
      <c r="I598" s="10" t="s">
        <v>298</v>
      </c>
      <c r="J598" s="5">
        <v>20171</v>
      </c>
      <c r="K598" s="5" t="s">
        <v>4010</v>
      </c>
      <c r="L598" s="5">
        <f>IF(ActividadesCom[[#This Row],[NIVEL 1]]&lt;&gt;0,VLOOKUP(ActividadesCom[[#This Row],[NIVEL 1]],Catálogo!A:B,2,FALSE),"")</f>
        <v>2</v>
      </c>
      <c r="M598" s="5">
        <v>1</v>
      </c>
      <c r="N598" s="6" t="s">
        <v>11</v>
      </c>
      <c r="O598" s="5">
        <v>20143</v>
      </c>
      <c r="P598" s="5" t="s">
        <v>4010</v>
      </c>
      <c r="Q598" s="5">
        <f>IF(ActividadesCom[[#This Row],[NIVEL 2]]&lt;&gt;0,VLOOKUP(ActividadesCom[[#This Row],[NIVEL 2]],Catálogo!A:B,2,FALSE),"")</f>
        <v>2</v>
      </c>
      <c r="R598" s="5">
        <v>1</v>
      </c>
      <c r="S598" s="6" t="s">
        <v>889</v>
      </c>
      <c r="T598" s="5">
        <v>20151</v>
      </c>
      <c r="U598" s="5" t="s">
        <v>4010</v>
      </c>
      <c r="V598" s="5">
        <f>IF(ActividadesCom[[#This Row],[NIVEL 3]]&lt;&gt;0,VLOOKUP(ActividadesCom[[#This Row],[NIVEL 3]],Catálogo!A:B,2,FALSE),"")</f>
        <v>2</v>
      </c>
      <c r="W598" s="5">
        <v>1</v>
      </c>
      <c r="X598" s="6" t="s">
        <v>898</v>
      </c>
      <c r="Y598" s="5">
        <v>20153</v>
      </c>
      <c r="Z598" s="5" t="s">
        <v>4010</v>
      </c>
      <c r="AA598" s="5">
        <f>IF(ActividadesCom[[#This Row],[NIVEL 4]]&lt;&gt;0,VLOOKUP(ActividadesCom[[#This Row],[NIVEL 4]],Catálogo!A:B,2,FALSE),"")</f>
        <v>2</v>
      </c>
      <c r="AB598" s="5">
        <v>1</v>
      </c>
      <c r="AC598" s="6" t="s">
        <v>615</v>
      </c>
      <c r="AD598" s="5">
        <v>20181</v>
      </c>
      <c r="AE598" s="5" t="s">
        <v>4010</v>
      </c>
      <c r="AF598" s="5">
        <f>IF(ActividadesCom[[#This Row],[NIVEL 5]]&lt;&gt;0,VLOOKUP(ActividadesCom[[#This Row],[NIVEL 5]],Catálogo!A:B,2,FALSE),"")</f>
        <v>2</v>
      </c>
      <c r="AG598" s="5">
        <v>1</v>
      </c>
      <c r="AH598" s="2"/>
      <c r="AI598" s="2"/>
    </row>
    <row r="599" spans="1:35" ht="30" hidden="1" customHeight="1" x14ac:dyDescent="0.25">
      <c r="A599" s="7">
        <v>14470246</v>
      </c>
      <c r="B599" s="97" t="str">
        <f>VLOOKUP(ActividadesCom[[#This Row],[NO. DE CONTROL]],'LISTADO ESTUDIANTES'!A:C,3,FALSE)</f>
        <v>UC CUPUL ALEX DEL JESUS</v>
      </c>
      <c r="C599" s="97" t="str">
        <f>VLOOKUP(ActividadesCom[[#This Row],[NO. DE CONTROL]],'LISTADO ESTUDIANTES'!A:B,2,FALSE)</f>
        <v>INGENIERIA MECANICA</v>
      </c>
      <c r="D599" s="18" t="str">
        <f>VLOOKUP(ActividadesCom[[#This Row],[NO. DE CONTROL]],'LISTADO ESTUDIANTES'!A:D,4,FALSE)</f>
        <v>EGRESADO(A)</v>
      </c>
      <c r="E599" s="5">
        <f>SUM(ActividadesCom[[#This Row],[CRÉD. 1]],ActividadesCom[[#This Row],[CRÉD. 2]],ActividadesCom[[#This Row],[CRÉD. 3]],ActividadesCom[[#This Row],[CRÉD. 4]],ActividadesCom[[#This Row],[CRÉD. 5]])</f>
        <v>5</v>
      </c>
      <c r="F599" s="17">
        <f>IF(ActividadesCom[[#This Row],[ÚLTIMO SEMESTRE CON CRÉDITOS]]&gt;0,ROUND(AVERAGE(ActividadesCom[[#This Row],[VALOR NIVEL 5]],ActividadesCom[[#This Row],[VALOR NIVEL 4]],ActividadesCom[[#This Row],[VALOR NIVEL 3]],ActividadesCom[[#This Row],[VALOR NIVEL 2]],ActividadesCom[[#This Row],[VALOR NIVEL 1]]),0),"")</f>
        <v>2</v>
      </c>
      <c r="G599" s="5" t="str">
        <f>IF(ActividadesCom[[#This Row],[PROMEDIO]]="","",IF(ActividadesCom[[#This Row],[PROMEDIO]]&gt;=4,"EXCELENTE",IF(ActividadesCom[[#This Row],[PROMEDIO]]&gt;=3,"NOTABLE",IF(ActividadesCom[[#This Row],[PROMEDIO]]&gt;=2,"BUENO",IF(ActividadesCom[[#This Row],[PROMEDIO]]=1,"SUFICIENTE","")))))</f>
        <v>BUENO</v>
      </c>
      <c r="H599" s="5">
        <f>MAX(ActividadesCom[[#This Row],[PERÍODO 1]],ActividadesCom[[#This Row],[PERÍODO 2]],ActividadesCom[[#This Row],[PERÍODO 3]],ActividadesCom[[#This Row],[PERÍODO 4]],ActividadesCom[[#This Row],[PERÍODO 5]])</f>
        <v>20181</v>
      </c>
      <c r="I599" s="10" t="s">
        <v>128</v>
      </c>
      <c r="J599" s="5">
        <v>20161</v>
      </c>
      <c r="K599" s="5" t="s">
        <v>4010</v>
      </c>
      <c r="L599" s="5">
        <f>IF(ActividadesCom[[#This Row],[NIVEL 1]]&lt;&gt;0,VLOOKUP(ActividadesCom[[#This Row],[NIVEL 1]],Catálogo!A:B,2,FALSE),"")</f>
        <v>2</v>
      </c>
      <c r="M599" s="5">
        <v>1</v>
      </c>
      <c r="N599" s="6" t="s">
        <v>649</v>
      </c>
      <c r="O599" s="5">
        <v>20181</v>
      </c>
      <c r="P599" s="5" t="s">
        <v>4010</v>
      </c>
      <c r="Q599" s="5">
        <f>IF(ActividadesCom[[#This Row],[NIVEL 2]]&lt;&gt;0,VLOOKUP(ActividadesCom[[#This Row],[NIVEL 2]],Catálogo!A:B,2,FALSE),"")</f>
        <v>2</v>
      </c>
      <c r="R599" s="5">
        <v>1</v>
      </c>
      <c r="S599" s="6" t="s">
        <v>656</v>
      </c>
      <c r="T599" s="5">
        <v>20153</v>
      </c>
      <c r="U599" s="5" t="s">
        <v>4010</v>
      </c>
      <c r="V599" s="5">
        <f>IF(ActividadesCom[[#This Row],[NIVEL 3]]&lt;&gt;0,VLOOKUP(ActividadesCom[[#This Row],[NIVEL 3]],Catálogo!A:B,2,FALSE),"")</f>
        <v>2</v>
      </c>
      <c r="W599" s="5">
        <v>1</v>
      </c>
      <c r="X599" s="6" t="s">
        <v>31</v>
      </c>
      <c r="Y599" s="5">
        <v>20171</v>
      </c>
      <c r="Z599" s="5" t="s">
        <v>4010</v>
      </c>
      <c r="AA599" s="5">
        <f>IF(ActividadesCom[[#This Row],[NIVEL 4]]&lt;&gt;0,VLOOKUP(ActividadesCom[[#This Row],[NIVEL 4]],Catálogo!A:B,2,FALSE),"")</f>
        <v>2</v>
      </c>
      <c r="AB599" s="5">
        <v>1</v>
      </c>
      <c r="AC599" s="6" t="s">
        <v>6</v>
      </c>
      <c r="AD599" s="5">
        <v>20143</v>
      </c>
      <c r="AE599" s="5" t="s">
        <v>4010</v>
      </c>
      <c r="AF599" s="5">
        <f>IF(ActividadesCom[[#This Row],[NIVEL 5]]&lt;&gt;0,VLOOKUP(ActividadesCom[[#This Row],[NIVEL 5]],Catálogo!A:B,2,FALSE),"")</f>
        <v>2</v>
      </c>
      <c r="AG599" s="5">
        <v>1</v>
      </c>
      <c r="AH599" s="2"/>
      <c r="AI599" s="2"/>
    </row>
    <row r="600" spans="1:35" ht="30" hidden="1" customHeight="1" x14ac:dyDescent="0.25">
      <c r="A600" s="7">
        <v>14470247</v>
      </c>
      <c r="B600" s="97" t="str">
        <f>VLOOKUP(ActividadesCom[[#This Row],[NO. DE CONTROL]],'LISTADO ESTUDIANTES'!A:C,3,FALSE)</f>
        <v>GASCA CHE BRIGUITT GUADALUPE</v>
      </c>
      <c r="C600" s="97" t="str">
        <f>VLOOKUP(ActividadesCom[[#This Row],[NO. DE CONTROL]],'LISTADO ESTUDIANTES'!A:B,2,FALSE)</f>
        <v>INGENIERIA EN SISTEMAS COMPUTACIONALES</v>
      </c>
      <c r="D600" s="18" t="str">
        <f>VLOOKUP(ActividadesCom[[#This Row],[NO. DE CONTROL]],'LISTADO ESTUDIANTES'!A:D,4,FALSE)</f>
        <v>BAJA</v>
      </c>
      <c r="E600" s="5">
        <f>SUM(ActividadesCom[[#This Row],[CRÉD. 1]],ActividadesCom[[#This Row],[CRÉD. 2]],ActividadesCom[[#This Row],[CRÉD. 3]],ActividadesCom[[#This Row],[CRÉD. 4]],ActividadesCom[[#This Row],[CRÉD. 5]])</f>
        <v>0</v>
      </c>
      <c r="F600" s="17" t="str">
        <f>IF(ActividadesCom[[#This Row],[ÚLTIMO SEMESTRE CON CRÉDITOS]]&gt;0,ROUND(AVERAGE(ActividadesCom[[#This Row],[VALOR NIVEL 5]],ActividadesCom[[#This Row],[VALOR NIVEL 4]],ActividadesCom[[#This Row],[VALOR NIVEL 3]],ActividadesCom[[#This Row],[VALOR NIVEL 2]],ActividadesCom[[#This Row],[VALOR NIVEL 1]]),0),"")</f>
        <v/>
      </c>
      <c r="G600" s="5" t="str">
        <f>IF(ActividadesCom[[#This Row],[PROMEDIO]]="","",IF(ActividadesCom[[#This Row],[PROMEDIO]]&gt;=4,"EXCELENTE",IF(ActividadesCom[[#This Row],[PROMEDIO]]&gt;=3,"NOTABLE",IF(ActividadesCom[[#This Row],[PROMEDIO]]&gt;=2,"BUENO",IF(ActividadesCom[[#This Row],[PROMEDIO]]=1,"SUFICIENTE","")))))</f>
        <v/>
      </c>
      <c r="H600" s="5">
        <f>MAX(ActividadesCom[[#This Row],[PERÍODO 1]],ActividadesCom[[#This Row],[PERÍODO 2]],ActividadesCom[[#This Row],[PERÍODO 3]],ActividadesCom[[#This Row],[PERÍODO 4]],ActividadesCom[[#This Row],[PERÍODO 5]])</f>
        <v>0</v>
      </c>
      <c r="I600" s="10"/>
      <c r="J600" s="5"/>
      <c r="K600" s="5"/>
      <c r="L600" s="5" t="str">
        <f>IF(ActividadesCom[[#This Row],[NIVEL 1]]&lt;&gt;0,VLOOKUP(ActividadesCom[[#This Row],[NIVEL 1]],Catálogo!A:B,2,FALSE),"")</f>
        <v/>
      </c>
      <c r="M600" s="5"/>
      <c r="N600" s="6"/>
      <c r="O600" s="5"/>
      <c r="P600" s="5"/>
      <c r="Q600" s="5" t="str">
        <f>IF(ActividadesCom[[#This Row],[NIVEL 2]]&lt;&gt;0,VLOOKUP(ActividadesCom[[#This Row],[NIVEL 2]],Catálogo!A:B,2,FALSE),"")</f>
        <v/>
      </c>
      <c r="R600" s="5"/>
      <c r="S600" s="6"/>
      <c r="T600" s="5"/>
      <c r="U600" s="5"/>
      <c r="V600" s="5" t="str">
        <f>IF(ActividadesCom[[#This Row],[NIVEL 3]]&lt;&gt;0,VLOOKUP(ActividadesCom[[#This Row],[NIVEL 3]],Catálogo!A:B,2,FALSE),"")</f>
        <v/>
      </c>
      <c r="W600" s="5"/>
      <c r="X600" s="6"/>
      <c r="Y600" s="5"/>
      <c r="Z600" s="5"/>
      <c r="AA600" s="5" t="str">
        <f>IF(ActividadesCom[[#This Row],[NIVEL 4]]&lt;&gt;0,VLOOKUP(ActividadesCom[[#This Row],[NIVEL 4]],Catálogo!A:B,2,FALSE),"")</f>
        <v/>
      </c>
      <c r="AB600" s="5"/>
      <c r="AC600" s="6"/>
      <c r="AD600" s="5"/>
      <c r="AE600" s="5"/>
      <c r="AF600" s="5" t="str">
        <f>IF(ActividadesCom[[#This Row],[NIVEL 5]]&lt;&gt;0,VLOOKUP(ActividadesCom[[#This Row],[NIVEL 5]],Catálogo!A:B,2,FALSE),"")</f>
        <v/>
      </c>
      <c r="AG600" s="5"/>
      <c r="AH600" s="2"/>
      <c r="AI600" s="2"/>
    </row>
    <row r="601" spans="1:35" ht="30" hidden="1" customHeight="1" x14ac:dyDescent="0.25">
      <c r="A601" s="7">
        <v>14470248</v>
      </c>
      <c r="B601" s="97" t="str">
        <f>VLOOKUP(ActividadesCom[[#This Row],[NO. DE CONTROL]],'LISTADO ESTUDIANTES'!A:C,3,FALSE)</f>
        <v>EK MAY LUIS ALBERTO</v>
      </c>
      <c r="C601" s="97" t="str">
        <f>VLOOKUP(ActividadesCom[[#This Row],[NO. DE CONTROL]],'LISTADO ESTUDIANTES'!A:B,2,FALSE)</f>
        <v>INGENIERIA MECANICA</v>
      </c>
      <c r="D601" s="18" t="str">
        <f>VLOOKUP(ActividadesCom[[#This Row],[NO. DE CONTROL]],'LISTADO ESTUDIANTES'!A:D,4,FALSE)</f>
        <v>EGRESADO(A)</v>
      </c>
      <c r="E601" s="5">
        <f>SUM(ActividadesCom[[#This Row],[CRÉD. 1]],ActividadesCom[[#This Row],[CRÉD. 2]],ActividadesCom[[#This Row],[CRÉD. 3]],ActividadesCom[[#This Row],[CRÉD. 4]],ActividadesCom[[#This Row],[CRÉD. 5]])</f>
        <v>5</v>
      </c>
      <c r="F601" s="17">
        <f>IF(ActividadesCom[[#This Row],[ÚLTIMO SEMESTRE CON CRÉDITOS]]&gt;0,ROUND(AVERAGE(ActividadesCom[[#This Row],[VALOR NIVEL 5]],ActividadesCom[[#This Row],[VALOR NIVEL 4]],ActividadesCom[[#This Row],[VALOR NIVEL 3]],ActividadesCom[[#This Row],[VALOR NIVEL 2]],ActividadesCom[[#This Row],[VALOR NIVEL 1]]),0),"")</f>
        <v>2</v>
      </c>
      <c r="G601" s="5" t="str">
        <f>IF(ActividadesCom[[#This Row],[PROMEDIO]]="","",IF(ActividadesCom[[#This Row],[PROMEDIO]]&gt;=4,"EXCELENTE",IF(ActividadesCom[[#This Row],[PROMEDIO]]&gt;=3,"NOTABLE",IF(ActividadesCom[[#This Row],[PROMEDIO]]&gt;=2,"BUENO",IF(ActividadesCom[[#This Row],[PROMEDIO]]=1,"SUFICIENTE","")))))</f>
        <v>BUENO</v>
      </c>
      <c r="H601" s="5">
        <f>MAX(ActividadesCom[[#This Row],[PERÍODO 1]],ActividadesCom[[#This Row],[PERÍODO 2]],ActividadesCom[[#This Row],[PERÍODO 3]],ActividadesCom[[#This Row],[PERÍODO 4]],ActividadesCom[[#This Row],[PERÍODO 5]])</f>
        <v>20181</v>
      </c>
      <c r="I601" s="10" t="s">
        <v>645</v>
      </c>
      <c r="J601" s="5">
        <v>20181</v>
      </c>
      <c r="K601" s="5" t="s">
        <v>4010</v>
      </c>
      <c r="L601" s="5">
        <f>IF(ActividadesCom[[#This Row],[NIVEL 1]]&lt;&gt;0,VLOOKUP(ActividadesCom[[#This Row],[NIVEL 1]],Catálogo!A:B,2,FALSE),"")</f>
        <v>2</v>
      </c>
      <c r="M601" s="5">
        <v>1</v>
      </c>
      <c r="N601" s="6" t="s">
        <v>655</v>
      </c>
      <c r="O601" s="5">
        <v>20151</v>
      </c>
      <c r="P601" s="5" t="s">
        <v>4010</v>
      </c>
      <c r="Q601" s="5">
        <f>IF(ActividadesCom[[#This Row],[NIVEL 2]]&lt;&gt;0,VLOOKUP(ActividadesCom[[#This Row],[NIVEL 2]],Catálogo!A:B,2,FALSE),"")</f>
        <v>2</v>
      </c>
      <c r="R601" s="5">
        <v>1</v>
      </c>
      <c r="S601" s="6" t="s">
        <v>658</v>
      </c>
      <c r="T601" s="5">
        <v>20153</v>
      </c>
      <c r="U601" s="5" t="s">
        <v>4010</v>
      </c>
      <c r="V601" s="5">
        <f>IF(ActividadesCom[[#This Row],[NIVEL 3]]&lt;&gt;0,VLOOKUP(ActividadesCom[[#This Row],[NIVEL 3]],Catálogo!A:B,2,FALSE),"")</f>
        <v>2</v>
      </c>
      <c r="W601" s="5">
        <v>1</v>
      </c>
      <c r="X601" s="6" t="s">
        <v>112</v>
      </c>
      <c r="Y601" s="5">
        <v>20143</v>
      </c>
      <c r="Z601" s="5" t="s">
        <v>4010</v>
      </c>
      <c r="AA601" s="5">
        <f>IF(ActividadesCom[[#This Row],[NIVEL 4]]&lt;&gt;0,VLOOKUP(ActividadesCom[[#This Row],[NIVEL 4]],Catálogo!A:B,2,FALSE),"")</f>
        <v>2</v>
      </c>
      <c r="AB601" s="5">
        <v>1</v>
      </c>
      <c r="AC601" s="6" t="s">
        <v>31</v>
      </c>
      <c r="AD601" s="5">
        <v>20181</v>
      </c>
      <c r="AE601" s="5" t="s">
        <v>4010</v>
      </c>
      <c r="AF601" s="5">
        <f>IF(ActividadesCom[[#This Row],[NIVEL 5]]&lt;&gt;0,VLOOKUP(ActividadesCom[[#This Row],[NIVEL 5]],Catálogo!A:B,2,FALSE),"")</f>
        <v>2</v>
      </c>
      <c r="AG601" s="5">
        <v>1</v>
      </c>
      <c r="AH601" s="2"/>
      <c r="AI601" s="2"/>
    </row>
    <row r="602" spans="1:35" ht="30" hidden="1" customHeight="1" x14ac:dyDescent="0.25">
      <c r="A602" s="7">
        <v>14470249</v>
      </c>
      <c r="B602" s="97" t="str">
        <f>VLOOKUP(ActividadesCom[[#This Row],[NO. DE CONTROL]],'LISTADO ESTUDIANTES'!A:C,3,FALSE)</f>
        <v>VAZQUEZ ARCOS RODRIGO</v>
      </c>
      <c r="C602" s="97" t="str">
        <f>VLOOKUP(ActividadesCom[[#This Row],[NO. DE CONTROL]],'LISTADO ESTUDIANTES'!A:B,2,FALSE)</f>
        <v>INGENIERIA MECANICA</v>
      </c>
      <c r="D602" s="18" t="str">
        <f>VLOOKUP(ActividadesCom[[#This Row],[NO. DE CONTROL]],'LISTADO ESTUDIANTES'!A:D,4,FALSE)</f>
        <v>BAJA</v>
      </c>
      <c r="E602" s="5">
        <f>SUM(ActividadesCom[[#This Row],[CRÉD. 1]],ActividadesCom[[#This Row],[CRÉD. 2]],ActividadesCom[[#This Row],[CRÉD. 3]],ActividadesCom[[#This Row],[CRÉD. 4]],ActividadesCom[[#This Row],[CRÉD. 5]])</f>
        <v>5</v>
      </c>
      <c r="F602" s="17">
        <f>IF(ActividadesCom[[#This Row],[ÚLTIMO SEMESTRE CON CRÉDITOS]]&gt;0,ROUND(AVERAGE(ActividadesCom[[#This Row],[VALOR NIVEL 5]],ActividadesCom[[#This Row],[VALOR NIVEL 4]],ActividadesCom[[#This Row],[VALOR NIVEL 3]],ActividadesCom[[#This Row],[VALOR NIVEL 2]],ActividadesCom[[#This Row],[VALOR NIVEL 1]]),0),"")</f>
        <v>2</v>
      </c>
      <c r="G602" s="5" t="str">
        <f>IF(ActividadesCom[[#This Row],[PROMEDIO]]="","",IF(ActividadesCom[[#This Row],[PROMEDIO]]&gt;=4,"EXCELENTE",IF(ActividadesCom[[#This Row],[PROMEDIO]]&gt;=3,"NOTABLE",IF(ActividadesCom[[#This Row],[PROMEDIO]]&gt;=2,"BUENO",IF(ActividadesCom[[#This Row],[PROMEDIO]]=1,"SUFICIENTE","")))))</f>
        <v>BUENO</v>
      </c>
      <c r="H602" s="5">
        <f>MAX(ActividadesCom[[#This Row],[PERÍODO 1]],ActividadesCom[[#This Row],[PERÍODO 2]],ActividadesCom[[#This Row],[PERÍODO 3]],ActividadesCom[[#This Row],[PERÍODO 4]],ActividadesCom[[#This Row],[PERÍODO 5]])</f>
        <v>20191</v>
      </c>
      <c r="I602" s="10" t="s">
        <v>437</v>
      </c>
      <c r="J602" s="5" t="s">
        <v>24</v>
      </c>
      <c r="K602" s="5" t="s">
        <v>4010</v>
      </c>
      <c r="L602" s="5">
        <f>IF(ActividadesCom[[#This Row],[NIVEL 1]]&lt;&gt;0,VLOOKUP(ActividadesCom[[#This Row],[NIVEL 1]],Catálogo!A:B,2,FALSE),"")</f>
        <v>2</v>
      </c>
      <c r="M602" s="5">
        <v>2</v>
      </c>
      <c r="N602" s="6" t="s">
        <v>955</v>
      </c>
      <c r="O602" s="5">
        <v>20191</v>
      </c>
      <c r="P602" s="5" t="s">
        <v>4010</v>
      </c>
      <c r="Q602" s="5">
        <f>IF(ActividadesCom[[#This Row],[NIVEL 2]]&lt;&gt;0,VLOOKUP(ActividadesCom[[#This Row],[NIVEL 2]],Catálogo!A:B,2,FALSE),"")</f>
        <v>2</v>
      </c>
      <c r="R602" s="5">
        <v>1</v>
      </c>
      <c r="S602" s="6"/>
      <c r="T602" s="5"/>
      <c r="U602" s="5"/>
      <c r="V602" s="5" t="str">
        <f>IF(ActividadesCom[[#This Row],[NIVEL 3]]&lt;&gt;0,VLOOKUP(ActividadesCom[[#This Row],[NIVEL 3]],Catálogo!A:B,2,FALSE),"")</f>
        <v/>
      </c>
      <c r="W602" s="5"/>
      <c r="X602" s="6" t="s">
        <v>31</v>
      </c>
      <c r="Y602" s="5">
        <v>20143</v>
      </c>
      <c r="Z602" s="5" t="s">
        <v>4010</v>
      </c>
      <c r="AA602" s="5">
        <f>IF(ActividadesCom[[#This Row],[NIVEL 4]]&lt;&gt;0,VLOOKUP(ActividadesCom[[#This Row],[NIVEL 4]],Catálogo!A:B,2,FALSE),"")</f>
        <v>2</v>
      </c>
      <c r="AB602" s="5">
        <v>1</v>
      </c>
      <c r="AC602" s="6" t="s">
        <v>27</v>
      </c>
      <c r="AD602" s="5">
        <v>20181</v>
      </c>
      <c r="AE602" s="5" t="s">
        <v>4010</v>
      </c>
      <c r="AF602" s="5">
        <f>IF(ActividadesCom[[#This Row],[NIVEL 5]]&lt;&gt;0,VLOOKUP(ActividadesCom[[#This Row],[NIVEL 5]],Catálogo!A:B,2,FALSE),"")</f>
        <v>2</v>
      </c>
      <c r="AG602" s="5">
        <v>1</v>
      </c>
      <c r="AH602" s="2"/>
      <c r="AI602" s="2"/>
    </row>
    <row r="603" spans="1:35" ht="30" hidden="1" customHeight="1" x14ac:dyDescent="0.25">
      <c r="A603" s="7">
        <v>14470250</v>
      </c>
      <c r="B603" s="97" t="str">
        <f>VLOOKUP(ActividadesCom[[#This Row],[NO. DE CONTROL]],'LISTADO ESTUDIANTES'!A:C,3,FALSE)</f>
        <v>CORTEZ JIMENEZ LUIS FRANCISCO</v>
      </c>
      <c r="C603" s="97" t="str">
        <f>VLOOKUP(ActividadesCom[[#This Row],[NO. DE CONTROL]],'LISTADO ESTUDIANTES'!A:B,2,FALSE)</f>
        <v>INGENIERIA MECANICA</v>
      </c>
      <c r="D603" s="18" t="str">
        <f>VLOOKUP(ActividadesCom[[#This Row],[NO. DE CONTROL]],'LISTADO ESTUDIANTES'!A:D,4,FALSE)</f>
        <v>BAJA</v>
      </c>
      <c r="E603" s="5">
        <f>SUM(ActividadesCom[[#This Row],[CRÉD. 1]],ActividadesCom[[#This Row],[CRÉD. 2]],ActividadesCom[[#This Row],[CRÉD. 3]],ActividadesCom[[#This Row],[CRÉD. 4]],ActividadesCom[[#This Row],[CRÉD. 5]])</f>
        <v>1</v>
      </c>
      <c r="F603" s="17">
        <f>IF(ActividadesCom[[#This Row],[ÚLTIMO SEMESTRE CON CRÉDITOS]]&gt;0,ROUND(AVERAGE(ActividadesCom[[#This Row],[VALOR NIVEL 5]],ActividadesCom[[#This Row],[VALOR NIVEL 4]],ActividadesCom[[#This Row],[VALOR NIVEL 3]],ActividadesCom[[#This Row],[VALOR NIVEL 2]],ActividadesCom[[#This Row],[VALOR NIVEL 1]]),0),"")</f>
        <v>2</v>
      </c>
      <c r="G603" s="5" t="str">
        <f>IF(ActividadesCom[[#This Row],[PROMEDIO]]="","",IF(ActividadesCom[[#This Row],[PROMEDIO]]&gt;=4,"EXCELENTE",IF(ActividadesCom[[#This Row],[PROMEDIO]]&gt;=3,"NOTABLE",IF(ActividadesCom[[#This Row],[PROMEDIO]]&gt;=2,"BUENO",IF(ActividadesCom[[#This Row],[PROMEDIO]]=1,"SUFICIENTE","")))))</f>
        <v>BUENO</v>
      </c>
      <c r="H603" s="5">
        <f>MAX(ActividadesCom[[#This Row],[PERÍODO 1]],ActividadesCom[[#This Row],[PERÍODO 2]],ActividadesCom[[#This Row],[PERÍODO 3]],ActividadesCom[[#This Row],[PERÍODO 4]],ActividadesCom[[#This Row],[PERÍODO 5]])</f>
        <v>20143</v>
      </c>
      <c r="I603" s="10"/>
      <c r="J603" s="5"/>
      <c r="K603" s="5"/>
      <c r="L603" s="5" t="str">
        <f>IF(ActividadesCom[[#This Row],[NIVEL 1]]&lt;&gt;0,VLOOKUP(ActividadesCom[[#This Row],[NIVEL 1]],Catálogo!A:B,2,FALSE),"")</f>
        <v/>
      </c>
      <c r="M603" s="5"/>
      <c r="N603" s="6"/>
      <c r="O603" s="5"/>
      <c r="P603" s="5"/>
      <c r="Q603" s="5" t="str">
        <f>IF(ActividadesCom[[#This Row],[NIVEL 2]]&lt;&gt;0,VLOOKUP(ActividadesCom[[#This Row],[NIVEL 2]],Catálogo!A:B,2,FALSE),"")</f>
        <v/>
      </c>
      <c r="R603" s="5"/>
      <c r="S603" s="6"/>
      <c r="T603" s="5"/>
      <c r="U603" s="5"/>
      <c r="V603" s="5" t="str">
        <f>IF(ActividadesCom[[#This Row],[NIVEL 3]]&lt;&gt;0,VLOOKUP(ActividadesCom[[#This Row],[NIVEL 3]],Catálogo!A:B,2,FALSE),"")</f>
        <v/>
      </c>
      <c r="W603" s="5"/>
      <c r="X603" s="6"/>
      <c r="Y603" s="5"/>
      <c r="Z603" s="5"/>
      <c r="AA603" s="5" t="str">
        <f>IF(ActividadesCom[[#This Row],[NIVEL 4]]&lt;&gt;0,VLOOKUP(ActividadesCom[[#This Row],[NIVEL 4]],Catálogo!A:B,2,FALSE),"")</f>
        <v/>
      </c>
      <c r="AB603" s="5"/>
      <c r="AC603" s="6" t="s">
        <v>6</v>
      </c>
      <c r="AD603" s="5">
        <v>20143</v>
      </c>
      <c r="AE603" s="5" t="s">
        <v>4010</v>
      </c>
      <c r="AF603" s="5">
        <f>IF(ActividadesCom[[#This Row],[NIVEL 5]]&lt;&gt;0,VLOOKUP(ActividadesCom[[#This Row],[NIVEL 5]],Catálogo!A:B,2,FALSE),"")</f>
        <v>2</v>
      </c>
      <c r="AG603" s="5">
        <v>1</v>
      </c>
      <c r="AH603" s="2"/>
      <c r="AI603" s="2"/>
    </row>
    <row r="604" spans="1:35" ht="30" hidden="1" customHeight="1" x14ac:dyDescent="0.25">
      <c r="A604" s="7">
        <v>14470251</v>
      </c>
      <c r="B604" s="97" t="str">
        <f>VLOOKUP(ActividadesCom[[#This Row],[NO. DE CONTROL]],'LISTADO ESTUDIANTES'!A:C,3,FALSE)</f>
        <v>CANCHE CHI LUIS ALBERTO</v>
      </c>
      <c r="C604" s="97" t="str">
        <f>VLOOKUP(ActividadesCom[[#This Row],[NO. DE CONTROL]],'LISTADO ESTUDIANTES'!A:B,2,FALSE)</f>
        <v>INGENIERIA AMBIENTAL</v>
      </c>
      <c r="D604" s="18" t="str">
        <f>VLOOKUP(ActividadesCom[[#This Row],[NO. DE CONTROL]],'LISTADO ESTUDIANTES'!A:D,4,FALSE)</f>
        <v>BAJA</v>
      </c>
      <c r="E604" s="5">
        <f>SUM(ActividadesCom[[#This Row],[CRÉD. 1]],ActividadesCom[[#This Row],[CRÉD. 2]],ActividadesCom[[#This Row],[CRÉD. 3]],ActividadesCom[[#This Row],[CRÉD. 4]],ActividadesCom[[#This Row],[CRÉD. 5]])</f>
        <v>1</v>
      </c>
      <c r="F604" s="17">
        <f>IF(ActividadesCom[[#This Row],[ÚLTIMO SEMESTRE CON CRÉDITOS]]&gt;0,ROUND(AVERAGE(ActividadesCom[[#This Row],[VALOR NIVEL 5]],ActividadesCom[[#This Row],[VALOR NIVEL 4]],ActividadesCom[[#This Row],[VALOR NIVEL 3]],ActividadesCom[[#This Row],[VALOR NIVEL 2]],ActividadesCom[[#This Row],[VALOR NIVEL 1]]),0),"")</f>
        <v>2</v>
      </c>
      <c r="G604" s="5" t="str">
        <f>IF(ActividadesCom[[#This Row],[PROMEDIO]]="","",IF(ActividadesCom[[#This Row],[PROMEDIO]]&gt;=4,"EXCELENTE",IF(ActividadesCom[[#This Row],[PROMEDIO]]&gt;=3,"NOTABLE",IF(ActividadesCom[[#This Row],[PROMEDIO]]&gt;=2,"BUENO",IF(ActividadesCom[[#This Row],[PROMEDIO]]=1,"SUFICIENTE","")))))</f>
        <v>BUENO</v>
      </c>
      <c r="H604" s="5">
        <f>MAX(ActividadesCom[[#This Row],[PERÍODO 1]],ActividadesCom[[#This Row],[PERÍODO 2]],ActividadesCom[[#This Row],[PERÍODO 3]],ActividadesCom[[#This Row],[PERÍODO 4]],ActividadesCom[[#This Row],[PERÍODO 5]])</f>
        <v>20143</v>
      </c>
      <c r="I604" s="6"/>
      <c r="J604" s="5"/>
      <c r="K604" s="5"/>
      <c r="L604" s="5" t="str">
        <f>IF(ActividadesCom[[#This Row],[NIVEL 1]]&lt;&gt;0,VLOOKUP(ActividadesCom[[#This Row],[NIVEL 1]],Catálogo!A:B,2,FALSE),"")</f>
        <v/>
      </c>
      <c r="M604" s="5"/>
      <c r="N604" s="6"/>
      <c r="O604" s="5"/>
      <c r="P604" s="5"/>
      <c r="Q604" s="5" t="str">
        <f>IF(ActividadesCom[[#This Row],[NIVEL 2]]&lt;&gt;0,VLOOKUP(ActividadesCom[[#This Row],[NIVEL 2]],Catálogo!A:B,2,FALSE),"")</f>
        <v/>
      </c>
      <c r="R604" s="5"/>
      <c r="S604" s="6"/>
      <c r="T604" s="5"/>
      <c r="U604" s="5"/>
      <c r="V604" s="5" t="str">
        <f>IF(ActividadesCom[[#This Row],[NIVEL 3]]&lt;&gt;0,VLOOKUP(ActividadesCom[[#This Row],[NIVEL 3]],Catálogo!A:B,2,FALSE),"")</f>
        <v/>
      </c>
      <c r="W604" s="5"/>
      <c r="X604" s="6"/>
      <c r="Y604" s="5"/>
      <c r="Z604" s="5"/>
      <c r="AA604" s="5" t="str">
        <f>IF(ActividadesCom[[#This Row],[NIVEL 4]]&lt;&gt;0,VLOOKUP(ActividadesCom[[#This Row],[NIVEL 4]],Catálogo!A:B,2,FALSE),"")</f>
        <v/>
      </c>
      <c r="AB604" s="5"/>
      <c r="AC604" s="6" t="s">
        <v>28</v>
      </c>
      <c r="AD604" s="5">
        <v>20143</v>
      </c>
      <c r="AE604" s="5" t="s">
        <v>4010</v>
      </c>
      <c r="AF604" s="5">
        <f>IF(ActividadesCom[[#This Row],[NIVEL 5]]&lt;&gt;0,VLOOKUP(ActividadesCom[[#This Row],[NIVEL 5]],Catálogo!A:B,2,FALSE),"")</f>
        <v>2</v>
      </c>
      <c r="AG604" s="5">
        <v>1</v>
      </c>
      <c r="AH604" s="2"/>
      <c r="AI604" s="2"/>
    </row>
    <row r="605" spans="1:35" ht="30" hidden="1" customHeight="1" x14ac:dyDescent="0.25">
      <c r="A605" s="7">
        <v>14470253</v>
      </c>
      <c r="B605" s="97" t="str">
        <f>VLOOKUP(ActividadesCom[[#This Row],[NO. DE CONTROL]],'LISTADO ESTUDIANTES'!A:C,3,FALSE)</f>
        <v>DE LA CRUZ ESTRELLA FERNANDO IVAN</v>
      </c>
      <c r="C605" s="97" t="str">
        <f>VLOOKUP(ActividadesCom[[#This Row],[NO. DE CONTROL]],'LISTADO ESTUDIANTES'!A:B,2,FALSE)</f>
        <v>INGENIERIA MECANICA</v>
      </c>
      <c r="D605" s="18" t="str">
        <f>VLOOKUP(ActividadesCom[[#This Row],[NO. DE CONTROL]],'LISTADO ESTUDIANTES'!A:D,4,FALSE)</f>
        <v>BAJA</v>
      </c>
      <c r="E605" s="5">
        <f>SUM(ActividadesCom[[#This Row],[CRÉD. 1]],ActividadesCom[[#This Row],[CRÉD. 2]],ActividadesCom[[#This Row],[CRÉD. 3]],ActividadesCom[[#This Row],[CRÉD. 4]],ActividadesCom[[#This Row],[CRÉD. 5]])</f>
        <v>1</v>
      </c>
      <c r="F605" s="17">
        <f>IF(ActividadesCom[[#This Row],[ÚLTIMO SEMESTRE CON CRÉDITOS]]&gt;0,ROUND(AVERAGE(ActividadesCom[[#This Row],[VALOR NIVEL 5]],ActividadesCom[[#This Row],[VALOR NIVEL 4]],ActividadesCom[[#This Row],[VALOR NIVEL 3]],ActividadesCom[[#This Row],[VALOR NIVEL 2]],ActividadesCom[[#This Row],[VALOR NIVEL 1]]),0),"")</f>
        <v>2</v>
      </c>
      <c r="G605" s="5" t="str">
        <f>IF(ActividadesCom[[#This Row],[PROMEDIO]]="","",IF(ActividadesCom[[#This Row],[PROMEDIO]]&gt;=4,"EXCELENTE",IF(ActividadesCom[[#This Row],[PROMEDIO]]&gt;=3,"NOTABLE",IF(ActividadesCom[[#This Row],[PROMEDIO]]&gt;=2,"BUENO",IF(ActividadesCom[[#This Row],[PROMEDIO]]=1,"SUFICIENTE","")))))</f>
        <v>BUENO</v>
      </c>
      <c r="H605" s="5">
        <f>MAX(ActividadesCom[[#This Row],[PERÍODO 1]],ActividadesCom[[#This Row],[PERÍODO 2]],ActividadesCom[[#This Row],[PERÍODO 3]],ActividadesCom[[#This Row],[PERÍODO 4]],ActividadesCom[[#This Row],[PERÍODO 5]])</f>
        <v>20143</v>
      </c>
      <c r="I605" s="10"/>
      <c r="J605" s="5"/>
      <c r="K605" s="5"/>
      <c r="L605" s="5" t="str">
        <f>IF(ActividadesCom[[#This Row],[NIVEL 1]]&lt;&gt;0,VLOOKUP(ActividadesCom[[#This Row],[NIVEL 1]],Catálogo!A:B,2,FALSE),"")</f>
        <v/>
      </c>
      <c r="M605" s="5"/>
      <c r="N605" s="6"/>
      <c r="O605" s="5"/>
      <c r="P605" s="5"/>
      <c r="Q605" s="5" t="str">
        <f>IF(ActividadesCom[[#This Row],[NIVEL 2]]&lt;&gt;0,VLOOKUP(ActividadesCom[[#This Row],[NIVEL 2]],Catálogo!A:B,2,FALSE),"")</f>
        <v/>
      </c>
      <c r="R605" s="5"/>
      <c r="S605" s="6"/>
      <c r="T605" s="5"/>
      <c r="U605" s="5"/>
      <c r="V605" s="5" t="str">
        <f>IF(ActividadesCom[[#This Row],[NIVEL 3]]&lt;&gt;0,VLOOKUP(ActividadesCom[[#This Row],[NIVEL 3]],Catálogo!A:B,2,FALSE),"")</f>
        <v/>
      </c>
      <c r="W605" s="5"/>
      <c r="X605" s="6"/>
      <c r="Y605" s="5"/>
      <c r="Z605" s="5"/>
      <c r="AA605" s="5" t="str">
        <f>IF(ActividadesCom[[#This Row],[NIVEL 4]]&lt;&gt;0,VLOOKUP(ActividadesCom[[#This Row],[NIVEL 4]],Catálogo!A:B,2,FALSE),"")</f>
        <v/>
      </c>
      <c r="AB605" s="5"/>
      <c r="AC605" s="6" t="s">
        <v>6</v>
      </c>
      <c r="AD605" s="5">
        <v>20143</v>
      </c>
      <c r="AE605" s="5" t="s">
        <v>4010</v>
      </c>
      <c r="AF605" s="5">
        <f>IF(ActividadesCom[[#This Row],[NIVEL 5]]&lt;&gt;0,VLOOKUP(ActividadesCom[[#This Row],[NIVEL 5]],Catálogo!A:B,2,FALSE),"")</f>
        <v>2</v>
      </c>
      <c r="AG605" s="5">
        <v>1</v>
      </c>
      <c r="AH605" s="2"/>
      <c r="AI605" s="2"/>
    </row>
    <row r="606" spans="1:35" ht="30" hidden="1" customHeight="1" x14ac:dyDescent="0.25">
      <c r="A606" s="7">
        <v>14470254</v>
      </c>
      <c r="B606" s="97" t="str">
        <f>VLOOKUP(ActividadesCom[[#This Row],[NO. DE CONTROL]],'LISTADO ESTUDIANTES'!A:C,3,FALSE)</f>
        <v>POOL MOO ANGEL JAVIER</v>
      </c>
      <c r="C606" s="97" t="str">
        <f>VLOOKUP(ActividadesCom[[#This Row],[NO. DE CONTROL]],'LISTADO ESTUDIANTES'!A:B,2,FALSE)</f>
        <v>INGENIERIA EN SISTEMAS COMPUTACIONALES</v>
      </c>
      <c r="D606" s="18" t="str">
        <f>VLOOKUP(ActividadesCom[[#This Row],[NO. DE CONTROL]],'LISTADO ESTUDIANTES'!A:D,4,FALSE)</f>
        <v>BAJA</v>
      </c>
      <c r="E606" s="5">
        <f>SUM(ActividadesCom[[#This Row],[CRÉD. 1]],ActividadesCom[[#This Row],[CRÉD. 2]],ActividadesCom[[#This Row],[CRÉD. 3]],ActividadesCom[[#This Row],[CRÉD. 4]],ActividadesCom[[#This Row],[CRÉD. 5]])</f>
        <v>1</v>
      </c>
      <c r="F606" s="17">
        <f>IF(ActividadesCom[[#This Row],[ÚLTIMO SEMESTRE CON CRÉDITOS]]&gt;0,ROUND(AVERAGE(ActividadesCom[[#This Row],[VALOR NIVEL 5]],ActividadesCom[[#This Row],[VALOR NIVEL 4]],ActividadesCom[[#This Row],[VALOR NIVEL 3]],ActividadesCom[[#This Row],[VALOR NIVEL 2]],ActividadesCom[[#This Row],[VALOR NIVEL 1]]),0),"")</f>
        <v>2</v>
      </c>
      <c r="G606" s="5" t="str">
        <f>IF(ActividadesCom[[#This Row],[PROMEDIO]]="","",IF(ActividadesCom[[#This Row],[PROMEDIO]]&gt;=4,"EXCELENTE",IF(ActividadesCom[[#This Row],[PROMEDIO]]&gt;=3,"NOTABLE",IF(ActividadesCom[[#This Row],[PROMEDIO]]&gt;=2,"BUENO",IF(ActividadesCom[[#This Row],[PROMEDIO]]=1,"SUFICIENTE","")))))</f>
        <v>BUENO</v>
      </c>
      <c r="H606" s="5">
        <f>MAX(ActividadesCom[[#This Row],[PERÍODO 1]],ActividadesCom[[#This Row],[PERÍODO 2]],ActividadesCom[[#This Row],[PERÍODO 3]],ActividadesCom[[#This Row],[PERÍODO 4]],ActividadesCom[[#This Row],[PERÍODO 5]])</f>
        <v>20173</v>
      </c>
      <c r="I606" s="10"/>
      <c r="J606" s="5"/>
      <c r="K606" s="5"/>
      <c r="L606" s="5" t="str">
        <f>IF(ActividadesCom[[#This Row],[NIVEL 1]]&lt;&gt;0,VLOOKUP(ActividadesCom[[#This Row],[NIVEL 1]],Catálogo!A:B,2,FALSE),"")</f>
        <v/>
      </c>
      <c r="M606" s="5"/>
      <c r="N606" s="6"/>
      <c r="O606" s="5"/>
      <c r="P606" s="5"/>
      <c r="Q606" s="5" t="str">
        <f>IF(ActividadesCom[[#This Row],[NIVEL 2]]&lt;&gt;0,VLOOKUP(ActividadesCom[[#This Row],[NIVEL 2]],Catálogo!A:B,2,FALSE),"")</f>
        <v/>
      </c>
      <c r="R606" s="5"/>
      <c r="S606" s="6"/>
      <c r="T606" s="5"/>
      <c r="U606" s="5"/>
      <c r="V606" s="5" t="str">
        <f>IF(ActividadesCom[[#This Row],[NIVEL 3]]&lt;&gt;0,VLOOKUP(ActividadesCom[[#This Row],[NIVEL 3]],Catálogo!A:B,2,FALSE),"")</f>
        <v/>
      </c>
      <c r="W606" s="5"/>
      <c r="X606" s="6"/>
      <c r="Y606" s="5"/>
      <c r="Z606" s="5"/>
      <c r="AA606" s="5" t="str">
        <f>IF(ActividadesCom[[#This Row],[NIVEL 4]]&lt;&gt;0,VLOOKUP(ActividadesCom[[#This Row],[NIVEL 4]],Catálogo!A:B,2,FALSE),"")</f>
        <v/>
      </c>
      <c r="AB606" s="5"/>
      <c r="AC606" s="6" t="s">
        <v>27</v>
      </c>
      <c r="AD606" s="5">
        <v>20173</v>
      </c>
      <c r="AE606" s="5" t="s">
        <v>4010</v>
      </c>
      <c r="AF606" s="5">
        <f>IF(ActividadesCom[[#This Row],[NIVEL 5]]&lt;&gt;0,VLOOKUP(ActividadesCom[[#This Row],[NIVEL 5]],Catálogo!A:B,2,FALSE),"")</f>
        <v>2</v>
      </c>
      <c r="AG606" s="5">
        <v>1</v>
      </c>
      <c r="AH606" s="2"/>
      <c r="AI606" s="2"/>
    </row>
    <row r="607" spans="1:35" ht="30" hidden="1" customHeight="1" x14ac:dyDescent="0.25">
      <c r="A607" s="7">
        <v>14470255</v>
      </c>
      <c r="B607" s="97" t="str">
        <f>VLOOKUP(ActividadesCom[[#This Row],[NO. DE CONTROL]],'LISTADO ESTUDIANTES'!A:C,3,FALSE)</f>
        <v>ORDOÑEZ GONZALEZ GABRIEL ALDAIR</v>
      </c>
      <c r="C607" s="97" t="str">
        <f>VLOOKUP(ActividadesCom[[#This Row],[NO. DE CONTROL]],'LISTADO ESTUDIANTES'!A:B,2,FALSE)</f>
        <v>INGENIERIA MECANICA</v>
      </c>
      <c r="D607" s="18" t="str">
        <f>VLOOKUP(ActividadesCom[[#This Row],[NO. DE CONTROL]],'LISTADO ESTUDIANTES'!A:D,4,FALSE)</f>
        <v>EGRESADO(A)</v>
      </c>
      <c r="E607" s="5">
        <f>SUM(ActividadesCom[[#This Row],[CRÉD. 1]],ActividadesCom[[#This Row],[CRÉD. 2]],ActividadesCom[[#This Row],[CRÉD. 3]],ActividadesCom[[#This Row],[CRÉD. 4]],ActividadesCom[[#This Row],[CRÉD. 5]])</f>
        <v>6</v>
      </c>
      <c r="F607" s="17">
        <f>IF(ActividadesCom[[#This Row],[ÚLTIMO SEMESTRE CON CRÉDITOS]]&gt;0,ROUND(AVERAGE(ActividadesCom[[#This Row],[VALOR NIVEL 5]],ActividadesCom[[#This Row],[VALOR NIVEL 4]],ActividadesCom[[#This Row],[VALOR NIVEL 3]],ActividadesCom[[#This Row],[VALOR NIVEL 2]],ActividadesCom[[#This Row],[VALOR NIVEL 1]]),0),"")</f>
        <v>3</v>
      </c>
      <c r="G607" s="5" t="str">
        <f>IF(ActividadesCom[[#This Row],[PROMEDIO]]="","",IF(ActividadesCom[[#This Row],[PROMEDIO]]&gt;=4,"EXCELENTE",IF(ActividadesCom[[#This Row],[PROMEDIO]]&gt;=3,"NOTABLE",IF(ActividadesCom[[#This Row],[PROMEDIO]]&gt;=2,"BUENO",IF(ActividadesCom[[#This Row],[PROMEDIO]]=1,"SUFICIENTE","")))))</f>
        <v>NOTABLE</v>
      </c>
      <c r="H607" s="5">
        <f>MAX(ActividadesCom[[#This Row],[PERÍODO 1]],ActividadesCom[[#This Row],[PERÍODO 2]],ActividadesCom[[#This Row],[PERÍODO 3]],ActividadesCom[[#This Row],[PERÍODO 4]],ActividadesCom[[#This Row],[PERÍODO 5]])</f>
        <v>20203</v>
      </c>
      <c r="I607" s="10" t="s">
        <v>645</v>
      </c>
      <c r="J607" s="5">
        <v>20181</v>
      </c>
      <c r="K607" s="5" t="s">
        <v>4010</v>
      </c>
      <c r="L607" s="5">
        <f>IF(ActividadesCom[[#This Row],[NIVEL 1]]&lt;&gt;0,VLOOKUP(ActividadesCom[[#This Row],[NIVEL 1]],Catálogo!A:B,2,FALSE),"")</f>
        <v>2</v>
      </c>
      <c r="M607" s="5">
        <v>1</v>
      </c>
      <c r="N607" s="6" t="s">
        <v>4121</v>
      </c>
      <c r="O607" s="5">
        <v>20203</v>
      </c>
      <c r="P607" s="5" t="s">
        <v>4010</v>
      </c>
      <c r="Q607" s="5">
        <f>IF(ActividadesCom[[#This Row],[NIVEL 2]]&lt;&gt;0,VLOOKUP(ActividadesCom[[#This Row],[NIVEL 2]],Catálogo!A:B,2,FALSE),"")</f>
        <v>2</v>
      </c>
      <c r="R607" s="5">
        <v>1</v>
      </c>
      <c r="S607" s="6" t="s">
        <v>318</v>
      </c>
      <c r="T607" s="5">
        <v>20203</v>
      </c>
      <c r="U607" s="5" t="s">
        <v>4008</v>
      </c>
      <c r="V607" s="5">
        <f>IF(ActividadesCom[[#This Row],[NIVEL 3]]&lt;&gt;0,VLOOKUP(ActividadesCom[[#This Row],[NIVEL 3]],Catálogo!A:B,2,FALSE),"")</f>
        <v>4</v>
      </c>
      <c r="W607" s="5">
        <v>2</v>
      </c>
      <c r="X607" s="6" t="s">
        <v>1842</v>
      </c>
      <c r="Y607" s="5">
        <v>20201</v>
      </c>
      <c r="Z607" s="5" t="s">
        <v>4009</v>
      </c>
      <c r="AA607" s="5">
        <f>IF(ActividadesCom[[#This Row],[NIVEL 4]]&lt;&gt;0,VLOOKUP(ActividadesCom[[#This Row],[NIVEL 4]],Catálogo!A:B,2,FALSE),"")</f>
        <v>3</v>
      </c>
      <c r="AB607" s="5">
        <v>1</v>
      </c>
      <c r="AC607" s="6" t="s">
        <v>978</v>
      </c>
      <c r="AD607" s="5">
        <v>20193</v>
      </c>
      <c r="AE607" s="5" t="s">
        <v>4010</v>
      </c>
      <c r="AF607" s="5">
        <f>IF(ActividadesCom[[#This Row],[NIVEL 5]]&lt;&gt;0,VLOOKUP(ActividadesCom[[#This Row],[NIVEL 5]],Catálogo!A:B,2,FALSE),"")</f>
        <v>2</v>
      </c>
      <c r="AG607" s="5">
        <v>1</v>
      </c>
      <c r="AH607" s="2"/>
      <c r="AI607" s="2"/>
    </row>
    <row r="608" spans="1:35" ht="30" hidden="1" customHeight="1" x14ac:dyDescent="0.25">
      <c r="A608" s="7">
        <v>14470256</v>
      </c>
      <c r="B608" s="97" t="str">
        <f>VLOOKUP(ActividadesCom[[#This Row],[NO. DE CONTROL]],'LISTADO ESTUDIANTES'!A:C,3,FALSE)</f>
        <v>MIS PEREZ RICARDO ISAIAS</v>
      </c>
      <c r="C608" s="97" t="str">
        <f>VLOOKUP(ActividadesCom[[#This Row],[NO. DE CONTROL]],'LISTADO ESTUDIANTES'!A:B,2,FALSE)</f>
        <v>INGENIERIA MECANICA</v>
      </c>
      <c r="D608" s="18" t="str">
        <f>VLOOKUP(ActividadesCom[[#This Row],[NO. DE CONTROL]],'LISTADO ESTUDIANTES'!A:D,4,FALSE)</f>
        <v>BAJA</v>
      </c>
      <c r="E608" s="5">
        <f>SUM(ActividadesCom[[#This Row],[CRÉD. 1]],ActividadesCom[[#This Row],[CRÉD. 2]],ActividadesCom[[#This Row],[CRÉD. 3]],ActividadesCom[[#This Row],[CRÉD. 4]],ActividadesCom[[#This Row],[CRÉD. 5]])</f>
        <v>0</v>
      </c>
      <c r="F608" s="17" t="str">
        <f>IF(ActividadesCom[[#This Row],[ÚLTIMO SEMESTRE CON CRÉDITOS]]&gt;0,ROUND(AVERAGE(ActividadesCom[[#This Row],[VALOR NIVEL 5]],ActividadesCom[[#This Row],[VALOR NIVEL 4]],ActividadesCom[[#This Row],[VALOR NIVEL 3]],ActividadesCom[[#This Row],[VALOR NIVEL 2]],ActividadesCom[[#This Row],[VALOR NIVEL 1]]),0),"")</f>
        <v/>
      </c>
      <c r="G608" s="5" t="str">
        <f>IF(ActividadesCom[[#This Row],[PROMEDIO]]="","",IF(ActividadesCom[[#This Row],[PROMEDIO]]&gt;=4,"EXCELENTE",IF(ActividadesCom[[#This Row],[PROMEDIO]]&gt;=3,"NOTABLE",IF(ActividadesCom[[#This Row],[PROMEDIO]]&gt;=2,"BUENO",IF(ActividadesCom[[#This Row],[PROMEDIO]]=1,"SUFICIENTE","")))))</f>
        <v/>
      </c>
      <c r="H608" s="5">
        <f>MAX(ActividadesCom[[#This Row],[PERÍODO 1]],ActividadesCom[[#This Row],[PERÍODO 2]],ActividadesCom[[#This Row],[PERÍODO 3]],ActividadesCom[[#This Row],[PERÍODO 4]],ActividadesCom[[#This Row],[PERÍODO 5]])</f>
        <v>0</v>
      </c>
      <c r="I608" s="10"/>
      <c r="J608" s="5"/>
      <c r="K608" s="5"/>
      <c r="L608" s="5" t="str">
        <f>IF(ActividadesCom[[#This Row],[NIVEL 1]]&lt;&gt;0,VLOOKUP(ActividadesCom[[#This Row],[NIVEL 1]],Catálogo!A:B,2,FALSE),"")</f>
        <v/>
      </c>
      <c r="M608" s="5"/>
      <c r="N608" s="6"/>
      <c r="O608" s="5"/>
      <c r="P608" s="5"/>
      <c r="Q608" s="5" t="str">
        <f>IF(ActividadesCom[[#This Row],[NIVEL 2]]&lt;&gt;0,VLOOKUP(ActividadesCom[[#This Row],[NIVEL 2]],Catálogo!A:B,2,FALSE),"")</f>
        <v/>
      </c>
      <c r="R608" s="5"/>
      <c r="S608" s="6"/>
      <c r="T608" s="5"/>
      <c r="U608" s="5"/>
      <c r="V608" s="5" t="str">
        <f>IF(ActividadesCom[[#This Row],[NIVEL 3]]&lt;&gt;0,VLOOKUP(ActividadesCom[[#This Row],[NIVEL 3]],Catálogo!A:B,2,FALSE),"")</f>
        <v/>
      </c>
      <c r="W608" s="5"/>
      <c r="X608" s="6"/>
      <c r="Y608" s="5"/>
      <c r="Z608" s="5"/>
      <c r="AA608" s="5" t="str">
        <f>IF(ActividadesCom[[#This Row],[NIVEL 4]]&lt;&gt;0,VLOOKUP(ActividadesCom[[#This Row],[NIVEL 4]],Catálogo!A:B,2,FALSE),"")</f>
        <v/>
      </c>
      <c r="AB608" s="5"/>
      <c r="AC608" s="6"/>
      <c r="AD608" s="5"/>
      <c r="AE608" s="5"/>
      <c r="AF608" s="5" t="str">
        <f>IF(ActividadesCom[[#This Row],[NIVEL 5]]&lt;&gt;0,VLOOKUP(ActividadesCom[[#This Row],[NIVEL 5]],Catálogo!A:B,2,FALSE),"")</f>
        <v/>
      </c>
      <c r="AG608" s="5"/>
      <c r="AH608" s="2"/>
      <c r="AI608" s="2"/>
    </row>
    <row r="609" spans="1:35" ht="30" hidden="1" customHeight="1" x14ac:dyDescent="0.25">
      <c r="A609" s="7">
        <v>14470257</v>
      </c>
      <c r="B609" s="97" t="str">
        <f>VLOOKUP(ActividadesCom[[#This Row],[NO. DE CONTROL]],'LISTADO ESTUDIANTES'!A:C,3,FALSE)</f>
        <v>BOJORQUEZ JARAMILLO ARIEL OCTAVIO</v>
      </c>
      <c r="C609" s="97" t="str">
        <f>VLOOKUP(ActividadesCom[[#This Row],[NO. DE CONTROL]],'LISTADO ESTUDIANTES'!A:B,2,FALSE)</f>
        <v>INGENIERIA MECANICA</v>
      </c>
      <c r="D609" s="18" t="str">
        <f>VLOOKUP(ActividadesCom[[#This Row],[NO. DE CONTROL]],'LISTADO ESTUDIANTES'!A:D,4,FALSE)</f>
        <v>EGRESADO(A)</v>
      </c>
      <c r="E609" s="5">
        <f>SUM(ActividadesCom[[#This Row],[CRÉD. 1]],ActividadesCom[[#This Row],[CRÉD. 2]],ActividadesCom[[#This Row],[CRÉD. 3]],ActividadesCom[[#This Row],[CRÉD. 4]],ActividadesCom[[#This Row],[CRÉD. 5]])</f>
        <v>5</v>
      </c>
      <c r="F609" s="17">
        <f>IF(ActividadesCom[[#This Row],[ÚLTIMO SEMESTRE CON CRÉDITOS]]&gt;0,ROUND(AVERAGE(ActividadesCom[[#This Row],[VALOR NIVEL 5]],ActividadesCom[[#This Row],[VALOR NIVEL 4]],ActividadesCom[[#This Row],[VALOR NIVEL 3]],ActividadesCom[[#This Row],[VALOR NIVEL 2]],ActividadesCom[[#This Row],[VALOR NIVEL 1]]),0),"")</f>
        <v>2</v>
      </c>
      <c r="G609" s="5" t="str">
        <f>IF(ActividadesCom[[#This Row],[PROMEDIO]]="","",IF(ActividadesCom[[#This Row],[PROMEDIO]]&gt;=4,"EXCELENTE",IF(ActividadesCom[[#This Row],[PROMEDIO]]&gt;=3,"NOTABLE",IF(ActividadesCom[[#This Row],[PROMEDIO]]&gt;=2,"BUENO",IF(ActividadesCom[[#This Row],[PROMEDIO]]=1,"SUFICIENTE","")))))</f>
        <v>BUENO</v>
      </c>
      <c r="H609" s="5">
        <f>MAX(ActividadesCom[[#This Row],[PERÍODO 1]],ActividadesCom[[#This Row],[PERÍODO 2]],ActividadesCom[[#This Row],[PERÍODO 3]],ActividadesCom[[#This Row],[PERÍODO 4]],ActividadesCom[[#This Row],[PERÍODO 5]])</f>
        <v>20181</v>
      </c>
      <c r="I609" s="10" t="s">
        <v>601</v>
      </c>
      <c r="J609" s="5">
        <v>20181</v>
      </c>
      <c r="K609" s="5" t="s">
        <v>4010</v>
      </c>
      <c r="L609" s="5">
        <f>IF(ActividadesCom[[#This Row],[NIVEL 1]]&lt;&gt;0,VLOOKUP(ActividadesCom[[#This Row],[NIVEL 1]],Catálogo!A:B,2,FALSE),"")</f>
        <v>2</v>
      </c>
      <c r="M609" s="5">
        <v>1</v>
      </c>
      <c r="N609" s="6" t="s">
        <v>648</v>
      </c>
      <c r="O609" s="5">
        <v>20181</v>
      </c>
      <c r="P609" s="5" t="s">
        <v>4010</v>
      </c>
      <c r="Q609" s="5">
        <f>IF(ActividadesCom[[#This Row],[NIVEL 2]]&lt;&gt;0,VLOOKUP(ActividadesCom[[#This Row],[NIVEL 2]],Catálogo!A:B,2,FALSE),"")</f>
        <v>2</v>
      </c>
      <c r="R609" s="5">
        <v>2</v>
      </c>
      <c r="S609" s="6"/>
      <c r="T609" s="5"/>
      <c r="U609" s="5"/>
      <c r="V609" s="5" t="str">
        <f>IF(ActividadesCom[[#This Row],[NIVEL 3]]&lt;&gt;0,VLOOKUP(ActividadesCom[[#This Row],[NIVEL 3]],Catálogo!A:B,2,FALSE),"")</f>
        <v/>
      </c>
      <c r="W609" s="5"/>
      <c r="X609" s="6"/>
      <c r="Y609" s="5"/>
      <c r="Z609" s="5"/>
      <c r="AA609" s="5" t="str">
        <f>IF(ActividadesCom[[#This Row],[NIVEL 4]]&lt;&gt;0,VLOOKUP(ActividadesCom[[#This Row],[NIVEL 4]],Catálogo!A:B,2,FALSE),"")</f>
        <v/>
      </c>
      <c r="AB609" s="5"/>
      <c r="AC609" s="6" t="s">
        <v>27</v>
      </c>
      <c r="AD609" s="5">
        <v>20143</v>
      </c>
      <c r="AE609" s="5" t="s">
        <v>4010</v>
      </c>
      <c r="AF609" s="5">
        <f>IF(ActividadesCom[[#This Row],[NIVEL 5]]&lt;&gt;0,VLOOKUP(ActividadesCom[[#This Row],[NIVEL 5]],Catálogo!A:B,2,FALSE),"")</f>
        <v>2</v>
      </c>
      <c r="AG609" s="5">
        <v>2</v>
      </c>
      <c r="AH609" s="2"/>
      <c r="AI609" s="2"/>
    </row>
    <row r="610" spans="1:35" ht="30" hidden="1" customHeight="1" x14ac:dyDescent="0.25">
      <c r="A610" s="7">
        <v>14470258</v>
      </c>
      <c r="B610" s="97" t="str">
        <f>VLOOKUP(ActividadesCom[[#This Row],[NO. DE CONTROL]],'LISTADO ESTUDIANTES'!A:C,3,FALSE)</f>
        <v>HURTADO MARTINEZ GUILLERMO</v>
      </c>
      <c r="C610" s="97" t="str">
        <f>VLOOKUP(ActividadesCom[[#This Row],[NO. DE CONTROL]],'LISTADO ESTUDIANTES'!A:B,2,FALSE)</f>
        <v>INGENIERIA EN SISTEMAS COMPUTACIONALES</v>
      </c>
      <c r="D610" s="18" t="str">
        <f>VLOOKUP(ActividadesCom[[#This Row],[NO. DE CONTROL]],'LISTADO ESTUDIANTES'!A:D,4,FALSE)</f>
        <v>BAJA</v>
      </c>
      <c r="E610" s="5">
        <f>SUM(ActividadesCom[[#This Row],[CRÉD. 1]],ActividadesCom[[#This Row],[CRÉD. 2]],ActividadesCom[[#This Row],[CRÉD. 3]],ActividadesCom[[#This Row],[CRÉD. 4]],ActividadesCom[[#This Row],[CRÉD. 5]])</f>
        <v>1</v>
      </c>
      <c r="F610" s="17">
        <f>IF(ActividadesCom[[#This Row],[ÚLTIMO SEMESTRE CON CRÉDITOS]]&gt;0,ROUND(AVERAGE(ActividadesCom[[#This Row],[VALOR NIVEL 5]],ActividadesCom[[#This Row],[VALOR NIVEL 4]],ActividadesCom[[#This Row],[VALOR NIVEL 3]],ActividadesCom[[#This Row],[VALOR NIVEL 2]],ActividadesCom[[#This Row],[VALOR NIVEL 1]]),0),"")</f>
        <v>2</v>
      </c>
      <c r="G610" s="5" t="str">
        <f>IF(ActividadesCom[[#This Row],[PROMEDIO]]="","",IF(ActividadesCom[[#This Row],[PROMEDIO]]&gt;=4,"EXCELENTE",IF(ActividadesCom[[#This Row],[PROMEDIO]]&gt;=3,"NOTABLE",IF(ActividadesCom[[#This Row],[PROMEDIO]]&gt;=2,"BUENO",IF(ActividadesCom[[#This Row],[PROMEDIO]]=1,"SUFICIENTE","")))))</f>
        <v>BUENO</v>
      </c>
      <c r="H610" s="5">
        <f>MAX(ActividadesCom[[#This Row],[PERÍODO 1]],ActividadesCom[[#This Row],[PERÍODO 2]],ActividadesCom[[#This Row],[PERÍODO 3]],ActividadesCom[[#This Row],[PERÍODO 4]],ActividadesCom[[#This Row],[PERÍODO 5]])</f>
        <v>20143</v>
      </c>
      <c r="I610" s="10"/>
      <c r="J610" s="5"/>
      <c r="K610" s="5"/>
      <c r="L610" s="5" t="str">
        <f>IF(ActividadesCom[[#This Row],[NIVEL 1]]&lt;&gt;0,VLOOKUP(ActividadesCom[[#This Row],[NIVEL 1]],Catálogo!A:B,2,FALSE),"")</f>
        <v/>
      </c>
      <c r="M610" s="5"/>
      <c r="N610" s="6"/>
      <c r="O610" s="5"/>
      <c r="P610" s="5"/>
      <c r="Q610" s="5" t="str">
        <f>IF(ActividadesCom[[#This Row],[NIVEL 2]]&lt;&gt;0,VLOOKUP(ActividadesCom[[#This Row],[NIVEL 2]],Catálogo!A:B,2,FALSE),"")</f>
        <v/>
      </c>
      <c r="R610" s="5"/>
      <c r="S610" s="6"/>
      <c r="T610" s="5"/>
      <c r="U610" s="5"/>
      <c r="V610" s="5" t="str">
        <f>IF(ActividadesCom[[#This Row],[NIVEL 3]]&lt;&gt;0,VLOOKUP(ActividadesCom[[#This Row],[NIVEL 3]],Catálogo!A:B,2,FALSE),"")</f>
        <v/>
      </c>
      <c r="W610" s="5"/>
      <c r="X610" s="6"/>
      <c r="Y610" s="5"/>
      <c r="Z610" s="5"/>
      <c r="AA610" s="5" t="str">
        <f>IF(ActividadesCom[[#This Row],[NIVEL 4]]&lt;&gt;0,VLOOKUP(ActividadesCom[[#This Row],[NIVEL 4]],Catálogo!A:B,2,FALSE),"")</f>
        <v/>
      </c>
      <c r="AB610" s="5"/>
      <c r="AC610" s="6" t="s">
        <v>25</v>
      </c>
      <c r="AD610" s="5">
        <v>20143</v>
      </c>
      <c r="AE610" s="5" t="s">
        <v>4010</v>
      </c>
      <c r="AF610" s="5">
        <f>IF(ActividadesCom[[#This Row],[NIVEL 5]]&lt;&gt;0,VLOOKUP(ActividadesCom[[#This Row],[NIVEL 5]],Catálogo!A:B,2,FALSE),"")</f>
        <v>2</v>
      </c>
      <c r="AG610" s="5">
        <v>1</v>
      </c>
      <c r="AH610" s="2"/>
      <c r="AI610" s="2"/>
    </row>
    <row r="611" spans="1:35" ht="30" hidden="1" customHeight="1" x14ac:dyDescent="0.25">
      <c r="A611" s="7">
        <v>14470259</v>
      </c>
      <c r="B611" s="97" t="str">
        <f>VLOOKUP(ActividadesCom[[#This Row],[NO. DE CONTROL]],'LISTADO ESTUDIANTES'!A:C,3,FALSE)</f>
        <v>CASTAÑEDA MARTINEZ JESUS EMMANUEL</v>
      </c>
      <c r="C611" s="97" t="str">
        <f>VLOOKUP(ActividadesCom[[#This Row],[NO. DE CONTROL]],'LISTADO ESTUDIANTES'!A:B,2,FALSE)</f>
        <v>INGENIERIA MECANICA</v>
      </c>
      <c r="D611" s="18" t="str">
        <f>VLOOKUP(ActividadesCom[[#This Row],[NO. DE CONTROL]],'LISTADO ESTUDIANTES'!A:D,4,FALSE)</f>
        <v>EGRESADO(A)</v>
      </c>
      <c r="E611" s="5">
        <f>SUM(ActividadesCom[[#This Row],[CRÉD. 1]],ActividadesCom[[#This Row],[CRÉD. 2]],ActividadesCom[[#This Row],[CRÉD. 3]],ActividadesCom[[#This Row],[CRÉD. 4]],ActividadesCom[[#This Row],[CRÉD. 5]])</f>
        <v>5</v>
      </c>
      <c r="F611" s="17">
        <f>IF(ActividadesCom[[#This Row],[ÚLTIMO SEMESTRE CON CRÉDITOS]]&gt;0,ROUND(AVERAGE(ActividadesCom[[#This Row],[VALOR NIVEL 5]],ActividadesCom[[#This Row],[VALOR NIVEL 4]],ActividadesCom[[#This Row],[VALOR NIVEL 3]],ActividadesCom[[#This Row],[VALOR NIVEL 2]],ActividadesCom[[#This Row],[VALOR NIVEL 1]]),0),"")</f>
        <v>2</v>
      </c>
      <c r="G611" s="5" t="str">
        <f>IF(ActividadesCom[[#This Row],[PROMEDIO]]="","",IF(ActividadesCom[[#This Row],[PROMEDIO]]&gt;=4,"EXCELENTE",IF(ActividadesCom[[#This Row],[PROMEDIO]]&gt;=3,"NOTABLE",IF(ActividadesCom[[#This Row],[PROMEDIO]]&gt;=2,"BUENO",IF(ActividadesCom[[#This Row],[PROMEDIO]]=1,"SUFICIENTE","")))))</f>
        <v>BUENO</v>
      </c>
      <c r="H611" s="5">
        <f>MAX(ActividadesCom[[#This Row],[PERÍODO 1]],ActividadesCom[[#This Row],[PERÍODO 2]],ActividadesCom[[#This Row],[PERÍODO 3]],ActividadesCom[[#This Row],[PERÍODO 4]],ActividadesCom[[#This Row],[PERÍODO 5]])</f>
        <v>20191</v>
      </c>
      <c r="I611" s="10" t="s">
        <v>601</v>
      </c>
      <c r="J611" s="5">
        <v>20181</v>
      </c>
      <c r="K611" s="5" t="s">
        <v>4010</v>
      </c>
      <c r="L611" s="5">
        <f>IF(ActividadesCom[[#This Row],[NIVEL 1]]&lt;&gt;0,VLOOKUP(ActividadesCom[[#This Row],[NIVEL 1]],Catálogo!A:B,2,FALSE),"")</f>
        <v>2</v>
      </c>
      <c r="M611" s="5">
        <v>1</v>
      </c>
      <c r="N611" s="6" t="s">
        <v>937</v>
      </c>
      <c r="O611" s="5">
        <v>20173</v>
      </c>
      <c r="P611" s="5" t="s">
        <v>4010</v>
      </c>
      <c r="Q611" s="5">
        <f>IF(ActividadesCom[[#This Row],[NIVEL 2]]&lt;&gt;0,VLOOKUP(ActividadesCom[[#This Row],[NIVEL 2]],Catálogo!A:B,2,FALSE),"")</f>
        <v>2</v>
      </c>
      <c r="R611" s="5">
        <v>1</v>
      </c>
      <c r="S611" s="6" t="s">
        <v>955</v>
      </c>
      <c r="T611" s="5">
        <v>20191</v>
      </c>
      <c r="U611" s="5" t="s">
        <v>4010</v>
      </c>
      <c r="V611" s="5">
        <f>IF(ActividadesCom[[#This Row],[NIVEL 3]]&lt;&gt;0,VLOOKUP(ActividadesCom[[#This Row],[NIVEL 3]],Catálogo!A:B,2,FALSE),"")</f>
        <v>2</v>
      </c>
      <c r="W611" s="5">
        <v>1</v>
      </c>
      <c r="X611" s="6" t="s">
        <v>788</v>
      </c>
      <c r="Y611" s="5">
        <v>20143</v>
      </c>
      <c r="Z611" s="5" t="s">
        <v>4010</v>
      </c>
      <c r="AA611" s="5">
        <f>IF(ActividadesCom[[#This Row],[NIVEL 4]]&lt;&gt;0,VLOOKUP(ActividadesCom[[#This Row],[NIVEL 4]],Catálogo!A:B,2,FALSE),"")</f>
        <v>2</v>
      </c>
      <c r="AB611" s="5">
        <v>1</v>
      </c>
      <c r="AC611" s="6" t="s">
        <v>403</v>
      </c>
      <c r="AD611" s="5">
        <v>20181</v>
      </c>
      <c r="AE611" s="5" t="s">
        <v>4010</v>
      </c>
      <c r="AF611" s="5">
        <f>IF(ActividadesCom[[#This Row],[NIVEL 5]]&lt;&gt;0,VLOOKUP(ActividadesCom[[#This Row],[NIVEL 5]],Catálogo!A:B,2,FALSE),"")</f>
        <v>2</v>
      </c>
      <c r="AG611" s="5">
        <v>1</v>
      </c>
      <c r="AH611" s="2"/>
      <c r="AI611" s="2"/>
    </row>
    <row r="612" spans="1:35" ht="30" hidden="1" customHeight="1" x14ac:dyDescent="0.25">
      <c r="A612" s="7">
        <v>14470260</v>
      </c>
      <c r="B612" s="97" t="str">
        <f>VLOOKUP(ActividadesCom[[#This Row],[NO. DE CONTROL]],'LISTADO ESTUDIANTES'!A:C,3,FALSE)</f>
        <v>SOLIS PEREZ BRAYAN ALEXIS</v>
      </c>
      <c r="C612" s="97" t="str">
        <f>VLOOKUP(ActividadesCom[[#This Row],[NO. DE CONTROL]],'LISTADO ESTUDIANTES'!A:B,2,FALSE)</f>
        <v>INGENIERIA MECANICA</v>
      </c>
      <c r="D612" s="18" t="str">
        <f>VLOOKUP(ActividadesCom[[#This Row],[NO. DE CONTROL]],'LISTADO ESTUDIANTES'!A:D,4,FALSE)</f>
        <v>EGRESADO(A)</v>
      </c>
      <c r="E612" s="5">
        <f>SUM(ActividadesCom[[#This Row],[CRÉD. 1]],ActividadesCom[[#This Row],[CRÉD. 2]],ActividadesCom[[#This Row],[CRÉD. 3]],ActividadesCom[[#This Row],[CRÉD. 4]],ActividadesCom[[#This Row],[CRÉD. 5]])</f>
        <v>5</v>
      </c>
      <c r="F612" s="17">
        <f>IF(ActividadesCom[[#This Row],[ÚLTIMO SEMESTRE CON CRÉDITOS]]&gt;0,ROUND(AVERAGE(ActividadesCom[[#This Row],[VALOR NIVEL 5]],ActividadesCom[[#This Row],[VALOR NIVEL 4]],ActividadesCom[[#This Row],[VALOR NIVEL 3]],ActividadesCom[[#This Row],[VALOR NIVEL 2]],ActividadesCom[[#This Row],[VALOR NIVEL 1]]),0),"")</f>
        <v>2</v>
      </c>
      <c r="G612" s="5" t="str">
        <f>IF(ActividadesCom[[#This Row],[PROMEDIO]]="","",IF(ActividadesCom[[#This Row],[PROMEDIO]]&gt;=4,"EXCELENTE",IF(ActividadesCom[[#This Row],[PROMEDIO]]&gt;=3,"NOTABLE",IF(ActividadesCom[[#This Row],[PROMEDIO]]&gt;=2,"BUENO",IF(ActividadesCom[[#This Row],[PROMEDIO]]=1,"SUFICIENTE","")))))</f>
        <v>BUENO</v>
      </c>
      <c r="H612" s="5">
        <f>MAX(ActividadesCom[[#This Row],[PERÍODO 1]],ActividadesCom[[#This Row],[PERÍODO 2]],ActividadesCom[[#This Row],[PERÍODO 3]],ActividadesCom[[#This Row],[PERÍODO 4]],ActividadesCom[[#This Row],[PERÍODO 5]])</f>
        <v>20191</v>
      </c>
      <c r="I612" s="10" t="s">
        <v>437</v>
      </c>
      <c r="J612" s="5">
        <v>20173</v>
      </c>
      <c r="K612" s="5" t="s">
        <v>4010</v>
      </c>
      <c r="L612" s="5">
        <f>IF(ActividadesCom[[#This Row],[NIVEL 1]]&lt;&gt;0,VLOOKUP(ActividadesCom[[#This Row],[NIVEL 1]],Catálogo!A:B,2,FALSE),"")</f>
        <v>2</v>
      </c>
      <c r="M612" s="5">
        <v>2</v>
      </c>
      <c r="N612" s="6" t="s">
        <v>955</v>
      </c>
      <c r="O612" s="5">
        <v>20191</v>
      </c>
      <c r="P612" s="5" t="s">
        <v>4010</v>
      </c>
      <c r="Q612" s="5">
        <f>IF(ActividadesCom[[#This Row],[NIVEL 2]]&lt;&gt;0,VLOOKUP(ActividadesCom[[#This Row],[NIVEL 2]],Catálogo!A:B,2,FALSE),"")</f>
        <v>2</v>
      </c>
      <c r="R612" s="5">
        <v>1</v>
      </c>
      <c r="S612" s="6"/>
      <c r="T612" s="5"/>
      <c r="U612" s="5"/>
      <c r="V612" s="5" t="str">
        <f>IF(ActividadesCom[[#This Row],[NIVEL 3]]&lt;&gt;0,VLOOKUP(ActividadesCom[[#This Row],[NIVEL 3]],Catálogo!A:B,2,FALSE),"")</f>
        <v/>
      </c>
      <c r="W612" s="5"/>
      <c r="X612" s="6" t="s">
        <v>27</v>
      </c>
      <c r="Y612" s="5">
        <v>20181</v>
      </c>
      <c r="Z612" s="5" t="s">
        <v>4010</v>
      </c>
      <c r="AA612" s="5">
        <f>IF(ActividadesCom[[#This Row],[NIVEL 4]]&lt;&gt;0,VLOOKUP(ActividadesCom[[#This Row],[NIVEL 4]],Catálogo!A:B,2,FALSE),"")</f>
        <v>2</v>
      </c>
      <c r="AB612" s="5">
        <v>1</v>
      </c>
      <c r="AC612" s="6" t="s">
        <v>6</v>
      </c>
      <c r="AD612" s="5">
        <v>20143</v>
      </c>
      <c r="AE612" s="5" t="s">
        <v>4010</v>
      </c>
      <c r="AF612" s="5">
        <f>IF(ActividadesCom[[#This Row],[NIVEL 5]]&lt;&gt;0,VLOOKUP(ActividadesCom[[#This Row],[NIVEL 5]],Catálogo!A:B,2,FALSE),"")</f>
        <v>2</v>
      </c>
      <c r="AG612" s="5">
        <v>1</v>
      </c>
      <c r="AH612" s="2"/>
      <c r="AI612" s="2"/>
    </row>
    <row r="613" spans="1:35" ht="30" hidden="1" customHeight="1" x14ac:dyDescent="0.25">
      <c r="A613" s="7">
        <v>14470261</v>
      </c>
      <c r="B613" s="97" t="str">
        <f>VLOOKUP(ActividadesCom[[#This Row],[NO. DE CONTROL]],'LISTADO ESTUDIANTES'!A:C,3,FALSE)</f>
        <v>TEC VAZQUEZ CESAR MANUEL DEL JESUS</v>
      </c>
      <c r="C613" s="97" t="str">
        <f>VLOOKUP(ActividadesCom[[#This Row],[NO. DE CONTROL]],'LISTADO ESTUDIANTES'!A:B,2,FALSE)</f>
        <v>INGENIERIA MECANICA</v>
      </c>
      <c r="D613" s="18" t="str">
        <f>VLOOKUP(ActividadesCom[[#This Row],[NO. DE CONTROL]],'LISTADO ESTUDIANTES'!A:D,4,FALSE)</f>
        <v>EGRESADO(A)</v>
      </c>
      <c r="E613" s="5">
        <f>SUM(ActividadesCom[[#This Row],[CRÉD. 1]],ActividadesCom[[#This Row],[CRÉD. 2]],ActividadesCom[[#This Row],[CRÉD. 3]],ActividadesCom[[#This Row],[CRÉD. 4]],ActividadesCom[[#This Row],[CRÉD. 5]])</f>
        <v>5</v>
      </c>
      <c r="F613" s="17">
        <f>IF(ActividadesCom[[#This Row],[ÚLTIMO SEMESTRE CON CRÉDITOS]]&gt;0,ROUND(AVERAGE(ActividadesCom[[#This Row],[VALOR NIVEL 5]],ActividadesCom[[#This Row],[VALOR NIVEL 4]],ActividadesCom[[#This Row],[VALOR NIVEL 3]],ActividadesCom[[#This Row],[VALOR NIVEL 2]],ActividadesCom[[#This Row],[VALOR NIVEL 1]]),0),"")</f>
        <v>2</v>
      </c>
      <c r="G613" s="5" t="str">
        <f>IF(ActividadesCom[[#This Row],[PROMEDIO]]="","",IF(ActividadesCom[[#This Row],[PROMEDIO]]&gt;=4,"EXCELENTE",IF(ActividadesCom[[#This Row],[PROMEDIO]]&gt;=3,"NOTABLE",IF(ActividadesCom[[#This Row],[PROMEDIO]]&gt;=2,"BUENO",IF(ActividadesCom[[#This Row],[PROMEDIO]]=1,"SUFICIENTE","")))))</f>
        <v>BUENO</v>
      </c>
      <c r="H613" s="5">
        <f>MAX(ActividadesCom[[#This Row],[PERÍODO 1]],ActividadesCom[[#This Row],[PERÍODO 2]],ActividadesCom[[#This Row],[PERÍODO 3]],ActividadesCom[[#This Row],[PERÍODO 4]],ActividadesCom[[#This Row],[PERÍODO 5]])</f>
        <v>20173</v>
      </c>
      <c r="I613" s="10" t="s">
        <v>298</v>
      </c>
      <c r="J613" s="5">
        <v>20171</v>
      </c>
      <c r="K613" s="5" t="s">
        <v>4010</v>
      </c>
      <c r="L613" s="5">
        <f>IF(ActividadesCom[[#This Row],[NIVEL 1]]&lt;&gt;0,VLOOKUP(ActividadesCom[[#This Row],[NIVEL 1]],Catálogo!A:B,2,FALSE),"")</f>
        <v>2</v>
      </c>
      <c r="M613" s="5">
        <v>1</v>
      </c>
      <c r="N613" s="6" t="s">
        <v>888</v>
      </c>
      <c r="O613" s="5">
        <v>20161</v>
      </c>
      <c r="P613" s="5" t="s">
        <v>4010</v>
      </c>
      <c r="Q613" s="5">
        <f>IF(ActividadesCom[[#This Row],[NIVEL 2]]&lt;&gt;0,VLOOKUP(ActividadesCom[[#This Row],[NIVEL 2]],Catálogo!A:B,2,FALSE),"")</f>
        <v>2</v>
      </c>
      <c r="R613" s="5">
        <v>1</v>
      </c>
      <c r="S613" s="6" t="s">
        <v>897</v>
      </c>
      <c r="T613" s="5">
        <v>20153</v>
      </c>
      <c r="U613" s="5" t="s">
        <v>4010</v>
      </c>
      <c r="V613" s="5">
        <f>IF(ActividadesCom[[#This Row],[NIVEL 3]]&lt;&gt;0,VLOOKUP(ActividadesCom[[#This Row],[NIVEL 3]],Catálogo!A:B,2,FALSE),"")</f>
        <v>2</v>
      </c>
      <c r="W613" s="5">
        <v>1</v>
      </c>
      <c r="X613" s="6" t="s">
        <v>112</v>
      </c>
      <c r="Y613" s="5">
        <v>20143</v>
      </c>
      <c r="Z613" s="5" t="s">
        <v>4010</v>
      </c>
      <c r="AA613" s="5">
        <f>IF(ActividadesCom[[#This Row],[NIVEL 4]]&lt;&gt;0,VLOOKUP(ActividadesCom[[#This Row],[NIVEL 4]],Catálogo!A:B,2,FALSE),"")</f>
        <v>2</v>
      </c>
      <c r="AB613" s="5">
        <v>1</v>
      </c>
      <c r="AC613" s="6" t="s">
        <v>133</v>
      </c>
      <c r="AD613" s="5">
        <v>20173</v>
      </c>
      <c r="AE613" s="5" t="s">
        <v>4010</v>
      </c>
      <c r="AF613" s="5">
        <f>IF(ActividadesCom[[#This Row],[NIVEL 5]]&lt;&gt;0,VLOOKUP(ActividadesCom[[#This Row],[NIVEL 5]],Catálogo!A:B,2,FALSE),"")</f>
        <v>2</v>
      </c>
      <c r="AG613" s="5">
        <v>1</v>
      </c>
      <c r="AH613" s="2"/>
      <c r="AI613" s="2"/>
    </row>
    <row r="614" spans="1:35" ht="30" hidden="1" customHeight="1" x14ac:dyDescent="0.25">
      <c r="A614" s="7">
        <v>14470262</v>
      </c>
      <c r="B614" s="97" t="str">
        <f>VLOOKUP(ActividadesCom[[#This Row],[NO. DE CONTROL]],'LISTADO ESTUDIANTES'!A:C,3,FALSE)</f>
        <v>CANUL HERNANDEZ ROGELIO ARBEY</v>
      </c>
      <c r="C614" s="97" t="str">
        <f>VLOOKUP(ActividadesCom[[#This Row],[NO. DE CONTROL]],'LISTADO ESTUDIANTES'!A:B,2,FALSE)</f>
        <v>INGENIERIA MECANICA</v>
      </c>
      <c r="D614" s="18" t="str">
        <f>VLOOKUP(ActividadesCom[[#This Row],[NO. DE CONTROL]],'LISTADO ESTUDIANTES'!A:D,4,FALSE)</f>
        <v>BAJA</v>
      </c>
      <c r="E614" s="5">
        <f>SUM(ActividadesCom[[#This Row],[CRÉD. 1]],ActividadesCom[[#This Row],[CRÉD. 2]],ActividadesCom[[#This Row],[CRÉD. 3]],ActividadesCom[[#This Row],[CRÉD. 4]],ActividadesCom[[#This Row],[CRÉD. 5]])</f>
        <v>5</v>
      </c>
      <c r="F614" s="17">
        <f>IF(ActividadesCom[[#This Row],[ÚLTIMO SEMESTRE CON CRÉDITOS]]&gt;0,ROUND(AVERAGE(ActividadesCom[[#This Row],[VALOR NIVEL 5]],ActividadesCom[[#This Row],[VALOR NIVEL 4]],ActividadesCom[[#This Row],[VALOR NIVEL 3]],ActividadesCom[[#This Row],[VALOR NIVEL 2]],ActividadesCom[[#This Row],[VALOR NIVEL 1]]),0),"")</f>
        <v>2</v>
      </c>
      <c r="G614" s="5" t="str">
        <f>IF(ActividadesCom[[#This Row],[PROMEDIO]]="","",IF(ActividadesCom[[#This Row],[PROMEDIO]]&gt;=4,"EXCELENTE",IF(ActividadesCom[[#This Row],[PROMEDIO]]&gt;=3,"NOTABLE",IF(ActividadesCom[[#This Row],[PROMEDIO]]&gt;=2,"BUENO",IF(ActividadesCom[[#This Row],[PROMEDIO]]=1,"SUFICIENTE","")))))</f>
        <v>BUENO</v>
      </c>
      <c r="H614" s="5">
        <f>MAX(ActividadesCom[[#This Row],[PERÍODO 1]],ActividadesCom[[#This Row],[PERÍODO 2]],ActividadesCom[[#This Row],[PERÍODO 3]],ActividadesCom[[#This Row],[PERÍODO 4]],ActividadesCom[[#This Row],[PERÍODO 5]])</f>
        <v>20173</v>
      </c>
      <c r="I614" s="10" t="s">
        <v>291</v>
      </c>
      <c r="J614" s="5">
        <v>20161</v>
      </c>
      <c r="K614" s="5" t="s">
        <v>4010</v>
      </c>
      <c r="L614" s="5">
        <f>IF(ActividadesCom[[#This Row],[NIVEL 1]]&lt;&gt;0,VLOOKUP(ActividadesCom[[#This Row],[NIVEL 1]],Catálogo!A:B,2,FALSE),"")</f>
        <v>2</v>
      </c>
      <c r="M614" s="5">
        <v>1</v>
      </c>
      <c r="N614" s="6" t="s">
        <v>292</v>
      </c>
      <c r="O614" s="5">
        <v>20153</v>
      </c>
      <c r="P614" s="5" t="s">
        <v>4010</v>
      </c>
      <c r="Q614" s="5">
        <f>IF(ActividadesCom[[#This Row],[NIVEL 2]]&lt;&gt;0,VLOOKUP(ActividadesCom[[#This Row],[NIVEL 2]],Catálogo!A:B,2,FALSE),"")</f>
        <v>2</v>
      </c>
      <c r="R614" s="5">
        <v>1</v>
      </c>
      <c r="S614" s="6" t="s">
        <v>293</v>
      </c>
      <c r="T614" s="5">
        <v>20151</v>
      </c>
      <c r="U614" s="5" t="s">
        <v>4010</v>
      </c>
      <c r="V614" s="5">
        <f>IF(ActividadesCom[[#This Row],[NIVEL 3]]&lt;&gt;0,VLOOKUP(ActividadesCom[[#This Row],[NIVEL 3]],Catálogo!A:B,2,FALSE),"")</f>
        <v>2</v>
      </c>
      <c r="W614" s="5">
        <v>1</v>
      </c>
      <c r="X614" s="6" t="s">
        <v>294</v>
      </c>
      <c r="Y614" s="5">
        <v>20143</v>
      </c>
      <c r="Z614" s="5" t="s">
        <v>4010</v>
      </c>
      <c r="AA614" s="5">
        <f>IF(ActividadesCom[[#This Row],[NIVEL 4]]&lt;&gt;0,VLOOKUP(ActividadesCom[[#This Row],[NIVEL 4]],Catálogo!A:B,2,FALSE),"")</f>
        <v>2</v>
      </c>
      <c r="AB614" s="5">
        <v>1</v>
      </c>
      <c r="AC614" s="6" t="s">
        <v>133</v>
      </c>
      <c r="AD614" s="5">
        <v>20173</v>
      </c>
      <c r="AE614" s="5" t="s">
        <v>4010</v>
      </c>
      <c r="AF614" s="5">
        <f>IF(ActividadesCom[[#This Row],[NIVEL 5]]&lt;&gt;0,VLOOKUP(ActividadesCom[[#This Row],[NIVEL 5]],Catálogo!A:B,2,FALSE),"")</f>
        <v>2</v>
      </c>
      <c r="AG614" s="5">
        <v>1</v>
      </c>
      <c r="AH614" s="2"/>
      <c r="AI614" s="2"/>
    </row>
    <row r="615" spans="1:35" ht="30" hidden="1" customHeight="1" x14ac:dyDescent="0.25">
      <c r="A615" s="7">
        <v>14470263</v>
      </c>
      <c r="B615" s="97" t="str">
        <f>VLOOKUP(ActividadesCom[[#This Row],[NO. DE CONTROL]],'LISTADO ESTUDIANTES'!A:C,3,FALSE)</f>
        <v>PECH XEQUE GILBERTO ALEXANDER</v>
      </c>
      <c r="C615" s="97" t="str">
        <f>VLOOKUP(ActividadesCom[[#This Row],[NO. DE CONTROL]],'LISTADO ESTUDIANTES'!A:B,2,FALSE)</f>
        <v>INGENIERIA MECANICA</v>
      </c>
      <c r="D615" s="18" t="str">
        <f>VLOOKUP(ActividadesCom[[#This Row],[NO. DE CONTROL]],'LISTADO ESTUDIANTES'!A:D,4,FALSE)</f>
        <v>BAJA</v>
      </c>
      <c r="E615" s="5">
        <f>SUM(ActividadesCom[[#This Row],[CRÉD. 1]],ActividadesCom[[#This Row],[CRÉD. 2]],ActividadesCom[[#This Row],[CRÉD. 3]],ActividadesCom[[#This Row],[CRÉD. 4]],ActividadesCom[[#This Row],[CRÉD. 5]])</f>
        <v>1</v>
      </c>
      <c r="F615" s="17">
        <f>IF(ActividadesCom[[#This Row],[ÚLTIMO SEMESTRE CON CRÉDITOS]]&gt;0,ROUND(AVERAGE(ActividadesCom[[#This Row],[VALOR NIVEL 5]],ActividadesCom[[#This Row],[VALOR NIVEL 4]],ActividadesCom[[#This Row],[VALOR NIVEL 3]],ActividadesCom[[#This Row],[VALOR NIVEL 2]],ActividadesCom[[#This Row],[VALOR NIVEL 1]]),0),"")</f>
        <v>2</v>
      </c>
      <c r="G615" s="5" t="str">
        <f>IF(ActividadesCom[[#This Row],[PROMEDIO]]="","",IF(ActividadesCom[[#This Row],[PROMEDIO]]&gt;=4,"EXCELENTE",IF(ActividadesCom[[#This Row],[PROMEDIO]]&gt;=3,"NOTABLE",IF(ActividadesCom[[#This Row],[PROMEDIO]]&gt;=2,"BUENO",IF(ActividadesCom[[#This Row],[PROMEDIO]]=1,"SUFICIENTE","")))))</f>
        <v>BUENO</v>
      </c>
      <c r="H615" s="5">
        <f>MAX(ActividadesCom[[#This Row],[PERÍODO 1]],ActividadesCom[[#This Row],[PERÍODO 2]],ActividadesCom[[#This Row],[PERÍODO 3]],ActividadesCom[[#This Row],[PERÍODO 4]],ActividadesCom[[#This Row],[PERÍODO 5]])</f>
        <v>20143</v>
      </c>
      <c r="I615" s="10"/>
      <c r="J615" s="5"/>
      <c r="K615" s="5"/>
      <c r="L615" s="5" t="str">
        <f>IF(ActividadesCom[[#This Row],[NIVEL 1]]&lt;&gt;0,VLOOKUP(ActividadesCom[[#This Row],[NIVEL 1]],Catálogo!A:B,2,FALSE),"")</f>
        <v/>
      </c>
      <c r="M615" s="5"/>
      <c r="N615" s="6"/>
      <c r="O615" s="5"/>
      <c r="P615" s="5"/>
      <c r="Q615" s="5" t="str">
        <f>IF(ActividadesCom[[#This Row],[NIVEL 2]]&lt;&gt;0,VLOOKUP(ActividadesCom[[#This Row],[NIVEL 2]],Catálogo!A:B,2,FALSE),"")</f>
        <v/>
      </c>
      <c r="R615" s="5"/>
      <c r="S615" s="6"/>
      <c r="T615" s="5"/>
      <c r="U615" s="5"/>
      <c r="V615" s="5" t="str">
        <f>IF(ActividadesCom[[#This Row],[NIVEL 3]]&lt;&gt;0,VLOOKUP(ActividadesCom[[#This Row],[NIVEL 3]],Catálogo!A:B,2,FALSE),"")</f>
        <v/>
      </c>
      <c r="W615" s="5"/>
      <c r="X615" s="6"/>
      <c r="Y615" s="5"/>
      <c r="Z615" s="5"/>
      <c r="AA615" s="5" t="str">
        <f>IF(ActividadesCom[[#This Row],[NIVEL 4]]&lt;&gt;0,VLOOKUP(ActividadesCom[[#This Row],[NIVEL 4]],Catálogo!A:B,2,FALSE),"")</f>
        <v/>
      </c>
      <c r="AB615" s="5"/>
      <c r="AC615" s="6" t="s">
        <v>6</v>
      </c>
      <c r="AD615" s="5">
        <v>20143</v>
      </c>
      <c r="AE615" s="5" t="s">
        <v>4010</v>
      </c>
      <c r="AF615" s="5">
        <f>IF(ActividadesCom[[#This Row],[NIVEL 5]]&lt;&gt;0,VLOOKUP(ActividadesCom[[#This Row],[NIVEL 5]],Catálogo!A:B,2,FALSE),"")</f>
        <v>2</v>
      </c>
      <c r="AG615" s="5">
        <v>1</v>
      </c>
      <c r="AH615" s="2"/>
      <c r="AI615" s="2"/>
    </row>
    <row r="616" spans="1:35" ht="30" hidden="1" customHeight="1" x14ac:dyDescent="0.25">
      <c r="A616" s="7">
        <v>14470264</v>
      </c>
      <c r="B616" s="97" t="str">
        <f>VLOOKUP(ActividadesCom[[#This Row],[NO. DE CONTROL]],'LISTADO ESTUDIANTES'!A:C,3,FALSE)</f>
        <v>ESTRELLA COCON PABLO  JESUS</v>
      </c>
      <c r="C616" s="97" t="str">
        <f>VLOOKUP(ActividadesCom[[#This Row],[NO. DE CONTROL]],'LISTADO ESTUDIANTES'!A:B,2,FALSE)</f>
        <v>INGENIERIA MECANICA</v>
      </c>
      <c r="D616" s="18" t="str">
        <f>VLOOKUP(ActividadesCom[[#This Row],[NO. DE CONTROL]],'LISTADO ESTUDIANTES'!A:D,4,FALSE)</f>
        <v>EGRESADO(A)</v>
      </c>
      <c r="E616" s="5">
        <f>SUM(ActividadesCom[[#This Row],[CRÉD. 1]],ActividadesCom[[#This Row],[CRÉD. 2]],ActividadesCom[[#This Row],[CRÉD. 3]],ActividadesCom[[#This Row],[CRÉD. 4]],ActividadesCom[[#This Row],[CRÉD. 5]])</f>
        <v>5</v>
      </c>
      <c r="F616" s="17">
        <f>IF(ActividadesCom[[#This Row],[ÚLTIMO SEMESTRE CON CRÉDITOS]]&gt;0,ROUND(AVERAGE(ActividadesCom[[#This Row],[VALOR NIVEL 5]],ActividadesCom[[#This Row],[VALOR NIVEL 4]],ActividadesCom[[#This Row],[VALOR NIVEL 3]],ActividadesCom[[#This Row],[VALOR NIVEL 2]],ActividadesCom[[#This Row],[VALOR NIVEL 1]]),0),"")</f>
        <v>2</v>
      </c>
      <c r="G616" s="5" t="str">
        <f>IF(ActividadesCom[[#This Row],[PROMEDIO]]="","",IF(ActividadesCom[[#This Row],[PROMEDIO]]&gt;=4,"EXCELENTE",IF(ActividadesCom[[#This Row],[PROMEDIO]]&gt;=3,"NOTABLE",IF(ActividadesCom[[#This Row],[PROMEDIO]]&gt;=2,"BUENO",IF(ActividadesCom[[#This Row],[PROMEDIO]]=1,"SUFICIENTE","")))))</f>
        <v>BUENO</v>
      </c>
      <c r="H616" s="5">
        <f>MAX(ActividadesCom[[#This Row],[PERÍODO 1]],ActividadesCom[[#This Row],[PERÍODO 2]],ActividadesCom[[#This Row],[PERÍODO 3]],ActividadesCom[[#This Row],[PERÍODO 4]],ActividadesCom[[#This Row],[PERÍODO 5]])</f>
        <v>20191</v>
      </c>
      <c r="I616" s="10" t="s">
        <v>937</v>
      </c>
      <c r="J616" s="5">
        <v>20173</v>
      </c>
      <c r="K616" s="5" t="s">
        <v>4010</v>
      </c>
      <c r="L616" s="5">
        <f>IF(ActividadesCom[[#This Row],[NIVEL 1]]&lt;&gt;0,VLOOKUP(ActividadesCom[[#This Row],[NIVEL 1]],Catálogo!A:B,2,FALSE),"")</f>
        <v>2</v>
      </c>
      <c r="M616" s="5">
        <v>1</v>
      </c>
      <c r="N616" s="6" t="s">
        <v>954</v>
      </c>
      <c r="O616" s="5">
        <v>20191</v>
      </c>
      <c r="P616" s="5" t="s">
        <v>4010</v>
      </c>
      <c r="Q616" s="5">
        <f>IF(ActividadesCom[[#This Row],[NIVEL 2]]&lt;&gt;0,VLOOKUP(ActividadesCom[[#This Row],[NIVEL 2]],Catálogo!A:B,2,FALSE),"")</f>
        <v>2</v>
      </c>
      <c r="R616" s="5">
        <v>2</v>
      </c>
      <c r="S616" s="6"/>
      <c r="T616" s="5"/>
      <c r="U616" s="5"/>
      <c r="V616" s="5" t="str">
        <f>IF(ActividadesCom[[#This Row],[NIVEL 3]]&lt;&gt;0,VLOOKUP(ActividadesCom[[#This Row],[NIVEL 3]],Catálogo!A:B,2,FALSE),"")</f>
        <v/>
      </c>
      <c r="W616" s="5"/>
      <c r="X616" s="6" t="s">
        <v>47</v>
      </c>
      <c r="Y616" s="5">
        <v>20181</v>
      </c>
      <c r="Z616" s="5" t="s">
        <v>4010</v>
      </c>
      <c r="AA616" s="5">
        <f>IF(ActividadesCom[[#This Row],[NIVEL 4]]&lt;&gt;0,VLOOKUP(ActividadesCom[[#This Row],[NIVEL 4]],Catálogo!A:B,2,FALSE),"")</f>
        <v>2</v>
      </c>
      <c r="AB616" s="5">
        <v>1</v>
      </c>
      <c r="AC616" s="6" t="s">
        <v>6</v>
      </c>
      <c r="AD616" s="5">
        <v>20143</v>
      </c>
      <c r="AE616" s="5" t="s">
        <v>4010</v>
      </c>
      <c r="AF616" s="5">
        <f>IF(ActividadesCom[[#This Row],[NIVEL 5]]&lt;&gt;0,VLOOKUP(ActividadesCom[[#This Row],[NIVEL 5]],Catálogo!A:B,2,FALSE),"")</f>
        <v>2</v>
      </c>
      <c r="AG616" s="5">
        <v>1</v>
      </c>
      <c r="AH616" s="2"/>
      <c r="AI616" s="2"/>
    </row>
    <row r="617" spans="1:35" ht="30" hidden="1" customHeight="1" x14ac:dyDescent="0.25">
      <c r="A617" s="7">
        <v>14470265</v>
      </c>
      <c r="B617" s="97" t="str">
        <f>VLOOKUP(ActividadesCom[[#This Row],[NO. DE CONTROL]],'LISTADO ESTUDIANTES'!A:C,3,FALSE)</f>
        <v>MARTINEZ PUC JULIAN DEL JESUS</v>
      </c>
      <c r="C617" s="97" t="str">
        <f>VLOOKUP(ActividadesCom[[#This Row],[NO. DE CONTROL]],'LISTADO ESTUDIANTES'!A:B,2,FALSE)</f>
        <v>INGENIERIA MECANICA</v>
      </c>
      <c r="D617" s="18" t="str">
        <f>VLOOKUP(ActividadesCom[[#This Row],[NO. DE CONTROL]],'LISTADO ESTUDIANTES'!A:D,4,FALSE)</f>
        <v>EGRESADO(A)</v>
      </c>
      <c r="E617" s="5">
        <f>SUM(ActividadesCom[[#This Row],[CRÉD. 1]],ActividadesCom[[#This Row],[CRÉD. 2]],ActividadesCom[[#This Row],[CRÉD. 3]],ActividadesCom[[#This Row],[CRÉD. 4]],ActividadesCom[[#This Row],[CRÉD. 5]])</f>
        <v>5</v>
      </c>
      <c r="F617" s="17">
        <f>IF(ActividadesCom[[#This Row],[ÚLTIMO SEMESTRE CON CRÉDITOS]]&gt;0,ROUND(AVERAGE(ActividadesCom[[#This Row],[VALOR NIVEL 5]],ActividadesCom[[#This Row],[VALOR NIVEL 4]],ActividadesCom[[#This Row],[VALOR NIVEL 3]],ActividadesCom[[#This Row],[VALOR NIVEL 2]],ActividadesCom[[#This Row],[VALOR NIVEL 1]]),0),"")</f>
        <v>2</v>
      </c>
      <c r="G617" s="5" t="str">
        <f>IF(ActividadesCom[[#This Row],[PROMEDIO]]="","",IF(ActividadesCom[[#This Row],[PROMEDIO]]&gt;=4,"EXCELENTE",IF(ActividadesCom[[#This Row],[PROMEDIO]]&gt;=3,"NOTABLE",IF(ActividadesCom[[#This Row],[PROMEDIO]]&gt;=2,"BUENO",IF(ActividadesCom[[#This Row],[PROMEDIO]]=1,"SUFICIENTE","")))))</f>
        <v>BUENO</v>
      </c>
      <c r="H617" s="5">
        <f>MAX(ActividadesCom[[#This Row],[PERÍODO 1]],ActividadesCom[[#This Row],[PERÍODO 2]],ActividadesCom[[#This Row],[PERÍODO 3]],ActividadesCom[[#This Row],[PERÍODO 4]],ActividadesCom[[#This Row],[PERÍODO 5]])</f>
        <v>20191</v>
      </c>
      <c r="I617" s="10" t="s">
        <v>937</v>
      </c>
      <c r="J617" s="5">
        <v>20173</v>
      </c>
      <c r="K617" s="5" t="s">
        <v>4010</v>
      </c>
      <c r="L617" s="5">
        <f>IF(ActividadesCom[[#This Row],[NIVEL 1]]&lt;&gt;0,VLOOKUP(ActividadesCom[[#This Row],[NIVEL 1]],Catálogo!A:B,2,FALSE),"")</f>
        <v>2</v>
      </c>
      <c r="M617" s="5">
        <v>1</v>
      </c>
      <c r="N617" s="6" t="s">
        <v>955</v>
      </c>
      <c r="O617" s="5">
        <v>20191</v>
      </c>
      <c r="P617" s="5" t="s">
        <v>4010</v>
      </c>
      <c r="Q617" s="5">
        <f>IF(ActividadesCom[[#This Row],[NIVEL 2]]&lt;&gt;0,VLOOKUP(ActividadesCom[[#This Row],[NIVEL 2]],Catálogo!A:B,2,FALSE),"")</f>
        <v>2</v>
      </c>
      <c r="R617" s="5">
        <v>2</v>
      </c>
      <c r="S617" s="6"/>
      <c r="T617" s="5"/>
      <c r="U617" s="5"/>
      <c r="V617" s="5" t="str">
        <f>IF(ActividadesCom[[#This Row],[NIVEL 3]]&lt;&gt;0,VLOOKUP(ActividadesCom[[#This Row],[NIVEL 3]],Catálogo!A:B,2,FALSE),"")</f>
        <v/>
      </c>
      <c r="W617" s="5"/>
      <c r="X617" s="6" t="s">
        <v>133</v>
      </c>
      <c r="Y617" s="5">
        <v>20173</v>
      </c>
      <c r="Z617" s="5" t="s">
        <v>4010</v>
      </c>
      <c r="AA617" s="5">
        <f>IF(ActividadesCom[[#This Row],[NIVEL 4]]&lt;&gt;0,VLOOKUP(ActividadesCom[[#This Row],[NIVEL 4]],Catálogo!A:B,2,FALSE),"")</f>
        <v>2</v>
      </c>
      <c r="AB617" s="5">
        <v>1</v>
      </c>
      <c r="AC617" s="6" t="s">
        <v>58</v>
      </c>
      <c r="AD617" s="5">
        <v>20143</v>
      </c>
      <c r="AE617" s="5" t="s">
        <v>4010</v>
      </c>
      <c r="AF617" s="5">
        <f>IF(ActividadesCom[[#This Row],[NIVEL 5]]&lt;&gt;0,VLOOKUP(ActividadesCom[[#This Row],[NIVEL 5]],Catálogo!A:B,2,FALSE),"")</f>
        <v>2</v>
      </c>
      <c r="AG617" s="5">
        <v>1</v>
      </c>
      <c r="AH617" s="2"/>
      <c r="AI617" s="2"/>
    </row>
    <row r="618" spans="1:35" ht="30" hidden="1" customHeight="1" x14ac:dyDescent="0.25">
      <c r="A618" s="7">
        <v>14470266</v>
      </c>
      <c r="B618" s="97" t="str">
        <f>VLOOKUP(ActividadesCom[[#This Row],[NO. DE CONTROL]],'LISTADO ESTUDIANTES'!A:C,3,FALSE)</f>
        <v>GONZALEZ ALOR DAVID</v>
      </c>
      <c r="C618" s="97" t="str">
        <f>VLOOKUP(ActividadesCom[[#This Row],[NO. DE CONTROL]],'LISTADO ESTUDIANTES'!A:B,2,FALSE)</f>
        <v>INGENIERIA MECANICA</v>
      </c>
      <c r="D618" s="18" t="str">
        <f>VLOOKUP(ActividadesCom[[#This Row],[NO. DE CONTROL]],'LISTADO ESTUDIANTES'!A:D,4,FALSE)</f>
        <v>BAJA</v>
      </c>
      <c r="E618" s="5">
        <f>SUM(ActividadesCom[[#This Row],[CRÉD. 1]],ActividadesCom[[#This Row],[CRÉD. 2]],ActividadesCom[[#This Row],[CRÉD. 3]],ActividadesCom[[#This Row],[CRÉD. 4]],ActividadesCom[[#This Row],[CRÉD. 5]])</f>
        <v>0</v>
      </c>
      <c r="F618" s="17" t="str">
        <f>IF(ActividadesCom[[#This Row],[ÚLTIMO SEMESTRE CON CRÉDITOS]]&gt;0,ROUND(AVERAGE(ActividadesCom[[#This Row],[VALOR NIVEL 5]],ActividadesCom[[#This Row],[VALOR NIVEL 4]],ActividadesCom[[#This Row],[VALOR NIVEL 3]],ActividadesCom[[#This Row],[VALOR NIVEL 2]],ActividadesCom[[#This Row],[VALOR NIVEL 1]]),0),"")</f>
        <v/>
      </c>
      <c r="G618" s="5" t="str">
        <f>IF(ActividadesCom[[#This Row],[PROMEDIO]]="","",IF(ActividadesCom[[#This Row],[PROMEDIO]]&gt;=4,"EXCELENTE",IF(ActividadesCom[[#This Row],[PROMEDIO]]&gt;=3,"NOTABLE",IF(ActividadesCom[[#This Row],[PROMEDIO]]&gt;=2,"BUENO",IF(ActividadesCom[[#This Row],[PROMEDIO]]=1,"SUFICIENTE","")))))</f>
        <v/>
      </c>
      <c r="H618" s="5">
        <f>MAX(ActividadesCom[[#This Row],[PERÍODO 1]],ActividadesCom[[#This Row],[PERÍODO 2]],ActividadesCom[[#This Row],[PERÍODO 3]],ActividadesCom[[#This Row],[PERÍODO 4]],ActividadesCom[[#This Row],[PERÍODO 5]])</f>
        <v>0</v>
      </c>
      <c r="I618" s="10"/>
      <c r="J618" s="5"/>
      <c r="K618" s="5"/>
      <c r="L618" s="5" t="str">
        <f>IF(ActividadesCom[[#This Row],[NIVEL 1]]&lt;&gt;0,VLOOKUP(ActividadesCom[[#This Row],[NIVEL 1]],Catálogo!A:B,2,FALSE),"")</f>
        <v/>
      </c>
      <c r="M618" s="5"/>
      <c r="N618" s="6"/>
      <c r="O618" s="5"/>
      <c r="P618" s="5"/>
      <c r="Q618" s="5" t="str">
        <f>IF(ActividadesCom[[#This Row],[NIVEL 2]]&lt;&gt;0,VLOOKUP(ActividadesCom[[#This Row],[NIVEL 2]],Catálogo!A:B,2,FALSE),"")</f>
        <v/>
      </c>
      <c r="R618" s="5"/>
      <c r="S618" s="6"/>
      <c r="T618" s="5"/>
      <c r="U618" s="5"/>
      <c r="V618" s="5" t="str">
        <f>IF(ActividadesCom[[#This Row],[NIVEL 3]]&lt;&gt;0,VLOOKUP(ActividadesCom[[#This Row],[NIVEL 3]],Catálogo!A:B,2,FALSE),"")</f>
        <v/>
      </c>
      <c r="W618" s="5"/>
      <c r="X618" s="6"/>
      <c r="Y618" s="5"/>
      <c r="Z618" s="5"/>
      <c r="AA618" s="5" t="str">
        <f>IF(ActividadesCom[[#This Row],[NIVEL 4]]&lt;&gt;0,VLOOKUP(ActividadesCom[[#This Row],[NIVEL 4]],Catálogo!A:B,2,FALSE),"")</f>
        <v/>
      </c>
      <c r="AB618" s="5"/>
      <c r="AC618" s="6"/>
      <c r="AD618" s="5"/>
      <c r="AE618" s="5"/>
      <c r="AF618" s="5" t="str">
        <f>IF(ActividadesCom[[#This Row],[NIVEL 5]]&lt;&gt;0,VLOOKUP(ActividadesCom[[#This Row],[NIVEL 5]],Catálogo!A:B,2,FALSE),"")</f>
        <v/>
      </c>
      <c r="AG618" s="5"/>
      <c r="AH618" s="2"/>
      <c r="AI618" s="2"/>
    </row>
    <row r="619" spans="1:35" ht="30" hidden="1" customHeight="1" x14ac:dyDescent="0.25">
      <c r="A619" s="7">
        <v>14470267</v>
      </c>
      <c r="B619" s="97" t="str">
        <f>VLOOKUP(ActividadesCom[[#This Row],[NO. DE CONTROL]],'LISTADO ESTUDIANTES'!A:C,3,FALSE)</f>
        <v>HERRERA SANCHEZ HERNAN EDEN</v>
      </c>
      <c r="C619" s="97" t="str">
        <f>VLOOKUP(ActividadesCom[[#This Row],[NO. DE CONTROL]],'LISTADO ESTUDIANTES'!A:B,2,FALSE)</f>
        <v>INGENIERIA MECANICA</v>
      </c>
      <c r="D619" s="18" t="str">
        <f>VLOOKUP(ActividadesCom[[#This Row],[NO. DE CONTROL]],'LISTADO ESTUDIANTES'!A:D,4,FALSE)</f>
        <v>EGRESADO(A)</v>
      </c>
      <c r="E619" s="5">
        <f>SUM(ActividadesCom[[#This Row],[CRÉD. 1]],ActividadesCom[[#This Row],[CRÉD. 2]],ActividadesCom[[#This Row],[CRÉD. 3]],ActividadesCom[[#This Row],[CRÉD. 4]],ActividadesCom[[#This Row],[CRÉD. 5]])</f>
        <v>5</v>
      </c>
      <c r="F619" s="17">
        <f>IF(ActividadesCom[[#This Row],[ÚLTIMO SEMESTRE CON CRÉDITOS]]&gt;0,ROUND(AVERAGE(ActividadesCom[[#This Row],[VALOR NIVEL 5]],ActividadesCom[[#This Row],[VALOR NIVEL 4]],ActividadesCom[[#This Row],[VALOR NIVEL 3]],ActividadesCom[[#This Row],[VALOR NIVEL 2]],ActividadesCom[[#This Row],[VALOR NIVEL 1]]),0),"")</f>
        <v>2</v>
      </c>
      <c r="G619" s="5" t="str">
        <f>IF(ActividadesCom[[#This Row],[PROMEDIO]]="","",IF(ActividadesCom[[#This Row],[PROMEDIO]]&gt;=4,"EXCELENTE",IF(ActividadesCom[[#This Row],[PROMEDIO]]&gt;=3,"NOTABLE",IF(ActividadesCom[[#This Row],[PROMEDIO]]&gt;=2,"BUENO",IF(ActividadesCom[[#This Row],[PROMEDIO]]=1,"SUFICIENTE","")))))</f>
        <v>BUENO</v>
      </c>
      <c r="H619" s="5">
        <f>MAX(ActividadesCom[[#This Row],[PERÍODO 1]],ActividadesCom[[#This Row],[PERÍODO 2]],ActividadesCom[[#This Row],[PERÍODO 3]],ActividadesCom[[#This Row],[PERÍODO 4]],ActividadesCom[[#This Row],[PERÍODO 5]])</f>
        <v>20181</v>
      </c>
      <c r="I619" s="10" t="s">
        <v>437</v>
      </c>
      <c r="J619" s="5">
        <v>20173</v>
      </c>
      <c r="K619" s="5" t="s">
        <v>4010</v>
      </c>
      <c r="L619" s="5">
        <f>IF(ActividadesCom[[#This Row],[NIVEL 1]]&lt;&gt;0,VLOOKUP(ActividadesCom[[#This Row],[NIVEL 1]],Catálogo!A:B,2,FALSE),"")</f>
        <v>2</v>
      </c>
      <c r="M619" s="5">
        <v>2</v>
      </c>
      <c r="N619" s="6" t="s">
        <v>649</v>
      </c>
      <c r="O619" s="5">
        <v>20181</v>
      </c>
      <c r="P619" s="5" t="s">
        <v>4010</v>
      </c>
      <c r="Q619" s="5">
        <f>IF(ActividadesCom[[#This Row],[NIVEL 2]]&lt;&gt;0,VLOOKUP(ActividadesCom[[#This Row],[NIVEL 2]],Catálogo!A:B,2,FALSE),"")</f>
        <v>2</v>
      </c>
      <c r="R619" s="5">
        <v>1</v>
      </c>
      <c r="S619" s="6"/>
      <c r="T619" s="5"/>
      <c r="U619" s="5"/>
      <c r="V619" s="5" t="str">
        <f>IF(ActividadesCom[[#This Row],[NIVEL 3]]&lt;&gt;0,VLOOKUP(ActividadesCom[[#This Row],[NIVEL 3]],Catálogo!A:B,2,FALSE),"")</f>
        <v/>
      </c>
      <c r="W619" s="5"/>
      <c r="X619" s="6" t="s">
        <v>2</v>
      </c>
      <c r="Y619" s="5">
        <v>20143</v>
      </c>
      <c r="Z619" s="5" t="s">
        <v>4010</v>
      </c>
      <c r="AA619" s="5">
        <f>IF(ActividadesCom[[#This Row],[NIVEL 4]]&lt;&gt;0,VLOOKUP(ActividadesCom[[#This Row],[NIVEL 4]],Catálogo!A:B,2,FALSE),"")</f>
        <v>2</v>
      </c>
      <c r="AB619" s="5">
        <v>1</v>
      </c>
      <c r="AC619" s="6" t="s">
        <v>31</v>
      </c>
      <c r="AD619" s="5">
        <v>20181</v>
      </c>
      <c r="AE619" s="5" t="s">
        <v>4010</v>
      </c>
      <c r="AF619" s="5">
        <f>IF(ActividadesCom[[#This Row],[NIVEL 5]]&lt;&gt;0,VLOOKUP(ActividadesCom[[#This Row],[NIVEL 5]],Catálogo!A:B,2,FALSE),"")</f>
        <v>2</v>
      </c>
      <c r="AG619" s="5">
        <v>1</v>
      </c>
      <c r="AH619" s="2"/>
      <c r="AI619" s="2"/>
    </row>
    <row r="620" spans="1:35" ht="30" hidden="1" customHeight="1" x14ac:dyDescent="0.25">
      <c r="A620" s="7">
        <v>14470268</v>
      </c>
      <c r="B620" s="97" t="str">
        <f>VLOOKUP(ActividadesCom[[#This Row],[NO. DE CONTROL]],'LISTADO ESTUDIANTES'!A:C,3,FALSE)</f>
        <v>UCAN URIBE PEDRO ANTONIO</v>
      </c>
      <c r="C620" s="97" t="str">
        <f>VLOOKUP(ActividadesCom[[#This Row],[NO. DE CONTROL]],'LISTADO ESTUDIANTES'!A:B,2,FALSE)</f>
        <v>INGENIERIA MECANICA</v>
      </c>
      <c r="D620" s="18" t="str">
        <f>VLOOKUP(ActividadesCom[[#This Row],[NO. DE CONTROL]],'LISTADO ESTUDIANTES'!A:D,4,FALSE)</f>
        <v>BAJA</v>
      </c>
      <c r="E620" s="5">
        <f>SUM(ActividadesCom[[#This Row],[CRÉD. 1]],ActividadesCom[[#This Row],[CRÉD. 2]],ActividadesCom[[#This Row],[CRÉD. 3]],ActividadesCom[[#This Row],[CRÉD. 4]],ActividadesCom[[#This Row],[CRÉD. 5]])</f>
        <v>1</v>
      </c>
      <c r="F620" s="17">
        <f>IF(ActividadesCom[[#This Row],[ÚLTIMO SEMESTRE CON CRÉDITOS]]&gt;0,ROUND(AVERAGE(ActividadesCom[[#This Row],[VALOR NIVEL 5]],ActividadesCom[[#This Row],[VALOR NIVEL 4]],ActividadesCom[[#This Row],[VALOR NIVEL 3]],ActividadesCom[[#This Row],[VALOR NIVEL 2]],ActividadesCom[[#This Row],[VALOR NIVEL 1]]),0),"")</f>
        <v>2</v>
      </c>
      <c r="G620" s="5" t="str">
        <f>IF(ActividadesCom[[#This Row],[PROMEDIO]]="","",IF(ActividadesCom[[#This Row],[PROMEDIO]]&gt;=4,"EXCELENTE",IF(ActividadesCom[[#This Row],[PROMEDIO]]&gt;=3,"NOTABLE",IF(ActividadesCom[[#This Row],[PROMEDIO]]&gt;=2,"BUENO",IF(ActividadesCom[[#This Row],[PROMEDIO]]=1,"SUFICIENTE","")))))</f>
        <v>BUENO</v>
      </c>
      <c r="H620" s="5">
        <f>MAX(ActividadesCom[[#This Row],[PERÍODO 1]],ActividadesCom[[#This Row],[PERÍODO 2]],ActividadesCom[[#This Row],[PERÍODO 3]],ActividadesCom[[#This Row],[PERÍODO 4]],ActividadesCom[[#This Row],[PERÍODO 5]])</f>
        <v>20143</v>
      </c>
      <c r="I620" s="10"/>
      <c r="J620" s="5"/>
      <c r="K620" s="5"/>
      <c r="L620" s="5" t="str">
        <f>IF(ActividadesCom[[#This Row],[NIVEL 1]]&lt;&gt;0,VLOOKUP(ActividadesCom[[#This Row],[NIVEL 1]],Catálogo!A:B,2,FALSE),"")</f>
        <v/>
      </c>
      <c r="M620" s="5"/>
      <c r="N620" s="6"/>
      <c r="O620" s="5"/>
      <c r="P620" s="5"/>
      <c r="Q620" s="5" t="str">
        <f>IF(ActividadesCom[[#This Row],[NIVEL 2]]&lt;&gt;0,VLOOKUP(ActividadesCom[[#This Row],[NIVEL 2]],Catálogo!A:B,2,FALSE),"")</f>
        <v/>
      </c>
      <c r="R620" s="5"/>
      <c r="S620" s="6"/>
      <c r="T620" s="5"/>
      <c r="U620" s="5"/>
      <c r="V620" s="5" t="str">
        <f>IF(ActividadesCom[[#This Row],[NIVEL 3]]&lt;&gt;0,VLOOKUP(ActividadesCom[[#This Row],[NIVEL 3]],Catálogo!A:B,2,FALSE),"")</f>
        <v/>
      </c>
      <c r="W620" s="5"/>
      <c r="X620" s="6"/>
      <c r="Y620" s="5"/>
      <c r="Z620" s="5"/>
      <c r="AA620" s="5" t="str">
        <f>IF(ActividadesCom[[#This Row],[NIVEL 4]]&lt;&gt;0,VLOOKUP(ActividadesCom[[#This Row],[NIVEL 4]],Catálogo!A:B,2,FALSE),"")</f>
        <v/>
      </c>
      <c r="AB620" s="5"/>
      <c r="AC620" s="6" t="s">
        <v>6</v>
      </c>
      <c r="AD620" s="5">
        <v>20143</v>
      </c>
      <c r="AE620" s="5" t="s">
        <v>4010</v>
      </c>
      <c r="AF620" s="5">
        <f>IF(ActividadesCom[[#This Row],[NIVEL 5]]&lt;&gt;0,VLOOKUP(ActividadesCom[[#This Row],[NIVEL 5]],Catálogo!A:B,2,FALSE),"")</f>
        <v>2</v>
      </c>
      <c r="AG620" s="5">
        <v>1</v>
      </c>
      <c r="AH620" s="2"/>
      <c r="AI620" s="2"/>
    </row>
    <row r="621" spans="1:35" ht="30" hidden="1" customHeight="1" x14ac:dyDescent="0.25">
      <c r="A621" s="7">
        <v>14470269</v>
      </c>
      <c r="B621" s="97" t="str">
        <f>VLOOKUP(ActividadesCom[[#This Row],[NO. DE CONTROL]],'LISTADO ESTUDIANTES'!A:C,3,FALSE)</f>
        <v>CAMAS HERNANDEZ CARLOS</v>
      </c>
      <c r="C621" s="97" t="str">
        <f>VLOOKUP(ActividadesCom[[#This Row],[NO. DE CONTROL]],'LISTADO ESTUDIANTES'!A:B,2,FALSE)</f>
        <v>INGENIERIA MECANICA</v>
      </c>
      <c r="D621" s="18" t="str">
        <f>VLOOKUP(ActividadesCom[[#This Row],[NO. DE CONTROL]],'LISTADO ESTUDIANTES'!A:D,4,FALSE)</f>
        <v>EGRESADO(A)</v>
      </c>
      <c r="E621" s="5">
        <f>SUM(ActividadesCom[[#This Row],[CRÉD. 1]],ActividadesCom[[#This Row],[CRÉD. 2]],ActividadesCom[[#This Row],[CRÉD. 3]],ActividadesCom[[#This Row],[CRÉD. 4]],ActividadesCom[[#This Row],[CRÉD. 5]])</f>
        <v>5</v>
      </c>
      <c r="F621" s="17">
        <f>IF(ActividadesCom[[#This Row],[ÚLTIMO SEMESTRE CON CRÉDITOS]]&gt;0,ROUND(AVERAGE(ActividadesCom[[#This Row],[VALOR NIVEL 5]],ActividadesCom[[#This Row],[VALOR NIVEL 4]],ActividadesCom[[#This Row],[VALOR NIVEL 3]],ActividadesCom[[#This Row],[VALOR NIVEL 2]],ActividadesCom[[#This Row],[VALOR NIVEL 1]]),0),"")</f>
        <v>2</v>
      </c>
      <c r="G621" s="5" t="str">
        <f>IF(ActividadesCom[[#This Row],[PROMEDIO]]="","",IF(ActividadesCom[[#This Row],[PROMEDIO]]&gt;=4,"EXCELENTE",IF(ActividadesCom[[#This Row],[PROMEDIO]]&gt;=3,"NOTABLE",IF(ActividadesCom[[#This Row],[PROMEDIO]]&gt;=2,"BUENO",IF(ActividadesCom[[#This Row],[PROMEDIO]]=1,"SUFICIENTE","")))))</f>
        <v>BUENO</v>
      </c>
      <c r="H621" s="5">
        <f>MAX(ActividadesCom[[#This Row],[PERÍODO 1]],ActividadesCom[[#This Row],[PERÍODO 2]],ActividadesCom[[#This Row],[PERÍODO 3]],ActividadesCom[[#This Row],[PERÍODO 4]],ActividadesCom[[#This Row],[PERÍODO 5]])</f>
        <v>20181</v>
      </c>
      <c r="I621" s="10" t="s">
        <v>296</v>
      </c>
      <c r="J621" s="5">
        <v>20171</v>
      </c>
      <c r="K621" s="5" t="s">
        <v>4010</v>
      </c>
      <c r="L621" s="5">
        <f>IF(ActividadesCom[[#This Row],[NIVEL 1]]&lt;&gt;0,VLOOKUP(ActividadesCom[[#This Row],[NIVEL 1]],Catálogo!A:B,2,FALSE),"")</f>
        <v>2</v>
      </c>
      <c r="M621" s="5">
        <v>1</v>
      </c>
      <c r="N621" s="6" t="s">
        <v>887</v>
      </c>
      <c r="O621" s="5">
        <v>20161</v>
      </c>
      <c r="P621" s="5" t="s">
        <v>4010</v>
      </c>
      <c r="Q621" s="5">
        <f>IF(ActividadesCom[[#This Row],[NIVEL 2]]&lt;&gt;0,VLOOKUP(ActividadesCom[[#This Row],[NIVEL 2]],Catálogo!A:B,2,FALSE),"")</f>
        <v>2</v>
      </c>
      <c r="R621" s="5">
        <v>1</v>
      </c>
      <c r="S621" s="6" t="s">
        <v>895</v>
      </c>
      <c r="T621" s="5">
        <v>20151</v>
      </c>
      <c r="U621" s="5" t="s">
        <v>4010</v>
      </c>
      <c r="V621" s="5">
        <f>IF(ActividadesCom[[#This Row],[NIVEL 3]]&lt;&gt;0,VLOOKUP(ActividadesCom[[#This Row],[NIVEL 3]],Catálogo!A:B,2,FALSE),"")</f>
        <v>2</v>
      </c>
      <c r="W621" s="5">
        <v>1</v>
      </c>
      <c r="X621" s="6" t="s">
        <v>665</v>
      </c>
      <c r="Y621" s="5">
        <v>20181</v>
      </c>
      <c r="Z621" s="5" t="s">
        <v>4010</v>
      </c>
      <c r="AA621" s="5">
        <f>IF(ActividadesCom[[#This Row],[NIVEL 4]]&lt;&gt;0,VLOOKUP(ActividadesCom[[#This Row],[NIVEL 4]],Catálogo!A:B,2,FALSE),"")</f>
        <v>2</v>
      </c>
      <c r="AB621" s="5">
        <v>1</v>
      </c>
      <c r="AC621" s="6" t="s">
        <v>42</v>
      </c>
      <c r="AD621" s="5">
        <v>20143</v>
      </c>
      <c r="AE621" s="5" t="s">
        <v>4010</v>
      </c>
      <c r="AF621" s="5">
        <f>IF(ActividadesCom[[#This Row],[NIVEL 5]]&lt;&gt;0,VLOOKUP(ActividadesCom[[#This Row],[NIVEL 5]],Catálogo!A:B,2,FALSE),"")</f>
        <v>2</v>
      </c>
      <c r="AG621" s="5">
        <v>1</v>
      </c>
      <c r="AH621" s="2"/>
      <c r="AI621" s="2"/>
    </row>
    <row r="622" spans="1:35" ht="30" hidden="1" customHeight="1" x14ac:dyDescent="0.25">
      <c r="A622" s="7">
        <v>14470270</v>
      </c>
      <c r="B622" s="97" t="str">
        <f>VLOOKUP(ActividadesCom[[#This Row],[NO. DE CONTROL]],'LISTADO ESTUDIANTES'!A:C,3,FALSE)</f>
        <v>ARROYO VAZQUEZ NILSA YANALI</v>
      </c>
      <c r="C622" s="97" t="str">
        <f>VLOOKUP(ActividadesCom[[#This Row],[NO. DE CONTROL]],'LISTADO ESTUDIANTES'!A:B,2,FALSE)</f>
        <v>INGENIERIA EN SISTEMAS COMPUTACIONALES</v>
      </c>
      <c r="D622" s="18" t="str">
        <f>VLOOKUP(ActividadesCom[[#This Row],[NO. DE CONTROL]],'LISTADO ESTUDIANTES'!A:D,4,FALSE)</f>
        <v>BAJA</v>
      </c>
      <c r="E622" s="5">
        <f>SUM(ActividadesCom[[#This Row],[CRÉD. 1]],ActividadesCom[[#This Row],[CRÉD. 2]],ActividadesCom[[#This Row],[CRÉD. 3]],ActividadesCom[[#This Row],[CRÉD. 4]],ActividadesCom[[#This Row],[CRÉD. 5]])</f>
        <v>2</v>
      </c>
      <c r="F622" s="17" t="str">
        <f>IF(ActividadesCom[[#This Row],[ÚLTIMO SEMESTRE CON CRÉDITOS]]&gt;0,ROUND(AVERAGE(ActividadesCom[[#This Row],[VALOR NIVEL 5]],ActividadesCom[[#This Row],[VALOR NIVEL 4]],ActividadesCom[[#This Row],[VALOR NIVEL 3]],ActividadesCom[[#This Row],[VALOR NIVEL 2]],ActividadesCom[[#This Row],[VALOR NIVEL 1]]),0),"")</f>
        <v/>
      </c>
      <c r="G622" s="5" t="str">
        <f>IF(ActividadesCom[[#This Row],[PROMEDIO]]="","",IF(ActividadesCom[[#This Row],[PROMEDIO]]&gt;=4,"EXCELENTE",IF(ActividadesCom[[#This Row],[PROMEDIO]]&gt;=3,"NOTABLE",IF(ActividadesCom[[#This Row],[PROMEDIO]]&gt;=2,"BUENO",IF(ActividadesCom[[#This Row],[PROMEDIO]]=1,"SUFICIENTE","")))))</f>
        <v/>
      </c>
      <c r="H622" s="5">
        <f>MAX(ActividadesCom[[#This Row],[PERÍODO 1]],ActividadesCom[[#This Row],[PERÍODO 2]],ActividadesCom[[#This Row],[PERÍODO 3]],ActividadesCom[[#This Row],[PERÍODO 4]],ActividadesCom[[#This Row],[PERÍODO 5]])</f>
        <v>0</v>
      </c>
      <c r="I622" s="10"/>
      <c r="J622" s="5"/>
      <c r="K622" s="5"/>
      <c r="L622" s="5" t="str">
        <f>IF(ActividadesCom[[#This Row],[NIVEL 1]]&lt;&gt;0,VLOOKUP(ActividadesCom[[#This Row],[NIVEL 1]],Catálogo!A:B,2,FALSE),"")</f>
        <v/>
      </c>
      <c r="M622" s="5"/>
      <c r="N622" s="6"/>
      <c r="O622" s="5"/>
      <c r="P622" s="5"/>
      <c r="Q622" s="5" t="str">
        <f>IF(ActividadesCom[[#This Row],[NIVEL 2]]&lt;&gt;0,VLOOKUP(ActividadesCom[[#This Row],[NIVEL 2]],Catálogo!A:B,2,FALSE),"")</f>
        <v/>
      </c>
      <c r="R622" s="5"/>
      <c r="S622" s="6"/>
      <c r="T622" s="5"/>
      <c r="U622" s="5"/>
      <c r="V622" s="5" t="str">
        <f>IF(ActividadesCom[[#This Row],[NIVEL 3]]&lt;&gt;0,VLOOKUP(ActividadesCom[[#This Row],[NIVEL 3]],Catálogo!A:B,2,FALSE),"")</f>
        <v/>
      </c>
      <c r="W622" s="5"/>
      <c r="X622" s="6"/>
      <c r="Y622" s="5"/>
      <c r="Z622" s="5"/>
      <c r="AA622" s="5" t="str">
        <f>IF(ActividadesCom[[#This Row],[NIVEL 4]]&lt;&gt;0,VLOOKUP(ActividadesCom[[#This Row],[NIVEL 4]],Catálogo!A:B,2,FALSE),"")</f>
        <v/>
      </c>
      <c r="AB622" s="5"/>
      <c r="AC622" s="6" t="s">
        <v>554</v>
      </c>
      <c r="AD622" s="5" t="s">
        <v>50</v>
      </c>
      <c r="AE622" s="5" t="s">
        <v>4010</v>
      </c>
      <c r="AF622" s="5">
        <f>IF(ActividadesCom[[#This Row],[NIVEL 5]]&lt;&gt;0,VLOOKUP(ActividadesCom[[#This Row],[NIVEL 5]],Catálogo!A:B,2,FALSE),"")</f>
        <v>2</v>
      </c>
      <c r="AG622" s="5">
        <v>2</v>
      </c>
      <c r="AH622" s="2"/>
      <c r="AI622" s="2"/>
    </row>
    <row r="623" spans="1:35" ht="30" hidden="1" customHeight="1" x14ac:dyDescent="0.25">
      <c r="A623" s="7">
        <v>14470271</v>
      </c>
      <c r="B623" s="97" t="str">
        <f>VLOOKUP(ActividadesCom[[#This Row],[NO. DE CONTROL]],'LISTADO ESTUDIANTES'!A:C,3,FALSE)</f>
        <v>ORTIZ GONZALEZ VICTOR MANUEL</v>
      </c>
      <c r="C623" s="97" t="str">
        <f>VLOOKUP(ActividadesCom[[#This Row],[NO. DE CONTROL]],'LISTADO ESTUDIANTES'!A:B,2,FALSE)</f>
        <v>INGENIERIA MECANICA</v>
      </c>
      <c r="D623" s="18" t="str">
        <f>VLOOKUP(ActividadesCom[[#This Row],[NO. DE CONTROL]],'LISTADO ESTUDIANTES'!A:D,4,FALSE)</f>
        <v>BAJA</v>
      </c>
      <c r="E623" s="5">
        <f>SUM(ActividadesCom[[#This Row],[CRÉD. 1]],ActividadesCom[[#This Row],[CRÉD. 2]],ActividadesCom[[#This Row],[CRÉD. 3]],ActividadesCom[[#This Row],[CRÉD. 4]],ActividadesCom[[#This Row],[CRÉD. 5]])</f>
        <v>0</v>
      </c>
      <c r="F623" s="17" t="str">
        <f>IF(ActividadesCom[[#This Row],[ÚLTIMO SEMESTRE CON CRÉDITOS]]&gt;0,ROUND(AVERAGE(ActividadesCom[[#This Row],[VALOR NIVEL 5]],ActividadesCom[[#This Row],[VALOR NIVEL 4]],ActividadesCom[[#This Row],[VALOR NIVEL 3]],ActividadesCom[[#This Row],[VALOR NIVEL 2]],ActividadesCom[[#This Row],[VALOR NIVEL 1]]),0),"")</f>
        <v/>
      </c>
      <c r="G623" s="5" t="str">
        <f>IF(ActividadesCom[[#This Row],[PROMEDIO]]="","",IF(ActividadesCom[[#This Row],[PROMEDIO]]&gt;=4,"EXCELENTE",IF(ActividadesCom[[#This Row],[PROMEDIO]]&gt;=3,"NOTABLE",IF(ActividadesCom[[#This Row],[PROMEDIO]]&gt;=2,"BUENO",IF(ActividadesCom[[#This Row],[PROMEDIO]]=1,"SUFICIENTE","")))))</f>
        <v/>
      </c>
      <c r="H623" s="5">
        <f>MAX(ActividadesCom[[#This Row],[PERÍODO 1]],ActividadesCom[[#This Row],[PERÍODO 2]],ActividadesCom[[#This Row],[PERÍODO 3]],ActividadesCom[[#This Row],[PERÍODO 4]],ActividadesCom[[#This Row],[PERÍODO 5]])</f>
        <v>0</v>
      </c>
      <c r="I623" s="10"/>
      <c r="J623" s="5"/>
      <c r="K623" s="5"/>
      <c r="L623" s="5" t="str">
        <f>IF(ActividadesCom[[#This Row],[NIVEL 1]]&lt;&gt;0,VLOOKUP(ActividadesCom[[#This Row],[NIVEL 1]],Catálogo!A:B,2,FALSE),"")</f>
        <v/>
      </c>
      <c r="M623" s="5"/>
      <c r="N623" s="6"/>
      <c r="O623" s="5"/>
      <c r="P623" s="5"/>
      <c r="Q623" s="5" t="str">
        <f>IF(ActividadesCom[[#This Row],[NIVEL 2]]&lt;&gt;0,VLOOKUP(ActividadesCom[[#This Row],[NIVEL 2]],Catálogo!A:B,2,FALSE),"")</f>
        <v/>
      </c>
      <c r="R623" s="5"/>
      <c r="S623" s="6"/>
      <c r="T623" s="5"/>
      <c r="U623" s="5"/>
      <c r="V623" s="5" t="str">
        <f>IF(ActividadesCom[[#This Row],[NIVEL 3]]&lt;&gt;0,VLOOKUP(ActividadesCom[[#This Row],[NIVEL 3]],Catálogo!A:B,2,FALSE),"")</f>
        <v/>
      </c>
      <c r="W623" s="5"/>
      <c r="X623" s="6"/>
      <c r="Y623" s="5"/>
      <c r="Z623" s="5"/>
      <c r="AA623" s="5" t="str">
        <f>IF(ActividadesCom[[#This Row],[NIVEL 4]]&lt;&gt;0,VLOOKUP(ActividadesCom[[#This Row],[NIVEL 4]],Catálogo!A:B,2,FALSE),"")</f>
        <v/>
      </c>
      <c r="AB623" s="5"/>
      <c r="AC623" s="6"/>
      <c r="AD623" s="5"/>
      <c r="AE623" s="5"/>
      <c r="AF623" s="5" t="str">
        <f>IF(ActividadesCom[[#This Row],[NIVEL 5]]&lt;&gt;0,VLOOKUP(ActividadesCom[[#This Row],[NIVEL 5]],Catálogo!A:B,2,FALSE),"")</f>
        <v/>
      </c>
      <c r="AG623" s="5"/>
      <c r="AH623" s="2"/>
      <c r="AI623" s="2"/>
    </row>
    <row r="624" spans="1:35" ht="30" hidden="1" customHeight="1" x14ac:dyDescent="0.25">
      <c r="A624" s="7">
        <v>14470272</v>
      </c>
      <c r="B624" s="97" t="str">
        <f>VLOOKUP(ActividadesCom[[#This Row],[NO. DE CONTROL]],'LISTADO ESTUDIANTES'!A:C,3,FALSE)</f>
        <v>RIOS OVIEDO CARLOS ALEJANDRO</v>
      </c>
      <c r="C624" s="97" t="str">
        <f>VLOOKUP(ActividadesCom[[#This Row],[NO. DE CONTROL]],'LISTADO ESTUDIANTES'!A:B,2,FALSE)</f>
        <v>INGENIERIA EN SISTEMAS COMPUTACIONALES</v>
      </c>
      <c r="D624" s="18" t="str">
        <f>VLOOKUP(ActividadesCom[[#This Row],[NO. DE CONTROL]],'LISTADO ESTUDIANTES'!A:D,4,FALSE)</f>
        <v>BAJA</v>
      </c>
      <c r="E624" s="5">
        <f>SUM(ActividadesCom[[#This Row],[CRÉD. 1]],ActividadesCom[[#This Row],[CRÉD. 2]],ActividadesCom[[#This Row],[CRÉD. 3]],ActividadesCom[[#This Row],[CRÉD. 4]],ActividadesCom[[#This Row],[CRÉD. 5]])</f>
        <v>2</v>
      </c>
      <c r="F624" s="17">
        <f>IF(ActividadesCom[[#This Row],[ÚLTIMO SEMESTRE CON CRÉDITOS]]&gt;0,ROUND(AVERAGE(ActividadesCom[[#This Row],[VALOR NIVEL 5]],ActividadesCom[[#This Row],[VALOR NIVEL 4]],ActividadesCom[[#This Row],[VALOR NIVEL 3]],ActividadesCom[[#This Row],[VALOR NIVEL 2]],ActividadesCom[[#This Row],[VALOR NIVEL 1]]),0),"")</f>
        <v>2</v>
      </c>
      <c r="G624" s="5" t="str">
        <f>IF(ActividadesCom[[#This Row],[PROMEDIO]]="","",IF(ActividadesCom[[#This Row],[PROMEDIO]]&gt;=4,"EXCELENTE",IF(ActividadesCom[[#This Row],[PROMEDIO]]&gt;=3,"NOTABLE",IF(ActividadesCom[[#This Row],[PROMEDIO]]&gt;=2,"BUENO",IF(ActividadesCom[[#This Row],[PROMEDIO]]=1,"SUFICIENTE","")))))</f>
        <v>BUENO</v>
      </c>
      <c r="H624" s="5">
        <f>MAX(ActividadesCom[[#This Row],[PERÍODO 1]],ActividadesCom[[#This Row],[PERÍODO 2]],ActividadesCom[[#This Row],[PERÍODO 3]],ActividadesCom[[#This Row],[PERÍODO 4]],ActividadesCom[[#This Row],[PERÍODO 5]])</f>
        <v>20173</v>
      </c>
      <c r="I624" s="10"/>
      <c r="J624" s="5"/>
      <c r="K624" s="5"/>
      <c r="L624" s="5" t="str">
        <f>IF(ActividadesCom[[#This Row],[NIVEL 1]]&lt;&gt;0,VLOOKUP(ActividadesCom[[#This Row],[NIVEL 1]],Catálogo!A:B,2,FALSE),"")</f>
        <v/>
      </c>
      <c r="M624" s="5"/>
      <c r="N624" s="6"/>
      <c r="O624" s="5"/>
      <c r="P624" s="5"/>
      <c r="Q624" s="5" t="str">
        <f>IF(ActividadesCom[[#This Row],[NIVEL 2]]&lt;&gt;0,VLOOKUP(ActividadesCom[[#This Row],[NIVEL 2]],Catálogo!A:B,2,FALSE),"")</f>
        <v/>
      </c>
      <c r="R624" s="5"/>
      <c r="S624" s="6"/>
      <c r="T624" s="5"/>
      <c r="U624" s="5"/>
      <c r="V624" s="5" t="str">
        <f>IF(ActividadesCom[[#This Row],[NIVEL 3]]&lt;&gt;0,VLOOKUP(ActividadesCom[[#This Row],[NIVEL 3]],Catálogo!A:B,2,FALSE),"")</f>
        <v/>
      </c>
      <c r="W624" s="5"/>
      <c r="X624" s="6" t="s">
        <v>522</v>
      </c>
      <c r="Y624" s="5">
        <v>20173</v>
      </c>
      <c r="Z624" s="5" t="s">
        <v>4010</v>
      </c>
      <c r="AA624" s="5">
        <f>IF(ActividadesCom[[#This Row],[NIVEL 4]]&lt;&gt;0,VLOOKUP(ActividadesCom[[#This Row],[NIVEL 4]],Catálogo!A:B,2,FALSE),"")</f>
        <v>2</v>
      </c>
      <c r="AB624" s="5">
        <v>1</v>
      </c>
      <c r="AC624" s="6" t="s">
        <v>409</v>
      </c>
      <c r="AD624" s="5">
        <v>20171</v>
      </c>
      <c r="AE624" s="5" t="s">
        <v>4010</v>
      </c>
      <c r="AF624" s="5">
        <f>IF(ActividadesCom[[#This Row],[NIVEL 5]]&lt;&gt;0,VLOOKUP(ActividadesCom[[#This Row],[NIVEL 5]],Catálogo!A:B,2,FALSE),"")</f>
        <v>2</v>
      </c>
      <c r="AG624" s="5">
        <v>1</v>
      </c>
      <c r="AH624" s="2"/>
      <c r="AI624" s="2"/>
    </row>
    <row r="625" spans="1:35" ht="30" hidden="1" customHeight="1" x14ac:dyDescent="0.25">
      <c r="A625" s="7">
        <v>14470273</v>
      </c>
      <c r="B625" s="97" t="str">
        <f>VLOOKUP(ActividadesCom[[#This Row],[NO. DE CONTROL]],'LISTADO ESTUDIANTES'!A:C,3,FALSE)</f>
        <v>GARCIA ROMERO MARTIN FELIPE</v>
      </c>
      <c r="C625" s="97" t="str">
        <f>VLOOKUP(ActividadesCom[[#This Row],[NO. DE CONTROL]],'LISTADO ESTUDIANTES'!A:B,2,FALSE)</f>
        <v>INGENIERIA MECANICA</v>
      </c>
      <c r="D625" s="18" t="str">
        <f>VLOOKUP(ActividadesCom[[#This Row],[NO. DE CONTROL]],'LISTADO ESTUDIANTES'!A:D,4,FALSE)</f>
        <v>EGRESADO(A)</v>
      </c>
      <c r="E625" s="5">
        <f>SUM(ActividadesCom[[#This Row],[CRÉD. 1]],ActividadesCom[[#This Row],[CRÉD. 2]],ActividadesCom[[#This Row],[CRÉD. 3]],ActividadesCom[[#This Row],[CRÉD. 4]],ActividadesCom[[#This Row],[CRÉD. 5]])</f>
        <v>5</v>
      </c>
      <c r="F625" s="17">
        <f>IF(ActividadesCom[[#This Row],[ÚLTIMO SEMESTRE CON CRÉDITOS]]&gt;0,ROUND(AVERAGE(ActividadesCom[[#This Row],[VALOR NIVEL 5]],ActividadesCom[[#This Row],[VALOR NIVEL 4]],ActividadesCom[[#This Row],[VALOR NIVEL 3]],ActividadesCom[[#This Row],[VALOR NIVEL 2]],ActividadesCom[[#This Row],[VALOR NIVEL 1]]),0),"")</f>
        <v>2</v>
      </c>
      <c r="G625" s="5" t="str">
        <f>IF(ActividadesCom[[#This Row],[PROMEDIO]]="","",IF(ActividadesCom[[#This Row],[PROMEDIO]]&gt;=4,"EXCELENTE",IF(ActividadesCom[[#This Row],[PROMEDIO]]&gt;=3,"NOTABLE",IF(ActividadesCom[[#This Row],[PROMEDIO]]&gt;=2,"BUENO",IF(ActividadesCom[[#This Row],[PROMEDIO]]=1,"SUFICIENTE","")))))</f>
        <v>BUENO</v>
      </c>
      <c r="H625" s="5">
        <f>MAX(ActividadesCom[[#This Row],[PERÍODO 1]],ActividadesCom[[#This Row],[PERÍODO 2]],ActividadesCom[[#This Row],[PERÍODO 3]],ActividadesCom[[#This Row],[PERÍODO 4]],ActividadesCom[[#This Row],[PERÍODO 5]])</f>
        <v>20171</v>
      </c>
      <c r="I625" s="6" t="s">
        <v>290</v>
      </c>
      <c r="J625" s="5">
        <v>20163</v>
      </c>
      <c r="K625" s="5" t="s">
        <v>4010</v>
      </c>
      <c r="L625" s="5">
        <f>IF(ActividadesCom[[#This Row],[NIVEL 1]]&lt;&gt;0,VLOOKUP(ActividadesCom[[#This Row],[NIVEL 1]],Catálogo!A:B,2,FALSE),"")</f>
        <v>2</v>
      </c>
      <c r="M625" s="5">
        <v>2</v>
      </c>
      <c r="N625" s="6" t="s">
        <v>309</v>
      </c>
      <c r="O625" s="5">
        <v>20171</v>
      </c>
      <c r="P625" s="5" t="s">
        <v>4010</v>
      </c>
      <c r="Q625" s="5">
        <f>IF(ActividadesCom[[#This Row],[NIVEL 2]]&lt;&gt;0,VLOOKUP(ActividadesCom[[#This Row],[NIVEL 2]],Catálogo!A:B,2,FALSE),"")</f>
        <v>2</v>
      </c>
      <c r="R625" s="5">
        <v>1</v>
      </c>
      <c r="S625" s="6" t="s">
        <v>973</v>
      </c>
      <c r="T625" s="5">
        <v>20151</v>
      </c>
      <c r="U625" s="5" t="s">
        <v>4010</v>
      </c>
      <c r="V625" s="5">
        <f>IF(ActividadesCom[[#This Row],[NIVEL 3]]&lt;&gt;0,VLOOKUP(ActividadesCom[[#This Row],[NIVEL 3]],Catálogo!A:B,2,FALSE),"")</f>
        <v>2</v>
      </c>
      <c r="W625" s="5">
        <v>1</v>
      </c>
      <c r="X625" s="6"/>
      <c r="Y625" s="5"/>
      <c r="Z625" s="5"/>
      <c r="AA625" s="5" t="str">
        <f>IF(ActividadesCom[[#This Row],[NIVEL 4]]&lt;&gt;0,VLOOKUP(ActividadesCom[[#This Row],[NIVEL 4]],Catálogo!A:B,2,FALSE),"")</f>
        <v/>
      </c>
      <c r="AB625" s="5"/>
      <c r="AC625" s="6" t="s">
        <v>5</v>
      </c>
      <c r="AD625" s="5">
        <v>20143</v>
      </c>
      <c r="AE625" s="5" t="s">
        <v>4010</v>
      </c>
      <c r="AF625" s="5">
        <f>IF(ActividadesCom[[#This Row],[NIVEL 5]]&lt;&gt;0,VLOOKUP(ActividadesCom[[#This Row],[NIVEL 5]],Catálogo!A:B,2,FALSE),"")</f>
        <v>2</v>
      </c>
      <c r="AG625" s="5">
        <v>1</v>
      </c>
      <c r="AH625" s="2"/>
      <c r="AI625" s="2"/>
    </row>
    <row r="626" spans="1:35" ht="30" hidden="1" customHeight="1" x14ac:dyDescent="0.25">
      <c r="A626" s="7">
        <v>14470274</v>
      </c>
      <c r="B626" s="97" t="str">
        <f>VLOOKUP(ActividadesCom[[#This Row],[NO. DE CONTROL]],'LISTADO ESTUDIANTES'!A:C,3,FALSE)</f>
        <v>DOMINGUEZ GOMEZ LUIS ARTURO</v>
      </c>
      <c r="C626" s="97" t="str">
        <f>VLOOKUP(ActividadesCom[[#This Row],[NO. DE CONTROL]],'LISTADO ESTUDIANTES'!A:B,2,FALSE)</f>
        <v>INGENIERIA CIVIL</v>
      </c>
      <c r="D626" s="18" t="str">
        <f>VLOOKUP(ActividadesCom[[#This Row],[NO. DE CONTROL]],'LISTADO ESTUDIANTES'!A:D,4,FALSE)</f>
        <v>EGRESADO(A)</v>
      </c>
      <c r="E626" s="5">
        <f>SUM(ActividadesCom[[#This Row],[CRÉD. 1]],ActividadesCom[[#This Row],[CRÉD. 2]],ActividadesCom[[#This Row],[CRÉD. 3]],ActividadesCom[[#This Row],[CRÉD. 4]],ActividadesCom[[#This Row],[CRÉD. 5]])</f>
        <v>6</v>
      </c>
      <c r="F626" s="17">
        <f>IF(ActividadesCom[[#This Row],[ÚLTIMO SEMESTRE CON CRÉDITOS]]&gt;0,ROUND(AVERAGE(ActividadesCom[[#This Row],[VALOR NIVEL 5]],ActividadesCom[[#This Row],[VALOR NIVEL 4]],ActividadesCom[[#This Row],[VALOR NIVEL 3]],ActividadesCom[[#This Row],[VALOR NIVEL 2]],ActividadesCom[[#This Row],[VALOR NIVEL 1]]),0),"")</f>
        <v>2</v>
      </c>
      <c r="G626" s="5" t="str">
        <f>IF(ActividadesCom[[#This Row],[PROMEDIO]]="","",IF(ActividadesCom[[#This Row],[PROMEDIO]]&gt;=4,"EXCELENTE",IF(ActividadesCom[[#This Row],[PROMEDIO]]&gt;=3,"NOTABLE",IF(ActividadesCom[[#This Row],[PROMEDIO]]&gt;=2,"BUENO",IF(ActividadesCom[[#This Row],[PROMEDIO]]=1,"SUFICIENTE","")))))</f>
        <v>BUENO</v>
      </c>
      <c r="H626" s="5">
        <f>MAX(ActividadesCom[[#This Row],[PERÍODO 1]],ActividadesCom[[#This Row],[PERÍODO 2]],ActividadesCom[[#This Row],[PERÍODO 3]],ActividadesCom[[#This Row],[PERÍODO 4]],ActividadesCom[[#This Row],[PERÍODO 5]])</f>
        <v>20171</v>
      </c>
      <c r="I626" s="6" t="s">
        <v>284</v>
      </c>
      <c r="J626" s="5">
        <v>20171</v>
      </c>
      <c r="K626" s="5" t="s">
        <v>4010</v>
      </c>
      <c r="L626" s="5">
        <f>IF(ActividadesCom[[#This Row],[NIVEL 1]]&lt;&gt;0,VLOOKUP(ActividadesCom[[#This Row],[NIVEL 1]],Catálogo!A:B,2,FALSE),"")</f>
        <v>2</v>
      </c>
      <c r="M626" s="5">
        <v>1</v>
      </c>
      <c r="N626" s="6" t="s">
        <v>285</v>
      </c>
      <c r="O626" s="5">
        <v>20151</v>
      </c>
      <c r="P626" s="5" t="s">
        <v>4010</v>
      </c>
      <c r="Q626" s="5">
        <f>IF(ActividadesCom[[#This Row],[NIVEL 2]]&lt;&gt;0,VLOOKUP(ActividadesCom[[#This Row],[NIVEL 2]],Catálogo!A:B,2,FALSE),"")</f>
        <v>2</v>
      </c>
      <c r="R626" s="5">
        <v>1</v>
      </c>
      <c r="S626" s="6" t="s">
        <v>209</v>
      </c>
      <c r="T626" s="5">
        <v>20151</v>
      </c>
      <c r="U626" s="5" t="s">
        <v>4010</v>
      </c>
      <c r="V626" s="5">
        <f>IF(ActividadesCom[[#This Row],[NIVEL 3]]&lt;&gt;0,VLOOKUP(ActividadesCom[[#This Row],[NIVEL 3]],Catálogo!A:B,2,FALSE),"")</f>
        <v>2</v>
      </c>
      <c r="W626" s="5">
        <v>1</v>
      </c>
      <c r="X626" s="6" t="s">
        <v>82</v>
      </c>
      <c r="Y626" s="5" t="s">
        <v>50</v>
      </c>
      <c r="Z626" s="5" t="s">
        <v>4010</v>
      </c>
      <c r="AA626" s="5">
        <f>IF(ActividadesCom[[#This Row],[NIVEL 4]]&lt;&gt;0,VLOOKUP(ActividadesCom[[#This Row],[NIVEL 4]],Catálogo!A:B,2,FALSE),"")</f>
        <v>2</v>
      </c>
      <c r="AB626" s="5">
        <v>2</v>
      </c>
      <c r="AC626" s="6" t="s">
        <v>6</v>
      </c>
      <c r="AD626" s="5">
        <v>20143</v>
      </c>
      <c r="AE626" s="5" t="s">
        <v>4010</v>
      </c>
      <c r="AF626" s="5">
        <f>IF(ActividadesCom[[#This Row],[NIVEL 5]]&lt;&gt;0,VLOOKUP(ActividadesCom[[#This Row],[NIVEL 5]],Catálogo!A:B,2,FALSE),"")</f>
        <v>2</v>
      </c>
      <c r="AG626" s="5">
        <v>1</v>
      </c>
      <c r="AH626" s="2"/>
      <c r="AI626" s="2"/>
    </row>
    <row r="627" spans="1:35" ht="30" hidden="1" customHeight="1" x14ac:dyDescent="0.25">
      <c r="A627" s="7">
        <v>14470275</v>
      </c>
      <c r="B627" s="97" t="str">
        <f>VLOOKUP(ActividadesCom[[#This Row],[NO. DE CONTROL]],'LISTADO ESTUDIANTES'!A:C,3,FALSE)</f>
        <v>OCHOA CHAY YESSENIA</v>
      </c>
      <c r="C627" s="97" t="str">
        <f>VLOOKUP(ActividadesCom[[#This Row],[NO. DE CONTROL]],'LISTADO ESTUDIANTES'!A:B,2,FALSE)</f>
        <v>INGENIERIA EN SISTEMAS COMPUTACIONALES</v>
      </c>
      <c r="D627" s="18" t="str">
        <f>VLOOKUP(ActividadesCom[[#This Row],[NO. DE CONTROL]],'LISTADO ESTUDIANTES'!A:D,4,FALSE)</f>
        <v>BAJA</v>
      </c>
      <c r="E627" s="5">
        <f>SUM(ActividadesCom[[#This Row],[CRÉD. 1]],ActividadesCom[[#This Row],[CRÉD. 2]],ActividadesCom[[#This Row],[CRÉD. 3]],ActividadesCom[[#This Row],[CRÉD. 4]],ActividadesCom[[#This Row],[CRÉD. 5]])</f>
        <v>0</v>
      </c>
      <c r="F627" s="17" t="str">
        <f>IF(ActividadesCom[[#This Row],[ÚLTIMO SEMESTRE CON CRÉDITOS]]&gt;0,ROUND(AVERAGE(ActividadesCom[[#This Row],[VALOR NIVEL 5]],ActividadesCom[[#This Row],[VALOR NIVEL 4]],ActividadesCom[[#This Row],[VALOR NIVEL 3]],ActividadesCom[[#This Row],[VALOR NIVEL 2]],ActividadesCom[[#This Row],[VALOR NIVEL 1]]),0),"")</f>
        <v/>
      </c>
      <c r="G627" s="5" t="str">
        <f>IF(ActividadesCom[[#This Row],[PROMEDIO]]="","",IF(ActividadesCom[[#This Row],[PROMEDIO]]&gt;=4,"EXCELENTE",IF(ActividadesCom[[#This Row],[PROMEDIO]]&gt;=3,"NOTABLE",IF(ActividadesCom[[#This Row],[PROMEDIO]]&gt;=2,"BUENO",IF(ActividadesCom[[#This Row],[PROMEDIO]]=1,"SUFICIENTE","")))))</f>
        <v/>
      </c>
      <c r="H627" s="5">
        <f>MAX(ActividadesCom[[#This Row],[PERÍODO 1]],ActividadesCom[[#This Row],[PERÍODO 2]],ActividadesCom[[#This Row],[PERÍODO 3]],ActividadesCom[[#This Row],[PERÍODO 4]],ActividadesCom[[#This Row],[PERÍODO 5]])</f>
        <v>0</v>
      </c>
      <c r="I627" s="10"/>
      <c r="J627" s="5"/>
      <c r="K627" s="5"/>
      <c r="L627" s="5" t="str">
        <f>IF(ActividadesCom[[#This Row],[NIVEL 1]]&lt;&gt;0,VLOOKUP(ActividadesCom[[#This Row],[NIVEL 1]],Catálogo!A:B,2,FALSE),"")</f>
        <v/>
      </c>
      <c r="M627" s="5"/>
      <c r="N627" s="6"/>
      <c r="O627" s="5"/>
      <c r="P627" s="5"/>
      <c r="Q627" s="5" t="str">
        <f>IF(ActividadesCom[[#This Row],[NIVEL 2]]&lt;&gt;0,VLOOKUP(ActividadesCom[[#This Row],[NIVEL 2]],Catálogo!A:B,2,FALSE),"")</f>
        <v/>
      </c>
      <c r="R627" s="5"/>
      <c r="S627" s="6"/>
      <c r="T627" s="5"/>
      <c r="U627" s="5"/>
      <c r="V627" s="5" t="str">
        <f>IF(ActividadesCom[[#This Row],[NIVEL 3]]&lt;&gt;0,VLOOKUP(ActividadesCom[[#This Row],[NIVEL 3]],Catálogo!A:B,2,FALSE),"")</f>
        <v/>
      </c>
      <c r="W627" s="5"/>
      <c r="X627" s="6"/>
      <c r="Y627" s="5"/>
      <c r="Z627" s="5"/>
      <c r="AA627" s="5" t="str">
        <f>IF(ActividadesCom[[#This Row],[NIVEL 4]]&lt;&gt;0,VLOOKUP(ActividadesCom[[#This Row],[NIVEL 4]],Catálogo!A:B,2,FALSE),"")</f>
        <v/>
      </c>
      <c r="AB627" s="5"/>
      <c r="AC627" s="6"/>
      <c r="AD627" s="5"/>
      <c r="AE627" s="5"/>
      <c r="AF627" s="5" t="str">
        <f>IF(ActividadesCom[[#This Row],[NIVEL 5]]&lt;&gt;0,VLOOKUP(ActividadesCom[[#This Row],[NIVEL 5]],Catálogo!A:B,2,FALSE),"")</f>
        <v/>
      </c>
      <c r="AG627" s="5"/>
      <c r="AH627" s="2"/>
      <c r="AI627" s="2"/>
    </row>
    <row r="628" spans="1:35" ht="30" hidden="1" customHeight="1" x14ac:dyDescent="0.25">
      <c r="A628" s="7">
        <v>14470276</v>
      </c>
      <c r="B628" s="97" t="str">
        <f>VLOOKUP(ActividadesCom[[#This Row],[NO. DE CONTROL]],'LISTADO ESTUDIANTES'!A:C,3,FALSE)</f>
        <v>DZUL PECH NATANAEL EFRAIN</v>
      </c>
      <c r="C628" s="97" t="str">
        <f>VLOOKUP(ActividadesCom[[#This Row],[NO. DE CONTROL]],'LISTADO ESTUDIANTES'!A:B,2,FALSE)</f>
        <v>INGENIERIA EN SISTEMAS COMPUTACIONALES</v>
      </c>
      <c r="D628" s="18" t="str">
        <f>VLOOKUP(ActividadesCom[[#This Row],[NO. DE CONTROL]],'LISTADO ESTUDIANTES'!A:D,4,FALSE)</f>
        <v>EGRESADO(A)</v>
      </c>
      <c r="E628" s="5">
        <f>SUM(ActividadesCom[[#This Row],[CRÉD. 1]],ActividadesCom[[#This Row],[CRÉD. 2]],ActividadesCom[[#This Row],[CRÉD. 3]],ActividadesCom[[#This Row],[CRÉD. 4]],ActividadesCom[[#This Row],[CRÉD. 5]])</f>
        <v>6</v>
      </c>
      <c r="F628" s="17">
        <f>IF(ActividadesCom[[#This Row],[ÚLTIMO SEMESTRE CON CRÉDITOS]]&gt;0,ROUND(AVERAGE(ActividadesCom[[#This Row],[VALOR NIVEL 5]],ActividadesCom[[#This Row],[VALOR NIVEL 4]],ActividadesCom[[#This Row],[VALOR NIVEL 3]],ActividadesCom[[#This Row],[VALOR NIVEL 2]],ActividadesCom[[#This Row],[VALOR NIVEL 1]]),0),"")</f>
        <v>2</v>
      </c>
      <c r="G628" s="5" t="str">
        <f>IF(ActividadesCom[[#This Row],[PROMEDIO]]="","",IF(ActividadesCom[[#This Row],[PROMEDIO]]&gt;=4,"EXCELENTE",IF(ActividadesCom[[#This Row],[PROMEDIO]]&gt;=3,"NOTABLE",IF(ActividadesCom[[#This Row],[PROMEDIO]]&gt;=2,"BUENO",IF(ActividadesCom[[#This Row],[PROMEDIO]]=1,"SUFICIENTE","")))))</f>
        <v>BUENO</v>
      </c>
      <c r="H628" s="5">
        <f>MAX(ActividadesCom[[#This Row],[PERÍODO 1]],ActividadesCom[[#This Row],[PERÍODO 2]],ActividadesCom[[#This Row],[PERÍODO 3]],ActividadesCom[[#This Row],[PERÍODO 4]],ActividadesCom[[#This Row],[PERÍODO 5]])</f>
        <v>20163</v>
      </c>
      <c r="I628" s="10" t="s">
        <v>128</v>
      </c>
      <c r="J628" s="5">
        <v>20161</v>
      </c>
      <c r="K628" s="5" t="s">
        <v>4010</v>
      </c>
      <c r="L628" s="5">
        <f>IF(ActividadesCom[[#This Row],[NIVEL 1]]&lt;&gt;0,VLOOKUP(ActividadesCom[[#This Row],[NIVEL 1]],Catálogo!A:B,2,FALSE),"")</f>
        <v>2</v>
      </c>
      <c r="M628" s="5">
        <v>1</v>
      </c>
      <c r="N628" s="6" t="s">
        <v>128</v>
      </c>
      <c r="O628" s="5">
        <v>20163</v>
      </c>
      <c r="P628" s="5" t="s">
        <v>4010</v>
      </c>
      <c r="Q628" s="5">
        <f>IF(ActividadesCom[[#This Row],[NIVEL 2]]&lt;&gt;0,VLOOKUP(ActividadesCom[[#This Row],[NIVEL 2]],Catálogo!A:B,2,FALSE),"")</f>
        <v>2</v>
      </c>
      <c r="R628" s="5">
        <v>2</v>
      </c>
      <c r="S628" s="6" t="s">
        <v>328</v>
      </c>
      <c r="T628" s="5">
        <v>20161</v>
      </c>
      <c r="U628" s="5" t="s">
        <v>4010</v>
      </c>
      <c r="V628" s="5">
        <f>IF(ActividadesCom[[#This Row],[NIVEL 3]]&lt;&gt;0,VLOOKUP(ActividadesCom[[#This Row],[NIVEL 3]],Catálogo!A:B,2,FALSE),"")</f>
        <v>2</v>
      </c>
      <c r="W628" s="5">
        <v>1</v>
      </c>
      <c r="X628" s="6" t="s">
        <v>327</v>
      </c>
      <c r="Y628" s="5">
        <v>20151</v>
      </c>
      <c r="Z628" s="5" t="s">
        <v>4010</v>
      </c>
      <c r="AA628" s="5">
        <f>IF(ActividadesCom[[#This Row],[NIVEL 4]]&lt;&gt;0,VLOOKUP(ActividadesCom[[#This Row],[NIVEL 4]],Catálogo!A:B,2,FALSE),"")</f>
        <v>2</v>
      </c>
      <c r="AB628" s="5">
        <v>1</v>
      </c>
      <c r="AC628" s="6" t="s">
        <v>42</v>
      </c>
      <c r="AD628" s="5">
        <v>20153</v>
      </c>
      <c r="AE628" s="5" t="s">
        <v>4010</v>
      </c>
      <c r="AF628" s="5">
        <f>IF(ActividadesCom[[#This Row],[NIVEL 5]]&lt;&gt;0,VLOOKUP(ActividadesCom[[#This Row],[NIVEL 5]],Catálogo!A:B,2,FALSE),"")</f>
        <v>2</v>
      </c>
      <c r="AG628" s="5">
        <v>1</v>
      </c>
      <c r="AH628" s="2"/>
      <c r="AI628" s="2"/>
    </row>
    <row r="629" spans="1:35" ht="30" hidden="1" customHeight="1" x14ac:dyDescent="0.25">
      <c r="A629" s="7">
        <v>14470281</v>
      </c>
      <c r="B629" s="97" t="str">
        <f>VLOOKUP(ActividadesCom[[#This Row],[NO. DE CONTROL]],'LISTADO ESTUDIANTES'!A:C,3,FALSE)</f>
        <v>DUARTE MONTORO JORGE</v>
      </c>
      <c r="C629" s="97" t="str">
        <f>VLOOKUP(ActividadesCom[[#This Row],[NO. DE CONTROL]],'LISTADO ESTUDIANTES'!A:B,2,FALSE)</f>
        <v>INGENIERIA EN ADMINISTRACION</v>
      </c>
      <c r="D629" s="18" t="str">
        <f>VLOOKUP(ActividadesCom[[#This Row],[NO. DE CONTROL]],'LISTADO ESTUDIANTES'!A:D,4,FALSE)</f>
        <v>BAJA</v>
      </c>
      <c r="E629" s="5">
        <f>SUM(ActividadesCom[[#This Row],[CRÉD. 1]],ActividadesCom[[#This Row],[CRÉD. 2]],ActividadesCom[[#This Row],[CRÉD. 3]],ActividadesCom[[#This Row],[CRÉD. 4]],ActividadesCom[[#This Row],[CRÉD. 5]])</f>
        <v>0</v>
      </c>
      <c r="F629" s="17" t="str">
        <f>IF(ActividadesCom[[#This Row],[ÚLTIMO SEMESTRE CON CRÉDITOS]]&gt;0,ROUND(AVERAGE(ActividadesCom[[#This Row],[VALOR NIVEL 5]],ActividadesCom[[#This Row],[VALOR NIVEL 4]],ActividadesCom[[#This Row],[VALOR NIVEL 3]],ActividadesCom[[#This Row],[VALOR NIVEL 2]],ActividadesCom[[#This Row],[VALOR NIVEL 1]]),0),"")</f>
        <v/>
      </c>
      <c r="G629" s="5" t="str">
        <f>IF(ActividadesCom[[#This Row],[PROMEDIO]]="","",IF(ActividadesCom[[#This Row],[PROMEDIO]]&gt;=4,"EXCELENTE",IF(ActividadesCom[[#This Row],[PROMEDIO]]&gt;=3,"NOTABLE",IF(ActividadesCom[[#This Row],[PROMEDIO]]&gt;=2,"BUENO",IF(ActividadesCom[[#This Row],[PROMEDIO]]=1,"SUFICIENTE","")))))</f>
        <v/>
      </c>
      <c r="H629" s="5">
        <f>MAX(ActividadesCom[[#This Row],[PERÍODO 1]],ActividadesCom[[#This Row],[PERÍODO 2]],ActividadesCom[[#This Row],[PERÍODO 3]],ActividadesCom[[#This Row],[PERÍODO 4]],ActividadesCom[[#This Row],[PERÍODO 5]])</f>
        <v>0</v>
      </c>
      <c r="I629" s="6"/>
      <c r="J629" s="5"/>
      <c r="K629" s="5"/>
      <c r="L629" s="5" t="str">
        <f>IF(ActividadesCom[[#This Row],[NIVEL 1]]&lt;&gt;0,VLOOKUP(ActividadesCom[[#This Row],[NIVEL 1]],Catálogo!A:B,2,FALSE),"")</f>
        <v/>
      </c>
      <c r="M629" s="5"/>
      <c r="N629" s="6"/>
      <c r="O629" s="5"/>
      <c r="P629" s="5"/>
      <c r="Q629" s="5" t="str">
        <f>IF(ActividadesCom[[#This Row],[NIVEL 2]]&lt;&gt;0,VLOOKUP(ActividadesCom[[#This Row],[NIVEL 2]],Catálogo!A:B,2,FALSE),"")</f>
        <v/>
      </c>
      <c r="R629" s="5"/>
      <c r="S629" s="6"/>
      <c r="T629" s="5"/>
      <c r="U629" s="5"/>
      <c r="V629" s="5" t="str">
        <f>IF(ActividadesCom[[#This Row],[NIVEL 3]]&lt;&gt;0,VLOOKUP(ActividadesCom[[#This Row],[NIVEL 3]],Catálogo!A:B,2,FALSE),"")</f>
        <v/>
      </c>
      <c r="W629" s="5"/>
      <c r="X629" s="6"/>
      <c r="Y629" s="5"/>
      <c r="Z629" s="5"/>
      <c r="AA629" s="5" t="str">
        <f>IF(ActividadesCom[[#This Row],[NIVEL 4]]&lt;&gt;0,VLOOKUP(ActividadesCom[[#This Row],[NIVEL 4]],Catálogo!A:B,2,FALSE),"")</f>
        <v/>
      </c>
      <c r="AB629" s="5"/>
      <c r="AC629" s="6"/>
      <c r="AD629" s="5"/>
      <c r="AE629" s="5"/>
      <c r="AF629" s="5" t="str">
        <f>IF(ActividadesCom[[#This Row],[NIVEL 5]]&lt;&gt;0,VLOOKUP(ActividadesCom[[#This Row],[NIVEL 5]],Catálogo!A:B,2,FALSE),"")</f>
        <v/>
      </c>
      <c r="AG629" s="5"/>
      <c r="AH629" s="2"/>
      <c r="AI629" s="2"/>
    </row>
    <row r="630" spans="1:35" ht="30" hidden="1" customHeight="1" x14ac:dyDescent="0.25">
      <c r="A630" s="7">
        <v>14470282</v>
      </c>
      <c r="B630" s="97" t="str">
        <f>VLOOKUP(ActividadesCom[[#This Row],[NO. DE CONTROL]],'LISTADO ESTUDIANTES'!A:C,3,FALSE)</f>
        <v>DZIB CHE AARON</v>
      </c>
      <c r="C630" s="97" t="str">
        <f>VLOOKUP(ActividadesCom[[#This Row],[NO. DE CONTROL]],'LISTADO ESTUDIANTES'!A:B,2,FALSE)</f>
        <v>INGENIERIA CIVIL</v>
      </c>
      <c r="D630" s="18" t="str">
        <f>VLOOKUP(ActividadesCom[[#This Row],[NO. DE CONTROL]],'LISTADO ESTUDIANTES'!A:D,4,FALSE)</f>
        <v>BAJA</v>
      </c>
      <c r="E630" s="5">
        <f>SUM(ActividadesCom[[#This Row],[CRÉD. 1]],ActividadesCom[[#This Row],[CRÉD. 2]],ActividadesCom[[#This Row],[CRÉD. 3]],ActividadesCom[[#This Row],[CRÉD. 4]],ActividadesCom[[#This Row],[CRÉD. 5]])</f>
        <v>0</v>
      </c>
      <c r="F630" s="17" t="str">
        <f>IF(ActividadesCom[[#This Row],[ÚLTIMO SEMESTRE CON CRÉDITOS]]&gt;0,ROUND(AVERAGE(ActividadesCom[[#This Row],[VALOR NIVEL 5]],ActividadesCom[[#This Row],[VALOR NIVEL 4]],ActividadesCom[[#This Row],[VALOR NIVEL 3]],ActividadesCom[[#This Row],[VALOR NIVEL 2]],ActividadesCom[[#This Row],[VALOR NIVEL 1]]),0),"")</f>
        <v/>
      </c>
      <c r="G630" s="5" t="str">
        <f>IF(ActividadesCom[[#This Row],[PROMEDIO]]="","",IF(ActividadesCom[[#This Row],[PROMEDIO]]&gt;=4,"EXCELENTE",IF(ActividadesCom[[#This Row],[PROMEDIO]]&gt;=3,"NOTABLE",IF(ActividadesCom[[#This Row],[PROMEDIO]]&gt;=2,"BUENO",IF(ActividadesCom[[#This Row],[PROMEDIO]]=1,"SUFICIENTE","")))))</f>
        <v/>
      </c>
      <c r="H630" s="5">
        <f>MAX(ActividadesCom[[#This Row],[PERÍODO 1]],ActividadesCom[[#This Row],[PERÍODO 2]],ActividadesCom[[#This Row],[PERÍODO 3]],ActividadesCom[[#This Row],[PERÍODO 4]],ActividadesCom[[#This Row],[PERÍODO 5]])</f>
        <v>0</v>
      </c>
      <c r="I630" s="6"/>
      <c r="J630" s="5"/>
      <c r="K630" s="5"/>
      <c r="L630" s="5" t="str">
        <f>IF(ActividadesCom[[#This Row],[NIVEL 1]]&lt;&gt;0,VLOOKUP(ActividadesCom[[#This Row],[NIVEL 1]],Catálogo!A:B,2,FALSE),"")</f>
        <v/>
      </c>
      <c r="M630" s="5"/>
      <c r="N630" s="6"/>
      <c r="O630" s="5"/>
      <c r="P630" s="5"/>
      <c r="Q630" s="5" t="str">
        <f>IF(ActividadesCom[[#This Row],[NIVEL 2]]&lt;&gt;0,VLOOKUP(ActividadesCom[[#This Row],[NIVEL 2]],Catálogo!A:B,2,FALSE),"")</f>
        <v/>
      </c>
      <c r="R630" s="5"/>
      <c r="S630" s="6"/>
      <c r="T630" s="5"/>
      <c r="U630" s="5"/>
      <c r="V630" s="5" t="str">
        <f>IF(ActividadesCom[[#This Row],[NIVEL 3]]&lt;&gt;0,VLOOKUP(ActividadesCom[[#This Row],[NIVEL 3]],Catálogo!A:B,2,FALSE),"")</f>
        <v/>
      </c>
      <c r="W630" s="5"/>
      <c r="X630" s="6"/>
      <c r="Y630" s="5"/>
      <c r="Z630" s="5"/>
      <c r="AA630" s="5" t="str">
        <f>IF(ActividadesCom[[#This Row],[NIVEL 4]]&lt;&gt;0,VLOOKUP(ActividadesCom[[#This Row],[NIVEL 4]],Catálogo!A:B,2,FALSE),"")</f>
        <v/>
      </c>
      <c r="AB630" s="5"/>
      <c r="AC630" s="6"/>
      <c r="AD630" s="5"/>
      <c r="AE630" s="5"/>
      <c r="AF630" s="5" t="str">
        <f>IF(ActividadesCom[[#This Row],[NIVEL 5]]&lt;&gt;0,VLOOKUP(ActividadesCom[[#This Row],[NIVEL 5]],Catálogo!A:B,2,FALSE),"")</f>
        <v/>
      </c>
      <c r="AG630" s="5"/>
      <c r="AH630" s="2"/>
      <c r="AI630" s="2"/>
    </row>
    <row r="631" spans="1:35" ht="30" hidden="1" customHeight="1" x14ac:dyDescent="0.25">
      <c r="A631" s="7">
        <v>14470283</v>
      </c>
      <c r="B631" s="97" t="str">
        <f>VLOOKUP(ActividadesCom[[#This Row],[NO. DE CONTROL]],'LISTADO ESTUDIANTES'!A:C,3,FALSE)</f>
        <v>HERNANDEZ ROSADO TIBURCIO ROLDAN</v>
      </c>
      <c r="C631" s="97" t="str">
        <f>VLOOKUP(ActividadesCom[[#This Row],[NO. DE CONTROL]],'LISTADO ESTUDIANTES'!A:B,2,FALSE)</f>
        <v>INGENIERIA EN ADMINISTRACION</v>
      </c>
      <c r="D631" s="18" t="str">
        <f>VLOOKUP(ActividadesCom[[#This Row],[NO. DE CONTROL]],'LISTADO ESTUDIANTES'!A:D,4,FALSE)</f>
        <v>EGRESADO(A)</v>
      </c>
      <c r="E631" s="5">
        <f>SUM(ActividadesCom[[#This Row],[CRÉD. 1]],ActividadesCom[[#This Row],[CRÉD. 2]],ActividadesCom[[#This Row],[CRÉD. 3]],ActividadesCom[[#This Row],[CRÉD. 4]],ActividadesCom[[#This Row],[CRÉD. 5]])</f>
        <v>5</v>
      </c>
      <c r="F631" s="17">
        <f>IF(ActividadesCom[[#This Row],[ÚLTIMO SEMESTRE CON CRÉDITOS]]&gt;0,ROUND(AVERAGE(ActividadesCom[[#This Row],[VALOR NIVEL 5]],ActividadesCom[[#This Row],[VALOR NIVEL 4]],ActividadesCom[[#This Row],[VALOR NIVEL 3]],ActividadesCom[[#This Row],[VALOR NIVEL 2]],ActividadesCom[[#This Row],[VALOR NIVEL 1]]),0),"")</f>
        <v>2</v>
      </c>
      <c r="G631" s="5" t="str">
        <f>IF(ActividadesCom[[#This Row],[PROMEDIO]]="","",IF(ActividadesCom[[#This Row],[PROMEDIO]]&gt;=4,"EXCELENTE",IF(ActividadesCom[[#This Row],[PROMEDIO]]&gt;=3,"NOTABLE",IF(ActividadesCom[[#This Row],[PROMEDIO]]&gt;=2,"BUENO",IF(ActividadesCom[[#This Row],[PROMEDIO]]=1,"SUFICIENTE","")))))</f>
        <v>BUENO</v>
      </c>
      <c r="H631" s="5">
        <f>MAX(ActividadesCom[[#This Row],[PERÍODO 1]],ActividadesCom[[#This Row],[PERÍODO 2]],ActividadesCom[[#This Row],[PERÍODO 3]],ActividadesCom[[#This Row],[PERÍODO 4]],ActividadesCom[[#This Row],[PERÍODO 5]])</f>
        <v>20173</v>
      </c>
      <c r="I631" s="6" t="s">
        <v>3</v>
      </c>
      <c r="J631" s="5">
        <v>20153</v>
      </c>
      <c r="K631" s="5" t="s">
        <v>4010</v>
      </c>
      <c r="L631" s="5">
        <f>IF(ActividadesCom[[#This Row],[NIVEL 1]]&lt;&gt;0,VLOOKUP(ActividadesCom[[#This Row],[NIVEL 1]],Catálogo!A:B,2,FALSE),"")</f>
        <v>2</v>
      </c>
      <c r="M631" s="5">
        <v>1</v>
      </c>
      <c r="N631" s="6" t="s">
        <v>111</v>
      </c>
      <c r="O631" s="5">
        <v>20143</v>
      </c>
      <c r="P631" s="5" t="s">
        <v>4010</v>
      </c>
      <c r="Q631" s="5">
        <f>IF(ActividadesCom[[#This Row],[NIVEL 2]]&lt;&gt;0,VLOOKUP(ActividadesCom[[#This Row],[NIVEL 2]],Catálogo!A:B,2,FALSE),"")</f>
        <v>2</v>
      </c>
      <c r="R631" s="5">
        <v>1</v>
      </c>
      <c r="S631" s="6" t="s">
        <v>111</v>
      </c>
      <c r="T631" s="5">
        <v>20163</v>
      </c>
      <c r="U631" s="5" t="s">
        <v>4010</v>
      </c>
      <c r="V631" s="5">
        <f>IF(ActividadesCom[[#This Row],[NIVEL 3]]&lt;&gt;0,VLOOKUP(ActividadesCom[[#This Row],[NIVEL 3]],Catálogo!A:B,2,FALSE),"")</f>
        <v>2</v>
      </c>
      <c r="W631" s="5">
        <v>1</v>
      </c>
      <c r="X631" s="6" t="s">
        <v>437</v>
      </c>
      <c r="Y631" s="5">
        <v>20173</v>
      </c>
      <c r="Z631" s="5" t="s">
        <v>4010</v>
      </c>
      <c r="AA631" s="5">
        <f>IF(ActividadesCom[[#This Row],[NIVEL 4]]&lt;&gt;0,VLOOKUP(ActividadesCom[[#This Row],[NIVEL 4]],Catálogo!A:B,2,FALSE),"")</f>
        <v>2</v>
      </c>
      <c r="AB631" s="5">
        <v>2</v>
      </c>
      <c r="AC631" s="6"/>
      <c r="AD631" s="5"/>
      <c r="AE631" s="5"/>
      <c r="AF631" s="5" t="str">
        <f>IF(ActividadesCom[[#This Row],[NIVEL 5]]&lt;&gt;0,VLOOKUP(ActividadesCom[[#This Row],[NIVEL 5]],Catálogo!A:B,2,FALSE),"")</f>
        <v/>
      </c>
      <c r="AG631" s="5"/>
      <c r="AH631" s="2"/>
      <c r="AI631" s="2"/>
    </row>
    <row r="632" spans="1:35" ht="30" hidden="1" customHeight="1" x14ac:dyDescent="0.25">
      <c r="A632" s="7">
        <v>14470285</v>
      </c>
      <c r="B632" s="97" t="str">
        <f>VLOOKUP(ActividadesCom[[#This Row],[NO. DE CONTROL]],'LISTADO ESTUDIANTES'!A:C,3,FALSE)</f>
        <v>RODRIGUEZ MUÑOZ GONZALO JHEANPIERRE</v>
      </c>
      <c r="C632" s="97" t="str">
        <f>VLOOKUP(ActividadesCom[[#This Row],[NO. DE CONTROL]],'LISTADO ESTUDIANTES'!A:B,2,FALSE)</f>
        <v>INGENIERIA CIVIL</v>
      </c>
      <c r="D632" s="18" t="str">
        <f>VLOOKUP(ActividadesCom[[#This Row],[NO. DE CONTROL]],'LISTADO ESTUDIANTES'!A:D,4,FALSE)</f>
        <v>EGRESADO(A)</v>
      </c>
      <c r="E632" s="5">
        <f>SUM(ActividadesCom[[#This Row],[CRÉD. 1]],ActividadesCom[[#This Row],[CRÉD. 2]],ActividadesCom[[#This Row],[CRÉD. 3]],ActividadesCom[[#This Row],[CRÉD. 4]],ActividadesCom[[#This Row],[CRÉD. 5]])</f>
        <v>5</v>
      </c>
      <c r="F632" s="17">
        <f>IF(ActividadesCom[[#This Row],[ÚLTIMO SEMESTRE CON CRÉDITOS]]&gt;0,ROUND(AVERAGE(ActividadesCom[[#This Row],[VALOR NIVEL 5]],ActividadesCom[[#This Row],[VALOR NIVEL 4]],ActividadesCom[[#This Row],[VALOR NIVEL 3]],ActividadesCom[[#This Row],[VALOR NIVEL 2]],ActividadesCom[[#This Row],[VALOR NIVEL 1]]),0),"")</f>
        <v>2</v>
      </c>
      <c r="G632" s="5" t="str">
        <f>IF(ActividadesCom[[#This Row],[PROMEDIO]]="","",IF(ActividadesCom[[#This Row],[PROMEDIO]]&gt;=4,"EXCELENTE",IF(ActividadesCom[[#This Row],[PROMEDIO]]&gt;=3,"NOTABLE",IF(ActividadesCom[[#This Row],[PROMEDIO]]&gt;=2,"BUENO",IF(ActividadesCom[[#This Row],[PROMEDIO]]=1,"SUFICIENTE","")))))</f>
        <v>BUENO</v>
      </c>
      <c r="H632" s="5">
        <f>MAX(ActividadesCom[[#This Row],[PERÍODO 1]],ActividadesCom[[#This Row],[PERÍODO 2]],ActividadesCom[[#This Row],[PERÍODO 3]],ActividadesCom[[#This Row],[PERÍODO 4]],ActividadesCom[[#This Row],[PERÍODO 5]])</f>
        <v>20193</v>
      </c>
      <c r="I632" s="6" t="s">
        <v>918</v>
      </c>
      <c r="J632" s="5">
        <v>20191</v>
      </c>
      <c r="K632" s="5" t="s">
        <v>4010</v>
      </c>
      <c r="L632" s="5">
        <f>IF(ActividadesCom[[#This Row],[NIVEL 1]]&lt;&gt;0,VLOOKUP(ActividadesCom[[#This Row],[NIVEL 1]],Catálogo!A:B,2,FALSE),"")</f>
        <v>2</v>
      </c>
      <c r="M632" s="5">
        <v>1</v>
      </c>
      <c r="N632" s="6" t="s">
        <v>1068</v>
      </c>
      <c r="O632" s="5">
        <v>20193</v>
      </c>
      <c r="P632" s="5" t="s">
        <v>4010</v>
      </c>
      <c r="Q632" s="5">
        <f>IF(ActividadesCom[[#This Row],[NIVEL 2]]&lt;&gt;0,VLOOKUP(ActividadesCom[[#This Row],[NIVEL 2]],Catálogo!A:B,2,FALSE),"")</f>
        <v>2</v>
      </c>
      <c r="R632" s="5">
        <v>1</v>
      </c>
      <c r="S632" s="6" t="s">
        <v>1090</v>
      </c>
      <c r="T632" s="5">
        <v>20181</v>
      </c>
      <c r="U632" s="5" t="s">
        <v>4010</v>
      </c>
      <c r="V632" s="5">
        <f>IF(ActividadesCom[[#This Row],[NIVEL 3]]&lt;&gt;0,VLOOKUP(ActividadesCom[[#This Row],[NIVEL 3]],Catálogo!A:B,2,FALSE),"")</f>
        <v>2</v>
      </c>
      <c r="W632" s="5">
        <v>1</v>
      </c>
      <c r="X632" s="6"/>
      <c r="Y632" s="5"/>
      <c r="Z632" s="5"/>
      <c r="AA632" s="5" t="str">
        <f>IF(ActividadesCom[[#This Row],[NIVEL 4]]&lt;&gt;0,VLOOKUP(ActividadesCom[[#This Row],[NIVEL 4]],Catálogo!A:B,2,FALSE),"")</f>
        <v/>
      </c>
      <c r="AB632" s="5"/>
      <c r="AC632" s="6" t="s">
        <v>42</v>
      </c>
      <c r="AD632" s="5" t="s">
        <v>50</v>
      </c>
      <c r="AE632" s="5" t="s">
        <v>4010</v>
      </c>
      <c r="AF632" s="5">
        <f>IF(ActividadesCom[[#This Row],[NIVEL 5]]&lt;&gt;0,VLOOKUP(ActividadesCom[[#This Row],[NIVEL 5]],Catálogo!A:B,2,FALSE),"")</f>
        <v>2</v>
      </c>
      <c r="AG632" s="5">
        <v>2</v>
      </c>
      <c r="AH632" s="2"/>
      <c r="AI632" s="2"/>
    </row>
    <row r="633" spans="1:35" ht="30" hidden="1" customHeight="1" x14ac:dyDescent="0.25">
      <c r="A633" s="7">
        <v>14470286</v>
      </c>
      <c r="B633" s="97" t="str">
        <f>VLOOKUP(ActividadesCom[[#This Row],[NO. DE CONTROL]],'LISTADO ESTUDIANTES'!A:C,3,FALSE)</f>
        <v>CAAMAL DZUL ALEX MARGARITO</v>
      </c>
      <c r="C633" s="97" t="str">
        <f>VLOOKUP(ActividadesCom[[#This Row],[NO. DE CONTROL]],'LISTADO ESTUDIANTES'!A:B,2,FALSE)</f>
        <v>INGENIERIA CIVIL</v>
      </c>
      <c r="D633" s="18" t="str">
        <f>VLOOKUP(ActividadesCom[[#This Row],[NO. DE CONTROL]],'LISTADO ESTUDIANTES'!A:D,4,FALSE)</f>
        <v>EGRESADO(A)</v>
      </c>
      <c r="E633" s="5">
        <f>SUM(ActividadesCom[[#This Row],[CRÉD. 1]],ActividadesCom[[#This Row],[CRÉD. 2]],ActividadesCom[[#This Row],[CRÉD. 3]],ActividadesCom[[#This Row],[CRÉD. 4]],ActividadesCom[[#This Row],[CRÉD. 5]])</f>
        <v>7</v>
      </c>
      <c r="F633" s="17">
        <f>IF(ActividadesCom[[#This Row],[ÚLTIMO SEMESTRE CON CRÉDITOS]]&gt;0,ROUND(AVERAGE(ActividadesCom[[#This Row],[VALOR NIVEL 5]],ActividadesCom[[#This Row],[VALOR NIVEL 4]],ActividadesCom[[#This Row],[VALOR NIVEL 3]],ActividadesCom[[#This Row],[VALOR NIVEL 2]],ActividadesCom[[#This Row],[VALOR NIVEL 1]]),0),"")</f>
        <v>2</v>
      </c>
      <c r="G633" s="5" t="str">
        <f>IF(ActividadesCom[[#This Row],[PROMEDIO]]="","",IF(ActividadesCom[[#This Row],[PROMEDIO]]&gt;=4,"EXCELENTE",IF(ActividadesCom[[#This Row],[PROMEDIO]]&gt;=3,"NOTABLE",IF(ActividadesCom[[#This Row],[PROMEDIO]]&gt;=2,"BUENO",IF(ActividadesCom[[#This Row],[PROMEDIO]]=1,"SUFICIENTE","")))))</f>
        <v>BUENO</v>
      </c>
      <c r="H633" s="5">
        <f>MAX(ActividadesCom[[#This Row],[PERÍODO 1]],ActividadesCom[[#This Row],[PERÍODO 2]],ActividadesCom[[#This Row],[PERÍODO 3]],ActividadesCom[[#This Row],[PERÍODO 4]],ActividadesCom[[#This Row],[PERÍODO 5]])</f>
        <v>20191</v>
      </c>
      <c r="I633" s="6" t="s">
        <v>579</v>
      </c>
      <c r="J633" s="5">
        <v>20171</v>
      </c>
      <c r="K633" s="5" t="s">
        <v>4010</v>
      </c>
      <c r="L633" s="5">
        <f>IF(ActividadesCom[[#This Row],[NIVEL 1]]&lt;&gt;0,VLOOKUP(ActividadesCom[[#This Row],[NIVEL 1]],Catálogo!A:B,2,FALSE),"")</f>
        <v>2</v>
      </c>
      <c r="M633" s="5">
        <v>2</v>
      </c>
      <c r="N633" s="6" t="s">
        <v>624</v>
      </c>
      <c r="O633" s="5">
        <v>20171</v>
      </c>
      <c r="P633" s="5" t="s">
        <v>4010</v>
      </c>
      <c r="Q633" s="5">
        <f>IF(ActividadesCom[[#This Row],[NIVEL 2]]&lt;&gt;0,VLOOKUP(ActividadesCom[[#This Row],[NIVEL 2]],Catálogo!A:B,2,FALSE),"")</f>
        <v>2</v>
      </c>
      <c r="R633" s="5">
        <v>1</v>
      </c>
      <c r="S633" s="6" t="s">
        <v>618</v>
      </c>
      <c r="T633" s="5" t="s">
        <v>50</v>
      </c>
      <c r="U633" s="5" t="s">
        <v>4010</v>
      </c>
      <c r="V633" s="5">
        <f>IF(ActividadesCom[[#This Row],[NIVEL 3]]&lt;&gt;0,VLOOKUP(ActividadesCom[[#This Row],[NIVEL 3]],Catálogo!A:B,2,FALSE),"")</f>
        <v>2</v>
      </c>
      <c r="W633" s="5">
        <v>2</v>
      </c>
      <c r="X633" s="6" t="s">
        <v>116</v>
      </c>
      <c r="Y633" s="5">
        <v>20163</v>
      </c>
      <c r="Z633" s="5" t="s">
        <v>4010</v>
      </c>
      <c r="AA633" s="5">
        <f>IF(ActividadesCom[[#This Row],[NIVEL 4]]&lt;&gt;0,VLOOKUP(ActividadesCom[[#This Row],[NIVEL 4]],Catálogo!A:B,2,FALSE),"")</f>
        <v>2</v>
      </c>
      <c r="AB633" s="5">
        <v>1</v>
      </c>
      <c r="AC633" s="6" t="s">
        <v>918</v>
      </c>
      <c r="AD633" s="5">
        <v>20191</v>
      </c>
      <c r="AE633" s="5" t="s">
        <v>4010</v>
      </c>
      <c r="AF633" s="5">
        <f>IF(ActividadesCom[[#This Row],[NIVEL 5]]&lt;&gt;0,VLOOKUP(ActividadesCom[[#This Row],[NIVEL 5]],Catálogo!A:B,2,FALSE),"")</f>
        <v>2</v>
      </c>
      <c r="AG633" s="5">
        <v>1</v>
      </c>
      <c r="AH633" s="2"/>
      <c r="AI633" s="2"/>
    </row>
    <row r="634" spans="1:35" ht="30" hidden="1" customHeight="1" x14ac:dyDescent="0.25">
      <c r="A634" s="7">
        <v>14470287</v>
      </c>
      <c r="B634" s="97" t="str">
        <f>VLOOKUP(ActividadesCom[[#This Row],[NO. DE CONTROL]],'LISTADO ESTUDIANTES'!A:C,3,FALSE)</f>
        <v>MATIAS MENDEZ INGRID MARLENY</v>
      </c>
      <c r="C634" s="97" t="str">
        <f>VLOOKUP(ActividadesCom[[#This Row],[NO. DE CONTROL]],'LISTADO ESTUDIANTES'!A:B,2,FALSE)</f>
        <v>ARQUITECTURA</v>
      </c>
      <c r="D634" s="18" t="str">
        <f>VLOOKUP(ActividadesCom[[#This Row],[NO. DE CONTROL]],'LISTADO ESTUDIANTES'!A:D,4,FALSE)</f>
        <v>EGRESADO(A)</v>
      </c>
      <c r="E634" s="5">
        <f>SUM(ActividadesCom[[#This Row],[CRÉD. 1]],ActividadesCom[[#This Row],[CRÉD. 2]],ActividadesCom[[#This Row],[CRÉD. 3]],ActividadesCom[[#This Row],[CRÉD. 4]],ActividadesCom[[#This Row],[CRÉD. 5]])</f>
        <v>5</v>
      </c>
      <c r="F634" s="17">
        <f>IF(ActividadesCom[[#This Row],[ÚLTIMO SEMESTRE CON CRÉDITOS]]&gt;0,ROUND(AVERAGE(ActividadesCom[[#This Row],[VALOR NIVEL 5]],ActividadesCom[[#This Row],[VALOR NIVEL 4]],ActividadesCom[[#This Row],[VALOR NIVEL 3]],ActividadesCom[[#This Row],[VALOR NIVEL 2]],ActividadesCom[[#This Row],[VALOR NIVEL 1]]),0),"")</f>
        <v>2</v>
      </c>
      <c r="G634" s="5" t="str">
        <f>IF(ActividadesCom[[#This Row],[PROMEDIO]]="","",IF(ActividadesCom[[#This Row],[PROMEDIO]]&gt;=4,"EXCELENTE",IF(ActividadesCom[[#This Row],[PROMEDIO]]&gt;=3,"NOTABLE",IF(ActividadesCom[[#This Row],[PROMEDIO]]&gt;=2,"BUENO",IF(ActividadesCom[[#This Row],[PROMEDIO]]=1,"SUFICIENTE","")))))</f>
        <v>BUENO</v>
      </c>
      <c r="H634" s="5">
        <f>MAX(ActividadesCom[[#This Row],[PERÍODO 1]],ActividadesCom[[#This Row],[PERÍODO 2]],ActividadesCom[[#This Row],[PERÍODO 3]],ActividadesCom[[#This Row],[PERÍODO 4]],ActividadesCom[[#This Row],[PERÍODO 5]])</f>
        <v>20161</v>
      </c>
      <c r="I634" s="6" t="s">
        <v>234</v>
      </c>
      <c r="J634" s="5">
        <v>20151</v>
      </c>
      <c r="K634" s="5" t="s">
        <v>4010</v>
      </c>
      <c r="L634" s="5">
        <f>IF(ActividadesCom[[#This Row],[NIVEL 1]]&lt;&gt;0,VLOOKUP(ActividadesCom[[#This Row],[NIVEL 1]],Catálogo!A:B,2,FALSE),"")</f>
        <v>2</v>
      </c>
      <c r="M634" s="5">
        <v>1</v>
      </c>
      <c r="N634" s="6" t="s">
        <v>238</v>
      </c>
      <c r="O634" s="5">
        <v>20161</v>
      </c>
      <c r="P634" s="5" t="s">
        <v>4010</v>
      </c>
      <c r="Q634" s="5">
        <f>IF(ActividadesCom[[#This Row],[NIVEL 2]]&lt;&gt;0,VLOOKUP(ActividadesCom[[#This Row],[NIVEL 2]],Catálogo!A:B,2,FALSE),"")</f>
        <v>2</v>
      </c>
      <c r="R634" s="5">
        <v>1</v>
      </c>
      <c r="S634" s="6" t="s">
        <v>239</v>
      </c>
      <c r="T634" s="5">
        <v>20161</v>
      </c>
      <c r="U634" s="5" t="s">
        <v>4010</v>
      </c>
      <c r="V634" s="5">
        <f>IF(ActividadesCom[[#This Row],[NIVEL 3]]&lt;&gt;0,VLOOKUP(ActividadesCom[[#This Row],[NIVEL 3]],Catálogo!A:B,2,FALSE),"")</f>
        <v>2</v>
      </c>
      <c r="W634" s="5">
        <v>1</v>
      </c>
      <c r="X634" s="6"/>
      <c r="Y634" s="5"/>
      <c r="Z634" s="5"/>
      <c r="AA634" s="5" t="str">
        <f>IF(ActividadesCom[[#This Row],[NIVEL 4]]&lt;&gt;0,VLOOKUP(ActividadesCom[[#This Row],[NIVEL 4]],Catálogo!A:B,2,FALSE),"")</f>
        <v/>
      </c>
      <c r="AB634" s="5"/>
      <c r="AC634" s="6" t="s">
        <v>419</v>
      </c>
      <c r="AD634" s="5" t="s">
        <v>50</v>
      </c>
      <c r="AE634" s="5" t="s">
        <v>4010</v>
      </c>
      <c r="AF634" s="5">
        <f>IF(ActividadesCom[[#This Row],[NIVEL 5]]&lt;&gt;0,VLOOKUP(ActividadesCom[[#This Row],[NIVEL 5]],Catálogo!A:B,2,FALSE),"")</f>
        <v>2</v>
      </c>
      <c r="AG634" s="5">
        <v>2</v>
      </c>
      <c r="AH634" s="2"/>
      <c r="AI634" s="2"/>
    </row>
    <row r="635" spans="1:35" ht="30" hidden="1" customHeight="1" x14ac:dyDescent="0.25">
      <c r="A635" s="7">
        <v>14470291</v>
      </c>
      <c r="B635" s="97" t="str">
        <f>VLOOKUP(ActividadesCom[[#This Row],[NO. DE CONTROL]],'LISTADO ESTUDIANTES'!A:C,3,FALSE)</f>
        <v>SILVAN ORTIZ WILLIAN ALBERTO</v>
      </c>
      <c r="C635" s="97" t="str">
        <f>VLOOKUP(ActividadesCom[[#This Row],[NO. DE CONTROL]],'LISTADO ESTUDIANTES'!A:B,2,FALSE)</f>
        <v>INGENIERIA CIVIL</v>
      </c>
      <c r="D635" s="18" t="str">
        <f>VLOOKUP(ActividadesCom[[#This Row],[NO. DE CONTROL]],'LISTADO ESTUDIANTES'!A:D,4,FALSE)</f>
        <v>EGRESADO(A)</v>
      </c>
      <c r="E635" s="5">
        <f>SUM(ActividadesCom[[#This Row],[CRÉD. 1]],ActividadesCom[[#This Row],[CRÉD. 2]],ActividadesCom[[#This Row],[CRÉD. 3]],ActividadesCom[[#This Row],[CRÉD. 4]],ActividadesCom[[#This Row],[CRÉD. 5]])</f>
        <v>5</v>
      </c>
      <c r="F635" s="17">
        <f>IF(ActividadesCom[[#This Row],[ÚLTIMO SEMESTRE CON CRÉDITOS]]&gt;0,ROUND(AVERAGE(ActividadesCom[[#This Row],[VALOR NIVEL 5]],ActividadesCom[[#This Row],[VALOR NIVEL 4]],ActividadesCom[[#This Row],[VALOR NIVEL 3]],ActividadesCom[[#This Row],[VALOR NIVEL 2]],ActividadesCom[[#This Row],[VALOR NIVEL 1]]),0),"")</f>
        <v>2</v>
      </c>
      <c r="G635" s="5" t="str">
        <f>IF(ActividadesCom[[#This Row],[PROMEDIO]]="","",IF(ActividadesCom[[#This Row],[PROMEDIO]]&gt;=4,"EXCELENTE",IF(ActividadesCom[[#This Row],[PROMEDIO]]&gt;=3,"NOTABLE",IF(ActividadesCom[[#This Row],[PROMEDIO]]&gt;=2,"BUENO",IF(ActividadesCom[[#This Row],[PROMEDIO]]=1,"SUFICIENTE","")))))</f>
        <v>BUENO</v>
      </c>
      <c r="H635" s="5">
        <f>MAX(ActividadesCom[[#This Row],[PERÍODO 1]],ActividadesCom[[#This Row],[PERÍODO 2]],ActividadesCom[[#This Row],[PERÍODO 3]],ActividadesCom[[#This Row],[PERÍODO 4]],ActividadesCom[[#This Row],[PERÍODO 5]])</f>
        <v>20181</v>
      </c>
      <c r="I635" s="6" t="s">
        <v>596</v>
      </c>
      <c r="J635" s="5">
        <v>20181</v>
      </c>
      <c r="K635" s="5" t="s">
        <v>4010</v>
      </c>
      <c r="L635" s="5">
        <f>IF(ActividadesCom[[#This Row],[NIVEL 1]]&lt;&gt;0,VLOOKUP(ActividadesCom[[#This Row],[NIVEL 1]],Catálogo!A:B,2,FALSE),"")</f>
        <v>2</v>
      </c>
      <c r="M635" s="5">
        <v>1</v>
      </c>
      <c r="N635" s="6" t="s">
        <v>744</v>
      </c>
      <c r="O635" s="5">
        <v>20163</v>
      </c>
      <c r="P635" s="5" t="s">
        <v>4010</v>
      </c>
      <c r="Q635" s="5">
        <f>IF(ActividadesCom[[#This Row],[NIVEL 2]]&lt;&gt;0,VLOOKUP(ActividadesCom[[#This Row],[NIVEL 2]],Catálogo!A:B,2,FALSE),"")</f>
        <v>2</v>
      </c>
      <c r="R635" s="5">
        <v>1</v>
      </c>
      <c r="S635" s="6" t="s">
        <v>745</v>
      </c>
      <c r="T635" s="5">
        <v>20163</v>
      </c>
      <c r="U635" s="5" t="s">
        <v>4010</v>
      </c>
      <c r="V635" s="5">
        <f>IF(ActividadesCom[[#This Row],[NIVEL 3]]&lt;&gt;0,VLOOKUP(ActividadesCom[[#This Row],[NIVEL 3]],Catálogo!A:B,2,FALSE),"")</f>
        <v>2</v>
      </c>
      <c r="W635" s="5">
        <v>1</v>
      </c>
      <c r="X635" s="6"/>
      <c r="Y635" s="5"/>
      <c r="Z635" s="5"/>
      <c r="AA635" s="5" t="str">
        <f>IF(ActividadesCom[[#This Row],[NIVEL 4]]&lt;&gt;0,VLOOKUP(ActividadesCom[[#This Row],[NIVEL 4]],Catálogo!A:B,2,FALSE),"")</f>
        <v/>
      </c>
      <c r="AB635" s="5"/>
      <c r="AC635" s="6" t="s">
        <v>31</v>
      </c>
      <c r="AD635" s="5" t="s">
        <v>573</v>
      </c>
      <c r="AE635" s="5" t="s">
        <v>4010</v>
      </c>
      <c r="AF635" s="5">
        <f>IF(ActividadesCom[[#This Row],[NIVEL 5]]&lt;&gt;0,VLOOKUP(ActividadesCom[[#This Row],[NIVEL 5]],Catálogo!A:B,2,FALSE),"")</f>
        <v>2</v>
      </c>
      <c r="AG635" s="5">
        <v>2</v>
      </c>
      <c r="AH635" s="2"/>
      <c r="AI635" s="2"/>
    </row>
    <row r="636" spans="1:35" ht="30" hidden="1" customHeight="1" x14ac:dyDescent="0.25">
      <c r="A636" s="7">
        <v>14470292</v>
      </c>
      <c r="B636" s="97" t="str">
        <f>VLOOKUP(ActividadesCom[[#This Row],[NO. DE CONTROL]],'LISTADO ESTUDIANTES'!A:C,3,FALSE)</f>
        <v>ORDOÑEZ MOO OSCAR ALBERTO</v>
      </c>
      <c r="C636" s="97" t="str">
        <f>VLOOKUP(ActividadesCom[[#This Row],[NO. DE CONTROL]],'LISTADO ESTUDIANTES'!A:B,2,FALSE)</f>
        <v>INGENIERIA EN ADMINISTRACION</v>
      </c>
      <c r="D636" s="18" t="str">
        <f>VLOOKUP(ActividadesCom[[#This Row],[NO. DE CONTROL]],'LISTADO ESTUDIANTES'!A:D,4,FALSE)</f>
        <v>BAJA</v>
      </c>
      <c r="E636" s="5">
        <f>SUM(ActividadesCom[[#This Row],[CRÉD. 1]],ActividadesCom[[#This Row],[CRÉD. 2]],ActividadesCom[[#This Row],[CRÉD. 3]],ActividadesCom[[#This Row],[CRÉD. 4]],ActividadesCom[[#This Row],[CRÉD. 5]])</f>
        <v>7</v>
      </c>
      <c r="F636" s="17">
        <f>IF(ActividadesCom[[#This Row],[ÚLTIMO SEMESTRE CON CRÉDITOS]]&gt;0,ROUND(AVERAGE(ActividadesCom[[#This Row],[VALOR NIVEL 5]],ActividadesCom[[#This Row],[VALOR NIVEL 4]],ActividadesCom[[#This Row],[VALOR NIVEL 3]],ActividadesCom[[#This Row],[VALOR NIVEL 2]],ActividadesCom[[#This Row],[VALOR NIVEL 1]]),0),"")</f>
        <v>2</v>
      </c>
      <c r="G636" s="5" t="str">
        <f>IF(ActividadesCom[[#This Row],[PROMEDIO]]="","",IF(ActividadesCom[[#This Row],[PROMEDIO]]&gt;=4,"EXCELENTE",IF(ActividadesCom[[#This Row],[PROMEDIO]]&gt;=3,"NOTABLE",IF(ActividadesCom[[#This Row],[PROMEDIO]]&gt;=2,"BUENO",IF(ActividadesCom[[#This Row],[PROMEDIO]]=1,"SUFICIENTE","")))))</f>
        <v>BUENO</v>
      </c>
      <c r="H636" s="5">
        <f>MAX(ActividadesCom[[#This Row],[PERÍODO 1]],ActividadesCom[[#This Row],[PERÍODO 2]],ActividadesCom[[#This Row],[PERÍODO 3]],ActividadesCom[[#This Row],[PERÍODO 4]],ActividadesCom[[#This Row],[PERÍODO 5]])</f>
        <v>20173</v>
      </c>
      <c r="I636" s="6" t="s">
        <v>3</v>
      </c>
      <c r="J636" s="5">
        <v>20153</v>
      </c>
      <c r="K636" s="5" t="s">
        <v>4010</v>
      </c>
      <c r="L636" s="5">
        <f>IF(ActividadesCom[[#This Row],[NIVEL 1]]&lt;&gt;0,VLOOKUP(ActividadesCom[[#This Row],[NIVEL 1]],Catálogo!A:B,2,FALSE),"")</f>
        <v>2</v>
      </c>
      <c r="M636" s="5">
        <v>1</v>
      </c>
      <c r="N636" s="6" t="s">
        <v>111</v>
      </c>
      <c r="O636" s="5">
        <v>20143</v>
      </c>
      <c r="P636" s="5" t="s">
        <v>4010</v>
      </c>
      <c r="Q636" s="5">
        <f>IF(ActividadesCom[[#This Row],[NIVEL 2]]&lt;&gt;0,VLOOKUP(ActividadesCom[[#This Row],[NIVEL 2]],Catálogo!A:B,2,FALSE),"")</f>
        <v>2</v>
      </c>
      <c r="R636" s="5">
        <v>2</v>
      </c>
      <c r="S636" s="6" t="s">
        <v>111</v>
      </c>
      <c r="T636" s="5">
        <v>20163</v>
      </c>
      <c r="U636" s="5" t="s">
        <v>4010</v>
      </c>
      <c r="V636" s="5">
        <f>IF(ActividadesCom[[#This Row],[NIVEL 3]]&lt;&gt;0,VLOOKUP(ActividadesCom[[#This Row],[NIVEL 3]],Catálogo!A:B,2,FALSE),"")</f>
        <v>2</v>
      </c>
      <c r="W636" s="5">
        <v>1</v>
      </c>
      <c r="X636" s="6" t="s">
        <v>437</v>
      </c>
      <c r="Y636" s="5">
        <v>20173</v>
      </c>
      <c r="Z636" s="5" t="s">
        <v>4010</v>
      </c>
      <c r="AA636" s="5">
        <f>IF(ActividadesCom[[#This Row],[NIVEL 4]]&lt;&gt;0,VLOOKUP(ActividadesCom[[#This Row],[NIVEL 4]],Catálogo!A:B,2,FALSE),"")</f>
        <v>2</v>
      </c>
      <c r="AB636" s="5">
        <v>2</v>
      </c>
      <c r="AC636" s="6" t="s">
        <v>6</v>
      </c>
      <c r="AD636" s="5">
        <v>20143</v>
      </c>
      <c r="AE636" s="5" t="s">
        <v>4010</v>
      </c>
      <c r="AF636" s="5">
        <f>IF(ActividadesCom[[#This Row],[NIVEL 5]]&lt;&gt;0,VLOOKUP(ActividadesCom[[#This Row],[NIVEL 5]],Catálogo!A:B,2,FALSE),"")</f>
        <v>2</v>
      </c>
      <c r="AG636" s="5">
        <v>1</v>
      </c>
      <c r="AH636" s="2"/>
      <c r="AI636" s="2"/>
    </row>
    <row r="637" spans="1:35" ht="30" hidden="1" customHeight="1" x14ac:dyDescent="0.25">
      <c r="A637" s="7">
        <v>14470295</v>
      </c>
      <c r="B637" s="97" t="str">
        <f>VLOOKUP(ActividadesCom[[#This Row],[NO. DE CONTROL]],'LISTADO ESTUDIANTES'!A:C,3,FALSE)</f>
        <v>RAMOS CHI KEREN NOEMI</v>
      </c>
      <c r="C637" s="97" t="str">
        <f>VLOOKUP(ActividadesCom[[#This Row],[NO. DE CONTROL]],'LISTADO ESTUDIANTES'!A:B,2,FALSE)</f>
        <v>INGENIERIA EN ADMINISTRACION</v>
      </c>
      <c r="D637" s="18" t="str">
        <f>VLOOKUP(ActividadesCom[[#This Row],[NO. DE CONTROL]],'LISTADO ESTUDIANTES'!A:D,4,FALSE)</f>
        <v>EGRESADO(A)</v>
      </c>
      <c r="E637" s="5">
        <f>SUM(ActividadesCom[[#This Row],[CRÉD. 1]],ActividadesCom[[#This Row],[CRÉD. 2]],ActividadesCom[[#This Row],[CRÉD. 3]],ActividadesCom[[#This Row],[CRÉD. 4]],ActividadesCom[[#This Row],[CRÉD. 5]])</f>
        <v>5</v>
      </c>
      <c r="F637" s="17">
        <f>IF(ActividadesCom[[#This Row],[ÚLTIMO SEMESTRE CON CRÉDITOS]]&gt;0,ROUND(AVERAGE(ActividadesCom[[#This Row],[VALOR NIVEL 5]],ActividadesCom[[#This Row],[VALOR NIVEL 4]],ActividadesCom[[#This Row],[VALOR NIVEL 3]],ActividadesCom[[#This Row],[VALOR NIVEL 2]],ActividadesCom[[#This Row],[VALOR NIVEL 1]]),0),"")</f>
        <v>2</v>
      </c>
      <c r="G637" s="5" t="str">
        <f>IF(ActividadesCom[[#This Row],[PROMEDIO]]="","",IF(ActividadesCom[[#This Row],[PROMEDIO]]&gt;=4,"EXCELENTE",IF(ActividadesCom[[#This Row],[PROMEDIO]]&gt;=3,"NOTABLE",IF(ActividadesCom[[#This Row],[PROMEDIO]]&gt;=2,"BUENO",IF(ActividadesCom[[#This Row],[PROMEDIO]]=1,"SUFICIENTE","")))))</f>
        <v>BUENO</v>
      </c>
      <c r="H637" s="5">
        <f>MAX(ActividadesCom[[#This Row],[PERÍODO 1]],ActividadesCom[[#This Row],[PERÍODO 2]],ActividadesCom[[#This Row],[PERÍODO 3]],ActividadesCom[[#This Row],[PERÍODO 4]],ActividadesCom[[#This Row],[PERÍODO 5]])</f>
        <v>20161</v>
      </c>
      <c r="I637" s="6" t="s">
        <v>3</v>
      </c>
      <c r="J637" s="5">
        <v>20153</v>
      </c>
      <c r="K637" s="5" t="s">
        <v>4010</v>
      </c>
      <c r="L637" s="5">
        <f>IF(ActividadesCom[[#This Row],[NIVEL 1]]&lt;&gt;0,VLOOKUP(ActividadesCom[[#This Row],[NIVEL 1]],Catálogo!A:B,2,FALSE),"")</f>
        <v>2</v>
      </c>
      <c r="M637" s="5">
        <v>1</v>
      </c>
      <c r="N637" s="6" t="s">
        <v>111</v>
      </c>
      <c r="O637" s="5">
        <v>20143</v>
      </c>
      <c r="P637" s="5" t="s">
        <v>4010</v>
      </c>
      <c r="Q637" s="5">
        <f>IF(ActividadesCom[[#This Row],[NIVEL 2]]&lt;&gt;0,VLOOKUP(ActividadesCom[[#This Row],[NIVEL 2]],Catálogo!A:B,2,FALSE),"")</f>
        <v>2</v>
      </c>
      <c r="R637" s="5">
        <v>2</v>
      </c>
      <c r="S637" s="6"/>
      <c r="T637" s="5"/>
      <c r="U637" s="5"/>
      <c r="V637" s="5" t="str">
        <f>IF(ActividadesCom[[#This Row],[NIVEL 3]]&lt;&gt;0,VLOOKUP(ActividadesCom[[#This Row],[NIVEL 3]],Catálogo!A:B,2,FALSE),"")</f>
        <v/>
      </c>
      <c r="W637" s="5"/>
      <c r="X637" s="6" t="s">
        <v>276</v>
      </c>
      <c r="Y637" s="5">
        <v>20161</v>
      </c>
      <c r="Z637" s="5" t="s">
        <v>4010</v>
      </c>
      <c r="AA637" s="5">
        <f>IF(ActividadesCom[[#This Row],[NIVEL 4]]&lt;&gt;0,VLOOKUP(ActividadesCom[[#This Row],[NIVEL 4]],Catálogo!A:B,2,FALSE),"")</f>
        <v>2</v>
      </c>
      <c r="AB637" s="5">
        <v>1</v>
      </c>
      <c r="AC637" s="6" t="s">
        <v>81</v>
      </c>
      <c r="AD637" s="5">
        <v>20143</v>
      </c>
      <c r="AE637" s="5" t="s">
        <v>4010</v>
      </c>
      <c r="AF637" s="5">
        <f>IF(ActividadesCom[[#This Row],[NIVEL 5]]&lt;&gt;0,VLOOKUP(ActividadesCom[[#This Row],[NIVEL 5]],Catálogo!A:B,2,FALSE),"")</f>
        <v>2</v>
      </c>
      <c r="AG637" s="5">
        <v>1</v>
      </c>
      <c r="AH637" s="2"/>
      <c r="AI637" s="2"/>
    </row>
    <row r="638" spans="1:35" ht="30" hidden="1" customHeight="1" x14ac:dyDescent="0.25">
      <c r="A638" s="7">
        <v>14470296</v>
      </c>
      <c r="B638" s="97" t="str">
        <f>VLOOKUP(ActividadesCom[[#This Row],[NO. DE CONTROL]],'LISTADO ESTUDIANTES'!A:C,3,FALSE)</f>
        <v>CAMPOS CHIN DANIEL ANTONIO</v>
      </c>
      <c r="C638" s="97" t="str">
        <f>VLOOKUP(ActividadesCom[[#This Row],[NO. DE CONTROL]],'LISTADO ESTUDIANTES'!A:B,2,FALSE)</f>
        <v>INGENIERIA EN ADMINISTRACION</v>
      </c>
      <c r="D638" s="18" t="str">
        <f>VLOOKUP(ActividadesCom[[#This Row],[NO. DE CONTROL]],'LISTADO ESTUDIANTES'!A:D,4,FALSE)</f>
        <v>EGRESADO(A)</v>
      </c>
      <c r="E638" s="5">
        <f>SUM(ActividadesCom[[#This Row],[CRÉD. 1]],ActividadesCom[[#This Row],[CRÉD. 2]],ActividadesCom[[#This Row],[CRÉD. 3]],ActividadesCom[[#This Row],[CRÉD. 4]],ActividadesCom[[#This Row],[CRÉD. 5]])</f>
        <v>7</v>
      </c>
      <c r="F638" s="17">
        <f>IF(ActividadesCom[[#This Row],[ÚLTIMO SEMESTRE CON CRÉDITOS]]&gt;0,ROUND(AVERAGE(ActividadesCom[[#This Row],[VALOR NIVEL 5]],ActividadesCom[[#This Row],[VALOR NIVEL 4]],ActividadesCom[[#This Row],[VALOR NIVEL 3]],ActividadesCom[[#This Row],[VALOR NIVEL 2]],ActividadesCom[[#This Row],[VALOR NIVEL 1]]),0),"")</f>
        <v>2</v>
      </c>
      <c r="G638" s="5" t="str">
        <f>IF(ActividadesCom[[#This Row],[PROMEDIO]]="","",IF(ActividadesCom[[#This Row],[PROMEDIO]]&gt;=4,"EXCELENTE",IF(ActividadesCom[[#This Row],[PROMEDIO]]&gt;=3,"NOTABLE",IF(ActividadesCom[[#This Row],[PROMEDIO]]&gt;=2,"BUENO",IF(ActividadesCom[[#This Row],[PROMEDIO]]=1,"SUFICIENTE","")))))</f>
        <v>BUENO</v>
      </c>
      <c r="H638" s="5">
        <f>MAX(ActividadesCom[[#This Row],[PERÍODO 1]],ActividadesCom[[#This Row],[PERÍODO 2]],ActividadesCom[[#This Row],[PERÍODO 3]],ActividadesCom[[#This Row],[PERÍODO 4]],ActividadesCom[[#This Row],[PERÍODO 5]])</f>
        <v>20181</v>
      </c>
      <c r="I638" s="6" t="s">
        <v>3</v>
      </c>
      <c r="J638" s="5">
        <v>20153</v>
      </c>
      <c r="K638" s="5" t="s">
        <v>4010</v>
      </c>
      <c r="L638" s="5">
        <f>IF(ActividadesCom[[#This Row],[NIVEL 1]]&lt;&gt;0,VLOOKUP(ActividadesCom[[#This Row],[NIVEL 1]],Catálogo!A:B,2,FALSE),"")</f>
        <v>2</v>
      </c>
      <c r="M638" s="5">
        <v>1</v>
      </c>
      <c r="N638" s="6" t="s">
        <v>111</v>
      </c>
      <c r="O638" s="5">
        <v>20161</v>
      </c>
      <c r="P638" s="5" t="s">
        <v>4010</v>
      </c>
      <c r="Q638" s="5">
        <f>IF(ActividadesCom[[#This Row],[NIVEL 2]]&lt;&gt;0,VLOOKUP(ActividadesCom[[#This Row],[NIVEL 2]],Catálogo!A:B,2,FALSE),"")</f>
        <v>2</v>
      </c>
      <c r="R638" s="5">
        <v>1</v>
      </c>
      <c r="S638" s="6" t="s">
        <v>445</v>
      </c>
      <c r="T638" s="5">
        <v>20181</v>
      </c>
      <c r="U638" s="5" t="s">
        <v>4010</v>
      </c>
      <c r="V638" s="5">
        <f>IF(ActividadesCom[[#This Row],[NIVEL 3]]&lt;&gt;0,VLOOKUP(ActividadesCom[[#This Row],[NIVEL 3]],Catálogo!A:B,2,FALSE),"")</f>
        <v>2</v>
      </c>
      <c r="W638" s="5">
        <v>2</v>
      </c>
      <c r="X638" s="6" t="s">
        <v>98</v>
      </c>
      <c r="Y638" s="5" t="s">
        <v>50</v>
      </c>
      <c r="Z638" s="5" t="s">
        <v>4010</v>
      </c>
      <c r="AA638" s="5">
        <f>IF(ActividadesCom[[#This Row],[NIVEL 4]]&lt;&gt;0,VLOOKUP(ActividadesCom[[#This Row],[NIVEL 4]],Catálogo!A:B,2,FALSE),"")</f>
        <v>2</v>
      </c>
      <c r="AB638" s="5">
        <v>2</v>
      </c>
      <c r="AC638" s="6" t="s">
        <v>6</v>
      </c>
      <c r="AD638" s="5">
        <v>20143</v>
      </c>
      <c r="AE638" s="5" t="s">
        <v>4010</v>
      </c>
      <c r="AF638" s="5">
        <f>IF(ActividadesCom[[#This Row],[NIVEL 5]]&lt;&gt;0,VLOOKUP(ActividadesCom[[#This Row],[NIVEL 5]],Catálogo!A:B,2,FALSE),"")</f>
        <v>2</v>
      </c>
      <c r="AG638" s="5">
        <v>1</v>
      </c>
      <c r="AH638" s="2"/>
      <c r="AI638" s="2"/>
    </row>
    <row r="639" spans="1:35" ht="30" hidden="1" customHeight="1" x14ac:dyDescent="0.25">
      <c r="A639" s="7">
        <v>14470297</v>
      </c>
      <c r="B639" s="97" t="str">
        <f>VLOOKUP(ActividadesCom[[#This Row],[NO. DE CONTROL]],'LISTADO ESTUDIANTES'!A:C,3,FALSE)</f>
        <v>CRUZ PEÑA EDGAR ISRAEL</v>
      </c>
      <c r="C639" s="97" t="str">
        <f>VLOOKUP(ActividadesCom[[#This Row],[NO. DE CONTROL]],'LISTADO ESTUDIANTES'!A:B,2,FALSE)</f>
        <v>INGENIERIA CIVIL</v>
      </c>
      <c r="D639" s="18" t="str">
        <f>VLOOKUP(ActividadesCom[[#This Row],[NO. DE CONTROL]],'LISTADO ESTUDIANTES'!A:D,4,FALSE)</f>
        <v>EGRESADO(A)</v>
      </c>
      <c r="E639" s="5">
        <f>SUM(ActividadesCom[[#This Row],[CRÉD. 1]],ActividadesCom[[#This Row],[CRÉD. 2]],ActividadesCom[[#This Row],[CRÉD. 3]],ActividadesCom[[#This Row],[CRÉD. 4]],ActividadesCom[[#This Row],[CRÉD. 5]])</f>
        <v>6</v>
      </c>
      <c r="F639" s="17">
        <f>IF(ActividadesCom[[#This Row],[ÚLTIMO SEMESTRE CON CRÉDITOS]]&gt;0,ROUND(AVERAGE(ActividadesCom[[#This Row],[VALOR NIVEL 5]],ActividadesCom[[#This Row],[VALOR NIVEL 4]],ActividadesCom[[#This Row],[VALOR NIVEL 3]],ActividadesCom[[#This Row],[VALOR NIVEL 2]],ActividadesCom[[#This Row],[VALOR NIVEL 1]]),0),"")</f>
        <v>2</v>
      </c>
      <c r="G639" s="5" t="str">
        <f>IF(ActividadesCom[[#This Row],[PROMEDIO]]="","",IF(ActividadesCom[[#This Row],[PROMEDIO]]&gt;=4,"EXCELENTE",IF(ActividadesCom[[#This Row],[PROMEDIO]]&gt;=3,"NOTABLE",IF(ActividadesCom[[#This Row],[PROMEDIO]]&gt;=2,"BUENO",IF(ActividadesCom[[#This Row],[PROMEDIO]]=1,"SUFICIENTE","")))))</f>
        <v>BUENO</v>
      </c>
      <c r="H639" s="5">
        <f>MAX(ActividadesCom[[#This Row],[PERÍODO 1]],ActividadesCom[[#This Row],[PERÍODO 2]],ActividadesCom[[#This Row],[PERÍODO 3]],ActividadesCom[[#This Row],[PERÍODO 4]],ActividadesCom[[#This Row],[PERÍODO 5]])</f>
        <v>20181</v>
      </c>
      <c r="I639" s="6" t="s">
        <v>503</v>
      </c>
      <c r="J639" s="5">
        <v>20173</v>
      </c>
      <c r="K639" s="5" t="s">
        <v>4010</v>
      </c>
      <c r="L639" s="5">
        <f>IF(ActividadesCom[[#This Row],[NIVEL 1]]&lt;&gt;0,VLOOKUP(ActividadesCom[[#This Row],[NIVEL 1]],Catálogo!A:B,2,FALSE),"")</f>
        <v>2</v>
      </c>
      <c r="M639" s="5">
        <v>1</v>
      </c>
      <c r="N639" s="6" t="s">
        <v>263</v>
      </c>
      <c r="O639" s="5">
        <v>20163</v>
      </c>
      <c r="P639" s="5" t="s">
        <v>4010</v>
      </c>
      <c r="Q639" s="5">
        <f>IF(ActividadesCom[[#This Row],[NIVEL 2]]&lt;&gt;0,VLOOKUP(ActividadesCom[[#This Row],[NIVEL 2]],Catálogo!A:B,2,FALSE),"")</f>
        <v>2</v>
      </c>
      <c r="R639" s="5">
        <v>1</v>
      </c>
      <c r="S639" s="6" t="s">
        <v>505</v>
      </c>
      <c r="T639" s="5">
        <v>20151</v>
      </c>
      <c r="U639" s="5" t="s">
        <v>4010</v>
      </c>
      <c r="V639" s="5">
        <f>IF(ActividadesCom[[#This Row],[NIVEL 3]]&lt;&gt;0,VLOOKUP(ActividadesCom[[#This Row],[NIVEL 3]],Catálogo!A:B,2,FALSE),"")</f>
        <v>2</v>
      </c>
      <c r="W639" s="5">
        <v>1</v>
      </c>
      <c r="X639" s="6" t="s">
        <v>600</v>
      </c>
      <c r="Y639" s="5">
        <v>20181</v>
      </c>
      <c r="Z639" s="5" t="s">
        <v>4010</v>
      </c>
      <c r="AA639" s="5">
        <f>IF(ActividadesCom[[#This Row],[NIVEL 4]]&lt;&gt;0,VLOOKUP(ActividadesCom[[#This Row],[NIVEL 4]],Catálogo!A:B,2,FALSE),"")</f>
        <v>2</v>
      </c>
      <c r="AB639" s="5">
        <v>1</v>
      </c>
      <c r="AC639" s="6" t="s">
        <v>347</v>
      </c>
      <c r="AD639" s="5" t="s">
        <v>229</v>
      </c>
      <c r="AE639" s="5" t="s">
        <v>4010</v>
      </c>
      <c r="AF639" s="5">
        <f>IF(ActividadesCom[[#This Row],[NIVEL 5]]&lt;&gt;0,VLOOKUP(ActividadesCom[[#This Row],[NIVEL 5]],Catálogo!A:B,2,FALSE),"")</f>
        <v>2</v>
      </c>
      <c r="AG639" s="5">
        <v>2</v>
      </c>
      <c r="AH639" s="2"/>
      <c r="AI639" s="2"/>
    </row>
    <row r="640" spans="1:35" ht="30" hidden="1" customHeight="1" x14ac:dyDescent="0.25">
      <c r="A640" s="7">
        <v>14470297</v>
      </c>
      <c r="B640" s="97" t="str">
        <f>VLOOKUP(ActividadesCom[[#This Row],[NO. DE CONTROL]],'LISTADO ESTUDIANTES'!A:C,3,FALSE)</f>
        <v>CRUZ PEÑA EDGAR ISRAEL</v>
      </c>
      <c r="C640" s="97" t="str">
        <f>VLOOKUP(ActividadesCom[[#This Row],[NO. DE CONTROL]],'LISTADO ESTUDIANTES'!A:B,2,FALSE)</f>
        <v>INGENIERIA CIVIL</v>
      </c>
      <c r="D640" s="18" t="str">
        <f>VLOOKUP(ActividadesCom[[#This Row],[NO. DE CONTROL]],'LISTADO ESTUDIANTES'!A:D,4,FALSE)</f>
        <v>EGRESADO(A)</v>
      </c>
      <c r="E640" s="5">
        <f>SUM(ActividadesCom[[#This Row],[CRÉD. 1]],ActividadesCom[[#This Row],[CRÉD. 2]],ActividadesCom[[#This Row],[CRÉD. 3]],ActividadesCom[[#This Row],[CRÉD. 4]],ActividadesCom[[#This Row],[CRÉD. 5]])</f>
        <v>1</v>
      </c>
      <c r="F640" s="17">
        <f>IF(ActividadesCom[[#This Row],[ÚLTIMO SEMESTRE CON CRÉDITOS]]&gt;0,ROUND(AVERAGE(ActividadesCom[[#This Row],[VALOR NIVEL 5]],ActividadesCom[[#This Row],[VALOR NIVEL 4]],ActividadesCom[[#This Row],[VALOR NIVEL 3]],ActividadesCom[[#This Row],[VALOR NIVEL 2]],ActividadesCom[[#This Row],[VALOR NIVEL 1]]),0),"")</f>
        <v>2</v>
      </c>
      <c r="G640" s="5" t="str">
        <f>IF(ActividadesCom[[#This Row],[PROMEDIO]]="","",IF(ActividadesCom[[#This Row],[PROMEDIO]]&gt;=4,"EXCELENTE",IF(ActividadesCom[[#This Row],[PROMEDIO]]&gt;=3,"NOTABLE",IF(ActividadesCom[[#This Row],[PROMEDIO]]&gt;=2,"BUENO",IF(ActividadesCom[[#This Row],[PROMEDIO]]=1,"SUFICIENTE","")))))</f>
        <v>BUENO</v>
      </c>
      <c r="H640" s="5">
        <f>MAX(ActividadesCom[[#This Row],[PERÍODO 1]],ActividadesCom[[#This Row],[PERÍODO 2]],ActividadesCom[[#This Row],[PERÍODO 3]],ActividadesCom[[#This Row],[PERÍODO 4]],ActividadesCom[[#This Row],[PERÍODO 5]])</f>
        <v>20171</v>
      </c>
      <c r="I640" s="10" t="s">
        <v>1140</v>
      </c>
      <c r="J640" s="5">
        <v>20171</v>
      </c>
      <c r="K640" s="5" t="s">
        <v>4010</v>
      </c>
      <c r="L640" s="5">
        <f>IF(ActividadesCom[[#This Row],[NIVEL 1]]&lt;&gt;0,VLOOKUP(ActividadesCom[[#This Row],[NIVEL 1]],Catálogo!A:B,2,FALSE),"")</f>
        <v>2</v>
      </c>
      <c r="M640" s="5">
        <v>1</v>
      </c>
      <c r="N640" s="6"/>
      <c r="O640" s="5"/>
      <c r="P640" s="5"/>
      <c r="Q640" s="5" t="str">
        <f>IF(ActividadesCom[[#This Row],[NIVEL 2]]&lt;&gt;0,VLOOKUP(ActividadesCom[[#This Row],[NIVEL 2]],Catálogo!A:B,2,FALSE),"")</f>
        <v/>
      </c>
      <c r="R640" s="5"/>
      <c r="S640" s="6"/>
      <c r="T640" s="5"/>
      <c r="U640" s="5"/>
      <c r="V640" s="5" t="str">
        <f>IF(ActividadesCom[[#This Row],[NIVEL 3]]&lt;&gt;0,VLOOKUP(ActividadesCom[[#This Row],[NIVEL 3]],Catálogo!A:B,2,FALSE),"")</f>
        <v/>
      </c>
      <c r="W640" s="5"/>
      <c r="X640" s="6"/>
      <c r="Y640" s="5"/>
      <c r="Z640" s="5"/>
      <c r="AA640" s="5" t="str">
        <f>IF(ActividadesCom[[#This Row],[NIVEL 4]]&lt;&gt;0,VLOOKUP(ActividadesCom[[#This Row],[NIVEL 4]],Catálogo!A:B,2,FALSE),"")</f>
        <v/>
      </c>
      <c r="AB640" s="5"/>
      <c r="AC640" s="6"/>
      <c r="AD640" s="5"/>
      <c r="AE640" s="5"/>
      <c r="AF640" s="5" t="str">
        <f>IF(ActividadesCom[[#This Row],[NIVEL 5]]&lt;&gt;0,VLOOKUP(ActividadesCom[[#This Row],[NIVEL 5]],Catálogo!A:B,2,FALSE),"")</f>
        <v/>
      </c>
      <c r="AG640" s="5"/>
      <c r="AH640" s="2"/>
      <c r="AI640" s="2"/>
    </row>
    <row r="641" spans="1:35" ht="30" hidden="1" customHeight="1" x14ac:dyDescent="0.25">
      <c r="A641" s="7">
        <v>14470298</v>
      </c>
      <c r="B641" s="97" t="str">
        <f>VLOOKUP(ActividadesCom[[#This Row],[NO. DE CONTROL]],'LISTADO ESTUDIANTES'!A:C,3,FALSE)</f>
        <v>UC CASTILLO EDUARDO LUIS</v>
      </c>
      <c r="C641" s="97" t="str">
        <f>VLOOKUP(ActividadesCom[[#This Row],[NO. DE CONTROL]],'LISTADO ESTUDIANTES'!A:B,2,FALSE)</f>
        <v>INGENIERIA CIVIL</v>
      </c>
      <c r="D641" s="18" t="str">
        <f>VLOOKUP(ActividadesCom[[#This Row],[NO. DE CONTROL]],'LISTADO ESTUDIANTES'!A:D,4,FALSE)</f>
        <v>EGRESADO(A)</v>
      </c>
      <c r="E641" s="5">
        <f>SUM(ActividadesCom[[#This Row],[CRÉD. 1]],ActividadesCom[[#This Row],[CRÉD. 2]],ActividadesCom[[#This Row],[CRÉD. 3]],ActividadesCom[[#This Row],[CRÉD. 4]],ActividadesCom[[#This Row],[CRÉD. 5]])</f>
        <v>5</v>
      </c>
      <c r="F641" s="17">
        <f>IF(ActividadesCom[[#This Row],[ÚLTIMO SEMESTRE CON CRÉDITOS]]&gt;0,ROUND(AVERAGE(ActividadesCom[[#This Row],[VALOR NIVEL 5]],ActividadesCom[[#This Row],[VALOR NIVEL 4]],ActividadesCom[[#This Row],[VALOR NIVEL 3]],ActividadesCom[[#This Row],[VALOR NIVEL 2]],ActividadesCom[[#This Row],[VALOR NIVEL 1]]),0),"")</f>
        <v>2</v>
      </c>
      <c r="G641" s="5" t="str">
        <f>IF(ActividadesCom[[#This Row],[PROMEDIO]]="","",IF(ActividadesCom[[#This Row],[PROMEDIO]]&gt;=4,"EXCELENTE",IF(ActividadesCom[[#This Row],[PROMEDIO]]&gt;=3,"NOTABLE",IF(ActividadesCom[[#This Row],[PROMEDIO]]&gt;=2,"BUENO",IF(ActividadesCom[[#This Row],[PROMEDIO]]=1,"SUFICIENTE","")))))</f>
        <v>BUENO</v>
      </c>
      <c r="H641" s="5">
        <f>MAX(ActividadesCom[[#This Row],[PERÍODO 1]],ActividadesCom[[#This Row],[PERÍODO 2]],ActividadesCom[[#This Row],[PERÍODO 3]],ActividadesCom[[#This Row],[PERÍODO 4]],ActividadesCom[[#This Row],[PERÍODO 5]])</f>
        <v>20181</v>
      </c>
      <c r="I641" s="6" t="s">
        <v>463</v>
      </c>
      <c r="J641" s="5">
        <v>20171</v>
      </c>
      <c r="K641" s="5" t="s">
        <v>4010</v>
      </c>
      <c r="L641" s="5">
        <f>IF(ActividadesCom[[#This Row],[NIVEL 1]]&lt;&gt;0,VLOOKUP(ActividadesCom[[#This Row],[NIVEL 1]],Catálogo!A:B,2,FALSE),"")</f>
        <v>2</v>
      </c>
      <c r="M641" s="5">
        <v>1</v>
      </c>
      <c r="N641" s="6" t="s">
        <v>575</v>
      </c>
      <c r="O641" s="5">
        <v>20181</v>
      </c>
      <c r="P641" s="5" t="s">
        <v>4010</v>
      </c>
      <c r="Q641" s="5">
        <f>IF(ActividadesCom[[#This Row],[NIVEL 2]]&lt;&gt;0,VLOOKUP(ActividadesCom[[#This Row],[NIVEL 2]],Catálogo!A:B,2,FALSE),"")</f>
        <v>2</v>
      </c>
      <c r="R641" s="5">
        <v>1</v>
      </c>
      <c r="S641" s="6" t="s">
        <v>576</v>
      </c>
      <c r="T641" s="5">
        <v>20173</v>
      </c>
      <c r="U641" s="5" t="s">
        <v>4010</v>
      </c>
      <c r="V641" s="5">
        <f>IF(ActividadesCom[[#This Row],[NIVEL 3]]&lt;&gt;0,VLOOKUP(ActividadesCom[[#This Row],[NIVEL 3]],Catálogo!A:B,2,FALSE),"")</f>
        <v>2</v>
      </c>
      <c r="W641" s="5">
        <v>1</v>
      </c>
      <c r="X641" s="6" t="s">
        <v>577</v>
      </c>
      <c r="Y641" s="5">
        <v>20173</v>
      </c>
      <c r="Z641" s="5" t="s">
        <v>4010</v>
      </c>
      <c r="AA641" s="5">
        <f>IF(ActividadesCom[[#This Row],[NIVEL 4]]&lt;&gt;0,VLOOKUP(ActividadesCom[[#This Row],[NIVEL 4]],Catálogo!A:B,2,FALSE),"")</f>
        <v>2</v>
      </c>
      <c r="AB641" s="5">
        <v>1</v>
      </c>
      <c r="AC641" s="6" t="s">
        <v>317</v>
      </c>
      <c r="AD641" s="5">
        <v>20143</v>
      </c>
      <c r="AE641" s="5" t="s">
        <v>4010</v>
      </c>
      <c r="AF641" s="5">
        <f>IF(ActividadesCom[[#This Row],[NIVEL 5]]&lt;&gt;0,VLOOKUP(ActividadesCom[[#This Row],[NIVEL 5]],Catálogo!A:B,2,FALSE),"")</f>
        <v>2</v>
      </c>
      <c r="AG641" s="5">
        <v>1</v>
      </c>
      <c r="AH641" s="2"/>
      <c r="AI641" s="2"/>
    </row>
    <row r="642" spans="1:35" ht="30" hidden="1" customHeight="1" x14ac:dyDescent="0.25">
      <c r="A642" s="7">
        <v>14470301</v>
      </c>
      <c r="B642" s="97" t="str">
        <f>VLOOKUP(ActividadesCom[[#This Row],[NO. DE CONTROL]],'LISTADO ESTUDIANTES'!A:C,3,FALSE)</f>
        <v>CENTURION MOO ROSMELI DEL ROSARIO</v>
      </c>
      <c r="C642" s="97" t="str">
        <f>VLOOKUP(ActividadesCom[[#This Row],[NO. DE CONTROL]],'LISTADO ESTUDIANTES'!A:B,2,FALSE)</f>
        <v>INGENIERIA EN ADMINISTRACION</v>
      </c>
      <c r="D642" s="18" t="str">
        <f>VLOOKUP(ActividadesCom[[#This Row],[NO. DE CONTROL]],'LISTADO ESTUDIANTES'!A:D,4,FALSE)</f>
        <v>EGRESADO(A)</v>
      </c>
      <c r="E642" s="5">
        <f>SUM(ActividadesCom[[#This Row],[CRÉD. 1]],ActividadesCom[[#This Row],[CRÉD. 2]],ActividadesCom[[#This Row],[CRÉD. 3]],ActividadesCom[[#This Row],[CRÉD. 4]],ActividadesCom[[#This Row],[CRÉD. 5]])</f>
        <v>5</v>
      </c>
      <c r="F642" s="17">
        <f>IF(ActividadesCom[[#This Row],[ÚLTIMO SEMESTRE CON CRÉDITOS]]&gt;0,ROUND(AVERAGE(ActividadesCom[[#This Row],[VALOR NIVEL 5]],ActividadesCom[[#This Row],[VALOR NIVEL 4]],ActividadesCom[[#This Row],[VALOR NIVEL 3]],ActividadesCom[[#This Row],[VALOR NIVEL 2]],ActividadesCom[[#This Row],[VALOR NIVEL 1]]),0),"")</f>
        <v>2</v>
      </c>
      <c r="G642" s="5" t="str">
        <f>IF(ActividadesCom[[#This Row],[PROMEDIO]]="","",IF(ActividadesCom[[#This Row],[PROMEDIO]]&gt;=4,"EXCELENTE",IF(ActividadesCom[[#This Row],[PROMEDIO]]&gt;=3,"NOTABLE",IF(ActividadesCom[[#This Row],[PROMEDIO]]&gt;=2,"BUENO",IF(ActividadesCom[[#This Row],[PROMEDIO]]=1,"SUFICIENTE","")))))</f>
        <v>BUENO</v>
      </c>
      <c r="H642" s="5">
        <f>MAX(ActividadesCom[[#This Row],[PERÍODO 1]],ActividadesCom[[#This Row],[PERÍODO 2]],ActividadesCom[[#This Row],[PERÍODO 3]],ActividadesCom[[#This Row],[PERÍODO 4]],ActividadesCom[[#This Row],[PERÍODO 5]])</f>
        <v>20153</v>
      </c>
      <c r="I642" s="6" t="s">
        <v>3</v>
      </c>
      <c r="J642" s="5">
        <v>20153</v>
      </c>
      <c r="K642" s="5" t="s">
        <v>4010</v>
      </c>
      <c r="L642" s="5">
        <f>IF(ActividadesCom[[#This Row],[NIVEL 1]]&lt;&gt;0,VLOOKUP(ActividadesCom[[#This Row],[NIVEL 1]],Catálogo!A:B,2,FALSE),"")</f>
        <v>2</v>
      </c>
      <c r="M642" s="5">
        <v>1</v>
      </c>
      <c r="N642" s="6" t="s">
        <v>111</v>
      </c>
      <c r="O642" s="5">
        <v>20143</v>
      </c>
      <c r="P642" s="5" t="s">
        <v>4010</v>
      </c>
      <c r="Q642" s="5">
        <f>IF(ActividadesCom[[#This Row],[NIVEL 2]]&lt;&gt;0,VLOOKUP(ActividadesCom[[#This Row],[NIVEL 2]],Catálogo!A:B,2,FALSE),"")</f>
        <v>2</v>
      </c>
      <c r="R642" s="5">
        <v>1</v>
      </c>
      <c r="S642" s="6" t="s">
        <v>581</v>
      </c>
      <c r="T642" s="5">
        <v>20143</v>
      </c>
      <c r="U642" s="5" t="s">
        <v>4010</v>
      </c>
      <c r="V642" s="5">
        <f>IF(ActividadesCom[[#This Row],[NIVEL 3]]&lt;&gt;0,VLOOKUP(ActividadesCom[[#This Row],[NIVEL 3]],Catálogo!A:B,2,FALSE),"")</f>
        <v>2</v>
      </c>
      <c r="W642" s="5">
        <v>1</v>
      </c>
      <c r="X642" s="6" t="s">
        <v>556</v>
      </c>
      <c r="Y642" s="5">
        <v>20141</v>
      </c>
      <c r="Z642" s="5" t="s">
        <v>4010</v>
      </c>
      <c r="AA642" s="5">
        <f>IF(ActividadesCom[[#This Row],[NIVEL 4]]&lt;&gt;0,VLOOKUP(ActividadesCom[[#This Row],[NIVEL 4]],Catálogo!A:B,2,FALSE),"")</f>
        <v>2</v>
      </c>
      <c r="AB642" s="5">
        <v>1</v>
      </c>
      <c r="AC642" s="6" t="s">
        <v>136</v>
      </c>
      <c r="AD642" s="5">
        <v>20153</v>
      </c>
      <c r="AE642" s="5" t="s">
        <v>4010</v>
      </c>
      <c r="AF642" s="5">
        <f>IF(ActividadesCom[[#This Row],[NIVEL 5]]&lt;&gt;0,VLOOKUP(ActividadesCom[[#This Row],[NIVEL 5]],Catálogo!A:B,2,FALSE),"")</f>
        <v>2</v>
      </c>
      <c r="AG642" s="5">
        <v>1</v>
      </c>
      <c r="AH642" s="2"/>
      <c r="AI642" s="2"/>
    </row>
    <row r="643" spans="1:35" ht="30" hidden="1" customHeight="1" x14ac:dyDescent="0.25">
      <c r="A643" s="7">
        <v>14470302</v>
      </c>
      <c r="B643" s="97" t="str">
        <f>VLOOKUP(ActividadesCom[[#This Row],[NO. DE CONTROL]],'LISTADO ESTUDIANTES'!A:C,3,FALSE)</f>
        <v>CAHUICH SANCHEZ KENIA PAOLA</v>
      </c>
      <c r="C643" s="97" t="str">
        <f>VLOOKUP(ActividadesCom[[#This Row],[NO. DE CONTROL]],'LISTADO ESTUDIANTES'!A:B,2,FALSE)</f>
        <v>INGENIERIA EN ADMINISTRACION</v>
      </c>
      <c r="D643" s="18" t="str">
        <f>VLOOKUP(ActividadesCom[[#This Row],[NO. DE CONTROL]],'LISTADO ESTUDIANTES'!A:D,4,FALSE)</f>
        <v>EGRESADO(A)</v>
      </c>
      <c r="E643" s="5">
        <f>SUM(ActividadesCom[[#This Row],[CRÉD. 1]],ActividadesCom[[#This Row],[CRÉD. 2]],ActividadesCom[[#This Row],[CRÉD. 3]],ActividadesCom[[#This Row],[CRÉD. 4]],ActividadesCom[[#This Row],[CRÉD. 5]])</f>
        <v>6</v>
      </c>
      <c r="F643" s="17">
        <f>IF(ActividadesCom[[#This Row],[ÚLTIMO SEMESTRE CON CRÉDITOS]]&gt;0,ROUND(AVERAGE(ActividadesCom[[#This Row],[VALOR NIVEL 5]],ActividadesCom[[#This Row],[VALOR NIVEL 4]],ActividadesCom[[#This Row],[VALOR NIVEL 3]],ActividadesCom[[#This Row],[VALOR NIVEL 2]],ActividadesCom[[#This Row],[VALOR NIVEL 1]]),0),"")</f>
        <v>2</v>
      </c>
      <c r="G643" s="5" t="str">
        <f>IF(ActividadesCom[[#This Row],[PROMEDIO]]="","",IF(ActividadesCom[[#This Row],[PROMEDIO]]&gt;=4,"EXCELENTE",IF(ActividadesCom[[#This Row],[PROMEDIO]]&gt;=3,"NOTABLE",IF(ActividadesCom[[#This Row],[PROMEDIO]]&gt;=2,"BUENO",IF(ActividadesCom[[#This Row],[PROMEDIO]]=1,"SUFICIENTE","")))))</f>
        <v>BUENO</v>
      </c>
      <c r="H643" s="5">
        <f>MAX(ActividadesCom[[#This Row],[PERÍODO 1]],ActividadesCom[[#This Row],[PERÍODO 2]],ActividadesCom[[#This Row],[PERÍODO 3]],ActividadesCom[[#This Row],[PERÍODO 4]],ActividadesCom[[#This Row],[PERÍODO 5]])</f>
        <v>20161</v>
      </c>
      <c r="I643" s="6" t="s">
        <v>3</v>
      </c>
      <c r="J643" s="5">
        <v>20153</v>
      </c>
      <c r="K643" s="5" t="s">
        <v>4010</v>
      </c>
      <c r="L643" s="5">
        <f>IF(ActividadesCom[[#This Row],[NIVEL 1]]&lt;&gt;0,VLOOKUP(ActividadesCom[[#This Row],[NIVEL 1]],Catálogo!A:B,2,FALSE),"")</f>
        <v>2</v>
      </c>
      <c r="M643" s="5">
        <v>1</v>
      </c>
      <c r="N643" s="6" t="s">
        <v>111</v>
      </c>
      <c r="O643" s="5">
        <v>20143</v>
      </c>
      <c r="P643" s="5" t="s">
        <v>4010</v>
      </c>
      <c r="Q643" s="5">
        <f>IF(ActividadesCom[[#This Row],[NIVEL 2]]&lt;&gt;0,VLOOKUP(ActividadesCom[[#This Row],[NIVEL 2]],Catálogo!A:B,2,FALSE),"")</f>
        <v>2</v>
      </c>
      <c r="R643" s="5">
        <v>2</v>
      </c>
      <c r="S643" s="6" t="s">
        <v>111</v>
      </c>
      <c r="T643" s="5">
        <v>20161</v>
      </c>
      <c r="U643" s="5" t="s">
        <v>4010</v>
      </c>
      <c r="V643" s="5">
        <f>IF(ActividadesCom[[#This Row],[NIVEL 3]]&lt;&gt;0,VLOOKUP(ActividadesCom[[#This Row],[NIVEL 3]],Catálogo!A:B,2,FALSE),"")</f>
        <v>2</v>
      </c>
      <c r="W643" s="5">
        <v>1</v>
      </c>
      <c r="X643" s="6" t="s">
        <v>55</v>
      </c>
      <c r="Y643" s="5">
        <v>20143</v>
      </c>
      <c r="Z643" s="5" t="s">
        <v>4010</v>
      </c>
      <c r="AA643" s="5">
        <f>IF(ActividadesCom[[#This Row],[NIVEL 4]]&lt;&gt;0,VLOOKUP(ActividadesCom[[#This Row],[NIVEL 4]],Catálogo!A:B,2,FALSE),"")</f>
        <v>2</v>
      </c>
      <c r="AB643" s="5">
        <v>1</v>
      </c>
      <c r="AC643" s="6" t="s">
        <v>81</v>
      </c>
      <c r="AD643" s="5">
        <v>20151</v>
      </c>
      <c r="AE643" s="5" t="s">
        <v>4010</v>
      </c>
      <c r="AF643" s="5">
        <f>IF(ActividadesCom[[#This Row],[NIVEL 5]]&lt;&gt;0,VLOOKUP(ActividadesCom[[#This Row],[NIVEL 5]],Catálogo!A:B,2,FALSE),"")</f>
        <v>2</v>
      </c>
      <c r="AG643" s="5">
        <v>1</v>
      </c>
      <c r="AH643" s="2"/>
      <c r="AI643" s="2"/>
    </row>
    <row r="644" spans="1:35" ht="30" hidden="1" customHeight="1" x14ac:dyDescent="0.25">
      <c r="A644" s="7">
        <v>14470303</v>
      </c>
      <c r="B644" s="97" t="str">
        <f>VLOOKUP(ActividadesCom[[#This Row],[NO. DE CONTROL]],'LISTADO ESTUDIANTES'!A:C,3,FALSE)</f>
        <v>GARCIA PEREZ NAYIB DE JESUS</v>
      </c>
      <c r="C644" s="97" t="str">
        <f>VLOOKUP(ActividadesCom[[#This Row],[NO. DE CONTROL]],'LISTADO ESTUDIANTES'!A:B,2,FALSE)</f>
        <v>ARQUITECTURA</v>
      </c>
      <c r="D644" s="18" t="str">
        <f>VLOOKUP(ActividadesCom[[#This Row],[NO. DE CONTROL]],'LISTADO ESTUDIANTES'!A:D,4,FALSE)</f>
        <v>EGRESADO(A)</v>
      </c>
      <c r="E644" s="5">
        <f>SUM(ActividadesCom[[#This Row],[CRÉD. 1]],ActividadesCom[[#This Row],[CRÉD. 2]],ActividadesCom[[#This Row],[CRÉD. 3]],ActividadesCom[[#This Row],[CRÉD. 4]],ActividadesCom[[#This Row],[CRÉD. 5]])</f>
        <v>5</v>
      </c>
      <c r="F644" s="17">
        <f>IF(ActividadesCom[[#This Row],[ÚLTIMO SEMESTRE CON CRÉDITOS]]&gt;0,ROUND(AVERAGE(ActividadesCom[[#This Row],[VALOR NIVEL 5]],ActividadesCom[[#This Row],[VALOR NIVEL 4]],ActividadesCom[[#This Row],[VALOR NIVEL 3]],ActividadesCom[[#This Row],[VALOR NIVEL 2]],ActividadesCom[[#This Row],[VALOR NIVEL 1]]),0),"")</f>
        <v>2</v>
      </c>
      <c r="G644" s="5" t="str">
        <f>IF(ActividadesCom[[#This Row],[PROMEDIO]]="","",IF(ActividadesCom[[#This Row],[PROMEDIO]]&gt;=4,"EXCELENTE",IF(ActividadesCom[[#This Row],[PROMEDIO]]&gt;=3,"NOTABLE",IF(ActividadesCom[[#This Row],[PROMEDIO]]&gt;=2,"BUENO",IF(ActividadesCom[[#This Row],[PROMEDIO]]=1,"SUFICIENTE","")))))</f>
        <v>BUENO</v>
      </c>
      <c r="H644" s="5">
        <f>MAX(ActividadesCom[[#This Row],[PERÍODO 1]],ActividadesCom[[#This Row],[PERÍODO 2]],ActividadesCom[[#This Row],[PERÍODO 3]],ActividadesCom[[#This Row],[PERÍODO 4]],ActividadesCom[[#This Row],[PERÍODO 5]])</f>
        <v>20181</v>
      </c>
      <c r="I644" s="6" t="s">
        <v>643</v>
      </c>
      <c r="J644" s="5">
        <v>20181</v>
      </c>
      <c r="K644" s="5" t="s">
        <v>4010</v>
      </c>
      <c r="L644" s="5">
        <f>IF(ActividadesCom[[#This Row],[NIVEL 1]]&lt;&gt;0,VLOOKUP(ActividadesCom[[#This Row],[NIVEL 1]],Catálogo!A:B,2,FALSE),"")</f>
        <v>2</v>
      </c>
      <c r="M644" s="5">
        <v>1</v>
      </c>
      <c r="N644" s="6" t="s">
        <v>625</v>
      </c>
      <c r="O644" s="5">
        <v>20161</v>
      </c>
      <c r="P644" s="5" t="s">
        <v>4010</v>
      </c>
      <c r="Q644" s="5">
        <f>IF(ActividadesCom[[#This Row],[NIVEL 2]]&lt;&gt;0,VLOOKUP(ActividadesCom[[#This Row],[NIVEL 2]],Catálogo!A:B,2,FALSE),"")</f>
        <v>2</v>
      </c>
      <c r="R644" s="5">
        <v>1</v>
      </c>
      <c r="S644" s="6" t="s">
        <v>603</v>
      </c>
      <c r="T644" s="5">
        <v>20161</v>
      </c>
      <c r="U644" s="5" t="s">
        <v>4010</v>
      </c>
      <c r="V644" s="5">
        <f>IF(ActividadesCom[[#This Row],[NIVEL 3]]&lt;&gt;0,VLOOKUP(ActividadesCom[[#This Row],[NIVEL 3]],Catálogo!A:B,2,FALSE),"")</f>
        <v>2</v>
      </c>
      <c r="W644" s="5">
        <v>1</v>
      </c>
      <c r="X644" s="6" t="s">
        <v>594</v>
      </c>
      <c r="Y644" s="5">
        <v>20151</v>
      </c>
      <c r="Z644" s="5" t="s">
        <v>4010</v>
      </c>
      <c r="AA644" s="5">
        <f>IF(ActividadesCom[[#This Row],[NIVEL 4]]&lt;&gt;0,VLOOKUP(ActividadesCom[[#This Row],[NIVEL 4]],Catálogo!A:B,2,FALSE),"")</f>
        <v>2</v>
      </c>
      <c r="AB644" s="5">
        <v>1</v>
      </c>
      <c r="AC644" s="6" t="s">
        <v>81</v>
      </c>
      <c r="AD644" s="5">
        <v>20153</v>
      </c>
      <c r="AE644" s="5" t="s">
        <v>4010</v>
      </c>
      <c r="AF644" s="5">
        <f>IF(ActividadesCom[[#This Row],[NIVEL 5]]&lt;&gt;0,VLOOKUP(ActividadesCom[[#This Row],[NIVEL 5]],Catálogo!A:B,2,FALSE),"")</f>
        <v>2</v>
      </c>
      <c r="AG644" s="5">
        <v>1</v>
      </c>
      <c r="AH644" s="2"/>
      <c r="AI644" s="2"/>
    </row>
    <row r="645" spans="1:35" ht="30" hidden="1" customHeight="1" x14ac:dyDescent="0.25">
      <c r="A645" s="7">
        <v>14470304</v>
      </c>
      <c r="B645" s="97" t="str">
        <f>VLOOKUP(ActividadesCom[[#This Row],[NO. DE CONTROL]],'LISTADO ESTUDIANTES'!A:C,3,FALSE)</f>
        <v>CAMARA POOL CARELI SARAI</v>
      </c>
      <c r="C645" s="97" t="str">
        <f>VLOOKUP(ActividadesCom[[#This Row],[NO. DE CONTROL]],'LISTADO ESTUDIANTES'!A:B,2,FALSE)</f>
        <v>INGENIERIA EN ADMINISTRACION</v>
      </c>
      <c r="D645" s="18" t="str">
        <f>VLOOKUP(ActividadesCom[[#This Row],[NO. DE CONTROL]],'LISTADO ESTUDIANTES'!A:D,4,FALSE)</f>
        <v>EGRESADO(A)</v>
      </c>
      <c r="E645" s="5">
        <f>SUM(ActividadesCom[[#This Row],[CRÉD. 1]],ActividadesCom[[#This Row],[CRÉD. 2]],ActividadesCom[[#This Row],[CRÉD. 3]],ActividadesCom[[#This Row],[CRÉD. 4]],ActividadesCom[[#This Row],[CRÉD. 5]])</f>
        <v>5</v>
      </c>
      <c r="F645" s="17">
        <f>IF(ActividadesCom[[#This Row],[ÚLTIMO SEMESTRE CON CRÉDITOS]]&gt;0,ROUND(AVERAGE(ActividadesCom[[#This Row],[VALOR NIVEL 5]],ActividadesCom[[#This Row],[VALOR NIVEL 4]],ActividadesCom[[#This Row],[VALOR NIVEL 3]],ActividadesCom[[#This Row],[VALOR NIVEL 2]],ActividadesCom[[#This Row],[VALOR NIVEL 1]]),0),"")</f>
        <v>2</v>
      </c>
      <c r="G645" s="5" t="str">
        <f>IF(ActividadesCom[[#This Row],[PROMEDIO]]="","",IF(ActividadesCom[[#This Row],[PROMEDIO]]&gt;=4,"EXCELENTE",IF(ActividadesCom[[#This Row],[PROMEDIO]]&gt;=3,"NOTABLE",IF(ActividadesCom[[#This Row],[PROMEDIO]]&gt;=2,"BUENO",IF(ActividadesCom[[#This Row],[PROMEDIO]]=1,"SUFICIENTE","")))))</f>
        <v>BUENO</v>
      </c>
      <c r="H645" s="5">
        <f>MAX(ActividadesCom[[#This Row],[PERÍODO 1]],ActividadesCom[[#This Row],[PERÍODO 2]],ActividadesCom[[#This Row],[PERÍODO 3]],ActividadesCom[[#This Row],[PERÍODO 4]],ActividadesCom[[#This Row],[PERÍODO 5]])</f>
        <v>20161</v>
      </c>
      <c r="I645" s="6" t="s">
        <v>3</v>
      </c>
      <c r="J645" s="5">
        <v>20153</v>
      </c>
      <c r="K645" s="5" t="s">
        <v>4010</v>
      </c>
      <c r="L645" s="5">
        <f>IF(ActividadesCom[[#This Row],[NIVEL 1]]&lt;&gt;0,VLOOKUP(ActividadesCom[[#This Row],[NIVEL 1]],Catálogo!A:B,2,FALSE),"")</f>
        <v>2</v>
      </c>
      <c r="M645" s="5">
        <v>1</v>
      </c>
      <c r="N645" s="6" t="s">
        <v>111</v>
      </c>
      <c r="O645" s="5">
        <v>20161</v>
      </c>
      <c r="P645" s="5" t="s">
        <v>4010</v>
      </c>
      <c r="Q645" s="5">
        <f>IF(ActividadesCom[[#This Row],[NIVEL 2]]&lt;&gt;0,VLOOKUP(ActividadesCom[[#This Row],[NIVEL 2]],Catálogo!A:B,2,FALSE),"")</f>
        <v>2</v>
      </c>
      <c r="R645" s="5">
        <v>1</v>
      </c>
      <c r="S645" s="6" t="s">
        <v>111</v>
      </c>
      <c r="T645" s="5">
        <v>20143</v>
      </c>
      <c r="U645" s="5" t="s">
        <v>4010</v>
      </c>
      <c r="V645" s="5">
        <f>IF(ActividadesCom[[#This Row],[NIVEL 3]]&lt;&gt;0,VLOOKUP(ActividadesCom[[#This Row],[NIVEL 3]],Catálogo!A:B,2,FALSE),"")</f>
        <v>2</v>
      </c>
      <c r="W645" s="5">
        <v>1</v>
      </c>
      <c r="X645" s="6"/>
      <c r="Y645" s="5"/>
      <c r="Z645" s="5"/>
      <c r="AA645" s="5" t="str">
        <f>IF(ActividadesCom[[#This Row],[NIVEL 4]]&lt;&gt;0,VLOOKUP(ActividadesCom[[#This Row],[NIVEL 4]],Catálogo!A:B,2,FALSE),"")</f>
        <v/>
      </c>
      <c r="AB645" s="5"/>
      <c r="AC645" s="6" t="s">
        <v>140</v>
      </c>
      <c r="AD645" s="5" t="s">
        <v>50</v>
      </c>
      <c r="AE645" s="5" t="s">
        <v>4010</v>
      </c>
      <c r="AF645" s="5">
        <f>IF(ActividadesCom[[#This Row],[NIVEL 5]]&lt;&gt;0,VLOOKUP(ActividadesCom[[#This Row],[NIVEL 5]],Catálogo!A:B,2,FALSE),"")</f>
        <v>2</v>
      </c>
      <c r="AG645" s="5">
        <v>2</v>
      </c>
      <c r="AH645" s="2"/>
      <c r="AI645" s="2"/>
    </row>
    <row r="646" spans="1:35" ht="30" hidden="1" customHeight="1" x14ac:dyDescent="0.25">
      <c r="A646" s="7">
        <v>14470307</v>
      </c>
      <c r="B646" s="97" t="str">
        <f>VLOOKUP(ActividadesCom[[#This Row],[NO. DE CONTROL]],'LISTADO ESTUDIANTES'!A:C,3,FALSE)</f>
        <v>CAN TUN MARCOS DE LA CRUZ</v>
      </c>
      <c r="C646" s="97" t="str">
        <f>VLOOKUP(ActividadesCom[[#This Row],[NO. DE CONTROL]],'LISTADO ESTUDIANTES'!A:B,2,FALSE)</f>
        <v>INGENIERIA EN ADMINISTRACION</v>
      </c>
      <c r="D646" s="18" t="str">
        <f>VLOOKUP(ActividadesCom[[#This Row],[NO. DE CONTROL]],'LISTADO ESTUDIANTES'!A:D,4,FALSE)</f>
        <v>BAJA</v>
      </c>
      <c r="E646" s="5">
        <f>SUM(ActividadesCom[[#This Row],[CRÉD. 1]],ActividadesCom[[#This Row],[CRÉD. 2]],ActividadesCom[[#This Row],[CRÉD. 3]],ActividadesCom[[#This Row],[CRÉD. 4]],ActividadesCom[[#This Row],[CRÉD. 5]])</f>
        <v>2</v>
      </c>
      <c r="F646" s="17">
        <f>IF(ActividadesCom[[#This Row],[ÚLTIMO SEMESTRE CON CRÉDITOS]]&gt;0,ROUND(AVERAGE(ActividadesCom[[#This Row],[VALOR NIVEL 5]],ActividadesCom[[#This Row],[VALOR NIVEL 4]],ActividadesCom[[#This Row],[VALOR NIVEL 3]],ActividadesCom[[#This Row],[VALOR NIVEL 2]],ActividadesCom[[#This Row],[VALOR NIVEL 1]]),0),"")</f>
        <v>2</v>
      </c>
      <c r="G646" s="5" t="str">
        <f>IF(ActividadesCom[[#This Row],[PROMEDIO]]="","",IF(ActividadesCom[[#This Row],[PROMEDIO]]&gt;=4,"EXCELENTE",IF(ActividadesCom[[#This Row],[PROMEDIO]]&gt;=3,"NOTABLE",IF(ActividadesCom[[#This Row],[PROMEDIO]]&gt;=2,"BUENO",IF(ActividadesCom[[#This Row],[PROMEDIO]]=1,"SUFICIENTE","")))))</f>
        <v>BUENO</v>
      </c>
      <c r="H646" s="5">
        <f>MAX(ActividadesCom[[#This Row],[PERÍODO 1]],ActividadesCom[[#This Row],[PERÍODO 2]],ActividadesCom[[#This Row],[PERÍODO 3]],ActividadesCom[[#This Row],[PERÍODO 4]],ActividadesCom[[#This Row],[PERÍODO 5]])</f>
        <v>20143</v>
      </c>
      <c r="I646" s="6" t="s">
        <v>111</v>
      </c>
      <c r="J646" s="5">
        <v>20143</v>
      </c>
      <c r="K646" s="5" t="s">
        <v>4010</v>
      </c>
      <c r="L646" s="5">
        <f>IF(ActividadesCom[[#This Row],[NIVEL 1]]&lt;&gt;0,VLOOKUP(ActividadesCom[[#This Row],[NIVEL 1]],Catálogo!A:B,2,FALSE),"")</f>
        <v>2</v>
      </c>
      <c r="M646" s="5">
        <v>1</v>
      </c>
      <c r="N646" s="6"/>
      <c r="O646" s="5"/>
      <c r="P646" s="5"/>
      <c r="Q646" s="5" t="str">
        <f>IF(ActividadesCom[[#This Row],[NIVEL 2]]&lt;&gt;0,VLOOKUP(ActividadesCom[[#This Row],[NIVEL 2]],Catálogo!A:B,2,FALSE),"")</f>
        <v/>
      </c>
      <c r="R646" s="5"/>
      <c r="S646" s="6"/>
      <c r="T646" s="5"/>
      <c r="U646" s="5"/>
      <c r="V646" s="5" t="str">
        <f>IF(ActividadesCom[[#This Row],[NIVEL 3]]&lt;&gt;0,VLOOKUP(ActividadesCom[[#This Row],[NIVEL 3]],Catálogo!A:B,2,FALSE),"")</f>
        <v/>
      </c>
      <c r="W646" s="5"/>
      <c r="X646" s="6"/>
      <c r="Y646" s="5"/>
      <c r="Z646" s="5"/>
      <c r="AA646" s="5" t="str">
        <f>IF(ActividadesCom[[#This Row],[NIVEL 4]]&lt;&gt;0,VLOOKUP(ActividadesCom[[#This Row],[NIVEL 4]],Catálogo!A:B,2,FALSE),"")</f>
        <v/>
      </c>
      <c r="AB646" s="5"/>
      <c r="AC646" s="6" t="s">
        <v>6</v>
      </c>
      <c r="AD646" s="5">
        <v>20143</v>
      </c>
      <c r="AE646" s="5" t="s">
        <v>4010</v>
      </c>
      <c r="AF646" s="5">
        <f>IF(ActividadesCom[[#This Row],[NIVEL 5]]&lt;&gt;0,VLOOKUP(ActividadesCom[[#This Row],[NIVEL 5]],Catálogo!A:B,2,FALSE),"")</f>
        <v>2</v>
      </c>
      <c r="AG646" s="5">
        <v>1</v>
      </c>
      <c r="AH646" s="2"/>
      <c r="AI646" s="2"/>
    </row>
    <row r="647" spans="1:35" ht="30" hidden="1" customHeight="1" x14ac:dyDescent="0.25">
      <c r="A647" s="7">
        <v>14470308</v>
      </c>
      <c r="B647" s="97" t="str">
        <f>VLOOKUP(ActividadesCom[[#This Row],[NO. DE CONTROL]],'LISTADO ESTUDIANTES'!A:C,3,FALSE)</f>
        <v>HUCHIN CARDEÑA MARTIN ALEJANDRO</v>
      </c>
      <c r="C647" s="97" t="str">
        <f>VLOOKUP(ActividadesCom[[#This Row],[NO. DE CONTROL]],'LISTADO ESTUDIANTES'!A:B,2,FALSE)</f>
        <v>INGENIERIA EN ADMINISTRACION</v>
      </c>
      <c r="D647" s="18" t="str">
        <f>VLOOKUP(ActividadesCom[[#This Row],[NO. DE CONTROL]],'LISTADO ESTUDIANTES'!A:D,4,FALSE)</f>
        <v>BAJA</v>
      </c>
      <c r="E647" s="5">
        <f>SUM(ActividadesCom[[#This Row],[CRÉD. 1]],ActividadesCom[[#This Row],[CRÉD. 2]],ActividadesCom[[#This Row],[CRÉD. 3]],ActividadesCom[[#This Row],[CRÉD. 4]],ActividadesCom[[#This Row],[CRÉD. 5]])</f>
        <v>5</v>
      </c>
      <c r="F647" s="17">
        <f>IF(ActividadesCom[[#This Row],[ÚLTIMO SEMESTRE CON CRÉDITOS]]&gt;0,ROUND(AVERAGE(ActividadesCom[[#This Row],[VALOR NIVEL 5]],ActividadesCom[[#This Row],[VALOR NIVEL 4]],ActividadesCom[[#This Row],[VALOR NIVEL 3]],ActividadesCom[[#This Row],[VALOR NIVEL 2]],ActividadesCom[[#This Row],[VALOR NIVEL 1]]),0),"")</f>
        <v>2</v>
      </c>
      <c r="G647" s="5" t="str">
        <f>IF(ActividadesCom[[#This Row],[PROMEDIO]]="","",IF(ActividadesCom[[#This Row],[PROMEDIO]]&gt;=4,"EXCELENTE",IF(ActividadesCom[[#This Row],[PROMEDIO]]&gt;=3,"NOTABLE",IF(ActividadesCom[[#This Row],[PROMEDIO]]&gt;=2,"BUENO",IF(ActividadesCom[[#This Row],[PROMEDIO]]=1,"SUFICIENTE","")))))</f>
        <v>BUENO</v>
      </c>
      <c r="H647" s="5">
        <f>MAX(ActividadesCom[[#This Row],[PERÍODO 1]],ActividadesCom[[#This Row],[PERÍODO 2]],ActividadesCom[[#This Row],[PERÍODO 3]],ActividadesCom[[#This Row],[PERÍODO 4]],ActividadesCom[[#This Row],[PERÍODO 5]])</f>
        <v>20161</v>
      </c>
      <c r="I647" s="6" t="s">
        <v>3</v>
      </c>
      <c r="J647" s="5">
        <v>20153</v>
      </c>
      <c r="K647" s="5" t="s">
        <v>4010</v>
      </c>
      <c r="L647" s="5">
        <f>IF(ActividadesCom[[#This Row],[NIVEL 1]]&lt;&gt;0,VLOOKUP(ActividadesCom[[#This Row],[NIVEL 1]],Catálogo!A:B,2,FALSE),"")</f>
        <v>2</v>
      </c>
      <c r="M647" s="5">
        <v>1</v>
      </c>
      <c r="N647" s="6" t="s">
        <v>111</v>
      </c>
      <c r="O647" s="5">
        <v>20161</v>
      </c>
      <c r="P647" s="5" t="s">
        <v>4010</v>
      </c>
      <c r="Q647" s="5">
        <f>IF(ActividadesCom[[#This Row],[NIVEL 2]]&lt;&gt;0,VLOOKUP(ActividadesCom[[#This Row],[NIVEL 2]],Catálogo!A:B,2,FALSE),"")</f>
        <v>2</v>
      </c>
      <c r="R647" s="5">
        <v>1</v>
      </c>
      <c r="S647" s="6" t="s">
        <v>111</v>
      </c>
      <c r="T647" s="5">
        <v>20143</v>
      </c>
      <c r="U647" s="5" t="s">
        <v>4010</v>
      </c>
      <c r="V647" s="5">
        <f>IF(ActividadesCom[[#This Row],[NIVEL 3]]&lt;&gt;0,VLOOKUP(ActividadesCom[[#This Row],[NIVEL 3]],Catálogo!A:B,2,FALSE),"")</f>
        <v>2</v>
      </c>
      <c r="W647" s="5">
        <v>1</v>
      </c>
      <c r="X647" s="6"/>
      <c r="Y647" s="5"/>
      <c r="Z647" s="5"/>
      <c r="AA647" s="5" t="str">
        <f>IF(ActividadesCom[[#This Row],[NIVEL 4]]&lt;&gt;0,VLOOKUP(ActividadesCom[[#This Row],[NIVEL 4]],Catálogo!A:B,2,FALSE),"")</f>
        <v/>
      </c>
      <c r="AB647" s="5"/>
      <c r="AC647" s="6" t="s">
        <v>27</v>
      </c>
      <c r="AD647" s="5">
        <v>20143</v>
      </c>
      <c r="AE647" s="5" t="s">
        <v>4010</v>
      </c>
      <c r="AF647" s="5">
        <f>IF(ActividadesCom[[#This Row],[NIVEL 5]]&lt;&gt;0,VLOOKUP(ActividadesCom[[#This Row],[NIVEL 5]],Catálogo!A:B,2,FALSE),"")</f>
        <v>2</v>
      </c>
      <c r="AG647" s="5">
        <v>2</v>
      </c>
      <c r="AH647" s="2"/>
      <c r="AI647" s="2"/>
    </row>
    <row r="648" spans="1:35" ht="30" hidden="1" customHeight="1" x14ac:dyDescent="0.25">
      <c r="A648" s="7">
        <v>14470309</v>
      </c>
      <c r="B648" s="97" t="str">
        <f>VLOOKUP(ActividadesCom[[#This Row],[NO. DE CONTROL]],'LISTADO ESTUDIANTES'!A:C,3,FALSE)</f>
        <v>PÉCH CHAN LEONARDO DEL CARMEN</v>
      </c>
      <c r="C648" s="97" t="str">
        <f>VLOOKUP(ActividadesCom[[#This Row],[NO. DE CONTROL]],'LISTADO ESTUDIANTES'!A:B,2,FALSE)</f>
        <v>INGENIERIA EN ADMINISTRACION</v>
      </c>
      <c r="D648" s="18" t="str">
        <f>VLOOKUP(ActividadesCom[[#This Row],[NO. DE CONTROL]],'LISTADO ESTUDIANTES'!A:D,4,FALSE)</f>
        <v>EGRESADO(A)</v>
      </c>
      <c r="E648" s="5">
        <f>SUM(ActividadesCom[[#This Row],[CRÉD. 1]],ActividadesCom[[#This Row],[CRÉD. 2]],ActividadesCom[[#This Row],[CRÉD. 3]],ActividadesCom[[#This Row],[CRÉD. 4]],ActividadesCom[[#This Row],[CRÉD. 5]])</f>
        <v>5</v>
      </c>
      <c r="F648" s="17">
        <f>IF(ActividadesCom[[#This Row],[ÚLTIMO SEMESTRE CON CRÉDITOS]]&gt;0,ROUND(AVERAGE(ActividadesCom[[#This Row],[VALOR NIVEL 5]],ActividadesCom[[#This Row],[VALOR NIVEL 4]],ActividadesCom[[#This Row],[VALOR NIVEL 3]],ActividadesCom[[#This Row],[VALOR NIVEL 2]],ActividadesCom[[#This Row],[VALOR NIVEL 1]]),0),"")</f>
        <v>2</v>
      </c>
      <c r="G648" s="5" t="str">
        <f>IF(ActividadesCom[[#This Row],[PROMEDIO]]="","",IF(ActividadesCom[[#This Row],[PROMEDIO]]&gt;=4,"EXCELENTE",IF(ActividadesCom[[#This Row],[PROMEDIO]]&gt;=3,"NOTABLE",IF(ActividadesCom[[#This Row],[PROMEDIO]]&gt;=2,"BUENO",IF(ActividadesCom[[#This Row],[PROMEDIO]]=1,"SUFICIENTE","")))))</f>
        <v>BUENO</v>
      </c>
      <c r="H648" s="5">
        <f>MAX(ActividadesCom[[#This Row],[PERÍODO 1]],ActividadesCom[[#This Row],[PERÍODO 2]],ActividadesCom[[#This Row],[PERÍODO 3]],ActividadesCom[[#This Row],[PERÍODO 4]],ActividadesCom[[#This Row],[PERÍODO 5]])</f>
        <v>20153</v>
      </c>
      <c r="I648" s="6" t="s">
        <v>3</v>
      </c>
      <c r="J648" s="5">
        <v>20153</v>
      </c>
      <c r="K648" s="5" t="s">
        <v>4010</v>
      </c>
      <c r="L648" s="5">
        <f>IF(ActividadesCom[[#This Row],[NIVEL 1]]&lt;&gt;0,VLOOKUP(ActividadesCom[[#This Row],[NIVEL 1]],Catálogo!A:B,2,FALSE),"")</f>
        <v>2</v>
      </c>
      <c r="M648" s="5">
        <v>1</v>
      </c>
      <c r="N648" s="6" t="s">
        <v>111</v>
      </c>
      <c r="O648" s="5">
        <v>20143</v>
      </c>
      <c r="P648" s="5" t="s">
        <v>4010</v>
      </c>
      <c r="Q648" s="5">
        <f>IF(ActividadesCom[[#This Row],[NIVEL 2]]&lt;&gt;0,VLOOKUP(ActividadesCom[[#This Row],[NIVEL 2]],Catálogo!A:B,2,FALSE),"")</f>
        <v>2</v>
      </c>
      <c r="R648" s="5">
        <v>2</v>
      </c>
      <c r="S648" s="6"/>
      <c r="T648" s="5"/>
      <c r="U648" s="5"/>
      <c r="V648" s="5" t="str">
        <f>IF(ActividadesCom[[#This Row],[NIVEL 3]]&lt;&gt;0,VLOOKUP(ActividadesCom[[#This Row],[NIVEL 3]],Catálogo!A:B,2,FALSE),"")</f>
        <v/>
      </c>
      <c r="W648" s="5"/>
      <c r="X648" s="6"/>
      <c r="Y648" s="5"/>
      <c r="Z648" s="5"/>
      <c r="AA648" s="5" t="str">
        <f>IF(ActividadesCom[[#This Row],[NIVEL 4]]&lt;&gt;0,VLOOKUP(ActividadesCom[[#This Row],[NIVEL 4]],Catálogo!A:B,2,FALSE),"")</f>
        <v/>
      </c>
      <c r="AB648" s="5"/>
      <c r="AC648" s="6" t="s">
        <v>220</v>
      </c>
      <c r="AD648" s="5" t="s">
        <v>221</v>
      </c>
      <c r="AE648" s="5" t="s">
        <v>4010</v>
      </c>
      <c r="AF648" s="5">
        <f>IF(ActividadesCom[[#This Row],[NIVEL 5]]&lt;&gt;0,VLOOKUP(ActividadesCom[[#This Row],[NIVEL 5]],Catálogo!A:B,2,FALSE),"")</f>
        <v>2</v>
      </c>
      <c r="AG648" s="5">
        <v>2</v>
      </c>
      <c r="AH648" s="2"/>
      <c r="AI648" s="2"/>
    </row>
    <row r="649" spans="1:35" ht="30" hidden="1" customHeight="1" x14ac:dyDescent="0.25">
      <c r="A649" s="7">
        <v>14470310</v>
      </c>
      <c r="B649" s="97" t="str">
        <f>VLOOKUP(ActividadesCom[[#This Row],[NO. DE CONTROL]],'LISTADO ESTUDIANTES'!A:C,3,FALSE)</f>
        <v>ESTRELLA BARAHONA AZAEL AVIR</v>
      </c>
      <c r="C649" s="97" t="str">
        <f>VLOOKUP(ActividadesCom[[#This Row],[NO. DE CONTROL]],'LISTADO ESTUDIANTES'!A:B,2,FALSE)</f>
        <v>INGENIERIA CIVIL</v>
      </c>
      <c r="D649" s="18" t="str">
        <f>VLOOKUP(ActividadesCom[[#This Row],[NO. DE CONTROL]],'LISTADO ESTUDIANTES'!A:D,4,FALSE)</f>
        <v>BAJA</v>
      </c>
      <c r="E649" s="5">
        <f>SUM(ActividadesCom[[#This Row],[CRÉD. 1]],ActividadesCom[[#This Row],[CRÉD. 2]],ActividadesCom[[#This Row],[CRÉD. 3]],ActividadesCom[[#This Row],[CRÉD. 4]],ActividadesCom[[#This Row],[CRÉD. 5]])</f>
        <v>0</v>
      </c>
      <c r="F649" s="17" t="str">
        <f>IF(ActividadesCom[[#This Row],[ÚLTIMO SEMESTRE CON CRÉDITOS]]&gt;0,ROUND(AVERAGE(ActividadesCom[[#This Row],[VALOR NIVEL 5]],ActividadesCom[[#This Row],[VALOR NIVEL 4]],ActividadesCom[[#This Row],[VALOR NIVEL 3]],ActividadesCom[[#This Row],[VALOR NIVEL 2]],ActividadesCom[[#This Row],[VALOR NIVEL 1]]),0),"")</f>
        <v/>
      </c>
      <c r="G649" s="5" t="str">
        <f>IF(ActividadesCom[[#This Row],[PROMEDIO]]="","",IF(ActividadesCom[[#This Row],[PROMEDIO]]&gt;=4,"EXCELENTE",IF(ActividadesCom[[#This Row],[PROMEDIO]]&gt;=3,"NOTABLE",IF(ActividadesCom[[#This Row],[PROMEDIO]]&gt;=2,"BUENO",IF(ActividadesCom[[#This Row],[PROMEDIO]]=1,"SUFICIENTE","")))))</f>
        <v/>
      </c>
      <c r="H649" s="5">
        <f>MAX(ActividadesCom[[#This Row],[PERÍODO 1]],ActividadesCom[[#This Row],[PERÍODO 2]],ActividadesCom[[#This Row],[PERÍODO 3]],ActividadesCom[[#This Row],[PERÍODO 4]],ActividadesCom[[#This Row],[PERÍODO 5]])</f>
        <v>0</v>
      </c>
      <c r="I649" s="6"/>
      <c r="J649" s="5"/>
      <c r="K649" s="5"/>
      <c r="L649" s="5" t="str">
        <f>IF(ActividadesCom[[#This Row],[NIVEL 1]]&lt;&gt;0,VLOOKUP(ActividadesCom[[#This Row],[NIVEL 1]],Catálogo!A:B,2,FALSE),"")</f>
        <v/>
      </c>
      <c r="M649" s="5"/>
      <c r="N649" s="6"/>
      <c r="O649" s="5"/>
      <c r="P649" s="5"/>
      <c r="Q649" s="5" t="str">
        <f>IF(ActividadesCom[[#This Row],[NIVEL 2]]&lt;&gt;0,VLOOKUP(ActividadesCom[[#This Row],[NIVEL 2]],Catálogo!A:B,2,FALSE),"")</f>
        <v/>
      </c>
      <c r="R649" s="5"/>
      <c r="S649" s="6"/>
      <c r="T649" s="5"/>
      <c r="U649" s="5"/>
      <c r="V649" s="5" t="str">
        <f>IF(ActividadesCom[[#This Row],[NIVEL 3]]&lt;&gt;0,VLOOKUP(ActividadesCom[[#This Row],[NIVEL 3]],Catálogo!A:B,2,FALSE),"")</f>
        <v/>
      </c>
      <c r="W649" s="5"/>
      <c r="X649" s="6"/>
      <c r="Y649" s="5"/>
      <c r="Z649" s="5"/>
      <c r="AA649" s="5" t="str">
        <f>IF(ActividadesCom[[#This Row],[NIVEL 4]]&lt;&gt;0,VLOOKUP(ActividadesCom[[#This Row],[NIVEL 4]],Catálogo!A:B,2,FALSE),"")</f>
        <v/>
      </c>
      <c r="AB649" s="5"/>
      <c r="AC649" s="6"/>
      <c r="AD649" s="5"/>
      <c r="AE649" s="5"/>
      <c r="AF649" s="5" t="str">
        <f>IF(ActividadesCom[[#This Row],[NIVEL 5]]&lt;&gt;0,VLOOKUP(ActividadesCom[[#This Row],[NIVEL 5]],Catálogo!A:B,2,FALSE),"")</f>
        <v/>
      </c>
      <c r="AG649" s="5"/>
      <c r="AH649" s="2"/>
      <c r="AI649" s="2"/>
    </row>
    <row r="650" spans="1:35" ht="30" hidden="1" customHeight="1" x14ac:dyDescent="0.25">
      <c r="A650" s="7">
        <v>14470311</v>
      </c>
      <c r="B650" s="97" t="str">
        <f>VLOOKUP(ActividadesCom[[#This Row],[NO. DE CONTROL]],'LISTADO ESTUDIANTES'!A:C,3,FALSE)</f>
        <v>CABALLERO UC JONATHAN ISMAEL</v>
      </c>
      <c r="C650" s="97" t="str">
        <f>VLOOKUP(ActividadesCom[[#This Row],[NO. DE CONTROL]],'LISTADO ESTUDIANTES'!A:B,2,FALSE)</f>
        <v>ARQUITECTURA</v>
      </c>
      <c r="D650" s="18" t="str">
        <f>VLOOKUP(ActividadesCom[[#This Row],[NO. DE CONTROL]],'LISTADO ESTUDIANTES'!A:D,4,FALSE)</f>
        <v>EGRESADO(A)</v>
      </c>
      <c r="E650" s="5">
        <f>SUM(ActividadesCom[[#This Row],[CRÉD. 1]],ActividadesCom[[#This Row],[CRÉD. 2]],ActividadesCom[[#This Row],[CRÉD. 3]],ActividadesCom[[#This Row],[CRÉD. 4]],ActividadesCom[[#This Row],[CRÉD. 5]])</f>
        <v>5</v>
      </c>
      <c r="F650" s="17">
        <f>IF(ActividadesCom[[#This Row],[ÚLTIMO SEMESTRE CON CRÉDITOS]]&gt;0,ROUND(AVERAGE(ActividadesCom[[#This Row],[VALOR NIVEL 5]],ActividadesCom[[#This Row],[VALOR NIVEL 4]],ActividadesCom[[#This Row],[VALOR NIVEL 3]],ActividadesCom[[#This Row],[VALOR NIVEL 2]],ActividadesCom[[#This Row],[VALOR NIVEL 1]]),0),"")</f>
        <v>2</v>
      </c>
      <c r="G650" s="5" t="str">
        <f>IF(ActividadesCom[[#This Row],[PROMEDIO]]="","",IF(ActividadesCom[[#This Row],[PROMEDIO]]&gt;=4,"EXCELENTE",IF(ActividadesCom[[#This Row],[PROMEDIO]]&gt;=3,"NOTABLE",IF(ActividadesCom[[#This Row],[PROMEDIO]]&gt;=2,"BUENO",IF(ActividadesCom[[#This Row],[PROMEDIO]]=1,"SUFICIENTE","")))))</f>
        <v>BUENO</v>
      </c>
      <c r="H650" s="5">
        <f>MAX(ActividadesCom[[#This Row],[PERÍODO 1]],ActividadesCom[[#This Row],[PERÍODO 2]],ActividadesCom[[#This Row],[PERÍODO 3]],ActividadesCom[[#This Row],[PERÍODO 4]],ActividadesCom[[#This Row],[PERÍODO 5]])</f>
        <v>20193</v>
      </c>
      <c r="I650" s="6" t="s">
        <v>1074</v>
      </c>
      <c r="J650" s="5">
        <v>20183</v>
      </c>
      <c r="K650" s="5" t="s">
        <v>4010</v>
      </c>
      <c r="L650" s="5">
        <f>IF(ActividadesCom[[#This Row],[NIVEL 1]]&lt;&gt;0,VLOOKUP(ActividadesCom[[#This Row],[NIVEL 1]],Catálogo!A:B,2,FALSE),"")</f>
        <v>2</v>
      </c>
      <c r="M650" s="5">
        <v>1</v>
      </c>
      <c r="N650" s="6" t="s">
        <v>394</v>
      </c>
      <c r="O650" s="5">
        <v>20161</v>
      </c>
      <c r="P650" s="5" t="s">
        <v>4010</v>
      </c>
      <c r="Q650" s="5">
        <f>IF(ActividadesCom[[#This Row],[NIVEL 2]]&lt;&gt;0,VLOOKUP(ActividadesCom[[#This Row],[NIVEL 2]],Catálogo!A:B,2,FALSE),"")</f>
        <v>2</v>
      </c>
      <c r="R650" s="5">
        <v>1</v>
      </c>
      <c r="S650" s="6" t="s">
        <v>1041</v>
      </c>
      <c r="T650" s="5">
        <v>20193</v>
      </c>
      <c r="U650" s="5" t="s">
        <v>4010</v>
      </c>
      <c r="V650" s="5">
        <f>IF(ActividadesCom[[#This Row],[NIVEL 3]]&lt;&gt;0,VLOOKUP(ActividadesCom[[#This Row],[NIVEL 3]],Catálogo!A:B,2,FALSE),"")</f>
        <v>2</v>
      </c>
      <c r="W650" s="5">
        <v>1</v>
      </c>
      <c r="X650" s="6" t="s">
        <v>82</v>
      </c>
      <c r="Y650" s="5">
        <v>20143</v>
      </c>
      <c r="Z650" s="5" t="s">
        <v>4010</v>
      </c>
      <c r="AA650" s="5">
        <f>IF(ActividadesCom[[#This Row],[NIVEL 4]]&lt;&gt;0,VLOOKUP(ActividadesCom[[#This Row],[NIVEL 4]],Catálogo!A:B,2,FALSE),"")</f>
        <v>2</v>
      </c>
      <c r="AB650" s="5">
        <v>1</v>
      </c>
      <c r="AC650" s="6" t="s">
        <v>33</v>
      </c>
      <c r="AD650" s="5">
        <v>20143</v>
      </c>
      <c r="AE650" s="5" t="s">
        <v>4010</v>
      </c>
      <c r="AF650" s="5">
        <f>IF(ActividadesCom[[#This Row],[NIVEL 5]]&lt;&gt;0,VLOOKUP(ActividadesCom[[#This Row],[NIVEL 5]],Catálogo!A:B,2,FALSE),"")</f>
        <v>2</v>
      </c>
      <c r="AG650" s="5">
        <v>1</v>
      </c>
      <c r="AH650" s="2"/>
      <c r="AI650" s="2"/>
    </row>
    <row r="651" spans="1:35" ht="30" hidden="1" customHeight="1" x14ac:dyDescent="0.25">
      <c r="A651" s="7">
        <v>14470312</v>
      </c>
      <c r="B651" s="97" t="str">
        <f>VLOOKUP(ActividadesCom[[#This Row],[NO. DE CONTROL]],'LISTADO ESTUDIANTES'!A:C,3,FALSE)</f>
        <v>UCAN PACHECO ELENA YOASMIN</v>
      </c>
      <c r="C651" s="97" t="str">
        <f>VLOOKUP(ActividadesCom[[#This Row],[NO. DE CONTROL]],'LISTADO ESTUDIANTES'!A:B,2,FALSE)</f>
        <v>INGENIERIA EN ADMINISTRACION</v>
      </c>
      <c r="D651" s="18" t="str">
        <f>VLOOKUP(ActividadesCom[[#This Row],[NO. DE CONTROL]],'LISTADO ESTUDIANTES'!A:D,4,FALSE)</f>
        <v>EGRESADO(A)</v>
      </c>
      <c r="E651" s="5">
        <f>SUM(ActividadesCom[[#This Row],[CRÉD. 1]],ActividadesCom[[#This Row],[CRÉD. 2]],ActividadesCom[[#This Row],[CRÉD. 3]],ActividadesCom[[#This Row],[CRÉD. 4]],ActividadesCom[[#This Row],[CRÉD. 5]])</f>
        <v>6</v>
      </c>
      <c r="F651" s="17">
        <f>IF(ActividadesCom[[#This Row],[ÚLTIMO SEMESTRE CON CRÉDITOS]]&gt;0,ROUND(AVERAGE(ActividadesCom[[#This Row],[VALOR NIVEL 5]],ActividadesCom[[#This Row],[VALOR NIVEL 4]],ActividadesCom[[#This Row],[VALOR NIVEL 3]],ActividadesCom[[#This Row],[VALOR NIVEL 2]],ActividadesCom[[#This Row],[VALOR NIVEL 1]]),0),"")</f>
        <v>2</v>
      </c>
      <c r="G651" s="5" t="str">
        <f>IF(ActividadesCom[[#This Row],[PROMEDIO]]="","",IF(ActividadesCom[[#This Row],[PROMEDIO]]&gt;=4,"EXCELENTE",IF(ActividadesCom[[#This Row],[PROMEDIO]]&gt;=3,"NOTABLE",IF(ActividadesCom[[#This Row],[PROMEDIO]]&gt;=2,"BUENO",IF(ActividadesCom[[#This Row],[PROMEDIO]]=1,"SUFICIENTE","")))))</f>
        <v>BUENO</v>
      </c>
      <c r="H651" s="5">
        <f>MAX(ActividadesCom[[#This Row],[PERÍODO 1]],ActividadesCom[[#This Row],[PERÍODO 2]],ActividadesCom[[#This Row],[PERÍODO 3]],ActividadesCom[[#This Row],[PERÍODO 4]],ActividadesCom[[#This Row],[PERÍODO 5]])</f>
        <v>20161</v>
      </c>
      <c r="I651" s="6" t="s">
        <v>111</v>
      </c>
      <c r="J651" s="5">
        <v>20161</v>
      </c>
      <c r="K651" s="5" t="s">
        <v>4010</v>
      </c>
      <c r="L651" s="5">
        <f>IF(ActividadesCom[[#This Row],[NIVEL 1]]&lt;&gt;0,VLOOKUP(ActividadesCom[[#This Row],[NIVEL 1]],Catálogo!A:B,2,FALSE),"")</f>
        <v>2</v>
      </c>
      <c r="M651" s="5">
        <v>1</v>
      </c>
      <c r="N651" s="6" t="s">
        <v>3</v>
      </c>
      <c r="O651" s="5">
        <v>20153</v>
      </c>
      <c r="P651" s="5" t="s">
        <v>4010</v>
      </c>
      <c r="Q651" s="5">
        <f>IF(ActividadesCom[[#This Row],[NIVEL 2]]&lt;&gt;0,VLOOKUP(ActividadesCom[[#This Row],[NIVEL 2]],Catálogo!A:B,2,FALSE),"")</f>
        <v>2</v>
      </c>
      <c r="R651" s="5">
        <v>1</v>
      </c>
      <c r="S651" s="6" t="s">
        <v>111</v>
      </c>
      <c r="T651" s="5">
        <v>20143</v>
      </c>
      <c r="U651" s="5" t="s">
        <v>4010</v>
      </c>
      <c r="V651" s="5">
        <f>IF(ActividadesCom[[#This Row],[NIVEL 3]]&lt;&gt;0,VLOOKUP(ActividadesCom[[#This Row],[NIVEL 3]],Catálogo!A:B,2,FALSE),"")</f>
        <v>2</v>
      </c>
      <c r="W651" s="5">
        <v>2</v>
      </c>
      <c r="X651" s="6" t="s">
        <v>55</v>
      </c>
      <c r="Y651" s="5">
        <v>20143</v>
      </c>
      <c r="Z651" s="5" t="s">
        <v>4010</v>
      </c>
      <c r="AA651" s="5">
        <f>IF(ActividadesCom[[#This Row],[NIVEL 4]]&lt;&gt;0,VLOOKUP(ActividadesCom[[#This Row],[NIVEL 4]],Catálogo!A:B,2,FALSE),"")</f>
        <v>2</v>
      </c>
      <c r="AB651" s="5">
        <v>1</v>
      </c>
      <c r="AC651" s="6" t="s">
        <v>136</v>
      </c>
      <c r="AD651" s="5">
        <v>20153</v>
      </c>
      <c r="AE651" s="5" t="s">
        <v>4010</v>
      </c>
      <c r="AF651" s="5">
        <f>IF(ActividadesCom[[#This Row],[NIVEL 5]]&lt;&gt;0,VLOOKUP(ActividadesCom[[#This Row],[NIVEL 5]],Catálogo!A:B,2,FALSE),"")</f>
        <v>2</v>
      </c>
      <c r="AG651" s="5">
        <v>1</v>
      </c>
      <c r="AH651" s="2"/>
      <c r="AI651" s="2"/>
    </row>
    <row r="652" spans="1:35" ht="30" hidden="1" customHeight="1" x14ac:dyDescent="0.25">
      <c r="A652" s="7">
        <v>14470313</v>
      </c>
      <c r="B652" s="97" t="str">
        <f>VLOOKUP(ActividadesCom[[#This Row],[NO. DE CONTROL]],'LISTADO ESTUDIANTES'!A:C,3,FALSE)</f>
        <v>CANUL ESTRADA ESTEFANIA ABIGAIL</v>
      </c>
      <c r="C652" s="97" t="str">
        <f>VLOOKUP(ActividadesCom[[#This Row],[NO. DE CONTROL]],'LISTADO ESTUDIANTES'!A:B,2,FALSE)</f>
        <v>ARQUITECTURA</v>
      </c>
      <c r="D652" s="18" t="str">
        <f>VLOOKUP(ActividadesCom[[#This Row],[NO. DE CONTROL]],'LISTADO ESTUDIANTES'!A:D,4,FALSE)</f>
        <v>EGRESADO(A)</v>
      </c>
      <c r="E652" s="5">
        <f>SUM(ActividadesCom[[#This Row],[CRÉD. 1]],ActividadesCom[[#This Row],[CRÉD. 2]],ActividadesCom[[#This Row],[CRÉD. 3]],ActividadesCom[[#This Row],[CRÉD. 4]],ActividadesCom[[#This Row],[CRÉD. 5]])</f>
        <v>5</v>
      </c>
      <c r="F652" s="17">
        <f>IF(ActividadesCom[[#This Row],[ÚLTIMO SEMESTRE CON CRÉDITOS]]&gt;0,ROUND(AVERAGE(ActividadesCom[[#This Row],[VALOR NIVEL 5]],ActividadesCom[[#This Row],[VALOR NIVEL 4]],ActividadesCom[[#This Row],[VALOR NIVEL 3]],ActividadesCom[[#This Row],[VALOR NIVEL 2]],ActividadesCom[[#This Row],[VALOR NIVEL 1]]),0),"")</f>
        <v>2</v>
      </c>
      <c r="G652" s="5" t="str">
        <f>IF(ActividadesCom[[#This Row],[PROMEDIO]]="","",IF(ActividadesCom[[#This Row],[PROMEDIO]]&gt;=4,"EXCELENTE",IF(ActividadesCom[[#This Row],[PROMEDIO]]&gt;=3,"NOTABLE",IF(ActividadesCom[[#This Row],[PROMEDIO]]&gt;=2,"BUENO",IF(ActividadesCom[[#This Row],[PROMEDIO]]=1,"SUFICIENTE","")))))</f>
        <v>BUENO</v>
      </c>
      <c r="H652" s="5">
        <f>MAX(ActividadesCom[[#This Row],[PERÍODO 1]],ActividadesCom[[#This Row],[PERÍODO 2]],ActividadesCom[[#This Row],[PERÍODO 3]],ActividadesCom[[#This Row],[PERÍODO 4]],ActividadesCom[[#This Row],[PERÍODO 5]])</f>
        <v>20191</v>
      </c>
      <c r="I652" s="6" t="s">
        <v>899</v>
      </c>
      <c r="J652" s="5">
        <v>20191</v>
      </c>
      <c r="K652" s="5" t="s">
        <v>4010</v>
      </c>
      <c r="L652" s="5">
        <f>IF(ActividadesCom[[#This Row],[NIVEL 1]]&lt;&gt;0,VLOOKUP(ActividadesCom[[#This Row],[NIVEL 1]],Catálogo!A:B,2,FALSE),"")</f>
        <v>2</v>
      </c>
      <c r="M652" s="5">
        <v>1</v>
      </c>
      <c r="N652" s="6" t="s">
        <v>918</v>
      </c>
      <c r="O652" s="5">
        <v>20191</v>
      </c>
      <c r="P652" s="5" t="s">
        <v>4010</v>
      </c>
      <c r="Q652" s="5">
        <f>IF(ActividadesCom[[#This Row],[NIVEL 2]]&lt;&gt;0,VLOOKUP(ActividadesCom[[#This Row],[NIVEL 2]],Catálogo!A:B,2,FALSE),"")</f>
        <v>2</v>
      </c>
      <c r="R652" s="5">
        <v>1</v>
      </c>
      <c r="S652" s="6" t="s">
        <v>928</v>
      </c>
      <c r="T652" s="5">
        <v>20163</v>
      </c>
      <c r="U652" s="5" t="s">
        <v>4010</v>
      </c>
      <c r="V652" s="5">
        <f>IF(ActividadesCom[[#This Row],[NIVEL 3]]&lt;&gt;0,VLOOKUP(ActividadesCom[[#This Row],[NIVEL 3]],Catálogo!A:B,2,FALSE),"")</f>
        <v>2</v>
      </c>
      <c r="W652" s="5">
        <v>1</v>
      </c>
      <c r="X652" s="6" t="s">
        <v>929</v>
      </c>
      <c r="Y652" s="5">
        <v>20171</v>
      </c>
      <c r="Z652" s="5" t="s">
        <v>4010</v>
      </c>
      <c r="AA652" s="5">
        <f>IF(ActividadesCom[[#This Row],[NIVEL 4]]&lt;&gt;0,VLOOKUP(ActividadesCom[[#This Row],[NIVEL 4]],Catálogo!A:B,2,FALSE),"")</f>
        <v>2</v>
      </c>
      <c r="AB652" s="5">
        <v>1</v>
      </c>
      <c r="AC652" s="6" t="s">
        <v>29</v>
      </c>
      <c r="AD652" s="5">
        <v>20143</v>
      </c>
      <c r="AE652" s="5" t="s">
        <v>4010</v>
      </c>
      <c r="AF652" s="5">
        <f>IF(ActividadesCom[[#This Row],[NIVEL 5]]&lt;&gt;0,VLOOKUP(ActividadesCom[[#This Row],[NIVEL 5]],Catálogo!A:B,2,FALSE),"")</f>
        <v>2</v>
      </c>
      <c r="AG652" s="5">
        <v>1</v>
      </c>
      <c r="AH652" s="2"/>
      <c r="AI652" s="2"/>
    </row>
    <row r="653" spans="1:35" ht="30" hidden="1" customHeight="1" x14ac:dyDescent="0.25">
      <c r="A653" s="7">
        <v>14470314</v>
      </c>
      <c r="B653" s="97" t="str">
        <f>VLOOKUP(ActividadesCom[[#This Row],[NO. DE CONTROL]],'LISTADO ESTUDIANTES'!A:C,3,FALSE)</f>
        <v>HUCHIM MORALES LEONARDO</v>
      </c>
      <c r="C653" s="97" t="str">
        <f>VLOOKUP(ActividadesCom[[#This Row],[NO. DE CONTROL]],'LISTADO ESTUDIANTES'!A:B,2,FALSE)</f>
        <v>INGENIERIA CIVIL</v>
      </c>
      <c r="D653" s="18" t="str">
        <f>VLOOKUP(ActividadesCom[[#This Row],[NO. DE CONTROL]],'LISTADO ESTUDIANTES'!A:D,4,FALSE)</f>
        <v>EGRESADO(A)</v>
      </c>
      <c r="E653" s="5">
        <f>SUM(ActividadesCom[[#This Row],[CRÉD. 1]],ActividadesCom[[#This Row],[CRÉD. 2]],ActividadesCom[[#This Row],[CRÉD. 3]],ActividadesCom[[#This Row],[CRÉD. 4]],ActividadesCom[[#This Row],[CRÉD. 5]])</f>
        <v>5</v>
      </c>
      <c r="F653" s="17">
        <f>IF(ActividadesCom[[#This Row],[ÚLTIMO SEMESTRE CON CRÉDITOS]]&gt;0,ROUND(AVERAGE(ActividadesCom[[#This Row],[VALOR NIVEL 5]],ActividadesCom[[#This Row],[VALOR NIVEL 4]],ActividadesCom[[#This Row],[VALOR NIVEL 3]],ActividadesCom[[#This Row],[VALOR NIVEL 2]],ActividadesCom[[#This Row],[VALOR NIVEL 1]]),0),"")</f>
        <v>2</v>
      </c>
      <c r="G653" s="5" t="str">
        <f>IF(ActividadesCom[[#This Row],[PROMEDIO]]="","",IF(ActividadesCom[[#This Row],[PROMEDIO]]&gt;=4,"EXCELENTE",IF(ActividadesCom[[#This Row],[PROMEDIO]]&gt;=3,"NOTABLE",IF(ActividadesCom[[#This Row],[PROMEDIO]]&gt;=2,"BUENO",IF(ActividadesCom[[#This Row],[PROMEDIO]]=1,"SUFICIENTE","")))))</f>
        <v>BUENO</v>
      </c>
      <c r="H653" s="5">
        <f>MAX(ActividadesCom[[#This Row],[PERÍODO 1]],ActividadesCom[[#This Row],[PERÍODO 2]],ActividadesCom[[#This Row],[PERÍODO 3]],ActividadesCom[[#This Row],[PERÍODO 4]],ActividadesCom[[#This Row],[PERÍODO 5]])</f>
        <v>20183</v>
      </c>
      <c r="I653" s="6" t="s">
        <v>749</v>
      </c>
      <c r="J653" s="5">
        <v>20183</v>
      </c>
      <c r="K653" s="5" t="s">
        <v>4010</v>
      </c>
      <c r="L653" s="5">
        <f>IF(ActividadesCom[[#This Row],[NIVEL 1]]&lt;&gt;0,VLOOKUP(ActividadesCom[[#This Row],[NIVEL 1]],Catálogo!A:B,2,FALSE),"")</f>
        <v>2</v>
      </c>
      <c r="M653" s="5">
        <v>1</v>
      </c>
      <c r="N653" s="6" t="s">
        <v>596</v>
      </c>
      <c r="O653" s="5">
        <v>20181</v>
      </c>
      <c r="P653" s="5" t="s">
        <v>4010</v>
      </c>
      <c r="Q653" s="5">
        <f>IF(ActividadesCom[[#This Row],[NIVEL 2]]&lt;&gt;0,VLOOKUP(ActividadesCom[[#This Row],[NIVEL 2]],Catálogo!A:B,2,FALSE),"")</f>
        <v>2</v>
      </c>
      <c r="R653" s="5">
        <v>1</v>
      </c>
      <c r="S653" s="6" t="s">
        <v>592</v>
      </c>
      <c r="T653" s="5">
        <v>20151</v>
      </c>
      <c r="U653" s="5" t="s">
        <v>4010</v>
      </c>
      <c r="V653" s="5">
        <f>IF(ActividadesCom[[#This Row],[NIVEL 3]]&lt;&gt;0,VLOOKUP(ActividadesCom[[#This Row],[NIVEL 3]],Catálogo!A:B,2,FALSE),"")</f>
        <v>2</v>
      </c>
      <c r="W653" s="5">
        <v>1</v>
      </c>
      <c r="X653" s="6"/>
      <c r="Y653" s="5"/>
      <c r="Z653" s="5"/>
      <c r="AA653" s="5" t="str">
        <f>IF(ActividadesCom[[#This Row],[NIVEL 4]]&lt;&gt;0,VLOOKUP(ActividadesCom[[#This Row],[NIVEL 4]],Catálogo!A:B,2,FALSE),"")</f>
        <v/>
      </c>
      <c r="AB653" s="5"/>
      <c r="AC653" s="6" t="s">
        <v>726</v>
      </c>
      <c r="AD653" s="5">
        <v>20161</v>
      </c>
      <c r="AE653" s="5" t="s">
        <v>4010</v>
      </c>
      <c r="AF653" s="5">
        <f>IF(ActividadesCom[[#This Row],[NIVEL 5]]&lt;&gt;0,VLOOKUP(ActividadesCom[[#This Row],[NIVEL 5]],Catálogo!A:B,2,FALSE),"")</f>
        <v>2</v>
      </c>
      <c r="AG653" s="5">
        <v>2</v>
      </c>
      <c r="AH653" s="2"/>
      <c r="AI653" s="2"/>
    </row>
    <row r="654" spans="1:35" ht="30" hidden="1" customHeight="1" x14ac:dyDescent="0.25">
      <c r="A654" s="7">
        <v>14470315</v>
      </c>
      <c r="B654" s="97" t="str">
        <f>VLOOKUP(ActividadesCom[[#This Row],[NO. DE CONTROL]],'LISTADO ESTUDIANTES'!A:C,3,FALSE)</f>
        <v>MONTES DE OCA VILLAMONTE RAMIRO ALEJANDRO</v>
      </c>
      <c r="C654" s="97" t="str">
        <f>VLOOKUP(ActividadesCom[[#This Row],[NO. DE CONTROL]],'LISTADO ESTUDIANTES'!A:B,2,FALSE)</f>
        <v>INGENIERIA EN ADMINISTRACION</v>
      </c>
      <c r="D654" s="18" t="str">
        <f>VLOOKUP(ActividadesCom[[#This Row],[NO. DE CONTROL]],'LISTADO ESTUDIANTES'!A:D,4,FALSE)</f>
        <v>BAJA</v>
      </c>
      <c r="E654" s="5">
        <f>SUM(ActividadesCom[[#This Row],[CRÉD. 1]],ActividadesCom[[#This Row],[CRÉD. 2]],ActividadesCom[[#This Row],[CRÉD. 3]],ActividadesCom[[#This Row],[CRÉD. 4]],ActividadesCom[[#This Row],[CRÉD. 5]])</f>
        <v>1</v>
      </c>
      <c r="F654" s="17">
        <f>IF(ActividadesCom[[#This Row],[ÚLTIMO SEMESTRE CON CRÉDITOS]]&gt;0,ROUND(AVERAGE(ActividadesCom[[#This Row],[VALOR NIVEL 5]],ActividadesCom[[#This Row],[VALOR NIVEL 4]],ActividadesCom[[#This Row],[VALOR NIVEL 3]],ActividadesCom[[#This Row],[VALOR NIVEL 2]],ActividadesCom[[#This Row],[VALOR NIVEL 1]]),0),"")</f>
        <v>2</v>
      </c>
      <c r="G654" s="5" t="str">
        <f>IF(ActividadesCom[[#This Row],[PROMEDIO]]="","",IF(ActividadesCom[[#This Row],[PROMEDIO]]&gt;=4,"EXCELENTE",IF(ActividadesCom[[#This Row],[PROMEDIO]]&gt;=3,"NOTABLE",IF(ActividadesCom[[#This Row],[PROMEDIO]]&gt;=2,"BUENO",IF(ActividadesCom[[#This Row],[PROMEDIO]]=1,"SUFICIENTE","")))))</f>
        <v>BUENO</v>
      </c>
      <c r="H654" s="5">
        <f>MAX(ActividadesCom[[#This Row],[PERÍODO 1]],ActividadesCom[[#This Row],[PERÍODO 2]],ActividadesCom[[#This Row],[PERÍODO 3]],ActividadesCom[[#This Row],[PERÍODO 4]],ActividadesCom[[#This Row],[PERÍODO 5]])</f>
        <v>20143</v>
      </c>
      <c r="I654" s="6" t="s">
        <v>111</v>
      </c>
      <c r="J654" s="5">
        <v>20143</v>
      </c>
      <c r="K654" s="5" t="s">
        <v>4010</v>
      </c>
      <c r="L654" s="5">
        <f>IF(ActividadesCom[[#This Row],[NIVEL 1]]&lt;&gt;0,VLOOKUP(ActividadesCom[[#This Row],[NIVEL 1]],Catálogo!A:B,2,FALSE),"")</f>
        <v>2</v>
      </c>
      <c r="M654" s="5">
        <v>1</v>
      </c>
      <c r="N654" s="6"/>
      <c r="O654" s="5"/>
      <c r="P654" s="5"/>
      <c r="Q654" s="5" t="str">
        <f>IF(ActividadesCom[[#This Row],[NIVEL 2]]&lt;&gt;0,VLOOKUP(ActividadesCom[[#This Row],[NIVEL 2]],Catálogo!A:B,2,FALSE),"")</f>
        <v/>
      </c>
      <c r="R654" s="5"/>
      <c r="S654" s="6"/>
      <c r="T654" s="5"/>
      <c r="U654" s="5"/>
      <c r="V654" s="5" t="str">
        <f>IF(ActividadesCom[[#This Row],[NIVEL 3]]&lt;&gt;0,VLOOKUP(ActividadesCom[[#This Row],[NIVEL 3]],Catálogo!A:B,2,FALSE),"")</f>
        <v/>
      </c>
      <c r="W654" s="5"/>
      <c r="X654" s="6"/>
      <c r="Y654" s="5"/>
      <c r="Z654" s="5"/>
      <c r="AA654" s="5" t="str">
        <f>IF(ActividadesCom[[#This Row],[NIVEL 4]]&lt;&gt;0,VLOOKUP(ActividadesCom[[#This Row],[NIVEL 4]],Catálogo!A:B,2,FALSE),"")</f>
        <v/>
      </c>
      <c r="AB654" s="5"/>
      <c r="AC654" s="6"/>
      <c r="AD654" s="5"/>
      <c r="AE654" s="5"/>
      <c r="AF654" s="5" t="str">
        <f>IF(ActividadesCom[[#This Row],[NIVEL 5]]&lt;&gt;0,VLOOKUP(ActividadesCom[[#This Row],[NIVEL 5]],Catálogo!A:B,2,FALSE),"")</f>
        <v/>
      </c>
      <c r="AG654" s="5"/>
      <c r="AH654" s="2"/>
      <c r="AI654" s="2"/>
    </row>
    <row r="655" spans="1:35" ht="30" hidden="1" customHeight="1" x14ac:dyDescent="0.25">
      <c r="A655" s="7">
        <v>14470318</v>
      </c>
      <c r="B655" s="97" t="str">
        <f>VLOOKUP(ActividadesCom[[#This Row],[NO. DE CONTROL]],'LISTADO ESTUDIANTES'!A:C,3,FALSE)</f>
        <v>NAH HEREDIA SERGIO HUMBERTO</v>
      </c>
      <c r="C655" s="97" t="str">
        <f>VLOOKUP(ActividadesCom[[#This Row],[NO. DE CONTROL]],'LISTADO ESTUDIANTES'!A:B,2,FALSE)</f>
        <v>INGENIERIA MECANICA</v>
      </c>
      <c r="D655" s="18" t="str">
        <f>VLOOKUP(ActividadesCom[[#This Row],[NO. DE CONTROL]],'LISTADO ESTUDIANTES'!A:D,4,FALSE)</f>
        <v>EGRESADO(A)</v>
      </c>
      <c r="E655" s="5">
        <f>SUM(ActividadesCom[[#This Row],[CRÉD. 1]],ActividadesCom[[#This Row],[CRÉD. 2]],ActividadesCom[[#This Row],[CRÉD. 3]],ActividadesCom[[#This Row],[CRÉD. 4]],ActividadesCom[[#This Row],[CRÉD. 5]])</f>
        <v>5</v>
      </c>
      <c r="F655" s="17">
        <f>IF(ActividadesCom[[#This Row],[ÚLTIMO SEMESTRE CON CRÉDITOS]]&gt;0,ROUND(AVERAGE(ActividadesCom[[#This Row],[VALOR NIVEL 5]],ActividadesCom[[#This Row],[VALOR NIVEL 4]],ActividadesCom[[#This Row],[VALOR NIVEL 3]],ActividadesCom[[#This Row],[VALOR NIVEL 2]],ActividadesCom[[#This Row],[VALOR NIVEL 1]]),0),"")</f>
        <v>2</v>
      </c>
      <c r="G655" s="5" t="str">
        <f>IF(ActividadesCom[[#This Row],[PROMEDIO]]="","",IF(ActividadesCom[[#This Row],[PROMEDIO]]&gt;=4,"EXCELENTE",IF(ActividadesCom[[#This Row],[PROMEDIO]]&gt;=3,"NOTABLE",IF(ActividadesCom[[#This Row],[PROMEDIO]]&gt;=2,"BUENO",IF(ActividadesCom[[#This Row],[PROMEDIO]]=1,"SUFICIENTE","")))))</f>
        <v>BUENO</v>
      </c>
      <c r="H655" s="5">
        <f>MAX(ActividadesCom[[#This Row],[PERÍODO 1]],ActividadesCom[[#This Row],[PERÍODO 2]],ActividadesCom[[#This Row],[PERÍODO 3]],ActividadesCom[[#This Row],[PERÍODO 4]],ActividadesCom[[#This Row],[PERÍODO 5]])</f>
        <v>20181</v>
      </c>
      <c r="I655" s="10" t="s">
        <v>888</v>
      </c>
      <c r="J655" s="5">
        <v>20161</v>
      </c>
      <c r="K655" s="5" t="s">
        <v>4010</v>
      </c>
      <c r="L655" s="5">
        <f>IF(ActividadesCom[[#This Row],[NIVEL 1]]&lt;&gt;0,VLOOKUP(ActividadesCom[[#This Row],[NIVEL 1]],Catálogo!A:B,2,FALSE),"")</f>
        <v>2</v>
      </c>
      <c r="M655" s="5">
        <v>1</v>
      </c>
      <c r="N655" s="6" t="s">
        <v>895</v>
      </c>
      <c r="O655" s="5">
        <v>20151</v>
      </c>
      <c r="P655" s="5" t="s">
        <v>4010</v>
      </c>
      <c r="Q655" s="5">
        <f>IF(ActividadesCom[[#This Row],[NIVEL 2]]&lt;&gt;0,VLOOKUP(ActividadesCom[[#This Row],[NIVEL 2]],Catálogo!A:B,2,FALSE),"")</f>
        <v>2</v>
      </c>
      <c r="R655" s="5">
        <v>1</v>
      </c>
      <c r="S655" s="6" t="s">
        <v>896</v>
      </c>
      <c r="T655" s="5">
        <v>20151</v>
      </c>
      <c r="U655" s="5" t="s">
        <v>4010</v>
      </c>
      <c r="V655" s="5">
        <f>IF(ActividadesCom[[#This Row],[NIVEL 3]]&lt;&gt;0,VLOOKUP(ActividadesCom[[#This Row],[NIVEL 3]],Catálogo!A:B,2,FALSE),"")</f>
        <v>2</v>
      </c>
      <c r="W655" s="5">
        <v>1</v>
      </c>
      <c r="X655" s="6" t="s">
        <v>112</v>
      </c>
      <c r="Y655" s="5">
        <v>20143</v>
      </c>
      <c r="Z655" s="5" t="s">
        <v>4010</v>
      </c>
      <c r="AA655" s="5">
        <f>IF(ActividadesCom[[#This Row],[NIVEL 4]]&lt;&gt;0,VLOOKUP(ActividadesCom[[#This Row],[NIVEL 4]],Catálogo!A:B,2,FALSE),"")</f>
        <v>2</v>
      </c>
      <c r="AB655" s="5">
        <v>1</v>
      </c>
      <c r="AC655" s="6" t="s">
        <v>615</v>
      </c>
      <c r="AD655" s="5">
        <v>20181</v>
      </c>
      <c r="AE655" s="5" t="s">
        <v>4010</v>
      </c>
      <c r="AF655" s="5">
        <f>IF(ActividadesCom[[#This Row],[NIVEL 5]]&lt;&gt;0,VLOOKUP(ActividadesCom[[#This Row],[NIVEL 5]],Catálogo!A:B,2,FALSE),"")</f>
        <v>2</v>
      </c>
      <c r="AG655" s="5">
        <v>1</v>
      </c>
      <c r="AH655" s="2"/>
      <c r="AI655" s="2"/>
    </row>
    <row r="656" spans="1:35" ht="30" hidden="1" customHeight="1" x14ac:dyDescent="0.25">
      <c r="A656" s="7">
        <v>14470320</v>
      </c>
      <c r="B656" s="97" t="str">
        <f>VLOOKUP(ActividadesCom[[#This Row],[NO. DE CONTROL]],'LISTADO ESTUDIANTES'!A:C,3,FALSE)</f>
        <v>GUTIERREZ HERNANDEZ DEYSI JHAQUELIN</v>
      </c>
      <c r="C656" s="97" t="str">
        <f>VLOOKUP(ActividadesCom[[#This Row],[NO. DE CONTROL]],'LISTADO ESTUDIANTES'!A:B,2,FALSE)</f>
        <v>INGENIERIA EN ADMINISTRACION</v>
      </c>
      <c r="D656" s="18" t="str">
        <f>VLOOKUP(ActividadesCom[[#This Row],[NO. DE CONTROL]],'LISTADO ESTUDIANTES'!A:D,4,FALSE)</f>
        <v>EGRESADO(A)</v>
      </c>
      <c r="E656" s="5">
        <f>SUM(ActividadesCom[[#This Row],[CRÉD. 1]],ActividadesCom[[#This Row],[CRÉD. 2]],ActividadesCom[[#This Row],[CRÉD. 3]],ActividadesCom[[#This Row],[CRÉD. 4]],ActividadesCom[[#This Row],[CRÉD. 5]])</f>
        <v>5</v>
      </c>
      <c r="F656" s="17">
        <f>IF(ActividadesCom[[#This Row],[ÚLTIMO SEMESTRE CON CRÉDITOS]]&gt;0,ROUND(AVERAGE(ActividadesCom[[#This Row],[VALOR NIVEL 5]],ActividadesCom[[#This Row],[VALOR NIVEL 4]],ActividadesCom[[#This Row],[VALOR NIVEL 3]],ActividadesCom[[#This Row],[VALOR NIVEL 2]],ActividadesCom[[#This Row],[VALOR NIVEL 1]]),0),"")</f>
        <v>2</v>
      </c>
      <c r="G656" s="5" t="str">
        <f>IF(ActividadesCom[[#This Row],[PROMEDIO]]="","",IF(ActividadesCom[[#This Row],[PROMEDIO]]&gt;=4,"EXCELENTE",IF(ActividadesCom[[#This Row],[PROMEDIO]]&gt;=3,"NOTABLE",IF(ActividadesCom[[#This Row],[PROMEDIO]]&gt;=2,"BUENO",IF(ActividadesCom[[#This Row],[PROMEDIO]]=1,"SUFICIENTE","")))))</f>
        <v>BUENO</v>
      </c>
      <c r="H656" s="5">
        <f>MAX(ActividadesCom[[#This Row],[PERÍODO 1]],ActividadesCom[[#This Row],[PERÍODO 2]],ActividadesCom[[#This Row],[PERÍODO 3]],ActividadesCom[[#This Row],[PERÍODO 4]],ActividadesCom[[#This Row],[PERÍODO 5]])</f>
        <v>20153</v>
      </c>
      <c r="I656" s="6" t="s">
        <v>3</v>
      </c>
      <c r="J656" s="5">
        <v>20153</v>
      </c>
      <c r="K656" s="5" t="s">
        <v>4010</v>
      </c>
      <c r="L656" s="5">
        <f>IF(ActividadesCom[[#This Row],[NIVEL 1]]&lt;&gt;0,VLOOKUP(ActividadesCom[[#This Row],[NIVEL 1]],Catálogo!A:B,2,FALSE),"")</f>
        <v>2</v>
      </c>
      <c r="M656" s="5">
        <v>1</v>
      </c>
      <c r="N656" s="6" t="s">
        <v>111</v>
      </c>
      <c r="O656" s="5">
        <v>20143</v>
      </c>
      <c r="P656" s="5" t="s">
        <v>4010</v>
      </c>
      <c r="Q656" s="5">
        <f>IF(ActividadesCom[[#This Row],[NIVEL 2]]&lt;&gt;0,VLOOKUP(ActividadesCom[[#This Row],[NIVEL 2]],Catálogo!A:B,2,FALSE),"")</f>
        <v>2</v>
      </c>
      <c r="R656" s="5">
        <v>2</v>
      </c>
      <c r="S656" s="6"/>
      <c r="T656" s="5"/>
      <c r="U656" s="5"/>
      <c r="V656" s="5" t="str">
        <f>IF(ActividadesCom[[#This Row],[NIVEL 3]]&lt;&gt;0,VLOOKUP(ActividadesCom[[#This Row],[NIVEL 3]],Catálogo!A:B,2,FALSE),"")</f>
        <v/>
      </c>
      <c r="W656" s="5"/>
      <c r="X656" s="6"/>
      <c r="Y656" s="5"/>
      <c r="Z656" s="5"/>
      <c r="AA656" s="5" t="str">
        <f>IF(ActividadesCom[[#This Row],[NIVEL 4]]&lt;&gt;0,VLOOKUP(ActividadesCom[[#This Row],[NIVEL 4]],Catálogo!A:B,2,FALSE),"")</f>
        <v/>
      </c>
      <c r="AB656" s="5"/>
      <c r="AC656" s="6" t="s">
        <v>241</v>
      </c>
      <c r="AD656" s="5" t="s">
        <v>205</v>
      </c>
      <c r="AE656" s="5" t="s">
        <v>4010</v>
      </c>
      <c r="AF656" s="5">
        <f>IF(ActividadesCom[[#This Row],[NIVEL 5]]&lt;&gt;0,VLOOKUP(ActividadesCom[[#This Row],[NIVEL 5]],Catálogo!A:B,2,FALSE),"")</f>
        <v>2</v>
      </c>
      <c r="AG656" s="5">
        <v>2</v>
      </c>
      <c r="AH656" s="2"/>
      <c r="AI656" s="2"/>
    </row>
    <row r="657" spans="1:35" ht="30" hidden="1" customHeight="1" x14ac:dyDescent="0.25">
      <c r="A657" s="7">
        <v>14470321</v>
      </c>
      <c r="B657" s="97" t="str">
        <f>VLOOKUP(ActividadesCom[[#This Row],[NO. DE CONTROL]],'LISTADO ESTUDIANTES'!A:C,3,FALSE)</f>
        <v>PEREIRA CEN ALONDRA PATRICIA</v>
      </c>
      <c r="C657" s="97" t="str">
        <f>VLOOKUP(ActividadesCom[[#This Row],[NO. DE CONTROL]],'LISTADO ESTUDIANTES'!A:B,2,FALSE)</f>
        <v>INGENIERIA INDUSTRIAL</v>
      </c>
      <c r="D657" s="18" t="str">
        <f>VLOOKUP(ActividadesCom[[#This Row],[NO. DE CONTROL]],'LISTADO ESTUDIANTES'!A:D,4,FALSE)</f>
        <v>EGRESADO(A)</v>
      </c>
      <c r="E657" s="5">
        <f>SUM(ActividadesCom[[#This Row],[CRÉD. 1]],ActividadesCom[[#This Row],[CRÉD. 2]],ActividadesCom[[#This Row],[CRÉD. 3]],ActividadesCom[[#This Row],[CRÉD. 4]],ActividadesCom[[#This Row],[CRÉD. 5]])</f>
        <v>5</v>
      </c>
      <c r="F657" s="17">
        <f>IF(ActividadesCom[[#This Row],[ÚLTIMO SEMESTRE CON CRÉDITOS]]&gt;0,ROUND(AVERAGE(ActividadesCom[[#This Row],[VALOR NIVEL 5]],ActividadesCom[[#This Row],[VALOR NIVEL 4]],ActividadesCom[[#This Row],[VALOR NIVEL 3]],ActividadesCom[[#This Row],[VALOR NIVEL 2]],ActividadesCom[[#This Row],[VALOR NIVEL 1]]),0),"")</f>
        <v>2</v>
      </c>
      <c r="G657" s="5" t="str">
        <f>IF(ActividadesCom[[#This Row],[PROMEDIO]]="","",IF(ActividadesCom[[#This Row],[PROMEDIO]]&gt;=4,"EXCELENTE",IF(ActividadesCom[[#This Row],[PROMEDIO]]&gt;=3,"NOTABLE",IF(ActividadesCom[[#This Row],[PROMEDIO]]&gt;=2,"BUENO",IF(ActividadesCom[[#This Row],[PROMEDIO]]=1,"SUFICIENTE","")))))</f>
        <v>BUENO</v>
      </c>
      <c r="H657" s="5">
        <f>MAX(ActividadesCom[[#This Row],[PERÍODO 1]],ActividadesCom[[#This Row],[PERÍODO 2]],ActividadesCom[[#This Row],[PERÍODO 3]],ActividadesCom[[#This Row],[PERÍODO 4]],ActividadesCom[[#This Row],[PERÍODO 5]])</f>
        <v>20191</v>
      </c>
      <c r="I657" s="6" t="s">
        <v>360</v>
      </c>
      <c r="J657" s="5">
        <v>20151</v>
      </c>
      <c r="K657" s="5" t="s">
        <v>4010</v>
      </c>
      <c r="L657" s="5">
        <f>IF(ActividadesCom[[#This Row],[NIVEL 1]]&lt;&gt;0,VLOOKUP(ActividadesCom[[#This Row],[NIVEL 1]],Catálogo!A:B,2,FALSE),"")</f>
        <v>2</v>
      </c>
      <c r="M657" s="5">
        <v>1</v>
      </c>
      <c r="N657" s="6" t="s">
        <v>9</v>
      </c>
      <c r="O657" s="5">
        <v>20143</v>
      </c>
      <c r="P657" s="5" t="s">
        <v>4010</v>
      </c>
      <c r="Q657" s="5">
        <f>IF(ActividadesCom[[#This Row],[NIVEL 2]]&lt;&gt;0,VLOOKUP(ActividadesCom[[#This Row],[NIVEL 2]],Catálogo!A:B,2,FALSE),"")</f>
        <v>2</v>
      </c>
      <c r="R657" s="5">
        <v>1</v>
      </c>
      <c r="S657" s="6" t="s">
        <v>518</v>
      </c>
      <c r="T657" s="5">
        <v>20151</v>
      </c>
      <c r="U657" s="5" t="s">
        <v>4010</v>
      </c>
      <c r="V657" s="5">
        <f>IF(ActividadesCom[[#This Row],[NIVEL 3]]&lt;&gt;0,VLOOKUP(ActividadesCom[[#This Row],[NIVEL 3]],Catálogo!A:B,2,FALSE),"")</f>
        <v>2</v>
      </c>
      <c r="W657" s="5">
        <v>1</v>
      </c>
      <c r="X657" s="6" t="s">
        <v>867</v>
      </c>
      <c r="Y657" s="5">
        <v>20191</v>
      </c>
      <c r="Z657" s="5" t="s">
        <v>4010</v>
      </c>
      <c r="AA657" s="5">
        <f>IF(ActividadesCom[[#This Row],[NIVEL 4]]&lt;&gt;0,VLOOKUP(ActividadesCom[[#This Row],[NIVEL 4]],Catálogo!A:B,2,FALSE),"")</f>
        <v>2</v>
      </c>
      <c r="AB657" s="5">
        <v>1</v>
      </c>
      <c r="AC657" s="6" t="s">
        <v>34</v>
      </c>
      <c r="AD657" s="5">
        <v>20143</v>
      </c>
      <c r="AE657" s="5" t="s">
        <v>4010</v>
      </c>
      <c r="AF657" s="5">
        <f>IF(ActividadesCom[[#This Row],[NIVEL 5]]&lt;&gt;0,VLOOKUP(ActividadesCom[[#This Row],[NIVEL 5]],Catálogo!A:B,2,FALSE),"")</f>
        <v>2</v>
      </c>
      <c r="AG657" s="5">
        <v>1</v>
      </c>
      <c r="AH657" s="2"/>
      <c r="AI657" s="2"/>
    </row>
    <row r="658" spans="1:35" ht="30" hidden="1" customHeight="1" x14ac:dyDescent="0.25">
      <c r="A658" s="7">
        <v>14470322</v>
      </c>
      <c r="B658" s="97" t="str">
        <f>VLOOKUP(ActividadesCom[[#This Row],[NO. DE CONTROL]],'LISTADO ESTUDIANTES'!A:C,3,FALSE)</f>
        <v>JUAREZ VAZQUEZ DANIEL MAURICIO</v>
      </c>
      <c r="C658" s="97" t="str">
        <f>VLOOKUP(ActividadesCom[[#This Row],[NO. DE CONTROL]],'LISTADO ESTUDIANTES'!A:B,2,FALSE)</f>
        <v>ARQUITECTURA</v>
      </c>
      <c r="D658" s="18" t="str">
        <f>VLOOKUP(ActividadesCom[[#This Row],[NO. DE CONTROL]],'LISTADO ESTUDIANTES'!A:D,4,FALSE)</f>
        <v>BAJA</v>
      </c>
      <c r="E658" s="5">
        <f>SUM(ActividadesCom[[#This Row],[CRÉD. 1]],ActividadesCom[[#This Row],[CRÉD. 2]],ActividadesCom[[#This Row],[CRÉD. 3]],ActividadesCom[[#This Row],[CRÉD. 4]],ActividadesCom[[#This Row],[CRÉD. 5]])</f>
        <v>0</v>
      </c>
      <c r="F658" s="17" t="str">
        <f>IF(ActividadesCom[[#This Row],[ÚLTIMO SEMESTRE CON CRÉDITOS]]&gt;0,ROUND(AVERAGE(ActividadesCom[[#This Row],[VALOR NIVEL 5]],ActividadesCom[[#This Row],[VALOR NIVEL 4]],ActividadesCom[[#This Row],[VALOR NIVEL 3]],ActividadesCom[[#This Row],[VALOR NIVEL 2]],ActividadesCom[[#This Row],[VALOR NIVEL 1]]),0),"")</f>
        <v/>
      </c>
      <c r="G658" s="5" t="str">
        <f>IF(ActividadesCom[[#This Row],[PROMEDIO]]="","",IF(ActividadesCom[[#This Row],[PROMEDIO]]&gt;=4,"EXCELENTE",IF(ActividadesCom[[#This Row],[PROMEDIO]]&gt;=3,"NOTABLE",IF(ActividadesCom[[#This Row],[PROMEDIO]]&gt;=2,"BUENO",IF(ActividadesCom[[#This Row],[PROMEDIO]]=1,"SUFICIENTE","")))))</f>
        <v/>
      </c>
      <c r="H658" s="5">
        <f>MAX(ActividadesCom[[#This Row],[PERÍODO 1]],ActividadesCom[[#This Row],[PERÍODO 2]],ActividadesCom[[#This Row],[PERÍODO 3]],ActividadesCom[[#This Row],[PERÍODO 4]],ActividadesCom[[#This Row],[PERÍODO 5]])</f>
        <v>0</v>
      </c>
      <c r="I658" s="6"/>
      <c r="J658" s="5"/>
      <c r="K658" s="5"/>
      <c r="L658" s="5" t="str">
        <f>IF(ActividadesCom[[#This Row],[NIVEL 1]]&lt;&gt;0,VLOOKUP(ActividadesCom[[#This Row],[NIVEL 1]],Catálogo!A:B,2,FALSE),"")</f>
        <v/>
      </c>
      <c r="M658" s="5"/>
      <c r="N658" s="6"/>
      <c r="O658" s="5"/>
      <c r="P658" s="5"/>
      <c r="Q658" s="5" t="str">
        <f>IF(ActividadesCom[[#This Row],[NIVEL 2]]&lt;&gt;0,VLOOKUP(ActividadesCom[[#This Row],[NIVEL 2]],Catálogo!A:B,2,FALSE),"")</f>
        <v/>
      </c>
      <c r="R658" s="5"/>
      <c r="S658" s="6"/>
      <c r="T658" s="5"/>
      <c r="U658" s="5"/>
      <c r="V658" s="5" t="str">
        <f>IF(ActividadesCom[[#This Row],[NIVEL 3]]&lt;&gt;0,VLOOKUP(ActividadesCom[[#This Row],[NIVEL 3]],Catálogo!A:B,2,FALSE),"")</f>
        <v/>
      </c>
      <c r="W658" s="5"/>
      <c r="X658" s="6"/>
      <c r="Y658" s="5"/>
      <c r="Z658" s="5"/>
      <c r="AA658" s="5" t="str">
        <f>IF(ActividadesCom[[#This Row],[NIVEL 4]]&lt;&gt;0,VLOOKUP(ActividadesCom[[#This Row],[NIVEL 4]],Catálogo!A:B,2,FALSE),"")</f>
        <v/>
      </c>
      <c r="AB658" s="5"/>
      <c r="AC658" s="6"/>
      <c r="AD658" s="5"/>
      <c r="AE658" s="5"/>
      <c r="AF658" s="5" t="str">
        <f>IF(ActividadesCom[[#This Row],[NIVEL 5]]&lt;&gt;0,VLOOKUP(ActividadesCom[[#This Row],[NIVEL 5]],Catálogo!A:B,2,FALSE),"")</f>
        <v/>
      </c>
      <c r="AG658" s="5"/>
      <c r="AH658" s="2"/>
      <c r="AI658" s="2"/>
    </row>
    <row r="659" spans="1:35" ht="30" hidden="1" customHeight="1" x14ac:dyDescent="0.25">
      <c r="A659" s="7">
        <v>14470323</v>
      </c>
      <c r="B659" s="97" t="str">
        <f>VLOOKUP(ActividadesCom[[#This Row],[NO. DE CONTROL]],'LISTADO ESTUDIANTES'!A:C,3,FALSE)</f>
        <v>MONTORES CHAN MARCOS FABIAN</v>
      </c>
      <c r="C659" s="97" t="str">
        <f>VLOOKUP(ActividadesCom[[#This Row],[NO. DE CONTROL]],'LISTADO ESTUDIANTES'!A:B,2,FALSE)</f>
        <v>INGENIERIA MECANICA</v>
      </c>
      <c r="D659" s="18" t="str">
        <f>VLOOKUP(ActividadesCom[[#This Row],[NO. DE CONTROL]],'LISTADO ESTUDIANTES'!A:D,4,FALSE)</f>
        <v>BAJA</v>
      </c>
      <c r="E659" s="5">
        <f>SUM(ActividadesCom[[#This Row],[CRÉD. 1]],ActividadesCom[[#This Row],[CRÉD. 2]],ActividadesCom[[#This Row],[CRÉD. 3]],ActividadesCom[[#This Row],[CRÉD. 4]],ActividadesCom[[#This Row],[CRÉD. 5]])</f>
        <v>1</v>
      </c>
      <c r="F659" s="17">
        <f>IF(ActividadesCom[[#This Row],[ÚLTIMO SEMESTRE CON CRÉDITOS]]&gt;0,ROUND(AVERAGE(ActividadesCom[[#This Row],[VALOR NIVEL 5]],ActividadesCom[[#This Row],[VALOR NIVEL 4]],ActividadesCom[[#This Row],[VALOR NIVEL 3]],ActividadesCom[[#This Row],[VALOR NIVEL 2]],ActividadesCom[[#This Row],[VALOR NIVEL 1]]),0),"")</f>
        <v>2</v>
      </c>
      <c r="G659" s="5" t="str">
        <f>IF(ActividadesCom[[#This Row],[PROMEDIO]]="","",IF(ActividadesCom[[#This Row],[PROMEDIO]]&gt;=4,"EXCELENTE",IF(ActividadesCom[[#This Row],[PROMEDIO]]&gt;=3,"NOTABLE",IF(ActividadesCom[[#This Row],[PROMEDIO]]&gt;=2,"BUENO",IF(ActividadesCom[[#This Row],[PROMEDIO]]=1,"SUFICIENTE","")))))</f>
        <v>BUENO</v>
      </c>
      <c r="H659" s="5">
        <f>MAX(ActividadesCom[[#This Row],[PERÍODO 1]],ActividadesCom[[#This Row],[PERÍODO 2]],ActividadesCom[[#This Row],[PERÍODO 3]],ActividadesCom[[#This Row],[PERÍODO 4]],ActividadesCom[[#This Row],[PERÍODO 5]])</f>
        <v>20143</v>
      </c>
      <c r="I659" s="10"/>
      <c r="J659" s="5"/>
      <c r="K659" s="5"/>
      <c r="L659" s="5" t="str">
        <f>IF(ActividadesCom[[#This Row],[NIVEL 1]]&lt;&gt;0,VLOOKUP(ActividadesCom[[#This Row],[NIVEL 1]],Catálogo!A:B,2,FALSE),"")</f>
        <v/>
      </c>
      <c r="M659" s="5"/>
      <c r="N659" s="6"/>
      <c r="O659" s="5"/>
      <c r="P659" s="5"/>
      <c r="Q659" s="5" t="str">
        <f>IF(ActividadesCom[[#This Row],[NIVEL 2]]&lt;&gt;0,VLOOKUP(ActividadesCom[[#This Row],[NIVEL 2]],Catálogo!A:B,2,FALSE),"")</f>
        <v/>
      </c>
      <c r="R659" s="5"/>
      <c r="S659" s="6"/>
      <c r="T659" s="5"/>
      <c r="U659" s="5"/>
      <c r="V659" s="5" t="str">
        <f>IF(ActividadesCom[[#This Row],[NIVEL 3]]&lt;&gt;0,VLOOKUP(ActividadesCom[[#This Row],[NIVEL 3]],Catálogo!A:B,2,FALSE),"")</f>
        <v/>
      </c>
      <c r="W659" s="5"/>
      <c r="X659" s="6"/>
      <c r="Y659" s="5"/>
      <c r="Z659" s="5"/>
      <c r="AA659" s="5" t="str">
        <f>IF(ActividadesCom[[#This Row],[NIVEL 4]]&lt;&gt;0,VLOOKUP(ActividadesCom[[#This Row],[NIVEL 4]],Catálogo!A:B,2,FALSE),"")</f>
        <v/>
      </c>
      <c r="AB659" s="5"/>
      <c r="AC659" s="6" t="s">
        <v>6</v>
      </c>
      <c r="AD659" s="5">
        <v>20143</v>
      </c>
      <c r="AE659" s="5" t="s">
        <v>4010</v>
      </c>
      <c r="AF659" s="5">
        <f>IF(ActividadesCom[[#This Row],[NIVEL 5]]&lt;&gt;0,VLOOKUP(ActividadesCom[[#This Row],[NIVEL 5]],Catálogo!A:B,2,FALSE),"")</f>
        <v>2</v>
      </c>
      <c r="AG659" s="5">
        <v>1</v>
      </c>
      <c r="AH659" s="2"/>
      <c r="AI659" s="2"/>
    </row>
    <row r="660" spans="1:35" ht="30" hidden="1" customHeight="1" x14ac:dyDescent="0.25">
      <c r="A660" s="7">
        <v>14470324</v>
      </c>
      <c r="B660" s="97" t="str">
        <f>VLOOKUP(ActividadesCom[[#This Row],[NO. DE CONTROL]],'LISTADO ESTUDIANTES'!A:C,3,FALSE)</f>
        <v>DZUL GARRIDO EDUARDO IVAN</v>
      </c>
      <c r="C660" s="97" t="str">
        <f>VLOOKUP(ActividadesCom[[#This Row],[NO. DE CONTROL]],'LISTADO ESTUDIANTES'!A:B,2,FALSE)</f>
        <v>INGENIERIA CIVIL</v>
      </c>
      <c r="D660" s="18" t="str">
        <f>VLOOKUP(ActividadesCom[[#This Row],[NO. DE CONTROL]],'LISTADO ESTUDIANTES'!A:D,4,FALSE)</f>
        <v>BAJA</v>
      </c>
      <c r="E660" s="5">
        <f>SUM(ActividadesCom[[#This Row],[CRÉD. 1]],ActividadesCom[[#This Row],[CRÉD. 2]],ActividadesCom[[#This Row],[CRÉD. 3]],ActividadesCom[[#This Row],[CRÉD. 4]],ActividadesCom[[#This Row],[CRÉD. 5]])</f>
        <v>0</v>
      </c>
      <c r="F660" s="17" t="str">
        <f>IF(ActividadesCom[[#This Row],[ÚLTIMO SEMESTRE CON CRÉDITOS]]&gt;0,ROUND(AVERAGE(ActividadesCom[[#This Row],[VALOR NIVEL 5]],ActividadesCom[[#This Row],[VALOR NIVEL 4]],ActividadesCom[[#This Row],[VALOR NIVEL 3]],ActividadesCom[[#This Row],[VALOR NIVEL 2]],ActividadesCom[[#This Row],[VALOR NIVEL 1]]),0),"")</f>
        <v/>
      </c>
      <c r="G660" s="5" t="str">
        <f>IF(ActividadesCom[[#This Row],[PROMEDIO]]="","",IF(ActividadesCom[[#This Row],[PROMEDIO]]&gt;=4,"EXCELENTE",IF(ActividadesCom[[#This Row],[PROMEDIO]]&gt;=3,"NOTABLE",IF(ActividadesCom[[#This Row],[PROMEDIO]]&gt;=2,"BUENO",IF(ActividadesCom[[#This Row],[PROMEDIO]]=1,"SUFICIENTE","")))))</f>
        <v/>
      </c>
      <c r="H660" s="5">
        <f>MAX(ActividadesCom[[#This Row],[PERÍODO 1]],ActividadesCom[[#This Row],[PERÍODO 2]],ActividadesCom[[#This Row],[PERÍODO 3]],ActividadesCom[[#This Row],[PERÍODO 4]],ActividadesCom[[#This Row],[PERÍODO 5]])</f>
        <v>0</v>
      </c>
      <c r="I660" s="6"/>
      <c r="J660" s="5"/>
      <c r="K660" s="5"/>
      <c r="L660" s="5" t="str">
        <f>IF(ActividadesCom[[#This Row],[NIVEL 1]]&lt;&gt;0,VLOOKUP(ActividadesCom[[#This Row],[NIVEL 1]],Catálogo!A:B,2,FALSE),"")</f>
        <v/>
      </c>
      <c r="M660" s="5"/>
      <c r="N660" s="6"/>
      <c r="O660" s="5"/>
      <c r="P660" s="5"/>
      <c r="Q660" s="5" t="str">
        <f>IF(ActividadesCom[[#This Row],[NIVEL 2]]&lt;&gt;0,VLOOKUP(ActividadesCom[[#This Row],[NIVEL 2]],Catálogo!A:B,2,FALSE),"")</f>
        <v/>
      </c>
      <c r="R660" s="5"/>
      <c r="S660" s="6"/>
      <c r="T660" s="5"/>
      <c r="U660" s="5"/>
      <c r="V660" s="5" t="str">
        <f>IF(ActividadesCom[[#This Row],[NIVEL 3]]&lt;&gt;0,VLOOKUP(ActividadesCom[[#This Row],[NIVEL 3]],Catálogo!A:B,2,FALSE),"")</f>
        <v/>
      </c>
      <c r="W660" s="5"/>
      <c r="X660" s="6"/>
      <c r="Y660" s="5"/>
      <c r="Z660" s="5"/>
      <c r="AA660" s="5" t="str">
        <f>IF(ActividadesCom[[#This Row],[NIVEL 4]]&lt;&gt;0,VLOOKUP(ActividadesCom[[#This Row],[NIVEL 4]],Catálogo!A:B,2,FALSE),"")</f>
        <v/>
      </c>
      <c r="AB660" s="5"/>
      <c r="AC660" s="6"/>
      <c r="AD660" s="5"/>
      <c r="AE660" s="5"/>
      <c r="AF660" s="5" t="str">
        <f>IF(ActividadesCom[[#This Row],[NIVEL 5]]&lt;&gt;0,VLOOKUP(ActividadesCom[[#This Row],[NIVEL 5]],Catálogo!A:B,2,FALSE),"")</f>
        <v/>
      </c>
      <c r="AG660" s="5"/>
      <c r="AH660" s="2"/>
      <c r="AI660" s="2"/>
    </row>
    <row r="661" spans="1:35" ht="30" hidden="1" customHeight="1" x14ac:dyDescent="0.25">
      <c r="A661" s="7">
        <v>14470325</v>
      </c>
      <c r="B661" s="97" t="str">
        <f>VLOOKUP(ActividadesCom[[#This Row],[NO. DE CONTROL]],'LISTADO ESTUDIANTES'!A:C,3,FALSE)</f>
        <v>VAZQUEZ GOMEZ LUIS DOMINGO</v>
      </c>
      <c r="C661" s="97" t="str">
        <f>VLOOKUP(ActividadesCom[[#This Row],[NO. DE CONTROL]],'LISTADO ESTUDIANTES'!A:B,2,FALSE)</f>
        <v>INGENIERIA EN ADMINISTRACION</v>
      </c>
      <c r="D661" s="18" t="str">
        <f>VLOOKUP(ActividadesCom[[#This Row],[NO. DE CONTROL]],'LISTADO ESTUDIANTES'!A:D,4,FALSE)</f>
        <v>EGRESADO(A)</v>
      </c>
      <c r="E661" s="5">
        <f>SUM(ActividadesCom[[#This Row],[CRÉD. 1]],ActividadesCom[[#This Row],[CRÉD. 2]],ActividadesCom[[#This Row],[CRÉD. 3]],ActividadesCom[[#This Row],[CRÉD. 4]],ActividadesCom[[#This Row],[CRÉD. 5]])</f>
        <v>6</v>
      </c>
      <c r="F661" s="17">
        <f>IF(ActividadesCom[[#This Row],[ÚLTIMO SEMESTRE CON CRÉDITOS]]&gt;0,ROUND(AVERAGE(ActividadesCom[[#This Row],[VALOR NIVEL 5]],ActividadesCom[[#This Row],[VALOR NIVEL 4]],ActividadesCom[[#This Row],[VALOR NIVEL 3]],ActividadesCom[[#This Row],[VALOR NIVEL 2]],ActividadesCom[[#This Row],[VALOR NIVEL 1]]),0),"")</f>
        <v>2</v>
      </c>
      <c r="G661" s="5" t="str">
        <f>IF(ActividadesCom[[#This Row],[PROMEDIO]]="","",IF(ActividadesCom[[#This Row],[PROMEDIO]]&gt;=4,"EXCELENTE",IF(ActividadesCom[[#This Row],[PROMEDIO]]&gt;=3,"NOTABLE",IF(ActividadesCom[[#This Row],[PROMEDIO]]&gt;=2,"BUENO",IF(ActividadesCom[[#This Row],[PROMEDIO]]=1,"SUFICIENTE","")))))</f>
        <v>BUENO</v>
      </c>
      <c r="H661" s="5">
        <f>MAX(ActividadesCom[[#This Row],[PERÍODO 1]],ActividadesCom[[#This Row],[PERÍODO 2]],ActividadesCom[[#This Row],[PERÍODO 3]],ActividadesCom[[#This Row],[PERÍODO 4]],ActividadesCom[[#This Row],[PERÍODO 5]])</f>
        <v>20153</v>
      </c>
      <c r="I661" s="6" t="s">
        <v>3</v>
      </c>
      <c r="J661" s="5">
        <v>20153</v>
      </c>
      <c r="K661" s="5" t="s">
        <v>4010</v>
      </c>
      <c r="L661" s="5">
        <f>IF(ActividadesCom[[#This Row],[NIVEL 1]]&lt;&gt;0,VLOOKUP(ActividadesCom[[#This Row],[NIVEL 1]],Catálogo!A:B,2,FALSE),"")</f>
        <v>2</v>
      </c>
      <c r="M661" s="5">
        <v>1</v>
      </c>
      <c r="N661" s="6" t="s">
        <v>111</v>
      </c>
      <c r="O661" s="5">
        <v>20143</v>
      </c>
      <c r="P661" s="5" t="s">
        <v>4010</v>
      </c>
      <c r="Q661" s="5">
        <f>IF(ActividadesCom[[#This Row],[NIVEL 2]]&lt;&gt;0,VLOOKUP(ActividadesCom[[#This Row],[NIVEL 2]],Catálogo!A:B,2,FALSE),"")</f>
        <v>2</v>
      </c>
      <c r="R661" s="5">
        <v>2</v>
      </c>
      <c r="S661" s="6"/>
      <c r="T661" s="5"/>
      <c r="U661" s="5"/>
      <c r="V661" s="5" t="str">
        <f>IF(ActividadesCom[[#This Row],[NIVEL 3]]&lt;&gt;0,VLOOKUP(ActividadesCom[[#This Row],[NIVEL 3]],Catálogo!A:B,2,FALSE),"")</f>
        <v/>
      </c>
      <c r="W661" s="5"/>
      <c r="X661" s="6" t="s">
        <v>277</v>
      </c>
      <c r="Y661" s="5" t="s">
        <v>221</v>
      </c>
      <c r="Z661" s="5" t="s">
        <v>4010</v>
      </c>
      <c r="AA661" s="5">
        <f>IF(ActividadesCom[[#This Row],[NIVEL 4]]&lt;&gt;0,VLOOKUP(ActividadesCom[[#This Row],[NIVEL 4]],Catálogo!A:B,2,FALSE),"")</f>
        <v>2</v>
      </c>
      <c r="AB661" s="5">
        <v>2</v>
      </c>
      <c r="AC661" s="6" t="s">
        <v>44</v>
      </c>
      <c r="AD661" s="5">
        <v>20143</v>
      </c>
      <c r="AE661" s="5" t="s">
        <v>4010</v>
      </c>
      <c r="AF661" s="5">
        <f>IF(ActividadesCom[[#This Row],[NIVEL 5]]&lt;&gt;0,VLOOKUP(ActividadesCom[[#This Row],[NIVEL 5]],Catálogo!A:B,2,FALSE),"")</f>
        <v>2</v>
      </c>
      <c r="AG661" s="5">
        <v>1</v>
      </c>
      <c r="AH661" s="2"/>
      <c r="AI661" s="2"/>
    </row>
    <row r="662" spans="1:35" ht="30" hidden="1" customHeight="1" x14ac:dyDescent="0.25">
      <c r="A662" s="7">
        <v>14470326</v>
      </c>
      <c r="B662" s="97" t="str">
        <f>VLOOKUP(ActividadesCom[[#This Row],[NO. DE CONTROL]],'LISTADO ESTUDIANTES'!A:C,3,FALSE)</f>
        <v>LOPEZ CONTRERAS MARIA FERNANDA</v>
      </c>
      <c r="C662" s="97" t="str">
        <f>VLOOKUP(ActividadesCom[[#This Row],[NO. DE CONTROL]],'LISTADO ESTUDIANTES'!A:B,2,FALSE)</f>
        <v>INGENIERIA EN GESTION EMPRESARIAL</v>
      </c>
      <c r="D662" s="18" t="str">
        <f>VLOOKUP(ActividadesCom[[#This Row],[NO. DE CONTROL]],'LISTADO ESTUDIANTES'!A:D,4,FALSE)</f>
        <v>EGRESADO(A)</v>
      </c>
      <c r="E662" s="5">
        <f>SUM(ActividadesCom[[#This Row],[CRÉD. 1]],ActividadesCom[[#This Row],[CRÉD. 2]],ActividadesCom[[#This Row],[CRÉD. 3]],ActividadesCom[[#This Row],[CRÉD. 4]],ActividadesCom[[#This Row],[CRÉD. 5]])</f>
        <v>5</v>
      </c>
      <c r="F662" s="17">
        <f>IF(ActividadesCom[[#This Row],[ÚLTIMO SEMESTRE CON CRÉDITOS]]&gt;0,ROUND(AVERAGE(ActividadesCom[[#This Row],[VALOR NIVEL 5]],ActividadesCom[[#This Row],[VALOR NIVEL 4]],ActividadesCom[[#This Row],[VALOR NIVEL 3]],ActividadesCom[[#This Row],[VALOR NIVEL 2]],ActividadesCom[[#This Row],[VALOR NIVEL 1]]),0),"")</f>
        <v>2</v>
      </c>
      <c r="G662" s="5" t="str">
        <f>IF(ActividadesCom[[#This Row],[PROMEDIO]]="","",IF(ActividadesCom[[#This Row],[PROMEDIO]]&gt;=4,"EXCELENTE",IF(ActividadesCom[[#This Row],[PROMEDIO]]&gt;=3,"NOTABLE",IF(ActividadesCom[[#This Row],[PROMEDIO]]&gt;=2,"BUENO",IF(ActividadesCom[[#This Row],[PROMEDIO]]=1,"SUFICIENTE","")))))</f>
        <v>BUENO</v>
      </c>
      <c r="H662" s="5">
        <f>MAX(ActividadesCom[[#This Row],[PERÍODO 1]],ActividadesCom[[#This Row],[PERÍODO 2]],ActividadesCom[[#This Row],[PERÍODO 3]],ActividadesCom[[#This Row],[PERÍODO 4]],ActividadesCom[[#This Row],[PERÍODO 5]])</f>
        <v>20171</v>
      </c>
      <c r="I662" s="6" t="s">
        <v>111</v>
      </c>
      <c r="J662" s="5">
        <v>20143</v>
      </c>
      <c r="K662" s="5" t="s">
        <v>4010</v>
      </c>
      <c r="L662" s="5">
        <f>IF(ActividadesCom[[#This Row],[NIVEL 1]]&lt;&gt;0,VLOOKUP(ActividadesCom[[#This Row],[NIVEL 1]],Catálogo!A:B,2,FALSE),"")</f>
        <v>2</v>
      </c>
      <c r="M662" s="5">
        <v>1</v>
      </c>
      <c r="N662" s="6" t="s">
        <v>111</v>
      </c>
      <c r="O662" s="5">
        <v>20171</v>
      </c>
      <c r="P662" s="5" t="s">
        <v>4010</v>
      </c>
      <c r="Q662" s="5">
        <f>IF(ActividadesCom[[#This Row],[NIVEL 2]]&lt;&gt;0,VLOOKUP(ActividadesCom[[#This Row],[NIVEL 2]],Catálogo!A:B,2,FALSE),"")</f>
        <v>2</v>
      </c>
      <c r="R662" s="5">
        <v>1</v>
      </c>
      <c r="S662" s="6" t="s">
        <v>562</v>
      </c>
      <c r="T662" s="5">
        <v>20171</v>
      </c>
      <c r="U662" s="5" t="s">
        <v>4010</v>
      </c>
      <c r="V662" s="5">
        <f>IF(ActividadesCom[[#This Row],[NIVEL 3]]&lt;&gt;0,VLOOKUP(ActividadesCom[[#This Row],[NIVEL 3]],Catálogo!A:B,2,FALSE),"")</f>
        <v>2</v>
      </c>
      <c r="W662" s="5">
        <v>1</v>
      </c>
      <c r="X662" s="6" t="s">
        <v>2</v>
      </c>
      <c r="Y662" s="5">
        <v>20143</v>
      </c>
      <c r="Z662" s="5" t="s">
        <v>4010</v>
      </c>
      <c r="AA662" s="5">
        <f>IF(ActividadesCom[[#This Row],[NIVEL 4]]&lt;&gt;0,VLOOKUP(ActividadesCom[[#This Row],[NIVEL 4]],Catálogo!A:B,2,FALSE),"")</f>
        <v>2</v>
      </c>
      <c r="AB662" s="5">
        <v>1</v>
      </c>
      <c r="AC662" s="6" t="s">
        <v>506</v>
      </c>
      <c r="AD662" s="5">
        <v>20171</v>
      </c>
      <c r="AE662" s="5" t="s">
        <v>4010</v>
      </c>
      <c r="AF662" s="5">
        <f>IF(ActividadesCom[[#This Row],[NIVEL 5]]&lt;&gt;0,VLOOKUP(ActividadesCom[[#This Row],[NIVEL 5]],Catálogo!A:B,2,FALSE),"")</f>
        <v>2</v>
      </c>
      <c r="AG662" s="5">
        <v>1</v>
      </c>
      <c r="AH662" s="2"/>
      <c r="AI662" s="2"/>
    </row>
    <row r="663" spans="1:35" ht="30" hidden="1" customHeight="1" x14ac:dyDescent="0.25">
      <c r="A663" s="7">
        <v>14470327</v>
      </c>
      <c r="B663" s="97" t="str">
        <f>VLOOKUP(ActividadesCom[[#This Row],[NO. DE CONTROL]],'LISTADO ESTUDIANTES'!A:C,3,FALSE)</f>
        <v>MOO TOLOZA WILBERTH MANUEL</v>
      </c>
      <c r="C663" s="97" t="str">
        <f>VLOOKUP(ActividadesCom[[#This Row],[NO. DE CONTROL]],'LISTADO ESTUDIANTES'!A:B,2,FALSE)</f>
        <v>ARQUITECTURA</v>
      </c>
      <c r="D663" s="18" t="str">
        <f>VLOOKUP(ActividadesCom[[#This Row],[NO. DE CONTROL]],'LISTADO ESTUDIANTES'!A:D,4,FALSE)</f>
        <v>BAJA</v>
      </c>
      <c r="E663" s="5">
        <f>SUM(ActividadesCom[[#This Row],[CRÉD. 1]],ActividadesCom[[#This Row],[CRÉD. 2]],ActividadesCom[[#This Row],[CRÉD. 3]],ActividadesCom[[#This Row],[CRÉD. 4]],ActividadesCom[[#This Row],[CRÉD. 5]])</f>
        <v>0</v>
      </c>
      <c r="F663" s="17" t="str">
        <f>IF(ActividadesCom[[#This Row],[ÚLTIMO SEMESTRE CON CRÉDITOS]]&gt;0,ROUND(AVERAGE(ActividadesCom[[#This Row],[VALOR NIVEL 5]],ActividadesCom[[#This Row],[VALOR NIVEL 4]],ActividadesCom[[#This Row],[VALOR NIVEL 3]],ActividadesCom[[#This Row],[VALOR NIVEL 2]],ActividadesCom[[#This Row],[VALOR NIVEL 1]]),0),"")</f>
        <v/>
      </c>
      <c r="G663" s="5" t="str">
        <f>IF(ActividadesCom[[#This Row],[PROMEDIO]]="","",IF(ActividadesCom[[#This Row],[PROMEDIO]]&gt;=4,"EXCELENTE",IF(ActividadesCom[[#This Row],[PROMEDIO]]&gt;=3,"NOTABLE",IF(ActividadesCom[[#This Row],[PROMEDIO]]&gt;=2,"BUENO",IF(ActividadesCom[[#This Row],[PROMEDIO]]=1,"SUFICIENTE","")))))</f>
        <v/>
      </c>
      <c r="H663" s="5">
        <f>MAX(ActividadesCom[[#This Row],[PERÍODO 1]],ActividadesCom[[#This Row],[PERÍODO 2]],ActividadesCom[[#This Row],[PERÍODO 3]],ActividadesCom[[#This Row],[PERÍODO 4]],ActividadesCom[[#This Row],[PERÍODO 5]])</f>
        <v>0</v>
      </c>
      <c r="I663" s="6"/>
      <c r="J663" s="5"/>
      <c r="K663" s="5"/>
      <c r="L663" s="5" t="str">
        <f>IF(ActividadesCom[[#This Row],[NIVEL 1]]&lt;&gt;0,VLOOKUP(ActividadesCom[[#This Row],[NIVEL 1]],Catálogo!A:B,2,FALSE),"")</f>
        <v/>
      </c>
      <c r="M663" s="5"/>
      <c r="N663" s="6"/>
      <c r="O663" s="5"/>
      <c r="P663" s="5"/>
      <c r="Q663" s="5" t="str">
        <f>IF(ActividadesCom[[#This Row],[NIVEL 2]]&lt;&gt;0,VLOOKUP(ActividadesCom[[#This Row],[NIVEL 2]],Catálogo!A:B,2,FALSE),"")</f>
        <v/>
      </c>
      <c r="R663" s="5"/>
      <c r="S663" s="6"/>
      <c r="T663" s="5"/>
      <c r="U663" s="5"/>
      <c r="V663" s="5" t="str">
        <f>IF(ActividadesCom[[#This Row],[NIVEL 3]]&lt;&gt;0,VLOOKUP(ActividadesCom[[#This Row],[NIVEL 3]],Catálogo!A:B,2,FALSE),"")</f>
        <v/>
      </c>
      <c r="W663" s="5"/>
      <c r="X663" s="6"/>
      <c r="Y663" s="5"/>
      <c r="Z663" s="5"/>
      <c r="AA663" s="5" t="str">
        <f>IF(ActividadesCom[[#This Row],[NIVEL 4]]&lt;&gt;0,VLOOKUP(ActividadesCom[[#This Row],[NIVEL 4]],Catálogo!A:B,2,FALSE),"")</f>
        <v/>
      </c>
      <c r="AB663" s="5"/>
      <c r="AC663" s="6"/>
      <c r="AD663" s="5"/>
      <c r="AE663" s="5"/>
      <c r="AF663" s="5" t="str">
        <f>IF(ActividadesCom[[#This Row],[NIVEL 5]]&lt;&gt;0,VLOOKUP(ActividadesCom[[#This Row],[NIVEL 5]],Catálogo!A:B,2,FALSE),"")</f>
        <v/>
      </c>
      <c r="AG663" s="5"/>
      <c r="AH663" s="2"/>
      <c r="AI663" s="2"/>
    </row>
    <row r="664" spans="1:35" ht="30" hidden="1" customHeight="1" x14ac:dyDescent="0.25">
      <c r="A664" s="7">
        <v>14470328</v>
      </c>
      <c r="B664" s="97" t="str">
        <f>VLOOKUP(ActividadesCom[[#This Row],[NO. DE CONTROL]],'LISTADO ESTUDIANTES'!A:C,3,FALSE)</f>
        <v>ESCOBEDO CRUZ MELISSA LILIBETH</v>
      </c>
      <c r="C664" s="97" t="str">
        <f>VLOOKUP(ActividadesCom[[#This Row],[NO. DE CONTROL]],'LISTADO ESTUDIANTES'!A:B,2,FALSE)</f>
        <v>INGENIERIA EN GESTION EMPRESARIAL</v>
      </c>
      <c r="D664" s="18" t="str">
        <f>VLOOKUP(ActividadesCom[[#This Row],[NO. DE CONTROL]],'LISTADO ESTUDIANTES'!A:D,4,FALSE)</f>
        <v>EGRESADO(A)</v>
      </c>
      <c r="E664" s="5">
        <f>SUM(ActividadesCom[[#This Row],[CRÉD. 1]],ActividadesCom[[#This Row],[CRÉD. 2]],ActividadesCom[[#This Row],[CRÉD. 3]],ActividadesCom[[#This Row],[CRÉD. 4]],ActividadesCom[[#This Row],[CRÉD. 5]])</f>
        <v>6</v>
      </c>
      <c r="F664" s="17">
        <f>IF(ActividadesCom[[#This Row],[ÚLTIMO SEMESTRE CON CRÉDITOS]]&gt;0,ROUND(AVERAGE(ActividadesCom[[#This Row],[VALOR NIVEL 5]],ActividadesCom[[#This Row],[VALOR NIVEL 4]],ActividadesCom[[#This Row],[VALOR NIVEL 3]],ActividadesCom[[#This Row],[VALOR NIVEL 2]],ActividadesCom[[#This Row],[VALOR NIVEL 1]]),0),"")</f>
        <v>2</v>
      </c>
      <c r="G664" s="5" t="str">
        <f>IF(ActividadesCom[[#This Row],[PROMEDIO]]="","",IF(ActividadesCom[[#This Row],[PROMEDIO]]&gt;=4,"EXCELENTE",IF(ActividadesCom[[#This Row],[PROMEDIO]]&gt;=3,"NOTABLE",IF(ActividadesCom[[#This Row],[PROMEDIO]]&gt;=2,"BUENO",IF(ActividadesCom[[#This Row],[PROMEDIO]]=1,"SUFICIENTE","")))))</f>
        <v>BUENO</v>
      </c>
      <c r="H664" s="5">
        <f>MAX(ActividadesCom[[#This Row],[PERÍODO 1]],ActividadesCom[[#This Row],[PERÍODO 2]],ActividadesCom[[#This Row],[PERÍODO 3]],ActividadesCom[[#This Row],[PERÍODO 4]],ActividadesCom[[#This Row],[PERÍODO 5]])</f>
        <v>20181</v>
      </c>
      <c r="I664" s="6" t="s">
        <v>111</v>
      </c>
      <c r="J664" s="5">
        <v>20143</v>
      </c>
      <c r="K664" s="5" t="s">
        <v>4010</v>
      </c>
      <c r="L664" s="5">
        <f>IF(ActividadesCom[[#This Row],[NIVEL 1]]&lt;&gt;0,VLOOKUP(ActividadesCom[[#This Row],[NIVEL 1]],Catálogo!A:B,2,FALSE),"")</f>
        <v>2</v>
      </c>
      <c r="M664" s="5">
        <v>1</v>
      </c>
      <c r="N664" s="6" t="s">
        <v>445</v>
      </c>
      <c r="O664" s="5">
        <v>20181</v>
      </c>
      <c r="P664" s="5" t="s">
        <v>4010</v>
      </c>
      <c r="Q664" s="5">
        <f>IF(ActividadesCom[[#This Row],[NIVEL 2]]&lt;&gt;0,VLOOKUP(ActividadesCom[[#This Row],[NIVEL 2]],Catálogo!A:B,2,FALSE),"")</f>
        <v>2</v>
      </c>
      <c r="R664" s="5">
        <v>2</v>
      </c>
      <c r="S664" s="6" t="s">
        <v>562</v>
      </c>
      <c r="T664" s="5">
        <v>20171</v>
      </c>
      <c r="U664" s="5" t="s">
        <v>4010</v>
      </c>
      <c r="V664" s="5">
        <f>IF(ActividadesCom[[#This Row],[NIVEL 3]]&lt;&gt;0,VLOOKUP(ActividadesCom[[#This Row],[NIVEL 3]],Catálogo!A:B,2,FALSE),"")</f>
        <v>2</v>
      </c>
      <c r="W664" s="5">
        <v>1</v>
      </c>
      <c r="X664" s="6" t="s">
        <v>2</v>
      </c>
      <c r="Y664" s="5">
        <v>20143</v>
      </c>
      <c r="Z664" s="5" t="s">
        <v>4010</v>
      </c>
      <c r="AA664" s="5">
        <f>IF(ActividadesCom[[#This Row],[NIVEL 4]]&lt;&gt;0,VLOOKUP(ActividadesCom[[#This Row],[NIVEL 4]],Catálogo!A:B,2,FALSE),"")</f>
        <v>2</v>
      </c>
      <c r="AB664" s="5">
        <v>1</v>
      </c>
      <c r="AC664" s="6" t="s">
        <v>616</v>
      </c>
      <c r="AD664" s="5">
        <v>20171</v>
      </c>
      <c r="AE664" s="5" t="s">
        <v>4010</v>
      </c>
      <c r="AF664" s="5">
        <f>IF(ActividadesCom[[#This Row],[NIVEL 5]]&lt;&gt;0,VLOOKUP(ActividadesCom[[#This Row],[NIVEL 5]],Catálogo!A:B,2,FALSE),"")</f>
        <v>2</v>
      </c>
      <c r="AG664" s="5">
        <v>1</v>
      </c>
      <c r="AH664" s="2"/>
      <c r="AI664" s="2"/>
    </row>
    <row r="665" spans="1:35" ht="30" hidden="1" customHeight="1" x14ac:dyDescent="0.25">
      <c r="A665" s="7">
        <v>14470329</v>
      </c>
      <c r="B665" s="97" t="str">
        <f>VLOOKUP(ActividadesCom[[#This Row],[NO. DE CONTROL]],'LISTADO ESTUDIANTES'!A:C,3,FALSE)</f>
        <v>FLORES DE LA CRUZ JORGE ROMAN</v>
      </c>
      <c r="C665" s="97" t="str">
        <f>VLOOKUP(ActividadesCom[[#This Row],[NO. DE CONTROL]],'LISTADO ESTUDIANTES'!A:B,2,FALSE)</f>
        <v>INGENIERIA EN GESTION EMPRESARIAL</v>
      </c>
      <c r="D665" s="18" t="str">
        <f>VLOOKUP(ActividadesCom[[#This Row],[NO. DE CONTROL]],'LISTADO ESTUDIANTES'!A:D,4,FALSE)</f>
        <v>EGRESADO(A)</v>
      </c>
      <c r="E665" s="5">
        <f>SUM(ActividadesCom[[#This Row],[CRÉD. 1]],ActividadesCom[[#This Row],[CRÉD. 2]],ActividadesCom[[#This Row],[CRÉD. 3]],ActividadesCom[[#This Row],[CRÉD. 4]],ActividadesCom[[#This Row],[CRÉD. 5]])</f>
        <v>5</v>
      </c>
      <c r="F665" s="17">
        <f>IF(ActividadesCom[[#This Row],[ÚLTIMO SEMESTRE CON CRÉDITOS]]&gt;0,ROUND(AVERAGE(ActividadesCom[[#This Row],[VALOR NIVEL 5]],ActividadesCom[[#This Row],[VALOR NIVEL 4]],ActividadesCom[[#This Row],[VALOR NIVEL 3]],ActividadesCom[[#This Row],[VALOR NIVEL 2]],ActividadesCom[[#This Row],[VALOR NIVEL 1]]),0),"")</f>
        <v>2</v>
      </c>
      <c r="G665" s="5" t="str">
        <f>IF(ActividadesCom[[#This Row],[PROMEDIO]]="","",IF(ActividadesCom[[#This Row],[PROMEDIO]]&gt;=4,"EXCELENTE",IF(ActividadesCom[[#This Row],[PROMEDIO]]&gt;=3,"NOTABLE",IF(ActividadesCom[[#This Row],[PROMEDIO]]&gt;=2,"BUENO",IF(ActividadesCom[[#This Row],[PROMEDIO]]=1,"SUFICIENTE","")))))</f>
        <v>BUENO</v>
      </c>
      <c r="H665" s="5">
        <f>MAX(ActividadesCom[[#This Row],[PERÍODO 1]],ActividadesCom[[#This Row],[PERÍODO 2]],ActividadesCom[[#This Row],[PERÍODO 3]],ActividadesCom[[#This Row],[PERÍODO 4]],ActividadesCom[[#This Row],[PERÍODO 5]])</f>
        <v>20173</v>
      </c>
      <c r="I665" s="6" t="s">
        <v>111</v>
      </c>
      <c r="J665" s="5">
        <v>20171</v>
      </c>
      <c r="K665" s="5" t="s">
        <v>4010</v>
      </c>
      <c r="L665" s="5">
        <f>IF(ActividadesCom[[#This Row],[NIVEL 1]]&lt;&gt;0,VLOOKUP(ActividadesCom[[#This Row],[NIVEL 1]],Catálogo!A:B,2,FALSE),"")</f>
        <v>2</v>
      </c>
      <c r="M665" s="5">
        <v>1</v>
      </c>
      <c r="N665" s="6" t="s">
        <v>111</v>
      </c>
      <c r="O665" s="5">
        <v>20173</v>
      </c>
      <c r="P665" s="5" t="s">
        <v>4010</v>
      </c>
      <c r="Q665" s="5">
        <f>IF(ActividadesCom[[#This Row],[NIVEL 2]]&lt;&gt;0,VLOOKUP(ActividadesCom[[#This Row],[NIVEL 2]],Catálogo!A:B,2,FALSE),"")</f>
        <v>2</v>
      </c>
      <c r="R665" s="5">
        <v>1</v>
      </c>
      <c r="S665" s="6" t="s">
        <v>111</v>
      </c>
      <c r="T665" s="5">
        <v>20171</v>
      </c>
      <c r="U665" s="5" t="s">
        <v>4010</v>
      </c>
      <c r="V665" s="5">
        <f>IF(ActividadesCom[[#This Row],[NIVEL 3]]&lt;&gt;0,VLOOKUP(ActividadesCom[[#This Row],[NIVEL 3]],Catálogo!A:B,2,FALSE),"")</f>
        <v>2</v>
      </c>
      <c r="W665" s="5">
        <v>1</v>
      </c>
      <c r="X665" s="6" t="s">
        <v>81</v>
      </c>
      <c r="Y665" s="5">
        <v>20143</v>
      </c>
      <c r="Z665" s="5" t="s">
        <v>4010</v>
      </c>
      <c r="AA665" s="5">
        <f>IF(ActividadesCom[[#This Row],[NIVEL 4]]&lt;&gt;0,VLOOKUP(ActividadesCom[[#This Row],[NIVEL 4]],Catálogo!A:B,2,FALSE),"")</f>
        <v>2</v>
      </c>
      <c r="AB665" s="5">
        <v>1</v>
      </c>
      <c r="AC665" s="6" t="s">
        <v>55</v>
      </c>
      <c r="AD665" s="5">
        <v>20151</v>
      </c>
      <c r="AE665" s="5" t="s">
        <v>4010</v>
      </c>
      <c r="AF665" s="5">
        <f>IF(ActividadesCom[[#This Row],[NIVEL 5]]&lt;&gt;0,VLOOKUP(ActividadesCom[[#This Row],[NIVEL 5]],Catálogo!A:B,2,FALSE),"")</f>
        <v>2</v>
      </c>
      <c r="AG665" s="5">
        <v>1</v>
      </c>
      <c r="AH665" s="2"/>
      <c r="AI665" s="2"/>
    </row>
    <row r="666" spans="1:35" ht="30" hidden="1" customHeight="1" x14ac:dyDescent="0.25">
      <c r="A666" s="7">
        <v>14470330</v>
      </c>
      <c r="B666" s="97" t="str">
        <f>VLOOKUP(ActividadesCom[[#This Row],[NO. DE CONTROL]],'LISTADO ESTUDIANTES'!A:C,3,FALSE)</f>
        <v>AKE BALAN GERMAN ALEJANDRO</v>
      </c>
      <c r="C666" s="97" t="str">
        <f>VLOOKUP(ActividadesCom[[#This Row],[NO. DE CONTROL]],'LISTADO ESTUDIANTES'!A:B,2,FALSE)</f>
        <v>INGENIERIA EN GESTION EMPRESARIAL</v>
      </c>
      <c r="D666" s="18" t="str">
        <f>VLOOKUP(ActividadesCom[[#This Row],[NO. DE CONTROL]],'LISTADO ESTUDIANTES'!A:D,4,FALSE)</f>
        <v>EGRESADO(A)</v>
      </c>
      <c r="E666" s="5">
        <f>SUM(ActividadesCom[[#This Row],[CRÉD. 1]],ActividadesCom[[#This Row],[CRÉD. 2]],ActividadesCom[[#This Row],[CRÉD. 3]],ActividadesCom[[#This Row],[CRÉD. 4]],ActividadesCom[[#This Row],[CRÉD. 5]])</f>
        <v>6</v>
      </c>
      <c r="F666" s="17">
        <f>IF(ActividadesCom[[#This Row],[ÚLTIMO SEMESTRE CON CRÉDITOS]]&gt;0,ROUND(AVERAGE(ActividadesCom[[#This Row],[VALOR NIVEL 5]],ActividadesCom[[#This Row],[VALOR NIVEL 4]],ActividadesCom[[#This Row],[VALOR NIVEL 3]],ActividadesCom[[#This Row],[VALOR NIVEL 2]],ActividadesCom[[#This Row],[VALOR NIVEL 1]]),0),"")</f>
        <v>2</v>
      </c>
      <c r="G666" s="5" t="str">
        <f>IF(ActividadesCom[[#This Row],[PROMEDIO]]="","",IF(ActividadesCom[[#This Row],[PROMEDIO]]&gt;=4,"EXCELENTE",IF(ActividadesCom[[#This Row],[PROMEDIO]]&gt;=3,"NOTABLE",IF(ActividadesCom[[#This Row],[PROMEDIO]]&gt;=2,"BUENO",IF(ActividadesCom[[#This Row],[PROMEDIO]]=1,"SUFICIENTE","")))))</f>
        <v>BUENO</v>
      </c>
      <c r="H666" s="5">
        <f>MAX(ActividadesCom[[#This Row],[PERÍODO 1]],ActividadesCom[[#This Row],[PERÍODO 2]],ActividadesCom[[#This Row],[PERÍODO 3]],ActividadesCom[[#This Row],[PERÍODO 4]],ActividadesCom[[#This Row],[PERÍODO 5]])</f>
        <v>20181</v>
      </c>
      <c r="I666" s="6" t="s">
        <v>111</v>
      </c>
      <c r="J666" s="5">
        <v>20143</v>
      </c>
      <c r="K666" s="5" t="s">
        <v>4010</v>
      </c>
      <c r="L666" s="5">
        <f>IF(ActividadesCom[[#This Row],[NIVEL 1]]&lt;&gt;0,VLOOKUP(ActividadesCom[[#This Row],[NIVEL 1]],Catálogo!A:B,2,FALSE),"")</f>
        <v>2</v>
      </c>
      <c r="M666" s="5">
        <v>1</v>
      </c>
      <c r="N666" s="6" t="s">
        <v>445</v>
      </c>
      <c r="O666" s="5">
        <v>20181</v>
      </c>
      <c r="P666" s="5" t="s">
        <v>4010</v>
      </c>
      <c r="Q666" s="5">
        <f>IF(ActividadesCom[[#This Row],[NIVEL 2]]&lt;&gt;0,VLOOKUP(ActividadesCom[[#This Row],[NIVEL 2]],Catálogo!A:B,2,FALSE),"")</f>
        <v>2</v>
      </c>
      <c r="R666" s="5">
        <v>2</v>
      </c>
      <c r="S666" s="6" t="s">
        <v>111</v>
      </c>
      <c r="T666" s="5">
        <v>20173</v>
      </c>
      <c r="U666" s="5" t="s">
        <v>4010</v>
      </c>
      <c r="V666" s="5">
        <f>IF(ActividadesCom[[#This Row],[NIVEL 3]]&lt;&gt;0,VLOOKUP(ActividadesCom[[#This Row],[NIVEL 3]],Catálogo!A:B,2,FALSE),"")</f>
        <v>2</v>
      </c>
      <c r="W666" s="5">
        <v>1</v>
      </c>
      <c r="X666" s="6" t="s">
        <v>562</v>
      </c>
      <c r="Y666" s="5">
        <v>20171</v>
      </c>
      <c r="Z666" s="5" t="s">
        <v>4010</v>
      </c>
      <c r="AA666" s="5">
        <f>IF(ActividadesCom[[#This Row],[NIVEL 4]]&lt;&gt;0,VLOOKUP(ActividadesCom[[#This Row],[NIVEL 4]],Catálogo!A:B,2,FALSE),"")</f>
        <v>2</v>
      </c>
      <c r="AB666" s="5">
        <v>1</v>
      </c>
      <c r="AC666" s="6" t="s">
        <v>36</v>
      </c>
      <c r="AD666" s="5">
        <v>20163</v>
      </c>
      <c r="AE666" s="5" t="s">
        <v>4010</v>
      </c>
      <c r="AF666" s="5">
        <f>IF(ActividadesCom[[#This Row],[NIVEL 5]]&lt;&gt;0,VLOOKUP(ActividadesCom[[#This Row],[NIVEL 5]],Catálogo!A:B,2,FALSE),"")</f>
        <v>2</v>
      </c>
      <c r="AG666" s="5">
        <v>1</v>
      </c>
      <c r="AH666" s="2"/>
      <c r="AI666" s="2"/>
    </row>
    <row r="667" spans="1:35" ht="30" hidden="1" customHeight="1" x14ac:dyDescent="0.25">
      <c r="A667" s="7">
        <v>14470331</v>
      </c>
      <c r="B667" s="97" t="str">
        <f>VLOOKUP(ActividadesCom[[#This Row],[NO. DE CONTROL]],'LISTADO ESTUDIANTES'!A:C,3,FALSE)</f>
        <v>MARTINEZ MARIN NORMA ISABEL</v>
      </c>
      <c r="C667" s="97" t="str">
        <f>VLOOKUP(ActividadesCom[[#This Row],[NO. DE CONTROL]],'LISTADO ESTUDIANTES'!A:B,2,FALSE)</f>
        <v>INGENIERIA EN ADMINISTRACION</v>
      </c>
      <c r="D667" s="18" t="str">
        <f>VLOOKUP(ActividadesCom[[#This Row],[NO. DE CONTROL]],'LISTADO ESTUDIANTES'!A:D,4,FALSE)</f>
        <v>EGRESADO(A)</v>
      </c>
      <c r="E667" s="5">
        <f>SUM(ActividadesCom[[#This Row],[CRÉD. 1]],ActividadesCom[[#This Row],[CRÉD. 2]],ActividadesCom[[#This Row],[CRÉD. 3]],ActividadesCom[[#This Row],[CRÉD. 4]],ActividadesCom[[#This Row],[CRÉD. 5]])</f>
        <v>5</v>
      </c>
      <c r="F667" s="17">
        <f>IF(ActividadesCom[[#This Row],[ÚLTIMO SEMESTRE CON CRÉDITOS]]&gt;0,ROUND(AVERAGE(ActividadesCom[[#This Row],[VALOR NIVEL 5]],ActividadesCom[[#This Row],[VALOR NIVEL 4]],ActividadesCom[[#This Row],[VALOR NIVEL 3]],ActividadesCom[[#This Row],[VALOR NIVEL 2]],ActividadesCom[[#This Row],[VALOR NIVEL 1]]),0),"")</f>
        <v>2</v>
      </c>
      <c r="G667" s="5" t="str">
        <f>IF(ActividadesCom[[#This Row],[PROMEDIO]]="","",IF(ActividadesCom[[#This Row],[PROMEDIO]]&gt;=4,"EXCELENTE",IF(ActividadesCom[[#This Row],[PROMEDIO]]&gt;=3,"NOTABLE",IF(ActividadesCom[[#This Row],[PROMEDIO]]&gt;=2,"BUENO",IF(ActividadesCom[[#This Row],[PROMEDIO]]=1,"SUFICIENTE","")))))</f>
        <v>BUENO</v>
      </c>
      <c r="H667" s="5">
        <f>MAX(ActividadesCom[[#This Row],[PERÍODO 1]],ActividadesCom[[#This Row],[PERÍODO 2]],ActividadesCom[[#This Row],[PERÍODO 3]],ActividadesCom[[#This Row],[PERÍODO 4]],ActividadesCom[[#This Row],[PERÍODO 5]])</f>
        <v>20153</v>
      </c>
      <c r="I667" s="6" t="s">
        <v>3</v>
      </c>
      <c r="J667" s="5">
        <v>20153</v>
      </c>
      <c r="K667" s="5" t="s">
        <v>4010</v>
      </c>
      <c r="L667" s="5">
        <f>IF(ActividadesCom[[#This Row],[NIVEL 1]]&lt;&gt;0,VLOOKUP(ActividadesCom[[#This Row],[NIVEL 1]],Catálogo!A:B,2,FALSE),"")</f>
        <v>2</v>
      </c>
      <c r="M667" s="5">
        <v>1</v>
      </c>
      <c r="N667" s="6" t="s">
        <v>111</v>
      </c>
      <c r="O667" s="5">
        <v>20143</v>
      </c>
      <c r="P667" s="5" t="s">
        <v>4010</v>
      </c>
      <c r="Q667" s="5">
        <f>IF(ActividadesCom[[#This Row],[NIVEL 2]]&lt;&gt;0,VLOOKUP(ActividadesCom[[#This Row],[NIVEL 2]],Catálogo!A:B,2,FALSE),"")</f>
        <v>2</v>
      </c>
      <c r="R667" s="5">
        <v>2</v>
      </c>
      <c r="S667" s="6"/>
      <c r="T667" s="5"/>
      <c r="U667" s="5"/>
      <c r="V667" s="5" t="str">
        <f>IF(ActividadesCom[[#This Row],[NIVEL 3]]&lt;&gt;0,VLOOKUP(ActividadesCom[[#This Row],[NIVEL 3]],Catálogo!A:B,2,FALSE),"")</f>
        <v/>
      </c>
      <c r="W667" s="5"/>
      <c r="X667" s="6"/>
      <c r="Y667" s="5"/>
      <c r="Z667" s="5"/>
      <c r="AA667" s="5" t="str">
        <f>IF(ActividadesCom[[#This Row],[NIVEL 4]]&lt;&gt;0,VLOOKUP(ActividadesCom[[#This Row],[NIVEL 4]],Catálogo!A:B,2,FALSE),"")</f>
        <v/>
      </c>
      <c r="AB667" s="5"/>
      <c r="AC667" s="6" t="s">
        <v>246</v>
      </c>
      <c r="AD667" s="5" t="s">
        <v>50</v>
      </c>
      <c r="AE667" s="5" t="s">
        <v>4010</v>
      </c>
      <c r="AF667" s="5">
        <f>IF(ActividadesCom[[#This Row],[NIVEL 5]]&lt;&gt;0,VLOOKUP(ActividadesCom[[#This Row],[NIVEL 5]],Catálogo!A:B,2,FALSE),"")</f>
        <v>2</v>
      </c>
      <c r="AG667" s="5">
        <v>2</v>
      </c>
      <c r="AH667" s="2"/>
      <c r="AI667" s="2"/>
    </row>
    <row r="668" spans="1:35" ht="30" hidden="1" customHeight="1" x14ac:dyDescent="0.25">
      <c r="A668" s="7">
        <v>14470332</v>
      </c>
      <c r="B668" s="97" t="str">
        <f>VLOOKUP(ActividadesCom[[#This Row],[NO. DE CONTROL]],'LISTADO ESTUDIANTES'!A:C,3,FALSE)</f>
        <v>TUN BORGES BETHSABE</v>
      </c>
      <c r="C668" s="97" t="str">
        <f>VLOOKUP(ActividadesCom[[#This Row],[NO. DE CONTROL]],'LISTADO ESTUDIANTES'!A:B,2,FALSE)</f>
        <v>INGENIERIA EN GESTION EMPRESARIAL</v>
      </c>
      <c r="D668" s="18" t="str">
        <f>VLOOKUP(ActividadesCom[[#This Row],[NO. DE CONTROL]],'LISTADO ESTUDIANTES'!A:D,4,FALSE)</f>
        <v>BAJA</v>
      </c>
      <c r="E668" s="5">
        <f>SUM(ActividadesCom[[#This Row],[CRÉD. 1]],ActividadesCom[[#This Row],[CRÉD. 2]],ActividadesCom[[#This Row],[CRÉD. 3]],ActividadesCom[[#This Row],[CRÉD. 4]],ActividadesCom[[#This Row],[CRÉD. 5]])</f>
        <v>1</v>
      </c>
      <c r="F668" s="17">
        <f>IF(ActividadesCom[[#This Row],[ÚLTIMO SEMESTRE CON CRÉDITOS]]&gt;0,ROUND(AVERAGE(ActividadesCom[[#This Row],[VALOR NIVEL 5]],ActividadesCom[[#This Row],[VALOR NIVEL 4]],ActividadesCom[[#This Row],[VALOR NIVEL 3]],ActividadesCom[[#This Row],[VALOR NIVEL 2]],ActividadesCom[[#This Row],[VALOR NIVEL 1]]),0),"")</f>
        <v>2</v>
      </c>
      <c r="G668" s="5" t="str">
        <f>IF(ActividadesCom[[#This Row],[PROMEDIO]]="","",IF(ActividadesCom[[#This Row],[PROMEDIO]]&gt;=4,"EXCELENTE",IF(ActividadesCom[[#This Row],[PROMEDIO]]&gt;=3,"NOTABLE",IF(ActividadesCom[[#This Row],[PROMEDIO]]&gt;=2,"BUENO",IF(ActividadesCom[[#This Row],[PROMEDIO]]=1,"SUFICIENTE","")))))</f>
        <v>BUENO</v>
      </c>
      <c r="H668" s="5">
        <f>MAX(ActividadesCom[[#This Row],[PERÍODO 1]],ActividadesCom[[#This Row],[PERÍODO 2]],ActividadesCom[[#This Row],[PERÍODO 3]],ActividadesCom[[#This Row],[PERÍODO 4]],ActividadesCom[[#This Row],[PERÍODO 5]])</f>
        <v>20143</v>
      </c>
      <c r="I668" s="6" t="s">
        <v>111</v>
      </c>
      <c r="J668" s="5">
        <v>20143</v>
      </c>
      <c r="K668" s="5" t="s">
        <v>4010</v>
      </c>
      <c r="L668" s="5">
        <f>IF(ActividadesCom[[#This Row],[NIVEL 1]]&lt;&gt;0,VLOOKUP(ActividadesCom[[#This Row],[NIVEL 1]],Catálogo!A:B,2,FALSE),"")</f>
        <v>2</v>
      </c>
      <c r="M668" s="5">
        <v>1</v>
      </c>
      <c r="N668" s="6"/>
      <c r="O668" s="5"/>
      <c r="P668" s="5"/>
      <c r="Q668" s="5" t="str">
        <f>IF(ActividadesCom[[#This Row],[NIVEL 2]]&lt;&gt;0,VLOOKUP(ActividadesCom[[#This Row],[NIVEL 2]],Catálogo!A:B,2,FALSE),"")</f>
        <v/>
      </c>
      <c r="R668" s="5"/>
      <c r="S668" s="6"/>
      <c r="T668" s="5"/>
      <c r="U668" s="5"/>
      <c r="V668" s="5" t="str">
        <f>IF(ActividadesCom[[#This Row],[NIVEL 3]]&lt;&gt;0,VLOOKUP(ActividadesCom[[#This Row],[NIVEL 3]],Catálogo!A:B,2,FALSE),"")</f>
        <v/>
      </c>
      <c r="W668" s="5"/>
      <c r="X668" s="6"/>
      <c r="Y668" s="5"/>
      <c r="Z668" s="5"/>
      <c r="AA668" s="5" t="str">
        <f>IF(ActividadesCom[[#This Row],[NIVEL 4]]&lt;&gt;0,VLOOKUP(ActividadesCom[[#This Row],[NIVEL 4]],Catálogo!A:B,2,FALSE),"")</f>
        <v/>
      </c>
      <c r="AB668" s="5"/>
      <c r="AC668" s="6"/>
      <c r="AD668" s="5"/>
      <c r="AE668" s="5"/>
      <c r="AF668" s="5" t="str">
        <f>IF(ActividadesCom[[#This Row],[NIVEL 5]]&lt;&gt;0,VLOOKUP(ActividadesCom[[#This Row],[NIVEL 5]],Catálogo!A:B,2,FALSE),"")</f>
        <v/>
      </c>
      <c r="AG668" s="5"/>
      <c r="AH668" s="2"/>
      <c r="AI668" s="2"/>
    </row>
    <row r="669" spans="1:35" ht="30" hidden="1" customHeight="1" x14ac:dyDescent="0.25">
      <c r="A669" s="7">
        <v>14470333</v>
      </c>
      <c r="B669" s="97" t="str">
        <f>VLOOKUP(ActividadesCom[[#This Row],[NO. DE CONTROL]],'LISTADO ESTUDIANTES'!A:C,3,FALSE)</f>
        <v>COLLI CAAMAL JOSE JUAN</v>
      </c>
      <c r="C669" s="97" t="str">
        <f>VLOOKUP(ActividadesCom[[#This Row],[NO. DE CONTROL]],'LISTADO ESTUDIANTES'!A:B,2,FALSE)</f>
        <v>INGENIERIA EN ADMINISTRACION</v>
      </c>
      <c r="D669" s="18" t="str">
        <f>VLOOKUP(ActividadesCom[[#This Row],[NO. DE CONTROL]],'LISTADO ESTUDIANTES'!A:D,4,FALSE)</f>
        <v>EGRESADO(A)</v>
      </c>
      <c r="E669" s="5">
        <f>SUM(ActividadesCom[[#This Row],[CRÉD. 1]],ActividadesCom[[#This Row],[CRÉD. 2]],ActividadesCom[[#This Row],[CRÉD. 3]],ActividadesCom[[#This Row],[CRÉD. 4]],ActividadesCom[[#This Row],[CRÉD. 5]])</f>
        <v>5</v>
      </c>
      <c r="F669" s="17">
        <f>IF(ActividadesCom[[#This Row],[ÚLTIMO SEMESTRE CON CRÉDITOS]]&gt;0,ROUND(AVERAGE(ActividadesCom[[#This Row],[VALOR NIVEL 5]],ActividadesCom[[#This Row],[VALOR NIVEL 4]],ActividadesCom[[#This Row],[VALOR NIVEL 3]],ActividadesCom[[#This Row],[VALOR NIVEL 2]],ActividadesCom[[#This Row],[VALOR NIVEL 1]]),0),"")</f>
        <v>2</v>
      </c>
      <c r="G669" s="5" t="str">
        <f>IF(ActividadesCom[[#This Row],[PROMEDIO]]="","",IF(ActividadesCom[[#This Row],[PROMEDIO]]&gt;=4,"EXCELENTE",IF(ActividadesCom[[#This Row],[PROMEDIO]]&gt;=3,"NOTABLE",IF(ActividadesCom[[#This Row],[PROMEDIO]]&gt;=2,"BUENO",IF(ActividadesCom[[#This Row],[PROMEDIO]]=1,"SUFICIENTE","")))))</f>
        <v>BUENO</v>
      </c>
      <c r="H669" s="5">
        <f>MAX(ActividadesCom[[#This Row],[PERÍODO 1]],ActividadesCom[[#This Row],[PERÍODO 2]],ActividadesCom[[#This Row],[PERÍODO 3]],ActividadesCom[[#This Row],[PERÍODO 4]],ActividadesCom[[#This Row],[PERÍODO 5]])</f>
        <v>20153</v>
      </c>
      <c r="I669" s="6" t="s">
        <v>3</v>
      </c>
      <c r="J669" s="5">
        <v>20153</v>
      </c>
      <c r="K669" s="5" t="s">
        <v>4010</v>
      </c>
      <c r="L669" s="5">
        <f>IF(ActividadesCom[[#This Row],[NIVEL 1]]&lt;&gt;0,VLOOKUP(ActividadesCom[[#This Row],[NIVEL 1]],Catálogo!A:B,2,FALSE),"")</f>
        <v>2</v>
      </c>
      <c r="M669" s="5">
        <v>1</v>
      </c>
      <c r="N669" s="6" t="s">
        <v>111</v>
      </c>
      <c r="O669" s="5">
        <v>20143</v>
      </c>
      <c r="P669" s="5" t="s">
        <v>4010</v>
      </c>
      <c r="Q669" s="5">
        <f>IF(ActividadesCom[[#This Row],[NIVEL 2]]&lt;&gt;0,VLOOKUP(ActividadesCom[[#This Row],[NIVEL 2]],Catálogo!A:B,2,FALSE),"")</f>
        <v>2</v>
      </c>
      <c r="R669" s="5">
        <v>2</v>
      </c>
      <c r="S669" s="6"/>
      <c r="T669" s="5"/>
      <c r="U669" s="5"/>
      <c r="V669" s="5" t="str">
        <f>IF(ActividadesCom[[#This Row],[NIVEL 3]]&lt;&gt;0,VLOOKUP(ActividadesCom[[#This Row],[NIVEL 3]],Catálogo!A:B,2,FALSE),"")</f>
        <v/>
      </c>
      <c r="W669" s="5"/>
      <c r="X669" s="6"/>
      <c r="Y669" s="5"/>
      <c r="Z669" s="5"/>
      <c r="AA669" s="5" t="str">
        <f>IF(ActividadesCom[[#This Row],[NIVEL 4]]&lt;&gt;0,VLOOKUP(ActividadesCom[[#This Row],[NIVEL 4]],Catálogo!A:B,2,FALSE),"")</f>
        <v/>
      </c>
      <c r="AB669" s="5"/>
      <c r="AC669" s="6" t="s">
        <v>171</v>
      </c>
      <c r="AD669" s="5" t="s">
        <v>221</v>
      </c>
      <c r="AE669" s="5" t="s">
        <v>4010</v>
      </c>
      <c r="AF669" s="5">
        <f>IF(ActividadesCom[[#This Row],[NIVEL 5]]&lt;&gt;0,VLOOKUP(ActividadesCom[[#This Row],[NIVEL 5]],Catálogo!A:B,2,FALSE),"")</f>
        <v>2</v>
      </c>
      <c r="AG669" s="5">
        <v>2</v>
      </c>
      <c r="AH669" s="2"/>
      <c r="AI669" s="2"/>
    </row>
    <row r="670" spans="1:35" ht="30" hidden="1" customHeight="1" x14ac:dyDescent="0.25">
      <c r="A670" s="7">
        <v>14470334</v>
      </c>
      <c r="B670" s="97" t="str">
        <f>VLOOKUP(ActividadesCom[[#This Row],[NO. DE CONTROL]],'LISTADO ESTUDIANTES'!A:C,3,FALSE)</f>
        <v>ALFARO CHE ROSA BEATRIZ</v>
      </c>
      <c r="C670" s="97" t="str">
        <f>VLOOKUP(ActividadesCom[[#This Row],[NO. DE CONTROL]],'LISTADO ESTUDIANTES'!A:B,2,FALSE)</f>
        <v>INGENIERIA EN ADMINISTRACION</v>
      </c>
      <c r="D670" s="18" t="str">
        <f>VLOOKUP(ActividadesCom[[#This Row],[NO. DE CONTROL]],'LISTADO ESTUDIANTES'!A:D,4,FALSE)</f>
        <v>EGRESADO(A)</v>
      </c>
      <c r="E670" s="5">
        <f>SUM(ActividadesCom[[#This Row],[CRÉD. 1]],ActividadesCom[[#This Row],[CRÉD. 2]],ActividadesCom[[#This Row],[CRÉD. 3]],ActividadesCom[[#This Row],[CRÉD. 4]],ActividadesCom[[#This Row],[CRÉD. 5]])</f>
        <v>5</v>
      </c>
      <c r="F670" s="17">
        <f>IF(ActividadesCom[[#This Row],[ÚLTIMO SEMESTRE CON CRÉDITOS]]&gt;0,ROUND(AVERAGE(ActividadesCom[[#This Row],[VALOR NIVEL 5]],ActividadesCom[[#This Row],[VALOR NIVEL 4]],ActividadesCom[[#This Row],[VALOR NIVEL 3]],ActividadesCom[[#This Row],[VALOR NIVEL 2]],ActividadesCom[[#This Row],[VALOR NIVEL 1]]),0),"")</f>
        <v>2</v>
      </c>
      <c r="G670" s="5" t="str">
        <f>IF(ActividadesCom[[#This Row],[PROMEDIO]]="","",IF(ActividadesCom[[#This Row],[PROMEDIO]]&gt;=4,"EXCELENTE",IF(ActividadesCom[[#This Row],[PROMEDIO]]&gt;=3,"NOTABLE",IF(ActividadesCom[[#This Row],[PROMEDIO]]&gt;=2,"BUENO",IF(ActividadesCom[[#This Row],[PROMEDIO]]=1,"SUFICIENTE","")))))</f>
        <v>BUENO</v>
      </c>
      <c r="H670" s="5">
        <f>MAX(ActividadesCom[[#This Row],[PERÍODO 1]],ActividadesCom[[#This Row],[PERÍODO 2]],ActividadesCom[[#This Row],[PERÍODO 3]],ActividadesCom[[#This Row],[PERÍODO 4]],ActividadesCom[[#This Row],[PERÍODO 5]])</f>
        <v>20173</v>
      </c>
      <c r="I670" s="6" t="s">
        <v>3</v>
      </c>
      <c r="J670" s="5">
        <v>20153</v>
      </c>
      <c r="K670" s="5" t="s">
        <v>4010</v>
      </c>
      <c r="L670" s="5">
        <f>IF(ActividadesCom[[#This Row],[NIVEL 1]]&lt;&gt;0,VLOOKUP(ActividadesCom[[#This Row],[NIVEL 1]],Catálogo!A:B,2,FALSE),"")</f>
        <v>2</v>
      </c>
      <c r="M670" s="5">
        <v>1</v>
      </c>
      <c r="N670" s="6" t="s">
        <v>111</v>
      </c>
      <c r="O670" s="5">
        <v>20143</v>
      </c>
      <c r="P670" s="5" t="s">
        <v>4010</v>
      </c>
      <c r="Q670" s="5">
        <f>IF(ActividadesCom[[#This Row],[NIVEL 2]]&lt;&gt;0,VLOOKUP(ActividadesCom[[#This Row],[NIVEL 2]],Catálogo!A:B,2,FALSE),"")</f>
        <v>2</v>
      </c>
      <c r="R670" s="5">
        <v>1</v>
      </c>
      <c r="S670" s="6" t="s">
        <v>111</v>
      </c>
      <c r="T670" s="5">
        <v>20173</v>
      </c>
      <c r="U670" s="5" t="s">
        <v>4010</v>
      </c>
      <c r="V670" s="5">
        <f>IF(ActividadesCom[[#This Row],[NIVEL 3]]&lt;&gt;0,VLOOKUP(ActividadesCom[[#This Row],[NIVEL 3]],Catálogo!A:B,2,FALSE),"")</f>
        <v>2</v>
      </c>
      <c r="W670" s="5">
        <v>1</v>
      </c>
      <c r="X670" s="6" t="s">
        <v>81</v>
      </c>
      <c r="Y670" s="5">
        <v>20143</v>
      </c>
      <c r="Z670" s="5" t="s">
        <v>4010</v>
      </c>
      <c r="AA670" s="5">
        <f>IF(ActividadesCom[[#This Row],[NIVEL 4]]&lt;&gt;0,VLOOKUP(ActividadesCom[[#This Row],[NIVEL 4]],Catálogo!A:B,2,FALSE),"")</f>
        <v>2</v>
      </c>
      <c r="AB670" s="5">
        <v>1</v>
      </c>
      <c r="AC670" s="6" t="s">
        <v>65</v>
      </c>
      <c r="AD670" s="5">
        <v>20151</v>
      </c>
      <c r="AE670" s="5" t="s">
        <v>4010</v>
      </c>
      <c r="AF670" s="5">
        <f>IF(ActividadesCom[[#This Row],[NIVEL 5]]&lt;&gt;0,VLOOKUP(ActividadesCom[[#This Row],[NIVEL 5]],Catálogo!A:B,2,FALSE),"")</f>
        <v>2</v>
      </c>
      <c r="AG670" s="5">
        <v>1</v>
      </c>
      <c r="AH670" s="2"/>
      <c r="AI670" s="2"/>
    </row>
    <row r="671" spans="1:35" ht="30" hidden="1" customHeight="1" x14ac:dyDescent="0.25">
      <c r="A671" s="7">
        <v>14470335</v>
      </c>
      <c r="B671" s="97" t="str">
        <f>VLOOKUP(ActividadesCom[[#This Row],[NO. DE CONTROL]],'LISTADO ESTUDIANTES'!A:C,3,FALSE)</f>
        <v>MARTINEZ PEREZ MARY GISSELLE BERENICE</v>
      </c>
      <c r="C671" s="97" t="str">
        <f>VLOOKUP(ActividadesCom[[#This Row],[NO. DE CONTROL]],'LISTADO ESTUDIANTES'!A:B,2,FALSE)</f>
        <v>INGENIERIA EN GESTION EMPRESARIAL</v>
      </c>
      <c r="D671" s="18" t="str">
        <f>VLOOKUP(ActividadesCom[[#This Row],[NO. DE CONTROL]],'LISTADO ESTUDIANTES'!A:D,4,FALSE)</f>
        <v>EGRESADO(A)</v>
      </c>
      <c r="E671" s="5">
        <f>SUM(ActividadesCom[[#This Row],[CRÉD. 1]],ActividadesCom[[#This Row],[CRÉD. 2]],ActividadesCom[[#This Row],[CRÉD. 3]],ActividadesCom[[#This Row],[CRÉD. 4]],ActividadesCom[[#This Row],[CRÉD. 5]])</f>
        <v>5</v>
      </c>
      <c r="F671" s="17">
        <f>IF(ActividadesCom[[#This Row],[ÚLTIMO SEMESTRE CON CRÉDITOS]]&gt;0,ROUND(AVERAGE(ActividadesCom[[#This Row],[VALOR NIVEL 5]],ActividadesCom[[#This Row],[VALOR NIVEL 4]],ActividadesCom[[#This Row],[VALOR NIVEL 3]],ActividadesCom[[#This Row],[VALOR NIVEL 2]],ActividadesCom[[#This Row],[VALOR NIVEL 1]]),0),"")</f>
        <v>2</v>
      </c>
      <c r="G671" s="5" t="str">
        <f>IF(ActividadesCom[[#This Row],[PROMEDIO]]="","",IF(ActividadesCom[[#This Row],[PROMEDIO]]&gt;=4,"EXCELENTE",IF(ActividadesCom[[#This Row],[PROMEDIO]]&gt;=3,"NOTABLE",IF(ActividadesCom[[#This Row],[PROMEDIO]]&gt;=2,"BUENO",IF(ActividadesCom[[#This Row],[PROMEDIO]]=1,"SUFICIENTE","")))))</f>
        <v>BUENO</v>
      </c>
      <c r="H671" s="5">
        <f>MAX(ActividadesCom[[#This Row],[PERÍODO 1]],ActividadesCom[[#This Row],[PERÍODO 2]],ActividadesCom[[#This Row],[PERÍODO 3]],ActividadesCom[[#This Row],[PERÍODO 4]],ActividadesCom[[#This Row],[PERÍODO 5]])</f>
        <v>20191</v>
      </c>
      <c r="I671" s="6" t="s">
        <v>111</v>
      </c>
      <c r="J671" s="5">
        <v>20143</v>
      </c>
      <c r="K671" s="5" t="s">
        <v>4010</v>
      </c>
      <c r="L671" s="5">
        <f>IF(ActividadesCom[[#This Row],[NIVEL 1]]&lt;&gt;0,VLOOKUP(ActividadesCom[[#This Row],[NIVEL 1]],Catálogo!A:B,2,FALSE),"")</f>
        <v>2</v>
      </c>
      <c r="M671" s="5">
        <v>1</v>
      </c>
      <c r="N671" s="6" t="s">
        <v>111</v>
      </c>
      <c r="O671" s="5">
        <v>20153</v>
      </c>
      <c r="P671" s="5" t="s">
        <v>4010</v>
      </c>
      <c r="Q671" s="5">
        <f>IF(ActividadesCom[[#This Row],[NIVEL 2]]&lt;&gt;0,VLOOKUP(ActividadesCom[[#This Row],[NIVEL 2]],Catálogo!A:B,2,FALSE),"")</f>
        <v>2</v>
      </c>
      <c r="R671" s="5">
        <v>1</v>
      </c>
      <c r="S671" s="6" t="s">
        <v>111</v>
      </c>
      <c r="T671" s="5">
        <v>20183</v>
      </c>
      <c r="U671" s="5" t="s">
        <v>4010</v>
      </c>
      <c r="V671" s="5">
        <f>IF(ActividadesCom[[#This Row],[NIVEL 3]]&lt;&gt;0,VLOOKUP(ActividadesCom[[#This Row],[NIVEL 3]],Catálogo!A:B,2,FALSE),"")</f>
        <v>2</v>
      </c>
      <c r="W671" s="5">
        <v>1</v>
      </c>
      <c r="X671" s="6" t="s">
        <v>42</v>
      </c>
      <c r="Y671" s="5">
        <v>20191</v>
      </c>
      <c r="Z671" s="5" t="s">
        <v>4010</v>
      </c>
      <c r="AA671" s="5">
        <f>IF(ActividadesCom[[#This Row],[NIVEL 4]]&lt;&gt;0,VLOOKUP(ActividadesCom[[#This Row],[NIVEL 4]],Catálogo!A:B,2,FALSE),"")</f>
        <v>2</v>
      </c>
      <c r="AB671" s="5">
        <v>1</v>
      </c>
      <c r="AC671" s="6" t="s">
        <v>34</v>
      </c>
      <c r="AD671" s="5">
        <v>20143</v>
      </c>
      <c r="AE671" s="5" t="s">
        <v>4010</v>
      </c>
      <c r="AF671" s="5">
        <f>IF(ActividadesCom[[#This Row],[NIVEL 5]]&lt;&gt;0,VLOOKUP(ActividadesCom[[#This Row],[NIVEL 5]],Catálogo!A:B,2,FALSE),"")</f>
        <v>2</v>
      </c>
      <c r="AG671" s="5">
        <v>1</v>
      </c>
      <c r="AH671" s="2"/>
      <c r="AI671" s="2"/>
    </row>
    <row r="672" spans="1:35" ht="30" hidden="1" customHeight="1" x14ac:dyDescent="0.25">
      <c r="A672" s="7">
        <v>14470336</v>
      </c>
      <c r="B672" s="97" t="str">
        <f>VLOOKUP(ActividadesCom[[#This Row],[NO. DE CONTROL]],'LISTADO ESTUDIANTES'!A:C,3,FALSE)</f>
        <v>DZIB DZIB MOISES ENRIQUE</v>
      </c>
      <c r="C672" s="97" t="str">
        <f>VLOOKUP(ActividadesCom[[#This Row],[NO. DE CONTROL]],'LISTADO ESTUDIANTES'!A:B,2,FALSE)</f>
        <v>INGENIERIA EN GESTION EMPRESARIAL</v>
      </c>
      <c r="D672" s="18" t="str">
        <f>VLOOKUP(ActividadesCom[[#This Row],[NO. DE CONTROL]],'LISTADO ESTUDIANTES'!A:D,4,FALSE)</f>
        <v>BAJA</v>
      </c>
      <c r="E672" s="5">
        <f>SUM(ActividadesCom[[#This Row],[CRÉD. 1]],ActividadesCom[[#This Row],[CRÉD. 2]],ActividadesCom[[#This Row],[CRÉD. 3]],ActividadesCom[[#This Row],[CRÉD. 4]],ActividadesCom[[#This Row],[CRÉD. 5]])</f>
        <v>3</v>
      </c>
      <c r="F672" s="17">
        <f>IF(ActividadesCom[[#This Row],[ÚLTIMO SEMESTRE CON CRÉDITOS]]&gt;0,ROUND(AVERAGE(ActividadesCom[[#This Row],[VALOR NIVEL 5]],ActividadesCom[[#This Row],[VALOR NIVEL 4]],ActividadesCom[[#This Row],[VALOR NIVEL 3]],ActividadesCom[[#This Row],[VALOR NIVEL 2]],ActividadesCom[[#This Row],[VALOR NIVEL 1]]),0),"")</f>
        <v>2</v>
      </c>
      <c r="G672" s="5" t="str">
        <f>IF(ActividadesCom[[#This Row],[PROMEDIO]]="","",IF(ActividadesCom[[#This Row],[PROMEDIO]]&gt;=4,"EXCELENTE",IF(ActividadesCom[[#This Row],[PROMEDIO]]&gt;=3,"NOTABLE",IF(ActividadesCom[[#This Row],[PROMEDIO]]&gt;=2,"BUENO",IF(ActividadesCom[[#This Row],[PROMEDIO]]=1,"SUFICIENTE","")))))</f>
        <v>BUENO</v>
      </c>
      <c r="H672" s="5">
        <f>MAX(ActividadesCom[[#This Row],[PERÍODO 1]],ActividadesCom[[#This Row],[PERÍODO 2]],ActividadesCom[[#This Row],[PERÍODO 3]],ActividadesCom[[#This Row],[PERÍODO 4]],ActividadesCom[[#This Row],[PERÍODO 5]])</f>
        <v>20153</v>
      </c>
      <c r="I672" s="6" t="s">
        <v>111</v>
      </c>
      <c r="J672" s="5">
        <v>20143</v>
      </c>
      <c r="K672" s="5" t="s">
        <v>4010</v>
      </c>
      <c r="L672" s="5">
        <f>IF(ActividadesCom[[#This Row],[NIVEL 1]]&lt;&gt;0,VLOOKUP(ActividadesCom[[#This Row],[NIVEL 1]],Catálogo!A:B,2,FALSE),"")</f>
        <v>2</v>
      </c>
      <c r="M672" s="5">
        <v>1</v>
      </c>
      <c r="N672" s="6" t="s">
        <v>111</v>
      </c>
      <c r="O672" s="5">
        <v>20153</v>
      </c>
      <c r="P672" s="5" t="s">
        <v>4010</v>
      </c>
      <c r="Q672" s="5">
        <f>IF(ActividadesCom[[#This Row],[NIVEL 2]]&lt;&gt;0,VLOOKUP(ActividadesCom[[#This Row],[NIVEL 2]],Catálogo!A:B,2,FALSE),"")</f>
        <v>2</v>
      </c>
      <c r="R672" s="5">
        <v>1</v>
      </c>
      <c r="S672" s="6"/>
      <c r="T672" s="5"/>
      <c r="U672" s="5"/>
      <c r="V672" s="5" t="str">
        <f>IF(ActividadesCom[[#This Row],[NIVEL 3]]&lt;&gt;0,VLOOKUP(ActividadesCom[[#This Row],[NIVEL 3]],Catálogo!A:B,2,FALSE),"")</f>
        <v/>
      </c>
      <c r="W672" s="5"/>
      <c r="X672" s="6"/>
      <c r="Y672" s="5"/>
      <c r="Z672" s="5"/>
      <c r="AA672" s="5" t="str">
        <f>IF(ActividadesCom[[#This Row],[NIVEL 4]]&lt;&gt;0,VLOOKUP(ActividadesCom[[#This Row],[NIVEL 4]],Catálogo!A:B,2,FALSE),"")</f>
        <v/>
      </c>
      <c r="AB672" s="5"/>
      <c r="AC672" s="6" t="s">
        <v>6</v>
      </c>
      <c r="AD672" s="5">
        <v>20143</v>
      </c>
      <c r="AE672" s="5" t="s">
        <v>4010</v>
      </c>
      <c r="AF672" s="5">
        <f>IF(ActividadesCom[[#This Row],[NIVEL 5]]&lt;&gt;0,VLOOKUP(ActividadesCom[[#This Row],[NIVEL 5]],Catálogo!A:B,2,FALSE),"")</f>
        <v>2</v>
      </c>
      <c r="AG672" s="5">
        <v>1</v>
      </c>
      <c r="AH672" s="2"/>
      <c r="AI672" s="2"/>
    </row>
    <row r="673" spans="1:35" ht="30" hidden="1" customHeight="1" x14ac:dyDescent="0.25">
      <c r="A673" s="7">
        <v>14470337</v>
      </c>
      <c r="B673" s="97" t="str">
        <f>VLOOKUP(ActividadesCom[[#This Row],[NO. DE CONTROL]],'LISTADO ESTUDIANTES'!A:C,3,FALSE)</f>
        <v>MORALES RAMOS RAFAEL</v>
      </c>
      <c r="C673" s="97" t="str">
        <f>VLOOKUP(ActividadesCom[[#This Row],[NO. DE CONTROL]],'LISTADO ESTUDIANTES'!A:B,2,FALSE)</f>
        <v>INGENIERIA EN GESTION EMPRESARIAL</v>
      </c>
      <c r="D673" s="18" t="str">
        <f>VLOOKUP(ActividadesCom[[#This Row],[NO. DE CONTROL]],'LISTADO ESTUDIANTES'!A:D,4,FALSE)</f>
        <v>EGRESADO(A)</v>
      </c>
      <c r="E673" s="5">
        <f>SUM(ActividadesCom[[#This Row],[CRÉD. 1]],ActividadesCom[[#This Row],[CRÉD. 2]],ActividadesCom[[#This Row],[CRÉD. 3]],ActividadesCom[[#This Row],[CRÉD. 4]],ActividadesCom[[#This Row],[CRÉD. 5]])</f>
        <v>5</v>
      </c>
      <c r="F673" s="17">
        <f>IF(ActividadesCom[[#This Row],[ÚLTIMO SEMESTRE CON CRÉDITOS]]&gt;0,ROUND(AVERAGE(ActividadesCom[[#This Row],[VALOR NIVEL 5]],ActividadesCom[[#This Row],[VALOR NIVEL 4]],ActividadesCom[[#This Row],[VALOR NIVEL 3]],ActividadesCom[[#This Row],[VALOR NIVEL 2]],ActividadesCom[[#This Row],[VALOR NIVEL 1]]),0),"")</f>
        <v>2</v>
      </c>
      <c r="G673" s="5" t="str">
        <f>IF(ActividadesCom[[#This Row],[PROMEDIO]]="","",IF(ActividadesCom[[#This Row],[PROMEDIO]]&gt;=4,"EXCELENTE",IF(ActividadesCom[[#This Row],[PROMEDIO]]&gt;=3,"NOTABLE",IF(ActividadesCom[[#This Row],[PROMEDIO]]&gt;=2,"BUENO",IF(ActividadesCom[[#This Row],[PROMEDIO]]=1,"SUFICIENTE","")))))</f>
        <v>BUENO</v>
      </c>
      <c r="H673" s="5">
        <f>MAX(ActividadesCom[[#This Row],[PERÍODO 1]],ActividadesCom[[#This Row],[PERÍODO 2]],ActividadesCom[[#This Row],[PERÍODO 3]],ActividadesCom[[#This Row],[PERÍODO 4]],ActividadesCom[[#This Row],[PERÍODO 5]])</f>
        <v>20171</v>
      </c>
      <c r="I673" s="6" t="s">
        <v>111</v>
      </c>
      <c r="J673" s="5">
        <v>20143</v>
      </c>
      <c r="K673" s="5" t="s">
        <v>4010</v>
      </c>
      <c r="L673" s="5">
        <f>IF(ActividadesCom[[#This Row],[NIVEL 1]]&lt;&gt;0,VLOOKUP(ActividadesCom[[#This Row],[NIVEL 1]],Catálogo!A:B,2,FALSE),"")</f>
        <v>2</v>
      </c>
      <c r="M673" s="5">
        <v>1</v>
      </c>
      <c r="N673" s="6" t="s">
        <v>111</v>
      </c>
      <c r="O673" s="5">
        <v>20171</v>
      </c>
      <c r="P673" s="5" t="s">
        <v>4010</v>
      </c>
      <c r="Q673" s="5">
        <f>IF(ActividadesCom[[#This Row],[NIVEL 2]]&lt;&gt;0,VLOOKUP(ActividadesCom[[#This Row],[NIVEL 2]],Catálogo!A:B,2,FALSE),"")</f>
        <v>2</v>
      </c>
      <c r="R673" s="5">
        <v>1</v>
      </c>
      <c r="S673" s="6" t="s">
        <v>111</v>
      </c>
      <c r="T673" s="5">
        <v>20153</v>
      </c>
      <c r="U673" s="5" t="s">
        <v>4010</v>
      </c>
      <c r="V673" s="5">
        <f>IF(ActividadesCom[[#This Row],[NIVEL 3]]&lt;&gt;0,VLOOKUP(ActividadesCom[[#This Row],[NIVEL 3]],Catálogo!A:B,2,FALSE),"")</f>
        <v>2</v>
      </c>
      <c r="W673" s="5">
        <v>1</v>
      </c>
      <c r="X673" s="6"/>
      <c r="Y673" s="5"/>
      <c r="Z673" s="5"/>
      <c r="AA673" s="5" t="str">
        <f>IF(ActividadesCom[[#This Row],[NIVEL 4]]&lt;&gt;0,VLOOKUP(ActividadesCom[[#This Row],[NIVEL 4]],Catálogo!A:B,2,FALSE),"")</f>
        <v/>
      </c>
      <c r="AB673" s="5"/>
      <c r="AC673" s="6" t="s">
        <v>476</v>
      </c>
      <c r="AD673" s="5">
        <v>20161</v>
      </c>
      <c r="AE673" s="5" t="s">
        <v>4010</v>
      </c>
      <c r="AF673" s="5">
        <f>IF(ActividadesCom[[#This Row],[NIVEL 5]]&lt;&gt;0,VLOOKUP(ActividadesCom[[#This Row],[NIVEL 5]],Catálogo!A:B,2,FALSE),"")</f>
        <v>2</v>
      </c>
      <c r="AG673" s="5">
        <v>2</v>
      </c>
      <c r="AH673" s="2"/>
      <c r="AI673" s="2"/>
    </row>
    <row r="674" spans="1:35" ht="30" hidden="1" customHeight="1" x14ac:dyDescent="0.25">
      <c r="A674" s="7">
        <v>14470338</v>
      </c>
      <c r="B674" s="97" t="str">
        <f>VLOOKUP(ActividadesCom[[#This Row],[NO. DE CONTROL]],'LISTADO ESTUDIANTES'!A:C,3,FALSE)</f>
        <v>CAMAS FUENTES ABRAHAM OTHONIEL</v>
      </c>
      <c r="C674" s="97" t="str">
        <f>VLOOKUP(ActividadesCom[[#This Row],[NO. DE CONTROL]],'LISTADO ESTUDIANTES'!A:B,2,FALSE)</f>
        <v>INGENIERIA QUIMICA</v>
      </c>
      <c r="D674" s="18" t="str">
        <f>VLOOKUP(ActividadesCom[[#This Row],[NO. DE CONTROL]],'LISTADO ESTUDIANTES'!A:D,4,FALSE)</f>
        <v>EGRESADO(A)</v>
      </c>
      <c r="E674" s="5">
        <f>SUM(ActividadesCom[[#This Row],[CRÉD. 1]],ActividadesCom[[#This Row],[CRÉD. 2]],ActividadesCom[[#This Row],[CRÉD. 3]],ActividadesCom[[#This Row],[CRÉD. 4]],ActividadesCom[[#This Row],[CRÉD. 5]])</f>
        <v>5</v>
      </c>
      <c r="F674" s="17">
        <f>IF(ActividadesCom[[#This Row],[ÚLTIMO SEMESTRE CON CRÉDITOS]]&gt;0,ROUND(AVERAGE(ActividadesCom[[#This Row],[VALOR NIVEL 5]],ActividadesCom[[#This Row],[VALOR NIVEL 4]],ActividadesCom[[#This Row],[VALOR NIVEL 3]],ActividadesCom[[#This Row],[VALOR NIVEL 2]],ActividadesCom[[#This Row],[VALOR NIVEL 1]]),0),"")</f>
        <v>2</v>
      </c>
      <c r="G674" s="5" t="str">
        <f>IF(ActividadesCom[[#This Row],[PROMEDIO]]="","",IF(ActividadesCom[[#This Row],[PROMEDIO]]&gt;=4,"EXCELENTE",IF(ActividadesCom[[#This Row],[PROMEDIO]]&gt;=3,"NOTABLE",IF(ActividadesCom[[#This Row],[PROMEDIO]]&gt;=2,"BUENO",IF(ActividadesCom[[#This Row],[PROMEDIO]]=1,"SUFICIENTE","")))))</f>
        <v>BUENO</v>
      </c>
      <c r="H674" s="5">
        <f>MAX(ActividadesCom[[#This Row],[PERÍODO 1]],ActividadesCom[[#This Row],[PERÍODO 2]],ActividadesCom[[#This Row],[PERÍODO 3]],ActividadesCom[[#This Row],[PERÍODO 4]],ActividadesCom[[#This Row],[PERÍODO 5]])</f>
        <v>20171</v>
      </c>
      <c r="I674" s="10" t="s">
        <v>395</v>
      </c>
      <c r="J674" s="5">
        <v>20161</v>
      </c>
      <c r="K674" s="5" t="s">
        <v>4010</v>
      </c>
      <c r="L674" s="5">
        <f>IF(ActividadesCom[[#This Row],[NIVEL 1]]&lt;&gt;0,VLOOKUP(ActividadesCom[[#This Row],[NIVEL 1]],Catálogo!A:B,2,FALSE),"")</f>
        <v>2</v>
      </c>
      <c r="M674" s="5">
        <v>1</v>
      </c>
      <c r="N674" s="6" t="s">
        <v>410</v>
      </c>
      <c r="O674" s="5">
        <v>20163</v>
      </c>
      <c r="P674" s="5" t="s">
        <v>4010</v>
      </c>
      <c r="Q674" s="5">
        <f>IF(ActividadesCom[[#This Row],[NIVEL 2]]&lt;&gt;0,VLOOKUP(ActividadesCom[[#This Row],[NIVEL 2]],Catálogo!A:B,2,FALSE),"")</f>
        <v>2</v>
      </c>
      <c r="R674" s="5">
        <v>1</v>
      </c>
      <c r="S674" s="6" t="s">
        <v>401</v>
      </c>
      <c r="T674" s="5">
        <v>20171</v>
      </c>
      <c r="U674" s="5" t="s">
        <v>4010</v>
      </c>
      <c r="V674" s="5">
        <f>IF(ActividadesCom[[#This Row],[NIVEL 3]]&lt;&gt;0,VLOOKUP(ActividadesCom[[#This Row],[NIVEL 3]],Catálogo!A:B,2,FALSE),"")</f>
        <v>2</v>
      </c>
      <c r="W674" s="5">
        <v>1</v>
      </c>
      <c r="X674" s="6" t="s">
        <v>94</v>
      </c>
      <c r="Y674" s="5">
        <v>20141</v>
      </c>
      <c r="Z674" s="5" t="s">
        <v>4010</v>
      </c>
      <c r="AA674" s="5">
        <f>IF(ActividadesCom[[#This Row],[NIVEL 4]]&lt;&gt;0,VLOOKUP(ActividadesCom[[#This Row],[NIVEL 4]],Catálogo!A:B,2,FALSE),"")</f>
        <v>2</v>
      </c>
      <c r="AB674" s="5">
        <v>1</v>
      </c>
      <c r="AC674" s="6" t="s">
        <v>6</v>
      </c>
      <c r="AD674" s="5">
        <v>20143</v>
      </c>
      <c r="AE674" s="5" t="s">
        <v>4010</v>
      </c>
      <c r="AF674" s="5">
        <f>IF(ActividadesCom[[#This Row],[NIVEL 5]]&lt;&gt;0,VLOOKUP(ActividadesCom[[#This Row],[NIVEL 5]],Catálogo!A:B,2,FALSE),"")</f>
        <v>2</v>
      </c>
      <c r="AG674" s="5">
        <v>1</v>
      </c>
      <c r="AH674" s="2"/>
      <c r="AI674" s="2"/>
    </row>
    <row r="675" spans="1:35" ht="30" hidden="1" customHeight="1" x14ac:dyDescent="0.25">
      <c r="A675" s="7">
        <v>14470339</v>
      </c>
      <c r="B675" s="97" t="str">
        <f>VLOOKUP(ActividadesCom[[#This Row],[NO. DE CONTROL]],'LISTADO ESTUDIANTES'!A:C,3,FALSE)</f>
        <v>FRANCO REBOLLEDO JESUS ALBERTO</v>
      </c>
      <c r="C675" s="97" t="str">
        <f>VLOOKUP(ActividadesCom[[#This Row],[NO. DE CONTROL]],'LISTADO ESTUDIANTES'!A:B,2,FALSE)</f>
        <v>INGENIERIA INDUSTRIAL</v>
      </c>
      <c r="D675" s="18" t="str">
        <f>VLOOKUP(ActividadesCom[[#This Row],[NO. DE CONTROL]],'LISTADO ESTUDIANTES'!A:D,4,FALSE)</f>
        <v>EGRESADO(A)</v>
      </c>
      <c r="E675" s="5">
        <f>SUM(ActividadesCom[[#This Row],[CRÉD. 1]],ActividadesCom[[#This Row],[CRÉD. 2]],ActividadesCom[[#This Row],[CRÉD. 3]],ActividadesCom[[#This Row],[CRÉD. 4]],ActividadesCom[[#This Row],[CRÉD. 5]])</f>
        <v>5</v>
      </c>
      <c r="F675" s="17">
        <f>IF(ActividadesCom[[#This Row],[ÚLTIMO SEMESTRE CON CRÉDITOS]]&gt;0,ROUND(AVERAGE(ActividadesCom[[#This Row],[VALOR NIVEL 5]],ActividadesCom[[#This Row],[VALOR NIVEL 4]],ActividadesCom[[#This Row],[VALOR NIVEL 3]],ActividadesCom[[#This Row],[VALOR NIVEL 2]],ActividadesCom[[#This Row],[VALOR NIVEL 1]]),0),"")</f>
        <v>2</v>
      </c>
      <c r="G675" s="5" t="str">
        <f>IF(ActividadesCom[[#This Row],[PROMEDIO]]="","",IF(ActividadesCom[[#This Row],[PROMEDIO]]&gt;=4,"EXCELENTE",IF(ActividadesCom[[#This Row],[PROMEDIO]]&gt;=3,"NOTABLE",IF(ActividadesCom[[#This Row],[PROMEDIO]]&gt;=2,"BUENO",IF(ActividadesCom[[#This Row],[PROMEDIO]]=1,"SUFICIENTE","")))))</f>
        <v>BUENO</v>
      </c>
      <c r="H675" s="5">
        <f>MAX(ActividadesCom[[#This Row],[PERÍODO 1]],ActividadesCom[[#This Row],[PERÍODO 2]],ActividadesCom[[#This Row],[PERÍODO 3]],ActividadesCom[[#This Row],[PERÍODO 4]],ActividadesCom[[#This Row],[PERÍODO 5]])</f>
        <v>20171</v>
      </c>
      <c r="I675" s="6" t="s">
        <v>358</v>
      </c>
      <c r="J675" s="5">
        <v>20151</v>
      </c>
      <c r="K675" s="5" t="s">
        <v>4010</v>
      </c>
      <c r="L675" s="5">
        <f>IF(ActividadesCom[[#This Row],[NIVEL 1]]&lt;&gt;0,VLOOKUP(ActividadesCom[[#This Row],[NIVEL 1]],Catálogo!A:B,2,FALSE),"")</f>
        <v>2</v>
      </c>
      <c r="M675" s="5">
        <v>1</v>
      </c>
      <c r="N675" s="6" t="s">
        <v>360</v>
      </c>
      <c r="O675" s="5">
        <v>20151</v>
      </c>
      <c r="P675" s="5" t="s">
        <v>4010</v>
      </c>
      <c r="Q675" s="5">
        <f>IF(ActividadesCom[[#This Row],[NIVEL 2]]&lt;&gt;0,VLOOKUP(ActividadesCom[[#This Row],[NIVEL 2]],Catálogo!A:B,2,FALSE),"")</f>
        <v>2</v>
      </c>
      <c r="R675" s="5">
        <v>1</v>
      </c>
      <c r="S675" s="6" t="s">
        <v>9</v>
      </c>
      <c r="T675" s="5">
        <v>20143</v>
      </c>
      <c r="U675" s="5" t="s">
        <v>4010</v>
      </c>
      <c r="V675" s="5">
        <f>IF(ActividadesCom[[#This Row],[NIVEL 3]]&lt;&gt;0,VLOOKUP(ActividadesCom[[#This Row],[NIVEL 3]],Catálogo!A:B,2,FALSE),"")</f>
        <v>2</v>
      </c>
      <c r="W675" s="5">
        <v>1</v>
      </c>
      <c r="X675" s="6" t="s">
        <v>518</v>
      </c>
      <c r="Y675" s="5">
        <v>20151</v>
      </c>
      <c r="Z675" s="5" t="s">
        <v>4010</v>
      </c>
      <c r="AA675" s="5">
        <f>IF(ActividadesCom[[#This Row],[NIVEL 4]]&lt;&gt;0,VLOOKUP(ActividadesCom[[#This Row],[NIVEL 4]],Catálogo!A:B,2,FALSE),"")</f>
        <v>2</v>
      </c>
      <c r="AB675" s="5">
        <v>1</v>
      </c>
      <c r="AC675" s="6" t="s">
        <v>31</v>
      </c>
      <c r="AD675" s="5">
        <v>20171</v>
      </c>
      <c r="AE675" s="5" t="s">
        <v>4010</v>
      </c>
      <c r="AF675" s="5">
        <f>IF(ActividadesCom[[#This Row],[NIVEL 5]]&lt;&gt;0,VLOOKUP(ActividadesCom[[#This Row],[NIVEL 5]],Catálogo!A:B,2,FALSE),"")</f>
        <v>2</v>
      </c>
      <c r="AG675" s="5">
        <v>1</v>
      </c>
      <c r="AH675" s="2"/>
      <c r="AI675" s="2"/>
    </row>
    <row r="676" spans="1:35" ht="30" hidden="1" customHeight="1" x14ac:dyDescent="0.25">
      <c r="A676" s="7">
        <v>14470340</v>
      </c>
      <c r="B676" s="97" t="str">
        <f>VLOOKUP(ActividadesCom[[#This Row],[NO. DE CONTROL]],'LISTADO ESTUDIANTES'!A:C,3,FALSE)</f>
        <v>MARTINEZ GONZALEZ ELIZABETH DE LA CRUZ</v>
      </c>
      <c r="C676" s="97" t="str">
        <f>VLOOKUP(ActividadesCom[[#This Row],[NO. DE CONTROL]],'LISTADO ESTUDIANTES'!A:B,2,FALSE)</f>
        <v>INGENIERIA EN GESTION EMPRESARIAL</v>
      </c>
      <c r="D676" s="18" t="str">
        <f>VLOOKUP(ActividadesCom[[#This Row],[NO. DE CONTROL]],'LISTADO ESTUDIANTES'!A:D,4,FALSE)</f>
        <v>BAJA</v>
      </c>
      <c r="E676" s="5">
        <f>SUM(ActividadesCom[[#This Row],[CRÉD. 1]],ActividadesCom[[#This Row],[CRÉD. 2]],ActividadesCom[[#This Row],[CRÉD. 3]],ActividadesCom[[#This Row],[CRÉD. 4]],ActividadesCom[[#This Row],[CRÉD. 5]])</f>
        <v>1</v>
      </c>
      <c r="F676" s="17">
        <f>IF(ActividadesCom[[#This Row],[ÚLTIMO SEMESTRE CON CRÉDITOS]]&gt;0,ROUND(AVERAGE(ActividadesCom[[#This Row],[VALOR NIVEL 5]],ActividadesCom[[#This Row],[VALOR NIVEL 4]],ActividadesCom[[#This Row],[VALOR NIVEL 3]],ActividadesCom[[#This Row],[VALOR NIVEL 2]],ActividadesCom[[#This Row],[VALOR NIVEL 1]]),0),"")</f>
        <v>2</v>
      </c>
      <c r="G676" s="5" t="str">
        <f>IF(ActividadesCom[[#This Row],[PROMEDIO]]="","",IF(ActividadesCom[[#This Row],[PROMEDIO]]&gt;=4,"EXCELENTE",IF(ActividadesCom[[#This Row],[PROMEDIO]]&gt;=3,"NOTABLE",IF(ActividadesCom[[#This Row],[PROMEDIO]]&gt;=2,"BUENO",IF(ActividadesCom[[#This Row],[PROMEDIO]]=1,"SUFICIENTE","")))))</f>
        <v>BUENO</v>
      </c>
      <c r="H676" s="5">
        <f>MAX(ActividadesCom[[#This Row],[PERÍODO 1]],ActividadesCom[[#This Row],[PERÍODO 2]],ActividadesCom[[#This Row],[PERÍODO 3]],ActividadesCom[[#This Row],[PERÍODO 4]],ActividadesCom[[#This Row],[PERÍODO 5]])</f>
        <v>20143</v>
      </c>
      <c r="I676" s="6"/>
      <c r="J676" s="5"/>
      <c r="K676" s="5"/>
      <c r="L676" s="5" t="str">
        <f>IF(ActividadesCom[[#This Row],[NIVEL 1]]&lt;&gt;0,VLOOKUP(ActividadesCom[[#This Row],[NIVEL 1]],Catálogo!A:B,2,FALSE),"")</f>
        <v/>
      </c>
      <c r="M676" s="5"/>
      <c r="N676" s="6"/>
      <c r="O676" s="5"/>
      <c r="P676" s="5"/>
      <c r="Q676" s="5" t="str">
        <f>IF(ActividadesCom[[#This Row],[NIVEL 2]]&lt;&gt;0,VLOOKUP(ActividadesCom[[#This Row],[NIVEL 2]],Catálogo!A:B,2,FALSE),"")</f>
        <v/>
      </c>
      <c r="R676" s="5"/>
      <c r="S676" s="6"/>
      <c r="T676" s="5"/>
      <c r="U676" s="5"/>
      <c r="V676" s="5" t="str">
        <f>IF(ActividadesCom[[#This Row],[NIVEL 3]]&lt;&gt;0,VLOOKUP(ActividadesCom[[#This Row],[NIVEL 3]],Catálogo!A:B,2,FALSE),"")</f>
        <v/>
      </c>
      <c r="W676" s="5"/>
      <c r="X676" s="6"/>
      <c r="Y676" s="5"/>
      <c r="Z676" s="5"/>
      <c r="AA676" s="5" t="str">
        <f>IF(ActividadesCom[[#This Row],[NIVEL 4]]&lt;&gt;0,VLOOKUP(ActividadesCom[[#This Row],[NIVEL 4]],Catálogo!A:B,2,FALSE),"")</f>
        <v/>
      </c>
      <c r="AB676" s="5"/>
      <c r="AC676" s="6" t="s">
        <v>22</v>
      </c>
      <c r="AD676" s="5">
        <v>20143</v>
      </c>
      <c r="AE676" s="5" t="s">
        <v>4010</v>
      </c>
      <c r="AF676" s="5">
        <f>IF(ActividadesCom[[#This Row],[NIVEL 5]]&lt;&gt;0,VLOOKUP(ActividadesCom[[#This Row],[NIVEL 5]],Catálogo!A:B,2,FALSE),"")</f>
        <v>2</v>
      </c>
      <c r="AG676" s="5">
        <v>1</v>
      </c>
      <c r="AH676" s="2"/>
      <c r="AI676" s="2"/>
    </row>
    <row r="677" spans="1:35" ht="30" hidden="1" customHeight="1" x14ac:dyDescent="0.25">
      <c r="A677" s="7">
        <v>14470341</v>
      </c>
      <c r="B677" s="97" t="str">
        <f>VLOOKUP(ActividadesCom[[#This Row],[NO. DE CONTROL]],'LISTADO ESTUDIANTES'!A:C,3,FALSE)</f>
        <v>DZIB VARGAS KAREN DEL ROSARIO</v>
      </c>
      <c r="C677" s="97" t="str">
        <f>VLOOKUP(ActividadesCom[[#This Row],[NO. DE CONTROL]],'LISTADO ESTUDIANTES'!A:B,2,FALSE)</f>
        <v>INGENIERIA EN GESTION EMPRESARIAL</v>
      </c>
      <c r="D677" s="18" t="str">
        <f>VLOOKUP(ActividadesCom[[#This Row],[NO. DE CONTROL]],'LISTADO ESTUDIANTES'!A:D,4,FALSE)</f>
        <v>EGRESADO(A)</v>
      </c>
      <c r="E677" s="5">
        <f>SUM(ActividadesCom[[#This Row],[CRÉD. 1]],ActividadesCom[[#This Row],[CRÉD. 2]],ActividadesCom[[#This Row],[CRÉD. 3]],ActividadesCom[[#This Row],[CRÉD. 4]],ActividadesCom[[#This Row],[CRÉD. 5]])</f>
        <v>7</v>
      </c>
      <c r="F677" s="17">
        <f>IF(ActividadesCom[[#This Row],[ÚLTIMO SEMESTRE CON CRÉDITOS]]&gt;0,ROUND(AVERAGE(ActividadesCom[[#This Row],[VALOR NIVEL 5]],ActividadesCom[[#This Row],[VALOR NIVEL 4]],ActividadesCom[[#This Row],[VALOR NIVEL 3]],ActividadesCom[[#This Row],[VALOR NIVEL 2]],ActividadesCom[[#This Row],[VALOR NIVEL 1]]),0),"")</f>
        <v>2</v>
      </c>
      <c r="G677" s="5" t="str">
        <f>IF(ActividadesCom[[#This Row],[PROMEDIO]]="","",IF(ActividadesCom[[#This Row],[PROMEDIO]]&gt;=4,"EXCELENTE",IF(ActividadesCom[[#This Row],[PROMEDIO]]&gt;=3,"NOTABLE",IF(ActividadesCom[[#This Row],[PROMEDIO]]&gt;=2,"BUENO",IF(ActividadesCom[[#This Row],[PROMEDIO]]=1,"SUFICIENTE","")))))</f>
        <v>BUENO</v>
      </c>
      <c r="H677" s="5">
        <f>MAX(ActividadesCom[[#This Row],[PERÍODO 1]],ActividadesCom[[#This Row],[PERÍODO 2]],ActividadesCom[[#This Row],[PERÍODO 3]],ActividadesCom[[#This Row],[PERÍODO 4]],ActividadesCom[[#This Row],[PERÍODO 5]])</f>
        <v>20181</v>
      </c>
      <c r="I677" s="6" t="s">
        <v>445</v>
      </c>
      <c r="J677" s="5">
        <v>20181</v>
      </c>
      <c r="K677" s="5" t="s">
        <v>4010</v>
      </c>
      <c r="L677" s="5">
        <f>IF(ActividadesCom[[#This Row],[NIVEL 1]]&lt;&gt;0,VLOOKUP(ActividadesCom[[#This Row],[NIVEL 1]],Catálogo!A:B,2,FALSE),"")</f>
        <v>2</v>
      </c>
      <c r="M677" s="5">
        <v>2</v>
      </c>
      <c r="N677" s="6" t="s">
        <v>111</v>
      </c>
      <c r="O677" s="5">
        <v>20171</v>
      </c>
      <c r="P677" s="5" t="s">
        <v>4010</v>
      </c>
      <c r="Q677" s="5">
        <f>IF(ActividadesCom[[#This Row],[NIVEL 2]]&lt;&gt;0,VLOOKUP(ActividadesCom[[#This Row],[NIVEL 2]],Catálogo!A:B,2,FALSE),"")</f>
        <v>2</v>
      </c>
      <c r="R677" s="5">
        <v>1</v>
      </c>
      <c r="S677" s="6" t="s">
        <v>562</v>
      </c>
      <c r="T677" s="5">
        <v>20171</v>
      </c>
      <c r="U677" s="5" t="s">
        <v>4010</v>
      </c>
      <c r="V677" s="5">
        <f>IF(ActividadesCom[[#This Row],[NIVEL 3]]&lt;&gt;0,VLOOKUP(ActividadesCom[[#This Row],[NIVEL 3]],Catálogo!A:B,2,FALSE),"")</f>
        <v>2</v>
      </c>
      <c r="W677" s="5">
        <v>1</v>
      </c>
      <c r="X677" s="6" t="s">
        <v>232</v>
      </c>
      <c r="Y677" s="5" t="s">
        <v>50</v>
      </c>
      <c r="Z677" s="5" t="s">
        <v>4010</v>
      </c>
      <c r="AA677" s="5">
        <f>IF(ActividadesCom[[#This Row],[NIVEL 4]]&lt;&gt;0,VLOOKUP(ActividadesCom[[#This Row],[NIVEL 4]],Catálogo!A:B,2,FALSE),"")</f>
        <v>2</v>
      </c>
      <c r="AB677" s="5">
        <v>2</v>
      </c>
      <c r="AC677" s="6" t="s">
        <v>26</v>
      </c>
      <c r="AD677" s="5">
        <v>20143</v>
      </c>
      <c r="AE677" s="5" t="s">
        <v>4010</v>
      </c>
      <c r="AF677" s="5">
        <f>IF(ActividadesCom[[#This Row],[NIVEL 5]]&lt;&gt;0,VLOOKUP(ActividadesCom[[#This Row],[NIVEL 5]],Catálogo!A:B,2,FALSE),"")</f>
        <v>2</v>
      </c>
      <c r="AG677" s="5">
        <v>1</v>
      </c>
      <c r="AH677" s="2"/>
      <c r="AI677" s="2"/>
    </row>
    <row r="678" spans="1:35" ht="30" hidden="1" customHeight="1" x14ac:dyDescent="0.25">
      <c r="A678" s="7">
        <v>14470342</v>
      </c>
      <c r="B678" s="97" t="str">
        <f>VLOOKUP(ActividadesCom[[#This Row],[NO. DE CONTROL]],'LISTADO ESTUDIANTES'!A:C,3,FALSE)</f>
        <v>BORGES TEC AMAIRANI ANAI</v>
      </c>
      <c r="C678" s="97" t="str">
        <f>VLOOKUP(ActividadesCom[[#This Row],[NO. DE CONTROL]],'LISTADO ESTUDIANTES'!A:B,2,FALSE)</f>
        <v>INGENIERIA EN GESTION EMPRESARIAL</v>
      </c>
      <c r="D678" s="18" t="str">
        <f>VLOOKUP(ActividadesCom[[#This Row],[NO. DE CONTROL]],'LISTADO ESTUDIANTES'!A:D,4,FALSE)</f>
        <v>EGRESADO(A)</v>
      </c>
      <c r="E678" s="5">
        <f>SUM(ActividadesCom[[#This Row],[CRÉD. 1]],ActividadesCom[[#This Row],[CRÉD. 2]],ActividadesCom[[#This Row],[CRÉD. 3]],ActividadesCom[[#This Row],[CRÉD. 4]],ActividadesCom[[#This Row],[CRÉD. 5]])</f>
        <v>6</v>
      </c>
      <c r="F678" s="17">
        <f>IF(ActividadesCom[[#This Row],[ÚLTIMO SEMESTRE CON CRÉDITOS]]&gt;0,ROUND(AVERAGE(ActividadesCom[[#This Row],[VALOR NIVEL 5]],ActividadesCom[[#This Row],[VALOR NIVEL 4]],ActividadesCom[[#This Row],[VALOR NIVEL 3]],ActividadesCom[[#This Row],[VALOR NIVEL 2]],ActividadesCom[[#This Row],[VALOR NIVEL 1]]),0),"")</f>
        <v>2</v>
      </c>
      <c r="G678" s="5" t="str">
        <f>IF(ActividadesCom[[#This Row],[PROMEDIO]]="","",IF(ActividadesCom[[#This Row],[PROMEDIO]]&gt;=4,"EXCELENTE",IF(ActividadesCom[[#This Row],[PROMEDIO]]&gt;=3,"NOTABLE",IF(ActividadesCom[[#This Row],[PROMEDIO]]&gt;=2,"BUENO",IF(ActividadesCom[[#This Row],[PROMEDIO]]=1,"SUFICIENTE","")))))</f>
        <v>BUENO</v>
      </c>
      <c r="H678" s="5">
        <f>MAX(ActividadesCom[[#This Row],[PERÍODO 1]],ActividadesCom[[#This Row],[PERÍODO 2]],ActividadesCom[[#This Row],[PERÍODO 3]],ActividadesCom[[#This Row],[PERÍODO 4]],ActividadesCom[[#This Row],[PERÍODO 5]])</f>
        <v>20181</v>
      </c>
      <c r="I678" s="6" t="s">
        <v>445</v>
      </c>
      <c r="J678" s="5">
        <v>20181</v>
      </c>
      <c r="K678" s="5" t="s">
        <v>4010</v>
      </c>
      <c r="L678" s="5">
        <f>IF(ActividadesCom[[#This Row],[NIVEL 1]]&lt;&gt;0,VLOOKUP(ActividadesCom[[#This Row],[NIVEL 1]],Catálogo!A:B,2,FALSE),"")</f>
        <v>2</v>
      </c>
      <c r="M678" s="5">
        <v>2</v>
      </c>
      <c r="N678" s="6" t="s">
        <v>111</v>
      </c>
      <c r="O678" s="5">
        <v>20171</v>
      </c>
      <c r="P678" s="5" t="s">
        <v>4010</v>
      </c>
      <c r="Q678" s="5">
        <f>IF(ActividadesCom[[#This Row],[NIVEL 2]]&lt;&gt;0,VLOOKUP(ActividadesCom[[#This Row],[NIVEL 2]],Catálogo!A:B,2,FALSE),"")</f>
        <v>2</v>
      </c>
      <c r="R678" s="5">
        <v>1</v>
      </c>
      <c r="S678" s="6" t="s">
        <v>562</v>
      </c>
      <c r="T678" s="5">
        <v>20171</v>
      </c>
      <c r="U678" s="5" t="s">
        <v>4010</v>
      </c>
      <c r="V678" s="5">
        <f>IF(ActividadesCom[[#This Row],[NIVEL 3]]&lt;&gt;0,VLOOKUP(ActividadesCom[[#This Row],[NIVEL 3]],Catálogo!A:B,2,FALSE),"")</f>
        <v>2</v>
      </c>
      <c r="W678" s="5">
        <v>1</v>
      </c>
      <c r="X678" s="6"/>
      <c r="Y678" s="5"/>
      <c r="Z678" s="5"/>
      <c r="AA678" s="5" t="str">
        <f>IF(ActividadesCom[[#This Row],[NIVEL 4]]&lt;&gt;0,VLOOKUP(ActividadesCom[[#This Row],[NIVEL 4]],Catálogo!A:B,2,FALSE),"")</f>
        <v/>
      </c>
      <c r="AB678" s="5"/>
      <c r="AC678" s="6" t="s">
        <v>232</v>
      </c>
      <c r="AD678" s="5" t="s">
        <v>50</v>
      </c>
      <c r="AE678" s="5" t="s">
        <v>4010</v>
      </c>
      <c r="AF678" s="5">
        <f>IF(ActividadesCom[[#This Row],[NIVEL 5]]&lt;&gt;0,VLOOKUP(ActividadesCom[[#This Row],[NIVEL 5]],Catálogo!A:B,2,FALSE),"")</f>
        <v>2</v>
      </c>
      <c r="AG678" s="5">
        <v>2</v>
      </c>
      <c r="AH678" s="2"/>
      <c r="AI678" s="2"/>
    </row>
    <row r="679" spans="1:35" ht="30" hidden="1" customHeight="1" x14ac:dyDescent="0.25">
      <c r="A679" s="7">
        <v>14470344</v>
      </c>
      <c r="B679" s="97" t="str">
        <f>VLOOKUP(ActividadesCom[[#This Row],[NO. DE CONTROL]],'LISTADO ESTUDIANTES'!A:C,3,FALSE)</f>
        <v>SALOMON BECERRIL CANDELARIO</v>
      </c>
      <c r="C679" s="97" t="str">
        <f>VLOOKUP(ActividadesCom[[#This Row],[NO. DE CONTROL]],'LISTADO ESTUDIANTES'!A:B,2,FALSE)</f>
        <v>INGENIERIA EN GESTION EMPRESARIAL</v>
      </c>
      <c r="D679" s="18" t="str">
        <f>VLOOKUP(ActividadesCom[[#This Row],[NO. DE CONTROL]],'LISTADO ESTUDIANTES'!A:D,4,FALSE)</f>
        <v>BAJA</v>
      </c>
      <c r="E679" s="5">
        <f>SUM(ActividadesCom[[#This Row],[CRÉD. 1]],ActividadesCom[[#This Row],[CRÉD. 2]],ActividadesCom[[#This Row],[CRÉD. 3]],ActividadesCom[[#This Row],[CRÉD. 4]],ActividadesCom[[#This Row],[CRÉD. 5]])</f>
        <v>4</v>
      </c>
      <c r="F679" s="17">
        <f>IF(ActividadesCom[[#This Row],[ÚLTIMO SEMESTRE CON CRÉDITOS]]&gt;0,ROUND(AVERAGE(ActividadesCom[[#This Row],[VALOR NIVEL 5]],ActividadesCom[[#This Row],[VALOR NIVEL 4]],ActividadesCom[[#This Row],[VALOR NIVEL 3]],ActividadesCom[[#This Row],[VALOR NIVEL 2]],ActividadesCom[[#This Row],[VALOR NIVEL 1]]),0),"")</f>
        <v>2</v>
      </c>
      <c r="G679" s="5" t="str">
        <f>IF(ActividadesCom[[#This Row],[PROMEDIO]]="","",IF(ActividadesCom[[#This Row],[PROMEDIO]]&gt;=4,"EXCELENTE",IF(ActividadesCom[[#This Row],[PROMEDIO]]&gt;=3,"NOTABLE",IF(ActividadesCom[[#This Row],[PROMEDIO]]&gt;=2,"BUENO",IF(ActividadesCom[[#This Row],[PROMEDIO]]=1,"SUFICIENTE","")))))</f>
        <v>BUENO</v>
      </c>
      <c r="H679" s="5">
        <f>MAX(ActividadesCom[[#This Row],[PERÍODO 1]],ActividadesCom[[#This Row],[PERÍODO 2]],ActividadesCom[[#This Row],[PERÍODO 3]],ActividadesCom[[#This Row],[PERÍODO 4]],ActividadesCom[[#This Row],[PERÍODO 5]])</f>
        <v>20143</v>
      </c>
      <c r="I679" s="6" t="s">
        <v>111</v>
      </c>
      <c r="J679" s="5">
        <v>20143</v>
      </c>
      <c r="K679" s="5" t="s">
        <v>4010</v>
      </c>
      <c r="L679" s="5">
        <f>IF(ActividadesCom[[#This Row],[NIVEL 1]]&lt;&gt;0,VLOOKUP(ActividadesCom[[#This Row],[NIVEL 1]],Catálogo!A:B,2,FALSE),"")</f>
        <v>2</v>
      </c>
      <c r="M679" s="5">
        <v>1</v>
      </c>
      <c r="N679" s="6" t="s">
        <v>111</v>
      </c>
      <c r="O679" s="5">
        <v>20143</v>
      </c>
      <c r="P679" s="5" t="s">
        <v>4010</v>
      </c>
      <c r="Q679" s="5">
        <f>IF(ActividadesCom[[#This Row],[NIVEL 2]]&lt;&gt;0,VLOOKUP(ActividadesCom[[#This Row],[NIVEL 2]],Catálogo!A:B,2,FALSE),"")</f>
        <v>2</v>
      </c>
      <c r="R679" s="5">
        <v>1</v>
      </c>
      <c r="S679" s="6"/>
      <c r="T679" s="5"/>
      <c r="U679" s="5"/>
      <c r="V679" s="5" t="str">
        <f>IF(ActividadesCom[[#This Row],[NIVEL 3]]&lt;&gt;0,VLOOKUP(ActividadesCom[[#This Row],[NIVEL 3]],Catálogo!A:B,2,FALSE),"")</f>
        <v/>
      </c>
      <c r="W679" s="5"/>
      <c r="X679" s="6"/>
      <c r="Y679" s="5"/>
      <c r="Z679" s="5"/>
      <c r="AA679" s="5" t="str">
        <f>IF(ActividadesCom[[#This Row],[NIVEL 4]]&lt;&gt;0,VLOOKUP(ActividadesCom[[#This Row],[NIVEL 4]],Catálogo!A:B,2,FALSE),"")</f>
        <v/>
      </c>
      <c r="AB679" s="5"/>
      <c r="AC679" s="6" t="s">
        <v>403</v>
      </c>
      <c r="AD679" s="5" t="s">
        <v>50</v>
      </c>
      <c r="AE679" s="5" t="s">
        <v>4010</v>
      </c>
      <c r="AF679" s="5">
        <f>IF(ActividadesCom[[#This Row],[NIVEL 5]]&lt;&gt;0,VLOOKUP(ActividadesCom[[#This Row],[NIVEL 5]],Catálogo!A:B,2,FALSE),"")</f>
        <v>2</v>
      </c>
      <c r="AG679" s="5">
        <v>2</v>
      </c>
      <c r="AH679" s="2"/>
      <c r="AI679" s="2"/>
    </row>
    <row r="680" spans="1:35" ht="30" hidden="1" customHeight="1" x14ac:dyDescent="0.25">
      <c r="A680" s="7">
        <v>14470346</v>
      </c>
      <c r="B680" s="97" t="str">
        <f>VLOOKUP(ActividadesCom[[#This Row],[NO. DE CONTROL]],'LISTADO ESTUDIANTES'!A:C,3,FALSE)</f>
        <v>RODRIGUEZ PAYAS YOJANI DEL JESUS</v>
      </c>
      <c r="C680" s="97" t="str">
        <f>VLOOKUP(ActividadesCom[[#This Row],[NO. DE CONTROL]],'LISTADO ESTUDIANTES'!A:B,2,FALSE)</f>
        <v>INGENIERIA EN GESTION EMPRESARIAL</v>
      </c>
      <c r="D680" s="18" t="str">
        <f>VLOOKUP(ActividadesCom[[#This Row],[NO. DE CONTROL]],'LISTADO ESTUDIANTES'!A:D,4,FALSE)</f>
        <v>EGRESADO(A)</v>
      </c>
      <c r="E680" s="5">
        <f>SUM(ActividadesCom[[#This Row],[CRÉD. 1]],ActividadesCom[[#This Row],[CRÉD. 2]],ActividadesCom[[#This Row],[CRÉD. 3]],ActividadesCom[[#This Row],[CRÉD. 4]],ActividadesCom[[#This Row],[CRÉD. 5]])</f>
        <v>7</v>
      </c>
      <c r="F680" s="17">
        <f>IF(ActividadesCom[[#This Row],[ÚLTIMO SEMESTRE CON CRÉDITOS]]&gt;0,ROUND(AVERAGE(ActividadesCom[[#This Row],[VALOR NIVEL 5]],ActividadesCom[[#This Row],[VALOR NIVEL 4]],ActividadesCom[[#This Row],[VALOR NIVEL 3]],ActividadesCom[[#This Row],[VALOR NIVEL 2]],ActividadesCom[[#This Row],[VALOR NIVEL 1]]),0),"")</f>
        <v>2</v>
      </c>
      <c r="G680" s="5" t="str">
        <f>IF(ActividadesCom[[#This Row],[PROMEDIO]]="","",IF(ActividadesCom[[#This Row],[PROMEDIO]]&gt;=4,"EXCELENTE",IF(ActividadesCom[[#This Row],[PROMEDIO]]&gt;=3,"NOTABLE",IF(ActividadesCom[[#This Row],[PROMEDIO]]&gt;=2,"BUENO",IF(ActividadesCom[[#This Row],[PROMEDIO]]=1,"SUFICIENTE","")))))</f>
        <v>BUENO</v>
      </c>
      <c r="H680" s="5">
        <f>MAX(ActividadesCom[[#This Row],[PERÍODO 1]],ActividadesCom[[#This Row],[PERÍODO 2]],ActividadesCom[[#This Row],[PERÍODO 3]],ActividadesCom[[#This Row],[PERÍODO 4]],ActividadesCom[[#This Row],[PERÍODO 5]])</f>
        <v>20181</v>
      </c>
      <c r="I680" s="6" t="s">
        <v>111</v>
      </c>
      <c r="J680" s="5">
        <v>20143</v>
      </c>
      <c r="K680" s="5" t="s">
        <v>4010</v>
      </c>
      <c r="L680" s="5">
        <f>IF(ActividadesCom[[#This Row],[NIVEL 1]]&lt;&gt;0,VLOOKUP(ActividadesCom[[#This Row],[NIVEL 1]],Catálogo!A:B,2,FALSE),"")</f>
        <v>2</v>
      </c>
      <c r="M680" s="5">
        <v>1</v>
      </c>
      <c r="N680" s="6" t="s">
        <v>445</v>
      </c>
      <c r="O680" s="5">
        <v>20181</v>
      </c>
      <c r="P680" s="5" t="s">
        <v>4010</v>
      </c>
      <c r="Q680" s="5">
        <f>IF(ActividadesCom[[#This Row],[NIVEL 2]]&lt;&gt;0,VLOOKUP(ActividadesCom[[#This Row],[NIVEL 2]],Catálogo!A:B,2,FALSE),"")</f>
        <v>2</v>
      </c>
      <c r="R680" s="5">
        <v>2</v>
      </c>
      <c r="S680" s="6" t="s">
        <v>111</v>
      </c>
      <c r="T680" s="5">
        <v>20171</v>
      </c>
      <c r="U680" s="5" t="s">
        <v>4010</v>
      </c>
      <c r="V680" s="5">
        <f>IF(ActividadesCom[[#This Row],[NIVEL 3]]&lt;&gt;0,VLOOKUP(ActividadesCom[[#This Row],[NIVEL 3]],Catálogo!A:B,2,FALSE),"")</f>
        <v>2</v>
      </c>
      <c r="W680" s="5">
        <v>1</v>
      </c>
      <c r="X680" s="6" t="s">
        <v>562</v>
      </c>
      <c r="Y680" s="5">
        <v>20171</v>
      </c>
      <c r="Z680" s="5" t="s">
        <v>4010</v>
      </c>
      <c r="AA680" s="5">
        <f>IF(ActividadesCom[[#This Row],[NIVEL 4]]&lt;&gt;0,VLOOKUP(ActividadesCom[[#This Row],[NIVEL 4]],Catálogo!A:B,2,FALSE),"")</f>
        <v>2</v>
      </c>
      <c r="AB680" s="5">
        <v>1</v>
      </c>
      <c r="AC680" s="6" t="s">
        <v>539</v>
      </c>
      <c r="AD680" s="5" t="s">
        <v>540</v>
      </c>
      <c r="AE680" s="5" t="s">
        <v>4010</v>
      </c>
      <c r="AF680" s="5">
        <f>IF(ActividadesCom[[#This Row],[NIVEL 5]]&lt;&gt;0,VLOOKUP(ActividadesCom[[#This Row],[NIVEL 5]],Catálogo!A:B,2,FALSE),"")</f>
        <v>2</v>
      </c>
      <c r="AG680" s="5">
        <v>2</v>
      </c>
      <c r="AH680" s="2"/>
      <c r="AI680" s="2"/>
    </row>
    <row r="681" spans="1:35" ht="30" hidden="1" customHeight="1" x14ac:dyDescent="0.25">
      <c r="A681" s="7">
        <v>14470348</v>
      </c>
      <c r="B681" s="97" t="str">
        <f>VLOOKUP(ActividadesCom[[#This Row],[NO. DE CONTROL]],'LISTADO ESTUDIANTES'!A:C,3,FALSE)</f>
        <v>HERNANDEZ DOMINGUEZ JORGE EDUARDO</v>
      </c>
      <c r="C681" s="97" t="str">
        <f>VLOOKUP(ActividadesCom[[#This Row],[NO. DE CONTROL]],'LISTADO ESTUDIANTES'!A:B,2,FALSE)</f>
        <v>INGENIERIA EN GESTION EMPRESARIAL</v>
      </c>
      <c r="D681" s="18" t="str">
        <f>VLOOKUP(ActividadesCom[[#This Row],[NO. DE CONTROL]],'LISTADO ESTUDIANTES'!A:D,4,FALSE)</f>
        <v>BAJA</v>
      </c>
      <c r="E681" s="5">
        <f>SUM(ActividadesCom[[#This Row],[CRÉD. 1]],ActividadesCom[[#This Row],[CRÉD. 2]],ActividadesCom[[#This Row],[CRÉD. 3]],ActividadesCom[[#This Row],[CRÉD. 4]],ActividadesCom[[#This Row],[CRÉD. 5]])</f>
        <v>0</v>
      </c>
      <c r="F681" s="17" t="str">
        <f>IF(ActividadesCom[[#This Row],[ÚLTIMO SEMESTRE CON CRÉDITOS]]&gt;0,ROUND(AVERAGE(ActividadesCom[[#This Row],[VALOR NIVEL 5]],ActividadesCom[[#This Row],[VALOR NIVEL 4]],ActividadesCom[[#This Row],[VALOR NIVEL 3]],ActividadesCom[[#This Row],[VALOR NIVEL 2]],ActividadesCom[[#This Row],[VALOR NIVEL 1]]),0),"")</f>
        <v/>
      </c>
      <c r="G681" s="5" t="str">
        <f>IF(ActividadesCom[[#This Row],[PROMEDIO]]="","",IF(ActividadesCom[[#This Row],[PROMEDIO]]&gt;=4,"EXCELENTE",IF(ActividadesCom[[#This Row],[PROMEDIO]]&gt;=3,"NOTABLE",IF(ActividadesCom[[#This Row],[PROMEDIO]]&gt;=2,"BUENO",IF(ActividadesCom[[#This Row],[PROMEDIO]]=1,"SUFICIENTE","")))))</f>
        <v/>
      </c>
      <c r="H681" s="5">
        <f>MAX(ActividadesCom[[#This Row],[PERÍODO 1]],ActividadesCom[[#This Row],[PERÍODO 2]],ActividadesCom[[#This Row],[PERÍODO 3]],ActividadesCom[[#This Row],[PERÍODO 4]],ActividadesCom[[#This Row],[PERÍODO 5]])</f>
        <v>0</v>
      </c>
      <c r="I681" s="6"/>
      <c r="J681" s="5"/>
      <c r="K681" s="5"/>
      <c r="L681" s="5" t="str">
        <f>IF(ActividadesCom[[#This Row],[NIVEL 1]]&lt;&gt;0,VLOOKUP(ActividadesCom[[#This Row],[NIVEL 1]],Catálogo!A:B,2,FALSE),"")</f>
        <v/>
      </c>
      <c r="M681" s="5"/>
      <c r="N681" s="6"/>
      <c r="O681" s="5"/>
      <c r="P681" s="5"/>
      <c r="Q681" s="5" t="str">
        <f>IF(ActividadesCom[[#This Row],[NIVEL 2]]&lt;&gt;0,VLOOKUP(ActividadesCom[[#This Row],[NIVEL 2]],Catálogo!A:B,2,FALSE),"")</f>
        <v/>
      </c>
      <c r="R681" s="5"/>
      <c r="S681" s="6"/>
      <c r="T681" s="5"/>
      <c r="U681" s="5"/>
      <c r="V681" s="5" t="str">
        <f>IF(ActividadesCom[[#This Row],[NIVEL 3]]&lt;&gt;0,VLOOKUP(ActividadesCom[[#This Row],[NIVEL 3]],Catálogo!A:B,2,FALSE),"")</f>
        <v/>
      </c>
      <c r="W681" s="5"/>
      <c r="X681" s="6"/>
      <c r="Y681" s="5"/>
      <c r="Z681" s="5"/>
      <c r="AA681" s="5" t="str">
        <f>IF(ActividadesCom[[#This Row],[NIVEL 4]]&lt;&gt;0,VLOOKUP(ActividadesCom[[#This Row],[NIVEL 4]],Catálogo!A:B,2,FALSE),"")</f>
        <v/>
      </c>
      <c r="AB681" s="5"/>
      <c r="AC681" s="6"/>
      <c r="AD681" s="5"/>
      <c r="AE681" s="5"/>
      <c r="AF681" s="5" t="str">
        <f>IF(ActividadesCom[[#This Row],[NIVEL 5]]&lt;&gt;0,VLOOKUP(ActividadesCom[[#This Row],[NIVEL 5]],Catálogo!A:B,2,FALSE),"")</f>
        <v/>
      </c>
      <c r="AG681" s="5"/>
      <c r="AH681" s="2"/>
      <c r="AI681" s="2"/>
    </row>
    <row r="682" spans="1:35" ht="30" hidden="1" customHeight="1" x14ac:dyDescent="0.25">
      <c r="A682" s="7">
        <v>14470352</v>
      </c>
      <c r="B682" s="97" t="str">
        <f>VLOOKUP(ActividadesCom[[#This Row],[NO. DE CONTROL]],'LISTADO ESTUDIANTES'!A:C,3,FALSE)</f>
        <v>SALES DOMINGUEZ SILVIA VICTORIA</v>
      </c>
      <c r="C682" s="97" t="str">
        <f>VLOOKUP(ActividadesCom[[#This Row],[NO. DE CONTROL]],'LISTADO ESTUDIANTES'!A:B,2,FALSE)</f>
        <v>INGENIERIA INDUSTRIAL</v>
      </c>
      <c r="D682" s="18" t="str">
        <f>VLOOKUP(ActividadesCom[[#This Row],[NO. DE CONTROL]],'LISTADO ESTUDIANTES'!A:D,4,FALSE)</f>
        <v>BAJA</v>
      </c>
      <c r="E682" s="5">
        <f>SUM(ActividadesCom[[#This Row],[CRÉD. 1]],ActividadesCom[[#This Row],[CRÉD. 2]],ActividadesCom[[#This Row],[CRÉD. 3]],ActividadesCom[[#This Row],[CRÉD. 4]],ActividadesCom[[#This Row],[CRÉD. 5]])</f>
        <v>5</v>
      </c>
      <c r="F682" s="17">
        <f>IF(ActividadesCom[[#This Row],[ÚLTIMO SEMESTRE CON CRÉDITOS]]&gt;0,ROUND(AVERAGE(ActividadesCom[[#This Row],[VALOR NIVEL 5]],ActividadesCom[[#This Row],[VALOR NIVEL 4]],ActividadesCom[[#This Row],[VALOR NIVEL 3]],ActividadesCom[[#This Row],[VALOR NIVEL 2]],ActividadesCom[[#This Row],[VALOR NIVEL 1]]),0),"")</f>
        <v>2</v>
      </c>
      <c r="G682" s="5" t="str">
        <f>IF(ActividadesCom[[#This Row],[PROMEDIO]]="","",IF(ActividadesCom[[#This Row],[PROMEDIO]]&gt;=4,"EXCELENTE",IF(ActividadesCom[[#This Row],[PROMEDIO]]&gt;=3,"NOTABLE",IF(ActividadesCom[[#This Row],[PROMEDIO]]&gt;=2,"BUENO",IF(ActividadesCom[[#This Row],[PROMEDIO]]=1,"SUFICIENTE","")))))</f>
        <v>BUENO</v>
      </c>
      <c r="H682" s="5">
        <f>MAX(ActividadesCom[[#This Row],[PERÍODO 1]],ActividadesCom[[#This Row],[PERÍODO 2]],ActividadesCom[[#This Row],[PERÍODO 3]],ActividadesCom[[#This Row],[PERÍODO 4]],ActividadesCom[[#This Row],[PERÍODO 5]])</f>
        <v>20151</v>
      </c>
      <c r="I682" s="6" t="s">
        <v>358</v>
      </c>
      <c r="J682" s="5">
        <v>20151</v>
      </c>
      <c r="K682" s="5" t="s">
        <v>4010</v>
      </c>
      <c r="L682" s="5">
        <f>IF(ActividadesCom[[#This Row],[NIVEL 1]]&lt;&gt;0,VLOOKUP(ActividadesCom[[#This Row],[NIVEL 1]],Catálogo!A:B,2,FALSE),"")</f>
        <v>2</v>
      </c>
      <c r="M682" s="5">
        <v>1</v>
      </c>
      <c r="N682" s="6" t="s">
        <v>360</v>
      </c>
      <c r="O682" s="5">
        <v>20151</v>
      </c>
      <c r="P682" s="5" t="s">
        <v>4010</v>
      </c>
      <c r="Q682" s="5">
        <f>IF(ActividadesCom[[#This Row],[NIVEL 2]]&lt;&gt;0,VLOOKUP(ActividadesCom[[#This Row],[NIVEL 2]],Catálogo!A:B,2,FALSE),"")</f>
        <v>2</v>
      </c>
      <c r="R682" s="5">
        <v>1</v>
      </c>
      <c r="S682" s="6" t="s">
        <v>9</v>
      </c>
      <c r="T682" s="5">
        <v>20143</v>
      </c>
      <c r="U682" s="5" t="s">
        <v>4010</v>
      </c>
      <c r="V682" s="5">
        <f>IF(ActividadesCom[[#This Row],[NIVEL 3]]&lt;&gt;0,VLOOKUP(ActividadesCom[[#This Row],[NIVEL 3]],Catálogo!A:B,2,FALSE),"")</f>
        <v>2</v>
      </c>
      <c r="W682" s="5">
        <v>1</v>
      </c>
      <c r="X682" s="6" t="s">
        <v>518</v>
      </c>
      <c r="Y682" s="5">
        <v>20151</v>
      </c>
      <c r="Z682" s="5" t="s">
        <v>4010</v>
      </c>
      <c r="AA682" s="5">
        <f>IF(ActividadesCom[[#This Row],[NIVEL 4]]&lt;&gt;0,VLOOKUP(ActividadesCom[[#This Row],[NIVEL 4]],Catálogo!A:B,2,FALSE),"")</f>
        <v>2</v>
      </c>
      <c r="AB682" s="5">
        <v>1</v>
      </c>
      <c r="AC682" s="6" t="s">
        <v>26</v>
      </c>
      <c r="AD682" s="5">
        <v>20143</v>
      </c>
      <c r="AE682" s="5" t="s">
        <v>4010</v>
      </c>
      <c r="AF682" s="5">
        <f>IF(ActividadesCom[[#This Row],[NIVEL 5]]&lt;&gt;0,VLOOKUP(ActividadesCom[[#This Row],[NIVEL 5]],Catálogo!A:B,2,FALSE),"")</f>
        <v>2</v>
      </c>
      <c r="AG682" s="5">
        <v>1</v>
      </c>
      <c r="AH682" s="2"/>
      <c r="AI682" s="2"/>
    </row>
    <row r="683" spans="1:35" ht="30" hidden="1" customHeight="1" x14ac:dyDescent="0.25">
      <c r="A683" s="7">
        <v>14470353</v>
      </c>
      <c r="B683" s="97" t="str">
        <f>VLOOKUP(ActividadesCom[[#This Row],[NO. DE CONTROL]],'LISTADO ESTUDIANTES'!A:C,3,FALSE)</f>
        <v>COOT KU ELDIER ISAIAS</v>
      </c>
      <c r="C683" s="97" t="str">
        <f>VLOOKUP(ActividadesCom[[#This Row],[NO. DE CONTROL]],'LISTADO ESTUDIANTES'!A:B,2,FALSE)</f>
        <v>INGENIERIA INDUSTRIAL</v>
      </c>
      <c r="D683" s="18" t="str">
        <f>VLOOKUP(ActividadesCom[[#This Row],[NO. DE CONTROL]],'LISTADO ESTUDIANTES'!A:D,4,FALSE)</f>
        <v>EGRESADO(A)</v>
      </c>
      <c r="E683" s="5">
        <f>SUM(ActividadesCom[[#This Row],[CRÉD. 1]],ActividadesCom[[#This Row],[CRÉD. 2]],ActividadesCom[[#This Row],[CRÉD. 3]],ActividadesCom[[#This Row],[CRÉD. 4]],ActividadesCom[[#This Row],[CRÉD. 5]])</f>
        <v>5</v>
      </c>
      <c r="F683" s="17">
        <f>IF(ActividadesCom[[#This Row],[ÚLTIMO SEMESTRE CON CRÉDITOS]]&gt;0,ROUND(AVERAGE(ActividadesCom[[#This Row],[VALOR NIVEL 5]],ActividadesCom[[#This Row],[VALOR NIVEL 4]],ActividadesCom[[#This Row],[VALOR NIVEL 3]],ActividadesCom[[#This Row],[VALOR NIVEL 2]],ActividadesCom[[#This Row],[VALOR NIVEL 1]]),0),"")</f>
        <v>2</v>
      </c>
      <c r="G683" s="5" t="str">
        <f>IF(ActividadesCom[[#This Row],[PROMEDIO]]="","",IF(ActividadesCom[[#This Row],[PROMEDIO]]&gt;=4,"EXCELENTE",IF(ActividadesCom[[#This Row],[PROMEDIO]]&gt;=3,"NOTABLE",IF(ActividadesCom[[#This Row],[PROMEDIO]]&gt;=2,"BUENO",IF(ActividadesCom[[#This Row],[PROMEDIO]]=1,"SUFICIENTE","")))))</f>
        <v>BUENO</v>
      </c>
      <c r="H683" s="5">
        <f>MAX(ActividadesCom[[#This Row],[PERÍODO 1]],ActividadesCom[[#This Row],[PERÍODO 2]],ActividadesCom[[#This Row],[PERÍODO 3]],ActividadesCom[[#This Row],[PERÍODO 4]],ActividadesCom[[#This Row],[PERÍODO 5]])</f>
        <v>20181</v>
      </c>
      <c r="I683" s="6" t="s">
        <v>360</v>
      </c>
      <c r="J683" s="5">
        <v>20151</v>
      </c>
      <c r="K683" s="5" t="s">
        <v>4010</v>
      </c>
      <c r="L683" s="5">
        <f>IF(ActividadesCom[[#This Row],[NIVEL 1]]&lt;&gt;0,VLOOKUP(ActividadesCom[[#This Row],[NIVEL 1]],Catálogo!A:B,2,FALSE),"")</f>
        <v>2</v>
      </c>
      <c r="M683" s="5">
        <v>1</v>
      </c>
      <c r="N683" s="6" t="s">
        <v>9</v>
      </c>
      <c r="O683" s="5">
        <v>20143</v>
      </c>
      <c r="P683" s="5" t="s">
        <v>4010</v>
      </c>
      <c r="Q683" s="5">
        <f>IF(ActividadesCom[[#This Row],[NIVEL 2]]&lt;&gt;0,VLOOKUP(ActividadesCom[[#This Row],[NIVEL 2]],Catálogo!A:B,2,FALSE),"")</f>
        <v>2</v>
      </c>
      <c r="R683" s="5">
        <v>1</v>
      </c>
      <c r="S683" s="6" t="s">
        <v>518</v>
      </c>
      <c r="T683" s="5">
        <v>20151</v>
      </c>
      <c r="U683" s="5" t="s">
        <v>4010</v>
      </c>
      <c r="V683" s="5">
        <f>IF(ActividadesCom[[#This Row],[NIVEL 3]]&lt;&gt;0,VLOOKUP(ActividadesCom[[#This Row],[NIVEL 3]],Catálogo!A:B,2,FALSE),"")</f>
        <v>2</v>
      </c>
      <c r="W683" s="5">
        <v>1</v>
      </c>
      <c r="X683" s="6" t="s">
        <v>600</v>
      </c>
      <c r="Y683" s="5">
        <v>20181</v>
      </c>
      <c r="Z683" s="5" t="s">
        <v>4010</v>
      </c>
      <c r="AA683" s="5">
        <f>IF(ActividadesCom[[#This Row],[NIVEL 4]]&lt;&gt;0,VLOOKUP(ActividadesCom[[#This Row],[NIVEL 4]],Catálogo!A:B,2,FALSE),"")</f>
        <v>2</v>
      </c>
      <c r="AB683" s="5">
        <v>1</v>
      </c>
      <c r="AC683" s="6" t="s">
        <v>5</v>
      </c>
      <c r="AD683" s="5">
        <v>2014</v>
      </c>
      <c r="AE683" s="5" t="s">
        <v>4010</v>
      </c>
      <c r="AF683" s="5">
        <f>IF(ActividadesCom[[#This Row],[NIVEL 5]]&lt;&gt;0,VLOOKUP(ActividadesCom[[#This Row],[NIVEL 5]],Catálogo!A:B,2,FALSE),"")</f>
        <v>2</v>
      </c>
      <c r="AG683" s="5">
        <v>1</v>
      </c>
      <c r="AH683" s="2"/>
      <c r="AI683" s="2"/>
    </row>
    <row r="684" spans="1:35" ht="30" hidden="1" customHeight="1" x14ac:dyDescent="0.25">
      <c r="A684" s="7">
        <v>14470354</v>
      </c>
      <c r="B684" s="97" t="str">
        <f>VLOOKUP(ActividadesCom[[#This Row],[NO. DE CONTROL]],'LISTADO ESTUDIANTES'!A:C,3,FALSE)</f>
        <v>LOPEZ GOMEZ JOSE JUAN</v>
      </c>
      <c r="C684" s="97" t="str">
        <f>VLOOKUP(ActividadesCom[[#This Row],[NO. DE CONTROL]],'LISTADO ESTUDIANTES'!A:B,2,FALSE)</f>
        <v>INGENIERIA INDUSTRIAL</v>
      </c>
      <c r="D684" s="18" t="str">
        <f>VLOOKUP(ActividadesCom[[#This Row],[NO. DE CONTROL]],'LISTADO ESTUDIANTES'!A:D,4,FALSE)</f>
        <v>EGRESADO(A)</v>
      </c>
      <c r="E684" s="5">
        <f>SUM(ActividadesCom[[#This Row],[CRÉD. 1]],ActividadesCom[[#This Row],[CRÉD. 2]],ActividadesCom[[#This Row],[CRÉD. 3]],ActividadesCom[[#This Row],[CRÉD. 4]],ActividadesCom[[#This Row],[CRÉD. 5]])</f>
        <v>5</v>
      </c>
      <c r="F684" s="17">
        <f>IF(ActividadesCom[[#This Row],[ÚLTIMO SEMESTRE CON CRÉDITOS]]&gt;0,ROUND(AVERAGE(ActividadesCom[[#This Row],[VALOR NIVEL 5]],ActividadesCom[[#This Row],[VALOR NIVEL 4]],ActividadesCom[[#This Row],[VALOR NIVEL 3]],ActividadesCom[[#This Row],[VALOR NIVEL 2]],ActividadesCom[[#This Row],[VALOR NIVEL 1]]),0),"")</f>
        <v>2</v>
      </c>
      <c r="G684" s="5" t="str">
        <f>IF(ActividadesCom[[#This Row],[PROMEDIO]]="","",IF(ActividadesCom[[#This Row],[PROMEDIO]]&gt;=4,"EXCELENTE",IF(ActividadesCom[[#This Row],[PROMEDIO]]&gt;=3,"NOTABLE",IF(ActividadesCom[[#This Row],[PROMEDIO]]&gt;=2,"BUENO",IF(ActividadesCom[[#This Row],[PROMEDIO]]=1,"SUFICIENTE","")))))</f>
        <v>BUENO</v>
      </c>
      <c r="H684" s="5">
        <f>MAX(ActividadesCom[[#This Row],[PERÍODO 1]],ActividadesCom[[#This Row],[PERÍODO 2]],ActividadesCom[[#This Row],[PERÍODO 3]],ActividadesCom[[#This Row],[PERÍODO 4]],ActividadesCom[[#This Row],[PERÍODO 5]])</f>
        <v>20203</v>
      </c>
      <c r="I684" s="10" t="s">
        <v>9</v>
      </c>
      <c r="J684" s="5">
        <v>20143</v>
      </c>
      <c r="K684" s="5" t="s">
        <v>4010</v>
      </c>
      <c r="L684" s="5">
        <f>IF(ActividadesCom[[#This Row],[NIVEL 1]]&lt;&gt;0,VLOOKUP(ActividadesCom[[#This Row],[NIVEL 1]],Catálogo!A:B,2,FALSE),"")</f>
        <v>2</v>
      </c>
      <c r="M684" s="5">
        <v>1</v>
      </c>
      <c r="N684" s="6" t="s">
        <v>518</v>
      </c>
      <c r="O684" s="5">
        <v>20151</v>
      </c>
      <c r="P684" s="5" t="s">
        <v>4010</v>
      </c>
      <c r="Q684" s="5">
        <f>IF(ActividadesCom[[#This Row],[NIVEL 2]]&lt;&gt;0,VLOOKUP(ActividadesCom[[#This Row],[NIVEL 2]],Catálogo!A:B,2,FALSE),"")</f>
        <v>2</v>
      </c>
      <c r="R684" s="5">
        <v>1</v>
      </c>
      <c r="S684" s="6" t="s">
        <v>4130</v>
      </c>
      <c r="T684" s="5">
        <v>20203</v>
      </c>
      <c r="U684" s="5" t="s">
        <v>4008</v>
      </c>
      <c r="V684" s="5">
        <f>IF(ActividadesCom[[#This Row],[NIVEL 3]]&lt;&gt;0,VLOOKUP(ActividadesCom[[#This Row],[NIVEL 3]],Catálogo!A:B,2,FALSE),"")</f>
        <v>4</v>
      </c>
      <c r="W684" s="5">
        <v>1</v>
      </c>
      <c r="X684" s="6" t="s">
        <v>27</v>
      </c>
      <c r="Y684" s="5">
        <v>20173</v>
      </c>
      <c r="Z684" s="5" t="s">
        <v>4010</v>
      </c>
      <c r="AA684" s="5">
        <f>IF(ActividadesCom[[#This Row],[NIVEL 4]]&lt;&gt;0,VLOOKUP(ActividadesCom[[#This Row],[NIVEL 4]],Catálogo!A:B,2,FALSE),"")</f>
        <v>2</v>
      </c>
      <c r="AB684" s="5">
        <v>1</v>
      </c>
      <c r="AC684" s="6" t="s">
        <v>31</v>
      </c>
      <c r="AD684" s="5">
        <v>20171</v>
      </c>
      <c r="AE684" s="5" t="s">
        <v>4010</v>
      </c>
      <c r="AF684" s="5">
        <f>IF(ActividadesCom[[#This Row],[NIVEL 5]]&lt;&gt;0,VLOOKUP(ActividadesCom[[#This Row],[NIVEL 5]],Catálogo!A:B,2,FALSE),"")</f>
        <v>2</v>
      </c>
      <c r="AG684" s="5">
        <v>1</v>
      </c>
      <c r="AH684" s="2"/>
      <c r="AI684" s="2"/>
    </row>
    <row r="685" spans="1:35" ht="30" hidden="1" customHeight="1" x14ac:dyDescent="0.25">
      <c r="A685" s="7">
        <v>14470355</v>
      </c>
      <c r="B685" s="97" t="str">
        <f>VLOOKUP(ActividadesCom[[#This Row],[NO. DE CONTROL]],'LISTADO ESTUDIANTES'!A:C,3,FALSE)</f>
        <v>GOMEZ PEREZ ANGELICA YURIDIA</v>
      </c>
      <c r="C685" s="97" t="str">
        <f>VLOOKUP(ActividadesCom[[#This Row],[NO. DE CONTROL]],'LISTADO ESTUDIANTES'!A:B,2,FALSE)</f>
        <v>INGENIERIA MECANICA</v>
      </c>
      <c r="D685" s="18" t="str">
        <f>VLOOKUP(ActividadesCom[[#This Row],[NO. DE CONTROL]],'LISTADO ESTUDIANTES'!A:D,4,FALSE)</f>
        <v>EGRESADO(A)</v>
      </c>
      <c r="E685" s="5">
        <f>SUM(ActividadesCom[[#This Row],[CRÉD. 1]],ActividadesCom[[#This Row],[CRÉD. 2]],ActividadesCom[[#This Row],[CRÉD. 3]],ActividadesCom[[#This Row],[CRÉD. 4]],ActividadesCom[[#This Row],[CRÉD. 5]])</f>
        <v>5</v>
      </c>
      <c r="F685" s="17">
        <f>IF(ActividadesCom[[#This Row],[ÚLTIMO SEMESTRE CON CRÉDITOS]]&gt;0,ROUND(AVERAGE(ActividadesCom[[#This Row],[VALOR NIVEL 5]],ActividadesCom[[#This Row],[VALOR NIVEL 4]],ActividadesCom[[#This Row],[VALOR NIVEL 3]],ActividadesCom[[#This Row],[VALOR NIVEL 2]],ActividadesCom[[#This Row],[VALOR NIVEL 1]]),0),"")</f>
        <v>2</v>
      </c>
      <c r="G685" s="5" t="str">
        <f>IF(ActividadesCom[[#This Row],[PROMEDIO]]="","",IF(ActividadesCom[[#This Row],[PROMEDIO]]&gt;=4,"EXCELENTE",IF(ActividadesCom[[#This Row],[PROMEDIO]]&gt;=3,"NOTABLE",IF(ActividadesCom[[#This Row],[PROMEDIO]]&gt;=2,"BUENO",IF(ActividadesCom[[#This Row],[PROMEDIO]]=1,"SUFICIENTE","")))))</f>
        <v>BUENO</v>
      </c>
      <c r="H685" s="5">
        <f>MAX(ActividadesCom[[#This Row],[PERÍODO 1]],ActividadesCom[[#This Row],[PERÍODO 2]],ActividadesCom[[#This Row],[PERÍODO 3]],ActividadesCom[[#This Row],[PERÍODO 4]],ActividadesCom[[#This Row],[PERÍODO 5]])</f>
        <v>20181</v>
      </c>
      <c r="I685" s="10" t="s">
        <v>649</v>
      </c>
      <c r="J685" s="5">
        <v>20181</v>
      </c>
      <c r="K685" s="5" t="s">
        <v>4010</v>
      </c>
      <c r="L685" s="5">
        <f>IF(ActividadesCom[[#This Row],[NIVEL 1]]&lt;&gt;0,VLOOKUP(ActividadesCom[[#This Row],[NIVEL 1]],Catálogo!A:B,2,FALSE),"")</f>
        <v>2</v>
      </c>
      <c r="M685" s="5">
        <v>1</v>
      </c>
      <c r="N685" s="6" t="s">
        <v>655</v>
      </c>
      <c r="O685" s="5">
        <v>20151</v>
      </c>
      <c r="P685" s="5" t="s">
        <v>4010</v>
      </c>
      <c r="Q685" s="5">
        <f>IF(ActividadesCom[[#This Row],[NIVEL 2]]&lt;&gt;0,VLOOKUP(ActividadesCom[[#This Row],[NIVEL 2]],Catálogo!A:B,2,FALSE),"")</f>
        <v>2</v>
      </c>
      <c r="R685" s="5">
        <v>1</v>
      </c>
      <c r="S685" s="6" t="s">
        <v>458</v>
      </c>
      <c r="T685" s="5">
        <v>20171</v>
      </c>
      <c r="U685" s="5" t="s">
        <v>4010</v>
      </c>
      <c r="V685" s="5">
        <f>IF(ActividadesCom[[#This Row],[NIVEL 3]]&lt;&gt;0,VLOOKUP(ActividadesCom[[#This Row],[NIVEL 3]],Catálogo!A:B,2,FALSE),"")</f>
        <v>2</v>
      </c>
      <c r="W685" s="5">
        <v>1</v>
      </c>
      <c r="X685" s="6" t="s">
        <v>37</v>
      </c>
      <c r="Y685" s="5">
        <v>20173</v>
      </c>
      <c r="Z685" s="5" t="s">
        <v>4010</v>
      </c>
      <c r="AA685" s="5">
        <f>IF(ActividadesCom[[#This Row],[NIVEL 4]]&lt;&gt;0,VLOOKUP(ActividadesCom[[#This Row],[NIVEL 4]],Catálogo!A:B,2,FALSE),"")</f>
        <v>2</v>
      </c>
      <c r="AB685" s="5">
        <v>1</v>
      </c>
      <c r="AC685" s="6" t="s">
        <v>43</v>
      </c>
      <c r="AD685" s="5">
        <v>20143</v>
      </c>
      <c r="AE685" s="5" t="s">
        <v>4010</v>
      </c>
      <c r="AF685" s="5">
        <f>IF(ActividadesCom[[#This Row],[NIVEL 5]]&lt;&gt;0,VLOOKUP(ActividadesCom[[#This Row],[NIVEL 5]],Catálogo!A:B,2,FALSE),"")</f>
        <v>2</v>
      </c>
      <c r="AG685" s="5">
        <v>1</v>
      </c>
      <c r="AH685" s="2"/>
      <c r="AI685" s="2"/>
    </row>
    <row r="686" spans="1:35" ht="30" hidden="1" customHeight="1" x14ac:dyDescent="0.25">
      <c r="A686" s="7">
        <v>14470356</v>
      </c>
      <c r="B686" s="97" t="str">
        <f>VLOOKUP(ActividadesCom[[#This Row],[NO. DE CONTROL]],'LISTADO ESTUDIANTES'!A:C,3,FALSE)</f>
        <v>GOMEZ LOPEZ CARLOS ALFREDO DE JESUS</v>
      </c>
      <c r="C686" s="97" t="str">
        <f>VLOOKUP(ActividadesCom[[#This Row],[NO. DE CONTROL]],'LISTADO ESTUDIANTES'!A:B,2,FALSE)</f>
        <v>INGENIERIA INDUSTRIAL</v>
      </c>
      <c r="D686" s="18" t="str">
        <f>VLOOKUP(ActividadesCom[[#This Row],[NO. DE CONTROL]],'LISTADO ESTUDIANTES'!A:D,4,FALSE)</f>
        <v>EGRESADO(A)</v>
      </c>
      <c r="E686" s="5">
        <f>SUM(ActividadesCom[[#This Row],[CRÉD. 1]],ActividadesCom[[#This Row],[CRÉD. 2]],ActividadesCom[[#This Row],[CRÉD. 3]],ActividadesCom[[#This Row],[CRÉD. 4]],ActividadesCom[[#This Row],[CRÉD. 5]])</f>
        <v>5</v>
      </c>
      <c r="F686" s="17">
        <f>IF(ActividadesCom[[#This Row],[ÚLTIMO SEMESTRE CON CRÉDITOS]]&gt;0,ROUND(AVERAGE(ActividadesCom[[#This Row],[VALOR NIVEL 5]],ActividadesCom[[#This Row],[VALOR NIVEL 4]],ActividadesCom[[#This Row],[VALOR NIVEL 3]],ActividadesCom[[#This Row],[VALOR NIVEL 2]],ActividadesCom[[#This Row],[VALOR NIVEL 1]]),0),"")</f>
        <v>2</v>
      </c>
      <c r="G686" s="5" t="str">
        <f>IF(ActividadesCom[[#This Row],[PROMEDIO]]="","",IF(ActividadesCom[[#This Row],[PROMEDIO]]&gt;=4,"EXCELENTE",IF(ActividadesCom[[#This Row],[PROMEDIO]]&gt;=3,"NOTABLE",IF(ActividadesCom[[#This Row],[PROMEDIO]]&gt;=2,"BUENO",IF(ActividadesCom[[#This Row],[PROMEDIO]]=1,"SUFICIENTE","")))))</f>
        <v>BUENO</v>
      </c>
      <c r="H686" s="5">
        <f>MAX(ActividadesCom[[#This Row],[PERÍODO 1]],ActividadesCom[[#This Row],[PERÍODO 2]],ActividadesCom[[#This Row],[PERÍODO 3]],ActividadesCom[[#This Row],[PERÍODO 4]],ActividadesCom[[#This Row],[PERÍODO 5]])</f>
        <v>20183</v>
      </c>
      <c r="I686" s="10" t="s">
        <v>9</v>
      </c>
      <c r="J686" s="5">
        <v>20143</v>
      </c>
      <c r="K686" s="5" t="s">
        <v>4010</v>
      </c>
      <c r="L686" s="5">
        <f>IF(ActividadesCom[[#This Row],[NIVEL 1]]&lt;&gt;0,VLOOKUP(ActividadesCom[[#This Row],[NIVEL 1]],Catálogo!A:B,2,FALSE),"")</f>
        <v>2</v>
      </c>
      <c r="M686" s="5">
        <v>1</v>
      </c>
      <c r="N686" s="6" t="s">
        <v>518</v>
      </c>
      <c r="O686" s="5">
        <v>20151</v>
      </c>
      <c r="P686" s="5" t="s">
        <v>4010</v>
      </c>
      <c r="Q686" s="5">
        <f>IF(ActividadesCom[[#This Row],[NIVEL 2]]&lt;&gt;0,VLOOKUP(ActividadesCom[[#This Row],[NIVEL 2]],Catálogo!A:B,2,FALSE),"")</f>
        <v>2</v>
      </c>
      <c r="R686" s="5">
        <v>1</v>
      </c>
      <c r="S686" s="6" t="s">
        <v>906</v>
      </c>
      <c r="T686" s="5">
        <v>20183</v>
      </c>
      <c r="U686" s="5" t="s">
        <v>4010</v>
      </c>
      <c r="V686" s="5">
        <f>IF(ActividadesCom[[#This Row],[NIVEL 3]]&lt;&gt;0,VLOOKUP(ActividadesCom[[#This Row],[NIVEL 3]],Catálogo!A:B,2,FALSE),"")</f>
        <v>2</v>
      </c>
      <c r="W686" s="5">
        <v>1</v>
      </c>
      <c r="X686" s="6"/>
      <c r="Y686" s="5"/>
      <c r="Z686" s="5"/>
      <c r="AA686" s="5" t="str">
        <f>IF(ActividadesCom[[#This Row],[NIVEL 4]]&lt;&gt;0,VLOOKUP(ActividadesCom[[#This Row],[NIVEL 4]],Catálogo!A:B,2,FALSE),"")</f>
        <v/>
      </c>
      <c r="AB686" s="5"/>
      <c r="AC686" s="6" t="s">
        <v>854</v>
      </c>
      <c r="AD686" s="5" t="s">
        <v>50</v>
      </c>
      <c r="AE686" s="5" t="s">
        <v>4010</v>
      </c>
      <c r="AF686" s="5">
        <f>IF(ActividadesCom[[#This Row],[NIVEL 5]]&lt;&gt;0,VLOOKUP(ActividadesCom[[#This Row],[NIVEL 5]],Catálogo!A:B,2,FALSE),"")</f>
        <v>2</v>
      </c>
      <c r="AG686" s="5">
        <v>2</v>
      </c>
      <c r="AH686" s="2"/>
      <c r="AI686" s="2"/>
    </row>
    <row r="687" spans="1:35" ht="30" hidden="1" customHeight="1" x14ac:dyDescent="0.25">
      <c r="A687" s="7">
        <v>14470358</v>
      </c>
      <c r="B687" s="97" t="str">
        <f>VLOOKUP(ActividadesCom[[#This Row],[NO. DE CONTROL]],'LISTADO ESTUDIANTES'!A:C,3,FALSE)</f>
        <v>POOL UC MIGUEL ANGEL</v>
      </c>
      <c r="C687" s="97" t="str">
        <f>VLOOKUP(ActividadesCom[[#This Row],[NO. DE CONTROL]],'LISTADO ESTUDIANTES'!A:B,2,FALSE)</f>
        <v>INGENIERIA INDUSTRIAL</v>
      </c>
      <c r="D687" s="18" t="str">
        <f>VLOOKUP(ActividadesCom[[#This Row],[NO. DE CONTROL]],'LISTADO ESTUDIANTES'!A:D,4,FALSE)</f>
        <v>BAJA</v>
      </c>
      <c r="E687" s="5">
        <f>SUM(ActividadesCom[[#This Row],[CRÉD. 1]],ActividadesCom[[#This Row],[CRÉD. 2]],ActividadesCom[[#This Row],[CRÉD. 3]],ActividadesCom[[#This Row],[CRÉD. 4]],ActividadesCom[[#This Row],[CRÉD. 5]])</f>
        <v>1</v>
      </c>
      <c r="F687" s="17">
        <f>IF(ActividadesCom[[#This Row],[ÚLTIMO SEMESTRE CON CRÉDITOS]]&gt;0,ROUND(AVERAGE(ActividadesCom[[#This Row],[VALOR NIVEL 5]],ActividadesCom[[#This Row],[VALOR NIVEL 4]],ActividadesCom[[#This Row],[VALOR NIVEL 3]],ActividadesCom[[#This Row],[VALOR NIVEL 2]],ActividadesCom[[#This Row],[VALOR NIVEL 1]]),0),"")</f>
        <v>2</v>
      </c>
      <c r="G687" s="5" t="str">
        <f>IF(ActividadesCom[[#This Row],[PROMEDIO]]="","",IF(ActividadesCom[[#This Row],[PROMEDIO]]&gt;=4,"EXCELENTE",IF(ActividadesCom[[#This Row],[PROMEDIO]]&gt;=3,"NOTABLE",IF(ActividadesCom[[#This Row],[PROMEDIO]]&gt;=2,"BUENO",IF(ActividadesCom[[#This Row],[PROMEDIO]]=1,"SUFICIENTE","")))))</f>
        <v>BUENO</v>
      </c>
      <c r="H687" s="5">
        <f>MAX(ActividadesCom[[#This Row],[PERÍODO 1]],ActividadesCom[[#This Row],[PERÍODO 2]],ActividadesCom[[#This Row],[PERÍODO 3]],ActividadesCom[[#This Row],[PERÍODO 4]],ActividadesCom[[#This Row],[PERÍODO 5]])</f>
        <v>20143</v>
      </c>
      <c r="I687" s="10"/>
      <c r="J687" s="5"/>
      <c r="K687" s="5"/>
      <c r="L687" s="5" t="str">
        <f>IF(ActividadesCom[[#This Row],[NIVEL 1]]&lt;&gt;0,VLOOKUP(ActividadesCom[[#This Row],[NIVEL 1]],Catálogo!A:B,2,FALSE),"")</f>
        <v/>
      </c>
      <c r="M687" s="5"/>
      <c r="N687" s="6"/>
      <c r="O687" s="5"/>
      <c r="P687" s="5"/>
      <c r="Q687" s="5" t="str">
        <f>IF(ActividadesCom[[#This Row],[NIVEL 2]]&lt;&gt;0,VLOOKUP(ActividadesCom[[#This Row],[NIVEL 2]],Catálogo!A:B,2,FALSE),"")</f>
        <v/>
      </c>
      <c r="R687" s="5"/>
      <c r="S687" s="6"/>
      <c r="T687" s="5"/>
      <c r="U687" s="5"/>
      <c r="V687" s="5" t="str">
        <f>IF(ActividadesCom[[#This Row],[NIVEL 3]]&lt;&gt;0,VLOOKUP(ActividadesCom[[#This Row],[NIVEL 3]],Catálogo!A:B,2,FALSE),"")</f>
        <v/>
      </c>
      <c r="W687" s="5"/>
      <c r="X687" s="6"/>
      <c r="Y687" s="5"/>
      <c r="Z687" s="5"/>
      <c r="AA687" s="5" t="str">
        <f>IF(ActividadesCom[[#This Row],[NIVEL 4]]&lt;&gt;0,VLOOKUP(ActividadesCom[[#This Row],[NIVEL 4]],Catálogo!A:B,2,FALSE),"")</f>
        <v/>
      </c>
      <c r="AB687" s="5"/>
      <c r="AC687" s="6" t="s">
        <v>5</v>
      </c>
      <c r="AD687" s="5">
        <v>20143</v>
      </c>
      <c r="AE687" s="5" t="s">
        <v>4010</v>
      </c>
      <c r="AF687" s="5">
        <f>IF(ActividadesCom[[#This Row],[NIVEL 5]]&lt;&gt;0,VLOOKUP(ActividadesCom[[#This Row],[NIVEL 5]],Catálogo!A:B,2,FALSE),"")</f>
        <v>2</v>
      </c>
      <c r="AG687" s="5">
        <v>1</v>
      </c>
      <c r="AH687" s="2"/>
      <c r="AI687" s="2"/>
    </row>
    <row r="688" spans="1:35" ht="30" hidden="1" customHeight="1" x14ac:dyDescent="0.25">
      <c r="A688" s="7">
        <v>14470359</v>
      </c>
      <c r="B688" s="97" t="str">
        <f>VLOOKUP(ActividadesCom[[#This Row],[NO. DE CONTROL]],'LISTADO ESTUDIANTES'!A:C,3,FALSE)</f>
        <v xml:space="preserve"> PEREZ CANCHE DANIEL</v>
      </c>
      <c r="C688" s="97" t="str">
        <f>VLOOKUP(ActividadesCom[[#This Row],[NO. DE CONTROL]],'LISTADO ESTUDIANTES'!A:B,2,FALSE)</f>
        <v>INGENIERIA EN GESTION EMPRESARIAL</v>
      </c>
      <c r="D688" s="18" t="str">
        <f>VLOOKUP(ActividadesCom[[#This Row],[NO. DE CONTROL]],'LISTADO ESTUDIANTES'!A:D,4,FALSE)</f>
        <v>BAJA</v>
      </c>
      <c r="E688" s="5">
        <f>SUM(ActividadesCom[[#This Row],[CRÉD. 1]],ActividadesCom[[#This Row],[CRÉD. 2]],ActividadesCom[[#This Row],[CRÉD. 3]],ActividadesCom[[#This Row],[CRÉD. 4]],ActividadesCom[[#This Row],[CRÉD. 5]])</f>
        <v>1</v>
      </c>
      <c r="F688" s="17">
        <f>IF(ActividadesCom[[#This Row],[ÚLTIMO SEMESTRE CON CRÉDITOS]]&gt;0,ROUND(AVERAGE(ActividadesCom[[#This Row],[VALOR NIVEL 5]],ActividadesCom[[#This Row],[VALOR NIVEL 4]],ActividadesCom[[#This Row],[VALOR NIVEL 3]],ActividadesCom[[#This Row],[VALOR NIVEL 2]],ActividadesCom[[#This Row],[VALOR NIVEL 1]]),0),"")</f>
        <v>2</v>
      </c>
      <c r="G688" s="5" t="str">
        <f>IF(ActividadesCom[[#This Row],[PROMEDIO]]="","",IF(ActividadesCom[[#This Row],[PROMEDIO]]&gt;=4,"EXCELENTE",IF(ActividadesCom[[#This Row],[PROMEDIO]]&gt;=3,"NOTABLE",IF(ActividadesCom[[#This Row],[PROMEDIO]]&gt;=2,"BUENO",IF(ActividadesCom[[#This Row],[PROMEDIO]]=1,"SUFICIENTE","")))))</f>
        <v>BUENO</v>
      </c>
      <c r="H688" s="5">
        <f>MAX(ActividadesCom[[#This Row],[PERÍODO 1]],ActividadesCom[[#This Row],[PERÍODO 2]],ActividadesCom[[#This Row],[PERÍODO 3]],ActividadesCom[[#This Row],[PERÍODO 4]],ActividadesCom[[#This Row],[PERÍODO 5]])</f>
        <v>20143</v>
      </c>
      <c r="I688" s="6"/>
      <c r="J688" s="5"/>
      <c r="K688" s="5"/>
      <c r="L688" s="5" t="str">
        <f>IF(ActividadesCom[[#This Row],[NIVEL 1]]&lt;&gt;0,VLOOKUP(ActividadesCom[[#This Row],[NIVEL 1]],Catálogo!A:B,2,FALSE),"")</f>
        <v/>
      </c>
      <c r="M688" s="5"/>
      <c r="N688" s="6"/>
      <c r="O688" s="5"/>
      <c r="P688" s="5"/>
      <c r="Q688" s="5" t="str">
        <f>IF(ActividadesCom[[#This Row],[NIVEL 2]]&lt;&gt;0,VLOOKUP(ActividadesCom[[#This Row],[NIVEL 2]],Catálogo!A:B,2,FALSE),"")</f>
        <v/>
      </c>
      <c r="R688" s="5"/>
      <c r="S688" s="6"/>
      <c r="T688" s="5"/>
      <c r="U688" s="5"/>
      <c r="V688" s="5" t="str">
        <f>IF(ActividadesCom[[#This Row],[NIVEL 3]]&lt;&gt;0,VLOOKUP(ActividadesCom[[#This Row],[NIVEL 3]],Catálogo!A:B,2,FALSE),"")</f>
        <v/>
      </c>
      <c r="W688" s="5"/>
      <c r="X688" s="6"/>
      <c r="Y688" s="5"/>
      <c r="Z688" s="5"/>
      <c r="AA688" s="5" t="str">
        <f>IF(ActividadesCom[[#This Row],[NIVEL 4]]&lt;&gt;0,VLOOKUP(ActividadesCom[[#This Row],[NIVEL 4]],Catálogo!A:B,2,FALSE),"")</f>
        <v/>
      </c>
      <c r="AB688" s="5"/>
      <c r="AC688" s="6" t="s">
        <v>5</v>
      </c>
      <c r="AD688" s="5">
        <v>20143</v>
      </c>
      <c r="AE688" s="5" t="s">
        <v>4010</v>
      </c>
      <c r="AF688" s="5">
        <f>IF(ActividadesCom[[#This Row],[NIVEL 5]]&lt;&gt;0,VLOOKUP(ActividadesCom[[#This Row],[NIVEL 5]],Catálogo!A:B,2,FALSE),"")</f>
        <v>2</v>
      </c>
      <c r="AG688" s="5">
        <v>1</v>
      </c>
      <c r="AH688" s="2"/>
      <c r="AI688" s="2"/>
    </row>
    <row r="689" spans="1:35" ht="30" hidden="1" customHeight="1" x14ac:dyDescent="0.25">
      <c r="A689" s="7">
        <v>14470361</v>
      </c>
      <c r="B689" s="97" t="str">
        <f>VLOOKUP(ActividadesCom[[#This Row],[NO. DE CONTROL]],'LISTADO ESTUDIANTES'!A:C,3,FALSE)</f>
        <v>LOPEZ RAMOS LEYDI YANET</v>
      </c>
      <c r="C689" s="97" t="str">
        <f>VLOOKUP(ActividadesCom[[#This Row],[NO. DE CONTROL]],'LISTADO ESTUDIANTES'!A:B,2,FALSE)</f>
        <v>INGENIERIA INDUSTRIAL</v>
      </c>
      <c r="D689" s="18" t="str">
        <f>VLOOKUP(ActividadesCom[[#This Row],[NO. DE CONTROL]],'LISTADO ESTUDIANTES'!A:D,4,FALSE)</f>
        <v>EGRESADO(A)</v>
      </c>
      <c r="E689" s="5">
        <f>SUM(ActividadesCom[[#This Row],[CRÉD. 1]],ActividadesCom[[#This Row],[CRÉD. 2]],ActividadesCom[[#This Row],[CRÉD. 3]],ActividadesCom[[#This Row],[CRÉD. 4]],ActividadesCom[[#This Row],[CRÉD. 5]])</f>
        <v>5</v>
      </c>
      <c r="F689" s="17">
        <f>IF(ActividadesCom[[#This Row],[ÚLTIMO SEMESTRE CON CRÉDITOS]]&gt;0,ROUND(AVERAGE(ActividadesCom[[#This Row],[VALOR NIVEL 5]],ActividadesCom[[#This Row],[VALOR NIVEL 4]],ActividadesCom[[#This Row],[VALOR NIVEL 3]],ActividadesCom[[#This Row],[VALOR NIVEL 2]],ActividadesCom[[#This Row],[VALOR NIVEL 1]]),0),"")</f>
        <v>2</v>
      </c>
      <c r="G689" s="5" t="str">
        <f>IF(ActividadesCom[[#This Row],[PROMEDIO]]="","",IF(ActividadesCom[[#This Row],[PROMEDIO]]&gt;=4,"EXCELENTE",IF(ActividadesCom[[#This Row],[PROMEDIO]]&gt;=3,"NOTABLE",IF(ActividadesCom[[#This Row],[PROMEDIO]]&gt;=2,"BUENO",IF(ActividadesCom[[#This Row],[PROMEDIO]]=1,"SUFICIENTE","")))))</f>
        <v>BUENO</v>
      </c>
      <c r="H689" s="5">
        <f>MAX(ActividadesCom[[#This Row],[PERÍODO 1]],ActividadesCom[[#This Row],[PERÍODO 2]],ActividadesCom[[#This Row],[PERÍODO 3]],ActividadesCom[[#This Row],[PERÍODO 4]],ActividadesCom[[#This Row],[PERÍODO 5]])</f>
        <v>20151</v>
      </c>
      <c r="I689" s="10" t="s">
        <v>358</v>
      </c>
      <c r="J689" s="5">
        <v>20151</v>
      </c>
      <c r="K689" s="5" t="s">
        <v>4010</v>
      </c>
      <c r="L689" s="5">
        <f>IF(ActividadesCom[[#This Row],[NIVEL 1]]&lt;&gt;0,VLOOKUP(ActividadesCom[[#This Row],[NIVEL 1]],Catálogo!A:B,2,FALSE),"")</f>
        <v>2</v>
      </c>
      <c r="M689" s="5">
        <v>1</v>
      </c>
      <c r="N689" s="6" t="s">
        <v>360</v>
      </c>
      <c r="O689" s="5">
        <v>20151</v>
      </c>
      <c r="P689" s="5" t="s">
        <v>4010</v>
      </c>
      <c r="Q689" s="5">
        <f>IF(ActividadesCom[[#This Row],[NIVEL 2]]&lt;&gt;0,VLOOKUP(ActividadesCom[[#This Row],[NIVEL 2]],Catálogo!A:B,2,FALSE),"")</f>
        <v>2</v>
      </c>
      <c r="R689" s="5">
        <v>1</v>
      </c>
      <c r="S689" s="6" t="s">
        <v>9</v>
      </c>
      <c r="T689" s="5">
        <v>20143</v>
      </c>
      <c r="U689" s="5" t="s">
        <v>4010</v>
      </c>
      <c r="V689" s="5">
        <f>IF(ActividadesCom[[#This Row],[NIVEL 3]]&lt;&gt;0,VLOOKUP(ActividadesCom[[#This Row],[NIVEL 3]],Catálogo!A:B,2,FALSE),"")</f>
        <v>2</v>
      </c>
      <c r="W689" s="5">
        <v>1</v>
      </c>
      <c r="X689" s="6" t="s">
        <v>518</v>
      </c>
      <c r="Y689" s="5">
        <v>20151</v>
      </c>
      <c r="Z689" s="5" t="s">
        <v>4010</v>
      </c>
      <c r="AA689" s="5">
        <f>IF(ActividadesCom[[#This Row],[NIVEL 4]]&lt;&gt;0,VLOOKUP(ActividadesCom[[#This Row],[NIVEL 4]],Catálogo!A:B,2,FALSE),"")</f>
        <v>2</v>
      </c>
      <c r="AB689" s="5">
        <v>1</v>
      </c>
      <c r="AC689" s="6" t="s">
        <v>26</v>
      </c>
      <c r="AD689" s="5">
        <v>20143</v>
      </c>
      <c r="AE689" s="5" t="s">
        <v>4010</v>
      </c>
      <c r="AF689" s="5">
        <f>IF(ActividadesCom[[#This Row],[NIVEL 5]]&lt;&gt;0,VLOOKUP(ActividadesCom[[#This Row],[NIVEL 5]],Catálogo!A:B,2,FALSE),"")</f>
        <v>2</v>
      </c>
      <c r="AG689" s="5">
        <v>1</v>
      </c>
      <c r="AH689" s="2"/>
      <c r="AI689" s="2"/>
    </row>
    <row r="690" spans="1:35" ht="30" hidden="1" customHeight="1" x14ac:dyDescent="0.25">
      <c r="A690" s="7">
        <v>14470363</v>
      </c>
      <c r="B690" s="97" t="str">
        <f>VLOOKUP(ActividadesCom[[#This Row],[NO. DE CONTROL]],'LISTADO ESTUDIANTES'!A:C,3,FALSE)</f>
        <v>QUE PÈREZ TILA DEL CARMEN</v>
      </c>
      <c r="C690" s="97" t="str">
        <f>VLOOKUP(ActividadesCom[[#This Row],[NO. DE CONTROL]],'LISTADO ESTUDIANTES'!A:B,2,FALSE)</f>
        <v>INGENIERIA EN GESTION EMPRESARIAL</v>
      </c>
      <c r="D690" s="18" t="str">
        <f>VLOOKUP(ActividadesCom[[#This Row],[NO. DE CONTROL]],'LISTADO ESTUDIANTES'!A:D,4,FALSE)</f>
        <v>EGRESADO(A)</v>
      </c>
      <c r="E690" s="5">
        <f>SUM(ActividadesCom[[#This Row],[CRÉD. 1]],ActividadesCom[[#This Row],[CRÉD. 2]],ActividadesCom[[#This Row],[CRÉD. 3]],ActividadesCom[[#This Row],[CRÉD. 4]],ActividadesCom[[#This Row],[CRÉD. 5]])</f>
        <v>5</v>
      </c>
      <c r="F690" s="17">
        <f>IF(ActividadesCom[[#This Row],[ÚLTIMO SEMESTRE CON CRÉDITOS]]&gt;0,ROUND(AVERAGE(ActividadesCom[[#This Row],[VALOR NIVEL 5]],ActividadesCom[[#This Row],[VALOR NIVEL 4]],ActividadesCom[[#This Row],[VALOR NIVEL 3]],ActividadesCom[[#This Row],[VALOR NIVEL 2]],ActividadesCom[[#This Row],[VALOR NIVEL 1]]),0),"")</f>
        <v>2</v>
      </c>
      <c r="G690" s="5" t="str">
        <f>IF(ActividadesCom[[#This Row],[PROMEDIO]]="","",IF(ActividadesCom[[#This Row],[PROMEDIO]]&gt;=4,"EXCELENTE",IF(ActividadesCom[[#This Row],[PROMEDIO]]&gt;=3,"NOTABLE",IF(ActividadesCom[[#This Row],[PROMEDIO]]&gt;=2,"BUENO",IF(ActividadesCom[[#This Row],[PROMEDIO]]=1,"SUFICIENTE","")))))</f>
        <v>BUENO</v>
      </c>
      <c r="H690" s="5">
        <f>MAX(ActividadesCom[[#This Row],[PERÍODO 1]],ActividadesCom[[#This Row],[PERÍODO 2]],ActividadesCom[[#This Row],[PERÍODO 3]],ActividadesCom[[#This Row],[PERÍODO 4]],ActividadesCom[[#This Row],[PERÍODO 5]])</f>
        <v>20173</v>
      </c>
      <c r="I690" s="6" t="s">
        <v>111</v>
      </c>
      <c r="J690" s="5">
        <v>20143</v>
      </c>
      <c r="K690" s="5" t="s">
        <v>4010</v>
      </c>
      <c r="L690" s="5">
        <f>IF(ActividadesCom[[#This Row],[NIVEL 1]]&lt;&gt;0,VLOOKUP(ActividadesCom[[#This Row],[NIVEL 1]],Catálogo!A:B,2,FALSE),"")</f>
        <v>2</v>
      </c>
      <c r="M690" s="5">
        <v>1</v>
      </c>
      <c r="N690" s="6" t="s">
        <v>111</v>
      </c>
      <c r="O690" s="5">
        <v>20173</v>
      </c>
      <c r="P690" s="5" t="s">
        <v>4010</v>
      </c>
      <c r="Q690" s="5">
        <f>IF(ActividadesCom[[#This Row],[NIVEL 2]]&lt;&gt;0,VLOOKUP(ActividadesCom[[#This Row],[NIVEL 2]],Catálogo!A:B,2,FALSE),"")</f>
        <v>2</v>
      </c>
      <c r="R690" s="5">
        <v>1</v>
      </c>
      <c r="S690" s="6" t="s">
        <v>111</v>
      </c>
      <c r="T690" s="5">
        <v>20171</v>
      </c>
      <c r="U690" s="5" t="s">
        <v>4010</v>
      </c>
      <c r="V690" s="5">
        <f>IF(ActividadesCom[[#This Row],[NIVEL 3]]&lt;&gt;0,VLOOKUP(ActividadesCom[[#This Row],[NIVEL 3]],Catálogo!A:B,2,FALSE),"")</f>
        <v>2</v>
      </c>
      <c r="W690" s="5">
        <v>1</v>
      </c>
      <c r="X690" s="6" t="s">
        <v>562</v>
      </c>
      <c r="Y690" s="5">
        <v>20171</v>
      </c>
      <c r="Z690" s="5" t="s">
        <v>4010</v>
      </c>
      <c r="AA690" s="5">
        <f>IF(ActividadesCom[[#This Row],[NIVEL 4]]&lt;&gt;0,VLOOKUP(ActividadesCom[[#This Row],[NIVEL 4]],Catálogo!A:B,2,FALSE),"")</f>
        <v>2</v>
      </c>
      <c r="AB690" s="5">
        <v>1</v>
      </c>
      <c r="AC690" s="6" t="s">
        <v>2</v>
      </c>
      <c r="AD690" s="5">
        <v>20143</v>
      </c>
      <c r="AE690" s="5" t="s">
        <v>4010</v>
      </c>
      <c r="AF690" s="5">
        <f>IF(ActividadesCom[[#This Row],[NIVEL 5]]&lt;&gt;0,VLOOKUP(ActividadesCom[[#This Row],[NIVEL 5]],Catálogo!A:B,2,FALSE),"")</f>
        <v>2</v>
      </c>
      <c r="AG690" s="5">
        <v>1</v>
      </c>
      <c r="AH690" s="2"/>
      <c r="AI690" s="2"/>
    </row>
    <row r="691" spans="1:35" ht="30" hidden="1" customHeight="1" x14ac:dyDescent="0.25">
      <c r="A691" s="7">
        <v>14470367</v>
      </c>
      <c r="B691" s="97" t="str">
        <f>VLOOKUP(ActividadesCom[[#This Row],[NO. DE CONTROL]],'LISTADO ESTUDIANTES'!A:C,3,FALSE)</f>
        <v>OCHOA GUERRA JHOANA</v>
      </c>
      <c r="C691" s="97" t="str">
        <f>VLOOKUP(ActividadesCom[[#This Row],[NO. DE CONTROL]],'LISTADO ESTUDIANTES'!A:B,2,FALSE)</f>
        <v>INGENIERIA EN GESTION EMPRESARIAL</v>
      </c>
      <c r="D691" s="18" t="str">
        <f>VLOOKUP(ActividadesCom[[#This Row],[NO. DE CONTROL]],'LISTADO ESTUDIANTES'!A:D,4,FALSE)</f>
        <v>EGRESADO(A)</v>
      </c>
      <c r="E691" s="5">
        <f>SUM(ActividadesCom[[#This Row],[CRÉD. 1]],ActividadesCom[[#This Row],[CRÉD. 2]],ActividadesCom[[#This Row],[CRÉD. 3]],ActividadesCom[[#This Row],[CRÉD. 4]],ActividadesCom[[#This Row],[CRÉD. 5]])</f>
        <v>6</v>
      </c>
      <c r="F691" s="17">
        <f>IF(ActividadesCom[[#This Row],[ÚLTIMO SEMESTRE CON CRÉDITOS]]&gt;0,ROUND(AVERAGE(ActividadesCom[[#This Row],[VALOR NIVEL 5]],ActividadesCom[[#This Row],[VALOR NIVEL 4]],ActividadesCom[[#This Row],[VALOR NIVEL 3]],ActividadesCom[[#This Row],[VALOR NIVEL 2]],ActividadesCom[[#This Row],[VALOR NIVEL 1]]),0),"")</f>
        <v>2</v>
      </c>
      <c r="G691" s="5" t="str">
        <f>IF(ActividadesCom[[#This Row],[PROMEDIO]]="","",IF(ActividadesCom[[#This Row],[PROMEDIO]]&gt;=4,"EXCELENTE",IF(ActividadesCom[[#This Row],[PROMEDIO]]&gt;=3,"NOTABLE",IF(ActividadesCom[[#This Row],[PROMEDIO]]&gt;=2,"BUENO",IF(ActividadesCom[[#This Row],[PROMEDIO]]=1,"SUFICIENTE","")))))</f>
        <v>BUENO</v>
      </c>
      <c r="H691" s="5">
        <f>MAX(ActividadesCom[[#This Row],[PERÍODO 1]],ActividadesCom[[#This Row],[PERÍODO 2]],ActividadesCom[[#This Row],[PERÍODO 3]],ActividadesCom[[#This Row],[PERÍODO 4]],ActividadesCom[[#This Row],[PERÍODO 5]])</f>
        <v>20181</v>
      </c>
      <c r="I691" s="6" t="s">
        <v>445</v>
      </c>
      <c r="J691" s="5">
        <v>20181</v>
      </c>
      <c r="K691" s="5" t="s">
        <v>4010</v>
      </c>
      <c r="L691" s="5">
        <f>IF(ActividadesCom[[#This Row],[NIVEL 1]]&lt;&gt;0,VLOOKUP(ActividadesCom[[#This Row],[NIVEL 1]],Catálogo!A:B,2,FALSE),"")</f>
        <v>2</v>
      </c>
      <c r="M691" s="5">
        <v>2</v>
      </c>
      <c r="N691" s="6" t="s">
        <v>111</v>
      </c>
      <c r="O691" s="5">
        <v>20173</v>
      </c>
      <c r="P691" s="5" t="s">
        <v>4010</v>
      </c>
      <c r="Q691" s="5">
        <f>IF(ActividadesCom[[#This Row],[NIVEL 2]]&lt;&gt;0,VLOOKUP(ActividadesCom[[#This Row],[NIVEL 2]],Catálogo!A:B,2,FALSE),"")</f>
        <v>2</v>
      </c>
      <c r="R691" s="5">
        <v>1</v>
      </c>
      <c r="S691" s="6" t="s">
        <v>562</v>
      </c>
      <c r="T691" s="5">
        <v>20171</v>
      </c>
      <c r="U691" s="5" t="s">
        <v>4010</v>
      </c>
      <c r="V691" s="5">
        <f>IF(ActividadesCom[[#This Row],[NIVEL 3]]&lt;&gt;0,VLOOKUP(ActividadesCom[[#This Row],[NIVEL 3]],Catálogo!A:B,2,FALSE),"")</f>
        <v>2</v>
      </c>
      <c r="W691" s="5">
        <v>1</v>
      </c>
      <c r="X691" s="6"/>
      <c r="Y691" s="5"/>
      <c r="Z691" s="5"/>
      <c r="AA691" s="5" t="str">
        <f>IF(ActividadesCom[[#This Row],[NIVEL 4]]&lt;&gt;0,VLOOKUP(ActividadesCom[[#This Row],[NIVEL 4]],Catálogo!A:B,2,FALSE),"")</f>
        <v/>
      </c>
      <c r="AB691" s="5"/>
      <c r="AC691" s="6" t="s">
        <v>476</v>
      </c>
      <c r="AD691" s="5" t="s">
        <v>244</v>
      </c>
      <c r="AE691" s="5" t="s">
        <v>4010</v>
      </c>
      <c r="AF691" s="5">
        <f>IF(ActividadesCom[[#This Row],[NIVEL 5]]&lt;&gt;0,VLOOKUP(ActividadesCom[[#This Row],[NIVEL 5]],Catálogo!A:B,2,FALSE),"")</f>
        <v>2</v>
      </c>
      <c r="AG691" s="5">
        <v>2</v>
      </c>
      <c r="AH691" s="2"/>
      <c r="AI691" s="2"/>
    </row>
    <row r="692" spans="1:35" ht="30" hidden="1" customHeight="1" x14ac:dyDescent="0.25">
      <c r="A692" s="7">
        <v>14470368</v>
      </c>
      <c r="B692" s="97" t="str">
        <f>VLOOKUP(ActividadesCom[[#This Row],[NO. DE CONTROL]],'LISTADO ESTUDIANTES'!A:C,3,FALSE)</f>
        <v>NARVAEZ GARCIA EDDY ALBERTO</v>
      </c>
      <c r="C692" s="97" t="str">
        <f>VLOOKUP(ActividadesCom[[#This Row],[NO. DE CONTROL]],'LISTADO ESTUDIANTES'!A:B,2,FALSE)</f>
        <v>ARQUITECTURA</v>
      </c>
      <c r="D692" s="18" t="str">
        <f>VLOOKUP(ActividadesCom[[#This Row],[NO. DE CONTROL]],'LISTADO ESTUDIANTES'!A:D,4,FALSE)</f>
        <v>BAJA</v>
      </c>
      <c r="E692" s="5">
        <f>SUM(ActividadesCom[[#This Row],[CRÉD. 1]],ActividadesCom[[#This Row],[CRÉD. 2]],ActividadesCom[[#This Row],[CRÉD. 3]],ActividadesCom[[#This Row],[CRÉD. 4]],ActividadesCom[[#This Row],[CRÉD. 5]])</f>
        <v>0</v>
      </c>
      <c r="F692" s="17" t="str">
        <f>IF(ActividadesCom[[#This Row],[ÚLTIMO SEMESTRE CON CRÉDITOS]]&gt;0,ROUND(AVERAGE(ActividadesCom[[#This Row],[VALOR NIVEL 5]],ActividadesCom[[#This Row],[VALOR NIVEL 4]],ActividadesCom[[#This Row],[VALOR NIVEL 3]],ActividadesCom[[#This Row],[VALOR NIVEL 2]],ActividadesCom[[#This Row],[VALOR NIVEL 1]]),0),"")</f>
        <v/>
      </c>
      <c r="G692" s="5" t="str">
        <f>IF(ActividadesCom[[#This Row],[PROMEDIO]]="","",IF(ActividadesCom[[#This Row],[PROMEDIO]]&gt;=4,"EXCELENTE",IF(ActividadesCom[[#This Row],[PROMEDIO]]&gt;=3,"NOTABLE",IF(ActividadesCom[[#This Row],[PROMEDIO]]&gt;=2,"BUENO",IF(ActividadesCom[[#This Row],[PROMEDIO]]=1,"SUFICIENTE","")))))</f>
        <v/>
      </c>
      <c r="H692" s="5">
        <f>MAX(ActividadesCom[[#This Row],[PERÍODO 1]],ActividadesCom[[#This Row],[PERÍODO 2]],ActividadesCom[[#This Row],[PERÍODO 3]],ActividadesCom[[#This Row],[PERÍODO 4]],ActividadesCom[[#This Row],[PERÍODO 5]])</f>
        <v>0</v>
      </c>
      <c r="I692" s="6"/>
      <c r="J692" s="5"/>
      <c r="K692" s="5"/>
      <c r="L692" s="5" t="str">
        <f>IF(ActividadesCom[[#This Row],[NIVEL 1]]&lt;&gt;0,VLOOKUP(ActividadesCom[[#This Row],[NIVEL 1]],Catálogo!A:B,2,FALSE),"")</f>
        <v/>
      </c>
      <c r="M692" s="5"/>
      <c r="N692" s="6"/>
      <c r="O692" s="5"/>
      <c r="P692" s="5"/>
      <c r="Q692" s="5" t="str">
        <f>IF(ActividadesCom[[#This Row],[NIVEL 2]]&lt;&gt;0,VLOOKUP(ActividadesCom[[#This Row],[NIVEL 2]],Catálogo!A:B,2,FALSE),"")</f>
        <v/>
      </c>
      <c r="R692" s="5"/>
      <c r="S692" s="6"/>
      <c r="T692" s="5"/>
      <c r="U692" s="5"/>
      <c r="V692" s="5" t="str">
        <f>IF(ActividadesCom[[#This Row],[NIVEL 3]]&lt;&gt;0,VLOOKUP(ActividadesCom[[#This Row],[NIVEL 3]],Catálogo!A:B,2,FALSE),"")</f>
        <v/>
      </c>
      <c r="W692" s="5"/>
      <c r="X692" s="6"/>
      <c r="Y692" s="5"/>
      <c r="Z692" s="5"/>
      <c r="AA692" s="5" t="str">
        <f>IF(ActividadesCom[[#This Row],[NIVEL 4]]&lt;&gt;0,VLOOKUP(ActividadesCom[[#This Row],[NIVEL 4]],Catálogo!A:B,2,FALSE),"")</f>
        <v/>
      </c>
      <c r="AB692" s="5"/>
      <c r="AC692" s="6"/>
      <c r="AD692" s="5"/>
      <c r="AE692" s="5"/>
      <c r="AF692" s="5" t="str">
        <f>IF(ActividadesCom[[#This Row],[NIVEL 5]]&lt;&gt;0,VLOOKUP(ActividadesCom[[#This Row],[NIVEL 5]],Catálogo!A:B,2,FALSE),"")</f>
        <v/>
      </c>
      <c r="AG692" s="5"/>
      <c r="AH692" s="2"/>
      <c r="AI692" s="2"/>
    </row>
    <row r="693" spans="1:35" ht="30" hidden="1" customHeight="1" x14ac:dyDescent="0.25">
      <c r="A693" s="7">
        <v>14470369</v>
      </c>
      <c r="B693" s="97" t="str">
        <f>VLOOKUP(ActividadesCom[[#This Row],[NO. DE CONTROL]],'LISTADO ESTUDIANTES'!A:C,3,FALSE)</f>
        <v>LOPEZ MARTINEZ JOSE ARBEY</v>
      </c>
      <c r="C693" s="97" t="str">
        <f>VLOOKUP(ActividadesCom[[#This Row],[NO. DE CONTROL]],'LISTADO ESTUDIANTES'!A:B,2,FALSE)</f>
        <v>INGENIERIA EN SISTEMAS COMPUTACIONALES</v>
      </c>
      <c r="D693" s="18" t="str">
        <f>VLOOKUP(ActividadesCom[[#This Row],[NO. DE CONTROL]],'LISTADO ESTUDIANTES'!A:D,4,FALSE)</f>
        <v>EGRESADO(A)</v>
      </c>
      <c r="E693" s="5">
        <f>SUM(ActividadesCom[[#This Row],[CRÉD. 1]],ActividadesCom[[#This Row],[CRÉD. 2]],ActividadesCom[[#This Row],[CRÉD. 3]],ActividadesCom[[#This Row],[CRÉD. 4]],ActividadesCom[[#This Row],[CRÉD. 5]])</f>
        <v>5</v>
      </c>
      <c r="F693" s="17">
        <f>IF(ActividadesCom[[#This Row],[ÚLTIMO SEMESTRE CON CRÉDITOS]]&gt;0,ROUND(AVERAGE(ActividadesCom[[#This Row],[VALOR NIVEL 5]],ActividadesCom[[#This Row],[VALOR NIVEL 4]],ActividadesCom[[#This Row],[VALOR NIVEL 3]],ActividadesCom[[#This Row],[VALOR NIVEL 2]],ActividadesCom[[#This Row],[VALOR NIVEL 1]]),0),"")</f>
        <v>2</v>
      </c>
      <c r="G693" s="5" t="str">
        <f>IF(ActividadesCom[[#This Row],[PROMEDIO]]="","",IF(ActividadesCom[[#This Row],[PROMEDIO]]&gt;=4,"EXCELENTE",IF(ActividadesCom[[#This Row],[PROMEDIO]]&gt;=3,"NOTABLE",IF(ActividadesCom[[#This Row],[PROMEDIO]]&gt;=2,"BUENO",IF(ActividadesCom[[#This Row],[PROMEDIO]]=1,"SUFICIENTE","")))))</f>
        <v>BUENO</v>
      </c>
      <c r="H693" s="5">
        <f>MAX(ActividadesCom[[#This Row],[PERÍODO 1]],ActividadesCom[[#This Row],[PERÍODO 2]],ActividadesCom[[#This Row],[PERÍODO 3]],ActividadesCom[[#This Row],[PERÍODO 4]],ActividadesCom[[#This Row],[PERÍODO 5]])</f>
        <v>20183</v>
      </c>
      <c r="I693" s="10" t="s">
        <v>549</v>
      </c>
      <c r="J693" s="5">
        <v>20183</v>
      </c>
      <c r="K693" s="5" t="s">
        <v>4010</v>
      </c>
      <c r="L693" s="5">
        <f>IF(ActividadesCom[[#This Row],[NIVEL 1]]&lt;&gt;0,VLOOKUP(ActividadesCom[[#This Row],[NIVEL 1]],Catálogo!A:B,2,FALSE),"")</f>
        <v>2</v>
      </c>
      <c r="M693" s="5">
        <v>1</v>
      </c>
      <c r="N693" s="6" t="s">
        <v>959</v>
      </c>
      <c r="O693" s="5">
        <v>20181</v>
      </c>
      <c r="P693" s="5" t="s">
        <v>4010</v>
      </c>
      <c r="Q693" s="5">
        <f>IF(ActividadesCom[[#This Row],[NIVEL 2]]&lt;&gt;0,VLOOKUP(ActividadesCom[[#This Row],[NIVEL 2]],Catálogo!A:B,2,FALSE),"")</f>
        <v>2</v>
      </c>
      <c r="R693" s="5">
        <v>1</v>
      </c>
      <c r="S693" s="6" t="s">
        <v>716</v>
      </c>
      <c r="T693" s="5">
        <v>20181</v>
      </c>
      <c r="U693" s="5" t="s">
        <v>4010</v>
      </c>
      <c r="V693" s="5">
        <f>IF(ActividadesCom[[#This Row],[NIVEL 3]]&lt;&gt;0,VLOOKUP(ActividadesCom[[#This Row],[NIVEL 3]],Catálogo!A:B,2,FALSE),"")</f>
        <v>2</v>
      </c>
      <c r="W693" s="5">
        <v>1</v>
      </c>
      <c r="X693" s="6" t="s">
        <v>719</v>
      </c>
      <c r="Y693" s="5">
        <v>20181</v>
      </c>
      <c r="Z693" s="5" t="s">
        <v>4010</v>
      </c>
      <c r="AA693" s="5">
        <f>IF(ActividadesCom[[#This Row],[NIVEL 4]]&lt;&gt;0,VLOOKUP(ActividadesCom[[#This Row],[NIVEL 4]],Catálogo!A:B,2,FALSE),"")</f>
        <v>2</v>
      </c>
      <c r="AB693" s="5">
        <v>1</v>
      </c>
      <c r="AC693" s="6" t="s">
        <v>42</v>
      </c>
      <c r="AD693" s="5">
        <v>20143</v>
      </c>
      <c r="AE693" s="5" t="s">
        <v>4010</v>
      </c>
      <c r="AF693" s="5">
        <f>IF(ActividadesCom[[#This Row],[NIVEL 5]]&lt;&gt;0,VLOOKUP(ActividadesCom[[#This Row],[NIVEL 5]],Catálogo!A:B,2,FALSE),"")</f>
        <v>2</v>
      </c>
      <c r="AG693" s="5">
        <v>1</v>
      </c>
      <c r="AH693" s="2"/>
      <c r="AI693" s="2"/>
    </row>
    <row r="694" spans="1:35" ht="30" hidden="1" customHeight="1" x14ac:dyDescent="0.25">
      <c r="A694" s="7">
        <v>14470370</v>
      </c>
      <c r="B694" s="97" t="str">
        <f>VLOOKUP(ActividadesCom[[#This Row],[NO. DE CONTROL]],'LISTADO ESTUDIANTES'!A:C,3,FALSE)</f>
        <v>HERNANDEZ PACHECO RODRIGO ALBERTO</v>
      </c>
      <c r="C694" s="97" t="str">
        <f>VLOOKUP(ActividadesCom[[#This Row],[NO. DE CONTROL]],'LISTADO ESTUDIANTES'!A:B,2,FALSE)</f>
        <v>INGENIERIA MECANICA</v>
      </c>
      <c r="D694" s="18" t="str">
        <f>VLOOKUP(ActividadesCom[[#This Row],[NO. DE CONTROL]],'LISTADO ESTUDIANTES'!A:D,4,FALSE)</f>
        <v>EGRESADO(A)</v>
      </c>
      <c r="E694" s="5">
        <f>SUM(ActividadesCom[[#This Row],[CRÉD. 1]],ActividadesCom[[#This Row],[CRÉD. 2]],ActividadesCom[[#This Row],[CRÉD. 3]],ActividadesCom[[#This Row],[CRÉD. 4]],ActividadesCom[[#This Row],[CRÉD. 5]])</f>
        <v>5</v>
      </c>
      <c r="F694" s="17">
        <f>IF(ActividadesCom[[#This Row],[ÚLTIMO SEMESTRE CON CRÉDITOS]]&gt;0,ROUND(AVERAGE(ActividadesCom[[#This Row],[VALOR NIVEL 5]],ActividadesCom[[#This Row],[VALOR NIVEL 4]],ActividadesCom[[#This Row],[VALOR NIVEL 3]],ActividadesCom[[#This Row],[VALOR NIVEL 2]],ActividadesCom[[#This Row],[VALOR NIVEL 1]]),0),"")</f>
        <v>2</v>
      </c>
      <c r="G694" s="5" t="str">
        <f>IF(ActividadesCom[[#This Row],[PROMEDIO]]="","",IF(ActividadesCom[[#This Row],[PROMEDIO]]&gt;=4,"EXCELENTE",IF(ActividadesCom[[#This Row],[PROMEDIO]]&gt;=3,"NOTABLE",IF(ActividadesCom[[#This Row],[PROMEDIO]]&gt;=2,"BUENO",IF(ActividadesCom[[#This Row],[PROMEDIO]]=1,"SUFICIENTE","")))))</f>
        <v>BUENO</v>
      </c>
      <c r="H694" s="5">
        <f>MAX(ActividadesCom[[#This Row],[PERÍODO 1]],ActividadesCom[[#This Row],[PERÍODO 2]],ActividadesCom[[#This Row],[PERÍODO 3]],ActividadesCom[[#This Row],[PERÍODO 4]],ActividadesCom[[#This Row],[PERÍODO 5]])</f>
        <v>20191</v>
      </c>
      <c r="I694" s="10" t="s">
        <v>436</v>
      </c>
      <c r="J694" s="5">
        <v>20173</v>
      </c>
      <c r="K694" s="5" t="s">
        <v>4010</v>
      </c>
      <c r="L694" s="5">
        <f>IF(ActividadesCom[[#This Row],[NIVEL 1]]&lt;&gt;0,VLOOKUP(ActividadesCom[[#This Row],[NIVEL 1]],Catálogo!A:B,2,FALSE),"")</f>
        <v>2</v>
      </c>
      <c r="M694" s="5">
        <v>2</v>
      </c>
      <c r="N694" s="6" t="s">
        <v>955</v>
      </c>
      <c r="O694" s="5">
        <v>20191</v>
      </c>
      <c r="P694" s="5" t="s">
        <v>4010</v>
      </c>
      <c r="Q694" s="5">
        <f>IF(ActividadesCom[[#This Row],[NIVEL 2]]&lt;&gt;0,VLOOKUP(ActividadesCom[[#This Row],[NIVEL 2]],Catálogo!A:B,2,FALSE),"")</f>
        <v>2</v>
      </c>
      <c r="R694" s="5">
        <v>1</v>
      </c>
      <c r="S694" s="6"/>
      <c r="T694" s="5"/>
      <c r="U694" s="5"/>
      <c r="V694" s="5" t="str">
        <f>IF(ActividadesCom[[#This Row],[NIVEL 3]]&lt;&gt;0,VLOOKUP(ActividadesCom[[#This Row],[NIVEL 3]],Catálogo!A:B,2,FALSE),"")</f>
        <v/>
      </c>
      <c r="W694" s="5"/>
      <c r="X694" s="6" t="s">
        <v>82</v>
      </c>
      <c r="Y694" s="5">
        <v>20171</v>
      </c>
      <c r="Z694" s="5" t="s">
        <v>4010</v>
      </c>
      <c r="AA694" s="5">
        <f>IF(ActividadesCom[[#This Row],[NIVEL 4]]&lt;&gt;0,VLOOKUP(ActividadesCom[[#This Row],[NIVEL 4]],Catálogo!A:B,2,FALSE),"")</f>
        <v>2</v>
      </c>
      <c r="AB694" s="5">
        <v>1</v>
      </c>
      <c r="AC694" s="6" t="s">
        <v>6</v>
      </c>
      <c r="AD694" s="5">
        <v>20143</v>
      </c>
      <c r="AE694" s="5" t="s">
        <v>4010</v>
      </c>
      <c r="AF694" s="5">
        <f>IF(ActividadesCom[[#This Row],[NIVEL 5]]&lt;&gt;0,VLOOKUP(ActividadesCom[[#This Row],[NIVEL 5]],Catálogo!A:B,2,FALSE),"")</f>
        <v>2</v>
      </c>
      <c r="AG694" s="5">
        <v>1</v>
      </c>
      <c r="AH694" s="2"/>
      <c r="AI694" s="2"/>
    </row>
    <row r="695" spans="1:35" ht="30" hidden="1" customHeight="1" x14ac:dyDescent="0.25">
      <c r="A695" s="7">
        <v>14470371</v>
      </c>
      <c r="B695" s="97" t="str">
        <f>VLOOKUP(ActividadesCom[[#This Row],[NO. DE CONTROL]],'LISTADO ESTUDIANTES'!A:C,3,FALSE)</f>
        <v>PAVON QUI EBER ALEJANDRO</v>
      </c>
      <c r="C695" s="97" t="str">
        <f>VLOOKUP(ActividadesCom[[#This Row],[NO. DE CONTROL]],'LISTADO ESTUDIANTES'!A:B,2,FALSE)</f>
        <v>INGENIERIA INDUSTRIAL</v>
      </c>
      <c r="D695" s="18" t="str">
        <f>VLOOKUP(ActividadesCom[[#This Row],[NO. DE CONTROL]],'LISTADO ESTUDIANTES'!A:D,4,FALSE)</f>
        <v>BAJA</v>
      </c>
      <c r="E695" s="5">
        <f>SUM(ActividadesCom[[#This Row],[CRÉD. 1]],ActividadesCom[[#This Row],[CRÉD. 2]],ActividadesCom[[#This Row],[CRÉD. 3]],ActividadesCom[[#This Row],[CRÉD. 4]],ActividadesCom[[#This Row],[CRÉD. 5]])</f>
        <v>0</v>
      </c>
      <c r="F695" s="17" t="str">
        <f>IF(ActividadesCom[[#This Row],[ÚLTIMO SEMESTRE CON CRÉDITOS]]&gt;0,ROUND(AVERAGE(ActividadesCom[[#This Row],[VALOR NIVEL 5]],ActividadesCom[[#This Row],[VALOR NIVEL 4]],ActividadesCom[[#This Row],[VALOR NIVEL 3]],ActividadesCom[[#This Row],[VALOR NIVEL 2]],ActividadesCom[[#This Row],[VALOR NIVEL 1]]),0),"")</f>
        <v/>
      </c>
      <c r="G695" s="5" t="str">
        <f>IF(ActividadesCom[[#This Row],[PROMEDIO]]="","",IF(ActividadesCom[[#This Row],[PROMEDIO]]&gt;=4,"EXCELENTE",IF(ActividadesCom[[#This Row],[PROMEDIO]]&gt;=3,"NOTABLE",IF(ActividadesCom[[#This Row],[PROMEDIO]]&gt;=2,"BUENO",IF(ActividadesCom[[#This Row],[PROMEDIO]]=1,"SUFICIENTE","")))))</f>
        <v/>
      </c>
      <c r="H695" s="5">
        <f>MAX(ActividadesCom[[#This Row],[PERÍODO 1]],ActividadesCom[[#This Row],[PERÍODO 2]],ActividadesCom[[#This Row],[PERÍODO 3]],ActividadesCom[[#This Row],[PERÍODO 4]],ActividadesCom[[#This Row],[PERÍODO 5]])</f>
        <v>0</v>
      </c>
      <c r="I695" s="10"/>
      <c r="J695" s="5"/>
      <c r="K695" s="5"/>
      <c r="L695" s="5" t="str">
        <f>IF(ActividadesCom[[#This Row],[NIVEL 1]]&lt;&gt;0,VLOOKUP(ActividadesCom[[#This Row],[NIVEL 1]],Catálogo!A:B,2,FALSE),"")</f>
        <v/>
      </c>
      <c r="M695" s="5"/>
      <c r="N695" s="6"/>
      <c r="O695" s="5"/>
      <c r="P695" s="5"/>
      <c r="Q695" s="5" t="str">
        <f>IF(ActividadesCom[[#This Row],[NIVEL 2]]&lt;&gt;0,VLOOKUP(ActividadesCom[[#This Row],[NIVEL 2]],Catálogo!A:B,2,FALSE),"")</f>
        <v/>
      </c>
      <c r="R695" s="5"/>
      <c r="S695" s="6"/>
      <c r="T695" s="5"/>
      <c r="U695" s="5"/>
      <c r="V695" s="5" t="str">
        <f>IF(ActividadesCom[[#This Row],[NIVEL 3]]&lt;&gt;0,VLOOKUP(ActividadesCom[[#This Row],[NIVEL 3]],Catálogo!A:B,2,FALSE),"")</f>
        <v/>
      </c>
      <c r="W695" s="5"/>
      <c r="X695" s="6"/>
      <c r="Y695" s="5"/>
      <c r="Z695" s="5"/>
      <c r="AA695" s="5" t="str">
        <f>IF(ActividadesCom[[#This Row],[NIVEL 4]]&lt;&gt;0,VLOOKUP(ActividadesCom[[#This Row],[NIVEL 4]],Catálogo!A:B,2,FALSE),"")</f>
        <v/>
      </c>
      <c r="AB695" s="5"/>
      <c r="AC695" s="6"/>
      <c r="AD695" s="5"/>
      <c r="AE695" s="5"/>
      <c r="AF695" s="5" t="str">
        <f>IF(ActividadesCom[[#This Row],[NIVEL 5]]&lt;&gt;0,VLOOKUP(ActividadesCom[[#This Row],[NIVEL 5]],Catálogo!A:B,2,FALSE),"")</f>
        <v/>
      </c>
      <c r="AG695" s="5"/>
      <c r="AH695" s="2"/>
      <c r="AI695" s="2"/>
    </row>
    <row r="696" spans="1:35" ht="30" hidden="1" customHeight="1" x14ac:dyDescent="0.25">
      <c r="A696" s="7">
        <v>14470372</v>
      </c>
      <c r="B696" s="97" t="str">
        <f>VLOOKUP(ActividadesCom[[#This Row],[NO. DE CONTROL]],'LISTADO ESTUDIANTES'!A:C,3,FALSE)</f>
        <v>SULUB CHE CARLOS DAMIAN</v>
      </c>
      <c r="C696" s="97" t="str">
        <f>VLOOKUP(ActividadesCom[[#This Row],[NO. DE CONTROL]],'LISTADO ESTUDIANTES'!A:B,2,FALSE)</f>
        <v>INGENIERIA INDUSTRIAL</v>
      </c>
      <c r="D696" s="18" t="str">
        <f>VLOOKUP(ActividadesCom[[#This Row],[NO. DE CONTROL]],'LISTADO ESTUDIANTES'!A:D,4,FALSE)</f>
        <v>BAJA</v>
      </c>
      <c r="E696" s="5">
        <f>SUM(ActividadesCom[[#This Row],[CRÉD. 1]],ActividadesCom[[#This Row],[CRÉD. 2]],ActividadesCom[[#This Row],[CRÉD. 3]],ActividadesCom[[#This Row],[CRÉD. 4]],ActividadesCom[[#This Row],[CRÉD. 5]])</f>
        <v>1</v>
      </c>
      <c r="F696" s="17">
        <f>IF(ActividadesCom[[#This Row],[ÚLTIMO SEMESTRE CON CRÉDITOS]]&gt;0,ROUND(AVERAGE(ActividadesCom[[#This Row],[VALOR NIVEL 5]],ActividadesCom[[#This Row],[VALOR NIVEL 4]],ActividadesCom[[#This Row],[VALOR NIVEL 3]],ActividadesCom[[#This Row],[VALOR NIVEL 2]],ActividadesCom[[#This Row],[VALOR NIVEL 1]]),0),"")</f>
        <v>2</v>
      </c>
      <c r="G696" s="5" t="str">
        <f>IF(ActividadesCom[[#This Row],[PROMEDIO]]="","",IF(ActividadesCom[[#This Row],[PROMEDIO]]&gt;=4,"EXCELENTE",IF(ActividadesCom[[#This Row],[PROMEDIO]]&gt;=3,"NOTABLE",IF(ActividadesCom[[#This Row],[PROMEDIO]]&gt;=2,"BUENO",IF(ActividadesCom[[#This Row],[PROMEDIO]]=1,"SUFICIENTE","")))))</f>
        <v>BUENO</v>
      </c>
      <c r="H696" s="5">
        <f>MAX(ActividadesCom[[#This Row],[PERÍODO 1]],ActividadesCom[[#This Row],[PERÍODO 2]],ActividadesCom[[#This Row],[PERÍODO 3]],ActividadesCom[[#This Row],[PERÍODO 4]],ActividadesCom[[#This Row],[PERÍODO 5]])</f>
        <v>20143</v>
      </c>
      <c r="I696" s="10"/>
      <c r="J696" s="5"/>
      <c r="K696" s="5"/>
      <c r="L696" s="5" t="str">
        <f>IF(ActividadesCom[[#This Row],[NIVEL 1]]&lt;&gt;0,VLOOKUP(ActividadesCom[[#This Row],[NIVEL 1]],Catálogo!A:B,2,FALSE),"")</f>
        <v/>
      </c>
      <c r="M696" s="5"/>
      <c r="N696" s="6"/>
      <c r="O696" s="5"/>
      <c r="P696" s="5"/>
      <c r="Q696" s="5" t="str">
        <f>IF(ActividadesCom[[#This Row],[NIVEL 2]]&lt;&gt;0,VLOOKUP(ActividadesCom[[#This Row],[NIVEL 2]],Catálogo!A:B,2,FALSE),"")</f>
        <v/>
      </c>
      <c r="R696" s="5"/>
      <c r="S696" s="6"/>
      <c r="T696" s="5"/>
      <c r="U696" s="5"/>
      <c r="V696" s="5" t="str">
        <f>IF(ActividadesCom[[#This Row],[NIVEL 3]]&lt;&gt;0,VLOOKUP(ActividadesCom[[#This Row],[NIVEL 3]],Catálogo!A:B,2,FALSE),"")</f>
        <v/>
      </c>
      <c r="W696" s="5"/>
      <c r="X696" s="6"/>
      <c r="Y696" s="5"/>
      <c r="Z696" s="5"/>
      <c r="AA696" s="5" t="str">
        <f>IF(ActividadesCom[[#This Row],[NIVEL 4]]&lt;&gt;0,VLOOKUP(ActividadesCom[[#This Row],[NIVEL 4]],Catálogo!A:B,2,FALSE),"")</f>
        <v/>
      </c>
      <c r="AB696" s="5"/>
      <c r="AC696" s="6" t="s">
        <v>6</v>
      </c>
      <c r="AD696" s="5">
        <v>20143</v>
      </c>
      <c r="AE696" s="5" t="s">
        <v>4010</v>
      </c>
      <c r="AF696" s="5">
        <f>IF(ActividadesCom[[#This Row],[NIVEL 5]]&lt;&gt;0,VLOOKUP(ActividadesCom[[#This Row],[NIVEL 5]],Catálogo!A:B,2,FALSE),"")</f>
        <v>2</v>
      </c>
      <c r="AG696" s="5">
        <v>1</v>
      </c>
      <c r="AH696" s="2"/>
      <c r="AI696" s="2"/>
    </row>
    <row r="697" spans="1:35" ht="30" hidden="1" customHeight="1" x14ac:dyDescent="0.25">
      <c r="A697" s="7">
        <v>14470373</v>
      </c>
      <c r="B697" s="97" t="str">
        <f>VLOOKUP(ActividadesCom[[#This Row],[NO. DE CONTROL]],'LISTADO ESTUDIANTES'!A:C,3,FALSE)</f>
        <v>RODRIGUEZ VAZQUEZ MUSULINE</v>
      </c>
      <c r="C697" s="97" t="str">
        <f>VLOOKUP(ActividadesCom[[#This Row],[NO. DE CONTROL]],'LISTADO ESTUDIANTES'!A:B,2,FALSE)</f>
        <v>INGENIERIA INDUSTRIAL</v>
      </c>
      <c r="D697" s="18" t="str">
        <f>VLOOKUP(ActividadesCom[[#This Row],[NO. DE CONTROL]],'LISTADO ESTUDIANTES'!A:D,4,FALSE)</f>
        <v>BAJA</v>
      </c>
      <c r="E697" s="5">
        <f>SUM(ActividadesCom[[#This Row],[CRÉD. 1]],ActividadesCom[[#This Row],[CRÉD. 2]],ActividadesCom[[#This Row],[CRÉD. 3]],ActividadesCom[[#This Row],[CRÉD. 4]],ActividadesCom[[#This Row],[CRÉD. 5]])</f>
        <v>3</v>
      </c>
      <c r="F697" s="17">
        <f>IF(ActividadesCom[[#This Row],[ÚLTIMO SEMESTRE CON CRÉDITOS]]&gt;0,ROUND(AVERAGE(ActividadesCom[[#This Row],[VALOR NIVEL 5]],ActividadesCom[[#This Row],[VALOR NIVEL 4]],ActividadesCom[[#This Row],[VALOR NIVEL 3]],ActividadesCom[[#This Row],[VALOR NIVEL 2]],ActividadesCom[[#This Row],[VALOR NIVEL 1]]),0),"")</f>
        <v>2</v>
      </c>
      <c r="G697" s="5" t="str">
        <f>IF(ActividadesCom[[#This Row],[PROMEDIO]]="","",IF(ActividadesCom[[#This Row],[PROMEDIO]]&gt;=4,"EXCELENTE",IF(ActividadesCom[[#This Row],[PROMEDIO]]&gt;=3,"NOTABLE",IF(ActividadesCom[[#This Row],[PROMEDIO]]&gt;=2,"BUENO",IF(ActividadesCom[[#This Row],[PROMEDIO]]=1,"SUFICIENTE","")))))</f>
        <v>BUENO</v>
      </c>
      <c r="H697" s="5">
        <f>MAX(ActividadesCom[[#This Row],[PERÍODO 1]],ActividadesCom[[#This Row],[PERÍODO 2]],ActividadesCom[[#This Row],[PERÍODO 3]],ActividadesCom[[#This Row],[PERÍODO 4]],ActividadesCom[[#This Row],[PERÍODO 5]])</f>
        <v>20151</v>
      </c>
      <c r="I697" s="10" t="s">
        <v>360</v>
      </c>
      <c r="J697" s="5">
        <v>20151</v>
      </c>
      <c r="K697" s="5" t="s">
        <v>4010</v>
      </c>
      <c r="L697" s="5">
        <f>IF(ActividadesCom[[#This Row],[NIVEL 1]]&lt;&gt;0,VLOOKUP(ActividadesCom[[#This Row],[NIVEL 1]],Catálogo!A:B,2,FALSE),"")</f>
        <v>2</v>
      </c>
      <c r="M697" s="5">
        <v>1</v>
      </c>
      <c r="N697" s="6" t="s">
        <v>9</v>
      </c>
      <c r="O697" s="5">
        <v>20143</v>
      </c>
      <c r="P697" s="5" t="s">
        <v>4010</v>
      </c>
      <c r="Q697" s="5">
        <f>IF(ActividadesCom[[#This Row],[NIVEL 2]]&lt;&gt;0,VLOOKUP(ActividadesCom[[#This Row],[NIVEL 2]],Catálogo!A:B,2,FALSE),"")</f>
        <v>2</v>
      </c>
      <c r="R697" s="5">
        <v>1</v>
      </c>
      <c r="S697" s="6"/>
      <c r="T697" s="5"/>
      <c r="U697" s="5"/>
      <c r="V697" s="5" t="str">
        <f>IF(ActividadesCom[[#This Row],[NIVEL 3]]&lt;&gt;0,VLOOKUP(ActividadesCom[[#This Row],[NIVEL 3]],Catálogo!A:B,2,FALSE),"")</f>
        <v/>
      </c>
      <c r="W697" s="5"/>
      <c r="X697" s="6"/>
      <c r="Y697" s="5"/>
      <c r="Z697" s="5"/>
      <c r="AA697" s="5" t="str">
        <f>IF(ActividadesCom[[#This Row],[NIVEL 4]]&lt;&gt;0,VLOOKUP(ActividadesCom[[#This Row],[NIVEL 4]],Catálogo!A:B,2,FALSE),"")</f>
        <v/>
      </c>
      <c r="AB697" s="5"/>
      <c r="AC697" s="6" t="s">
        <v>6</v>
      </c>
      <c r="AD697" s="5">
        <v>20143</v>
      </c>
      <c r="AE697" s="5" t="s">
        <v>4010</v>
      </c>
      <c r="AF697" s="5">
        <f>IF(ActividadesCom[[#This Row],[NIVEL 5]]&lt;&gt;0,VLOOKUP(ActividadesCom[[#This Row],[NIVEL 5]],Catálogo!A:B,2,FALSE),"")</f>
        <v>2</v>
      </c>
      <c r="AG697" s="5">
        <v>1</v>
      </c>
      <c r="AH697" s="2"/>
      <c r="AI697" s="2"/>
    </row>
    <row r="698" spans="1:35" ht="30" hidden="1" customHeight="1" x14ac:dyDescent="0.25">
      <c r="A698" s="7">
        <v>14470374</v>
      </c>
      <c r="B698" s="97" t="str">
        <f>VLOOKUP(ActividadesCom[[#This Row],[NO. DE CONTROL]],'LISTADO ESTUDIANTES'!A:C,3,FALSE)</f>
        <v>SOSA MERA CARMEN ANTONIO</v>
      </c>
      <c r="C698" s="97" t="str">
        <f>VLOOKUP(ActividadesCom[[#This Row],[NO. DE CONTROL]],'LISTADO ESTUDIANTES'!A:B,2,FALSE)</f>
        <v>INGENIERIA QUIMICA</v>
      </c>
      <c r="D698" s="18" t="str">
        <f>VLOOKUP(ActividadesCom[[#This Row],[NO. DE CONTROL]],'LISTADO ESTUDIANTES'!A:D,4,FALSE)</f>
        <v>BAJA</v>
      </c>
      <c r="E698" s="5">
        <f>SUM(ActividadesCom[[#This Row],[CRÉD. 1]],ActividadesCom[[#This Row],[CRÉD. 2]],ActividadesCom[[#This Row],[CRÉD. 3]],ActividadesCom[[#This Row],[CRÉD. 4]],ActividadesCom[[#This Row],[CRÉD. 5]])</f>
        <v>0</v>
      </c>
      <c r="F698" s="17" t="str">
        <f>IF(ActividadesCom[[#This Row],[ÚLTIMO SEMESTRE CON CRÉDITOS]]&gt;0,ROUND(AVERAGE(ActividadesCom[[#This Row],[VALOR NIVEL 5]],ActividadesCom[[#This Row],[VALOR NIVEL 4]],ActividadesCom[[#This Row],[VALOR NIVEL 3]],ActividadesCom[[#This Row],[VALOR NIVEL 2]],ActividadesCom[[#This Row],[VALOR NIVEL 1]]),0),"")</f>
        <v/>
      </c>
      <c r="G698" s="5" t="str">
        <f>IF(ActividadesCom[[#This Row],[PROMEDIO]]="","",IF(ActividadesCom[[#This Row],[PROMEDIO]]&gt;=4,"EXCELENTE",IF(ActividadesCom[[#This Row],[PROMEDIO]]&gt;=3,"NOTABLE",IF(ActividadesCom[[#This Row],[PROMEDIO]]&gt;=2,"BUENO",IF(ActividadesCom[[#This Row],[PROMEDIO]]=1,"SUFICIENTE","")))))</f>
        <v/>
      </c>
      <c r="H698" s="5">
        <f>MAX(ActividadesCom[[#This Row],[PERÍODO 1]],ActividadesCom[[#This Row],[PERÍODO 2]],ActividadesCom[[#This Row],[PERÍODO 3]],ActividadesCom[[#This Row],[PERÍODO 4]],ActividadesCom[[#This Row],[PERÍODO 5]])</f>
        <v>0</v>
      </c>
      <c r="I698" s="10"/>
      <c r="J698" s="5"/>
      <c r="K698" s="5"/>
      <c r="L698" s="5" t="str">
        <f>IF(ActividadesCom[[#This Row],[NIVEL 1]]&lt;&gt;0,VLOOKUP(ActividadesCom[[#This Row],[NIVEL 1]],Catálogo!A:B,2,FALSE),"")</f>
        <v/>
      </c>
      <c r="M698" s="5"/>
      <c r="N698" s="6"/>
      <c r="O698" s="5"/>
      <c r="P698" s="5"/>
      <c r="Q698" s="5" t="str">
        <f>IF(ActividadesCom[[#This Row],[NIVEL 2]]&lt;&gt;0,VLOOKUP(ActividadesCom[[#This Row],[NIVEL 2]],Catálogo!A:B,2,FALSE),"")</f>
        <v/>
      </c>
      <c r="R698" s="5"/>
      <c r="S698" s="6"/>
      <c r="T698" s="5"/>
      <c r="U698" s="5"/>
      <c r="V698" s="5" t="str">
        <f>IF(ActividadesCom[[#This Row],[NIVEL 3]]&lt;&gt;0,VLOOKUP(ActividadesCom[[#This Row],[NIVEL 3]],Catálogo!A:B,2,FALSE),"")</f>
        <v/>
      </c>
      <c r="W698" s="5"/>
      <c r="X698" s="6"/>
      <c r="Y698" s="5"/>
      <c r="Z698" s="5"/>
      <c r="AA698" s="5" t="str">
        <f>IF(ActividadesCom[[#This Row],[NIVEL 4]]&lt;&gt;0,VLOOKUP(ActividadesCom[[#This Row],[NIVEL 4]],Catálogo!A:B,2,FALSE),"")</f>
        <v/>
      </c>
      <c r="AB698" s="5"/>
      <c r="AC698" s="6"/>
      <c r="AD698" s="5"/>
      <c r="AE698" s="5"/>
      <c r="AF698" s="5" t="str">
        <f>IF(ActividadesCom[[#This Row],[NIVEL 5]]&lt;&gt;0,VLOOKUP(ActividadesCom[[#This Row],[NIVEL 5]],Catálogo!A:B,2,FALSE),"")</f>
        <v/>
      </c>
      <c r="AG698" s="5"/>
      <c r="AH698" s="2"/>
      <c r="AI698" s="2"/>
    </row>
    <row r="699" spans="1:35" ht="30" hidden="1" customHeight="1" x14ac:dyDescent="0.25">
      <c r="A699" s="7">
        <v>14470375</v>
      </c>
      <c r="B699" s="97" t="str">
        <f>VLOOKUP(ActividadesCom[[#This Row],[NO. DE CONTROL]],'LISTADO ESTUDIANTES'!A:C,3,FALSE)</f>
        <v>LOPEZ MONTEJO KIARA MELINA</v>
      </c>
      <c r="C699" s="97" t="str">
        <f>VLOOKUP(ActividadesCom[[#This Row],[NO. DE CONTROL]],'LISTADO ESTUDIANTES'!A:B,2,FALSE)</f>
        <v>INGENIERIA EN ADMINISTRACION</v>
      </c>
      <c r="D699" s="18" t="str">
        <f>VLOOKUP(ActividadesCom[[#This Row],[NO. DE CONTROL]],'LISTADO ESTUDIANTES'!A:D,4,FALSE)</f>
        <v>BAJA</v>
      </c>
      <c r="E699" s="5">
        <f>SUM(ActividadesCom[[#This Row],[CRÉD. 1]],ActividadesCom[[#This Row],[CRÉD. 2]],ActividadesCom[[#This Row],[CRÉD. 3]],ActividadesCom[[#This Row],[CRÉD. 4]],ActividadesCom[[#This Row],[CRÉD. 5]])</f>
        <v>2</v>
      </c>
      <c r="F699" s="17">
        <f>IF(ActividadesCom[[#This Row],[ÚLTIMO SEMESTRE CON CRÉDITOS]]&gt;0,ROUND(AVERAGE(ActividadesCom[[#This Row],[VALOR NIVEL 5]],ActividadesCom[[#This Row],[VALOR NIVEL 4]],ActividadesCom[[#This Row],[VALOR NIVEL 3]],ActividadesCom[[#This Row],[VALOR NIVEL 2]],ActividadesCom[[#This Row],[VALOR NIVEL 1]]),0),"")</f>
        <v>2</v>
      </c>
      <c r="G699" s="5" t="str">
        <f>IF(ActividadesCom[[#This Row],[PROMEDIO]]="","",IF(ActividadesCom[[#This Row],[PROMEDIO]]&gt;=4,"EXCELENTE",IF(ActividadesCom[[#This Row],[PROMEDIO]]&gt;=3,"NOTABLE",IF(ActividadesCom[[#This Row],[PROMEDIO]]&gt;=2,"BUENO",IF(ActividadesCom[[#This Row],[PROMEDIO]]=1,"SUFICIENTE","")))))</f>
        <v>BUENO</v>
      </c>
      <c r="H699" s="5">
        <f>MAX(ActividadesCom[[#This Row],[PERÍODO 1]],ActividadesCom[[#This Row],[PERÍODO 2]],ActividadesCom[[#This Row],[PERÍODO 3]],ActividadesCom[[#This Row],[PERÍODO 4]],ActividadesCom[[#This Row],[PERÍODO 5]])</f>
        <v>20153</v>
      </c>
      <c r="I699" s="6" t="s">
        <v>3</v>
      </c>
      <c r="J699" s="5">
        <v>20153</v>
      </c>
      <c r="K699" s="5" t="s">
        <v>4010</v>
      </c>
      <c r="L699" s="5">
        <f>IF(ActividadesCom[[#This Row],[NIVEL 1]]&lt;&gt;0,VLOOKUP(ActividadesCom[[#This Row],[NIVEL 1]],Catálogo!A:B,2,FALSE),"")</f>
        <v>2</v>
      </c>
      <c r="M699" s="5">
        <v>1</v>
      </c>
      <c r="N699" s="6" t="s">
        <v>111</v>
      </c>
      <c r="O699" s="5">
        <v>20143</v>
      </c>
      <c r="P699" s="5" t="s">
        <v>4010</v>
      </c>
      <c r="Q699" s="5">
        <f>IF(ActividadesCom[[#This Row],[NIVEL 2]]&lt;&gt;0,VLOOKUP(ActividadesCom[[#This Row],[NIVEL 2]],Catálogo!A:B,2,FALSE),"")</f>
        <v>2</v>
      </c>
      <c r="R699" s="5">
        <v>1</v>
      </c>
      <c r="S699" s="6"/>
      <c r="T699" s="5"/>
      <c r="U699" s="5"/>
      <c r="V699" s="5" t="str">
        <f>IF(ActividadesCom[[#This Row],[NIVEL 3]]&lt;&gt;0,VLOOKUP(ActividadesCom[[#This Row],[NIVEL 3]],Catálogo!A:B,2,FALSE),"")</f>
        <v/>
      </c>
      <c r="W699" s="5"/>
      <c r="X699" s="6"/>
      <c r="Y699" s="5"/>
      <c r="Z699" s="5"/>
      <c r="AA699" s="5" t="str">
        <f>IF(ActividadesCom[[#This Row],[NIVEL 4]]&lt;&gt;0,VLOOKUP(ActividadesCom[[#This Row],[NIVEL 4]],Catálogo!A:B,2,FALSE),"")</f>
        <v/>
      </c>
      <c r="AB699" s="5"/>
      <c r="AC699" s="6"/>
      <c r="AD699" s="5"/>
      <c r="AE699" s="5"/>
      <c r="AF699" s="5" t="str">
        <f>IF(ActividadesCom[[#This Row],[NIVEL 5]]&lt;&gt;0,VLOOKUP(ActividadesCom[[#This Row],[NIVEL 5]],Catálogo!A:B,2,FALSE),"")</f>
        <v/>
      </c>
      <c r="AG699" s="5"/>
      <c r="AH699" s="2"/>
      <c r="AI699" s="2"/>
    </row>
    <row r="700" spans="1:35" ht="30" hidden="1" customHeight="1" x14ac:dyDescent="0.25">
      <c r="A700" s="7">
        <v>14470376</v>
      </c>
      <c r="B700" s="97" t="str">
        <f>VLOOKUP(ActividadesCom[[#This Row],[NO. DE CONTROL]],'LISTADO ESTUDIANTES'!A:C,3,FALSE)</f>
        <v>ROSADO MONTEJO JOSE RAMON</v>
      </c>
      <c r="C700" s="97" t="str">
        <f>VLOOKUP(ActividadesCom[[#This Row],[NO. DE CONTROL]],'LISTADO ESTUDIANTES'!A:B,2,FALSE)</f>
        <v>INGENIERIA INDUSTRIAL</v>
      </c>
      <c r="D700" s="18" t="str">
        <f>VLOOKUP(ActividadesCom[[#This Row],[NO. DE CONTROL]],'LISTADO ESTUDIANTES'!A:D,4,FALSE)</f>
        <v>BAJA</v>
      </c>
      <c r="E700" s="5">
        <f>SUM(ActividadesCom[[#This Row],[CRÉD. 1]],ActividadesCom[[#This Row],[CRÉD. 2]],ActividadesCom[[#This Row],[CRÉD. 3]],ActividadesCom[[#This Row],[CRÉD. 4]],ActividadesCom[[#This Row],[CRÉD. 5]])</f>
        <v>0</v>
      </c>
      <c r="F700" s="17" t="str">
        <f>IF(ActividadesCom[[#This Row],[ÚLTIMO SEMESTRE CON CRÉDITOS]]&gt;0,ROUND(AVERAGE(ActividadesCom[[#This Row],[VALOR NIVEL 5]],ActividadesCom[[#This Row],[VALOR NIVEL 4]],ActividadesCom[[#This Row],[VALOR NIVEL 3]],ActividadesCom[[#This Row],[VALOR NIVEL 2]],ActividadesCom[[#This Row],[VALOR NIVEL 1]]),0),"")</f>
        <v/>
      </c>
      <c r="G700" s="5" t="str">
        <f>IF(ActividadesCom[[#This Row],[PROMEDIO]]="","",IF(ActividadesCom[[#This Row],[PROMEDIO]]&gt;=4,"EXCELENTE",IF(ActividadesCom[[#This Row],[PROMEDIO]]&gt;=3,"NOTABLE",IF(ActividadesCom[[#This Row],[PROMEDIO]]&gt;=2,"BUENO",IF(ActividadesCom[[#This Row],[PROMEDIO]]=1,"SUFICIENTE","")))))</f>
        <v/>
      </c>
      <c r="H700" s="5">
        <f>MAX(ActividadesCom[[#This Row],[PERÍODO 1]],ActividadesCom[[#This Row],[PERÍODO 2]],ActividadesCom[[#This Row],[PERÍODO 3]],ActividadesCom[[#This Row],[PERÍODO 4]],ActividadesCom[[#This Row],[PERÍODO 5]])</f>
        <v>0</v>
      </c>
      <c r="I700" s="10"/>
      <c r="J700" s="5"/>
      <c r="K700" s="5"/>
      <c r="L700" s="5" t="str">
        <f>IF(ActividadesCom[[#This Row],[NIVEL 1]]&lt;&gt;0,VLOOKUP(ActividadesCom[[#This Row],[NIVEL 1]],Catálogo!A:B,2,FALSE),"")</f>
        <v/>
      </c>
      <c r="M700" s="5"/>
      <c r="N700" s="6"/>
      <c r="O700" s="5"/>
      <c r="P700" s="5"/>
      <c r="Q700" s="5" t="str">
        <f>IF(ActividadesCom[[#This Row],[NIVEL 2]]&lt;&gt;0,VLOOKUP(ActividadesCom[[#This Row],[NIVEL 2]],Catálogo!A:B,2,FALSE),"")</f>
        <v/>
      </c>
      <c r="R700" s="5"/>
      <c r="S700" s="6"/>
      <c r="T700" s="5"/>
      <c r="U700" s="5"/>
      <c r="V700" s="5" t="str">
        <f>IF(ActividadesCom[[#This Row],[NIVEL 3]]&lt;&gt;0,VLOOKUP(ActividadesCom[[#This Row],[NIVEL 3]],Catálogo!A:B,2,FALSE),"")</f>
        <v/>
      </c>
      <c r="W700" s="5"/>
      <c r="X700" s="6"/>
      <c r="Y700" s="5"/>
      <c r="Z700" s="5"/>
      <c r="AA700" s="5" t="str">
        <f>IF(ActividadesCom[[#This Row],[NIVEL 4]]&lt;&gt;0,VLOOKUP(ActividadesCom[[#This Row],[NIVEL 4]],Catálogo!A:B,2,FALSE),"")</f>
        <v/>
      </c>
      <c r="AB700" s="5"/>
      <c r="AC700" s="6"/>
      <c r="AD700" s="5"/>
      <c r="AE700" s="5"/>
      <c r="AF700" s="5" t="str">
        <f>IF(ActividadesCom[[#This Row],[NIVEL 5]]&lt;&gt;0,VLOOKUP(ActividadesCom[[#This Row],[NIVEL 5]],Catálogo!A:B,2,FALSE),"")</f>
        <v/>
      </c>
      <c r="AG700" s="5"/>
      <c r="AH700" s="2"/>
      <c r="AI700" s="2"/>
    </row>
    <row r="701" spans="1:35" ht="30" hidden="1" customHeight="1" x14ac:dyDescent="0.25">
      <c r="A701" s="7">
        <v>14470377</v>
      </c>
      <c r="B701" s="97" t="str">
        <f>VLOOKUP(ActividadesCom[[#This Row],[NO. DE CONTROL]],'LISTADO ESTUDIANTES'!A:C,3,FALSE)</f>
        <v>ALAMILLA NAVARRETE PEDRO DAVID</v>
      </c>
      <c r="C701" s="97" t="str">
        <f>VLOOKUP(ActividadesCom[[#This Row],[NO. DE CONTROL]],'LISTADO ESTUDIANTES'!A:B,2,FALSE)</f>
        <v>INGENIERIA EN ADMINISTRACION</v>
      </c>
      <c r="D701" s="18" t="str">
        <f>VLOOKUP(ActividadesCom[[#This Row],[NO. DE CONTROL]],'LISTADO ESTUDIANTES'!A:D,4,FALSE)</f>
        <v>BAJA</v>
      </c>
      <c r="E701" s="5">
        <f>SUM(ActividadesCom[[#This Row],[CRÉD. 1]],ActividadesCom[[#This Row],[CRÉD. 2]],ActividadesCom[[#This Row],[CRÉD. 3]],ActividadesCom[[#This Row],[CRÉD. 4]],ActividadesCom[[#This Row],[CRÉD. 5]])</f>
        <v>2</v>
      </c>
      <c r="F701" s="17">
        <f>IF(ActividadesCom[[#This Row],[ÚLTIMO SEMESTRE CON CRÉDITOS]]&gt;0,ROUND(AVERAGE(ActividadesCom[[#This Row],[VALOR NIVEL 5]],ActividadesCom[[#This Row],[VALOR NIVEL 4]],ActividadesCom[[#This Row],[VALOR NIVEL 3]],ActividadesCom[[#This Row],[VALOR NIVEL 2]],ActividadesCom[[#This Row],[VALOR NIVEL 1]]),0),"")</f>
        <v>2</v>
      </c>
      <c r="G701" s="5" t="str">
        <f>IF(ActividadesCom[[#This Row],[PROMEDIO]]="","",IF(ActividadesCom[[#This Row],[PROMEDIO]]&gt;=4,"EXCELENTE",IF(ActividadesCom[[#This Row],[PROMEDIO]]&gt;=3,"NOTABLE",IF(ActividadesCom[[#This Row],[PROMEDIO]]&gt;=2,"BUENO",IF(ActividadesCom[[#This Row],[PROMEDIO]]=1,"SUFICIENTE","")))))</f>
        <v>BUENO</v>
      </c>
      <c r="H701" s="5">
        <f>MAX(ActividadesCom[[#This Row],[PERÍODO 1]],ActividadesCom[[#This Row],[PERÍODO 2]],ActividadesCom[[#This Row],[PERÍODO 3]],ActividadesCom[[#This Row],[PERÍODO 4]],ActividadesCom[[#This Row],[PERÍODO 5]])</f>
        <v>20153</v>
      </c>
      <c r="I701" s="6" t="s">
        <v>3</v>
      </c>
      <c r="J701" s="5">
        <v>20153</v>
      </c>
      <c r="K701" s="5" t="s">
        <v>4010</v>
      </c>
      <c r="L701" s="5">
        <f>IF(ActividadesCom[[#This Row],[NIVEL 1]]&lt;&gt;0,VLOOKUP(ActividadesCom[[#This Row],[NIVEL 1]],Catálogo!A:B,2,FALSE),"")</f>
        <v>2</v>
      </c>
      <c r="M701" s="5">
        <v>1</v>
      </c>
      <c r="N701" s="6" t="s">
        <v>111</v>
      </c>
      <c r="O701" s="5">
        <v>20143</v>
      </c>
      <c r="P701" s="5" t="s">
        <v>4010</v>
      </c>
      <c r="Q701" s="5">
        <f>IF(ActividadesCom[[#This Row],[NIVEL 2]]&lt;&gt;0,VLOOKUP(ActividadesCom[[#This Row],[NIVEL 2]],Catálogo!A:B,2,FALSE),"")</f>
        <v>2</v>
      </c>
      <c r="R701" s="5">
        <v>1</v>
      </c>
      <c r="S701" s="6"/>
      <c r="T701" s="5"/>
      <c r="U701" s="5"/>
      <c r="V701" s="5" t="str">
        <f>IF(ActividadesCom[[#This Row],[NIVEL 3]]&lt;&gt;0,VLOOKUP(ActividadesCom[[#This Row],[NIVEL 3]],Catálogo!A:B,2,FALSE),"")</f>
        <v/>
      </c>
      <c r="W701" s="5"/>
      <c r="X701" s="6"/>
      <c r="Y701" s="5"/>
      <c r="Z701" s="5"/>
      <c r="AA701" s="5" t="str">
        <f>IF(ActividadesCom[[#This Row],[NIVEL 4]]&lt;&gt;0,VLOOKUP(ActividadesCom[[#This Row],[NIVEL 4]],Catálogo!A:B,2,FALSE),"")</f>
        <v/>
      </c>
      <c r="AB701" s="5"/>
      <c r="AC701" s="6"/>
      <c r="AD701" s="5"/>
      <c r="AE701" s="5"/>
      <c r="AF701" s="5" t="str">
        <f>IF(ActividadesCom[[#This Row],[NIVEL 5]]&lt;&gt;0,VLOOKUP(ActividadesCom[[#This Row],[NIVEL 5]],Catálogo!A:B,2,FALSE),"")</f>
        <v/>
      </c>
      <c r="AG701" s="5"/>
      <c r="AH701" s="2"/>
      <c r="AI701" s="2"/>
    </row>
    <row r="702" spans="1:35" ht="30" hidden="1" customHeight="1" x14ac:dyDescent="0.25">
      <c r="A702" s="7">
        <v>14470378</v>
      </c>
      <c r="B702" s="97" t="str">
        <f>VLOOKUP(ActividadesCom[[#This Row],[NO. DE CONTROL]],'LISTADO ESTUDIANTES'!A:C,3,FALSE)</f>
        <v>SANCHEZ DOSE ABRAHAM</v>
      </c>
      <c r="C702" s="97" t="str">
        <f>VLOOKUP(ActividadesCom[[#This Row],[NO. DE CONTROL]],'LISTADO ESTUDIANTES'!A:B,2,FALSE)</f>
        <v>INGENIERIA INDUSTRIAL</v>
      </c>
      <c r="D702" s="18" t="str">
        <f>VLOOKUP(ActividadesCom[[#This Row],[NO. DE CONTROL]],'LISTADO ESTUDIANTES'!A:D,4,FALSE)</f>
        <v>EGRESADO(A)</v>
      </c>
      <c r="E702" s="5">
        <f>SUM(ActividadesCom[[#This Row],[CRÉD. 1]],ActividadesCom[[#This Row],[CRÉD. 2]],ActividadesCom[[#This Row],[CRÉD. 3]],ActividadesCom[[#This Row],[CRÉD. 4]],ActividadesCom[[#This Row],[CRÉD. 5]])</f>
        <v>6</v>
      </c>
      <c r="F702" s="17">
        <f>IF(ActividadesCom[[#This Row],[ÚLTIMO SEMESTRE CON CRÉDITOS]]&gt;0,ROUND(AVERAGE(ActividadesCom[[#This Row],[VALOR NIVEL 5]],ActividadesCom[[#This Row],[VALOR NIVEL 4]],ActividadesCom[[#This Row],[VALOR NIVEL 3]],ActividadesCom[[#This Row],[VALOR NIVEL 2]],ActividadesCom[[#This Row],[VALOR NIVEL 1]]),0),"")</f>
        <v>2</v>
      </c>
      <c r="G702" s="5" t="str">
        <f>IF(ActividadesCom[[#This Row],[PROMEDIO]]="","",IF(ActividadesCom[[#This Row],[PROMEDIO]]&gt;=4,"EXCELENTE",IF(ActividadesCom[[#This Row],[PROMEDIO]]&gt;=3,"NOTABLE",IF(ActividadesCom[[#This Row],[PROMEDIO]]&gt;=2,"BUENO",IF(ActividadesCom[[#This Row],[PROMEDIO]]=1,"SUFICIENTE","")))))</f>
        <v>BUENO</v>
      </c>
      <c r="H702" s="5">
        <f>MAX(ActividadesCom[[#This Row],[PERÍODO 1]],ActividadesCom[[#This Row],[PERÍODO 2]],ActividadesCom[[#This Row],[PERÍODO 3]],ActividadesCom[[#This Row],[PERÍODO 4]],ActividadesCom[[#This Row],[PERÍODO 5]])</f>
        <v>20153</v>
      </c>
      <c r="I702" s="10" t="s">
        <v>356</v>
      </c>
      <c r="J702" s="5">
        <v>20153</v>
      </c>
      <c r="K702" s="5" t="s">
        <v>4010</v>
      </c>
      <c r="L702" s="5">
        <f>IF(ActividadesCom[[#This Row],[NIVEL 1]]&lt;&gt;0,VLOOKUP(ActividadesCom[[#This Row],[NIVEL 1]],Catálogo!A:B,2,FALSE),"")</f>
        <v>2</v>
      </c>
      <c r="M702" s="5">
        <v>1</v>
      </c>
      <c r="N702" s="6" t="s">
        <v>358</v>
      </c>
      <c r="O702" s="5">
        <v>20151</v>
      </c>
      <c r="P702" s="5" t="s">
        <v>4010</v>
      </c>
      <c r="Q702" s="5">
        <f>IF(ActividadesCom[[#This Row],[NIVEL 2]]&lt;&gt;0,VLOOKUP(ActividadesCom[[#This Row],[NIVEL 2]],Catálogo!A:B,2,FALSE),"")</f>
        <v>2</v>
      </c>
      <c r="R702" s="5">
        <v>1</v>
      </c>
      <c r="S702" s="6" t="s">
        <v>9</v>
      </c>
      <c r="T702" s="5">
        <v>20143</v>
      </c>
      <c r="U702" s="5" t="s">
        <v>4010</v>
      </c>
      <c r="V702" s="5">
        <f>IF(ActividadesCom[[#This Row],[NIVEL 3]]&lt;&gt;0,VLOOKUP(ActividadesCom[[#This Row],[NIVEL 3]],Catálogo!A:B,2,FALSE),"")</f>
        <v>2</v>
      </c>
      <c r="W702" s="5">
        <v>1</v>
      </c>
      <c r="X702" s="6" t="s">
        <v>82</v>
      </c>
      <c r="Y702" s="5" t="s">
        <v>50</v>
      </c>
      <c r="Z702" s="5" t="s">
        <v>4010</v>
      </c>
      <c r="AA702" s="5">
        <f>IF(ActividadesCom[[#This Row],[NIVEL 4]]&lt;&gt;0,VLOOKUP(ActividadesCom[[#This Row],[NIVEL 4]],Catálogo!A:B,2,FALSE),"")</f>
        <v>2</v>
      </c>
      <c r="AB702" s="5">
        <v>2</v>
      </c>
      <c r="AC702" s="6" t="s">
        <v>6</v>
      </c>
      <c r="AD702" s="5">
        <v>20143</v>
      </c>
      <c r="AE702" s="5" t="s">
        <v>4010</v>
      </c>
      <c r="AF702" s="5">
        <f>IF(ActividadesCom[[#This Row],[NIVEL 5]]&lt;&gt;0,VLOOKUP(ActividadesCom[[#This Row],[NIVEL 5]],Catálogo!A:B,2,FALSE),"")</f>
        <v>2</v>
      </c>
      <c r="AG702" s="5">
        <v>1</v>
      </c>
      <c r="AH702" s="2"/>
      <c r="AI702" s="2"/>
    </row>
    <row r="703" spans="1:35" ht="30" hidden="1" customHeight="1" x14ac:dyDescent="0.25">
      <c r="A703" s="7">
        <v>14470379</v>
      </c>
      <c r="B703" s="97" t="str">
        <f>VLOOKUP(ActividadesCom[[#This Row],[NO. DE CONTROL]],'LISTADO ESTUDIANTES'!A:C,3,FALSE)</f>
        <v>ANTONIO CASANOVA ALONDRA</v>
      </c>
      <c r="C703" s="97" t="str">
        <f>VLOOKUP(ActividadesCom[[#This Row],[NO. DE CONTROL]],'LISTADO ESTUDIANTES'!A:B,2,FALSE)</f>
        <v>INGENIERIA QUIMICA</v>
      </c>
      <c r="D703" s="18" t="str">
        <f>VLOOKUP(ActividadesCom[[#This Row],[NO. DE CONTROL]],'LISTADO ESTUDIANTES'!A:D,4,FALSE)</f>
        <v>EGRESADO(A)</v>
      </c>
      <c r="E703" s="5">
        <f>SUM(ActividadesCom[[#This Row],[CRÉD. 1]],ActividadesCom[[#This Row],[CRÉD. 2]],ActividadesCom[[#This Row],[CRÉD. 3]],ActividadesCom[[#This Row],[CRÉD. 4]],ActividadesCom[[#This Row],[CRÉD. 5]])</f>
        <v>5</v>
      </c>
      <c r="F703" s="17">
        <f>IF(ActividadesCom[[#This Row],[ÚLTIMO SEMESTRE CON CRÉDITOS]]&gt;0,ROUND(AVERAGE(ActividadesCom[[#This Row],[VALOR NIVEL 5]],ActividadesCom[[#This Row],[VALOR NIVEL 4]],ActividadesCom[[#This Row],[VALOR NIVEL 3]],ActividadesCom[[#This Row],[VALOR NIVEL 2]],ActividadesCom[[#This Row],[VALOR NIVEL 1]]),0),"")</f>
        <v>2</v>
      </c>
      <c r="G703" s="5" t="str">
        <f>IF(ActividadesCom[[#This Row],[PROMEDIO]]="","",IF(ActividadesCom[[#This Row],[PROMEDIO]]&gt;=4,"EXCELENTE",IF(ActividadesCom[[#This Row],[PROMEDIO]]&gt;=3,"NOTABLE",IF(ActividadesCom[[#This Row],[PROMEDIO]]&gt;=2,"BUENO",IF(ActividadesCom[[#This Row],[PROMEDIO]]=1,"SUFICIENTE","")))))</f>
        <v>BUENO</v>
      </c>
      <c r="H703" s="5">
        <f>MAX(ActividadesCom[[#This Row],[PERÍODO 1]],ActividadesCom[[#This Row],[PERÍODO 2]],ActividadesCom[[#This Row],[PERÍODO 3]],ActividadesCom[[#This Row],[PERÍODO 4]],ActividadesCom[[#This Row],[PERÍODO 5]])</f>
        <v>20171</v>
      </c>
      <c r="I703" s="10" t="s">
        <v>307</v>
      </c>
      <c r="J703" s="5">
        <v>20171</v>
      </c>
      <c r="K703" s="5" t="s">
        <v>4010</v>
      </c>
      <c r="L703" s="5">
        <f>IF(ActividadesCom[[#This Row],[NIVEL 1]]&lt;&gt;0,VLOOKUP(ActividadesCom[[#This Row],[NIVEL 1]],Catálogo!A:B,2,FALSE),"")</f>
        <v>2</v>
      </c>
      <c r="M703" s="5">
        <v>1</v>
      </c>
      <c r="N703" s="6" t="s">
        <v>363</v>
      </c>
      <c r="O703" s="5">
        <v>20161</v>
      </c>
      <c r="P703" s="5" t="s">
        <v>4010</v>
      </c>
      <c r="Q703" s="5">
        <f>IF(ActividadesCom[[#This Row],[NIVEL 2]]&lt;&gt;0,VLOOKUP(ActividadesCom[[#This Row],[NIVEL 2]],Catálogo!A:B,2,FALSE),"")</f>
        <v>2</v>
      </c>
      <c r="R703" s="5">
        <v>1</v>
      </c>
      <c r="S703" s="6" t="s">
        <v>383</v>
      </c>
      <c r="T703" s="5">
        <v>20161</v>
      </c>
      <c r="U703" s="5" t="s">
        <v>4010</v>
      </c>
      <c r="V703" s="5">
        <f>IF(ActividadesCom[[#This Row],[NIVEL 3]]&lt;&gt;0,VLOOKUP(ActividadesCom[[#This Row],[NIVEL 3]],Catálogo!A:B,2,FALSE),"")</f>
        <v>2</v>
      </c>
      <c r="W703" s="5">
        <v>1</v>
      </c>
      <c r="X703" s="6" t="s">
        <v>94</v>
      </c>
      <c r="Y703" s="5">
        <v>20161</v>
      </c>
      <c r="Z703" s="5" t="s">
        <v>4010</v>
      </c>
      <c r="AA703" s="5">
        <f>IF(ActividadesCom[[#This Row],[NIVEL 4]]&lt;&gt;0,VLOOKUP(ActividadesCom[[#This Row],[NIVEL 4]],Catálogo!A:B,2,FALSE),"")</f>
        <v>2</v>
      </c>
      <c r="AB703" s="5">
        <v>1</v>
      </c>
      <c r="AC703" s="6" t="s">
        <v>136</v>
      </c>
      <c r="AD703" s="5">
        <v>20153</v>
      </c>
      <c r="AE703" s="5" t="s">
        <v>4010</v>
      </c>
      <c r="AF703" s="5">
        <f>IF(ActividadesCom[[#This Row],[NIVEL 5]]&lt;&gt;0,VLOOKUP(ActividadesCom[[#This Row],[NIVEL 5]],Catálogo!A:B,2,FALSE),"")</f>
        <v>2</v>
      </c>
      <c r="AG703" s="5">
        <v>1</v>
      </c>
      <c r="AH703" s="2"/>
      <c r="AI703" s="2"/>
    </row>
    <row r="704" spans="1:35" ht="30" hidden="1" customHeight="1" x14ac:dyDescent="0.25">
      <c r="A704" s="7">
        <v>14470380</v>
      </c>
      <c r="B704" s="97" t="str">
        <f>VLOOKUP(ActividadesCom[[#This Row],[NO. DE CONTROL]],'LISTADO ESTUDIANTES'!A:C,3,FALSE)</f>
        <v>ORDOÑEZ MAY JOSÉ GABRIEL</v>
      </c>
      <c r="C704" s="97" t="str">
        <f>VLOOKUP(ActividadesCom[[#This Row],[NO. DE CONTROL]],'LISTADO ESTUDIANTES'!A:B,2,FALSE)</f>
        <v>INGENIERIA AMBIENTAL</v>
      </c>
      <c r="D704" s="18" t="str">
        <f>VLOOKUP(ActividadesCom[[#This Row],[NO. DE CONTROL]],'LISTADO ESTUDIANTES'!A:D,4,FALSE)</f>
        <v>EGRESADO(A)</v>
      </c>
      <c r="E704" s="5">
        <f>SUM(ActividadesCom[[#This Row],[CRÉD. 1]],ActividadesCom[[#This Row],[CRÉD. 2]],ActividadesCom[[#This Row],[CRÉD. 3]],ActividadesCom[[#This Row],[CRÉD. 4]],ActividadesCom[[#This Row],[CRÉD. 5]])</f>
        <v>5</v>
      </c>
      <c r="F704" s="17">
        <f>IF(ActividadesCom[[#This Row],[ÚLTIMO SEMESTRE CON CRÉDITOS]]&gt;0,ROUND(AVERAGE(ActividadesCom[[#This Row],[VALOR NIVEL 5]],ActividadesCom[[#This Row],[VALOR NIVEL 4]],ActividadesCom[[#This Row],[VALOR NIVEL 3]],ActividadesCom[[#This Row],[VALOR NIVEL 2]],ActividadesCom[[#This Row],[VALOR NIVEL 1]]),0),"")</f>
        <v>2</v>
      </c>
      <c r="G704" s="5" t="str">
        <f>IF(ActividadesCom[[#This Row],[PROMEDIO]]="","",IF(ActividadesCom[[#This Row],[PROMEDIO]]&gt;=4,"EXCELENTE",IF(ActividadesCom[[#This Row],[PROMEDIO]]&gt;=3,"NOTABLE",IF(ActividadesCom[[#This Row],[PROMEDIO]]&gt;=2,"BUENO",IF(ActividadesCom[[#This Row],[PROMEDIO]]=1,"SUFICIENTE","")))))</f>
        <v>BUENO</v>
      </c>
      <c r="H704" s="5">
        <f>MAX(ActividadesCom[[#This Row],[PERÍODO 1]],ActividadesCom[[#This Row],[PERÍODO 2]],ActividadesCom[[#This Row],[PERÍODO 3]],ActividadesCom[[#This Row],[PERÍODO 4]],ActividadesCom[[#This Row],[PERÍODO 5]])</f>
        <v>20181</v>
      </c>
      <c r="I704" s="6" t="s">
        <v>671</v>
      </c>
      <c r="J704" s="5">
        <v>20161</v>
      </c>
      <c r="K704" s="5" t="s">
        <v>4010</v>
      </c>
      <c r="L704" s="5">
        <f>IF(ActividadesCom[[#This Row],[NIVEL 1]]&lt;&gt;0,VLOOKUP(ActividadesCom[[#This Row],[NIVEL 1]],Catálogo!A:B,2,FALSE),"")</f>
        <v>2</v>
      </c>
      <c r="M704" s="5">
        <v>1</v>
      </c>
      <c r="N704" s="6" t="s">
        <v>672</v>
      </c>
      <c r="O704" s="5">
        <v>20163</v>
      </c>
      <c r="P704" s="5" t="s">
        <v>4010</v>
      </c>
      <c r="Q704" s="5">
        <f>IF(ActividadesCom[[#This Row],[NIVEL 2]]&lt;&gt;0,VLOOKUP(ActividadesCom[[#This Row],[NIVEL 2]],Catálogo!A:B,2,FALSE),"")</f>
        <v>2</v>
      </c>
      <c r="R704" s="5">
        <v>1</v>
      </c>
      <c r="S704" s="6" t="s">
        <v>673</v>
      </c>
      <c r="T704" s="5">
        <v>20181</v>
      </c>
      <c r="U704" s="5" t="s">
        <v>4010</v>
      </c>
      <c r="V704" s="5">
        <f>IF(ActividadesCom[[#This Row],[NIVEL 3]]&lt;&gt;0,VLOOKUP(ActividadesCom[[#This Row],[NIVEL 3]],Catálogo!A:B,2,FALSE),"")</f>
        <v>2</v>
      </c>
      <c r="W704" s="5">
        <v>1</v>
      </c>
      <c r="X704" s="6" t="s">
        <v>535</v>
      </c>
      <c r="Y704" s="5">
        <v>20153</v>
      </c>
      <c r="Z704" s="5" t="s">
        <v>4010</v>
      </c>
      <c r="AA704" s="5">
        <f>IF(ActividadesCom[[#This Row],[NIVEL 4]]&lt;&gt;0,VLOOKUP(ActividadesCom[[#This Row],[NIVEL 4]],Catálogo!A:B,2,FALSE),"")</f>
        <v>2</v>
      </c>
      <c r="AB704" s="5">
        <v>1</v>
      </c>
      <c r="AC704" s="6" t="s">
        <v>28</v>
      </c>
      <c r="AD704" s="5">
        <v>20143</v>
      </c>
      <c r="AE704" s="5" t="s">
        <v>4010</v>
      </c>
      <c r="AF704" s="5">
        <f>IF(ActividadesCom[[#This Row],[NIVEL 5]]&lt;&gt;0,VLOOKUP(ActividadesCom[[#This Row],[NIVEL 5]],Catálogo!A:B,2,FALSE),"")</f>
        <v>2</v>
      </c>
      <c r="AG704" s="5">
        <v>1</v>
      </c>
      <c r="AH704" s="2"/>
      <c r="AI704" s="2"/>
    </row>
    <row r="705" spans="1:35" ht="30" hidden="1" customHeight="1" x14ac:dyDescent="0.25">
      <c r="A705" s="7">
        <v>14470381</v>
      </c>
      <c r="B705" s="97" t="str">
        <f>VLOOKUP(ActividadesCom[[#This Row],[NO. DE CONTROL]],'LISTADO ESTUDIANTES'!A:C,3,FALSE)</f>
        <v>UC MEDINA SANTIAGO AARON</v>
      </c>
      <c r="C705" s="97" t="str">
        <f>VLOOKUP(ActividadesCom[[#This Row],[NO. DE CONTROL]],'LISTADO ESTUDIANTES'!A:B,2,FALSE)</f>
        <v>INGENIERIA INDUSTRIAL</v>
      </c>
      <c r="D705" s="18" t="str">
        <f>VLOOKUP(ActividadesCom[[#This Row],[NO. DE CONTROL]],'LISTADO ESTUDIANTES'!A:D,4,FALSE)</f>
        <v>EGRESADO(A)</v>
      </c>
      <c r="E705" s="5">
        <f>SUM(ActividadesCom[[#This Row],[CRÉD. 1]],ActividadesCom[[#This Row],[CRÉD. 2]],ActividadesCom[[#This Row],[CRÉD. 3]],ActividadesCom[[#This Row],[CRÉD. 4]],ActividadesCom[[#This Row],[CRÉD. 5]])</f>
        <v>5</v>
      </c>
      <c r="F705" s="17">
        <f>IF(ActividadesCom[[#This Row],[ÚLTIMO SEMESTRE CON CRÉDITOS]]&gt;0,ROUND(AVERAGE(ActividadesCom[[#This Row],[VALOR NIVEL 5]],ActividadesCom[[#This Row],[VALOR NIVEL 4]],ActividadesCom[[#This Row],[VALOR NIVEL 3]],ActividadesCom[[#This Row],[VALOR NIVEL 2]],ActividadesCom[[#This Row],[VALOR NIVEL 1]]),0),"")</f>
        <v>2</v>
      </c>
      <c r="G705" s="5" t="str">
        <f>IF(ActividadesCom[[#This Row],[PROMEDIO]]="","",IF(ActividadesCom[[#This Row],[PROMEDIO]]&gt;=4,"EXCELENTE",IF(ActividadesCom[[#This Row],[PROMEDIO]]&gt;=3,"NOTABLE",IF(ActividadesCom[[#This Row],[PROMEDIO]]&gt;=2,"BUENO",IF(ActividadesCom[[#This Row],[PROMEDIO]]=1,"SUFICIENTE","")))))</f>
        <v>BUENO</v>
      </c>
      <c r="H705" s="5">
        <f>MAX(ActividadesCom[[#This Row],[PERÍODO 1]],ActividadesCom[[#This Row],[PERÍODO 2]],ActividadesCom[[#This Row],[PERÍODO 3]],ActividadesCom[[#This Row],[PERÍODO 4]],ActividadesCom[[#This Row],[PERÍODO 5]])</f>
        <v>20193</v>
      </c>
      <c r="I705" s="10" t="s">
        <v>519</v>
      </c>
      <c r="J705" s="5">
        <v>20143</v>
      </c>
      <c r="K705" s="5" t="s">
        <v>4010</v>
      </c>
      <c r="L705" s="5">
        <f>IF(ActividadesCom[[#This Row],[NIVEL 1]]&lt;&gt;0,VLOOKUP(ActividadesCom[[#This Row],[NIVEL 1]],Catálogo!A:B,2,FALSE),"")</f>
        <v>2</v>
      </c>
      <c r="M705" s="5">
        <v>1</v>
      </c>
      <c r="N705" s="6" t="s">
        <v>518</v>
      </c>
      <c r="O705" s="5">
        <v>20151</v>
      </c>
      <c r="P705" s="5" t="s">
        <v>4010</v>
      </c>
      <c r="Q705" s="5">
        <f>IF(ActividadesCom[[#This Row],[NIVEL 2]]&lt;&gt;0,VLOOKUP(ActividadesCom[[#This Row],[NIVEL 2]],Catálogo!A:B,2,FALSE),"")</f>
        <v>2</v>
      </c>
      <c r="R705" s="5">
        <v>1</v>
      </c>
      <c r="S705" s="6" t="s">
        <v>867</v>
      </c>
      <c r="T705" s="5">
        <v>20193</v>
      </c>
      <c r="U705" s="5" t="s">
        <v>4009</v>
      </c>
      <c r="V705" s="5">
        <f>IF(ActividadesCom[[#This Row],[NIVEL 3]]&lt;&gt;0,VLOOKUP(ActividadesCom[[#This Row],[NIVEL 3]],Catálogo!A:B,2,FALSE),"")</f>
        <v>3</v>
      </c>
      <c r="W705" s="5">
        <v>1</v>
      </c>
      <c r="X705" s="6" t="s">
        <v>31</v>
      </c>
      <c r="Y705" s="5">
        <v>20141</v>
      </c>
      <c r="Z705" s="5" t="s">
        <v>4010</v>
      </c>
      <c r="AA705" s="5">
        <f>IF(ActividadesCom[[#This Row],[NIVEL 4]]&lt;&gt;0,VLOOKUP(ActividadesCom[[#This Row],[NIVEL 4]],Catálogo!A:B,2,FALSE),"")</f>
        <v>2</v>
      </c>
      <c r="AB705" s="5">
        <v>1</v>
      </c>
      <c r="AC705" s="6" t="s">
        <v>6</v>
      </c>
      <c r="AD705" s="5">
        <v>20143</v>
      </c>
      <c r="AE705" s="5" t="s">
        <v>4010</v>
      </c>
      <c r="AF705" s="5">
        <f>IF(ActividadesCom[[#This Row],[NIVEL 5]]&lt;&gt;0,VLOOKUP(ActividadesCom[[#This Row],[NIVEL 5]],Catálogo!A:B,2,FALSE),"")</f>
        <v>2</v>
      </c>
      <c r="AG705" s="5">
        <v>1</v>
      </c>
      <c r="AH705" s="2"/>
      <c r="AI705" s="2"/>
    </row>
    <row r="706" spans="1:35" ht="30" hidden="1" customHeight="1" x14ac:dyDescent="0.25">
      <c r="A706" s="7">
        <v>14470382</v>
      </c>
      <c r="B706" s="97" t="str">
        <f>VLOOKUP(ActividadesCom[[#This Row],[NO. DE CONTROL]],'LISTADO ESTUDIANTES'!A:C,3,FALSE)</f>
        <v>LOPEZ MANRIQUEZ BINIZA</v>
      </c>
      <c r="C706" s="97" t="str">
        <f>VLOOKUP(ActividadesCom[[#This Row],[NO. DE CONTROL]],'LISTADO ESTUDIANTES'!A:B,2,FALSE)</f>
        <v>INGENIERIA QUIMICA</v>
      </c>
      <c r="D706" s="18" t="str">
        <f>VLOOKUP(ActividadesCom[[#This Row],[NO. DE CONTROL]],'LISTADO ESTUDIANTES'!A:D,4,FALSE)</f>
        <v>BAJA</v>
      </c>
      <c r="E706" s="5">
        <f>SUM(ActividadesCom[[#This Row],[CRÉD. 1]],ActividadesCom[[#This Row],[CRÉD. 2]],ActividadesCom[[#This Row],[CRÉD. 3]],ActividadesCom[[#This Row],[CRÉD. 4]],ActividadesCom[[#This Row],[CRÉD. 5]])</f>
        <v>0</v>
      </c>
      <c r="F706" s="17" t="str">
        <f>IF(ActividadesCom[[#This Row],[ÚLTIMO SEMESTRE CON CRÉDITOS]]&gt;0,ROUND(AVERAGE(ActividadesCom[[#This Row],[VALOR NIVEL 5]],ActividadesCom[[#This Row],[VALOR NIVEL 4]],ActividadesCom[[#This Row],[VALOR NIVEL 3]],ActividadesCom[[#This Row],[VALOR NIVEL 2]],ActividadesCom[[#This Row],[VALOR NIVEL 1]]),0),"")</f>
        <v/>
      </c>
      <c r="G706" s="5" t="str">
        <f>IF(ActividadesCom[[#This Row],[PROMEDIO]]="","",IF(ActividadesCom[[#This Row],[PROMEDIO]]&gt;=4,"EXCELENTE",IF(ActividadesCom[[#This Row],[PROMEDIO]]&gt;=3,"NOTABLE",IF(ActividadesCom[[#This Row],[PROMEDIO]]&gt;=2,"BUENO",IF(ActividadesCom[[#This Row],[PROMEDIO]]=1,"SUFICIENTE","")))))</f>
        <v/>
      </c>
      <c r="H706" s="5">
        <f>MAX(ActividadesCom[[#This Row],[PERÍODO 1]],ActividadesCom[[#This Row],[PERÍODO 2]],ActividadesCom[[#This Row],[PERÍODO 3]],ActividadesCom[[#This Row],[PERÍODO 4]],ActividadesCom[[#This Row],[PERÍODO 5]])</f>
        <v>0</v>
      </c>
      <c r="I706" s="10"/>
      <c r="J706" s="5"/>
      <c r="K706" s="5"/>
      <c r="L706" s="5" t="str">
        <f>IF(ActividadesCom[[#This Row],[NIVEL 1]]&lt;&gt;0,VLOOKUP(ActividadesCom[[#This Row],[NIVEL 1]],Catálogo!A:B,2,FALSE),"")</f>
        <v/>
      </c>
      <c r="M706" s="5"/>
      <c r="N706" s="6"/>
      <c r="O706" s="5"/>
      <c r="P706" s="5"/>
      <c r="Q706" s="5" t="str">
        <f>IF(ActividadesCom[[#This Row],[NIVEL 2]]&lt;&gt;0,VLOOKUP(ActividadesCom[[#This Row],[NIVEL 2]],Catálogo!A:B,2,FALSE),"")</f>
        <v/>
      </c>
      <c r="R706" s="5"/>
      <c r="S706" s="6"/>
      <c r="T706" s="5"/>
      <c r="U706" s="5"/>
      <c r="V706" s="5" t="str">
        <f>IF(ActividadesCom[[#This Row],[NIVEL 3]]&lt;&gt;0,VLOOKUP(ActividadesCom[[#This Row],[NIVEL 3]],Catálogo!A:B,2,FALSE),"")</f>
        <v/>
      </c>
      <c r="W706" s="5"/>
      <c r="X706" s="6"/>
      <c r="Y706" s="5"/>
      <c r="Z706" s="5"/>
      <c r="AA706" s="5" t="str">
        <f>IF(ActividadesCom[[#This Row],[NIVEL 4]]&lt;&gt;0,VLOOKUP(ActividadesCom[[#This Row],[NIVEL 4]],Catálogo!A:B,2,FALSE),"")</f>
        <v/>
      </c>
      <c r="AB706" s="5"/>
      <c r="AC706" s="6"/>
      <c r="AD706" s="5"/>
      <c r="AE706" s="5"/>
      <c r="AF706" s="5" t="str">
        <f>IF(ActividadesCom[[#This Row],[NIVEL 5]]&lt;&gt;0,VLOOKUP(ActividadesCom[[#This Row],[NIVEL 5]],Catálogo!A:B,2,FALSE),"")</f>
        <v/>
      </c>
      <c r="AG706" s="5"/>
      <c r="AH706" s="2"/>
      <c r="AI706" s="2"/>
    </row>
    <row r="707" spans="1:35" ht="30" hidden="1" customHeight="1" x14ac:dyDescent="0.25">
      <c r="A707" s="7">
        <v>14470383</v>
      </c>
      <c r="B707" s="97" t="str">
        <f>VLOOKUP(ActividadesCom[[#This Row],[NO. DE CONTROL]],'LISTADO ESTUDIANTES'!A:C,3,FALSE)</f>
        <v>DOSE MENDOZA DIANA MARIAN</v>
      </c>
      <c r="C707" s="97" t="str">
        <f>VLOOKUP(ActividadesCom[[#This Row],[NO. DE CONTROL]],'LISTADO ESTUDIANTES'!A:B,2,FALSE)</f>
        <v>INGENIERIA QUIMICA</v>
      </c>
      <c r="D707" s="18" t="str">
        <f>VLOOKUP(ActividadesCom[[#This Row],[NO. DE CONTROL]],'LISTADO ESTUDIANTES'!A:D,4,FALSE)</f>
        <v>BAJA</v>
      </c>
      <c r="E707" s="5">
        <f>SUM(ActividadesCom[[#This Row],[CRÉD. 1]],ActividadesCom[[#This Row],[CRÉD. 2]],ActividadesCom[[#This Row],[CRÉD. 3]],ActividadesCom[[#This Row],[CRÉD. 4]],ActividadesCom[[#This Row],[CRÉD. 5]])</f>
        <v>1</v>
      </c>
      <c r="F707" s="17">
        <f>IF(ActividadesCom[[#This Row],[ÚLTIMO SEMESTRE CON CRÉDITOS]]&gt;0,ROUND(AVERAGE(ActividadesCom[[#This Row],[VALOR NIVEL 5]],ActividadesCom[[#This Row],[VALOR NIVEL 4]],ActividadesCom[[#This Row],[VALOR NIVEL 3]],ActividadesCom[[#This Row],[VALOR NIVEL 2]],ActividadesCom[[#This Row],[VALOR NIVEL 1]]),0),"")</f>
        <v>2</v>
      </c>
      <c r="G707" s="5" t="str">
        <f>IF(ActividadesCom[[#This Row],[PROMEDIO]]="","",IF(ActividadesCom[[#This Row],[PROMEDIO]]&gt;=4,"EXCELENTE",IF(ActividadesCom[[#This Row],[PROMEDIO]]&gt;=3,"NOTABLE",IF(ActividadesCom[[#This Row],[PROMEDIO]]&gt;=2,"BUENO",IF(ActividadesCom[[#This Row],[PROMEDIO]]=1,"SUFICIENTE","")))))</f>
        <v>BUENO</v>
      </c>
      <c r="H707" s="5">
        <f>MAX(ActividadesCom[[#This Row],[PERÍODO 1]],ActividadesCom[[#This Row],[PERÍODO 2]],ActividadesCom[[#This Row],[PERÍODO 3]],ActividadesCom[[#This Row],[PERÍODO 4]],ActividadesCom[[#This Row],[PERÍODO 5]])</f>
        <v>20151</v>
      </c>
      <c r="I707" s="10" t="s">
        <v>60</v>
      </c>
      <c r="J707" s="5">
        <v>20151</v>
      </c>
      <c r="K707" s="5" t="s">
        <v>4010</v>
      </c>
      <c r="L707" s="5">
        <f>IF(ActividadesCom[[#This Row],[NIVEL 1]]&lt;&gt;0,VLOOKUP(ActividadesCom[[#This Row],[NIVEL 1]],Catálogo!A:B,2,FALSE),"")</f>
        <v>2</v>
      </c>
      <c r="M707" s="5">
        <v>1</v>
      </c>
      <c r="N707" s="6"/>
      <c r="O707" s="5"/>
      <c r="P707" s="5"/>
      <c r="Q707" s="5" t="str">
        <f>IF(ActividadesCom[[#This Row],[NIVEL 2]]&lt;&gt;0,VLOOKUP(ActividadesCom[[#This Row],[NIVEL 2]],Catálogo!A:B,2,FALSE),"")</f>
        <v/>
      </c>
      <c r="R707" s="5"/>
      <c r="S707" s="6"/>
      <c r="T707" s="5"/>
      <c r="U707" s="5"/>
      <c r="V707" s="5" t="str">
        <f>IF(ActividadesCom[[#This Row],[NIVEL 3]]&lt;&gt;0,VLOOKUP(ActividadesCom[[#This Row],[NIVEL 3]],Catálogo!A:B,2,FALSE),"")</f>
        <v/>
      </c>
      <c r="W707" s="5"/>
      <c r="X707" s="6"/>
      <c r="Y707" s="5"/>
      <c r="Z707" s="5"/>
      <c r="AA707" s="5" t="str">
        <f>IF(ActividadesCom[[#This Row],[NIVEL 4]]&lt;&gt;0,VLOOKUP(ActividadesCom[[#This Row],[NIVEL 4]],Catálogo!A:B,2,FALSE),"")</f>
        <v/>
      </c>
      <c r="AB707" s="5"/>
      <c r="AC707" s="6"/>
      <c r="AD707" s="5"/>
      <c r="AE707" s="5"/>
      <c r="AF707" s="5" t="str">
        <f>IF(ActividadesCom[[#This Row],[NIVEL 5]]&lt;&gt;0,VLOOKUP(ActividadesCom[[#This Row],[NIVEL 5]],Catálogo!A:B,2,FALSE),"")</f>
        <v/>
      </c>
      <c r="AG707" s="5"/>
      <c r="AH707" s="2"/>
      <c r="AI707" s="2"/>
    </row>
    <row r="708" spans="1:35" ht="30" customHeight="1" x14ac:dyDescent="0.25">
      <c r="A708" s="7">
        <v>14470385</v>
      </c>
      <c r="B708" s="97" t="str">
        <f>VLOOKUP(ActividadesCom[[#This Row],[NO. DE CONTROL]],'LISTADO ESTUDIANTES'!A:C,3,FALSE)</f>
        <v>MAY CHI YESENIA VIANEY</v>
      </c>
      <c r="C708" s="97" t="str">
        <f>VLOOKUP(ActividadesCom[[#This Row],[NO. DE CONTROL]],'LISTADO ESTUDIANTES'!A:B,2,FALSE)</f>
        <v>INGENIERIA QUIMICA</v>
      </c>
      <c r="D708" s="18" t="str">
        <f>VLOOKUP(ActividadesCom[[#This Row],[NO. DE CONTROL]],'LISTADO ESTUDIANTES'!A:D,4,FALSE)</f>
        <v>ACTIVO(A)</v>
      </c>
      <c r="E708" s="5">
        <f>SUM(ActividadesCom[[#This Row],[CRÉD. 1]],ActividadesCom[[#This Row],[CRÉD. 2]],ActividadesCom[[#This Row],[CRÉD. 3]],ActividadesCom[[#This Row],[CRÉD. 4]],ActividadesCom[[#This Row],[CRÉD. 5]])</f>
        <v>5</v>
      </c>
      <c r="F708" s="17">
        <f>IF(ActividadesCom[[#This Row],[ÚLTIMO SEMESTRE CON CRÉDITOS]]&gt;0,ROUND(AVERAGE(ActividadesCom[[#This Row],[VALOR NIVEL 5]],ActividadesCom[[#This Row],[VALOR NIVEL 4]],ActividadesCom[[#This Row],[VALOR NIVEL 3]],ActividadesCom[[#This Row],[VALOR NIVEL 2]],ActividadesCom[[#This Row],[VALOR NIVEL 1]]),0),"")</f>
        <v>4</v>
      </c>
      <c r="G708" s="5" t="str">
        <f>IF(ActividadesCom[[#This Row],[PROMEDIO]]="","",IF(ActividadesCom[[#This Row],[PROMEDIO]]&gt;=4,"EXCELENTE",IF(ActividadesCom[[#This Row],[PROMEDIO]]&gt;=3,"NOTABLE",IF(ActividadesCom[[#This Row],[PROMEDIO]]&gt;=2,"BUENO",IF(ActividadesCom[[#This Row],[PROMEDIO]]=1,"SUFICIENTE","")))))</f>
        <v>EXCELENTE</v>
      </c>
      <c r="H708" s="5">
        <f>MAX(ActividadesCom[[#This Row],[PERÍODO 1]],ActividadesCom[[#This Row],[PERÍODO 2]],ActividadesCom[[#This Row],[PERÍODO 3]],ActividadesCom[[#This Row],[PERÍODO 4]],ActividadesCom[[#This Row],[PERÍODO 5]])</f>
        <v>20181</v>
      </c>
      <c r="I708" s="10" t="s">
        <v>4552</v>
      </c>
      <c r="J708" s="5">
        <v>20181</v>
      </c>
      <c r="K708" s="5" t="s">
        <v>4008</v>
      </c>
      <c r="L708" s="5">
        <f>IF(ActividadesCom[[#This Row],[NIVEL 1]]&lt;&gt;0,VLOOKUP(ActividadesCom[[#This Row],[NIVEL 1]],Catálogo!A:B,2,FALSE),"")</f>
        <v>4</v>
      </c>
      <c r="M708" s="5">
        <v>1</v>
      </c>
      <c r="N708" s="6" t="s">
        <v>5804</v>
      </c>
      <c r="O708" s="5">
        <v>20162</v>
      </c>
      <c r="P708" s="5" t="s">
        <v>4008</v>
      </c>
      <c r="Q708" s="5">
        <f>IF(ActividadesCom[[#This Row],[NIVEL 2]]&lt;&gt;0,VLOOKUP(ActividadesCom[[#This Row],[NIVEL 2]],Catálogo!A:B,2,FALSE),"")</f>
        <v>4</v>
      </c>
      <c r="R708" s="5">
        <v>1</v>
      </c>
      <c r="S708" s="6" t="s">
        <v>4553</v>
      </c>
      <c r="T708" s="5">
        <v>20162</v>
      </c>
      <c r="U708" s="5" t="s">
        <v>4008</v>
      </c>
      <c r="V708" s="5">
        <f>IF(ActividadesCom[[#This Row],[NIVEL 3]]&lt;&gt;0,VLOOKUP(ActividadesCom[[#This Row],[NIVEL 3]],Catálogo!A:B,2,FALSE),"")</f>
        <v>4</v>
      </c>
      <c r="W708" s="5">
        <v>1</v>
      </c>
      <c r="X708" s="6" t="s">
        <v>4554</v>
      </c>
      <c r="Y708" s="5">
        <v>20172</v>
      </c>
      <c r="Z708" s="5" t="s">
        <v>4008</v>
      </c>
      <c r="AA708" s="5">
        <f>IF(ActividadesCom[[#This Row],[NIVEL 4]]&lt;&gt;0,VLOOKUP(ActividadesCom[[#This Row],[NIVEL 4]],Catálogo!A:B,2,FALSE),"")</f>
        <v>4</v>
      </c>
      <c r="AB708" s="5">
        <v>1</v>
      </c>
      <c r="AC708" s="6" t="s">
        <v>4936</v>
      </c>
      <c r="AD708" s="5">
        <v>20163</v>
      </c>
      <c r="AE708" s="5" t="s">
        <v>4009</v>
      </c>
      <c r="AF708" s="5">
        <f>IF(ActividadesCom[[#This Row],[NIVEL 5]]&lt;&gt;0,VLOOKUP(ActividadesCom[[#This Row],[NIVEL 5]],Catálogo!A:B,2,FALSE),"")</f>
        <v>3</v>
      </c>
      <c r="AG708" s="5">
        <v>1</v>
      </c>
      <c r="AH708" s="2"/>
      <c r="AI708" s="2"/>
    </row>
    <row r="709" spans="1:35" ht="30" hidden="1" customHeight="1" x14ac:dyDescent="0.25">
      <c r="A709" s="7">
        <v>14470388</v>
      </c>
      <c r="B709" s="97" t="str">
        <f>VLOOKUP(ActividadesCom[[#This Row],[NO. DE CONTROL]],'LISTADO ESTUDIANTES'!A:C,3,FALSE)</f>
        <v>HERNANDEZ DZIB CINTHIA KARINA</v>
      </c>
      <c r="C709" s="97" t="str">
        <f>VLOOKUP(ActividadesCom[[#This Row],[NO. DE CONTROL]],'LISTADO ESTUDIANTES'!A:B,2,FALSE)</f>
        <v>INGENIERIA AMBIENTAL</v>
      </c>
      <c r="D709" s="18" t="str">
        <f>VLOOKUP(ActividadesCom[[#This Row],[NO. DE CONTROL]],'LISTADO ESTUDIANTES'!A:D,4,FALSE)</f>
        <v>EGRESADO(A)</v>
      </c>
      <c r="E709" s="5">
        <f>SUM(ActividadesCom[[#This Row],[CRÉD. 1]],ActividadesCom[[#This Row],[CRÉD. 2]],ActividadesCom[[#This Row],[CRÉD. 3]],ActividadesCom[[#This Row],[CRÉD. 4]],ActividadesCom[[#This Row],[CRÉD. 5]])</f>
        <v>5</v>
      </c>
      <c r="F709" s="17">
        <f>IF(ActividadesCom[[#This Row],[ÚLTIMO SEMESTRE CON CRÉDITOS]]&gt;0,ROUND(AVERAGE(ActividadesCom[[#This Row],[VALOR NIVEL 5]],ActividadesCom[[#This Row],[VALOR NIVEL 4]],ActividadesCom[[#This Row],[VALOR NIVEL 3]],ActividadesCom[[#This Row],[VALOR NIVEL 2]],ActividadesCom[[#This Row],[VALOR NIVEL 1]]),0),"")</f>
        <v>2</v>
      </c>
      <c r="G709" s="5" t="str">
        <f>IF(ActividadesCom[[#This Row],[PROMEDIO]]="","",IF(ActividadesCom[[#This Row],[PROMEDIO]]&gt;=4,"EXCELENTE",IF(ActividadesCom[[#This Row],[PROMEDIO]]&gt;=3,"NOTABLE",IF(ActividadesCom[[#This Row],[PROMEDIO]]&gt;=2,"BUENO",IF(ActividadesCom[[#This Row],[PROMEDIO]]=1,"SUFICIENTE","")))))</f>
        <v>BUENO</v>
      </c>
      <c r="H709" s="5">
        <f>MAX(ActividadesCom[[#This Row],[PERÍODO 1]],ActividadesCom[[#This Row],[PERÍODO 2]],ActividadesCom[[#This Row],[PERÍODO 3]],ActividadesCom[[#This Row],[PERÍODO 4]],ActividadesCom[[#This Row],[PERÍODO 5]])</f>
        <v>20173</v>
      </c>
      <c r="I709" s="6" t="s">
        <v>686</v>
      </c>
      <c r="J709" s="5">
        <v>20161</v>
      </c>
      <c r="K709" s="5" t="s">
        <v>4010</v>
      </c>
      <c r="L709" s="5">
        <f>IF(ActividadesCom[[#This Row],[NIVEL 1]]&lt;&gt;0,VLOOKUP(ActividadesCom[[#This Row],[NIVEL 1]],Catálogo!A:B,2,FALSE),"")</f>
        <v>2</v>
      </c>
      <c r="M709" s="5">
        <v>1</v>
      </c>
      <c r="N709" s="6" t="s">
        <v>687</v>
      </c>
      <c r="O709" s="5">
        <v>20173</v>
      </c>
      <c r="P709" s="5" t="s">
        <v>4010</v>
      </c>
      <c r="Q709" s="5">
        <f>IF(ActividadesCom[[#This Row],[NIVEL 2]]&lt;&gt;0,VLOOKUP(ActividadesCom[[#This Row],[NIVEL 2]],Catálogo!A:B,2,FALSE),"")</f>
        <v>2</v>
      </c>
      <c r="R709" s="5">
        <v>1</v>
      </c>
      <c r="S709" s="6" t="s">
        <v>681</v>
      </c>
      <c r="T709" s="5">
        <v>20163</v>
      </c>
      <c r="U709" s="5" t="s">
        <v>4010</v>
      </c>
      <c r="V709" s="5">
        <f>IF(ActividadesCom[[#This Row],[NIVEL 3]]&lt;&gt;0,VLOOKUP(ActividadesCom[[#This Row],[NIVEL 3]],Catálogo!A:B,2,FALSE),"")</f>
        <v>2</v>
      </c>
      <c r="W709" s="5">
        <v>1</v>
      </c>
      <c r="X709" s="6" t="s">
        <v>535</v>
      </c>
      <c r="Y709" s="5">
        <v>20153</v>
      </c>
      <c r="Z709" s="5" t="s">
        <v>4010</v>
      </c>
      <c r="AA709" s="5">
        <f>IF(ActividadesCom[[#This Row],[NIVEL 4]]&lt;&gt;0,VLOOKUP(ActividadesCom[[#This Row],[NIVEL 4]],Catálogo!A:B,2,FALSE),"")</f>
        <v>2</v>
      </c>
      <c r="AB709" s="5">
        <v>1</v>
      </c>
      <c r="AC709" s="6" t="s">
        <v>37</v>
      </c>
      <c r="AD709" s="5">
        <v>20143</v>
      </c>
      <c r="AE709" s="5" t="s">
        <v>4010</v>
      </c>
      <c r="AF709" s="5">
        <f>IF(ActividadesCom[[#This Row],[NIVEL 5]]&lt;&gt;0,VLOOKUP(ActividadesCom[[#This Row],[NIVEL 5]],Catálogo!A:B,2,FALSE),"")</f>
        <v>2</v>
      </c>
      <c r="AG709" s="5">
        <v>1</v>
      </c>
      <c r="AH709" s="2"/>
      <c r="AI709" s="2"/>
    </row>
    <row r="710" spans="1:35" ht="30" hidden="1" customHeight="1" x14ac:dyDescent="0.25">
      <c r="A710" s="7">
        <v>14470389</v>
      </c>
      <c r="B710" s="97" t="str">
        <f>VLOOKUP(ActividadesCom[[#This Row],[NO. DE CONTROL]],'LISTADO ESTUDIANTES'!A:C,3,FALSE)</f>
        <v>FLORES GONZALEZ EDUARDO DEL CARMEN</v>
      </c>
      <c r="C710" s="97" t="str">
        <f>VLOOKUP(ActividadesCom[[#This Row],[NO. DE CONTROL]],'LISTADO ESTUDIANTES'!A:B,2,FALSE)</f>
        <v>INGENIERIA AMBIENTAL</v>
      </c>
      <c r="D710" s="18" t="str">
        <f>VLOOKUP(ActividadesCom[[#This Row],[NO. DE CONTROL]],'LISTADO ESTUDIANTES'!A:D,4,FALSE)</f>
        <v>EGRESADO(A)</v>
      </c>
      <c r="E710" s="5">
        <f>SUM(ActividadesCom[[#This Row],[CRÉD. 1]],ActividadesCom[[#This Row],[CRÉD. 2]],ActividadesCom[[#This Row],[CRÉD. 3]],ActividadesCom[[#This Row],[CRÉD. 4]],ActividadesCom[[#This Row],[CRÉD. 5]])</f>
        <v>5</v>
      </c>
      <c r="F710" s="17">
        <f>IF(ActividadesCom[[#This Row],[ÚLTIMO SEMESTRE CON CRÉDITOS]]&gt;0,ROUND(AVERAGE(ActividadesCom[[#This Row],[VALOR NIVEL 5]],ActividadesCom[[#This Row],[VALOR NIVEL 4]],ActividadesCom[[#This Row],[VALOR NIVEL 3]],ActividadesCom[[#This Row],[VALOR NIVEL 2]],ActividadesCom[[#This Row],[VALOR NIVEL 1]]),0),"")</f>
        <v>2</v>
      </c>
      <c r="G710" s="5" t="str">
        <f>IF(ActividadesCom[[#This Row],[PROMEDIO]]="","",IF(ActividadesCom[[#This Row],[PROMEDIO]]&gt;=4,"EXCELENTE",IF(ActividadesCom[[#This Row],[PROMEDIO]]&gt;=3,"NOTABLE",IF(ActividadesCom[[#This Row],[PROMEDIO]]&gt;=2,"BUENO",IF(ActividadesCom[[#This Row],[PROMEDIO]]=1,"SUFICIENTE","")))))</f>
        <v>BUENO</v>
      </c>
      <c r="H710" s="5">
        <f>MAX(ActividadesCom[[#This Row],[PERÍODO 1]],ActividadesCom[[#This Row],[PERÍODO 2]],ActividadesCom[[#This Row],[PERÍODO 3]],ActividadesCom[[#This Row],[PERÍODO 4]],ActividadesCom[[#This Row],[PERÍODO 5]])</f>
        <v>20173</v>
      </c>
      <c r="I710" s="6" t="s">
        <v>679</v>
      </c>
      <c r="J710" s="5">
        <v>20161</v>
      </c>
      <c r="K710" s="5" t="s">
        <v>4010</v>
      </c>
      <c r="L710" s="5">
        <f>IF(ActividadesCom[[#This Row],[NIVEL 1]]&lt;&gt;0,VLOOKUP(ActividadesCom[[#This Row],[NIVEL 1]],Catálogo!A:B,2,FALSE),"")</f>
        <v>2</v>
      </c>
      <c r="M710" s="5">
        <v>1</v>
      </c>
      <c r="N710" s="6" t="s">
        <v>672</v>
      </c>
      <c r="O710" s="5">
        <v>20163</v>
      </c>
      <c r="P710" s="5" t="s">
        <v>4010</v>
      </c>
      <c r="Q710" s="5">
        <f>IF(ActividadesCom[[#This Row],[NIVEL 2]]&lt;&gt;0,VLOOKUP(ActividadesCom[[#This Row],[NIVEL 2]],Catálogo!A:B,2,FALSE),"")</f>
        <v>2</v>
      </c>
      <c r="R710" s="5">
        <v>1</v>
      </c>
      <c r="S710" s="6" t="s">
        <v>680</v>
      </c>
      <c r="T710" s="5">
        <v>20173</v>
      </c>
      <c r="U710" s="5" t="s">
        <v>4010</v>
      </c>
      <c r="V710" s="5">
        <f>IF(ActividadesCom[[#This Row],[NIVEL 3]]&lt;&gt;0,VLOOKUP(ActividadesCom[[#This Row],[NIVEL 3]],Catálogo!A:B,2,FALSE),"")</f>
        <v>2</v>
      </c>
      <c r="W710" s="5">
        <v>1</v>
      </c>
      <c r="X710" s="6"/>
      <c r="Y710" s="5"/>
      <c r="Z710" s="5"/>
      <c r="AA710" s="5" t="str">
        <f>IF(ActividadesCom[[#This Row],[NIVEL 4]]&lt;&gt;0,VLOOKUP(ActividadesCom[[#This Row],[NIVEL 4]],Catálogo!A:B,2,FALSE),"")</f>
        <v/>
      </c>
      <c r="AB710" s="5"/>
      <c r="AC710" s="6" t="s">
        <v>631</v>
      </c>
      <c r="AD710" s="5" t="s">
        <v>454</v>
      </c>
      <c r="AE710" s="5" t="s">
        <v>4010</v>
      </c>
      <c r="AF710" s="5">
        <f>IF(ActividadesCom[[#This Row],[NIVEL 5]]&lt;&gt;0,VLOOKUP(ActividadesCom[[#This Row],[NIVEL 5]],Catálogo!A:B,2,FALSE),"")</f>
        <v>2</v>
      </c>
      <c r="AG710" s="5">
        <v>2</v>
      </c>
      <c r="AH710" s="2"/>
      <c r="AI710" s="2"/>
    </row>
    <row r="711" spans="1:35" ht="30" hidden="1" customHeight="1" x14ac:dyDescent="0.25">
      <c r="A711" s="7">
        <v>14470390</v>
      </c>
      <c r="B711" s="97" t="str">
        <f>VLOOKUP(ActividadesCom[[#This Row],[NO. DE CONTROL]],'LISTADO ESTUDIANTES'!A:C,3,FALSE)</f>
        <v>KU GARRIDO ADRIAN HUMBERTO</v>
      </c>
      <c r="C711" s="97" t="str">
        <f>VLOOKUP(ActividadesCom[[#This Row],[NO. DE CONTROL]],'LISTADO ESTUDIANTES'!A:B,2,FALSE)</f>
        <v>INGENIERIA EN ADMINISTRACION</v>
      </c>
      <c r="D711" s="18" t="str">
        <f>VLOOKUP(ActividadesCom[[#This Row],[NO. DE CONTROL]],'LISTADO ESTUDIANTES'!A:D,4,FALSE)</f>
        <v>EGRESADO(A)</v>
      </c>
      <c r="E711" s="5">
        <f>SUM(ActividadesCom[[#This Row],[CRÉD. 1]],ActividadesCom[[#This Row],[CRÉD. 2]],ActividadesCom[[#This Row],[CRÉD. 3]],ActividadesCom[[#This Row],[CRÉD. 4]],ActividadesCom[[#This Row],[CRÉD. 5]])</f>
        <v>5</v>
      </c>
      <c r="F711" s="17">
        <f>IF(ActividadesCom[[#This Row],[ÚLTIMO SEMESTRE CON CRÉDITOS]]&gt;0,ROUND(AVERAGE(ActividadesCom[[#This Row],[VALOR NIVEL 5]],ActividadesCom[[#This Row],[VALOR NIVEL 4]],ActividadesCom[[#This Row],[VALOR NIVEL 3]],ActividadesCom[[#This Row],[VALOR NIVEL 2]],ActividadesCom[[#This Row],[VALOR NIVEL 1]]),0),"")</f>
        <v>2</v>
      </c>
      <c r="G711" s="5" t="str">
        <f>IF(ActividadesCom[[#This Row],[PROMEDIO]]="","",IF(ActividadesCom[[#This Row],[PROMEDIO]]&gt;=4,"EXCELENTE",IF(ActividadesCom[[#This Row],[PROMEDIO]]&gt;=3,"NOTABLE",IF(ActividadesCom[[#This Row],[PROMEDIO]]&gt;=2,"BUENO",IF(ActividadesCom[[#This Row],[PROMEDIO]]=1,"SUFICIENTE","")))))</f>
        <v>BUENO</v>
      </c>
      <c r="H711" s="5">
        <f>MAX(ActividadesCom[[#This Row],[PERÍODO 1]],ActividadesCom[[#This Row],[PERÍODO 2]],ActividadesCom[[#This Row],[PERÍODO 3]],ActividadesCom[[#This Row],[PERÍODO 4]],ActividadesCom[[#This Row],[PERÍODO 5]])</f>
        <v>20153</v>
      </c>
      <c r="I711" s="6" t="s">
        <v>3</v>
      </c>
      <c r="J711" s="5">
        <v>20153</v>
      </c>
      <c r="K711" s="5" t="s">
        <v>4010</v>
      </c>
      <c r="L711" s="5">
        <f>IF(ActividadesCom[[#This Row],[NIVEL 1]]&lt;&gt;0,VLOOKUP(ActividadesCom[[#This Row],[NIVEL 1]],Catálogo!A:B,2,FALSE),"")</f>
        <v>2</v>
      </c>
      <c r="M711" s="5">
        <v>1</v>
      </c>
      <c r="N711" s="6" t="s">
        <v>111</v>
      </c>
      <c r="O711" s="5">
        <v>20143</v>
      </c>
      <c r="P711" s="5" t="s">
        <v>4010</v>
      </c>
      <c r="Q711" s="5">
        <f>IF(ActividadesCom[[#This Row],[NIVEL 2]]&lt;&gt;0,VLOOKUP(ActividadesCom[[#This Row],[NIVEL 2]],Catálogo!A:B,2,FALSE),"")</f>
        <v>2</v>
      </c>
      <c r="R711" s="5">
        <v>1</v>
      </c>
      <c r="S711" s="6" t="s">
        <v>111</v>
      </c>
      <c r="T711" s="5">
        <v>20143</v>
      </c>
      <c r="U711" s="5" t="s">
        <v>4010</v>
      </c>
      <c r="V711" s="5">
        <f>IF(ActividadesCom[[#This Row],[NIVEL 3]]&lt;&gt;0,VLOOKUP(ActividadesCom[[#This Row],[NIVEL 3]],Catálogo!A:B,2,FALSE),"")</f>
        <v>2</v>
      </c>
      <c r="W711" s="5">
        <v>1</v>
      </c>
      <c r="X711" s="6" t="s">
        <v>112</v>
      </c>
      <c r="Y711" s="5">
        <v>20143</v>
      </c>
      <c r="Z711" s="5" t="s">
        <v>4010</v>
      </c>
      <c r="AA711" s="5">
        <f>IF(ActividadesCom[[#This Row],[NIVEL 4]]&lt;&gt;0,VLOOKUP(ActividadesCom[[#This Row],[NIVEL 4]],Catálogo!A:B,2,FALSE),"")</f>
        <v>2</v>
      </c>
      <c r="AB711" s="5">
        <v>1</v>
      </c>
      <c r="AC711" s="6" t="s">
        <v>81</v>
      </c>
      <c r="AD711" s="5">
        <v>20153</v>
      </c>
      <c r="AE711" s="5" t="s">
        <v>4010</v>
      </c>
      <c r="AF711" s="5">
        <f>IF(ActividadesCom[[#This Row],[NIVEL 5]]&lt;&gt;0,VLOOKUP(ActividadesCom[[#This Row],[NIVEL 5]],Catálogo!A:B,2,FALSE),"")</f>
        <v>2</v>
      </c>
      <c r="AG711" s="5">
        <v>1</v>
      </c>
      <c r="AH711" s="2"/>
      <c r="AI711" s="2"/>
    </row>
    <row r="712" spans="1:35" ht="30" hidden="1" customHeight="1" x14ac:dyDescent="0.25">
      <c r="A712" s="7">
        <v>14470392</v>
      </c>
      <c r="B712" s="97" t="str">
        <f>VLOOKUP(ActividadesCom[[#This Row],[NO. DE CONTROL]],'LISTADO ESTUDIANTES'!A:C,3,FALSE)</f>
        <v>AKE VALENCIA GIOVANA  NATALY</v>
      </c>
      <c r="C712" s="97" t="str">
        <f>VLOOKUP(ActividadesCom[[#This Row],[NO. DE CONTROL]],'LISTADO ESTUDIANTES'!A:B,2,FALSE)</f>
        <v>INGENIERIA AMBIENTAL</v>
      </c>
      <c r="D712" s="18" t="str">
        <f>VLOOKUP(ActividadesCom[[#This Row],[NO. DE CONTROL]],'LISTADO ESTUDIANTES'!A:D,4,FALSE)</f>
        <v>BAJA</v>
      </c>
      <c r="E712" s="5">
        <f>SUM(ActividadesCom[[#This Row],[CRÉD. 1]],ActividadesCom[[#This Row],[CRÉD. 2]],ActividadesCom[[#This Row],[CRÉD. 3]],ActividadesCom[[#This Row],[CRÉD. 4]],ActividadesCom[[#This Row],[CRÉD. 5]])</f>
        <v>1</v>
      </c>
      <c r="F712" s="17">
        <f>IF(ActividadesCom[[#This Row],[ÚLTIMO SEMESTRE CON CRÉDITOS]]&gt;0,ROUND(AVERAGE(ActividadesCom[[#This Row],[VALOR NIVEL 5]],ActividadesCom[[#This Row],[VALOR NIVEL 4]],ActividadesCom[[#This Row],[VALOR NIVEL 3]],ActividadesCom[[#This Row],[VALOR NIVEL 2]],ActividadesCom[[#This Row],[VALOR NIVEL 1]]),0),"")</f>
        <v>2</v>
      </c>
      <c r="G712" s="5" t="str">
        <f>IF(ActividadesCom[[#This Row],[PROMEDIO]]="","",IF(ActividadesCom[[#This Row],[PROMEDIO]]&gt;=4,"EXCELENTE",IF(ActividadesCom[[#This Row],[PROMEDIO]]&gt;=3,"NOTABLE",IF(ActividadesCom[[#This Row],[PROMEDIO]]&gt;=2,"BUENO",IF(ActividadesCom[[#This Row],[PROMEDIO]]=1,"SUFICIENTE","")))))</f>
        <v>BUENO</v>
      </c>
      <c r="H712" s="5">
        <f>MAX(ActividadesCom[[#This Row],[PERÍODO 1]],ActividadesCom[[#This Row],[PERÍODO 2]],ActividadesCom[[#This Row],[PERÍODO 3]],ActividadesCom[[#This Row],[PERÍODO 4]],ActividadesCom[[#This Row],[PERÍODO 5]])</f>
        <v>20143</v>
      </c>
      <c r="I712" s="6"/>
      <c r="J712" s="5"/>
      <c r="K712" s="5"/>
      <c r="L712" s="5" t="str">
        <f>IF(ActividadesCom[[#This Row],[NIVEL 1]]&lt;&gt;0,VLOOKUP(ActividadesCom[[#This Row],[NIVEL 1]],Catálogo!A:B,2,FALSE),"")</f>
        <v/>
      </c>
      <c r="M712" s="5"/>
      <c r="N712" s="6"/>
      <c r="O712" s="5"/>
      <c r="P712" s="5"/>
      <c r="Q712" s="5" t="str">
        <f>IF(ActividadesCom[[#This Row],[NIVEL 2]]&lt;&gt;0,VLOOKUP(ActividadesCom[[#This Row],[NIVEL 2]],Catálogo!A:B,2,FALSE),"")</f>
        <v/>
      </c>
      <c r="R712" s="5"/>
      <c r="S712" s="6"/>
      <c r="T712" s="5"/>
      <c r="U712" s="5"/>
      <c r="V712" s="5" t="str">
        <f>IF(ActividadesCom[[#This Row],[NIVEL 3]]&lt;&gt;0,VLOOKUP(ActividadesCom[[#This Row],[NIVEL 3]],Catálogo!A:B,2,FALSE),"")</f>
        <v/>
      </c>
      <c r="W712" s="5"/>
      <c r="X712" s="6"/>
      <c r="Y712" s="5"/>
      <c r="Z712" s="5"/>
      <c r="AA712" s="5" t="str">
        <f>IF(ActividadesCom[[#This Row],[NIVEL 4]]&lt;&gt;0,VLOOKUP(ActividadesCom[[#This Row],[NIVEL 4]],Catálogo!A:B,2,FALSE),"")</f>
        <v/>
      </c>
      <c r="AB712" s="5"/>
      <c r="AC712" s="6" t="s">
        <v>28</v>
      </c>
      <c r="AD712" s="5">
        <v>20143</v>
      </c>
      <c r="AE712" s="5" t="s">
        <v>4010</v>
      </c>
      <c r="AF712" s="5">
        <f>IF(ActividadesCom[[#This Row],[NIVEL 5]]&lt;&gt;0,VLOOKUP(ActividadesCom[[#This Row],[NIVEL 5]],Catálogo!A:B,2,FALSE),"")</f>
        <v>2</v>
      </c>
      <c r="AG712" s="5">
        <v>1</v>
      </c>
      <c r="AH712" s="2"/>
      <c r="AI712" s="2"/>
    </row>
    <row r="713" spans="1:35" ht="30" hidden="1" customHeight="1" x14ac:dyDescent="0.25">
      <c r="A713" s="7">
        <v>14470393</v>
      </c>
      <c r="B713" s="97" t="str">
        <f>VLOOKUP(ActividadesCom[[#This Row],[NO. DE CONTROL]],'LISTADO ESTUDIANTES'!A:C,3,FALSE)</f>
        <v>GIL SANCHEZ WILBERTH GUADALUPE</v>
      </c>
      <c r="C713" s="97" t="str">
        <f>VLOOKUP(ActividadesCom[[#This Row],[NO. DE CONTROL]],'LISTADO ESTUDIANTES'!A:B,2,FALSE)</f>
        <v>INGENIERIA AMBIENTAL</v>
      </c>
      <c r="D713" s="18" t="str">
        <f>VLOOKUP(ActividadesCom[[#This Row],[NO. DE CONTROL]],'LISTADO ESTUDIANTES'!A:D,4,FALSE)</f>
        <v>EGRESADO(A)</v>
      </c>
      <c r="E713" s="5">
        <f>SUM(ActividadesCom[[#This Row],[CRÉD. 1]],ActividadesCom[[#This Row],[CRÉD. 2]],ActividadesCom[[#This Row],[CRÉD. 3]],ActividadesCom[[#This Row],[CRÉD. 4]],ActividadesCom[[#This Row],[CRÉD. 5]])</f>
        <v>5</v>
      </c>
      <c r="F713" s="17">
        <f>IF(ActividadesCom[[#This Row],[ÚLTIMO SEMESTRE CON CRÉDITOS]]&gt;0,ROUND(AVERAGE(ActividadesCom[[#This Row],[VALOR NIVEL 5]],ActividadesCom[[#This Row],[VALOR NIVEL 4]],ActividadesCom[[#This Row],[VALOR NIVEL 3]],ActividadesCom[[#This Row],[VALOR NIVEL 2]],ActividadesCom[[#This Row],[VALOR NIVEL 1]]),0),"")</f>
        <v>2</v>
      </c>
      <c r="G713" s="5" t="str">
        <f>IF(ActividadesCom[[#This Row],[PROMEDIO]]="","",IF(ActividadesCom[[#This Row],[PROMEDIO]]&gt;=4,"EXCELENTE",IF(ActividadesCom[[#This Row],[PROMEDIO]]&gt;=3,"NOTABLE",IF(ActividadesCom[[#This Row],[PROMEDIO]]&gt;=2,"BUENO",IF(ActividadesCom[[#This Row],[PROMEDIO]]=1,"SUFICIENTE","")))))</f>
        <v>BUENO</v>
      </c>
      <c r="H713" s="5">
        <f>MAX(ActividadesCom[[#This Row],[PERÍODO 1]],ActividadesCom[[#This Row],[PERÍODO 2]],ActividadesCom[[#This Row],[PERÍODO 3]],ActividadesCom[[#This Row],[PERÍODO 4]],ActividadesCom[[#This Row],[PERÍODO 5]])</f>
        <v>20161</v>
      </c>
      <c r="I713" s="6" t="s">
        <v>384</v>
      </c>
      <c r="J713" s="5">
        <v>20161</v>
      </c>
      <c r="K713" s="5" t="s">
        <v>4010</v>
      </c>
      <c r="L713" s="5">
        <f>IF(ActividadesCom[[#This Row],[NIVEL 1]]&lt;&gt;0,VLOOKUP(ActividadesCom[[#This Row],[NIVEL 1]],Catálogo!A:B,2,FALSE),"")</f>
        <v>2</v>
      </c>
      <c r="M713" s="5">
        <v>1</v>
      </c>
      <c r="N713" s="6" t="s">
        <v>852</v>
      </c>
      <c r="O713" s="5">
        <v>20151</v>
      </c>
      <c r="P713" s="5" t="s">
        <v>4010</v>
      </c>
      <c r="Q713" s="5">
        <f>IF(ActividadesCom[[#This Row],[NIVEL 2]]&lt;&gt;0,VLOOKUP(ActividadesCom[[#This Row],[NIVEL 2]],Catálogo!A:B,2,FALSE),"")</f>
        <v>2</v>
      </c>
      <c r="R713" s="5">
        <v>1</v>
      </c>
      <c r="S713" s="6" t="s">
        <v>853</v>
      </c>
      <c r="T713" s="5">
        <v>20151</v>
      </c>
      <c r="U713" s="5" t="s">
        <v>4010</v>
      </c>
      <c r="V713" s="5">
        <f>IF(ActividadesCom[[#This Row],[NIVEL 3]]&lt;&gt;0,VLOOKUP(ActividadesCom[[#This Row],[NIVEL 3]],Catálogo!A:B,2,FALSE),"")</f>
        <v>2</v>
      </c>
      <c r="W713" s="5">
        <v>1</v>
      </c>
      <c r="X713" s="6" t="s">
        <v>851</v>
      </c>
      <c r="Y713" s="5">
        <v>20151</v>
      </c>
      <c r="Z713" s="5" t="s">
        <v>4010</v>
      </c>
      <c r="AA713" s="5">
        <f>IF(ActividadesCom[[#This Row],[NIVEL 4]]&lt;&gt;0,VLOOKUP(ActividadesCom[[#This Row],[NIVEL 4]],Catálogo!A:B,2,FALSE),"")</f>
        <v>2</v>
      </c>
      <c r="AB713" s="5">
        <v>1</v>
      </c>
      <c r="AC713" s="6" t="s">
        <v>28</v>
      </c>
      <c r="AD713" s="5">
        <v>20143</v>
      </c>
      <c r="AE713" s="5" t="s">
        <v>4010</v>
      </c>
      <c r="AF713" s="5">
        <f>IF(ActividadesCom[[#This Row],[NIVEL 5]]&lt;&gt;0,VLOOKUP(ActividadesCom[[#This Row],[NIVEL 5]],Catálogo!A:B,2,FALSE),"")</f>
        <v>2</v>
      </c>
      <c r="AG713" s="5">
        <v>1</v>
      </c>
      <c r="AH713" s="2"/>
      <c r="AI713" s="2"/>
    </row>
    <row r="714" spans="1:35" ht="30" hidden="1" customHeight="1" x14ac:dyDescent="0.25">
      <c r="A714" s="7">
        <v>14470394</v>
      </c>
      <c r="B714" s="97" t="str">
        <f>VLOOKUP(ActividadesCom[[#This Row],[NO. DE CONTROL]],'LISTADO ESTUDIANTES'!A:C,3,FALSE)</f>
        <v>COLLI CHAN RUBY ESMERALDA</v>
      </c>
      <c r="C714" s="97" t="str">
        <f>VLOOKUP(ActividadesCom[[#This Row],[NO. DE CONTROL]],'LISTADO ESTUDIANTES'!A:B,2,FALSE)</f>
        <v>INGENIERIA AMBIENTAL</v>
      </c>
      <c r="D714" s="18" t="str">
        <f>VLOOKUP(ActividadesCom[[#This Row],[NO. DE CONTROL]],'LISTADO ESTUDIANTES'!A:D,4,FALSE)</f>
        <v>EGRESADO(A)</v>
      </c>
      <c r="E714" s="5">
        <f>SUM(ActividadesCom[[#This Row],[CRÉD. 1]],ActividadesCom[[#This Row],[CRÉD. 2]],ActividadesCom[[#This Row],[CRÉD. 3]],ActividadesCom[[#This Row],[CRÉD. 4]],ActividadesCom[[#This Row],[CRÉD. 5]])</f>
        <v>5</v>
      </c>
      <c r="F714" s="17">
        <f>IF(ActividadesCom[[#This Row],[ÚLTIMO SEMESTRE CON CRÉDITOS]]&gt;0,ROUND(AVERAGE(ActividadesCom[[#This Row],[VALOR NIVEL 5]],ActividadesCom[[#This Row],[VALOR NIVEL 4]],ActividadesCom[[#This Row],[VALOR NIVEL 3]],ActividadesCom[[#This Row],[VALOR NIVEL 2]],ActividadesCom[[#This Row],[VALOR NIVEL 1]]),0),"")</f>
        <v>2</v>
      </c>
      <c r="G714" s="5" t="str">
        <f>IF(ActividadesCom[[#This Row],[PROMEDIO]]="","",IF(ActividadesCom[[#This Row],[PROMEDIO]]&gt;=4,"EXCELENTE",IF(ActividadesCom[[#This Row],[PROMEDIO]]&gt;=3,"NOTABLE",IF(ActividadesCom[[#This Row],[PROMEDIO]]&gt;=2,"BUENO",IF(ActividadesCom[[#This Row],[PROMEDIO]]=1,"SUFICIENTE","")))))</f>
        <v>BUENO</v>
      </c>
      <c r="H714" s="5">
        <f>MAX(ActividadesCom[[#This Row],[PERÍODO 1]],ActividadesCom[[#This Row],[PERÍODO 2]],ActividadesCom[[#This Row],[PERÍODO 3]],ActividadesCom[[#This Row],[PERÍODO 4]],ActividadesCom[[#This Row],[PERÍODO 5]])</f>
        <v>20163</v>
      </c>
      <c r="I714" s="6" t="s">
        <v>499</v>
      </c>
      <c r="J714" s="5">
        <v>20161</v>
      </c>
      <c r="K714" s="5" t="s">
        <v>4010</v>
      </c>
      <c r="L714" s="5">
        <f>IF(ActividadesCom[[#This Row],[NIVEL 1]]&lt;&gt;0,VLOOKUP(ActividadesCom[[#This Row],[NIVEL 1]],Catálogo!A:B,2,FALSE),"")</f>
        <v>2</v>
      </c>
      <c r="M714" s="5">
        <v>1</v>
      </c>
      <c r="N714" s="6" t="s">
        <v>501</v>
      </c>
      <c r="O714" s="5">
        <v>20163</v>
      </c>
      <c r="P714" s="5" t="s">
        <v>4010</v>
      </c>
      <c r="Q714" s="5">
        <f>IF(ActividadesCom[[#This Row],[NIVEL 2]]&lt;&gt;0,VLOOKUP(ActividadesCom[[#This Row],[NIVEL 2]],Catálogo!A:B,2,FALSE),"")</f>
        <v>2</v>
      </c>
      <c r="R714" s="5">
        <v>1</v>
      </c>
      <c r="S714" s="6"/>
      <c r="T714" s="5"/>
      <c r="U714" s="5"/>
      <c r="V714" s="5" t="str">
        <f>IF(ActividadesCom[[#This Row],[NIVEL 3]]&lt;&gt;0,VLOOKUP(ActividadesCom[[#This Row],[NIVEL 3]],Catálogo!A:B,2,FALSE),"")</f>
        <v/>
      </c>
      <c r="W714" s="5"/>
      <c r="X714" s="6" t="s">
        <v>136</v>
      </c>
      <c r="Y714" s="5">
        <v>20153</v>
      </c>
      <c r="Z714" s="5" t="s">
        <v>4010</v>
      </c>
      <c r="AA714" s="5">
        <f>IF(ActividadesCom[[#This Row],[NIVEL 4]]&lt;&gt;0,VLOOKUP(ActividadesCom[[#This Row],[NIVEL 4]],Catálogo!A:B,2,FALSE),"")</f>
        <v>2</v>
      </c>
      <c r="AB714" s="5">
        <v>1</v>
      </c>
      <c r="AC714" s="6" t="s">
        <v>453</v>
      </c>
      <c r="AD714" s="5" t="s">
        <v>454</v>
      </c>
      <c r="AE714" s="5" t="s">
        <v>4010</v>
      </c>
      <c r="AF714" s="5">
        <f>IF(ActividadesCom[[#This Row],[NIVEL 5]]&lt;&gt;0,VLOOKUP(ActividadesCom[[#This Row],[NIVEL 5]],Catálogo!A:B,2,FALSE),"")</f>
        <v>2</v>
      </c>
      <c r="AG714" s="5">
        <v>2</v>
      </c>
      <c r="AH714" s="2"/>
      <c r="AI714" s="2"/>
    </row>
    <row r="715" spans="1:35" ht="30" hidden="1" customHeight="1" x14ac:dyDescent="0.25">
      <c r="A715" s="7">
        <v>14470395</v>
      </c>
      <c r="B715" s="97" t="str">
        <f>VLOOKUP(ActividadesCom[[#This Row],[NO. DE CONTROL]],'LISTADO ESTUDIANTES'!A:C,3,FALSE)</f>
        <v>MAY OSIO VERONICA</v>
      </c>
      <c r="C715" s="97" t="str">
        <f>VLOOKUP(ActividadesCom[[#This Row],[NO. DE CONTROL]],'LISTADO ESTUDIANTES'!A:B,2,FALSE)</f>
        <v>INGENIERIA QUIMICA</v>
      </c>
      <c r="D715" s="18" t="str">
        <f>VLOOKUP(ActividadesCom[[#This Row],[NO. DE CONTROL]],'LISTADO ESTUDIANTES'!A:D,4,FALSE)</f>
        <v>BAJA</v>
      </c>
      <c r="E715" s="5">
        <f>SUM(ActividadesCom[[#This Row],[CRÉD. 1]],ActividadesCom[[#This Row],[CRÉD. 2]],ActividadesCom[[#This Row],[CRÉD. 3]],ActividadesCom[[#This Row],[CRÉD. 4]],ActividadesCom[[#This Row],[CRÉD. 5]])</f>
        <v>0</v>
      </c>
      <c r="F715" s="17" t="str">
        <f>IF(ActividadesCom[[#This Row],[ÚLTIMO SEMESTRE CON CRÉDITOS]]&gt;0,ROUND(AVERAGE(ActividadesCom[[#This Row],[VALOR NIVEL 5]],ActividadesCom[[#This Row],[VALOR NIVEL 4]],ActividadesCom[[#This Row],[VALOR NIVEL 3]],ActividadesCom[[#This Row],[VALOR NIVEL 2]],ActividadesCom[[#This Row],[VALOR NIVEL 1]]),0),"")</f>
        <v/>
      </c>
      <c r="G715" s="5" t="str">
        <f>IF(ActividadesCom[[#This Row],[PROMEDIO]]="","",IF(ActividadesCom[[#This Row],[PROMEDIO]]&gt;=4,"EXCELENTE",IF(ActividadesCom[[#This Row],[PROMEDIO]]&gt;=3,"NOTABLE",IF(ActividadesCom[[#This Row],[PROMEDIO]]&gt;=2,"BUENO",IF(ActividadesCom[[#This Row],[PROMEDIO]]=1,"SUFICIENTE","")))))</f>
        <v/>
      </c>
      <c r="H715" s="5">
        <f>MAX(ActividadesCom[[#This Row],[PERÍODO 1]],ActividadesCom[[#This Row],[PERÍODO 2]],ActividadesCom[[#This Row],[PERÍODO 3]],ActividadesCom[[#This Row],[PERÍODO 4]],ActividadesCom[[#This Row],[PERÍODO 5]])</f>
        <v>0</v>
      </c>
      <c r="I715" s="10"/>
      <c r="J715" s="5"/>
      <c r="K715" s="5"/>
      <c r="L715" s="5" t="str">
        <f>IF(ActividadesCom[[#This Row],[NIVEL 1]]&lt;&gt;0,VLOOKUP(ActividadesCom[[#This Row],[NIVEL 1]],Catálogo!A:B,2,FALSE),"")</f>
        <v/>
      </c>
      <c r="M715" s="5"/>
      <c r="N715" s="6"/>
      <c r="O715" s="5"/>
      <c r="P715" s="5"/>
      <c r="Q715" s="5" t="str">
        <f>IF(ActividadesCom[[#This Row],[NIVEL 2]]&lt;&gt;0,VLOOKUP(ActividadesCom[[#This Row],[NIVEL 2]],Catálogo!A:B,2,FALSE),"")</f>
        <v/>
      </c>
      <c r="R715" s="5"/>
      <c r="S715" s="6"/>
      <c r="T715" s="5"/>
      <c r="U715" s="5"/>
      <c r="V715" s="5" t="str">
        <f>IF(ActividadesCom[[#This Row],[NIVEL 3]]&lt;&gt;0,VLOOKUP(ActividadesCom[[#This Row],[NIVEL 3]],Catálogo!A:B,2,FALSE),"")</f>
        <v/>
      </c>
      <c r="W715" s="5"/>
      <c r="X715" s="6"/>
      <c r="Y715" s="5"/>
      <c r="Z715" s="5"/>
      <c r="AA715" s="5" t="str">
        <f>IF(ActividadesCom[[#This Row],[NIVEL 4]]&lt;&gt;0,VLOOKUP(ActividadesCom[[#This Row],[NIVEL 4]],Catálogo!A:B,2,FALSE),"")</f>
        <v/>
      </c>
      <c r="AB715" s="5"/>
      <c r="AC715" s="6"/>
      <c r="AD715" s="5"/>
      <c r="AE715" s="5"/>
      <c r="AF715" s="5" t="str">
        <f>IF(ActividadesCom[[#This Row],[NIVEL 5]]&lt;&gt;0,VLOOKUP(ActividadesCom[[#This Row],[NIVEL 5]],Catálogo!A:B,2,FALSE),"")</f>
        <v/>
      </c>
      <c r="AG715" s="5"/>
      <c r="AH715" s="2"/>
      <c r="AI715" s="2"/>
    </row>
    <row r="716" spans="1:35" ht="30" hidden="1" customHeight="1" x14ac:dyDescent="0.25">
      <c r="A716" s="7">
        <v>14470396</v>
      </c>
      <c r="B716" s="97" t="str">
        <f>VLOOKUP(ActividadesCom[[#This Row],[NO. DE CONTROL]],'LISTADO ESTUDIANTES'!A:C,3,FALSE)</f>
        <v>CABALLERO PUC ALEJANDRO ENRIQUE</v>
      </c>
      <c r="C716" s="97" t="str">
        <f>VLOOKUP(ActividadesCom[[#This Row],[NO. DE CONTROL]],'LISTADO ESTUDIANTES'!A:B,2,FALSE)</f>
        <v>INGENIERIA MECANICA</v>
      </c>
      <c r="D716" s="18" t="str">
        <f>VLOOKUP(ActividadesCom[[#This Row],[NO. DE CONTROL]],'LISTADO ESTUDIANTES'!A:D,4,FALSE)</f>
        <v>BAJA</v>
      </c>
      <c r="E716" s="5">
        <f>SUM(ActividadesCom[[#This Row],[CRÉD. 1]],ActividadesCom[[#This Row],[CRÉD. 2]],ActividadesCom[[#This Row],[CRÉD. 3]],ActividadesCom[[#This Row],[CRÉD. 4]],ActividadesCom[[#This Row],[CRÉD. 5]])</f>
        <v>2</v>
      </c>
      <c r="F716" s="17">
        <f>IF(ActividadesCom[[#This Row],[ÚLTIMO SEMESTRE CON CRÉDITOS]]&gt;0,ROUND(AVERAGE(ActividadesCom[[#This Row],[VALOR NIVEL 5]],ActividadesCom[[#This Row],[VALOR NIVEL 4]],ActividadesCom[[#This Row],[VALOR NIVEL 3]],ActividadesCom[[#This Row],[VALOR NIVEL 2]],ActividadesCom[[#This Row],[VALOR NIVEL 1]]),0),"")</f>
        <v>2</v>
      </c>
      <c r="G716" s="5" t="str">
        <f>IF(ActividadesCom[[#This Row],[PROMEDIO]]="","",IF(ActividadesCom[[#This Row],[PROMEDIO]]&gt;=4,"EXCELENTE",IF(ActividadesCom[[#This Row],[PROMEDIO]]&gt;=3,"NOTABLE",IF(ActividadesCom[[#This Row],[PROMEDIO]]&gt;=2,"BUENO",IF(ActividadesCom[[#This Row],[PROMEDIO]]=1,"SUFICIENTE","")))))</f>
        <v>BUENO</v>
      </c>
      <c r="H716" s="5">
        <f>MAX(ActividadesCom[[#This Row],[PERÍODO 1]],ActividadesCom[[#This Row],[PERÍODO 2]],ActividadesCom[[#This Row],[PERÍODO 3]],ActividadesCom[[#This Row],[PERÍODO 4]],ActividadesCom[[#This Row],[PERÍODO 5]])</f>
        <v>20181</v>
      </c>
      <c r="I716" s="10" t="s">
        <v>445</v>
      </c>
      <c r="J716" s="5">
        <v>20181</v>
      </c>
      <c r="K716" s="5" t="s">
        <v>4010</v>
      </c>
      <c r="L716" s="5">
        <f>IF(ActividadesCom[[#This Row],[NIVEL 1]]&lt;&gt;0,VLOOKUP(ActividadesCom[[#This Row],[NIVEL 1]],Catálogo!A:B,2,FALSE),"")</f>
        <v>2</v>
      </c>
      <c r="M716" s="5">
        <v>2</v>
      </c>
      <c r="N716" s="6"/>
      <c r="O716" s="5"/>
      <c r="P716" s="5"/>
      <c r="Q716" s="5" t="str">
        <f>IF(ActividadesCom[[#This Row],[NIVEL 2]]&lt;&gt;0,VLOOKUP(ActividadesCom[[#This Row],[NIVEL 2]],Catálogo!A:B,2,FALSE),"")</f>
        <v/>
      </c>
      <c r="R716" s="5"/>
      <c r="S716" s="6"/>
      <c r="T716" s="5"/>
      <c r="U716" s="5"/>
      <c r="V716" s="5" t="str">
        <f>IF(ActividadesCom[[#This Row],[NIVEL 3]]&lt;&gt;0,VLOOKUP(ActividadesCom[[#This Row],[NIVEL 3]],Catálogo!A:B,2,FALSE),"")</f>
        <v/>
      </c>
      <c r="W716" s="5"/>
      <c r="X716" s="6"/>
      <c r="Y716" s="5"/>
      <c r="Z716" s="5"/>
      <c r="AA716" s="5" t="str">
        <f>IF(ActividadesCom[[#This Row],[NIVEL 4]]&lt;&gt;0,VLOOKUP(ActividadesCom[[#This Row],[NIVEL 4]],Catálogo!A:B,2,FALSE),"")</f>
        <v/>
      </c>
      <c r="AB716" s="5"/>
      <c r="AC716" s="6"/>
      <c r="AD716" s="5"/>
      <c r="AE716" s="5"/>
      <c r="AF716" s="5" t="str">
        <f>IF(ActividadesCom[[#This Row],[NIVEL 5]]&lt;&gt;0,VLOOKUP(ActividadesCom[[#This Row],[NIVEL 5]],Catálogo!A:B,2,FALSE),"")</f>
        <v/>
      </c>
      <c r="AG716" s="5"/>
      <c r="AH716" s="2"/>
      <c r="AI716" s="2"/>
    </row>
    <row r="717" spans="1:35" ht="30" hidden="1" customHeight="1" x14ac:dyDescent="0.25">
      <c r="A717" s="7">
        <v>14470397</v>
      </c>
      <c r="B717" s="97" t="str">
        <f>VLOOKUP(ActividadesCom[[#This Row],[NO. DE CONTROL]],'LISTADO ESTUDIANTES'!A:C,3,FALSE)</f>
        <v>SOBERANIS HUICAB NERY ODETTE</v>
      </c>
      <c r="C717" s="97" t="str">
        <f>VLOOKUP(ActividadesCom[[#This Row],[NO. DE CONTROL]],'LISTADO ESTUDIANTES'!A:B,2,FALSE)</f>
        <v>INGENIERIA QUIMICA</v>
      </c>
      <c r="D717" s="18" t="str">
        <f>VLOOKUP(ActividadesCom[[#This Row],[NO. DE CONTROL]],'LISTADO ESTUDIANTES'!A:D,4,FALSE)</f>
        <v>BAJA</v>
      </c>
      <c r="E717" s="5">
        <f>SUM(ActividadesCom[[#This Row],[CRÉD. 1]],ActividadesCom[[#This Row],[CRÉD. 2]],ActividadesCom[[#This Row],[CRÉD. 3]],ActividadesCom[[#This Row],[CRÉD. 4]],ActividadesCom[[#This Row],[CRÉD. 5]])</f>
        <v>0</v>
      </c>
      <c r="F717" s="17" t="str">
        <f>IF(ActividadesCom[[#This Row],[ÚLTIMO SEMESTRE CON CRÉDITOS]]&gt;0,ROUND(AVERAGE(ActividadesCom[[#This Row],[VALOR NIVEL 5]],ActividadesCom[[#This Row],[VALOR NIVEL 4]],ActividadesCom[[#This Row],[VALOR NIVEL 3]],ActividadesCom[[#This Row],[VALOR NIVEL 2]],ActividadesCom[[#This Row],[VALOR NIVEL 1]]),0),"")</f>
        <v/>
      </c>
      <c r="G717" s="5" t="str">
        <f>IF(ActividadesCom[[#This Row],[PROMEDIO]]="","",IF(ActividadesCom[[#This Row],[PROMEDIO]]&gt;=4,"EXCELENTE",IF(ActividadesCom[[#This Row],[PROMEDIO]]&gt;=3,"NOTABLE",IF(ActividadesCom[[#This Row],[PROMEDIO]]&gt;=2,"BUENO",IF(ActividadesCom[[#This Row],[PROMEDIO]]=1,"SUFICIENTE","")))))</f>
        <v/>
      </c>
      <c r="H717" s="5">
        <f>MAX(ActividadesCom[[#This Row],[PERÍODO 1]],ActividadesCom[[#This Row],[PERÍODO 2]],ActividadesCom[[#This Row],[PERÍODO 3]],ActividadesCom[[#This Row],[PERÍODO 4]],ActividadesCom[[#This Row],[PERÍODO 5]])</f>
        <v>0</v>
      </c>
      <c r="I717" s="10"/>
      <c r="J717" s="5"/>
      <c r="K717" s="5"/>
      <c r="L717" s="5" t="str">
        <f>IF(ActividadesCom[[#This Row],[NIVEL 1]]&lt;&gt;0,VLOOKUP(ActividadesCom[[#This Row],[NIVEL 1]],Catálogo!A:B,2,FALSE),"")</f>
        <v/>
      </c>
      <c r="M717" s="5"/>
      <c r="N717" s="6"/>
      <c r="O717" s="5"/>
      <c r="P717" s="5"/>
      <c r="Q717" s="5" t="str">
        <f>IF(ActividadesCom[[#This Row],[NIVEL 2]]&lt;&gt;0,VLOOKUP(ActividadesCom[[#This Row],[NIVEL 2]],Catálogo!A:B,2,FALSE),"")</f>
        <v/>
      </c>
      <c r="R717" s="5"/>
      <c r="S717" s="6"/>
      <c r="T717" s="5"/>
      <c r="U717" s="5"/>
      <c r="V717" s="5" t="str">
        <f>IF(ActividadesCom[[#This Row],[NIVEL 3]]&lt;&gt;0,VLOOKUP(ActividadesCom[[#This Row],[NIVEL 3]],Catálogo!A:B,2,FALSE),"")</f>
        <v/>
      </c>
      <c r="W717" s="5"/>
      <c r="X717" s="6"/>
      <c r="Y717" s="5"/>
      <c r="Z717" s="5"/>
      <c r="AA717" s="5" t="str">
        <f>IF(ActividadesCom[[#This Row],[NIVEL 4]]&lt;&gt;0,VLOOKUP(ActividadesCom[[#This Row],[NIVEL 4]],Catálogo!A:B,2,FALSE),"")</f>
        <v/>
      </c>
      <c r="AB717" s="5"/>
      <c r="AC717" s="6"/>
      <c r="AD717" s="5"/>
      <c r="AE717" s="5"/>
      <c r="AF717" s="5" t="str">
        <f>IF(ActividadesCom[[#This Row],[NIVEL 5]]&lt;&gt;0,VLOOKUP(ActividadesCom[[#This Row],[NIVEL 5]],Catálogo!A:B,2,FALSE),"")</f>
        <v/>
      </c>
      <c r="AG717" s="5"/>
      <c r="AH717" s="2"/>
      <c r="AI717" s="2"/>
    </row>
    <row r="718" spans="1:35" ht="30" hidden="1" customHeight="1" x14ac:dyDescent="0.25">
      <c r="A718" s="7">
        <v>14470398</v>
      </c>
      <c r="B718" s="97" t="str">
        <f>VLOOKUP(ActividadesCom[[#This Row],[NO. DE CONTROL]],'LISTADO ESTUDIANTES'!A:C,3,FALSE)</f>
        <v>GARDUZA GARCIA RANDY VLADIMIR</v>
      </c>
      <c r="C718" s="97" t="str">
        <f>VLOOKUP(ActividadesCom[[#This Row],[NO. DE CONTROL]],'LISTADO ESTUDIANTES'!A:B,2,FALSE)</f>
        <v>INGENIERIA QUIMICA</v>
      </c>
      <c r="D718" s="18" t="str">
        <f>VLOOKUP(ActividadesCom[[#This Row],[NO. DE CONTROL]],'LISTADO ESTUDIANTES'!A:D,4,FALSE)</f>
        <v>BAJA</v>
      </c>
      <c r="E718" s="5">
        <f>SUM(ActividadesCom[[#This Row],[CRÉD. 1]],ActividadesCom[[#This Row],[CRÉD. 2]],ActividadesCom[[#This Row],[CRÉD. 3]],ActividadesCom[[#This Row],[CRÉD. 4]],ActividadesCom[[#This Row],[CRÉD. 5]])</f>
        <v>0</v>
      </c>
      <c r="F718" s="17" t="str">
        <f>IF(ActividadesCom[[#This Row],[ÚLTIMO SEMESTRE CON CRÉDITOS]]&gt;0,ROUND(AVERAGE(ActividadesCom[[#This Row],[VALOR NIVEL 5]],ActividadesCom[[#This Row],[VALOR NIVEL 4]],ActividadesCom[[#This Row],[VALOR NIVEL 3]],ActividadesCom[[#This Row],[VALOR NIVEL 2]],ActividadesCom[[#This Row],[VALOR NIVEL 1]]),0),"")</f>
        <v/>
      </c>
      <c r="G718" s="5" t="str">
        <f>IF(ActividadesCom[[#This Row],[PROMEDIO]]="","",IF(ActividadesCom[[#This Row],[PROMEDIO]]&gt;=4,"EXCELENTE",IF(ActividadesCom[[#This Row],[PROMEDIO]]&gt;=3,"NOTABLE",IF(ActividadesCom[[#This Row],[PROMEDIO]]&gt;=2,"BUENO",IF(ActividadesCom[[#This Row],[PROMEDIO]]=1,"SUFICIENTE","")))))</f>
        <v/>
      </c>
      <c r="H718" s="5">
        <f>MAX(ActividadesCom[[#This Row],[PERÍODO 1]],ActividadesCom[[#This Row],[PERÍODO 2]],ActividadesCom[[#This Row],[PERÍODO 3]],ActividadesCom[[#This Row],[PERÍODO 4]],ActividadesCom[[#This Row],[PERÍODO 5]])</f>
        <v>0</v>
      </c>
      <c r="I718" s="10"/>
      <c r="J718" s="5"/>
      <c r="K718" s="5"/>
      <c r="L718" s="5" t="str">
        <f>IF(ActividadesCom[[#This Row],[NIVEL 1]]&lt;&gt;0,VLOOKUP(ActividadesCom[[#This Row],[NIVEL 1]],Catálogo!A:B,2,FALSE),"")</f>
        <v/>
      </c>
      <c r="M718" s="5"/>
      <c r="N718" s="6"/>
      <c r="O718" s="5"/>
      <c r="P718" s="5"/>
      <c r="Q718" s="5" t="str">
        <f>IF(ActividadesCom[[#This Row],[NIVEL 2]]&lt;&gt;0,VLOOKUP(ActividadesCom[[#This Row],[NIVEL 2]],Catálogo!A:B,2,FALSE),"")</f>
        <v/>
      </c>
      <c r="R718" s="5"/>
      <c r="S718" s="6"/>
      <c r="T718" s="5"/>
      <c r="U718" s="5"/>
      <c r="V718" s="5" t="str">
        <f>IF(ActividadesCom[[#This Row],[NIVEL 3]]&lt;&gt;0,VLOOKUP(ActividadesCom[[#This Row],[NIVEL 3]],Catálogo!A:B,2,FALSE),"")</f>
        <v/>
      </c>
      <c r="W718" s="5"/>
      <c r="X718" s="6"/>
      <c r="Y718" s="5"/>
      <c r="Z718" s="5"/>
      <c r="AA718" s="5" t="str">
        <f>IF(ActividadesCom[[#This Row],[NIVEL 4]]&lt;&gt;0,VLOOKUP(ActividadesCom[[#This Row],[NIVEL 4]],Catálogo!A:B,2,FALSE),"")</f>
        <v/>
      </c>
      <c r="AB718" s="5"/>
      <c r="AC718" s="6"/>
      <c r="AD718" s="5"/>
      <c r="AE718" s="5"/>
      <c r="AF718" s="5" t="str">
        <f>IF(ActividadesCom[[#This Row],[NIVEL 5]]&lt;&gt;0,VLOOKUP(ActividadesCom[[#This Row],[NIVEL 5]],Catálogo!A:B,2,FALSE),"")</f>
        <v/>
      </c>
      <c r="AG718" s="5"/>
      <c r="AH718" s="2"/>
      <c r="AI718" s="2"/>
    </row>
    <row r="719" spans="1:35" ht="30" hidden="1" customHeight="1" x14ac:dyDescent="0.25">
      <c r="A719" s="7">
        <v>14470399</v>
      </c>
      <c r="B719" s="97" t="str">
        <f>VLOOKUP(ActividadesCom[[#This Row],[NO. DE CONTROL]],'LISTADO ESTUDIANTES'!A:C,3,FALSE)</f>
        <v>MARTINEZ CAMAS ELIEL</v>
      </c>
      <c r="C719" s="97" t="str">
        <f>VLOOKUP(ActividadesCom[[#This Row],[NO. DE CONTROL]],'LISTADO ESTUDIANTES'!A:B,2,FALSE)</f>
        <v>INGENIERIA AMBIENTAL</v>
      </c>
      <c r="D719" s="18" t="str">
        <f>VLOOKUP(ActividadesCom[[#This Row],[NO. DE CONTROL]],'LISTADO ESTUDIANTES'!A:D,4,FALSE)</f>
        <v>BAJA</v>
      </c>
      <c r="E719" s="5">
        <f>SUM(ActividadesCom[[#This Row],[CRÉD. 1]],ActividadesCom[[#This Row],[CRÉD. 2]],ActividadesCom[[#This Row],[CRÉD. 3]],ActividadesCom[[#This Row],[CRÉD. 4]],ActividadesCom[[#This Row],[CRÉD. 5]])</f>
        <v>0</v>
      </c>
      <c r="F719" s="17" t="str">
        <f>IF(ActividadesCom[[#This Row],[ÚLTIMO SEMESTRE CON CRÉDITOS]]&gt;0,ROUND(AVERAGE(ActividadesCom[[#This Row],[VALOR NIVEL 5]],ActividadesCom[[#This Row],[VALOR NIVEL 4]],ActividadesCom[[#This Row],[VALOR NIVEL 3]],ActividadesCom[[#This Row],[VALOR NIVEL 2]],ActividadesCom[[#This Row],[VALOR NIVEL 1]]),0),"")</f>
        <v/>
      </c>
      <c r="G719" s="5" t="str">
        <f>IF(ActividadesCom[[#This Row],[PROMEDIO]]="","",IF(ActividadesCom[[#This Row],[PROMEDIO]]&gt;=4,"EXCELENTE",IF(ActividadesCom[[#This Row],[PROMEDIO]]&gt;=3,"NOTABLE",IF(ActividadesCom[[#This Row],[PROMEDIO]]&gt;=2,"BUENO",IF(ActividadesCom[[#This Row],[PROMEDIO]]=1,"SUFICIENTE","")))))</f>
        <v/>
      </c>
      <c r="H719" s="5">
        <f>MAX(ActividadesCom[[#This Row],[PERÍODO 1]],ActividadesCom[[#This Row],[PERÍODO 2]],ActividadesCom[[#This Row],[PERÍODO 3]],ActividadesCom[[#This Row],[PERÍODO 4]],ActividadesCom[[#This Row],[PERÍODO 5]])</f>
        <v>0</v>
      </c>
      <c r="I719" s="6"/>
      <c r="J719" s="5"/>
      <c r="K719" s="5"/>
      <c r="L719" s="5" t="str">
        <f>IF(ActividadesCom[[#This Row],[NIVEL 1]]&lt;&gt;0,VLOOKUP(ActividadesCom[[#This Row],[NIVEL 1]],Catálogo!A:B,2,FALSE),"")</f>
        <v/>
      </c>
      <c r="M719" s="5"/>
      <c r="N719" s="6"/>
      <c r="O719" s="5"/>
      <c r="P719" s="5"/>
      <c r="Q719" s="5" t="str">
        <f>IF(ActividadesCom[[#This Row],[NIVEL 2]]&lt;&gt;0,VLOOKUP(ActividadesCom[[#This Row],[NIVEL 2]],Catálogo!A:B,2,FALSE),"")</f>
        <v/>
      </c>
      <c r="R719" s="5"/>
      <c r="S719" s="6"/>
      <c r="T719" s="5"/>
      <c r="U719" s="5"/>
      <c r="V719" s="5" t="str">
        <f>IF(ActividadesCom[[#This Row],[NIVEL 3]]&lt;&gt;0,VLOOKUP(ActividadesCom[[#This Row],[NIVEL 3]],Catálogo!A:B,2,FALSE),"")</f>
        <v/>
      </c>
      <c r="W719" s="5"/>
      <c r="X719" s="6"/>
      <c r="Y719" s="5"/>
      <c r="Z719" s="5"/>
      <c r="AA719" s="5" t="str">
        <f>IF(ActividadesCom[[#This Row],[NIVEL 4]]&lt;&gt;0,VLOOKUP(ActividadesCom[[#This Row],[NIVEL 4]],Catálogo!A:B,2,FALSE),"")</f>
        <v/>
      </c>
      <c r="AB719" s="5"/>
      <c r="AC719" s="6"/>
      <c r="AD719" s="5"/>
      <c r="AE719" s="5"/>
      <c r="AF719" s="5" t="str">
        <f>IF(ActividadesCom[[#This Row],[NIVEL 5]]&lt;&gt;0,VLOOKUP(ActividadesCom[[#This Row],[NIVEL 5]],Catálogo!A:B,2,FALSE),"")</f>
        <v/>
      </c>
      <c r="AG719" s="5"/>
      <c r="AH719" s="2"/>
      <c r="AI719" s="2"/>
    </row>
    <row r="720" spans="1:35" ht="30" hidden="1" customHeight="1" x14ac:dyDescent="0.25">
      <c r="A720" s="7">
        <v>14470401</v>
      </c>
      <c r="B720" s="97" t="str">
        <f>VLOOKUP(ActividadesCom[[#This Row],[NO. DE CONTROL]],'LISTADO ESTUDIANTES'!A:C,3,FALSE)</f>
        <v>ESCOFIE PEREZ DEIBY JOVANY</v>
      </c>
      <c r="C720" s="97" t="str">
        <f>VLOOKUP(ActividadesCom[[#This Row],[NO. DE CONTROL]],'LISTADO ESTUDIANTES'!A:B,2,FALSE)</f>
        <v>INGENIERIA AMBIENTAL</v>
      </c>
      <c r="D720" s="18" t="str">
        <f>VLOOKUP(ActividadesCom[[#This Row],[NO. DE CONTROL]],'LISTADO ESTUDIANTES'!A:D,4,FALSE)</f>
        <v>BAJA</v>
      </c>
      <c r="E720" s="5">
        <f>SUM(ActividadesCom[[#This Row],[CRÉD. 1]],ActividadesCom[[#This Row],[CRÉD. 2]],ActividadesCom[[#This Row],[CRÉD. 3]],ActividadesCom[[#This Row],[CRÉD. 4]],ActividadesCom[[#This Row],[CRÉD. 5]])</f>
        <v>0</v>
      </c>
      <c r="F720" s="17" t="str">
        <f>IF(ActividadesCom[[#This Row],[ÚLTIMO SEMESTRE CON CRÉDITOS]]&gt;0,ROUND(AVERAGE(ActividadesCom[[#This Row],[VALOR NIVEL 5]],ActividadesCom[[#This Row],[VALOR NIVEL 4]],ActividadesCom[[#This Row],[VALOR NIVEL 3]],ActividadesCom[[#This Row],[VALOR NIVEL 2]],ActividadesCom[[#This Row],[VALOR NIVEL 1]]),0),"")</f>
        <v/>
      </c>
      <c r="G720" s="5" t="str">
        <f>IF(ActividadesCom[[#This Row],[PROMEDIO]]="","",IF(ActividadesCom[[#This Row],[PROMEDIO]]&gt;=4,"EXCELENTE",IF(ActividadesCom[[#This Row],[PROMEDIO]]&gt;=3,"NOTABLE",IF(ActividadesCom[[#This Row],[PROMEDIO]]&gt;=2,"BUENO",IF(ActividadesCom[[#This Row],[PROMEDIO]]=1,"SUFICIENTE","")))))</f>
        <v/>
      </c>
      <c r="H720" s="5">
        <f>MAX(ActividadesCom[[#This Row],[PERÍODO 1]],ActividadesCom[[#This Row],[PERÍODO 2]],ActividadesCom[[#This Row],[PERÍODO 3]],ActividadesCom[[#This Row],[PERÍODO 4]],ActividadesCom[[#This Row],[PERÍODO 5]])</f>
        <v>0</v>
      </c>
      <c r="I720" s="6"/>
      <c r="J720" s="5"/>
      <c r="K720" s="5"/>
      <c r="L720" s="5" t="str">
        <f>IF(ActividadesCom[[#This Row],[NIVEL 1]]&lt;&gt;0,VLOOKUP(ActividadesCom[[#This Row],[NIVEL 1]],Catálogo!A:B,2,FALSE),"")</f>
        <v/>
      </c>
      <c r="M720" s="5"/>
      <c r="N720" s="6"/>
      <c r="O720" s="5"/>
      <c r="P720" s="5"/>
      <c r="Q720" s="5" t="str">
        <f>IF(ActividadesCom[[#This Row],[NIVEL 2]]&lt;&gt;0,VLOOKUP(ActividadesCom[[#This Row],[NIVEL 2]],Catálogo!A:B,2,FALSE),"")</f>
        <v/>
      </c>
      <c r="R720" s="5"/>
      <c r="S720" s="6"/>
      <c r="T720" s="5"/>
      <c r="U720" s="5"/>
      <c r="V720" s="5" t="str">
        <f>IF(ActividadesCom[[#This Row],[NIVEL 3]]&lt;&gt;0,VLOOKUP(ActividadesCom[[#This Row],[NIVEL 3]],Catálogo!A:B,2,FALSE),"")</f>
        <v/>
      </c>
      <c r="W720" s="5"/>
      <c r="X720" s="6"/>
      <c r="Y720" s="5"/>
      <c r="Z720" s="5"/>
      <c r="AA720" s="5" t="str">
        <f>IF(ActividadesCom[[#This Row],[NIVEL 4]]&lt;&gt;0,VLOOKUP(ActividadesCom[[#This Row],[NIVEL 4]],Catálogo!A:B,2,FALSE),"")</f>
        <v/>
      </c>
      <c r="AB720" s="5"/>
      <c r="AC720" s="6"/>
      <c r="AD720" s="5"/>
      <c r="AE720" s="5"/>
      <c r="AF720" s="5" t="str">
        <f>IF(ActividadesCom[[#This Row],[NIVEL 5]]&lt;&gt;0,VLOOKUP(ActividadesCom[[#This Row],[NIVEL 5]],Catálogo!A:B,2,FALSE),"")</f>
        <v/>
      </c>
      <c r="AG720" s="5"/>
      <c r="AH720" s="2"/>
      <c r="AI720" s="2"/>
    </row>
    <row r="721" spans="1:35" ht="30" hidden="1" customHeight="1" x14ac:dyDescent="0.25">
      <c r="A721" s="7">
        <v>14470402</v>
      </c>
      <c r="B721" s="97" t="str">
        <f>VLOOKUP(ActividadesCom[[#This Row],[NO. DE CONTROL]],'LISTADO ESTUDIANTES'!A:C,3,FALSE)</f>
        <v>PACHECO DELGADO MARIEL CONCEPCION</v>
      </c>
      <c r="C721" s="97" t="str">
        <f>VLOOKUP(ActividadesCom[[#This Row],[NO. DE CONTROL]],'LISTADO ESTUDIANTES'!A:B,2,FALSE)</f>
        <v>INGENIERIA AMBIENTAL</v>
      </c>
      <c r="D721" s="18" t="str">
        <f>VLOOKUP(ActividadesCom[[#This Row],[NO. DE CONTROL]],'LISTADO ESTUDIANTES'!A:D,4,FALSE)</f>
        <v>BAJA</v>
      </c>
      <c r="E721" s="5">
        <f>SUM(ActividadesCom[[#This Row],[CRÉD. 1]],ActividadesCom[[#This Row],[CRÉD. 2]],ActividadesCom[[#This Row],[CRÉD. 3]],ActividadesCom[[#This Row],[CRÉD. 4]],ActividadesCom[[#This Row],[CRÉD. 5]])</f>
        <v>0</v>
      </c>
      <c r="F721" s="17" t="str">
        <f>IF(ActividadesCom[[#This Row],[ÚLTIMO SEMESTRE CON CRÉDITOS]]&gt;0,ROUND(AVERAGE(ActividadesCom[[#This Row],[VALOR NIVEL 5]],ActividadesCom[[#This Row],[VALOR NIVEL 4]],ActividadesCom[[#This Row],[VALOR NIVEL 3]],ActividadesCom[[#This Row],[VALOR NIVEL 2]],ActividadesCom[[#This Row],[VALOR NIVEL 1]]),0),"")</f>
        <v/>
      </c>
      <c r="G721" s="5" t="str">
        <f>IF(ActividadesCom[[#This Row],[PROMEDIO]]="","",IF(ActividadesCom[[#This Row],[PROMEDIO]]&gt;=4,"EXCELENTE",IF(ActividadesCom[[#This Row],[PROMEDIO]]&gt;=3,"NOTABLE",IF(ActividadesCom[[#This Row],[PROMEDIO]]&gt;=2,"BUENO",IF(ActividadesCom[[#This Row],[PROMEDIO]]=1,"SUFICIENTE","")))))</f>
        <v/>
      </c>
      <c r="H721" s="5">
        <f>MAX(ActividadesCom[[#This Row],[PERÍODO 1]],ActividadesCom[[#This Row],[PERÍODO 2]],ActividadesCom[[#This Row],[PERÍODO 3]],ActividadesCom[[#This Row],[PERÍODO 4]],ActividadesCom[[#This Row],[PERÍODO 5]])</f>
        <v>0</v>
      </c>
      <c r="I721" s="6"/>
      <c r="J721" s="5"/>
      <c r="K721" s="5"/>
      <c r="L721" s="5" t="str">
        <f>IF(ActividadesCom[[#This Row],[NIVEL 1]]&lt;&gt;0,VLOOKUP(ActividadesCom[[#This Row],[NIVEL 1]],Catálogo!A:B,2,FALSE),"")</f>
        <v/>
      </c>
      <c r="M721" s="5"/>
      <c r="N721" s="6"/>
      <c r="O721" s="5"/>
      <c r="P721" s="5"/>
      <c r="Q721" s="5" t="str">
        <f>IF(ActividadesCom[[#This Row],[NIVEL 2]]&lt;&gt;0,VLOOKUP(ActividadesCom[[#This Row],[NIVEL 2]],Catálogo!A:B,2,FALSE),"")</f>
        <v/>
      </c>
      <c r="R721" s="5"/>
      <c r="S721" s="6"/>
      <c r="T721" s="5"/>
      <c r="U721" s="5"/>
      <c r="V721" s="5" t="str">
        <f>IF(ActividadesCom[[#This Row],[NIVEL 3]]&lt;&gt;0,VLOOKUP(ActividadesCom[[#This Row],[NIVEL 3]],Catálogo!A:B,2,FALSE),"")</f>
        <v/>
      </c>
      <c r="W721" s="5"/>
      <c r="X721" s="6"/>
      <c r="Y721" s="5"/>
      <c r="Z721" s="5"/>
      <c r="AA721" s="5" t="str">
        <f>IF(ActividadesCom[[#This Row],[NIVEL 4]]&lt;&gt;0,VLOOKUP(ActividadesCom[[#This Row],[NIVEL 4]],Catálogo!A:B,2,FALSE),"")</f>
        <v/>
      </c>
      <c r="AB721" s="5"/>
      <c r="AC721" s="6"/>
      <c r="AD721" s="5"/>
      <c r="AE721" s="5"/>
      <c r="AF721" s="5" t="str">
        <f>IF(ActividadesCom[[#This Row],[NIVEL 5]]&lt;&gt;0,VLOOKUP(ActividadesCom[[#This Row],[NIVEL 5]],Catálogo!A:B,2,FALSE),"")</f>
        <v/>
      </c>
      <c r="AG721" s="5"/>
      <c r="AH721" s="2"/>
      <c r="AI721" s="2"/>
    </row>
    <row r="722" spans="1:35" ht="30" hidden="1" customHeight="1" x14ac:dyDescent="0.25">
      <c r="A722" s="7">
        <v>14470405</v>
      </c>
      <c r="B722" s="97" t="str">
        <f>VLOOKUP(ActividadesCom[[#This Row],[NO. DE CONTROL]],'LISTADO ESTUDIANTES'!A:C,3,FALSE)</f>
        <v>CRUZ RIOS JHOAN AARON</v>
      </c>
      <c r="C722" s="97" t="str">
        <f>VLOOKUP(ActividadesCom[[#This Row],[NO. DE CONTROL]],'LISTADO ESTUDIANTES'!A:B,2,FALSE)</f>
        <v>INGENIERIA CIVIL</v>
      </c>
      <c r="D722" s="18" t="str">
        <f>VLOOKUP(ActividadesCom[[#This Row],[NO. DE CONTROL]],'LISTADO ESTUDIANTES'!A:D,4,FALSE)</f>
        <v>EGRESADO(A)</v>
      </c>
      <c r="E722" s="5">
        <f>SUM(ActividadesCom[[#This Row],[CRÉD. 1]],ActividadesCom[[#This Row],[CRÉD. 2]],ActividadesCom[[#This Row],[CRÉD. 3]],ActividadesCom[[#This Row],[CRÉD. 4]],ActividadesCom[[#This Row],[CRÉD. 5]])</f>
        <v>5</v>
      </c>
      <c r="F722" s="17">
        <f>IF(ActividadesCom[[#This Row],[ÚLTIMO SEMESTRE CON CRÉDITOS]]&gt;0,ROUND(AVERAGE(ActividadesCom[[#This Row],[VALOR NIVEL 5]],ActividadesCom[[#This Row],[VALOR NIVEL 4]],ActividadesCom[[#This Row],[VALOR NIVEL 3]],ActividadesCom[[#This Row],[VALOR NIVEL 2]],ActividadesCom[[#This Row],[VALOR NIVEL 1]]),0),"")</f>
        <v>2</v>
      </c>
      <c r="G722" s="5" t="str">
        <f>IF(ActividadesCom[[#This Row],[PROMEDIO]]="","",IF(ActividadesCom[[#This Row],[PROMEDIO]]&gt;=4,"EXCELENTE",IF(ActividadesCom[[#This Row],[PROMEDIO]]&gt;=3,"NOTABLE",IF(ActividadesCom[[#This Row],[PROMEDIO]]&gt;=2,"BUENO",IF(ActividadesCom[[#This Row],[PROMEDIO]]=1,"SUFICIENTE","")))))</f>
        <v>BUENO</v>
      </c>
      <c r="H722" s="5">
        <f>MAX(ActividadesCom[[#This Row],[PERÍODO 1]],ActividadesCom[[#This Row],[PERÍODO 2]],ActividadesCom[[#This Row],[PERÍODO 3]],ActividadesCom[[#This Row],[PERÍODO 4]],ActividadesCom[[#This Row],[PERÍODO 5]])</f>
        <v>20191</v>
      </c>
      <c r="I722" s="6" t="s">
        <v>1043</v>
      </c>
      <c r="J722" s="5">
        <v>20171</v>
      </c>
      <c r="K722" s="5" t="s">
        <v>4010</v>
      </c>
      <c r="L722" s="5">
        <f>IF(ActividadesCom[[#This Row],[NIVEL 1]]&lt;&gt;0,VLOOKUP(ActividadesCom[[#This Row],[NIVEL 1]],Catálogo!A:B,2,FALSE),"")</f>
        <v>2</v>
      </c>
      <c r="M722" s="5">
        <v>1</v>
      </c>
      <c r="N722" s="6" t="s">
        <v>1044</v>
      </c>
      <c r="O722" s="5">
        <v>20181</v>
      </c>
      <c r="P722" s="5" t="s">
        <v>4010</v>
      </c>
      <c r="Q722" s="5">
        <f>IF(ActividadesCom[[#This Row],[NIVEL 2]]&lt;&gt;0,VLOOKUP(ActividadesCom[[#This Row],[NIVEL 2]],Catálogo!A:B,2,FALSE),"")</f>
        <v>2</v>
      </c>
      <c r="R722" s="5">
        <v>1</v>
      </c>
      <c r="S722" s="6" t="s">
        <v>1045</v>
      </c>
      <c r="T722" s="5">
        <v>20173</v>
      </c>
      <c r="U722" s="5" t="s">
        <v>4010</v>
      </c>
      <c r="V722" s="5">
        <f>IF(ActividadesCom[[#This Row],[NIVEL 3]]&lt;&gt;0,VLOOKUP(ActividadesCom[[#This Row],[NIVEL 3]],Catálogo!A:B,2,FALSE),"")</f>
        <v>2</v>
      </c>
      <c r="W722" s="5">
        <v>1</v>
      </c>
      <c r="X722" s="6" t="s">
        <v>1046</v>
      </c>
      <c r="Y722" s="5">
        <v>20191</v>
      </c>
      <c r="Z722" s="5" t="s">
        <v>4010</v>
      </c>
      <c r="AA722" s="5">
        <f>IF(ActividadesCom[[#This Row],[NIVEL 4]]&lt;&gt;0,VLOOKUP(ActividadesCom[[#This Row],[NIVEL 4]],Catálogo!A:B,2,FALSE),"")</f>
        <v>2</v>
      </c>
      <c r="AB722" s="5">
        <v>1</v>
      </c>
      <c r="AC722" s="6" t="s">
        <v>95</v>
      </c>
      <c r="AD722" s="5">
        <v>20161</v>
      </c>
      <c r="AE722" s="5" t="s">
        <v>4010</v>
      </c>
      <c r="AF722" s="5">
        <f>IF(ActividadesCom[[#This Row],[NIVEL 5]]&lt;&gt;0,VLOOKUP(ActividadesCom[[#This Row],[NIVEL 5]],Catálogo!A:B,2,FALSE),"")</f>
        <v>2</v>
      </c>
      <c r="AG722" s="5">
        <v>1</v>
      </c>
      <c r="AH722" s="2"/>
      <c r="AI722" s="2"/>
    </row>
    <row r="723" spans="1:35" ht="30" hidden="1" customHeight="1" x14ac:dyDescent="0.25">
      <c r="A723" s="7">
        <v>14470406</v>
      </c>
      <c r="B723" s="97" t="str">
        <f>VLOOKUP(ActividadesCom[[#This Row],[NO. DE CONTROL]],'LISTADO ESTUDIANTES'!A:C,3,FALSE)</f>
        <v>QUIJANO NOH JONATHAN EMMANUEL</v>
      </c>
      <c r="C723" s="97" t="str">
        <f>VLOOKUP(ActividadesCom[[#This Row],[NO. DE CONTROL]],'LISTADO ESTUDIANTES'!A:B,2,FALSE)</f>
        <v>INGENIERIA CIVIL</v>
      </c>
      <c r="D723" s="18" t="str">
        <f>VLOOKUP(ActividadesCom[[#This Row],[NO. DE CONTROL]],'LISTADO ESTUDIANTES'!A:D,4,FALSE)</f>
        <v>EGRESADO(A)</v>
      </c>
      <c r="E723" s="5">
        <f>SUM(ActividadesCom[[#This Row],[CRÉD. 1]],ActividadesCom[[#This Row],[CRÉD. 2]],ActividadesCom[[#This Row],[CRÉD. 3]],ActividadesCom[[#This Row],[CRÉD. 4]],ActividadesCom[[#This Row],[CRÉD. 5]])</f>
        <v>7</v>
      </c>
      <c r="F723" s="17">
        <f>IF(ActividadesCom[[#This Row],[ÚLTIMO SEMESTRE CON CRÉDITOS]]&gt;0,ROUND(AVERAGE(ActividadesCom[[#This Row],[VALOR NIVEL 5]],ActividadesCom[[#This Row],[VALOR NIVEL 4]],ActividadesCom[[#This Row],[VALOR NIVEL 3]],ActividadesCom[[#This Row],[VALOR NIVEL 2]],ActividadesCom[[#This Row],[VALOR NIVEL 1]]),0),"")</f>
        <v>2</v>
      </c>
      <c r="G723" s="5" t="str">
        <f>IF(ActividadesCom[[#This Row],[PROMEDIO]]="","",IF(ActividadesCom[[#This Row],[PROMEDIO]]&gt;=4,"EXCELENTE",IF(ActividadesCom[[#This Row],[PROMEDIO]]&gt;=3,"NOTABLE",IF(ActividadesCom[[#This Row],[PROMEDIO]]&gt;=2,"BUENO",IF(ActividadesCom[[#This Row],[PROMEDIO]]=1,"SUFICIENTE","")))))</f>
        <v>BUENO</v>
      </c>
      <c r="H723" s="5">
        <f>MAX(ActividadesCom[[#This Row],[PERÍODO 1]],ActividadesCom[[#This Row],[PERÍODO 2]],ActividadesCom[[#This Row],[PERÍODO 3]],ActividadesCom[[#This Row],[PERÍODO 4]],ActividadesCom[[#This Row],[PERÍODO 5]])</f>
        <v>20181</v>
      </c>
      <c r="I723" s="6" t="s">
        <v>437</v>
      </c>
      <c r="J723" s="5">
        <v>20173</v>
      </c>
      <c r="K723" s="5" t="s">
        <v>4010</v>
      </c>
      <c r="L723" s="5">
        <f>IF(ActividadesCom[[#This Row],[NIVEL 1]]&lt;&gt;0,VLOOKUP(ActividadesCom[[#This Row],[NIVEL 1]],Catálogo!A:B,2,FALSE),"")</f>
        <v>2</v>
      </c>
      <c r="M723" s="5">
        <v>2</v>
      </c>
      <c r="N723" s="6" t="s">
        <v>575</v>
      </c>
      <c r="O723" s="5">
        <v>20181</v>
      </c>
      <c r="P723" s="5" t="s">
        <v>4010</v>
      </c>
      <c r="Q723" s="5">
        <f>IF(ActividadesCom[[#This Row],[NIVEL 2]]&lt;&gt;0,VLOOKUP(ActividadesCom[[#This Row],[NIVEL 2]],Catálogo!A:B,2,FALSE),"")</f>
        <v>2</v>
      </c>
      <c r="R723" s="5">
        <v>1</v>
      </c>
      <c r="S723" s="6" t="s">
        <v>578</v>
      </c>
      <c r="T723" s="5">
        <v>20181</v>
      </c>
      <c r="U723" s="5" t="s">
        <v>4010</v>
      </c>
      <c r="V723" s="5">
        <f>IF(ActividadesCom[[#This Row],[NIVEL 3]]&lt;&gt;0,VLOOKUP(ActividadesCom[[#This Row],[NIVEL 3]],Catálogo!A:B,2,FALSE),"")</f>
        <v>2</v>
      </c>
      <c r="W723" s="5">
        <v>1</v>
      </c>
      <c r="X723" s="6" t="s">
        <v>579</v>
      </c>
      <c r="Y723" s="5">
        <v>20173</v>
      </c>
      <c r="Z723" s="5" t="s">
        <v>4010</v>
      </c>
      <c r="AA723" s="5">
        <f>IF(ActividadesCom[[#This Row],[NIVEL 4]]&lt;&gt;0,VLOOKUP(ActividadesCom[[#This Row],[NIVEL 4]],Catálogo!A:B,2,FALSE),"")</f>
        <v>2</v>
      </c>
      <c r="AB723" s="5">
        <v>2</v>
      </c>
      <c r="AC723" s="6" t="s">
        <v>22</v>
      </c>
      <c r="AD723" s="5">
        <v>20143</v>
      </c>
      <c r="AE723" s="5" t="s">
        <v>4010</v>
      </c>
      <c r="AF723" s="5">
        <f>IF(ActividadesCom[[#This Row],[NIVEL 5]]&lt;&gt;0,VLOOKUP(ActividadesCom[[#This Row],[NIVEL 5]],Catálogo!A:B,2,FALSE),"")</f>
        <v>2</v>
      </c>
      <c r="AG723" s="5">
        <v>1</v>
      </c>
      <c r="AH723" s="2"/>
      <c r="AI723" s="2"/>
    </row>
    <row r="724" spans="1:35" ht="30" hidden="1" customHeight="1" x14ac:dyDescent="0.25">
      <c r="A724" s="7">
        <v>14470409</v>
      </c>
      <c r="B724" s="97" t="str">
        <f>VLOOKUP(ActividadesCom[[#This Row],[NO. DE CONTROL]],'LISTADO ESTUDIANTES'!A:C,3,FALSE)</f>
        <v>ROSADO LOPEZ MAYRA SUGEY</v>
      </c>
      <c r="C724" s="97" t="str">
        <f>VLOOKUP(ActividadesCom[[#This Row],[NO. DE CONTROL]],'LISTADO ESTUDIANTES'!A:B,2,FALSE)</f>
        <v>INGENIERIA AMBIENTAL</v>
      </c>
      <c r="D724" s="18" t="str">
        <f>VLOOKUP(ActividadesCom[[#This Row],[NO. DE CONTROL]],'LISTADO ESTUDIANTES'!A:D,4,FALSE)</f>
        <v>BAJA</v>
      </c>
      <c r="E724" s="5">
        <f>SUM(ActividadesCom[[#This Row],[CRÉD. 1]],ActividadesCom[[#This Row],[CRÉD. 2]],ActividadesCom[[#This Row],[CRÉD. 3]],ActividadesCom[[#This Row],[CRÉD. 4]],ActividadesCom[[#This Row],[CRÉD. 5]])</f>
        <v>0</v>
      </c>
      <c r="F724" s="17" t="str">
        <f>IF(ActividadesCom[[#This Row],[ÚLTIMO SEMESTRE CON CRÉDITOS]]&gt;0,ROUND(AVERAGE(ActividadesCom[[#This Row],[VALOR NIVEL 5]],ActividadesCom[[#This Row],[VALOR NIVEL 4]],ActividadesCom[[#This Row],[VALOR NIVEL 3]],ActividadesCom[[#This Row],[VALOR NIVEL 2]],ActividadesCom[[#This Row],[VALOR NIVEL 1]]),0),"")</f>
        <v/>
      </c>
      <c r="G724" s="5" t="str">
        <f>IF(ActividadesCom[[#This Row],[PROMEDIO]]="","",IF(ActividadesCom[[#This Row],[PROMEDIO]]&gt;=4,"EXCELENTE",IF(ActividadesCom[[#This Row],[PROMEDIO]]&gt;=3,"NOTABLE",IF(ActividadesCom[[#This Row],[PROMEDIO]]&gt;=2,"BUENO",IF(ActividadesCom[[#This Row],[PROMEDIO]]=1,"SUFICIENTE","")))))</f>
        <v/>
      </c>
      <c r="H724" s="5">
        <f>MAX(ActividadesCom[[#This Row],[PERÍODO 1]],ActividadesCom[[#This Row],[PERÍODO 2]],ActividadesCom[[#This Row],[PERÍODO 3]],ActividadesCom[[#This Row],[PERÍODO 4]],ActividadesCom[[#This Row],[PERÍODO 5]])</f>
        <v>0</v>
      </c>
      <c r="I724" s="6"/>
      <c r="J724" s="5"/>
      <c r="K724" s="5"/>
      <c r="L724" s="5" t="str">
        <f>IF(ActividadesCom[[#This Row],[NIVEL 1]]&lt;&gt;0,VLOOKUP(ActividadesCom[[#This Row],[NIVEL 1]],Catálogo!A:B,2,FALSE),"")</f>
        <v/>
      </c>
      <c r="M724" s="5"/>
      <c r="N724" s="6"/>
      <c r="O724" s="5"/>
      <c r="P724" s="5"/>
      <c r="Q724" s="5" t="str">
        <f>IF(ActividadesCom[[#This Row],[NIVEL 2]]&lt;&gt;0,VLOOKUP(ActividadesCom[[#This Row],[NIVEL 2]],Catálogo!A:B,2,FALSE),"")</f>
        <v/>
      </c>
      <c r="R724" s="5"/>
      <c r="S724" s="6"/>
      <c r="T724" s="5"/>
      <c r="U724" s="5"/>
      <c r="V724" s="5" t="str">
        <f>IF(ActividadesCom[[#This Row],[NIVEL 3]]&lt;&gt;0,VLOOKUP(ActividadesCom[[#This Row],[NIVEL 3]],Catálogo!A:B,2,FALSE),"")</f>
        <v/>
      </c>
      <c r="W724" s="5"/>
      <c r="X724" s="6"/>
      <c r="Y724" s="5"/>
      <c r="Z724" s="5"/>
      <c r="AA724" s="5" t="str">
        <f>IF(ActividadesCom[[#This Row],[NIVEL 4]]&lt;&gt;0,VLOOKUP(ActividadesCom[[#This Row],[NIVEL 4]],Catálogo!A:B,2,FALSE),"")</f>
        <v/>
      </c>
      <c r="AB724" s="5"/>
      <c r="AC724" s="6"/>
      <c r="AD724" s="5"/>
      <c r="AE724" s="5"/>
      <c r="AF724" s="5" t="str">
        <f>IF(ActividadesCom[[#This Row],[NIVEL 5]]&lt;&gt;0,VLOOKUP(ActividadesCom[[#This Row],[NIVEL 5]],Catálogo!A:B,2,FALSE),"")</f>
        <v/>
      </c>
      <c r="AG724" s="5"/>
      <c r="AH724" s="2"/>
      <c r="AI724" s="2"/>
    </row>
    <row r="725" spans="1:35" ht="30" hidden="1" customHeight="1" x14ac:dyDescent="0.25">
      <c r="A725" s="7">
        <v>14470410</v>
      </c>
      <c r="B725" s="97" t="str">
        <f>VLOOKUP(ActividadesCom[[#This Row],[NO. DE CONTROL]],'LISTADO ESTUDIANTES'!A:C,3,FALSE)</f>
        <v>VAZQUEZ SARMIENTO SIOMARA DEL SAGRARIO</v>
      </c>
      <c r="C725" s="97" t="str">
        <f>VLOOKUP(ActividadesCom[[#This Row],[NO. DE CONTROL]],'LISTADO ESTUDIANTES'!A:B,2,FALSE)</f>
        <v>INGENIERIA EN ADMINISTRACION</v>
      </c>
      <c r="D725" s="18" t="str">
        <f>VLOOKUP(ActividadesCom[[#This Row],[NO. DE CONTROL]],'LISTADO ESTUDIANTES'!A:D,4,FALSE)</f>
        <v>BAJA</v>
      </c>
      <c r="E725" s="5">
        <f>SUM(ActividadesCom[[#This Row],[CRÉD. 1]],ActividadesCom[[#This Row],[CRÉD. 2]],ActividadesCom[[#This Row],[CRÉD. 3]],ActividadesCom[[#This Row],[CRÉD. 4]],ActividadesCom[[#This Row],[CRÉD. 5]])</f>
        <v>1</v>
      </c>
      <c r="F725" s="17">
        <f>IF(ActividadesCom[[#This Row],[ÚLTIMO SEMESTRE CON CRÉDITOS]]&gt;0,ROUND(AVERAGE(ActividadesCom[[#This Row],[VALOR NIVEL 5]],ActividadesCom[[#This Row],[VALOR NIVEL 4]],ActividadesCom[[#This Row],[VALOR NIVEL 3]],ActividadesCom[[#This Row],[VALOR NIVEL 2]],ActividadesCom[[#This Row],[VALOR NIVEL 1]]),0),"")</f>
        <v>2</v>
      </c>
      <c r="G725" s="5" t="str">
        <f>IF(ActividadesCom[[#This Row],[PROMEDIO]]="","",IF(ActividadesCom[[#This Row],[PROMEDIO]]&gt;=4,"EXCELENTE",IF(ActividadesCom[[#This Row],[PROMEDIO]]&gt;=3,"NOTABLE",IF(ActividadesCom[[#This Row],[PROMEDIO]]&gt;=2,"BUENO",IF(ActividadesCom[[#This Row],[PROMEDIO]]=1,"SUFICIENTE","")))))</f>
        <v>BUENO</v>
      </c>
      <c r="H725" s="5">
        <f>MAX(ActividadesCom[[#This Row],[PERÍODO 1]],ActividadesCom[[#This Row],[PERÍODO 2]],ActividadesCom[[#This Row],[PERÍODO 3]],ActividadesCom[[#This Row],[PERÍODO 4]],ActividadesCom[[#This Row],[PERÍODO 5]])</f>
        <v>20153</v>
      </c>
      <c r="I725" s="6" t="s">
        <v>3</v>
      </c>
      <c r="J725" s="5">
        <v>20153</v>
      </c>
      <c r="K725" s="5" t="s">
        <v>4010</v>
      </c>
      <c r="L725" s="5">
        <f>IF(ActividadesCom[[#This Row],[NIVEL 1]]&lt;&gt;0,VLOOKUP(ActividadesCom[[#This Row],[NIVEL 1]],Catálogo!A:B,2,FALSE),"")</f>
        <v>2</v>
      </c>
      <c r="M725" s="5">
        <v>1</v>
      </c>
      <c r="N725" s="6"/>
      <c r="O725" s="5"/>
      <c r="P725" s="5"/>
      <c r="Q725" s="5" t="str">
        <f>IF(ActividadesCom[[#This Row],[NIVEL 2]]&lt;&gt;0,VLOOKUP(ActividadesCom[[#This Row],[NIVEL 2]],Catálogo!A:B,2,FALSE),"")</f>
        <v/>
      </c>
      <c r="R725" s="5"/>
      <c r="S725" s="6"/>
      <c r="T725" s="5"/>
      <c r="U725" s="5"/>
      <c r="V725" s="5" t="str">
        <f>IF(ActividadesCom[[#This Row],[NIVEL 3]]&lt;&gt;0,VLOOKUP(ActividadesCom[[#This Row],[NIVEL 3]],Catálogo!A:B,2,FALSE),"")</f>
        <v/>
      </c>
      <c r="W725" s="5"/>
      <c r="X725" s="6"/>
      <c r="Y725" s="5"/>
      <c r="Z725" s="5"/>
      <c r="AA725" s="5" t="str">
        <f>IF(ActividadesCom[[#This Row],[NIVEL 4]]&lt;&gt;0,VLOOKUP(ActividadesCom[[#This Row],[NIVEL 4]],Catálogo!A:B,2,FALSE),"")</f>
        <v/>
      </c>
      <c r="AB725" s="5"/>
      <c r="AC725" s="6"/>
      <c r="AD725" s="5"/>
      <c r="AE725" s="5"/>
      <c r="AF725" s="5" t="str">
        <f>IF(ActividadesCom[[#This Row],[NIVEL 5]]&lt;&gt;0,VLOOKUP(ActividadesCom[[#This Row],[NIVEL 5]],Catálogo!A:B,2,FALSE),"")</f>
        <v/>
      </c>
      <c r="AG725" s="5"/>
      <c r="AH725" s="2"/>
      <c r="AI725" s="2"/>
    </row>
    <row r="726" spans="1:35" ht="30" hidden="1" customHeight="1" x14ac:dyDescent="0.25">
      <c r="A726" s="7">
        <v>14470412</v>
      </c>
      <c r="B726" s="97" t="str">
        <f>VLOOKUP(ActividadesCom[[#This Row],[NO. DE CONTROL]],'LISTADO ESTUDIANTES'!A:C,3,FALSE)</f>
        <v>UICAB CHAVEZ GEOVANNY ALEXIS</v>
      </c>
      <c r="C726" s="97" t="str">
        <f>VLOOKUP(ActividadesCom[[#This Row],[NO. DE CONTROL]],'LISTADO ESTUDIANTES'!A:B,2,FALSE)</f>
        <v>INGENIERIA EN SISTEMAS COMPUTACIONALES</v>
      </c>
      <c r="D726" s="18" t="str">
        <f>VLOOKUP(ActividadesCom[[#This Row],[NO. DE CONTROL]],'LISTADO ESTUDIANTES'!A:D,4,FALSE)</f>
        <v>BAJA</v>
      </c>
      <c r="E726" s="5">
        <f>SUM(ActividadesCom[[#This Row],[CRÉD. 1]],ActividadesCom[[#This Row],[CRÉD. 2]],ActividadesCom[[#This Row],[CRÉD. 3]],ActividadesCom[[#This Row],[CRÉD. 4]],ActividadesCom[[#This Row],[CRÉD. 5]])</f>
        <v>5</v>
      </c>
      <c r="F726" s="17">
        <f>IF(ActividadesCom[[#This Row],[ÚLTIMO SEMESTRE CON CRÉDITOS]]&gt;0,ROUND(AVERAGE(ActividadesCom[[#This Row],[VALOR NIVEL 5]],ActividadesCom[[#This Row],[VALOR NIVEL 4]],ActividadesCom[[#This Row],[VALOR NIVEL 3]],ActividadesCom[[#This Row],[VALOR NIVEL 2]],ActividadesCom[[#This Row],[VALOR NIVEL 1]]),0),"")</f>
        <v>2</v>
      </c>
      <c r="G726" s="5" t="str">
        <f>IF(ActividadesCom[[#This Row],[PROMEDIO]]="","",IF(ActividadesCom[[#This Row],[PROMEDIO]]&gt;=4,"EXCELENTE",IF(ActividadesCom[[#This Row],[PROMEDIO]]&gt;=3,"NOTABLE",IF(ActividadesCom[[#This Row],[PROMEDIO]]&gt;=2,"BUENO",IF(ActividadesCom[[#This Row],[PROMEDIO]]=1,"SUFICIENTE","")))))</f>
        <v>BUENO</v>
      </c>
      <c r="H726" s="5">
        <f>MAX(ActividadesCom[[#This Row],[PERÍODO 1]],ActividadesCom[[#This Row],[PERÍODO 2]],ActividadesCom[[#This Row],[PERÍODO 3]],ActividadesCom[[#This Row],[PERÍODO 4]],ActividadesCom[[#This Row],[PERÍODO 5]])</f>
        <v>20181</v>
      </c>
      <c r="I726" s="10" t="s">
        <v>437</v>
      </c>
      <c r="J726" s="5">
        <v>20173</v>
      </c>
      <c r="K726" s="5" t="s">
        <v>4010</v>
      </c>
      <c r="L726" s="5">
        <f>IF(ActividadesCom[[#This Row],[NIVEL 1]]&lt;&gt;0,VLOOKUP(ActividadesCom[[#This Row],[NIVEL 1]],Catálogo!A:B,2,FALSE),"")</f>
        <v>2</v>
      </c>
      <c r="M726" s="5">
        <v>2</v>
      </c>
      <c r="N726" s="6" t="s">
        <v>542</v>
      </c>
      <c r="O726" s="5">
        <v>20181</v>
      </c>
      <c r="P726" s="5" t="s">
        <v>4010</v>
      </c>
      <c r="Q726" s="5">
        <f>IF(ActividadesCom[[#This Row],[NIVEL 2]]&lt;&gt;0,VLOOKUP(ActividadesCom[[#This Row],[NIVEL 2]],Catálogo!A:B,2,FALSE),"")</f>
        <v>2</v>
      </c>
      <c r="R726" s="5">
        <v>1</v>
      </c>
      <c r="S726" s="6"/>
      <c r="T726" s="5"/>
      <c r="U726" s="5"/>
      <c r="V726" s="5" t="str">
        <f>IF(ActividadesCom[[#This Row],[NIVEL 3]]&lt;&gt;0,VLOOKUP(ActividadesCom[[#This Row],[NIVEL 3]],Catálogo!A:B,2,FALSE),"")</f>
        <v/>
      </c>
      <c r="W726" s="5"/>
      <c r="X726" s="6"/>
      <c r="Y726" s="5"/>
      <c r="Z726" s="5"/>
      <c r="AA726" s="5" t="str">
        <f>IF(ActividadesCom[[#This Row],[NIVEL 4]]&lt;&gt;0,VLOOKUP(ActividadesCom[[#This Row],[NIVEL 4]],Catálogo!A:B,2,FALSE),"")</f>
        <v/>
      </c>
      <c r="AB726" s="5"/>
      <c r="AC726" s="6" t="s">
        <v>700</v>
      </c>
      <c r="AD726" s="5" t="s">
        <v>221</v>
      </c>
      <c r="AE726" s="5" t="s">
        <v>4010</v>
      </c>
      <c r="AF726" s="5">
        <f>IF(ActividadesCom[[#This Row],[NIVEL 5]]&lt;&gt;0,VLOOKUP(ActividadesCom[[#This Row],[NIVEL 5]],Catálogo!A:B,2,FALSE),"")</f>
        <v>2</v>
      </c>
      <c r="AG726" s="5">
        <v>2</v>
      </c>
      <c r="AH726" s="2"/>
      <c r="AI726" s="2"/>
    </row>
    <row r="727" spans="1:35" ht="30" hidden="1" customHeight="1" x14ac:dyDescent="0.25">
      <c r="A727" s="7">
        <v>14470413</v>
      </c>
      <c r="B727" s="97" t="str">
        <f>VLOOKUP(ActividadesCom[[#This Row],[NO. DE CONTROL]],'LISTADO ESTUDIANTES'!A:C,3,FALSE)</f>
        <v>CASANOVA ORTEGON CARLOS MANUEL</v>
      </c>
      <c r="C727" s="97" t="str">
        <f>VLOOKUP(ActividadesCom[[#This Row],[NO. DE CONTROL]],'LISTADO ESTUDIANTES'!A:B,2,FALSE)</f>
        <v>INGENIERIA EN SISTEMAS COMPUTACIONALES</v>
      </c>
      <c r="D727" s="18" t="str">
        <f>VLOOKUP(ActividadesCom[[#This Row],[NO. DE CONTROL]],'LISTADO ESTUDIANTES'!A:D,4,FALSE)</f>
        <v>BAJA</v>
      </c>
      <c r="E727" s="5">
        <f>SUM(ActividadesCom[[#This Row],[CRÉD. 1]],ActividadesCom[[#This Row],[CRÉD. 2]],ActividadesCom[[#This Row],[CRÉD. 3]],ActividadesCom[[#This Row],[CRÉD. 4]],ActividadesCom[[#This Row],[CRÉD. 5]])</f>
        <v>2</v>
      </c>
      <c r="F727" s="17">
        <f>IF(ActividadesCom[[#This Row],[ÚLTIMO SEMESTRE CON CRÉDITOS]]&gt;0,ROUND(AVERAGE(ActividadesCom[[#This Row],[VALOR NIVEL 5]],ActividadesCom[[#This Row],[VALOR NIVEL 4]],ActividadesCom[[#This Row],[VALOR NIVEL 3]],ActividadesCom[[#This Row],[VALOR NIVEL 2]],ActividadesCom[[#This Row],[VALOR NIVEL 1]]),0),"")</f>
        <v>2</v>
      </c>
      <c r="G727" s="5" t="str">
        <f>IF(ActividadesCom[[#This Row],[PROMEDIO]]="","",IF(ActividadesCom[[#This Row],[PROMEDIO]]&gt;=4,"EXCELENTE",IF(ActividadesCom[[#This Row],[PROMEDIO]]&gt;=3,"NOTABLE",IF(ActividadesCom[[#This Row],[PROMEDIO]]&gt;=2,"BUENO",IF(ActividadesCom[[#This Row],[PROMEDIO]]=1,"SUFICIENTE","")))))</f>
        <v>BUENO</v>
      </c>
      <c r="H727" s="5">
        <f>MAX(ActividadesCom[[#This Row],[PERÍODO 1]],ActividadesCom[[#This Row],[PERÍODO 2]],ActividadesCom[[#This Row],[PERÍODO 3]],ActividadesCom[[#This Row],[PERÍODO 4]],ActividadesCom[[#This Row],[PERÍODO 5]])</f>
        <v>20173</v>
      </c>
      <c r="I727" s="10" t="s">
        <v>436</v>
      </c>
      <c r="J727" s="5">
        <v>20173</v>
      </c>
      <c r="K727" s="5" t="s">
        <v>4010</v>
      </c>
      <c r="L727" s="5">
        <f>IF(ActividadesCom[[#This Row],[NIVEL 1]]&lt;&gt;0,VLOOKUP(ActividadesCom[[#This Row],[NIVEL 1]],Catálogo!A:B,2,FALSE),"")</f>
        <v>2</v>
      </c>
      <c r="M727" s="5">
        <v>2</v>
      </c>
      <c r="N727" s="6"/>
      <c r="O727" s="5"/>
      <c r="P727" s="5"/>
      <c r="Q727" s="5" t="str">
        <f>IF(ActividadesCom[[#This Row],[NIVEL 2]]&lt;&gt;0,VLOOKUP(ActividadesCom[[#This Row],[NIVEL 2]],Catálogo!A:B,2,FALSE),"")</f>
        <v/>
      </c>
      <c r="R727" s="5"/>
      <c r="S727" s="6"/>
      <c r="T727" s="5"/>
      <c r="U727" s="5"/>
      <c r="V727" s="5" t="str">
        <f>IF(ActividadesCom[[#This Row],[NIVEL 3]]&lt;&gt;0,VLOOKUP(ActividadesCom[[#This Row],[NIVEL 3]],Catálogo!A:B,2,FALSE),"")</f>
        <v/>
      </c>
      <c r="W727" s="5"/>
      <c r="X727" s="6"/>
      <c r="Y727" s="5"/>
      <c r="Z727" s="5"/>
      <c r="AA727" s="5" t="str">
        <f>IF(ActividadesCom[[#This Row],[NIVEL 4]]&lt;&gt;0,VLOOKUP(ActividadesCom[[#This Row],[NIVEL 4]],Catálogo!A:B,2,FALSE),"")</f>
        <v/>
      </c>
      <c r="AB727" s="5"/>
      <c r="AC727" s="6"/>
      <c r="AD727" s="5"/>
      <c r="AE727" s="5"/>
      <c r="AF727" s="5" t="str">
        <f>IF(ActividadesCom[[#This Row],[NIVEL 5]]&lt;&gt;0,VLOOKUP(ActividadesCom[[#This Row],[NIVEL 5]],Catálogo!A:B,2,FALSE),"")</f>
        <v/>
      </c>
      <c r="AG727" s="5"/>
      <c r="AH727" s="2"/>
      <c r="AI727" s="2"/>
    </row>
    <row r="728" spans="1:35" ht="30" hidden="1" customHeight="1" x14ac:dyDescent="0.25">
      <c r="A728" s="7">
        <v>14470415</v>
      </c>
      <c r="B728" s="97" t="str">
        <f>VLOOKUP(ActividadesCom[[#This Row],[NO. DE CONTROL]],'LISTADO ESTUDIANTES'!A:C,3,FALSE)</f>
        <v>MIJANGOS BRICEÑO CRISTINA ISABEL</v>
      </c>
      <c r="C728" s="97" t="str">
        <f>VLOOKUP(ActividadesCom[[#This Row],[NO. DE CONTROL]],'LISTADO ESTUDIANTES'!A:B,2,FALSE)</f>
        <v>INGENIERIA EN SISTEMAS COMPUTACIONALES</v>
      </c>
      <c r="D728" s="18" t="str">
        <f>VLOOKUP(ActividadesCom[[#This Row],[NO. DE CONTROL]],'LISTADO ESTUDIANTES'!A:D,4,FALSE)</f>
        <v>EGRESADO(A)</v>
      </c>
      <c r="E728" s="5">
        <f>SUM(ActividadesCom[[#This Row],[CRÉD. 1]],ActividadesCom[[#This Row],[CRÉD. 2]],ActividadesCom[[#This Row],[CRÉD. 3]],ActividadesCom[[#This Row],[CRÉD. 4]],ActividadesCom[[#This Row],[CRÉD. 5]])</f>
        <v>5</v>
      </c>
      <c r="F728" s="17">
        <f>IF(ActividadesCom[[#This Row],[ÚLTIMO SEMESTRE CON CRÉDITOS]]&gt;0,ROUND(AVERAGE(ActividadesCom[[#This Row],[VALOR NIVEL 5]],ActividadesCom[[#This Row],[VALOR NIVEL 4]],ActividadesCom[[#This Row],[VALOR NIVEL 3]],ActividadesCom[[#This Row],[VALOR NIVEL 2]],ActividadesCom[[#This Row],[VALOR NIVEL 1]]),0),"")</f>
        <v>2</v>
      </c>
      <c r="G728" s="5" t="str">
        <f>IF(ActividadesCom[[#This Row],[PROMEDIO]]="","",IF(ActividadesCom[[#This Row],[PROMEDIO]]&gt;=4,"EXCELENTE",IF(ActividadesCom[[#This Row],[PROMEDIO]]&gt;=3,"NOTABLE",IF(ActividadesCom[[#This Row],[PROMEDIO]]&gt;=2,"BUENO",IF(ActividadesCom[[#This Row],[PROMEDIO]]=1,"SUFICIENTE","")))))</f>
        <v>BUENO</v>
      </c>
      <c r="H728" s="5">
        <f>MAX(ActividadesCom[[#This Row],[PERÍODO 1]],ActividadesCom[[#This Row],[PERÍODO 2]],ActividadesCom[[#This Row],[PERÍODO 3]],ActividadesCom[[#This Row],[PERÍODO 4]],ActividadesCom[[#This Row],[PERÍODO 5]])</f>
        <v>20191</v>
      </c>
      <c r="I728" s="10" t="s">
        <v>1001</v>
      </c>
      <c r="J728" s="5">
        <v>20191</v>
      </c>
      <c r="K728" s="5" t="s">
        <v>4010</v>
      </c>
      <c r="L728" s="5">
        <f>IF(ActividadesCom[[#This Row],[NIVEL 1]]&lt;&gt;0,VLOOKUP(ActividadesCom[[#This Row],[NIVEL 1]],Catálogo!A:B,2,FALSE),"")</f>
        <v>2</v>
      </c>
      <c r="M728" s="5">
        <v>1</v>
      </c>
      <c r="N728" s="6" t="s">
        <v>1002</v>
      </c>
      <c r="O728" s="5">
        <v>20191</v>
      </c>
      <c r="P728" s="5" t="s">
        <v>4010</v>
      </c>
      <c r="Q728" s="5">
        <f>IF(ActividadesCom[[#This Row],[NIVEL 2]]&lt;&gt;0,VLOOKUP(ActividadesCom[[#This Row],[NIVEL 2]],Catálogo!A:B,2,FALSE),"")</f>
        <v>2</v>
      </c>
      <c r="R728" s="5">
        <v>1</v>
      </c>
      <c r="S728" s="6" t="s">
        <v>1003</v>
      </c>
      <c r="T728" s="5">
        <v>20191</v>
      </c>
      <c r="U728" s="5" t="s">
        <v>4010</v>
      </c>
      <c r="V728" s="5">
        <f>IF(ActividadesCom[[#This Row],[NIVEL 3]]&lt;&gt;0,VLOOKUP(ActividadesCom[[#This Row],[NIVEL 3]],Catálogo!A:B,2,FALSE),"")</f>
        <v>2</v>
      </c>
      <c r="W728" s="5">
        <v>2</v>
      </c>
      <c r="X728" s="6"/>
      <c r="Y728" s="5"/>
      <c r="Z728" s="5"/>
      <c r="AA728" s="5" t="str">
        <f>IF(ActividadesCom[[#This Row],[NIVEL 4]]&lt;&gt;0,VLOOKUP(ActividadesCom[[#This Row],[NIVEL 4]],Catálogo!A:B,2,FALSE),"")</f>
        <v/>
      </c>
      <c r="AB728" s="5"/>
      <c r="AC728" s="6" t="s">
        <v>42</v>
      </c>
      <c r="AD728" s="5">
        <v>20151</v>
      </c>
      <c r="AE728" s="5" t="s">
        <v>4010</v>
      </c>
      <c r="AF728" s="5">
        <f>IF(ActividadesCom[[#This Row],[NIVEL 5]]&lt;&gt;0,VLOOKUP(ActividadesCom[[#This Row],[NIVEL 5]],Catálogo!A:B,2,FALSE),"")</f>
        <v>2</v>
      </c>
      <c r="AG728" s="5">
        <v>1</v>
      </c>
      <c r="AH728" s="2"/>
      <c r="AI728" s="2"/>
    </row>
    <row r="729" spans="1:35" ht="30" hidden="1" customHeight="1" x14ac:dyDescent="0.25">
      <c r="A729" s="7">
        <v>14470416</v>
      </c>
      <c r="B729" s="97" t="str">
        <f>VLOOKUP(ActividadesCom[[#This Row],[NO. DE CONTROL]],'LISTADO ESTUDIANTES'!A:C,3,FALSE)</f>
        <v>CEBALLOS ZUBIETA VERENICE DEL JESUS</v>
      </c>
      <c r="C729" s="97" t="str">
        <f>VLOOKUP(ActividadesCom[[#This Row],[NO. DE CONTROL]],'LISTADO ESTUDIANTES'!A:B,2,FALSE)</f>
        <v>INGENIERIA EN SISTEMAS COMPUTACIONALES</v>
      </c>
      <c r="D729" s="18" t="str">
        <f>VLOOKUP(ActividadesCom[[#This Row],[NO. DE CONTROL]],'LISTADO ESTUDIANTES'!A:D,4,FALSE)</f>
        <v>EGRESADO(A)</v>
      </c>
      <c r="E729" s="5">
        <f>SUM(ActividadesCom[[#This Row],[CRÉD. 1]],ActividadesCom[[#This Row],[CRÉD. 2]],ActividadesCom[[#This Row],[CRÉD. 3]],ActividadesCom[[#This Row],[CRÉD. 4]],ActividadesCom[[#This Row],[CRÉD. 5]])</f>
        <v>5</v>
      </c>
      <c r="F729" s="17">
        <f>IF(ActividadesCom[[#This Row],[ÚLTIMO SEMESTRE CON CRÉDITOS]]&gt;0,ROUND(AVERAGE(ActividadesCom[[#This Row],[VALOR NIVEL 5]],ActividadesCom[[#This Row],[VALOR NIVEL 4]],ActividadesCom[[#This Row],[VALOR NIVEL 3]],ActividadesCom[[#This Row],[VALOR NIVEL 2]],ActividadesCom[[#This Row],[VALOR NIVEL 1]]),0),"")</f>
        <v>2</v>
      </c>
      <c r="G729" s="5" t="str">
        <f>IF(ActividadesCom[[#This Row],[PROMEDIO]]="","",IF(ActividadesCom[[#This Row],[PROMEDIO]]&gt;=4,"EXCELENTE",IF(ActividadesCom[[#This Row],[PROMEDIO]]&gt;=3,"NOTABLE",IF(ActividadesCom[[#This Row],[PROMEDIO]]&gt;=2,"BUENO",IF(ActividadesCom[[#This Row],[PROMEDIO]]=1,"SUFICIENTE","")))))</f>
        <v>BUENO</v>
      </c>
      <c r="H729" s="5">
        <f>MAX(ActividadesCom[[#This Row],[PERÍODO 1]],ActividadesCom[[#This Row],[PERÍODO 2]],ActividadesCom[[#This Row],[PERÍODO 3]],ActividadesCom[[#This Row],[PERÍODO 4]],ActividadesCom[[#This Row],[PERÍODO 5]])</f>
        <v>20173</v>
      </c>
      <c r="I729" s="10" t="s">
        <v>1935</v>
      </c>
      <c r="J729" s="5">
        <v>20173</v>
      </c>
      <c r="K729" s="5" t="s">
        <v>4010</v>
      </c>
      <c r="L729" s="5">
        <f>IF(ActividadesCom[[#This Row],[NIVEL 1]]&lt;&gt;0,VLOOKUP(ActividadesCom[[#This Row],[NIVEL 1]],Catálogo!A:B,2,FALSE),"")</f>
        <v>2</v>
      </c>
      <c r="M729" s="5">
        <v>1</v>
      </c>
      <c r="N729" s="6" t="s">
        <v>1936</v>
      </c>
      <c r="O729" s="5">
        <v>20173</v>
      </c>
      <c r="P729" s="5" t="s">
        <v>4010</v>
      </c>
      <c r="Q729" s="5">
        <f>IF(ActividadesCom[[#This Row],[NIVEL 2]]&lt;&gt;0,VLOOKUP(ActividadesCom[[#This Row],[NIVEL 2]],Catálogo!A:B,2,FALSE),"")</f>
        <v>2</v>
      </c>
      <c r="R729" s="5">
        <v>1</v>
      </c>
      <c r="S729" s="6" t="s">
        <v>1937</v>
      </c>
      <c r="T729" s="5">
        <v>20173</v>
      </c>
      <c r="U729" s="5" t="s">
        <v>4008</v>
      </c>
      <c r="V729" s="5">
        <f>IF(ActividadesCom[[#This Row],[NIVEL 3]]&lt;&gt;0,VLOOKUP(ActividadesCom[[#This Row],[NIVEL 3]],Catálogo!A:B,2,FALSE),"")</f>
        <v>4</v>
      </c>
      <c r="W729" s="5">
        <v>1</v>
      </c>
      <c r="X729" s="6" t="s">
        <v>317</v>
      </c>
      <c r="Y729" s="5">
        <v>20143</v>
      </c>
      <c r="Z729" s="5" t="s">
        <v>4010</v>
      </c>
      <c r="AA729" s="5">
        <f>IF(ActividadesCom[[#This Row],[NIVEL 4]]&lt;&gt;0,VLOOKUP(ActividadesCom[[#This Row],[NIVEL 4]],Catálogo!A:B,2,FALSE),"")</f>
        <v>2</v>
      </c>
      <c r="AB729" s="5">
        <v>1</v>
      </c>
      <c r="AC729" s="6" t="s">
        <v>118</v>
      </c>
      <c r="AD729" s="5">
        <v>20171</v>
      </c>
      <c r="AE729" s="5" t="s">
        <v>4010</v>
      </c>
      <c r="AF729" s="5">
        <f>IF(ActividadesCom[[#This Row],[NIVEL 5]]&lt;&gt;0,VLOOKUP(ActividadesCom[[#This Row],[NIVEL 5]],Catálogo!A:B,2,FALSE),"")</f>
        <v>2</v>
      </c>
      <c r="AG729" s="5">
        <v>1</v>
      </c>
      <c r="AH729" s="2"/>
      <c r="AI729" s="2"/>
    </row>
    <row r="730" spans="1:35" ht="30" hidden="1" customHeight="1" x14ac:dyDescent="0.25">
      <c r="A730" s="7">
        <v>14470418</v>
      </c>
      <c r="B730" s="97" t="str">
        <f>VLOOKUP(ActividadesCom[[#This Row],[NO. DE CONTROL]],'LISTADO ESTUDIANTES'!A:C,3,FALSE)</f>
        <v xml:space="preserve">  GUTIERREZ CRISTIAN YAIR</v>
      </c>
      <c r="C730" s="97" t="str">
        <f>VLOOKUP(ActividadesCom[[#This Row],[NO. DE CONTROL]],'LISTADO ESTUDIANTES'!A:B,2,FALSE)</f>
        <v>INGENIERIA EN SISTEMAS COMPUTACIONALES</v>
      </c>
      <c r="D730" s="18" t="str">
        <f>VLOOKUP(ActividadesCom[[#This Row],[NO. DE CONTROL]],'LISTADO ESTUDIANTES'!A:D,4,FALSE)</f>
        <v>EGRESADO(A)</v>
      </c>
      <c r="E730" s="5">
        <f>SUM(ActividadesCom[[#This Row],[CRÉD. 1]],ActividadesCom[[#This Row],[CRÉD. 2]],ActividadesCom[[#This Row],[CRÉD. 3]],ActividadesCom[[#This Row],[CRÉD. 4]],ActividadesCom[[#This Row],[CRÉD. 5]])</f>
        <v>5</v>
      </c>
      <c r="F730" s="17">
        <f>IF(ActividadesCom[[#This Row],[ÚLTIMO SEMESTRE CON CRÉDITOS]]&gt;0,ROUND(AVERAGE(ActividadesCom[[#This Row],[VALOR NIVEL 5]],ActividadesCom[[#This Row],[VALOR NIVEL 4]],ActividadesCom[[#This Row],[VALOR NIVEL 3]],ActividadesCom[[#This Row],[VALOR NIVEL 2]],ActividadesCom[[#This Row],[VALOR NIVEL 1]]),0),"")</f>
        <v>2</v>
      </c>
      <c r="G730" s="5" t="str">
        <f>IF(ActividadesCom[[#This Row],[PROMEDIO]]="","",IF(ActividadesCom[[#This Row],[PROMEDIO]]&gt;=4,"EXCELENTE",IF(ActividadesCom[[#This Row],[PROMEDIO]]&gt;=3,"NOTABLE",IF(ActividadesCom[[#This Row],[PROMEDIO]]&gt;=2,"BUENO",IF(ActividadesCom[[#This Row],[PROMEDIO]]=1,"SUFICIENTE","")))))</f>
        <v>BUENO</v>
      </c>
      <c r="H730" s="5">
        <f>MAX(ActividadesCom[[#This Row],[PERÍODO 1]],ActividadesCom[[#This Row],[PERÍODO 2]],ActividadesCom[[#This Row],[PERÍODO 3]],ActividadesCom[[#This Row],[PERÍODO 4]],ActividadesCom[[#This Row],[PERÍODO 5]])</f>
        <v>20173</v>
      </c>
      <c r="I730" s="10" t="s">
        <v>437</v>
      </c>
      <c r="J730" s="5">
        <v>20173</v>
      </c>
      <c r="K730" s="5" t="s">
        <v>4010</v>
      </c>
      <c r="L730" s="5">
        <f>IF(ActividadesCom[[#This Row],[NIVEL 1]]&lt;&gt;0,VLOOKUP(ActividadesCom[[#This Row],[NIVEL 1]],Catálogo!A:B,2,FALSE),"")</f>
        <v>2</v>
      </c>
      <c r="M730" s="5">
        <v>2</v>
      </c>
      <c r="N730" s="6" t="s">
        <v>391</v>
      </c>
      <c r="O730" s="5">
        <v>20151</v>
      </c>
      <c r="P730" s="5" t="s">
        <v>4010</v>
      </c>
      <c r="Q730" s="5">
        <f>IF(ActividadesCom[[#This Row],[NIVEL 2]]&lt;&gt;0,VLOOKUP(ActividadesCom[[#This Row],[NIVEL 2]],Catálogo!A:B,2,FALSE),"")</f>
        <v>2</v>
      </c>
      <c r="R730" s="5">
        <v>1</v>
      </c>
      <c r="S730" s="6"/>
      <c r="T730" s="5"/>
      <c r="U730" s="5"/>
      <c r="V730" s="5" t="str">
        <f>IF(ActividadesCom[[#This Row],[NIVEL 3]]&lt;&gt;0,VLOOKUP(ActividadesCom[[#This Row],[NIVEL 3]],Catálogo!A:B,2,FALSE),"")</f>
        <v/>
      </c>
      <c r="W730" s="5"/>
      <c r="X730" s="6"/>
      <c r="Y730" s="5"/>
      <c r="Z730" s="5"/>
      <c r="AA730" s="5" t="str">
        <f>IF(ActividadesCom[[#This Row],[NIVEL 4]]&lt;&gt;0,VLOOKUP(ActividadesCom[[#This Row],[NIVEL 4]],Catálogo!A:B,2,FALSE),"")</f>
        <v/>
      </c>
      <c r="AB730" s="5"/>
      <c r="AC730" s="6" t="s">
        <v>537</v>
      </c>
      <c r="AD730" s="5" t="s">
        <v>50</v>
      </c>
      <c r="AE730" s="5" t="s">
        <v>4010</v>
      </c>
      <c r="AF730" s="5">
        <f>IF(ActividadesCom[[#This Row],[NIVEL 5]]&lt;&gt;0,VLOOKUP(ActividadesCom[[#This Row],[NIVEL 5]],Catálogo!A:B,2,FALSE),"")</f>
        <v>2</v>
      </c>
      <c r="AG730" s="5">
        <v>2</v>
      </c>
      <c r="AH730" s="2"/>
      <c r="AI730" s="2"/>
    </row>
    <row r="731" spans="1:35" ht="30" hidden="1" customHeight="1" x14ac:dyDescent="0.25">
      <c r="A731" s="7">
        <v>14470419</v>
      </c>
      <c r="B731" s="97" t="str">
        <f>VLOOKUP(ActividadesCom[[#This Row],[NO. DE CONTROL]],'LISTADO ESTUDIANTES'!A:C,3,FALSE)</f>
        <v>NOJ CANCHE JOSE DONALDO</v>
      </c>
      <c r="C731" s="97" t="str">
        <f>VLOOKUP(ActividadesCom[[#This Row],[NO. DE CONTROL]],'LISTADO ESTUDIANTES'!A:B,2,FALSE)</f>
        <v>INGENIERIA EN SISTEMAS COMPUTACIONALES</v>
      </c>
      <c r="D731" s="18" t="str">
        <f>VLOOKUP(ActividadesCom[[#This Row],[NO. DE CONTROL]],'LISTADO ESTUDIANTES'!A:D,4,FALSE)</f>
        <v>BAJA</v>
      </c>
      <c r="E731" s="5">
        <f>SUM(ActividadesCom[[#This Row],[CRÉD. 1]],ActividadesCom[[#This Row],[CRÉD. 2]],ActividadesCom[[#This Row],[CRÉD. 3]],ActividadesCom[[#This Row],[CRÉD. 4]],ActividadesCom[[#This Row],[CRÉD. 5]])</f>
        <v>1</v>
      </c>
      <c r="F731" s="17">
        <f>IF(ActividadesCom[[#This Row],[ÚLTIMO SEMESTRE CON CRÉDITOS]]&gt;0,ROUND(AVERAGE(ActividadesCom[[#This Row],[VALOR NIVEL 5]],ActividadesCom[[#This Row],[VALOR NIVEL 4]],ActividadesCom[[#This Row],[VALOR NIVEL 3]],ActividadesCom[[#This Row],[VALOR NIVEL 2]],ActividadesCom[[#This Row],[VALOR NIVEL 1]]),0),"")</f>
        <v>2</v>
      </c>
      <c r="G731" s="5" t="str">
        <f>IF(ActividadesCom[[#This Row],[PROMEDIO]]="","",IF(ActividadesCom[[#This Row],[PROMEDIO]]&gt;=4,"EXCELENTE",IF(ActividadesCom[[#This Row],[PROMEDIO]]&gt;=3,"NOTABLE",IF(ActividadesCom[[#This Row],[PROMEDIO]]&gt;=2,"BUENO",IF(ActividadesCom[[#This Row],[PROMEDIO]]=1,"SUFICIENTE","")))))</f>
        <v>BUENO</v>
      </c>
      <c r="H731" s="5">
        <f>MAX(ActividadesCom[[#This Row],[PERÍODO 1]],ActividadesCom[[#This Row],[PERÍODO 2]],ActividadesCom[[#This Row],[PERÍODO 3]],ActividadesCom[[#This Row],[PERÍODO 4]],ActividadesCom[[#This Row],[PERÍODO 5]])</f>
        <v>20143</v>
      </c>
      <c r="I731" s="10"/>
      <c r="J731" s="5"/>
      <c r="K731" s="5"/>
      <c r="L731" s="5" t="str">
        <f>IF(ActividadesCom[[#This Row],[NIVEL 1]]&lt;&gt;0,VLOOKUP(ActividadesCom[[#This Row],[NIVEL 1]],Catálogo!A:B,2,FALSE),"")</f>
        <v/>
      </c>
      <c r="M731" s="5"/>
      <c r="N731" s="6"/>
      <c r="O731" s="5"/>
      <c r="P731" s="5"/>
      <c r="Q731" s="5" t="str">
        <f>IF(ActividadesCom[[#This Row],[NIVEL 2]]&lt;&gt;0,VLOOKUP(ActividadesCom[[#This Row],[NIVEL 2]],Catálogo!A:B,2,FALSE),"")</f>
        <v/>
      </c>
      <c r="R731" s="5"/>
      <c r="S731" s="6"/>
      <c r="T731" s="5"/>
      <c r="U731" s="5"/>
      <c r="V731" s="5" t="str">
        <f>IF(ActividadesCom[[#This Row],[NIVEL 3]]&lt;&gt;0,VLOOKUP(ActividadesCom[[#This Row],[NIVEL 3]],Catálogo!A:B,2,FALSE),"")</f>
        <v/>
      </c>
      <c r="W731" s="5"/>
      <c r="X731" s="6"/>
      <c r="Y731" s="5"/>
      <c r="Z731" s="5"/>
      <c r="AA731" s="5" t="str">
        <f>IF(ActividadesCom[[#This Row],[NIVEL 4]]&lt;&gt;0,VLOOKUP(ActividadesCom[[#This Row],[NIVEL 4]],Catálogo!A:B,2,FALSE),"")</f>
        <v/>
      </c>
      <c r="AB731" s="5"/>
      <c r="AC731" s="6" t="s">
        <v>6</v>
      </c>
      <c r="AD731" s="5">
        <v>20143</v>
      </c>
      <c r="AE731" s="5" t="s">
        <v>4010</v>
      </c>
      <c r="AF731" s="5">
        <f>IF(ActividadesCom[[#This Row],[NIVEL 5]]&lt;&gt;0,VLOOKUP(ActividadesCom[[#This Row],[NIVEL 5]],Catálogo!A:B,2,FALSE),"")</f>
        <v>2</v>
      </c>
      <c r="AG731" s="5">
        <v>1</v>
      </c>
      <c r="AH731" s="2"/>
      <c r="AI731" s="2"/>
    </row>
    <row r="732" spans="1:35" ht="30" hidden="1" customHeight="1" x14ac:dyDescent="0.25">
      <c r="A732" s="7">
        <v>14470420</v>
      </c>
      <c r="B732" s="97" t="str">
        <f>VLOOKUP(ActividadesCom[[#This Row],[NO. DE CONTROL]],'LISTADO ESTUDIANTES'!A:C,3,FALSE)</f>
        <v>AKE VÁZQUEZ JOSÉ RUBÉN PORFIRIO</v>
      </c>
      <c r="C732" s="97" t="str">
        <f>VLOOKUP(ActividadesCom[[#This Row],[NO. DE CONTROL]],'LISTADO ESTUDIANTES'!A:B,2,FALSE)</f>
        <v>INGENIERIA EN SISTEMAS COMPUTACIONALES</v>
      </c>
      <c r="D732" s="18" t="str">
        <f>VLOOKUP(ActividadesCom[[#This Row],[NO. DE CONTROL]],'LISTADO ESTUDIANTES'!A:D,4,FALSE)</f>
        <v>EGRESADO(A)</v>
      </c>
      <c r="E732" s="5">
        <f>SUM(ActividadesCom[[#This Row],[CRÉD. 1]],ActividadesCom[[#This Row],[CRÉD. 2]],ActividadesCom[[#This Row],[CRÉD. 3]],ActividadesCom[[#This Row],[CRÉD. 4]],ActividadesCom[[#This Row],[CRÉD. 5]])</f>
        <v>6</v>
      </c>
      <c r="F732" s="17">
        <f>IF(ActividadesCom[[#This Row],[ÚLTIMO SEMESTRE CON CRÉDITOS]]&gt;0,ROUND(AVERAGE(ActividadesCom[[#This Row],[VALOR NIVEL 5]],ActividadesCom[[#This Row],[VALOR NIVEL 4]],ActividadesCom[[#This Row],[VALOR NIVEL 3]],ActividadesCom[[#This Row],[VALOR NIVEL 2]],ActividadesCom[[#This Row],[VALOR NIVEL 1]]),0),"")</f>
        <v>2</v>
      </c>
      <c r="G732" s="5" t="str">
        <f>IF(ActividadesCom[[#This Row],[PROMEDIO]]="","",IF(ActividadesCom[[#This Row],[PROMEDIO]]&gt;=4,"EXCELENTE",IF(ActividadesCom[[#This Row],[PROMEDIO]]&gt;=3,"NOTABLE",IF(ActividadesCom[[#This Row],[PROMEDIO]]&gt;=2,"BUENO",IF(ActividadesCom[[#This Row],[PROMEDIO]]=1,"SUFICIENTE","")))))</f>
        <v>BUENO</v>
      </c>
      <c r="H732" s="5">
        <f>MAX(ActividadesCom[[#This Row],[PERÍODO 1]],ActividadesCom[[#This Row],[PERÍODO 2]],ActividadesCom[[#This Row],[PERÍODO 3]],ActividadesCom[[#This Row],[PERÍODO 4]],ActividadesCom[[#This Row],[PERÍODO 5]])</f>
        <v>20173</v>
      </c>
      <c r="I732" s="10" t="s">
        <v>436</v>
      </c>
      <c r="J732" s="5">
        <v>20173</v>
      </c>
      <c r="K732" s="5" t="s">
        <v>4010</v>
      </c>
      <c r="L732" s="5">
        <f>IF(ActividadesCom[[#This Row],[NIVEL 1]]&lt;&gt;0,VLOOKUP(ActividadesCom[[#This Row],[NIVEL 1]],Catálogo!A:B,2,FALSE),"")</f>
        <v>2</v>
      </c>
      <c r="M732" s="5">
        <v>2</v>
      </c>
      <c r="N732" s="6" t="s">
        <v>541</v>
      </c>
      <c r="O732" s="5">
        <v>20171</v>
      </c>
      <c r="P732" s="5" t="s">
        <v>4010</v>
      </c>
      <c r="Q732" s="5">
        <f>IF(ActividadesCom[[#This Row],[NIVEL 2]]&lt;&gt;0,VLOOKUP(ActividadesCom[[#This Row],[NIVEL 2]],Catálogo!A:B,2,FALSE),"")</f>
        <v>2</v>
      </c>
      <c r="R732" s="5">
        <v>1</v>
      </c>
      <c r="S732" s="6" t="s">
        <v>27</v>
      </c>
      <c r="T732" s="5">
        <v>20171</v>
      </c>
      <c r="U732" s="5" t="s">
        <v>4010</v>
      </c>
      <c r="V732" s="5">
        <f>IF(ActividadesCom[[#This Row],[NIVEL 3]]&lt;&gt;0,VLOOKUP(ActividadesCom[[#This Row],[NIVEL 3]],Catálogo!A:B,2,FALSE),"")</f>
        <v>2</v>
      </c>
      <c r="W732" s="5">
        <v>1</v>
      </c>
      <c r="X732" s="6" t="s">
        <v>27</v>
      </c>
      <c r="Y732" s="5">
        <v>20171</v>
      </c>
      <c r="Z732" s="5" t="s">
        <v>4010</v>
      </c>
      <c r="AA732" s="5">
        <f>IF(ActividadesCom[[#This Row],[NIVEL 4]]&lt;&gt;0,VLOOKUP(ActividadesCom[[#This Row],[NIVEL 4]],Catálogo!A:B,2,FALSE),"")</f>
        <v>2</v>
      </c>
      <c r="AB732" s="5">
        <v>1</v>
      </c>
      <c r="AC732" s="6" t="s">
        <v>6</v>
      </c>
      <c r="AD732" s="5">
        <v>20143</v>
      </c>
      <c r="AE732" s="5" t="s">
        <v>4010</v>
      </c>
      <c r="AF732" s="5">
        <f>IF(ActividadesCom[[#This Row],[NIVEL 5]]&lt;&gt;0,VLOOKUP(ActividadesCom[[#This Row],[NIVEL 5]],Catálogo!A:B,2,FALSE),"")</f>
        <v>2</v>
      </c>
      <c r="AG732" s="5">
        <v>1</v>
      </c>
      <c r="AH732" s="2"/>
      <c r="AI732" s="2"/>
    </row>
    <row r="733" spans="1:35" ht="30" hidden="1" customHeight="1" x14ac:dyDescent="0.25">
      <c r="A733" s="7">
        <v>14470421</v>
      </c>
      <c r="B733" s="97" t="str">
        <f>VLOOKUP(ActividadesCom[[#This Row],[NO. DE CONTROL]],'LISTADO ESTUDIANTES'!A:C,3,FALSE)</f>
        <v>REYES BALAN ANY ABIGAIL</v>
      </c>
      <c r="C733" s="97" t="str">
        <f>VLOOKUP(ActividadesCom[[#This Row],[NO. DE CONTROL]],'LISTADO ESTUDIANTES'!A:B,2,FALSE)</f>
        <v>INGENIERIA EN SISTEMAS COMPUTACIONALES</v>
      </c>
      <c r="D733" s="18" t="str">
        <f>VLOOKUP(ActividadesCom[[#This Row],[NO. DE CONTROL]],'LISTADO ESTUDIANTES'!A:D,4,FALSE)</f>
        <v>BAJA</v>
      </c>
      <c r="E733" s="5">
        <f>SUM(ActividadesCom[[#This Row],[CRÉD. 1]],ActividadesCom[[#This Row],[CRÉD. 2]],ActividadesCom[[#This Row],[CRÉD. 3]],ActividadesCom[[#This Row],[CRÉD. 4]],ActividadesCom[[#This Row],[CRÉD. 5]])</f>
        <v>5</v>
      </c>
      <c r="F733" s="17">
        <f>IF(ActividadesCom[[#This Row],[ÚLTIMO SEMESTRE CON CRÉDITOS]]&gt;0,ROUND(AVERAGE(ActividadesCom[[#This Row],[VALOR NIVEL 5]],ActividadesCom[[#This Row],[VALOR NIVEL 4]],ActividadesCom[[#This Row],[VALOR NIVEL 3]],ActividadesCom[[#This Row],[VALOR NIVEL 2]],ActividadesCom[[#This Row],[VALOR NIVEL 1]]),0),"")</f>
        <v>3</v>
      </c>
      <c r="G733" s="5" t="str">
        <f>IF(ActividadesCom[[#This Row],[PROMEDIO]]="","",IF(ActividadesCom[[#This Row],[PROMEDIO]]&gt;=4,"EXCELENTE",IF(ActividadesCom[[#This Row],[PROMEDIO]]&gt;=3,"NOTABLE",IF(ActividadesCom[[#This Row],[PROMEDIO]]&gt;=2,"BUENO",IF(ActividadesCom[[#This Row],[PROMEDIO]]=1,"SUFICIENTE","")))))</f>
        <v>NOTABLE</v>
      </c>
      <c r="H733" s="5">
        <f>MAX(ActividadesCom[[#This Row],[PERÍODO 1]],ActividadesCom[[#This Row],[PERÍODO 2]],ActividadesCom[[#This Row],[PERÍODO 3]],ActividadesCom[[#This Row],[PERÍODO 4]],ActividadesCom[[#This Row],[PERÍODO 5]])</f>
        <v>20191</v>
      </c>
      <c r="I733" s="10" t="s">
        <v>719</v>
      </c>
      <c r="J733" s="5">
        <v>20181</v>
      </c>
      <c r="K733" s="5" t="s">
        <v>4010</v>
      </c>
      <c r="L733" s="5">
        <f>IF(ActividadesCom[[#This Row],[NIVEL 1]]&lt;&gt;0,VLOOKUP(ActividadesCom[[#This Row],[NIVEL 1]],Catálogo!A:B,2,FALSE),"")</f>
        <v>2</v>
      </c>
      <c r="M733" s="5">
        <v>1</v>
      </c>
      <c r="N733" s="6" t="s">
        <v>949</v>
      </c>
      <c r="O733" s="5">
        <v>20181</v>
      </c>
      <c r="P733" s="5" t="s">
        <v>4010</v>
      </c>
      <c r="Q733" s="5">
        <f>IF(ActividadesCom[[#This Row],[NIVEL 2]]&lt;&gt;0,VLOOKUP(ActividadesCom[[#This Row],[NIVEL 2]],Catálogo!A:B,2,FALSE),"")</f>
        <v>2</v>
      </c>
      <c r="R733" s="5">
        <v>1</v>
      </c>
      <c r="S733" s="6" t="s">
        <v>948</v>
      </c>
      <c r="T733" s="5">
        <v>20191</v>
      </c>
      <c r="U733" s="5" t="s">
        <v>4008</v>
      </c>
      <c r="V733" s="5">
        <f>IF(ActividadesCom[[#This Row],[NIVEL 3]]&lt;&gt;0,VLOOKUP(ActividadesCom[[#This Row],[NIVEL 3]],Catálogo!A:B,2,FALSE),"")</f>
        <v>4</v>
      </c>
      <c r="W733" s="5">
        <v>1</v>
      </c>
      <c r="X733" s="6" t="s">
        <v>951</v>
      </c>
      <c r="Y733" s="5">
        <v>20181</v>
      </c>
      <c r="Z733" s="5" t="s">
        <v>4008</v>
      </c>
      <c r="AA733" s="5">
        <f>IF(ActividadesCom[[#This Row],[NIVEL 4]]&lt;&gt;0,VLOOKUP(ActividadesCom[[#This Row],[NIVEL 4]],Catálogo!A:B,2,FALSE),"")</f>
        <v>4</v>
      </c>
      <c r="AB733" s="5">
        <v>1</v>
      </c>
      <c r="AC733" s="6" t="s">
        <v>5</v>
      </c>
      <c r="AD733" s="5">
        <v>20151</v>
      </c>
      <c r="AE733" s="5" t="s">
        <v>4008</v>
      </c>
      <c r="AF733" s="5">
        <f>IF(ActividadesCom[[#This Row],[NIVEL 5]]&lt;&gt;0,VLOOKUP(ActividadesCom[[#This Row],[NIVEL 5]],Catálogo!A:B,2,FALSE),"")</f>
        <v>4</v>
      </c>
      <c r="AG733" s="5">
        <v>1</v>
      </c>
      <c r="AH733" s="2"/>
      <c r="AI733" s="2"/>
    </row>
    <row r="734" spans="1:35" ht="30" hidden="1" customHeight="1" x14ac:dyDescent="0.25">
      <c r="A734" s="7">
        <v>14470423</v>
      </c>
      <c r="B734" s="97" t="str">
        <f>VLOOKUP(ActividadesCom[[#This Row],[NO. DE CONTROL]],'LISTADO ESTUDIANTES'!A:C,3,FALSE)</f>
        <v>CONTRERAS ESCAMILLA LUIS ANTONIO</v>
      </c>
      <c r="C734" s="97" t="str">
        <f>VLOOKUP(ActividadesCom[[#This Row],[NO. DE CONTROL]],'LISTADO ESTUDIANTES'!A:B,2,FALSE)</f>
        <v>INGENIERIA EN SISTEMAS COMPUTACIONALES</v>
      </c>
      <c r="D734" s="18" t="str">
        <f>VLOOKUP(ActividadesCom[[#This Row],[NO. DE CONTROL]],'LISTADO ESTUDIANTES'!A:D,4,FALSE)</f>
        <v>EGRESADO(A)</v>
      </c>
      <c r="E734" s="5">
        <f>SUM(ActividadesCom[[#This Row],[CRÉD. 1]],ActividadesCom[[#This Row],[CRÉD. 2]],ActividadesCom[[#This Row],[CRÉD. 3]],ActividadesCom[[#This Row],[CRÉD. 4]],ActividadesCom[[#This Row],[CRÉD. 5]])</f>
        <v>5</v>
      </c>
      <c r="F734" s="17">
        <f>IF(ActividadesCom[[#This Row],[ÚLTIMO SEMESTRE CON CRÉDITOS]]&gt;0,ROUND(AVERAGE(ActividadesCom[[#This Row],[VALOR NIVEL 5]],ActividadesCom[[#This Row],[VALOR NIVEL 4]],ActividadesCom[[#This Row],[VALOR NIVEL 3]],ActividadesCom[[#This Row],[VALOR NIVEL 2]],ActividadesCom[[#This Row],[VALOR NIVEL 1]]),0),"")</f>
        <v>2</v>
      </c>
      <c r="G734" s="5" t="str">
        <f>IF(ActividadesCom[[#This Row],[PROMEDIO]]="","",IF(ActividadesCom[[#This Row],[PROMEDIO]]&gt;=4,"EXCELENTE",IF(ActividadesCom[[#This Row],[PROMEDIO]]&gt;=3,"NOTABLE",IF(ActividadesCom[[#This Row],[PROMEDIO]]&gt;=2,"BUENO",IF(ActividadesCom[[#This Row],[PROMEDIO]]=1,"SUFICIENTE","")))))</f>
        <v>BUENO</v>
      </c>
      <c r="H734" s="5">
        <f>MAX(ActividadesCom[[#This Row],[PERÍODO 1]],ActividadesCom[[#This Row],[PERÍODO 2]],ActividadesCom[[#This Row],[PERÍODO 3]],ActividadesCom[[#This Row],[PERÍODO 4]],ActividadesCom[[#This Row],[PERÍODO 5]])</f>
        <v>20191</v>
      </c>
      <c r="I734" s="10" t="s">
        <v>4434</v>
      </c>
      <c r="J734" s="5">
        <v>20191</v>
      </c>
      <c r="K734" s="5" t="s">
        <v>4010</v>
      </c>
      <c r="L734" s="5">
        <f>IF(ActividadesCom[[#This Row],[NIVEL 1]]&lt;&gt;0,VLOOKUP(ActividadesCom[[#This Row],[NIVEL 1]],Catálogo!A:B,2,FALSE),"")</f>
        <v>2</v>
      </c>
      <c r="M734" s="5">
        <v>1</v>
      </c>
      <c r="N734" s="6" t="s">
        <v>719</v>
      </c>
      <c r="O734" s="5">
        <v>20181</v>
      </c>
      <c r="P734" s="5" t="s">
        <v>4010</v>
      </c>
      <c r="Q734" s="5">
        <f>IF(ActividadesCom[[#This Row],[NIVEL 2]]&lt;&gt;0,VLOOKUP(ActividadesCom[[#This Row],[NIVEL 2]],Catálogo!A:B,2,FALSE),"")</f>
        <v>2</v>
      </c>
      <c r="R734" s="5">
        <v>1</v>
      </c>
      <c r="S734" s="6" t="s">
        <v>716</v>
      </c>
      <c r="T734" s="5">
        <v>20181</v>
      </c>
      <c r="U734" s="5" t="s">
        <v>4010</v>
      </c>
      <c r="V734" s="5">
        <f>IF(ActividadesCom[[#This Row],[NIVEL 3]]&lt;&gt;0,VLOOKUP(ActividadesCom[[#This Row],[NIVEL 3]],Catálogo!A:B,2,FALSE),"")</f>
        <v>2</v>
      </c>
      <c r="W734" s="5">
        <v>1</v>
      </c>
      <c r="X734" s="6" t="s">
        <v>951</v>
      </c>
      <c r="Y734" s="5">
        <v>20181</v>
      </c>
      <c r="Z734" s="5" t="s">
        <v>4010</v>
      </c>
      <c r="AA734" s="5">
        <f>IF(ActividadesCom[[#This Row],[NIVEL 4]]&lt;&gt;0,VLOOKUP(ActividadesCom[[#This Row],[NIVEL 4]],Catálogo!A:B,2,FALSE),"")</f>
        <v>2</v>
      </c>
      <c r="AB734" s="5">
        <v>1</v>
      </c>
      <c r="AC734" s="6" t="s">
        <v>5</v>
      </c>
      <c r="AD734" s="5">
        <v>20151</v>
      </c>
      <c r="AE734" s="5" t="s">
        <v>4010</v>
      </c>
      <c r="AF734" s="5">
        <f>IF(ActividadesCom[[#This Row],[NIVEL 5]]&lt;&gt;0,VLOOKUP(ActividadesCom[[#This Row],[NIVEL 5]],Catálogo!A:B,2,FALSE),"")</f>
        <v>2</v>
      </c>
      <c r="AG734" s="5">
        <v>1</v>
      </c>
      <c r="AH734" s="2"/>
      <c r="AI734" s="2"/>
    </row>
    <row r="735" spans="1:35" ht="30" hidden="1" customHeight="1" x14ac:dyDescent="0.25">
      <c r="A735" s="7">
        <v>14470425</v>
      </c>
      <c r="B735" s="97" t="str">
        <f>VLOOKUP(ActividadesCom[[#This Row],[NO. DE CONTROL]],'LISTADO ESTUDIANTES'!A:C,3,FALSE)</f>
        <v>HERNANDEZ GOMEZ JAVIER ALEJANDRO</v>
      </c>
      <c r="C735" s="97" t="str">
        <f>VLOOKUP(ActividadesCom[[#This Row],[NO. DE CONTROL]],'LISTADO ESTUDIANTES'!A:B,2,FALSE)</f>
        <v>INGENIERIA EN SISTEMAS COMPUTACIONALES</v>
      </c>
      <c r="D735" s="18" t="str">
        <f>VLOOKUP(ActividadesCom[[#This Row],[NO. DE CONTROL]],'LISTADO ESTUDIANTES'!A:D,4,FALSE)</f>
        <v>BAJA</v>
      </c>
      <c r="E735" s="5">
        <f>SUM(ActividadesCom[[#This Row],[CRÉD. 1]],ActividadesCom[[#This Row],[CRÉD. 2]],ActividadesCom[[#This Row],[CRÉD. 3]],ActividadesCom[[#This Row],[CRÉD. 4]],ActividadesCom[[#This Row],[CRÉD. 5]])</f>
        <v>1</v>
      </c>
      <c r="F735" s="17">
        <f>IF(ActividadesCom[[#This Row],[ÚLTIMO SEMESTRE CON CRÉDITOS]]&gt;0,ROUND(AVERAGE(ActividadesCom[[#This Row],[VALOR NIVEL 5]],ActividadesCom[[#This Row],[VALOR NIVEL 4]],ActividadesCom[[#This Row],[VALOR NIVEL 3]],ActividadesCom[[#This Row],[VALOR NIVEL 2]],ActividadesCom[[#This Row],[VALOR NIVEL 1]]),0),"")</f>
        <v>2</v>
      </c>
      <c r="G735" s="5" t="str">
        <f>IF(ActividadesCom[[#This Row],[PROMEDIO]]="","",IF(ActividadesCom[[#This Row],[PROMEDIO]]&gt;=4,"EXCELENTE",IF(ActividadesCom[[#This Row],[PROMEDIO]]&gt;=3,"NOTABLE",IF(ActividadesCom[[#This Row],[PROMEDIO]]&gt;=2,"BUENO",IF(ActividadesCom[[#This Row],[PROMEDIO]]=1,"SUFICIENTE","")))))</f>
        <v>BUENO</v>
      </c>
      <c r="H735" s="5">
        <f>MAX(ActividadesCom[[#This Row],[PERÍODO 1]],ActividadesCom[[#This Row],[PERÍODO 2]],ActividadesCom[[#This Row],[PERÍODO 3]],ActividadesCom[[#This Row],[PERÍODO 4]],ActividadesCom[[#This Row],[PERÍODO 5]])</f>
        <v>20143</v>
      </c>
      <c r="I735" s="10"/>
      <c r="J735" s="5"/>
      <c r="K735" s="5"/>
      <c r="L735" s="5" t="str">
        <f>IF(ActividadesCom[[#This Row],[NIVEL 1]]&lt;&gt;0,VLOOKUP(ActividadesCom[[#This Row],[NIVEL 1]],Catálogo!A:B,2,FALSE),"")</f>
        <v/>
      </c>
      <c r="M735" s="5"/>
      <c r="N735" s="6"/>
      <c r="O735" s="5"/>
      <c r="P735" s="5"/>
      <c r="Q735" s="5" t="str">
        <f>IF(ActividadesCom[[#This Row],[NIVEL 2]]&lt;&gt;0,VLOOKUP(ActividadesCom[[#This Row],[NIVEL 2]],Catálogo!A:B,2,FALSE),"")</f>
        <v/>
      </c>
      <c r="R735" s="5"/>
      <c r="S735" s="6"/>
      <c r="T735" s="5"/>
      <c r="U735" s="5"/>
      <c r="V735" s="5" t="str">
        <f>IF(ActividadesCom[[#This Row],[NIVEL 3]]&lt;&gt;0,VLOOKUP(ActividadesCom[[#This Row],[NIVEL 3]],Catálogo!A:B,2,FALSE),"")</f>
        <v/>
      </c>
      <c r="W735" s="5"/>
      <c r="X735" s="6"/>
      <c r="Y735" s="5"/>
      <c r="Z735" s="5"/>
      <c r="AA735" s="5" t="str">
        <f>IF(ActividadesCom[[#This Row],[NIVEL 4]]&lt;&gt;0,VLOOKUP(ActividadesCom[[#This Row],[NIVEL 4]],Catálogo!A:B,2,FALSE),"")</f>
        <v/>
      </c>
      <c r="AB735" s="5"/>
      <c r="AC735" s="6" t="s">
        <v>6</v>
      </c>
      <c r="AD735" s="5">
        <v>20143</v>
      </c>
      <c r="AE735" s="5" t="s">
        <v>4010</v>
      </c>
      <c r="AF735" s="5">
        <f>IF(ActividadesCom[[#This Row],[NIVEL 5]]&lt;&gt;0,VLOOKUP(ActividadesCom[[#This Row],[NIVEL 5]],Catálogo!A:B,2,FALSE),"")</f>
        <v>2</v>
      </c>
      <c r="AG735" s="5">
        <v>1</v>
      </c>
      <c r="AH735" s="2"/>
      <c r="AI735" s="2"/>
    </row>
    <row r="736" spans="1:35" ht="30" hidden="1" customHeight="1" x14ac:dyDescent="0.25">
      <c r="A736" s="7">
        <v>14470426</v>
      </c>
      <c r="B736" s="97" t="str">
        <f>VLOOKUP(ActividadesCom[[#This Row],[NO. DE CONTROL]],'LISTADO ESTUDIANTES'!A:C,3,FALSE)</f>
        <v>CAHUICH DORANTES WILMER DEL JESUS</v>
      </c>
      <c r="C736" s="97" t="str">
        <f>VLOOKUP(ActividadesCom[[#This Row],[NO. DE CONTROL]],'LISTADO ESTUDIANTES'!A:B,2,FALSE)</f>
        <v>INGENIERIA EN SISTEMAS COMPUTACIONALES</v>
      </c>
      <c r="D736" s="18" t="str">
        <f>VLOOKUP(ActividadesCom[[#This Row],[NO. DE CONTROL]],'LISTADO ESTUDIANTES'!A:D,4,FALSE)</f>
        <v>BAJA</v>
      </c>
      <c r="E736" s="5">
        <f>SUM(ActividadesCom[[#This Row],[CRÉD. 1]],ActividadesCom[[#This Row],[CRÉD. 2]],ActividadesCom[[#This Row],[CRÉD. 3]],ActividadesCom[[#This Row],[CRÉD. 4]],ActividadesCom[[#This Row],[CRÉD. 5]])</f>
        <v>2</v>
      </c>
      <c r="F736" s="17" t="str">
        <f>IF(ActividadesCom[[#This Row],[ÚLTIMO SEMESTRE CON CRÉDITOS]]&gt;0,ROUND(AVERAGE(ActividadesCom[[#This Row],[VALOR NIVEL 5]],ActividadesCom[[#This Row],[VALOR NIVEL 4]],ActividadesCom[[#This Row],[VALOR NIVEL 3]],ActividadesCom[[#This Row],[VALOR NIVEL 2]],ActividadesCom[[#This Row],[VALOR NIVEL 1]]),0),"")</f>
        <v/>
      </c>
      <c r="G736" s="5" t="str">
        <f>IF(ActividadesCom[[#This Row],[PROMEDIO]]="","",IF(ActividadesCom[[#This Row],[PROMEDIO]]&gt;=4,"EXCELENTE",IF(ActividadesCom[[#This Row],[PROMEDIO]]&gt;=3,"NOTABLE",IF(ActividadesCom[[#This Row],[PROMEDIO]]&gt;=2,"BUENO",IF(ActividadesCom[[#This Row],[PROMEDIO]]=1,"SUFICIENTE","")))))</f>
        <v/>
      </c>
      <c r="H736" s="5">
        <f>MAX(ActividadesCom[[#This Row],[PERÍODO 1]],ActividadesCom[[#This Row],[PERÍODO 2]],ActividadesCom[[#This Row],[PERÍODO 3]],ActividadesCom[[#This Row],[PERÍODO 4]],ActividadesCom[[#This Row],[PERÍODO 5]])</f>
        <v>0</v>
      </c>
      <c r="I736" s="10"/>
      <c r="J736" s="5"/>
      <c r="K736" s="5"/>
      <c r="L736" s="5" t="str">
        <f>IF(ActividadesCom[[#This Row],[NIVEL 1]]&lt;&gt;0,VLOOKUP(ActividadesCom[[#This Row],[NIVEL 1]],Catálogo!A:B,2,FALSE),"")</f>
        <v/>
      </c>
      <c r="M736" s="5"/>
      <c r="N736" s="6"/>
      <c r="O736" s="5"/>
      <c r="P736" s="5"/>
      <c r="Q736" s="5" t="str">
        <f>IF(ActividadesCom[[#This Row],[NIVEL 2]]&lt;&gt;0,VLOOKUP(ActividadesCom[[#This Row],[NIVEL 2]],Catálogo!A:B,2,FALSE),"")</f>
        <v/>
      </c>
      <c r="R736" s="5"/>
      <c r="S736" s="6"/>
      <c r="T736" s="5"/>
      <c r="U736" s="5"/>
      <c r="V736" s="5" t="str">
        <f>IF(ActividadesCom[[#This Row],[NIVEL 3]]&lt;&gt;0,VLOOKUP(ActividadesCom[[#This Row],[NIVEL 3]],Catálogo!A:B,2,FALSE),"")</f>
        <v/>
      </c>
      <c r="W736" s="5"/>
      <c r="X736" s="6"/>
      <c r="Y736" s="5"/>
      <c r="Z736" s="5"/>
      <c r="AA736" s="5" t="str">
        <f>IF(ActividadesCom[[#This Row],[NIVEL 4]]&lt;&gt;0,VLOOKUP(ActividadesCom[[#This Row],[NIVEL 4]],Catálogo!A:B,2,FALSE),"")</f>
        <v/>
      </c>
      <c r="AB736" s="5"/>
      <c r="AC736" s="6" t="s">
        <v>63</v>
      </c>
      <c r="AD736" s="5" t="s">
        <v>64</v>
      </c>
      <c r="AE736" s="5" t="s">
        <v>4010</v>
      </c>
      <c r="AF736" s="5">
        <f>IF(ActividadesCom[[#This Row],[NIVEL 5]]&lt;&gt;0,VLOOKUP(ActividadesCom[[#This Row],[NIVEL 5]],Catálogo!A:B,2,FALSE),"")</f>
        <v>2</v>
      </c>
      <c r="AG736" s="5">
        <v>2</v>
      </c>
      <c r="AH736" s="2"/>
      <c r="AI736" s="2"/>
    </row>
    <row r="737" spans="1:35" ht="30" hidden="1" customHeight="1" x14ac:dyDescent="0.25">
      <c r="A737" s="7">
        <v>14470427</v>
      </c>
      <c r="B737" s="97" t="str">
        <f>VLOOKUP(ActividadesCom[[#This Row],[NO. DE CONTROL]],'LISTADO ESTUDIANTES'!A:C,3,FALSE)</f>
        <v>KU GONZALEZ JORGE DAVID</v>
      </c>
      <c r="C737" s="97" t="str">
        <f>VLOOKUP(ActividadesCom[[#This Row],[NO. DE CONTROL]],'LISTADO ESTUDIANTES'!A:B,2,FALSE)</f>
        <v>INGENIERIA EN SISTEMAS COMPUTACIONALES</v>
      </c>
      <c r="D737" s="18" t="str">
        <f>VLOOKUP(ActividadesCom[[#This Row],[NO. DE CONTROL]],'LISTADO ESTUDIANTES'!A:D,4,FALSE)</f>
        <v>EGRESADO(A)</v>
      </c>
      <c r="E737" s="5">
        <f>SUM(ActividadesCom[[#This Row],[CRÉD. 1]],ActividadesCom[[#This Row],[CRÉD. 2]],ActividadesCom[[#This Row],[CRÉD. 3]],ActividadesCom[[#This Row],[CRÉD. 4]],ActividadesCom[[#This Row],[CRÉD. 5]])</f>
        <v>7</v>
      </c>
      <c r="F737" s="17">
        <f>IF(ActividadesCom[[#This Row],[ÚLTIMO SEMESTRE CON CRÉDITOS]]&gt;0,ROUND(AVERAGE(ActividadesCom[[#This Row],[VALOR NIVEL 5]],ActividadesCom[[#This Row],[VALOR NIVEL 4]],ActividadesCom[[#This Row],[VALOR NIVEL 3]],ActividadesCom[[#This Row],[VALOR NIVEL 2]],ActividadesCom[[#This Row],[VALOR NIVEL 1]]),0),"")</f>
        <v>2</v>
      </c>
      <c r="G737" s="5" t="str">
        <f>IF(ActividadesCom[[#This Row],[PROMEDIO]]="","",IF(ActividadesCom[[#This Row],[PROMEDIO]]&gt;=4,"EXCELENTE",IF(ActividadesCom[[#This Row],[PROMEDIO]]&gt;=3,"NOTABLE",IF(ActividadesCom[[#This Row],[PROMEDIO]]&gt;=2,"BUENO",IF(ActividadesCom[[#This Row],[PROMEDIO]]=1,"SUFICIENTE","")))))</f>
        <v>BUENO</v>
      </c>
      <c r="H737" s="5">
        <f>MAX(ActividadesCom[[#This Row],[PERÍODO 1]],ActividadesCom[[#This Row],[PERÍODO 2]],ActividadesCom[[#This Row],[PERÍODO 3]],ActividadesCom[[#This Row],[PERÍODO 4]],ActividadesCom[[#This Row],[PERÍODO 5]])</f>
        <v>20173</v>
      </c>
      <c r="I737" s="10" t="s">
        <v>437</v>
      </c>
      <c r="J737" s="5">
        <v>20173</v>
      </c>
      <c r="K737" s="5" t="s">
        <v>4010</v>
      </c>
      <c r="L737" s="5">
        <f>IF(ActividadesCom[[#This Row],[NIVEL 1]]&lt;&gt;0,VLOOKUP(ActividadesCom[[#This Row],[NIVEL 1]],Catálogo!A:B,2,FALSE),"")</f>
        <v>2</v>
      </c>
      <c r="M737" s="5">
        <v>2</v>
      </c>
      <c r="N737" s="6" t="s">
        <v>541</v>
      </c>
      <c r="O737" s="5">
        <v>20171</v>
      </c>
      <c r="P737" s="5" t="s">
        <v>4010</v>
      </c>
      <c r="Q737" s="5">
        <f>IF(ActividadesCom[[#This Row],[NIVEL 2]]&lt;&gt;0,VLOOKUP(ActividadesCom[[#This Row],[NIVEL 2]],Catálogo!A:B,2,FALSE),"")</f>
        <v>2</v>
      </c>
      <c r="R737" s="5">
        <v>1</v>
      </c>
      <c r="S737" s="6" t="s">
        <v>544</v>
      </c>
      <c r="T737" s="5">
        <v>20171</v>
      </c>
      <c r="U737" s="5" t="s">
        <v>4010</v>
      </c>
      <c r="V737" s="5">
        <f>IF(ActividadesCom[[#This Row],[NIVEL 3]]&lt;&gt;0,VLOOKUP(ActividadesCom[[#This Row],[NIVEL 3]],Catálogo!A:B,2,FALSE),"")</f>
        <v>2</v>
      </c>
      <c r="W737" s="5">
        <v>1</v>
      </c>
      <c r="X737" s="6" t="s">
        <v>525</v>
      </c>
      <c r="Y737" s="5" t="s">
        <v>221</v>
      </c>
      <c r="Z737" s="5" t="s">
        <v>4010</v>
      </c>
      <c r="AA737" s="5">
        <f>IF(ActividadesCom[[#This Row],[NIVEL 4]]&lt;&gt;0,VLOOKUP(ActividadesCom[[#This Row],[NIVEL 4]],Catálogo!A:B,2,FALSE),"")</f>
        <v>2</v>
      </c>
      <c r="AB737" s="5">
        <v>2</v>
      </c>
      <c r="AC737" s="6" t="s">
        <v>6</v>
      </c>
      <c r="AD737" s="5">
        <v>20143</v>
      </c>
      <c r="AE737" s="5" t="s">
        <v>4010</v>
      </c>
      <c r="AF737" s="5">
        <f>IF(ActividadesCom[[#This Row],[NIVEL 5]]&lt;&gt;0,VLOOKUP(ActividadesCom[[#This Row],[NIVEL 5]],Catálogo!A:B,2,FALSE),"")</f>
        <v>2</v>
      </c>
      <c r="AG737" s="5">
        <v>1</v>
      </c>
      <c r="AH737" s="2"/>
      <c r="AI737" s="2"/>
    </row>
    <row r="738" spans="1:35" ht="30" hidden="1" customHeight="1" x14ac:dyDescent="0.25">
      <c r="A738" s="7">
        <v>14470428</v>
      </c>
      <c r="B738" s="97" t="str">
        <f>VLOOKUP(ActividadesCom[[#This Row],[NO. DE CONTROL]],'LISTADO ESTUDIANTES'!A:C,3,FALSE)</f>
        <v>VILLAMONTE OCHEITA CARLOS EDUARDO</v>
      </c>
      <c r="C738" s="97" t="str">
        <f>VLOOKUP(ActividadesCom[[#This Row],[NO. DE CONTROL]],'LISTADO ESTUDIANTES'!A:B,2,FALSE)</f>
        <v>INGENIERIA EN SISTEMAS COMPUTACIONALES</v>
      </c>
      <c r="D738" s="18" t="str">
        <f>VLOOKUP(ActividadesCom[[#This Row],[NO. DE CONTROL]],'LISTADO ESTUDIANTES'!A:D,4,FALSE)</f>
        <v>EGRESADO(A)</v>
      </c>
      <c r="E738" s="5">
        <f>SUM(ActividadesCom[[#This Row],[CRÉD. 1]],ActividadesCom[[#This Row],[CRÉD. 2]],ActividadesCom[[#This Row],[CRÉD. 3]],ActividadesCom[[#This Row],[CRÉD. 4]],ActividadesCom[[#This Row],[CRÉD. 5]])</f>
        <v>5</v>
      </c>
      <c r="F738" s="17">
        <f>IF(ActividadesCom[[#This Row],[ÚLTIMO SEMESTRE CON CRÉDITOS]]&gt;0,ROUND(AVERAGE(ActividadesCom[[#This Row],[VALOR NIVEL 5]],ActividadesCom[[#This Row],[VALOR NIVEL 4]],ActividadesCom[[#This Row],[VALOR NIVEL 3]],ActividadesCom[[#This Row],[VALOR NIVEL 2]],ActividadesCom[[#This Row],[VALOR NIVEL 1]]),0),"")</f>
        <v>2</v>
      </c>
      <c r="G738" s="5" t="str">
        <f>IF(ActividadesCom[[#This Row],[PROMEDIO]]="","",IF(ActividadesCom[[#This Row],[PROMEDIO]]&gt;=4,"EXCELENTE",IF(ActividadesCom[[#This Row],[PROMEDIO]]&gt;=3,"NOTABLE",IF(ActividadesCom[[#This Row],[PROMEDIO]]&gt;=2,"BUENO",IF(ActividadesCom[[#This Row],[PROMEDIO]]=1,"SUFICIENTE","")))))</f>
        <v>BUENO</v>
      </c>
      <c r="H738" s="5">
        <f>MAX(ActividadesCom[[#This Row],[PERÍODO 1]],ActividadesCom[[#This Row],[PERÍODO 2]],ActividadesCom[[#This Row],[PERÍODO 3]],ActividadesCom[[#This Row],[PERÍODO 4]],ActividadesCom[[#This Row],[PERÍODO 5]])</f>
        <v>20173</v>
      </c>
      <c r="I738" s="10" t="s">
        <v>437</v>
      </c>
      <c r="J738" s="5">
        <v>20173</v>
      </c>
      <c r="K738" s="5" t="s">
        <v>4010</v>
      </c>
      <c r="L738" s="5">
        <f>IF(ActividadesCom[[#This Row],[NIVEL 1]]&lt;&gt;0,VLOOKUP(ActividadesCom[[#This Row],[NIVEL 1]],Catálogo!A:B,2,FALSE),"")</f>
        <v>2</v>
      </c>
      <c r="M738" s="5">
        <v>2</v>
      </c>
      <c r="N738" s="6" t="s">
        <v>544</v>
      </c>
      <c r="O738" s="5">
        <v>20171</v>
      </c>
      <c r="P738" s="5" t="s">
        <v>4010</v>
      </c>
      <c r="Q738" s="5">
        <f>IF(ActividadesCom[[#This Row],[NIVEL 2]]&lt;&gt;0,VLOOKUP(ActividadesCom[[#This Row],[NIVEL 2]],Catálogo!A:B,2,FALSE),"")</f>
        <v>2</v>
      </c>
      <c r="R738" s="5">
        <v>1</v>
      </c>
      <c r="S738" s="6" t="s">
        <v>542</v>
      </c>
      <c r="T738" s="5">
        <v>20173</v>
      </c>
      <c r="U738" s="5" t="s">
        <v>4010</v>
      </c>
      <c r="V738" s="5">
        <f>IF(ActividadesCom[[#This Row],[NIVEL 3]]&lt;&gt;0,VLOOKUP(ActividadesCom[[#This Row],[NIVEL 3]],Catálogo!A:B,2,FALSE),"")</f>
        <v>2</v>
      </c>
      <c r="W738" s="5">
        <v>1</v>
      </c>
      <c r="X738" s="6"/>
      <c r="Y738" s="5"/>
      <c r="Z738" s="5"/>
      <c r="AA738" s="5" t="str">
        <f>IF(ActividadesCom[[#This Row],[NIVEL 4]]&lt;&gt;0,VLOOKUP(ActividadesCom[[#This Row],[NIVEL 4]],Catálogo!A:B,2,FALSE),"")</f>
        <v/>
      </c>
      <c r="AB738" s="5"/>
      <c r="AC738" s="6" t="s">
        <v>5</v>
      </c>
      <c r="AD738" s="5">
        <v>20143</v>
      </c>
      <c r="AE738" s="5" t="s">
        <v>4010</v>
      </c>
      <c r="AF738" s="5">
        <f>IF(ActividadesCom[[#This Row],[NIVEL 5]]&lt;&gt;0,VLOOKUP(ActividadesCom[[#This Row],[NIVEL 5]],Catálogo!A:B,2,FALSE),"")</f>
        <v>2</v>
      </c>
      <c r="AG738" s="5">
        <v>1</v>
      </c>
      <c r="AH738" s="2"/>
      <c r="AI738" s="2"/>
    </row>
    <row r="739" spans="1:35" ht="30" hidden="1" customHeight="1" x14ac:dyDescent="0.25">
      <c r="A739" s="7">
        <v>14470429</v>
      </c>
      <c r="B739" s="97" t="str">
        <f>VLOOKUP(ActividadesCom[[#This Row],[NO. DE CONTROL]],'LISTADO ESTUDIANTES'!A:C,3,FALSE)</f>
        <v>ANGEL VIVEROS ERIC</v>
      </c>
      <c r="C739" s="97" t="str">
        <f>VLOOKUP(ActividadesCom[[#This Row],[NO. DE CONTROL]],'LISTADO ESTUDIANTES'!A:B,2,FALSE)</f>
        <v>INGENIERIA EN GESTION EMPRESARIAL</v>
      </c>
      <c r="D739" s="18" t="str">
        <f>VLOOKUP(ActividadesCom[[#This Row],[NO. DE CONTROL]],'LISTADO ESTUDIANTES'!A:D,4,FALSE)</f>
        <v>EGRESADO(A)</v>
      </c>
      <c r="E739" s="5">
        <f>SUM(ActividadesCom[[#This Row],[CRÉD. 1]],ActividadesCom[[#This Row],[CRÉD. 2]],ActividadesCom[[#This Row],[CRÉD. 3]],ActividadesCom[[#This Row],[CRÉD. 4]],ActividadesCom[[#This Row],[CRÉD. 5]])</f>
        <v>5</v>
      </c>
      <c r="F739" s="17">
        <f>IF(ActividadesCom[[#This Row],[ÚLTIMO SEMESTRE CON CRÉDITOS]]&gt;0,ROUND(AVERAGE(ActividadesCom[[#This Row],[VALOR NIVEL 5]],ActividadesCom[[#This Row],[VALOR NIVEL 4]],ActividadesCom[[#This Row],[VALOR NIVEL 3]],ActividadesCom[[#This Row],[VALOR NIVEL 2]],ActividadesCom[[#This Row],[VALOR NIVEL 1]]),0),"")</f>
        <v>2</v>
      </c>
      <c r="G739" s="5" t="str">
        <f>IF(ActividadesCom[[#This Row],[PROMEDIO]]="","",IF(ActividadesCom[[#This Row],[PROMEDIO]]&gt;=4,"EXCELENTE",IF(ActividadesCom[[#This Row],[PROMEDIO]]&gt;=3,"NOTABLE",IF(ActividadesCom[[#This Row],[PROMEDIO]]&gt;=2,"BUENO",IF(ActividadesCom[[#This Row],[PROMEDIO]]=1,"SUFICIENTE","")))))</f>
        <v>BUENO</v>
      </c>
      <c r="H739" s="5">
        <f>MAX(ActividadesCom[[#This Row],[PERÍODO 1]],ActividadesCom[[#This Row],[PERÍODO 2]],ActividadesCom[[#This Row],[PERÍODO 3]],ActividadesCom[[#This Row],[PERÍODO 4]],ActividadesCom[[#This Row],[PERÍODO 5]])</f>
        <v>20183</v>
      </c>
      <c r="I739" s="6" t="s">
        <v>111</v>
      </c>
      <c r="J739" s="5">
        <v>20163</v>
      </c>
      <c r="K739" s="5" t="s">
        <v>4010</v>
      </c>
      <c r="L739" s="5">
        <f>IF(ActividadesCom[[#This Row],[NIVEL 1]]&lt;&gt;0,VLOOKUP(ActividadesCom[[#This Row],[NIVEL 1]],Catálogo!A:B,2,FALSE),"")</f>
        <v>2</v>
      </c>
      <c r="M739" s="5">
        <v>1</v>
      </c>
      <c r="N739" s="6" t="s">
        <v>111</v>
      </c>
      <c r="O739" s="5">
        <v>20183</v>
      </c>
      <c r="P739" s="5" t="s">
        <v>4010</v>
      </c>
      <c r="Q739" s="5">
        <f>IF(ActividadesCom[[#This Row],[NIVEL 2]]&lt;&gt;0,VLOOKUP(ActividadesCom[[#This Row],[NIVEL 2]],Catálogo!A:B,2,FALSE),"")</f>
        <v>2</v>
      </c>
      <c r="R739" s="5">
        <v>1</v>
      </c>
      <c r="S739" s="6" t="s">
        <v>938</v>
      </c>
      <c r="T739" s="5">
        <v>20183</v>
      </c>
      <c r="U739" s="5" t="s">
        <v>4010</v>
      </c>
      <c r="V739" s="5">
        <f>IF(ActividadesCom[[#This Row],[NIVEL 3]]&lt;&gt;0,VLOOKUP(ActividadesCom[[#This Row],[NIVEL 3]],Catálogo!A:B,2,FALSE),"")</f>
        <v>2</v>
      </c>
      <c r="W739" s="5">
        <v>1</v>
      </c>
      <c r="X739" s="6" t="s">
        <v>535</v>
      </c>
      <c r="Y739" s="5">
        <v>20153</v>
      </c>
      <c r="Z739" s="5" t="s">
        <v>4010</v>
      </c>
      <c r="AA739" s="5">
        <f>IF(ActividadesCom[[#This Row],[NIVEL 4]]&lt;&gt;0,VLOOKUP(ActividadesCom[[#This Row],[NIVEL 4]],Catálogo!A:B,2,FALSE),"")</f>
        <v>2</v>
      </c>
      <c r="AB739" s="5">
        <v>1</v>
      </c>
      <c r="AC739" s="6" t="s">
        <v>615</v>
      </c>
      <c r="AD739" s="5">
        <v>20181</v>
      </c>
      <c r="AE739" s="5" t="s">
        <v>4010</v>
      </c>
      <c r="AF739" s="5">
        <f>IF(ActividadesCom[[#This Row],[NIVEL 5]]&lt;&gt;0,VLOOKUP(ActividadesCom[[#This Row],[NIVEL 5]],Catálogo!A:B,2,FALSE),"")</f>
        <v>2</v>
      </c>
      <c r="AG739" s="5">
        <v>1</v>
      </c>
      <c r="AH739" s="2"/>
      <c r="AI739" s="2"/>
    </row>
    <row r="740" spans="1:35" ht="30" hidden="1" customHeight="1" x14ac:dyDescent="0.25">
      <c r="A740" s="7">
        <v>14470431</v>
      </c>
      <c r="B740" s="97" t="str">
        <f>VLOOKUP(ActividadesCom[[#This Row],[NO. DE CONTROL]],'LISTADO ESTUDIANTES'!A:C,3,FALSE)</f>
        <v>MUCUL CANCHE LUIS FERNANDO</v>
      </c>
      <c r="C740" s="97" t="str">
        <f>VLOOKUP(ActividadesCom[[#This Row],[NO. DE CONTROL]],'LISTADO ESTUDIANTES'!A:B,2,FALSE)</f>
        <v>INGENIERIA INFORMATICA</v>
      </c>
      <c r="D740" s="18" t="str">
        <f>VLOOKUP(ActividadesCom[[#This Row],[NO. DE CONTROL]],'LISTADO ESTUDIANTES'!A:D,4,FALSE)</f>
        <v>BAJA</v>
      </c>
      <c r="E740" s="5">
        <f>SUM(ActividadesCom[[#This Row],[CRÉD. 1]],ActividadesCom[[#This Row],[CRÉD. 2]],ActividadesCom[[#This Row],[CRÉD. 3]],ActividadesCom[[#This Row],[CRÉD. 4]],ActividadesCom[[#This Row],[CRÉD. 5]])</f>
        <v>0</v>
      </c>
      <c r="F740" s="17" t="str">
        <f>IF(ActividadesCom[[#This Row],[ÚLTIMO SEMESTRE CON CRÉDITOS]]&gt;0,ROUND(AVERAGE(ActividadesCom[[#This Row],[VALOR NIVEL 5]],ActividadesCom[[#This Row],[VALOR NIVEL 4]],ActividadesCom[[#This Row],[VALOR NIVEL 3]],ActividadesCom[[#This Row],[VALOR NIVEL 2]],ActividadesCom[[#This Row],[VALOR NIVEL 1]]),0),"")</f>
        <v/>
      </c>
      <c r="G740" s="5" t="str">
        <f>IF(ActividadesCom[[#This Row],[PROMEDIO]]="","",IF(ActividadesCom[[#This Row],[PROMEDIO]]&gt;=4,"EXCELENTE",IF(ActividadesCom[[#This Row],[PROMEDIO]]&gt;=3,"NOTABLE",IF(ActividadesCom[[#This Row],[PROMEDIO]]&gt;=2,"BUENO",IF(ActividadesCom[[#This Row],[PROMEDIO]]=1,"SUFICIENTE","")))))</f>
        <v/>
      </c>
      <c r="H740" s="5">
        <f>MAX(ActividadesCom[[#This Row],[PERÍODO 1]],ActividadesCom[[#This Row],[PERÍODO 2]],ActividadesCom[[#This Row],[PERÍODO 3]],ActividadesCom[[#This Row],[PERÍODO 4]],ActividadesCom[[#This Row],[PERÍODO 5]])</f>
        <v>0</v>
      </c>
      <c r="I740" s="10"/>
      <c r="J740" s="5"/>
      <c r="K740" s="5"/>
      <c r="L740" s="5" t="str">
        <f>IF(ActividadesCom[[#This Row],[NIVEL 1]]&lt;&gt;0,VLOOKUP(ActividadesCom[[#This Row],[NIVEL 1]],Catálogo!A:B,2,FALSE),"")</f>
        <v/>
      </c>
      <c r="M740" s="5"/>
      <c r="N740" s="6"/>
      <c r="O740" s="5"/>
      <c r="P740" s="5"/>
      <c r="Q740" s="5" t="str">
        <f>IF(ActividadesCom[[#This Row],[NIVEL 2]]&lt;&gt;0,VLOOKUP(ActividadesCom[[#This Row],[NIVEL 2]],Catálogo!A:B,2,FALSE),"")</f>
        <v/>
      </c>
      <c r="R740" s="5"/>
      <c r="S740" s="6"/>
      <c r="T740" s="5"/>
      <c r="U740" s="5"/>
      <c r="V740" s="5" t="str">
        <f>IF(ActividadesCom[[#This Row],[NIVEL 3]]&lt;&gt;0,VLOOKUP(ActividadesCom[[#This Row],[NIVEL 3]],Catálogo!A:B,2,FALSE),"")</f>
        <v/>
      </c>
      <c r="W740" s="5"/>
      <c r="X740" s="6"/>
      <c r="Y740" s="5"/>
      <c r="Z740" s="5"/>
      <c r="AA740" s="5" t="str">
        <f>IF(ActividadesCom[[#This Row],[NIVEL 4]]&lt;&gt;0,VLOOKUP(ActividadesCom[[#This Row],[NIVEL 4]],Catálogo!A:B,2,FALSE),"")</f>
        <v/>
      </c>
      <c r="AB740" s="5"/>
      <c r="AC740" s="6"/>
      <c r="AD740" s="5"/>
      <c r="AE740" s="5"/>
      <c r="AF740" s="5" t="str">
        <f>IF(ActividadesCom[[#This Row],[NIVEL 5]]&lt;&gt;0,VLOOKUP(ActividadesCom[[#This Row],[NIVEL 5]],Catálogo!A:B,2,FALSE),"")</f>
        <v/>
      </c>
      <c r="AG740" s="5"/>
      <c r="AH740" s="2"/>
      <c r="AI740" s="2"/>
    </row>
    <row r="741" spans="1:35" ht="30" hidden="1" customHeight="1" x14ac:dyDescent="0.25">
      <c r="A741" s="7">
        <v>14470432</v>
      </c>
      <c r="B741" s="97" t="str">
        <f>VLOOKUP(ActividadesCom[[#This Row],[NO. DE CONTROL]],'LISTADO ESTUDIANTES'!A:C,3,FALSE)</f>
        <v>HERNANDEZ MARTIN AZAEL NEFTALY</v>
      </c>
      <c r="C741" s="97" t="str">
        <f>VLOOKUP(ActividadesCom[[#This Row],[NO. DE CONTROL]],'LISTADO ESTUDIANTES'!A:B,2,FALSE)</f>
        <v>INGENIERIA EN SISTEMAS COMPUTACIONALES</v>
      </c>
      <c r="D741" s="18" t="str">
        <f>VLOOKUP(ActividadesCom[[#This Row],[NO. DE CONTROL]],'LISTADO ESTUDIANTES'!A:D,4,FALSE)</f>
        <v>BAJA</v>
      </c>
      <c r="E741" s="5">
        <f>SUM(ActividadesCom[[#This Row],[CRÉD. 1]],ActividadesCom[[#This Row],[CRÉD. 2]],ActividadesCom[[#This Row],[CRÉD. 3]],ActividadesCom[[#This Row],[CRÉD. 4]],ActividadesCom[[#This Row],[CRÉD. 5]])</f>
        <v>0</v>
      </c>
      <c r="F741" s="17" t="str">
        <f>IF(ActividadesCom[[#This Row],[ÚLTIMO SEMESTRE CON CRÉDITOS]]&gt;0,ROUND(AVERAGE(ActividadesCom[[#This Row],[VALOR NIVEL 5]],ActividadesCom[[#This Row],[VALOR NIVEL 4]],ActividadesCom[[#This Row],[VALOR NIVEL 3]],ActividadesCom[[#This Row],[VALOR NIVEL 2]],ActividadesCom[[#This Row],[VALOR NIVEL 1]]),0),"")</f>
        <v/>
      </c>
      <c r="G741" s="5" t="str">
        <f>IF(ActividadesCom[[#This Row],[PROMEDIO]]="","",IF(ActividadesCom[[#This Row],[PROMEDIO]]&gt;=4,"EXCELENTE",IF(ActividadesCom[[#This Row],[PROMEDIO]]&gt;=3,"NOTABLE",IF(ActividadesCom[[#This Row],[PROMEDIO]]&gt;=2,"BUENO",IF(ActividadesCom[[#This Row],[PROMEDIO]]=1,"SUFICIENTE","")))))</f>
        <v/>
      </c>
      <c r="H741" s="5">
        <f>MAX(ActividadesCom[[#This Row],[PERÍODO 1]],ActividadesCom[[#This Row],[PERÍODO 2]],ActividadesCom[[#This Row],[PERÍODO 3]],ActividadesCom[[#This Row],[PERÍODO 4]],ActividadesCom[[#This Row],[PERÍODO 5]])</f>
        <v>0</v>
      </c>
      <c r="I741" s="10"/>
      <c r="J741" s="5"/>
      <c r="K741" s="5"/>
      <c r="L741" s="5" t="str">
        <f>IF(ActividadesCom[[#This Row],[NIVEL 1]]&lt;&gt;0,VLOOKUP(ActividadesCom[[#This Row],[NIVEL 1]],Catálogo!A:B,2,FALSE),"")</f>
        <v/>
      </c>
      <c r="M741" s="5"/>
      <c r="N741" s="6"/>
      <c r="O741" s="5"/>
      <c r="P741" s="5"/>
      <c r="Q741" s="5" t="str">
        <f>IF(ActividadesCom[[#This Row],[NIVEL 2]]&lt;&gt;0,VLOOKUP(ActividadesCom[[#This Row],[NIVEL 2]],Catálogo!A:B,2,FALSE),"")</f>
        <v/>
      </c>
      <c r="R741" s="5"/>
      <c r="S741" s="6"/>
      <c r="T741" s="5"/>
      <c r="U741" s="5"/>
      <c r="V741" s="5" t="str">
        <f>IF(ActividadesCom[[#This Row],[NIVEL 3]]&lt;&gt;0,VLOOKUP(ActividadesCom[[#This Row],[NIVEL 3]],Catálogo!A:B,2,FALSE),"")</f>
        <v/>
      </c>
      <c r="W741" s="5"/>
      <c r="X741" s="6"/>
      <c r="Y741" s="5"/>
      <c r="Z741" s="5"/>
      <c r="AA741" s="5" t="str">
        <f>IF(ActividadesCom[[#This Row],[NIVEL 4]]&lt;&gt;0,VLOOKUP(ActividadesCom[[#This Row],[NIVEL 4]],Catálogo!A:B,2,FALSE),"")</f>
        <v/>
      </c>
      <c r="AB741" s="5"/>
      <c r="AC741" s="6"/>
      <c r="AD741" s="5"/>
      <c r="AE741" s="5"/>
      <c r="AF741" s="5" t="str">
        <f>IF(ActividadesCom[[#This Row],[NIVEL 5]]&lt;&gt;0,VLOOKUP(ActividadesCom[[#This Row],[NIVEL 5]],Catálogo!A:B,2,FALSE),"")</f>
        <v/>
      </c>
      <c r="AG741" s="5"/>
      <c r="AH741" s="2"/>
      <c r="AI741" s="2"/>
    </row>
    <row r="742" spans="1:35" ht="30" hidden="1" customHeight="1" x14ac:dyDescent="0.25">
      <c r="A742" s="7">
        <v>14470433</v>
      </c>
      <c r="B742" s="97" t="str">
        <f>VLOOKUP(ActividadesCom[[#This Row],[NO. DE CONTROL]],'LISTADO ESTUDIANTES'!A:C,3,FALSE)</f>
        <v>CAAMAL CHUC DARWIN JOSUE</v>
      </c>
      <c r="C742" s="97" t="str">
        <f>VLOOKUP(ActividadesCom[[#This Row],[NO. DE CONTROL]],'LISTADO ESTUDIANTES'!A:B,2,FALSE)</f>
        <v>INGENIERIA EN SISTEMAS COMPUTACIONALES</v>
      </c>
      <c r="D742" s="18" t="str">
        <f>VLOOKUP(ActividadesCom[[#This Row],[NO. DE CONTROL]],'LISTADO ESTUDIANTES'!A:D,4,FALSE)</f>
        <v>BAJA</v>
      </c>
      <c r="E742" s="5">
        <f>SUM(ActividadesCom[[#This Row],[CRÉD. 1]],ActividadesCom[[#This Row],[CRÉD. 2]],ActividadesCom[[#This Row],[CRÉD. 3]],ActividadesCom[[#This Row],[CRÉD. 4]],ActividadesCom[[#This Row],[CRÉD. 5]])</f>
        <v>1</v>
      </c>
      <c r="F742" s="17">
        <f>IF(ActividadesCom[[#This Row],[ÚLTIMO SEMESTRE CON CRÉDITOS]]&gt;0,ROUND(AVERAGE(ActividadesCom[[#This Row],[VALOR NIVEL 5]],ActividadesCom[[#This Row],[VALOR NIVEL 4]],ActividadesCom[[#This Row],[VALOR NIVEL 3]],ActividadesCom[[#This Row],[VALOR NIVEL 2]],ActividadesCom[[#This Row],[VALOR NIVEL 1]]),0),"")</f>
        <v>2</v>
      </c>
      <c r="G742" s="5" t="str">
        <f>IF(ActividadesCom[[#This Row],[PROMEDIO]]="","",IF(ActividadesCom[[#This Row],[PROMEDIO]]&gt;=4,"EXCELENTE",IF(ActividadesCom[[#This Row],[PROMEDIO]]&gt;=3,"NOTABLE",IF(ActividadesCom[[#This Row],[PROMEDIO]]&gt;=2,"BUENO",IF(ActividadesCom[[#This Row],[PROMEDIO]]=1,"SUFICIENTE","")))))</f>
        <v>BUENO</v>
      </c>
      <c r="H742" s="5">
        <f>MAX(ActividadesCom[[#This Row],[PERÍODO 1]],ActividadesCom[[#This Row],[PERÍODO 2]],ActividadesCom[[#This Row],[PERÍODO 3]],ActividadesCom[[#This Row],[PERÍODO 4]],ActividadesCom[[#This Row],[PERÍODO 5]])</f>
        <v>20143</v>
      </c>
      <c r="I742" s="10"/>
      <c r="J742" s="5"/>
      <c r="K742" s="5"/>
      <c r="L742" s="5" t="str">
        <f>IF(ActividadesCom[[#This Row],[NIVEL 1]]&lt;&gt;0,VLOOKUP(ActividadesCom[[#This Row],[NIVEL 1]],Catálogo!A:B,2,FALSE),"")</f>
        <v/>
      </c>
      <c r="M742" s="5"/>
      <c r="N742" s="6"/>
      <c r="O742" s="5"/>
      <c r="P742" s="5"/>
      <c r="Q742" s="5" t="str">
        <f>IF(ActividadesCom[[#This Row],[NIVEL 2]]&lt;&gt;0,VLOOKUP(ActividadesCom[[#This Row],[NIVEL 2]],Catálogo!A:B,2,FALSE),"")</f>
        <v/>
      </c>
      <c r="R742" s="5"/>
      <c r="S742" s="6"/>
      <c r="T742" s="5"/>
      <c r="U742" s="5"/>
      <c r="V742" s="5" t="str">
        <f>IF(ActividadesCom[[#This Row],[NIVEL 3]]&lt;&gt;0,VLOOKUP(ActividadesCom[[#This Row],[NIVEL 3]],Catálogo!A:B,2,FALSE),"")</f>
        <v/>
      </c>
      <c r="W742" s="5"/>
      <c r="X742" s="6"/>
      <c r="Y742" s="5"/>
      <c r="Z742" s="5"/>
      <c r="AA742" s="5" t="str">
        <f>IF(ActividadesCom[[#This Row],[NIVEL 4]]&lt;&gt;0,VLOOKUP(ActividadesCom[[#This Row],[NIVEL 4]],Catálogo!A:B,2,FALSE),"")</f>
        <v/>
      </c>
      <c r="AB742" s="5"/>
      <c r="AC742" s="6" t="s">
        <v>6</v>
      </c>
      <c r="AD742" s="5">
        <v>20143</v>
      </c>
      <c r="AE742" s="5" t="s">
        <v>4010</v>
      </c>
      <c r="AF742" s="5">
        <f>IF(ActividadesCom[[#This Row],[NIVEL 5]]&lt;&gt;0,VLOOKUP(ActividadesCom[[#This Row],[NIVEL 5]],Catálogo!A:B,2,FALSE),"")</f>
        <v>2</v>
      </c>
      <c r="AG742" s="5">
        <v>1</v>
      </c>
      <c r="AH742" s="2"/>
      <c r="AI742" s="2"/>
    </row>
    <row r="743" spans="1:35" ht="30" hidden="1" customHeight="1" x14ac:dyDescent="0.25">
      <c r="A743" s="7">
        <v>14470435</v>
      </c>
      <c r="B743" s="97" t="str">
        <f>VLOOKUP(ActividadesCom[[#This Row],[NO. DE CONTROL]],'LISTADO ESTUDIANTES'!A:C,3,FALSE)</f>
        <v>ZAMUDIO GIL JESUS ANTONIO</v>
      </c>
      <c r="C743" s="97" t="str">
        <f>VLOOKUP(ActividadesCom[[#This Row],[NO. DE CONTROL]],'LISTADO ESTUDIANTES'!A:B,2,FALSE)</f>
        <v>INGENIERIA INFORMATICA</v>
      </c>
      <c r="D743" s="18" t="str">
        <f>VLOOKUP(ActividadesCom[[#This Row],[NO. DE CONTROL]],'LISTADO ESTUDIANTES'!A:D,4,FALSE)</f>
        <v>BAJA</v>
      </c>
      <c r="E743" s="5">
        <f>SUM(ActividadesCom[[#This Row],[CRÉD. 1]],ActividadesCom[[#This Row],[CRÉD. 2]],ActividadesCom[[#This Row],[CRÉD. 3]],ActividadesCom[[#This Row],[CRÉD. 4]],ActividadesCom[[#This Row],[CRÉD. 5]])</f>
        <v>5</v>
      </c>
      <c r="F743" s="17">
        <f>IF(ActividadesCom[[#This Row],[ÚLTIMO SEMESTRE CON CRÉDITOS]]&gt;0,ROUND(AVERAGE(ActividadesCom[[#This Row],[VALOR NIVEL 5]],ActividadesCom[[#This Row],[VALOR NIVEL 4]],ActividadesCom[[#This Row],[VALOR NIVEL 3]],ActividadesCom[[#This Row],[VALOR NIVEL 2]],ActividadesCom[[#This Row],[VALOR NIVEL 1]]),0),"")</f>
        <v>2</v>
      </c>
      <c r="G743" s="5" t="str">
        <f>IF(ActividadesCom[[#This Row],[PROMEDIO]]="","",IF(ActividadesCom[[#This Row],[PROMEDIO]]&gt;=4,"EXCELENTE",IF(ActividadesCom[[#This Row],[PROMEDIO]]&gt;=3,"NOTABLE",IF(ActividadesCom[[#This Row],[PROMEDIO]]&gt;=2,"BUENO",IF(ActividadesCom[[#This Row],[PROMEDIO]]=1,"SUFICIENTE","")))))</f>
        <v>BUENO</v>
      </c>
      <c r="H743" s="5">
        <f>MAX(ActividadesCom[[#This Row],[PERÍODO 1]],ActividadesCom[[#This Row],[PERÍODO 2]],ActividadesCom[[#This Row],[PERÍODO 3]],ActividadesCom[[#This Row],[PERÍODO 4]],ActividadesCom[[#This Row],[PERÍODO 5]])</f>
        <v>20171</v>
      </c>
      <c r="I743" s="10" t="s">
        <v>351</v>
      </c>
      <c r="J743" s="5">
        <v>20171</v>
      </c>
      <c r="K743" s="5" t="s">
        <v>4010</v>
      </c>
      <c r="L743" s="5">
        <f>IF(ActividadesCom[[#This Row],[NIVEL 1]]&lt;&gt;0,VLOOKUP(ActividadesCom[[#This Row],[NIVEL 1]],Catálogo!A:B,2,FALSE),"")</f>
        <v>2</v>
      </c>
      <c r="M743" s="5">
        <v>1</v>
      </c>
      <c r="N743" s="6" t="s">
        <v>328</v>
      </c>
      <c r="O743" s="5">
        <v>20161</v>
      </c>
      <c r="P743" s="5" t="s">
        <v>4010</v>
      </c>
      <c r="Q743" s="5">
        <f>IF(ActividadesCom[[#This Row],[NIVEL 2]]&lt;&gt;0,VLOOKUP(ActividadesCom[[#This Row],[NIVEL 2]],Catálogo!A:B,2,FALSE),"")</f>
        <v>2</v>
      </c>
      <c r="R743" s="5">
        <v>1</v>
      </c>
      <c r="S743" s="6" t="s">
        <v>484</v>
      </c>
      <c r="T743" s="5">
        <v>20163</v>
      </c>
      <c r="U743" s="5" t="s">
        <v>4010</v>
      </c>
      <c r="V743" s="5">
        <f>IF(ActividadesCom[[#This Row],[NIVEL 3]]&lt;&gt;0,VLOOKUP(ActividadesCom[[#This Row],[NIVEL 3]],Catálogo!A:B,2,FALSE),"")</f>
        <v>2</v>
      </c>
      <c r="W743" s="5">
        <v>1</v>
      </c>
      <c r="X743" s="6"/>
      <c r="Y743" s="5"/>
      <c r="Z743" s="5"/>
      <c r="AA743" s="5" t="str">
        <f>IF(ActividadesCom[[#This Row],[NIVEL 4]]&lt;&gt;0,VLOOKUP(ActividadesCom[[#This Row],[NIVEL 4]],Catálogo!A:B,2,FALSE),"")</f>
        <v/>
      </c>
      <c r="AB743" s="5"/>
      <c r="AC743" s="6" t="s">
        <v>157</v>
      </c>
      <c r="AD743" s="5" t="s">
        <v>50</v>
      </c>
      <c r="AE743" s="5" t="s">
        <v>4010</v>
      </c>
      <c r="AF743" s="5">
        <f>IF(ActividadesCom[[#This Row],[NIVEL 5]]&lt;&gt;0,VLOOKUP(ActividadesCom[[#This Row],[NIVEL 5]],Catálogo!A:B,2,FALSE),"")</f>
        <v>2</v>
      </c>
      <c r="AG743" s="5">
        <v>2</v>
      </c>
      <c r="AH743" s="2"/>
      <c r="AI743" s="2"/>
    </row>
    <row r="744" spans="1:35" ht="30" hidden="1" customHeight="1" x14ac:dyDescent="0.25">
      <c r="A744" s="7">
        <v>14470438</v>
      </c>
      <c r="B744" s="97" t="str">
        <f>VLOOKUP(ActividadesCom[[#This Row],[NO. DE CONTROL]],'LISTADO ESTUDIANTES'!A:C,3,FALSE)</f>
        <v>ALVAREZ SEGOVIA CARLOS ENRIQUE</v>
      </c>
      <c r="C744" s="97" t="str">
        <f>VLOOKUP(ActividadesCom[[#This Row],[NO. DE CONTROL]],'LISTADO ESTUDIANTES'!A:B,2,FALSE)</f>
        <v>INGENIERIA MECANICA</v>
      </c>
      <c r="D744" s="18" t="str">
        <f>VLOOKUP(ActividadesCom[[#This Row],[NO. DE CONTROL]],'LISTADO ESTUDIANTES'!A:D,4,FALSE)</f>
        <v>EGRESADO(A)</v>
      </c>
      <c r="E744" s="5">
        <f>SUM(ActividadesCom[[#This Row],[CRÉD. 1]],ActividadesCom[[#This Row],[CRÉD. 2]],ActividadesCom[[#This Row],[CRÉD. 3]],ActividadesCom[[#This Row],[CRÉD. 4]],ActividadesCom[[#This Row],[CRÉD. 5]])</f>
        <v>5</v>
      </c>
      <c r="F744" s="17">
        <f>IF(ActividadesCom[[#This Row],[ÚLTIMO SEMESTRE CON CRÉDITOS]]&gt;0,ROUND(AVERAGE(ActividadesCom[[#This Row],[VALOR NIVEL 5]],ActividadesCom[[#This Row],[VALOR NIVEL 4]],ActividadesCom[[#This Row],[VALOR NIVEL 3]],ActividadesCom[[#This Row],[VALOR NIVEL 2]],ActividadesCom[[#This Row],[VALOR NIVEL 1]]),0),"")</f>
        <v>2</v>
      </c>
      <c r="G744" s="5" t="str">
        <f>IF(ActividadesCom[[#This Row],[PROMEDIO]]="","",IF(ActividadesCom[[#This Row],[PROMEDIO]]&gt;=4,"EXCELENTE",IF(ActividadesCom[[#This Row],[PROMEDIO]]&gt;=3,"NOTABLE",IF(ActividadesCom[[#This Row],[PROMEDIO]]&gt;=2,"BUENO",IF(ActividadesCom[[#This Row],[PROMEDIO]]=1,"SUFICIENTE","")))))</f>
        <v>BUENO</v>
      </c>
      <c r="H744" s="5">
        <f>MAX(ActividadesCom[[#This Row],[PERÍODO 1]],ActividadesCom[[#This Row],[PERÍODO 2]],ActividadesCom[[#This Row],[PERÍODO 3]],ActividadesCom[[#This Row],[PERÍODO 4]],ActividadesCom[[#This Row],[PERÍODO 5]])</f>
        <v>20183</v>
      </c>
      <c r="I744" s="10" t="s">
        <v>649</v>
      </c>
      <c r="J744" s="5">
        <v>20181</v>
      </c>
      <c r="K744" s="5" t="s">
        <v>4010</v>
      </c>
      <c r="L744" s="5">
        <f>IF(ActividadesCom[[#This Row],[NIVEL 1]]&lt;&gt;0,VLOOKUP(ActividadesCom[[#This Row],[NIVEL 1]],Catálogo!A:B,2,FALSE),"")</f>
        <v>2</v>
      </c>
      <c r="M744" s="5">
        <v>1</v>
      </c>
      <c r="N744" s="6" t="s">
        <v>655</v>
      </c>
      <c r="O744" s="5">
        <v>20151</v>
      </c>
      <c r="P744" s="5" t="s">
        <v>4010</v>
      </c>
      <c r="Q744" s="5">
        <f>IF(ActividadesCom[[#This Row],[NIVEL 2]]&lt;&gt;0,VLOOKUP(ActividadesCom[[#This Row],[NIVEL 2]],Catálogo!A:B,2,FALSE),"")</f>
        <v>2</v>
      </c>
      <c r="R744" s="5">
        <v>1</v>
      </c>
      <c r="S744" s="6" t="s">
        <v>708</v>
      </c>
      <c r="T744" s="5">
        <v>20183</v>
      </c>
      <c r="U744" s="5" t="s">
        <v>4010</v>
      </c>
      <c r="V744" s="5">
        <f>IF(ActividadesCom[[#This Row],[NIVEL 3]]&lt;&gt;0,VLOOKUP(ActividadesCom[[#This Row],[NIVEL 3]],Catálogo!A:B,2,FALSE),"")</f>
        <v>2</v>
      </c>
      <c r="W744" s="5">
        <v>1</v>
      </c>
      <c r="X744" s="6" t="s">
        <v>5</v>
      </c>
      <c r="Y744" s="5">
        <v>20163</v>
      </c>
      <c r="Z744" s="5" t="s">
        <v>4010</v>
      </c>
      <c r="AA744" s="5">
        <f>IF(ActividadesCom[[#This Row],[NIVEL 4]]&lt;&gt;0,VLOOKUP(ActividadesCom[[#This Row],[NIVEL 4]],Catálogo!A:B,2,FALSE),"")</f>
        <v>2</v>
      </c>
      <c r="AB744" s="5">
        <v>1</v>
      </c>
      <c r="AC744" s="6" t="s">
        <v>31</v>
      </c>
      <c r="AD744" s="5">
        <v>20181</v>
      </c>
      <c r="AE744" s="5" t="s">
        <v>4010</v>
      </c>
      <c r="AF744" s="5">
        <f>IF(ActividadesCom[[#This Row],[NIVEL 5]]&lt;&gt;0,VLOOKUP(ActividadesCom[[#This Row],[NIVEL 5]],Catálogo!A:B,2,FALSE),"")</f>
        <v>2</v>
      </c>
      <c r="AG744" s="5">
        <v>1</v>
      </c>
      <c r="AH744" s="2"/>
      <c r="AI744" s="2"/>
    </row>
    <row r="745" spans="1:35" ht="30" hidden="1" customHeight="1" x14ac:dyDescent="0.25">
      <c r="A745" s="7">
        <v>14470439</v>
      </c>
      <c r="B745" s="97" t="str">
        <f>VLOOKUP(ActividadesCom[[#This Row],[NO. DE CONTROL]],'LISTADO ESTUDIANTES'!A:C,3,FALSE)</f>
        <v>TAMAY MOO RODRIGO ADOLFO</v>
      </c>
      <c r="C745" s="97" t="str">
        <f>VLOOKUP(ActividadesCom[[#This Row],[NO. DE CONTROL]],'LISTADO ESTUDIANTES'!A:B,2,FALSE)</f>
        <v>INGENIERIA EN SISTEMAS COMPUTACIONALES</v>
      </c>
      <c r="D745" s="18" t="str">
        <f>VLOOKUP(ActividadesCom[[#This Row],[NO. DE CONTROL]],'LISTADO ESTUDIANTES'!A:D,4,FALSE)</f>
        <v>EGRESADO(A)</v>
      </c>
      <c r="E745" s="5">
        <f>SUM(ActividadesCom[[#This Row],[CRÉD. 1]],ActividadesCom[[#This Row],[CRÉD. 2]],ActividadesCom[[#This Row],[CRÉD. 3]],ActividadesCom[[#This Row],[CRÉD. 4]],ActividadesCom[[#This Row],[CRÉD. 5]])</f>
        <v>6</v>
      </c>
      <c r="F745" s="17">
        <f>IF(ActividadesCom[[#This Row],[ÚLTIMO SEMESTRE CON CRÉDITOS]]&gt;0,ROUND(AVERAGE(ActividadesCom[[#This Row],[VALOR NIVEL 5]],ActividadesCom[[#This Row],[VALOR NIVEL 4]],ActividadesCom[[#This Row],[VALOR NIVEL 3]],ActividadesCom[[#This Row],[VALOR NIVEL 2]],ActividadesCom[[#This Row],[VALOR NIVEL 1]]),0),"")</f>
        <v>2</v>
      </c>
      <c r="G745" s="5" t="str">
        <f>IF(ActividadesCom[[#This Row],[PROMEDIO]]="","",IF(ActividadesCom[[#This Row],[PROMEDIO]]&gt;=4,"EXCELENTE",IF(ActividadesCom[[#This Row],[PROMEDIO]]&gt;=3,"NOTABLE",IF(ActividadesCom[[#This Row],[PROMEDIO]]&gt;=2,"BUENO",IF(ActividadesCom[[#This Row],[PROMEDIO]]=1,"SUFICIENTE","")))))</f>
        <v>BUENO</v>
      </c>
      <c r="H745" s="5">
        <f>MAX(ActividadesCom[[#This Row],[PERÍODO 1]],ActividadesCom[[#This Row],[PERÍODO 2]],ActividadesCom[[#This Row],[PERÍODO 3]],ActividadesCom[[#This Row],[PERÍODO 4]],ActividadesCom[[#This Row],[PERÍODO 5]])</f>
        <v>20173</v>
      </c>
      <c r="I745" s="10" t="s">
        <v>437</v>
      </c>
      <c r="J745" s="5">
        <v>20173</v>
      </c>
      <c r="K745" s="5" t="s">
        <v>4010</v>
      </c>
      <c r="L745" s="5">
        <f>IF(ActividadesCom[[#This Row],[NIVEL 1]]&lt;&gt;0,VLOOKUP(ActividadesCom[[#This Row],[NIVEL 1]],Catálogo!A:B,2,FALSE),"")</f>
        <v>2</v>
      </c>
      <c r="M745" s="5">
        <v>2</v>
      </c>
      <c r="N745" s="6" t="s">
        <v>542</v>
      </c>
      <c r="O745" s="5">
        <v>20173</v>
      </c>
      <c r="P745" s="5" t="s">
        <v>4010</v>
      </c>
      <c r="Q745" s="5">
        <f>IF(ActividadesCom[[#This Row],[NIVEL 2]]&lt;&gt;0,VLOOKUP(ActividadesCom[[#This Row],[NIVEL 2]],Catálogo!A:B,2,FALSE),"")</f>
        <v>2</v>
      </c>
      <c r="R745" s="5">
        <v>1</v>
      </c>
      <c r="S745" s="6" t="s">
        <v>27</v>
      </c>
      <c r="T745" s="5">
        <v>20171</v>
      </c>
      <c r="U745" s="5" t="s">
        <v>4010</v>
      </c>
      <c r="V745" s="5">
        <f>IF(ActividadesCom[[#This Row],[NIVEL 3]]&lt;&gt;0,VLOOKUP(ActividadesCom[[#This Row],[NIVEL 3]],Catálogo!A:B,2,FALSE),"")</f>
        <v>2</v>
      </c>
      <c r="W745" s="5">
        <v>1</v>
      </c>
      <c r="X745" s="6" t="s">
        <v>146</v>
      </c>
      <c r="Y745" s="5">
        <v>20153</v>
      </c>
      <c r="Z745" s="5" t="s">
        <v>4010</v>
      </c>
      <c r="AA745" s="5">
        <f>IF(ActividadesCom[[#This Row],[NIVEL 4]]&lt;&gt;0,VLOOKUP(ActividadesCom[[#This Row],[NIVEL 4]],Catálogo!A:B,2,FALSE),"")</f>
        <v>2</v>
      </c>
      <c r="AB745" s="5">
        <v>1</v>
      </c>
      <c r="AC745" s="6" t="s">
        <v>27</v>
      </c>
      <c r="AD745" s="5">
        <v>20171</v>
      </c>
      <c r="AE745" s="5" t="s">
        <v>4010</v>
      </c>
      <c r="AF745" s="5">
        <f>IF(ActividadesCom[[#This Row],[NIVEL 5]]&lt;&gt;0,VLOOKUP(ActividadesCom[[#This Row],[NIVEL 5]],Catálogo!A:B,2,FALSE),"")</f>
        <v>2</v>
      </c>
      <c r="AG745" s="5">
        <v>1</v>
      </c>
      <c r="AH745" s="2"/>
      <c r="AI745" s="2"/>
    </row>
    <row r="746" spans="1:35" ht="30" hidden="1" customHeight="1" x14ac:dyDescent="0.25">
      <c r="A746" s="7">
        <v>14470440</v>
      </c>
      <c r="B746" s="97" t="str">
        <f>VLOOKUP(ActividadesCom[[#This Row],[NO. DE CONTROL]],'LISTADO ESTUDIANTES'!A:C,3,FALSE)</f>
        <v>REJON CANTARELL JOSUE ISRAEL</v>
      </c>
      <c r="C746" s="97" t="str">
        <f>VLOOKUP(ActividadesCom[[#This Row],[NO. DE CONTROL]],'LISTADO ESTUDIANTES'!A:B,2,FALSE)</f>
        <v>INGENIERIA EN SISTEMAS COMPUTACIONALES</v>
      </c>
      <c r="D746" s="18" t="str">
        <f>VLOOKUP(ActividadesCom[[#This Row],[NO. DE CONTROL]],'LISTADO ESTUDIANTES'!A:D,4,FALSE)</f>
        <v>BAJA</v>
      </c>
      <c r="E746" s="5">
        <f>SUM(ActividadesCom[[#This Row],[CRÉD. 1]],ActividadesCom[[#This Row],[CRÉD. 2]],ActividadesCom[[#This Row],[CRÉD. 3]],ActividadesCom[[#This Row],[CRÉD. 4]],ActividadesCom[[#This Row],[CRÉD. 5]])</f>
        <v>1</v>
      </c>
      <c r="F746" s="17">
        <f>IF(ActividadesCom[[#This Row],[ÚLTIMO SEMESTRE CON CRÉDITOS]]&gt;0,ROUND(AVERAGE(ActividadesCom[[#This Row],[VALOR NIVEL 5]],ActividadesCom[[#This Row],[VALOR NIVEL 4]],ActividadesCom[[#This Row],[VALOR NIVEL 3]],ActividadesCom[[#This Row],[VALOR NIVEL 2]],ActividadesCom[[#This Row],[VALOR NIVEL 1]]),0),"")</f>
        <v>2</v>
      </c>
      <c r="G746" s="5" t="str">
        <f>IF(ActividadesCom[[#This Row],[PROMEDIO]]="","",IF(ActividadesCom[[#This Row],[PROMEDIO]]&gt;=4,"EXCELENTE",IF(ActividadesCom[[#This Row],[PROMEDIO]]&gt;=3,"NOTABLE",IF(ActividadesCom[[#This Row],[PROMEDIO]]&gt;=2,"BUENO",IF(ActividadesCom[[#This Row],[PROMEDIO]]=1,"SUFICIENTE","")))))</f>
        <v>BUENO</v>
      </c>
      <c r="H746" s="5">
        <f>MAX(ActividadesCom[[#This Row],[PERÍODO 1]],ActividadesCom[[#This Row],[PERÍODO 2]],ActividadesCom[[#This Row],[PERÍODO 3]],ActividadesCom[[#This Row],[PERÍODO 4]],ActividadesCom[[#This Row],[PERÍODO 5]])</f>
        <v>20151</v>
      </c>
      <c r="I746" s="10"/>
      <c r="J746" s="5"/>
      <c r="K746" s="5"/>
      <c r="L746" s="5" t="str">
        <f>IF(ActividadesCom[[#This Row],[NIVEL 1]]&lt;&gt;0,VLOOKUP(ActividadesCom[[#This Row],[NIVEL 1]],Catálogo!A:B,2,FALSE),"")</f>
        <v/>
      </c>
      <c r="M746" s="5"/>
      <c r="N746" s="6"/>
      <c r="O746" s="5"/>
      <c r="P746" s="5"/>
      <c r="Q746" s="5" t="str">
        <f>IF(ActividadesCom[[#This Row],[NIVEL 2]]&lt;&gt;0,VLOOKUP(ActividadesCom[[#This Row],[NIVEL 2]],Catálogo!A:B,2,FALSE),"")</f>
        <v/>
      </c>
      <c r="R746" s="5"/>
      <c r="S746" s="6"/>
      <c r="T746" s="5"/>
      <c r="U746" s="5"/>
      <c r="V746" s="5" t="str">
        <f>IF(ActividadesCom[[#This Row],[NIVEL 3]]&lt;&gt;0,VLOOKUP(ActividadesCom[[#This Row],[NIVEL 3]],Catálogo!A:B,2,FALSE),"")</f>
        <v/>
      </c>
      <c r="W746" s="5"/>
      <c r="X746" s="6"/>
      <c r="Y746" s="5"/>
      <c r="Z746" s="5"/>
      <c r="AA746" s="5" t="str">
        <f>IF(ActividadesCom[[#This Row],[NIVEL 4]]&lt;&gt;0,VLOOKUP(ActividadesCom[[#This Row],[NIVEL 4]],Catálogo!A:B,2,FALSE),"")</f>
        <v/>
      </c>
      <c r="AB746" s="5"/>
      <c r="AC746" s="6" t="s">
        <v>5</v>
      </c>
      <c r="AD746" s="5">
        <v>20151</v>
      </c>
      <c r="AE746" s="5" t="s">
        <v>4010</v>
      </c>
      <c r="AF746" s="5">
        <f>IF(ActividadesCom[[#This Row],[NIVEL 5]]&lt;&gt;0,VLOOKUP(ActividadesCom[[#This Row],[NIVEL 5]],Catálogo!A:B,2,FALSE),"")</f>
        <v>2</v>
      </c>
      <c r="AG746" s="5">
        <v>1</v>
      </c>
      <c r="AH746" s="2"/>
      <c r="AI746" s="2"/>
    </row>
    <row r="747" spans="1:35" ht="30" hidden="1" customHeight="1" x14ac:dyDescent="0.25">
      <c r="A747" s="7">
        <v>14470443</v>
      </c>
      <c r="B747" s="97" t="str">
        <f>VLOOKUP(ActividadesCom[[#This Row],[NO. DE CONTROL]],'LISTADO ESTUDIANTES'!A:C,3,FALSE)</f>
        <v>BENCOMO CHI LIZBETH DEL ROSARIO</v>
      </c>
      <c r="C747" s="97" t="str">
        <f>VLOOKUP(ActividadesCom[[#This Row],[NO. DE CONTROL]],'LISTADO ESTUDIANTES'!A:B,2,FALSE)</f>
        <v>INGENIERIA AMBIENTAL</v>
      </c>
      <c r="D747" s="18" t="str">
        <f>VLOOKUP(ActividadesCom[[#This Row],[NO. DE CONTROL]],'LISTADO ESTUDIANTES'!A:D,4,FALSE)</f>
        <v>EGRESADO(A)</v>
      </c>
      <c r="E747" s="5">
        <f>SUM(ActividadesCom[[#This Row],[CRÉD. 1]],ActividadesCom[[#This Row],[CRÉD. 2]],ActividadesCom[[#This Row],[CRÉD. 3]],ActividadesCom[[#This Row],[CRÉD. 4]],ActividadesCom[[#This Row],[CRÉD. 5]])</f>
        <v>5</v>
      </c>
      <c r="F747" s="17">
        <f>IF(ActividadesCom[[#This Row],[ÚLTIMO SEMESTRE CON CRÉDITOS]]&gt;0,ROUND(AVERAGE(ActividadesCom[[#This Row],[VALOR NIVEL 5]],ActividadesCom[[#This Row],[VALOR NIVEL 4]],ActividadesCom[[#This Row],[VALOR NIVEL 3]],ActividadesCom[[#This Row],[VALOR NIVEL 2]],ActividadesCom[[#This Row],[VALOR NIVEL 1]]),0),"")</f>
        <v>2</v>
      </c>
      <c r="G747" s="5" t="str">
        <f>IF(ActividadesCom[[#This Row],[PROMEDIO]]="","",IF(ActividadesCom[[#This Row],[PROMEDIO]]&gt;=4,"EXCELENTE",IF(ActividadesCom[[#This Row],[PROMEDIO]]&gt;=3,"NOTABLE",IF(ActividadesCom[[#This Row],[PROMEDIO]]&gt;=2,"BUENO",IF(ActividadesCom[[#This Row],[PROMEDIO]]=1,"SUFICIENTE","")))))</f>
        <v>BUENO</v>
      </c>
      <c r="H747" s="5">
        <f>MAX(ActividadesCom[[#This Row],[PERÍODO 1]],ActividadesCom[[#This Row],[PERÍODO 2]],ActividadesCom[[#This Row],[PERÍODO 3]],ActividadesCom[[#This Row],[PERÍODO 4]],ActividadesCom[[#This Row],[PERÍODO 5]])</f>
        <v>20173</v>
      </c>
      <c r="I747" s="6" t="s">
        <v>688</v>
      </c>
      <c r="J747" s="5">
        <v>20161</v>
      </c>
      <c r="K747" s="5" t="s">
        <v>4010</v>
      </c>
      <c r="L747" s="5">
        <f>IF(ActividadesCom[[#This Row],[NIVEL 1]]&lt;&gt;0,VLOOKUP(ActividadesCom[[#This Row],[NIVEL 1]],Catálogo!A:B,2,FALSE),"")</f>
        <v>2</v>
      </c>
      <c r="M747" s="5">
        <v>1</v>
      </c>
      <c r="N747" s="6" t="s">
        <v>681</v>
      </c>
      <c r="O747" s="5">
        <v>20163</v>
      </c>
      <c r="P747" s="5" t="s">
        <v>4010</v>
      </c>
      <c r="Q747" s="5">
        <f>IF(ActividadesCom[[#This Row],[NIVEL 2]]&lt;&gt;0,VLOOKUP(ActividadesCom[[#This Row],[NIVEL 2]],Catálogo!A:B,2,FALSE),"")</f>
        <v>2</v>
      </c>
      <c r="R747" s="5">
        <v>1</v>
      </c>
      <c r="S747" s="6" t="s">
        <v>687</v>
      </c>
      <c r="T747" s="5">
        <v>20173</v>
      </c>
      <c r="U747" s="5" t="s">
        <v>4010</v>
      </c>
      <c r="V747" s="5">
        <f>IF(ActividadesCom[[#This Row],[NIVEL 3]]&lt;&gt;0,VLOOKUP(ActividadesCom[[#This Row],[NIVEL 3]],Catálogo!A:B,2,FALSE),"")</f>
        <v>2</v>
      </c>
      <c r="W747" s="5">
        <v>1</v>
      </c>
      <c r="X747" s="6" t="s">
        <v>535</v>
      </c>
      <c r="Y747" s="5">
        <v>20153</v>
      </c>
      <c r="Z747" s="5" t="s">
        <v>4010</v>
      </c>
      <c r="AA747" s="5">
        <f>IF(ActividadesCom[[#This Row],[NIVEL 4]]&lt;&gt;0,VLOOKUP(ActividadesCom[[#This Row],[NIVEL 4]],Catálogo!A:B,2,FALSE),"")</f>
        <v>2</v>
      </c>
      <c r="AB747" s="5">
        <v>1</v>
      </c>
      <c r="AC747" s="6" t="s">
        <v>403</v>
      </c>
      <c r="AD747" s="5">
        <v>20143</v>
      </c>
      <c r="AE747" s="5" t="s">
        <v>4010</v>
      </c>
      <c r="AF747" s="5">
        <f>IF(ActividadesCom[[#This Row],[NIVEL 5]]&lt;&gt;0,VLOOKUP(ActividadesCom[[#This Row],[NIVEL 5]],Catálogo!A:B,2,FALSE),"")</f>
        <v>2</v>
      </c>
      <c r="AG747" s="5">
        <v>1</v>
      </c>
      <c r="AH747" s="2"/>
      <c r="AI747" s="2"/>
    </row>
    <row r="748" spans="1:35" ht="30" hidden="1" customHeight="1" x14ac:dyDescent="0.25">
      <c r="A748" s="7">
        <v>14470444</v>
      </c>
      <c r="B748" s="97" t="str">
        <f>VLOOKUP(ActividadesCom[[#This Row],[NO. DE CONTROL]],'LISTADO ESTUDIANTES'!A:C,3,FALSE)</f>
        <v>RAMIREZ RODRIGUEZ DIANELY DE LOS ANGELES</v>
      </c>
      <c r="C748" s="97" t="str">
        <f>VLOOKUP(ActividadesCom[[#This Row],[NO. DE CONTROL]],'LISTADO ESTUDIANTES'!A:B,2,FALSE)</f>
        <v>INGENIERIA EN ADMINISTRACION</v>
      </c>
      <c r="D748" s="18" t="str">
        <f>VLOOKUP(ActividadesCom[[#This Row],[NO. DE CONTROL]],'LISTADO ESTUDIANTES'!A:D,4,FALSE)</f>
        <v>EGRESADO(A)</v>
      </c>
      <c r="E748" s="5">
        <f>SUM(ActividadesCom[[#This Row],[CRÉD. 1]],ActividadesCom[[#This Row],[CRÉD. 2]],ActividadesCom[[#This Row],[CRÉD. 3]],ActividadesCom[[#This Row],[CRÉD. 4]],ActividadesCom[[#This Row],[CRÉD. 5]])</f>
        <v>6</v>
      </c>
      <c r="F748" s="17">
        <f>IF(ActividadesCom[[#This Row],[ÚLTIMO SEMESTRE CON CRÉDITOS]]&gt;0,ROUND(AVERAGE(ActividadesCom[[#This Row],[VALOR NIVEL 5]],ActividadesCom[[#This Row],[VALOR NIVEL 4]],ActividadesCom[[#This Row],[VALOR NIVEL 3]],ActividadesCom[[#This Row],[VALOR NIVEL 2]],ActividadesCom[[#This Row],[VALOR NIVEL 1]]),0),"")</f>
        <v>2</v>
      </c>
      <c r="G748" s="5" t="str">
        <f>IF(ActividadesCom[[#This Row],[PROMEDIO]]="","",IF(ActividadesCom[[#This Row],[PROMEDIO]]&gt;=4,"EXCELENTE",IF(ActividadesCom[[#This Row],[PROMEDIO]]&gt;=3,"NOTABLE",IF(ActividadesCom[[#This Row],[PROMEDIO]]&gt;=2,"BUENO",IF(ActividadesCom[[#This Row],[PROMEDIO]]=1,"SUFICIENTE","")))))</f>
        <v>BUENO</v>
      </c>
      <c r="H748" s="5">
        <f>MAX(ActividadesCom[[#This Row],[PERÍODO 1]],ActividadesCom[[#This Row],[PERÍODO 2]],ActividadesCom[[#This Row],[PERÍODO 3]],ActividadesCom[[#This Row],[PERÍODO 4]],ActividadesCom[[#This Row],[PERÍODO 5]])</f>
        <v>20181</v>
      </c>
      <c r="I748" s="10" t="s">
        <v>252</v>
      </c>
      <c r="J748" s="5">
        <v>20161</v>
      </c>
      <c r="K748" s="5" t="s">
        <v>4010</v>
      </c>
      <c r="L748" s="5">
        <f>IF(ActividadesCom[[#This Row],[NIVEL 1]]&lt;&gt;0,VLOOKUP(ActividadesCom[[#This Row],[NIVEL 1]],Catálogo!A:B,2,FALSE),"")</f>
        <v>2</v>
      </c>
      <c r="M748" s="5">
        <v>1</v>
      </c>
      <c r="N748" s="6" t="s">
        <v>111</v>
      </c>
      <c r="O748" s="5">
        <v>20163</v>
      </c>
      <c r="P748" s="5" t="s">
        <v>4010</v>
      </c>
      <c r="Q748" s="5">
        <f>IF(ActividadesCom[[#This Row],[NIVEL 2]]&lt;&gt;0,VLOOKUP(ActividadesCom[[#This Row],[NIVEL 2]],Catálogo!A:B,2,FALSE),"")</f>
        <v>2</v>
      </c>
      <c r="R748" s="5">
        <v>1</v>
      </c>
      <c r="S748" s="6" t="s">
        <v>445</v>
      </c>
      <c r="T748" s="5">
        <v>20181</v>
      </c>
      <c r="U748" s="5" t="s">
        <v>4010</v>
      </c>
      <c r="V748" s="5">
        <f>IF(ActividadesCom[[#This Row],[NIVEL 3]]&lt;&gt;0,VLOOKUP(ActividadesCom[[#This Row],[NIVEL 3]],Catálogo!A:B,2,FALSE),"")</f>
        <v>2</v>
      </c>
      <c r="W748" s="5">
        <v>2</v>
      </c>
      <c r="X748" s="6"/>
      <c r="Y748" s="5"/>
      <c r="Z748" s="5"/>
      <c r="AA748" s="5" t="str">
        <f>IF(ActividadesCom[[#This Row],[NIVEL 4]]&lt;&gt;0,VLOOKUP(ActividadesCom[[#This Row],[NIVEL 4]],Catálogo!A:B,2,FALSE),"")</f>
        <v/>
      </c>
      <c r="AB748" s="5"/>
      <c r="AC748" s="6" t="s">
        <v>170</v>
      </c>
      <c r="AD748" s="5" t="s">
        <v>709</v>
      </c>
      <c r="AE748" s="5" t="s">
        <v>4010</v>
      </c>
      <c r="AF748" s="5">
        <f>IF(ActividadesCom[[#This Row],[NIVEL 5]]&lt;&gt;0,VLOOKUP(ActividadesCom[[#This Row],[NIVEL 5]],Catálogo!A:B,2,FALSE),"")</f>
        <v>2</v>
      </c>
      <c r="AG748" s="5">
        <v>2</v>
      </c>
      <c r="AH748" s="2"/>
      <c r="AI748" s="2"/>
    </row>
    <row r="749" spans="1:35" ht="30" hidden="1" customHeight="1" x14ac:dyDescent="0.25">
      <c r="A749" s="7">
        <v>14470445</v>
      </c>
      <c r="B749" s="97" t="str">
        <f>VLOOKUP(ActividadesCom[[#This Row],[NO. DE CONTROL]],'LISTADO ESTUDIANTES'!A:C,3,FALSE)</f>
        <v>SANCHEZ MOO MARIA DEL CARMEN</v>
      </c>
      <c r="C749" s="97" t="str">
        <f>VLOOKUP(ActividadesCom[[#This Row],[NO. DE CONTROL]],'LISTADO ESTUDIANTES'!A:B,2,FALSE)</f>
        <v>INGENIERIA EN SISTEMAS COMPUTACIONALES</v>
      </c>
      <c r="D749" s="18" t="str">
        <f>VLOOKUP(ActividadesCom[[#This Row],[NO. DE CONTROL]],'LISTADO ESTUDIANTES'!A:D,4,FALSE)</f>
        <v>EGRESADO(A)</v>
      </c>
      <c r="E749" s="5">
        <f>SUM(ActividadesCom[[#This Row],[CRÉD. 1]],ActividadesCom[[#This Row],[CRÉD. 2]],ActividadesCom[[#This Row],[CRÉD. 3]],ActividadesCom[[#This Row],[CRÉD. 4]],ActividadesCom[[#This Row],[CRÉD. 5]])</f>
        <v>5</v>
      </c>
      <c r="F749" s="17">
        <f>IF(ActividadesCom[[#This Row],[ÚLTIMO SEMESTRE CON CRÉDITOS]]&gt;0,ROUND(AVERAGE(ActividadesCom[[#This Row],[VALOR NIVEL 5]],ActividadesCom[[#This Row],[VALOR NIVEL 4]],ActividadesCom[[#This Row],[VALOR NIVEL 3]],ActividadesCom[[#This Row],[VALOR NIVEL 2]],ActividadesCom[[#This Row],[VALOR NIVEL 1]]),0),"")</f>
        <v>2</v>
      </c>
      <c r="G749" s="5" t="str">
        <f>IF(ActividadesCom[[#This Row],[PROMEDIO]]="","",IF(ActividadesCom[[#This Row],[PROMEDIO]]&gt;=4,"EXCELENTE",IF(ActividadesCom[[#This Row],[PROMEDIO]]&gt;=3,"NOTABLE",IF(ActividadesCom[[#This Row],[PROMEDIO]]&gt;=2,"BUENO",IF(ActividadesCom[[#This Row],[PROMEDIO]]=1,"SUFICIENTE","")))))</f>
        <v>BUENO</v>
      </c>
      <c r="H749" s="5">
        <f>MAX(ActividadesCom[[#This Row],[PERÍODO 1]],ActividadesCom[[#This Row],[PERÍODO 2]],ActividadesCom[[#This Row],[PERÍODO 3]],ActividadesCom[[#This Row],[PERÍODO 4]],ActividadesCom[[#This Row],[PERÍODO 5]])</f>
        <v>20173</v>
      </c>
      <c r="I749" s="10" t="s">
        <v>391</v>
      </c>
      <c r="J749" s="5">
        <v>20161</v>
      </c>
      <c r="K749" s="5" t="s">
        <v>4010</v>
      </c>
      <c r="L749" s="5">
        <f>IF(ActividadesCom[[#This Row],[NIVEL 1]]&lt;&gt;0,VLOOKUP(ActividadesCom[[#This Row],[NIVEL 1]],Catálogo!A:B,2,FALSE),"")</f>
        <v>2</v>
      </c>
      <c r="M749" s="5">
        <v>1</v>
      </c>
      <c r="N749" s="6" t="s">
        <v>542</v>
      </c>
      <c r="O749" s="5">
        <v>20173</v>
      </c>
      <c r="P749" s="5" t="s">
        <v>4010</v>
      </c>
      <c r="Q749" s="5">
        <f>IF(ActividadesCom[[#This Row],[NIVEL 2]]&lt;&gt;0,VLOOKUP(ActividadesCom[[#This Row],[NIVEL 2]],Catálogo!A:B,2,FALSE),"")</f>
        <v>2</v>
      </c>
      <c r="R749" s="5">
        <v>1</v>
      </c>
      <c r="S749" s="6" t="s">
        <v>440</v>
      </c>
      <c r="T749" s="5">
        <v>20172</v>
      </c>
      <c r="U749" s="5" t="s">
        <v>4010</v>
      </c>
      <c r="V749" s="5">
        <f>IF(ActividadesCom[[#This Row],[NIVEL 3]]&lt;&gt;0,VLOOKUP(ActividadesCom[[#This Row],[NIVEL 3]],Catálogo!A:B,2,FALSE),"")</f>
        <v>2</v>
      </c>
      <c r="W749" s="5">
        <v>1</v>
      </c>
      <c r="X749" s="6"/>
      <c r="Y749" s="5"/>
      <c r="Z749" s="5"/>
      <c r="AA749" s="5" t="str">
        <f>IF(ActividadesCom[[#This Row],[NIVEL 4]]&lt;&gt;0,VLOOKUP(ActividadesCom[[#This Row],[NIVEL 4]],Catálogo!A:B,2,FALSE),"")</f>
        <v/>
      </c>
      <c r="AB749" s="5"/>
      <c r="AC749" s="6" t="s">
        <v>412</v>
      </c>
      <c r="AD749" s="5" t="s">
        <v>50</v>
      </c>
      <c r="AE749" s="5" t="s">
        <v>4010</v>
      </c>
      <c r="AF749" s="5">
        <f>IF(ActividadesCom[[#This Row],[NIVEL 5]]&lt;&gt;0,VLOOKUP(ActividadesCom[[#This Row],[NIVEL 5]],Catálogo!A:B,2,FALSE),"")</f>
        <v>2</v>
      </c>
      <c r="AG749" s="5">
        <v>2</v>
      </c>
      <c r="AH749" s="2"/>
      <c r="AI749" s="2"/>
    </row>
    <row r="750" spans="1:35" ht="30" hidden="1" customHeight="1" x14ac:dyDescent="0.25">
      <c r="A750" s="7">
        <v>14470447</v>
      </c>
      <c r="B750" s="97" t="str">
        <f>VLOOKUP(ActividadesCom[[#This Row],[NO. DE CONTROL]],'LISTADO ESTUDIANTES'!A:C,3,FALSE)</f>
        <v>QUIJANO XOOL CARLOS RAUL</v>
      </c>
      <c r="C750" s="97" t="str">
        <f>VLOOKUP(ActividadesCom[[#This Row],[NO. DE CONTROL]],'LISTADO ESTUDIANTES'!A:B,2,FALSE)</f>
        <v>INGENIERIA EN ADMINISTRACION</v>
      </c>
      <c r="D750" s="18" t="str">
        <f>VLOOKUP(ActividadesCom[[#This Row],[NO. DE CONTROL]],'LISTADO ESTUDIANTES'!A:D,4,FALSE)</f>
        <v>EGRESADO(A)</v>
      </c>
      <c r="E750" s="5">
        <f>SUM(ActividadesCom[[#This Row],[CRÉD. 1]],ActividadesCom[[#This Row],[CRÉD. 2]],ActividadesCom[[#This Row],[CRÉD. 3]],ActividadesCom[[#This Row],[CRÉD. 4]],ActividadesCom[[#This Row],[CRÉD. 5]])</f>
        <v>6</v>
      </c>
      <c r="F750" s="17">
        <f>IF(ActividadesCom[[#This Row],[ÚLTIMO SEMESTRE CON CRÉDITOS]]&gt;0,ROUND(AVERAGE(ActividadesCom[[#This Row],[VALOR NIVEL 5]],ActividadesCom[[#This Row],[VALOR NIVEL 4]],ActividadesCom[[#This Row],[VALOR NIVEL 3]],ActividadesCom[[#This Row],[VALOR NIVEL 2]],ActividadesCom[[#This Row],[VALOR NIVEL 1]]),0),"")</f>
        <v>2</v>
      </c>
      <c r="G750" s="5" t="str">
        <f>IF(ActividadesCom[[#This Row],[PROMEDIO]]="","",IF(ActividadesCom[[#This Row],[PROMEDIO]]&gt;=4,"EXCELENTE",IF(ActividadesCom[[#This Row],[PROMEDIO]]&gt;=3,"NOTABLE",IF(ActividadesCom[[#This Row],[PROMEDIO]]&gt;=2,"BUENO",IF(ActividadesCom[[#This Row],[PROMEDIO]]=1,"SUFICIENTE","")))))</f>
        <v>BUENO</v>
      </c>
      <c r="H750" s="5">
        <f>MAX(ActividadesCom[[#This Row],[PERÍODO 1]],ActividadesCom[[#This Row],[PERÍODO 2]],ActividadesCom[[#This Row],[PERÍODO 3]],ActividadesCom[[#This Row],[PERÍODO 4]],ActividadesCom[[#This Row],[PERÍODO 5]])</f>
        <v>20173</v>
      </c>
      <c r="I750" s="6" t="s">
        <v>3</v>
      </c>
      <c r="J750" s="5">
        <v>20153</v>
      </c>
      <c r="K750" s="5" t="s">
        <v>4010</v>
      </c>
      <c r="L750" s="5">
        <f>IF(ActividadesCom[[#This Row],[NIVEL 1]]&lt;&gt;0,VLOOKUP(ActividadesCom[[#This Row],[NIVEL 1]],Catálogo!A:B,2,FALSE),"")</f>
        <v>2</v>
      </c>
      <c r="M750" s="5">
        <v>1</v>
      </c>
      <c r="N750" s="6" t="s">
        <v>111</v>
      </c>
      <c r="O750" s="5">
        <v>20161</v>
      </c>
      <c r="P750" s="5" t="s">
        <v>4010</v>
      </c>
      <c r="Q750" s="5">
        <f>IF(ActividadesCom[[#This Row],[NIVEL 2]]&lt;&gt;0,VLOOKUP(ActividadesCom[[#This Row],[NIVEL 2]],Catálogo!A:B,2,FALSE),"")</f>
        <v>2</v>
      </c>
      <c r="R750" s="5">
        <v>1</v>
      </c>
      <c r="S750" s="6" t="s">
        <v>111</v>
      </c>
      <c r="T750" s="5">
        <v>20143</v>
      </c>
      <c r="U750" s="5" t="s">
        <v>4010</v>
      </c>
      <c r="V750" s="5">
        <f>IF(ActividadesCom[[#This Row],[NIVEL 3]]&lt;&gt;0,VLOOKUP(ActividadesCom[[#This Row],[NIVEL 3]],Catálogo!A:B,2,FALSE),"")</f>
        <v>2</v>
      </c>
      <c r="W750" s="5">
        <v>1</v>
      </c>
      <c r="X750" s="6" t="s">
        <v>111</v>
      </c>
      <c r="Y750" s="5">
        <v>20163</v>
      </c>
      <c r="Z750" s="5" t="s">
        <v>4010</v>
      </c>
      <c r="AA750" s="5">
        <f>IF(ActividadesCom[[#This Row],[NIVEL 4]]&lt;&gt;0,VLOOKUP(ActividadesCom[[#This Row],[NIVEL 4]],Catálogo!A:B,2,FALSE),"")</f>
        <v>2</v>
      </c>
      <c r="AB750" s="5">
        <v>1</v>
      </c>
      <c r="AC750" s="6" t="s">
        <v>436</v>
      </c>
      <c r="AD750" s="5">
        <v>20173</v>
      </c>
      <c r="AE750" s="5" t="s">
        <v>4010</v>
      </c>
      <c r="AF750" s="5">
        <f>IF(ActividadesCom[[#This Row],[NIVEL 5]]&lt;&gt;0,VLOOKUP(ActividadesCom[[#This Row],[NIVEL 5]],Catálogo!A:B,2,FALSE),"")</f>
        <v>2</v>
      </c>
      <c r="AG750" s="5">
        <v>2</v>
      </c>
      <c r="AH750" s="2"/>
      <c r="AI750" s="2"/>
    </row>
    <row r="751" spans="1:35" ht="30" hidden="1" customHeight="1" x14ac:dyDescent="0.25">
      <c r="A751" s="7">
        <v>14470448</v>
      </c>
      <c r="B751" s="97" t="str">
        <f>VLOOKUP(ActividadesCom[[#This Row],[NO. DE CONTROL]],'LISTADO ESTUDIANTES'!A:C,3,FALSE)</f>
        <v>MONTIEL SAENZ MISAEL ALBERTO</v>
      </c>
      <c r="C751" s="97" t="str">
        <f>VLOOKUP(ActividadesCom[[#This Row],[NO. DE CONTROL]],'LISTADO ESTUDIANTES'!A:B,2,FALSE)</f>
        <v>INGENIERIA EN SISTEMAS COMPUTACIONALES</v>
      </c>
      <c r="D751" s="18" t="str">
        <f>VLOOKUP(ActividadesCom[[#This Row],[NO. DE CONTROL]],'LISTADO ESTUDIANTES'!A:D,4,FALSE)</f>
        <v>BAJA</v>
      </c>
      <c r="E751" s="5">
        <f>SUM(ActividadesCom[[#This Row],[CRÉD. 1]],ActividadesCom[[#This Row],[CRÉD. 2]],ActividadesCom[[#This Row],[CRÉD. 3]],ActividadesCom[[#This Row],[CRÉD. 4]],ActividadesCom[[#This Row],[CRÉD. 5]])</f>
        <v>4</v>
      </c>
      <c r="F751" s="17">
        <f>IF(ActividadesCom[[#This Row],[ÚLTIMO SEMESTRE CON CRÉDITOS]]&gt;0,ROUND(AVERAGE(ActividadesCom[[#This Row],[VALOR NIVEL 5]],ActividadesCom[[#This Row],[VALOR NIVEL 4]],ActividadesCom[[#This Row],[VALOR NIVEL 3]],ActividadesCom[[#This Row],[VALOR NIVEL 2]],ActividadesCom[[#This Row],[VALOR NIVEL 1]]),0),"")</f>
        <v>2</v>
      </c>
      <c r="G751" s="5" t="str">
        <f>IF(ActividadesCom[[#This Row],[PROMEDIO]]="","",IF(ActividadesCom[[#This Row],[PROMEDIO]]&gt;=4,"EXCELENTE",IF(ActividadesCom[[#This Row],[PROMEDIO]]&gt;=3,"NOTABLE",IF(ActividadesCom[[#This Row],[PROMEDIO]]&gt;=2,"BUENO",IF(ActividadesCom[[#This Row],[PROMEDIO]]=1,"SUFICIENTE","")))))</f>
        <v>BUENO</v>
      </c>
      <c r="H751" s="5">
        <f>MAX(ActividadesCom[[#This Row],[PERÍODO 1]],ActividadesCom[[#This Row],[PERÍODO 2]],ActividadesCom[[#This Row],[PERÍODO 3]],ActividadesCom[[#This Row],[PERÍODO 4]],ActividadesCom[[#This Row],[PERÍODO 5]])</f>
        <v>20181</v>
      </c>
      <c r="I751" s="10" t="s">
        <v>437</v>
      </c>
      <c r="J751" s="5">
        <v>20173</v>
      </c>
      <c r="K751" s="5" t="s">
        <v>4010</v>
      </c>
      <c r="L751" s="5">
        <f>IF(ActividadesCom[[#This Row],[NIVEL 1]]&lt;&gt;0,VLOOKUP(ActividadesCom[[#This Row],[NIVEL 1]],Catálogo!A:B,2,FALSE),"")</f>
        <v>2</v>
      </c>
      <c r="M751" s="5">
        <v>2</v>
      </c>
      <c r="N751" s="6" t="s">
        <v>391</v>
      </c>
      <c r="O751" s="5">
        <v>20151</v>
      </c>
      <c r="P751" s="5" t="s">
        <v>4010</v>
      </c>
      <c r="Q751" s="5">
        <f>IF(ActividadesCom[[#This Row],[NIVEL 2]]&lt;&gt;0,VLOOKUP(ActividadesCom[[#This Row],[NIVEL 2]],Catálogo!A:B,2,FALSE),"")</f>
        <v>2</v>
      </c>
      <c r="R751" s="5">
        <v>1</v>
      </c>
      <c r="S751" s="6" t="s">
        <v>609</v>
      </c>
      <c r="T751" s="5">
        <v>20181</v>
      </c>
      <c r="U751" s="5" t="s">
        <v>4010</v>
      </c>
      <c r="V751" s="5">
        <f>IF(ActividadesCom[[#This Row],[NIVEL 3]]&lt;&gt;0,VLOOKUP(ActividadesCom[[#This Row],[NIVEL 3]],Catálogo!A:B,2,FALSE),"")</f>
        <v>2</v>
      </c>
      <c r="W751" s="5">
        <v>1</v>
      </c>
      <c r="X751" s="6"/>
      <c r="Y751" s="5"/>
      <c r="Z751" s="5"/>
      <c r="AA751" s="5" t="str">
        <f>IF(ActividadesCom[[#This Row],[NIVEL 4]]&lt;&gt;0,VLOOKUP(ActividadesCom[[#This Row],[NIVEL 4]],Catálogo!A:B,2,FALSE),"")</f>
        <v/>
      </c>
      <c r="AB751" s="5"/>
      <c r="AC751" s="6"/>
      <c r="AD751" s="5"/>
      <c r="AE751" s="5"/>
      <c r="AF751" s="5" t="str">
        <f>IF(ActividadesCom[[#This Row],[NIVEL 5]]&lt;&gt;0,VLOOKUP(ActividadesCom[[#This Row],[NIVEL 5]],Catálogo!A:B,2,FALSE),"")</f>
        <v/>
      </c>
      <c r="AG751" s="5"/>
      <c r="AH751" s="2"/>
      <c r="AI751" s="2"/>
    </row>
    <row r="752" spans="1:35" ht="30" hidden="1" customHeight="1" x14ac:dyDescent="0.25">
      <c r="A752" s="7">
        <v>14470450</v>
      </c>
      <c r="B752" s="97" t="str">
        <f>VLOOKUP(ActividadesCom[[#This Row],[NO. DE CONTROL]],'LISTADO ESTUDIANTES'!A:C,3,FALSE)</f>
        <v>ALFARO TOLENTINO CRUZ ANTONIO</v>
      </c>
      <c r="C752" s="97" t="str">
        <f>VLOOKUP(ActividadesCom[[#This Row],[NO. DE CONTROL]],'LISTADO ESTUDIANTES'!A:B,2,FALSE)</f>
        <v>INGENIERIA INFORMATICA</v>
      </c>
      <c r="D752" s="18" t="str">
        <f>VLOOKUP(ActividadesCom[[#This Row],[NO. DE CONTROL]],'LISTADO ESTUDIANTES'!A:D,4,FALSE)</f>
        <v>EGRESADO(A)</v>
      </c>
      <c r="E752" s="5">
        <f>SUM(ActividadesCom[[#This Row],[CRÉD. 1]],ActividadesCom[[#This Row],[CRÉD. 2]],ActividadesCom[[#This Row],[CRÉD. 3]],ActividadesCom[[#This Row],[CRÉD. 4]],ActividadesCom[[#This Row],[CRÉD. 5]])</f>
        <v>5</v>
      </c>
      <c r="F752" s="17">
        <f>IF(ActividadesCom[[#This Row],[ÚLTIMO SEMESTRE CON CRÉDITOS]]&gt;0,ROUND(AVERAGE(ActividadesCom[[#This Row],[VALOR NIVEL 5]],ActividadesCom[[#This Row],[VALOR NIVEL 4]],ActividadesCom[[#This Row],[VALOR NIVEL 3]],ActividadesCom[[#This Row],[VALOR NIVEL 2]],ActividadesCom[[#This Row],[VALOR NIVEL 1]]),0),"")</f>
        <v>2</v>
      </c>
      <c r="G752" s="5" t="str">
        <f>IF(ActividadesCom[[#This Row],[PROMEDIO]]="","",IF(ActividadesCom[[#This Row],[PROMEDIO]]&gt;=4,"EXCELENTE",IF(ActividadesCom[[#This Row],[PROMEDIO]]&gt;=3,"NOTABLE",IF(ActividadesCom[[#This Row],[PROMEDIO]]&gt;=2,"BUENO",IF(ActividadesCom[[#This Row],[PROMEDIO]]=1,"SUFICIENTE","")))))</f>
        <v>BUENO</v>
      </c>
      <c r="H752" s="5">
        <f>MAX(ActividadesCom[[#This Row],[PERÍODO 1]],ActividadesCom[[#This Row],[PERÍODO 2]],ActividadesCom[[#This Row],[PERÍODO 3]],ActividadesCom[[#This Row],[PERÍODO 4]],ActividadesCom[[#This Row],[PERÍODO 5]])</f>
        <v>20181</v>
      </c>
      <c r="I752" s="10" t="s">
        <v>351</v>
      </c>
      <c r="J752" s="5">
        <v>20171</v>
      </c>
      <c r="K752" s="5" t="s">
        <v>4010</v>
      </c>
      <c r="L752" s="5">
        <f>IF(ActividadesCom[[#This Row],[NIVEL 1]]&lt;&gt;0,VLOOKUP(ActividadesCom[[#This Row],[NIVEL 1]],Catálogo!A:B,2,FALSE),"")</f>
        <v>2</v>
      </c>
      <c r="M752" s="5">
        <v>1</v>
      </c>
      <c r="N752" s="6" t="s">
        <v>546</v>
      </c>
      <c r="O752" s="5">
        <v>20181</v>
      </c>
      <c r="P752" s="5" t="s">
        <v>4010</v>
      </c>
      <c r="Q752" s="5">
        <f>IF(ActividadesCom[[#This Row],[NIVEL 2]]&lt;&gt;0,VLOOKUP(ActividadesCom[[#This Row],[NIVEL 2]],Catálogo!A:B,2,FALSE),"")</f>
        <v>2</v>
      </c>
      <c r="R752" s="5">
        <v>1</v>
      </c>
      <c r="S752" s="6" t="s">
        <v>609</v>
      </c>
      <c r="T752" s="5">
        <v>20181</v>
      </c>
      <c r="U752" s="5" t="s">
        <v>4010</v>
      </c>
      <c r="V752" s="5">
        <f>IF(ActividadesCom[[#This Row],[NIVEL 3]]&lt;&gt;0,VLOOKUP(ActividadesCom[[#This Row],[NIVEL 3]],Catálogo!A:B,2,FALSE),"")</f>
        <v>2</v>
      </c>
      <c r="W752" s="5">
        <v>2</v>
      </c>
      <c r="X752" s="6"/>
      <c r="Y752" s="5"/>
      <c r="Z752" s="5"/>
      <c r="AA752" s="5" t="str">
        <f>IF(ActividadesCom[[#This Row],[NIVEL 4]]&lt;&gt;0,VLOOKUP(ActividadesCom[[#This Row],[NIVEL 4]],Catálogo!A:B,2,FALSE),"")</f>
        <v/>
      </c>
      <c r="AB752" s="5"/>
      <c r="AC752" s="6" t="s">
        <v>55</v>
      </c>
      <c r="AD752" s="5">
        <v>20143</v>
      </c>
      <c r="AE752" s="5" t="s">
        <v>4010</v>
      </c>
      <c r="AF752" s="5">
        <f>IF(ActividadesCom[[#This Row],[NIVEL 5]]&lt;&gt;0,VLOOKUP(ActividadesCom[[#This Row],[NIVEL 5]],Catálogo!A:B,2,FALSE),"")</f>
        <v>2</v>
      </c>
      <c r="AG752" s="5">
        <v>1</v>
      </c>
      <c r="AH752" s="2"/>
      <c r="AI752" s="2"/>
    </row>
    <row r="753" spans="1:35" ht="30" hidden="1" customHeight="1" x14ac:dyDescent="0.25">
      <c r="A753" s="7">
        <v>14470452</v>
      </c>
      <c r="B753" s="97" t="str">
        <f>VLOOKUP(ActividadesCom[[#This Row],[NO. DE CONTROL]],'LISTADO ESTUDIANTES'!A:C,3,FALSE)</f>
        <v>SOLANO HERNÁNDEZ ANGEL ARMANDO</v>
      </c>
      <c r="C753" s="97" t="str">
        <f>VLOOKUP(ActividadesCom[[#This Row],[NO. DE CONTROL]],'LISTADO ESTUDIANTES'!A:B,2,FALSE)</f>
        <v>INGENIERIA INFORMATICA</v>
      </c>
      <c r="D753" s="18" t="str">
        <f>VLOOKUP(ActividadesCom[[#This Row],[NO. DE CONTROL]],'LISTADO ESTUDIANTES'!A:D,4,FALSE)</f>
        <v>EGRESADO(A)</v>
      </c>
      <c r="E753" s="5">
        <f>SUM(ActividadesCom[[#This Row],[CRÉD. 1]],ActividadesCom[[#This Row],[CRÉD. 2]],ActividadesCom[[#This Row],[CRÉD. 3]],ActividadesCom[[#This Row],[CRÉD. 4]],ActividadesCom[[#This Row],[CRÉD. 5]])</f>
        <v>6</v>
      </c>
      <c r="F753" s="17">
        <f>IF(ActividadesCom[[#This Row],[ÚLTIMO SEMESTRE CON CRÉDITOS]]&gt;0,ROUND(AVERAGE(ActividadesCom[[#This Row],[VALOR NIVEL 5]],ActividadesCom[[#This Row],[VALOR NIVEL 4]],ActividadesCom[[#This Row],[VALOR NIVEL 3]],ActividadesCom[[#This Row],[VALOR NIVEL 2]],ActividadesCom[[#This Row],[VALOR NIVEL 1]]),0),"")</f>
        <v>2</v>
      </c>
      <c r="G753" s="5" t="str">
        <f>IF(ActividadesCom[[#This Row],[PROMEDIO]]="","",IF(ActividadesCom[[#This Row],[PROMEDIO]]&gt;=4,"EXCELENTE",IF(ActividadesCom[[#This Row],[PROMEDIO]]&gt;=3,"NOTABLE",IF(ActividadesCom[[#This Row],[PROMEDIO]]&gt;=2,"BUENO",IF(ActividadesCom[[#This Row],[PROMEDIO]]=1,"SUFICIENTE","")))))</f>
        <v>BUENO</v>
      </c>
      <c r="H753" s="5">
        <f>MAX(ActividadesCom[[#This Row],[PERÍODO 1]],ActividadesCom[[#This Row],[PERÍODO 2]],ActividadesCom[[#This Row],[PERÍODO 3]],ActividadesCom[[#This Row],[PERÍODO 4]],ActividadesCom[[#This Row],[PERÍODO 5]])</f>
        <v>20181</v>
      </c>
      <c r="I753" s="10" t="s">
        <v>351</v>
      </c>
      <c r="J753" s="5">
        <v>20171</v>
      </c>
      <c r="K753" s="5" t="s">
        <v>4010</v>
      </c>
      <c r="L753" s="5">
        <f>IF(ActividadesCom[[#This Row],[NIVEL 1]]&lt;&gt;0,VLOOKUP(ActividadesCom[[#This Row],[NIVEL 1]],Catálogo!A:B,2,FALSE),"")</f>
        <v>2</v>
      </c>
      <c r="M753" s="5">
        <v>1</v>
      </c>
      <c r="N753" s="6" t="s">
        <v>546</v>
      </c>
      <c r="O753" s="5">
        <v>20181</v>
      </c>
      <c r="P753" s="5" t="s">
        <v>4010</v>
      </c>
      <c r="Q753" s="5">
        <f>IF(ActividadesCom[[#This Row],[NIVEL 2]]&lt;&gt;0,VLOOKUP(ActividadesCom[[#This Row],[NIVEL 2]],Catálogo!A:B,2,FALSE),"")</f>
        <v>2</v>
      </c>
      <c r="R753" s="5">
        <v>1</v>
      </c>
      <c r="S753" s="6" t="s">
        <v>510</v>
      </c>
      <c r="T753" s="5">
        <v>20173</v>
      </c>
      <c r="U753" s="5" t="s">
        <v>4010</v>
      </c>
      <c r="V753" s="5">
        <f>IF(ActividadesCom[[#This Row],[NIVEL 3]]&lt;&gt;0,VLOOKUP(ActividadesCom[[#This Row],[NIVEL 3]],Catálogo!A:B,2,FALSE),"")</f>
        <v>2</v>
      </c>
      <c r="W753" s="5">
        <v>1</v>
      </c>
      <c r="X753" s="6" t="s">
        <v>610</v>
      </c>
      <c r="Y753" s="5" t="s">
        <v>244</v>
      </c>
      <c r="Z753" s="5" t="s">
        <v>4010</v>
      </c>
      <c r="AA753" s="5">
        <f>IF(ActividadesCom[[#This Row],[NIVEL 4]]&lt;&gt;0,VLOOKUP(ActividadesCom[[#This Row],[NIVEL 4]],Catálogo!A:B,2,FALSE),"")</f>
        <v>2</v>
      </c>
      <c r="AB753" s="5">
        <v>2</v>
      </c>
      <c r="AC753" s="6" t="s">
        <v>26</v>
      </c>
      <c r="AD753" s="5">
        <v>20143</v>
      </c>
      <c r="AE753" s="5" t="s">
        <v>4010</v>
      </c>
      <c r="AF753" s="5">
        <f>IF(ActividadesCom[[#This Row],[NIVEL 5]]&lt;&gt;0,VLOOKUP(ActividadesCom[[#This Row],[NIVEL 5]],Catálogo!A:B,2,FALSE),"")</f>
        <v>2</v>
      </c>
      <c r="AG753" s="5">
        <v>1</v>
      </c>
      <c r="AH753" s="2"/>
      <c r="AI753" s="2"/>
    </row>
    <row r="754" spans="1:35" ht="30" hidden="1" customHeight="1" x14ac:dyDescent="0.25">
      <c r="A754" s="7">
        <v>14470453</v>
      </c>
      <c r="B754" s="97" t="str">
        <f>VLOOKUP(ActividadesCom[[#This Row],[NO. DE CONTROL]],'LISTADO ESTUDIANTES'!A:C,3,FALSE)</f>
        <v>CRUZ ANTONIO JOSE DAVID</v>
      </c>
      <c r="C754" s="97" t="str">
        <f>VLOOKUP(ActividadesCom[[#This Row],[NO. DE CONTROL]],'LISTADO ESTUDIANTES'!A:B,2,FALSE)</f>
        <v>INGENIERIA EN SISTEMAS COMPUTACIONALES</v>
      </c>
      <c r="D754" s="18" t="str">
        <f>VLOOKUP(ActividadesCom[[#This Row],[NO. DE CONTROL]],'LISTADO ESTUDIANTES'!A:D,4,FALSE)</f>
        <v>BAJA</v>
      </c>
      <c r="E754" s="5">
        <f>SUM(ActividadesCom[[#This Row],[CRÉD. 1]],ActividadesCom[[#This Row],[CRÉD. 2]],ActividadesCom[[#This Row],[CRÉD. 3]],ActividadesCom[[#This Row],[CRÉD. 4]],ActividadesCom[[#This Row],[CRÉD. 5]])</f>
        <v>0</v>
      </c>
      <c r="F754" s="17" t="str">
        <f>IF(ActividadesCom[[#This Row],[ÚLTIMO SEMESTRE CON CRÉDITOS]]&gt;0,ROUND(AVERAGE(ActividadesCom[[#This Row],[VALOR NIVEL 5]],ActividadesCom[[#This Row],[VALOR NIVEL 4]],ActividadesCom[[#This Row],[VALOR NIVEL 3]],ActividadesCom[[#This Row],[VALOR NIVEL 2]],ActividadesCom[[#This Row],[VALOR NIVEL 1]]),0),"")</f>
        <v/>
      </c>
      <c r="G754" s="5" t="str">
        <f>IF(ActividadesCom[[#This Row],[PROMEDIO]]="","",IF(ActividadesCom[[#This Row],[PROMEDIO]]&gt;=4,"EXCELENTE",IF(ActividadesCom[[#This Row],[PROMEDIO]]&gt;=3,"NOTABLE",IF(ActividadesCom[[#This Row],[PROMEDIO]]&gt;=2,"BUENO",IF(ActividadesCom[[#This Row],[PROMEDIO]]=1,"SUFICIENTE","")))))</f>
        <v/>
      </c>
      <c r="H754" s="5">
        <f>MAX(ActividadesCom[[#This Row],[PERÍODO 1]],ActividadesCom[[#This Row],[PERÍODO 2]],ActividadesCom[[#This Row],[PERÍODO 3]],ActividadesCom[[#This Row],[PERÍODO 4]],ActividadesCom[[#This Row],[PERÍODO 5]])</f>
        <v>0</v>
      </c>
      <c r="I754" s="10"/>
      <c r="J754" s="5"/>
      <c r="K754" s="5"/>
      <c r="L754" s="5" t="str">
        <f>IF(ActividadesCom[[#This Row],[NIVEL 1]]&lt;&gt;0,VLOOKUP(ActividadesCom[[#This Row],[NIVEL 1]],Catálogo!A:B,2,FALSE),"")</f>
        <v/>
      </c>
      <c r="M754" s="5"/>
      <c r="N754" s="6"/>
      <c r="O754" s="5"/>
      <c r="P754" s="5"/>
      <c r="Q754" s="5" t="str">
        <f>IF(ActividadesCom[[#This Row],[NIVEL 2]]&lt;&gt;0,VLOOKUP(ActividadesCom[[#This Row],[NIVEL 2]],Catálogo!A:B,2,FALSE),"")</f>
        <v/>
      </c>
      <c r="R754" s="5"/>
      <c r="S754" s="6"/>
      <c r="T754" s="5"/>
      <c r="U754" s="5"/>
      <c r="V754" s="5" t="str">
        <f>IF(ActividadesCom[[#This Row],[NIVEL 3]]&lt;&gt;0,VLOOKUP(ActividadesCom[[#This Row],[NIVEL 3]],Catálogo!A:B,2,FALSE),"")</f>
        <v/>
      </c>
      <c r="W754" s="5"/>
      <c r="X754" s="6"/>
      <c r="Y754" s="5"/>
      <c r="Z754" s="5"/>
      <c r="AA754" s="5" t="str">
        <f>IF(ActividadesCom[[#This Row],[NIVEL 4]]&lt;&gt;0,VLOOKUP(ActividadesCom[[#This Row],[NIVEL 4]],Catálogo!A:B,2,FALSE),"")</f>
        <v/>
      </c>
      <c r="AB754" s="5"/>
      <c r="AC754" s="6"/>
      <c r="AD754" s="5"/>
      <c r="AE754" s="5"/>
      <c r="AF754" s="5" t="str">
        <f>IF(ActividadesCom[[#This Row],[NIVEL 5]]&lt;&gt;0,VLOOKUP(ActividadesCom[[#This Row],[NIVEL 5]],Catálogo!A:B,2,FALSE),"")</f>
        <v/>
      </c>
      <c r="AG754" s="5"/>
      <c r="AH754" s="2"/>
      <c r="AI754" s="2"/>
    </row>
    <row r="755" spans="1:35" ht="30" hidden="1" customHeight="1" x14ac:dyDescent="0.25">
      <c r="A755" s="7">
        <v>14470454</v>
      </c>
      <c r="B755" s="97" t="str">
        <f>VLOOKUP(ActividadesCom[[#This Row],[NO. DE CONTROL]],'LISTADO ESTUDIANTES'!A:C,3,FALSE)</f>
        <v>ARCOS PEREZ ABEL</v>
      </c>
      <c r="C755" s="97" t="str">
        <f>VLOOKUP(ActividadesCom[[#This Row],[NO. DE CONTROL]],'LISTADO ESTUDIANTES'!A:B,2,FALSE)</f>
        <v>INGENIERIA INFORMATICA</v>
      </c>
      <c r="D755" s="18" t="str">
        <f>VLOOKUP(ActividadesCom[[#This Row],[NO. DE CONTROL]],'LISTADO ESTUDIANTES'!A:D,4,FALSE)</f>
        <v>EGRESADO(A)</v>
      </c>
      <c r="E755" s="5">
        <f>SUM(ActividadesCom[[#This Row],[CRÉD. 1]],ActividadesCom[[#This Row],[CRÉD. 2]],ActividadesCom[[#This Row],[CRÉD. 3]],ActividadesCom[[#This Row],[CRÉD. 4]],ActividadesCom[[#This Row],[CRÉD. 5]])</f>
        <v>6</v>
      </c>
      <c r="F755" s="17">
        <f>IF(ActividadesCom[[#This Row],[ÚLTIMO SEMESTRE CON CRÉDITOS]]&gt;0,ROUND(AVERAGE(ActividadesCom[[#This Row],[VALOR NIVEL 5]],ActividadesCom[[#This Row],[VALOR NIVEL 4]],ActividadesCom[[#This Row],[VALOR NIVEL 3]],ActividadesCom[[#This Row],[VALOR NIVEL 2]],ActividadesCom[[#This Row],[VALOR NIVEL 1]]),0),"")</f>
        <v>2</v>
      </c>
      <c r="G755" s="5" t="str">
        <f>IF(ActividadesCom[[#This Row],[PROMEDIO]]="","",IF(ActividadesCom[[#This Row],[PROMEDIO]]&gt;=4,"EXCELENTE",IF(ActividadesCom[[#This Row],[PROMEDIO]]&gt;=3,"NOTABLE",IF(ActividadesCom[[#This Row],[PROMEDIO]]&gt;=2,"BUENO",IF(ActividadesCom[[#This Row],[PROMEDIO]]=1,"SUFICIENTE","")))))</f>
        <v>BUENO</v>
      </c>
      <c r="H755" s="5">
        <f>MAX(ActividadesCom[[#This Row],[PERÍODO 1]],ActividadesCom[[#This Row],[PERÍODO 2]],ActividadesCom[[#This Row],[PERÍODO 3]],ActividadesCom[[#This Row],[PERÍODO 4]],ActividadesCom[[#This Row],[PERÍODO 5]])</f>
        <v>20181</v>
      </c>
      <c r="I755" s="10" t="s">
        <v>543</v>
      </c>
      <c r="J755" s="5">
        <v>20171</v>
      </c>
      <c r="K755" s="5" t="s">
        <v>4010</v>
      </c>
      <c r="L755" s="5">
        <f>IF(ActividadesCom[[#This Row],[NIVEL 1]]&lt;&gt;0,VLOOKUP(ActividadesCom[[#This Row],[NIVEL 1]],Catálogo!A:B,2,FALSE),"")</f>
        <v>2</v>
      </c>
      <c r="M755" s="5">
        <v>1</v>
      </c>
      <c r="N755" s="6"/>
      <c r="O755" s="5"/>
      <c r="P755" s="5"/>
      <c r="Q755" s="5" t="str">
        <f>IF(ActividadesCom[[#This Row],[NIVEL 2]]&lt;&gt;0,VLOOKUP(ActividadesCom[[#This Row],[NIVEL 2]],Catálogo!A:B,2,FALSE),"")</f>
        <v/>
      </c>
      <c r="R755" s="5"/>
      <c r="S755" s="6" t="s">
        <v>484</v>
      </c>
      <c r="T755" s="5">
        <v>20163</v>
      </c>
      <c r="U755" s="5" t="s">
        <v>4010</v>
      </c>
      <c r="V755" s="5">
        <f>IF(ActividadesCom[[#This Row],[NIVEL 3]]&lt;&gt;0,VLOOKUP(ActividadesCom[[#This Row],[NIVEL 3]],Catálogo!A:B,2,FALSE),"")</f>
        <v>2</v>
      </c>
      <c r="W755" s="5">
        <v>1</v>
      </c>
      <c r="X755" s="6" t="s">
        <v>546</v>
      </c>
      <c r="Y755" s="5">
        <v>20181</v>
      </c>
      <c r="Z755" s="5" t="s">
        <v>4010</v>
      </c>
      <c r="AA755" s="5">
        <f>IF(ActividadesCom[[#This Row],[NIVEL 4]]&lt;&gt;0,VLOOKUP(ActividadesCom[[#This Row],[NIVEL 4]],Catálogo!A:B,2,FALSE),"")</f>
        <v>2</v>
      </c>
      <c r="AB755" s="5">
        <v>1</v>
      </c>
      <c r="AC755" s="6" t="s">
        <v>765</v>
      </c>
      <c r="AD755" s="5" t="s">
        <v>766</v>
      </c>
      <c r="AE755" s="5" t="s">
        <v>4010</v>
      </c>
      <c r="AF755" s="5">
        <f>IF(ActividadesCom[[#This Row],[NIVEL 5]]&lt;&gt;0,VLOOKUP(ActividadesCom[[#This Row],[NIVEL 5]],Catálogo!A:B,2,FALSE),"")</f>
        <v>2</v>
      </c>
      <c r="AG755" s="5">
        <v>3</v>
      </c>
      <c r="AH755" s="2"/>
      <c r="AI755" s="2"/>
    </row>
    <row r="756" spans="1:35" ht="30" hidden="1" customHeight="1" x14ac:dyDescent="0.25">
      <c r="A756" s="7">
        <v>14470455</v>
      </c>
      <c r="B756" s="97" t="str">
        <f>VLOOKUP(ActividadesCom[[#This Row],[NO. DE CONTROL]],'LISTADO ESTUDIANTES'!A:C,3,FALSE)</f>
        <v>CAAMAL HERNANDEZ JENSEE IVONN</v>
      </c>
      <c r="C756" s="97" t="str">
        <f>VLOOKUP(ActividadesCom[[#This Row],[NO. DE CONTROL]],'LISTADO ESTUDIANTES'!A:B,2,FALSE)</f>
        <v>INGENIERIA EN ADMINISTRACION</v>
      </c>
      <c r="D756" s="18" t="str">
        <f>VLOOKUP(ActividadesCom[[#This Row],[NO. DE CONTROL]],'LISTADO ESTUDIANTES'!A:D,4,FALSE)</f>
        <v>BAJA</v>
      </c>
      <c r="E756" s="5">
        <f>SUM(ActividadesCom[[#This Row],[CRÉD. 1]],ActividadesCom[[#This Row],[CRÉD. 2]],ActividadesCom[[#This Row],[CRÉD. 3]],ActividadesCom[[#This Row],[CRÉD. 4]],ActividadesCom[[#This Row],[CRÉD. 5]])</f>
        <v>2</v>
      </c>
      <c r="F756" s="17">
        <f>IF(ActividadesCom[[#This Row],[ÚLTIMO SEMESTRE CON CRÉDITOS]]&gt;0,ROUND(AVERAGE(ActividadesCom[[#This Row],[VALOR NIVEL 5]],ActividadesCom[[#This Row],[VALOR NIVEL 4]],ActividadesCom[[#This Row],[VALOR NIVEL 3]],ActividadesCom[[#This Row],[VALOR NIVEL 2]],ActividadesCom[[#This Row],[VALOR NIVEL 1]]),0),"")</f>
        <v>2</v>
      </c>
      <c r="G756" s="5" t="str">
        <f>IF(ActividadesCom[[#This Row],[PROMEDIO]]="","",IF(ActividadesCom[[#This Row],[PROMEDIO]]&gt;=4,"EXCELENTE",IF(ActividadesCom[[#This Row],[PROMEDIO]]&gt;=3,"NOTABLE",IF(ActividadesCom[[#This Row],[PROMEDIO]]&gt;=2,"BUENO",IF(ActividadesCom[[#This Row],[PROMEDIO]]=1,"SUFICIENTE","")))))</f>
        <v>BUENO</v>
      </c>
      <c r="H756" s="5">
        <f>MAX(ActividadesCom[[#This Row],[PERÍODO 1]],ActividadesCom[[#This Row],[PERÍODO 2]],ActividadesCom[[#This Row],[PERÍODO 3]],ActividadesCom[[#This Row],[PERÍODO 4]],ActividadesCom[[#This Row],[PERÍODO 5]])</f>
        <v>20153</v>
      </c>
      <c r="I756" s="6" t="s">
        <v>3</v>
      </c>
      <c r="J756" s="5">
        <v>20153</v>
      </c>
      <c r="K756" s="5" t="s">
        <v>4010</v>
      </c>
      <c r="L756" s="5">
        <f>IF(ActividadesCom[[#This Row],[NIVEL 1]]&lt;&gt;0,VLOOKUP(ActividadesCom[[#This Row],[NIVEL 1]],Catálogo!A:B,2,FALSE),"")</f>
        <v>2</v>
      </c>
      <c r="M756" s="5">
        <v>1</v>
      </c>
      <c r="N756" s="6" t="s">
        <v>111</v>
      </c>
      <c r="O756" s="5">
        <v>20143</v>
      </c>
      <c r="P756" s="5" t="s">
        <v>4010</v>
      </c>
      <c r="Q756" s="5">
        <f>IF(ActividadesCom[[#This Row],[NIVEL 2]]&lt;&gt;0,VLOOKUP(ActividadesCom[[#This Row],[NIVEL 2]],Catálogo!A:B,2,FALSE),"")</f>
        <v>2</v>
      </c>
      <c r="R756" s="5">
        <v>1</v>
      </c>
      <c r="S756" s="6"/>
      <c r="T756" s="5"/>
      <c r="U756" s="5"/>
      <c r="V756" s="5" t="str">
        <f>IF(ActividadesCom[[#This Row],[NIVEL 3]]&lt;&gt;0,VLOOKUP(ActividadesCom[[#This Row],[NIVEL 3]],Catálogo!A:B,2,FALSE),"")</f>
        <v/>
      </c>
      <c r="W756" s="5"/>
      <c r="X756" s="6"/>
      <c r="Y756" s="5"/>
      <c r="Z756" s="5"/>
      <c r="AA756" s="5" t="str">
        <f>IF(ActividadesCom[[#This Row],[NIVEL 4]]&lt;&gt;0,VLOOKUP(ActividadesCom[[#This Row],[NIVEL 4]],Catálogo!A:B,2,FALSE),"")</f>
        <v/>
      </c>
      <c r="AB756" s="5"/>
      <c r="AC756" s="6"/>
      <c r="AD756" s="5"/>
      <c r="AE756" s="5"/>
      <c r="AF756" s="5" t="str">
        <f>IF(ActividadesCom[[#This Row],[NIVEL 5]]&lt;&gt;0,VLOOKUP(ActividadesCom[[#This Row],[NIVEL 5]],Catálogo!A:B,2,FALSE),"")</f>
        <v/>
      </c>
      <c r="AG756" s="5"/>
      <c r="AH756" s="2"/>
      <c r="AI756" s="2"/>
    </row>
    <row r="757" spans="1:35" ht="30" hidden="1" customHeight="1" x14ac:dyDescent="0.25">
      <c r="A757" s="7">
        <v>14470456</v>
      </c>
      <c r="B757" s="97" t="str">
        <f>VLOOKUP(ActividadesCom[[#This Row],[NO. DE CONTROL]],'LISTADO ESTUDIANTES'!A:C,3,FALSE)</f>
        <v>HUCHIN CACH DIEGO MIZRAIM</v>
      </c>
      <c r="C757" s="97" t="str">
        <f>VLOOKUP(ActividadesCom[[#This Row],[NO. DE CONTROL]],'LISTADO ESTUDIANTES'!A:B,2,FALSE)</f>
        <v>INGENIERIA CIVIL</v>
      </c>
      <c r="D757" s="18" t="str">
        <f>VLOOKUP(ActividadesCom[[#This Row],[NO. DE CONTROL]],'LISTADO ESTUDIANTES'!A:D,4,FALSE)</f>
        <v>EGRESADO(A)</v>
      </c>
      <c r="E757" s="5">
        <f>SUM(ActividadesCom[[#This Row],[CRÉD. 1]],ActividadesCom[[#This Row],[CRÉD. 2]],ActividadesCom[[#This Row],[CRÉD. 3]],ActividadesCom[[#This Row],[CRÉD. 4]],ActividadesCom[[#This Row],[CRÉD. 5]])</f>
        <v>6</v>
      </c>
      <c r="F757" s="17">
        <f>IF(ActividadesCom[[#This Row],[ÚLTIMO SEMESTRE CON CRÉDITOS]]&gt;0,ROUND(AVERAGE(ActividadesCom[[#This Row],[VALOR NIVEL 5]],ActividadesCom[[#This Row],[VALOR NIVEL 4]],ActividadesCom[[#This Row],[VALOR NIVEL 3]],ActividadesCom[[#This Row],[VALOR NIVEL 2]],ActividadesCom[[#This Row],[VALOR NIVEL 1]]),0),"")</f>
        <v>2</v>
      </c>
      <c r="G757" s="5" t="str">
        <f>IF(ActividadesCom[[#This Row],[PROMEDIO]]="","",IF(ActividadesCom[[#This Row],[PROMEDIO]]&gt;=4,"EXCELENTE",IF(ActividadesCom[[#This Row],[PROMEDIO]]&gt;=3,"NOTABLE",IF(ActividadesCom[[#This Row],[PROMEDIO]]&gt;=2,"BUENO",IF(ActividadesCom[[#This Row],[PROMEDIO]]=1,"SUFICIENTE","")))))</f>
        <v>BUENO</v>
      </c>
      <c r="H757" s="5">
        <f>MAX(ActividadesCom[[#This Row],[PERÍODO 1]],ActividadesCom[[#This Row],[PERÍODO 2]],ActividadesCom[[#This Row],[PERÍODO 3]],ActividadesCom[[#This Row],[PERÍODO 4]],ActividadesCom[[#This Row],[PERÍODO 5]])</f>
        <v>20181</v>
      </c>
      <c r="I757" s="6" t="s">
        <v>503</v>
      </c>
      <c r="J757" s="5">
        <v>20173</v>
      </c>
      <c r="K757" s="5" t="s">
        <v>4010</v>
      </c>
      <c r="L757" s="5">
        <f>IF(ActividadesCom[[#This Row],[NIVEL 1]]&lt;&gt;0,VLOOKUP(ActividadesCom[[#This Row],[NIVEL 1]],Catálogo!A:B,2,FALSE),"")</f>
        <v>2</v>
      </c>
      <c r="M757" s="5">
        <v>1</v>
      </c>
      <c r="N757" s="6" t="s">
        <v>504</v>
      </c>
      <c r="O757" s="5">
        <v>20173</v>
      </c>
      <c r="P757" s="5" t="s">
        <v>4010</v>
      </c>
      <c r="Q757" s="5">
        <f>IF(ActividadesCom[[#This Row],[NIVEL 2]]&lt;&gt;0,VLOOKUP(ActividadesCom[[#This Row],[NIVEL 2]],Catálogo!A:B,2,FALSE),"")</f>
        <v>2</v>
      </c>
      <c r="R757" s="5">
        <v>1</v>
      </c>
      <c r="S757" s="6" t="s">
        <v>505</v>
      </c>
      <c r="T757" s="5">
        <v>20151</v>
      </c>
      <c r="U757" s="5" t="s">
        <v>4010</v>
      </c>
      <c r="V757" s="5">
        <f>IF(ActividadesCom[[#This Row],[NIVEL 3]]&lt;&gt;0,VLOOKUP(ActividadesCom[[#This Row],[NIVEL 3]],Catálogo!A:B,2,FALSE),"")</f>
        <v>2</v>
      </c>
      <c r="W757" s="5">
        <v>1</v>
      </c>
      <c r="X757" s="6" t="s">
        <v>600</v>
      </c>
      <c r="Y757" s="5">
        <v>20181</v>
      </c>
      <c r="Z757" s="5" t="s">
        <v>4010</v>
      </c>
      <c r="AA757" s="5">
        <f>IF(ActividadesCom[[#This Row],[NIVEL 4]]&lt;&gt;0,VLOOKUP(ActividadesCom[[#This Row],[NIVEL 4]],Catálogo!A:B,2,FALSE),"")</f>
        <v>2</v>
      </c>
      <c r="AB757" s="5">
        <v>1</v>
      </c>
      <c r="AC757" s="6" t="s">
        <v>251</v>
      </c>
      <c r="AD757" s="5" t="s">
        <v>221</v>
      </c>
      <c r="AE757" s="5" t="s">
        <v>4010</v>
      </c>
      <c r="AF757" s="5">
        <f>IF(ActividadesCom[[#This Row],[NIVEL 5]]&lt;&gt;0,VLOOKUP(ActividadesCom[[#This Row],[NIVEL 5]],Catálogo!A:B,2,FALSE),"")</f>
        <v>2</v>
      </c>
      <c r="AG757" s="5">
        <v>2</v>
      </c>
      <c r="AH757" s="2"/>
      <c r="AI757" s="2"/>
    </row>
    <row r="758" spans="1:35" ht="30" hidden="1" customHeight="1" x14ac:dyDescent="0.25">
      <c r="A758" s="7">
        <v>14470457</v>
      </c>
      <c r="B758" s="97" t="str">
        <f>VLOOKUP(ActividadesCom[[#This Row],[NO. DE CONTROL]],'LISTADO ESTUDIANTES'!A:C,3,FALSE)</f>
        <v>HERNANDEZ MARTINEZ JOSE OMAR</v>
      </c>
      <c r="C758" s="97" t="str">
        <f>VLOOKUP(ActividadesCom[[#This Row],[NO. DE CONTROL]],'LISTADO ESTUDIANTES'!A:B,2,FALSE)</f>
        <v>INGENIERIA MECANICA</v>
      </c>
      <c r="D758" s="18" t="str">
        <f>VLOOKUP(ActividadesCom[[#This Row],[NO. DE CONTROL]],'LISTADO ESTUDIANTES'!A:D,4,FALSE)</f>
        <v>EGRESADO(A)</v>
      </c>
      <c r="E758" s="5">
        <f>SUM(ActividadesCom[[#This Row],[CRÉD. 1]],ActividadesCom[[#This Row],[CRÉD. 2]],ActividadesCom[[#This Row],[CRÉD. 3]],ActividadesCom[[#This Row],[CRÉD. 4]],ActividadesCom[[#This Row],[CRÉD. 5]])</f>
        <v>5</v>
      </c>
      <c r="F758" s="17">
        <f>IF(ActividadesCom[[#This Row],[ÚLTIMO SEMESTRE CON CRÉDITOS]]&gt;0,ROUND(AVERAGE(ActividadesCom[[#This Row],[VALOR NIVEL 5]],ActividadesCom[[#This Row],[VALOR NIVEL 4]],ActividadesCom[[#This Row],[VALOR NIVEL 3]],ActividadesCom[[#This Row],[VALOR NIVEL 2]],ActividadesCom[[#This Row],[VALOR NIVEL 1]]),0),"")</f>
        <v>2</v>
      </c>
      <c r="G758" s="5" t="str">
        <f>IF(ActividadesCom[[#This Row],[PROMEDIO]]="","",IF(ActividadesCom[[#This Row],[PROMEDIO]]&gt;=4,"EXCELENTE",IF(ActividadesCom[[#This Row],[PROMEDIO]]&gt;=3,"NOTABLE",IF(ActividadesCom[[#This Row],[PROMEDIO]]&gt;=2,"BUENO",IF(ActividadesCom[[#This Row],[PROMEDIO]]=1,"SUFICIENTE","")))))</f>
        <v>BUENO</v>
      </c>
      <c r="H758" s="5">
        <f>MAX(ActividadesCom[[#This Row],[PERÍODO 1]],ActividadesCom[[#This Row],[PERÍODO 2]],ActividadesCom[[#This Row],[PERÍODO 3]],ActividadesCom[[#This Row],[PERÍODO 4]],ActividadesCom[[#This Row],[PERÍODO 5]])</f>
        <v>20173</v>
      </c>
      <c r="I758" s="10" t="s">
        <v>436</v>
      </c>
      <c r="J758" s="5">
        <v>20173</v>
      </c>
      <c r="K758" s="5" t="s">
        <v>4010</v>
      </c>
      <c r="L758" s="5">
        <f>IF(ActividadesCom[[#This Row],[NIVEL 1]]&lt;&gt;0,VLOOKUP(ActividadesCom[[#This Row],[NIVEL 1]],Catálogo!A:B,2,FALSE),"")</f>
        <v>2</v>
      </c>
      <c r="M758" s="5">
        <v>2</v>
      </c>
      <c r="N758" s="6" t="s">
        <v>1093</v>
      </c>
      <c r="O758" s="5">
        <v>20151</v>
      </c>
      <c r="P758" s="5" t="s">
        <v>4010</v>
      </c>
      <c r="Q758" s="5">
        <f>IF(ActividadesCom[[#This Row],[NIVEL 2]]&lt;&gt;0,VLOOKUP(ActividadesCom[[#This Row],[NIVEL 2]],Catálogo!A:B,2,FALSE),"")</f>
        <v>2</v>
      </c>
      <c r="R758" s="5">
        <v>1</v>
      </c>
      <c r="S758" s="6"/>
      <c r="T758" s="5"/>
      <c r="U758" s="5"/>
      <c r="V758" s="5" t="str">
        <f>IF(ActividadesCom[[#This Row],[NIVEL 3]]&lt;&gt;0,VLOOKUP(ActividadesCom[[#This Row],[NIVEL 3]],Catálogo!A:B,2,FALSE),"")</f>
        <v/>
      </c>
      <c r="W758" s="5"/>
      <c r="X758" s="6"/>
      <c r="Y758" s="5"/>
      <c r="Z758" s="5"/>
      <c r="AA758" s="5" t="str">
        <f>IF(ActividadesCom[[#This Row],[NIVEL 4]]&lt;&gt;0,VLOOKUP(ActividadesCom[[#This Row],[NIVEL 4]],Catálogo!A:B,2,FALSE),"")</f>
        <v/>
      </c>
      <c r="AB758" s="5"/>
      <c r="AC758" s="6" t="s">
        <v>382</v>
      </c>
      <c r="AD758" s="5" t="s">
        <v>845</v>
      </c>
      <c r="AE758" s="5" t="s">
        <v>4010</v>
      </c>
      <c r="AF758" s="5">
        <f>IF(ActividadesCom[[#This Row],[NIVEL 5]]&lt;&gt;0,VLOOKUP(ActividadesCom[[#This Row],[NIVEL 5]],Catálogo!A:B,2,FALSE),"")</f>
        <v>2</v>
      </c>
      <c r="AG758" s="5">
        <v>2</v>
      </c>
      <c r="AH758" s="2"/>
      <c r="AI758" s="2"/>
    </row>
    <row r="759" spans="1:35" ht="30" hidden="1" customHeight="1" x14ac:dyDescent="0.25">
      <c r="A759" s="7">
        <v>14470459</v>
      </c>
      <c r="B759" s="97" t="str">
        <f>VLOOKUP(ActividadesCom[[#This Row],[NO. DE CONTROL]],'LISTADO ESTUDIANTES'!A:C,3,FALSE)</f>
        <v>VALLE LANDA KEVIN</v>
      </c>
      <c r="C759" s="97" t="str">
        <f>VLOOKUP(ActividadesCom[[#This Row],[NO. DE CONTROL]],'LISTADO ESTUDIANTES'!A:B,2,FALSE)</f>
        <v>INGENIERIA INFORMATICA</v>
      </c>
      <c r="D759" s="18" t="str">
        <f>VLOOKUP(ActividadesCom[[#This Row],[NO. DE CONTROL]],'LISTADO ESTUDIANTES'!A:D,4,FALSE)</f>
        <v>EGRESADO(A)</v>
      </c>
      <c r="E759" s="5">
        <f>SUM(ActividadesCom[[#This Row],[CRÉD. 1]],ActividadesCom[[#This Row],[CRÉD. 2]],ActividadesCom[[#This Row],[CRÉD. 3]],ActividadesCom[[#This Row],[CRÉD. 4]],ActividadesCom[[#This Row],[CRÉD. 5]])</f>
        <v>5</v>
      </c>
      <c r="F759" s="17">
        <f>IF(ActividadesCom[[#This Row],[ÚLTIMO SEMESTRE CON CRÉDITOS]]&gt;0,ROUND(AVERAGE(ActividadesCom[[#This Row],[VALOR NIVEL 5]],ActividadesCom[[#This Row],[VALOR NIVEL 4]],ActividadesCom[[#This Row],[VALOR NIVEL 3]],ActividadesCom[[#This Row],[VALOR NIVEL 2]],ActividadesCom[[#This Row],[VALOR NIVEL 1]]),0),"")</f>
        <v>2</v>
      </c>
      <c r="G759" s="5" t="str">
        <f>IF(ActividadesCom[[#This Row],[PROMEDIO]]="","",IF(ActividadesCom[[#This Row],[PROMEDIO]]&gt;=4,"EXCELENTE",IF(ActividadesCom[[#This Row],[PROMEDIO]]&gt;=3,"NOTABLE",IF(ActividadesCom[[#This Row],[PROMEDIO]]&gt;=2,"BUENO",IF(ActividadesCom[[#This Row],[PROMEDIO]]=1,"SUFICIENTE","")))))</f>
        <v>BUENO</v>
      </c>
      <c r="H759" s="5">
        <f>MAX(ActividadesCom[[#This Row],[PERÍODO 1]],ActividadesCom[[#This Row],[PERÍODO 2]],ActividadesCom[[#This Row],[PERÍODO 3]],ActividadesCom[[#This Row],[PERÍODO 4]],ActividadesCom[[#This Row],[PERÍODO 5]])</f>
        <v>20173</v>
      </c>
      <c r="I759" s="10" t="s">
        <v>487</v>
      </c>
      <c r="J759" s="5">
        <v>20171</v>
      </c>
      <c r="K759" s="5" t="s">
        <v>4010</v>
      </c>
      <c r="L759" s="5">
        <f>IF(ActividadesCom[[#This Row],[NIVEL 1]]&lt;&gt;0,VLOOKUP(ActividadesCom[[#This Row],[NIVEL 1]],Catálogo!A:B,2,FALSE),"")</f>
        <v>2</v>
      </c>
      <c r="M759" s="5">
        <v>1</v>
      </c>
      <c r="N759" s="6" t="s">
        <v>351</v>
      </c>
      <c r="O759" s="5">
        <v>20171</v>
      </c>
      <c r="P759" s="5" t="s">
        <v>4010</v>
      </c>
      <c r="Q759" s="5">
        <f>IF(ActividadesCom[[#This Row],[NIVEL 2]]&lt;&gt;0,VLOOKUP(ActividadesCom[[#This Row],[NIVEL 2]],Catálogo!A:B,2,FALSE),"")</f>
        <v>2</v>
      </c>
      <c r="R759" s="5">
        <v>1</v>
      </c>
      <c r="S759" s="6" t="s">
        <v>510</v>
      </c>
      <c r="T759" s="5">
        <v>20173</v>
      </c>
      <c r="U759" s="5" t="s">
        <v>4010</v>
      </c>
      <c r="V759" s="5">
        <f>IF(ActividadesCom[[#This Row],[NIVEL 3]]&lt;&gt;0,VLOOKUP(ActividadesCom[[#This Row],[NIVEL 3]],Catálogo!A:B,2,FALSE),"")</f>
        <v>2</v>
      </c>
      <c r="W759" s="5">
        <v>1</v>
      </c>
      <c r="X759" s="6" t="s">
        <v>276</v>
      </c>
      <c r="Y759" s="5">
        <v>20161</v>
      </c>
      <c r="Z759" s="5" t="s">
        <v>4010</v>
      </c>
      <c r="AA759" s="5">
        <f>IF(ActividadesCom[[#This Row],[NIVEL 4]]&lt;&gt;0,VLOOKUP(ActividadesCom[[#This Row],[NIVEL 4]],Catálogo!A:B,2,FALSE),"")</f>
        <v>2</v>
      </c>
      <c r="AB759" s="5">
        <v>1</v>
      </c>
      <c r="AC759" s="6" t="s">
        <v>790</v>
      </c>
      <c r="AD759" s="5">
        <v>20143</v>
      </c>
      <c r="AE759" s="5" t="s">
        <v>4010</v>
      </c>
      <c r="AF759" s="5">
        <f>IF(ActividadesCom[[#This Row],[NIVEL 5]]&lt;&gt;0,VLOOKUP(ActividadesCom[[#This Row],[NIVEL 5]],Catálogo!A:B,2,FALSE),"")</f>
        <v>2</v>
      </c>
      <c r="AG759" s="5">
        <v>1</v>
      </c>
      <c r="AH759" s="2"/>
      <c r="AI759" s="2"/>
    </row>
    <row r="760" spans="1:35" ht="30" hidden="1" customHeight="1" x14ac:dyDescent="0.25">
      <c r="A760" s="7">
        <v>14470460</v>
      </c>
      <c r="B760" s="97" t="str">
        <f>VLOOKUP(ActividadesCom[[#This Row],[NO. DE CONTROL]],'LISTADO ESTUDIANTES'!A:C,3,FALSE)</f>
        <v>URDAPILLETA AGUILAR ERICK DANIEL</v>
      </c>
      <c r="C760" s="97" t="str">
        <f>VLOOKUP(ActividadesCom[[#This Row],[NO. DE CONTROL]],'LISTADO ESTUDIANTES'!A:B,2,FALSE)</f>
        <v>INGENIERIA INFORMATICA</v>
      </c>
      <c r="D760" s="18" t="str">
        <f>VLOOKUP(ActividadesCom[[#This Row],[NO. DE CONTROL]],'LISTADO ESTUDIANTES'!A:D,4,FALSE)</f>
        <v>BAJA</v>
      </c>
      <c r="E760" s="5">
        <f>SUM(ActividadesCom[[#This Row],[CRÉD. 1]],ActividadesCom[[#This Row],[CRÉD. 2]],ActividadesCom[[#This Row],[CRÉD. 3]],ActividadesCom[[#This Row],[CRÉD. 4]],ActividadesCom[[#This Row],[CRÉD. 5]])</f>
        <v>0</v>
      </c>
      <c r="F760" s="17" t="str">
        <f>IF(ActividadesCom[[#This Row],[ÚLTIMO SEMESTRE CON CRÉDITOS]]&gt;0,ROUND(AVERAGE(ActividadesCom[[#This Row],[VALOR NIVEL 5]],ActividadesCom[[#This Row],[VALOR NIVEL 4]],ActividadesCom[[#This Row],[VALOR NIVEL 3]],ActividadesCom[[#This Row],[VALOR NIVEL 2]],ActividadesCom[[#This Row],[VALOR NIVEL 1]]),0),"")</f>
        <v/>
      </c>
      <c r="G760" s="5" t="str">
        <f>IF(ActividadesCom[[#This Row],[PROMEDIO]]="","",IF(ActividadesCom[[#This Row],[PROMEDIO]]&gt;=4,"EXCELENTE",IF(ActividadesCom[[#This Row],[PROMEDIO]]&gt;=3,"NOTABLE",IF(ActividadesCom[[#This Row],[PROMEDIO]]&gt;=2,"BUENO",IF(ActividadesCom[[#This Row],[PROMEDIO]]=1,"SUFICIENTE","")))))</f>
        <v/>
      </c>
      <c r="H760" s="5">
        <f>MAX(ActividadesCom[[#This Row],[PERÍODO 1]],ActividadesCom[[#This Row],[PERÍODO 2]],ActividadesCom[[#This Row],[PERÍODO 3]],ActividadesCom[[#This Row],[PERÍODO 4]],ActividadesCom[[#This Row],[PERÍODO 5]])</f>
        <v>0</v>
      </c>
      <c r="I760" s="10"/>
      <c r="J760" s="5"/>
      <c r="K760" s="5"/>
      <c r="L760" s="5" t="str">
        <f>IF(ActividadesCom[[#This Row],[NIVEL 1]]&lt;&gt;0,VLOOKUP(ActividadesCom[[#This Row],[NIVEL 1]],Catálogo!A:B,2,FALSE),"")</f>
        <v/>
      </c>
      <c r="M760" s="5"/>
      <c r="N760" s="6"/>
      <c r="O760" s="5"/>
      <c r="P760" s="5"/>
      <c r="Q760" s="5" t="str">
        <f>IF(ActividadesCom[[#This Row],[NIVEL 2]]&lt;&gt;0,VLOOKUP(ActividadesCom[[#This Row],[NIVEL 2]],Catálogo!A:B,2,FALSE),"")</f>
        <v/>
      </c>
      <c r="R760" s="5"/>
      <c r="S760" s="6"/>
      <c r="T760" s="5"/>
      <c r="U760" s="5"/>
      <c r="V760" s="5" t="str">
        <f>IF(ActividadesCom[[#This Row],[NIVEL 3]]&lt;&gt;0,VLOOKUP(ActividadesCom[[#This Row],[NIVEL 3]],Catálogo!A:B,2,FALSE),"")</f>
        <v/>
      </c>
      <c r="W760" s="5"/>
      <c r="X760" s="6"/>
      <c r="Y760" s="5"/>
      <c r="Z760" s="5"/>
      <c r="AA760" s="5" t="str">
        <f>IF(ActividadesCom[[#This Row],[NIVEL 4]]&lt;&gt;0,VLOOKUP(ActividadesCom[[#This Row],[NIVEL 4]],Catálogo!A:B,2,FALSE),"")</f>
        <v/>
      </c>
      <c r="AB760" s="5"/>
      <c r="AC760" s="6"/>
      <c r="AD760" s="5"/>
      <c r="AE760" s="5"/>
      <c r="AF760" s="5" t="str">
        <f>IF(ActividadesCom[[#This Row],[NIVEL 5]]&lt;&gt;0,VLOOKUP(ActividadesCom[[#This Row],[NIVEL 5]],Catálogo!A:B,2,FALSE),"")</f>
        <v/>
      </c>
      <c r="AG760" s="5"/>
      <c r="AH760" s="2"/>
      <c r="AI760" s="2"/>
    </row>
    <row r="761" spans="1:35" ht="30" hidden="1" customHeight="1" x14ac:dyDescent="0.25">
      <c r="A761" s="7">
        <v>14470462</v>
      </c>
      <c r="B761" s="97" t="str">
        <f>VLOOKUP(ActividadesCom[[#This Row],[NO. DE CONTROL]],'LISTADO ESTUDIANTES'!A:C,3,FALSE)</f>
        <v>MONTES RAMIREZ ANDRES JOVANNY</v>
      </c>
      <c r="C761" s="97" t="str">
        <f>VLOOKUP(ActividadesCom[[#This Row],[NO. DE CONTROL]],'LISTADO ESTUDIANTES'!A:B,2,FALSE)</f>
        <v>INGENIERIA EN SISTEMAS COMPUTACIONALES</v>
      </c>
      <c r="D761" s="18" t="str">
        <f>VLOOKUP(ActividadesCom[[#This Row],[NO. DE CONTROL]],'LISTADO ESTUDIANTES'!A:D,4,FALSE)</f>
        <v>BAJA</v>
      </c>
      <c r="E761" s="5">
        <f>SUM(ActividadesCom[[#This Row],[CRÉD. 1]],ActividadesCom[[#This Row],[CRÉD. 2]],ActividadesCom[[#This Row],[CRÉD. 3]],ActividadesCom[[#This Row],[CRÉD. 4]],ActividadesCom[[#This Row],[CRÉD. 5]])</f>
        <v>0</v>
      </c>
      <c r="F761" s="17" t="str">
        <f>IF(ActividadesCom[[#This Row],[ÚLTIMO SEMESTRE CON CRÉDITOS]]&gt;0,ROUND(AVERAGE(ActividadesCom[[#This Row],[VALOR NIVEL 5]],ActividadesCom[[#This Row],[VALOR NIVEL 4]],ActividadesCom[[#This Row],[VALOR NIVEL 3]],ActividadesCom[[#This Row],[VALOR NIVEL 2]],ActividadesCom[[#This Row],[VALOR NIVEL 1]]),0),"")</f>
        <v/>
      </c>
      <c r="G761" s="5" t="str">
        <f>IF(ActividadesCom[[#This Row],[PROMEDIO]]="","",IF(ActividadesCom[[#This Row],[PROMEDIO]]&gt;=4,"EXCELENTE",IF(ActividadesCom[[#This Row],[PROMEDIO]]&gt;=3,"NOTABLE",IF(ActividadesCom[[#This Row],[PROMEDIO]]&gt;=2,"BUENO",IF(ActividadesCom[[#This Row],[PROMEDIO]]=1,"SUFICIENTE","")))))</f>
        <v/>
      </c>
      <c r="H761" s="5">
        <f>MAX(ActividadesCom[[#This Row],[PERÍODO 1]],ActividadesCom[[#This Row],[PERÍODO 2]],ActividadesCom[[#This Row],[PERÍODO 3]],ActividadesCom[[#This Row],[PERÍODO 4]],ActividadesCom[[#This Row],[PERÍODO 5]])</f>
        <v>0</v>
      </c>
      <c r="I761" s="10"/>
      <c r="J761" s="5"/>
      <c r="K761" s="5"/>
      <c r="L761" s="5" t="str">
        <f>IF(ActividadesCom[[#This Row],[NIVEL 1]]&lt;&gt;0,VLOOKUP(ActividadesCom[[#This Row],[NIVEL 1]],Catálogo!A:B,2,FALSE),"")</f>
        <v/>
      </c>
      <c r="M761" s="5"/>
      <c r="N761" s="6"/>
      <c r="O761" s="5"/>
      <c r="P761" s="5"/>
      <c r="Q761" s="5" t="str">
        <f>IF(ActividadesCom[[#This Row],[NIVEL 2]]&lt;&gt;0,VLOOKUP(ActividadesCom[[#This Row],[NIVEL 2]],Catálogo!A:B,2,FALSE),"")</f>
        <v/>
      </c>
      <c r="R761" s="5"/>
      <c r="S761" s="6"/>
      <c r="T761" s="5"/>
      <c r="U761" s="5"/>
      <c r="V761" s="5" t="str">
        <f>IF(ActividadesCom[[#This Row],[NIVEL 3]]&lt;&gt;0,VLOOKUP(ActividadesCom[[#This Row],[NIVEL 3]],Catálogo!A:B,2,FALSE),"")</f>
        <v/>
      </c>
      <c r="W761" s="5"/>
      <c r="X761" s="6"/>
      <c r="Y761" s="5"/>
      <c r="Z761" s="5"/>
      <c r="AA761" s="5" t="str">
        <f>IF(ActividadesCom[[#This Row],[NIVEL 4]]&lt;&gt;0,VLOOKUP(ActividadesCom[[#This Row],[NIVEL 4]],Catálogo!A:B,2,FALSE),"")</f>
        <v/>
      </c>
      <c r="AB761" s="5"/>
      <c r="AC761" s="6"/>
      <c r="AD761" s="5"/>
      <c r="AE761" s="5"/>
      <c r="AF761" s="5" t="str">
        <f>IF(ActividadesCom[[#This Row],[NIVEL 5]]&lt;&gt;0,VLOOKUP(ActividadesCom[[#This Row],[NIVEL 5]],Catálogo!A:B,2,FALSE),"")</f>
        <v/>
      </c>
      <c r="AG761" s="5"/>
      <c r="AH761" s="2"/>
      <c r="AI761" s="2"/>
    </row>
    <row r="762" spans="1:35" ht="30" hidden="1" customHeight="1" x14ac:dyDescent="0.25">
      <c r="A762" s="7">
        <v>14470464</v>
      </c>
      <c r="B762" s="97" t="str">
        <f>VLOOKUP(ActividadesCom[[#This Row],[NO. DE CONTROL]],'LISTADO ESTUDIANTES'!A:C,3,FALSE)</f>
        <v>MAY PEREZ LEONARDO JAVIER</v>
      </c>
      <c r="C762" s="97" t="str">
        <f>VLOOKUP(ActividadesCom[[#This Row],[NO. DE CONTROL]],'LISTADO ESTUDIANTES'!A:B,2,FALSE)</f>
        <v>INGENIERIA MECANICA</v>
      </c>
      <c r="D762" s="18" t="str">
        <f>VLOOKUP(ActividadesCom[[#This Row],[NO. DE CONTROL]],'LISTADO ESTUDIANTES'!A:D,4,FALSE)</f>
        <v>BAJA</v>
      </c>
      <c r="E762" s="5">
        <f>SUM(ActividadesCom[[#This Row],[CRÉD. 1]],ActividadesCom[[#This Row],[CRÉD. 2]],ActividadesCom[[#This Row],[CRÉD. 3]],ActividadesCom[[#This Row],[CRÉD. 4]],ActividadesCom[[#This Row],[CRÉD. 5]])</f>
        <v>0</v>
      </c>
      <c r="F762" s="17" t="str">
        <f>IF(ActividadesCom[[#This Row],[ÚLTIMO SEMESTRE CON CRÉDITOS]]&gt;0,ROUND(AVERAGE(ActividadesCom[[#This Row],[VALOR NIVEL 5]],ActividadesCom[[#This Row],[VALOR NIVEL 4]],ActividadesCom[[#This Row],[VALOR NIVEL 3]],ActividadesCom[[#This Row],[VALOR NIVEL 2]],ActividadesCom[[#This Row],[VALOR NIVEL 1]]),0),"")</f>
        <v/>
      </c>
      <c r="G762" s="5" t="str">
        <f>IF(ActividadesCom[[#This Row],[PROMEDIO]]="","",IF(ActividadesCom[[#This Row],[PROMEDIO]]&gt;=4,"EXCELENTE",IF(ActividadesCom[[#This Row],[PROMEDIO]]&gt;=3,"NOTABLE",IF(ActividadesCom[[#This Row],[PROMEDIO]]&gt;=2,"BUENO",IF(ActividadesCom[[#This Row],[PROMEDIO]]=1,"SUFICIENTE","")))))</f>
        <v/>
      </c>
      <c r="H762" s="5">
        <f>MAX(ActividadesCom[[#This Row],[PERÍODO 1]],ActividadesCom[[#This Row],[PERÍODO 2]],ActividadesCom[[#This Row],[PERÍODO 3]],ActividadesCom[[#This Row],[PERÍODO 4]],ActividadesCom[[#This Row],[PERÍODO 5]])</f>
        <v>0</v>
      </c>
      <c r="I762" s="10"/>
      <c r="J762" s="5"/>
      <c r="K762" s="5"/>
      <c r="L762" s="5" t="str">
        <f>IF(ActividadesCom[[#This Row],[NIVEL 1]]&lt;&gt;0,VLOOKUP(ActividadesCom[[#This Row],[NIVEL 1]],Catálogo!A:B,2,FALSE),"")</f>
        <v/>
      </c>
      <c r="M762" s="5"/>
      <c r="N762" s="6"/>
      <c r="O762" s="5"/>
      <c r="P762" s="5"/>
      <c r="Q762" s="5" t="str">
        <f>IF(ActividadesCom[[#This Row],[NIVEL 2]]&lt;&gt;0,VLOOKUP(ActividadesCom[[#This Row],[NIVEL 2]],Catálogo!A:B,2,FALSE),"")</f>
        <v/>
      </c>
      <c r="R762" s="5"/>
      <c r="S762" s="6"/>
      <c r="T762" s="5"/>
      <c r="U762" s="5"/>
      <c r="V762" s="5" t="str">
        <f>IF(ActividadesCom[[#This Row],[NIVEL 3]]&lt;&gt;0,VLOOKUP(ActividadesCom[[#This Row],[NIVEL 3]],Catálogo!A:B,2,FALSE),"")</f>
        <v/>
      </c>
      <c r="W762" s="5"/>
      <c r="X762" s="6"/>
      <c r="Y762" s="5"/>
      <c r="Z762" s="5"/>
      <c r="AA762" s="5" t="str">
        <f>IF(ActividadesCom[[#This Row],[NIVEL 4]]&lt;&gt;0,VLOOKUP(ActividadesCom[[#This Row],[NIVEL 4]],Catálogo!A:B,2,FALSE),"")</f>
        <v/>
      </c>
      <c r="AB762" s="5"/>
      <c r="AC762" s="6"/>
      <c r="AD762" s="5"/>
      <c r="AE762" s="5"/>
      <c r="AF762" s="5" t="str">
        <f>IF(ActividadesCom[[#This Row],[NIVEL 5]]&lt;&gt;0,VLOOKUP(ActividadesCom[[#This Row],[NIVEL 5]],Catálogo!A:B,2,FALSE),"")</f>
        <v/>
      </c>
      <c r="AG762" s="5"/>
      <c r="AH762" s="2"/>
      <c r="AI762" s="2"/>
    </row>
    <row r="763" spans="1:35" ht="30" hidden="1" customHeight="1" x14ac:dyDescent="0.25">
      <c r="A763" s="7">
        <v>14470465</v>
      </c>
      <c r="B763" s="97" t="str">
        <f>VLOOKUP(ActividadesCom[[#This Row],[NO. DE CONTROL]],'LISTADO ESTUDIANTES'!A:C,3,FALSE)</f>
        <v>CHUC MÉNDEZ LUIS DAVID</v>
      </c>
      <c r="C763" s="97" t="str">
        <f>VLOOKUP(ActividadesCom[[#This Row],[NO. DE CONTROL]],'LISTADO ESTUDIANTES'!A:B,2,FALSE)</f>
        <v>INGENIERIA EN SISTEMAS COMPUTACIONALES</v>
      </c>
      <c r="D763" s="18" t="str">
        <f>VLOOKUP(ActividadesCom[[#This Row],[NO. DE CONTROL]],'LISTADO ESTUDIANTES'!A:D,4,FALSE)</f>
        <v>BAJA</v>
      </c>
      <c r="E763" s="5">
        <f>SUM(ActividadesCom[[#This Row],[CRÉD. 1]],ActividadesCom[[#This Row],[CRÉD. 2]],ActividadesCom[[#This Row],[CRÉD. 3]],ActividadesCom[[#This Row],[CRÉD. 4]],ActividadesCom[[#This Row],[CRÉD. 5]])</f>
        <v>0</v>
      </c>
      <c r="F763" s="17" t="str">
        <f>IF(ActividadesCom[[#This Row],[ÚLTIMO SEMESTRE CON CRÉDITOS]]&gt;0,ROUND(AVERAGE(ActividadesCom[[#This Row],[VALOR NIVEL 5]],ActividadesCom[[#This Row],[VALOR NIVEL 4]],ActividadesCom[[#This Row],[VALOR NIVEL 3]],ActividadesCom[[#This Row],[VALOR NIVEL 2]],ActividadesCom[[#This Row],[VALOR NIVEL 1]]),0),"")</f>
        <v/>
      </c>
      <c r="G763" s="5" t="str">
        <f>IF(ActividadesCom[[#This Row],[PROMEDIO]]="","",IF(ActividadesCom[[#This Row],[PROMEDIO]]&gt;=4,"EXCELENTE",IF(ActividadesCom[[#This Row],[PROMEDIO]]&gt;=3,"NOTABLE",IF(ActividadesCom[[#This Row],[PROMEDIO]]&gt;=2,"BUENO",IF(ActividadesCom[[#This Row],[PROMEDIO]]=1,"SUFICIENTE","")))))</f>
        <v/>
      </c>
      <c r="H763" s="5">
        <f>MAX(ActividadesCom[[#This Row],[PERÍODO 1]],ActividadesCom[[#This Row],[PERÍODO 2]],ActividadesCom[[#This Row],[PERÍODO 3]],ActividadesCom[[#This Row],[PERÍODO 4]],ActividadesCom[[#This Row],[PERÍODO 5]])</f>
        <v>0</v>
      </c>
      <c r="I763" s="10"/>
      <c r="J763" s="5"/>
      <c r="K763" s="5"/>
      <c r="L763" s="5" t="str">
        <f>IF(ActividadesCom[[#This Row],[NIVEL 1]]&lt;&gt;0,VLOOKUP(ActividadesCom[[#This Row],[NIVEL 1]],Catálogo!A:B,2,FALSE),"")</f>
        <v/>
      </c>
      <c r="M763" s="5"/>
      <c r="N763" s="6"/>
      <c r="O763" s="5"/>
      <c r="P763" s="5"/>
      <c r="Q763" s="5" t="str">
        <f>IF(ActividadesCom[[#This Row],[NIVEL 2]]&lt;&gt;0,VLOOKUP(ActividadesCom[[#This Row],[NIVEL 2]],Catálogo!A:B,2,FALSE),"")</f>
        <v/>
      </c>
      <c r="R763" s="5"/>
      <c r="S763" s="6"/>
      <c r="T763" s="5"/>
      <c r="U763" s="5"/>
      <c r="V763" s="5" t="str">
        <f>IF(ActividadesCom[[#This Row],[NIVEL 3]]&lt;&gt;0,VLOOKUP(ActividadesCom[[#This Row],[NIVEL 3]],Catálogo!A:B,2,FALSE),"")</f>
        <v/>
      </c>
      <c r="W763" s="5"/>
      <c r="X763" s="6"/>
      <c r="Y763" s="5"/>
      <c r="Z763" s="5"/>
      <c r="AA763" s="5" t="str">
        <f>IF(ActividadesCom[[#This Row],[NIVEL 4]]&lt;&gt;0,VLOOKUP(ActividadesCom[[#This Row],[NIVEL 4]],Catálogo!A:B,2,FALSE),"")</f>
        <v/>
      </c>
      <c r="AB763" s="5"/>
      <c r="AC763" s="6"/>
      <c r="AD763" s="5"/>
      <c r="AE763" s="5"/>
      <c r="AF763" s="5" t="str">
        <f>IF(ActividadesCom[[#This Row],[NIVEL 5]]&lt;&gt;0,VLOOKUP(ActividadesCom[[#This Row],[NIVEL 5]],Catálogo!A:B,2,FALSE),"")</f>
        <v/>
      </c>
      <c r="AG763" s="5"/>
      <c r="AH763" s="2"/>
      <c r="AI763" s="2"/>
    </row>
    <row r="764" spans="1:35" ht="30" hidden="1" customHeight="1" x14ac:dyDescent="0.25">
      <c r="A764" s="7">
        <v>14470466</v>
      </c>
      <c r="B764" s="97" t="str">
        <f>VLOOKUP(ActividadesCom[[#This Row],[NO. DE CONTROL]],'LISTADO ESTUDIANTES'!A:C,3,FALSE)</f>
        <v>GOMEZ CHAVEZ JOSÉ DANIEL</v>
      </c>
      <c r="C764" s="97" t="str">
        <f>VLOOKUP(ActividadesCom[[#This Row],[NO. DE CONTROL]],'LISTADO ESTUDIANTES'!A:B,2,FALSE)</f>
        <v>INGENIERIA MECANICA</v>
      </c>
      <c r="D764" s="18" t="str">
        <f>VLOOKUP(ActividadesCom[[#This Row],[NO. DE CONTROL]],'LISTADO ESTUDIANTES'!A:D,4,FALSE)</f>
        <v>EGRESADO(A)</v>
      </c>
      <c r="E764" s="5">
        <f>SUM(ActividadesCom[[#This Row],[CRÉD. 1]],ActividadesCom[[#This Row],[CRÉD. 2]],ActividadesCom[[#This Row],[CRÉD. 3]],ActividadesCom[[#This Row],[CRÉD. 4]],ActividadesCom[[#This Row],[CRÉD. 5]])</f>
        <v>5</v>
      </c>
      <c r="F764" s="17">
        <f>IF(ActividadesCom[[#This Row],[ÚLTIMO SEMESTRE CON CRÉDITOS]]&gt;0,ROUND(AVERAGE(ActividadesCom[[#This Row],[VALOR NIVEL 5]],ActividadesCom[[#This Row],[VALOR NIVEL 4]],ActividadesCom[[#This Row],[VALOR NIVEL 3]],ActividadesCom[[#This Row],[VALOR NIVEL 2]],ActividadesCom[[#This Row],[VALOR NIVEL 1]]),0),"")</f>
        <v>2</v>
      </c>
      <c r="G764" s="5" t="str">
        <f>IF(ActividadesCom[[#This Row],[PROMEDIO]]="","",IF(ActividadesCom[[#This Row],[PROMEDIO]]&gt;=4,"EXCELENTE",IF(ActividadesCom[[#This Row],[PROMEDIO]]&gt;=3,"NOTABLE",IF(ActividadesCom[[#This Row],[PROMEDIO]]&gt;=2,"BUENO",IF(ActividadesCom[[#This Row],[PROMEDIO]]=1,"SUFICIENTE","")))))</f>
        <v>BUENO</v>
      </c>
      <c r="H764" s="5">
        <f>MAX(ActividadesCom[[#This Row],[PERÍODO 1]],ActividadesCom[[#This Row],[PERÍODO 2]],ActividadesCom[[#This Row],[PERÍODO 3]],ActividadesCom[[#This Row],[PERÍODO 4]],ActividadesCom[[#This Row],[PERÍODO 5]])</f>
        <v>20173</v>
      </c>
      <c r="I764" s="10" t="s">
        <v>128</v>
      </c>
      <c r="J764" s="5">
        <v>20161</v>
      </c>
      <c r="K764" s="5" t="s">
        <v>4010</v>
      </c>
      <c r="L764" s="5">
        <f>IF(ActividadesCom[[#This Row],[NIVEL 1]]&lt;&gt;0,VLOOKUP(ActividadesCom[[#This Row],[NIVEL 1]],Catálogo!A:B,2,FALSE),"")</f>
        <v>2</v>
      </c>
      <c r="M764" s="5">
        <v>1</v>
      </c>
      <c r="N764" s="6" t="s">
        <v>296</v>
      </c>
      <c r="O764" s="5">
        <v>20171</v>
      </c>
      <c r="P764" s="5" t="s">
        <v>4010</v>
      </c>
      <c r="Q764" s="5">
        <f>IF(ActividadesCom[[#This Row],[NIVEL 2]]&lt;&gt;0,VLOOKUP(ActividadesCom[[#This Row],[NIVEL 2]],Catálogo!A:B,2,FALSE),"")</f>
        <v>2</v>
      </c>
      <c r="R764" s="5">
        <v>1</v>
      </c>
      <c r="S764" s="6" t="s">
        <v>437</v>
      </c>
      <c r="T764" s="5">
        <v>20173</v>
      </c>
      <c r="U764" s="5" t="s">
        <v>4010</v>
      </c>
      <c r="V764" s="5">
        <f>IF(ActividadesCom[[#This Row],[NIVEL 3]]&lt;&gt;0,VLOOKUP(ActividadesCom[[#This Row],[NIVEL 3]],Catálogo!A:B,2,FALSE),"")</f>
        <v>2</v>
      </c>
      <c r="W764" s="5">
        <v>2</v>
      </c>
      <c r="X764" s="6"/>
      <c r="Y764" s="5"/>
      <c r="Z764" s="5"/>
      <c r="AA764" s="5" t="str">
        <f>IF(ActividadesCom[[#This Row],[NIVEL 4]]&lt;&gt;0,VLOOKUP(ActividadesCom[[#This Row],[NIVEL 4]],Catálogo!A:B,2,FALSE),"")</f>
        <v/>
      </c>
      <c r="AB764" s="5"/>
      <c r="AC764" s="6" t="s">
        <v>2</v>
      </c>
      <c r="AD764" s="5">
        <v>20143</v>
      </c>
      <c r="AE764" s="5" t="s">
        <v>4010</v>
      </c>
      <c r="AF764" s="5">
        <f>IF(ActividadesCom[[#This Row],[NIVEL 5]]&lt;&gt;0,VLOOKUP(ActividadesCom[[#This Row],[NIVEL 5]],Catálogo!A:B,2,FALSE),"")</f>
        <v>2</v>
      </c>
      <c r="AG764" s="5">
        <v>1</v>
      </c>
      <c r="AH764" s="2"/>
      <c r="AI764" s="2"/>
    </row>
    <row r="765" spans="1:35" ht="30" hidden="1" customHeight="1" x14ac:dyDescent="0.25">
      <c r="A765" s="7">
        <v>14470467</v>
      </c>
      <c r="B765" s="97" t="str">
        <f>VLOOKUP(ActividadesCom[[#This Row],[NO. DE CONTROL]],'LISTADO ESTUDIANTES'!A:C,3,FALSE)</f>
        <v>PECH FLORES JUAN MANUEL</v>
      </c>
      <c r="C765" s="97" t="str">
        <f>VLOOKUP(ActividadesCom[[#This Row],[NO. DE CONTROL]],'LISTADO ESTUDIANTES'!A:B,2,FALSE)</f>
        <v>INGENIERIA MECANICA</v>
      </c>
      <c r="D765" s="18" t="str">
        <f>VLOOKUP(ActividadesCom[[#This Row],[NO. DE CONTROL]],'LISTADO ESTUDIANTES'!A:D,4,FALSE)</f>
        <v>EGRESADO(A)</v>
      </c>
      <c r="E765" s="5">
        <f>SUM(ActividadesCom[[#This Row],[CRÉD. 1]],ActividadesCom[[#This Row],[CRÉD. 2]],ActividadesCom[[#This Row],[CRÉD. 3]],ActividadesCom[[#This Row],[CRÉD. 4]],ActividadesCom[[#This Row],[CRÉD. 5]])</f>
        <v>5</v>
      </c>
      <c r="F765" s="17">
        <f>IF(ActividadesCom[[#This Row],[ÚLTIMO SEMESTRE CON CRÉDITOS]]&gt;0,ROUND(AVERAGE(ActividadesCom[[#This Row],[VALOR NIVEL 5]],ActividadesCom[[#This Row],[VALOR NIVEL 4]],ActividadesCom[[#This Row],[VALOR NIVEL 3]],ActividadesCom[[#This Row],[VALOR NIVEL 2]],ActividadesCom[[#This Row],[VALOR NIVEL 1]]),0),"")</f>
        <v>2</v>
      </c>
      <c r="G765" s="5" t="str">
        <f>IF(ActividadesCom[[#This Row],[PROMEDIO]]="","",IF(ActividadesCom[[#This Row],[PROMEDIO]]&gt;=4,"EXCELENTE",IF(ActividadesCom[[#This Row],[PROMEDIO]]&gt;=3,"NOTABLE",IF(ActividadesCom[[#This Row],[PROMEDIO]]&gt;=2,"BUENO",IF(ActividadesCom[[#This Row],[PROMEDIO]]=1,"SUFICIENTE","")))))</f>
        <v>BUENO</v>
      </c>
      <c r="H765" s="5">
        <f>MAX(ActividadesCom[[#This Row],[PERÍODO 1]],ActividadesCom[[#This Row],[PERÍODO 2]],ActividadesCom[[#This Row],[PERÍODO 3]],ActividadesCom[[#This Row],[PERÍODO 4]],ActividadesCom[[#This Row],[PERÍODO 5]])</f>
        <v>20181</v>
      </c>
      <c r="I765" s="10" t="s">
        <v>601</v>
      </c>
      <c r="J765" s="5">
        <v>20181</v>
      </c>
      <c r="K765" s="5" t="s">
        <v>4010</v>
      </c>
      <c r="L765" s="5">
        <f>IF(ActividadesCom[[#This Row],[NIVEL 1]]&lt;&gt;0,VLOOKUP(ActividadesCom[[#This Row],[NIVEL 1]],Catálogo!A:B,2,FALSE),"")</f>
        <v>2</v>
      </c>
      <c r="M765" s="5">
        <v>1</v>
      </c>
      <c r="N765" s="6" t="s">
        <v>648</v>
      </c>
      <c r="O765" s="5">
        <v>20181</v>
      </c>
      <c r="P765" s="5" t="s">
        <v>4010</v>
      </c>
      <c r="Q765" s="5">
        <f>IF(ActividadesCom[[#This Row],[NIVEL 2]]&lt;&gt;0,VLOOKUP(ActividadesCom[[#This Row],[NIVEL 2]],Catálogo!A:B,2,FALSE),"")</f>
        <v>2</v>
      </c>
      <c r="R765" s="5">
        <v>2</v>
      </c>
      <c r="S765" s="6"/>
      <c r="T765" s="5"/>
      <c r="U765" s="5"/>
      <c r="V765" s="5" t="str">
        <f>IF(ActividadesCom[[#This Row],[NIVEL 3]]&lt;&gt;0,VLOOKUP(ActividadesCom[[#This Row],[NIVEL 3]],Catálogo!A:B,2,FALSE),"")</f>
        <v/>
      </c>
      <c r="W765" s="5"/>
      <c r="X765" s="6" t="s">
        <v>55</v>
      </c>
      <c r="Y765" s="5">
        <v>20143</v>
      </c>
      <c r="Z765" s="5" t="s">
        <v>4010</v>
      </c>
      <c r="AA765" s="5">
        <f>IF(ActividadesCom[[#This Row],[NIVEL 4]]&lt;&gt;0,VLOOKUP(ActividadesCom[[#This Row],[NIVEL 4]],Catálogo!A:B,2,FALSE),"")</f>
        <v>2</v>
      </c>
      <c r="AB765" s="5">
        <v>1</v>
      </c>
      <c r="AC765" s="6" t="s">
        <v>34</v>
      </c>
      <c r="AD765" s="5">
        <v>20173</v>
      </c>
      <c r="AE765" s="5" t="s">
        <v>4010</v>
      </c>
      <c r="AF765" s="5">
        <f>IF(ActividadesCom[[#This Row],[NIVEL 5]]&lt;&gt;0,VLOOKUP(ActividadesCom[[#This Row],[NIVEL 5]],Catálogo!A:B,2,FALSE),"")</f>
        <v>2</v>
      </c>
      <c r="AG765" s="5">
        <v>1</v>
      </c>
      <c r="AH765" s="2"/>
      <c r="AI765" s="2"/>
    </row>
    <row r="766" spans="1:35" ht="30" hidden="1" customHeight="1" x14ac:dyDescent="0.25">
      <c r="A766" s="7">
        <v>14470468</v>
      </c>
      <c r="B766" s="97" t="str">
        <f>VLOOKUP(ActividadesCom[[#This Row],[NO. DE CONTROL]],'LISTADO ESTUDIANTES'!A:C,3,FALSE)</f>
        <v>CHAN TUN FRANCISCO FULGENCIO</v>
      </c>
      <c r="C766" s="97" t="str">
        <f>VLOOKUP(ActividadesCom[[#This Row],[NO. DE CONTROL]],'LISTADO ESTUDIANTES'!A:B,2,FALSE)</f>
        <v>INGENIERIA MECANICA</v>
      </c>
      <c r="D766" s="18" t="str">
        <f>VLOOKUP(ActividadesCom[[#This Row],[NO. DE CONTROL]],'LISTADO ESTUDIANTES'!A:D,4,FALSE)</f>
        <v>EGRESADO(A)</v>
      </c>
      <c r="E766" s="5">
        <f>SUM(ActividadesCom[[#This Row],[CRÉD. 1]],ActividadesCom[[#This Row],[CRÉD. 2]],ActividadesCom[[#This Row],[CRÉD. 3]],ActividadesCom[[#This Row],[CRÉD. 4]],ActividadesCom[[#This Row],[CRÉD. 5]])</f>
        <v>5</v>
      </c>
      <c r="F766" s="17">
        <f>IF(ActividadesCom[[#This Row],[ÚLTIMO SEMESTRE CON CRÉDITOS]]&gt;0,ROUND(AVERAGE(ActividadesCom[[#This Row],[VALOR NIVEL 5]],ActividadesCom[[#This Row],[VALOR NIVEL 4]],ActividadesCom[[#This Row],[VALOR NIVEL 3]],ActividadesCom[[#This Row],[VALOR NIVEL 2]],ActividadesCom[[#This Row],[VALOR NIVEL 1]]),0),"")</f>
        <v>2</v>
      </c>
      <c r="G766" s="5" t="str">
        <f>IF(ActividadesCom[[#This Row],[PROMEDIO]]="","",IF(ActividadesCom[[#This Row],[PROMEDIO]]&gt;=4,"EXCELENTE",IF(ActividadesCom[[#This Row],[PROMEDIO]]&gt;=3,"NOTABLE",IF(ActividadesCom[[#This Row],[PROMEDIO]]&gt;=2,"BUENO",IF(ActividadesCom[[#This Row],[PROMEDIO]]=1,"SUFICIENTE","")))))</f>
        <v>BUENO</v>
      </c>
      <c r="H766" s="5">
        <f>MAX(ActividadesCom[[#This Row],[PERÍODO 1]],ActividadesCom[[#This Row],[PERÍODO 2]],ActividadesCom[[#This Row],[PERÍODO 3]],ActividadesCom[[#This Row],[PERÍODO 4]],ActividadesCom[[#This Row],[PERÍODO 5]])</f>
        <v>20181</v>
      </c>
      <c r="I766" s="10" t="s">
        <v>887</v>
      </c>
      <c r="J766" s="5">
        <v>20161</v>
      </c>
      <c r="K766" s="5" t="s">
        <v>4010</v>
      </c>
      <c r="L766" s="5">
        <f>IF(ActividadesCom[[#This Row],[NIVEL 1]]&lt;&gt;0,VLOOKUP(ActividadesCom[[#This Row],[NIVEL 1]],Catálogo!A:B,2,FALSE),"")</f>
        <v>2</v>
      </c>
      <c r="M766" s="5">
        <v>1</v>
      </c>
      <c r="N766" s="6" t="s">
        <v>895</v>
      </c>
      <c r="O766" s="5">
        <v>20151</v>
      </c>
      <c r="P766" s="5" t="s">
        <v>4010</v>
      </c>
      <c r="Q766" s="5">
        <f>IF(ActividadesCom[[#This Row],[NIVEL 2]]&lt;&gt;0,VLOOKUP(ActividadesCom[[#This Row],[NIVEL 2]],Catálogo!A:B,2,FALSE),"")</f>
        <v>2</v>
      </c>
      <c r="R766" s="5">
        <v>1</v>
      </c>
      <c r="S766" s="6" t="s">
        <v>896</v>
      </c>
      <c r="T766" s="5">
        <v>20151</v>
      </c>
      <c r="U766" s="5" t="s">
        <v>4010</v>
      </c>
      <c r="V766" s="5">
        <f>IF(ActividadesCom[[#This Row],[NIVEL 3]]&lt;&gt;0,VLOOKUP(ActividadesCom[[#This Row],[NIVEL 3]],Catálogo!A:B,2,FALSE),"")</f>
        <v>2</v>
      </c>
      <c r="W766" s="5">
        <v>1</v>
      </c>
      <c r="X766" s="6" t="s">
        <v>615</v>
      </c>
      <c r="Y766" s="5">
        <v>20181</v>
      </c>
      <c r="Z766" s="5" t="s">
        <v>4010</v>
      </c>
      <c r="AA766" s="5">
        <f>IF(ActividadesCom[[#This Row],[NIVEL 4]]&lt;&gt;0,VLOOKUP(ActividadesCom[[#This Row],[NIVEL 4]],Catálogo!A:B,2,FALSE),"")</f>
        <v>2</v>
      </c>
      <c r="AB766" s="5">
        <v>1</v>
      </c>
      <c r="AC766" s="6" t="s">
        <v>25</v>
      </c>
      <c r="AD766" s="5">
        <v>20143</v>
      </c>
      <c r="AE766" s="5" t="s">
        <v>4010</v>
      </c>
      <c r="AF766" s="5">
        <f>IF(ActividadesCom[[#This Row],[NIVEL 5]]&lt;&gt;0,VLOOKUP(ActividadesCom[[#This Row],[NIVEL 5]],Catálogo!A:B,2,FALSE),"")</f>
        <v>2</v>
      </c>
      <c r="AG766" s="5">
        <v>1</v>
      </c>
      <c r="AH766" s="2"/>
      <c r="AI766" s="2"/>
    </row>
    <row r="767" spans="1:35" ht="30" hidden="1" customHeight="1" x14ac:dyDescent="0.25">
      <c r="A767" s="7">
        <v>14470469</v>
      </c>
      <c r="B767" s="97" t="str">
        <f>VLOOKUP(ActividadesCom[[#This Row],[NO. DE CONTROL]],'LISTADO ESTUDIANTES'!A:C,3,FALSE)</f>
        <v>VILLARREAL HERNANDEZ FELIPE DE  JESUS</v>
      </c>
      <c r="C767" s="97" t="str">
        <f>VLOOKUP(ActividadesCom[[#This Row],[NO. DE CONTROL]],'LISTADO ESTUDIANTES'!A:B,2,FALSE)</f>
        <v>INGENIERIA MECANICA</v>
      </c>
      <c r="D767" s="18" t="str">
        <f>VLOOKUP(ActividadesCom[[#This Row],[NO. DE CONTROL]],'LISTADO ESTUDIANTES'!A:D,4,FALSE)</f>
        <v>EGRESADO(A)</v>
      </c>
      <c r="E767" s="5">
        <f>SUM(ActividadesCom[[#This Row],[CRÉD. 1]],ActividadesCom[[#This Row],[CRÉD. 2]],ActividadesCom[[#This Row],[CRÉD. 3]],ActividadesCom[[#This Row],[CRÉD. 4]],ActividadesCom[[#This Row],[CRÉD. 5]])</f>
        <v>5</v>
      </c>
      <c r="F767" s="17">
        <f>IF(ActividadesCom[[#This Row],[ÚLTIMO SEMESTRE CON CRÉDITOS]]&gt;0,ROUND(AVERAGE(ActividadesCom[[#This Row],[VALOR NIVEL 5]],ActividadesCom[[#This Row],[VALOR NIVEL 4]],ActividadesCom[[#This Row],[VALOR NIVEL 3]],ActividadesCom[[#This Row],[VALOR NIVEL 2]],ActividadesCom[[#This Row],[VALOR NIVEL 1]]),0),"")</f>
        <v>2</v>
      </c>
      <c r="G767" s="5" t="str">
        <f>IF(ActividadesCom[[#This Row],[PROMEDIO]]="","",IF(ActividadesCom[[#This Row],[PROMEDIO]]&gt;=4,"EXCELENTE",IF(ActividadesCom[[#This Row],[PROMEDIO]]&gt;=3,"NOTABLE",IF(ActividadesCom[[#This Row],[PROMEDIO]]&gt;=2,"BUENO",IF(ActividadesCom[[#This Row],[PROMEDIO]]=1,"SUFICIENTE","")))))</f>
        <v>BUENO</v>
      </c>
      <c r="H767" s="5">
        <f>MAX(ActividadesCom[[#This Row],[PERÍODO 1]],ActividadesCom[[#This Row],[PERÍODO 2]],ActividadesCom[[#This Row],[PERÍODO 3]],ActividadesCom[[#This Row],[PERÍODO 4]],ActividadesCom[[#This Row],[PERÍODO 5]])</f>
        <v>20181</v>
      </c>
      <c r="I767" s="10" t="s">
        <v>298</v>
      </c>
      <c r="J767" s="5">
        <v>20171</v>
      </c>
      <c r="K767" s="5" t="s">
        <v>4010</v>
      </c>
      <c r="L767" s="5">
        <f>IF(ActividadesCom[[#This Row],[NIVEL 1]]&lt;&gt;0,VLOOKUP(ActividadesCom[[#This Row],[NIVEL 1]],Catálogo!A:B,2,FALSE),"")</f>
        <v>2</v>
      </c>
      <c r="M767" s="5">
        <v>1</v>
      </c>
      <c r="N767" s="6" t="s">
        <v>654</v>
      </c>
      <c r="O767" s="5">
        <v>20153</v>
      </c>
      <c r="P767" s="5" t="s">
        <v>4010</v>
      </c>
      <c r="Q767" s="5">
        <f>IF(ActividadesCom[[#This Row],[NIVEL 2]]&lt;&gt;0,VLOOKUP(ActividadesCom[[#This Row],[NIVEL 2]],Catálogo!A:B,2,FALSE),"")</f>
        <v>2</v>
      </c>
      <c r="R767" s="5">
        <v>1</v>
      </c>
      <c r="S767" s="6" t="s">
        <v>87</v>
      </c>
      <c r="T767" s="5">
        <v>20151</v>
      </c>
      <c r="U767" s="5" t="s">
        <v>4010</v>
      </c>
      <c r="V767" s="5">
        <f>IF(ActividadesCom[[#This Row],[NIVEL 3]]&lt;&gt;0,VLOOKUP(ActividadesCom[[#This Row],[NIVEL 3]],Catálogo!A:B,2,FALSE),"")</f>
        <v>2</v>
      </c>
      <c r="W767" s="5">
        <v>1</v>
      </c>
      <c r="X767" s="6" t="s">
        <v>615</v>
      </c>
      <c r="Y767" s="5">
        <v>20181</v>
      </c>
      <c r="Z767" s="5" t="s">
        <v>4010</v>
      </c>
      <c r="AA767" s="5">
        <f>IF(ActividadesCom[[#This Row],[NIVEL 4]]&lt;&gt;0,VLOOKUP(ActividadesCom[[#This Row],[NIVEL 4]],Catálogo!A:B,2,FALSE),"")</f>
        <v>2</v>
      </c>
      <c r="AB767" s="5">
        <v>1</v>
      </c>
      <c r="AC767" s="6" t="s">
        <v>25</v>
      </c>
      <c r="AD767" s="5">
        <v>20143</v>
      </c>
      <c r="AE767" s="5" t="s">
        <v>4010</v>
      </c>
      <c r="AF767" s="5">
        <f>IF(ActividadesCom[[#This Row],[NIVEL 5]]&lt;&gt;0,VLOOKUP(ActividadesCom[[#This Row],[NIVEL 5]],Catálogo!A:B,2,FALSE),"")</f>
        <v>2</v>
      </c>
      <c r="AG767" s="5">
        <v>1</v>
      </c>
      <c r="AH767" s="2"/>
      <c r="AI767" s="2"/>
    </row>
    <row r="768" spans="1:35" ht="30" hidden="1" customHeight="1" x14ac:dyDescent="0.25">
      <c r="A768" s="7">
        <v>14470470</v>
      </c>
      <c r="B768" s="97" t="str">
        <f>VLOOKUP(ActividadesCom[[#This Row],[NO. DE CONTROL]],'LISTADO ESTUDIANTES'!A:C,3,FALSE)</f>
        <v>AKE NARVAEZ ANGEL EPIFANIO</v>
      </c>
      <c r="C768" s="97" t="str">
        <f>VLOOKUP(ActividadesCom[[#This Row],[NO. DE CONTROL]],'LISTADO ESTUDIANTES'!A:B,2,FALSE)</f>
        <v>INGENIERIA MECANICA</v>
      </c>
      <c r="D768" s="18" t="str">
        <f>VLOOKUP(ActividadesCom[[#This Row],[NO. DE CONTROL]],'LISTADO ESTUDIANTES'!A:D,4,FALSE)</f>
        <v>BAJA</v>
      </c>
      <c r="E768" s="5">
        <f>SUM(ActividadesCom[[#This Row],[CRÉD. 1]],ActividadesCom[[#This Row],[CRÉD. 2]],ActividadesCom[[#This Row],[CRÉD. 3]],ActividadesCom[[#This Row],[CRÉD. 4]],ActividadesCom[[#This Row],[CRÉD. 5]])</f>
        <v>4</v>
      </c>
      <c r="F768" s="17">
        <f>IF(ActividadesCom[[#This Row],[ÚLTIMO SEMESTRE CON CRÉDITOS]]&gt;0,ROUND(AVERAGE(ActividadesCom[[#This Row],[VALOR NIVEL 5]],ActividadesCom[[#This Row],[VALOR NIVEL 4]],ActividadesCom[[#This Row],[VALOR NIVEL 3]],ActividadesCom[[#This Row],[VALOR NIVEL 2]],ActividadesCom[[#This Row],[VALOR NIVEL 1]]),0),"")</f>
        <v>2</v>
      </c>
      <c r="G768" s="5" t="str">
        <f>IF(ActividadesCom[[#This Row],[PROMEDIO]]="","",IF(ActividadesCom[[#This Row],[PROMEDIO]]&gt;=4,"EXCELENTE",IF(ActividadesCom[[#This Row],[PROMEDIO]]&gt;=3,"NOTABLE",IF(ActividadesCom[[#This Row],[PROMEDIO]]&gt;=2,"BUENO",IF(ActividadesCom[[#This Row],[PROMEDIO]]=1,"SUFICIENTE","")))))</f>
        <v>BUENO</v>
      </c>
      <c r="H768" s="5">
        <f>MAX(ActividadesCom[[#This Row],[PERÍODO 1]],ActividadesCom[[#This Row],[PERÍODO 2]],ActividadesCom[[#This Row],[PERÍODO 3]],ActividadesCom[[#This Row],[PERÍODO 4]],ActividadesCom[[#This Row],[PERÍODO 5]])</f>
        <v>20201</v>
      </c>
      <c r="I768" s="10" t="s">
        <v>445</v>
      </c>
      <c r="J768" s="5">
        <v>20181</v>
      </c>
      <c r="K768" s="5" t="s">
        <v>4010</v>
      </c>
      <c r="L768" s="5">
        <f>IF(ActividadesCom[[#This Row],[NIVEL 1]]&lt;&gt;0,VLOOKUP(ActividadesCom[[#This Row],[NIVEL 1]],Catálogo!A:B,2,FALSE),"")</f>
        <v>2</v>
      </c>
      <c r="M768" s="5">
        <v>2</v>
      </c>
      <c r="N768" s="6"/>
      <c r="O768" s="5"/>
      <c r="P768" s="5"/>
      <c r="Q768" s="5" t="str">
        <f>IF(ActividadesCom[[#This Row],[NIVEL 2]]&lt;&gt;0,VLOOKUP(ActividadesCom[[#This Row],[NIVEL 2]],Catálogo!A:B,2,FALSE),"")</f>
        <v/>
      </c>
      <c r="R768" s="5"/>
      <c r="S768" s="6"/>
      <c r="T768" s="5"/>
      <c r="U768" s="5"/>
      <c r="V768" s="5" t="str">
        <f>IF(ActividadesCom[[#This Row],[NIVEL 3]]&lt;&gt;0,VLOOKUP(ActividadesCom[[#This Row],[NIVEL 3]],Catálogo!A:B,2,FALSE),"")</f>
        <v/>
      </c>
      <c r="W768" s="5"/>
      <c r="X768" s="6" t="s">
        <v>1842</v>
      </c>
      <c r="Y768" s="5">
        <v>20201</v>
      </c>
      <c r="Z768" s="5" t="s">
        <v>4009</v>
      </c>
      <c r="AA768" s="5">
        <f>IF(ActividadesCom[[#This Row],[NIVEL 4]]&lt;&gt;0,VLOOKUP(ActividadesCom[[#This Row],[NIVEL 4]],Catálogo!A:B,2,FALSE),"")</f>
        <v>3</v>
      </c>
      <c r="AB768" s="5">
        <v>1</v>
      </c>
      <c r="AC768" s="6" t="s">
        <v>978</v>
      </c>
      <c r="AD768" s="5">
        <v>20193</v>
      </c>
      <c r="AE768" s="5" t="s">
        <v>4010</v>
      </c>
      <c r="AF768" s="5">
        <f>IF(ActividadesCom[[#This Row],[NIVEL 5]]&lt;&gt;0,VLOOKUP(ActividadesCom[[#This Row],[NIVEL 5]],Catálogo!A:B,2,FALSE),"")</f>
        <v>2</v>
      </c>
      <c r="AG768" s="5">
        <v>1</v>
      </c>
      <c r="AH768" s="2"/>
      <c r="AI768" s="2"/>
    </row>
    <row r="769" spans="1:35" ht="30" hidden="1" customHeight="1" x14ac:dyDescent="0.25">
      <c r="A769" s="7">
        <v>14470472</v>
      </c>
      <c r="B769" s="97" t="str">
        <f>VLOOKUP(ActividadesCom[[#This Row],[NO. DE CONTROL]],'LISTADO ESTUDIANTES'!A:C,3,FALSE)</f>
        <v>MATU DEEZA SHERLOC ALONZO</v>
      </c>
      <c r="C769" s="97" t="str">
        <f>VLOOKUP(ActividadesCom[[#This Row],[NO. DE CONTROL]],'LISTADO ESTUDIANTES'!A:B,2,FALSE)</f>
        <v>INGENIERIA MECANICA</v>
      </c>
      <c r="D769" s="18" t="str">
        <f>VLOOKUP(ActividadesCom[[#This Row],[NO. DE CONTROL]],'LISTADO ESTUDIANTES'!A:D,4,FALSE)</f>
        <v>EGRESADO(A)</v>
      </c>
      <c r="E769" s="5">
        <f>SUM(ActividadesCom[[#This Row],[CRÉD. 1]],ActividadesCom[[#This Row],[CRÉD. 2]],ActividadesCom[[#This Row],[CRÉD. 3]],ActividadesCom[[#This Row],[CRÉD. 4]],ActividadesCom[[#This Row],[CRÉD. 5]])</f>
        <v>5</v>
      </c>
      <c r="F769" s="17">
        <f>IF(ActividadesCom[[#This Row],[ÚLTIMO SEMESTRE CON CRÉDITOS]]&gt;0,ROUND(AVERAGE(ActividadesCom[[#This Row],[VALOR NIVEL 5]],ActividadesCom[[#This Row],[VALOR NIVEL 4]],ActividadesCom[[#This Row],[VALOR NIVEL 3]],ActividadesCom[[#This Row],[VALOR NIVEL 2]],ActividadesCom[[#This Row],[VALOR NIVEL 1]]),0),"")</f>
        <v>2</v>
      </c>
      <c r="G769" s="5" t="str">
        <f>IF(ActividadesCom[[#This Row],[PROMEDIO]]="","",IF(ActividadesCom[[#This Row],[PROMEDIO]]&gt;=4,"EXCELENTE",IF(ActividadesCom[[#This Row],[PROMEDIO]]&gt;=3,"NOTABLE",IF(ActividadesCom[[#This Row],[PROMEDIO]]&gt;=2,"BUENO",IF(ActividadesCom[[#This Row],[PROMEDIO]]=1,"SUFICIENTE","")))))</f>
        <v>BUENO</v>
      </c>
      <c r="H769" s="5">
        <f>MAX(ActividadesCom[[#This Row],[PERÍODO 1]],ActividadesCom[[#This Row],[PERÍODO 2]],ActividadesCom[[#This Row],[PERÍODO 3]],ActividadesCom[[#This Row],[PERÍODO 4]],ActividadesCom[[#This Row],[PERÍODO 5]])</f>
        <v>20181</v>
      </c>
      <c r="I769" s="10" t="s">
        <v>437</v>
      </c>
      <c r="J769" s="5">
        <v>20173</v>
      </c>
      <c r="K769" s="5" t="s">
        <v>4010</v>
      </c>
      <c r="L769" s="5">
        <f>IF(ActividadesCom[[#This Row],[NIVEL 1]]&lt;&gt;0,VLOOKUP(ActividadesCom[[#This Row],[NIVEL 1]],Catálogo!A:B,2,FALSE),"")</f>
        <v>2</v>
      </c>
      <c r="M769" s="5">
        <v>2</v>
      </c>
      <c r="N769" s="6" t="s">
        <v>898</v>
      </c>
      <c r="O769" s="5">
        <v>20153</v>
      </c>
      <c r="P769" s="5" t="s">
        <v>4010</v>
      </c>
      <c r="Q769" s="5">
        <f>IF(ActividadesCom[[#This Row],[NIVEL 2]]&lt;&gt;0,VLOOKUP(ActividadesCom[[#This Row],[NIVEL 2]],Catálogo!A:B,2,FALSE),"")</f>
        <v>2</v>
      </c>
      <c r="R769" s="5">
        <v>1</v>
      </c>
      <c r="S769" s="6"/>
      <c r="T769" s="5"/>
      <c r="U769" s="5"/>
      <c r="V769" s="5" t="str">
        <f>IF(ActividadesCom[[#This Row],[NIVEL 3]]&lt;&gt;0,VLOOKUP(ActividadesCom[[#This Row],[NIVEL 3]],Catálogo!A:B,2,FALSE),"")</f>
        <v/>
      </c>
      <c r="W769" s="5"/>
      <c r="X769" s="6" t="s">
        <v>55</v>
      </c>
      <c r="Y769" s="5">
        <v>20143</v>
      </c>
      <c r="Z769" s="5" t="s">
        <v>4010</v>
      </c>
      <c r="AA769" s="5">
        <f>IF(ActividadesCom[[#This Row],[NIVEL 4]]&lt;&gt;0,VLOOKUP(ActividadesCom[[#This Row],[NIVEL 4]],Catálogo!A:B,2,FALSE),"")</f>
        <v>2</v>
      </c>
      <c r="AB769" s="5">
        <v>1</v>
      </c>
      <c r="AC769" s="6" t="s">
        <v>47</v>
      </c>
      <c r="AD769" s="5">
        <v>20181</v>
      </c>
      <c r="AE769" s="5" t="s">
        <v>4010</v>
      </c>
      <c r="AF769" s="5">
        <f>IF(ActividadesCom[[#This Row],[NIVEL 5]]&lt;&gt;0,VLOOKUP(ActividadesCom[[#This Row],[NIVEL 5]],Catálogo!A:B,2,FALSE),"")</f>
        <v>2</v>
      </c>
      <c r="AG769" s="5">
        <v>1</v>
      </c>
      <c r="AH769" s="2"/>
      <c r="AI769" s="2"/>
    </row>
    <row r="770" spans="1:35" ht="30" hidden="1" customHeight="1" x14ac:dyDescent="0.25">
      <c r="A770" s="7">
        <v>14470473</v>
      </c>
      <c r="B770" s="97" t="str">
        <f>VLOOKUP(ActividadesCom[[#This Row],[NO. DE CONTROL]],'LISTADO ESTUDIANTES'!A:C,3,FALSE)</f>
        <v>LOPEZ MAY VIRIDIANA ABIGAIL</v>
      </c>
      <c r="C770" s="97" t="str">
        <f>VLOOKUP(ActividadesCom[[#This Row],[NO. DE CONTROL]],'LISTADO ESTUDIANTES'!A:B,2,FALSE)</f>
        <v>INGENIERIA EN ADMINISTRACION</v>
      </c>
      <c r="D770" s="18" t="str">
        <f>VLOOKUP(ActividadesCom[[#This Row],[NO. DE CONTROL]],'LISTADO ESTUDIANTES'!A:D,4,FALSE)</f>
        <v>EGRESADO(A)</v>
      </c>
      <c r="E770" s="5">
        <f>SUM(ActividadesCom[[#This Row],[CRÉD. 1]],ActividadesCom[[#This Row],[CRÉD. 2]],ActividadesCom[[#This Row],[CRÉD. 3]],ActividadesCom[[#This Row],[CRÉD. 4]],ActividadesCom[[#This Row],[CRÉD. 5]])</f>
        <v>5</v>
      </c>
      <c r="F770" s="17">
        <f>IF(ActividadesCom[[#This Row],[ÚLTIMO SEMESTRE CON CRÉDITOS]]&gt;0,ROUND(AVERAGE(ActividadesCom[[#This Row],[VALOR NIVEL 5]],ActividadesCom[[#This Row],[VALOR NIVEL 4]],ActividadesCom[[#This Row],[VALOR NIVEL 3]],ActividadesCom[[#This Row],[VALOR NIVEL 2]],ActividadesCom[[#This Row],[VALOR NIVEL 1]]),0),"")</f>
        <v>2</v>
      </c>
      <c r="G770" s="5" t="str">
        <f>IF(ActividadesCom[[#This Row],[PROMEDIO]]="","",IF(ActividadesCom[[#This Row],[PROMEDIO]]&gt;=4,"EXCELENTE",IF(ActividadesCom[[#This Row],[PROMEDIO]]&gt;=3,"NOTABLE",IF(ActividadesCom[[#This Row],[PROMEDIO]]&gt;=2,"BUENO",IF(ActividadesCom[[#This Row],[PROMEDIO]]=1,"SUFICIENTE","")))))</f>
        <v>BUENO</v>
      </c>
      <c r="H770" s="5">
        <f>MAX(ActividadesCom[[#This Row],[PERÍODO 1]],ActividadesCom[[#This Row],[PERÍODO 2]],ActividadesCom[[#This Row],[PERÍODO 3]],ActividadesCom[[#This Row],[PERÍODO 4]],ActividadesCom[[#This Row],[PERÍODO 5]])</f>
        <v>20181</v>
      </c>
      <c r="I770" s="6" t="s">
        <v>111</v>
      </c>
      <c r="J770" s="5">
        <v>20143</v>
      </c>
      <c r="K770" s="5" t="s">
        <v>4010</v>
      </c>
      <c r="L770" s="5">
        <f>IF(ActividadesCom[[#This Row],[NIVEL 1]]&lt;&gt;0,VLOOKUP(ActividadesCom[[#This Row],[NIVEL 1]],Catálogo!A:B,2,FALSE),"")</f>
        <v>2</v>
      </c>
      <c r="M770" s="5">
        <v>2</v>
      </c>
      <c r="N770" s="6" t="s">
        <v>111</v>
      </c>
      <c r="O770" s="5">
        <v>20163</v>
      </c>
      <c r="P770" s="5" t="s">
        <v>4010</v>
      </c>
      <c r="Q770" s="5">
        <f>IF(ActividadesCom[[#This Row],[NIVEL 2]]&lt;&gt;0,VLOOKUP(ActividadesCom[[#This Row],[NIVEL 2]],Catálogo!A:B,2,FALSE),"")</f>
        <v>2</v>
      </c>
      <c r="R770" s="5">
        <v>1</v>
      </c>
      <c r="S770" s="6" t="s">
        <v>445</v>
      </c>
      <c r="T770" s="5">
        <v>20181</v>
      </c>
      <c r="U770" s="5" t="s">
        <v>4010</v>
      </c>
      <c r="V770" s="5">
        <f>IF(ActividadesCom[[#This Row],[NIVEL 3]]&lt;&gt;0,VLOOKUP(ActividadesCom[[#This Row],[NIVEL 3]],Catálogo!A:B,2,FALSE),"")</f>
        <v>2</v>
      </c>
      <c r="W770" s="5">
        <v>2</v>
      </c>
      <c r="X770" s="6"/>
      <c r="Y770" s="5"/>
      <c r="Z770" s="5"/>
      <c r="AA770" s="5" t="str">
        <f>IF(ActividadesCom[[#This Row],[NIVEL 4]]&lt;&gt;0,VLOOKUP(ActividadesCom[[#This Row],[NIVEL 4]],Catálogo!A:B,2,FALSE),"")</f>
        <v/>
      </c>
      <c r="AB770" s="5"/>
      <c r="AC770" s="6"/>
      <c r="AD770" s="5"/>
      <c r="AE770" s="5"/>
      <c r="AF770" s="5" t="str">
        <f>IF(ActividadesCom[[#This Row],[NIVEL 5]]&lt;&gt;0,VLOOKUP(ActividadesCom[[#This Row],[NIVEL 5]],Catálogo!A:B,2,FALSE),"")</f>
        <v/>
      </c>
      <c r="AG770" s="5"/>
      <c r="AH770" s="2"/>
      <c r="AI770" s="2"/>
    </row>
    <row r="771" spans="1:35" ht="30" hidden="1" customHeight="1" x14ac:dyDescent="0.25">
      <c r="A771" s="7">
        <v>14470474</v>
      </c>
      <c r="B771" s="97" t="str">
        <f>VLOOKUP(ActividadesCom[[#This Row],[NO. DE CONTROL]],'LISTADO ESTUDIANTES'!A:C,3,FALSE)</f>
        <v>DZUL CHAN ANDREA DEL CARMEN</v>
      </c>
      <c r="C771" s="97" t="str">
        <f>VLOOKUP(ActividadesCom[[#This Row],[NO. DE CONTROL]],'LISTADO ESTUDIANTES'!A:B,2,FALSE)</f>
        <v>INGENIERIA AMBIENTAL</v>
      </c>
      <c r="D771" s="18" t="str">
        <f>VLOOKUP(ActividadesCom[[#This Row],[NO. DE CONTROL]],'LISTADO ESTUDIANTES'!A:D,4,FALSE)</f>
        <v>BAJA</v>
      </c>
      <c r="E771" s="5">
        <f>SUM(ActividadesCom[[#This Row],[CRÉD. 1]],ActividadesCom[[#This Row],[CRÉD. 2]],ActividadesCom[[#This Row],[CRÉD. 3]],ActividadesCom[[#This Row],[CRÉD. 4]],ActividadesCom[[#This Row],[CRÉD. 5]])</f>
        <v>0</v>
      </c>
      <c r="F771" s="17" t="str">
        <f>IF(ActividadesCom[[#This Row],[ÚLTIMO SEMESTRE CON CRÉDITOS]]&gt;0,ROUND(AVERAGE(ActividadesCom[[#This Row],[VALOR NIVEL 5]],ActividadesCom[[#This Row],[VALOR NIVEL 4]],ActividadesCom[[#This Row],[VALOR NIVEL 3]],ActividadesCom[[#This Row],[VALOR NIVEL 2]],ActividadesCom[[#This Row],[VALOR NIVEL 1]]),0),"")</f>
        <v/>
      </c>
      <c r="G771" s="5" t="str">
        <f>IF(ActividadesCom[[#This Row],[PROMEDIO]]="","",IF(ActividadesCom[[#This Row],[PROMEDIO]]&gt;=4,"EXCELENTE",IF(ActividadesCom[[#This Row],[PROMEDIO]]&gt;=3,"NOTABLE",IF(ActividadesCom[[#This Row],[PROMEDIO]]&gt;=2,"BUENO",IF(ActividadesCom[[#This Row],[PROMEDIO]]=1,"SUFICIENTE","")))))</f>
        <v/>
      </c>
      <c r="H771" s="5">
        <f>MAX(ActividadesCom[[#This Row],[PERÍODO 1]],ActividadesCom[[#This Row],[PERÍODO 2]],ActividadesCom[[#This Row],[PERÍODO 3]],ActividadesCom[[#This Row],[PERÍODO 4]],ActividadesCom[[#This Row],[PERÍODO 5]])</f>
        <v>0</v>
      </c>
      <c r="I771" s="6"/>
      <c r="J771" s="5"/>
      <c r="K771" s="5"/>
      <c r="L771" s="5" t="str">
        <f>IF(ActividadesCom[[#This Row],[NIVEL 1]]&lt;&gt;0,VLOOKUP(ActividadesCom[[#This Row],[NIVEL 1]],Catálogo!A:B,2,FALSE),"")</f>
        <v/>
      </c>
      <c r="M771" s="5"/>
      <c r="N771" s="6"/>
      <c r="O771" s="5"/>
      <c r="P771" s="5"/>
      <c r="Q771" s="5" t="str">
        <f>IF(ActividadesCom[[#This Row],[NIVEL 2]]&lt;&gt;0,VLOOKUP(ActividadesCom[[#This Row],[NIVEL 2]],Catálogo!A:B,2,FALSE),"")</f>
        <v/>
      </c>
      <c r="R771" s="5"/>
      <c r="S771" s="6"/>
      <c r="T771" s="5"/>
      <c r="U771" s="5"/>
      <c r="V771" s="5" t="str">
        <f>IF(ActividadesCom[[#This Row],[NIVEL 3]]&lt;&gt;0,VLOOKUP(ActividadesCom[[#This Row],[NIVEL 3]],Catálogo!A:B,2,FALSE),"")</f>
        <v/>
      </c>
      <c r="W771" s="5"/>
      <c r="X771" s="6"/>
      <c r="Y771" s="5"/>
      <c r="Z771" s="5"/>
      <c r="AA771" s="5" t="str">
        <f>IF(ActividadesCom[[#This Row],[NIVEL 4]]&lt;&gt;0,VLOOKUP(ActividadesCom[[#This Row],[NIVEL 4]],Catálogo!A:B,2,FALSE),"")</f>
        <v/>
      </c>
      <c r="AB771" s="5"/>
      <c r="AC771" s="6"/>
      <c r="AD771" s="5"/>
      <c r="AE771" s="5"/>
      <c r="AF771" s="5" t="str">
        <f>IF(ActividadesCom[[#This Row],[NIVEL 5]]&lt;&gt;0,VLOOKUP(ActividadesCom[[#This Row],[NIVEL 5]],Catálogo!A:B,2,FALSE),"")</f>
        <v/>
      </c>
      <c r="AG771" s="5"/>
      <c r="AH771" s="2"/>
      <c r="AI771" s="2"/>
    </row>
    <row r="772" spans="1:35" ht="30" hidden="1" customHeight="1" x14ac:dyDescent="0.25">
      <c r="A772" s="7">
        <v>14470475</v>
      </c>
      <c r="B772" s="97" t="str">
        <f>VLOOKUP(ActividadesCom[[#This Row],[NO. DE CONTROL]],'LISTADO ESTUDIANTES'!A:C,3,FALSE)</f>
        <v>VENEGAS MEJIA ROSALVA</v>
      </c>
      <c r="C772" s="97" t="str">
        <f>VLOOKUP(ActividadesCom[[#This Row],[NO. DE CONTROL]],'LISTADO ESTUDIANTES'!A:B,2,FALSE)</f>
        <v>INGENIERIA EN SISTEMAS COMPUTACIONALES</v>
      </c>
      <c r="D772" s="18" t="str">
        <f>VLOOKUP(ActividadesCom[[#This Row],[NO. DE CONTROL]],'LISTADO ESTUDIANTES'!A:D,4,FALSE)</f>
        <v>EGRESADO(A)</v>
      </c>
      <c r="E772" s="5">
        <f>SUM(ActividadesCom[[#This Row],[CRÉD. 1]],ActividadesCom[[#This Row],[CRÉD. 2]],ActividadesCom[[#This Row],[CRÉD. 3]],ActividadesCom[[#This Row],[CRÉD. 4]],ActividadesCom[[#This Row],[CRÉD. 5]])</f>
        <v>5</v>
      </c>
      <c r="F772" s="17">
        <f>IF(ActividadesCom[[#This Row],[ÚLTIMO SEMESTRE CON CRÉDITOS]]&gt;0,ROUND(AVERAGE(ActividadesCom[[#This Row],[VALOR NIVEL 5]],ActividadesCom[[#This Row],[VALOR NIVEL 4]],ActividadesCom[[#This Row],[VALOR NIVEL 3]],ActividadesCom[[#This Row],[VALOR NIVEL 2]],ActividadesCom[[#This Row],[VALOR NIVEL 1]]),0),"")</f>
        <v>2</v>
      </c>
      <c r="G772" s="5" t="str">
        <f>IF(ActividadesCom[[#This Row],[PROMEDIO]]="","",IF(ActividadesCom[[#This Row],[PROMEDIO]]&gt;=4,"EXCELENTE",IF(ActividadesCom[[#This Row],[PROMEDIO]]&gt;=3,"NOTABLE",IF(ActividadesCom[[#This Row],[PROMEDIO]]&gt;=2,"BUENO",IF(ActividadesCom[[#This Row],[PROMEDIO]]=1,"SUFICIENTE","")))))</f>
        <v>BUENO</v>
      </c>
      <c r="H772" s="5">
        <f>MAX(ActividadesCom[[#This Row],[PERÍODO 1]],ActividadesCom[[#This Row],[PERÍODO 2]],ActividadesCom[[#This Row],[PERÍODO 3]],ActividadesCom[[#This Row],[PERÍODO 4]],ActividadesCom[[#This Row],[PERÍODO 5]])</f>
        <v>20181</v>
      </c>
      <c r="I772" s="10" t="s">
        <v>437</v>
      </c>
      <c r="J772" s="5">
        <v>20173</v>
      </c>
      <c r="K772" s="5" t="s">
        <v>4010</v>
      </c>
      <c r="L772" s="5">
        <f>IF(ActividadesCom[[#This Row],[NIVEL 1]]&lt;&gt;0,VLOOKUP(ActividadesCom[[#This Row],[NIVEL 1]],Catálogo!A:B,2,FALSE),"")</f>
        <v>2</v>
      </c>
      <c r="M772" s="5">
        <v>2</v>
      </c>
      <c r="N772" s="6" t="s">
        <v>542</v>
      </c>
      <c r="O772" s="5">
        <v>20173</v>
      </c>
      <c r="P772" s="5" t="s">
        <v>4010</v>
      </c>
      <c r="Q772" s="5">
        <f>IF(ActividadesCom[[#This Row],[NIVEL 2]]&lt;&gt;0,VLOOKUP(ActividadesCom[[#This Row],[NIVEL 2]],Catálogo!A:B,2,FALSE),"")</f>
        <v>2</v>
      </c>
      <c r="R772" s="5">
        <v>1</v>
      </c>
      <c r="S772" s="6" t="s">
        <v>557</v>
      </c>
      <c r="T772" s="5">
        <v>20181</v>
      </c>
      <c r="U772" s="5" t="s">
        <v>4010</v>
      </c>
      <c r="V772" s="5">
        <f>IF(ActividadesCom[[#This Row],[NIVEL 3]]&lt;&gt;0,VLOOKUP(ActividadesCom[[#This Row],[NIVEL 3]],Catálogo!A:B,2,FALSE),"")</f>
        <v>2</v>
      </c>
      <c r="W772" s="5">
        <v>1</v>
      </c>
      <c r="X772" s="6"/>
      <c r="Y772" s="5"/>
      <c r="Z772" s="5"/>
      <c r="AA772" s="5" t="str">
        <f>IF(ActividadesCom[[#This Row],[NIVEL 4]]&lt;&gt;0,VLOOKUP(ActividadesCom[[#This Row],[NIVEL 4]],Catálogo!A:B,2,FALSE),"")</f>
        <v/>
      </c>
      <c r="AB772" s="5"/>
      <c r="AC772" s="6" t="s">
        <v>42</v>
      </c>
      <c r="AD772" s="5">
        <v>20143</v>
      </c>
      <c r="AE772" s="5" t="s">
        <v>4010</v>
      </c>
      <c r="AF772" s="5">
        <f>IF(ActividadesCom[[#This Row],[NIVEL 5]]&lt;&gt;0,VLOOKUP(ActividadesCom[[#This Row],[NIVEL 5]],Catálogo!A:B,2,FALSE),"")</f>
        <v>2</v>
      </c>
      <c r="AG772" s="5">
        <v>1</v>
      </c>
      <c r="AH772" s="2"/>
      <c r="AI772" s="2"/>
    </row>
    <row r="773" spans="1:35" ht="30" hidden="1" customHeight="1" x14ac:dyDescent="0.25">
      <c r="A773" s="7">
        <v>14470476</v>
      </c>
      <c r="B773" s="97" t="str">
        <f>VLOOKUP(ActividadesCom[[#This Row],[NO. DE CONTROL]],'LISTADO ESTUDIANTES'!A:C,3,FALSE)</f>
        <v>CAAMAL GONZÁLEZ PABLO JESUS</v>
      </c>
      <c r="C773" s="97" t="str">
        <f>VLOOKUP(ActividadesCom[[#This Row],[NO. DE CONTROL]],'LISTADO ESTUDIANTES'!A:B,2,FALSE)</f>
        <v>INGENIERIA MECANICA</v>
      </c>
      <c r="D773" s="18" t="str">
        <f>VLOOKUP(ActividadesCom[[#This Row],[NO. DE CONTROL]],'LISTADO ESTUDIANTES'!A:D,4,FALSE)</f>
        <v>EGRESADO(A)</v>
      </c>
      <c r="E773" s="5">
        <f>SUM(ActividadesCom[[#This Row],[CRÉD. 1]],ActividadesCom[[#This Row],[CRÉD. 2]],ActividadesCom[[#This Row],[CRÉD. 3]],ActividadesCom[[#This Row],[CRÉD. 4]],ActividadesCom[[#This Row],[CRÉD. 5]])</f>
        <v>5</v>
      </c>
      <c r="F773" s="17">
        <f>IF(ActividadesCom[[#This Row],[ÚLTIMO SEMESTRE CON CRÉDITOS]]&gt;0,ROUND(AVERAGE(ActividadesCom[[#This Row],[VALOR NIVEL 5]],ActividadesCom[[#This Row],[VALOR NIVEL 4]],ActividadesCom[[#This Row],[VALOR NIVEL 3]],ActividadesCom[[#This Row],[VALOR NIVEL 2]],ActividadesCom[[#This Row],[VALOR NIVEL 1]]),0),"")</f>
        <v>2</v>
      </c>
      <c r="G773" s="5" t="str">
        <f>IF(ActividadesCom[[#This Row],[PROMEDIO]]="","",IF(ActividadesCom[[#This Row],[PROMEDIO]]&gt;=4,"EXCELENTE",IF(ActividadesCom[[#This Row],[PROMEDIO]]&gt;=3,"NOTABLE",IF(ActividadesCom[[#This Row],[PROMEDIO]]&gt;=2,"BUENO",IF(ActividadesCom[[#This Row],[PROMEDIO]]=1,"SUFICIENTE","")))))</f>
        <v>BUENO</v>
      </c>
      <c r="H773" s="5">
        <f>MAX(ActividadesCom[[#This Row],[PERÍODO 1]],ActividadesCom[[#This Row],[PERÍODO 2]],ActividadesCom[[#This Row],[PERÍODO 3]],ActividadesCom[[#This Row],[PERÍODO 4]],ActividadesCom[[#This Row],[PERÍODO 5]])</f>
        <v>20171</v>
      </c>
      <c r="I773" s="10" t="s">
        <v>298</v>
      </c>
      <c r="J773" s="5">
        <v>20171</v>
      </c>
      <c r="K773" s="5" t="s">
        <v>4010</v>
      </c>
      <c r="L773" s="5">
        <f>IF(ActividadesCom[[#This Row],[NIVEL 1]]&lt;&gt;0,VLOOKUP(ActividadesCom[[#This Row],[NIVEL 1]],Catálogo!A:B,2,FALSE),"")</f>
        <v>2</v>
      </c>
      <c r="M773" s="5">
        <v>1</v>
      </c>
      <c r="N773" s="6" t="s">
        <v>652</v>
      </c>
      <c r="O773" s="5">
        <v>20153</v>
      </c>
      <c r="P773" s="5" t="s">
        <v>4010</v>
      </c>
      <c r="Q773" s="5">
        <f>IF(ActividadesCom[[#This Row],[NIVEL 2]]&lt;&gt;0,VLOOKUP(ActividadesCom[[#This Row],[NIVEL 2]],Catálogo!A:B,2,FALSE),"")</f>
        <v>2</v>
      </c>
      <c r="R773" s="5">
        <v>1</v>
      </c>
      <c r="S773" s="6" t="s">
        <v>653</v>
      </c>
      <c r="T773" s="5">
        <v>20161</v>
      </c>
      <c r="U773" s="5" t="s">
        <v>4010</v>
      </c>
      <c r="V773" s="5">
        <f>IF(ActividadesCom[[#This Row],[NIVEL 3]]&lt;&gt;0,VLOOKUP(ActividadesCom[[#This Row],[NIVEL 3]],Catálogo!A:B,2,FALSE),"")</f>
        <v>2</v>
      </c>
      <c r="W773" s="5">
        <v>1</v>
      </c>
      <c r="X773" s="6" t="s">
        <v>42</v>
      </c>
      <c r="Y773" s="5">
        <v>20171</v>
      </c>
      <c r="Z773" s="5" t="s">
        <v>4010</v>
      </c>
      <c r="AA773" s="5">
        <f>IF(ActividadesCom[[#This Row],[NIVEL 4]]&lt;&gt;0,VLOOKUP(ActividadesCom[[#This Row],[NIVEL 4]],Catálogo!A:B,2,FALSE),"")</f>
        <v>2</v>
      </c>
      <c r="AB773" s="5">
        <v>1</v>
      </c>
      <c r="AC773" s="6" t="s">
        <v>385</v>
      </c>
      <c r="AD773" s="5">
        <v>20143</v>
      </c>
      <c r="AE773" s="5" t="s">
        <v>4010</v>
      </c>
      <c r="AF773" s="5">
        <f>IF(ActividadesCom[[#This Row],[NIVEL 5]]&lt;&gt;0,VLOOKUP(ActividadesCom[[#This Row],[NIVEL 5]],Catálogo!A:B,2,FALSE),"")</f>
        <v>2</v>
      </c>
      <c r="AG773" s="5">
        <v>1</v>
      </c>
      <c r="AH773" s="2"/>
      <c r="AI773" s="2"/>
    </row>
    <row r="774" spans="1:35" ht="30" hidden="1" customHeight="1" x14ac:dyDescent="0.25">
      <c r="A774" s="7">
        <v>14470478</v>
      </c>
      <c r="B774" s="97" t="str">
        <f>VLOOKUP(ActividadesCom[[#This Row],[NO. DE CONTROL]],'LISTADO ESTUDIANTES'!A:C,3,FALSE)</f>
        <v>ROSADO ORTEGON GABRIEL ALEJANDRO</v>
      </c>
      <c r="C774" s="97" t="str">
        <f>VLOOKUP(ActividadesCom[[#This Row],[NO. DE CONTROL]],'LISTADO ESTUDIANTES'!A:B,2,FALSE)</f>
        <v>INGENIERIA MECANICA</v>
      </c>
      <c r="D774" s="18" t="str">
        <f>VLOOKUP(ActividadesCom[[#This Row],[NO. DE CONTROL]],'LISTADO ESTUDIANTES'!A:D,4,FALSE)</f>
        <v>EGRESADO(A)</v>
      </c>
      <c r="E774" s="5">
        <f>SUM(ActividadesCom[[#This Row],[CRÉD. 1]],ActividadesCom[[#This Row],[CRÉD. 2]],ActividadesCom[[#This Row],[CRÉD. 3]],ActividadesCom[[#This Row],[CRÉD. 4]],ActividadesCom[[#This Row],[CRÉD. 5]])</f>
        <v>6</v>
      </c>
      <c r="F774" s="17">
        <f>IF(ActividadesCom[[#This Row],[ÚLTIMO SEMESTRE CON CRÉDITOS]]&gt;0,ROUND(AVERAGE(ActividadesCom[[#This Row],[VALOR NIVEL 5]],ActividadesCom[[#This Row],[VALOR NIVEL 4]],ActividadesCom[[#This Row],[VALOR NIVEL 3]],ActividadesCom[[#This Row],[VALOR NIVEL 2]],ActividadesCom[[#This Row],[VALOR NIVEL 1]]),0),"")</f>
        <v>2</v>
      </c>
      <c r="G774" s="5" t="str">
        <f>IF(ActividadesCom[[#This Row],[PROMEDIO]]="","",IF(ActividadesCom[[#This Row],[PROMEDIO]]&gt;=4,"EXCELENTE",IF(ActividadesCom[[#This Row],[PROMEDIO]]&gt;=3,"NOTABLE",IF(ActividadesCom[[#This Row],[PROMEDIO]]&gt;=2,"BUENO",IF(ActividadesCom[[#This Row],[PROMEDIO]]=1,"SUFICIENTE","")))))</f>
        <v>BUENO</v>
      </c>
      <c r="H774" s="5">
        <f>MAX(ActividadesCom[[#This Row],[PERÍODO 1]],ActividadesCom[[#This Row],[PERÍODO 2]],ActividadesCom[[#This Row],[PERÍODO 3]],ActividadesCom[[#This Row],[PERÍODO 4]],ActividadesCom[[#This Row],[PERÍODO 5]])</f>
        <v>20193</v>
      </c>
      <c r="I774" s="10" t="s">
        <v>1085</v>
      </c>
      <c r="J774" s="5">
        <v>20173</v>
      </c>
      <c r="K774" s="5" t="s">
        <v>4010</v>
      </c>
      <c r="L774" s="5">
        <f>IF(ActividadesCom[[#This Row],[NIVEL 1]]&lt;&gt;0,VLOOKUP(ActividadesCom[[#This Row],[NIVEL 1]],Catálogo!A:B,2,FALSE),"")</f>
        <v>2</v>
      </c>
      <c r="M774" s="5">
        <v>1</v>
      </c>
      <c r="N774" s="6" t="s">
        <v>1104</v>
      </c>
      <c r="O774" s="5">
        <v>20151</v>
      </c>
      <c r="P774" s="5" t="s">
        <v>4010</v>
      </c>
      <c r="Q774" s="5">
        <f>IF(ActividadesCom[[#This Row],[NIVEL 2]]&lt;&gt;0,VLOOKUP(ActividadesCom[[#This Row],[NIVEL 2]],Catálogo!A:B,2,FALSE),"")</f>
        <v>2</v>
      </c>
      <c r="R774" s="5">
        <v>1</v>
      </c>
      <c r="S774" s="6" t="s">
        <v>1105</v>
      </c>
      <c r="T774" s="5">
        <v>20161</v>
      </c>
      <c r="U774" s="5" t="s">
        <v>4010</v>
      </c>
      <c r="V774" s="5">
        <f>IF(ActividadesCom[[#This Row],[NIVEL 3]]&lt;&gt;0,VLOOKUP(ActividadesCom[[#This Row],[NIVEL 3]],Catálogo!A:B,2,FALSE),"")</f>
        <v>2</v>
      </c>
      <c r="W774" s="5">
        <v>1</v>
      </c>
      <c r="X774" s="6" t="s">
        <v>133</v>
      </c>
      <c r="Y774" s="5">
        <v>20193</v>
      </c>
      <c r="Z774" s="5" t="s">
        <v>4010</v>
      </c>
      <c r="AA774" s="5">
        <f>IF(ActividadesCom[[#This Row],[NIVEL 4]]&lt;&gt;0,VLOOKUP(ActividadesCom[[#This Row],[NIVEL 4]],Catálogo!A:B,2,FALSE),"")</f>
        <v>2</v>
      </c>
      <c r="AB774" s="5">
        <v>1</v>
      </c>
      <c r="AC774" s="6" t="s">
        <v>31</v>
      </c>
      <c r="AD774" s="5" t="s">
        <v>50</v>
      </c>
      <c r="AE774" s="5" t="s">
        <v>4010</v>
      </c>
      <c r="AF774" s="5">
        <f>IF(ActividadesCom[[#This Row],[NIVEL 5]]&lt;&gt;0,VLOOKUP(ActividadesCom[[#This Row],[NIVEL 5]],Catálogo!A:B,2,FALSE),"")</f>
        <v>2</v>
      </c>
      <c r="AG774" s="5">
        <v>2</v>
      </c>
      <c r="AH774" s="2"/>
      <c r="AI774" s="2"/>
    </row>
    <row r="775" spans="1:35" ht="30" hidden="1" customHeight="1" x14ac:dyDescent="0.25">
      <c r="A775" s="7">
        <v>14470480</v>
      </c>
      <c r="B775" s="97" t="str">
        <f>VLOOKUP(ActividadesCom[[#This Row],[NO. DE CONTROL]],'LISTADO ESTUDIANTES'!A:C,3,FALSE)</f>
        <v>MARTINEZ GARCIA RAFAEL AUGUSTO</v>
      </c>
      <c r="C775" s="97" t="str">
        <f>VLOOKUP(ActividadesCom[[#This Row],[NO. DE CONTROL]],'LISTADO ESTUDIANTES'!A:B,2,FALSE)</f>
        <v>INGENIERIA MECANICA</v>
      </c>
      <c r="D775" s="18" t="str">
        <f>VLOOKUP(ActividadesCom[[#This Row],[NO. DE CONTROL]],'LISTADO ESTUDIANTES'!A:D,4,FALSE)</f>
        <v>EGRESADO(A)</v>
      </c>
      <c r="E775" s="5">
        <f>SUM(ActividadesCom[[#This Row],[CRÉD. 1]],ActividadesCom[[#This Row],[CRÉD. 2]],ActividadesCom[[#This Row],[CRÉD. 3]],ActividadesCom[[#This Row],[CRÉD. 4]],ActividadesCom[[#This Row],[CRÉD. 5]])</f>
        <v>5</v>
      </c>
      <c r="F775" s="17">
        <f>IF(ActividadesCom[[#This Row],[ÚLTIMO SEMESTRE CON CRÉDITOS]]&gt;0,ROUND(AVERAGE(ActividadesCom[[#This Row],[VALOR NIVEL 5]],ActividadesCom[[#This Row],[VALOR NIVEL 4]],ActividadesCom[[#This Row],[VALOR NIVEL 3]],ActividadesCom[[#This Row],[VALOR NIVEL 2]],ActividadesCom[[#This Row],[VALOR NIVEL 1]]),0),"")</f>
        <v>2</v>
      </c>
      <c r="G775" s="5" t="str">
        <f>IF(ActividadesCom[[#This Row],[PROMEDIO]]="","",IF(ActividadesCom[[#This Row],[PROMEDIO]]&gt;=4,"EXCELENTE",IF(ActividadesCom[[#This Row],[PROMEDIO]]&gt;=3,"NOTABLE",IF(ActividadesCom[[#This Row],[PROMEDIO]]&gt;=2,"BUENO",IF(ActividadesCom[[#This Row],[PROMEDIO]]=1,"SUFICIENTE","")))))</f>
        <v>BUENO</v>
      </c>
      <c r="H775" s="5">
        <f>MAX(ActividadesCom[[#This Row],[PERÍODO 1]],ActividadesCom[[#This Row],[PERÍODO 2]],ActividadesCom[[#This Row],[PERÍODO 3]],ActividadesCom[[#This Row],[PERÍODO 4]],ActividadesCom[[#This Row],[PERÍODO 5]])</f>
        <v>20193</v>
      </c>
      <c r="I775" s="10" t="s">
        <v>943</v>
      </c>
      <c r="J775" s="5">
        <v>20193</v>
      </c>
      <c r="K775" s="5" t="s">
        <v>4010</v>
      </c>
      <c r="L775" s="5">
        <f>IF(ActividadesCom[[#This Row],[NIVEL 1]]&lt;&gt;0,VLOOKUP(ActividadesCom[[#This Row],[NIVEL 1]],Catálogo!A:B,2,FALSE),"")</f>
        <v>2</v>
      </c>
      <c r="M775" s="5">
        <v>2</v>
      </c>
      <c r="N775" s="6"/>
      <c r="O775" s="5"/>
      <c r="P775" s="5"/>
      <c r="Q775" s="5" t="str">
        <f>IF(ActividadesCom[[#This Row],[NIVEL 2]]&lt;&gt;0,VLOOKUP(ActividadesCom[[#This Row],[NIVEL 2]],Catálogo!A:B,2,FALSE),"")</f>
        <v/>
      </c>
      <c r="R775" s="5"/>
      <c r="S775" s="6" t="s">
        <v>31</v>
      </c>
      <c r="T775" s="5">
        <v>20181</v>
      </c>
      <c r="U775" s="5" t="s">
        <v>4010</v>
      </c>
      <c r="V775" s="5">
        <f>IF(ActividadesCom[[#This Row],[NIVEL 3]]&lt;&gt;0,VLOOKUP(ActividadesCom[[#This Row],[NIVEL 3]],Catálogo!A:B,2,FALSE),"")</f>
        <v>2</v>
      </c>
      <c r="W775" s="5">
        <v>1</v>
      </c>
      <c r="X775" s="6" t="s">
        <v>37</v>
      </c>
      <c r="Y775" s="5">
        <v>20173</v>
      </c>
      <c r="Z775" s="5" t="s">
        <v>4010</v>
      </c>
      <c r="AA775" s="5">
        <f>IF(ActividadesCom[[#This Row],[NIVEL 4]]&lt;&gt;0,VLOOKUP(ActividadesCom[[#This Row],[NIVEL 4]],Catálogo!A:B,2,FALSE),"")</f>
        <v>2</v>
      </c>
      <c r="AB775" s="5">
        <v>1</v>
      </c>
      <c r="AC775" s="6" t="s">
        <v>6</v>
      </c>
      <c r="AD775" s="5">
        <v>20143</v>
      </c>
      <c r="AE775" s="5" t="s">
        <v>4010</v>
      </c>
      <c r="AF775" s="5">
        <f>IF(ActividadesCom[[#This Row],[NIVEL 5]]&lt;&gt;0,VLOOKUP(ActividadesCom[[#This Row],[NIVEL 5]],Catálogo!A:B,2,FALSE),"")</f>
        <v>2</v>
      </c>
      <c r="AG775" s="5">
        <v>1</v>
      </c>
      <c r="AH775" s="2"/>
      <c r="AI775" s="2"/>
    </row>
    <row r="776" spans="1:35" ht="30" hidden="1" customHeight="1" x14ac:dyDescent="0.25">
      <c r="A776" s="7">
        <v>14470481</v>
      </c>
      <c r="B776" s="97" t="str">
        <f>VLOOKUP(ActividadesCom[[#This Row],[NO. DE CONTROL]],'LISTADO ESTUDIANTES'!A:C,3,FALSE)</f>
        <v>ROMERO VAZQUEZ LUIS FERNANDO</v>
      </c>
      <c r="C776" s="97" t="str">
        <f>VLOOKUP(ActividadesCom[[#This Row],[NO. DE CONTROL]],'LISTADO ESTUDIANTES'!A:B,2,FALSE)</f>
        <v>INGENIERIA MECANICA</v>
      </c>
      <c r="D776" s="18" t="str">
        <f>VLOOKUP(ActividadesCom[[#This Row],[NO. DE CONTROL]],'LISTADO ESTUDIANTES'!A:D,4,FALSE)</f>
        <v>BAJA</v>
      </c>
      <c r="E776" s="5">
        <f>SUM(ActividadesCom[[#This Row],[CRÉD. 1]],ActividadesCom[[#This Row],[CRÉD. 2]],ActividadesCom[[#This Row],[CRÉD. 3]],ActividadesCom[[#This Row],[CRÉD. 4]],ActividadesCom[[#This Row],[CRÉD. 5]])</f>
        <v>1</v>
      </c>
      <c r="F776" s="17">
        <f>IF(ActividadesCom[[#This Row],[ÚLTIMO SEMESTRE CON CRÉDITOS]]&gt;0,ROUND(AVERAGE(ActividadesCom[[#This Row],[VALOR NIVEL 5]],ActividadesCom[[#This Row],[VALOR NIVEL 4]],ActividadesCom[[#This Row],[VALOR NIVEL 3]],ActividadesCom[[#This Row],[VALOR NIVEL 2]],ActividadesCom[[#This Row],[VALOR NIVEL 1]]),0),"")</f>
        <v>2</v>
      </c>
      <c r="G776" s="5" t="str">
        <f>IF(ActividadesCom[[#This Row],[PROMEDIO]]="","",IF(ActividadesCom[[#This Row],[PROMEDIO]]&gt;=4,"EXCELENTE",IF(ActividadesCom[[#This Row],[PROMEDIO]]&gt;=3,"NOTABLE",IF(ActividadesCom[[#This Row],[PROMEDIO]]&gt;=2,"BUENO",IF(ActividadesCom[[#This Row],[PROMEDIO]]=1,"SUFICIENTE","")))))</f>
        <v>BUENO</v>
      </c>
      <c r="H776" s="5">
        <f>MAX(ActividadesCom[[#This Row],[PERÍODO 1]],ActividadesCom[[#This Row],[PERÍODO 2]],ActividadesCom[[#This Row],[PERÍODO 3]],ActividadesCom[[#This Row],[PERÍODO 4]],ActividadesCom[[#This Row],[PERÍODO 5]])</f>
        <v>20143</v>
      </c>
      <c r="I776" s="10"/>
      <c r="J776" s="5"/>
      <c r="K776" s="5"/>
      <c r="L776" s="5" t="str">
        <f>IF(ActividadesCom[[#This Row],[NIVEL 1]]&lt;&gt;0,VLOOKUP(ActividadesCom[[#This Row],[NIVEL 1]],Catálogo!A:B,2,FALSE),"")</f>
        <v/>
      </c>
      <c r="M776" s="5"/>
      <c r="N776" s="6"/>
      <c r="O776" s="5"/>
      <c r="P776" s="5"/>
      <c r="Q776" s="5" t="str">
        <f>IF(ActividadesCom[[#This Row],[NIVEL 2]]&lt;&gt;0,VLOOKUP(ActividadesCom[[#This Row],[NIVEL 2]],Catálogo!A:B,2,FALSE),"")</f>
        <v/>
      </c>
      <c r="R776" s="5"/>
      <c r="S776" s="6"/>
      <c r="T776" s="5"/>
      <c r="U776" s="5"/>
      <c r="V776" s="5" t="str">
        <f>IF(ActividadesCom[[#This Row],[NIVEL 3]]&lt;&gt;0,VLOOKUP(ActividadesCom[[#This Row],[NIVEL 3]],Catálogo!A:B,2,FALSE),"")</f>
        <v/>
      </c>
      <c r="W776" s="5"/>
      <c r="X776" s="6"/>
      <c r="Y776" s="5"/>
      <c r="Z776" s="5"/>
      <c r="AA776" s="5" t="str">
        <f>IF(ActividadesCom[[#This Row],[NIVEL 4]]&lt;&gt;0,VLOOKUP(ActividadesCom[[#This Row],[NIVEL 4]],Catálogo!A:B,2,FALSE),"")</f>
        <v/>
      </c>
      <c r="AB776" s="5"/>
      <c r="AC776" s="6" t="s">
        <v>6</v>
      </c>
      <c r="AD776" s="5">
        <v>20143</v>
      </c>
      <c r="AE776" s="5" t="s">
        <v>4010</v>
      </c>
      <c r="AF776" s="5">
        <f>IF(ActividadesCom[[#This Row],[NIVEL 5]]&lt;&gt;0,VLOOKUP(ActividadesCom[[#This Row],[NIVEL 5]],Catálogo!A:B,2,FALSE),"")</f>
        <v>2</v>
      </c>
      <c r="AG776" s="5">
        <v>1</v>
      </c>
      <c r="AH776" s="2"/>
      <c r="AI776" s="2"/>
    </row>
    <row r="777" spans="1:35" ht="30" hidden="1" customHeight="1" x14ac:dyDescent="0.25">
      <c r="A777" s="7">
        <v>14470484</v>
      </c>
      <c r="B777" s="97" t="str">
        <f>VLOOKUP(ActividadesCom[[#This Row],[NO. DE CONTROL]],'LISTADO ESTUDIANTES'!A:C,3,FALSE)</f>
        <v>VENEGAS MEJIA MIGUEL ANGEL</v>
      </c>
      <c r="C777" s="97" t="str">
        <f>VLOOKUP(ActividadesCom[[#This Row],[NO. DE CONTROL]],'LISTADO ESTUDIANTES'!A:B,2,FALSE)</f>
        <v>INGENIERIA MECANICA</v>
      </c>
      <c r="D777" s="18" t="str">
        <f>VLOOKUP(ActividadesCom[[#This Row],[NO. DE CONTROL]],'LISTADO ESTUDIANTES'!A:D,4,FALSE)</f>
        <v>BAJA</v>
      </c>
      <c r="E777" s="5">
        <f>SUM(ActividadesCom[[#This Row],[CRÉD. 1]],ActividadesCom[[#This Row],[CRÉD. 2]],ActividadesCom[[#This Row],[CRÉD. 3]],ActividadesCom[[#This Row],[CRÉD. 4]],ActividadesCom[[#This Row],[CRÉD. 5]])</f>
        <v>1</v>
      </c>
      <c r="F777" s="17">
        <f>IF(ActividadesCom[[#This Row],[ÚLTIMO SEMESTRE CON CRÉDITOS]]&gt;0,ROUND(AVERAGE(ActividadesCom[[#This Row],[VALOR NIVEL 5]],ActividadesCom[[#This Row],[VALOR NIVEL 4]],ActividadesCom[[#This Row],[VALOR NIVEL 3]],ActividadesCom[[#This Row],[VALOR NIVEL 2]],ActividadesCom[[#This Row],[VALOR NIVEL 1]]),0),"")</f>
        <v>2</v>
      </c>
      <c r="G777" s="5" t="str">
        <f>IF(ActividadesCom[[#This Row],[PROMEDIO]]="","",IF(ActividadesCom[[#This Row],[PROMEDIO]]&gt;=4,"EXCELENTE",IF(ActividadesCom[[#This Row],[PROMEDIO]]&gt;=3,"NOTABLE",IF(ActividadesCom[[#This Row],[PROMEDIO]]&gt;=2,"BUENO",IF(ActividadesCom[[#This Row],[PROMEDIO]]=1,"SUFICIENTE","")))))</f>
        <v>BUENO</v>
      </c>
      <c r="H777" s="5">
        <f>MAX(ActividadesCom[[#This Row],[PERÍODO 1]],ActividadesCom[[#This Row],[PERÍODO 2]],ActividadesCom[[#This Row],[PERÍODO 3]],ActividadesCom[[#This Row],[PERÍODO 4]],ActividadesCom[[#This Row],[PERÍODO 5]])</f>
        <v>20143</v>
      </c>
      <c r="I777" s="10"/>
      <c r="J777" s="5"/>
      <c r="K777" s="5"/>
      <c r="L777" s="5" t="str">
        <f>IF(ActividadesCom[[#This Row],[NIVEL 1]]&lt;&gt;0,VLOOKUP(ActividadesCom[[#This Row],[NIVEL 1]],Catálogo!A:B,2,FALSE),"")</f>
        <v/>
      </c>
      <c r="M777" s="5"/>
      <c r="N777" s="6"/>
      <c r="O777" s="5"/>
      <c r="P777" s="5"/>
      <c r="Q777" s="5" t="str">
        <f>IF(ActividadesCom[[#This Row],[NIVEL 2]]&lt;&gt;0,VLOOKUP(ActividadesCom[[#This Row],[NIVEL 2]],Catálogo!A:B,2,FALSE),"")</f>
        <v/>
      </c>
      <c r="R777" s="5"/>
      <c r="S777" s="6"/>
      <c r="T777" s="5"/>
      <c r="U777" s="5"/>
      <c r="V777" s="5" t="str">
        <f>IF(ActividadesCom[[#This Row],[NIVEL 3]]&lt;&gt;0,VLOOKUP(ActividadesCom[[#This Row],[NIVEL 3]],Catálogo!A:B,2,FALSE),"")</f>
        <v/>
      </c>
      <c r="W777" s="5"/>
      <c r="X777" s="6"/>
      <c r="Y777" s="5"/>
      <c r="Z777" s="5"/>
      <c r="AA777" s="5" t="str">
        <f>IF(ActividadesCom[[#This Row],[NIVEL 4]]&lt;&gt;0,VLOOKUP(ActividadesCom[[#This Row],[NIVEL 4]],Catálogo!A:B,2,FALSE),"")</f>
        <v/>
      </c>
      <c r="AB777" s="5"/>
      <c r="AC777" s="6" t="s">
        <v>6</v>
      </c>
      <c r="AD777" s="5">
        <v>20143</v>
      </c>
      <c r="AE777" s="5" t="s">
        <v>4010</v>
      </c>
      <c r="AF777" s="5">
        <f>IF(ActividadesCom[[#This Row],[NIVEL 5]]&lt;&gt;0,VLOOKUP(ActividadesCom[[#This Row],[NIVEL 5]],Catálogo!A:B,2,FALSE),"")</f>
        <v>2</v>
      </c>
      <c r="AG777" s="5">
        <v>1</v>
      </c>
      <c r="AH777" s="2"/>
      <c r="AI777" s="2"/>
    </row>
    <row r="778" spans="1:35" ht="30" hidden="1" customHeight="1" x14ac:dyDescent="0.25">
      <c r="A778" s="7">
        <v>14470485</v>
      </c>
      <c r="B778" s="97" t="str">
        <f>VLOOKUP(ActividadesCom[[#This Row],[NO. DE CONTROL]],'LISTADO ESTUDIANTES'!A:C,3,FALSE)</f>
        <v>KANTUN HUCHIN CARLOS ALBERTO</v>
      </c>
      <c r="C778" s="97" t="str">
        <f>VLOOKUP(ActividadesCom[[#This Row],[NO. DE CONTROL]],'LISTADO ESTUDIANTES'!A:B,2,FALSE)</f>
        <v>INGENIERIA MECANICA</v>
      </c>
      <c r="D778" s="18" t="str">
        <f>VLOOKUP(ActividadesCom[[#This Row],[NO. DE CONTROL]],'LISTADO ESTUDIANTES'!A:D,4,FALSE)</f>
        <v>EGRESADO(A)</v>
      </c>
      <c r="E778" s="5">
        <f>SUM(ActividadesCom[[#This Row],[CRÉD. 1]],ActividadesCom[[#This Row],[CRÉD. 2]],ActividadesCom[[#This Row],[CRÉD. 3]],ActividadesCom[[#This Row],[CRÉD. 4]],ActividadesCom[[#This Row],[CRÉD. 5]])</f>
        <v>5</v>
      </c>
      <c r="F778" s="17">
        <f>IF(ActividadesCom[[#This Row],[ÚLTIMO SEMESTRE CON CRÉDITOS]]&gt;0,ROUND(AVERAGE(ActividadesCom[[#This Row],[VALOR NIVEL 5]],ActividadesCom[[#This Row],[VALOR NIVEL 4]],ActividadesCom[[#This Row],[VALOR NIVEL 3]],ActividadesCom[[#This Row],[VALOR NIVEL 2]],ActividadesCom[[#This Row],[VALOR NIVEL 1]]),0),"")</f>
        <v>2</v>
      </c>
      <c r="G778" s="5" t="str">
        <f>IF(ActividadesCom[[#This Row],[PROMEDIO]]="","",IF(ActividadesCom[[#This Row],[PROMEDIO]]&gt;=4,"EXCELENTE",IF(ActividadesCom[[#This Row],[PROMEDIO]]&gt;=3,"NOTABLE",IF(ActividadesCom[[#This Row],[PROMEDIO]]&gt;=2,"BUENO",IF(ActividadesCom[[#This Row],[PROMEDIO]]=1,"SUFICIENTE","")))))</f>
        <v>BUENO</v>
      </c>
      <c r="H778" s="5">
        <f>MAX(ActividadesCom[[#This Row],[PERÍODO 1]],ActividadesCom[[#This Row],[PERÍODO 2]],ActividadesCom[[#This Row],[PERÍODO 3]],ActividadesCom[[#This Row],[PERÍODO 4]],ActividadesCom[[#This Row],[PERÍODO 5]])</f>
        <v>20191</v>
      </c>
      <c r="I778" s="10" t="s">
        <v>300</v>
      </c>
      <c r="J778" s="5">
        <v>20171</v>
      </c>
      <c r="K778" s="5" t="s">
        <v>4010</v>
      </c>
      <c r="L778" s="5">
        <f>IF(ActividadesCom[[#This Row],[NIVEL 1]]&lt;&gt;0,VLOOKUP(ActividadesCom[[#This Row],[NIVEL 1]],Catálogo!A:B,2,FALSE),"")</f>
        <v>2</v>
      </c>
      <c r="M778" s="5">
        <v>1</v>
      </c>
      <c r="N778" s="6" t="s">
        <v>894</v>
      </c>
      <c r="O778" s="5">
        <v>20161</v>
      </c>
      <c r="P778" s="5" t="s">
        <v>4010</v>
      </c>
      <c r="Q778" s="5">
        <f>IF(ActividadesCom[[#This Row],[NIVEL 2]]&lt;&gt;0,VLOOKUP(ActividadesCom[[#This Row],[NIVEL 2]],Catálogo!A:B,2,FALSE),"")</f>
        <v>2</v>
      </c>
      <c r="R778" s="5">
        <v>1</v>
      </c>
      <c r="S778" s="6" t="s">
        <v>955</v>
      </c>
      <c r="T778" s="5">
        <v>20191</v>
      </c>
      <c r="U778" s="5" t="s">
        <v>4010</v>
      </c>
      <c r="V778" s="5">
        <f>IF(ActividadesCom[[#This Row],[NIVEL 3]]&lt;&gt;0,VLOOKUP(ActividadesCom[[#This Row],[NIVEL 3]],Catálogo!A:B,2,FALSE),"")</f>
        <v>2</v>
      </c>
      <c r="W778" s="5">
        <v>1</v>
      </c>
      <c r="X778" s="6" t="s">
        <v>47</v>
      </c>
      <c r="Y778" s="5">
        <v>20181</v>
      </c>
      <c r="Z778" s="5" t="s">
        <v>4010</v>
      </c>
      <c r="AA778" s="5">
        <f>IF(ActividadesCom[[#This Row],[NIVEL 4]]&lt;&gt;0,VLOOKUP(ActividadesCom[[#This Row],[NIVEL 4]],Catálogo!A:B,2,FALSE),"")</f>
        <v>2</v>
      </c>
      <c r="AB778" s="5">
        <v>1</v>
      </c>
      <c r="AC778" s="6" t="s">
        <v>6</v>
      </c>
      <c r="AD778" s="5">
        <v>20143</v>
      </c>
      <c r="AE778" s="5" t="s">
        <v>4010</v>
      </c>
      <c r="AF778" s="5">
        <f>IF(ActividadesCom[[#This Row],[NIVEL 5]]&lt;&gt;0,VLOOKUP(ActividadesCom[[#This Row],[NIVEL 5]],Catálogo!A:B,2,FALSE),"")</f>
        <v>2</v>
      </c>
      <c r="AG778" s="5">
        <v>1</v>
      </c>
      <c r="AH778" s="2"/>
      <c r="AI778" s="2"/>
    </row>
    <row r="779" spans="1:35" ht="30" hidden="1" customHeight="1" x14ac:dyDescent="0.25">
      <c r="A779" s="7">
        <v>14470486</v>
      </c>
      <c r="B779" s="97" t="str">
        <f>VLOOKUP(ActividadesCom[[#This Row],[NO. DE CONTROL]],'LISTADO ESTUDIANTES'!A:C,3,FALSE)</f>
        <v>RAMOS BLANCAS JONATHAN</v>
      </c>
      <c r="C779" s="97" t="str">
        <f>VLOOKUP(ActividadesCom[[#This Row],[NO. DE CONTROL]],'LISTADO ESTUDIANTES'!A:B,2,FALSE)</f>
        <v>INGENIERIA QUIMICA</v>
      </c>
      <c r="D779" s="18" t="str">
        <f>VLOOKUP(ActividadesCom[[#This Row],[NO. DE CONTROL]],'LISTADO ESTUDIANTES'!A:D,4,FALSE)</f>
        <v>EGRESADO(A)</v>
      </c>
      <c r="E779" s="5">
        <f>SUM(ActividadesCom[[#This Row],[CRÉD. 1]],ActividadesCom[[#This Row],[CRÉD. 2]],ActividadesCom[[#This Row],[CRÉD. 3]],ActividadesCom[[#This Row],[CRÉD. 4]],ActividadesCom[[#This Row],[CRÉD. 5]])</f>
        <v>5</v>
      </c>
      <c r="F779" s="17">
        <f>IF(ActividadesCom[[#This Row],[ÚLTIMO SEMESTRE CON CRÉDITOS]]&gt;0,ROUND(AVERAGE(ActividadesCom[[#This Row],[VALOR NIVEL 5]],ActividadesCom[[#This Row],[VALOR NIVEL 4]],ActividadesCom[[#This Row],[VALOR NIVEL 3]],ActividadesCom[[#This Row],[VALOR NIVEL 2]],ActividadesCom[[#This Row],[VALOR NIVEL 1]]),0),"")</f>
        <v>2</v>
      </c>
      <c r="G779" s="5" t="str">
        <f>IF(ActividadesCom[[#This Row],[PROMEDIO]]="","",IF(ActividadesCom[[#This Row],[PROMEDIO]]&gt;=4,"EXCELENTE",IF(ActividadesCom[[#This Row],[PROMEDIO]]&gt;=3,"NOTABLE",IF(ActividadesCom[[#This Row],[PROMEDIO]]&gt;=2,"BUENO",IF(ActividadesCom[[#This Row],[PROMEDIO]]=1,"SUFICIENTE","")))))</f>
        <v>BUENO</v>
      </c>
      <c r="H779" s="5">
        <f>MAX(ActividadesCom[[#This Row],[PERÍODO 1]],ActividadesCom[[#This Row],[PERÍODO 2]],ActividadesCom[[#This Row],[PERÍODO 3]],ActividadesCom[[#This Row],[PERÍODO 4]],ActividadesCom[[#This Row],[PERÍODO 5]])</f>
        <v>20171</v>
      </c>
      <c r="I779" s="10" t="s">
        <v>128</v>
      </c>
      <c r="J779" s="5">
        <v>20161</v>
      </c>
      <c r="K779" s="5" t="s">
        <v>4010</v>
      </c>
      <c r="L779" s="5">
        <f>IF(ActividadesCom[[#This Row],[NIVEL 1]]&lt;&gt;0,VLOOKUP(ActividadesCom[[#This Row],[NIVEL 1]],Catálogo!A:B,2,FALSE),"")</f>
        <v>2</v>
      </c>
      <c r="M779" s="5">
        <v>1</v>
      </c>
      <c r="N779" s="6" t="s">
        <v>362</v>
      </c>
      <c r="O779" s="5">
        <v>20153</v>
      </c>
      <c r="P779" s="5" t="s">
        <v>4010</v>
      </c>
      <c r="Q779" s="5">
        <f>IF(ActividadesCom[[#This Row],[NIVEL 2]]&lt;&gt;0,VLOOKUP(ActividadesCom[[#This Row],[NIVEL 2]],Catálogo!A:B,2,FALSE),"")</f>
        <v>2</v>
      </c>
      <c r="R779" s="5">
        <v>1</v>
      </c>
      <c r="S779" s="6" t="s">
        <v>410</v>
      </c>
      <c r="T779" s="5">
        <v>20163</v>
      </c>
      <c r="U779" s="5" t="s">
        <v>4010</v>
      </c>
      <c r="V779" s="5">
        <f>IF(ActividadesCom[[#This Row],[NIVEL 3]]&lt;&gt;0,VLOOKUP(ActividadesCom[[#This Row],[NIVEL 3]],Catálogo!A:B,2,FALSE),"")</f>
        <v>2</v>
      </c>
      <c r="W779" s="5">
        <v>1</v>
      </c>
      <c r="X779" s="6" t="s">
        <v>429</v>
      </c>
      <c r="Y779" s="5">
        <v>20171</v>
      </c>
      <c r="Z779" s="5" t="s">
        <v>4010</v>
      </c>
      <c r="AA779" s="5">
        <f>IF(ActividadesCom[[#This Row],[NIVEL 4]]&lt;&gt;0,VLOOKUP(ActividadesCom[[#This Row],[NIVEL 4]],Catálogo!A:B,2,FALSE),"")</f>
        <v>2</v>
      </c>
      <c r="AB779" s="5">
        <v>1</v>
      </c>
      <c r="AC779" s="6" t="s">
        <v>136</v>
      </c>
      <c r="AD779" s="5">
        <v>20153</v>
      </c>
      <c r="AE779" s="5" t="s">
        <v>4010</v>
      </c>
      <c r="AF779" s="5">
        <f>IF(ActividadesCom[[#This Row],[NIVEL 5]]&lt;&gt;0,VLOOKUP(ActividadesCom[[#This Row],[NIVEL 5]],Catálogo!A:B,2,FALSE),"")</f>
        <v>2</v>
      </c>
      <c r="AG779" s="5">
        <v>1</v>
      </c>
      <c r="AH779" s="2"/>
      <c r="AI779" s="2"/>
    </row>
    <row r="780" spans="1:35" ht="30" hidden="1" customHeight="1" x14ac:dyDescent="0.25">
      <c r="A780" s="7">
        <v>14470487</v>
      </c>
      <c r="B780" s="97" t="str">
        <f>VLOOKUP(ActividadesCom[[#This Row],[NO. DE CONTROL]],'LISTADO ESTUDIANTES'!A:C,3,FALSE)</f>
        <v>ARROYO TRINIDAD ALEJANDRO GABRIEL</v>
      </c>
      <c r="C780" s="97" t="str">
        <f>VLOOKUP(ActividadesCom[[#This Row],[NO. DE CONTROL]],'LISTADO ESTUDIANTES'!A:B,2,FALSE)</f>
        <v>INGENIERIA EN SISTEMAS COMPUTACIONALES</v>
      </c>
      <c r="D780" s="18" t="str">
        <f>VLOOKUP(ActividadesCom[[#This Row],[NO. DE CONTROL]],'LISTADO ESTUDIANTES'!A:D,4,FALSE)</f>
        <v>BAJA</v>
      </c>
      <c r="E780" s="5">
        <f>SUM(ActividadesCom[[#This Row],[CRÉD. 1]],ActividadesCom[[#This Row],[CRÉD. 2]],ActividadesCom[[#This Row],[CRÉD. 3]],ActividadesCom[[#This Row],[CRÉD. 4]],ActividadesCom[[#This Row],[CRÉD. 5]])</f>
        <v>1</v>
      </c>
      <c r="F780" s="17">
        <f>IF(ActividadesCom[[#This Row],[ÚLTIMO SEMESTRE CON CRÉDITOS]]&gt;0,ROUND(AVERAGE(ActividadesCom[[#This Row],[VALOR NIVEL 5]],ActividadesCom[[#This Row],[VALOR NIVEL 4]],ActividadesCom[[#This Row],[VALOR NIVEL 3]],ActividadesCom[[#This Row],[VALOR NIVEL 2]],ActividadesCom[[#This Row],[VALOR NIVEL 1]]),0),"")</f>
        <v>2</v>
      </c>
      <c r="G780" s="5" t="str">
        <f>IF(ActividadesCom[[#This Row],[PROMEDIO]]="","",IF(ActividadesCom[[#This Row],[PROMEDIO]]&gt;=4,"EXCELENTE",IF(ActividadesCom[[#This Row],[PROMEDIO]]&gt;=3,"NOTABLE",IF(ActividadesCom[[#This Row],[PROMEDIO]]&gt;=2,"BUENO",IF(ActividadesCom[[#This Row],[PROMEDIO]]=1,"SUFICIENTE","")))))</f>
        <v>BUENO</v>
      </c>
      <c r="H780" s="5">
        <f>MAX(ActividadesCom[[#This Row],[PERÍODO 1]],ActividadesCom[[#This Row],[PERÍODO 2]],ActividadesCom[[#This Row],[PERÍODO 3]],ActividadesCom[[#This Row],[PERÍODO 4]],ActividadesCom[[#This Row],[PERÍODO 5]])</f>
        <v>20153</v>
      </c>
      <c r="I780" s="10"/>
      <c r="J780" s="5"/>
      <c r="K780" s="5"/>
      <c r="L780" s="5" t="str">
        <f>IF(ActividadesCom[[#This Row],[NIVEL 1]]&lt;&gt;0,VLOOKUP(ActividadesCom[[#This Row],[NIVEL 1]],Catálogo!A:B,2,FALSE),"")</f>
        <v/>
      </c>
      <c r="M780" s="5"/>
      <c r="N780" s="6"/>
      <c r="O780" s="5"/>
      <c r="P780" s="5"/>
      <c r="Q780" s="5" t="str">
        <f>IF(ActividadesCom[[#This Row],[NIVEL 2]]&lt;&gt;0,VLOOKUP(ActividadesCom[[#This Row],[NIVEL 2]],Catálogo!A:B,2,FALSE),"")</f>
        <v/>
      </c>
      <c r="R780" s="5"/>
      <c r="S780" s="6"/>
      <c r="T780" s="5"/>
      <c r="U780" s="5"/>
      <c r="V780" s="5" t="str">
        <f>IF(ActividadesCom[[#This Row],[NIVEL 3]]&lt;&gt;0,VLOOKUP(ActividadesCom[[#This Row],[NIVEL 3]],Catálogo!A:B,2,FALSE),"")</f>
        <v/>
      </c>
      <c r="W780" s="5"/>
      <c r="X780" s="6"/>
      <c r="Y780" s="5"/>
      <c r="Z780" s="5"/>
      <c r="AA780" s="5" t="str">
        <f>IF(ActividadesCom[[#This Row],[NIVEL 4]]&lt;&gt;0,VLOOKUP(ActividadesCom[[#This Row],[NIVEL 4]],Catálogo!A:B,2,FALSE),"")</f>
        <v/>
      </c>
      <c r="AB780" s="5"/>
      <c r="AC780" s="6" t="s">
        <v>42</v>
      </c>
      <c r="AD780" s="5">
        <v>20153</v>
      </c>
      <c r="AE780" s="5" t="s">
        <v>4010</v>
      </c>
      <c r="AF780" s="5">
        <f>IF(ActividadesCom[[#This Row],[NIVEL 5]]&lt;&gt;0,VLOOKUP(ActividadesCom[[#This Row],[NIVEL 5]],Catálogo!A:B,2,FALSE),"")</f>
        <v>2</v>
      </c>
      <c r="AG780" s="5">
        <v>1</v>
      </c>
      <c r="AH780" s="2"/>
      <c r="AI780" s="2"/>
    </row>
    <row r="781" spans="1:35" ht="30" hidden="1" customHeight="1" x14ac:dyDescent="0.25">
      <c r="A781" s="7">
        <v>14470488</v>
      </c>
      <c r="B781" s="97" t="str">
        <f>VLOOKUP(ActividadesCom[[#This Row],[NO. DE CONTROL]],'LISTADO ESTUDIANTES'!A:C,3,FALSE)</f>
        <v>GONZALEZ CACH ARATH ALEJANDRO</v>
      </c>
      <c r="C781" s="97" t="str">
        <f>VLOOKUP(ActividadesCom[[#This Row],[NO. DE CONTROL]],'LISTADO ESTUDIANTES'!A:B,2,FALSE)</f>
        <v>INGENIERIA MECANICA</v>
      </c>
      <c r="D781" s="18" t="str">
        <f>VLOOKUP(ActividadesCom[[#This Row],[NO. DE CONTROL]],'LISTADO ESTUDIANTES'!A:D,4,FALSE)</f>
        <v>EGRESADO(A)</v>
      </c>
      <c r="E781" s="5">
        <f>SUM(ActividadesCom[[#This Row],[CRÉD. 1]],ActividadesCom[[#This Row],[CRÉD. 2]],ActividadesCom[[#This Row],[CRÉD. 3]],ActividadesCom[[#This Row],[CRÉD. 4]],ActividadesCom[[#This Row],[CRÉD. 5]])</f>
        <v>6</v>
      </c>
      <c r="F781" s="17">
        <f>IF(ActividadesCom[[#This Row],[ÚLTIMO SEMESTRE CON CRÉDITOS]]&gt;0,ROUND(AVERAGE(ActividadesCom[[#This Row],[VALOR NIVEL 5]],ActividadesCom[[#This Row],[VALOR NIVEL 4]],ActividadesCom[[#This Row],[VALOR NIVEL 3]],ActividadesCom[[#This Row],[VALOR NIVEL 2]],ActividadesCom[[#This Row],[VALOR NIVEL 1]]),0),"")</f>
        <v>2</v>
      </c>
      <c r="G781" s="5" t="str">
        <f>IF(ActividadesCom[[#This Row],[PROMEDIO]]="","",IF(ActividadesCom[[#This Row],[PROMEDIO]]&gt;=4,"EXCELENTE",IF(ActividadesCom[[#This Row],[PROMEDIO]]&gt;=3,"NOTABLE",IF(ActividadesCom[[#This Row],[PROMEDIO]]&gt;=2,"BUENO",IF(ActividadesCom[[#This Row],[PROMEDIO]]=1,"SUFICIENTE","")))))</f>
        <v>BUENO</v>
      </c>
      <c r="H781" s="5">
        <f>MAX(ActividadesCom[[#This Row],[PERÍODO 1]],ActividadesCom[[#This Row],[PERÍODO 2]],ActividadesCom[[#This Row],[PERÍODO 3]],ActividadesCom[[#This Row],[PERÍODO 4]],ActividadesCom[[#This Row],[PERÍODO 5]])</f>
        <v>20171</v>
      </c>
      <c r="I781" s="10" t="s">
        <v>295</v>
      </c>
      <c r="J781" s="5">
        <v>20171</v>
      </c>
      <c r="K781" s="5" t="s">
        <v>4010</v>
      </c>
      <c r="L781" s="5">
        <f>IF(ActividadesCom[[#This Row],[NIVEL 1]]&lt;&gt;0,VLOOKUP(ActividadesCom[[#This Row],[NIVEL 1]],Catálogo!A:B,2,FALSE),"")</f>
        <v>2</v>
      </c>
      <c r="M781" s="5">
        <v>1</v>
      </c>
      <c r="N781" s="6" t="s">
        <v>301</v>
      </c>
      <c r="O781" s="5">
        <v>20171</v>
      </c>
      <c r="P781" s="5" t="s">
        <v>4010</v>
      </c>
      <c r="Q781" s="5">
        <f>IF(ActividadesCom[[#This Row],[NIVEL 2]]&lt;&gt;0,VLOOKUP(ActividadesCom[[#This Row],[NIVEL 2]],Catálogo!A:B,2,FALSE),"")</f>
        <v>2</v>
      </c>
      <c r="R781" s="5">
        <v>1</v>
      </c>
      <c r="S781" s="6"/>
      <c r="T781" s="5"/>
      <c r="U781" s="5"/>
      <c r="V781" s="5" t="str">
        <f>IF(ActividadesCom[[#This Row],[NIVEL 3]]&lt;&gt;0,VLOOKUP(ActividadesCom[[#This Row],[NIVEL 3]],Catálogo!A:B,2,FALSE),"")</f>
        <v/>
      </c>
      <c r="W781" s="5"/>
      <c r="X781" s="6" t="s">
        <v>27</v>
      </c>
      <c r="Y781" s="5" t="s">
        <v>229</v>
      </c>
      <c r="Z781" s="5" t="s">
        <v>4010</v>
      </c>
      <c r="AA781" s="5">
        <f>IF(ActividadesCom[[#This Row],[NIVEL 4]]&lt;&gt;0,VLOOKUP(ActividadesCom[[#This Row],[NIVEL 4]],Catálogo!A:B,2,FALSE),"")</f>
        <v>2</v>
      </c>
      <c r="AB781" s="5">
        <v>2</v>
      </c>
      <c r="AC781" s="6" t="s">
        <v>27</v>
      </c>
      <c r="AD781" s="5">
        <v>20143</v>
      </c>
      <c r="AE781" s="5" t="s">
        <v>4010</v>
      </c>
      <c r="AF781" s="5">
        <f>IF(ActividadesCom[[#This Row],[NIVEL 5]]&lt;&gt;0,VLOOKUP(ActividadesCom[[#This Row],[NIVEL 5]],Catálogo!A:B,2,FALSE),"")</f>
        <v>2</v>
      </c>
      <c r="AG781" s="5">
        <v>2</v>
      </c>
      <c r="AH781" s="2"/>
      <c r="AI781" s="2"/>
    </row>
    <row r="782" spans="1:35" ht="30" hidden="1" customHeight="1" x14ac:dyDescent="0.25">
      <c r="A782" s="7">
        <v>14470489</v>
      </c>
      <c r="B782" s="97" t="str">
        <f>VLOOKUP(ActividadesCom[[#This Row],[NO. DE CONTROL]],'LISTADO ESTUDIANTES'!A:C,3,FALSE)</f>
        <v>CAUICH CONTRERAS JESUS EDILBERTO</v>
      </c>
      <c r="C782" s="97" t="str">
        <f>VLOOKUP(ActividadesCom[[#This Row],[NO. DE CONTROL]],'LISTADO ESTUDIANTES'!A:B,2,FALSE)</f>
        <v>INGENIERIA MECANICA</v>
      </c>
      <c r="D782" s="18" t="str">
        <f>VLOOKUP(ActividadesCom[[#This Row],[NO. DE CONTROL]],'LISTADO ESTUDIANTES'!A:D,4,FALSE)</f>
        <v>BAJA</v>
      </c>
      <c r="E782" s="5">
        <f>SUM(ActividadesCom[[#This Row],[CRÉD. 1]],ActividadesCom[[#This Row],[CRÉD. 2]],ActividadesCom[[#This Row],[CRÉD. 3]],ActividadesCom[[#This Row],[CRÉD. 4]],ActividadesCom[[#This Row],[CRÉD. 5]])</f>
        <v>0</v>
      </c>
      <c r="F782" s="17" t="str">
        <f>IF(ActividadesCom[[#This Row],[ÚLTIMO SEMESTRE CON CRÉDITOS]]&gt;0,ROUND(AVERAGE(ActividadesCom[[#This Row],[VALOR NIVEL 5]],ActividadesCom[[#This Row],[VALOR NIVEL 4]],ActividadesCom[[#This Row],[VALOR NIVEL 3]],ActividadesCom[[#This Row],[VALOR NIVEL 2]],ActividadesCom[[#This Row],[VALOR NIVEL 1]]),0),"")</f>
        <v/>
      </c>
      <c r="G782" s="5" t="str">
        <f>IF(ActividadesCom[[#This Row],[PROMEDIO]]="","",IF(ActividadesCom[[#This Row],[PROMEDIO]]&gt;=4,"EXCELENTE",IF(ActividadesCom[[#This Row],[PROMEDIO]]&gt;=3,"NOTABLE",IF(ActividadesCom[[#This Row],[PROMEDIO]]&gt;=2,"BUENO",IF(ActividadesCom[[#This Row],[PROMEDIO]]=1,"SUFICIENTE","")))))</f>
        <v/>
      </c>
      <c r="H782" s="5">
        <f>MAX(ActividadesCom[[#This Row],[PERÍODO 1]],ActividadesCom[[#This Row],[PERÍODO 2]],ActividadesCom[[#This Row],[PERÍODO 3]],ActividadesCom[[#This Row],[PERÍODO 4]],ActividadesCom[[#This Row],[PERÍODO 5]])</f>
        <v>0</v>
      </c>
      <c r="I782" s="10"/>
      <c r="J782" s="5"/>
      <c r="K782" s="5"/>
      <c r="L782" s="5" t="str">
        <f>IF(ActividadesCom[[#This Row],[NIVEL 1]]&lt;&gt;0,VLOOKUP(ActividadesCom[[#This Row],[NIVEL 1]],Catálogo!A:B,2,FALSE),"")</f>
        <v/>
      </c>
      <c r="M782" s="5"/>
      <c r="N782" s="6"/>
      <c r="O782" s="5"/>
      <c r="P782" s="5"/>
      <c r="Q782" s="5" t="str">
        <f>IF(ActividadesCom[[#This Row],[NIVEL 2]]&lt;&gt;0,VLOOKUP(ActividadesCom[[#This Row],[NIVEL 2]],Catálogo!A:B,2,FALSE),"")</f>
        <v/>
      </c>
      <c r="R782" s="5"/>
      <c r="S782" s="6"/>
      <c r="T782" s="5"/>
      <c r="U782" s="5"/>
      <c r="V782" s="5" t="str">
        <f>IF(ActividadesCom[[#This Row],[NIVEL 3]]&lt;&gt;0,VLOOKUP(ActividadesCom[[#This Row],[NIVEL 3]],Catálogo!A:B,2,FALSE),"")</f>
        <v/>
      </c>
      <c r="W782" s="5"/>
      <c r="X782" s="6"/>
      <c r="Y782" s="5"/>
      <c r="Z782" s="5"/>
      <c r="AA782" s="5" t="str">
        <f>IF(ActividadesCom[[#This Row],[NIVEL 4]]&lt;&gt;0,VLOOKUP(ActividadesCom[[#This Row],[NIVEL 4]],Catálogo!A:B,2,FALSE),"")</f>
        <v/>
      </c>
      <c r="AB782" s="5"/>
      <c r="AC782" s="6"/>
      <c r="AD782" s="5"/>
      <c r="AE782" s="5"/>
      <c r="AF782" s="5" t="str">
        <f>IF(ActividadesCom[[#This Row],[NIVEL 5]]&lt;&gt;0,VLOOKUP(ActividadesCom[[#This Row],[NIVEL 5]],Catálogo!A:B,2,FALSE),"")</f>
        <v/>
      </c>
      <c r="AG782" s="5"/>
      <c r="AH782" s="2"/>
      <c r="AI782" s="2"/>
    </row>
    <row r="783" spans="1:35" ht="30" hidden="1" customHeight="1" x14ac:dyDescent="0.25">
      <c r="A783" s="7">
        <v>14470490</v>
      </c>
      <c r="B783" s="97" t="str">
        <f>VLOOKUP(ActividadesCom[[#This Row],[NO. DE CONTROL]],'LISTADO ESTUDIANTES'!A:C,3,FALSE)</f>
        <v>LOPEZ KUK JOSE DANIEL</v>
      </c>
      <c r="C783" s="97" t="str">
        <f>VLOOKUP(ActividadesCom[[#This Row],[NO. DE CONTROL]],'LISTADO ESTUDIANTES'!A:B,2,FALSE)</f>
        <v>INGENIERIA INDUSTRIAL</v>
      </c>
      <c r="D783" s="18" t="str">
        <f>VLOOKUP(ActividadesCom[[#This Row],[NO. DE CONTROL]],'LISTADO ESTUDIANTES'!A:D,4,FALSE)</f>
        <v>EGRESADO(A)</v>
      </c>
      <c r="E783" s="5">
        <f>SUM(ActividadesCom[[#This Row],[CRÉD. 1]],ActividadesCom[[#This Row],[CRÉD. 2]],ActividadesCom[[#This Row],[CRÉD. 3]],ActividadesCom[[#This Row],[CRÉD. 4]],ActividadesCom[[#This Row],[CRÉD. 5]])</f>
        <v>6</v>
      </c>
      <c r="F783" s="17">
        <f>IF(ActividadesCom[[#This Row],[ÚLTIMO SEMESTRE CON CRÉDITOS]]&gt;0,ROUND(AVERAGE(ActividadesCom[[#This Row],[VALOR NIVEL 5]],ActividadesCom[[#This Row],[VALOR NIVEL 4]],ActividadesCom[[#This Row],[VALOR NIVEL 3]],ActividadesCom[[#This Row],[VALOR NIVEL 2]],ActividadesCom[[#This Row],[VALOR NIVEL 1]]),0),"")</f>
        <v>2</v>
      </c>
      <c r="G783" s="5" t="str">
        <f>IF(ActividadesCom[[#This Row],[PROMEDIO]]="","",IF(ActividadesCom[[#This Row],[PROMEDIO]]&gt;=4,"EXCELENTE",IF(ActividadesCom[[#This Row],[PROMEDIO]]&gt;=3,"NOTABLE",IF(ActividadesCom[[#This Row],[PROMEDIO]]&gt;=2,"BUENO",IF(ActividadesCom[[#This Row],[PROMEDIO]]=1,"SUFICIENTE","")))))</f>
        <v>BUENO</v>
      </c>
      <c r="H783" s="5">
        <f>MAX(ActividadesCom[[#This Row],[PERÍODO 1]],ActividadesCom[[#This Row],[PERÍODO 2]],ActividadesCom[[#This Row],[PERÍODO 3]],ActividadesCom[[#This Row],[PERÍODO 4]],ActividadesCom[[#This Row],[PERÍODO 5]])</f>
        <v>20151</v>
      </c>
      <c r="I783" s="10" t="s">
        <v>360</v>
      </c>
      <c r="J783" s="5">
        <v>20151</v>
      </c>
      <c r="K783" s="5" t="s">
        <v>4010</v>
      </c>
      <c r="L783" s="5">
        <f>IF(ActividadesCom[[#This Row],[NIVEL 1]]&lt;&gt;0,VLOOKUP(ActividadesCom[[#This Row],[NIVEL 1]],Catálogo!A:B,2,FALSE),"")</f>
        <v>2</v>
      </c>
      <c r="M783" s="5">
        <v>1</v>
      </c>
      <c r="N783" s="6" t="s">
        <v>9</v>
      </c>
      <c r="O783" s="5">
        <v>20143</v>
      </c>
      <c r="P783" s="5" t="s">
        <v>4010</v>
      </c>
      <c r="Q783" s="5">
        <f>IF(ActividadesCom[[#This Row],[NIVEL 2]]&lt;&gt;0,VLOOKUP(ActividadesCom[[#This Row],[NIVEL 2]],Catálogo!A:B,2,FALSE),"")</f>
        <v>2</v>
      </c>
      <c r="R783" s="5">
        <v>1</v>
      </c>
      <c r="S783" s="6" t="s">
        <v>518</v>
      </c>
      <c r="T783" s="5">
        <v>20151</v>
      </c>
      <c r="U783" s="5" t="s">
        <v>4010</v>
      </c>
      <c r="V783" s="5">
        <f>IF(ActividadesCom[[#This Row],[NIVEL 3]]&lt;&gt;0,VLOOKUP(ActividadesCom[[#This Row],[NIVEL 3]],Catálogo!A:B,2,FALSE),"")</f>
        <v>2</v>
      </c>
      <c r="W783" s="5">
        <v>1</v>
      </c>
      <c r="X783" s="6" t="s">
        <v>82</v>
      </c>
      <c r="Y783" s="5" t="s">
        <v>50</v>
      </c>
      <c r="Z783" s="5" t="s">
        <v>4010</v>
      </c>
      <c r="AA783" s="5">
        <f>IF(ActividadesCom[[#This Row],[NIVEL 4]]&lt;&gt;0,VLOOKUP(ActividadesCom[[#This Row],[NIVEL 4]],Catálogo!A:B,2,FALSE),"")</f>
        <v>2</v>
      </c>
      <c r="AB783" s="5">
        <v>2</v>
      </c>
      <c r="AC783" s="6" t="s">
        <v>6</v>
      </c>
      <c r="AD783" s="5">
        <v>20143</v>
      </c>
      <c r="AE783" s="5" t="s">
        <v>4010</v>
      </c>
      <c r="AF783" s="5">
        <f>IF(ActividadesCom[[#This Row],[NIVEL 5]]&lt;&gt;0,VLOOKUP(ActividadesCom[[#This Row],[NIVEL 5]],Catálogo!A:B,2,FALSE),"")</f>
        <v>2</v>
      </c>
      <c r="AG783" s="5">
        <v>1</v>
      </c>
      <c r="AH783" s="2"/>
      <c r="AI783" s="2"/>
    </row>
    <row r="784" spans="1:35" ht="30" hidden="1" customHeight="1" x14ac:dyDescent="0.25">
      <c r="A784" s="7">
        <v>14470492</v>
      </c>
      <c r="B784" s="97" t="str">
        <f>VLOOKUP(ActividadesCom[[#This Row],[NO. DE CONTROL]],'LISTADO ESTUDIANTES'!A:C,3,FALSE)</f>
        <v>GUERRERO PEREZ DYLAN FERNANDO</v>
      </c>
      <c r="C784" s="97" t="str">
        <f>VLOOKUP(ActividadesCom[[#This Row],[NO. DE CONTROL]],'LISTADO ESTUDIANTES'!A:B,2,FALSE)</f>
        <v>INGENIERIA MECANICA</v>
      </c>
      <c r="D784" s="18" t="str">
        <f>VLOOKUP(ActividadesCom[[#This Row],[NO. DE CONTROL]],'LISTADO ESTUDIANTES'!A:D,4,FALSE)</f>
        <v>BAJA</v>
      </c>
      <c r="E784" s="5">
        <f>SUM(ActividadesCom[[#This Row],[CRÉD. 1]],ActividadesCom[[#This Row],[CRÉD. 2]],ActividadesCom[[#This Row],[CRÉD. 3]],ActividadesCom[[#This Row],[CRÉD. 4]],ActividadesCom[[#This Row],[CRÉD. 5]])</f>
        <v>0</v>
      </c>
      <c r="F784" s="17" t="str">
        <f>IF(ActividadesCom[[#This Row],[ÚLTIMO SEMESTRE CON CRÉDITOS]]&gt;0,ROUND(AVERAGE(ActividadesCom[[#This Row],[VALOR NIVEL 5]],ActividadesCom[[#This Row],[VALOR NIVEL 4]],ActividadesCom[[#This Row],[VALOR NIVEL 3]],ActividadesCom[[#This Row],[VALOR NIVEL 2]],ActividadesCom[[#This Row],[VALOR NIVEL 1]]),0),"")</f>
        <v/>
      </c>
      <c r="G784" s="5" t="str">
        <f>IF(ActividadesCom[[#This Row],[PROMEDIO]]="","",IF(ActividadesCom[[#This Row],[PROMEDIO]]&gt;=4,"EXCELENTE",IF(ActividadesCom[[#This Row],[PROMEDIO]]&gt;=3,"NOTABLE",IF(ActividadesCom[[#This Row],[PROMEDIO]]&gt;=2,"BUENO",IF(ActividadesCom[[#This Row],[PROMEDIO]]=1,"SUFICIENTE","")))))</f>
        <v/>
      </c>
      <c r="H784" s="5">
        <f>MAX(ActividadesCom[[#This Row],[PERÍODO 1]],ActividadesCom[[#This Row],[PERÍODO 2]],ActividadesCom[[#This Row],[PERÍODO 3]],ActividadesCom[[#This Row],[PERÍODO 4]],ActividadesCom[[#This Row],[PERÍODO 5]])</f>
        <v>0</v>
      </c>
      <c r="I784" s="10"/>
      <c r="J784" s="5"/>
      <c r="K784" s="5"/>
      <c r="L784" s="5" t="str">
        <f>IF(ActividadesCom[[#This Row],[NIVEL 1]]&lt;&gt;0,VLOOKUP(ActividadesCom[[#This Row],[NIVEL 1]],Catálogo!A:B,2,FALSE),"")</f>
        <v/>
      </c>
      <c r="M784" s="5"/>
      <c r="N784" s="6"/>
      <c r="O784" s="5"/>
      <c r="P784" s="5"/>
      <c r="Q784" s="5" t="str">
        <f>IF(ActividadesCom[[#This Row],[NIVEL 2]]&lt;&gt;0,VLOOKUP(ActividadesCom[[#This Row],[NIVEL 2]],Catálogo!A:B,2,FALSE),"")</f>
        <v/>
      </c>
      <c r="R784" s="5"/>
      <c r="S784" s="6"/>
      <c r="T784" s="5"/>
      <c r="U784" s="5"/>
      <c r="V784" s="5" t="str">
        <f>IF(ActividadesCom[[#This Row],[NIVEL 3]]&lt;&gt;0,VLOOKUP(ActividadesCom[[#This Row],[NIVEL 3]],Catálogo!A:B,2,FALSE),"")</f>
        <v/>
      </c>
      <c r="W784" s="5"/>
      <c r="X784" s="6"/>
      <c r="Y784" s="5"/>
      <c r="Z784" s="5"/>
      <c r="AA784" s="5" t="str">
        <f>IF(ActividadesCom[[#This Row],[NIVEL 4]]&lt;&gt;0,VLOOKUP(ActividadesCom[[#This Row],[NIVEL 4]],Catálogo!A:B,2,FALSE),"")</f>
        <v/>
      </c>
      <c r="AB784" s="5"/>
      <c r="AC784" s="6"/>
      <c r="AD784" s="5"/>
      <c r="AE784" s="5"/>
      <c r="AF784" s="5" t="str">
        <f>IF(ActividadesCom[[#This Row],[NIVEL 5]]&lt;&gt;0,VLOOKUP(ActividadesCom[[#This Row],[NIVEL 5]],Catálogo!A:B,2,FALSE),"")</f>
        <v/>
      </c>
      <c r="AG784" s="5"/>
      <c r="AH784" s="2"/>
      <c r="AI784" s="2"/>
    </row>
    <row r="785" spans="1:35" ht="30" hidden="1" customHeight="1" x14ac:dyDescent="0.25">
      <c r="A785" s="7">
        <v>14470493</v>
      </c>
      <c r="B785" s="97" t="str">
        <f>VLOOKUP(ActividadesCom[[#This Row],[NO. DE CONTROL]],'LISTADO ESTUDIANTES'!A:C,3,FALSE)</f>
        <v>CONTRERAS CAHUICH CARLOS ENRIQUE</v>
      </c>
      <c r="C785" s="97" t="str">
        <f>VLOOKUP(ActividadesCom[[#This Row],[NO. DE CONTROL]],'LISTADO ESTUDIANTES'!A:B,2,FALSE)</f>
        <v>INGENIERIA EN ADMINISTRACION</v>
      </c>
      <c r="D785" s="18" t="str">
        <f>VLOOKUP(ActividadesCom[[#This Row],[NO. DE CONTROL]],'LISTADO ESTUDIANTES'!A:D,4,FALSE)</f>
        <v>BAJA</v>
      </c>
      <c r="E785" s="5">
        <f>SUM(ActividadesCom[[#This Row],[CRÉD. 1]],ActividadesCom[[#This Row],[CRÉD. 2]],ActividadesCom[[#This Row],[CRÉD. 3]],ActividadesCom[[#This Row],[CRÉD. 4]],ActividadesCom[[#This Row],[CRÉD. 5]])</f>
        <v>6</v>
      </c>
      <c r="F785" s="17">
        <f>IF(ActividadesCom[[#This Row],[ÚLTIMO SEMESTRE CON CRÉDITOS]]&gt;0,ROUND(AVERAGE(ActividadesCom[[#This Row],[VALOR NIVEL 5]],ActividadesCom[[#This Row],[VALOR NIVEL 4]],ActividadesCom[[#This Row],[VALOR NIVEL 3]],ActividadesCom[[#This Row],[VALOR NIVEL 2]],ActividadesCom[[#This Row],[VALOR NIVEL 1]]),0),"")</f>
        <v>2</v>
      </c>
      <c r="G785" s="5" t="str">
        <f>IF(ActividadesCom[[#This Row],[PROMEDIO]]="","",IF(ActividadesCom[[#This Row],[PROMEDIO]]&gt;=4,"EXCELENTE",IF(ActividadesCom[[#This Row],[PROMEDIO]]&gt;=3,"NOTABLE",IF(ActividadesCom[[#This Row],[PROMEDIO]]&gt;=2,"BUENO",IF(ActividadesCom[[#This Row],[PROMEDIO]]=1,"SUFICIENTE","")))))</f>
        <v>BUENO</v>
      </c>
      <c r="H785" s="5">
        <f>MAX(ActividadesCom[[#This Row],[PERÍODO 1]],ActividadesCom[[#This Row],[PERÍODO 2]],ActividadesCom[[#This Row],[PERÍODO 3]],ActividadesCom[[#This Row],[PERÍODO 4]],ActividadesCom[[#This Row],[PERÍODO 5]])</f>
        <v>20163</v>
      </c>
      <c r="I785" s="6" t="s">
        <v>111</v>
      </c>
      <c r="J785" s="5">
        <v>20143</v>
      </c>
      <c r="K785" s="5" t="s">
        <v>4010</v>
      </c>
      <c r="L785" s="5">
        <f>IF(ActividadesCom[[#This Row],[NIVEL 1]]&lt;&gt;0,VLOOKUP(ActividadesCom[[#This Row],[NIVEL 1]],Catálogo!A:B,2,FALSE),"")</f>
        <v>2</v>
      </c>
      <c r="M785" s="5">
        <v>2</v>
      </c>
      <c r="N785" s="6" t="s">
        <v>111</v>
      </c>
      <c r="O785" s="5">
        <v>20163</v>
      </c>
      <c r="P785" s="5" t="s">
        <v>4010</v>
      </c>
      <c r="Q785" s="5">
        <f>IF(ActividadesCom[[#This Row],[NIVEL 2]]&lt;&gt;0,VLOOKUP(ActividadesCom[[#This Row],[NIVEL 2]],Catálogo!A:B,2,FALSE),"")</f>
        <v>2</v>
      </c>
      <c r="R785" s="5">
        <v>1</v>
      </c>
      <c r="S785" s="6"/>
      <c r="T785" s="5"/>
      <c r="U785" s="5"/>
      <c r="V785" s="5" t="str">
        <f>IF(ActividadesCom[[#This Row],[NIVEL 3]]&lt;&gt;0,VLOOKUP(ActividadesCom[[#This Row],[NIVEL 3]],Catálogo!A:B,2,FALSE),"")</f>
        <v/>
      </c>
      <c r="W785" s="5"/>
      <c r="X785" s="6" t="s">
        <v>473</v>
      </c>
      <c r="Y785" s="5" t="s">
        <v>474</v>
      </c>
      <c r="Z785" s="5" t="s">
        <v>4010</v>
      </c>
      <c r="AA785" s="5">
        <f>IF(ActividadesCom[[#This Row],[NIVEL 4]]&lt;&gt;0,VLOOKUP(ActividadesCom[[#This Row],[NIVEL 4]],Catálogo!A:B,2,FALSE),"")</f>
        <v>2</v>
      </c>
      <c r="AB785" s="5">
        <v>2</v>
      </c>
      <c r="AC785" s="6" t="s">
        <v>6</v>
      </c>
      <c r="AD785" s="5">
        <v>20143</v>
      </c>
      <c r="AE785" s="5" t="s">
        <v>4010</v>
      </c>
      <c r="AF785" s="5">
        <f>IF(ActividadesCom[[#This Row],[NIVEL 5]]&lt;&gt;0,VLOOKUP(ActividadesCom[[#This Row],[NIVEL 5]],Catálogo!A:B,2,FALSE),"")</f>
        <v>2</v>
      </c>
      <c r="AG785" s="5">
        <v>1</v>
      </c>
      <c r="AH785" s="2"/>
      <c r="AI785" s="2"/>
    </row>
    <row r="786" spans="1:35" ht="30" hidden="1" customHeight="1" x14ac:dyDescent="0.25">
      <c r="A786" s="7">
        <v>14470494</v>
      </c>
      <c r="B786" s="97" t="str">
        <f>VLOOKUP(ActividadesCom[[#This Row],[NO. DE CONTROL]],'LISTADO ESTUDIANTES'!A:C,3,FALSE)</f>
        <v>DOMINGUEZ RIVERA LEONEL</v>
      </c>
      <c r="C786" s="97" t="str">
        <f>VLOOKUP(ActividadesCom[[#This Row],[NO. DE CONTROL]],'LISTADO ESTUDIANTES'!A:B,2,FALSE)</f>
        <v>INGENIERIA QUIMICA</v>
      </c>
      <c r="D786" s="18" t="str">
        <f>VLOOKUP(ActividadesCom[[#This Row],[NO. DE CONTROL]],'LISTADO ESTUDIANTES'!A:D,4,FALSE)</f>
        <v>EGRESADO(A)</v>
      </c>
      <c r="E786" s="5">
        <f>SUM(ActividadesCom[[#This Row],[CRÉD. 1]],ActividadesCom[[#This Row],[CRÉD. 2]],ActividadesCom[[#This Row],[CRÉD. 3]],ActividadesCom[[#This Row],[CRÉD. 4]],ActividadesCom[[#This Row],[CRÉD. 5]])</f>
        <v>5</v>
      </c>
      <c r="F786" s="17">
        <f>IF(ActividadesCom[[#This Row],[ÚLTIMO SEMESTRE CON CRÉDITOS]]&gt;0,ROUND(AVERAGE(ActividadesCom[[#This Row],[VALOR NIVEL 5]],ActividadesCom[[#This Row],[VALOR NIVEL 4]],ActividadesCom[[#This Row],[VALOR NIVEL 3]],ActividadesCom[[#This Row],[VALOR NIVEL 2]],ActividadesCom[[#This Row],[VALOR NIVEL 1]]),0),"")</f>
        <v>2</v>
      </c>
      <c r="G786" s="5" t="str">
        <f>IF(ActividadesCom[[#This Row],[PROMEDIO]]="","",IF(ActividadesCom[[#This Row],[PROMEDIO]]&gt;=4,"EXCELENTE",IF(ActividadesCom[[#This Row],[PROMEDIO]]&gt;=3,"NOTABLE",IF(ActividadesCom[[#This Row],[PROMEDIO]]&gt;=2,"BUENO",IF(ActividadesCom[[#This Row],[PROMEDIO]]=1,"SUFICIENTE","")))))</f>
        <v>BUENO</v>
      </c>
      <c r="H786" s="5">
        <f>MAX(ActividadesCom[[#This Row],[PERÍODO 1]],ActividadesCom[[#This Row],[PERÍODO 2]],ActividadesCom[[#This Row],[PERÍODO 3]],ActividadesCom[[#This Row],[PERÍODO 4]],ActividadesCom[[#This Row],[PERÍODO 5]])</f>
        <v>20171</v>
      </c>
      <c r="I786" s="10" t="s">
        <v>384</v>
      </c>
      <c r="J786" s="5">
        <v>20161</v>
      </c>
      <c r="K786" s="5" t="s">
        <v>4010</v>
      </c>
      <c r="L786" s="5">
        <f>IF(ActividadesCom[[#This Row],[NIVEL 1]]&lt;&gt;0,VLOOKUP(ActividadesCom[[#This Row],[NIVEL 1]],Catálogo!A:B,2,FALSE),"")</f>
        <v>2</v>
      </c>
      <c r="M786" s="5">
        <v>1</v>
      </c>
      <c r="N786" s="6" t="s">
        <v>399</v>
      </c>
      <c r="O786" s="5">
        <v>20163</v>
      </c>
      <c r="P786" s="5" t="s">
        <v>4010</v>
      </c>
      <c r="Q786" s="5">
        <f>IF(ActividadesCom[[#This Row],[NIVEL 2]]&lt;&gt;0,VLOOKUP(ActividadesCom[[#This Row],[NIVEL 2]],Catálogo!A:B,2,FALSE),"")</f>
        <v>2</v>
      </c>
      <c r="R786" s="5">
        <v>1</v>
      </c>
      <c r="S786" s="6" t="s">
        <v>401</v>
      </c>
      <c r="T786" s="5">
        <v>20171</v>
      </c>
      <c r="U786" s="5" t="s">
        <v>4010</v>
      </c>
      <c r="V786" s="5">
        <f>IF(ActividadesCom[[#This Row],[NIVEL 3]]&lt;&gt;0,VLOOKUP(ActividadesCom[[#This Row],[NIVEL 3]],Catálogo!A:B,2,FALSE),"")</f>
        <v>2</v>
      </c>
      <c r="W786" s="5">
        <v>1</v>
      </c>
      <c r="X786" s="6" t="s">
        <v>136</v>
      </c>
      <c r="Y786" s="5">
        <v>20153</v>
      </c>
      <c r="Z786" s="5" t="s">
        <v>4010</v>
      </c>
      <c r="AA786" s="5">
        <f>IF(ActividadesCom[[#This Row],[NIVEL 4]]&lt;&gt;0,VLOOKUP(ActividadesCom[[#This Row],[NIVEL 4]],Catálogo!A:B,2,FALSE),"")</f>
        <v>2</v>
      </c>
      <c r="AB786" s="5">
        <v>1</v>
      </c>
      <c r="AC786" s="6" t="s">
        <v>6</v>
      </c>
      <c r="AD786" s="5">
        <v>20143</v>
      </c>
      <c r="AE786" s="5" t="s">
        <v>4010</v>
      </c>
      <c r="AF786" s="5">
        <f>IF(ActividadesCom[[#This Row],[NIVEL 5]]&lt;&gt;0,VLOOKUP(ActividadesCom[[#This Row],[NIVEL 5]],Catálogo!A:B,2,FALSE),"")</f>
        <v>2</v>
      </c>
      <c r="AG786" s="5">
        <v>1</v>
      </c>
      <c r="AH786" s="2"/>
      <c r="AI786" s="2"/>
    </row>
    <row r="787" spans="1:35" ht="30" hidden="1" customHeight="1" x14ac:dyDescent="0.25">
      <c r="A787" s="7">
        <v>14470496</v>
      </c>
      <c r="B787" s="97" t="str">
        <f>VLOOKUP(ActividadesCom[[#This Row],[NO. DE CONTROL]],'LISTADO ESTUDIANTES'!A:C,3,FALSE)</f>
        <v>ZAPATA KU FRANCISCO SANTIAGO</v>
      </c>
      <c r="C787" s="97" t="str">
        <f>VLOOKUP(ActividadesCom[[#This Row],[NO. DE CONTROL]],'LISTADO ESTUDIANTES'!A:B,2,FALSE)</f>
        <v>INGENIERIA INDUSTRIAL</v>
      </c>
      <c r="D787" s="18" t="str">
        <f>VLOOKUP(ActividadesCom[[#This Row],[NO. DE CONTROL]],'LISTADO ESTUDIANTES'!A:D,4,FALSE)</f>
        <v>EGRESADO(A)</v>
      </c>
      <c r="E787" s="5">
        <f>SUM(ActividadesCom[[#This Row],[CRÉD. 1]],ActividadesCom[[#This Row],[CRÉD. 2]],ActividadesCom[[#This Row],[CRÉD. 3]],ActividadesCom[[#This Row],[CRÉD. 4]],ActividadesCom[[#This Row],[CRÉD. 5]])</f>
        <v>5</v>
      </c>
      <c r="F787" s="17">
        <f>IF(ActividadesCom[[#This Row],[ÚLTIMO SEMESTRE CON CRÉDITOS]]&gt;0,ROUND(AVERAGE(ActividadesCom[[#This Row],[VALOR NIVEL 5]],ActividadesCom[[#This Row],[VALOR NIVEL 4]],ActividadesCom[[#This Row],[VALOR NIVEL 3]],ActividadesCom[[#This Row],[VALOR NIVEL 2]],ActividadesCom[[#This Row],[VALOR NIVEL 1]]),0),"")</f>
        <v>2</v>
      </c>
      <c r="G787" s="5" t="str">
        <f>IF(ActividadesCom[[#This Row],[PROMEDIO]]="","",IF(ActividadesCom[[#This Row],[PROMEDIO]]&gt;=4,"EXCELENTE",IF(ActividadesCom[[#This Row],[PROMEDIO]]&gt;=3,"NOTABLE",IF(ActividadesCom[[#This Row],[PROMEDIO]]&gt;=2,"BUENO",IF(ActividadesCom[[#This Row],[PROMEDIO]]=1,"SUFICIENTE","")))))</f>
        <v>BUENO</v>
      </c>
      <c r="H787" s="5">
        <f>MAX(ActividadesCom[[#This Row],[PERÍODO 1]],ActividadesCom[[#This Row],[PERÍODO 2]],ActividadesCom[[#This Row],[PERÍODO 3]],ActividadesCom[[#This Row],[PERÍODO 4]],ActividadesCom[[#This Row],[PERÍODO 5]])</f>
        <v>20153</v>
      </c>
      <c r="I787" s="10" t="s">
        <v>356</v>
      </c>
      <c r="J787" s="5">
        <v>20153</v>
      </c>
      <c r="K787" s="5" t="s">
        <v>4010</v>
      </c>
      <c r="L787" s="5">
        <f>IF(ActividadesCom[[#This Row],[NIVEL 1]]&lt;&gt;0,VLOOKUP(ActividadesCom[[#This Row],[NIVEL 1]],Catálogo!A:B,2,FALSE),"")</f>
        <v>2</v>
      </c>
      <c r="M787" s="5">
        <v>1</v>
      </c>
      <c r="N787" s="6" t="s">
        <v>360</v>
      </c>
      <c r="O787" s="5">
        <v>20151</v>
      </c>
      <c r="P787" s="5" t="s">
        <v>4010</v>
      </c>
      <c r="Q787" s="5">
        <f>IF(ActividadesCom[[#This Row],[NIVEL 2]]&lt;&gt;0,VLOOKUP(ActividadesCom[[#This Row],[NIVEL 2]],Catálogo!A:B,2,FALSE),"")</f>
        <v>2</v>
      </c>
      <c r="R787" s="5">
        <v>1</v>
      </c>
      <c r="S787" s="6" t="s">
        <v>9</v>
      </c>
      <c r="T787" s="5">
        <v>20143</v>
      </c>
      <c r="U787" s="5" t="s">
        <v>4010</v>
      </c>
      <c r="V787" s="5">
        <f>IF(ActividadesCom[[#This Row],[NIVEL 3]]&lt;&gt;0,VLOOKUP(ActividadesCom[[#This Row],[NIVEL 3]],Catálogo!A:B,2,FALSE),"")</f>
        <v>2</v>
      </c>
      <c r="W787" s="5">
        <v>1</v>
      </c>
      <c r="X787" s="6" t="s">
        <v>518</v>
      </c>
      <c r="Y787" s="5">
        <v>20151</v>
      </c>
      <c r="Z787" s="5" t="s">
        <v>4010</v>
      </c>
      <c r="AA787" s="5">
        <f>IF(ActividadesCom[[#This Row],[NIVEL 4]]&lt;&gt;0,VLOOKUP(ActividadesCom[[#This Row],[NIVEL 4]],Catálogo!A:B,2,FALSE),"")</f>
        <v>2</v>
      </c>
      <c r="AB787" s="5">
        <v>1</v>
      </c>
      <c r="AC787" s="6" t="s">
        <v>6</v>
      </c>
      <c r="AD787" s="5">
        <v>20143</v>
      </c>
      <c r="AE787" s="5" t="s">
        <v>4010</v>
      </c>
      <c r="AF787" s="5">
        <f>IF(ActividadesCom[[#This Row],[NIVEL 5]]&lt;&gt;0,VLOOKUP(ActividadesCom[[#This Row],[NIVEL 5]],Catálogo!A:B,2,FALSE),"")</f>
        <v>2</v>
      </c>
      <c r="AG787" s="5">
        <v>1</v>
      </c>
      <c r="AH787" s="2"/>
      <c r="AI787" s="2"/>
    </row>
    <row r="788" spans="1:35" ht="30" hidden="1" customHeight="1" x14ac:dyDescent="0.25">
      <c r="A788" s="7">
        <v>14470497</v>
      </c>
      <c r="B788" s="97" t="str">
        <f>VLOOKUP(ActividadesCom[[#This Row],[NO. DE CONTROL]],'LISTADO ESTUDIANTES'!A:C,3,FALSE)</f>
        <v>GARCIA ESCALANTE ARELI ALEJANDRINA</v>
      </c>
      <c r="C788" s="97" t="str">
        <f>VLOOKUP(ActividadesCom[[#This Row],[NO. DE CONTROL]],'LISTADO ESTUDIANTES'!A:B,2,FALSE)</f>
        <v>INGENIERIA INDUSTRIAL</v>
      </c>
      <c r="D788" s="18" t="str">
        <f>VLOOKUP(ActividadesCom[[#This Row],[NO. DE CONTROL]],'LISTADO ESTUDIANTES'!A:D,4,FALSE)</f>
        <v>BAJA</v>
      </c>
      <c r="E788" s="5">
        <f>SUM(ActividadesCom[[#This Row],[CRÉD. 1]],ActividadesCom[[#This Row],[CRÉD. 2]],ActividadesCom[[#This Row],[CRÉD. 3]],ActividadesCom[[#This Row],[CRÉD. 4]],ActividadesCom[[#This Row],[CRÉD. 5]])</f>
        <v>0</v>
      </c>
      <c r="F788" s="17" t="str">
        <f>IF(ActividadesCom[[#This Row],[ÚLTIMO SEMESTRE CON CRÉDITOS]]&gt;0,ROUND(AVERAGE(ActividadesCom[[#This Row],[VALOR NIVEL 5]],ActividadesCom[[#This Row],[VALOR NIVEL 4]],ActividadesCom[[#This Row],[VALOR NIVEL 3]],ActividadesCom[[#This Row],[VALOR NIVEL 2]],ActividadesCom[[#This Row],[VALOR NIVEL 1]]),0),"")</f>
        <v/>
      </c>
      <c r="G788" s="5" t="str">
        <f>IF(ActividadesCom[[#This Row],[PROMEDIO]]="","",IF(ActividadesCom[[#This Row],[PROMEDIO]]&gt;=4,"EXCELENTE",IF(ActividadesCom[[#This Row],[PROMEDIO]]&gt;=3,"NOTABLE",IF(ActividadesCom[[#This Row],[PROMEDIO]]&gt;=2,"BUENO",IF(ActividadesCom[[#This Row],[PROMEDIO]]=1,"SUFICIENTE","")))))</f>
        <v/>
      </c>
      <c r="H788" s="5">
        <f>MAX(ActividadesCom[[#This Row],[PERÍODO 1]],ActividadesCom[[#This Row],[PERÍODO 2]],ActividadesCom[[#This Row],[PERÍODO 3]],ActividadesCom[[#This Row],[PERÍODO 4]],ActividadesCom[[#This Row],[PERÍODO 5]])</f>
        <v>0</v>
      </c>
      <c r="I788" s="10"/>
      <c r="J788" s="5"/>
      <c r="K788" s="5"/>
      <c r="L788" s="5" t="str">
        <f>IF(ActividadesCom[[#This Row],[NIVEL 1]]&lt;&gt;0,VLOOKUP(ActividadesCom[[#This Row],[NIVEL 1]],Catálogo!A:B,2,FALSE),"")</f>
        <v/>
      </c>
      <c r="M788" s="5"/>
      <c r="N788" s="6"/>
      <c r="O788" s="5"/>
      <c r="P788" s="5"/>
      <c r="Q788" s="5" t="str">
        <f>IF(ActividadesCom[[#This Row],[NIVEL 2]]&lt;&gt;0,VLOOKUP(ActividadesCom[[#This Row],[NIVEL 2]],Catálogo!A:B,2,FALSE),"")</f>
        <v/>
      </c>
      <c r="R788" s="5"/>
      <c r="S788" s="6"/>
      <c r="T788" s="5"/>
      <c r="U788" s="5"/>
      <c r="V788" s="5" t="str">
        <f>IF(ActividadesCom[[#This Row],[NIVEL 3]]&lt;&gt;0,VLOOKUP(ActividadesCom[[#This Row],[NIVEL 3]],Catálogo!A:B,2,FALSE),"")</f>
        <v/>
      </c>
      <c r="W788" s="5"/>
      <c r="X788" s="6"/>
      <c r="Y788" s="5"/>
      <c r="Z788" s="5"/>
      <c r="AA788" s="5" t="str">
        <f>IF(ActividadesCom[[#This Row],[NIVEL 4]]&lt;&gt;0,VLOOKUP(ActividadesCom[[#This Row],[NIVEL 4]],Catálogo!A:B,2,FALSE),"")</f>
        <v/>
      </c>
      <c r="AB788" s="5"/>
      <c r="AC788" s="6"/>
      <c r="AD788" s="5"/>
      <c r="AE788" s="5"/>
      <c r="AF788" s="5" t="str">
        <f>IF(ActividadesCom[[#This Row],[NIVEL 5]]&lt;&gt;0,VLOOKUP(ActividadesCom[[#This Row],[NIVEL 5]],Catálogo!A:B,2,FALSE),"")</f>
        <v/>
      </c>
      <c r="AG788" s="5"/>
      <c r="AH788" s="2"/>
      <c r="AI788" s="2"/>
    </row>
    <row r="789" spans="1:35" ht="30" hidden="1" customHeight="1" x14ac:dyDescent="0.25">
      <c r="A789" s="7">
        <v>14470500</v>
      </c>
      <c r="B789" s="97" t="str">
        <f>VLOOKUP(ActividadesCom[[#This Row],[NO. DE CONTROL]],'LISTADO ESTUDIANTES'!A:C,3,FALSE)</f>
        <v>CHIGNE PEREDA AYRTON DIEGO ARMANDO</v>
      </c>
      <c r="C789" s="97" t="str">
        <f>VLOOKUP(ActividadesCom[[#This Row],[NO. DE CONTROL]],'LISTADO ESTUDIANTES'!A:B,2,FALSE)</f>
        <v>INGENIERIA CIVIL</v>
      </c>
      <c r="D789" s="18" t="str">
        <f>VLOOKUP(ActividadesCom[[#This Row],[NO. DE CONTROL]],'LISTADO ESTUDIANTES'!A:D,4,FALSE)</f>
        <v>EGRESADO(A)</v>
      </c>
      <c r="E789" s="5">
        <f>SUM(ActividadesCom[[#This Row],[CRÉD. 1]],ActividadesCom[[#This Row],[CRÉD. 2]],ActividadesCom[[#This Row],[CRÉD. 3]],ActividadesCom[[#This Row],[CRÉD. 4]],ActividadesCom[[#This Row],[CRÉD. 5]])</f>
        <v>5</v>
      </c>
      <c r="F789" s="17">
        <f>IF(ActividadesCom[[#This Row],[ÚLTIMO SEMESTRE CON CRÉDITOS]]&gt;0,ROUND(AVERAGE(ActividadesCom[[#This Row],[VALOR NIVEL 5]],ActividadesCom[[#This Row],[VALOR NIVEL 4]],ActividadesCom[[#This Row],[VALOR NIVEL 3]],ActividadesCom[[#This Row],[VALOR NIVEL 2]],ActividadesCom[[#This Row],[VALOR NIVEL 1]]),0),"")</f>
        <v>2</v>
      </c>
      <c r="G789" s="5" t="str">
        <f>IF(ActividadesCom[[#This Row],[PROMEDIO]]="","",IF(ActividadesCom[[#This Row],[PROMEDIO]]&gt;=4,"EXCELENTE",IF(ActividadesCom[[#This Row],[PROMEDIO]]&gt;=3,"NOTABLE",IF(ActividadesCom[[#This Row],[PROMEDIO]]&gt;=2,"BUENO",IF(ActividadesCom[[#This Row],[PROMEDIO]]=1,"SUFICIENTE","")))))</f>
        <v>BUENO</v>
      </c>
      <c r="H789" s="5">
        <f>MAX(ActividadesCom[[#This Row],[PERÍODO 1]],ActividadesCom[[#This Row],[PERÍODO 2]],ActividadesCom[[#This Row],[PERÍODO 3]],ActividadesCom[[#This Row],[PERÍODO 4]],ActividadesCom[[#This Row],[PERÍODO 5]])</f>
        <v>20183</v>
      </c>
      <c r="I789" s="6" t="s">
        <v>601</v>
      </c>
      <c r="J789" s="5">
        <v>20181</v>
      </c>
      <c r="K789" s="5" t="s">
        <v>4010</v>
      </c>
      <c r="L789" s="5">
        <f>IF(ActividadesCom[[#This Row],[NIVEL 1]]&lt;&gt;0,VLOOKUP(ActividadesCom[[#This Row],[NIVEL 1]],Catálogo!A:B,2,FALSE),"")</f>
        <v>2</v>
      </c>
      <c r="M789" s="5">
        <v>1</v>
      </c>
      <c r="N789" s="6" t="s">
        <v>748</v>
      </c>
      <c r="O789" s="5">
        <v>20183</v>
      </c>
      <c r="P789" s="5" t="s">
        <v>4010</v>
      </c>
      <c r="Q789" s="5">
        <f>IF(ActividadesCom[[#This Row],[NIVEL 2]]&lt;&gt;0,VLOOKUP(ActividadesCom[[#This Row],[NIVEL 2]],Catálogo!A:B,2,FALSE),"")</f>
        <v>2</v>
      </c>
      <c r="R789" s="5">
        <v>1</v>
      </c>
      <c r="S789" s="6" t="s">
        <v>747</v>
      </c>
      <c r="T789" s="5">
        <v>20183</v>
      </c>
      <c r="U789" s="5" t="s">
        <v>4010</v>
      </c>
      <c r="V789" s="5">
        <f>IF(ActividadesCom[[#This Row],[NIVEL 3]]&lt;&gt;0,VLOOKUP(ActividadesCom[[#This Row],[NIVEL 3]],Catálogo!A:B,2,FALSE),"")</f>
        <v>2</v>
      </c>
      <c r="W789" s="5">
        <v>1</v>
      </c>
      <c r="X789" s="6" t="s">
        <v>596</v>
      </c>
      <c r="Y789" s="5">
        <v>20181</v>
      </c>
      <c r="Z789" s="5" t="s">
        <v>4010</v>
      </c>
      <c r="AA789" s="5">
        <f>IF(ActividadesCom[[#This Row],[NIVEL 4]]&lt;&gt;0,VLOOKUP(ActividadesCom[[#This Row],[NIVEL 4]],Catálogo!A:B,2,FALSE),"")</f>
        <v>2</v>
      </c>
      <c r="AB789" s="5">
        <v>1</v>
      </c>
      <c r="AC789" s="6" t="s">
        <v>47</v>
      </c>
      <c r="AD789" s="5">
        <v>20181</v>
      </c>
      <c r="AE789" s="5" t="s">
        <v>4010</v>
      </c>
      <c r="AF789" s="5">
        <f>IF(ActividadesCom[[#This Row],[NIVEL 5]]&lt;&gt;0,VLOOKUP(ActividadesCom[[#This Row],[NIVEL 5]],Catálogo!A:B,2,FALSE),"")</f>
        <v>2</v>
      </c>
      <c r="AG789" s="5">
        <v>1</v>
      </c>
      <c r="AH789" s="2"/>
      <c r="AI789" s="2"/>
    </row>
    <row r="790" spans="1:35" ht="30" hidden="1" customHeight="1" x14ac:dyDescent="0.25">
      <c r="A790" s="7">
        <v>15390773</v>
      </c>
      <c r="B790" s="97" t="str">
        <f>VLOOKUP(ActividadesCom[[#This Row],[NO. DE CONTROL]],'LISTADO ESTUDIANTES'!A:C,3,FALSE)</f>
        <v>BARRERA PEREZ JOSE AUGUSTO</v>
      </c>
      <c r="C790" s="97" t="str">
        <f>VLOOKUP(ActividadesCom[[#This Row],[NO. DE CONTROL]],'LISTADO ESTUDIANTES'!A:B,2,FALSE)</f>
        <v>ARQUITECTURA</v>
      </c>
      <c r="D790" s="18" t="str">
        <f>VLOOKUP(ActividadesCom[[#This Row],[NO. DE CONTROL]],'LISTADO ESTUDIANTES'!A:D,4,FALSE)</f>
        <v>EGRESADO(A)</v>
      </c>
      <c r="E790" s="5">
        <f>SUM(ActividadesCom[[#This Row],[CRÉD. 1]],ActividadesCom[[#This Row],[CRÉD. 2]],ActividadesCom[[#This Row],[CRÉD. 3]],ActividadesCom[[#This Row],[CRÉD. 4]],ActividadesCom[[#This Row],[CRÉD. 5]])</f>
        <v>6</v>
      </c>
      <c r="F790" s="17">
        <f>IF(ActividadesCom[[#This Row],[ÚLTIMO SEMESTRE CON CRÉDITOS]]&gt;0,ROUND(AVERAGE(ActividadesCom[[#This Row],[VALOR NIVEL 5]],ActividadesCom[[#This Row],[VALOR NIVEL 4]],ActividadesCom[[#This Row],[VALOR NIVEL 3]],ActividadesCom[[#This Row],[VALOR NIVEL 2]],ActividadesCom[[#This Row],[VALOR NIVEL 1]]),0),"")</f>
        <v>3</v>
      </c>
      <c r="G790" s="5" t="str">
        <f>IF(ActividadesCom[[#This Row],[PROMEDIO]]="","",IF(ActividadesCom[[#This Row],[PROMEDIO]]&gt;=4,"EXCELENTE",IF(ActividadesCom[[#This Row],[PROMEDIO]]&gt;=3,"NOTABLE",IF(ActividadesCom[[#This Row],[PROMEDIO]]&gt;=2,"BUENO",IF(ActividadesCom[[#This Row],[PROMEDIO]]=1,"SUFICIENTE","")))))</f>
        <v>NOTABLE</v>
      </c>
      <c r="H790" s="5">
        <f>MAX(ActividadesCom[[#This Row],[PERÍODO 1]],ActividadesCom[[#This Row],[PERÍODO 2]],ActividadesCom[[#This Row],[PERÍODO 3]],ActividadesCom[[#This Row],[PERÍODO 4]],ActividadesCom[[#This Row],[PERÍODO 5]])</f>
        <v>20213</v>
      </c>
      <c r="I790" s="10" t="s">
        <v>1041</v>
      </c>
      <c r="J790" s="5">
        <v>20193</v>
      </c>
      <c r="K790" s="5" t="s">
        <v>4010</v>
      </c>
      <c r="L790" s="5">
        <f>IF(ActividadesCom[[#This Row],[NIVEL 1]]&lt;&gt;0,VLOOKUP(ActividadesCom[[#This Row],[NIVEL 1]],Catálogo!A:B,2,FALSE),"")</f>
        <v>2</v>
      </c>
      <c r="M790" s="5">
        <v>1</v>
      </c>
      <c r="N790" s="6" t="s">
        <v>4130</v>
      </c>
      <c r="O790" s="5">
        <v>20203</v>
      </c>
      <c r="P790" s="5" t="s">
        <v>4010</v>
      </c>
      <c r="Q790" s="5">
        <f>IF(ActividadesCom[[#This Row],[NIVEL 2]]&lt;&gt;0,VLOOKUP(ActividadesCom[[#This Row],[NIVEL 2]],Catálogo!A:B,2,FALSE),"")</f>
        <v>2</v>
      </c>
      <c r="R790" s="5">
        <v>1</v>
      </c>
      <c r="S790" s="6" t="s">
        <v>4138</v>
      </c>
      <c r="T790" s="5">
        <v>20203</v>
      </c>
      <c r="U790" s="5" t="s">
        <v>4008</v>
      </c>
      <c r="V790" s="5">
        <f>IF(ActividadesCom[[#This Row],[NIVEL 3]]&lt;&gt;0,VLOOKUP(ActividadesCom[[#This Row],[NIVEL 3]],Catálogo!A:B,2,FALSE),"")</f>
        <v>4</v>
      </c>
      <c r="W790" s="5">
        <v>2</v>
      </c>
      <c r="X790" s="6" t="s">
        <v>4152</v>
      </c>
      <c r="Y790" s="5">
        <v>20203</v>
      </c>
      <c r="Z790" s="5" t="s">
        <v>4008</v>
      </c>
      <c r="AA790" s="5">
        <f>IF(ActividadesCom[[#This Row],[NIVEL 4]]&lt;&gt;0,VLOOKUP(ActividadesCom[[#This Row],[NIVEL 4]],Catálogo!A:B,2,FALSE),"")</f>
        <v>4</v>
      </c>
      <c r="AB790" s="5">
        <v>1</v>
      </c>
      <c r="AC790" s="6" t="s">
        <v>4688</v>
      </c>
      <c r="AD790" s="5">
        <v>20213</v>
      </c>
      <c r="AE790" s="5" t="s">
        <v>4008</v>
      </c>
      <c r="AF790" s="5">
        <f>IF(ActividadesCom[[#This Row],[NIVEL 5]]&lt;&gt;0,VLOOKUP(ActividadesCom[[#This Row],[NIVEL 5]],Catálogo!A:B,2,FALSE),"")</f>
        <v>4</v>
      </c>
      <c r="AG790" s="5">
        <v>1</v>
      </c>
      <c r="AH790" s="2"/>
      <c r="AI790" s="2"/>
    </row>
    <row r="791" spans="1:35" ht="30" hidden="1" customHeight="1" x14ac:dyDescent="0.25">
      <c r="A791" s="7">
        <v>15470001</v>
      </c>
      <c r="B791" s="97" t="str">
        <f>VLOOKUP(ActividadesCom[[#This Row],[NO. DE CONTROL]],'LISTADO ESTUDIANTES'!A:C,3,FALSE)</f>
        <v>HERNANDEZ PARRA GUSTAVO</v>
      </c>
      <c r="C791" s="97" t="str">
        <f>VLOOKUP(ActividadesCom[[#This Row],[NO. DE CONTROL]],'LISTADO ESTUDIANTES'!A:B,2,FALSE)</f>
        <v>INGENIERIA EN GESTION EMPRESARIAL</v>
      </c>
      <c r="D791" s="18" t="str">
        <f>VLOOKUP(ActividadesCom[[#This Row],[NO. DE CONTROL]],'LISTADO ESTUDIANTES'!A:D,4,FALSE)</f>
        <v>EGRESADO(A)</v>
      </c>
      <c r="E791" s="5">
        <f>SUM(ActividadesCom[[#This Row],[CRÉD. 1]],ActividadesCom[[#This Row],[CRÉD. 2]],ActividadesCom[[#This Row],[CRÉD. 3]],ActividadesCom[[#This Row],[CRÉD. 4]],ActividadesCom[[#This Row],[CRÉD. 5]])</f>
        <v>5</v>
      </c>
      <c r="F791" s="17">
        <f>IF(ActividadesCom[[#This Row],[ÚLTIMO SEMESTRE CON CRÉDITOS]]&gt;0,ROUND(AVERAGE(ActividadesCom[[#This Row],[VALOR NIVEL 5]],ActividadesCom[[#This Row],[VALOR NIVEL 4]],ActividadesCom[[#This Row],[VALOR NIVEL 3]],ActividadesCom[[#This Row],[VALOR NIVEL 2]],ActividadesCom[[#This Row],[VALOR NIVEL 1]]),0),"")</f>
        <v>2</v>
      </c>
      <c r="G791" s="5" t="str">
        <f>IF(ActividadesCom[[#This Row],[PROMEDIO]]="","",IF(ActividadesCom[[#This Row],[PROMEDIO]]&gt;=4,"EXCELENTE",IF(ActividadesCom[[#This Row],[PROMEDIO]]&gt;=3,"NOTABLE",IF(ActividadesCom[[#This Row],[PROMEDIO]]&gt;=2,"BUENO",IF(ActividadesCom[[#This Row],[PROMEDIO]]=1,"SUFICIENTE","")))))</f>
        <v>BUENO</v>
      </c>
      <c r="H791" s="5">
        <f>MAX(ActividadesCom[[#This Row],[PERÍODO 1]],ActividadesCom[[#This Row],[PERÍODO 2]],ActividadesCom[[#This Row],[PERÍODO 3]],ActividadesCom[[#This Row],[PERÍODO 4]],ActividadesCom[[#This Row],[PERÍODO 5]])</f>
        <v>20171</v>
      </c>
      <c r="I791" s="10" t="s">
        <v>111</v>
      </c>
      <c r="J791" s="5">
        <v>20153</v>
      </c>
      <c r="K791" s="5" t="s">
        <v>4010</v>
      </c>
      <c r="L791" s="5">
        <f>IF(ActividadesCom[[#This Row],[NIVEL 1]]&lt;&gt;0,VLOOKUP(ActividadesCom[[#This Row],[NIVEL 1]],Catálogo!A:B,2,FALSE),"")</f>
        <v>2</v>
      </c>
      <c r="M791" s="5">
        <v>1</v>
      </c>
      <c r="N791" s="6" t="s">
        <v>111</v>
      </c>
      <c r="O791" s="5">
        <v>20171</v>
      </c>
      <c r="P791" s="5" t="s">
        <v>4010</v>
      </c>
      <c r="Q791" s="5">
        <f>IF(ActividadesCom[[#This Row],[NIVEL 2]]&lt;&gt;0,VLOOKUP(ActividadesCom[[#This Row],[NIVEL 2]],Catálogo!A:B,2,FALSE),"")</f>
        <v>2</v>
      </c>
      <c r="R791" s="5">
        <v>2</v>
      </c>
      <c r="S791" s="6"/>
      <c r="T791" s="5"/>
      <c r="U791" s="5"/>
      <c r="V791" s="5" t="str">
        <f>IF(ActividadesCom[[#This Row],[NIVEL 3]]&lt;&gt;0,VLOOKUP(ActividadesCom[[#This Row],[NIVEL 3]],Catálogo!A:B,2,FALSE),"")</f>
        <v/>
      </c>
      <c r="W791" s="5"/>
      <c r="X791" s="6" t="s">
        <v>112</v>
      </c>
      <c r="Y791" s="5">
        <v>20161</v>
      </c>
      <c r="Z791" s="5" t="s">
        <v>4010</v>
      </c>
      <c r="AA791" s="5">
        <f>IF(ActividadesCom[[#This Row],[NIVEL 4]]&lt;&gt;0,VLOOKUP(ActividadesCom[[#This Row],[NIVEL 4]],Catálogo!A:B,2,FALSE),"")</f>
        <v>2</v>
      </c>
      <c r="AB791" s="5">
        <v>1</v>
      </c>
      <c r="AC791" s="6" t="s">
        <v>112</v>
      </c>
      <c r="AD791" s="5">
        <v>20143</v>
      </c>
      <c r="AE791" s="5" t="s">
        <v>4010</v>
      </c>
      <c r="AF791" s="5">
        <f>IF(ActividadesCom[[#This Row],[NIVEL 5]]&lt;&gt;0,VLOOKUP(ActividadesCom[[#This Row],[NIVEL 5]],Catálogo!A:B,2,FALSE),"")</f>
        <v>2</v>
      </c>
      <c r="AG791" s="5">
        <v>1</v>
      </c>
      <c r="AH791" s="2"/>
      <c r="AI791" s="2"/>
    </row>
    <row r="792" spans="1:35" ht="30" hidden="1" customHeight="1" x14ac:dyDescent="0.25">
      <c r="A792" s="7">
        <v>15470003</v>
      </c>
      <c r="B792" s="97" t="str">
        <f>VLOOKUP(ActividadesCom[[#This Row],[NO. DE CONTROL]],'LISTADO ESTUDIANTES'!A:C,3,FALSE)</f>
        <v>GONZALEZ GOMEZ CINTHIA ANGELICA</v>
      </c>
      <c r="C792" s="97" t="str">
        <f>VLOOKUP(ActividadesCom[[#This Row],[NO. DE CONTROL]],'LISTADO ESTUDIANTES'!A:B,2,FALSE)</f>
        <v>INGENIERIA EN ADMINISTRACION</v>
      </c>
      <c r="D792" s="18" t="str">
        <f>VLOOKUP(ActividadesCom[[#This Row],[NO. DE CONTROL]],'LISTADO ESTUDIANTES'!A:D,4,FALSE)</f>
        <v>EGRESADO(A)</v>
      </c>
      <c r="E792" s="5">
        <f>SUM(ActividadesCom[[#This Row],[CRÉD. 1]],ActividadesCom[[#This Row],[CRÉD. 2]],ActividadesCom[[#This Row],[CRÉD. 3]],ActividadesCom[[#This Row],[CRÉD. 4]],ActividadesCom[[#This Row],[CRÉD. 5]])</f>
        <v>5</v>
      </c>
      <c r="F792" s="17">
        <f>IF(ActividadesCom[[#This Row],[ÚLTIMO SEMESTRE CON CRÉDITOS]]&gt;0,ROUND(AVERAGE(ActividadesCom[[#This Row],[VALOR NIVEL 5]],ActividadesCom[[#This Row],[VALOR NIVEL 4]],ActividadesCom[[#This Row],[VALOR NIVEL 3]],ActividadesCom[[#This Row],[VALOR NIVEL 2]],ActividadesCom[[#This Row],[VALOR NIVEL 1]]),0),"")</f>
        <v>2</v>
      </c>
      <c r="G792" s="5" t="str">
        <f>IF(ActividadesCom[[#This Row],[PROMEDIO]]="","",IF(ActividadesCom[[#This Row],[PROMEDIO]]&gt;=4,"EXCELENTE",IF(ActividadesCom[[#This Row],[PROMEDIO]]&gt;=3,"NOTABLE",IF(ActividadesCom[[#This Row],[PROMEDIO]]&gt;=2,"BUENO",IF(ActividadesCom[[#This Row],[PROMEDIO]]=1,"SUFICIENTE","")))))</f>
        <v>BUENO</v>
      </c>
      <c r="H792" s="5">
        <f>MAX(ActividadesCom[[#This Row],[PERÍODO 1]],ActividadesCom[[#This Row],[PERÍODO 2]],ActividadesCom[[#This Row],[PERÍODO 3]],ActividadesCom[[#This Row],[PERÍODO 4]],ActividadesCom[[#This Row],[PERÍODO 5]])</f>
        <v>20183</v>
      </c>
      <c r="I792" s="10" t="s">
        <v>111</v>
      </c>
      <c r="J792" s="5">
        <v>20171</v>
      </c>
      <c r="K792" s="5" t="s">
        <v>4010</v>
      </c>
      <c r="L792" s="5">
        <f>IF(ActividadesCom[[#This Row],[NIVEL 1]]&lt;&gt;0,VLOOKUP(ActividadesCom[[#This Row],[NIVEL 1]],Catálogo!A:B,2,FALSE),"")</f>
        <v>2</v>
      </c>
      <c r="M792" s="5">
        <v>1</v>
      </c>
      <c r="N792" s="6" t="s">
        <v>111</v>
      </c>
      <c r="O792" s="5">
        <v>20183</v>
      </c>
      <c r="P792" s="5" t="s">
        <v>4010</v>
      </c>
      <c r="Q792" s="5">
        <f>IF(ActividadesCom[[#This Row],[NIVEL 2]]&lt;&gt;0,VLOOKUP(ActividadesCom[[#This Row],[NIVEL 2]],Catálogo!A:B,2,FALSE),"")</f>
        <v>2</v>
      </c>
      <c r="R792" s="5">
        <v>1</v>
      </c>
      <c r="S792" s="6" t="s">
        <v>938</v>
      </c>
      <c r="T792" s="5">
        <v>20183</v>
      </c>
      <c r="U792" s="5" t="s">
        <v>4010</v>
      </c>
      <c r="V792" s="5">
        <f>IF(ActividadesCom[[#This Row],[NIVEL 3]]&lt;&gt;0,VLOOKUP(ActividadesCom[[#This Row],[NIVEL 3]],Catálogo!A:B,2,FALSE),"")</f>
        <v>2</v>
      </c>
      <c r="W792" s="5">
        <v>1</v>
      </c>
      <c r="X792" s="6" t="s">
        <v>55</v>
      </c>
      <c r="Y792" s="5">
        <v>20161</v>
      </c>
      <c r="Z792" s="5" t="s">
        <v>4010</v>
      </c>
      <c r="AA792" s="5">
        <f>IF(ActividadesCom[[#This Row],[NIVEL 4]]&lt;&gt;0,VLOOKUP(ActividadesCom[[#This Row],[NIVEL 4]],Catálogo!A:B,2,FALSE),"")</f>
        <v>2</v>
      </c>
      <c r="AB792" s="5">
        <v>1</v>
      </c>
      <c r="AC792" s="6" t="s">
        <v>135</v>
      </c>
      <c r="AD792" s="5">
        <v>20153</v>
      </c>
      <c r="AE792" s="5" t="s">
        <v>4010</v>
      </c>
      <c r="AF792" s="5">
        <f>IF(ActividadesCom[[#This Row],[NIVEL 5]]&lt;&gt;0,VLOOKUP(ActividadesCom[[#This Row],[NIVEL 5]],Catálogo!A:B,2,FALSE),"")</f>
        <v>2</v>
      </c>
      <c r="AG792" s="5">
        <v>1</v>
      </c>
      <c r="AH792" s="2"/>
      <c r="AI792" s="2"/>
    </row>
    <row r="793" spans="1:35" ht="30" hidden="1" customHeight="1" x14ac:dyDescent="0.25">
      <c r="A793" s="7">
        <v>15470004</v>
      </c>
      <c r="B793" s="97" t="str">
        <f>VLOOKUP(ActividadesCom[[#This Row],[NO. DE CONTROL]],'LISTADO ESTUDIANTES'!A:C,3,FALSE)</f>
        <v>ZAVALA CHAN JUAN ANTONIO</v>
      </c>
      <c r="C793" s="97" t="str">
        <f>VLOOKUP(ActividadesCom[[#This Row],[NO. DE CONTROL]],'LISTADO ESTUDIANTES'!A:B,2,FALSE)</f>
        <v>ARQUITECTURA</v>
      </c>
      <c r="D793" s="18" t="str">
        <f>VLOOKUP(ActividadesCom[[#This Row],[NO. DE CONTROL]],'LISTADO ESTUDIANTES'!A:D,4,FALSE)</f>
        <v>EGRESADO(A)</v>
      </c>
      <c r="E793" s="5">
        <f>SUM(ActividadesCom[[#This Row],[CRÉD. 1]],ActividadesCom[[#This Row],[CRÉD. 2]],ActividadesCom[[#This Row],[CRÉD. 3]],ActividadesCom[[#This Row],[CRÉD. 4]],ActividadesCom[[#This Row],[CRÉD. 5]])</f>
        <v>6</v>
      </c>
      <c r="F793" s="17">
        <f>IF(ActividadesCom[[#This Row],[ÚLTIMO SEMESTRE CON CRÉDITOS]]&gt;0,ROUND(AVERAGE(ActividadesCom[[#This Row],[VALOR NIVEL 5]],ActividadesCom[[#This Row],[VALOR NIVEL 4]],ActividadesCom[[#This Row],[VALOR NIVEL 3]],ActividadesCom[[#This Row],[VALOR NIVEL 2]],ActividadesCom[[#This Row],[VALOR NIVEL 1]]),0),"")</f>
        <v>2</v>
      </c>
      <c r="G793" s="5" t="str">
        <f>IF(ActividadesCom[[#This Row],[PROMEDIO]]="","",IF(ActividadesCom[[#This Row],[PROMEDIO]]&gt;=4,"EXCELENTE",IF(ActividadesCom[[#This Row],[PROMEDIO]]&gt;=3,"NOTABLE",IF(ActividadesCom[[#This Row],[PROMEDIO]]&gt;=2,"BUENO",IF(ActividadesCom[[#This Row],[PROMEDIO]]=1,"SUFICIENTE","")))))</f>
        <v>BUENO</v>
      </c>
      <c r="H793" s="5">
        <f>MAX(ActividadesCom[[#This Row],[PERÍODO 1]],ActividadesCom[[#This Row],[PERÍODO 2]],ActividadesCom[[#This Row],[PERÍODO 3]],ActividadesCom[[#This Row],[PERÍODO 4]],ActividadesCom[[#This Row],[PERÍODO 5]])</f>
        <v>20183</v>
      </c>
      <c r="I793" s="10" t="s">
        <v>591</v>
      </c>
      <c r="J793" s="5">
        <v>20181</v>
      </c>
      <c r="K793" s="5" t="s">
        <v>4010</v>
      </c>
      <c r="L793" s="5">
        <f>IF(ActividadesCom[[#This Row],[NIVEL 1]]&lt;&gt;0,VLOOKUP(ActividadesCom[[#This Row],[NIVEL 1]],Catálogo!A:B,2,FALSE),"")</f>
        <v>2</v>
      </c>
      <c r="M793" s="5">
        <v>1</v>
      </c>
      <c r="N793" s="6" t="s">
        <v>625</v>
      </c>
      <c r="O793" s="5">
        <v>20161</v>
      </c>
      <c r="P793" s="5" t="s">
        <v>4010</v>
      </c>
      <c r="Q793" s="5">
        <f>IF(ActividadesCom[[#This Row],[NIVEL 2]]&lt;&gt;0,VLOOKUP(ActividadesCom[[#This Row],[NIVEL 2]],Catálogo!A:B,2,FALSE),"")</f>
        <v>2</v>
      </c>
      <c r="R793" s="5">
        <v>1</v>
      </c>
      <c r="S793" s="6" t="s">
        <v>632</v>
      </c>
      <c r="T793" s="5">
        <v>20153</v>
      </c>
      <c r="U793" s="5" t="s">
        <v>4010</v>
      </c>
      <c r="V793" s="5">
        <f>IF(ActividadesCom[[#This Row],[NIVEL 3]]&lt;&gt;0,VLOOKUP(ActividadesCom[[#This Row],[NIVEL 3]],Catálogo!A:B,2,FALSE),"")</f>
        <v>2</v>
      </c>
      <c r="W793" s="5">
        <v>2</v>
      </c>
      <c r="X793" s="6" t="s">
        <v>4047</v>
      </c>
      <c r="Y793" s="5">
        <v>20183</v>
      </c>
      <c r="Z793" s="5" t="s">
        <v>4008</v>
      </c>
      <c r="AA793" s="5">
        <f>IF(ActividadesCom[[#This Row],[NIVEL 4]]&lt;&gt;0,VLOOKUP(ActividadesCom[[#This Row],[NIVEL 4]],Catálogo!A:B,2,FALSE),"")</f>
        <v>4</v>
      </c>
      <c r="AB793" s="5">
        <v>1</v>
      </c>
      <c r="AC793" s="6" t="s">
        <v>82</v>
      </c>
      <c r="AD793" s="5">
        <v>20161</v>
      </c>
      <c r="AE793" s="5" t="s">
        <v>4010</v>
      </c>
      <c r="AF793" s="5">
        <f>IF(ActividadesCom[[#This Row],[NIVEL 5]]&lt;&gt;0,VLOOKUP(ActividadesCom[[#This Row],[NIVEL 5]],Catálogo!A:B,2,FALSE),"")</f>
        <v>2</v>
      </c>
      <c r="AG793" s="5">
        <v>1</v>
      </c>
      <c r="AH793" s="2"/>
      <c r="AI793" s="2"/>
    </row>
    <row r="794" spans="1:35" ht="30" hidden="1" customHeight="1" x14ac:dyDescent="0.25">
      <c r="A794" s="7">
        <v>15470005</v>
      </c>
      <c r="B794" s="97" t="str">
        <f>VLOOKUP(ActividadesCom[[#This Row],[NO. DE CONTROL]],'LISTADO ESTUDIANTES'!A:C,3,FALSE)</f>
        <v>RICARDEZ GONGORA CESAR DAVID</v>
      </c>
      <c r="C794" s="97" t="str">
        <f>VLOOKUP(ActividadesCom[[#This Row],[NO. DE CONTROL]],'LISTADO ESTUDIANTES'!A:B,2,FALSE)</f>
        <v>ARQUITECTURA</v>
      </c>
      <c r="D794" s="18" t="str">
        <f>VLOOKUP(ActividadesCom[[#This Row],[NO. DE CONTROL]],'LISTADO ESTUDIANTES'!A:D,4,FALSE)</f>
        <v>BAJA</v>
      </c>
      <c r="E794" s="5">
        <f>SUM(ActividadesCom[[#This Row],[CRÉD. 1]],ActividadesCom[[#This Row],[CRÉD. 2]],ActividadesCom[[#This Row],[CRÉD. 3]],ActividadesCom[[#This Row],[CRÉD. 4]],ActividadesCom[[#This Row],[CRÉD. 5]])</f>
        <v>0</v>
      </c>
      <c r="F794" s="17" t="str">
        <f>IF(ActividadesCom[[#This Row],[ÚLTIMO SEMESTRE CON CRÉDITOS]]&gt;0,ROUND(AVERAGE(ActividadesCom[[#This Row],[VALOR NIVEL 5]],ActividadesCom[[#This Row],[VALOR NIVEL 4]],ActividadesCom[[#This Row],[VALOR NIVEL 3]],ActividadesCom[[#This Row],[VALOR NIVEL 2]],ActividadesCom[[#This Row],[VALOR NIVEL 1]]),0),"")</f>
        <v/>
      </c>
      <c r="G794" s="5" t="str">
        <f>IF(ActividadesCom[[#This Row],[PROMEDIO]]="","",IF(ActividadesCom[[#This Row],[PROMEDIO]]&gt;=4,"EXCELENTE",IF(ActividadesCom[[#This Row],[PROMEDIO]]&gt;=3,"NOTABLE",IF(ActividadesCom[[#This Row],[PROMEDIO]]&gt;=2,"BUENO",IF(ActividadesCom[[#This Row],[PROMEDIO]]=1,"SUFICIENTE","")))))</f>
        <v/>
      </c>
      <c r="H794" s="5">
        <f>MAX(ActividadesCom[[#This Row],[PERÍODO 1]],ActividadesCom[[#This Row],[PERÍODO 2]],ActividadesCom[[#This Row],[PERÍODO 3]],ActividadesCom[[#This Row],[PERÍODO 4]],ActividadesCom[[#This Row],[PERÍODO 5]])</f>
        <v>0</v>
      </c>
      <c r="I794" s="10"/>
      <c r="J794" s="5"/>
      <c r="K794" s="5"/>
      <c r="L794" s="5" t="str">
        <f>IF(ActividadesCom[[#This Row],[NIVEL 1]]&lt;&gt;0,VLOOKUP(ActividadesCom[[#This Row],[NIVEL 1]],Catálogo!A:B,2,FALSE),"")</f>
        <v/>
      </c>
      <c r="M794" s="5"/>
      <c r="N794" s="6"/>
      <c r="O794" s="5"/>
      <c r="P794" s="5"/>
      <c r="Q794" s="5" t="str">
        <f>IF(ActividadesCom[[#This Row],[NIVEL 2]]&lt;&gt;0,VLOOKUP(ActividadesCom[[#This Row],[NIVEL 2]],Catálogo!A:B,2,FALSE),"")</f>
        <v/>
      </c>
      <c r="R794" s="5"/>
      <c r="S794" s="6"/>
      <c r="T794" s="5"/>
      <c r="U794" s="5"/>
      <c r="V794" s="5" t="str">
        <f>IF(ActividadesCom[[#This Row],[NIVEL 3]]&lt;&gt;0,VLOOKUP(ActividadesCom[[#This Row],[NIVEL 3]],Catálogo!A:B,2,FALSE),"")</f>
        <v/>
      </c>
      <c r="W794" s="5"/>
      <c r="X794" s="6"/>
      <c r="Y794" s="5"/>
      <c r="Z794" s="5"/>
      <c r="AA794" s="5" t="str">
        <f>IF(ActividadesCom[[#This Row],[NIVEL 4]]&lt;&gt;0,VLOOKUP(ActividadesCom[[#This Row],[NIVEL 4]],Catálogo!A:B,2,FALSE),"")</f>
        <v/>
      </c>
      <c r="AB794" s="5"/>
      <c r="AC794" s="6"/>
      <c r="AD794" s="5"/>
      <c r="AE794" s="5"/>
      <c r="AF794" s="5" t="str">
        <f>IF(ActividadesCom[[#This Row],[NIVEL 5]]&lt;&gt;0,VLOOKUP(ActividadesCom[[#This Row],[NIVEL 5]],Catálogo!A:B,2,FALSE),"")</f>
        <v/>
      </c>
      <c r="AG794" s="5"/>
      <c r="AH794" s="2"/>
      <c r="AI794" s="2"/>
    </row>
    <row r="795" spans="1:35" ht="30" hidden="1" customHeight="1" x14ac:dyDescent="0.25">
      <c r="A795" s="7">
        <v>15470006</v>
      </c>
      <c r="B795" s="97" t="str">
        <f>VLOOKUP(ActividadesCom[[#This Row],[NO. DE CONTROL]],'LISTADO ESTUDIANTES'!A:C,3,FALSE)</f>
        <v>UC LEON JOSE AARON</v>
      </c>
      <c r="C795" s="97" t="str">
        <f>VLOOKUP(ActividadesCom[[#This Row],[NO. DE CONTROL]],'LISTADO ESTUDIANTES'!A:B,2,FALSE)</f>
        <v>ARQUITECTURA</v>
      </c>
      <c r="D795" s="18" t="str">
        <f>VLOOKUP(ActividadesCom[[#This Row],[NO. DE CONTROL]],'LISTADO ESTUDIANTES'!A:D,4,FALSE)</f>
        <v>BAJA</v>
      </c>
      <c r="E795" s="5">
        <f>SUM(ActividadesCom[[#This Row],[CRÉD. 1]],ActividadesCom[[#This Row],[CRÉD. 2]],ActividadesCom[[#This Row],[CRÉD. 3]],ActividadesCom[[#This Row],[CRÉD. 4]],ActividadesCom[[#This Row],[CRÉD. 5]])</f>
        <v>2</v>
      </c>
      <c r="F795" s="17">
        <f>IF(ActividadesCom[[#This Row],[ÚLTIMO SEMESTRE CON CRÉDITOS]]&gt;0,ROUND(AVERAGE(ActividadesCom[[#This Row],[VALOR NIVEL 5]],ActividadesCom[[#This Row],[VALOR NIVEL 4]],ActividadesCom[[#This Row],[VALOR NIVEL 3]],ActividadesCom[[#This Row],[VALOR NIVEL 2]],ActividadesCom[[#This Row],[VALOR NIVEL 1]]),0),"")</f>
        <v>3</v>
      </c>
      <c r="G795" s="5" t="str">
        <f>IF(ActividadesCom[[#This Row],[PROMEDIO]]="","",IF(ActividadesCom[[#This Row],[PROMEDIO]]&gt;=4,"EXCELENTE",IF(ActividadesCom[[#This Row],[PROMEDIO]]&gt;=3,"NOTABLE",IF(ActividadesCom[[#This Row],[PROMEDIO]]&gt;=2,"BUENO",IF(ActividadesCom[[#This Row],[PROMEDIO]]=1,"SUFICIENTE","")))))</f>
        <v>NOTABLE</v>
      </c>
      <c r="H795" s="5">
        <f>MAX(ActividadesCom[[#This Row],[PERÍODO 1]],ActividadesCom[[#This Row],[PERÍODO 2]],ActividadesCom[[#This Row],[PERÍODO 3]],ActividadesCom[[#This Row],[PERÍODO 4]],ActividadesCom[[#This Row],[PERÍODO 5]])</f>
        <v>20181</v>
      </c>
      <c r="I795" s="10"/>
      <c r="J795" s="5"/>
      <c r="K795" s="5"/>
      <c r="L795" s="5" t="str">
        <f>IF(ActividadesCom[[#This Row],[NIVEL 1]]&lt;&gt;0,VLOOKUP(ActividadesCom[[#This Row],[NIVEL 1]],Catálogo!A:B,2,FALSE),"")</f>
        <v/>
      </c>
      <c r="M795" s="5"/>
      <c r="N795" s="6"/>
      <c r="O795" s="5"/>
      <c r="P795" s="5"/>
      <c r="Q795" s="5" t="str">
        <f>IF(ActividadesCom[[#This Row],[NIVEL 2]]&lt;&gt;0,VLOOKUP(ActividadesCom[[#This Row],[NIVEL 2]],Catálogo!A:B,2,FALSE),"")</f>
        <v/>
      </c>
      <c r="R795" s="5"/>
      <c r="S795" s="6"/>
      <c r="T795" s="5"/>
      <c r="U795" s="5"/>
      <c r="V795" s="5" t="str">
        <f>IF(ActividadesCom[[#This Row],[NIVEL 3]]&lt;&gt;0,VLOOKUP(ActividadesCom[[#This Row],[NIVEL 3]],Catálogo!A:B,2,FALSE),"")</f>
        <v/>
      </c>
      <c r="W795" s="5"/>
      <c r="X795" s="6" t="s">
        <v>27</v>
      </c>
      <c r="Y795" s="5">
        <v>20181</v>
      </c>
      <c r="Z795" s="5" t="s">
        <v>4009</v>
      </c>
      <c r="AA795" s="5">
        <f>IF(ActividadesCom[[#This Row],[NIVEL 4]]&lt;&gt;0,VLOOKUP(ActividadesCom[[#This Row],[NIVEL 4]],Catálogo!A:B,2,FALSE),"")</f>
        <v>3</v>
      </c>
      <c r="AB795" s="5">
        <v>1</v>
      </c>
      <c r="AC795" s="6" t="s">
        <v>27</v>
      </c>
      <c r="AD795" s="5">
        <v>20171</v>
      </c>
      <c r="AE795" s="5" t="s">
        <v>4010</v>
      </c>
      <c r="AF795" s="5">
        <f>IF(ActividadesCom[[#This Row],[NIVEL 5]]&lt;&gt;0,VLOOKUP(ActividadesCom[[#This Row],[NIVEL 5]],Catálogo!A:B,2,FALSE),"")</f>
        <v>2</v>
      </c>
      <c r="AG795" s="5">
        <v>1</v>
      </c>
      <c r="AH795" s="2"/>
      <c r="AI795" s="2"/>
    </row>
    <row r="796" spans="1:35" ht="30" hidden="1" customHeight="1" x14ac:dyDescent="0.25">
      <c r="A796" s="7">
        <v>15470007</v>
      </c>
      <c r="B796" s="97" t="str">
        <f>VLOOKUP(ActividadesCom[[#This Row],[NO. DE CONTROL]],'LISTADO ESTUDIANTES'!A:C,3,FALSE)</f>
        <v>HERNANDEZ CUY JUAN AMADO</v>
      </c>
      <c r="C796" s="97" t="str">
        <f>VLOOKUP(ActividadesCom[[#This Row],[NO. DE CONTROL]],'LISTADO ESTUDIANTES'!A:B,2,FALSE)</f>
        <v>ARQUITECTURA</v>
      </c>
      <c r="D796" s="18" t="str">
        <f>VLOOKUP(ActividadesCom[[#This Row],[NO. DE CONTROL]],'LISTADO ESTUDIANTES'!A:D,4,FALSE)</f>
        <v>BAJA</v>
      </c>
      <c r="E796" s="5">
        <f>SUM(ActividadesCom[[#This Row],[CRÉD. 1]],ActividadesCom[[#This Row],[CRÉD. 2]],ActividadesCom[[#This Row],[CRÉD. 3]],ActividadesCom[[#This Row],[CRÉD. 4]],ActividadesCom[[#This Row],[CRÉD. 5]])</f>
        <v>0</v>
      </c>
      <c r="F796" s="17" t="str">
        <f>IF(ActividadesCom[[#This Row],[ÚLTIMO SEMESTRE CON CRÉDITOS]]&gt;0,ROUND(AVERAGE(ActividadesCom[[#This Row],[VALOR NIVEL 5]],ActividadesCom[[#This Row],[VALOR NIVEL 4]],ActividadesCom[[#This Row],[VALOR NIVEL 3]],ActividadesCom[[#This Row],[VALOR NIVEL 2]],ActividadesCom[[#This Row],[VALOR NIVEL 1]]),0),"")</f>
        <v/>
      </c>
      <c r="G796" s="5" t="str">
        <f>IF(ActividadesCom[[#This Row],[PROMEDIO]]="","",IF(ActividadesCom[[#This Row],[PROMEDIO]]&gt;=4,"EXCELENTE",IF(ActividadesCom[[#This Row],[PROMEDIO]]&gt;=3,"NOTABLE",IF(ActividadesCom[[#This Row],[PROMEDIO]]&gt;=2,"BUENO",IF(ActividadesCom[[#This Row],[PROMEDIO]]=1,"SUFICIENTE","")))))</f>
        <v/>
      </c>
      <c r="H796" s="5">
        <f>MAX(ActividadesCom[[#This Row],[PERÍODO 1]],ActividadesCom[[#This Row],[PERÍODO 2]],ActividadesCom[[#This Row],[PERÍODO 3]],ActividadesCom[[#This Row],[PERÍODO 4]],ActividadesCom[[#This Row],[PERÍODO 5]])</f>
        <v>0</v>
      </c>
      <c r="I796" s="10"/>
      <c r="J796" s="5"/>
      <c r="K796" s="5"/>
      <c r="L796" s="5" t="str">
        <f>IF(ActividadesCom[[#This Row],[NIVEL 1]]&lt;&gt;0,VLOOKUP(ActividadesCom[[#This Row],[NIVEL 1]],Catálogo!A:B,2,FALSE),"")</f>
        <v/>
      </c>
      <c r="M796" s="5"/>
      <c r="N796" s="6"/>
      <c r="O796" s="5"/>
      <c r="P796" s="5"/>
      <c r="Q796" s="5" t="str">
        <f>IF(ActividadesCom[[#This Row],[NIVEL 2]]&lt;&gt;0,VLOOKUP(ActividadesCom[[#This Row],[NIVEL 2]],Catálogo!A:B,2,FALSE),"")</f>
        <v/>
      </c>
      <c r="R796" s="5"/>
      <c r="S796" s="6"/>
      <c r="T796" s="5"/>
      <c r="U796" s="5"/>
      <c r="V796" s="5" t="str">
        <f>IF(ActividadesCom[[#This Row],[NIVEL 3]]&lt;&gt;0,VLOOKUP(ActividadesCom[[#This Row],[NIVEL 3]],Catálogo!A:B,2,FALSE),"")</f>
        <v/>
      </c>
      <c r="W796" s="5"/>
      <c r="X796" s="6"/>
      <c r="Y796" s="5"/>
      <c r="Z796" s="5"/>
      <c r="AA796" s="5" t="str">
        <f>IF(ActividadesCom[[#This Row],[NIVEL 4]]&lt;&gt;0,VLOOKUP(ActividadesCom[[#This Row],[NIVEL 4]],Catálogo!A:B,2,FALSE),"")</f>
        <v/>
      </c>
      <c r="AB796" s="5"/>
      <c r="AC796" s="6"/>
      <c r="AD796" s="5"/>
      <c r="AE796" s="5"/>
      <c r="AF796" s="5" t="str">
        <f>IF(ActividadesCom[[#This Row],[NIVEL 5]]&lt;&gt;0,VLOOKUP(ActividadesCom[[#This Row],[NIVEL 5]],Catálogo!A:B,2,FALSE),"")</f>
        <v/>
      </c>
      <c r="AG796" s="5"/>
      <c r="AH796" s="2"/>
      <c r="AI796" s="2"/>
    </row>
    <row r="797" spans="1:35" ht="30" hidden="1" customHeight="1" x14ac:dyDescent="0.25">
      <c r="A797" s="7">
        <v>15470008</v>
      </c>
      <c r="B797" s="97" t="str">
        <f>VLOOKUP(ActividadesCom[[#This Row],[NO. DE CONTROL]],'LISTADO ESTUDIANTES'!A:C,3,FALSE)</f>
        <v>CANUL ACEVEDO JOSÉ MARIO</v>
      </c>
      <c r="C797" s="97" t="str">
        <f>VLOOKUP(ActividadesCom[[#This Row],[NO. DE CONTROL]],'LISTADO ESTUDIANTES'!A:B,2,FALSE)</f>
        <v>ARQUITECTURA</v>
      </c>
      <c r="D797" s="18" t="str">
        <f>VLOOKUP(ActividadesCom[[#This Row],[NO. DE CONTROL]],'LISTADO ESTUDIANTES'!A:D,4,FALSE)</f>
        <v>BAJA</v>
      </c>
      <c r="E797" s="5">
        <f>SUM(ActividadesCom[[#This Row],[CRÉD. 1]],ActividadesCom[[#This Row],[CRÉD. 2]],ActividadesCom[[#This Row],[CRÉD. 3]],ActividadesCom[[#This Row],[CRÉD. 4]],ActividadesCom[[#This Row],[CRÉD. 5]])</f>
        <v>5</v>
      </c>
      <c r="F797" s="17">
        <f>IF(ActividadesCom[[#This Row],[ÚLTIMO SEMESTRE CON CRÉDITOS]]&gt;0,ROUND(AVERAGE(ActividadesCom[[#This Row],[VALOR NIVEL 5]],ActividadesCom[[#This Row],[VALOR NIVEL 4]],ActividadesCom[[#This Row],[VALOR NIVEL 3]],ActividadesCom[[#This Row],[VALOR NIVEL 2]],ActividadesCom[[#This Row],[VALOR NIVEL 1]]),0),"")</f>
        <v>2</v>
      </c>
      <c r="G797" s="5" t="str">
        <f>IF(ActividadesCom[[#This Row],[PROMEDIO]]="","",IF(ActividadesCom[[#This Row],[PROMEDIO]]&gt;=4,"EXCELENTE",IF(ActividadesCom[[#This Row],[PROMEDIO]]&gt;=3,"NOTABLE",IF(ActividadesCom[[#This Row],[PROMEDIO]]&gt;=2,"BUENO",IF(ActividadesCom[[#This Row],[PROMEDIO]]=1,"SUFICIENTE","")))))</f>
        <v>BUENO</v>
      </c>
      <c r="H797" s="5">
        <f>MAX(ActividadesCom[[#This Row],[PERÍODO 1]],ActividadesCom[[#This Row],[PERÍODO 2]],ActividadesCom[[#This Row],[PERÍODO 3]],ActividadesCom[[#This Row],[PERÍODO 4]],ActividadesCom[[#This Row],[PERÍODO 5]])</f>
        <v>20201</v>
      </c>
      <c r="I797" s="10" t="s">
        <v>1098</v>
      </c>
      <c r="J797" s="5">
        <v>20201</v>
      </c>
      <c r="K797" s="5" t="s">
        <v>4010</v>
      </c>
      <c r="L797" s="5">
        <f>IF(ActividadesCom[[#This Row],[NIVEL 1]]&lt;&gt;0,VLOOKUP(ActividadesCom[[#This Row],[NIVEL 1]],Catálogo!A:B,2,FALSE),"")</f>
        <v>2</v>
      </c>
      <c r="M797" s="5">
        <v>1</v>
      </c>
      <c r="N797" s="6" t="s">
        <v>1099</v>
      </c>
      <c r="O797" s="5">
        <v>20201</v>
      </c>
      <c r="P797" s="5" t="s">
        <v>4010</v>
      </c>
      <c r="Q797" s="5">
        <f>IF(ActividadesCom[[#This Row],[NIVEL 2]]&lt;&gt;0,VLOOKUP(ActividadesCom[[#This Row],[NIVEL 2]],Catálogo!A:B,2,FALSE),"")</f>
        <v>2</v>
      </c>
      <c r="R797" s="5">
        <v>1</v>
      </c>
      <c r="S797" s="6" t="s">
        <v>913</v>
      </c>
      <c r="T797" s="5">
        <v>20161</v>
      </c>
      <c r="U797" s="5" t="s">
        <v>4008</v>
      </c>
      <c r="V797" s="5">
        <f>IF(ActividadesCom[[#This Row],[NIVEL 3]]&lt;&gt;0,VLOOKUP(ActividadesCom[[#This Row],[NIVEL 3]],Catálogo!A:B,2,FALSE),"")</f>
        <v>4</v>
      </c>
      <c r="W797" s="5">
        <v>1</v>
      </c>
      <c r="X797" s="6" t="s">
        <v>42</v>
      </c>
      <c r="Y797" s="5">
        <v>20181</v>
      </c>
      <c r="Z797" s="5" t="s">
        <v>4009</v>
      </c>
      <c r="AA797" s="5">
        <f>IF(ActividadesCom[[#This Row],[NIVEL 4]]&lt;&gt;0,VLOOKUP(ActividadesCom[[#This Row],[NIVEL 4]],Catálogo!A:B,2,FALSE),"")</f>
        <v>3</v>
      </c>
      <c r="AB797" s="5">
        <v>1</v>
      </c>
      <c r="AC797" s="6" t="s">
        <v>42</v>
      </c>
      <c r="AD797" s="5">
        <v>20171</v>
      </c>
      <c r="AE797" s="5" t="s">
        <v>4011</v>
      </c>
      <c r="AF797" s="5">
        <f>IF(ActividadesCom[[#This Row],[NIVEL 5]]&lt;&gt;0,VLOOKUP(ActividadesCom[[#This Row],[NIVEL 5]],Catálogo!A:B,2,FALSE),"")</f>
        <v>1</v>
      </c>
      <c r="AG797" s="5">
        <v>1</v>
      </c>
      <c r="AH797" s="2"/>
      <c r="AI797" s="2"/>
    </row>
    <row r="798" spans="1:35" ht="30" hidden="1" customHeight="1" x14ac:dyDescent="0.25">
      <c r="A798" s="7">
        <v>15470009</v>
      </c>
      <c r="B798" s="97" t="str">
        <f>VLOOKUP(ActividadesCom[[#This Row],[NO. DE CONTROL]],'LISTADO ESTUDIANTES'!A:C,3,FALSE)</f>
        <v>CANALES DELGADO DANIEL</v>
      </c>
      <c r="C798" s="97" t="str">
        <f>VLOOKUP(ActividadesCom[[#This Row],[NO. DE CONTROL]],'LISTADO ESTUDIANTES'!A:B,2,FALSE)</f>
        <v>ARQUITECTURA</v>
      </c>
      <c r="D798" s="18" t="str">
        <f>VLOOKUP(ActividadesCom[[#This Row],[NO. DE CONTROL]],'LISTADO ESTUDIANTES'!A:D,4,FALSE)</f>
        <v>BAJA</v>
      </c>
      <c r="E798" s="5">
        <f>SUM(ActividadesCom[[#This Row],[CRÉD. 1]],ActividadesCom[[#This Row],[CRÉD. 2]],ActividadesCom[[#This Row],[CRÉD. 3]],ActividadesCom[[#This Row],[CRÉD. 4]],ActividadesCom[[#This Row],[CRÉD. 5]])</f>
        <v>5</v>
      </c>
      <c r="F798" s="17">
        <f>IF(ActividadesCom[[#This Row],[ÚLTIMO SEMESTRE CON CRÉDITOS]]&gt;0,ROUND(AVERAGE(ActividadesCom[[#This Row],[VALOR NIVEL 5]],ActividadesCom[[#This Row],[VALOR NIVEL 4]],ActividadesCom[[#This Row],[VALOR NIVEL 3]],ActividadesCom[[#This Row],[VALOR NIVEL 2]],ActividadesCom[[#This Row],[VALOR NIVEL 1]]),0),"")</f>
        <v>2</v>
      </c>
      <c r="G798" s="5" t="str">
        <f>IF(ActividadesCom[[#This Row],[PROMEDIO]]="","",IF(ActividadesCom[[#This Row],[PROMEDIO]]&gt;=4,"EXCELENTE",IF(ActividadesCom[[#This Row],[PROMEDIO]]&gt;=3,"NOTABLE",IF(ActividadesCom[[#This Row],[PROMEDIO]]&gt;=2,"BUENO",IF(ActividadesCom[[#This Row],[PROMEDIO]]=1,"SUFICIENTE","")))))</f>
        <v>BUENO</v>
      </c>
      <c r="H798" s="5">
        <f>MAX(ActividadesCom[[#This Row],[PERÍODO 1]],ActividadesCom[[#This Row],[PERÍODO 2]],ActividadesCom[[#This Row],[PERÍODO 3]],ActividadesCom[[#This Row],[PERÍODO 4]],ActividadesCom[[#This Row],[PERÍODO 5]])</f>
        <v>20183</v>
      </c>
      <c r="I798" s="10" t="s">
        <v>799</v>
      </c>
      <c r="J798" s="5">
        <v>20183</v>
      </c>
      <c r="K798" s="5" t="s">
        <v>4010</v>
      </c>
      <c r="L798" s="5">
        <f>IF(ActividadesCom[[#This Row],[NIVEL 1]]&lt;&gt;0,VLOOKUP(ActividadesCom[[#This Row],[NIVEL 1]],Catálogo!A:B,2,FALSE),"")</f>
        <v>2</v>
      </c>
      <c r="M798" s="5">
        <v>1</v>
      </c>
      <c r="N798" s="6" t="s">
        <v>796</v>
      </c>
      <c r="O798" s="5">
        <v>20183</v>
      </c>
      <c r="P798" s="5" t="s">
        <v>4010</v>
      </c>
      <c r="Q798" s="5">
        <f>IF(ActividadesCom[[#This Row],[NIVEL 2]]&lt;&gt;0,VLOOKUP(ActividadesCom[[#This Row],[NIVEL 2]],Catálogo!A:B,2,FALSE),"")</f>
        <v>2</v>
      </c>
      <c r="R798" s="5">
        <v>1</v>
      </c>
      <c r="S798" s="6" t="s">
        <v>913</v>
      </c>
      <c r="T798" s="5">
        <v>20161</v>
      </c>
      <c r="U798" s="5" t="s">
        <v>4010</v>
      </c>
      <c r="V798" s="5">
        <f>IF(ActividadesCom[[#This Row],[NIVEL 3]]&lt;&gt;0,VLOOKUP(ActividadesCom[[#This Row],[NIVEL 3]],Catálogo!A:B,2,FALSE),"")</f>
        <v>2</v>
      </c>
      <c r="W798" s="5">
        <v>1</v>
      </c>
      <c r="X798" s="6" t="s">
        <v>82</v>
      </c>
      <c r="Y798" s="5">
        <v>20161</v>
      </c>
      <c r="Z798" s="5" t="s">
        <v>4010</v>
      </c>
      <c r="AA798" s="5">
        <f>IF(ActividadesCom[[#This Row],[NIVEL 4]]&lt;&gt;0,VLOOKUP(ActividadesCom[[#This Row],[NIVEL 4]],Catálogo!A:B,2,FALSE),"")</f>
        <v>2</v>
      </c>
      <c r="AB798" s="5">
        <v>1</v>
      </c>
      <c r="AC798" s="6" t="s">
        <v>665</v>
      </c>
      <c r="AD798" s="5">
        <v>20181</v>
      </c>
      <c r="AE798" s="5" t="s">
        <v>4010</v>
      </c>
      <c r="AF798" s="5">
        <f>IF(ActividadesCom[[#This Row],[NIVEL 5]]&lt;&gt;0,VLOOKUP(ActividadesCom[[#This Row],[NIVEL 5]],Catálogo!A:B,2,FALSE),"")</f>
        <v>2</v>
      </c>
      <c r="AG798" s="5">
        <v>1</v>
      </c>
      <c r="AH798" s="2"/>
      <c r="AI798" s="2"/>
    </row>
    <row r="799" spans="1:35" ht="30" hidden="1" customHeight="1" x14ac:dyDescent="0.25">
      <c r="A799" s="7">
        <v>15470010</v>
      </c>
      <c r="B799" s="97" t="str">
        <f>VLOOKUP(ActividadesCom[[#This Row],[NO. DE CONTROL]],'LISTADO ESTUDIANTES'!A:C,3,FALSE)</f>
        <v>COLLÍ CRUZ IVÁN ROBERTO</v>
      </c>
      <c r="C799" s="97" t="str">
        <f>VLOOKUP(ActividadesCom[[#This Row],[NO. DE CONTROL]],'LISTADO ESTUDIANTES'!A:B,2,FALSE)</f>
        <v>ARQUITECTURA</v>
      </c>
      <c r="D799" s="18" t="str">
        <f>VLOOKUP(ActividadesCom[[#This Row],[NO. DE CONTROL]],'LISTADO ESTUDIANTES'!A:D,4,FALSE)</f>
        <v>BAJA</v>
      </c>
      <c r="E799" s="5">
        <f>SUM(ActividadesCom[[#This Row],[CRÉD. 1]],ActividadesCom[[#This Row],[CRÉD. 2]],ActividadesCom[[#This Row],[CRÉD. 3]],ActividadesCom[[#This Row],[CRÉD. 4]],ActividadesCom[[#This Row],[CRÉD. 5]])</f>
        <v>5</v>
      </c>
      <c r="F799" s="17">
        <f>IF(ActividadesCom[[#This Row],[ÚLTIMO SEMESTRE CON CRÉDITOS]]&gt;0,ROUND(AVERAGE(ActividadesCom[[#This Row],[VALOR NIVEL 5]],ActividadesCom[[#This Row],[VALOR NIVEL 4]],ActividadesCom[[#This Row],[VALOR NIVEL 3]],ActividadesCom[[#This Row],[VALOR NIVEL 2]],ActividadesCom[[#This Row],[VALOR NIVEL 1]]),0),"")</f>
        <v>2</v>
      </c>
      <c r="G799" s="5" t="str">
        <f>IF(ActividadesCom[[#This Row],[PROMEDIO]]="","",IF(ActividadesCom[[#This Row],[PROMEDIO]]&gt;=4,"EXCELENTE",IF(ActividadesCom[[#This Row],[PROMEDIO]]&gt;=3,"NOTABLE",IF(ActividadesCom[[#This Row],[PROMEDIO]]&gt;=2,"BUENO",IF(ActividadesCom[[#This Row],[PROMEDIO]]=1,"SUFICIENTE","")))))</f>
        <v>BUENO</v>
      </c>
      <c r="H799" s="5">
        <f>MAX(ActividadesCom[[#This Row],[PERÍODO 1]],ActividadesCom[[#This Row],[PERÍODO 2]],ActividadesCom[[#This Row],[PERÍODO 3]],ActividadesCom[[#This Row],[PERÍODO 4]],ActividadesCom[[#This Row],[PERÍODO 5]])</f>
        <v>20191</v>
      </c>
      <c r="I799" s="10" t="s">
        <v>799</v>
      </c>
      <c r="J799" s="5">
        <v>20183</v>
      </c>
      <c r="K799" s="5" t="s">
        <v>4010</v>
      </c>
      <c r="L799" s="5">
        <f>IF(ActividadesCom[[#This Row],[NIVEL 1]]&lt;&gt;0,VLOOKUP(ActividadesCom[[#This Row],[NIVEL 1]],Catálogo!A:B,2,FALSE),"")</f>
        <v>2</v>
      </c>
      <c r="M799" s="5">
        <v>1</v>
      </c>
      <c r="N799" s="6" t="s">
        <v>849</v>
      </c>
      <c r="O799" s="5">
        <v>20181</v>
      </c>
      <c r="P799" s="5" t="s">
        <v>4010</v>
      </c>
      <c r="Q799" s="5">
        <f>IF(ActividadesCom[[#This Row],[NIVEL 2]]&lt;&gt;0,VLOOKUP(ActividadesCom[[#This Row],[NIVEL 2]],Catálogo!A:B,2,FALSE),"")</f>
        <v>2</v>
      </c>
      <c r="R799" s="5">
        <v>1</v>
      </c>
      <c r="S799" s="6" t="s">
        <v>880</v>
      </c>
      <c r="T799" s="5">
        <v>20191</v>
      </c>
      <c r="U799" s="5" t="s">
        <v>4010</v>
      </c>
      <c r="V799" s="5">
        <f>IF(ActividadesCom[[#This Row],[NIVEL 3]]&lt;&gt;0,VLOOKUP(ActividadesCom[[#This Row],[NIVEL 3]],Catálogo!A:B,2,FALSE),"")</f>
        <v>2</v>
      </c>
      <c r="W799" s="5">
        <v>1</v>
      </c>
      <c r="X799" s="6" t="s">
        <v>192</v>
      </c>
      <c r="Y799" s="5">
        <v>20161</v>
      </c>
      <c r="Z799" s="5" t="s">
        <v>4010</v>
      </c>
      <c r="AA799" s="5">
        <f>IF(ActividadesCom[[#This Row],[NIVEL 4]]&lt;&gt;0,VLOOKUP(ActividadesCom[[#This Row],[NIVEL 4]],Catálogo!A:B,2,FALSE),"")</f>
        <v>2</v>
      </c>
      <c r="AB799" s="5">
        <v>1</v>
      </c>
      <c r="AC799" s="6" t="s">
        <v>615</v>
      </c>
      <c r="AD799" s="5">
        <v>20181</v>
      </c>
      <c r="AE799" s="5" t="s">
        <v>4010</v>
      </c>
      <c r="AF799" s="5">
        <f>IF(ActividadesCom[[#This Row],[NIVEL 5]]&lt;&gt;0,VLOOKUP(ActividadesCom[[#This Row],[NIVEL 5]],Catálogo!A:B,2,FALSE),"")</f>
        <v>2</v>
      </c>
      <c r="AG799" s="5">
        <v>1</v>
      </c>
      <c r="AH799" s="2"/>
      <c r="AI799" s="2"/>
    </row>
    <row r="800" spans="1:35" ht="30" hidden="1" customHeight="1" x14ac:dyDescent="0.25">
      <c r="A800" s="7">
        <v>15470011</v>
      </c>
      <c r="B800" s="97" t="str">
        <f>VLOOKUP(ActividadesCom[[#This Row],[NO. DE CONTROL]],'LISTADO ESTUDIANTES'!A:C,3,FALSE)</f>
        <v>MADERO DZUL JOSE EDUARDO</v>
      </c>
      <c r="C800" s="97" t="str">
        <f>VLOOKUP(ActividadesCom[[#This Row],[NO. DE CONTROL]],'LISTADO ESTUDIANTES'!A:B,2,FALSE)</f>
        <v>ARQUITECTURA</v>
      </c>
      <c r="D800" s="18" t="str">
        <f>VLOOKUP(ActividadesCom[[#This Row],[NO. DE CONTROL]],'LISTADO ESTUDIANTES'!A:D,4,FALSE)</f>
        <v>EGRESADO(A)</v>
      </c>
      <c r="E800" s="5">
        <f>SUM(ActividadesCom[[#This Row],[CRÉD. 1]],ActividadesCom[[#This Row],[CRÉD. 2]],ActividadesCom[[#This Row],[CRÉD. 3]],ActividadesCom[[#This Row],[CRÉD. 4]],ActividadesCom[[#This Row],[CRÉD. 5]])</f>
        <v>5</v>
      </c>
      <c r="F800" s="17">
        <f>IF(ActividadesCom[[#This Row],[ÚLTIMO SEMESTRE CON CRÉDITOS]]&gt;0,ROUND(AVERAGE(ActividadesCom[[#This Row],[VALOR NIVEL 5]],ActividadesCom[[#This Row],[VALOR NIVEL 4]],ActividadesCom[[#This Row],[VALOR NIVEL 3]],ActividadesCom[[#This Row],[VALOR NIVEL 2]],ActividadesCom[[#This Row],[VALOR NIVEL 1]]),0),"")</f>
        <v>2</v>
      </c>
      <c r="G800" s="5" t="str">
        <f>IF(ActividadesCom[[#This Row],[PROMEDIO]]="","",IF(ActividadesCom[[#This Row],[PROMEDIO]]&gt;=4,"EXCELENTE",IF(ActividadesCom[[#This Row],[PROMEDIO]]&gt;=3,"NOTABLE",IF(ActividadesCom[[#This Row],[PROMEDIO]]&gt;=2,"BUENO",IF(ActividadesCom[[#This Row],[PROMEDIO]]=1,"SUFICIENTE","")))))</f>
        <v>BUENO</v>
      </c>
      <c r="H800" s="5">
        <f>MAX(ActividadesCom[[#This Row],[PERÍODO 1]],ActividadesCom[[#This Row],[PERÍODO 2]],ActividadesCom[[#This Row],[PERÍODO 3]],ActividadesCom[[#This Row],[PERÍODO 4]],ActividadesCom[[#This Row],[PERÍODO 5]])</f>
        <v>20183</v>
      </c>
      <c r="I800" s="10" t="s">
        <v>795</v>
      </c>
      <c r="J800" s="5">
        <v>20183</v>
      </c>
      <c r="K800" s="5" t="s">
        <v>4010</v>
      </c>
      <c r="L800" s="5">
        <f>IF(ActividadesCom[[#This Row],[NIVEL 1]]&lt;&gt;0,VLOOKUP(ActividadesCom[[#This Row],[NIVEL 1]],Catálogo!A:B,2,FALSE),"")</f>
        <v>2</v>
      </c>
      <c r="M800" s="5">
        <v>1</v>
      </c>
      <c r="N800" s="6" t="s">
        <v>796</v>
      </c>
      <c r="O800" s="5">
        <v>20183</v>
      </c>
      <c r="P800" s="5" t="s">
        <v>4010</v>
      </c>
      <c r="Q800" s="5">
        <f>IF(ActividadesCom[[#This Row],[NIVEL 2]]&lt;&gt;0,VLOOKUP(ActividadesCom[[#This Row],[NIVEL 2]],Catálogo!A:B,2,FALSE),"")</f>
        <v>2</v>
      </c>
      <c r="R800" s="5">
        <v>1</v>
      </c>
      <c r="S800" s="6" t="s">
        <v>797</v>
      </c>
      <c r="T800" s="5">
        <v>20183</v>
      </c>
      <c r="U800" s="5" t="s">
        <v>4010</v>
      </c>
      <c r="V800" s="5">
        <f>IF(ActividadesCom[[#This Row],[NIVEL 3]]&lt;&gt;0,VLOOKUP(ActividadesCom[[#This Row],[NIVEL 3]],Catálogo!A:B,2,FALSE),"")</f>
        <v>2</v>
      </c>
      <c r="W800" s="5">
        <v>1</v>
      </c>
      <c r="X800" s="6" t="s">
        <v>29</v>
      </c>
      <c r="Y800" s="5">
        <v>20161</v>
      </c>
      <c r="Z800" s="5" t="s">
        <v>4010</v>
      </c>
      <c r="AA800" s="5">
        <f>IF(ActividadesCom[[#This Row],[NIVEL 4]]&lt;&gt;0,VLOOKUP(ActividadesCom[[#This Row],[NIVEL 4]],Catálogo!A:B,2,FALSE),"")</f>
        <v>2</v>
      </c>
      <c r="AB800" s="5">
        <v>1</v>
      </c>
      <c r="AC800" s="6" t="s">
        <v>408</v>
      </c>
      <c r="AD800" s="5">
        <v>20171</v>
      </c>
      <c r="AE800" s="5" t="s">
        <v>4010</v>
      </c>
      <c r="AF800" s="5">
        <f>IF(ActividadesCom[[#This Row],[NIVEL 5]]&lt;&gt;0,VLOOKUP(ActividadesCom[[#This Row],[NIVEL 5]],Catálogo!A:B,2,FALSE),"")</f>
        <v>2</v>
      </c>
      <c r="AG800" s="5">
        <v>1</v>
      </c>
      <c r="AH800" s="2"/>
      <c r="AI800" s="2"/>
    </row>
    <row r="801" spans="1:35" ht="30" hidden="1" customHeight="1" x14ac:dyDescent="0.25">
      <c r="A801" s="7">
        <v>15470012</v>
      </c>
      <c r="B801" s="97" t="str">
        <f>VLOOKUP(ActividadesCom[[#This Row],[NO. DE CONTROL]],'LISTADO ESTUDIANTES'!A:C,3,FALSE)</f>
        <v>AYIL PÉREZ EDUARDO ARCADIO</v>
      </c>
      <c r="C801" s="97" t="str">
        <f>VLOOKUP(ActividadesCom[[#This Row],[NO. DE CONTROL]],'LISTADO ESTUDIANTES'!A:B,2,FALSE)</f>
        <v>ARQUITECTURA</v>
      </c>
      <c r="D801" s="18" t="str">
        <f>VLOOKUP(ActividadesCom[[#This Row],[NO. DE CONTROL]],'LISTADO ESTUDIANTES'!A:D,4,FALSE)</f>
        <v>BAJA</v>
      </c>
      <c r="E801" s="5">
        <f>SUM(ActividadesCom[[#This Row],[CRÉD. 1]],ActividadesCom[[#This Row],[CRÉD. 2]],ActividadesCom[[#This Row],[CRÉD. 3]],ActividadesCom[[#This Row],[CRÉD. 4]],ActividadesCom[[#This Row],[CRÉD. 5]])</f>
        <v>5</v>
      </c>
      <c r="F801" s="17">
        <f>IF(ActividadesCom[[#This Row],[ÚLTIMO SEMESTRE CON CRÉDITOS]]&gt;0,ROUND(AVERAGE(ActividadesCom[[#This Row],[VALOR NIVEL 5]],ActividadesCom[[#This Row],[VALOR NIVEL 4]],ActividadesCom[[#This Row],[VALOR NIVEL 3]],ActividadesCom[[#This Row],[VALOR NIVEL 2]],ActividadesCom[[#This Row],[VALOR NIVEL 1]]),0),"")</f>
        <v>2</v>
      </c>
      <c r="G801" s="5" t="str">
        <f>IF(ActividadesCom[[#This Row],[PROMEDIO]]="","",IF(ActividadesCom[[#This Row],[PROMEDIO]]&gt;=4,"EXCELENTE",IF(ActividadesCom[[#This Row],[PROMEDIO]]&gt;=3,"NOTABLE",IF(ActividadesCom[[#This Row],[PROMEDIO]]&gt;=2,"BUENO",IF(ActividadesCom[[#This Row],[PROMEDIO]]=1,"SUFICIENTE","")))))</f>
        <v>BUENO</v>
      </c>
      <c r="H801" s="5">
        <f>MAX(ActividadesCom[[#This Row],[PERÍODO 1]],ActividadesCom[[#This Row],[PERÍODO 2]],ActividadesCom[[#This Row],[PERÍODO 3]],ActividadesCom[[#This Row],[PERÍODO 4]],ActividadesCom[[#This Row],[PERÍODO 5]])</f>
        <v>20183</v>
      </c>
      <c r="I801" s="10" t="s">
        <v>799</v>
      </c>
      <c r="J801" s="5">
        <v>20183</v>
      </c>
      <c r="K801" s="5" t="s">
        <v>4010</v>
      </c>
      <c r="L801" s="5">
        <f>IF(ActividadesCom[[#This Row],[NIVEL 1]]&lt;&gt;0,VLOOKUP(ActividadesCom[[#This Row],[NIVEL 1]],Catálogo!A:B,2,FALSE),"")</f>
        <v>2</v>
      </c>
      <c r="M801" s="5">
        <v>1</v>
      </c>
      <c r="N801" s="6" t="s">
        <v>798</v>
      </c>
      <c r="O801" s="5">
        <v>20183</v>
      </c>
      <c r="P801" s="5" t="s">
        <v>4010</v>
      </c>
      <c r="Q801" s="5">
        <f>IF(ActividadesCom[[#This Row],[NIVEL 2]]&lt;&gt;0,VLOOKUP(ActividadesCom[[#This Row],[NIVEL 2]],Catálogo!A:B,2,FALSE),"")</f>
        <v>2</v>
      </c>
      <c r="R801" s="5">
        <v>1</v>
      </c>
      <c r="S801" s="6" t="s">
        <v>850</v>
      </c>
      <c r="T801" s="5">
        <v>20161</v>
      </c>
      <c r="U801" s="5" t="s">
        <v>4010</v>
      </c>
      <c r="V801" s="5">
        <f>IF(ActividadesCom[[#This Row],[NIVEL 3]]&lt;&gt;0,VLOOKUP(ActividadesCom[[#This Row],[NIVEL 3]],Catálogo!A:B,2,FALSE),"")</f>
        <v>2</v>
      </c>
      <c r="W801" s="5">
        <v>1</v>
      </c>
      <c r="X801" s="6" t="s">
        <v>82</v>
      </c>
      <c r="Y801" s="8">
        <v>20161</v>
      </c>
      <c r="Z801" s="5" t="s">
        <v>4010</v>
      </c>
      <c r="AA801" s="5">
        <f>IF(ActividadesCom[[#This Row],[NIVEL 4]]&lt;&gt;0,VLOOKUP(ActividadesCom[[#This Row],[NIVEL 4]],Catálogo!A:B,2,FALSE),"")</f>
        <v>2</v>
      </c>
      <c r="AB801" s="5">
        <v>1</v>
      </c>
      <c r="AC801" s="6" t="s">
        <v>408</v>
      </c>
      <c r="AD801" s="5">
        <v>20171</v>
      </c>
      <c r="AE801" s="5" t="s">
        <v>4010</v>
      </c>
      <c r="AF801" s="5">
        <f>IF(ActividadesCom[[#This Row],[NIVEL 5]]&lt;&gt;0,VLOOKUP(ActividadesCom[[#This Row],[NIVEL 5]],Catálogo!A:B,2,FALSE),"")</f>
        <v>2</v>
      </c>
      <c r="AG801" s="5">
        <v>1</v>
      </c>
      <c r="AH801" s="2"/>
      <c r="AI801" s="2"/>
    </row>
    <row r="802" spans="1:35" ht="30" hidden="1" customHeight="1" x14ac:dyDescent="0.25">
      <c r="A802" s="7">
        <v>15470013</v>
      </c>
      <c r="B802" s="97" t="str">
        <f>VLOOKUP(ActividadesCom[[#This Row],[NO. DE CONTROL]],'LISTADO ESTUDIANTES'!A:C,3,FALSE)</f>
        <v>SERRANO HERNANDEZ ARELY NOEMI</v>
      </c>
      <c r="C802" s="97" t="str">
        <f>VLOOKUP(ActividadesCom[[#This Row],[NO. DE CONTROL]],'LISTADO ESTUDIANTES'!A:B,2,FALSE)</f>
        <v>ARQUITECTURA</v>
      </c>
      <c r="D802" s="18" t="str">
        <f>VLOOKUP(ActividadesCom[[#This Row],[NO. DE CONTROL]],'LISTADO ESTUDIANTES'!A:D,4,FALSE)</f>
        <v>BAJA</v>
      </c>
      <c r="E802" s="5">
        <f>SUM(ActividadesCom[[#This Row],[CRÉD. 1]],ActividadesCom[[#This Row],[CRÉD. 2]],ActividadesCom[[#This Row],[CRÉD. 3]],ActividadesCom[[#This Row],[CRÉD. 4]],ActividadesCom[[#This Row],[CRÉD. 5]])</f>
        <v>1</v>
      </c>
      <c r="F802" s="17">
        <f>IF(ActividadesCom[[#This Row],[ÚLTIMO SEMESTRE CON CRÉDITOS]]&gt;0,ROUND(AVERAGE(ActividadesCom[[#This Row],[VALOR NIVEL 5]],ActividadesCom[[#This Row],[VALOR NIVEL 4]],ActividadesCom[[#This Row],[VALOR NIVEL 3]],ActividadesCom[[#This Row],[VALOR NIVEL 2]],ActividadesCom[[#This Row],[VALOR NIVEL 1]]),0),"")</f>
        <v>1</v>
      </c>
      <c r="G802" s="5" t="str">
        <f>IF(ActividadesCom[[#This Row],[PROMEDIO]]="","",IF(ActividadesCom[[#This Row],[PROMEDIO]]&gt;=4,"EXCELENTE",IF(ActividadesCom[[#This Row],[PROMEDIO]]&gt;=3,"NOTABLE",IF(ActividadesCom[[#This Row],[PROMEDIO]]&gt;=2,"BUENO",IF(ActividadesCom[[#This Row],[PROMEDIO]]=1,"SUFICIENTE","")))))</f>
        <v>SUFICIENTE</v>
      </c>
      <c r="H802" s="5">
        <f>MAX(ActividadesCom[[#This Row],[PERÍODO 1]],ActividadesCom[[#This Row],[PERÍODO 2]],ActividadesCom[[#This Row],[PERÍODO 3]],ActividadesCom[[#This Row],[PERÍODO 4]],ActividadesCom[[#This Row],[PERÍODO 5]])</f>
        <v>20181</v>
      </c>
      <c r="I802" s="10"/>
      <c r="J802" s="5"/>
      <c r="K802" s="5"/>
      <c r="L802" s="5" t="str">
        <f>IF(ActividadesCom[[#This Row],[NIVEL 1]]&lt;&gt;0,VLOOKUP(ActividadesCom[[#This Row],[NIVEL 1]],Catálogo!A:B,2,FALSE),"")</f>
        <v/>
      </c>
      <c r="M802" s="5"/>
      <c r="N802" s="6"/>
      <c r="O802" s="5"/>
      <c r="P802" s="5"/>
      <c r="Q802" s="5" t="str">
        <f>IF(ActividadesCom[[#This Row],[NIVEL 2]]&lt;&gt;0,VLOOKUP(ActividadesCom[[#This Row],[NIVEL 2]],Catálogo!A:B,2,FALSE),"")</f>
        <v/>
      </c>
      <c r="R802" s="5"/>
      <c r="S802" s="6"/>
      <c r="T802" s="5"/>
      <c r="U802" s="5"/>
      <c r="V802" s="5" t="str">
        <f>IF(ActividadesCom[[#This Row],[NIVEL 3]]&lt;&gt;0,VLOOKUP(ActividadesCom[[#This Row],[NIVEL 3]],Catálogo!A:B,2,FALSE),"")</f>
        <v/>
      </c>
      <c r="W802" s="5"/>
      <c r="X802" s="6"/>
      <c r="Y802" s="5"/>
      <c r="Z802" s="5"/>
      <c r="AA802" s="5" t="str">
        <f>IF(ActividadesCom[[#This Row],[NIVEL 4]]&lt;&gt;0,VLOOKUP(ActividadesCom[[#This Row],[NIVEL 4]],Catálogo!A:B,2,FALSE),"")</f>
        <v/>
      </c>
      <c r="AB802" s="5"/>
      <c r="AC802" s="6" t="s">
        <v>615</v>
      </c>
      <c r="AD802" s="5">
        <v>20181</v>
      </c>
      <c r="AE802" s="5" t="s">
        <v>4011</v>
      </c>
      <c r="AF802" s="5">
        <f>IF(ActividadesCom[[#This Row],[NIVEL 5]]&lt;&gt;0,VLOOKUP(ActividadesCom[[#This Row],[NIVEL 5]],Catálogo!A:B,2,FALSE),"")</f>
        <v>1</v>
      </c>
      <c r="AG802" s="5">
        <v>1</v>
      </c>
      <c r="AH802" s="2"/>
      <c r="AI802" s="2"/>
    </row>
    <row r="803" spans="1:35" ht="30" hidden="1" customHeight="1" x14ac:dyDescent="0.25">
      <c r="A803" s="7">
        <v>15470014</v>
      </c>
      <c r="B803" s="97" t="str">
        <f>VLOOKUP(ActividadesCom[[#This Row],[NO. DE CONTROL]],'LISTADO ESTUDIANTES'!A:C,3,FALSE)</f>
        <v>MIJANGOS LEZAMA GUADALUPE</v>
      </c>
      <c r="C803" s="97" t="str">
        <f>VLOOKUP(ActividadesCom[[#This Row],[NO. DE CONTROL]],'LISTADO ESTUDIANTES'!A:B,2,FALSE)</f>
        <v>ARQUITECTURA</v>
      </c>
      <c r="D803" s="18" t="str">
        <f>VLOOKUP(ActividadesCom[[#This Row],[NO. DE CONTROL]],'LISTADO ESTUDIANTES'!A:D,4,FALSE)</f>
        <v>EGRESADO(A)</v>
      </c>
      <c r="E803" s="5">
        <f>SUM(ActividadesCom[[#This Row],[CRÉD. 1]],ActividadesCom[[#This Row],[CRÉD. 2]],ActividadesCom[[#This Row],[CRÉD. 3]],ActividadesCom[[#This Row],[CRÉD. 4]],ActividadesCom[[#This Row],[CRÉD. 5]])</f>
        <v>5</v>
      </c>
      <c r="F803" s="17">
        <f>IF(ActividadesCom[[#This Row],[ÚLTIMO SEMESTRE CON CRÉDITOS]]&gt;0,ROUND(AVERAGE(ActividadesCom[[#This Row],[VALOR NIVEL 5]],ActividadesCom[[#This Row],[VALOR NIVEL 4]],ActividadesCom[[#This Row],[VALOR NIVEL 3]],ActividadesCom[[#This Row],[VALOR NIVEL 2]],ActividadesCom[[#This Row],[VALOR NIVEL 1]]),0),"")</f>
        <v>2</v>
      </c>
      <c r="G803" s="5" t="str">
        <f>IF(ActividadesCom[[#This Row],[PROMEDIO]]="","",IF(ActividadesCom[[#This Row],[PROMEDIO]]&gt;=4,"EXCELENTE",IF(ActividadesCom[[#This Row],[PROMEDIO]]&gt;=3,"NOTABLE",IF(ActividadesCom[[#This Row],[PROMEDIO]]&gt;=2,"BUENO",IF(ActividadesCom[[#This Row],[PROMEDIO]]=1,"SUFICIENTE","")))))</f>
        <v>BUENO</v>
      </c>
      <c r="H803" s="5">
        <f>MAX(ActividadesCom[[#This Row],[PERÍODO 1]],ActividadesCom[[#This Row],[PERÍODO 2]],ActividadesCom[[#This Row],[PERÍODO 3]],ActividadesCom[[#This Row],[PERÍODO 4]],ActividadesCom[[#This Row],[PERÍODO 5]])</f>
        <v>20181</v>
      </c>
      <c r="I803" s="10" t="s">
        <v>664</v>
      </c>
      <c r="J803" s="5">
        <v>20181</v>
      </c>
      <c r="K803" s="5" t="s">
        <v>4010</v>
      </c>
      <c r="L803" s="5">
        <f>IF(ActividadesCom[[#This Row],[NIVEL 1]]&lt;&gt;0,VLOOKUP(ActividadesCom[[#This Row],[NIVEL 1]],Catálogo!A:B,2,FALSE),"")</f>
        <v>2</v>
      </c>
      <c r="M803" s="5">
        <v>2</v>
      </c>
      <c r="N803" s="6" t="s">
        <v>625</v>
      </c>
      <c r="O803" s="5">
        <v>20161</v>
      </c>
      <c r="P803" s="5" t="s">
        <v>4010</v>
      </c>
      <c r="Q803" s="5">
        <f>IF(ActividadesCom[[#This Row],[NIVEL 2]]&lt;&gt;0,VLOOKUP(ActividadesCom[[#This Row],[NIVEL 2]],Catálogo!A:B,2,FALSE),"")</f>
        <v>2</v>
      </c>
      <c r="R803" s="5">
        <v>1</v>
      </c>
      <c r="S803" s="6"/>
      <c r="T803" s="5"/>
      <c r="U803" s="5"/>
      <c r="V803" s="5" t="str">
        <f>IF(ActividadesCom[[#This Row],[NIVEL 3]]&lt;&gt;0,VLOOKUP(ActividadesCom[[#This Row],[NIVEL 3]],Catálogo!A:B,2,FALSE),"")</f>
        <v/>
      </c>
      <c r="W803" s="5"/>
      <c r="X803" s="6" t="s">
        <v>535</v>
      </c>
      <c r="Y803" s="5">
        <v>20153</v>
      </c>
      <c r="Z803" s="5" t="s">
        <v>4010</v>
      </c>
      <c r="AA803" s="5">
        <f>IF(ActividadesCom[[#This Row],[NIVEL 4]]&lt;&gt;0,VLOOKUP(ActividadesCom[[#This Row],[NIVEL 4]],Catálogo!A:B,2,FALSE),"")</f>
        <v>2</v>
      </c>
      <c r="AB803" s="5">
        <v>1</v>
      </c>
      <c r="AC803" s="6" t="s">
        <v>34</v>
      </c>
      <c r="AD803" s="5">
        <v>20171</v>
      </c>
      <c r="AE803" s="5" t="s">
        <v>4010</v>
      </c>
      <c r="AF803" s="5">
        <f>IF(ActividadesCom[[#This Row],[NIVEL 5]]&lt;&gt;0,VLOOKUP(ActividadesCom[[#This Row],[NIVEL 5]],Catálogo!A:B,2,FALSE),"")</f>
        <v>2</v>
      </c>
      <c r="AG803" s="5">
        <v>1</v>
      </c>
      <c r="AH803" s="2"/>
      <c r="AI803" s="2"/>
    </row>
    <row r="804" spans="1:35" ht="30" hidden="1" customHeight="1" x14ac:dyDescent="0.25">
      <c r="A804" s="7">
        <v>15470015</v>
      </c>
      <c r="B804" s="97" t="str">
        <f>VLOOKUP(ActividadesCom[[#This Row],[NO. DE CONTROL]],'LISTADO ESTUDIANTES'!A:C,3,FALSE)</f>
        <v>CHE TREJO ARLETTE GUADALUPE</v>
      </c>
      <c r="C804" s="97" t="str">
        <f>VLOOKUP(ActividadesCom[[#This Row],[NO. DE CONTROL]],'LISTADO ESTUDIANTES'!A:B,2,FALSE)</f>
        <v>ARQUITECTURA</v>
      </c>
      <c r="D804" s="18" t="str">
        <f>VLOOKUP(ActividadesCom[[#This Row],[NO. DE CONTROL]],'LISTADO ESTUDIANTES'!A:D,4,FALSE)</f>
        <v>EGRESADO(A)</v>
      </c>
      <c r="E804" s="5">
        <f>SUM(ActividadesCom[[#This Row],[CRÉD. 1]],ActividadesCom[[#This Row],[CRÉD. 2]],ActividadesCom[[#This Row],[CRÉD. 3]],ActividadesCom[[#This Row],[CRÉD. 4]],ActividadesCom[[#This Row],[CRÉD. 5]])</f>
        <v>5</v>
      </c>
      <c r="F804" s="17">
        <f>IF(ActividadesCom[[#This Row],[ÚLTIMO SEMESTRE CON CRÉDITOS]]&gt;0,ROUND(AVERAGE(ActividadesCom[[#This Row],[VALOR NIVEL 5]],ActividadesCom[[#This Row],[VALOR NIVEL 4]],ActividadesCom[[#This Row],[VALOR NIVEL 3]],ActividadesCom[[#This Row],[VALOR NIVEL 2]],ActividadesCom[[#This Row],[VALOR NIVEL 1]]),0),"")</f>
        <v>2</v>
      </c>
      <c r="G804" s="5" t="str">
        <f>IF(ActividadesCom[[#This Row],[PROMEDIO]]="","",IF(ActividadesCom[[#This Row],[PROMEDIO]]&gt;=4,"EXCELENTE",IF(ActividadesCom[[#This Row],[PROMEDIO]]&gt;=3,"NOTABLE",IF(ActividadesCom[[#This Row],[PROMEDIO]]&gt;=2,"BUENO",IF(ActividadesCom[[#This Row],[PROMEDIO]]=1,"SUFICIENTE","")))))</f>
        <v>BUENO</v>
      </c>
      <c r="H804" s="5">
        <f>MAX(ActividadesCom[[#This Row],[PERÍODO 1]],ActividadesCom[[#This Row],[PERÍODO 2]],ActividadesCom[[#This Row],[PERÍODO 3]],ActividadesCom[[#This Row],[PERÍODO 4]],ActividadesCom[[#This Row],[PERÍODO 5]])</f>
        <v>20183</v>
      </c>
      <c r="I804" s="10" t="s">
        <v>794</v>
      </c>
      <c r="J804" s="5">
        <v>20183</v>
      </c>
      <c r="K804" s="5" t="s">
        <v>4010</v>
      </c>
      <c r="L804" s="5">
        <f>IF(ActividadesCom[[#This Row],[NIVEL 1]]&lt;&gt;0,VLOOKUP(ActividadesCom[[#This Row],[NIVEL 1]],Catálogo!A:B,2,FALSE),"")</f>
        <v>2</v>
      </c>
      <c r="M804" s="5">
        <v>1</v>
      </c>
      <c r="N804" s="6" t="s">
        <v>806</v>
      </c>
      <c r="O804" s="5">
        <v>20183</v>
      </c>
      <c r="P804" s="5" t="s">
        <v>4010</v>
      </c>
      <c r="Q804" s="5">
        <f>IF(ActividadesCom[[#This Row],[NIVEL 2]]&lt;&gt;0,VLOOKUP(ActividadesCom[[#This Row],[NIVEL 2]],Catálogo!A:B,2,FALSE),"")</f>
        <v>2</v>
      </c>
      <c r="R804" s="5">
        <v>1</v>
      </c>
      <c r="S804" s="6" t="s">
        <v>837</v>
      </c>
      <c r="T804" s="5">
        <v>20181</v>
      </c>
      <c r="U804" s="5" t="s">
        <v>4010</v>
      </c>
      <c r="V804" s="5">
        <f>IF(ActividadesCom[[#This Row],[NIVEL 3]]&lt;&gt;0,VLOOKUP(ActividadesCom[[#This Row],[NIVEL 3]],Catálogo!A:B,2,FALSE),"")</f>
        <v>2</v>
      </c>
      <c r="W804" s="5">
        <v>1</v>
      </c>
      <c r="X804" s="6" t="s">
        <v>408</v>
      </c>
      <c r="Y804" s="5">
        <v>20173</v>
      </c>
      <c r="Z804" s="5" t="s">
        <v>4010</v>
      </c>
      <c r="AA804" s="5">
        <f>IF(ActividadesCom[[#This Row],[NIVEL 4]]&lt;&gt;0,VLOOKUP(ActividadesCom[[#This Row],[NIVEL 4]],Catálogo!A:B,2,FALSE),"")</f>
        <v>2</v>
      </c>
      <c r="AB804" s="5">
        <v>1</v>
      </c>
      <c r="AC804" s="6" t="s">
        <v>34</v>
      </c>
      <c r="AD804" s="5">
        <v>20171</v>
      </c>
      <c r="AE804" s="5" t="s">
        <v>4010</v>
      </c>
      <c r="AF804" s="5">
        <f>IF(ActividadesCom[[#This Row],[NIVEL 5]]&lt;&gt;0,VLOOKUP(ActividadesCom[[#This Row],[NIVEL 5]],Catálogo!A:B,2,FALSE),"")</f>
        <v>2</v>
      </c>
      <c r="AG804" s="5">
        <v>1</v>
      </c>
      <c r="AH804" s="2"/>
      <c r="AI804" s="2"/>
    </row>
    <row r="805" spans="1:35" ht="30" hidden="1" customHeight="1" x14ac:dyDescent="0.25">
      <c r="A805" s="7">
        <v>15470016</v>
      </c>
      <c r="B805" s="97" t="str">
        <f>VLOOKUP(ActividadesCom[[#This Row],[NO. DE CONTROL]],'LISTADO ESTUDIANTES'!A:C,3,FALSE)</f>
        <v>SANTANA UC DADIR BALBINA</v>
      </c>
      <c r="C805" s="97" t="str">
        <f>VLOOKUP(ActividadesCom[[#This Row],[NO. DE CONTROL]],'LISTADO ESTUDIANTES'!A:B,2,FALSE)</f>
        <v>ARQUITECTURA</v>
      </c>
      <c r="D805" s="18" t="str">
        <f>VLOOKUP(ActividadesCom[[#This Row],[NO. DE CONTROL]],'LISTADO ESTUDIANTES'!A:D,4,FALSE)</f>
        <v>BAJA</v>
      </c>
      <c r="E805" s="5">
        <f>SUM(ActividadesCom[[#This Row],[CRÉD. 1]],ActividadesCom[[#This Row],[CRÉD. 2]],ActividadesCom[[#This Row],[CRÉD. 3]],ActividadesCom[[#This Row],[CRÉD. 4]],ActividadesCom[[#This Row],[CRÉD. 5]])</f>
        <v>1</v>
      </c>
      <c r="F805" s="17">
        <f>IF(ActividadesCom[[#This Row],[ÚLTIMO SEMESTRE CON CRÉDITOS]]&gt;0,ROUND(AVERAGE(ActividadesCom[[#This Row],[VALOR NIVEL 5]],ActividadesCom[[#This Row],[VALOR NIVEL 4]],ActividadesCom[[#This Row],[VALOR NIVEL 3]],ActividadesCom[[#This Row],[VALOR NIVEL 2]],ActividadesCom[[#This Row],[VALOR NIVEL 1]]),0),"")</f>
        <v>4</v>
      </c>
      <c r="G805" s="5" t="str">
        <f>IF(ActividadesCom[[#This Row],[PROMEDIO]]="","",IF(ActividadesCom[[#This Row],[PROMEDIO]]&gt;=4,"EXCELENTE",IF(ActividadesCom[[#This Row],[PROMEDIO]]&gt;=3,"NOTABLE",IF(ActividadesCom[[#This Row],[PROMEDIO]]&gt;=2,"BUENO",IF(ActividadesCom[[#This Row],[PROMEDIO]]=1,"SUFICIENTE","")))))</f>
        <v>EXCELENTE</v>
      </c>
      <c r="H805" s="5">
        <f>MAX(ActividadesCom[[#This Row],[PERÍODO 1]],ActividadesCom[[#This Row],[PERÍODO 2]],ActividadesCom[[#This Row],[PERÍODO 3]],ActividadesCom[[#This Row],[PERÍODO 4]],ActividadesCom[[#This Row],[PERÍODO 5]])</f>
        <v>20171</v>
      </c>
      <c r="I805" s="10"/>
      <c r="J805" s="5"/>
      <c r="K805" s="5"/>
      <c r="L805" s="5" t="str">
        <f>IF(ActividadesCom[[#This Row],[NIVEL 1]]&lt;&gt;0,VLOOKUP(ActividadesCom[[#This Row],[NIVEL 1]],Catálogo!A:B,2,FALSE),"")</f>
        <v/>
      </c>
      <c r="M805" s="5"/>
      <c r="N805" s="6"/>
      <c r="O805" s="5"/>
      <c r="P805" s="5"/>
      <c r="Q805" s="5" t="str">
        <f>IF(ActividadesCom[[#This Row],[NIVEL 2]]&lt;&gt;0,VLOOKUP(ActividadesCom[[#This Row],[NIVEL 2]],Catálogo!A:B,2,FALSE),"")</f>
        <v/>
      </c>
      <c r="R805" s="5"/>
      <c r="S805" s="6"/>
      <c r="T805" s="5"/>
      <c r="U805" s="5"/>
      <c r="V805" s="5" t="str">
        <f>IF(ActividadesCom[[#This Row],[NIVEL 3]]&lt;&gt;0,VLOOKUP(ActividadesCom[[#This Row],[NIVEL 3]],Catálogo!A:B,2,FALSE),"")</f>
        <v/>
      </c>
      <c r="W805" s="5"/>
      <c r="X805" s="6"/>
      <c r="Y805" s="5"/>
      <c r="Z805" s="5"/>
      <c r="AA805" s="5" t="str">
        <f>IF(ActividadesCom[[#This Row],[NIVEL 4]]&lt;&gt;0,VLOOKUP(ActividadesCom[[#This Row],[NIVEL 4]],Catálogo!A:B,2,FALSE),"")</f>
        <v/>
      </c>
      <c r="AB805" s="5"/>
      <c r="AC805" s="6" t="s">
        <v>37</v>
      </c>
      <c r="AD805" s="5">
        <v>20171</v>
      </c>
      <c r="AE805" s="5" t="s">
        <v>4008</v>
      </c>
      <c r="AF805" s="5">
        <f>IF(ActividadesCom[[#This Row],[NIVEL 5]]&lt;&gt;0,VLOOKUP(ActividadesCom[[#This Row],[NIVEL 5]],Catálogo!A:B,2,FALSE),"")</f>
        <v>4</v>
      </c>
      <c r="AG805" s="5">
        <v>1</v>
      </c>
      <c r="AH805" s="2"/>
      <c r="AI805" s="2"/>
    </row>
    <row r="806" spans="1:35" ht="30" hidden="1" customHeight="1" x14ac:dyDescent="0.25">
      <c r="A806" s="7">
        <v>15470017</v>
      </c>
      <c r="B806" s="97" t="str">
        <f>VLOOKUP(ActividadesCom[[#This Row],[NO. DE CONTROL]],'LISTADO ESTUDIANTES'!A:C,3,FALSE)</f>
        <v>PACHECO CHAB CINTIA DONAJI</v>
      </c>
      <c r="C806" s="97" t="str">
        <f>VLOOKUP(ActividadesCom[[#This Row],[NO. DE CONTROL]],'LISTADO ESTUDIANTES'!A:B,2,FALSE)</f>
        <v>ARQUITECTURA</v>
      </c>
      <c r="D806" s="18" t="str">
        <f>VLOOKUP(ActividadesCom[[#This Row],[NO. DE CONTROL]],'LISTADO ESTUDIANTES'!A:D,4,FALSE)</f>
        <v>BAJA</v>
      </c>
      <c r="E806" s="5">
        <f>SUM(ActividadesCom[[#This Row],[CRÉD. 1]],ActividadesCom[[#This Row],[CRÉD. 2]],ActividadesCom[[#This Row],[CRÉD. 3]],ActividadesCom[[#This Row],[CRÉD. 4]],ActividadesCom[[#This Row],[CRÉD. 5]])</f>
        <v>2</v>
      </c>
      <c r="F806" s="17">
        <f>IF(ActividadesCom[[#This Row],[ÚLTIMO SEMESTRE CON CRÉDITOS]]&gt;0,ROUND(AVERAGE(ActividadesCom[[#This Row],[VALOR NIVEL 5]],ActividadesCom[[#This Row],[VALOR NIVEL 4]],ActividadesCom[[#This Row],[VALOR NIVEL 3]],ActividadesCom[[#This Row],[VALOR NIVEL 2]],ActividadesCom[[#This Row],[VALOR NIVEL 1]]),0),"")</f>
        <v>3</v>
      </c>
      <c r="G806" s="5" t="str">
        <f>IF(ActividadesCom[[#This Row],[PROMEDIO]]="","",IF(ActividadesCom[[#This Row],[PROMEDIO]]&gt;=4,"EXCELENTE",IF(ActividadesCom[[#This Row],[PROMEDIO]]&gt;=3,"NOTABLE",IF(ActividadesCom[[#This Row],[PROMEDIO]]&gt;=2,"BUENO",IF(ActividadesCom[[#This Row],[PROMEDIO]]=1,"SUFICIENTE","")))))</f>
        <v>NOTABLE</v>
      </c>
      <c r="H806" s="5">
        <f>MAX(ActividadesCom[[#This Row],[PERÍODO 1]],ActividadesCom[[#This Row],[PERÍODO 2]],ActividadesCom[[#This Row],[PERÍODO 3]],ActividadesCom[[#This Row],[PERÍODO 4]],ActividadesCom[[#This Row],[PERÍODO 5]])</f>
        <v>20181</v>
      </c>
      <c r="I806" s="10"/>
      <c r="J806" s="5"/>
      <c r="K806" s="5"/>
      <c r="L806" s="5" t="str">
        <f>IF(ActividadesCom[[#This Row],[NIVEL 1]]&lt;&gt;0,VLOOKUP(ActividadesCom[[#This Row],[NIVEL 1]],Catálogo!A:B,2,FALSE),"")</f>
        <v/>
      </c>
      <c r="M806" s="5"/>
      <c r="N806" s="6"/>
      <c r="O806" s="5"/>
      <c r="P806" s="5"/>
      <c r="Q806" s="5" t="str">
        <f>IF(ActividadesCom[[#This Row],[NIVEL 2]]&lt;&gt;0,VLOOKUP(ActividadesCom[[#This Row],[NIVEL 2]],Catálogo!A:B,2,FALSE),"")</f>
        <v/>
      </c>
      <c r="R806" s="5"/>
      <c r="S806" s="6"/>
      <c r="T806" s="5"/>
      <c r="U806" s="5"/>
      <c r="V806" s="5" t="str">
        <f>IF(ActividadesCom[[#This Row],[NIVEL 3]]&lt;&gt;0,VLOOKUP(ActividadesCom[[#This Row],[NIVEL 3]],Catálogo!A:B,2,FALSE),"")</f>
        <v/>
      </c>
      <c r="W806" s="5"/>
      <c r="X806" s="6" t="s">
        <v>37</v>
      </c>
      <c r="Y806" s="5">
        <v>20181</v>
      </c>
      <c r="Z806" s="5" t="s">
        <v>4009</v>
      </c>
      <c r="AA806" s="5">
        <f>IF(ActividadesCom[[#This Row],[NIVEL 4]]&lt;&gt;0,VLOOKUP(ActividadesCom[[#This Row],[NIVEL 4]],Catálogo!A:B,2,FALSE),"")</f>
        <v>3</v>
      </c>
      <c r="AB806" s="5">
        <v>1</v>
      </c>
      <c r="AC806" s="6" t="s">
        <v>37</v>
      </c>
      <c r="AD806" s="5">
        <v>20171</v>
      </c>
      <c r="AE806" s="5" t="s">
        <v>4009</v>
      </c>
      <c r="AF806" s="5">
        <f>IF(ActividadesCom[[#This Row],[NIVEL 5]]&lt;&gt;0,VLOOKUP(ActividadesCom[[#This Row],[NIVEL 5]],Catálogo!A:B,2,FALSE),"")</f>
        <v>3</v>
      </c>
      <c r="AG806" s="5">
        <v>1</v>
      </c>
      <c r="AH806" s="2"/>
      <c r="AI806" s="2"/>
    </row>
    <row r="807" spans="1:35" ht="30" hidden="1" customHeight="1" x14ac:dyDescent="0.25">
      <c r="A807" s="7">
        <v>15470018</v>
      </c>
      <c r="B807" s="97" t="str">
        <f>VLOOKUP(ActividadesCom[[#This Row],[NO. DE CONTROL]],'LISTADO ESTUDIANTES'!A:C,3,FALSE)</f>
        <v>SEGOVIA CANTO ANDREINA MARISOL</v>
      </c>
      <c r="C807" s="97" t="str">
        <f>VLOOKUP(ActividadesCom[[#This Row],[NO. DE CONTROL]],'LISTADO ESTUDIANTES'!A:B,2,FALSE)</f>
        <v>ARQUITECTURA</v>
      </c>
      <c r="D807" s="18" t="str">
        <f>VLOOKUP(ActividadesCom[[#This Row],[NO. DE CONTROL]],'LISTADO ESTUDIANTES'!A:D,4,FALSE)</f>
        <v>EGRESADO(A)</v>
      </c>
      <c r="E807" s="5">
        <f>SUM(ActividadesCom[[#This Row],[CRÉD. 1]],ActividadesCom[[#This Row],[CRÉD. 2]],ActividadesCom[[#This Row],[CRÉD. 3]],ActividadesCom[[#This Row],[CRÉD. 4]],ActividadesCom[[#This Row],[CRÉD. 5]])</f>
        <v>5</v>
      </c>
      <c r="F807" s="17">
        <f>IF(ActividadesCom[[#This Row],[ÚLTIMO SEMESTRE CON CRÉDITOS]]&gt;0,ROUND(AVERAGE(ActividadesCom[[#This Row],[VALOR NIVEL 5]],ActividadesCom[[#This Row],[VALOR NIVEL 4]],ActividadesCom[[#This Row],[VALOR NIVEL 3]],ActividadesCom[[#This Row],[VALOR NIVEL 2]],ActividadesCom[[#This Row],[VALOR NIVEL 1]]),0),"")</f>
        <v>2</v>
      </c>
      <c r="G807" s="5" t="str">
        <f>IF(ActividadesCom[[#This Row],[PROMEDIO]]="","",IF(ActividadesCom[[#This Row],[PROMEDIO]]&gt;=4,"EXCELENTE",IF(ActividadesCom[[#This Row],[PROMEDIO]]&gt;=3,"NOTABLE",IF(ActividadesCom[[#This Row],[PROMEDIO]]&gt;=2,"BUENO",IF(ActividadesCom[[#This Row],[PROMEDIO]]=1,"SUFICIENTE","")))))</f>
        <v>BUENO</v>
      </c>
      <c r="H807" s="5">
        <f>MAX(ActividadesCom[[#This Row],[PERÍODO 1]],ActividadesCom[[#This Row],[PERÍODO 2]],ActividadesCom[[#This Row],[PERÍODO 3]],ActividadesCom[[#This Row],[PERÍODO 4]],ActividadesCom[[#This Row],[PERÍODO 5]])</f>
        <v>20181</v>
      </c>
      <c r="I807" s="10" t="s">
        <v>634</v>
      </c>
      <c r="J807" s="5">
        <v>20181</v>
      </c>
      <c r="K807" s="5" t="s">
        <v>4010</v>
      </c>
      <c r="L807" s="5">
        <f>IF(ActividadesCom[[#This Row],[NIVEL 1]]&lt;&gt;0,VLOOKUP(ActividadesCom[[#This Row],[NIVEL 1]],Catálogo!A:B,2,FALSE),"")</f>
        <v>2</v>
      </c>
      <c r="M807" s="5">
        <v>1</v>
      </c>
      <c r="N807" s="6" t="s">
        <v>635</v>
      </c>
      <c r="O807" s="5">
        <v>20163</v>
      </c>
      <c r="P807" s="5" t="s">
        <v>4010</v>
      </c>
      <c r="Q807" s="5">
        <f>IF(ActividadesCom[[#This Row],[NIVEL 2]]&lt;&gt;0,VLOOKUP(ActividadesCom[[#This Row],[NIVEL 2]],Catálogo!A:B,2,FALSE),"")</f>
        <v>2</v>
      </c>
      <c r="R807" s="5">
        <v>1</v>
      </c>
      <c r="S807" s="6" t="s">
        <v>636</v>
      </c>
      <c r="T807" s="5">
        <v>20161</v>
      </c>
      <c r="U807" s="5" t="s">
        <v>4010</v>
      </c>
      <c r="V807" s="5">
        <f>IF(ActividadesCom[[#This Row],[NIVEL 3]]&lt;&gt;0,VLOOKUP(ActividadesCom[[#This Row],[NIVEL 3]],Catálogo!A:B,2,FALSE),"")</f>
        <v>2</v>
      </c>
      <c r="W807" s="5">
        <v>1</v>
      </c>
      <c r="X807" s="6" t="s">
        <v>113</v>
      </c>
      <c r="Y807" s="5">
        <v>20161</v>
      </c>
      <c r="Z807" s="5" t="s">
        <v>4010</v>
      </c>
      <c r="AA807" s="5">
        <f>IF(ActividadesCom[[#This Row],[NIVEL 4]]&lt;&gt;0,VLOOKUP(ActividadesCom[[#This Row],[NIVEL 4]],Catálogo!A:B,2,FALSE),"")</f>
        <v>2</v>
      </c>
      <c r="AB807" s="5">
        <v>1</v>
      </c>
      <c r="AC807" s="6" t="s">
        <v>619</v>
      </c>
      <c r="AD807" s="5">
        <v>20163</v>
      </c>
      <c r="AE807" s="5" t="s">
        <v>4010</v>
      </c>
      <c r="AF807" s="5">
        <f>IF(ActividadesCom[[#This Row],[NIVEL 5]]&lt;&gt;0,VLOOKUP(ActividadesCom[[#This Row],[NIVEL 5]],Catálogo!A:B,2,FALSE),"")</f>
        <v>2</v>
      </c>
      <c r="AG807" s="5">
        <v>1</v>
      </c>
      <c r="AH807" s="2"/>
      <c r="AI807" s="2"/>
    </row>
    <row r="808" spans="1:35" ht="30" hidden="1" customHeight="1" x14ac:dyDescent="0.25">
      <c r="A808" s="7">
        <v>15470019</v>
      </c>
      <c r="B808" s="97" t="str">
        <f>VLOOKUP(ActividadesCom[[#This Row],[NO. DE CONTROL]],'LISTADO ESTUDIANTES'!A:C,3,FALSE)</f>
        <v>PECH DZIB DAVID JOSUE</v>
      </c>
      <c r="C808" s="97" t="str">
        <f>VLOOKUP(ActividadesCom[[#This Row],[NO. DE CONTROL]],'LISTADO ESTUDIANTES'!A:B,2,FALSE)</f>
        <v>ARQUITECTURA</v>
      </c>
      <c r="D808" s="18" t="str">
        <f>VLOOKUP(ActividadesCom[[#This Row],[NO. DE CONTROL]],'LISTADO ESTUDIANTES'!A:D,4,FALSE)</f>
        <v>EGRESADO(A)</v>
      </c>
      <c r="E808" s="5">
        <f>SUM(ActividadesCom[[#This Row],[CRÉD. 1]],ActividadesCom[[#This Row],[CRÉD. 2]],ActividadesCom[[#This Row],[CRÉD. 3]],ActividadesCom[[#This Row],[CRÉD. 4]],ActividadesCom[[#This Row],[CRÉD. 5]])</f>
        <v>5</v>
      </c>
      <c r="F808" s="17">
        <f>IF(ActividadesCom[[#This Row],[ÚLTIMO SEMESTRE CON CRÉDITOS]]&gt;0,ROUND(AVERAGE(ActividadesCom[[#This Row],[VALOR NIVEL 5]],ActividadesCom[[#This Row],[VALOR NIVEL 4]],ActividadesCom[[#This Row],[VALOR NIVEL 3]],ActividadesCom[[#This Row],[VALOR NIVEL 2]],ActividadesCom[[#This Row],[VALOR NIVEL 1]]),0),"")</f>
        <v>2</v>
      </c>
      <c r="G808" s="5" t="str">
        <f>IF(ActividadesCom[[#This Row],[PROMEDIO]]="","",IF(ActividadesCom[[#This Row],[PROMEDIO]]&gt;=4,"EXCELENTE",IF(ActividadesCom[[#This Row],[PROMEDIO]]&gt;=3,"NOTABLE",IF(ActividadesCom[[#This Row],[PROMEDIO]]&gt;=2,"BUENO",IF(ActividadesCom[[#This Row],[PROMEDIO]]=1,"SUFICIENTE","")))))</f>
        <v>BUENO</v>
      </c>
      <c r="H808" s="5">
        <f>MAX(ActividadesCom[[#This Row],[PERÍODO 1]],ActividadesCom[[#This Row],[PERÍODO 2]],ActividadesCom[[#This Row],[PERÍODO 3]],ActividadesCom[[#This Row],[PERÍODO 4]],ActividadesCom[[#This Row],[PERÍODO 5]])</f>
        <v>20203</v>
      </c>
      <c r="I808" s="10" t="s">
        <v>615</v>
      </c>
      <c r="J808" s="5">
        <v>20201</v>
      </c>
      <c r="K808" s="5" t="s">
        <v>4009</v>
      </c>
      <c r="L808" s="5">
        <f>IF(ActividadesCom[[#This Row],[NIVEL 1]]&lt;&gt;0,VLOOKUP(ActividadesCom[[#This Row],[NIVEL 1]],Catálogo!A:B,2,FALSE),"")</f>
        <v>3</v>
      </c>
      <c r="M808" s="5">
        <v>1</v>
      </c>
      <c r="N808" s="6" t="s">
        <v>4152</v>
      </c>
      <c r="O808" s="5">
        <v>20203</v>
      </c>
      <c r="P808" s="5" t="s">
        <v>4010</v>
      </c>
      <c r="Q808" s="5">
        <f>IF(ActividadesCom[[#This Row],[NIVEL 2]]&lt;&gt;0,VLOOKUP(ActividadesCom[[#This Row],[NIVEL 2]],Catálogo!A:B,2,FALSE),"")</f>
        <v>2</v>
      </c>
      <c r="R808" s="5">
        <v>1</v>
      </c>
      <c r="S808" s="6" t="s">
        <v>4162</v>
      </c>
      <c r="T808" s="5">
        <v>20191</v>
      </c>
      <c r="U808" s="5" t="s">
        <v>4010</v>
      </c>
      <c r="V808" s="5">
        <f>IF(ActividadesCom[[#This Row],[NIVEL 3]]&lt;&gt;0,VLOOKUP(ActividadesCom[[#This Row],[NIVEL 3]],Catálogo!A:B,2,FALSE),"")</f>
        <v>2</v>
      </c>
      <c r="W808" s="5">
        <v>1</v>
      </c>
      <c r="X808" s="5" t="s">
        <v>25</v>
      </c>
      <c r="Y808" s="5">
        <v>20203</v>
      </c>
      <c r="Z808" s="5" t="s">
        <v>4009</v>
      </c>
      <c r="AA808" s="5">
        <f>IF(ActividadesCom[[#This Row],[NIVEL 4]]&lt;&gt;0,VLOOKUP(ActividadesCom[[#This Row],[NIVEL 4]],Catálogo!A:B,2,FALSE),"")</f>
        <v>3</v>
      </c>
      <c r="AB808" s="5">
        <v>1</v>
      </c>
      <c r="AC808" s="6" t="s">
        <v>29</v>
      </c>
      <c r="AD808" s="5">
        <v>20161</v>
      </c>
      <c r="AE808" s="5" t="s">
        <v>4010</v>
      </c>
      <c r="AF808" s="5">
        <f>IF(ActividadesCom[[#This Row],[NIVEL 5]]&lt;&gt;0,VLOOKUP(ActividadesCom[[#This Row],[NIVEL 5]],Catálogo!A:B,2,FALSE),"")</f>
        <v>2</v>
      </c>
      <c r="AG808" s="5">
        <v>1</v>
      </c>
      <c r="AH808" s="2"/>
      <c r="AI808" s="2"/>
    </row>
    <row r="809" spans="1:35" ht="30" customHeight="1" x14ac:dyDescent="0.25">
      <c r="A809" s="7">
        <v>15470020</v>
      </c>
      <c r="B809" s="97" t="str">
        <f>VLOOKUP(ActividadesCom[[#This Row],[NO. DE CONTROL]],'LISTADO ESTUDIANTES'!A:C,3,FALSE)</f>
        <v>GARCIA MOHA ADOLFO</v>
      </c>
      <c r="C809" s="97" t="str">
        <f>VLOOKUP(ActividadesCom[[#This Row],[NO. DE CONTROL]],'LISTADO ESTUDIANTES'!A:B,2,FALSE)</f>
        <v>ARQUITECTURA</v>
      </c>
      <c r="D809" s="18" t="str">
        <f>VLOOKUP(ActividadesCom[[#This Row],[NO. DE CONTROL]],'LISTADO ESTUDIANTES'!A:D,4,FALSE)</f>
        <v>ACTIVO(A)</v>
      </c>
      <c r="E809" s="5">
        <f>SUM(ActividadesCom[[#This Row],[CRÉD. 1]],ActividadesCom[[#This Row],[CRÉD. 2]],ActividadesCom[[#This Row],[CRÉD. 3]],ActividadesCom[[#This Row],[CRÉD. 4]],ActividadesCom[[#This Row],[CRÉD. 5]])</f>
        <v>5</v>
      </c>
      <c r="F809" s="17">
        <f>IF(ActividadesCom[[#This Row],[ÚLTIMO SEMESTRE CON CRÉDITOS]]&gt;0,ROUND(AVERAGE(ActividadesCom[[#This Row],[VALOR NIVEL 5]],ActividadesCom[[#This Row],[VALOR NIVEL 4]],ActividadesCom[[#This Row],[VALOR NIVEL 3]],ActividadesCom[[#This Row],[VALOR NIVEL 2]],ActividadesCom[[#This Row],[VALOR NIVEL 1]]),0),"")</f>
        <v>3</v>
      </c>
      <c r="G809" s="5" t="str">
        <f>IF(ActividadesCom[[#This Row],[PROMEDIO]]="","",IF(ActividadesCom[[#This Row],[PROMEDIO]]&gt;=4,"EXCELENTE",IF(ActividadesCom[[#This Row],[PROMEDIO]]&gt;=3,"NOTABLE",IF(ActividadesCom[[#This Row],[PROMEDIO]]&gt;=2,"BUENO",IF(ActividadesCom[[#This Row],[PROMEDIO]]=1,"SUFICIENTE","")))))</f>
        <v>NOTABLE</v>
      </c>
      <c r="H809" s="5">
        <f>MAX(ActividadesCom[[#This Row],[PERÍODO 1]],ActividadesCom[[#This Row],[PERÍODO 2]],ActividadesCom[[#This Row],[PERÍODO 3]],ActividadesCom[[#This Row],[PERÍODO 4]],ActividadesCom[[#This Row],[PERÍODO 5]])</f>
        <v>20213</v>
      </c>
      <c r="I809" s="10" t="s">
        <v>4121</v>
      </c>
      <c r="J809" s="5">
        <v>20203</v>
      </c>
      <c r="K809" s="5" t="s">
        <v>4010</v>
      </c>
      <c r="L809" s="5">
        <f>IF(ActividadesCom[[#This Row],[NIVEL 1]]&lt;&gt;0,VLOOKUP(ActividadesCom[[#This Row],[NIVEL 1]],Catálogo!A:B,2,FALSE),"")</f>
        <v>2</v>
      </c>
      <c r="M809" s="5">
        <v>1</v>
      </c>
      <c r="N809" s="6" t="s">
        <v>4203</v>
      </c>
      <c r="O809" s="5">
        <v>20163</v>
      </c>
      <c r="P809" s="5" t="s">
        <v>4008</v>
      </c>
      <c r="Q809" s="5">
        <f>IF(ActividadesCom[[#This Row],[NIVEL 2]]&lt;&gt;0,VLOOKUP(ActividadesCom[[#This Row],[NIVEL 2]],Catálogo!A:B,2,FALSE),"")</f>
        <v>4</v>
      </c>
      <c r="R809" s="5">
        <v>1</v>
      </c>
      <c r="S809" s="6" t="s">
        <v>4204</v>
      </c>
      <c r="T809" s="5">
        <v>20163</v>
      </c>
      <c r="U809" s="5" t="s">
        <v>4008</v>
      </c>
      <c r="V809" s="5">
        <f>IF(ActividadesCom[[#This Row],[NIVEL 3]]&lt;&gt;0,VLOOKUP(ActividadesCom[[#This Row],[NIVEL 3]],Catálogo!A:B,2,FALSE),"")</f>
        <v>4</v>
      </c>
      <c r="W809" s="5">
        <v>1</v>
      </c>
      <c r="X809" s="6" t="s">
        <v>4684</v>
      </c>
      <c r="Y809" s="5">
        <v>20183</v>
      </c>
      <c r="Z809" s="5" t="s">
        <v>4010</v>
      </c>
      <c r="AA809" s="5">
        <f>IF(ActividadesCom[[#This Row],[NIVEL 4]]&lt;&gt;0,VLOOKUP(ActividadesCom[[#This Row],[NIVEL 4]],Catálogo!A:B,2,FALSE),"")</f>
        <v>2</v>
      </c>
      <c r="AB809" s="5">
        <v>1</v>
      </c>
      <c r="AC809" s="6" t="s">
        <v>4695</v>
      </c>
      <c r="AD809" s="5">
        <v>20213</v>
      </c>
      <c r="AE809" s="5" t="s">
        <v>4008</v>
      </c>
      <c r="AF809" s="5">
        <f>IF(ActividadesCom[[#This Row],[NIVEL 5]]&lt;&gt;0,VLOOKUP(ActividadesCom[[#This Row],[NIVEL 5]],Catálogo!A:B,2,FALSE),"")</f>
        <v>4</v>
      </c>
      <c r="AG809" s="5">
        <v>1</v>
      </c>
      <c r="AH809" s="2"/>
      <c r="AI809" s="2"/>
    </row>
    <row r="810" spans="1:35" ht="30" hidden="1" customHeight="1" x14ac:dyDescent="0.25">
      <c r="A810" s="7">
        <v>15470021</v>
      </c>
      <c r="B810" s="97" t="str">
        <f>VLOOKUP(ActividadesCom[[#This Row],[NO. DE CONTROL]],'LISTADO ESTUDIANTES'!A:C,3,FALSE)</f>
        <v>TORRES PINTO OMAR URIEL</v>
      </c>
      <c r="C810" s="97" t="str">
        <f>VLOOKUP(ActividadesCom[[#This Row],[NO. DE CONTROL]],'LISTADO ESTUDIANTES'!A:B,2,FALSE)</f>
        <v>ARQUITECTURA</v>
      </c>
      <c r="D810" s="18" t="str">
        <f>VLOOKUP(ActividadesCom[[#This Row],[NO. DE CONTROL]],'LISTADO ESTUDIANTES'!A:D,4,FALSE)</f>
        <v>BAJA</v>
      </c>
      <c r="E810" s="5">
        <f>SUM(ActividadesCom[[#This Row],[CRÉD. 1]],ActividadesCom[[#This Row],[CRÉD. 2]],ActividadesCom[[#This Row],[CRÉD. 3]],ActividadesCom[[#This Row],[CRÉD. 4]],ActividadesCom[[#This Row],[CRÉD. 5]])</f>
        <v>0</v>
      </c>
      <c r="F810" s="17" t="str">
        <f>IF(ActividadesCom[[#This Row],[ÚLTIMO SEMESTRE CON CRÉDITOS]]&gt;0,ROUND(AVERAGE(ActividadesCom[[#This Row],[VALOR NIVEL 5]],ActividadesCom[[#This Row],[VALOR NIVEL 4]],ActividadesCom[[#This Row],[VALOR NIVEL 3]],ActividadesCom[[#This Row],[VALOR NIVEL 2]],ActividadesCom[[#This Row],[VALOR NIVEL 1]]),0),"")</f>
        <v/>
      </c>
      <c r="G810" s="5" t="str">
        <f>IF(ActividadesCom[[#This Row],[PROMEDIO]]="","",IF(ActividadesCom[[#This Row],[PROMEDIO]]&gt;=4,"EXCELENTE",IF(ActividadesCom[[#This Row],[PROMEDIO]]&gt;=3,"NOTABLE",IF(ActividadesCom[[#This Row],[PROMEDIO]]&gt;=2,"BUENO",IF(ActividadesCom[[#This Row],[PROMEDIO]]=1,"SUFICIENTE","")))))</f>
        <v/>
      </c>
      <c r="H810" s="5">
        <f>MAX(ActividadesCom[[#This Row],[PERÍODO 1]],ActividadesCom[[#This Row],[PERÍODO 2]],ActividadesCom[[#This Row],[PERÍODO 3]],ActividadesCom[[#This Row],[PERÍODO 4]],ActividadesCom[[#This Row],[PERÍODO 5]])</f>
        <v>0</v>
      </c>
      <c r="I810" s="10"/>
      <c r="J810" s="5"/>
      <c r="K810" s="5"/>
      <c r="L810" s="5" t="str">
        <f>IF(ActividadesCom[[#This Row],[NIVEL 1]]&lt;&gt;0,VLOOKUP(ActividadesCom[[#This Row],[NIVEL 1]],Catálogo!A:B,2,FALSE),"")</f>
        <v/>
      </c>
      <c r="M810" s="5"/>
      <c r="N810" s="6"/>
      <c r="O810" s="5"/>
      <c r="P810" s="5"/>
      <c r="Q810" s="5" t="str">
        <f>IF(ActividadesCom[[#This Row],[NIVEL 2]]&lt;&gt;0,VLOOKUP(ActividadesCom[[#This Row],[NIVEL 2]],Catálogo!A:B,2,FALSE),"")</f>
        <v/>
      </c>
      <c r="R810" s="5"/>
      <c r="S810" s="6"/>
      <c r="T810" s="5"/>
      <c r="U810" s="5"/>
      <c r="V810" s="5" t="str">
        <f>IF(ActividadesCom[[#This Row],[NIVEL 3]]&lt;&gt;0,VLOOKUP(ActividadesCom[[#This Row],[NIVEL 3]],Catálogo!A:B,2,FALSE),"")</f>
        <v/>
      </c>
      <c r="W810" s="5"/>
      <c r="X810" s="6"/>
      <c r="Y810" s="5"/>
      <c r="Z810" s="5"/>
      <c r="AA810" s="5" t="str">
        <f>IF(ActividadesCom[[#This Row],[NIVEL 4]]&lt;&gt;0,VLOOKUP(ActividadesCom[[#This Row],[NIVEL 4]],Catálogo!A:B,2,FALSE),"")</f>
        <v/>
      </c>
      <c r="AB810" s="5"/>
      <c r="AC810" s="6"/>
      <c r="AD810" s="5"/>
      <c r="AE810" s="5"/>
      <c r="AF810" s="5" t="str">
        <f>IF(ActividadesCom[[#This Row],[NIVEL 5]]&lt;&gt;0,VLOOKUP(ActividadesCom[[#This Row],[NIVEL 5]],Catálogo!A:B,2,FALSE),"")</f>
        <v/>
      </c>
      <c r="AG810" s="5"/>
      <c r="AH810" s="2"/>
      <c r="AI810" s="2"/>
    </row>
    <row r="811" spans="1:35" ht="30" hidden="1" customHeight="1" x14ac:dyDescent="0.25">
      <c r="A811" s="7">
        <v>15470022</v>
      </c>
      <c r="B811" s="97" t="str">
        <f>VLOOKUP(ActividadesCom[[#This Row],[NO. DE CONTROL]],'LISTADO ESTUDIANTES'!A:C,3,FALSE)</f>
        <v>CRUZ ZAMORA LIMBE IRENE</v>
      </c>
      <c r="C811" s="97" t="str">
        <f>VLOOKUP(ActividadesCom[[#This Row],[NO. DE CONTROL]],'LISTADO ESTUDIANTES'!A:B,2,FALSE)</f>
        <v>ARQUITECTURA</v>
      </c>
      <c r="D811" s="18" t="str">
        <f>VLOOKUP(ActividadesCom[[#This Row],[NO. DE CONTROL]],'LISTADO ESTUDIANTES'!A:D,4,FALSE)</f>
        <v>BAJA</v>
      </c>
      <c r="E811" s="5">
        <f>SUM(ActividadesCom[[#This Row],[CRÉD. 1]],ActividadesCom[[#This Row],[CRÉD. 2]],ActividadesCom[[#This Row],[CRÉD. 3]],ActividadesCom[[#This Row],[CRÉD. 4]],ActividadesCom[[#This Row],[CRÉD. 5]])</f>
        <v>0</v>
      </c>
      <c r="F811" s="17" t="str">
        <f>IF(ActividadesCom[[#This Row],[ÚLTIMO SEMESTRE CON CRÉDITOS]]&gt;0,ROUND(AVERAGE(ActividadesCom[[#This Row],[VALOR NIVEL 5]],ActividadesCom[[#This Row],[VALOR NIVEL 4]],ActividadesCom[[#This Row],[VALOR NIVEL 3]],ActividadesCom[[#This Row],[VALOR NIVEL 2]],ActividadesCom[[#This Row],[VALOR NIVEL 1]]),0),"")</f>
        <v/>
      </c>
      <c r="G811" s="5" t="str">
        <f>IF(ActividadesCom[[#This Row],[PROMEDIO]]="","",IF(ActividadesCom[[#This Row],[PROMEDIO]]&gt;=4,"EXCELENTE",IF(ActividadesCom[[#This Row],[PROMEDIO]]&gt;=3,"NOTABLE",IF(ActividadesCom[[#This Row],[PROMEDIO]]&gt;=2,"BUENO",IF(ActividadesCom[[#This Row],[PROMEDIO]]=1,"SUFICIENTE","")))))</f>
        <v/>
      </c>
      <c r="H811" s="5">
        <f>MAX(ActividadesCom[[#This Row],[PERÍODO 1]],ActividadesCom[[#This Row],[PERÍODO 2]],ActividadesCom[[#This Row],[PERÍODO 3]],ActividadesCom[[#This Row],[PERÍODO 4]],ActividadesCom[[#This Row],[PERÍODO 5]])</f>
        <v>0</v>
      </c>
      <c r="I811" s="10"/>
      <c r="J811" s="5"/>
      <c r="K811" s="5"/>
      <c r="L811" s="5" t="str">
        <f>IF(ActividadesCom[[#This Row],[NIVEL 1]]&lt;&gt;0,VLOOKUP(ActividadesCom[[#This Row],[NIVEL 1]],Catálogo!A:B,2,FALSE),"")</f>
        <v/>
      </c>
      <c r="M811" s="5"/>
      <c r="N811" s="6"/>
      <c r="O811" s="5"/>
      <c r="P811" s="5"/>
      <c r="Q811" s="5" t="str">
        <f>IF(ActividadesCom[[#This Row],[NIVEL 2]]&lt;&gt;0,VLOOKUP(ActividadesCom[[#This Row],[NIVEL 2]],Catálogo!A:B,2,FALSE),"")</f>
        <v/>
      </c>
      <c r="R811" s="5"/>
      <c r="S811" s="6"/>
      <c r="T811" s="5"/>
      <c r="U811" s="5"/>
      <c r="V811" s="5" t="str">
        <f>IF(ActividadesCom[[#This Row],[NIVEL 3]]&lt;&gt;0,VLOOKUP(ActividadesCom[[#This Row],[NIVEL 3]],Catálogo!A:B,2,FALSE),"")</f>
        <v/>
      </c>
      <c r="W811" s="5"/>
      <c r="X811" s="6"/>
      <c r="Y811" s="5"/>
      <c r="Z811" s="5"/>
      <c r="AA811" s="5" t="str">
        <f>IF(ActividadesCom[[#This Row],[NIVEL 4]]&lt;&gt;0,VLOOKUP(ActividadesCom[[#This Row],[NIVEL 4]],Catálogo!A:B,2,FALSE),"")</f>
        <v/>
      </c>
      <c r="AB811" s="5"/>
      <c r="AC811" s="6"/>
      <c r="AD811" s="5"/>
      <c r="AE811" s="5"/>
      <c r="AF811" s="5" t="str">
        <f>IF(ActividadesCom[[#This Row],[NIVEL 5]]&lt;&gt;0,VLOOKUP(ActividadesCom[[#This Row],[NIVEL 5]],Catálogo!A:B,2,FALSE),"")</f>
        <v/>
      </c>
      <c r="AG811" s="5"/>
      <c r="AH811" s="2"/>
      <c r="AI811" s="2"/>
    </row>
    <row r="812" spans="1:35" ht="30" hidden="1" customHeight="1" x14ac:dyDescent="0.25">
      <c r="A812" s="7">
        <v>15470023</v>
      </c>
      <c r="B812" s="97" t="str">
        <f>VLOOKUP(ActividadesCom[[#This Row],[NO. DE CONTROL]],'LISTADO ESTUDIANTES'!A:C,3,FALSE)</f>
        <v>RODRIGUEZ VELAZQUEZ MARIA GUADALUPE</v>
      </c>
      <c r="C812" s="97" t="str">
        <f>VLOOKUP(ActividadesCom[[#This Row],[NO. DE CONTROL]],'LISTADO ESTUDIANTES'!A:B,2,FALSE)</f>
        <v>ARQUITECTURA</v>
      </c>
      <c r="D812" s="18" t="str">
        <f>VLOOKUP(ActividadesCom[[#This Row],[NO. DE CONTROL]],'LISTADO ESTUDIANTES'!A:D,4,FALSE)</f>
        <v>BAJA</v>
      </c>
      <c r="E812" s="5">
        <f>SUM(ActividadesCom[[#This Row],[CRÉD. 1]],ActividadesCom[[#This Row],[CRÉD. 2]],ActividadesCom[[#This Row],[CRÉD. 3]],ActividadesCom[[#This Row],[CRÉD. 4]],ActividadesCom[[#This Row],[CRÉD. 5]])</f>
        <v>0</v>
      </c>
      <c r="F812" s="17" t="str">
        <f>IF(ActividadesCom[[#This Row],[ÚLTIMO SEMESTRE CON CRÉDITOS]]&gt;0,ROUND(AVERAGE(ActividadesCom[[#This Row],[VALOR NIVEL 5]],ActividadesCom[[#This Row],[VALOR NIVEL 4]],ActividadesCom[[#This Row],[VALOR NIVEL 3]],ActividadesCom[[#This Row],[VALOR NIVEL 2]],ActividadesCom[[#This Row],[VALOR NIVEL 1]]),0),"")</f>
        <v/>
      </c>
      <c r="G812" s="5" t="str">
        <f>IF(ActividadesCom[[#This Row],[PROMEDIO]]="","",IF(ActividadesCom[[#This Row],[PROMEDIO]]&gt;=4,"EXCELENTE",IF(ActividadesCom[[#This Row],[PROMEDIO]]&gt;=3,"NOTABLE",IF(ActividadesCom[[#This Row],[PROMEDIO]]&gt;=2,"BUENO",IF(ActividadesCom[[#This Row],[PROMEDIO]]=1,"SUFICIENTE","")))))</f>
        <v/>
      </c>
      <c r="H812" s="5">
        <f>MAX(ActividadesCom[[#This Row],[PERÍODO 1]],ActividadesCom[[#This Row],[PERÍODO 2]],ActividadesCom[[#This Row],[PERÍODO 3]],ActividadesCom[[#This Row],[PERÍODO 4]],ActividadesCom[[#This Row],[PERÍODO 5]])</f>
        <v>0</v>
      </c>
      <c r="I812" s="10"/>
      <c r="J812" s="5"/>
      <c r="K812" s="5"/>
      <c r="L812" s="5" t="str">
        <f>IF(ActividadesCom[[#This Row],[NIVEL 1]]&lt;&gt;0,VLOOKUP(ActividadesCom[[#This Row],[NIVEL 1]],Catálogo!A:B,2,FALSE),"")</f>
        <v/>
      </c>
      <c r="M812" s="5"/>
      <c r="N812" s="6"/>
      <c r="O812" s="5"/>
      <c r="P812" s="5"/>
      <c r="Q812" s="5" t="str">
        <f>IF(ActividadesCom[[#This Row],[NIVEL 2]]&lt;&gt;0,VLOOKUP(ActividadesCom[[#This Row],[NIVEL 2]],Catálogo!A:B,2,FALSE),"")</f>
        <v/>
      </c>
      <c r="R812" s="5"/>
      <c r="S812" s="6"/>
      <c r="T812" s="5"/>
      <c r="U812" s="5"/>
      <c r="V812" s="5" t="str">
        <f>IF(ActividadesCom[[#This Row],[NIVEL 3]]&lt;&gt;0,VLOOKUP(ActividadesCom[[#This Row],[NIVEL 3]],Catálogo!A:B,2,FALSE),"")</f>
        <v/>
      </c>
      <c r="W812" s="5"/>
      <c r="X812" s="6"/>
      <c r="Y812" s="5"/>
      <c r="Z812" s="5"/>
      <c r="AA812" s="5" t="str">
        <f>IF(ActividadesCom[[#This Row],[NIVEL 4]]&lt;&gt;0,VLOOKUP(ActividadesCom[[#This Row],[NIVEL 4]],Catálogo!A:B,2,FALSE),"")</f>
        <v/>
      </c>
      <c r="AB812" s="5"/>
      <c r="AC812" s="6"/>
      <c r="AD812" s="5"/>
      <c r="AE812" s="5"/>
      <c r="AF812" s="5" t="str">
        <f>IF(ActividadesCom[[#This Row],[NIVEL 5]]&lt;&gt;0,VLOOKUP(ActividadesCom[[#This Row],[NIVEL 5]],Catálogo!A:B,2,FALSE),"")</f>
        <v/>
      </c>
      <c r="AG812" s="5"/>
      <c r="AH812" s="2"/>
      <c r="AI812" s="2"/>
    </row>
    <row r="813" spans="1:35" ht="30" hidden="1" customHeight="1" x14ac:dyDescent="0.25">
      <c r="A813" s="7">
        <v>15470024</v>
      </c>
      <c r="B813" s="97" t="str">
        <f>VLOOKUP(ActividadesCom[[#This Row],[NO. DE CONTROL]],'LISTADO ESTUDIANTES'!A:C,3,FALSE)</f>
        <v>GARCIA GARCIA LUIS EFREN</v>
      </c>
      <c r="C813" s="97" t="str">
        <f>VLOOKUP(ActividadesCom[[#This Row],[NO. DE CONTROL]],'LISTADO ESTUDIANTES'!A:B,2,FALSE)</f>
        <v>ARQUITECTURA</v>
      </c>
      <c r="D813" s="18" t="str">
        <f>VLOOKUP(ActividadesCom[[#This Row],[NO. DE CONTROL]],'LISTADO ESTUDIANTES'!A:D,4,FALSE)</f>
        <v>EGRESADO(A)</v>
      </c>
      <c r="E813" s="5">
        <f>SUM(ActividadesCom[[#This Row],[CRÉD. 1]],ActividadesCom[[#This Row],[CRÉD. 2]],ActividadesCom[[#This Row],[CRÉD. 3]],ActividadesCom[[#This Row],[CRÉD. 4]],ActividadesCom[[#This Row],[CRÉD. 5]])</f>
        <v>6</v>
      </c>
      <c r="F813" s="17">
        <f>IF(ActividadesCom[[#This Row],[ÚLTIMO SEMESTRE CON CRÉDITOS]]&gt;0,ROUND(AVERAGE(ActividadesCom[[#This Row],[VALOR NIVEL 5]],ActividadesCom[[#This Row],[VALOR NIVEL 4]],ActividadesCom[[#This Row],[VALOR NIVEL 3]],ActividadesCom[[#This Row],[VALOR NIVEL 2]],ActividadesCom[[#This Row],[VALOR NIVEL 1]]),0),"")</f>
        <v>2</v>
      </c>
      <c r="G813" s="5" t="str">
        <f>IF(ActividadesCom[[#This Row],[PROMEDIO]]="","",IF(ActividadesCom[[#This Row],[PROMEDIO]]&gt;=4,"EXCELENTE",IF(ActividadesCom[[#This Row],[PROMEDIO]]&gt;=3,"NOTABLE",IF(ActividadesCom[[#This Row],[PROMEDIO]]&gt;=2,"BUENO",IF(ActividadesCom[[#This Row],[PROMEDIO]]=1,"SUFICIENTE","")))))</f>
        <v>BUENO</v>
      </c>
      <c r="H813" s="5">
        <f>MAX(ActividadesCom[[#This Row],[PERÍODO 1]],ActividadesCom[[#This Row],[PERÍODO 2]],ActividadesCom[[#This Row],[PERÍODO 3]],ActividadesCom[[#This Row],[PERÍODO 4]],ActividadesCom[[#This Row],[PERÍODO 5]])</f>
        <v>20191</v>
      </c>
      <c r="I813" s="10" t="s">
        <v>1070</v>
      </c>
      <c r="J813" s="5">
        <v>20191</v>
      </c>
      <c r="K813" s="5" t="s">
        <v>4010</v>
      </c>
      <c r="L813" s="5">
        <f>IF(ActividadesCom[[#This Row],[NIVEL 1]]&lt;&gt;0,VLOOKUP(ActividadesCom[[#This Row],[NIVEL 1]],Catálogo!A:B,2,FALSE),"")</f>
        <v>2</v>
      </c>
      <c r="M813" s="5">
        <v>2</v>
      </c>
      <c r="N813" s="6" t="s">
        <v>1071</v>
      </c>
      <c r="O813" s="5">
        <v>20161</v>
      </c>
      <c r="P813" s="5" t="s">
        <v>4010</v>
      </c>
      <c r="Q813" s="5">
        <f>IF(ActividadesCom[[#This Row],[NIVEL 2]]&lt;&gt;0,VLOOKUP(ActividadesCom[[#This Row],[NIVEL 2]],Catálogo!A:B,2,FALSE),"")</f>
        <v>2</v>
      </c>
      <c r="R813" s="5">
        <v>1</v>
      </c>
      <c r="S813" s="6" t="s">
        <v>1072</v>
      </c>
      <c r="T813" s="5">
        <v>20191</v>
      </c>
      <c r="U813" s="5" t="s">
        <v>4010</v>
      </c>
      <c r="V813" s="5">
        <f>IF(ActividadesCom[[#This Row],[NIVEL 3]]&lt;&gt;0,VLOOKUP(ActividadesCom[[#This Row],[NIVEL 3]],Catálogo!A:B,2,FALSE),"")</f>
        <v>2</v>
      </c>
      <c r="W813" s="5">
        <v>1</v>
      </c>
      <c r="X813" s="6" t="s">
        <v>192</v>
      </c>
      <c r="Y813" s="5">
        <v>20161</v>
      </c>
      <c r="Z813" s="5" t="s">
        <v>4010</v>
      </c>
      <c r="AA813" s="5">
        <f>IF(ActividadesCom[[#This Row],[NIVEL 4]]&lt;&gt;0,VLOOKUP(ActividadesCom[[#This Row],[NIVEL 4]],Catálogo!A:B,2,FALSE),"")</f>
        <v>2</v>
      </c>
      <c r="AB813" s="5">
        <v>1</v>
      </c>
      <c r="AC813" s="6" t="s">
        <v>34</v>
      </c>
      <c r="AD813" s="5">
        <v>20171</v>
      </c>
      <c r="AE813" s="5" t="s">
        <v>4010</v>
      </c>
      <c r="AF813" s="5">
        <f>IF(ActividadesCom[[#This Row],[NIVEL 5]]&lt;&gt;0,VLOOKUP(ActividadesCom[[#This Row],[NIVEL 5]],Catálogo!A:B,2,FALSE),"")</f>
        <v>2</v>
      </c>
      <c r="AG813" s="5">
        <v>1</v>
      </c>
      <c r="AH813" s="2"/>
      <c r="AI813" s="2"/>
    </row>
    <row r="814" spans="1:35" ht="30" hidden="1" customHeight="1" x14ac:dyDescent="0.25">
      <c r="A814" s="7">
        <v>15470025</v>
      </c>
      <c r="B814" s="97" t="str">
        <f>VLOOKUP(ActividadesCom[[#This Row],[NO. DE CONTROL]],'LISTADO ESTUDIANTES'!A:C,3,FALSE)</f>
        <v>BLANCO LOPEZ ALMA GRISELDA</v>
      </c>
      <c r="C814" s="97" t="str">
        <f>VLOOKUP(ActividadesCom[[#This Row],[NO. DE CONTROL]],'LISTADO ESTUDIANTES'!A:B,2,FALSE)</f>
        <v>ARQUITECTURA</v>
      </c>
      <c r="D814" s="18" t="str">
        <f>VLOOKUP(ActividadesCom[[#This Row],[NO. DE CONTROL]],'LISTADO ESTUDIANTES'!A:D,4,FALSE)</f>
        <v>BAJA</v>
      </c>
      <c r="E814" s="5">
        <f>SUM(ActividadesCom[[#This Row],[CRÉD. 1]],ActividadesCom[[#This Row],[CRÉD. 2]],ActividadesCom[[#This Row],[CRÉD. 3]],ActividadesCom[[#This Row],[CRÉD. 4]],ActividadesCom[[#This Row],[CRÉD. 5]])</f>
        <v>5</v>
      </c>
      <c r="F814" s="17">
        <f>IF(ActividadesCom[[#This Row],[ÚLTIMO SEMESTRE CON CRÉDITOS]]&gt;0,ROUND(AVERAGE(ActividadesCom[[#This Row],[VALOR NIVEL 5]],ActividadesCom[[#This Row],[VALOR NIVEL 4]],ActividadesCom[[#This Row],[VALOR NIVEL 3]],ActividadesCom[[#This Row],[VALOR NIVEL 2]],ActividadesCom[[#This Row],[VALOR NIVEL 1]]),0),"")</f>
        <v>2</v>
      </c>
      <c r="G814" s="5" t="str">
        <f>IF(ActividadesCom[[#This Row],[PROMEDIO]]="","",IF(ActividadesCom[[#This Row],[PROMEDIO]]&gt;=4,"EXCELENTE",IF(ActividadesCom[[#This Row],[PROMEDIO]]&gt;=3,"NOTABLE",IF(ActividadesCom[[#This Row],[PROMEDIO]]&gt;=2,"BUENO",IF(ActividadesCom[[#This Row],[PROMEDIO]]=1,"SUFICIENTE","")))))</f>
        <v>BUENO</v>
      </c>
      <c r="H814" s="5">
        <f>MAX(ActividadesCom[[#This Row],[PERÍODO 1]],ActividadesCom[[#This Row],[PERÍODO 2]],ActividadesCom[[#This Row],[PERÍODO 3]],ActividadesCom[[#This Row],[PERÍODO 4]],ActividadesCom[[#This Row],[PERÍODO 5]])</f>
        <v>20183</v>
      </c>
      <c r="I814" s="10" t="s">
        <v>994</v>
      </c>
      <c r="J814" s="5">
        <v>20161</v>
      </c>
      <c r="K814" s="5" t="s">
        <v>4010</v>
      </c>
      <c r="L814" s="5">
        <f>IF(ActividadesCom[[#This Row],[NIVEL 1]]&lt;&gt;0,VLOOKUP(ActividadesCom[[#This Row],[NIVEL 1]],Catálogo!A:B,2,FALSE),"")</f>
        <v>2</v>
      </c>
      <c r="M814" s="5">
        <v>1</v>
      </c>
      <c r="N814" s="6" t="s">
        <v>995</v>
      </c>
      <c r="O814" s="5">
        <v>20181</v>
      </c>
      <c r="P814" s="5" t="s">
        <v>4010</v>
      </c>
      <c r="Q814" s="5">
        <f>IF(ActividadesCom[[#This Row],[NIVEL 2]]&lt;&gt;0,VLOOKUP(ActividadesCom[[#This Row],[NIVEL 2]],Catálogo!A:B,2,FALSE),"")</f>
        <v>2</v>
      </c>
      <c r="R814" s="5">
        <v>1</v>
      </c>
      <c r="S814" s="6" t="s">
        <v>996</v>
      </c>
      <c r="T814" s="5">
        <v>20183</v>
      </c>
      <c r="U814" s="5" t="s">
        <v>4010</v>
      </c>
      <c r="V814" s="5">
        <f>IF(ActividadesCom[[#This Row],[NIVEL 3]]&lt;&gt;0,VLOOKUP(ActividadesCom[[#This Row],[NIVEL 3]],Catálogo!A:B,2,FALSE),"")</f>
        <v>2</v>
      </c>
      <c r="W814" s="5">
        <v>1</v>
      </c>
      <c r="X814" s="6" t="s">
        <v>403</v>
      </c>
      <c r="Y814" s="5">
        <v>20183</v>
      </c>
      <c r="Z814" s="5" t="s">
        <v>4010</v>
      </c>
      <c r="AA814" s="5">
        <f>IF(ActividadesCom[[#This Row],[NIVEL 4]]&lt;&gt;0,VLOOKUP(ActividadesCom[[#This Row],[NIVEL 4]],Catálogo!A:B,2,FALSE),"")</f>
        <v>2</v>
      </c>
      <c r="AB814" s="5">
        <v>1</v>
      </c>
      <c r="AC814" s="6" t="s">
        <v>615</v>
      </c>
      <c r="AD814" s="5">
        <v>20181</v>
      </c>
      <c r="AE814" s="5" t="s">
        <v>4010</v>
      </c>
      <c r="AF814" s="5">
        <f>IF(ActividadesCom[[#This Row],[NIVEL 5]]&lt;&gt;0,VLOOKUP(ActividadesCom[[#This Row],[NIVEL 5]],Catálogo!A:B,2,FALSE),"")</f>
        <v>2</v>
      </c>
      <c r="AG814" s="5">
        <v>1</v>
      </c>
      <c r="AH814" s="2"/>
      <c r="AI814" s="2"/>
    </row>
    <row r="815" spans="1:35" ht="30" hidden="1" customHeight="1" x14ac:dyDescent="0.25">
      <c r="A815" s="7">
        <v>15470026</v>
      </c>
      <c r="B815" s="97" t="str">
        <f>VLOOKUP(ActividadesCom[[#This Row],[NO. DE CONTROL]],'LISTADO ESTUDIANTES'!A:C,3,FALSE)</f>
        <v>BRICEÑO BRITO RONALDO DE JESUS</v>
      </c>
      <c r="C815" s="97" t="str">
        <f>VLOOKUP(ActividadesCom[[#This Row],[NO. DE CONTROL]],'LISTADO ESTUDIANTES'!A:B,2,FALSE)</f>
        <v>ARQUITECTURA</v>
      </c>
      <c r="D815" s="18" t="str">
        <f>VLOOKUP(ActividadesCom[[#This Row],[NO. DE CONTROL]],'LISTADO ESTUDIANTES'!A:D,4,FALSE)</f>
        <v>BAJA</v>
      </c>
      <c r="E815" s="5">
        <f>SUM(ActividadesCom[[#This Row],[CRÉD. 1]],ActividadesCom[[#This Row],[CRÉD. 2]],ActividadesCom[[#This Row],[CRÉD. 3]],ActividadesCom[[#This Row],[CRÉD. 4]],ActividadesCom[[#This Row],[CRÉD. 5]])</f>
        <v>0</v>
      </c>
      <c r="F815" s="17" t="str">
        <f>IF(ActividadesCom[[#This Row],[ÚLTIMO SEMESTRE CON CRÉDITOS]]&gt;0,ROUND(AVERAGE(ActividadesCom[[#This Row],[VALOR NIVEL 5]],ActividadesCom[[#This Row],[VALOR NIVEL 4]],ActividadesCom[[#This Row],[VALOR NIVEL 3]],ActividadesCom[[#This Row],[VALOR NIVEL 2]],ActividadesCom[[#This Row],[VALOR NIVEL 1]]),0),"")</f>
        <v/>
      </c>
      <c r="G815" s="5" t="str">
        <f>IF(ActividadesCom[[#This Row],[PROMEDIO]]="","",IF(ActividadesCom[[#This Row],[PROMEDIO]]&gt;=4,"EXCELENTE",IF(ActividadesCom[[#This Row],[PROMEDIO]]&gt;=3,"NOTABLE",IF(ActividadesCom[[#This Row],[PROMEDIO]]&gt;=2,"BUENO",IF(ActividadesCom[[#This Row],[PROMEDIO]]=1,"SUFICIENTE","")))))</f>
        <v/>
      </c>
      <c r="H815" s="5">
        <f>MAX(ActividadesCom[[#This Row],[PERÍODO 1]],ActividadesCom[[#This Row],[PERÍODO 2]],ActividadesCom[[#This Row],[PERÍODO 3]],ActividadesCom[[#This Row],[PERÍODO 4]],ActividadesCom[[#This Row],[PERÍODO 5]])</f>
        <v>0</v>
      </c>
      <c r="I815" s="10"/>
      <c r="J815" s="5"/>
      <c r="K815" s="5"/>
      <c r="L815" s="5" t="str">
        <f>IF(ActividadesCom[[#This Row],[NIVEL 1]]&lt;&gt;0,VLOOKUP(ActividadesCom[[#This Row],[NIVEL 1]],Catálogo!A:B,2,FALSE),"")</f>
        <v/>
      </c>
      <c r="M815" s="5"/>
      <c r="N815" s="6"/>
      <c r="O815" s="5"/>
      <c r="P815" s="5"/>
      <c r="Q815" s="5" t="str">
        <f>IF(ActividadesCom[[#This Row],[NIVEL 2]]&lt;&gt;0,VLOOKUP(ActividadesCom[[#This Row],[NIVEL 2]],Catálogo!A:B,2,FALSE),"")</f>
        <v/>
      </c>
      <c r="R815" s="5"/>
      <c r="S815" s="6"/>
      <c r="T815" s="5"/>
      <c r="U815" s="5"/>
      <c r="V815" s="5" t="str">
        <f>IF(ActividadesCom[[#This Row],[NIVEL 3]]&lt;&gt;0,VLOOKUP(ActividadesCom[[#This Row],[NIVEL 3]],Catálogo!A:B,2,FALSE),"")</f>
        <v/>
      </c>
      <c r="W815" s="5"/>
      <c r="X815" s="6"/>
      <c r="Y815" s="5"/>
      <c r="Z815" s="5"/>
      <c r="AA815" s="5" t="str">
        <f>IF(ActividadesCom[[#This Row],[NIVEL 4]]&lt;&gt;0,VLOOKUP(ActividadesCom[[#This Row],[NIVEL 4]],Catálogo!A:B,2,FALSE),"")</f>
        <v/>
      </c>
      <c r="AB815" s="5"/>
      <c r="AC815" s="6"/>
      <c r="AD815" s="5"/>
      <c r="AE815" s="5"/>
      <c r="AF815" s="5" t="str">
        <f>IF(ActividadesCom[[#This Row],[NIVEL 5]]&lt;&gt;0,VLOOKUP(ActividadesCom[[#This Row],[NIVEL 5]],Catálogo!A:B,2,FALSE),"")</f>
        <v/>
      </c>
      <c r="AG815" s="5"/>
      <c r="AH815" s="2"/>
      <c r="AI815" s="2"/>
    </row>
    <row r="816" spans="1:35" ht="30" hidden="1" customHeight="1" x14ac:dyDescent="0.25">
      <c r="A816" s="7">
        <v>15470027</v>
      </c>
      <c r="B816" s="97" t="str">
        <f>VLOOKUP(ActividadesCom[[#This Row],[NO. DE CONTROL]],'LISTADO ESTUDIANTES'!A:C,3,FALSE)</f>
        <v>MORALES LOPEZ JUAN JOSE</v>
      </c>
      <c r="C816" s="97" t="str">
        <f>VLOOKUP(ActividadesCom[[#This Row],[NO. DE CONTROL]],'LISTADO ESTUDIANTES'!A:B,2,FALSE)</f>
        <v>ARQUITECTURA</v>
      </c>
      <c r="D816" s="18" t="str">
        <f>VLOOKUP(ActividadesCom[[#This Row],[NO. DE CONTROL]],'LISTADO ESTUDIANTES'!A:D,4,FALSE)</f>
        <v>BAJA</v>
      </c>
      <c r="E816" s="5">
        <f>SUM(ActividadesCom[[#This Row],[CRÉD. 1]],ActividadesCom[[#This Row],[CRÉD. 2]],ActividadesCom[[#This Row],[CRÉD. 3]],ActividadesCom[[#This Row],[CRÉD. 4]],ActividadesCom[[#This Row],[CRÉD. 5]])</f>
        <v>5</v>
      </c>
      <c r="F816" s="17">
        <f>IF(ActividadesCom[[#This Row],[ÚLTIMO SEMESTRE CON CRÉDITOS]]&gt;0,ROUND(AVERAGE(ActividadesCom[[#This Row],[VALOR NIVEL 5]],ActividadesCom[[#This Row],[VALOR NIVEL 4]],ActividadesCom[[#This Row],[VALOR NIVEL 3]],ActividadesCom[[#This Row],[VALOR NIVEL 2]],ActividadesCom[[#This Row],[VALOR NIVEL 1]]),0),"")</f>
        <v>2</v>
      </c>
      <c r="G816" s="5" t="str">
        <f>IF(ActividadesCom[[#This Row],[PROMEDIO]]="","",IF(ActividadesCom[[#This Row],[PROMEDIO]]&gt;=4,"EXCELENTE",IF(ActividadesCom[[#This Row],[PROMEDIO]]&gt;=3,"NOTABLE",IF(ActividadesCom[[#This Row],[PROMEDIO]]&gt;=2,"BUENO",IF(ActividadesCom[[#This Row],[PROMEDIO]]=1,"SUFICIENTE","")))))</f>
        <v>BUENO</v>
      </c>
      <c r="H816" s="5">
        <f>MAX(ActividadesCom[[#This Row],[PERÍODO 1]],ActividadesCom[[#This Row],[PERÍODO 2]],ActividadesCom[[#This Row],[PERÍODO 3]],ActividadesCom[[#This Row],[PERÍODO 4]],ActividadesCom[[#This Row],[PERÍODO 5]])</f>
        <v>20191</v>
      </c>
      <c r="I816" s="10" t="s">
        <v>799</v>
      </c>
      <c r="J816" s="5">
        <v>20183</v>
      </c>
      <c r="K816" s="5" t="s">
        <v>4010</v>
      </c>
      <c r="L816" s="5">
        <f>IF(ActividadesCom[[#This Row],[NIVEL 1]]&lt;&gt;0,VLOOKUP(ActividadesCom[[#This Row],[NIVEL 1]],Catálogo!A:B,2,FALSE),"")</f>
        <v>2</v>
      </c>
      <c r="M816" s="5">
        <v>1</v>
      </c>
      <c r="N816" s="6" t="s">
        <v>849</v>
      </c>
      <c r="O816" s="5">
        <v>20181</v>
      </c>
      <c r="P816" s="5" t="s">
        <v>4010</v>
      </c>
      <c r="Q816" s="5">
        <f>IF(ActividadesCom[[#This Row],[NIVEL 2]]&lt;&gt;0,VLOOKUP(ActividadesCom[[#This Row],[NIVEL 2]],Catálogo!A:B,2,FALSE),"")</f>
        <v>2</v>
      </c>
      <c r="R816" s="5">
        <v>1</v>
      </c>
      <c r="S816" s="6" t="s">
        <v>880</v>
      </c>
      <c r="T816" s="5">
        <v>20191</v>
      </c>
      <c r="U816" s="5" t="s">
        <v>4010</v>
      </c>
      <c r="V816" s="5">
        <f>IF(ActividadesCom[[#This Row],[NIVEL 3]]&lt;&gt;0,VLOOKUP(ActividadesCom[[#This Row],[NIVEL 3]],Catálogo!A:B,2,FALSE),"")</f>
        <v>2</v>
      </c>
      <c r="W816" s="5">
        <v>1</v>
      </c>
      <c r="X816" s="6" t="s">
        <v>535</v>
      </c>
      <c r="Y816" s="5">
        <v>20153</v>
      </c>
      <c r="Z816" s="5" t="s">
        <v>4010</v>
      </c>
      <c r="AA816" s="5">
        <f>IF(ActividadesCom[[#This Row],[NIVEL 4]]&lt;&gt;0,VLOOKUP(ActividadesCom[[#This Row],[NIVEL 4]],Catálogo!A:B,2,FALSE),"")</f>
        <v>2</v>
      </c>
      <c r="AB816" s="5">
        <v>1</v>
      </c>
      <c r="AC816" s="6" t="s">
        <v>2</v>
      </c>
      <c r="AD816" s="5">
        <v>20161</v>
      </c>
      <c r="AE816" s="5" t="s">
        <v>4010</v>
      </c>
      <c r="AF816" s="5">
        <f>IF(ActividadesCom[[#This Row],[NIVEL 5]]&lt;&gt;0,VLOOKUP(ActividadesCom[[#This Row],[NIVEL 5]],Catálogo!A:B,2,FALSE),"")</f>
        <v>2</v>
      </c>
      <c r="AG816" s="5">
        <v>1</v>
      </c>
      <c r="AH816" s="2"/>
      <c r="AI816" s="2"/>
    </row>
    <row r="817" spans="1:35" ht="30" hidden="1" customHeight="1" x14ac:dyDescent="0.25">
      <c r="A817" s="7">
        <v>15470028</v>
      </c>
      <c r="B817" s="97" t="str">
        <f>VLOOKUP(ActividadesCom[[#This Row],[NO. DE CONTROL]],'LISTADO ESTUDIANTES'!A:C,3,FALSE)</f>
        <v>CUPUL YERBES WILLIAM OSWALDO</v>
      </c>
      <c r="C817" s="97" t="str">
        <f>VLOOKUP(ActividadesCom[[#This Row],[NO. DE CONTROL]],'LISTADO ESTUDIANTES'!A:B,2,FALSE)</f>
        <v>ARQUITECTURA</v>
      </c>
      <c r="D817" s="18" t="str">
        <f>VLOOKUP(ActividadesCom[[#This Row],[NO. DE CONTROL]],'LISTADO ESTUDIANTES'!A:D,4,FALSE)</f>
        <v>BAJA</v>
      </c>
      <c r="E817" s="5">
        <f>SUM(ActividadesCom[[#This Row],[CRÉD. 1]],ActividadesCom[[#This Row],[CRÉD. 2]],ActividadesCom[[#This Row],[CRÉD. 3]],ActividadesCom[[#This Row],[CRÉD. 4]],ActividadesCom[[#This Row],[CRÉD. 5]])</f>
        <v>0</v>
      </c>
      <c r="F817" s="17" t="str">
        <f>IF(ActividadesCom[[#This Row],[ÚLTIMO SEMESTRE CON CRÉDITOS]]&gt;0,ROUND(AVERAGE(ActividadesCom[[#This Row],[VALOR NIVEL 5]],ActividadesCom[[#This Row],[VALOR NIVEL 4]],ActividadesCom[[#This Row],[VALOR NIVEL 3]],ActividadesCom[[#This Row],[VALOR NIVEL 2]],ActividadesCom[[#This Row],[VALOR NIVEL 1]]),0),"")</f>
        <v/>
      </c>
      <c r="G817" s="5" t="str">
        <f>IF(ActividadesCom[[#This Row],[PROMEDIO]]="","",IF(ActividadesCom[[#This Row],[PROMEDIO]]&gt;=4,"EXCELENTE",IF(ActividadesCom[[#This Row],[PROMEDIO]]&gt;=3,"NOTABLE",IF(ActividadesCom[[#This Row],[PROMEDIO]]&gt;=2,"BUENO",IF(ActividadesCom[[#This Row],[PROMEDIO]]=1,"SUFICIENTE","")))))</f>
        <v/>
      </c>
      <c r="H817" s="5">
        <f>MAX(ActividadesCom[[#This Row],[PERÍODO 1]],ActividadesCom[[#This Row],[PERÍODO 2]],ActividadesCom[[#This Row],[PERÍODO 3]],ActividadesCom[[#This Row],[PERÍODO 4]],ActividadesCom[[#This Row],[PERÍODO 5]])</f>
        <v>0</v>
      </c>
      <c r="I817" s="10"/>
      <c r="J817" s="5"/>
      <c r="K817" s="5"/>
      <c r="L817" s="5" t="str">
        <f>IF(ActividadesCom[[#This Row],[NIVEL 1]]&lt;&gt;0,VLOOKUP(ActividadesCom[[#This Row],[NIVEL 1]],Catálogo!A:B,2,FALSE),"")</f>
        <v/>
      </c>
      <c r="M817" s="5"/>
      <c r="N817" s="6"/>
      <c r="O817" s="5"/>
      <c r="P817" s="5"/>
      <c r="Q817" s="5" t="str">
        <f>IF(ActividadesCom[[#This Row],[NIVEL 2]]&lt;&gt;0,VLOOKUP(ActividadesCom[[#This Row],[NIVEL 2]],Catálogo!A:B,2,FALSE),"")</f>
        <v/>
      </c>
      <c r="R817" s="5"/>
      <c r="S817" s="6"/>
      <c r="T817" s="5"/>
      <c r="U817" s="5"/>
      <c r="V817" s="5" t="str">
        <f>IF(ActividadesCom[[#This Row],[NIVEL 3]]&lt;&gt;0,VLOOKUP(ActividadesCom[[#This Row],[NIVEL 3]],Catálogo!A:B,2,FALSE),"")</f>
        <v/>
      </c>
      <c r="W817" s="5"/>
      <c r="X817" s="6"/>
      <c r="Y817" s="5"/>
      <c r="Z817" s="5"/>
      <c r="AA817" s="5" t="str">
        <f>IF(ActividadesCom[[#This Row],[NIVEL 4]]&lt;&gt;0,VLOOKUP(ActividadesCom[[#This Row],[NIVEL 4]],Catálogo!A:B,2,FALSE),"")</f>
        <v/>
      </c>
      <c r="AB817" s="5"/>
      <c r="AC817" s="6"/>
      <c r="AD817" s="5"/>
      <c r="AE817" s="5"/>
      <c r="AF817" s="5" t="str">
        <f>IF(ActividadesCom[[#This Row],[NIVEL 5]]&lt;&gt;0,VLOOKUP(ActividadesCom[[#This Row],[NIVEL 5]],Catálogo!A:B,2,FALSE),"")</f>
        <v/>
      </c>
      <c r="AG817" s="5"/>
      <c r="AH817" s="2"/>
      <c r="AI817" s="2"/>
    </row>
    <row r="818" spans="1:35" ht="30" hidden="1" customHeight="1" x14ac:dyDescent="0.25">
      <c r="A818" s="7">
        <v>15470029</v>
      </c>
      <c r="B818" s="97" t="str">
        <f>VLOOKUP(ActividadesCom[[#This Row],[NO. DE CONTROL]],'LISTADO ESTUDIANTES'!A:C,3,FALSE)</f>
        <v>TRUJEQUE FLORES DIANA</v>
      </c>
      <c r="C818" s="97" t="str">
        <f>VLOOKUP(ActividadesCom[[#This Row],[NO. DE CONTROL]],'LISTADO ESTUDIANTES'!A:B,2,FALSE)</f>
        <v>ARQUITECTURA</v>
      </c>
      <c r="D818" s="18" t="str">
        <f>VLOOKUP(ActividadesCom[[#This Row],[NO. DE CONTROL]],'LISTADO ESTUDIANTES'!A:D,4,FALSE)</f>
        <v>BAJA</v>
      </c>
      <c r="E818" s="5">
        <f>SUM(ActividadesCom[[#This Row],[CRÉD. 1]],ActividadesCom[[#This Row],[CRÉD. 2]],ActividadesCom[[#This Row],[CRÉD. 3]],ActividadesCom[[#This Row],[CRÉD. 4]],ActividadesCom[[#This Row],[CRÉD. 5]])</f>
        <v>0</v>
      </c>
      <c r="F818" s="17" t="str">
        <f>IF(ActividadesCom[[#This Row],[ÚLTIMO SEMESTRE CON CRÉDITOS]]&gt;0,ROUND(AVERAGE(ActividadesCom[[#This Row],[VALOR NIVEL 5]],ActividadesCom[[#This Row],[VALOR NIVEL 4]],ActividadesCom[[#This Row],[VALOR NIVEL 3]],ActividadesCom[[#This Row],[VALOR NIVEL 2]],ActividadesCom[[#This Row],[VALOR NIVEL 1]]),0),"")</f>
        <v/>
      </c>
      <c r="G818" s="5" t="str">
        <f>IF(ActividadesCom[[#This Row],[PROMEDIO]]="","",IF(ActividadesCom[[#This Row],[PROMEDIO]]&gt;=4,"EXCELENTE",IF(ActividadesCom[[#This Row],[PROMEDIO]]&gt;=3,"NOTABLE",IF(ActividadesCom[[#This Row],[PROMEDIO]]&gt;=2,"BUENO",IF(ActividadesCom[[#This Row],[PROMEDIO]]=1,"SUFICIENTE","")))))</f>
        <v/>
      </c>
      <c r="H818" s="5">
        <f>MAX(ActividadesCom[[#This Row],[PERÍODO 1]],ActividadesCom[[#This Row],[PERÍODO 2]],ActividadesCom[[#This Row],[PERÍODO 3]],ActividadesCom[[#This Row],[PERÍODO 4]],ActividadesCom[[#This Row],[PERÍODO 5]])</f>
        <v>0</v>
      </c>
      <c r="I818" s="10"/>
      <c r="J818" s="5"/>
      <c r="K818" s="5"/>
      <c r="L818" s="5" t="str">
        <f>IF(ActividadesCom[[#This Row],[NIVEL 1]]&lt;&gt;0,VLOOKUP(ActividadesCom[[#This Row],[NIVEL 1]],Catálogo!A:B,2,FALSE),"")</f>
        <v/>
      </c>
      <c r="M818" s="5"/>
      <c r="N818" s="6"/>
      <c r="O818" s="5"/>
      <c r="P818" s="5"/>
      <c r="Q818" s="5" t="str">
        <f>IF(ActividadesCom[[#This Row],[NIVEL 2]]&lt;&gt;0,VLOOKUP(ActividadesCom[[#This Row],[NIVEL 2]],Catálogo!A:B,2,FALSE),"")</f>
        <v/>
      </c>
      <c r="R818" s="5"/>
      <c r="S818" s="6"/>
      <c r="T818" s="5"/>
      <c r="U818" s="5"/>
      <c r="V818" s="5" t="str">
        <f>IF(ActividadesCom[[#This Row],[NIVEL 3]]&lt;&gt;0,VLOOKUP(ActividadesCom[[#This Row],[NIVEL 3]],Catálogo!A:B,2,FALSE),"")</f>
        <v/>
      </c>
      <c r="W818" s="5"/>
      <c r="X818" s="6"/>
      <c r="Y818" s="5"/>
      <c r="Z818" s="5"/>
      <c r="AA818" s="5" t="str">
        <f>IF(ActividadesCom[[#This Row],[NIVEL 4]]&lt;&gt;0,VLOOKUP(ActividadesCom[[#This Row],[NIVEL 4]],Catálogo!A:B,2,FALSE),"")</f>
        <v/>
      </c>
      <c r="AB818" s="5"/>
      <c r="AC818" s="6"/>
      <c r="AD818" s="5"/>
      <c r="AE818" s="5"/>
      <c r="AF818" s="5" t="str">
        <f>IF(ActividadesCom[[#This Row],[NIVEL 5]]&lt;&gt;0,VLOOKUP(ActividadesCom[[#This Row],[NIVEL 5]],Catálogo!A:B,2,FALSE),"")</f>
        <v/>
      </c>
      <c r="AG818" s="5"/>
      <c r="AH818" s="2"/>
      <c r="AI818" s="2"/>
    </row>
    <row r="819" spans="1:35" ht="30" hidden="1" customHeight="1" x14ac:dyDescent="0.25">
      <c r="A819" s="7">
        <v>15470030</v>
      </c>
      <c r="B819" s="97" t="str">
        <f>VLOOKUP(ActividadesCom[[#This Row],[NO. DE CONTROL]],'LISTADO ESTUDIANTES'!A:C,3,FALSE)</f>
        <v>CORNELIO MARIN ROSA INES</v>
      </c>
      <c r="C819" s="97" t="str">
        <f>VLOOKUP(ActividadesCom[[#This Row],[NO. DE CONTROL]],'LISTADO ESTUDIANTES'!A:B,2,FALSE)</f>
        <v>ARQUITECTURA</v>
      </c>
      <c r="D819" s="18" t="str">
        <f>VLOOKUP(ActividadesCom[[#This Row],[NO. DE CONTROL]],'LISTADO ESTUDIANTES'!A:D,4,FALSE)</f>
        <v>EGRESADO(A)</v>
      </c>
      <c r="E819" s="5">
        <f>SUM(ActividadesCom[[#This Row],[CRÉD. 1]],ActividadesCom[[#This Row],[CRÉD. 2]],ActividadesCom[[#This Row],[CRÉD. 3]],ActividadesCom[[#This Row],[CRÉD. 4]],ActividadesCom[[#This Row],[CRÉD. 5]])</f>
        <v>5</v>
      </c>
      <c r="F819" s="17">
        <f>IF(ActividadesCom[[#This Row],[ÚLTIMO SEMESTRE CON CRÉDITOS]]&gt;0,ROUND(AVERAGE(ActividadesCom[[#This Row],[VALOR NIVEL 5]],ActividadesCom[[#This Row],[VALOR NIVEL 4]],ActividadesCom[[#This Row],[VALOR NIVEL 3]],ActividadesCom[[#This Row],[VALOR NIVEL 2]],ActividadesCom[[#This Row],[VALOR NIVEL 1]]),0),"")</f>
        <v>2</v>
      </c>
      <c r="G819" s="5" t="str">
        <f>IF(ActividadesCom[[#This Row],[PROMEDIO]]="","",IF(ActividadesCom[[#This Row],[PROMEDIO]]&gt;=4,"EXCELENTE",IF(ActividadesCom[[#This Row],[PROMEDIO]]&gt;=3,"NOTABLE",IF(ActividadesCom[[#This Row],[PROMEDIO]]&gt;=2,"BUENO",IF(ActividadesCom[[#This Row],[PROMEDIO]]=1,"SUFICIENTE","")))))</f>
        <v>BUENO</v>
      </c>
      <c r="H819" s="5">
        <f>MAX(ActividadesCom[[#This Row],[PERÍODO 1]],ActividadesCom[[#This Row],[PERÍODO 2]],ActividadesCom[[#This Row],[PERÍODO 3]],ActividadesCom[[#This Row],[PERÍODO 4]],ActividadesCom[[#This Row],[PERÍODO 5]])</f>
        <v>20183</v>
      </c>
      <c r="I819" s="10" t="s">
        <v>792</v>
      </c>
      <c r="J819" s="5">
        <v>20183</v>
      </c>
      <c r="K819" s="5" t="s">
        <v>4010</v>
      </c>
      <c r="L819" s="5">
        <f>IF(ActividadesCom[[#This Row],[NIVEL 1]]&lt;&gt;0,VLOOKUP(ActividadesCom[[#This Row],[NIVEL 1]],Catálogo!A:B,2,FALSE),"")</f>
        <v>2</v>
      </c>
      <c r="M819" s="5">
        <v>1</v>
      </c>
      <c r="N819" s="6" t="s">
        <v>793</v>
      </c>
      <c r="O819" s="5">
        <v>20183</v>
      </c>
      <c r="P819" s="5" t="s">
        <v>4010</v>
      </c>
      <c r="Q819" s="5">
        <f>IF(ActividadesCom[[#This Row],[NIVEL 2]]&lt;&gt;0,VLOOKUP(ActividadesCom[[#This Row],[NIVEL 2]],Catálogo!A:B,2,FALSE),"")</f>
        <v>2</v>
      </c>
      <c r="R819" s="5">
        <v>1</v>
      </c>
      <c r="S819" s="6" t="s">
        <v>855</v>
      </c>
      <c r="T819" s="5">
        <v>20181</v>
      </c>
      <c r="U819" s="5" t="s">
        <v>4010</v>
      </c>
      <c r="V819" s="5">
        <f>IF(ActividadesCom[[#This Row],[NIVEL 3]]&lt;&gt;0,VLOOKUP(ActividadesCom[[#This Row],[NIVEL 3]],Catálogo!A:B,2,FALSE),"")</f>
        <v>2</v>
      </c>
      <c r="W819" s="5">
        <v>1</v>
      </c>
      <c r="X819" s="6" t="s">
        <v>856</v>
      </c>
      <c r="Y819" s="5">
        <v>20181</v>
      </c>
      <c r="Z819" s="5" t="s">
        <v>4010</v>
      </c>
      <c r="AA819" s="5">
        <f>IF(ActividadesCom[[#This Row],[NIVEL 4]]&lt;&gt;0,VLOOKUP(ActividadesCom[[#This Row],[NIVEL 4]],Catálogo!A:B,2,FALSE),"")</f>
        <v>2</v>
      </c>
      <c r="AB819" s="5">
        <v>1</v>
      </c>
      <c r="AC819" s="6" t="s">
        <v>408</v>
      </c>
      <c r="AD819" s="5">
        <v>20171</v>
      </c>
      <c r="AE819" s="5" t="s">
        <v>4010</v>
      </c>
      <c r="AF819" s="5">
        <f>IF(ActividadesCom[[#This Row],[NIVEL 5]]&lt;&gt;0,VLOOKUP(ActividadesCom[[#This Row],[NIVEL 5]],Catálogo!A:B,2,FALSE),"")</f>
        <v>2</v>
      </c>
      <c r="AG819" s="5">
        <v>1</v>
      </c>
      <c r="AH819" s="2"/>
      <c r="AI819" s="2"/>
    </row>
    <row r="820" spans="1:35" ht="30" hidden="1" customHeight="1" x14ac:dyDescent="0.25">
      <c r="A820" s="7">
        <v>15470031</v>
      </c>
      <c r="B820" s="97" t="str">
        <f>VLOOKUP(ActividadesCom[[#This Row],[NO. DE CONTROL]],'LISTADO ESTUDIANTES'!A:C,3,FALSE)</f>
        <v>ESTRELLA XOOL HENRY FRANCISCO</v>
      </c>
      <c r="C820" s="97" t="str">
        <f>VLOOKUP(ActividadesCom[[#This Row],[NO. DE CONTROL]],'LISTADO ESTUDIANTES'!A:B,2,FALSE)</f>
        <v>ARQUITECTURA</v>
      </c>
      <c r="D820" s="18" t="str">
        <f>VLOOKUP(ActividadesCom[[#This Row],[NO. DE CONTROL]],'LISTADO ESTUDIANTES'!A:D,4,FALSE)</f>
        <v>BAJA</v>
      </c>
      <c r="E820" s="5">
        <f>SUM(ActividadesCom[[#This Row],[CRÉD. 1]],ActividadesCom[[#This Row],[CRÉD. 2]],ActividadesCom[[#This Row],[CRÉD. 3]],ActividadesCom[[#This Row],[CRÉD. 4]],ActividadesCom[[#This Row],[CRÉD. 5]])</f>
        <v>0</v>
      </c>
      <c r="F820" s="17" t="str">
        <f>IF(ActividadesCom[[#This Row],[ÚLTIMO SEMESTRE CON CRÉDITOS]]&gt;0,ROUND(AVERAGE(ActividadesCom[[#This Row],[VALOR NIVEL 5]],ActividadesCom[[#This Row],[VALOR NIVEL 4]],ActividadesCom[[#This Row],[VALOR NIVEL 3]],ActividadesCom[[#This Row],[VALOR NIVEL 2]],ActividadesCom[[#This Row],[VALOR NIVEL 1]]),0),"")</f>
        <v/>
      </c>
      <c r="G820" s="5" t="str">
        <f>IF(ActividadesCom[[#This Row],[PROMEDIO]]="","",IF(ActividadesCom[[#This Row],[PROMEDIO]]&gt;=4,"EXCELENTE",IF(ActividadesCom[[#This Row],[PROMEDIO]]&gt;=3,"NOTABLE",IF(ActividadesCom[[#This Row],[PROMEDIO]]&gt;=2,"BUENO",IF(ActividadesCom[[#This Row],[PROMEDIO]]=1,"SUFICIENTE","")))))</f>
        <v/>
      </c>
      <c r="H820" s="5">
        <f>MAX(ActividadesCom[[#This Row],[PERÍODO 1]],ActividadesCom[[#This Row],[PERÍODO 2]],ActividadesCom[[#This Row],[PERÍODO 3]],ActividadesCom[[#This Row],[PERÍODO 4]],ActividadesCom[[#This Row],[PERÍODO 5]])</f>
        <v>0</v>
      </c>
      <c r="I820" s="10"/>
      <c r="J820" s="5"/>
      <c r="K820" s="5"/>
      <c r="L820" s="5" t="str">
        <f>IF(ActividadesCom[[#This Row],[NIVEL 1]]&lt;&gt;0,VLOOKUP(ActividadesCom[[#This Row],[NIVEL 1]],Catálogo!A:B,2,FALSE),"")</f>
        <v/>
      </c>
      <c r="M820" s="5"/>
      <c r="N820" s="6"/>
      <c r="O820" s="5"/>
      <c r="P820" s="5"/>
      <c r="Q820" s="5" t="str">
        <f>IF(ActividadesCom[[#This Row],[NIVEL 2]]&lt;&gt;0,VLOOKUP(ActividadesCom[[#This Row],[NIVEL 2]],Catálogo!A:B,2,FALSE),"")</f>
        <v/>
      </c>
      <c r="R820" s="5"/>
      <c r="S820" s="6"/>
      <c r="T820" s="5"/>
      <c r="U820" s="5"/>
      <c r="V820" s="5" t="str">
        <f>IF(ActividadesCom[[#This Row],[NIVEL 3]]&lt;&gt;0,VLOOKUP(ActividadesCom[[#This Row],[NIVEL 3]],Catálogo!A:B,2,FALSE),"")</f>
        <v/>
      </c>
      <c r="W820" s="5"/>
      <c r="X820" s="6"/>
      <c r="Y820" s="5"/>
      <c r="Z820" s="5"/>
      <c r="AA820" s="5" t="str">
        <f>IF(ActividadesCom[[#This Row],[NIVEL 4]]&lt;&gt;0,VLOOKUP(ActividadesCom[[#This Row],[NIVEL 4]],Catálogo!A:B,2,FALSE),"")</f>
        <v/>
      </c>
      <c r="AB820" s="5"/>
      <c r="AC820" s="6"/>
      <c r="AD820" s="5"/>
      <c r="AE820" s="5"/>
      <c r="AF820" s="5" t="str">
        <f>IF(ActividadesCom[[#This Row],[NIVEL 5]]&lt;&gt;0,VLOOKUP(ActividadesCom[[#This Row],[NIVEL 5]],Catálogo!A:B,2,FALSE),"")</f>
        <v/>
      </c>
      <c r="AG820" s="5"/>
      <c r="AH820" s="2"/>
      <c r="AI820" s="2"/>
    </row>
    <row r="821" spans="1:35" ht="30" hidden="1" customHeight="1" x14ac:dyDescent="0.25">
      <c r="A821" s="7">
        <v>15470032</v>
      </c>
      <c r="B821" s="97" t="str">
        <f>VLOOKUP(ActividadesCom[[#This Row],[NO. DE CONTROL]],'LISTADO ESTUDIANTES'!A:C,3,FALSE)</f>
        <v>AVILA PEREZ JOSE AGUSTIN</v>
      </c>
      <c r="C821" s="97" t="str">
        <f>VLOOKUP(ActividadesCom[[#This Row],[NO. DE CONTROL]],'LISTADO ESTUDIANTES'!A:B,2,FALSE)</f>
        <v>ARQUITECTURA</v>
      </c>
      <c r="D821" s="18" t="str">
        <f>VLOOKUP(ActividadesCom[[#This Row],[NO. DE CONTROL]],'LISTADO ESTUDIANTES'!A:D,4,FALSE)</f>
        <v>BAJA</v>
      </c>
      <c r="E821" s="5">
        <f>SUM(ActividadesCom[[#This Row],[CRÉD. 1]],ActividadesCom[[#This Row],[CRÉD. 2]],ActividadesCom[[#This Row],[CRÉD. 3]],ActividadesCom[[#This Row],[CRÉD. 4]],ActividadesCom[[#This Row],[CRÉD. 5]])</f>
        <v>0</v>
      </c>
      <c r="F821" s="17" t="str">
        <f>IF(ActividadesCom[[#This Row],[ÚLTIMO SEMESTRE CON CRÉDITOS]]&gt;0,ROUND(AVERAGE(ActividadesCom[[#This Row],[VALOR NIVEL 5]],ActividadesCom[[#This Row],[VALOR NIVEL 4]],ActividadesCom[[#This Row],[VALOR NIVEL 3]],ActividadesCom[[#This Row],[VALOR NIVEL 2]],ActividadesCom[[#This Row],[VALOR NIVEL 1]]),0),"")</f>
        <v/>
      </c>
      <c r="G821" s="5" t="str">
        <f>IF(ActividadesCom[[#This Row],[PROMEDIO]]="","",IF(ActividadesCom[[#This Row],[PROMEDIO]]&gt;=4,"EXCELENTE",IF(ActividadesCom[[#This Row],[PROMEDIO]]&gt;=3,"NOTABLE",IF(ActividadesCom[[#This Row],[PROMEDIO]]&gt;=2,"BUENO",IF(ActividadesCom[[#This Row],[PROMEDIO]]=1,"SUFICIENTE","")))))</f>
        <v/>
      </c>
      <c r="H821" s="5">
        <f>MAX(ActividadesCom[[#This Row],[PERÍODO 1]],ActividadesCom[[#This Row],[PERÍODO 2]],ActividadesCom[[#This Row],[PERÍODO 3]],ActividadesCom[[#This Row],[PERÍODO 4]],ActividadesCom[[#This Row],[PERÍODO 5]])</f>
        <v>0</v>
      </c>
      <c r="I821" s="10"/>
      <c r="J821" s="5"/>
      <c r="K821" s="5"/>
      <c r="L821" s="5" t="str">
        <f>IF(ActividadesCom[[#This Row],[NIVEL 1]]&lt;&gt;0,VLOOKUP(ActividadesCom[[#This Row],[NIVEL 1]],Catálogo!A:B,2,FALSE),"")</f>
        <v/>
      </c>
      <c r="M821" s="5"/>
      <c r="N821" s="6"/>
      <c r="O821" s="5"/>
      <c r="P821" s="5"/>
      <c r="Q821" s="5" t="str">
        <f>IF(ActividadesCom[[#This Row],[NIVEL 2]]&lt;&gt;0,VLOOKUP(ActividadesCom[[#This Row],[NIVEL 2]],Catálogo!A:B,2,FALSE),"")</f>
        <v/>
      </c>
      <c r="R821" s="5"/>
      <c r="S821" s="6"/>
      <c r="T821" s="5"/>
      <c r="U821" s="5"/>
      <c r="V821" s="5" t="str">
        <f>IF(ActividadesCom[[#This Row],[NIVEL 3]]&lt;&gt;0,VLOOKUP(ActividadesCom[[#This Row],[NIVEL 3]],Catálogo!A:B,2,FALSE),"")</f>
        <v/>
      </c>
      <c r="W821" s="5"/>
      <c r="X821" s="6"/>
      <c r="Y821" s="5"/>
      <c r="Z821" s="5"/>
      <c r="AA821" s="5" t="str">
        <f>IF(ActividadesCom[[#This Row],[NIVEL 4]]&lt;&gt;0,VLOOKUP(ActividadesCom[[#This Row],[NIVEL 4]],Catálogo!A:B,2,FALSE),"")</f>
        <v/>
      </c>
      <c r="AB821" s="5"/>
      <c r="AC821" s="6"/>
      <c r="AD821" s="5"/>
      <c r="AE821" s="5"/>
      <c r="AF821" s="5" t="str">
        <f>IF(ActividadesCom[[#This Row],[NIVEL 5]]&lt;&gt;0,VLOOKUP(ActividadesCom[[#This Row],[NIVEL 5]],Catálogo!A:B,2,FALSE),"")</f>
        <v/>
      </c>
      <c r="AG821" s="5"/>
      <c r="AH821" s="2"/>
      <c r="AI821" s="2"/>
    </row>
    <row r="822" spans="1:35" ht="30" hidden="1" customHeight="1" x14ac:dyDescent="0.25">
      <c r="A822" s="7">
        <v>15470033</v>
      </c>
      <c r="B822" s="97" t="str">
        <f>VLOOKUP(ActividadesCom[[#This Row],[NO. DE CONTROL]],'LISTADO ESTUDIANTES'!A:C,3,FALSE)</f>
        <v>SOLIS GONGORA FRANCISCO IVAN</v>
      </c>
      <c r="C822" s="97" t="str">
        <f>VLOOKUP(ActividadesCom[[#This Row],[NO. DE CONTROL]],'LISTADO ESTUDIANTES'!A:B,2,FALSE)</f>
        <v>ARQUITECTURA</v>
      </c>
      <c r="D822" s="18" t="str">
        <f>VLOOKUP(ActividadesCom[[#This Row],[NO. DE CONTROL]],'LISTADO ESTUDIANTES'!A:D,4,FALSE)</f>
        <v>BAJA</v>
      </c>
      <c r="E822" s="5">
        <f>SUM(ActividadesCom[[#This Row],[CRÉD. 1]],ActividadesCom[[#This Row],[CRÉD. 2]],ActividadesCom[[#This Row],[CRÉD. 3]],ActividadesCom[[#This Row],[CRÉD. 4]],ActividadesCom[[#This Row],[CRÉD. 5]])</f>
        <v>0</v>
      </c>
      <c r="F822" s="17" t="str">
        <f>IF(ActividadesCom[[#This Row],[ÚLTIMO SEMESTRE CON CRÉDITOS]]&gt;0,ROUND(AVERAGE(ActividadesCom[[#This Row],[VALOR NIVEL 5]],ActividadesCom[[#This Row],[VALOR NIVEL 4]],ActividadesCom[[#This Row],[VALOR NIVEL 3]],ActividadesCom[[#This Row],[VALOR NIVEL 2]],ActividadesCom[[#This Row],[VALOR NIVEL 1]]),0),"")</f>
        <v/>
      </c>
      <c r="G822" s="5" t="str">
        <f>IF(ActividadesCom[[#This Row],[PROMEDIO]]="","",IF(ActividadesCom[[#This Row],[PROMEDIO]]&gt;=4,"EXCELENTE",IF(ActividadesCom[[#This Row],[PROMEDIO]]&gt;=3,"NOTABLE",IF(ActividadesCom[[#This Row],[PROMEDIO]]&gt;=2,"BUENO",IF(ActividadesCom[[#This Row],[PROMEDIO]]=1,"SUFICIENTE","")))))</f>
        <v/>
      </c>
      <c r="H822" s="5">
        <f>MAX(ActividadesCom[[#This Row],[PERÍODO 1]],ActividadesCom[[#This Row],[PERÍODO 2]],ActividadesCom[[#This Row],[PERÍODO 3]],ActividadesCom[[#This Row],[PERÍODO 4]],ActividadesCom[[#This Row],[PERÍODO 5]])</f>
        <v>0</v>
      </c>
      <c r="I822" s="10"/>
      <c r="J822" s="5"/>
      <c r="K822" s="5"/>
      <c r="L822" s="5" t="str">
        <f>IF(ActividadesCom[[#This Row],[NIVEL 1]]&lt;&gt;0,VLOOKUP(ActividadesCom[[#This Row],[NIVEL 1]],Catálogo!A:B,2,FALSE),"")</f>
        <v/>
      </c>
      <c r="M822" s="5"/>
      <c r="N822" s="6"/>
      <c r="O822" s="5"/>
      <c r="P822" s="5"/>
      <c r="Q822" s="5" t="str">
        <f>IF(ActividadesCom[[#This Row],[NIVEL 2]]&lt;&gt;0,VLOOKUP(ActividadesCom[[#This Row],[NIVEL 2]],Catálogo!A:B,2,FALSE),"")</f>
        <v/>
      </c>
      <c r="R822" s="5"/>
      <c r="S822" s="6"/>
      <c r="T822" s="5"/>
      <c r="U822" s="5"/>
      <c r="V822" s="5" t="str">
        <f>IF(ActividadesCom[[#This Row],[NIVEL 3]]&lt;&gt;0,VLOOKUP(ActividadesCom[[#This Row],[NIVEL 3]],Catálogo!A:B,2,FALSE),"")</f>
        <v/>
      </c>
      <c r="W822" s="5"/>
      <c r="X822" s="6"/>
      <c r="Y822" s="5"/>
      <c r="Z822" s="5"/>
      <c r="AA822" s="5" t="str">
        <f>IF(ActividadesCom[[#This Row],[NIVEL 4]]&lt;&gt;0,VLOOKUP(ActividadesCom[[#This Row],[NIVEL 4]],Catálogo!A:B,2,FALSE),"")</f>
        <v/>
      </c>
      <c r="AB822" s="5"/>
      <c r="AC822" s="6"/>
      <c r="AD822" s="5"/>
      <c r="AE822" s="5"/>
      <c r="AF822" s="5" t="str">
        <f>IF(ActividadesCom[[#This Row],[NIVEL 5]]&lt;&gt;0,VLOOKUP(ActividadesCom[[#This Row],[NIVEL 5]],Catálogo!A:B,2,FALSE),"")</f>
        <v/>
      </c>
      <c r="AG822" s="5"/>
      <c r="AH822" s="2"/>
      <c r="AI822" s="2"/>
    </row>
    <row r="823" spans="1:35" ht="30" hidden="1" customHeight="1" x14ac:dyDescent="0.25">
      <c r="A823" s="7">
        <v>15470034</v>
      </c>
      <c r="B823" s="97" t="str">
        <f>VLOOKUP(ActividadesCom[[#This Row],[NO. DE CONTROL]],'LISTADO ESTUDIANTES'!A:C,3,FALSE)</f>
        <v>HERNANDEZ BOLON YEINMI SELENE GISELLE</v>
      </c>
      <c r="C823" s="97" t="str">
        <f>VLOOKUP(ActividadesCom[[#This Row],[NO. DE CONTROL]],'LISTADO ESTUDIANTES'!A:B,2,FALSE)</f>
        <v>ARQUITECTURA</v>
      </c>
      <c r="D823" s="18" t="str">
        <f>VLOOKUP(ActividadesCom[[#This Row],[NO. DE CONTROL]],'LISTADO ESTUDIANTES'!A:D,4,FALSE)</f>
        <v>BAJA</v>
      </c>
      <c r="E823" s="5">
        <f>SUM(ActividadesCom[[#This Row],[CRÉD. 1]],ActividadesCom[[#This Row],[CRÉD. 2]],ActividadesCom[[#This Row],[CRÉD. 3]],ActividadesCom[[#This Row],[CRÉD. 4]],ActividadesCom[[#This Row],[CRÉD. 5]])</f>
        <v>0</v>
      </c>
      <c r="F823" s="17" t="str">
        <f>IF(ActividadesCom[[#This Row],[ÚLTIMO SEMESTRE CON CRÉDITOS]]&gt;0,ROUND(AVERAGE(ActividadesCom[[#This Row],[VALOR NIVEL 5]],ActividadesCom[[#This Row],[VALOR NIVEL 4]],ActividadesCom[[#This Row],[VALOR NIVEL 3]],ActividadesCom[[#This Row],[VALOR NIVEL 2]],ActividadesCom[[#This Row],[VALOR NIVEL 1]]),0),"")</f>
        <v/>
      </c>
      <c r="G823" s="5" t="str">
        <f>IF(ActividadesCom[[#This Row],[PROMEDIO]]="","",IF(ActividadesCom[[#This Row],[PROMEDIO]]&gt;=4,"EXCELENTE",IF(ActividadesCom[[#This Row],[PROMEDIO]]&gt;=3,"NOTABLE",IF(ActividadesCom[[#This Row],[PROMEDIO]]&gt;=2,"BUENO",IF(ActividadesCom[[#This Row],[PROMEDIO]]=1,"SUFICIENTE","")))))</f>
        <v/>
      </c>
      <c r="H823" s="5">
        <f>MAX(ActividadesCom[[#This Row],[PERÍODO 1]],ActividadesCom[[#This Row],[PERÍODO 2]],ActividadesCom[[#This Row],[PERÍODO 3]],ActividadesCom[[#This Row],[PERÍODO 4]],ActividadesCom[[#This Row],[PERÍODO 5]])</f>
        <v>0</v>
      </c>
      <c r="I823" s="10"/>
      <c r="J823" s="5"/>
      <c r="K823" s="5"/>
      <c r="L823" s="5" t="str">
        <f>IF(ActividadesCom[[#This Row],[NIVEL 1]]&lt;&gt;0,VLOOKUP(ActividadesCom[[#This Row],[NIVEL 1]],Catálogo!A:B,2,FALSE),"")</f>
        <v/>
      </c>
      <c r="M823" s="5"/>
      <c r="N823" s="6"/>
      <c r="O823" s="5"/>
      <c r="P823" s="5"/>
      <c r="Q823" s="5" t="str">
        <f>IF(ActividadesCom[[#This Row],[NIVEL 2]]&lt;&gt;0,VLOOKUP(ActividadesCom[[#This Row],[NIVEL 2]],Catálogo!A:B,2,FALSE),"")</f>
        <v/>
      </c>
      <c r="R823" s="5"/>
      <c r="S823" s="6"/>
      <c r="T823" s="5"/>
      <c r="U823" s="5"/>
      <c r="V823" s="5" t="str">
        <f>IF(ActividadesCom[[#This Row],[NIVEL 3]]&lt;&gt;0,VLOOKUP(ActividadesCom[[#This Row],[NIVEL 3]],Catálogo!A:B,2,FALSE),"")</f>
        <v/>
      </c>
      <c r="W823" s="5"/>
      <c r="X823" s="6"/>
      <c r="Y823" s="5"/>
      <c r="Z823" s="5"/>
      <c r="AA823" s="5" t="str">
        <f>IF(ActividadesCom[[#This Row],[NIVEL 4]]&lt;&gt;0,VLOOKUP(ActividadesCom[[#This Row],[NIVEL 4]],Catálogo!A:B,2,FALSE),"")</f>
        <v/>
      </c>
      <c r="AB823" s="5"/>
      <c r="AC823" s="6"/>
      <c r="AD823" s="5"/>
      <c r="AE823" s="5"/>
      <c r="AF823" s="5" t="str">
        <f>IF(ActividadesCom[[#This Row],[NIVEL 5]]&lt;&gt;0,VLOOKUP(ActividadesCom[[#This Row],[NIVEL 5]],Catálogo!A:B,2,FALSE),"")</f>
        <v/>
      </c>
      <c r="AG823" s="5"/>
      <c r="AH823" s="2"/>
      <c r="AI823" s="2"/>
    </row>
    <row r="824" spans="1:35" ht="30" hidden="1" customHeight="1" x14ac:dyDescent="0.25">
      <c r="A824" s="7">
        <v>15470035</v>
      </c>
      <c r="B824" s="97" t="str">
        <f>VLOOKUP(ActividadesCom[[#This Row],[NO. DE CONTROL]],'LISTADO ESTUDIANTES'!A:C,3,FALSE)</f>
        <v>PACHECO PANTI DANNY ARMANDO</v>
      </c>
      <c r="C824" s="97" t="str">
        <f>VLOOKUP(ActividadesCom[[#This Row],[NO. DE CONTROL]],'LISTADO ESTUDIANTES'!A:B,2,FALSE)</f>
        <v>ARQUITECTURA</v>
      </c>
      <c r="D824" s="18" t="str">
        <f>VLOOKUP(ActividadesCom[[#This Row],[NO. DE CONTROL]],'LISTADO ESTUDIANTES'!A:D,4,FALSE)</f>
        <v>BAJA</v>
      </c>
      <c r="E824" s="5">
        <f>SUM(ActividadesCom[[#This Row],[CRÉD. 1]],ActividadesCom[[#This Row],[CRÉD. 2]],ActividadesCom[[#This Row],[CRÉD. 3]],ActividadesCom[[#This Row],[CRÉD. 4]],ActividadesCom[[#This Row],[CRÉD. 5]])</f>
        <v>0</v>
      </c>
      <c r="F824" s="17" t="str">
        <f>IF(ActividadesCom[[#This Row],[ÚLTIMO SEMESTRE CON CRÉDITOS]]&gt;0,ROUND(AVERAGE(ActividadesCom[[#This Row],[VALOR NIVEL 5]],ActividadesCom[[#This Row],[VALOR NIVEL 4]],ActividadesCom[[#This Row],[VALOR NIVEL 3]],ActividadesCom[[#This Row],[VALOR NIVEL 2]],ActividadesCom[[#This Row],[VALOR NIVEL 1]]),0),"")</f>
        <v/>
      </c>
      <c r="G824" s="5" t="str">
        <f>IF(ActividadesCom[[#This Row],[PROMEDIO]]="","",IF(ActividadesCom[[#This Row],[PROMEDIO]]&gt;=4,"EXCELENTE",IF(ActividadesCom[[#This Row],[PROMEDIO]]&gt;=3,"NOTABLE",IF(ActividadesCom[[#This Row],[PROMEDIO]]&gt;=2,"BUENO",IF(ActividadesCom[[#This Row],[PROMEDIO]]=1,"SUFICIENTE","")))))</f>
        <v/>
      </c>
      <c r="H824" s="5">
        <f>MAX(ActividadesCom[[#This Row],[PERÍODO 1]],ActividadesCom[[#This Row],[PERÍODO 2]],ActividadesCom[[#This Row],[PERÍODO 3]],ActividadesCom[[#This Row],[PERÍODO 4]],ActividadesCom[[#This Row],[PERÍODO 5]])</f>
        <v>0</v>
      </c>
      <c r="I824" s="10"/>
      <c r="J824" s="5"/>
      <c r="K824" s="5"/>
      <c r="L824" s="5" t="str">
        <f>IF(ActividadesCom[[#This Row],[NIVEL 1]]&lt;&gt;0,VLOOKUP(ActividadesCom[[#This Row],[NIVEL 1]],Catálogo!A:B,2,FALSE),"")</f>
        <v/>
      </c>
      <c r="M824" s="5"/>
      <c r="N824" s="6"/>
      <c r="O824" s="5"/>
      <c r="P824" s="5"/>
      <c r="Q824" s="5" t="str">
        <f>IF(ActividadesCom[[#This Row],[NIVEL 2]]&lt;&gt;0,VLOOKUP(ActividadesCom[[#This Row],[NIVEL 2]],Catálogo!A:B,2,FALSE),"")</f>
        <v/>
      </c>
      <c r="R824" s="5"/>
      <c r="S824" s="6"/>
      <c r="T824" s="5"/>
      <c r="U824" s="5"/>
      <c r="V824" s="5" t="str">
        <f>IF(ActividadesCom[[#This Row],[NIVEL 3]]&lt;&gt;0,VLOOKUP(ActividadesCom[[#This Row],[NIVEL 3]],Catálogo!A:B,2,FALSE),"")</f>
        <v/>
      </c>
      <c r="W824" s="5"/>
      <c r="X824" s="6"/>
      <c r="Y824" s="5"/>
      <c r="Z824" s="5"/>
      <c r="AA824" s="5" t="str">
        <f>IF(ActividadesCom[[#This Row],[NIVEL 4]]&lt;&gt;0,VLOOKUP(ActividadesCom[[#This Row],[NIVEL 4]],Catálogo!A:B,2,FALSE),"")</f>
        <v/>
      </c>
      <c r="AB824" s="5"/>
      <c r="AC824" s="6"/>
      <c r="AD824" s="5"/>
      <c r="AE824" s="5"/>
      <c r="AF824" s="5" t="str">
        <f>IF(ActividadesCom[[#This Row],[NIVEL 5]]&lt;&gt;0,VLOOKUP(ActividadesCom[[#This Row],[NIVEL 5]],Catálogo!A:B,2,FALSE),"")</f>
        <v/>
      </c>
      <c r="AG824" s="5"/>
      <c r="AH824" s="2"/>
      <c r="AI824" s="2"/>
    </row>
    <row r="825" spans="1:35" ht="30" hidden="1" customHeight="1" x14ac:dyDescent="0.25">
      <c r="A825" s="7">
        <v>15470036</v>
      </c>
      <c r="B825" s="97" t="str">
        <f>VLOOKUP(ActividadesCom[[#This Row],[NO. DE CONTROL]],'LISTADO ESTUDIANTES'!A:C,3,FALSE)</f>
        <v>AMEZCUA POSADA AYLIN</v>
      </c>
      <c r="C825" s="97" t="str">
        <f>VLOOKUP(ActividadesCom[[#This Row],[NO. DE CONTROL]],'LISTADO ESTUDIANTES'!A:B,2,FALSE)</f>
        <v>ARQUITECTURA</v>
      </c>
      <c r="D825" s="18" t="str">
        <f>VLOOKUP(ActividadesCom[[#This Row],[NO. DE CONTROL]],'LISTADO ESTUDIANTES'!A:D,4,FALSE)</f>
        <v>EGRESADO(A)</v>
      </c>
      <c r="E825" s="5">
        <f>SUM(ActividadesCom[[#This Row],[CRÉD. 1]],ActividadesCom[[#This Row],[CRÉD. 2]],ActividadesCom[[#This Row],[CRÉD. 3]],ActividadesCom[[#This Row],[CRÉD. 4]],ActividadesCom[[#This Row],[CRÉD. 5]])</f>
        <v>5</v>
      </c>
      <c r="F825" s="17">
        <f>IF(ActividadesCom[[#This Row],[ÚLTIMO SEMESTRE CON CRÉDITOS]]&gt;0,ROUND(AVERAGE(ActividadesCom[[#This Row],[VALOR NIVEL 5]],ActividadesCom[[#This Row],[VALOR NIVEL 4]],ActividadesCom[[#This Row],[VALOR NIVEL 3]],ActividadesCom[[#This Row],[VALOR NIVEL 2]],ActividadesCom[[#This Row],[VALOR NIVEL 1]]),0),"")</f>
        <v>2</v>
      </c>
      <c r="G825" s="5" t="str">
        <f>IF(ActividadesCom[[#This Row],[PROMEDIO]]="","",IF(ActividadesCom[[#This Row],[PROMEDIO]]&gt;=4,"EXCELENTE",IF(ActividadesCom[[#This Row],[PROMEDIO]]&gt;=3,"NOTABLE",IF(ActividadesCom[[#This Row],[PROMEDIO]]&gt;=2,"BUENO",IF(ActividadesCom[[#This Row],[PROMEDIO]]=1,"SUFICIENTE","")))))</f>
        <v>BUENO</v>
      </c>
      <c r="H825" s="5">
        <f>MAX(ActividadesCom[[#This Row],[PERÍODO 1]],ActividadesCom[[#This Row],[PERÍODO 2]],ActividadesCom[[#This Row],[PERÍODO 3]],ActividadesCom[[#This Row],[PERÍODO 4]],ActividadesCom[[#This Row],[PERÍODO 5]])</f>
        <v>20191</v>
      </c>
      <c r="I825" s="10" t="s">
        <v>799</v>
      </c>
      <c r="J825" s="5">
        <v>20183</v>
      </c>
      <c r="K825" s="5" t="s">
        <v>4010</v>
      </c>
      <c r="L825" s="5">
        <f>IF(ActividadesCom[[#This Row],[NIVEL 1]]&lt;&gt;0,VLOOKUP(ActividadesCom[[#This Row],[NIVEL 1]],Catálogo!A:B,2,FALSE),"")</f>
        <v>2</v>
      </c>
      <c r="M825" s="5">
        <v>1</v>
      </c>
      <c r="N825" s="6" t="s">
        <v>798</v>
      </c>
      <c r="O825" s="5">
        <v>20183</v>
      </c>
      <c r="P825" s="5" t="s">
        <v>4010</v>
      </c>
      <c r="Q825" s="5">
        <f>IF(ActividadesCom[[#This Row],[NIVEL 2]]&lt;&gt;0,VLOOKUP(ActividadesCom[[#This Row],[NIVEL 2]],Catálogo!A:B,2,FALSE),"")</f>
        <v>2</v>
      </c>
      <c r="R825" s="5">
        <v>1</v>
      </c>
      <c r="S825" s="6" t="s">
        <v>915</v>
      </c>
      <c r="T825" s="5">
        <v>20191</v>
      </c>
      <c r="U825" s="5" t="s">
        <v>4010</v>
      </c>
      <c r="V825" s="5">
        <f>IF(ActividadesCom[[#This Row],[NIVEL 3]]&lt;&gt;0,VLOOKUP(ActividadesCom[[#This Row],[NIVEL 3]],Catálogo!A:B,2,FALSE),"")</f>
        <v>2</v>
      </c>
      <c r="W825" s="5">
        <v>1</v>
      </c>
      <c r="X825" s="6" t="s">
        <v>133</v>
      </c>
      <c r="Y825" s="5">
        <v>20183</v>
      </c>
      <c r="Z825" s="5" t="s">
        <v>4010</v>
      </c>
      <c r="AA825" s="5">
        <f>IF(ActividadesCom[[#This Row],[NIVEL 4]]&lt;&gt;0,VLOOKUP(ActividadesCom[[#This Row],[NIVEL 4]],Catálogo!A:B,2,FALSE),"")</f>
        <v>2</v>
      </c>
      <c r="AB825" s="5">
        <v>1</v>
      </c>
      <c r="AC825" s="6" t="s">
        <v>42</v>
      </c>
      <c r="AD825" s="5">
        <v>20171</v>
      </c>
      <c r="AE825" s="5" t="s">
        <v>4010</v>
      </c>
      <c r="AF825" s="5">
        <f>IF(ActividadesCom[[#This Row],[NIVEL 5]]&lt;&gt;0,VLOOKUP(ActividadesCom[[#This Row],[NIVEL 5]],Catálogo!A:B,2,FALSE),"")</f>
        <v>2</v>
      </c>
      <c r="AG825" s="5">
        <v>1</v>
      </c>
      <c r="AH825" s="2"/>
      <c r="AI825" s="2"/>
    </row>
    <row r="826" spans="1:35" ht="30" hidden="1" customHeight="1" x14ac:dyDescent="0.25">
      <c r="A826" s="7">
        <v>15470037</v>
      </c>
      <c r="B826" s="97" t="str">
        <f>VLOOKUP(ActividadesCom[[#This Row],[NO. DE CONTROL]],'LISTADO ESTUDIANTES'!A:C,3,FALSE)</f>
        <v>PADILLA PEREZ VIRGILIO</v>
      </c>
      <c r="C826" s="97" t="str">
        <f>VLOOKUP(ActividadesCom[[#This Row],[NO. DE CONTROL]],'LISTADO ESTUDIANTES'!A:B,2,FALSE)</f>
        <v>ARQUITECTURA</v>
      </c>
      <c r="D826" s="18" t="str">
        <f>VLOOKUP(ActividadesCom[[#This Row],[NO. DE CONTROL]],'LISTADO ESTUDIANTES'!A:D,4,FALSE)</f>
        <v>BAJA</v>
      </c>
      <c r="E826" s="5">
        <f>SUM(ActividadesCom[[#This Row],[CRÉD. 1]],ActividadesCom[[#This Row],[CRÉD. 2]],ActividadesCom[[#This Row],[CRÉD. 3]],ActividadesCom[[#This Row],[CRÉD. 4]],ActividadesCom[[#This Row],[CRÉD. 5]])</f>
        <v>0</v>
      </c>
      <c r="F826" s="17" t="str">
        <f>IF(ActividadesCom[[#This Row],[ÚLTIMO SEMESTRE CON CRÉDITOS]]&gt;0,ROUND(AVERAGE(ActividadesCom[[#This Row],[VALOR NIVEL 5]],ActividadesCom[[#This Row],[VALOR NIVEL 4]],ActividadesCom[[#This Row],[VALOR NIVEL 3]],ActividadesCom[[#This Row],[VALOR NIVEL 2]],ActividadesCom[[#This Row],[VALOR NIVEL 1]]),0),"")</f>
        <v/>
      </c>
      <c r="G826" s="5" t="str">
        <f>IF(ActividadesCom[[#This Row],[PROMEDIO]]="","",IF(ActividadesCom[[#This Row],[PROMEDIO]]&gt;=4,"EXCELENTE",IF(ActividadesCom[[#This Row],[PROMEDIO]]&gt;=3,"NOTABLE",IF(ActividadesCom[[#This Row],[PROMEDIO]]&gt;=2,"BUENO",IF(ActividadesCom[[#This Row],[PROMEDIO]]=1,"SUFICIENTE","")))))</f>
        <v/>
      </c>
      <c r="H826" s="5">
        <f>MAX(ActividadesCom[[#This Row],[PERÍODO 1]],ActividadesCom[[#This Row],[PERÍODO 2]],ActividadesCom[[#This Row],[PERÍODO 3]],ActividadesCom[[#This Row],[PERÍODO 4]],ActividadesCom[[#This Row],[PERÍODO 5]])</f>
        <v>0</v>
      </c>
      <c r="I826" s="10"/>
      <c r="J826" s="5"/>
      <c r="K826" s="5"/>
      <c r="L826" s="5" t="str">
        <f>IF(ActividadesCom[[#This Row],[NIVEL 1]]&lt;&gt;0,VLOOKUP(ActividadesCom[[#This Row],[NIVEL 1]],Catálogo!A:B,2,FALSE),"")</f>
        <v/>
      </c>
      <c r="M826" s="5"/>
      <c r="N826" s="6"/>
      <c r="O826" s="5"/>
      <c r="P826" s="5"/>
      <c r="Q826" s="5" t="str">
        <f>IF(ActividadesCom[[#This Row],[NIVEL 2]]&lt;&gt;0,VLOOKUP(ActividadesCom[[#This Row],[NIVEL 2]],Catálogo!A:B,2,FALSE),"")</f>
        <v/>
      </c>
      <c r="R826" s="5"/>
      <c r="S826" s="6"/>
      <c r="T826" s="5"/>
      <c r="U826" s="5"/>
      <c r="V826" s="5" t="str">
        <f>IF(ActividadesCom[[#This Row],[NIVEL 3]]&lt;&gt;0,VLOOKUP(ActividadesCom[[#This Row],[NIVEL 3]],Catálogo!A:B,2,FALSE),"")</f>
        <v/>
      </c>
      <c r="W826" s="5"/>
      <c r="X826" s="6"/>
      <c r="Y826" s="5"/>
      <c r="Z826" s="5"/>
      <c r="AA826" s="5" t="str">
        <f>IF(ActividadesCom[[#This Row],[NIVEL 4]]&lt;&gt;0,VLOOKUP(ActividadesCom[[#This Row],[NIVEL 4]],Catálogo!A:B,2,FALSE),"")</f>
        <v/>
      </c>
      <c r="AB826" s="5"/>
      <c r="AC826" s="6"/>
      <c r="AD826" s="5"/>
      <c r="AE826" s="5"/>
      <c r="AF826" s="5" t="str">
        <f>IF(ActividadesCom[[#This Row],[NIVEL 5]]&lt;&gt;0,VLOOKUP(ActividadesCom[[#This Row],[NIVEL 5]],Catálogo!A:B,2,FALSE),"")</f>
        <v/>
      </c>
      <c r="AG826" s="5"/>
      <c r="AH826" s="2"/>
      <c r="AI826" s="2"/>
    </row>
    <row r="827" spans="1:35" ht="30" hidden="1" customHeight="1" x14ac:dyDescent="0.25">
      <c r="A827" s="7">
        <v>15470038</v>
      </c>
      <c r="B827" s="97" t="str">
        <f>VLOOKUP(ActividadesCom[[#This Row],[NO. DE CONTROL]],'LISTADO ESTUDIANTES'!A:C,3,FALSE)</f>
        <v>HERNANDEZ CHI JOSUE ANDRES</v>
      </c>
      <c r="C827" s="97" t="str">
        <f>VLOOKUP(ActividadesCom[[#This Row],[NO. DE CONTROL]],'LISTADO ESTUDIANTES'!A:B,2,FALSE)</f>
        <v>ARQUITECTURA</v>
      </c>
      <c r="D827" s="18" t="str">
        <f>VLOOKUP(ActividadesCom[[#This Row],[NO. DE CONTROL]],'LISTADO ESTUDIANTES'!A:D,4,FALSE)</f>
        <v>BAJA</v>
      </c>
      <c r="E827" s="5">
        <f>SUM(ActividadesCom[[#This Row],[CRÉD. 1]],ActividadesCom[[#This Row],[CRÉD. 2]],ActividadesCom[[#This Row],[CRÉD. 3]],ActividadesCom[[#This Row],[CRÉD. 4]],ActividadesCom[[#This Row],[CRÉD. 5]])</f>
        <v>0</v>
      </c>
      <c r="F827" s="17" t="str">
        <f>IF(ActividadesCom[[#This Row],[ÚLTIMO SEMESTRE CON CRÉDITOS]]&gt;0,ROUND(AVERAGE(ActividadesCom[[#This Row],[VALOR NIVEL 5]],ActividadesCom[[#This Row],[VALOR NIVEL 4]],ActividadesCom[[#This Row],[VALOR NIVEL 3]],ActividadesCom[[#This Row],[VALOR NIVEL 2]],ActividadesCom[[#This Row],[VALOR NIVEL 1]]),0),"")</f>
        <v/>
      </c>
      <c r="G827" s="5" t="str">
        <f>IF(ActividadesCom[[#This Row],[PROMEDIO]]="","",IF(ActividadesCom[[#This Row],[PROMEDIO]]&gt;=4,"EXCELENTE",IF(ActividadesCom[[#This Row],[PROMEDIO]]&gt;=3,"NOTABLE",IF(ActividadesCom[[#This Row],[PROMEDIO]]&gt;=2,"BUENO",IF(ActividadesCom[[#This Row],[PROMEDIO]]=1,"SUFICIENTE","")))))</f>
        <v/>
      </c>
      <c r="H827" s="5">
        <f>MAX(ActividadesCom[[#This Row],[PERÍODO 1]],ActividadesCom[[#This Row],[PERÍODO 2]],ActividadesCom[[#This Row],[PERÍODO 3]],ActividadesCom[[#This Row],[PERÍODO 4]],ActividadesCom[[#This Row],[PERÍODO 5]])</f>
        <v>0</v>
      </c>
      <c r="I827" s="10"/>
      <c r="J827" s="5"/>
      <c r="K827" s="5"/>
      <c r="L827" s="5" t="str">
        <f>IF(ActividadesCom[[#This Row],[NIVEL 1]]&lt;&gt;0,VLOOKUP(ActividadesCom[[#This Row],[NIVEL 1]],Catálogo!A:B,2,FALSE),"")</f>
        <v/>
      </c>
      <c r="M827" s="5"/>
      <c r="N827" s="6"/>
      <c r="O827" s="5"/>
      <c r="P827" s="5"/>
      <c r="Q827" s="5" t="str">
        <f>IF(ActividadesCom[[#This Row],[NIVEL 2]]&lt;&gt;0,VLOOKUP(ActividadesCom[[#This Row],[NIVEL 2]],Catálogo!A:B,2,FALSE),"")</f>
        <v/>
      </c>
      <c r="R827" s="5"/>
      <c r="S827" s="6"/>
      <c r="T827" s="5"/>
      <c r="U827" s="5"/>
      <c r="V827" s="5" t="str">
        <f>IF(ActividadesCom[[#This Row],[NIVEL 3]]&lt;&gt;0,VLOOKUP(ActividadesCom[[#This Row],[NIVEL 3]],Catálogo!A:B,2,FALSE),"")</f>
        <v/>
      </c>
      <c r="W827" s="5"/>
      <c r="X827" s="6"/>
      <c r="Y827" s="5"/>
      <c r="Z827" s="5"/>
      <c r="AA827" s="5" t="str">
        <f>IF(ActividadesCom[[#This Row],[NIVEL 4]]&lt;&gt;0,VLOOKUP(ActividadesCom[[#This Row],[NIVEL 4]],Catálogo!A:B,2,FALSE),"")</f>
        <v/>
      </c>
      <c r="AB827" s="5"/>
      <c r="AC827" s="6"/>
      <c r="AD827" s="5"/>
      <c r="AE827" s="5"/>
      <c r="AF827" s="5" t="str">
        <f>IF(ActividadesCom[[#This Row],[NIVEL 5]]&lt;&gt;0,VLOOKUP(ActividadesCom[[#This Row],[NIVEL 5]],Catálogo!A:B,2,FALSE),"")</f>
        <v/>
      </c>
      <c r="AG827" s="5"/>
      <c r="AH827" s="2"/>
      <c r="AI827" s="2"/>
    </row>
    <row r="828" spans="1:35" ht="30" hidden="1" customHeight="1" x14ac:dyDescent="0.25">
      <c r="A828" s="7">
        <v>15470039</v>
      </c>
      <c r="B828" s="97" t="str">
        <f>VLOOKUP(ActividadesCom[[#This Row],[NO. DE CONTROL]],'LISTADO ESTUDIANTES'!A:C,3,FALSE)</f>
        <v>GARDUZA DELGADO FELIPE ANGEL</v>
      </c>
      <c r="C828" s="97" t="str">
        <f>VLOOKUP(ActividadesCom[[#This Row],[NO. DE CONTROL]],'LISTADO ESTUDIANTES'!A:B,2,FALSE)</f>
        <v>ARQUITECTURA</v>
      </c>
      <c r="D828" s="18" t="str">
        <f>VLOOKUP(ActividadesCom[[#This Row],[NO. DE CONTROL]],'LISTADO ESTUDIANTES'!A:D,4,FALSE)</f>
        <v>BAJA</v>
      </c>
      <c r="E828" s="5">
        <f>SUM(ActividadesCom[[#This Row],[CRÉD. 1]],ActividadesCom[[#This Row],[CRÉD. 2]],ActividadesCom[[#This Row],[CRÉD. 3]],ActividadesCom[[#This Row],[CRÉD. 4]],ActividadesCom[[#This Row],[CRÉD. 5]])</f>
        <v>1</v>
      </c>
      <c r="F828" s="17">
        <f>IF(ActividadesCom[[#This Row],[ÚLTIMO SEMESTRE CON CRÉDITOS]]&gt;0,ROUND(AVERAGE(ActividadesCom[[#This Row],[VALOR NIVEL 5]],ActividadesCom[[#This Row],[VALOR NIVEL 4]],ActividadesCom[[#This Row],[VALOR NIVEL 3]],ActividadesCom[[#This Row],[VALOR NIVEL 2]],ActividadesCom[[#This Row],[VALOR NIVEL 1]]),0),"")</f>
        <v>4</v>
      </c>
      <c r="G828" s="5" t="str">
        <f>IF(ActividadesCom[[#This Row],[PROMEDIO]]="","",IF(ActividadesCom[[#This Row],[PROMEDIO]]&gt;=4,"EXCELENTE",IF(ActividadesCom[[#This Row],[PROMEDIO]]&gt;=3,"NOTABLE",IF(ActividadesCom[[#This Row],[PROMEDIO]]&gt;=2,"BUENO",IF(ActividadesCom[[#This Row],[PROMEDIO]]=1,"SUFICIENTE","")))))</f>
        <v>EXCELENTE</v>
      </c>
      <c r="H828" s="5">
        <f>MAX(ActividadesCom[[#This Row],[PERÍODO 1]],ActividadesCom[[#This Row],[PERÍODO 2]],ActividadesCom[[#This Row],[PERÍODO 3]],ActividadesCom[[#This Row],[PERÍODO 4]],ActividadesCom[[#This Row],[PERÍODO 5]])</f>
        <v>20163</v>
      </c>
      <c r="I828" s="10" t="s">
        <v>4204</v>
      </c>
      <c r="J828" s="5">
        <v>20163</v>
      </c>
      <c r="K828" s="5" t="s">
        <v>4008</v>
      </c>
      <c r="L828" s="5">
        <f>IF(ActividadesCom[[#This Row],[NIVEL 1]]&lt;&gt;0,VLOOKUP(ActividadesCom[[#This Row],[NIVEL 1]],Catálogo!A:B,2,FALSE),"")</f>
        <v>4</v>
      </c>
      <c r="M828" s="5">
        <v>1</v>
      </c>
      <c r="N828" s="6"/>
      <c r="O828" s="5"/>
      <c r="P828" s="5"/>
      <c r="Q828" s="5" t="str">
        <f>IF(ActividadesCom[[#This Row],[NIVEL 2]]&lt;&gt;0,VLOOKUP(ActividadesCom[[#This Row],[NIVEL 2]],Catálogo!A:B,2,FALSE),"")</f>
        <v/>
      </c>
      <c r="R828" s="5"/>
      <c r="S828" s="6"/>
      <c r="T828" s="5"/>
      <c r="U828" s="5"/>
      <c r="V828" s="5" t="str">
        <f>IF(ActividadesCom[[#This Row],[NIVEL 3]]&lt;&gt;0,VLOOKUP(ActividadesCom[[#This Row],[NIVEL 3]],Catálogo!A:B,2,FALSE),"")</f>
        <v/>
      </c>
      <c r="W828" s="5"/>
      <c r="X828" s="6"/>
      <c r="Y828" s="5"/>
      <c r="Z828" s="5"/>
      <c r="AA828" s="5" t="str">
        <f>IF(ActividadesCom[[#This Row],[NIVEL 4]]&lt;&gt;0,VLOOKUP(ActividadesCom[[#This Row],[NIVEL 4]],Catálogo!A:B,2,FALSE),"")</f>
        <v/>
      </c>
      <c r="AB828" s="5"/>
      <c r="AC828" s="6"/>
      <c r="AD828" s="5"/>
      <c r="AE828" s="5"/>
      <c r="AF828" s="5" t="str">
        <f>IF(ActividadesCom[[#This Row],[NIVEL 5]]&lt;&gt;0,VLOOKUP(ActividadesCom[[#This Row],[NIVEL 5]],Catálogo!A:B,2,FALSE),"")</f>
        <v/>
      </c>
      <c r="AG828" s="5"/>
      <c r="AH828" s="2"/>
      <c r="AI828" s="2"/>
    </row>
    <row r="829" spans="1:35" ht="30" hidden="1" customHeight="1" x14ac:dyDescent="0.25">
      <c r="A829" s="7">
        <v>15470040</v>
      </c>
      <c r="B829" s="97" t="str">
        <f>VLOOKUP(ActividadesCom[[#This Row],[NO. DE CONTROL]],'LISTADO ESTUDIANTES'!A:C,3,FALSE)</f>
        <v>CRUZ MARTINEZ KEVIN  MARTIN</v>
      </c>
      <c r="C829" s="97" t="str">
        <f>VLOOKUP(ActividadesCom[[#This Row],[NO. DE CONTROL]],'LISTADO ESTUDIANTES'!A:B,2,FALSE)</f>
        <v>ARQUITECTURA</v>
      </c>
      <c r="D829" s="18" t="str">
        <f>VLOOKUP(ActividadesCom[[#This Row],[NO. DE CONTROL]],'LISTADO ESTUDIANTES'!A:D,4,FALSE)</f>
        <v>BAJA</v>
      </c>
      <c r="E829" s="5">
        <f>SUM(ActividadesCom[[#This Row],[CRÉD. 1]],ActividadesCom[[#This Row],[CRÉD. 2]],ActividadesCom[[#This Row],[CRÉD. 3]],ActividadesCom[[#This Row],[CRÉD. 4]],ActividadesCom[[#This Row],[CRÉD. 5]])</f>
        <v>0</v>
      </c>
      <c r="F829" s="17" t="str">
        <f>IF(ActividadesCom[[#This Row],[ÚLTIMO SEMESTRE CON CRÉDITOS]]&gt;0,ROUND(AVERAGE(ActividadesCom[[#This Row],[VALOR NIVEL 5]],ActividadesCom[[#This Row],[VALOR NIVEL 4]],ActividadesCom[[#This Row],[VALOR NIVEL 3]],ActividadesCom[[#This Row],[VALOR NIVEL 2]],ActividadesCom[[#This Row],[VALOR NIVEL 1]]),0),"")</f>
        <v/>
      </c>
      <c r="G829" s="5" t="str">
        <f>IF(ActividadesCom[[#This Row],[PROMEDIO]]="","",IF(ActividadesCom[[#This Row],[PROMEDIO]]&gt;=4,"EXCELENTE",IF(ActividadesCom[[#This Row],[PROMEDIO]]&gt;=3,"NOTABLE",IF(ActividadesCom[[#This Row],[PROMEDIO]]&gt;=2,"BUENO",IF(ActividadesCom[[#This Row],[PROMEDIO]]=1,"SUFICIENTE","")))))</f>
        <v/>
      </c>
      <c r="H829" s="5">
        <f>MAX(ActividadesCom[[#This Row],[PERÍODO 1]],ActividadesCom[[#This Row],[PERÍODO 2]],ActividadesCom[[#This Row],[PERÍODO 3]],ActividadesCom[[#This Row],[PERÍODO 4]],ActividadesCom[[#This Row],[PERÍODO 5]])</f>
        <v>0</v>
      </c>
      <c r="I829" s="10"/>
      <c r="J829" s="5"/>
      <c r="K829" s="5"/>
      <c r="L829" s="5" t="str">
        <f>IF(ActividadesCom[[#This Row],[NIVEL 1]]&lt;&gt;0,VLOOKUP(ActividadesCom[[#This Row],[NIVEL 1]],Catálogo!A:B,2,FALSE),"")</f>
        <v/>
      </c>
      <c r="M829" s="5"/>
      <c r="N829" s="6"/>
      <c r="O829" s="5"/>
      <c r="P829" s="5"/>
      <c r="Q829" s="5" t="str">
        <f>IF(ActividadesCom[[#This Row],[NIVEL 2]]&lt;&gt;0,VLOOKUP(ActividadesCom[[#This Row],[NIVEL 2]],Catálogo!A:B,2,FALSE),"")</f>
        <v/>
      </c>
      <c r="R829" s="5"/>
      <c r="S829" s="6"/>
      <c r="T829" s="5"/>
      <c r="U829" s="5"/>
      <c r="V829" s="5" t="str">
        <f>IF(ActividadesCom[[#This Row],[NIVEL 3]]&lt;&gt;0,VLOOKUP(ActividadesCom[[#This Row],[NIVEL 3]],Catálogo!A:B,2,FALSE),"")</f>
        <v/>
      </c>
      <c r="W829" s="5"/>
      <c r="X829" s="6"/>
      <c r="Y829" s="5"/>
      <c r="Z829" s="5"/>
      <c r="AA829" s="5" t="str">
        <f>IF(ActividadesCom[[#This Row],[NIVEL 4]]&lt;&gt;0,VLOOKUP(ActividadesCom[[#This Row],[NIVEL 4]],Catálogo!A:B,2,FALSE),"")</f>
        <v/>
      </c>
      <c r="AB829" s="5"/>
      <c r="AC829" s="6"/>
      <c r="AD829" s="5"/>
      <c r="AE829" s="5"/>
      <c r="AF829" s="5" t="str">
        <f>IF(ActividadesCom[[#This Row],[NIVEL 5]]&lt;&gt;0,VLOOKUP(ActividadesCom[[#This Row],[NIVEL 5]],Catálogo!A:B,2,FALSE),"")</f>
        <v/>
      </c>
      <c r="AG829" s="5"/>
      <c r="AH829" s="2"/>
      <c r="AI829" s="2"/>
    </row>
    <row r="830" spans="1:35" ht="30" hidden="1" customHeight="1" x14ac:dyDescent="0.25">
      <c r="A830" s="7">
        <v>15470041</v>
      </c>
      <c r="B830" s="97" t="str">
        <f>VLOOKUP(ActividadesCom[[#This Row],[NO. DE CONTROL]],'LISTADO ESTUDIANTES'!A:C,3,FALSE)</f>
        <v>CANO NAVARRO HUGO ANDRÉS</v>
      </c>
      <c r="C830" s="97" t="str">
        <f>VLOOKUP(ActividadesCom[[#This Row],[NO. DE CONTROL]],'LISTADO ESTUDIANTES'!A:B,2,FALSE)</f>
        <v>ARQUITECTURA</v>
      </c>
      <c r="D830" s="18" t="str">
        <f>VLOOKUP(ActividadesCom[[#This Row],[NO. DE CONTROL]],'LISTADO ESTUDIANTES'!A:D,4,FALSE)</f>
        <v>BAJA</v>
      </c>
      <c r="E830" s="5">
        <f>SUM(ActividadesCom[[#This Row],[CRÉD. 1]],ActividadesCom[[#This Row],[CRÉD. 2]],ActividadesCom[[#This Row],[CRÉD. 3]],ActividadesCom[[#This Row],[CRÉD. 4]],ActividadesCom[[#This Row],[CRÉD. 5]])</f>
        <v>0</v>
      </c>
      <c r="F830" s="17" t="str">
        <f>IF(ActividadesCom[[#This Row],[ÚLTIMO SEMESTRE CON CRÉDITOS]]&gt;0,ROUND(AVERAGE(ActividadesCom[[#This Row],[VALOR NIVEL 5]],ActividadesCom[[#This Row],[VALOR NIVEL 4]],ActividadesCom[[#This Row],[VALOR NIVEL 3]],ActividadesCom[[#This Row],[VALOR NIVEL 2]],ActividadesCom[[#This Row],[VALOR NIVEL 1]]),0),"")</f>
        <v/>
      </c>
      <c r="G830" s="5" t="str">
        <f>IF(ActividadesCom[[#This Row],[PROMEDIO]]="","",IF(ActividadesCom[[#This Row],[PROMEDIO]]&gt;=4,"EXCELENTE",IF(ActividadesCom[[#This Row],[PROMEDIO]]&gt;=3,"NOTABLE",IF(ActividadesCom[[#This Row],[PROMEDIO]]&gt;=2,"BUENO",IF(ActividadesCom[[#This Row],[PROMEDIO]]=1,"SUFICIENTE","")))))</f>
        <v/>
      </c>
      <c r="H830" s="5">
        <f>MAX(ActividadesCom[[#This Row],[PERÍODO 1]],ActividadesCom[[#This Row],[PERÍODO 2]],ActividadesCom[[#This Row],[PERÍODO 3]],ActividadesCom[[#This Row],[PERÍODO 4]],ActividadesCom[[#This Row],[PERÍODO 5]])</f>
        <v>0</v>
      </c>
      <c r="I830" s="6"/>
      <c r="J830" s="5"/>
      <c r="K830" s="5"/>
      <c r="L830" s="5" t="str">
        <f>IF(ActividadesCom[[#This Row],[NIVEL 1]]&lt;&gt;0,VLOOKUP(ActividadesCom[[#This Row],[NIVEL 1]],Catálogo!A:B,2,FALSE),"")</f>
        <v/>
      </c>
      <c r="M830" s="5"/>
      <c r="N830" s="6"/>
      <c r="O830" s="5"/>
      <c r="P830" s="5"/>
      <c r="Q830" s="5" t="str">
        <f>IF(ActividadesCom[[#This Row],[NIVEL 2]]&lt;&gt;0,VLOOKUP(ActividadesCom[[#This Row],[NIVEL 2]],Catálogo!A:B,2,FALSE),"")</f>
        <v/>
      </c>
      <c r="R830" s="11"/>
      <c r="S830" s="12"/>
      <c r="T830" s="11"/>
      <c r="U830" s="11"/>
      <c r="V830" s="5" t="str">
        <f>IF(ActividadesCom[[#This Row],[NIVEL 3]]&lt;&gt;0,VLOOKUP(ActividadesCom[[#This Row],[NIVEL 3]],Catálogo!A:B,2,FALSE),"")</f>
        <v/>
      </c>
      <c r="W830" s="11"/>
      <c r="X830" s="6"/>
      <c r="Y830" s="5"/>
      <c r="Z830" s="5"/>
      <c r="AA830" s="5" t="str">
        <f>IF(ActividadesCom[[#This Row],[NIVEL 4]]&lt;&gt;0,VLOOKUP(ActividadesCom[[#This Row],[NIVEL 4]],Catálogo!A:B,2,FALSE),"")</f>
        <v/>
      </c>
      <c r="AB830" s="5"/>
      <c r="AC830" s="6"/>
      <c r="AD830" s="5"/>
      <c r="AE830" s="5"/>
      <c r="AF830" s="5" t="str">
        <f>IF(ActividadesCom[[#This Row],[NIVEL 5]]&lt;&gt;0,VLOOKUP(ActividadesCom[[#This Row],[NIVEL 5]],Catálogo!A:B,2,FALSE),"")</f>
        <v/>
      </c>
      <c r="AG830" s="5"/>
      <c r="AH830" s="2"/>
      <c r="AI830" s="2"/>
    </row>
    <row r="831" spans="1:35" ht="30" hidden="1" customHeight="1" x14ac:dyDescent="0.25">
      <c r="A831" s="7">
        <v>15470042</v>
      </c>
      <c r="B831" s="97" t="str">
        <f>VLOOKUP(ActividadesCom[[#This Row],[NO. DE CONTROL]],'LISTADO ESTUDIANTES'!A:C,3,FALSE)</f>
        <v>LOPEZ MIRANDA PEDRO LUIS JESUS</v>
      </c>
      <c r="C831" s="97" t="str">
        <f>VLOOKUP(ActividadesCom[[#This Row],[NO. DE CONTROL]],'LISTADO ESTUDIANTES'!A:B,2,FALSE)</f>
        <v>ARQUITECTURA</v>
      </c>
      <c r="D831" s="18" t="str">
        <f>VLOOKUP(ActividadesCom[[#This Row],[NO. DE CONTROL]],'LISTADO ESTUDIANTES'!A:D,4,FALSE)</f>
        <v>EGRESADO(A)</v>
      </c>
      <c r="E831" s="5">
        <f>SUM(ActividadesCom[[#This Row],[CRÉD. 1]],ActividadesCom[[#This Row],[CRÉD. 2]],ActividadesCom[[#This Row],[CRÉD. 3]],ActividadesCom[[#This Row],[CRÉD. 4]],ActividadesCom[[#This Row],[CRÉD. 5]])</f>
        <v>5</v>
      </c>
      <c r="F831" s="17">
        <f>IF(ActividadesCom[[#This Row],[ÚLTIMO SEMESTRE CON CRÉDITOS]]&gt;0,ROUND(AVERAGE(ActividadesCom[[#This Row],[VALOR NIVEL 5]],ActividadesCom[[#This Row],[VALOR NIVEL 4]],ActividadesCom[[#This Row],[VALOR NIVEL 3]],ActividadesCom[[#This Row],[VALOR NIVEL 2]],ActividadesCom[[#This Row],[VALOR NIVEL 1]]),0),"")</f>
        <v>3</v>
      </c>
      <c r="G831" s="5" t="str">
        <f>IF(ActividadesCom[[#This Row],[PROMEDIO]]="","",IF(ActividadesCom[[#This Row],[PROMEDIO]]&gt;=4,"EXCELENTE",IF(ActividadesCom[[#This Row],[PROMEDIO]]&gt;=3,"NOTABLE",IF(ActividadesCom[[#This Row],[PROMEDIO]]&gt;=2,"BUENO",IF(ActividadesCom[[#This Row],[PROMEDIO]]=1,"SUFICIENTE","")))))</f>
        <v>NOTABLE</v>
      </c>
      <c r="H831" s="5">
        <f>MAX(ActividadesCom[[#This Row],[PERÍODO 1]],ActividadesCom[[#This Row],[PERÍODO 2]],ActividadesCom[[#This Row],[PERÍODO 3]],ActividadesCom[[#This Row],[PERÍODO 4]],ActividadesCom[[#This Row],[PERÍODO 5]])</f>
        <v>20213</v>
      </c>
      <c r="I831" s="10" t="s">
        <v>1128</v>
      </c>
      <c r="J831" s="5">
        <v>20193</v>
      </c>
      <c r="K831" s="5" t="s">
        <v>4010</v>
      </c>
      <c r="L831" s="5">
        <f>IF(ActividadesCom[[#This Row],[NIVEL 1]]&lt;&gt;0,VLOOKUP(ActividadesCom[[#This Row],[NIVEL 1]],Catálogo!A:B,2,FALSE),"")</f>
        <v>2</v>
      </c>
      <c r="M831" s="5">
        <v>1</v>
      </c>
      <c r="N831" s="6" t="s">
        <v>4494</v>
      </c>
      <c r="O831" s="5">
        <v>20211</v>
      </c>
      <c r="P831" s="5" t="s">
        <v>4008</v>
      </c>
      <c r="Q831" s="5">
        <f>IF(ActividadesCom[[#This Row],[NIVEL 2]]&lt;&gt;0,VLOOKUP(ActividadesCom[[#This Row],[NIVEL 2]],Catálogo!A:B,2,FALSE),"")</f>
        <v>4</v>
      </c>
      <c r="R831" s="5">
        <v>1</v>
      </c>
      <c r="S831" s="6" t="s">
        <v>798</v>
      </c>
      <c r="T831" s="5">
        <v>20181</v>
      </c>
      <c r="U831" s="5" t="s">
        <v>4008</v>
      </c>
      <c r="V831" s="5">
        <f>IF(ActividadesCom[[#This Row],[NIVEL 3]]&lt;&gt;0,VLOOKUP(ActividadesCom[[#This Row],[NIVEL 3]],Catálogo!A:B,2,FALSE),"")</f>
        <v>4</v>
      </c>
      <c r="W831" s="5">
        <v>1</v>
      </c>
      <c r="X831" s="6" t="s">
        <v>4695</v>
      </c>
      <c r="Y831" s="5">
        <v>20213</v>
      </c>
      <c r="Z831" s="5" t="s">
        <v>4008</v>
      </c>
      <c r="AA831" s="5">
        <f>IF(ActividadesCom[[#This Row],[NIVEL 4]]&lt;&gt;0,VLOOKUP(ActividadesCom[[#This Row],[NIVEL 4]],Catálogo!A:B,2,FALSE),"")</f>
        <v>4</v>
      </c>
      <c r="AB831" s="5">
        <v>1</v>
      </c>
      <c r="AC831" s="6" t="s">
        <v>521</v>
      </c>
      <c r="AD831" s="5">
        <v>20173</v>
      </c>
      <c r="AE831" s="5" t="s">
        <v>4009</v>
      </c>
      <c r="AF831" s="5">
        <f>IF(ActividadesCom[[#This Row],[NIVEL 5]]&lt;&gt;0,VLOOKUP(ActividadesCom[[#This Row],[NIVEL 5]],Catálogo!A:B,2,FALSE),"")</f>
        <v>3</v>
      </c>
      <c r="AG831" s="5">
        <v>1</v>
      </c>
      <c r="AH831" s="2"/>
      <c r="AI831" s="2"/>
    </row>
    <row r="832" spans="1:35" ht="30" hidden="1" customHeight="1" x14ac:dyDescent="0.25">
      <c r="A832" s="7">
        <v>15470043</v>
      </c>
      <c r="B832" s="97" t="str">
        <f>VLOOKUP(ActividadesCom[[#This Row],[NO. DE CONTROL]],'LISTADO ESTUDIANTES'!A:C,3,FALSE)</f>
        <v>CAN PEREZ MIRNA ANDREA</v>
      </c>
      <c r="C832" s="97" t="str">
        <f>VLOOKUP(ActividadesCom[[#This Row],[NO. DE CONTROL]],'LISTADO ESTUDIANTES'!A:B,2,FALSE)</f>
        <v>ARQUITECTURA</v>
      </c>
      <c r="D832" s="18" t="str">
        <f>VLOOKUP(ActividadesCom[[#This Row],[NO. DE CONTROL]],'LISTADO ESTUDIANTES'!A:D,4,FALSE)</f>
        <v>BAJA</v>
      </c>
      <c r="E832" s="5">
        <f>SUM(ActividadesCom[[#This Row],[CRÉD. 1]],ActividadesCom[[#This Row],[CRÉD. 2]],ActividadesCom[[#This Row],[CRÉD. 3]],ActividadesCom[[#This Row],[CRÉD. 4]],ActividadesCom[[#This Row],[CRÉD. 5]])</f>
        <v>5</v>
      </c>
      <c r="F832" s="17">
        <f>IF(ActividadesCom[[#This Row],[ÚLTIMO SEMESTRE CON CRÉDITOS]]&gt;0,ROUND(AVERAGE(ActividadesCom[[#This Row],[VALOR NIVEL 5]],ActividadesCom[[#This Row],[VALOR NIVEL 4]],ActividadesCom[[#This Row],[VALOR NIVEL 3]],ActividadesCom[[#This Row],[VALOR NIVEL 2]],ActividadesCom[[#This Row],[VALOR NIVEL 1]]),0),"")</f>
        <v>2</v>
      </c>
      <c r="G832" s="5" t="str">
        <f>IF(ActividadesCom[[#This Row],[PROMEDIO]]="","",IF(ActividadesCom[[#This Row],[PROMEDIO]]&gt;=4,"EXCELENTE",IF(ActividadesCom[[#This Row],[PROMEDIO]]&gt;=3,"NOTABLE",IF(ActividadesCom[[#This Row],[PROMEDIO]]&gt;=2,"BUENO",IF(ActividadesCom[[#This Row],[PROMEDIO]]=1,"SUFICIENTE","")))))</f>
        <v>BUENO</v>
      </c>
      <c r="H832" s="5">
        <f>MAX(ActividadesCom[[#This Row],[PERÍODO 1]],ActividadesCom[[#This Row],[PERÍODO 2]],ActividadesCom[[#This Row],[PERÍODO 3]],ActividadesCom[[#This Row],[PERÍODO 4]],ActividadesCom[[#This Row],[PERÍODO 5]])</f>
        <v>20183</v>
      </c>
      <c r="I832" s="10" t="s">
        <v>913</v>
      </c>
      <c r="J832" s="5">
        <v>20161</v>
      </c>
      <c r="K832" s="5" t="s">
        <v>4010</v>
      </c>
      <c r="L832" s="5">
        <f>IF(ActividadesCom[[#This Row],[NIVEL 1]]&lt;&gt;0,VLOOKUP(ActividadesCom[[#This Row],[NIVEL 1]],Catálogo!A:B,2,FALSE),"")</f>
        <v>2</v>
      </c>
      <c r="M832" s="5">
        <v>1</v>
      </c>
      <c r="N832" s="6" t="s">
        <v>849</v>
      </c>
      <c r="O832" s="5">
        <v>20181</v>
      </c>
      <c r="P832" s="5" t="s">
        <v>4010</v>
      </c>
      <c r="Q832" s="5">
        <f>IF(ActividadesCom[[#This Row],[NIVEL 2]]&lt;&gt;0,VLOOKUP(ActividadesCom[[#This Row],[NIVEL 2]],Catálogo!A:B,2,FALSE),"")</f>
        <v>2</v>
      </c>
      <c r="R832" s="5">
        <v>1</v>
      </c>
      <c r="S832" s="6" t="s">
        <v>914</v>
      </c>
      <c r="T832" s="5">
        <v>20183</v>
      </c>
      <c r="U832" s="5" t="s">
        <v>4010</v>
      </c>
      <c r="V832" s="5">
        <f>IF(ActividadesCom[[#This Row],[NIVEL 3]]&lt;&gt;0,VLOOKUP(ActividadesCom[[#This Row],[NIVEL 3]],Catálogo!A:B,2,FALSE),"")</f>
        <v>2</v>
      </c>
      <c r="W832" s="5">
        <v>1</v>
      </c>
      <c r="X832" s="6" t="s">
        <v>403</v>
      </c>
      <c r="Y832" s="5">
        <v>20183</v>
      </c>
      <c r="Z832" s="5" t="s">
        <v>4010</v>
      </c>
      <c r="AA832" s="5">
        <f>IF(ActividadesCom[[#This Row],[NIVEL 4]]&lt;&gt;0,VLOOKUP(ActividadesCom[[#This Row],[NIVEL 4]],Catálogo!A:B,2,FALSE),"")</f>
        <v>2</v>
      </c>
      <c r="AB832" s="5">
        <v>1</v>
      </c>
      <c r="AC832" s="6" t="s">
        <v>403</v>
      </c>
      <c r="AD832" s="5">
        <v>20181</v>
      </c>
      <c r="AE832" s="5" t="s">
        <v>4010</v>
      </c>
      <c r="AF832" s="5">
        <f>IF(ActividadesCom[[#This Row],[NIVEL 5]]&lt;&gt;0,VLOOKUP(ActividadesCom[[#This Row],[NIVEL 5]],Catálogo!A:B,2,FALSE),"")</f>
        <v>2</v>
      </c>
      <c r="AG832" s="5">
        <v>1</v>
      </c>
      <c r="AH832" s="2"/>
      <c r="AI832" s="2"/>
    </row>
    <row r="833" spans="1:35" ht="30" hidden="1" customHeight="1" x14ac:dyDescent="0.25">
      <c r="A833" s="7">
        <v>15470044</v>
      </c>
      <c r="B833" s="97" t="str">
        <f>VLOOKUP(ActividadesCom[[#This Row],[NO. DE CONTROL]],'LISTADO ESTUDIANTES'!A:C,3,FALSE)</f>
        <v>TUN CONTRERAS EDWIN SALVADOR</v>
      </c>
      <c r="C833" s="97" t="str">
        <f>VLOOKUP(ActividadesCom[[#This Row],[NO. DE CONTROL]],'LISTADO ESTUDIANTES'!A:B,2,FALSE)</f>
        <v>ARQUITECTURA</v>
      </c>
      <c r="D833" s="18" t="str">
        <f>VLOOKUP(ActividadesCom[[#This Row],[NO. DE CONTROL]],'LISTADO ESTUDIANTES'!A:D,4,FALSE)</f>
        <v>EGRESADO(A)</v>
      </c>
      <c r="E833" s="5">
        <f>SUM(ActividadesCom[[#This Row],[CRÉD. 1]],ActividadesCom[[#This Row],[CRÉD. 2]],ActividadesCom[[#This Row],[CRÉD. 3]],ActividadesCom[[#This Row],[CRÉD. 4]],ActividadesCom[[#This Row],[CRÉD. 5]])</f>
        <v>5</v>
      </c>
      <c r="F833" s="17">
        <f>IF(ActividadesCom[[#This Row],[ÚLTIMO SEMESTRE CON CRÉDITOS]]&gt;0,ROUND(AVERAGE(ActividadesCom[[#This Row],[VALOR NIVEL 5]],ActividadesCom[[#This Row],[VALOR NIVEL 4]],ActividadesCom[[#This Row],[VALOR NIVEL 3]],ActividadesCom[[#This Row],[VALOR NIVEL 2]],ActividadesCom[[#This Row],[VALOR NIVEL 1]]),0),"")</f>
        <v>3</v>
      </c>
      <c r="G833" s="5" t="str">
        <f>IF(ActividadesCom[[#This Row],[PROMEDIO]]="","",IF(ActividadesCom[[#This Row],[PROMEDIO]]&gt;=4,"EXCELENTE",IF(ActividadesCom[[#This Row],[PROMEDIO]]&gt;=3,"NOTABLE",IF(ActividadesCom[[#This Row],[PROMEDIO]]&gt;=2,"BUENO",IF(ActividadesCom[[#This Row],[PROMEDIO]]=1,"SUFICIENTE","")))))</f>
        <v>NOTABLE</v>
      </c>
      <c r="H833" s="5">
        <f>MAX(ActividadesCom[[#This Row],[PERÍODO 1]],ActividadesCom[[#This Row],[PERÍODO 2]],ActividadesCom[[#This Row],[PERÍODO 3]],ActividadesCom[[#This Row],[PERÍODO 4]],ActividadesCom[[#This Row],[PERÍODO 5]])</f>
        <v>20213</v>
      </c>
      <c r="I833" s="10" t="s">
        <v>615</v>
      </c>
      <c r="J833" s="5">
        <v>20201</v>
      </c>
      <c r="K833" s="5" t="s">
        <v>4010</v>
      </c>
      <c r="L833" s="5">
        <f>IF(ActividadesCom[[#This Row],[NIVEL 1]]&lt;&gt;0,VLOOKUP(ActividadesCom[[#This Row],[NIVEL 1]],Catálogo!A:B,2,FALSE),"")</f>
        <v>2</v>
      </c>
      <c r="M833" s="5">
        <v>1</v>
      </c>
      <c r="N833" s="6" t="s">
        <v>4695</v>
      </c>
      <c r="O833" s="5">
        <v>20213</v>
      </c>
      <c r="P833" s="5" t="s">
        <v>4008</v>
      </c>
      <c r="Q833" s="5">
        <f>IF(ActividadesCom[[#This Row],[NIVEL 2]]&lt;&gt;0,VLOOKUP(ActividadesCom[[#This Row],[NIVEL 2]],Catálogo!A:B,2,FALSE),"")</f>
        <v>4</v>
      </c>
      <c r="R833" s="5">
        <v>1</v>
      </c>
      <c r="S833" s="6" t="s">
        <v>4747</v>
      </c>
      <c r="T833" s="5">
        <v>20213</v>
      </c>
      <c r="U833" s="5" t="s">
        <v>4008</v>
      </c>
      <c r="V833" s="5">
        <f>IF(ActividadesCom[[#This Row],[NIVEL 3]]&lt;&gt;0,VLOOKUP(ActividadesCom[[#This Row],[NIVEL 3]],Catálogo!A:B,2,FALSE),"")</f>
        <v>4</v>
      </c>
      <c r="W833" s="5">
        <v>1</v>
      </c>
      <c r="X833" s="6" t="s">
        <v>615</v>
      </c>
      <c r="Y833" s="5">
        <v>20211</v>
      </c>
      <c r="Z833" s="5" t="s">
        <v>4010</v>
      </c>
      <c r="AA833" s="5">
        <f>IF(ActividadesCom[[#This Row],[NIVEL 4]]&lt;&gt;0,VLOOKUP(ActividadesCom[[#This Row],[NIVEL 4]],Catálogo!A:B,2,FALSE),"")</f>
        <v>2</v>
      </c>
      <c r="AB833" s="5">
        <v>1</v>
      </c>
      <c r="AC833" s="6" t="s">
        <v>48</v>
      </c>
      <c r="AD833" s="5">
        <v>20171</v>
      </c>
      <c r="AE833" s="5" t="s">
        <v>4009</v>
      </c>
      <c r="AF833" s="5">
        <f>IF(ActividadesCom[[#This Row],[NIVEL 5]]&lt;&gt;0,VLOOKUP(ActividadesCom[[#This Row],[NIVEL 5]],Catálogo!A:B,2,FALSE),"")</f>
        <v>3</v>
      </c>
      <c r="AG833" s="5">
        <v>1</v>
      </c>
      <c r="AH833" s="2"/>
      <c r="AI833" s="2"/>
    </row>
    <row r="834" spans="1:35" ht="30" hidden="1" customHeight="1" x14ac:dyDescent="0.25">
      <c r="A834" s="7">
        <v>15470045</v>
      </c>
      <c r="B834" s="97" t="str">
        <f>VLOOKUP(ActividadesCom[[#This Row],[NO. DE CONTROL]],'LISTADO ESTUDIANTES'!A:C,3,FALSE)</f>
        <v>LOPEZ CHI GABRIEL ANDRES</v>
      </c>
      <c r="C834" s="97" t="str">
        <f>VLOOKUP(ActividadesCom[[#This Row],[NO. DE CONTROL]],'LISTADO ESTUDIANTES'!A:B,2,FALSE)</f>
        <v>ARQUITECTURA</v>
      </c>
      <c r="D834" s="18" t="str">
        <f>VLOOKUP(ActividadesCom[[#This Row],[NO. DE CONTROL]],'LISTADO ESTUDIANTES'!A:D,4,FALSE)</f>
        <v>BAJA</v>
      </c>
      <c r="E834" s="5">
        <f>SUM(ActividadesCom[[#This Row],[CRÉD. 1]],ActividadesCom[[#This Row],[CRÉD. 2]],ActividadesCom[[#This Row],[CRÉD. 3]],ActividadesCom[[#This Row],[CRÉD. 4]],ActividadesCom[[#This Row],[CRÉD. 5]])</f>
        <v>0</v>
      </c>
      <c r="F834" s="17" t="str">
        <f>IF(ActividadesCom[[#This Row],[ÚLTIMO SEMESTRE CON CRÉDITOS]]&gt;0,ROUND(AVERAGE(ActividadesCom[[#This Row],[VALOR NIVEL 5]],ActividadesCom[[#This Row],[VALOR NIVEL 4]],ActividadesCom[[#This Row],[VALOR NIVEL 3]],ActividadesCom[[#This Row],[VALOR NIVEL 2]],ActividadesCom[[#This Row],[VALOR NIVEL 1]]),0),"")</f>
        <v/>
      </c>
      <c r="G834" s="5" t="str">
        <f>IF(ActividadesCom[[#This Row],[PROMEDIO]]="","",IF(ActividadesCom[[#This Row],[PROMEDIO]]&gt;=4,"EXCELENTE",IF(ActividadesCom[[#This Row],[PROMEDIO]]&gt;=3,"NOTABLE",IF(ActividadesCom[[#This Row],[PROMEDIO]]&gt;=2,"BUENO",IF(ActividadesCom[[#This Row],[PROMEDIO]]=1,"SUFICIENTE","")))))</f>
        <v/>
      </c>
      <c r="H834" s="5">
        <f>MAX(ActividadesCom[[#This Row],[PERÍODO 1]],ActividadesCom[[#This Row],[PERÍODO 2]],ActividadesCom[[#This Row],[PERÍODO 3]],ActividadesCom[[#This Row],[PERÍODO 4]],ActividadesCom[[#This Row],[PERÍODO 5]])</f>
        <v>0</v>
      </c>
      <c r="I834" s="6"/>
      <c r="J834" s="5"/>
      <c r="K834" s="5"/>
      <c r="L834" s="5" t="str">
        <f>IF(ActividadesCom[[#This Row],[NIVEL 1]]&lt;&gt;0,VLOOKUP(ActividadesCom[[#This Row],[NIVEL 1]],Catálogo!A:B,2,FALSE),"")</f>
        <v/>
      </c>
      <c r="M834" s="5"/>
      <c r="N834" s="6"/>
      <c r="O834" s="5"/>
      <c r="P834" s="5"/>
      <c r="Q834" s="5" t="str">
        <f>IF(ActividadesCom[[#This Row],[NIVEL 2]]&lt;&gt;0,VLOOKUP(ActividadesCom[[#This Row],[NIVEL 2]],Catálogo!A:B,2,FALSE),"")</f>
        <v/>
      </c>
      <c r="R834" s="11"/>
      <c r="S834" s="12"/>
      <c r="T834" s="11"/>
      <c r="U834" s="11"/>
      <c r="V834" s="5" t="str">
        <f>IF(ActividadesCom[[#This Row],[NIVEL 3]]&lt;&gt;0,VLOOKUP(ActividadesCom[[#This Row],[NIVEL 3]],Catálogo!A:B,2,FALSE),"")</f>
        <v/>
      </c>
      <c r="W834" s="11"/>
      <c r="X834" s="6"/>
      <c r="Y834" s="5"/>
      <c r="Z834" s="5"/>
      <c r="AA834" s="5" t="str">
        <f>IF(ActividadesCom[[#This Row],[NIVEL 4]]&lt;&gt;0,VLOOKUP(ActividadesCom[[#This Row],[NIVEL 4]],Catálogo!A:B,2,FALSE),"")</f>
        <v/>
      </c>
      <c r="AB834" s="5"/>
      <c r="AC834" s="6"/>
      <c r="AD834" s="5"/>
      <c r="AE834" s="5"/>
      <c r="AF834" s="5" t="str">
        <f>IF(ActividadesCom[[#This Row],[NIVEL 5]]&lt;&gt;0,VLOOKUP(ActividadesCom[[#This Row],[NIVEL 5]],Catálogo!A:B,2,FALSE),"")</f>
        <v/>
      </c>
      <c r="AG834" s="5"/>
      <c r="AH834" s="2"/>
      <c r="AI834" s="2"/>
    </row>
    <row r="835" spans="1:35" ht="30" hidden="1" customHeight="1" x14ac:dyDescent="0.25">
      <c r="A835" s="7">
        <v>15470046</v>
      </c>
      <c r="B835" s="97" t="str">
        <f>VLOOKUP(ActividadesCom[[#This Row],[NO. DE CONTROL]],'LISTADO ESTUDIANTES'!A:C,3,FALSE)</f>
        <v>CASTILLO VALLE JHONATAN FRANCISCO</v>
      </c>
      <c r="C835" s="97" t="str">
        <f>VLOOKUP(ActividadesCom[[#This Row],[NO. DE CONTROL]],'LISTADO ESTUDIANTES'!A:B,2,FALSE)</f>
        <v>ARQUITECTURA</v>
      </c>
      <c r="D835" s="18" t="str">
        <f>VLOOKUP(ActividadesCom[[#This Row],[NO. DE CONTROL]],'LISTADO ESTUDIANTES'!A:D,4,FALSE)</f>
        <v>EGRESADO(A)</v>
      </c>
      <c r="E835" s="5">
        <f>SUM(ActividadesCom[[#This Row],[CRÉD. 1]],ActividadesCom[[#This Row],[CRÉD. 2]],ActividadesCom[[#This Row],[CRÉD. 3]],ActividadesCom[[#This Row],[CRÉD. 4]],ActividadesCom[[#This Row],[CRÉD. 5]])</f>
        <v>5</v>
      </c>
      <c r="F835" s="17">
        <f>IF(ActividadesCom[[#This Row],[ÚLTIMO SEMESTRE CON CRÉDITOS]]&gt;0,ROUND(AVERAGE(ActividadesCom[[#This Row],[VALOR NIVEL 5]],ActividadesCom[[#This Row],[VALOR NIVEL 4]],ActividadesCom[[#This Row],[VALOR NIVEL 3]],ActividadesCom[[#This Row],[VALOR NIVEL 2]],ActividadesCom[[#This Row],[VALOR NIVEL 1]]),0),"")</f>
        <v>3</v>
      </c>
      <c r="G835" s="5" t="str">
        <f>IF(ActividadesCom[[#This Row],[PROMEDIO]]="","",IF(ActividadesCom[[#This Row],[PROMEDIO]]&gt;=4,"EXCELENTE",IF(ActividadesCom[[#This Row],[PROMEDIO]]&gt;=3,"NOTABLE",IF(ActividadesCom[[#This Row],[PROMEDIO]]&gt;=2,"BUENO",IF(ActividadesCom[[#This Row],[PROMEDIO]]=1,"SUFICIENTE","")))))</f>
        <v>NOTABLE</v>
      </c>
      <c r="H835" s="5">
        <f>MAX(ActividadesCom[[#This Row],[PERÍODO 1]],ActividadesCom[[#This Row],[PERÍODO 2]],ActividadesCom[[#This Row],[PERÍODO 3]],ActividadesCom[[#This Row],[PERÍODO 4]],ActividadesCom[[#This Row],[PERÍODO 5]])</f>
        <v>20193</v>
      </c>
      <c r="I835" s="6" t="s">
        <v>912</v>
      </c>
      <c r="J835" s="5">
        <v>20183</v>
      </c>
      <c r="K835" s="5" t="s">
        <v>4010</v>
      </c>
      <c r="L835" s="5">
        <f>IF(ActividadesCom[[#This Row],[NIVEL 1]]&lt;&gt;0,VLOOKUP(ActividadesCom[[#This Row],[NIVEL 1]],Catálogo!A:B,2,FALSE),"")</f>
        <v>2</v>
      </c>
      <c r="M835" s="5">
        <v>1</v>
      </c>
      <c r="N835" s="6" t="s">
        <v>967</v>
      </c>
      <c r="O835" s="5">
        <v>20191</v>
      </c>
      <c r="P835" s="5" t="s">
        <v>4010</v>
      </c>
      <c r="Q835" s="5">
        <f>IF(ActividadesCom[[#This Row],[NIVEL 2]]&lt;&gt;0,VLOOKUP(ActividadesCom[[#This Row],[NIVEL 2]],Catálogo!A:B,2,FALSE),"")</f>
        <v>2</v>
      </c>
      <c r="R835" s="11">
        <v>1</v>
      </c>
      <c r="S835" s="12" t="s">
        <v>833</v>
      </c>
      <c r="T835" s="11">
        <v>20183</v>
      </c>
      <c r="U835" s="11" t="s">
        <v>4008</v>
      </c>
      <c r="V835" s="5">
        <f>IF(ActividadesCom[[#This Row],[NIVEL 3]]&lt;&gt;0,VLOOKUP(ActividadesCom[[#This Row],[NIVEL 3]],Catálogo!A:B,2,FALSE),"")</f>
        <v>4</v>
      </c>
      <c r="W835" s="11">
        <v>1</v>
      </c>
      <c r="X835" s="6" t="s">
        <v>1128</v>
      </c>
      <c r="Y835" s="5">
        <v>20193</v>
      </c>
      <c r="Z835" s="5" t="s">
        <v>4008</v>
      </c>
      <c r="AA835" s="5">
        <f>IF(ActividadesCom[[#This Row],[NIVEL 4]]&lt;&gt;0,VLOOKUP(ActividadesCom[[#This Row],[NIVEL 4]],Catálogo!A:B,2,FALSE),"")</f>
        <v>4</v>
      </c>
      <c r="AB835" s="5">
        <v>1</v>
      </c>
      <c r="AC835" s="6" t="s">
        <v>25</v>
      </c>
      <c r="AD835" s="5">
        <v>20193</v>
      </c>
      <c r="AE835" s="5" t="s">
        <v>4009</v>
      </c>
      <c r="AF835" s="5">
        <f>IF(ActividadesCom[[#This Row],[NIVEL 5]]&lt;&gt;0,VLOOKUP(ActividadesCom[[#This Row],[NIVEL 5]],Catálogo!A:B,2,FALSE),"")</f>
        <v>3</v>
      </c>
      <c r="AG835" s="5">
        <v>1</v>
      </c>
      <c r="AH835" s="2"/>
      <c r="AI835" s="2"/>
    </row>
    <row r="836" spans="1:35" ht="30" hidden="1" customHeight="1" x14ac:dyDescent="0.25">
      <c r="A836" s="7">
        <v>15470047</v>
      </c>
      <c r="B836" s="97" t="str">
        <f>VLOOKUP(ActividadesCom[[#This Row],[NO. DE CONTROL]],'LISTADO ESTUDIANTES'!A:C,3,FALSE)</f>
        <v>RUIZ CANUL OMAR ALEJANDRO</v>
      </c>
      <c r="C836" s="97" t="str">
        <f>VLOOKUP(ActividadesCom[[#This Row],[NO. DE CONTROL]],'LISTADO ESTUDIANTES'!A:B,2,FALSE)</f>
        <v>ARQUITECTURA</v>
      </c>
      <c r="D836" s="18" t="str">
        <f>VLOOKUP(ActividadesCom[[#This Row],[NO. DE CONTROL]],'LISTADO ESTUDIANTES'!A:D,4,FALSE)</f>
        <v>EGRESADO(A)</v>
      </c>
      <c r="E836" s="5">
        <f>SUM(ActividadesCom[[#This Row],[CRÉD. 1]],ActividadesCom[[#This Row],[CRÉD. 2]],ActividadesCom[[#This Row],[CRÉD. 3]],ActividadesCom[[#This Row],[CRÉD. 4]],ActividadesCom[[#This Row],[CRÉD. 5]])</f>
        <v>5</v>
      </c>
      <c r="F836" s="17">
        <f>IF(ActividadesCom[[#This Row],[ÚLTIMO SEMESTRE CON CRÉDITOS]]&gt;0,ROUND(AVERAGE(ActividadesCom[[#This Row],[VALOR NIVEL 5]],ActividadesCom[[#This Row],[VALOR NIVEL 4]],ActividadesCom[[#This Row],[VALOR NIVEL 3]],ActividadesCom[[#This Row],[VALOR NIVEL 2]],ActividadesCom[[#This Row],[VALOR NIVEL 1]]),0),"")</f>
        <v>2</v>
      </c>
      <c r="G836" s="5" t="str">
        <f>IF(ActividadesCom[[#This Row],[PROMEDIO]]="","",IF(ActividadesCom[[#This Row],[PROMEDIO]]&gt;=4,"EXCELENTE",IF(ActividadesCom[[#This Row],[PROMEDIO]]&gt;=3,"NOTABLE",IF(ActividadesCom[[#This Row],[PROMEDIO]]&gt;=2,"BUENO",IF(ActividadesCom[[#This Row],[PROMEDIO]]=1,"SUFICIENTE","")))))</f>
        <v>BUENO</v>
      </c>
      <c r="H836" s="5">
        <f>MAX(ActividadesCom[[#This Row],[PERÍODO 1]],ActividadesCom[[#This Row],[PERÍODO 2]],ActividadesCom[[#This Row],[PERÍODO 3]],ActividadesCom[[#This Row],[PERÍODO 4]],ActividadesCom[[#This Row],[PERÍODO 5]])</f>
        <v>20191</v>
      </c>
      <c r="I836" s="6" t="s">
        <v>794</v>
      </c>
      <c r="J836" s="5">
        <v>20183</v>
      </c>
      <c r="K836" s="5" t="s">
        <v>4010</v>
      </c>
      <c r="L836" s="5">
        <f>IF(ActividadesCom[[#This Row],[NIVEL 1]]&lt;&gt;0,VLOOKUP(ActividadesCom[[#This Row],[NIVEL 1]],Catálogo!A:B,2,FALSE),"")</f>
        <v>2</v>
      </c>
      <c r="M836" s="5">
        <v>1</v>
      </c>
      <c r="N836" s="6" t="s">
        <v>798</v>
      </c>
      <c r="O836" s="5">
        <v>20183</v>
      </c>
      <c r="P836" s="5" t="s">
        <v>4010</v>
      </c>
      <c r="Q836" s="5">
        <f>IF(ActividadesCom[[#This Row],[NIVEL 2]]&lt;&gt;0,VLOOKUP(ActividadesCom[[#This Row],[NIVEL 2]],Catálogo!A:B,2,FALSE),"")</f>
        <v>2</v>
      </c>
      <c r="R836" s="11">
        <v>1</v>
      </c>
      <c r="S836" s="12" t="s">
        <v>902</v>
      </c>
      <c r="T836" s="11">
        <v>20191</v>
      </c>
      <c r="U836" s="5" t="s">
        <v>4010</v>
      </c>
      <c r="V836" s="5">
        <f>IF(ActividadesCom[[#This Row],[NIVEL 3]]&lt;&gt;0,VLOOKUP(ActividadesCom[[#This Row],[NIVEL 3]],Catálogo!A:B,2,FALSE),"")</f>
        <v>2</v>
      </c>
      <c r="W836" s="11">
        <v>1</v>
      </c>
      <c r="X836" s="6" t="s">
        <v>42</v>
      </c>
      <c r="Y836" s="5">
        <v>20183</v>
      </c>
      <c r="Z836" s="5" t="s">
        <v>4010</v>
      </c>
      <c r="AA836" s="5">
        <f>IF(ActividadesCom[[#This Row],[NIVEL 4]]&lt;&gt;0,VLOOKUP(ActividadesCom[[#This Row],[NIVEL 4]],Catálogo!A:B,2,FALSE),"")</f>
        <v>2</v>
      </c>
      <c r="AB836" s="5">
        <v>1</v>
      </c>
      <c r="AC836" s="6" t="s">
        <v>615</v>
      </c>
      <c r="AD836" s="5">
        <v>20181</v>
      </c>
      <c r="AE836" s="5" t="s">
        <v>4010</v>
      </c>
      <c r="AF836" s="5">
        <f>IF(ActividadesCom[[#This Row],[NIVEL 5]]&lt;&gt;0,VLOOKUP(ActividadesCom[[#This Row],[NIVEL 5]],Catálogo!A:B,2,FALSE),"")</f>
        <v>2</v>
      </c>
      <c r="AG836" s="5">
        <v>1</v>
      </c>
      <c r="AH836" s="2"/>
      <c r="AI836" s="2"/>
    </row>
    <row r="837" spans="1:35" ht="30" hidden="1" customHeight="1" x14ac:dyDescent="0.25">
      <c r="A837" s="7">
        <v>15470048</v>
      </c>
      <c r="B837" s="97" t="str">
        <f>VLOOKUP(ActividadesCom[[#This Row],[NO. DE CONTROL]],'LISTADO ESTUDIANTES'!A:C,3,FALSE)</f>
        <v>PIEDRA KU CARLOS IVAN</v>
      </c>
      <c r="C837" s="97" t="str">
        <f>VLOOKUP(ActividadesCom[[#This Row],[NO. DE CONTROL]],'LISTADO ESTUDIANTES'!A:B,2,FALSE)</f>
        <v>ARQUITECTURA</v>
      </c>
      <c r="D837" s="18" t="str">
        <f>VLOOKUP(ActividadesCom[[#This Row],[NO. DE CONTROL]],'LISTADO ESTUDIANTES'!A:D,4,FALSE)</f>
        <v>EGRESADO(A)</v>
      </c>
      <c r="E837" s="5">
        <f>SUM(ActividadesCom[[#This Row],[CRÉD. 1]],ActividadesCom[[#This Row],[CRÉD. 2]],ActividadesCom[[#This Row],[CRÉD. 3]],ActividadesCom[[#This Row],[CRÉD. 4]],ActividadesCom[[#This Row],[CRÉD. 5]])</f>
        <v>5</v>
      </c>
      <c r="F837" s="17">
        <f>IF(ActividadesCom[[#This Row],[ÚLTIMO SEMESTRE CON CRÉDITOS]]&gt;0,ROUND(AVERAGE(ActividadesCom[[#This Row],[VALOR NIVEL 5]],ActividadesCom[[#This Row],[VALOR NIVEL 4]],ActividadesCom[[#This Row],[VALOR NIVEL 3]],ActividadesCom[[#This Row],[VALOR NIVEL 2]],ActividadesCom[[#This Row],[VALOR NIVEL 1]]),0),"")</f>
        <v>2</v>
      </c>
      <c r="G837" s="5" t="str">
        <f>IF(ActividadesCom[[#This Row],[PROMEDIO]]="","",IF(ActividadesCom[[#This Row],[PROMEDIO]]&gt;=4,"EXCELENTE",IF(ActividadesCom[[#This Row],[PROMEDIO]]&gt;=3,"NOTABLE",IF(ActividadesCom[[#This Row],[PROMEDIO]]&gt;=2,"BUENO",IF(ActividadesCom[[#This Row],[PROMEDIO]]=1,"SUFICIENTE","")))))</f>
        <v>BUENO</v>
      </c>
      <c r="H837" s="5">
        <f>MAX(ActividadesCom[[#This Row],[PERÍODO 1]],ActividadesCom[[#This Row],[PERÍODO 2]],ActividadesCom[[#This Row],[PERÍODO 3]],ActividadesCom[[#This Row],[PERÍODO 4]],ActividadesCom[[#This Row],[PERÍODO 5]])</f>
        <v>20191</v>
      </c>
      <c r="I837" s="10" t="s">
        <v>799</v>
      </c>
      <c r="J837" s="5">
        <v>20183</v>
      </c>
      <c r="K837" s="5" t="s">
        <v>4010</v>
      </c>
      <c r="L837" s="5">
        <f>IF(ActividadesCom[[#This Row],[NIVEL 1]]&lt;&gt;0,VLOOKUP(ActividadesCom[[#This Row],[NIVEL 1]],Catálogo!A:B,2,FALSE),"")</f>
        <v>2</v>
      </c>
      <c r="M837" s="5">
        <v>1</v>
      </c>
      <c r="N837" s="6" t="s">
        <v>841</v>
      </c>
      <c r="O837" s="5">
        <v>20183</v>
      </c>
      <c r="P837" s="5" t="s">
        <v>4010</v>
      </c>
      <c r="Q837" s="5">
        <f>IF(ActividadesCom[[#This Row],[NIVEL 2]]&lt;&gt;0,VLOOKUP(ActividadesCom[[#This Row],[NIVEL 2]],Catálogo!A:B,2,FALSE),"")</f>
        <v>2</v>
      </c>
      <c r="R837" s="5">
        <v>1</v>
      </c>
      <c r="S837" s="6" t="s">
        <v>881</v>
      </c>
      <c r="T837" s="5">
        <v>20191</v>
      </c>
      <c r="U837" s="5" t="s">
        <v>4010</v>
      </c>
      <c r="V837" s="5">
        <f>IF(ActividadesCom[[#This Row],[NIVEL 3]]&lt;&gt;0,VLOOKUP(ActividadesCom[[#This Row],[NIVEL 3]],Catálogo!A:B,2,FALSE),"")</f>
        <v>2</v>
      </c>
      <c r="W837" s="5">
        <v>1</v>
      </c>
      <c r="X837" s="6" t="s">
        <v>31</v>
      </c>
      <c r="Y837" s="5">
        <v>20161</v>
      </c>
      <c r="Z837" s="5" t="s">
        <v>4010</v>
      </c>
      <c r="AA837" s="5">
        <f>IF(ActividadesCom[[#This Row],[NIVEL 4]]&lt;&gt;0,VLOOKUP(ActividadesCom[[#This Row],[NIVEL 4]],Catálogo!A:B,2,FALSE),"")</f>
        <v>2</v>
      </c>
      <c r="AB837" s="5">
        <v>1</v>
      </c>
      <c r="AC837" s="6" t="s">
        <v>47</v>
      </c>
      <c r="AD837" s="5">
        <v>20183</v>
      </c>
      <c r="AE837" s="5" t="s">
        <v>4010</v>
      </c>
      <c r="AF837" s="5">
        <f>IF(ActividadesCom[[#This Row],[NIVEL 5]]&lt;&gt;0,VLOOKUP(ActividadesCom[[#This Row],[NIVEL 5]],Catálogo!A:B,2,FALSE),"")</f>
        <v>2</v>
      </c>
      <c r="AG837" s="5">
        <v>1</v>
      </c>
      <c r="AH837" s="2"/>
      <c r="AI837" s="2"/>
    </row>
    <row r="838" spans="1:35" ht="30" hidden="1" customHeight="1" x14ac:dyDescent="0.25">
      <c r="A838" s="7">
        <v>15470049</v>
      </c>
      <c r="B838" s="97" t="str">
        <f>VLOOKUP(ActividadesCom[[#This Row],[NO. DE CONTROL]],'LISTADO ESTUDIANTES'!A:C,3,FALSE)</f>
        <v>ZAVALA FLORES ROSA ITZEL</v>
      </c>
      <c r="C838" s="97" t="str">
        <f>VLOOKUP(ActividadesCom[[#This Row],[NO. DE CONTROL]],'LISTADO ESTUDIANTES'!A:B,2,FALSE)</f>
        <v>ARQUITECTURA</v>
      </c>
      <c r="D838" s="18" t="str">
        <f>VLOOKUP(ActividadesCom[[#This Row],[NO. DE CONTROL]],'LISTADO ESTUDIANTES'!A:D,4,FALSE)</f>
        <v>EGRESADO(A)</v>
      </c>
      <c r="E838" s="5">
        <f>SUM(ActividadesCom[[#This Row],[CRÉD. 1]],ActividadesCom[[#This Row],[CRÉD. 2]],ActividadesCom[[#This Row],[CRÉD. 3]],ActividadesCom[[#This Row],[CRÉD. 4]],ActividadesCom[[#This Row],[CRÉD. 5]])</f>
        <v>5</v>
      </c>
      <c r="F838" s="17">
        <f>IF(ActividadesCom[[#This Row],[ÚLTIMO SEMESTRE CON CRÉDITOS]]&gt;0,ROUND(AVERAGE(ActividadesCom[[#This Row],[VALOR NIVEL 5]],ActividadesCom[[#This Row],[VALOR NIVEL 4]],ActividadesCom[[#This Row],[VALOR NIVEL 3]],ActividadesCom[[#This Row],[VALOR NIVEL 2]],ActividadesCom[[#This Row],[VALOR NIVEL 1]]),0),"")</f>
        <v>2</v>
      </c>
      <c r="G838" s="5" t="str">
        <f>IF(ActividadesCom[[#This Row],[PROMEDIO]]="","",IF(ActividadesCom[[#This Row],[PROMEDIO]]&gt;=4,"EXCELENTE",IF(ActividadesCom[[#This Row],[PROMEDIO]]&gt;=3,"NOTABLE",IF(ActividadesCom[[#This Row],[PROMEDIO]]&gt;=2,"BUENO",IF(ActividadesCom[[#This Row],[PROMEDIO]]=1,"SUFICIENTE","")))))</f>
        <v>BUENO</v>
      </c>
      <c r="H838" s="5">
        <f>MAX(ActividadesCom[[#This Row],[PERÍODO 1]],ActividadesCom[[#This Row],[PERÍODO 2]],ActividadesCom[[#This Row],[PERÍODO 3]],ActividadesCom[[#This Row],[PERÍODO 4]],ActividadesCom[[#This Row],[PERÍODO 5]])</f>
        <v>20191</v>
      </c>
      <c r="I838" s="10" t="s">
        <v>901</v>
      </c>
      <c r="J838" s="5">
        <v>20191</v>
      </c>
      <c r="K838" s="5" t="s">
        <v>4010</v>
      </c>
      <c r="L838" s="5">
        <f>IF(ActividadesCom[[#This Row],[NIVEL 1]]&lt;&gt;0,VLOOKUP(ActividadesCom[[#This Row],[NIVEL 1]],Catálogo!A:B,2,FALSE),"")</f>
        <v>2</v>
      </c>
      <c r="M838" s="5">
        <v>1</v>
      </c>
      <c r="N838" s="6"/>
      <c r="O838" s="5"/>
      <c r="P838" s="5"/>
      <c r="Q838" s="5" t="str">
        <f>IF(ActividadesCom[[#This Row],[NIVEL 2]]&lt;&gt;0,VLOOKUP(ActividadesCom[[#This Row],[NIVEL 2]],Catálogo!A:B,2,FALSE),"")</f>
        <v/>
      </c>
      <c r="R838" s="5"/>
      <c r="S838" s="6" t="s">
        <v>837</v>
      </c>
      <c r="T838" s="5">
        <v>20181</v>
      </c>
      <c r="U838" s="5" t="s">
        <v>4010</v>
      </c>
      <c r="V838" s="5">
        <f>IF(ActividadesCom[[#This Row],[NIVEL 3]]&lt;&gt;0,VLOOKUP(ActividadesCom[[#This Row],[NIVEL 3]],Catálogo!A:B,2,FALSE),"")</f>
        <v>2</v>
      </c>
      <c r="W838" s="5">
        <v>1</v>
      </c>
      <c r="X838" s="6" t="s">
        <v>1096</v>
      </c>
      <c r="Y838" s="5">
        <v>20191</v>
      </c>
      <c r="Z838" s="5" t="s">
        <v>4010</v>
      </c>
      <c r="AA838" s="5">
        <f>IF(ActividadesCom[[#This Row],[NIVEL 4]]&lt;&gt;0,VLOOKUP(ActividadesCom[[#This Row],[NIVEL 4]],Catálogo!A:B,2,FALSE),"")</f>
        <v>2</v>
      </c>
      <c r="AB838" s="5">
        <v>1</v>
      </c>
      <c r="AC838" s="6" t="s">
        <v>1976</v>
      </c>
      <c r="AD838" s="5" t="s">
        <v>817</v>
      </c>
      <c r="AE838" s="5" t="s">
        <v>4010</v>
      </c>
      <c r="AF838" s="5">
        <f>IF(ActividadesCom[[#This Row],[NIVEL 5]]&lt;&gt;0,VLOOKUP(ActividadesCom[[#This Row],[NIVEL 5]],Catálogo!A:B,2,FALSE),"")</f>
        <v>2</v>
      </c>
      <c r="AG838" s="5">
        <v>2</v>
      </c>
      <c r="AH838" s="2"/>
      <c r="AI838" s="2"/>
    </row>
    <row r="839" spans="1:35" ht="30" hidden="1" customHeight="1" x14ac:dyDescent="0.25">
      <c r="A839" s="7">
        <v>15470050</v>
      </c>
      <c r="B839" s="97" t="str">
        <f>VLOOKUP(ActividadesCom[[#This Row],[NO. DE CONTROL]],'LISTADO ESTUDIANTES'!A:C,3,FALSE)</f>
        <v>KU CHAN OMAR RAFAEL</v>
      </c>
      <c r="C839" s="97" t="str">
        <f>VLOOKUP(ActividadesCom[[#This Row],[NO. DE CONTROL]],'LISTADO ESTUDIANTES'!A:B,2,FALSE)</f>
        <v>ARQUITECTURA</v>
      </c>
      <c r="D839" s="18" t="str">
        <f>VLOOKUP(ActividadesCom[[#This Row],[NO. DE CONTROL]],'LISTADO ESTUDIANTES'!A:D,4,FALSE)</f>
        <v>BAJA</v>
      </c>
      <c r="E839" s="5">
        <f>SUM(ActividadesCom[[#This Row],[CRÉD. 1]],ActividadesCom[[#This Row],[CRÉD. 2]],ActividadesCom[[#This Row],[CRÉD. 3]],ActividadesCom[[#This Row],[CRÉD. 4]],ActividadesCom[[#This Row],[CRÉD. 5]])</f>
        <v>0</v>
      </c>
      <c r="F839" s="17" t="str">
        <f>IF(ActividadesCom[[#This Row],[ÚLTIMO SEMESTRE CON CRÉDITOS]]&gt;0,ROUND(AVERAGE(ActividadesCom[[#This Row],[VALOR NIVEL 5]],ActividadesCom[[#This Row],[VALOR NIVEL 4]],ActividadesCom[[#This Row],[VALOR NIVEL 3]],ActividadesCom[[#This Row],[VALOR NIVEL 2]],ActividadesCom[[#This Row],[VALOR NIVEL 1]]),0),"")</f>
        <v/>
      </c>
      <c r="G839" s="5" t="str">
        <f>IF(ActividadesCom[[#This Row],[PROMEDIO]]="","",IF(ActividadesCom[[#This Row],[PROMEDIO]]&gt;=4,"EXCELENTE",IF(ActividadesCom[[#This Row],[PROMEDIO]]&gt;=3,"NOTABLE",IF(ActividadesCom[[#This Row],[PROMEDIO]]&gt;=2,"BUENO",IF(ActividadesCom[[#This Row],[PROMEDIO]]=1,"SUFICIENTE","")))))</f>
        <v/>
      </c>
      <c r="H839" s="5">
        <f>MAX(ActividadesCom[[#This Row],[PERÍODO 1]],ActividadesCom[[#This Row],[PERÍODO 2]],ActividadesCom[[#This Row],[PERÍODO 3]],ActividadesCom[[#This Row],[PERÍODO 4]],ActividadesCom[[#This Row],[PERÍODO 5]])</f>
        <v>0</v>
      </c>
      <c r="I839" s="10"/>
      <c r="J839" s="5"/>
      <c r="K839" s="5"/>
      <c r="L839" s="5" t="str">
        <f>IF(ActividadesCom[[#This Row],[NIVEL 1]]&lt;&gt;0,VLOOKUP(ActividadesCom[[#This Row],[NIVEL 1]],Catálogo!A:B,2,FALSE),"")</f>
        <v/>
      </c>
      <c r="M839" s="5"/>
      <c r="N839" s="6"/>
      <c r="O839" s="5"/>
      <c r="P839" s="5"/>
      <c r="Q839" s="5" t="str">
        <f>IF(ActividadesCom[[#This Row],[NIVEL 2]]&lt;&gt;0,VLOOKUP(ActividadesCom[[#This Row],[NIVEL 2]],Catálogo!A:B,2,FALSE),"")</f>
        <v/>
      </c>
      <c r="R839" s="5"/>
      <c r="S839" s="6"/>
      <c r="T839" s="5"/>
      <c r="U839" s="5"/>
      <c r="V839" s="5" t="str">
        <f>IF(ActividadesCom[[#This Row],[NIVEL 3]]&lt;&gt;0,VLOOKUP(ActividadesCom[[#This Row],[NIVEL 3]],Catálogo!A:B,2,FALSE),"")</f>
        <v/>
      </c>
      <c r="W839" s="5"/>
      <c r="X839" s="6"/>
      <c r="Y839" s="5"/>
      <c r="Z839" s="5"/>
      <c r="AA839" s="5" t="str">
        <f>IF(ActividadesCom[[#This Row],[NIVEL 4]]&lt;&gt;0,VLOOKUP(ActividadesCom[[#This Row],[NIVEL 4]],Catálogo!A:B,2,FALSE),"")</f>
        <v/>
      </c>
      <c r="AB839" s="5"/>
      <c r="AC839" s="6"/>
      <c r="AD839" s="5"/>
      <c r="AE839" s="5"/>
      <c r="AF839" s="5" t="str">
        <f>IF(ActividadesCom[[#This Row],[NIVEL 5]]&lt;&gt;0,VLOOKUP(ActividadesCom[[#This Row],[NIVEL 5]],Catálogo!A:B,2,FALSE),"")</f>
        <v/>
      </c>
      <c r="AG839" s="5"/>
      <c r="AH839" s="2"/>
      <c r="AI839" s="2"/>
    </row>
    <row r="840" spans="1:35" ht="30" hidden="1" customHeight="1" x14ac:dyDescent="0.25">
      <c r="A840" s="7">
        <v>15470051</v>
      </c>
      <c r="B840" s="97" t="str">
        <f>VLOOKUP(ActividadesCom[[#This Row],[NO. DE CONTROL]],'LISTADO ESTUDIANTES'!A:C,3,FALSE)</f>
        <v>CABRERA RUIZ JAFFA AJALET SAHAR</v>
      </c>
      <c r="C840" s="97" t="str">
        <f>VLOOKUP(ActividadesCom[[#This Row],[NO. DE CONTROL]],'LISTADO ESTUDIANTES'!A:B,2,FALSE)</f>
        <v>ARQUITECTURA</v>
      </c>
      <c r="D840" s="18" t="str">
        <f>VLOOKUP(ActividadesCom[[#This Row],[NO. DE CONTROL]],'LISTADO ESTUDIANTES'!A:D,4,FALSE)</f>
        <v>BAJA</v>
      </c>
      <c r="E840" s="5">
        <f>SUM(ActividadesCom[[#This Row],[CRÉD. 1]],ActividadesCom[[#This Row],[CRÉD. 2]],ActividadesCom[[#This Row],[CRÉD. 3]],ActividadesCom[[#This Row],[CRÉD. 4]],ActividadesCom[[#This Row],[CRÉD. 5]])</f>
        <v>0</v>
      </c>
      <c r="F840" s="17" t="str">
        <f>IF(ActividadesCom[[#This Row],[ÚLTIMO SEMESTRE CON CRÉDITOS]]&gt;0,ROUND(AVERAGE(ActividadesCom[[#This Row],[VALOR NIVEL 5]],ActividadesCom[[#This Row],[VALOR NIVEL 4]],ActividadesCom[[#This Row],[VALOR NIVEL 3]],ActividadesCom[[#This Row],[VALOR NIVEL 2]],ActividadesCom[[#This Row],[VALOR NIVEL 1]]),0),"")</f>
        <v/>
      </c>
      <c r="G840" s="5" t="str">
        <f>IF(ActividadesCom[[#This Row],[PROMEDIO]]="","",IF(ActividadesCom[[#This Row],[PROMEDIO]]&gt;=4,"EXCELENTE",IF(ActividadesCom[[#This Row],[PROMEDIO]]&gt;=3,"NOTABLE",IF(ActividadesCom[[#This Row],[PROMEDIO]]&gt;=2,"BUENO",IF(ActividadesCom[[#This Row],[PROMEDIO]]=1,"SUFICIENTE","")))))</f>
        <v/>
      </c>
      <c r="H840" s="5">
        <f>MAX(ActividadesCom[[#This Row],[PERÍODO 1]],ActividadesCom[[#This Row],[PERÍODO 2]],ActividadesCom[[#This Row],[PERÍODO 3]],ActividadesCom[[#This Row],[PERÍODO 4]],ActividadesCom[[#This Row],[PERÍODO 5]])</f>
        <v>0</v>
      </c>
      <c r="I840" s="6"/>
      <c r="J840" s="5"/>
      <c r="K840" s="5"/>
      <c r="L840" s="5" t="str">
        <f>IF(ActividadesCom[[#This Row],[NIVEL 1]]&lt;&gt;0,VLOOKUP(ActividadesCom[[#This Row],[NIVEL 1]],Catálogo!A:B,2,FALSE),"")</f>
        <v/>
      </c>
      <c r="M840" s="5"/>
      <c r="N840" s="6"/>
      <c r="O840" s="5"/>
      <c r="P840" s="5"/>
      <c r="Q840" s="5" t="str">
        <f>IF(ActividadesCom[[#This Row],[NIVEL 2]]&lt;&gt;0,VLOOKUP(ActividadesCom[[#This Row],[NIVEL 2]],Catálogo!A:B,2,FALSE),"")</f>
        <v/>
      </c>
      <c r="R840" s="11"/>
      <c r="S840" s="12"/>
      <c r="T840" s="11"/>
      <c r="U840" s="11"/>
      <c r="V840" s="5" t="str">
        <f>IF(ActividadesCom[[#This Row],[NIVEL 3]]&lt;&gt;0,VLOOKUP(ActividadesCom[[#This Row],[NIVEL 3]],Catálogo!A:B,2,FALSE),"")</f>
        <v/>
      </c>
      <c r="W840" s="11"/>
      <c r="X840" s="6"/>
      <c r="Y840" s="5"/>
      <c r="Z840" s="5"/>
      <c r="AA840" s="5" t="str">
        <f>IF(ActividadesCom[[#This Row],[NIVEL 4]]&lt;&gt;0,VLOOKUP(ActividadesCom[[#This Row],[NIVEL 4]],Catálogo!A:B,2,FALSE),"")</f>
        <v/>
      </c>
      <c r="AB840" s="5"/>
      <c r="AC840" s="6"/>
      <c r="AD840" s="5"/>
      <c r="AE840" s="5"/>
      <c r="AF840" s="5" t="str">
        <f>IF(ActividadesCom[[#This Row],[NIVEL 5]]&lt;&gt;0,VLOOKUP(ActividadesCom[[#This Row],[NIVEL 5]],Catálogo!A:B,2,FALSE),"")</f>
        <v/>
      </c>
      <c r="AG840" s="5"/>
      <c r="AH840" s="2"/>
      <c r="AI840" s="2"/>
    </row>
    <row r="841" spans="1:35" ht="30" customHeight="1" x14ac:dyDescent="0.25">
      <c r="A841" s="7">
        <v>15470052</v>
      </c>
      <c r="B841" s="97" t="str">
        <f>VLOOKUP(ActividadesCom[[#This Row],[NO. DE CONTROL]],'LISTADO ESTUDIANTES'!A:C,3,FALSE)</f>
        <v>EUAN MENDOZA CESAR OLLIVER</v>
      </c>
      <c r="C841" s="97" t="str">
        <f>VLOOKUP(ActividadesCom[[#This Row],[NO. DE CONTROL]],'LISTADO ESTUDIANTES'!A:B,2,FALSE)</f>
        <v>ARQUITECTURA</v>
      </c>
      <c r="D841" s="18" t="str">
        <f>VLOOKUP(ActividadesCom[[#This Row],[NO. DE CONTROL]],'LISTADO ESTUDIANTES'!A:D,4,FALSE)</f>
        <v>ACTIVO(A)</v>
      </c>
      <c r="E841" s="5">
        <f>SUM(ActividadesCom[[#This Row],[CRÉD. 1]],ActividadesCom[[#This Row],[CRÉD. 2]],ActividadesCom[[#This Row],[CRÉD. 3]],ActividadesCom[[#This Row],[CRÉD. 4]],ActividadesCom[[#This Row],[CRÉD. 5]])</f>
        <v>5</v>
      </c>
      <c r="F841" s="17">
        <f>IF(ActividadesCom[[#This Row],[ÚLTIMO SEMESTRE CON CRÉDITOS]]&gt;0,ROUND(AVERAGE(ActividadesCom[[#This Row],[VALOR NIVEL 5]],ActividadesCom[[#This Row],[VALOR NIVEL 4]],ActividadesCom[[#This Row],[VALOR NIVEL 3]],ActividadesCom[[#This Row],[VALOR NIVEL 2]],ActividadesCom[[#This Row],[VALOR NIVEL 1]]),0),"")</f>
        <v>3</v>
      </c>
      <c r="G841" s="5" t="str">
        <f>IF(ActividadesCom[[#This Row],[PROMEDIO]]="","",IF(ActividadesCom[[#This Row],[PROMEDIO]]&gt;=4,"EXCELENTE",IF(ActividadesCom[[#This Row],[PROMEDIO]]&gt;=3,"NOTABLE",IF(ActividadesCom[[#This Row],[PROMEDIO]]&gt;=2,"BUENO",IF(ActividadesCom[[#This Row],[PROMEDIO]]=1,"SUFICIENTE","")))))</f>
        <v>NOTABLE</v>
      </c>
      <c r="H841" s="5">
        <f>MAX(ActividadesCom[[#This Row],[PERÍODO 1]],ActividadesCom[[#This Row],[PERÍODO 2]],ActividadesCom[[#This Row],[PERÍODO 3]],ActividadesCom[[#This Row],[PERÍODO 4]],ActividadesCom[[#This Row],[PERÍODO 5]])</f>
        <v>20213</v>
      </c>
      <c r="I841" s="10" t="s">
        <v>615</v>
      </c>
      <c r="J841" s="5">
        <v>20202</v>
      </c>
      <c r="K841" s="5" t="s">
        <v>4010</v>
      </c>
      <c r="L841" s="5">
        <f>IF(ActividadesCom[[#This Row],[NIVEL 1]]&lt;&gt;0,VLOOKUP(ActividadesCom[[#This Row],[NIVEL 1]],Catálogo!A:B,2,FALSE),"")</f>
        <v>2</v>
      </c>
      <c r="M841" s="5">
        <v>1</v>
      </c>
      <c r="N841" s="6" t="s">
        <v>615</v>
      </c>
      <c r="O841" s="5">
        <v>20201</v>
      </c>
      <c r="P841" s="5" t="s">
        <v>4008</v>
      </c>
      <c r="Q841" s="5">
        <f>IF(ActividadesCom[[#This Row],[NIVEL 2]]&lt;&gt;0,VLOOKUP(ActividadesCom[[#This Row],[NIVEL 2]],Catálogo!A:B,2,FALSE),"")</f>
        <v>4</v>
      </c>
      <c r="R841" s="5">
        <v>1</v>
      </c>
      <c r="S841" s="6" t="s">
        <v>4695</v>
      </c>
      <c r="T841" s="5">
        <v>20213</v>
      </c>
      <c r="U841" s="5" t="s">
        <v>4008</v>
      </c>
      <c r="V841" s="5">
        <f>IF(ActividadesCom[[#This Row],[NIVEL 3]]&lt;&gt;0,VLOOKUP(ActividadesCom[[#This Row],[NIVEL 3]],Catálogo!A:B,2,FALSE),"")</f>
        <v>4</v>
      </c>
      <c r="W841" s="5">
        <v>1</v>
      </c>
      <c r="X841" s="6" t="s">
        <v>4745</v>
      </c>
      <c r="Y841" s="5">
        <v>20213</v>
      </c>
      <c r="Z841" s="5" t="s">
        <v>4008</v>
      </c>
      <c r="AA841" s="5">
        <f>IF(ActividadesCom[[#This Row],[NIVEL 4]]&lt;&gt;0,VLOOKUP(ActividadesCom[[#This Row],[NIVEL 4]],Catálogo!A:B,2,FALSE),"")</f>
        <v>4</v>
      </c>
      <c r="AB841" s="5">
        <v>1</v>
      </c>
      <c r="AC841" s="6" t="s">
        <v>1980</v>
      </c>
      <c r="AD841" s="5">
        <v>20201</v>
      </c>
      <c r="AE841" s="5" t="s">
        <v>4010</v>
      </c>
      <c r="AF841" s="5">
        <f>IF(ActividadesCom[[#This Row],[NIVEL 5]]&lt;&gt;0,VLOOKUP(ActividadesCom[[#This Row],[NIVEL 5]],Catálogo!A:B,2,FALSE),"")</f>
        <v>2</v>
      </c>
      <c r="AG841" s="5">
        <v>1</v>
      </c>
      <c r="AH841" s="2"/>
      <c r="AI841" s="2"/>
    </row>
    <row r="842" spans="1:35" ht="30" hidden="1" customHeight="1" x14ac:dyDescent="0.25">
      <c r="A842" s="7">
        <v>15470053</v>
      </c>
      <c r="B842" s="97" t="str">
        <f>VLOOKUP(ActividadesCom[[#This Row],[NO. DE CONTROL]],'LISTADO ESTUDIANTES'!A:C,3,FALSE)</f>
        <v>HERRERA CAMPOS DIEGO ALEJANDRO</v>
      </c>
      <c r="C842" s="97" t="str">
        <f>VLOOKUP(ActividadesCom[[#This Row],[NO. DE CONTROL]],'LISTADO ESTUDIANTES'!A:B,2,FALSE)</f>
        <v>ARQUITECTURA</v>
      </c>
      <c r="D842" s="18" t="str">
        <f>VLOOKUP(ActividadesCom[[#This Row],[NO. DE CONTROL]],'LISTADO ESTUDIANTES'!A:D,4,FALSE)</f>
        <v>EGRESADO(A)</v>
      </c>
      <c r="E842" s="5">
        <f>SUM(ActividadesCom[[#This Row],[CRÉD. 1]],ActividadesCom[[#This Row],[CRÉD. 2]],ActividadesCom[[#This Row],[CRÉD. 3]],ActividadesCom[[#This Row],[CRÉD. 4]],ActividadesCom[[#This Row],[CRÉD. 5]])</f>
        <v>5</v>
      </c>
      <c r="F842" s="17">
        <f>IF(ActividadesCom[[#This Row],[ÚLTIMO SEMESTRE CON CRÉDITOS]]&gt;0,ROUND(AVERAGE(ActividadesCom[[#This Row],[VALOR NIVEL 5]],ActividadesCom[[#This Row],[VALOR NIVEL 4]],ActividadesCom[[#This Row],[VALOR NIVEL 3]],ActividadesCom[[#This Row],[VALOR NIVEL 2]],ActividadesCom[[#This Row],[VALOR NIVEL 1]]),0),"")</f>
        <v>2</v>
      </c>
      <c r="G842" s="5" t="str">
        <f>IF(ActividadesCom[[#This Row],[PROMEDIO]]="","",IF(ActividadesCom[[#This Row],[PROMEDIO]]&gt;=4,"EXCELENTE",IF(ActividadesCom[[#This Row],[PROMEDIO]]&gt;=3,"NOTABLE",IF(ActividadesCom[[#This Row],[PROMEDIO]]&gt;=2,"BUENO",IF(ActividadesCom[[#This Row],[PROMEDIO]]=1,"SUFICIENTE","")))))</f>
        <v>BUENO</v>
      </c>
      <c r="H842" s="5">
        <f>MAX(ActividadesCom[[#This Row],[PERÍODO 1]],ActividadesCom[[#This Row],[PERÍODO 2]],ActividadesCom[[#This Row],[PERÍODO 3]],ActividadesCom[[#This Row],[PERÍODO 4]],ActividadesCom[[#This Row],[PERÍODO 5]])</f>
        <v>20191</v>
      </c>
      <c r="I842" s="10" t="s">
        <v>591</v>
      </c>
      <c r="J842" s="5">
        <v>20181</v>
      </c>
      <c r="K842" s="5" t="s">
        <v>4010</v>
      </c>
      <c r="L842" s="5">
        <f>IF(ActividadesCom[[#This Row],[NIVEL 1]]&lt;&gt;0,VLOOKUP(ActividadesCom[[#This Row],[NIVEL 1]],Catálogo!A:B,2,FALSE),"")</f>
        <v>2</v>
      </c>
      <c r="M842" s="5">
        <v>1</v>
      </c>
      <c r="N842" s="6" t="s">
        <v>875</v>
      </c>
      <c r="O842" s="5">
        <v>20183</v>
      </c>
      <c r="P842" s="5" t="s">
        <v>4010</v>
      </c>
      <c r="Q842" s="5">
        <f>IF(ActividadesCom[[#This Row],[NIVEL 2]]&lt;&gt;0,VLOOKUP(ActividadesCom[[#This Row],[NIVEL 2]],Catálogo!A:B,2,FALSE),"")</f>
        <v>2</v>
      </c>
      <c r="R842" s="5">
        <v>1</v>
      </c>
      <c r="S842" s="6" t="s">
        <v>876</v>
      </c>
      <c r="T842" s="5">
        <v>20191</v>
      </c>
      <c r="U842" s="5" t="s">
        <v>4010</v>
      </c>
      <c r="V842" s="5">
        <f>IF(ActividadesCom[[#This Row],[NIVEL 3]]&lt;&gt;0,VLOOKUP(ActividadesCom[[#This Row],[NIVEL 3]],Catálogo!A:B,2,FALSE),"")</f>
        <v>2</v>
      </c>
      <c r="W842" s="5">
        <v>1</v>
      </c>
      <c r="X842" s="6" t="s">
        <v>899</v>
      </c>
      <c r="Y842" s="5">
        <v>20191</v>
      </c>
      <c r="Z842" s="5" t="s">
        <v>4010</v>
      </c>
      <c r="AA842" s="5">
        <f>IF(ActividadesCom[[#This Row],[NIVEL 4]]&lt;&gt;0,VLOOKUP(ActividadesCom[[#This Row],[NIVEL 4]],Catálogo!A:B,2,FALSE),"")</f>
        <v>2</v>
      </c>
      <c r="AB842" s="5">
        <v>1</v>
      </c>
      <c r="AC842" s="6" t="s">
        <v>112</v>
      </c>
      <c r="AD842" s="5">
        <v>20161</v>
      </c>
      <c r="AE842" s="5" t="s">
        <v>4010</v>
      </c>
      <c r="AF842" s="5">
        <f>IF(ActividadesCom[[#This Row],[NIVEL 5]]&lt;&gt;0,VLOOKUP(ActividadesCom[[#This Row],[NIVEL 5]],Catálogo!A:B,2,FALSE),"")</f>
        <v>2</v>
      </c>
      <c r="AG842" s="5">
        <v>1</v>
      </c>
      <c r="AH842" s="2"/>
      <c r="AI842" s="2"/>
    </row>
    <row r="843" spans="1:35" ht="30" hidden="1" customHeight="1" x14ac:dyDescent="0.25">
      <c r="A843" s="7">
        <v>15470054</v>
      </c>
      <c r="B843" s="97" t="str">
        <f>VLOOKUP(ActividadesCom[[#This Row],[NO. DE CONTROL]],'LISTADO ESTUDIANTES'!A:C,3,FALSE)</f>
        <v>PEREZ RODRIGUEZ ROCIO DEL JESUS</v>
      </c>
      <c r="C843" s="97" t="str">
        <f>VLOOKUP(ActividadesCom[[#This Row],[NO. DE CONTROL]],'LISTADO ESTUDIANTES'!A:B,2,FALSE)</f>
        <v>ARQUITECTURA</v>
      </c>
      <c r="D843" s="18" t="str">
        <f>VLOOKUP(ActividadesCom[[#This Row],[NO. DE CONTROL]],'LISTADO ESTUDIANTES'!A:D,4,FALSE)</f>
        <v>EGRESADO(A)</v>
      </c>
      <c r="E843" s="5">
        <f>SUM(ActividadesCom[[#This Row],[CRÉD. 1]],ActividadesCom[[#This Row],[CRÉD. 2]],ActividadesCom[[#This Row],[CRÉD. 3]],ActividadesCom[[#This Row],[CRÉD. 4]],ActividadesCom[[#This Row],[CRÉD. 5]])</f>
        <v>5</v>
      </c>
      <c r="F843" s="17">
        <f>IF(ActividadesCom[[#This Row],[ÚLTIMO SEMESTRE CON CRÉDITOS]]&gt;0,ROUND(AVERAGE(ActividadesCom[[#This Row],[VALOR NIVEL 5]],ActividadesCom[[#This Row],[VALOR NIVEL 4]],ActividadesCom[[#This Row],[VALOR NIVEL 3]],ActividadesCom[[#This Row],[VALOR NIVEL 2]],ActividadesCom[[#This Row],[VALOR NIVEL 1]]),0),"")</f>
        <v>3</v>
      </c>
      <c r="G843" s="5" t="str">
        <f>IF(ActividadesCom[[#This Row],[PROMEDIO]]="","",IF(ActividadesCom[[#This Row],[PROMEDIO]]&gt;=4,"EXCELENTE",IF(ActividadesCom[[#This Row],[PROMEDIO]]&gt;=3,"NOTABLE",IF(ActividadesCom[[#This Row],[PROMEDIO]]&gt;=2,"BUENO",IF(ActividadesCom[[#This Row],[PROMEDIO]]=1,"SUFICIENTE","")))))</f>
        <v>NOTABLE</v>
      </c>
      <c r="H843" s="5">
        <f>MAX(ActividadesCom[[#This Row],[PERÍODO 1]],ActividadesCom[[#This Row],[PERÍODO 2]],ActividadesCom[[#This Row],[PERÍODO 3]],ActividadesCom[[#This Row],[PERÍODO 4]],ActividadesCom[[#This Row],[PERÍODO 5]])</f>
        <v>20193</v>
      </c>
      <c r="I843" s="10" t="s">
        <v>912</v>
      </c>
      <c r="J843" s="5">
        <v>20183</v>
      </c>
      <c r="K843" s="5" t="s">
        <v>4010</v>
      </c>
      <c r="L843" s="5">
        <f>IF(ActividadesCom[[#This Row],[NIVEL 1]]&lt;&gt;0,VLOOKUP(ActividadesCom[[#This Row],[NIVEL 1]],Catálogo!A:B,2,FALSE),"")</f>
        <v>2</v>
      </c>
      <c r="M843" s="5">
        <v>1</v>
      </c>
      <c r="N843" s="6" t="s">
        <v>967</v>
      </c>
      <c r="O843" s="5">
        <v>20191</v>
      </c>
      <c r="P843" s="5" t="s">
        <v>4010</v>
      </c>
      <c r="Q843" s="5">
        <f>IF(ActividadesCom[[#This Row],[NIVEL 2]]&lt;&gt;0,VLOOKUP(ActividadesCom[[#This Row],[NIVEL 2]],Catálogo!A:B,2,FALSE),"")</f>
        <v>2</v>
      </c>
      <c r="R843" s="5">
        <v>1</v>
      </c>
      <c r="S843" s="6" t="s">
        <v>1128</v>
      </c>
      <c r="T843" s="5">
        <v>20193</v>
      </c>
      <c r="U843" s="5" t="s">
        <v>4008</v>
      </c>
      <c r="V843" s="5">
        <f>IF(ActividadesCom[[#This Row],[NIVEL 3]]&lt;&gt;0,VLOOKUP(ActividadesCom[[#This Row],[NIVEL 3]],Catálogo!A:B,2,FALSE),"")</f>
        <v>4</v>
      </c>
      <c r="W843" s="5">
        <v>1</v>
      </c>
      <c r="X843" s="6" t="s">
        <v>1033</v>
      </c>
      <c r="Y843" s="5">
        <v>20183</v>
      </c>
      <c r="Z843" s="5" t="s">
        <v>4008</v>
      </c>
      <c r="AA843" s="5">
        <f>IF(ActividadesCom[[#This Row],[NIVEL 4]]&lt;&gt;0,VLOOKUP(ActividadesCom[[#This Row],[NIVEL 4]],Catálogo!A:B,2,FALSE),"")</f>
        <v>4</v>
      </c>
      <c r="AB843" s="5">
        <v>1</v>
      </c>
      <c r="AC843" s="6" t="s">
        <v>25</v>
      </c>
      <c r="AD843" s="5">
        <v>20193</v>
      </c>
      <c r="AE843" s="5" t="s">
        <v>4009</v>
      </c>
      <c r="AF843" s="5">
        <f>IF(ActividadesCom[[#This Row],[NIVEL 5]]&lt;&gt;0,VLOOKUP(ActividadesCom[[#This Row],[NIVEL 5]],Catálogo!A:B,2,FALSE),"")</f>
        <v>3</v>
      </c>
      <c r="AG843" s="5">
        <v>1</v>
      </c>
      <c r="AH843" s="2"/>
      <c r="AI843" s="2"/>
    </row>
    <row r="844" spans="1:35" ht="30" hidden="1" customHeight="1" x14ac:dyDescent="0.25">
      <c r="A844" s="7">
        <v>15470055</v>
      </c>
      <c r="B844" s="97" t="str">
        <f>VLOOKUP(ActividadesCom[[#This Row],[NO. DE CONTROL]],'LISTADO ESTUDIANTES'!A:C,3,FALSE)</f>
        <v>ROMAN SALAZAR MARTIN</v>
      </c>
      <c r="C844" s="97" t="str">
        <f>VLOOKUP(ActividadesCom[[#This Row],[NO. DE CONTROL]],'LISTADO ESTUDIANTES'!A:B,2,FALSE)</f>
        <v>ARQUITECTURA</v>
      </c>
      <c r="D844" s="18" t="str">
        <f>VLOOKUP(ActividadesCom[[#This Row],[NO. DE CONTROL]],'LISTADO ESTUDIANTES'!A:D,4,FALSE)</f>
        <v>BAJA</v>
      </c>
      <c r="E844" s="5">
        <f>SUM(ActividadesCom[[#This Row],[CRÉD. 1]],ActividadesCom[[#This Row],[CRÉD. 2]],ActividadesCom[[#This Row],[CRÉD. 3]],ActividadesCom[[#This Row],[CRÉD. 4]],ActividadesCom[[#This Row],[CRÉD. 5]])</f>
        <v>0</v>
      </c>
      <c r="F844" s="17" t="str">
        <f>IF(ActividadesCom[[#This Row],[ÚLTIMO SEMESTRE CON CRÉDITOS]]&gt;0,ROUND(AVERAGE(ActividadesCom[[#This Row],[VALOR NIVEL 5]],ActividadesCom[[#This Row],[VALOR NIVEL 4]],ActividadesCom[[#This Row],[VALOR NIVEL 3]],ActividadesCom[[#This Row],[VALOR NIVEL 2]],ActividadesCom[[#This Row],[VALOR NIVEL 1]]),0),"")</f>
        <v/>
      </c>
      <c r="G844" s="5" t="str">
        <f>IF(ActividadesCom[[#This Row],[PROMEDIO]]="","",IF(ActividadesCom[[#This Row],[PROMEDIO]]&gt;=4,"EXCELENTE",IF(ActividadesCom[[#This Row],[PROMEDIO]]&gt;=3,"NOTABLE",IF(ActividadesCom[[#This Row],[PROMEDIO]]&gt;=2,"BUENO",IF(ActividadesCom[[#This Row],[PROMEDIO]]=1,"SUFICIENTE","")))))</f>
        <v/>
      </c>
      <c r="H844" s="5">
        <f>MAX(ActividadesCom[[#This Row],[PERÍODO 1]],ActividadesCom[[#This Row],[PERÍODO 2]],ActividadesCom[[#This Row],[PERÍODO 3]],ActividadesCom[[#This Row],[PERÍODO 4]],ActividadesCom[[#This Row],[PERÍODO 5]])</f>
        <v>0</v>
      </c>
      <c r="I844" s="6"/>
      <c r="J844" s="5"/>
      <c r="K844" s="5"/>
      <c r="L844" s="5" t="str">
        <f>IF(ActividadesCom[[#This Row],[NIVEL 1]]&lt;&gt;0,VLOOKUP(ActividadesCom[[#This Row],[NIVEL 1]],Catálogo!A:B,2,FALSE),"")</f>
        <v/>
      </c>
      <c r="M844" s="5"/>
      <c r="N844" s="6"/>
      <c r="O844" s="5"/>
      <c r="P844" s="5"/>
      <c r="Q844" s="5" t="str">
        <f>IF(ActividadesCom[[#This Row],[NIVEL 2]]&lt;&gt;0,VLOOKUP(ActividadesCom[[#This Row],[NIVEL 2]],Catálogo!A:B,2,FALSE),"")</f>
        <v/>
      </c>
      <c r="R844" s="11"/>
      <c r="S844" s="12"/>
      <c r="T844" s="11"/>
      <c r="U844" s="11"/>
      <c r="V844" s="5" t="str">
        <f>IF(ActividadesCom[[#This Row],[NIVEL 3]]&lt;&gt;0,VLOOKUP(ActividadesCom[[#This Row],[NIVEL 3]],Catálogo!A:B,2,FALSE),"")</f>
        <v/>
      </c>
      <c r="W844" s="11"/>
      <c r="X844" s="6"/>
      <c r="Y844" s="5"/>
      <c r="Z844" s="5"/>
      <c r="AA844" s="5" t="str">
        <f>IF(ActividadesCom[[#This Row],[NIVEL 4]]&lt;&gt;0,VLOOKUP(ActividadesCom[[#This Row],[NIVEL 4]],Catálogo!A:B,2,FALSE),"")</f>
        <v/>
      </c>
      <c r="AB844" s="5"/>
      <c r="AC844" s="6"/>
      <c r="AD844" s="5"/>
      <c r="AE844" s="5"/>
      <c r="AF844" s="5" t="str">
        <f>IF(ActividadesCom[[#This Row],[NIVEL 5]]&lt;&gt;0,VLOOKUP(ActividadesCom[[#This Row],[NIVEL 5]],Catálogo!A:B,2,FALSE),"")</f>
        <v/>
      </c>
      <c r="AG844" s="5"/>
      <c r="AH844" s="2"/>
      <c r="AI844" s="2"/>
    </row>
    <row r="845" spans="1:35" ht="30" hidden="1" customHeight="1" x14ac:dyDescent="0.25">
      <c r="A845" s="7">
        <v>15470056</v>
      </c>
      <c r="B845" s="97" t="str">
        <f>VLOOKUP(ActividadesCom[[#This Row],[NO. DE CONTROL]],'LISTADO ESTUDIANTES'!A:C,3,FALSE)</f>
        <v>SANCHEZ CANO CARLOS ANTONIO</v>
      </c>
      <c r="C845" s="97" t="str">
        <f>VLOOKUP(ActividadesCom[[#This Row],[NO. DE CONTROL]],'LISTADO ESTUDIANTES'!A:B,2,FALSE)</f>
        <v>ARQUITECTURA</v>
      </c>
      <c r="D845" s="18" t="str">
        <f>VLOOKUP(ActividadesCom[[#This Row],[NO. DE CONTROL]],'LISTADO ESTUDIANTES'!A:D,4,FALSE)</f>
        <v>BAJA</v>
      </c>
      <c r="E845" s="5">
        <f>SUM(ActividadesCom[[#This Row],[CRÉD. 1]],ActividadesCom[[#This Row],[CRÉD. 2]],ActividadesCom[[#This Row],[CRÉD. 3]],ActividadesCom[[#This Row],[CRÉD. 4]],ActividadesCom[[#This Row],[CRÉD. 5]])</f>
        <v>0</v>
      </c>
      <c r="F845" s="17" t="str">
        <f>IF(ActividadesCom[[#This Row],[ÚLTIMO SEMESTRE CON CRÉDITOS]]&gt;0,ROUND(AVERAGE(ActividadesCom[[#This Row],[VALOR NIVEL 5]],ActividadesCom[[#This Row],[VALOR NIVEL 4]],ActividadesCom[[#This Row],[VALOR NIVEL 3]],ActividadesCom[[#This Row],[VALOR NIVEL 2]],ActividadesCom[[#This Row],[VALOR NIVEL 1]]),0),"")</f>
        <v/>
      </c>
      <c r="G845" s="5" t="str">
        <f>IF(ActividadesCom[[#This Row],[PROMEDIO]]="","",IF(ActividadesCom[[#This Row],[PROMEDIO]]&gt;=4,"EXCELENTE",IF(ActividadesCom[[#This Row],[PROMEDIO]]&gt;=3,"NOTABLE",IF(ActividadesCom[[#This Row],[PROMEDIO]]&gt;=2,"BUENO",IF(ActividadesCom[[#This Row],[PROMEDIO]]=1,"SUFICIENTE","")))))</f>
        <v/>
      </c>
      <c r="H845" s="5">
        <f>MAX(ActividadesCom[[#This Row],[PERÍODO 1]],ActividadesCom[[#This Row],[PERÍODO 2]],ActividadesCom[[#This Row],[PERÍODO 3]],ActividadesCom[[#This Row],[PERÍODO 4]],ActividadesCom[[#This Row],[PERÍODO 5]])</f>
        <v>0</v>
      </c>
      <c r="I845" s="6"/>
      <c r="J845" s="5"/>
      <c r="K845" s="5"/>
      <c r="L845" s="5" t="str">
        <f>IF(ActividadesCom[[#This Row],[NIVEL 1]]&lt;&gt;0,VLOOKUP(ActividadesCom[[#This Row],[NIVEL 1]],Catálogo!A:B,2,FALSE),"")</f>
        <v/>
      </c>
      <c r="M845" s="5"/>
      <c r="N845" s="6"/>
      <c r="O845" s="5"/>
      <c r="P845" s="5"/>
      <c r="Q845" s="5" t="str">
        <f>IF(ActividadesCom[[#This Row],[NIVEL 2]]&lt;&gt;0,VLOOKUP(ActividadesCom[[#This Row],[NIVEL 2]],Catálogo!A:B,2,FALSE),"")</f>
        <v/>
      </c>
      <c r="R845" s="11"/>
      <c r="S845" s="12"/>
      <c r="T845" s="11"/>
      <c r="U845" s="11"/>
      <c r="V845" s="5" t="str">
        <f>IF(ActividadesCom[[#This Row],[NIVEL 3]]&lt;&gt;0,VLOOKUP(ActividadesCom[[#This Row],[NIVEL 3]],Catálogo!A:B,2,FALSE),"")</f>
        <v/>
      </c>
      <c r="W845" s="11"/>
      <c r="X845" s="6"/>
      <c r="Y845" s="5"/>
      <c r="Z845" s="5"/>
      <c r="AA845" s="5" t="str">
        <f>IF(ActividadesCom[[#This Row],[NIVEL 4]]&lt;&gt;0,VLOOKUP(ActividadesCom[[#This Row],[NIVEL 4]],Catálogo!A:B,2,FALSE),"")</f>
        <v/>
      </c>
      <c r="AB845" s="5"/>
      <c r="AC845" s="6"/>
      <c r="AD845" s="5"/>
      <c r="AE845" s="5"/>
      <c r="AF845" s="5" t="str">
        <f>IF(ActividadesCom[[#This Row],[NIVEL 5]]&lt;&gt;0,VLOOKUP(ActividadesCom[[#This Row],[NIVEL 5]],Catálogo!A:B,2,FALSE),"")</f>
        <v/>
      </c>
      <c r="AG845" s="5"/>
      <c r="AH845" s="2"/>
      <c r="AI845" s="2"/>
    </row>
    <row r="846" spans="1:35" ht="30" hidden="1" customHeight="1" x14ac:dyDescent="0.25">
      <c r="A846" s="7">
        <v>15470057</v>
      </c>
      <c r="B846" s="97" t="str">
        <f>VLOOKUP(ActividadesCom[[#This Row],[NO. DE CONTROL]],'LISTADO ESTUDIANTES'!A:C,3,FALSE)</f>
        <v>JAUREGUI CARBAJAL ARACELI JAZMIN</v>
      </c>
      <c r="C846" s="97" t="str">
        <f>VLOOKUP(ActividadesCom[[#This Row],[NO. DE CONTROL]],'LISTADO ESTUDIANTES'!A:B,2,FALSE)</f>
        <v>ARQUITECTURA</v>
      </c>
      <c r="D846" s="18" t="str">
        <f>VLOOKUP(ActividadesCom[[#This Row],[NO. DE CONTROL]],'LISTADO ESTUDIANTES'!A:D,4,FALSE)</f>
        <v>EGRESADO(A)</v>
      </c>
      <c r="E846" s="5">
        <f>SUM(ActividadesCom[[#This Row],[CRÉD. 1]],ActividadesCom[[#This Row],[CRÉD. 2]],ActividadesCom[[#This Row],[CRÉD. 3]],ActividadesCom[[#This Row],[CRÉD. 4]],ActividadesCom[[#This Row],[CRÉD. 5]])</f>
        <v>5</v>
      </c>
      <c r="F846" s="17">
        <f>IF(ActividadesCom[[#This Row],[ÚLTIMO SEMESTRE CON CRÉDITOS]]&gt;0,ROUND(AVERAGE(ActividadesCom[[#This Row],[VALOR NIVEL 5]],ActividadesCom[[#This Row],[VALOR NIVEL 4]],ActividadesCom[[#This Row],[VALOR NIVEL 3]],ActividadesCom[[#This Row],[VALOR NIVEL 2]],ActividadesCom[[#This Row],[VALOR NIVEL 1]]),0),"")</f>
        <v>2</v>
      </c>
      <c r="G846" s="5" t="str">
        <f>IF(ActividadesCom[[#This Row],[PROMEDIO]]="","",IF(ActividadesCom[[#This Row],[PROMEDIO]]&gt;=4,"EXCELENTE",IF(ActividadesCom[[#This Row],[PROMEDIO]]&gt;=3,"NOTABLE",IF(ActividadesCom[[#This Row],[PROMEDIO]]&gt;=2,"BUENO",IF(ActividadesCom[[#This Row],[PROMEDIO]]=1,"SUFICIENTE","")))))</f>
        <v>BUENO</v>
      </c>
      <c r="H846" s="5">
        <f>MAX(ActividadesCom[[#This Row],[PERÍODO 1]],ActividadesCom[[#This Row],[PERÍODO 2]],ActividadesCom[[#This Row],[PERÍODO 3]],ActividadesCom[[#This Row],[PERÍODO 4]],ActividadesCom[[#This Row],[PERÍODO 5]])</f>
        <v>20203</v>
      </c>
      <c r="I846" s="10" t="s">
        <v>4123</v>
      </c>
      <c r="J846" s="5">
        <v>20203</v>
      </c>
      <c r="K846" s="5" t="s">
        <v>4010</v>
      </c>
      <c r="L846" s="5">
        <f>IF(ActividadesCom[[#This Row],[NIVEL 1]]&lt;&gt;0,VLOOKUP(ActividadesCom[[#This Row],[NIVEL 1]],Catálogo!A:B,2,FALSE),"")</f>
        <v>2</v>
      </c>
      <c r="M846" s="5">
        <v>1</v>
      </c>
      <c r="N846" s="6" t="s">
        <v>615</v>
      </c>
      <c r="O846" s="5">
        <v>20202</v>
      </c>
      <c r="P846" s="5" t="s">
        <v>4010</v>
      </c>
      <c r="Q846" s="5">
        <f>IF(ActividadesCom[[#This Row],[NIVEL 2]]&lt;&gt;0,VLOOKUP(ActividadesCom[[#This Row],[NIVEL 2]],Catálogo!A:B,2,FALSE),"")</f>
        <v>2</v>
      </c>
      <c r="R846" s="5">
        <v>1</v>
      </c>
      <c r="S846" s="6" t="s">
        <v>4169</v>
      </c>
      <c r="T846" s="5">
        <v>20202</v>
      </c>
      <c r="U846" s="5" t="s">
        <v>4009</v>
      </c>
      <c r="V846" s="5">
        <f>IF(ActividadesCom[[#This Row],[NIVEL 3]]&lt;&gt;0,VLOOKUP(ActividadesCom[[#This Row],[NIVEL 3]],Catálogo!A:B,2,FALSE),"")</f>
        <v>3</v>
      </c>
      <c r="W846" s="5">
        <v>1</v>
      </c>
      <c r="X846" s="6" t="s">
        <v>615</v>
      </c>
      <c r="Y846" s="5">
        <v>20201</v>
      </c>
      <c r="Z846" s="5" t="s">
        <v>4009</v>
      </c>
      <c r="AA846" s="5">
        <f>IF(ActividadesCom[[#This Row],[NIVEL 4]]&lt;&gt;0,VLOOKUP(ActividadesCom[[#This Row],[NIVEL 4]],Catálogo!A:B,2,FALSE),"")</f>
        <v>3</v>
      </c>
      <c r="AB846" s="5">
        <v>1</v>
      </c>
      <c r="AC846" s="6" t="s">
        <v>403</v>
      </c>
      <c r="AD846" s="5">
        <v>20181</v>
      </c>
      <c r="AE846" s="5" t="s">
        <v>4010</v>
      </c>
      <c r="AF846" s="5">
        <f>IF(ActividadesCom[[#This Row],[NIVEL 5]]&lt;&gt;0,VLOOKUP(ActividadesCom[[#This Row],[NIVEL 5]],Catálogo!A:B,2,FALSE),"")</f>
        <v>2</v>
      </c>
      <c r="AG846" s="5">
        <v>1</v>
      </c>
      <c r="AH846" s="2"/>
      <c r="AI846" s="2"/>
    </row>
    <row r="847" spans="1:35" ht="30" hidden="1" customHeight="1" x14ac:dyDescent="0.25">
      <c r="A847" s="7">
        <v>15470058</v>
      </c>
      <c r="B847" s="97" t="str">
        <f>VLOOKUP(ActividadesCom[[#This Row],[NO. DE CONTROL]],'LISTADO ESTUDIANTES'!A:C,3,FALSE)</f>
        <v>TREJO CORTEZ LEONARDO MIGUEL</v>
      </c>
      <c r="C847" s="97" t="str">
        <f>VLOOKUP(ActividadesCom[[#This Row],[NO. DE CONTROL]],'LISTADO ESTUDIANTES'!A:B,2,FALSE)</f>
        <v>ARQUITECTURA</v>
      </c>
      <c r="D847" s="18" t="str">
        <f>VLOOKUP(ActividadesCom[[#This Row],[NO. DE CONTROL]],'LISTADO ESTUDIANTES'!A:D,4,FALSE)</f>
        <v>EGRESADO(A)</v>
      </c>
      <c r="E847" s="5">
        <f>SUM(ActividadesCom[[#This Row],[CRÉD. 1]],ActividadesCom[[#This Row],[CRÉD. 2]],ActividadesCom[[#This Row],[CRÉD. 3]],ActividadesCom[[#This Row],[CRÉD. 4]],ActividadesCom[[#This Row],[CRÉD. 5]])</f>
        <v>5</v>
      </c>
      <c r="F847" s="17">
        <f>IF(ActividadesCom[[#This Row],[ÚLTIMO SEMESTRE CON CRÉDITOS]]&gt;0,ROUND(AVERAGE(ActividadesCom[[#This Row],[VALOR NIVEL 5]],ActividadesCom[[#This Row],[VALOR NIVEL 4]],ActividadesCom[[#This Row],[VALOR NIVEL 3]],ActividadesCom[[#This Row],[VALOR NIVEL 2]],ActividadesCom[[#This Row],[VALOR NIVEL 1]]),0),"")</f>
        <v>2</v>
      </c>
      <c r="G847" s="5" t="str">
        <f>IF(ActividadesCom[[#This Row],[PROMEDIO]]="","",IF(ActividadesCom[[#This Row],[PROMEDIO]]&gt;=4,"EXCELENTE",IF(ActividadesCom[[#This Row],[PROMEDIO]]&gt;=3,"NOTABLE",IF(ActividadesCom[[#This Row],[PROMEDIO]]&gt;=2,"BUENO",IF(ActividadesCom[[#This Row],[PROMEDIO]]=1,"SUFICIENTE","")))))</f>
        <v>BUENO</v>
      </c>
      <c r="H847" s="5">
        <f>MAX(ActividadesCom[[#This Row],[PERÍODO 1]],ActividadesCom[[#This Row],[PERÍODO 2]],ActividadesCom[[#This Row],[PERÍODO 3]],ActividadesCom[[#This Row],[PERÍODO 4]],ActividadesCom[[#This Row],[PERÍODO 5]])</f>
        <v>20183</v>
      </c>
      <c r="I847" s="10" t="s">
        <v>831</v>
      </c>
      <c r="J847" s="5">
        <v>20183</v>
      </c>
      <c r="K847" s="5" t="s">
        <v>4010</v>
      </c>
      <c r="L847" s="5">
        <f>IF(ActividadesCom[[#This Row],[NIVEL 1]]&lt;&gt;0,VLOOKUP(ActividadesCom[[#This Row],[NIVEL 1]],Catálogo!A:B,2,FALSE),"")</f>
        <v>2</v>
      </c>
      <c r="M847" s="5">
        <v>1</v>
      </c>
      <c r="N847" s="6" t="s">
        <v>832</v>
      </c>
      <c r="O847" s="5">
        <v>20183</v>
      </c>
      <c r="P847" s="5" t="s">
        <v>4010</v>
      </c>
      <c r="Q847" s="5">
        <f>IF(ActividadesCom[[#This Row],[NIVEL 2]]&lt;&gt;0,VLOOKUP(ActividadesCom[[#This Row],[NIVEL 2]],Catálogo!A:B,2,FALSE),"")</f>
        <v>2</v>
      </c>
      <c r="R847" s="5">
        <v>1</v>
      </c>
      <c r="S847" s="6" t="s">
        <v>833</v>
      </c>
      <c r="T847" s="5">
        <v>20183</v>
      </c>
      <c r="U847" s="5" t="s">
        <v>4010</v>
      </c>
      <c r="V847" s="5">
        <f>IF(ActividadesCom[[#This Row],[NIVEL 3]]&lt;&gt;0,VLOOKUP(ActividadesCom[[#This Row],[NIVEL 3]],Catálogo!A:B,2,FALSE),"")</f>
        <v>2</v>
      </c>
      <c r="W847" s="5">
        <v>1</v>
      </c>
      <c r="X847" s="6" t="s">
        <v>29</v>
      </c>
      <c r="Y847" s="5">
        <v>20161</v>
      </c>
      <c r="Z847" s="5" t="s">
        <v>4010</v>
      </c>
      <c r="AA847" s="5">
        <f>IF(ActividadesCom[[#This Row],[NIVEL 4]]&lt;&gt;0,VLOOKUP(ActividadesCom[[#This Row],[NIVEL 4]],Catálogo!A:B,2,FALSE),"")</f>
        <v>2</v>
      </c>
      <c r="AB847" s="5">
        <v>1</v>
      </c>
      <c r="AC847" s="6" t="s">
        <v>47</v>
      </c>
      <c r="AD847" s="5">
        <v>20183</v>
      </c>
      <c r="AE847" s="5" t="s">
        <v>4010</v>
      </c>
      <c r="AF847" s="5">
        <f>IF(ActividadesCom[[#This Row],[NIVEL 5]]&lt;&gt;0,VLOOKUP(ActividadesCom[[#This Row],[NIVEL 5]],Catálogo!A:B,2,FALSE),"")</f>
        <v>2</v>
      </c>
      <c r="AG847" s="5">
        <v>1</v>
      </c>
      <c r="AH847" s="2"/>
      <c r="AI847" s="2"/>
    </row>
    <row r="848" spans="1:35" ht="30" hidden="1" customHeight="1" x14ac:dyDescent="0.25">
      <c r="A848" s="7">
        <v>15470059</v>
      </c>
      <c r="B848" s="97" t="str">
        <f>VLOOKUP(ActividadesCom[[#This Row],[NO. DE CONTROL]],'LISTADO ESTUDIANTES'!A:C,3,FALSE)</f>
        <v>DZUL URIBE EDUARDO MANUEL</v>
      </c>
      <c r="C848" s="97" t="str">
        <f>VLOOKUP(ActividadesCom[[#This Row],[NO. DE CONTROL]],'LISTADO ESTUDIANTES'!A:B,2,FALSE)</f>
        <v>ARQUITECTURA</v>
      </c>
      <c r="D848" s="18" t="str">
        <f>VLOOKUP(ActividadesCom[[#This Row],[NO. DE CONTROL]],'LISTADO ESTUDIANTES'!A:D,4,FALSE)</f>
        <v>BAJA</v>
      </c>
      <c r="E848" s="5">
        <f>SUM(ActividadesCom[[#This Row],[CRÉD. 1]],ActividadesCom[[#This Row],[CRÉD. 2]],ActividadesCom[[#This Row],[CRÉD. 3]],ActividadesCom[[#This Row],[CRÉD. 4]],ActividadesCom[[#This Row],[CRÉD. 5]])</f>
        <v>0</v>
      </c>
      <c r="F848" s="17" t="str">
        <f>IF(ActividadesCom[[#This Row],[ÚLTIMO SEMESTRE CON CRÉDITOS]]&gt;0,ROUND(AVERAGE(ActividadesCom[[#This Row],[VALOR NIVEL 5]],ActividadesCom[[#This Row],[VALOR NIVEL 4]],ActividadesCom[[#This Row],[VALOR NIVEL 3]],ActividadesCom[[#This Row],[VALOR NIVEL 2]],ActividadesCom[[#This Row],[VALOR NIVEL 1]]),0),"")</f>
        <v/>
      </c>
      <c r="G848" s="5" t="str">
        <f>IF(ActividadesCom[[#This Row],[PROMEDIO]]="","",IF(ActividadesCom[[#This Row],[PROMEDIO]]&gt;=4,"EXCELENTE",IF(ActividadesCom[[#This Row],[PROMEDIO]]&gt;=3,"NOTABLE",IF(ActividadesCom[[#This Row],[PROMEDIO]]&gt;=2,"BUENO",IF(ActividadesCom[[#This Row],[PROMEDIO]]=1,"SUFICIENTE","")))))</f>
        <v/>
      </c>
      <c r="H848" s="5">
        <f>MAX(ActividadesCom[[#This Row],[PERÍODO 1]],ActividadesCom[[#This Row],[PERÍODO 2]],ActividadesCom[[#This Row],[PERÍODO 3]],ActividadesCom[[#This Row],[PERÍODO 4]],ActividadesCom[[#This Row],[PERÍODO 5]])</f>
        <v>0</v>
      </c>
      <c r="I848" s="6"/>
      <c r="J848" s="5"/>
      <c r="K848" s="5"/>
      <c r="L848" s="5" t="str">
        <f>IF(ActividadesCom[[#This Row],[NIVEL 1]]&lt;&gt;0,VLOOKUP(ActividadesCom[[#This Row],[NIVEL 1]],Catálogo!A:B,2,FALSE),"")</f>
        <v/>
      </c>
      <c r="M848" s="5"/>
      <c r="N848" s="6"/>
      <c r="O848" s="5"/>
      <c r="P848" s="5"/>
      <c r="Q848" s="5" t="str">
        <f>IF(ActividadesCom[[#This Row],[NIVEL 2]]&lt;&gt;0,VLOOKUP(ActividadesCom[[#This Row],[NIVEL 2]],Catálogo!A:B,2,FALSE),"")</f>
        <v/>
      </c>
      <c r="R848" s="11"/>
      <c r="S848" s="12"/>
      <c r="T848" s="11"/>
      <c r="U848" s="11"/>
      <c r="V848" s="5" t="str">
        <f>IF(ActividadesCom[[#This Row],[NIVEL 3]]&lt;&gt;0,VLOOKUP(ActividadesCom[[#This Row],[NIVEL 3]],Catálogo!A:B,2,FALSE),"")</f>
        <v/>
      </c>
      <c r="W848" s="11"/>
      <c r="X848" s="6"/>
      <c r="Y848" s="5"/>
      <c r="Z848" s="5"/>
      <c r="AA848" s="5" t="str">
        <f>IF(ActividadesCom[[#This Row],[NIVEL 4]]&lt;&gt;0,VLOOKUP(ActividadesCom[[#This Row],[NIVEL 4]],Catálogo!A:B,2,FALSE),"")</f>
        <v/>
      </c>
      <c r="AB848" s="5"/>
      <c r="AC848" s="6"/>
      <c r="AD848" s="5"/>
      <c r="AE848" s="5"/>
      <c r="AF848" s="5" t="str">
        <f>IF(ActividadesCom[[#This Row],[NIVEL 5]]&lt;&gt;0,VLOOKUP(ActividadesCom[[#This Row],[NIVEL 5]],Catálogo!A:B,2,FALSE),"")</f>
        <v/>
      </c>
      <c r="AG848" s="5"/>
      <c r="AH848" s="2"/>
      <c r="AI848" s="2"/>
    </row>
    <row r="849" spans="1:35" ht="30" hidden="1" customHeight="1" x14ac:dyDescent="0.25">
      <c r="A849" s="7">
        <v>15470060</v>
      </c>
      <c r="B849" s="97" t="str">
        <f>VLOOKUP(ActividadesCom[[#This Row],[NO. DE CONTROL]],'LISTADO ESTUDIANTES'!A:C,3,FALSE)</f>
        <v>NAH SOLIS PRISCILA</v>
      </c>
      <c r="C849" s="97" t="str">
        <f>VLOOKUP(ActividadesCom[[#This Row],[NO. DE CONTROL]],'LISTADO ESTUDIANTES'!A:B,2,FALSE)</f>
        <v>INGENIERIA CIVIL</v>
      </c>
      <c r="D849" s="18" t="str">
        <f>VLOOKUP(ActividadesCom[[#This Row],[NO. DE CONTROL]],'LISTADO ESTUDIANTES'!A:D,4,FALSE)</f>
        <v>BAJA</v>
      </c>
      <c r="E849" s="5">
        <f>SUM(ActividadesCom[[#This Row],[CRÉD. 1]],ActividadesCom[[#This Row],[CRÉD. 2]],ActividadesCom[[#This Row],[CRÉD. 3]],ActividadesCom[[#This Row],[CRÉD. 4]],ActividadesCom[[#This Row],[CRÉD. 5]])</f>
        <v>0</v>
      </c>
      <c r="F849" s="17" t="str">
        <f>IF(ActividadesCom[[#This Row],[ÚLTIMO SEMESTRE CON CRÉDITOS]]&gt;0,ROUND(AVERAGE(ActividadesCom[[#This Row],[VALOR NIVEL 5]],ActividadesCom[[#This Row],[VALOR NIVEL 4]],ActividadesCom[[#This Row],[VALOR NIVEL 3]],ActividadesCom[[#This Row],[VALOR NIVEL 2]],ActividadesCom[[#This Row],[VALOR NIVEL 1]]),0),"")</f>
        <v/>
      </c>
      <c r="G849" s="5" t="str">
        <f>IF(ActividadesCom[[#This Row],[PROMEDIO]]="","",IF(ActividadesCom[[#This Row],[PROMEDIO]]&gt;=4,"EXCELENTE",IF(ActividadesCom[[#This Row],[PROMEDIO]]&gt;=3,"NOTABLE",IF(ActividadesCom[[#This Row],[PROMEDIO]]&gt;=2,"BUENO",IF(ActividadesCom[[#This Row],[PROMEDIO]]=1,"SUFICIENTE","")))))</f>
        <v/>
      </c>
      <c r="H849" s="5">
        <f>MAX(ActividadesCom[[#This Row],[PERÍODO 1]],ActividadesCom[[#This Row],[PERÍODO 2]],ActividadesCom[[#This Row],[PERÍODO 3]],ActividadesCom[[#This Row],[PERÍODO 4]],ActividadesCom[[#This Row],[PERÍODO 5]])</f>
        <v>0</v>
      </c>
      <c r="I849" s="10"/>
      <c r="J849" s="5"/>
      <c r="K849" s="5"/>
      <c r="L849" s="5" t="str">
        <f>IF(ActividadesCom[[#This Row],[NIVEL 1]]&lt;&gt;0,VLOOKUP(ActividadesCom[[#This Row],[NIVEL 1]],Catálogo!A:B,2,FALSE),"")</f>
        <v/>
      </c>
      <c r="M849" s="5"/>
      <c r="N849" s="6"/>
      <c r="O849" s="5"/>
      <c r="P849" s="5"/>
      <c r="Q849" s="5" t="str">
        <f>IF(ActividadesCom[[#This Row],[NIVEL 2]]&lt;&gt;0,VLOOKUP(ActividadesCom[[#This Row],[NIVEL 2]],Catálogo!A:B,2,FALSE),"")</f>
        <v/>
      </c>
      <c r="R849" s="5"/>
      <c r="S849" s="6"/>
      <c r="T849" s="5"/>
      <c r="U849" s="5"/>
      <c r="V849" s="5" t="str">
        <f>IF(ActividadesCom[[#This Row],[NIVEL 3]]&lt;&gt;0,VLOOKUP(ActividadesCom[[#This Row],[NIVEL 3]],Catálogo!A:B,2,FALSE),"")</f>
        <v/>
      </c>
      <c r="W849" s="5"/>
      <c r="X849" s="6"/>
      <c r="Y849" s="5"/>
      <c r="Z849" s="5"/>
      <c r="AA849" s="5" t="str">
        <f>IF(ActividadesCom[[#This Row],[NIVEL 4]]&lt;&gt;0,VLOOKUP(ActividadesCom[[#This Row],[NIVEL 4]],Catálogo!A:B,2,FALSE),"")</f>
        <v/>
      </c>
      <c r="AB849" s="5"/>
      <c r="AC849" s="6"/>
      <c r="AD849" s="5"/>
      <c r="AE849" s="5"/>
      <c r="AF849" s="5" t="str">
        <f>IF(ActividadesCom[[#This Row],[NIVEL 5]]&lt;&gt;0,VLOOKUP(ActividadesCom[[#This Row],[NIVEL 5]],Catálogo!A:B,2,FALSE),"")</f>
        <v/>
      </c>
      <c r="AG849" s="5"/>
      <c r="AH849" s="2"/>
      <c r="AI849" s="2"/>
    </row>
    <row r="850" spans="1:35" ht="30" hidden="1" customHeight="1" x14ac:dyDescent="0.25">
      <c r="A850" s="7">
        <v>15470061</v>
      </c>
      <c r="B850" s="97" t="str">
        <f>VLOOKUP(ActividadesCom[[#This Row],[NO. DE CONTROL]],'LISTADO ESTUDIANTES'!A:C,3,FALSE)</f>
        <v>ZARAGOZA PACHECO KEVIN ALEJANDRO</v>
      </c>
      <c r="C850" s="97" t="str">
        <f>VLOOKUP(ActividadesCom[[#This Row],[NO. DE CONTROL]],'LISTADO ESTUDIANTES'!A:B,2,FALSE)</f>
        <v>INGENIERIA CIVIL</v>
      </c>
      <c r="D850" s="18" t="str">
        <f>VLOOKUP(ActividadesCom[[#This Row],[NO. DE CONTROL]],'LISTADO ESTUDIANTES'!A:D,4,FALSE)</f>
        <v>EGRESADO(A)</v>
      </c>
      <c r="E850" s="5">
        <f>SUM(ActividadesCom[[#This Row],[CRÉD. 1]],ActividadesCom[[#This Row],[CRÉD. 2]],ActividadesCom[[#This Row],[CRÉD. 3]],ActividadesCom[[#This Row],[CRÉD. 4]],ActividadesCom[[#This Row],[CRÉD. 5]])</f>
        <v>5</v>
      </c>
      <c r="F850" s="17">
        <f>IF(ActividadesCom[[#This Row],[ÚLTIMO SEMESTRE CON CRÉDITOS]]&gt;0,ROUND(AVERAGE(ActividadesCom[[#This Row],[VALOR NIVEL 5]],ActividadesCom[[#This Row],[VALOR NIVEL 4]],ActividadesCom[[#This Row],[VALOR NIVEL 3]],ActividadesCom[[#This Row],[VALOR NIVEL 2]],ActividadesCom[[#This Row],[VALOR NIVEL 1]]),0),"")</f>
        <v>2</v>
      </c>
      <c r="G850" s="5" t="str">
        <f>IF(ActividadesCom[[#This Row],[PROMEDIO]]="","",IF(ActividadesCom[[#This Row],[PROMEDIO]]&gt;=4,"EXCELENTE",IF(ActividadesCom[[#This Row],[PROMEDIO]]&gt;=3,"NOTABLE",IF(ActividadesCom[[#This Row],[PROMEDIO]]&gt;=2,"BUENO",IF(ActividadesCom[[#This Row],[PROMEDIO]]=1,"SUFICIENTE","")))))</f>
        <v>BUENO</v>
      </c>
      <c r="H850" s="5">
        <f>MAX(ActividadesCom[[#This Row],[PERÍODO 1]],ActividadesCom[[#This Row],[PERÍODO 2]],ActividadesCom[[#This Row],[PERÍODO 3]],ActividadesCom[[#This Row],[PERÍODO 4]],ActividadesCom[[#This Row],[PERÍODO 5]])</f>
        <v>20183</v>
      </c>
      <c r="I850" s="10" t="s">
        <v>611</v>
      </c>
      <c r="J850" s="5">
        <v>20171</v>
      </c>
      <c r="K850" s="5" t="s">
        <v>4010</v>
      </c>
      <c r="L850" s="5">
        <f>IF(ActividadesCom[[#This Row],[NIVEL 1]]&lt;&gt;0,VLOOKUP(ActividadesCom[[#This Row],[NIVEL 1]],Catálogo!A:B,2,FALSE),"")</f>
        <v>2</v>
      </c>
      <c r="M850" s="5">
        <v>1</v>
      </c>
      <c r="N850" s="6" t="s">
        <v>865</v>
      </c>
      <c r="O850" s="5">
        <v>20171</v>
      </c>
      <c r="P850" s="5" t="s">
        <v>4010</v>
      </c>
      <c r="Q850" s="5">
        <f>IF(ActividadesCom[[#This Row],[NIVEL 2]]&lt;&gt;0,VLOOKUP(ActividadesCom[[#This Row],[NIVEL 2]],Catálogo!A:B,2,FALSE),"")</f>
        <v>2</v>
      </c>
      <c r="R850" s="5">
        <v>1</v>
      </c>
      <c r="S850" s="6" t="s">
        <v>764</v>
      </c>
      <c r="T850" s="5">
        <v>20181</v>
      </c>
      <c r="U850" s="5" t="s">
        <v>4010</v>
      </c>
      <c r="V850" s="5">
        <f>IF(ActividadesCom[[#This Row],[NIVEL 3]]&lt;&gt;0,VLOOKUP(ActividadesCom[[#This Row],[NIVEL 3]],Catálogo!A:B,2,FALSE),"")</f>
        <v>2</v>
      </c>
      <c r="W850" s="5">
        <v>1</v>
      </c>
      <c r="X850" s="6" t="s">
        <v>866</v>
      </c>
      <c r="Y850" s="5">
        <v>20183</v>
      </c>
      <c r="Z850" s="5" t="s">
        <v>4010</v>
      </c>
      <c r="AA850" s="5">
        <f>IF(ActividadesCom[[#This Row],[NIVEL 4]]&lt;&gt;0,VLOOKUP(ActividadesCom[[#This Row],[NIVEL 4]],Catálogo!A:B,2,FALSE),"")</f>
        <v>2</v>
      </c>
      <c r="AB850" s="5">
        <v>1</v>
      </c>
      <c r="AC850" s="6" t="s">
        <v>5</v>
      </c>
      <c r="AD850" s="5">
        <v>20163</v>
      </c>
      <c r="AE850" s="5" t="s">
        <v>4010</v>
      </c>
      <c r="AF850" s="5">
        <f>IF(ActividadesCom[[#This Row],[NIVEL 5]]&lt;&gt;0,VLOOKUP(ActividadesCom[[#This Row],[NIVEL 5]],Catálogo!A:B,2,FALSE),"")</f>
        <v>2</v>
      </c>
      <c r="AG850" s="5">
        <v>1</v>
      </c>
      <c r="AH850" s="2"/>
      <c r="AI850" s="2"/>
    </row>
    <row r="851" spans="1:35" ht="30" hidden="1" customHeight="1" x14ac:dyDescent="0.25">
      <c r="A851" s="7">
        <v>15470062</v>
      </c>
      <c r="B851" s="97" t="str">
        <f>VLOOKUP(ActividadesCom[[#This Row],[NO. DE CONTROL]],'LISTADO ESTUDIANTES'!A:C,3,FALSE)</f>
        <v>LEMUS HUICAB GUADALUPE ISABEL</v>
      </c>
      <c r="C851" s="97" t="str">
        <f>VLOOKUP(ActividadesCom[[#This Row],[NO. DE CONTROL]],'LISTADO ESTUDIANTES'!A:B,2,FALSE)</f>
        <v>INGENIERIA CIVIL</v>
      </c>
      <c r="D851" s="18" t="str">
        <f>VLOOKUP(ActividadesCom[[#This Row],[NO. DE CONTROL]],'LISTADO ESTUDIANTES'!A:D,4,FALSE)</f>
        <v>EGRESADO(A)</v>
      </c>
      <c r="E851" s="5">
        <f>SUM(ActividadesCom[[#This Row],[CRÉD. 1]],ActividadesCom[[#This Row],[CRÉD. 2]],ActividadesCom[[#This Row],[CRÉD. 3]],ActividadesCom[[#This Row],[CRÉD. 4]],ActividadesCom[[#This Row],[CRÉD. 5]])</f>
        <v>5</v>
      </c>
      <c r="F851" s="17">
        <f>IF(ActividadesCom[[#This Row],[ÚLTIMO SEMESTRE CON CRÉDITOS]]&gt;0,ROUND(AVERAGE(ActividadesCom[[#This Row],[VALOR NIVEL 5]],ActividadesCom[[#This Row],[VALOR NIVEL 4]],ActividadesCom[[#This Row],[VALOR NIVEL 3]],ActividadesCom[[#This Row],[VALOR NIVEL 2]],ActividadesCom[[#This Row],[VALOR NIVEL 1]]),0),"")</f>
        <v>2</v>
      </c>
      <c r="G851" s="5" t="str">
        <f>IF(ActividadesCom[[#This Row],[PROMEDIO]]="","",IF(ActividadesCom[[#This Row],[PROMEDIO]]&gt;=4,"EXCELENTE",IF(ActividadesCom[[#This Row],[PROMEDIO]]&gt;=3,"NOTABLE",IF(ActividadesCom[[#This Row],[PROMEDIO]]&gt;=2,"BUENO",IF(ActividadesCom[[#This Row],[PROMEDIO]]=1,"SUFICIENTE","")))))</f>
        <v>BUENO</v>
      </c>
      <c r="H851" s="5">
        <f>MAX(ActividadesCom[[#This Row],[PERÍODO 1]],ActividadesCom[[#This Row],[PERÍODO 2]],ActividadesCom[[#This Row],[PERÍODO 3]],ActividadesCom[[#This Row],[PERÍODO 4]],ActividadesCom[[#This Row],[PERÍODO 5]])</f>
        <v>20181</v>
      </c>
      <c r="I851" s="10" t="s">
        <v>692</v>
      </c>
      <c r="J851" s="5">
        <v>20161</v>
      </c>
      <c r="K851" s="5" t="s">
        <v>4010</v>
      </c>
      <c r="L851" s="5">
        <f>IF(ActividadesCom[[#This Row],[NIVEL 1]]&lt;&gt;0,VLOOKUP(ActividadesCom[[#This Row],[NIVEL 1]],Catálogo!A:B,2,FALSE),"")</f>
        <v>2</v>
      </c>
      <c r="M851" s="5">
        <v>1</v>
      </c>
      <c r="N851" s="6" t="s">
        <v>693</v>
      </c>
      <c r="O851" s="5">
        <v>20171</v>
      </c>
      <c r="P851" s="5" t="s">
        <v>4010</v>
      </c>
      <c r="Q851" s="5">
        <f>IF(ActividadesCom[[#This Row],[NIVEL 2]]&lt;&gt;0,VLOOKUP(ActividadesCom[[#This Row],[NIVEL 2]],Catálogo!A:B,2,FALSE),"")</f>
        <v>2</v>
      </c>
      <c r="R851" s="5">
        <v>1</v>
      </c>
      <c r="S851" s="6" t="s">
        <v>640</v>
      </c>
      <c r="T851" s="5">
        <v>20181</v>
      </c>
      <c r="U851" s="5" t="s">
        <v>4010</v>
      </c>
      <c r="V851" s="5">
        <f>IF(ActividadesCom[[#This Row],[NIVEL 3]]&lt;&gt;0,VLOOKUP(ActividadesCom[[#This Row],[NIVEL 3]],Catálogo!A:B,2,FALSE),"")</f>
        <v>2</v>
      </c>
      <c r="W851" s="5">
        <v>1</v>
      </c>
      <c r="X851" s="6" t="s">
        <v>42</v>
      </c>
      <c r="Y851" s="5">
        <v>20161</v>
      </c>
      <c r="Z851" s="5" t="s">
        <v>4010</v>
      </c>
      <c r="AA851" s="5">
        <f>IF(ActividadesCom[[#This Row],[NIVEL 4]]&lt;&gt;0,VLOOKUP(ActividadesCom[[#This Row],[NIVEL 4]],Catálogo!A:B,2,FALSE),"")</f>
        <v>2</v>
      </c>
      <c r="AB851" s="5">
        <v>1</v>
      </c>
      <c r="AC851" s="6" t="s">
        <v>702</v>
      </c>
      <c r="AD851" s="5" t="s">
        <v>703</v>
      </c>
      <c r="AE851" s="5" t="s">
        <v>4010</v>
      </c>
      <c r="AF851" s="5">
        <f>IF(ActividadesCom[[#This Row],[NIVEL 5]]&lt;&gt;0,VLOOKUP(ActividadesCom[[#This Row],[NIVEL 5]],Catálogo!A:B,2,FALSE),"")</f>
        <v>2</v>
      </c>
      <c r="AG851" s="5">
        <v>1</v>
      </c>
      <c r="AH851" s="2"/>
      <c r="AI851" s="2"/>
    </row>
    <row r="852" spans="1:35" ht="30" hidden="1" customHeight="1" x14ac:dyDescent="0.25">
      <c r="A852" s="7">
        <v>15470063</v>
      </c>
      <c r="B852" s="97" t="str">
        <f>VLOOKUP(ActividadesCom[[#This Row],[NO. DE CONTROL]],'LISTADO ESTUDIANTES'!A:C,3,FALSE)</f>
        <v>MORA VALENCIA SALVADOR ISMAEL</v>
      </c>
      <c r="C852" s="97" t="str">
        <f>VLOOKUP(ActividadesCom[[#This Row],[NO. DE CONTROL]],'LISTADO ESTUDIANTES'!A:B,2,FALSE)</f>
        <v>INGENIERIA CIVIL</v>
      </c>
      <c r="D852" s="18" t="str">
        <f>VLOOKUP(ActividadesCom[[#This Row],[NO. DE CONTROL]],'LISTADO ESTUDIANTES'!A:D,4,FALSE)</f>
        <v>EGRESADO(A)</v>
      </c>
      <c r="E852" s="5">
        <f>SUM(ActividadesCom[[#This Row],[CRÉD. 1]],ActividadesCom[[#This Row],[CRÉD. 2]],ActividadesCom[[#This Row],[CRÉD. 3]],ActividadesCom[[#This Row],[CRÉD. 4]],ActividadesCom[[#This Row],[CRÉD. 5]])</f>
        <v>5</v>
      </c>
      <c r="F852" s="17">
        <f>IF(ActividadesCom[[#This Row],[ÚLTIMO SEMESTRE CON CRÉDITOS]]&gt;0,ROUND(AVERAGE(ActividadesCom[[#This Row],[VALOR NIVEL 5]],ActividadesCom[[#This Row],[VALOR NIVEL 4]],ActividadesCom[[#This Row],[VALOR NIVEL 3]],ActividadesCom[[#This Row],[VALOR NIVEL 2]],ActividadesCom[[#This Row],[VALOR NIVEL 1]]),0),"")</f>
        <v>3</v>
      </c>
      <c r="G852" s="5" t="str">
        <f>IF(ActividadesCom[[#This Row],[PROMEDIO]]="","",IF(ActividadesCom[[#This Row],[PROMEDIO]]&gt;=4,"EXCELENTE",IF(ActividadesCom[[#This Row],[PROMEDIO]]&gt;=3,"NOTABLE",IF(ActividadesCom[[#This Row],[PROMEDIO]]&gt;=2,"BUENO",IF(ActividadesCom[[#This Row],[PROMEDIO]]=1,"SUFICIENTE","")))))</f>
        <v>NOTABLE</v>
      </c>
      <c r="H852" s="5">
        <f>MAX(ActividadesCom[[#This Row],[PERÍODO 1]],ActividadesCom[[#This Row],[PERÍODO 2]],ActividadesCom[[#This Row],[PERÍODO 3]],ActividadesCom[[#This Row],[PERÍODO 4]],ActividadesCom[[#This Row],[PERÍODO 5]])</f>
        <v>20193</v>
      </c>
      <c r="I852" s="10" t="s">
        <v>918</v>
      </c>
      <c r="J852" s="5">
        <v>20191</v>
      </c>
      <c r="K852" s="5" t="s">
        <v>4010</v>
      </c>
      <c r="L852" s="5">
        <f>IF(ActividadesCom[[#This Row],[NIVEL 1]]&lt;&gt;0,VLOOKUP(ActividadesCom[[#This Row],[NIVEL 1]],Catálogo!A:B,2,FALSE),"")</f>
        <v>2</v>
      </c>
      <c r="M852" s="5">
        <v>1</v>
      </c>
      <c r="N852" s="6" t="s">
        <v>4117</v>
      </c>
      <c r="O852" s="5">
        <v>20193</v>
      </c>
      <c r="P852" s="5" t="s">
        <v>4010</v>
      </c>
      <c r="Q852" s="5">
        <f>IF(ActividadesCom[[#This Row],[NIVEL 2]]&lt;&gt;0,VLOOKUP(ActividadesCom[[#This Row],[NIVEL 2]],Catálogo!A:B,2,FALSE),"")</f>
        <v>2</v>
      </c>
      <c r="R852" s="5">
        <v>1</v>
      </c>
      <c r="S852" s="6" t="s">
        <v>1180</v>
      </c>
      <c r="T852" s="5">
        <v>20191</v>
      </c>
      <c r="U852" s="5" t="s">
        <v>4008</v>
      </c>
      <c r="V852" s="5">
        <f>IF(ActividadesCom[[#This Row],[NIVEL 3]]&lt;&gt;0,VLOOKUP(ActividadesCom[[#This Row],[NIVEL 3]],Catálogo!A:B,2,FALSE),"")</f>
        <v>4</v>
      </c>
      <c r="W852" s="5">
        <v>1</v>
      </c>
      <c r="X852" s="6" t="s">
        <v>23</v>
      </c>
      <c r="Y852" s="5">
        <v>20173</v>
      </c>
      <c r="Z852" s="5" t="s">
        <v>4009</v>
      </c>
      <c r="AA852" s="5">
        <f>IF(ActividadesCom[[#This Row],[NIVEL 4]]&lt;&gt;0,VLOOKUP(ActividadesCom[[#This Row],[NIVEL 4]],Catálogo!A:B,2,FALSE),"")</f>
        <v>3</v>
      </c>
      <c r="AB852" s="5">
        <v>1</v>
      </c>
      <c r="AC852" s="6" t="s">
        <v>23</v>
      </c>
      <c r="AD852" s="5">
        <v>20171</v>
      </c>
      <c r="AE852" s="5" t="s">
        <v>4009</v>
      </c>
      <c r="AF852" s="5">
        <f>IF(ActividadesCom[[#This Row],[NIVEL 5]]&lt;&gt;0,VLOOKUP(ActividadesCom[[#This Row],[NIVEL 5]],Catálogo!A:B,2,FALSE),"")</f>
        <v>3</v>
      </c>
      <c r="AG852" s="5">
        <v>1</v>
      </c>
      <c r="AH852" s="2"/>
      <c r="AI852" s="2"/>
    </row>
    <row r="853" spans="1:35" ht="30" hidden="1" customHeight="1" x14ac:dyDescent="0.25">
      <c r="A853" s="7">
        <v>15470064</v>
      </c>
      <c r="B853" s="97" t="str">
        <f>VLOOKUP(ActividadesCom[[#This Row],[NO. DE CONTROL]],'LISTADO ESTUDIANTES'!A:C,3,FALSE)</f>
        <v>VILLARINO RIVERA JESUS FRANCISCO</v>
      </c>
      <c r="C853" s="97" t="str">
        <f>VLOOKUP(ActividadesCom[[#This Row],[NO. DE CONTROL]],'LISTADO ESTUDIANTES'!A:B,2,FALSE)</f>
        <v>INGENIERIA CIVIL</v>
      </c>
      <c r="D853" s="18" t="str">
        <f>VLOOKUP(ActividadesCom[[#This Row],[NO. DE CONTROL]],'LISTADO ESTUDIANTES'!A:D,4,FALSE)</f>
        <v>EGRESADO(A)</v>
      </c>
      <c r="E853" s="5">
        <f>SUM(ActividadesCom[[#This Row],[CRÉD. 1]],ActividadesCom[[#This Row],[CRÉD. 2]],ActividadesCom[[#This Row],[CRÉD. 3]],ActividadesCom[[#This Row],[CRÉD. 4]],ActividadesCom[[#This Row],[CRÉD. 5]])</f>
        <v>5</v>
      </c>
      <c r="F853" s="17">
        <f>IF(ActividadesCom[[#This Row],[ÚLTIMO SEMESTRE CON CRÉDITOS]]&gt;0,ROUND(AVERAGE(ActividadesCom[[#This Row],[VALOR NIVEL 5]],ActividadesCom[[#This Row],[VALOR NIVEL 4]],ActividadesCom[[#This Row],[VALOR NIVEL 3]],ActividadesCom[[#This Row],[VALOR NIVEL 2]],ActividadesCom[[#This Row],[VALOR NIVEL 1]]),0),"")</f>
        <v>2</v>
      </c>
      <c r="G853" s="5" t="str">
        <f>IF(ActividadesCom[[#This Row],[PROMEDIO]]="","",IF(ActividadesCom[[#This Row],[PROMEDIO]]&gt;=4,"EXCELENTE",IF(ActividadesCom[[#This Row],[PROMEDIO]]&gt;=3,"NOTABLE",IF(ActividadesCom[[#This Row],[PROMEDIO]]&gt;=2,"BUENO",IF(ActividadesCom[[#This Row],[PROMEDIO]]=1,"SUFICIENTE","")))))</f>
        <v>BUENO</v>
      </c>
      <c r="H853" s="5">
        <f>MAX(ActividadesCom[[#This Row],[PERÍODO 1]],ActividadesCom[[#This Row],[PERÍODO 2]],ActividadesCom[[#This Row],[PERÍODO 3]],ActividadesCom[[#This Row],[PERÍODO 4]],ActividadesCom[[#This Row],[PERÍODO 5]])</f>
        <v>20183</v>
      </c>
      <c r="I853" s="6" t="s">
        <v>858</v>
      </c>
      <c r="J853" s="5">
        <v>20183</v>
      </c>
      <c r="K853" s="5" t="s">
        <v>4010</v>
      </c>
      <c r="L853" s="5">
        <f>IF(ActividadesCom[[#This Row],[NIVEL 1]]&lt;&gt;0,VLOOKUP(ActividadesCom[[#This Row],[NIVEL 1]],Catálogo!A:B,2,FALSE),"")</f>
        <v>2</v>
      </c>
      <c r="M853" s="5">
        <v>1</v>
      </c>
      <c r="N853" s="6" t="s">
        <v>859</v>
      </c>
      <c r="O853" s="5">
        <v>20183</v>
      </c>
      <c r="P853" s="5" t="s">
        <v>4010</v>
      </c>
      <c r="Q853" s="5">
        <f>IF(ActividadesCom[[#This Row],[NIVEL 2]]&lt;&gt;0,VLOOKUP(ActividadesCom[[#This Row],[NIVEL 2]],Catálogo!A:B,2,FALSE),"")</f>
        <v>2</v>
      </c>
      <c r="R853" s="5">
        <v>1</v>
      </c>
      <c r="S853" s="6" t="s">
        <v>860</v>
      </c>
      <c r="T853" s="5">
        <v>20181</v>
      </c>
      <c r="U853" s="5" t="s">
        <v>4010</v>
      </c>
      <c r="V853" s="5">
        <f>IF(ActividadesCom[[#This Row],[NIVEL 3]]&lt;&gt;0,VLOOKUP(ActividadesCom[[#This Row],[NIVEL 3]],Catálogo!A:B,2,FALSE),"")</f>
        <v>2</v>
      </c>
      <c r="W853" s="5">
        <v>1</v>
      </c>
      <c r="X853" s="6" t="s">
        <v>11</v>
      </c>
      <c r="Y853" s="5">
        <v>20161</v>
      </c>
      <c r="Z853" s="5" t="s">
        <v>4010</v>
      </c>
      <c r="AA853" s="5">
        <f>IF(ActividadesCom[[#This Row],[NIVEL 4]]&lt;&gt;0,VLOOKUP(ActividadesCom[[#This Row],[NIVEL 4]],Catálogo!A:B,2,FALSE),"")</f>
        <v>2</v>
      </c>
      <c r="AB853" s="5">
        <v>1</v>
      </c>
      <c r="AC853" s="6" t="s">
        <v>408</v>
      </c>
      <c r="AD853" s="5">
        <v>20171</v>
      </c>
      <c r="AE853" s="5" t="s">
        <v>4010</v>
      </c>
      <c r="AF853" s="5">
        <f>IF(ActividadesCom[[#This Row],[NIVEL 5]]&lt;&gt;0,VLOOKUP(ActividadesCom[[#This Row],[NIVEL 5]],Catálogo!A:B,2,FALSE),"")</f>
        <v>2</v>
      </c>
      <c r="AG853" s="5">
        <v>1</v>
      </c>
      <c r="AH853" s="2"/>
      <c r="AI853" s="2"/>
    </row>
    <row r="854" spans="1:35" ht="30" hidden="1" customHeight="1" x14ac:dyDescent="0.25">
      <c r="A854" s="7">
        <v>15470065</v>
      </c>
      <c r="B854" s="97" t="str">
        <f>VLOOKUP(ActividadesCom[[#This Row],[NO. DE CONTROL]],'LISTADO ESTUDIANTES'!A:C,3,FALSE)</f>
        <v>AGUILAR LOPEZ GANDHI</v>
      </c>
      <c r="C854" s="97" t="str">
        <f>VLOOKUP(ActividadesCom[[#This Row],[NO. DE CONTROL]],'LISTADO ESTUDIANTES'!A:B,2,FALSE)</f>
        <v>INGENIERIA CIVIL</v>
      </c>
      <c r="D854" s="18" t="str">
        <f>VLOOKUP(ActividadesCom[[#This Row],[NO. DE CONTROL]],'LISTADO ESTUDIANTES'!A:D,4,FALSE)</f>
        <v>BAJA</v>
      </c>
      <c r="E854" s="5">
        <f>SUM(ActividadesCom[[#This Row],[CRÉD. 1]],ActividadesCom[[#This Row],[CRÉD. 2]],ActividadesCom[[#This Row],[CRÉD. 3]],ActividadesCom[[#This Row],[CRÉD. 4]],ActividadesCom[[#This Row],[CRÉD. 5]])</f>
        <v>2</v>
      </c>
      <c r="F854" s="17">
        <f>IF(ActividadesCom[[#This Row],[ÚLTIMO SEMESTRE CON CRÉDITOS]]&gt;0,ROUND(AVERAGE(ActividadesCom[[#This Row],[VALOR NIVEL 5]],ActividadesCom[[#This Row],[VALOR NIVEL 4]],ActividadesCom[[#This Row],[VALOR NIVEL 3]],ActividadesCom[[#This Row],[VALOR NIVEL 2]],ActividadesCom[[#This Row],[VALOR NIVEL 1]]),0),"")</f>
        <v>2</v>
      </c>
      <c r="G854" s="5" t="str">
        <f>IF(ActividadesCom[[#This Row],[PROMEDIO]]="","",IF(ActividadesCom[[#This Row],[PROMEDIO]]&gt;=4,"EXCELENTE",IF(ActividadesCom[[#This Row],[PROMEDIO]]&gt;=3,"NOTABLE",IF(ActividadesCom[[#This Row],[PROMEDIO]]&gt;=2,"BUENO",IF(ActividadesCom[[#This Row],[PROMEDIO]]=1,"SUFICIENTE","")))))</f>
        <v>BUENO</v>
      </c>
      <c r="H854" s="5">
        <f>MAX(ActividadesCom[[#This Row],[PERÍODO 1]],ActividadesCom[[#This Row],[PERÍODO 2]],ActividadesCom[[#This Row],[PERÍODO 3]],ActividadesCom[[#This Row],[PERÍODO 4]],ActividadesCom[[#This Row],[PERÍODO 5]])</f>
        <v>20173</v>
      </c>
      <c r="I854" s="10"/>
      <c r="J854" s="5"/>
      <c r="K854" s="5"/>
      <c r="L854" s="5" t="str">
        <f>IF(ActividadesCom[[#This Row],[NIVEL 1]]&lt;&gt;0,VLOOKUP(ActividadesCom[[#This Row],[NIVEL 1]],Catálogo!A:B,2,FALSE),"")</f>
        <v/>
      </c>
      <c r="M854" s="5"/>
      <c r="N854" s="6"/>
      <c r="O854" s="5"/>
      <c r="P854" s="5"/>
      <c r="Q854" s="5" t="str">
        <f>IF(ActividadesCom[[#This Row],[NIVEL 2]]&lt;&gt;0,VLOOKUP(ActividadesCom[[#This Row],[NIVEL 2]],Catálogo!A:B,2,FALSE),"")</f>
        <v/>
      </c>
      <c r="R854" s="5"/>
      <c r="S854" s="6"/>
      <c r="T854" s="5"/>
      <c r="U854" s="5"/>
      <c r="V854" s="5" t="str">
        <f>IF(ActividadesCom[[#This Row],[NIVEL 3]]&lt;&gt;0,VLOOKUP(ActividadesCom[[#This Row],[NIVEL 3]],Catálogo!A:B,2,FALSE),"")</f>
        <v/>
      </c>
      <c r="W854" s="5"/>
      <c r="X854" s="6" t="s">
        <v>11</v>
      </c>
      <c r="Y854" s="5">
        <v>20173</v>
      </c>
      <c r="Z854" s="5" t="s">
        <v>4010</v>
      </c>
      <c r="AA854" s="5">
        <f>IF(ActividadesCom[[#This Row],[NIVEL 4]]&lt;&gt;0,VLOOKUP(ActividadesCom[[#This Row],[NIVEL 4]],Catálogo!A:B,2,FALSE),"")</f>
        <v>2</v>
      </c>
      <c r="AB854" s="5">
        <v>1</v>
      </c>
      <c r="AC854" s="6" t="s">
        <v>27</v>
      </c>
      <c r="AD854" s="5">
        <v>20171</v>
      </c>
      <c r="AE854" s="5" t="s">
        <v>4010</v>
      </c>
      <c r="AF854" s="5">
        <f>IF(ActividadesCom[[#This Row],[NIVEL 5]]&lt;&gt;0,VLOOKUP(ActividadesCom[[#This Row],[NIVEL 5]],Catálogo!A:B,2,FALSE),"")</f>
        <v>2</v>
      </c>
      <c r="AG854" s="5">
        <v>1</v>
      </c>
      <c r="AH854" s="2"/>
      <c r="AI854" s="2"/>
    </row>
    <row r="855" spans="1:35" ht="30" hidden="1" customHeight="1" x14ac:dyDescent="0.25">
      <c r="A855" s="7">
        <v>15470066</v>
      </c>
      <c r="B855" s="97" t="str">
        <f>VLOOKUP(ActividadesCom[[#This Row],[NO. DE CONTROL]],'LISTADO ESTUDIANTES'!A:C,3,FALSE)</f>
        <v>MONTOYA ZEPEDA GUILLERMO ANTONIO</v>
      </c>
      <c r="C855" s="97" t="str">
        <f>VLOOKUP(ActividadesCom[[#This Row],[NO. DE CONTROL]],'LISTADO ESTUDIANTES'!A:B,2,FALSE)</f>
        <v>INGENIERIA CIVIL</v>
      </c>
      <c r="D855" s="18" t="str">
        <f>VLOOKUP(ActividadesCom[[#This Row],[NO. DE CONTROL]],'LISTADO ESTUDIANTES'!A:D,4,FALSE)</f>
        <v>EGRESADO(A)</v>
      </c>
      <c r="E855" s="5">
        <f>SUM(ActividadesCom[[#This Row],[CRÉD. 1]],ActividadesCom[[#This Row],[CRÉD. 2]],ActividadesCom[[#This Row],[CRÉD. 3]],ActividadesCom[[#This Row],[CRÉD. 4]],ActividadesCom[[#This Row],[CRÉD. 5]])</f>
        <v>5</v>
      </c>
      <c r="F855" s="17">
        <f>IF(ActividadesCom[[#This Row],[ÚLTIMO SEMESTRE CON CRÉDITOS]]&gt;0,ROUND(AVERAGE(ActividadesCom[[#This Row],[VALOR NIVEL 5]],ActividadesCom[[#This Row],[VALOR NIVEL 4]],ActividadesCom[[#This Row],[VALOR NIVEL 3]],ActividadesCom[[#This Row],[VALOR NIVEL 2]],ActividadesCom[[#This Row],[VALOR NIVEL 1]]),0),"")</f>
        <v>2</v>
      </c>
      <c r="G855" s="5" t="str">
        <f>IF(ActividadesCom[[#This Row],[PROMEDIO]]="","",IF(ActividadesCom[[#This Row],[PROMEDIO]]&gt;=4,"EXCELENTE",IF(ActividadesCom[[#This Row],[PROMEDIO]]&gt;=3,"NOTABLE",IF(ActividadesCom[[#This Row],[PROMEDIO]]&gt;=2,"BUENO",IF(ActividadesCom[[#This Row],[PROMEDIO]]=1,"SUFICIENTE","")))))</f>
        <v>BUENO</v>
      </c>
      <c r="H855" s="5">
        <f>MAX(ActividadesCom[[#This Row],[PERÍODO 1]],ActividadesCom[[#This Row],[PERÍODO 2]],ActividadesCom[[#This Row],[PERÍODO 3]],ActividadesCom[[#This Row],[PERÍODO 4]],ActividadesCom[[#This Row],[PERÍODO 5]])</f>
        <v>20183</v>
      </c>
      <c r="I855" s="10" t="s">
        <v>863</v>
      </c>
      <c r="J855" s="5">
        <v>20161</v>
      </c>
      <c r="K855" s="5" t="s">
        <v>4010</v>
      </c>
      <c r="L855" s="5">
        <f>IF(ActividadesCom[[#This Row],[NIVEL 1]]&lt;&gt;0,VLOOKUP(ActividadesCom[[#This Row],[NIVEL 1]],Catálogo!A:B,2,FALSE),"")</f>
        <v>2</v>
      </c>
      <c r="M855" s="5">
        <v>1</v>
      </c>
      <c r="N855" s="6" t="s">
        <v>596</v>
      </c>
      <c r="O855" s="5">
        <v>20181</v>
      </c>
      <c r="P855" s="5" t="s">
        <v>4010</v>
      </c>
      <c r="Q855" s="5">
        <f>IF(ActividadesCom[[#This Row],[NIVEL 2]]&lt;&gt;0,VLOOKUP(ActividadesCom[[#This Row],[NIVEL 2]],Catálogo!A:B,2,FALSE),"")</f>
        <v>2</v>
      </c>
      <c r="R855" s="5">
        <v>1</v>
      </c>
      <c r="S855" s="6" t="s">
        <v>761</v>
      </c>
      <c r="T855" s="5">
        <v>20183</v>
      </c>
      <c r="U855" s="5" t="s">
        <v>4010</v>
      </c>
      <c r="V855" s="5">
        <f>IF(ActividadesCom[[#This Row],[NIVEL 3]]&lt;&gt;0,VLOOKUP(ActividadesCom[[#This Row],[NIVEL 3]],Catálogo!A:B,2,FALSE),"")</f>
        <v>2</v>
      </c>
      <c r="W855" s="5">
        <v>1</v>
      </c>
      <c r="X855" s="6" t="s">
        <v>27</v>
      </c>
      <c r="Y855" s="5">
        <v>20171</v>
      </c>
      <c r="Z855" s="5" t="s">
        <v>4010</v>
      </c>
      <c r="AA855" s="5">
        <f>IF(ActividadesCom[[#This Row],[NIVEL 4]]&lt;&gt;0,VLOOKUP(ActividadesCom[[#This Row],[NIVEL 4]],Catálogo!A:B,2,FALSE),"")</f>
        <v>2</v>
      </c>
      <c r="AB855" s="5">
        <v>1</v>
      </c>
      <c r="AC855" s="6" t="s">
        <v>4</v>
      </c>
      <c r="AD855" s="5">
        <v>20163</v>
      </c>
      <c r="AE855" s="5" t="s">
        <v>4010</v>
      </c>
      <c r="AF855" s="5">
        <f>IF(ActividadesCom[[#This Row],[NIVEL 5]]&lt;&gt;0,VLOOKUP(ActividadesCom[[#This Row],[NIVEL 5]],Catálogo!A:B,2,FALSE),"")</f>
        <v>2</v>
      </c>
      <c r="AG855" s="5">
        <v>1</v>
      </c>
      <c r="AH855" s="2"/>
      <c r="AI855" s="2"/>
    </row>
    <row r="856" spans="1:35" ht="30" hidden="1" customHeight="1" x14ac:dyDescent="0.25">
      <c r="A856" s="7">
        <v>15470067</v>
      </c>
      <c r="B856" s="97" t="str">
        <f>VLOOKUP(ActividadesCom[[#This Row],[NO. DE CONTROL]],'LISTADO ESTUDIANTES'!A:C,3,FALSE)</f>
        <v>HERNANDEZ HERNANDEZ JUAN CARLOS DEL JESUS</v>
      </c>
      <c r="C856" s="97" t="str">
        <f>VLOOKUP(ActividadesCom[[#This Row],[NO. DE CONTROL]],'LISTADO ESTUDIANTES'!A:B,2,FALSE)</f>
        <v>INGENIERIA CIVIL</v>
      </c>
      <c r="D856" s="18" t="str">
        <f>VLOOKUP(ActividadesCom[[#This Row],[NO. DE CONTROL]],'LISTADO ESTUDIANTES'!A:D,4,FALSE)</f>
        <v>BAJA</v>
      </c>
      <c r="E856" s="5">
        <f>SUM(ActividadesCom[[#This Row],[CRÉD. 1]],ActividadesCom[[#This Row],[CRÉD. 2]],ActividadesCom[[#This Row],[CRÉD. 3]],ActividadesCom[[#This Row],[CRÉD. 4]],ActividadesCom[[#This Row],[CRÉD. 5]])</f>
        <v>0</v>
      </c>
      <c r="F856" s="17" t="str">
        <f>IF(ActividadesCom[[#This Row],[ÚLTIMO SEMESTRE CON CRÉDITOS]]&gt;0,ROUND(AVERAGE(ActividadesCom[[#This Row],[VALOR NIVEL 5]],ActividadesCom[[#This Row],[VALOR NIVEL 4]],ActividadesCom[[#This Row],[VALOR NIVEL 3]],ActividadesCom[[#This Row],[VALOR NIVEL 2]],ActividadesCom[[#This Row],[VALOR NIVEL 1]]),0),"")</f>
        <v/>
      </c>
      <c r="G856" s="5" t="str">
        <f>IF(ActividadesCom[[#This Row],[PROMEDIO]]="","",IF(ActividadesCom[[#This Row],[PROMEDIO]]&gt;=4,"EXCELENTE",IF(ActividadesCom[[#This Row],[PROMEDIO]]&gt;=3,"NOTABLE",IF(ActividadesCom[[#This Row],[PROMEDIO]]&gt;=2,"BUENO",IF(ActividadesCom[[#This Row],[PROMEDIO]]=1,"SUFICIENTE","")))))</f>
        <v/>
      </c>
      <c r="H856" s="5">
        <f>MAX(ActividadesCom[[#This Row],[PERÍODO 1]],ActividadesCom[[#This Row],[PERÍODO 2]],ActividadesCom[[#This Row],[PERÍODO 3]],ActividadesCom[[#This Row],[PERÍODO 4]],ActividadesCom[[#This Row],[PERÍODO 5]])</f>
        <v>0</v>
      </c>
      <c r="I856" s="10"/>
      <c r="J856" s="5"/>
      <c r="K856" s="5"/>
      <c r="L856" s="5" t="str">
        <f>IF(ActividadesCom[[#This Row],[NIVEL 1]]&lt;&gt;0,VLOOKUP(ActividadesCom[[#This Row],[NIVEL 1]],Catálogo!A:B,2,FALSE),"")</f>
        <v/>
      </c>
      <c r="M856" s="5"/>
      <c r="N856" s="6"/>
      <c r="O856" s="5"/>
      <c r="P856" s="5"/>
      <c r="Q856" s="5" t="str">
        <f>IF(ActividadesCom[[#This Row],[NIVEL 2]]&lt;&gt;0,VLOOKUP(ActividadesCom[[#This Row],[NIVEL 2]],Catálogo!A:B,2,FALSE),"")</f>
        <v/>
      </c>
      <c r="R856" s="5"/>
      <c r="S856" s="6"/>
      <c r="T856" s="5"/>
      <c r="U856" s="5"/>
      <c r="V856" s="5" t="str">
        <f>IF(ActividadesCom[[#This Row],[NIVEL 3]]&lt;&gt;0,VLOOKUP(ActividadesCom[[#This Row],[NIVEL 3]],Catálogo!A:B,2,FALSE),"")</f>
        <v/>
      </c>
      <c r="W856" s="5"/>
      <c r="X856" s="6"/>
      <c r="Y856" s="5"/>
      <c r="Z856" s="5"/>
      <c r="AA856" s="5" t="str">
        <f>IF(ActividadesCom[[#This Row],[NIVEL 4]]&lt;&gt;0,VLOOKUP(ActividadesCom[[#This Row],[NIVEL 4]],Catálogo!A:B,2,FALSE),"")</f>
        <v/>
      </c>
      <c r="AB856" s="5"/>
      <c r="AC856" s="6"/>
      <c r="AD856" s="5"/>
      <c r="AE856" s="5"/>
      <c r="AF856" s="5" t="str">
        <f>IF(ActividadesCom[[#This Row],[NIVEL 5]]&lt;&gt;0,VLOOKUP(ActividadesCom[[#This Row],[NIVEL 5]],Catálogo!A:B,2,FALSE),"")</f>
        <v/>
      </c>
      <c r="AG856" s="5"/>
      <c r="AH856" s="2"/>
      <c r="AI856" s="2"/>
    </row>
    <row r="857" spans="1:35" ht="30" hidden="1" customHeight="1" x14ac:dyDescent="0.25">
      <c r="A857" s="7">
        <v>15470068</v>
      </c>
      <c r="B857" s="97" t="str">
        <f>VLOOKUP(ActividadesCom[[#This Row],[NO. DE CONTROL]],'LISTADO ESTUDIANTES'!A:C,3,FALSE)</f>
        <v>CHABLE EK JOSE ALFREDO</v>
      </c>
      <c r="C857" s="97" t="str">
        <f>VLOOKUP(ActividadesCom[[#This Row],[NO. DE CONTROL]],'LISTADO ESTUDIANTES'!A:B,2,FALSE)</f>
        <v>INGENIERIA CIVIL</v>
      </c>
      <c r="D857" s="18" t="str">
        <f>VLOOKUP(ActividadesCom[[#This Row],[NO. DE CONTROL]],'LISTADO ESTUDIANTES'!A:D,4,FALSE)</f>
        <v>BAJA</v>
      </c>
      <c r="E857" s="5">
        <f>SUM(ActividadesCom[[#This Row],[CRÉD. 1]],ActividadesCom[[#This Row],[CRÉD. 2]],ActividadesCom[[#This Row],[CRÉD. 3]],ActividadesCom[[#This Row],[CRÉD. 4]],ActividadesCom[[#This Row],[CRÉD. 5]])</f>
        <v>3</v>
      </c>
      <c r="F857" s="17">
        <f>IF(ActividadesCom[[#This Row],[ÚLTIMO SEMESTRE CON CRÉDITOS]]&gt;0,ROUND(AVERAGE(ActividadesCom[[#This Row],[VALOR NIVEL 5]],ActividadesCom[[#This Row],[VALOR NIVEL 4]],ActividadesCom[[#This Row],[VALOR NIVEL 3]],ActividadesCom[[#This Row],[VALOR NIVEL 2]],ActividadesCom[[#This Row],[VALOR NIVEL 1]]),0),"")</f>
        <v>2</v>
      </c>
      <c r="G857" s="5" t="str">
        <f>IF(ActividadesCom[[#This Row],[PROMEDIO]]="","",IF(ActividadesCom[[#This Row],[PROMEDIO]]&gt;=4,"EXCELENTE",IF(ActividadesCom[[#This Row],[PROMEDIO]]&gt;=3,"NOTABLE",IF(ActividadesCom[[#This Row],[PROMEDIO]]&gt;=2,"BUENO",IF(ActividadesCom[[#This Row],[PROMEDIO]]=1,"SUFICIENTE","")))))</f>
        <v>BUENO</v>
      </c>
      <c r="H857" s="5">
        <f>MAX(ActividadesCom[[#This Row],[PERÍODO 1]],ActividadesCom[[#This Row],[PERÍODO 2]],ActividadesCom[[#This Row],[PERÍODO 3]],ActividadesCom[[#This Row],[PERÍODO 4]],ActividadesCom[[#This Row],[PERÍODO 5]])</f>
        <v>20173</v>
      </c>
      <c r="I857" s="10"/>
      <c r="J857" s="5"/>
      <c r="K857" s="5"/>
      <c r="L857" s="5" t="str">
        <f>IF(ActividadesCom[[#This Row],[NIVEL 1]]&lt;&gt;0,VLOOKUP(ActividadesCom[[#This Row],[NIVEL 1]],Catálogo!A:B,2,FALSE),"")</f>
        <v/>
      </c>
      <c r="M857" s="5"/>
      <c r="N857" s="6"/>
      <c r="O857" s="5"/>
      <c r="P857" s="5"/>
      <c r="Q857" s="5" t="str">
        <f>IF(ActividadesCom[[#This Row],[NIVEL 2]]&lt;&gt;0,VLOOKUP(ActividadesCom[[#This Row],[NIVEL 2]],Catálogo!A:B,2,FALSE),"")</f>
        <v/>
      </c>
      <c r="R857" s="5"/>
      <c r="S857" s="6" t="s">
        <v>11</v>
      </c>
      <c r="T857" s="5">
        <v>20173</v>
      </c>
      <c r="U857" s="5" t="s">
        <v>4010</v>
      </c>
      <c r="V857" s="5">
        <f>IF(ActividadesCom[[#This Row],[NIVEL 3]]&lt;&gt;0,VLOOKUP(ActividadesCom[[#This Row],[NIVEL 3]],Catálogo!A:B,2,FALSE),"")</f>
        <v>2</v>
      </c>
      <c r="W857" s="5">
        <v>1</v>
      </c>
      <c r="X857" s="6" t="s">
        <v>27</v>
      </c>
      <c r="Y857" s="5">
        <v>20171</v>
      </c>
      <c r="Z857" s="5" t="s">
        <v>4010</v>
      </c>
      <c r="AA857" s="5">
        <f>IF(ActividadesCom[[#This Row],[NIVEL 4]]&lt;&gt;0,VLOOKUP(ActividadesCom[[#This Row],[NIVEL 4]],Catálogo!A:B,2,FALSE),"")</f>
        <v>2</v>
      </c>
      <c r="AB857" s="5">
        <v>1</v>
      </c>
      <c r="AC857" s="6" t="s">
        <v>4</v>
      </c>
      <c r="AD857" s="5">
        <v>20163</v>
      </c>
      <c r="AE857" s="5" t="s">
        <v>4010</v>
      </c>
      <c r="AF857" s="5">
        <f>IF(ActividadesCom[[#This Row],[NIVEL 5]]&lt;&gt;0,VLOOKUP(ActividadesCom[[#This Row],[NIVEL 5]],Catálogo!A:B,2,FALSE),"")</f>
        <v>2</v>
      </c>
      <c r="AG857" s="5">
        <v>1</v>
      </c>
      <c r="AH857" s="2"/>
      <c r="AI857" s="2"/>
    </row>
    <row r="858" spans="1:35" ht="30" hidden="1" customHeight="1" x14ac:dyDescent="0.25">
      <c r="A858" s="7">
        <v>15470069</v>
      </c>
      <c r="B858" s="97" t="str">
        <f>VLOOKUP(ActividadesCom[[#This Row],[NO. DE CONTROL]],'LISTADO ESTUDIANTES'!A:C,3,FALSE)</f>
        <v>CAN MEX EFRAIN EMMANUEL</v>
      </c>
      <c r="C858" s="97" t="str">
        <f>VLOOKUP(ActividadesCom[[#This Row],[NO. DE CONTROL]],'LISTADO ESTUDIANTES'!A:B,2,FALSE)</f>
        <v>INGENIERIA CIVIL</v>
      </c>
      <c r="D858" s="18" t="str">
        <f>VLOOKUP(ActividadesCom[[#This Row],[NO. DE CONTROL]],'LISTADO ESTUDIANTES'!A:D,4,FALSE)</f>
        <v>BAJA</v>
      </c>
      <c r="E858" s="5">
        <f>SUM(ActividadesCom[[#This Row],[CRÉD. 1]],ActividadesCom[[#This Row],[CRÉD. 2]],ActividadesCom[[#This Row],[CRÉD. 3]],ActividadesCom[[#This Row],[CRÉD. 4]],ActividadesCom[[#This Row],[CRÉD. 5]])</f>
        <v>5</v>
      </c>
      <c r="F858" s="17">
        <f>IF(ActividadesCom[[#This Row],[ÚLTIMO SEMESTRE CON CRÉDITOS]]&gt;0,ROUND(AVERAGE(ActividadesCom[[#This Row],[VALOR NIVEL 5]],ActividadesCom[[#This Row],[VALOR NIVEL 4]],ActividadesCom[[#This Row],[VALOR NIVEL 3]],ActividadesCom[[#This Row],[VALOR NIVEL 2]],ActividadesCom[[#This Row],[VALOR NIVEL 1]]),0),"")</f>
        <v>2</v>
      </c>
      <c r="G858" s="5" t="str">
        <f>IF(ActividadesCom[[#This Row],[PROMEDIO]]="","",IF(ActividadesCom[[#This Row],[PROMEDIO]]&gt;=4,"EXCELENTE",IF(ActividadesCom[[#This Row],[PROMEDIO]]&gt;=3,"NOTABLE",IF(ActividadesCom[[#This Row],[PROMEDIO]]&gt;=2,"BUENO",IF(ActividadesCom[[#This Row],[PROMEDIO]]=1,"SUFICIENTE","")))))</f>
        <v>BUENO</v>
      </c>
      <c r="H858" s="5">
        <f>MAX(ActividadesCom[[#This Row],[PERÍODO 1]],ActividadesCom[[#This Row],[PERÍODO 2]],ActividadesCom[[#This Row],[PERÍODO 3]],ActividadesCom[[#This Row],[PERÍODO 4]],ActividadesCom[[#This Row],[PERÍODO 5]])</f>
        <v>20191</v>
      </c>
      <c r="I858" s="10" t="s">
        <v>1024</v>
      </c>
      <c r="J858" s="5">
        <v>20183</v>
      </c>
      <c r="K858" s="5" t="s">
        <v>4010</v>
      </c>
      <c r="L858" s="5">
        <f>IF(ActividadesCom[[#This Row],[NIVEL 1]]&lt;&gt;0,VLOOKUP(ActividadesCom[[#This Row],[NIVEL 1]],Catálogo!A:B,2,FALSE),"")</f>
        <v>2</v>
      </c>
      <c r="M858" s="5">
        <v>1</v>
      </c>
      <c r="N858" s="6" t="s">
        <v>1025</v>
      </c>
      <c r="O858" s="5">
        <v>20191</v>
      </c>
      <c r="P858" s="5" t="s">
        <v>4010</v>
      </c>
      <c r="Q858" s="5">
        <f>IF(ActividadesCom[[#This Row],[NIVEL 2]]&lt;&gt;0,VLOOKUP(ActividadesCom[[#This Row],[NIVEL 2]],Catálogo!A:B,2,FALSE),"")</f>
        <v>2</v>
      </c>
      <c r="R858" s="5">
        <v>1</v>
      </c>
      <c r="S858" s="6" t="s">
        <v>1026</v>
      </c>
      <c r="T858" s="5">
        <v>20161</v>
      </c>
      <c r="U858" s="5" t="s">
        <v>4010</v>
      </c>
      <c r="V858" s="5">
        <f>IF(ActividadesCom[[#This Row],[NIVEL 3]]&lt;&gt;0,VLOOKUP(ActividadesCom[[#This Row],[NIVEL 3]],Catálogo!A:B,2,FALSE),"")</f>
        <v>2</v>
      </c>
      <c r="W858" s="5">
        <v>1</v>
      </c>
      <c r="X858" s="6" t="s">
        <v>521</v>
      </c>
      <c r="Y858" s="5">
        <v>20173</v>
      </c>
      <c r="Z858" s="5" t="s">
        <v>4010</v>
      </c>
      <c r="AA858" s="5">
        <f>IF(ActividadesCom[[#This Row],[NIVEL 4]]&lt;&gt;0,VLOOKUP(ActividadesCom[[#This Row],[NIVEL 4]],Catálogo!A:B,2,FALSE),"")</f>
        <v>2</v>
      </c>
      <c r="AB858" s="5">
        <v>1</v>
      </c>
      <c r="AC858" s="6" t="s">
        <v>4</v>
      </c>
      <c r="AD858" s="5">
        <v>20163</v>
      </c>
      <c r="AE858" s="5" t="s">
        <v>4010</v>
      </c>
      <c r="AF858" s="5">
        <f>IF(ActividadesCom[[#This Row],[NIVEL 5]]&lt;&gt;0,VLOOKUP(ActividadesCom[[#This Row],[NIVEL 5]],Catálogo!A:B,2,FALSE),"")</f>
        <v>2</v>
      </c>
      <c r="AG858" s="5">
        <v>1</v>
      </c>
      <c r="AH858" s="2"/>
      <c r="AI858" s="2"/>
    </row>
    <row r="859" spans="1:35" ht="30" hidden="1" customHeight="1" x14ac:dyDescent="0.25">
      <c r="A859" s="7">
        <v>15470070</v>
      </c>
      <c r="B859" s="97" t="str">
        <f>VLOOKUP(ActividadesCom[[#This Row],[NO. DE CONTROL]],'LISTADO ESTUDIANTES'!A:C,3,FALSE)</f>
        <v>CAAMAL PEREZ GUADALUPE CONCEPCION</v>
      </c>
      <c r="C859" s="97" t="str">
        <f>VLOOKUP(ActividadesCom[[#This Row],[NO. DE CONTROL]],'LISTADO ESTUDIANTES'!A:B,2,FALSE)</f>
        <v>INGENIERIA CIVIL</v>
      </c>
      <c r="D859" s="18" t="str">
        <f>VLOOKUP(ActividadesCom[[#This Row],[NO. DE CONTROL]],'LISTADO ESTUDIANTES'!A:D,4,FALSE)</f>
        <v>EGRESADO(A)</v>
      </c>
      <c r="E859" s="5">
        <f>SUM(ActividadesCom[[#This Row],[CRÉD. 1]],ActividadesCom[[#This Row],[CRÉD. 2]],ActividadesCom[[#This Row],[CRÉD. 3]],ActividadesCom[[#This Row],[CRÉD. 4]],ActividadesCom[[#This Row],[CRÉD. 5]])</f>
        <v>5</v>
      </c>
      <c r="F859" s="17">
        <f>IF(ActividadesCom[[#This Row],[ÚLTIMO SEMESTRE CON CRÉDITOS]]&gt;0,ROUND(AVERAGE(ActividadesCom[[#This Row],[VALOR NIVEL 5]],ActividadesCom[[#This Row],[VALOR NIVEL 4]],ActividadesCom[[#This Row],[VALOR NIVEL 3]],ActividadesCom[[#This Row],[VALOR NIVEL 2]],ActividadesCom[[#This Row],[VALOR NIVEL 1]]),0),"")</f>
        <v>2</v>
      </c>
      <c r="G859" s="5" t="str">
        <f>IF(ActividadesCom[[#This Row],[PROMEDIO]]="","",IF(ActividadesCom[[#This Row],[PROMEDIO]]&gt;=4,"EXCELENTE",IF(ActividadesCom[[#This Row],[PROMEDIO]]&gt;=3,"NOTABLE",IF(ActividadesCom[[#This Row],[PROMEDIO]]&gt;=2,"BUENO",IF(ActividadesCom[[#This Row],[PROMEDIO]]=1,"SUFICIENTE","")))))</f>
        <v>BUENO</v>
      </c>
      <c r="H859" s="5">
        <f>MAX(ActividadesCom[[#This Row],[PERÍODO 1]],ActividadesCom[[#This Row],[PERÍODO 2]],ActividadesCom[[#This Row],[PERÍODO 3]],ActividadesCom[[#This Row],[PERÍODO 4]],ActividadesCom[[#This Row],[PERÍODO 5]])</f>
        <v>20183</v>
      </c>
      <c r="I859" s="10" t="s">
        <v>861</v>
      </c>
      <c r="J859" s="5">
        <v>20171</v>
      </c>
      <c r="K859" s="5" t="s">
        <v>4010</v>
      </c>
      <c r="L859" s="5">
        <f>IF(ActividadesCom[[#This Row],[NIVEL 1]]&lt;&gt;0,VLOOKUP(ActividadesCom[[#This Row],[NIVEL 1]],Catálogo!A:B,2,FALSE),"")</f>
        <v>2</v>
      </c>
      <c r="M859" s="5">
        <v>1</v>
      </c>
      <c r="N859" s="6" t="s">
        <v>861</v>
      </c>
      <c r="O859" s="5">
        <v>20181</v>
      </c>
      <c r="P859" s="5" t="s">
        <v>4010</v>
      </c>
      <c r="Q859" s="5">
        <f>IF(ActividadesCom[[#This Row],[NIVEL 2]]&lt;&gt;0,VLOOKUP(ActividadesCom[[#This Row],[NIVEL 2]],Catálogo!A:B,2,FALSE),"")</f>
        <v>2</v>
      </c>
      <c r="R859" s="5">
        <v>1</v>
      </c>
      <c r="S859" s="6" t="s">
        <v>761</v>
      </c>
      <c r="T859" s="5">
        <v>20183</v>
      </c>
      <c r="U859" s="5" t="s">
        <v>4010</v>
      </c>
      <c r="V859" s="5">
        <f>IF(ActividadesCom[[#This Row],[NIVEL 3]]&lt;&gt;0,VLOOKUP(ActividadesCom[[#This Row],[NIVEL 3]],Catálogo!A:B,2,FALSE),"")</f>
        <v>2</v>
      </c>
      <c r="W859" s="5">
        <v>1</v>
      </c>
      <c r="X859" s="6" t="s">
        <v>862</v>
      </c>
      <c r="Y859" s="5">
        <v>20183</v>
      </c>
      <c r="Z859" s="5" t="s">
        <v>4010</v>
      </c>
      <c r="AA859" s="5">
        <f>IF(ActividadesCom[[#This Row],[NIVEL 4]]&lt;&gt;0,VLOOKUP(ActividadesCom[[#This Row],[NIVEL 4]],Catálogo!A:B,2,FALSE),"")</f>
        <v>2</v>
      </c>
      <c r="AB859" s="5">
        <v>1</v>
      </c>
      <c r="AC859" s="6" t="s">
        <v>11</v>
      </c>
      <c r="AD859" s="5">
        <v>20173</v>
      </c>
      <c r="AE859" s="5" t="s">
        <v>4010</v>
      </c>
      <c r="AF859" s="5">
        <f>IF(ActividadesCom[[#This Row],[NIVEL 5]]&lt;&gt;0,VLOOKUP(ActividadesCom[[#This Row],[NIVEL 5]],Catálogo!A:B,2,FALSE),"")</f>
        <v>2</v>
      </c>
      <c r="AG859" s="5">
        <v>1</v>
      </c>
      <c r="AH859" s="2"/>
      <c r="AI859" s="2"/>
    </row>
    <row r="860" spans="1:35" ht="30" hidden="1" customHeight="1" x14ac:dyDescent="0.25">
      <c r="A860" s="7">
        <v>15470071</v>
      </c>
      <c r="B860" s="97" t="str">
        <f>VLOOKUP(ActividadesCom[[#This Row],[NO. DE CONTROL]],'LISTADO ESTUDIANTES'!A:C,3,FALSE)</f>
        <v>GONZALEZ GOMEZ PEDRO</v>
      </c>
      <c r="C860" s="97" t="str">
        <f>VLOOKUP(ActividadesCom[[#This Row],[NO. DE CONTROL]],'LISTADO ESTUDIANTES'!A:B,2,FALSE)</f>
        <v>INGENIERIA CIVIL</v>
      </c>
      <c r="D860" s="18" t="str">
        <f>VLOOKUP(ActividadesCom[[#This Row],[NO. DE CONTROL]],'LISTADO ESTUDIANTES'!A:D,4,FALSE)</f>
        <v>EGRESADO(A)</v>
      </c>
      <c r="E860" s="5">
        <f>SUM(ActividadesCom[[#This Row],[CRÉD. 1]],ActividadesCom[[#This Row],[CRÉD. 2]],ActividadesCom[[#This Row],[CRÉD. 3]],ActividadesCom[[#This Row],[CRÉD. 4]],ActividadesCom[[#This Row],[CRÉD. 5]])</f>
        <v>5</v>
      </c>
      <c r="F860" s="17">
        <f>IF(ActividadesCom[[#This Row],[ÚLTIMO SEMESTRE CON CRÉDITOS]]&gt;0,ROUND(AVERAGE(ActividadesCom[[#This Row],[VALOR NIVEL 5]],ActividadesCom[[#This Row],[VALOR NIVEL 4]],ActividadesCom[[#This Row],[VALOR NIVEL 3]],ActividadesCom[[#This Row],[VALOR NIVEL 2]],ActividadesCom[[#This Row],[VALOR NIVEL 1]]),0),"")</f>
        <v>2</v>
      </c>
      <c r="G860" s="5" t="str">
        <f>IF(ActividadesCom[[#This Row],[PROMEDIO]]="","",IF(ActividadesCom[[#This Row],[PROMEDIO]]&gt;=4,"EXCELENTE",IF(ActividadesCom[[#This Row],[PROMEDIO]]&gt;=3,"NOTABLE",IF(ActividadesCom[[#This Row],[PROMEDIO]]&gt;=2,"BUENO",IF(ActividadesCom[[#This Row],[PROMEDIO]]=1,"SUFICIENTE","")))))</f>
        <v>BUENO</v>
      </c>
      <c r="H860" s="5">
        <f>MAX(ActividadesCom[[#This Row],[PERÍODO 1]],ActividadesCom[[#This Row],[PERÍODO 2]],ActividadesCom[[#This Row],[PERÍODO 3]],ActividadesCom[[#This Row],[PERÍODO 4]],ActividadesCom[[#This Row],[PERÍODO 5]])</f>
        <v>20181</v>
      </c>
      <c r="I860" s="10" t="s">
        <v>611</v>
      </c>
      <c r="J860" s="5">
        <v>20181</v>
      </c>
      <c r="K860" s="5" t="s">
        <v>4010</v>
      </c>
      <c r="L860" s="5">
        <f>IF(ActividadesCom[[#This Row],[NIVEL 1]]&lt;&gt;0,VLOOKUP(ActividadesCom[[#This Row],[NIVEL 1]],Catálogo!A:B,2,FALSE),"")</f>
        <v>2</v>
      </c>
      <c r="M860" s="5">
        <v>1</v>
      </c>
      <c r="N860" s="6" t="s">
        <v>624</v>
      </c>
      <c r="O860" s="5">
        <v>20171</v>
      </c>
      <c r="P860" s="5" t="s">
        <v>4010</v>
      </c>
      <c r="Q860" s="5">
        <f>IF(ActividadesCom[[#This Row],[NIVEL 2]]&lt;&gt;0,VLOOKUP(ActividadesCom[[#This Row],[NIVEL 2]],Catálogo!A:B,2,FALSE),"")</f>
        <v>2</v>
      </c>
      <c r="R860" s="5">
        <v>1</v>
      </c>
      <c r="S860" s="6" t="s">
        <v>625</v>
      </c>
      <c r="T860" s="5">
        <v>20161</v>
      </c>
      <c r="U860" s="5" t="s">
        <v>4010</v>
      </c>
      <c r="V860" s="5">
        <f>IF(ActividadesCom[[#This Row],[NIVEL 3]]&lt;&gt;0,VLOOKUP(ActividadesCom[[#This Row],[NIVEL 3]],Catálogo!A:B,2,FALSE),"")</f>
        <v>2</v>
      </c>
      <c r="W860" s="5">
        <v>1</v>
      </c>
      <c r="X860" s="6" t="s">
        <v>112</v>
      </c>
      <c r="Y860" s="5">
        <v>20161</v>
      </c>
      <c r="Z860" s="5" t="s">
        <v>4010</v>
      </c>
      <c r="AA860" s="5">
        <f>IF(ActividadesCom[[#This Row],[NIVEL 4]]&lt;&gt;0,VLOOKUP(ActividadesCom[[#This Row],[NIVEL 4]],Catálogo!A:B,2,FALSE),"")</f>
        <v>2</v>
      </c>
      <c r="AB860" s="5">
        <v>1</v>
      </c>
      <c r="AC860" s="6" t="s">
        <v>4</v>
      </c>
      <c r="AD860" s="5">
        <v>20163</v>
      </c>
      <c r="AE860" s="5" t="s">
        <v>4010</v>
      </c>
      <c r="AF860" s="5">
        <f>IF(ActividadesCom[[#This Row],[NIVEL 5]]&lt;&gt;0,VLOOKUP(ActividadesCom[[#This Row],[NIVEL 5]],Catálogo!A:B,2,FALSE),"")</f>
        <v>2</v>
      </c>
      <c r="AG860" s="5">
        <v>1</v>
      </c>
      <c r="AH860" s="2"/>
      <c r="AI860" s="2"/>
    </row>
    <row r="861" spans="1:35" ht="30" hidden="1" customHeight="1" x14ac:dyDescent="0.25">
      <c r="A861" s="7">
        <v>15470072</v>
      </c>
      <c r="B861" s="97" t="str">
        <f>VLOOKUP(ActividadesCom[[#This Row],[NO. DE CONTROL]],'LISTADO ESTUDIANTES'!A:C,3,FALSE)</f>
        <v>COSGALLA CHAN FERNANDO DE JESUS</v>
      </c>
      <c r="C861" s="97" t="str">
        <f>VLOOKUP(ActividadesCom[[#This Row],[NO. DE CONTROL]],'LISTADO ESTUDIANTES'!A:B,2,FALSE)</f>
        <v>INGENIERIA CIVIL</v>
      </c>
      <c r="D861" s="18" t="str">
        <f>VLOOKUP(ActividadesCom[[#This Row],[NO. DE CONTROL]],'LISTADO ESTUDIANTES'!A:D,4,FALSE)</f>
        <v>EGRESADO(A)</v>
      </c>
      <c r="E861" s="5">
        <f>SUM(ActividadesCom[[#This Row],[CRÉD. 1]],ActividadesCom[[#This Row],[CRÉD. 2]],ActividadesCom[[#This Row],[CRÉD. 3]],ActividadesCom[[#This Row],[CRÉD. 4]],ActividadesCom[[#This Row],[CRÉD. 5]])</f>
        <v>5</v>
      </c>
      <c r="F861" s="17">
        <f>IF(ActividadesCom[[#This Row],[ÚLTIMO SEMESTRE CON CRÉDITOS]]&gt;0,ROUND(AVERAGE(ActividadesCom[[#This Row],[VALOR NIVEL 5]],ActividadesCom[[#This Row],[VALOR NIVEL 4]],ActividadesCom[[#This Row],[VALOR NIVEL 3]],ActividadesCom[[#This Row],[VALOR NIVEL 2]],ActividadesCom[[#This Row],[VALOR NIVEL 1]]),0),"")</f>
        <v>2</v>
      </c>
      <c r="G861" s="5" t="str">
        <f>IF(ActividadesCom[[#This Row],[PROMEDIO]]="","",IF(ActividadesCom[[#This Row],[PROMEDIO]]&gt;=4,"EXCELENTE",IF(ActividadesCom[[#This Row],[PROMEDIO]]&gt;=3,"NOTABLE",IF(ActividadesCom[[#This Row],[PROMEDIO]]&gt;=2,"BUENO",IF(ActividadesCom[[#This Row],[PROMEDIO]]=1,"SUFICIENTE","")))))</f>
        <v>BUENO</v>
      </c>
      <c r="H861" s="5">
        <f>MAX(ActividadesCom[[#This Row],[PERÍODO 1]],ActividadesCom[[#This Row],[PERÍODO 2]],ActividadesCom[[#This Row],[PERÍODO 3]],ActividadesCom[[#This Row],[PERÍODO 4]],ActividadesCom[[#This Row],[PERÍODO 5]])</f>
        <v>20183</v>
      </c>
      <c r="I861" s="10" t="s">
        <v>863</v>
      </c>
      <c r="J861" s="5">
        <v>20161</v>
      </c>
      <c r="K861" s="5" t="s">
        <v>4010</v>
      </c>
      <c r="L861" s="5">
        <f>IF(ActividadesCom[[#This Row],[NIVEL 1]]&lt;&gt;0,VLOOKUP(ActividadesCom[[#This Row],[NIVEL 1]],Catálogo!A:B,2,FALSE),"")</f>
        <v>2</v>
      </c>
      <c r="M861" s="5">
        <v>1</v>
      </c>
      <c r="N861" s="6" t="s">
        <v>861</v>
      </c>
      <c r="O861" s="5">
        <v>20181</v>
      </c>
      <c r="P861" s="5" t="s">
        <v>4010</v>
      </c>
      <c r="Q861" s="5">
        <f>IF(ActividadesCom[[#This Row],[NIVEL 2]]&lt;&gt;0,VLOOKUP(ActividadesCom[[#This Row],[NIVEL 2]],Catálogo!A:B,2,FALSE),"")</f>
        <v>2</v>
      </c>
      <c r="R861" s="5">
        <v>1</v>
      </c>
      <c r="S861" s="6" t="s">
        <v>761</v>
      </c>
      <c r="T861" s="5">
        <v>20183</v>
      </c>
      <c r="U861" s="5" t="s">
        <v>4010</v>
      </c>
      <c r="V861" s="5">
        <f>IF(ActividadesCom[[#This Row],[NIVEL 3]]&lt;&gt;0,VLOOKUP(ActividadesCom[[#This Row],[NIVEL 3]],Catálogo!A:B,2,FALSE),"")</f>
        <v>2</v>
      </c>
      <c r="W861" s="5">
        <v>1</v>
      </c>
      <c r="X861" s="6" t="s">
        <v>5</v>
      </c>
      <c r="Y861" s="5">
        <v>20163</v>
      </c>
      <c r="Z861" s="5" t="s">
        <v>4010</v>
      </c>
      <c r="AA861" s="5">
        <f>IF(ActividadesCom[[#This Row],[NIVEL 4]]&lt;&gt;0,VLOOKUP(ActividadesCom[[#This Row],[NIVEL 4]],Catálogo!A:B,2,FALSE),"")</f>
        <v>2</v>
      </c>
      <c r="AB861" s="5">
        <v>1</v>
      </c>
      <c r="AC861" s="6" t="s">
        <v>27</v>
      </c>
      <c r="AD861" s="5">
        <v>20171</v>
      </c>
      <c r="AE861" s="5" t="s">
        <v>4010</v>
      </c>
      <c r="AF861" s="5">
        <f>IF(ActividadesCom[[#This Row],[NIVEL 5]]&lt;&gt;0,VLOOKUP(ActividadesCom[[#This Row],[NIVEL 5]],Catálogo!A:B,2,FALSE),"")</f>
        <v>2</v>
      </c>
      <c r="AG861" s="5">
        <v>1</v>
      </c>
      <c r="AH861" s="2"/>
      <c r="AI861" s="2"/>
    </row>
    <row r="862" spans="1:35" ht="30" hidden="1" customHeight="1" x14ac:dyDescent="0.25">
      <c r="A862" s="7">
        <v>15470073</v>
      </c>
      <c r="B862" s="97" t="str">
        <f>VLOOKUP(ActividadesCom[[#This Row],[NO. DE CONTROL]],'LISTADO ESTUDIANTES'!A:C,3,FALSE)</f>
        <v>CASTRO ROSADO EDUARDO DARIEN</v>
      </c>
      <c r="C862" s="97" t="str">
        <f>VLOOKUP(ActividadesCom[[#This Row],[NO. DE CONTROL]],'LISTADO ESTUDIANTES'!A:B,2,FALSE)</f>
        <v>INGENIERIA CIVIL</v>
      </c>
      <c r="D862" s="18" t="str">
        <f>VLOOKUP(ActividadesCom[[#This Row],[NO. DE CONTROL]],'LISTADO ESTUDIANTES'!A:D,4,FALSE)</f>
        <v>EGRESADO(A)</v>
      </c>
      <c r="E862" s="5">
        <f>SUM(ActividadesCom[[#This Row],[CRÉD. 1]],ActividadesCom[[#This Row],[CRÉD. 2]],ActividadesCom[[#This Row],[CRÉD. 3]],ActividadesCom[[#This Row],[CRÉD. 4]],ActividadesCom[[#This Row],[CRÉD. 5]])</f>
        <v>5</v>
      </c>
      <c r="F862" s="17">
        <f>IF(ActividadesCom[[#This Row],[ÚLTIMO SEMESTRE CON CRÉDITOS]]&gt;0,ROUND(AVERAGE(ActividadesCom[[#This Row],[VALOR NIVEL 5]],ActividadesCom[[#This Row],[VALOR NIVEL 4]],ActividadesCom[[#This Row],[VALOR NIVEL 3]],ActividadesCom[[#This Row],[VALOR NIVEL 2]],ActividadesCom[[#This Row],[VALOR NIVEL 1]]),0),"")</f>
        <v>2</v>
      </c>
      <c r="G862" s="5" t="str">
        <f>IF(ActividadesCom[[#This Row],[PROMEDIO]]="","",IF(ActividadesCom[[#This Row],[PROMEDIO]]&gt;=4,"EXCELENTE",IF(ActividadesCom[[#This Row],[PROMEDIO]]&gt;=3,"NOTABLE",IF(ActividadesCom[[#This Row],[PROMEDIO]]&gt;=2,"BUENO",IF(ActividadesCom[[#This Row],[PROMEDIO]]=1,"SUFICIENTE","")))))</f>
        <v>BUENO</v>
      </c>
      <c r="H862" s="5">
        <f>MAX(ActividadesCom[[#This Row],[PERÍODO 1]],ActividadesCom[[#This Row],[PERÍODO 2]],ActividadesCom[[#This Row],[PERÍODO 3]],ActividadesCom[[#This Row],[PERÍODO 4]],ActividadesCom[[#This Row],[PERÍODO 5]])</f>
        <v>20183</v>
      </c>
      <c r="I862" s="10" t="s">
        <v>763</v>
      </c>
      <c r="J862" s="5">
        <v>20183</v>
      </c>
      <c r="K862" s="5" t="s">
        <v>4010</v>
      </c>
      <c r="L862" s="5">
        <f>IF(ActividadesCom[[#This Row],[NIVEL 1]]&lt;&gt;0,VLOOKUP(ActividadesCom[[#This Row],[NIVEL 1]],Catálogo!A:B,2,FALSE),"")</f>
        <v>2</v>
      </c>
      <c r="M862" s="5">
        <v>1</v>
      </c>
      <c r="N862" s="6" t="s">
        <v>747</v>
      </c>
      <c r="O862" s="5">
        <v>20183</v>
      </c>
      <c r="P862" s="5" t="s">
        <v>4010</v>
      </c>
      <c r="Q862" s="5">
        <f>IF(ActividadesCom[[#This Row],[NIVEL 2]]&lt;&gt;0,VLOOKUP(ActividadesCom[[#This Row],[NIVEL 2]],Catálogo!A:B,2,FALSE),"")</f>
        <v>2</v>
      </c>
      <c r="R862" s="5">
        <v>1</v>
      </c>
      <c r="S862" s="6" t="s">
        <v>764</v>
      </c>
      <c r="T862" s="5">
        <v>20181</v>
      </c>
      <c r="U862" s="5" t="s">
        <v>4010</v>
      </c>
      <c r="V862" s="5">
        <f>IF(ActividadesCom[[#This Row],[NIVEL 3]]&lt;&gt;0,VLOOKUP(ActividadesCom[[#This Row],[NIVEL 3]],Catálogo!A:B,2,FALSE),"")</f>
        <v>2</v>
      </c>
      <c r="W862" s="5">
        <v>1</v>
      </c>
      <c r="X862" s="6" t="s">
        <v>34</v>
      </c>
      <c r="Y862" s="5">
        <v>20163</v>
      </c>
      <c r="Z862" s="5" t="s">
        <v>4010</v>
      </c>
      <c r="AA862" s="5">
        <f>IF(ActividadesCom[[#This Row],[NIVEL 4]]&lt;&gt;0,VLOOKUP(ActividadesCom[[#This Row],[NIVEL 4]],Catálogo!A:B,2,FALSE),"")</f>
        <v>2</v>
      </c>
      <c r="AB862" s="5">
        <v>1</v>
      </c>
      <c r="AC862" s="6" t="s">
        <v>34</v>
      </c>
      <c r="AD862" s="5">
        <v>20171</v>
      </c>
      <c r="AE862" s="5" t="s">
        <v>4010</v>
      </c>
      <c r="AF862" s="5">
        <f>IF(ActividadesCom[[#This Row],[NIVEL 5]]&lt;&gt;0,VLOOKUP(ActividadesCom[[#This Row],[NIVEL 5]],Catálogo!A:B,2,FALSE),"")</f>
        <v>2</v>
      </c>
      <c r="AG862" s="5">
        <v>1</v>
      </c>
      <c r="AH862" s="2"/>
      <c r="AI862" s="2"/>
    </row>
    <row r="863" spans="1:35" ht="30" hidden="1" customHeight="1" x14ac:dyDescent="0.25">
      <c r="A863" s="7">
        <v>15470074</v>
      </c>
      <c r="B863" s="97" t="str">
        <f>VLOOKUP(ActividadesCom[[#This Row],[NO. DE CONTROL]],'LISTADO ESTUDIANTES'!A:C,3,FALSE)</f>
        <v>AKE OLIVARES ALONDRA DE JESUS</v>
      </c>
      <c r="C863" s="97" t="str">
        <f>VLOOKUP(ActividadesCom[[#This Row],[NO. DE CONTROL]],'LISTADO ESTUDIANTES'!A:B,2,FALSE)</f>
        <v>INGENIERIA CIVIL</v>
      </c>
      <c r="D863" s="18" t="str">
        <f>VLOOKUP(ActividadesCom[[#This Row],[NO. DE CONTROL]],'LISTADO ESTUDIANTES'!A:D,4,FALSE)</f>
        <v>BAJA</v>
      </c>
      <c r="E863" s="5">
        <f>SUM(ActividadesCom[[#This Row],[CRÉD. 1]],ActividadesCom[[#This Row],[CRÉD. 2]],ActividadesCom[[#This Row],[CRÉD. 3]],ActividadesCom[[#This Row],[CRÉD. 4]],ActividadesCom[[#This Row],[CRÉD. 5]])</f>
        <v>0</v>
      </c>
      <c r="F863" s="17" t="str">
        <f>IF(ActividadesCom[[#This Row],[ÚLTIMO SEMESTRE CON CRÉDITOS]]&gt;0,ROUND(AVERAGE(ActividadesCom[[#This Row],[VALOR NIVEL 5]],ActividadesCom[[#This Row],[VALOR NIVEL 4]],ActividadesCom[[#This Row],[VALOR NIVEL 3]],ActividadesCom[[#This Row],[VALOR NIVEL 2]],ActividadesCom[[#This Row],[VALOR NIVEL 1]]),0),"")</f>
        <v/>
      </c>
      <c r="G863" s="5" t="str">
        <f>IF(ActividadesCom[[#This Row],[PROMEDIO]]="","",IF(ActividadesCom[[#This Row],[PROMEDIO]]&gt;=4,"EXCELENTE",IF(ActividadesCom[[#This Row],[PROMEDIO]]&gt;=3,"NOTABLE",IF(ActividadesCom[[#This Row],[PROMEDIO]]&gt;=2,"BUENO",IF(ActividadesCom[[#This Row],[PROMEDIO]]=1,"SUFICIENTE","")))))</f>
        <v/>
      </c>
      <c r="H863" s="5">
        <f>MAX(ActividadesCom[[#This Row],[PERÍODO 1]],ActividadesCom[[#This Row],[PERÍODO 2]],ActividadesCom[[#This Row],[PERÍODO 3]],ActividadesCom[[#This Row],[PERÍODO 4]],ActividadesCom[[#This Row],[PERÍODO 5]])</f>
        <v>0</v>
      </c>
      <c r="I863" s="10"/>
      <c r="J863" s="5"/>
      <c r="K863" s="5"/>
      <c r="L863" s="5" t="str">
        <f>IF(ActividadesCom[[#This Row],[NIVEL 1]]&lt;&gt;0,VLOOKUP(ActividadesCom[[#This Row],[NIVEL 1]],Catálogo!A:B,2,FALSE),"")</f>
        <v/>
      </c>
      <c r="M863" s="5"/>
      <c r="N863" s="6"/>
      <c r="O863" s="5"/>
      <c r="P863" s="5"/>
      <c r="Q863" s="5" t="str">
        <f>IF(ActividadesCom[[#This Row],[NIVEL 2]]&lt;&gt;0,VLOOKUP(ActividadesCom[[#This Row],[NIVEL 2]],Catálogo!A:B,2,FALSE),"")</f>
        <v/>
      </c>
      <c r="R863" s="5"/>
      <c r="S863" s="6"/>
      <c r="T863" s="5"/>
      <c r="U863" s="5"/>
      <c r="V863" s="5" t="str">
        <f>IF(ActividadesCom[[#This Row],[NIVEL 3]]&lt;&gt;0,VLOOKUP(ActividadesCom[[#This Row],[NIVEL 3]],Catálogo!A:B,2,FALSE),"")</f>
        <v/>
      </c>
      <c r="W863" s="5"/>
      <c r="X863" s="6"/>
      <c r="Y863" s="5"/>
      <c r="Z863" s="5"/>
      <c r="AA863" s="5" t="str">
        <f>IF(ActividadesCom[[#This Row],[NIVEL 4]]&lt;&gt;0,VLOOKUP(ActividadesCom[[#This Row],[NIVEL 4]],Catálogo!A:B,2,FALSE),"")</f>
        <v/>
      </c>
      <c r="AB863" s="5"/>
      <c r="AC863" s="6"/>
      <c r="AD863" s="5"/>
      <c r="AE863" s="5"/>
      <c r="AF863" s="5" t="str">
        <f>IF(ActividadesCom[[#This Row],[NIVEL 5]]&lt;&gt;0,VLOOKUP(ActividadesCom[[#This Row],[NIVEL 5]],Catálogo!A:B,2,FALSE),"")</f>
        <v/>
      </c>
      <c r="AG863" s="5"/>
      <c r="AH863" s="2"/>
      <c r="AI863" s="2"/>
    </row>
    <row r="864" spans="1:35" ht="30" hidden="1" customHeight="1" x14ac:dyDescent="0.25">
      <c r="A864" s="7">
        <v>15470075</v>
      </c>
      <c r="B864" s="97" t="str">
        <f>VLOOKUP(ActividadesCom[[#This Row],[NO. DE CONTROL]],'LISTADO ESTUDIANTES'!A:C,3,FALSE)</f>
        <v>COHUO CASTILLEJOS FERNANDO ANGEL</v>
      </c>
      <c r="C864" s="97" t="str">
        <f>VLOOKUP(ActividadesCom[[#This Row],[NO. DE CONTROL]],'LISTADO ESTUDIANTES'!A:B,2,FALSE)</f>
        <v>INGENIERIA EN ADMINISTRACION</v>
      </c>
      <c r="D864" s="18" t="str">
        <f>VLOOKUP(ActividadesCom[[#This Row],[NO. DE CONTROL]],'LISTADO ESTUDIANTES'!A:D,4,FALSE)</f>
        <v>EGRESADO(A)</v>
      </c>
      <c r="E864" s="5">
        <f>SUM(ActividadesCom[[#This Row],[CRÉD. 1]],ActividadesCom[[#This Row],[CRÉD. 2]],ActividadesCom[[#This Row],[CRÉD. 3]],ActividadesCom[[#This Row],[CRÉD. 4]],ActividadesCom[[#This Row],[CRÉD. 5]])</f>
        <v>5</v>
      </c>
      <c r="F864" s="17">
        <f>IF(ActividadesCom[[#This Row],[ÚLTIMO SEMESTRE CON CRÉDITOS]]&gt;0,ROUND(AVERAGE(ActividadesCom[[#This Row],[VALOR NIVEL 5]],ActividadesCom[[#This Row],[VALOR NIVEL 4]],ActividadesCom[[#This Row],[VALOR NIVEL 3]],ActividadesCom[[#This Row],[VALOR NIVEL 2]],ActividadesCom[[#This Row],[VALOR NIVEL 1]]),0),"")</f>
        <v>2</v>
      </c>
      <c r="G864" s="5" t="str">
        <f>IF(ActividadesCom[[#This Row],[PROMEDIO]]="","",IF(ActividadesCom[[#This Row],[PROMEDIO]]&gt;=4,"EXCELENTE",IF(ActividadesCom[[#This Row],[PROMEDIO]]&gt;=3,"NOTABLE",IF(ActividadesCom[[#This Row],[PROMEDIO]]&gt;=2,"BUENO",IF(ActividadesCom[[#This Row],[PROMEDIO]]=1,"SUFICIENTE","")))))</f>
        <v>BUENO</v>
      </c>
      <c r="H864" s="5">
        <f>MAX(ActividadesCom[[#This Row],[PERÍODO 1]],ActividadesCom[[#This Row],[PERÍODO 2]],ActividadesCom[[#This Row],[PERÍODO 3]],ActividadesCom[[#This Row],[PERÍODO 4]],ActividadesCom[[#This Row],[PERÍODO 5]])</f>
        <v>20173</v>
      </c>
      <c r="I864" s="10" t="s">
        <v>111</v>
      </c>
      <c r="J864" s="5">
        <v>20151</v>
      </c>
      <c r="K864" s="5" t="s">
        <v>4010</v>
      </c>
      <c r="L864" s="5">
        <f>IF(ActividadesCom[[#This Row],[NIVEL 1]]&lt;&gt;0,VLOOKUP(ActividadesCom[[#This Row],[NIVEL 1]],Catálogo!A:B,2,FALSE),"")</f>
        <v>2</v>
      </c>
      <c r="M864" s="5">
        <v>1</v>
      </c>
      <c r="N864" s="6" t="s">
        <v>111</v>
      </c>
      <c r="O864" s="5">
        <v>20163</v>
      </c>
      <c r="P864" s="5" t="s">
        <v>4010</v>
      </c>
      <c r="Q864" s="5">
        <f>IF(ActividadesCom[[#This Row],[NIVEL 2]]&lt;&gt;0,VLOOKUP(ActividadesCom[[#This Row],[NIVEL 2]],Catálogo!A:B,2,FALSE),"")</f>
        <v>2</v>
      </c>
      <c r="R864" s="5">
        <v>1</v>
      </c>
      <c r="S864" s="6" t="s">
        <v>462</v>
      </c>
      <c r="T864" s="5">
        <v>20173</v>
      </c>
      <c r="U864" s="5" t="s">
        <v>4010</v>
      </c>
      <c r="V864" s="5">
        <f>IF(ActividadesCom[[#This Row],[NIVEL 3]]&lt;&gt;0,VLOOKUP(ActividadesCom[[#This Row],[NIVEL 3]],Catálogo!A:B,2,FALSE),"")</f>
        <v>2</v>
      </c>
      <c r="W864" s="5">
        <v>1</v>
      </c>
      <c r="X864" s="6" t="s">
        <v>111</v>
      </c>
      <c r="Y864" s="5">
        <v>20163</v>
      </c>
      <c r="Z864" s="5" t="s">
        <v>4010</v>
      </c>
      <c r="AA864" s="5">
        <f>IF(ActividadesCom[[#This Row],[NIVEL 4]]&lt;&gt;0,VLOOKUP(ActividadesCom[[#This Row],[NIVEL 4]],Catálogo!A:B,2,FALSE),"")</f>
        <v>2</v>
      </c>
      <c r="AB864" s="5">
        <v>1</v>
      </c>
      <c r="AC864" s="6" t="s">
        <v>135</v>
      </c>
      <c r="AD864" s="5">
        <v>20153</v>
      </c>
      <c r="AE864" s="5" t="s">
        <v>4010</v>
      </c>
      <c r="AF864" s="5">
        <f>IF(ActividadesCom[[#This Row],[NIVEL 5]]&lt;&gt;0,VLOOKUP(ActividadesCom[[#This Row],[NIVEL 5]],Catálogo!A:B,2,FALSE),"")</f>
        <v>2</v>
      </c>
      <c r="AG864" s="5">
        <v>1</v>
      </c>
      <c r="AH864" s="2"/>
      <c r="AI864" s="2"/>
    </row>
    <row r="865" spans="1:35" ht="30" hidden="1" customHeight="1" x14ac:dyDescent="0.25">
      <c r="A865" s="7">
        <v>15470076</v>
      </c>
      <c r="B865" s="97" t="str">
        <f>VLOOKUP(ActividadesCom[[#This Row],[NO. DE CONTROL]],'LISTADO ESTUDIANTES'!A:C,3,FALSE)</f>
        <v>MUT SEGOVIA MOISES DEL CARMEN</v>
      </c>
      <c r="C865" s="97" t="str">
        <f>VLOOKUP(ActividadesCom[[#This Row],[NO. DE CONTROL]],'LISTADO ESTUDIANTES'!A:B,2,FALSE)</f>
        <v>INGENIERIA CIVIL</v>
      </c>
      <c r="D865" s="18" t="str">
        <f>VLOOKUP(ActividadesCom[[#This Row],[NO. DE CONTROL]],'LISTADO ESTUDIANTES'!A:D,4,FALSE)</f>
        <v>BAJA</v>
      </c>
      <c r="E865" s="5">
        <f>SUM(ActividadesCom[[#This Row],[CRÉD. 1]],ActividadesCom[[#This Row],[CRÉD. 2]],ActividadesCom[[#This Row],[CRÉD. 3]],ActividadesCom[[#This Row],[CRÉD. 4]],ActividadesCom[[#This Row],[CRÉD. 5]])</f>
        <v>5</v>
      </c>
      <c r="F865" s="17">
        <f>IF(ActividadesCom[[#This Row],[ÚLTIMO SEMESTRE CON CRÉDITOS]]&gt;0,ROUND(AVERAGE(ActividadesCom[[#This Row],[VALOR NIVEL 5]],ActividadesCom[[#This Row],[VALOR NIVEL 4]],ActividadesCom[[#This Row],[VALOR NIVEL 3]],ActividadesCom[[#This Row],[VALOR NIVEL 2]],ActividadesCom[[#This Row],[VALOR NIVEL 1]]),0),"")</f>
        <v>3</v>
      </c>
      <c r="G865" s="5" t="str">
        <f>IF(ActividadesCom[[#This Row],[PROMEDIO]]="","",IF(ActividadesCom[[#This Row],[PROMEDIO]]&gt;=4,"EXCELENTE",IF(ActividadesCom[[#This Row],[PROMEDIO]]&gt;=3,"NOTABLE",IF(ActividadesCom[[#This Row],[PROMEDIO]]&gt;=2,"BUENO",IF(ActividadesCom[[#This Row],[PROMEDIO]]=1,"SUFICIENTE","")))))</f>
        <v>NOTABLE</v>
      </c>
      <c r="H865" s="5">
        <f>MAX(ActividadesCom[[#This Row],[PERÍODO 1]],ActividadesCom[[#This Row],[PERÍODO 2]],ActividadesCom[[#This Row],[PERÍODO 3]],ActividadesCom[[#This Row],[PERÍODO 4]],ActividadesCom[[#This Row],[PERÍODO 5]])</f>
        <v>20183</v>
      </c>
      <c r="I865" s="10" t="s">
        <v>1124</v>
      </c>
      <c r="J865" s="5">
        <v>20181</v>
      </c>
      <c r="K865" s="5" t="s">
        <v>4010</v>
      </c>
      <c r="L865" s="5">
        <f>IF(ActividadesCom[[#This Row],[NIVEL 1]]&lt;&gt;0,VLOOKUP(ActividadesCom[[#This Row],[NIVEL 1]],Catálogo!A:B,2,FALSE),"")</f>
        <v>2</v>
      </c>
      <c r="M865" s="5">
        <v>1</v>
      </c>
      <c r="N865" s="6" t="s">
        <v>1125</v>
      </c>
      <c r="O865" s="5">
        <v>20183</v>
      </c>
      <c r="P865" s="5" t="s">
        <v>4010</v>
      </c>
      <c r="Q865" s="5">
        <f>IF(ActividadesCom[[#This Row],[NIVEL 2]]&lt;&gt;0,VLOOKUP(ActividadesCom[[#This Row],[NIVEL 2]],Catálogo!A:B,2,FALSE),"")</f>
        <v>2</v>
      </c>
      <c r="R865" s="5">
        <v>1</v>
      </c>
      <c r="S865" s="6" t="s">
        <v>1126</v>
      </c>
      <c r="T865" s="5">
        <v>20171</v>
      </c>
      <c r="U865" s="5" t="s">
        <v>4008</v>
      </c>
      <c r="V865" s="5">
        <f>IF(ActividadesCom[[#This Row],[NIVEL 3]]&lt;&gt;0,VLOOKUP(ActividadesCom[[#This Row],[NIVEL 3]],Catálogo!A:B,2,FALSE),"")</f>
        <v>4</v>
      </c>
      <c r="W865" s="5">
        <v>1</v>
      </c>
      <c r="X865" s="6" t="s">
        <v>1127</v>
      </c>
      <c r="Y865" s="5">
        <v>20161</v>
      </c>
      <c r="Z865" s="5" t="s">
        <v>4008</v>
      </c>
      <c r="AA865" s="5">
        <f>IF(ActividadesCom[[#This Row],[NIVEL 4]]&lt;&gt;0,VLOOKUP(ActividadesCom[[#This Row],[NIVEL 4]],Catálogo!A:B,2,FALSE),"")</f>
        <v>4</v>
      </c>
      <c r="AB865" s="5">
        <v>1</v>
      </c>
      <c r="AC865" s="6" t="s">
        <v>4</v>
      </c>
      <c r="AD865" s="5">
        <v>20163</v>
      </c>
      <c r="AE865" s="5" t="s">
        <v>4010</v>
      </c>
      <c r="AF865" s="5">
        <f>IF(ActividadesCom[[#This Row],[NIVEL 5]]&lt;&gt;0,VLOOKUP(ActividadesCom[[#This Row],[NIVEL 5]],Catálogo!A:B,2,FALSE),"")</f>
        <v>2</v>
      </c>
      <c r="AG865" s="5">
        <v>1</v>
      </c>
      <c r="AH865" s="2"/>
      <c r="AI865" s="2"/>
    </row>
    <row r="866" spans="1:35" ht="30" hidden="1" customHeight="1" x14ac:dyDescent="0.25">
      <c r="A866" s="7">
        <v>15470077</v>
      </c>
      <c r="B866" s="97" t="str">
        <f>VLOOKUP(ActividadesCom[[#This Row],[NO. DE CONTROL]],'LISTADO ESTUDIANTES'!A:C,3,FALSE)</f>
        <v>MORENO MARTINEZ JUAN FERNANDO</v>
      </c>
      <c r="C866" s="97" t="str">
        <f>VLOOKUP(ActividadesCom[[#This Row],[NO. DE CONTROL]],'LISTADO ESTUDIANTES'!A:B,2,FALSE)</f>
        <v>INGENIERIA INDUSTRIAL</v>
      </c>
      <c r="D866" s="18" t="str">
        <f>VLOOKUP(ActividadesCom[[#This Row],[NO. DE CONTROL]],'LISTADO ESTUDIANTES'!A:D,4,FALSE)</f>
        <v>BAJA</v>
      </c>
      <c r="E866" s="5">
        <f>SUM(ActividadesCom[[#This Row],[CRÉD. 1]],ActividadesCom[[#This Row],[CRÉD. 2]],ActividadesCom[[#This Row],[CRÉD. 3]],ActividadesCom[[#This Row],[CRÉD. 4]],ActividadesCom[[#This Row],[CRÉD. 5]])</f>
        <v>1</v>
      </c>
      <c r="F866" s="17">
        <f>IF(ActividadesCom[[#This Row],[ÚLTIMO SEMESTRE CON CRÉDITOS]]&gt;0,ROUND(AVERAGE(ActividadesCom[[#This Row],[VALOR NIVEL 5]],ActividadesCom[[#This Row],[VALOR NIVEL 4]],ActividadesCom[[#This Row],[VALOR NIVEL 3]],ActividadesCom[[#This Row],[VALOR NIVEL 2]],ActividadesCom[[#This Row],[VALOR NIVEL 1]]),0),"")</f>
        <v>2</v>
      </c>
      <c r="G866" s="5" t="str">
        <f>IF(ActividadesCom[[#This Row],[PROMEDIO]]="","",IF(ActividadesCom[[#This Row],[PROMEDIO]]&gt;=4,"EXCELENTE",IF(ActividadesCom[[#This Row],[PROMEDIO]]&gt;=3,"NOTABLE",IF(ActividadesCom[[#This Row],[PROMEDIO]]&gt;=2,"BUENO",IF(ActividadesCom[[#This Row],[PROMEDIO]]=1,"SUFICIENTE","")))))</f>
        <v>BUENO</v>
      </c>
      <c r="H866" s="5">
        <f>MAX(ActividadesCom[[#This Row],[PERÍODO 1]],ActividadesCom[[#This Row],[PERÍODO 2]],ActividadesCom[[#This Row],[PERÍODO 3]],ActividadesCom[[#This Row],[PERÍODO 4]],ActividadesCom[[#This Row],[PERÍODO 5]])</f>
        <v>20173</v>
      </c>
      <c r="I866" s="10" t="s">
        <v>536</v>
      </c>
      <c r="J866" s="5">
        <v>20161</v>
      </c>
      <c r="K866" s="5" t="s">
        <v>4010</v>
      </c>
      <c r="L866" s="5">
        <f>IF(ActividadesCom[[#This Row],[NIVEL 1]]&lt;&gt;0,VLOOKUP(ActividadesCom[[#This Row],[NIVEL 1]],Catálogo!A:B,2,FALSE),"")</f>
        <v>2</v>
      </c>
      <c r="M866" s="5">
        <v>1</v>
      </c>
      <c r="N866" s="6" t="s">
        <v>4076</v>
      </c>
      <c r="O866" s="5">
        <v>20173</v>
      </c>
      <c r="P866" s="5" t="s">
        <v>4010</v>
      </c>
      <c r="Q866" s="5">
        <f>IF(ActividadesCom[[#This Row],[NIVEL 2]]&lt;&gt;0,VLOOKUP(ActividadesCom[[#This Row],[NIVEL 2]],Catálogo!A:B,2,FALSE),"")</f>
        <v>2</v>
      </c>
      <c r="R866" s="5"/>
      <c r="S866" s="6"/>
      <c r="T866" s="5"/>
      <c r="U866" s="5"/>
      <c r="V866" s="5" t="str">
        <f>IF(ActividadesCom[[#This Row],[NIVEL 3]]&lt;&gt;0,VLOOKUP(ActividadesCom[[#This Row],[NIVEL 3]],Catálogo!A:B,2,FALSE),"")</f>
        <v/>
      </c>
      <c r="W866" s="5"/>
      <c r="X866" s="6"/>
      <c r="Y866" s="5"/>
      <c r="Z866" s="5"/>
      <c r="AA866" s="5" t="str">
        <f>IF(ActividadesCom[[#This Row],[NIVEL 4]]&lt;&gt;0,VLOOKUP(ActividadesCom[[#This Row],[NIVEL 4]],Catálogo!A:B,2,FALSE),"")</f>
        <v/>
      </c>
      <c r="AB866" s="5"/>
      <c r="AC866" s="6"/>
      <c r="AD866" s="5"/>
      <c r="AE866" s="5"/>
      <c r="AF866" s="5" t="str">
        <f>IF(ActividadesCom[[#This Row],[NIVEL 5]]&lt;&gt;0,VLOOKUP(ActividadesCom[[#This Row],[NIVEL 5]],Catálogo!A:B,2,FALSE),"")</f>
        <v/>
      </c>
      <c r="AG866" s="5"/>
      <c r="AH866" s="2"/>
      <c r="AI866" s="2"/>
    </row>
    <row r="867" spans="1:35" ht="30" hidden="1" customHeight="1" x14ac:dyDescent="0.25">
      <c r="A867" s="7">
        <v>15470078</v>
      </c>
      <c r="B867" s="97" t="str">
        <f>VLOOKUP(ActividadesCom[[#This Row],[NO. DE CONTROL]],'LISTADO ESTUDIANTES'!A:C,3,FALSE)</f>
        <v>HUESCA ANDRADE JOSE EDUARDO</v>
      </c>
      <c r="C867" s="97" t="str">
        <f>VLOOKUP(ActividadesCom[[#This Row],[NO. DE CONTROL]],'LISTADO ESTUDIANTES'!A:B,2,FALSE)</f>
        <v>INGENIERIA CIVIL</v>
      </c>
      <c r="D867" s="18" t="str">
        <f>VLOOKUP(ActividadesCom[[#This Row],[NO. DE CONTROL]],'LISTADO ESTUDIANTES'!A:D,4,FALSE)</f>
        <v>BAJA</v>
      </c>
      <c r="E867" s="5">
        <f>SUM(ActividadesCom[[#This Row],[CRÉD. 1]],ActividadesCom[[#This Row],[CRÉD. 2]],ActividadesCom[[#This Row],[CRÉD. 3]],ActividadesCom[[#This Row],[CRÉD. 4]],ActividadesCom[[#This Row],[CRÉD. 5]])</f>
        <v>0</v>
      </c>
      <c r="F867" s="17" t="str">
        <f>IF(ActividadesCom[[#This Row],[ÚLTIMO SEMESTRE CON CRÉDITOS]]&gt;0,ROUND(AVERAGE(ActividadesCom[[#This Row],[VALOR NIVEL 5]],ActividadesCom[[#This Row],[VALOR NIVEL 4]],ActividadesCom[[#This Row],[VALOR NIVEL 3]],ActividadesCom[[#This Row],[VALOR NIVEL 2]],ActividadesCom[[#This Row],[VALOR NIVEL 1]]),0),"")</f>
        <v/>
      </c>
      <c r="G867" s="5" t="str">
        <f>IF(ActividadesCom[[#This Row],[PROMEDIO]]="","",IF(ActividadesCom[[#This Row],[PROMEDIO]]&gt;=4,"EXCELENTE",IF(ActividadesCom[[#This Row],[PROMEDIO]]&gt;=3,"NOTABLE",IF(ActividadesCom[[#This Row],[PROMEDIO]]&gt;=2,"BUENO",IF(ActividadesCom[[#This Row],[PROMEDIO]]=1,"SUFICIENTE","")))))</f>
        <v/>
      </c>
      <c r="H867" s="5">
        <f>MAX(ActividadesCom[[#This Row],[PERÍODO 1]],ActividadesCom[[#This Row],[PERÍODO 2]],ActividadesCom[[#This Row],[PERÍODO 3]],ActividadesCom[[#This Row],[PERÍODO 4]],ActividadesCom[[#This Row],[PERÍODO 5]])</f>
        <v>0</v>
      </c>
      <c r="I867" s="10"/>
      <c r="J867" s="5"/>
      <c r="K867" s="5"/>
      <c r="L867" s="5" t="str">
        <f>IF(ActividadesCom[[#This Row],[NIVEL 1]]&lt;&gt;0,VLOOKUP(ActividadesCom[[#This Row],[NIVEL 1]],Catálogo!A:B,2,FALSE),"")</f>
        <v/>
      </c>
      <c r="M867" s="5"/>
      <c r="N867" s="6"/>
      <c r="O867" s="5"/>
      <c r="P867" s="5"/>
      <c r="Q867" s="5" t="str">
        <f>IF(ActividadesCom[[#This Row],[NIVEL 2]]&lt;&gt;0,VLOOKUP(ActividadesCom[[#This Row],[NIVEL 2]],Catálogo!A:B,2,FALSE),"")</f>
        <v/>
      </c>
      <c r="R867" s="5"/>
      <c r="S867" s="6"/>
      <c r="T867" s="5"/>
      <c r="U867" s="5"/>
      <c r="V867" s="5" t="str">
        <f>IF(ActividadesCom[[#This Row],[NIVEL 3]]&lt;&gt;0,VLOOKUP(ActividadesCom[[#This Row],[NIVEL 3]],Catálogo!A:B,2,FALSE),"")</f>
        <v/>
      </c>
      <c r="W867" s="5"/>
      <c r="X867" s="6"/>
      <c r="Y867" s="5"/>
      <c r="Z867" s="5"/>
      <c r="AA867" s="5" t="str">
        <f>IF(ActividadesCom[[#This Row],[NIVEL 4]]&lt;&gt;0,VLOOKUP(ActividadesCom[[#This Row],[NIVEL 4]],Catálogo!A:B,2,FALSE),"")</f>
        <v/>
      </c>
      <c r="AB867" s="5"/>
      <c r="AC867" s="6"/>
      <c r="AD867" s="5"/>
      <c r="AE867" s="5"/>
      <c r="AF867" s="5" t="str">
        <f>IF(ActividadesCom[[#This Row],[NIVEL 5]]&lt;&gt;0,VLOOKUP(ActividadesCom[[#This Row],[NIVEL 5]],Catálogo!A:B,2,FALSE),"")</f>
        <v/>
      </c>
      <c r="AG867" s="5"/>
      <c r="AH867" s="2"/>
      <c r="AI867" s="2"/>
    </row>
    <row r="868" spans="1:35" ht="30" hidden="1" customHeight="1" x14ac:dyDescent="0.25">
      <c r="A868" s="7">
        <v>15470080</v>
      </c>
      <c r="B868" s="97" t="str">
        <f>VLOOKUP(ActividadesCom[[#This Row],[NO. DE CONTROL]],'LISTADO ESTUDIANTES'!A:C,3,FALSE)</f>
        <v>GOMEZ NOH EDGAR JOSE</v>
      </c>
      <c r="C868" s="97" t="str">
        <f>VLOOKUP(ActividadesCom[[#This Row],[NO. DE CONTROL]],'LISTADO ESTUDIANTES'!A:B,2,FALSE)</f>
        <v>INGENIERIA CIVIL</v>
      </c>
      <c r="D868" s="18" t="str">
        <f>VLOOKUP(ActividadesCom[[#This Row],[NO. DE CONTROL]],'LISTADO ESTUDIANTES'!A:D,4,FALSE)</f>
        <v>EGRESADO(A)</v>
      </c>
      <c r="E868" s="5">
        <f>SUM(ActividadesCom[[#This Row],[CRÉD. 1]],ActividadesCom[[#This Row],[CRÉD. 2]],ActividadesCom[[#This Row],[CRÉD. 3]],ActividadesCom[[#This Row],[CRÉD. 4]],ActividadesCom[[#This Row],[CRÉD. 5]])</f>
        <v>6</v>
      </c>
      <c r="F868" s="17">
        <f>IF(ActividadesCom[[#This Row],[ÚLTIMO SEMESTRE CON CRÉDITOS]]&gt;0,ROUND(AVERAGE(ActividadesCom[[#This Row],[VALOR NIVEL 5]],ActividadesCom[[#This Row],[VALOR NIVEL 4]],ActividadesCom[[#This Row],[VALOR NIVEL 3]],ActividadesCom[[#This Row],[VALOR NIVEL 2]],ActividadesCom[[#This Row],[VALOR NIVEL 1]]),0),"")</f>
        <v>2</v>
      </c>
      <c r="G868" s="5" t="str">
        <f>IF(ActividadesCom[[#This Row],[PROMEDIO]]="","",IF(ActividadesCom[[#This Row],[PROMEDIO]]&gt;=4,"EXCELENTE",IF(ActividadesCom[[#This Row],[PROMEDIO]]&gt;=3,"NOTABLE",IF(ActividadesCom[[#This Row],[PROMEDIO]]&gt;=2,"BUENO",IF(ActividadesCom[[#This Row],[PROMEDIO]]=1,"SUFICIENTE","")))))</f>
        <v>BUENO</v>
      </c>
      <c r="H868" s="5">
        <f>MAX(ActividadesCom[[#This Row],[PERÍODO 1]],ActividadesCom[[#This Row],[PERÍODO 2]],ActividadesCom[[#This Row],[PERÍODO 3]],ActividadesCom[[#This Row],[PERÍODO 4]],ActividadesCom[[#This Row],[PERÍODO 5]])</f>
        <v>20191</v>
      </c>
      <c r="I868" s="10" t="s">
        <v>611</v>
      </c>
      <c r="J868" s="5">
        <v>20171</v>
      </c>
      <c r="K868" s="5" t="s">
        <v>4010</v>
      </c>
      <c r="L868" s="5">
        <f>IF(ActividadesCom[[#This Row],[NIVEL 1]]&lt;&gt;0,VLOOKUP(ActividadesCom[[#This Row],[NIVEL 1]],Catálogo!A:B,2,FALSE),"")</f>
        <v>2</v>
      </c>
      <c r="M868" s="5">
        <v>1</v>
      </c>
      <c r="N868" s="6" t="s">
        <v>596</v>
      </c>
      <c r="O868" s="5">
        <v>20181</v>
      </c>
      <c r="P868" s="5" t="s">
        <v>4010</v>
      </c>
      <c r="Q868" s="5">
        <f>IF(ActividadesCom[[#This Row],[NIVEL 2]]&lt;&gt;0,VLOOKUP(ActividadesCom[[#This Row],[NIVEL 2]],Catálogo!A:B,2,FALSE),"")</f>
        <v>2</v>
      </c>
      <c r="R868" s="5">
        <v>1</v>
      </c>
      <c r="S868" s="6" t="s">
        <v>992</v>
      </c>
      <c r="T868" s="5">
        <v>20191</v>
      </c>
      <c r="U868" s="5" t="s">
        <v>4010</v>
      </c>
      <c r="V868" s="5">
        <f>IF(ActividadesCom[[#This Row],[NIVEL 3]]&lt;&gt;0,VLOOKUP(ActividadesCom[[#This Row],[NIVEL 3]],Catálogo!A:B,2,FALSE),"")</f>
        <v>2</v>
      </c>
      <c r="W868" s="5">
        <v>1</v>
      </c>
      <c r="X868" s="6" t="s">
        <v>825</v>
      </c>
      <c r="Y868" s="5" t="s">
        <v>993</v>
      </c>
      <c r="Z868" s="5" t="s">
        <v>4010</v>
      </c>
      <c r="AA868" s="5">
        <f>IF(ActividadesCom[[#This Row],[NIVEL 4]]&lt;&gt;0,VLOOKUP(ActividadesCom[[#This Row],[NIVEL 4]],Catálogo!A:B,2,FALSE),"")</f>
        <v>2</v>
      </c>
      <c r="AB868" s="5">
        <v>2</v>
      </c>
      <c r="AC868" s="6" t="s">
        <v>99</v>
      </c>
      <c r="AD868" s="5">
        <v>20163</v>
      </c>
      <c r="AE868" s="5" t="s">
        <v>4010</v>
      </c>
      <c r="AF868" s="5">
        <f>IF(ActividadesCom[[#This Row],[NIVEL 5]]&lt;&gt;0,VLOOKUP(ActividadesCom[[#This Row],[NIVEL 5]],Catálogo!A:B,2,FALSE),"")</f>
        <v>2</v>
      </c>
      <c r="AG868" s="5">
        <v>1</v>
      </c>
      <c r="AH868" s="2"/>
      <c r="AI868" s="2"/>
    </row>
    <row r="869" spans="1:35" ht="30" hidden="1" customHeight="1" x14ac:dyDescent="0.25">
      <c r="A869" s="7">
        <v>15470081</v>
      </c>
      <c r="B869" s="97" t="str">
        <f>VLOOKUP(ActividadesCom[[#This Row],[NO. DE CONTROL]],'LISTADO ESTUDIANTES'!A:C,3,FALSE)</f>
        <v>LOPEZ RUIZ ANDRES MANUEL</v>
      </c>
      <c r="C869" s="97" t="str">
        <f>VLOOKUP(ActividadesCom[[#This Row],[NO. DE CONTROL]],'LISTADO ESTUDIANTES'!A:B,2,FALSE)</f>
        <v>INGENIERIA CIVIL</v>
      </c>
      <c r="D869" s="18" t="str">
        <f>VLOOKUP(ActividadesCom[[#This Row],[NO. DE CONTROL]],'LISTADO ESTUDIANTES'!A:D,4,FALSE)</f>
        <v>BAJA</v>
      </c>
      <c r="E869" s="5">
        <f>SUM(ActividadesCom[[#This Row],[CRÉD. 1]],ActividadesCom[[#This Row],[CRÉD. 2]],ActividadesCom[[#This Row],[CRÉD. 3]],ActividadesCom[[#This Row],[CRÉD. 4]],ActividadesCom[[#This Row],[CRÉD. 5]])</f>
        <v>0</v>
      </c>
      <c r="F869" s="17" t="str">
        <f>IF(ActividadesCom[[#This Row],[ÚLTIMO SEMESTRE CON CRÉDITOS]]&gt;0,ROUND(AVERAGE(ActividadesCom[[#This Row],[VALOR NIVEL 5]],ActividadesCom[[#This Row],[VALOR NIVEL 4]],ActividadesCom[[#This Row],[VALOR NIVEL 3]],ActividadesCom[[#This Row],[VALOR NIVEL 2]],ActividadesCom[[#This Row],[VALOR NIVEL 1]]),0),"")</f>
        <v/>
      </c>
      <c r="G869" s="5" t="str">
        <f>IF(ActividadesCom[[#This Row],[PROMEDIO]]="","",IF(ActividadesCom[[#This Row],[PROMEDIO]]&gt;=4,"EXCELENTE",IF(ActividadesCom[[#This Row],[PROMEDIO]]&gt;=3,"NOTABLE",IF(ActividadesCom[[#This Row],[PROMEDIO]]&gt;=2,"BUENO",IF(ActividadesCom[[#This Row],[PROMEDIO]]=1,"SUFICIENTE","")))))</f>
        <v/>
      </c>
      <c r="H869" s="5">
        <f>MAX(ActividadesCom[[#This Row],[PERÍODO 1]],ActividadesCom[[#This Row],[PERÍODO 2]],ActividadesCom[[#This Row],[PERÍODO 3]],ActividadesCom[[#This Row],[PERÍODO 4]],ActividadesCom[[#This Row],[PERÍODO 5]])</f>
        <v>0</v>
      </c>
      <c r="I869" s="10"/>
      <c r="J869" s="5"/>
      <c r="K869" s="5"/>
      <c r="L869" s="5" t="str">
        <f>IF(ActividadesCom[[#This Row],[NIVEL 1]]&lt;&gt;0,VLOOKUP(ActividadesCom[[#This Row],[NIVEL 1]],Catálogo!A:B,2,FALSE),"")</f>
        <v/>
      </c>
      <c r="M869" s="5"/>
      <c r="N869" s="6"/>
      <c r="O869" s="5"/>
      <c r="P869" s="5"/>
      <c r="Q869" s="5" t="str">
        <f>IF(ActividadesCom[[#This Row],[NIVEL 2]]&lt;&gt;0,VLOOKUP(ActividadesCom[[#This Row],[NIVEL 2]],Catálogo!A:B,2,FALSE),"")</f>
        <v/>
      </c>
      <c r="R869" s="5"/>
      <c r="S869" s="6"/>
      <c r="T869" s="5"/>
      <c r="U869" s="5"/>
      <c r="V869" s="5" t="str">
        <f>IF(ActividadesCom[[#This Row],[NIVEL 3]]&lt;&gt;0,VLOOKUP(ActividadesCom[[#This Row],[NIVEL 3]],Catálogo!A:B,2,FALSE),"")</f>
        <v/>
      </c>
      <c r="W869" s="5"/>
      <c r="X869" s="6"/>
      <c r="Y869" s="5"/>
      <c r="Z869" s="5"/>
      <c r="AA869" s="5" t="str">
        <f>IF(ActividadesCom[[#This Row],[NIVEL 4]]&lt;&gt;0,VLOOKUP(ActividadesCom[[#This Row],[NIVEL 4]],Catálogo!A:B,2,FALSE),"")</f>
        <v/>
      </c>
      <c r="AB869" s="5"/>
      <c r="AC869" s="6"/>
      <c r="AD869" s="5"/>
      <c r="AE869" s="5"/>
      <c r="AF869" s="5" t="str">
        <f>IF(ActividadesCom[[#This Row],[NIVEL 5]]&lt;&gt;0,VLOOKUP(ActividadesCom[[#This Row],[NIVEL 5]],Catálogo!A:B,2,FALSE),"")</f>
        <v/>
      </c>
      <c r="AG869" s="5"/>
      <c r="AH869" s="2"/>
      <c r="AI869" s="2"/>
    </row>
    <row r="870" spans="1:35" ht="30" hidden="1" customHeight="1" x14ac:dyDescent="0.25">
      <c r="A870" s="7">
        <v>15470082</v>
      </c>
      <c r="B870" s="97" t="str">
        <f>VLOOKUP(ActividadesCom[[#This Row],[NO. DE CONTROL]],'LISTADO ESTUDIANTES'!A:C,3,FALSE)</f>
        <v>CHE MADERO LUIS ENRIQUE</v>
      </c>
      <c r="C870" s="97" t="str">
        <f>VLOOKUP(ActividadesCom[[#This Row],[NO. DE CONTROL]],'LISTADO ESTUDIANTES'!A:B,2,FALSE)</f>
        <v>INGENIERIA CIVIL</v>
      </c>
      <c r="D870" s="18" t="str">
        <f>VLOOKUP(ActividadesCom[[#This Row],[NO. DE CONTROL]],'LISTADO ESTUDIANTES'!A:D,4,FALSE)</f>
        <v>EGRESADO(A)</v>
      </c>
      <c r="E870" s="5">
        <f>SUM(ActividadesCom[[#This Row],[CRÉD. 1]],ActividadesCom[[#This Row],[CRÉD. 2]],ActividadesCom[[#This Row],[CRÉD. 3]],ActividadesCom[[#This Row],[CRÉD. 4]],ActividadesCom[[#This Row],[CRÉD. 5]])</f>
        <v>5</v>
      </c>
      <c r="F870" s="17">
        <f>IF(ActividadesCom[[#This Row],[ÚLTIMO SEMESTRE CON CRÉDITOS]]&gt;0,ROUND(AVERAGE(ActividadesCom[[#This Row],[VALOR NIVEL 5]],ActividadesCom[[#This Row],[VALOR NIVEL 4]],ActividadesCom[[#This Row],[VALOR NIVEL 3]],ActividadesCom[[#This Row],[VALOR NIVEL 2]],ActividadesCom[[#This Row],[VALOR NIVEL 1]]),0),"")</f>
        <v>2</v>
      </c>
      <c r="G870" s="5" t="str">
        <f>IF(ActividadesCom[[#This Row],[PROMEDIO]]="","",IF(ActividadesCom[[#This Row],[PROMEDIO]]&gt;=4,"EXCELENTE",IF(ActividadesCom[[#This Row],[PROMEDIO]]&gt;=3,"NOTABLE",IF(ActividadesCom[[#This Row],[PROMEDIO]]&gt;=2,"BUENO",IF(ActividadesCom[[#This Row],[PROMEDIO]]=1,"SUFICIENTE","")))))</f>
        <v>BUENO</v>
      </c>
      <c r="H870" s="5">
        <f>MAX(ActividadesCom[[#This Row],[PERÍODO 1]],ActividadesCom[[#This Row],[PERÍODO 2]],ActividadesCom[[#This Row],[PERÍODO 3]],ActividadesCom[[#This Row],[PERÍODO 4]],ActividadesCom[[#This Row],[PERÍODO 5]])</f>
        <v>20191</v>
      </c>
      <c r="I870" s="10" t="s">
        <v>988</v>
      </c>
      <c r="J870" s="5">
        <v>20191</v>
      </c>
      <c r="K870" s="5" t="s">
        <v>4010</v>
      </c>
      <c r="L870" s="5">
        <f>IF(ActividadesCom[[#This Row],[NIVEL 1]]&lt;&gt;0,VLOOKUP(ActividadesCom[[#This Row],[NIVEL 1]],Catálogo!A:B,2,FALSE),"")</f>
        <v>2</v>
      </c>
      <c r="M870" s="5">
        <v>1</v>
      </c>
      <c r="N870" s="6" t="s">
        <v>989</v>
      </c>
      <c r="O870" s="5">
        <v>20161</v>
      </c>
      <c r="P870" s="5" t="s">
        <v>4010</v>
      </c>
      <c r="Q870" s="5">
        <f>IF(ActividadesCom[[#This Row],[NIVEL 2]]&lt;&gt;0,VLOOKUP(ActividadesCom[[#This Row],[NIVEL 2]],Catálogo!A:B,2,FALSE),"")</f>
        <v>2</v>
      </c>
      <c r="R870" s="5">
        <v>1</v>
      </c>
      <c r="S870" s="6" t="s">
        <v>990</v>
      </c>
      <c r="T870" s="5">
        <v>20183</v>
      </c>
      <c r="U870" s="5" t="s">
        <v>4010</v>
      </c>
      <c r="V870" s="5">
        <f>IF(ActividadesCom[[#This Row],[NIVEL 3]]&lt;&gt;0,VLOOKUP(ActividadesCom[[#This Row],[NIVEL 3]],Catálogo!A:B,2,FALSE),"")</f>
        <v>2</v>
      </c>
      <c r="W870" s="5">
        <v>1</v>
      </c>
      <c r="X870" s="6" t="s">
        <v>991</v>
      </c>
      <c r="Y870" s="5">
        <v>20191</v>
      </c>
      <c r="Z870" s="5" t="s">
        <v>4010</v>
      </c>
      <c r="AA870" s="5">
        <f>IF(ActividadesCom[[#This Row],[NIVEL 4]]&lt;&gt;0,VLOOKUP(ActividadesCom[[#This Row],[NIVEL 4]],Catálogo!A:B,2,FALSE),"")</f>
        <v>2</v>
      </c>
      <c r="AB870" s="5">
        <v>1</v>
      </c>
      <c r="AC870" s="6" t="s">
        <v>47</v>
      </c>
      <c r="AD870" s="5">
        <v>20181</v>
      </c>
      <c r="AE870" s="5" t="s">
        <v>4010</v>
      </c>
      <c r="AF870" s="5">
        <f>IF(ActividadesCom[[#This Row],[NIVEL 5]]&lt;&gt;0,VLOOKUP(ActividadesCom[[#This Row],[NIVEL 5]],Catálogo!A:B,2,FALSE),"")</f>
        <v>2</v>
      </c>
      <c r="AG870" s="5">
        <v>1</v>
      </c>
      <c r="AH870" s="2"/>
      <c r="AI870" s="2"/>
    </row>
    <row r="871" spans="1:35" ht="30" hidden="1" customHeight="1" x14ac:dyDescent="0.25">
      <c r="A871" s="7">
        <v>15470083</v>
      </c>
      <c r="B871" s="97" t="str">
        <f>VLOOKUP(ActividadesCom[[#This Row],[NO. DE CONTROL]],'LISTADO ESTUDIANTES'!A:C,3,FALSE)</f>
        <v>SANCHEZ HEREDIA EDUARDO RUBEN</v>
      </c>
      <c r="C871" s="97" t="str">
        <f>VLOOKUP(ActividadesCom[[#This Row],[NO. DE CONTROL]],'LISTADO ESTUDIANTES'!A:B,2,FALSE)</f>
        <v>INGENIERIA EN ADMINISTRACION</v>
      </c>
      <c r="D871" s="18" t="str">
        <f>VLOOKUP(ActividadesCom[[#This Row],[NO. DE CONTROL]],'LISTADO ESTUDIANTES'!A:D,4,FALSE)</f>
        <v>BAJA</v>
      </c>
      <c r="E871" s="5">
        <f>SUM(ActividadesCom[[#This Row],[CRÉD. 1]],ActividadesCom[[#This Row],[CRÉD. 2]],ActividadesCom[[#This Row],[CRÉD. 3]],ActividadesCom[[#This Row],[CRÉD. 4]],ActividadesCom[[#This Row],[CRÉD. 5]])</f>
        <v>1</v>
      </c>
      <c r="F871" s="17">
        <f>IF(ActividadesCom[[#This Row],[ÚLTIMO SEMESTRE CON CRÉDITOS]]&gt;0,ROUND(AVERAGE(ActividadesCom[[#This Row],[VALOR NIVEL 5]],ActividadesCom[[#This Row],[VALOR NIVEL 4]],ActividadesCom[[#This Row],[VALOR NIVEL 3]],ActividadesCom[[#This Row],[VALOR NIVEL 2]],ActividadesCom[[#This Row],[VALOR NIVEL 1]]),0),"")</f>
        <v>2</v>
      </c>
      <c r="G871" s="5" t="str">
        <f>IF(ActividadesCom[[#This Row],[PROMEDIO]]="","",IF(ActividadesCom[[#This Row],[PROMEDIO]]&gt;=4,"EXCELENTE",IF(ActividadesCom[[#This Row],[PROMEDIO]]&gt;=3,"NOTABLE",IF(ActividadesCom[[#This Row],[PROMEDIO]]&gt;=2,"BUENO",IF(ActividadesCom[[#This Row],[PROMEDIO]]=1,"SUFICIENTE","")))))</f>
        <v>BUENO</v>
      </c>
      <c r="H871" s="5">
        <f>MAX(ActividadesCom[[#This Row],[PERÍODO 1]],ActividadesCom[[#This Row],[PERÍODO 2]],ActividadesCom[[#This Row],[PERÍODO 3]],ActividadesCom[[#This Row],[PERÍODO 4]],ActividadesCom[[#This Row],[PERÍODO 5]])</f>
        <v>20163</v>
      </c>
      <c r="I871" s="10" t="s">
        <v>111</v>
      </c>
      <c r="J871" s="5">
        <v>20163</v>
      </c>
      <c r="K871" s="5" t="s">
        <v>4010</v>
      </c>
      <c r="L871" s="5">
        <f>IF(ActividadesCom[[#This Row],[NIVEL 1]]&lt;&gt;0,VLOOKUP(ActividadesCom[[#This Row],[NIVEL 1]],Catálogo!A:B,2,FALSE),"")</f>
        <v>2</v>
      </c>
      <c r="M871" s="5">
        <v>1</v>
      </c>
      <c r="N871" s="6"/>
      <c r="O871" s="5"/>
      <c r="P871" s="5"/>
      <c r="Q871" s="5" t="str">
        <f>IF(ActividadesCom[[#This Row],[NIVEL 2]]&lt;&gt;0,VLOOKUP(ActividadesCom[[#This Row],[NIVEL 2]],Catálogo!A:B,2,FALSE),"")</f>
        <v/>
      </c>
      <c r="R871" s="5"/>
      <c r="S871" s="6"/>
      <c r="T871" s="5"/>
      <c r="U871" s="5"/>
      <c r="V871" s="5" t="str">
        <f>IF(ActividadesCom[[#This Row],[NIVEL 3]]&lt;&gt;0,VLOOKUP(ActividadesCom[[#This Row],[NIVEL 3]],Catálogo!A:B,2,FALSE),"")</f>
        <v/>
      </c>
      <c r="W871" s="5"/>
      <c r="X871" s="6"/>
      <c r="Y871" s="5"/>
      <c r="Z871" s="5"/>
      <c r="AA871" s="5" t="str">
        <f>IF(ActividadesCom[[#This Row],[NIVEL 4]]&lt;&gt;0,VLOOKUP(ActividadesCom[[#This Row],[NIVEL 4]],Catálogo!A:B,2,FALSE),"")</f>
        <v/>
      </c>
      <c r="AB871" s="5"/>
      <c r="AC871" s="6"/>
      <c r="AD871" s="5"/>
      <c r="AE871" s="5"/>
      <c r="AF871" s="5" t="str">
        <f>IF(ActividadesCom[[#This Row],[NIVEL 5]]&lt;&gt;0,VLOOKUP(ActividadesCom[[#This Row],[NIVEL 5]],Catálogo!A:B,2,FALSE),"")</f>
        <v/>
      </c>
      <c r="AG871" s="5"/>
      <c r="AH871" s="2"/>
      <c r="AI871" s="2"/>
    </row>
    <row r="872" spans="1:35" ht="30" hidden="1" customHeight="1" x14ac:dyDescent="0.25">
      <c r="A872" s="7">
        <v>15470084</v>
      </c>
      <c r="B872" s="97" t="str">
        <f>VLOOKUP(ActividadesCom[[#This Row],[NO. DE CONTROL]],'LISTADO ESTUDIANTES'!A:C,3,FALSE)</f>
        <v>QUIJANO CHI SAHIR DE JESUS</v>
      </c>
      <c r="C872" s="97" t="str">
        <f>VLOOKUP(ActividadesCom[[#This Row],[NO. DE CONTROL]],'LISTADO ESTUDIANTES'!A:B,2,FALSE)</f>
        <v>INGENIERIA CIVIL</v>
      </c>
      <c r="D872" s="18" t="str">
        <f>VLOOKUP(ActividadesCom[[#This Row],[NO. DE CONTROL]],'LISTADO ESTUDIANTES'!A:D,4,FALSE)</f>
        <v>BAJA</v>
      </c>
      <c r="E872" s="5">
        <f>SUM(ActividadesCom[[#This Row],[CRÉD. 1]],ActividadesCom[[#This Row],[CRÉD. 2]],ActividadesCom[[#This Row],[CRÉD. 3]],ActividadesCom[[#This Row],[CRÉD. 4]],ActividadesCom[[#This Row],[CRÉD. 5]])</f>
        <v>3</v>
      </c>
      <c r="F872" s="17">
        <f>IF(ActividadesCom[[#This Row],[ÚLTIMO SEMESTRE CON CRÉDITOS]]&gt;0,ROUND(AVERAGE(ActividadesCom[[#This Row],[VALOR NIVEL 5]],ActividadesCom[[#This Row],[VALOR NIVEL 4]],ActividadesCom[[#This Row],[VALOR NIVEL 3]],ActividadesCom[[#This Row],[VALOR NIVEL 2]],ActividadesCom[[#This Row],[VALOR NIVEL 1]]),0),"")</f>
        <v>3</v>
      </c>
      <c r="G872" s="5" t="str">
        <f>IF(ActividadesCom[[#This Row],[PROMEDIO]]="","",IF(ActividadesCom[[#This Row],[PROMEDIO]]&gt;=4,"EXCELENTE",IF(ActividadesCom[[#This Row],[PROMEDIO]]&gt;=3,"NOTABLE",IF(ActividadesCom[[#This Row],[PROMEDIO]]&gt;=2,"BUENO",IF(ActividadesCom[[#This Row],[PROMEDIO]]=1,"SUFICIENTE","")))))</f>
        <v>NOTABLE</v>
      </c>
      <c r="H872" s="5">
        <f>MAX(ActividadesCom[[#This Row],[PERÍODO 1]],ActividadesCom[[#This Row],[PERÍODO 2]],ActividadesCom[[#This Row],[PERÍODO 3]],ActividadesCom[[#This Row],[PERÍODO 4]],ActividadesCom[[#This Row],[PERÍODO 5]])</f>
        <v>20193</v>
      </c>
      <c r="I872" s="10" t="s">
        <v>918</v>
      </c>
      <c r="J872" s="5">
        <v>20191</v>
      </c>
      <c r="K872" s="5" t="s">
        <v>4010</v>
      </c>
      <c r="L872" s="5">
        <f>IF(ActividadesCom[[#This Row],[NIVEL 1]]&lt;&gt;0,VLOOKUP(ActividadesCom[[#This Row],[NIVEL 1]],Catálogo!A:B,2,FALSE),"")</f>
        <v>2</v>
      </c>
      <c r="M872" s="5">
        <v>1</v>
      </c>
      <c r="N872" s="6"/>
      <c r="O872" s="5"/>
      <c r="P872" s="5"/>
      <c r="Q872" s="5" t="str">
        <f>IF(ActividadesCom[[#This Row],[NIVEL 2]]&lt;&gt;0,VLOOKUP(ActividadesCom[[#This Row],[NIVEL 2]],Catálogo!A:B,2,FALSE),"")</f>
        <v/>
      </c>
      <c r="R872" s="5"/>
      <c r="S872" s="6"/>
      <c r="T872" s="5"/>
      <c r="U872" s="5"/>
      <c r="V872" s="5" t="str">
        <f>IF(ActividadesCom[[#This Row],[NIVEL 3]]&lt;&gt;0,VLOOKUP(ActividadesCom[[#This Row],[NIVEL 3]],Catálogo!A:B,2,FALSE),"")</f>
        <v/>
      </c>
      <c r="W872" s="5"/>
      <c r="X872" s="6" t="s">
        <v>47</v>
      </c>
      <c r="Y872" s="5">
        <v>20193</v>
      </c>
      <c r="Z872" s="5" t="s">
        <v>4008</v>
      </c>
      <c r="AA872" s="5">
        <f>IF(ActividadesCom[[#This Row],[NIVEL 4]]&lt;&gt;0,VLOOKUP(ActividadesCom[[#This Row],[NIVEL 4]],Catálogo!A:B,2,FALSE),"")</f>
        <v>4</v>
      </c>
      <c r="AB872" s="5">
        <v>1</v>
      </c>
      <c r="AC872" s="6" t="s">
        <v>12</v>
      </c>
      <c r="AD872" s="5">
        <v>20183</v>
      </c>
      <c r="AE872" s="5" t="s">
        <v>4008</v>
      </c>
      <c r="AF872" s="5">
        <f>IF(ActividadesCom[[#This Row],[NIVEL 5]]&lt;&gt;0,VLOOKUP(ActividadesCom[[#This Row],[NIVEL 5]],Catálogo!A:B,2,FALSE),"")</f>
        <v>4</v>
      </c>
      <c r="AG872" s="5">
        <v>1</v>
      </c>
      <c r="AH872" s="2"/>
      <c r="AI872" s="2"/>
    </row>
    <row r="873" spans="1:35" ht="30" hidden="1" customHeight="1" x14ac:dyDescent="0.25">
      <c r="A873" s="7">
        <v>15470085</v>
      </c>
      <c r="B873" s="97" t="str">
        <f>VLOOKUP(ActividadesCom[[#This Row],[NO. DE CONTROL]],'LISTADO ESTUDIANTES'!A:C,3,FALSE)</f>
        <v>GARCIA CRUZ MOISES ANTONIO</v>
      </c>
      <c r="C873" s="97" t="str">
        <f>VLOOKUP(ActividadesCom[[#This Row],[NO. DE CONTROL]],'LISTADO ESTUDIANTES'!A:B,2,FALSE)</f>
        <v>INGENIERIA CIVIL</v>
      </c>
      <c r="D873" s="18" t="str">
        <f>VLOOKUP(ActividadesCom[[#This Row],[NO. DE CONTROL]],'LISTADO ESTUDIANTES'!A:D,4,FALSE)</f>
        <v>BAJA</v>
      </c>
      <c r="E873" s="5">
        <f>SUM(ActividadesCom[[#This Row],[CRÉD. 1]],ActividadesCom[[#This Row],[CRÉD. 2]],ActividadesCom[[#This Row],[CRÉD. 3]],ActividadesCom[[#This Row],[CRÉD. 4]],ActividadesCom[[#This Row],[CRÉD. 5]])</f>
        <v>0</v>
      </c>
      <c r="F873" s="17" t="str">
        <f>IF(ActividadesCom[[#This Row],[ÚLTIMO SEMESTRE CON CRÉDITOS]]&gt;0,ROUND(AVERAGE(ActividadesCom[[#This Row],[VALOR NIVEL 5]],ActividadesCom[[#This Row],[VALOR NIVEL 4]],ActividadesCom[[#This Row],[VALOR NIVEL 3]],ActividadesCom[[#This Row],[VALOR NIVEL 2]],ActividadesCom[[#This Row],[VALOR NIVEL 1]]),0),"")</f>
        <v/>
      </c>
      <c r="G873" s="5" t="str">
        <f>IF(ActividadesCom[[#This Row],[PROMEDIO]]="","",IF(ActividadesCom[[#This Row],[PROMEDIO]]&gt;=4,"EXCELENTE",IF(ActividadesCom[[#This Row],[PROMEDIO]]&gt;=3,"NOTABLE",IF(ActividadesCom[[#This Row],[PROMEDIO]]&gt;=2,"BUENO",IF(ActividadesCom[[#This Row],[PROMEDIO]]=1,"SUFICIENTE","")))))</f>
        <v/>
      </c>
      <c r="H873" s="5">
        <f>MAX(ActividadesCom[[#This Row],[PERÍODO 1]],ActividadesCom[[#This Row],[PERÍODO 2]],ActividadesCom[[#This Row],[PERÍODO 3]],ActividadesCom[[#This Row],[PERÍODO 4]],ActividadesCom[[#This Row],[PERÍODO 5]])</f>
        <v>0</v>
      </c>
      <c r="I873" s="10"/>
      <c r="J873" s="5"/>
      <c r="K873" s="5"/>
      <c r="L873" s="5" t="str">
        <f>IF(ActividadesCom[[#This Row],[NIVEL 1]]&lt;&gt;0,VLOOKUP(ActividadesCom[[#This Row],[NIVEL 1]],Catálogo!A:B,2,FALSE),"")</f>
        <v/>
      </c>
      <c r="M873" s="5"/>
      <c r="N873" s="6"/>
      <c r="O873" s="5"/>
      <c r="P873" s="5"/>
      <c r="Q873" s="5" t="str">
        <f>IF(ActividadesCom[[#This Row],[NIVEL 2]]&lt;&gt;0,VLOOKUP(ActividadesCom[[#This Row],[NIVEL 2]],Catálogo!A:B,2,FALSE),"")</f>
        <v/>
      </c>
      <c r="R873" s="5"/>
      <c r="S873" s="6"/>
      <c r="T873" s="5"/>
      <c r="U873" s="5"/>
      <c r="V873" s="5" t="str">
        <f>IF(ActividadesCom[[#This Row],[NIVEL 3]]&lt;&gt;0,VLOOKUP(ActividadesCom[[#This Row],[NIVEL 3]],Catálogo!A:B,2,FALSE),"")</f>
        <v/>
      </c>
      <c r="W873" s="5"/>
      <c r="X873" s="6"/>
      <c r="Y873" s="5"/>
      <c r="Z873" s="5"/>
      <c r="AA873" s="5" t="str">
        <f>IF(ActividadesCom[[#This Row],[NIVEL 4]]&lt;&gt;0,VLOOKUP(ActividadesCom[[#This Row],[NIVEL 4]],Catálogo!A:B,2,FALSE),"")</f>
        <v/>
      </c>
      <c r="AB873" s="5"/>
      <c r="AC873" s="6"/>
      <c r="AD873" s="5"/>
      <c r="AE873" s="5"/>
      <c r="AF873" s="5" t="str">
        <f>IF(ActividadesCom[[#This Row],[NIVEL 5]]&lt;&gt;0,VLOOKUP(ActividadesCom[[#This Row],[NIVEL 5]],Catálogo!A:B,2,FALSE),"")</f>
        <v/>
      </c>
      <c r="AG873" s="5"/>
      <c r="AH873" s="2"/>
      <c r="AI873" s="2"/>
    </row>
    <row r="874" spans="1:35" ht="30" customHeight="1" x14ac:dyDescent="0.25">
      <c r="A874" s="7">
        <v>15470086</v>
      </c>
      <c r="B874" s="97" t="str">
        <f>VLOOKUP(ActividadesCom[[#This Row],[NO. DE CONTROL]],'LISTADO ESTUDIANTES'!A:C,3,FALSE)</f>
        <v>BAUTISTA YANEZ ROQUE</v>
      </c>
      <c r="C874" s="97" t="str">
        <f>VLOOKUP(ActividadesCom[[#This Row],[NO. DE CONTROL]],'LISTADO ESTUDIANTES'!A:B,2,FALSE)</f>
        <v>ARQUITECTURA</v>
      </c>
      <c r="D874" s="18" t="str">
        <f>VLOOKUP(ActividadesCom[[#This Row],[NO. DE CONTROL]],'LISTADO ESTUDIANTES'!A:D,4,FALSE)</f>
        <v>ACTIVO(A)</v>
      </c>
      <c r="E874" s="5">
        <f>SUM(ActividadesCom[[#This Row],[CRÉD. 1]],ActividadesCom[[#This Row],[CRÉD. 2]],ActividadesCom[[#This Row],[CRÉD. 3]],ActividadesCom[[#This Row],[CRÉD. 4]],ActividadesCom[[#This Row],[CRÉD. 5]])</f>
        <v>5</v>
      </c>
      <c r="F874" s="17">
        <f>IF(ActividadesCom[[#This Row],[ÚLTIMO SEMESTRE CON CRÉDITOS]]&gt;0,ROUND(AVERAGE(ActividadesCom[[#This Row],[VALOR NIVEL 5]],ActividadesCom[[#This Row],[VALOR NIVEL 4]],ActividadesCom[[#This Row],[VALOR NIVEL 3]],ActividadesCom[[#This Row],[VALOR NIVEL 2]],ActividadesCom[[#This Row],[VALOR NIVEL 1]]),0),"")</f>
        <v>3</v>
      </c>
      <c r="G874" s="5" t="str">
        <f>IF(ActividadesCom[[#This Row],[PROMEDIO]]="","",IF(ActividadesCom[[#This Row],[PROMEDIO]]&gt;=4,"EXCELENTE",IF(ActividadesCom[[#This Row],[PROMEDIO]]&gt;=3,"NOTABLE",IF(ActividadesCom[[#This Row],[PROMEDIO]]&gt;=2,"BUENO",IF(ActividadesCom[[#This Row],[PROMEDIO]]=1,"SUFICIENTE","")))))</f>
        <v>NOTABLE</v>
      </c>
      <c r="H874" s="5">
        <f>MAX(ActividadesCom[[#This Row],[PERÍODO 1]],ActividadesCom[[#This Row],[PERÍODO 2]],ActividadesCom[[#This Row],[PERÍODO 3]],ActividadesCom[[#This Row],[PERÍODO 4]],ActividadesCom[[#This Row],[PERÍODO 5]])</f>
        <v>20221</v>
      </c>
      <c r="I874" s="10" t="s">
        <v>943</v>
      </c>
      <c r="J874" s="5">
        <v>20193</v>
      </c>
      <c r="K874" s="5" t="s">
        <v>4010</v>
      </c>
      <c r="L874" s="5">
        <f>IF(ActividadesCom[[#This Row],[NIVEL 1]]&lt;&gt;0,VLOOKUP(ActividadesCom[[#This Row],[NIVEL 1]],Catálogo!A:B,2,FALSE),"")</f>
        <v>2</v>
      </c>
      <c r="M874" s="5">
        <v>2</v>
      </c>
      <c r="N874" s="6" t="s">
        <v>4333</v>
      </c>
      <c r="O874" s="5">
        <v>20203</v>
      </c>
      <c r="P874" s="5" t="s">
        <v>4008</v>
      </c>
      <c r="Q874" s="5">
        <f>IF(ActividadesCom[[#This Row],[NIVEL 2]]&lt;&gt;0,VLOOKUP(ActividadesCom[[#This Row],[NIVEL 2]],Catálogo!A:B,2,FALSE),"")</f>
        <v>4</v>
      </c>
      <c r="R874" s="5">
        <v>1</v>
      </c>
      <c r="S874" s="6" t="s">
        <v>4688</v>
      </c>
      <c r="T874" s="5">
        <v>20213</v>
      </c>
      <c r="U874" s="5" t="s">
        <v>4008</v>
      </c>
      <c r="V874" s="5">
        <f>IF(ActividadesCom[[#This Row],[NIVEL 3]]&lt;&gt;0,VLOOKUP(ActividadesCom[[#This Row],[NIVEL 3]],Catálogo!A:B,2,FALSE),"")</f>
        <v>4</v>
      </c>
      <c r="W874" s="5">
        <v>1</v>
      </c>
      <c r="X874" s="6" t="s">
        <v>25</v>
      </c>
      <c r="Y874" s="5">
        <v>20221</v>
      </c>
      <c r="Z874" s="5" t="s">
        <v>4009</v>
      </c>
      <c r="AA874" s="5">
        <f>IF(ActividadesCom[[#This Row],[NIVEL 4]]&lt;&gt;0,VLOOKUP(ActividadesCom[[#This Row],[NIVEL 4]],Catálogo!A:B,2,FALSE),"")</f>
        <v>3</v>
      </c>
      <c r="AB874" s="5">
        <v>1</v>
      </c>
      <c r="AC874" s="6"/>
      <c r="AD874" s="5"/>
      <c r="AE874" s="5"/>
      <c r="AF874" s="5" t="str">
        <f>IF(ActividadesCom[[#This Row],[NIVEL 5]]&lt;&gt;0,VLOOKUP(ActividadesCom[[#This Row],[NIVEL 5]],Catálogo!A:B,2,FALSE),"")</f>
        <v/>
      </c>
      <c r="AG874" s="5"/>
      <c r="AH874" s="2"/>
      <c r="AI874" s="2"/>
    </row>
    <row r="875" spans="1:35" ht="30" hidden="1" customHeight="1" x14ac:dyDescent="0.25">
      <c r="A875" s="7">
        <v>15470087</v>
      </c>
      <c r="B875" s="97" t="str">
        <f>VLOOKUP(ActividadesCom[[#This Row],[NO. DE CONTROL]],'LISTADO ESTUDIANTES'!A:C,3,FALSE)</f>
        <v>MARTINEZ REYES JOSUE YAIR</v>
      </c>
      <c r="C875" s="97" t="str">
        <f>VLOOKUP(ActividadesCom[[#This Row],[NO. DE CONTROL]],'LISTADO ESTUDIANTES'!A:B,2,FALSE)</f>
        <v>ARQUITECTURA</v>
      </c>
      <c r="D875" s="18" t="str">
        <f>VLOOKUP(ActividadesCom[[#This Row],[NO. DE CONTROL]],'LISTADO ESTUDIANTES'!A:D,4,FALSE)</f>
        <v>BAJA</v>
      </c>
      <c r="E875" s="5">
        <f>SUM(ActividadesCom[[#This Row],[CRÉD. 1]],ActividadesCom[[#This Row],[CRÉD. 2]],ActividadesCom[[#This Row],[CRÉD. 3]],ActividadesCom[[#This Row],[CRÉD. 4]],ActividadesCom[[#This Row],[CRÉD. 5]])</f>
        <v>0</v>
      </c>
      <c r="F875" s="17" t="str">
        <f>IF(ActividadesCom[[#This Row],[ÚLTIMO SEMESTRE CON CRÉDITOS]]&gt;0,ROUND(AVERAGE(ActividadesCom[[#This Row],[VALOR NIVEL 5]],ActividadesCom[[#This Row],[VALOR NIVEL 4]],ActividadesCom[[#This Row],[VALOR NIVEL 3]],ActividadesCom[[#This Row],[VALOR NIVEL 2]],ActividadesCom[[#This Row],[VALOR NIVEL 1]]),0),"")</f>
        <v/>
      </c>
      <c r="G875" s="5" t="str">
        <f>IF(ActividadesCom[[#This Row],[PROMEDIO]]="","",IF(ActividadesCom[[#This Row],[PROMEDIO]]&gt;=4,"EXCELENTE",IF(ActividadesCom[[#This Row],[PROMEDIO]]&gt;=3,"NOTABLE",IF(ActividadesCom[[#This Row],[PROMEDIO]]&gt;=2,"BUENO",IF(ActividadesCom[[#This Row],[PROMEDIO]]=1,"SUFICIENTE","")))))</f>
        <v/>
      </c>
      <c r="H875" s="5">
        <f>MAX(ActividadesCom[[#This Row],[PERÍODO 1]],ActividadesCom[[#This Row],[PERÍODO 2]],ActividadesCom[[#This Row],[PERÍODO 3]],ActividadesCom[[#This Row],[PERÍODO 4]],ActividadesCom[[#This Row],[PERÍODO 5]])</f>
        <v>0</v>
      </c>
      <c r="I875" s="10"/>
      <c r="J875" s="5"/>
      <c r="K875" s="5"/>
      <c r="L875" s="5" t="str">
        <f>IF(ActividadesCom[[#This Row],[NIVEL 1]]&lt;&gt;0,VLOOKUP(ActividadesCom[[#This Row],[NIVEL 1]],Catálogo!A:B,2,FALSE),"")</f>
        <v/>
      </c>
      <c r="M875" s="5"/>
      <c r="N875" s="6"/>
      <c r="O875" s="5"/>
      <c r="P875" s="5"/>
      <c r="Q875" s="5" t="str">
        <f>IF(ActividadesCom[[#This Row],[NIVEL 2]]&lt;&gt;0,VLOOKUP(ActividadesCom[[#This Row],[NIVEL 2]],Catálogo!A:B,2,FALSE),"")</f>
        <v/>
      </c>
      <c r="R875" s="5"/>
      <c r="S875" s="6"/>
      <c r="T875" s="5"/>
      <c r="U875" s="5"/>
      <c r="V875" s="5" t="str">
        <f>IF(ActividadesCom[[#This Row],[NIVEL 3]]&lt;&gt;0,VLOOKUP(ActividadesCom[[#This Row],[NIVEL 3]],Catálogo!A:B,2,FALSE),"")</f>
        <v/>
      </c>
      <c r="W875" s="5"/>
      <c r="X875" s="6"/>
      <c r="Y875" s="5"/>
      <c r="Z875" s="5"/>
      <c r="AA875" s="5" t="str">
        <f>IF(ActividadesCom[[#This Row],[NIVEL 4]]&lt;&gt;0,VLOOKUP(ActividadesCom[[#This Row],[NIVEL 4]],Catálogo!A:B,2,FALSE),"")</f>
        <v/>
      </c>
      <c r="AB875" s="5"/>
      <c r="AC875" s="6"/>
      <c r="AD875" s="5"/>
      <c r="AE875" s="5"/>
      <c r="AF875" s="5" t="str">
        <f>IF(ActividadesCom[[#This Row],[NIVEL 5]]&lt;&gt;0,VLOOKUP(ActividadesCom[[#This Row],[NIVEL 5]],Catálogo!A:B,2,FALSE),"")</f>
        <v/>
      </c>
      <c r="AG875" s="5"/>
      <c r="AH875" s="2"/>
      <c r="AI875" s="2"/>
    </row>
    <row r="876" spans="1:35" ht="30" hidden="1" customHeight="1" x14ac:dyDescent="0.25">
      <c r="A876" s="7">
        <v>15470088</v>
      </c>
      <c r="B876" s="97" t="str">
        <f>VLOOKUP(ActividadesCom[[#This Row],[NO. DE CONTROL]],'LISTADO ESTUDIANTES'!A:C,3,FALSE)</f>
        <v>GONZALEZ DIAZ MARCELO ALEJANDRO</v>
      </c>
      <c r="C876" s="97" t="str">
        <f>VLOOKUP(ActividadesCom[[#This Row],[NO. DE CONTROL]],'LISTADO ESTUDIANTES'!A:B,2,FALSE)</f>
        <v>INGENIERIA CIVIL</v>
      </c>
      <c r="D876" s="18" t="str">
        <f>VLOOKUP(ActividadesCom[[#This Row],[NO. DE CONTROL]],'LISTADO ESTUDIANTES'!A:D,4,FALSE)</f>
        <v>BAJA</v>
      </c>
      <c r="E876" s="5">
        <f>SUM(ActividadesCom[[#This Row],[CRÉD. 1]],ActividadesCom[[#This Row],[CRÉD. 2]],ActividadesCom[[#This Row],[CRÉD. 3]],ActividadesCom[[#This Row],[CRÉD. 4]],ActividadesCom[[#This Row],[CRÉD. 5]])</f>
        <v>0</v>
      </c>
      <c r="F876" s="17" t="str">
        <f>IF(ActividadesCom[[#This Row],[ÚLTIMO SEMESTRE CON CRÉDITOS]]&gt;0,ROUND(AVERAGE(ActividadesCom[[#This Row],[VALOR NIVEL 5]],ActividadesCom[[#This Row],[VALOR NIVEL 4]],ActividadesCom[[#This Row],[VALOR NIVEL 3]],ActividadesCom[[#This Row],[VALOR NIVEL 2]],ActividadesCom[[#This Row],[VALOR NIVEL 1]]),0),"")</f>
        <v/>
      </c>
      <c r="G876" s="5" t="str">
        <f>IF(ActividadesCom[[#This Row],[PROMEDIO]]="","",IF(ActividadesCom[[#This Row],[PROMEDIO]]&gt;=4,"EXCELENTE",IF(ActividadesCom[[#This Row],[PROMEDIO]]&gt;=3,"NOTABLE",IF(ActividadesCom[[#This Row],[PROMEDIO]]&gt;=2,"BUENO",IF(ActividadesCom[[#This Row],[PROMEDIO]]=1,"SUFICIENTE","")))))</f>
        <v/>
      </c>
      <c r="H876" s="5">
        <f>MAX(ActividadesCom[[#This Row],[PERÍODO 1]],ActividadesCom[[#This Row],[PERÍODO 2]],ActividadesCom[[#This Row],[PERÍODO 3]],ActividadesCom[[#This Row],[PERÍODO 4]],ActividadesCom[[#This Row],[PERÍODO 5]])</f>
        <v>0</v>
      </c>
      <c r="I876" s="10"/>
      <c r="J876" s="5"/>
      <c r="K876" s="5"/>
      <c r="L876" s="5" t="str">
        <f>IF(ActividadesCom[[#This Row],[NIVEL 1]]&lt;&gt;0,VLOOKUP(ActividadesCom[[#This Row],[NIVEL 1]],Catálogo!A:B,2,FALSE),"")</f>
        <v/>
      </c>
      <c r="M876" s="5"/>
      <c r="N876" s="6"/>
      <c r="O876" s="5"/>
      <c r="P876" s="5"/>
      <c r="Q876" s="5" t="str">
        <f>IF(ActividadesCom[[#This Row],[NIVEL 2]]&lt;&gt;0,VLOOKUP(ActividadesCom[[#This Row],[NIVEL 2]],Catálogo!A:B,2,FALSE),"")</f>
        <v/>
      </c>
      <c r="R876" s="5"/>
      <c r="S876" s="6"/>
      <c r="T876" s="5"/>
      <c r="U876" s="5"/>
      <c r="V876" s="5" t="str">
        <f>IF(ActividadesCom[[#This Row],[NIVEL 3]]&lt;&gt;0,VLOOKUP(ActividadesCom[[#This Row],[NIVEL 3]],Catálogo!A:B,2,FALSE),"")</f>
        <v/>
      </c>
      <c r="W876" s="5"/>
      <c r="X876" s="6"/>
      <c r="Y876" s="5"/>
      <c r="Z876" s="5"/>
      <c r="AA876" s="5" t="str">
        <f>IF(ActividadesCom[[#This Row],[NIVEL 4]]&lt;&gt;0,VLOOKUP(ActividadesCom[[#This Row],[NIVEL 4]],Catálogo!A:B,2,FALSE),"")</f>
        <v/>
      </c>
      <c r="AB876" s="5"/>
      <c r="AC876" s="6"/>
      <c r="AD876" s="5"/>
      <c r="AE876" s="5"/>
      <c r="AF876" s="5" t="str">
        <f>IF(ActividadesCom[[#This Row],[NIVEL 5]]&lt;&gt;0,VLOOKUP(ActividadesCom[[#This Row],[NIVEL 5]],Catálogo!A:B,2,FALSE),"")</f>
        <v/>
      </c>
      <c r="AG876" s="5"/>
      <c r="AH876" s="2"/>
      <c r="AI876" s="2"/>
    </row>
    <row r="877" spans="1:35" ht="30" hidden="1" customHeight="1" x14ac:dyDescent="0.25">
      <c r="A877" s="7">
        <v>15470089</v>
      </c>
      <c r="B877" s="97" t="str">
        <f>VLOOKUP(ActividadesCom[[#This Row],[NO. DE CONTROL]],'LISTADO ESTUDIANTES'!A:C,3,FALSE)</f>
        <v>CANTUN YAH DARNEYS FABIOLA</v>
      </c>
      <c r="C877" s="97" t="str">
        <f>VLOOKUP(ActividadesCom[[#This Row],[NO. DE CONTROL]],'LISTADO ESTUDIANTES'!A:B,2,FALSE)</f>
        <v>INGENIERIA CIVIL</v>
      </c>
      <c r="D877" s="18" t="str">
        <f>VLOOKUP(ActividadesCom[[#This Row],[NO. DE CONTROL]],'LISTADO ESTUDIANTES'!A:D,4,FALSE)</f>
        <v>BAJA</v>
      </c>
      <c r="E877" s="5">
        <f>SUM(ActividadesCom[[#This Row],[CRÉD. 1]],ActividadesCom[[#This Row],[CRÉD. 2]],ActividadesCom[[#This Row],[CRÉD. 3]],ActividadesCom[[#This Row],[CRÉD. 4]],ActividadesCom[[#This Row],[CRÉD. 5]])</f>
        <v>0</v>
      </c>
      <c r="F877" s="17" t="str">
        <f>IF(ActividadesCom[[#This Row],[ÚLTIMO SEMESTRE CON CRÉDITOS]]&gt;0,ROUND(AVERAGE(ActividadesCom[[#This Row],[VALOR NIVEL 5]],ActividadesCom[[#This Row],[VALOR NIVEL 4]],ActividadesCom[[#This Row],[VALOR NIVEL 3]],ActividadesCom[[#This Row],[VALOR NIVEL 2]],ActividadesCom[[#This Row],[VALOR NIVEL 1]]),0),"")</f>
        <v/>
      </c>
      <c r="G877" s="5" t="str">
        <f>IF(ActividadesCom[[#This Row],[PROMEDIO]]="","",IF(ActividadesCom[[#This Row],[PROMEDIO]]&gt;=4,"EXCELENTE",IF(ActividadesCom[[#This Row],[PROMEDIO]]&gt;=3,"NOTABLE",IF(ActividadesCom[[#This Row],[PROMEDIO]]&gt;=2,"BUENO",IF(ActividadesCom[[#This Row],[PROMEDIO]]=1,"SUFICIENTE","")))))</f>
        <v/>
      </c>
      <c r="H877" s="5">
        <f>MAX(ActividadesCom[[#This Row],[PERÍODO 1]],ActividadesCom[[#This Row],[PERÍODO 2]],ActividadesCom[[#This Row],[PERÍODO 3]],ActividadesCom[[#This Row],[PERÍODO 4]],ActividadesCom[[#This Row],[PERÍODO 5]])</f>
        <v>0</v>
      </c>
      <c r="I877" s="10"/>
      <c r="J877" s="5"/>
      <c r="K877" s="5"/>
      <c r="L877" s="5" t="str">
        <f>IF(ActividadesCom[[#This Row],[NIVEL 1]]&lt;&gt;0,VLOOKUP(ActividadesCom[[#This Row],[NIVEL 1]],Catálogo!A:B,2,FALSE),"")</f>
        <v/>
      </c>
      <c r="M877" s="5"/>
      <c r="N877" s="6"/>
      <c r="O877" s="5"/>
      <c r="P877" s="5"/>
      <c r="Q877" s="5" t="str">
        <f>IF(ActividadesCom[[#This Row],[NIVEL 2]]&lt;&gt;0,VLOOKUP(ActividadesCom[[#This Row],[NIVEL 2]],Catálogo!A:B,2,FALSE),"")</f>
        <v/>
      </c>
      <c r="R877" s="5"/>
      <c r="S877" s="6"/>
      <c r="T877" s="5"/>
      <c r="U877" s="5"/>
      <c r="V877" s="5" t="str">
        <f>IF(ActividadesCom[[#This Row],[NIVEL 3]]&lt;&gt;0,VLOOKUP(ActividadesCom[[#This Row],[NIVEL 3]],Catálogo!A:B,2,FALSE),"")</f>
        <v/>
      </c>
      <c r="W877" s="5"/>
      <c r="X877" s="6"/>
      <c r="Y877" s="5"/>
      <c r="Z877" s="5"/>
      <c r="AA877" s="5" t="str">
        <f>IF(ActividadesCom[[#This Row],[NIVEL 4]]&lt;&gt;0,VLOOKUP(ActividadesCom[[#This Row],[NIVEL 4]],Catálogo!A:B,2,FALSE),"")</f>
        <v/>
      </c>
      <c r="AB877" s="5"/>
      <c r="AC877" s="6"/>
      <c r="AD877" s="5"/>
      <c r="AE877" s="5"/>
      <c r="AF877" s="5" t="str">
        <f>IF(ActividadesCom[[#This Row],[NIVEL 5]]&lt;&gt;0,VLOOKUP(ActividadesCom[[#This Row],[NIVEL 5]],Catálogo!A:B,2,FALSE),"")</f>
        <v/>
      </c>
      <c r="AG877" s="5"/>
      <c r="AH877" s="2"/>
      <c r="AI877" s="2"/>
    </row>
    <row r="878" spans="1:35" ht="30" hidden="1" customHeight="1" x14ac:dyDescent="0.25">
      <c r="A878" s="7">
        <v>15470090</v>
      </c>
      <c r="B878" s="97" t="str">
        <f>VLOOKUP(ActividadesCom[[#This Row],[NO. DE CONTROL]],'LISTADO ESTUDIANTES'!A:C,3,FALSE)</f>
        <v>BALAN TUN GENER EDUARDO</v>
      </c>
      <c r="C878" s="97" t="str">
        <f>VLOOKUP(ActividadesCom[[#This Row],[NO. DE CONTROL]],'LISTADO ESTUDIANTES'!A:B,2,FALSE)</f>
        <v>INGENIERIA CIVIL</v>
      </c>
      <c r="D878" s="18" t="str">
        <f>VLOOKUP(ActividadesCom[[#This Row],[NO. DE CONTROL]],'LISTADO ESTUDIANTES'!A:D,4,FALSE)</f>
        <v>BAJA</v>
      </c>
      <c r="E878" s="5">
        <f>SUM(ActividadesCom[[#This Row],[CRÉD. 1]],ActividadesCom[[#This Row],[CRÉD. 2]],ActividadesCom[[#This Row],[CRÉD. 3]],ActividadesCom[[#This Row],[CRÉD. 4]],ActividadesCom[[#This Row],[CRÉD. 5]])</f>
        <v>0</v>
      </c>
      <c r="F878" s="17" t="str">
        <f>IF(ActividadesCom[[#This Row],[ÚLTIMO SEMESTRE CON CRÉDITOS]]&gt;0,ROUND(AVERAGE(ActividadesCom[[#This Row],[VALOR NIVEL 5]],ActividadesCom[[#This Row],[VALOR NIVEL 4]],ActividadesCom[[#This Row],[VALOR NIVEL 3]],ActividadesCom[[#This Row],[VALOR NIVEL 2]],ActividadesCom[[#This Row],[VALOR NIVEL 1]]),0),"")</f>
        <v/>
      </c>
      <c r="G878" s="5" t="str">
        <f>IF(ActividadesCom[[#This Row],[PROMEDIO]]="","",IF(ActividadesCom[[#This Row],[PROMEDIO]]&gt;=4,"EXCELENTE",IF(ActividadesCom[[#This Row],[PROMEDIO]]&gt;=3,"NOTABLE",IF(ActividadesCom[[#This Row],[PROMEDIO]]&gt;=2,"BUENO",IF(ActividadesCom[[#This Row],[PROMEDIO]]=1,"SUFICIENTE","")))))</f>
        <v/>
      </c>
      <c r="H878" s="5">
        <f>MAX(ActividadesCom[[#This Row],[PERÍODO 1]],ActividadesCom[[#This Row],[PERÍODO 2]],ActividadesCom[[#This Row],[PERÍODO 3]],ActividadesCom[[#This Row],[PERÍODO 4]],ActividadesCom[[#This Row],[PERÍODO 5]])</f>
        <v>0</v>
      </c>
      <c r="I878" s="10"/>
      <c r="J878" s="5"/>
      <c r="K878" s="5"/>
      <c r="L878" s="5" t="str">
        <f>IF(ActividadesCom[[#This Row],[NIVEL 1]]&lt;&gt;0,VLOOKUP(ActividadesCom[[#This Row],[NIVEL 1]],Catálogo!A:B,2,FALSE),"")</f>
        <v/>
      </c>
      <c r="M878" s="5"/>
      <c r="N878" s="6"/>
      <c r="O878" s="5"/>
      <c r="P878" s="5"/>
      <c r="Q878" s="5" t="str">
        <f>IF(ActividadesCom[[#This Row],[NIVEL 2]]&lt;&gt;0,VLOOKUP(ActividadesCom[[#This Row],[NIVEL 2]],Catálogo!A:B,2,FALSE),"")</f>
        <v/>
      </c>
      <c r="R878" s="5"/>
      <c r="S878" s="6"/>
      <c r="T878" s="5"/>
      <c r="U878" s="5"/>
      <c r="V878" s="5" t="str">
        <f>IF(ActividadesCom[[#This Row],[NIVEL 3]]&lt;&gt;0,VLOOKUP(ActividadesCom[[#This Row],[NIVEL 3]],Catálogo!A:B,2,FALSE),"")</f>
        <v/>
      </c>
      <c r="W878" s="5"/>
      <c r="X878" s="6"/>
      <c r="Y878" s="5"/>
      <c r="Z878" s="5"/>
      <c r="AA878" s="5" t="str">
        <f>IF(ActividadesCom[[#This Row],[NIVEL 4]]&lt;&gt;0,VLOOKUP(ActividadesCom[[#This Row],[NIVEL 4]],Catálogo!A:B,2,FALSE),"")</f>
        <v/>
      </c>
      <c r="AB878" s="5"/>
      <c r="AC878" s="6"/>
      <c r="AD878" s="5"/>
      <c r="AE878" s="5"/>
      <c r="AF878" s="5" t="str">
        <f>IF(ActividadesCom[[#This Row],[NIVEL 5]]&lt;&gt;0,VLOOKUP(ActividadesCom[[#This Row],[NIVEL 5]],Catálogo!A:B,2,FALSE),"")</f>
        <v/>
      </c>
      <c r="AG878" s="5"/>
      <c r="AH878" s="2"/>
      <c r="AI878" s="2"/>
    </row>
    <row r="879" spans="1:35" ht="30" hidden="1" customHeight="1" x14ac:dyDescent="0.25">
      <c r="A879" s="7">
        <v>15470091</v>
      </c>
      <c r="B879" s="97" t="str">
        <f>VLOOKUP(ActividadesCom[[#This Row],[NO. DE CONTROL]],'LISTADO ESTUDIANTES'!A:C,3,FALSE)</f>
        <v>CANUL CANCHE YANUARIO DAVID</v>
      </c>
      <c r="C879" s="97" t="str">
        <f>VLOOKUP(ActividadesCom[[#This Row],[NO. DE CONTROL]],'LISTADO ESTUDIANTES'!A:B,2,FALSE)</f>
        <v>INGENIERIA CIVIL</v>
      </c>
      <c r="D879" s="18" t="str">
        <f>VLOOKUP(ActividadesCom[[#This Row],[NO. DE CONTROL]],'LISTADO ESTUDIANTES'!A:D,4,FALSE)</f>
        <v>BAJA</v>
      </c>
      <c r="E879" s="5">
        <f>SUM(ActividadesCom[[#This Row],[CRÉD. 1]],ActividadesCom[[#This Row],[CRÉD. 2]],ActividadesCom[[#This Row],[CRÉD. 3]],ActividadesCom[[#This Row],[CRÉD. 4]],ActividadesCom[[#This Row],[CRÉD. 5]])</f>
        <v>3</v>
      </c>
      <c r="F879" s="17">
        <f>IF(ActividadesCom[[#This Row],[ÚLTIMO SEMESTRE CON CRÉDITOS]]&gt;0,ROUND(AVERAGE(ActividadesCom[[#This Row],[VALOR NIVEL 5]],ActividadesCom[[#This Row],[VALOR NIVEL 4]],ActividadesCom[[#This Row],[VALOR NIVEL 3]],ActividadesCom[[#This Row],[VALOR NIVEL 2]],ActividadesCom[[#This Row],[VALOR NIVEL 1]]),0),"")</f>
        <v>2</v>
      </c>
      <c r="G879" s="5" t="str">
        <f>IF(ActividadesCom[[#This Row],[PROMEDIO]]="","",IF(ActividadesCom[[#This Row],[PROMEDIO]]&gt;=4,"EXCELENTE",IF(ActividadesCom[[#This Row],[PROMEDIO]]&gt;=3,"NOTABLE",IF(ActividadesCom[[#This Row],[PROMEDIO]]&gt;=2,"BUENO",IF(ActividadesCom[[#This Row],[PROMEDIO]]=1,"SUFICIENTE","")))))</f>
        <v>BUENO</v>
      </c>
      <c r="H879" s="5">
        <f>MAX(ActividadesCom[[#This Row],[PERÍODO 1]],ActividadesCom[[#This Row],[PERÍODO 2]],ActividadesCom[[#This Row],[PERÍODO 3]],ActividadesCom[[#This Row],[PERÍODO 4]],ActividadesCom[[#This Row],[PERÍODO 5]])</f>
        <v>20191</v>
      </c>
      <c r="I879" s="10" t="s">
        <v>918</v>
      </c>
      <c r="J879" s="5">
        <v>20191</v>
      </c>
      <c r="K879" s="5" t="s">
        <v>4010</v>
      </c>
      <c r="L879" s="5">
        <f>IF(ActividadesCom[[#This Row],[NIVEL 1]]&lt;&gt;0,VLOOKUP(ActividadesCom[[#This Row],[NIVEL 1]],Catálogo!A:B,2,FALSE),"")</f>
        <v>2</v>
      </c>
      <c r="M879" s="5">
        <v>1</v>
      </c>
      <c r="N879" s="10" t="s">
        <v>2121</v>
      </c>
      <c r="O879" s="5">
        <v>20191</v>
      </c>
      <c r="P879" s="5" t="s">
        <v>4010</v>
      </c>
      <c r="Q879" s="5">
        <f>IF(ActividadesCom[[#This Row],[NIVEL 2]]&lt;&gt;0,VLOOKUP(ActividadesCom[[#This Row],[NIVEL 2]],Catálogo!A:B,2,FALSE),"")</f>
        <v>2</v>
      </c>
      <c r="R879" s="5">
        <v>1</v>
      </c>
      <c r="S879" s="6"/>
      <c r="T879" s="5"/>
      <c r="U879" s="5"/>
      <c r="V879" s="5" t="str">
        <f>IF(ActividadesCom[[#This Row],[NIVEL 3]]&lt;&gt;0,VLOOKUP(ActividadesCom[[#This Row],[NIVEL 3]],Catálogo!A:B,2,FALSE),"")</f>
        <v/>
      </c>
      <c r="W879" s="5"/>
      <c r="X879" s="6"/>
      <c r="Y879" s="5"/>
      <c r="Z879" s="5"/>
      <c r="AA879" s="5" t="str">
        <f>IF(ActividadesCom[[#This Row],[NIVEL 4]]&lt;&gt;0,VLOOKUP(ActividadesCom[[#This Row],[NIVEL 4]],Catálogo!A:B,2,FALSE),"")</f>
        <v/>
      </c>
      <c r="AB879" s="5"/>
      <c r="AC879" s="6" t="s">
        <v>116</v>
      </c>
      <c r="AD879" s="5">
        <v>20163</v>
      </c>
      <c r="AE879" s="5" t="s">
        <v>4010</v>
      </c>
      <c r="AF879" s="5">
        <f>IF(ActividadesCom[[#This Row],[NIVEL 5]]&lt;&gt;0,VLOOKUP(ActividadesCom[[#This Row],[NIVEL 5]],Catálogo!A:B,2,FALSE),"")</f>
        <v>2</v>
      </c>
      <c r="AG879" s="5">
        <v>1</v>
      </c>
      <c r="AH879" s="2"/>
      <c r="AI879" s="2"/>
    </row>
    <row r="880" spans="1:35" ht="30" hidden="1" customHeight="1" x14ac:dyDescent="0.25">
      <c r="A880" s="7">
        <v>15470092</v>
      </c>
      <c r="B880" s="97" t="str">
        <f>VLOOKUP(ActividadesCom[[#This Row],[NO. DE CONTROL]],'LISTADO ESTUDIANTES'!A:C,3,FALSE)</f>
        <v>LINARES GARCIA LAURA</v>
      </c>
      <c r="C880" s="97" t="str">
        <f>VLOOKUP(ActividadesCom[[#This Row],[NO. DE CONTROL]],'LISTADO ESTUDIANTES'!A:B,2,FALSE)</f>
        <v>ARQUITECTURA</v>
      </c>
      <c r="D880" s="18" t="str">
        <f>VLOOKUP(ActividadesCom[[#This Row],[NO. DE CONTROL]],'LISTADO ESTUDIANTES'!A:D,4,FALSE)</f>
        <v>BAJA</v>
      </c>
      <c r="E880" s="5">
        <f>SUM(ActividadesCom[[#This Row],[CRÉD. 1]],ActividadesCom[[#This Row],[CRÉD. 2]],ActividadesCom[[#This Row],[CRÉD. 3]],ActividadesCom[[#This Row],[CRÉD. 4]],ActividadesCom[[#This Row],[CRÉD. 5]])</f>
        <v>0</v>
      </c>
      <c r="F880" s="17" t="str">
        <f>IF(ActividadesCom[[#This Row],[ÚLTIMO SEMESTRE CON CRÉDITOS]]&gt;0,ROUND(AVERAGE(ActividadesCom[[#This Row],[VALOR NIVEL 5]],ActividadesCom[[#This Row],[VALOR NIVEL 4]],ActividadesCom[[#This Row],[VALOR NIVEL 3]],ActividadesCom[[#This Row],[VALOR NIVEL 2]],ActividadesCom[[#This Row],[VALOR NIVEL 1]]),0),"")</f>
        <v/>
      </c>
      <c r="G880" s="5" t="str">
        <f>IF(ActividadesCom[[#This Row],[PROMEDIO]]="","",IF(ActividadesCom[[#This Row],[PROMEDIO]]&gt;=4,"EXCELENTE",IF(ActividadesCom[[#This Row],[PROMEDIO]]&gt;=3,"NOTABLE",IF(ActividadesCom[[#This Row],[PROMEDIO]]&gt;=2,"BUENO",IF(ActividadesCom[[#This Row],[PROMEDIO]]=1,"SUFICIENTE","")))))</f>
        <v/>
      </c>
      <c r="H880" s="5">
        <f>MAX(ActividadesCom[[#This Row],[PERÍODO 1]],ActividadesCom[[#This Row],[PERÍODO 2]],ActividadesCom[[#This Row],[PERÍODO 3]],ActividadesCom[[#This Row],[PERÍODO 4]],ActividadesCom[[#This Row],[PERÍODO 5]])</f>
        <v>0</v>
      </c>
      <c r="I880" s="6"/>
      <c r="J880" s="5"/>
      <c r="K880" s="5"/>
      <c r="L880" s="5" t="str">
        <f>IF(ActividadesCom[[#This Row],[NIVEL 1]]&lt;&gt;0,VLOOKUP(ActividadesCom[[#This Row],[NIVEL 1]],Catálogo!A:B,2,FALSE),"")</f>
        <v/>
      </c>
      <c r="M880" s="5"/>
      <c r="N880" s="6"/>
      <c r="O880" s="5"/>
      <c r="P880" s="5"/>
      <c r="Q880" s="5" t="str">
        <f>IF(ActividadesCom[[#This Row],[NIVEL 2]]&lt;&gt;0,VLOOKUP(ActividadesCom[[#This Row],[NIVEL 2]],Catálogo!A:B,2,FALSE),"")</f>
        <v/>
      </c>
      <c r="R880" s="11"/>
      <c r="S880" s="12"/>
      <c r="T880" s="11"/>
      <c r="U880" s="11"/>
      <c r="V880" s="5" t="str">
        <f>IF(ActividadesCom[[#This Row],[NIVEL 3]]&lt;&gt;0,VLOOKUP(ActividadesCom[[#This Row],[NIVEL 3]],Catálogo!A:B,2,FALSE),"")</f>
        <v/>
      </c>
      <c r="W880" s="11"/>
      <c r="X880" s="6"/>
      <c r="Y880" s="5"/>
      <c r="Z880" s="5"/>
      <c r="AA880" s="5" t="str">
        <f>IF(ActividadesCom[[#This Row],[NIVEL 4]]&lt;&gt;0,VLOOKUP(ActividadesCom[[#This Row],[NIVEL 4]],Catálogo!A:B,2,FALSE),"")</f>
        <v/>
      </c>
      <c r="AB880" s="5"/>
      <c r="AC880" s="6"/>
      <c r="AD880" s="5"/>
      <c r="AE880" s="5"/>
      <c r="AF880" s="5" t="str">
        <f>IF(ActividadesCom[[#This Row],[NIVEL 5]]&lt;&gt;0,VLOOKUP(ActividadesCom[[#This Row],[NIVEL 5]],Catálogo!A:B,2,FALSE),"")</f>
        <v/>
      </c>
      <c r="AG880" s="5"/>
      <c r="AH880" s="2"/>
      <c r="AI880" s="2"/>
    </row>
    <row r="881" spans="1:35" ht="30" hidden="1" customHeight="1" x14ac:dyDescent="0.25">
      <c r="A881" s="7">
        <v>15470093</v>
      </c>
      <c r="B881" s="97" t="str">
        <f>VLOOKUP(ActividadesCom[[#This Row],[NO. DE CONTROL]],'LISTADO ESTUDIANTES'!A:C,3,FALSE)</f>
        <v>CANCHE KU JESUS ALFONSO</v>
      </c>
      <c r="C881" s="97" t="str">
        <f>VLOOKUP(ActividadesCom[[#This Row],[NO. DE CONTROL]],'LISTADO ESTUDIANTES'!A:B,2,FALSE)</f>
        <v>ARQUITECTURA</v>
      </c>
      <c r="D881" s="18" t="str">
        <f>VLOOKUP(ActividadesCom[[#This Row],[NO. DE CONTROL]],'LISTADO ESTUDIANTES'!A:D,4,FALSE)</f>
        <v>BAJA</v>
      </c>
      <c r="E881" s="5">
        <f>SUM(ActividadesCom[[#This Row],[CRÉD. 1]],ActividadesCom[[#This Row],[CRÉD. 2]],ActividadesCom[[#This Row],[CRÉD. 3]],ActividadesCom[[#This Row],[CRÉD. 4]],ActividadesCom[[#This Row],[CRÉD. 5]])</f>
        <v>0</v>
      </c>
      <c r="F881" s="17" t="str">
        <f>IF(ActividadesCom[[#This Row],[ÚLTIMO SEMESTRE CON CRÉDITOS]]&gt;0,ROUND(AVERAGE(ActividadesCom[[#This Row],[VALOR NIVEL 5]],ActividadesCom[[#This Row],[VALOR NIVEL 4]],ActividadesCom[[#This Row],[VALOR NIVEL 3]],ActividadesCom[[#This Row],[VALOR NIVEL 2]],ActividadesCom[[#This Row],[VALOR NIVEL 1]]),0),"")</f>
        <v/>
      </c>
      <c r="G881" s="5" t="str">
        <f>IF(ActividadesCom[[#This Row],[PROMEDIO]]="","",IF(ActividadesCom[[#This Row],[PROMEDIO]]&gt;=4,"EXCELENTE",IF(ActividadesCom[[#This Row],[PROMEDIO]]&gt;=3,"NOTABLE",IF(ActividadesCom[[#This Row],[PROMEDIO]]&gt;=2,"BUENO",IF(ActividadesCom[[#This Row],[PROMEDIO]]=1,"SUFICIENTE","")))))</f>
        <v/>
      </c>
      <c r="H881" s="5">
        <f>MAX(ActividadesCom[[#This Row],[PERÍODO 1]],ActividadesCom[[#This Row],[PERÍODO 2]],ActividadesCom[[#This Row],[PERÍODO 3]],ActividadesCom[[#This Row],[PERÍODO 4]],ActividadesCom[[#This Row],[PERÍODO 5]])</f>
        <v>0</v>
      </c>
      <c r="I881" s="10"/>
      <c r="J881" s="5"/>
      <c r="K881" s="5"/>
      <c r="L881" s="5" t="str">
        <f>IF(ActividadesCom[[#This Row],[NIVEL 1]]&lt;&gt;0,VLOOKUP(ActividadesCom[[#This Row],[NIVEL 1]],Catálogo!A:B,2,FALSE),"")</f>
        <v/>
      </c>
      <c r="M881" s="5"/>
      <c r="N881" s="6"/>
      <c r="O881" s="5"/>
      <c r="P881" s="5"/>
      <c r="Q881" s="5" t="str">
        <f>IF(ActividadesCom[[#This Row],[NIVEL 2]]&lt;&gt;0,VLOOKUP(ActividadesCom[[#This Row],[NIVEL 2]],Catálogo!A:B,2,FALSE),"")</f>
        <v/>
      </c>
      <c r="R881" s="5"/>
      <c r="S881" s="6"/>
      <c r="T881" s="5"/>
      <c r="U881" s="5"/>
      <c r="V881" s="5" t="str">
        <f>IF(ActividadesCom[[#This Row],[NIVEL 3]]&lt;&gt;0,VLOOKUP(ActividadesCom[[#This Row],[NIVEL 3]],Catálogo!A:B,2,FALSE),"")</f>
        <v/>
      </c>
      <c r="W881" s="5"/>
      <c r="X881" s="6"/>
      <c r="Y881" s="5"/>
      <c r="Z881" s="5"/>
      <c r="AA881" s="5" t="str">
        <f>IF(ActividadesCom[[#This Row],[NIVEL 4]]&lt;&gt;0,VLOOKUP(ActividadesCom[[#This Row],[NIVEL 4]],Catálogo!A:B,2,FALSE),"")</f>
        <v/>
      </c>
      <c r="AB881" s="5"/>
      <c r="AC881" s="6"/>
      <c r="AD881" s="5"/>
      <c r="AE881" s="5"/>
      <c r="AF881" s="5" t="str">
        <f>IF(ActividadesCom[[#This Row],[NIVEL 5]]&lt;&gt;0,VLOOKUP(ActividadesCom[[#This Row],[NIVEL 5]],Catálogo!A:B,2,FALSE),"")</f>
        <v/>
      </c>
      <c r="AG881" s="5"/>
      <c r="AH881" s="2"/>
      <c r="AI881" s="2"/>
    </row>
    <row r="882" spans="1:35" ht="30" hidden="1" customHeight="1" x14ac:dyDescent="0.25">
      <c r="A882" s="7">
        <v>15470094</v>
      </c>
      <c r="B882" s="97" t="str">
        <f>VLOOKUP(ActividadesCom[[#This Row],[NO. DE CONTROL]],'LISTADO ESTUDIANTES'!A:C,3,FALSE)</f>
        <v>MENDEZ DEARA FRANCISCO</v>
      </c>
      <c r="C882" s="97" t="str">
        <f>VLOOKUP(ActividadesCom[[#This Row],[NO. DE CONTROL]],'LISTADO ESTUDIANTES'!A:B,2,FALSE)</f>
        <v>INGENIERIA CIVIL</v>
      </c>
      <c r="D882" s="18" t="str">
        <f>VLOOKUP(ActividadesCom[[#This Row],[NO. DE CONTROL]],'LISTADO ESTUDIANTES'!A:D,4,FALSE)</f>
        <v>BAJA</v>
      </c>
      <c r="E882" s="5">
        <f>SUM(ActividadesCom[[#This Row],[CRÉD. 1]],ActividadesCom[[#This Row],[CRÉD. 2]],ActividadesCom[[#This Row],[CRÉD. 3]],ActividadesCom[[#This Row],[CRÉD. 4]],ActividadesCom[[#This Row],[CRÉD. 5]])</f>
        <v>5</v>
      </c>
      <c r="F882" s="17">
        <f>IF(ActividadesCom[[#This Row],[ÚLTIMO SEMESTRE CON CRÉDITOS]]&gt;0,ROUND(AVERAGE(ActividadesCom[[#This Row],[VALOR NIVEL 5]],ActividadesCom[[#This Row],[VALOR NIVEL 4]],ActividadesCom[[#This Row],[VALOR NIVEL 3]],ActividadesCom[[#This Row],[VALOR NIVEL 2]],ActividadesCom[[#This Row],[VALOR NIVEL 1]]),0),"")</f>
        <v>2</v>
      </c>
      <c r="G882" s="5" t="str">
        <f>IF(ActividadesCom[[#This Row],[PROMEDIO]]="","",IF(ActividadesCom[[#This Row],[PROMEDIO]]&gt;=4,"EXCELENTE",IF(ActividadesCom[[#This Row],[PROMEDIO]]&gt;=3,"NOTABLE",IF(ActividadesCom[[#This Row],[PROMEDIO]]&gt;=2,"BUENO",IF(ActividadesCom[[#This Row],[PROMEDIO]]=1,"SUFICIENTE","")))))</f>
        <v>BUENO</v>
      </c>
      <c r="H882" s="5">
        <f>MAX(ActividadesCom[[#This Row],[PERÍODO 1]],ActividadesCom[[#This Row],[PERÍODO 2]],ActividadesCom[[#This Row],[PERÍODO 3]],ActividadesCom[[#This Row],[PERÍODO 4]],ActividadesCom[[#This Row],[PERÍODO 5]])</f>
        <v>20211</v>
      </c>
      <c r="I882" s="6" t="s">
        <v>918</v>
      </c>
      <c r="J882" s="5">
        <v>20191</v>
      </c>
      <c r="K882" s="5" t="s">
        <v>4010</v>
      </c>
      <c r="L882" s="5">
        <f>IF(ActividadesCom[[#This Row],[NIVEL 1]]&lt;&gt;0,VLOOKUP(ActividadesCom[[#This Row],[NIVEL 1]],Catálogo!A:B,2,FALSE),"")</f>
        <v>2</v>
      </c>
      <c r="M882" s="5">
        <v>1</v>
      </c>
      <c r="N882" s="6" t="s">
        <v>4111</v>
      </c>
      <c r="O882" s="5">
        <v>20191</v>
      </c>
      <c r="P882" s="5" t="s">
        <v>4010</v>
      </c>
      <c r="Q882" s="5">
        <f>IF(ActividadesCom[[#This Row],[NIVEL 2]]&lt;&gt;0,VLOOKUP(ActividadesCom[[#This Row],[NIVEL 2]],Catálogo!A:B,2,FALSE),"")</f>
        <v>2</v>
      </c>
      <c r="R882" s="5">
        <v>1</v>
      </c>
      <c r="S882" s="6" t="s">
        <v>4478</v>
      </c>
      <c r="T882" s="5">
        <v>20211</v>
      </c>
      <c r="U882" s="5" t="s">
        <v>4009</v>
      </c>
      <c r="V882" s="5">
        <f>IF(ActividadesCom[[#This Row],[NIVEL 3]]&lt;&gt;0,VLOOKUP(ActividadesCom[[#This Row],[NIVEL 3]],Catálogo!A:B,2,FALSE),"")</f>
        <v>3</v>
      </c>
      <c r="W882" s="5">
        <v>1</v>
      </c>
      <c r="X882" s="6" t="s">
        <v>25</v>
      </c>
      <c r="Y882" s="5">
        <v>20181</v>
      </c>
      <c r="Z882" s="5" t="s">
        <v>4009</v>
      </c>
      <c r="AA882" s="5">
        <f>IF(ActividadesCom[[#This Row],[NIVEL 4]]&lt;&gt;0,VLOOKUP(ActividadesCom[[#This Row],[NIVEL 4]],Catálogo!A:B,2,FALSE),"")</f>
        <v>3</v>
      </c>
      <c r="AB882" s="5">
        <v>1</v>
      </c>
      <c r="AC882" s="6" t="s">
        <v>27</v>
      </c>
      <c r="AD882" s="5">
        <v>20171</v>
      </c>
      <c r="AE882" s="5" t="s">
        <v>4010</v>
      </c>
      <c r="AF882" s="5">
        <f>IF(ActividadesCom[[#This Row],[NIVEL 5]]&lt;&gt;0,VLOOKUP(ActividadesCom[[#This Row],[NIVEL 5]],Catálogo!A:B,2,FALSE),"")</f>
        <v>2</v>
      </c>
      <c r="AG882" s="5">
        <v>1</v>
      </c>
      <c r="AH882" s="2"/>
      <c r="AI882" s="2"/>
    </row>
    <row r="883" spans="1:35" ht="30" hidden="1" customHeight="1" x14ac:dyDescent="0.25">
      <c r="A883" s="7">
        <v>15470095</v>
      </c>
      <c r="B883" s="97" t="str">
        <f>VLOOKUP(ActividadesCom[[#This Row],[NO. DE CONTROL]],'LISTADO ESTUDIANTES'!A:C,3,FALSE)</f>
        <v>AGUILAR RAMOS STEFFI DE LOS ANGELES</v>
      </c>
      <c r="C883" s="97" t="str">
        <f>VLOOKUP(ActividadesCom[[#This Row],[NO. DE CONTROL]],'LISTADO ESTUDIANTES'!A:B,2,FALSE)</f>
        <v>INGENIERIA AMBIENTAL</v>
      </c>
      <c r="D883" s="18" t="str">
        <f>VLOOKUP(ActividadesCom[[#This Row],[NO. DE CONTROL]],'LISTADO ESTUDIANTES'!A:D,4,FALSE)</f>
        <v>BAJA</v>
      </c>
      <c r="E883" s="5">
        <f>SUM(ActividadesCom[[#This Row],[CRÉD. 1]],ActividadesCom[[#This Row],[CRÉD. 2]],ActividadesCom[[#This Row],[CRÉD. 3]],ActividadesCom[[#This Row],[CRÉD. 4]],ActividadesCom[[#This Row],[CRÉD. 5]])</f>
        <v>0</v>
      </c>
      <c r="F883" s="17" t="str">
        <f>IF(ActividadesCom[[#This Row],[ÚLTIMO SEMESTRE CON CRÉDITOS]]&gt;0,ROUND(AVERAGE(ActividadesCom[[#This Row],[VALOR NIVEL 5]],ActividadesCom[[#This Row],[VALOR NIVEL 4]],ActividadesCom[[#This Row],[VALOR NIVEL 3]],ActividadesCom[[#This Row],[VALOR NIVEL 2]],ActividadesCom[[#This Row],[VALOR NIVEL 1]]),0),"")</f>
        <v/>
      </c>
      <c r="G883" s="5" t="str">
        <f>IF(ActividadesCom[[#This Row],[PROMEDIO]]="","",IF(ActividadesCom[[#This Row],[PROMEDIO]]&gt;=4,"EXCELENTE",IF(ActividadesCom[[#This Row],[PROMEDIO]]&gt;=3,"NOTABLE",IF(ActividadesCom[[#This Row],[PROMEDIO]]&gt;=2,"BUENO",IF(ActividadesCom[[#This Row],[PROMEDIO]]=1,"SUFICIENTE","")))))</f>
        <v/>
      </c>
      <c r="H883" s="5">
        <f>MAX(ActividadesCom[[#This Row],[PERÍODO 1]],ActividadesCom[[#This Row],[PERÍODO 2]],ActividadesCom[[#This Row],[PERÍODO 3]],ActividadesCom[[#This Row],[PERÍODO 4]],ActividadesCom[[#This Row],[PERÍODO 5]])</f>
        <v>0</v>
      </c>
      <c r="I883" s="6"/>
      <c r="J883" s="5"/>
      <c r="K883" s="5"/>
      <c r="L883" s="5" t="str">
        <f>IF(ActividadesCom[[#This Row],[NIVEL 1]]&lt;&gt;0,VLOOKUP(ActividadesCom[[#This Row],[NIVEL 1]],Catálogo!A:B,2,FALSE),"")</f>
        <v/>
      </c>
      <c r="M883" s="5"/>
      <c r="N883" s="6"/>
      <c r="O883" s="5"/>
      <c r="P883" s="5"/>
      <c r="Q883" s="5" t="str">
        <f>IF(ActividadesCom[[#This Row],[NIVEL 2]]&lt;&gt;0,VLOOKUP(ActividadesCom[[#This Row],[NIVEL 2]],Catálogo!A:B,2,FALSE),"")</f>
        <v/>
      </c>
      <c r="R883" s="5"/>
      <c r="S883" s="6"/>
      <c r="T883" s="5"/>
      <c r="U883" s="5"/>
      <c r="V883" s="5" t="str">
        <f>IF(ActividadesCom[[#This Row],[NIVEL 3]]&lt;&gt;0,VLOOKUP(ActividadesCom[[#This Row],[NIVEL 3]],Catálogo!A:B,2,FALSE),"")</f>
        <v/>
      </c>
      <c r="W883" s="5"/>
      <c r="X883" s="6"/>
      <c r="Y883" s="5"/>
      <c r="Z883" s="5"/>
      <c r="AA883" s="5" t="str">
        <f>IF(ActividadesCom[[#This Row],[NIVEL 4]]&lt;&gt;0,VLOOKUP(ActividadesCom[[#This Row],[NIVEL 4]],Catálogo!A:B,2,FALSE),"")</f>
        <v/>
      </c>
      <c r="AB883" s="5"/>
      <c r="AC883" s="6"/>
      <c r="AD883" s="5"/>
      <c r="AE883" s="5"/>
      <c r="AF883" s="5" t="str">
        <f>IF(ActividadesCom[[#This Row],[NIVEL 5]]&lt;&gt;0,VLOOKUP(ActividadesCom[[#This Row],[NIVEL 5]],Catálogo!A:B,2,FALSE),"")</f>
        <v/>
      </c>
      <c r="AG883" s="5"/>
      <c r="AH883" s="2"/>
      <c r="AI883" s="2"/>
    </row>
    <row r="884" spans="1:35" ht="30" hidden="1" customHeight="1" x14ac:dyDescent="0.25">
      <c r="A884" s="7">
        <v>15470096</v>
      </c>
      <c r="B884" s="97" t="str">
        <f>VLOOKUP(ActividadesCom[[#This Row],[NO. DE CONTROL]],'LISTADO ESTUDIANTES'!A:C,3,FALSE)</f>
        <v>HERRERA PAREDES JOSE YOVANI</v>
      </c>
      <c r="C884" s="97" t="str">
        <f>VLOOKUP(ActividadesCom[[#This Row],[NO. DE CONTROL]],'LISTADO ESTUDIANTES'!A:B,2,FALSE)</f>
        <v>INGENIERIA CIVIL</v>
      </c>
      <c r="D884" s="18" t="str">
        <f>VLOOKUP(ActividadesCom[[#This Row],[NO. DE CONTROL]],'LISTADO ESTUDIANTES'!A:D,4,FALSE)</f>
        <v>BAJA</v>
      </c>
      <c r="E884" s="5">
        <f>SUM(ActividadesCom[[#This Row],[CRÉD. 1]],ActividadesCom[[#This Row],[CRÉD. 2]],ActividadesCom[[#This Row],[CRÉD. 3]],ActividadesCom[[#This Row],[CRÉD. 4]],ActividadesCom[[#This Row],[CRÉD. 5]])</f>
        <v>1</v>
      </c>
      <c r="F884" s="17">
        <f>IF(ActividadesCom[[#This Row],[ÚLTIMO SEMESTRE CON CRÉDITOS]]&gt;0,ROUND(AVERAGE(ActividadesCom[[#This Row],[VALOR NIVEL 5]],ActividadesCom[[#This Row],[VALOR NIVEL 4]],ActividadesCom[[#This Row],[VALOR NIVEL 3]],ActividadesCom[[#This Row],[VALOR NIVEL 2]],ActividadesCom[[#This Row],[VALOR NIVEL 1]]),0),"")</f>
        <v>3</v>
      </c>
      <c r="G884" s="5" t="str">
        <f>IF(ActividadesCom[[#This Row],[PROMEDIO]]="","",IF(ActividadesCom[[#This Row],[PROMEDIO]]&gt;=4,"EXCELENTE",IF(ActividadesCom[[#This Row],[PROMEDIO]]&gt;=3,"NOTABLE",IF(ActividadesCom[[#This Row],[PROMEDIO]]&gt;=2,"BUENO",IF(ActividadesCom[[#This Row],[PROMEDIO]]=1,"SUFICIENTE","")))))</f>
        <v>NOTABLE</v>
      </c>
      <c r="H884" s="5">
        <f>MAX(ActividadesCom[[#This Row],[PERÍODO 1]],ActividadesCom[[#This Row],[PERÍODO 2]],ActividadesCom[[#This Row],[PERÍODO 3]],ActividadesCom[[#This Row],[PERÍODO 4]],ActividadesCom[[#This Row],[PERÍODO 5]])</f>
        <v>20171</v>
      </c>
      <c r="I884" s="10"/>
      <c r="J884" s="5"/>
      <c r="K884" s="5"/>
      <c r="L884" s="5" t="str">
        <f>IF(ActividadesCom[[#This Row],[NIVEL 1]]&lt;&gt;0,VLOOKUP(ActividadesCom[[#This Row],[NIVEL 1]],Catálogo!A:B,2,FALSE),"")</f>
        <v/>
      </c>
      <c r="M884" s="5"/>
      <c r="N884" s="6"/>
      <c r="O884" s="5"/>
      <c r="P884" s="5"/>
      <c r="Q884" s="5" t="str">
        <f>IF(ActividadesCom[[#This Row],[NIVEL 2]]&lt;&gt;0,VLOOKUP(ActividadesCom[[#This Row],[NIVEL 2]],Catálogo!A:B,2,FALSE),"")</f>
        <v/>
      </c>
      <c r="R884" s="5"/>
      <c r="S884" s="6"/>
      <c r="T884" s="5"/>
      <c r="U884" s="5"/>
      <c r="V884" s="5" t="str">
        <f>IF(ActividadesCom[[#This Row],[NIVEL 3]]&lt;&gt;0,VLOOKUP(ActividadesCom[[#This Row],[NIVEL 3]],Catálogo!A:B,2,FALSE),"")</f>
        <v/>
      </c>
      <c r="W884" s="5"/>
      <c r="X884" s="6"/>
      <c r="Y884" s="5"/>
      <c r="Z884" s="5"/>
      <c r="AA884" s="5" t="str">
        <f>IF(ActividadesCom[[#This Row],[NIVEL 4]]&lt;&gt;0,VLOOKUP(ActividadesCom[[#This Row],[NIVEL 4]],Catálogo!A:B,2,FALSE),"")</f>
        <v/>
      </c>
      <c r="AB884" s="5"/>
      <c r="AC884" s="6" t="s">
        <v>48</v>
      </c>
      <c r="AD884" s="5">
        <v>20171</v>
      </c>
      <c r="AE884" s="5" t="s">
        <v>4009</v>
      </c>
      <c r="AF884" s="5">
        <f>IF(ActividadesCom[[#This Row],[NIVEL 5]]&lt;&gt;0,VLOOKUP(ActividadesCom[[#This Row],[NIVEL 5]],Catálogo!A:B,2,FALSE),"")</f>
        <v>3</v>
      </c>
      <c r="AG884" s="5">
        <v>1</v>
      </c>
      <c r="AH884" s="2"/>
      <c r="AI884" s="2"/>
    </row>
    <row r="885" spans="1:35" ht="30" hidden="1" customHeight="1" x14ac:dyDescent="0.25">
      <c r="A885" s="7">
        <v>15470097</v>
      </c>
      <c r="B885" s="97" t="str">
        <f>VLOOKUP(ActividadesCom[[#This Row],[NO. DE CONTROL]],'LISTADO ESTUDIANTES'!A:C,3,FALSE)</f>
        <v>ALEGRIA VALLADARES KARIME ITZAYANA</v>
      </c>
      <c r="C885" s="97" t="str">
        <f>VLOOKUP(ActividadesCom[[#This Row],[NO. DE CONTROL]],'LISTADO ESTUDIANTES'!A:B,2,FALSE)</f>
        <v>INGENIERIA AMBIENTAL</v>
      </c>
      <c r="D885" s="18" t="str">
        <f>VLOOKUP(ActividadesCom[[#This Row],[NO. DE CONTROL]],'LISTADO ESTUDIANTES'!A:D,4,FALSE)</f>
        <v>EGRESADO(A)</v>
      </c>
      <c r="E885" s="5">
        <f>SUM(ActividadesCom[[#This Row],[CRÉD. 1]],ActividadesCom[[#This Row],[CRÉD. 2]],ActividadesCom[[#This Row],[CRÉD. 3]],ActividadesCom[[#This Row],[CRÉD. 4]],ActividadesCom[[#This Row],[CRÉD. 5]])</f>
        <v>5</v>
      </c>
      <c r="F885" s="17">
        <f>IF(ActividadesCom[[#This Row],[ÚLTIMO SEMESTRE CON CRÉDITOS]]&gt;0,ROUND(AVERAGE(ActividadesCom[[#This Row],[VALOR NIVEL 5]],ActividadesCom[[#This Row],[VALOR NIVEL 4]],ActividadesCom[[#This Row],[VALOR NIVEL 3]],ActividadesCom[[#This Row],[VALOR NIVEL 2]],ActividadesCom[[#This Row],[VALOR NIVEL 1]]),0),"")</f>
        <v>2</v>
      </c>
      <c r="G885" s="5" t="str">
        <f>IF(ActividadesCom[[#This Row],[PROMEDIO]]="","",IF(ActividadesCom[[#This Row],[PROMEDIO]]&gt;=4,"EXCELENTE",IF(ActividadesCom[[#This Row],[PROMEDIO]]&gt;=3,"NOTABLE",IF(ActividadesCom[[#This Row],[PROMEDIO]]&gt;=2,"BUENO",IF(ActividadesCom[[#This Row],[PROMEDIO]]=1,"SUFICIENTE","")))))</f>
        <v>BUENO</v>
      </c>
      <c r="H885" s="5">
        <f>MAX(ActividadesCom[[#This Row],[PERÍODO 1]],ActividadesCom[[#This Row],[PERÍODO 2]],ActividadesCom[[#This Row],[PERÍODO 3]],ActividadesCom[[#This Row],[PERÍODO 4]],ActividadesCom[[#This Row],[PERÍODO 5]])</f>
        <v>20183</v>
      </c>
      <c r="I885" s="10" t="s">
        <v>496</v>
      </c>
      <c r="J885" s="5">
        <v>20173</v>
      </c>
      <c r="K885" s="5" t="s">
        <v>4010</v>
      </c>
      <c r="L885" s="5">
        <f>IF(ActividadesCom[[#This Row],[NIVEL 1]]&lt;&gt;0,VLOOKUP(ActividadesCom[[#This Row],[NIVEL 1]],Catálogo!A:B,2,FALSE),"")</f>
        <v>2</v>
      </c>
      <c r="M885" s="5">
        <v>1</v>
      </c>
      <c r="N885" s="6" t="s">
        <v>844</v>
      </c>
      <c r="O885" s="5">
        <v>20183</v>
      </c>
      <c r="P885" s="5" t="s">
        <v>4010</v>
      </c>
      <c r="Q885" s="5">
        <f>IF(ActividadesCom[[#This Row],[NIVEL 2]]&lt;&gt;0,VLOOKUP(ActividadesCom[[#This Row],[NIVEL 2]],Catálogo!A:B,2,FALSE),"")</f>
        <v>2</v>
      </c>
      <c r="R885" s="5">
        <v>1</v>
      </c>
      <c r="S885" s="6" t="s">
        <v>933</v>
      </c>
      <c r="T885" s="5">
        <v>20183</v>
      </c>
      <c r="U885" s="5" t="s">
        <v>4010</v>
      </c>
      <c r="V885" s="5">
        <f>IF(ActividadesCom[[#This Row],[NIVEL 3]]&lt;&gt;0,VLOOKUP(ActividadesCom[[#This Row],[NIVEL 3]],Catálogo!A:B,2,FALSE),"")</f>
        <v>2</v>
      </c>
      <c r="W885" s="5">
        <v>1</v>
      </c>
      <c r="X885" s="6" t="s">
        <v>37</v>
      </c>
      <c r="Y885" s="5">
        <v>20161</v>
      </c>
      <c r="Z885" s="5" t="s">
        <v>4010</v>
      </c>
      <c r="AA885" s="5">
        <f>IF(ActividadesCom[[#This Row],[NIVEL 4]]&lt;&gt;0,VLOOKUP(ActividadesCom[[#This Row],[NIVEL 4]],Catálogo!A:B,2,FALSE),"")</f>
        <v>2</v>
      </c>
      <c r="AB885" s="5">
        <v>1</v>
      </c>
      <c r="AC885" s="6" t="s">
        <v>36</v>
      </c>
      <c r="AD885" s="5">
        <v>20163</v>
      </c>
      <c r="AE885" s="5" t="s">
        <v>4010</v>
      </c>
      <c r="AF885" s="5">
        <f>IF(ActividadesCom[[#This Row],[NIVEL 5]]&lt;&gt;0,VLOOKUP(ActividadesCom[[#This Row],[NIVEL 5]],Catálogo!A:B,2,FALSE),"")</f>
        <v>2</v>
      </c>
      <c r="AG885" s="5">
        <v>1</v>
      </c>
      <c r="AH885" s="2"/>
      <c r="AI885" s="2"/>
    </row>
    <row r="886" spans="1:35" ht="30" hidden="1" customHeight="1" x14ac:dyDescent="0.25">
      <c r="A886" s="7">
        <v>15470098</v>
      </c>
      <c r="B886" s="97" t="str">
        <f>VLOOKUP(ActividadesCom[[#This Row],[NO. DE CONTROL]],'LISTADO ESTUDIANTES'!A:C,3,FALSE)</f>
        <v>CHAB VILLARINO ARELY GEORGINA</v>
      </c>
      <c r="C886" s="97" t="str">
        <f>VLOOKUP(ActividadesCom[[#This Row],[NO. DE CONTROL]],'LISTADO ESTUDIANTES'!A:B,2,FALSE)</f>
        <v>INGENIERIA AMBIENTAL</v>
      </c>
      <c r="D886" s="18" t="str">
        <f>VLOOKUP(ActividadesCom[[#This Row],[NO. DE CONTROL]],'LISTADO ESTUDIANTES'!A:D,4,FALSE)</f>
        <v>EGRESADO(A)</v>
      </c>
      <c r="E886" s="5">
        <f>SUM(ActividadesCom[[#This Row],[CRÉD. 1]],ActividadesCom[[#This Row],[CRÉD. 2]],ActividadesCom[[#This Row],[CRÉD. 3]],ActividadesCom[[#This Row],[CRÉD. 4]],ActividadesCom[[#This Row],[CRÉD. 5]])</f>
        <v>5</v>
      </c>
      <c r="F886" s="17">
        <f>IF(ActividadesCom[[#This Row],[ÚLTIMO SEMESTRE CON CRÉDITOS]]&gt;0,ROUND(AVERAGE(ActividadesCom[[#This Row],[VALOR NIVEL 5]],ActividadesCom[[#This Row],[VALOR NIVEL 4]],ActividadesCom[[#This Row],[VALOR NIVEL 3]],ActividadesCom[[#This Row],[VALOR NIVEL 2]],ActividadesCom[[#This Row],[VALOR NIVEL 1]]),0),"")</f>
        <v>2</v>
      </c>
      <c r="G886" s="5" t="str">
        <f>IF(ActividadesCom[[#This Row],[PROMEDIO]]="","",IF(ActividadesCom[[#This Row],[PROMEDIO]]&gt;=4,"EXCELENTE",IF(ActividadesCom[[#This Row],[PROMEDIO]]&gt;=3,"NOTABLE",IF(ActividadesCom[[#This Row],[PROMEDIO]]&gt;=2,"BUENO",IF(ActividadesCom[[#This Row],[PROMEDIO]]=1,"SUFICIENTE","")))))</f>
        <v>BUENO</v>
      </c>
      <c r="H886" s="5">
        <f>MAX(ActividadesCom[[#This Row],[PERÍODO 1]],ActividadesCom[[#This Row],[PERÍODO 2]],ActividadesCom[[#This Row],[PERÍODO 3]],ActividadesCom[[#This Row],[PERÍODO 4]],ActividadesCom[[#This Row],[PERÍODO 5]])</f>
        <v>20183</v>
      </c>
      <c r="I886" s="10" t="s">
        <v>496</v>
      </c>
      <c r="J886" s="5">
        <v>20173</v>
      </c>
      <c r="K886" s="5" t="s">
        <v>4010</v>
      </c>
      <c r="L886" s="5">
        <f>IF(ActividadesCom[[#This Row],[NIVEL 1]]&lt;&gt;0,VLOOKUP(ActividadesCom[[#This Row],[NIVEL 1]],Catálogo!A:B,2,FALSE),"")</f>
        <v>2</v>
      </c>
      <c r="M886" s="5">
        <v>1</v>
      </c>
      <c r="N886" s="6" t="s">
        <v>844</v>
      </c>
      <c r="O886" s="5">
        <v>20183</v>
      </c>
      <c r="P886" s="5" t="s">
        <v>4010</v>
      </c>
      <c r="Q886" s="5">
        <f>IF(ActividadesCom[[#This Row],[NIVEL 2]]&lt;&gt;0,VLOOKUP(ActividadesCom[[#This Row],[NIVEL 2]],Catálogo!A:B,2,FALSE),"")</f>
        <v>2</v>
      </c>
      <c r="R886" s="5">
        <v>1</v>
      </c>
      <c r="S886" s="6" t="s">
        <v>933</v>
      </c>
      <c r="T886" s="5">
        <v>20183</v>
      </c>
      <c r="U886" s="5" t="s">
        <v>4010</v>
      </c>
      <c r="V886" s="5">
        <f>IF(ActividadesCom[[#This Row],[NIVEL 3]]&lt;&gt;0,VLOOKUP(ActividadesCom[[#This Row],[NIVEL 3]],Catálogo!A:B,2,FALSE),"")</f>
        <v>2</v>
      </c>
      <c r="W886" s="5">
        <v>1</v>
      </c>
      <c r="X886" s="6"/>
      <c r="Y886" s="5"/>
      <c r="Z886" s="5"/>
      <c r="AA886" s="5" t="str">
        <f>IF(ActividadesCom[[#This Row],[NIVEL 4]]&lt;&gt;0,VLOOKUP(ActividadesCom[[#This Row],[NIVEL 4]],Catálogo!A:B,2,FALSE),"")</f>
        <v/>
      </c>
      <c r="AB886" s="5"/>
      <c r="AC886" s="6" t="s">
        <v>37</v>
      </c>
      <c r="AD886" s="5" t="s">
        <v>845</v>
      </c>
      <c r="AE886" s="5" t="s">
        <v>4010</v>
      </c>
      <c r="AF886" s="5">
        <f>IF(ActividadesCom[[#This Row],[NIVEL 5]]&lt;&gt;0,VLOOKUP(ActividadesCom[[#This Row],[NIVEL 5]],Catálogo!A:B,2,FALSE),"")</f>
        <v>2</v>
      </c>
      <c r="AG886" s="5">
        <v>2</v>
      </c>
      <c r="AH886" s="2"/>
      <c r="AI886" s="2"/>
    </row>
    <row r="887" spans="1:35" ht="30" hidden="1" customHeight="1" x14ac:dyDescent="0.25">
      <c r="A887" s="7">
        <v>15470099</v>
      </c>
      <c r="B887" s="97" t="str">
        <f>VLOOKUP(ActividadesCom[[#This Row],[NO. DE CONTROL]],'LISTADO ESTUDIANTES'!A:C,3,FALSE)</f>
        <v>QUE SANTINI ALEJANDRA GUADALUPE</v>
      </c>
      <c r="C887" s="97" t="str">
        <f>VLOOKUP(ActividadesCom[[#This Row],[NO. DE CONTROL]],'LISTADO ESTUDIANTES'!A:B,2,FALSE)</f>
        <v>INGENIERIA AMBIENTAL</v>
      </c>
      <c r="D887" s="18" t="str">
        <f>VLOOKUP(ActividadesCom[[#This Row],[NO. DE CONTROL]],'LISTADO ESTUDIANTES'!A:D,4,FALSE)</f>
        <v>EGRESADO(A)</v>
      </c>
      <c r="E887" s="5">
        <f>SUM(ActividadesCom[[#This Row],[CRÉD. 1]],ActividadesCom[[#This Row],[CRÉD. 2]],ActividadesCom[[#This Row],[CRÉD. 3]],ActividadesCom[[#This Row],[CRÉD. 4]],ActividadesCom[[#This Row],[CRÉD. 5]])</f>
        <v>5</v>
      </c>
      <c r="F887" s="17">
        <f>IF(ActividadesCom[[#This Row],[ÚLTIMO SEMESTRE CON CRÉDITOS]]&gt;0,ROUND(AVERAGE(ActividadesCom[[#This Row],[VALOR NIVEL 5]],ActividadesCom[[#This Row],[VALOR NIVEL 4]],ActividadesCom[[#This Row],[VALOR NIVEL 3]],ActividadesCom[[#This Row],[VALOR NIVEL 2]],ActividadesCom[[#This Row],[VALOR NIVEL 1]]),0),"")</f>
        <v>2</v>
      </c>
      <c r="G887" s="5" t="str">
        <f>IF(ActividadesCom[[#This Row],[PROMEDIO]]="","",IF(ActividadesCom[[#This Row],[PROMEDIO]]&gt;=4,"EXCELENTE",IF(ActividadesCom[[#This Row],[PROMEDIO]]&gt;=3,"NOTABLE",IF(ActividadesCom[[#This Row],[PROMEDIO]]&gt;=2,"BUENO",IF(ActividadesCom[[#This Row],[PROMEDIO]]=1,"SUFICIENTE","")))))</f>
        <v>BUENO</v>
      </c>
      <c r="H887" s="5">
        <f>MAX(ActividadesCom[[#This Row],[PERÍODO 1]],ActividadesCom[[#This Row],[PERÍODO 2]],ActividadesCom[[#This Row],[PERÍODO 3]],ActividadesCom[[#This Row],[PERÍODO 4]],ActividadesCom[[#This Row],[PERÍODO 5]])</f>
        <v>20183</v>
      </c>
      <c r="I887" s="10" t="s">
        <v>496</v>
      </c>
      <c r="J887" s="5">
        <v>20173</v>
      </c>
      <c r="K887" s="5" t="s">
        <v>4010</v>
      </c>
      <c r="L887" s="5">
        <f>IF(ActividadesCom[[#This Row],[NIVEL 1]]&lt;&gt;0,VLOOKUP(ActividadesCom[[#This Row],[NIVEL 1]],Catálogo!A:B,2,FALSE),"")</f>
        <v>2</v>
      </c>
      <c r="M887" s="5">
        <v>1</v>
      </c>
      <c r="N887" s="6" t="s">
        <v>383</v>
      </c>
      <c r="O887" s="5">
        <v>20161</v>
      </c>
      <c r="P887" s="5" t="s">
        <v>4010</v>
      </c>
      <c r="Q887" s="5">
        <f>IF(ActividadesCom[[#This Row],[NIVEL 2]]&lt;&gt;0,VLOOKUP(ActividadesCom[[#This Row],[NIVEL 2]],Catálogo!A:B,2,FALSE),"")</f>
        <v>2</v>
      </c>
      <c r="R887" s="5">
        <v>1</v>
      </c>
      <c r="S887" s="6" t="s">
        <v>725</v>
      </c>
      <c r="T887" s="5">
        <v>20173</v>
      </c>
      <c r="U887" s="5" t="s">
        <v>4010</v>
      </c>
      <c r="V887" s="5">
        <f>IF(ActividadesCom[[#This Row],[NIVEL 3]]&lt;&gt;0,VLOOKUP(ActividadesCom[[#This Row],[NIVEL 3]],Catálogo!A:B,2,FALSE),"")</f>
        <v>2</v>
      </c>
      <c r="W887" s="5">
        <v>1</v>
      </c>
      <c r="X887" s="6" t="s">
        <v>827</v>
      </c>
      <c r="Y887" s="5">
        <v>20183</v>
      </c>
      <c r="Z887" s="5" t="s">
        <v>4010</v>
      </c>
      <c r="AA887" s="5">
        <f>IF(ActividadesCom[[#This Row],[NIVEL 4]]&lt;&gt;0,VLOOKUP(ActividadesCom[[#This Row],[NIVEL 4]],Catálogo!A:B,2,FALSE),"")</f>
        <v>2</v>
      </c>
      <c r="AB887" s="5">
        <v>1</v>
      </c>
      <c r="AC887" s="6" t="s">
        <v>36</v>
      </c>
      <c r="AD887" s="5">
        <v>20163</v>
      </c>
      <c r="AE887" s="5" t="s">
        <v>4010</v>
      </c>
      <c r="AF887" s="5">
        <f>IF(ActividadesCom[[#This Row],[NIVEL 5]]&lt;&gt;0,VLOOKUP(ActividadesCom[[#This Row],[NIVEL 5]],Catálogo!A:B,2,FALSE),"")</f>
        <v>2</v>
      </c>
      <c r="AG887" s="5">
        <v>1</v>
      </c>
      <c r="AH887" s="2"/>
      <c r="AI887" s="2"/>
    </row>
    <row r="888" spans="1:35" ht="30" hidden="1" customHeight="1" x14ac:dyDescent="0.25">
      <c r="A888" s="7">
        <v>15470100</v>
      </c>
      <c r="B888" s="97" t="str">
        <f>VLOOKUP(ActividadesCom[[#This Row],[NO. DE CONTROL]],'LISTADO ESTUDIANTES'!A:C,3,FALSE)</f>
        <v>ROSAS SANTAMARIA LETICIA ADRIANA</v>
      </c>
      <c r="C888" s="97" t="str">
        <f>VLOOKUP(ActividadesCom[[#This Row],[NO. DE CONTROL]],'LISTADO ESTUDIANTES'!A:B,2,FALSE)</f>
        <v>INGENIERIA CIVIL</v>
      </c>
      <c r="D888" s="18" t="str">
        <f>VLOOKUP(ActividadesCom[[#This Row],[NO. DE CONTROL]],'LISTADO ESTUDIANTES'!A:D,4,FALSE)</f>
        <v>EGRESADO(A)</v>
      </c>
      <c r="E888" s="5">
        <f>SUM(ActividadesCom[[#This Row],[CRÉD. 1]],ActividadesCom[[#This Row],[CRÉD. 2]],ActividadesCom[[#This Row],[CRÉD. 3]],ActividadesCom[[#This Row],[CRÉD. 4]],ActividadesCom[[#This Row],[CRÉD. 5]])</f>
        <v>1</v>
      </c>
      <c r="F888" s="17">
        <f>IF(ActividadesCom[[#This Row],[ÚLTIMO SEMESTRE CON CRÉDITOS]]&gt;0,ROUND(AVERAGE(ActividadesCom[[#This Row],[VALOR NIVEL 5]],ActividadesCom[[#This Row],[VALOR NIVEL 4]],ActividadesCom[[#This Row],[VALOR NIVEL 3]],ActividadesCom[[#This Row],[VALOR NIVEL 2]],ActividadesCom[[#This Row],[VALOR NIVEL 1]]),0),"")</f>
        <v>2</v>
      </c>
      <c r="G888" s="5" t="str">
        <f>IF(ActividadesCom[[#This Row],[PROMEDIO]]="","",IF(ActividadesCom[[#This Row],[PROMEDIO]]&gt;=4,"EXCELENTE",IF(ActividadesCom[[#This Row],[PROMEDIO]]&gt;=3,"NOTABLE",IF(ActividadesCom[[#This Row],[PROMEDIO]]&gt;=2,"BUENO",IF(ActividadesCom[[#This Row],[PROMEDIO]]=1,"SUFICIENTE","")))))</f>
        <v>BUENO</v>
      </c>
      <c r="H888" s="5">
        <f>MAX(ActividadesCom[[#This Row],[PERÍODO 1]],ActividadesCom[[#This Row],[PERÍODO 2]],ActividadesCom[[#This Row],[PERÍODO 3]],ActividadesCom[[#This Row],[PERÍODO 4]],ActividadesCom[[#This Row],[PERÍODO 5]])</f>
        <v>20171</v>
      </c>
      <c r="I888" s="6" t="s">
        <v>1140</v>
      </c>
      <c r="J888" s="5">
        <v>20171</v>
      </c>
      <c r="K888" s="5" t="s">
        <v>4010</v>
      </c>
      <c r="L888" s="5">
        <f>IF(ActividadesCom[[#This Row],[NIVEL 1]]&lt;&gt;0,VLOOKUP(ActividadesCom[[#This Row],[NIVEL 1]],Catálogo!A:B,2,FALSE),"")</f>
        <v>2</v>
      </c>
      <c r="M888" s="5">
        <v>1</v>
      </c>
      <c r="N888" s="6"/>
      <c r="O888" s="5"/>
      <c r="P888" s="5"/>
      <c r="Q888" s="5" t="str">
        <f>IF(ActividadesCom[[#This Row],[NIVEL 2]]&lt;&gt;0,VLOOKUP(ActividadesCom[[#This Row],[NIVEL 2]],Catálogo!A:B,2,FALSE),"")</f>
        <v/>
      </c>
      <c r="R888" s="11"/>
      <c r="S888" s="12"/>
      <c r="T888" s="11"/>
      <c r="U888" s="11"/>
      <c r="V888" s="5" t="str">
        <f>IF(ActividadesCom[[#This Row],[NIVEL 3]]&lt;&gt;0,VLOOKUP(ActividadesCom[[#This Row],[NIVEL 3]],Catálogo!A:B,2,FALSE),"")</f>
        <v/>
      </c>
      <c r="W888" s="11"/>
      <c r="X888" s="6"/>
      <c r="Y888" s="5"/>
      <c r="Z888" s="5"/>
      <c r="AA888" s="5" t="str">
        <f>IF(ActividadesCom[[#This Row],[NIVEL 4]]&lt;&gt;0,VLOOKUP(ActividadesCom[[#This Row],[NIVEL 4]],Catálogo!A:B,2,FALSE),"")</f>
        <v/>
      </c>
      <c r="AB888" s="5"/>
      <c r="AC888" s="6"/>
      <c r="AD888" s="5"/>
      <c r="AE888" s="5"/>
      <c r="AF888" s="5" t="str">
        <f>IF(ActividadesCom[[#This Row],[NIVEL 5]]&lt;&gt;0,VLOOKUP(ActividadesCom[[#This Row],[NIVEL 5]],Catálogo!A:B,2,FALSE),"")</f>
        <v/>
      </c>
      <c r="AG888" s="5"/>
      <c r="AH888" s="2"/>
      <c r="AI888" s="2"/>
    </row>
    <row r="889" spans="1:35" ht="30" hidden="1" customHeight="1" x14ac:dyDescent="0.25">
      <c r="A889" s="7">
        <v>15470100</v>
      </c>
      <c r="B889" s="97" t="str">
        <f>VLOOKUP(ActividadesCom[[#This Row],[NO. DE CONTROL]],'LISTADO ESTUDIANTES'!A:C,3,FALSE)</f>
        <v>ROSAS SANTAMARIA LETICIA ADRIANA</v>
      </c>
      <c r="C889" s="97" t="str">
        <f>VLOOKUP(ActividadesCom[[#This Row],[NO. DE CONTROL]],'LISTADO ESTUDIANTES'!A:B,2,FALSE)</f>
        <v>INGENIERIA CIVIL</v>
      </c>
      <c r="D889" s="18" t="str">
        <f>VLOOKUP(ActividadesCom[[#This Row],[NO. DE CONTROL]],'LISTADO ESTUDIANTES'!A:D,4,FALSE)</f>
        <v>EGRESADO(A)</v>
      </c>
      <c r="E889" s="5">
        <f>SUM(ActividadesCom[[#This Row],[CRÉD. 1]],ActividadesCom[[#This Row],[CRÉD. 2]],ActividadesCom[[#This Row],[CRÉD. 3]],ActividadesCom[[#This Row],[CRÉD. 4]],ActividadesCom[[#This Row],[CRÉD. 5]])</f>
        <v>5</v>
      </c>
      <c r="F889" s="17">
        <f>IF(ActividadesCom[[#This Row],[ÚLTIMO SEMESTRE CON CRÉDITOS]]&gt;0,ROUND(AVERAGE(ActividadesCom[[#This Row],[VALOR NIVEL 5]],ActividadesCom[[#This Row],[VALOR NIVEL 4]],ActividadesCom[[#This Row],[VALOR NIVEL 3]],ActividadesCom[[#This Row],[VALOR NIVEL 2]],ActividadesCom[[#This Row],[VALOR NIVEL 1]]),0),"")</f>
        <v>2</v>
      </c>
      <c r="G889" s="5" t="str">
        <f>IF(ActividadesCom[[#This Row],[PROMEDIO]]="","",IF(ActividadesCom[[#This Row],[PROMEDIO]]&gt;=4,"EXCELENTE",IF(ActividadesCom[[#This Row],[PROMEDIO]]&gt;=3,"NOTABLE",IF(ActividadesCom[[#This Row],[PROMEDIO]]&gt;=2,"BUENO",IF(ActividadesCom[[#This Row],[PROMEDIO]]=1,"SUFICIENTE","")))))</f>
        <v>BUENO</v>
      </c>
      <c r="H889" s="5">
        <f>MAX(ActividadesCom[[#This Row],[PERÍODO 1]],ActividadesCom[[#This Row],[PERÍODO 2]],ActividadesCom[[#This Row],[PERÍODO 3]],ActividadesCom[[#This Row],[PERÍODO 4]],ActividadesCom[[#This Row],[PERÍODO 5]])</f>
        <v>20183</v>
      </c>
      <c r="I889" s="6" t="s">
        <v>128</v>
      </c>
      <c r="J889" s="5">
        <v>20161</v>
      </c>
      <c r="K889" s="5" t="s">
        <v>4010</v>
      </c>
      <c r="L889" s="5">
        <f>IF(ActividadesCom[[#This Row],[NIVEL 1]]&lt;&gt;0,VLOOKUP(ActividadesCom[[#This Row],[NIVEL 1]],Catálogo!A:B,2,FALSE),"")</f>
        <v>2</v>
      </c>
      <c r="M889" s="5">
        <v>1</v>
      </c>
      <c r="N889" s="6" t="s">
        <v>762</v>
      </c>
      <c r="O889" s="5">
        <v>20161</v>
      </c>
      <c r="P889" s="5" t="s">
        <v>4010</v>
      </c>
      <c r="Q889" s="5">
        <f>IF(ActividadesCom[[#This Row],[NIVEL 2]]&lt;&gt;0,VLOOKUP(ActividadesCom[[#This Row],[NIVEL 2]],Catálogo!A:B,2,FALSE),"")</f>
        <v>2</v>
      </c>
      <c r="R889" s="11">
        <v>1</v>
      </c>
      <c r="S889" s="12" t="s">
        <v>761</v>
      </c>
      <c r="T889" s="11">
        <v>20183</v>
      </c>
      <c r="U889" s="5" t="s">
        <v>4010</v>
      </c>
      <c r="V889" s="5">
        <f>IF(ActividadesCom[[#This Row],[NIVEL 3]]&lt;&gt;0,VLOOKUP(ActividadesCom[[#This Row],[NIVEL 3]],Catálogo!A:B,2,FALSE),"")</f>
        <v>2</v>
      </c>
      <c r="W889" s="11">
        <v>1</v>
      </c>
      <c r="X889" s="6" t="s">
        <v>133</v>
      </c>
      <c r="Y889" s="5">
        <v>20173</v>
      </c>
      <c r="Z889" s="5" t="s">
        <v>4010</v>
      </c>
      <c r="AA889" s="5">
        <f>IF(ActividadesCom[[#This Row],[NIVEL 4]]&lt;&gt;0,VLOOKUP(ActividadesCom[[#This Row],[NIVEL 4]],Catálogo!A:B,2,FALSE),"")</f>
        <v>2</v>
      </c>
      <c r="AB889" s="5">
        <v>1</v>
      </c>
      <c r="AC889" s="6" t="s">
        <v>1202</v>
      </c>
      <c r="AD889" s="5">
        <v>20181</v>
      </c>
      <c r="AE889" s="5" t="s">
        <v>4010</v>
      </c>
      <c r="AF889" s="5">
        <f>IF(ActividadesCom[[#This Row],[NIVEL 5]]&lt;&gt;0,VLOOKUP(ActividadesCom[[#This Row],[NIVEL 5]],Catálogo!A:B,2,FALSE),"")</f>
        <v>2</v>
      </c>
      <c r="AG889" s="5">
        <v>1</v>
      </c>
      <c r="AH889" s="2"/>
      <c r="AI889" s="2"/>
    </row>
    <row r="890" spans="1:35" ht="30" hidden="1" customHeight="1" x14ac:dyDescent="0.25">
      <c r="A890" s="7">
        <v>15470101</v>
      </c>
      <c r="B890" s="97" t="str">
        <f>VLOOKUP(ActividadesCom[[#This Row],[NO. DE CONTROL]],'LISTADO ESTUDIANTES'!A:C,3,FALSE)</f>
        <v>CARBALLO CHI DENISE GUADALUPE</v>
      </c>
      <c r="C890" s="97" t="str">
        <f>VLOOKUP(ActividadesCom[[#This Row],[NO. DE CONTROL]],'LISTADO ESTUDIANTES'!A:B,2,FALSE)</f>
        <v>INGENIERIA AMBIENTAL</v>
      </c>
      <c r="D890" s="18" t="str">
        <f>VLOOKUP(ActividadesCom[[#This Row],[NO. DE CONTROL]],'LISTADO ESTUDIANTES'!A:D,4,FALSE)</f>
        <v>BAJA</v>
      </c>
      <c r="E890" s="5">
        <f>SUM(ActividadesCom[[#This Row],[CRÉD. 1]],ActividadesCom[[#This Row],[CRÉD. 2]],ActividadesCom[[#This Row],[CRÉD. 3]],ActividadesCom[[#This Row],[CRÉD. 4]],ActividadesCom[[#This Row],[CRÉD. 5]])</f>
        <v>2</v>
      </c>
      <c r="F890" s="17">
        <f>IF(ActividadesCom[[#This Row],[ÚLTIMO SEMESTRE CON CRÉDITOS]]&gt;0,ROUND(AVERAGE(ActividadesCom[[#This Row],[VALOR NIVEL 5]],ActividadesCom[[#This Row],[VALOR NIVEL 4]],ActividadesCom[[#This Row],[VALOR NIVEL 3]],ActividadesCom[[#This Row],[VALOR NIVEL 2]],ActividadesCom[[#This Row],[VALOR NIVEL 1]]),0),"")</f>
        <v>2</v>
      </c>
      <c r="G890" s="5" t="str">
        <f>IF(ActividadesCom[[#This Row],[PROMEDIO]]="","",IF(ActividadesCom[[#This Row],[PROMEDIO]]&gt;=4,"EXCELENTE",IF(ActividadesCom[[#This Row],[PROMEDIO]]&gt;=3,"NOTABLE",IF(ActividadesCom[[#This Row],[PROMEDIO]]&gt;=2,"BUENO",IF(ActividadesCom[[#This Row],[PROMEDIO]]=1,"SUFICIENTE","")))))</f>
        <v>BUENO</v>
      </c>
      <c r="H890" s="5">
        <f>MAX(ActividadesCom[[#This Row],[PERÍODO 1]],ActividadesCom[[#This Row],[PERÍODO 2]],ActividadesCom[[#This Row],[PERÍODO 3]],ActividadesCom[[#This Row],[PERÍODO 4]],ActividadesCom[[#This Row],[PERÍODO 5]])</f>
        <v>20173</v>
      </c>
      <c r="I890" s="10" t="s">
        <v>496</v>
      </c>
      <c r="J890" s="5">
        <v>20173</v>
      </c>
      <c r="K890" s="5" t="s">
        <v>4010</v>
      </c>
      <c r="L890" s="5">
        <f>IF(ActividadesCom[[#This Row],[NIVEL 1]]&lt;&gt;0,VLOOKUP(ActividadesCom[[#This Row],[NIVEL 1]],Catálogo!A:B,2,FALSE),"")</f>
        <v>2</v>
      </c>
      <c r="M890" s="5">
        <v>1</v>
      </c>
      <c r="N890" s="6"/>
      <c r="O890" s="5"/>
      <c r="P890" s="5"/>
      <c r="Q890" s="5" t="str">
        <f>IF(ActividadesCom[[#This Row],[NIVEL 2]]&lt;&gt;0,VLOOKUP(ActividadesCom[[#This Row],[NIVEL 2]],Catálogo!A:B,2,FALSE),"")</f>
        <v/>
      </c>
      <c r="R890" s="5"/>
      <c r="S890" s="6"/>
      <c r="T890" s="5"/>
      <c r="U890" s="5"/>
      <c r="V890" s="5" t="str">
        <f>IF(ActividadesCom[[#This Row],[NIVEL 3]]&lt;&gt;0,VLOOKUP(ActividadesCom[[#This Row],[NIVEL 3]],Catálogo!A:B,2,FALSE),"")</f>
        <v/>
      </c>
      <c r="W890" s="5"/>
      <c r="X890" s="6"/>
      <c r="Y890" s="5"/>
      <c r="Z890" s="5"/>
      <c r="AA890" s="5" t="str">
        <f>IF(ActividadesCom[[#This Row],[NIVEL 4]]&lt;&gt;0,VLOOKUP(ActividadesCom[[#This Row],[NIVEL 4]],Catálogo!A:B,2,FALSE),"")</f>
        <v/>
      </c>
      <c r="AB890" s="5"/>
      <c r="AC890" s="6" t="s">
        <v>36</v>
      </c>
      <c r="AD890" s="5">
        <v>20163</v>
      </c>
      <c r="AE890" s="5" t="s">
        <v>4010</v>
      </c>
      <c r="AF890" s="5">
        <f>IF(ActividadesCom[[#This Row],[NIVEL 5]]&lt;&gt;0,VLOOKUP(ActividadesCom[[#This Row],[NIVEL 5]],Catálogo!A:B,2,FALSE),"")</f>
        <v>2</v>
      </c>
      <c r="AG890" s="5">
        <v>1</v>
      </c>
      <c r="AH890" s="2"/>
      <c r="AI890" s="2"/>
    </row>
    <row r="891" spans="1:35" ht="30" hidden="1" customHeight="1" x14ac:dyDescent="0.25">
      <c r="A891" s="7">
        <v>15470102</v>
      </c>
      <c r="B891" s="97" t="str">
        <f>VLOOKUP(ActividadesCom[[#This Row],[NO. DE CONTROL]],'LISTADO ESTUDIANTES'!A:C,3,FALSE)</f>
        <v>SIERRA CAUDANA CARLA PALOMA</v>
      </c>
      <c r="C891" s="97" t="str">
        <f>VLOOKUP(ActividadesCom[[#This Row],[NO. DE CONTROL]],'LISTADO ESTUDIANTES'!A:B,2,FALSE)</f>
        <v>INGENIERIA AMBIENTAL</v>
      </c>
      <c r="D891" s="18" t="str">
        <f>VLOOKUP(ActividadesCom[[#This Row],[NO. DE CONTROL]],'LISTADO ESTUDIANTES'!A:D,4,FALSE)</f>
        <v>BAJA</v>
      </c>
      <c r="E891" s="5">
        <f>SUM(ActividadesCom[[#This Row],[CRÉD. 1]],ActividadesCom[[#This Row],[CRÉD. 2]],ActividadesCom[[#This Row],[CRÉD. 3]],ActividadesCom[[#This Row],[CRÉD. 4]],ActividadesCom[[#This Row],[CRÉD. 5]])</f>
        <v>0</v>
      </c>
      <c r="F891" s="17" t="str">
        <f>IF(ActividadesCom[[#This Row],[ÚLTIMO SEMESTRE CON CRÉDITOS]]&gt;0,ROUND(AVERAGE(ActividadesCom[[#This Row],[VALOR NIVEL 5]],ActividadesCom[[#This Row],[VALOR NIVEL 4]],ActividadesCom[[#This Row],[VALOR NIVEL 3]],ActividadesCom[[#This Row],[VALOR NIVEL 2]],ActividadesCom[[#This Row],[VALOR NIVEL 1]]),0),"")</f>
        <v/>
      </c>
      <c r="G891" s="5" t="str">
        <f>IF(ActividadesCom[[#This Row],[PROMEDIO]]="","",IF(ActividadesCom[[#This Row],[PROMEDIO]]&gt;=4,"EXCELENTE",IF(ActividadesCom[[#This Row],[PROMEDIO]]&gt;=3,"NOTABLE",IF(ActividadesCom[[#This Row],[PROMEDIO]]&gt;=2,"BUENO",IF(ActividadesCom[[#This Row],[PROMEDIO]]=1,"SUFICIENTE","")))))</f>
        <v/>
      </c>
      <c r="H891" s="5">
        <f>MAX(ActividadesCom[[#This Row],[PERÍODO 1]],ActividadesCom[[#This Row],[PERÍODO 2]],ActividadesCom[[#This Row],[PERÍODO 3]],ActividadesCom[[#This Row],[PERÍODO 4]],ActividadesCom[[#This Row],[PERÍODO 5]])</f>
        <v>0</v>
      </c>
      <c r="I891" s="10"/>
      <c r="J891" s="5"/>
      <c r="K891" s="5"/>
      <c r="L891" s="5" t="str">
        <f>IF(ActividadesCom[[#This Row],[NIVEL 1]]&lt;&gt;0,VLOOKUP(ActividadesCom[[#This Row],[NIVEL 1]],Catálogo!A:B,2,FALSE),"")</f>
        <v/>
      </c>
      <c r="M891" s="5"/>
      <c r="N891" s="6"/>
      <c r="O891" s="5"/>
      <c r="P891" s="5"/>
      <c r="Q891" s="5" t="str">
        <f>IF(ActividadesCom[[#This Row],[NIVEL 2]]&lt;&gt;0,VLOOKUP(ActividadesCom[[#This Row],[NIVEL 2]],Catálogo!A:B,2,FALSE),"")</f>
        <v/>
      </c>
      <c r="R891" s="5"/>
      <c r="S891" s="6"/>
      <c r="T891" s="5"/>
      <c r="U891" s="5"/>
      <c r="V891" s="5" t="str">
        <f>IF(ActividadesCom[[#This Row],[NIVEL 3]]&lt;&gt;0,VLOOKUP(ActividadesCom[[#This Row],[NIVEL 3]],Catálogo!A:B,2,FALSE),"")</f>
        <v/>
      </c>
      <c r="W891" s="5"/>
      <c r="X891" s="6"/>
      <c r="Y891" s="5"/>
      <c r="Z891" s="5"/>
      <c r="AA891" s="5" t="str">
        <f>IF(ActividadesCom[[#This Row],[NIVEL 4]]&lt;&gt;0,VLOOKUP(ActividadesCom[[#This Row],[NIVEL 4]],Catálogo!A:B,2,FALSE),"")</f>
        <v/>
      </c>
      <c r="AB891" s="5"/>
      <c r="AC891" s="6"/>
      <c r="AD891" s="5"/>
      <c r="AE891" s="5"/>
      <c r="AF891" s="5" t="str">
        <f>IF(ActividadesCom[[#This Row],[NIVEL 5]]&lt;&gt;0,VLOOKUP(ActividadesCom[[#This Row],[NIVEL 5]],Catálogo!A:B,2,FALSE),"")</f>
        <v/>
      </c>
      <c r="AG891" s="5"/>
      <c r="AH891" s="2"/>
      <c r="AI891" s="2"/>
    </row>
    <row r="892" spans="1:35" ht="30" hidden="1" customHeight="1" x14ac:dyDescent="0.25">
      <c r="A892" s="7">
        <v>15470103</v>
      </c>
      <c r="B892" s="97" t="str">
        <f>VLOOKUP(ActividadesCom[[#This Row],[NO. DE CONTROL]],'LISTADO ESTUDIANTES'!A:C,3,FALSE)</f>
        <v>ALDANA MUT JOSE LAUREANO</v>
      </c>
      <c r="C892" s="97" t="str">
        <f>VLOOKUP(ActividadesCom[[#This Row],[NO. DE CONTROL]],'LISTADO ESTUDIANTES'!A:B,2,FALSE)</f>
        <v>INGENIERIA CIVIL</v>
      </c>
      <c r="D892" s="18" t="str">
        <f>VLOOKUP(ActividadesCom[[#This Row],[NO. DE CONTROL]],'LISTADO ESTUDIANTES'!A:D,4,FALSE)</f>
        <v>BAJA</v>
      </c>
      <c r="E892" s="5">
        <f>SUM(ActividadesCom[[#This Row],[CRÉD. 1]],ActividadesCom[[#This Row],[CRÉD. 2]],ActividadesCom[[#This Row],[CRÉD. 3]],ActividadesCom[[#This Row],[CRÉD. 4]],ActividadesCom[[#This Row],[CRÉD. 5]])</f>
        <v>0</v>
      </c>
      <c r="F892" s="17" t="str">
        <f>IF(ActividadesCom[[#This Row],[ÚLTIMO SEMESTRE CON CRÉDITOS]]&gt;0,ROUND(AVERAGE(ActividadesCom[[#This Row],[VALOR NIVEL 5]],ActividadesCom[[#This Row],[VALOR NIVEL 4]],ActividadesCom[[#This Row],[VALOR NIVEL 3]],ActividadesCom[[#This Row],[VALOR NIVEL 2]],ActividadesCom[[#This Row],[VALOR NIVEL 1]]),0),"")</f>
        <v/>
      </c>
      <c r="G892" s="5" t="str">
        <f>IF(ActividadesCom[[#This Row],[PROMEDIO]]="","",IF(ActividadesCom[[#This Row],[PROMEDIO]]&gt;=4,"EXCELENTE",IF(ActividadesCom[[#This Row],[PROMEDIO]]&gt;=3,"NOTABLE",IF(ActividadesCom[[#This Row],[PROMEDIO]]&gt;=2,"BUENO",IF(ActividadesCom[[#This Row],[PROMEDIO]]=1,"SUFICIENTE","")))))</f>
        <v/>
      </c>
      <c r="H892" s="5">
        <f>MAX(ActividadesCom[[#This Row],[PERÍODO 1]],ActividadesCom[[#This Row],[PERÍODO 2]],ActividadesCom[[#This Row],[PERÍODO 3]],ActividadesCom[[#This Row],[PERÍODO 4]],ActividadesCom[[#This Row],[PERÍODO 5]])</f>
        <v>0</v>
      </c>
      <c r="I892" s="10"/>
      <c r="J892" s="5"/>
      <c r="K892" s="5"/>
      <c r="L892" s="5" t="str">
        <f>IF(ActividadesCom[[#This Row],[NIVEL 1]]&lt;&gt;0,VLOOKUP(ActividadesCom[[#This Row],[NIVEL 1]],Catálogo!A:B,2,FALSE),"")</f>
        <v/>
      </c>
      <c r="M892" s="5"/>
      <c r="N892" s="6"/>
      <c r="O892" s="5"/>
      <c r="P892" s="5"/>
      <c r="Q892" s="5" t="str">
        <f>IF(ActividadesCom[[#This Row],[NIVEL 2]]&lt;&gt;0,VLOOKUP(ActividadesCom[[#This Row],[NIVEL 2]],Catálogo!A:B,2,FALSE),"")</f>
        <v/>
      </c>
      <c r="R892" s="5"/>
      <c r="S892" s="6"/>
      <c r="T892" s="5"/>
      <c r="U892" s="5"/>
      <c r="V892" s="5" t="str">
        <f>IF(ActividadesCom[[#This Row],[NIVEL 3]]&lt;&gt;0,VLOOKUP(ActividadesCom[[#This Row],[NIVEL 3]],Catálogo!A:B,2,FALSE),"")</f>
        <v/>
      </c>
      <c r="W892" s="5"/>
      <c r="X892" s="6"/>
      <c r="Y892" s="5"/>
      <c r="Z892" s="5"/>
      <c r="AA892" s="5" t="str">
        <f>IF(ActividadesCom[[#This Row],[NIVEL 4]]&lt;&gt;0,VLOOKUP(ActividadesCom[[#This Row],[NIVEL 4]],Catálogo!A:B,2,FALSE),"")</f>
        <v/>
      </c>
      <c r="AB892" s="5"/>
      <c r="AC892" s="6"/>
      <c r="AD892" s="5"/>
      <c r="AE892" s="5"/>
      <c r="AF892" s="5" t="str">
        <f>IF(ActividadesCom[[#This Row],[NIVEL 5]]&lt;&gt;0,VLOOKUP(ActividadesCom[[#This Row],[NIVEL 5]],Catálogo!A:B,2,FALSE),"")</f>
        <v/>
      </c>
      <c r="AG892" s="5"/>
      <c r="AH892" s="2"/>
      <c r="AI892" s="2"/>
    </row>
    <row r="893" spans="1:35" ht="30" hidden="1" customHeight="1" x14ac:dyDescent="0.25">
      <c r="A893" s="7">
        <v>15470104</v>
      </c>
      <c r="B893" s="97" t="str">
        <f>VLOOKUP(ActividadesCom[[#This Row],[NO. DE CONTROL]],'LISTADO ESTUDIANTES'!A:C,3,FALSE)</f>
        <v>CHAVARRIA CHAVEZ YESENIA</v>
      </c>
      <c r="C893" s="97" t="str">
        <f>VLOOKUP(ActividadesCom[[#This Row],[NO. DE CONTROL]],'LISTADO ESTUDIANTES'!A:B,2,FALSE)</f>
        <v>INGENIERIA AMBIENTAL</v>
      </c>
      <c r="D893" s="18" t="str">
        <f>VLOOKUP(ActividadesCom[[#This Row],[NO. DE CONTROL]],'LISTADO ESTUDIANTES'!A:D,4,FALSE)</f>
        <v>BAJA</v>
      </c>
      <c r="E893" s="5">
        <f>SUM(ActividadesCom[[#This Row],[CRÉD. 1]],ActividadesCom[[#This Row],[CRÉD. 2]],ActividadesCom[[#This Row],[CRÉD. 3]],ActividadesCom[[#This Row],[CRÉD. 4]],ActividadesCom[[#This Row],[CRÉD. 5]])</f>
        <v>0</v>
      </c>
      <c r="F893" s="17" t="str">
        <f>IF(ActividadesCom[[#This Row],[ÚLTIMO SEMESTRE CON CRÉDITOS]]&gt;0,ROUND(AVERAGE(ActividadesCom[[#This Row],[VALOR NIVEL 5]],ActividadesCom[[#This Row],[VALOR NIVEL 4]],ActividadesCom[[#This Row],[VALOR NIVEL 3]],ActividadesCom[[#This Row],[VALOR NIVEL 2]],ActividadesCom[[#This Row],[VALOR NIVEL 1]]),0),"")</f>
        <v/>
      </c>
      <c r="G893" s="5" t="str">
        <f>IF(ActividadesCom[[#This Row],[PROMEDIO]]="","",IF(ActividadesCom[[#This Row],[PROMEDIO]]&gt;=4,"EXCELENTE",IF(ActividadesCom[[#This Row],[PROMEDIO]]&gt;=3,"NOTABLE",IF(ActividadesCom[[#This Row],[PROMEDIO]]&gt;=2,"BUENO",IF(ActividadesCom[[#This Row],[PROMEDIO]]=1,"SUFICIENTE","")))))</f>
        <v/>
      </c>
      <c r="H893" s="5">
        <f>MAX(ActividadesCom[[#This Row],[PERÍODO 1]],ActividadesCom[[#This Row],[PERÍODO 2]],ActividadesCom[[#This Row],[PERÍODO 3]],ActividadesCom[[#This Row],[PERÍODO 4]],ActividadesCom[[#This Row],[PERÍODO 5]])</f>
        <v>0</v>
      </c>
      <c r="I893" s="10"/>
      <c r="J893" s="5"/>
      <c r="K893" s="5"/>
      <c r="L893" s="5" t="str">
        <f>IF(ActividadesCom[[#This Row],[NIVEL 1]]&lt;&gt;0,VLOOKUP(ActividadesCom[[#This Row],[NIVEL 1]],Catálogo!A:B,2,FALSE),"")</f>
        <v/>
      </c>
      <c r="M893" s="5"/>
      <c r="N893" s="6"/>
      <c r="O893" s="5"/>
      <c r="P893" s="5"/>
      <c r="Q893" s="5" t="str">
        <f>IF(ActividadesCom[[#This Row],[NIVEL 2]]&lt;&gt;0,VLOOKUP(ActividadesCom[[#This Row],[NIVEL 2]],Catálogo!A:B,2,FALSE),"")</f>
        <v/>
      </c>
      <c r="R893" s="5"/>
      <c r="S893" s="6"/>
      <c r="T893" s="5"/>
      <c r="U893" s="5"/>
      <c r="V893" s="5" t="str">
        <f>IF(ActividadesCom[[#This Row],[NIVEL 3]]&lt;&gt;0,VLOOKUP(ActividadesCom[[#This Row],[NIVEL 3]],Catálogo!A:B,2,FALSE),"")</f>
        <v/>
      </c>
      <c r="W893" s="5"/>
      <c r="X893" s="6"/>
      <c r="Y893" s="5"/>
      <c r="Z893" s="5"/>
      <c r="AA893" s="5" t="str">
        <f>IF(ActividadesCom[[#This Row],[NIVEL 4]]&lt;&gt;0,VLOOKUP(ActividadesCom[[#This Row],[NIVEL 4]],Catálogo!A:B,2,FALSE),"")</f>
        <v/>
      </c>
      <c r="AB893" s="5"/>
      <c r="AC893" s="6"/>
      <c r="AD893" s="5"/>
      <c r="AE893" s="5"/>
      <c r="AF893" s="5" t="str">
        <f>IF(ActividadesCom[[#This Row],[NIVEL 5]]&lt;&gt;0,VLOOKUP(ActividadesCom[[#This Row],[NIVEL 5]],Catálogo!A:B,2,FALSE),"")</f>
        <v/>
      </c>
      <c r="AG893" s="5"/>
      <c r="AH893" s="2"/>
      <c r="AI893" s="2"/>
    </row>
    <row r="894" spans="1:35" ht="30" hidden="1" customHeight="1" x14ac:dyDescent="0.25">
      <c r="A894" s="7">
        <v>15470105</v>
      </c>
      <c r="B894" s="97" t="str">
        <f>VLOOKUP(ActividadesCom[[#This Row],[NO. DE CONTROL]],'LISTADO ESTUDIANTES'!A:C,3,FALSE)</f>
        <v>MARTINEZ NAAL MARELVY ESMERALDA</v>
      </c>
      <c r="C894" s="97" t="str">
        <f>VLOOKUP(ActividadesCom[[#This Row],[NO. DE CONTROL]],'LISTADO ESTUDIANTES'!A:B,2,FALSE)</f>
        <v>INGENIERIA AMBIENTAL</v>
      </c>
      <c r="D894" s="18" t="str">
        <f>VLOOKUP(ActividadesCom[[#This Row],[NO. DE CONTROL]],'LISTADO ESTUDIANTES'!A:D,4,FALSE)</f>
        <v>BAJA</v>
      </c>
      <c r="E894" s="5">
        <f>SUM(ActividadesCom[[#This Row],[CRÉD. 1]],ActividadesCom[[#This Row],[CRÉD. 2]],ActividadesCom[[#This Row],[CRÉD. 3]],ActividadesCom[[#This Row],[CRÉD. 4]],ActividadesCom[[#This Row],[CRÉD. 5]])</f>
        <v>0</v>
      </c>
      <c r="F894" s="17" t="str">
        <f>IF(ActividadesCom[[#This Row],[ÚLTIMO SEMESTRE CON CRÉDITOS]]&gt;0,ROUND(AVERAGE(ActividadesCom[[#This Row],[VALOR NIVEL 5]],ActividadesCom[[#This Row],[VALOR NIVEL 4]],ActividadesCom[[#This Row],[VALOR NIVEL 3]],ActividadesCom[[#This Row],[VALOR NIVEL 2]],ActividadesCom[[#This Row],[VALOR NIVEL 1]]),0),"")</f>
        <v/>
      </c>
      <c r="G894" s="5" t="str">
        <f>IF(ActividadesCom[[#This Row],[PROMEDIO]]="","",IF(ActividadesCom[[#This Row],[PROMEDIO]]&gt;=4,"EXCELENTE",IF(ActividadesCom[[#This Row],[PROMEDIO]]&gt;=3,"NOTABLE",IF(ActividadesCom[[#This Row],[PROMEDIO]]&gt;=2,"BUENO",IF(ActividadesCom[[#This Row],[PROMEDIO]]=1,"SUFICIENTE","")))))</f>
        <v/>
      </c>
      <c r="H894" s="5">
        <f>MAX(ActividadesCom[[#This Row],[PERÍODO 1]],ActividadesCom[[#This Row],[PERÍODO 2]],ActividadesCom[[#This Row],[PERÍODO 3]],ActividadesCom[[#This Row],[PERÍODO 4]],ActividadesCom[[#This Row],[PERÍODO 5]])</f>
        <v>0</v>
      </c>
      <c r="I894" s="10"/>
      <c r="J894" s="5"/>
      <c r="K894" s="5"/>
      <c r="L894" s="5" t="str">
        <f>IF(ActividadesCom[[#This Row],[NIVEL 1]]&lt;&gt;0,VLOOKUP(ActividadesCom[[#This Row],[NIVEL 1]],Catálogo!A:B,2,FALSE),"")</f>
        <v/>
      </c>
      <c r="M894" s="5"/>
      <c r="N894" s="6"/>
      <c r="O894" s="5"/>
      <c r="P894" s="5"/>
      <c r="Q894" s="5" t="str">
        <f>IF(ActividadesCom[[#This Row],[NIVEL 2]]&lt;&gt;0,VLOOKUP(ActividadesCom[[#This Row],[NIVEL 2]],Catálogo!A:B,2,FALSE),"")</f>
        <v/>
      </c>
      <c r="R894" s="5"/>
      <c r="S894" s="6"/>
      <c r="T894" s="5"/>
      <c r="U894" s="5"/>
      <c r="V894" s="5" t="str">
        <f>IF(ActividadesCom[[#This Row],[NIVEL 3]]&lt;&gt;0,VLOOKUP(ActividadesCom[[#This Row],[NIVEL 3]],Catálogo!A:B,2,FALSE),"")</f>
        <v/>
      </c>
      <c r="W894" s="5"/>
      <c r="X894" s="6"/>
      <c r="Y894" s="5"/>
      <c r="Z894" s="5"/>
      <c r="AA894" s="5" t="str">
        <f>IF(ActividadesCom[[#This Row],[NIVEL 4]]&lt;&gt;0,VLOOKUP(ActividadesCom[[#This Row],[NIVEL 4]],Catálogo!A:B,2,FALSE),"")</f>
        <v/>
      </c>
      <c r="AB894" s="5"/>
      <c r="AC894" s="6"/>
      <c r="AD894" s="5"/>
      <c r="AE894" s="5"/>
      <c r="AF894" s="5" t="str">
        <f>IF(ActividadesCom[[#This Row],[NIVEL 5]]&lt;&gt;0,VLOOKUP(ActividadesCom[[#This Row],[NIVEL 5]],Catálogo!A:B,2,FALSE),"")</f>
        <v/>
      </c>
      <c r="AG894" s="5"/>
      <c r="AH894" s="2"/>
      <c r="AI894" s="2"/>
    </row>
    <row r="895" spans="1:35" ht="30" hidden="1" customHeight="1" x14ac:dyDescent="0.25">
      <c r="A895" s="7">
        <v>15470106</v>
      </c>
      <c r="B895" s="97" t="str">
        <f>VLOOKUP(ActividadesCom[[#This Row],[NO. DE CONTROL]],'LISTADO ESTUDIANTES'!A:C,3,FALSE)</f>
        <v>RAMIREZ FLORES CANDELARIA DEL JESUS</v>
      </c>
      <c r="C895" s="97" t="str">
        <f>VLOOKUP(ActividadesCom[[#This Row],[NO. DE CONTROL]],'LISTADO ESTUDIANTES'!A:B,2,FALSE)</f>
        <v>INGENIERIA AMBIENTAL</v>
      </c>
      <c r="D895" s="18" t="str">
        <f>VLOOKUP(ActividadesCom[[#This Row],[NO. DE CONTROL]],'LISTADO ESTUDIANTES'!A:D,4,FALSE)</f>
        <v>BAJA</v>
      </c>
      <c r="E895" s="5">
        <f>SUM(ActividadesCom[[#This Row],[CRÉD. 1]],ActividadesCom[[#This Row],[CRÉD. 2]],ActividadesCom[[#This Row],[CRÉD. 3]],ActividadesCom[[#This Row],[CRÉD. 4]],ActividadesCom[[#This Row],[CRÉD. 5]])</f>
        <v>0</v>
      </c>
      <c r="F895" s="17" t="str">
        <f>IF(ActividadesCom[[#This Row],[ÚLTIMO SEMESTRE CON CRÉDITOS]]&gt;0,ROUND(AVERAGE(ActividadesCom[[#This Row],[VALOR NIVEL 5]],ActividadesCom[[#This Row],[VALOR NIVEL 4]],ActividadesCom[[#This Row],[VALOR NIVEL 3]],ActividadesCom[[#This Row],[VALOR NIVEL 2]],ActividadesCom[[#This Row],[VALOR NIVEL 1]]),0),"")</f>
        <v/>
      </c>
      <c r="G895" s="5" t="str">
        <f>IF(ActividadesCom[[#This Row],[PROMEDIO]]="","",IF(ActividadesCom[[#This Row],[PROMEDIO]]&gt;=4,"EXCELENTE",IF(ActividadesCom[[#This Row],[PROMEDIO]]&gt;=3,"NOTABLE",IF(ActividadesCom[[#This Row],[PROMEDIO]]&gt;=2,"BUENO",IF(ActividadesCom[[#This Row],[PROMEDIO]]=1,"SUFICIENTE","")))))</f>
        <v/>
      </c>
      <c r="H895" s="5">
        <f>MAX(ActividadesCom[[#This Row],[PERÍODO 1]],ActividadesCom[[#This Row],[PERÍODO 2]],ActividadesCom[[#This Row],[PERÍODO 3]],ActividadesCom[[#This Row],[PERÍODO 4]],ActividadesCom[[#This Row],[PERÍODO 5]])</f>
        <v>0</v>
      </c>
      <c r="I895" s="10"/>
      <c r="J895" s="5"/>
      <c r="K895" s="5"/>
      <c r="L895" s="5" t="str">
        <f>IF(ActividadesCom[[#This Row],[NIVEL 1]]&lt;&gt;0,VLOOKUP(ActividadesCom[[#This Row],[NIVEL 1]],Catálogo!A:B,2,FALSE),"")</f>
        <v/>
      </c>
      <c r="M895" s="5"/>
      <c r="N895" s="6"/>
      <c r="O895" s="5"/>
      <c r="P895" s="5"/>
      <c r="Q895" s="5" t="str">
        <f>IF(ActividadesCom[[#This Row],[NIVEL 2]]&lt;&gt;0,VLOOKUP(ActividadesCom[[#This Row],[NIVEL 2]],Catálogo!A:B,2,FALSE),"")</f>
        <v/>
      </c>
      <c r="R895" s="5"/>
      <c r="S895" s="6"/>
      <c r="T895" s="5"/>
      <c r="U895" s="5"/>
      <c r="V895" s="5" t="str">
        <f>IF(ActividadesCom[[#This Row],[NIVEL 3]]&lt;&gt;0,VLOOKUP(ActividadesCom[[#This Row],[NIVEL 3]],Catálogo!A:B,2,FALSE),"")</f>
        <v/>
      </c>
      <c r="W895" s="5"/>
      <c r="X895" s="6"/>
      <c r="Y895" s="5"/>
      <c r="Z895" s="5"/>
      <c r="AA895" s="5" t="str">
        <f>IF(ActividadesCom[[#This Row],[NIVEL 4]]&lt;&gt;0,VLOOKUP(ActividadesCom[[#This Row],[NIVEL 4]],Catálogo!A:B,2,FALSE),"")</f>
        <v/>
      </c>
      <c r="AB895" s="5"/>
      <c r="AC895" s="6"/>
      <c r="AD895" s="5"/>
      <c r="AE895" s="5"/>
      <c r="AF895" s="5" t="str">
        <f>IF(ActividadesCom[[#This Row],[NIVEL 5]]&lt;&gt;0,VLOOKUP(ActividadesCom[[#This Row],[NIVEL 5]],Catálogo!A:B,2,FALSE),"")</f>
        <v/>
      </c>
      <c r="AG895" s="5"/>
      <c r="AH895" s="2"/>
      <c r="AI895" s="2"/>
    </row>
    <row r="896" spans="1:35" ht="30" hidden="1" customHeight="1" x14ac:dyDescent="0.25">
      <c r="A896" s="7">
        <v>15470107</v>
      </c>
      <c r="B896" s="97" t="str">
        <f>VLOOKUP(ActividadesCom[[#This Row],[NO. DE CONTROL]],'LISTADO ESTUDIANTES'!A:C,3,FALSE)</f>
        <v>GUERRERO CHIM DIANA LORENA</v>
      </c>
      <c r="C896" s="97" t="str">
        <f>VLOOKUP(ActividadesCom[[#This Row],[NO. DE CONTROL]],'LISTADO ESTUDIANTES'!A:B,2,FALSE)</f>
        <v>INGENIERIA AMBIENTAL</v>
      </c>
      <c r="D896" s="18" t="str">
        <f>VLOOKUP(ActividadesCom[[#This Row],[NO. DE CONTROL]],'LISTADO ESTUDIANTES'!A:D,4,FALSE)</f>
        <v>BAJA</v>
      </c>
      <c r="E896" s="5">
        <f>SUM(ActividadesCom[[#This Row],[CRÉD. 1]],ActividadesCom[[#This Row],[CRÉD. 2]],ActividadesCom[[#This Row],[CRÉD. 3]],ActividadesCom[[#This Row],[CRÉD. 4]],ActividadesCom[[#This Row],[CRÉD. 5]])</f>
        <v>0</v>
      </c>
      <c r="F896" s="17" t="str">
        <f>IF(ActividadesCom[[#This Row],[ÚLTIMO SEMESTRE CON CRÉDITOS]]&gt;0,ROUND(AVERAGE(ActividadesCom[[#This Row],[VALOR NIVEL 5]],ActividadesCom[[#This Row],[VALOR NIVEL 4]],ActividadesCom[[#This Row],[VALOR NIVEL 3]],ActividadesCom[[#This Row],[VALOR NIVEL 2]],ActividadesCom[[#This Row],[VALOR NIVEL 1]]),0),"")</f>
        <v/>
      </c>
      <c r="G896" s="5" t="str">
        <f>IF(ActividadesCom[[#This Row],[PROMEDIO]]="","",IF(ActividadesCom[[#This Row],[PROMEDIO]]&gt;=4,"EXCELENTE",IF(ActividadesCom[[#This Row],[PROMEDIO]]&gt;=3,"NOTABLE",IF(ActividadesCom[[#This Row],[PROMEDIO]]&gt;=2,"BUENO",IF(ActividadesCom[[#This Row],[PROMEDIO]]=1,"SUFICIENTE","")))))</f>
        <v/>
      </c>
      <c r="H896" s="5">
        <f>MAX(ActividadesCom[[#This Row],[PERÍODO 1]],ActividadesCom[[#This Row],[PERÍODO 2]],ActividadesCom[[#This Row],[PERÍODO 3]],ActividadesCom[[#This Row],[PERÍODO 4]],ActividadesCom[[#This Row],[PERÍODO 5]])</f>
        <v>0</v>
      </c>
      <c r="I896" s="10"/>
      <c r="J896" s="5"/>
      <c r="K896" s="5"/>
      <c r="L896" s="5" t="str">
        <f>IF(ActividadesCom[[#This Row],[NIVEL 1]]&lt;&gt;0,VLOOKUP(ActividadesCom[[#This Row],[NIVEL 1]],Catálogo!A:B,2,FALSE),"")</f>
        <v/>
      </c>
      <c r="M896" s="5"/>
      <c r="N896" s="6"/>
      <c r="O896" s="5"/>
      <c r="P896" s="5"/>
      <c r="Q896" s="5" t="str">
        <f>IF(ActividadesCom[[#This Row],[NIVEL 2]]&lt;&gt;0,VLOOKUP(ActividadesCom[[#This Row],[NIVEL 2]],Catálogo!A:B,2,FALSE),"")</f>
        <v/>
      </c>
      <c r="R896" s="5"/>
      <c r="S896" s="6"/>
      <c r="T896" s="5"/>
      <c r="U896" s="5"/>
      <c r="V896" s="5" t="str">
        <f>IF(ActividadesCom[[#This Row],[NIVEL 3]]&lt;&gt;0,VLOOKUP(ActividadesCom[[#This Row],[NIVEL 3]],Catálogo!A:B,2,FALSE),"")</f>
        <v/>
      </c>
      <c r="W896" s="5"/>
      <c r="X896" s="6"/>
      <c r="Y896" s="5"/>
      <c r="Z896" s="5"/>
      <c r="AA896" s="5" t="str">
        <f>IF(ActividadesCom[[#This Row],[NIVEL 4]]&lt;&gt;0,VLOOKUP(ActividadesCom[[#This Row],[NIVEL 4]],Catálogo!A:B,2,FALSE),"")</f>
        <v/>
      </c>
      <c r="AB896" s="5"/>
      <c r="AC896" s="6"/>
      <c r="AD896" s="5"/>
      <c r="AE896" s="5"/>
      <c r="AF896" s="5" t="str">
        <f>IF(ActividadesCom[[#This Row],[NIVEL 5]]&lt;&gt;0,VLOOKUP(ActividadesCom[[#This Row],[NIVEL 5]],Catálogo!A:B,2,FALSE),"")</f>
        <v/>
      </c>
      <c r="AG896" s="5"/>
      <c r="AH896" s="2"/>
      <c r="AI896" s="2"/>
    </row>
    <row r="897" spans="1:35" ht="30" hidden="1" customHeight="1" x14ac:dyDescent="0.25">
      <c r="A897" s="7">
        <v>15470108</v>
      </c>
      <c r="B897" s="97" t="str">
        <f>VLOOKUP(ActividadesCom[[#This Row],[NO. DE CONTROL]],'LISTADO ESTUDIANTES'!A:C,3,FALSE)</f>
        <v>CERECEDO JUAREZ MARCO ANTONIO</v>
      </c>
      <c r="C897" s="97" t="str">
        <f>VLOOKUP(ActividadesCom[[#This Row],[NO. DE CONTROL]],'LISTADO ESTUDIANTES'!A:B,2,FALSE)</f>
        <v>INGENIERIA AMBIENTAL</v>
      </c>
      <c r="D897" s="18" t="str">
        <f>VLOOKUP(ActividadesCom[[#This Row],[NO. DE CONTROL]],'LISTADO ESTUDIANTES'!A:D,4,FALSE)</f>
        <v>BAJA</v>
      </c>
      <c r="E897" s="5">
        <f>SUM(ActividadesCom[[#This Row],[CRÉD. 1]],ActividadesCom[[#This Row],[CRÉD. 2]],ActividadesCom[[#This Row],[CRÉD. 3]],ActividadesCom[[#This Row],[CRÉD. 4]],ActividadesCom[[#This Row],[CRÉD. 5]])</f>
        <v>0</v>
      </c>
      <c r="F897" s="17" t="str">
        <f>IF(ActividadesCom[[#This Row],[ÚLTIMO SEMESTRE CON CRÉDITOS]]&gt;0,ROUND(AVERAGE(ActividadesCom[[#This Row],[VALOR NIVEL 5]],ActividadesCom[[#This Row],[VALOR NIVEL 4]],ActividadesCom[[#This Row],[VALOR NIVEL 3]],ActividadesCom[[#This Row],[VALOR NIVEL 2]],ActividadesCom[[#This Row],[VALOR NIVEL 1]]),0),"")</f>
        <v/>
      </c>
      <c r="G897" s="5" t="str">
        <f>IF(ActividadesCom[[#This Row],[PROMEDIO]]="","",IF(ActividadesCom[[#This Row],[PROMEDIO]]&gt;=4,"EXCELENTE",IF(ActividadesCom[[#This Row],[PROMEDIO]]&gt;=3,"NOTABLE",IF(ActividadesCom[[#This Row],[PROMEDIO]]&gt;=2,"BUENO",IF(ActividadesCom[[#This Row],[PROMEDIO]]=1,"SUFICIENTE","")))))</f>
        <v/>
      </c>
      <c r="H897" s="5">
        <f>MAX(ActividadesCom[[#This Row],[PERÍODO 1]],ActividadesCom[[#This Row],[PERÍODO 2]],ActividadesCom[[#This Row],[PERÍODO 3]],ActividadesCom[[#This Row],[PERÍODO 4]],ActividadesCom[[#This Row],[PERÍODO 5]])</f>
        <v>0</v>
      </c>
      <c r="I897" s="10"/>
      <c r="J897" s="5"/>
      <c r="K897" s="5"/>
      <c r="L897" s="5" t="str">
        <f>IF(ActividadesCom[[#This Row],[NIVEL 1]]&lt;&gt;0,VLOOKUP(ActividadesCom[[#This Row],[NIVEL 1]],Catálogo!A:B,2,FALSE),"")</f>
        <v/>
      </c>
      <c r="M897" s="5"/>
      <c r="N897" s="6"/>
      <c r="O897" s="5"/>
      <c r="P897" s="5"/>
      <c r="Q897" s="5" t="str">
        <f>IF(ActividadesCom[[#This Row],[NIVEL 2]]&lt;&gt;0,VLOOKUP(ActividadesCom[[#This Row],[NIVEL 2]],Catálogo!A:B,2,FALSE),"")</f>
        <v/>
      </c>
      <c r="R897" s="5"/>
      <c r="S897" s="6"/>
      <c r="T897" s="5"/>
      <c r="U897" s="5"/>
      <c r="V897" s="5" t="str">
        <f>IF(ActividadesCom[[#This Row],[NIVEL 3]]&lt;&gt;0,VLOOKUP(ActividadesCom[[#This Row],[NIVEL 3]],Catálogo!A:B,2,FALSE),"")</f>
        <v/>
      </c>
      <c r="W897" s="5"/>
      <c r="X897" s="6"/>
      <c r="Y897" s="5"/>
      <c r="Z897" s="5"/>
      <c r="AA897" s="5" t="str">
        <f>IF(ActividadesCom[[#This Row],[NIVEL 4]]&lt;&gt;0,VLOOKUP(ActividadesCom[[#This Row],[NIVEL 4]],Catálogo!A:B,2,FALSE),"")</f>
        <v/>
      </c>
      <c r="AB897" s="5"/>
      <c r="AC897" s="6"/>
      <c r="AD897" s="5"/>
      <c r="AE897" s="5"/>
      <c r="AF897" s="5" t="str">
        <f>IF(ActividadesCom[[#This Row],[NIVEL 5]]&lt;&gt;0,VLOOKUP(ActividadesCom[[#This Row],[NIVEL 5]],Catálogo!A:B,2,FALSE),"")</f>
        <v/>
      </c>
      <c r="AG897" s="5"/>
      <c r="AH897" s="2"/>
      <c r="AI897" s="2"/>
    </row>
    <row r="898" spans="1:35" ht="30" hidden="1" customHeight="1" x14ac:dyDescent="0.25">
      <c r="A898" s="7">
        <v>15470109</v>
      </c>
      <c r="B898" s="97" t="str">
        <f>VLOOKUP(ActividadesCom[[#This Row],[NO. DE CONTROL]],'LISTADO ESTUDIANTES'!A:C,3,FALSE)</f>
        <v>NOCEDA RENDÓN ELMER IVÁN</v>
      </c>
      <c r="C898" s="97" t="str">
        <f>VLOOKUP(ActividadesCom[[#This Row],[NO. DE CONTROL]],'LISTADO ESTUDIANTES'!A:B,2,FALSE)</f>
        <v>INGENIERIA AMBIENTAL</v>
      </c>
      <c r="D898" s="18" t="str">
        <f>VLOOKUP(ActividadesCom[[#This Row],[NO. DE CONTROL]],'LISTADO ESTUDIANTES'!A:D,4,FALSE)</f>
        <v>EGRESADO(A)</v>
      </c>
      <c r="E898" s="5">
        <f>SUM(ActividadesCom[[#This Row],[CRÉD. 1]],ActividadesCom[[#This Row],[CRÉD. 2]],ActividadesCom[[#This Row],[CRÉD. 3]],ActividadesCom[[#This Row],[CRÉD. 4]],ActividadesCom[[#This Row],[CRÉD. 5]])</f>
        <v>5</v>
      </c>
      <c r="F898" s="17">
        <f>IF(ActividadesCom[[#This Row],[ÚLTIMO SEMESTRE CON CRÉDITOS]]&gt;0,ROUND(AVERAGE(ActividadesCom[[#This Row],[VALOR NIVEL 5]],ActividadesCom[[#This Row],[VALOR NIVEL 4]],ActividadesCom[[#This Row],[VALOR NIVEL 3]],ActividadesCom[[#This Row],[VALOR NIVEL 2]],ActividadesCom[[#This Row],[VALOR NIVEL 1]]),0),"")</f>
        <v>2</v>
      </c>
      <c r="G898" s="5" t="str">
        <f>IF(ActividadesCom[[#This Row],[PROMEDIO]]="","",IF(ActividadesCom[[#This Row],[PROMEDIO]]&gt;=4,"EXCELENTE",IF(ActividadesCom[[#This Row],[PROMEDIO]]&gt;=3,"NOTABLE",IF(ActividadesCom[[#This Row],[PROMEDIO]]&gt;=2,"BUENO",IF(ActividadesCom[[#This Row],[PROMEDIO]]=1,"SUFICIENTE","")))))</f>
        <v>BUENO</v>
      </c>
      <c r="H898" s="5">
        <f>MAX(ActividadesCom[[#This Row],[PERÍODO 1]],ActividadesCom[[#This Row],[PERÍODO 2]],ActividadesCom[[#This Row],[PERÍODO 3]],ActividadesCom[[#This Row],[PERÍODO 4]],ActividadesCom[[#This Row],[PERÍODO 5]])</f>
        <v>20181</v>
      </c>
      <c r="I898" s="10" t="s">
        <v>169</v>
      </c>
      <c r="J898" s="5">
        <v>20161</v>
      </c>
      <c r="K898" s="5" t="s">
        <v>4010</v>
      </c>
      <c r="L898" s="5">
        <f>IF(ActividadesCom[[#This Row],[NIVEL 1]]&lt;&gt;0,VLOOKUP(ActividadesCom[[#This Row],[NIVEL 1]],Catálogo!A:B,2,FALSE),"")</f>
        <v>2</v>
      </c>
      <c r="M898" s="5">
        <v>1</v>
      </c>
      <c r="N898" s="6" t="s">
        <v>496</v>
      </c>
      <c r="O898" s="5">
        <v>20173</v>
      </c>
      <c r="P898" s="5" t="s">
        <v>4010</v>
      </c>
      <c r="Q898" s="5">
        <f>IF(ActividadesCom[[#This Row],[NIVEL 2]]&lt;&gt;0,VLOOKUP(ActividadesCom[[#This Row],[NIVEL 2]],Catálogo!A:B,2,FALSE),"")</f>
        <v>2</v>
      </c>
      <c r="R898" s="5">
        <v>1</v>
      </c>
      <c r="S898" s="6" t="s">
        <v>891</v>
      </c>
      <c r="T898" s="5">
        <v>20181</v>
      </c>
      <c r="U898" s="5" t="s">
        <v>4010</v>
      </c>
      <c r="V898" s="5">
        <f>IF(ActividadesCom[[#This Row],[NIVEL 3]]&lt;&gt;0,VLOOKUP(ActividadesCom[[#This Row],[NIVEL 3]],Catálogo!A:B,2,FALSE),"")</f>
        <v>2</v>
      </c>
      <c r="W898" s="5">
        <v>1</v>
      </c>
      <c r="X898" s="6" t="s">
        <v>535</v>
      </c>
      <c r="Y898" s="5">
        <v>20153</v>
      </c>
      <c r="Z898" s="5" t="s">
        <v>4010</v>
      </c>
      <c r="AA898" s="5">
        <f>IF(ActividadesCom[[#This Row],[NIVEL 4]]&lt;&gt;0,VLOOKUP(ActividadesCom[[#This Row],[NIVEL 4]],Catálogo!A:B,2,FALSE),"")</f>
        <v>2</v>
      </c>
      <c r="AB898" s="5">
        <v>1</v>
      </c>
      <c r="AC898" s="6" t="s">
        <v>112</v>
      </c>
      <c r="AD898" s="5">
        <v>20162</v>
      </c>
      <c r="AE898" s="5" t="s">
        <v>4010</v>
      </c>
      <c r="AF898" s="5">
        <f>IF(ActividadesCom[[#This Row],[NIVEL 5]]&lt;&gt;0,VLOOKUP(ActividadesCom[[#This Row],[NIVEL 5]],Catálogo!A:B,2,FALSE),"")</f>
        <v>2</v>
      </c>
      <c r="AG898" s="5">
        <v>1</v>
      </c>
      <c r="AH898" s="2"/>
      <c r="AI898" s="2"/>
    </row>
    <row r="899" spans="1:35" ht="30" hidden="1" customHeight="1" x14ac:dyDescent="0.25">
      <c r="A899" s="7">
        <v>15470110</v>
      </c>
      <c r="B899" s="97" t="str">
        <f>VLOOKUP(ActividadesCom[[#This Row],[NO. DE CONTROL]],'LISTADO ESTUDIANTES'!A:C,3,FALSE)</f>
        <v>HUCHIM MARTIN AIDA GUADALUPE</v>
      </c>
      <c r="C899" s="97" t="str">
        <f>VLOOKUP(ActividadesCom[[#This Row],[NO. DE CONTROL]],'LISTADO ESTUDIANTES'!A:B,2,FALSE)</f>
        <v>INGENIERIA AMBIENTAL</v>
      </c>
      <c r="D899" s="18" t="str">
        <f>VLOOKUP(ActividadesCom[[#This Row],[NO. DE CONTROL]],'LISTADO ESTUDIANTES'!A:D,4,FALSE)</f>
        <v>BAJA</v>
      </c>
      <c r="E899" s="5">
        <f>SUM(ActividadesCom[[#This Row],[CRÉD. 1]],ActividadesCom[[#This Row],[CRÉD. 2]],ActividadesCom[[#This Row],[CRÉD. 3]],ActividadesCom[[#This Row],[CRÉD. 4]],ActividadesCom[[#This Row],[CRÉD. 5]])</f>
        <v>1</v>
      </c>
      <c r="F899" s="17">
        <f>IF(ActividadesCom[[#This Row],[ÚLTIMO SEMESTRE CON CRÉDITOS]]&gt;0,ROUND(AVERAGE(ActividadesCom[[#This Row],[VALOR NIVEL 5]],ActividadesCom[[#This Row],[VALOR NIVEL 4]],ActividadesCom[[#This Row],[VALOR NIVEL 3]],ActividadesCom[[#This Row],[VALOR NIVEL 2]],ActividadesCom[[#This Row],[VALOR NIVEL 1]]),0),"")</f>
        <v>2</v>
      </c>
      <c r="G899" s="5" t="str">
        <f>IF(ActividadesCom[[#This Row],[PROMEDIO]]="","",IF(ActividadesCom[[#This Row],[PROMEDIO]]&gt;=4,"EXCELENTE",IF(ActividadesCom[[#This Row],[PROMEDIO]]&gt;=3,"NOTABLE",IF(ActividadesCom[[#This Row],[PROMEDIO]]&gt;=2,"BUENO",IF(ActividadesCom[[#This Row],[PROMEDIO]]=1,"SUFICIENTE","")))))</f>
        <v>BUENO</v>
      </c>
      <c r="H899" s="5">
        <f>MAX(ActividadesCom[[#This Row],[PERÍODO 1]],ActividadesCom[[#This Row],[PERÍODO 2]],ActividadesCom[[#This Row],[PERÍODO 3]],ActividadesCom[[#This Row],[PERÍODO 4]],ActividadesCom[[#This Row],[PERÍODO 5]])</f>
        <v>20163</v>
      </c>
      <c r="I899" s="10"/>
      <c r="J899" s="5"/>
      <c r="K899" s="5"/>
      <c r="L899" s="5" t="str">
        <f>IF(ActividadesCom[[#This Row],[NIVEL 1]]&lt;&gt;0,VLOOKUP(ActividadesCom[[#This Row],[NIVEL 1]],Catálogo!A:B,2,FALSE),"")</f>
        <v/>
      </c>
      <c r="M899" s="5"/>
      <c r="N899" s="6"/>
      <c r="O899" s="5"/>
      <c r="P899" s="5"/>
      <c r="Q899" s="5" t="str">
        <f>IF(ActividadesCom[[#This Row],[NIVEL 2]]&lt;&gt;0,VLOOKUP(ActividadesCom[[#This Row],[NIVEL 2]],Catálogo!A:B,2,FALSE),"")</f>
        <v/>
      </c>
      <c r="R899" s="5"/>
      <c r="S899" s="6"/>
      <c r="T899" s="5"/>
      <c r="U899" s="5"/>
      <c r="V899" s="5" t="str">
        <f>IF(ActividadesCom[[#This Row],[NIVEL 3]]&lt;&gt;0,VLOOKUP(ActividadesCom[[#This Row],[NIVEL 3]],Catálogo!A:B,2,FALSE),"")</f>
        <v/>
      </c>
      <c r="W899" s="5"/>
      <c r="X899" s="10"/>
      <c r="Y899" s="5"/>
      <c r="Z899" s="5"/>
      <c r="AA899" s="5" t="str">
        <f>IF(ActividadesCom[[#This Row],[NIVEL 4]]&lt;&gt;0,VLOOKUP(ActividadesCom[[#This Row],[NIVEL 4]],Catálogo!A:B,2,FALSE),"")</f>
        <v/>
      </c>
      <c r="AB899" s="5"/>
      <c r="AC899" s="6" t="s">
        <v>4</v>
      </c>
      <c r="AD899" s="5">
        <v>20163</v>
      </c>
      <c r="AE899" s="5" t="s">
        <v>4010</v>
      </c>
      <c r="AF899" s="5">
        <f>IF(ActividadesCom[[#This Row],[NIVEL 5]]&lt;&gt;0,VLOOKUP(ActividadesCom[[#This Row],[NIVEL 5]],Catálogo!A:B,2,FALSE),"")</f>
        <v>2</v>
      </c>
      <c r="AG899" s="5">
        <v>1</v>
      </c>
      <c r="AH899" s="2"/>
      <c r="AI899" s="2"/>
    </row>
    <row r="900" spans="1:35" ht="30" hidden="1" customHeight="1" x14ac:dyDescent="0.25">
      <c r="A900" s="7">
        <v>15470111</v>
      </c>
      <c r="B900" s="97" t="str">
        <f>VLOOKUP(ActividadesCom[[#This Row],[NO. DE CONTROL]],'LISTADO ESTUDIANTES'!A:C,3,FALSE)</f>
        <v>CAN KANTUN MARYCRUZ</v>
      </c>
      <c r="C900" s="97" t="str">
        <f>VLOOKUP(ActividadesCom[[#This Row],[NO. DE CONTROL]],'LISTADO ESTUDIANTES'!A:B,2,FALSE)</f>
        <v>INGENIERIA AMBIENTAL</v>
      </c>
      <c r="D900" s="18" t="str">
        <f>VLOOKUP(ActividadesCom[[#This Row],[NO. DE CONTROL]],'LISTADO ESTUDIANTES'!A:D,4,FALSE)</f>
        <v>EGRESADO(A)</v>
      </c>
      <c r="E900" s="5">
        <f>SUM(ActividadesCom[[#This Row],[CRÉD. 1]],ActividadesCom[[#This Row],[CRÉD. 2]],ActividadesCom[[#This Row],[CRÉD. 3]],ActividadesCom[[#This Row],[CRÉD. 4]],ActividadesCom[[#This Row],[CRÉD. 5]])</f>
        <v>6</v>
      </c>
      <c r="F900" s="17">
        <f>IF(ActividadesCom[[#This Row],[ÚLTIMO SEMESTRE CON CRÉDITOS]]&gt;0,ROUND(AVERAGE(ActividadesCom[[#This Row],[VALOR NIVEL 5]],ActividadesCom[[#This Row],[VALOR NIVEL 4]],ActividadesCom[[#This Row],[VALOR NIVEL 3]],ActividadesCom[[#This Row],[VALOR NIVEL 2]],ActividadesCom[[#This Row],[VALOR NIVEL 1]]),0),"")</f>
        <v>2</v>
      </c>
      <c r="G900" s="5" t="str">
        <f>IF(ActividadesCom[[#This Row],[PROMEDIO]]="","",IF(ActividadesCom[[#This Row],[PROMEDIO]]&gt;=4,"EXCELENTE",IF(ActividadesCom[[#This Row],[PROMEDIO]]&gt;=3,"NOTABLE",IF(ActividadesCom[[#This Row],[PROMEDIO]]&gt;=2,"BUENO",IF(ActividadesCom[[#This Row],[PROMEDIO]]=1,"SUFICIENTE","")))))</f>
        <v>BUENO</v>
      </c>
      <c r="H900" s="5">
        <f>MAX(ActividadesCom[[#This Row],[PERÍODO 1]],ActividadesCom[[#This Row],[PERÍODO 2]],ActividadesCom[[#This Row],[PERÍODO 3]],ActividadesCom[[#This Row],[PERÍODO 4]],ActividadesCom[[#This Row],[PERÍODO 5]])</f>
        <v>20183</v>
      </c>
      <c r="I900" s="10" t="s">
        <v>496</v>
      </c>
      <c r="J900" s="5">
        <v>20173</v>
      </c>
      <c r="K900" s="5" t="s">
        <v>4010</v>
      </c>
      <c r="L900" s="5">
        <f>IF(ActividadesCom[[#This Row],[NIVEL 1]]&lt;&gt;0,VLOOKUP(ActividadesCom[[#This Row],[NIVEL 1]],Catálogo!A:B,2,FALSE),"")</f>
        <v>2</v>
      </c>
      <c r="M900" s="5">
        <v>1</v>
      </c>
      <c r="N900" s="6" t="s">
        <v>636</v>
      </c>
      <c r="O900" s="5">
        <v>20161</v>
      </c>
      <c r="P900" s="5" t="s">
        <v>4010</v>
      </c>
      <c r="Q900" s="5">
        <f>IF(ActividadesCom[[#This Row],[NIVEL 2]]&lt;&gt;0,VLOOKUP(ActividadesCom[[#This Row],[NIVEL 2]],Catálogo!A:B,2,FALSE),"")</f>
        <v>2</v>
      </c>
      <c r="R900" s="5">
        <v>1</v>
      </c>
      <c r="S900" s="6" t="s">
        <v>839</v>
      </c>
      <c r="T900" s="5">
        <v>20163</v>
      </c>
      <c r="U900" s="5" t="s">
        <v>4010</v>
      </c>
      <c r="V900" s="5">
        <f>IF(ActividadesCom[[#This Row],[NIVEL 3]]&lt;&gt;0,VLOOKUP(ActividadesCom[[#This Row],[NIVEL 3]],Catálogo!A:B,2,FALSE),"")</f>
        <v>2</v>
      </c>
      <c r="W900" s="5">
        <v>2</v>
      </c>
      <c r="X900" s="6" t="s">
        <v>843</v>
      </c>
      <c r="Y900" s="5">
        <v>20183</v>
      </c>
      <c r="Z900" s="5" t="s">
        <v>4010</v>
      </c>
      <c r="AA900" s="5">
        <f>IF(ActividadesCom[[#This Row],[NIVEL 4]]&lt;&gt;0,VLOOKUP(ActividadesCom[[#This Row],[NIVEL 4]],Catálogo!A:B,2,FALSE),"")</f>
        <v>2</v>
      </c>
      <c r="AB900" s="5">
        <v>1</v>
      </c>
      <c r="AC900" s="6" t="s">
        <v>4</v>
      </c>
      <c r="AD900" s="5">
        <v>20161</v>
      </c>
      <c r="AE900" s="5" t="s">
        <v>4010</v>
      </c>
      <c r="AF900" s="5">
        <f>IF(ActividadesCom[[#This Row],[NIVEL 5]]&lt;&gt;0,VLOOKUP(ActividadesCom[[#This Row],[NIVEL 5]],Catálogo!A:B,2,FALSE),"")</f>
        <v>2</v>
      </c>
      <c r="AG900" s="5">
        <v>1</v>
      </c>
      <c r="AH900" s="2"/>
      <c r="AI900" s="2"/>
    </row>
    <row r="901" spans="1:35" ht="30" hidden="1" customHeight="1" x14ac:dyDescent="0.25">
      <c r="A901" s="7">
        <v>15470112</v>
      </c>
      <c r="B901" s="97" t="str">
        <f>VLOOKUP(ActividadesCom[[#This Row],[NO. DE CONTROL]],'LISTADO ESTUDIANTES'!A:C,3,FALSE)</f>
        <v>MAY PUCH LUIS ÁNGEL</v>
      </c>
      <c r="C901" s="97" t="str">
        <f>VLOOKUP(ActividadesCom[[#This Row],[NO. DE CONTROL]],'LISTADO ESTUDIANTES'!A:B,2,FALSE)</f>
        <v>INGENIERIA AMBIENTAL</v>
      </c>
      <c r="D901" s="18" t="str">
        <f>VLOOKUP(ActividadesCom[[#This Row],[NO. DE CONTROL]],'LISTADO ESTUDIANTES'!A:D,4,FALSE)</f>
        <v>EGRESADO(A)</v>
      </c>
      <c r="E901" s="5">
        <f>SUM(ActividadesCom[[#This Row],[CRÉD. 1]],ActividadesCom[[#This Row],[CRÉD. 2]],ActividadesCom[[#This Row],[CRÉD. 3]],ActividadesCom[[#This Row],[CRÉD. 4]],ActividadesCom[[#This Row],[CRÉD. 5]])</f>
        <v>5</v>
      </c>
      <c r="F901" s="17">
        <f>IF(ActividadesCom[[#This Row],[ÚLTIMO SEMESTRE CON CRÉDITOS]]&gt;0,ROUND(AVERAGE(ActividadesCom[[#This Row],[VALOR NIVEL 5]],ActividadesCom[[#This Row],[VALOR NIVEL 4]],ActividadesCom[[#This Row],[VALOR NIVEL 3]],ActividadesCom[[#This Row],[VALOR NIVEL 2]],ActividadesCom[[#This Row],[VALOR NIVEL 1]]),0),"")</f>
        <v>2</v>
      </c>
      <c r="G901" s="5" t="str">
        <f>IF(ActividadesCom[[#This Row],[PROMEDIO]]="","",IF(ActividadesCom[[#This Row],[PROMEDIO]]&gt;=4,"EXCELENTE",IF(ActividadesCom[[#This Row],[PROMEDIO]]&gt;=3,"NOTABLE",IF(ActividadesCom[[#This Row],[PROMEDIO]]&gt;=2,"BUENO",IF(ActividadesCom[[#This Row],[PROMEDIO]]=1,"SUFICIENTE","")))))</f>
        <v>BUENO</v>
      </c>
      <c r="H901" s="5">
        <f>MAX(ActividadesCom[[#This Row],[PERÍODO 1]],ActividadesCom[[#This Row],[PERÍODO 2]],ActividadesCom[[#This Row],[PERÍODO 3]],ActividadesCom[[#This Row],[PERÍODO 4]],ActividadesCom[[#This Row],[PERÍODO 5]])</f>
        <v>20183</v>
      </c>
      <c r="I901" s="10" t="s">
        <v>496</v>
      </c>
      <c r="J901" s="5">
        <v>20173</v>
      </c>
      <c r="K901" s="5" t="s">
        <v>4010</v>
      </c>
      <c r="L901" s="5">
        <f>IF(ActividadesCom[[#This Row],[NIVEL 1]]&lt;&gt;0,VLOOKUP(ActividadesCom[[#This Row],[NIVEL 1]],Catálogo!A:B,2,FALSE),"")</f>
        <v>2</v>
      </c>
      <c r="M901" s="5">
        <v>1</v>
      </c>
      <c r="N901" s="6" t="s">
        <v>864</v>
      </c>
      <c r="O901" s="5">
        <v>20183</v>
      </c>
      <c r="P901" s="5" t="s">
        <v>4010</v>
      </c>
      <c r="Q901" s="5">
        <f>IF(ActividadesCom[[#This Row],[NIVEL 2]]&lt;&gt;0,VLOOKUP(ActividadesCom[[#This Row],[NIVEL 2]],Catálogo!A:B,2,FALSE),"")</f>
        <v>2</v>
      </c>
      <c r="R901" s="5">
        <v>1</v>
      </c>
      <c r="S901" s="6" t="s">
        <v>933</v>
      </c>
      <c r="T901" s="5">
        <v>20183</v>
      </c>
      <c r="U901" s="5" t="s">
        <v>4010</v>
      </c>
      <c r="V901" s="5">
        <f>IF(ActividadesCom[[#This Row],[NIVEL 3]]&lt;&gt;0,VLOOKUP(ActividadesCom[[#This Row],[NIVEL 3]],Catálogo!A:B,2,FALSE),"")</f>
        <v>2</v>
      </c>
      <c r="W901" s="5">
        <v>1</v>
      </c>
      <c r="X901" s="6" t="s">
        <v>617</v>
      </c>
      <c r="Y901" s="5">
        <v>20161</v>
      </c>
      <c r="Z901" s="5" t="s">
        <v>4010</v>
      </c>
      <c r="AA901" s="5">
        <f>IF(ActividadesCom[[#This Row],[NIVEL 4]]&lt;&gt;0,VLOOKUP(ActividadesCom[[#This Row],[NIVEL 4]],Catálogo!A:B,2,FALSE),"")</f>
        <v>2</v>
      </c>
      <c r="AB901" s="5">
        <v>1</v>
      </c>
      <c r="AC901" s="6" t="s">
        <v>135</v>
      </c>
      <c r="AD901" s="5">
        <v>20153</v>
      </c>
      <c r="AE901" s="5" t="s">
        <v>4010</v>
      </c>
      <c r="AF901" s="5">
        <f>IF(ActividadesCom[[#This Row],[NIVEL 5]]&lt;&gt;0,VLOOKUP(ActividadesCom[[#This Row],[NIVEL 5]],Catálogo!A:B,2,FALSE),"")</f>
        <v>2</v>
      </c>
      <c r="AG901" s="5">
        <v>1</v>
      </c>
      <c r="AH901" s="2"/>
      <c r="AI901" s="2"/>
    </row>
    <row r="902" spans="1:35" ht="30" hidden="1" customHeight="1" x14ac:dyDescent="0.25">
      <c r="A902" s="7">
        <v>15470113</v>
      </c>
      <c r="B902" s="97" t="str">
        <f>VLOOKUP(ActividadesCom[[#This Row],[NO. DE CONTROL]],'LISTADO ESTUDIANTES'!A:C,3,FALSE)</f>
        <v xml:space="preserve">  RENDON DERIAN ESTEBAN</v>
      </c>
      <c r="C902" s="97" t="str">
        <f>VLOOKUP(ActividadesCom[[#This Row],[NO. DE CONTROL]],'LISTADO ESTUDIANTES'!A:B,2,FALSE)</f>
        <v>INGENIERIA INDUSTRIAL</v>
      </c>
      <c r="D902" s="18" t="str">
        <f>VLOOKUP(ActividadesCom[[#This Row],[NO. DE CONTROL]],'LISTADO ESTUDIANTES'!A:D,4,FALSE)</f>
        <v>BAJA</v>
      </c>
      <c r="E902" s="5">
        <f>SUM(ActividadesCom[[#This Row],[CRÉD. 1]],ActividadesCom[[#This Row],[CRÉD. 2]],ActividadesCom[[#This Row],[CRÉD. 3]],ActividadesCom[[#This Row],[CRÉD. 4]],ActividadesCom[[#This Row],[CRÉD. 5]])</f>
        <v>5</v>
      </c>
      <c r="F902" s="17">
        <f>IF(ActividadesCom[[#This Row],[ÚLTIMO SEMESTRE CON CRÉDITOS]]&gt;0,ROUND(AVERAGE(ActividadesCom[[#This Row],[VALOR NIVEL 5]],ActividadesCom[[#This Row],[VALOR NIVEL 4]],ActividadesCom[[#This Row],[VALOR NIVEL 3]],ActividadesCom[[#This Row],[VALOR NIVEL 2]],ActividadesCom[[#This Row],[VALOR NIVEL 1]]),0),"")</f>
        <v>2</v>
      </c>
      <c r="G902" s="5" t="str">
        <f>IF(ActividadesCom[[#This Row],[PROMEDIO]]="","",IF(ActividadesCom[[#This Row],[PROMEDIO]]&gt;=4,"EXCELENTE",IF(ActividadesCom[[#This Row],[PROMEDIO]]&gt;=3,"NOTABLE",IF(ActividadesCom[[#This Row],[PROMEDIO]]&gt;=2,"BUENO",IF(ActividadesCom[[#This Row],[PROMEDIO]]=1,"SUFICIENTE","")))))</f>
        <v>BUENO</v>
      </c>
      <c r="H902" s="5">
        <f>MAX(ActividadesCom[[#This Row],[PERÍODO 1]],ActividadesCom[[#This Row],[PERÍODO 2]],ActividadesCom[[#This Row],[PERÍODO 3]],ActividadesCom[[#This Row],[PERÍODO 4]],ActividadesCom[[#This Row],[PERÍODO 5]])</f>
        <v>20183</v>
      </c>
      <c r="I902" s="10" t="s">
        <v>9</v>
      </c>
      <c r="J902" s="5">
        <v>20153</v>
      </c>
      <c r="K902" s="5" t="s">
        <v>4010</v>
      </c>
      <c r="L902" s="5">
        <f>IF(ActividadesCom[[#This Row],[NIVEL 1]]&lt;&gt;0,VLOOKUP(ActividadesCom[[#This Row],[NIVEL 1]],Catálogo!A:B,2,FALSE),"")</f>
        <v>2</v>
      </c>
      <c r="M902" s="5">
        <v>1</v>
      </c>
      <c r="N902" s="6" t="s">
        <v>493</v>
      </c>
      <c r="O902" s="5">
        <v>20173</v>
      </c>
      <c r="P902" s="5" t="s">
        <v>4010</v>
      </c>
      <c r="Q902" s="5">
        <f>IF(ActividadesCom[[#This Row],[NIVEL 2]]&lt;&gt;0,VLOOKUP(ActividadesCom[[#This Row],[NIVEL 2]],Catálogo!A:B,2,FALSE),"")</f>
        <v>2</v>
      </c>
      <c r="R902" s="5">
        <v>1</v>
      </c>
      <c r="S902" s="6" t="s">
        <v>536</v>
      </c>
      <c r="T902" s="5">
        <v>20161</v>
      </c>
      <c r="U902" s="5" t="s">
        <v>4010</v>
      </c>
      <c r="V902" s="5">
        <f>IF(ActividadesCom[[#This Row],[NIVEL 3]]&lt;&gt;0,VLOOKUP(ActividadesCom[[#This Row],[NIVEL 3]],Catálogo!A:B,2,FALSE),"")</f>
        <v>2</v>
      </c>
      <c r="W902" s="5">
        <v>1</v>
      </c>
      <c r="X902" s="6" t="s">
        <v>838</v>
      </c>
      <c r="Y902" s="5">
        <v>20183</v>
      </c>
      <c r="Z902" s="5" t="s">
        <v>4010</v>
      </c>
      <c r="AA902" s="5">
        <f>IF(ActividadesCom[[#This Row],[NIVEL 4]]&lt;&gt;0,VLOOKUP(ActividadesCom[[#This Row],[NIVEL 4]],Catálogo!A:B,2,FALSE),"")</f>
        <v>2</v>
      </c>
      <c r="AB902" s="5">
        <v>1</v>
      </c>
      <c r="AC902" s="6" t="s">
        <v>457</v>
      </c>
      <c r="AD902" s="5">
        <v>20161</v>
      </c>
      <c r="AE902" s="5" t="s">
        <v>4010</v>
      </c>
      <c r="AF902" s="5">
        <f>IF(ActividadesCom[[#This Row],[NIVEL 5]]&lt;&gt;0,VLOOKUP(ActividadesCom[[#This Row],[NIVEL 5]],Catálogo!A:B,2,FALSE),"")</f>
        <v>2</v>
      </c>
      <c r="AG902" s="5">
        <v>1</v>
      </c>
      <c r="AH902" s="2"/>
      <c r="AI902" s="2"/>
    </row>
    <row r="903" spans="1:35" ht="30" hidden="1" customHeight="1" x14ac:dyDescent="0.25">
      <c r="A903" s="7">
        <v>15470114</v>
      </c>
      <c r="B903" s="97" t="str">
        <f>VLOOKUP(ActividadesCom[[#This Row],[NO. DE CONTROL]],'LISTADO ESTUDIANTES'!A:C,3,FALSE)</f>
        <v>PANTI NARVAEZ JAZET ALEJANDRO</v>
      </c>
      <c r="C903" s="97" t="str">
        <f>VLOOKUP(ActividadesCom[[#This Row],[NO. DE CONTROL]],'LISTADO ESTUDIANTES'!A:B,2,FALSE)</f>
        <v>INGENIERIA INDUSTRIAL</v>
      </c>
      <c r="D903" s="18" t="str">
        <f>VLOOKUP(ActividadesCom[[#This Row],[NO. DE CONTROL]],'LISTADO ESTUDIANTES'!A:D,4,FALSE)</f>
        <v>EGRESADO(A)</v>
      </c>
      <c r="E903" s="5">
        <f>SUM(ActividadesCom[[#This Row],[CRÉD. 1]],ActividadesCom[[#This Row],[CRÉD. 2]],ActividadesCom[[#This Row],[CRÉD. 3]],ActividadesCom[[#This Row],[CRÉD. 4]],ActividadesCom[[#This Row],[CRÉD. 5]])</f>
        <v>5</v>
      </c>
      <c r="F903" s="17">
        <f>IF(ActividadesCom[[#This Row],[ÚLTIMO SEMESTRE CON CRÉDITOS]]&gt;0,ROUND(AVERAGE(ActividadesCom[[#This Row],[VALOR NIVEL 5]],ActividadesCom[[#This Row],[VALOR NIVEL 4]],ActividadesCom[[#This Row],[VALOR NIVEL 3]],ActividadesCom[[#This Row],[VALOR NIVEL 2]],ActividadesCom[[#This Row],[VALOR NIVEL 1]]),0),"")</f>
        <v>2</v>
      </c>
      <c r="G903" s="5" t="str">
        <f>IF(ActividadesCom[[#This Row],[PROMEDIO]]="","",IF(ActividadesCom[[#This Row],[PROMEDIO]]&gt;=4,"EXCELENTE",IF(ActividadesCom[[#This Row],[PROMEDIO]]&gt;=3,"NOTABLE",IF(ActividadesCom[[#This Row],[PROMEDIO]]&gt;=2,"BUENO",IF(ActividadesCom[[#This Row],[PROMEDIO]]=1,"SUFICIENTE","")))))</f>
        <v>BUENO</v>
      </c>
      <c r="H903" s="5">
        <f>MAX(ActividadesCom[[#This Row],[PERÍODO 1]],ActividadesCom[[#This Row],[PERÍODO 2]],ActividadesCom[[#This Row],[PERÍODO 3]],ActividadesCom[[#This Row],[PERÍODO 4]],ActividadesCom[[#This Row],[PERÍODO 5]])</f>
        <v>20173</v>
      </c>
      <c r="I903" s="10" t="s">
        <v>9</v>
      </c>
      <c r="J903" s="5">
        <v>20153</v>
      </c>
      <c r="K903" s="5" t="s">
        <v>4010</v>
      </c>
      <c r="L903" s="5">
        <f>IF(ActividadesCom[[#This Row],[NIVEL 1]]&lt;&gt;0,VLOOKUP(ActividadesCom[[#This Row],[NIVEL 1]],Catálogo!A:B,2,FALSE),"")</f>
        <v>2</v>
      </c>
      <c r="M903" s="5">
        <v>1</v>
      </c>
      <c r="N903" s="6" t="s">
        <v>493</v>
      </c>
      <c r="O903" s="5">
        <v>20173</v>
      </c>
      <c r="P903" s="5" t="s">
        <v>4010</v>
      </c>
      <c r="Q903" s="5">
        <f>IF(ActividadesCom[[#This Row],[NIVEL 2]]&lt;&gt;0,VLOOKUP(ActividadesCom[[#This Row],[NIVEL 2]],Catálogo!A:B,2,FALSE),"")</f>
        <v>2</v>
      </c>
      <c r="R903" s="5">
        <v>1</v>
      </c>
      <c r="S903" s="6" t="s">
        <v>536</v>
      </c>
      <c r="T903" s="5">
        <v>20161</v>
      </c>
      <c r="U903" s="5" t="s">
        <v>4010</v>
      </c>
      <c r="V903" s="5">
        <f>IF(ActividadesCom[[#This Row],[NIVEL 3]]&lt;&gt;0,VLOOKUP(ActividadesCom[[#This Row],[NIVEL 3]],Catálogo!A:B,2,FALSE),"")</f>
        <v>2</v>
      </c>
      <c r="W903" s="5">
        <v>1</v>
      </c>
      <c r="X903" s="6" t="s">
        <v>31</v>
      </c>
      <c r="Y903" s="5">
        <v>20173</v>
      </c>
      <c r="Z903" s="5" t="s">
        <v>4010</v>
      </c>
      <c r="AA903" s="5">
        <f>IF(ActividadesCom[[#This Row],[NIVEL 4]]&lt;&gt;0,VLOOKUP(ActividadesCom[[#This Row],[NIVEL 4]],Catálogo!A:B,2,FALSE),"")</f>
        <v>2</v>
      </c>
      <c r="AB903" s="5">
        <v>1</v>
      </c>
      <c r="AC903" s="6" t="s">
        <v>31</v>
      </c>
      <c r="AD903" s="5">
        <v>20171</v>
      </c>
      <c r="AE903" s="5" t="s">
        <v>4010</v>
      </c>
      <c r="AF903" s="5">
        <f>IF(ActividadesCom[[#This Row],[NIVEL 5]]&lt;&gt;0,VLOOKUP(ActividadesCom[[#This Row],[NIVEL 5]],Catálogo!A:B,2,FALSE),"")</f>
        <v>2</v>
      </c>
      <c r="AG903" s="5">
        <v>1</v>
      </c>
      <c r="AH903" s="2"/>
      <c r="AI903" s="2"/>
    </row>
    <row r="904" spans="1:35" ht="30" hidden="1" customHeight="1" x14ac:dyDescent="0.25">
      <c r="A904" s="7">
        <v>15470115</v>
      </c>
      <c r="B904" s="97" t="str">
        <f>VLOOKUP(ActividadesCom[[#This Row],[NO. DE CONTROL]],'LISTADO ESTUDIANTES'!A:C,3,FALSE)</f>
        <v>POOT TZEL DANIELA AMAIRANI</v>
      </c>
      <c r="C904" s="97" t="str">
        <f>VLOOKUP(ActividadesCom[[#This Row],[NO. DE CONTROL]],'LISTADO ESTUDIANTES'!A:B,2,FALSE)</f>
        <v>INGENIERIA INDUSTRIAL</v>
      </c>
      <c r="D904" s="18" t="str">
        <f>VLOOKUP(ActividadesCom[[#This Row],[NO. DE CONTROL]],'LISTADO ESTUDIANTES'!A:D,4,FALSE)</f>
        <v>EGRESADO(A)</v>
      </c>
      <c r="E904" s="5">
        <f>SUM(ActividadesCom[[#This Row],[CRÉD. 1]],ActividadesCom[[#This Row],[CRÉD. 2]],ActividadesCom[[#This Row],[CRÉD. 3]],ActividadesCom[[#This Row],[CRÉD. 4]],ActividadesCom[[#This Row],[CRÉD. 5]])</f>
        <v>5</v>
      </c>
      <c r="F904" s="17">
        <f>IF(ActividadesCom[[#This Row],[ÚLTIMO SEMESTRE CON CRÉDITOS]]&gt;0,ROUND(AVERAGE(ActividadesCom[[#This Row],[VALOR NIVEL 5]],ActividadesCom[[#This Row],[VALOR NIVEL 4]],ActividadesCom[[#This Row],[VALOR NIVEL 3]],ActividadesCom[[#This Row],[VALOR NIVEL 2]],ActividadesCom[[#This Row],[VALOR NIVEL 1]]),0),"")</f>
        <v>2</v>
      </c>
      <c r="G904" s="5" t="str">
        <f>IF(ActividadesCom[[#This Row],[PROMEDIO]]="","",IF(ActividadesCom[[#This Row],[PROMEDIO]]&gt;=4,"EXCELENTE",IF(ActividadesCom[[#This Row],[PROMEDIO]]&gt;=3,"NOTABLE",IF(ActividadesCom[[#This Row],[PROMEDIO]]&gt;=2,"BUENO",IF(ActividadesCom[[#This Row],[PROMEDIO]]=1,"SUFICIENTE","")))))</f>
        <v>BUENO</v>
      </c>
      <c r="H904" s="5">
        <f>MAX(ActividadesCom[[#This Row],[PERÍODO 1]],ActividadesCom[[#This Row],[PERÍODO 2]],ActividadesCom[[#This Row],[PERÍODO 3]],ActividadesCom[[#This Row],[PERÍODO 4]],ActividadesCom[[#This Row],[PERÍODO 5]])</f>
        <v>20181</v>
      </c>
      <c r="I904" s="10" t="s">
        <v>493</v>
      </c>
      <c r="J904" s="5">
        <v>20173</v>
      </c>
      <c r="K904" s="5" t="s">
        <v>4010</v>
      </c>
      <c r="L904" s="5">
        <f>IF(ActividadesCom[[#This Row],[NIVEL 1]]&lt;&gt;0,VLOOKUP(ActividadesCom[[#This Row],[NIVEL 1]],Catálogo!A:B,2,FALSE),"")</f>
        <v>2</v>
      </c>
      <c r="M904" s="5">
        <v>1</v>
      </c>
      <c r="N904" s="6" t="s">
        <v>536</v>
      </c>
      <c r="O904" s="5">
        <v>20161</v>
      </c>
      <c r="P904" s="5" t="s">
        <v>4010</v>
      </c>
      <c r="Q904" s="5">
        <f>IF(ActividadesCom[[#This Row],[NIVEL 2]]&lt;&gt;0,VLOOKUP(ActividadesCom[[#This Row],[NIVEL 2]],Catálogo!A:B,2,FALSE),"")</f>
        <v>2</v>
      </c>
      <c r="R904" s="5">
        <v>1</v>
      </c>
      <c r="S904" s="6" t="s">
        <v>519</v>
      </c>
      <c r="T904" s="5">
        <v>20143</v>
      </c>
      <c r="U904" s="5" t="s">
        <v>4010</v>
      </c>
      <c r="V904" s="5">
        <f>IF(ActividadesCom[[#This Row],[NIVEL 3]]&lt;&gt;0,VLOOKUP(ActividadesCom[[#This Row],[NIVEL 3]],Catálogo!A:B,2,FALSE),"")</f>
        <v>2</v>
      </c>
      <c r="W904" s="5">
        <v>1</v>
      </c>
      <c r="X904" s="6" t="s">
        <v>518</v>
      </c>
      <c r="Y904" s="5">
        <v>20151</v>
      </c>
      <c r="Z904" s="5" t="s">
        <v>4010</v>
      </c>
      <c r="AA904" s="5">
        <f>IF(ActividadesCom[[#This Row],[NIVEL 4]]&lt;&gt;0,VLOOKUP(ActividadesCom[[#This Row],[NIVEL 4]],Catálogo!A:B,2,FALSE),"")</f>
        <v>2</v>
      </c>
      <c r="AB904" s="5">
        <v>1</v>
      </c>
      <c r="AC904" s="6" t="s">
        <v>403</v>
      </c>
      <c r="AD904" s="5">
        <v>20181</v>
      </c>
      <c r="AE904" s="5" t="s">
        <v>4009</v>
      </c>
      <c r="AF904" s="5">
        <f>IF(ActividadesCom[[#This Row],[NIVEL 5]]&lt;&gt;0,VLOOKUP(ActividadesCom[[#This Row],[NIVEL 5]],Catálogo!A:B,2,FALSE),"")</f>
        <v>3</v>
      </c>
      <c r="AG904" s="5">
        <v>1</v>
      </c>
      <c r="AH904" s="2"/>
      <c r="AI904" s="2"/>
    </row>
    <row r="905" spans="1:35" ht="30" hidden="1" customHeight="1" x14ac:dyDescent="0.25">
      <c r="A905" s="7">
        <v>15470116</v>
      </c>
      <c r="B905" s="97" t="str">
        <f>VLOOKUP(ActividadesCom[[#This Row],[NO. DE CONTROL]],'LISTADO ESTUDIANTES'!A:C,3,FALSE)</f>
        <v>CANCHE FLORES RODRIGO AMILCAR</v>
      </c>
      <c r="C905" s="97" t="str">
        <f>VLOOKUP(ActividadesCom[[#This Row],[NO. DE CONTROL]],'LISTADO ESTUDIANTES'!A:B,2,FALSE)</f>
        <v>INGENIERIA INDUSTRIAL</v>
      </c>
      <c r="D905" s="18" t="str">
        <f>VLOOKUP(ActividadesCom[[#This Row],[NO. DE CONTROL]],'LISTADO ESTUDIANTES'!A:D,4,FALSE)</f>
        <v>EGRESADO(A)</v>
      </c>
      <c r="E905" s="5">
        <f>SUM(ActividadesCom[[#This Row],[CRÉD. 1]],ActividadesCom[[#This Row],[CRÉD. 2]],ActividadesCom[[#This Row],[CRÉD. 3]],ActividadesCom[[#This Row],[CRÉD. 4]],ActividadesCom[[#This Row],[CRÉD. 5]])</f>
        <v>5</v>
      </c>
      <c r="F905" s="17">
        <f>IF(ActividadesCom[[#This Row],[ÚLTIMO SEMESTRE CON CRÉDITOS]]&gt;0,ROUND(AVERAGE(ActividadesCom[[#This Row],[VALOR NIVEL 5]],ActividadesCom[[#This Row],[VALOR NIVEL 4]],ActividadesCom[[#This Row],[VALOR NIVEL 3]],ActividadesCom[[#This Row],[VALOR NIVEL 2]],ActividadesCom[[#This Row],[VALOR NIVEL 1]]),0),"")</f>
        <v>2</v>
      </c>
      <c r="G905" s="5" t="str">
        <f>IF(ActividadesCom[[#This Row],[PROMEDIO]]="","",IF(ActividadesCom[[#This Row],[PROMEDIO]]&gt;=4,"EXCELENTE",IF(ActividadesCom[[#This Row],[PROMEDIO]]&gt;=3,"NOTABLE",IF(ActividadesCom[[#This Row],[PROMEDIO]]&gt;=2,"BUENO",IF(ActividadesCom[[#This Row],[PROMEDIO]]=1,"SUFICIENTE","")))))</f>
        <v>BUENO</v>
      </c>
      <c r="H905" s="5">
        <f>MAX(ActividadesCom[[#This Row],[PERÍODO 1]],ActividadesCom[[#This Row],[PERÍODO 2]],ActividadesCom[[#This Row],[PERÍODO 3]],ActividadesCom[[#This Row],[PERÍODO 4]],ActividadesCom[[#This Row],[PERÍODO 5]])</f>
        <v>20193</v>
      </c>
      <c r="I905" s="10" t="s">
        <v>536</v>
      </c>
      <c r="J905" s="5">
        <v>20161</v>
      </c>
      <c r="K905" s="5" t="s">
        <v>4010</v>
      </c>
      <c r="L905" s="5">
        <f>IF(ActividadesCom[[#This Row],[NIVEL 1]]&lt;&gt;0,VLOOKUP(ActividadesCom[[#This Row],[NIVEL 1]],Catálogo!A:B,2,FALSE),"")</f>
        <v>2</v>
      </c>
      <c r="M905" s="5">
        <v>1</v>
      </c>
      <c r="N905" s="6" t="s">
        <v>493</v>
      </c>
      <c r="O905" s="5">
        <v>20173</v>
      </c>
      <c r="P905" s="5" t="s">
        <v>4010</v>
      </c>
      <c r="Q905" s="5">
        <f>IF(ActividadesCom[[#This Row],[NIVEL 2]]&lt;&gt;0,VLOOKUP(ActividadesCom[[#This Row],[NIVEL 2]],Catálogo!A:B,2,FALSE),"")</f>
        <v>2</v>
      </c>
      <c r="R905" s="5">
        <v>1</v>
      </c>
      <c r="S905" s="6" t="s">
        <v>804</v>
      </c>
      <c r="T905" s="5">
        <v>20183</v>
      </c>
      <c r="U905" s="5" t="s">
        <v>4010</v>
      </c>
      <c r="V905" s="5">
        <f>IF(ActividadesCom[[#This Row],[NIVEL 3]]&lt;&gt;0,VLOOKUP(ActividadesCom[[#This Row],[NIVEL 3]],Catálogo!A:B,2,FALSE),"")</f>
        <v>2</v>
      </c>
      <c r="W905" s="5">
        <v>1</v>
      </c>
      <c r="X905" s="6" t="s">
        <v>1016</v>
      </c>
      <c r="Y905" s="5">
        <v>20193</v>
      </c>
      <c r="Z905" s="5" t="s">
        <v>4010</v>
      </c>
      <c r="AA905" s="5">
        <f>IF(ActividadesCom[[#This Row],[NIVEL 4]]&lt;&gt;0,VLOOKUP(ActividadesCom[[#This Row],[NIVEL 4]],Catálogo!A:B,2,FALSE),"")</f>
        <v>2</v>
      </c>
      <c r="AB905" s="5">
        <v>1</v>
      </c>
      <c r="AC905" s="6" t="s">
        <v>403</v>
      </c>
      <c r="AD905" s="5">
        <v>20181</v>
      </c>
      <c r="AE905" s="5" t="s">
        <v>4010</v>
      </c>
      <c r="AF905" s="5">
        <f>IF(ActividadesCom[[#This Row],[NIVEL 5]]&lt;&gt;0,VLOOKUP(ActividadesCom[[#This Row],[NIVEL 5]],Catálogo!A:B,2,FALSE),"")</f>
        <v>2</v>
      </c>
      <c r="AG905" s="5">
        <v>1</v>
      </c>
      <c r="AH905" s="2"/>
      <c r="AI905" s="2"/>
    </row>
    <row r="906" spans="1:35" ht="30" hidden="1" customHeight="1" x14ac:dyDescent="0.25">
      <c r="A906" s="7">
        <v>15470117</v>
      </c>
      <c r="B906" s="97" t="str">
        <f>VLOOKUP(ActividadesCom[[#This Row],[NO. DE CONTROL]],'LISTADO ESTUDIANTES'!A:C,3,FALSE)</f>
        <v>GUZMAN CALDERON ANDY ALEXANDER</v>
      </c>
      <c r="C906" s="97" t="str">
        <f>VLOOKUP(ActividadesCom[[#This Row],[NO. DE CONTROL]],'LISTADO ESTUDIANTES'!A:B,2,FALSE)</f>
        <v>INGENIERIA INDUSTRIAL</v>
      </c>
      <c r="D906" s="18" t="str">
        <f>VLOOKUP(ActividadesCom[[#This Row],[NO. DE CONTROL]],'LISTADO ESTUDIANTES'!A:D,4,FALSE)</f>
        <v>BAJA</v>
      </c>
      <c r="E906" s="5">
        <f>SUM(ActividadesCom[[#This Row],[CRÉD. 1]],ActividadesCom[[#This Row],[CRÉD. 2]],ActividadesCom[[#This Row],[CRÉD. 3]],ActividadesCom[[#This Row],[CRÉD. 4]],ActividadesCom[[#This Row],[CRÉD. 5]])</f>
        <v>5</v>
      </c>
      <c r="F906" s="17">
        <f>IF(ActividadesCom[[#This Row],[ÚLTIMO SEMESTRE CON CRÉDITOS]]&gt;0,ROUND(AVERAGE(ActividadesCom[[#This Row],[VALOR NIVEL 5]],ActividadesCom[[#This Row],[VALOR NIVEL 4]],ActividadesCom[[#This Row],[VALOR NIVEL 3]],ActividadesCom[[#This Row],[VALOR NIVEL 2]],ActividadesCom[[#This Row],[VALOR NIVEL 1]]),0),"")</f>
        <v>3</v>
      </c>
      <c r="G906" s="5" t="str">
        <f>IF(ActividadesCom[[#This Row],[PROMEDIO]]="","",IF(ActividadesCom[[#This Row],[PROMEDIO]]&gt;=4,"EXCELENTE",IF(ActividadesCom[[#This Row],[PROMEDIO]]&gt;=3,"NOTABLE",IF(ActividadesCom[[#This Row],[PROMEDIO]]&gt;=2,"BUENO",IF(ActividadesCom[[#This Row],[PROMEDIO]]=1,"SUFICIENTE","")))))</f>
        <v>NOTABLE</v>
      </c>
      <c r="H906" s="5">
        <f>MAX(ActividadesCom[[#This Row],[PERÍODO 1]],ActividadesCom[[#This Row],[PERÍODO 2]],ActividadesCom[[#This Row],[PERÍODO 3]],ActividadesCom[[#This Row],[PERÍODO 4]],ActividadesCom[[#This Row],[PERÍODO 5]])</f>
        <v>20193</v>
      </c>
      <c r="I906" s="10" t="s">
        <v>493</v>
      </c>
      <c r="J906" s="5">
        <v>20173</v>
      </c>
      <c r="K906" s="5" t="s">
        <v>4010</v>
      </c>
      <c r="L906" s="5">
        <f>IF(ActividadesCom[[#This Row],[NIVEL 1]]&lt;&gt;0,VLOOKUP(ActividadesCom[[#This Row],[NIVEL 1]],Catálogo!A:B,2,FALSE),"")</f>
        <v>2</v>
      </c>
      <c r="M906" s="5">
        <v>1</v>
      </c>
      <c r="N906" s="6" t="s">
        <v>536</v>
      </c>
      <c r="O906" s="5">
        <v>20161</v>
      </c>
      <c r="P906" s="5" t="s">
        <v>4010</v>
      </c>
      <c r="Q906" s="5">
        <f>IF(ActividadesCom[[#This Row],[NIVEL 2]]&lt;&gt;0,VLOOKUP(ActividadesCom[[#This Row],[NIVEL 2]],Catálogo!A:B,2,FALSE),"")</f>
        <v>2</v>
      </c>
      <c r="R906" s="5">
        <v>1</v>
      </c>
      <c r="S906" s="6" t="s">
        <v>2168</v>
      </c>
      <c r="T906" s="5">
        <v>20193</v>
      </c>
      <c r="U906" s="5" t="s">
        <v>4009</v>
      </c>
      <c r="V906" s="5">
        <f>IF(ActividadesCom[[#This Row],[NIVEL 3]]&lt;&gt;0,VLOOKUP(ActividadesCom[[#This Row],[NIVEL 3]],Catálogo!A:B,2,FALSE),"")</f>
        <v>3</v>
      </c>
      <c r="W906" s="5">
        <v>1</v>
      </c>
      <c r="X906" s="6" t="s">
        <v>27</v>
      </c>
      <c r="Y906" s="5">
        <v>20183</v>
      </c>
      <c r="Z906" s="5" t="s">
        <v>4008</v>
      </c>
      <c r="AA906" s="5">
        <f>IF(ActividadesCom[[#This Row],[NIVEL 4]]&lt;&gt;0,VLOOKUP(ActividadesCom[[#This Row],[NIVEL 4]],Catálogo!A:B,2,FALSE),"")</f>
        <v>4</v>
      </c>
      <c r="AB906" s="5">
        <v>1</v>
      </c>
      <c r="AC906" s="6" t="s">
        <v>27</v>
      </c>
      <c r="AD906" s="5">
        <v>20173</v>
      </c>
      <c r="AE906" s="5" t="s">
        <v>4010</v>
      </c>
      <c r="AF906" s="5">
        <f>IF(ActividadesCom[[#This Row],[NIVEL 5]]&lt;&gt;0,VLOOKUP(ActividadesCom[[#This Row],[NIVEL 5]],Catálogo!A:B,2,FALSE),"")</f>
        <v>2</v>
      </c>
      <c r="AG906" s="5">
        <v>1</v>
      </c>
      <c r="AH906" s="2"/>
      <c r="AI906" s="2"/>
    </row>
    <row r="907" spans="1:35" ht="30" hidden="1" customHeight="1" x14ac:dyDescent="0.25">
      <c r="A907" s="7">
        <v>15470118</v>
      </c>
      <c r="B907" s="97" t="str">
        <f>VLOOKUP(ActividadesCom[[#This Row],[NO. DE CONTROL]],'LISTADO ESTUDIANTES'!A:C,3,FALSE)</f>
        <v>RAMIREZ MATU ALONDRA NOEMI</v>
      </c>
      <c r="C907" s="97" t="str">
        <f>VLOOKUP(ActividadesCom[[#This Row],[NO. DE CONTROL]],'LISTADO ESTUDIANTES'!A:B,2,FALSE)</f>
        <v>INGENIERIA INDUSTRIAL</v>
      </c>
      <c r="D907" s="18" t="str">
        <f>VLOOKUP(ActividadesCom[[#This Row],[NO. DE CONTROL]],'LISTADO ESTUDIANTES'!A:D,4,FALSE)</f>
        <v>BAJA</v>
      </c>
      <c r="E907" s="5">
        <f>SUM(ActividadesCom[[#This Row],[CRÉD. 1]],ActividadesCom[[#This Row],[CRÉD. 2]],ActividadesCom[[#This Row],[CRÉD. 3]],ActividadesCom[[#This Row],[CRÉD. 4]],ActividadesCom[[#This Row],[CRÉD. 5]])</f>
        <v>5</v>
      </c>
      <c r="F907" s="17">
        <f>IF(ActividadesCom[[#This Row],[ÚLTIMO SEMESTRE CON CRÉDITOS]]&gt;0,ROUND(AVERAGE(ActividadesCom[[#This Row],[VALOR NIVEL 5]],ActividadesCom[[#This Row],[VALOR NIVEL 4]],ActividadesCom[[#This Row],[VALOR NIVEL 3]],ActividadesCom[[#This Row],[VALOR NIVEL 2]],ActividadesCom[[#This Row],[VALOR NIVEL 1]]),0),"")</f>
        <v>2</v>
      </c>
      <c r="G907" s="5" t="str">
        <f>IF(ActividadesCom[[#This Row],[PROMEDIO]]="","",IF(ActividadesCom[[#This Row],[PROMEDIO]]&gt;=4,"EXCELENTE",IF(ActividadesCom[[#This Row],[PROMEDIO]]&gt;=3,"NOTABLE",IF(ActividadesCom[[#This Row],[PROMEDIO]]&gt;=2,"BUENO",IF(ActividadesCom[[#This Row],[PROMEDIO]]=1,"SUFICIENTE","")))))</f>
        <v>BUENO</v>
      </c>
      <c r="H907" s="5">
        <f>MAX(ActividadesCom[[#This Row],[PERÍODO 1]],ActividadesCom[[#This Row],[PERÍODO 2]],ActividadesCom[[#This Row],[PERÍODO 3]],ActividadesCom[[#This Row],[PERÍODO 4]],ActividadesCom[[#This Row],[PERÍODO 5]])</f>
        <v>20181</v>
      </c>
      <c r="I907" s="10" t="s">
        <v>9</v>
      </c>
      <c r="J907" s="5">
        <v>20153</v>
      </c>
      <c r="K907" s="5" t="s">
        <v>4010</v>
      </c>
      <c r="L907" s="5">
        <f>IF(ActividadesCom[[#This Row],[NIVEL 1]]&lt;&gt;0,VLOOKUP(ActividadesCom[[#This Row],[NIVEL 1]],Catálogo!A:B,2,FALSE),"")</f>
        <v>2</v>
      </c>
      <c r="M907" s="5">
        <v>1</v>
      </c>
      <c r="N907" s="6" t="s">
        <v>493</v>
      </c>
      <c r="O907" s="5">
        <v>20173</v>
      </c>
      <c r="P907" s="5" t="s">
        <v>4010</v>
      </c>
      <c r="Q907" s="5">
        <f>IF(ActividadesCom[[#This Row],[NIVEL 2]]&lt;&gt;0,VLOOKUP(ActividadesCom[[#This Row],[NIVEL 2]],Catálogo!A:B,2,FALSE),"")</f>
        <v>2</v>
      </c>
      <c r="R907" s="5">
        <v>1</v>
      </c>
      <c r="S907" s="6" t="s">
        <v>536</v>
      </c>
      <c r="T907" s="5">
        <v>20161</v>
      </c>
      <c r="U907" s="5" t="s">
        <v>4010</v>
      </c>
      <c r="V907" s="5">
        <f>IF(ActividadesCom[[#This Row],[NIVEL 3]]&lt;&gt;0,VLOOKUP(ActividadesCom[[#This Row],[NIVEL 3]],Catálogo!A:B,2,FALSE),"")</f>
        <v>2</v>
      </c>
      <c r="W907" s="5">
        <v>1</v>
      </c>
      <c r="X907" s="6" t="s">
        <v>5</v>
      </c>
      <c r="Y907" s="5">
        <v>20181</v>
      </c>
      <c r="Z907" s="5" t="s">
        <v>4010</v>
      </c>
      <c r="AA907" s="5">
        <f>IF(ActividadesCom[[#This Row],[NIVEL 4]]&lt;&gt;0,VLOOKUP(ActividadesCom[[#This Row],[NIVEL 4]],Catálogo!A:B,2,FALSE),"")</f>
        <v>2</v>
      </c>
      <c r="AB907" s="5">
        <v>1</v>
      </c>
      <c r="AC907" s="6" t="s">
        <v>408</v>
      </c>
      <c r="AD907" s="5">
        <v>20171</v>
      </c>
      <c r="AE907" s="5" t="s">
        <v>4010</v>
      </c>
      <c r="AF907" s="5">
        <f>IF(ActividadesCom[[#This Row],[NIVEL 5]]&lt;&gt;0,VLOOKUP(ActividadesCom[[#This Row],[NIVEL 5]],Catálogo!A:B,2,FALSE),"")</f>
        <v>2</v>
      </c>
      <c r="AG907" s="5">
        <v>1</v>
      </c>
      <c r="AH907" s="2"/>
      <c r="AI907" s="2"/>
    </row>
    <row r="908" spans="1:35" ht="30" hidden="1" customHeight="1" x14ac:dyDescent="0.25">
      <c r="A908" s="7">
        <v>15470119</v>
      </c>
      <c r="B908" s="97" t="str">
        <f>VLOOKUP(ActividadesCom[[#This Row],[NO. DE CONTROL]],'LISTADO ESTUDIANTES'!A:C,3,FALSE)</f>
        <v>PEREZ ALONZO ROMAN ENRIQUE</v>
      </c>
      <c r="C908" s="97" t="str">
        <f>VLOOKUP(ActividadesCom[[#This Row],[NO. DE CONTROL]],'LISTADO ESTUDIANTES'!A:B,2,FALSE)</f>
        <v>INGENIERIA INDUSTRIAL</v>
      </c>
      <c r="D908" s="18" t="str">
        <f>VLOOKUP(ActividadesCom[[#This Row],[NO. DE CONTROL]],'LISTADO ESTUDIANTES'!A:D,4,FALSE)</f>
        <v>EGRESADO(A)</v>
      </c>
      <c r="E908" s="5">
        <f>SUM(ActividadesCom[[#This Row],[CRÉD. 1]],ActividadesCom[[#This Row],[CRÉD. 2]],ActividadesCom[[#This Row],[CRÉD. 3]],ActividadesCom[[#This Row],[CRÉD. 4]],ActividadesCom[[#This Row],[CRÉD. 5]])</f>
        <v>5</v>
      </c>
      <c r="F908" s="17">
        <f>IF(ActividadesCom[[#This Row],[ÚLTIMO SEMESTRE CON CRÉDITOS]]&gt;0,ROUND(AVERAGE(ActividadesCom[[#This Row],[VALOR NIVEL 5]],ActividadesCom[[#This Row],[VALOR NIVEL 4]],ActividadesCom[[#This Row],[VALOR NIVEL 3]],ActividadesCom[[#This Row],[VALOR NIVEL 2]],ActividadesCom[[#This Row],[VALOR NIVEL 1]]),0),"")</f>
        <v>2</v>
      </c>
      <c r="G908" s="5" t="str">
        <f>IF(ActividadesCom[[#This Row],[PROMEDIO]]="","",IF(ActividadesCom[[#This Row],[PROMEDIO]]&gt;=4,"EXCELENTE",IF(ActividadesCom[[#This Row],[PROMEDIO]]&gt;=3,"NOTABLE",IF(ActividadesCom[[#This Row],[PROMEDIO]]&gt;=2,"BUENO",IF(ActividadesCom[[#This Row],[PROMEDIO]]=1,"SUFICIENTE","")))))</f>
        <v>BUENO</v>
      </c>
      <c r="H908" s="5">
        <f>MAX(ActividadesCom[[#This Row],[PERÍODO 1]],ActividadesCom[[#This Row],[PERÍODO 2]],ActividadesCom[[#This Row],[PERÍODO 3]],ActividadesCom[[#This Row],[PERÍODO 4]],ActividadesCom[[#This Row],[PERÍODO 5]])</f>
        <v>20181</v>
      </c>
      <c r="I908" s="10" t="s">
        <v>9</v>
      </c>
      <c r="J908" s="5">
        <v>20153</v>
      </c>
      <c r="K908" s="5" t="s">
        <v>4010</v>
      </c>
      <c r="L908" s="5">
        <f>IF(ActividadesCom[[#This Row],[NIVEL 1]]&lt;&gt;0,VLOOKUP(ActividadesCom[[#This Row],[NIVEL 1]],Catálogo!A:B,2,FALSE),"")</f>
        <v>2</v>
      </c>
      <c r="M908" s="5">
        <v>1</v>
      </c>
      <c r="N908" s="6" t="s">
        <v>493</v>
      </c>
      <c r="O908" s="5">
        <v>20173</v>
      </c>
      <c r="P908" s="5" t="s">
        <v>4010</v>
      </c>
      <c r="Q908" s="5">
        <f>IF(ActividadesCom[[#This Row],[NIVEL 2]]&lt;&gt;0,VLOOKUP(ActividadesCom[[#This Row],[NIVEL 2]],Catálogo!A:B,2,FALSE),"")</f>
        <v>2</v>
      </c>
      <c r="R908" s="5">
        <v>1</v>
      </c>
      <c r="S908" s="6" t="s">
        <v>536</v>
      </c>
      <c r="T908" s="5">
        <v>20161</v>
      </c>
      <c r="U908" s="5" t="s">
        <v>4010</v>
      </c>
      <c r="V908" s="5">
        <f>IF(ActividadesCom[[#This Row],[NIVEL 3]]&lt;&gt;0,VLOOKUP(ActividadesCom[[#This Row],[NIVEL 3]],Catálogo!A:B,2,FALSE),"")</f>
        <v>2</v>
      </c>
      <c r="W908" s="5">
        <v>1</v>
      </c>
      <c r="X908" s="6" t="s">
        <v>133</v>
      </c>
      <c r="Y908" s="5">
        <v>20181</v>
      </c>
      <c r="Z908" s="5" t="s">
        <v>4010</v>
      </c>
      <c r="AA908" s="5">
        <f>IF(ActividadesCom[[#This Row],[NIVEL 4]]&lt;&gt;0,VLOOKUP(ActividadesCom[[#This Row],[NIVEL 4]],Catálogo!A:B,2,FALSE),"")</f>
        <v>2</v>
      </c>
      <c r="AB908" s="5">
        <v>1</v>
      </c>
      <c r="AC908" s="6" t="s">
        <v>81</v>
      </c>
      <c r="AD908" s="5">
        <v>20161</v>
      </c>
      <c r="AE908" s="5" t="s">
        <v>4010</v>
      </c>
      <c r="AF908" s="5">
        <f>IF(ActividadesCom[[#This Row],[NIVEL 5]]&lt;&gt;0,VLOOKUP(ActividadesCom[[#This Row],[NIVEL 5]],Catálogo!A:B,2,FALSE),"")</f>
        <v>2</v>
      </c>
      <c r="AG908" s="5">
        <v>1</v>
      </c>
      <c r="AH908" s="2"/>
      <c r="AI908" s="2"/>
    </row>
    <row r="909" spans="1:35" ht="30" hidden="1" customHeight="1" x14ac:dyDescent="0.25">
      <c r="A909" s="7">
        <v>15470120</v>
      </c>
      <c r="B909" s="97" t="str">
        <f>VLOOKUP(ActividadesCom[[#This Row],[NO. DE CONTROL]],'LISTADO ESTUDIANTES'!A:C,3,FALSE)</f>
        <v>PINO JUAREZ GRECIA MONSERRAT</v>
      </c>
      <c r="C909" s="97" t="str">
        <f>VLOOKUP(ActividadesCom[[#This Row],[NO. DE CONTROL]],'LISTADO ESTUDIANTES'!A:B,2,FALSE)</f>
        <v>INGENIERIA INDUSTRIAL</v>
      </c>
      <c r="D909" s="18" t="str">
        <f>VLOOKUP(ActividadesCom[[#This Row],[NO. DE CONTROL]],'LISTADO ESTUDIANTES'!A:D,4,FALSE)</f>
        <v>BAJA</v>
      </c>
      <c r="E909" s="5">
        <f>SUM(ActividadesCom[[#This Row],[CRÉD. 1]],ActividadesCom[[#This Row],[CRÉD. 2]],ActividadesCom[[#This Row],[CRÉD. 3]],ActividadesCom[[#This Row],[CRÉD. 4]],ActividadesCom[[#This Row],[CRÉD. 5]])</f>
        <v>0</v>
      </c>
      <c r="F909" s="17" t="str">
        <f>IF(ActividadesCom[[#This Row],[ÚLTIMO SEMESTRE CON CRÉDITOS]]&gt;0,ROUND(AVERAGE(ActividadesCom[[#This Row],[VALOR NIVEL 5]],ActividadesCom[[#This Row],[VALOR NIVEL 4]],ActividadesCom[[#This Row],[VALOR NIVEL 3]],ActividadesCom[[#This Row],[VALOR NIVEL 2]],ActividadesCom[[#This Row],[VALOR NIVEL 1]]),0),"")</f>
        <v/>
      </c>
      <c r="G909" s="5" t="str">
        <f>IF(ActividadesCom[[#This Row],[PROMEDIO]]="","",IF(ActividadesCom[[#This Row],[PROMEDIO]]&gt;=4,"EXCELENTE",IF(ActividadesCom[[#This Row],[PROMEDIO]]&gt;=3,"NOTABLE",IF(ActividadesCom[[#This Row],[PROMEDIO]]&gt;=2,"BUENO",IF(ActividadesCom[[#This Row],[PROMEDIO]]=1,"SUFICIENTE","")))))</f>
        <v/>
      </c>
      <c r="H909" s="5">
        <f>MAX(ActividadesCom[[#This Row],[PERÍODO 1]],ActividadesCom[[#This Row],[PERÍODO 2]],ActividadesCom[[#This Row],[PERÍODO 3]],ActividadesCom[[#This Row],[PERÍODO 4]],ActividadesCom[[#This Row],[PERÍODO 5]])</f>
        <v>0</v>
      </c>
      <c r="I909" s="10"/>
      <c r="J909" s="5"/>
      <c r="K909" s="5"/>
      <c r="L909" s="5" t="str">
        <f>IF(ActividadesCom[[#This Row],[NIVEL 1]]&lt;&gt;0,VLOOKUP(ActividadesCom[[#This Row],[NIVEL 1]],Catálogo!A:B,2,FALSE),"")</f>
        <v/>
      </c>
      <c r="M909" s="5"/>
      <c r="N909" s="6"/>
      <c r="O909" s="5"/>
      <c r="P909" s="5"/>
      <c r="Q909" s="5" t="str">
        <f>IF(ActividadesCom[[#This Row],[NIVEL 2]]&lt;&gt;0,VLOOKUP(ActividadesCom[[#This Row],[NIVEL 2]],Catálogo!A:B,2,FALSE),"")</f>
        <v/>
      </c>
      <c r="R909" s="5"/>
      <c r="S909" s="6"/>
      <c r="T909" s="5"/>
      <c r="U909" s="5"/>
      <c r="V909" s="5" t="str">
        <f>IF(ActividadesCom[[#This Row],[NIVEL 3]]&lt;&gt;0,VLOOKUP(ActividadesCom[[#This Row],[NIVEL 3]],Catálogo!A:B,2,FALSE),"")</f>
        <v/>
      </c>
      <c r="W909" s="5"/>
      <c r="X909" s="6"/>
      <c r="Y909" s="5"/>
      <c r="Z909" s="5"/>
      <c r="AA909" s="5" t="str">
        <f>IF(ActividadesCom[[#This Row],[NIVEL 4]]&lt;&gt;0,VLOOKUP(ActividadesCom[[#This Row],[NIVEL 4]],Catálogo!A:B,2,FALSE),"")</f>
        <v/>
      </c>
      <c r="AB909" s="5"/>
      <c r="AC909" s="6"/>
      <c r="AD909" s="5"/>
      <c r="AE909" s="5"/>
      <c r="AF909" s="5" t="str">
        <f>IF(ActividadesCom[[#This Row],[NIVEL 5]]&lt;&gt;0,VLOOKUP(ActividadesCom[[#This Row],[NIVEL 5]],Catálogo!A:B,2,FALSE),"")</f>
        <v/>
      </c>
      <c r="AG909" s="5"/>
      <c r="AH909" s="2"/>
      <c r="AI909" s="2"/>
    </row>
    <row r="910" spans="1:35" ht="30" hidden="1" customHeight="1" x14ac:dyDescent="0.25">
      <c r="A910" s="7">
        <v>15470121</v>
      </c>
      <c r="B910" s="97" t="str">
        <f>VLOOKUP(ActividadesCom[[#This Row],[NO. DE CONTROL]],'LISTADO ESTUDIANTES'!A:C,3,FALSE)</f>
        <v>MENDOZA LEIVA JULIO EDUARDO</v>
      </c>
      <c r="C910" s="97" t="str">
        <f>VLOOKUP(ActividadesCom[[#This Row],[NO. DE CONTROL]],'LISTADO ESTUDIANTES'!A:B,2,FALSE)</f>
        <v>INGENIERIA INDUSTRIAL</v>
      </c>
      <c r="D910" s="18" t="str">
        <f>VLOOKUP(ActividadesCom[[#This Row],[NO. DE CONTROL]],'LISTADO ESTUDIANTES'!A:D,4,FALSE)</f>
        <v>BAJA</v>
      </c>
      <c r="E910" s="5">
        <f>SUM(ActividadesCom[[#This Row],[CRÉD. 1]],ActividadesCom[[#This Row],[CRÉD. 2]],ActividadesCom[[#This Row],[CRÉD. 3]],ActividadesCom[[#This Row],[CRÉD. 4]],ActividadesCom[[#This Row],[CRÉD. 5]])</f>
        <v>3</v>
      </c>
      <c r="F910" s="17">
        <f>IF(ActividadesCom[[#This Row],[ÚLTIMO SEMESTRE CON CRÉDITOS]]&gt;0,ROUND(AVERAGE(ActividadesCom[[#This Row],[VALOR NIVEL 5]],ActividadesCom[[#This Row],[VALOR NIVEL 4]],ActividadesCom[[#This Row],[VALOR NIVEL 3]],ActividadesCom[[#This Row],[VALOR NIVEL 2]],ActividadesCom[[#This Row],[VALOR NIVEL 1]]),0),"")</f>
        <v>2</v>
      </c>
      <c r="G910" s="5" t="str">
        <f>IF(ActividadesCom[[#This Row],[PROMEDIO]]="","",IF(ActividadesCom[[#This Row],[PROMEDIO]]&gt;=4,"EXCELENTE",IF(ActividadesCom[[#This Row],[PROMEDIO]]&gt;=3,"NOTABLE",IF(ActividadesCom[[#This Row],[PROMEDIO]]&gt;=2,"BUENO",IF(ActividadesCom[[#This Row],[PROMEDIO]]=1,"SUFICIENTE","")))))</f>
        <v>BUENO</v>
      </c>
      <c r="H910" s="5">
        <f>MAX(ActividadesCom[[#This Row],[PERÍODO 1]],ActividadesCom[[#This Row],[PERÍODO 2]],ActividadesCom[[#This Row],[PERÍODO 3]],ActividadesCom[[#This Row],[PERÍODO 4]],ActividadesCom[[#This Row],[PERÍODO 5]])</f>
        <v>20173</v>
      </c>
      <c r="I910" s="10" t="s">
        <v>493</v>
      </c>
      <c r="J910" s="5">
        <v>20173</v>
      </c>
      <c r="K910" s="5" t="s">
        <v>4010</v>
      </c>
      <c r="L910" s="5">
        <f>IF(ActividadesCom[[#This Row],[NIVEL 1]]&lt;&gt;0,VLOOKUP(ActividadesCom[[#This Row],[NIVEL 1]],Catálogo!A:B,2,FALSE),"")</f>
        <v>2</v>
      </c>
      <c r="M910" s="5">
        <v>1</v>
      </c>
      <c r="N910" s="6" t="s">
        <v>536</v>
      </c>
      <c r="O910" s="5">
        <v>20161</v>
      </c>
      <c r="P910" s="5" t="s">
        <v>4010</v>
      </c>
      <c r="Q910" s="5">
        <f>IF(ActividadesCom[[#This Row],[NIVEL 2]]&lt;&gt;0,VLOOKUP(ActividadesCom[[#This Row],[NIVEL 2]],Catálogo!A:B,2,FALSE),"")</f>
        <v>2</v>
      </c>
      <c r="R910" s="5">
        <v>1</v>
      </c>
      <c r="S910" s="6"/>
      <c r="T910" s="5"/>
      <c r="U910" s="5"/>
      <c r="V910" s="5" t="str">
        <f>IF(ActividadesCom[[#This Row],[NIVEL 3]]&lt;&gt;0,VLOOKUP(ActividadesCom[[#This Row],[NIVEL 3]],Catálogo!A:B,2,FALSE),"")</f>
        <v/>
      </c>
      <c r="W910" s="5"/>
      <c r="X910" s="6"/>
      <c r="Y910" s="5"/>
      <c r="Z910" s="5"/>
      <c r="AA910" s="5" t="str">
        <f>IF(ActividadesCom[[#This Row],[NIVEL 4]]&lt;&gt;0,VLOOKUP(ActividadesCom[[#This Row],[NIVEL 4]],Catálogo!A:B,2,FALSE),"")</f>
        <v/>
      </c>
      <c r="AB910" s="5"/>
      <c r="AC910" s="6" t="s">
        <v>5</v>
      </c>
      <c r="AD910" s="5">
        <v>20173</v>
      </c>
      <c r="AE910" s="5" t="s">
        <v>4010</v>
      </c>
      <c r="AF910" s="5">
        <f>IF(ActividadesCom[[#This Row],[NIVEL 5]]&lt;&gt;0,VLOOKUP(ActividadesCom[[#This Row],[NIVEL 5]],Catálogo!A:B,2,FALSE),"")</f>
        <v>2</v>
      </c>
      <c r="AG910" s="5">
        <v>1</v>
      </c>
      <c r="AH910" s="2"/>
      <c r="AI910" s="2"/>
    </row>
    <row r="911" spans="1:35" ht="30" hidden="1" customHeight="1" x14ac:dyDescent="0.25">
      <c r="A911" s="7">
        <v>15470122</v>
      </c>
      <c r="B911" s="97" t="str">
        <f>VLOOKUP(ActividadesCom[[#This Row],[NO. DE CONTROL]],'LISTADO ESTUDIANTES'!A:C,3,FALSE)</f>
        <v>CRUZ MENDEZ LUIS ALEJANDRO</v>
      </c>
      <c r="C911" s="97" t="str">
        <f>VLOOKUP(ActividadesCom[[#This Row],[NO. DE CONTROL]],'LISTADO ESTUDIANTES'!A:B,2,FALSE)</f>
        <v>INGENIERIA INDUSTRIAL</v>
      </c>
      <c r="D911" s="18" t="str">
        <f>VLOOKUP(ActividadesCom[[#This Row],[NO. DE CONTROL]],'LISTADO ESTUDIANTES'!A:D,4,FALSE)</f>
        <v>EGRESADO(A)</v>
      </c>
      <c r="E911" s="5">
        <f>SUM(ActividadesCom[[#This Row],[CRÉD. 1]],ActividadesCom[[#This Row],[CRÉD. 2]],ActividadesCom[[#This Row],[CRÉD. 3]],ActividadesCom[[#This Row],[CRÉD. 4]],ActividadesCom[[#This Row],[CRÉD. 5]])</f>
        <v>5</v>
      </c>
      <c r="F911" s="17">
        <f>IF(ActividadesCom[[#This Row],[ÚLTIMO SEMESTRE CON CRÉDITOS]]&gt;0,ROUND(AVERAGE(ActividadesCom[[#This Row],[VALOR NIVEL 5]],ActividadesCom[[#This Row],[VALOR NIVEL 4]],ActividadesCom[[#This Row],[VALOR NIVEL 3]],ActividadesCom[[#This Row],[VALOR NIVEL 2]],ActividadesCom[[#This Row],[VALOR NIVEL 1]]),0),"")</f>
        <v>2</v>
      </c>
      <c r="G911" s="5" t="str">
        <f>IF(ActividadesCom[[#This Row],[PROMEDIO]]="","",IF(ActividadesCom[[#This Row],[PROMEDIO]]&gt;=4,"EXCELENTE",IF(ActividadesCom[[#This Row],[PROMEDIO]]&gt;=3,"NOTABLE",IF(ActividadesCom[[#This Row],[PROMEDIO]]&gt;=2,"BUENO",IF(ActividadesCom[[#This Row],[PROMEDIO]]=1,"SUFICIENTE","")))))</f>
        <v>BUENO</v>
      </c>
      <c r="H911" s="5">
        <f>MAX(ActividadesCom[[#This Row],[PERÍODO 1]],ActividadesCom[[#This Row],[PERÍODO 2]],ActividadesCom[[#This Row],[PERÍODO 3]],ActividadesCom[[#This Row],[PERÍODO 4]],ActividadesCom[[#This Row],[PERÍODO 5]])</f>
        <v>20191</v>
      </c>
      <c r="I911" s="10" t="s">
        <v>493</v>
      </c>
      <c r="J911" s="5">
        <v>20173</v>
      </c>
      <c r="K911" s="5" t="s">
        <v>4010</v>
      </c>
      <c r="L911" s="5">
        <f>IF(ActividadesCom[[#This Row],[NIVEL 1]]&lt;&gt;0,VLOOKUP(ActividadesCom[[#This Row],[NIVEL 1]],Catálogo!A:B,2,FALSE),"")</f>
        <v>2</v>
      </c>
      <c r="M911" s="5">
        <v>1</v>
      </c>
      <c r="N911" s="6" t="s">
        <v>536</v>
      </c>
      <c r="O911" s="5">
        <v>20161</v>
      </c>
      <c r="P911" s="5" t="s">
        <v>4010</v>
      </c>
      <c r="Q911" s="5">
        <f>IF(ActividadesCom[[#This Row],[NIVEL 2]]&lt;&gt;0,VLOOKUP(ActividadesCom[[#This Row],[NIVEL 2]],Catálogo!A:B,2,FALSE),"")</f>
        <v>2</v>
      </c>
      <c r="R911" s="5">
        <v>1</v>
      </c>
      <c r="S911" s="6" t="s">
        <v>867</v>
      </c>
      <c r="T911" s="5">
        <v>20183</v>
      </c>
      <c r="U911" s="5" t="s">
        <v>4010</v>
      </c>
      <c r="V911" s="5">
        <f>IF(ActividadesCom[[#This Row],[NIVEL 3]]&lt;&gt;0,VLOOKUP(ActividadesCom[[#This Row],[NIVEL 3]],Catálogo!A:B,2,FALSE),"")</f>
        <v>2</v>
      </c>
      <c r="W911" s="5">
        <v>1</v>
      </c>
      <c r="X911" s="6" t="s">
        <v>867</v>
      </c>
      <c r="Y911" s="5">
        <v>20191</v>
      </c>
      <c r="Z911" s="5" t="s">
        <v>4010</v>
      </c>
      <c r="AA911" s="5">
        <f>IF(ActividadesCom[[#This Row],[NIVEL 4]]&lt;&gt;0,VLOOKUP(ActividadesCom[[#This Row],[NIVEL 4]],Catálogo!A:B,2,FALSE),"")</f>
        <v>2</v>
      </c>
      <c r="AB911" s="5">
        <v>1</v>
      </c>
      <c r="AC911" s="6" t="s">
        <v>133</v>
      </c>
      <c r="AD911" s="5">
        <v>20181</v>
      </c>
      <c r="AE911" s="5" t="s">
        <v>4010</v>
      </c>
      <c r="AF911" s="5">
        <f>IF(ActividadesCom[[#This Row],[NIVEL 5]]&lt;&gt;0,VLOOKUP(ActividadesCom[[#This Row],[NIVEL 5]],Catálogo!A:B,2,FALSE),"")</f>
        <v>2</v>
      </c>
      <c r="AG911" s="5">
        <v>1</v>
      </c>
      <c r="AH911" s="2"/>
      <c r="AI911" s="2"/>
    </row>
    <row r="912" spans="1:35" ht="30" hidden="1" customHeight="1" x14ac:dyDescent="0.25">
      <c r="A912" s="7">
        <v>15470123</v>
      </c>
      <c r="B912" s="97" t="str">
        <f>VLOOKUP(ActividadesCom[[#This Row],[NO. DE CONTROL]],'LISTADO ESTUDIANTES'!A:C,3,FALSE)</f>
        <v>CARBAJAL LEÓN DIEGO</v>
      </c>
      <c r="C912" s="97" t="str">
        <f>VLOOKUP(ActividadesCom[[#This Row],[NO. DE CONTROL]],'LISTADO ESTUDIANTES'!A:B,2,FALSE)</f>
        <v>INGENIERIA INDUSTRIAL</v>
      </c>
      <c r="D912" s="18" t="str">
        <f>VLOOKUP(ActividadesCom[[#This Row],[NO. DE CONTROL]],'LISTADO ESTUDIANTES'!A:D,4,FALSE)</f>
        <v>BAJA</v>
      </c>
      <c r="E912" s="5">
        <f>SUM(ActividadesCom[[#This Row],[CRÉD. 1]],ActividadesCom[[#This Row],[CRÉD. 2]],ActividadesCom[[#This Row],[CRÉD. 3]],ActividadesCom[[#This Row],[CRÉD. 4]],ActividadesCom[[#This Row],[CRÉD. 5]])</f>
        <v>6</v>
      </c>
      <c r="F912" s="17">
        <f>IF(ActividadesCom[[#This Row],[ÚLTIMO SEMESTRE CON CRÉDITOS]]&gt;0,ROUND(AVERAGE(ActividadesCom[[#This Row],[VALOR NIVEL 5]],ActividadesCom[[#This Row],[VALOR NIVEL 4]],ActividadesCom[[#This Row],[VALOR NIVEL 3]],ActividadesCom[[#This Row],[VALOR NIVEL 2]],ActividadesCom[[#This Row],[VALOR NIVEL 1]]),0),"")</f>
        <v>2</v>
      </c>
      <c r="G912" s="5" t="str">
        <f>IF(ActividadesCom[[#This Row],[PROMEDIO]]="","",IF(ActividadesCom[[#This Row],[PROMEDIO]]&gt;=4,"EXCELENTE",IF(ActividadesCom[[#This Row],[PROMEDIO]]&gt;=3,"NOTABLE",IF(ActividadesCom[[#This Row],[PROMEDIO]]&gt;=2,"BUENO",IF(ActividadesCom[[#This Row],[PROMEDIO]]=1,"SUFICIENTE","")))))</f>
        <v>BUENO</v>
      </c>
      <c r="H912" s="5">
        <f>MAX(ActividadesCom[[#This Row],[PERÍODO 1]],ActividadesCom[[#This Row],[PERÍODO 2]],ActividadesCom[[#This Row],[PERÍODO 3]],ActividadesCom[[#This Row],[PERÍODO 4]],ActividadesCom[[#This Row],[PERÍODO 5]])</f>
        <v>20201</v>
      </c>
      <c r="I912" s="10" t="s">
        <v>493</v>
      </c>
      <c r="J912" s="5">
        <v>20173</v>
      </c>
      <c r="K912" s="5" t="s">
        <v>4010</v>
      </c>
      <c r="L912" s="5">
        <f>IF(ActividadesCom[[#This Row],[NIVEL 1]]&lt;&gt;0,VLOOKUP(ActividadesCom[[#This Row],[NIVEL 1]],Catálogo!A:B,2,FALSE),"")</f>
        <v>2</v>
      </c>
      <c r="M912" s="5">
        <v>1</v>
      </c>
      <c r="N912" s="6" t="s">
        <v>536</v>
      </c>
      <c r="O912" s="5">
        <v>20161</v>
      </c>
      <c r="P912" s="5" t="s">
        <v>4010</v>
      </c>
      <c r="Q912" s="5">
        <f>IF(ActividadesCom[[#This Row],[NIVEL 2]]&lt;&gt;0,VLOOKUP(ActividadesCom[[#This Row],[NIVEL 2]],Catálogo!A:B,2,FALSE),"")</f>
        <v>2</v>
      </c>
      <c r="R912" s="5">
        <v>1</v>
      </c>
      <c r="S912" s="6" t="s">
        <v>2174</v>
      </c>
      <c r="T912" s="5" t="s">
        <v>1137</v>
      </c>
      <c r="U912" s="5" t="s">
        <v>4010</v>
      </c>
      <c r="V912" s="5">
        <f>IF(ActividadesCom[[#This Row],[NIVEL 3]]&lt;&gt;0,VLOOKUP(ActividadesCom[[#This Row],[NIVEL 3]],Catálogo!A:B,2,FALSE),"")</f>
        <v>2</v>
      </c>
      <c r="W912" s="5">
        <v>2</v>
      </c>
      <c r="X912" s="6" t="s">
        <v>4036</v>
      </c>
      <c r="Y912" s="5">
        <v>20201</v>
      </c>
      <c r="Z912" s="5" t="s">
        <v>4009</v>
      </c>
      <c r="AA912" s="5">
        <f>IF(ActividadesCom[[#This Row],[NIVEL 4]]&lt;&gt;0,VLOOKUP(ActividadesCom[[#This Row],[NIVEL 4]],Catálogo!A:B,2,FALSE),"")</f>
        <v>3</v>
      </c>
      <c r="AB912" s="5">
        <v>1</v>
      </c>
      <c r="AC912" s="6" t="s">
        <v>81</v>
      </c>
      <c r="AD912" s="5">
        <v>20161</v>
      </c>
      <c r="AE912" s="5" t="s">
        <v>4010</v>
      </c>
      <c r="AF912" s="5">
        <f>IF(ActividadesCom[[#This Row],[NIVEL 5]]&lt;&gt;0,VLOOKUP(ActividadesCom[[#This Row],[NIVEL 5]],Catálogo!A:B,2,FALSE),"")</f>
        <v>2</v>
      </c>
      <c r="AG912" s="5">
        <v>1</v>
      </c>
      <c r="AH912" s="2"/>
      <c r="AI912" s="2"/>
    </row>
    <row r="913" spans="1:35" ht="30" hidden="1" customHeight="1" x14ac:dyDescent="0.25">
      <c r="A913" s="7">
        <v>15470124</v>
      </c>
      <c r="B913" s="97" t="str">
        <f>VLOOKUP(ActividadesCom[[#This Row],[NO. DE CONTROL]],'LISTADO ESTUDIANTES'!A:C,3,FALSE)</f>
        <v>CENTURION CONTRERAS EMANUEL ENRIQUE</v>
      </c>
      <c r="C913" s="97" t="str">
        <f>VLOOKUP(ActividadesCom[[#This Row],[NO. DE CONTROL]],'LISTADO ESTUDIANTES'!A:B,2,FALSE)</f>
        <v>INGENIERIA INDUSTRIAL</v>
      </c>
      <c r="D913" s="18" t="str">
        <f>VLOOKUP(ActividadesCom[[#This Row],[NO. DE CONTROL]],'LISTADO ESTUDIANTES'!A:D,4,FALSE)</f>
        <v>EGRESADO(A)</v>
      </c>
      <c r="E913" s="5">
        <f>SUM(ActividadesCom[[#This Row],[CRÉD. 1]],ActividadesCom[[#This Row],[CRÉD. 2]],ActividadesCom[[#This Row],[CRÉD. 3]],ActividadesCom[[#This Row],[CRÉD. 4]],ActividadesCom[[#This Row],[CRÉD. 5]])</f>
        <v>5</v>
      </c>
      <c r="F913" s="17">
        <f>IF(ActividadesCom[[#This Row],[ÚLTIMO SEMESTRE CON CRÉDITOS]]&gt;0,ROUND(AVERAGE(ActividadesCom[[#This Row],[VALOR NIVEL 5]],ActividadesCom[[#This Row],[VALOR NIVEL 4]],ActividadesCom[[#This Row],[VALOR NIVEL 3]],ActividadesCom[[#This Row],[VALOR NIVEL 2]],ActividadesCom[[#This Row],[VALOR NIVEL 1]]),0),"")</f>
        <v>2</v>
      </c>
      <c r="G913" s="5" t="str">
        <f>IF(ActividadesCom[[#This Row],[PROMEDIO]]="","",IF(ActividadesCom[[#This Row],[PROMEDIO]]&gt;=4,"EXCELENTE",IF(ActividadesCom[[#This Row],[PROMEDIO]]&gt;=3,"NOTABLE",IF(ActividadesCom[[#This Row],[PROMEDIO]]&gt;=2,"BUENO",IF(ActividadesCom[[#This Row],[PROMEDIO]]=1,"SUFICIENTE","")))))</f>
        <v>BUENO</v>
      </c>
      <c r="H913" s="5">
        <f>MAX(ActividadesCom[[#This Row],[PERÍODO 1]],ActividadesCom[[#This Row],[PERÍODO 2]],ActividadesCom[[#This Row],[PERÍODO 3]],ActividadesCom[[#This Row],[PERÍODO 4]],ActividadesCom[[#This Row],[PERÍODO 5]])</f>
        <v>20181</v>
      </c>
      <c r="I913" s="10" t="s">
        <v>493</v>
      </c>
      <c r="J913" s="5">
        <v>20173</v>
      </c>
      <c r="K913" s="5" t="s">
        <v>4010</v>
      </c>
      <c r="L913" s="5">
        <f>IF(ActividadesCom[[#This Row],[NIVEL 1]]&lt;&gt;0,VLOOKUP(ActividadesCom[[#This Row],[NIVEL 1]],Catálogo!A:B,2,FALSE),"")</f>
        <v>2</v>
      </c>
      <c r="M913" s="5">
        <v>1</v>
      </c>
      <c r="N913" s="6" t="s">
        <v>536</v>
      </c>
      <c r="O913" s="5">
        <v>20161</v>
      </c>
      <c r="P913" s="5" t="s">
        <v>4010</v>
      </c>
      <c r="Q913" s="5">
        <f>IF(ActividadesCom[[#This Row],[NIVEL 2]]&lt;&gt;0,VLOOKUP(ActividadesCom[[#This Row],[NIVEL 2]],Catálogo!A:B,2,FALSE),"")</f>
        <v>2</v>
      </c>
      <c r="R913" s="5">
        <v>1</v>
      </c>
      <c r="S913" s="6" t="s">
        <v>27</v>
      </c>
      <c r="T913" s="5">
        <v>20181</v>
      </c>
      <c r="U913" s="5" t="s">
        <v>4010</v>
      </c>
      <c r="V913" s="5">
        <f>IF(ActividadesCom[[#This Row],[NIVEL 3]]&lt;&gt;0,VLOOKUP(ActividadesCom[[#This Row],[NIVEL 3]],Catálogo!A:B,2,FALSE),"")</f>
        <v>2</v>
      </c>
      <c r="W913" s="5">
        <v>1</v>
      </c>
      <c r="X913" s="6" t="s">
        <v>81</v>
      </c>
      <c r="Y913" s="5">
        <v>20161</v>
      </c>
      <c r="Z913" s="5" t="s">
        <v>4010</v>
      </c>
      <c r="AA913" s="5">
        <f>IF(ActividadesCom[[#This Row],[NIVEL 4]]&lt;&gt;0,VLOOKUP(ActividadesCom[[#This Row],[NIVEL 4]],Catálogo!A:B,2,FALSE),"")</f>
        <v>2</v>
      </c>
      <c r="AB913" s="5">
        <v>1</v>
      </c>
      <c r="AC913" s="6" t="s">
        <v>408</v>
      </c>
      <c r="AD913" s="5">
        <v>20171</v>
      </c>
      <c r="AE913" s="5" t="s">
        <v>4010</v>
      </c>
      <c r="AF913" s="5">
        <f>IF(ActividadesCom[[#This Row],[NIVEL 5]]&lt;&gt;0,VLOOKUP(ActividadesCom[[#This Row],[NIVEL 5]],Catálogo!A:B,2,FALSE),"")</f>
        <v>2</v>
      </c>
      <c r="AG913" s="5">
        <v>1</v>
      </c>
      <c r="AH913" s="2"/>
      <c r="AI913" s="2"/>
    </row>
    <row r="914" spans="1:35" ht="30" hidden="1" customHeight="1" x14ac:dyDescent="0.25">
      <c r="A914" s="7">
        <v>15470125</v>
      </c>
      <c r="B914" s="97" t="str">
        <f>VLOOKUP(ActividadesCom[[#This Row],[NO. DE CONTROL]],'LISTADO ESTUDIANTES'!A:C,3,FALSE)</f>
        <v>SANCHEZ CRUZ CARLOS DAVID</v>
      </c>
      <c r="C914" s="97" t="str">
        <f>VLOOKUP(ActividadesCom[[#This Row],[NO. DE CONTROL]],'LISTADO ESTUDIANTES'!A:B,2,FALSE)</f>
        <v>INGENIERIA INDUSTRIAL</v>
      </c>
      <c r="D914" s="18" t="str">
        <f>VLOOKUP(ActividadesCom[[#This Row],[NO. DE CONTROL]],'LISTADO ESTUDIANTES'!A:D,4,FALSE)</f>
        <v>EGRESADO(A)</v>
      </c>
      <c r="E914" s="5">
        <f>SUM(ActividadesCom[[#This Row],[CRÉD. 1]],ActividadesCom[[#This Row],[CRÉD. 2]],ActividadesCom[[#This Row],[CRÉD. 3]],ActividadesCom[[#This Row],[CRÉD. 4]],ActividadesCom[[#This Row],[CRÉD. 5]])</f>
        <v>5</v>
      </c>
      <c r="F914" s="17">
        <f>IF(ActividadesCom[[#This Row],[ÚLTIMO SEMESTRE CON CRÉDITOS]]&gt;0,ROUND(AVERAGE(ActividadesCom[[#This Row],[VALOR NIVEL 5]],ActividadesCom[[#This Row],[VALOR NIVEL 4]],ActividadesCom[[#This Row],[VALOR NIVEL 3]],ActividadesCom[[#This Row],[VALOR NIVEL 2]],ActividadesCom[[#This Row],[VALOR NIVEL 1]]),0),"")</f>
        <v>2</v>
      </c>
      <c r="G914" s="5" t="str">
        <f>IF(ActividadesCom[[#This Row],[PROMEDIO]]="","",IF(ActividadesCom[[#This Row],[PROMEDIO]]&gt;=4,"EXCELENTE",IF(ActividadesCom[[#This Row],[PROMEDIO]]&gt;=3,"NOTABLE",IF(ActividadesCom[[#This Row],[PROMEDIO]]&gt;=2,"BUENO",IF(ActividadesCom[[#This Row],[PROMEDIO]]=1,"SUFICIENTE","")))))</f>
        <v>BUENO</v>
      </c>
      <c r="H914" s="5">
        <f>MAX(ActividadesCom[[#This Row],[PERÍODO 1]],ActividadesCom[[#This Row],[PERÍODO 2]],ActividadesCom[[#This Row],[PERÍODO 3]],ActividadesCom[[#This Row],[PERÍODO 4]],ActividadesCom[[#This Row],[PERÍODO 5]])</f>
        <v>20193</v>
      </c>
      <c r="I914" s="10" t="s">
        <v>536</v>
      </c>
      <c r="J914" s="5">
        <v>20161</v>
      </c>
      <c r="K914" s="5" t="s">
        <v>4010</v>
      </c>
      <c r="L914" s="5">
        <f>IF(ActividadesCom[[#This Row],[NIVEL 1]]&lt;&gt;0,VLOOKUP(ActividadesCom[[#This Row],[NIVEL 1]],Catálogo!A:B,2,FALSE),"")</f>
        <v>2</v>
      </c>
      <c r="M914" s="5">
        <v>1</v>
      </c>
      <c r="N914" s="6" t="s">
        <v>493</v>
      </c>
      <c r="O914" s="5">
        <v>20173</v>
      </c>
      <c r="P914" s="5" t="s">
        <v>4010</v>
      </c>
      <c r="Q914" s="5">
        <f>IF(ActividadesCom[[#This Row],[NIVEL 2]]&lt;&gt;0,VLOOKUP(ActividadesCom[[#This Row],[NIVEL 2]],Catálogo!A:B,2,FALSE),"")</f>
        <v>2</v>
      </c>
      <c r="R914" s="5">
        <v>1</v>
      </c>
      <c r="S914" s="6" t="s">
        <v>1017</v>
      </c>
      <c r="T914" s="5">
        <v>20193</v>
      </c>
      <c r="U914" s="5" t="s">
        <v>4009</v>
      </c>
      <c r="V914" s="5">
        <f>IF(ActividadesCom[[#This Row],[NIVEL 3]]&lt;&gt;0,VLOOKUP(ActividadesCom[[#This Row],[NIVEL 3]],Catálogo!A:B,2,FALSE),"")</f>
        <v>3</v>
      </c>
      <c r="W914" s="5">
        <v>1</v>
      </c>
      <c r="X914" s="6" t="s">
        <v>133</v>
      </c>
      <c r="Y914" s="5">
        <v>20181</v>
      </c>
      <c r="Z914" s="5" t="s">
        <v>4009</v>
      </c>
      <c r="AA914" s="5">
        <f>IF(ActividadesCom[[#This Row],[NIVEL 4]]&lt;&gt;0,VLOOKUP(ActividadesCom[[#This Row],[NIVEL 4]],Catálogo!A:B,2,FALSE),"")</f>
        <v>3</v>
      </c>
      <c r="AB914" s="5">
        <v>1</v>
      </c>
      <c r="AC914" s="6" t="s">
        <v>116</v>
      </c>
      <c r="AD914" s="5">
        <v>20163</v>
      </c>
      <c r="AE914" s="5" t="s">
        <v>4010</v>
      </c>
      <c r="AF914" s="5">
        <f>IF(ActividadesCom[[#This Row],[NIVEL 5]]&lt;&gt;0,VLOOKUP(ActividadesCom[[#This Row],[NIVEL 5]],Catálogo!A:B,2,FALSE),"")</f>
        <v>2</v>
      </c>
      <c r="AG914" s="5">
        <v>1</v>
      </c>
      <c r="AH914" s="2"/>
      <c r="AI914" s="2"/>
    </row>
    <row r="915" spans="1:35" ht="30" hidden="1" customHeight="1" x14ac:dyDescent="0.25">
      <c r="A915" s="7">
        <v>15470126</v>
      </c>
      <c r="B915" s="97" t="str">
        <f>VLOOKUP(ActividadesCom[[#This Row],[NO. DE CONTROL]],'LISTADO ESTUDIANTES'!A:C,3,FALSE)</f>
        <v>MONTES DE OCA REYES MARIA GUADALUPE</v>
      </c>
      <c r="C915" s="97" t="str">
        <f>VLOOKUP(ActividadesCom[[#This Row],[NO. DE CONTROL]],'LISTADO ESTUDIANTES'!A:B,2,FALSE)</f>
        <v>INGENIERIA INDUSTRIAL</v>
      </c>
      <c r="D915" s="18" t="str">
        <f>VLOOKUP(ActividadesCom[[#This Row],[NO. DE CONTROL]],'LISTADO ESTUDIANTES'!A:D,4,FALSE)</f>
        <v>BAJA</v>
      </c>
      <c r="E915" s="5">
        <f>SUM(ActividadesCom[[#This Row],[CRÉD. 1]],ActividadesCom[[#This Row],[CRÉD. 2]],ActividadesCom[[#This Row],[CRÉD. 3]],ActividadesCom[[#This Row],[CRÉD. 4]],ActividadesCom[[#This Row],[CRÉD. 5]])</f>
        <v>1</v>
      </c>
      <c r="F915" s="17">
        <f>IF(ActividadesCom[[#This Row],[ÚLTIMO SEMESTRE CON CRÉDITOS]]&gt;0,ROUND(AVERAGE(ActividadesCom[[#This Row],[VALOR NIVEL 5]],ActividadesCom[[#This Row],[VALOR NIVEL 4]],ActividadesCom[[#This Row],[VALOR NIVEL 3]],ActividadesCom[[#This Row],[VALOR NIVEL 2]],ActividadesCom[[#This Row],[VALOR NIVEL 1]]),0),"")</f>
        <v>2</v>
      </c>
      <c r="G915" s="5" t="str">
        <f>IF(ActividadesCom[[#This Row],[PROMEDIO]]="","",IF(ActividadesCom[[#This Row],[PROMEDIO]]&gt;=4,"EXCELENTE",IF(ActividadesCom[[#This Row],[PROMEDIO]]&gt;=3,"NOTABLE",IF(ActividadesCom[[#This Row],[PROMEDIO]]&gt;=2,"BUENO",IF(ActividadesCom[[#This Row],[PROMEDIO]]=1,"SUFICIENTE","")))))</f>
        <v>BUENO</v>
      </c>
      <c r="H915" s="5">
        <f>MAX(ActividadesCom[[#This Row],[PERÍODO 1]],ActividadesCom[[#This Row],[PERÍODO 2]],ActividadesCom[[#This Row],[PERÍODO 3]],ActividadesCom[[#This Row],[PERÍODO 4]],ActividadesCom[[#This Row],[PERÍODO 5]])</f>
        <v>20153</v>
      </c>
      <c r="I915" s="10" t="s">
        <v>9</v>
      </c>
      <c r="J915" s="5">
        <v>20153</v>
      </c>
      <c r="K915" s="5" t="s">
        <v>4010</v>
      </c>
      <c r="L915" s="5">
        <f>IF(ActividadesCom[[#This Row],[NIVEL 1]]&lt;&gt;0,VLOOKUP(ActividadesCom[[#This Row],[NIVEL 1]],Catálogo!A:B,2,FALSE),"")</f>
        <v>2</v>
      </c>
      <c r="M915" s="5">
        <v>1</v>
      </c>
      <c r="N915" s="6"/>
      <c r="O915" s="5"/>
      <c r="P915" s="5"/>
      <c r="Q915" s="5" t="str">
        <f>IF(ActividadesCom[[#This Row],[NIVEL 2]]&lt;&gt;0,VLOOKUP(ActividadesCom[[#This Row],[NIVEL 2]],Catálogo!A:B,2,FALSE),"")</f>
        <v/>
      </c>
      <c r="R915" s="5"/>
      <c r="S915" s="6"/>
      <c r="T915" s="5"/>
      <c r="U915" s="5"/>
      <c r="V915" s="5" t="str">
        <f>IF(ActividadesCom[[#This Row],[NIVEL 3]]&lt;&gt;0,VLOOKUP(ActividadesCom[[#This Row],[NIVEL 3]],Catálogo!A:B,2,FALSE),"")</f>
        <v/>
      </c>
      <c r="W915" s="5"/>
      <c r="X915" s="6"/>
      <c r="Y915" s="5"/>
      <c r="Z915" s="5"/>
      <c r="AA915" s="5" t="str">
        <f>IF(ActividadesCom[[#This Row],[NIVEL 4]]&lt;&gt;0,VLOOKUP(ActividadesCom[[#This Row],[NIVEL 4]],Catálogo!A:B,2,FALSE),"")</f>
        <v/>
      </c>
      <c r="AB915" s="5"/>
      <c r="AC915" s="6"/>
      <c r="AD915" s="5"/>
      <c r="AE915" s="5"/>
      <c r="AF915" s="5" t="str">
        <f>IF(ActividadesCom[[#This Row],[NIVEL 5]]&lt;&gt;0,VLOOKUP(ActividadesCom[[#This Row],[NIVEL 5]],Catálogo!A:B,2,FALSE),"")</f>
        <v/>
      </c>
      <c r="AG915" s="5"/>
      <c r="AH915" s="2"/>
      <c r="AI915" s="2"/>
    </row>
    <row r="916" spans="1:35" ht="30" hidden="1" customHeight="1" x14ac:dyDescent="0.25">
      <c r="A916" s="7">
        <v>15470127</v>
      </c>
      <c r="B916" s="97" t="str">
        <f>VLOOKUP(ActividadesCom[[#This Row],[NO. DE CONTROL]],'LISTADO ESTUDIANTES'!A:C,3,FALSE)</f>
        <v>MANRRERO GARCIA MARÍA DE LOS ÁNGELES</v>
      </c>
      <c r="C916" s="97" t="str">
        <f>VLOOKUP(ActividadesCom[[#This Row],[NO. DE CONTROL]],'LISTADO ESTUDIANTES'!A:B,2,FALSE)</f>
        <v>INGENIERIA MECANICA</v>
      </c>
      <c r="D916" s="18" t="str">
        <f>VLOOKUP(ActividadesCom[[#This Row],[NO. DE CONTROL]],'LISTADO ESTUDIANTES'!A:D,4,FALSE)</f>
        <v>BAJA</v>
      </c>
      <c r="E916" s="5">
        <f>SUM(ActividadesCom[[#This Row],[CRÉD. 1]],ActividadesCom[[#This Row],[CRÉD. 2]],ActividadesCom[[#This Row],[CRÉD. 3]],ActividadesCom[[#This Row],[CRÉD. 4]],ActividadesCom[[#This Row],[CRÉD. 5]])</f>
        <v>5</v>
      </c>
      <c r="F916" s="17">
        <f>IF(ActividadesCom[[#This Row],[ÚLTIMO SEMESTRE CON CRÉDITOS]]&gt;0,ROUND(AVERAGE(ActividadesCom[[#This Row],[VALOR NIVEL 5]],ActividadesCom[[#This Row],[VALOR NIVEL 4]],ActividadesCom[[#This Row],[VALOR NIVEL 3]],ActividadesCom[[#This Row],[VALOR NIVEL 2]],ActividadesCom[[#This Row],[VALOR NIVEL 1]]),0),"")</f>
        <v>3</v>
      </c>
      <c r="G916" s="5" t="str">
        <f>IF(ActividadesCom[[#This Row],[PROMEDIO]]="","",IF(ActividadesCom[[#This Row],[PROMEDIO]]&gt;=4,"EXCELENTE",IF(ActividadesCom[[#This Row],[PROMEDIO]]&gt;=3,"NOTABLE",IF(ActividadesCom[[#This Row],[PROMEDIO]]&gt;=2,"BUENO",IF(ActividadesCom[[#This Row],[PROMEDIO]]=1,"SUFICIENTE","")))))</f>
        <v>NOTABLE</v>
      </c>
      <c r="H916" s="5">
        <f>MAX(ActividadesCom[[#This Row],[PERÍODO 1]],ActividadesCom[[#This Row],[PERÍODO 2]],ActividadesCom[[#This Row],[PERÍODO 3]],ActividadesCom[[#This Row],[PERÍODO 4]],ActividadesCom[[#This Row],[PERÍODO 5]])</f>
        <v>20181</v>
      </c>
      <c r="I916" s="6" t="s">
        <v>604</v>
      </c>
      <c r="J916" s="5">
        <v>20181</v>
      </c>
      <c r="K916" s="5" t="s">
        <v>4010</v>
      </c>
      <c r="L916" s="5">
        <f>IF(ActividadesCom[[#This Row],[NIVEL 1]]&lt;&gt;0,VLOOKUP(ActividadesCom[[#This Row],[NIVEL 1]],Catálogo!A:B,2,FALSE),"")</f>
        <v>2</v>
      </c>
      <c r="M916" s="5">
        <v>1</v>
      </c>
      <c r="N916" s="6" t="s">
        <v>605</v>
      </c>
      <c r="O916" s="5">
        <v>20181</v>
      </c>
      <c r="P916" s="5" t="s">
        <v>4010</v>
      </c>
      <c r="Q916" s="5">
        <f>IF(ActividadesCom[[#This Row],[NIVEL 2]]&lt;&gt;0,VLOOKUP(ActividadesCom[[#This Row],[NIVEL 2]],Catálogo!A:B,2,FALSE),"")</f>
        <v>2</v>
      </c>
      <c r="R916" s="11">
        <v>1</v>
      </c>
      <c r="S916" s="12" t="s">
        <v>606</v>
      </c>
      <c r="T916" s="11">
        <v>20153</v>
      </c>
      <c r="U916" s="11" t="s">
        <v>4008</v>
      </c>
      <c r="V916" s="5">
        <f>IF(ActividadesCom[[#This Row],[NIVEL 3]]&lt;&gt;0,VLOOKUP(ActividadesCom[[#This Row],[NIVEL 3]],Catálogo!A:B,2,FALSE),"")</f>
        <v>4</v>
      </c>
      <c r="W916" s="11">
        <v>1</v>
      </c>
      <c r="X916" s="6" t="s">
        <v>403</v>
      </c>
      <c r="Y916" s="5">
        <v>20181</v>
      </c>
      <c r="Z916" s="5" t="s">
        <v>4009</v>
      </c>
      <c r="AA916" s="5">
        <f>IF(ActividadesCom[[#This Row],[NIVEL 4]]&lt;&gt;0,VLOOKUP(ActividadesCom[[#This Row],[NIVEL 4]],Catálogo!A:B,2,FALSE),"")</f>
        <v>3</v>
      </c>
      <c r="AB916" s="5">
        <v>1</v>
      </c>
      <c r="AC916" s="6" t="s">
        <v>42</v>
      </c>
      <c r="AD916" s="5">
        <v>20161</v>
      </c>
      <c r="AE916" s="5" t="s">
        <v>4008</v>
      </c>
      <c r="AF916" s="5">
        <f>IF(ActividadesCom[[#This Row],[NIVEL 5]]&lt;&gt;0,VLOOKUP(ActividadesCom[[#This Row],[NIVEL 5]],Catálogo!A:B,2,FALSE),"")</f>
        <v>4</v>
      </c>
      <c r="AG916" s="5">
        <v>1</v>
      </c>
      <c r="AH916" s="2"/>
      <c r="AI916" s="2"/>
    </row>
    <row r="917" spans="1:35" ht="30" hidden="1" customHeight="1" x14ac:dyDescent="0.25">
      <c r="A917" s="7">
        <v>15470128</v>
      </c>
      <c r="B917" s="97" t="str">
        <f>VLOOKUP(ActividadesCom[[#This Row],[NO. DE CONTROL]],'LISTADO ESTUDIANTES'!A:C,3,FALSE)</f>
        <v>HERNANDEZ BARRAGAN ANGEL DANIEL</v>
      </c>
      <c r="C917" s="97" t="str">
        <f>VLOOKUP(ActividadesCom[[#This Row],[NO. DE CONTROL]],'LISTADO ESTUDIANTES'!A:B,2,FALSE)</f>
        <v>INGENIERIA INDUSTRIAL</v>
      </c>
      <c r="D917" s="18" t="str">
        <f>VLOOKUP(ActividadesCom[[#This Row],[NO. DE CONTROL]],'LISTADO ESTUDIANTES'!A:D,4,FALSE)</f>
        <v>BAJA</v>
      </c>
      <c r="E917" s="5">
        <f>SUM(ActividadesCom[[#This Row],[CRÉD. 1]],ActividadesCom[[#This Row],[CRÉD. 2]],ActividadesCom[[#This Row],[CRÉD. 3]],ActividadesCom[[#This Row],[CRÉD. 4]],ActividadesCom[[#This Row],[CRÉD. 5]])</f>
        <v>6</v>
      </c>
      <c r="F917" s="17">
        <f>IF(ActividadesCom[[#This Row],[ÚLTIMO SEMESTRE CON CRÉDITOS]]&gt;0,ROUND(AVERAGE(ActividadesCom[[#This Row],[VALOR NIVEL 5]],ActividadesCom[[#This Row],[VALOR NIVEL 4]],ActividadesCom[[#This Row],[VALOR NIVEL 3]],ActividadesCom[[#This Row],[VALOR NIVEL 2]],ActividadesCom[[#This Row],[VALOR NIVEL 1]]),0),"")</f>
        <v>2</v>
      </c>
      <c r="G917" s="5" t="str">
        <f>IF(ActividadesCom[[#This Row],[PROMEDIO]]="","",IF(ActividadesCom[[#This Row],[PROMEDIO]]&gt;=4,"EXCELENTE",IF(ActividadesCom[[#This Row],[PROMEDIO]]&gt;=3,"NOTABLE",IF(ActividadesCom[[#This Row],[PROMEDIO]]&gt;=2,"BUENO",IF(ActividadesCom[[#This Row],[PROMEDIO]]=1,"SUFICIENTE","")))))</f>
        <v>BUENO</v>
      </c>
      <c r="H917" s="5">
        <f>MAX(ActividadesCom[[#This Row],[PERÍODO 1]],ActividadesCom[[#This Row],[PERÍODO 2]],ActividadesCom[[#This Row],[PERÍODO 3]],ActividadesCom[[#This Row],[PERÍODO 4]],ActividadesCom[[#This Row],[PERÍODO 5]])</f>
        <v>20181</v>
      </c>
      <c r="I917" s="10" t="s">
        <v>493</v>
      </c>
      <c r="J917" s="5">
        <v>20173</v>
      </c>
      <c r="K917" s="5" t="s">
        <v>4010</v>
      </c>
      <c r="L917" s="5">
        <f>IF(ActividadesCom[[#This Row],[NIVEL 1]]&lt;&gt;0,VLOOKUP(ActividadesCom[[#This Row],[NIVEL 1]],Catálogo!A:B,2,FALSE),"")</f>
        <v>2</v>
      </c>
      <c r="M917" s="5">
        <v>1</v>
      </c>
      <c r="N917" s="6" t="s">
        <v>536</v>
      </c>
      <c r="O917" s="5">
        <v>20161</v>
      </c>
      <c r="P917" s="5" t="s">
        <v>4010</v>
      </c>
      <c r="Q917" s="5">
        <f>IF(ActividadesCom[[#This Row],[NIVEL 2]]&lt;&gt;0,VLOOKUP(ActividadesCom[[#This Row],[NIVEL 2]],Catálogo!A:B,2,FALSE),"")</f>
        <v>2</v>
      </c>
      <c r="R917" s="5">
        <v>1</v>
      </c>
      <c r="S917" s="6" t="s">
        <v>1048</v>
      </c>
      <c r="T917" s="5" t="s">
        <v>685</v>
      </c>
      <c r="U917" s="5" t="s">
        <v>4010</v>
      </c>
      <c r="V917" s="5">
        <f>IF(ActividadesCom[[#This Row],[NIVEL 3]]&lt;&gt;0,VLOOKUP(ActividadesCom[[#This Row],[NIVEL 3]],Catálogo!A:B,2,FALSE),"")</f>
        <v>2</v>
      </c>
      <c r="W917" s="5">
        <v>2</v>
      </c>
      <c r="X917" s="6" t="s">
        <v>519</v>
      </c>
      <c r="Y917" s="5">
        <v>20143</v>
      </c>
      <c r="Z917" s="5" t="s">
        <v>4010</v>
      </c>
      <c r="AA917" s="5">
        <f>IF(ActividadesCom[[#This Row],[NIVEL 4]]&lt;&gt;0,VLOOKUP(ActividadesCom[[#This Row],[NIVEL 4]],Catálogo!A:B,2,FALSE),"")</f>
        <v>2</v>
      </c>
      <c r="AB917" s="5">
        <v>1</v>
      </c>
      <c r="AC917" s="6" t="s">
        <v>133</v>
      </c>
      <c r="AD917" s="5">
        <v>20181</v>
      </c>
      <c r="AE917" s="5" t="s">
        <v>4010</v>
      </c>
      <c r="AF917" s="5">
        <f>IF(ActividadesCom[[#This Row],[NIVEL 5]]&lt;&gt;0,VLOOKUP(ActividadesCom[[#This Row],[NIVEL 5]],Catálogo!A:B,2,FALSE),"")</f>
        <v>2</v>
      </c>
      <c r="AG917" s="5">
        <v>1</v>
      </c>
      <c r="AH917" s="2"/>
      <c r="AI917" s="2"/>
    </row>
    <row r="918" spans="1:35" ht="30" hidden="1" customHeight="1" x14ac:dyDescent="0.25">
      <c r="A918" s="7">
        <v>15470129</v>
      </c>
      <c r="B918" s="97" t="str">
        <f>VLOOKUP(ActividadesCom[[#This Row],[NO. DE CONTROL]],'LISTADO ESTUDIANTES'!A:C,3,FALSE)</f>
        <v>CHABLE SALAVARRIA KEVIN ANDRES</v>
      </c>
      <c r="C918" s="97" t="str">
        <f>VLOOKUP(ActividadesCom[[#This Row],[NO. DE CONTROL]],'LISTADO ESTUDIANTES'!A:B,2,FALSE)</f>
        <v>INGENIERIA INDUSTRIAL</v>
      </c>
      <c r="D918" s="18" t="str">
        <f>VLOOKUP(ActividadesCom[[#This Row],[NO. DE CONTROL]],'LISTADO ESTUDIANTES'!A:D,4,FALSE)</f>
        <v>EGRESADO(A)</v>
      </c>
      <c r="E918" s="5">
        <f>SUM(ActividadesCom[[#This Row],[CRÉD. 1]],ActividadesCom[[#This Row],[CRÉD. 2]],ActividadesCom[[#This Row],[CRÉD. 3]],ActividadesCom[[#This Row],[CRÉD. 4]],ActividadesCom[[#This Row],[CRÉD. 5]])</f>
        <v>5</v>
      </c>
      <c r="F918" s="17">
        <f>IF(ActividadesCom[[#This Row],[ÚLTIMO SEMESTRE CON CRÉDITOS]]&gt;0,ROUND(AVERAGE(ActividadesCom[[#This Row],[VALOR NIVEL 5]],ActividadesCom[[#This Row],[VALOR NIVEL 4]],ActividadesCom[[#This Row],[VALOR NIVEL 3]],ActividadesCom[[#This Row],[VALOR NIVEL 2]],ActividadesCom[[#This Row],[VALOR NIVEL 1]]),0),"")</f>
        <v>2</v>
      </c>
      <c r="G918" s="5" t="str">
        <f>IF(ActividadesCom[[#This Row],[PROMEDIO]]="","",IF(ActividadesCom[[#This Row],[PROMEDIO]]&gt;=4,"EXCELENTE",IF(ActividadesCom[[#This Row],[PROMEDIO]]&gt;=3,"NOTABLE",IF(ActividadesCom[[#This Row],[PROMEDIO]]&gt;=2,"BUENO",IF(ActividadesCom[[#This Row],[PROMEDIO]]=1,"SUFICIENTE","")))))</f>
        <v>BUENO</v>
      </c>
      <c r="H918" s="5">
        <f>MAX(ActividadesCom[[#This Row],[PERÍODO 1]],ActividadesCom[[#This Row],[PERÍODO 2]],ActividadesCom[[#This Row],[PERÍODO 3]],ActividadesCom[[#This Row],[PERÍODO 4]],ActividadesCom[[#This Row],[PERÍODO 5]])</f>
        <v>20181</v>
      </c>
      <c r="I918" s="10" t="s">
        <v>9</v>
      </c>
      <c r="J918" s="5">
        <v>20153</v>
      </c>
      <c r="K918" s="5" t="s">
        <v>4010</v>
      </c>
      <c r="L918" s="5">
        <f>IF(ActividadesCom[[#This Row],[NIVEL 1]]&lt;&gt;0,VLOOKUP(ActividadesCom[[#This Row],[NIVEL 1]],Catálogo!A:B,2,FALSE),"")</f>
        <v>2</v>
      </c>
      <c r="M918" s="5">
        <v>1</v>
      </c>
      <c r="N918" s="6" t="s">
        <v>493</v>
      </c>
      <c r="O918" s="5">
        <v>20173</v>
      </c>
      <c r="P918" s="5" t="s">
        <v>4010</v>
      </c>
      <c r="Q918" s="5">
        <f>IF(ActividadesCom[[#This Row],[NIVEL 2]]&lt;&gt;0,VLOOKUP(ActividadesCom[[#This Row],[NIVEL 2]],Catálogo!A:B,2,FALSE),"")</f>
        <v>2</v>
      </c>
      <c r="R918" s="5">
        <v>1</v>
      </c>
      <c r="S918" s="6" t="s">
        <v>536</v>
      </c>
      <c r="T918" s="5">
        <v>20161</v>
      </c>
      <c r="U918" s="5" t="s">
        <v>4010</v>
      </c>
      <c r="V918" s="5">
        <f>IF(ActividadesCom[[#This Row],[NIVEL 3]]&lt;&gt;0,VLOOKUP(ActividadesCom[[#This Row],[NIVEL 3]],Catálogo!A:B,2,FALSE),"")</f>
        <v>2</v>
      </c>
      <c r="W918" s="5">
        <v>1</v>
      </c>
      <c r="X918" s="6" t="s">
        <v>133</v>
      </c>
      <c r="Y918" s="5">
        <v>20181</v>
      </c>
      <c r="Z918" s="5" t="s">
        <v>4010</v>
      </c>
      <c r="AA918" s="5">
        <f>IF(ActividadesCom[[#This Row],[NIVEL 4]]&lt;&gt;0,VLOOKUP(ActividadesCom[[#This Row],[NIVEL 4]],Catálogo!A:B,2,FALSE),"")</f>
        <v>2</v>
      </c>
      <c r="AB918" s="5">
        <v>1</v>
      </c>
      <c r="AC918" s="6" t="s">
        <v>116</v>
      </c>
      <c r="AD918" s="5">
        <v>20163</v>
      </c>
      <c r="AE918" s="5" t="s">
        <v>4010</v>
      </c>
      <c r="AF918" s="5">
        <f>IF(ActividadesCom[[#This Row],[NIVEL 5]]&lt;&gt;0,VLOOKUP(ActividadesCom[[#This Row],[NIVEL 5]],Catálogo!A:B,2,FALSE),"")</f>
        <v>2</v>
      </c>
      <c r="AG918" s="5">
        <v>1</v>
      </c>
      <c r="AH918" s="2"/>
      <c r="AI918" s="2"/>
    </row>
    <row r="919" spans="1:35" ht="30" customHeight="1" x14ac:dyDescent="0.25">
      <c r="A919" s="7">
        <v>15470130</v>
      </c>
      <c r="B919" s="97" t="str">
        <f>VLOOKUP(ActividadesCom[[#This Row],[NO. DE CONTROL]],'LISTADO ESTUDIANTES'!A:C,3,FALSE)</f>
        <v>GARCIA VALDIVIEZO EDUARDO</v>
      </c>
      <c r="C919" s="97" t="str">
        <f>VLOOKUP(ActividadesCom[[#This Row],[NO. DE CONTROL]],'LISTADO ESTUDIANTES'!A:B,2,FALSE)</f>
        <v>INGENIERIA INDUSTRIAL</v>
      </c>
      <c r="D919" s="18" t="str">
        <f>VLOOKUP(ActividadesCom[[#This Row],[NO. DE CONTROL]],'LISTADO ESTUDIANTES'!A:D,4,FALSE)</f>
        <v>ACTIVO(A)</v>
      </c>
      <c r="E919" s="5">
        <f>SUM(ActividadesCom[[#This Row],[CRÉD. 1]],ActividadesCom[[#This Row],[CRÉD. 2]],ActividadesCom[[#This Row],[CRÉD. 3]],ActividadesCom[[#This Row],[CRÉD. 4]],ActividadesCom[[#This Row],[CRÉD. 5]])</f>
        <v>3</v>
      </c>
      <c r="F919" s="17">
        <f>IF(ActividadesCom[[#This Row],[ÚLTIMO SEMESTRE CON CRÉDITOS]]&gt;0,ROUND(AVERAGE(ActividadesCom[[#This Row],[VALOR NIVEL 5]],ActividadesCom[[#This Row],[VALOR NIVEL 4]],ActividadesCom[[#This Row],[VALOR NIVEL 3]],ActividadesCom[[#This Row],[VALOR NIVEL 2]],ActividadesCom[[#This Row],[VALOR NIVEL 1]]),0),"")</f>
        <v>2</v>
      </c>
      <c r="G919" s="5" t="str">
        <f>IF(ActividadesCom[[#This Row],[PROMEDIO]]="","",IF(ActividadesCom[[#This Row],[PROMEDIO]]&gt;=4,"EXCELENTE",IF(ActividadesCom[[#This Row],[PROMEDIO]]&gt;=3,"NOTABLE",IF(ActividadesCom[[#This Row],[PROMEDIO]]&gt;=2,"BUENO",IF(ActividadesCom[[#This Row],[PROMEDIO]]=1,"SUFICIENTE","")))))</f>
        <v>BUENO</v>
      </c>
      <c r="H919" s="5">
        <f>MAX(ActividadesCom[[#This Row],[PERÍODO 1]],ActividadesCom[[#This Row],[PERÍODO 2]],ActividadesCom[[#This Row],[PERÍODO 3]],ActividadesCom[[#This Row],[PERÍODO 4]],ActividadesCom[[#This Row],[PERÍODO 5]])</f>
        <v>20201</v>
      </c>
      <c r="I919" s="10" t="s">
        <v>493</v>
      </c>
      <c r="J919" s="5">
        <v>20173</v>
      </c>
      <c r="K919" s="5" t="s">
        <v>4010</v>
      </c>
      <c r="L919" s="5">
        <f>IF(ActividadesCom[[#This Row],[NIVEL 1]]&lt;&gt;0,VLOOKUP(ActividadesCom[[#This Row],[NIVEL 1]],Catálogo!A:B,2,FALSE),"")</f>
        <v>2</v>
      </c>
      <c r="M919" s="5">
        <v>1</v>
      </c>
      <c r="N919" s="6" t="s">
        <v>536</v>
      </c>
      <c r="O919" s="5">
        <v>20161</v>
      </c>
      <c r="P919" s="5" t="s">
        <v>4010</v>
      </c>
      <c r="Q919" s="5">
        <f>IF(ActividadesCom[[#This Row],[NIVEL 2]]&lt;&gt;0,VLOOKUP(ActividadesCom[[#This Row],[NIVEL 2]],Catálogo!A:B,2,FALSE),"")</f>
        <v>2</v>
      </c>
      <c r="R919" s="5">
        <v>1</v>
      </c>
      <c r="S919" s="6"/>
      <c r="T919" s="5"/>
      <c r="U919" s="5"/>
      <c r="V919" s="5" t="str">
        <f>IF(ActividadesCom[[#This Row],[NIVEL 3]]&lt;&gt;0,VLOOKUP(ActividadesCom[[#This Row],[NIVEL 3]],Catálogo!A:B,2,FALSE),"")</f>
        <v/>
      </c>
      <c r="W919" s="5"/>
      <c r="X919" s="6"/>
      <c r="Y919" s="5"/>
      <c r="Z919" s="5"/>
      <c r="AA919" s="5" t="str">
        <f>IF(ActividadesCom[[#This Row],[NIVEL 4]]&lt;&gt;0,VLOOKUP(ActividadesCom[[#This Row],[NIVEL 4]],Catálogo!A:B,2,FALSE),"")</f>
        <v/>
      </c>
      <c r="AB919" s="5"/>
      <c r="AC919" s="6" t="s">
        <v>2181</v>
      </c>
      <c r="AD919" s="5">
        <v>20201</v>
      </c>
      <c r="AE919" s="5" t="s">
        <v>4009</v>
      </c>
      <c r="AF919" s="5">
        <f>IF(ActividadesCom[[#This Row],[NIVEL 5]]&lt;&gt;0,VLOOKUP(ActividadesCom[[#This Row],[NIVEL 5]],Catálogo!A:B,2,FALSE),"")</f>
        <v>3</v>
      </c>
      <c r="AG919" s="5">
        <v>1</v>
      </c>
      <c r="AH919" s="2"/>
      <c r="AI919" s="2"/>
    </row>
    <row r="920" spans="1:35" ht="30" hidden="1" customHeight="1" x14ac:dyDescent="0.25">
      <c r="A920" s="7">
        <v>15470131</v>
      </c>
      <c r="B920" s="97" t="str">
        <f>VLOOKUP(ActividadesCom[[#This Row],[NO. DE CONTROL]],'LISTADO ESTUDIANTES'!A:C,3,FALSE)</f>
        <v>HERNANDEZ JUAREZ JUAN MANUEL</v>
      </c>
      <c r="C920" s="97" t="str">
        <f>VLOOKUP(ActividadesCom[[#This Row],[NO. DE CONTROL]],'LISTADO ESTUDIANTES'!A:B,2,FALSE)</f>
        <v>INGENIERIA INDUSTRIAL</v>
      </c>
      <c r="D920" s="18" t="str">
        <f>VLOOKUP(ActividadesCom[[#This Row],[NO. DE CONTROL]],'LISTADO ESTUDIANTES'!A:D,4,FALSE)</f>
        <v>EGRESADO(A)</v>
      </c>
      <c r="E920" s="5">
        <f>SUM(ActividadesCom[[#This Row],[CRÉD. 1]],ActividadesCom[[#This Row],[CRÉD. 2]],ActividadesCom[[#This Row],[CRÉD. 3]],ActividadesCom[[#This Row],[CRÉD. 4]],ActividadesCom[[#This Row],[CRÉD. 5]])</f>
        <v>5</v>
      </c>
      <c r="F920" s="17">
        <f>IF(ActividadesCom[[#This Row],[ÚLTIMO SEMESTRE CON CRÉDITOS]]&gt;0,ROUND(AVERAGE(ActividadesCom[[#This Row],[VALOR NIVEL 5]],ActividadesCom[[#This Row],[VALOR NIVEL 4]],ActividadesCom[[#This Row],[VALOR NIVEL 3]],ActividadesCom[[#This Row],[VALOR NIVEL 2]],ActividadesCom[[#This Row],[VALOR NIVEL 1]]),0),"")</f>
        <v>3</v>
      </c>
      <c r="G920" s="5" t="str">
        <f>IF(ActividadesCom[[#This Row],[PROMEDIO]]="","",IF(ActividadesCom[[#This Row],[PROMEDIO]]&gt;=4,"EXCELENTE",IF(ActividadesCom[[#This Row],[PROMEDIO]]&gt;=3,"NOTABLE",IF(ActividadesCom[[#This Row],[PROMEDIO]]&gt;=2,"BUENO",IF(ActividadesCom[[#This Row],[PROMEDIO]]=1,"SUFICIENTE","")))))</f>
        <v>NOTABLE</v>
      </c>
      <c r="H920" s="5">
        <f>MAX(ActividadesCom[[#This Row],[PERÍODO 1]],ActividadesCom[[#This Row],[PERÍODO 2]],ActividadesCom[[#This Row],[PERÍODO 3]],ActividadesCom[[#This Row],[PERÍODO 4]],ActividadesCom[[#This Row],[PERÍODO 5]])</f>
        <v>20181</v>
      </c>
      <c r="I920" s="10" t="s">
        <v>9</v>
      </c>
      <c r="J920" s="5">
        <v>20153</v>
      </c>
      <c r="K920" s="5" t="s">
        <v>4010</v>
      </c>
      <c r="L920" s="5">
        <f>IF(ActividadesCom[[#This Row],[NIVEL 1]]&lt;&gt;0,VLOOKUP(ActividadesCom[[#This Row],[NIVEL 1]],Catálogo!A:B,2,FALSE),"")</f>
        <v>2</v>
      </c>
      <c r="M920" s="5">
        <v>1</v>
      </c>
      <c r="N920" s="6" t="s">
        <v>493</v>
      </c>
      <c r="O920" s="5">
        <v>20173</v>
      </c>
      <c r="P920" s="5" t="s">
        <v>4010</v>
      </c>
      <c r="Q920" s="5">
        <f>IF(ActividadesCom[[#This Row],[NIVEL 2]]&lt;&gt;0,VLOOKUP(ActividadesCom[[#This Row],[NIVEL 2]],Catálogo!A:B,2,FALSE),"")</f>
        <v>2</v>
      </c>
      <c r="R920" s="5">
        <v>1</v>
      </c>
      <c r="S920" s="6" t="s">
        <v>536</v>
      </c>
      <c r="T920" s="5">
        <v>20161</v>
      </c>
      <c r="U920" s="5" t="s">
        <v>4009</v>
      </c>
      <c r="V920" s="5">
        <f>IF(ActividadesCom[[#This Row],[NIVEL 3]]&lt;&gt;0,VLOOKUP(ActividadesCom[[#This Row],[NIVEL 3]],Catálogo!A:B,2,FALSE),"")</f>
        <v>3</v>
      </c>
      <c r="W920" s="5">
        <v>1</v>
      </c>
      <c r="X920" s="6" t="s">
        <v>518</v>
      </c>
      <c r="Y920" s="5">
        <v>20161</v>
      </c>
      <c r="Z920" s="5" t="s">
        <v>4009</v>
      </c>
      <c r="AA920" s="5">
        <f>IF(ActividadesCom[[#This Row],[NIVEL 4]]&lt;&gt;0,VLOOKUP(ActividadesCom[[#This Row],[NIVEL 4]],Catálogo!A:B,2,FALSE),"")</f>
        <v>3</v>
      </c>
      <c r="AB920" s="5">
        <v>1</v>
      </c>
      <c r="AC920" s="6" t="s">
        <v>133</v>
      </c>
      <c r="AD920" s="5">
        <v>20181</v>
      </c>
      <c r="AE920" s="5" t="s">
        <v>4009</v>
      </c>
      <c r="AF920" s="5">
        <f>IF(ActividadesCom[[#This Row],[NIVEL 5]]&lt;&gt;0,VLOOKUP(ActividadesCom[[#This Row],[NIVEL 5]],Catálogo!A:B,2,FALSE),"")</f>
        <v>3</v>
      </c>
      <c r="AG920" s="5">
        <v>1</v>
      </c>
      <c r="AH920" s="2"/>
      <c r="AI920" s="2"/>
    </row>
    <row r="921" spans="1:35" ht="30" hidden="1" customHeight="1" x14ac:dyDescent="0.25">
      <c r="A921" s="7">
        <v>15470132</v>
      </c>
      <c r="B921" s="97" t="str">
        <f>VLOOKUP(ActividadesCom[[#This Row],[NO. DE CONTROL]],'LISTADO ESTUDIANTES'!A:C,3,FALSE)</f>
        <v>SORIANO CARDOSO DIEGO ALEJANDRO</v>
      </c>
      <c r="C921" s="97" t="str">
        <f>VLOOKUP(ActividadesCom[[#This Row],[NO. DE CONTROL]],'LISTADO ESTUDIANTES'!A:B,2,FALSE)</f>
        <v>INGENIERIA INDUSTRIAL</v>
      </c>
      <c r="D921" s="18" t="str">
        <f>VLOOKUP(ActividadesCom[[#This Row],[NO. DE CONTROL]],'LISTADO ESTUDIANTES'!A:D,4,FALSE)</f>
        <v>EGRESADO(A)</v>
      </c>
      <c r="E921" s="5">
        <f>SUM(ActividadesCom[[#This Row],[CRÉD. 1]],ActividadesCom[[#This Row],[CRÉD. 2]],ActividadesCom[[#This Row],[CRÉD. 3]],ActividadesCom[[#This Row],[CRÉD. 4]],ActividadesCom[[#This Row],[CRÉD. 5]])</f>
        <v>5</v>
      </c>
      <c r="F921" s="17">
        <f>IF(ActividadesCom[[#This Row],[ÚLTIMO SEMESTRE CON CRÉDITOS]]&gt;0,ROUND(AVERAGE(ActividadesCom[[#This Row],[VALOR NIVEL 5]],ActividadesCom[[#This Row],[VALOR NIVEL 4]],ActividadesCom[[#This Row],[VALOR NIVEL 3]],ActividadesCom[[#This Row],[VALOR NIVEL 2]],ActividadesCom[[#This Row],[VALOR NIVEL 1]]),0),"")</f>
        <v>2</v>
      </c>
      <c r="G921" s="5" t="str">
        <f>IF(ActividadesCom[[#This Row],[PROMEDIO]]="","",IF(ActividadesCom[[#This Row],[PROMEDIO]]&gt;=4,"EXCELENTE",IF(ActividadesCom[[#This Row],[PROMEDIO]]&gt;=3,"NOTABLE",IF(ActividadesCom[[#This Row],[PROMEDIO]]&gt;=2,"BUENO",IF(ActividadesCom[[#This Row],[PROMEDIO]]=1,"SUFICIENTE","")))))</f>
        <v>BUENO</v>
      </c>
      <c r="H921" s="5">
        <f>MAX(ActividadesCom[[#This Row],[PERÍODO 1]],ActividadesCom[[#This Row],[PERÍODO 2]],ActividadesCom[[#This Row],[PERÍODO 3]],ActividadesCom[[#This Row],[PERÍODO 4]],ActividadesCom[[#This Row],[PERÍODO 5]])</f>
        <v>20173</v>
      </c>
      <c r="I921" s="10" t="s">
        <v>9</v>
      </c>
      <c r="J921" s="5">
        <v>20153</v>
      </c>
      <c r="K921" s="5" t="s">
        <v>4010</v>
      </c>
      <c r="L921" s="5">
        <f>IF(ActividadesCom[[#This Row],[NIVEL 1]]&lt;&gt;0,VLOOKUP(ActividadesCom[[#This Row],[NIVEL 1]],Catálogo!A:B,2,FALSE),"")</f>
        <v>2</v>
      </c>
      <c r="M921" s="5">
        <v>1</v>
      </c>
      <c r="N921" s="6"/>
      <c r="O921" s="5"/>
      <c r="P921" s="5"/>
      <c r="Q921" s="5" t="str">
        <f>IF(ActividadesCom[[#This Row],[NIVEL 2]]&lt;&gt;0,VLOOKUP(ActividadesCom[[#This Row],[NIVEL 2]],Catálogo!A:B,2,FALSE),"")</f>
        <v/>
      </c>
      <c r="R921" s="5"/>
      <c r="S921" s="6" t="s">
        <v>493</v>
      </c>
      <c r="T921" s="5">
        <v>20173</v>
      </c>
      <c r="U921" s="5" t="s">
        <v>4010</v>
      </c>
      <c r="V921" s="5">
        <f>IF(ActividadesCom[[#This Row],[NIVEL 3]]&lt;&gt;0,VLOOKUP(ActividadesCom[[#This Row],[NIVEL 3]],Catálogo!A:B,2,FALSE),"")</f>
        <v>2</v>
      </c>
      <c r="W921" s="5">
        <v>1</v>
      </c>
      <c r="X921" s="6" t="s">
        <v>536</v>
      </c>
      <c r="Y921" s="5">
        <v>20161</v>
      </c>
      <c r="Z921" s="5" t="s">
        <v>4009</v>
      </c>
      <c r="AA921" s="5">
        <f>IF(ActividadesCom[[#This Row],[NIVEL 4]]&lt;&gt;0,VLOOKUP(ActividadesCom[[#This Row],[NIVEL 4]],Catálogo!A:B,2,FALSE),"")</f>
        <v>3</v>
      </c>
      <c r="AB921" s="5">
        <v>1</v>
      </c>
      <c r="AC921" s="6" t="s">
        <v>4075</v>
      </c>
      <c r="AD921" s="5">
        <v>20153</v>
      </c>
      <c r="AE921" s="5" t="s">
        <v>4010</v>
      </c>
      <c r="AF921" s="5">
        <f>IF(ActividadesCom[[#This Row],[NIVEL 5]]&lt;&gt;0,VLOOKUP(ActividadesCom[[#This Row],[NIVEL 5]],Catálogo!A:B,2,FALSE),"")</f>
        <v>2</v>
      </c>
      <c r="AG921" s="5">
        <v>2</v>
      </c>
      <c r="AH921" s="2"/>
      <c r="AI921" s="2"/>
    </row>
    <row r="922" spans="1:35" ht="30" hidden="1" customHeight="1" x14ac:dyDescent="0.25">
      <c r="A922" s="7">
        <v>15470134</v>
      </c>
      <c r="B922" s="97" t="str">
        <f>VLOOKUP(ActividadesCom[[#This Row],[NO. DE CONTROL]],'LISTADO ESTUDIANTES'!A:C,3,FALSE)</f>
        <v>FRANCO CANCHE KEYDY AMARANTA</v>
      </c>
      <c r="C922" s="97" t="str">
        <f>VLOOKUP(ActividadesCom[[#This Row],[NO. DE CONTROL]],'LISTADO ESTUDIANTES'!A:B,2,FALSE)</f>
        <v>INGENIERIA AMBIENTAL</v>
      </c>
      <c r="D922" s="18" t="str">
        <f>VLOOKUP(ActividadesCom[[#This Row],[NO. DE CONTROL]],'LISTADO ESTUDIANTES'!A:D,4,FALSE)</f>
        <v>EGRESADO(A)</v>
      </c>
      <c r="E922" s="5">
        <f>SUM(ActividadesCom[[#This Row],[CRÉD. 1]],ActividadesCom[[#This Row],[CRÉD. 2]],ActividadesCom[[#This Row],[CRÉD. 3]],ActividadesCom[[#This Row],[CRÉD. 4]],ActividadesCom[[#This Row],[CRÉD. 5]])</f>
        <v>5</v>
      </c>
      <c r="F922" s="17">
        <f>IF(ActividadesCom[[#This Row],[ÚLTIMO SEMESTRE CON CRÉDITOS]]&gt;0,ROUND(AVERAGE(ActividadesCom[[#This Row],[VALOR NIVEL 5]],ActividadesCom[[#This Row],[VALOR NIVEL 4]],ActividadesCom[[#This Row],[VALOR NIVEL 3]],ActividadesCom[[#This Row],[VALOR NIVEL 2]],ActividadesCom[[#This Row],[VALOR NIVEL 1]]),0),"")</f>
        <v>2</v>
      </c>
      <c r="G922" s="5" t="str">
        <f>IF(ActividadesCom[[#This Row],[PROMEDIO]]="","",IF(ActividadesCom[[#This Row],[PROMEDIO]]&gt;=4,"EXCELENTE",IF(ActividadesCom[[#This Row],[PROMEDIO]]&gt;=3,"NOTABLE",IF(ActividadesCom[[#This Row],[PROMEDIO]]&gt;=2,"BUENO",IF(ActividadesCom[[#This Row],[PROMEDIO]]=1,"SUFICIENTE","")))))</f>
        <v>BUENO</v>
      </c>
      <c r="H922" s="5">
        <f>MAX(ActividadesCom[[#This Row],[PERÍODO 1]],ActividadesCom[[#This Row],[PERÍODO 2]],ActividadesCom[[#This Row],[PERÍODO 3]],ActividadesCom[[#This Row],[PERÍODO 4]],ActividadesCom[[#This Row],[PERÍODO 5]])</f>
        <v>20173</v>
      </c>
      <c r="I922" s="10" t="s">
        <v>496</v>
      </c>
      <c r="J922" s="5">
        <v>20173</v>
      </c>
      <c r="K922" s="5" t="s">
        <v>4010</v>
      </c>
      <c r="L922" s="5">
        <f>IF(ActividadesCom[[#This Row],[NIVEL 1]]&lt;&gt;0,VLOOKUP(ActividadesCom[[#This Row],[NIVEL 1]],Catálogo!A:B,2,FALSE),"")</f>
        <v>2</v>
      </c>
      <c r="M922" s="5">
        <v>1</v>
      </c>
      <c r="N922" s="6" t="s">
        <v>636</v>
      </c>
      <c r="O922" s="5">
        <v>20161</v>
      </c>
      <c r="P922" s="5" t="s">
        <v>4010</v>
      </c>
      <c r="Q922" s="5">
        <f>IF(ActividadesCom[[#This Row],[NIVEL 2]]&lt;&gt;0,VLOOKUP(ActividadesCom[[#This Row],[NIVEL 2]],Catálogo!A:B,2,FALSE),"")</f>
        <v>2</v>
      </c>
      <c r="R922" s="5">
        <v>1</v>
      </c>
      <c r="S922" s="6"/>
      <c r="T922" s="5"/>
      <c r="U922" s="5"/>
      <c r="V922" s="5" t="str">
        <f>IF(ActividadesCom[[#This Row],[NIVEL 3]]&lt;&gt;0,VLOOKUP(ActividadesCom[[#This Row],[NIVEL 3]],Catálogo!A:B,2,FALSE),"")</f>
        <v/>
      </c>
      <c r="W922" s="5"/>
      <c r="X922" s="6" t="s">
        <v>4</v>
      </c>
      <c r="Y922" s="5">
        <v>20161</v>
      </c>
      <c r="Z922" s="5" t="s">
        <v>4010</v>
      </c>
      <c r="AA922" s="5">
        <f>IF(ActividadesCom[[#This Row],[NIVEL 4]]&lt;&gt;0,VLOOKUP(ActividadesCom[[#This Row],[NIVEL 4]],Catálogo!A:B,2,FALSE),"")</f>
        <v>2</v>
      </c>
      <c r="AB922" s="5">
        <v>1</v>
      </c>
      <c r="AC922" s="6" t="s">
        <v>403</v>
      </c>
      <c r="AD922" s="5" t="s">
        <v>320</v>
      </c>
      <c r="AE922" s="5" t="s">
        <v>4010</v>
      </c>
      <c r="AF922" s="5">
        <f>IF(ActividadesCom[[#This Row],[NIVEL 5]]&lt;&gt;0,VLOOKUP(ActividadesCom[[#This Row],[NIVEL 5]],Catálogo!A:B,2,FALSE),"")</f>
        <v>2</v>
      </c>
      <c r="AG922" s="5">
        <v>2</v>
      </c>
      <c r="AH922" s="2"/>
      <c r="AI922" s="2"/>
    </row>
    <row r="923" spans="1:35" ht="30" hidden="1" customHeight="1" x14ac:dyDescent="0.25">
      <c r="A923" s="7">
        <v>15470136</v>
      </c>
      <c r="B923" s="97" t="str">
        <f>VLOOKUP(ActividadesCom[[#This Row],[NO. DE CONTROL]],'LISTADO ESTUDIANTES'!A:C,3,FALSE)</f>
        <v>CANCHE CAAMAL EUSEBIA GUADALUPE</v>
      </c>
      <c r="C923" s="97" t="str">
        <f>VLOOKUP(ActividadesCom[[#This Row],[NO. DE CONTROL]],'LISTADO ESTUDIANTES'!A:B,2,FALSE)</f>
        <v>INGENIERIA EN SISTEMAS COMPUTACIONALES</v>
      </c>
      <c r="D923" s="18" t="str">
        <f>VLOOKUP(ActividadesCom[[#This Row],[NO. DE CONTROL]],'LISTADO ESTUDIANTES'!A:D,4,FALSE)</f>
        <v>EGRESADO(A)</v>
      </c>
      <c r="E923" s="5">
        <f>SUM(ActividadesCom[[#This Row],[CRÉD. 1]],ActividadesCom[[#This Row],[CRÉD. 2]],ActividadesCom[[#This Row],[CRÉD. 3]],ActividadesCom[[#This Row],[CRÉD. 4]],ActividadesCom[[#This Row],[CRÉD. 5]])</f>
        <v>5</v>
      </c>
      <c r="F923" s="17">
        <f>IF(ActividadesCom[[#This Row],[ÚLTIMO SEMESTRE CON CRÉDITOS]]&gt;0,ROUND(AVERAGE(ActividadesCom[[#This Row],[VALOR NIVEL 5]],ActividadesCom[[#This Row],[VALOR NIVEL 4]],ActividadesCom[[#This Row],[VALOR NIVEL 3]],ActividadesCom[[#This Row],[VALOR NIVEL 2]],ActividadesCom[[#This Row],[VALOR NIVEL 1]]),0),"")</f>
        <v>2</v>
      </c>
      <c r="G923" s="5" t="str">
        <f>IF(ActividadesCom[[#This Row],[PROMEDIO]]="","",IF(ActividadesCom[[#This Row],[PROMEDIO]]&gt;=4,"EXCELENTE",IF(ActividadesCom[[#This Row],[PROMEDIO]]&gt;=3,"NOTABLE",IF(ActividadesCom[[#This Row],[PROMEDIO]]&gt;=2,"BUENO",IF(ActividadesCom[[#This Row],[PROMEDIO]]=1,"SUFICIENTE","")))))</f>
        <v>BUENO</v>
      </c>
      <c r="H923" s="5">
        <f>MAX(ActividadesCom[[#This Row],[PERÍODO 1]],ActividadesCom[[#This Row],[PERÍODO 2]],ActividadesCom[[#This Row],[PERÍODO 3]],ActividadesCom[[#This Row],[PERÍODO 4]],ActividadesCom[[#This Row],[PERÍODO 5]])</f>
        <v>20183</v>
      </c>
      <c r="I923" s="6" t="s">
        <v>243</v>
      </c>
      <c r="J923" s="5">
        <v>20161</v>
      </c>
      <c r="K923" s="5" t="s">
        <v>4010</v>
      </c>
      <c r="L923" s="5">
        <f>IF(ActividadesCom[[#This Row],[NIVEL 1]]&lt;&gt;0,VLOOKUP(ActividadesCom[[#This Row],[NIVEL 1]],Catálogo!A:B,2,FALSE),"")</f>
        <v>2</v>
      </c>
      <c r="M923" s="5">
        <v>1</v>
      </c>
      <c r="N923" s="6" t="s">
        <v>711</v>
      </c>
      <c r="O923" s="5">
        <v>20183</v>
      </c>
      <c r="P923" s="5" t="s">
        <v>4010</v>
      </c>
      <c r="Q923" s="5">
        <f>IF(ActividadesCom[[#This Row],[NIVEL 2]]&lt;&gt;0,VLOOKUP(ActividadesCom[[#This Row],[NIVEL 2]],Catálogo!A:B,2,FALSE),"")</f>
        <v>2</v>
      </c>
      <c r="R923" s="11">
        <v>1</v>
      </c>
      <c r="S923" s="12" t="s">
        <v>710</v>
      </c>
      <c r="T923" s="11">
        <v>20153</v>
      </c>
      <c r="U923" s="5" t="s">
        <v>4010</v>
      </c>
      <c r="V923" s="5">
        <f>IF(ActividadesCom[[#This Row],[NIVEL 3]]&lt;&gt;0,VLOOKUP(ActividadesCom[[#This Row],[NIVEL 3]],Catálogo!A:B,2,FALSE),"")</f>
        <v>2</v>
      </c>
      <c r="W923" s="11">
        <v>1</v>
      </c>
      <c r="X923" s="6" t="s">
        <v>714</v>
      </c>
      <c r="Y923" s="5">
        <v>20181</v>
      </c>
      <c r="Z923" s="5" t="s">
        <v>4010</v>
      </c>
      <c r="AA923" s="5">
        <f>IF(ActividadesCom[[#This Row],[NIVEL 4]]&lt;&gt;0,VLOOKUP(ActividadesCom[[#This Row],[NIVEL 4]],Catálogo!A:B,2,FALSE),"")</f>
        <v>2</v>
      </c>
      <c r="AB923" s="5">
        <v>1</v>
      </c>
      <c r="AC923" s="6" t="s">
        <v>665</v>
      </c>
      <c r="AD923" s="5">
        <v>20181</v>
      </c>
      <c r="AE923" s="5" t="s">
        <v>4010</v>
      </c>
      <c r="AF923" s="5">
        <f>IF(ActividadesCom[[#This Row],[NIVEL 5]]&lt;&gt;0,VLOOKUP(ActividadesCom[[#This Row],[NIVEL 5]],Catálogo!A:B,2,FALSE),"")</f>
        <v>2</v>
      </c>
      <c r="AG923" s="5">
        <v>1</v>
      </c>
      <c r="AH923" s="2"/>
      <c r="AI923" s="2"/>
    </row>
    <row r="924" spans="1:35" ht="30" hidden="1" customHeight="1" x14ac:dyDescent="0.25">
      <c r="A924" s="7">
        <v>15470137</v>
      </c>
      <c r="B924" s="97" t="str">
        <f>VLOOKUP(ActividadesCom[[#This Row],[NO. DE CONTROL]],'LISTADO ESTUDIANTES'!A:C,3,FALSE)</f>
        <v>CHE REQUENA CRISTINA GUADALUPE</v>
      </c>
      <c r="C924" s="97" t="str">
        <f>VLOOKUP(ActividadesCom[[#This Row],[NO. DE CONTROL]],'LISTADO ESTUDIANTES'!A:B,2,FALSE)</f>
        <v>INGENIERIA EN SISTEMAS COMPUTACIONALES</v>
      </c>
      <c r="D924" s="18" t="str">
        <f>VLOOKUP(ActividadesCom[[#This Row],[NO. DE CONTROL]],'LISTADO ESTUDIANTES'!A:D,4,FALSE)</f>
        <v>EGRESADO(A)</v>
      </c>
      <c r="E924" s="5">
        <f>SUM(ActividadesCom[[#This Row],[CRÉD. 1]],ActividadesCom[[#This Row],[CRÉD. 2]],ActividadesCom[[#This Row],[CRÉD. 3]],ActividadesCom[[#This Row],[CRÉD. 4]],ActividadesCom[[#This Row],[CRÉD. 5]])</f>
        <v>6</v>
      </c>
      <c r="F924" s="17">
        <f>IF(ActividadesCom[[#This Row],[ÚLTIMO SEMESTRE CON CRÉDITOS]]&gt;0,ROUND(AVERAGE(ActividadesCom[[#This Row],[VALOR NIVEL 5]],ActividadesCom[[#This Row],[VALOR NIVEL 4]],ActividadesCom[[#This Row],[VALOR NIVEL 3]],ActividadesCom[[#This Row],[VALOR NIVEL 2]],ActividadesCom[[#This Row],[VALOR NIVEL 1]]),0),"")</f>
        <v>2</v>
      </c>
      <c r="G924" s="5" t="str">
        <f>IF(ActividadesCom[[#This Row],[PROMEDIO]]="","",IF(ActividadesCom[[#This Row],[PROMEDIO]]&gt;=4,"EXCELENTE",IF(ActividadesCom[[#This Row],[PROMEDIO]]&gt;=3,"NOTABLE",IF(ActividadesCom[[#This Row],[PROMEDIO]]&gt;=2,"BUENO",IF(ActividadesCom[[#This Row],[PROMEDIO]]=1,"SUFICIENTE","")))))</f>
        <v>BUENO</v>
      </c>
      <c r="H924" s="5">
        <f>MAX(ActividadesCom[[#This Row],[PERÍODO 1]],ActividadesCom[[#This Row],[PERÍODO 2]],ActividadesCom[[#This Row],[PERÍODO 3]],ActividadesCom[[#This Row],[PERÍODO 4]],ActividadesCom[[#This Row],[PERÍODO 5]])</f>
        <v>20181</v>
      </c>
      <c r="I924" s="6" t="s">
        <v>243</v>
      </c>
      <c r="J924" s="5">
        <v>20161</v>
      </c>
      <c r="K924" s="5" t="s">
        <v>4010</v>
      </c>
      <c r="L924" s="5">
        <f>IF(ActividadesCom[[#This Row],[NIVEL 1]]&lt;&gt;0,VLOOKUP(ActividadesCom[[#This Row],[NIVEL 1]],Catálogo!A:B,2,FALSE),"")</f>
        <v>2</v>
      </c>
      <c r="M924" s="5">
        <v>1</v>
      </c>
      <c r="N924" s="6" t="s">
        <v>349</v>
      </c>
      <c r="O924" s="5">
        <v>20161</v>
      </c>
      <c r="P924" s="5" t="s">
        <v>4010</v>
      </c>
      <c r="Q924" s="5">
        <f>IF(ActividadesCom[[#This Row],[NIVEL 2]]&lt;&gt;0,VLOOKUP(ActividadesCom[[#This Row],[NIVEL 2]],Catálogo!A:B,2,FALSE),"")</f>
        <v>2</v>
      </c>
      <c r="R924" s="11">
        <v>1</v>
      </c>
      <c r="S924" s="12" t="s">
        <v>445</v>
      </c>
      <c r="T924" s="11">
        <v>20181</v>
      </c>
      <c r="U924" s="5" t="s">
        <v>4010</v>
      </c>
      <c r="V924" s="5">
        <f>IF(ActividadesCom[[#This Row],[NIVEL 3]]&lt;&gt;0,VLOOKUP(ActividadesCom[[#This Row],[NIVEL 3]],Catálogo!A:B,2,FALSE),"")</f>
        <v>2</v>
      </c>
      <c r="W924" s="11">
        <v>2</v>
      </c>
      <c r="X924" s="6" t="s">
        <v>521</v>
      </c>
      <c r="Y924" s="5">
        <v>20173</v>
      </c>
      <c r="Z924" s="5" t="s">
        <v>4010</v>
      </c>
      <c r="AA924" s="5">
        <f>IF(ActividadesCom[[#This Row],[NIVEL 4]]&lt;&gt;0,VLOOKUP(ActividadesCom[[#This Row],[NIVEL 4]],Catálogo!A:B,2,FALSE),"")</f>
        <v>2</v>
      </c>
      <c r="AB924" s="5">
        <v>1</v>
      </c>
      <c r="AC924" s="6" t="s">
        <v>32</v>
      </c>
      <c r="AD924" s="5">
        <v>20163</v>
      </c>
      <c r="AE924" s="5" t="s">
        <v>4010</v>
      </c>
      <c r="AF924" s="5">
        <f>IF(ActividadesCom[[#This Row],[NIVEL 5]]&lt;&gt;0,VLOOKUP(ActividadesCom[[#This Row],[NIVEL 5]],Catálogo!A:B,2,FALSE),"")</f>
        <v>2</v>
      </c>
      <c r="AG924" s="5">
        <v>1</v>
      </c>
      <c r="AH924" s="2"/>
      <c r="AI924" s="2"/>
    </row>
    <row r="925" spans="1:35" ht="30" hidden="1" customHeight="1" x14ac:dyDescent="0.25">
      <c r="A925" s="7">
        <v>15470138</v>
      </c>
      <c r="B925" s="97" t="str">
        <f>VLOOKUP(ActividadesCom[[#This Row],[NO. DE CONTROL]],'LISTADO ESTUDIANTES'!A:C,3,FALSE)</f>
        <v>LOPEZ ROQUIS AZUCENA DE LOS ANGELES</v>
      </c>
      <c r="C925" s="97" t="str">
        <f>VLOOKUP(ActividadesCom[[#This Row],[NO. DE CONTROL]],'LISTADO ESTUDIANTES'!A:B,2,FALSE)</f>
        <v>INGENIERIA EN SISTEMAS COMPUTACIONALES</v>
      </c>
      <c r="D925" s="18" t="str">
        <f>VLOOKUP(ActividadesCom[[#This Row],[NO. DE CONTROL]],'LISTADO ESTUDIANTES'!A:D,4,FALSE)</f>
        <v>EGRESADO(A)</v>
      </c>
      <c r="E925" s="5">
        <f>SUM(ActividadesCom[[#This Row],[CRÉD. 1]],ActividadesCom[[#This Row],[CRÉD. 2]],ActividadesCom[[#This Row],[CRÉD. 3]],ActividadesCom[[#This Row],[CRÉD. 4]],ActividadesCom[[#This Row],[CRÉD. 5]])</f>
        <v>5</v>
      </c>
      <c r="F925" s="17">
        <f>IF(ActividadesCom[[#This Row],[ÚLTIMO SEMESTRE CON CRÉDITOS]]&gt;0,ROUND(AVERAGE(ActividadesCom[[#This Row],[VALOR NIVEL 5]],ActividadesCom[[#This Row],[VALOR NIVEL 4]],ActividadesCom[[#This Row],[VALOR NIVEL 3]],ActividadesCom[[#This Row],[VALOR NIVEL 2]],ActividadesCom[[#This Row],[VALOR NIVEL 1]]),0),"")</f>
        <v>2</v>
      </c>
      <c r="G925" s="5" t="str">
        <f>IF(ActividadesCom[[#This Row],[PROMEDIO]]="","",IF(ActividadesCom[[#This Row],[PROMEDIO]]&gt;=4,"EXCELENTE",IF(ActividadesCom[[#This Row],[PROMEDIO]]&gt;=3,"NOTABLE",IF(ActividadesCom[[#This Row],[PROMEDIO]]&gt;=2,"BUENO",IF(ActividadesCom[[#This Row],[PROMEDIO]]=1,"SUFICIENTE","")))))</f>
        <v>BUENO</v>
      </c>
      <c r="H925" s="5">
        <f>MAX(ActividadesCom[[#This Row],[PERÍODO 1]],ActividadesCom[[#This Row],[PERÍODO 2]],ActividadesCom[[#This Row],[PERÍODO 3]],ActividadesCom[[#This Row],[PERÍODO 4]],ActividadesCom[[#This Row],[PERÍODO 5]])</f>
        <v>20193</v>
      </c>
      <c r="I925" s="6" t="s">
        <v>943</v>
      </c>
      <c r="J925" s="5">
        <v>20193</v>
      </c>
      <c r="K925" s="5" t="s">
        <v>4010</v>
      </c>
      <c r="L925" s="5">
        <f>IF(ActividadesCom[[#This Row],[NIVEL 1]]&lt;&gt;0,VLOOKUP(ActividadesCom[[#This Row],[NIVEL 1]],Catálogo!A:B,2,FALSE),"")</f>
        <v>2</v>
      </c>
      <c r="M925" s="5">
        <v>2</v>
      </c>
      <c r="N925" s="6" t="s">
        <v>715</v>
      </c>
      <c r="O925" s="5">
        <v>20181</v>
      </c>
      <c r="P925" s="5" t="s">
        <v>4010</v>
      </c>
      <c r="Q925" s="5">
        <f>IF(ActividadesCom[[#This Row],[NIVEL 2]]&lt;&gt;0,VLOOKUP(ActividadesCom[[#This Row],[NIVEL 2]],Catálogo!A:B,2,FALSE),"")</f>
        <v>2</v>
      </c>
      <c r="R925" s="11">
        <v>1</v>
      </c>
      <c r="S925" s="12" t="s">
        <v>958</v>
      </c>
      <c r="T925" s="11">
        <v>20181</v>
      </c>
      <c r="U925" s="5" t="s">
        <v>4010</v>
      </c>
      <c r="V925" s="5">
        <f>IF(ActividadesCom[[#This Row],[NIVEL 3]]&lt;&gt;0,VLOOKUP(ActividadesCom[[#This Row],[NIVEL 3]],Catálogo!A:B,2,FALSE),"")</f>
        <v>2</v>
      </c>
      <c r="W925" s="11">
        <v>1</v>
      </c>
      <c r="X925" s="6"/>
      <c r="Y925" s="5"/>
      <c r="Z925" s="5"/>
      <c r="AA925" s="5" t="str">
        <f>IF(ActividadesCom[[#This Row],[NIVEL 4]]&lt;&gt;0,VLOOKUP(ActividadesCom[[#This Row],[NIVEL 4]],Catálogo!A:B,2,FALSE),"")</f>
        <v/>
      </c>
      <c r="AB925" s="5"/>
      <c r="AC925" s="6" t="s">
        <v>615</v>
      </c>
      <c r="AD925" s="5">
        <v>20183</v>
      </c>
      <c r="AE925" s="5" t="s">
        <v>4010</v>
      </c>
      <c r="AF925" s="5">
        <f>IF(ActividadesCom[[#This Row],[NIVEL 5]]&lt;&gt;0,VLOOKUP(ActividadesCom[[#This Row],[NIVEL 5]],Catálogo!A:B,2,FALSE),"")</f>
        <v>2</v>
      </c>
      <c r="AG925" s="5">
        <v>1</v>
      </c>
      <c r="AH925" s="2"/>
      <c r="AI925" s="2"/>
    </row>
    <row r="926" spans="1:35" ht="30" hidden="1" customHeight="1" x14ac:dyDescent="0.25">
      <c r="A926" s="7">
        <v>15470139</v>
      </c>
      <c r="B926" s="97" t="str">
        <f>VLOOKUP(ActividadesCom[[#This Row],[NO. DE CONTROL]],'LISTADO ESTUDIANTES'!A:C,3,FALSE)</f>
        <v>PANTI LOPEZ LUIS GERARDO</v>
      </c>
      <c r="C926" s="97" t="str">
        <f>VLOOKUP(ActividadesCom[[#This Row],[NO. DE CONTROL]],'LISTADO ESTUDIANTES'!A:B,2,FALSE)</f>
        <v>INGENIERIA EN SISTEMAS COMPUTACIONALES</v>
      </c>
      <c r="D926" s="18" t="str">
        <f>VLOOKUP(ActividadesCom[[#This Row],[NO. DE CONTROL]],'LISTADO ESTUDIANTES'!A:D,4,FALSE)</f>
        <v>BAJA</v>
      </c>
      <c r="E926" s="5">
        <f>SUM(ActividadesCom[[#This Row],[CRÉD. 1]],ActividadesCom[[#This Row],[CRÉD. 2]],ActividadesCom[[#This Row],[CRÉD. 3]],ActividadesCom[[#This Row],[CRÉD. 4]],ActividadesCom[[#This Row],[CRÉD. 5]])</f>
        <v>0</v>
      </c>
      <c r="F926" s="17" t="str">
        <f>IF(ActividadesCom[[#This Row],[ÚLTIMO SEMESTRE CON CRÉDITOS]]&gt;0,ROUND(AVERAGE(ActividadesCom[[#This Row],[VALOR NIVEL 5]],ActividadesCom[[#This Row],[VALOR NIVEL 4]],ActividadesCom[[#This Row],[VALOR NIVEL 3]],ActividadesCom[[#This Row],[VALOR NIVEL 2]],ActividadesCom[[#This Row],[VALOR NIVEL 1]]),0),"")</f>
        <v/>
      </c>
      <c r="G926" s="5" t="str">
        <f>IF(ActividadesCom[[#This Row],[PROMEDIO]]="","",IF(ActividadesCom[[#This Row],[PROMEDIO]]&gt;=4,"EXCELENTE",IF(ActividadesCom[[#This Row],[PROMEDIO]]&gt;=3,"NOTABLE",IF(ActividadesCom[[#This Row],[PROMEDIO]]&gt;=2,"BUENO",IF(ActividadesCom[[#This Row],[PROMEDIO]]=1,"SUFICIENTE","")))))</f>
        <v/>
      </c>
      <c r="H926" s="5">
        <f>MAX(ActividadesCom[[#This Row],[PERÍODO 1]],ActividadesCom[[#This Row],[PERÍODO 2]],ActividadesCom[[#This Row],[PERÍODO 3]],ActividadesCom[[#This Row],[PERÍODO 4]],ActividadesCom[[#This Row],[PERÍODO 5]])</f>
        <v>0</v>
      </c>
      <c r="I926" s="6"/>
      <c r="J926" s="5"/>
      <c r="K926" s="5"/>
      <c r="L926" s="5" t="str">
        <f>IF(ActividadesCom[[#This Row],[NIVEL 1]]&lt;&gt;0,VLOOKUP(ActividadesCom[[#This Row],[NIVEL 1]],Catálogo!A:B,2,FALSE),"")</f>
        <v/>
      </c>
      <c r="M926" s="5"/>
      <c r="N926" s="6"/>
      <c r="O926" s="5"/>
      <c r="P926" s="5"/>
      <c r="Q926" s="5" t="str">
        <f>IF(ActividadesCom[[#This Row],[NIVEL 2]]&lt;&gt;0,VLOOKUP(ActividadesCom[[#This Row],[NIVEL 2]],Catálogo!A:B,2,FALSE),"")</f>
        <v/>
      </c>
      <c r="R926" s="11"/>
      <c r="S926" s="12"/>
      <c r="T926" s="11"/>
      <c r="U926" s="11"/>
      <c r="V926" s="5" t="str">
        <f>IF(ActividadesCom[[#This Row],[NIVEL 3]]&lt;&gt;0,VLOOKUP(ActividadesCom[[#This Row],[NIVEL 3]],Catálogo!A:B,2,FALSE),"")</f>
        <v/>
      </c>
      <c r="W926" s="11"/>
      <c r="X926" s="6"/>
      <c r="Y926" s="5"/>
      <c r="Z926" s="5"/>
      <c r="AA926" s="5" t="str">
        <f>IF(ActividadesCom[[#This Row],[NIVEL 4]]&lt;&gt;0,VLOOKUP(ActividadesCom[[#This Row],[NIVEL 4]],Catálogo!A:B,2,FALSE),"")</f>
        <v/>
      </c>
      <c r="AB926" s="5"/>
      <c r="AC926" s="6"/>
      <c r="AD926" s="5"/>
      <c r="AE926" s="5"/>
      <c r="AF926" s="5" t="str">
        <f>IF(ActividadesCom[[#This Row],[NIVEL 5]]&lt;&gt;0,VLOOKUP(ActividadesCom[[#This Row],[NIVEL 5]],Catálogo!A:B,2,FALSE),"")</f>
        <v/>
      </c>
      <c r="AG926" s="5"/>
      <c r="AH926" s="2"/>
      <c r="AI926" s="2"/>
    </row>
    <row r="927" spans="1:35" ht="30" hidden="1" customHeight="1" x14ac:dyDescent="0.25">
      <c r="A927" s="7">
        <v>15470140</v>
      </c>
      <c r="B927" s="97" t="str">
        <f>VLOOKUP(ActividadesCom[[#This Row],[NO. DE CONTROL]],'LISTADO ESTUDIANTES'!A:C,3,FALSE)</f>
        <v>CHAN PEREZ MARIA GUADALUPE</v>
      </c>
      <c r="C927" s="97" t="str">
        <f>VLOOKUP(ActividadesCom[[#This Row],[NO. DE CONTROL]],'LISTADO ESTUDIANTES'!A:B,2,FALSE)</f>
        <v>INGENIERIA EN SISTEMAS COMPUTACIONALES</v>
      </c>
      <c r="D927" s="18" t="str">
        <f>VLOOKUP(ActividadesCom[[#This Row],[NO. DE CONTROL]],'LISTADO ESTUDIANTES'!A:D,4,FALSE)</f>
        <v>BAJA</v>
      </c>
      <c r="E927" s="5">
        <f>SUM(ActividadesCom[[#This Row],[CRÉD. 1]],ActividadesCom[[#This Row],[CRÉD. 2]],ActividadesCom[[#This Row],[CRÉD. 3]],ActividadesCom[[#This Row],[CRÉD. 4]],ActividadesCom[[#This Row],[CRÉD. 5]])</f>
        <v>2</v>
      </c>
      <c r="F927" s="17">
        <f>IF(ActividadesCom[[#This Row],[ÚLTIMO SEMESTRE CON CRÉDITOS]]&gt;0,ROUND(AVERAGE(ActividadesCom[[#This Row],[VALOR NIVEL 5]],ActividadesCom[[#This Row],[VALOR NIVEL 4]],ActividadesCom[[#This Row],[VALOR NIVEL 3]],ActividadesCom[[#This Row],[VALOR NIVEL 2]],ActividadesCom[[#This Row],[VALOR NIVEL 1]]),0),"")</f>
        <v>2</v>
      </c>
      <c r="G927" s="5" t="str">
        <f>IF(ActividadesCom[[#This Row],[PROMEDIO]]="","",IF(ActividadesCom[[#This Row],[PROMEDIO]]&gt;=4,"EXCELENTE",IF(ActividadesCom[[#This Row],[PROMEDIO]]&gt;=3,"NOTABLE",IF(ActividadesCom[[#This Row],[PROMEDIO]]&gt;=2,"BUENO",IF(ActividadesCom[[#This Row],[PROMEDIO]]=1,"SUFICIENTE","")))))</f>
        <v>BUENO</v>
      </c>
      <c r="H927" s="5">
        <f>MAX(ActividadesCom[[#This Row],[PERÍODO 1]],ActividadesCom[[#This Row],[PERÍODO 2]],ActividadesCom[[#This Row],[PERÍODO 3]],ActividadesCom[[#This Row],[PERÍODO 4]],ActividadesCom[[#This Row],[PERÍODO 5]])</f>
        <v>20193</v>
      </c>
      <c r="I927" s="6" t="s">
        <v>1100</v>
      </c>
      <c r="J927" s="5">
        <v>20193</v>
      </c>
      <c r="K927" s="5" t="s">
        <v>4010</v>
      </c>
      <c r="L927" s="5">
        <f>IF(ActividadesCom[[#This Row],[NIVEL 1]]&lt;&gt;0,VLOOKUP(ActividadesCom[[#This Row],[NIVEL 1]],Catálogo!A:B,2,FALSE),"")</f>
        <v>2</v>
      </c>
      <c r="M927" s="5">
        <v>2</v>
      </c>
      <c r="N927" s="6"/>
      <c r="O927" s="5"/>
      <c r="P927" s="5"/>
      <c r="Q927" s="5" t="str">
        <f>IF(ActividadesCom[[#This Row],[NIVEL 2]]&lt;&gt;0,VLOOKUP(ActividadesCom[[#This Row],[NIVEL 2]],Catálogo!A:B,2,FALSE),"")</f>
        <v/>
      </c>
      <c r="R927" s="11"/>
      <c r="S927" s="12"/>
      <c r="T927" s="11"/>
      <c r="U927" s="11"/>
      <c r="V927" s="5" t="str">
        <f>IF(ActividadesCom[[#This Row],[NIVEL 3]]&lt;&gt;0,VLOOKUP(ActividadesCom[[#This Row],[NIVEL 3]],Catálogo!A:B,2,FALSE),"")</f>
        <v/>
      </c>
      <c r="W927" s="11"/>
      <c r="X927" s="6"/>
      <c r="Y927" s="5"/>
      <c r="Z927" s="5"/>
      <c r="AA927" s="5" t="str">
        <f>IF(ActividadesCom[[#This Row],[NIVEL 4]]&lt;&gt;0,VLOOKUP(ActividadesCom[[#This Row],[NIVEL 4]],Catálogo!A:B,2,FALSE),"")</f>
        <v/>
      </c>
      <c r="AB927" s="5"/>
      <c r="AC927" s="6"/>
      <c r="AD927" s="5"/>
      <c r="AE927" s="5"/>
      <c r="AF927" s="5" t="str">
        <f>IF(ActividadesCom[[#This Row],[NIVEL 5]]&lt;&gt;0,VLOOKUP(ActividadesCom[[#This Row],[NIVEL 5]],Catálogo!A:B,2,FALSE),"")</f>
        <v/>
      </c>
      <c r="AG927" s="5"/>
      <c r="AH927" s="2"/>
      <c r="AI927" s="2"/>
    </row>
    <row r="928" spans="1:35" ht="30" hidden="1" customHeight="1" x14ac:dyDescent="0.25">
      <c r="A928" s="7">
        <v>15470141</v>
      </c>
      <c r="B928" s="97" t="str">
        <f>VLOOKUP(ActividadesCom[[#This Row],[NO. DE CONTROL]],'LISTADO ESTUDIANTES'!A:C,3,FALSE)</f>
        <v>ESTRELLA LOPEZ MARCOS RUBEN</v>
      </c>
      <c r="C928" s="97" t="str">
        <f>VLOOKUP(ActividadesCom[[#This Row],[NO. DE CONTROL]],'LISTADO ESTUDIANTES'!A:B,2,FALSE)</f>
        <v>INGENIERIA EN SISTEMAS COMPUTACIONALES</v>
      </c>
      <c r="D928" s="18" t="str">
        <f>VLOOKUP(ActividadesCom[[#This Row],[NO. DE CONTROL]],'LISTADO ESTUDIANTES'!A:D,4,FALSE)</f>
        <v>BAJA</v>
      </c>
      <c r="E928" s="5">
        <f>SUM(ActividadesCom[[#This Row],[CRÉD. 1]],ActividadesCom[[#This Row],[CRÉD. 2]],ActividadesCom[[#This Row],[CRÉD. 3]],ActividadesCom[[#This Row],[CRÉD. 4]],ActividadesCom[[#This Row],[CRÉD. 5]])</f>
        <v>0</v>
      </c>
      <c r="F928" s="17" t="str">
        <f>IF(ActividadesCom[[#This Row],[ÚLTIMO SEMESTRE CON CRÉDITOS]]&gt;0,ROUND(AVERAGE(ActividadesCom[[#This Row],[VALOR NIVEL 5]],ActividadesCom[[#This Row],[VALOR NIVEL 4]],ActividadesCom[[#This Row],[VALOR NIVEL 3]],ActividadesCom[[#This Row],[VALOR NIVEL 2]],ActividadesCom[[#This Row],[VALOR NIVEL 1]]),0),"")</f>
        <v/>
      </c>
      <c r="G928" s="5" t="str">
        <f>IF(ActividadesCom[[#This Row],[PROMEDIO]]="","",IF(ActividadesCom[[#This Row],[PROMEDIO]]&gt;=4,"EXCELENTE",IF(ActividadesCom[[#This Row],[PROMEDIO]]&gt;=3,"NOTABLE",IF(ActividadesCom[[#This Row],[PROMEDIO]]&gt;=2,"BUENO",IF(ActividadesCom[[#This Row],[PROMEDIO]]=1,"SUFICIENTE","")))))</f>
        <v/>
      </c>
      <c r="H928" s="5">
        <f>MAX(ActividadesCom[[#This Row],[PERÍODO 1]],ActividadesCom[[#This Row],[PERÍODO 2]],ActividadesCom[[#This Row],[PERÍODO 3]],ActividadesCom[[#This Row],[PERÍODO 4]],ActividadesCom[[#This Row],[PERÍODO 5]])</f>
        <v>0</v>
      </c>
      <c r="I928" s="6"/>
      <c r="J928" s="5"/>
      <c r="K928" s="5"/>
      <c r="L928" s="5" t="str">
        <f>IF(ActividadesCom[[#This Row],[NIVEL 1]]&lt;&gt;0,VLOOKUP(ActividadesCom[[#This Row],[NIVEL 1]],Catálogo!A:B,2,FALSE),"")</f>
        <v/>
      </c>
      <c r="M928" s="5"/>
      <c r="N928" s="6"/>
      <c r="O928" s="5"/>
      <c r="P928" s="5"/>
      <c r="Q928" s="5" t="str">
        <f>IF(ActividadesCom[[#This Row],[NIVEL 2]]&lt;&gt;0,VLOOKUP(ActividadesCom[[#This Row],[NIVEL 2]],Catálogo!A:B,2,FALSE),"")</f>
        <v/>
      </c>
      <c r="R928" s="11"/>
      <c r="S928" s="12"/>
      <c r="T928" s="11"/>
      <c r="U928" s="11"/>
      <c r="V928" s="5" t="str">
        <f>IF(ActividadesCom[[#This Row],[NIVEL 3]]&lt;&gt;0,VLOOKUP(ActividadesCom[[#This Row],[NIVEL 3]],Catálogo!A:B,2,FALSE),"")</f>
        <v/>
      </c>
      <c r="W928" s="11"/>
      <c r="X928" s="6"/>
      <c r="Y928" s="5"/>
      <c r="Z928" s="5"/>
      <c r="AA928" s="5" t="str">
        <f>IF(ActividadesCom[[#This Row],[NIVEL 4]]&lt;&gt;0,VLOOKUP(ActividadesCom[[#This Row],[NIVEL 4]],Catálogo!A:B,2,FALSE),"")</f>
        <v/>
      </c>
      <c r="AB928" s="5"/>
      <c r="AC928" s="6"/>
      <c r="AD928" s="5"/>
      <c r="AE928" s="5"/>
      <c r="AF928" s="5" t="str">
        <f>IF(ActividadesCom[[#This Row],[NIVEL 5]]&lt;&gt;0,VLOOKUP(ActividadesCom[[#This Row],[NIVEL 5]],Catálogo!A:B,2,FALSE),"")</f>
        <v/>
      </c>
      <c r="AG928" s="5"/>
      <c r="AH928" s="2"/>
      <c r="AI928" s="2"/>
    </row>
    <row r="929" spans="1:35" ht="30" hidden="1" customHeight="1" x14ac:dyDescent="0.25">
      <c r="A929" s="7">
        <v>15470142</v>
      </c>
      <c r="B929" s="97" t="str">
        <f>VLOOKUP(ActividadesCom[[#This Row],[NO. DE CONTROL]],'LISTADO ESTUDIANTES'!A:C,3,FALSE)</f>
        <v>MAY LÓPEZ ELÍAS ALEJANDRO</v>
      </c>
      <c r="C929" s="97" t="str">
        <f>VLOOKUP(ActividadesCom[[#This Row],[NO. DE CONTROL]],'LISTADO ESTUDIANTES'!A:B,2,FALSE)</f>
        <v>INGENIERIA EN SISTEMAS COMPUTACIONALES</v>
      </c>
      <c r="D929" s="18" t="str">
        <f>VLOOKUP(ActividadesCom[[#This Row],[NO. DE CONTROL]],'LISTADO ESTUDIANTES'!A:D,4,FALSE)</f>
        <v>EGRESADO(A)</v>
      </c>
      <c r="E929" s="5">
        <f>SUM(ActividadesCom[[#This Row],[CRÉD. 1]],ActividadesCom[[#This Row],[CRÉD. 2]],ActividadesCom[[#This Row],[CRÉD. 3]],ActividadesCom[[#This Row],[CRÉD. 4]],ActividadesCom[[#This Row],[CRÉD. 5]])</f>
        <v>5</v>
      </c>
      <c r="F929" s="17">
        <f>IF(ActividadesCom[[#This Row],[ÚLTIMO SEMESTRE CON CRÉDITOS]]&gt;0,ROUND(AVERAGE(ActividadesCom[[#This Row],[VALOR NIVEL 5]],ActividadesCom[[#This Row],[VALOR NIVEL 4]],ActividadesCom[[#This Row],[VALOR NIVEL 3]],ActividadesCom[[#This Row],[VALOR NIVEL 2]],ActividadesCom[[#This Row],[VALOR NIVEL 1]]),0),"")</f>
        <v>2</v>
      </c>
      <c r="G929" s="5" t="str">
        <f>IF(ActividadesCom[[#This Row],[PROMEDIO]]="","",IF(ActividadesCom[[#This Row],[PROMEDIO]]&gt;=4,"EXCELENTE",IF(ActividadesCom[[#This Row],[PROMEDIO]]&gt;=3,"NOTABLE",IF(ActividadesCom[[#This Row],[PROMEDIO]]&gt;=2,"BUENO",IF(ActividadesCom[[#This Row],[PROMEDIO]]=1,"SUFICIENTE","")))))</f>
        <v>BUENO</v>
      </c>
      <c r="H929" s="5">
        <f>MAX(ActividadesCom[[#This Row],[PERÍODO 1]],ActividadesCom[[#This Row],[PERÍODO 2]],ActividadesCom[[#This Row],[PERÍODO 3]],ActividadesCom[[#This Row],[PERÍODO 4]],ActividadesCom[[#This Row],[PERÍODO 5]])</f>
        <v>20181</v>
      </c>
      <c r="I929" s="6" t="s">
        <v>445</v>
      </c>
      <c r="J929" s="5">
        <v>20181</v>
      </c>
      <c r="K929" s="5" t="s">
        <v>4010</v>
      </c>
      <c r="L929" s="5">
        <f>IF(ActividadesCom[[#This Row],[NIVEL 1]]&lt;&gt;0,VLOOKUP(ActividadesCom[[#This Row],[NIVEL 1]],Catálogo!A:B,2,FALSE),"")</f>
        <v>2</v>
      </c>
      <c r="M929" s="5">
        <v>2</v>
      </c>
      <c r="N929" s="6" t="s">
        <v>548</v>
      </c>
      <c r="O929" s="5">
        <v>20181</v>
      </c>
      <c r="P929" s="5" t="s">
        <v>4010</v>
      </c>
      <c r="Q929" s="5">
        <f>IF(ActividadesCom[[#This Row],[NIVEL 2]]&lt;&gt;0,VLOOKUP(ActividadesCom[[#This Row],[NIVEL 2]],Catálogo!A:B,2,FALSE),"")</f>
        <v>2</v>
      </c>
      <c r="R929" s="11">
        <v>1</v>
      </c>
      <c r="S929" s="12"/>
      <c r="T929" s="11"/>
      <c r="U929" s="11"/>
      <c r="V929" s="5" t="str">
        <f>IF(ActividadesCom[[#This Row],[NIVEL 3]]&lt;&gt;0,VLOOKUP(ActividadesCom[[#This Row],[NIVEL 3]],Catálogo!A:B,2,FALSE),"")</f>
        <v/>
      </c>
      <c r="W929" s="11"/>
      <c r="X929" s="6" t="s">
        <v>408</v>
      </c>
      <c r="Y929" s="5">
        <v>20171</v>
      </c>
      <c r="Z929" s="5" t="s">
        <v>4010</v>
      </c>
      <c r="AA929" s="5">
        <f>IF(ActividadesCom[[#This Row],[NIVEL 4]]&lt;&gt;0,VLOOKUP(ActividadesCom[[#This Row],[NIVEL 4]],Catálogo!A:B,2,FALSE),"")</f>
        <v>2</v>
      </c>
      <c r="AB929" s="5">
        <v>1</v>
      </c>
      <c r="AC929" s="6" t="s">
        <v>36</v>
      </c>
      <c r="AD929" s="5">
        <v>20163</v>
      </c>
      <c r="AE929" s="5" t="s">
        <v>4010</v>
      </c>
      <c r="AF929" s="5">
        <f>IF(ActividadesCom[[#This Row],[NIVEL 5]]&lt;&gt;0,VLOOKUP(ActividadesCom[[#This Row],[NIVEL 5]],Catálogo!A:B,2,FALSE),"")</f>
        <v>2</v>
      </c>
      <c r="AG929" s="5">
        <v>1</v>
      </c>
      <c r="AH929" s="2"/>
      <c r="AI929" s="2"/>
    </row>
    <row r="930" spans="1:35" ht="30" hidden="1" customHeight="1" x14ac:dyDescent="0.25">
      <c r="A930" s="7">
        <v>15470143</v>
      </c>
      <c r="B930" s="97" t="str">
        <f>VLOOKUP(ActividadesCom[[#This Row],[NO. DE CONTROL]],'LISTADO ESTUDIANTES'!A:C,3,FALSE)</f>
        <v>CU YAH SHEYLA MARIBI</v>
      </c>
      <c r="C930" s="97" t="str">
        <f>VLOOKUP(ActividadesCom[[#This Row],[NO. DE CONTROL]],'LISTADO ESTUDIANTES'!A:B,2,FALSE)</f>
        <v>INGENIERIA EN SISTEMAS COMPUTACIONALES</v>
      </c>
      <c r="D930" s="18" t="str">
        <f>VLOOKUP(ActividadesCom[[#This Row],[NO. DE CONTROL]],'LISTADO ESTUDIANTES'!A:D,4,FALSE)</f>
        <v>EGRESADO(A)</v>
      </c>
      <c r="E930" s="5">
        <f>SUM(ActividadesCom[[#This Row],[CRÉD. 1]],ActividadesCom[[#This Row],[CRÉD. 2]],ActividadesCom[[#This Row],[CRÉD. 3]],ActividadesCom[[#This Row],[CRÉD. 4]],ActividadesCom[[#This Row],[CRÉD. 5]])</f>
        <v>6</v>
      </c>
      <c r="F930" s="17">
        <f>IF(ActividadesCom[[#This Row],[ÚLTIMO SEMESTRE CON CRÉDITOS]]&gt;0,ROUND(AVERAGE(ActividadesCom[[#This Row],[VALOR NIVEL 5]],ActividadesCom[[#This Row],[VALOR NIVEL 4]],ActividadesCom[[#This Row],[VALOR NIVEL 3]],ActividadesCom[[#This Row],[VALOR NIVEL 2]],ActividadesCom[[#This Row],[VALOR NIVEL 1]]),0),"")</f>
        <v>2</v>
      </c>
      <c r="G930" s="5" t="str">
        <f>IF(ActividadesCom[[#This Row],[PROMEDIO]]="","",IF(ActividadesCom[[#This Row],[PROMEDIO]]&gt;=4,"EXCELENTE",IF(ActividadesCom[[#This Row],[PROMEDIO]]&gt;=3,"NOTABLE",IF(ActividadesCom[[#This Row],[PROMEDIO]]&gt;=2,"BUENO",IF(ActividadesCom[[#This Row],[PROMEDIO]]=1,"SUFICIENTE","")))))</f>
        <v>BUENO</v>
      </c>
      <c r="H930" s="5">
        <f>MAX(ActividadesCom[[#This Row],[PERÍODO 1]],ActividadesCom[[#This Row],[PERÍODO 2]],ActividadesCom[[#This Row],[PERÍODO 3]],ActividadesCom[[#This Row],[PERÍODO 4]],ActividadesCom[[#This Row],[PERÍODO 5]])</f>
        <v>20181</v>
      </c>
      <c r="I930" s="6" t="s">
        <v>445</v>
      </c>
      <c r="J930" s="5">
        <v>20181</v>
      </c>
      <c r="K930" s="5" t="s">
        <v>4010</v>
      </c>
      <c r="L930" s="5">
        <f>IF(ActividadesCom[[#This Row],[NIVEL 1]]&lt;&gt;0,VLOOKUP(ActividadesCom[[#This Row],[NIVEL 1]],Catálogo!A:B,2,FALSE),"")</f>
        <v>2</v>
      </c>
      <c r="M930" s="5">
        <v>2</v>
      </c>
      <c r="N930" s="6" t="s">
        <v>548</v>
      </c>
      <c r="O930" s="5">
        <v>20181</v>
      </c>
      <c r="P930" s="5" t="s">
        <v>4010</v>
      </c>
      <c r="Q930" s="5">
        <f>IF(ActividadesCom[[#This Row],[NIVEL 2]]&lt;&gt;0,VLOOKUP(ActividadesCom[[#This Row],[NIVEL 2]],Catálogo!A:B,2,FALSE),"")</f>
        <v>2</v>
      </c>
      <c r="R930" s="11">
        <v>1</v>
      </c>
      <c r="S930" s="12" t="s">
        <v>550</v>
      </c>
      <c r="T930" s="11">
        <v>20181</v>
      </c>
      <c r="U930" s="5" t="s">
        <v>4010</v>
      </c>
      <c r="V930" s="5">
        <f>IF(ActividadesCom[[#This Row],[NIVEL 3]]&lt;&gt;0,VLOOKUP(ActividadesCom[[#This Row],[NIVEL 3]],Catálogo!A:B,2,FALSE),"")</f>
        <v>2</v>
      </c>
      <c r="W930" s="11">
        <v>1</v>
      </c>
      <c r="X930" s="6" t="s">
        <v>521</v>
      </c>
      <c r="Y930" s="5">
        <v>20173</v>
      </c>
      <c r="Z930" s="5" t="s">
        <v>4010</v>
      </c>
      <c r="AA930" s="5">
        <f>IF(ActividadesCom[[#This Row],[NIVEL 4]]&lt;&gt;0,VLOOKUP(ActividadesCom[[#This Row],[NIVEL 4]],Catálogo!A:B,2,FALSE),"")</f>
        <v>2</v>
      </c>
      <c r="AB930" s="5">
        <v>1</v>
      </c>
      <c r="AC930" s="6" t="s">
        <v>406</v>
      </c>
      <c r="AD930" s="5">
        <v>20171</v>
      </c>
      <c r="AE930" s="5" t="s">
        <v>4010</v>
      </c>
      <c r="AF930" s="5">
        <f>IF(ActividadesCom[[#This Row],[NIVEL 5]]&lt;&gt;0,VLOOKUP(ActividadesCom[[#This Row],[NIVEL 5]],Catálogo!A:B,2,FALSE),"")</f>
        <v>2</v>
      </c>
      <c r="AG930" s="5">
        <v>1</v>
      </c>
      <c r="AH930" s="2"/>
      <c r="AI930" s="2"/>
    </row>
    <row r="931" spans="1:35" ht="30" hidden="1" customHeight="1" x14ac:dyDescent="0.25">
      <c r="A931" s="7">
        <v>15470144</v>
      </c>
      <c r="B931" s="97" t="str">
        <f>VLOOKUP(ActividadesCom[[#This Row],[NO. DE CONTROL]],'LISTADO ESTUDIANTES'!A:C,3,FALSE)</f>
        <v>SALAZAR LOPEZ MANUEL ALEJANDRO</v>
      </c>
      <c r="C931" s="97" t="str">
        <f>VLOOKUP(ActividadesCom[[#This Row],[NO. DE CONTROL]],'LISTADO ESTUDIANTES'!A:B,2,FALSE)</f>
        <v>INGENIERIA EN SISTEMAS COMPUTACIONALES</v>
      </c>
      <c r="D931" s="18" t="str">
        <f>VLOOKUP(ActividadesCom[[#This Row],[NO. DE CONTROL]],'LISTADO ESTUDIANTES'!A:D,4,FALSE)</f>
        <v>EGRESADO(A)</v>
      </c>
      <c r="E931" s="5">
        <f>SUM(ActividadesCom[[#This Row],[CRÉD. 1]],ActividadesCom[[#This Row],[CRÉD. 2]],ActividadesCom[[#This Row],[CRÉD. 3]],ActividadesCom[[#This Row],[CRÉD. 4]],ActividadesCom[[#This Row],[CRÉD. 5]])</f>
        <v>6</v>
      </c>
      <c r="F931" s="17">
        <f>IF(ActividadesCom[[#This Row],[ÚLTIMO SEMESTRE CON CRÉDITOS]]&gt;0,ROUND(AVERAGE(ActividadesCom[[#This Row],[VALOR NIVEL 5]],ActividadesCom[[#This Row],[VALOR NIVEL 4]],ActividadesCom[[#This Row],[VALOR NIVEL 3]],ActividadesCom[[#This Row],[VALOR NIVEL 2]],ActividadesCom[[#This Row],[VALOR NIVEL 1]]),0),"")</f>
        <v>2</v>
      </c>
      <c r="G931" s="5" t="str">
        <f>IF(ActividadesCom[[#This Row],[PROMEDIO]]="","",IF(ActividadesCom[[#This Row],[PROMEDIO]]&gt;=4,"EXCELENTE",IF(ActividadesCom[[#This Row],[PROMEDIO]]&gt;=3,"NOTABLE",IF(ActividadesCom[[#This Row],[PROMEDIO]]&gt;=2,"BUENO",IF(ActividadesCom[[#This Row],[PROMEDIO]]=1,"SUFICIENTE","")))))</f>
        <v>BUENO</v>
      </c>
      <c r="H931" s="5">
        <f>MAX(ActividadesCom[[#This Row],[PERÍODO 1]],ActividadesCom[[#This Row],[PERÍODO 2]],ActividadesCom[[#This Row],[PERÍODO 3]],ActividadesCom[[#This Row],[PERÍODO 4]],ActividadesCom[[#This Row],[PERÍODO 5]])</f>
        <v>20183</v>
      </c>
      <c r="I931" s="6" t="s">
        <v>962</v>
      </c>
      <c r="J931" s="5">
        <v>20181</v>
      </c>
      <c r="K931" s="5" t="s">
        <v>4010</v>
      </c>
      <c r="L931" s="5">
        <f>IF(ActividadesCom[[#This Row],[NIVEL 1]]&lt;&gt;0,VLOOKUP(ActividadesCom[[#This Row],[NIVEL 1]],Catálogo!A:B,2,FALSE),"")</f>
        <v>2</v>
      </c>
      <c r="M931" s="5">
        <v>2</v>
      </c>
      <c r="N931" s="6" t="s">
        <v>963</v>
      </c>
      <c r="O931" s="5">
        <v>20183</v>
      </c>
      <c r="P931" s="5" t="s">
        <v>4010</v>
      </c>
      <c r="Q931" s="5">
        <f>IF(ActividadesCom[[#This Row],[NIVEL 2]]&lt;&gt;0,VLOOKUP(ActividadesCom[[#This Row],[NIVEL 2]],Catálogo!A:B,2,FALSE),"")</f>
        <v>2</v>
      </c>
      <c r="R931" s="11">
        <v>1</v>
      </c>
      <c r="S931" s="12" t="s">
        <v>789</v>
      </c>
      <c r="T931" s="11">
        <v>20183</v>
      </c>
      <c r="U931" s="5" t="s">
        <v>4010</v>
      </c>
      <c r="V931" s="5">
        <f>IF(ActividadesCom[[#This Row],[NIVEL 3]]&lt;&gt;0,VLOOKUP(ActividadesCom[[#This Row],[NIVEL 3]],Catálogo!A:B,2,FALSE),"")</f>
        <v>2</v>
      </c>
      <c r="W931" s="11">
        <v>1</v>
      </c>
      <c r="X931" s="6" t="s">
        <v>720</v>
      </c>
      <c r="Y931" s="5">
        <v>20181</v>
      </c>
      <c r="Z931" s="5" t="s">
        <v>4010</v>
      </c>
      <c r="AA931" s="5">
        <f>IF(ActividadesCom[[#This Row],[NIVEL 4]]&lt;&gt;0,VLOOKUP(ActividadesCom[[#This Row],[NIVEL 4]],Catálogo!A:B,2,FALSE),"")</f>
        <v>2</v>
      </c>
      <c r="AB931" s="5">
        <v>1</v>
      </c>
      <c r="AC931" s="6" t="s">
        <v>25</v>
      </c>
      <c r="AD931" s="5">
        <v>20173</v>
      </c>
      <c r="AE931" s="5" t="s">
        <v>4010</v>
      </c>
      <c r="AF931" s="5">
        <f>IF(ActividadesCom[[#This Row],[NIVEL 5]]&lt;&gt;0,VLOOKUP(ActividadesCom[[#This Row],[NIVEL 5]],Catálogo!A:B,2,FALSE),"")</f>
        <v>2</v>
      </c>
      <c r="AG931" s="5">
        <v>1</v>
      </c>
      <c r="AH931" s="2"/>
      <c r="AI931" s="2"/>
    </row>
    <row r="932" spans="1:35" ht="30" hidden="1" customHeight="1" x14ac:dyDescent="0.25">
      <c r="A932" s="7">
        <v>15470145</v>
      </c>
      <c r="B932" s="97" t="str">
        <f>VLOOKUP(ActividadesCom[[#This Row],[NO. DE CONTROL]],'LISTADO ESTUDIANTES'!A:C,3,FALSE)</f>
        <v>REYES GONZALEZ RAUL ALFONSO</v>
      </c>
      <c r="C932" s="97" t="str">
        <f>VLOOKUP(ActividadesCom[[#This Row],[NO. DE CONTROL]],'LISTADO ESTUDIANTES'!A:B,2,FALSE)</f>
        <v>INGENIERIA EN SISTEMAS COMPUTACIONALES</v>
      </c>
      <c r="D932" s="18" t="str">
        <f>VLOOKUP(ActividadesCom[[#This Row],[NO. DE CONTROL]],'LISTADO ESTUDIANTES'!A:D,4,FALSE)</f>
        <v>BAJA</v>
      </c>
      <c r="E932" s="5">
        <f>SUM(ActividadesCom[[#This Row],[CRÉD. 1]],ActividadesCom[[#This Row],[CRÉD. 2]],ActividadesCom[[#This Row],[CRÉD. 3]],ActividadesCom[[#This Row],[CRÉD. 4]],ActividadesCom[[#This Row],[CRÉD. 5]])</f>
        <v>1</v>
      </c>
      <c r="F932" s="17">
        <f>IF(ActividadesCom[[#This Row],[ÚLTIMO SEMESTRE CON CRÉDITOS]]&gt;0,ROUND(AVERAGE(ActividadesCom[[#This Row],[VALOR NIVEL 5]],ActividadesCom[[#This Row],[VALOR NIVEL 4]],ActividadesCom[[#This Row],[VALOR NIVEL 3]],ActividadesCom[[#This Row],[VALOR NIVEL 2]],ActividadesCom[[#This Row],[VALOR NIVEL 1]]),0),"")</f>
        <v>3</v>
      </c>
      <c r="G932" s="5" t="str">
        <f>IF(ActividadesCom[[#This Row],[PROMEDIO]]="","",IF(ActividadesCom[[#This Row],[PROMEDIO]]&gt;=4,"EXCELENTE",IF(ActividadesCom[[#This Row],[PROMEDIO]]&gt;=3,"NOTABLE",IF(ActividadesCom[[#This Row],[PROMEDIO]]&gt;=2,"BUENO",IF(ActividadesCom[[#This Row],[PROMEDIO]]=1,"SUFICIENTE","")))))</f>
        <v>NOTABLE</v>
      </c>
      <c r="H932" s="5">
        <f>MAX(ActividadesCom[[#This Row],[PERÍODO 1]],ActividadesCom[[#This Row],[PERÍODO 2]],ActividadesCom[[#This Row],[PERÍODO 3]],ActividadesCom[[#This Row],[PERÍODO 4]],ActividadesCom[[#This Row],[PERÍODO 5]])</f>
        <v>20181</v>
      </c>
      <c r="I932" s="6"/>
      <c r="J932" s="5"/>
      <c r="K932" s="5"/>
      <c r="L932" s="5" t="str">
        <f>IF(ActividadesCom[[#This Row],[NIVEL 1]]&lt;&gt;0,VLOOKUP(ActividadesCom[[#This Row],[NIVEL 1]],Catálogo!A:B,2,FALSE),"")</f>
        <v/>
      </c>
      <c r="M932" s="5"/>
      <c r="N932" s="6"/>
      <c r="O932" s="5"/>
      <c r="P932" s="5"/>
      <c r="Q932" s="5" t="str">
        <f>IF(ActividadesCom[[#This Row],[NIVEL 2]]&lt;&gt;0,VLOOKUP(ActividadesCom[[#This Row],[NIVEL 2]],Catálogo!A:B,2,FALSE),"")</f>
        <v/>
      </c>
      <c r="R932" s="11"/>
      <c r="S932" s="12"/>
      <c r="T932" s="11"/>
      <c r="U932" s="11"/>
      <c r="V932" s="5" t="str">
        <f>IF(ActividadesCom[[#This Row],[NIVEL 3]]&lt;&gt;0,VLOOKUP(ActividadesCom[[#This Row],[NIVEL 3]],Catálogo!A:B,2,FALSE),"")</f>
        <v/>
      </c>
      <c r="W932" s="11"/>
      <c r="X932" s="6"/>
      <c r="Y932" s="5"/>
      <c r="Z932" s="5"/>
      <c r="AA932" s="5" t="str">
        <f>IF(ActividadesCom[[#This Row],[NIVEL 4]]&lt;&gt;0,VLOOKUP(ActividadesCom[[#This Row],[NIVEL 4]],Catálogo!A:B,2,FALSE),"")</f>
        <v/>
      </c>
      <c r="AB932" s="5"/>
      <c r="AC932" s="6" t="s">
        <v>27</v>
      </c>
      <c r="AD932" s="5">
        <v>20181</v>
      </c>
      <c r="AE932" s="5" t="s">
        <v>4009</v>
      </c>
      <c r="AF932" s="5">
        <f>IF(ActividadesCom[[#This Row],[NIVEL 5]]&lt;&gt;0,VLOOKUP(ActividadesCom[[#This Row],[NIVEL 5]],Catálogo!A:B,2,FALSE),"")</f>
        <v>3</v>
      </c>
      <c r="AG932" s="5">
        <v>1</v>
      </c>
      <c r="AH932" s="2"/>
      <c r="AI932" s="2"/>
    </row>
    <row r="933" spans="1:35" ht="30" hidden="1" customHeight="1" x14ac:dyDescent="0.25">
      <c r="A933" s="7">
        <v>15470146</v>
      </c>
      <c r="B933" s="97" t="str">
        <f>VLOOKUP(ActividadesCom[[#This Row],[NO. DE CONTROL]],'LISTADO ESTUDIANTES'!A:C,3,FALSE)</f>
        <v>PACHECO LUNA JOSE MANUEL</v>
      </c>
      <c r="C933" s="97" t="str">
        <f>VLOOKUP(ActividadesCom[[#This Row],[NO. DE CONTROL]],'LISTADO ESTUDIANTES'!A:B,2,FALSE)</f>
        <v>INGENIERIA EN SISTEMAS COMPUTACIONALES</v>
      </c>
      <c r="D933" s="18" t="str">
        <f>VLOOKUP(ActividadesCom[[#This Row],[NO. DE CONTROL]],'LISTADO ESTUDIANTES'!A:D,4,FALSE)</f>
        <v>BAJA</v>
      </c>
      <c r="E933" s="5">
        <f>SUM(ActividadesCom[[#This Row],[CRÉD. 1]],ActividadesCom[[#This Row],[CRÉD. 2]],ActividadesCom[[#This Row],[CRÉD. 3]],ActividadesCom[[#This Row],[CRÉD. 4]],ActividadesCom[[#This Row],[CRÉD. 5]])</f>
        <v>5</v>
      </c>
      <c r="F933" s="17">
        <f>IF(ActividadesCom[[#This Row],[ÚLTIMO SEMESTRE CON CRÉDITOS]]&gt;0,ROUND(AVERAGE(ActividadesCom[[#This Row],[VALOR NIVEL 5]],ActividadesCom[[#This Row],[VALOR NIVEL 4]],ActividadesCom[[#This Row],[VALOR NIVEL 3]],ActividadesCom[[#This Row],[VALOR NIVEL 2]],ActividadesCom[[#This Row],[VALOR NIVEL 1]]),0),"")</f>
        <v>2</v>
      </c>
      <c r="G933" s="5" t="str">
        <f>IF(ActividadesCom[[#This Row],[PROMEDIO]]="","",IF(ActividadesCom[[#This Row],[PROMEDIO]]&gt;=4,"EXCELENTE",IF(ActividadesCom[[#This Row],[PROMEDIO]]&gt;=3,"NOTABLE",IF(ActividadesCom[[#This Row],[PROMEDIO]]&gt;=2,"BUENO",IF(ActividadesCom[[#This Row],[PROMEDIO]]=1,"SUFICIENTE","")))))</f>
        <v>BUENO</v>
      </c>
      <c r="H933" s="5">
        <f>MAX(ActividadesCom[[#This Row],[PERÍODO 1]],ActividadesCom[[#This Row],[PERÍODO 2]],ActividadesCom[[#This Row],[PERÍODO 3]],ActividadesCom[[#This Row],[PERÍODO 4]],ActividadesCom[[#This Row],[PERÍODO 5]])</f>
        <v>20193</v>
      </c>
      <c r="I933" s="6" t="s">
        <v>1100</v>
      </c>
      <c r="J933" s="5">
        <v>20193</v>
      </c>
      <c r="K933" s="5" t="s">
        <v>4010</v>
      </c>
      <c r="L933" s="5">
        <f>IF(ActividadesCom[[#This Row],[NIVEL 1]]&lt;&gt;0,VLOOKUP(ActividadesCom[[#This Row],[NIVEL 1]],Catálogo!A:B,2,FALSE),"")</f>
        <v>2</v>
      </c>
      <c r="M933" s="5">
        <v>2</v>
      </c>
      <c r="N933" s="6"/>
      <c r="O933" s="5"/>
      <c r="P933" s="5"/>
      <c r="Q933" s="5" t="str">
        <f>IF(ActividadesCom[[#This Row],[NIVEL 2]]&lt;&gt;0,VLOOKUP(ActividadesCom[[#This Row],[NIVEL 2]],Catálogo!A:B,2,FALSE),"")</f>
        <v/>
      </c>
      <c r="R933" s="11"/>
      <c r="S933" s="12" t="s">
        <v>615</v>
      </c>
      <c r="T933" s="11">
        <v>20193</v>
      </c>
      <c r="U933" s="11" t="s">
        <v>4010</v>
      </c>
      <c r="V933" s="5">
        <f>IF(ActividadesCom[[#This Row],[NIVEL 3]]&lt;&gt;0,VLOOKUP(ActividadesCom[[#This Row],[NIVEL 3]],Catálogo!A:B,2,FALSE),"")</f>
        <v>2</v>
      </c>
      <c r="W933" s="11">
        <v>1</v>
      </c>
      <c r="X933" s="6" t="s">
        <v>27</v>
      </c>
      <c r="Y933" s="5">
        <v>20183</v>
      </c>
      <c r="Z933" s="5" t="s">
        <v>4010</v>
      </c>
      <c r="AA933" s="5">
        <f>IF(ActividadesCom[[#This Row],[NIVEL 4]]&lt;&gt;0,VLOOKUP(ActividadesCom[[#This Row],[NIVEL 4]],Catálogo!A:B,2,FALSE),"")</f>
        <v>2</v>
      </c>
      <c r="AB933" s="5">
        <v>1</v>
      </c>
      <c r="AC933" s="6" t="s">
        <v>27</v>
      </c>
      <c r="AD933" s="5">
        <v>20181</v>
      </c>
      <c r="AE933" s="5" t="s">
        <v>4010</v>
      </c>
      <c r="AF933" s="5">
        <f>IF(ActividadesCom[[#This Row],[NIVEL 5]]&lt;&gt;0,VLOOKUP(ActividadesCom[[#This Row],[NIVEL 5]],Catálogo!A:B,2,FALSE),"")</f>
        <v>2</v>
      </c>
      <c r="AG933" s="5">
        <v>1</v>
      </c>
      <c r="AH933" s="2"/>
      <c r="AI933" s="2"/>
    </row>
    <row r="934" spans="1:35" ht="30" customHeight="1" x14ac:dyDescent="0.25">
      <c r="A934" s="18">
        <v>15470147</v>
      </c>
      <c r="B934" s="97" t="str">
        <f>VLOOKUP(ActividadesCom[[#This Row],[NO. DE CONTROL]],'LISTADO ESTUDIANTES'!A:C,3,FALSE)</f>
        <v>PEREZ LIRA JORGE ALBERTO</v>
      </c>
      <c r="C934" s="97" t="str">
        <f>VLOOKUP(ActividadesCom[[#This Row],[NO. DE CONTROL]],'LISTADO ESTUDIANTES'!A:B,2,FALSE)</f>
        <v>INGENIERIA EN SISTEMAS COMPUTACIONALES</v>
      </c>
      <c r="D934" s="18" t="str">
        <f>VLOOKUP(ActividadesCom[[#This Row],[NO. DE CONTROL]],'LISTADO ESTUDIANTES'!A:D,4,FALSE)</f>
        <v>ACTIVO(A)</v>
      </c>
      <c r="E934" s="5">
        <f>SUM(ActividadesCom[[#This Row],[CRÉD. 1]],ActividadesCom[[#This Row],[CRÉD. 2]],ActividadesCom[[#This Row],[CRÉD. 3]],ActividadesCom[[#This Row],[CRÉD. 4]],ActividadesCom[[#This Row],[CRÉD. 5]])</f>
        <v>5</v>
      </c>
      <c r="F934" s="17">
        <f>IF(ActividadesCom[[#This Row],[ÚLTIMO SEMESTRE CON CRÉDITOS]]&gt;0,ROUND(AVERAGE(ActividadesCom[[#This Row],[VALOR NIVEL 5]],ActividadesCom[[#This Row],[VALOR NIVEL 4]],ActividadesCom[[#This Row],[VALOR NIVEL 3]],ActividadesCom[[#This Row],[VALOR NIVEL 2]],ActividadesCom[[#This Row],[VALOR NIVEL 1]]),0),"")</f>
        <v>3</v>
      </c>
      <c r="G934" s="5" t="str">
        <f>IF(ActividadesCom[[#This Row],[PROMEDIO]]="","",IF(ActividadesCom[[#This Row],[PROMEDIO]]&gt;=4,"EXCELENTE",IF(ActividadesCom[[#This Row],[PROMEDIO]]&gt;=3,"NOTABLE",IF(ActividadesCom[[#This Row],[PROMEDIO]]&gt;=2,"BUENO",IF(ActividadesCom[[#This Row],[PROMEDIO]]=1,"SUFICIENTE","")))))</f>
        <v>NOTABLE</v>
      </c>
      <c r="H934" s="5">
        <f>MAX(ActividadesCom[[#This Row],[PERÍODO 1]],ActividadesCom[[#This Row],[PERÍODO 2]],ActividadesCom[[#This Row],[PERÍODO 3]],ActividadesCom[[#This Row],[PERÍODO 4]],ActividadesCom[[#This Row],[PERÍODO 5]])</f>
        <v>20213</v>
      </c>
      <c r="I934" s="6" t="s">
        <v>4130</v>
      </c>
      <c r="J934" s="5">
        <v>20203</v>
      </c>
      <c r="K934" s="5" t="s">
        <v>4008</v>
      </c>
      <c r="L934" s="5">
        <f>IF(ActividadesCom[[#This Row],[NIVEL 1]]&lt;&gt;0,VLOOKUP(ActividadesCom[[#This Row],[NIVEL 1]],Catálogo!A:B,2,FALSE),"")</f>
        <v>4</v>
      </c>
      <c r="M934" s="5">
        <v>1</v>
      </c>
      <c r="N934" s="6" t="s">
        <v>4185</v>
      </c>
      <c r="O934" s="5">
        <v>20203</v>
      </c>
      <c r="P934" s="5" t="s">
        <v>4008</v>
      </c>
      <c r="Q934" s="5">
        <f>IF(ActividadesCom[[#This Row],[NIVEL 2]]&lt;&gt;0,VLOOKUP(ActividadesCom[[#This Row],[NIVEL 2]],Catálogo!A:B,2,FALSE),"")</f>
        <v>4</v>
      </c>
      <c r="R934" s="11">
        <v>1</v>
      </c>
      <c r="S934" s="12" t="s">
        <v>4462</v>
      </c>
      <c r="T934" s="11">
        <v>20213</v>
      </c>
      <c r="U934" s="11" t="s">
        <v>4009</v>
      </c>
      <c r="V934" s="5">
        <f>IF(ActividadesCom[[#This Row],[NIVEL 3]]&lt;&gt;0,VLOOKUP(ActividadesCom[[#This Row],[NIVEL 3]],Catálogo!A:B,2,FALSE),"")</f>
        <v>3</v>
      </c>
      <c r="W934" s="11">
        <v>1</v>
      </c>
      <c r="X934" s="6" t="s">
        <v>4509</v>
      </c>
      <c r="Y934" s="5">
        <v>20211</v>
      </c>
      <c r="Z934" s="5" t="s">
        <v>4008</v>
      </c>
      <c r="AA934" s="5">
        <f>IF(ActividadesCom[[#This Row],[NIVEL 4]]&lt;&gt;0,VLOOKUP(ActividadesCom[[#This Row],[NIVEL 4]],Catálogo!A:B,2,FALSE),"")</f>
        <v>4</v>
      </c>
      <c r="AB934" s="5">
        <v>1</v>
      </c>
      <c r="AC934" s="6" t="s">
        <v>4301</v>
      </c>
      <c r="AD934" s="5">
        <v>20203</v>
      </c>
      <c r="AE934" s="5" t="s">
        <v>4011</v>
      </c>
      <c r="AF934" s="5">
        <f>IF(ActividadesCom[[#This Row],[NIVEL 5]]&lt;&gt;0,VLOOKUP(ActividadesCom[[#This Row],[NIVEL 5]],Catálogo!A:B,2,FALSE),"")</f>
        <v>1</v>
      </c>
      <c r="AG934" s="5">
        <v>1</v>
      </c>
      <c r="AH934" s="2"/>
      <c r="AI934" s="2"/>
    </row>
    <row r="935" spans="1:35" ht="30" hidden="1" customHeight="1" x14ac:dyDescent="0.25">
      <c r="A935" s="7">
        <v>15470148</v>
      </c>
      <c r="B935" s="97" t="str">
        <f>VLOOKUP(ActividadesCom[[#This Row],[NO. DE CONTROL]],'LISTADO ESTUDIANTES'!A:C,3,FALSE)</f>
        <v>UC DORANTES SERGIO DAVID</v>
      </c>
      <c r="C935" s="97" t="str">
        <f>VLOOKUP(ActividadesCom[[#This Row],[NO. DE CONTROL]],'LISTADO ESTUDIANTES'!A:B,2,FALSE)</f>
        <v>INGENIERIA CIVIL</v>
      </c>
      <c r="D935" s="18" t="str">
        <f>VLOOKUP(ActividadesCom[[#This Row],[NO. DE CONTROL]],'LISTADO ESTUDIANTES'!A:D,4,FALSE)</f>
        <v>EGRESADO(A)</v>
      </c>
      <c r="E935" s="5">
        <f>SUM(ActividadesCom[[#This Row],[CRÉD. 1]],ActividadesCom[[#This Row],[CRÉD. 2]],ActividadesCom[[#This Row],[CRÉD. 3]],ActividadesCom[[#This Row],[CRÉD. 4]],ActividadesCom[[#This Row],[CRÉD. 5]])</f>
        <v>6</v>
      </c>
      <c r="F935" s="17">
        <f>IF(ActividadesCom[[#This Row],[ÚLTIMO SEMESTRE CON CRÉDITOS]]&gt;0,ROUND(AVERAGE(ActividadesCom[[#This Row],[VALOR NIVEL 5]],ActividadesCom[[#This Row],[VALOR NIVEL 4]],ActividadesCom[[#This Row],[VALOR NIVEL 3]],ActividadesCom[[#This Row],[VALOR NIVEL 2]],ActividadesCom[[#This Row],[VALOR NIVEL 1]]),0),"")</f>
        <v>2</v>
      </c>
      <c r="G935" s="5" t="str">
        <f>IF(ActividadesCom[[#This Row],[PROMEDIO]]="","",IF(ActividadesCom[[#This Row],[PROMEDIO]]&gt;=4,"EXCELENTE",IF(ActividadesCom[[#This Row],[PROMEDIO]]&gt;=3,"NOTABLE",IF(ActividadesCom[[#This Row],[PROMEDIO]]&gt;=2,"BUENO",IF(ActividadesCom[[#This Row],[PROMEDIO]]=1,"SUFICIENTE","")))))</f>
        <v>BUENO</v>
      </c>
      <c r="H935" s="5">
        <f>MAX(ActividadesCom[[#This Row],[PERÍODO 1]],ActividadesCom[[#This Row],[PERÍODO 2]],ActividadesCom[[#This Row],[PERÍODO 3]],ActividadesCom[[#This Row],[PERÍODO 4]],ActividadesCom[[#This Row],[PERÍODO 5]])</f>
        <v>20191</v>
      </c>
      <c r="I935" s="10" t="s">
        <v>918</v>
      </c>
      <c r="J935" s="5">
        <v>20191</v>
      </c>
      <c r="K935" s="5" t="s">
        <v>4010</v>
      </c>
      <c r="L935" s="5">
        <f>IF(ActividadesCom[[#This Row],[NIVEL 1]]&lt;&gt;0,VLOOKUP(ActividadesCom[[#This Row],[NIVEL 1]],Catálogo!A:B,2,FALSE),"")</f>
        <v>2</v>
      </c>
      <c r="M935" s="5">
        <v>1</v>
      </c>
      <c r="N935" s="6" t="s">
        <v>946</v>
      </c>
      <c r="O935" s="5">
        <v>20191</v>
      </c>
      <c r="P935" s="5" t="s">
        <v>4010</v>
      </c>
      <c r="Q935" s="5">
        <f>IF(ActividadesCom[[#This Row],[NIVEL 2]]&lt;&gt;0,VLOOKUP(ActividadesCom[[#This Row],[NIVEL 2]],Catálogo!A:B,2,FALSE),"")</f>
        <v>2</v>
      </c>
      <c r="R935" s="5">
        <v>1</v>
      </c>
      <c r="S935" s="6" t="s">
        <v>990</v>
      </c>
      <c r="T935" s="5">
        <v>20183</v>
      </c>
      <c r="U935" s="5" t="s">
        <v>4010</v>
      </c>
      <c r="V935" s="5">
        <f>IF(ActividadesCom[[#This Row],[NIVEL 3]]&lt;&gt;0,VLOOKUP(ActividadesCom[[#This Row],[NIVEL 3]],Catálogo!A:B,2,FALSE),"")</f>
        <v>2</v>
      </c>
      <c r="W935" s="5">
        <v>1</v>
      </c>
      <c r="X935" s="6" t="s">
        <v>2127</v>
      </c>
      <c r="Y935" s="5">
        <v>20171</v>
      </c>
      <c r="Z935" s="5" t="s">
        <v>4008</v>
      </c>
      <c r="AA935" s="5">
        <f>IF(ActividadesCom[[#This Row],[NIVEL 4]]&lt;&gt;0,VLOOKUP(ActividadesCom[[#This Row],[NIVEL 4]],Catálogo!A:B,2,FALSE),"")</f>
        <v>4</v>
      </c>
      <c r="AB935" s="5">
        <v>1</v>
      </c>
      <c r="AC935" s="6" t="s">
        <v>11</v>
      </c>
      <c r="AD935" s="5" t="s">
        <v>235</v>
      </c>
      <c r="AE935" s="5" t="s">
        <v>4010</v>
      </c>
      <c r="AF935" s="5">
        <f>IF(ActividadesCom[[#This Row],[NIVEL 5]]&lt;&gt;0,VLOOKUP(ActividadesCom[[#This Row],[NIVEL 5]],Catálogo!A:B,2,FALSE),"")</f>
        <v>2</v>
      </c>
      <c r="AG935" s="5">
        <v>2</v>
      </c>
      <c r="AH935" s="2"/>
      <c r="AI935" s="2"/>
    </row>
    <row r="936" spans="1:35" ht="30" hidden="1" customHeight="1" x14ac:dyDescent="0.25">
      <c r="A936" s="7">
        <v>15470149</v>
      </c>
      <c r="B936" s="97" t="str">
        <f>VLOOKUP(ActividadesCom[[#This Row],[NO. DE CONTROL]],'LISTADO ESTUDIANTES'!A:C,3,FALSE)</f>
        <v>RIVAS DOMINGUEZ TIRZO JESÚS</v>
      </c>
      <c r="C936" s="97" t="str">
        <f>VLOOKUP(ActividadesCom[[#This Row],[NO. DE CONTROL]],'LISTADO ESTUDIANTES'!A:B,2,FALSE)</f>
        <v>INGENIERIA EN SISTEMAS COMPUTACIONALES</v>
      </c>
      <c r="D936" s="18" t="str">
        <f>VLOOKUP(ActividadesCom[[#This Row],[NO. DE CONTROL]],'LISTADO ESTUDIANTES'!A:D,4,FALSE)</f>
        <v>EGRESADO(A)</v>
      </c>
      <c r="E936" s="5">
        <f>SUM(ActividadesCom[[#This Row],[CRÉD. 1]],ActividadesCom[[#This Row],[CRÉD. 2]],ActividadesCom[[#This Row],[CRÉD. 3]],ActividadesCom[[#This Row],[CRÉD. 4]],ActividadesCom[[#This Row],[CRÉD. 5]])</f>
        <v>5</v>
      </c>
      <c r="F936" s="17">
        <f>IF(ActividadesCom[[#This Row],[ÚLTIMO SEMESTRE CON CRÉDITOS]]&gt;0,ROUND(AVERAGE(ActividadesCom[[#This Row],[VALOR NIVEL 5]],ActividadesCom[[#This Row],[VALOR NIVEL 4]],ActividadesCom[[#This Row],[VALOR NIVEL 3]],ActividadesCom[[#This Row],[VALOR NIVEL 2]],ActividadesCom[[#This Row],[VALOR NIVEL 1]]),0),"")</f>
        <v>2</v>
      </c>
      <c r="G936" s="5" t="str">
        <f>IF(ActividadesCom[[#This Row],[PROMEDIO]]="","",IF(ActividadesCom[[#This Row],[PROMEDIO]]&gt;=4,"EXCELENTE",IF(ActividadesCom[[#This Row],[PROMEDIO]]&gt;=3,"NOTABLE",IF(ActividadesCom[[#This Row],[PROMEDIO]]&gt;=2,"BUENO",IF(ActividadesCom[[#This Row],[PROMEDIO]]=1,"SUFICIENTE","")))))</f>
        <v>BUENO</v>
      </c>
      <c r="H936" s="5">
        <f>MAX(ActividadesCom[[#This Row],[PERÍODO 1]],ActividadesCom[[#This Row],[PERÍODO 2]],ActividadesCom[[#This Row],[PERÍODO 3]],ActividadesCom[[#This Row],[PERÍODO 4]],ActividadesCom[[#This Row],[PERÍODO 5]])</f>
        <v>20191</v>
      </c>
      <c r="I936" s="6" t="s">
        <v>548</v>
      </c>
      <c r="J936" s="5">
        <v>20181</v>
      </c>
      <c r="K936" s="5" t="s">
        <v>4010</v>
      </c>
      <c r="L936" s="5">
        <f>IF(ActividadesCom[[#This Row],[NIVEL 1]]&lt;&gt;0,VLOOKUP(ActividadesCom[[#This Row],[NIVEL 1]],Catálogo!A:B,2,FALSE),"")</f>
        <v>2</v>
      </c>
      <c r="M936" s="5">
        <v>1</v>
      </c>
      <c r="N936" s="6" t="s">
        <v>550</v>
      </c>
      <c r="O936" s="5">
        <v>20181</v>
      </c>
      <c r="P936" s="5" t="s">
        <v>4010</v>
      </c>
      <c r="Q936" s="5">
        <f>IF(ActividadesCom[[#This Row],[NIVEL 2]]&lt;&gt;0,VLOOKUP(ActividadesCom[[#This Row],[NIVEL 2]],Catálogo!A:B,2,FALSE),"")</f>
        <v>2</v>
      </c>
      <c r="R936" s="11">
        <v>1</v>
      </c>
      <c r="S936" s="12" t="s">
        <v>942</v>
      </c>
      <c r="T936" s="11">
        <v>20191</v>
      </c>
      <c r="U936" s="5" t="s">
        <v>4010</v>
      </c>
      <c r="V936" s="5">
        <f>IF(ActividadesCom[[#This Row],[NIVEL 3]]&lt;&gt;0,VLOOKUP(ActividadesCom[[#This Row],[NIVEL 3]],Catálogo!A:B,2,FALSE),"")</f>
        <v>2</v>
      </c>
      <c r="W936" s="11">
        <v>1</v>
      </c>
      <c r="X936" s="6" t="s">
        <v>5</v>
      </c>
      <c r="Y936" s="5">
        <v>20163</v>
      </c>
      <c r="Z936" s="5" t="s">
        <v>4010</v>
      </c>
      <c r="AA936" s="5">
        <f>IF(ActividadesCom[[#This Row],[NIVEL 4]]&lt;&gt;0,VLOOKUP(ActividadesCom[[#This Row],[NIVEL 4]],Catálogo!A:B,2,FALSE),"")</f>
        <v>2</v>
      </c>
      <c r="AB936" s="5">
        <v>1</v>
      </c>
      <c r="AC936" s="6" t="s">
        <v>5</v>
      </c>
      <c r="AD936" s="5">
        <v>20171</v>
      </c>
      <c r="AE936" s="5" t="s">
        <v>4010</v>
      </c>
      <c r="AF936" s="5">
        <f>IF(ActividadesCom[[#This Row],[NIVEL 5]]&lt;&gt;0,VLOOKUP(ActividadesCom[[#This Row],[NIVEL 5]],Catálogo!A:B,2,FALSE),"")</f>
        <v>2</v>
      </c>
      <c r="AG936" s="5">
        <v>1</v>
      </c>
      <c r="AH936" s="2"/>
      <c r="AI936" s="2"/>
    </row>
    <row r="937" spans="1:35" ht="30" hidden="1" customHeight="1" x14ac:dyDescent="0.25">
      <c r="A937" s="7">
        <v>15470150</v>
      </c>
      <c r="B937" s="97" t="str">
        <f>VLOOKUP(ActividadesCom[[#This Row],[NO. DE CONTROL]],'LISTADO ESTUDIANTES'!A:C,3,FALSE)</f>
        <v>CAHUICH NOH GERALDINE</v>
      </c>
      <c r="C937" s="97" t="str">
        <f>VLOOKUP(ActividadesCom[[#This Row],[NO. DE CONTROL]],'LISTADO ESTUDIANTES'!A:B,2,FALSE)</f>
        <v>INGENIERIA EN SISTEMAS COMPUTACIONALES</v>
      </c>
      <c r="D937" s="18" t="str">
        <f>VLOOKUP(ActividadesCom[[#This Row],[NO. DE CONTROL]],'LISTADO ESTUDIANTES'!A:D,4,FALSE)</f>
        <v>BAJA</v>
      </c>
      <c r="E937" s="5">
        <f>SUM(ActividadesCom[[#This Row],[CRÉD. 1]],ActividadesCom[[#This Row],[CRÉD. 2]],ActividadesCom[[#This Row],[CRÉD. 3]],ActividadesCom[[#This Row],[CRÉD. 4]],ActividadesCom[[#This Row],[CRÉD. 5]])</f>
        <v>0</v>
      </c>
      <c r="F937" s="17" t="str">
        <f>IF(ActividadesCom[[#This Row],[ÚLTIMO SEMESTRE CON CRÉDITOS]]&gt;0,ROUND(AVERAGE(ActividadesCom[[#This Row],[VALOR NIVEL 5]],ActividadesCom[[#This Row],[VALOR NIVEL 4]],ActividadesCom[[#This Row],[VALOR NIVEL 3]],ActividadesCom[[#This Row],[VALOR NIVEL 2]],ActividadesCom[[#This Row],[VALOR NIVEL 1]]),0),"")</f>
        <v/>
      </c>
      <c r="G937" s="5" t="str">
        <f>IF(ActividadesCom[[#This Row],[PROMEDIO]]="","",IF(ActividadesCom[[#This Row],[PROMEDIO]]&gt;=4,"EXCELENTE",IF(ActividadesCom[[#This Row],[PROMEDIO]]&gt;=3,"NOTABLE",IF(ActividadesCom[[#This Row],[PROMEDIO]]&gt;=2,"BUENO",IF(ActividadesCom[[#This Row],[PROMEDIO]]=1,"SUFICIENTE","")))))</f>
        <v/>
      </c>
      <c r="H937" s="5">
        <f>MAX(ActividadesCom[[#This Row],[PERÍODO 1]],ActividadesCom[[#This Row],[PERÍODO 2]],ActividadesCom[[#This Row],[PERÍODO 3]],ActividadesCom[[#This Row],[PERÍODO 4]],ActividadesCom[[#This Row],[PERÍODO 5]])</f>
        <v>0</v>
      </c>
      <c r="I937" s="6"/>
      <c r="J937" s="5"/>
      <c r="K937" s="5"/>
      <c r="L937" s="5" t="str">
        <f>IF(ActividadesCom[[#This Row],[NIVEL 1]]&lt;&gt;0,VLOOKUP(ActividadesCom[[#This Row],[NIVEL 1]],Catálogo!A:B,2,FALSE),"")</f>
        <v/>
      </c>
      <c r="M937" s="5"/>
      <c r="N937" s="6"/>
      <c r="O937" s="5"/>
      <c r="P937" s="5"/>
      <c r="Q937" s="5" t="str">
        <f>IF(ActividadesCom[[#This Row],[NIVEL 2]]&lt;&gt;0,VLOOKUP(ActividadesCom[[#This Row],[NIVEL 2]],Catálogo!A:B,2,FALSE),"")</f>
        <v/>
      </c>
      <c r="R937" s="11"/>
      <c r="S937" s="12"/>
      <c r="T937" s="11"/>
      <c r="U937" s="11"/>
      <c r="V937" s="5" t="str">
        <f>IF(ActividadesCom[[#This Row],[NIVEL 3]]&lt;&gt;0,VLOOKUP(ActividadesCom[[#This Row],[NIVEL 3]],Catálogo!A:B,2,FALSE),"")</f>
        <v/>
      </c>
      <c r="W937" s="11"/>
      <c r="X937" s="6"/>
      <c r="Y937" s="5"/>
      <c r="Z937" s="5"/>
      <c r="AA937" s="5" t="str">
        <f>IF(ActividadesCom[[#This Row],[NIVEL 4]]&lt;&gt;0,VLOOKUP(ActividadesCom[[#This Row],[NIVEL 4]],Catálogo!A:B,2,FALSE),"")</f>
        <v/>
      </c>
      <c r="AB937" s="5"/>
      <c r="AC937" s="6"/>
      <c r="AD937" s="5"/>
      <c r="AE937" s="5"/>
      <c r="AF937" s="5" t="str">
        <f>IF(ActividadesCom[[#This Row],[NIVEL 5]]&lt;&gt;0,VLOOKUP(ActividadesCom[[#This Row],[NIVEL 5]],Catálogo!A:B,2,FALSE),"")</f>
        <v/>
      </c>
      <c r="AG937" s="5"/>
      <c r="AH937" s="2"/>
      <c r="AI937" s="2"/>
    </row>
    <row r="938" spans="1:35" ht="30" hidden="1" customHeight="1" x14ac:dyDescent="0.25">
      <c r="A938" s="7">
        <v>15470151</v>
      </c>
      <c r="B938" s="97" t="str">
        <f>VLOOKUP(ActividadesCom[[#This Row],[NO. DE CONTROL]],'LISTADO ESTUDIANTES'!A:C,3,FALSE)</f>
        <v>CANUL BARRERA CRISTIAN ARTURO</v>
      </c>
      <c r="C938" s="97" t="str">
        <f>VLOOKUP(ActividadesCom[[#This Row],[NO. DE CONTROL]],'LISTADO ESTUDIANTES'!A:B,2,FALSE)</f>
        <v>INGENIERIA EN SISTEMAS COMPUTACIONALES</v>
      </c>
      <c r="D938" s="18" t="str">
        <f>VLOOKUP(ActividadesCom[[#This Row],[NO. DE CONTROL]],'LISTADO ESTUDIANTES'!A:D,4,FALSE)</f>
        <v>BAJA</v>
      </c>
      <c r="E938" s="5">
        <f>SUM(ActividadesCom[[#This Row],[CRÉD. 1]],ActividadesCom[[#This Row],[CRÉD. 2]],ActividadesCom[[#This Row],[CRÉD. 3]],ActividadesCom[[#This Row],[CRÉD. 4]],ActividadesCom[[#This Row],[CRÉD. 5]])</f>
        <v>0</v>
      </c>
      <c r="F938" s="17" t="str">
        <f>IF(ActividadesCom[[#This Row],[ÚLTIMO SEMESTRE CON CRÉDITOS]]&gt;0,ROUND(AVERAGE(ActividadesCom[[#This Row],[VALOR NIVEL 5]],ActividadesCom[[#This Row],[VALOR NIVEL 4]],ActividadesCom[[#This Row],[VALOR NIVEL 3]],ActividadesCom[[#This Row],[VALOR NIVEL 2]],ActividadesCom[[#This Row],[VALOR NIVEL 1]]),0),"")</f>
        <v/>
      </c>
      <c r="G938" s="5" t="str">
        <f>IF(ActividadesCom[[#This Row],[PROMEDIO]]="","",IF(ActividadesCom[[#This Row],[PROMEDIO]]&gt;=4,"EXCELENTE",IF(ActividadesCom[[#This Row],[PROMEDIO]]&gt;=3,"NOTABLE",IF(ActividadesCom[[#This Row],[PROMEDIO]]&gt;=2,"BUENO",IF(ActividadesCom[[#This Row],[PROMEDIO]]=1,"SUFICIENTE","")))))</f>
        <v/>
      </c>
      <c r="H938" s="5">
        <f>MAX(ActividadesCom[[#This Row],[PERÍODO 1]],ActividadesCom[[#This Row],[PERÍODO 2]],ActividadesCom[[#This Row],[PERÍODO 3]],ActividadesCom[[#This Row],[PERÍODO 4]],ActividadesCom[[#This Row],[PERÍODO 5]])</f>
        <v>0</v>
      </c>
      <c r="I938" s="6"/>
      <c r="J938" s="5"/>
      <c r="K938" s="5"/>
      <c r="L938" s="5" t="str">
        <f>IF(ActividadesCom[[#This Row],[NIVEL 1]]&lt;&gt;0,VLOOKUP(ActividadesCom[[#This Row],[NIVEL 1]],Catálogo!A:B,2,FALSE),"")</f>
        <v/>
      </c>
      <c r="M938" s="5"/>
      <c r="N938" s="6"/>
      <c r="O938" s="5"/>
      <c r="P938" s="5"/>
      <c r="Q938" s="5" t="str">
        <f>IF(ActividadesCom[[#This Row],[NIVEL 2]]&lt;&gt;0,VLOOKUP(ActividadesCom[[#This Row],[NIVEL 2]],Catálogo!A:B,2,FALSE),"")</f>
        <v/>
      </c>
      <c r="R938" s="11"/>
      <c r="S938" s="12"/>
      <c r="T938" s="11"/>
      <c r="U938" s="11"/>
      <c r="V938" s="5" t="str">
        <f>IF(ActividadesCom[[#This Row],[NIVEL 3]]&lt;&gt;0,VLOOKUP(ActividadesCom[[#This Row],[NIVEL 3]],Catálogo!A:B,2,FALSE),"")</f>
        <v/>
      </c>
      <c r="W938" s="11"/>
      <c r="X938" s="6"/>
      <c r="Y938" s="5"/>
      <c r="Z938" s="5"/>
      <c r="AA938" s="5" t="str">
        <f>IF(ActividadesCom[[#This Row],[NIVEL 4]]&lt;&gt;0,VLOOKUP(ActividadesCom[[#This Row],[NIVEL 4]],Catálogo!A:B,2,FALSE),"")</f>
        <v/>
      </c>
      <c r="AB938" s="5"/>
      <c r="AC938" s="6"/>
      <c r="AD938" s="5"/>
      <c r="AE938" s="5"/>
      <c r="AF938" s="5" t="str">
        <f>IF(ActividadesCom[[#This Row],[NIVEL 5]]&lt;&gt;0,VLOOKUP(ActividadesCom[[#This Row],[NIVEL 5]],Catálogo!A:B,2,FALSE),"")</f>
        <v/>
      </c>
      <c r="AG938" s="5"/>
      <c r="AH938" s="2"/>
      <c r="AI938" s="2"/>
    </row>
    <row r="939" spans="1:35" ht="30" hidden="1" customHeight="1" x14ac:dyDescent="0.25">
      <c r="A939" s="7">
        <v>15470152</v>
      </c>
      <c r="B939" s="97" t="str">
        <f>VLOOKUP(ActividadesCom[[#This Row],[NO. DE CONTROL]],'LISTADO ESTUDIANTES'!A:C,3,FALSE)</f>
        <v>RIVERA ROJAS BRIAN GUADALUPE</v>
      </c>
      <c r="C939" s="97" t="str">
        <f>VLOOKUP(ActividadesCom[[#This Row],[NO. DE CONTROL]],'LISTADO ESTUDIANTES'!A:B,2,FALSE)</f>
        <v>INGENIERIA EN SISTEMAS COMPUTACIONALES</v>
      </c>
      <c r="D939" s="18" t="str">
        <f>VLOOKUP(ActividadesCom[[#This Row],[NO. DE CONTROL]],'LISTADO ESTUDIANTES'!A:D,4,FALSE)</f>
        <v>EGRESADO(A)</v>
      </c>
      <c r="E939" s="5">
        <f>SUM(ActividadesCom[[#This Row],[CRÉD. 1]],ActividadesCom[[#This Row],[CRÉD. 2]],ActividadesCom[[#This Row],[CRÉD. 3]],ActividadesCom[[#This Row],[CRÉD. 4]],ActividadesCom[[#This Row],[CRÉD. 5]])</f>
        <v>5</v>
      </c>
      <c r="F939" s="17">
        <f>IF(ActividadesCom[[#This Row],[ÚLTIMO SEMESTRE CON CRÉDITOS]]&gt;0,ROUND(AVERAGE(ActividadesCom[[#This Row],[VALOR NIVEL 5]],ActividadesCom[[#This Row],[VALOR NIVEL 4]],ActividadesCom[[#This Row],[VALOR NIVEL 3]],ActividadesCom[[#This Row],[VALOR NIVEL 2]],ActividadesCom[[#This Row],[VALOR NIVEL 1]]),0),"")</f>
        <v>2</v>
      </c>
      <c r="G939" s="5" t="str">
        <f>IF(ActividadesCom[[#This Row],[PROMEDIO]]="","",IF(ActividadesCom[[#This Row],[PROMEDIO]]&gt;=4,"EXCELENTE",IF(ActividadesCom[[#This Row],[PROMEDIO]]&gt;=3,"NOTABLE",IF(ActividadesCom[[#This Row],[PROMEDIO]]&gt;=2,"BUENO",IF(ActividadesCom[[#This Row],[PROMEDIO]]=1,"SUFICIENTE","")))))</f>
        <v>BUENO</v>
      </c>
      <c r="H939" s="5">
        <f>MAX(ActividadesCom[[#This Row],[PERÍODO 1]],ActividadesCom[[#This Row],[PERÍODO 2]],ActividadesCom[[#This Row],[PERÍODO 3]],ActividadesCom[[#This Row],[PERÍODO 4]],ActividadesCom[[#This Row],[PERÍODO 5]])</f>
        <v>20181</v>
      </c>
      <c r="I939" s="6" t="s">
        <v>445</v>
      </c>
      <c r="J939" s="5">
        <v>20181</v>
      </c>
      <c r="K939" s="5" t="s">
        <v>4010</v>
      </c>
      <c r="L939" s="5">
        <f>IF(ActividadesCom[[#This Row],[NIVEL 1]]&lt;&gt;0,VLOOKUP(ActividadesCom[[#This Row],[NIVEL 1]],Catálogo!A:B,2,FALSE),"")</f>
        <v>2</v>
      </c>
      <c r="M939" s="5">
        <v>2</v>
      </c>
      <c r="N939" s="6" t="s">
        <v>548</v>
      </c>
      <c r="O939" s="5">
        <v>20181</v>
      </c>
      <c r="P939" s="5" t="s">
        <v>4010</v>
      </c>
      <c r="Q939" s="5">
        <f>IF(ActividadesCom[[#This Row],[NIVEL 2]]&lt;&gt;0,VLOOKUP(ActividadesCom[[#This Row],[NIVEL 2]],Catálogo!A:B,2,FALSE),"")</f>
        <v>2</v>
      </c>
      <c r="R939" s="11">
        <v>1</v>
      </c>
      <c r="S939" s="12"/>
      <c r="T939" s="11"/>
      <c r="U939" s="11"/>
      <c r="V939" s="5" t="str">
        <f>IF(ActividadesCom[[#This Row],[NIVEL 3]]&lt;&gt;0,VLOOKUP(ActividadesCom[[#This Row],[NIVEL 3]],Catálogo!A:B,2,FALSE),"")</f>
        <v/>
      </c>
      <c r="W939" s="11"/>
      <c r="X939" s="6" t="s">
        <v>192</v>
      </c>
      <c r="Y939" s="5">
        <v>20161</v>
      </c>
      <c r="Z939" s="5" t="s">
        <v>4010</v>
      </c>
      <c r="AA939" s="5">
        <f>IF(ActividadesCom[[#This Row],[NIVEL 4]]&lt;&gt;0,VLOOKUP(ActividadesCom[[#This Row],[NIVEL 4]],Catálogo!A:B,2,FALSE),"")</f>
        <v>2</v>
      </c>
      <c r="AB939" s="5">
        <v>1</v>
      </c>
      <c r="AC939" s="6" t="s">
        <v>408</v>
      </c>
      <c r="AD939" s="5">
        <v>20171</v>
      </c>
      <c r="AE939" s="5" t="s">
        <v>4010</v>
      </c>
      <c r="AF939" s="5">
        <f>IF(ActividadesCom[[#This Row],[NIVEL 5]]&lt;&gt;0,VLOOKUP(ActividadesCom[[#This Row],[NIVEL 5]],Catálogo!A:B,2,FALSE),"")</f>
        <v>2</v>
      </c>
      <c r="AG939" s="5">
        <v>1</v>
      </c>
      <c r="AH939" s="2"/>
      <c r="AI939" s="2"/>
    </row>
    <row r="940" spans="1:35" ht="30" hidden="1" customHeight="1" x14ac:dyDescent="0.25">
      <c r="A940" s="7">
        <v>15470153</v>
      </c>
      <c r="B940" s="97" t="str">
        <f>VLOOKUP(ActividadesCom[[#This Row],[NO. DE CONTROL]],'LISTADO ESTUDIANTES'!A:C,3,FALSE)</f>
        <v>GIMENEZ SUNZA JESUS MIGUEL</v>
      </c>
      <c r="C940" s="97" t="str">
        <f>VLOOKUP(ActividadesCom[[#This Row],[NO. DE CONTROL]],'LISTADO ESTUDIANTES'!A:B,2,FALSE)</f>
        <v>INGENIERIA EN SISTEMAS COMPUTACIONALES</v>
      </c>
      <c r="D940" s="18" t="str">
        <f>VLOOKUP(ActividadesCom[[#This Row],[NO. DE CONTROL]],'LISTADO ESTUDIANTES'!A:D,4,FALSE)</f>
        <v>EGRESADO(A)</v>
      </c>
      <c r="E940" s="5">
        <f>SUM(ActividadesCom[[#This Row],[CRÉD. 1]],ActividadesCom[[#This Row],[CRÉD. 2]],ActividadesCom[[#This Row],[CRÉD. 3]],ActividadesCom[[#This Row],[CRÉD. 4]],ActividadesCom[[#This Row],[CRÉD. 5]])</f>
        <v>6</v>
      </c>
      <c r="F940" s="17">
        <f>IF(ActividadesCom[[#This Row],[ÚLTIMO SEMESTRE CON CRÉDITOS]]&gt;0,ROUND(AVERAGE(ActividadesCom[[#This Row],[VALOR NIVEL 5]],ActividadesCom[[#This Row],[VALOR NIVEL 4]],ActividadesCom[[#This Row],[VALOR NIVEL 3]],ActividadesCom[[#This Row],[VALOR NIVEL 2]],ActividadesCom[[#This Row],[VALOR NIVEL 1]]),0),"")</f>
        <v>2</v>
      </c>
      <c r="G940" s="5" t="str">
        <f>IF(ActividadesCom[[#This Row],[PROMEDIO]]="","",IF(ActividadesCom[[#This Row],[PROMEDIO]]&gt;=4,"EXCELENTE",IF(ActividadesCom[[#This Row],[PROMEDIO]]&gt;=3,"NOTABLE",IF(ActividadesCom[[#This Row],[PROMEDIO]]&gt;=2,"BUENO",IF(ActividadesCom[[#This Row],[PROMEDIO]]=1,"SUFICIENTE","")))))</f>
        <v>BUENO</v>
      </c>
      <c r="H940" s="5">
        <f>MAX(ActividadesCom[[#This Row],[PERÍODO 1]],ActividadesCom[[#This Row],[PERÍODO 2]],ActividadesCom[[#This Row],[PERÍODO 3]],ActividadesCom[[#This Row],[PERÍODO 4]],ActividadesCom[[#This Row],[PERÍODO 5]])</f>
        <v>20183</v>
      </c>
      <c r="I940" s="6" t="s">
        <v>848</v>
      </c>
      <c r="J940" s="5">
        <v>20183</v>
      </c>
      <c r="K940" s="5" t="s">
        <v>4010</v>
      </c>
      <c r="L940" s="5">
        <f>IF(ActividadesCom[[#This Row],[NIVEL 1]]&lt;&gt;0,VLOOKUP(ActividadesCom[[#This Row],[NIVEL 1]],Catálogo!A:B,2,FALSE),"")</f>
        <v>2</v>
      </c>
      <c r="M940" s="5">
        <v>1</v>
      </c>
      <c r="N940" s="6" t="s">
        <v>960</v>
      </c>
      <c r="O940" s="5">
        <v>20181</v>
      </c>
      <c r="P940" s="5" t="s">
        <v>4010</v>
      </c>
      <c r="Q940" s="5">
        <f>IF(ActividadesCom[[#This Row],[NIVEL 2]]&lt;&gt;0,VLOOKUP(ActividadesCom[[#This Row],[NIVEL 2]],Catálogo!A:B,2,FALSE),"")</f>
        <v>2</v>
      </c>
      <c r="R940" s="11">
        <v>2</v>
      </c>
      <c r="S940" s="12" t="s">
        <v>961</v>
      </c>
      <c r="T940" s="11">
        <v>20183</v>
      </c>
      <c r="U940" s="5" t="s">
        <v>4010</v>
      </c>
      <c r="V940" s="5">
        <f>IF(ActividadesCom[[#This Row],[NIVEL 3]]&lt;&gt;0,VLOOKUP(ActividadesCom[[#This Row],[NIVEL 3]],Catálogo!A:B,2,FALSE),"")</f>
        <v>2</v>
      </c>
      <c r="W940" s="11">
        <v>1</v>
      </c>
      <c r="X940" s="6" t="s">
        <v>789</v>
      </c>
      <c r="Y940" s="5">
        <v>20183</v>
      </c>
      <c r="Z940" s="5" t="s">
        <v>4010</v>
      </c>
      <c r="AA940" s="5">
        <f>IF(ActividadesCom[[#This Row],[NIVEL 4]]&lt;&gt;0,VLOOKUP(ActividadesCom[[#This Row],[NIVEL 4]],Catálogo!A:B,2,FALSE),"")</f>
        <v>2</v>
      </c>
      <c r="AB940" s="5">
        <v>1</v>
      </c>
      <c r="AC940" s="6" t="s">
        <v>25</v>
      </c>
      <c r="AD940" s="5">
        <v>20173</v>
      </c>
      <c r="AE940" s="5" t="s">
        <v>4010</v>
      </c>
      <c r="AF940" s="5">
        <f>IF(ActividadesCom[[#This Row],[NIVEL 5]]&lt;&gt;0,VLOOKUP(ActividadesCom[[#This Row],[NIVEL 5]],Catálogo!A:B,2,FALSE),"")</f>
        <v>2</v>
      </c>
      <c r="AG940" s="5">
        <v>1</v>
      </c>
      <c r="AH940" s="2"/>
      <c r="AI940" s="2"/>
    </row>
    <row r="941" spans="1:35" ht="30" hidden="1" customHeight="1" x14ac:dyDescent="0.25">
      <c r="A941" s="7">
        <v>15470154</v>
      </c>
      <c r="B941" s="97" t="str">
        <f>VLOOKUP(ActividadesCom[[#This Row],[NO. DE CONTROL]],'LISTADO ESTUDIANTES'!A:C,3,FALSE)</f>
        <v>GARCIA ROMERO JONATHAN DEL JESUS</v>
      </c>
      <c r="C941" s="97" t="str">
        <f>VLOOKUP(ActividadesCom[[#This Row],[NO. DE CONTROL]],'LISTADO ESTUDIANTES'!A:B,2,FALSE)</f>
        <v>ARQUITECTURA</v>
      </c>
      <c r="D941" s="18" t="str">
        <f>VLOOKUP(ActividadesCom[[#This Row],[NO. DE CONTROL]],'LISTADO ESTUDIANTES'!A:D,4,FALSE)</f>
        <v>EGRESADO(A)</v>
      </c>
      <c r="E941" s="5">
        <f>SUM(ActividadesCom[[#This Row],[CRÉD. 1]],ActividadesCom[[#This Row],[CRÉD. 2]],ActividadesCom[[#This Row],[CRÉD. 3]],ActividadesCom[[#This Row],[CRÉD. 4]],ActividadesCom[[#This Row],[CRÉD. 5]])</f>
        <v>5</v>
      </c>
      <c r="F941" s="17">
        <f>IF(ActividadesCom[[#This Row],[ÚLTIMO SEMESTRE CON CRÉDITOS]]&gt;0,ROUND(AVERAGE(ActividadesCom[[#This Row],[VALOR NIVEL 5]],ActividadesCom[[#This Row],[VALOR NIVEL 4]],ActividadesCom[[#This Row],[VALOR NIVEL 3]],ActividadesCom[[#This Row],[VALOR NIVEL 2]],ActividadesCom[[#This Row],[VALOR NIVEL 1]]),0),"")</f>
        <v>2</v>
      </c>
      <c r="G941" s="5" t="str">
        <f>IF(ActividadesCom[[#This Row],[PROMEDIO]]="","",IF(ActividadesCom[[#This Row],[PROMEDIO]]&gt;=4,"EXCELENTE",IF(ActividadesCom[[#This Row],[PROMEDIO]]&gt;=3,"NOTABLE",IF(ActividadesCom[[#This Row],[PROMEDIO]]&gt;=2,"BUENO",IF(ActividadesCom[[#This Row],[PROMEDIO]]=1,"SUFICIENTE","")))))</f>
        <v>BUENO</v>
      </c>
      <c r="H941" s="5">
        <f>MAX(ActividadesCom[[#This Row],[PERÍODO 1]],ActividadesCom[[#This Row],[PERÍODO 2]],ActividadesCom[[#This Row],[PERÍODO 3]],ActividadesCom[[#This Row],[PERÍODO 4]],ActividadesCom[[#This Row],[PERÍODO 5]])</f>
        <v>20181</v>
      </c>
      <c r="I941" s="10" t="s">
        <v>591</v>
      </c>
      <c r="J941" s="5">
        <v>20181</v>
      </c>
      <c r="K941" s="5" t="s">
        <v>4010</v>
      </c>
      <c r="L941" s="5">
        <f>IF(ActividadesCom[[#This Row],[NIVEL 1]]&lt;&gt;0,VLOOKUP(ActividadesCom[[#This Row],[NIVEL 1]],Catálogo!A:B,2,FALSE),"")</f>
        <v>2</v>
      </c>
      <c r="M941" s="5">
        <v>1</v>
      </c>
      <c r="N941" s="6" t="s">
        <v>598</v>
      </c>
      <c r="O941" s="5">
        <v>20171</v>
      </c>
      <c r="P941" s="5" t="s">
        <v>4010</v>
      </c>
      <c r="Q941" s="5">
        <f>IF(ActividadesCom[[#This Row],[NIVEL 2]]&lt;&gt;0,VLOOKUP(ActividadesCom[[#This Row],[NIVEL 2]],Catálogo!A:B,2,FALSE),"")</f>
        <v>2</v>
      </c>
      <c r="R941" s="5">
        <v>1</v>
      </c>
      <c r="S941" s="6" t="s">
        <v>670</v>
      </c>
      <c r="T941" s="5">
        <v>20153</v>
      </c>
      <c r="U941" s="5" t="s">
        <v>4010</v>
      </c>
      <c r="V941" s="5">
        <f>IF(ActividadesCom[[#This Row],[NIVEL 3]]&lt;&gt;0,VLOOKUP(ActividadesCom[[#This Row],[NIVEL 3]],Catálogo!A:B,2,FALSE),"")</f>
        <v>2</v>
      </c>
      <c r="W941" s="5">
        <v>2</v>
      </c>
      <c r="X941" s="6"/>
      <c r="Y941" s="5"/>
      <c r="Z941" s="5"/>
      <c r="AA941" s="5" t="str">
        <f>IF(ActividadesCom[[#This Row],[NIVEL 4]]&lt;&gt;0,VLOOKUP(ActividadesCom[[#This Row],[NIVEL 4]],Catálogo!A:B,2,FALSE),"")</f>
        <v/>
      </c>
      <c r="AB941" s="5"/>
      <c r="AC941" s="6" t="s">
        <v>113</v>
      </c>
      <c r="AD941" s="5">
        <v>20161</v>
      </c>
      <c r="AE941" s="5" t="s">
        <v>4010</v>
      </c>
      <c r="AF941" s="5">
        <f>IF(ActividadesCom[[#This Row],[NIVEL 5]]&lt;&gt;0,VLOOKUP(ActividadesCom[[#This Row],[NIVEL 5]],Catálogo!A:B,2,FALSE),"")</f>
        <v>2</v>
      </c>
      <c r="AG941" s="5">
        <v>1</v>
      </c>
      <c r="AH941" s="2"/>
      <c r="AI941" s="2"/>
    </row>
    <row r="942" spans="1:35" ht="30" hidden="1" customHeight="1" x14ac:dyDescent="0.25">
      <c r="A942" s="7">
        <v>15470155</v>
      </c>
      <c r="B942" s="97" t="str">
        <f>VLOOKUP(ActividadesCom[[#This Row],[NO. DE CONTROL]],'LISTADO ESTUDIANTES'!A:C,3,FALSE)</f>
        <v>MARTIN TUZ ARIANA YUCELI</v>
      </c>
      <c r="C942" s="97" t="str">
        <f>VLOOKUP(ActividadesCom[[#This Row],[NO. DE CONTROL]],'LISTADO ESTUDIANTES'!A:B,2,FALSE)</f>
        <v>INGENIERIA EN SISTEMAS COMPUTACIONALES</v>
      </c>
      <c r="D942" s="18" t="str">
        <f>VLOOKUP(ActividadesCom[[#This Row],[NO. DE CONTROL]],'LISTADO ESTUDIANTES'!A:D,4,FALSE)</f>
        <v>BAJA</v>
      </c>
      <c r="E942" s="5">
        <f>SUM(ActividadesCom[[#This Row],[CRÉD. 1]],ActividadesCom[[#This Row],[CRÉD. 2]],ActividadesCom[[#This Row],[CRÉD. 3]],ActividadesCom[[#This Row],[CRÉD. 4]],ActividadesCom[[#This Row],[CRÉD. 5]])</f>
        <v>0</v>
      </c>
      <c r="F942" s="17" t="str">
        <f>IF(ActividadesCom[[#This Row],[ÚLTIMO SEMESTRE CON CRÉDITOS]]&gt;0,ROUND(AVERAGE(ActividadesCom[[#This Row],[VALOR NIVEL 5]],ActividadesCom[[#This Row],[VALOR NIVEL 4]],ActividadesCom[[#This Row],[VALOR NIVEL 3]],ActividadesCom[[#This Row],[VALOR NIVEL 2]],ActividadesCom[[#This Row],[VALOR NIVEL 1]]),0),"")</f>
        <v/>
      </c>
      <c r="G942" s="5" t="str">
        <f>IF(ActividadesCom[[#This Row],[PROMEDIO]]="","",IF(ActividadesCom[[#This Row],[PROMEDIO]]&gt;=4,"EXCELENTE",IF(ActividadesCom[[#This Row],[PROMEDIO]]&gt;=3,"NOTABLE",IF(ActividadesCom[[#This Row],[PROMEDIO]]&gt;=2,"BUENO",IF(ActividadesCom[[#This Row],[PROMEDIO]]=1,"SUFICIENTE","")))))</f>
        <v/>
      </c>
      <c r="H942" s="5">
        <f>MAX(ActividadesCom[[#This Row],[PERÍODO 1]],ActividadesCom[[#This Row],[PERÍODO 2]],ActividadesCom[[#This Row],[PERÍODO 3]],ActividadesCom[[#This Row],[PERÍODO 4]],ActividadesCom[[#This Row],[PERÍODO 5]])</f>
        <v>0</v>
      </c>
      <c r="I942" s="6"/>
      <c r="J942" s="5"/>
      <c r="K942" s="5"/>
      <c r="L942" s="5" t="str">
        <f>IF(ActividadesCom[[#This Row],[NIVEL 1]]&lt;&gt;0,VLOOKUP(ActividadesCom[[#This Row],[NIVEL 1]],Catálogo!A:B,2,FALSE),"")</f>
        <v/>
      </c>
      <c r="M942" s="5"/>
      <c r="N942" s="6"/>
      <c r="O942" s="5"/>
      <c r="P942" s="5"/>
      <c r="Q942" s="5" t="str">
        <f>IF(ActividadesCom[[#This Row],[NIVEL 2]]&lt;&gt;0,VLOOKUP(ActividadesCom[[#This Row],[NIVEL 2]],Catálogo!A:B,2,FALSE),"")</f>
        <v/>
      </c>
      <c r="R942" s="11"/>
      <c r="S942" s="12"/>
      <c r="T942" s="11"/>
      <c r="U942" s="11"/>
      <c r="V942" s="5" t="str">
        <f>IF(ActividadesCom[[#This Row],[NIVEL 3]]&lt;&gt;0,VLOOKUP(ActividadesCom[[#This Row],[NIVEL 3]],Catálogo!A:B,2,FALSE),"")</f>
        <v/>
      </c>
      <c r="W942" s="11"/>
      <c r="X942" s="6"/>
      <c r="Y942" s="5"/>
      <c r="Z942" s="5"/>
      <c r="AA942" s="5" t="str">
        <f>IF(ActividadesCom[[#This Row],[NIVEL 4]]&lt;&gt;0,VLOOKUP(ActividadesCom[[#This Row],[NIVEL 4]],Catálogo!A:B,2,FALSE),"")</f>
        <v/>
      </c>
      <c r="AB942" s="5"/>
      <c r="AC942" s="6"/>
      <c r="AD942" s="5"/>
      <c r="AE942" s="5"/>
      <c r="AF942" s="5" t="str">
        <f>IF(ActividadesCom[[#This Row],[NIVEL 5]]&lt;&gt;0,VLOOKUP(ActividadesCom[[#This Row],[NIVEL 5]],Catálogo!A:B,2,FALSE),"")</f>
        <v/>
      </c>
      <c r="AG942" s="5"/>
      <c r="AH942" s="2"/>
      <c r="AI942" s="2"/>
    </row>
    <row r="943" spans="1:35" ht="30" hidden="1" customHeight="1" x14ac:dyDescent="0.25">
      <c r="A943" s="7">
        <v>15470156</v>
      </c>
      <c r="B943" s="97" t="str">
        <f>VLOOKUP(ActividadesCom[[#This Row],[NO. DE CONTROL]],'LISTADO ESTUDIANTES'!A:C,3,FALSE)</f>
        <v>CHI REJON JUAN MANUEL</v>
      </c>
      <c r="C943" s="97" t="str">
        <f>VLOOKUP(ActividadesCom[[#This Row],[NO. DE CONTROL]],'LISTADO ESTUDIANTES'!A:B,2,FALSE)</f>
        <v>INGENIERIA EN SISTEMAS COMPUTACIONALES</v>
      </c>
      <c r="D943" s="18" t="str">
        <f>VLOOKUP(ActividadesCom[[#This Row],[NO. DE CONTROL]],'LISTADO ESTUDIANTES'!A:D,4,FALSE)</f>
        <v>EGRESADO(A)</v>
      </c>
      <c r="E943" s="5">
        <f>SUM(ActividadesCom[[#This Row],[CRÉD. 1]],ActividadesCom[[#This Row],[CRÉD. 2]],ActividadesCom[[#This Row],[CRÉD. 3]],ActividadesCom[[#This Row],[CRÉD. 4]],ActividadesCom[[#This Row],[CRÉD. 5]])</f>
        <v>5</v>
      </c>
      <c r="F943" s="17">
        <f>IF(ActividadesCom[[#This Row],[ÚLTIMO SEMESTRE CON CRÉDITOS]]&gt;0,ROUND(AVERAGE(ActividadesCom[[#This Row],[VALOR NIVEL 5]],ActividadesCom[[#This Row],[VALOR NIVEL 4]],ActividadesCom[[#This Row],[VALOR NIVEL 3]],ActividadesCom[[#This Row],[VALOR NIVEL 2]],ActividadesCom[[#This Row],[VALOR NIVEL 1]]),0),"")</f>
        <v>2</v>
      </c>
      <c r="G943" s="5" t="str">
        <f>IF(ActividadesCom[[#This Row],[PROMEDIO]]="","",IF(ActividadesCom[[#This Row],[PROMEDIO]]&gt;=4,"EXCELENTE",IF(ActividadesCom[[#This Row],[PROMEDIO]]&gt;=3,"NOTABLE",IF(ActividadesCom[[#This Row],[PROMEDIO]]&gt;=2,"BUENO",IF(ActividadesCom[[#This Row],[PROMEDIO]]=1,"SUFICIENTE","")))))</f>
        <v>BUENO</v>
      </c>
      <c r="H943" s="5">
        <f>MAX(ActividadesCom[[#This Row],[PERÍODO 1]],ActividadesCom[[#This Row],[PERÍODO 2]],ActividadesCom[[#This Row],[PERÍODO 3]],ActividadesCom[[#This Row],[PERÍODO 4]],ActividadesCom[[#This Row],[PERÍODO 5]])</f>
        <v>20191</v>
      </c>
      <c r="I943" s="6" t="s">
        <v>445</v>
      </c>
      <c r="J943" s="5">
        <v>20181</v>
      </c>
      <c r="K943" s="5" t="s">
        <v>4010</v>
      </c>
      <c r="L943" s="5">
        <f>IF(ActividadesCom[[#This Row],[NIVEL 1]]&lt;&gt;0,VLOOKUP(ActividadesCom[[#This Row],[NIVEL 1]],Catálogo!A:B,2,FALSE),"")</f>
        <v>2</v>
      </c>
      <c r="M943" s="5">
        <v>2</v>
      </c>
      <c r="N943" s="6" t="s">
        <v>942</v>
      </c>
      <c r="O943" s="5">
        <v>20191</v>
      </c>
      <c r="P943" s="5" t="s">
        <v>4010</v>
      </c>
      <c r="Q943" s="5">
        <f>IF(ActividadesCom[[#This Row],[NIVEL 2]]&lt;&gt;0,VLOOKUP(ActividadesCom[[#This Row],[NIVEL 2]],Catálogo!A:B,2,FALSE),"")</f>
        <v>2</v>
      </c>
      <c r="R943" s="11">
        <v>1</v>
      </c>
      <c r="S943" s="12" t="s">
        <v>723</v>
      </c>
      <c r="T943" s="11">
        <v>20183</v>
      </c>
      <c r="U943" s="5" t="s">
        <v>4010</v>
      </c>
      <c r="V943" s="5">
        <f>IF(ActividadesCom[[#This Row],[NIVEL 3]]&lt;&gt;0,VLOOKUP(ActividadesCom[[#This Row],[NIVEL 3]],Catálogo!A:B,2,FALSE),"")</f>
        <v>2</v>
      </c>
      <c r="W943" s="11">
        <v>1</v>
      </c>
      <c r="X943" s="6"/>
      <c r="Y943" s="5"/>
      <c r="Z943" s="5"/>
      <c r="AA943" s="5" t="str">
        <f>IF(ActividadesCom[[#This Row],[NIVEL 4]]&lt;&gt;0,VLOOKUP(ActividadesCom[[#This Row],[NIVEL 4]],Catálogo!A:B,2,FALSE),"")</f>
        <v/>
      </c>
      <c r="AB943" s="5"/>
      <c r="AC943" s="6" t="s">
        <v>665</v>
      </c>
      <c r="AD943" s="5">
        <v>20181</v>
      </c>
      <c r="AE943" s="5" t="s">
        <v>4010</v>
      </c>
      <c r="AF943" s="5">
        <f>IF(ActividadesCom[[#This Row],[NIVEL 5]]&lt;&gt;0,VLOOKUP(ActividadesCom[[#This Row],[NIVEL 5]],Catálogo!A:B,2,FALSE),"")</f>
        <v>2</v>
      </c>
      <c r="AG943" s="5">
        <v>1</v>
      </c>
      <c r="AH943" s="2"/>
      <c r="AI943" s="2"/>
    </row>
    <row r="944" spans="1:35" ht="30" hidden="1" customHeight="1" x14ac:dyDescent="0.25">
      <c r="A944" s="7">
        <v>15470157</v>
      </c>
      <c r="B944" s="97" t="str">
        <f>VLOOKUP(ActividadesCom[[#This Row],[NO. DE CONTROL]],'LISTADO ESTUDIANTES'!A:C,3,FALSE)</f>
        <v>MIJARES OCHOA MONSERRATH</v>
      </c>
      <c r="C944" s="97" t="str">
        <f>VLOOKUP(ActividadesCom[[#This Row],[NO. DE CONTROL]],'LISTADO ESTUDIANTES'!A:B,2,FALSE)</f>
        <v>ARQUITECTURA</v>
      </c>
      <c r="D944" s="18" t="str">
        <f>VLOOKUP(ActividadesCom[[#This Row],[NO. DE CONTROL]],'LISTADO ESTUDIANTES'!A:D,4,FALSE)</f>
        <v>BAJA</v>
      </c>
      <c r="E944" s="5">
        <f>SUM(ActividadesCom[[#This Row],[CRÉD. 1]],ActividadesCom[[#This Row],[CRÉD. 2]],ActividadesCom[[#This Row],[CRÉD. 3]],ActividadesCom[[#This Row],[CRÉD. 4]],ActividadesCom[[#This Row],[CRÉD. 5]])</f>
        <v>5</v>
      </c>
      <c r="F944" s="17">
        <f>IF(ActividadesCom[[#This Row],[ÚLTIMO SEMESTRE CON CRÉDITOS]]&gt;0,ROUND(AVERAGE(ActividadesCom[[#This Row],[VALOR NIVEL 5]],ActividadesCom[[#This Row],[VALOR NIVEL 4]],ActividadesCom[[#This Row],[VALOR NIVEL 3]],ActividadesCom[[#This Row],[VALOR NIVEL 2]],ActividadesCom[[#This Row],[VALOR NIVEL 1]]),0),"")</f>
        <v>2</v>
      </c>
      <c r="G944" s="5" t="str">
        <f>IF(ActividadesCom[[#This Row],[PROMEDIO]]="","",IF(ActividadesCom[[#This Row],[PROMEDIO]]&gt;=4,"EXCELENTE",IF(ActividadesCom[[#This Row],[PROMEDIO]]&gt;=3,"NOTABLE",IF(ActividadesCom[[#This Row],[PROMEDIO]]&gt;=2,"BUENO",IF(ActividadesCom[[#This Row],[PROMEDIO]]=1,"SUFICIENTE","")))))</f>
        <v>BUENO</v>
      </c>
      <c r="H944" s="5">
        <f>MAX(ActividadesCom[[#This Row],[PERÍODO 1]],ActividadesCom[[#This Row],[PERÍODO 2]],ActividadesCom[[#This Row],[PERÍODO 3]],ActividadesCom[[#This Row],[PERÍODO 4]],ActividadesCom[[#This Row],[PERÍODO 5]])</f>
        <v>20183</v>
      </c>
      <c r="I944" s="10" t="s">
        <v>799</v>
      </c>
      <c r="J944" s="5">
        <v>20183</v>
      </c>
      <c r="K944" s="5" t="s">
        <v>4010</v>
      </c>
      <c r="L944" s="5">
        <f>IF(ActividadesCom[[#This Row],[NIVEL 1]]&lt;&gt;0,VLOOKUP(ActividadesCom[[#This Row],[NIVEL 1]],Catálogo!A:B,2,FALSE),"")</f>
        <v>2</v>
      </c>
      <c r="M944" s="5">
        <v>1</v>
      </c>
      <c r="N944" s="6" t="s">
        <v>798</v>
      </c>
      <c r="O944" s="5">
        <v>20183</v>
      </c>
      <c r="P944" s="5" t="s">
        <v>4010</v>
      </c>
      <c r="Q944" s="5">
        <f>IF(ActividadesCom[[#This Row],[NIVEL 2]]&lt;&gt;0,VLOOKUP(ActividadesCom[[#This Row],[NIVEL 2]],Catálogo!A:B,2,FALSE),"")</f>
        <v>2</v>
      </c>
      <c r="R944" s="5">
        <v>1</v>
      </c>
      <c r="S944" s="6" t="s">
        <v>797</v>
      </c>
      <c r="T944" s="5">
        <v>20183</v>
      </c>
      <c r="U944" s="5" t="s">
        <v>4010</v>
      </c>
      <c r="V944" s="5">
        <f>IF(ActividadesCom[[#This Row],[NIVEL 3]]&lt;&gt;0,VLOOKUP(ActividadesCom[[#This Row],[NIVEL 3]],Catálogo!A:B,2,FALSE),"")</f>
        <v>2</v>
      </c>
      <c r="W944" s="5">
        <v>1</v>
      </c>
      <c r="X944" s="6" t="s">
        <v>615</v>
      </c>
      <c r="Y944" s="5">
        <v>20183</v>
      </c>
      <c r="Z944" s="5" t="s">
        <v>4010</v>
      </c>
      <c r="AA944" s="5">
        <f>IF(ActividadesCom[[#This Row],[NIVEL 4]]&lt;&gt;0,VLOOKUP(ActividadesCom[[#This Row],[NIVEL 4]],Catálogo!A:B,2,FALSE),"")</f>
        <v>2</v>
      </c>
      <c r="AB944" s="5">
        <v>1</v>
      </c>
      <c r="AC944" s="6" t="s">
        <v>42</v>
      </c>
      <c r="AD944" s="5">
        <v>20171</v>
      </c>
      <c r="AE944" s="5" t="s">
        <v>4010</v>
      </c>
      <c r="AF944" s="5">
        <f>IF(ActividadesCom[[#This Row],[NIVEL 5]]&lt;&gt;0,VLOOKUP(ActividadesCom[[#This Row],[NIVEL 5]],Catálogo!A:B,2,FALSE),"")</f>
        <v>2</v>
      </c>
      <c r="AG944" s="5">
        <v>1</v>
      </c>
      <c r="AH944" s="2"/>
      <c r="AI944" s="2"/>
    </row>
    <row r="945" spans="1:35" s="24" customFormat="1" ht="30" hidden="1" customHeight="1" x14ac:dyDescent="0.25">
      <c r="A945" s="7">
        <v>15470158</v>
      </c>
      <c r="B945" s="97" t="str">
        <f>VLOOKUP(ActividadesCom[[#This Row],[NO. DE CONTROL]],'LISTADO ESTUDIANTES'!A:C,3,FALSE)</f>
        <v>VARGUEZ VARGUEZ ESTEBAN ALBERTO</v>
      </c>
      <c r="C945" s="97" t="str">
        <f>VLOOKUP(ActividadesCom[[#This Row],[NO. DE CONTROL]],'LISTADO ESTUDIANTES'!A:B,2,FALSE)</f>
        <v>INGENIERIA EN SISTEMAS COMPUTACIONALES</v>
      </c>
      <c r="D945" s="18" t="str">
        <f>VLOOKUP(ActividadesCom[[#This Row],[NO. DE CONTROL]],'LISTADO ESTUDIANTES'!A:D,4,FALSE)</f>
        <v>EGRESADO(A)</v>
      </c>
      <c r="E945" s="5">
        <f>SUM(ActividadesCom[[#This Row],[CRÉD. 1]],ActividadesCom[[#This Row],[CRÉD. 2]],ActividadesCom[[#This Row],[CRÉD. 3]],ActividadesCom[[#This Row],[CRÉD. 4]],ActividadesCom[[#This Row],[CRÉD. 5]])</f>
        <v>6</v>
      </c>
      <c r="F945" s="5">
        <f>IF(ActividadesCom[[#This Row],[ÚLTIMO SEMESTRE CON CRÉDITOS]]&gt;0,ROUND(AVERAGE(ActividadesCom[[#This Row],[VALOR NIVEL 5]],ActividadesCom[[#This Row],[VALOR NIVEL 4]],ActividadesCom[[#This Row],[VALOR NIVEL 3]],ActividadesCom[[#This Row],[VALOR NIVEL 2]],ActividadesCom[[#This Row],[VALOR NIVEL 1]]),0),"")</f>
        <v>2</v>
      </c>
      <c r="G945" s="5" t="str">
        <f>IF(ActividadesCom[[#This Row],[PROMEDIO]]="","",IF(ActividadesCom[[#This Row],[PROMEDIO]]&gt;=4,"EXCELENTE",IF(ActividadesCom[[#This Row],[PROMEDIO]]&gt;=3,"NOTABLE",IF(ActividadesCom[[#This Row],[PROMEDIO]]&gt;=2,"BUENO",IF(ActividadesCom[[#This Row],[PROMEDIO]]=1,"SUFICIENTE","")))))</f>
        <v>BUENO</v>
      </c>
      <c r="H945" s="5">
        <f>MAX(ActividadesCom[[#This Row],[PERÍODO 1]],ActividadesCom[[#This Row],[PERÍODO 2]],ActividadesCom[[#This Row],[PERÍODO 3]],ActividadesCom[[#This Row],[PERÍODO 4]],ActividadesCom[[#This Row],[PERÍODO 5]])</f>
        <v>20191</v>
      </c>
      <c r="I945" s="6" t="s">
        <v>1003</v>
      </c>
      <c r="J945" s="5">
        <v>20191</v>
      </c>
      <c r="K945" s="5" t="s">
        <v>4010</v>
      </c>
      <c r="L945" s="5">
        <f>IF(ActividadesCom[[#This Row],[NIVEL 1]]&lt;&gt;0,VLOOKUP(ActividadesCom[[#This Row],[NIVEL 1]],Catálogo!A:B,2,FALSE),"")</f>
        <v>2</v>
      </c>
      <c r="M945" s="5">
        <v>2</v>
      </c>
      <c r="N945" s="6" t="s">
        <v>1002</v>
      </c>
      <c r="O945" s="5">
        <v>20191</v>
      </c>
      <c r="P945" s="5" t="s">
        <v>4010</v>
      </c>
      <c r="Q945" s="5">
        <f>IF(ActividadesCom[[#This Row],[NIVEL 2]]&lt;&gt;0,VLOOKUP(ActividadesCom[[#This Row],[NIVEL 2]],Catálogo!A:B,2,FALSE),"")</f>
        <v>2</v>
      </c>
      <c r="R945" s="11">
        <v>1</v>
      </c>
      <c r="S945" s="12" t="s">
        <v>1005</v>
      </c>
      <c r="T945" s="11">
        <v>20191</v>
      </c>
      <c r="U945" s="5" t="s">
        <v>4010</v>
      </c>
      <c r="V945" s="5">
        <f>IF(ActividadesCom[[#This Row],[NIVEL 3]]&lt;&gt;0,VLOOKUP(ActividadesCom[[#This Row],[NIVEL 3]],Catálogo!A:B,2,FALSE),"")</f>
        <v>2</v>
      </c>
      <c r="W945" s="11">
        <v>1</v>
      </c>
      <c r="X945" s="6" t="s">
        <v>981</v>
      </c>
      <c r="Y945" s="5">
        <v>20191</v>
      </c>
      <c r="Z945" s="5" t="s">
        <v>4010</v>
      </c>
      <c r="AA945" s="5">
        <f>IF(ActividadesCom[[#This Row],[NIVEL 4]]&lt;&gt;0,VLOOKUP(ActividadesCom[[#This Row],[NIVEL 4]],Catálogo!A:B,2,FALSE),"")</f>
        <v>2</v>
      </c>
      <c r="AB945" s="5">
        <v>1</v>
      </c>
      <c r="AC945" s="6" t="s">
        <v>25</v>
      </c>
      <c r="AD945" s="5">
        <v>20173</v>
      </c>
      <c r="AE945" s="5" t="s">
        <v>4010</v>
      </c>
      <c r="AF945" s="5">
        <f>IF(ActividadesCom[[#This Row],[NIVEL 5]]&lt;&gt;0,VLOOKUP(ActividadesCom[[#This Row],[NIVEL 5]],Catálogo!A:B,2,FALSE),"")</f>
        <v>2</v>
      </c>
      <c r="AG945" s="5">
        <v>1</v>
      </c>
    </row>
    <row r="946" spans="1:35" s="24" customFormat="1" ht="30" hidden="1" customHeight="1" x14ac:dyDescent="0.25">
      <c r="A946" s="7">
        <v>15470160</v>
      </c>
      <c r="B946" s="97" t="str">
        <f>VLOOKUP(ActividadesCom[[#This Row],[NO. DE CONTROL]],'LISTADO ESTUDIANTES'!A:C,3,FALSE)</f>
        <v>CAN MOO KAREN YANET</v>
      </c>
      <c r="C946" s="97" t="str">
        <f>VLOOKUP(ActividadesCom[[#This Row],[NO. DE CONTROL]],'LISTADO ESTUDIANTES'!A:B,2,FALSE)</f>
        <v>INGENIERIA EN SISTEMAS COMPUTACIONALES</v>
      </c>
      <c r="D946" s="18" t="str">
        <f>VLOOKUP(ActividadesCom[[#This Row],[NO. DE CONTROL]],'LISTADO ESTUDIANTES'!A:D,4,FALSE)</f>
        <v>EGRESADO(A)</v>
      </c>
      <c r="E946" s="5">
        <f>SUM(ActividadesCom[[#This Row],[CRÉD. 1]],ActividadesCom[[#This Row],[CRÉD. 2]],ActividadesCom[[#This Row],[CRÉD. 3]],ActividadesCom[[#This Row],[CRÉD. 4]],ActividadesCom[[#This Row],[CRÉD. 5]])</f>
        <v>5</v>
      </c>
      <c r="F946" s="5">
        <f>IF(ActividadesCom[[#This Row],[ÚLTIMO SEMESTRE CON CRÉDITOS]]&gt;0,ROUND(AVERAGE(ActividadesCom[[#This Row],[VALOR NIVEL 5]],ActividadesCom[[#This Row],[VALOR NIVEL 4]],ActividadesCom[[#This Row],[VALOR NIVEL 3]],ActividadesCom[[#This Row],[VALOR NIVEL 2]],ActividadesCom[[#This Row],[VALOR NIVEL 1]]),0),"")</f>
        <v>2</v>
      </c>
      <c r="G946" s="5" t="str">
        <f>IF(ActividadesCom[[#This Row],[PROMEDIO]]="","",IF(ActividadesCom[[#This Row],[PROMEDIO]]&gt;=4,"EXCELENTE",IF(ActividadesCom[[#This Row],[PROMEDIO]]&gt;=3,"NOTABLE",IF(ActividadesCom[[#This Row],[PROMEDIO]]&gt;=2,"BUENO",IF(ActividadesCom[[#This Row],[PROMEDIO]]=1,"SUFICIENTE","")))))</f>
        <v>BUENO</v>
      </c>
      <c r="H946" s="5">
        <f>MAX(ActividadesCom[[#This Row],[PERÍODO 1]],ActividadesCom[[#This Row],[PERÍODO 2]],ActividadesCom[[#This Row],[PERÍODO 3]],ActividadesCom[[#This Row],[PERÍODO 4]],ActividadesCom[[#This Row],[PERÍODO 5]])</f>
        <v>20181</v>
      </c>
      <c r="I946" s="6" t="s">
        <v>710</v>
      </c>
      <c r="J946" s="5">
        <v>20153</v>
      </c>
      <c r="K946" s="5" t="s">
        <v>4010</v>
      </c>
      <c r="L946" s="5">
        <f>IF(ActividadesCom[[#This Row],[NIVEL 1]]&lt;&gt;0,VLOOKUP(ActividadesCom[[#This Row],[NIVEL 1]],Catálogo!A:B,2,FALSE),"")</f>
        <v>2</v>
      </c>
      <c r="M946" s="5">
        <v>1</v>
      </c>
      <c r="N946" s="6" t="s">
        <v>550</v>
      </c>
      <c r="O946" s="5">
        <v>20181</v>
      </c>
      <c r="P946" s="5" t="s">
        <v>4010</v>
      </c>
      <c r="Q946" s="5">
        <f>IF(ActividadesCom[[#This Row],[NIVEL 2]]&lt;&gt;0,VLOOKUP(ActividadesCom[[#This Row],[NIVEL 2]],Catálogo!A:B,2,FALSE),"")</f>
        <v>2</v>
      </c>
      <c r="R946" s="11">
        <v>1</v>
      </c>
      <c r="S946" s="12" t="s">
        <v>715</v>
      </c>
      <c r="T946" s="11">
        <v>20181</v>
      </c>
      <c r="U946" s="5" t="s">
        <v>4010</v>
      </c>
      <c r="V946" s="5">
        <f>IF(ActividadesCom[[#This Row],[NIVEL 3]]&lt;&gt;0,VLOOKUP(ActividadesCom[[#This Row],[NIVEL 3]],Catálogo!A:B,2,FALSE),"")</f>
        <v>2</v>
      </c>
      <c r="W946" s="11">
        <v>1</v>
      </c>
      <c r="X946" s="6" t="s">
        <v>665</v>
      </c>
      <c r="Y946" s="5">
        <v>20181</v>
      </c>
      <c r="Z946" s="5" t="s">
        <v>4010</v>
      </c>
      <c r="AA946" s="5">
        <f>IF(ActividadesCom[[#This Row],[NIVEL 4]]&lt;&gt;0,VLOOKUP(ActividadesCom[[#This Row],[NIVEL 4]],Catálogo!A:B,2,FALSE),"")</f>
        <v>2</v>
      </c>
      <c r="AB946" s="5">
        <v>1</v>
      </c>
      <c r="AC946" s="6" t="s">
        <v>406</v>
      </c>
      <c r="AD946" s="5">
        <v>20171</v>
      </c>
      <c r="AE946" s="5" t="s">
        <v>4010</v>
      </c>
      <c r="AF946" s="5">
        <f>IF(ActividadesCom[[#This Row],[NIVEL 5]]&lt;&gt;0,VLOOKUP(ActividadesCom[[#This Row],[NIVEL 5]],Catálogo!A:B,2,FALSE),"")</f>
        <v>2</v>
      </c>
      <c r="AG946" s="5">
        <v>1</v>
      </c>
    </row>
    <row r="947" spans="1:35" s="24" customFormat="1" ht="30" hidden="1" customHeight="1" x14ac:dyDescent="0.25">
      <c r="A947" s="7">
        <v>15470161</v>
      </c>
      <c r="B947" s="97" t="str">
        <f>VLOOKUP(ActividadesCom[[#This Row],[NO. DE CONTROL]],'LISTADO ESTUDIANTES'!A:C,3,FALSE)</f>
        <v>PAREDES MORALES JOSE SURIEL</v>
      </c>
      <c r="C947" s="97" t="str">
        <f>VLOOKUP(ActividadesCom[[#This Row],[NO. DE CONTROL]],'LISTADO ESTUDIANTES'!A:B,2,FALSE)</f>
        <v>INGENIERIA EN SISTEMAS COMPUTACIONALES</v>
      </c>
      <c r="D947" s="18" t="str">
        <f>VLOOKUP(ActividadesCom[[#This Row],[NO. DE CONTROL]],'LISTADO ESTUDIANTES'!A:D,4,FALSE)</f>
        <v>EGRESADO(A)</v>
      </c>
      <c r="E947" s="5">
        <f>SUM(ActividadesCom[[#This Row],[CRÉD. 1]],ActividadesCom[[#This Row],[CRÉD. 2]],ActividadesCom[[#This Row],[CRÉD. 3]],ActividadesCom[[#This Row],[CRÉD. 4]],ActividadesCom[[#This Row],[CRÉD. 5]])</f>
        <v>5</v>
      </c>
      <c r="F947" s="5">
        <f>IF(ActividadesCom[[#This Row],[ÚLTIMO SEMESTRE CON CRÉDITOS]]&gt;0,ROUND(AVERAGE(ActividadesCom[[#This Row],[VALOR NIVEL 5]],ActividadesCom[[#This Row],[VALOR NIVEL 4]],ActividadesCom[[#This Row],[VALOR NIVEL 3]],ActividadesCom[[#This Row],[VALOR NIVEL 2]],ActividadesCom[[#This Row],[VALOR NIVEL 1]]),0),"")</f>
        <v>2</v>
      </c>
      <c r="G947" s="5" t="str">
        <f>IF(ActividadesCom[[#This Row],[PROMEDIO]]="","",IF(ActividadesCom[[#This Row],[PROMEDIO]]&gt;=4,"EXCELENTE",IF(ActividadesCom[[#This Row],[PROMEDIO]]&gt;=3,"NOTABLE",IF(ActividadesCom[[#This Row],[PROMEDIO]]&gt;=2,"BUENO",IF(ActividadesCom[[#This Row],[PROMEDIO]]=1,"SUFICIENTE","")))))</f>
        <v>BUENO</v>
      </c>
      <c r="H947" s="5">
        <f>MAX(ActividadesCom[[#This Row],[PERÍODO 1]],ActividadesCom[[#This Row],[PERÍODO 2]],ActividadesCom[[#This Row],[PERÍODO 3]],ActividadesCom[[#This Row],[PERÍODO 4]],ActividadesCom[[#This Row],[PERÍODO 5]])</f>
        <v>20181</v>
      </c>
      <c r="I947" s="6" t="s">
        <v>710</v>
      </c>
      <c r="J947" s="5">
        <v>20153</v>
      </c>
      <c r="K947" s="5" t="s">
        <v>4010</v>
      </c>
      <c r="L947" s="5">
        <f>IF(ActividadesCom[[#This Row],[NIVEL 1]]&lt;&gt;0,VLOOKUP(ActividadesCom[[#This Row],[NIVEL 1]],Catálogo!A:B,2,FALSE),"")</f>
        <v>2</v>
      </c>
      <c r="M947" s="5">
        <v>1</v>
      </c>
      <c r="N947" s="6" t="s">
        <v>715</v>
      </c>
      <c r="O947" s="5">
        <v>20181</v>
      </c>
      <c r="P947" s="5" t="s">
        <v>4010</v>
      </c>
      <c r="Q947" s="5">
        <f>IF(ActividadesCom[[#This Row],[NIVEL 2]]&lt;&gt;0,VLOOKUP(ActividadesCom[[#This Row],[NIVEL 2]],Catálogo!A:B,2,FALSE),"")</f>
        <v>2</v>
      </c>
      <c r="R947" s="11">
        <v>1</v>
      </c>
      <c r="S947" s="12" t="s">
        <v>716</v>
      </c>
      <c r="T947" s="11">
        <v>20181</v>
      </c>
      <c r="U947" s="5" t="s">
        <v>4010</v>
      </c>
      <c r="V947" s="5">
        <f>IF(ActividadesCom[[#This Row],[NIVEL 3]]&lt;&gt;0,VLOOKUP(ActividadesCom[[#This Row],[NIVEL 3]],Catálogo!A:B,2,FALSE),"")</f>
        <v>2</v>
      </c>
      <c r="W947" s="11">
        <v>1</v>
      </c>
      <c r="X947" s="6" t="s">
        <v>665</v>
      </c>
      <c r="Y947" s="5">
        <v>20181</v>
      </c>
      <c r="Z947" s="5" t="s">
        <v>4010</v>
      </c>
      <c r="AA947" s="5">
        <f>IF(ActividadesCom[[#This Row],[NIVEL 4]]&lt;&gt;0,VLOOKUP(ActividadesCom[[#This Row],[NIVEL 4]],Catálogo!A:B,2,FALSE),"")</f>
        <v>2</v>
      </c>
      <c r="AB947" s="5">
        <v>1</v>
      </c>
      <c r="AC947" s="6" t="s">
        <v>406</v>
      </c>
      <c r="AD947" s="5">
        <v>20171</v>
      </c>
      <c r="AE947" s="5" t="s">
        <v>4010</v>
      </c>
      <c r="AF947" s="5">
        <f>IF(ActividadesCom[[#This Row],[NIVEL 5]]&lt;&gt;0,VLOOKUP(ActividadesCom[[#This Row],[NIVEL 5]],Catálogo!A:B,2,FALSE),"")</f>
        <v>2</v>
      </c>
      <c r="AG947" s="5">
        <v>1</v>
      </c>
    </row>
    <row r="948" spans="1:35" ht="30" hidden="1" customHeight="1" x14ac:dyDescent="0.25">
      <c r="A948" s="7">
        <v>15470162</v>
      </c>
      <c r="B948" s="97" t="str">
        <f>VLOOKUP(ActividadesCom[[#This Row],[NO. DE CONTROL]],'LISTADO ESTUDIANTES'!A:C,3,FALSE)</f>
        <v>CHE TUN ALEXIS ALBERTO</v>
      </c>
      <c r="C948" s="97" t="str">
        <f>VLOOKUP(ActividadesCom[[#This Row],[NO. DE CONTROL]],'LISTADO ESTUDIANTES'!A:B,2,FALSE)</f>
        <v>INGENIERIA EN SISTEMAS COMPUTACIONALES</v>
      </c>
      <c r="D948" s="18" t="str">
        <f>VLOOKUP(ActividadesCom[[#This Row],[NO. DE CONTROL]],'LISTADO ESTUDIANTES'!A:D,4,FALSE)</f>
        <v>BAJA</v>
      </c>
      <c r="E948" s="5">
        <f>SUM(ActividadesCom[[#This Row],[CRÉD. 1]],ActividadesCom[[#This Row],[CRÉD. 2]],ActividadesCom[[#This Row],[CRÉD. 3]],ActividadesCom[[#This Row],[CRÉD. 4]],ActividadesCom[[#This Row],[CRÉD. 5]])</f>
        <v>0</v>
      </c>
      <c r="F948" s="17" t="str">
        <f>IF(ActividadesCom[[#This Row],[ÚLTIMO SEMESTRE CON CRÉDITOS]]&gt;0,ROUND(AVERAGE(ActividadesCom[[#This Row],[VALOR NIVEL 5]],ActividadesCom[[#This Row],[VALOR NIVEL 4]],ActividadesCom[[#This Row],[VALOR NIVEL 3]],ActividadesCom[[#This Row],[VALOR NIVEL 2]],ActividadesCom[[#This Row],[VALOR NIVEL 1]]),0),"")</f>
        <v/>
      </c>
      <c r="G948" s="5" t="str">
        <f>IF(ActividadesCom[[#This Row],[PROMEDIO]]="","",IF(ActividadesCom[[#This Row],[PROMEDIO]]&gt;=4,"EXCELENTE",IF(ActividadesCom[[#This Row],[PROMEDIO]]&gt;=3,"NOTABLE",IF(ActividadesCom[[#This Row],[PROMEDIO]]&gt;=2,"BUENO",IF(ActividadesCom[[#This Row],[PROMEDIO]]=1,"SUFICIENTE","")))))</f>
        <v/>
      </c>
      <c r="H948" s="5">
        <f>MAX(ActividadesCom[[#This Row],[PERÍODO 1]],ActividadesCom[[#This Row],[PERÍODO 2]],ActividadesCom[[#This Row],[PERÍODO 3]],ActividadesCom[[#This Row],[PERÍODO 4]],ActividadesCom[[#This Row],[PERÍODO 5]])</f>
        <v>0</v>
      </c>
      <c r="I948" s="6"/>
      <c r="J948" s="5"/>
      <c r="K948" s="5"/>
      <c r="L948" s="5" t="str">
        <f>IF(ActividadesCom[[#This Row],[NIVEL 1]]&lt;&gt;0,VLOOKUP(ActividadesCom[[#This Row],[NIVEL 1]],Catálogo!A:B,2,FALSE),"")</f>
        <v/>
      </c>
      <c r="M948" s="5"/>
      <c r="N948" s="6"/>
      <c r="O948" s="5"/>
      <c r="P948" s="5"/>
      <c r="Q948" s="5" t="str">
        <f>IF(ActividadesCom[[#This Row],[NIVEL 2]]&lt;&gt;0,VLOOKUP(ActividadesCom[[#This Row],[NIVEL 2]],Catálogo!A:B,2,FALSE),"")</f>
        <v/>
      </c>
      <c r="R948" s="11"/>
      <c r="S948" s="12"/>
      <c r="T948" s="11"/>
      <c r="U948" s="11"/>
      <c r="V948" s="5" t="str">
        <f>IF(ActividadesCom[[#This Row],[NIVEL 3]]&lt;&gt;0,VLOOKUP(ActividadesCom[[#This Row],[NIVEL 3]],Catálogo!A:B,2,FALSE),"")</f>
        <v/>
      </c>
      <c r="W948" s="11"/>
      <c r="X948" s="6"/>
      <c r="Y948" s="5"/>
      <c r="Z948" s="5"/>
      <c r="AA948" s="5" t="str">
        <f>IF(ActividadesCom[[#This Row],[NIVEL 4]]&lt;&gt;0,VLOOKUP(ActividadesCom[[#This Row],[NIVEL 4]],Catálogo!A:B,2,FALSE),"")</f>
        <v/>
      </c>
      <c r="AB948" s="5"/>
      <c r="AC948" s="6"/>
      <c r="AD948" s="5"/>
      <c r="AE948" s="5"/>
      <c r="AF948" s="5" t="str">
        <f>IF(ActividadesCom[[#This Row],[NIVEL 5]]&lt;&gt;0,VLOOKUP(ActividadesCom[[#This Row],[NIVEL 5]],Catálogo!A:B,2,FALSE),"")</f>
        <v/>
      </c>
      <c r="AG948" s="5"/>
      <c r="AH948" s="2"/>
      <c r="AI948" s="2"/>
    </row>
    <row r="949" spans="1:35" ht="30" hidden="1" customHeight="1" x14ac:dyDescent="0.25">
      <c r="A949" s="7">
        <v>15470163</v>
      </c>
      <c r="B949" s="97" t="str">
        <f>VLOOKUP(ActividadesCom[[#This Row],[NO. DE CONTROL]],'LISTADO ESTUDIANTES'!A:C,3,FALSE)</f>
        <v>SULUB ZAMUDIO MARTIN FERNANDO</v>
      </c>
      <c r="C949" s="97" t="str">
        <f>VLOOKUP(ActividadesCom[[#This Row],[NO. DE CONTROL]],'LISTADO ESTUDIANTES'!A:B,2,FALSE)</f>
        <v>INGENIERIA EN SISTEMAS COMPUTACIONALES</v>
      </c>
      <c r="D949" s="18" t="str">
        <f>VLOOKUP(ActividadesCom[[#This Row],[NO. DE CONTROL]],'LISTADO ESTUDIANTES'!A:D,4,FALSE)</f>
        <v>BAJA</v>
      </c>
      <c r="E949" s="5">
        <f>SUM(ActividadesCom[[#This Row],[CRÉD. 1]],ActividadesCom[[#This Row],[CRÉD. 2]],ActividadesCom[[#This Row],[CRÉD. 3]],ActividadesCom[[#This Row],[CRÉD. 4]],ActividadesCom[[#This Row],[CRÉD. 5]])</f>
        <v>0</v>
      </c>
      <c r="F949" s="17" t="str">
        <f>IF(ActividadesCom[[#This Row],[ÚLTIMO SEMESTRE CON CRÉDITOS]]&gt;0,ROUND(AVERAGE(ActividadesCom[[#This Row],[VALOR NIVEL 5]],ActividadesCom[[#This Row],[VALOR NIVEL 4]],ActividadesCom[[#This Row],[VALOR NIVEL 3]],ActividadesCom[[#This Row],[VALOR NIVEL 2]],ActividadesCom[[#This Row],[VALOR NIVEL 1]]),0),"")</f>
        <v/>
      </c>
      <c r="G949" s="5" t="str">
        <f>IF(ActividadesCom[[#This Row],[PROMEDIO]]="","",IF(ActividadesCom[[#This Row],[PROMEDIO]]&gt;=4,"EXCELENTE",IF(ActividadesCom[[#This Row],[PROMEDIO]]&gt;=3,"NOTABLE",IF(ActividadesCom[[#This Row],[PROMEDIO]]&gt;=2,"BUENO",IF(ActividadesCom[[#This Row],[PROMEDIO]]=1,"SUFICIENTE","")))))</f>
        <v/>
      </c>
      <c r="H949" s="5">
        <f>MAX(ActividadesCom[[#This Row],[PERÍODO 1]],ActividadesCom[[#This Row],[PERÍODO 2]],ActividadesCom[[#This Row],[PERÍODO 3]],ActividadesCom[[#This Row],[PERÍODO 4]],ActividadesCom[[#This Row],[PERÍODO 5]])</f>
        <v>0</v>
      </c>
      <c r="I949" s="6"/>
      <c r="J949" s="5"/>
      <c r="K949" s="5"/>
      <c r="L949" s="5" t="str">
        <f>IF(ActividadesCom[[#This Row],[NIVEL 1]]&lt;&gt;0,VLOOKUP(ActividadesCom[[#This Row],[NIVEL 1]],Catálogo!A:B,2,FALSE),"")</f>
        <v/>
      </c>
      <c r="M949" s="5"/>
      <c r="N949" s="6"/>
      <c r="O949" s="5"/>
      <c r="P949" s="5"/>
      <c r="Q949" s="5" t="str">
        <f>IF(ActividadesCom[[#This Row],[NIVEL 2]]&lt;&gt;0,VLOOKUP(ActividadesCom[[#This Row],[NIVEL 2]],Catálogo!A:B,2,FALSE),"")</f>
        <v/>
      </c>
      <c r="R949" s="11"/>
      <c r="S949" s="12"/>
      <c r="T949" s="11"/>
      <c r="U949" s="11"/>
      <c r="V949" s="5" t="str">
        <f>IF(ActividadesCom[[#This Row],[NIVEL 3]]&lt;&gt;0,VLOOKUP(ActividadesCom[[#This Row],[NIVEL 3]],Catálogo!A:B,2,FALSE),"")</f>
        <v/>
      </c>
      <c r="W949" s="11"/>
      <c r="X949" s="6"/>
      <c r="Y949" s="5"/>
      <c r="Z949" s="5"/>
      <c r="AA949" s="5" t="str">
        <f>IF(ActividadesCom[[#This Row],[NIVEL 4]]&lt;&gt;0,VLOOKUP(ActividadesCom[[#This Row],[NIVEL 4]],Catálogo!A:B,2,FALSE),"")</f>
        <v/>
      </c>
      <c r="AB949" s="5"/>
      <c r="AC949" s="6"/>
      <c r="AD949" s="5"/>
      <c r="AE949" s="5"/>
      <c r="AF949" s="5" t="str">
        <f>IF(ActividadesCom[[#This Row],[NIVEL 5]]&lt;&gt;0,VLOOKUP(ActividadesCom[[#This Row],[NIVEL 5]],Catálogo!A:B,2,FALSE),"")</f>
        <v/>
      </c>
      <c r="AG949" s="5"/>
      <c r="AH949" s="2"/>
      <c r="AI949" s="2"/>
    </row>
    <row r="950" spans="1:35" ht="30" hidden="1" customHeight="1" x14ac:dyDescent="0.25">
      <c r="A950" s="7">
        <v>15470164</v>
      </c>
      <c r="B950" s="97" t="str">
        <f>VLOOKUP(ActividadesCom[[#This Row],[NO. DE CONTROL]],'LISTADO ESTUDIANTES'!A:C,3,FALSE)</f>
        <v>GARCIA CACH JESUS ANDRES</v>
      </c>
      <c r="C950" s="97" t="str">
        <f>VLOOKUP(ActividadesCom[[#This Row],[NO. DE CONTROL]],'LISTADO ESTUDIANTES'!A:B,2,FALSE)</f>
        <v>INGENIERIA EN SISTEMAS COMPUTACIONALES</v>
      </c>
      <c r="D950" s="18" t="str">
        <f>VLOOKUP(ActividadesCom[[#This Row],[NO. DE CONTROL]],'LISTADO ESTUDIANTES'!A:D,4,FALSE)</f>
        <v>BAJA</v>
      </c>
      <c r="E950" s="5">
        <f>SUM(ActividadesCom[[#This Row],[CRÉD. 1]],ActividadesCom[[#This Row],[CRÉD. 2]],ActividadesCom[[#This Row],[CRÉD. 3]],ActividadesCom[[#This Row],[CRÉD. 4]],ActividadesCom[[#This Row],[CRÉD. 5]])</f>
        <v>0</v>
      </c>
      <c r="F950" s="17" t="str">
        <f>IF(ActividadesCom[[#This Row],[ÚLTIMO SEMESTRE CON CRÉDITOS]]&gt;0,ROUND(AVERAGE(ActividadesCom[[#This Row],[VALOR NIVEL 5]],ActividadesCom[[#This Row],[VALOR NIVEL 4]],ActividadesCom[[#This Row],[VALOR NIVEL 3]],ActividadesCom[[#This Row],[VALOR NIVEL 2]],ActividadesCom[[#This Row],[VALOR NIVEL 1]]),0),"")</f>
        <v/>
      </c>
      <c r="G950" s="5" t="str">
        <f>IF(ActividadesCom[[#This Row],[PROMEDIO]]="","",IF(ActividadesCom[[#This Row],[PROMEDIO]]&gt;=4,"EXCELENTE",IF(ActividadesCom[[#This Row],[PROMEDIO]]&gt;=3,"NOTABLE",IF(ActividadesCom[[#This Row],[PROMEDIO]]&gt;=2,"BUENO",IF(ActividadesCom[[#This Row],[PROMEDIO]]=1,"SUFICIENTE","")))))</f>
        <v/>
      </c>
      <c r="H950" s="5">
        <f>MAX(ActividadesCom[[#This Row],[PERÍODO 1]],ActividadesCom[[#This Row],[PERÍODO 2]],ActividadesCom[[#This Row],[PERÍODO 3]],ActividadesCom[[#This Row],[PERÍODO 4]],ActividadesCom[[#This Row],[PERÍODO 5]])</f>
        <v>0</v>
      </c>
      <c r="I950" s="6"/>
      <c r="J950" s="5"/>
      <c r="K950" s="5"/>
      <c r="L950" s="5" t="str">
        <f>IF(ActividadesCom[[#This Row],[NIVEL 1]]&lt;&gt;0,VLOOKUP(ActividadesCom[[#This Row],[NIVEL 1]],Catálogo!A:B,2,FALSE),"")</f>
        <v/>
      </c>
      <c r="M950" s="5"/>
      <c r="N950" s="6"/>
      <c r="O950" s="5"/>
      <c r="P950" s="5"/>
      <c r="Q950" s="5" t="str">
        <f>IF(ActividadesCom[[#This Row],[NIVEL 2]]&lt;&gt;0,VLOOKUP(ActividadesCom[[#This Row],[NIVEL 2]],Catálogo!A:B,2,FALSE),"")</f>
        <v/>
      </c>
      <c r="R950" s="11"/>
      <c r="S950" s="12"/>
      <c r="T950" s="11"/>
      <c r="U950" s="11"/>
      <c r="V950" s="5" t="str">
        <f>IF(ActividadesCom[[#This Row],[NIVEL 3]]&lt;&gt;0,VLOOKUP(ActividadesCom[[#This Row],[NIVEL 3]],Catálogo!A:B,2,FALSE),"")</f>
        <v/>
      </c>
      <c r="W950" s="11"/>
      <c r="X950" s="6"/>
      <c r="Y950" s="5"/>
      <c r="Z950" s="5"/>
      <c r="AA950" s="5" t="str">
        <f>IF(ActividadesCom[[#This Row],[NIVEL 4]]&lt;&gt;0,VLOOKUP(ActividadesCom[[#This Row],[NIVEL 4]],Catálogo!A:B,2,FALSE),"")</f>
        <v/>
      </c>
      <c r="AB950" s="5"/>
      <c r="AC950" s="6"/>
      <c r="AD950" s="5"/>
      <c r="AE950" s="5"/>
      <c r="AF950" s="5" t="str">
        <f>IF(ActividadesCom[[#This Row],[NIVEL 5]]&lt;&gt;0,VLOOKUP(ActividadesCom[[#This Row],[NIVEL 5]],Catálogo!A:B,2,FALSE),"")</f>
        <v/>
      </c>
      <c r="AG950" s="5"/>
      <c r="AH950" s="2"/>
      <c r="AI950" s="2"/>
    </row>
    <row r="951" spans="1:35" ht="30" hidden="1" customHeight="1" x14ac:dyDescent="0.25">
      <c r="A951" s="7">
        <v>15470165</v>
      </c>
      <c r="B951" s="97" t="str">
        <f>VLOOKUP(ActividadesCom[[#This Row],[NO. DE CONTROL]],'LISTADO ESTUDIANTES'!A:C,3,FALSE)</f>
        <v>DOMINGUEZ GONZALEZ EDZON JAVIER</v>
      </c>
      <c r="C951" s="97" t="str">
        <f>VLOOKUP(ActividadesCom[[#This Row],[NO. DE CONTROL]],'LISTADO ESTUDIANTES'!A:B,2,FALSE)</f>
        <v>INGENIERIA EN SISTEMAS COMPUTACIONALES</v>
      </c>
      <c r="D951" s="18" t="str">
        <f>VLOOKUP(ActividadesCom[[#This Row],[NO. DE CONTROL]],'LISTADO ESTUDIANTES'!A:D,4,FALSE)</f>
        <v>BAJA</v>
      </c>
      <c r="E951" s="5">
        <f>SUM(ActividadesCom[[#This Row],[CRÉD. 1]],ActividadesCom[[#This Row],[CRÉD. 2]],ActividadesCom[[#This Row],[CRÉD. 3]],ActividadesCom[[#This Row],[CRÉD. 4]],ActividadesCom[[#This Row],[CRÉD. 5]])</f>
        <v>1</v>
      </c>
      <c r="F951" s="17">
        <f>IF(ActividadesCom[[#This Row],[ÚLTIMO SEMESTRE CON CRÉDITOS]]&gt;0,ROUND(AVERAGE(ActividadesCom[[#This Row],[VALOR NIVEL 5]],ActividadesCom[[#This Row],[VALOR NIVEL 4]],ActividadesCom[[#This Row],[VALOR NIVEL 3]],ActividadesCom[[#This Row],[VALOR NIVEL 2]],ActividadesCom[[#This Row],[VALOR NIVEL 1]]),0),"")</f>
        <v>2</v>
      </c>
      <c r="G951" s="5" t="str">
        <f>IF(ActividadesCom[[#This Row],[PROMEDIO]]="","",IF(ActividadesCom[[#This Row],[PROMEDIO]]&gt;=4,"EXCELENTE",IF(ActividadesCom[[#This Row],[PROMEDIO]]&gt;=3,"NOTABLE",IF(ActividadesCom[[#This Row],[PROMEDIO]]&gt;=2,"BUENO",IF(ActividadesCom[[#This Row],[PROMEDIO]]=1,"SUFICIENTE","")))))</f>
        <v>BUENO</v>
      </c>
      <c r="H951" s="5">
        <f>MAX(ActividadesCom[[#This Row],[PERÍODO 1]],ActividadesCom[[#This Row],[PERÍODO 2]],ActividadesCom[[#This Row],[PERÍODO 3]],ActividadesCom[[#This Row],[PERÍODO 4]],ActividadesCom[[#This Row],[PERÍODO 5]])</f>
        <v>20163</v>
      </c>
      <c r="I951" s="6"/>
      <c r="J951" s="5"/>
      <c r="K951" s="5"/>
      <c r="L951" s="5" t="str">
        <f>IF(ActividadesCom[[#This Row],[NIVEL 1]]&lt;&gt;0,VLOOKUP(ActividadesCom[[#This Row],[NIVEL 1]],Catálogo!A:B,2,FALSE),"")</f>
        <v/>
      </c>
      <c r="M951" s="5"/>
      <c r="N951" s="6"/>
      <c r="O951" s="5"/>
      <c r="P951" s="5"/>
      <c r="Q951" s="5" t="str">
        <f>IF(ActividadesCom[[#This Row],[NIVEL 2]]&lt;&gt;0,VLOOKUP(ActividadesCom[[#This Row],[NIVEL 2]],Catálogo!A:B,2,FALSE),"")</f>
        <v/>
      </c>
      <c r="R951" s="11"/>
      <c r="S951" s="12"/>
      <c r="T951" s="11"/>
      <c r="U951" s="11"/>
      <c r="V951" s="5" t="str">
        <f>IF(ActividadesCom[[#This Row],[NIVEL 3]]&lt;&gt;0,VLOOKUP(ActividadesCom[[#This Row],[NIVEL 3]],Catálogo!A:B,2,FALSE),"")</f>
        <v/>
      </c>
      <c r="W951" s="11"/>
      <c r="X951" s="6"/>
      <c r="Y951" s="5"/>
      <c r="Z951" s="5"/>
      <c r="AA951" s="5" t="str">
        <f>IF(ActividadesCom[[#This Row],[NIVEL 4]]&lt;&gt;0,VLOOKUP(ActividadesCom[[#This Row],[NIVEL 4]],Catálogo!A:B,2,FALSE),"")</f>
        <v/>
      </c>
      <c r="AB951" s="5"/>
      <c r="AC951" s="6" t="s">
        <v>2</v>
      </c>
      <c r="AD951" s="5">
        <v>20163</v>
      </c>
      <c r="AE951" s="5" t="s">
        <v>4010</v>
      </c>
      <c r="AF951" s="5">
        <f>IF(ActividadesCom[[#This Row],[NIVEL 5]]&lt;&gt;0,VLOOKUP(ActividadesCom[[#This Row],[NIVEL 5]],Catálogo!A:B,2,FALSE),"")</f>
        <v>2</v>
      </c>
      <c r="AG951" s="5">
        <v>1</v>
      </c>
      <c r="AH951" s="2"/>
      <c r="AI951" s="2"/>
    </row>
    <row r="952" spans="1:35" s="24" customFormat="1" ht="30" hidden="1" customHeight="1" x14ac:dyDescent="0.25">
      <c r="A952" s="7">
        <v>15470167</v>
      </c>
      <c r="B952" s="97" t="str">
        <f>VLOOKUP(ActividadesCom[[#This Row],[NO. DE CONTROL]],'LISTADO ESTUDIANTES'!A:C,3,FALSE)</f>
        <v>POOT CHABLE CESAR GUADALUPE</v>
      </c>
      <c r="C952" s="97" t="str">
        <f>VLOOKUP(ActividadesCom[[#This Row],[NO. DE CONTROL]],'LISTADO ESTUDIANTES'!A:B,2,FALSE)</f>
        <v>INGENIERIA QUIMICA</v>
      </c>
      <c r="D952" s="18" t="str">
        <f>VLOOKUP(ActividadesCom[[#This Row],[NO. DE CONTROL]],'LISTADO ESTUDIANTES'!A:D,4,FALSE)</f>
        <v>EGRESADO(A)</v>
      </c>
      <c r="E952" s="5">
        <f>SUM(ActividadesCom[[#This Row],[CRÉD. 1]],ActividadesCom[[#This Row],[CRÉD. 2]],ActividadesCom[[#This Row],[CRÉD. 3]],ActividadesCom[[#This Row],[CRÉD. 4]],ActividadesCom[[#This Row],[CRÉD. 5]])</f>
        <v>7</v>
      </c>
      <c r="F952" s="5">
        <f>IF(ActividadesCom[[#This Row],[ÚLTIMO SEMESTRE CON CRÉDITOS]]&gt;0,ROUND(AVERAGE(ActividadesCom[[#This Row],[VALOR NIVEL 5]],ActividadesCom[[#This Row],[VALOR NIVEL 4]],ActividadesCom[[#This Row],[VALOR NIVEL 3]],ActividadesCom[[#This Row],[VALOR NIVEL 2]],ActividadesCom[[#This Row],[VALOR NIVEL 1]]),0),"")</f>
        <v>3</v>
      </c>
      <c r="G952" s="5" t="str">
        <f>IF(ActividadesCom[[#This Row],[PROMEDIO]]="","",IF(ActividadesCom[[#This Row],[PROMEDIO]]&gt;=4,"EXCELENTE",IF(ActividadesCom[[#This Row],[PROMEDIO]]&gt;=3,"NOTABLE",IF(ActividadesCom[[#This Row],[PROMEDIO]]&gt;=2,"BUENO",IF(ActividadesCom[[#This Row],[PROMEDIO]]=1,"SUFICIENTE","")))))</f>
        <v>NOTABLE</v>
      </c>
      <c r="H952" s="5">
        <f>MAX(ActividadesCom[[#This Row],[PERÍODO 1]],ActividadesCom[[#This Row],[PERÍODO 2]],ActividadesCom[[#This Row],[PERÍODO 3]],ActividadesCom[[#This Row],[PERÍODO 4]],ActividadesCom[[#This Row],[PERÍODO 5]])</f>
        <v>20171</v>
      </c>
      <c r="I952" s="6" t="s">
        <v>384</v>
      </c>
      <c r="J952" s="5">
        <v>20161</v>
      </c>
      <c r="K952" s="5" t="s">
        <v>4010</v>
      </c>
      <c r="L952" s="5">
        <f>IF(ActividadesCom[[#This Row],[NIVEL 1]]&lt;&gt;0,VLOOKUP(ActividadesCom[[#This Row],[NIVEL 1]],Catálogo!A:B,2,FALSE),"")</f>
        <v>2</v>
      </c>
      <c r="M952" s="5">
        <v>1</v>
      </c>
      <c r="N952" s="6" t="s">
        <v>879</v>
      </c>
      <c r="O952" s="5">
        <v>20161</v>
      </c>
      <c r="P952" s="5" t="s">
        <v>4010</v>
      </c>
      <c r="Q952" s="5">
        <f>IF(ActividadesCom[[#This Row],[NIVEL 2]]&lt;&gt;0,VLOOKUP(ActividadesCom[[#This Row],[NIVEL 2]],Catálogo!A:B,2,FALSE),"")</f>
        <v>2</v>
      </c>
      <c r="R952" s="11">
        <v>1</v>
      </c>
      <c r="S952" s="12" t="s">
        <v>1135</v>
      </c>
      <c r="T952" s="11" t="s">
        <v>1132</v>
      </c>
      <c r="U952" s="11" t="s">
        <v>4009</v>
      </c>
      <c r="V952" s="5">
        <f>IF(ActividadesCom[[#This Row],[NIVEL 3]]&lt;&gt;0,VLOOKUP(ActividadesCom[[#This Row],[NIVEL 3]],Catálogo!A:B,2,FALSE),"")</f>
        <v>3</v>
      </c>
      <c r="W952" s="11">
        <v>2</v>
      </c>
      <c r="X952" s="6" t="s">
        <v>821</v>
      </c>
      <c r="Y952" s="5" t="s">
        <v>817</v>
      </c>
      <c r="Z952" s="5" t="s">
        <v>4009</v>
      </c>
      <c r="AA952" s="5">
        <f>IF(ActividadesCom[[#This Row],[NIVEL 4]]&lt;&gt;0,VLOOKUP(ActividadesCom[[#This Row],[NIVEL 4]],Catálogo!A:B,2,FALSE),"")</f>
        <v>3</v>
      </c>
      <c r="AB952" s="5">
        <v>2</v>
      </c>
      <c r="AC952" s="6" t="s">
        <v>31</v>
      </c>
      <c r="AD952" s="5">
        <v>20171</v>
      </c>
      <c r="AE952" s="5" t="s">
        <v>4009</v>
      </c>
      <c r="AF952" s="5">
        <f>IF(ActividadesCom[[#This Row],[NIVEL 5]]&lt;&gt;0,VLOOKUP(ActividadesCom[[#This Row],[NIVEL 5]],Catálogo!A:B,2,FALSE),"")</f>
        <v>3</v>
      </c>
      <c r="AG952" s="5">
        <v>1</v>
      </c>
    </row>
    <row r="953" spans="1:35" s="24" customFormat="1" ht="30" hidden="1" customHeight="1" x14ac:dyDescent="0.25">
      <c r="A953" s="7">
        <v>15470168</v>
      </c>
      <c r="B953" s="97" t="str">
        <f>VLOOKUP(ActividadesCom[[#This Row],[NO. DE CONTROL]],'LISTADO ESTUDIANTES'!A:C,3,FALSE)</f>
        <v>UCAN KANTUN SAMUEL DE LOS ANGELES</v>
      </c>
      <c r="C953" s="97" t="str">
        <f>VLOOKUP(ActividadesCom[[#This Row],[NO. DE CONTROL]],'LISTADO ESTUDIANTES'!A:B,2,FALSE)</f>
        <v>INGENIERIA QUIMICA</v>
      </c>
      <c r="D953" s="18" t="str">
        <f>VLOOKUP(ActividadesCom[[#This Row],[NO. DE CONTROL]],'LISTADO ESTUDIANTES'!A:D,4,FALSE)</f>
        <v>EGRESADO(A)</v>
      </c>
      <c r="E953" s="5">
        <f>SUM(ActividadesCom[[#This Row],[CRÉD. 1]],ActividadesCom[[#This Row],[CRÉD. 2]],ActividadesCom[[#This Row],[CRÉD. 3]],ActividadesCom[[#This Row],[CRÉD. 4]],ActividadesCom[[#This Row],[CRÉD. 5]])</f>
        <v>5</v>
      </c>
      <c r="F953" s="5">
        <f>IF(ActividadesCom[[#This Row],[ÚLTIMO SEMESTRE CON CRÉDITOS]]&gt;0,ROUND(AVERAGE(ActividadesCom[[#This Row],[VALOR NIVEL 5]],ActividadesCom[[#This Row],[VALOR NIVEL 4]],ActividadesCom[[#This Row],[VALOR NIVEL 3]],ActividadesCom[[#This Row],[VALOR NIVEL 2]],ActividadesCom[[#This Row],[VALOR NIVEL 1]]),0),"")</f>
        <v>2</v>
      </c>
      <c r="G953" s="5" t="str">
        <f>IF(ActividadesCom[[#This Row],[PROMEDIO]]="","",IF(ActividadesCom[[#This Row],[PROMEDIO]]&gt;=4,"EXCELENTE",IF(ActividadesCom[[#This Row],[PROMEDIO]]&gt;=3,"NOTABLE",IF(ActividadesCom[[#This Row],[PROMEDIO]]&gt;=2,"BUENO",IF(ActividadesCom[[#This Row],[PROMEDIO]]=1,"SUFICIENTE","")))))</f>
        <v>BUENO</v>
      </c>
      <c r="H953" s="5">
        <f>MAX(ActividadesCom[[#This Row],[PERÍODO 1]],ActividadesCom[[#This Row],[PERÍODO 2]],ActividadesCom[[#This Row],[PERÍODO 3]],ActividadesCom[[#This Row],[PERÍODO 4]],ActividadesCom[[#This Row],[PERÍODO 5]])</f>
        <v>20173</v>
      </c>
      <c r="I953" s="6" t="s">
        <v>384</v>
      </c>
      <c r="J953" s="5">
        <v>20161</v>
      </c>
      <c r="K953" s="5" t="s">
        <v>4010</v>
      </c>
      <c r="L953" s="5">
        <f>IF(ActividadesCom[[#This Row],[NIVEL 1]]&lt;&gt;0,VLOOKUP(ActividadesCom[[#This Row],[NIVEL 1]],Catálogo!A:B,2,FALSE),"")</f>
        <v>2</v>
      </c>
      <c r="M953" s="5">
        <v>1</v>
      </c>
      <c r="N953" s="6" t="s">
        <v>496</v>
      </c>
      <c r="O953" s="5">
        <v>20173</v>
      </c>
      <c r="P953" s="5" t="s">
        <v>4010</v>
      </c>
      <c r="Q953" s="5">
        <f>IF(ActividadesCom[[#This Row],[NIVEL 2]]&lt;&gt;0,VLOOKUP(ActividadesCom[[#This Row],[NIVEL 2]],Catálogo!A:B,2,FALSE),"")</f>
        <v>2</v>
      </c>
      <c r="R953" s="11">
        <v>1</v>
      </c>
      <c r="S953" s="12" t="s">
        <v>527</v>
      </c>
      <c r="T953" s="11">
        <v>20161</v>
      </c>
      <c r="U953" s="5" t="s">
        <v>4010</v>
      </c>
      <c r="V953" s="5">
        <f>IF(ActividadesCom[[#This Row],[NIVEL 3]]&lt;&gt;0,VLOOKUP(ActividadesCom[[#This Row],[NIVEL 3]],Catálogo!A:B,2,FALSE),"")</f>
        <v>2</v>
      </c>
      <c r="W953" s="11">
        <v>1</v>
      </c>
      <c r="X953" s="6" t="s">
        <v>5</v>
      </c>
      <c r="Y953" s="5">
        <v>20163</v>
      </c>
      <c r="Z953" s="5" t="s">
        <v>4010</v>
      </c>
      <c r="AA953" s="5">
        <f>IF(ActividadesCom[[#This Row],[NIVEL 4]]&lt;&gt;0,VLOOKUP(ActividadesCom[[#This Row],[NIVEL 4]],Catálogo!A:B,2,FALSE),"")</f>
        <v>2</v>
      </c>
      <c r="AB953" s="5">
        <v>1</v>
      </c>
      <c r="AC953" s="6" t="s">
        <v>5</v>
      </c>
      <c r="AD953" s="5">
        <v>20171</v>
      </c>
      <c r="AE953" s="5" t="s">
        <v>4010</v>
      </c>
      <c r="AF953" s="5">
        <f>IF(ActividadesCom[[#This Row],[NIVEL 5]]&lt;&gt;0,VLOOKUP(ActividadesCom[[#This Row],[NIVEL 5]],Catálogo!A:B,2,FALSE),"")</f>
        <v>2</v>
      </c>
      <c r="AG953" s="5">
        <v>1</v>
      </c>
    </row>
    <row r="954" spans="1:35" s="24" customFormat="1" ht="30" hidden="1" customHeight="1" x14ac:dyDescent="0.25">
      <c r="A954" s="7">
        <v>15470169</v>
      </c>
      <c r="B954" s="97" t="str">
        <f>VLOOKUP(ActividadesCom[[#This Row],[NO. DE CONTROL]],'LISTADO ESTUDIANTES'!A:C,3,FALSE)</f>
        <v>LOYO VEGA RAUL ARMANDO</v>
      </c>
      <c r="C954" s="97" t="str">
        <f>VLOOKUP(ActividadesCom[[#This Row],[NO. DE CONTROL]],'LISTADO ESTUDIANTES'!A:B,2,FALSE)</f>
        <v>INGENIERIA EN SISTEMAS COMPUTACIONALES</v>
      </c>
      <c r="D954" s="18" t="str">
        <f>VLOOKUP(ActividadesCom[[#This Row],[NO. DE CONTROL]],'LISTADO ESTUDIANTES'!A:D,4,FALSE)</f>
        <v>EGRESADO(A)</v>
      </c>
      <c r="E954" s="5">
        <f>SUM(ActividadesCom[[#This Row],[CRÉD. 1]],ActividadesCom[[#This Row],[CRÉD. 2]],ActividadesCom[[#This Row],[CRÉD. 3]],ActividadesCom[[#This Row],[CRÉD. 4]],ActividadesCom[[#This Row],[CRÉD. 5]])</f>
        <v>6</v>
      </c>
      <c r="F954" s="5">
        <f>IF(ActividadesCom[[#This Row],[ÚLTIMO SEMESTRE CON CRÉDITOS]]&gt;0,ROUND(AVERAGE(ActividadesCom[[#This Row],[VALOR NIVEL 5]],ActividadesCom[[#This Row],[VALOR NIVEL 4]],ActividadesCom[[#This Row],[VALOR NIVEL 3]],ActividadesCom[[#This Row],[VALOR NIVEL 2]],ActividadesCom[[#This Row],[VALOR NIVEL 1]]),0),"")</f>
        <v>2</v>
      </c>
      <c r="G954" s="5" t="str">
        <f>IF(ActividadesCom[[#This Row],[PROMEDIO]]="","",IF(ActividadesCom[[#This Row],[PROMEDIO]]&gt;=4,"EXCELENTE",IF(ActividadesCom[[#This Row],[PROMEDIO]]&gt;=3,"NOTABLE",IF(ActividadesCom[[#This Row],[PROMEDIO]]&gt;=2,"BUENO",IF(ActividadesCom[[#This Row],[PROMEDIO]]=1,"SUFICIENTE","")))))</f>
        <v>BUENO</v>
      </c>
      <c r="H954" s="5">
        <f>MAX(ActividadesCom[[#This Row],[PERÍODO 1]],ActividadesCom[[#This Row],[PERÍODO 2]],ActividadesCom[[#This Row],[PERÍODO 3]],ActividadesCom[[#This Row],[PERÍODO 4]],ActividadesCom[[#This Row],[PERÍODO 5]])</f>
        <v>20191</v>
      </c>
      <c r="I954" s="6" t="s">
        <v>1004</v>
      </c>
      <c r="J954" s="5">
        <v>20191</v>
      </c>
      <c r="K954" s="5" t="s">
        <v>4010</v>
      </c>
      <c r="L954" s="5">
        <f>IF(ActividadesCom[[#This Row],[NIVEL 1]]&lt;&gt;0,VLOOKUP(ActividadesCom[[#This Row],[NIVEL 1]],Catálogo!A:B,2,FALSE),"")</f>
        <v>2</v>
      </c>
      <c r="M954" s="5">
        <v>1</v>
      </c>
      <c r="N954" s="6" t="s">
        <v>1002</v>
      </c>
      <c r="O954" s="5">
        <v>20191</v>
      </c>
      <c r="P954" s="5" t="s">
        <v>4010</v>
      </c>
      <c r="Q954" s="5">
        <f>IF(ActividadesCom[[#This Row],[NIVEL 2]]&lt;&gt;0,VLOOKUP(ActividadesCom[[#This Row],[NIVEL 2]],Catálogo!A:B,2,FALSE),"")</f>
        <v>2</v>
      </c>
      <c r="R954" s="11">
        <v>1</v>
      </c>
      <c r="S954" s="12" t="s">
        <v>1003</v>
      </c>
      <c r="T954" s="11">
        <v>20191</v>
      </c>
      <c r="U954" s="5" t="s">
        <v>4010</v>
      </c>
      <c r="V954" s="5">
        <f>IF(ActividadesCom[[#This Row],[NIVEL 3]]&lt;&gt;0,VLOOKUP(ActividadesCom[[#This Row],[NIVEL 3]],Catálogo!A:B,2,FALSE),"")</f>
        <v>2</v>
      </c>
      <c r="W954" s="11">
        <v>2</v>
      </c>
      <c r="X954" s="6" t="s">
        <v>25</v>
      </c>
      <c r="Y954" s="5">
        <v>20191</v>
      </c>
      <c r="Z954" s="5" t="s">
        <v>4010</v>
      </c>
      <c r="AA954" s="5">
        <f>IF(ActividadesCom[[#This Row],[NIVEL 4]]&lt;&gt;0,VLOOKUP(ActividadesCom[[#This Row],[NIVEL 4]],Catálogo!A:B,2,FALSE),"")</f>
        <v>2</v>
      </c>
      <c r="AB954" s="5">
        <v>1</v>
      </c>
      <c r="AC954" s="6" t="s">
        <v>25</v>
      </c>
      <c r="AD954" s="5">
        <v>20173</v>
      </c>
      <c r="AE954" s="5" t="s">
        <v>4010</v>
      </c>
      <c r="AF954" s="5">
        <f>IF(ActividadesCom[[#This Row],[NIVEL 5]]&lt;&gt;0,VLOOKUP(ActividadesCom[[#This Row],[NIVEL 5]],Catálogo!A:B,2,FALSE),"")</f>
        <v>2</v>
      </c>
      <c r="AG954" s="5">
        <v>1</v>
      </c>
    </row>
    <row r="955" spans="1:35" s="24" customFormat="1" ht="30" hidden="1" customHeight="1" x14ac:dyDescent="0.25">
      <c r="A955" s="7">
        <v>15470170</v>
      </c>
      <c r="B955" s="97" t="str">
        <f>VLOOKUP(ActividadesCom[[#This Row],[NO. DE CONTROL]],'LISTADO ESTUDIANTES'!A:C,3,FALSE)</f>
        <v>RODRIGUEZ YAH MARINA ESPERANZA</v>
      </c>
      <c r="C955" s="97" t="str">
        <f>VLOOKUP(ActividadesCom[[#This Row],[NO. DE CONTROL]],'LISTADO ESTUDIANTES'!A:B,2,FALSE)</f>
        <v>INGENIERIA QUIMICA</v>
      </c>
      <c r="D955" s="18" t="str">
        <f>VLOOKUP(ActividadesCom[[#This Row],[NO. DE CONTROL]],'LISTADO ESTUDIANTES'!A:D,4,FALSE)</f>
        <v>EGRESADO(A)</v>
      </c>
      <c r="E955" s="5">
        <f>SUM(ActividadesCom[[#This Row],[CRÉD. 1]],ActividadesCom[[#This Row],[CRÉD. 2]],ActividadesCom[[#This Row],[CRÉD. 3]],ActividadesCom[[#This Row],[CRÉD. 4]],ActividadesCom[[#This Row],[CRÉD. 5]])</f>
        <v>5</v>
      </c>
      <c r="F955" s="5">
        <f>IF(ActividadesCom[[#This Row],[ÚLTIMO SEMESTRE CON CRÉDITOS]]&gt;0,ROUND(AVERAGE(ActividadesCom[[#This Row],[VALOR NIVEL 5]],ActividadesCom[[#This Row],[VALOR NIVEL 4]],ActividadesCom[[#This Row],[VALOR NIVEL 3]],ActividadesCom[[#This Row],[VALOR NIVEL 2]],ActividadesCom[[#This Row],[VALOR NIVEL 1]]),0),"")</f>
        <v>2</v>
      </c>
      <c r="G955" s="5" t="str">
        <f>IF(ActividadesCom[[#This Row],[PROMEDIO]]="","",IF(ActividadesCom[[#This Row],[PROMEDIO]]&gt;=4,"EXCELENTE",IF(ActividadesCom[[#This Row],[PROMEDIO]]&gt;=3,"NOTABLE",IF(ActividadesCom[[#This Row],[PROMEDIO]]&gt;=2,"BUENO",IF(ActividadesCom[[#This Row],[PROMEDIO]]=1,"SUFICIENTE","")))))</f>
        <v>BUENO</v>
      </c>
      <c r="H955" s="5">
        <f>MAX(ActividadesCom[[#This Row],[PERÍODO 1]],ActividadesCom[[#This Row],[PERÍODO 2]],ActividadesCom[[#This Row],[PERÍODO 3]],ActividadesCom[[#This Row],[PERÍODO 4]],ActividadesCom[[#This Row],[PERÍODO 5]])</f>
        <v>20191</v>
      </c>
      <c r="I955" s="6" t="s">
        <v>526</v>
      </c>
      <c r="J955" s="5">
        <v>20161</v>
      </c>
      <c r="K955" s="5" t="s">
        <v>4010</v>
      </c>
      <c r="L955" s="5">
        <f>IF(ActividadesCom[[#This Row],[NIVEL 1]]&lt;&gt;0,VLOOKUP(ActividadesCom[[#This Row],[NIVEL 1]],Catálogo!A:B,2,FALSE),"")</f>
        <v>2</v>
      </c>
      <c r="M955" s="5">
        <v>1</v>
      </c>
      <c r="N955" s="6" t="s">
        <v>496</v>
      </c>
      <c r="O955" s="5">
        <v>20173</v>
      </c>
      <c r="P955" s="5" t="s">
        <v>4010</v>
      </c>
      <c r="Q955" s="5">
        <f>IF(ActividadesCom[[#This Row],[NIVEL 2]]&lt;&gt;0,VLOOKUP(ActividadesCom[[#This Row],[NIVEL 2]],Catálogo!A:B,2,FALSE),"")</f>
        <v>2</v>
      </c>
      <c r="R955" s="11">
        <v>1</v>
      </c>
      <c r="S955" s="12" t="s">
        <v>918</v>
      </c>
      <c r="T955" s="11">
        <v>20191</v>
      </c>
      <c r="U955" s="5" t="s">
        <v>4010</v>
      </c>
      <c r="V955" s="5">
        <f>IF(ActividadesCom[[#This Row],[NIVEL 3]]&lt;&gt;0,VLOOKUP(ActividadesCom[[#This Row],[NIVEL 3]],Catálogo!A:B,2,FALSE),"")</f>
        <v>2</v>
      </c>
      <c r="W955" s="11">
        <v>1</v>
      </c>
      <c r="X955" s="6" t="s">
        <v>5</v>
      </c>
      <c r="Y955" s="5">
        <v>20171</v>
      </c>
      <c r="Z955" s="5" t="s">
        <v>4010</v>
      </c>
      <c r="AA955" s="5">
        <f>IF(ActividadesCom[[#This Row],[NIVEL 4]]&lt;&gt;0,VLOOKUP(ActividadesCom[[#This Row],[NIVEL 4]],Catálogo!A:B,2,FALSE),"")</f>
        <v>2</v>
      </c>
      <c r="AB955" s="5">
        <v>1</v>
      </c>
      <c r="AC955" s="6" t="s">
        <v>4</v>
      </c>
      <c r="AD955" s="5">
        <v>20163</v>
      </c>
      <c r="AE955" s="5" t="s">
        <v>4010</v>
      </c>
      <c r="AF955" s="5">
        <f>IF(ActividadesCom[[#This Row],[NIVEL 5]]&lt;&gt;0,VLOOKUP(ActividadesCom[[#This Row],[NIVEL 5]],Catálogo!A:B,2,FALSE),"")</f>
        <v>2</v>
      </c>
      <c r="AG955" s="5">
        <v>1</v>
      </c>
    </row>
    <row r="956" spans="1:35" s="24" customFormat="1" ht="30" hidden="1" customHeight="1" x14ac:dyDescent="0.25">
      <c r="A956" s="7">
        <v>15470174</v>
      </c>
      <c r="B956" s="97" t="str">
        <f>VLOOKUP(ActividadesCom[[#This Row],[NO. DE CONTROL]],'LISTADO ESTUDIANTES'!A:C,3,FALSE)</f>
        <v>GUTIERREZ RODRIGUEZ ADRIAN EFRAIN</v>
      </c>
      <c r="C956" s="97" t="str">
        <f>VLOOKUP(ActividadesCom[[#This Row],[NO. DE CONTROL]],'LISTADO ESTUDIANTES'!A:B,2,FALSE)</f>
        <v>INGENIERIA EN SISTEMAS COMPUTACIONALES</v>
      </c>
      <c r="D956" s="18" t="str">
        <f>VLOOKUP(ActividadesCom[[#This Row],[NO. DE CONTROL]],'LISTADO ESTUDIANTES'!A:D,4,FALSE)</f>
        <v>EGRESADO(A)</v>
      </c>
      <c r="E956" s="5">
        <f>SUM(ActividadesCom[[#This Row],[CRÉD. 1]],ActividadesCom[[#This Row],[CRÉD. 2]],ActividadesCom[[#This Row],[CRÉD. 3]],ActividadesCom[[#This Row],[CRÉD. 4]],ActividadesCom[[#This Row],[CRÉD. 5]])</f>
        <v>5</v>
      </c>
      <c r="F956" s="5">
        <f>IF(ActividadesCom[[#This Row],[ÚLTIMO SEMESTRE CON CRÉDITOS]]&gt;0,ROUND(AVERAGE(ActividadesCom[[#This Row],[VALOR NIVEL 5]],ActividadesCom[[#This Row],[VALOR NIVEL 4]],ActividadesCom[[#This Row],[VALOR NIVEL 3]],ActividadesCom[[#This Row],[VALOR NIVEL 2]],ActividadesCom[[#This Row],[VALOR NIVEL 1]]),0),"")</f>
        <v>2</v>
      </c>
      <c r="G956" s="5" t="str">
        <f>IF(ActividadesCom[[#This Row],[PROMEDIO]]="","",IF(ActividadesCom[[#This Row],[PROMEDIO]]&gt;=4,"EXCELENTE",IF(ActividadesCom[[#This Row],[PROMEDIO]]&gt;=3,"NOTABLE",IF(ActividadesCom[[#This Row],[PROMEDIO]]&gt;=2,"BUENO",IF(ActividadesCom[[#This Row],[PROMEDIO]]=1,"SUFICIENTE","")))))</f>
        <v>BUENO</v>
      </c>
      <c r="H956" s="5">
        <f>MAX(ActividadesCom[[#This Row],[PERÍODO 1]],ActividadesCom[[#This Row],[PERÍODO 2]],ActividadesCom[[#This Row],[PERÍODO 3]],ActividadesCom[[#This Row],[PERÍODO 4]],ActividadesCom[[#This Row],[PERÍODO 5]])</f>
        <v>20181</v>
      </c>
      <c r="I956" s="6" t="s">
        <v>445</v>
      </c>
      <c r="J956" s="5">
        <v>20181</v>
      </c>
      <c r="K956" s="5" t="s">
        <v>4010</v>
      </c>
      <c r="L956" s="5">
        <f>IF(ActividadesCom[[#This Row],[NIVEL 1]]&lt;&gt;0,VLOOKUP(ActividadesCom[[#This Row],[NIVEL 1]],Catálogo!A:B,2,FALSE),"")</f>
        <v>2</v>
      </c>
      <c r="M956" s="5">
        <v>2</v>
      </c>
      <c r="N956" s="6" t="s">
        <v>549</v>
      </c>
      <c r="O956" s="5">
        <v>20171</v>
      </c>
      <c r="P956" s="5" t="s">
        <v>4010</v>
      </c>
      <c r="Q956" s="5">
        <f>IF(ActividadesCom[[#This Row],[NIVEL 2]]&lt;&gt;0,VLOOKUP(ActividadesCom[[#This Row],[NIVEL 2]],Catálogo!A:B,2,FALSE),"")</f>
        <v>2</v>
      </c>
      <c r="R956" s="11">
        <v>1</v>
      </c>
      <c r="S956" s="12"/>
      <c r="T956" s="11"/>
      <c r="U956" s="11"/>
      <c r="V956" s="5" t="str">
        <f>IF(ActividadesCom[[#This Row],[NIVEL 3]]&lt;&gt;0,VLOOKUP(ActividadesCom[[#This Row],[NIVEL 3]],Catálogo!A:B,2,FALSE),"")</f>
        <v/>
      </c>
      <c r="W956" s="11"/>
      <c r="X956" s="6" t="s">
        <v>665</v>
      </c>
      <c r="Y956" s="5">
        <v>20181</v>
      </c>
      <c r="Z956" s="5" t="s">
        <v>4010</v>
      </c>
      <c r="AA956" s="5">
        <f>IF(ActividadesCom[[#This Row],[NIVEL 4]]&lt;&gt;0,VLOOKUP(ActividadesCom[[#This Row],[NIVEL 4]],Catálogo!A:B,2,FALSE),"")</f>
        <v>2</v>
      </c>
      <c r="AB956" s="5">
        <v>1</v>
      </c>
      <c r="AC956" s="6" t="s">
        <v>408</v>
      </c>
      <c r="AD956" s="5">
        <v>20171</v>
      </c>
      <c r="AE956" s="5" t="s">
        <v>4010</v>
      </c>
      <c r="AF956" s="5">
        <f>IF(ActividadesCom[[#This Row],[NIVEL 5]]&lt;&gt;0,VLOOKUP(ActividadesCom[[#This Row],[NIVEL 5]],Catálogo!A:B,2,FALSE),"")</f>
        <v>2</v>
      </c>
      <c r="AG956" s="5">
        <v>1</v>
      </c>
    </row>
    <row r="957" spans="1:35" s="24" customFormat="1" ht="30" hidden="1" customHeight="1" x14ac:dyDescent="0.25">
      <c r="A957" s="7">
        <v>15470175</v>
      </c>
      <c r="B957" s="97" t="str">
        <f>VLOOKUP(ActividadesCom[[#This Row],[NO. DE CONTROL]],'LISTADO ESTUDIANTES'!A:C,3,FALSE)</f>
        <v>QUIJANO CEN ANGEL DE JESUS</v>
      </c>
      <c r="C957" s="97" t="str">
        <f>VLOOKUP(ActividadesCom[[#This Row],[NO. DE CONTROL]],'LISTADO ESTUDIANTES'!A:B,2,FALSE)</f>
        <v>INGENIERIA EN SISTEMAS COMPUTACIONALES</v>
      </c>
      <c r="D957" s="18" t="str">
        <f>VLOOKUP(ActividadesCom[[#This Row],[NO. DE CONTROL]],'LISTADO ESTUDIANTES'!A:D,4,FALSE)</f>
        <v>EGRESADO(A)</v>
      </c>
      <c r="E957" s="5">
        <f>SUM(ActividadesCom[[#This Row],[CRÉD. 1]],ActividadesCom[[#This Row],[CRÉD. 2]],ActividadesCom[[#This Row],[CRÉD. 3]],ActividadesCom[[#This Row],[CRÉD. 4]],ActividadesCom[[#This Row],[CRÉD. 5]])</f>
        <v>5</v>
      </c>
      <c r="F957" s="5">
        <f>IF(ActividadesCom[[#This Row],[ÚLTIMO SEMESTRE CON CRÉDITOS]]&gt;0,ROUND(AVERAGE(ActividadesCom[[#This Row],[VALOR NIVEL 5]],ActividadesCom[[#This Row],[VALOR NIVEL 4]],ActividadesCom[[#This Row],[VALOR NIVEL 3]],ActividadesCom[[#This Row],[VALOR NIVEL 2]],ActividadesCom[[#This Row],[VALOR NIVEL 1]]),0),"")</f>
        <v>2</v>
      </c>
      <c r="G957" s="5" t="str">
        <f>IF(ActividadesCom[[#This Row],[PROMEDIO]]="","",IF(ActividadesCom[[#This Row],[PROMEDIO]]&gt;=4,"EXCELENTE",IF(ActividadesCom[[#This Row],[PROMEDIO]]&gt;=3,"NOTABLE",IF(ActividadesCom[[#This Row],[PROMEDIO]]&gt;=2,"BUENO",IF(ActividadesCom[[#This Row],[PROMEDIO]]=1,"SUFICIENTE","")))))</f>
        <v>BUENO</v>
      </c>
      <c r="H957" s="5">
        <f>MAX(ActividadesCom[[#This Row],[PERÍODO 1]],ActividadesCom[[#This Row],[PERÍODO 2]],ActividadesCom[[#This Row],[PERÍODO 3]],ActividadesCom[[#This Row],[PERÍODO 4]],ActividadesCom[[#This Row],[PERÍODO 5]])</f>
        <v>20193</v>
      </c>
      <c r="I957" s="6" t="s">
        <v>943</v>
      </c>
      <c r="J957" s="5">
        <v>20193</v>
      </c>
      <c r="K957" s="5" t="s">
        <v>4010</v>
      </c>
      <c r="L957" s="5">
        <f>IF(ActividadesCom[[#This Row],[NIVEL 1]]&lt;&gt;0,VLOOKUP(ActividadesCom[[#This Row],[NIVEL 1]],Catálogo!A:B,2,FALSE),"")</f>
        <v>2</v>
      </c>
      <c r="M957" s="5">
        <v>2</v>
      </c>
      <c r="N957" s="6" t="s">
        <v>1073</v>
      </c>
      <c r="O957" s="5">
        <v>20191</v>
      </c>
      <c r="P957" s="5" t="s">
        <v>4010</v>
      </c>
      <c r="Q957" s="5">
        <f>IF(ActividadesCom[[#This Row],[NIVEL 2]]&lt;&gt;0,VLOOKUP(ActividadesCom[[#This Row],[NIVEL 2]],Catálogo!A:B,2,FALSE),"")</f>
        <v>2</v>
      </c>
      <c r="R957" s="11">
        <v>2</v>
      </c>
      <c r="S957" s="12"/>
      <c r="T957" s="11"/>
      <c r="U957" s="11"/>
      <c r="V957" s="5" t="str">
        <f>IF(ActividadesCom[[#This Row],[NIVEL 3]]&lt;&gt;0,VLOOKUP(ActividadesCom[[#This Row],[NIVEL 3]],Catálogo!A:B,2,FALSE),"")</f>
        <v/>
      </c>
      <c r="W957" s="11"/>
      <c r="X957" s="6"/>
      <c r="Y957" s="5"/>
      <c r="Z957" s="5"/>
      <c r="AA957" s="5" t="str">
        <f>IF(ActividadesCom[[#This Row],[NIVEL 4]]&lt;&gt;0,VLOOKUP(ActividadesCom[[#This Row],[NIVEL 4]],Catálogo!A:B,2,FALSE),"")</f>
        <v/>
      </c>
      <c r="AB957" s="5"/>
      <c r="AC957" s="6" t="s">
        <v>25</v>
      </c>
      <c r="AD957" s="5">
        <v>20181</v>
      </c>
      <c r="AE957" s="5" t="s">
        <v>4010</v>
      </c>
      <c r="AF957" s="5">
        <f>IF(ActividadesCom[[#This Row],[NIVEL 5]]&lt;&gt;0,VLOOKUP(ActividadesCom[[#This Row],[NIVEL 5]],Catálogo!A:B,2,FALSE),"")</f>
        <v>2</v>
      </c>
      <c r="AG957" s="5">
        <v>1</v>
      </c>
    </row>
    <row r="958" spans="1:35" s="24" customFormat="1" ht="30" hidden="1" customHeight="1" x14ac:dyDescent="0.25">
      <c r="A958" s="7">
        <v>15470176</v>
      </c>
      <c r="B958" s="97" t="str">
        <f>VLOOKUP(ActividadesCom[[#This Row],[NO. DE CONTROL]],'LISTADO ESTUDIANTES'!A:C,3,FALSE)</f>
        <v>CASTILLO SEGOVIA SARAI GUADALUPE</v>
      </c>
      <c r="C958" s="97" t="str">
        <f>VLOOKUP(ActividadesCom[[#This Row],[NO. DE CONTROL]],'LISTADO ESTUDIANTES'!A:B,2,FALSE)</f>
        <v>INGENIERIA EN SISTEMAS COMPUTACIONALES</v>
      </c>
      <c r="D958" s="18" t="str">
        <f>VLOOKUP(ActividadesCom[[#This Row],[NO. DE CONTROL]],'LISTADO ESTUDIANTES'!A:D,4,FALSE)</f>
        <v>EGRESADO(A)</v>
      </c>
      <c r="E958" s="5">
        <f>SUM(ActividadesCom[[#This Row],[CRÉD. 1]],ActividadesCom[[#This Row],[CRÉD. 2]],ActividadesCom[[#This Row],[CRÉD. 3]],ActividadesCom[[#This Row],[CRÉD. 4]],ActividadesCom[[#This Row],[CRÉD. 5]])</f>
        <v>6</v>
      </c>
      <c r="F958" s="5">
        <f>IF(ActividadesCom[[#This Row],[ÚLTIMO SEMESTRE CON CRÉDITOS]]&gt;0,ROUND(AVERAGE(ActividadesCom[[#This Row],[VALOR NIVEL 5]],ActividadesCom[[#This Row],[VALOR NIVEL 4]],ActividadesCom[[#This Row],[VALOR NIVEL 3]],ActividadesCom[[#This Row],[VALOR NIVEL 2]],ActividadesCom[[#This Row],[VALOR NIVEL 1]]),0),"")</f>
        <v>2</v>
      </c>
      <c r="G958" s="5" t="str">
        <f>IF(ActividadesCom[[#This Row],[PROMEDIO]]="","",IF(ActividadesCom[[#This Row],[PROMEDIO]]&gt;=4,"EXCELENTE",IF(ActividadesCom[[#This Row],[PROMEDIO]]&gt;=3,"NOTABLE",IF(ActividadesCom[[#This Row],[PROMEDIO]]&gt;=2,"BUENO",IF(ActividadesCom[[#This Row],[PROMEDIO]]=1,"SUFICIENTE","")))))</f>
        <v>BUENO</v>
      </c>
      <c r="H958" s="5">
        <f>MAX(ActividadesCom[[#This Row],[PERÍODO 1]],ActividadesCom[[#This Row],[PERÍODO 2]],ActividadesCom[[#This Row],[PERÍODO 3]],ActividadesCom[[#This Row],[PERÍODO 4]],ActividadesCom[[#This Row],[PERÍODO 5]])</f>
        <v>20181</v>
      </c>
      <c r="I958" s="6" t="s">
        <v>445</v>
      </c>
      <c r="J958" s="5">
        <v>20181</v>
      </c>
      <c r="K958" s="5" t="s">
        <v>4010</v>
      </c>
      <c r="L958" s="5">
        <f>IF(ActividadesCom[[#This Row],[NIVEL 1]]&lt;&gt;0,VLOOKUP(ActividadesCom[[#This Row],[NIVEL 1]],Catálogo!A:B,2,FALSE),"")</f>
        <v>2</v>
      </c>
      <c r="M958" s="5">
        <v>2</v>
      </c>
      <c r="N958" s="6" t="s">
        <v>549</v>
      </c>
      <c r="O958" s="5">
        <v>20171</v>
      </c>
      <c r="P958" s="5" t="s">
        <v>4010</v>
      </c>
      <c r="Q958" s="5">
        <f>IF(ActividadesCom[[#This Row],[NIVEL 2]]&lt;&gt;0,VLOOKUP(ActividadesCom[[#This Row],[NIVEL 2]],Catálogo!A:B,2,FALSE),"")</f>
        <v>2</v>
      </c>
      <c r="R958" s="11">
        <v>1</v>
      </c>
      <c r="S958" s="12" t="s">
        <v>548</v>
      </c>
      <c r="T958" s="11">
        <v>20181</v>
      </c>
      <c r="U958" s="5" t="s">
        <v>4010</v>
      </c>
      <c r="V958" s="5">
        <f>IF(ActividadesCom[[#This Row],[NIVEL 3]]&lt;&gt;0,VLOOKUP(ActividadesCom[[#This Row],[NIVEL 3]],Catálogo!A:B,2,FALSE),"")</f>
        <v>2</v>
      </c>
      <c r="W958" s="11">
        <v>1</v>
      </c>
      <c r="X958" s="6" t="s">
        <v>408</v>
      </c>
      <c r="Y958" s="5">
        <v>20171</v>
      </c>
      <c r="Z958" s="5" t="s">
        <v>4010</v>
      </c>
      <c r="AA958" s="5">
        <f>IF(ActividadesCom[[#This Row],[NIVEL 4]]&lt;&gt;0,VLOOKUP(ActividadesCom[[#This Row],[NIVEL 4]],Catálogo!A:B,2,FALSE),"")</f>
        <v>2</v>
      </c>
      <c r="AB958" s="5">
        <v>1</v>
      </c>
      <c r="AC958" s="6" t="s">
        <v>36</v>
      </c>
      <c r="AD958" s="5">
        <v>20163</v>
      </c>
      <c r="AE958" s="5" t="s">
        <v>4010</v>
      </c>
      <c r="AF958" s="5">
        <f>IF(ActividadesCom[[#This Row],[NIVEL 5]]&lt;&gt;0,VLOOKUP(ActividadesCom[[#This Row],[NIVEL 5]],Catálogo!A:B,2,FALSE),"")</f>
        <v>2</v>
      </c>
      <c r="AG958" s="5">
        <v>1</v>
      </c>
    </row>
    <row r="959" spans="1:35" ht="30" hidden="1" customHeight="1" x14ac:dyDescent="0.25">
      <c r="A959" s="7">
        <v>15470177</v>
      </c>
      <c r="B959" s="97" t="str">
        <f>VLOOKUP(ActividadesCom[[#This Row],[NO. DE CONTROL]],'LISTADO ESTUDIANTES'!A:C,3,FALSE)</f>
        <v>MAAS CAHUICH JOZIAS AZRIEL</v>
      </c>
      <c r="C959" s="97" t="str">
        <f>VLOOKUP(ActividadesCom[[#This Row],[NO. DE CONTROL]],'LISTADO ESTUDIANTES'!A:B,2,FALSE)</f>
        <v>INGENIERIA EN SISTEMAS COMPUTACIONALES</v>
      </c>
      <c r="D959" s="18" t="str">
        <f>VLOOKUP(ActividadesCom[[#This Row],[NO. DE CONTROL]],'LISTADO ESTUDIANTES'!A:D,4,FALSE)</f>
        <v>BAJA</v>
      </c>
      <c r="E959" s="5">
        <f>SUM(ActividadesCom[[#This Row],[CRÉD. 1]],ActividadesCom[[#This Row],[CRÉD. 2]],ActividadesCom[[#This Row],[CRÉD. 3]],ActividadesCom[[#This Row],[CRÉD. 4]],ActividadesCom[[#This Row],[CRÉD. 5]])</f>
        <v>0</v>
      </c>
      <c r="F959" s="17" t="str">
        <f>IF(ActividadesCom[[#This Row],[ÚLTIMO SEMESTRE CON CRÉDITOS]]&gt;0,ROUND(AVERAGE(ActividadesCom[[#This Row],[VALOR NIVEL 5]],ActividadesCom[[#This Row],[VALOR NIVEL 4]],ActividadesCom[[#This Row],[VALOR NIVEL 3]],ActividadesCom[[#This Row],[VALOR NIVEL 2]],ActividadesCom[[#This Row],[VALOR NIVEL 1]]),0),"")</f>
        <v/>
      </c>
      <c r="G959" s="5" t="str">
        <f>IF(ActividadesCom[[#This Row],[PROMEDIO]]="","",IF(ActividadesCom[[#This Row],[PROMEDIO]]&gt;=4,"EXCELENTE",IF(ActividadesCom[[#This Row],[PROMEDIO]]&gt;=3,"NOTABLE",IF(ActividadesCom[[#This Row],[PROMEDIO]]&gt;=2,"BUENO",IF(ActividadesCom[[#This Row],[PROMEDIO]]=1,"SUFICIENTE","")))))</f>
        <v/>
      </c>
      <c r="H959" s="5">
        <f>MAX(ActividadesCom[[#This Row],[PERÍODO 1]],ActividadesCom[[#This Row],[PERÍODO 2]],ActividadesCom[[#This Row],[PERÍODO 3]],ActividadesCom[[#This Row],[PERÍODO 4]],ActividadesCom[[#This Row],[PERÍODO 5]])</f>
        <v>0</v>
      </c>
      <c r="I959" s="6"/>
      <c r="J959" s="5"/>
      <c r="K959" s="5"/>
      <c r="L959" s="5" t="str">
        <f>IF(ActividadesCom[[#This Row],[NIVEL 1]]&lt;&gt;0,VLOOKUP(ActividadesCom[[#This Row],[NIVEL 1]],Catálogo!A:B,2,FALSE),"")</f>
        <v/>
      </c>
      <c r="M959" s="5"/>
      <c r="N959" s="6"/>
      <c r="O959" s="5"/>
      <c r="P959" s="5"/>
      <c r="Q959" s="5" t="str">
        <f>IF(ActividadesCom[[#This Row],[NIVEL 2]]&lt;&gt;0,VLOOKUP(ActividadesCom[[#This Row],[NIVEL 2]],Catálogo!A:B,2,FALSE),"")</f>
        <v/>
      </c>
      <c r="R959" s="11"/>
      <c r="S959" s="12"/>
      <c r="T959" s="11"/>
      <c r="U959" s="11"/>
      <c r="V959" s="5" t="str">
        <f>IF(ActividadesCom[[#This Row],[NIVEL 3]]&lt;&gt;0,VLOOKUP(ActividadesCom[[#This Row],[NIVEL 3]],Catálogo!A:B,2,FALSE),"")</f>
        <v/>
      </c>
      <c r="W959" s="11"/>
      <c r="X959" s="6"/>
      <c r="Y959" s="5"/>
      <c r="Z959" s="5"/>
      <c r="AA959" s="5" t="str">
        <f>IF(ActividadesCom[[#This Row],[NIVEL 4]]&lt;&gt;0,VLOOKUP(ActividadesCom[[#This Row],[NIVEL 4]],Catálogo!A:B,2,FALSE),"")</f>
        <v/>
      </c>
      <c r="AB959" s="5"/>
      <c r="AC959" s="6"/>
      <c r="AD959" s="5"/>
      <c r="AE959" s="5"/>
      <c r="AF959" s="5" t="str">
        <f>IF(ActividadesCom[[#This Row],[NIVEL 5]]&lt;&gt;0,VLOOKUP(ActividadesCom[[#This Row],[NIVEL 5]],Catálogo!A:B,2,FALSE),"")</f>
        <v/>
      </c>
      <c r="AG959" s="5"/>
      <c r="AH959" s="2"/>
      <c r="AI959" s="2"/>
    </row>
    <row r="960" spans="1:35" ht="30" hidden="1" customHeight="1" x14ac:dyDescent="0.25">
      <c r="A960" s="7">
        <v>15470178</v>
      </c>
      <c r="B960" s="97" t="str">
        <f>VLOOKUP(ActividadesCom[[#This Row],[NO. DE CONTROL]],'LISTADO ESTUDIANTES'!A:C,3,FALSE)</f>
        <v>VARGAS CAJUN VALERIA AMAIRANI</v>
      </c>
      <c r="C960" s="97" t="str">
        <f>VLOOKUP(ActividadesCom[[#This Row],[NO. DE CONTROL]],'LISTADO ESTUDIANTES'!A:B,2,FALSE)</f>
        <v>INGENIERIA INDUSTRIAL</v>
      </c>
      <c r="D960" s="18" t="str">
        <f>VLOOKUP(ActividadesCom[[#This Row],[NO. DE CONTROL]],'LISTADO ESTUDIANTES'!A:D,4,FALSE)</f>
        <v>BAJA</v>
      </c>
      <c r="E960" s="5">
        <f>SUM(ActividadesCom[[#This Row],[CRÉD. 1]],ActividadesCom[[#This Row],[CRÉD. 2]],ActividadesCom[[#This Row],[CRÉD. 3]],ActividadesCom[[#This Row],[CRÉD. 4]],ActividadesCom[[#This Row],[CRÉD. 5]])</f>
        <v>1</v>
      </c>
      <c r="F960" s="17">
        <f>IF(ActividadesCom[[#This Row],[ÚLTIMO SEMESTRE CON CRÉDITOS]]&gt;0,ROUND(AVERAGE(ActividadesCom[[#This Row],[VALOR NIVEL 5]],ActividadesCom[[#This Row],[VALOR NIVEL 4]],ActividadesCom[[#This Row],[VALOR NIVEL 3]],ActividadesCom[[#This Row],[VALOR NIVEL 2]],ActividadesCom[[#This Row],[VALOR NIVEL 1]]),0),"")</f>
        <v>2</v>
      </c>
      <c r="G960" s="5" t="str">
        <f>IF(ActividadesCom[[#This Row],[PROMEDIO]]="","",IF(ActividadesCom[[#This Row],[PROMEDIO]]&gt;=4,"EXCELENTE",IF(ActividadesCom[[#This Row],[PROMEDIO]]&gt;=3,"NOTABLE",IF(ActividadesCom[[#This Row],[PROMEDIO]]&gt;=2,"BUENO",IF(ActividadesCom[[#This Row],[PROMEDIO]]=1,"SUFICIENTE","")))))</f>
        <v>BUENO</v>
      </c>
      <c r="H960" s="5">
        <f>MAX(ActividadesCom[[#This Row],[PERÍODO 1]],ActividadesCom[[#This Row],[PERÍODO 2]],ActividadesCom[[#This Row],[PERÍODO 3]],ActividadesCom[[#This Row],[PERÍODO 4]],ActividadesCom[[#This Row],[PERÍODO 5]])</f>
        <v>20153</v>
      </c>
      <c r="I960" s="10" t="s">
        <v>9</v>
      </c>
      <c r="J960" s="5">
        <v>20153</v>
      </c>
      <c r="K960" s="5" t="s">
        <v>4010</v>
      </c>
      <c r="L960" s="5">
        <f>IF(ActividadesCom[[#This Row],[NIVEL 1]]&lt;&gt;0,VLOOKUP(ActividadesCom[[#This Row],[NIVEL 1]],Catálogo!A:B,2,FALSE),"")</f>
        <v>2</v>
      </c>
      <c r="M960" s="5">
        <v>1</v>
      </c>
      <c r="N960" s="6"/>
      <c r="O960" s="5"/>
      <c r="P960" s="5"/>
      <c r="Q960" s="5" t="str">
        <f>IF(ActividadesCom[[#This Row],[NIVEL 2]]&lt;&gt;0,VLOOKUP(ActividadesCom[[#This Row],[NIVEL 2]],Catálogo!A:B,2,FALSE),"")</f>
        <v/>
      </c>
      <c r="R960" s="5"/>
      <c r="S960" s="6"/>
      <c r="T960" s="5"/>
      <c r="U960" s="5"/>
      <c r="V960" s="5" t="str">
        <f>IF(ActividadesCom[[#This Row],[NIVEL 3]]&lt;&gt;0,VLOOKUP(ActividadesCom[[#This Row],[NIVEL 3]],Catálogo!A:B,2,FALSE),"")</f>
        <v/>
      </c>
      <c r="W960" s="5"/>
      <c r="X960" s="6"/>
      <c r="Y960" s="5"/>
      <c r="Z960" s="5"/>
      <c r="AA960" s="5" t="str">
        <f>IF(ActividadesCom[[#This Row],[NIVEL 4]]&lt;&gt;0,VLOOKUP(ActividadesCom[[#This Row],[NIVEL 4]],Catálogo!A:B,2,FALSE),"")</f>
        <v/>
      </c>
      <c r="AB960" s="5"/>
      <c r="AC960" s="6"/>
      <c r="AD960" s="5"/>
      <c r="AE960" s="5"/>
      <c r="AF960" s="5" t="str">
        <f>IF(ActividadesCom[[#This Row],[NIVEL 5]]&lt;&gt;0,VLOOKUP(ActividadesCom[[#This Row],[NIVEL 5]],Catálogo!A:B,2,FALSE),"")</f>
        <v/>
      </c>
      <c r="AG960" s="5"/>
      <c r="AH960" s="2"/>
      <c r="AI960" s="2"/>
    </row>
    <row r="961" spans="1:35" ht="30" hidden="1" customHeight="1" x14ac:dyDescent="0.25">
      <c r="A961" s="7">
        <v>15470179</v>
      </c>
      <c r="B961" s="97" t="str">
        <f>VLOOKUP(ActividadesCom[[#This Row],[NO. DE CONTROL]],'LISTADO ESTUDIANTES'!A:C,3,FALSE)</f>
        <v>MEDINA RODRIGUEZ EDGAR</v>
      </c>
      <c r="C961" s="97" t="str">
        <f>VLOOKUP(ActividadesCom[[#This Row],[NO. DE CONTROL]],'LISTADO ESTUDIANTES'!A:B,2,FALSE)</f>
        <v>INGENIERIA EN SISTEMAS COMPUTACIONALES</v>
      </c>
      <c r="D961" s="18" t="str">
        <f>VLOOKUP(ActividadesCom[[#This Row],[NO. DE CONTROL]],'LISTADO ESTUDIANTES'!A:D,4,FALSE)</f>
        <v>BAJA</v>
      </c>
      <c r="E961" s="5">
        <f>SUM(ActividadesCom[[#This Row],[CRÉD. 1]],ActividadesCom[[#This Row],[CRÉD. 2]],ActividadesCom[[#This Row],[CRÉD. 3]],ActividadesCom[[#This Row],[CRÉD. 4]],ActividadesCom[[#This Row],[CRÉD. 5]])</f>
        <v>0</v>
      </c>
      <c r="F961" s="17" t="str">
        <f>IF(ActividadesCom[[#This Row],[ÚLTIMO SEMESTRE CON CRÉDITOS]]&gt;0,ROUND(AVERAGE(ActividadesCom[[#This Row],[VALOR NIVEL 5]],ActividadesCom[[#This Row],[VALOR NIVEL 4]],ActividadesCom[[#This Row],[VALOR NIVEL 3]],ActividadesCom[[#This Row],[VALOR NIVEL 2]],ActividadesCom[[#This Row],[VALOR NIVEL 1]]),0),"")</f>
        <v/>
      </c>
      <c r="G961" s="5" t="str">
        <f>IF(ActividadesCom[[#This Row],[PROMEDIO]]="","",IF(ActividadesCom[[#This Row],[PROMEDIO]]&gt;=4,"EXCELENTE",IF(ActividadesCom[[#This Row],[PROMEDIO]]&gt;=3,"NOTABLE",IF(ActividadesCom[[#This Row],[PROMEDIO]]&gt;=2,"BUENO",IF(ActividadesCom[[#This Row],[PROMEDIO]]=1,"SUFICIENTE","")))))</f>
        <v/>
      </c>
      <c r="H961" s="5">
        <f>MAX(ActividadesCom[[#This Row],[PERÍODO 1]],ActividadesCom[[#This Row],[PERÍODO 2]],ActividadesCom[[#This Row],[PERÍODO 3]],ActividadesCom[[#This Row],[PERÍODO 4]],ActividadesCom[[#This Row],[PERÍODO 5]])</f>
        <v>0</v>
      </c>
      <c r="I961" s="6"/>
      <c r="J961" s="5"/>
      <c r="K961" s="5"/>
      <c r="L961" s="5" t="str">
        <f>IF(ActividadesCom[[#This Row],[NIVEL 1]]&lt;&gt;0,VLOOKUP(ActividadesCom[[#This Row],[NIVEL 1]],Catálogo!A:B,2,FALSE),"")</f>
        <v/>
      </c>
      <c r="M961" s="5"/>
      <c r="N961" s="6"/>
      <c r="O961" s="5"/>
      <c r="P961" s="5"/>
      <c r="Q961" s="5" t="str">
        <f>IF(ActividadesCom[[#This Row],[NIVEL 2]]&lt;&gt;0,VLOOKUP(ActividadesCom[[#This Row],[NIVEL 2]],Catálogo!A:B,2,FALSE),"")</f>
        <v/>
      </c>
      <c r="R961" s="11"/>
      <c r="S961" s="12"/>
      <c r="T961" s="11"/>
      <c r="U961" s="11"/>
      <c r="V961" s="5" t="str">
        <f>IF(ActividadesCom[[#This Row],[NIVEL 3]]&lt;&gt;0,VLOOKUP(ActividadesCom[[#This Row],[NIVEL 3]],Catálogo!A:B,2,FALSE),"")</f>
        <v/>
      </c>
      <c r="W961" s="11"/>
      <c r="X961" s="6"/>
      <c r="Y961" s="5"/>
      <c r="Z961" s="5"/>
      <c r="AA961" s="5" t="str">
        <f>IF(ActividadesCom[[#This Row],[NIVEL 4]]&lt;&gt;0,VLOOKUP(ActividadesCom[[#This Row],[NIVEL 4]],Catálogo!A:B,2,FALSE),"")</f>
        <v/>
      </c>
      <c r="AB961" s="5"/>
      <c r="AC961" s="6"/>
      <c r="AD961" s="5"/>
      <c r="AE961" s="5"/>
      <c r="AF961" s="5" t="str">
        <f>IF(ActividadesCom[[#This Row],[NIVEL 5]]&lt;&gt;0,VLOOKUP(ActividadesCom[[#This Row],[NIVEL 5]],Catálogo!A:B,2,FALSE),"")</f>
        <v/>
      </c>
      <c r="AG961" s="5"/>
      <c r="AH961" s="2"/>
      <c r="AI961" s="2"/>
    </row>
    <row r="962" spans="1:35" ht="30" hidden="1" customHeight="1" x14ac:dyDescent="0.25">
      <c r="A962" s="7">
        <v>15470180</v>
      </c>
      <c r="B962" s="97" t="str">
        <f>VLOOKUP(ActividadesCom[[#This Row],[NO. DE CONTROL]],'LISTADO ESTUDIANTES'!A:C,3,FALSE)</f>
        <v>VIVAS CHAVEZ CRISTIAN ALBERTO</v>
      </c>
      <c r="C962" s="97" t="str">
        <f>VLOOKUP(ActividadesCom[[#This Row],[NO. DE CONTROL]],'LISTADO ESTUDIANTES'!A:B,2,FALSE)</f>
        <v>INGENIERIA EN SISTEMAS COMPUTACIONALES</v>
      </c>
      <c r="D962" s="18" t="str">
        <f>VLOOKUP(ActividadesCom[[#This Row],[NO. DE CONTROL]],'LISTADO ESTUDIANTES'!A:D,4,FALSE)</f>
        <v>BAJA</v>
      </c>
      <c r="E962" s="5">
        <f>SUM(ActividadesCom[[#This Row],[CRÉD. 1]],ActividadesCom[[#This Row],[CRÉD. 2]],ActividadesCom[[#This Row],[CRÉD. 3]],ActividadesCom[[#This Row],[CRÉD. 4]],ActividadesCom[[#This Row],[CRÉD. 5]])</f>
        <v>0</v>
      </c>
      <c r="F962" s="17" t="str">
        <f>IF(ActividadesCom[[#This Row],[ÚLTIMO SEMESTRE CON CRÉDITOS]]&gt;0,ROUND(AVERAGE(ActividadesCom[[#This Row],[VALOR NIVEL 5]],ActividadesCom[[#This Row],[VALOR NIVEL 4]],ActividadesCom[[#This Row],[VALOR NIVEL 3]],ActividadesCom[[#This Row],[VALOR NIVEL 2]],ActividadesCom[[#This Row],[VALOR NIVEL 1]]),0),"")</f>
        <v/>
      </c>
      <c r="G962" s="5" t="str">
        <f>IF(ActividadesCom[[#This Row],[PROMEDIO]]="","",IF(ActividadesCom[[#This Row],[PROMEDIO]]&gt;=4,"EXCELENTE",IF(ActividadesCom[[#This Row],[PROMEDIO]]&gt;=3,"NOTABLE",IF(ActividadesCom[[#This Row],[PROMEDIO]]&gt;=2,"BUENO",IF(ActividadesCom[[#This Row],[PROMEDIO]]=1,"SUFICIENTE","")))))</f>
        <v/>
      </c>
      <c r="H962" s="5">
        <f>MAX(ActividadesCom[[#This Row],[PERÍODO 1]],ActividadesCom[[#This Row],[PERÍODO 2]],ActividadesCom[[#This Row],[PERÍODO 3]],ActividadesCom[[#This Row],[PERÍODO 4]],ActividadesCom[[#This Row],[PERÍODO 5]])</f>
        <v>0</v>
      </c>
      <c r="I962" s="6"/>
      <c r="J962" s="5"/>
      <c r="K962" s="5"/>
      <c r="L962" s="5" t="str">
        <f>IF(ActividadesCom[[#This Row],[NIVEL 1]]&lt;&gt;0,VLOOKUP(ActividadesCom[[#This Row],[NIVEL 1]],Catálogo!A:B,2,FALSE),"")</f>
        <v/>
      </c>
      <c r="M962" s="5"/>
      <c r="N962" s="6"/>
      <c r="O962" s="5"/>
      <c r="P962" s="5"/>
      <c r="Q962" s="5" t="str">
        <f>IF(ActividadesCom[[#This Row],[NIVEL 2]]&lt;&gt;0,VLOOKUP(ActividadesCom[[#This Row],[NIVEL 2]],Catálogo!A:B,2,FALSE),"")</f>
        <v/>
      </c>
      <c r="R962" s="11"/>
      <c r="S962" s="12"/>
      <c r="T962" s="11"/>
      <c r="U962" s="11"/>
      <c r="V962" s="5" t="str">
        <f>IF(ActividadesCom[[#This Row],[NIVEL 3]]&lt;&gt;0,VLOOKUP(ActividadesCom[[#This Row],[NIVEL 3]],Catálogo!A:B,2,FALSE),"")</f>
        <v/>
      </c>
      <c r="W962" s="11"/>
      <c r="X962" s="6"/>
      <c r="Y962" s="5"/>
      <c r="Z962" s="5"/>
      <c r="AA962" s="5" t="str">
        <f>IF(ActividadesCom[[#This Row],[NIVEL 4]]&lt;&gt;0,VLOOKUP(ActividadesCom[[#This Row],[NIVEL 4]],Catálogo!A:B,2,FALSE),"")</f>
        <v/>
      </c>
      <c r="AB962" s="5"/>
      <c r="AC962" s="6"/>
      <c r="AD962" s="5"/>
      <c r="AE962" s="5"/>
      <c r="AF962" s="5" t="str">
        <f>IF(ActividadesCom[[#This Row],[NIVEL 5]]&lt;&gt;0,VLOOKUP(ActividadesCom[[#This Row],[NIVEL 5]],Catálogo!A:B,2,FALSE),"")</f>
        <v/>
      </c>
      <c r="AG962" s="5"/>
      <c r="AH962" s="2"/>
      <c r="AI962" s="2"/>
    </row>
    <row r="963" spans="1:35" ht="30" customHeight="1" x14ac:dyDescent="0.25">
      <c r="A963" s="7">
        <v>15470181</v>
      </c>
      <c r="B963" s="97" t="str">
        <f>VLOOKUP(ActividadesCom[[#This Row],[NO. DE CONTROL]],'LISTADO ESTUDIANTES'!A:C,3,FALSE)</f>
        <v>POOT TAMAY JOSE ISMAEL</v>
      </c>
      <c r="C963" s="97" t="str">
        <f>VLOOKUP(ActividadesCom[[#This Row],[NO. DE CONTROL]],'LISTADO ESTUDIANTES'!A:B,2,FALSE)</f>
        <v>INGENIERIA EN SISTEMAS COMPUTACIONALES</v>
      </c>
      <c r="D963" s="18" t="str">
        <f>VLOOKUP(ActividadesCom[[#This Row],[NO. DE CONTROL]],'LISTADO ESTUDIANTES'!A:D,4,FALSE)</f>
        <v>ACTIVO(A)</v>
      </c>
      <c r="E963" s="5">
        <f>SUM(ActividadesCom[[#This Row],[CRÉD. 1]],ActividadesCom[[#This Row],[CRÉD. 2]],ActividadesCom[[#This Row],[CRÉD. 3]],ActividadesCom[[#This Row],[CRÉD. 4]],ActividadesCom[[#This Row],[CRÉD. 5]])</f>
        <v>6</v>
      </c>
      <c r="F963" s="17">
        <f>IF(ActividadesCom[[#This Row],[ÚLTIMO SEMESTRE CON CRÉDITOS]]&gt;0,ROUND(AVERAGE(ActividadesCom[[#This Row],[VALOR NIVEL 5]],ActividadesCom[[#This Row],[VALOR NIVEL 4]],ActividadesCom[[#This Row],[VALOR NIVEL 3]],ActividadesCom[[#This Row],[VALOR NIVEL 2]],ActividadesCom[[#This Row],[VALOR NIVEL 1]]),0),"")</f>
        <v>3</v>
      </c>
      <c r="G963" s="5" t="str">
        <f>IF(ActividadesCom[[#This Row],[PROMEDIO]]="","",IF(ActividadesCom[[#This Row],[PROMEDIO]]&gt;=4,"EXCELENTE",IF(ActividadesCom[[#This Row],[PROMEDIO]]&gt;=3,"NOTABLE",IF(ActividadesCom[[#This Row],[PROMEDIO]]&gt;=2,"BUENO",IF(ActividadesCom[[#This Row],[PROMEDIO]]=1,"SUFICIENTE","")))))</f>
        <v>NOTABLE</v>
      </c>
      <c r="H963" s="5">
        <f>MAX(ActividadesCom[[#This Row],[PERÍODO 1]],ActividadesCom[[#This Row],[PERÍODO 2]],ActividadesCom[[#This Row],[PERÍODO 3]],ActividadesCom[[#This Row],[PERÍODO 4]],ActividadesCom[[#This Row],[PERÍODO 5]])</f>
        <v>20203</v>
      </c>
      <c r="I963" s="6" t="s">
        <v>1030</v>
      </c>
      <c r="J963" s="5">
        <v>20193</v>
      </c>
      <c r="K963" s="5" t="s">
        <v>4010</v>
      </c>
      <c r="L963" s="5">
        <f>IF(ActividadesCom[[#This Row],[NIVEL 1]]&lt;&gt;0,VLOOKUP(ActividadesCom[[#This Row],[NIVEL 1]],Catálogo!A:B,2,FALSE),"")</f>
        <v>2</v>
      </c>
      <c r="M963" s="5">
        <v>1</v>
      </c>
      <c r="N963" s="6" t="s">
        <v>4121</v>
      </c>
      <c r="O963" s="5">
        <v>20203</v>
      </c>
      <c r="P963" s="5" t="s">
        <v>4010</v>
      </c>
      <c r="Q963" s="5">
        <f>IF(ActividadesCom[[#This Row],[NIVEL 2]]&lt;&gt;0,VLOOKUP(ActividadesCom[[#This Row],[NIVEL 2]],Catálogo!A:B,2,FALSE),"")</f>
        <v>2</v>
      </c>
      <c r="R963" s="11">
        <v>1</v>
      </c>
      <c r="S963" s="12" t="s">
        <v>4197</v>
      </c>
      <c r="T963" s="11">
        <v>20203</v>
      </c>
      <c r="U963" s="11" t="s">
        <v>4008</v>
      </c>
      <c r="V963" s="5">
        <f>IF(ActividadesCom[[#This Row],[NIVEL 3]]&lt;&gt;0,VLOOKUP(ActividadesCom[[#This Row],[NIVEL 3]],Catálogo!A:B,2,FALSE),"")</f>
        <v>4</v>
      </c>
      <c r="W963" s="11">
        <v>2</v>
      </c>
      <c r="X963" s="6" t="s">
        <v>192</v>
      </c>
      <c r="Y963" s="5">
        <v>20161</v>
      </c>
      <c r="Z963" s="5" t="s">
        <v>4010</v>
      </c>
      <c r="AA963" s="5">
        <f>IF(ActividadesCom[[#This Row],[NIVEL 4]]&lt;&gt;0,VLOOKUP(ActividadesCom[[#This Row],[NIVEL 4]],Catálogo!A:B,2,FALSE),"")</f>
        <v>2</v>
      </c>
      <c r="AB963" s="5">
        <v>1</v>
      </c>
      <c r="AC963" s="6" t="s">
        <v>42</v>
      </c>
      <c r="AD963" s="5">
        <v>20183</v>
      </c>
      <c r="AE963" s="5" t="s">
        <v>4009</v>
      </c>
      <c r="AF963" s="5">
        <f>IF(ActividadesCom[[#This Row],[NIVEL 5]]&lt;&gt;0,VLOOKUP(ActividadesCom[[#This Row],[NIVEL 5]],Catálogo!A:B,2,FALSE),"")</f>
        <v>3</v>
      </c>
      <c r="AG963" s="5">
        <v>1</v>
      </c>
      <c r="AH963" s="2"/>
      <c r="AI963" s="2"/>
    </row>
    <row r="964" spans="1:35" s="24" customFormat="1" ht="30" hidden="1" customHeight="1" x14ac:dyDescent="0.25">
      <c r="A964" s="7">
        <v>15470182</v>
      </c>
      <c r="B964" s="97" t="str">
        <f>VLOOKUP(ActividadesCom[[#This Row],[NO. DE CONTROL]],'LISTADO ESTUDIANTES'!A:C,3,FALSE)</f>
        <v>CHAN HUCHIN DAVID ALFONSO</v>
      </c>
      <c r="C964" s="97" t="str">
        <f>VLOOKUP(ActividadesCom[[#This Row],[NO. DE CONTROL]],'LISTADO ESTUDIANTES'!A:B,2,FALSE)</f>
        <v>INGENIERIA EN SISTEMAS COMPUTACIONALES</v>
      </c>
      <c r="D964" s="18" t="str">
        <f>VLOOKUP(ActividadesCom[[#This Row],[NO. DE CONTROL]],'LISTADO ESTUDIANTES'!A:D,4,FALSE)</f>
        <v>EGRESADO(A)</v>
      </c>
      <c r="E964" s="5">
        <f>SUM(ActividadesCom[[#This Row],[CRÉD. 1]],ActividadesCom[[#This Row],[CRÉD. 2]],ActividadesCom[[#This Row],[CRÉD. 3]],ActividadesCom[[#This Row],[CRÉD. 4]],ActividadesCom[[#This Row],[CRÉD. 5]])</f>
        <v>6</v>
      </c>
      <c r="F964" s="5">
        <f>IF(ActividadesCom[[#This Row],[ÚLTIMO SEMESTRE CON CRÉDITOS]]&gt;0,ROUND(AVERAGE(ActividadesCom[[#This Row],[VALOR NIVEL 5]],ActividadesCom[[#This Row],[VALOR NIVEL 4]],ActividadesCom[[#This Row],[VALOR NIVEL 3]],ActividadesCom[[#This Row],[VALOR NIVEL 2]],ActividadesCom[[#This Row],[VALOR NIVEL 1]]),0),"")</f>
        <v>2</v>
      </c>
      <c r="G964" s="5" t="str">
        <f>IF(ActividadesCom[[#This Row],[PROMEDIO]]="","",IF(ActividadesCom[[#This Row],[PROMEDIO]]&gt;=4,"EXCELENTE",IF(ActividadesCom[[#This Row],[PROMEDIO]]&gt;=3,"NOTABLE",IF(ActividadesCom[[#This Row],[PROMEDIO]]&gt;=2,"BUENO",IF(ActividadesCom[[#This Row],[PROMEDIO]]=1,"SUFICIENTE","")))))</f>
        <v>BUENO</v>
      </c>
      <c r="H964" s="5">
        <f>MAX(ActividadesCom[[#This Row],[PERÍODO 1]],ActividadesCom[[#This Row],[PERÍODO 2]],ActividadesCom[[#This Row],[PERÍODO 3]],ActividadesCom[[#This Row],[PERÍODO 4]],ActividadesCom[[#This Row],[PERÍODO 5]])</f>
        <v>20193</v>
      </c>
      <c r="I964" s="6" t="s">
        <v>2285</v>
      </c>
      <c r="J964" s="5">
        <v>20193</v>
      </c>
      <c r="K964" s="5" t="s">
        <v>4010</v>
      </c>
      <c r="L964" s="5">
        <f>IF(ActividadesCom[[#This Row],[NIVEL 1]]&lt;&gt;0,VLOOKUP(ActividadesCom[[#This Row],[NIVEL 1]],Catálogo!A:B,2,FALSE),"")</f>
        <v>2</v>
      </c>
      <c r="M964" s="5">
        <v>3</v>
      </c>
      <c r="N964" s="6" t="s">
        <v>715</v>
      </c>
      <c r="O964" s="5">
        <v>20181</v>
      </c>
      <c r="P964" s="5" t="s">
        <v>4010</v>
      </c>
      <c r="Q964" s="5">
        <f>IF(ActividadesCom[[#This Row],[NIVEL 2]]&lt;&gt;0,VLOOKUP(ActividadesCom[[#This Row],[NIVEL 2]],Catálogo!A:B,2,FALSE),"")</f>
        <v>2</v>
      </c>
      <c r="R964" s="11">
        <v>1</v>
      </c>
      <c r="S964" s="12" t="s">
        <v>958</v>
      </c>
      <c r="T964" s="11">
        <v>20181</v>
      </c>
      <c r="U964" s="5" t="s">
        <v>4010</v>
      </c>
      <c r="V964" s="5">
        <f>IF(ActividadesCom[[#This Row],[NIVEL 3]]&lt;&gt;0,VLOOKUP(ActividadesCom[[#This Row],[NIVEL 3]],Catálogo!A:B,2,FALSE),"")</f>
        <v>2</v>
      </c>
      <c r="W964" s="11">
        <v>1</v>
      </c>
      <c r="X964" s="6"/>
      <c r="Y964" s="5"/>
      <c r="Z964" s="5"/>
      <c r="AA964" s="5" t="str">
        <f>IF(ActividadesCom[[#This Row],[NIVEL 4]]&lt;&gt;0,VLOOKUP(ActividadesCom[[#This Row],[NIVEL 4]],Catálogo!A:B,2,FALSE),"")</f>
        <v/>
      </c>
      <c r="AB964" s="5"/>
      <c r="AC964" s="6" t="s">
        <v>27</v>
      </c>
      <c r="AD964" s="5">
        <v>20183</v>
      </c>
      <c r="AE964" s="5" t="s">
        <v>4010</v>
      </c>
      <c r="AF964" s="5">
        <f>IF(ActividadesCom[[#This Row],[NIVEL 5]]&lt;&gt;0,VLOOKUP(ActividadesCom[[#This Row],[NIVEL 5]],Catálogo!A:B,2,FALSE),"")</f>
        <v>2</v>
      </c>
      <c r="AG964" s="5">
        <v>1</v>
      </c>
    </row>
    <row r="965" spans="1:35" ht="30" hidden="1" customHeight="1" x14ac:dyDescent="0.25">
      <c r="A965" s="7">
        <v>15470183</v>
      </c>
      <c r="B965" s="97" t="str">
        <f>VLOOKUP(ActividadesCom[[#This Row],[NO. DE CONTROL]],'LISTADO ESTUDIANTES'!A:C,3,FALSE)</f>
        <v>ORTEGA SOLIS LUIS ENRIQUE</v>
      </c>
      <c r="C965" s="97" t="str">
        <f>VLOOKUP(ActividadesCom[[#This Row],[NO. DE CONTROL]],'LISTADO ESTUDIANTES'!A:B,2,FALSE)</f>
        <v>INGENIERIA EN SISTEMAS COMPUTACIONALES</v>
      </c>
      <c r="D965" s="18" t="str">
        <f>VLOOKUP(ActividadesCom[[#This Row],[NO. DE CONTROL]],'LISTADO ESTUDIANTES'!A:D,4,FALSE)</f>
        <v>BAJA</v>
      </c>
      <c r="E965" s="5">
        <f>SUM(ActividadesCom[[#This Row],[CRÉD. 1]],ActividadesCom[[#This Row],[CRÉD. 2]],ActividadesCom[[#This Row],[CRÉD. 3]],ActividadesCom[[#This Row],[CRÉD. 4]],ActividadesCom[[#This Row],[CRÉD. 5]])</f>
        <v>2</v>
      </c>
      <c r="F965" s="17">
        <f>IF(ActividadesCom[[#This Row],[ÚLTIMO SEMESTRE CON CRÉDITOS]]&gt;0,ROUND(AVERAGE(ActividadesCom[[#This Row],[VALOR NIVEL 5]],ActividadesCom[[#This Row],[VALOR NIVEL 4]],ActividadesCom[[#This Row],[VALOR NIVEL 3]],ActividadesCom[[#This Row],[VALOR NIVEL 2]],ActividadesCom[[#This Row],[VALOR NIVEL 1]]),0),"")</f>
        <v>3</v>
      </c>
      <c r="G965" s="5" t="str">
        <f>IF(ActividadesCom[[#This Row],[PROMEDIO]]="","",IF(ActividadesCom[[#This Row],[PROMEDIO]]&gt;=4,"EXCELENTE",IF(ActividadesCom[[#This Row],[PROMEDIO]]&gt;=3,"NOTABLE",IF(ActividadesCom[[#This Row],[PROMEDIO]]&gt;=2,"BUENO",IF(ActividadesCom[[#This Row],[PROMEDIO]]=1,"SUFICIENTE","")))))</f>
        <v>NOTABLE</v>
      </c>
      <c r="H965" s="5">
        <f>MAX(ActividadesCom[[#This Row],[PERÍODO 1]],ActividadesCom[[#This Row],[PERÍODO 2]],ActividadesCom[[#This Row],[PERÍODO 3]],ActividadesCom[[#This Row],[PERÍODO 4]],ActividadesCom[[#This Row],[PERÍODO 5]])</f>
        <v>20171</v>
      </c>
      <c r="I965" s="6"/>
      <c r="J965" s="5"/>
      <c r="K965" s="5"/>
      <c r="L965" s="5" t="str">
        <f>IF(ActividadesCom[[#This Row],[NIVEL 1]]&lt;&gt;0,VLOOKUP(ActividadesCom[[#This Row],[NIVEL 1]],Catálogo!A:B,2,FALSE),"")</f>
        <v/>
      </c>
      <c r="M965" s="5"/>
      <c r="N965" s="6"/>
      <c r="O965" s="5"/>
      <c r="P965" s="5"/>
      <c r="Q965" s="5" t="str">
        <f>IF(ActividadesCom[[#This Row],[NIVEL 2]]&lt;&gt;0,VLOOKUP(ActividadesCom[[#This Row],[NIVEL 2]],Catálogo!A:B,2,FALSE),"")</f>
        <v/>
      </c>
      <c r="R965" s="11"/>
      <c r="S965" s="12"/>
      <c r="T965" s="11"/>
      <c r="U965" s="11"/>
      <c r="V965" s="5" t="str">
        <f>IF(ActividadesCom[[#This Row],[NIVEL 3]]&lt;&gt;0,VLOOKUP(ActividadesCom[[#This Row],[NIVEL 3]],Catálogo!A:B,2,FALSE),"")</f>
        <v/>
      </c>
      <c r="W965" s="11"/>
      <c r="X965" s="6" t="s">
        <v>31</v>
      </c>
      <c r="Y965" s="5">
        <v>20171</v>
      </c>
      <c r="Z965" s="5" t="s">
        <v>4008</v>
      </c>
      <c r="AA965" s="5">
        <f>IF(ActividadesCom[[#This Row],[NIVEL 4]]&lt;&gt;0,VLOOKUP(ActividadesCom[[#This Row],[NIVEL 4]],Catálogo!A:B,2,FALSE),"")</f>
        <v>4</v>
      </c>
      <c r="AB965" s="5">
        <v>1</v>
      </c>
      <c r="AC965" s="6" t="s">
        <v>116</v>
      </c>
      <c r="AD965" s="5">
        <v>20163</v>
      </c>
      <c r="AE965" s="5" t="s">
        <v>4010</v>
      </c>
      <c r="AF965" s="5">
        <f>IF(ActividadesCom[[#This Row],[NIVEL 5]]&lt;&gt;0,VLOOKUP(ActividadesCom[[#This Row],[NIVEL 5]],Catálogo!A:B,2,FALSE),"")</f>
        <v>2</v>
      </c>
      <c r="AG965" s="5">
        <v>1</v>
      </c>
      <c r="AH965" s="2"/>
      <c r="AI965" s="2"/>
    </row>
    <row r="966" spans="1:35" ht="30" hidden="1" customHeight="1" x14ac:dyDescent="0.25">
      <c r="A966" s="7">
        <v>15470184</v>
      </c>
      <c r="B966" s="97" t="str">
        <f>VLOOKUP(ActividadesCom[[#This Row],[NO. DE CONTROL]],'LISTADO ESTUDIANTES'!A:C,3,FALSE)</f>
        <v>GARMA LOPEZ LUIS FERNANDO</v>
      </c>
      <c r="C966" s="97" t="str">
        <f>VLOOKUP(ActividadesCom[[#This Row],[NO. DE CONTROL]],'LISTADO ESTUDIANTES'!A:B,2,FALSE)</f>
        <v>INGENIERIA EN SISTEMAS COMPUTACIONALES</v>
      </c>
      <c r="D966" s="18" t="str">
        <f>VLOOKUP(ActividadesCom[[#This Row],[NO. DE CONTROL]],'LISTADO ESTUDIANTES'!A:D,4,FALSE)</f>
        <v>EGRESADO(A)</v>
      </c>
      <c r="E966" s="5">
        <f>SUM(ActividadesCom[[#This Row],[CRÉD. 1]],ActividadesCom[[#This Row],[CRÉD. 2]],ActividadesCom[[#This Row],[CRÉD. 3]],ActividadesCom[[#This Row],[CRÉD. 4]],ActividadesCom[[#This Row],[CRÉD. 5]])</f>
        <v>1</v>
      </c>
      <c r="F966" s="17">
        <f>IF(ActividadesCom[[#This Row],[ÚLTIMO SEMESTRE CON CRÉDITOS]]&gt;0,ROUND(AVERAGE(ActividadesCom[[#This Row],[VALOR NIVEL 5]],ActividadesCom[[#This Row],[VALOR NIVEL 4]],ActividadesCom[[#This Row],[VALOR NIVEL 3]],ActividadesCom[[#This Row],[VALOR NIVEL 2]],ActividadesCom[[#This Row],[VALOR NIVEL 1]]),0),"")</f>
        <v>3</v>
      </c>
      <c r="G966" s="5" t="str">
        <f>IF(ActividadesCom[[#This Row],[PROMEDIO]]="","",IF(ActividadesCom[[#This Row],[PROMEDIO]]&gt;=4,"EXCELENTE",IF(ActividadesCom[[#This Row],[PROMEDIO]]&gt;=3,"NOTABLE",IF(ActividadesCom[[#This Row],[PROMEDIO]]&gt;=2,"BUENO",IF(ActividadesCom[[#This Row],[PROMEDIO]]=1,"SUFICIENTE","")))))</f>
        <v>NOTABLE</v>
      </c>
      <c r="H966" s="5">
        <f>MAX(ActividadesCom[[#This Row],[PERÍODO 1]],ActividadesCom[[#This Row],[PERÍODO 2]],ActividadesCom[[#This Row],[PERÍODO 3]],ActividadesCom[[#This Row],[PERÍODO 4]],ActividadesCom[[#This Row],[PERÍODO 5]])</f>
        <v>20201</v>
      </c>
      <c r="I966" s="6"/>
      <c r="J966" s="5"/>
      <c r="K966" s="5"/>
      <c r="L966" s="5" t="str">
        <f>IF(ActividadesCom[[#This Row],[NIVEL 1]]&lt;&gt;0,VLOOKUP(ActividadesCom[[#This Row],[NIVEL 1]],Catálogo!A:B,2,FALSE),"")</f>
        <v/>
      </c>
      <c r="M966" s="5"/>
      <c r="N966" s="6"/>
      <c r="O966" s="5"/>
      <c r="P966" s="5"/>
      <c r="Q966" s="5" t="str">
        <f>IF(ActividadesCom[[#This Row],[NIVEL 2]]&lt;&gt;0,VLOOKUP(ActividadesCom[[#This Row],[NIVEL 2]],Catálogo!A:B,2,FALSE),"")</f>
        <v/>
      </c>
      <c r="R966" s="11"/>
      <c r="S966" s="12"/>
      <c r="T966" s="11"/>
      <c r="U966" s="11"/>
      <c r="V966" s="5" t="str">
        <f>IF(ActividadesCom[[#This Row],[NIVEL 3]]&lt;&gt;0,VLOOKUP(ActividadesCom[[#This Row],[NIVEL 3]],Catálogo!A:B,2,FALSE),"")</f>
        <v/>
      </c>
      <c r="W966" s="11"/>
      <c r="X966" s="6"/>
      <c r="Y966" s="5"/>
      <c r="Z966" s="5"/>
      <c r="AA966" s="5" t="str">
        <f>IF(ActividadesCom[[#This Row],[NIVEL 4]]&lt;&gt;0,VLOOKUP(ActividadesCom[[#This Row],[NIVEL 4]],Catálogo!A:B,2,FALSE),"")</f>
        <v/>
      </c>
      <c r="AB966" s="5"/>
      <c r="AC966" s="6" t="s">
        <v>2287</v>
      </c>
      <c r="AD966" s="5">
        <v>20201</v>
      </c>
      <c r="AE966" s="5" t="s">
        <v>4009</v>
      </c>
      <c r="AF966" s="5">
        <f>IF(ActividadesCom[[#This Row],[NIVEL 5]]&lt;&gt;0,VLOOKUP(ActividadesCom[[#This Row],[NIVEL 5]],Catálogo!A:B,2,FALSE),"")</f>
        <v>3</v>
      </c>
      <c r="AG966" s="5">
        <v>1</v>
      </c>
      <c r="AH966" s="2"/>
      <c r="AI966" s="2"/>
    </row>
    <row r="967" spans="1:35" ht="30" hidden="1" customHeight="1" x14ac:dyDescent="0.25">
      <c r="A967" s="7">
        <v>15470185</v>
      </c>
      <c r="B967" s="97" t="str">
        <f>VLOOKUP(ActividadesCom[[#This Row],[NO. DE CONTROL]],'LISTADO ESTUDIANTES'!A:C,3,FALSE)</f>
        <v>MUCUL BEYTIA ELEAB EFREN</v>
      </c>
      <c r="C967" s="97" t="str">
        <f>VLOOKUP(ActividadesCom[[#This Row],[NO. DE CONTROL]],'LISTADO ESTUDIANTES'!A:B,2,FALSE)</f>
        <v>INGENIERIA EN SISTEMAS COMPUTACIONALES</v>
      </c>
      <c r="D967" s="18" t="str">
        <f>VLOOKUP(ActividadesCom[[#This Row],[NO. DE CONTROL]],'LISTADO ESTUDIANTES'!A:D,4,FALSE)</f>
        <v>BAJA</v>
      </c>
      <c r="E967" s="5">
        <f>SUM(ActividadesCom[[#This Row],[CRÉD. 1]],ActividadesCom[[#This Row],[CRÉD. 2]],ActividadesCom[[#This Row],[CRÉD. 3]],ActividadesCom[[#This Row],[CRÉD. 4]],ActividadesCom[[#This Row],[CRÉD. 5]])</f>
        <v>5</v>
      </c>
      <c r="F967" s="17">
        <f>IF(ActividadesCom[[#This Row],[ÚLTIMO SEMESTRE CON CRÉDITOS]]&gt;0,ROUND(AVERAGE(ActividadesCom[[#This Row],[VALOR NIVEL 5]],ActividadesCom[[#This Row],[VALOR NIVEL 4]],ActividadesCom[[#This Row],[VALOR NIVEL 3]],ActividadesCom[[#This Row],[VALOR NIVEL 2]],ActividadesCom[[#This Row],[VALOR NIVEL 1]]),0),"")</f>
        <v>4</v>
      </c>
      <c r="G967" s="5" t="str">
        <f>IF(ActividadesCom[[#This Row],[PROMEDIO]]="","",IF(ActividadesCom[[#This Row],[PROMEDIO]]&gt;=4,"EXCELENTE",IF(ActividadesCom[[#This Row],[PROMEDIO]]&gt;=3,"NOTABLE",IF(ActividadesCom[[#This Row],[PROMEDIO]]&gt;=2,"BUENO",IF(ActividadesCom[[#This Row],[PROMEDIO]]=1,"SUFICIENTE","")))))</f>
        <v>EXCELENTE</v>
      </c>
      <c r="H967" s="5">
        <f>MAX(ActividadesCom[[#This Row],[PERÍODO 1]],ActividadesCom[[#This Row],[PERÍODO 2]],ActividadesCom[[#This Row],[PERÍODO 3]],ActividadesCom[[#This Row],[PERÍODO 4]],ActividadesCom[[#This Row],[PERÍODO 5]])</f>
        <v>20213</v>
      </c>
      <c r="I967" s="6" t="s">
        <v>4036</v>
      </c>
      <c r="J967" s="5">
        <v>20201</v>
      </c>
      <c r="K967" s="5" t="s">
        <v>4010</v>
      </c>
      <c r="L967" s="5">
        <f>IF(ActividadesCom[[#This Row],[NIVEL 1]]&lt;&gt;0,VLOOKUP(ActividadesCom[[#This Row],[NIVEL 1]],Catálogo!A:B,2,FALSE),"")</f>
        <v>2</v>
      </c>
      <c r="M967" s="5">
        <v>1</v>
      </c>
      <c r="N967" s="6" t="s">
        <v>4745</v>
      </c>
      <c r="O967" s="5">
        <v>20213</v>
      </c>
      <c r="P967" s="5" t="s">
        <v>4008</v>
      </c>
      <c r="Q967" s="5">
        <f>IF(ActividadesCom[[#This Row],[NIVEL 2]]&lt;&gt;0,VLOOKUP(ActividadesCom[[#This Row],[NIVEL 2]],Catálogo!A:B,2,FALSE),"")</f>
        <v>4</v>
      </c>
      <c r="R967" s="11">
        <v>1</v>
      </c>
      <c r="S967" s="12" t="s">
        <v>25</v>
      </c>
      <c r="T967" s="11">
        <v>20213</v>
      </c>
      <c r="U967" s="11" t="s">
        <v>4008</v>
      </c>
      <c r="V967" s="5">
        <f>IF(ActividadesCom[[#This Row],[NIVEL 3]]&lt;&gt;0,VLOOKUP(ActividadesCom[[#This Row],[NIVEL 3]],Catálogo!A:B,2,FALSE),"")</f>
        <v>4</v>
      </c>
      <c r="W967" s="11">
        <v>1</v>
      </c>
      <c r="X967" s="6" t="s">
        <v>4863</v>
      </c>
      <c r="Y967" s="5">
        <v>20212</v>
      </c>
      <c r="Z967" s="5" t="s">
        <v>4008</v>
      </c>
      <c r="AA967" s="5">
        <f>IF(ActividadesCom[[#This Row],[NIVEL 4]]&lt;&gt;0,VLOOKUP(ActividadesCom[[#This Row],[NIVEL 4]],Catálogo!A:B,2,FALSE),"")</f>
        <v>4</v>
      </c>
      <c r="AB967" s="5">
        <v>1</v>
      </c>
      <c r="AC967" s="6" t="s">
        <v>4956</v>
      </c>
      <c r="AD967" s="5">
        <v>20213</v>
      </c>
      <c r="AE967" s="5" t="s">
        <v>4008</v>
      </c>
      <c r="AF967" s="5">
        <f>IF(ActividadesCom[[#This Row],[NIVEL 5]]&lt;&gt;0,VLOOKUP(ActividadesCom[[#This Row],[NIVEL 5]],Catálogo!A:B,2,FALSE),"")</f>
        <v>4</v>
      </c>
      <c r="AG967" s="5">
        <v>1</v>
      </c>
      <c r="AH967" s="2"/>
      <c r="AI967" s="2"/>
    </row>
    <row r="968" spans="1:35" ht="30" hidden="1" customHeight="1" x14ac:dyDescent="0.25">
      <c r="A968" s="7">
        <v>15470186</v>
      </c>
      <c r="B968" s="97" t="str">
        <f>VLOOKUP(ActividadesCom[[#This Row],[NO. DE CONTROL]],'LISTADO ESTUDIANTES'!A:C,3,FALSE)</f>
        <v>KEB HUITZ KEVIN JAVIER</v>
      </c>
      <c r="C968" s="97" t="str">
        <f>VLOOKUP(ActividadesCom[[#This Row],[NO. DE CONTROL]],'LISTADO ESTUDIANTES'!A:B,2,FALSE)</f>
        <v>INGENIERIA EN SISTEMAS COMPUTACIONALES</v>
      </c>
      <c r="D968" s="18" t="str">
        <f>VLOOKUP(ActividadesCom[[#This Row],[NO. DE CONTROL]],'LISTADO ESTUDIANTES'!A:D,4,FALSE)</f>
        <v>BAJA</v>
      </c>
      <c r="E968" s="5">
        <f>SUM(ActividadesCom[[#This Row],[CRÉD. 1]],ActividadesCom[[#This Row],[CRÉD. 2]],ActividadesCom[[#This Row],[CRÉD. 3]],ActividadesCom[[#This Row],[CRÉD. 4]],ActividadesCom[[#This Row],[CRÉD. 5]])</f>
        <v>0</v>
      </c>
      <c r="F968" s="17" t="str">
        <f>IF(ActividadesCom[[#This Row],[ÚLTIMO SEMESTRE CON CRÉDITOS]]&gt;0,ROUND(AVERAGE(ActividadesCom[[#This Row],[VALOR NIVEL 5]],ActividadesCom[[#This Row],[VALOR NIVEL 4]],ActividadesCom[[#This Row],[VALOR NIVEL 3]],ActividadesCom[[#This Row],[VALOR NIVEL 2]],ActividadesCom[[#This Row],[VALOR NIVEL 1]]),0),"")</f>
        <v/>
      </c>
      <c r="G968" s="5" t="str">
        <f>IF(ActividadesCom[[#This Row],[PROMEDIO]]="","",IF(ActividadesCom[[#This Row],[PROMEDIO]]&gt;=4,"EXCELENTE",IF(ActividadesCom[[#This Row],[PROMEDIO]]&gt;=3,"NOTABLE",IF(ActividadesCom[[#This Row],[PROMEDIO]]&gt;=2,"BUENO",IF(ActividadesCom[[#This Row],[PROMEDIO]]=1,"SUFICIENTE","")))))</f>
        <v/>
      </c>
      <c r="H968" s="5">
        <f>MAX(ActividadesCom[[#This Row],[PERÍODO 1]],ActividadesCom[[#This Row],[PERÍODO 2]],ActividadesCom[[#This Row],[PERÍODO 3]],ActividadesCom[[#This Row],[PERÍODO 4]],ActividadesCom[[#This Row],[PERÍODO 5]])</f>
        <v>0</v>
      </c>
      <c r="I968" s="6"/>
      <c r="J968" s="5"/>
      <c r="K968" s="5"/>
      <c r="L968" s="5" t="str">
        <f>IF(ActividadesCom[[#This Row],[NIVEL 1]]&lt;&gt;0,VLOOKUP(ActividadesCom[[#This Row],[NIVEL 1]],Catálogo!A:B,2,FALSE),"")</f>
        <v/>
      </c>
      <c r="M968" s="5"/>
      <c r="N968" s="6"/>
      <c r="O968" s="5"/>
      <c r="P968" s="5"/>
      <c r="Q968" s="5" t="str">
        <f>IF(ActividadesCom[[#This Row],[NIVEL 2]]&lt;&gt;0,VLOOKUP(ActividadesCom[[#This Row],[NIVEL 2]],Catálogo!A:B,2,FALSE),"")</f>
        <v/>
      </c>
      <c r="R968" s="11"/>
      <c r="S968" s="12"/>
      <c r="T968" s="11"/>
      <c r="U968" s="11"/>
      <c r="V968" s="5" t="str">
        <f>IF(ActividadesCom[[#This Row],[NIVEL 3]]&lt;&gt;0,VLOOKUP(ActividadesCom[[#This Row],[NIVEL 3]],Catálogo!A:B,2,FALSE),"")</f>
        <v/>
      </c>
      <c r="W968" s="11"/>
      <c r="X968" s="6"/>
      <c r="Y968" s="5"/>
      <c r="Z968" s="5"/>
      <c r="AA968" s="5" t="str">
        <f>IF(ActividadesCom[[#This Row],[NIVEL 4]]&lt;&gt;0,VLOOKUP(ActividadesCom[[#This Row],[NIVEL 4]],Catálogo!A:B,2,FALSE),"")</f>
        <v/>
      </c>
      <c r="AB968" s="5"/>
      <c r="AC968" s="6"/>
      <c r="AD968" s="5"/>
      <c r="AE968" s="5"/>
      <c r="AF968" s="5" t="str">
        <f>IF(ActividadesCom[[#This Row],[NIVEL 5]]&lt;&gt;0,VLOOKUP(ActividadesCom[[#This Row],[NIVEL 5]],Catálogo!A:B,2,FALSE),"")</f>
        <v/>
      </c>
      <c r="AG968" s="5"/>
      <c r="AH968" s="2"/>
      <c r="AI968" s="2"/>
    </row>
    <row r="969" spans="1:35" ht="30" hidden="1" customHeight="1" x14ac:dyDescent="0.25">
      <c r="A969" s="7">
        <v>15470187</v>
      </c>
      <c r="B969" s="97" t="str">
        <f>VLOOKUP(ActividadesCom[[#This Row],[NO. DE CONTROL]],'LISTADO ESTUDIANTES'!A:C,3,FALSE)</f>
        <v>HOMA ACOSTA FERNANDO EMANUEL</v>
      </c>
      <c r="C969" s="97" t="str">
        <f>VLOOKUP(ActividadesCom[[#This Row],[NO. DE CONTROL]],'LISTADO ESTUDIANTES'!A:B,2,FALSE)</f>
        <v>INGENIERIA MECANICA</v>
      </c>
      <c r="D969" s="18" t="str">
        <f>VLOOKUP(ActividadesCom[[#This Row],[NO. DE CONTROL]],'LISTADO ESTUDIANTES'!A:D,4,FALSE)</f>
        <v>BAJA</v>
      </c>
      <c r="E969" s="5">
        <f>SUM(ActividadesCom[[#This Row],[CRÉD. 1]],ActividadesCom[[#This Row],[CRÉD. 2]],ActividadesCom[[#This Row],[CRÉD. 3]],ActividadesCom[[#This Row],[CRÉD. 4]],ActividadesCom[[#This Row],[CRÉD. 5]])</f>
        <v>0</v>
      </c>
      <c r="F969" s="17" t="str">
        <f>IF(ActividadesCom[[#This Row],[ÚLTIMO SEMESTRE CON CRÉDITOS]]&gt;0,ROUND(AVERAGE(ActividadesCom[[#This Row],[VALOR NIVEL 5]],ActividadesCom[[#This Row],[VALOR NIVEL 4]],ActividadesCom[[#This Row],[VALOR NIVEL 3]],ActividadesCom[[#This Row],[VALOR NIVEL 2]],ActividadesCom[[#This Row],[VALOR NIVEL 1]]),0),"")</f>
        <v/>
      </c>
      <c r="G969" s="5" t="str">
        <f>IF(ActividadesCom[[#This Row],[PROMEDIO]]="","",IF(ActividadesCom[[#This Row],[PROMEDIO]]&gt;=4,"EXCELENTE",IF(ActividadesCom[[#This Row],[PROMEDIO]]&gt;=3,"NOTABLE",IF(ActividadesCom[[#This Row],[PROMEDIO]]&gt;=2,"BUENO",IF(ActividadesCom[[#This Row],[PROMEDIO]]=1,"SUFICIENTE","")))))</f>
        <v/>
      </c>
      <c r="H969" s="5">
        <f>MAX(ActividadesCom[[#This Row],[PERÍODO 1]],ActividadesCom[[#This Row],[PERÍODO 2]],ActividadesCom[[#This Row],[PERÍODO 3]],ActividadesCom[[#This Row],[PERÍODO 4]],ActividadesCom[[#This Row],[PERÍODO 5]])</f>
        <v>0</v>
      </c>
      <c r="I969" s="6"/>
      <c r="J969" s="5"/>
      <c r="K969" s="5"/>
      <c r="L969" s="5" t="str">
        <f>IF(ActividadesCom[[#This Row],[NIVEL 1]]&lt;&gt;0,VLOOKUP(ActividadesCom[[#This Row],[NIVEL 1]],Catálogo!A:B,2,FALSE),"")</f>
        <v/>
      </c>
      <c r="M969" s="5"/>
      <c r="N969" s="6"/>
      <c r="O969" s="5"/>
      <c r="P969" s="5"/>
      <c r="Q969" s="5" t="str">
        <f>IF(ActividadesCom[[#This Row],[NIVEL 2]]&lt;&gt;0,VLOOKUP(ActividadesCom[[#This Row],[NIVEL 2]],Catálogo!A:B,2,FALSE),"")</f>
        <v/>
      </c>
      <c r="R969" s="11"/>
      <c r="S969" s="12"/>
      <c r="T969" s="11"/>
      <c r="U969" s="11"/>
      <c r="V969" s="5" t="str">
        <f>IF(ActividadesCom[[#This Row],[NIVEL 3]]&lt;&gt;0,VLOOKUP(ActividadesCom[[#This Row],[NIVEL 3]],Catálogo!A:B,2,FALSE),"")</f>
        <v/>
      </c>
      <c r="W969" s="11"/>
      <c r="X969" s="6"/>
      <c r="Y969" s="5"/>
      <c r="Z969" s="5"/>
      <c r="AA969" s="5" t="str">
        <f>IF(ActividadesCom[[#This Row],[NIVEL 4]]&lt;&gt;0,VLOOKUP(ActividadesCom[[#This Row],[NIVEL 4]],Catálogo!A:B,2,FALSE),"")</f>
        <v/>
      </c>
      <c r="AB969" s="5"/>
      <c r="AC969" s="6"/>
      <c r="AD969" s="5"/>
      <c r="AE969" s="5"/>
      <c r="AF969" s="5" t="str">
        <f>IF(ActividadesCom[[#This Row],[NIVEL 5]]&lt;&gt;0,VLOOKUP(ActividadesCom[[#This Row],[NIVEL 5]],Catálogo!A:B,2,FALSE),"")</f>
        <v/>
      </c>
      <c r="AG969" s="5"/>
      <c r="AH969" s="2"/>
      <c r="AI969" s="2"/>
    </row>
    <row r="970" spans="1:35" s="24" customFormat="1" ht="30" hidden="1" customHeight="1" x14ac:dyDescent="0.25">
      <c r="A970" s="7">
        <v>15470188</v>
      </c>
      <c r="B970" s="97" t="str">
        <f>VLOOKUP(ActividadesCom[[#This Row],[NO. DE CONTROL]],'LISTADO ESTUDIANTES'!A:C,3,FALSE)</f>
        <v>CABRERA SEGOVIA SEBASTIAN</v>
      </c>
      <c r="C970" s="97" t="str">
        <f>VLOOKUP(ActividadesCom[[#This Row],[NO. DE CONTROL]],'LISTADO ESTUDIANTES'!A:B,2,FALSE)</f>
        <v>INGENIERIA QUIMICA</v>
      </c>
      <c r="D970" s="18" t="str">
        <f>VLOOKUP(ActividadesCom[[#This Row],[NO. DE CONTROL]],'LISTADO ESTUDIANTES'!A:D,4,FALSE)</f>
        <v>EGRESADO(A)</v>
      </c>
      <c r="E970" s="5">
        <f>SUM(ActividadesCom[[#This Row],[CRÉD. 1]],ActividadesCom[[#This Row],[CRÉD. 2]],ActividadesCom[[#This Row],[CRÉD. 3]],ActividadesCom[[#This Row],[CRÉD. 4]],ActividadesCom[[#This Row],[CRÉD. 5]])</f>
        <v>6</v>
      </c>
      <c r="F970" s="5">
        <f>IF(ActividadesCom[[#This Row],[ÚLTIMO SEMESTRE CON CRÉDITOS]]&gt;0,ROUND(AVERAGE(ActividadesCom[[#This Row],[VALOR NIVEL 5]],ActividadesCom[[#This Row],[VALOR NIVEL 4]],ActividadesCom[[#This Row],[VALOR NIVEL 3]],ActividadesCom[[#This Row],[VALOR NIVEL 2]],ActividadesCom[[#This Row],[VALOR NIVEL 1]]),0),"")</f>
        <v>2</v>
      </c>
      <c r="G970" s="5" t="str">
        <f>IF(ActividadesCom[[#This Row],[PROMEDIO]]="","",IF(ActividadesCom[[#This Row],[PROMEDIO]]&gt;=4,"EXCELENTE",IF(ActividadesCom[[#This Row],[PROMEDIO]]&gt;=3,"NOTABLE",IF(ActividadesCom[[#This Row],[PROMEDIO]]&gt;=2,"BUENO",IF(ActividadesCom[[#This Row],[PROMEDIO]]=1,"SUFICIENTE","")))))</f>
        <v>BUENO</v>
      </c>
      <c r="H970" s="5">
        <f>MAX(ActividadesCom[[#This Row],[PERÍODO 1]],ActividadesCom[[#This Row],[PERÍODO 2]],ActividadesCom[[#This Row],[PERÍODO 3]],ActividadesCom[[#This Row],[PERÍODO 4]],ActividadesCom[[#This Row],[PERÍODO 5]])</f>
        <v>20191</v>
      </c>
      <c r="I970" s="6" t="s">
        <v>363</v>
      </c>
      <c r="J970" s="5">
        <v>20161</v>
      </c>
      <c r="K970" s="5" t="s">
        <v>4010</v>
      </c>
      <c r="L970" s="5">
        <f>IF(ActividadesCom[[#This Row],[NIVEL 1]]&lt;&gt;0,VLOOKUP(ActividadesCom[[#This Row],[NIVEL 1]],Catálogo!A:B,2,FALSE),"")</f>
        <v>2</v>
      </c>
      <c r="M970" s="5">
        <v>1</v>
      </c>
      <c r="N970" s="6" t="s">
        <v>383</v>
      </c>
      <c r="O970" s="5">
        <v>20161</v>
      </c>
      <c r="P970" s="5" t="s">
        <v>4010</v>
      </c>
      <c r="Q970" s="5">
        <f>IF(ActividadesCom[[#This Row],[NIVEL 2]]&lt;&gt;0,VLOOKUP(ActividadesCom[[#This Row],[NIVEL 2]],Catálogo!A:B,2,FALSE),"")</f>
        <v>2</v>
      </c>
      <c r="R970" s="11">
        <v>1</v>
      </c>
      <c r="S970" s="12" t="s">
        <v>918</v>
      </c>
      <c r="T970" s="11">
        <v>20191</v>
      </c>
      <c r="U970" s="5" t="s">
        <v>4010</v>
      </c>
      <c r="V970" s="5">
        <f>IF(ActividadesCom[[#This Row],[NIVEL 3]]&lt;&gt;0,VLOOKUP(ActividadesCom[[#This Row],[NIVEL 3]],Catálogo!A:B,2,FALSE),"")</f>
        <v>2</v>
      </c>
      <c r="W970" s="11">
        <v>1</v>
      </c>
      <c r="X970" s="6" t="s">
        <v>135</v>
      </c>
      <c r="Y970" s="5">
        <v>20153</v>
      </c>
      <c r="Z970" s="5" t="s">
        <v>4010</v>
      </c>
      <c r="AA970" s="5">
        <f>IF(ActividadesCom[[#This Row],[NIVEL 4]]&lt;&gt;0,VLOOKUP(ActividadesCom[[#This Row],[NIVEL 4]],Catálogo!A:B,2,FALSE),"")</f>
        <v>2</v>
      </c>
      <c r="AB970" s="5">
        <v>1</v>
      </c>
      <c r="AC970" s="6" t="s">
        <v>919</v>
      </c>
      <c r="AD970" s="5" t="s">
        <v>920</v>
      </c>
      <c r="AE970" s="5" t="s">
        <v>4010</v>
      </c>
      <c r="AF970" s="5">
        <f>IF(ActividadesCom[[#This Row],[NIVEL 5]]&lt;&gt;0,VLOOKUP(ActividadesCom[[#This Row],[NIVEL 5]],Catálogo!A:B,2,FALSE),"")</f>
        <v>2</v>
      </c>
      <c r="AG970" s="5">
        <v>2</v>
      </c>
    </row>
    <row r="971" spans="1:35" ht="30" hidden="1" customHeight="1" x14ac:dyDescent="0.25">
      <c r="A971" s="7">
        <v>15470189</v>
      </c>
      <c r="B971" s="97" t="str">
        <f>VLOOKUP(ActividadesCom[[#This Row],[NO. DE CONTROL]],'LISTADO ESTUDIANTES'!A:C,3,FALSE)</f>
        <v>TUN PECH EDGARD IVAN</v>
      </c>
      <c r="C971" s="97" t="str">
        <f>VLOOKUP(ActividadesCom[[#This Row],[NO. DE CONTROL]],'LISTADO ESTUDIANTES'!A:B,2,FALSE)</f>
        <v>INGENIERIA EN SISTEMAS COMPUTACIONALES</v>
      </c>
      <c r="D971" s="18" t="str">
        <f>VLOOKUP(ActividadesCom[[#This Row],[NO. DE CONTROL]],'LISTADO ESTUDIANTES'!A:D,4,FALSE)</f>
        <v>BAJA</v>
      </c>
      <c r="E971" s="5">
        <f>SUM(ActividadesCom[[#This Row],[CRÉD. 1]],ActividadesCom[[#This Row],[CRÉD. 2]],ActividadesCom[[#This Row],[CRÉD. 3]],ActividadesCom[[#This Row],[CRÉD. 4]],ActividadesCom[[#This Row],[CRÉD. 5]])</f>
        <v>0</v>
      </c>
      <c r="F971" s="17" t="str">
        <f>IF(ActividadesCom[[#This Row],[ÚLTIMO SEMESTRE CON CRÉDITOS]]&gt;0,ROUND(AVERAGE(ActividadesCom[[#This Row],[VALOR NIVEL 5]],ActividadesCom[[#This Row],[VALOR NIVEL 4]],ActividadesCom[[#This Row],[VALOR NIVEL 3]],ActividadesCom[[#This Row],[VALOR NIVEL 2]],ActividadesCom[[#This Row],[VALOR NIVEL 1]]),0),"")</f>
        <v/>
      </c>
      <c r="G971" s="5" t="str">
        <f>IF(ActividadesCom[[#This Row],[PROMEDIO]]="","",IF(ActividadesCom[[#This Row],[PROMEDIO]]&gt;=4,"EXCELENTE",IF(ActividadesCom[[#This Row],[PROMEDIO]]&gt;=3,"NOTABLE",IF(ActividadesCom[[#This Row],[PROMEDIO]]&gt;=2,"BUENO",IF(ActividadesCom[[#This Row],[PROMEDIO]]=1,"SUFICIENTE","")))))</f>
        <v/>
      </c>
      <c r="H971" s="5">
        <f>MAX(ActividadesCom[[#This Row],[PERÍODO 1]],ActividadesCom[[#This Row],[PERÍODO 2]],ActividadesCom[[#This Row],[PERÍODO 3]],ActividadesCom[[#This Row],[PERÍODO 4]],ActividadesCom[[#This Row],[PERÍODO 5]])</f>
        <v>0</v>
      </c>
      <c r="I971" s="6"/>
      <c r="J971" s="5"/>
      <c r="K971" s="5"/>
      <c r="L971" s="5" t="str">
        <f>IF(ActividadesCom[[#This Row],[NIVEL 1]]&lt;&gt;0,VLOOKUP(ActividadesCom[[#This Row],[NIVEL 1]],Catálogo!A:B,2,FALSE),"")</f>
        <v/>
      </c>
      <c r="M971" s="5"/>
      <c r="N971" s="6"/>
      <c r="O971" s="5"/>
      <c r="P971" s="5"/>
      <c r="Q971" s="5" t="str">
        <f>IF(ActividadesCom[[#This Row],[NIVEL 2]]&lt;&gt;0,VLOOKUP(ActividadesCom[[#This Row],[NIVEL 2]],Catálogo!A:B,2,FALSE),"")</f>
        <v/>
      </c>
      <c r="R971" s="11"/>
      <c r="S971" s="12"/>
      <c r="T971" s="11"/>
      <c r="U971" s="11"/>
      <c r="V971" s="5" t="str">
        <f>IF(ActividadesCom[[#This Row],[NIVEL 3]]&lt;&gt;0,VLOOKUP(ActividadesCom[[#This Row],[NIVEL 3]],Catálogo!A:B,2,FALSE),"")</f>
        <v/>
      </c>
      <c r="W971" s="11"/>
      <c r="X971" s="6"/>
      <c r="Y971" s="5"/>
      <c r="Z971" s="5"/>
      <c r="AA971" s="5" t="str">
        <f>IF(ActividadesCom[[#This Row],[NIVEL 4]]&lt;&gt;0,VLOOKUP(ActividadesCom[[#This Row],[NIVEL 4]],Catálogo!A:B,2,FALSE),"")</f>
        <v/>
      </c>
      <c r="AB971" s="5"/>
      <c r="AC971" s="6"/>
      <c r="AD971" s="5"/>
      <c r="AE971" s="5"/>
      <c r="AF971" s="5" t="str">
        <f>IF(ActividadesCom[[#This Row],[NIVEL 5]]&lt;&gt;0,VLOOKUP(ActividadesCom[[#This Row],[NIVEL 5]],Catálogo!A:B,2,FALSE),"")</f>
        <v/>
      </c>
      <c r="AG971" s="5"/>
      <c r="AH971" s="2"/>
      <c r="AI971" s="2"/>
    </row>
    <row r="972" spans="1:35" ht="30" hidden="1" customHeight="1" x14ac:dyDescent="0.25">
      <c r="A972" s="7">
        <v>15470190</v>
      </c>
      <c r="B972" s="97" t="str">
        <f>VLOOKUP(ActividadesCom[[#This Row],[NO. DE CONTROL]],'LISTADO ESTUDIANTES'!A:C,3,FALSE)</f>
        <v>TUN VAZQUEZ DAVID ENRIQUE</v>
      </c>
      <c r="C972" s="97" t="str">
        <f>VLOOKUP(ActividadesCom[[#This Row],[NO. DE CONTROL]],'LISTADO ESTUDIANTES'!A:B,2,FALSE)</f>
        <v>INGENIERIA EN SISTEMAS COMPUTACIONALES</v>
      </c>
      <c r="D972" s="18" t="str">
        <f>VLOOKUP(ActividadesCom[[#This Row],[NO. DE CONTROL]],'LISTADO ESTUDIANTES'!A:D,4,FALSE)</f>
        <v>BAJA</v>
      </c>
      <c r="E972" s="5">
        <f>SUM(ActividadesCom[[#This Row],[CRÉD. 1]],ActividadesCom[[#This Row],[CRÉD. 2]],ActividadesCom[[#This Row],[CRÉD. 3]],ActividadesCom[[#This Row],[CRÉD. 4]],ActividadesCom[[#This Row],[CRÉD. 5]])</f>
        <v>0</v>
      </c>
      <c r="F972" s="17" t="str">
        <f>IF(ActividadesCom[[#This Row],[ÚLTIMO SEMESTRE CON CRÉDITOS]]&gt;0,ROUND(AVERAGE(ActividadesCom[[#This Row],[VALOR NIVEL 5]],ActividadesCom[[#This Row],[VALOR NIVEL 4]],ActividadesCom[[#This Row],[VALOR NIVEL 3]],ActividadesCom[[#This Row],[VALOR NIVEL 2]],ActividadesCom[[#This Row],[VALOR NIVEL 1]]),0),"")</f>
        <v/>
      </c>
      <c r="G972" s="5" t="str">
        <f>IF(ActividadesCom[[#This Row],[PROMEDIO]]="","",IF(ActividadesCom[[#This Row],[PROMEDIO]]&gt;=4,"EXCELENTE",IF(ActividadesCom[[#This Row],[PROMEDIO]]&gt;=3,"NOTABLE",IF(ActividadesCom[[#This Row],[PROMEDIO]]&gt;=2,"BUENO",IF(ActividadesCom[[#This Row],[PROMEDIO]]=1,"SUFICIENTE","")))))</f>
        <v/>
      </c>
      <c r="H972" s="5">
        <f>MAX(ActividadesCom[[#This Row],[PERÍODO 1]],ActividadesCom[[#This Row],[PERÍODO 2]],ActividadesCom[[#This Row],[PERÍODO 3]],ActividadesCom[[#This Row],[PERÍODO 4]],ActividadesCom[[#This Row],[PERÍODO 5]])</f>
        <v>0</v>
      </c>
      <c r="I972" s="6"/>
      <c r="J972" s="5"/>
      <c r="K972" s="5"/>
      <c r="L972" s="5" t="str">
        <f>IF(ActividadesCom[[#This Row],[NIVEL 1]]&lt;&gt;0,VLOOKUP(ActividadesCom[[#This Row],[NIVEL 1]],Catálogo!A:B,2,FALSE),"")</f>
        <v/>
      </c>
      <c r="M972" s="5"/>
      <c r="N972" s="6"/>
      <c r="O972" s="5"/>
      <c r="P972" s="5"/>
      <c r="Q972" s="5" t="str">
        <f>IF(ActividadesCom[[#This Row],[NIVEL 2]]&lt;&gt;0,VLOOKUP(ActividadesCom[[#This Row],[NIVEL 2]],Catálogo!A:B,2,FALSE),"")</f>
        <v/>
      </c>
      <c r="R972" s="11"/>
      <c r="S972" s="12"/>
      <c r="T972" s="11"/>
      <c r="U972" s="11"/>
      <c r="V972" s="5" t="str">
        <f>IF(ActividadesCom[[#This Row],[NIVEL 3]]&lt;&gt;0,VLOOKUP(ActividadesCom[[#This Row],[NIVEL 3]],Catálogo!A:B,2,FALSE),"")</f>
        <v/>
      </c>
      <c r="W972" s="11"/>
      <c r="X972" s="6"/>
      <c r="Y972" s="5"/>
      <c r="Z972" s="5"/>
      <c r="AA972" s="5" t="str">
        <f>IF(ActividadesCom[[#This Row],[NIVEL 4]]&lt;&gt;0,VLOOKUP(ActividadesCom[[#This Row],[NIVEL 4]],Catálogo!A:B,2,FALSE),"")</f>
        <v/>
      </c>
      <c r="AB972" s="5"/>
      <c r="AC972" s="6"/>
      <c r="AD972" s="5"/>
      <c r="AE972" s="5"/>
      <c r="AF972" s="5" t="str">
        <f>IF(ActividadesCom[[#This Row],[NIVEL 5]]&lt;&gt;0,VLOOKUP(ActividadesCom[[#This Row],[NIVEL 5]],Catálogo!A:B,2,FALSE),"")</f>
        <v/>
      </c>
      <c r="AG972" s="5"/>
      <c r="AH972" s="2"/>
      <c r="AI972" s="2"/>
    </row>
    <row r="973" spans="1:35" s="24" customFormat="1" ht="30" hidden="1" customHeight="1" x14ac:dyDescent="0.25">
      <c r="A973" s="7">
        <v>15470191</v>
      </c>
      <c r="B973" s="97" t="str">
        <f>VLOOKUP(ActividadesCom[[#This Row],[NO. DE CONTROL]],'LISTADO ESTUDIANTES'!A:C,3,FALSE)</f>
        <v>PACHECO SALAZAR ULISES ANTONIO</v>
      </c>
      <c r="C973" s="97" t="str">
        <f>VLOOKUP(ActividadesCom[[#This Row],[NO. DE CONTROL]],'LISTADO ESTUDIANTES'!A:B,2,FALSE)</f>
        <v>INGENIERIA MECANICA</v>
      </c>
      <c r="D973" s="18" t="str">
        <f>VLOOKUP(ActividadesCom[[#This Row],[NO. DE CONTROL]],'LISTADO ESTUDIANTES'!A:D,4,FALSE)</f>
        <v>EGRESADO(A)</v>
      </c>
      <c r="E973" s="5">
        <f>SUM(ActividadesCom[[#This Row],[CRÉD. 1]],ActividadesCom[[#This Row],[CRÉD. 2]],ActividadesCom[[#This Row],[CRÉD. 3]],ActividadesCom[[#This Row],[CRÉD. 4]],ActividadesCom[[#This Row],[CRÉD. 5]])</f>
        <v>5</v>
      </c>
      <c r="F973" s="5">
        <f>IF(ActividadesCom[[#This Row],[ÚLTIMO SEMESTRE CON CRÉDITOS]]&gt;0,ROUND(AVERAGE(ActividadesCom[[#This Row],[VALOR NIVEL 5]],ActividadesCom[[#This Row],[VALOR NIVEL 4]],ActividadesCom[[#This Row],[VALOR NIVEL 3]],ActividadesCom[[#This Row],[VALOR NIVEL 2]],ActividadesCom[[#This Row],[VALOR NIVEL 1]]),0),"")</f>
        <v>2</v>
      </c>
      <c r="G973" s="5" t="str">
        <f>IF(ActividadesCom[[#This Row],[PROMEDIO]]="","",IF(ActividadesCom[[#This Row],[PROMEDIO]]&gt;=4,"EXCELENTE",IF(ActividadesCom[[#This Row],[PROMEDIO]]&gt;=3,"NOTABLE",IF(ActividadesCom[[#This Row],[PROMEDIO]]&gt;=2,"BUENO",IF(ActividadesCom[[#This Row],[PROMEDIO]]=1,"SUFICIENTE","")))))</f>
        <v>BUENO</v>
      </c>
      <c r="H973" s="5">
        <f>MAX(ActividadesCom[[#This Row],[PERÍODO 1]],ActividadesCom[[#This Row],[PERÍODO 2]],ActividadesCom[[#This Row],[PERÍODO 3]],ActividadesCom[[#This Row],[PERÍODO 4]],ActividadesCom[[#This Row],[PERÍODO 5]])</f>
        <v>20183</v>
      </c>
      <c r="I973" s="6" t="s">
        <v>600</v>
      </c>
      <c r="J973" s="5">
        <v>20181</v>
      </c>
      <c r="K973" s="5" t="s">
        <v>4010</v>
      </c>
      <c r="L973" s="5">
        <f>IF(ActividadesCom[[#This Row],[NIVEL 1]]&lt;&gt;0,VLOOKUP(ActividadesCom[[#This Row],[NIVEL 1]],Catálogo!A:B,2,FALSE),"")</f>
        <v>2</v>
      </c>
      <c r="M973" s="5">
        <v>1</v>
      </c>
      <c r="N973" s="6" t="s">
        <v>600</v>
      </c>
      <c r="O973" s="5">
        <v>20183</v>
      </c>
      <c r="P973" s="5" t="s">
        <v>4010</v>
      </c>
      <c r="Q973" s="5">
        <f>IF(ActividadesCom[[#This Row],[NIVEL 2]]&lt;&gt;0,VLOOKUP(ActividadesCom[[#This Row],[NIVEL 2]],Catálogo!A:B,2,FALSE),"")</f>
        <v>2</v>
      </c>
      <c r="R973" s="11">
        <v>1</v>
      </c>
      <c r="S973" s="12" t="s">
        <v>937</v>
      </c>
      <c r="T973" s="11">
        <v>20153</v>
      </c>
      <c r="U973" s="5" t="s">
        <v>4010</v>
      </c>
      <c r="V973" s="5">
        <f>IF(ActividadesCom[[#This Row],[NIVEL 3]]&lt;&gt;0,VLOOKUP(ActividadesCom[[#This Row],[NIVEL 3]],Catálogo!A:B,2,FALSE),"")</f>
        <v>2</v>
      </c>
      <c r="W973" s="11">
        <v>1</v>
      </c>
      <c r="X973" s="6" t="s">
        <v>31</v>
      </c>
      <c r="Y973" s="5">
        <v>20181</v>
      </c>
      <c r="Z973" s="5" t="s">
        <v>4010</v>
      </c>
      <c r="AA973" s="5">
        <f>IF(ActividadesCom[[#This Row],[NIVEL 4]]&lt;&gt;0,VLOOKUP(ActividadesCom[[#This Row],[NIVEL 4]],Catálogo!A:B,2,FALSE),"")</f>
        <v>2</v>
      </c>
      <c r="AB973" s="5">
        <v>1</v>
      </c>
      <c r="AC973" s="6" t="s">
        <v>82</v>
      </c>
      <c r="AD973" s="5">
        <v>20161</v>
      </c>
      <c r="AE973" s="5" t="s">
        <v>4010</v>
      </c>
      <c r="AF973" s="5">
        <f>IF(ActividadesCom[[#This Row],[NIVEL 5]]&lt;&gt;0,VLOOKUP(ActividadesCom[[#This Row],[NIVEL 5]],Catálogo!A:B,2,FALSE),"")</f>
        <v>2</v>
      </c>
      <c r="AG973" s="5">
        <v>1</v>
      </c>
    </row>
    <row r="974" spans="1:35" s="24" customFormat="1" ht="30" hidden="1" customHeight="1" x14ac:dyDescent="0.25">
      <c r="A974" s="7">
        <v>15470192</v>
      </c>
      <c r="B974" s="97" t="str">
        <f>VLOOKUP(ActividadesCom[[#This Row],[NO. DE CONTROL]],'LISTADO ESTUDIANTES'!A:C,3,FALSE)</f>
        <v>CARDONA MORALES OSCAR FERNANDO</v>
      </c>
      <c r="C974" s="97" t="str">
        <f>VLOOKUP(ActividadesCom[[#This Row],[NO. DE CONTROL]],'LISTADO ESTUDIANTES'!A:B,2,FALSE)</f>
        <v>INGENIERIA INDUSTRIAL</v>
      </c>
      <c r="D974" s="18" t="str">
        <f>VLOOKUP(ActividadesCom[[#This Row],[NO. DE CONTROL]],'LISTADO ESTUDIANTES'!A:D,4,FALSE)</f>
        <v>EGRESADO(A)</v>
      </c>
      <c r="E974" s="5">
        <f>SUM(ActividadesCom[[#This Row],[CRÉD. 1]],ActividadesCom[[#This Row],[CRÉD. 2]],ActividadesCom[[#This Row],[CRÉD. 3]],ActividadesCom[[#This Row],[CRÉD. 4]],ActividadesCom[[#This Row],[CRÉD. 5]])</f>
        <v>5</v>
      </c>
      <c r="F974" s="5">
        <f>IF(ActividadesCom[[#This Row],[ÚLTIMO SEMESTRE CON CRÉDITOS]]&gt;0,ROUND(AVERAGE(ActividadesCom[[#This Row],[VALOR NIVEL 5]],ActividadesCom[[#This Row],[VALOR NIVEL 4]],ActividadesCom[[#This Row],[VALOR NIVEL 3]],ActividadesCom[[#This Row],[VALOR NIVEL 2]],ActividadesCom[[#This Row],[VALOR NIVEL 1]]),0),"")</f>
        <v>2</v>
      </c>
      <c r="G974" s="5" t="str">
        <f>IF(ActividadesCom[[#This Row],[PROMEDIO]]="","",IF(ActividadesCom[[#This Row],[PROMEDIO]]&gt;=4,"EXCELENTE",IF(ActividadesCom[[#This Row],[PROMEDIO]]&gt;=3,"NOTABLE",IF(ActividadesCom[[#This Row],[PROMEDIO]]&gt;=2,"BUENO",IF(ActividadesCom[[#This Row],[PROMEDIO]]=1,"SUFICIENTE","")))))</f>
        <v>BUENO</v>
      </c>
      <c r="H974" s="5">
        <f>MAX(ActividadesCom[[#This Row],[PERÍODO 1]],ActividadesCom[[#This Row],[PERÍODO 2]],ActividadesCom[[#This Row],[PERÍODO 3]],ActividadesCom[[#This Row],[PERÍODO 4]],ActividadesCom[[#This Row],[PERÍODO 5]])</f>
        <v>20181</v>
      </c>
      <c r="I974" s="10" t="s">
        <v>9</v>
      </c>
      <c r="J974" s="5">
        <v>20153</v>
      </c>
      <c r="K974" s="5" t="s">
        <v>4010</v>
      </c>
      <c r="L974" s="5">
        <f>IF(ActividadesCom[[#This Row],[NIVEL 1]]&lt;&gt;0,VLOOKUP(ActividadesCom[[#This Row],[NIVEL 1]],Catálogo!A:B,2,FALSE),"")</f>
        <v>2</v>
      </c>
      <c r="M974" s="5">
        <v>1</v>
      </c>
      <c r="N974" s="6" t="s">
        <v>493</v>
      </c>
      <c r="O974" s="5">
        <v>20173</v>
      </c>
      <c r="P974" s="5" t="s">
        <v>4010</v>
      </c>
      <c r="Q974" s="5">
        <f>IF(ActividadesCom[[#This Row],[NIVEL 2]]&lt;&gt;0,VLOOKUP(ActividadesCom[[#This Row],[NIVEL 2]],Catálogo!A:B,2,FALSE),"")</f>
        <v>2</v>
      </c>
      <c r="R974" s="5">
        <v>1</v>
      </c>
      <c r="S974" s="6" t="s">
        <v>536</v>
      </c>
      <c r="T974" s="5">
        <v>20161</v>
      </c>
      <c r="U974" s="5" t="s">
        <v>4010</v>
      </c>
      <c r="V974" s="5">
        <f>IF(ActividadesCom[[#This Row],[NIVEL 3]]&lt;&gt;0,VLOOKUP(ActividadesCom[[#This Row],[NIVEL 3]],Catálogo!A:B,2,FALSE),"")</f>
        <v>2</v>
      </c>
      <c r="W974" s="5">
        <v>1</v>
      </c>
      <c r="X974" s="6" t="s">
        <v>406</v>
      </c>
      <c r="Y974" s="5">
        <v>20161</v>
      </c>
      <c r="Z974" s="5" t="s">
        <v>4010</v>
      </c>
      <c r="AA974" s="5">
        <f>IF(ActividadesCom[[#This Row],[NIVEL 4]]&lt;&gt;0,VLOOKUP(ActividadesCom[[#This Row],[NIVEL 4]],Catálogo!A:B,2,FALSE),"")</f>
        <v>2</v>
      </c>
      <c r="AB974" s="5">
        <v>1</v>
      </c>
      <c r="AC974" s="6" t="s">
        <v>133</v>
      </c>
      <c r="AD974" s="5">
        <v>20181</v>
      </c>
      <c r="AE974" s="5" t="s">
        <v>4010</v>
      </c>
      <c r="AF974" s="5">
        <f>IF(ActividadesCom[[#This Row],[NIVEL 5]]&lt;&gt;0,VLOOKUP(ActividadesCom[[#This Row],[NIVEL 5]],Catálogo!A:B,2,FALSE),"")</f>
        <v>2</v>
      </c>
      <c r="AG974" s="5">
        <v>1</v>
      </c>
    </row>
    <row r="975" spans="1:35" s="24" customFormat="1" ht="30" hidden="1" customHeight="1" x14ac:dyDescent="0.25">
      <c r="A975" s="7">
        <v>15470193</v>
      </c>
      <c r="B975" s="97" t="str">
        <f>VLOOKUP(ActividadesCom[[#This Row],[NO. DE CONTROL]],'LISTADO ESTUDIANTES'!A:C,3,FALSE)</f>
        <v>LEON OLIVERA ANDRES IVAN</v>
      </c>
      <c r="C975" s="97" t="str">
        <f>VLOOKUP(ActividadesCom[[#This Row],[NO. DE CONTROL]],'LISTADO ESTUDIANTES'!A:B,2,FALSE)</f>
        <v>INGENIERIA MECANICA</v>
      </c>
      <c r="D975" s="18" t="str">
        <f>VLOOKUP(ActividadesCom[[#This Row],[NO. DE CONTROL]],'LISTADO ESTUDIANTES'!A:D,4,FALSE)</f>
        <v>EGRESADO(A)</v>
      </c>
      <c r="E975" s="5">
        <f>SUM(ActividadesCom[[#This Row],[CRÉD. 1]],ActividadesCom[[#This Row],[CRÉD. 2]],ActividadesCom[[#This Row],[CRÉD. 3]],ActividadesCom[[#This Row],[CRÉD. 4]],ActividadesCom[[#This Row],[CRÉD. 5]])</f>
        <v>5</v>
      </c>
      <c r="F975" s="5">
        <f>IF(ActividadesCom[[#This Row],[ÚLTIMO SEMESTRE CON CRÉDITOS]]&gt;0,ROUND(AVERAGE(ActividadesCom[[#This Row],[VALOR NIVEL 5]],ActividadesCom[[#This Row],[VALOR NIVEL 4]],ActividadesCom[[#This Row],[VALOR NIVEL 3]],ActividadesCom[[#This Row],[VALOR NIVEL 2]],ActividadesCom[[#This Row],[VALOR NIVEL 1]]),0),"")</f>
        <v>2</v>
      </c>
      <c r="G975" s="5" t="str">
        <f>IF(ActividadesCom[[#This Row],[PROMEDIO]]="","",IF(ActividadesCom[[#This Row],[PROMEDIO]]&gt;=4,"EXCELENTE",IF(ActividadesCom[[#This Row],[PROMEDIO]]&gt;=3,"NOTABLE",IF(ActividadesCom[[#This Row],[PROMEDIO]]&gt;=2,"BUENO",IF(ActividadesCom[[#This Row],[PROMEDIO]]=1,"SUFICIENTE","")))))</f>
        <v>BUENO</v>
      </c>
      <c r="H975" s="5">
        <f>MAX(ActividadesCom[[#This Row],[PERÍODO 1]],ActividadesCom[[#This Row],[PERÍODO 2]],ActividadesCom[[#This Row],[PERÍODO 3]],ActividadesCom[[#This Row],[PERÍODO 4]],ActividadesCom[[#This Row],[PERÍODO 5]])</f>
        <v>20191</v>
      </c>
      <c r="I975" s="6" t="s">
        <v>600</v>
      </c>
      <c r="J975" s="5">
        <v>20181</v>
      </c>
      <c r="K975" s="5" t="s">
        <v>4010</v>
      </c>
      <c r="L975" s="5">
        <f>IF(ActividadesCom[[#This Row],[NIVEL 1]]&lt;&gt;0,VLOOKUP(ActividadesCom[[#This Row],[NIVEL 1]],Catálogo!A:B,2,FALSE),"")</f>
        <v>2</v>
      </c>
      <c r="M975" s="5">
        <v>1</v>
      </c>
      <c r="N975" s="6" t="s">
        <v>904</v>
      </c>
      <c r="O975" s="5">
        <v>20183</v>
      </c>
      <c r="P975" s="5" t="s">
        <v>4010</v>
      </c>
      <c r="Q975" s="5">
        <f>IF(ActividadesCom[[#This Row],[NIVEL 2]]&lt;&gt;0,VLOOKUP(ActividadesCom[[#This Row],[NIVEL 2]],Catálogo!A:B,2,FALSE),"")</f>
        <v>2</v>
      </c>
      <c r="R975" s="11">
        <v>1</v>
      </c>
      <c r="S975" s="12" t="s">
        <v>918</v>
      </c>
      <c r="T975" s="11">
        <v>20191</v>
      </c>
      <c r="U975" s="5" t="s">
        <v>4010</v>
      </c>
      <c r="V975" s="5">
        <f>IF(ActividadesCom[[#This Row],[NIVEL 3]]&lt;&gt;0,VLOOKUP(ActividadesCom[[#This Row],[NIVEL 3]],Catálogo!A:B,2,FALSE),"")</f>
        <v>2</v>
      </c>
      <c r="W975" s="11">
        <v>1</v>
      </c>
      <c r="X975" s="6" t="s">
        <v>5</v>
      </c>
      <c r="Y975" s="5">
        <v>20171</v>
      </c>
      <c r="Z975" s="5" t="s">
        <v>4010</v>
      </c>
      <c r="AA975" s="5">
        <f>IF(ActividadesCom[[#This Row],[NIVEL 4]]&lt;&gt;0,VLOOKUP(ActividadesCom[[#This Row],[NIVEL 4]],Catálogo!A:B,2,FALSE),"")</f>
        <v>2</v>
      </c>
      <c r="AB975" s="5">
        <v>1</v>
      </c>
      <c r="AC975" s="6" t="s">
        <v>32</v>
      </c>
      <c r="AD975" s="5">
        <v>20163</v>
      </c>
      <c r="AE975" s="5" t="s">
        <v>4010</v>
      </c>
      <c r="AF975" s="5">
        <f>IF(ActividadesCom[[#This Row],[NIVEL 5]]&lt;&gt;0,VLOOKUP(ActividadesCom[[#This Row],[NIVEL 5]],Catálogo!A:B,2,FALSE),"")</f>
        <v>2</v>
      </c>
      <c r="AG975" s="5">
        <v>1</v>
      </c>
    </row>
    <row r="976" spans="1:35" s="24" customFormat="1" ht="30" hidden="1" customHeight="1" x14ac:dyDescent="0.25">
      <c r="A976" s="7">
        <v>15470194</v>
      </c>
      <c r="B976" s="97" t="str">
        <f>VLOOKUP(ActividadesCom[[#This Row],[NO. DE CONTROL]],'LISTADO ESTUDIANTES'!A:C,3,FALSE)</f>
        <v>NOVELO PECH MARCELO DEL JESUS</v>
      </c>
      <c r="C976" s="97" t="str">
        <f>VLOOKUP(ActividadesCom[[#This Row],[NO. DE CONTROL]],'LISTADO ESTUDIANTES'!A:B,2,FALSE)</f>
        <v>INGENIERIA MECANICA</v>
      </c>
      <c r="D976" s="18" t="str">
        <f>VLOOKUP(ActividadesCom[[#This Row],[NO. DE CONTROL]],'LISTADO ESTUDIANTES'!A:D,4,FALSE)</f>
        <v>EGRESADO(A)</v>
      </c>
      <c r="E976" s="5">
        <f>SUM(ActividadesCom[[#This Row],[CRÉD. 1]],ActividadesCom[[#This Row],[CRÉD. 2]],ActividadesCom[[#This Row],[CRÉD. 3]],ActividadesCom[[#This Row],[CRÉD. 4]],ActividadesCom[[#This Row],[CRÉD. 5]])</f>
        <v>5</v>
      </c>
      <c r="F976" s="5">
        <f>IF(ActividadesCom[[#This Row],[ÚLTIMO SEMESTRE CON CRÉDITOS]]&gt;0,ROUND(AVERAGE(ActividadesCom[[#This Row],[VALOR NIVEL 5]],ActividadesCom[[#This Row],[VALOR NIVEL 4]],ActividadesCom[[#This Row],[VALOR NIVEL 3]],ActividadesCom[[#This Row],[VALOR NIVEL 2]],ActividadesCom[[#This Row],[VALOR NIVEL 1]]),0),"")</f>
        <v>2</v>
      </c>
      <c r="G976" s="5" t="str">
        <f>IF(ActividadesCom[[#This Row],[PROMEDIO]]="","",IF(ActividadesCom[[#This Row],[PROMEDIO]]&gt;=4,"EXCELENTE",IF(ActividadesCom[[#This Row],[PROMEDIO]]&gt;=3,"NOTABLE",IF(ActividadesCom[[#This Row],[PROMEDIO]]&gt;=2,"BUENO",IF(ActividadesCom[[#This Row],[PROMEDIO]]=1,"SUFICIENTE","")))))</f>
        <v>BUENO</v>
      </c>
      <c r="H976" s="5">
        <f>MAX(ActividadesCom[[#This Row],[PERÍODO 1]],ActividadesCom[[#This Row],[PERÍODO 2]],ActividadesCom[[#This Row],[PERÍODO 3]],ActividadesCom[[#This Row],[PERÍODO 4]],ActividadesCom[[#This Row],[PERÍODO 5]])</f>
        <v>20191</v>
      </c>
      <c r="I976" s="6" t="s">
        <v>937</v>
      </c>
      <c r="J976" s="5">
        <v>20153</v>
      </c>
      <c r="K976" s="5" t="s">
        <v>4010</v>
      </c>
      <c r="L976" s="5">
        <f>IF(ActividadesCom[[#This Row],[NIVEL 1]]&lt;&gt;0,VLOOKUP(ActividadesCom[[#This Row],[NIVEL 1]],Catálogo!A:B,2,FALSE),"")</f>
        <v>2</v>
      </c>
      <c r="M976" s="5">
        <v>1</v>
      </c>
      <c r="N976" s="6" t="s">
        <v>955</v>
      </c>
      <c r="O976" s="5">
        <v>20191</v>
      </c>
      <c r="P976" s="5" t="s">
        <v>4010</v>
      </c>
      <c r="Q976" s="5">
        <f>IF(ActividadesCom[[#This Row],[NIVEL 2]]&lt;&gt;0,VLOOKUP(ActividadesCom[[#This Row],[NIVEL 2]],Catálogo!A:B,2,FALSE),"")</f>
        <v>2</v>
      </c>
      <c r="R976" s="11">
        <v>2</v>
      </c>
      <c r="S976" s="12"/>
      <c r="T976" s="11"/>
      <c r="U976" s="11"/>
      <c r="V976" s="5" t="str">
        <f>IF(ActividadesCom[[#This Row],[NIVEL 3]]&lt;&gt;0,VLOOKUP(ActividadesCom[[#This Row],[NIVEL 3]],Catálogo!A:B,2,FALSE),"")</f>
        <v/>
      </c>
      <c r="W976" s="11"/>
      <c r="X976" s="6" t="s">
        <v>5</v>
      </c>
      <c r="Y976" s="5">
        <v>20171</v>
      </c>
      <c r="Z976" s="5" t="s">
        <v>4010</v>
      </c>
      <c r="AA976" s="5">
        <f>IF(ActividadesCom[[#This Row],[NIVEL 4]]&lt;&gt;0,VLOOKUP(ActividadesCom[[#This Row],[NIVEL 4]],Catálogo!A:B,2,FALSE),"")</f>
        <v>2</v>
      </c>
      <c r="AB976" s="5">
        <v>1</v>
      </c>
      <c r="AC976" s="6" t="s">
        <v>4</v>
      </c>
      <c r="AD976" s="5">
        <v>20163</v>
      </c>
      <c r="AE976" s="5" t="s">
        <v>4010</v>
      </c>
      <c r="AF976" s="5">
        <f>IF(ActividadesCom[[#This Row],[NIVEL 5]]&lt;&gt;0,VLOOKUP(ActividadesCom[[#This Row],[NIVEL 5]],Catálogo!A:B,2,FALSE),"")</f>
        <v>2</v>
      </c>
      <c r="AG976" s="5">
        <v>1</v>
      </c>
    </row>
    <row r="977" spans="1:35" s="24" customFormat="1" ht="30" hidden="1" customHeight="1" x14ac:dyDescent="0.25">
      <c r="A977" s="7">
        <v>15470195</v>
      </c>
      <c r="B977" s="97" t="str">
        <f>VLOOKUP(ActividadesCom[[#This Row],[NO. DE CONTROL]],'LISTADO ESTUDIANTES'!A:C,3,FALSE)</f>
        <v>FRANCO VILLARINO CRISANTO DE JESÚS</v>
      </c>
      <c r="C977" s="97" t="str">
        <f>VLOOKUP(ActividadesCom[[#This Row],[NO. DE CONTROL]],'LISTADO ESTUDIANTES'!A:B,2,FALSE)</f>
        <v>INGENIERIA MECANICA</v>
      </c>
      <c r="D977" s="18" t="str">
        <f>VLOOKUP(ActividadesCom[[#This Row],[NO. DE CONTROL]],'LISTADO ESTUDIANTES'!A:D,4,FALSE)</f>
        <v>EGRESADO(A)</v>
      </c>
      <c r="E977" s="5">
        <f>SUM(ActividadesCom[[#This Row],[CRÉD. 1]],ActividadesCom[[#This Row],[CRÉD. 2]],ActividadesCom[[#This Row],[CRÉD. 3]],ActividadesCom[[#This Row],[CRÉD. 4]],ActividadesCom[[#This Row],[CRÉD. 5]])</f>
        <v>5</v>
      </c>
      <c r="F977" s="5">
        <f>IF(ActividadesCom[[#This Row],[ÚLTIMO SEMESTRE CON CRÉDITOS]]&gt;0,ROUND(AVERAGE(ActividadesCom[[#This Row],[VALOR NIVEL 5]],ActividadesCom[[#This Row],[VALOR NIVEL 4]],ActividadesCom[[#This Row],[VALOR NIVEL 3]],ActividadesCom[[#This Row],[VALOR NIVEL 2]],ActividadesCom[[#This Row],[VALOR NIVEL 1]]),0),"")</f>
        <v>2</v>
      </c>
      <c r="G977" s="5" t="str">
        <f>IF(ActividadesCom[[#This Row],[PROMEDIO]]="","",IF(ActividadesCom[[#This Row],[PROMEDIO]]&gt;=4,"EXCELENTE",IF(ActividadesCom[[#This Row],[PROMEDIO]]&gt;=3,"NOTABLE",IF(ActividadesCom[[#This Row],[PROMEDIO]]&gt;=2,"BUENO",IF(ActividadesCom[[#This Row],[PROMEDIO]]=1,"SUFICIENTE","")))))</f>
        <v>BUENO</v>
      </c>
      <c r="H977" s="5">
        <f>MAX(ActividadesCom[[#This Row],[PERÍODO 1]],ActividadesCom[[#This Row],[PERÍODO 2]],ActividadesCom[[#This Row],[PERÍODO 3]],ActividadesCom[[#This Row],[PERÍODO 4]],ActividadesCom[[#This Row],[PERÍODO 5]])</f>
        <v>20191</v>
      </c>
      <c r="I977" s="6" t="s">
        <v>931</v>
      </c>
      <c r="J977" s="5">
        <v>20181</v>
      </c>
      <c r="K977" s="5" t="s">
        <v>4010</v>
      </c>
      <c r="L977" s="5">
        <f>IF(ActividadesCom[[#This Row],[NIVEL 1]]&lt;&gt;0,VLOOKUP(ActividadesCom[[#This Row],[NIVEL 1]],Catálogo!A:B,2,FALSE),"")</f>
        <v>2</v>
      </c>
      <c r="M977" s="5">
        <v>1</v>
      </c>
      <c r="N977" s="6" t="s">
        <v>932</v>
      </c>
      <c r="O977" s="5">
        <v>20153</v>
      </c>
      <c r="P977" s="5" t="s">
        <v>4010</v>
      </c>
      <c r="Q977" s="5">
        <f>IF(ActividadesCom[[#This Row],[NIVEL 2]]&lt;&gt;0,VLOOKUP(ActividadesCom[[#This Row],[NIVEL 2]],Catálogo!A:B,2,FALSE),"")</f>
        <v>2</v>
      </c>
      <c r="R977" s="11">
        <v>1</v>
      </c>
      <c r="S977" s="12" t="s">
        <v>930</v>
      </c>
      <c r="T977" s="11">
        <v>20191</v>
      </c>
      <c r="U977" s="5" t="s">
        <v>4010</v>
      </c>
      <c r="V977" s="5">
        <f>IF(ActividadesCom[[#This Row],[NIVEL 3]]&lt;&gt;0,VLOOKUP(ActividadesCom[[#This Row],[NIVEL 3]],Catálogo!A:B,2,FALSE),"")</f>
        <v>2</v>
      </c>
      <c r="W977" s="11">
        <v>1</v>
      </c>
      <c r="X977" s="6" t="s">
        <v>868</v>
      </c>
      <c r="Y977" s="5">
        <v>20161</v>
      </c>
      <c r="Z977" s="5" t="s">
        <v>4010</v>
      </c>
      <c r="AA977" s="5">
        <f>IF(ActividadesCom[[#This Row],[NIVEL 4]]&lt;&gt;0,VLOOKUP(ActividadesCom[[#This Row],[NIVEL 4]],Catálogo!A:B,2,FALSE),"")</f>
        <v>2</v>
      </c>
      <c r="AB977" s="5">
        <v>1</v>
      </c>
      <c r="AC977" s="6" t="s">
        <v>615</v>
      </c>
      <c r="AD977" s="5">
        <v>20183</v>
      </c>
      <c r="AE977" s="5" t="s">
        <v>4010</v>
      </c>
      <c r="AF977" s="5">
        <f>IF(ActividadesCom[[#This Row],[NIVEL 5]]&lt;&gt;0,VLOOKUP(ActividadesCom[[#This Row],[NIVEL 5]],Catálogo!A:B,2,FALSE),"")</f>
        <v>2</v>
      </c>
      <c r="AG977" s="5">
        <v>1</v>
      </c>
    </row>
    <row r="978" spans="1:35" s="24" customFormat="1" ht="30" hidden="1" customHeight="1" x14ac:dyDescent="0.25">
      <c r="A978" s="7">
        <v>15470196</v>
      </c>
      <c r="B978" s="97" t="str">
        <f>VLOOKUP(ActividadesCom[[#This Row],[NO. DE CONTROL]],'LISTADO ESTUDIANTES'!A:C,3,FALSE)</f>
        <v>POOT BALAN LEONARDO JAVIER</v>
      </c>
      <c r="C978" s="97" t="str">
        <f>VLOOKUP(ActividadesCom[[#This Row],[NO. DE CONTROL]],'LISTADO ESTUDIANTES'!A:B,2,FALSE)</f>
        <v>INGENIERIA MECANICA</v>
      </c>
      <c r="D978" s="18" t="str">
        <f>VLOOKUP(ActividadesCom[[#This Row],[NO. DE CONTROL]],'LISTADO ESTUDIANTES'!A:D,4,FALSE)</f>
        <v>EGRESADO(A)</v>
      </c>
      <c r="E978" s="5">
        <f>SUM(ActividadesCom[[#This Row],[CRÉD. 1]],ActividadesCom[[#This Row],[CRÉD. 2]],ActividadesCom[[#This Row],[CRÉD. 3]],ActividadesCom[[#This Row],[CRÉD. 4]],ActividadesCom[[#This Row],[CRÉD. 5]])</f>
        <v>5</v>
      </c>
      <c r="F978" s="5">
        <f>IF(ActividadesCom[[#This Row],[ÚLTIMO SEMESTRE CON CRÉDITOS]]&gt;0,ROUND(AVERAGE(ActividadesCom[[#This Row],[VALOR NIVEL 5]],ActividadesCom[[#This Row],[VALOR NIVEL 4]],ActividadesCom[[#This Row],[VALOR NIVEL 3]],ActividadesCom[[#This Row],[VALOR NIVEL 2]],ActividadesCom[[#This Row],[VALOR NIVEL 1]]),0),"")</f>
        <v>2</v>
      </c>
      <c r="G978" s="5" t="str">
        <f>IF(ActividadesCom[[#This Row],[PROMEDIO]]="","",IF(ActividadesCom[[#This Row],[PROMEDIO]]&gt;=4,"EXCELENTE",IF(ActividadesCom[[#This Row],[PROMEDIO]]&gt;=3,"NOTABLE",IF(ActividadesCom[[#This Row],[PROMEDIO]]&gt;=2,"BUENO",IF(ActividadesCom[[#This Row],[PROMEDIO]]=1,"SUFICIENTE","")))))</f>
        <v>BUENO</v>
      </c>
      <c r="H978" s="5">
        <f>MAX(ActividadesCom[[#This Row],[PERÍODO 1]],ActividadesCom[[#This Row],[PERÍODO 2]],ActividadesCom[[#This Row],[PERÍODO 3]],ActividadesCom[[#This Row],[PERÍODO 4]],ActividadesCom[[#This Row],[PERÍODO 5]])</f>
        <v>20193</v>
      </c>
      <c r="I978" s="6" t="s">
        <v>600</v>
      </c>
      <c r="J978" s="5">
        <v>20181</v>
      </c>
      <c r="K978" s="5" t="s">
        <v>4010</v>
      </c>
      <c r="L978" s="5">
        <f>IF(ActividadesCom[[#This Row],[NIVEL 1]]&lt;&gt;0,VLOOKUP(ActividadesCom[[#This Row],[NIVEL 1]],Catálogo!A:B,2,FALSE),"")</f>
        <v>2</v>
      </c>
      <c r="M978" s="5">
        <v>1</v>
      </c>
      <c r="N978" s="6" t="s">
        <v>918</v>
      </c>
      <c r="O978" s="5">
        <v>20191</v>
      </c>
      <c r="P978" s="5" t="s">
        <v>4010</v>
      </c>
      <c r="Q978" s="5">
        <f>IF(ActividadesCom[[#This Row],[NIVEL 2]]&lt;&gt;0,VLOOKUP(ActividadesCom[[#This Row],[NIVEL 2]],Catálogo!A:B,2,FALSE),"")</f>
        <v>2</v>
      </c>
      <c r="R978" s="11">
        <v>1</v>
      </c>
      <c r="S978" s="12" t="s">
        <v>955</v>
      </c>
      <c r="T978" s="11">
        <v>20191</v>
      </c>
      <c r="U978" s="5" t="s">
        <v>4010</v>
      </c>
      <c r="V978" s="5">
        <f>IF(ActividadesCom[[#This Row],[NIVEL 3]]&lt;&gt;0,VLOOKUP(ActividadesCom[[#This Row],[NIVEL 3]],Catálogo!A:B,2,FALSE),"")</f>
        <v>2</v>
      </c>
      <c r="W978" s="11">
        <v>1</v>
      </c>
      <c r="X978" s="6" t="s">
        <v>1199</v>
      </c>
      <c r="Y978" s="5">
        <v>20193</v>
      </c>
      <c r="Z978" s="5" t="s">
        <v>4010</v>
      </c>
      <c r="AA978" s="5">
        <f>IF(ActividadesCom[[#This Row],[NIVEL 4]]&lt;&gt;0,VLOOKUP(ActividadesCom[[#This Row],[NIVEL 4]],Catálogo!A:B,2,FALSE),"")</f>
        <v>2</v>
      </c>
      <c r="AB978" s="5">
        <v>1</v>
      </c>
      <c r="AC978" s="6" t="s">
        <v>42</v>
      </c>
      <c r="AD978" s="5">
        <v>20181</v>
      </c>
      <c r="AE978" s="5" t="s">
        <v>4010</v>
      </c>
      <c r="AF978" s="5">
        <f>IF(ActividadesCom[[#This Row],[NIVEL 5]]&lt;&gt;0,VLOOKUP(ActividadesCom[[#This Row],[NIVEL 5]],Catálogo!A:B,2,FALSE),"")</f>
        <v>2</v>
      </c>
      <c r="AG978" s="5">
        <v>1</v>
      </c>
    </row>
    <row r="979" spans="1:35" s="24" customFormat="1" ht="30" hidden="1" customHeight="1" x14ac:dyDescent="0.25">
      <c r="A979" s="7">
        <v>15470197</v>
      </c>
      <c r="B979" s="97" t="str">
        <f>VLOOKUP(ActividadesCom[[#This Row],[NO. DE CONTROL]],'LISTADO ESTUDIANTES'!A:C,3,FALSE)</f>
        <v>CANCHE SANSORES EMILIO RODOLFO</v>
      </c>
      <c r="C979" s="97" t="str">
        <f>VLOOKUP(ActividadesCom[[#This Row],[NO. DE CONTROL]],'LISTADO ESTUDIANTES'!A:B,2,FALSE)</f>
        <v>INGENIERIA MECANICA</v>
      </c>
      <c r="D979" s="18" t="str">
        <f>VLOOKUP(ActividadesCom[[#This Row],[NO. DE CONTROL]],'LISTADO ESTUDIANTES'!A:D,4,FALSE)</f>
        <v>EGRESADO(A)</v>
      </c>
      <c r="E979" s="5">
        <f>SUM(ActividadesCom[[#This Row],[CRÉD. 1]],ActividadesCom[[#This Row],[CRÉD. 2]],ActividadesCom[[#This Row],[CRÉD. 3]],ActividadesCom[[#This Row],[CRÉD. 4]],ActividadesCom[[#This Row],[CRÉD. 5]])</f>
        <v>5</v>
      </c>
      <c r="F979" s="5">
        <f>IF(ActividadesCom[[#This Row],[ÚLTIMO SEMESTRE CON CRÉDITOS]]&gt;0,ROUND(AVERAGE(ActividadesCom[[#This Row],[VALOR NIVEL 5]],ActividadesCom[[#This Row],[VALOR NIVEL 4]],ActividadesCom[[#This Row],[VALOR NIVEL 3]],ActividadesCom[[#This Row],[VALOR NIVEL 2]],ActividadesCom[[#This Row],[VALOR NIVEL 1]]),0),"")</f>
        <v>2</v>
      </c>
      <c r="G979" s="5" t="str">
        <f>IF(ActividadesCom[[#This Row],[PROMEDIO]]="","",IF(ActividadesCom[[#This Row],[PROMEDIO]]&gt;=4,"EXCELENTE",IF(ActividadesCom[[#This Row],[PROMEDIO]]&gt;=3,"NOTABLE",IF(ActividadesCom[[#This Row],[PROMEDIO]]&gt;=2,"BUENO",IF(ActividadesCom[[#This Row],[PROMEDIO]]=1,"SUFICIENTE","")))))</f>
        <v>BUENO</v>
      </c>
      <c r="H979" s="5">
        <f>MAX(ActividadesCom[[#This Row],[PERÍODO 1]],ActividadesCom[[#This Row],[PERÍODO 2]],ActividadesCom[[#This Row],[PERÍODO 3]],ActividadesCom[[#This Row],[PERÍODO 4]],ActividadesCom[[#This Row],[PERÍODO 5]])</f>
        <v>20191</v>
      </c>
      <c r="I979" s="6" t="s">
        <v>1086</v>
      </c>
      <c r="J979" s="5">
        <v>20173</v>
      </c>
      <c r="K979" s="5" t="s">
        <v>4010</v>
      </c>
      <c r="L979" s="5">
        <f>IF(ActividadesCom[[#This Row],[NIVEL 1]]&lt;&gt;0,VLOOKUP(ActividadesCom[[#This Row],[NIVEL 1]],Catálogo!A:B,2,FALSE),"")</f>
        <v>2</v>
      </c>
      <c r="M979" s="5">
        <v>1</v>
      </c>
      <c r="N979" s="6" t="s">
        <v>1106</v>
      </c>
      <c r="O979" s="5">
        <v>20191</v>
      </c>
      <c r="P979" s="5" t="s">
        <v>4010</v>
      </c>
      <c r="Q979" s="5">
        <f>IF(ActividadesCom[[#This Row],[NIVEL 2]]&lt;&gt;0,VLOOKUP(ActividadesCom[[#This Row],[NIVEL 2]],Catálogo!A:B,2,FALSE),"")</f>
        <v>2</v>
      </c>
      <c r="R979" s="11">
        <v>1</v>
      </c>
      <c r="S979" s="12" t="s">
        <v>1107</v>
      </c>
      <c r="T979" s="11">
        <v>20153</v>
      </c>
      <c r="U979" s="5" t="s">
        <v>4010</v>
      </c>
      <c r="V979" s="5">
        <f>IF(ActividadesCom[[#This Row],[NIVEL 3]]&lt;&gt;0,VLOOKUP(ActividadesCom[[#This Row],[NIVEL 3]],Catálogo!A:B,2,FALSE),"")</f>
        <v>2</v>
      </c>
      <c r="W979" s="11">
        <v>1</v>
      </c>
      <c r="X979" s="6" t="s">
        <v>31</v>
      </c>
      <c r="Y979" s="5">
        <v>20161</v>
      </c>
      <c r="Z979" s="5" t="s">
        <v>4010</v>
      </c>
      <c r="AA979" s="5">
        <f>IF(ActividadesCom[[#This Row],[NIVEL 4]]&lt;&gt;0,VLOOKUP(ActividadesCom[[#This Row],[NIVEL 4]],Catálogo!A:B,2,FALSE),"")</f>
        <v>2</v>
      </c>
      <c r="AB979" s="5">
        <v>1</v>
      </c>
      <c r="AC979" s="6" t="s">
        <v>47</v>
      </c>
      <c r="AD979" s="5">
        <v>20181</v>
      </c>
      <c r="AE979" s="5" t="s">
        <v>4010</v>
      </c>
      <c r="AF979" s="5">
        <f>IF(ActividadesCom[[#This Row],[NIVEL 5]]&lt;&gt;0,VLOOKUP(ActividadesCom[[#This Row],[NIVEL 5]],Catálogo!A:B,2,FALSE),"")</f>
        <v>2</v>
      </c>
      <c r="AG979" s="5">
        <v>1</v>
      </c>
    </row>
    <row r="980" spans="1:35" ht="30" hidden="1" customHeight="1" x14ac:dyDescent="0.25">
      <c r="A980" s="7">
        <v>15470198</v>
      </c>
      <c r="B980" s="97" t="str">
        <f>VLOOKUP(ActividadesCom[[#This Row],[NO. DE CONTROL]],'LISTADO ESTUDIANTES'!A:C,3,FALSE)</f>
        <v>AKE GUEVARA EDUARDO</v>
      </c>
      <c r="C980" s="97" t="str">
        <f>VLOOKUP(ActividadesCom[[#This Row],[NO. DE CONTROL]],'LISTADO ESTUDIANTES'!A:B,2,FALSE)</f>
        <v>ARQUITECTURA</v>
      </c>
      <c r="D980" s="18" t="str">
        <f>VLOOKUP(ActividadesCom[[#This Row],[NO. DE CONTROL]],'LISTADO ESTUDIANTES'!A:D,4,FALSE)</f>
        <v>BAJA</v>
      </c>
      <c r="E980" s="5">
        <f>SUM(ActividadesCom[[#This Row],[CRÉD. 1]],ActividadesCom[[#This Row],[CRÉD. 2]],ActividadesCom[[#This Row],[CRÉD. 3]],ActividadesCom[[#This Row],[CRÉD. 4]],ActividadesCom[[#This Row],[CRÉD. 5]])</f>
        <v>0</v>
      </c>
      <c r="F980" s="17" t="str">
        <f>IF(ActividadesCom[[#This Row],[ÚLTIMO SEMESTRE CON CRÉDITOS]]&gt;0,ROUND(AVERAGE(ActividadesCom[[#This Row],[VALOR NIVEL 5]],ActividadesCom[[#This Row],[VALOR NIVEL 4]],ActividadesCom[[#This Row],[VALOR NIVEL 3]],ActividadesCom[[#This Row],[VALOR NIVEL 2]],ActividadesCom[[#This Row],[VALOR NIVEL 1]]),0),"")</f>
        <v/>
      </c>
      <c r="G980" s="5" t="str">
        <f>IF(ActividadesCom[[#This Row],[PROMEDIO]]="","",IF(ActividadesCom[[#This Row],[PROMEDIO]]&gt;=4,"EXCELENTE",IF(ActividadesCom[[#This Row],[PROMEDIO]]&gt;=3,"NOTABLE",IF(ActividadesCom[[#This Row],[PROMEDIO]]&gt;=2,"BUENO",IF(ActividadesCom[[#This Row],[PROMEDIO]]=1,"SUFICIENTE","")))))</f>
        <v/>
      </c>
      <c r="H980" s="5">
        <f>MAX(ActividadesCom[[#This Row],[PERÍODO 1]],ActividadesCom[[#This Row],[PERÍODO 2]],ActividadesCom[[#This Row],[PERÍODO 3]],ActividadesCom[[#This Row],[PERÍODO 4]],ActividadesCom[[#This Row],[PERÍODO 5]])</f>
        <v>0</v>
      </c>
      <c r="I980" s="10"/>
      <c r="J980" s="5"/>
      <c r="K980" s="5"/>
      <c r="L980" s="5" t="str">
        <f>IF(ActividadesCom[[#This Row],[NIVEL 1]]&lt;&gt;0,VLOOKUP(ActividadesCom[[#This Row],[NIVEL 1]],Catálogo!A:B,2,FALSE),"")</f>
        <v/>
      </c>
      <c r="M980" s="5"/>
      <c r="N980" s="6"/>
      <c r="O980" s="5"/>
      <c r="P980" s="5"/>
      <c r="Q980" s="5" t="str">
        <f>IF(ActividadesCom[[#This Row],[NIVEL 2]]&lt;&gt;0,VLOOKUP(ActividadesCom[[#This Row],[NIVEL 2]],Catálogo!A:B,2,FALSE),"")</f>
        <v/>
      </c>
      <c r="R980" s="5"/>
      <c r="S980" s="6"/>
      <c r="T980" s="5"/>
      <c r="U980" s="5"/>
      <c r="V980" s="5" t="str">
        <f>IF(ActividadesCom[[#This Row],[NIVEL 3]]&lt;&gt;0,VLOOKUP(ActividadesCom[[#This Row],[NIVEL 3]],Catálogo!A:B,2,FALSE),"")</f>
        <v/>
      </c>
      <c r="W980" s="5"/>
      <c r="X980" s="6"/>
      <c r="Y980" s="5"/>
      <c r="Z980" s="5"/>
      <c r="AA980" s="5" t="str">
        <f>IF(ActividadesCom[[#This Row],[NIVEL 4]]&lt;&gt;0,VLOOKUP(ActividadesCom[[#This Row],[NIVEL 4]],Catálogo!A:B,2,FALSE),"")</f>
        <v/>
      </c>
      <c r="AB980" s="5"/>
      <c r="AC980" s="6"/>
      <c r="AD980" s="5"/>
      <c r="AE980" s="5"/>
      <c r="AF980" s="5" t="str">
        <f>IF(ActividadesCom[[#This Row],[NIVEL 5]]&lt;&gt;0,VLOOKUP(ActividadesCom[[#This Row],[NIVEL 5]],Catálogo!A:B,2,FALSE),"")</f>
        <v/>
      </c>
      <c r="AG980" s="5"/>
      <c r="AH980" s="2"/>
      <c r="AI980" s="2"/>
    </row>
    <row r="981" spans="1:35" ht="30" hidden="1" customHeight="1" x14ac:dyDescent="0.25">
      <c r="A981" s="7">
        <v>15470199</v>
      </c>
      <c r="B981" s="97" t="str">
        <f>VLOOKUP(ActividadesCom[[#This Row],[NO. DE CONTROL]],'LISTADO ESTUDIANTES'!A:C,3,FALSE)</f>
        <v>BURGOS NOTARIO ENRIQUE JOSE</v>
      </c>
      <c r="C981" s="97" t="str">
        <f>VLOOKUP(ActividadesCom[[#This Row],[NO. DE CONTROL]],'LISTADO ESTUDIANTES'!A:B,2,FALSE)</f>
        <v>INGENIERIA MECANICA</v>
      </c>
      <c r="D981" s="18" t="str">
        <f>VLOOKUP(ActividadesCom[[#This Row],[NO. DE CONTROL]],'LISTADO ESTUDIANTES'!A:D,4,FALSE)</f>
        <v>BAJA</v>
      </c>
      <c r="E981" s="5">
        <f>SUM(ActividadesCom[[#This Row],[CRÉD. 1]],ActividadesCom[[#This Row],[CRÉD. 2]],ActividadesCom[[#This Row],[CRÉD. 3]],ActividadesCom[[#This Row],[CRÉD. 4]],ActividadesCom[[#This Row],[CRÉD. 5]])</f>
        <v>2</v>
      </c>
      <c r="F981" s="17">
        <f>IF(ActividadesCom[[#This Row],[ÚLTIMO SEMESTRE CON CRÉDITOS]]&gt;0,ROUND(AVERAGE(ActividadesCom[[#This Row],[VALOR NIVEL 5]],ActividadesCom[[#This Row],[VALOR NIVEL 4]],ActividadesCom[[#This Row],[VALOR NIVEL 3]],ActividadesCom[[#This Row],[VALOR NIVEL 2]],ActividadesCom[[#This Row],[VALOR NIVEL 1]]),0),"")</f>
        <v>2</v>
      </c>
      <c r="G981" s="5" t="str">
        <f>IF(ActividadesCom[[#This Row],[PROMEDIO]]="","",IF(ActividadesCom[[#This Row],[PROMEDIO]]&gt;=4,"EXCELENTE",IF(ActividadesCom[[#This Row],[PROMEDIO]]&gt;=3,"NOTABLE",IF(ActividadesCom[[#This Row],[PROMEDIO]]&gt;=2,"BUENO",IF(ActividadesCom[[#This Row],[PROMEDIO]]=1,"SUFICIENTE","")))))</f>
        <v>BUENO</v>
      </c>
      <c r="H981" s="5">
        <f>MAX(ActividadesCom[[#This Row],[PERÍODO 1]],ActividadesCom[[#This Row],[PERÍODO 2]],ActividadesCom[[#This Row],[PERÍODO 3]],ActividadesCom[[#This Row],[PERÍODO 4]],ActividadesCom[[#This Row],[PERÍODO 5]])</f>
        <v>20193</v>
      </c>
      <c r="I981" s="6" t="s">
        <v>1066</v>
      </c>
      <c r="J981" s="5">
        <v>20193</v>
      </c>
      <c r="K981" s="5" t="s">
        <v>4010</v>
      </c>
      <c r="L981" s="5">
        <f>IF(ActividadesCom[[#This Row],[NIVEL 1]]&lt;&gt;0,VLOOKUP(ActividadesCom[[#This Row],[NIVEL 1]],Catálogo!A:B,2,FALSE),"")</f>
        <v>2</v>
      </c>
      <c r="M981" s="5">
        <v>2</v>
      </c>
      <c r="N981" s="6"/>
      <c r="O981" s="5"/>
      <c r="P981" s="5"/>
      <c r="Q981" s="5" t="str">
        <f>IF(ActividadesCom[[#This Row],[NIVEL 2]]&lt;&gt;0,VLOOKUP(ActividadesCom[[#This Row],[NIVEL 2]],Catálogo!A:B,2,FALSE),"")</f>
        <v/>
      </c>
      <c r="R981" s="11"/>
      <c r="S981" s="12"/>
      <c r="T981" s="11"/>
      <c r="U981" s="11"/>
      <c r="V981" s="5" t="str">
        <f>IF(ActividadesCom[[#This Row],[NIVEL 3]]&lt;&gt;0,VLOOKUP(ActividadesCom[[#This Row],[NIVEL 3]],Catálogo!A:B,2,FALSE),"")</f>
        <v/>
      </c>
      <c r="W981" s="11"/>
      <c r="X981" s="6"/>
      <c r="Y981" s="5"/>
      <c r="Z981" s="5"/>
      <c r="AA981" s="5" t="str">
        <f>IF(ActividadesCom[[#This Row],[NIVEL 4]]&lt;&gt;0,VLOOKUP(ActividadesCom[[#This Row],[NIVEL 4]],Catálogo!A:B,2,FALSE),"")</f>
        <v/>
      </c>
      <c r="AB981" s="5"/>
      <c r="AC981" s="6"/>
      <c r="AD981" s="5"/>
      <c r="AE981" s="5"/>
      <c r="AF981" s="5" t="str">
        <f>IF(ActividadesCom[[#This Row],[NIVEL 5]]&lt;&gt;0,VLOOKUP(ActividadesCom[[#This Row],[NIVEL 5]],Catálogo!A:B,2,FALSE),"")</f>
        <v/>
      </c>
      <c r="AG981" s="5"/>
      <c r="AH981" s="2"/>
      <c r="AI981" s="2"/>
    </row>
    <row r="982" spans="1:35" ht="30" hidden="1" customHeight="1" x14ac:dyDescent="0.25">
      <c r="A982" s="7">
        <v>15470200</v>
      </c>
      <c r="B982" s="97" t="str">
        <f>VLOOKUP(ActividadesCom[[#This Row],[NO. DE CONTROL]],'LISTADO ESTUDIANTES'!A:C,3,FALSE)</f>
        <v>LAINEZ CHAN CARLOS ANDRES</v>
      </c>
      <c r="C982" s="97" t="str">
        <f>VLOOKUP(ActividadesCom[[#This Row],[NO. DE CONTROL]],'LISTADO ESTUDIANTES'!A:B,2,FALSE)</f>
        <v>INGENIERIA MECANICA</v>
      </c>
      <c r="D982" s="18" t="str">
        <f>VLOOKUP(ActividadesCom[[#This Row],[NO. DE CONTROL]],'LISTADO ESTUDIANTES'!A:D,4,FALSE)</f>
        <v>BAJA</v>
      </c>
      <c r="E982" s="5">
        <f>SUM(ActividadesCom[[#This Row],[CRÉD. 1]],ActividadesCom[[#This Row],[CRÉD. 2]],ActividadesCom[[#This Row],[CRÉD. 3]],ActividadesCom[[#This Row],[CRÉD. 4]],ActividadesCom[[#This Row],[CRÉD. 5]])</f>
        <v>0</v>
      </c>
      <c r="F982" s="17" t="str">
        <f>IF(ActividadesCom[[#This Row],[ÚLTIMO SEMESTRE CON CRÉDITOS]]&gt;0,ROUND(AVERAGE(ActividadesCom[[#This Row],[VALOR NIVEL 5]],ActividadesCom[[#This Row],[VALOR NIVEL 4]],ActividadesCom[[#This Row],[VALOR NIVEL 3]],ActividadesCom[[#This Row],[VALOR NIVEL 2]],ActividadesCom[[#This Row],[VALOR NIVEL 1]]),0),"")</f>
        <v/>
      </c>
      <c r="G982" s="5" t="str">
        <f>IF(ActividadesCom[[#This Row],[PROMEDIO]]="","",IF(ActividadesCom[[#This Row],[PROMEDIO]]&gt;=4,"EXCELENTE",IF(ActividadesCom[[#This Row],[PROMEDIO]]&gt;=3,"NOTABLE",IF(ActividadesCom[[#This Row],[PROMEDIO]]&gt;=2,"BUENO",IF(ActividadesCom[[#This Row],[PROMEDIO]]=1,"SUFICIENTE","")))))</f>
        <v/>
      </c>
      <c r="H982" s="5">
        <f>MAX(ActividadesCom[[#This Row],[PERÍODO 1]],ActividadesCom[[#This Row],[PERÍODO 2]],ActividadesCom[[#This Row],[PERÍODO 3]],ActividadesCom[[#This Row],[PERÍODO 4]],ActividadesCom[[#This Row],[PERÍODO 5]])</f>
        <v>0</v>
      </c>
      <c r="I982" s="6"/>
      <c r="J982" s="5"/>
      <c r="K982" s="5"/>
      <c r="L982" s="5" t="str">
        <f>IF(ActividadesCom[[#This Row],[NIVEL 1]]&lt;&gt;0,VLOOKUP(ActividadesCom[[#This Row],[NIVEL 1]],Catálogo!A:B,2,FALSE),"")</f>
        <v/>
      </c>
      <c r="M982" s="5"/>
      <c r="N982" s="6"/>
      <c r="O982" s="5"/>
      <c r="P982" s="5"/>
      <c r="Q982" s="5" t="str">
        <f>IF(ActividadesCom[[#This Row],[NIVEL 2]]&lt;&gt;0,VLOOKUP(ActividadesCom[[#This Row],[NIVEL 2]],Catálogo!A:B,2,FALSE),"")</f>
        <v/>
      </c>
      <c r="R982" s="11"/>
      <c r="S982" s="12"/>
      <c r="T982" s="11"/>
      <c r="U982" s="11"/>
      <c r="V982" s="5" t="str">
        <f>IF(ActividadesCom[[#This Row],[NIVEL 3]]&lt;&gt;0,VLOOKUP(ActividadesCom[[#This Row],[NIVEL 3]],Catálogo!A:B,2,FALSE),"")</f>
        <v/>
      </c>
      <c r="W982" s="11"/>
      <c r="X982" s="6"/>
      <c r="Y982" s="5"/>
      <c r="Z982" s="5"/>
      <c r="AA982" s="5" t="str">
        <f>IF(ActividadesCom[[#This Row],[NIVEL 4]]&lt;&gt;0,VLOOKUP(ActividadesCom[[#This Row],[NIVEL 4]],Catálogo!A:B,2,FALSE),"")</f>
        <v/>
      </c>
      <c r="AB982" s="5"/>
      <c r="AC982" s="6"/>
      <c r="AD982" s="5"/>
      <c r="AE982" s="5"/>
      <c r="AF982" s="5" t="str">
        <f>IF(ActividadesCom[[#This Row],[NIVEL 5]]&lt;&gt;0,VLOOKUP(ActividadesCom[[#This Row],[NIVEL 5]],Catálogo!A:B,2,FALSE),"")</f>
        <v/>
      </c>
      <c r="AG982" s="5"/>
      <c r="AH982" s="2"/>
      <c r="AI982" s="2"/>
    </row>
    <row r="983" spans="1:35" s="24" customFormat="1" ht="30" hidden="1" customHeight="1" x14ac:dyDescent="0.25">
      <c r="A983" s="7">
        <v>15470201</v>
      </c>
      <c r="B983" s="97" t="str">
        <f>VLOOKUP(ActividadesCom[[#This Row],[NO. DE CONTROL]],'LISTADO ESTUDIANTES'!A:C,3,FALSE)</f>
        <v>MARTINEZ PALOMO LUIS EDUARDO</v>
      </c>
      <c r="C983" s="97" t="str">
        <f>VLOOKUP(ActividadesCom[[#This Row],[NO. DE CONTROL]],'LISTADO ESTUDIANTES'!A:B,2,FALSE)</f>
        <v>INGENIERIA MECANICA</v>
      </c>
      <c r="D983" s="18" t="str">
        <f>VLOOKUP(ActividadesCom[[#This Row],[NO. DE CONTROL]],'LISTADO ESTUDIANTES'!A:D,4,FALSE)</f>
        <v>EGRESADO(A)</v>
      </c>
      <c r="E983" s="5">
        <f>SUM(ActividadesCom[[#This Row],[CRÉD. 1]],ActividadesCom[[#This Row],[CRÉD. 2]],ActividadesCom[[#This Row],[CRÉD. 3]],ActividadesCom[[#This Row],[CRÉD. 4]],ActividadesCom[[#This Row],[CRÉD. 5]])</f>
        <v>5</v>
      </c>
      <c r="F983" s="5">
        <f>IF(ActividadesCom[[#This Row],[ÚLTIMO SEMESTRE CON CRÉDITOS]]&gt;0,ROUND(AVERAGE(ActividadesCom[[#This Row],[VALOR NIVEL 5]],ActividadesCom[[#This Row],[VALOR NIVEL 4]],ActividadesCom[[#This Row],[VALOR NIVEL 3]],ActividadesCom[[#This Row],[VALOR NIVEL 2]],ActividadesCom[[#This Row],[VALOR NIVEL 1]]),0),"")</f>
        <v>2</v>
      </c>
      <c r="G983" s="5" t="str">
        <f>IF(ActividadesCom[[#This Row],[PROMEDIO]]="","",IF(ActividadesCom[[#This Row],[PROMEDIO]]&gt;=4,"EXCELENTE",IF(ActividadesCom[[#This Row],[PROMEDIO]]&gt;=3,"NOTABLE",IF(ActividadesCom[[#This Row],[PROMEDIO]]&gt;=2,"BUENO",IF(ActividadesCom[[#This Row],[PROMEDIO]]=1,"SUFICIENTE","")))))</f>
        <v>BUENO</v>
      </c>
      <c r="H983" s="5">
        <f>MAX(ActividadesCom[[#This Row],[PERÍODO 1]],ActividadesCom[[#This Row],[PERÍODO 2]],ActividadesCom[[#This Row],[PERÍODO 3]],ActividadesCom[[#This Row],[PERÍODO 4]],ActividadesCom[[#This Row],[PERÍODO 5]])</f>
        <v>20191</v>
      </c>
      <c r="I983" s="6" t="s">
        <v>955</v>
      </c>
      <c r="J983" s="5">
        <v>20191</v>
      </c>
      <c r="K983" s="5" t="s">
        <v>4010</v>
      </c>
      <c r="L983" s="5">
        <f>IF(ActividadesCom[[#This Row],[NIVEL 1]]&lt;&gt;0,VLOOKUP(ActividadesCom[[#This Row],[NIVEL 1]],Catálogo!A:B,2,FALSE),"")</f>
        <v>2</v>
      </c>
      <c r="M983" s="5">
        <v>2</v>
      </c>
      <c r="N983" s="6" t="s">
        <v>969</v>
      </c>
      <c r="O983" s="5">
        <v>20161</v>
      </c>
      <c r="P983" s="5" t="s">
        <v>4010</v>
      </c>
      <c r="Q983" s="5">
        <f>IF(ActividadesCom[[#This Row],[NIVEL 2]]&lt;&gt;0,VLOOKUP(ActividadesCom[[#This Row],[NIVEL 2]],Catálogo!A:B,2,FALSE),"")</f>
        <v>2</v>
      </c>
      <c r="R983" s="11">
        <v>1</v>
      </c>
      <c r="S983" s="12"/>
      <c r="T983" s="11"/>
      <c r="U983" s="11"/>
      <c r="V983" s="5" t="str">
        <f>IF(ActividadesCom[[#This Row],[NIVEL 3]]&lt;&gt;0,VLOOKUP(ActividadesCom[[#This Row],[NIVEL 3]],Catálogo!A:B,2,FALSE),"")</f>
        <v/>
      </c>
      <c r="W983" s="11"/>
      <c r="X983" s="6" t="s">
        <v>5</v>
      </c>
      <c r="Y983" s="5">
        <v>20161</v>
      </c>
      <c r="Z983" s="5" t="s">
        <v>4010</v>
      </c>
      <c r="AA983" s="5">
        <f>IF(ActividadesCom[[#This Row],[NIVEL 4]]&lt;&gt;0,VLOOKUP(ActividadesCom[[#This Row],[NIVEL 4]],Catálogo!A:B,2,FALSE),"")</f>
        <v>2</v>
      </c>
      <c r="AB983" s="5">
        <v>1</v>
      </c>
      <c r="AC983" s="6" t="s">
        <v>4</v>
      </c>
      <c r="AD983" s="5">
        <v>20163</v>
      </c>
      <c r="AE983" s="5" t="s">
        <v>4010</v>
      </c>
      <c r="AF983" s="5">
        <f>IF(ActividadesCom[[#This Row],[NIVEL 5]]&lt;&gt;0,VLOOKUP(ActividadesCom[[#This Row],[NIVEL 5]],Catálogo!A:B,2,FALSE),"")</f>
        <v>2</v>
      </c>
      <c r="AG983" s="5">
        <v>1</v>
      </c>
    </row>
    <row r="984" spans="1:35" ht="30" hidden="1" customHeight="1" x14ac:dyDescent="0.25">
      <c r="A984" s="7">
        <v>15470202</v>
      </c>
      <c r="B984" s="97" t="str">
        <f>VLOOKUP(ActividadesCom[[#This Row],[NO. DE CONTROL]],'LISTADO ESTUDIANTES'!A:C,3,FALSE)</f>
        <v>LUNA CENTENO ABRAHAM ISAAC</v>
      </c>
      <c r="C984" s="97" t="str">
        <f>VLOOKUP(ActividadesCom[[#This Row],[NO. DE CONTROL]],'LISTADO ESTUDIANTES'!A:B,2,FALSE)</f>
        <v>INGENIERIA MECANICA</v>
      </c>
      <c r="D984" s="18" t="str">
        <f>VLOOKUP(ActividadesCom[[#This Row],[NO. DE CONTROL]],'LISTADO ESTUDIANTES'!A:D,4,FALSE)</f>
        <v>BAJA</v>
      </c>
      <c r="E984" s="5">
        <f>SUM(ActividadesCom[[#This Row],[CRÉD. 1]],ActividadesCom[[#This Row],[CRÉD. 2]],ActividadesCom[[#This Row],[CRÉD. 3]],ActividadesCom[[#This Row],[CRÉD. 4]],ActividadesCom[[#This Row],[CRÉD. 5]])</f>
        <v>0</v>
      </c>
      <c r="F984" s="17" t="str">
        <f>IF(ActividadesCom[[#This Row],[ÚLTIMO SEMESTRE CON CRÉDITOS]]&gt;0,ROUND(AVERAGE(ActividadesCom[[#This Row],[VALOR NIVEL 5]],ActividadesCom[[#This Row],[VALOR NIVEL 4]],ActividadesCom[[#This Row],[VALOR NIVEL 3]],ActividadesCom[[#This Row],[VALOR NIVEL 2]],ActividadesCom[[#This Row],[VALOR NIVEL 1]]),0),"")</f>
        <v/>
      </c>
      <c r="G984" s="5" t="str">
        <f>IF(ActividadesCom[[#This Row],[PROMEDIO]]="","",IF(ActividadesCom[[#This Row],[PROMEDIO]]&gt;=4,"EXCELENTE",IF(ActividadesCom[[#This Row],[PROMEDIO]]&gt;=3,"NOTABLE",IF(ActividadesCom[[#This Row],[PROMEDIO]]&gt;=2,"BUENO",IF(ActividadesCom[[#This Row],[PROMEDIO]]=1,"SUFICIENTE","")))))</f>
        <v/>
      </c>
      <c r="H984" s="5">
        <f>MAX(ActividadesCom[[#This Row],[PERÍODO 1]],ActividadesCom[[#This Row],[PERÍODO 2]],ActividadesCom[[#This Row],[PERÍODO 3]],ActividadesCom[[#This Row],[PERÍODO 4]],ActividadesCom[[#This Row],[PERÍODO 5]])</f>
        <v>0</v>
      </c>
      <c r="I984" s="6"/>
      <c r="J984" s="5"/>
      <c r="K984" s="5"/>
      <c r="L984" s="5" t="str">
        <f>IF(ActividadesCom[[#This Row],[NIVEL 1]]&lt;&gt;0,VLOOKUP(ActividadesCom[[#This Row],[NIVEL 1]],Catálogo!A:B,2,FALSE),"")</f>
        <v/>
      </c>
      <c r="M984" s="5"/>
      <c r="N984" s="6"/>
      <c r="O984" s="5"/>
      <c r="P984" s="5"/>
      <c r="Q984" s="5" t="str">
        <f>IF(ActividadesCom[[#This Row],[NIVEL 2]]&lt;&gt;0,VLOOKUP(ActividadesCom[[#This Row],[NIVEL 2]],Catálogo!A:B,2,FALSE),"")</f>
        <v/>
      </c>
      <c r="R984" s="11"/>
      <c r="S984" s="12"/>
      <c r="T984" s="11"/>
      <c r="U984" s="11"/>
      <c r="V984" s="5" t="str">
        <f>IF(ActividadesCom[[#This Row],[NIVEL 3]]&lt;&gt;0,VLOOKUP(ActividadesCom[[#This Row],[NIVEL 3]],Catálogo!A:B,2,FALSE),"")</f>
        <v/>
      </c>
      <c r="W984" s="11"/>
      <c r="X984" s="6"/>
      <c r="Y984" s="5"/>
      <c r="Z984" s="5"/>
      <c r="AA984" s="5" t="str">
        <f>IF(ActividadesCom[[#This Row],[NIVEL 4]]&lt;&gt;0,VLOOKUP(ActividadesCom[[#This Row],[NIVEL 4]],Catálogo!A:B,2,FALSE),"")</f>
        <v/>
      </c>
      <c r="AB984" s="5"/>
      <c r="AC984" s="6"/>
      <c r="AD984" s="5"/>
      <c r="AE984" s="5"/>
      <c r="AF984" s="5" t="str">
        <f>IF(ActividadesCom[[#This Row],[NIVEL 5]]&lt;&gt;0,VLOOKUP(ActividadesCom[[#This Row],[NIVEL 5]],Catálogo!A:B,2,FALSE),"")</f>
        <v/>
      </c>
      <c r="AG984" s="5"/>
      <c r="AH984" s="2"/>
      <c r="AI984" s="2"/>
    </row>
    <row r="985" spans="1:35" s="24" customFormat="1" ht="30" hidden="1" customHeight="1" x14ac:dyDescent="0.25">
      <c r="A985" s="7">
        <v>15470203</v>
      </c>
      <c r="B985" s="97" t="str">
        <f>VLOOKUP(ActividadesCom[[#This Row],[NO. DE CONTROL]],'LISTADO ESTUDIANTES'!A:C,3,FALSE)</f>
        <v>TUN PECH ANDY EDUARDO</v>
      </c>
      <c r="C985" s="97" t="str">
        <f>VLOOKUP(ActividadesCom[[#This Row],[NO. DE CONTROL]],'LISTADO ESTUDIANTES'!A:B,2,FALSE)</f>
        <v>INGENIERIA MECANICA</v>
      </c>
      <c r="D985" s="18" t="str">
        <f>VLOOKUP(ActividadesCom[[#This Row],[NO. DE CONTROL]],'LISTADO ESTUDIANTES'!A:D,4,FALSE)</f>
        <v>EGRESADO(A)</v>
      </c>
      <c r="E985" s="5">
        <f>SUM(ActividadesCom[[#This Row],[CRÉD. 1]],ActividadesCom[[#This Row],[CRÉD. 2]],ActividadesCom[[#This Row],[CRÉD. 3]],ActividadesCom[[#This Row],[CRÉD. 4]],ActividadesCom[[#This Row],[CRÉD. 5]])</f>
        <v>5</v>
      </c>
      <c r="F985" s="5">
        <f>IF(ActividadesCom[[#This Row],[ÚLTIMO SEMESTRE CON CRÉDITOS]]&gt;0,ROUND(AVERAGE(ActividadesCom[[#This Row],[VALOR NIVEL 5]],ActividadesCom[[#This Row],[VALOR NIVEL 4]],ActividadesCom[[#This Row],[VALOR NIVEL 3]],ActividadesCom[[#This Row],[VALOR NIVEL 2]],ActividadesCom[[#This Row],[VALOR NIVEL 1]]),0),"")</f>
        <v>2</v>
      </c>
      <c r="G985" s="5" t="str">
        <f>IF(ActividadesCom[[#This Row],[PROMEDIO]]="","",IF(ActividadesCom[[#This Row],[PROMEDIO]]&gt;=4,"EXCELENTE",IF(ActividadesCom[[#This Row],[PROMEDIO]]&gt;=3,"NOTABLE",IF(ActividadesCom[[#This Row],[PROMEDIO]]&gt;=2,"BUENO",IF(ActividadesCom[[#This Row],[PROMEDIO]]=1,"SUFICIENTE","")))))</f>
        <v>BUENO</v>
      </c>
      <c r="H985" s="5">
        <f>MAX(ActividadesCom[[#This Row],[PERÍODO 1]],ActividadesCom[[#This Row],[PERÍODO 2]],ActividadesCom[[#This Row],[PERÍODO 3]],ActividadesCom[[#This Row],[PERÍODO 4]],ActividadesCom[[#This Row],[PERÍODO 5]])</f>
        <v>20191</v>
      </c>
      <c r="I985" s="6" t="s">
        <v>600</v>
      </c>
      <c r="J985" s="5">
        <v>20181</v>
      </c>
      <c r="K985" s="5" t="s">
        <v>4010</v>
      </c>
      <c r="L985" s="5">
        <f>IF(ActividadesCom[[#This Row],[NIVEL 1]]&lt;&gt;0,VLOOKUP(ActividadesCom[[#This Row],[NIVEL 1]],Catálogo!A:B,2,FALSE),"")</f>
        <v>2</v>
      </c>
      <c r="M985" s="5">
        <v>1</v>
      </c>
      <c r="N985" s="6" t="s">
        <v>955</v>
      </c>
      <c r="O985" s="5">
        <v>20191</v>
      </c>
      <c r="P985" s="5" t="s">
        <v>4010</v>
      </c>
      <c r="Q985" s="5">
        <f>IF(ActividadesCom[[#This Row],[NIVEL 2]]&lt;&gt;0,VLOOKUP(ActividadesCom[[#This Row],[NIVEL 2]],Catálogo!A:B,2,FALSE),"")</f>
        <v>2</v>
      </c>
      <c r="R985" s="11">
        <v>2</v>
      </c>
      <c r="S985" s="12"/>
      <c r="T985" s="11"/>
      <c r="U985" s="11"/>
      <c r="V985" s="5" t="str">
        <f>IF(ActividadesCom[[#This Row],[NIVEL 3]]&lt;&gt;0,VLOOKUP(ActividadesCom[[#This Row],[NIVEL 3]],Catálogo!A:B,2,FALSE),"")</f>
        <v/>
      </c>
      <c r="W985" s="11"/>
      <c r="X985" s="6" t="s">
        <v>615</v>
      </c>
      <c r="Y985" s="5">
        <v>20183</v>
      </c>
      <c r="Z985" s="5" t="s">
        <v>4010</v>
      </c>
      <c r="AA985" s="5">
        <f>IF(ActividadesCom[[#This Row],[NIVEL 4]]&lt;&gt;0,VLOOKUP(ActividadesCom[[#This Row],[NIVEL 4]],Catálogo!A:B,2,FALSE),"")</f>
        <v>2</v>
      </c>
      <c r="AB985" s="5">
        <v>1</v>
      </c>
      <c r="AC985" s="6" t="s">
        <v>408</v>
      </c>
      <c r="AD985" s="5">
        <v>20171</v>
      </c>
      <c r="AE985" s="5" t="s">
        <v>4010</v>
      </c>
      <c r="AF985" s="5">
        <f>IF(ActividadesCom[[#This Row],[NIVEL 5]]&lt;&gt;0,VLOOKUP(ActividadesCom[[#This Row],[NIVEL 5]],Catálogo!A:B,2,FALSE),"")</f>
        <v>2</v>
      </c>
      <c r="AG985" s="5">
        <v>1</v>
      </c>
    </row>
    <row r="986" spans="1:35" ht="30" hidden="1" customHeight="1" x14ac:dyDescent="0.25">
      <c r="A986" s="7">
        <v>15470204</v>
      </c>
      <c r="B986" s="97" t="str">
        <f>VLOOKUP(ActividadesCom[[#This Row],[NO. DE CONTROL]],'LISTADO ESTUDIANTES'!A:C,3,FALSE)</f>
        <v>UC GUERRERO JOSE ANTONIO</v>
      </c>
      <c r="C986" s="97" t="str">
        <f>VLOOKUP(ActividadesCom[[#This Row],[NO. DE CONTROL]],'LISTADO ESTUDIANTES'!A:B,2,FALSE)</f>
        <v>INGENIERIA MECANICA</v>
      </c>
      <c r="D986" s="18" t="str">
        <f>VLOOKUP(ActividadesCom[[#This Row],[NO. DE CONTROL]],'LISTADO ESTUDIANTES'!A:D,4,FALSE)</f>
        <v>BAJA</v>
      </c>
      <c r="E986" s="5">
        <f>SUM(ActividadesCom[[#This Row],[CRÉD. 1]],ActividadesCom[[#This Row],[CRÉD. 2]],ActividadesCom[[#This Row],[CRÉD. 3]],ActividadesCom[[#This Row],[CRÉD. 4]],ActividadesCom[[#This Row],[CRÉD. 5]])</f>
        <v>0</v>
      </c>
      <c r="F986" s="17" t="str">
        <f>IF(ActividadesCom[[#This Row],[ÚLTIMO SEMESTRE CON CRÉDITOS]]&gt;0,ROUND(AVERAGE(ActividadesCom[[#This Row],[VALOR NIVEL 5]],ActividadesCom[[#This Row],[VALOR NIVEL 4]],ActividadesCom[[#This Row],[VALOR NIVEL 3]],ActividadesCom[[#This Row],[VALOR NIVEL 2]],ActividadesCom[[#This Row],[VALOR NIVEL 1]]),0),"")</f>
        <v/>
      </c>
      <c r="G986" s="5" t="str">
        <f>IF(ActividadesCom[[#This Row],[PROMEDIO]]="","",IF(ActividadesCom[[#This Row],[PROMEDIO]]&gt;=4,"EXCELENTE",IF(ActividadesCom[[#This Row],[PROMEDIO]]&gt;=3,"NOTABLE",IF(ActividadesCom[[#This Row],[PROMEDIO]]&gt;=2,"BUENO",IF(ActividadesCom[[#This Row],[PROMEDIO]]=1,"SUFICIENTE","")))))</f>
        <v/>
      </c>
      <c r="H986" s="5">
        <f>MAX(ActividadesCom[[#This Row],[PERÍODO 1]],ActividadesCom[[#This Row],[PERÍODO 2]],ActividadesCom[[#This Row],[PERÍODO 3]],ActividadesCom[[#This Row],[PERÍODO 4]],ActividadesCom[[#This Row],[PERÍODO 5]])</f>
        <v>0</v>
      </c>
      <c r="I986" s="6"/>
      <c r="J986" s="5"/>
      <c r="K986" s="5"/>
      <c r="L986" s="5" t="str">
        <f>IF(ActividadesCom[[#This Row],[NIVEL 1]]&lt;&gt;0,VLOOKUP(ActividadesCom[[#This Row],[NIVEL 1]],Catálogo!A:B,2,FALSE),"")</f>
        <v/>
      </c>
      <c r="M986" s="5"/>
      <c r="N986" s="6"/>
      <c r="O986" s="5"/>
      <c r="P986" s="5"/>
      <c r="Q986" s="5" t="str">
        <f>IF(ActividadesCom[[#This Row],[NIVEL 2]]&lt;&gt;0,VLOOKUP(ActividadesCom[[#This Row],[NIVEL 2]],Catálogo!A:B,2,FALSE),"")</f>
        <v/>
      </c>
      <c r="R986" s="11"/>
      <c r="S986" s="12"/>
      <c r="T986" s="11"/>
      <c r="U986" s="11"/>
      <c r="V986" s="5" t="str">
        <f>IF(ActividadesCom[[#This Row],[NIVEL 3]]&lt;&gt;0,VLOOKUP(ActividadesCom[[#This Row],[NIVEL 3]],Catálogo!A:B,2,FALSE),"")</f>
        <v/>
      </c>
      <c r="W986" s="11"/>
      <c r="X986" s="6"/>
      <c r="Y986" s="5"/>
      <c r="Z986" s="5"/>
      <c r="AA986" s="5" t="str">
        <f>IF(ActividadesCom[[#This Row],[NIVEL 4]]&lt;&gt;0,VLOOKUP(ActividadesCom[[#This Row],[NIVEL 4]],Catálogo!A:B,2,FALSE),"")</f>
        <v/>
      </c>
      <c r="AB986" s="5"/>
      <c r="AC986" s="6"/>
      <c r="AD986" s="5"/>
      <c r="AE986" s="5"/>
      <c r="AF986" s="5" t="str">
        <f>IF(ActividadesCom[[#This Row],[NIVEL 5]]&lt;&gt;0,VLOOKUP(ActividadesCom[[#This Row],[NIVEL 5]],Catálogo!A:B,2,FALSE),"")</f>
        <v/>
      </c>
      <c r="AG986" s="5"/>
      <c r="AH986" s="2"/>
      <c r="AI986" s="2"/>
    </row>
    <row r="987" spans="1:35" ht="30" hidden="1" customHeight="1" x14ac:dyDescent="0.25">
      <c r="A987" s="7">
        <v>15470205</v>
      </c>
      <c r="B987" s="97" t="str">
        <f>VLOOKUP(ActividadesCom[[#This Row],[NO. DE CONTROL]],'LISTADO ESTUDIANTES'!A:C,3,FALSE)</f>
        <v>ESCAMILLA MAY HECTOR</v>
      </c>
      <c r="C987" s="97" t="str">
        <f>VLOOKUP(ActividadesCom[[#This Row],[NO. DE CONTROL]],'LISTADO ESTUDIANTES'!A:B,2,FALSE)</f>
        <v>INGENIERIA MECANICA</v>
      </c>
      <c r="D987" s="18" t="str">
        <f>VLOOKUP(ActividadesCom[[#This Row],[NO. DE CONTROL]],'LISTADO ESTUDIANTES'!A:D,4,FALSE)</f>
        <v>BAJA</v>
      </c>
      <c r="E987" s="5">
        <f>SUM(ActividadesCom[[#This Row],[CRÉD. 1]],ActividadesCom[[#This Row],[CRÉD. 2]],ActividadesCom[[#This Row],[CRÉD. 3]],ActividadesCom[[#This Row],[CRÉD. 4]],ActividadesCom[[#This Row],[CRÉD. 5]])</f>
        <v>0</v>
      </c>
      <c r="F987" s="17" t="str">
        <f>IF(ActividadesCom[[#This Row],[ÚLTIMO SEMESTRE CON CRÉDITOS]]&gt;0,ROUND(AVERAGE(ActividadesCom[[#This Row],[VALOR NIVEL 5]],ActividadesCom[[#This Row],[VALOR NIVEL 4]],ActividadesCom[[#This Row],[VALOR NIVEL 3]],ActividadesCom[[#This Row],[VALOR NIVEL 2]],ActividadesCom[[#This Row],[VALOR NIVEL 1]]),0),"")</f>
        <v/>
      </c>
      <c r="G987" s="5" t="str">
        <f>IF(ActividadesCom[[#This Row],[PROMEDIO]]="","",IF(ActividadesCom[[#This Row],[PROMEDIO]]&gt;=4,"EXCELENTE",IF(ActividadesCom[[#This Row],[PROMEDIO]]&gt;=3,"NOTABLE",IF(ActividadesCom[[#This Row],[PROMEDIO]]&gt;=2,"BUENO",IF(ActividadesCom[[#This Row],[PROMEDIO]]=1,"SUFICIENTE","")))))</f>
        <v/>
      </c>
      <c r="H987" s="5">
        <f>MAX(ActividadesCom[[#This Row],[PERÍODO 1]],ActividadesCom[[#This Row],[PERÍODO 2]],ActividadesCom[[#This Row],[PERÍODO 3]],ActividadesCom[[#This Row],[PERÍODO 4]],ActividadesCom[[#This Row],[PERÍODO 5]])</f>
        <v>0</v>
      </c>
      <c r="I987" s="6"/>
      <c r="J987" s="5"/>
      <c r="K987" s="5"/>
      <c r="L987" s="5" t="str">
        <f>IF(ActividadesCom[[#This Row],[NIVEL 1]]&lt;&gt;0,VLOOKUP(ActividadesCom[[#This Row],[NIVEL 1]],Catálogo!A:B,2,FALSE),"")</f>
        <v/>
      </c>
      <c r="M987" s="5"/>
      <c r="N987" s="6"/>
      <c r="O987" s="5"/>
      <c r="P987" s="5"/>
      <c r="Q987" s="5" t="str">
        <f>IF(ActividadesCom[[#This Row],[NIVEL 2]]&lt;&gt;0,VLOOKUP(ActividadesCom[[#This Row],[NIVEL 2]],Catálogo!A:B,2,FALSE),"")</f>
        <v/>
      </c>
      <c r="R987" s="11"/>
      <c r="S987" s="12"/>
      <c r="T987" s="11"/>
      <c r="U987" s="11"/>
      <c r="V987" s="5" t="str">
        <f>IF(ActividadesCom[[#This Row],[NIVEL 3]]&lt;&gt;0,VLOOKUP(ActividadesCom[[#This Row],[NIVEL 3]],Catálogo!A:B,2,FALSE),"")</f>
        <v/>
      </c>
      <c r="W987" s="11"/>
      <c r="X987" s="6"/>
      <c r="Y987" s="5"/>
      <c r="Z987" s="5"/>
      <c r="AA987" s="5" t="str">
        <f>IF(ActividadesCom[[#This Row],[NIVEL 4]]&lt;&gt;0,VLOOKUP(ActividadesCom[[#This Row],[NIVEL 4]],Catálogo!A:B,2,FALSE),"")</f>
        <v/>
      </c>
      <c r="AB987" s="5"/>
      <c r="AC987" s="6"/>
      <c r="AD987" s="5"/>
      <c r="AE987" s="5"/>
      <c r="AF987" s="5" t="str">
        <f>IF(ActividadesCom[[#This Row],[NIVEL 5]]&lt;&gt;0,VLOOKUP(ActividadesCom[[#This Row],[NIVEL 5]],Catálogo!A:B,2,FALSE),"")</f>
        <v/>
      </c>
      <c r="AG987" s="5"/>
      <c r="AH987" s="2"/>
      <c r="AI987" s="2"/>
    </row>
    <row r="988" spans="1:35" ht="30" hidden="1" customHeight="1" x14ac:dyDescent="0.25">
      <c r="A988" s="7">
        <v>15470206</v>
      </c>
      <c r="B988" s="97" t="str">
        <f>VLOOKUP(ActividadesCom[[#This Row],[NO. DE CONTROL]],'LISTADO ESTUDIANTES'!A:C,3,FALSE)</f>
        <v>MARTINEZ NOH RAMON JESUS</v>
      </c>
      <c r="C988" s="97" t="str">
        <f>VLOOKUP(ActividadesCom[[#This Row],[NO. DE CONTROL]],'LISTADO ESTUDIANTES'!A:B,2,FALSE)</f>
        <v>INGENIERIA CIVIL</v>
      </c>
      <c r="D988" s="18" t="str">
        <f>VLOOKUP(ActividadesCom[[#This Row],[NO. DE CONTROL]],'LISTADO ESTUDIANTES'!A:D,4,FALSE)</f>
        <v>BAJA</v>
      </c>
      <c r="E988" s="5">
        <f>SUM(ActividadesCom[[#This Row],[CRÉD. 1]],ActividadesCom[[#This Row],[CRÉD. 2]],ActividadesCom[[#This Row],[CRÉD. 3]],ActividadesCom[[#This Row],[CRÉD. 4]],ActividadesCom[[#This Row],[CRÉD. 5]])</f>
        <v>0</v>
      </c>
      <c r="F988" s="17" t="str">
        <f>IF(ActividadesCom[[#This Row],[ÚLTIMO SEMESTRE CON CRÉDITOS]]&gt;0,ROUND(AVERAGE(ActividadesCom[[#This Row],[VALOR NIVEL 5]],ActividadesCom[[#This Row],[VALOR NIVEL 4]],ActividadesCom[[#This Row],[VALOR NIVEL 3]],ActividadesCom[[#This Row],[VALOR NIVEL 2]],ActividadesCom[[#This Row],[VALOR NIVEL 1]]),0),"")</f>
        <v/>
      </c>
      <c r="G988" s="5" t="str">
        <f>IF(ActividadesCom[[#This Row],[PROMEDIO]]="","",IF(ActividadesCom[[#This Row],[PROMEDIO]]&gt;=4,"EXCELENTE",IF(ActividadesCom[[#This Row],[PROMEDIO]]&gt;=3,"NOTABLE",IF(ActividadesCom[[#This Row],[PROMEDIO]]&gt;=2,"BUENO",IF(ActividadesCom[[#This Row],[PROMEDIO]]=1,"SUFICIENTE","")))))</f>
        <v/>
      </c>
      <c r="H988" s="5">
        <f>MAX(ActividadesCom[[#This Row],[PERÍODO 1]],ActividadesCom[[#This Row],[PERÍODO 2]],ActividadesCom[[#This Row],[PERÍODO 3]],ActividadesCom[[#This Row],[PERÍODO 4]],ActividadesCom[[#This Row],[PERÍODO 5]])</f>
        <v>0</v>
      </c>
      <c r="I988" s="10"/>
      <c r="J988" s="5"/>
      <c r="K988" s="5"/>
      <c r="L988" s="5" t="str">
        <f>IF(ActividadesCom[[#This Row],[NIVEL 1]]&lt;&gt;0,VLOOKUP(ActividadesCom[[#This Row],[NIVEL 1]],Catálogo!A:B,2,FALSE),"")</f>
        <v/>
      </c>
      <c r="M988" s="5"/>
      <c r="N988" s="6"/>
      <c r="O988" s="5"/>
      <c r="P988" s="5"/>
      <c r="Q988" s="5" t="str">
        <f>IF(ActividadesCom[[#This Row],[NIVEL 2]]&lt;&gt;0,VLOOKUP(ActividadesCom[[#This Row],[NIVEL 2]],Catálogo!A:B,2,FALSE),"")</f>
        <v/>
      </c>
      <c r="R988" s="5"/>
      <c r="S988" s="6"/>
      <c r="T988" s="5"/>
      <c r="U988" s="5"/>
      <c r="V988" s="5" t="str">
        <f>IF(ActividadesCom[[#This Row],[NIVEL 3]]&lt;&gt;0,VLOOKUP(ActividadesCom[[#This Row],[NIVEL 3]],Catálogo!A:B,2,FALSE),"")</f>
        <v/>
      </c>
      <c r="W988" s="5"/>
      <c r="X988" s="6"/>
      <c r="Y988" s="5"/>
      <c r="Z988" s="5"/>
      <c r="AA988" s="5" t="str">
        <f>IF(ActividadesCom[[#This Row],[NIVEL 4]]&lt;&gt;0,VLOOKUP(ActividadesCom[[#This Row],[NIVEL 4]],Catálogo!A:B,2,FALSE),"")</f>
        <v/>
      </c>
      <c r="AB988" s="5"/>
      <c r="AC988" s="6"/>
      <c r="AD988" s="5"/>
      <c r="AE988" s="5"/>
      <c r="AF988" s="5" t="str">
        <f>IF(ActividadesCom[[#This Row],[NIVEL 5]]&lt;&gt;0,VLOOKUP(ActividadesCom[[#This Row],[NIVEL 5]],Catálogo!A:B,2,FALSE),"")</f>
        <v/>
      </c>
      <c r="AG988" s="5"/>
      <c r="AH988" s="2"/>
      <c r="AI988" s="2"/>
    </row>
    <row r="989" spans="1:35" ht="30" hidden="1" customHeight="1" x14ac:dyDescent="0.25">
      <c r="A989" s="7">
        <v>15470207</v>
      </c>
      <c r="B989" s="97" t="str">
        <f>VLOOKUP(ActividadesCom[[#This Row],[NO. DE CONTROL]],'LISTADO ESTUDIANTES'!A:C,3,FALSE)</f>
        <v>HERNANDEZ ASENCIO RUBEN OSVALDO</v>
      </c>
      <c r="C989" s="97" t="str">
        <f>VLOOKUP(ActividadesCom[[#This Row],[NO. DE CONTROL]],'LISTADO ESTUDIANTES'!A:B,2,FALSE)</f>
        <v>INGENIERIA MECANICA</v>
      </c>
      <c r="D989" s="18" t="str">
        <f>VLOOKUP(ActividadesCom[[#This Row],[NO. DE CONTROL]],'LISTADO ESTUDIANTES'!A:D,4,FALSE)</f>
        <v>BAJA</v>
      </c>
      <c r="E989" s="5">
        <f>SUM(ActividadesCom[[#This Row],[CRÉD. 1]],ActividadesCom[[#This Row],[CRÉD. 2]],ActividadesCom[[#This Row],[CRÉD. 3]],ActividadesCom[[#This Row],[CRÉD. 4]],ActividadesCom[[#This Row],[CRÉD. 5]])</f>
        <v>2</v>
      </c>
      <c r="F989" s="17">
        <f>IF(ActividadesCom[[#This Row],[ÚLTIMO SEMESTRE CON CRÉDITOS]]&gt;0,ROUND(AVERAGE(ActividadesCom[[#This Row],[VALOR NIVEL 5]],ActividadesCom[[#This Row],[VALOR NIVEL 4]],ActividadesCom[[#This Row],[VALOR NIVEL 3]],ActividadesCom[[#This Row],[VALOR NIVEL 2]],ActividadesCom[[#This Row],[VALOR NIVEL 1]]),0),"")</f>
        <v>3</v>
      </c>
      <c r="G989" s="5" t="str">
        <f>IF(ActividadesCom[[#This Row],[PROMEDIO]]="","",IF(ActividadesCom[[#This Row],[PROMEDIO]]&gt;=4,"EXCELENTE",IF(ActividadesCom[[#This Row],[PROMEDIO]]&gt;=3,"NOTABLE",IF(ActividadesCom[[#This Row],[PROMEDIO]]&gt;=2,"BUENO",IF(ActividadesCom[[#This Row],[PROMEDIO]]=1,"SUFICIENTE","")))))</f>
        <v>NOTABLE</v>
      </c>
      <c r="H989" s="5">
        <f>MAX(ActividadesCom[[#This Row],[PERÍODO 1]],ActividadesCom[[#This Row],[PERÍODO 2]],ActividadesCom[[#This Row],[PERÍODO 3]],ActividadesCom[[#This Row],[PERÍODO 4]],ActividadesCom[[#This Row],[PERÍODO 5]])</f>
        <v>20171</v>
      </c>
      <c r="I989" s="6"/>
      <c r="J989" s="5"/>
      <c r="K989" s="5"/>
      <c r="L989" s="5" t="str">
        <f>IF(ActividadesCom[[#This Row],[NIVEL 1]]&lt;&gt;0,VLOOKUP(ActividadesCom[[#This Row],[NIVEL 1]],Catálogo!A:B,2,FALSE),"")</f>
        <v/>
      </c>
      <c r="M989" s="5"/>
      <c r="N989" s="6"/>
      <c r="O989" s="5"/>
      <c r="P989" s="5"/>
      <c r="Q989" s="5" t="str">
        <f>IF(ActividadesCom[[#This Row],[NIVEL 2]]&lt;&gt;0,VLOOKUP(ActividadesCom[[#This Row],[NIVEL 2]],Catálogo!A:B,2,FALSE),"")</f>
        <v/>
      </c>
      <c r="R989" s="11"/>
      <c r="S989" s="12"/>
      <c r="T989" s="11"/>
      <c r="U989" s="11"/>
      <c r="V989" s="5" t="str">
        <f>IF(ActividadesCom[[#This Row],[NIVEL 3]]&lt;&gt;0,VLOOKUP(ActividadesCom[[#This Row],[NIVEL 3]],Catálogo!A:B,2,FALSE),"")</f>
        <v/>
      </c>
      <c r="W989" s="11"/>
      <c r="X989" s="6" t="s">
        <v>31</v>
      </c>
      <c r="Y989" s="5">
        <v>20171</v>
      </c>
      <c r="Z989" s="5" t="s">
        <v>4008</v>
      </c>
      <c r="AA989" s="5">
        <f>IF(ActividadesCom[[#This Row],[NIVEL 4]]&lt;&gt;0,VLOOKUP(ActividadesCom[[#This Row],[NIVEL 4]],Catálogo!A:B,2,FALSE),"")</f>
        <v>4</v>
      </c>
      <c r="AB989" s="5">
        <v>1</v>
      </c>
      <c r="AC989" s="6" t="s">
        <v>82</v>
      </c>
      <c r="AD989" s="5">
        <v>20161</v>
      </c>
      <c r="AE989" s="5" t="s">
        <v>4010</v>
      </c>
      <c r="AF989" s="5">
        <f>IF(ActividadesCom[[#This Row],[NIVEL 5]]&lt;&gt;0,VLOOKUP(ActividadesCom[[#This Row],[NIVEL 5]],Catálogo!A:B,2,FALSE),"")</f>
        <v>2</v>
      </c>
      <c r="AG989" s="5">
        <v>1</v>
      </c>
      <c r="AH989" s="2"/>
      <c r="AI989" s="2"/>
    </row>
    <row r="990" spans="1:35" ht="30" hidden="1" customHeight="1" x14ac:dyDescent="0.25">
      <c r="A990" s="7">
        <v>15470208</v>
      </c>
      <c r="B990" s="97" t="str">
        <f>VLOOKUP(ActividadesCom[[#This Row],[NO. DE CONTROL]],'LISTADO ESTUDIANTES'!A:C,3,FALSE)</f>
        <v>TAFOYA ESCAMILLA ROMAN</v>
      </c>
      <c r="C990" s="97" t="str">
        <f>VLOOKUP(ActividadesCom[[#This Row],[NO. DE CONTROL]],'LISTADO ESTUDIANTES'!A:B,2,FALSE)</f>
        <v>INGENIERIA MECANICA</v>
      </c>
      <c r="D990" s="18" t="str">
        <f>VLOOKUP(ActividadesCom[[#This Row],[NO. DE CONTROL]],'LISTADO ESTUDIANTES'!A:D,4,FALSE)</f>
        <v>BAJA</v>
      </c>
      <c r="E990" s="5">
        <f>SUM(ActividadesCom[[#This Row],[CRÉD. 1]],ActividadesCom[[#This Row],[CRÉD. 2]],ActividadesCom[[#This Row],[CRÉD. 3]],ActividadesCom[[#This Row],[CRÉD. 4]],ActividadesCom[[#This Row],[CRÉD. 5]])</f>
        <v>0</v>
      </c>
      <c r="F990" s="17" t="str">
        <f>IF(ActividadesCom[[#This Row],[ÚLTIMO SEMESTRE CON CRÉDITOS]]&gt;0,ROUND(AVERAGE(ActividadesCom[[#This Row],[VALOR NIVEL 5]],ActividadesCom[[#This Row],[VALOR NIVEL 4]],ActividadesCom[[#This Row],[VALOR NIVEL 3]],ActividadesCom[[#This Row],[VALOR NIVEL 2]],ActividadesCom[[#This Row],[VALOR NIVEL 1]]),0),"")</f>
        <v/>
      </c>
      <c r="G990" s="5" t="str">
        <f>IF(ActividadesCom[[#This Row],[PROMEDIO]]="","",IF(ActividadesCom[[#This Row],[PROMEDIO]]&gt;=4,"EXCELENTE",IF(ActividadesCom[[#This Row],[PROMEDIO]]&gt;=3,"NOTABLE",IF(ActividadesCom[[#This Row],[PROMEDIO]]&gt;=2,"BUENO",IF(ActividadesCom[[#This Row],[PROMEDIO]]=1,"SUFICIENTE","")))))</f>
        <v/>
      </c>
      <c r="H990" s="5">
        <f>MAX(ActividadesCom[[#This Row],[PERÍODO 1]],ActividadesCom[[#This Row],[PERÍODO 2]],ActividadesCom[[#This Row],[PERÍODO 3]],ActividadesCom[[#This Row],[PERÍODO 4]],ActividadesCom[[#This Row],[PERÍODO 5]])</f>
        <v>0</v>
      </c>
      <c r="I990" s="6"/>
      <c r="J990" s="5"/>
      <c r="K990" s="5"/>
      <c r="L990" s="5" t="str">
        <f>IF(ActividadesCom[[#This Row],[NIVEL 1]]&lt;&gt;0,VLOOKUP(ActividadesCom[[#This Row],[NIVEL 1]],Catálogo!A:B,2,FALSE),"")</f>
        <v/>
      </c>
      <c r="M990" s="5"/>
      <c r="N990" s="6"/>
      <c r="O990" s="5"/>
      <c r="P990" s="5"/>
      <c r="Q990" s="5" t="str">
        <f>IF(ActividadesCom[[#This Row],[NIVEL 2]]&lt;&gt;0,VLOOKUP(ActividadesCom[[#This Row],[NIVEL 2]],Catálogo!A:B,2,FALSE),"")</f>
        <v/>
      </c>
      <c r="R990" s="11"/>
      <c r="S990" s="12"/>
      <c r="T990" s="11"/>
      <c r="U990" s="11"/>
      <c r="V990" s="5" t="str">
        <f>IF(ActividadesCom[[#This Row],[NIVEL 3]]&lt;&gt;0,VLOOKUP(ActividadesCom[[#This Row],[NIVEL 3]],Catálogo!A:B,2,FALSE),"")</f>
        <v/>
      </c>
      <c r="W990" s="11"/>
      <c r="X990" s="6"/>
      <c r="Y990" s="5"/>
      <c r="Z990" s="5"/>
      <c r="AA990" s="5" t="str">
        <f>IF(ActividadesCom[[#This Row],[NIVEL 4]]&lt;&gt;0,VLOOKUP(ActividadesCom[[#This Row],[NIVEL 4]],Catálogo!A:B,2,FALSE),"")</f>
        <v/>
      </c>
      <c r="AB990" s="5"/>
      <c r="AC990" s="6"/>
      <c r="AD990" s="5"/>
      <c r="AE990" s="5"/>
      <c r="AF990" s="5" t="str">
        <f>IF(ActividadesCom[[#This Row],[NIVEL 5]]&lt;&gt;0,VLOOKUP(ActividadesCom[[#This Row],[NIVEL 5]],Catálogo!A:B,2,FALSE),"")</f>
        <v/>
      </c>
      <c r="AG990" s="5"/>
      <c r="AH990" s="2"/>
      <c r="AI990" s="2"/>
    </row>
    <row r="991" spans="1:35" s="24" customFormat="1" ht="30" hidden="1" customHeight="1" x14ac:dyDescent="0.25">
      <c r="A991" s="7">
        <v>15470209</v>
      </c>
      <c r="B991" s="97" t="str">
        <f>VLOOKUP(ActividadesCom[[#This Row],[NO. DE CONTROL]],'LISTADO ESTUDIANTES'!A:C,3,FALSE)</f>
        <v>TUN BURGOS GUILLERMO PONCIANO</v>
      </c>
      <c r="C991" s="97" t="str">
        <f>VLOOKUP(ActividadesCom[[#This Row],[NO. DE CONTROL]],'LISTADO ESTUDIANTES'!A:B,2,FALSE)</f>
        <v>INGENIERIA MECANICA</v>
      </c>
      <c r="D991" s="18" t="str">
        <f>VLOOKUP(ActividadesCom[[#This Row],[NO. DE CONTROL]],'LISTADO ESTUDIANTES'!A:D,4,FALSE)</f>
        <v>EGRESADO(A)</v>
      </c>
      <c r="E991" s="5">
        <f>SUM(ActividadesCom[[#This Row],[CRÉD. 1]],ActividadesCom[[#This Row],[CRÉD. 2]],ActividadesCom[[#This Row],[CRÉD. 3]],ActividadesCom[[#This Row],[CRÉD. 4]],ActividadesCom[[#This Row],[CRÉD. 5]])</f>
        <v>5</v>
      </c>
      <c r="F991" s="5">
        <f>IF(ActividadesCom[[#This Row],[ÚLTIMO SEMESTRE CON CRÉDITOS]]&gt;0,ROUND(AVERAGE(ActividadesCom[[#This Row],[VALOR NIVEL 5]],ActividadesCom[[#This Row],[VALOR NIVEL 4]],ActividadesCom[[#This Row],[VALOR NIVEL 3]],ActividadesCom[[#This Row],[VALOR NIVEL 2]],ActividadesCom[[#This Row],[VALOR NIVEL 1]]),0),"")</f>
        <v>2</v>
      </c>
      <c r="G991" s="5" t="str">
        <f>IF(ActividadesCom[[#This Row],[PROMEDIO]]="","",IF(ActividadesCom[[#This Row],[PROMEDIO]]&gt;=4,"EXCELENTE",IF(ActividadesCom[[#This Row],[PROMEDIO]]&gt;=3,"NOTABLE",IF(ActividadesCom[[#This Row],[PROMEDIO]]&gt;=2,"BUENO",IF(ActividadesCom[[#This Row],[PROMEDIO]]=1,"SUFICIENTE","")))))</f>
        <v>BUENO</v>
      </c>
      <c r="H991" s="5">
        <f>MAX(ActividadesCom[[#This Row],[PERÍODO 1]],ActividadesCom[[#This Row],[PERÍODO 2]],ActividadesCom[[#This Row],[PERÍODO 3]],ActividadesCom[[#This Row],[PERÍODO 4]],ActividadesCom[[#This Row],[PERÍODO 5]])</f>
        <v>20191</v>
      </c>
      <c r="I991" s="6" t="s">
        <v>1080</v>
      </c>
      <c r="J991" s="5">
        <v>20191</v>
      </c>
      <c r="K991" s="5" t="s">
        <v>4010</v>
      </c>
      <c r="L991" s="5">
        <f>IF(ActividadesCom[[#This Row],[NIVEL 1]]&lt;&gt;0,VLOOKUP(ActividadesCom[[#This Row],[NIVEL 1]],Catálogo!A:B,2,FALSE),"")</f>
        <v>2</v>
      </c>
      <c r="M991" s="5">
        <v>2</v>
      </c>
      <c r="N991" s="6" t="s">
        <v>1085</v>
      </c>
      <c r="O991" s="5">
        <v>20173</v>
      </c>
      <c r="P991" s="5" t="s">
        <v>4010</v>
      </c>
      <c r="Q991" s="5">
        <f>IF(ActividadesCom[[#This Row],[NIVEL 2]]&lt;&gt;0,VLOOKUP(ActividadesCom[[#This Row],[NIVEL 2]],Catálogo!A:B,2,FALSE),"")</f>
        <v>2</v>
      </c>
      <c r="R991" s="11">
        <v>1</v>
      </c>
      <c r="S991" s="12"/>
      <c r="T991" s="11"/>
      <c r="U991" s="11"/>
      <c r="V991" s="5" t="str">
        <f>IF(ActividadesCom[[#This Row],[NIVEL 3]]&lt;&gt;0,VLOOKUP(ActividadesCom[[#This Row],[NIVEL 3]],Catálogo!A:B,2,FALSE),"")</f>
        <v/>
      </c>
      <c r="W991" s="11"/>
      <c r="X991" s="6" t="s">
        <v>47</v>
      </c>
      <c r="Y991" s="5">
        <v>20181</v>
      </c>
      <c r="Z991" s="5" t="s">
        <v>4010</v>
      </c>
      <c r="AA991" s="5">
        <f>IF(ActividadesCom[[#This Row],[NIVEL 4]]&lt;&gt;0,VLOOKUP(ActividadesCom[[#This Row],[NIVEL 4]],Catálogo!A:B,2,FALSE),"")</f>
        <v>2</v>
      </c>
      <c r="AB991" s="5">
        <v>1</v>
      </c>
      <c r="AC991" s="6" t="s">
        <v>31</v>
      </c>
      <c r="AD991" s="5">
        <v>20171</v>
      </c>
      <c r="AE991" s="5" t="s">
        <v>4010</v>
      </c>
      <c r="AF991" s="5">
        <f>IF(ActividadesCom[[#This Row],[NIVEL 5]]&lt;&gt;0,VLOOKUP(ActividadesCom[[#This Row],[NIVEL 5]],Catálogo!A:B,2,FALSE),"")</f>
        <v>2</v>
      </c>
      <c r="AG991" s="5">
        <v>1</v>
      </c>
    </row>
    <row r="992" spans="1:35" s="24" customFormat="1" ht="30" hidden="1" customHeight="1" x14ac:dyDescent="0.25">
      <c r="A992" s="7">
        <v>15470210</v>
      </c>
      <c r="B992" s="97" t="str">
        <f>VLOOKUP(ActividadesCom[[#This Row],[NO. DE CONTROL]],'LISTADO ESTUDIANTES'!A:C,3,FALSE)</f>
        <v>NOH UC MIGUEL MACEDONIO</v>
      </c>
      <c r="C992" s="97" t="str">
        <f>VLOOKUP(ActividadesCom[[#This Row],[NO. DE CONTROL]],'LISTADO ESTUDIANTES'!A:B,2,FALSE)</f>
        <v>INGENIERIA EN SISTEMAS COMPUTACIONALES</v>
      </c>
      <c r="D992" s="18" t="str">
        <f>VLOOKUP(ActividadesCom[[#This Row],[NO. DE CONTROL]],'LISTADO ESTUDIANTES'!A:D,4,FALSE)</f>
        <v>EGRESADO(A)</v>
      </c>
      <c r="E992" s="5">
        <f>SUM(ActividadesCom[[#This Row],[CRÉD. 1]],ActividadesCom[[#This Row],[CRÉD. 2]],ActividadesCom[[#This Row],[CRÉD. 3]],ActividadesCom[[#This Row],[CRÉD. 4]],ActividadesCom[[#This Row],[CRÉD. 5]])</f>
        <v>6</v>
      </c>
      <c r="F992" s="5">
        <f>IF(ActividadesCom[[#This Row],[ÚLTIMO SEMESTRE CON CRÉDITOS]]&gt;0,ROUND(AVERAGE(ActividadesCom[[#This Row],[VALOR NIVEL 5]],ActividadesCom[[#This Row],[VALOR NIVEL 4]],ActividadesCom[[#This Row],[VALOR NIVEL 3]],ActividadesCom[[#This Row],[VALOR NIVEL 2]],ActividadesCom[[#This Row],[VALOR NIVEL 1]]),0),"")</f>
        <v>2</v>
      </c>
      <c r="G992" s="5" t="str">
        <f>IF(ActividadesCom[[#This Row],[PROMEDIO]]="","",IF(ActividadesCom[[#This Row],[PROMEDIO]]&gt;=4,"EXCELENTE",IF(ActividadesCom[[#This Row],[PROMEDIO]]&gt;=3,"NOTABLE",IF(ActividadesCom[[#This Row],[PROMEDIO]]&gt;=2,"BUENO",IF(ActividadesCom[[#This Row],[PROMEDIO]]=1,"SUFICIENTE","")))))</f>
        <v>BUENO</v>
      </c>
      <c r="H992" s="5">
        <f>MAX(ActividadesCom[[#This Row],[PERÍODO 1]],ActividadesCom[[#This Row],[PERÍODO 2]],ActividadesCom[[#This Row],[PERÍODO 3]],ActividadesCom[[#This Row],[PERÍODO 4]],ActividadesCom[[#This Row],[PERÍODO 5]])</f>
        <v>20191</v>
      </c>
      <c r="I992" s="6" t="s">
        <v>983</v>
      </c>
      <c r="J992" s="5">
        <v>20181</v>
      </c>
      <c r="K992" s="5" t="s">
        <v>4010</v>
      </c>
      <c r="L992" s="5">
        <f>IF(ActividadesCom[[#This Row],[NIVEL 1]]&lt;&gt;0,VLOOKUP(ActividadesCom[[#This Row],[NIVEL 1]],Catálogo!A:B,2,FALSE),"")</f>
        <v>2</v>
      </c>
      <c r="M992" s="5">
        <v>1</v>
      </c>
      <c r="N992" s="6" t="s">
        <v>984</v>
      </c>
      <c r="O992" s="5">
        <v>20183</v>
      </c>
      <c r="P992" s="5" t="s">
        <v>4010</v>
      </c>
      <c r="Q992" s="5">
        <f>IF(ActividadesCom[[#This Row],[NIVEL 2]]&lt;&gt;0,VLOOKUP(ActividadesCom[[#This Row],[NIVEL 2]],Catálogo!A:B,2,FALSE),"")</f>
        <v>2</v>
      </c>
      <c r="R992" s="11">
        <v>1</v>
      </c>
      <c r="S992" s="12" t="s">
        <v>986</v>
      </c>
      <c r="T992" s="11">
        <v>20191</v>
      </c>
      <c r="U992" s="5" t="s">
        <v>4010</v>
      </c>
      <c r="V992" s="5">
        <f>IF(ActividadesCom[[#This Row],[NIVEL 3]]&lt;&gt;0,VLOOKUP(ActividadesCom[[#This Row],[NIVEL 3]],Catálogo!A:B,2,FALSE),"")</f>
        <v>2</v>
      </c>
      <c r="W992" s="11">
        <v>1</v>
      </c>
      <c r="X992" s="6" t="s">
        <v>985</v>
      </c>
      <c r="Y992" s="5" t="s">
        <v>920</v>
      </c>
      <c r="Z992" s="5" t="s">
        <v>4010</v>
      </c>
      <c r="AA992" s="5">
        <f>IF(ActividadesCom[[#This Row],[NIVEL 4]]&lt;&gt;0,VLOOKUP(ActividadesCom[[#This Row],[NIVEL 4]],Catálogo!A:B,2,FALSE),"")</f>
        <v>2</v>
      </c>
      <c r="AB992" s="5">
        <v>2</v>
      </c>
      <c r="AC992" s="6" t="s">
        <v>403</v>
      </c>
      <c r="AD992" s="5" t="s">
        <v>405</v>
      </c>
      <c r="AE992" s="5" t="s">
        <v>4010</v>
      </c>
      <c r="AF992" s="5">
        <f>IF(ActividadesCom[[#This Row],[NIVEL 5]]&lt;&gt;0,VLOOKUP(ActividadesCom[[#This Row],[NIVEL 5]],Catálogo!A:B,2,FALSE),"")</f>
        <v>2</v>
      </c>
      <c r="AG992" s="5">
        <v>1</v>
      </c>
    </row>
    <row r="993" spans="1:35" ht="30" hidden="1" customHeight="1" x14ac:dyDescent="0.25">
      <c r="A993" s="7">
        <v>15470211</v>
      </c>
      <c r="B993" s="97" t="str">
        <f>VLOOKUP(ActividadesCom[[#This Row],[NO. DE CONTROL]],'LISTADO ESTUDIANTES'!A:C,3,FALSE)</f>
        <v>RUIZ MALDONADO SURIEL AMISADAI</v>
      </c>
      <c r="C993" s="97" t="str">
        <f>VLOOKUP(ActividadesCom[[#This Row],[NO. DE CONTROL]],'LISTADO ESTUDIANTES'!A:B,2,FALSE)</f>
        <v>INGENIERIA MECANICA</v>
      </c>
      <c r="D993" s="18" t="str">
        <f>VLOOKUP(ActividadesCom[[#This Row],[NO. DE CONTROL]],'LISTADO ESTUDIANTES'!A:D,4,FALSE)</f>
        <v>BAJA</v>
      </c>
      <c r="E993" s="5">
        <f>SUM(ActividadesCom[[#This Row],[CRÉD. 1]],ActividadesCom[[#This Row],[CRÉD. 2]],ActividadesCom[[#This Row],[CRÉD. 3]],ActividadesCom[[#This Row],[CRÉD. 4]],ActividadesCom[[#This Row],[CRÉD. 5]])</f>
        <v>0</v>
      </c>
      <c r="F993" s="17" t="str">
        <f>IF(ActividadesCom[[#This Row],[ÚLTIMO SEMESTRE CON CRÉDITOS]]&gt;0,ROUND(AVERAGE(ActividadesCom[[#This Row],[VALOR NIVEL 5]],ActividadesCom[[#This Row],[VALOR NIVEL 4]],ActividadesCom[[#This Row],[VALOR NIVEL 3]],ActividadesCom[[#This Row],[VALOR NIVEL 2]],ActividadesCom[[#This Row],[VALOR NIVEL 1]]),0),"")</f>
        <v/>
      </c>
      <c r="G993" s="5" t="str">
        <f>IF(ActividadesCom[[#This Row],[PROMEDIO]]="","",IF(ActividadesCom[[#This Row],[PROMEDIO]]&gt;=4,"EXCELENTE",IF(ActividadesCom[[#This Row],[PROMEDIO]]&gt;=3,"NOTABLE",IF(ActividadesCom[[#This Row],[PROMEDIO]]&gt;=2,"BUENO",IF(ActividadesCom[[#This Row],[PROMEDIO]]=1,"SUFICIENTE","")))))</f>
        <v/>
      </c>
      <c r="H993" s="5">
        <f>MAX(ActividadesCom[[#This Row],[PERÍODO 1]],ActividadesCom[[#This Row],[PERÍODO 2]],ActividadesCom[[#This Row],[PERÍODO 3]],ActividadesCom[[#This Row],[PERÍODO 4]],ActividadesCom[[#This Row],[PERÍODO 5]])</f>
        <v>0</v>
      </c>
      <c r="I993" s="6"/>
      <c r="J993" s="5"/>
      <c r="K993" s="5"/>
      <c r="L993" s="5" t="str">
        <f>IF(ActividadesCom[[#This Row],[NIVEL 1]]&lt;&gt;0,VLOOKUP(ActividadesCom[[#This Row],[NIVEL 1]],Catálogo!A:B,2,FALSE),"")</f>
        <v/>
      </c>
      <c r="M993" s="5"/>
      <c r="N993" s="6"/>
      <c r="O993" s="5"/>
      <c r="P993" s="5"/>
      <c r="Q993" s="5" t="str">
        <f>IF(ActividadesCom[[#This Row],[NIVEL 2]]&lt;&gt;0,VLOOKUP(ActividadesCom[[#This Row],[NIVEL 2]],Catálogo!A:B,2,FALSE),"")</f>
        <v/>
      </c>
      <c r="R993" s="11"/>
      <c r="S993" s="12"/>
      <c r="T993" s="11"/>
      <c r="U993" s="11"/>
      <c r="V993" s="5" t="str">
        <f>IF(ActividadesCom[[#This Row],[NIVEL 3]]&lt;&gt;0,VLOOKUP(ActividadesCom[[#This Row],[NIVEL 3]],Catálogo!A:B,2,FALSE),"")</f>
        <v/>
      </c>
      <c r="W993" s="11"/>
      <c r="X993" s="6"/>
      <c r="Y993" s="5"/>
      <c r="Z993" s="5"/>
      <c r="AA993" s="5" t="str">
        <f>IF(ActividadesCom[[#This Row],[NIVEL 4]]&lt;&gt;0,VLOOKUP(ActividadesCom[[#This Row],[NIVEL 4]],Catálogo!A:B,2,FALSE),"")</f>
        <v/>
      </c>
      <c r="AB993" s="5"/>
      <c r="AC993" s="6"/>
      <c r="AD993" s="5"/>
      <c r="AE993" s="5"/>
      <c r="AF993" s="5" t="str">
        <f>IF(ActividadesCom[[#This Row],[NIVEL 5]]&lt;&gt;0,VLOOKUP(ActividadesCom[[#This Row],[NIVEL 5]],Catálogo!A:B,2,FALSE),"")</f>
        <v/>
      </c>
      <c r="AG993" s="5"/>
      <c r="AH993" s="2"/>
      <c r="AI993" s="2"/>
    </row>
    <row r="994" spans="1:35" s="24" customFormat="1" ht="30" hidden="1" customHeight="1" x14ac:dyDescent="0.25">
      <c r="A994" s="7">
        <v>15470212</v>
      </c>
      <c r="B994" s="97" t="str">
        <f>VLOOKUP(ActividadesCom[[#This Row],[NO. DE CONTROL]],'LISTADO ESTUDIANTES'!A:C,3,FALSE)</f>
        <v>PEREZ HERNANDEZ AURELIO</v>
      </c>
      <c r="C994" s="97" t="str">
        <f>VLOOKUP(ActividadesCom[[#This Row],[NO. DE CONTROL]],'LISTADO ESTUDIANTES'!A:B,2,FALSE)</f>
        <v>INGENIERIA INDUSTRIAL</v>
      </c>
      <c r="D994" s="18" t="str">
        <f>VLOOKUP(ActividadesCom[[#This Row],[NO. DE CONTROL]],'LISTADO ESTUDIANTES'!A:D,4,FALSE)</f>
        <v>BAJA</v>
      </c>
      <c r="E994" s="5">
        <f>SUM(ActividadesCom[[#This Row],[CRÉD. 1]],ActividadesCom[[#This Row],[CRÉD. 2]],ActividadesCom[[#This Row],[CRÉD. 3]],ActividadesCom[[#This Row],[CRÉD. 4]],ActividadesCom[[#This Row],[CRÉD. 5]])</f>
        <v>5</v>
      </c>
      <c r="F994" s="5">
        <f>IF(ActividadesCom[[#This Row],[ÚLTIMO SEMESTRE CON CRÉDITOS]]&gt;0,ROUND(AVERAGE(ActividadesCom[[#This Row],[VALOR NIVEL 5]],ActividadesCom[[#This Row],[VALOR NIVEL 4]],ActividadesCom[[#This Row],[VALOR NIVEL 3]],ActividadesCom[[#This Row],[VALOR NIVEL 2]],ActividadesCom[[#This Row],[VALOR NIVEL 1]]),0),"")</f>
        <v>3</v>
      </c>
      <c r="G994" s="5" t="str">
        <f>IF(ActividadesCom[[#This Row],[PROMEDIO]]="","",IF(ActividadesCom[[#This Row],[PROMEDIO]]&gt;=4,"EXCELENTE",IF(ActividadesCom[[#This Row],[PROMEDIO]]&gt;=3,"NOTABLE",IF(ActividadesCom[[#This Row],[PROMEDIO]]&gt;=2,"BUENO",IF(ActividadesCom[[#This Row],[PROMEDIO]]=1,"SUFICIENTE","")))))</f>
        <v>NOTABLE</v>
      </c>
      <c r="H994" s="5">
        <f>MAX(ActividadesCom[[#This Row],[PERÍODO 1]],ActividadesCom[[#This Row],[PERÍODO 2]],ActividadesCom[[#This Row],[PERÍODO 3]],ActividadesCom[[#This Row],[PERÍODO 4]],ActividadesCom[[#This Row],[PERÍODO 5]])</f>
        <v>20193</v>
      </c>
      <c r="I994" s="10" t="s">
        <v>536</v>
      </c>
      <c r="J994" s="5">
        <v>20161</v>
      </c>
      <c r="K994" s="5" t="s">
        <v>4010</v>
      </c>
      <c r="L994" s="5">
        <f>IF(ActividadesCom[[#This Row],[NIVEL 1]]&lt;&gt;0,VLOOKUP(ActividadesCom[[#This Row],[NIVEL 1]],Catálogo!A:B,2,FALSE),"")</f>
        <v>2</v>
      </c>
      <c r="M994" s="5">
        <v>1</v>
      </c>
      <c r="N994" s="6" t="s">
        <v>493</v>
      </c>
      <c r="O994" s="5">
        <v>20173</v>
      </c>
      <c r="P994" s="5" t="s">
        <v>4010</v>
      </c>
      <c r="Q994" s="5">
        <f>IF(ActividadesCom[[#This Row],[NIVEL 2]]&lt;&gt;0,VLOOKUP(ActividadesCom[[#This Row],[NIVEL 2]],Catálogo!A:B,2,FALSE),"")</f>
        <v>2</v>
      </c>
      <c r="R994" s="5">
        <v>1</v>
      </c>
      <c r="S994" s="6" t="s">
        <v>1017</v>
      </c>
      <c r="T994" s="5">
        <v>20193</v>
      </c>
      <c r="U994" s="5" t="s">
        <v>4009</v>
      </c>
      <c r="V994" s="5">
        <f>IF(ActividadesCom[[#This Row],[NIVEL 3]]&lt;&gt;0,VLOOKUP(ActividadesCom[[#This Row],[NIVEL 3]],Catálogo!A:B,2,FALSE),"")</f>
        <v>3</v>
      </c>
      <c r="W994" s="5">
        <v>1</v>
      </c>
      <c r="X994" s="6" t="s">
        <v>2187</v>
      </c>
      <c r="Y994" s="5">
        <v>20193</v>
      </c>
      <c r="Z994" s="5" t="s">
        <v>4009</v>
      </c>
      <c r="AA994" s="5">
        <f>IF(ActividadesCom[[#This Row],[NIVEL 4]]&lt;&gt;0,VLOOKUP(ActividadesCom[[#This Row],[NIVEL 4]],Catálogo!A:B,2,FALSE),"")</f>
        <v>3</v>
      </c>
      <c r="AB994" s="5">
        <v>1</v>
      </c>
      <c r="AC994" s="6" t="s">
        <v>23</v>
      </c>
      <c r="AD994" s="5">
        <v>20173</v>
      </c>
      <c r="AE994" s="5" t="s">
        <v>4009</v>
      </c>
      <c r="AF994" s="5">
        <f>IF(ActividadesCom[[#This Row],[NIVEL 5]]&lt;&gt;0,VLOOKUP(ActividadesCom[[#This Row],[NIVEL 5]],Catálogo!A:B,2,FALSE),"")</f>
        <v>3</v>
      </c>
      <c r="AG994" s="5">
        <v>1</v>
      </c>
    </row>
    <row r="995" spans="1:35" ht="30" hidden="1" customHeight="1" x14ac:dyDescent="0.25">
      <c r="A995" s="7">
        <v>15470213</v>
      </c>
      <c r="B995" s="97" t="str">
        <f>VLOOKUP(ActividadesCom[[#This Row],[NO. DE CONTROL]],'LISTADO ESTUDIANTES'!A:C,3,FALSE)</f>
        <v>MOO CONTRERAS ALEJANDRO RENE</v>
      </c>
      <c r="C995" s="97" t="str">
        <f>VLOOKUP(ActividadesCom[[#This Row],[NO. DE CONTROL]],'LISTADO ESTUDIANTES'!A:B,2,FALSE)</f>
        <v>INGENIERIA MECANICA</v>
      </c>
      <c r="D995" s="18" t="str">
        <f>VLOOKUP(ActividadesCom[[#This Row],[NO. DE CONTROL]],'LISTADO ESTUDIANTES'!A:D,4,FALSE)</f>
        <v>BAJA</v>
      </c>
      <c r="E995" s="5">
        <f>SUM(ActividadesCom[[#This Row],[CRÉD. 1]],ActividadesCom[[#This Row],[CRÉD. 2]],ActividadesCom[[#This Row],[CRÉD. 3]],ActividadesCom[[#This Row],[CRÉD. 4]],ActividadesCom[[#This Row],[CRÉD. 5]])</f>
        <v>3</v>
      </c>
      <c r="F995" s="17">
        <f>IF(ActividadesCom[[#This Row],[ÚLTIMO SEMESTRE CON CRÉDITOS]]&gt;0,ROUND(AVERAGE(ActividadesCom[[#This Row],[VALOR NIVEL 5]],ActividadesCom[[#This Row],[VALOR NIVEL 4]],ActividadesCom[[#This Row],[VALOR NIVEL 3]],ActividadesCom[[#This Row],[VALOR NIVEL 2]],ActividadesCom[[#This Row],[VALOR NIVEL 1]]),0),"")</f>
        <v>2</v>
      </c>
      <c r="G995" s="5" t="str">
        <f>IF(ActividadesCom[[#This Row],[PROMEDIO]]="","",IF(ActividadesCom[[#This Row],[PROMEDIO]]&gt;=4,"EXCELENTE",IF(ActividadesCom[[#This Row],[PROMEDIO]]&gt;=3,"NOTABLE",IF(ActividadesCom[[#This Row],[PROMEDIO]]&gt;=2,"BUENO",IF(ActividadesCom[[#This Row],[PROMEDIO]]=1,"SUFICIENTE","")))))</f>
        <v>BUENO</v>
      </c>
      <c r="H995" s="5">
        <f>MAX(ActividadesCom[[#This Row],[PERÍODO 1]],ActividadesCom[[#This Row],[PERÍODO 2]],ActividadesCom[[#This Row],[PERÍODO 3]],ActividadesCom[[#This Row],[PERÍODO 4]],ActividadesCom[[#This Row],[PERÍODO 5]])</f>
        <v>20181</v>
      </c>
      <c r="I995" s="6" t="s">
        <v>600</v>
      </c>
      <c r="J995" s="5">
        <v>20181</v>
      </c>
      <c r="K995" s="5" t="s">
        <v>4010</v>
      </c>
      <c r="L995" s="5">
        <f>IF(ActividadesCom[[#This Row],[NIVEL 1]]&lt;&gt;0,VLOOKUP(ActividadesCom[[#This Row],[NIVEL 1]],Catálogo!A:B,2,FALSE),"")</f>
        <v>2</v>
      </c>
      <c r="M995" s="5">
        <v>1</v>
      </c>
      <c r="N995" s="6"/>
      <c r="O995" s="5"/>
      <c r="P995" s="5"/>
      <c r="Q995" s="5" t="str">
        <f>IF(ActividadesCom[[#This Row],[NIVEL 2]]&lt;&gt;0,VLOOKUP(ActividadesCom[[#This Row],[NIVEL 2]],Catálogo!A:B,2,FALSE),"")</f>
        <v/>
      </c>
      <c r="R995" s="11"/>
      <c r="S995" s="12"/>
      <c r="T995" s="11"/>
      <c r="U995" s="11"/>
      <c r="V995" s="5" t="str">
        <f>IF(ActividadesCom[[#This Row],[NIVEL 3]]&lt;&gt;0,VLOOKUP(ActividadesCom[[#This Row],[NIVEL 3]],Catálogo!A:B,2,FALSE),"")</f>
        <v/>
      </c>
      <c r="W995" s="11"/>
      <c r="X995" s="6" t="s">
        <v>42</v>
      </c>
      <c r="Y995" s="5">
        <v>20153</v>
      </c>
      <c r="Z995" s="5" t="s">
        <v>4010</v>
      </c>
      <c r="AA995" s="5">
        <f>IF(ActividadesCom[[#This Row],[NIVEL 4]]&lt;&gt;0,VLOOKUP(ActividadesCom[[#This Row],[NIVEL 4]],Catálogo!A:B,2,FALSE),"")</f>
        <v>2</v>
      </c>
      <c r="AB995" s="5">
        <v>1</v>
      </c>
      <c r="AC995" s="6" t="s">
        <v>112</v>
      </c>
      <c r="AD995" s="5">
        <v>20151</v>
      </c>
      <c r="AE995" s="5" t="s">
        <v>4010</v>
      </c>
      <c r="AF995" s="5">
        <f>IF(ActividadesCom[[#This Row],[NIVEL 5]]&lt;&gt;0,VLOOKUP(ActividadesCom[[#This Row],[NIVEL 5]],Catálogo!A:B,2,FALSE),"")</f>
        <v>2</v>
      </c>
      <c r="AG995" s="5">
        <v>1</v>
      </c>
      <c r="AH995" s="2"/>
      <c r="AI995" s="2"/>
    </row>
    <row r="996" spans="1:35" ht="30" hidden="1" customHeight="1" x14ac:dyDescent="0.25">
      <c r="A996" s="7">
        <v>15470214</v>
      </c>
      <c r="B996" s="97" t="str">
        <f>VLOOKUP(ActividadesCom[[#This Row],[NO. DE CONTROL]],'LISTADO ESTUDIANTES'!A:C,3,FALSE)</f>
        <v>VASQUEZ LUIS NOE</v>
      </c>
      <c r="C996" s="97" t="str">
        <f>VLOOKUP(ActividadesCom[[#This Row],[NO. DE CONTROL]],'LISTADO ESTUDIANTES'!A:B,2,FALSE)</f>
        <v>INGENIERIA MECANICA</v>
      </c>
      <c r="D996" s="18" t="str">
        <f>VLOOKUP(ActividadesCom[[#This Row],[NO. DE CONTROL]],'LISTADO ESTUDIANTES'!A:D,4,FALSE)</f>
        <v>BAJA</v>
      </c>
      <c r="E996" s="5">
        <f>SUM(ActividadesCom[[#This Row],[CRÉD. 1]],ActividadesCom[[#This Row],[CRÉD. 2]],ActividadesCom[[#This Row],[CRÉD. 3]],ActividadesCom[[#This Row],[CRÉD. 4]],ActividadesCom[[#This Row],[CRÉD. 5]])</f>
        <v>0</v>
      </c>
      <c r="F996" s="17" t="str">
        <f>IF(ActividadesCom[[#This Row],[ÚLTIMO SEMESTRE CON CRÉDITOS]]&gt;0,ROUND(AVERAGE(ActividadesCom[[#This Row],[VALOR NIVEL 5]],ActividadesCom[[#This Row],[VALOR NIVEL 4]],ActividadesCom[[#This Row],[VALOR NIVEL 3]],ActividadesCom[[#This Row],[VALOR NIVEL 2]],ActividadesCom[[#This Row],[VALOR NIVEL 1]]),0),"")</f>
        <v/>
      </c>
      <c r="G996" s="5" t="str">
        <f>IF(ActividadesCom[[#This Row],[PROMEDIO]]="","",IF(ActividadesCom[[#This Row],[PROMEDIO]]&gt;=4,"EXCELENTE",IF(ActividadesCom[[#This Row],[PROMEDIO]]&gt;=3,"NOTABLE",IF(ActividadesCom[[#This Row],[PROMEDIO]]&gt;=2,"BUENO",IF(ActividadesCom[[#This Row],[PROMEDIO]]=1,"SUFICIENTE","")))))</f>
        <v/>
      </c>
      <c r="H996" s="5">
        <f>MAX(ActividadesCom[[#This Row],[PERÍODO 1]],ActividadesCom[[#This Row],[PERÍODO 2]],ActividadesCom[[#This Row],[PERÍODO 3]],ActividadesCom[[#This Row],[PERÍODO 4]],ActividadesCom[[#This Row],[PERÍODO 5]])</f>
        <v>0</v>
      </c>
      <c r="I996" s="6"/>
      <c r="J996" s="5"/>
      <c r="K996" s="5"/>
      <c r="L996" s="5" t="str">
        <f>IF(ActividadesCom[[#This Row],[NIVEL 1]]&lt;&gt;0,VLOOKUP(ActividadesCom[[#This Row],[NIVEL 1]],Catálogo!A:B,2,FALSE),"")</f>
        <v/>
      </c>
      <c r="M996" s="5"/>
      <c r="N996" s="6"/>
      <c r="O996" s="5"/>
      <c r="P996" s="5"/>
      <c r="Q996" s="5" t="str">
        <f>IF(ActividadesCom[[#This Row],[NIVEL 2]]&lt;&gt;0,VLOOKUP(ActividadesCom[[#This Row],[NIVEL 2]],Catálogo!A:B,2,FALSE),"")</f>
        <v/>
      </c>
      <c r="R996" s="11"/>
      <c r="S996" s="12"/>
      <c r="T996" s="11"/>
      <c r="U996" s="11"/>
      <c r="V996" s="5" t="str">
        <f>IF(ActividadesCom[[#This Row],[NIVEL 3]]&lt;&gt;0,VLOOKUP(ActividadesCom[[#This Row],[NIVEL 3]],Catálogo!A:B,2,FALSE),"")</f>
        <v/>
      </c>
      <c r="W996" s="11"/>
      <c r="X996" s="6"/>
      <c r="Y996" s="5"/>
      <c r="Z996" s="5"/>
      <c r="AA996" s="5" t="str">
        <f>IF(ActividadesCom[[#This Row],[NIVEL 4]]&lt;&gt;0,VLOOKUP(ActividadesCom[[#This Row],[NIVEL 4]],Catálogo!A:B,2,FALSE),"")</f>
        <v/>
      </c>
      <c r="AB996" s="5"/>
      <c r="AC996" s="6"/>
      <c r="AD996" s="5"/>
      <c r="AE996" s="5"/>
      <c r="AF996" s="5" t="str">
        <f>IF(ActividadesCom[[#This Row],[NIVEL 5]]&lt;&gt;0,VLOOKUP(ActividadesCom[[#This Row],[NIVEL 5]],Catálogo!A:B,2,FALSE),"")</f>
        <v/>
      </c>
      <c r="AG996" s="5"/>
      <c r="AH996" s="2"/>
      <c r="AI996" s="2"/>
    </row>
    <row r="997" spans="1:35" ht="30" hidden="1" customHeight="1" x14ac:dyDescent="0.25">
      <c r="A997" s="7">
        <v>15470215</v>
      </c>
      <c r="B997" s="97" t="str">
        <f>VLOOKUP(ActividadesCom[[#This Row],[NO. DE CONTROL]],'LISTADO ESTUDIANTES'!A:C,3,FALSE)</f>
        <v>AKE CAZAN GONZALO ADRIAN</v>
      </c>
      <c r="C997" s="97" t="str">
        <f>VLOOKUP(ActividadesCom[[#This Row],[NO. DE CONTROL]],'LISTADO ESTUDIANTES'!A:B,2,FALSE)</f>
        <v>INGENIERIA MECANICA</v>
      </c>
      <c r="D997" s="18" t="str">
        <f>VLOOKUP(ActividadesCom[[#This Row],[NO. DE CONTROL]],'LISTADO ESTUDIANTES'!A:D,4,FALSE)</f>
        <v>BAJA</v>
      </c>
      <c r="E997" s="5">
        <f>SUM(ActividadesCom[[#This Row],[CRÉD. 1]],ActividadesCom[[#This Row],[CRÉD. 2]],ActividadesCom[[#This Row],[CRÉD. 3]],ActividadesCom[[#This Row],[CRÉD. 4]],ActividadesCom[[#This Row],[CRÉD. 5]])</f>
        <v>0</v>
      </c>
      <c r="F997" s="17" t="str">
        <f>IF(ActividadesCom[[#This Row],[ÚLTIMO SEMESTRE CON CRÉDITOS]]&gt;0,ROUND(AVERAGE(ActividadesCom[[#This Row],[VALOR NIVEL 5]],ActividadesCom[[#This Row],[VALOR NIVEL 4]],ActividadesCom[[#This Row],[VALOR NIVEL 3]],ActividadesCom[[#This Row],[VALOR NIVEL 2]],ActividadesCom[[#This Row],[VALOR NIVEL 1]]),0),"")</f>
        <v/>
      </c>
      <c r="G997" s="5" t="str">
        <f>IF(ActividadesCom[[#This Row],[PROMEDIO]]="","",IF(ActividadesCom[[#This Row],[PROMEDIO]]&gt;=4,"EXCELENTE",IF(ActividadesCom[[#This Row],[PROMEDIO]]&gt;=3,"NOTABLE",IF(ActividadesCom[[#This Row],[PROMEDIO]]&gt;=2,"BUENO",IF(ActividadesCom[[#This Row],[PROMEDIO]]=1,"SUFICIENTE","")))))</f>
        <v/>
      </c>
      <c r="H997" s="5">
        <f>MAX(ActividadesCom[[#This Row],[PERÍODO 1]],ActividadesCom[[#This Row],[PERÍODO 2]],ActividadesCom[[#This Row],[PERÍODO 3]],ActividadesCom[[#This Row],[PERÍODO 4]],ActividadesCom[[#This Row],[PERÍODO 5]])</f>
        <v>0</v>
      </c>
      <c r="I997" s="6"/>
      <c r="J997" s="5"/>
      <c r="K997" s="5"/>
      <c r="L997" s="5" t="str">
        <f>IF(ActividadesCom[[#This Row],[NIVEL 1]]&lt;&gt;0,VLOOKUP(ActividadesCom[[#This Row],[NIVEL 1]],Catálogo!A:B,2,FALSE),"")</f>
        <v/>
      </c>
      <c r="M997" s="5"/>
      <c r="N997" s="6"/>
      <c r="O997" s="5"/>
      <c r="P997" s="5"/>
      <c r="Q997" s="5" t="str">
        <f>IF(ActividadesCom[[#This Row],[NIVEL 2]]&lt;&gt;0,VLOOKUP(ActividadesCom[[#This Row],[NIVEL 2]],Catálogo!A:B,2,FALSE),"")</f>
        <v/>
      </c>
      <c r="R997" s="11"/>
      <c r="S997" s="12"/>
      <c r="T997" s="11"/>
      <c r="U997" s="11"/>
      <c r="V997" s="5" t="str">
        <f>IF(ActividadesCom[[#This Row],[NIVEL 3]]&lt;&gt;0,VLOOKUP(ActividadesCom[[#This Row],[NIVEL 3]],Catálogo!A:B,2,FALSE),"")</f>
        <v/>
      </c>
      <c r="W997" s="11"/>
      <c r="X997" s="6"/>
      <c r="Y997" s="5"/>
      <c r="Z997" s="5"/>
      <c r="AA997" s="5" t="str">
        <f>IF(ActividadesCom[[#This Row],[NIVEL 4]]&lt;&gt;0,VLOOKUP(ActividadesCom[[#This Row],[NIVEL 4]],Catálogo!A:B,2,FALSE),"")</f>
        <v/>
      </c>
      <c r="AB997" s="5"/>
      <c r="AC997" s="6"/>
      <c r="AD997" s="5"/>
      <c r="AE997" s="5"/>
      <c r="AF997" s="5" t="str">
        <f>IF(ActividadesCom[[#This Row],[NIVEL 5]]&lt;&gt;0,VLOOKUP(ActividadesCom[[#This Row],[NIVEL 5]],Catálogo!A:B,2,FALSE),"")</f>
        <v/>
      </c>
      <c r="AG997" s="5"/>
      <c r="AH997" s="2"/>
      <c r="AI997" s="2"/>
    </row>
    <row r="998" spans="1:35" ht="30" hidden="1" customHeight="1" x14ac:dyDescent="0.25">
      <c r="A998" s="7">
        <v>15470216</v>
      </c>
      <c r="B998" s="97" t="str">
        <f>VLOOKUP(ActividadesCom[[#This Row],[NO. DE CONTROL]],'LISTADO ESTUDIANTES'!A:C,3,FALSE)</f>
        <v>ESTRELLA SEGOVIA HARRY DAVID</v>
      </c>
      <c r="C998" s="97" t="str">
        <f>VLOOKUP(ActividadesCom[[#This Row],[NO. DE CONTROL]],'LISTADO ESTUDIANTES'!A:B,2,FALSE)</f>
        <v>INGENIERIA MECANICA</v>
      </c>
      <c r="D998" s="18" t="str">
        <f>VLOOKUP(ActividadesCom[[#This Row],[NO. DE CONTROL]],'LISTADO ESTUDIANTES'!A:D,4,FALSE)</f>
        <v>EGRESADO(A)</v>
      </c>
      <c r="E998" s="5">
        <f>SUM(ActividadesCom[[#This Row],[CRÉD. 1]],ActividadesCom[[#This Row],[CRÉD. 2]],ActividadesCom[[#This Row],[CRÉD. 3]],ActividadesCom[[#This Row],[CRÉD. 4]],ActividadesCom[[#This Row],[CRÉD. 5]])</f>
        <v>5</v>
      </c>
      <c r="F998" s="17">
        <f>IF(ActividadesCom[[#This Row],[ÚLTIMO SEMESTRE CON CRÉDITOS]]&gt;0,ROUND(AVERAGE(ActividadesCom[[#This Row],[VALOR NIVEL 5]],ActividadesCom[[#This Row],[VALOR NIVEL 4]],ActividadesCom[[#This Row],[VALOR NIVEL 3]],ActividadesCom[[#This Row],[VALOR NIVEL 2]],ActividadesCom[[#This Row],[VALOR NIVEL 1]]),0),"")</f>
        <v>3</v>
      </c>
      <c r="G998" s="5" t="str">
        <f>IF(ActividadesCom[[#This Row],[PROMEDIO]]="","",IF(ActividadesCom[[#This Row],[PROMEDIO]]&gt;=4,"EXCELENTE",IF(ActividadesCom[[#This Row],[PROMEDIO]]&gt;=3,"NOTABLE",IF(ActividadesCom[[#This Row],[PROMEDIO]]&gt;=2,"BUENO",IF(ActividadesCom[[#This Row],[PROMEDIO]]=1,"SUFICIENTE","")))))</f>
        <v>NOTABLE</v>
      </c>
      <c r="H998" s="5">
        <f>MAX(ActividadesCom[[#This Row],[PERÍODO 1]],ActividadesCom[[#This Row],[PERÍODO 2]],ActividadesCom[[#This Row],[PERÍODO 3]],ActividadesCom[[#This Row],[PERÍODO 4]],ActividadesCom[[#This Row],[PERÍODO 5]])</f>
        <v>20221</v>
      </c>
      <c r="I998" s="6" t="s">
        <v>918</v>
      </c>
      <c r="J998" s="5">
        <v>20191</v>
      </c>
      <c r="K998" s="5" t="s">
        <v>4010</v>
      </c>
      <c r="L998" s="5">
        <f>IF(ActividadesCom[[#This Row],[NIVEL 1]]&lt;&gt;0,VLOOKUP(ActividadesCom[[#This Row],[NIVEL 1]],Catálogo!A:B,2,FALSE),"")</f>
        <v>2</v>
      </c>
      <c r="M998" s="5">
        <v>1</v>
      </c>
      <c r="N998" s="6" t="s">
        <v>4872</v>
      </c>
      <c r="O998" s="5">
        <v>20221</v>
      </c>
      <c r="P998" s="5" t="s">
        <v>4010</v>
      </c>
      <c r="Q998" s="5">
        <f>IF(ActividadesCom[[#This Row],[NIVEL 2]]&lt;&gt;0,VLOOKUP(ActividadesCom[[#This Row],[NIVEL 2]],Catálogo!A:B,2,FALSE),"")</f>
        <v>2</v>
      </c>
      <c r="R998" s="11">
        <v>1</v>
      </c>
      <c r="S998" s="12" t="s">
        <v>5451</v>
      </c>
      <c r="T998" s="11">
        <v>20221</v>
      </c>
      <c r="U998" s="11" t="s">
        <v>4009</v>
      </c>
      <c r="V998" s="5">
        <f>IF(ActividadesCom[[#This Row],[NIVEL 3]]&lt;&gt;0,VLOOKUP(ActividadesCom[[#This Row],[NIVEL 3]],Catálogo!A:B,2,FALSE),"")</f>
        <v>3</v>
      </c>
      <c r="W998" s="11">
        <v>1</v>
      </c>
      <c r="X998" s="6" t="s">
        <v>47</v>
      </c>
      <c r="Y998" s="5">
        <v>20191</v>
      </c>
      <c r="Z998" s="5" t="s">
        <v>4010</v>
      </c>
      <c r="AA998" s="5">
        <f>IF(ActividadesCom[[#This Row],[NIVEL 4]]&lt;&gt;0,VLOOKUP(ActividadesCom[[#This Row],[NIVEL 4]],Catálogo!A:B,2,FALSE),"")</f>
        <v>2</v>
      </c>
      <c r="AB998" s="5">
        <v>1</v>
      </c>
      <c r="AC998" s="6" t="s">
        <v>31</v>
      </c>
      <c r="AD998" s="5">
        <v>20181</v>
      </c>
      <c r="AE998" s="5" t="s">
        <v>4008</v>
      </c>
      <c r="AF998" s="5">
        <f>IF(ActividadesCom[[#This Row],[NIVEL 5]]&lt;&gt;0,VLOOKUP(ActividadesCom[[#This Row],[NIVEL 5]],Catálogo!A:B,2,FALSE),"")</f>
        <v>4</v>
      </c>
      <c r="AG998" s="5">
        <v>1</v>
      </c>
      <c r="AH998" s="2"/>
      <c r="AI998" s="2"/>
    </row>
    <row r="999" spans="1:35" ht="30" hidden="1" customHeight="1" x14ac:dyDescent="0.25">
      <c r="A999" s="7">
        <v>15470217</v>
      </c>
      <c r="B999" s="97" t="str">
        <f>VLOOKUP(ActividadesCom[[#This Row],[NO. DE CONTROL]],'LISTADO ESTUDIANTES'!A:C,3,FALSE)</f>
        <v>UC CAN JAVIER JESUS</v>
      </c>
      <c r="C999" s="97" t="str">
        <f>VLOOKUP(ActividadesCom[[#This Row],[NO. DE CONTROL]],'LISTADO ESTUDIANTES'!A:B,2,FALSE)</f>
        <v>INGENIERIA INDUSTRIAL</v>
      </c>
      <c r="D999" s="18" t="str">
        <f>VLOOKUP(ActividadesCom[[#This Row],[NO. DE CONTROL]],'LISTADO ESTUDIANTES'!A:D,4,FALSE)</f>
        <v>BAJA</v>
      </c>
      <c r="E999" s="5">
        <f>SUM(ActividadesCom[[#This Row],[CRÉD. 1]],ActividadesCom[[#This Row],[CRÉD. 2]],ActividadesCom[[#This Row],[CRÉD. 3]],ActividadesCom[[#This Row],[CRÉD. 4]],ActividadesCom[[#This Row],[CRÉD. 5]])</f>
        <v>0</v>
      </c>
      <c r="F999" s="17" t="str">
        <f>IF(ActividadesCom[[#This Row],[ÚLTIMO SEMESTRE CON CRÉDITOS]]&gt;0,ROUND(AVERAGE(ActividadesCom[[#This Row],[VALOR NIVEL 5]],ActividadesCom[[#This Row],[VALOR NIVEL 4]],ActividadesCom[[#This Row],[VALOR NIVEL 3]],ActividadesCom[[#This Row],[VALOR NIVEL 2]],ActividadesCom[[#This Row],[VALOR NIVEL 1]]),0),"")</f>
        <v/>
      </c>
      <c r="G999" s="5" t="str">
        <f>IF(ActividadesCom[[#This Row],[PROMEDIO]]="","",IF(ActividadesCom[[#This Row],[PROMEDIO]]&gt;=4,"EXCELENTE",IF(ActividadesCom[[#This Row],[PROMEDIO]]&gt;=3,"NOTABLE",IF(ActividadesCom[[#This Row],[PROMEDIO]]&gt;=2,"BUENO",IF(ActividadesCom[[#This Row],[PROMEDIO]]=1,"SUFICIENTE","")))))</f>
        <v/>
      </c>
      <c r="H999" s="5">
        <f>MAX(ActividadesCom[[#This Row],[PERÍODO 1]],ActividadesCom[[#This Row],[PERÍODO 2]],ActividadesCom[[#This Row],[PERÍODO 3]],ActividadesCom[[#This Row],[PERÍODO 4]],ActividadesCom[[#This Row],[PERÍODO 5]])</f>
        <v>0</v>
      </c>
      <c r="I999" s="10"/>
      <c r="J999" s="5"/>
      <c r="K999" s="5"/>
      <c r="L999" s="5" t="str">
        <f>IF(ActividadesCom[[#This Row],[NIVEL 1]]&lt;&gt;0,VLOOKUP(ActividadesCom[[#This Row],[NIVEL 1]],Catálogo!A:B,2,FALSE),"")</f>
        <v/>
      </c>
      <c r="M999" s="5"/>
      <c r="N999" s="6"/>
      <c r="O999" s="5"/>
      <c r="P999" s="5"/>
      <c r="Q999" s="5" t="str">
        <f>IF(ActividadesCom[[#This Row],[NIVEL 2]]&lt;&gt;0,VLOOKUP(ActividadesCom[[#This Row],[NIVEL 2]],Catálogo!A:B,2,FALSE),"")</f>
        <v/>
      </c>
      <c r="R999" s="5"/>
      <c r="S999" s="6"/>
      <c r="T999" s="5"/>
      <c r="U999" s="5"/>
      <c r="V999" s="5" t="str">
        <f>IF(ActividadesCom[[#This Row],[NIVEL 3]]&lt;&gt;0,VLOOKUP(ActividadesCom[[#This Row],[NIVEL 3]],Catálogo!A:B,2,FALSE),"")</f>
        <v/>
      </c>
      <c r="W999" s="5"/>
      <c r="X999" s="6"/>
      <c r="Y999" s="5"/>
      <c r="Z999" s="5"/>
      <c r="AA999" s="5" t="str">
        <f>IF(ActividadesCom[[#This Row],[NIVEL 4]]&lt;&gt;0,VLOOKUP(ActividadesCom[[#This Row],[NIVEL 4]],Catálogo!A:B,2,FALSE),"")</f>
        <v/>
      </c>
      <c r="AB999" s="5"/>
      <c r="AC999" s="6"/>
      <c r="AD999" s="5"/>
      <c r="AE999" s="5"/>
      <c r="AF999" s="5" t="str">
        <f>IF(ActividadesCom[[#This Row],[NIVEL 5]]&lt;&gt;0,VLOOKUP(ActividadesCom[[#This Row],[NIVEL 5]],Catálogo!A:B,2,FALSE),"")</f>
        <v/>
      </c>
      <c r="AG999" s="5"/>
      <c r="AH999" s="2"/>
      <c r="AI999" s="2"/>
    </row>
    <row r="1000" spans="1:35" s="24" customFormat="1" ht="30" hidden="1" customHeight="1" x14ac:dyDescent="0.25">
      <c r="A1000" s="7">
        <v>15470218</v>
      </c>
      <c r="B1000" s="97" t="str">
        <f>VLOOKUP(ActividadesCom[[#This Row],[NO. DE CONTROL]],'LISTADO ESTUDIANTES'!A:C,3,FALSE)</f>
        <v>QUINTANA ESTRELLA ALBERT DEL JESUS</v>
      </c>
      <c r="C1000" s="97" t="str">
        <f>VLOOKUP(ActividadesCom[[#This Row],[NO. DE CONTROL]],'LISTADO ESTUDIANTES'!A:B,2,FALSE)</f>
        <v>INGENIERIA MECANICA</v>
      </c>
      <c r="D1000" s="18" t="str">
        <f>VLOOKUP(ActividadesCom[[#This Row],[NO. DE CONTROL]],'LISTADO ESTUDIANTES'!A:D,4,FALSE)</f>
        <v>EGRESADO(A)</v>
      </c>
      <c r="E1000" s="5">
        <f>SUM(ActividadesCom[[#This Row],[CRÉD. 1]],ActividadesCom[[#This Row],[CRÉD. 2]],ActividadesCom[[#This Row],[CRÉD. 3]],ActividadesCom[[#This Row],[CRÉD. 4]],ActividadesCom[[#This Row],[CRÉD. 5]])</f>
        <v>5</v>
      </c>
      <c r="F1000" s="5">
        <f>IF(ActividadesCom[[#This Row],[ÚLTIMO SEMESTRE CON CRÉDITOS]]&gt;0,ROUND(AVERAGE(ActividadesCom[[#This Row],[VALOR NIVEL 5]],ActividadesCom[[#This Row],[VALOR NIVEL 4]],ActividadesCom[[#This Row],[VALOR NIVEL 3]],ActividadesCom[[#This Row],[VALOR NIVEL 2]],ActividadesCom[[#This Row],[VALOR NIVEL 1]]),0),"")</f>
        <v>2</v>
      </c>
      <c r="G1000" s="5" t="str">
        <f>IF(ActividadesCom[[#This Row],[PROMEDIO]]="","",IF(ActividadesCom[[#This Row],[PROMEDIO]]&gt;=4,"EXCELENTE",IF(ActividadesCom[[#This Row],[PROMEDIO]]&gt;=3,"NOTABLE",IF(ActividadesCom[[#This Row],[PROMEDIO]]&gt;=2,"BUENO",IF(ActividadesCom[[#This Row],[PROMEDIO]]=1,"SUFICIENTE","")))))</f>
        <v>BUENO</v>
      </c>
      <c r="H1000" s="5">
        <f>MAX(ActividadesCom[[#This Row],[PERÍODO 1]],ActividadesCom[[#This Row],[PERÍODO 2]],ActividadesCom[[#This Row],[PERÍODO 3]],ActividadesCom[[#This Row],[PERÍODO 4]],ActividadesCom[[#This Row],[PERÍODO 5]])</f>
        <v>20191</v>
      </c>
      <c r="I1000" s="6" t="s">
        <v>937</v>
      </c>
      <c r="J1000" s="5">
        <v>20153</v>
      </c>
      <c r="K1000" s="5" t="s">
        <v>4010</v>
      </c>
      <c r="L1000" s="5">
        <f>IF(ActividadesCom[[#This Row],[NIVEL 1]]&lt;&gt;0,VLOOKUP(ActividadesCom[[#This Row],[NIVEL 1]],Catálogo!A:B,2,FALSE),"")</f>
        <v>2</v>
      </c>
      <c r="M1000" s="5">
        <v>1</v>
      </c>
      <c r="N1000" s="6" t="s">
        <v>955</v>
      </c>
      <c r="O1000" s="5">
        <v>20191</v>
      </c>
      <c r="P1000" s="5" t="s">
        <v>4010</v>
      </c>
      <c r="Q1000" s="5">
        <f>IF(ActividadesCom[[#This Row],[NIVEL 2]]&lt;&gt;0,VLOOKUP(ActividadesCom[[#This Row],[NIVEL 2]],Catálogo!A:B,2,FALSE),"")</f>
        <v>2</v>
      </c>
      <c r="R1000" s="11">
        <v>2</v>
      </c>
      <c r="S1000" s="12"/>
      <c r="T1000" s="11"/>
      <c r="U1000" s="11"/>
      <c r="V1000" s="5" t="str">
        <f>IF(ActividadesCom[[#This Row],[NIVEL 3]]&lt;&gt;0,VLOOKUP(ActividadesCom[[#This Row],[NIVEL 3]],Catálogo!A:B,2,FALSE),"")</f>
        <v/>
      </c>
      <c r="W1000" s="11"/>
      <c r="X1000" s="6" t="s">
        <v>23</v>
      </c>
      <c r="Y1000" s="5">
        <v>20173</v>
      </c>
      <c r="Z1000" s="5" t="s">
        <v>4010</v>
      </c>
      <c r="AA1000" s="5">
        <f>IF(ActividadesCom[[#This Row],[NIVEL 4]]&lt;&gt;0,VLOOKUP(ActividadesCom[[#This Row],[NIVEL 4]],Catálogo!A:B,2,FALSE),"")</f>
        <v>2</v>
      </c>
      <c r="AB1000" s="5">
        <v>1</v>
      </c>
      <c r="AC1000" s="6" t="s">
        <v>23</v>
      </c>
      <c r="AD1000" s="5">
        <v>20171</v>
      </c>
      <c r="AE1000" s="5" t="s">
        <v>4010</v>
      </c>
      <c r="AF1000" s="5">
        <f>IF(ActividadesCom[[#This Row],[NIVEL 5]]&lt;&gt;0,VLOOKUP(ActividadesCom[[#This Row],[NIVEL 5]],Catálogo!A:B,2,FALSE),"")</f>
        <v>2</v>
      </c>
      <c r="AG1000" s="5">
        <v>1</v>
      </c>
    </row>
    <row r="1001" spans="1:35" ht="30" hidden="1" customHeight="1" x14ac:dyDescent="0.25">
      <c r="A1001" s="7">
        <v>15470219</v>
      </c>
      <c r="B1001" s="97" t="str">
        <f>VLOOKUP(ActividadesCom[[#This Row],[NO. DE CONTROL]],'LISTADO ESTUDIANTES'!A:C,3,FALSE)</f>
        <v>CASTAÑEDA ROCHA ABDIEL DEL JESUS</v>
      </c>
      <c r="C1001" s="97" t="str">
        <f>VLOOKUP(ActividadesCom[[#This Row],[NO. DE CONTROL]],'LISTADO ESTUDIANTES'!A:B,2,FALSE)</f>
        <v>INGENIERIA EN GESTION EMPRESARIAL</v>
      </c>
      <c r="D1001" s="18" t="str">
        <f>VLOOKUP(ActividadesCom[[#This Row],[NO. DE CONTROL]],'LISTADO ESTUDIANTES'!A:D,4,FALSE)</f>
        <v>BAJA</v>
      </c>
      <c r="E1001" s="5">
        <f>SUM(ActividadesCom[[#This Row],[CRÉD. 1]],ActividadesCom[[#This Row],[CRÉD. 2]],ActividadesCom[[#This Row],[CRÉD. 3]],ActividadesCom[[#This Row],[CRÉD. 4]],ActividadesCom[[#This Row],[CRÉD. 5]])</f>
        <v>0</v>
      </c>
      <c r="F1001" s="17" t="str">
        <f>IF(ActividadesCom[[#This Row],[ÚLTIMO SEMESTRE CON CRÉDITOS]]&gt;0,ROUND(AVERAGE(ActividadesCom[[#This Row],[VALOR NIVEL 5]],ActividadesCom[[#This Row],[VALOR NIVEL 4]],ActividadesCom[[#This Row],[VALOR NIVEL 3]],ActividadesCom[[#This Row],[VALOR NIVEL 2]],ActividadesCom[[#This Row],[VALOR NIVEL 1]]),0),"")</f>
        <v/>
      </c>
      <c r="G1001" s="5" t="str">
        <f>IF(ActividadesCom[[#This Row],[PROMEDIO]]="","",IF(ActividadesCom[[#This Row],[PROMEDIO]]&gt;=4,"EXCELENTE",IF(ActividadesCom[[#This Row],[PROMEDIO]]&gt;=3,"NOTABLE",IF(ActividadesCom[[#This Row],[PROMEDIO]]&gt;=2,"BUENO",IF(ActividadesCom[[#This Row],[PROMEDIO]]=1,"SUFICIENTE","")))))</f>
        <v/>
      </c>
      <c r="H1001" s="5">
        <f>MAX(ActividadesCom[[#This Row],[PERÍODO 1]],ActividadesCom[[#This Row],[PERÍODO 2]],ActividadesCom[[#This Row],[PERÍODO 3]],ActividadesCom[[#This Row],[PERÍODO 4]],ActividadesCom[[#This Row],[PERÍODO 5]])</f>
        <v>0</v>
      </c>
      <c r="I1001" s="10"/>
      <c r="J1001" s="5"/>
      <c r="K1001" s="5"/>
      <c r="L1001" s="5" t="str">
        <f>IF(ActividadesCom[[#This Row],[NIVEL 1]]&lt;&gt;0,VLOOKUP(ActividadesCom[[#This Row],[NIVEL 1]],Catálogo!A:B,2,FALSE),"")</f>
        <v/>
      </c>
      <c r="M1001" s="5"/>
      <c r="N1001" s="6"/>
      <c r="O1001" s="5"/>
      <c r="P1001" s="5"/>
      <c r="Q1001" s="5" t="str">
        <f>IF(ActividadesCom[[#This Row],[NIVEL 2]]&lt;&gt;0,VLOOKUP(ActividadesCom[[#This Row],[NIVEL 2]],Catálogo!A:B,2,FALSE),"")</f>
        <v/>
      </c>
      <c r="R1001" s="5"/>
      <c r="S1001" s="6"/>
      <c r="T1001" s="5"/>
      <c r="U1001" s="5"/>
      <c r="V1001" s="5" t="str">
        <f>IF(ActividadesCom[[#This Row],[NIVEL 3]]&lt;&gt;0,VLOOKUP(ActividadesCom[[#This Row],[NIVEL 3]],Catálogo!A:B,2,FALSE),"")</f>
        <v/>
      </c>
      <c r="W1001" s="5"/>
      <c r="X1001" s="6"/>
      <c r="Y1001" s="5"/>
      <c r="Z1001" s="5"/>
      <c r="AA1001" s="5" t="str">
        <f>IF(ActividadesCom[[#This Row],[NIVEL 4]]&lt;&gt;0,VLOOKUP(ActividadesCom[[#This Row],[NIVEL 4]],Catálogo!A:B,2,FALSE),"")</f>
        <v/>
      </c>
      <c r="AB1001" s="5"/>
      <c r="AC1001" s="6"/>
      <c r="AD1001" s="5"/>
      <c r="AE1001" s="5"/>
      <c r="AF1001" s="5" t="str">
        <f>IF(ActividadesCom[[#This Row],[NIVEL 5]]&lt;&gt;0,VLOOKUP(ActividadesCom[[#This Row],[NIVEL 5]],Catálogo!A:B,2,FALSE),"")</f>
        <v/>
      </c>
      <c r="AG1001" s="5"/>
      <c r="AH1001" s="2"/>
      <c r="AI1001" s="2"/>
    </row>
    <row r="1002" spans="1:35" s="24" customFormat="1" ht="30" hidden="1" customHeight="1" x14ac:dyDescent="0.25">
      <c r="A1002" s="7">
        <v>15470220</v>
      </c>
      <c r="B1002" s="97" t="str">
        <f>VLOOKUP(ActividadesCom[[#This Row],[NO. DE CONTROL]],'LISTADO ESTUDIANTES'!A:C,3,FALSE)</f>
        <v>PECH AKE JOSE ANGEL</v>
      </c>
      <c r="C1002" s="97" t="str">
        <f>VLOOKUP(ActividadesCom[[#This Row],[NO. DE CONTROL]],'LISTADO ESTUDIANTES'!A:B,2,FALSE)</f>
        <v>INGENIERIA EN GESTION EMPRESARIAL</v>
      </c>
      <c r="D1002" s="18" t="str">
        <f>VLOOKUP(ActividadesCom[[#This Row],[NO. DE CONTROL]],'LISTADO ESTUDIANTES'!A:D,4,FALSE)</f>
        <v>BAJA</v>
      </c>
      <c r="E1002" s="5">
        <f>SUM(ActividadesCom[[#This Row],[CRÉD. 1]],ActividadesCom[[#This Row],[CRÉD. 2]],ActividadesCom[[#This Row],[CRÉD. 3]],ActividadesCom[[#This Row],[CRÉD. 4]],ActividadesCom[[#This Row],[CRÉD. 5]])</f>
        <v>5</v>
      </c>
      <c r="F1002" s="5">
        <f>IF(ActividadesCom[[#This Row],[ÚLTIMO SEMESTRE CON CRÉDITOS]]&gt;0,ROUND(AVERAGE(ActividadesCom[[#This Row],[VALOR NIVEL 5]],ActividadesCom[[#This Row],[VALOR NIVEL 4]],ActividadesCom[[#This Row],[VALOR NIVEL 3]],ActividadesCom[[#This Row],[VALOR NIVEL 2]],ActividadesCom[[#This Row],[VALOR NIVEL 1]]),0),"")</f>
        <v>2</v>
      </c>
      <c r="G1002" s="5" t="str">
        <f>IF(ActividadesCom[[#This Row],[PROMEDIO]]="","",IF(ActividadesCom[[#This Row],[PROMEDIO]]&gt;=4,"EXCELENTE",IF(ActividadesCom[[#This Row],[PROMEDIO]]&gt;=3,"NOTABLE",IF(ActividadesCom[[#This Row],[PROMEDIO]]&gt;=2,"BUENO",IF(ActividadesCom[[#This Row],[PROMEDIO]]=1,"SUFICIENTE","")))))</f>
        <v>BUENO</v>
      </c>
      <c r="H1002" s="5">
        <f>MAX(ActividadesCom[[#This Row],[PERÍODO 1]],ActividadesCom[[#This Row],[PERÍODO 2]],ActividadesCom[[#This Row],[PERÍODO 3]],ActividadesCom[[#This Row],[PERÍODO 4]],ActividadesCom[[#This Row],[PERÍODO 5]])</f>
        <v>20183</v>
      </c>
      <c r="I1002" s="10" t="s">
        <v>111</v>
      </c>
      <c r="J1002" s="5">
        <v>20153</v>
      </c>
      <c r="K1002" s="5" t="s">
        <v>4010</v>
      </c>
      <c r="L1002" s="5">
        <f>IF(ActividadesCom[[#This Row],[NIVEL 1]]&lt;&gt;0,VLOOKUP(ActividadesCom[[#This Row],[NIVEL 1]],Catálogo!A:B,2,FALSE),"")</f>
        <v>2</v>
      </c>
      <c r="M1002" s="5">
        <v>1</v>
      </c>
      <c r="N1002" s="6" t="s">
        <v>111</v>
      </c>
      <c r="O1002" s="5">
        <v>20171</v>
      </c>
      <c r="P1002" s="5" t="s">
        <v>4010</v>
      </c>
      <c r="Q1002" s="5">
        <f>IF(ActividadesCom[[#This Row],[NIVEL 2]]&lt;&gt;0,VLOOKUP(ActividadesCom[[#This Row],[NIVEL 2]],Catálogo!A:B,2,FALSE),"")</f>
        <v>2</v>
      </c>
      <c r="R1002" s="5">
        <v>1</v>
      </c>
      <c r="S1002" s="6" t="s">
        <v>938</v>
      </c>
      <c r="T1002" s="5">
        <v>20183</v>
      </c>
      <c r="U1002" s="5" t="s">
        <v>4010</v>
      </c>
      <c r="V1002" s="5">
        <f>IF(ActividadesCom[[#This Row],[NIVEL 3]]&lt;&gt;0,VLOOKUP(ActividadesCom[[#This Row],[NIVEL 3]],Catálogo!A:B,2,FALSE),"")</f>
        <v>2</v>
      </c>
      <c r="W1002" s="5">
        <v>1</v>
      </c>
      <c r="X1002" s="6" t="s">
        <v>23</v>
      </c>
      <c r="Y1002" s="5">
        <v>20173</v>
      </c>
      <c r="Z1002" s="5" t="s">
        <v>4010</v>
      </c>
      <c r="AA1002" s="5">
        <f>IF(ActividadesCom[[#This Row],[NIVEL 4]]&lt;&gt;0,VLOOKUP(ActividadesCom[[#This Row],[NIVEL 4]],Catálogo!A:B,2,FALSE),"")</f>
        <v>2</v>
      </c>
      <c r="AB1002" s="5">
        <v>1</v>
      </c>
      <c r="AC1002" s="6" t="s">
        <v>23</v>
      </c>
      <c r="AD1002" s="5">
        <v>20171</v>
      </c>
      <c r="AE1002" s="5" t="s">
        <v>4010</v>
      </c>
      <c r="AF1002" s="5">
        <f>IF(ActividadesCom[[#This Row],[NIVEL 5]]&lt;&gt;0,VLOOKUP(ActividadesCom[[#This Row],[NIVEL 5]],Catálogo!A:B,2,FALSE),"")</f>
        <v>2</v>
      </c>
      <c r="AG1002" s="5">
        <v>1</v>
      </c>
    </row>
    <row r="1003" spans="1:35" ht="30" hidden="1" customHeight="1" x14ac:dyDescent="0.25">
      <c r="A1003" s="7">
        <v>15470221</v>
      </c>
      <c r="B1003" s="97" t="str">
        <f>VLOOKUP(ActividadesCom[[#This Row],[NO. DE CONTROL]],'LISTADO ESTUDIANTES'!A:C,3,FALSE)</f>
        <v>REBOLLEDO CRUZ ANEL KARINA</v>
      </c>
      <c r="C1003" s="97" t="str">
        <f>VLOOKUP(ActividadesCom[[#This Row],[NO. DE CONTROL]],'LISTADO ESTUDIANTES'!A:B,2,FALSE)</f>
        <v>INGENIERIA EN GESTION EMPRESARIAL</v>
      </c>
      <c r="D1003" s="18" t="str">
        <f>VLOOKUP(ActividadesCom[[#This Row],[NO. DE CONTROL]],'LISTADO ESTUDIANTES'!A:D,4,FALSE)</f>
        <v>BAJA</v>
      </c>
      <c r="E1003" s="5">
        <f>SUM(ActividadesCom[[#This Row],[CRÉD. 1]],ActividadesCom[[#This Row],[CRÉD. 2]],ActividadesCom[[#This Row],[CRÉD. 3]],ActividadesCom[[#This Row],[CRÉD. 4]],ActividadesCom[[#This Row],[CRÉD. 5]])</f>
        <v>0</v>
      </c>
      <c r="F1003" s="17" t="str">
        <f>IF(ActividadesCom[[#This Row],[ÚLTIMO SEMESTRE CON CRÉDITOS]]&gt;0,ROUND(AVERAGE(ActividadesCom[[#This Row],[VALOR NIVEL 5]],ActividadesCom[[#This Row],[VALOR NIVEL 4]],ActividadesCom[[#This Row],[VALOR NIVEL 3]],ActividadesCom[[#This Row],[VALOR NIVEL 2]],ActividadesCom[[#This Row],[VALOR NIVEL 1]]),0),"")</f>
        <v/>
      </c>
      <c r="G1003" s="5" t="str">
        <f>IF(ActividadesCom[[#This Row],[PROMEDIO]]="","",IF(ActividadesCom[[#This Row],[PROMEDIO]]&gt;=4,"EXCELENTE",IF(ActividadesCom[[#This Row],[PROMEDIO]]&gt;=3,"NOTABLE",IF(ActividadesCom[[#This Row],[PROMEDIO]]&gt;=2,"BUENO",IF(ActividadesCom[[#This Row],[PROMEDIO]]=1,"SUFICIENTE","")))))</f>
        <v/>
      </c>
      <c r="H1003" s="5">
        <f>MAX(ActividadesCom[[#This Row],[PERÍODO 1]],ActividadesCom[[#This Row],[PERÍODO 2]],ActividadesCom[[#This Row],[PERÍODO 3]],ActividadesCom[[#This Row],[PERÍODO 4]],ActividadesCom[[#This Row],[PERÍODO 5]])</f>
        <v>0</v>
      </c>
      <c r="I1003" s="10"/>
      <c r="J1003" s="5"/>
      <c r="K1003" s="5"/>
      <c r="L1003" s="5" t="str">
        <f>IF(ActividadesCom[[#This Row],[NIVEL 1]]&lt;&gt;0,VLOOKUP(ActividadesCom[[#This Row],[NIVEL 1]],Catálogo!A:B,2,FALSE),"")</f>
        <v/>
      </c>
      <c r="M1003" s="5"/>
      <c r="N1003" s="6"/>
      <c r="O1003" s="5"/>
      <c r="P1003" s="5"/>
      <c r="Q1003" s="5" t="str">
        <f>IF(ActividadesCom[[#This Row],[NIVEL 2]]&lt;&gt;0,VLOOKUP(ActividadesCom[[#This Row],[NIVEL 2]],Catálogo!A:B,2,FALSE),"")</f>
        <v/>
      </c>
      <c r="R1003" s="5"/>
      <c r="S1003" s="6"/>
      <c r="T1003" s="5"/>
      <c r="U1003" s="5"/>
      <c r="V1003" s="5" t="str">
        <f>IF(ActividadesCom[[#This Row],[NIVEL 3]]&lt;&gt;0,VLOOKUP(ActividadesCom[[#This Row],[NIVEL 3]],Catálogo!A:B,2,FALSE),"")</f>
        <v/>
      </c>
      <c r="W1003" s="5"/>
      <c r="X1003" s="6"/>
      <c r="Y1003" s="5"/>
      <c r="Z1003" s="5"/>
      <c r="AA1003" s="5" t="str">
        <f>IF(ActividadesCom[[#This Row],[NIVEL 4]]&lt;&gt;0,VLOOKUP(ActividadesCom[[#This Row],[NIVEL 4]],Catálogo!A:B,2,FALSE),"")</f>
        <v/>
      </c>
      <c r="AB1003" s="5"/>
      <c r="AC1003" s="6"/>
      <c r="AD1003" s="5"/>
      <c r="AE1003" s="5"/>
      <c r="AF1003" s="5" t="str">
        <f>IF(ActividadesCom[[#This Row],[NIVEL 5]]&lt;&gt;0,VLOOKUP(ActividadesCom[[#This Row],[NIVEL 5]],Catálogo!A:B,2,FALSE),"")</f>
        <v/>
      </c>
      <c r="AG1003" s="5"/>
      <c r="AH1003" s="2"/>
      <c r="AI1003" s="2"/>
    </row>
    <row r="1004" spans="1:35" ht="30" hidden="1" customHeight="1" x14ac:dyDescent="0.25">
      <c r="A1004" s="7">
        <v>15470222</v>
      </c>
      <c r="B1004" s="97" t="str">
        <f>VLOOKUP(ActividadesCom[[#This Row],[NO. DE CONTROL]],'LISTADO ESTUDIANTES'!A:C,3,FALSE)</f>
        <v>RENDIS CHE ABRAHAM EDUARDO</v>
      </c>
      <c r="C1004" s="97" t="str">
        <f>VLOOKUP(ActividadesCom[[#This Row],[NO. DE CONTROL]],'LISTADO ESTUDIANTES'!A:B,2,FALSE)</f>
        <v>INGENIERIA EN GESTION EMPRESARIAL</v>
      </c>
      <c r="D1004" s="18" t="str">
        <f>VLOOKUP(ActividadesCom[[#This Row],[NO. DE CONTROL]],'LISTADO ESTUDIANTES'!A:D,4,FALSE)</f>
        <v>BAJA</v>
      </c>
      <c r="E1004" s="5">
        <f>SUM(ActividadesCom[[#This Row],[CRÉD. 1]],ActividadesCom[[#This Row],[CRÉD. 2]],ActividadesCom[[#This Row],[CRÉD. 3]],ActividadesCom[[#This Row],[CRÉD. 4]],ActividadesCom[[#This Row],[CRÉD. 5]])</f>
        <v>5</v>
      </c>
      <c r="F1004" s="17">
        <f>IF(ActividadesCom[[#This Row],[ÚLTIMO SEMESTRE CON CRÉDITOS]]&gt;0,ROUND(AVERAGE(ActividadesCom[[#This Row],[VALOR NIVEL 5]],ActividadesCom[[#This Row],[VALOR NIVEL 4]],ActividadesCom[[#This Row],[VALOR NIVEL 3]],ActividadesCom[[#This Row],[VALOR NIVEL 2]],ActividadesCom[[#This Row],[VALOR NIVEL 1]]),0),"")</f>
        <v>3</v>
      </c>
      <c r="G1004" s="5" t="str">
        <f>IF(ActividadesCom[[#This Row],[PROMEDIO]]="","",IF(ActividadesCom[[#This Row],[PROMEDIO]]&gt;=4,"EXCELENTE",IF(ActividadesCom[[#This Row],[PROMEDIO]]&gt;=3,"NOTABLE",IF(ActividadesCom[[#This Row],[PROMEDIO]]&gt;=2,"BUENO",IF(ActividadesCom[[#This Row],[PROMEDIO]]=1,"SUFICIENTE","")))))</f>
        <v>NOTABLE</v>
      </c>
      <c r="H1004" s="5">
        <f>MAX(ActividadesCom[[#This Row],[PERÍODO 1]],ActividadesCom[[#This Row],[PERÍODO 2]],ActividadesCom[[#This Row],[PERÍODO 3]],ActividadesCom[[#This Row],[PERÍODO 4]],ActividadesCom[[#This Row],[PERÍODO 5]])</f>
        <v>20203</v>
      </c>
      <c r="I1004" s="10" t="s">
        <v>111</v>
      </c>
      <c r="J1004" s="5">
        <v>20153</v>
      </c>
      <c r="K1004" s="5" t="s">
        <v>4010</v>
      </c>
      <c r="L1004" s="5">
        <f>IF(ActividadesCom[[#This Row],[NIVEL 1]]&lt;&gt;0,VLOOKUP(ActividadesCom[[#This Row],[NIVEL 1]],Catálogo!A:B,2,FALSE),"")</f>
        <v>2</v>
      </c>
      <c r="M1004" s="5">
        <v>1</v>
      </c>
      <c r="N1004" s="6" t="s">
        <v>4123</v>
      </c>
      <c r="O1004" s="5">
        <v>20203</v>
      </c>
      <c r="P1004" s="5" t="s">
        <v>4010</v>
      </c>
      <c r="Q1004" s="5">
        <f>IF(ActividadesCom[[#This Row],[NIVEL 2]]&lt;&gt;0,VLOOKUP(ActividadesCom[[#This Row],[NIVEL 2]],Catálogo!A:B,2,FALSE),"")</f>
        <v>2</v>
      </c>
      <c r="R1004" s="5">
        <v>1</v>
      </c>
      <c r="S1004" s="6" t="s">
        <v>4153</v>
      </c>
      <c r="T1004" s="5">
        <v>20203</v>
      </c>
      <c r="U1004" s="5" t="s">
        <v>4008</v>
      </c>
      <c r="V1004" s="5">
        <f>IF(ActividadesCom[[#This Row],[NIVEL 3]]&lt;&gt;0,VLOOKUP(ActividadesCom[[#This Row],[NIVEL 3]],Catálogo!A:B,2,FALSE),"")</f>
        <v>4</v>
      </c>
      <c r="W1004" s="5">
        <v>1</v>
      </c>
      <c r="X1004" s="9" t="s">
        <v>31</v>
      </c>
      <c r="Y1004" s="8">
        <v>20193</v>
      </c>
      <c r="Z1004" s="8" t="s">
        <v>4009</v>
      </c>
      <c r="AA1004" s="5">
        <f>IF(ActividadesCom[[#This Row],[NIVEL 4]]&lt;&gt;0,VLOOKUP(ActividadesCom[[#This Row],[NIVEL 4]],Catálogo!A:B,2,FALSE),"")</f>
        <v>3</v>
      </c>
      <c r="AB1004" s="8">
        <v>1</v>
      </c>
      <c r="AC1004" s="6" t="s">
        <v>12</v>
      </c>
      <c r="AD1004" s="5">
        <v>20183</v>
      </c>
      <c r="AE1004" s="5" t="s">
        <v>4009</v>
      </c>
      <c r="AF1004" s="5">
        <f>IF(ActividadesCom[[#This Row],[NIVEL 5]]&lt;&gt;0,VLOOKUP(ActividadesCom[[#This Row],[NIVEL 5]],Catálogo!A:B,2,FALSE),"")</f>
        <v>3</v>
      </c>
      <c r="AG1004" s="5">
        <v>1</v>
      </c>
      <c r="AH1004" s="2"/>
      <c r="AI1004" s="2"/>
    </row>
    <row r="1005" spans="1:35" s="24" customFormat="1" ht="30" hidden="1" customHeight="1" x14ac:dyDescent="0.25">
      <c r="A1005" s="7">
        <v>15470223</v>
      </c>
      <c r="B1005" s="97" t="str">
        <f>VLOOKUP(ActividadesCom[[#This Row],[NO. DE CONTROL]],'LISTADO ESTUDIANTES'!A:C,3,FALSE)</f>
        <v>LOPEZ JIMENEZ JAVIER</v>
      </c>
      <c r="C1005" s="97" t="str">
        <f>VLOOKUP(ActividadesCom[[#This Row],[NO. DE CONTROL]],'LISTADO ESTUDIANTES'!A:B,2,FALSE)</f>
        <v>INGENIERIA EN GESTION EMPRESARIAL</v>
      </c>
      <c r="D1005" s="18" t="str">
        <f>VLOOKUP(ActividadesCom[[#This Row],[NO. DE CONTROL]],'LISTADO ESTUDIANTES'!A:D,4,FALSE)</f>
        <v>EGRESADO(A)</v>
      </c>
      <c r="E1005" s="5">
        <f>SUM(ActividadesCom[[#This Row],[CRÉD. 1]],ActividadesCom[[#This Row],[CRÉD. 2]],ActividadesCom[[#This Row],[CRÉD. 3]],ActividadesCom[[#This Row],[CRÉD. 4]],ActividadesCom[[#This Row],[CRÉD. 5]])</f>
        <v>5</v>
      </c>
      <c r="F1005" s="5">
        <f>IF(ActividadesCom[[#This Row],[ÚLTIMO SEMESTRE CON CRÉDITOS]]&gt;0,ROUND(AVERAGE(ActividadesCom[[#This Row],[VALOR NIVEL 5]],ActividadesCom[[#This Row],[VALOR NIVEL 4]],ActividadesCom[[#This Row],[VALOR NIVEL 3]],ActividadesCom[[#This Row],[VALOR NIVEL 2]],ActividadesCom[[#This Row],[VALOR NIVEL 1]]),0),"")</f>
        <v>2</v>
      </c>
      <c r="G1005" s="5" t="str">
        <f>IF(ActividadesCom[[#This Row],[PROMEDIO]]="","",IF(ActividadesCom[[#This Row],[PROMEDIO]]&gt;=4,"EXCELENTE",IF(ActividadesCom[[#This Row],[PROMEDIO]]&gt;=3,"NOTABLE",IF(ActividadesCom[[#This Row],[PROMEDIO]]&gt;=2,"BUENO",IF(ActividadesCom[[#This Row],[PROMEDIO]]=1,"SUFICIENTE","")))))</f>
        <v>BUENO</v>
      </c>
      <c r="H1005" s="5">
        <f>MAX(ActividadesCom[[#This Row],[PERÍODO 1]],ActividadesCom[[#This Row],[PERÍODO 2]],ActividadesCom[[#This Row],[PERÍODO 3]],ActividadesCom[[#This Row],[PERÍODO 4]],ActividadesCom[[#This Row],[PERÍODO 5]])</f>
        <v>20183</v>
      </c>
      <c r="I1005" s="10" t="s">
        <v>111</v>
      </c>
      <c r="J1005" s="5">
        <v>20153</v>
      </c>
      <c r="K1005" s="5" t="s">
        <v>4010</v>
      </c>
      <c r="L1005" s="5">
        <f>IF(ActividadesCom[[#This Row],[NIVEL 1]]&lt;&gt;0,VLOOKUP(ActividadesCom[[#This Row],[NIVEL 1]],Catálogo!A:B,2,FALSE),"")</f>
        <v>2</v>
      </c>
      <c r="M1005" s="5">
        <v>1</v>
      </c>
      <c r="N1005" s="6" t="s">
        <v>111</v>
      </c>
      <c r="O1005" s="5">
        <v>20171</v>
      </c>
      <c r="P1005" s="5" t="s">
        <v>4010</v>
      </c>
      <c r="Q1005" s="5">
        <f>IF(ActividadesCom[[#This Row],[NIVEL 2]]&lt;&gt;0,VLOOKUP(ActividadesCom[[#This Row],[NIVEL 2]],Catálogo!A:B,2,FALSE),"")</f>
        <v>2</v>
      </c>
      <c r="R1005" s="5">
        <v>1</v>
      </c>
      <c r="S1005" s="6" t="s">
        <v>111</v>
      </c>
      <c r="T1005" s="5">
        <v>20161</v>
      </c>
      <c r="U1005" s="5" t="s">
        <v>4010</v>
      </c>
      <c r="V1005" s="5">
        <f>IF(ActividadesCom[[#This Row],[NIVEL 3]]&lt;&gt;0,VLOOKUP(ActividadesCom[[#This Row],[NIVEL 3]],Catálogo!A:B,2,FALSE),"")</f>
        <v>2</v>
      </c>
      <c r="W1005" s="5">
        <v>1</v>
      </c>
      <c r="X1005" s="6" t="s">
        <v>12</v>
      </c>
      <c r="Y1005" s="5">
        <v>20183</v>
      </c>
      <c r="Z1005" s="5" t="s">
        <v>4010</v>
      </c>
      <c r="AA1005" s="5">
        <f>IF(ActividadesCom[[#This Row],[NIVEL 4]]&lt;&gt;0,VLOOKUP(ActividadesCom[[#This Row],[NIVEL 4]],Catálogo!A:B,2,FALSE),"")</f>
        <v>2</v>
      </c>
      <c r="AB1005" s="5">
        <v>1</v>
      </c>
      <c r="AC1005" s="6" t="s">
        <v>615</v>
      </c>
      <c r="AD1005" s="5">
        <v>20181</v>
      </c>
      <c r="AE1005" s="5" t="s">
        <v>4010</v>
      </c>
      <c r="AF1005" s="5">
        <f>IF(ActividadesCom[[#This Row],[NIVEL 5]]&lt;&gt;0,VLOOKUP(ActividadesCom[[#This Row],[NIVEL 5]],Catálogo!A:B,2,FALSE),"")</f>
        <v>2</v>
      </c>
      <c r="AG1005" s="5">
        <v>1</v>
      </c>
    </row>
    <row r="1006" spans="1:35" ht="30" hidden="1" customHeight="1" x14ac:dyDescent="0.25">
      <c r="A1006" s="7">
        <v>15470224</v>
      </c>
      <c r="B1006" s="97" t="str">
        <f>VLOOKUP(ActividadesCom[[#This Row],[NO. DE CONTROL]],'LISTADO ESTUDIANTES'!A:C,3,FALSE)</f>
        <v>AYIL LANDAVERDE BRYANT ALEXIS</v>
      </c>
      <c r="C1006" s="97" t="str">
        <f>VLOOKUP(ActividadesCom[[#This Row],[NO. DE CONTROL]],'LISTADO ESTUDIANTES'!A:B,2,FALSE)</f>
        <v>INGENIERIA MECANICA</v>
      </c>
      <c r="D1006" s="18" t="str">
        <f>VLOOKUP(ActividadesCom[[#This Row],[NO. DE CONTROL]],'LISTADO ESTUDIANTES'!A:D,4,FALSE)</f>
        <v>EGRESADO(A)</v>
      </c>
      <c r="E1006" s="5">
        <f>SUM(ActividadesCom[[#This Row],[CRÉD. 1]],ActividadesCom[[#This Row],[CRÉD. 2]],ActividadesCom[[#This Row],[CRÉD. 3]],ActividadesCom[[#This Row],[CRÉD. 4]],ActividadesCom[[#This Row],[CRÉD. 5]])</f>
        <v>5</v>
      </c>
      <c r="F1006" s="17">
        <f>IF(ActividadesCom[[#This Row],[ÚLTIMO SEMESTRE CON CRÉDITOS]]&gt;0,ROUND(AVERAGE(ActividadesCom[[#This Row],[VALOR NIVEL 5]],ActividadesCom[[#This Row],[VALOR NIVEL 4]],ActividadesCom[[#This Row],[VALOR NIVEL 3]],ActividadesCom[[#This Row],[VALOR NIVEL 2]],ActividadesCom[[#This Row],[VALOR NIVEL 1]]),0),"")</f>
        <v>2</v>
      </c>
      <c r="G1006" s="5" t="str">
        <f>IF(ActividadesCom[[#This Row],[PROMEDIO]]="","",IF(ActividadesCom[[#This Row],[PROMEDIO]]&gt;=4,"EXCELENTE",IF(ActividadesCom[[#This Row],[PROMEDIO]]&gt;=3,"NOTABLE",IF(ActividadesCom[[#This Row],[PROMEDIO]]&gt;=2,"BUENO",IF(ActividadesCom[[#This Row],[PROMEDIO]]=1,"SUFICIENTE","")))))</f>
        <v>BUENO</v>
      </c>
      <c r="H1006" s="5">
        <f>MAX(ActividadesCom[[#This Row],[PERÍODO 1]],ActividadesCom[[#This Row],[PERÍODO 2]],ActividadesCom[[#This Row],[PERÍODO 3]],ActividadesCom[[#This Row],[PERÍODO 4]],ActividadesCom[[#This Row],[PERÍODO 5]])</f>
        <v>20213</v>
      </c>
      <c r="I1006" s="6" t="s">
        <v>4538</v>
      </c>
      <c r="J1006" s="5">
        <v>20213</v>
      </c>
      <c r="K1006" s="5" t="s">
        <v>4009</v>
      </c>
      <c r="L1006" s="5">
        <f>IF(ActividadesCom[[#This Row],[NIVEL 1]]&lt;&gt;0,VLOOKUP(ActividadesCom[[#This Row],[NIVEL 1]],Catálogo!A:B,2,FALSE),"")</f>
        <v>3</v>
      </c>
      <c r="M1006" s="5">
        <v>2</v>
      </c>
      <c r="N1006" s="6" t="s">
        <v>4746</v>
      </c>
      <c r="O1006" s="5">
        <v>20213</v>
      </c>
      <c r="P1006" s="5" t="s">
        <v>4023</v>
      </c>
      <c r="Q1006" s="5">
        <f>IF(ActividadesCom[[#This Row],[NIVEL 2]]&lt;&gt;0,VLOOKUP(ActividadesCom[[#This Row],[NIVEL 2]],Catálogo!A:B,2,FALSE),"")</f>
        <v>1</v>
      </c>
      <c r="R1006" s="11">
        <v>1</v>
      </c>
      <c r="S1006" s="12"/>
      <c r="T1006" s="11"/>
      <c r="U1006" s="11"/>
      <c r="V1006" s="5" t="str">
        <f>IF(ActividadesCom[[#This Row],[NIVEL 3]]&lt;&gt;0,VLOOKUP(ActividadesCom[[#This Row],[NIVEL 3]],Catálogo!A:B,2,FALSE),"")</f>
        <v/>
      </c>
      <c r="W1006" s="11"/>
      <c r="X1006" s="6" t="s">
        <v>615</v>
      </c>
      <c r="Y1006" s="5">
        <v>20211</v>
      </c>
      <c r="Z1006" s="5" t="s">
        <v>4010</v>
      </c>
      <c r="AA1006" s="5">
        <f>IF(ActividadesCom[[#This Row],[NIVEL 4]]&lt;&gt;0,VLOOKUP(ActividadesCom[[#This Row],[NIVEL 4]],Catálogo!A:B,2,FALSE),"")</f>
        <v>2</v>
      </c>
      <c r="AB1006" s="5">
        <v>1</v>
      </c>
      <c r="AC1006" s="6" t="s">
        <v>408</v>
      </c>
      <c r="AD1006" s="5">
        <v>20171</v>
      </c>
      <c r="AE1006" s="5" t="s">
        <v>4010</v>
      </c>
      <c r="AF1006" s="5">
        <f>IF(ActividadesCom[[#This Row],[NIVEL 5]]&lt;&gt;0,VLOOKUP(ActividadesCom[[#This Row],[NIVEL 5]],Catálogo!A:B,2,FALSE),"")</f>
        <v>2</v>
      </c>
      <c r="AG1006" s="5">
        <v>1</v>
      </c>
      <c r="AH1006" s="2"/>
      <c r="AI1006" s="2"/>
    </row>
    <row r="1007" spans="1:35" ht="30" hidden="1" customHeight="1" x14ac:dyDescent="0.25">
      <c r="A1007" s="7">
        <v>15470225</v>
      </c>
      <c r="B1007" s="97" t="str">
        <f>VLOOKUP(ActividadesCom[[#This Row],[NO. DE CONTROL]],'LISTADO ESTUDIANTES'!A:C,3,FALSE)</f>
        <v>DOMINGUEZ MATEO FRANCISCO</v>
      </c>
      <c r="C1007" s="97" t="str">
        <f>VLOOKUP(ActividadesCom[[#This Row],[NO. DE CONTROL]],'LISTADO ESTUDIANTES'!A:B,2,FALSE)</f>
        <v>INGENIERIA EN GESTION EMPRESARIAL</v>
      </c>
      <c r="D1007" s="18" t="str">
        <f>VLOOKUP(ActividadesCom[[#This Row],[NO. DE CONTROL]],'LISTADO ESTUDIANTES'!A:D,4,FALSE)</f>
        <v>BAJA</v>
      </c>
      <c r="E1007" s="5">
        <f>SUM(ActividadesCom[[#This Row],[CRÉD. 1]],ActividadesCom[[#This Row],[CRÉD. 2]],ActividadesCom[[#This Row],[CRÉD. 3]],ActividadesCom[[#This Row],[CRÉD. 4]],ActividadesCom[[#This Row],[CRÉD. 5]])</f>
        <v>3</v>
      </c>
      <c r="F1007" s="17">
        <f>IF(ActividadesCom[[#This Row],[ÚLTIMO SEMESTRE CON CRÉDITOS]]&gt;0,ROUND(AVERAGE(ActividadesCom[[#This Row],[VALOR NIVEL 5]],ActividadesCom[[#This Row],[VALOR NIVEL 4]],ActividadesCom[[#This Row],[VALOR NIVEL 3]],ActividadesCom[[#This Row],[VALOR NIVEL 2]],ActividadesCom[[#This Row],[VALOR NIVEL 1]]),0),"")</f>
        <v>2</v>
      </c>
      <c r="G1007" s="5" t="str">
        <f>IF(ActividadesCom[[#This Row],[PROMEDIO]]="","",IF(ActividadesCom[[#This Row],[PROMEDIO]]&gt;=4,"EXCELENTE",IF(ActividadesCom[[#This Row],[PROMEDIO]]&gt;=3,"NOTABLE",IF(ActividadesCom[[#This Row],[PROMEDIO]]&gt;=2,"BUENO",IF(ActividadesCom[[#This Row],[PROMEDIO]]=1,"SUFICIENTE","")))))</f>
        <v>BUENO</v>
      </c>
      <c r="H1007" s="5">
        <f>MAX(ActividadesCom[[#This Row],[PERÍODO 1]],ActividadesCom[[#This Row],[PERÍODO 2]],ActividadesCom[[#This Row],[PERÍODO 3]],ActividadesCom[[#This Row],[PERÍODO 4]],ActividadesCom[[#This Row],[PERÍODO 5]])</f>
        <v>20171</v>
      </c>
      <c r="I1007" s="10" t="s">
        <v>111</v>
      </c>
      <c r="J1007" s="5">
        <v>20153</v>
      </c>
      <c r="K1007" s="5" t="s">
        <v>4010</v>
      </c>
      <c r="L1007" s="5">
        <f>IF(ActividadesCom[[#This Row],[NIVEL 1]]&lt;&gt;0,VLOOKUP(ActividadesCom[[#This Row],[NIVEL 1]],Catálogo!A:B,2,FALSE),"")</f>
        <v>2</v>
      </c>
      <c r="M1007" s="5">
        <v>1</v>
      </c>
      <c r="N1007" s="6" t="s">
        <v>111</v>
      </c>
      <c r="O1007" s="5">
        <v>20163</v>
      </c>
      <c r="P1007" s="5" t="s">
        <v>4010</v>
      </c>
      <c r="Q1007" s="5">
        <f>IF(ActividadesCom[[#This Row],[NIVEL 2]]&lt;&gt;0,VLOOKUP(ActividadesCom[[#This Row],[NIVEL 2]],Catálogo!A:B,2,FALSE),"")</f>
        <v>2</v>
      </c>
      <c r="R1007" s="5">
        <v>1</v>
      </c>
      <c r="S1007" s="6"/>
      <c r="T1007" s="5"/>
      <c r="U1007" s="5"/>
      <c r="V1007" s="5" t="str">
        <f>IF(ActividadesCom[[#This Row],[NIVEL 3]]&lt;&gt;0,VLOOKUP(ActividadesCom[[#This Row],[NIVEL 3]],Catálogo!A:B,2,FALSE),"")</f>
        <v/>
      </c>
      <c r="W1007" s="5"/>
      <c r="X1007" s="6"/>
      <c r="Y1007" s="5"/>
      <c r="Z1007" s="5"/>
      <c r="AA1007" s="5" t="str">
        <f>IF(ActividadesCom[[#This Row],[NIVEL 4]]&lt;&gt;0,VLOOKUP(ActividadesCom[[#This Row],[NIVEL 4]],Catálogo!A:B,2,FALSE),"")</f>
        <v/>
      </c>
      <c r="AB1007" s="5"/>
      <c r="AC1007" s="6" t="s">
        <v>23</v>
      </c>
      <c r="AD1007" s="5">
        <v>20171</v>
      </c>
      <c r="AE1007" s="5" t="s">
        <v>4011</v>
      </c>
      <c r="AF1007" s="5">
        <f>IF(ActividadesCom[[#This Row],[NIVEL 5]]&lt;&gt;0,VLOOKUP(ActividadesCom[[#This Row],[NIVEL 5]],Catálogo!A:B,2,FALSE),"")</f>
        <v>1</v>
      </c>
      <c r="AG1007" s="5">
        <v>1</v>
      </c>
      <c r="AH1007" s="2"/>
      <c r="AI1007" s="2"/>
    </row>
    <row r="1008" spans="1:35" ht="30" hidden="1" customHeight="1" x14ac:dyDescent="0.25">
      <c r="A1008" s="7">
        <v>15470226</v>
      </c>
      <c r="B1008" s="97" t="str">
        <f>VLOOKUP(ActividadesCom[[#This Row],[NO. DE CONTROL]],'LISTADO ESTUDIANTES'!A:C,3,FALSE)</f>
        <v>PECH CANCHE OSCAR JAVIER</v>
      </c>
      <c r="C1008" s="97" t="str">
        <f>VLOOKUP(ActividadesCom[[#This Row],[NO. DE CONTROL]],'LISTADO ESTUDIANTES'!A:B,2,FALSE)</f>
        <v>INGENIERIA EN GESTION EMPRESARIAL</v>
      </c>
      <c r="D1008" s="18" t="str">
        <f>VLOOKUP(ActividadesCom[[#This Row],[NO. DE CONTROL]],'LISTADO ESTUDIANTES'!A:D,4,FALSE)</f>
        <v>BAJA</v>
      </c>
      <c r="E1008" s="5">
        <f>SUM(ActividadesCom[[#This Row],[CRÉD. 1]],ActividadesCom[[#This Row],[CRÉD. 2]],ActividadesCom[[#This Row],[CRÉD. 3]],ActividadesCom[[#This Row],[CRÉD. 4]],ActividadesCom[[#This Row],[CRÉD. 5]])</f>
        <v>0</v>
      </c>
      <c r="F1008" s="17" t="str">
        <f>IF(ActividadesCom[[#This Row],[ÚLTIMO SEMESTRE CON CRÉDITOS]]&gt;0,ROUND(AVERAGE(ActividadesCom[[#This Row],[VALOR NIVEL 5]],ActividadesCom[[#This Row],[VALOR NIVEL 4]],ActividadesCom[[#This Row],[VALOR NIVEL 3]],ActividadesCom[[#This Row],[VALOR NIVEL 2]],ActividadesCom[[#This Row],[VALOR NIVEL 1]]),0),"")</f>
        <v/>
      </c>
      <c r="G1008" s="5" t="str">
        <f>IF(ActividadesCom[[#This Row],[PROMEDIO]]="","",IF(ActividadesCom[[#This Row],[PROMEDIO]]&gt;=4,"EXCELENTE",IF(ActividadesCom[[#This Row],[PROMEDIO]]&gt;=3,"NOTABLE",IF(ActividadesCom[[#This Row],[PROMEDIO]]&gt;=2,"BUENO",IF(ActividadesCom[[#This Row],[PROMEDIO]]=1,"SUFICIENTE","")))))</f>
        <v/>
      </c>
      <c r="H1008" s="5">
        <f>MAX(ActividadesCom[[#This Row],[PERÍODO 1]],ActividadesCom[[#This Row],[PERÍODO 2]],ActividadesCom[[#This Row],[PERÍODO 3]],ActividadesCom[[#This Row],[PERÍODO 4]],ActividadesCom[[#This Row],[PERÍODO 5]])</f>
        <v>0</v>
      </c>
      <c r="I1008" s="10"/>
      <c r="J1008" s="5"/>
      <c r="K1008" s="5"/>
      <c r="L1008" s="5" t="str">
        <f>IF(ActividadesCom[[#This Row],[NIVEL 1]]&lt;&gt;0,VLOOKUP(ActividadesCom[[#This Row],[NIVEL 1]],Catálogo!A:B,2,FALSE),"")</f>
        <v/>
      </c>
      <c r="M1008" s="5"/>
      <c r="N1008" s="6"/>
      <c r="O1008" s="5"/>
      <c r="P1008" s="5"/>
      <c r="Q1008" s="5" t="str">
        <f>IF(ActividadesCom[[#This Row],[NIVEL 2]]&lt;&gt;0,VLOOKUP(ActividadesCom[[#This Row],[NIVEL 2]],Catálogo!A:B,2,FALSE),"")</f>
        <v/>
      </c>
      <c r="R1008" s="5"/>
      <c r="S1008" s="6"/>
      <c r="T1008" s="5"/>
      <c r="U1008" s="5"/>
      <c r="V1008" s="5" t="str">
        <f>IF(ActividadesCom[[#This Row],[NIVEL 3]]&lt;&gt;0,VLOOKUP(ActividadesCom[[#This Row],[NIVEL 3]],Catálogo!A:B,2,FALSE),"")</f>
        <v/>
      </c>
      <c r="W1008" s="5"/>
      <c r="X1008" s="6"/>
      <c r="Y1008" s="5"/>
      <c r="Z1008" s="5"/>
      <c r="AA1008" s="5" t="str">
        <f>IF(ActividadesCom[[#This Row],[NIVEL 4]]&lt;&gt;0,VLOOKUP(ActividadesCom[[#This Row],[NIVEL 4]],Catálogo!A:B,2,FALSE),"")</f>
        <v/>
      </c>
      <c r="AB1008" s="5"/>
      <c r="AC1008" s="6"/>
      <c r="AD1008" s="5"/>
      <c r="AE1008" s="5"/>
      <c r="AF1008" s="5" t="str">
        <f>IF(ActividadesCom[[#This Row],[NIVEL 5]]&lt;&gt;0,VLOOKUP(ActividadesCom[[#This Row],[NIVEL 5]],Catálogo!A:B,2,FALSE),"")</f>
        <v/>
      </c>
      <c r="AG1008" s="5"/>
      <c r="AH1008" s="2"/>
      <c r="AI1008" s="2"/>
    </row>
    <row r="1009" spans="1:35" s="24" customFormat="1" ht="30" hidden="1" customHeight="1" x14ac:dyDescent="0.25">
      <c r="A1009" s="7">
        <v>15470227</v>
      </c>
      <c r="B1009" s="97" t="str">
        <f>VLOOKUP(ActividadesCom[[#This Row],[NO. DE CONTROL]],'LISTADO ESTUDIANTES'!A:C,3,FALSE)</f>
        <v>GONZALEZ CHAN CARLOS ALBERTO</v>
      </c>
      <c r="C1009" s="97" t="str">
        <f>VLOOKUP(ActividadesCom[[#This Row],[NO. DE CONTROL]],'LISTADO ESTUDIANTES'!A:B,2,FALSE)</f>
        <v>INGENIERIA EN GESTION EMPRESARIAL</v>
      </c>
      <c r="D1009" s="18" t="str">
        <f>VLOOKUP(ActividadesCom[[#This Row],[NO. DE CONTROL]],'LISTADO ESTUDIANTES'!A:D,4,FALSE)</f>
        <v>EGRESADO(A)</v>
      </c>
      <c r="E1009" s="5">
        <f>SUM(ActividadesCom[[#This Row],[CRÉD. 1]],ActividadesCom[[#This Row],[CRÉD. 2]],ActividadesCom[[#This Row],[CRÉD. 3]],ActividadesCom[[#This Row],[CRÉD. 4]],ActividadesCom[[#This Row],[CRÉD. 5]])</f>
        <v>5</v>
      </c>
      <c r="F1009" s="5">
        <f>IF(ActividadesCom[[#This Row],[ÚLTIMO SEMESTRE CON CRÉDITOS]]&gt;0,ROUND(AVERAGE(ActividadesCom[[#This Row],[VALOR NIVEL 5]],ActividadesCom[[#This Row],[VALOR NIVEL 4]],ActividadesCom[[#This Row],[VALOR NIVEL 3]],ActividadesCom[[#This Row],[VALOR NIVEL 2]],ActividadesCom[[#This Row],[VALOR NIVEL 1]]),0),"")</f>
        <v>2</v>
      </c>
      <c r="G1009" s="5" t="str">
        <f>IF(ActividadesCom[[#This Row],[PROMEDIO]]="","",IF(ActividadesCom[[#This Row],[PROMEDIO]]&gt;=4,"EXCELENTE",IF(ActividadesCom[[#This Row],[PROMEDIO]]&gt;=3,"NOTABLE",IF(ActividadesCom[[#This Row],[PROMEDIO]]&gt;=2,"BUENO",IF(ActividadesCom[[#This Row],[PROMEDIO]]=1,"SUFICIENTE","")))))</f>
        <v>BUENO</v>
      </c>
      <c r="H1009" s="5">
        <f>MAX(ActividadesCom[[#This Row],[PERÍODO 1]],ActividadesCom[[#This Row],[PERÍODO 2]],ActividadesCom[[#This Row],[PERÍODO 3]],ActividadesCom[[#This Row],[PERÍODO 4]],ActividadesCom[[#This Row],[PERÍODO 5]])</f>
        <v>20173</v>
      </c>
      <c r="I1009" s="10" t="s">
        <v>111</v>
      </c>
      <c r="J1009" s="5">
        <v>20153</v>
      </c>
      <c r="K1009" s="5" t="s">
        <v>4010</v>
      </c>
      <c r="L1009" s="5">
        <f>IF(ActividadesCom[[#This Row],[NIVEL 1]]&lt;&gt;0,VLOOKUP(ActividadesCom[[#This Row],[NIVEL 1]],Catálogo!A:B,2,FALSE),"")</f>
        <v>2</v>
      </c>
      <c r="M1009" s="5">
        <v>1</v>
      </c>
      <c r="N1009" s="6" t="s">
        <v>111</v>
      </c>
      <c r="O1009" s="5">
        <v>20163</v>
      </c>
      <c r="P1009" s="5" t="s">
        <v>4010</v>
      </c>
      <c r="Q1009" s="5">
        <f>IF(ActividadesCom[[#This Row],[NIVEL 2]]&lt;&gt;0,VLOOKUP(ActividadesCom[[#This Row],[NIVEL 2]],Catálogo!A:B,2,FALSE),"")</f>
        <v>2</v>
      </c>
      <c r="R1009" s="5">
        <v>1</v>
      </c>
      <c r="S1009" s="6" t="s">
        <v>111</v>
      </c>
      <c r="T1009" s="5">
        <v>20163</v>
      </c>
      <c r="U1009" s="5" t="s">
        <v>4010</v>
      </c>
      <c r="V1009" s="5">
        <f>IF(ActividadesCom[[#This Row],[NIVEL 3]]&lt;&gt;0,VLOOKUP(ActividadesCom[[#This Row],[NIVEL 3]],Catálogo!A:B,2,FALSE),"")</f>
        <v>2</v>
      </c>
      <c r="W1009" s="5">
        <v>1</v>
      </c>
      <c r="X1009" s="6" t="s">
        <v>31</v>
      </c>
      <c r="Y1009" s="5">
        <v>20171</v>
      </c>
      <c r="Z1009" s="5" t="s">
        <v>4010</v>
      </c>
      <c r="AA1009" s="5">
        <f>IF(ActividadesCom[[#This Row],[NIVEL 4]]&lt;&gt;0,VLOOKUP(ActividadesCom[[#This Row],[NIVEL 4]],Catálogo!A:B,2,FALSE),"")</f>
        <v>2</v>
      </c>
      <c r="AB1009" s="5">
        <v>1</v>
      </c>
      <c r="AC1009" s="6" t="s">
        <v>27</v>
      </c>
      <c r="AD1009" s="5">
        <v>20173</v>
      </c>
      <c r="AE1009" s="5" t="s">
        <v>4010</v>
      </c>
      <c r="AF1009" s="5">
        <f>IF(ActividadesCom[[#This Row],[NIVEL 5]]&lt;&gt;0,VLOOKUP(ActividadesCom[[#This Row],[NIVEL 5]],Catálogo!A:B,2,FALSE),"")</f>
        <v>2</v>
      </c>
      <c r="AG1009" s="5">
        <v>1</v>
      </c>
    </row>
    <row r="1010" spans="1:35" s="24" customFormat="1" ht="30" hidden="1" customHeight="1" x14ac:dyDescent="0.25">
      <c r="A1010" s="7">
        <v>15470228</v>
      </c>
      <c r="B1010" s="97" t="str">
        <f>VLOOKUP(ActividadesCom[[#This Row],[NO. DE CONTROL]],'LISTADO ESTUDIANTES'!A:C,3,FALSE)</f>
        <v>GONZALEZ ROCHA ADAIR ALBERTO</v>
      </c>
      <c r="C1010" s="97" t="str">
        <f>VLOOKUP(ActividadesCom[[#This Row],[NO. DE CONTROL]],'LISTADO ESTUDIANTES'!A:B,2,FALSE)</f>
        <v>INGENIERIA MECANICA</v>
      </c>
      <c r="D1010" s="18" t="str">
        <f>VLOOKUP(ActividadesCom[[#This Row],[NO. DE CONTROL]],'LISTADO ESTUDIANTES'!A:D,4,FALSE)</f>
        <v>EGRESADO(A)</v>
      </c>
      <c r="E1010" s="5">
        <f>SUM(ActividadesCom[[#This Row],[CRÉD. 1]],ActividadesCom[[#This Row],[CRÉD. 2]],ActividadesCom[[#This Row],[CRÉD. 3]],ActividadesCom[[#This Row],[CRÉD. 4]],ActividadesCom[[#This Row],[CRÉD. 5]])</f>
        <v>5</v>
      </c>
      <c r="F1010" s="5">
        <f>IF(ActividadesCom[[#This Row],[ÚLTIMO SEMESTRE CON CRÉDITOS]]&gt;0,ROUND(AVERAGE(ActividadesCom[[#This Row],[VALOR NIVEL 5]],ActividadesCom[[#This Row],[VALOR NIVEL 4]],ActividadesCom[[#This Row],[VALOR NIVEL 3]],ActividadesCom[[#This Row],[VALOR NIVEL 2]],ActividadesCom[[#This Row],[VALOR NIVEL 1]]),0),"")</f>
        <v>2</v>
      </c>
      <c r="G1010" s="5" t="str">
        <f>IF(ActividadesCom[[#This Row],[PROMEDIO]]="","",IF(ActividadesCom[[#This Row],[PROMEDIO]]&gt;=4,"EXCELENTE",IF(ActividadesCom[[#This Row],[PROMEDIO]]&gt;=3,"NOTABLE",IF(ActividadesCom[[#This Row],[PROMEDIO]]&gt;=2,"BUENO",IF(ActividadesCom[[#This Row],[PROMEDIO]]=1,"SUFICIENTE","")))))</f>
        <v>BUENO</v>
      </c>
      <c r="H1010" s="5">
        <f>MAX(ActividadesCom[[#This Row],[PERÍODO 1]],ActividadesCom[[#This Row],[PERÍODO 2]],ActividadesCom[[#This Row],[PERÍODO 3]],ActividadesCom[[#This Row],[PERÍODO 4]],ActividadesCom[[#This Row],[PERÍODO 5]])</f>
        <v>20191</v>
      </c>
      <c r="I1010" s="6" t="s">
        <v>600</v>
      </c>
      <c r="J1010" s="5">
        <v>20181</v>
      </c>
      <c r="K1010" s="5" t="s">
        <v>4010</v>
      </c>
      <c r="L1010" s="5">
        <f>IF(ActividadesCom[[#This Row],[NIVEL 1]]&lt;&gt;0,VLOOKUP(ActividadesCom[[#This Row],[NIVEL 1]],Catálogo!A:B,2,FALSE),"")</f>
        <v>2</v>
      </c>
      <c r="M1010" s="5">
        <v>1</v>
      </c>
      <c r="N1010" s="6" t="s">
        <v>904</v>
      </c>
      <c r="O1010" s="5">
        <v>20183</v>
      </c>
      <c r="P1010" s="5" t="s">
        <v>4010</v>
      </c>
      <c r="Q1010" s="5">
        <f>IF(ActividadesCom[[#This Row],[NIVEL 2]]&lt;&gt;0,VLOOKUP(ActividadesCom[[#This Row],[NIVEL 2]],Catálogo!A:B,2,FALSE),"")</f>
        <v>2</v>
      </c>
      <c r="R1010" s="11">
        <v>1</v>
      </c>
      <c r="S1010" s="12" t="s">
        <v>918</v>
      </c>
      <c r="T1010" s="11">
        <v>20191</v>
      </c>
      <c r="U1010" s="5" t="s">
        <v>4010</v>
      </c>
      <c r="V1010" s="5">
        <f>IF(ActividadesCom[[#This Row],[NIVEL 3]]&lt;&gt;0,VLOOKUP(ActividadesCom[[#This Row],[NIVEL 3]],Catálogo!A:B,2,FALSE),"")</f>
        <v>2</v>
      </c>
      <c r="W1010" s="11">
        <v>1</v>
      </c>
      <c r="X1010" s="6" t="s">
        <v>47</v>
      </c>
      <c r="Y1010" s="5">
        <v>20181</v>
      </c>
      <c r="Z1010" s="5" t="s">
        <v>4010</v>
      </c>
      <c r="AA1010" s="5">
        <f>IF(ActividadesCom[[#This Row],[NIVEL 4]]&lt;&gt;0,VLOOKUP(ActividadesCom[[#This Row],[NIVEL 4]],Catálogo!A:B,2,FALSE),"")</f>
        <v>2</v>
      </c>
      <c r="AB1010" s="5">
        <v>1</v>
      </c>
      <c r="AC1010" s="6" t="s">
        <v>116</v>
      </c>
      <c r="AD1010" s="5">
        <v>20161</v>
      </c>
      <c r="AE1010" s="5" t="s">
        <v>4010</v>
      </c>
      <c r="AF1010" s="5">
        <f>IF(ActividadesCom[[#This Row],[NIVEL 5]]&lt;&gt;0,VLOOKUP(ActividadesCom[[#This Row],[NIVEL 5]],Catálogo!A:B,2,FALSE),"")</f>
        <v>2</v>
      </c>
      <c r="AG1010" s="5">
        <v>1</v>
      </c>
    </row>
    <row r="1011" spans="1:35" s="24" customFormat="1" ht="30" hidden="1" customHeight="1" x14ac:dyDescent="0.25">
      <c r="A1011" s="7">
        <v>15470229</v>
      </c>
      <c r="B1011" s="97" t="str">
        <f>VLOOKUP(ActividadesCom[[#This Row],[NO. DE CONTROL]],'LISTADO ESTUDIANTES'!A:C,3,FALSE)</f>
        <v>GARCIA VIDAL YECENIA</v>
      </c>
      <c r="C1011" s="97" t="str">
        <f>VLOOKUP(ActividadesCom[[#This Row],[NO. DE CONTROL]],'LISTADO ESTUDIANTES'!A:B,2,FALSE)</f>
        <v>INGENIERIA EN ADMINISTRACION</v>
      </c>
      <c r="D1011" s="18" t="str">
        <f>VLOOKUP(ActividadesCom[[#This Row],[NO. DE CONTROL]],'LISTADO ESTUDIANTES'!A:D,4,FALSE)</f>
        <v>EGRESADO(A)</v>
      </c>
      <c r="E1011" s="5">
        <f>SUM(ActividadesCom[[#This Row],[CRÉD. 1]],ActividadesCom[[#This Row],[CRÉD. 2]],ActividadesCom[[#This Row],[CRÉD. 3]],ActividadesCom[[#This Row],[CRÉD. 4]],ActividadesCom[[#This Row],[CRÉD. 5]])</f>
        <v>6</v>
      </c>
      <c r="F1011" s="5">
        <f>IF(ActividadesCom[[#This Row],[ÚLTIMO SEMESTRE CON CRÉDITOS]]&gt;0,ROUND(AVERAGE(ActividadesCom[[#This Row],[VALOR NIVEL 5]],ActividadesCom[[#This Row],[VALOR NIVEL 4]],ActividadesCom[[#This Row],[VALOR NIVEL 3]],ActividadesCom[[#This Row],[VALOR NIVEL 2]],ActividadesCom[[#This Row],[VALOR NIVEL 1]]),0),"")</f>
        <v>2</v>
      </c>
      <c r="G1011" s="5" t="str">
        <f>IF(ActividadesCom[[#This Row],[PROMEDIO]]="","",IF(ActividadesCom[[#This Row],[PROMEDIO]]&gt;=4,"EXCELENTE",IF(ActividadesCom[[#This Row],[PROMEDIO]]&gt;=3,"NOTABLE",IF(ActividadesCom[[#This Row],[PROMEDIO]]&gt;=2,"BUENO",IF(ActividadesCom[[#This Row],[PROMEDIO]]=1,"SUFICIENTE","")))))</f>
        <v>BUENO</v>
      </c>
      <c r="H1011" s="5">
        <f>MAX(ActividadesCom[[#This Row],[PERÍODO 1]],ActividadesCom[[#This Row],[PERÍODO 2]],ActividadesCom[[#This Row],[PERÍODO 3]],ActividadesCom[[#This Row],[PERÍODO 4]],ActividadesCom[[#This Row],[PERÍODO 5]])</f>
        <v>20163</v>
      </c>
      <c r="I1011" s="10" t="s">
        <v>111</v>
      </c>
      <c r="J1011" s="5">
        <v>20153</v>
      </c>
      <c r="K1011" s="5" t="s">
        <v>4010</v>
      </c>
      <c r="L1011" s="5">
        <f>IF(ActividadesCom[[#This Row],[NIVEL 1]]&lt;&gt;0,VLOOKUP(ActividadesCom[[#This Row],[NIVEL 1]],Catálogo!A:B,2,FALSE),"")</f>
        <v>2</v>
      </c>
      <c r="M1011" s="5">
        <v>1</v>
      </c>
      <c r="N1011" s="6" t="s">
        <v>247</v>
      </c>
      <c r="O1011" s="5">
        <v>20161</v>
      </c>
      <c r="P1011" s="5" t="s">
        <v>4010</v>
      </c>
      <c r="Q1011" s="5">
        <f>IF(ActividadesCom[[#This Row],[NIVEL 2]]&lt;&gt;0,VLOOKUP(ActividadesCom[[#This Row],[NIVEL 2]],Catálogo!A:B,2,FALSE),"")</f>
        <v>2</v>
      </c>
      <c r="R1011" s="5">
        <v>1</v>
      </c>
      <c r="S1011" s="6" t="s">
        <v>111</v>
      </c>
      <c r="T1011" s="5">
        <v>20163</v>
      </c>
      <c r="U1011" s="5" t="s">
        <v>4010</v>
      </c>
      <c r="V1011" s="5">
        <f>IF(ActividadesCom[[#This Row],[NIVEL 3]]&lt;&gt;0,VLOOKUP(ActividadesCom[[#This Row],[NIVEL 3]],Catálogo!A:B,2,FALSE),"")</f>
        <v>2</v>
      </c>
      <c r="W1011" s="5">
        <v>1</v>
      </c>
      <c r="X1011" s="6" t="s">
        <v>1201</v>
      </c>
      <c r="Y1011" s="5" t="s">
        <v>1200</v>
      </c>
      <c r="Z1011" s="5" t="s">
        <v>4010</v>
      </c>
      <c r="AA1011" s="5">
        <f>IF(ActividadesCom[[#This Row],[NIVEL 4]]&lt;&gt;0,VLOOKUP(ActividadesCom[[#This Row],[NIVEL 4]],Catálogo!A:B,2,FALSE),"")</f>
        <v>2</v>
      </c>
      <c r="AB1011" s="5">
        <v>2</v>
      </c>
      <c r="AC1011" s="6" t="s">
        <v>81</v>
      </c>
      <c r="AD1011" s="5">
        <v>20163</v>
      </c>
      <c r="AE1011" s="5" t="s">
        <v>4010</v>
      </c>
      <c r="AF1011" s="5">
        <f>IF(ActividadesCom[[#This Row],[NIVEL 5]]&lt;&gt;0,VLOOKUP(ActividadesCom[[#This Row],[NIVEL 5]],Catálogo!A:B,2,FALSE),"")</f>
        <v>2</v>
      </c>
      <c r="AG1011" s="5">
        <v>1</v>
      </c>
    </row>
    <row r="1012" spans="1:35" ht="30" hidden="1" customHeight="1" x14ac:dyDescent="0.25">
      <c r="A1012" s="7">
        <v>15470230</v>
      </c>
      <c r="B1012" s="97" t="str">
        <f>VLOOKUP(ActividadesCom[[#This Row],[NO. DE CONTROL]],'LISTADO ESTUDIANTES'!A:C,3,FALSE)</f>
        <v>GALLEGOS MENDOZA GLADYS</v>
      </c>
      <c r="C1012" s="97" t="str">
        <f>VLOOKUP(ActividadesCom[[#This Row],[NO. DE CONTROL]],'LISTADO ESTUDIANTES'!A:B,2,FALSE)</f>
        <v>INGENIERIA EN GESTION EMPRESARIAL</v>
      </c>
      <c r="D1012" s="18" t="str">
        <f>VLOOKUP(ActividadesCom[[#This Row],[NO. DE CONTROL]],'LISTADO ESTUDIANTES'!A:D,4,FALSE)</f>
        <v>BAJA</v>
      </c>
      <c r="E1012" s="5">
        <f>SUM(ActividadesCom[[#This Row],[CRÉD. 1]],ActividadesCom[[#This Row],[CRÉD. 2]],ActividadesCom[[#This Row],[CRÉD. 3]],ActividadesCom[[#This Row],[CRÉD. 4]],ActividadesCom[[#This Row],[CRÉD. 5]])</f>
        <v>1</v>
      </c>
      <c r="F1012" s="17">
        <f>IF(ActividadesCom[[#This Row],[ÚLTIMO SEMESTRE CON CRÉDITOS]]&gt;0,ROUND(AVERAGE(ActividadesCom[[#This Row],[VALOR NIVEL 5]],ActividadesCom[[#This Row],[VALOR NIVEL 4]],ActividadesCom[[#This Row],[VALOR NIVEL 3]],ActividadesCom[[#This Row],[VALOR NIVEL 2]],ActividadesCom[[#This Row],[VALOR NIVEL 1]]),0),"")</f>
        <v>2</v>
      </c>
      <c r="G1012" s="5" t="str">
        <f>IF(ActividadesCom[[#This Row],[PROMEDIO]]="","",IF(ActividadesCom[[#This Row],[PROMEDIO]]&gt;=4,"EXCELENTE",IF(ActividadesCom[[#This Row],[PROMEDIO]]&gt;=3,"NOTABLE",IF(ActividadesCom[[#This Row],[PROMEDIO]]&gt;=2,"BUENO",IF(ActividadesCom[[#This Row],[PROMEDIO]]=1,"SUFICIENTE","")))))</f>
        <v>BUENO</v>
      </c>
      <c r="H1012" s="5">
        <f>MAX(ActividadesCom[[#This Row],[PERÍODO 1]],ActividadesCom[[#This Row],[PERÍODO 2]],ActividadesCom[[#This Row],[PERÍODO 3]],ActividadesCom[[#This Row],[PERÍODO 4]],ActividadesCom[[#This Row],[PERÍODO 5]])</f>
        <v>20153</v>
      </c>
      <c r="I1012" s="10" t="s">
        <v>111</v>
      </c>
      <c r="J1012" s="5">
        <v>20153</v>
      </c>
      <c r="K1012" s="5" t="s">
        <v>4010</v>
      </c>
      <c r="L1012" s="5">
        <f>IF(ActividadesCom[[#This Row],[NIVEL 1]]&lt;&gt;0,VLOOKUP(ActividadesCom[[#This Row],[NIVEL 1]],Catálogo!A:B,2,FALSE),"")</f>
        <v>2</v>
      </c>
      <c r="M1012" s="5">
        <v>1</v>
      </c>
      <c r="N1012" s="6"/>
      <c r="O1012" s="5"/>
      <c r="P1012" s="5"/>
      <c r="Q1012" s="5" t="str">
        <f>IF(ActividadesCom[[#This Row],[NIVEL 2]]&lt;&gt;0,VLOOKUP(ActividadesCom[[#This Row],[NIVEL 2]],Catálogo!A:B,2,FALSE),"")</f>
        <v/>
      </c>
      <c r="R1012" s="5"/>
      <c r="S1012" s="6"/>
      <c r="T1012" s="5"/>
      <c r="U1012" s="5"/>
      <c r="V1012" s="5" t="str">
        <f>IF(ActividadesCom[[#This Row],[NIVEL 3]]&lt;&gt;0,VLOOKUP(ActividadesCom[[#This Row],[NIVEL 3]],Catálogo!A:B,2,FALSE),"")</f>
        <v/>
      </c>
      <c r="W1012" s="5"/>
      <c r="X1012" s="6"/>
      <c r="Y1012" s="5"/>
      <c r="Z1012" s="5"/>
      <c r="AA1012" s="5" t="str">
        <f>IF(ActividadesCom[[#This Row],[NIVEL 4]]&lt;&gt;0,VLOOKUP(ActividadesCom[[#This Row],[NIVEL 4]],Catálogo!A:B,2,FALSE),"")</f>
        <v/>
      </c>
      <c r="AB1012" s="5"/>
      <c r="AC1012" s="6"/>
      <c r="AD1012" s="5"/>
      <c r="AE1012" s="5"/>
      <c r="AF1012" s="5" t="str">
        <f>IF(ActividadesCom[[#This Row],[NIVEL 5]]&lt;&gt;0,VLOOKUP(ActividadesCom[[#This Row],[NIVEL 5]],Catálogo!A:B,2,FALSE),"")</f>
        <v/>
      </c>
      <c r="AG1012" s="5"/>
      <c r="AH1012" s="2"/>
      <c r="AI1012" s="2"/>
    </row>
    <row r="1013" spans="1:35" ht="30" hidden="1" customHeight="1" x14ac:dyDescent="0.25">
      <c r="A1013" s="7">
        <v>15470231</v>
      </c>
      <c r="B1013" s="97" t="str">
        <f>VLOOKUP(ActividadesCom[[#This Row],[NO. DE CONTROL]],'LISTADO ESTUDIANTES'!A:C,3,FALSE)</f>
        <v>MONTERO PEREZ JOSE LEONARDO</v>
      </c>
      <c r="C1013" s="97" t="str">
        <f>VLOOKUP(ActividadesCom[[#This Row],[NO. DE CONTROL]],'LISTADO ESTUDIANTES'!A:B,2,FALSE)</f>
        <v>INGENIERIA EN GESTION EMPRESARIAL</v>
      </c>
      <c r="D1013" s="18" t="str">
        <f>VLOOKUP(ActividadesCom[[#This Row],[NO. DE CONTROL]],'LISTADO ESTUDIANTES'!A:D,4,FALSE)</f>
        <v>BAJA</v>
      </c>
      <c r="E1013" s="5">
        <f>SUM(ActividadesCom[[#This Row],[CRÉD. 1]],ActividadesCom[[#This Row],[CRÉD. 2]],ActividadesCom[[#This Row],[CRÉD. 3]],ActividadesCom[[#This Row],[CRÉD. 4]],ActividadesCom[[#This Row],[CRÉD. 5]])</f>
        <v>5</v>
      </c>
      <c r="F1013" s="17">
        <f>IF(ActividadesCom[[#This Row],[ÚLTIMO SEMESTRE CON CRÉDITOS]]&gt;0,ROUND(AVERAGE(ActividadesCom[[#This Row],[VALOR NIVEL 5]],ActividadesCom[[#This Row],[VALOR NIVEL 4]],ActividadesCom[[#This Row],[VALOR NIVEL 3]],ActividadesCom[[#This Row],[VALOR NIVEL 2]],ActividadesCom[[#This Row],[VALOR NIVEL 1]]),0),"")</f>
        <v>3</v>
      </c>
      <c r="G1013" s="5" t="str">
        <f>IF(ActividadesCom[[#This Row],[PROMEDIO]]="","",IF(ActividadesCom[[#This Row],[PROMEDIO]]&gt;=4,"EXCELENTE",IF(ActividadesCom[[#This Row],[PROMEDIO]]&gt;=3,"NOTABLE",IF(ActividadesCom[[#This Row],[PROMEDIO]]&gt;=2,"BUENO",IF(ActividadesCom[[#This Row],[PROMEDIO]]=1,"SUFICIENTE","")))))</f>
        <v>NOTABLE</v>
      </c>
      <c r="H1013" s="5">
        <f>MAX(ActividadesCom[[#This Row],[PERÍODO 1]],ActividadesCom[[#This Row],[PERÍODO 2]],ActividadesCom[[#This Row],[PERÍODO 3]],ActividadesCom[[#This Row],[PERÍODO 4]],ActividadesCom[[#This Row],[PERÍODO 5]])</f>
        <v>20203</v>
      </c>
      <c r="I1013" s="10" t="s">
        <v>111</v>
      </c>
      <c r="J1013" s="5">
        <v>20153</v>
      </c>
      <c r="K1013" s="5" t="s">
        <v>4010</v>
      </c>
      <c r="L1013" s="5">
        <f>IF(ActividadesCom[[#This Row],[NIVEL 1]]&lt;&gt;0,VLOOKUP(ActividadesCom[[#This Row],[NIVEL 1]],Catálogo!A:B,2,FALSE),"")</f>
        <v>2</v>
      </c>
      <c r="M1013" s="5">
        <v>1</v>
      </c>
      <c r="N1013" s="6" t="s">
        <v>1087</v>
      </c>
      <c r="O1013" s="5">
        <v>20193</v>
      </c>
      <c r="P1013" s="5" t="s">
        <v>4010</v>
      </c>
      <c r="Q1013" s="5">
        <f>IF(ActividadesCom[[#This Row],[NIVEL 2]]&lt;&gt;0,VLOOKUP(ActividadesCom[[#This Row],[NIVEL 2]],Catálogo!A:B,2,FALSE),"")</f>
        <v>2</v>
      </c>
      <c r="R1013" s="5">
        <v>1</v>
      </c>
      <c r="S1013" s="10" t="s">
        <v>111</v>
      </c>
      <c r="T1013" s="5">
        <v>20203</v>
      </c>
      <c r="U1013" s="5" t="s">
        <v>4008</v>
      </c>
      <c r="V1013" s="5">
        <f>IF(ActividadesCom[[#This Row],[NIVEL 3]]&lt;&gt;0,VLOOKUP(ActividadesCom[[#This Row],[NIVEL 3]],Catálogo!A:B,2,FALSE),"")</f>
        <v>4</v>
      </c>
      <c r="W1013" s="5">
        <v>2</v>
      </c>
      <c r="X1013" s="6"/>
      <c r="Y1013" s="5"/>
      <c r="Z1013" s="5"/>
      <c r="AA1013" s="5" t="str">
        <f>IF(ActividadesCom[[#This Row],[NIVEL 4]]&lt;&gt;0,VLOOKUP(ActividadesCom[[#This Row],[NIVEL 4]],Catálogo!A:B,2,FALSE),"")</f>
        <v/>
      </c>
      <c r="AB1013" s="5"/>
      <c r="AC1013" s="6" t="s">
        <v>12</v>
      </c>
      <c r="AD1013" s="5">
        <v>20183</v>
      </c>
      <c r="AE1013" s="5" t="s">
        <v>4009</v>
      </c>
      <c r="AF1013" s="5">
        <f>IF(ActividadesCom[[#This Row],[NIVEL 5]]&lt;&gt;0,VLOOKUP(ActividadesCom[[#This Row],[NIVEL 5]],Catálogo!A:B,2,FALSE),"")</f>
        <v>3</v>
      </c>
      <c r="AG1013" s="5">
        <v>1</v>
      </c>
      <c r="AH1013" s="2"/>
      <c r="AI1013" s="2"/>
    </row>
    <row r="1014" spans="1:35" s="24" customFormat="1" ht="30" hidden="1" customHeight="1" x14ac:dyDescent="0.25">
      <c r="A1014" s="7">
        <v>15470232</v>
      </c>
      <c r="B1014" s="97" t="str">
        <f>VLOOKUP(ActividadesCom[[#This Row],[NO. DE CONTROL]],'LISTADO ESTUDIANTES'!A:C,3,FALSE)</f>
        <v>MORALES AKE SHEILA GUADALUPE</v>
      </c>
      <c r="C1014" s="97" t="str">
        <f>VLOOKUP(ActividadesCom[[#This Row],[NO. DE CONTROL]],'LISTADO ESTUDIANTES'!A:B,2,FALSE)</f>
        <v>INGENIERIA EN GESTION EMPRESARIAL</v>
      </c>
      <c r="D1014" s="18" t="str">
        <f>VLOOKUP(ActividadesCom[[#This Row],[NO. DE CONTROL]],'LISTADO ESTUDIANTES'!A:D,4,FALSE)</f>
        <v>EGRESADO(A)</v>
      </c>
      <c r="E1014" s="5">
        <f>SUM(ActividadesCom[[#This Row],[CRÉD. 1]],ActividadesCom[[#This Row],[CRÉD. 2]],ActividadesCom[[#This Row],[CRÉD. 3]],ActividadesCom[[#This Row],[CRÉD. 4]],ActividadesCom[[#This Row],[CRÉD. 5]])</f>
        <v>5</v>
      </c>
      <c r="F1014" s="5">
        <f>IF(ActividadesCom[[#This Row],[ÚLTIMO SEMESTRE CON CRÉDITOS]]&gt;0,ROUND(AVERAGE(ActividadesCom[[#This Row],[VALOR NIVEL 5]],ActividadesCom[[#This Row],[VALOR NIVEL 4]],ActividadesCom[[#This Row],[VALOR NIVEL 3]],ActividadesCom[[#This Row],[VALOR NIVEL 2]],ActividadesCom[[#This Row],[VALOR NIVEL 1]]),0),"")</f>
        <v>3</v>
      </c>
      <c r="G1014" s="5" t="str">
        <f>IF(ActividadesCom[[#This Row],[PROMEDIO]]="","",IF(ActividadesCom[[#This Row],[PROMEDIO]]&gt;=4,"EXCELENTE",IF(ActividadesCom[[#This Row],[PROMEDIO]]&gt;=3,"NOTABLE",IF(ActividadesCom[[#This Row],[PROMEDIO]]&gt;=2,"BUENO",IF(ActividadesCom[[#This Row],[PROMEDIO]]=1,"SUFICIENTE","")))))</f>
        <v>NOTABLE</v>
      </c>
      <c r="H1014" s="5">
        <f>MAX(ActividadesCom[[#This Row],[PERÍODO 1]],ActividadesCom[[#This Row],[PERÍODO 2]],ActividadesCom[[#This Row],[PERÍODO 3]],ActividadesCom[[#This Row],[PERÍODO 4]],ActividadesCom[[#This Row],[PERÍODO 5]])</f>
        <v>20183</v>
      </c>
      <c r="I1014" s="10" t="s">
        <v>111</v>
      </c>
      <c r="J1014" s="5">
        <v>20153</v>
      </c>
      <c r="K1014" s="5" t="s">
        <v>4010</v>
      </c>
      <c r="L1014" s="5">
        <f>IF(ActividadesCom[[#This Row],[NIVEL 1]]&lt;&gt;0,VLOOKUP(ActividadesCom[[#This Row],[NIVEL 1]],Catálogo!A:B,2,FALSE),"")</f>
        <v>2</v>
      </c>
      <c r="M1014" s="5">
        <v>1</v>
      </c>
      <c r="N1014" s="6" t="s">
        <v>111</v>
      </c>
      <c r="O1014" s="5">
        <v>20163</v>
      </c>
      <c r="P1014" s="5" t="s">
        <v>4010</v>
      </c>
      <c r="Q1014" s="5">
        <f>IF(ActividadesCom[[#This Row],[NIVEL 2]]&lt;&gt;0,VLOOKUP(ActividadesCom[[#This Row],[NIVEL 2]],Catálogo!A:B,2,FALSE),"")</f>
        <v>2</v>
      </c>
      <c r="R1014" s="5">
        <v>1</v>
      </c>
      <c r="S1014" s="6" t="s">
        <v>938</v>
      </c>
      <c r="T1014" s="5">
        <v>20183</v>
      </c>
      <c r="U1014" s="5" t="s">
        <v>4008</v>
      </c>
      <c r="V1014" s="5">
        <f>IF(ActividadesCom[[#This Row],[NIVEL 3]]&lt;&gt;0,VLOOKUP(ActividadesCom[[#This Row],[NIVEL 3]],Catálogo!A:B,2,FALSE),"")</f>
        <v>4</v>
      </c>
      <c r="W1014" s="5">
        <v>1</v>
      </c>
      <c r="X1014" s="6" t="s">
        <v>5</v>
      </c>
      <c r="Y1014" s="5">
        <v>20181</v>
      </c>
      <c r="Z1014" s="5" t="s">
        <v>4009</v>
      </c>
      <c r="AA1014" s="5">
        <f>IF(ActividadesCom[[#This Row],[NIVEL 4]]&lt;&gt;0,VLOOKUP(ActividadesCom[[#This Row],[NIVEL 4]],Catálogo!A:B,2,FALSE),"")</f>
        <v>3</v>
      </c>
      <c r="AB1014" s="5">
        <v>1</v>
      </c>
      <c r="AC1014" s="6" t="s">
        <v>5</v>
      </c>
      <c r="AD1014" s="5">
        <v>20173</v>
      </c>
      <c r="AE1014" s="5" t="s">
        <v>4008</v>
      </c>
      <c r="AF1014" s="5">
        <f>IF(ActividadesCom[[#This Row],[NIVEL 5]]&lt;&gt;0,VLOOKUP(ActividadesCom[[#This Row],[NIVEL 5]],Catálogo!A:B,2,FALSE),"")</f>
        <v>4</v>
      </c>
      <c r="AG1014" s="5">
        <v>1</v>
      </c>
    </row>
    <row r="1015" spans="1:35" s="24" customFormat="1" ht="30" hidden="1" customHeight="1" x14ac:dyDescent="0.25">
      <c r="A1015" s="7">
        <v>15470233</v>
      </c>
      <c r="B1015" s="97" t="str">
        <f>VLOOKUP(ActividadesCom[[#This Row],[NO. DE CONTROL]],'LISTADO ESTUDIANTES'!A:C,3,FALSE)</f>
        <v>LEZAMA SÁNCHEZ IVONNE</v>
      </c>
      <c r="C1015" s="97" t="str">
        <f>VLOOKUP(ActividadesCom[[#This Row],[NO. DE CONTROL]],'LISTADO ESTUDIANTES'!A:B,2,FALSE)</f>
        <v>INGENIERIA EN GESTION EMPRESARIAL</v>
      </c>
      <c r="D1015" s="18" t="str">
        <f>VLOOKUP(ActividadesCom[[#This Row],[NO. DE CONTROL]],'LISTADO ESTUDIANTES'!A:D,4,FALSE)</f>
        <v>EGRESADO(A)</v>
      </c>
      <c r="E1015" s="5">
        <f>SUM(ActividadesCom[[#This Row],[CRÉD. 1]],ActividadesCom[[#This Row],[CRÉD. 2]],ActividadesCom[[#This Row],[CRÉD. 3]],ActividadesCom[[#This Row],[CRÉD. 4]],ActividadesCom[[#This Row],[CRÉD. 5]])</f>
        <v>5</v>
      </c>
      <c r="F1015" s="5">
        <f>IF(ActividadesCom[[#This Row],[ÚLTIMO SEMESTRE CON CRÉDITOS]]&gt;0,ROUND(AVERAGE(ActividadesCom[[#This Row],[VALOR NIVEL 5]],ActividadesCom[[#This Row],[VALOR NIVEL 4]],ActividadesCom[[#This Row],[VALOR NIVEL 3]],ActividadesCom[[#This Row],[VALOR NIVEL 2]],ActividadesCom[[#This Row],[VALOR NIVEL 1]]),0),"")</f>
        <v>2</v>
      </c>
      <c r="G1015" s="5" t="str">
        <f>IF(ActividadesCom[[#This Row],[PROMEDIO]]="","",IF(ActividadesCom[[#This Row],[PROMEDIO]]&gt;=4,"EXCELENTE",IF(ActividadesCom[[#This Row],[PROMEDIO]]&gt;=3,"NOTABLE",IF(ActividadesCom[[#This Row],[PROMEDIO]]&gt;=2,"BUENO",IF(ActividadesCom[[#This Row],[PROMEDIO]]=1,"SUFICIENTE","")))))</f>
        <v>BUENO</v>
      </c>
      <c r="H1015" s="5">
        <f>MAX(ActividadesCom[[#This Row],[PERÍODO 1]],ActividadesCom[[#This Row],[PERÍODO 2]],ActividadesCom[[#This Row],[PERÍODO 3]],ActividadesCom[[#This Row],[PERÍODO 4]],ActividadesCom[[#This Row],[PERÍODO 5]])</f>
        <v>20183</v>
      </c>
      <c r="I1015" s="10" t="s">
        <v>111</v>
      </c>
      <c r="J1015" s="5">
        <v>20153</v>
      </c>
      <c r="K1015" s="5" t="s">
        <v>4010</v>
      </c>
      <c r="L1015" s="5">
        <f>IF(ActividadesCom[[#This Row],[NIVEL 1]]&lt;&gt;0,VLOOKUP(ActividadesCom[[#This Row],[NIVEL 1]],Catálogo!A:B,2,FALSE),"")</f>
        <v>2</v>
      </c>
      <c r="M1015" s="5">
        <v>1</v>
      </c>
      <c r="N1015" s="6" t="s">
        <v>614</v>
      </c>
      <c r="O1015" s="5">
        <v>20181</v>
      </c>
      <c r="P1015" s="5" t="s">
        <v>4010</v>
      </c>
      <c r="Q1015" s="5">
        <f>IF(ActividadesCom[[#This Row],[NIVEL 2]]&lt;&gt;0,VLOOKUP(ActividadesCom[[#This Row],[NIVEL 2]],Catálogo!A:B,2,FALSE),"")</f>
        <v>2</v>
      </c>
      <c r="R1015" s="5">
        <v>1</v>
      </c>
      <c r="S1015" s="6" t="s">
        <v>111</v>
      </c>
      <c r="T1015" s="5">
        <v>20183</v>
      </c>
      <c r="U1015" s="5" t="s">
        <v>4010</v>
      </c>
      <c r="V1015" s="5">
        <f>IF(ActividadesCom[[#This Row],[NIVEL 3]]&lt;&gt;0,VLOOKUP(ActividadesCom[[#This Row],[NIVEL 3]],Catálogo!A:B,2,FALSE),"")</f>
        <v>2</v>
      </c>
      <c r="W1015" s="5">
        <v>1</v>
      </c>
      <c r="X1015" s="6" t="s">
        <v>111</v>
      </c>
      <c r="Y1015" s="5">
        <v>20171</v>
      </c>
      <c r="Z1015" s="5" t="s">
        <v>4010</v>
      </c>
      <c r="AA1015" s="5">
        <f>IF(ActividadesCom[[#This Row],[NIVEL 4]]&lt;&gt;0,VLOOKUP(ActividadesCom[[#This Row],[NIVEL 4]],Catálogo!A:B,2,FALSE),"")</f>
        <v>2</v>
      </c>
      <c r="AB1015" s="5">
        <v>1</v>
      </c>
      <c r="AC1015" s="6" t="s">
        <v>5</v>
      </c>
      <c r="AD1015" s="5">
        <v>20161</v>
      </c>
      <c r="AE1015" s="5" t="s">
        <v>4010</v>
      </c>
      <c r="AF1015" s="5">
        <f>IF(ActividadesCom[[#This Row],[NIVEL 5]]&lt;&gt;0,VLOOKUP(ActividadesCom[[#This Row],[NIVEL 5]],Catálogo!A:B,2,FALSE),"")</f>
        <v>2</v>
      </c>
      <c r="AG1015" s="5">
        <v>1</v>
      </c>
    </row>
    <row r="1016" spans="1:35" s="24" customFormat="1" ht="30" hidden="1" customHeight="1" x14ac:dyDescent="0.25">
      <c r="A1016" s="7">
        <v>15470234</v>
      </c>
      <c r="B1016" s="97" t="str">
        <f>VLOOKUP(ActividadesCom[[#This Row],[NO. DE CONTROL]],'LISTADO ESTUDIANTES'!A:C,3,FALSE)</f>
        <v>AKE MARTINEZ ENRIQUE DEL ANGEL</v>
      </c>
      <c r="C1016" s="97" t="str">
        <f>VLOOKUP(ActividadesCom[[#This Row],[NO. DE CONTROL]],'LISTADO ESTUDIANTES'!A:B,2,FALSE)</f>
        <v>INGENIERIA EN GESTION EMPRESARIAL</v>
      </c>
      <c r="D1016" s="18" t="str">
        <f>VLOOKUP(ActividadesCom[[#This Row],[NO. DE CONTROL]],'LISTADO ESTUDIANTES'!A:D,4,FALSE)</f>
        <v>BAJA</v>
      </c>
      <c r="E1016" s="5">
        <f>SUM(ActividadesCom[[#This Row],[CRÉD. 1]],ActividadesCom[[#This Row],[CRÉD. 2]],ActividadesCom[[#This Row],[CRÉD. 3]],ActividadesCom[[#This Row],[CRÉD. 4]],ActividadesCom[[#This Row],[CRÉD. 5]])</f>
        <v>6</v>
      </c>
      <c r="F1016" s="5">
        <f>IF(ActividadesCom[[#This Row],[ÚLTIMO SEMESTRE CON CRÉDITOS]]&gt;0,ROUND(AVERAGE(ActividadesCom[[#This Row],[VALOR NIVEL 5]],ActividadesCom[[#This Row],[VALOR NIVEL 4]],ActividadesCom[[#This Row],[VALOR NIVEL 3]],ActividadesCom[[#This Row],[VALOR NIVEL 2]],ActividadesCom[[#This Row],[VALOR NIVEL 1]]),0),"")</f>
        <v>2</v>
      </c>
      <c r="G1016" s="5" t="str">
        <f>IF(ActividadesCom[[#This Row],[PROMEDIO]]="","",IF(ActividadesCom[[#This Row],[PROMEDIO]]&gt;=4,"EXCELENTE",IF(ActividadesCom[[#This Row],[PROMEDIO]]&gt;=3,"NOTABLE",IF(ActividadesCom[[#This Row],[PROMEDIO]]&gt;=2,"BUENO",IF(ActividadesCom[[#This Row],[PROMEDIO]]=1,"SUFICIENTE","")))))</f>
        <v>BUENO</v>
      </c>
      <c r="H1016" s="5">
        <f>MAX(ActividadesCom[[#This Row],[PERÍODO 1]],ActividadesCom[[#This Row],[PERÍODO 2]],ActividadesCom[[#This Row],[PERÍODO 3]],ActividadesCom[[#This Row],[PERÍODO 4]],ActividadesCom[[#This Row],[PERÍODO 5]])</f>
        <v>20183</v>
      </c>
      <c r="I1016" s="10" t="s">
        <v>111</v>
      </c>
      <c r="J1016" s="5">
        <v>20153</v>
      </c>
      <c r="K1016" s="5" t="s">
        <v>4010</v>
      </c>
      <c r="L1016" s="5">
        <f>IF(ActividadesCom[[#This Row],[NIVEL 1]]&lt;&gt;0,VLOOKUP(ActividadesCom[[#This Row],[NIVEL 1]],Catálogo!A:B,2,FALSE),"")</f>
        <v>2</v>
      </c>
      <c r="M1016" s="5">
        <v>1</v>
      </c>
      <c r="N1016" s="6" t="s">
        <v>4074</v>
      </c>
      <c r="O1016" s="5">
        <v>20183</v>
      </c>
      <c r="P1016" s="5" t="s">
        <v>4010</v>
      </c>
      <c r="Q1016" s="5">
        <f>IF(ActividadesCom[[#This Row],[NIVEL 2]]&lt;&gt;0,VLOOKUP(ActividadesCom[[#This Row],[NIVEL 2]],Catálogo!A:B,2,FALSE),"")</f>
        <v>2</v>
      </c>
      <c r="R1016" s="5">
        <v>2</v>
      </c>
      <c r="S1016" s="6" t="s">
        <v>615</v>
      </c>
      <c r="T1016" s="5">
        <v>20181</v>
      </c>
      <c r="U1016" s="5" t="s">
        <v>4008</v>
      </c>
      <c r="V1016" s="5">
        <f>IF(ActividadesCom[[#This Row],[NIVEL 3]]&lt;&gt;0,VLOOKUP(ActividadesCom[[#This Row],[NIVEL 3]],Catálogo!A:B,2,FALSE),"")</f>
        <v>4</v>
      </c>
      <c r="W1016" s="5">
        <v>1</v>
      </c>
      <c r="X1016" s="6" t="s">
        <v>5</v>
      </c>
      <c r="Y1016" s="5">
        <v>20173</v>
      </c>
      <c r="Z1016" s="5" t="s">
        <v>4010</v>
      </c>
      <c r="AA1016" s="5">
        <f>IF(ActividadesCom[[#This Row],[NIVEL 4]]&lt;&gt;0,VLOOKUP(ActividadesCom[[#This Row],[NIVEL 4]],Catálogo!A:B,2,FALSE),"")</f>
        <v>2</v>
      </c>
      <c r="AB1016" s="5">
        <v>1</v>
      </c>
      <c r="AC1016" s="6" t="s">
        <v>2</v>
      </c>
      <c r="AD1016" s="5">
        <v>20163</v>
      </c>
      <c r="AE1016" s="5" t="s">
        <v>4010</v>
      </c>
      <c r="AF1016" s="5">
        <f>IF(ActividadesCom[[#This Row],[NIVEL 5]]&lt;&gt;0,VLOOKUP(ActividadesCom[[#This Row],[NIVEL 5]],Catálogo!A:B,2,FALSE),"")</f>
        <v>2</v>
      </c>
      <c r="AG1016" s="5">
        <v>1</v>
      </c>
    </row>
    <row r="1017" spans="1:35" ht="30" hidden="1" customHeight="1" x14ac:dyDescent="0.25">
      <c r="A1017" s="7">
        <v>15470235</v>
      </c>
      <c r="B1017" s="97" t="str">
        <f>VLOOKUP(ActividadesCom[[#This Row],[NO. DE CONTROL]],'LISTADO ESTUDIANTES'!A:C,3,FALSE)</f>
        <v>GAMBOA CORTES ABRAHAM ADOLFO</v>
      </c>
      <c r="C1017" s="97" t="str">
        <f>VLOOKUP(ActividadesCom[[#This Row],[NO. DE CONTROL]],'LISTADO ESTUDIANTES'!A:B,2,FALSE)</f>
        <v>INGENIERIA EN GESTION EMPRESARIAL</v>
      </c>
      <c r="D1017" s="18" t="str">
        <f>VLOOKUP(ActividadesCom[[#This Row],[NO. DE CONTROL]],'LISTADO ESTUDIANTES'!A:D,4,FALSE)</f>
        <v>BAJA</v>
      </c>
      <c r="E1017" s="5">
        <f>SUM(ActividadesCom[[#This Row],[CRÉD. 1]],ActividadesCom[[#This Row],[CRÉD. 2]],ActividadesCom[[#This Row],[CRÉD. 3]],ActividadesCom[[#This Row],[CRÉD. 4]],ActividadesCom[[#This Row],[CRÉD. 5]])</f>
        <v>0</v>
      </c>
      <c r="F1017" s="17" t="str">
        <f>IF(ActividadesCom[[#This Row],[ÚLTIMO SEMESTRE CON CRÉDITOS]]&gt;0,ROUND(AVERAGE(ActividadesCom[[#This Row],[VALOR NIVEL 5]],ActividadesCom[[#This Row],[VALOR NIVEL 4]],ActividadesCom[[#This Row],[VALOR NIVEL 3]],ActividadesCom[[#This Row],[VALOR NIVEL 2]],ActividadesCom[[#This Row],[VALOR NIVEL 1]]),0),"")</f>
        <v/>
      </c>
      <c r="G1017" s="5" t="str">
        <f>IF(ActividadesCom[[#This Row],[PROMEDIO]]="","",IF(ActividadesCom[[#This Row],[PROMEDIO]]&gt;=4,"EXCELENTE",IF(ActividadesCom[[#This Row],[PROMEDIO]]&gt;=3,"NOTABLE",IF(ActividadesCom[[#This Row],[PROMEDIO]]&gt;=2,"BUENO",IF(ActividadesCom[[#This Row],[PROMEDIO]]=1,"SUFICIENTE","")))))</f>
        <v/>
      </c>
      <c r="H1017" s="5">
        <f>MAX(ActividadesCom[[#This Row],[PERÍODO 1]],ActividadesCom[[#This Row],[PERÍODO 2]],ActividadesCom[[#This Row],[PERÍODO 3]],ActividadesCom[[#This Row],[PERÍODO 4]],ActividadesCom[[#This Row],[PERÍODO 5]])</f>
        <v>0</v>
      </c>
      <c r="I1017" s="10"/>
      <c r="J1017" s="5"/>
      <c r="K1017" s="5"/>
      <c r="L1017" s="5" t="str">
        <f>IF(ActividadesCom[[#This Row],[NIVEL 1]]&lt;&gt;0,VLOOKUP(ActividadesCom[[#This Row],[NIVEL 1]],Catálogo!A:B,2,FALSE),"")</f>
        <v/>
      </c>
      <c r="M1017" s="5"/>
      <c r="N1017" s="6"/>
      <c r="O1017" s="5"/>
      <c r="P1017" s="5"/>
      <c r="Q1017" s="5" t="str">
        <f>IF(ActividadesCom[[#This Row],[NIVEL 2]]&lt;&gt;0,VLOOKUP(ActividadesCom[[#This Row],[NIVEL 2]],Catálogo!A:B,2,FALSE),"")</f>
        <v/>
      </c>
      <c r="R1017" s="5"/>
      <c r="S1017" s="6"/>
      <c r="T1017" s="5"/>
      <c r="U1017" s="5"/>
      <c r="V1017" s="5" t="str">
        <f>IF(ActividadesCom[[#This Row],[NIVEL 3]]&lt;&gt;0,VLOOKUP(ActividadesCom[[#This Row],[NIVEL 3]],Catálogo!A:B,2,FALSE),"")</f>
        <v/>
      </c>
      <c r="W1017" s="5"/>
      <c r="X1017" s="6"/>
      <c r="Y1017" s="5"/>
      <c r="Z1017" s="5"/>
      <c r="AA1017" s="5" t="str">
        <f>IF(ActividadesCom[[#This Row],[NIVEL 4]]&lt;&gt;0,VLOOKUP(ActividadesCom[[#This Row],[NIVEL 4]],Catálogo!A:B,2,FALSE),"")</f>
        <v/>
      </c>
      <c r="AB1017" s="5"/>
      <c r="AC1017" s="6"/>
      <c r="AD1017" s="5"/>
      <c r="AE1017" s="5"/>
      <c r="AF1017" s="5" t="str">
        <f>IF(ActividadesCom[[#This Row],[NIVEL 5]]&lt;&gt;0,VLOOKUP(ActividadesCom[[#This Row],[NIVEL 5]],Catálogo!A:B,2,FALSE),"")</f>
        <v/>
      </c>
      <c r="AG1017" s="5"/>
      <c r="AH1017" s="2"/>
      <c r="AI1017" s="2"/>
    </row>
    <row r="1018" spans="1:35" ht="30" hidden="1" customHeight="1" x14ac:dyDescent="0.25">
      <c r="A1018" s="7">
        <v>15470236</v>
      </c>
      <c r="B1018" s="97" t="str">
        <f>VLOOKUP(ActividadesCom[[#This Row],[NO. DE CONTROL]],'LISTADO ESTUDIANTES'!A:C,3,FALSE)</f>
        <v>TOLOZA MOO ALEJANDRO DEL JESUS</v>
      </c>
      <c r="C1018" s="97" t="str">
        <f>VLOOKUP(ActividadesCom[[#This Row],[NO. DE CONTROL]],'LISTADO ESTUDIANTES'!A:B,2,FALSE)</f>
        <v>INGENIERIA MECANICA</v>
      </c>
      <c r="D1018" s="18" t="str">
        <f>VLOOKUP(ActividadesCom[[#This Row],[NO. DE CONTROL]],'LISTADO ESTUDIANTES'!A:D,4,FALSE)</f>
        <v>BAJA</v>
      </c>
      <c r="E1018" s="5">
        <f>SUM(ActividadesCom[[#This Row],[CRÉD. 1]],ActividadesCom[[#This Row],[CRÉD. 2]],ActividadesCom[[#This Row],[CRÉD. 3]],ActividadesCom[[#This Row],[CRÉD. 4]],ActividadesCom[[#This Row],[CRÉD. 5]])</f>
        <v>0</v>
      </c>
      <c r="F1018" s="17" t="str">
        <f>IF(ActividadesCom[[#This Row],[ÚLTIMO SEMESTRE CON CRÉDITOS]]&gt;0,ROUND(AVERAGE(ActividadesCom[[#This Row],[VALOR NIVEL 5]],ActividadesCom[[#This Row],[VALOR NIVEL 4]],ActividadesCom[[#This Row],[VALOR NIVEL 3]],ActividadesCom[[#This Row],[VALOR NIVEL 2]],ActividadesCom[[#This Row],[VALOR NIVEL 1]]),0),"")</f>
        <v/>
      </c>
      <c r="G1018" s="5" t="str">
        <f>IF(ActividadesCom[[#This Row],[PROMEDIO]]="","",IF(ActividadesCom[[#This Row],[PROMEDIO]]&gt;=4,"EXCELENTE",IF(ActividadesCom[[#This Row],[PROMEDIO]]&gt;=3,"NOTABLE",IF(ActividadesCom[[#This Row],[PROMEDIO]]&gt;=2,"BUENO",IF(ActividadesCom[[#This Row],[PROMEDIO]]=1,"SUFICIENTE","")))))</f>
        <v/>
      </c>
      <c r="H1018" s="5">
        <f>MAX(ActividadesCom[[#This Row],[PERÍODO 1]],ActividadesCom[[#This Row],[PERÍODO 2]],ActividadesCom[[#This Row],[PERÍODO 3]],ActividadesCom[[#This Row],[PERÍODO 4]],ActividadesCom[[#This Row],[PERÍODO 5]])</f>
        <v>0</v>
      </c>
      <c r="I1018" s="6"/>
      <c r="J1018" s="5"/>
      <c r="K1018" s="5"/>
      <c r="L1018" s="5" t="str">
        <f>IF(ActividadesCom[[#This Row],[NIVEL 1]]&lt;&gt;0,VLOOKUP(ActividadesCom[[#This Row],[NIVEL 1]],Catálogo!A:B,2,FALSE),"")</f>
        <v/>
      </c>
      <c r="M1018" s="5"/>
      <c r="N1018" s="6"/>
      <c r="O1018" s="5"/>
      <c r="P1018" s="5"/>
      <c r="Q1018" s="5" t="str">
        <f>IF(ActividadesCom[[#This Row],[NIVEL 2]]&lt;&gt;0,VLOOKUP(ActividadesCom[[#This Row],[NIVEL 2]],Catálogo!A:B,2,FALSE),"")</f>
        <v/>
      </c>
      <c r="R1018" s="11"/>
      <c r="S1018" s="12"/>
      <c r="T1018" s="11"/>
      <c r="U1018" s="11"/>
      <c r="V1018" s="5" t="str">
        <f>IF(ActividadesCom[[#This Row],[NIVEL 3]]&lt;&gt;0,VLOOKUP(ActividadesCom[[#This Row],[NIVEL 3]],Catálogo!A:B,2,FALSE),"")</f>
        <v/>
      </c>
      <c r="W1018" s="11"/>
      <c r="X1018" s="6"/>
      <c r="Y1018" s="5"/>
      <c r="Z1018" s="5"/>
      <c r="AA1018" s="5" t="str">
        <f>IF(ActividadesCom[[#This Row],[NIVEL 4]]&lt;&gt;0,VLOOKUP(ActividadesCom[[#This Row],[NIVEL 4]],Catálogo!A:B,2,FALSE),"")</f>
        <v/>
      </c>
      <c r="AB1018" s="5"/>
      <c r="AC1018" s="6"/>
      <c r="AD1018" s="5"/>
      <c r="AE1018" s="5"/>
      <c r="AF1018" s="5" t="str">
        <f>IF(ActividadesCom[[#This Row],[NIVEL 5]]&lt;&gt;0,VLOOKUP(ActividadesCom[[#This Row],[NIVEL 5]],Catálogo!A:B,2,FALSE),"")</f>
        <v/>
      </c>
      <c r="AG1018" s="5"/>
      <c r="AH1018" s="2"/>
      <c r="AI1018" s="2"/>
    </row>
    <row r="1019" spans="1:35" ht="30" hidden="1" customHeight="1" x14ac:dyDescent="0.25">
      <c r="A1019" s="7">
        <v>15470237</v>
      </c>
      <c r="B1019" s="97" t="str">
        <f>VLOOKUP(ActividadesCom[[#This Row],[NO. DE CONTROL]],'LISTADO ESTUDIANTES'!A:C,3,FALSE)</f>
        <v>CU NOVELO FELIPE IGNACIO</v>
      </c>
      <c r="C1019" s="97" t="str">
        <f>VLOOKUP(ActividadesCom[[#This Row],[NO. DE CONTROL]],'LISTADO ESTUDIANTES'!A:B,2,FALSE)</f>
        <v>INGENIERIA EN GESTION EMPRESARIAL</v>
      </c>
      <c r="D1019" s="18" t="str">
        <f>VLOOKUP(ActividadesCom[[#This Row],[NO. DE CONTROL]],'LISTADO ESTUDIANTES'!A:D,4,FALSE)</f>
        <v>BAJA</v>
      </c>
      <c r="E1019" s="5">
        <f>SUM(ActividadesCom[[#This Row],[CRÉD. 1]],ActividadesCom[[#This Row],[CRÉD. 2]],ActividadesCom[[#This Row],[CRÉD. 3]],ActividadesCom[[#This Row],[CRÉD. 4]],ActividadesCom[[#This Row],[CRÉD. 5]])</f>
        <v>0</v>
      </c>
      <c r="F1019" s="17" t="str">
        <f>IF(ActividadesCom[[#This Row],[ÚLTIMO SEMESTRE CON CRÉDITOS]]&gt;0,ROUND(AVERAGE(ActividadesCom[[#This Row],[VALOR NIVEL 5]],ActividadesCom[[#This Row],[VALOR NIVEL 4]],ActividadesCom[[#This Row],[VALOR NIVEL 3]],ActividadesCom[[#This Row],[VALOR NIVEL 2]],ActividadesCom[[#This Row],[VALOR NIVEL 1]]),0),"")</f>
        <v/>
      </c>
      <c r="G1019" s="5" t="str">
        <f>IF(ActividadesCom[[#This Row],[PROMEDIO]]="","",IF(ActividadesCom[[#This Row],[PROMEDIO]]&gt;=4,"EXCELENTE",IF(ActividadesCom[[#This Row],[PROMEDIO]]&gt;=3,"NOTABLE",IF(ActividadesCom[[#This Row],[PROMEDIO]]&gt;=2,"BUENO",IF(ActividadesCom[[#This Row],[PROMEDIO]]=1,"SUFICIENTE","")))))</f>
        <v/>
      </c>
      <c r="H1019" s="5">
        <f>MAX(ActividadesCom[[#This Row],[PERÍODO 1]],ActividadesCom[[#This Row],[PERÍODO 2]],ActividadesCom[[#This Row],[PERÍODO 3]],ActividadesCom[[#This Row],[PERÍODO 4]],ActividadesCom[[#This Row],[PERÍODO 5]])</f>
        <v>0</v>
      </c>
      <c r="I1019" s="10"/>
      <c r="J1019" s="5"/>
      <c r="K1019" s="5"/>
      <c r="L1019" s="5" t="str">
        <f>IF(ActividadesCom[[#This Row],[NIVEL 1]]&lt;&gt;0,VLOOKUP(ActividadesCom[[#This Row],[NIVEL 1]],Catálogo!A:B,2,FALSE),"")</f>
        <v/>
      </c>
      <c r="M1019" s="5"/>
      <c r="N1019" s="6"/>
      <c r="O1019" s="5"/>
      <c r="P1019" s="5"/>
      <c r="Q1019" s="5" t="str">
        <f>IF(ActividadesCom[[#This Row],[NIVEL 2]]&lt;&gt;0,VLOOKUP(ActividadesCom[[#This Row],[NIVEL 2]],Catálogo!A:B,2,FALSE),"")</f>
        <v/>
      </c>
      <c r="R1019" s="5"/>
      <c r="S1019" s="6"/>
      <c r="T1019" s="5"/>
      <c r="U1019" s="5"/>
      <c r="V1019" s="5" t="str">
        <f>IF(ActividadesCom[[#This Row],[NIVEL 3]]&lt;&gt;0,VLOOKUP(ActividadesCom[[#This Row],[NIVEL 3]],Catálogo!A:B,2,FALSE),"")</f>
        <v/>
      </c>
      <c r="W1019" s="5"/>
      <c r="X1019" s="6"/>
      <c r="Y1019" s="5"/>
      <c r="Z1019" s="5"/>
      <c r="AA1019" s="5" t="str">
        <f>IF(ActividadesCom[[#This Row],[NIVEL 4]]&lt;&gt;0,VLOOKUP(ActividadesCom[[#This Row],[NIVEL 4]],Catálogo!A:B,2,FALSE),"")</f>
        <v/>
      </c>
      <c r="AB1019" s="5"/>
      <c r="AC1019" s="6"/>
      <c r="AD1019" s="5"/>
      <c r="AE1019" s="5"/>
      <c r="AF1019" s="5" t="str">
        <f>IF(ActividadesCom[[#This Row],[NIVEL 5]]&lt;&gt;0,VLOOKUP(ActividadesCom[[#This Row],[NIVEL 5]],Catálogo!A:B,2,FALSE),"")</f>
        <v/>
      </c>
      <c r="AG1019" s="5"/>
      <c r="AH1019" s="2"/>
      <c r="AI1019" s="2"/>
    </row>
    <row r="1020" spans="1:35" s="24" customFormat="1" ht="30" hidden="1" customHeight="1" x14ac:dyDescent="0.25">
      <c r="A1020" s="7">
        <v>15470238</v>
      </c>
      <c r="B1020" s="97" t="str">
        <f>VLOOKUP(ActividadesCom[[#This Row],[NO. DE CONTROL]],'LISTADO ESTUDIANTES'!A:C,3,FALSE)</f>
        <v>PALACIOS MARTINEZ CESAR ARMANDO</v>
      </c>
      <c r="C1020" s="97" t="str">
        <f>VLOOKUP(ActividadesCom[[#This Row],[NO. DE CONTROL]],'LISTADO ESTUDIANTES'!A:B,2,FALSE)</f>
        <v>INGENIERIA MECANICA</v>
      </c>
      <c r="D1020" s="18" t="str">
        <f>VLOOKUP(ActividadesCom[[#This Row],[NO. DE CONTROL]],'LISTADO ESTUDIANTES'!A:D,4,FALSE)</f>
        <v>EGRESADO(A)</v>
      </c>
      <c r="E1020" s="5">
        <f>SUM(ActividadesCom[[#This Row],[CRÉD. 1]],ActividadesCom[[#This Row],[CRÉD. 2]],ActividadesCom[[#This Row],[CRÉD. 3]],ActividadesCom[[#This Row],[CRÉD. 4]],ActividadesCom[[#This Row],[CRÉD. 5]])</f>
        <v>5</v>
      </c>
      <c r="F1020" s="5">
        <f>IF(ActividadesCom[[#This Row],[ÚLTIMO SEMESTRE CON CRÉDITOS]]&gt;0,ROUND(AVERAGE(ActividadesCom[[#This Row],[VALOR NIVEL 5]],ActividadesCom[[#This Row],[VALOR NIVEL 4]],ActividadesCom[[#This Row],[VALOR NIVEL 3]],ActividadesCom[[#This Row],[VALOR NIVEL 2]],ActividadesCom[[#This Row],[VALOR NIVEL 1]]),0),"")</f>
        <v>2</v>
      </c>
      <c r="G1020" s="5" t="str">
        <f>IF(ActividadesCom[[#This Row],[PROMEDIO]]="","",IF(ActividadesCom[[#This Row],[PROMEDIO]]&gt;=4,"EXCELENTE",IF(ActividadesCom[[#This Row],[PROMEDIO]]&gt;=3,"NOTABLE",IF(ActividadesCom[[#This Row],[PROMEDIO]]&gt;=2,"BUENO",IF(ActividadesCom[[#This Row],[PROMEDIO]]=1,"SUFICIENTE","")))))</f>
        <v>BUENO</v>
      </c>
      <c r="H1020" s="5">
        <f>MAX(ActividadesCom[[#This Row],[PERÍODO 1]],ActividadesCom[[#This Row],[PERÍODO 2]],ActividadesCom[[#This Row],[PERÍODO 3]],ActividadesCom[[#This Row],[PERÍODO 4]],ActividadesCom[[#This Row],[PERÍODO 5]])</f>
        <v>20191</v>
      </c>
      <c r="I1020" s="6" t="s">
        <v>955</v>
      </c>
      <c r="J1020" s="5">
        <v>20191</v>
      </c>
      <c r="K1020" s="5" t="s">
        <v>4010</v>
      </c>
      <c r="L1020" s="5">
        <f>IF(ActividadesCom[[#This Row],[NIVEL 1]]&lt;&gt;0,VLOOKUP(ActividadesCom[[#This Row],[NIVEL 1]],Catálogo!A:B,2,FALSE),"")</f>
        <v>2</v>
      </c>
      <c r="M1020" s="5">
        <v>2</v>
      </c>
      <c r="N1020" s="6" t="s">
        <v>606</v>
      </c>
      <c r="O1020" s="5">
        <v>20153</v>
      </c>
      <c r="P1020" s="5" t="s">
        <v>4010</v>
      </c>
      <c r="Q1020" s="5">
        <f>IF(ActividadesCom[[#This Row],[NIVEL 2]]&lt;&gt;0,VLOOKUP(ActividadesCom[[#This Row],[NIVEL 2]],Catálogo!A:B,2,FALSE),"")</f>
        <v>2</v>
      </c>
      <c r="R1020" s="11">
        <v>1</v>
      </c>
      <c r="S1020" s="12"/>
      <c r="T1020" s="11"/>
      <c r="U1020" s="11"/>
      <c r="V1020" s="5" t="str">
        <f>IF(ActividadesCom[[#This Row],[NIVEL 3]]&lt;&gt;0,VLOOKUP(ActividadesCom[[#This Row],[NIVEL 3]],Catálogo!A:B,2,FALSE),"")</f>
        <v/>
      </c>
      <c r="W1020" s="11"/>
      <c r="X1020" s="6" t="s">
        <v>112</v>
      </c>
      <c r="Y1020" s="5">
        <v>20161</v>
      </c>
      <c r="Z1020" s="5" t="s">
        <v>4010</v>
      </c>
      <c r="AA1020" s="5">
        <f>IF(ActividadesCom[[#This Row],[NIVEL 4]]&lt;&gt;0,VLOOKUP(ActividadesCom[[#This Row],[NIVEL 4]],Catálogo!A:B,2,FALSE),"")</f>
        <v>2</v>
      </c>
      <c r="AB1020" s="5">
        <v>1</v>
      </c>
      <c r="AC1020" s="6" t="s">
        <v>403</v>
      </c>
      <c r="AD1020" s="5">
        <v>20181</v>
      </c>
      <c r="AE1020" s="5" t="s">
        <v>4010</v>
      </c>
      <c r="AF1020" s="5">
        <f>IF(ActividadesCom[[#This Row],[NIVEL 5]]&lt;&gt;0,VLOOKUP(ActividadesCom[[#This Row],[NIVEL 5]],Catálogo!A:B,2,FALSE),"")</f>
        <v>2</v>
      </c>
      <c r="AG1020" s="5">
        <v>1</v>
      </c>
    </row>
    <row r="1021" spans="1:35" s="24" customFormat="1" ht="30" hidden="1" customHeight="1" x14ac:dyDescent="0.25">
      <c r="A1021" s="7">
        <v>15470239</v>
      </c>
      <c r="B1021" s="97" t="str">
        <f>VLOOKUP(ActividadesCom[[#This Row],[NO. DE CONTROL]],'LISTADO ESTUDIANTES'!A:C,3,FALSE)</f>
        <v>HERRADA CONTRERAS JUAN LUIS</v>
      </c>
      <c r="C1021" s="97" t="str">
        <f>VLOOKUP(ActividadesCom[[#This Row],[NO. DE CONTROL]],'LISTADO ESTUDIANTES'!A:B,2,FALSE)</f>
        <v>INGENIERIA EN ADMINISTRACION</v>
      </c>
      <c r="D1021" s="18" t="str">
        <f>VLOOKUP(ActividadesCom[[#This Row],[NO. DE CONTROL]],'LISTADO ESTUDIANTES'!A:D,4,FALSE)</f>
        <v>EGRESADO(A)</v>
      </c>
      <c r="E1021" s="5">
        <f>SUM(ActividadesCom[[#This Row],[CRÉD. 1]],ActividadesCom[[#This Row],[CRÉD. 2]],ActividadesCom[[#This Row],[CRÉD. 3]],ActividadesCom[[#This Row],[CRÉD. 4]],ActividadesCom[[#This Row],[CRÉD. 5]])</f>
        <v>5</v>
      </c>
      <c r="F1021" s="5">
        <f>IF(ActividadesCom[[#This Row],[ÚLTIMO SEMESTRE CON CRÉDITOS]]&gt;0,ROUND(AVERAGE(ActividadesCom[[#This Row],[VALOR NIVEL 5]],ActividadesCom[[#This Row],[VALOR NIVEL 4]],ActividadesCom[[#This Row],[VALOR NIVEL 3]],ActividadesCom[[#This Row],[VALOR NIVEL 2]],ActividadesCom[[#This Row],[VALOR NIVEL 1]]),0),"")</f>
        <v>2</v>
      </c>
      <c r="G1021" s="5" t="str">
        <f>IF(ActividadesCom[[#This Row],[PROMEDIO]]="","",IF(ActividadesCom[[#This Row],[PROMEDIO]]&gt;=4,"EXCELENTE",IF(ActividadesCom[[#This Row],[PROMEDIO]]&gt;=3,"NOTABLE",IF(ActividadesCom[[#This Row],[PROMEDIO]]&gt;=2,"BUENO",IF(ActividadesCom[[#This Row],[PROMEDIO]]=1,"SUFICIENTE","")))))</f>
        <v>BUENO</v>
      </c>
      <c r="H1021" s="5">
        <f>MAX(ActividadesCom[[#This Row],[PERÍODO 1]],ActividadesCom[[#This Row],[PERÍODO 2]],ActividadesCom[[#This Row],[PERÍODO 3]],ActividadesCom[[#This Row],[PERÍODO 4]],ActividadesCom[[#This Row],[PERÍODO 5]])</f>
        <v>20163</v>
      </c>
      <c r="I1021" s="10" t="s">
        <v>111</v>
      </c>
      <c r="J1021" s="5">
        <v>20163</v>
      </c>
      <c r="K1021" s="5" t="s">
        <v>4010</v>
      </c>
      <c r="L1021" s="5">
        <f>IF(ActividadesCom[[#This Row],[NIVEL 1]]&lt;&gt;0,VLOOKUP(ActividadesCom[[#This Row],[NIVEL 1]],Catálogo!A:B,2,FALSE),"")</f>
        <v>2</v>
      </c>
      <c r="M1021" s="5">
        <v>2</v>
      </c>
      <c r="N1021" s="6" t="s">
        <v>111</v>
      </c>
      <c r="O1021" s="5">
        <v>20163</v>
      </c>
      <c r="P1021" s="5" t="s">
        <v>4010</v>
      </c>
      <c r="Q1021" s="5">
        <f>IF(ActividadesCom[[#This Row],[NIVEL 2]]&lt;&gt;0,VLOOKUP(ActividadesCom[[#This Row],[NIVEL 2]],Catálogo!A:B,2,FALSE),"")</f>
        <v>2</v>
      </c>
      <c r="R1021" s="5">
        <v>1</v>
      </c>
      <c r="S1021" s="6"/>
      <c r="T1021" s="5"/>
      <c r="U1021" s="5"/>
      <c r="V1021" s="5" t="str">
        <f>IF(ActividadesCom[[#This Row],[NIVEL 3]]&lt;&gt;0,VLOOKUP(ActividadesCom[[#This Row],[NIVEL 3]],Catálogo!A:B,2,FALSE),"")</f>
        <v/>
      </c>
      <c r="W1021" s="5"/>
      <c r="X1021" s="6" t="s">
        <v>82</v>
      </c>
      <c r="Y1021" s="5">
        <v>20161</v>
      </c>
      <c r="Z1021" s="5" t="s">
        <v>4010</v>
      </c>
      <c r="AA1021" s="5">
        <f>IF(ActividadesCom[[#This Row],[NIVEL 4]]&lt;&gt;0,VLOOKUP(ActividadesCom[[#This Row],[NIVEL 4]],Catálogo!A:B,2,FALSE),"")</f>
        <v>2</v>
      </c>
      <c r="AB1021" s="5">
        <v>1</v>
      </c>
      <c r="AC1021" s="6" t="s">
        <v>135</v>
      </c>
      <c r="AD1021" s="5">
        <v>20153</v>
      </c>
      <c r="AE1021" s="5" t="s">
        <v>4010</v>
      </c>
      <c r="AF1021" s="5">
        <f>IF(ActividadesCom[[#This Row],[NIVEL 5]]&lt;&gt;0,VLOOKUP(ActividadesCom[[#This Row],[NIVEL 5]],Catálogo!A:B,2,FALSE),"")</f>
        <v>2</v>
      </c>
      <c r="AG1021" s="5">
        <v>1</v>
      </c>
    </row>
    <row r="1022" spans="1:35" s="24" customFormat="1" ht="30" hidden="1" customHeight="1" x14ac:dyDescent="0.25">
      <c r="A1022" s="7">
        <v>15470240</v>
      </c>
      <c r="B1022" s="97" t="str">
        <f>VLOOKUP(ActividadesCom[[#This Row],[NO. DE CONTROL]],'LISTADO ESTUDIANTES'!A:C,3,FALSE)</f>
        <v>ZUÑIGA NIÑO INGRID ERNESTINA</v>
      </c>
      <c r="C1022" s="97" t="str">
        <f>VLOOKUP(ActividadesCom[[#This Row],[NO. DE CONTROL]],'LISTADO ESTUDIANTES'!A:B,2,FALSE)</f>
        <v>INGENIERIA EN ADMINISTRACION</v>
      </c>
      <c r="D1022" s="18" t="str">
        <f>VLOOKUP(ActividadesCom[[#This Row],[NO. DE CONTROL]],'LISTADO ESTUDIANTES'!A:D,4,FALSE)</f>
        <v>EGRESADO(A)</v>
      </c>
      <c r="E1022" s="5">
        <f>SUM(ActividadesCom[[#This Row],[CRÉD. 1]],ActividadesCom[[#This Row],[CRÉD. 2]],ActividadesCom[[#This Row],[CRÉD. 3]],ActividadesCom[[#This Row],[CRÉD. 4]],ActividadesCom[[#This Row],[CRÉD. 5]])</f>
        <v>5</v>
      </c>
      <c r="F1022" s="5">
        <f>IF(ActividadesCom[[#This Row],[ÚLTIMO SEMESTRE CON CRÉDITOS]]&gt;0,ROUND(AVERAGE(ActividadesCom[[#This Row],[VALOR NIVEL 5]],ActividadesCom[[#This Row],[VALOR NIVEL 4]],ActividadesCom[[#This Row],[VALOR NIVEL 3]],ActividadesCom[[#This Row],[VALOR NIVEL 2]],ActividadesCom[[#This Row],[VALOR NIVEL 1]]),0),"")</f>
        <v>2</v>
      </c>
      <c r="G1022" s="5" t="str">
        <f>IF(ActividadesCom[[#This Row],[PROMEDIO]]="","",IF(ActividadesCom[[#This Row],[PROMEDIO]]&gt;=4,"EXCELENTE",IF(ActividadesCom[[#This Row],[PROMEDIO]]&gt;=3,"NOTABLE",IF(ActividadesCom[[#This Row],[PROMEDIO]]&gt;=2,"BUENO",IF(ActividadesCom[[#This Row],[PROMEDIO]]=1,"SUFICIENTE","")))))</f>
        <v>BUENO</v>
      </c>
      <c r="H1022" s="5">
        <f>MAX(ActividadesCom[[#This Row],[PERÍODO 1]],ActividadesCom[[#This Row],[PERÍODO 2]],ActividadesCom[[#This Row],[PERÍODO 3]],ActividadesCom[[#This Row],[PERÍODO 4]],ActividadesCom[[#This Row],[PERÍODO 5]])</f>
        <v>20181</v>
      </c>
      <c r="I1022" s="10" t="s">
        <v>111</v>
      </c>
      <c r="J1022" s="5">
        <v>20163</v>
      </c>
      <c r="K1022" s="5" t="s">
        <v>4010</v>
      </c>
      <c r="L1022" s="5">
        <f>IF(ActividadesCom[[#This Row],[NIVEL 1]]&lt;&gt;0,VLOOKUP(ActividadesCom[[#This Row],[NIVEL 1]],Catálogo!A:B,2,FALSE),"")</f>
        <v>2</v>
      </c>
      <c r="M1022" s="5">
        <v>1</v>
      </c>
      <c r="N1022" s="6" t="s">
        <v>445</v>
      </c>
      <c r="O1022" s="5">
        <v>20181</v>
      </c>
      <c r="P1022" s="5" t="s">
        <v>4010</v>
      </c>
      <c r="Q1022" s="5">
        <f>IF(ActividadesCom[[#This Row],[NIVEL 2]]&lt;&gt;0,VLOOKUP(ActividadesCom[[#This Row],[NIVEL 2]],Catálogo!A:B,2,FALSE),"")</f>
        <v>2</v>
      </c>
      <c r="R1022" s="5">
        <v>2</v>
      </c>
      <c r="S1022" s="6"/>
      <c r="T1022" s="5"/>
      <c r="U1022" s="5"/>
      <c r="V1022" s="5" t="str">
        <f>IF(ActividadesCom[[#This Row],[NIVEL 3]]&lt;&gt;0,VLOOKUP(ActividadesCom[[#This Row],[NIVEL 3]],Catálogo!A:B,2,FALSE),"")</f>
        <v/>
      </c>
      <c r="W1022" s="5"/>
      <c r="X1022" s="6" t="s">
        <v>2</v>
      </c>
      <c r="Y1022" s="5">
        <v>20161</v>
      </c>
      <c r="Z1022" s="5" t="s">
        <v>4010</v>
      </c>
      <c r="AA1022" s="5">
        <f>IF(ActividadesCom[[#This Row],[NIVEL 4]]&lt;&gt;0,VLOOKUP(ActividadesCom[[#This Row],[NIVEL 4]],Catálogo!A:B,2,FALSE),"")</f>
        <v>2</v>
      </c>
      <c r="AB1022" s="5">
        <v>1</v>
      </c>
      <c r="AC1022" s="6" t="s">
        <v>135</v>
      </c>
      <c r="AD1022" s="5">
        <v>20153</v>
      </c>
      <c r="AE1022" s="5" t="s">
        <v>4010</v>
      </c>
      <c r="AF1022" s="5">
        <f>IF(ActividadesCom[[#This Row],[NIVEL 5]]&lt;&gt;0,VLOOKUP(ActividadesCom[[#This Row],[NIVEL 5]],Catálogo!A:B,2,FALSE),"")</f>
        <v>2</v>
      </c>
      <c r="AG1022" s="5">
        <v>1</v>
      </c>
    </row>
    <row r="1023" spans="1:35" s="24" customFormat="1" ht="30" hidden="1" customHeight="1" x14ac:dyDescent="0.25">
      <c r="A1023" s="7">
        <v>15470241</v>
      </c>
      <c r="B1023" s="97" t="str">
        <f>VLOOKUP(ActividadesCom[[#This Row],[NO. DE CONTROL]],'LISTADO ESTUDIANTES'!A:C,3,FALSE)</f>
        <v>CABRERA CHUC WILLIAM MANUEL</v>
      </c>
      <c r="C1023" s="97" t="str">
        <f>VLOOKUP(ActividadesCom[[#This Row],[NO. DE CONTROL]],'LISTADO ESTUDIANTES'!A:B,2,FALSE)</f>
        <v>INGENIERIA EN ADMINISTRACION</v>
      </c>
      <c r="D1023" s="18" t="str">
        <f>VLOOKUP(ActividadesCom[[#This Row],[NO. DE CONTROL]],'LISTADO ESTUDIANTES'!A:D,4,FALSE)</f>
        <v>EGRESADO(A)</v>
      </c>
      <c r="E1023" s="5">
        <f>SUM(ActividadesCom[[#This Row],[CRÉD. 1]],ActividadesCom[[#This Row],[CRÉD. 2]],ActividadesCom[[#This Row],[CRÉD. 3]],ActividadesCom[[#This Row],[CRÉD. 4]],ActividadesCom[[#This Row],[CRÉD. 5]])</f>
        <v>5</v>
      </c>
      <c r="F1023" s="5">
        <f>IF(ActividadesCom[[#This Row],[ÚLTIMO SEMESTRE CON CRÉDITOS]]&gt;0,ROUND(AVERAGE(ActividadesCom[[#This Row],[VALOR NIVEL 5]],ActividadesCom[[#This Row],[VALOR NIVEL 4]],ActividadesCom[[#This Row],[VALOR NIVEL 3]],ActividadesCom[[#This Row],[VALOR NIVEL 2]],ActividadesCom[[#This Row],[VALOR NIVEL 1]]),0),"")</f>
        <v>2</v>
      </c>
      <c r="G1023" s="5" t="str">
        <f>IF(ActividadesCom[[#This Row],[PROMEDIO]]="","",IF(ActividadesCom[[#This Row],[PROMEDIO]]&gt;=4,"EXCELENTE",IF(ActividadesCom[[#This Row],[PROMEDIO]]&gt;=3,"NOTABLE",IF(ActividadesCom[[#This Row],[PROMEDIO]]&gt;=2,"BUENO",IF(ActividadesCom[[#This Row],[PROMEDIO]]=1,"SUFICIENTE","")))))</f>
        <v>BUENO</v>
      </c>
      <c r="H1023" s="5">
        <f>MAX(ActividadesCom[[#This Row],[PERÍODO 1]],ActividadesCom[[#This Row],[PERÍODO 2]],ActividadesCom[[#This Row],[PERÍODO 3]],ActividadesCom[[#This Row],[PERÍODO 4]],ActividadesCom[[#This Row],[PERÍODO 5]])</f>
        <v>20173</v>
      </c>
      <c r="I1023" s="10" t="s">
        <v>111</v>
      </c>
      <c r="J1023" s="5">
        <v>20163</v>
      </c>
      <c r="K1023" s="5" t="s">
        <v>4010</v>
      </c>
      <c r="L1023" s="5">
        <f>IF(ActividadesCom[[#This Row],[NIVEL 1]]&lt;&gt;0,VLOOKUP(ActividadesCom[[#This Row],[NIVEL 1]],Catálogo!A:B,2,FALSE),"")</f>
        <v>2</v>
      </c>
      <c r="M1023" s="5">
        <v>1</v>
      </c>
      <c r="N1023" s="6" t="s">
        <v>436</v>
      </c>
      <c r="O1023" s="5">
        <v>20173</v>
      </c>
      <c r="P1023" s="5" t="s">
        <v>4010</v>
      </c>
      <c r="Q1023" s="5">
        <f>IF(ActividadesCom[[#This Row],[NIVEL 2]]&lt;&gt;0,VLOOKUP(ActividadesCom[[#This Row],[NIVEL 2]],Catálogo!A:B,2,FALSE),"")</f>
        <v>2</v>
      </c>
      <c r="R1023" s="5">
        <v>2</v>
      </c>
      <c r="S1023" s="6"/>
      <c r="T1023" s="5"/>
      <c r="U1023" s="5"/>
      <c r="V1023" s="5" t="str">
        <f>IF(ActividadesCom[[#This Row],[NIVEL 3]]&lt;&gt;0,VLOOKUP(ActividadesCom[[#This Row],[NIVEL 3]],Catálogo!A:B,2,FALSE),"")</f>
        <v/>
      </c>
      <c r="W1023" s="5"/>
      <c r="X1023" s="6" t="s">
        <v>31</v>
      </c>
      <c r="Y1023" s="5">
        <v>20153</v>
      </c>
      <c r="Z1023" s="5" t="s">
        <v>4010</v>
      </c>
      <c r="AA1023" s="5">
        <f>IF(ActividadesCom[[#This Row],[NIVEL 4]]&lt;&gt;0,VLOOKUP(ActividadesCom[[#This Row],[NIVEL 4]],Catálogo!A:B,2,FALSE),"")</f>
        <v>2</v>
      </c>
      <c r="AB1023" s="5">
        <v>1</v>
      </c>
      <c r="AC1023" s="6" t="s">
        <v>25</v>
      </c>
      <c r="AD1023" s="5">
        <v>20173</v>
      </c>
      <c r="AE1023" s="5" t="s">
        <v>4010</v>
      </c>
      <c r="AF1023" s="5">
        <f>IF(ActividadesCom[[#This Row],[NIVEL 5]]&lt;&gt;0,VLOOKUP(ActividadesCom[[#This Row],[NIVEL 5]],Catálogo!A:B,2,FALSE),"")</f>
        <v>2</v>
      </c>
      <c r="AG1023" s="5">
        <v>1</v>
      </c>
    </row>
    <row r="1024" spans="1:35" s="24" customFormat="1" ht="30" hidden="1" customHeight="1" x14ac:dyDescent="0.25">
      <c r="A1024" s="7">
        <v>15470242</v>
      </c>
      <c r="B1024" s="97" t="str">
        <f>VLOOKUP(ActividadesCom[[#This Row],[NO. DE CONTROL]],'LISTADO ESTUDIANTES'!A:C,3,FALSE)</f>
        <v>PUC MARTINEZ YESENIA ELIZABETH</v>
      </c>
      <c r="C1024" s="97" t="str">
        <f>VLOOKUP(ActividadesCom[[#This Row],[NO. DE CONTROL]],'LISTADO ESTUDIANTES'!A:B,2,FALSE)</f>
        <v>INGENIERIA EN ADMINISTRACION</v>
      </c>
      <c r="D1024" s="18" t="str">
        <f>VLOOKUP(ActividadesCom[[#This Row],[NO. DE CONTROL]],'LISTADO ESTUDIANTES'!A:D,4,FALSE)</f>
        <v>EGRESADO(A)</v>
      </c>
      <c r="E1024" s="5">
        <f>SUM(ActividadesCom[[#This Row],[CRÉD. 1]],ActividadesCom[[#This Row],[CRÉD. 2]],ActividadesCom[[#This Row],[CRÉD. 3]],ActividadesCom[[#This Row],[CRÉD. 4]],ActividadesCom[[#This Row],[CRÉD. 5]])</f>
        <v>6</v>
      </c>
      <c r="F1024" s="5">
        <f>IF(ActividadesCom[[#This Row],[ÚLTIMO SEMESTRE CON CRÉDITOS]]&gt;0,ROUND(AVERAGE(ActividadesCom[[#This Row],[VALOR NIVEL 5]],ActividadesCom[[#This Row],[VALOR NIVEL 4]],ActividadesCom[[#This Row],[VALOR NIVEL 3]],ActividadesCom[[#This Row],[VALOR NIVEL 2]],ActividadesCom[[#This Row],[VALOR NIVEL 1]]),0),"")</f>
        <v>2</v>
      </c>
      <c r="G1024" s="5" t="str">
        <f>IF(ActividadesCom[[#This Row],[PROMEDIO]]="","",IF(ActividadesCom[[#This Row],[PROMEDIO]]&gt;=4,"EXCELENTE",IF(ActividadesCom[[#This Row],[PROMEDIO]]&gt;=3,"NOTABLE",IF(ActividadesCom[[#This Row],[PROMEDIO]]&gt;=2,"BUENO",IF(ActividadesCom[[#This Row],[PROMEDIO]]=1,"SUFICIENTE","")))))</f>
        <v>BUENO</v>
      </c>
      <c r="H1024" s="5">
        <f>MAX(ActividadesCom[[#This Row],[PERÍODO 1]],ActividadesCom[[#This Row],[PERÍODO 2]],ActividadesCom[[#This Row],[PERÍODO 3]],ActividadesCom[[#This Row],[PERÍODO 4]],ActividadesCom[[#This Row],[PERÍODO 5]])</f>
        <v>20193</v>
      </c>
      <c r="I1024" s="10" t="s">
        <v>445</v>
      </c>
      <c r="J1024" s="5">
        <v>20181</v>
      </c>
      <c r="K1024" s="5" t="s">
        <v>4010</v>
      </c>
      <c r="L1024" s="5">
        <f>IF(ActividadesCom[[#This Row],[NIVEL 1]]&lt;&gt;0,VLOOKUP(ActividadesCom[[#This Row],[NIVEL 1]],Catálogo!A:B,2,FALSE),"")</f>
        <v>2</v>
      </c>
      <c r="M1024" s="5">
        <v>2</v>
      </c>
      <c r="N1024" s="6" t="s">
        <v>111</v>
      </c>
      <c r="O1024" s="5">
        <v>20163</v>
      </c>
      <c r="P1024" s="5" t="s">
        <v>4010</v>
      </c>
      <c r="Q1024" s="5">
        <f>IF(ActividadesCom[[#This Row],[NIVEL 2]]&lt;&gt;0,VLOOKUP(ActividadesCom[[#This Row],[NIVEL 2]],Catálogo!A:B,2,FALSE),"")</f>
        <v>2</v>
      </c>
      <c r="R1024" s="5">
        <v>1</v>
      </c>
      <c r="S1024" s="6" t="s">
        <v>107</v>
      </c>
      <c r="T1024" s="5">
        <v>20193</v>
      </c>
      <c r="U1024" s="5" t="s">
        <v>4010</v>
      </c>
      <c r="V1024" s="5">
        <f>IF(ActividadesCom[[#This Row],[NIVEL 3]]&lt;&gt;0,VLOOKUP(ActividadesCom[[#This Row],[NIVEL 3]],Catálogo!A:B,2,FALSE),"")</f>
        <v>2</v>
      </c>
      <c r="W1024" s="5">
        <v>1</v>
      </c>
      <c r="X1024" s="6" t="s">
        <v>408</v>
      </c>
      <c r="Y1024" s="5">
        <v>20173</v>
      </c>
      <c r="Z1024" s="5" t="s">
        <v>4010</v>
      </c>
      <c r="AA1024" s="5">
        <f>IF(ActividadesCom[[#This Row],[NIVEL 4]]&lt;&gt;0,VLOOKUP(ActividadesCom[[#This Row],[NIVEL 4]],Catálogo!A:B,2,FALSE),"")</f>
        <v>2</v>
      </c>
      <c r="AB1024" s="5">
        <v>1</v>
      </c>
      <c r="AC1024" s="6" t="s">
        <v>99</v>
      </c>
      <c r="AD1024" s="5">
        <v>20163</v>
      </c>
      <c r="AE1024" s="5" t="s">
        <v>4010</v>
      </c>
      <c r="AF1024" s="5">
        <f>IF(ActividadesCom[[#This Row],[NIVEL 5]]&lt;&gt;0,VLOOKUP(ActividadesCom[[#This Row],[NIVEL 5]],Catálogo!A:B,2,FALSE),"")</f>
        <v>2</v>
      </c>
      <c r="AG1024" s="5">
        <v>1</v>
      </c>
    </row>
    <row r="1025" spans="1:35" ht="30" hidden="1" customHeight="1" x14ac:dyDescent="0.25">
      <c r="A1025" s="7">
        <v>15470243</v>
      </c>
      <c r="B1025" s="97" t="str">
        <f>VLOOKUP(ActividadesCom[[#This Row],[NO. DE CONTROL]],'LISTADO ESTUDIANTES'!A:C,3,FALSE)</f>
        <v>CASTILLO CHAY RODOLFO DE JESUS</v>
      </c>
      <c r="C1025" s="97" t="str">
        <f>VLOOKUP(ActividadesCom[[#This Row],[NO. DE CONTROL]],'LISTADO ESTUDIANTES'!A:B,2,FALSE)</f>
        <v>INGENIERIA EN SISTEMAS COMPUTACIONALES</v>
      </c>
      <c r="D1025" s="18" t="str">
        <f>VLOOKUP(ActividadesCom[[#This Row],[NO. DE CONTROL]],'LISTADO ESTUDIANTES'!A:D,4,FALSE)</f>
        <v>BAJA</v>
      </c>
      <c r="E1025" s="5">
        <f>SUM(ActividadesCom[[#This Row],[CRÉD. 1]],ActividadesCom[[#This Row],[CRÉD. 2]],ActividadesCom[[#This Row],[CRÉD. 3]],ActividadesCom[[#This Row],[CRÉD. 4]],ActividadesCom[[#This Row],[CRÉD. 5]])</f>
        <v>1</v>
      </c>
      <c r="F1025" s="17" t="str">
        <f>IF(ActividadesCom[[#This Row],[ÚLTIMO SEMESTRE CON CRÉDITOS]]&gt;0,ROUND(AVERAGE(ActividadesCom[[#This Row],[VALOR NIVEL 5]],ActividadesCom[[#This Row],[VALOR NIVEL 4]],ActividadesCom[[#This Row],[VALOR NIVEL 3]],ActividadesCom[[#This Row],[VALOR NIVEL 2]],ActividadesCom[[#This Row],[VALOR NIVEL 1]]),0),"")</f>
        <v/>
      </c>
      <c r="G1025" s="5" t="str">
        <f>IF(ActividadesCom[[#This Row],[PROMEDIO]]="","",IF(ActividadesCom[[#This Row],[PROMEDIO]]&gt;=4,"EXCELENTE",IF(ActividadesCom[[#This Row],[PROMEDIO]]&gt;=3,"NOTABLE",IF(ActividadesCom[[#This Row],[PROMEDIO]]&gt;=2,"BUENO",IF(ActividadesCom[[#This Row],[PROMEDIO]]=1,"SUFICIENTE","")))))</f>
        <v/>
      </c>
      <c r="H1025" s="5">
        <f>MAX(ActividadesCom[[#This Row],[PERÍODO 1]],ActividadesCom[[#This Row],[PERÍODO 2]],ActividadesCom[[#This Row],[PERÍODO 3]],ActividadesCom[[#This Row],[PERÍODO 4]],ActividadesCom[[#This Row],[PERÍODO 5]])</f>
        <v>0</v>
      </c>
      <c r="I1025" s="6"/>
      <c r="J1025" s="5"/>
      <c r="K1025" s="5"/>
      <c r="L1025" s="5" t="str">
        <f>IF(ActividadesCom[[#This Row],[NIVEL 1]]&lt;&gt;0,VLOOKUP(ActividadesCom[[#This Row],[NIVEL 1]],Catálogo!A:B,2,FALSE),"")</f>
        <v/>
      </c>
      <c r="M1025" s="5"/>
      <c r="N1025" s="6"/>
      <c r="O1025" s="5"/>
      <c r="P1025" s="5"/>
      <c r="Q1025" s="5" t="str">
        <f>IF(ActividadesCom[[#This Row],[NIVEL 2]]&lt;&gt;0,VLOOKUP(ActividadesCom[[#This Row],[NIVEL 2]],Catálogo!A:B,2,FALSE),"")</f>
        <v/>
      </c>
      <c r="R1025" s="11"/>
      <c r="S1025" s="12"/>
      <c r="T1025" s="11"/>
      <c r="U1025" s="11"/>
      <c r="V1025" s="5" t="str">
        <f>IF(ActividadesCom[[#This Row],[NIVEL 3]]&lt;&gt;0,VLOOKUP(ActividadesCom[[#This Row],[NIVEL 3]],Catálogo!A:B,2,FALSE),"")</f>
        <v/>
      </c>
      <c r="W1025" s="11"/>
      <c r="X1025" s="6"/>
      <c r="Y1025" s="5"/>
      <c r="Z1025" s="5"/>
      <c r="AA1025" s="5" t="str">
        <f>IF(ActividadesCom[[#This Row],[NIVEL 4]]&lt;&gt;0,VLOOKUP(ActividadesCom[[#This Row],[NIVEL 4]],Catálogo!A:B,2,FALSE),"")</f>
        <v/>
      </c>
      <c r="AB1025" s="5"/>
      <c r="AC1025" s="6" t="s">
        <v>55</v>
      </c>
      <c r="AD1025" s="5" t="s">
        <v>481</v>
      </c>
      <c r="AE1025" s="5" t="s">
        <v>4010</v>
      </c>
      <c r="AF1025" s="5">
        <f>IF(ActividadesCom[[#This Row],[NIVEL 5]]&lt;&gt;0,VLOOKUP(ActividadesCom[[#This Row],[NIVEL 5]],Catálogo!A:B,2,FALSE),"")</f>
        <v>2</v>
      </c>
      <c r="AG1025" s="5">
        <v>1</v>
      </c>
      <c r="AH1025" s="2"/>
      <c r="AI1025" s="2"/>
    </row>
    <row r="1026" spans="1:35" s="24" customFormat="1" ht="30" hidden="1" customHeight="1" x14ac:dyDescent="0.25">
      <c r="A1026" s="7">
        <v>15470244</v>
      </c>
      <c r="B1026" s="97" t="str">
        <f>VLOOKUP(ActividadesCom[[#This Row],[NO. DE CONTROL]],'LISTADO ESTUDIANTES'!A:C,3,FALSE)</f>
        <v>HERNANDEZ GOMEZ JAVIER ALEJANDRO</v>
      </c>
      <c r="C1026" s="97" t="str">
        <f>VLOOKUP(ActividadesCom[[#This Row],[NO. DE CONTROL]],'LISTADO ESTUDIANTES'!A:B,2,FALSE)</f>
        <v>INGENIERIA EN ADMINISTRACION</v>
      </c>
      <c r="D1026" s="18" t="str">
        <f>VLOOKUP(ActividadesCom[[#This Row],[NO. DE CONTROL]],'LISTADO ESTUDIANTES'!A:D,4,FALSE)</f>
        <v>EGRESADO(A)</v>
      </c>
      <c r="E1026" s="5">
        <f>SUM(ActividadesCom[[#This Row],[CRÉD. 1]],ActividadesCom[[#This Row],[CRÉD. 2]],ActividadesCom[[#This Row],[CRÉD. 3]],ActividadesCom[[#This Row],[CRÉD. 4]],ActividadesCom[[#This Row],[CRÉD. 5]])</f>
        <v>5</v>
      </c>
      <c r="F1026" s="5">
        <f>IF(ActividadesCom[[#This Row],[ÚLTIMO SEMESTRE CON CRÉDITOS]]&gt;0,ROUND(AVERAGE(ActividadesCom[[#This Row],[VALOR NIVEL 5]],ActividadesCom[[#This Row],[VALOR NIVEL 4]],ActividadesCom[[#This Row],[VALOR NIVEL 3]],ActividadesCom[[#This Row],[VALOR NIVEL 2]],ActividadesCom[[#This Row],[VALOR NIVEL 1]]),0),"")</f>
        <v>2</v>
      </c>
      <c r="G1026" s="5" t="str">
        <f>IF(ActividadesCom[[#This Row],[PROMEDIO]]="","",IF(ActividadesCom[[#This Row],[PROMEDIO]]&gt;=4,"EXCELENTE",IF(ActividadesCom[[#This Row],[PROMEDIO]]&gt;=3,"NOTABLE",IF(ActividadesCom[[#This Row],[PROMEDIO]]&gt;=2,"BUENO",IF(ActividadesCom[[#This Row],[PROMEDIO]]=1,"SUFICIENTE","")))))</f>
        <v>BUENO</v>
      </c>
      <c r="H1026" s="5">
        <f>MAX(ActividadesCom[[#This Row],[PERÍODO 1]],ActividadesCom[[#This Row],[PERÍODO 2]],ActividadesCom[[#This Row],[PERÍODO 3]],ActividadesCom[[#This Row],[PERÍODO 4]],ActividadesCom[[#This Row],[PERÍODO 5]])</f>
        <v>20183</v>
      </c>
      <c r="I1026" s="10" t="s">
        <v>111</v>
      </c>
      <c r="J1026" s="5">
        <v>20171</v>
      </c>
      <c r="K1026" s="5" t="s">
        <v>4010</v>
      </c>
      <c r="L1026" s="5">
        <f>IF(ActividadesCom[[#This Row],[NIVEL 1]]&lt;&gt;0,VLOOKUP(ActividadesCom[[#This Row],[NIVEL 1]],Catálogo!A:B,2,FALSE),"")</f>
        <v>2</v>
      </c>
      <c r="M1026" s="5">
        <v>1</v>
      </c>
      <c r="N1026" s="6" t="s">
        <v>938</v>
      </c>
      <c r="O1026" s="5">
        <v>20183</v>
      </c>
      <c r="P1026" s="5" t="s">
        <v>4010</v>
      </c>
      <c r="Q1026" s="5">
        <f>IF(ActividadesCom[[#This Row],[NIVEL 2]]&lt;&gt;0,VLOOKUP(ActividadesCom[[#This Row],[NIVEL 2]],Catálogo!A:B,2,FALSE),"")</f>
        <v>2</v>
      </c>
      <c r="R1026" s="5">
        <v>1</v>
      </c>
      <c r="S1026" s="6" t="s">
        <v>111</v>
      </c>
      <c r="T1026" s="5">
        <v>20183</v>
      </c>
      <c r="U1026" s="5" t="s">
        <v>4010</v>
      </c>
      <c r="V1026" s="5">
        <f>IF(ActividadesCom[[#This Row],[NIVEL 3]]&lt;&gt;0,VLOOKUP(ActividadesCom[[#This Row],[NIVEL 3]],Catálogo!A:B,2,FALSE),"")</f>
        <v>2</v>
      </c>
      <c r="W1026" s="5">
        <v>1</v>
      </c>
      <c r="X1026" s="6"/>
      <c r="Y1026" s="5"/>
      <c r="Z1026" s="5"/>
      <c r="AA1026" s="5" t="str">
        <f>IF(ActividadesCom[[#This Row],[NIVEL 4]]&lt;&gt;0,VLOOKUP(ActividadesCom[[#This Row],[NIVEL 4]],Catálogo!A:B,2,FALSE),"")</f>
        <v/>
      </c>
      <c r="AB1026" s="5"/>
      <c r="AC1026" s="6" t="s">
        <v>890</v>
      </c>
      <c r="AD1026" s="5" t="s">
        <v>229</v>
      </c>
      <c r="AE1026" s="5" t="s">
        <v>4010</v>
      </c>
      <c r="AF1026" s="5">
        <f>IF(ActividadesCom[[#This Row],[NIVEL 5]]&lt;&gt;0,VLOOKUP(ActividadesCom[[#This Row],[NIVEL 5]],Catálogo!A:B,2,FALSE),"")</f>
        <v>2</v>
      </c>
      <c r="AG1026" s="5">
        <v>2</v>
      </c>
    </row>
    <row r="1027" spans="1:35" s="24" customFormat="1" ht="30" hidden="1" customHeight="1" x14ac:dyDescent="0.25">
      <c r="A1027" s="7">
        <v>15470245</v>
      </c>
      <c r="B1027" s="97" t="str">
        <f>VLOOKUP(ActividadesCom[[#This Row],[NO. DE CONTROL]],'LISTADO ESTUDIANTES'!A:C,3,FALSE)</f>
        <v>ALFARO COYOC MARCO ARTURO</v>
      </c>
      <c r="C1027" s="97" t="str">
        <f>VLOOKUP(ActividadesCom[[#This Row],[NO. DE CONTROL]],'LISTADO ESTUDIANTES'!A:B,2,FALSE)</f>
        <v>INGENIERIA EN ADMINISTRACION</v>
      </c>
      <c r="D1027" s="18" t="str">
        <f>VLOOKUP(ActividadesCom[[#This Row],[NO. DE CONTROL]],'LISTADO ESTUDIANTES'!A:D,4,FALSE)</f>
        <v>EGRESADO(A)</v>
      </c>
      <c r="E1027" s="5">
        <f>SUM(ActividadesCom[[#This Row],[CRÉD. 1]],ActividadesCom[[#This Row],[CRÉD. 2]],ActividadesCom[[#This Row],[CRÉD. 3]],ActividadesCom[[#This Row],[CRÉD. 4]],ActividadesCom[[#This Row],[CRÉD. 5]])</f>
        <v>6</v>
      </c>
      <c r="F1027" s="5">
        <f>IF(ActividadesCom[[#This Row],[ÚLTIMO SEMESTRE CON CRÉDITOS]]&gt;0,ROUND(AVERAGE(ActividadesCom[[#This Row],[VALOR NIVEL 5]],ActividadesCom[[#This Row],[VALOR NIVEL 4]],ActividadesCom[[#This Row],[VALOR NIVEL 3]],ActividadesCom[[#This Row],[VALOR NIVEL 2]],ActividadesCom[[#This Row],[VALOR NIVEL 1]]),0),"")</f>
        <v>2</v>
      </c>
      <c r="G1027" s="5" t="str">
        <f>IF(ActividadesCom[[#This Row],[PROMEDIO]]="","",IF(ActividadesCom[[#This Row],[PROMEDIO]]&gt;=4,"EXCELENTE",IF(ActividadesCom[[#This Row],[PROMEDIO]]&gt;=3,"NOTABLE",IF(ActividadesCom[[#This Row],[PROMEDIO]]&gt;=2,"BUENO",IF(ActividadesCom[[#This Row],[PROMEDIO]]=1,"SUFICIENTE","")))))</f>
        <v>BUENO</v>
      </c>
      <c r="H1027" s="5">
        <f>MAX(ActividadesCom[[#This Row],[PERÍODO 1]],ActividadesCom[[#This Row],[PERÍODO 2]],ActividadesCom[[#This Row],[PERÍODO 3]],ActividadesCom[[#This Row],[PERÍODO 4]],ActividadesCom[[#This Row],[PERÍODO 5]])</f>
        <v>20173</v>
      </c>
      <c r="I1027" s="10" t="s">
        <v>253</v>
      </c>
      <c r="J1027" s="5">
        <v>20163</v>
      </c>
      <c r="K1027" s="5" t="s">
        <v>4010</v>
      </c>
      <c r="L1027" s="5">
        <f>IF(ActividadesCom[[#This Row],[NIVEL 1]]&lt;&gt;0,VLOOKUP(ActividadesCom[[#This Row],[NIVEL 1]],Catálogo!A:B,2,FALSE),"")</f>
        <v>2</v>
      </c>
      <c r="M1027" s="5">
        <v>1</v>
      </c>
      <c r="N1027" s="6" t="s">
        <v>111</v>
      </c>
      <c r="O1027" s="5">
        <v>20153</v>
      </c>
      <c r="P1027" s="5" t="s">
        <v>4010</v>
      </c>
      <c r="Q1027" s="5">
        <f>IF(ActividadesCom[[#This Row],[NIVEL 2]]&lt;&gt;0,VLOOKUP(ActividadesCom[[#This Row],[NIVEL 2]],Catálogo!A:B,2,FALSE),"")</f>
        <v>2</v>
      </c>
      <c r="R1027" s="5">
        <v>1</v>
      </c>
      <c r="S1027" s="6" t="s">
        <v>111</v>
      </c>
      <c r="T1027" s="5">
        <v>20163</v>
      </c>
      <c r="U1027" s="5" t="s">
        <v>4010</v>
      </c>
      <c r="V1027" s="5">
        <f>IF(ActividadesCom[[#This Row],[NIVEL 3]]&lt;&gt;0,VLOOKUP(ActividadesCom[[#This Row],[NIVEL 3]],Catálogo!A:B,2,FALSE),"")</f>
        <v>2</v>
      </c>
      <c r="W1027" s="5">
        <v>1</v>
      </c>
      <c r="X1027" s="6" t="s">
        <v>462</v>
      </c>
      <c r="Y1027" s="5">
        <v>20173</v>
      </c>
      <c r="Z1027" s="5" t="s">
        <v>4010</v>
      </c>
      <c r="AA1027" s="5">
        <f>IF(ActividadesCom[[#This Row],[NIVEL 4]]&lt;&gt;0,VLOOKUP(ActividadesCom[[#This Row],[NIVEL 4]],Catálogo!A:B,2,FALSE),"")</f>
        <v>2</v>
      </c>
      <c r="AB1027" s="5">
        <v>1</v>
      </c>
      <c r="AC1027" s="6" t="s">
        <v>522</v>
      </c>
      <c r="AD1027" s="5" t="s">
        <v>559</v>
      </c>
      <c r="AE1027" s="5" t="s">
        <v>4010</v>
      </c>
      <c r="AF1027" s="5">
        <f>IF(ActividadesCom[[#This Row],[NIVEL 5]]&lt;&gt;0,VLOOKUP(ActividadesCom[[#This Row],[NIVEL 5]],Catálogo!A:B,2,FALSE),"")</f>
        <v>2</v>
      </c>
      <c r="AG1027" s="5">
        <v>2</v>
      </c>
    </row>
    <row r="1028" spans="1:35" ht="30" hidden="1" customHeight="1" x14ac:dyDescent="0.25">
      <c r="A1028" s="7">
        <v>15470246</v>
      </c>
      <c r="B1028" s="97" t="str">
        <f>VLOOKUP(ActividadesCom[[#This Row],[NO. DE CONTROL]],'LISTADO ESTUDIANTES'!A:C,3,FALSE)</f>
        <v>SANTINI ANCONA VICTOR HUGO</v>
      </c>
      <c r="C1028" s="97" t="str">
        <f>VLOOKUP(ActividadesCom[[#This Row],[NO. DE CONTROL]],'LISTADO ESTUDIANTES'!A:B,2,FALSE)</f>
        <v>INGENIERIA MECANICA</v>
      </c>
      <c r="D1028" s="18" t="str">
        <f>VLOOKUP(ActividadesCom[[#This Row],[NO. DE CONTROL]],'LISTADO ESTUDIANTES'!A:D,4,FALSE)</f>
        <v>BAJA</v>
      </c>
      <c r="E1028" s="5">
        <f>SUM(ActividadesCom[[#This Row],[CRÉD. 1]],ActividadesCom[[#This Row],[CRÉD. 2]],ActividadesCom[[#This Row],[CRÉD. 3]],ActividadesCom[[#This Row],[CRÉD. 4]],ActividadesCom[[#This Row],[CRÉD. 5]])</f>
        <v>0</v>
      </c>
      <c r="F1028" s="17" t="str">
        <f>IF(ActividadesCom[[#This Row],[ÚLTIMO SEMESTRE CON CRÉDITOS]]&gt;0,ROUND(AVERAGE(ActividadesCom[[#This Row],[VALOR NIVEL 5]],ActividadesCom[[#This Row],[VALOR NIVEL 4]],ActividadesCom[[#This Row],[VALOR NIVEL 3]],ActividadesCom[[#This Row],[VALOR NIVEL 2]],ActividadesCom[[#This Row],[VALOR NIVEL 1]]),0),"")</f>
        <v/>
      </c>
      <c r="G1028" s="5" t="str">
        <f>IF(ActividadesCom[[#This Row],[PROMEDIO]]="","",IF(ActividadesCom[[#This Row],[PROMEDIO]]&gt;=4,"EXCELENTE",IF(ActividadesCom[[#This Row],[PROMEDIO]]&gt;=3,"NOTABLE",IF(ActividadesCom[[#This Row],[PROMEDIO]]&gt;=2,"BUENO",IF(ActividadesCom[[#This Row],[PROMEDIO]]=1,"SUFICIENTE","")))))</f>
        <v/>
      </c>
      <c r="H1028" s="5">
        <f>MAX(ActividadesCom[[#This Row],[PERÍODO 1]],ActividadesCom[[#This Row],[PERÍODO 2]],ActividadesCom[[#This Row],[PERÍODO 3]],ActividadesCom[[#This Row],[PERÍODO 4]],ActividadesCom[[#This Row],[PERÍODO 5]])</f>
        <v>0</v>
      </c>
      <c r="I1028" s="6"/>
      <c r="J1028" s="5"/>
      <c r="K1028" s="5"/>
      <c r="L1028" s="5" t="str">
        <f>IF(ActividadesCom[[#This Row],[NIVEL 1]]&lt;&gt;0,VLOOKUP(ActividadesCom[[#This Row],[NIVEL 1]],Catálogo!A:B,2,FALSE),"")</f>
        <v/>
      </c>
      <c r="M1028" s="5"/>
      <c r="N1028" s="6"/>
      <c r="O1028" s="5"/>
      <c r="P1028" s="5"/>
      <c r="Q1028" s="5" t="str">
        <f>IF(ActividadesCom[[#This Row],[NIVEL 2]]&lt;&gt;0,VLOOKUP(ActividadesCom[[#This Row],[NIVEL 2]],Catálogo!A:B,2,FALSE),"")</f>
        <v/>
      </c>
      <c r="R1028" s="11"/>
      <c r="S1028" s="12"/>
      <c r="T1028" s="11"/>
      <c r="U1028" s="11"/>
      <c r="V1028" s="5" t="str">
        <f>IF(ActividadesCom[[#This Row],[NIVEL 3]]&lt;&gt;0,VLOOKUP(ActividadesCom[[#This Row],[NIVEL 3]],Catálogo!A:B,2,FALSE),"")</f>
        <v/>
      </c>
      <c r="W1028" s="11"/>
      <c r="X1028" s="6"/>
      <c r="Y1028" s="5"/>
      <c r="Z1028" s="5"/>
      <c r="AA1028" s="5" t="str">
        <f>IF(ActividadesCom[[#This Row],[NIVEL 4]]&lt;&gt;0,VLOOKUP(ActividadesCom[[#This Row],[NIVEL 4]],Catálogo!A:B,2,FALSE),"")</f>
        <v/>
      </c>
      <c r="AB1028" s="5"/>
      <c r="AC1028" s="6"/>
      <c r="AD1028" s="5"/>
      <c r="AE1028" s="5"/>
      <c r="AF1028" s="5" t="str">
        <f>IF(ActividadesCom[[#This Row],[NIVEL 5]]&lt;&gt;0,VLOOKUP(ActividadesCom[[#This Row],[NIVEL 5]],Catálogo!A:B,2,FALSE),"")</f>
        <v/>
      </c>
      <c r="AG1028" s="5"/>
      <c r="AH1028" s="2"/>
      <c r="AI1028" s="2"/>
    </row>
    <row r="1029" spans="1:35" s="24" customFormat="1" ht="30" hidden="1" customHeight="1" x14ac:dyDescent="0.25">
      <c r="A1029" s="7">
        <v>15470247</v>
      </c>
      <c r="B1029" s="97" t="str">
        <f>VLOOKUP(ActividadesCom[[#This Row],[NO. DE CONTROL]],'LISTADO ESTUDIANTES'!A:C,3,FALSE)</f>
        <v>CAMBRANIS LUGO ALANY GUADALUPE</v>
      </c>
      <c r="C1029" s="97" t="str">
        <f>VLOOKUP(ActividadesCom[[#This Row],[NO. DE CONTROL]],'LISTADO ESTUDIANTES'!A:B,2,FALSE)</f>
        <v>INGENIERIA EN ADMINISTRACION</v>
      </c>
      <c r="D1029" s="18" t="str">
        <f>VLOOKUP(ActividadesCom[[#This Row],[NO. DE CONTROL]],'LISTADO ESTUDIANTES'!A:D,4,FALSE)</f>
        <v>EGRESADO(A)</v>
      </c>
      <c r="E1029" s="5">
        <f>SUM(ActividadesCom[[#This Row],[CRÉD. 1]],ActividadesCom[[#This Row],[CRÉD. 2]],ActividadesCom[[#This Row],[CRÉD. 3]],ActividadesCom[[#This Row],[CRÉD. 4]],ActividadesCom[[#This Row],[CRÉD. 5]])</f>
        <v>5</v>
      </c>
      <c r="F1029" s="5">
        <f>IF(ActividadesCom[[#This Row],[ÚLTIMO SEMESTRE CON CRÉDITOS]]&gt;0,ROUND(AVERAGE(ActividadesCom[[#This Row],[VALOR NIVEL 5]],ActividadesCom[[#This Row],[VALOR NIVEL 4]],ActividadesCom[[#This Row],[VALOR NIVEL 3]],ActividadesCom[[#This Row],[VALOR NIVEL 2]],ActividadesCom[[#This Row],[VALOR NIVEL 1]]),0),"")</f>
        <v>2</v>
      </c>
      <c r="G1029" s="5" t="str">
        <f>IF(ActividadesCom[[#This Row],[PROMEDIO]]="","",IF(ActividadesCom[[#This Row],[PROMEDIO]]&gt;=4,"EXCELENTE",IF(ActividadesCom[[#This Row],[PROMEDIO]]&gt;=3,"NOTABLE",IF(ActividadesCom[[#This Row],[PROMEDIO]]&gt;=2,"BUENO",IF(ActividadesCom[[#This Row],[PROMEDIO]]=1,"SUFICIENTE","")))))</f>
        <v>BUENO</v>
      </c>
      <c r="H1029" s="5">
        <f>MAX(ActividadesCom[[#This Row],[PERÍODO 1]],ActividadesCom[[#This Row],[PERÍODO 2]],ActividadesCom[[#This Row],[PERÍODO 3]],ActividadesCom[[#This Row],[PERÍODO 4]],ActividadesCom[[#This Row],[PERÍODO 5]])</f>
        <v>20181</v>
      </c>
      <c r="I1029" s="10" t="s">
        <v>111</v>
      </c>
      <c r="J1029" s="5">
        <v>20163</v>
      </c>
      <c r="K1029" s="5" t="s">
        <v>4010</v>
      </c>
      <c r="L1029" s="5">
        <f>IF(ActividadesCom[[#This Row],[NIVEL 1]]&lt;&gt;0,VLOOKUP(ActividadesCom[[#This Row],[NIVEL 1]],Catálogo!A:B,2,FALSE),"")</f>
        <v>2</v>
      </c>
      <c r="M1029" s="5">
        <v>1</v>
      </c>
      <c r="N1029" s="6" t="s">
        <v>445</v>
      </c>
      <c r="O1029" s="5">
        <v>20181</v>
      </c>
      <c r="P1029" s="5" t="s">
        <v>4010</v>
      </c>
      <c r="Q1029" s="5">
        <f>IF(ActividadesCom[[#This Row],[NIVEL 2]]&lt;&gt;0,VLOOKUP(ActividadesCom[[#This Row],[NIVEL 2]],Catálogo!A:B,2,FALSE),"")</f>
        <v>2</v>
      </c>
      <c r="R1029" s="5">
        <v>2</v>
      </c>
      <c r="S1029" s="6"/>
      <c r="T1029" s="5"/>
      <c r="U1029" s="5"/>
      <c r="V1029" s="5" t="str">
        <f>IF(ActividadesCom[[#This Row],[NIVEL 3]]&lt;&gt;0,VLOOKUP(ActividadesCom[[#This Row],[NIVEL 3]],Catálogo!A:B,2,FALSE),"")</f>
        <v/>
      </c>
      <c r="W1029" s="5"/>
      <c r="X1029" s="6" t="s">
        <v>535</v>
      </c>
      <c r="Y1029" s="5">
        <v>20153</v>
      </c>
      <c r="Z1029" s="5" t="s">
        <v>4010</v>
      </c>
      <c r="AA1029" s="5">
        <f>IF(ActividadesCom[[#This Row],[NIVEL 4]]&lt;&gt;0,VLOOKUP(ActividadesCom[[#This Row],[NIVEL 4]],Catálogo!A:B,2,FALSE),"")</f>
        <v>2</v>
      </c>
      <c r="AB1029" s="5">
        <v>1</v>
      </c>
      <c r="AC1029" s="6" t="s">
        <v>36</v>
      </c>
      <c r="AD1029" s="5">
        <v>20163</v>
      </c>
      <c r="AE1029" s="5" t="s">
        <v>4010</v>
      </c>
      <c r="AF1029" s="5">
        <f>IF(ActividadesCom[[#This Row],[NIVEL 5]]&lt;&gt;0,VLOOKUP(ActividadesCom[[#This Row],[NIVEL 5]],Catálogo!A:B,2,FALSE),"")</f>
        <v>2</v>
      </c>
      <c r="AG1029" s="5">
        <v>1</v>
      </c>
    </row>
    <row r="1030" spans="1:35" s="24" customFormat="1" ht="30" hidden="1" customHeight="1" x14ac:dyDescent="0.25">
      <c r="A1030" s="7">
        <v>15470248</v>
      </c>
      <c r="B1030" s="97" t="str">
        <f>VLOOKUP(ActividadesCom[[#This Row],[NO. DE CONTROL]],'LISTADO ESTUDIANTES'!A:C,3,FALSE)</f>
        <v>AKE CHIN LAYDA FAUSTINA</v>
      </c>
      <c r="C1030" s="97" t="str">
        <f>VLOOKUP(ActividadesCom[[#This Row],[NO. DE CONTROL]],'LISTADO ESTUDIANTES'!A:B,2,FALSE)</f>
        <v>INGENIERIA EN ADMINISTRACION</v>
      </c>
      <c r="D1030" s="18" t="str">
        <f>VLOOKUP(ActividadesCom[[#This Row],[NO. DE CONTROL]],'LISTADO ESTUDIANTES'!A:D,4,FALSE)</f>
        <v>EGRESADO(A)</v>
      </c>
      <c r="E1030" s="5">
        <f>SUM(ActividadesCom[[#This Row],[CRÉD. 1]],ActividadesCom[[#This Row],[CRÉD. 2]],ActividadesCom[[#This Row],[CRÉD. 3]],ActividadesCom[[#This Row],[CRÉD. 4]],ActividadesCom[[#This Row],[CRÉD. 5]])</f>
        <v>5</v>
      </c>
      <c r="F1030" s="5">
        <f>IF(ActividadesCom[[#This Row],[ÚLTIMO SEMESTRE CON CRÉDITOS]]&gt;0,ROUND(AVERAGE(ActividadesCom[[#This Row],[VALOR NIVEL 5]],ActividadesCom[[#This Row],[VALOR NIVEL 4]],ActividadesCom[[#This Row],[VALOR NIVEL 3]],ActividadesCom[[#This Row],[VALOR NIVEL 2]],ActividadesCom[[#This Row],[VALOR NIVEL 1]]),0),"")</f>
        <v>2</v>
      </c>
      <c r="G1030" s="5" t="str">
        <f>IF(ActividadesCom[[#This Row],[PROMEDIO]]="","",IF(ActividadesCom[[#This Row],[PROMEDIO]]&gt;=4,"EXCELENTE",IF(ActividadesCom[[#This Row],[PROMEDIO]]&gt;=3,"NOTABLE",IF(ActividadesCom[[#This Row],[PROMEDIO]]&gt;=2,"BUENO",IF(ActividadesCom[[#This Row],[PROMEDIO]]=1,"SUFICIENTE","")))))</f>
        <v>BUENO</v>
      </c>
      <c r="H1030" s="5">
        <f>MAX(ActividadesCom[[#This Row],[PERÍODO 1]],ActividadesCom[[#This Row],[PERÍODO 2]],ActividadesCom[[#This Row],[PERÍODO 3]],ActividadesCom[[#This Row],[PERÍODO 4]],ActividadesCom[[#This Row],[PERÍODO 5]])</f>
        <v>20183</v>
      </c>
      <c r="I1030" s="10" t="s">
        <v>111</v>
      </c>
      <c r="J1030" s="5">
        <v>20163</v>
      </c>
      <c r="K1030" s="5" t="s">
        <v>4010</v>
      </c>
      <c r="L1030" s="5">
        <f>IF(ActividadesCom[[#This Row],[NIVEL 1]]&lt;&gt;0,VLOOKUP(ActividadesCom[[#This Row],[NIVEL 1]],Catálogo!A:B,2,FALSE),"")</f>
        <v>2</v>
      </c>
      <c r="M1030" s="5">
        <v>1</v>
      </c>
      <c r="N1030" s="6" t="s">
        <v>111</v>
      </c>
      <c r="O1030" s="5">
        <v>20171</v>
      </c>
      <c r="P1030" s="5" t="s">
        <v>4010</v>
      </c>
      <c r="Q1030" s="5">
        <f>IF(ActividadesCom[[#This Row],[NIVEL 2]]&lt;&gt;0,VLOOKUP(ActividadesCom[[#This Row],[NIVEL 2]],Catálogo!A:B,2,FALSE),"")</f>
        <v>2</v>
      </c>
      <c r="R1030" s="5">
        <v>1</v>
      </c>
      <c r="S1030" s="6" t="s">
        <v>938</v>
      </c>
      <c r="T1030" s="5">
        <v>20183</v>
      </c>
      <c r="U1030" s="5" t="s">
        <v>4010</v>
      </c>
      <c r="V1030" s="5">
        <f>IF(ActividadesCom[[#This Row],[NIVEL 3]]&lt;&gt;0,VLOOKUP(ActividadesCom[[#This Row],[NIVEL 3]],Catálogo!A:B,2,FALSE),"")</f>
        <v>2</v>
      </c>
      <c r="W1030" s="5">
        <v>1</v>
      </c>
      <c r="X1030" s="6" t="s">
        <v>36</v>
      </c>
      <c r="Y1030" s="5">
        <v>20161</v>
      </c>
      <c r="Z1030" s="5" t="s">
        <v>4010</v>
      </c>
      <c r="AA1030" s="5">
        <f>IF(ActividadesCom[[#This Row],[NIVEL 4]]&lt;&gt;0,VLOOKUP(ActividadesCom[[#This Row],[NIVEL 4]],Catálogo!A:B,2,FALSE),"")</f>
        <v>2</v>
      </c>
      <c r="AB1030" s="5">
        <v>1</v>
      </c>
      <c r="AC1030" s="6" t="s">
        <v>2</v>
      </c>
      <c r="AD1030" s="5">
        <v>20163</v>
      </c>
      <c r="AE1030" s="5" t="s">
        <v>4010</v>
      </c>
      <c r="AF1030" s="5">
        <f>IF(ActividadesCom[[#This Row],[NIVEL 5]]&lt;&gt;0,VLOOKUP(ActividadesCom[[#This Row],[NIVEL 5]],Catálogo!A:B,2,FALSE),"")</f>
        <v>2</v>
      </c>
      <c r="AG1030" s="5">
        <v>1</v>
      </c>
    </row>
    <row r="1031" spans="1:35" ht="30" hidden="1" customHeight="1" x14ac:dyDescent="0.25">
      <c r="A1031" s="7">
        <v>15470249</v>
      </c>
      <c r="B1031" s="97" t="str">
        <f>VLOOKUP(ActividadesCom[[#This Row],[NO. DE CONTROL]],'LISTADO ESTUDIANTES'!A:C,3,FALSE)</f>
        <v>POOT MARTINEZ ELEANE GUADALUPE</v>
      </c>
      <c r="C1031" s="97" t="str">
        <f>VLOOKUP(ActividadesCom[[#This Row],[NO. DE CONTROL]],'LISTADO ESTUDIANTES'!A:B,2,FALSE)</f>
        <v>INGENIERIA EN ADMINISTRACION</v>
      </c>
      <c r="D1031" s="18" t="str">
        <f>VLOOKUP(ActividadesCom[[#This Row],[NO. DE CONTROL]],'LISTADO ESTUDIANTES'!A:D,4,FALSE)</f>
        <v>BAJA</v>
      </c>
      <c r="E1031" s="5">
        <f>SUM(ActividadesCom[[#This Row],[CRÉD. 1]],ActividadesCom[[#This Row],[CRÉD. 2]],ActividadesCom[[#This Row],[CRÉD. 3]],ActividadesCom[[#This Row],[CRÉD. 4]],ActividadesCom[[#This Row],[CRÉD. 5]])</f>
        <v>0</v>
      </c>
      <c r="F1031" s="17" t="str">
        <f>IF(ActividadesCom[[#This Row],[ÚLTIMO SEMESTRE CON CRÉDITOS]]&gt;0,ROUND(AVERAGE(ActividadesCom[[#This Row],[VALOR NIVEL 5]],ActividadesCom[[#This Row],[VALOR NIVEL 4]],ActividadesCom[[#This Row],[VALOR NIVEL 3]],ActividadesCom[[#This Row],[VALOR NIVEL 2]],ActividadesCom[[#This Row],[VALOR NIVEL 1]]),0),"")</f>
        <v/>
      </c>
      <c r="G1031" s="5" t="str">
        <f>IF(ActividadesCom[[#This Row],[PROMEDIO]]="","",IF(ActividadesCom[[#This Row],[PROMEDIO]]&gt;=4,"EXCELENTE",IF(ActividadesCom[[#This Row],[PROMEDIO]]&gt;=3,"NOTABLE",IF(ActividadesCom[[#This Row],[PROMEDIO]]&gt;=2,"BUENO",IF(ActividadesCom[[#This Row],[PROMEDIO]]=1,"SUFICIENTE","")))))</f>
        <v/>
      </c>
      <c r="H1031" s="5">
        <f>MAX(ActividadesCom[[#This Row],[PERÍODO 1]],ActividadesCom[[#This Row],[PERÍODO 2]],ActividadesCom[[#This Row],[PERÍODO 3]],ActividadesCom[[#This Row],[PERÍODO 4]],ActividadesCom[[#This Row],[PERÍODO 5]])</f>
        <v>0</v>
      </c>
      <c r="I1031" s="10"/>
      <c r="J1031" s="5"/>
      <c r="K1031" s="5"/>
      <c r="L1031" s="5" t="str">
        <f>IF(ActividadesCom[[#This Row],[NIVEL 1]]&lt;&gt;0,VLOOKUP(ActividadesCom[[#This Row],[NIVEL 1]],Catálogo!A:B,2,FALSE),"")</f>
        <v/>
      </c>
      <c r="M1031" s="5"/>
      <c r="N1031" s="6"/>
      <c r="O1031" s="5"/>
      <c r="P1031" s="5"/>
      <c r="Q1031" s="5" t="str">
        <f>IF(ActividadesCom[[#This Row],[NIVEL 2]]&lt;&gt;0,VLOOKUP(ActividadesCom[[#This Row],[NIVEL 2]],Catálogo!A:B,2,FALSE),"")</f>
        <v/>
      </c>
      <c r="R1031" s="5"/>
      <c r="S1031" s="6"/>
      <c r="T1031" s="5"/>
      <c r="U1031" s="5"/>
      <c r="V1031" s="5" t="str">
        <f>IF(ActividadesCom[[#This Row],[NIVEL 3]]&lt;&gt;0,VLOOKUP(ActividadesCom[[#This Row],[NIVEL 3]],Catálogo!A:B,2,FALSE),"")</f>
        <v/>
      </c>
      <c r="W1031" s="5"/>
      <c r="X1031" s="6"/>
      <c r="Y1031" s="5"/>
      <c r="Z1031" s="5"/>
      <c r="AA1031" s="5" t="str">
        <f>IF(ActividadesCom[[#This Row],[NIVEL 4]]&lt;&gt;0,VLOOKUP(ActividadesCom[[#This Row],[NIVEL 4]],Catálogo!A:B,2,FALSE),"")</f>
        <v/>
      </c>
      <c r="AB1031" s="5"/>
      <c r="AC1031" s="6"/>
      <c r="AD1031" s="5"/>
      <c r="AE1031" s="5"/>
      <c r="AF1031" s="5" t="str">
        <f>IF(ActividadesCom[[#This Row],[NIVEL 5]]&lt;&gt;0,VLOOKUP(ActividadesCom[[#This Row],[NIVEL 5]],Catálogo!A:B,2,FALSE),"")</f>
        <v/>
      </c>
      <c r="AG1031" s="5"/>
      <c r="AH1031" s="2"/>
      <c r="AI1031" s="2"/>
    </row>
    <row r="1032" spans="1:35" s="24" customFormat="1" ht="30" hidden="1" customHeight="1" x14ac:dyDescent="0.25">
      <c r="A1032" s="7">
        <v>15470250</v>
      </c>
      <c r="B1032" s="97" t="str">
        <f>VLOOKUP(ActividadesCom[[#This Row],[NO. DE CONTROL]],'LISTADO ESTUDIANTES'!A:C,3,FALSE)</f>
        <v>CASTILLO MONTEJO EDWARD ISRAEL</v>
      </c>
      <c r="C1032" s="97" t="str">
        <f>VLOOKUP(ActividadesCom[[#This Row],[NO. DE CONTROL]],'LISTADO ESTUDIANTES'!A:B,2,FALSE)</f>
        <v>INGENIERIA EN ADMINISTRACION</v>
      </c>
      <c r="D1032" s="18" t="str">
        <f>VLOOKUP(ActividadesCom[[#This Row],[NO. DE CONTROL]],'LISTADO ESTUDIANTES'!A:D,4,FALSE)</f>
        <v>EGRESADO(A)</v>
      </c>
      <c r="E1032" s="5">
        <f>SUM(ActividadesCom[[#This Row],[CRÉD. 1]],ActividadesCom[[#This Row],[CRÉD. 2]],ActividadesCom[[#This Row],[CRÉD. 3]],ActividadesCom[[#This Row],[CRÉD. 4]],ActividadesCom[[#This Row],[CRÉD. 5]])</f>
        <v>5</v>
      </c>
      <c r="F1032" s="5">
        <f>IF(ActividadesCom[[#This Row],[ÚLTIMO SEMESTRE CON CRÉDITOS]]&gt;0,ROUND(AVERAGE(ActividadesCom[[#This Row],[VALOR NIVEL 5]],ActividadesCom[[#This Row],[VALOR NIVEL 4]],ActividadesCom[[#This Row],[VALOR NIVEL 3]],ActividadesCom[[#This Row],[VALOR NIVEL 2]],ActividadesCom[[#This Row],[VALOR NIVEL 1]]),0),"")</f>
        <v>2</v>
      </c>
      <c r="G1032" s="5" t="str">
        <f>IF(ActividadesCom[[#This Row],[PROMEDIO]]="","",IF(ActividadesCom[[#This Row],[PROMEDIO]]&gt;=4,"EXCELENTE",IF(ActividadesCom[[#This Row],[PROMEDIO]]&gt;=3,"NOTABLE",IF(ActividadesCom[[#This Row],[PROMEDIO]]&gt;=2,"BUENO",IF(ActividadesCom[[#This Row],[PROMEDIO]]=1,"SUFICIENTE","")))))</f>
        <v>BUENO</v>
      </c>
      <c r="H1032" s="5">
        <f>MAX(ActividadesCom[[#This Row],[PERÍODO 1]],ActividadesCom[[#This Row],[PERÍODO 2]],ActividadesCom[[#This Row],[PERÍODO 3]],ActividadesCom[[#This Row],[PERÍODO 4]],ActividadesCom[[#This Row],[PERÍODO 5]])</f>
        <v>20181</v>
      </c>
      <c r="I1032" s="10" t="s">
        <v>111</v>
      </c>
      <c r="J1032" s="5">
        <v>20163</v>
      </c>
      <c r="K1032" s="5" t="s">
        <v>4010</v>
      </c>
      <c r="L1032" s="5">
        <f>IF(ActividadesCom[[#This Row],[NIVEL 1]]&lt;&gt;0,VLOOKUP(ActividadesCom[[#This Row],[NIVEL 1]],Catálogo!A:B,2,FALSE),"")</f>
        <v>2</v>
      </c>
      <c r="M1032" s="5">
        <v>1</v>
      </c>
      <c r="N1032" s="6" t="s">
        <v>445</v>
      </c>
      <c r="O1032" s="5">
        <v>20181</v>
      </c>
      <c r="P1032" s="5" t="s">
        <v>4010</v>
      </c>
      <c r="Q1032" s="5">
        <f>IF(ActividadesCom[[#This Row],[NIVEL 2]]&lt;&gt;0,VLOOKUP(ActividadesCom[[#This Row],[NIVEL 2]],Catálogo!A:B,2,FALSE),"")</f>
        <v>2</v>
      </c>
      <c r="R1032" s="5">
        <v>2</v>
      </c>
      <c r="S1032" s="6" t="s">
        <v>111</v>
      </c>
      <c r="T1032" s="5">
        <v>20161</v>
      </c>
      <c r="U1032" s="5" t="s">
        <v>4010</v>
      </c>
      <c r="V1032" s="5">
        <f>IF(ActividadesCom[[#This Row],[NIVEL 3]]&lt;&gt;0,VLOOKUP(ActividadesCom[[#This Row],[NIVEL 3]],Catálogo!A:B,2,FALSE),"")</f>
        <v>2</v>
      </c>
      <c r="W1032" s="5">
        <v>1</v>
      </c>
      <c r="X1032" s="6"/>
      <c r="Y1032" s="5"/>
      <c r="Z1032" s="5"/>
      <c r="AA1032" s="5" t="str">
        <f>IF(ActividadesCom[[#This Row],[NIVEL 4]]&lt;&gt;0,VLOOKUP(ActividadesCom[[#This Row],[NIVEL 4]],Catálogo!A:B,2,FALSE),"")</f>
        <v/>
      </c>
      <c r="AB1032" s="5"/>
      <c r="AC1032" s="6" t="s">
        <v>31</v>
      </c>
      <c r="AD1032" s="5">
        <v>20173</v>
      </c>
      <c r="AE1032" s="5" t="s">
        <v>4010</v>
      </c>
      <c r="AF1032" s="5">
        <f>IF(ActividadesCom[[#This Row],[NIVEL 5]]&lt;&gt;0,VLOOKUP(ActividadesCom[[#This Row],[NIVEL 5]],Catálogo!A:B,2,FALSE),"")</f>
        <v>2</v>
      </c>
      <c r="AG1032" s="5">
        <v>1</v>
      </c>
    </row>
    <row r="1033" spans="1:35" ht="30" hidden="1" customHeight="1" x14ac:dyDescent="0.25">
      <c r="A1033" s="7">
        <v>15470251</v>
      </c>
      <c r="B1033" s="97" t="str">
        <f>VLOOKUP(ActividadesCom[[#This Row],[NO. DE CONTROL]],'LISTADO ESTUDIANTES'!A:C,3,FALSE)</f>
        <v>FLORES ESTRADA VIVIANA SOFIA</v>
      </c>
      <c r="C1033" s="97" t="str">
        <f>VLOOKUP(ActividadesCom[[#This Row],[NO. DE CONTROL]],'LISTADO ESTUDIANTES'!A:B,2,FALSE)</f>
        <v>INGENIERIA EN ADMINISTRACION</v>
      </c>
      <c r="D1033" s="18" t="str">
        <f>VLOOKUP(ActividadesCom[[#This Row],[NO. DE CONTROL]],'LISTADO ESTUDIANTES'!A:D,4,FALSE)</f>
        <v>BAJA</v>
      </c>
      <c r="E1033" s="5">
        <f>SUM(ActividadesCom[[#This Row],[CRÉD. 1]],ActividadesCom[[#This Row],[CRÉD. 2]],ActividadesCom[[#This Row],[CRÉD. 3]],ActividadesCom[[#This Row],[CRÉD. 4]],ActividadesCom[[#This Row],[CRÉD. 5]])</f>
        <v>0</v>
      </c>
      <c r="F1033" s="17" t="str">
        <f>IF(ActividadesCom[[#This Row],[ÚLTIMO SEMESTRE CON CRÉDITOS]]&gt;0,ROUND(AVERAGE(ActividadesCom[[#This Row],[VALOR NIVEL 5]],ActividadesCom[[#This Row],[VALOR NIVEL 4]],ActividadesCom[[#This Row],[VALOR NIVEL 3]],ActividadesCom[[#This Row],[VALOR NIVEL 2]],ActividadesCom[[#This Row],[VALOR NIVEL 1]]),0),"")</f>
        <v/>
      </c>
      <c r="G1033" s="5" t="str">
        <f>IF(ActividadesCom[[#This Row],[PROMEDIO]]="","",IF(ActividadesCom[[#This Row],[PROMEDIO]]&gt;=4,"EXCELENTE",IF(ActividadesCom[[#This Row],[PROMEDIO]]&gt;=3,"NOTABLE",IF(ActividadesCom[[#This Row],[PROMEDIO]]&gt;=2,"BUENO",IF(ActividadesCom[[#This Row],[PROMEDIO]]=1,"SUFICIENTE","")))))</f>
        <v/>
      </c>
      <c r="H1033" s="5">
        <f>MAX(ActividadesCom[[#This Row],[PERÍODO 1]],ActividadesCom[[#This Row],[PERÍODO 2]],ActividadesCom[[#This Row],[PERÍODO 3]],ActividadesCom[[#This Row],[PERÍODO 4]],ActividadesCom[[#This Row],[PERÍODO 5]])</f>
        <v>0</v>
      </c>
      <c r="I1033" s="10"/>
      <c r="J1033" s="5"/>
      <c r="K1033" s="5"/>
      <c r="L1033" s="5" t="str">
        <f>IF(ActividadesCom[[#This Row],[NIVEL 1]]&lt;&gt;0,VLOOKUP(ActividadesCom[[#This Row],[NIVEL 1]],Catálogo!A:B,2,FALSE),"")</f>
        <v/>
      </c>
      <c r="M1033" s="5"/>
      <c r="N1033" s="6"/>
      <c r="O1033" s="5"/>
      <c r="P1033" s="5"/>
      <c r="Q1033" s="5" t="str">
        <f>IF(ActividadesCom[[#This Row],[NIVEL 2]]&lt;&gt;0,VLOOKUP(ActividadesCom[[#This Row],[NIVEL 2]],Catálogo!A:B,2,FALSE),"")</f>
        <v/>
      </c>
      <c r="R1033" s="5"/>
      <c r="S1033" s="6"/>
      <c r="T1033" s="5"/>
      <c r="U1033" s="5"/>
      <c r="V1033" s="5" t="str">
        <f>IF(ActividadesCom[[#This Row],[NIVEL 3]]&lt;&gt;0,VLOOKUP(ActividadesCom[[#This Row],[NIVEL 3]],Catálogo!A:B,2,FALSE),"")</f>
        <v/>
      </c>
      <c r="W1033" s="5"/>
      <c r="X1033" s="6"/>
      <c r="Y1033" s="5"/>
      <c r="Z1033" s="5"/>
      <c r="AA1033" s="5" t="str">
        <f>IF(ActividadesCom[[#This Row],[NIVEL 4]]&lt;&gt;0,VLOOKUP(ActividadesCom[[#This Row],[NIVEL 4]],Catálogo!A:B,2,FALSE),"")</f>
        <v/>
      </c>
      <c r="AB1033" s="5"/>
      <c r="AC1033" s="6"/>
      <c r="AD1033" s="5"/>
      <c r="AE1033" s="5"/>
      <c r="AF1033" s="5" t="str">
        <f>IF(ActividadesCom[[#This Row],[NIVEL 5]]&lt;&gt;0,VLOOKUP(ActividadesCom[[#This Row],[NIVEL 5]],Catálogo!A:B,2,FALSE),"")</f>
        <v/>
      </c>
      <c r="AG1033" s="5"/>
      <c r="AH1033" s="2"/>
      <c r="AI1033" s="2"/>
    </row>
    <row r="1034" spans="1:35" ht="30" hidden="1" customHeight="1" x14ac:dyDescent="0.25">
      <c r="A1034" s="7">
        <v>15470252</v>
      </c>
      <c r="B1034" s="97" t="str">
        <f>VLOOKUP(ActividadesCom[[#This Row],[NO. DE CONTROL]],'LISTADO ESTUDIANTES'!A:C,3,FALSE)</f>
        <v>ROMERO BALCHE GABRIELA ANAHI</v>
      </c>
      <c r="C1034" s="97" t="str">
        <f>VLOOKUP(ActividadesCom[[#This Row],[NO. DE CONTROL]],'LISTADO ESTUDIANTES'!A:B,2,FALSE)</f>
        <v>INGENIERIA EN ADMINISTRACION</v>
      </c>
      <c r="D1034" s="18" t="str">
        <f>VLOOKUP(ActividadesCom[[#This Row],[NO. DE CONTROL]],'LISTADO ESTUDIANTES'!A:D,4,FALSE)</f>
        <v>BAJA</v>
      </c>
      <c r="E1034" s="5">
        <f>SUM(ActividadesCom[[#This Row],[CRÉD. 1]],ActividadesCom[[#This Row],[CRÉD. 2]],ActividadesCom[[#This Row],[CRÉD. 3]],ActividadesCom[[#This Row],[CRÉD. 4]],ActividadesCom[[#This Row],[CRÉD. 5]])</f>
        <v>2</v>
      </c>
      <c r="F1034" s="17">
        <f>IF(ActividadesCom[[#This Row],[ÚLTIMO SEMESTRE CON CRÉDITOS]]&gt;0,ROUND(AVERAGE(ActividadesCom[[#This Row],[VALOR NIVEL 5]],ActividadesCom[[#This Row],[VALOR NIVEL 4]],ActividadesCom[[#This Row],[VALOR NIVEL 3]],ActividadesCom[[#This Row],[VALOR NIVEL 2]],ActividadesCom[[#This Row],[VALOR NIVEL 1]]),0),"")</f>
        <v>2</v>
      </c>
      <c r="G1034" s="5" t="str">
        <f>IF(ActividadesCom[[#This Row],[PROMEDIO]]="","",IF(ActividadesCom[[#This Row],[PROMEDIO]]&gt;=4,"EXCELENTE",IF(ActividadesCom[[#This Row],[PROMEDIO]]&gt;=3,"NOTABLE",IF(ActividadesCom[[#This Row],[PROMEDIO]]&gt;=2,"BUENO",IF(ActividadesCom[[#This Row],[PROMEDIO]]=1,"SUFICIENTE","")))))</f>
        <v>BUENO</v>
      </c>
      <c r="H1034" s="5">
        <f>MAX(ActividadesCom[[#This Row],[PERÍODO 1]],ActividadesCom[[#This Row],[PERÍODO 2]],ActividadesCom[[#This Row],[PERÍODO 3]],ActividadesCom[[#This Row],[PERÍODO 4]],ActividadesCom[[#This Row],[PERÍODO 5]])</f>
        <v>20161</v>
      </c>
      <c r="I1034" s="10" t="s">
        <v>111</v>
      </c>
      <c r="J1034" s="5">
        <v>20153</v>
      </c>
      <c r="K1034" s="5" t="s">
        <v>4010</v>
      </c>
      <c r="L1034" s="5">
        <f>IF(ActividadesCom[[#This Row],[NIVEL 1]]&lt;&gt;0,VLOOKUP(ActividadesCom[[#This Row],[NIVEL 1]],Catálogo!A:B,2,FALSE),"")</f>
        <v>2</v>
      </c>
      <c r="M1034" s="5">
        <v>1</v>
      </c>
      <c r="N1034" s="6" t="s">
        <v>111</v>
      </c>
      <c r="O1034" s="5">
        <v>20161</v>
      </c>
      <c r="P1034" s="5" t="s">
        <v>4010</v>
      </c>
      <c r="Q1034" s="5">
        <f>IF(ActividadesCom[[#This Row],[NIVEL 2]]&lt;&gt;0,VLOOKUP(ActividadesCom[[#This Row],[NIVEL 2]],Catálogo!A:B,2,FALSE),"")</f>
        <v>2</v>
      </c>
      <c r="R1034" s="5">
        <v>1</v>
      </c>
      <c r="S1034" s="6"/>
      <c r="T1034" s="5"/>
      <c r="U1034" s="5"/>
      <c r="V1034" s="5" t="str">
        <f>IF(ActividadesCom[[#This Row],[NIVEL 3]]&lt;&gt;0,VLOOKUP(ActividadesCom[[#This Row],[NIVEL 3]],Catálogo!A:B,2,FALSE),"")</f>
        <v/>
      </c>
      <c r="W1034" s="5"/>
      <c r="X1034" s="6"/>
      <c r="Y1034" s="5"/>
      <c r="Z1034" s="5"/>
      <c r="AA1034" s="5" t="str">
        <f>IF(ActividadesCom[[#This Row],[NIVEL 4]]&lt;&gt;0,VLOOKUP(ActividadesCom[[#This Row],[NIVEL 4]],Catálogo!A:B,2,FALSE),"")</f>
        <v/>
      </c>
      <c r="AB1034" s="5"/>
      <c r="AC1034" s="6"/>
      <c r="AD1034" s="5"/>
      <c r="AE1034" s="5"/>
      <c r="AF1034" s="5" t="str">
        <f>IF(ActividadesCom[[#This Row],[NIVEL 5]]&lt;&gt;0,VLOOKUP(ActividadesCom[[#This Row],[NIVEL 5]],Catálogo!A:B,2,FALSE),"")</f>
        <v/>
      </c>
      <c r="AG1034" s="5"/>
      <c r="AH1034" s="2"/>
      <c r="AI1034" s="2"/>
    </row>
    <row r="1035" spans="1:35" s="24" customFormat="1" ht="30" hidden="1" customHeight="1" x14ac:dyDescent="0.25">
      <c r="A1035" s="7">
        <v>15470253</v>
      </c>
      <c r="B1035" s="97" t="str">
        <f>VLOOKUP(ActividadesCom[[#This Row],[NO. DE CONTROL]],'LISTADO ESTUDIANTES'!A:C,3,FALSE)</f>
        <v>SOSA SOSA LUIS ALBERTO</v>
      </c>
      <c r="C1035" s="97" t="str">
        <f>VLOOKUP(ActividadesCom[[#This Row],[NO. DE CONTROL]],'LISTADO ESTUDIANTES'!A:B,2,FALSE)</f>
        <v>INGENIERIA EN ADMINISTRACION</v>
      </c>
      <c r="D1035" s="18" t="str">
        <f>VLOOKUP(ActividadesCom[[#This Row],[NO. DE CONTROL]],'LISTADO ESTUDIANTES'!A:D,4,FALSE)</f>
        <v>BAJA</v>
      </c>
      <c r="E1035" s="5">
        <f>SUM(ActividadesCom[[#This Row],[CRÉD. 1]],ActividadesCom[[#This Row],[CRÉD. 2]],ActividadesCom[[#This Row],[CRÉD. 3]],ActividadesCom[[#This Row],[CRÉD. 4]],ActividadesCom[[#This Row],[CRÉD. 5]])</f>
        <v>6</v>
      </c>
      <c r="F1035" s="5">
        <f>IF(ActividadesCom[[#This Row],[ÚLTIMO SEMESTRE CON CRÉDITOS]]&gt;0,ROUND(AVERAGE(ActividadesCom[[#This Row],[VALOR NIVEL 5]],ActividadesCom[[#This Row],[VALOR NIVEL 4]],ActividadesCom[[#This Row],[VALOR NIVEL 3]],ActividadesCom[[#This Row],[VALOR NIVEL 2]],ActividadesCom[[#This Row],[VALOR NIVEL 1]]),0),"")</f>
        <v>2</v>
      </c>
      <c r="G1035" s="5" t="str">
        <f>IF(ActividadesCom[[#This Row],[PROMEDIO]]="","",IF(ActividadesCom[[#This Row],[PROMEDIO]]&gt;=4,"EXCELENTE",IF(ActividadesCom[[#This Row],[PROMEDIO]]&gt;=3,"NOTABLE",IF(ActividadesCom[[#This Row],[PROMEDIO]]&gt;=2,"BUENO",IF(ActividadesCom[[#This Row],[PROMEDIO]]=1,"SUFICIENTE","")))))</f>
        <v>BUENO</v>
      </c>
      <c r="H1035" s="5">
        <f>MAX(ActividadesCom[[#This Row],[PERÍODO 1]],ActividadesCom[[#This Row],[PERÍODO 2]],ActividadesCom[[#This Row],[PERÍODO 3]],ActividadesCom[[#This Row],[PERÍODO 4]],ActividadesCom[[#This Row],[PERÍODO 5]])</f>
        <v>20181</v>
      </c>
      <c r="I1035" s="10" t="s">
        <v>111</v>
      </c>
      <c r="J1035" s="5">
        <v>20153</v>
      </c>
      <c r="K1035" s="5" t="s">
        <v>4010</v>
      </c>
      <c r="L1035" s="5">
        <f>IF(ActividadesCom[[#This Row],[NIVEL 1]]&lt;&gt;0,VLOOKUP(ActividadesCom[[#This Row],[NIVEL 1]],Catálogo!A:B,2,FALSE),"")</f>
        <v>2</v>
      </c>
      <c r="M1035" s="5">
        <v>1</v>
      </c>
      <c r="N1035" s="6" t="s">
        <v>614</v>
      </c>
      <c r="O1035" s="5">
        <v>20181</v>
      </c>
      <c r="P1035" s="5" t="s">
        <v>4010</v>
      </c>
      <c r="Q1035" s="5">
        <f>IF(ActividadesCom[[#This Row],[NIVEL 2]]&lt;&gt;0,VLOOKUP(ActividadesCom[[#This Row],[NIVEL 2]],Catálogo!A:B,2,FALSE),"")</f>
        <v>2</v>
      </c>
      <c r="R1035" s="5">
        <v>1</v>
      </c>
      <c r="S1035" s="6" t="s">
        <v>111</v>
      </c>
      <c r="T1035" s="5">
        <v>20163</v>
      </c>
      <c r="U1035" s="5" t="s">
        <v>4010</v>
      </c>
      <c r="V1035" s="5">
        <f>IF(ActividadesCom[[#This Row],[NIVEL 3]]&lt;&gt;0,VLOOKUP(ActividadesCom[[#This Row],[NIVEL 3]],Catálogo!A:B,2,FALSE),"")</f>
        <v>2</v>
      </c>
      <c r="W1035" s="5">
        <v>1</v>
      </c>
      <c r="X1035" s="6" t="s">
        <v>135</v>
      </c>
      <c r="Y1035" s="5">
        <v>20153</v>
      </c>
      <c r="Z1035" s="5" t="s">
        <v>4010</v>
      </c>
      <c r="AA1035" s="5">
        <f>IF(ActividadesCom[[#This Row],[NIVEL 4]]&lt;&gt;0,VLOOKUP(ActividadesCom[[#This Row],[NIVEL 4]],Catálogo!A:B,2,FALSE),"")</f>
        <v>2</v>
      </c>
      <c r="AB1035" s="5">
        <v>1</v>
      </c>
      <c r="AC1035" s="6" t="s">
        <v>822</v>
      </c>
      <c r="AD1035" s="5" t="s">
        <v>823</v>
      </c>
      <c r="AE1035" s="5" t="s">
        <v>4010</v>
      </c>
      <c r="AF1035" s="5">
        <f>IF(ActividadesCom[[#This Row],[NIVEL 5]]&lt;&gt;0,VLOOKUP(ActividadesCom[[#This Row],[NIVEL 5]],Catálogo!A:B,2,FALSE),"")</f>
        <v>2</v>
      </c>
      <c r="AG1035" s="5">
        <v>2</v>
      </c>
    </row>
    <row r="1036" spans="1:35" s="24" customFormat="1" ht="30" hidden="1" customHeight="1" x14ac:dyDescent="0.25">
      <c r="A1036" s="7">
        <v>15470254</v>
      </c>
      <c r="B1036" s="97" t="str">
        <f>VLOOKUP(ActividadesCom[[#This Row],[NO. DE CONTROL]],'LISTADO ESTUDIANTES'!A:C,3,FALSE)</f>
        <v>COBOS MATOS JESUS ALBERTO</v>
      </c>
      <c r="C1036" s="97" t="str">
        <f>VLOOKUP(ActividadesCom[[#This Row],[NO. DE CONTROL]],'LISTADO ESTUDIANTES'!A:B,2,FALSE)</f>
        <v>INGENIERIA EN ADMINISTRACION</v>
      </c>
      <c r="D1036" s="18" t="str">
        <f>VLOOKUP(ActividadesCom[[#This Row],[NO. DE CONTROL]],'LISTADO ESTUDIANTES'!A:D,4,FALSE)</f>
        <v>EGRESADO(A)</v>
      </c>
      <c r="E1036" s="5">
        <f>SUM(ActividadesCom[[#This Row],[CRÉD. 1]],ActividadesCom[[#This Row],[CRÉD. 2]],ActividadesCom[[#This Row],[CRÉD. 3]],ActividadesCom[[#This Row],[CRÉD. 4]],ActividadesCom[[#This Row],[CRÉD. 5]])</f>
        <v>5</v>
      </c>
      <c r="F1036" s="5">
        <f>IF(ActividadesCom[[#This Row],[ÚLTIMO SEMESTRE CON CRÉDITOS]]&gt;0,ROUND(AVERAGE(ActividadesCom[[#This Row],[VALOR NIVEL 5]],ActividadesCom[[#This Row],[VALOR NIVEL 4]],ActividadesCom[[#This Row],[VALOR NIVEL 3]],ActividadesCom[[#This Row],[VALOR NIVEL 2]],ActividadesCom[[#This Row],[VALOR NIVEL 1]]),0),"")</f>
        <v>2</v>
      </c>
      <c r="G1036" s="5" t="str">
        <f>IF(ActividadesCom[[#This Row],[PROMEDIO]]="","",IF(ActividadesCom[[#This Row],[PROMEDIO]]&gt;=4,"EXCELENTE",IF(ActividadesCom[[#This Row],[PROMEDIO]]&gt;=3,"NOTABLE",IF(ActividadesCom[[#This Row],[PROMEDIO]]&gt;=2,"BUENO",IF(ActividadesCom[[#This Row],[PROMEDIO]]=1,"SUFICIENTE","")))))</f>
        <v>BUENO</v>
      </c>
      <c r="H1036" s="5">
        <f>MAX(ActividadesCom[[#This Row],[PERÍODO 1]],ActividadesCom[[#This Row],[PERÍODO 2]],ActividadesCom[[#This Row],[PERÍODO 3]],ActividadesCom[[#This Row],[PERÍODO 4]],ActividadesCom[[#This Row],[PERÍODO 5]])</f>
        <v>20183</v>
      </c>
      <c r="I1036" s="10" t="s">
        <v>111</v>
      </c>
      <c r="J1036" s="5">
        <v>20171</v>
      </c>
      <c r="K1036" s="5" t="s">
        <v>4010</v>
      </c>
      <c r="L1036" s="5">
        <f>IF(ActividadesCom[[#This Row],[NIVEL 1]]&lt;&gt;0,VLOOKUP(ActividadesCom[[#This Row],[NIVEL 1]],Catálogo!A:B,2,FALSE),"")</f>
        <v>2</v>
      </c>
      <c r="M1036" s="5">
        <v>1</v>
      </c>
      <c r="N1036" s="6" t="s">
        <v>111</v>
      </c>
      <c r="O1036" s="5">
        <v>20183</v>
      </c>
      <c r="P1036" s="5" t="s">
        <v>4010</v>
      </c>
      <c r="Q1036" s="5">
        <f>IF(ActividadesCom[[#This Row],[NIVEL 2]]&lt;&gt;0,VLOOKUP(ActividadesCom[[#This Row],[NIVEL 2]],Catálogo!A:B,2,FALSE),"")</f>
        <v>2</v>
      </c>
      <c r="R1036" s="5">
        <v>1</v>
      </c>
      <c r="S1036" s="6" t="s">
        <v>938</v>
      </c>
      <c r="T1036" s="5">
        <v>20183</v>
      </c>
      <c r="U1036" s="5" t="s">
        <v>4010</v>
      </c>
      <c r="V1036" s="5">
        <f>IF(ActividadesCom[[#This Row],[NIVEL 3]]&lt;&gt;0,VLOOKUP(ActividadesCom[[#This Row],[NIVEL 3]],Catálogo!A:B,2,FALSE),"")</f>
        <v>2</v>
      </c>
      <c r="W1036" s="5">
        <v>1</v>
      </c>
      <c r="X1036" s="6" t="s">
        <v>112</v>
      </c>
      <c r="Y1036" s="5">
        <v>20161</v>
      </c>
      <c r="Z1036" s="5" t="s">
        <v>4010</v>
      </c>
      <c r="AA1036" s="5">
        <f>IF(ActividadesCom[[#This Row],[NIVEL 4]]&lt;&gt;0,VLOOKUP(ActividadesCom[[#This Row],[NIVEL 4]],Catálogo!A:B,2,FALSE),"")</f>
        <v>2</v>
      </c>
      <c r="AB1036" s="5">
        <v>1</v>
      </c>
      <c r="AC1036" s="6" t="s">
        <v>37</v>
      </c>
      <c r="AD1036" s="5">
        <v>20163</v>
      </c>
      <c r="AE1036" s="5" t="s">
        <v>4010</v>
      </c>
      <c r="AF1036" s="5">
        <f>IF(ActividadesCom[[#This Row],[NIVEL 5]]&lt;&gt;0,VLOOKUP(ActividadesCom[[#This Row],[NIVEL 5]],Catálogo!A:B,2,FALSE),"")</f>
        <v>2</v>
      </c>
      <c r="AG1036" s="5">
        <v>1</v>
      </c>
    </row>
    <row r="1037" spans="1:35" ht="30" hidden="1" customHeight="1" x14ac:dyDescent="0.25">
      <c r="A1037" s="7">
        <v>15470255</v>
      </c>
      <c r="B1037" s="97" t="str">
        <f>VLOOKUP(ActividadesCom[[#This Row],[NO. DE CONTROL]],'LISTADO ESTUDIANTES'!A:C,3,FALSE)</f>
        <v>PACHECO CETZ JORGE MANUEL</v>
      </c>
      <c r="C1037" s="97" t="str">
        <f>VLOOKUP(ActividadesCom[[#This Row],[NO. DE CONTROL]],'LISTADO ESTUDIANTES'!A:B,2,FALSE)</f>
        <v>INGENIERIA CIVIL</v>
      </c>
      <c r="D1037" s="18" t="str">
        <f>VLOOKUP(ActividadesCom[[#This Row],[NO. DE CONTROL]],'LISTADO ESTUDIANTES'!A:D,4,FALSE)</f>
        <v>BAJA</v>
      </c>
      <c r="E1037" s="5">
        <f>SUM(ActividadesCom[[#This Row],[CRÉD. 1]],ActividadesCom[[#This Row],[CRÉD. 2]],ActividadesCom[[#This Row],[CRÉD. 3]],ActividadesCom[[#This Row],[CRÉD. 4]],ActividadesCom[[#This Row],[CRÉD. 5]])</f>
        <v>0</v>
      </c>
      <c r="F1037" s="17" t="str">
        <f>IF(ActividadesCom[[#This Row],[ÚLTIMO SEMESTRE CON CRÉDITOS]]&gt;0,ROUND(AVERAGE(ActividadesCom[[#This Row],[VALOR NIVEL 5]],ActividadesCom[[#This Row],[VALOR NIVEL 4]],ActividadesCom[[#This Row],[VALOR NIVEL 3]],ActividadesCom[[#This Row],[VALOR NIVEL 2]],ActividadesCom[[#This Row],[VALOR NIVEL 1]]),0),"")</f>
        <v/>
      </c>
      <c r="G1037" s="5" t="str">
        <f>IF(ActividadesCom[[#This Row],[PROMEDIO]]="","",IF(ActividadesCom[[#This Row],[PROMEDIO]]&gt;=4,"EXCELENTE",IF(ActividadesCom[[#This Row],[PROMEDIO]]&gt;=3,"NOTABLE",IF(ActividadesCom[[#This Row],[PROMEDIO]]&gt;=2,"BUENO",IF(ActividadesCom[[#This Row],[PROMEDIO]]=1,"SUFICIENTE","")))))</f>
        <v/>
      </c>
      <c r="H1037" s="5">
        <f>MAX(ActividadesCom[[#This Row],[PERÍODO 1]],ActividadesCom[[#This Row],[PERÍODO 2]],ActividadesCom[[#This Row],[PERÍODO 3]],ActividadesCom[[#This Row],[PERÍODO 4]],ActividadesCom[[#This Row],[PERÍODO 5]])</f>
        <v>0</v>
      </c>
      <c r="I1037" s="10"/>
      <c r="J1037" s="5"/>
      <c r="K1037" s="5"/>
      <c r="L1037" s="5" t="str">
        <f>IF(ActividadesCom[[#This Row],[NIVEL 1]]&lt;&gt;0,VLOOKUP(ActividadesCom[[#This Row],[NIVEL 1]],Catálogo!A:B,2,FALSE),"")</f>
        <v/>
      </c>
      <c r="M1037" s="5"/>
      <c r="N1037" s="6"/>
      <c r="O1037" s="5"/>
      <c r="P1037" s="5"/>
      <c r="Q1037" s="5" t="str">
        <f>IF(ActividadesCom[[#This Row],[NIVEL 2]]&lt;&gt;0,VLOOKUP(ActividadesCom[[#This Row],[NIVEL 2]],Catálogo!A:B,2,FALSE),"")</f>
        <v/>
      </c>
      <c r="R1037" s="5"/>
      <c r="S1037" s="6"/>
      <c r="T1037" s="5"/>
      <c r="U1037" s="5"/>
      <c r="V1037" s="5" t="str">
        <f>IF(ActividadesCom[[#This Row],[NIVEL 3]]&lt;&gt;0,VLOOKUP(ActividadesCom[[#This Row],[NIVEL 3]],Catálogo!A:B,2,FALSE),"")</f>
        <v/>
      </c>
      <c r="W1037" s="5"/>
      <c r="X1037" s="6"/>
      <c r="Y1037" s="5"/>
      <c r="Z1037" s="5"/>
      <c r="AA1037" s="5" t="str">
        <f>IF(ActividadesCom[[#This Row],[NIVEL 4]]&lt;&gt;0,VLOOKUP(ActividadesCom[[#This Row],[NIVEL 4]],Catálogo!A:B,2,FALSE),"")</f>
        <v/>
      </c>
      <c r="AB1037" s="5"/>
      <c r="AC1037" s="6"/>
      <c r="AD1037" s="5"/>
      <c r="AE1037" s="5"/>
      <c r="AF1037" s="5" t="str">
        <f>IF(ActividadesCom[[#This Row],[NIVEL 5]]&lt;&gt;0,VLOOKUP(ActividadesCom[[#This Row],[NIVEL 5]],Catálogo!A:B,2,FALSE),"")</f>
        <v/>
      </c>
      <c r="AG1037" s="5"/>
      <c r="AH1037" s="2"/>
      <c r="AI1037" s="2"/>
    </row>
    <row r="1038" spans="1:35" s="24" customFormat="1" ht="30" hidden="1" customHeight="1" x14ac:dyDescent="0.25">
      <c r="A1038" s="7">
        <v>15470256</v>
      </c>
      <c r="B1038" s="97" t="str">
        <f>VLOOKUP(ActividadesCom[[#This Row],[NO. DE CONTROL]],'LISTADO ESTUDIANTES'!A:C,3,FALSE)</f>
        <v>VARGAS PALMA MARTIN IRAK</v>
      </c>
      <c r="C1038" s="97" t="str">
        <f>VLOOKUP(ActividadesCom[[#This Row],[NO. DE CONTROL]],'LISTADO ESTUDIANTES'!A:B,2,FALSE)</f>
        <v>INGENIERIA INDUSTRIAL</v>
      </c>
      <c r="D1038" s="18" t="str">
        <f>VLOOKUP(ActividadesCom[[#This Row],[NO. DE CONTROL]],'LISTADO ESTUDIANTES'!A:D,4,FALSE)</f>
        <v>EGRESADO(A)</v>
      </c>
      <c r="E1038" s="5">
        <f>SUM(ActividadesCom[[#This Row],[CRÉD. 1]],ActividadesCom[[#This Row],[CRÉD. 2]],ActividadesCom[[#This Row],[CRÉD. 3]],ActividadesCom[[#This Row],[CRÉD. 4]],ActividadesCom[[#This Row],[CRÉD. 5]])</f>
        <v>6</v>
      </c>
      <c r="F1038" s="5">
        <f>IF(ActividadesCom[[#This Row],[ÚLTIMO SEMESTRE CON CRÉDITOS]]&gt;0,ROUND(AVERAGE(ActividadesCom[[#This Row],[VALOR NIVEL 5]],ActividadesCom[[#This Row],[VALOR NIVEL 4]],ActividadesCom[[#This Row],[VALOR NIVEL 3]],ActividadesCom[[#This Row],[VALOR NIVEL 2]],ActividadesCom[[#This Row],[VALOR NIVEL 1]]),0),"")</f>
        <v>2</v>
      </c>
      <c r="G1038" s="5" t="str">
        <f>IF(ActividadesCom[[#This Row],[PROMEDIO]]="","",IF(ActividadesCom[[#This Row],[PROMEDIO]]&gt;=4,"EXCELENTE",IF(ActividadesCom[[#This Row],[PROMEDIO]]&gt;=3,"NOTABLE",IF(ActividadesCom[[#This Row],[PROMEDIO]]&gt;=2,"BUENO",IF(ActividadesCom[[#This Row],[PROMEDIO]]=1,"SUFICIENTE","")))))</f>
        <v>BUENO</v>
      </c>
      <c r="H1038" s="5">
        <f>MAX(ActividadesCom[[#This Row],[PERÍODO 1]],ActividadesCom[[#This Row],[PERÍODO 2]],ActividadesCom[[#This Row],[PERÍODO 3]],ActividadesCom[[#This Row],[PERÍODO 4]],ActividadesCom[[#This Row],[PERÍODO 5]])</f>
        <v>20173</v>
      </c>
      <c r="I1038" s="10" t="s">
        <v>9</v>
      </c>
      <c r="J1038" s="5">
        <v>20153</v>
      </c>
      <c r="K1038" s="5" t="s">
        <v>4010</v>
      </c>
      <c r="L1038" s="5">
        <f>IF(ActividadesCom[[#This Row],[NIVEL 1]]&lt;&gt;0,VLOOKUP(ActividadesCom[[#This Row],[NIVEL 1]],Catálogo!A:B,2,FALSE),"")</f>
        <v>2</v>
      </c>
      <c r="M1038" s="5">
        <v>1</v>
      </c>
      <c r="N1038" s="6" t="s">
        <v>493</v>
      </c>
      <c r="O1038" s="5">
        <v>20173</v>
      </c>
      <c r="P1038" s="5" t="s">
        <v>4010</v>
      </c>
      <c r="Q1038" s="5">
        <f>IF(ActividadesCom[[#This Row],[NIVEL 2]]&lt;&gt;0,VLOOKUP(ActividadesCom[[#This Row],[NIVEL 2]],Catálogo!A:B,2,FALSE),"")</f>
        <v>2</v>
      </c>
      <c r="R1038" s="5">
        <v>1</v>
      </c>
      <c r="S1038" s="6" t="s">
        <v>1015</v>
      </c>
      <c r="T1038" s="5" t="s">
        <v>235</v>
      </c>
      <c r="U1038" s="5" t="s">
        <v>4010</v>
      </c>
      <c r="V1038" s="5">
        <f>IF(ActividadesCom[[#This Row],[NIVEL 3]]&lt;&gt;0,VLOOKUP(ActividadesCom[[#This Row],[NIVEL 3]],Catálogo!A:B,2,FALSE),"")</f>
        <v>2</v>
      </c>
      <c r="W1038" s="5">
        <v>2</v>
      </c>
      <c r="X1038" s="6" t="s">
        <v>31</v>
      </c>
      <c r="Y1038" s="5">
        <v>20171</v>
      </c>
      <c r="Z1038" s="5" t="s">
        <v>4010</v>
      </c>
      <c r="AA1038" s="5">
        <f>IF(ActividadesCom[[#This Row],[NIVEL 4]]&lt;&gt;0,VLOOKUP(ActividadesCom[[#This Row],[NIVEL 4]],Catálogo!A:B,2,FALSE),"")</f>
        <v>2</v>
      </c>
      <c r="AB1038" s="5">
        <v>1</v>
      </c>
      <c r="AC1038" s="6" t="s">
        <v>116</v>
      </c>
      <c r="AD1038" s="5">
        <v>20163</v>
      </c>
      <c r="AE1038" s="5" t="s">
        <v>4010</v>
      </c>
      <c r="AF1038" s="5">
        <f>IF(ActividadesCom[[#This Row],[NIVEL 5]]&lt;&gt;0,VLOOKUP(ActividadesCom[[#This Row],[NIVEL 5]],Catálogo!A:B,2,FALSE),"")</f>
        <v>2</v>
      </c>
      <c r="AG1038" s="5">
        <v>1</v>
      </c>
    </row>
    <row r="1039" spans="1:35" s="24" customFormat="1" ht="30" hidden="1" customHeight="1" x14ac:dyDescent="0.25">
      <c r="A1039" s="7">
        <v>15470257</v>
      </c>
      <c r="B1039" s="97" t="str">
        <f>VLOOKUP(ActividadesCom[[#This Row],[NO. DE CONTROL]],'LISTADO ESTUDIANTES'!A:C,3,FALSE)</f>
        <v>PEREZ GARCIA CINTHIA LORENA</v>
      </c>
      <c r="C1039" s="97" t="str">
        <f>VLOOKUP(ActividadesCom[[#This Row],[NO. DE CONTROL]],'LISTADO ESTUDIANTES'!A:B,2,FALSE)</f>
        <v>INGENIERIA EN ADMINISTRACION</v>
      </c>
      <c r="D1039" s="18" t="str">
        <f>VLOOKUP(ActividadesCom[[#This Row],[NO. DE CONTROL]],'LISTADO ESTUDIANTES'!A:D,4,FALSE)</f>
        <v>EGRESADO(A)</v>
      </c>
      <c r="E1039" s="5">
        <f>SUM(ActividadesCom[[#This Row],[CRÉD. 1]],ActividadesCom[[#This Row],[CRÉD. 2]],ActividadesCom[[#This Row],[CRÉD. 3]],ActividadesCom[[#This Row],[CRÉD. 4]],ActividadesCom[[#This Row],[CRÉD. 5]])</f>
        <v>5</v>
      </c>
      <c r="F1039" s="5">
        <f>IF(ActividadesCom[[#This Row],[ÚLTIMO SEMESTRE CON CRÉDITOS]]&gt;0,ROUND(AVERAGE(ActividadesCom[[#This Row],[VALOR NIVEL 5]],ActividadesCom[[#This Row],[VALOR NIVEL 4]],ActividadesCom[[#This Row],[VALOR NIVEL 3]],ActividadesCom[[#This Row],[VALOR NIVEL 2]],ActividadesCom[[#This Row],[VALOR NIVEL 1]]),0),"")</f>
        <v>2</v>
      </c>
      <c r="G1039" s="5" t="str">
        <f>IF(ActividadesCom[[#This Row],[PROMEDIO]]="","",IF(ActividadesCom[[#This Row],[PROMEDIO]]&gt;=4,"EXCELENTE",IF(ActividadesCom[[#This Row],[PROMEDIO]]&gt;=3,"NOTABLE",IF(ActividadesCom[[#This Row],[PROMEDIO]]&gt;=2,"BUENO",IF(ActividadesCom[[#This Row],[PROMEDIO]]=1,"SUFICIENTE","")))))</f>
        <v>BUENO</v>
      </c>
      <c r="H1039" s="5">
        <f>MAX(ActividadesCom[[#This Row],[PERÍODO 1]],ActividadesCom[[#This Row],[PERÍODO 2]],ActividadesCom[[#This Row],[PERÍODO 3]],ActividadesCom[[#This Row],[PERÍODO 4]],ActividadesCom[[#This Row],[PERÍODO 5]])</f>
        <v>20181</v>
      </c>
      <c r="I1039" s="10" t="s">
        <v>445</v>
      </c>
      <c r="J1039" s="5">
        <v>20181</v>
      </c>
      <c r="K1039" s="5" t="s">
        <v>4010</v>
      </c>
      <c r="L1039" s="5">
        <f>IF(ActividadesCom[[#This Row],[NIVEL 1]]&lt;&gt;0,VLOOKUP(ActividadesCom[[#This Row],[NIVEL 1]],Catálogo!A:B,2,FALSE),"")</f>
        <v>2</v>
      </c>
      <c r="M1039" s="5">
        <v>2</v>
      </c>
      <c r="N1039" s="6" t="s">
        <v>111</v>
      </c>
      <c r="O1039" s="5">
        <v>20163</v>
      </c>
      <c r="P1039" s="5" t="s">
        <v>4010</v>
      </c>
      <c r="Q1039" s="5">
        <f>IF(ActividadesCom[[#This Row],[NIVEL 2]]&lt;&gt;0,VLOOKUP(ActividadesCom[[#This Row],[NIVEL 2]],Catálogo!A:B,2,FALSE),"")</f>
        <v>2</v>
      </c>
      <c r="R1039" s="5">
        <v>1</v>
      </c>
      <c r="S1039" s="6"/>
      <c r="T1039" s="5"/>
      <c r="U1039" s="5"/>
      <c r="V1039" s="5" t="str">
        <f>IF(ActividadesCom[[#This Row],[NIVEL 3]]&lt;&gt;0,VLOOKUP(ActividadesCom[[#This Row],[NIVEL 3]],Catálogo!A:B,2,FALSE),"")</f>
        <v/>
      </c>
      <c r="W1039" s="5"/>
      <c r="X1039" s="6" t="s">
        <v>23</v>
      </c>
      <c r="Y1039" s="5">
        <v>20161</v>
      </c>
      <c r="Z1039" s="5" t="s">
        <v>4010</v>
      </c>
      <c r="AA1039" s="5">
        <f>IF(ActividadesCom[[#This Row],[NIVEL 4]]&lt;&gt;0,VLOOKUP(ActividadesCom[[#This Row],[NIVEL 4]],Catálogo!A:B,2,FALSE),"")</f>
        <v>2</v>
      </c>
      <c r="AB1039" s="5">
        <v>1</v>
      </c>
      <c r="AC1039" s="6" t="s">
        <v>135</v>
      </c>
      <c r="AD1039" s="5">
        <v>20153</v>
      </c>
      <c r="AE1039" s="5" t="s">
        <v>4010</v>
      </c>
      <c r="AF1039" s="5">
        <f>IF(ActividadesCom[[#This Row],[NIVEL 5]]&lt;&gt;0,VLOOKUP(ActividadesCom[[#This Row],[NIVEL 5]],Catálogo!A:B,2,FALSE),"")</f>
        <v>2</v>
      </c>
      <c r="AG1039" s="5">
        <v>1</v>
      </c>
    </row>
    <row r="1040" spans="1:35" s="24" customFormat="1" ht="30" hidden="1" customHeight="1" x14ac:dyDescent="0.25">
      <c r="A1040" s="7">
        <v>15470258</v>
      </c>
      <c r="B1040" s="97" t="str">
        <f>VLOOKUP(ActividadesCom[[#This Row],[NO. DE CONTROL]],'LISTADO ESTUDIANTES'!A:C,3,FALSE)</f>
        <v>VAZQUEZ CHI BEATRIZ DEL JESUS</v>
      </c>
      <c r="C1040" s="97" t="str">
        <f>VLOOKUP(ActividadesCom[[#This Row],[NO. DE CONTROL]],'LISTADO ESTUDIANTES'!A:B,2,FALSE)</f>
        <v>INGENIERIA EN ADMINISTRACION</v>
      </c>
      <c r="D1040" s="18" t="str">
        <f>VLOOKUP(ActividadesCom[[#This Row],[NO. DE CONTROL]],'LISTADO ESTUDIANTES'!A:D,4,FALSE)</f>
        <v>EGRESADO(A)</v>
      </c>
      <c r="E1040" s="5">
        <f>SUM(ActividadesCom[[#This Row],[CRÉD. 1]],ActividadesCom[[#This Row],[CRÉD. 2]],ActividadesCom[[#This Row],[CRÉD. 3]],ActividadesCom[[#This Row],[CRÉD. 4]],ActividadesCom[[#This Row],[CRÉD. 5]])</f>
        <v>5</v>
      </c>
      <c r="F1040" s="5">
        <f>IF(ActividadesCom[[#This Row],[ÚLTIMO SEMESTRE CON CRÉDITOS]]&gt;0,ROUND(AVERAGE(ActividadesCom[[#This Row],[VALOR NIVEL 5]],ActividadesCom[[#This Row],[VALOR NIVEL 4]],ActividadesCom[[#This Row],[VALOR NIVEL 3]],ActividadesCom[[#This Row],[VALOR NIVEL 2]],ActividadesCom[[#This Row],[VALOR NIVEL 1]]),0),"")</f>
        <v>2</v>
      </c>
      <c r="G1040" s="5" t="str">
        <f>IF(ActividadesCom[[#This Row],[PROMEDIO]]="","",IF(ActividadesCom[[#This Row],[PROMEDIO]]&gt;=4,"EXCELENTE",IF(ActividadesCom[[#This Row],[PROMEDIO]]&gt;=3,"NOTABLE",IF(ActividadesCom[[#This Row],[PROMEDIO]]&gt;=2,"BUENO",IF(ActividadesCom[[#This Row],[PROMEDIO]]=1,"SUFICIENTE","")))))</f>
        <v>BUENO</v>
      </c>
      <c r="H1040" s="5">
        <f>MAX(ActividadesCom[[#This Row],[PERÍODO 1]],ActividadesCom[[#This Row],[PERÍODO 2]],ActividadesCom[[#This Row],[PERÍODO 3]],ActividadesCom[[#This Row],[PERÍODO 4]],ActividadesCom[[#This Row],[PERÍODO 5]])</f>
        <v>20181</v>
      </c>
      <c r="I1040" s="10" t="s">
        <v>128</v>
      </c>
      <c r="J1040" s="5">
        <v>20161</v>
      </c>
      <c r="K1040" s="5" t="s">
        <v>4010</v>
      </c>
      <c r="L1040" s="5">
        <f>IF(ActividadesCom[[#This Row],[NIVEL 1]]&lt;&gt;0,VLOOKUP(ActividadesCom[[#This Row],[NIVEL 1]],Catálogo!A:B,2,FALSE),"")</f>
        <v>2</v>
      </c>
      <c r="M1040" s="5">
        <v>1</v>
      </c>
      <c r="N1040" s="6" t="s">
        <v>111</v>
      </c>
      <c r="O1040" s="5">
        <v>20163</v>
      </c>
      <c r="P1040" s="5" t="s">
        <v>4010</v>
      </c>
      <c r="Q1040" s="5">
        <f>IF(ActividadesCom[[#This Row],[NIVEL 2]]&lt;&gt;0,VLOOKUP(ActividadesCom[[#This Row],[NIVEL 2]],Catálogo!A:B,2,FALSE),"")</f>
        <v>2</v>
      </c>
      <c r="R1040" s="5">
        <v>1</v>
      </c>
      <c r="S1040" s="6" t="s">
        <v>600</v>
      </c>
      <c r="T1040" s="5">
        <v>20181</v>
      </c>
      <c r="U1040" s="5" t="s">
        <v>4010</v>
      </c>
      <c r="V1040" s="5">
        <f>IF(ActividadesCom[[#This Row],[NIVEL 3]]&lt;&gt;0,VLOOKUP(ActividadesCom[[#This Row],[NIVEL 3]],Catálogo!A:B,2,FALSE),"")</f>
        <v>2</v>
      </c>
      <c r="W1040" s="5">
        <v>1</v>
      </c>
      <c r="X1040" s="6" t="s">
        <v>29</v>
      </c>
      <c r="Y1040" s="5">
        <v>20161</v>
      </c>
      <c r="Z1040" s="5" t="s">
        <v>4010</v>
      </c>
      <c r="AA1040" s="5">
        <f>IF(ActividadesCom[[#This Row],[NIVEL 4]]&lt;&gt;0,VLOOKUP(ActividadesCom[[#This Row],[NIVEL 4]],Catálogo!A:B,2,FALSE),"")</f>
        <v>2</v>
      </c>
      <c r="AB1040" s="5">
        <v>1</v>
      </c>
      <c r="AC1040" s="6" t="s">
        <v>135</v>
      </c>
      <c r="AD1040" s="5">
        <v>20153</v>
      </c>
      <c r="AE1040" s="5" t="s">
        <v>4010</v>
      </c>
      <c r="AF1040" s="5">
        <f>IF(ActividadesCom[[#This Row],[NIVEL 5]]&lt;&gt;0,VLOOKUP(ActividadesCom[[#This Row],[NIVEL 5]],Catálogo!A:B,2,FALSE),"")</f>
        <v>2</v>
      </c>
      <c r="AG1040" s="5">
        <v>1</v>
      </c>
    </row>
    <row r="1041" spans="1:35" s="24" customFormat="1" ht="30" hidden="1" customHeight="1" x14ac:dyDescent="0.25">
      <c r="A1041" s="7">
        <v>15470259</v>
      </c>
      <c r="B1041" s="97" t="str">
        <f>VLOOKUP(ActividadesCom[[#This Row],[NO. DE CONTROL]],'LISTADO ESTUDIANTES'!A:C,3,FALSE)</f>
        <v>YERBES ALVARADO SOFIA ALEJANDRA</v>
      </c>
      <c r="C1041" s="97" t="str">
        <f>VLOOKUP(ActividadesCom[[#This Row],[NO. DE CONTROL]],'LISTADO ESTUDIANTES'!A:B,2,FALSE)</f>
        <v>INGENIERIA EN ADMINISTRACION</v>
      </c>
      <c r="D1041" s="18" t="str">
        <f>VLOOKUP(ActividadesCom[[#This Row],[NO. DE CONTROL]],'LISTADO ESTUDIANTES'!A:D,4,FALSE)</f>
        <v>EGRESADO(A)</v>
      </c>
      <c r="E1041" s="5">
        <f>SUM(ActividadesCom[[#This Row],[CRÉD. 1]],ActividadesCom[[#This Row],[CRÉD. 2]],ActividadesCom[[#This Row],[CRÉD. 3]],ActividadesCom[[#This Row],[CRÉD. 4]],ActividadesCom[[#This Row],[CRÉD. 5]])</f>
        <v>5</v>
      </c>
      <c r="F1041" s="5">
        <f>IF(ActividadesCom[[#This Row],[ÚLTIMO SEMESTRE CON CRÉDITOS]]&gt;0,ROUND(AVERAGE(ActividadesCom[[#This Row],[VALOR NIVEL 5]],ActividadesCom[[#This Row],[VALOR NIVEL 4]],ActividadesCom[[#This Row],[VALOR NIVEL 3]],ActividadesCom[[#This Row],[VALOR NIVEL 2]],ActividadesCom[[#This Row],[VALOR NIVEL 1]]),0),"")</f>
        <v>2</v>
      </c>
      <c r="G1041" s="5" t="str">
        <f>IF(ActividadesCom[[#This Row],[PROMEDIO]]="","",IF(ActividadesCom[[#This Row],[PROMEDIO]]&gt;=4,"EXCELENTE",IF(ActividadesCom[[#This Row],[PROMEDIO]]&gt;=3,"NOTABLE",IF(ActividadesCom[[#This Row],[PROMEDIO]]&gt;=2,"BUENO",IF(ActividadesCom[[#This Row],[PROMEDIO]]=1,"SUFICIENTE","")))))</f>
        <v>BUENO</v>
      </c>
      <c r="H1041" s="5">
        <f>MAX(ActividadesCom[[#This Row],[PERÍODO 1]],ActividadesCom[[#This Row],[PERÍODO 2]],ActividadesCom[[#This Row],[PERÍODO 3]],ActividadesCom[[#This Row],[PERÍODO 4]],ActividadesCom[[#This Row],[PERÍODO 5]])</f>
        <v>20191</v>
      </c>
      <c r="I1041" s="10" t="s">
        <v>111</v>
      </c>
      <c r="J1041" s="5">
        <v>20163</v>
      </c>
      <c r="K1041" s="5" t="s">
        <v>4010</v>
      </c>
      <c r="L1041" s="5">
        <f>IF(ActividadesCom[[#This Row],[NIVEL 1]]&lt;&gt;0,VLOOKUP(ActividadesCom[[#This Row],[NIVEL 1]],Catálogo!A:B,2,FALSE),"")</f>
        <v>2</v>
      </c>
      <c r="M1041" s="5">
        <v>1</v>
      </c>
      <c r="N1041" s="6" t="s">
        <v>111</v>
      </c>
      <c r="O1041" s="5">
        <v>20171</v>
      </c>
      <c r="P1041" s="5" t="s">
        <v>4010</v>
      </c>
      <c r="Q1041" s="5">
        <f>IF(ActividadesCom[[#This Row],[NIVEL 2]]&lt;&gt;0,VLOOKUP(ActividadesCom[[#This Row],[NIVEL 2]],Catálogo!A:B,2,FALSE),"")</f>
        <v>2</v>
      </c>
      <c r="R1041" s="5">
        <v>1</v>
      </c>
      <c r="S1041" s="6" t="s">
        <v>111</v>
      </c>
      <c r="T1041" s="5">
        <v>20183</v>
      </c>
      <c r="U1041" s="5" t="s">
        <v>4010</v>
      </c>
      <c r="V1041" s="5">
        <f>IF(ActividadesCom[[#This Row],[NIVEL 3]]&lt;&gt;0,VLOOKUP(ActividadesCom[[#This Row],[NIVEL 3]],Catálogo!A:B,2,FALSE),"")</f>
        <v>2</v>
      </c>
      <c r="W1041" s="5">
        <v>1</v>
      </c>
      <c r="X1041" s="6" t="s">
        <v>918</v>
      </c>
      <c r="Y1041" s="5">
        <v>20191</v>
      </c>
      <c r="Z1041" s="5" t="s">
        <v>4010</v>
      </c>
      <c r="AA1041" s="5">
        <f>IF(ActividadesCom[[#This Row],[NIVEL 4]]&lt;&gt;0,VLOOKUP(ActividadesCom[[#This Row],[NIVEL 4]],Catálogo!A:B,2,FALSE),"")</f>
        <v>2</v>
      </c>
      <c r="AB1041" s="5">
        <v>1</v>
      </c>
      <c r="AC1041" s="6" t="s">
        <v>2</v>
      </c>
      <c r="AD1041" s="5">
        <v>20161</v>
      </c>
      <c r="AE1041" s="5" t="s">
        <v>4010</v>
      </c>
      <c r="AF1041" s="5">
        <f>IF(ActividadesCom[[#This Row],[NIVEL 5]]&lt;&gt;0,VLOOKUP(ActividadesCom[[#This Row],[NIVEL 5]],Catálogo!A:B,2,FALSE),"")</f>
        <v>2</v>
      </c>
      <c r="AG1041" s="5">
        <v>1</v>
      </c>
    </row>
    <row r="1042" spans="1:35" ht="30" hidden="1" customHeight="1" x14ac:dyDescent="0.25">
      <c r="A1042" s="7">
        <v>15470260</v>
      </c>
      <c r="B1042" s="97" t="str">
        <f>VLOOKUP(ActividadesCom[[#This Row],[NO. DE CONTROL]],'LISTADO ESTUDIANTES'!A:C,3,FALSE)</f>
        <v>LOPEZ CAHUICH ARMIDA</v>
      </c>
      <c r="C1042" s="97" t="str">
        <f>VLOOKUP(ActividadesCom[[#This Row],[NO. DE CONTROL]],'LISTADO ESTUDIANTES'!A:B,2,FALSE)</f>
        <v>INGENIERIA EN ADMINISTRACION</v>
      </c>
      <c r="D1042" s="18" t="str">
        <f>VLOOKUP(ActividadesCom[[#This Row],[NO. DE CONTROL]],'LISTADO ESTUDIANTES'!A:D,4,FALSE)</f>
        <v>BAJA</v>
      </c>
      <c r="E1042" s="5">
        <f>SUM(ActividadesCom[[#This Row],[CRÉD. 1]],ActividadesCom[[#This Row],[CRÉD. 2]],ActividadesCom[[#This Row],[CRÉD. 3]],ActividadesCom[[#This Row],[CRÉD. 4]],ActividadesCom[[#This Row],[CRÉD. 5]])</f>
        <v>0</v>
      </c>
      <c r="F1042" s="17" t="str">
        <f>IF(ActividadesCom[[#This Row],[ÚLTIMO SEMESTRE CON CRÉDITOS]]&gt;0,ROUND(AVERAGE(ActividadesCom[[#This Row],[VALOR NIVEL 5]],ActividadesCom[[#This Row],[VALOR NIVEL 4]],ActividadesCom[[#This Row],[VALOR NIVEL 3]],ActividadesCom[[#This Row],[VALOR NIVEL 2]],ActividadesCom[[#This Row],[VALOR NIVEL 1]]),0),"")</f>
        <v/>
      </c>
      <c r="G1042" s="5" t="str">
        <f>IF(ActividadesCom[[#This Row],[PROMEDIO]]="","",IF(ActividadesCom[[#This Row],[PROMEDIO]]&gt;=4,"EXCELENTE",IF(ActividadesCom[[#This Row],[PROMEDIO]]&gt;=3,"NOTABLE",IF(ActividadesCom[[#This Row],[PROMEDIO]]&gt;=2,"BUENO",IF(ActividadesCom[[#This Row],[PROMEDIO]]=1,"SUFICIENTE","")))))</f>
        <v/>
      </c>
      <c r="H1042" s="5">
        <f>MAX(ActividadesCom[[#This Row],[PERÍODO 1]],ActividadesCom[[#This Row],[PERÍODO 2]],ActividadesCom[[#This Row],[PERÍODO 3]],ActividadesCom[[#This Row],[PERÍODO 4]],ActividadesCom[[#This Row],[PERÍODO 5]])</f>
        <v>0</v>
      </c>
      <c r="I1042" s="10"/>
      <c r="J1042" s="5"/>
      <c r="K1042" s="5"/>
      <c r="L1042" s="5" t="str">
        <f>IF(ActividadesCom[[#This Row],[NIVEL 1]]&lt;&gt;0,VLOOKUP(ActividadesCom[[#This Row],[NIVEL 1]],Catálogo!A:B,2,FALSE),"")</f>
        <v/>
      </c>
      <c r="M1042" s="5"/>
      <c r="N1042" s="6"/>
      <c r="O1042" s="5"/>
      <c r="P1042" s="5"/>
      <c r="Q1042" s="5" t="str">
        <f>IF(ActividadesCom[[#This Row],[NIVEL 2]]&lt;&gt;0,VLOOKUP(ActividadesCom[[#This Row],[NIVEL 2]],Catálogo!A:B,2,FALSE),"")</f>
        <v/>
      </c>
      <c r="R1042" s="5"/>
      <c r="S1042" s="6"/>
      <c r="T1042" s="5"/>
      <c r="U1042" s="5"/>
      <c r="V1042" s="5" t="str">
        <f>IF(ActividadesCom[[#This Row],[NIVEL 3]]&lt;&gt;0,VLOOKUP(ActividadesCom[[#This Row],[NIVEL 3]],Catálogo!A:B,2,FALSE),"")</f>
        <v/>
      </c>
      <c r="W1042" s="5"/>
      <c r="X1042" s="6"/>
      <c r="Y1042" s="5"/>
      <c r="Z1042" s="5"/>
      <c r="AA1042" s="5" t="str">
        <f>IF(ActividadesCom[[#This Row],[NIVEL 4]]&lt;&gt;0,VLOOKUP(ActividadesCom[[#This Row],[NIVEL 4]],Catálogo!A:B,2,FALSE),"")</f>
        <v/>
      </c>
      <c r="AB1042" s="5"/>
      <c r="AC1042" s="6"/>
      <c r="AD1042" s="5"/>
      <c r="AE1042" s="5"/>
      <c r="AF1042" s="5" t="str">
        <f>IF(ActividadesCom[[#This Row],[NIVEL 5]]&lt;&gt;0,VLOOKUP(ActividadesCom[[#This Row],[NIVEL 5]],Catálogo!A:B,2,FALSE),"")</f>
        <v/>
      </c>
      <c r="AG1042" s="5"/>
      <c r="AH1042" s="2"/>
      <c r="AI1042" s="2"/>
    </row>
    <row r="1043" spans="1:35" s="24" customFormat="1" ht="30" hidden="1" customHeight="1" x14ac:dyDescent="0.25">
      <c r="A1043" s="7">
        <v>15470261</v>
      </c>
      <c r="B1043" s="97" t="str">
        <f>VLOOKUP(ActividadesCom[[#This Row],[NO. DE CONTROL]],'LISTADO ESTUDIANTES'!A:C,3,FALSE)</f>
        <v>GARCIA GONZALEZ LEYDI DEL CARMEN</v>
      </c>
      <c r="C1043" s="97" t="str">
        <f>VLOOKUP(ActividadesCom[[#This Row],[NO. DE CONTROL]],'LISTADO ESTUDIANTES'!A:B,2,FALSE)</f>
        <v>INGENIERIA EN ADMINISTRACION</v>
      </c>
      <c r="D1043" s="18" t="str">
        <f>VLOOKUP(ActividadesCom[[#This Row],[NO. DE CONTROL]],'LISTADO ESTUDIANTES'!A:D,4,FALSE)</f>
        <v>EGRESADO(A)</v>
      </c>
      <c r="E1043" s="5">
        <f>SUM(ActividadesCom[[#This Row],[CRÉD. 1]],ActividadesCom[[#This Row],[CRÉD. 2]],ActividadesCom[[#This Row],[CRÉD. 3]],ActividadesCom[[#This Row],[CRÉD. 4]],ActividadesCom[[#This Row],[CRÉD. 5]])</f>
        <v>6</v>
      </c>
      <c r="F1043" s="5">
        <f>IF(ActividadesCom[[#This Row],[ÚLTIMO SEMESTRE CON CRÉDITOS]]&gt;0,ROUND(AVERAGE(ActividadesCom[[#This Row],[VALOR NIVEL 5]],ActividadesCom[[#This Row],[VALOR NIVEL 4]],ActividadesCom[[#This Row],[VALOR NIVEL 3]],ActividadesCom[[#This Row],[VALOR NIVEL 2]],ActividadesCom[[#This Row],[VALOR NIVEL 1]]),0),"")</f>
        <v>2</v>
      </c>
      <c r="G1043" s="5" t="str">
        <f>IF(ActividadesCom[[#This Row],[PROMEDIO]]="","",IF(ActividadesCom[[#This Row],[PROMEDIO]]&gt;=4,"EXCELENTE",IF(ActividadesCom[[#This Row],[PROMEDIO]]&gt;=3,"NOTABLE",IF(ActividadesCom[[#This Row],[PROMEDIO]]&gt;=2,"BUENO",IF(ActividadesCom[[#This Row],[PROMEDIO]]=1,"SUFICIENTE","")))))</f>
        <v>BUENO</v>
      </c>
      <c r="H1043" s="5">
        <f>MAX(ActividadesCom[[#This Row],[PERÍODO 1]],ActividadesCom[[#This Row],[PERÍODO 2]],ActividadesCom[[#This Row],[PERÍODO 3]],ActividadesCom[[#This Row],[PERÍODO 4]],ActividadesCom[[#This Row],[PERÍODO 5]])</f>
        <v>20183</v>
      </c>
      <c r="I1043" s="10" t="s">
        <v>111</v>
      </c>
      <c r="J1043" s="5">
        <v>20163</v>
      </c>
      <c r="K1043" s="5" t="s">
        <v>4010</v>
      </c>
      <c r="L1043" s="5">
        <f>IF(ActividadesCom[[#This Row],[NIVEL 1]]&lt;&gt;0,VLOOKUP(ActividadesCom[[#This Row],[NIVEL 1]],Catálogo!A:B,2,FALSE),"")</f>
        <v>2</v>
      </c>
      <c r="M1043" s="5">
        <v>2</v>
      </c>
      <c r="N1043" s="6" t="s">
        <v>111</v>
      </c>
      <c r="O1043" s="5">
        <v>20163</v>
      </c>
      <c r="P1043" s="5" t="s">
        <v>4010</v>
      </c>
      <c r="Q1043" s="5">
        <f>IF(ActividadesCom[[#This Row],[NIVEL 2]]&lt;&gt;0,VLOOKUP(ActividadesCom[[#This Row],[NIVEL 2]],Catálogo!A:B,2,FALSE),"")</f>
        <v>2</v>
      </c>
      <c r="R1043" s="5">
        <v>1</v>
      </c>
      <c r="S1043" s="6" t="s">
        <v>462</v>
      </c>
      <c r="T1043" s="5">
        <v>20183</v>
      </c>
      <c r="U1043" s="5" t="s">
        <v>4010</v>
      </c>
      <c r="V1043" s="5">
        <f>IF(ActividadesCom[[#This Row],[NIVEL 3]]&lt;&gt;0,VLOOKUP(ActividadesCom[[#This Row],[NIVEL 3]],Catálogo!A:B,2,FALSE),"")</f>
        <v>2</v>
      </c>
      <c r="W1043" s="5">
        <v>1</v>
      </c>
      <c r="X1043" s="6" t="s">
        <v>135</v>
      </c>
      <c r="Y1043" s="5">
        <v>20153</v>
      </c>
      <c r="Z1043" s="5" t="s">
        <v>4010</v>
      </c>
      <c r="AA1043" s="5">
        <f>IF(ActividadesCom[[#This Row],[NIVEL 4]]&lt;&gt;0,VLOOKUP(ActividadesCom[[#This Row],[NIVEL 4]],Catálogo!A:B,2,FALSE),"")</f>
        <v>2</v>
      </c>
      <c r="AB1043" s="5">
        <v>1</v>
      </c>
      <c r="AC1043" s="6" t="s">
        <v>36</v>
      </c>
      <c r="AD1043" s="5">
        <v>20163</v>
      </c>
      <c r="AE1043" s="5" t="s">
        <v>4010</v>
      </c>
      <c r="AF1043" s="5">
        <f>IF(ActividadesCom[[#This Row],[NIVEL 5]]&lt;&gt;0,VLOOKUP(ActividadesCom[[#This Row],[NIVEL 5]],Catálogo!A:B,2,FALSE),"")</f>
        <v>2</v>
      </c>
      <c r="AG1043" s="5">
        <v>1</v>
      </c>
    </row>
    <row r="1044" spans="1:35" s="24" customFormat="1" ht="30" hidden="1" customHeight="1" x14ac:dyDescent="0.25">
      <c r="A1044" s="7">
        <v>15470262</v>
      </c>
      <c r="B1044" s="97" t="str">
        <f>VLOOKUP(ActividadesCom[[#This Row],[NO. DE CONTROL]],'LISTADO ESTUDIANTES'!A:C,3,FALSE)</f>
        <v>HERNANDEZ ESTRELLA JORGE IVAN</v>
      </c>
      <c r="C1044" s="97" t="str">
        <f>VLOOKUP(ActividadesCom[[#This Row],[NO. DE CONTROL]],'LISTADO ESTUDIANTES'!A:B,2,FALSE)</f>
        <v>INGENIERIA INDUSTRIAL</v>
      </c>
      <c r="D1044" s="18" t="str">
        <f>VLOOKUP(ActividadesCom[[#This Row],[NO. DE CONTROL]],'LISTADO ESTUDIANTES'!A:D,4,FALSE)</f>
        <v>EGRESADO(A)</v>
      </c>
      <c r="E1044" s="5">
        <f>SUM(ActividadesCom[[#This Row],[CRÉD. 1]],ActividadesCom[[#This Row],[CRÉD. 2]],ActividadesCom[[#This Row],[CRÉD. 3]],ActividadesCom[[#This Row],[CRÉD. 4]],ActividadesCom[[#This Row],[CRÉD. 5]])</f>
        <v>5</v>
      </c>
      <c r="F1044" s="5">
        <f>IF(ActividadesCom[[#This Row],[ÚLTIMO SEMESTRE CON CRÉDITOS]]&gt;0,ROUND(AVERAGE(ActividadesCom[[#This Row],[VALOR NIVEL 5]],ActividadesCom[[#This Row],[VALOR NIVEL 4]],ActividadesCom[[#This Row],[VALOR NIVEL 3]],ActividadesCom[[#This Row],[VALOR NIVEL 2]],ActividadesCom[[#This Row],[VALOR NIVEL 1]]),0),"")</f>
        <v>2</v>
      </c>
      <c r="G1044" s="5" t="str">
        <f>IF(ActividadesCom[[#This Row],[PROMEDIO]]="","",IF(ActividadesCom[[#This Row],[PROMEDIO]]&gt;=4,"EXCELENTE",IF(ActividadesCom[[#This Row],[PROMEDIO]]&gt;=3,"NOTABLE",IF(ActividadesCom[[#This Row],[PROMEDIO]]&gt;=2,"BUENO",IF(ActividadesCom[[#This Row],[PROMEDIO]]=1,"SUFICIENTE","")))))</f>
        <v>BUENO</v>
      </c>
      <c r="H1044" s="5">
        <f>MAX(ActividadesCom[[#This Row],[PERÍODO 1]],ActividadesCom[[#This Row],[PERÍODO 2]],ActividadesCom[[#This Row],[PERÍODO 3]],ActividadesCom[[#This Row],[PERÍODO 4]],ActividadesCom[[#This Row],[PERÍODO 5]])</f>
        <v>20183</v>
      </c>
      <c r="I1044" s="10" t="s">
        <v>493</v>
      </c>
      <c r="J1044" s="5">
        <v>20173</v>
      </c>
      <c r="K1044" s="5" t="s">
        <v>4010</v>
      </c>
      <c r="L1044" s="5">
        <f>IF(ActividadesCom[[#This Row],[NIVEL 1]]&lt;&gt;0,VLOOKUP(ActividadesCom[[#This Row],[NIVEL 1]],Catálogo!A:B,2,FALSE),"")</f>
        <v>2</v>
      </c>
      <c r="M1044" s="5">
        <v>1</v>
      </c>
      <c r="N1044" s="6" t="s">
        <v>536</v>
      </c>
      <c r="O1044" s="5">
        <v>20161</v>
      </c>
      <c r="P1044" s="5" t="s">
        <v>4010</v>
      </c>
      <c r="Q1044" s="5">
        <f>IF(ActividadesCom[[#This Row],[NIVEL 2]]&lt;&gt;0,VLOOKUP(ActividadesCom[[#This Row],[NIVEL 2]],Catálogo!A:B,2,FALSE),"")</f>
        <v>2</v>
      </c>
      <c r="R1044" s="5">
        <v>1</v>
      </c>
      <c r="S1044" s="6" t="s">
        <v>838</v>
      </c>
      <c r="T1044" s="5">
        <v>20183</v>
      </c>
      <c r="U1044" s="5" t="s">
        <v>4010</v>
      </c>
      <c r="V1044" s="5">
        <f>IF(ActividadesCom[[#This Row],[NIVEL 3]]&lt;&gt;0,VLOOKUP(ActividadesCom[[#This Row],[NIVEL 3]],Catálogo!A:B,2,FALSE),"")</f>
        <v>2</v>
      </c>
      <c r="W1044" s="5">
        <v>1</v>
      </c>
      <c r="X1044" s="6" t="s">
        <v>37</v>
      </c>
      <c r="Y1044" s="5">
        <v>20153</v>
      </c>
      <c r="Z1044" s="5" t="s">
        <v>4010</v>
      </c>
      <c r="AA1044" s="5">
        <f>IF(ActividadesCom[[#This Row],[NIVEL 4]]&lt;&gt;0,VLOOKUP(ActividadesCom[[#This Row],[NIVEL 4]],Catálogo!A:B,2,FALSE),"")</f>
        <v>2</v>
      </c>
      <c r="AB1044" s="5">
        <v>1</v>
      </c>
      <c r="AC1044" s="6" t="s">
        <v>403</v>
      </c>
      <c r="AD1044" s="5">
        <v>20153</v>
      </c>
      <c r="AE1044" s="5" t="s">
        <v>4010</v>
      </c>
      <c r="AF1044" s="5">
        <f>IF(ActividadesCom[[#This Row],[NIVEL 5]]&lt;&gt;0,VLOOKUP(ActividadesCom[[#This Row],[NIVEL 5]],Catálogo!A:B,2,FALSE),"")</f>
        <v>2</v>
      </c>
      <c r="AG1044" s="5">
        <v>1</v>
      </c>
    </row>
    <row r="1045" spans="1:35" ht="30" hidden="1" customHeight="1" x14ac:dyDescent="0.25">
      <c r="A1045" s="7">
        <v>15470263</v>
      </c>
      <c r="B1045" s="97" t="str">
        <f>VLOOKUP(ActividadesCom[[#This Row],[NO. DE CONTROL]],'LISTADO ESTUDIANTES'!A:C,3,FALSE)</f>
        <v>SIMA JIMENEZ ARIANY GUADALUPE</v>
      </c>
      <c r="C1045" s="97" t="str">
        <f>VLOOKUP(ActividadesCom[[#This Row],[NO. DE CONTROL]],'LISTADO ESTUDIANTES'!A:B,2,FALSE)</f>
        <v>INGENIERIA EN ADMINISTRACION</v>
      </c>
      <c r="D1045" s="18" t="str">
        <f>VLOOKUP(ActividadesCom[[#This Row],[NO. DE CONTROL]],'LISTADO ESTUDIANTES'!A:D,4,FALSE)</f>
        <v>BAJA</v>
      </c>
      <c r="E1045" s="5">
        <f>SUM(ActividadesCom[[#This Row],[CRÉD. 1]],ActividadesCom[[#This Row],[CRÉD. 2]],ActividadesCom[[#This Row],[CRÉD. 3]],ActividadesCom[[#This Row],[CRÉD. 4]],ActividadesCom[[#This Row],[CRÉD. 5]])</f>
        <v>0</v>
      </c>
      <c r="F1045" s="17" t="str">
        <f>IF(ActividadesCom[[#This Row],[ÚLTIMO SEMESTRE CON CRÉDITOS]]&gt;0,ROUND(AVERAGE(ActividadesCom[[#This Row],[VALOR NIVEL 5]],ActividadesCom[[#This Row],[VALOR NIVEL 4]],ActividadesCom[[#This Row],[VALOR NIVEL 3]],ActividadesCom[[#This Row],[VALOR NIVEL 2]],ActividadesCom[[#This Row],[VALOR NIVEL 1]]),0),"")</f>
        <v/>
      </c>
      <c r="G1045" s="5" t="str">
        <f>IF(ActividadesCom[[#This Row],[PROMEDIO]]="","",IF(ActividadesCom[[#This Row],[PROMEDIO]]&gt;=4,"EXCELENTE",IF(ActividadesCom[[#This Row],[PROMEDIO]]&gt;=3,"NOTABLE",IF(ActividadesCom[[#This Row],[PROMEDIO]]&gt;=2,"BUENO",IF(ActividadesCom[[#This Row],[PROMEDIO]]=1,"SUFICIENTE","")))))</f>
        <v/>
      </c>
      <c r="H1045" s="5">
        <f>MAX(ActividadesCom[[#This Row],[PERÍODO 1]],ActividadesCom[[#This Row],[PERÍODO 2]],ActividadesCom[[#This Row],[PERÍODO 3]],ActividadesCom[[#This Row],[PERÍODO 4]],ActividadesCom[[#This Row],[PERÍODO 5]])</f>
        <v>0</v>
      </c>
      <c r="I1045" s="10"/>
      <c r="J1045" s="5"/>
      <c r="K1045" s="5"/>
      <c r="L1045" s="5" t="str">
        <f>IF(ActividadesCom[[#This Row],[NIVEL 1]]&lt;&gt;0,VLOOKUP(ActividadesCom[[#This Row],[NIVEL 1]],Catálogo!A:B,2,FALSE),"")</f>
        <v/>
      </c>
      <c r="M1045" s="5"/>
      <c r="N1045" s="6"/>
      <c r="O1045" s="5"/>
      <c r="P1045" s="5"/>
      <c r="Q1045" s="5" t="str">
        <f>IF(ActividadesCom[[#This Row],[NIVEL 2]]&lt;&gt;0,VLOOKUP(ActividadesCom[[#This Row],[NIVEL 2]],Catálogo!A:B,2,FALSE),"")</f>
        <v/>
      </c>
      <c r="R1045" s="5"/>
      <c r="S1045" s="6"/>
      <c r="T1045" s="5"/>
      <c r="U1045" s="5"/>
      <c r="V1045" s="5" t="str">
        <f>IF(ActividadesCom[[#This Row],[NIVEL 3]]&lt;&gt;0,VLOOKUP(ActividadesCom[[#This Row],[NIVEL 3]],Catálogo!A:B,2,FALSE),"")</f>
        <v/>
      </c>
      <c r="W1045" s="5"/>
      <c r="X1045" s="6"/>
      <c r="Y1045" s="5"/>
      <c r="Z1045" s="5"/>
      <c r="AA1045" s="5" t="str">
        <f>IF(ActividadesCom[[#This Row],[NIVEL 4]]&lt;&gt;0,VLOOKUP(ActividadesCom[[#This Row],[NIVEL 4]],Catálogo!A:B,2,FALSE),"")</f>
        <v/>
      </c>
      <c r="AB1045" s="5"/>
      <c r="AC1045" s="6"/>
      <c r="AD1045" s="5"/>
      <c r="AE1045" s="5"/>
      <c r="AF1045" s="5" t="str">
        <f>IF(ActividadesCom[[#This Row],[NIVEL 5]]&lt;&gt;0,VLOOKUP(ActividadesCom[[#This Row],[NIVEL 5]],Catálogo!A:B,2,FALSE),"")</f>
        <v/>
      </c>
      <c r="AG1045" s="5"/>
      <c r="AH1045" s="2"/>
      <c r="AI1045" s="2"/>
    </row>
    <row r="1046" spans="1:35" ht="30" hidden="1" customHeight="1" x14ac:dyDescent="0.25">
      <c r="A1046" s="7">
        <v>15470264</v>
      </c>
      <c r="B1046" s="97" t="str">
        <f>VLOOKUP(ActividadesCom[[#This Row],[NO. DE CONTROL]],'LISTADO ESTUDIANTES'!A:C,3,FALSE)</f>
        <v>POOT CRUZ JOSE DEL CARMEN</v>
      </c>
      <c r="C1046" s="97" t="str">
        <f>VLOOKUP(ActividadesCom[[#This Row],[NO. DE CONTROL]],'LISTADO ESTUDIANTES'!A:B,2,FALSE)</f>
        <v>INGENIERIA MECANICA</v>
      </c>
      <c r="D1046" s="18" t="str">
        <f>VLOOKUP(ActividadesCom[[#This Row],[NO. DE CONTROL]],'LISTADO ESTUDIANTES'!A:D,4,FALSE)</f>
        <v>EGRESADO(A)</v>
      </c>
      <c r="E1046" s="5">
        <f>SUM(ActividadesCom[[#This Row],[CRÉD. 1]],ActividadesCom[[#This Row],[CRÉD. 2]],ActividadesCom[[#This Row],[CRÉD. 3]],ActividadesCom[[#This Row],[CRÉD. 4]],ActividadesCom[[#This Row],[CRÉD. 5]])</f>
        <v>2</v>
      </c>
      <c r="F1046" s="17">
        <f>IF(ActividadesCom[[#This Row],[ÚLTIMO SEMESTRE CON CRÉDITOS]]&gt;0,ROUND(AVERAGE(ActividadesCom[[#This Row],[VALOR NIVEL 5]],ActividadesCom[[#This Row],[VALOR NIVEL 4]],ActividadesCom[[#This Row],[VALOR NIVEL 3]],ActividadesCom[[#This Row],[VALOR NIVEL 2]],ActividadesCom[[#This Row],[VALOR NIVEL 1]]),0),"")</f>
        <v>3</v>
      </c>
      <c r="G1046" s="5" t="str">
        <f>IF(ActividadesCom[[#This Row],[PROMEDIO]]="","",IF(ActividadesCom[[#This Row],[PROMEDIO]]&gt;=4,"EXCELENTE",IF(ActividadesCom[[#This Row],[PROMEDIO]]&gt;=3,"NOTABLE",IF(ActividadesCom[[#This Row],[PROMEDIO]]&gt;=2,"BUENO",IF(ActividadesCom[[#This Row],[PROMEDIO]]=1,"SUFICIENTE","")))))</f>
        <v>NOTABLE</v>
      </c>
      <c r="H1046" s="5">
        <f>MAX(ActividadesCom[[#This Row],[PERÍODO 1]],ActividadesCom[[#This Row],[PERÍODO 2]],ActividadesCom[[#This Row],[PERÍODO 3]],ActividadesCom[[#This Row],[PERÍODO 4]],ActividadesCom[[#This Row],[PERÍODO 5]])</f>
        <v>20213</v>
      </c>
      <c r="I1046" s="6" t="s">
        <v>31</v>
      </c>
      <c r="J1046" s="5">
        <v>20213</v>
      </c>
      <c r="K1046" s="5" t="s">
        <v>4010</v>
      </c>
      <c r="L1046" s="5">
        <f>IF(ActividadesCom[[#This Row],[NIVEL 1]]&lt;&gt;0,VLOOKUP(ActividadesCom[[#This Row],[NIVEL 1]],Catálogo!A:B,2,FALSE),"")</f>
        <v>2</v>
      </c>
      <c r="M1046" s="5">
        <v>1</v>
      </c>
      <c r="N1046" s="6" t="s">
        <v>4914</v>
      </c>
      <c r="O1046" s="5">
        <v>20193</v>
      </c>
      <c r="P1046" s="5" t="s">
        <v>4021</v>
      </c>
      <c r="Q1046" s="5">
        <f>IF(ActividadesCom[[#This Row],[NIVEL 2]]&lt;&gt;0,VLOOKUP(ActividadesCom[[#This Row],[NIVEL 2]],Catálogo!A:B,2,FALSE),"")</f>
        <v>3</v>
      </c>
      <c r="R1046" s="11">
        <v>1</v>
      </c>
      <c r="S1046" s="12"/>
      <c r="T1046" s="11"/>
      <c r="U1046" s="11"/>
      <c r="V1046" s="5" t="str">
        <f>IF(ActividadesCom[[#This Row],[NIVEL 3]]&lt;&gt;0,VLOOKUP(ActividadesCom[[#This Row],[NIVEL 3]],Catálogo!A:B,2,FALSE),"")</f>
        <v/>
      </c>
      <c r="W1046" s="11"/>
      <c r="X1046" s="6"/>
      <c r="Y1046" s="5"/>
      <c r="Z1046" s="5"/>
      <c r="AA1046" s="5" t="str">
        <f>IF(ActividadesCom[[#This Row],[NIVEL 4]]&lt;&gt;0,VLOOKUP(ActividadesCom[[#This Row],[NIVEL 4]],Catálogo!A:B,2,FALSE),"")</f>
        <v/>
      </c>
      <c r="AB1046" s="5"/>
      <c r="AC1046" s="6"/>
      <c r="AD1046" s="5"/>
      <c r="AE1046" s="5"/>
      <c r="AF1046" s="5" t="str">
        <f>IF(ActividadesCom[[#This Row],[NIVEL 5]]&lt;&gt;0,VLOOKUP(ActividadesCom[[#This Row],[NIVEL 5]],Catálogo!A:B,2,FALSE),"")</f>
        <v/>
      </c>
      <c r="AG1046" s="5"/>
      <c r="AH1046" s="2"/>
      <c r="AI1046" s="2"/>
    </row>
    <row r="1047" spans="1:35" ht="30" hidden="1" customHeight="1" x14ac:dyDescent="0.25">
      <c r="A1047" s="7">
        <v>15470265</v>
      </c>
      <c r="B1047" s="97" t="str">
        <f>VLOOKUP(ActividadesCom[[#This Row],[NO. DE CONTROL]],'LISTADO ESTUDIANTES'!A:C,3,FALSE)</f>
        <v>CHABLE LAZARO JOSE EBENEZER</v>
      </c>
      <c r="C1047" s="97" t="str">
        <f>VLOOKUP(ActividadesCom[[#This Row],[NO. DE CONTROL]],'LISTADO ESTUDIANTES'!A:B,2,FALSE)</f>
        <v>INGENIERIA MECANICA</v>
      </c>
      <c r="D1047" s="18" t="str">
        <f>VLOOKUP(ActividadesCom[[#This Row],[NO. DE CONTROL]],'LISTADO ESTUDIANTES'!A:D,4,FALSE)</f>
        <v>BAJA</v>
      </c>
      <c r="E1047" s="5">
        <f>SUM(ActividadesCom[[#This Row],[CRÉD. 1]],ActividadesCom[[#This Row],[CRÉD. 2]],ActividadesCom[[#This Row],[CRÉD. 3]],ActividadesCom[[#This Row],[CRÉD. 4]],ActividadesCom[[#This Row],[CRÉD. 5]])</f>
        <v>0</v>
      </c>
      <c r="F1047" s="17" t="str">
        <f>IF(ActividadesCom[[#This Row],[ÚLTIMO SEMESTRE CON CRÉDITOS]]&gt;0,ROUND(AVERAGE(ActividadesCom[[#This Row],[VALOR NIVEL 5]],ActividadesCom[[#This Row],[VALOR NIVEL 4]],ActividadesCom[[#This Row],[VALOR NIVEL 3]],ActividadesCom[[#This Row],[VALOR NIVEL 2]],ActividadesCom[[#This Row],[VALOR NIVEL 1]]),0),"")</f>
        <v/>
      </c>
      <c r="G1047" s="5" t="str">
        <f>IF(ActividadesCom[[#This Row],[PROMEDIO]]="","",IF(ActividadesCom[[#This Row],[PROMEDIO]]&gt;=4,"EXCELENTE",IF(ActividadesCom[[#This Row],[PROMEDIO]]&gt;=3,"NOTABLE",IF(ActividadesCom[[#This Row],[PROMEDIO]]&gt;=2,"BUENO",IF(ActividadesCom[[#This Row],[PROMEDIO]]=1,"SUFICIENTE","")))))</f>
        <v/>
      </c>
      <c r="H1047" s="5">
        <f>MAX(ActividadesCom[[#This Row],[PERÍODO 1]],ActividadesCom[[#This Row],[PERÍODO 2]],ActividadesCom[[#This Row],[PERÍODO 3]],ActividadesCom[[#This Row],[PERÍODO 4]],ActividadesCom[[#This Row],[PERÍODO 5]])</f>
        <v>0</v>
      </c>
      <c r="I1047" s="6"/>
      <c r="J1047" s="5"/>
      <c r="K1047" s="5"/>
      <c r="L1047" s="5" t="str">
        <f>IF(ActividadesCom[[#This Row],[NIVEL 1]]&lt;&gt;0,VLOOKUP(ActividadesCom[[#This Row],[NIVEL 1]],Catálogo!A:B,2,FALSE),"")</f>
        <v/>
      </c>
      <c r="M1047" s="5"/>
      <c r="N1047" s="6"/>
      <c r="O1047" s="5"/>
      <c r="P1047" s="5"/>
      <c r="Q1047" s="5" t="str">
        <f>IF(ActividadesCom[[#This Row],[NIVEL 2]]&lt;&gt;0,VLOOKUP(ActividadesCom[[#This Row],[NIVEL 2]],Catálogo!A:B,2,FALSE),"")</f>
        <v/>
      </c>
      <c r="R1047" s="11"/>
      <c r="S1047" s="12"/>
      <c r="T1047" s="11"/>
      <c r="U1047" s="11"/>
      <c r="V1047" s="5" t="str">
        <f>IF(ActividadesCom[[#This Row],[NIVEL 3]]&lt;&gt;0,VLOOKUP(ActividadesCom[[#This Row],[NIVEL 3]],Catálogo!A:B,2,FALSE),"")</f>
        <v/>
      </c>
      <c r="W1047" s="11"/>
      <c r="X1047" s="6"/>
      <c r="Y1047" s="5"/>
      <c r="Z1047" s="5"/>
      <c r="AA1047" s="5" t="str">
        <f>IF(ActividadesCom[[#This Row],[NIVEL 4]]&lt;&gt;0,VLOOKUP(ActividadesCom[[#This Row],[NIVEL 4]],Catálogo!A:B,2,FALSE),"")</f>
        <v/>
      </c>
      <c r="AB1047" s="5"/>
      <c r="AC1047" s="6"/>
      <c r="AD1047" s="5"/>
      <c r="AE1047" s="5"/>
      <c r="AF1047" s="5" t="str">
        <f>IF(ActividadesCom[[#This Row],[NIVEL 5]]&lt;&gt;0,VLOOKUP(ActividadesCom[[#This Row],[NIVEL 5]],Catálogo!A:B,2,FALSE),"")</f>
        <v/>
      </c>
      <c r="AG1047" s="5"/>
      <c r="AH1047" s="2"/>
      <c r="AI1047" s="2"/>
    </row>
    <row r="1048" spans="1:35" s="24" customFormat="1" ht="30" hidden="1" customHeight="1" x14ac:dyDescent="0.25">
      <c r="A1048" s="7">
        <v>15470266</v>
      </c>
      <c r="B1048" s="97" t="str">
        <f>VLOOKUP(ActividadesCom[[#This Row],[NO. DE CONTROL]],'LISTADO ESTUDIANTES'!A:C,3,FALSE)</f>
        <v>RAMIREZ COUOH ADHARA LIZZY DE ATOCHA</v>
      </c>
      <c r="C1048" s="97" t="str">
        <f>VLOOKUP(ActividadesCom[[#This Row],[NO. DE CONTROL]],'LISTADO ESTUDIANTES'!A:B,2,FALSE)</f>
        <v>INGENIERIA EN ADMINISTRACION</v>
      </c>
      <c r="D1048" s="18" t="str">
        <f>VLOOKUP(ActividadesCom[[#This Row],[NO. DE CONTROL]],'LISTADO ESTUDIANTES'!A:D,4,FALSE)</f>
        <v>EGRESADO(A)</v>
      </c>
      <c r="E1048" s="5">
        <f>SUM(ActividadesCom[[#This Row],[CRÉD. 1]],ActividadesCom[[#This Row],[CRÉD. 2]],ActividadesCom[[#This Row],[CRÉD. 3]],ActividadesCom[[#This Row],[CRÉD. 4]],ActividadesCom[[#This Row],[CRÉD. 5]])</f>
        <v>5</v>
      </c>
      <c r="F1048" s="5">
        <f>IF(ActividadesCom[[#This Row],[ÚLTIMO SEMESTRE CON CRÉDITOS]]&gt;0,ROUND(AVERAGE(ActividadesCom[[#This Row],[VALOR NIVEL 5]],ActividadesCom[[#This Row],[VALOR NIVEL 4]],ActividadesCom[[#This Row],[VALOR NIVEL 3]],ActividadesCom[[#This Row],[VALOR NIVEL 2]],ActividadesCom[[#This Row],[VALOR NIVEL 1]]),0),"")</f>
        <v>2</v>
      </c>
      <c r="G1048" s="5" t="str">
        <f>IF(ActividadesCom[[#This Row],[PROMEDIO]]="","",IF(ActividadesCom[[#This Row],[PROMEDIO]]&gt;=4,"EXCELENTE",IF(ActividadesCom[[#This Row],[PROMEDIO]]&gt;=3,"NOTABLE",IF(ActividadesCom[[#This Row],[PROMEDIO]]&gt;=2,"BUENO",IF(ActividadesCom[[#This Row],[PROMEDIO]]=1,"SUFICIENTE","")))))</f>
        <v>BUENO</v>
      </c>
      <c r="H1048" s="5">
        <f>MAX(ActividadesCom[[#This Row],[PERÍODO 1]],ActividadesCom[[#This Row],[PERÍODO 2]],ActividadesCom[[#This Row],[PERÍODO 3]],ActividadesCom[[#This Row],[PERÍODO 4]],ActividadesCom[[#This Row],[PERÍODO 5]])</f>
        <v>20183</v>
      </c>
      <c r="I1048" s="10" t="s">
        <v>111</v>
      </c>
      <c r="J1048" s="5">
        <v>20171</v>
      </c>
      <c r="K1048" s="5" t="s">
        <v>4010</v>
      </c>
      <c r="L1048" s="5">
        <f>IF(ActividadesCom[[#This Row],[NIVEL 1]]&lt;&gt;0,VLOOKUP(ActividadesCom[[#This Row],[NIVEL 1]],Catálogo!A:B,2,FALSE),"")</f>
        <v>2</v>
      </c>
      <c r="M1048" s="5">
        <v>1</v>
      </c>
      <c r="N1048" s="6" t="s">
        <v>940</v>
      </c>
      <c r="O1048" s="5">
        <v>20183</v>
      </c>
      <c r="P1048" s="5" t="s">
        <v>4010</v>
      </c>
      <c r="Q1048" s="5">
        <f>IF(ActividadesCom[[#This Row],[NIVEL 2]]&lt;&gt;0,VLOOKUP(ActividadesCom[[#This Row],[NIVEL 2]],Catálogo!A:B,2,FALSE),"")</f>
        <v>2</v>
      </c>
      <c r="R1048" s="5">
        <v>1</v>
      </c>
      <c r="S1048" s="6" t="s">
        <v>938</v>
      </c>
      <c r="T1048" s="5">
        <v>20183</v>
      </c>
      <c r="U1048" s="5" t="s">
        <v>4010</v>
      </c>
      <c r="V1048" s="5">
        <f>IF(ActividadesCom[[#This Row],[NIVEL 3]]&lt;&gt;0,VLOOKUP(ActividadesCom[[#This Row],[NIVEL 3]],Catálogo!A:B,2,FALSE),"")</f>
        <v>2</v>
      </c>
      <c r="W1048" s="5">
        <v>1</v>
      </c>
      <c r="X1048" s="6" t="s">
        <v>42</v>
      </c>
      <c r="Y1048" s="5">
        <v>20161</v>
      </c>
      <c r="Z1048" s="5" t="s">
        <v>4010</v>
      </c>
      <c r="AA1048" s="5">
        <f>IF(ActividadesCom[[#This Row],[NIVEL 4]]&lt;&gt;0,VLOOKUP(ActividadesCom[[#This Row],[NIVEL 4]],Catálogo!A:B,2,FALSE),"")</f>
        <v>2</v>
      </c>
      <c r="AB1048" s="5">
        <v>1</v>
      </c>
      <c r="AC1048" s="6" t="s">
        <v>36</v>
      </c>
      <c r="AD1048" s="5">
        <v>20163</v>
      </c>
      <c r="AE1048" s="5" t="s">
        <v>4010</v>
      </c>
      <c r="AF1048" s="5">
        <f>IF(ActividadesCom[[#This Row],[NIVEL 5]]&lt;&gt;0,VLOOKUP(ActividadesCom[[#This Row],[NIVEL 5]],Catálogo!A:B,2,FALSE),"")</f>
        <v>2</v>
      </c>
      <c r="AG1048" s="5">
        <v>1</v>
      </c>
    </row>
    <row r="1049" spans="1:35" s="24" customFormat="1" ht="30" hidden="1" customHeight="1" x14ac:dyDescent="0.25">
      <c r="A1049" s="7">
        <v>15470267</v>
      </c>
      <c r="B1049" s="97" t="str">
        <f>VLOOKUP(ActividadesCom[[#This Row],[NO. DE CONTROL]],'LISTADO ESTUDIANTES'!A:C,3,FALSE)</f>
        <v>GÓNGORA GALERA FRIDA DE MONTSERRAT</v>
      </c>
      <c r="C1049" s="97" t="str">
        <f>VLOOKUP(ActividadesCom[[#This Row],[NO. DE CONTROL]],'LISTADO ESTUDIANTES'!A:B,2,FALSE)</f>
        <v>INGENIERIA CIVIL</v>
      </c>
      <c r="D1049" s="18" t="str">
        <f>VLOOKUP(ActividadesCom[[#This Row],[NO. DE CONTROL]],'LISTADO ESTUDIANTES'!A:D,4,FALSE)</f>
        <v>BAJA</v>
      </c>
      <c r="E1049" s="5">
        <f>SUM(ActividadesCom[[#This Row],[CRÉD. 1]],ActividadesCom[[#This Row],[CRÉD. 2]],ActividadesCom[[#This Row],[CRÉD. 3]],ActividadesCom[[#This Row],[CRÉD. 4]],ActividadesCom[[#This Row],[CRÉD. 5]])</f>
        <v>6</v>
      </c>
      <c r="F1049" s="5">
        <f>IF(ActividadesCom[[#This Row],[ÚLTIMO SEMESTRE CON CRÉDITOS]]&gt;0,ROUND(AVERAGE(ActividadesCom[[#This Row],[VALOR NIVEL 5]],ActividadesCom[[#This Row],[VALOR NIVEL 4]],ActividadesCom[[#This Row],[VALOR NIVEL 3]],ActividadesCom[[#This Row],[VALOR NIVEL 2]],ActividadesCom[[#This Row],[VALOR NIVEL 1]]),0),"")</f>
        <v>2</v>
      </c>
      <c r="G1049" s="5" t="str">
        <f>IF(ActividadesCom[[#This Row],[PROMEDIO]]="","",IF(ActividadesCom[[#This Row],[PROMEDIO]]&gt;=4,"EXCELENTE",IF(ActividadesCom[[#This Row],[PROMEDIO]]&gt;=3,"NOTABLE",IF(ActividadesCom[[#This Row],[PROMEDIO]]&gt;=2,"BUENO",IF(ActividadesCom[[#This Row],[PROMEDIO]]=1,"SUFICIENTE","")))))</f>
        <v>BUENO</v>
      </c>
      <c r="H1049" s="5">
        <f>MAX(ActividadesCom[[#This Row],[PERÍODO 1]],ActividadesCom[[#This Row],[PERÍODO 2]],ActividadesCom[[#This Row],[PERÍODO 3]],ActividadesCom[[#This Row],[PERÍODO 4]],ActividadesCom[[#This Row],[PERÍODO 5]])</f>
        <v>20183</v>
      </c>
      <c r="I1049" s="10" t="s">
        <v>128</v>
      </c>
      <c r="J1049" s="5">
        <v>20161</v>
      </c>
      <c r="K1049" s="5" t="s">
        <v>4010</v>
      </c>
      <c r="L1049" s="5">
        <f>IF(ActividadesCom[[#This Row],[NIVEL 1]]&lt;&gt;0,VLOOKUP(ActividadesCom[[#This Row],[NIVEL 1]],Catálogo!A:B,2,FALSE),"")</f>
        <v>2</v>
      </c>
      <c r="M1049" s="5">
        <v>1</v>
      </c>
      <c r="N1049" s="6" t="s">
        <v>892</v>
      </c>
      <c r="O1049" s="5">
        <v>20161</v>
      </c>
      <c r="P1049" s="5" t="s">
        <v>4010</v>
      </c>
      <c r="Q1049" s="5">
        <f>IF(ActividadesCom[[#This Row],[NIVEL 2]]&lt;&gt;0,VLOOKUP(ActividadesCom[[#This Row],[NIVEL 2]],Catálogo!A:B,2,FALSE),"")</f>
        <v>2</v>
      </c>
      <c r="R1049" s="5">
        <v>1</v>
      </c>
      <c r="S1049" s="6" t="s">
        <v>761</v>
      </c>
      <c r="T1049" s="5">
        <v>20183</v>
      </c>
      <c r="U1049" s="5" t="s">
        <v>4010</v>
      </c>
      <c r="V1049" s="5">
        <f>IF(ActividadesCom[[#This Row],[NIVEL 3]]&lt;&gt;0,VLOOKUP(ActividadesCom[[#This Row],[NIVEL 3]],Catálogo!A:B,2,FALSE),"")</f>
        <v>2</v>
      </c>
      <c r="W1049" s="5">
        <v>1</v>
      </c>
      <c r="X1049" s="6" t="s">
        <v>523</v>
      </c>
      <c r="Y1049" s="5" t="s">
        <v>845</v>
      </c>
      <c r="Z1049" s="5" t="s">
        <v>4010</v>
      </c>
      <c r="AA1049" s="5">
        <f>IF(ActividadesCom[[#This Row],[NIVEL 4]]&lt;&gt;0,VLOOKUP(ActividadesCom[[#This Row],[NIVEL 4]],Catálogo!A:B,2,FALSE),"")</f>
        <v>2</v>
      </c>
      <c r="AB1049" s="5">
        <v>2</v>
      </c>
      <c r="AC1049" s="6" t="s">
        <v>37</v>
      </c>
      <c r="AD1049" s="5">
        <v>20183</v>
      </c>
      <c r="AE1049" s="5" t="s">
        <v>4010</v>
      </c>
      <c r="AF1049" s="5">
        <f>IF(ActividadesCom[[#This Row],[NIVEL 5]]&lt;&gt;0,VLOOKUP(ActividadesCom[[#This Row],[NIVEL 5]],Catálogo!A:B,2,FALSE),"")</f>
        <v>2</v>
      </c>
      <c r="AG1049" s="5">
        <v>1</v>
      </c>
    </row>
    <row r="1050" spans="1:35" ht="30" hidden="1" customHeight="1" x14ac:dyDescent="0.25">
      <c r="A1050" s="7">
        <v>15470268</v>
      </c>
      <c r="B1050" s="97" t="str">
        <f>VLOOKUP(ActividadesCom[[#This Row],[NO. DE CONTROL]],'LISTADO ESTUDIANTES'!A:C,3,FALSE)</f>
        <v>MARTIN CANCHE DIANA PATRICIA</v>
      </c>
      <c r="C1050" s="97" t="str">
        <f>VLOOKUP(ActividadesCom[[#This Row],[NO. DE CONTROL]],'LISTADO ESTUDIANTES'!A:B,2,FALSE)</f>
        <v>INGENIERIA EN ADMINISTRACION</v>
      </c>
      <c r="D1050" s="18" t="str">
        <f>VLOOKUP(ActividadesCom[[#This Row],[NO. DE CONTROL]],'LISTADO ESTUDIANTES'!A:D,4,FALSE)</f>
        <v>BAJA</v>
      </c>
      <c r="E1050" s="5">
        <f>SUM(ActividadesCom[[#This Row],[CRÉD. 1]],ActividadesCom[[#This Row],[CRÉD. 2]],ActividadesCom[[#This Row],[CRÉD. 3]],ActividadesCom[[#This Row],[CRÉD. 4]],ActividadesCom[[#This Row],[CRÉD. 5]])</f>
        <v>3</v>
      </c>
      <c r="F1050" s="17">
        <f>IF(ActividadesCom[[#This Row],[ÚLTIMO SEMESTRE CON CRÉDITOS]]&gt;0,ROUND(AVERAGE(ActividadesCom[[#This Row],[VALOR NIVEL 5]],ActividadesCom[[#This Row],[VALOR NIVEL 4]],ActividadesCom[[#This Row],[VALOR NIVEL 3]],ActividadesCom[[#This Row],[VALOR NIVEL 2]],ActividadesCom[[#This Row],[VALOR NIVEL 1]]),0),"")</f>
        <v>2</v>
      </c>
      <c r="G1050" s="5" t="str">
        <f>IF(ActividadesCom[[#This Row],[PROMEDIO]]="","",IF(ActividadesCom[[#This Row],[PROMEDIO]]&gt;=4,"EXCELENTE",IF(ActividadesCom[[#This Row],[PROMEDIO]]&gt;=3,"NOTABLE",IF(ActividadesCom[[#This Row],[PROMEDIO]]&gt;=2,"BUENO",IF(ActividadesCom[[#This Row],[PROMEDIO]]=1,"SUFICIENTE","")))))</f>
        <v>BUENO</v>
      </c>
      <c r="H1050" s="5">
        <f>MAX(ActividadesCom[[#This Row],[PERÍODO 1]],ActividadesCom[[#This Row],[PERÍODO 2]],ActividadesCom[[#This Row],[PERÍODO 3]],ActividadesCom[[#This Row],[PERÍODO 4]],ActividadesCom[[#This Row],[PERÍODO 5]])</f>
        <v>20163</v>
      </c>
      <c r="I1050" s="10" t="s">
        <v>111</v>
      </c>
      <c r="J1050" s="5">
        <v>20153</v>
      </c>
      <c r="K1050" s="5" t="s">
        <v>4010</v>
      </c>
      <c r="L1050" s="5">
        <f>IF(ActividadesCom[[#This Row],[NIVEL 1]]&lt;&gt;0,VLOOKUP(ActividadesCom[[#This Row],[NIVEL 1]],Catálogo!A:B,2,FALSE),"")</f>
        <v>2</v>
      </c>
      <c r="M1050" s="5">
        <v>1</v>
      </c>
      <c r="N1050" s="6" t="s">
        <v>111</v>
      </c>
      <c r="O1050" s="5">
        <v>20163</v>
      </c>
      <c r="P1050" s="5" t="s">
        <v>4010</v>
      </c>
      <c r="Q1050" s="5">
        <f>IF(ActividadesCom[[#This Row],[NIVEL 2]]&lt;&gt;0,VLOOKUP(ActividadesCom[[#This Row],[NIVEL 2]],Catálogo!A:B,2,FALSE),"")</f>
        <v>2</v>
      </c>
      <c r="R1050" s="5">
        <v>1</v>
      </c>
      <c r="S1050" s="6"/>
      <c r="T1050" s="5"/>
      <c r="U1050" s="5"/>
      <c r="V1050" s="5" t="str">
        <f>IF(ActividadesCom[[#This Row],[NIVEL 3]]&lt;&gt;0,VLOOKUP(ActividadesCom[[#This Row],[NIVEL 3]],Catálogo!A:B,2,FALSE),"")</f>
        <v/>
      </c>
      <c r="W1050" s="5"/>
      <c r="X1050" s="6"/>
      <c r="Y1050" s="5"/>
      <c r="Z1050" s="5"/>
      <c r="AA1050" s="5" t="str">
        <f>IF(ActividadesCom[[#This Row],[NIVEL 4]]&lt;&gt;0,VLOOKUP(ActividadesCom[[#This Row],[NIVEL 4]],Catálogo!A:B,2,FALSE),"")</f>
        <v/>
      </c>
      <c r="AB1050" s="5"/>
      <c r="AC1050" s="6" t="s">
        <v>135</v>
      </c>
      <c r="AD1050" s="5">
        <v>20153</v>
      </c>
      <c r="AE1050" s="5" t="s">
        <v>4010</v>
      </c>
      <c r="AF1050" s="5">
        <f>IF(ActividadesCom[[#This Row],[NIVEL 5]]&lt;&gt;0,VLOOKUP(ActividadesCom[[#This Row],[NIVEL 5]],Catálogo!A:B,2,FALSE),"")</f>
        <v>2</v>
      </c>
      <c r="AG1050" s="5">
        <v>1</v>
      </c>
      <c r="AH1050" s="2"/>
      <c r="AI1050" s="2"/>
    </row>
    <row r="1051" spans="1:35" ht="30" hidden="1" customHeight="1" x14ac:dyDescent="0.25">
      <c r="A1051" s="7">
        <v>15470269</v>
      </c>
      <c r="B1051" s="97" t="str">
        <f>VLOOKUP(ActividadesCom[[#This Row],[NO. DE CONTROL]],'LISTADO ESTUDIANTES'!A:C,3,FALSE)</f>
        <v>GOMEZ JUAREZ ROGER ALEJANDRO</v>
      </c>
      <c r="C1051" s="97" t="str">
        <f>VLOOKUP(ActividadesCom[[#This Row],[NO. DE CONTROL]],'LISTADO ESTUDIANTES'!A:B,2,FALSE)</f>
        <v>ARQUITECTURA</v>
      </c>
      <c r="D1051" s="18" t="str">
        <f>VLOOKUP(ActividadesCom[[#This Row],[NO. DE CONTROL]],'LISTADO ESTUDIANTES'!A:D,4,FALSE)</f>
        <v>BAJA</v>
      </c>
      <c r="E1051" s="5">
        <f>SUM(ActividadesCom[[#This Row],[CRÉD. 1]],ActividadesCom[[#This Row],[CRÉD. 2]],ActividadesCom[[#This Row],[CRÉD. 3]],ActividadesCom[[#This Row],[CRÉD. 4]],ActividadesCom[[#This Row],[CRÉD. 5]])</f>
        <v>0</v>
      </c>
      <c r="F1051" s="17" t="str">
        <f>IF(ActividadesCom[[#This Row],[ÚLTIMO SEMESTRE CON CRÉDITOS]]&gt;0,ROUND(AVERAGE(ActividadesCom[[#This Row],[VALOR NIVEL 5]],ActividadesCom[[#This Row],[VALOR NIVEL 4]],ActividadesCom[[#This Row],[VALOR NIVEL 3]],ActividadesCom[[#This Row],[VALOR NIVEL 2]],ActividadesCom[[#This Row],[VALOR NIVEL 1]]),0),"")</f>
        <v/>
      </c>
      <c r="G1051" s="5" t="str">
        <f>IF(ActividadesCom[[#This Row],[PROMEDIO]]="","",IF(ActividadesCom[[#This Row],[PROMEDIO]]&gt;=4,"EXCELENTE",IF(ActividadesCom[[#This Row],[PROMEDIO]]&gt;=3,"NOTABLE",IF(ActividadesCom[[#This Row],[PROMEDIO]]&gt;=2,"BUENO",IF(ActividadesCom[[#This Row],[PROMEDIO]]=1,"SUFICIENTE","")))))</f>
        <v/>
      </c>
      <c r="H1051" s="5">
        <f>MAX(ActividadesCom[[#This Row],[PERÍODO 1]],ActividadesCom[[#This Row],[PERÍODO 2]],ActividadesCom[[#This Row],[PERÍODO 3]],ActividadesCom[[#This Row],[PERÍODO 4]],ActividadesCom[[#This Row],[PERÍODO 5]])</f>
        <v>0</v>
      </c>
      <c r="I1051" s="10"/>
      <c r="J1051" s="5"/>
      <c r="K1051" s="5"/>
      <c r="L1051" s="5" t="str">
        <f>IF(ActividadesCom[[#This Row],[NIVEL 1]]&lt;&gt;0,VLOOKUP(ActividadesCom[[#This Row],[NIVEL 1]],Catálogo!A:B,2,FALSE),"")</f>
        <v/>
      </c>
      <c r="M1051" s="5"/>
      <c r="N1051" s="6"/>
      <c r="O1051" s="5"/>
      <c r="P1051" s="5"/>
      <c r="Q1051" s="5" t="str">
        <f>IF(ActividadesCom[[#This Row],[NIVEL 2]]&lt;&gt;0,VLOOKUP(ActividadesCom[[#This Row],[NIVEL 2]],Catálogo!A:B,2,FALSE),"")</f>
        <v/>
      </c>
      <c r="R1051" s="5"/>
      <c r="S1051" s="6"/>
      <c r="T1051" s="5"/>
      <c r="U1051" s="5"/>
      <c r="V1051" s="5" t="str">
        <f>IF(ActividadesCom[[#This Row],[NIVEL 3]]&lt;&gt;0,VLOOKUP(ActividadesCom[[#This Row],[NIVEL 3]],Catálogo!A:B,2,FALSE),"")</f>
        <v/>
      </c>
      <c r="W1051" s="5"/>
      <c r="X1051" s="6"/>
      <c r="Y1051" s="5"/>
      <c r="Z1051" s="5"/>
      <c r="AA1051" s="5" t="str">
        <f>IF(ActividadesCom[[#This Row],[NIVEL 4]]&lt;&gt;0,VLOOKUP(ActividadesCom[[#This Row],[NIVEL 4]],Catálogo!A:B,2,FALSE),"")</f>
        <v/>
      </c>
      <c r="AB1051" s="5"/>
      <c r="AC1051" s="6"/>
      <c r="AD1051" s="5"/>
      <c r="AE1051" s="5"/>
      <c r="AF1051" s="5" t="str">
        <f>IF(ActividadesCom[[#This Row],[NIVEL 5]]&lt;&gt;0,VLOOKUP(ActividadesCom[[#This Row],[NIVEL 5]],Catálogo!A:B,2,FALSE),"")</f>
        <v/>
      </c>
      <c r="AG1051" s="5"/>
      <c r="AH1051" s="2"/>
      <c r="AI1051" s="2"/>
    </row>
    <row r="1052" spans="1:35" ht="30" hidden="1" customHeight="1" x14ac:dyDescent="0.25">
      <c r="A1052" s="7">
        <v>15470270</v>
      </c>
      <c r="B1052" s="97" t="str">
        <f>VLOOKUP(ActividadesCom[[#This Row],[NO. DE CONTROL]],'LISTADO ESTUDIANTES'!A:C,3,FALSE)</f>
        <v>DIAZ ORTEGA JOSE ANDRES</v>
      </c>
      <c r="C1052" s="97" t="str">
        <f>VLOOKUP(ActividadesCom[[#This Row],[NO. DE CONTROL]],'LISTADO ESTUDIANTES'!A:B,2,FALSE)</f>
        <v>INGENIERIA EN SISTEMAS COMPUTACIONALES</v>
      </c>
      <c r="D1052" s="18" t="str">
        <f>VLOOKUP(ActividadesCom[[#This Row],[NO. DE CONTROL]],'LISTADO ESTUDIANTES'!A:D,4,FALSE)</f>
        <v>BAJA</v>
      </c>
      <c r="E1052" s="5">
        <f>SUM(ActividadesCom[[#This Row],[CRÉD. 1]],ActividadesCom[[#This Row],[CRÉD. 2]],ActividadesCom[[#This Row],[CRÉD. 3]],ActividadesCom[[#This Row],[CRÉD. 4]],ActividadesCom[[#This Row],[CRÉD. 5]])</f>
        <v>0</v>
      </c>
      <c r="F1052" s="17" t="str">
        <f>IF(ActividadesCom[[#This Row],[ÚLTIMO SEMESTRE CON CRÉDITOS]]&gt;0,ROUND(AVERAGE(ActividadesCom[[#This Row],[VALOR NIVEL 5]],ActividadesCom[[#This Row],[VALOR NIVEL 4]],ActividadesCom[[#This Row],[VALOR NIVEL 3]],ActividadesCom[[#This Row],[VALOR NIVEL 2]],ActividadesCom[[#This Row],[VALOR NIVEL 1]]),0),"")</f>
        <v/>
      </c>
      <c r="G1052" s="5" t="str">
        <f>IF(ActividadesCom[[#This Row],[PROMEDIO]]="","",IF(ActividadesCom[[#This Row],[PROMEDIO]]&gt;=4,"EXCELENTE",IF(ActividadesCom[[#This Row],[PROMEDIO]]&gt;=3,"NOTABLE",IF(ActividadesCom[[#This Row],[PROMEDIO]]&gt;=2,"BUENO",IF(ActividadesCom[[#This Row],[PROMEDIO]]=1,"SUFICIENTE","")))))</f>
        <v/>
      </c>
      <c r="H1052" s="5">
        <f>MAX(ActividadesCom[[#This Row],[PERÍODO 1]],ActividadesCom[[#This Row],[PERÍODO 2]],ActividadesCom[[#This Row],[PERÍODO 3]],ActividadesCom[[#This Row],[PERÍODO 4]],ActividadesCom[[#This Row],[PERÍODO 5]])</f>
        <v>0</v>
      </c>
      <c r="I1052" s="6"/>
      <c r="J1052" s="5"/>
      <c r="K1052" s="5"/>
      <c r="L1052" s="5" t="str">
        <f>IF(ActividadesCom[[#This Row],[NIVEL 1]]&lt;&gt;0,VLOOKUP(ActividadesCom[[#This Row],[NIVEL 1]],Catálogo!A:B,2,FALSE),"")</f>
        <v/>
      </c>
      <c r="M1052" s="5"/>
      <c r="N1052" s="6"/>
      <c r="O1052" s="5"/>
      <c r="P1052" s="5"/>
      <c r="Q1052" s="5" t="str">
        <f>IF(ActividadesCom[[#This Row],[NIVEL 2]]&lt;&gt;0,VLOOKUP(ActividadesCom[[#This Row],[NIVEL 2]],Catálogo!A:B,2,FALSE),"")</f>
        <v/>
      </c>
      <c r="R1052" s="11"/>
      <c r="S1052" s="12"/>
      <c r="T1052" s="11"/>
      <c r="U1052" s="11"/>
      <c r="V1052" s="5" t="str">
        <f>IF(ActividadesCom[[#This Row],[NIVEL 3]]&lt;&gt;0,VLOOKUP(ActividadesCom[[#This Row],[NIVEL 3]],Catálogo!A:B,2,FALSE),"")</f>
        <v/>
      </c>
      <c r="W1052" s="11"/>
      <c r="X1052" s="6"/>
      <c r="Y1052" s="5"/>
      <c r="Z1052" s="5"/>
      <c r="AA1052" s="5" t="str">
        <f>IF(ActividadesCom[[#This Row],[NIVEL 4]]&lt;&gt;0,VLOOKUP(ActividadesCom[[#This Row],[NIVEL 4]],Catálogo!A:B,2,FALSE),"")</f>
        <v/>
      </c>
      <c r="AB1052" s="5"/>
      <c r="AC1052" s="6"/>
      <c r="AD1052" s="5"/>
      <c r="AE1052" s="5"/>
      <c r="AF1052" s="5" t="str">
        <f>IF(ActividadesCom[[#This Row],[NIVEL 5]]&lt;&gt;0,VLOOKUP(ActividadesCom[[#This Row],[NIVEL 5]],Catálogo!A:B,2,FALSE),"")</f>
        <v/>
      </c>
      <c r="AG1052" s="5"/>
      <c r="AH1052" s="2"/>
      <c r="AI1052" s="2"/>
    </row>
    <row r="1053" spans="1:35" s="24" customFormat="1" ht="30" hidden="1" customHeight="1" x14ac:dyDescent="0.25">
      <c r="A1053" s="7">
        <v>15470271</v>
      </c>
      <c r="B1053" s="97" t="str">
        <f>VLOOKUP(ActividadesCom[[#This Row],[NO. DE CONTROL]],'LISTADO ESTUDIANTES'!A:C,3,FALSE)</f>
        <v>TEK HUCHIN MARCELINA GUADALUPE</v>
      </c>
      <c r="C1053" s="97" t="str">
        <f>VLOOKUP(ActividadesCom[[#This Row],[NO. DE CONTROL]],'LISTADO ESTUDIANTES'!A:B,2,FALSE)</f>
        <v>INGENIERIA CIVIL</v>
      </c>
      <c r="D1053" s="18" t="str">
        <f>VLOOKUP(ActividadesCom[[#This Row],[NO. DE CONTROL]],'LISTADO ESTUDIANTES'!A:D,4,FALSE)</f>
        <v>EGRESADO(A)</v>
      </c>
      <c r="E1053" s="5">
        <f>SUM(ActividadesCom[[#This Row],[CRÉD. 1]],ActividadesCom[[#This Row],[CRÉD. 2]],ActividadesCom[[#This Row],[CRÉD. 3]],ActividadesCom[[#This Row],[CRÉD. 4]],ActividadesCom[[#This Row],[CRÉD. 5]])</f>
        <v>5</v>
      </c>
      <c r="F1053" s="5">
        <f>IF(ActividadesCom[[#This Row],[ÚLTIMO SEMESTRE CON CRÉDITOS]]&gt;0,ROUND(AVERAGE(ActividadesCom[[#This Row],[VALOR NIVEL 5]],ActividadesCom[[#This Row],[VALOR NIVEL 4]],ActividadesCom[[#This Row],[VALOR NIVEL 3]],ActividadesCom[[#This Row],[VALOR NIVEL 2]],ActividadesCom[[#This Row],[VALOR NIVEL 1]]),0),"")</f>
        <v>2</v>
      </c>
      <c r="G1053" s="5" t="str">
        <f>IF(ActividadesCom[[#This Row],[PROMEDIO]]="","",IF(ActividadesCom[[#This Row],[PROMEDIO]]&gt;=4,"EXCELENTE",IF(ActividadesCom[[#This Row],[PROMEDIO]]&gt;=3,"NOTABLE",IF(ActividadesCom[[#This Row],[PROMEDIO]]&gt;=2,"BUENO",IF(ActividadesCom[[#This Row],[PROMEDIO]]=1,"SUFICIENTE","")))))</f>
        <v>BUENO</v>
      </c>
      <c r="H1053" s="5">
        <f>MAX(ActividadesCom[[#This Row],[PERÍODO 1]],ActividadesCom[[#This Row],[PERÍODO 2]],ActividadesCom[[#This Row],[PERÍODO 3]],ActividadesCom[[#This Row],[PERÍODO 4]],ActividadesCom[[#This Row],[PERÍODO 5]])</f>
        <v>20183</v>
      </c>
      <c r="I1053" s="10" t="s">
        <v>807</v>
      </c>
      <c r="J1053" s="5">
        <v>20183</v>
      </c>
      <c r="K1053" s="5" t="s">
        <v>4010</v>
      </c>
      <c r="L1053" s="5">
        <f>IF(ActividadesCom[[#This Row],[NIVEL 1]]&lt;&gt;0,VLOOKUP(ActividadesCom[[#This Row],[NIVEL 1]],Catálogo!A:B,2,FALSE),"")</f>
        <v>2</v>
      </c>
      <c r="M1053" s="5">
        <v>1</v>
      </c>
      <c r="N1053" s="6" t="s">
        <v>808</v>
      </c>
      <c r="O1053" s="5">
        <v>20181</v>
      </c>
      <c r="P1053" s="5" t="s">
        <v>4010</v>
      </c>
      <c r="Q1053" s="5">
        <f>IF(ActividadesCom[[#This Row],[NIVEL 2]]&lt;&gt;0,VLOOKUP(ActividadesCom[[#This Row],[NIVEL 2]],Catálogo!A:B,2,FALSE),"")</f>
        <v>2</v>
      </c>
      <c r="R1053" s="5">
        <v>1</v>
      </c>
      <c r="S1053" s="6" t="s">
        <v>809</v>
      </c>
      <c r="T1053" s="5">
        <v>20181</v>
      </c>
      <c r="U1053" s="5" t="s">
        <v>4010</v>
      </c>
      <c r="V1053" s="5">
        <f>IF(ActividadesCom[[#This Row],[NIVEL 3]]&lt;&gt;0,VLOOKUP(ActividadesCom[[#This Row],[NIVEL 3]],Catálogo!A:B,2,FALSE),"")</f>
        <v>2</v>
      </c>
      <c r="W1053" s="5">
        <v>1</v>
      </c>
      <c r="X1053" s="6" t="s">
        <v>810</v>
      </c>
      <c r="Y1053" s="5">
        <v>20171</v>
      </c>
      <c r="Z1053" s="5" t="s">
        <v>4010</v>
      </c>
      <c r="AA1053" s="5">
        <f>IF(ActividadesCom[[#This Row],[NIVEL 4]]&lt;&gt;0,VLOOKUP(ActividadesCom[[#This Row],[NIVEL 4]],Catálogo!A:B,2,FALSE),"")</f>
        <v>2</v>
      </c>
      <c r="AB1053" s="5">
        <v>1</v>
      </c>
      <c r="AC1053" s="6" t="s">
        <v>11</v>
      </c>
      <c r="AD1053" s="5">
        <v>20173</v>
      </c>
      <c r="AE1053" s="5" t="s">
        <v>4010</v>
      </c>
      <c r="AF1053" s="5">
        <f>IF(ActividadesCom[[#This Row],[NIVEL 5]]&lt;&gt;0,VLOOKUP(ActividadesCom[[#This Row],[NIVEL 5]],Catálogo!A:B,2,FALSE),"")</f>
        <v>2</v>
      </c>
      <c r="AG1053" s="5">
        <v>1</v>
      </c>
    </row>
    <row r="1054" spans="1:35" ht="30" hidden="1" customHeight="1" x14ac:dyDescent="0.25">
      <c r="A1054" s="7">
        <v>15470272</v>
      </c>
      <c r="B1054" s="97" t="str">
        <f>VLOOKUP(ActividadesCom[[#This Row],[NO. DE CONTROL]],'LISTADO ESTUDIANTES'!A:C,3,FALSE)</f>
        <v>PACHECO PACHECO INGRID</v>
      </c>
      <c r="C1054" s="97" t="str">
        <f>VLOOKUP(ActividadesCom[[#This Row],[NO. DE CONTROL]],'LISTADO ESTUDIANTES'!A:B,2,FALSE)</f>
        <v>ARQUITECTURA</v>
      </c>
      <c r="D1054" s="18" t="str">
        <f>VLOOKUP(ActividadesCom[[#This Row],[NO. DE CONTROL]],'LISTADO ESTUDIANTES'!A:D,4,FALSE)</f>
        <v>BAJA</v>
      </c>
      <c r="E1054" s="5">
        <f>SUM(ActividadesCom[[#This Row],[CRÉD. 1]],ActividadesCom[[#This Row],[CRÉD. 2]],ActividadesCom[[#This Row],[CRÉD. 3]],ActividadesCom[[#This Row],[CRÉD. 4]],ActividadesCom[[#This Row],[CRÉD. 5]])</f>
        <v>2</v>
      </c>
      <c r="F1054" s="17">
        <f>IF(ActividadesCom[[#This Row],[ÚLTIMO SEMESTRE CON CRÉDITOS]]&gt;0,ROUND(AVERAGE(ActividadesCom[[#This Row],[VALOR NIVEL 5]],ActividadesCom[[#This Row],[VALOR NIVEL 4]],ActividadesCom[[#This Row],[VALOR NIVEL 3]],ActividadesCom[[#This Row],[VALOR NIVEL 2]],ActividadesCom[[#This Row],[VALOR NIVEL 1]]),0),"")</f>
        <v>3</v>
      </c>
      <c r="G1054" s="5" t="str">
        <f>IF(ActividadesCom[[#This Row],[PROMEDIO]]="","",IF(ActividadesCom[[#This Row],[PROMEDIO]]&gt;=4,"EXCELENTE",IF(ActividadesCom[[#This Row],[PROMEDIO]]&gt;=3,"NOTABLE",IF(ActividadesCom[[#This Row],[PROMEDIO]]&gt;=2,"BUENO",IF(ActividadesCom[[#This Row],[PROMEDIO]]=1,"SUFICIENTE","")))))</f>
        <v>NOTABLE</v>
      </c>
      <c r="H1054" s="5">
        <f>MAX(ActividadesCom[[#This Row],[PERÍODO 1]],ActividadesCom[[#This Row],[PERÍODO 2]],ActividadesCom[[#This Row],[PERÍODO 3]],ActividadesCom[[#This Row],[PERÍODO 4]],ActividadesCom[[#This Row],[PERÍODO 5]])</f>
        <v>20171</v>
      </c>
      <c r="I1054" s="10"/>
      <c r="J1054" s="5"/>
      <c r="K1054" s="5"/>
      <c r="L1054" s="5" t="str">
        <f>IF(ActividadesCom[[#This Row],[NIVEL 1]]&lt;&gt;0,VLOOKUP(ActividadesCom[[#This Row],[NIVEL 1]],Catálogo!A:B,2,FALSE),"")</f>
        <v/>
      </c>
      <c r="M1054" s="5"/>
      <c r="N1054" s="6"/>
      <c r="O1054" s="5"/>
      <c r="P1054" s="5"/>
      <c r="Q1054" s="5" t="str">
        <f>IF(ActividadesCom[[#This Row],[NIVEL 2]]&lt;&gt;0,VLOOKUP(ActividadesCom[[#This Row],[NIVEL 2]],Catálogo!A:B,2,FALSE),"")</f>
        <v/>
      </c>
      <c r="R1054" s="5"/>
      <c r="S1054" s="6"/>
      <c r="T1054" s="5"/>
      <c r="U1054" s="5"/>
      <c r="V1054" s="5" t="str">
        <f>IF(ActividadesCom[[#This Row],[NIVEL 3]]&lt;&gt;0,VLOOKUP(ActividadesCom[[#This Row],[NIVEL 3]],Catálogo!A:B,2,FALSE),"")</f>
        <v/>
      </c>
      <c r="W1054" s="5"/>
      <c r="X1054" s="6" t="s">
        <v>34</v>
      </c>
      <c r="Y1054" s="5" t="s">
        <v>404</v>
      </c>
      <c r="Z1054" s="5" t="s">
        <v>4010</v>
      </c>
      <c r="AA1054" s="5">
        <f>IF(ActividadesCom[[#This Row],[NIVEL 4]]&lt;&gt;0,VLOOKUP(ActividadesCom[[#This Row],[NIVEL 4]],Catálogo!A:B,2,FALSE),"")</f>
        <v>2</v>
      </c>
      <c r="AB1054" s="5">
        <v>1</v>
      </c>
      <c r="AC1054" s="6" t="s">
        <v>403</v>
      </c>
      <c r="AD1054" s="5">
        <v>20171</v>
      </c>
      <c r="AE1054" s="5" t="s">
        <v>4008</v>
      </c>
      <c r="AF1054" s="5">
        <f>IF(ActividadesCom[[#This Row],[NIVEL 5]]&lt;&gt;0,VLOOKUP(ActividadesCom[[#This Row],[NIVEL 5]],Catálogo!A:B,2,FALSE),"")</f>
        <v>4</v>
      </c>
      <c r="AG1054" s="5">
        <v>1</v>
      </c>
      <c r="AH1054" s="2"/>
      <c r="AI1054" s="2"/>
    </row>
    <row r="1055" spans="1:35" ht="30" hidden="1" customHeight="1" x14ac:dyDescent="0.25">
      <c r="A1055" s="7">
        <v>15470273</v>
      </c>
      <c r="B1055" s="97" t="str">
        <f>VLOOKUP(ActividadesCom[[#This Row],[NO. DE CONTROL]],'LISTADO ESTUDIANTES'!A:C,3,FALSE)</f>
        <v>AGUILAR CRUZ DIANA PAOLA</v>
      </c>
      <c r="C1055" s="97" t="str">
        <f>VLOOKUP(ActividadesCom[[#This Row],[NO. DE CONTROL]],'LISTADO ESTUDIANTES'!A:B,2,FALSE)</f>
        <v>ARQUITECTURA</v>
      </c>
      <c r="D1055" s="18" t="str">
        <f>VLOOKUP(ActividadesCom[[#This Row],[NO. DE CONTROL]],'LISTADO ESTUDIANTES'!A:D,4,FALSE)</f>
        <v>BAJA</v>
      </c>
      <c r="E1055" s="5">
        <f>SUM(ActividadesCom[[#This Row],[CRÉD. 1]],ActividadesCom[[#This Row],[CRÉD. 2]],ActividadesCom[[#This Row],[CRÉD. 3]],ActividadesCom[[#This Row],[CRÉD. 4]],ActividadesCom[[#This Row],[CRÉD. 5]])</f>
        <v>0</v>
      </c>
      <c r="F1055" s="17" t="str">
        <f>IF(ActividadesCom[[#This Row],[ÚLTIMO SEMESTRE CON CRÉDITOS]]&gt;0,ROUND(AVERAGE(ActividadesCom[[#This Row],[VALOR NIVEL 5]],ActividadesCom[[#This Row],[VALOR NIVEL 4]],ActividadesCom[[#This Row],[VALOR NIVEL 3]],ActividadesCom[[#This Row],[VALOR NIVEL 2]],ActividadesCom[[#This Row],[VALOR NIVEL 1]]),0),"")</f>
        <v/>
      </c>
      <c r="G1055" s="5" t="str">
        <f>IF(ActividadesCom[[#This Row],[PROMEDIO]]="","",IF(ActividadesCom[[#This Row],[PROMEDIO]]&gt;=4,"EXCELENTE",IF(ActividadesCom[[#This Row],[PROMEDIO]]&gt;=3,"NOTABLE",IF(ActividadesCom[[#This Row],[PROMEDIO]]&gt;=2,"BUENO",IF(ActividadesCom[[#This Row],[PROMEDIO]]=1,"SUFICIENTE","")))))</f>
        <v/>
      </c>
      <c r="H1055" s="5">
        <f>MAX(ActividadesCom[[#This Row],[PERÍODO 1]],ActividadesCom[[#This Row],[PERÍODO 2]],ActividadesCom[[#This Row],[PERÍODO 3]],ActividadesCom[[#This Row],[PERÍODO 4]],ActividadesCom[[#This Row],[PERÍODO 5]])</f>
        <v>0</v>
      </c>
      <c r="I1055" s="10"/>
      <c r="J1055" s="5"/>
      <c r="K1055" s="5"/>
      <c r="L1055" s="5" t="str">
        <f>IF(ActividadesCom[[#This Row],[NIVEL 1]]&lt;&gt;0,VLOOKUP(ActividadesCom[[#This Row],[NIVEL 1]],Catálogo!A:B,2,FALSE),"")</f>
        <v/>
      </c>
      <c r="M1055" s="5"/>
      <c r="N1055" s="6"/>
      <c r="O1055" s="5"/>
      <c r="P1055" s="5"/>
      <c r="Q1055" s="5" t="str">
        <f>IF(ActividadesCom[[#This Row],[NIVEL 2]]&lt;&gt;0,VLOOKUP(ActividadesCom[[#This Row],[NIVEL 2]],Catálogo!A:B,2,FALSE),"")</f>
        <v/>
      </c>
      <c r="R1055" s="5"/>
      <c r="S1055" s="6"/>
      <c r="T1055" s="5"/>
      <c r="U1055" s="5"/>
      <c r="V1055" s="5" t="str">
        <f>IF(ActividadesCom[[#This Row],[NIVEL 3]]&lt;&gt;0,VLOOKUP(ActividadesCom[[#This Row],[NIVEL 3]],Catálogo!A:B,2,FALSE),"")</f>
        <v/>
      </c>
      <c r="W1055" s="5"/>
      <c r="X1055" s="6"/>
      <c r="Y1055" s="5"/>
      <c r="Z1055" s="5"/>
      <c r="AA1055" s="5" t="str">
        <f>IF(ActividadesCom[[#This Row],[NIVEL 4]]&lt;&gt;0,VLOOKUP(ActividadesCom[[#This Row],[NIVEL 4]],Catálogo!A:B,2,FALSE),"")</f>
        <v/>
      </c>
      <c r="AB1055" s="5"/>
      <c r="AC1055" s="6"/>
      <c r="AD1055" s="5"/>
      <c r="AE1055" s="5"/>
      <c r="AF1055" s="5" t="str">
        <f>IF(ActividadesCom[[#This Row],[NIVEL 5]]&lt;&gt;0,VLOOKUP(ActividadesCom[[#This Row],[NIVEL 5]],Catálogo!A:B,2,FALSE),"")</f>
        <v/>
      </c>
      <c r="AG1055" s="5"/>
      <c r="AH1055" s="2"/>
      <c r="AI1055" s="2"/>
    </row>
    <row r="1056" spans="1:35" ht="30" hidden="1" customHeight="1" x14ac:dyDescent="0.25">
      <c r="A1056" s="7">
        <v>15470274</v>
      </c>
      <c r="B1056" s="97" t="str">
        <f>VLOOKUP(ActividadesCom[[#This Row],[NO. DE CONTROL]],'LISTADO ESTUDIANTES'!A:C,3,FALSE)</f>
        <v>GOMEZ MOO EDUARDO ANDREY</v>
      </c>
      <c r="C1056" s="97" t="str">
        <f>VLOOKUP(ActividadesCom[[#This Row],[NO. DE CONTROL]],'LISTADO ESTUDIANTES'!A:B,2,FALSE)</f>
        <v>ARQUITECTURA</v>
      </c>
      <c r="D1056" s="18" t="str">
        <f>VLOOKUP(ActividadesCom[[#This Row],[NO. DE CONTROL]],'LISTADO ESTUDIANTES'!A:D,4,FALSE)</f>
        <v>BAJA</v>
      </c>
      <c r="E1056" s="5">
        <f>SUM(ActividadesCom[[#This Row],[CRÉD. 1]],ActividadesCom[[#This Row],[CRÉD. 2]],ActividadesCom[[#This Row],[CRÉD. 3]],ActividadesCom[[#This Row],[CRÉD. 4]],ActividadesCom[[#This Row],[CRÉD. 5]])</f>
        <v>0</v>
      </c>
      <c r="F1056" s="17" t="str">
        <f>IF(ActividadesCom[[#This Row],[ÚLTIMO SEMESTRE CON CRÉDITOS]]&gt;0,ROUND(AVERAGE(ActividadesCom[[#This Row],[VALOR NIVEL 5]],ActividadesCom[[#This Row],[VALOR NIVEL 4]],ActividadesCom[[#This Row],[VALOR NIVEL 3]],ActividadesCom[[#This Row],[VALOR NIVEL 2]],ActividadesCom[[#This Row],[VALOR NIVEL 1]]),0),"")</f>
        <v/>
      </c>
      <c r="G1056" s="5" t="str">
        <f>IF(ActividadesCom[[#This Row],[PROMEDIO]]="","",IF(ActividadesCom[[#This Row],[PROMEDIO]]&gt;=4,"EXCELENTE",IF(ActividadesCom[[#This Row],[PROMEDIO]]&gt;=3,"NOTABLE",IF(ActividadesCom[[#This Row],[PROMEDIO]]&gt;=2,"BUENO",IF(ActividadesCom[[#This Row],[PROMEDIO]]=1,"SUFICIENTE","")))))</f>
        <v/>
      </c>
      <c r="H1056" s="5">
        <f>MAX(ActividadesCom[[#This Row],[PERÍODO 1]],ActividadesCom[[#This Row],[PERÍODO 2]],ActividadesCom[[#This Row],[PERÍODO 3]],ActividadesCom[[#This Row],[PERÍODO 4]],ActividadesCom[[#This Row],[PERÍODO 5]])</f>
        <v>0</v>
      </c>
      <c r="I1056" s="10"/>
      <c r="J1056" s="5"/>
      <c r="K1056" s="5"/>
      <c r="L1056" s="5" t="str">
        <f>IF(ActividadesCom[[#This Row],[NIVEL 1]]&lt;&gt;0,VLOOKUP(ActividadesCom[[#This Row],[NIVEL 1]],Catálogo!A:B,2,FALSE),"")</f>
        <v/>
      </c>
      <c r="M1056" s="5"/>
      <c r="N1056" s="6"/>
      <c r="O1056" s="5"/>
      <c r="P1056" s="5"/>
      <c r="Q1056" s="5" t="str">
        <f>IF(ActividadesCom[[#This Row],[NIVEL 2]]&lt;&gt;0,VLOOKUP(ActividadesCom[[#This Row],[NIVEL 2]],Catálogo!A:B,2,FALSE),"")</f>
        <v/>
      </c>
      <c r="R1056" s="5"/>
      <c r="S1056" s="6"/>
      <c r="T1056" s="5"/>
      <c r="U1056" s="5"/>
      <c r="V1056" s="5" t="str">
        <f>IF(ActividadesCom[[#This Row],[NIVEL 3]]&lt;&gt;0,VLOOKUP(ActividadesCom[[#This Row],[NIVEL 3]],Catálogo!A:B,2,FALSE),"")</f>
        <v/>
      </c>
      <c r="W1056" s="5"/>
      <c r="X1056" s="6"/>
      <c r="Y1056" s="5"/>
      <c r="Z1056" s="5"/>
      <c r="AA1056" s="5" t="str">
        <f>IF(ActividadesCom[[#This Row],[NIVEL 4]]&lt;&gt;0,VLOOKUP(ActividadesCom[[#This Row],[NIVEL 4]],Catálogo!A:B,2,FALSE),"")</f>
        <v/>
      </c>
      <c r="AB1056" s="5"/>
      <c r="AC1056" s="6"/>
      <c r="AD1056" s="5"/>
      <c r="AE1056" s="5"/>
      <c r="AF1056" s="5" t="str">
        <f>IF(ActividadesCom[[#This Row],[NIVEL 5]]&lt;&gt;0,VLOOKUP(ActividadesCom[[#This Row],[NIVEL 5]],Catálogo!A:B,2,FALSE),"")</f>
        <v/>
      </c>
      <c r="AG1056" s="5"/>
      <c r="AH1056" s="2"/>
      <c r="AI1056" s="2"/>
    </row>
    <row r="1057" spans="1:35" ht="30" hidden="1" customHeight="1" x14ac:dyDescent="0.25">
      <c r="A1057" s="7">
        <v>15470275</v>
      </c>
      <c r="B1057" s="97" t="str">
        <f>VLOOKUP(ActividadesCom[[#This Row],[NO. DE CONTROL]],'LISTADO ESTUDIANTES'!A:C,3,FALSE)</f>
        <v>RIVERA PEREZ JOSE ANGEL</v>
      </c>
      <c r="C1057" s="97" t="str">
        <f>VLOOKUP(ActividadesCom[[#This Row],[NO. DE CONTROL]],'LISTADO ESTUDIANTES'!A:B,2,FALSE)</f>
        <v>ARQUITECTURA</v>
      </c>
      <c r="D1057" s="18" t="str">
        <f>VLOOKUP(ActividadesCom[[#This Row],[NO. DE CONTROL]],'LISTADO ESTUDIANTES'!A:D,4,FALSE)</f>
        <v>BAJA</v>
      </c>
      <c r="E1057" s="5">
        <f>SUM(ActividadesCom[[#This Row],[CRÉD. 1]],ActividadesCom[[#This Row],[CRÉD. 2]],ActividadesCom[[#This Row],[CRÉD. 3]],ActividadesCom[[#This Row],[CRÉD. 4]],ActividadesCom[[#This Row],[CRÉD. 5]])</f>
        <v>0</v>
      </c>
      <c r="F1057" s="17" t="str">
        <f>IF(ActividadesCom[[#This Row],[ÚLTIMO SEMESTRE CON CRÉDITOS]]&gt;0,ROUND(AVERAGE(ActividadesCom[[#This Row],[VALOR NIVEL 5]],ActividadesCom[[#This Row],[VALOR NIVEL 4]],ActividadesCom[[#This Row],[VALOR NIVEL 3]],ActividadesCom[[#This Row],[VALOR NIVEL 2]],ActividadesCom[[#This Row],[VALOR NIVEL 1]]),0),"")</f>
        <v/>
      </c>
      <c r="G1057" s="5" t="str">
        <f>IF(ActividadesCom[[#This Row],[PROMEDIO]]="","",IF(ActividadesCom[[#This Row],[PROMEDIO]]&gt;=4,"EXCELENTE",IF(ActividadesCom[[#This Row],[PROMEDIO]]&gt;=3,"NOTABLE",IF(ActividadesCom[[#This Row],[PROMEDIO]]&gt;=2,"BUENO",IF(ActividadesCom[[#This Row],[PROMEDIO]]=1,"SUFICIENTE","")))))</f>
        <v/>
      </c>
      <c r="H1057" s="5">
        <f>MAX(ActividadesCom[[#This Row],[PERÍODO 1]],ActividadesCom[[#This Row],[PERÍODO 2]],ActividadesCom[[#This Row],[PERÍODO 3]],ActividadesCom[[#This Row],[PERÍODO 4]],ActividadesCom[[#This Row],[PERÍODO 5]])</f>
        <v>0</v>
      </c>
      <c r="I1057" s="10"/>
      <c r="J1057" s="5"/>
      <c r="K1057" s="5"/>
      <c r="L1057" s="5" t="str">
        <f>IF(ActividadesCom[[#This Row],[NIVEL 1]]&lt;&gt;0,VLOOKUP(ActividadesCom[[#This Row],[NIVEL 1]],Catálogo!A:B,2,FALSE),"")</f>
        <v/>
      </c>
      <c r="M1057" s="5"/>
      <c r="N1057" s="6"/>
      <c r="O1057" s="5"/>
      <c r="P1057" s="5"/>
      <c r="Q1057" s="5" t="str">
        <f>IF(ActividadesCom[[#This Row],[NIVEL 2]]&lt;&gt;0,VLOOKUP(ActividadesCom[[#This Row],[NIVEL 2]],Catálogo!A:B,2,FALSE),"")</f>
        <v/>
      </c>
      <c r="R1057" s="5"/>
      <c r="S1057" s="6"/>
      <c r="T1057" s="5"/>
      <c r="U1057" s="5"/>
      <c r="V1057" s="5" t="str">
        <f>IF(ActividadesCom[[#This Row],[NIVEL 3]]&lt;&gt;0,VLOOKUP(ActividadesCom[[#This Row],[NIVEL 3]],Catálogo!A:B,2,FALSE),"")</f>
        <v/>
      </c>
      <c r="W1057" s="5"/>
      <c r="X1057" s="6"/>
      <c r="Y1057" s="5"/>
      <c r="Z1057" s="5"/>
      <c r="AA1057" s="5" t="str">
        <f>IF(ActividadesCom[[#This Row],[NIVEL 4]]&lt;&gt;0,VLOOKUP(ActividadesCom[[#This Row],[NIVEL 4]],Catálogo!A:B,2,FALSE),"")</f>
        <v/>
      </c>
      <c r="AB1057" s="5"/>
      <c r="AC1057" s="6"/>
      <c r="AD1057" s="5"/>
      <c r="AE1057" s="5"/>
      <c r="AF1057" s="5" t="str">
        <f>IF(ActividadesCom[[#This Row],[NIVEL 5]]&lt;&gt;0,VLOOKUP(ActividadesCom[[#This Row],[NIVEL 5]],Catálogo!A:B,2,FALSE),"")</f>
        <v/>
      </c>
      <c r="AG1057" s="5"/>
      <c r="AH1057" s="2"/>
      <c r="AI1057" s="2"/>
    </row>
    <row r="1058" spans="1:35" ht="30" hidden="1" customHeight="1" x14ac:dyDescent="0.25">
      <c r="A1058" s="7">
        <v>15470276</v>
      </c>
      <c r="B1058" s="97" t="str">
        <f>VLOOKUP(ActividadesCom[[#This Row],[NO. DE CONTROL]],'LISTADO ESTUDIANTES'!A:C,3,FALSE)</f>
        <v>RAMOS RODRIGUEZ ROBERTO ISAIAS</v>
      </c>
      <c r="C1058" s="97" t="str">
        <f>VLOOKUP(ActividadesCom[[#This Row],[NO. DE CONTROL]],'LISTADO ESTUDIANTES'!A:B,2,FALSE)</f>
        <v>ARQUITECTURA</v>
      </c>
      <c r="D1058" s="18" t="str">
        <f>VLOOKUP(ActividadesCom[[#This Row],[NO. DE CONTROL]],'LISTADO ESTUDIANTES'!A:D,4,FALSE)</f>
        <v>BAJA</v>
      </c>
      <c r="E1058" s="5">
        <f>SUM(ActividadesCom[[#This Row],[CRÉD. 1]],ActividadesCom[[#This Row],[CRÉD. 2]],ActividadesCom[[#This Row],[CRÉD. 3]],ActividadesCom[[#This Row],[CRÉD. 4]],ActividadesCom[[#This Row],[CRÉD. 5]])</f>
        <v>0</v>
      </c>
      <c r="F1058" s="17" t="str">
        <f>IF(ActividadesCom[[#This Row],[ÚLTIMO SEMESTRE CON CRÉDITOS]]&gt;0,ROUND(AVERAGE(ActividadesCom[[#This Row],[VALOR NIVEL 5]],ActividadesCom[[#This Row],[VALOR NIVEL 4]],ActividadesCom[[#This Row],[VALOR NIVEL 3]],ActividadesCom[[#This Row],[VALOR NIVEL 2]],ActividadesCom[[#This Row],[VALOR NIVEL 1]]),0),"")</f>
        <v/>
      </c>
      <c r="G1058" s="5" t="str">
        <f>IF(ActividadesCom[[#This Row],[PROMEDIO]]="","",IF(ActividadesCom[[#This Row],[PROMEDIO]]&gt;=4,"EXCELENTE",IF(ActividadesCom[[#This Row],[PROMEDIO]]&gt;=3,"NOTABLE",IF(ActividadesCom[[#This Row],[PROMEDIO]]&gt;=2,"BUENO",IF(ActividadesCom[[#This Row],[PROMEDIO]]=1,"SUFICIENTE","")))))</f>
        <v/>
      </c>
      <c r="H1058" s="5">
        <f>MAX(ActividadesCom[[#This Row],[PERÍODO 1]],ActividadesCom[[#This Row],[PERÍODO 2]],ActividadesCom[[#This Row],[PERÍODO 3]],ActividadesCom[[#This Row],[PERÍODO 4]],ActividadesCom[[#This Row],[PERÍODO 5]])</f>
        <v>0</v>
      </c>
      <c r="I1058" s="10"/>
      <c r="J1058" s="5"/>
      <c r="K1058" s="5"/>
      <c r="L1058" s="5" t="str">
        <f>IF(ActividadesCom[[#This Row],[NIVEL 1]]&lt;&gt;0,VLOOKUP(ActividadesCom[[#This Row],[NIVEL 1]],Catálogo!A:B,2,FALSE),"")</f>
        <v/>
      </c>
      <c r="M1058" s="5"/>
      <c r="N1058" s="6"/>
      <c r="O1058" s="5"/>
      <c r="P1058" s="5"/>
      <c r="Q1058" s="5" t="str">
        <f>IF(ActividadesCom[[#This Row],[NIVEL 2]]&lt;&gt;0,VLOOKUP(ActividadesCom[[#This Row],[NIVEL 2]],Catálogo!A:B,2,FALSE),"")</f>
        <v/>
      </c>
      <c r="R1058" s="5"/>
      <c r="S1058" s="6"/>
      <c r="T1058" s="5"/>
      <c r="U1058" s="5"/>
      <c r="V1058" s="5" t="str">
        <f>IF(ActividadesCom[[#This Row],[NIVEL 3]]&lt;&gt;0,VLOOKUP(ActividadesCom[[#This Row],[NIVEL 3]],Catálogo!A:B,2,FALSE),"")</f>
        <v/>
      </c>
      <c r="W1058" s="5"/>
      <c r="X1058" s="6"/>
      <c r="Y1058" s="5"/>
      <c r="Z1058" s="5"/>
      <c r="AA1058" s="5" t="str">
        <f>IF(ActividadesCom[[#This Row],[NIVEL 4]]&lt;&gt;0,VLOOKUP(ActividadesCom[[#This Row],[NIVEL 4]],Catálogo!A:B,2,FALSE),"")</f>
        <v/>
      </c>
      <c r="AB1058" s="5"/>
      <c r="AC1058" s="6"/>
      <c r="AD1058" s="5"/>
      <c r="AE1058" s="5"/>
      <c r="AF1058" s="5" t="str">
        <f>IF(ActividadesCom[[#This Row],[NIVEL 5]]&lt;&gt;0,VLOOKUP(ActividadesCom[[#This Row],[NIVEL 5]],Catálogo!A:B,2,FALSE),"")</f>
        <v/>
      </c>
      <c r="AG1058" s="5"/>
      <c r="AH1058" s="2"/>
      <c r="AI1058" s="2"/>
    </row>
    <row r="1059" spans="1:35" ht="30" hidden="1" customHeight="1" x14ac:dyDescent="0.25">
      <c r="A1059" s="7">
        <v>15470277</v>
      </c>
      <c r="B1059" s="97" t="str">
        <f>VLOOKUP(ActividadesCom[[#This Row],[NO. DE CONTROL]],'LISTADO ESTUDIANTES'!A:C,3,FALSE)</f>
        <v>PRIETO MAY EDGAR ENRIQUE</v>
      </c>
      <c r="C1059" s="97" t="str">
        <f>VLOOKUP(ActividadesCom[[#This Row],[NO. DE CONTROL]],'LISTADO ESTUDIANTES'!A:B,2,FALSE)</f>
        <v>ARQUITECTURA</v>
      </c>
      <c r="D1059" s="18" t="str">
        <f>VLOOKUP(ActividadesCom[[#This Row],[NO. DE CONTROL]],'LISTADO ESTUDIANTES'!A:D,4,FALSE)</f>
        <v>BAJA</v>
      </c>
      <c r="E1059" s="5">
        <f>SUM(ActividadesCom[[#This Row],[CRÉD. 1]],ActividadesCom[[#This Row],[CRÉD. 2]],ActividadesCom[[#This Row],[CRÉD. 3]],ActividadesCom[[#This Row],[CRÉD. 4]],ActividadesCom[[#This Row],[CRÉD. 5]])</f>
        <v>0</v>
      </c>
      <c r="F1059" s="17" t="str">
        <f>IF(ActividadesCom[[#This Row],[ÚLTIMO SEMESTRE CON CRÉDITOS]]&gt;0,ROUND(AVERAGE(ActividadesCom[[#This Row],[VALOR NIVEL 5]],ActividadesCom[[#This Row],[VALOR NIVEL 4]],ActividadesCom[[#This Row],[VALOR NIVEL 3]],ActividadesCom[[#This Row],[VALOR NIVEL 2]],ActividadesCom[[#This Row],[VALOR NIVEL 1]]),0),"")</f>
        <v/>
      </c>
      <c r="G1059" s="5" t="str">
        <f>IF(ActividadesCom[[#This Row],[PROMEDIO]]="","",IF(ActividadesCom[[#This Row],[PROMEDIO]]&gt;=4,"EXCELENTE",IF(ActividadesCom[[#This Row],[PROMEDIO]]&gt;=3,"NOTABLE",IF(ActividadesCom[[#This Row],[PROMEDIO]]&gt;=2,"BUENO",IF(ActividadesCom[[#This Row],[PROMEDIO]]=1,"SUFICIENTE","")))))</f>
        <v/>
      </c>
      <c r="H1059" s="5">
        <f>MAX(ActividadesCom[[#This Row],[PERÍODO 1]],ActividadesCom[[#This Row],[PERÍODO 2]],ActividadesCom[[#This Row],[PERÍODO 3]],ActividadesCom[[#This Row],[PERÍODO 4]],ActividadesCom[[#This Row],[PERÍODO 5]])</f>
        <v>0</v>
      </c>
      <c r="I1059" s="10"/>
      <c r="J1059" s="5"/>
      <c r="K1059" s="5"/>
      <c r="L1059" s="5" t="str">
        <f>IF(ActividadesCom[[#This Row],[NIVEL 1]]&lt;&gt;0,VLOOKUP(ActividadesCom[[#This Row],[NIVEL 1]],Catálogo!A:B,2,FALSE),"")</f>
        <v/>
      </c>
      <c r="M1059" s="5"/>
      <c r="N1059" s="6"/>
      <c r="O1059" s="5"/>
      <c r="P1059" s="5"/>
      <c r="Q1059" s="5" t="str">
        <f>IF(ActividadesCom[[#This Row],[NIVEL 2]]&lt;&gt;0,VLOOKUP(ActividadesCom[[#This Row],[NIVEL 2]],Catálogo!A:B,2,FALSE),"")</f>
        <v/>
      </c>
      <c r="R1059" s="5"/>
      <c r="S1059" s="6"/>
      <c r="T1059" s="5"/>
      <c r="U1059" s="5"/>
      <c r="V1059" s="5" t="str">
        <f>IF(ActividadesCom[[#This Row],[NIVEL 3]]&lt;&gt;0,VLOOKUP(ActividadesCom[[#This Row],[NIVEL 3]],Catálogo!A:B,2,FALSE),"")</f>
        <v/>
      </c>
      <c r="W1059" s="5"/>
      <c r="X1059" s="6"/>
      <c r="Y1059" s="5"/>
      <c r="Z1059" s="5"/>
      <c r="AA1059" s="5" t="str">
        <f>IF(ActividadesCom[[#This Row],[NIVEL 4]]&lt;&gt;0,VLOOKUP(ActividadesCom[[#This Row],[NIVEL 4]],Catálogo!A:B,2,FALSE),"")</f>
        <v/>
      </c>
      <c r="AB1059" s="5"/>
      <c r="AC1059" s="6"/>
      <c r="AD1059" s="5"/>
      <c r="AE1059" s="5"/>
      <c r="AF1059" s="5" t="str">
        <f>IF(ActividadesCom[[#This Row],[NIVEL 5]]&lt;&gt;0,VLOOKUP(ActividadesCom[[#This Row],[NIVEL 5]],Catálogo!A:B,2,FALSE),"")</f>
        <v/>
      </c>
      <c r="AG1059" s="5"/>
      <c r="AH1059" s="2"/>
      <c r="AI1059" s="2"/>
    </row>
    <row r="1060" spans="1:35" s="24" customFormat="1" ht="30" hidden="1" customHeight="1" x14ac:dyDescent="0.25">
      <c r="A1060" s="7">
        <v>15470278</v>
      </c>
      <c r="B1060" s="97" t="str">
        <f>VLOOKUP(ActividadesCom[[#This Row],[NO. DE CONTROL]],'LISTADO ESTUDIANTES'!A:C,3,FALSE)</f>
        <v>CRUZ UC MARIA GUADALUPE</v>
      </c>
      <c r="C1060" s="97" t="str">
        <f>VLOOKUP(ActividadesCom[[#This Row],[NO. DE CONTROL]],'LISTADO ESTUDIANTES'!A:B,2,FALSE)</f>
        <v>ARQUITECTURA</v>
      </c>
      <c r="D1060" s="18" t="str">
        <f>VLOOKUP(ActividadesCom[[#This Row],[NO. DE CONTROL]],'LISTADO ESTUDIANTES'!A:D,4,FALSE)</f>
        <v>EGRESADO(A)</v>
      </c>
      <c r="E1060" s="5">
        <f>SUM(ActividadesCom[[#This Row],[CRÉD. 1]],ActividadesCom[[#This Row],[CRÉD. 2]],ActividadesCom[[#This Row],[CRÉD. 3]],ActividadesCom[[#This Row],[CRÉD. 4]],ActividadesCom[[#This Row],[CRÉD. 5]])</f>
        <v>6</v>
      </c>
      <c r="F1060" s="5">
        <f>IF(ActividadesCom[[#This Row],[ÚLTIMO SEMESTRE CON CRÉDITOS]]&gt;0,ROUND(AVERAGE(ActividadesCom[[#This Row],[VALOR NIVEL 5]],ActividadesCom[[#This Row],[VALOR NIVEL 4]],ActividadesCom[[#This Row],[VALOR NIVEL 3]],ActividadesCom[[#This Row],[VALOR NIVEL 2]],ActividadesCom[[#This Row],[VALOR NIVEL 1]]),0),"")</f>
        <v>3</v>
      </c>
      <c r="G1060" s="5" t="str">
        <f>IF(ActividadesCom[[#This Row],[PROMEDIO]]="","",IF(ActividadesCom[[#This Row],[PROMEDIO]]&gt;=4,"EXCELENTE",IF(ActividadesCom[[#This Row],[PROMEDIO]]&gt;=3,"NOTABLE",IF(ActividadesCom[[#This Row],[PROMEDIO]]&gt;=2,"BUENO",IF(ActividadesCom[[#This Row],[PROMEDIO]]=1,"SUFICIENTE","")))))</f>
        <v>NOTABLE</v>
      </c>
      <c r="H1060" s="5">
        <f>MAX(ActividadesCom[[#This Row],[PERÍODO 1]],ActividadesCom[[#This Row],[PERÍODO 2]],ActividadesCom[[#This Row],[PERÍODO 3]],ActividadesCom[[#This Row],[PERÍODO 4]],ActividadesCom[[#This Row],[PERÍODO 5]])</f>
        <v>20203</v>
      </c>
      <c r="I1060" s="10" t="s">
        <v>943</v>
      </c>
      <c r="J1060" s="5">
        <v>20193</v>
      </c>
      <c r="K1060" s="5" t="s">
        <v>4010</v>
      </c>
      <c r="L1060" s="5">
        <f>IF(ActividadesCom[[#This Row],[NIVEL 1]]&lt;&gt;0,VLOOKUP(ActividadesCom[[#This Row],[NIVEL 1]],Catálogo!A:B,2,FALSE),"")</f>
        <v>2</v>
      </c>
      <c r="M1060" s="5">
        <v>2</v>
      </c>
      <c r="N1060" s="6" t="s">
        <v>4073</v>
      </c>
      <c r="O1060" s="5">
        <v>20193</v>
      </c>
      <c r="P1060" s="5" t="s">
        <v>4010</v>
      </c>
      <c r="Q1060" s="5">
        <f>IF(ActividadesCom[[#This Row],[NIVEL 2]]&lt;&gt;0,VLOOKUP(ActividadesCom[[#This Row],[NIVEL 2]],Catálogo!A:B,2,FALSE),"")</f>
        <v>2</v>
      </c>
      <c r="R1060" s="5">
        <v>1</v>
      </c>
      <c r="S1060" s="6" t="s">
        <v>4087</v>
      </c>
      <c r="T1060" s="5">
        <v>20203</v>
      </c>
      <c r="U1060" s="5" t="s">
        <v>4008</v>
      </c>
      <c r="V1060" s="5">
        <f>IF(ActividadesCom[[#This Row],[NIVEL 3]]&lt;&gt;0,VLOOKUP(ActividadesCom[[#This Row],[NIVEL 3]],Catálogo!A:B,2,FALSE),"")</f>
        <v>4</v>
      </c>
      <c r="W1060" s="5">
        <v>1</v>
      </c>
      <c r="X1060" s="6" t="s">
        <v>1128</v>
      </c>
      <c r="Y1060" s="5">
        <v>20193</v>
      </c>
      <c r="Z1060" s="5" t="s">
        <v>4008</v>
      </c>
      <c r="AA1060" s="5">
        <f>IF(ActividadesCom[[#This Row],[NIVEL 4]]&lt;&gt;0,VLOOKUP(ActividadesCom[[#This Row],[NIVEL 4]],Catálogo!A:B,2,FALSE),"")</f>
        <v>4</v>
      </c>
      <c r="AB1060" s="5">
        <v>1</v>
      </c>
      <c r="AC1060" s="6" t="s">
        <v>615</v>
      </c>
      <c r="AD1060" s="5">
        <v>20181</v>
      </c>
      <c r="AE1060" s="5" t="s">
        <v>4008</v>
      </c>
      <c r="AF1060" s="5">
        <f>IF(ActividadesCom[[#This Row],[NIVEL 5]]&lt;&gt;0,VLOOKUP(ActividadesCom[[#This Row],[NIVEL 5]],Catálogo!A:B,2,FALSE),"")</f>
        <v>4</v>
      </c>
      <c r="AG1060" s="5">
        <v>1</v>
      </c>
    </row>
    <row r="1061" spans="1:35" s="24" customFormat="1" ht="30" hidden="1" customHeight="1" x14ac:dyDescent="0.25">
      <c r="A1061" s="7">
        <v>15470279</v>
      </c>
      <c r="B1061" s="97" t="str">
        <f>VLOOKUP(ActividadesCom[[#This Row],[NO. DE CONTROL]],'LISTADO ESTUDIANTES'!A:C,3,FALSE)</f>
        <v>LOPEZ GOMEZ CELESTE ROCIO</v>
      </c>
      <c r="C1061" s="97" t="str">
        <f>VLOOKUP(ActividadesCom[[#This Row],[NO. DE CONTROL]],'LISTADO ESTUDIANTES'!A:B,2,FALSE)</f>
        <v>ARQUITECTURA</v>
      </c>
      <c r="D1061" s="18" t="str">
        <f>VLOOKUP(ActividadesCom[[#This Row],[NO. DE CONTROL]],'LISTADO ESTUDIANTES'!A:D,4,FALSE)</f>
        <v>EGRESADO(A)</v>
      </c>
      <c r="E1061" s="5">
        <f>SUM(ActividadesCom[[#This Row],[CRÉD. 1]],ActividadesCom[[#This Row],[CRÉD. 2]],ActividadesCom[[#This Row],[CRÉD. 3]],ActividadesCom[[#This Row],[CRÉD. 4]],ActividadesCom[[#This Row],[CRÉD. 5]])</f>
        <v>5</v>
      </c>
      <c r="F1061" s="5">
        <f>IF(ActividadesCom[[#This Row],[ÚLTIMO SEMESTRE CON CRÉDITOS]]&gt;0,ROUND(AVERAGE(ActividadesCom[[#This Row],[VALOR NIVEL 5]],ActividadesCom[[#This Row],[VALOR NIVEL 4]],ActividadesCom[[#This Row],[VALOR NIVEL 3]],ActividadesCom[[#This Row],[VALOR NIVEL 2]],ActividadesCom[[#This Row],[VALOR NIVEL 1]]),0),"")</f>
        <v>2</v>
      </c>
      <c r="G1061" s="5" t="str">
        <f>IF(ActividadesCom[[#This Row],[PROMEDIO]]="","",IF(ActividadesCom[[#This Row],[PROMEDIO]]&gt;=4,"EXCELENTE",IF(ActividadesCom[[#This Row],[PROMEDIO]]&gt;=3,"NOTABLE",IF(ActividadesCom[[#This Row],[PROMEDIO]]&gt;=2,"BUENO",IF(ActividadesCom[[#This Row],[PROMEDIO]]=1,"SUFICIENTE","")))))</f>
        <v>BUENO</v>
      </c>
      <c r="H1061" s="5">
        <f>MAX(ActividadesCom[[#This Row],[PERÍODO 1]],ActividadesCom[[#This Row],[PERÍODO 2]],ActividadesCom[[#This Row],[PERÍODO 3]],ActividadesCom[[#This Row],[PERÍODO 4]],ActividadesCom[[#This Row],[PERÍODO 5]])</f>
        <v>20191</v>
      </c>
      <c r="I1061" s="10" t="s">
        <v>799</v>
      </c>
      <c r="J1061" s="5">
        <v>20183</v>
      </c>
      <c r="K1061" s="5" t="s">
        <v>4010</v>
      </c>
      <c r="L1061" s="5">
        <f>IF(ActividadesCom[[#This Row],[NIVEL 1]]&lt;&gt;0,VLOOKUP(ActividadesCom[[#This Row],[NIVEL 1]],Catálogo!A:B,2,FALSE),"")</f>
        <v>2</v>
      </c>
      <c r="M1061" s="5">
        <v>1</v>
      </c>
      <c r="N1061" s="6" t="s">
        <v>917</v>
      </c>
      <c r="O1061" s="5">
        <v>20191</v>
      </c>
      <c r="P1061" s="5" t="s">
        <v>4010</v>
      </c>
      <c r="Q1061" s="5">
        <f>IF(ActividadesCom[[#This Row],[NIVEL 2]]&lt;&gt;0,VLOOKUP(ActividadesCom[[#This Row],[NIVEL 2]],Catálogo!A:B,2,FALSE),"")</f>
        <v>2</v>
      </c>
      <c r="R1061" s="5">
        <v>1</v>
      </c>
      <c r="S1061" s="6" t="s">
        <v>798</v>
      </c>
      <c r="T1061" s="5">
        <v>20183</v>
      </c>
      <c r="U1061" s="5" t="s">
        <v>4010</v>
      </c>
      <c r="V1061" s="5">
        <f>IF(ActividadesCom[[#This Row],[NIVEL 3]]&lt;&gt;0,VLOOKUP(ActividadesCom[[#This Row],[NIVEL 3]],Catálogo!A:B,2,FALSE),"")</f>
        <v>2</v>
      </c>
      <c r="W1061" s="5">
        <v>1</v>
      </c>
      <c r="X1061" s="6" t="s">
        <v>133</v>
      </c>
      <c r="Y1061" s="5">
        <v>20183</v>
      </c>
      <c r="Z1061" s="5" t="s">
        <v>4010</v>
      </c>
      <c r="AA1061" s="5">
        <f>IF(ActividadesCom[[#This Row],[NIVEL 4]]&lt;&gt;0,VLOOKUP(ActividadesCom[[#This Row],[NIVEL 4]],Catálogo!A:B,2,FALSE),"")</f>
        <v>2</v>
      </c>
      <c r="AB1061" s="5">
        <v>1</v>
      </c>
      <c r="AC1061" s="6" t="s">
        <v>42</v>
      </c>
      <c r="AD1061" s="5">
        <v>20171</v>
      </c>
      <c r="AE1061" s="5" t="s">
        <v>4010</v>
      </c>
      <c r="AF1061" s="5">
        <f>IF(ActividadesCom[[#This Row],[NIVEL 5]]&lt;&gt;0,VLOOKUP(ActividadesCom[[#This Row],[NIVEL 5]],Catálogo!A:B,2,FALSE),"")</f>
        <v>2</v>
      </c>
      <c r="AG1061" s="5">
        <v>1</v>
      </c>
    </row>
    <row r="1062" spans="1:35" s="24" customFormat="1" ht="30" hidden="1" customHeight="1" x14ac:dyDescent="0.25">
      <c r="A1062" s="7">
        <v>15470280</v>
      </c>
      <c r="B1062" s="97" t="str">
        <f>VLOOKUP(ActividadesCom[[#This Row],[NO. DE CONTROL]],'LISTADO ESTUDIANTES'!A:C,3,FALSE)</f>
        <v>GOMEZ LOPEZ DANIELA GUADALUPE</v>
      </c>
      <c r="C1062" s="97" t="str">
        <f>VLOOKUP(ActividadesCom[[#This Row],[NO. DE CONTROL]],'LISTADO ESTUDIANTES'!A:B,2,FALSE)</f>
        <v>ARQUITECTURA</v>
      </c>
      <c r="D1062" s="18" t="str">
        <f>VLOOKUP(ActividadesCom[[#This Row],[NO. DE CONTROL]],'LISTADO ESTUDIANTES'!A:D,4,FALSE)</f>
        <v>EGRESADO(A)</v>
      </c>
      <c r="E1062" s="5">
        <f>SUM(ActividadesCom[[#This Row],[CRÉD. 1]],ActividadesCom[[#This Row],[CRÉD. 2]],ActividadesCom[[#This Row],[CRÉD. 3]],ActividadesCom[[#This Row],[CRÉD. 4]],ActividadesCom[[#This Row],[CRÉD. 5]])</f>
        <v>5</v>
      </c>
      <c r="F1062" s="5">
        <f>IF(ActividadesCom[[#This Row],[ÚLTIMO SEMESTRE CON CRÉDITOS]]&gt;0,ROUND(AVERAGE(ActividadesCom[[#This Row],[VALOR NIVEL 5]],ActividadesCom[[#This Row],[VALOR NIVEL 4]],ActividadesCom[[#This Row],[VALOR NIVEL 3]],ActividadesCom[[#This Row],[VALOR NIVEL 2]],ActividadesCom[[#This Row],[VALOR NIVEL 1]]),0),"")</f>
        <v>2</v>
      </c>
      <c r="G1062" s="5" t="str">
        <f>IF(ActividadesCom[[#This Row],[PROMEDIO]]="","",IF(ActividadesCom[[#This Row],[PROMEDIO]]&gt;=4,"EXCELENTE",IF(ActividadesCom[[#This Row],[PROMEDIO]]&gt;=3,"NOTABLE",IF(ActividadesCom[[#This Row],[PROMEDIO]]&gt;=2,"BUENO",IF(ActividadesCom[[#This Row],[PROMEDIO]]=1,"SUFICIENTE","")))))</f>
        <v>BUENO</v>
      </c>
      <c r="H1062" s="5">
        <f>MAX(ActividadesCom[[#This Row],[PERÍODO 1]],ActividadesCom[[#This Row],[PERÍODO 2]],ActividadesCom[[#This Row],[PERÍODO 3]],ActividadesCom[[#This Row],[PERÍODO 4]],ActividadesCom[[#This Row],[PERÍODO 5]])</f>
        <v>20183</v>
      </c>
      <c r="I1062" s="10" t="s">
        <v>799</v>
      </c>
      <c r="J1062" s="5">
        <v>20183</v>
      </c>
      <c r="K1062" s="5" t="s">
        <v>4010</v>
      </c>
      <c r="L1062" s="5">
        <f>IF(ActividadesCom[[#This Row],[NIVEL 1]]&lt;&gt;0,VLOOKUP(ActividadesCom[[#This Row],[NIVEL 1]],Catálogo!A:B,2,FALSE),"")</f>
        <v>2</v>
      </c>
      <c r="M1062" s="5">
        <v>1</v>
      </c>
      <c r="N1062" s="6" t="s">
        <v>798</v>
      </c>
      <c r="O1062" s="5">
        <v>20183</v>
      </c>
      <c r="P1062" s="5" t="s">
        <v>4010</v>
      </c>
      <c r="Q1062" s="5">
        <f>IF(ActividadesCom[[#This Row],[NIVEL 2]]&lt;&gt;0,VLOOKUP(ActividadesCom[[#This Row],[NIVEL 2]],Catálogo!A:B,2,FALSE),"")</f>
        <v>2</v>
      </c>
      <c r="R1062" s="5">
        <v>1</v>
      </c>
      <c r="S1062" s="6" t="s">
        <v>916</v>
      </c>
      <c r="T1062" s="5">
        <v>20183</v>
      </c>
      <c r="U1062" s="5" t="s">
        <v>4010</v>
      </c>
      <c r="V1062" s="5">
        <f>IF(ActividadesCom[[#This Row],[NIVEL 3]]&lt;&gt;0,VLOOKUP(ActividadesCom[[#This Row],[NIVEL 3]],Catálogo!A:B,2,FALSE),"")</f>
        <v>2</v>
      </c>
      <c r="W1062" s="5">
        <v>1</v>
      </c>
      <c r="X1062" s="6" t="s">
        <v>133</v>
      </c>
      <c r="Y1062" s="5">
        <v>20183</v>
      </c>
      <c r="Z1062" s="5" t="s">
        <v>4010</v>
      </c>
      <c r="AA1062" s="5">
        <f>IF(ActividadesCom[[#This Row],[NIVEL 4]]&lt;&gt;0,VLOOKUP(ActividadesCom[[#This Row],[NIVEL 4]],Catálogo!A:B,2,FALSE),"")</f>
        <v>2</v>
      </c>
      <c r="AB1062" s="5">
        <v>1</v>
      </c>
      <c r="AC1062" s="6" t="s">
        <v>42</v>
      </c>
      <c r="AD1062" s="5">
        <v>20171</v>
      </c>
      <c r="AE1062" s="5" t="s">
        <v>4010</v>
      </c>
      <c r="AF1062" s="5">
        <f>IF(ActividadesCom[[#This Row],[NIVEL 5]]&lt;&gt;0,VLOOKUP(ActividadesCom[[#This Row],[NIVEL 5]],Catálogo!A:B,2,FALSE),"")</f>
        <v>2</v>
      </c>
      <c r="AG1062" s="5">
        <v>1</v>
      </c>
    </row>
    <row r="1063" spans="1:35" ht="30" hidden="1" customHeight="1" x14ac:dyDescent="0.25">
      <c r="A1063" s="7">
        <v>15470281</v>
      </c>
      <c r="B1063" s="97" t="str">
        <f>VLOOKUP(ActividadesCom[[#This Row],[NO. DE CONTROL]],'LISTADO ESTUDIANTES'!A:C,3,FALSE)</f>
        <v>PACHECO JIMENEZ ROQUE MANUEL</v>
      </c>
      <c r="C1063" s="97" t="str">
        <f>VLOOKUP(ActividadesCom[[#This Row],[NO. DE CONTROL]],'LISTADO ESTUDIANTES'!A:B,2,FALSE)</f>
        <v>ARQUITECTURA</v>
      </c>
      <c r="D1063" s="18" t="str">
        <f>VLOOKUP(ActividadesCom[[#This Row],[NO. DE CONTROL]],'LISTADO ESTUDIANTES'!A:D,4,FALSE)</f>
        <v>BAJA</v>
      </c>
      <c r="E1063" s="5">
        <f>SUM(ActividadesCom[[#This Row],[CRÉD. 1]],ActividadesCom[[#This Row],[CRÉD. 2]],ActividadesCom[[#This Row],[CRÉD. 3]],ActividadesCom[[#This Row],[CRÉD. 4]],ActividadesCom[[#This Row],[CRÉD. 5]])</f>
        <v>0</v>
      </c>
      <c r="F1063" s="17" t="str">
        <f>IF(ActividadesCom[[#This Row],[ÚLTIMO SEMESTRE CON CRÉDITOS]]&gt;0,ROUND(AVERAGE(ActividadesCom[[#This Row],[VALOR NIVEL 5]],ActividadesCom[[#This Row],[VALOR NIVEL 4]],ActividadesCom[[#This Row],[VALOR NIVEL 3]],ActividadesCom[[#This Row],[VALOR NIVEL 2]],ActividadesCom[[#This Row],[VALOR NIVEL 1]]),0),"")</f>
        <v/>
      </c>
      <c r="G1063" s="5" t="str">
        <f>IF(ActividadesCom[[#This Row],[PROMEDIO]]="","",IF(ActividadesCom[[#This Row],[PROMEDIO]]&gt;=4,"EXCELENTE",IF(ActividadesCom[[#This Row],[PROMEDIO]]&gt;=3,"NOTABLE",IF(ActividadesCom[[#This Row],[PROMEDIO]]&gt;=2,"BUENO",IF(ActividadesCom[[#This Row],[PROMEDIO]]=1,"SUFICIENTE","")))))</f>
        <v/>
      </c>
      <c r="H1063" s="5">
        <f>MAX(ActividadesCom[[#This Row],[PERÍODO 1]],ActividadesCom[[#This Row],[PERÍODO 2]],ActividadesCom[[#This Row],[PERÍODO 3]],ActividadesCom[[#This Row],[PERÍODO 4]],ActividadesCom[[#This Row],[PERÍODO 5]])</f>
        <v>0</v>
      </c>
      <c r="I1063" s="10"/>
      <c r="J1063" s="5"/>
      <c r="K1063" s="5"/>
      <c r="L1063" s="5" t="str">
        <f>IF(ActividadesCom[[#This Row],[NIVEL 1]]&lt;&gt;0,VLOOKUP(ActividadesCom[[#This Row],[NIVEL 1]],Catálogo!A:B,2,FALSE),"")</f>
        <v/>
      </c>
      <c r="M1063" s="5"/>
      <c r="N1063" s="6"/>
      <c r="O1063" s="5"/>
      <c r="P1063" s="5"/>
      <c r="Q1063" s="5" t="str">
        <f>IF(ActividadesCom[[#This Row],[NIVEL 2]]&lt;&gt;0,VLOOKUP(ActividadesCom[[#This Row],[NIVEL 2]],Catálogo!A:B,2,FALSE),"")</f>
        <v/>
      </c>
      <c r="R1063" s="5"/>
      <c r="S1063" s="6"/>
      <c r="T1063" s="5"/>
      <c r="U1063" s="5"/>
      <c r="V1063" s="5" t="str">
        <f>IF(ActividadesCom[[#This Row],[NIVEL 3]]&lt;&gt;0,VLOOKUP(ActividadesCom[[#This Row],[NIVEL 3]],Catálogo!A:B,2,FALSE),"")</f>
        <v/>
      </c>
      <c r="W1063" s="5"/>
      <c r="X1063" s="6"/>
      <c r="Y1063" s="5"/>
      <c r="Z1063" s="5"/>
      <c r="AA1063" s="5" t="str">
        <f>IF(ActividadesCom[[#This Row],[NIVEL 4]]&lt;&gt;0,VLOOKUP(ActividadesCom[[#This Row],[NIVEL 4]],Catálogo!A:B,2,FALSE),"")</f>
        <v/>
      </c>
      <c r="AB1063" s="5"/>
      <c r="AC1063" s="6"/>
      <c r="AD1063" s="5"/>
      <c r="AE1063" s="5"/>
      <c r="AF1063" s="5" t="str">
        <f>IF(ActividadesCom[[#This Row],[NIVEL 5]]&lt;&gt;0,VLOOKUP(ActividadesCom[[#This Row],[NIVEL 5]],Catálogo!A:B,2,FALSE),"")</f>
        <v/>
      </c>
      <c r="AG1063" s="5"/>
      <c r="AH1063" s="2"/>
      <c r="AI1063" s="2"/>
    </row>
    <row r="1064" spans="1:35" ht="30" hidden="1" customHeight="1" x14ac:dyDescent="0.25">
      <c r="A1064" s="7">
        <v>15470282</v>
      </c>
      <c r="B1064" s="97" t="str">
        <f>VLOOKUP(ActividadesCom[[#This Row],[NO. DE CONTROL]],'LISTADO ESTUDIANTES'!A:C,3,FALSE)</f>
        <v>HUERTA RIVAS JOSE HERIBERTO</v>
      </c>
      <c r="C1064" s="97" t="str">
        <f>VLOOKUP(ActividadesCom[[#This Row],[NO. DE CONTROL]],'LISTADO ESTUDIANTES'!A:B,2,FALSE)</f>
        <v>INGENIERIA MECANICA</v>
      </c>
      <c r="D1064" s="18" t="str">
        <f>VLOOKUP(ActividadesCom[[#This Row],[NO. DE CONTROL]],'LISTADO ESTUDIANTES'!A:D,4,FALSE)</f>
        <v>BAJA</v>
      </c>
      <c r="E1064" s="5">
        <f>SUM(ActividadesCom[[#This Row],[CRÉD. 1]],ActividadesCom[[#This Row],[CRÉD. 2]],ActividadesCom[[#This Row],[CRÉD. 3]],ActividadesCom[[#This Row],[CRÉD. 4]],ActividadesCom[[#This Row],[CRÉD. 5]])</f>
        <v>0</v>
      </c>
      <c r="F1064" s="17" t="str">
        <f>IF(ActividadesCom[[#This Row],[ÚLTIMO SEMESTRE CON CRÉDITOS]]&gt;0,ROUND(AVERAGE(ActividadesCom[[#This Row],[VALOR NIVEL 5]],ActividadesCom[[#This Row],[VALOR NIVEL 4]],ActividadesCom[[#This Row],[VALOR NIVEL 3]],ActividadesCom[[#This Row],[VALOR NIVEL 2]],ActividadesCom[[#This Row],[VALOR NIVEL 1]]),0),"")</f>
        <v/>
      </c>
      <c r="G1064" s="5" t="str">
        <f>IF(ActividadesCom[[#This Row],[PROMEDIO]]="","",IF(ActividadesCom[[#This Row],[PROMEDIO]]&gt;=4,"EXCELENTE",IF(ActividadesCom[[#This Row],[PROMEDIO]]&gt;=3,"NOTABLE",IF(ActividadesCom[[#This Row],[PROMEDIO]]&gt;=2,"BUENO",IF(ActividadesCom[[#This Row],[PROMEDIO]]=1,"SUFICIENTE","")))))</f>
        <v/>
      </c>
      <c r="H1064" s="5">
        <f>MAX(ActividadesCom[[#This Row],[PERÍODO 1]],ActividadesCom[[#This Row],[PERÍODO 2]],ActividadesCom[[#This Row],[PERÍODO 3]],ActividadesCom[[#This Row],[PERÍODO 4]],ActividadesCom[[#This Row],[PERÍODO 5]])</f>
        <v>0</v>
      </c>
      <c r="I1064" s="6"/>
      <c r="J1064" s="5"/>
      <c r="K1064" s="5"/>
      <c r="L1064" s="5" t="str">
        <f>IF(ActividadesCom[[#This Row],[NIVEL 1]]&lt;&gt;0,VLOOKUP(ActividadesCom[[#This Row],[NIVEL 1]],Catálogo!A:B,2,FALSE),"")</f>
        <v/>
      </c>
      <c r="M1064" s="5"/>
      <c r="N1064" s="6"/>
      <c r="O1064" s="5"/>
      <c r="P1064" s="5"/>
      <c r="Q1064" s="5" t="str">
        <f>IF(ActividadesCom[[#This Row],[NIVEL 2]]&lt;&gt;0,VLOOKUP(ActividadesCom[[#This Row],[NIVEL 2]],Catálogo!A:B,2,FALSE),"")</f>
        <v/>
      </c>
      <c r="R1064" s="11"/>
      <c r="S1064" s="12"/>
      <c r="T1064" s="11"/>
      <c r="U1064" s="11"/>
      <c r="V1064" s="5" t="str">
        <f>IF(ActividadesCom[[#This Row],[NIVEL 3]]&lt;&gt;0,VLOOKUP(ActividadesCom[[#This Row],[NIVEL 3]],Catálogo!A:B,2,FALSE),"")</f>
        <v/>
      </c>
      <c r="W1064" s="11"/>
      <c r="X1064" s="6"/>
      <c r="Y1064" s="5"/>
      <c r="Z1064" s="5"/>
      <c r="AA1064" s="5" t="str">
        <f>IF(ActividadesCom[[#This Row],[NIVEL 4]]&lt;&gt;0,VLOOKUP(ActividadesCom[[#This Row],[NIVEL 4]],Catálogo!A:B,2,FALSE),"")</f>
        <v/>
      </c>
      <c r="AB1064" s="5"/>
      <c r="AC1064" s="6"/>
      <c r="AD1064" s="5"/>
      <c r="AE1064" s="5"/>
      <c r="AF1064" s="5" t="str">
        <f>IF(ActividadesCom[[#This Row],[NIVEL 5]]&lt;&gt;0,VLOOKUP(ActividadesCom[[#This Row],[NIVEL 5]],Catálogo!A:B,2,FALSE),"")</f>
        <v/>
      </c>
      <c r="AG1064" s="5"/>
      <c r="AH1064" s="2"/>
      <c r="AI1064" s="2"/>
    </row>
    <row r="1065" spans="1:35" ht="30" hidden="1" customHeight="1" x14ac:dyDescent="0.25">
      <c r="A1065" s="7">
        <v>15470283</v>
      </c>
      <c r="B1065" s="97" t="str">
        <f>VLOOKUP(ActividadesCom[[#This Row],[NO. DE CONTROL]],'LISTADO ESTUDIANTES'!A:C,3,FALSE)</f>
        <v>ARCOS SALAS EDGAR LEONARDO</v>
      </c>
      <c r="C1065" s="97" t="str">
        <f>VLOOKUP(ActividadesCom[[#This Row],[NO. DE CONTROL]],'LISTADO ESTUDIANTES'!A:B,2,FALSE)</f>
        <v>ARQUITECTURA</v>
      </c>
      <c r="D1065" s="18" t="str">
        <f>VLOOKUP(ActividadesCom[[#This Row],[NO. DE CONTROL]],'LISTADO ESTUDIANTES'!A:D,4,FALSE)</f>
        <v>BAJA</v>
      </c>
      <c r="E1065" s="5">
        <f>SUM(ActividadesCom[[#This Row],[CRÉD. 1]],ActividadesCom[[#This Row],[CRÉD. 2]],ActividadesCom[[#This Row],[CRÉD. 3]],ActividadesCom[[#This Row],[CRÉD. 4]],ActividadesCom[[#This Row],[CRÉD. 5]])</f>
        <v>0</v>
      </c>
      <c r="F1065" s="17" t="str">
        <f>IF(ActividadesCom[[#This Row],[ÚLTIMO SEMESTRE CON CRÉDITOS]]&gt;0,ROUND(AVERAGE(ActividadesCom[[#This Row],[VALOR NIVEL 5]],ActividadesCom[[#This Row],[VALOR NIVEL 4]],ActividadesCom[[#This Row],[VALOR NIVEL 3]],ActividadesCom[[#This Row],[VALOR NIVEL 2]],ActividadesCom[[#This Row],[VALOR NIVEL 1]]),0),"")</f>
        <v/>
      </c>
      <c r="G1065" s="5" t="str">
        <f>IF(ActividadesCom[[#This Row],[PROMEDIO]]="","",IF(ActividadesCom[[#This Row],[PROMEDIO]]&gt;=4,"EXCELENTE",IF(ActividadesCom[[#This Row],[PROMEDIO]]&gt;=3,"NOTABLE",IF(ActividadesCom[[#This Row],[PROMEDIO]]&gt;=2,"BUENO",IF(ActividadesCom[[#This Row],[PROMEDIO]]=1,"SUFICIENTE","")))))</f>
        <v/>
      </c>
      <c r="H1065" s="5">
        <f>MAX(ActividadesCom[[#This Row],[PERÍODO 1]],ActividadesCom[[#This Row],[PERÍODO 2]],ActividadesCom[[#This Row],[PERÍODO 3]],ActividadesCom[[#This Row],[PERÍODO 4]],ActividadesCom[[#This Row],[PERÍODO 5]])</f>
        <v>0</v>
      </c>
      <c r="I1065" s="10"/>
      <c r="J1065" s="5"/>
      <c r="K1065" s="5"/>
      <c r="L1065" s="5" t="str">
        <f>IF(ActividadesCom[[#This Row],[NIVEL 1]]&lt;&gt;0,VLOOKUP(ActividadesCom[[#This Row],[NIVEL 1]],Catálogo!A:B,2,FALSE),"")</f>
        <v/>
      </c>
      <c r="M1065" s="5"/>
      <c r="N1065" s="6"/>
      <c r="O1065" s="5"/>
      <c r="P1065" s="5"/>
      <c r="Q1065" s="5" t="str">
        <f>IF(ActividadesCom[[#This Row],[NIVEL 2]]&lt;&gt;0,VLOOKUP(ActividadesCom[[#This Row],[NIVEL 2]],Catálogo!A:B,2,FALSE),"")</f>
        <v/>
      </c>
      <c r="R1065" s="5"/>
      <c r="S1065" s="6"/>
      <c r="T1065" s="5"/>
      <c r="U1065" s="5"/>
      <c r="V1065" s="5" t="str">
        <f>IF(ActividadesCom[[#This Row],[NIVEL 3]]&lt;&gt;0,VLOOKUP(ActividadesCom[[#This Row],[NIVEL 3]],Catálogo!A:B,2,FALSE),"")</f>
        <v/>
      </c>
      <c r="W1065" s="5"/>
      <c r="X1065" s="6"/>
      <c r="Y1065" s="5"/>
      <c r="Z1065" s="5"/>
      <c r="AA1065" s="5" t="str">
        <f>IF(ActividadesCom[[#This Row],[NIVEL 4]]&lt;&gt;0,VLOOKUP(ActividadesCom[[#This Row],[NIVEL 4]],Catálogo!A:B,2,FALSE),"")</f>
        <v/>
      </c>
      <c r="AB1065" s="5"/>
      <c r="AC1065" s="6"/>
      <c r="AD1065" s="5"/>
      <c r="AE1065" s="5"/>
      <c r="AF1065" s="5" t="str">
        <f>IF(ActividadesCom[[#This Row],[NIVEL 5]]&lt;&gt;0,VLOOKUP(ActividadesCom[[#This Row],[NIVEL 5]],Catálogo!A:B,2,FALSE),"")</f>
        <v/>
      </c>
      <c r="AG1065" s="5"/>
      <c r="AH1065" s="2"/>
      <c r="AI1065" s="2"/>
    </row>
    <row r="1066" spans="1:35" s="24" customFormat="1" ht="30" hidden="1" customHeight="1" x14ac:dyDescent="0.25">
      <c r="A1066" s="7">
        <v>15470284</v>
      </c>
      <c r="B1066" s="97" t="str">
        <f>VLOOKUP(ActividadesCom[[#This Row],[NO. DE CONTROL]],'LISTADO ESTUDIANTES'!A:C,3,FALSE)</f>
        <v>POOT BUENFIL RICARDO ALEXANDRO</v>
      </c>
      <c r="C1066" s="97" t="str">
        <f>VLOOKUP(ActividadesCom[[#This Row],[NO. DE CONTROL]],'LISTADO ESTUDIANTES'!A:B,2,FALSE)</f>
        <v>ARQUITECTURA</v>
      </c>
      <c r="D1066" s="18" t="str">
        <f>VLOOKUP(ActividadesCom[[#This Row],[NO. DE CONTROL]],'LISTADO ESTUDIANTES'!A:D,4,FALSE)</f>
        <v>EGRESADO(A)</v>
      </c>
      <c r="E1066" s="5">
        <f>SUM(ActividadesCom[[#This Row],[CRÉD. 1]],ActividadesCom[[#This Row],[CRÉD. 2]],ActividadesCom[[#This Row],[CRÉD. 3]],ActividadesCom[[#This Row],[CRÉD. 4]],ActividadesCom[[#This Row],[CRÉD. 5]])</f>
        <v>5</v>
      </c>
      <c r="F1066" s="5">
        <f>IF(ActividadesCom[[#This Row],[ÚLTIMO SEMESTRE CON CRÉDITOS]]&gt;0,ROUND(AVERAGE(ActividadesCom[[#This Row],[VALOR NIVEL 5]],ActividadesCom[[#This Row],[VALOR NIVEL 4]],ActividadesCom[[#This Row],[VALOR NIVEL 3]],ActividadesCom[[#This Row],[VALOR NIVEL 2]],ActividadesCom[[#This Row],[VALOR NIVEL 1]]),0),"")</f>
        <v>2</v>
      </c>
      <c r="G1066" s="5" t="str">
        <f>IF(ActividadesCom[[#This Row],[PROMEDIO]]="","",IF(ActividadesCom[[#This Row],[PROMEDIO]]&gt;=4,"EXCELENTE",IF(ActividadesCom[[#This Row],[PROMEDIO]]&gt;=3,"NOTABLE",IF(ActividadesCom[[#This Row],[PROMEDIO]]&gt;=2,"BUENO",IF(ActividadesCom[[#This Row],[PROMEDIO]]=1,"SUFICIENTE","")))))</f>
        <v>BUENO</v>
      </c>
      <c r="H1066" s="5">
        <f>MAX(ActividadesCom[[#This Row],[PERÍODO 1]],ActividadesCom[[#This Row],[PERÍODO 2]],ActividadesCom[[#This Row],[PERÍODO 3]],ActividadesCom[[#This Row],[PERÍODO 4]],ActividadesCom[[#This Row],[PERÍODO 5]])</f>
        <v>20181</v>
      </c>
      <c r="I1066" s="10" t="s">
        <v>637</v>
      </c>
      <c r="J1066" s="5">
        <v>20181</v>
      </c>
      <c r="K1066" s="5" t="s">
        <v>4010</v>
      </c>
      <c r="L1066" s="5">
        <f>IF(ActividadesCom[[#This Row],[NIVEL 1]]&lt;&gt;0,VLOOKUP(ActividadesCom[[#This Row],[NIVEL 1]],Catálogo!A:B,2,FALSE),"")</f>
        <v>2</v>
      </c>
      <c r="M1066" s="5">
        <v>1</v>
      </c>
      <c r="N1066" s="6" t="s">
        <v>636</v>
      </c>
      <c r="O1066" s="5">
        <v>20161</v>
      </c>
      <c r="P1066" s="5" t="s">
        <v>4010</v>
      </c>
      <c r="Q1066" s="5">
        <f>IF(ActividadesCom[[#This Row],[NIVEL 2]]&lt;&gt;0,VLOOKUP(ActividadesCom[[#This Row],[NIVEL 2]],Catálogo!A:B,2,FALSE),"")</f>
        <v>2</v>
      </c>
      <c r="R1066" s="5">
        <v>1</v>
      </c>
      <c r="S1066" s="6" t="s">
        <v>567</v>
      </c>
      <c r="T1066" s="5">
        <v>20163</v>
      </c>
      <c r="U1066" s="5" t="s">
        <v>4010</v>
      </c>
      <c r="V1066" s="5">
        <f>IF(ActividadesCom[[#This Row],[NIVEL 3]]&lt;&gt;0,VLOOKUP(ActividadesCom[[#This Row],[NIVEL 3]],Catálogo!A:B,2,FALSE),"")</f>
        <v>2</v>
      </c>
      <c r="W1066" s="5">
        <v>1</v>
      </c>
      <c r="X1066" s="6" t="s">
        <v>882</v>
      </c>
      <c r="Y1066" s="5">
        <v>20171</v>
      </c>
      <c r="Z1066" s="5" t="s">
        <v>4010</v>
      </c>
      <c r="AA1066" s="5">
        <f>IF(ActividadesCom[[#This Row],[NIVEL 4]]&lt;&gt;0,VLOOKUP(ActividadesCom[[#This Row],[NIVEL 4]],Catálogo!A:B,2,FALSE),"")</f>
        <v>2</v>
      </c>
      <c r="AB1066" s="5">
        <v>1</v>
      </c>
      <c r="AC1066" s="6" t="s">
        <v>82</v>
      </c>
      <c r="AD1066" s="5">
        <v>20161</v>
      </c>
      <c r="AE1066" s="5" t="s">
        <v>4010</v>
      </c>
      <c r="AF1066" s="5">
        <f>IF(ActividadesCom[[#This Row],[NIVEL 5]]&lt;&gt;0,VLOOKUP(ActividadesCom[[#This Row],[NIVEL 5]],Catálogo!A:B,2,FALSE),"")</f>
        <v>2</v>
      </c>
      <c r="AG1066" s="5">
        <v>1</v>
      </c>
    </row>
    <row r="1067" spans="1:35" ht="30" hidden="1" customHeight="1" x14ac:dyDescent="0.25">
      <c r="A1067" s="7">
        <v>15470285</v>
      </c>
      <c r="B1067" s="97" t="str">
        <f>VLOOKUP(ActividadesCom[[#This Row],[NO. DE CONTROL]],'LISTADO ESTUDIANTES'!A:C,3,FALSE)</f>
        <v>DEL RIO MOO MAR</v>
      </c>
      <c r="C1067" s="97" t="str">
        <f>VLOOKUP(ActividadesCom[[#This Row],[NO. DE CONTROL]],'LISTADO ESTUDIANTES'!A:B,2,FALSE)</f>
        <v>INGENIERIA INDUSTRIAL</v>
      </c>
      <c r="D1067" s="18" t="str">
        <f>VLOOKUP(ActividadesCom[[#This Row],[NO. DE CONTROL]],'LISTADO ESTUDIANTES'!A:D,4,FALSE)</f>
        <v>BAJA</v>
      </c>
      <c r="E1067" s="5">
        <f>SUM(ActividadesCom[[#This Row],[CRÉD. 1]],ActividadesCom[[#This Row],[CRÉD. 2]],ActividadesCom[[#This Row],[CRÉD. 3]],ActividadesCom[[#This Row],[CRÉD. 4]],ActividadesCom[[#This Row],[CRÉD. 5]])</f>
        <v>0</v>
      </c>
      <c r="F1067" s="17" t="str">
        <f>IF(ActividadesCom[[#This Row],[ÚLTIMO SEMESTRE CON CRÉDITOS]]&gt;0,ROUND(AVERAGE(ActividadesCom[[#This Row],[VALOR NIVEL 5]],ActividadesCom[[#This Row],[VALOR NIVEL 4]],ActividadesCom[[#This Row],[VALOR NIVEL 3]],ActividadesCom[[#This Row],[VALOR NIVEL 2]],ActividadesCom[[#This Row],[VALOR NIVEL 1]]),0),"")</f>
        <v/>
      </c>
      <c r="G1067" s="5" t="str">
        <f>IF(ActividadesCom[[#This Row],[PROMEDIO]]="","",IF(ActividadesCom[[#This Row],[PROMEDIO]]&gt;=4,"EXCELENTE",IF(ActividadesCom[[#This Row],[PROMEDIO]]&gt;=3,"NOTABLE",IF(ActividadesCom[[#This Row],[PROMEDIO]]&gt;=2,"BUENO",IF(ActividadesCom[[#This Row],[PROMEDIO]]=1,"SUFICIENTE","")))))</f>
        <v/>
      </c>
      <c r="H1067" s="5">
        <f>MAX(ActividadesCom[[#This Row],[PERÍODO 1]],ActividadesCom[[#This Row],[PERÍODO 2]],ActividadesCom[[#This Row],[PERÍODO 3]],ActividadesCom[[#This Row],[PERÍODO 4]],ActividadesCom[[#This Row],[PERÍODO 5]])</f>
        <v>0</v>
      </c>
      <c r="I1067" s="10"/>
      <c r="J1067" s="5"/>
      <c r="K1067" s="5"/>
      <c r="L1067" s="5" t="str">
        <f>IF(ActividadesCom[[#This Row],[NIVEL 1]]&lt;&gt;0,VLOOKUP(ActividadesCom[[#This Row],[NIVEL 1]],Catálogo!A:B,2,FALSE),"")</f>
        <v/>
      </c>
      <c r="M1067" s="5"/>
      <c r="N1067" s="6"/>
      <c r="O1067" s="5"/>
      <c r="P1067" s="5"/>
      <c r="Q1067" s="5" t="str">
        <f>IF(ActividadesCom[[#This Row],[NIVEL 2]]&lt;&gt;0,VLOOKUP(ActividadesCom[[#This Row],[NIVEL 2]],Catálogo!A:B,2,FALSE),"")</f>
        <v/>
      </c>
      <c r="R1067" s="5"/>
      <c r="S1067" s="6"/>
      <c r="T1067" s="5"/>
      <c r="U1067" s="5"/>
      <c r="V1067" s="5" t="str">
        <f>IF(ActividadesCom[[#This Row],[NIVEL 3]]&lt;&gt;0,VLOOKUP(ActividadesCom[[#This Row],[NIVEL 3]],Catálogo!A:B,2,FALSE),"")</f>
        <v/>
      </c>
      <c r="W1067" s="5"/>
      <c r="X1067" s="6"/>
      <c r="Y1067" s="5"/>
      <c r="Z1067" s="5"/>
      <c r="AA1067" s="5" t="str">
        <f>IF(ActividadesCom[[#This Row],[NIVEL 4]]&lt;&gt;0,VLOOKUP(ActividadesCom[[#This Row],[NIVEL 4]],Catálogo!A:B,2,FALSE),"")</f>
        <v/>
      </c>
      <c r="AB1067" s="5"/>
      <c r="AC1067" s="6"/>
      <c r="AD1067" s="5"/>
      <c r="AE1067" s="5"/>
      <c r="AF1067" s="5" t="str">
        <f>IF(ActividadesCom[[#This Row],[NIVEL 5]]&lt;&gt;0,VLOOKUP(ActividadesCom[[#This Row],[NIVEL 5]],Catálogo!A:B,2,FALSE),"")</f>
        <v/>
      </c>
      <c r="AG1067" s="5"/>
      <c r="AH1067" s="2"/>
      <c r="AI1067" s="2"/>
    </row>
    <row r="1068" spans="1:35" s="24" customFormat="1" ht="30" customHeight="1" x14ac:dyDescent="0.25">
      <c r="A1068" s="7">
        <v>15470286</v>
      </c>
      <c r="B1068" s="97" t="str">
        <f>VLOOKUP(ActividadesCom[[#This Row],[NO. DE CONTROL]],'LISTADO ESTUDIANTES'!A:C,3,FALSE)</f>
        <v>MONTEJO MARTIN NESTOR ANTONIO</v>
      </c>
      <c r="C1068" s="97" t="str">
        <f>VLOOKUP(ActividadesCom[[#This Row],[NO. DE CONTROL]],'LISTADO ESTUDIANTES'!A:B,2,FALSE)</f>
        <v>INGENIERIA CIVIL</v>
      </c>
      <c r="D1068" s="18" t="str">
        <f>VLOOKUP(ActividadesCom[[#This Row],[NO. DE CONTROL]],'LISTADO ESTUDIANTES'!A:D,4,FALSE)</f>
        <v>ACTIVO(A)</v>
      </c>
      <c r="E1068" s="5">
        <f>SUM(ActividadesCom[[#This Row],[CRÉD. 1]],ActividadesCom[[#This Row],[CRÉD. 2]],ActividadesCom[[#This Row],[CRÉD. 3]],ActividadesCom[[#This Row],[CRÉD. 4]],ActividadesCom[[#This Row],[CRÉD. 5]])</f>
        <v>5</v>
      </c>
      <c r="F1068" s="5">
        <f>IF(ActividadesCom[[#This Row],[ÚLTIMO SEMESTRE CON CRÉDITOS]]&gt;0,ROUND(AVERAGE(ActividadesCom[[#This Row],[VALOR NIVEL 5]],ActividadesCom[[#This Row],[VALOR NIVEL 4]],ActividadesCom[[#This Row],[VALOR NIVEL 3]],ActividadesCom[[#This Row],[VALOR NIVEL 2]],ActividadesCom[[#This Row],[VALOR NIVEL 1]]),0),"")</f>
        <v>2</v>
      </c>
      <c r="G1068" s="5" t="str">
        <f>IF(ActividadesCom[[#This Row],[PROMEDIO]]="","",IF(ActividadesCom[[#This Row],[PROMEDIO]]&gt;=4,"EXCELENTE",IF(ActividadesCom[[#This Row],[PROMEDIO]]&gt;=3,"NOTABLE",IF(ActividadesCom[[#This Row],[PROMEDIO]]&gt;=2,"BUENO",IF(ActividadesCom[[#This Row],[PROMEDIO]]=1,"SUFICIENTE","")))))</f>
        <v>BUENO</v>
      </c>
      <c r="H1068" s="5">
        <f>MAX(ActividadesCom[[#This Row],[PERÍODO 1]],ActividadesCom[[#This Row],[PERÍODO 2]],ActividadesCom[[#This Row],[PERÍODO 3]],ActividadesCom[[#This Row],[PERÍODO 4]],ActividadesCom[[#This Row],[PERÍODO 5]])</f>
        <v>20191</v>
      </c>
      <c r="I1068" s="10" t="s">
        <v>918</v>
      </c>
      <c r="J1068" s="5">
        <v>20191</v>
      </c>
      <c r="K1068" s="5" t="s">
        <v>4010</v>
      </c>
      <c r="L1068" s="5">
        <f>IF(ActividadesCom[[#This Row],[NIVEL 1]]&lt;&gt;0,VLOOKUP(ActividadesCom[[#This Row],[NIVEL 1]],Catálogo!A:B,2,FALSE),"")</f>
        <v>2</v>
      </c>
      <c r="M1068" s="5">
        <v>1</v>
      </c>
      <c r="N1068" s="6" t="s">
        <v>1156</v>
      </c>
      <c r="O1068" s="5">
        <v>20161</v>
      </c>
      <c r="P1068" s="5" t="s">
        <v>4010</v>
      </c>
      <c r="Q1068" s="5">
        <f>IF(ActividadesCom[[#This Row],[NIVEL 2]]&lt;&gt;0,VLOOKUP(ActividadesCom[[#This Row],[NIVEL 2]],Catálogo!A:B,2,FALSE),"")</f>
        <v>2</v>
      </c>
      <c r="R1068" s="5">
        <v>1</v>
      </c>
      <c r="S1068" s="6" t="s">
        <v>1157</v>
      </c>
      <c r="T1068" s="5">
        <v>20183</v>
      </c>
      <c r="U1068" s="5" t="s">
        <v>4010</v>
      </c>
      <c r="V1068" s="5">
        <f>IF(ActividadesCom[[#This Row],[NIVEL 3]]&lt;&gt;0,VLOOKUP(ActividadesCom[[#This Row],[NIVEL 3]],Catálogo!A:B,2,FALSE),"")</f>
        <v>2</v>
      </c>
      <c r="W1068" s="5">
        <v>1</v>
      </c>
      <c r="X1068" s="6" t="s">
        <v>1158</v>
      </c>
      <c r="Y1068" s="5">
        <v>20183</v>
      </c>
      <c r="Z1068" s="5" t="s">
        <v>4010</v>
      </c>
      <c r="AA1068" s="5">
        <f>IF(ActividadesCom[[#This Row],[NIVEL 4]]&lt;&gt;0,VLOOKUP(ActividadesCom[[#This Row],[NIVEL 4]],Catálogo!A:B,2,FALSE),"")</f>
        <v>2</v>
      </c>
      <c r="AB1068" s="5">
        <v>1</v>
      </c>
      <c r="AC1068" s="6" t="s">
        <v>1159</v>
      </c>
      <c r="AD1068" s="5">
        <v>20181</v>
      </c>
      <c r="AE1068" s="5" t="s">
        <v>4010</v>
      </c>
      <c r="AF1068" s="5">
        <f>IF(ActividadesCom[[#This Row],[NIVEL 5]]&lt;&gt;0,VLOOKUP(ActividadesCom[[#This Row],[NIVEL 5]],Catálogo!A:B,2,FALSE),"")</f>
        <v>2</v>
      </c>
      <c r="AG1068" s="5">
        <v>1</v>
      </c>
    </row>
    <row r="1069" spans="1:35" s="24" customFormat="1" ht="30" hidden="1" customHeight="1" x14ac:dyDescent="0.25">
      <c r="A1069" s="7">
        <v>15470287</v>
      </c>
      <c r="B1069" s="97" t="str">
        <f>VLOOKUP(ActividadesCom[[#This Row],[NO. DE CONTROL]],'LISTADO ESTUDIANTES'!A:C,3,FALSE)</f>
        <v>GUTIERREZ CASTILLO ERIC ALEJANDRO</v>
      </c>
      <c r="C1069" s="97" t="str">
        <f>VLOOKUP(ActividadesCom[[#This Row],[NO. DE CONTROL]],'LISTADO ESTUDIANTES'!A:B,2,FALSE)</f>
        <v>INGENIERIA EN SISTEMAS COMPUTACIONALES</v>
      </c>
      <c r="D1069" s="18" t="str">
        <f>VLOOKUP(ActividadesCom[[#This Row],[NO. DE CONTROL]],'LISTADO ESTUDIANTES'!A:D,4,FALSE)</f>
        <v>EGRESADO(A)</v>
      </c>
      <c r="E1069" s="5">
        <f>SUM(ActividadesCom[[#This Row],[CRÉD. 1]],ActividadesCom[[#This Row],[CRÉD. 2]],ActividadesCom[[#This Row],[CRÉD. 3]],ActividadesCom[[#This Row],[CRÉD. 4]],ActividadesCom[[#This Row],[CRÉD. 5]])</f>
        <v>5</v>
      </c>
      <c r="F1069" s="5">
        <f>IF(ActividadesCom[[#This Row],[ÚLTIMO SEMESTRE CON CRÉDITOS]]&gt;0,ROUND(AVERAGE(ActividadesCom[[#This Row],[VALOR NIVEL 5]],ActividadesCom[[#This Row],[VALOR NIVEL 4]],ActividadesCom[[#This Row],[VALOR NIVEL 3]],ActividadesCom[[#This Row],[VALOR NIVEL 2]],ActividadesCom[[#This Row],[VALOR NIVEL 1]]),0),"")</f>
        <v>2</v>
      </c>
      <c r="G1069" s="5" t="str">
        <f>IF(ActividadesCom[[#This Row],[PROMEDIO]]="","",IF(ActividadesCom[[#This Row],[PROMEDIO]]&gt;=4,"EXCELENTE",IF(ActividadesCom[[#This Row],[PROMEDIO]]&gt;=3,"NOTABLE",IF(ActividadesCom[[#This Row],[PROMEDIO]]&gt;=2,"BUENO",IF(ActividadesCom[[#This Row],[PROMEDIO]]=1,"SUFICIENTE","")))))</f>
        <v>BUENO</v>
      </c>
      <c r="H1069" s="5">
        <f>MAX(ActividadesCom[[#This Row],[PERÍODO 1]],ActividadesCom[[#This Row],[PERÍODO 2]],ActividadesCom[[#This Row],[PERÍODO 3]],ActividadesCom[[#This Row],[PERÍODO 4]],ActividadesCom[[#This Row],[PERÍODO 5]])</f>
        <v>20183</v>
      </c>
      <c r="I1069" s="6" t="s">
        <v>445</v>
      </c>
      <c r="J1069" s="5">
        <v>20181</v>
      </c>
      <c r="K1069" s="5" t="s">
        <v>4010</v>
      </c>
      <c r="L1069" s="5">
        <f>IF(ActividadesCom[[#This Row],[NIVEL 1]]&lt;&gt;0,VLOOKUP(ActividadesCom[[#This Row],[NIVEL 1]],Catálogo!A:B,2,FALSE),"")</f>
        <v>2</v>
      </c>
      <c r="M1069" s="5">
        <v>2</v>
      </c>
      <c r="N1069" s="6" t="s">
        <v>723</v>
      </c>
      <c r="O1069" s="5">
        <v>20183</v>
      </c>
      <c r="P1069" s="5" t="s">
        <v>4010</v>
      </c>
      <c r="Q1069" s="5">
        <f>IF(ActividadesCom[[#This Row],[NIVEL 2]]&lt;&gt;0,VLOOKUP(ActividadesCom[[#This Row],[NIVEL 2]],Catálogo!A:B,2,FALSE),"")</f>
        <v>2</v>
      </c>
      <c r="R1069" s="11">
        <v>1</v>
      </c>
      <c r="S1069" s="12"/>
      <c r="T1069" s="11"/>
      <c r="U1069" s="11"/>
      <c r="V1069" s="5" t="str">
        <f>IF(ActividadesCom[[#This Row],[NIVEL 3]]&lt;&gt;0,VLOOKUP(ActividadesCom[[#This Row],[NIVEL 3]],Catálogo!A:B,2,FALSE),"")</f>
        <v/>
      </c>
      <c r="W1069" s="11"/>
      <c r="X1069" s="6" t="s">
        <v>5</v>
      </c>
      <c r="Y1069" s="5">
        <v>20163</v>
      </c>
      <c r="Z1069" s="5" t="s">
        <v>4010</v>
      </c>
      <c r="AA1069" s="5">
        <f>IF(ActividadesCom[[#This Row],[NIVEL 4]]&lt;&gt;0,VLOOKUP(ActividadesCom[[#This Row],[NIVEL 4]],Catálogo!A:B,2,FALSE),"")</f>
        <v>2</v>
      </c>
      <c r="AB1069" s="5">
        <v>1</v>
      </c>
      <c r="AC1069" s="6" t="s">
        <v>408</v>
      </c>
      <c r="AD1069" s="5">
        <v>20171</v>
      </c>
      <c r="AE1069" s="5" t="s">
        <v>4010</v>
      </c>
      <c r="AF1069" s="5">
        <f>IF(ActividadesCom[[#This Row],[NIVEL 5]]&lt;&gt;0,VLOOKUP(ActividadesCom[[#This Row],[NIVEL 5]],Catálogo!A:B,2,FALSE),"")</f>
        <v>2</v>
      </c>
      <c r="AG1069" s="5">
        <v>1</v>
      </c>
    </row>
    <row r="1070" spans="1:35" s="24" customFormat="1" ht="30" hidden="1" customHeight="1" x14ac:dyDescent="0.25">
      <c r="A1070" s="7">
        <v>15470289</v>
      </c>
      <c r="B1070" s="97" t="str">
        <f>VLOOKUP(ActividadesCom[[#This Row],[NO. DE CONTROL]],'LISTADO ESTUDIANTES'!A:C,3,FALSE)</f>
        <v>HOIL ZARATE JUAN JESUS</v>
      </c>
      <c r="C1070" s="97" t="str">
        <f>VLOOKUP(ActividadesCom[[#This Row],[NO. DE CONTROL]],'LISTADO ESTUDIANTES'!A:B,2,FALSE)</f>
        <v>INGENIERIA EN SISTEMAS COMPUTACIONALES</v>
      </c>
      <c r="D1070" s="18" t="str">
        <f>VLOOKUP(ActividadesCom[[#This Row],[NO. DE CONTROL]],'LISTADO ESTUDIANTES'!A:D,4,FALSE)</f>
        <v>EGRESADO(A)</v>
      </c>
      <c r="E1070" s="5">
        <f>SUM(ActividadesCom[[#This Row],[CRÉD. 1]],ActividadesCom[[#This Row],[CRÉD. 2]],ActividadesCom[[#This Row],[CRÉD. 3]],ActividadesCom[[#This Row],[CRÉD. 4]],ActividadesCom[[#This Row],[CRÉD. 5]])</f>
        <v>5</v>
      </c>
      <c r="F1070" s="5">
        <f>IF(ActividadesCom[[#This Row],[ÚLTIMO SEMESTRE CON CRÉDITOS]]&gt;0,ROUND(AVERAGE(ActividadesCom[[#This Row],[VALOR NIVEL 5]],ActividadesCom[[#This Row],[VALOR NIVEL 4]],ActividadesCom[[#This Row],[VALOR NIVEL 3]],ActividadesCom[[#This Row],[VALOR NIVEL 2]],ActividadesCom[[#This Row],[VALOR NIVEL 1]]),0),"")</f>
        <v>2</v>
      </c>
      <c r="G1070" s="5" t="str">
        <f>IF(ActividadesCom[[#This Row],[PROMEDIO]]="","",IF(ActividadesCom[[#This Row],[PROMEDIO]]&gt;=4,"EXCELENTE",IF(ActividadesCom[[#This Row],[PROMEDIO]]&gt;=3,"NOTABLE",IF(ActividadesCom[[#This Row],[PROMEDIO]]&gt;=2,"BUENO",IF(ActividadesCom[[#This Row],[PROMEDIO]]=1,"SUFICIENTE","")))))</f>
        <v>BUENO</v>
      </c>
      <c r="H1070" s="5">
        <f>MAX(ActividadesCom[[#This Row],[PERÍODO 1]],ActividadesCom[[#This Row],[PERÍODO 2]],ActividadesCom[[#This Row],[PERÍODO 3]],ActividadesCom[[#This Row],[PERÍODO 4]],ActividadesCom[[#This Row],[PERÍODO 5]])</f>
        <v>20181</v>
      </c>
      <c r="I1070" s="6" t="s">
        <v>712</v>
      </c>
      <c r="J1070" s="5">
        <v>20181</v>
      </c>
      <c r="K1070" s="5" t="s">
        <v>4010</v>
      </c>
      <c r="L1070" s="5">
        <f>IF(ActividadesCom[[#This Row],[NIVEL 1]]&lt;&gt;0,VLOOKUP(ActividadesCom[[#This Row],[NIVEL 1]],Catálogo!A:B,2,FALSE),"")</f>
        <v>2</v>
      </c>
      <c r="M1070" s="5">
        <v>1</v>
      </c>
      <c r="N1070" s="6" t="s">
        <v>716</v>
      </c>
      <c r="O1070" s="5">
        <v>20181</v>
      </c>
      <c r="P1070" s="5" t="s">
        <v>4010</v>
      </c>
      <c r="Q1070" s="5">
        <f>IF(ActividadesCom[[#This Row],[NIVEL 2]]&lt;&gt;0,VLOOKUP(ActividadesCom[[#This Row],[NIVEL 2]],Catálogo!A:B,2,FALSE),"")</f>
        <v>2</v>
      </c>
      <c r="R1070" s="11">
        <v>1</v>
      </c>
      <c r="S1070" s="12" t="s">
        <v>548</v>
      </c>
      <c r="T1070" s="11">
        <v>20181</v>
      </c>
      <c r="U1070" s="5" t="s">
        <v>4010</v>
      </c>
      <c r="V1070" s="5">
        <f>IF(ActividadesCom[[#This Row],[NIVEL 3]]&lt;&gt;0,VLOOKUP(ActividadesCom[[#This Row],[NIVEL 3]],Catálogo!A:B,2,FALSE),"")</f>
        <v>2</v>
      </c>
      <c r="W1070" s="11">
        <v>1</v>
      </c>
      <c r="X1070" s="6" t="s">
        <v>665</v>
      </c>
      <c r="Y1070" s="5">
        <v>20181</v>
      </c>
      <c r="Z1070" s="5" t="s">
        <v>4010</v>
      </c>
      <c r="AA1070" s="5">
        <f>IF(ActividadesCom[[#This Row],[NIVEL 4]]&lt;&gt;0,VLOOKUP(ActividadesCom[[#This Row],[NIVEL 4]],Catálogo!A:B,2,FALSE),"")</f>
        <v>2</v>
      </c>
      <c r="AB1070" s="5">
        <v>1</v>
      </c>
      <c r="AC1070" s="6" t="s">
        <v>408</v>
      </c>
      <c r="AD1070" s="5">
        <v>20171</v>
      </c>
      <c r="AE1070" s="5" t="s">
        <v>4010</v>
      </c>
      <c r="AF1070" s="5">
        <f>IF(ActividadesCom[[#This Row],[NIVEL 5]]&lt;&gt;0,VLOOKUP(ActividadesCom[[#This Row],[NIVEL 5]],Catálogo!A:B,2,FALSE),"")</f>
        <v>2</v>
      </c>
      <c r="AG1070" s="5">
        <v>1</v>
      </c>
    </row>
    <row r="1071" spans="1:35" ht="30" hidden="1" customHeight="1" x14ac:dyDescent="0.25">
      <c r="A1071" s="7">
        <v>15470290</v>
      </c>
      <c r="B1071" s="97" t="str">
        <f>VLOOKUP(ActividadesCom[[#This Row],[NO. DE CONTROL]],'LISTADO ESTUDIANTES'!A:C,3,FALSE)</f>
        <v>MALDONADO CHAN ANA KAREN</v>
      </c>
      <c r="C1071" s="97" t="str">
        <f>VLOOKUP(ActividadesCom[[#This Row],[NO. DE CONTROL]],'LISTADO ESTUDIANTES'!A:B,2,FALSE)</f>
        <v>INGENIERIA EN SISTEMAS COMPUTACIONALES</v>
      </c>
      <c r="D1071" s="18" t="str">
        <f>VLOOKUP(ActividadesCom[[#This Row],[NO. DE CONTROL]],'LISTADO ESTUDIANTES'!A:D,4,FALSE)</f>
        <v>BAJA</v>
      </c>
      <c r="E1071" s="5">
        <f>SUM(ActividadesCom[[#This Row],[CRÉD. 1]],ActividadesCom[[#This Row],[CRÉD. 2]],ActividadesCom[[#This Row],[CRÉD. 3]],ActividadesCom[[#This Row],[CRÉD. 4]],ActividadesCom[[#This Row],[CRÉD. 5]])</f>
        <v>0</v>
      </c>
      <c r="F1071" s="17" t="str">
        <f>IF(ActividadesCom[[#This Row],[ÚLTIMO SEMESTRE CON CRÉDITOS]]&gt;0,ROUND(AVERAGE(ActividadesCom[[#This Row],[VALOR NIVEL 5]],ActividadesCom[[#This Row],[VALOR NIVEL 4]],ActividadesCom[[#This Row],[VALOR NIVEL 3]],ActividadesCom[[#This Row],[VALOR NIVEL 2]],ActividadesCom[[#This Row],[VALOR NIVEL 1]]),0),"")</f>
        <v/>
      </c>
      <c r="G1071" s="5" t="str">
        <f>IF(ActividadesCom[[#This Row],[PROMEDIO]]="","",IF(ActividadesCom[[#This Row],[PROMEDIO]]&gt;=4,"EXCELENTE",IF(ActividadesCom[[#This Row],[PROMEDIO]]&gt;=3,"NOTABLE",IF(ActividadesCom[[#This Row],[PROMEDIO]]&gt;=2,"BUENO",IF(ActividadesCom[[#This Row],[PROMEDIO]]=1,"SUFICIENTE","")))))</f>
        <v/>
      </c>
      <c r="H1071" s="5">
        <f>MAX(ActividadesCom[[#This Row],[PERÍODO 1]],ActividadesCom[[#This Row],[PERÍODO 2]],ActividadesCom[[#This Row],[PERÍODO 3]],ActividadesCom[[#This Row],[PERÍODO 4]],ActividadesCom[[#This Row],[PERÍODO 5]])</f>
        <v>0</v>
      </c>
      <c r="I1071" s="6"/>
      <c r="J1071" s="5"/>
      <c r="K1071" s="5"/>
      <c r="L1071" s="5" t="str">
        <f>IF(ActividadesCom[[#This Row],[NIVEL 1]]&lt;&gt;0,VLOOKUP(ActividadesCom[[#This Row],[NIVEL 1]],Catálogo!A:B,2,FALSE),"")</f>
        <v/>
      </c>
      <c r="M1071" s="5"/>
      <c r="N1071" s="6"/>
      <c r="O1071" s="5"/>
      <c r="P1071" s="5"/>
      <c r="Q1071" s="5" t="str">
        <f>IF(ActividadesCom[[#This Row],[NIVEL 2]]&lt;&gt;0,VLOOKUP(ActividadesCom[[#This Row],[NIVEL 2]],Catálogo!A:B,2,FALSE),"")</f>
        <v/>
      </c>
      <c r="R1071" s="11"/>
      <c r="S1071" s="12"/>
      <c r="T1071" s="11"/>
      <c r="U1071" s="11"/>
      <c r="V1071" s="5" t="str">
        <f>IF(ActividadesCom[[#This Row],[NIVEL 3]]&lt;&gt;0,VLOOKUP(ActividadesCom[[#This Row],[NIVEL 3]],Catálogo!A:B,2,FALSE),"")</f>
        <v/>
      </c>
      <c r="W1071" s="11"/>
      <c r="X1071" s="6"/>
      <c r="Y1071" s="5"/>
      <c r="Z1071" s="5"/>
      <c r="AA1071" s="5" t="str">
        <f>IF(ActividadesCom[[#This Row],[NIVEL 4]]&lt;&gt;0,VLOOKUP(ActividadesCom[[#This Row],[NIVEL 4]],Catálogo!A:B,2,FALSE),"")</f>
        <v/>
      </c>
      <c r="AB1071" s="5"/>
      <c r="AC1071" s="6"/>
      <c r="AD1071" s="5"/>
      <c r="AE1071" s="5"/>
      <c r="AF1071" s="5" t="str">
        <f>IF(ActividadesCom[[#This Row],[NIVEL 5]]&lt;&gt;0,VLOOKUP(ActividadesCom[[#This Row],[NIVEL 5]],Catálogo!A:B,2,FALSE),"")</f>
        <v/>
      </c>
      <c r="AG1071" s="5"/>
      <c r="AH1071" s="2"/>
      <c r="AI1071" s="2"/>
    </row>
    <row r="1072" spans="1:35" ht="30" hidden="1" customHeight="1" x14ac:dyDescent="0.25">
      <c r="A1072" s="7">
        <v>15470291</v>
      </c>
      <c r="B1072" s="97" t="str">
        <f>VLOOKUP(ActividadesCom[[#This Row],[NO. DE CONTROL]],'LISTADO ESTUDIANTES'!A:C,3,FALSE)</f>
        <v>CAN KANTUN JOSUE GIBRAN</v>
      </c>
      <c r="C1072" s="97" t="str">
        <f>VLOOKUP(ActividadesCom[[#This Row],[NO. DE CONTROL]],'LISTADO ESTUDIANTES'!A:B,2,FALSE)</f>
        <v>INGENIERIA EN SISTEMAS COMPUTACIONALES</v>
      </c>
      <c r="D1072" s="18" t="str">
        <f>VLOOKUP(ActividadesCom[[#This Row],[NO. DE CONTROL]],'LISTADO ESTUDIANTES'!A:D,4,FALSE)</f>
        <v>BAJA</v>
      </c>
      <c r="E1072" s="5">
        <f>SUM(ActividadesCom[[#This Row],[CRÉD. 1]],ActividadesCom[[#This Row],[CRÉD. 2]],ActividadesCom[[#This Row],[CRÉD. 3]],ActividadesCom[[#This Row],[CRÉD. 4]],ActividadesCom[[#This Row],[CRÉD. 5]])</f>
        <v>0</v>
      </c>
      <c r="F1072" s="17" t="str">
        <f>IF(ActividadesCom[[#This Row],[ÚLTIMO SEMESTRE CON CRÉDITOS]]&gt;0,ROUND(AVERAGE(ActividadesCom[[#This Row],[VALOR NIVEL 5]],ActividadesCom[[#This Row],[VALOR NIVEL 4]],ActividadesCom[[#This Row],[VALOR NIVEL 3]],ActividadesCom[[#This Row],[VALOR NIVEL 2]],ActividadesCom[[#This Row],[VALOR NIVEL 1]]),0),"")</f>
        <v/>
      </c>
      <c r="G1072" s="5" t="str">
        <f>IF(ActividadesCom[[#This Row],[PROMEDIO]]="","",IF(ActividadesCom[[#This Row],[PROMEDIO]]&gt;=4,"EXCELENTE",IF(ActividadesCom[[#This Row],[PROMEDIO]]&gt;=3,"NOTABLE",IF(ActividadesCom[[#This Row],[PROMEDIO]]&gt;=2,"BUENO",IF(ActividadesCom[[#This Row],[PROMEDIO]]=1,"SUFICIENTE","")))))</f>
        <v/>
      </c>
      <c r="H1072" s="5">
        <f>MAX(ActividadesCom[[#This Row],[PERÍODO 1]],ActividadesCom[[#This Row],[PERÍODO 2]],ActividadesCom[[#This Row],[PERÍODO 3]],ActividadesCom[[#This Row],[PERÍODO 4]],ActividadesCom[[#This Row],[PERÍODO 5]])</f>
        <v>0</v>
      </c>
      <c r="I1072" s="6"/>
      <c r="J1072" s="5"/>
      <c r="K1072" s="5"/>
      <c r="L1072" s="5" t="str">
        <f>IF(ActividadesCom[[#This Row],[NIVEL 1]]&lt;&gt;0,VLOOKUP(ActividadesCom[[#This Row],[NIVEL 1]],Catálogo!A:B,2,FALSE),"")</f>
        <v/>
      </c>
      <c r="M1072" s="5"/>
      <c r="N1072" s="6"/>
      <c r="O1072" s="5"/>
      <c r="P1072" s="5"/>
      <c r="Q1072" s="5" t="str">
        <f>IF(ActividadesCom[[#This Row],[NIVEL 2]]&lt;&gt;0,VLOOKUP(ActividadesCom[[#This Row],[NIVEL 2]],Catálogo!A:B,2,FALSE),"")</f>
        <v/>
      </c>
      <c r="R1072" s="11"/>
      <c r="S1072" s="12"/>
      <c r="T1072" s="11"/>
      <c r="U1072" s="11"/>
      <c r="V1072" s="5" t="str">
        <f>IF(ActividadesCom[[#This Row],[NIVEL 3]]&lt;&gt;0,VLOOKUP(ActividadesCom[[#This Row],[NIVEL 3]],Catálogo!A:B,2,FALSE),"")</f>
        <v/>
      </c>
      <c r="W1072" s="11"/>
      <c r="X1072" s="6"/>
      <c r="Y1072" s="5"/>
      <c r="Z1072" s="5"/>
      <c r="AA1072" s="5" t="str">
        <f>IF(ActividadesCom[[#This Row],[NIVEL 4]]&lt;&gt;0,VLOOKUP(ActividadesCom[[#This Row],[NIVEL 4]],Catálogo!A:B,2,FALSE),"")</f>
        <v/>
      </c>
      <c r="AB1072" s="5"/>
      <c r="AC1072" s="6"/>
      <c r="AD1072" s="5"/>
      <c r="AE1072" s="5"/>
      <c r="AF1072" s="5" t="str">
        <f>IF(ActividadesCom[[#This Row],[NIVEL 5]]&lt;&gt;0,VLOOKUP(ActividadesCom[[#This Row],[NIVEL 5]],Catálogo!A:B,2,FALSE),"")</f>
        <v/>
      </c>
      <c r="AG1072" s="5"/>
      <c r="AH1072" s="2"/>
      <c r="AI1072" s="2"/>
    </row>
    <row r="1073" spans="1:35" ht="30" hidden="1" customHeight="1" x14ac:dyDescent="0.25">
      <c r="A1073" s="7">
        <v>15470292</v>
      </c>
      <c r="B1073" s="97" t="str">
        <f>VLOOKUP(ActividadesCom[[#This Row],[NO. DE CONTROL]],'LISTADO ESTUDIANTES'!A:C,3,FALSE)</f>
        <v>DZUL GONZALEZ MANUEL ALEJANDRO</v>
      </c>
      <c r="C1073" s="97" t="str">
        <f>VLOOKUP(ActividadesCom[[#This Row],[NO. DE CONTROL]],'LISTADO ESTUDIANTES'!A:B,2,FALSE)</f>
        <v>INGENIERIA EN SISTEMAS COMPUTACIONALES</v>
      </c>
      <c r="D1073" s="18" t="str">
        <f>VLOOKUP(ActividadesCom[[#This Row],[NO. DE CONTROL]],'LISTADO ESTUDIANTES'!A:D,4,FALSE)</f>
        <v>BAJA</v>
      </c>
      <c r="E1073" s="5">
        <f>SUM(ActividadesCom[[#This Row],[CRÉD. 1]],ActividadesCom[[#This Row],[CRÉD. 2]],ActividadesCom[[#This Row],[CRÉD. 3]],ActividadesCom[[#This Row],[CRÉD. 4]],ActividadesCom[[#This Row],[CRÉD. 5]])</f>
        <v>5</v>
      </c>
      <c r="F1073" s="17">
        <f>IF(ActividadesCom[[#This Row],[ÚLTIMO SEMESTRE CON CRÉDITOS]]&gt;0,ROUND(AVERAGE(ActividadesCom[[#This Row],[VALOR NIVEL 5]],ActividadesCom[[#This Row],[VALOR NIVEL 4]],ActividadesCom[[#This Row],[VALOR NIVEL 3]],ActividadesCom[[#This Row],[VALOR NIVEL 2]],ActividadesCom[[#This Row],[VALOR NIVEL 1]]),0),"")</f>
        <v>2</v>
      </c>
      <c r="G1073" s="5" t="str">
        <f>IF(ActividadesCom[[#This Row],[PROMEDIO]]="","",IF(ActividadesCom[[#This Row],[PROMEDIO]]&gt;=4,"EXCELENTE",IF(ActividadesCom[[#This Row],[PROMEDIO]]&gt;=3,"NOTABLE",IF(ActividadesCom[[#This Row],[PROMEDIO]]&gt;=2,"BUENO",IF(ActividadesCom[[#This Row],[PROMEDIO]]=1,"SUFICIENTE","")))))</f>
        <v>BUENO</v>
      </c>
      <c r="H1073" s="5">
        <f>MAX(ActividadesCom[[#This Row],[PERÍODO 1]],ActividadesCom[[#This Row],[PERÍODO 2]],ActividadesCom[[#This Row],[PERÍODO 3]],ActividadesCom[[#This Row],[PERÍODO 4]],ActividadesCom[[#This Row],[PERÍODO 5]])</f>
        <v>20202</v>
      </c>
      <c r="I1073" s="6" t="s">
        <v>445</v>
      </c>
      <c r="J1073" s="5">
        <v>20181</v>
      </c>
      <c r="K1073" s="5" t="s">
        <v>4010</v>
      </c>
      <c r="L1073" s="5">
        <f>IF(ActividadesCom[[#This Row],[NIVEL 1]]&lt;&gt;0,VLOOKUP(ActividadesCom[[#This Row],[NIVEL 1]],Catálogo!A:B,2,FALSE),"")</f>
        <v>2</v>
      </c>
      <c r="M1073" s="5">
        <v>2</v>
      </c>
      <c r="N1073" s="6" t="s">
        <v>938</v>
      </c>
      <c r="O1073" s="5">
        <v>20183</v>
      </c>
      <c r="P1073" s="5" t="s">
        <v>4010</v>
      </c>
      <c r="Q1073" s="5">
        <f>IF(ActividadesCom[[#This Row],[NIVEL 2]]&lt;&gt;0,VLOOKUP(ActividadesCom[[#This Row],[NIVEL 2]],Catálogo!A:B,2,FALSE),"")</f>
        <v>2</v>
      </c>
      <c r="R1073" s="11">
        <v>1</v>
      </c>
      <c r="S1073" s="12" t="s">
        <v>615</v>
      </c>
      <c r="T1073" s="11">
        <v>20202</v>
      </c>
      <c r="U1073" s="11" t="s">
        <v>4009</v>
      </c>
      <c r="V1073" s="5">
        <f>IF(ActividadesCom[[#This Row],[NIVEL 3]]&lt;&gt;0,VLOOKUP(ActividadesCom[[#This Row],[NIVEL 3]],Catálogo!A:B,2,FALSE),"")</f>
        <v>3</v>
      </c>
      <c r="W1073" s="11">
        <v>1</v>
      </c>
      <c r="X1073" s="6"/>
      <c r="Y1073" s="5"/>
      <c r="Z1073" s="5"/>
      <c r="AA1073" s="5" t="str">
        <f>IF(ActividadesCom[[#This Row],[NIVEL 4]]&lt;&gt;0,VLOOKUP(ActividadesCom[[#This Row],[NIVEL 4]],Catálogo!A:B,2,FALSE),"")</f>
        <v/>
      </c>
      <c r="AB1073" s="5"/>
      <c r="AC1073" s="6" t="s">
        <v>25</v>
      </c>
      <c r="AD1073" s="5">
        <v>20173</v>
      </c>
      <c r="AE1073" s="5" t="s">
        <v>4010</v>
      </c>
      <c r="AF1073" s="5">
        <f>IF(ActividadesCom[[#This Row],[NIVEL 5]]&lt;&gt;0,VLOOKUP(ActividadesCom[[#This Row],[NIVEL 5]],Catálogo!A:B,2,FALSE),"")</f>
        <v>2</v>
      </c>
      <c r="AG1073" s="5">
        <v>1</v>
      </c>
      <c r="AH1073" s="2"/>
      <c r="AI1073" s="2"/>
    </row>
    <row r="1074" spans="1:35" ht="30" hidden="1" customHeight="1" x14ac:dyDescent="0.25">
      <c r="A1074" s="7">
        <v>15470293</v>
      </c>
      <c r="B1074" s="97" t="str">
        <f>VLOOKUP(ActividadesCom[[#This Row],[NO. DE CONTROL]],'LISTADO ESTUDIANTES'!A:C,3,FALSE)</f>
        <v>VELA DZIB HUMBERTO ALEJANDRO</v>
      </c>
      <c r="C1074" s="97" t="str">
        <f>VLOOKUP(ActividadesCom[[#This Row],[NO. DE CONTROL]],'LISTADO ESTUDIANTES'!A:B,2,FALSE)</f>
        <v>ARQUITECTURA</v>
      </c>
      <c r="D1074" s="18" t="str">
        <f>VLOOKUP(ActividadesCom[[#This Row],[NO. DE CONTROL]],'LISTADO ESTUDIANTES'!A:D,4,FALSE)</f>
        <v>EGRESADO(A)</v>
      </c>
      <c r="E1074" s="5">
        <f>SUM(ActividadesCom[[#This Row],[CRÉD. 1]],ActividadesCom[[#This Row],[CRÉD. 2]],ActividadesCom[[#This Row],[CRÉD. 3]],ActividadesCom[[#This Row],[CRÉD. 4]],ActividadesCom[[#This Row],[CRÉD. 5]])</f>
        <v>5</v>
      </c>
      <c r="F1074" s="17">
        <f>IF(ActividadesCom[[#This Row],[ÚLTIMO SEMESTRE CON CRÉDITOS]]&gt;0,ROUND(AVERAGE(ActividadesCom[[#This Row],[VALOR NIVEL 5]],ActividadesCom[[#This Row],[VALOR NIVEL 4]],ActividadesCom[[#This Row],[VALOR NIVEL 3]],ActividadesCom[[#This Row],[VALOR NIVEL 2]],ActividadesCom[[#This Row],[VALOR NIVEL 1]]),0),"")</f>
        <v>3</v>
      </c>
      <c r="G1074" s="5" t="str">
        <f>IF(ActividadesCom[[#This Row],[PROMEDIO]]="","",IF(ActividadesCom[[#This Row],[PROMEDIO]]&gt;=4,"EXCELENTE",IF(ActividadesCom[[#This Row],[PROMEDIO]]&gt;=3,"NOTABLE",IF(ActividadesCom[[#This Row],[PROMEDIO]]&gt;=2,"BUENO",IF(ActividadesCom[[#This Row],[PROMEDIO]]=1,"SUFICIENTE","")))))</f>
        <v>NOTABLE</v>
      </c>
      <c r="H1074" s="5">
        <f>MAX(ActividadesCom[[#This Row],[PERÍODO 1]],ActividadesCom[[#This Row],[PERÍODO 2]],ActividadesCom[[#This Row],[PERÍODO 3]],ActividadesCom[[#This Row],[PERÍODO 4]],ActividadesCom[[#This Row],[PERÍODO 5]])</f>
        <v>20203</v>
      </c>
      <c r="I1074" s="10" t="s">
        <v>615</v>
      </c>
      <c r="J1074" s="5">
        <v>20201</v>
      </c>
      <c r="K1074" s="5" t="s">
        <v>4008</v>
      </c>
      <c r="L1074" s="5">
        <f>IF(ActividadesCom[[#This Row],[NIVEL 1]]&lt;&gt;0,VLOOKUP(ActividadesCom[[#This Row],[NIVEL 1]],Catálogo!A:B,2,FALSE),"")</f>
        <v>4</v>
      </c>
      <c r="M1074" s="5">
        <v>1</v>
      </c>
      <c r="N1074" s="6" t="s">
        <v>4162</v>
      </c>
      <c r="O1074" s="5">
        <v>20191</v>
      </c>
      <c r="P1074" s="5" t="s">
        <v>4010</v>
      </c>
      <c r="Q1074" s="5">
        <f>IF(ActividadesCom[[#This Row],[NIVEL 2]]&lt;&gt;0,VLOOKUP(ActividadesCom[[#This Row],[NIVEL 2]],Catálogo!A:B,2,FALSE),"")</f>
        <v>2</v>
      </c>
      <c r="R1074" s="5">
        <v>1</v>
      </c>
      <c r="S1074" s="6" t="s">
        <v>4161</v>
      </c>
      <c r="T1074" s="5">
        <v>20161</v>
      </c>
      <c r="U1074" s="5" t="s">
        <v>4008</v>
      </c>
      <c r="V1074" s="5">
        <f>IF(ActividadesCom[[#This Row],[NIVEL 3]]&lt;&gt;0,VLOOKUP(ActividadesCom[[#This Row],[NIVEL 3]],Catálogo!A:B,2,FALSE),"")</f>
        <v>4</v>
      </c>
      <c r="W1074" s="5">
        <v>1</v>
      </c>
      <c r="X1074" s="6" t="s">
        <v>4152</v>
      </c>
      <c r="Y1074" s="5">
        <v>20203</v>
      </c>
      <c r="Z1074" s="5" t="s">
        <v>4009</v>
      </c>
      <c r="AA1074" s="5">
        <f>IF(ActividadesCom[[#This Row],[NIVEL 4]]&lt;&gt;0,VLOOKUP(ActividadesCom[[#This Row],[NIVEL 4]],Catálogo!A:B,2,FALSE),"")</f>
        <v>3</v>
      </c>
      <c r="AB1074" s="5">
        <v>1</v>
      </c>
      <c r="AC1074" s="6" t="s">
        <v>4160</v>
      </c>
      <c r="AD1074" s="5">
        <v>20161</v>
      </c>
      <c r="AE1074" s="5" t="s">
        <v>4008</v>
      </c>
      <c r="AF1074" s="5">
        <f>IF(ActividadesCom[[#This Row],[NIVEL 5]]&lt;&gt;0,VLOOKUP(ActividadesCom[[#This Row],[NIVEL 5]],Catálogo!A:B,2,FALSE),"")</f>
        <v>4</v>
      </c>
      <c r="AG1074" s="5">
        <v>1</v>
      </c>
      <c r="AH1074" s="2"/>
      <c r="AI1074" s="2"/>
    </row>
    <row r="1075" spans="1:35" ht="30" hidden="1" customHeight="1" x14ac:dyDescent="0.25">
      <c r="A1075" s="7">
        <v>15470294</v>
      </c>
      <c r="B1075" s="97" t="str">
        <f>VLOOKUP(ActividadesCom[[#This Row],[NO. DE CONTROL]],'LISTADO ESTUDIANTES'!A:C,3,FALSE)</f>
        <v>MEX CRUZ VICTOR DEL JESUS</v>
      </c>
      <c r="C1075" s="97" t="str">
        <f>VLOOKUP(ActividadesCom[[#This Row],[NO. DE CONTROL]],'LISTADO ESTUDIANTES'!A:B,2,FALSE)</f>
        <v>INGENIERIA EN SISTEMAS COMPUTACIONALES</v>
      </c>
      <c r="D1075" s="18" t="str">
        <f>VLOOKUP(ActividadesCom[[#This Row],[NO. DE CONTROL]],'LISTADO ESTUDIANTES'!A:D,4,FALSE)</f>
        <v>BAJA</v>
      </c>
      <c r="E1075" s="5">
        <f>SUM(ActividadesCom[[#This Row],[CRÉD. 1]],ActividadesCom[[#This Row],[CRÉD. 2]],ActividadesCom[[#This Row],[CRÉD. 3]],ActividadesCom[[#This Row],[CRÉD. 4]],ActividadesCom[[#This Row],[CRÉD. 5]])</f>
        <v>0</v>
      </c>
      <c r="F1075" s="17" t="str">
        <f>IF(ActividadesCom[[#This Row],[ÚLTIMO SEMESTRE CON CRÉDITOS]]&gt;0,ROUND(AVERAGE(ActividadesCom[[#This Row],[VALOR NIVEL 5]],ActividadesCom[[#This Row],[VALOR NIVEL 4]],ActividadesCom[[#This Row],[VALOR NIVEL 3]],ActividadesCom[[#This Row],[VALOR NIVEL 2]],ActividadesCom[[#This Row],[VALOR NIVEL 1]]),0),"")</f>
        <v/>
      </c>
      <c r="G1075" s="5" t="str">
        <f>IF(ActividadesCom[[#This Row],[PROMEDIO]]="","",IF(ActividadesCom[[#This Row],[PROMEDIO]]&gt;=4,"EXCELENTE",IF(ActividadesCom[[#This Row],[PROMEDIO]]&gt;=3,"NOTABLE",IF(ActividadesCom[[#This Row],[PROMEDIO]]&gt;=2,"BUENO",IF(ActividadesCom[[#This Row],[PROMEDIO]]=1,"SUFICIENTE","")))))</f>
        <v/>
      </c>
      <c r="H1075" s="5">
        <f>MAX(ActividadesCom[[#This Row],[PERÍODO 1]],ActividadesCom[[#This Row],[PERÍODO 2]],ActividadesCom[[#This Row],[PERÍODO 3]],ActividadesCom[[#This Row],[PERÍODO 4]],ActividadesCom[[#This Row],[PERÍODO 5]])</f>
        <v>0</v>
      </c>
      <c r="I1075" s="6"/>
      <c r="J1075" s="5"/>
      <c r="K1075" s="5"/>
      <c r="L1075" s="5" t="str">
        <f>IF(ActividadesCom[[#This Row],[NIVEL 1]]&lt;&gt;0,VLOOKUP(ActividadesCom[[#This Row],[NIVEL 1]],Catálogo!A:B,2,FALSE),"")</f>
        <v/>
      </c>
      <c r="M1075" s="5"/>
      <c r="N1075" s="6"/>
      <c r="O1075" s="5"/>
      <c r="P1075" s="5"/>
      <c r="Q1075" s="5" t="str">
        <f>IF(ActividadesCom[[#This Row],[NIVEL 2]]&lt;&gt;0,VLOOKUP(ActividadesCom[[#This Row],[NIVEL 2]],Catálogo!A:B,2,FALSE),"")</f>
        <v/>
      </c>
      <c r="R1075" s="11"/>
      <c r="S1075" s="12"/>
      <c r="T1075" s="11"/>
      <c r="U1075" s="11"/>
      <c r="V1075" s="5" t="str">
        <f>IF(ActividadesCom[[#This Row],[NIVEL 3]]&lt;&gt;0,VLOOKUP(ActividadesCom[[#This Row],[NIVEL 3]],Catálogo!A:B,2,FALSE),"")</f>
        <v/>
      </c>
      <c r="W1075" s="11"/>
      <c r="X1075" s="6"/>
      <c r="Y1075" s="5"/>
      <c r="Z1075" s="5"/>
      <c r="AA1075" s="5" t="str">
        <f>IF(ActividadesCom[[#This Row],[NIVEL 4]]&lt;&gt;0,VLOOKUP(ActividadesCom[[#This Row],[NIVEL 4]],Catálogo!A:B,2,FALSE),"")</f>
        <v/>
      </c>
      <c r="AB1075" s="5"/>
      <c r="AC1075" s="6"/>
      <c r="AD1075" s="5"/>
      <c r="AE1075" s="5"/>
      <c r="AF1075" s="5" t="str">
        <f>IF(ActividadesCom[[#This Row],[NIVEL 5]]&lt;&gt;0,VLOOKUP(ActividadesCom[[#This Row],[NIVEL 5]],Catálogo!A:B,2,FALSE),"")</f>
        <v/>
      </c>
      <c r="AG1075" s="5"/>
      <c r="AH1075" s="2"/>
      <c r="AI1075" s="2"/>
    </row>
    <row r="1076" spans="1:35" ht="30" hidden="1" customHeight="1" x14ac:dyDescent="0.25">
      <c r="A1076" s="7">
        <v>15470295</v>
      </c>
      <c r="B1076" s="97" t="str">
        <f>VLOOKUP(ActividadesCom[[#This Row],[NO. DE CONTROL]],'LISTADO ESTUDIANTES'!A:C,3,FALSE)</f>
        <v>COHUO AYIL ROMAN FRANCISCO</v>
      </c>
      <c r="C1076" s="97" t="str">
        <f>VLOOKUP(ActividadesCom[[#This Row],[NO. DE CONTROL]],'LISTADO ESTUDIANTES'!A:B,2,FALSE)</f>
        <v>INGENIERIA AMBIENTAL</v>
      </c>
      <c r="D1076" s="18" t="str">
        <f>VLOOKUP(ActividadesCom[[#This Row],[NO. DE CONTROL]],'LISTADO ESTUDIANTES'!A:D,4,FALSE)</f>
        <v>BAJA</v>
      </c>
      <c r="E1076" s="5">
        <f>SUM(ActividadesCom[[#This Row],[CRÉD. 1]],ActividadesCom[[#This Row],[CRÉD. 2]],ActividadesCom[[#This Row],[CRÉD. 3]],ActividadesCom[[#This Row],[CRÉD. 4]],ActividadesCom[[#This Row],[CRÉD. 5]])</f>
        <v>1</v>
      </c>
      <c r="F1076" s="17">
        <f>IF(ActividadesCom[[#This Row],[ÚLTIMO SEMESTRE CON CRÉDITOS]]&gt;0,ROUND(AVERAGE(ActividadesCom[[#This Row],[VALOR NIVEL 5]],ActividadesCom[[#This Row],[VALOR NIVEL 4]],ActividadesCom[[#This Row],[VALOR NIVEL 3]],ActividadesCom[[#This Row],[VALOR NIVEL 2]],ActividadesCom[[#This Row],[VALOR NIVEL 1]]),0),"")</f>
        <v>2</v>
      </c>
      <c r="G1076" s="5" t="str">
        <f>IF(ActividadesCom[[#This Row],[PROMEDIO]]="","",IF(ActividadesCom[[#This Row],[PROMEDIO]]&gt;=4,"EXCELENTE",IF(ActividadesCom[[#This Row],[PROMEDIO]]&gt;=3,"NOTABLE",IF(ActividadesCom[[#This Row],[PROMEDIO]]&gt;=2,"BUENO",IF(ActividadesCom[[#This Row],[PROMEDIO]]=1,"SUFICIENTE","")))))</f>
        <v>BUENO</v>
      </c>
      <c r="H1076" s="5">
        <f>MAX(ActividadesCom[[#This Row],[PERÍODO 1]],ActividadesCom[[#This Row],[PERÍODO 2]],ActividadesCom[[#This Row],[PERÍODO 3]],ActividadesCom[[#This Row],[PERÍODO 4]],ActividadesCom[[#This Row],[PERÍODO 5]])</f>
        <v>20161</v>
      </c>
      <c r="I1076" s="10" t="s">
        <v>384</v>
      </c>
      <c r="J1076" s="5">
        <v>20161</v>
      </c>
      <c r="K1076" s="5" t="s">
        <v>4010</v>
      </c>
      <c r="L1076" s="5">
        <f>IF(ActividadesCom[[#This Row],[NIVEL 1]]&lt;&gt;0,VLOOKUP(ActividadesCom[[#This Row],[NIVEL 1]],Catálogo!A:B,2,FALSE),"")</f>
        <v>2</v>
      </c>
      <c r="M1076" s="5">
        <v>1</v>
      </c>
      <c r="N1076" s="6"/>
      <c r="O1076" s="5"/>
      <c r="P1076" s="5"/>
      <c r="Q1076" s="5" t="str">
        <f>IF(ActividadesCom[[#This Row],[NIVEL 2]]&lt;&gt;0,VLOOKUP(ActividadesCom[[#This Row],[NIVEL 2]],Catálogo!A:B,2,FALSE),"")</f>
        <v/>
      </c>
      <c r="R1076" s="5"/>
      <c r="S1076" s="6"/>
      <c r="T1076" s="5"/>
      <c r="U1076" s="5"/>
      <c r="V1076" s="5" t="str">
        <f>IF(ActividadesCom[[#This Row],[NIVEL 3]]&lt;&gt;0,VLOOKUP(ActividadesCom[[#This Row],[NIVEL 3]],Catálogo!A:B,2,FALSE),"")</f>
        <v/>
      </c>
      <c r="W1076" s="5"/>
      <c r="X1076" s="6"/>
      <c r="Y1076" s="5"/>
      <c r="Z1076" s="5"/>
      <c r="AA1076" s="5" t="str">
        <f>IF(ActividadesCom[[#This Row],[NIVEL 4]]&lt;&gt;0,VLOOKUP(ActividadesCom[[#This Row],[NIVEL 4]],Catálogo!A:B,2,FALSE),"")</f>
        <v/>
      </c>
      <c r="AB1076" s="5"/>
      <c r="AC1076" s="6"/>
      <c r="AD1076" s="5"/>
      <c r="AE1076" s="5"/>
      <c r="AF1076" s="5" t="str">
        <f>IF(ActividadesCom[[#This Row],[NIVEL 5]]&lt;&gt;0,VLOOKUP(ActividadesCom[[#This Row],[NIVEL 5]],Catálogo!A:B,2,FALSE),"")</f>
        <v/>
      </c>
      <c r="AG1076" s="5"/>
      <c r="AH1076" s="2"/>
      <c r="AI1076" s="2"/>
    </row>
    <row r="1077" spans="1:35" s="24" customFormat="1" ht="30" hidden="1" customHeight="1" x14ac:dyDescent="0.25">
      <c r="A1077" s="7">
        <v>15470296</v>
      </c>
      <c r="B1077" s="97" t="str">
        <f>VLOOKUP(ActividadesCom[[#This Row],[NO. DE CONTROL]],'LISTADO ESTUDIANTES'!A:C,3,FALSE)</f>
        <v>BALAN TOLOZA NAZARIO ANTONIO</v>
      </c>
      <c r="C1077" s="97" t="str">
        <f>VLOOKUP(ActividadesCom[[#This Row],[NO. DE CONTROL]],'LISTADO ESTUDIANTES'!A:B,2,FALSE)</f>
        <v>ARQUITECTURA</v>
      </c>
      <c r="D1077" s="18" t="str">
        <f>VLOOKUP(ActividadesCom[[#This Row],[NO. DE CONTROL]],'LISTADO ESTUDIANTES'!A:D,4,FALSE)</f>
        <v>EGRESADO(A)</v>
      </c>
      <c r="E1077" s="5">
        <f>SUM(ActividadesCom[[#This Row],[CRÉD. 1]],ActividadesCom[[#This Row],[CRÉD. 2]],ActividadesCom[[#This Row],[CRÉD. 3]],ActividadesCom[[#This Row],[CRÉD. 4]],ActividadesCom[[#This Row],[CRÉD. 5]])</f>
        <v>6</v>
      </c>
      <c r="F1077" s="5">
        <f>IF(ActividadesCom[[#This Row],[ÚLTIMO SEMESTRE CON CRÉDITOS]]&gt;0,ROUND(AVERAGE(ActividadesCom[[#This Row],[VALOR NIVEL 5]],ActividadesCom[[#This Row],[VALOR NIVEL 4]],ActividadesCom[[#This Row],[VALOR NIVEL 3]],ActividadesCom[[#This Row],[VALOR NIVEL 2]],ActividadesCom[[#This Row],[VALOR NIVEL 1]]),0),"")</f>
        <v>2</v>
      </c>
      <c r="G1077" s="5" t="str">
        <f>IF(ActividadesCom[[#This Row],[PROMEDIO]]="","",IF(ActividadesCom[[#This Row],[PROMEDIO]]&gt;=4,"EXCELENTE",IF(ActividadesCom[[#This Row],[PROMEDIO]]&gt;=3,"NOTABLE",IF(ActividadesCom[[#This Row],[PROMEDIO]]&gt;=2,"BUENO",IF(ActividadesCom[[#This Row],[PROMEDIO]]=1,"SUFICIENTE","")))))</f>
        <v>BUENO</v>
      </c>
      <c r="H1077" s="5">
        <f>MAX(ActividadesCom[[#This Row],[PERÍODO 1]],ActividadesCom[[#This Row],[PERÍODO 2]],ActividadesCom[[#This Row],[PERÍODO 3]],ActividadesCom[[#This Row],[PERÍODO 4]],ActividadesCom[[#This Row],[PERÍODO 5]])</f>
        <v>20191</v>
      </c>
      <c r="I1077" s="10" t="s">
        <v>901</v>
      </c>
      <c r="J1077" s="5">
        <v>20191</v>
      </c>
      <c r="K1077" s="5" t="s">
        <v>4010</v>
      </c>
      <c r="L1077" s="5">
        <f>IF(ActividadesCom[[#This Row],[NIVEL 1]]&lt;&gt;0,VLOOKUP(ActividadesCom[[#This Row],[NIVEL 1]],Catálogo!A:B,2,FALSE),"")</f>
        <v>2</v>
      </c>
      <c r="M1077" s="5">
        <v>1</v>
      </c>
      <c r="N1077" s="6" t="s">
        <v>1032</v>
      </c>
      <c r="O1077" s="5">
        <v>20191</v>
      </c>
      <c r="P1077" s="5" t="s">
        <v>4010</v>
      </c>
      <c r="Q1077" s="5">
        <f>IF(ActividadesCom[[#This Row],[NIVEL 2]]&lt;&gt;0,VLOOKUP(ActividadesCom[[#This Row],[NIVEL 2]],Catálogo!A:B,2,FALSE),"")</f>
        <v>2</v>
      </c>
      <c r="R1077" s="5">
        <v>1</v>
      </c>
      <c r="S1077" s="6" t="s">
        <v>914</v>
      </c>
      <c r="T1077" s="5">
        <v>20183</v>
      </c>
      <c r="U1077" s="5" t="s">
        <v>4010</v>
      </c>
      <c r="V1077" s="5">
        <f>IF(ActividadesCom[[#This Row],[NIVEL 3]]&lt;&gt;0,VLOOKUP(ActividadesCom[[#This Row],[NIVEL 3]],Catálogo!A:B,2,FALSE),"")</f>
        <v>2</v>
      </c>
      <c r="W1077" s="5">
        <v>1</v>
      </c>
      <c r="X1077" s="6" t="s">
        <v>1033</v>
      </c>
      <c r="Y1077" s="5">
        <v>20183</v>
      </c>
      <c r="Z1077" s="5" t="s">
        <v>4010</v>
      </c>
      <c r="AA1077" s="5">
        <f>IF(ActividadesCom[[#This Row],[NIVEL 4]]&lt;&gt;0,VLOOKUP(ActividadesCom[[#This Row],[NIVEL 4]],Catálogo!A:B,2,FALSE),"")</f>
        <v>2</v>
      </c>
      <c r="AB1077" s="5">
        <v>1</v>
      </c>
      <c r="AC1077" s="6" t="s">
        <v>1034</v>
      </c>
      <c r="AD1077" s="5" t="s">
        <v>1035</v>
      </c>
      <c r="AE1077" s="5" t="s">
        <v>4010</v>
      </c>
      <c r="AF1077" s="5">
        <f>IF(ActividadesCom[[#This Row],[NIVEL 5]]&lt;&gt;0,VLOOKUP(ActividadesCom[[#This Row],[NIVEL 5]],Catálogo!A:B,2,FALSE),"")</f>
        <v>2</v>
      </c>
      <c r="AG1077" s="5">
        <v>2</v>
      </c>
    </row>
    <row r="1078" spans="1:35" s="24" customFormat="1" ht="30" hidden="1" customHeight="1" x14ac:dyDescent="0.25">
      <c r="A1078" s="7">
        <v>15470297</v>
      </c>
      <c r="B1078" s="97" t="str">
        <f>VLOOKUP(ActividadesCom[[#This Row],[NO. DE CONTROL]],'LISTADO ESTUDIANTES'!A:C,3,FALSE)</f>
        <v>NICOLAS MORALES JORGE ANTONIO</v>
      </c>
      <c r="C1078" s="97" t="str">
        <f>VLOOKUP(ActividadesCom[[#This Row],[NO. DE CONTROL]],'LISTADO ESTUDIANTES'!A:B,2,FALSE)</f>
        <v>INGENIERIA EN SISTEMAS COMPUTACIONALES</v>
      </c>
      <c r="D1078" s="18" t="str">
        <f>VLOOKUP(ActividadesCom[[#This Row],[NO. DE CONTROL]],'LISTADO ESTUDIANTES'!A:D,4,FALSE)</f>
        <v>EGRESADO(A)</v>
      </c>
      <c r="E1078" s="5">
        <f>SUM(ActividadesCom[[#This Row],[CRÉD. 1]],ActividadesCom[[#This Row],[CRÉD. 2]],ActividadesCom[[#This Row],[CRÉD. 3]],ActividadesCom[[#This Row],[CRÉD. 4]],ActividadesCom[[#This Row],[CRÉD. 5]])</f>
        <v>6</v>
      </c>
      <c r="F1078" s="5">
        <f>IF(ActividadesCom[[#This Row],[ÚLTIMO SEMESTRE CON CRÉDITOS]]&gt;0,ROUND(AVERAGE(ActividadesCom[[#This Row],[VALOR NIVEL 5]],ActividadesCom[[#This Row],[VALOR NIVEL 4]],ActividadesCom[[#This Row],[VALOR NIVEL 3]],ActividadesCom[[#This Row],[VALOR NIVEL 2]],ActividadesCom[[#This Row],[VALOR NIVEL 1]]),0),"")</f>
        <v>2</v>
      </c>
      <c r="G1078" s="5" t="str">
        <f>IF(ActividadesCom[[#This Row],[PROMEDIO]]="","",IF(ActividadesCom[[#This Row],[PROMEDIO]]&gt;=4,"EXCELENTE",IF(ActividadesCom[[#This Row],[PROMEDIO]]&gt;=3,"NOTABLE",IF(ActividadesCom[[#This Row],[PROMEDIO]]&gt;=2,"BUENO",IF(ActividadesCom[[#This Row],[PROMEDIO]]=1,"SUFICIENTE","")))))</f>
        <v>BUENO</v>
      </c>
      <c r="H1078" s="5">
        <f>MAX(ActividadesCom[[#This Row],[PERÍODO 1]],ActividadesCom[[#This Row],[PERÍODO 2]],ActividadesCom[[#This Row],[PERÍODO 3]],ActividadesCom[[#This Row],[PERÍODO 4]],ActividadesCom[[#This Row],[PERÍODO 5]])</f>
        <v>20181</v>
      </c>
      <c r="I1078" s="6" t="s">
        <v>548</v>
      </c>
      <c r="J1078" s="5">
        <v>20181</v>
      </c>
      <c r="K1078" s="5" t="s">
        <v>4010</v>
      </c>
      <c r="L1078" s="5">
        <f>IF(ActividadesCom[[#This Row],[NIVEL 1]]&lt;&gt;0,VLOOKUP(ActividadesCom[[#This Row],[NIVEL 1]],Catálogo!A:B,2,FALSE),"")</f>
        <v>2</v>
      </c>
      <c r="M1078" s="5">
        <v>1</v>
      </c>
      <c r="N1078" s="6" t="s">
        <v>716</v>
      </c>
      <c r="O1078" s="5">
        <v>20181</v>
      </c>
      <c r="P1078" s="5" t="s">
        <v>4010</v>
      </c>
      <c r="Q1078" s="5">
        <f>IF(ActividadesCom[[#This Row],[NIVEL 2]]&lt;&gt;0,VLOOKUP(ActividadesCom[[#This Row],[NIVEL 2]],Catálogo!A:B,2,FALSE),"")</f>
        <v>2</v>
      </c>
      <c r="R1078" s="11">
        <v>1</v>
      </c>
      <c r="S1078" s="12" t="s">
        <v>719</v>
      </c>
      <c r="T1078" s="11">
        <v>20181</v>
      </c>
      <c r="U1078" s="5" t="s">
        <v>4010</v>
      </c>
      <c r="V1078" s="5">
        <f>IF(ActividadesCom[[#This Row],[NIVEL 3]]&lt;&gt;0,VLOOKUP(ActividadesCom[[#This Row],[NIVEL 3]],Catálogo!A:B,2,FALSE),"")</f>
        <v>2</v>
      </c>
      <c r="W1078" s="11">
        <v>1</v>
      </c>
      <c r="X1078" s="6" t="s">
        <v>717</v>
      </c>
      <c r="Y1078" s="5" t="s">
        <v>718</v>
      </c>
      <c r="Z1078" s="5" t="s">
        <v>4010</v>
      </c>
      <c r="AA1078" s="5">
        <f>IF(ActividadesCom[[#This Row],[NIVEL 4]]&lt;&gt;0,VLOOKUP(ActividadesCom[[#This Row],[NIVEL 4]],Catálogo!A:B,2,FALSE),"")</f>
        <v>2</v>
      </c>
      <c r="AB1078" s="5">
        <v>2</v>
      </c>
      <c r="AC1078" s="6" t="s">
        <v>408</v>
      </c>
      <c r="AD1078" s="5">
        <v>20171</v>
      </c>
      <c r="AE1078" s="5" t="s">
        <v>4010</v>
      </c>
      <c r="AF1078" s="5">
        <f>IF(ActividadesCom[[#This Row],[NIVEL 5]]&lt;&gt;0,VLOOKUP(ActividadesCom[[#This Row],[NIVEL 5]],Catálogo!A:B,2,FALSE),"")</f>
        <v>2</v>
      </c>
      <c r="AG1078" s="5">
        <v>1</v>
      </c>
    </row>
    <row r="1079" spans="1:35" ht="30" hidden="1" customHeight="1" x14ac:dyDescent="0.25">
      <c r="A1079" s="7">
        <v>15470298</v>
      </c>
      <c r="B1079" s="97" t="str">
        <f>VLOOKUP(ActividadesCom[[#This Row],[NO. DE CONTROL]],'LISTADO ESTUDIANTES'!A:C,3,FALSE)</f>
        <v>PERALTA LEON CUAUHTEMOC</v>
      </c>
      <c r="C1079" s="97" t="str">
        <f>VLOOKUP(ActividadesCom[[#This Row],[NO. DE CONTROL]],'LISTADO ESTUDIANTES'!A:B,2,FALSE)</f>
        <v>INGENIERIA AMBIENTAL</v>
      </c>
      <c r="D1079" s="18" t="str">
        <f>VLOOKUP(ActividadesCom[[#This Row],[NO. DE CONTROL]],'LISTADO ESTUDIANTES'!A:D,4,FALSE)</f>
        <v>BAJA</v>
      </c>
      <c r="E1079" s="5">
        <f>SUM(ActividadesCom[[#This Row],[CRÉD. 1]],ActividadesCom[[#This Row],[CRÉD. 2]],ActividadesCom[[#This Row],[CRÉD. 3]],ActividadesCom[[#This Row],[CRÉD. 4]],ActividadesCom[[#This Row],[CRÉD. 5]])</f>
        <v>0</v>
      </c>
      <c r="F1079" s="17" t="str">
        <f>IF(ActividadesCom[[#This Row],[ÚLTIMO SEMESTRE CON CRÉDITOS]]&gt;0,ROUND(AVERAGE(ActividadesCom[[#This Row],[VALOR NIVEL 5]],ActividadesCom[[#This Row],[VALOR NIVEL 4]],ActividadesCom[[#This Row],[VALOR NIVEL 3]],ActividadesCom[[#This Row],[VALOR NIVEL 2]],ActividadesCom[[#This Row],[VALOR NIVEL 1]]),0),"")</f>
        <v/>
      </c>
      <c r="G1079" s="5" t="str">
        <f>IF(ActividadesCom[[#This Row],[PROMEDIO]]="","",IF(ActividadesCom[[#This Row],[PROMEDIO]]&gt;=4,"EXCELENTE",IF(ActividadesCom[[#This Row],[PROMEDIO]]&gt;=3,"NOTABLE",IF(ActividadesCom[[#This Row],[PROMEDIO]]&gt;=2,"BUENO",IF(ActividadesCom[[#This Row],[PROMEDIO]]=1,"SUFICIENTE","")))))</f>
        <v/>
      </c>
      <c r="H1079" s="5">
        <f>MAX(ActividadesCom[[#This Row],[PERÍODO 1]],ActividadesCom[[#This Row],[PERÍODO 2]],ActividadesCom[[#This Row],[PERÍODO 3]],ActividadesCom[[#This Row],[PERÍODO 4]],ActividadesCom[[#This Row],[PERÍODO 5]])</f>
        <v>0</v>
      </c>
      <c r="I1079" s="10"/>
      <c r="J1079" s="5"/>
      <c r="K1079" s="5"/>
      <c r="L1079" s="5" t="str">
        <f>IF(ActividadesCom[[#This Row],[NIVEL 1]]&lt;&gt;0,VLOOKUP(ActividadesCom[[#This Row],[NIVEL 1]],Catálogo!A:B,2,FALSE),"")</f>
        <v/>
      </c>
      <c r="M1079" s="5"/>
      <c r="N1079" s="6"/>
      <c r="O1079" s="5"/>
      <c r="P1079" s="5"/>
      <c r="Q1079" s="5" t="str">
        <f>IF(ActividadesCom[[#This Row],[NIVEL 2]]&lt;&gt;0,VLOOKUP(ActividadesCom[[#This Row],[NIVEL 2]],Catálogo!A:B,2,FALSE),"")</f>
        <v/>
      </c>
      <c r="R1079" s="5"/>
      <c r="S1079" s="6"/>
      <c r="T1079" s="5"/>
      <c r="U1079" s="5"/>
      <c r="V1079" s="5" t="str">
        <f>IF(ActividadesCom[[#This Row],[NIVEL 3]]&lt;&gt;0,VLOOKUP(ActividadesCom[[#This Row],[NIVEL 3]],Catálogo!A:B,2,FALSE),"")</f>
        <v/>
      </c>
      <c r="W1079" s="5"/>
      <c r="X1079" s="6"/>
      <c r="Y1079" s="5"/>
      <c r="Z1079" s="5"/>
      <c r="AA1079" s="5" t="str">
        <f>IF(ActividadesCom[[#This Row],[NIVEL 4]]&lt;&gt;0,VLOOKUP(ActividadesCom[[#This Row],[NIVEL 4]],Catálogo!A:B,2,FALSE),"")</f>
        <v/>
      </c>
      <c r="AB1079" s="5"/>
      <c r="AC1079" s="6"/>
      <c r="AD1079" s="5"/>
      <c r="AE1079" s="5"/>
      <c r="AF1079" s="5" t="str">
        <f>IF(ActividadesCom[[#This Row],[NIVEL 5]]&lt;&gt;0,VLOOKUP(ActividadesCom[[#This Row],[NIVEL 5]],Catálogo!A:B,2,FALSE),"")</f>
        <v/>
      </c>
      <c r="AG1079" s="5"/>
      <c r="AH1079" s="2"/>
      <c r="AI1079" s="2"/>
    </row>
    <row r="1080" spans="1:35" ht="30" hidden="1" customHeight="1" x14ac:dyDescent="0.25">
      <c r="A1080" s="7">
        <v>15470299</v>
      </c>
      <c r="B1080" s="97" t="str">
        <f>VLOOKUP(ActividadesCom[[#This Row],[NO. DE CONTROL]],'LISTADO ESTUDIANTES'!A:C,3,FALSE)</f>
        <v>CAAMAL MANGAS JOSUE EMILIANO</v>
      </c>
      <c r="C1080" s="97" t="str">
        <f>VLOOKUP(ActividadesCom[[#This Row],[NO. DE CONTROL]],'LISTADO ESTUDIANTES'!A:B,2,FALSE)</f>
        <v>INGENIERIA EN SISTEMAS COMPUTACIONALES</v>
      </c>
      <c r="D1080" s="18" t="str">
        <f>VLOOKUP(ActividadesCom[[#This Row],[NO. DE CONTROL]],'LISTADO ESTUDIANTES'!A:D,4,FALSE)</f>
        <v>BAJA</v>
      </c>
      <c r="E1080" s="5">
        <f>SUM(ActividadesCom[[#This Row],[CRÉD. 1]],ActividadesCom[[#This Row],[CRÉD. 2]],ActividadesCom[[#This Row],[CRÉD. 3]],ActividadesCom[[#This Row],[CRÉD. 4]],ActividadesCom[[#This Row],[CRÉD. 5]])</f>
        <v>0</v>
      </c>
      <c r="F1080" s="17" t="str">
        <f>IF(ActividadesCom[[#This Row],[ÚLTIMO SEMESTRE CON CRÉDITOS]]&gt;0,ROUND(AVERAGE(ActividadesCom[[#This Row],[VALOR NIVEL 5]],ActividadesCom[[#This Row],[VALOR NIVEL 4]],ActividadesCom[[#This Row],[VALOR NIVEL 3]],ActividadesCom[[#This Row],[VALOR NIVEL 2]],ActividadesCom[[#This Row],[VALOR NIVEL 1]]),0),"")</f>
        <v/>
      </c>
      <c r="G1080" s="5" t="str">
        <f>IF(ActividadesCom[[#This Row],[PROMEDIO]]="","",IF(ActividadesCom[[#This Row],[PROMEDIO]]&gt;=4,"EXCELENTE",IF(ActividadesCom[[#This Row],[PROMEDIO]]&gt;=3,"NOTABLE",IF(ActividadesCom[[#This Row],[PROMEDIO]]&gt;=2,"BUENO",IF(ActividadesCom[[#This Row],[PROMEDIO]]=1,"SUFICIENTE","")))))</f>
        <v/>
      </c>
      <c r="H1080" s="5">
        <f>MAX(ActividadesCom[[#This Row],[PERÍODO 1]],ActividadesCom[[#This Row],[PERÍODO 2]],ActividadesCom[[#This Row],[PERÍODO 3]],ActividadesCom[[#This Row],[PERÍODO 4]],ActividadesCom[[#This Row],[PERÍODO 5]])</f>
        <v>0</v>
      </c>
      <c r="I1080" s="6"/>
      <c r="J1080" s="5"/>
      <c r="K1080" s="5"/>
      <c r="L1080" s="5" t="str">
        <f>IF(ActividadesCom[[#This Row],[NIVEL 1]]&lt;&gt;0,VLOOKUP(ActividadesCom[[#This Row],[NIVEL 1]],Catálogo!A:B,2,FALSE),"")</f>
        <v/>
      </c>
      <c r="M1080" s="5"/>
      <c r="N1080" s="6"/>
      <c r="O1080" s="5"/>
      <c r="P1080" s="5"/>
      <c r="Q1080" s="5" t="str">
        <f>IF(ActividadesCom[[#This Row],[NIVEL 2]]&lt;&gt;0,VLOOKUP(ActividadesCom[[#This Row],[NIVEL 2]],Catálogo!A:B,2,FALSE),"")</f>
        <v/>
      </c>
      <c r="R1080" s="11"/>
      <c r="S1080" s="12"/>
      <c r="T1080" s="11"/>
      <c r="U1080" s="11"/>
      <c r="V1080" s="5" t="str">
        <f>IF(ActividadesCom[[#This Row],[NIVEL 3]]&lt;&gt;0,VLOOKUP(ActividadesCom[[#This Row],[NIVEL 3]],Catálogo!A:B,2,FALSE),"")</f>
        <v/>
      </c>
      <c r="W1080" s="11"/>
      <c r="X1080" s="6"/>
      <c r="Y1080" s="5"/>
      <c r="Z1080" s="5"/>
      <c r="AA1080" s="5" t="str">
        <f>IF(ActividadesCom[[#This Row],[NIVEL 4]]&lt;&gt;0,VLOOKUP(ActividadesCom[[#This Row],[NIVEL 4]],Catálogo!A:B,2,FALSE),"")</f>
        <v/>
      </c>
      <c r="AB1080" s="5"/>
      <c r="AC1080" s="6"/>
      <c r="AD1080" s="5"/>
      <c r="AE1080" s="5"/>
      <c r="AF1080" s="5" t="str">
        <f>IF(ActividadesCom[[#This Row],[NIVEL 5]]&lt;&gt;0,VLOOKUP(ActividadesCom[[#This Row],[NIVEL 5]],Catálogo!A:B,2,FALSE),"")</f>
        <v/>
      </c>
      <c r="AG1080" s="5"/>
      <c r="AH1080" s="2"/>
      <c r="AI1080" s="2"/>
    </row>
    <row r="1081" spans="1:35" ht="30" hidden="1" customHeight="1" x14ac:dyDescent="0.25">
      <c r="A1081" s="7">
        <v>15470300</v>
      </c>
      <c r="B1081" s="97" t="str">
        <f>VLOOKUP(ActividadesCom[[#This Row],[NO. DE CONTROL]],'LISTADO ESTUDIANTES'!A:C,3,FALSE)</f>
        <v>TAMAY DUARTE ORQUIDEA NAZARET</v>
      </c>
      <c r="C1081" s="97" t="str">
        <f>VLOOKUP(ActividadesCom[[#This Row],[NO. DE CONTROL]],'LISTADO ESTUDIANTES'!A:B,2,FALSE)</f>
        <v>INGENIERIA MECANICA</v>
      </c>
      <c r="D1081" s="18" t="str">
        <f>VLOOKUP(ActividadesCom[[#This Row],[NO. DE CONTROL]],'LISTADO ESTUDIANTES'!A:D,4,FALSE)</f>
        <v>BAJA</v>
      </c>
      <c r="E1081" s="5">
        <f>SUM(ActividadesCom[[#This Row],[CRÉD. 1]],ActividadesCom[[#This Row],[CRÉD. 2]],ActividadesCom[[#This Row],[CRÉD. 3]],ActividadesCom[[#This Row],[CRÉD. 4]],ActividadesCom[[#This Row],[CRÉD. 5]])</f>
        <v>0</v>
      </c>
      <c r="F1081" s="17" t="str">
        <f>IF(ActividadesCom[[#This Row],[ÚLTIMO SEMESTRE CON CRÉDITOS]]&gt;0,ROUND(AVERAGE(ActividadesCom[[#This Row],[VALOR NIVEL 5]],ActividadesCom[[#This Row],[VALOR NIVEL 4]],ActividadesCom[[#This Row],[VALOR NIVEL 3]],ActividadesCom[[#This Row],[VALOR NIVEL 2]],ActividadesCom[[#This Row],[VALOR NIVEL 1]]),0),"")</f>
        <v/>
      </c>
      <c r="G1081" s="5" t="str">
        <f>IF(ActividadesCom[[#This Row],[PROMEDIO]]="","",IF(ActividadesCom[[#This Row],[PROMEDIO]]&gt;=4,"EXCELENTE",IF(ActividadesCom[[#This Row],[PROMEDIO]]&gt;=3,"NOTABLE",IF(ActividadesCom[[#This Row],[PROMEDIO]]&gt;=2,"BUENO",IF(ActividadesCom[[#This Row],[PROMEDIO]]=1,"SUFICIENTE","")))))</f>
        <v/>
      </c>
      <c r="H1081" s="5">
        <f>MAX(ActividadesCom[[#This Row],[PERÍODO 1]],ActividadesCom[[#This Row],[PERÍODO 2]],ActividadesCom[[#This Row],[PERÍODO 3]],ActividadesCom[[#This Row],[PERÍODO 4]],ActividadesCom[[#This Row],[PERÍODO 5]])</f>
        <v>0</v>
      </c>
      <c r="I1081" s="6"/>
      <c r="J1081" s="5"/>
      <c r="K1081" s="5"/>
      <c r="L1081" s="5" t="str">
        <f>IF(ActividadesCom[[#This Row],[NIVEL 1]]&lt;&gt;0,VLOOKUP(ActividadesCom[[#This Row],[NIVEL 1]],Catálogo!A:B,2,FALSE),"")</f>
        <v/>
      </c>
      <c r="M1081" s="5"/>
      <c r="N1081" s="6"/>
      <c r="O1081" s="5"/>
      <c r="P1081" s="5"/>
      <c r="Q1081" s="5" t="str">
        <f>IF(ActividadesCom[[#This Row],[NIVEL 2]]&lt;&gt;0,VLOOKUP(ActividadesCom[[#This Row],[NIVEL 2]],Catálogo!A:B,2,FALSE),"")</f>
        <v/>
      </c>
      <c r="R1081" s="11"/>
      <c r="S1081" s="12"/>
      <c r="T1081" s="11"/>
      <c r="U1081" s="11"/>
      <c r="V1081" s="5" t="str">
        <f>IF(ActividadesCom[[#This Row],[NIVEL 3]]&lt;&gt;0,VLOOKUP(ActividadesCom[[#This Row],[NIVEL 3]],Catálogo!A:B,2,FALSE),"")</f>
        <v/>
      </c>
      <c r="W1081" s="11"/>
      <c r="X1081" s="6"/>
      <c r="Y1081" s="5"/>
      <c r="Z1081" s="5"/>
      <c r="AA1081" s="5" t="str">
        <f>IF(ActividadesCom[[#This Row],[NIVEL 4]]&lt;&gt;0,VLOOKUP(ActividadesCom[[#This Row],[NIVEL 4]],Catálogo!A:B,2,FALSE),"")</f>
        <v/>
      </c>
      <c r="AB1081" s="5"/>
      <c r="AC1081" s="6"/>
      <c r="AD1081" s="5"/>
      <c r="AE1081" s="5"/>
      <c r="AF1081" s="5" t="str">
        <f>IF(ActividadesCom[[#This Row],[NIVEL 5]]&lt;&gt;0,VLOOKUP(ActividadesCom[[#This Row],[NIVEL 5]],Catálogo!A:B,2,FALSE),"")</f>
        <v/>
      </c>
      <c r="AG1081" s="5"/>
      <c r="AH1081" s="2"/>
      <c r="AI1081" s="2"/>
    </row>
    <row r="1082" spans="1:35" ht="30" hidden="1" customHeight="1" x14ac:dyDescent="0.25">
      <c r="A1082" s="7">
        <v>15470301</v>
      </c>
      <c r="B1082" s="97" t="str">
        <f>VLOOKUP(ActividadesCom[[#This Row],[NO. DE CONTROL]],'LISTADO ESTUDIANTES'!A:C,3,FALSE)</f>
        <v>XIU GARRIDO MAYTE DEL CARMEN</v>
      </c>
      <c r="C1082" s="97" t="str">
        <f>VLOOKUP(ActividadesCom[[#This Row],[NO. DE CONTROL]],'LISTADO ESTUDIANTES'!A:B,2,FALSE)</f>
        <v>INGENIERIA AMBIENTAL</v>
      </c>
      <c r="D1082" s="18" t="str">
        <f>VLOOKUP(ActividadesCom[[#This Row],[NO. DE CONTROL]],'LISTADO ESTUDIANTES'!A:D,4,FALSE)</f>
        <v>BAJA</v>
      </c>
      <c r="E1082" s="5">
        <f>SUM(ActividadesCom[[#This Row],[CRÉD. 1]],ActividadesCom[[#This Row],[CRÉD. 2]],ActividadesCom[[#This Row],[CRÉD. 3]],ActividadesCom[[#This Row],[CRÉD. 4]],ActividadesCom[[#This Row],[CRÉD. 5]])</f>
        <v>0</v>
      </c>
      <c r="F1082" s="17" t="str">
        <f>IF(ActividadesCom[[#This Row],[ÚLTIMO SEMESTRE CON CRÉDITOS]]&gt;0,ROUND(AVERAGE(ActividadesCom[[#This Row],[VALOR NIVEL 5]],ActividadesCom[[#This Row],[VALOR NIVEL 4]],ActividadesCom[[#This Row],[VALOR NIVEL 3]],ActividadesCom[[#This Row],[VALOR NIVEL 2]],ActividadesCom[[#This Row],[VALOR NIVEL 1]]),0),"")</f>
        <v/>
      </c>
      <c r="G1082" s="5" t="str">
        <f>IF(ActividadesCom[[#This Row],[PROMEDIO]]="","",IF(ActividadesCom[[#This Row],[PROMEDIO]]&gt;=4,"EXCELENTE",IF(ActividadesCom[[#This Row],[PROMEDIO]]&gt;=3,"NOTABLE",IF(ActividadesCom[[#This Row],[PROMEDIO]]&gt;=2,"BUENO",IF(ActividadesCom[[#This Row],[PROMEDIO]]=1,"SUFICIENTE","")))))</f>
        <v/>
      </c>
      <c r="H1082" s="5">
        <f>MAX(ActividadesCom[[#This Row],[PERÍODO 1]],ActividadesCom[[#This Row],[PERÍODO 2]],ActividadesCom[[#This Row],[PERÍODO 3]],ActividadesCom[[#This Row],[PERÍODO 4]],ActividadesCom[[#This Row],[PERÍODO 5]])</f>
        <v>0</v>
      </c>
      <c r="I1082" s="10"/>
      <c r="J1082" s="5"/>
      <c r="K1082" s="5"/>
      <c r="L1082" s="5" t="str">
        <f>IF(ActividadesCom[[#This Row],[NIVEL 1]]&lt;&gt;0,VLOOKUP(ActividadesCom[[#This Row],[NIVEL 1]],Catálogo!A:B,2,FALSE),"")</f>
        <v/>
      </c>
      <c r="M1082" s="5"/>
      <c r="N1082" s="6"/>
      <c r="O1082" s="5"/>
      <c r="P1082" s="5"/>
      <c r="Q1082" s="5" t="str">
        <f>IF(ActividadesCom[[#This Row],[NIVEL 2]]&lt;&gt;0,VLOOKUP(ActividadesCom[[#This Row],[NIVEL 2]],Catálogo!A:B,2,FALSE),"")</f>
        <v/>
      </c>
      <c r="R1082" s="5"/>
      <c r="S1082" s="6"/>
      <c r="T1082" s="5"/>
      <c r="U1082" s="5"/>
      <c r="V1082" s="5" t="str">
        <f>IF(ActividadesCom[[#This Row],[NIVEL 3]]&lt;&gt;0,VLOOKUP(ActividadesCom[[#This Row],[NIVEL 3]],Catálogo!A:B,2,FALSE),"")</f>
        <v/>
      </c>
      <c r="W1082" s="5"/>
      <c r="X1082" s="6"/>
      <c r="Y1082" s="5"/>
      <c r="Z1082" s="5"/>
      <c r="AA1082" s="5" t="str">
        <f>IF(ActividadesCom[[#This Row],[NIVEL 4]]&lt;&gt;0,VLOOKUP(ActividadesCom[[#This Row],[NIVEL 4]],Catálogo!A:B,2,FALSE),"")</f>
        <v/>
      </c>
      <c r="AB1082" s="5"/>
      <c r="AC1082" s="6"/>
      <c r="AD1082" s="5"/>
      <c r="AE1082" s="5"/>
      <c r="AF1082" s="5" t="str">
        <f>IF(ActividadesCom[[#This Row],[NIVEL 5]]&lt;&gt;0,VLOOKUP(ActividadesCom[[#This Row],[NIVEL 5]],Catálogo!A:B,2,FALSE),"")</f>
        <v/>
      </c>
      <c r="AG1082" s="5"/>
      <c r="AH1082" s="2"/>
      <c r="AI1082" s="2"/>
    </row>
    <row r="1083" spans="1:35" s="24" customFormat="1" ht="30" hidden="1" customHeight="1" x14ac:dyDescent="0.25">
      <c r="A1083" s="7">
        <v>15470302</v>
      </c>
      <c r="B1083" s="97" t="str">
        <f>VLOOKUP(ActividadesCom[[#This Row],[NO. DE CONTROL]],'LISTADO ESTUDIANTES'!A:C,3,FALSE)</f>
        <v>PEREZ TEUL MARIA GUADALUPE</v>
      </c>
      <c r="C1083" s="97" t="str">
        <f>VLOOKUP(ActividadesCom[[#This Row],[NO. DE CONTROL]],'LISTADO ESTUDIANTES'!A:B,2,FALSE)</f>
        <v>INGENIERIA AMBIENTAL</v>
      </c>
      <c r="D1083" s="18" t="str">
        <f>VLOOKUP(ActividadesCom[[#This Row],[NO. DE CONTROL]],'LISTADO ESTUDIANTES'!A:D,4,FALSE)</f>
        <v>EGRESADO(A)</v>
      </c>
      <c r="E1083" s="5">
        <f>SUM(ActividadesCom[[#This Row],[CRÉD. 1]],ActividadesCom[[#This Row],[CRÉD. 2]],ActividadesCom[[#This Row],[CRÉD. 3]],ActividadesCom[[#This Row],[CRÉD. 4]],ActividadesCom[[#This Row],[CRÉD. 5]])</f>
        <v>5</v>
      </c>
      <c r="F1083" s="5">
        <f>IF(ActividadesCom[[#This Row],[ÚLTIMO SEMESTRE CON CRÉDITOS]]&gt;0,ROUND(AVERAGE(ActividadesCom[[#This Row],[VALOR NIVEL 5]],ActividadesCom[[#This Row],[VALOR NIVEL 4]],ActividadesCom[[#This Row],[VALOR NIVEL 3]],ActividadesCom[[#This Row],[VALOR NIVEL 2]],ActividadesCom[[#This Row],[VALOR NIVEL 1]]),0),"")</f>
        <v>2</v>
      </c>
      <c r="G1083" s="5" t="str">
        <f>IF(ActividadesCom[[#This Row],[PROMEDIO]]="","",IF(ActividadesCom[[#This Row],[PROMEDIO]]&gt;=4,"EXCELENTE",IF(ActividadesCom[[#This Row],[PROMEDIO]]&gt;=3,"NOTABLE",IF(ActividadesCom[[#This Row],[PROMEDIO]]&gt;=2,"BUENO",IF(ActividadesCom[[#This Row],[PROMEDIO]]=1,"SUFICIENTE","")))))</f>
        <v>BUENO</v>
      </c>
      <c r="H1083" s="5">
        <f>MAX(ActividadesCom[[#This Row],[PERÍODO 1]],ActividadesCom[[#This Row],[PERÍODO 2]],ActividadesCom[[#This Row],[PERÍODO 3]],ActividadesCom[[#This Row],[PERÍODO 4]],ActividadesCom[[#This Row],[PERÍODO 5]])</f>
        <v>20163</v>
      </c>
      <c r="I1083" s="10" t="s">
        <v>169</v>
      </c>
      <c r="J1083" s="5">
        <v>20161</v>
      </c>
      <c r="K1083" s="5" t="s">
        <v>4010</v>
      </c>
      <c r="L1083" s="5">
        <f>IF(ActividadesCom[[#This Row],[NIVEL 1]]&lt;&gt;0,VLOOKUP(ActividadesCom[[#This Row],[NIVEL 1]],Catálogo!A:B,2,FALSE),"")</f>
        <v>2</v>
      </c>
      <c r="M1083" s="5">
        <v>1</v>
      </c>
      <c r="N1083" s="6" t="s">
        <v>254</v>
      </c>
      <c r="O1083" s="5">
        <v>20153</v>
      </c>
      <c r="P1083" s="5" t="s">
        <v>4010</v>
      </c>
      <c r="Q1083" s="5">
        <f>IF(ActividadesCom[[#This Row],[NIVEL 2]]&lt;&gt;0,VLOOKUP(ActividadesCom[[#This Row],[NIVEL 2]],Catálogo!A:B,2,FALSE),"")</f>
        <v>2</v>
      </c>
      <c r="R1083" s="5">
        <v>1</v>
      </c>
      <c r="S1083" s="6" t="s">
        <v>255</v>
      </c>
      <c r="T1083" s="5">
        <v>20163</v>
      </c>
      <c r="U1083" s="5" t="s">
        <v>4010</v>
      </c>
      <c r="V1083" s="5">
        <f>IF(ActividadesCom[[#This Row],[NIVEL 3]]&lt;&gt;0,VLOOKUP(ActividadesCom[[#This Row],[NIVEL 3]],Catálogo!A:B,2,FALSE),"")</f>
        <v>2</v>
      </c>
      <c r="W1083" s="5">
        <v>1</v>
      </c>
      <c r="X1083" s="6" t="s">
        <v>135</v>
      </c>
      <c r="Y1083" s="5">
        <v>20153</v>
      </c>
      <c r="Z1083" s="5" t="s">
        <v>4010</v>
      </c>
      <c r="AA1083" s="5">
        <f>IF(ActividadesCom[[#This Row],[NIVEL 4]]&lt;&gt;0,VLOOKUP(ActividadesCom[[#This Row],[NIVEL 4]],Catálogo!A:B,2,FALSE),"")</f>
        <v>2</v>
      </c>
      <c r="AB1083" s="5">
        <v>1</v>
      </c>
      <c r="AC1083" s="6" t="s">
        <v>112</v>
      </c>
      <c r="AD1083" s="5">
        <v>20161</v>
      </c>
      <c r="AE1083" s="5" t="s">
        <v>4010</v>
      </c>
      <c r="AF1083" s="5">
        <f>IF(ActividadesCom[[#This Row],[NIVEL 5]]&lt;&gt;0,VLOOKUP(ActividadesCom[[#This Row],[NIVEL 5]],Catálogo!A:B,2,FALSE),"")</f>
        <v>2</v>
      </c>
      <c r="AG1083" s="5">
        <v>1</v>
      </c>
    </row>
    <row r="1084" spans="1:35" ht="30" hidden="1" customHeight="1" x14ac:dyDescent="0.25">
      <c r="A1084" s="7">
        <v>15470303</v>
      </c>
      <c r="B1084" s="97" t="str">
        <f>VLOOKUP(ActividadesCom[[#This Row],[NO. DE CONTROL]],'LISTADO ESTUDIANTES'!A:C,3,FALSE)</f>
        <v>RUIZ SALAZAR LUIS MARIANO</v>
      </c>
      <c r="C1084" s="97" t="str">
        <f>VLOOKUP(ActividadesCom[[#This Row],[NO. DE CONTROL]],'LISTADO ESTUDIANTES'!A:B,2,FALSE)</f>
        <v>INGENIERIA EN SISTEMAS COMPUTACIONALES</v>
      </c>
      <c r="D1084" s="18" t="str">
        <f>VLOOKUP(ActividadesCom[[#This Row],[NO. DE CONTROL]],'LISTADO ESTUDIANTES'!A:D,4,FALSE)</f>
        <v>BAJA</v>
      </c>
      <c r="E1084" s="5">
        <f>SUM(ActividadesCom[[#This Row],[CRÉD. 1]],ActividadesCom[[#This Row],[CRÉD. 2]],ActividadesCom[[#This Row],[CRÉD. 3]],ActividadesCom[[#This Row],[CRÉD. 4]],ActividadesCom[[#This Row],[CRÉD. 5]])</f>
        <v>0</v>
      </c>
      <c r="F1084" s="17" t="str">
        <f>IF(ActividadesCom[[#This Row],[ÚLTIMO SEMESTRE CON CRÉDITOS]]&gt;0,ROUND(AVERAGE(ActividadesCom[[#This Row],[VALOR NIVEL 5]],ActividadesCom[[#This Row],[VALOR NIVEL 4]],ActividadesCom[[#This Row],[VALOR NIVEL 3]],ActividadesCom[[#This Row],[VALOR NIVEL 2]],ActividadesCom[[#This Row],[VALOR NIVEL 1]]),0),"")</f>
        <v/>
      </c>
      <c r="G1084" s="5" t="str">
        <f>IF(ActividadesCom[[#This Row],[PROMEDIO]]="","",IF(ActividadesCom[[#This Row],[PROMEDIO]]&gt;=4,"EXCELENTE",IF(ActividadesCom[[#This Row],[PROMEDIO]]&gt;=3,"NOTABLE",IF(ActividadesCom[[#This Row],[PROMEDIO]]&gt;=2,"BUENO",IF(ActividadesCom[[#This Row],[PROMEDIO]]=1,"SUFICIENTE","")))))</f>
        <v/>
      </c>
      <c r="H1084" s="5">
        <f>MAX(ActividadesCom[[#This Row],[PERÍODO 1]],ActividadesCom[[#This Row],[PERÍODO 2]],ActividadesCom[[#This Row],[PERÍODO 3]],ActividadesCom[[#This Row],[PERÍODO 4]],ActividadesCom[[#This Row],[PERÍODO 5]])</f>
        <v>0</v>
      </c>
      <c r="I1084" s="6"/>
      <c r="J1084" s="5"/>
      <c r="K1084" s="5"/>
      <c r="L1084" s="5" t="str">
        <f>IF(ActividadesCom[[#This Row],[NIVEL 1]]&lt;&gt;0,VLOOKUP(ActividadesCom[[#This Row],[NIVEL 1]],Catálogo!A:B,2,FALSE),"")</f>
        <v/>
      </c>
      <c r="M1084" s="5"/>
      <c r="N1084" s="6"/>
      <c r="O1084" s="5"/>
      <c r="P1084" s="5"/>
      <c r="Q1084" s="5" t="str">
        <f>IF(ActividadesCom[[#This Row],[NIVEL 2]]&lt;&gt;0,VLOOKUP(ActividadesCom[[#This Row],[NIVEL 2]],Catálogo!A:B,2,FALSE),"")</f>
        <v/>
      </c>
      <c r="R1084" s="11"/>
      <c r="S1084" s="12"/>
      <c r="T1084" s="11"/>
      <c r="U1084" s="11"/>
      <c r="V1084" s="5" t="str">
        <f>IF(ActividadesCom[[#This Row],[NIVEL 3]]&lt;&gt;0,VLOOKUP(ActividadesCom[[#This Row],[NIVEL 3]],Catálogo!A:B,2,FALSE),"")</f>
        <v/>
      </c>
      <c r="W1084" s="11"/>
      <c r="X1084" s="6"/>
      <c r="Y1084" s="5"/>
      <c r="Z1084" s="5"/>
      <c r="AA1084" s="5" t="str">
        <f>IF(ActividadesCom[[#This Row],[NIVEL 4]]&lt;&gt;0,VLOOKUP(ActividadesCom[[#This Row],[NIVEL 4]],Catálogo!A:B,2,FALSE),"")</f>
        <v/>
      </c>
      <c r="AB1084" s="5"/>
      <c r="AC1084" s="6"/>
      <c r="AD1084" s="5"/>
      <c r="AE1084" s="5"/>
      <c r="AF1084" s="5" t="str">
        <f>IF(ActividadesCom[[#This Row],[NIVEL 5]]&lt;&gt;0,VLOOKUP(ActividadesCom[[#This Row],[NIVEL 5]],Catálogo!A:B,2,FALSE),"")</f>
        <v/>
      </c>
      <c r="AG1084" s="5"/>
      <c r="AH1084" s="2"/>
      <c r="AI1084" s="2"/>
    </row>
    <row r="1085" spans="1:35" s="24" customFormat="1" ht="30" hidden="1" customHeight="1" x14ac:dyDescent="0.25">
      <c r="A1085" s="7">
        <v>15470304</v>
      </c>
      <c r="B1085" s="97" t="str">
        <f>VLOOKUP(ActividadesCom[[#This Row],[NO. DE CONTROL]],'LISTADO ESTUDIANTES'!A:C,3,FALSE)</f>
        <v>MOHOM CAMARA ALVARO EDUARDO</v>
      </c>
      <c r="C1085" s="97" t="str">
        <f>VLOOKUP(ActividadesCom[[#This Row],[NO. DE CONTROL]],'LISTADO ESTUDIANTES'!A:B,2,FALSE)</f>
        <v>INGENIERIA EN SISTEMAS COMPUTACIONALES</v>
      </c>
      <c r="D1085" s="18" t="str">
        <f>VLOOKUP(ActividadesCom[[#This Row],[NO. DE CONTROL]],'LISTADO ESTUDIANTES'!A:D,4,FALSE)</f>
        <v>EGRESADO(A)</v>
      </c>
      <c r="E1085" s="5">
        <f>SUM(ActividadesCom[[#This Row],[CRÉD. 1]],ActividadesCom[[#This Row],[CRÉD. 2]],ActividadesCom[[#This Row],[CRÉD. 3]],ActividadesCom[[#This Row],[CRÉD. 4]],ActividadesCom[[#This Row],[CRÉD. 5]])</f>
        <v>5</v>
      </c>
      <c r="F1085" s="5">
        <f>IF(ActividadesCom[[#This Row],[ÚLTIMO SEMESTRE CON CRÉDITOS]]&gt;0,ROUND(AVERAGE(ActividadesCom[[#This Row],[VALOR NIVEL 5]],ActividadesCom[[#This Row],[VALOR NIVEL 4]],ActividadesCom[[#This Row],[VALOR NIVEL 3]],ActividadesCom[[#This Row],[VALOR NIVEL 2]],ActividadesCom[[#This Row],[VALOR NIVEL 1]]),0),"")</f>
        <v>2</v>
      </c>
      <c r="G1085" s="5" t="str">
        <f>IF(ActividadesCom[[#This Row],[PROMEDIO]]="","",IF(ActividadesCom[[#This Row],[PROMEDIO]]&gt;=4,"EXCELENTE",IF(ActividadesCom[[#This Row],[PROMEDIO]]&gt;=3,"NOTABLE",IF(ActividadesCom[[#This Row],[PROMEDIO]]&gt;=2,"BUENO",IF(ActividadesCom[[#This Row],[PROMEDIO]]=1,"SUFICIENTE","")))))</f>
        <v>BUENO</v>
      </c>
      <c r="H1085" s="5">
        <f>MAX(ActividadesCom[[#This Row],[PERÍODO 1]],ActividadesCom[[#This Row],[PERÍODO 2]],ActividadesCom[[#This Row],[PERÍODO 3]],ActividadesCom[[#This Row],[PERÍODO 4]],ActividadesCom[[#This Row],[PERÍODO 5]])</f>
        <v>20191</v>
      </c>
      <c r="I1085" s="6" t="s">
        <v>445</v>
      </c>
      <c r="J1085" s="5">
        <v>20181</v>
      </c>
      <c r="K1085" s="5" t="s">
        <v>4010</v>
      </c>
      <c r="L1085" s="5">
        <f>IF(ActividadesCom[[#This Row],[NIVEL 1]]&lt;&gt;0,VLOOKUP(ActividadesCom[[#This Row],[NIVEL 1]],Catálogo!A:B,2,FALSE),"")</f>
        <v>2</v>
      </c>
      <c r="M1085" s="5">
        <v>2</v>
      </c>
      <c r="N1085" s="6" t="s">
        <v>723</v>
      </c>
      <c r="O1085" s="5">
        <v>20183</v>
      </c>
      <c r="P1085" s="5" t="s">
        <v>4010</v>
      </c>
      <c r="Q1085" s="5">
        <f>IF(ActividadesCom[[#This Row],[NIVEL 2]]&lt;&gt;0,VLOOKUP(ActividadesCom[[#This Row],[NIVEL 2]],Catálogo!A:B,2,FALSE),"")</f>
        <v>2</v>
      </c>
      <c r="R1085" s="11">
        <v>1</v>
      </c>
      <c r="S1085" s="12" t="s">
        <v>942</v>
      </c>
      <c r="T1085" s="11">
        <v>20191</v>
      </c>
      <c r="U1085" s="5" t="s">
        <v>4010</v>
      </c>
      <c r="V1085" s="5">
        <f>IF(ActividadesCom[[#This Row],[NIVEL 3]]&lt;&gt;0,VLOOKUP(ActividadesCom[[#This Row],[NIVEL 3]],Catálogo!A:B,2,FALSE),"")</f>
        <v>2</v>
      </c>
      <c r="W1085" s="11">
        <v>1</v>
      </c>
      <c r="X1085" s="6"/>
      <c r="Y1085" s="5"/>
      <c r="Z1085" s="5"/>
      <c r="AA1085" s="5" t="str">
        <f>IF(ActividadesCom[[#This Row],[NIVEL 4]]&lt;&gt;0,VLOOKUP(ActividadesCom[[#This Row],[NIVEL 4]],Catálogo!A:B,2,FALSE),"")</f>
        <v/>
      </c>
      <c r="AB1085" s="5"/>
      <c r="AC1085" s="6" t="s">
        <v>665</v>
      </c>
      <c r="AD1085" s="5">
        <v>20181</v>
      </c>
      <c r="AE1085" s="5" t="s">
        <v>4010</v>
      </c>
      <c r="AF1085" s="5">
        <f>IF(ActividadesCom[[#This Row],[NIVEL 5]]&lt;&gt;0,VLOOKUP(ActividadesCom[[#This Row],[NIVEL 5]],Catálogo!A:B,2,FALSE),"")</f>
        <v>2</v>
      </c>
      <c r="AG1085" s="5">
        <v>1</v>
      </c>
    </row>
    <row r="1086" spans="1:35" ht="30" hidden="1" customHeight="1" x14ac:dyDescent="0.25">
      <c r="A1086" s="7">
        <v>15470305</v>
      </c>
      <c r="B1086" s="97" t="str">
        <f>VLOOKUP(ActividadesCom[[#This Row],[NO. DE CONTROL]],'LISTADO ESTUDIANTES'!A:C,3,FALSE)</f>
        <v>MARTINEZ CALAN KARINA ANDREA</v>
      </c>
      <c r="C1086" s="97" t="str">
        <f>VLOOKUP(ActividadesCom[[#This Row],[NO. DE CONTROL]],'LISTADO ESTUDIANTES'!A:B,2,FALSE)</f>
        <v>INGENIERIA AMBIENTAL</v>
      </c>
      <c r="D1086" s="18" t="str">
        <f>VLOOKUP(ActividadesCom[[#This Row],[NO. DE CONTROL]],'LISTADO ESTUDIANTES'!A:D,4,FALSE)</f>
        <v>BAJA</v>
      </c>
      <c r="E1086" s="5">
        <f>SUM(ActividadesCom[[#This Row],[CRÉD. 1]],ActividadesCom[[#This Row],[CRÉD. 2]],ActividadesCom[[#This Row],[CRÉD. 3]],ActividadesCom[[#This Row],[CRÉD. 4]],ActividadesCom[[#This Row],[CRÉD. 5]])</f>
        <v>0</v>
      </c>
      <c r="F1086" s="17" t="str">
        <f>IF(ActividadesCom[[#This Row],[ÚLTIMO SEMESTRE CON CRÉDITOS]]&gt;0,ROUND(AVERAGE(ActividadesCom[[#This Row],[VALOR NIVEL 5]],ActividadesCom[[#This Row],[VALOR NIVEL 4]],ActividadesCom[[#This Row],[VALOR NIVEL 3]],ActividadesCom[[#This Row],[VALOR NIVEL 2]],ActividadesCom[[#This Row],[VALOR NIVEL 1]]),0),"")</f>
        <v/>
      </c>
      <c r="G1086" s="5" t="str">
        <f>IF(ActividadesCom[[#This Row],[PROMEDIO]]="","",IF(ActividadesCom[[#This Row],[PROMEDIO]]&gt;=4,"EXCELENTE",IF(ActividadesCom[[#This Row],[PROMEDIO]]&gt;=3,"NOTABLE",IF(ActividadesCom[[#This Row],[PROMEDIO]]&gt;=2,"BUENO",IF(ActividadesCom[[#This Row],[PROMEDIO]]=1,"SUFICIENTE","")))))</f>
        <v/>
      </c>
      <c r="H1086" s="5">
        <f>MAX(ActividadesCom[[#This Row],[PERÍODO 1]],ActividadesCom[[#This Row],[PERÍODO 2]],ActividadesCom[[#This Row],[PERÍODO 3]],ActividadesCom[[#This Row],[PERÍODO 4]],ActividadesCom[[#This Row],[PERÍODO 5]])</f>
        <v>0</v>
      </c>
      <c r="I1086" s="10"/>
      <c r="J1086" s="5"/>
      <c r="K1086" s="5"/>
      <c r="L1086" s="5" t="str">
        <f>IF(ActividadesCom[[#This Row],[NIVEL 1]]&lt;&gt;0,VLOOKUP(ActividadesCom[[#This Row],[NIVEL 1]],Catálogo!A:B,2,FALSE),"")</f>
        <v/>
      </c>
      <c r="M1086" s="5"/>
      <c r="N1086" s="6"/>
      <c r="O1086" s="5"/>
      <c r="P1086" s="5"/>
      <c r="Q1086" s="5" t="str">
        <f>IF(ActividadesCom[[#This Row],[NIVEL 2]]&lt;&gt;0,VLOOKUP(ActividadesCom[[#This Row],[NIVEL 2]],Catálogo!A:B,2,FALSE),"")</f>
        <v/>
      </c>
      <c r="R1086" s="5"/>
      <c r="S1086" s="6"/>
      <c r="T1086" s="5"/>
      <c r="U1086" s="5"/>
      <c r="V1086" s="5" t="str">
        <f>IF(ActividadesCom[[#This Row],[NIVEL 3]]&lt;&gt;0,VLOOKUP(ActividadesCom[[#This Row],[NIVEL 3]],Catálogo!A:B,2,FALSE),"")</f>
        <v/>
      </c>
      <c r="W1086" s="5"/>
      <c r="X1086" s="6"/>
      <c r="Y1086" s="5"/>
      <c r="Z1086" s="5"/>
      <c r="AA1086" s="5" t="str">
        <f>IF(ActividadesCom[[#This Row],[NIVEL 4]]&lt;&gt;0,VLOOKUP(ActividadesCom[[#This Row],[NIVEL 4]],Catálogo!A:B,2,FALSE),"")</f>
        <v/>
      </c>
      <c r="AB1086" s="5"/>
      <c r="AC1086" s="6"/>
      <c r="AD1086" s="5"/>
      <c r="AE1086" s="5"/>
      <c r="AF1086" s="5" t="str">
        <f>IF(ActividadesCom[[#This Row],[NIVEL 5]]&lt;&gt;0,VLOOKUP(ActividadesCom[[#This Row],[NIVEL 5]],Catálogo!A:B,2,FALSE),"")</f>
        <v/>
      </c>
      <c r="AG1086" s="5"/>
      <c r="AH1086" s="2"/>
      <c r="AI1086" s="2"/>
    </row>
    <row r="1087" spans="1:35" s="24" customFormat="1" ht="30" hidden="1" customHeight="1" x14ac:dyDescent="0.25">
      <c r="A1087" s="7">
        <v>15470306</v>
      </c>
      <c r="B1087" s="97" t="str">
        <f>VLOOKUP(ActividadesCom[[#This Row],[NO. DE CONTROL]],'LISTADO ESTUDIANTES'!A:C,3,FALSE)</f>
        <v>MIJANGOS PEREZ ALDAIRS DE JESUS</v>
      </c>
      <c r="C1087" s="97" t="str">
        <f>VLOOKUP(ActividadesCom[[#This Row],[NO. DE CONTROL]],'LISTADO ESTUDIANTES'!A:B,2,FALSE)</f>
        <v>INGENIERIA MECANICA</v>
      </c>
      <c r="D1087" s="18" t="str">
        <f>VLOOKUP(ActividadesCom[[#This Row],[NO. DE CONTROL]],'LISTADO ESTUDIANTES'!A:D,4,FALSE)</f>
        <v>BAJA</v>
      </c>
      <c r="E1087" s="5">
        <f>SUM(ActividadesCom[[#This Row],[CRÉD. 1]],ActividadesCom[[#This Row],[CRÉD. 2]],ActividadesCom[[#This Row],[CRÉD. 3]],ActividadesCom[[#This Row],[CRÉD. 4]],ActividadesCom[[#This Row],[CRÉD. 5]])</f>
        <v>5</v>
      </c>
      <c r="F1087" s="5">
        <f>IF(ActividadesCom[[#This Row],[ÚLTIMO SEMESTRE CON CRÉDITOS]]&gt;0,ROUND(AVERAGE(ActividadesCom[[#This Row],[VALOR NIVEL 5]],ActividadesCom[[#This Row],[VALOR NIVEL 4]],ActividadesCom[[#This Row],[VALOR NIVEL 3]],ActividadesCom[[#This Row],[VALOR NIVEL 2]],ActividadesCom[[#This Row],[VALOR NIVEL 1]]),0),"")</f>
        <v>2</v>
      </c>
      <c r="G1087" s="5" t="str">
        <f>IF(ActividadesCom[[#This Row],[PROMEDIO]]="","",IF(ActividadesCom[[#This Row],[PROMEDIO]]&gt;=4,"EXCELENTE",IF(ActividadesCom[[#This Row],[PROMEDIO]]&gt;=3,"NOTABLE",IF(ActividadesCom[[#This Row],[PROMEDIO]]&gt;=2,"BUENO",IF(ActividadesCom[[#This Row],[PROMEDIO]]=1,"SUFICIENTE","")))))</f>
        <v>BUENO</v>
      </c>
      <c r="H1087" s="5">
        <f>MAX(ActividadesCom[[#This Row],[PERÍODO 1]],ActividadesCom[[#This Row],[PERÍODO 2]],ActividadesCom[[#This Row],[PERÍODO 3]],ActividadesCom[[#This Row],[PERÍODO 4]],ActividadesCom[[#This Row],[PERÍODO 5]])</f>
        <v>20191</v>
      </c>
      <c r="I1087" s="6" t="s">
        <v>600</v>
      </c>
      <c r="J1087" s="5">
        <v>20181</v>
      </c>
      <c r="K1087" s="5" t="s">
        <v>4010</v>
      </c>
      <c r="L1087" s="5">
        <f>IF(ActividadesCom[[#This Row],[NIVEL 1]]&lt;&gt;0,VLOOKUP(ActividadesCom[[#This Row],[NIVEL 1]],Catálogo!A:B,2,FALSE),"")</f>
        <v>2</v>
      </c>
      <c r="M1087" s="5">
        <v>1</v>
      </c>
      <c r="N1087" s="6" t="s">
        <v>930</v>
      </c>
      <c r="O1087" s="5">
        <v>20191</v>
      </c>
      <c r="P1087" s="5" t="s">
        <v>4010</v>
      </c>
      <c r="Q1087" s="5">
        <f>IF(ActividadesCom[[#This Row],[NIVEL 2]]&lt;&gt;0,VLOOKUP(ActividadesCom[[#This Row],[NIVEL 2]],Catálogo!A:B,2,FALSE),"")</f>
        <v>2</v>
      </c>
      <c r="R1087" s="11">
        <v>2</v>
      </c>
      <c r="S1087" s="12"/>
      <c r="T1087" s="11"/>
      <c r="U1087" s="11"/>
      <c r="V1087" s="5" t="str">
        <f>IF(ActividadesCom[[#This Row],[NIVEL 3]]&lt;&gt;0,VLOOKUP(ActividadesCom[[#This Row],[NIVEL 3]],Catálogo!A:B,2,FALSE),"")</f>
        <v/>
      </c>
      <c r="W1087" s="11"/>
      <c r="X1087" s="6"/>
      <c r="Y1087" s="5"/>
      <c r="Z1087" s="5"/>
      <c r="AA1087" s="5" t="str">
        <f>IF(ActividadesCom[[#This Row],[NIVEL 4]]&lt;&gt;0,VLOOKUP(ActividadesCom[[#This Row],[NIVEL 4]],Catálogo!A:B,2,FALSE),"")</f>
        <v/>
      </c>
      <c r="AB1087" s="5"/>
      <c r="AC1087" s="6" t="s">
        <v>27</v>
      </c>
      <c r="AD1087" s="5" t="s">
        <v>320</v>
      </c>
      <c r="AE1087" s="5" t="s">
        <v>4010</v>
      </c>
      <c r="AF1087" s="5">
        <f>IF(ActividadesCom[[#This Row],[NIVEL 5]]&lt;&gt;0,VLOOKUP(ActividadesCom[[#This Row],[NIVEL 5]],Catálogo!A:B,2,FALSE),"")</f>
        <v>2</v>
      </c>
      <c r="AG1087" s="5">
        <v>2</v>
      </c>
    </row>
    <row r="1088" spans="1:35" s="24" customFormat="1" ht="30" hidden="1" customHeight="1" x14ac:dyDescent="0.25">
      <c r="A1088" s="7">
        <v>15470307</v>
      </c>
      <c r="B1088" s="97" t="str">
        <f>VLOOKUP(ActividadesCom[[#This Row],[NO. DE CONTROL]],'LISTADO ESTUDIANTES'!A:C,3,FALSE)</f>
        <v>DOMINGUEZ CHAVARRIA SANDRA SHADAI</v>
      </c>
      <c r="C1088" s="97" t="str">
        <f>VLOOKUP(ActividadesCom[[#This Row],[NO. DE CONTROL]],'LISTADO ESTUDIANTES'!A:B,2,FALSE)</f>
        <v>INGENIERIA AMBIENTAL</v>
      </c>
      <c r="D1088" s="18" t="str">
        <f>VLOOKUP(ActividadesCom[[#This Row],[NO. DE CONTROL]],'LISTADO ESTUDIANTES'!A:D,4,FALSE)</f>
        <v>EGRESADO(A)</v>
      </c>
      <c r="E1088" s="5">
        <f>SUM(ActividadesCom[[#This Row],[CRÉD. 1]],ActividadesCom[[#This Row],[CRÉD. 2]],ActividadesCom[[#This Row],[CRÉD. 3]],ActividadesCom[[#This Row],[CRÉD. 4]],ActividadesCom[[#This Row],[CRÉD. 5]])</f>
        <v>5</v>
      </c>
      <c r="F1088" s="5">
        <f>IF(ActividadesCom[[#This Row],[ÚLTIMO SEMESTRE CON CRÉDITOS]]&gt;0,ROUND(AVERAGE(ActividadesCom[[#This Row],[VALOR NIVEL 5]],ActividadesCom[[#This Row],[VALOR NIVEL 4]],ActividadesCom[[#This Row],[VALOR NIVEL 3]],ActividadesCom[[#This Row],[VALOR NIVEL 2]],ActividadesCom[[#This Row],[VALOR NIVEL 1]]),0),"")</f>
        <v>2</v>
      </c>
      <c r="G1088" s="5" t="str">
        <f>IF(ActividadesCom[[#This Row],[PROMEDIO]]="","",IF(ActividadesCom[[#This Row],[PROMEDIO]]&gt;=4,"EXCELENTE",IF(ActividadesCom[[#This Row],[PROMEDIO]]&gt;=3,"NOTABLE",IF(ActividadesCom[[#This Row],[PROMEDIO]]&gt;=2,"BUENO",IF(ActividadesCom[[#This Row],[PROMEDIO]]=1,"SUFICIENTE","")))))</f>
        <v>BUENO</v>
      </c>
      <c r="H1088" s="5">
        <f>MAX(ActividadesCom[[#This Row],[PERÍODO 1]],ActividadesCom[[#This Row],[PERÍODO 2]],ActividadesCom[[#This Row],[PERÍODO 3]],ActividadesCom[[#This Row],[PERÍODO 4]],ActividadesCom[[#This Row],[PERÍODO 5]])</f>
        <v>20193</v>
      </c>
      <c r="I1088" s="10" t="s">
        <v>496</v>
      </c>
      <c r="J1088" s="5">
        <v>20173</v>
      </c>
      <c r="K1088" s="5" t="s">
        <v>4010</v>
      </c>
      <c r="L1088" s="5">
        <f>IF(ActividadesCom[[#This Row],[NIVEL 1]]&lt;&gt;0,VLOOKUP(ActividadesCom[[#This Row],[NIVEL 1]],Catálogo!A:B,2,FALSE),"")</f>
        <v>2</v>
      </c>
      <c r="M1088" s="5">
        <v>1</v>
      </c>
      <c r="N1088" s="6" t="s">
        <v>1133</v>
      </c>
      <c r="O1088" s="5">
        <v>20183</v>
      </c>
      <c r="P1088" s="5" t="s">
        <v>4010</v>
      </c>
      <c r="Q1088" s="5">
        <f>IF(ActividadesCom[[#This Row],[NIVEL 2]]&lt;&gt;0,VLOOKUP(ActividadesCom[[#This Row],[NIVEL 2]],Catálogo!A:B,2,FALSE),"")</f>
        <v>2</v>
      </c>
      <c r="R1088" s="5">
        <v>1</v>
      </c>
      <c r="S1088" s="6" t="s">
        <v>944</v>
      </c>
      <c r="T1088" s="5">
        <v>20193</v>
      </c>
      <c r="U1088" s="5" t="s">
        <v>4010</v>
      </c>
      <c r="V1088" s="5">
        <f>IF(ActividadesCom[[#This Row],[NIVEL 3]]&lt;&gt;0,VLOOKUP(ActividadesCom[[#This Row],[NIVEL 3]],Catálogo!A:B,2,FALSE),"")</f>
        <v>2</v>
      </c>
      <c r="W1088" s="5">
        <v>1</v>
      </c>
      <c r="X1088" s="6" t="s">
        <v>535</v>
      </c>
      <c r="Y1088" s="5">
        <v>20153</v>
      </c>
      <c r="Z1088" s="5" t="s">
        <v>4010</v>
      </c>
      <c r="AA1088" s="5">
        <f>IF(ActividadesCom[[#This Row],[NIVEL 4]]&lt;&gt;0,VLOOKUP(ActividadesCom[[#This Row],[NIVEL 4]],Catálogo!A:B,2,FALSE),"")</f>
        <v>2</v>
      </c>
      <c r="AB1088" s="5">
        <v>1</v>
      </c>
      <c r="AC1088" s="6" t="s">
        <v>316</v>
      </c>
      <c r="AD1088" s="5">
        <v>20161</v>
      </c>
      <c r="AE1088" s="5" t="s">
        <v>4010</v>
      </c>
      <c r="AF1088" s="5">
        <f>IF(ActividadesCom[[#This Row],[NIVEL 5]]&lt;&gt;0,VLOOKUP(ActividadesCom[[#This Row],[NIVEL 5]],Catálogo!A:B,2,FALSE),"")</f>
        <v>2</v>
      </c>
      <c r="AG1088" s="5">
        <v>1</v>
      </c>
    </row>
    <row r="1089" spans="1:35" ht="30" hidden="1" customHeight="1" x14ac:dyDescent="0.25">
      <c r="A1089" s="7">
        <v>15470308</v>
      </c>
      <c r="B1089" s="97" t="str">
        <f>VLOOKUP(ActividadesCom[[#This Row],[NO. DE CONTROL]],'LISTADO ESTUDIANTES'!A:C,3,FALSE)</f>
        <v>ORTEGON GONZALEZ LUIS HUMBERTO</v>
      </c>
      <c r="C1089" s="97" t="str">
        <f>VLOOKUP(ActividadesCom[[#This Row],[NO. DE CONTROL]],'LISTADO ESTUDIANTES'!A:B,2,FALSE)</f>
        <v>INGENIERIA EN GESTION EMPRESARIAL</v>
      </c>
      <c r="D1089" s="18" t="str">
        <f>VLOOKUP(ActividadesCom[[#This Row],[NO. DE CONTROL]],'LISTADO ESTUDIANTES'!A:D,4,FALSE)</f>
        <v>BAJA</v>
      </c>
      <c r="E1089" s="5">
        <f>SUM(ActividadesCom[[#This Row],[CRÉD. 1]],ActividadesCom[[#This Row],[CRÉD. 2]],ActividadesCom[[#This Row],[CRÉD. 3]],ActividadesCom[[#This Row],[CRÉD. 4]],ActividadesCom[[#This Row],[CRÉD. 5]])</f>
        <v>0</v>
      </c>
      <c r="F1089" s="17" t="str">
        <f>IF(ActividadesCom[[#This Row],[ÚLTIMO SEMESTRE CON CRÉDITOS]]&gt;0,ROUND(AVERAGE(ActividadesCom[[#This Row],[VALOR NIVEL 5]],ActividadesCom[[#This Row],[VALOR NIVEL 4]],ActividadesCom[[#This Row],[VALOR NIVEL 3]],ActividadesCom[[#This Row],[VALOR NIVEL 2]],ActividadesCom[[#This Row],[VALOR NIVEL 1]]),0),"")</f>
        <v/>
      </c>
      <c r="G1089" s="5" t="str">
        <f>IF(ActividadesCom[[#This Row],[PROMEDIO]]="","",IF(ActividadesCom[[#This Row],[PROMEDIO]]&gt;=4,"EXCELENTE",IF(ActividadesCom[[#This Row],[PROMEDIO]]&gt;=3,"NOTABLE",IF(ActividadesCom[[#This Row],[PROMEDIO]]&gt;=2,"BUENO",IF(ActividadesCom[[#This Row],[PROMEDIO]]=1,"SUFICIENTE","")))))</f>
        <v/>
      </c>
      <c r="H1089" s="5">
        <f>MAX(ActividadesCom[[#This Row],[PERÍODO 1]],ActividadesCom[[#This Row],[PERÍODO 2]],ActividadesCom[[#This Row],[PERÍODO 3]],ActividadesCom[[#This Row],[PERÍODO 4]],ActividadesCom[[#This Row],[PERÍODO 5]])</f>
        <v>0</v>
      </c>
      <c r="I1089" s="10"/>
      <c r="J1089" s="5"/>
      <c r="K1089" s="5"/>
      <c r="L1089" s="5" t="str">
        <f>IF(ActividadesCom[[#This Row],[NIVEL 1]]&lt;&gt;0,VLOOKUP(ActividadesCom[[#This Row],[NIVEL 1]],Catálogo!A:B,2,FALSE),"")</f>
        <v/>
      </c>
      <c r="M1089" s="5"/>
      <c r="N1089" s="6"/>
      <c r="O1089" s="5"/>
      <c r="P1089" s="5"/>
      <c r="Q1089" s="5" t="str">
        <f>IF(ActividadesCom[[#This Row],[NIVEL 2]]&lt;&gt;0,VLOOKUP(ActividadesCom[[#This Row],[NIVEL 2]],Catálogo!A:B,2,FALSE),"")</f>
        <v/>
      </c>
      <c r="R1089" s="5"/>
      <c r="S1089" s="6"/>
      <c r="T1089" s="5"/>
      <c r="U1089" s="5"/>
      <c r="V1089" s="5" t="str">
        <f>IF(ActividadesCom[[#This Row],[NIVEL 3]]&lt;&gt;0,VLOOKUP(ActividadesCom[[#This Row],[NIVEL 3]],Catálogo!A:B,2,FALSE),"")</f>
        <v/>
      </c>
      <c r="W1089" s="5"/>
      <c r="X1089" s="6"/>
      <c r="Y1089" s="5"/>
      <c r="Z1089" s="5"/>
      <c r="AA1089" s="5" t="str">
        <f>IF(ActividadesCom[[#This Row],[NIVEL 4]]&lt;&gt;0,VLOOKUP(ActividadesCom[[#This Row],[NIVEL 4]],Catálogo!A:B,2,FALSE),"")</f>
        <v/>
      </c>
      <c r="AB1089" s="5"/>
      <c r="AC1089" s="6"/>
      <c r="AD1089" s="5"/>
      <c r="AE1089" s="5"/>
      <c r="AF1089" s="5" t="str">
        <f>IF(ActividadesCom[[#This Row],[NIVEL 5]]&lt;&gt;0,VLOOKUP(ActividadesCom[[#This Row],[NIVEL 5]],Catálogo!A:B,2,FALSE),"")</f>
        <v/>
      </c>
      <c r="AG1089" s="5"/>
      <c r="AH1089" s="2"/>
      <c r="AI1089" s="2"/>
    </row>
    <row r="1090" spans="1:35" s="24" customFormat="1" ht="30" hidden="1" customHeight="1" x14ac:dyDescent="0.25">
      <c r="A1090" s="7">
        <v>15470309</v>
      </c>
      <c r="B1090" s="97" t="str">
        <f>VLOOKUP(ActividadesCom[[#This Row],[NO. DE CONTROL]],'LISTADO ESTUDIANTES'!A:C,3,FALSE)</f>
        <v>EUAN COHUO CARLOS ALEXANDER</v>
      </c>
      <c r="C1090" s="97" t="str">
        <f>VLOOKUP(ActividadesCom[[#This Row],[NO. DE CONTROL]],'LISTADO ESTUDIANTES'!A:B,2,FALSE)</f>
        <v>INGENIERIA MECANICA</v>
      </c>
      <c r="D1090" s="18" t="str">
        <f>VLOOKUP(ActividadesCom[[#This Row],[NO. DE CONTROL]],'LISTADO ESTUDIANTES'!A:D,4,FALSE)</f>
        <v>EGRESADO(A)</v>
      </c>
      <c r="E1090" s="5">
        <f>SUM(ActividadesCom[[#This Row],[CRÉD. 1]],ActividadesCom[[#This Row],[CRÉD. 2]],ActividadesCom[[#This Row],[CRÉD. 3]],ActividadesCom[[#This Row],[CRÉD. 4]],ActividadesCom[[#This Row],[CRÉD. 5]])</f>
        <v>5</v>
      </c>
      <c r="F1090" s="5">
        <f>IF(ActividadesCom[[#This Row],[ÚLTIMO SEMESTRE CON CRÉDITOS]]&gt;0,ROUND(AVERAGE(ActividadesCom[[#This Row],[VALOR NIVEL 5]],ActividadesCom[[#This Row],[VALOR NIVEL 4]],ActividadesCom[[#This Row],[VALOR NIVEL 3]],ActividadesCom[[#This Row],[VALOR NIVEL 2]],ActividadesCom[[#This Row],[VALOR NIVEL 1]]),0),"")</f>
        <v>2</v>
      </c>
      <c r="G1090" s="5" t="str">
        <f>IF(ActividadesCom[[#This Row],[PROMEDIO]]="","",IF(ActividadesCom[[#This Row],[PROMEDIO]]&gt;=4,"EXCELENTE",IF(ActividadesCom[[#This Row],[PROMEDIO]]&gt;=3,"NOTABLE",IF(ActividadesCom[[#This Row],[PROMEDIO]]&gt;=2,"BUENO",IF(ActividadesCom[[#This Row],[PROMEDIO]]=1,"SUFICIENTE","")))))</f>
        <v>BUENO</v>
      </c>
      <c r="H1090" s="5">
        <f>MAX(ActividadesCom[[#This Row],[PERÍODO 1]],ActividadesCom[[#This Row],[PERÍODO 2]],ActividadesCom[[#This Row],[PERÍODO 3]],ActividadesCom[[#This Row],[PERÍODO 4]],ActividadesCom[[#This Row],[PERÍODO 5]])</f>
        <v>20191</v>
      </c>
      <c r="I1090" s="6" t="s">
        <v>955</v>
      </c>
      <c r="J1090" s="5">
        <v>20191</v>
      </c>
      <c r="K1090" s="5" t="s">
        <v>4010</v>
      </c>
      <c r="L1090" s="5">
        <f>IF(ActividadesCom[[#This Row],[NIVEL 1]]&lt;&gt;0,VLOOKUP(ActividadesCom[[#This Row],[NIVEL 1]],Catálogo!A:B,2,FALSE),"")</f>
        <v>2</v>
      </c>
      <c r="M1090" s="5">
        <v>2</v>
      </c>
      <c r="N1090" s="6" t="s">
        <v>968</v>
      </c>
      <c r="O1090" s="5">
        <v>20161</v>
      </c>
      <c r="P1090" s="5" t="s">
        <v>4010</v>
      </c>
      <c r="Q1090" s="5">
        <f>IF(ActividadesCom[[#This Row],[NIVEL 2]]&lt;&gt;0,VLOOKUP(ActividadesCom[[#This Row],[NIVEL 2]],Catálogo!A:B,2,FALSE),"")</f>
        <v>2</v>
      </c>
      <c r="R1090" s="11">
        <v>1</v>
      </c>
      <c r="S1090" s="12"/>
      <c r="T1090" s="11"/>
      <c r="U1090" s="11"/>
      <c r="V1090" s="5" t="str">
        <f>IF(ActividadesCom[[#This Row],[NIVEL 3]]&lt;&gt;0,VLOOKUP(ActividadesCom[[#This Row],[NIVEL 3]],Catálogo!A:B,2,FALSE),"")</f>
        <v/>
      </c>
      <c r="W1090" s="11"/>
      <c r="X1090" s="6" t="s">
        <v>12</v>
      </c>
      <c r="Y1090" s="5">
        <v>20183</v>
      </c>
      <c r="Z1090" s="5" t="s">
        <v>4010</v>
      </c>
      <c r="AA1090" s="5">
        <f>IF(ActividadesCom[[#This Row],[NIVEL 4]]&lt;&gt;0,VLOOKUP(ActividadesCom[[#This Row],[NIVEL 4]],Catálogo!A:B,2,FALSE),"")</f>
        <v>2</v>
      </c>
      <c r="AB1090" s="5">
        <v>1</v>
      </c>
      <c r="AC1090" s="6" t="s">
        <v>116</v>
      </c>
      <c r="AD1090" s="5">
        <v>20161</v>
      </c>
      <c r="AE1090" s="5" t="s">
        <v>4010</v>
      </c>
      <c r="AF1090" s="5">
        <f>IF(ActividadesCom[[#This Row],[NIVEL 5]]&lt;&gt;0,VLOOKUP(ActividadesCom[[#This Row],[NIVEL 5]],Catálogo!A:B,2,FALSE),"")</f>
        <v>2</v>
      </c>
      <c r="AG1090" s="5">
        <v>1</v>
      </c>
    </row>
    <row r="1091" spans="1:35" ht="30" hidden="1" customHeight="1" x14ac:dyDescent="0.25">
      <c r="A1091" s="7">
        <v>15470310</v>
      </c>
      <c r="B1091" s="97" t="str">
        <f>VLOOKUP(ActividadesCom[[#This Row],[NO. DE CONTROL]],'LISTADO ESTUDIANTES'!A:C,3,FALSE)</f>
        <v>HORTA CABRERA CECILIA GUADALUPE</v>
      </c>
      <c r="C1091" s="97" t="str">
        <f>VLOOKUP(ActividadesCom[[#This Row],[NO. DE CONTROL]],'LISTADO ESTUDIANTES'!A:B,2,FALSE)</f>
        <v>INGENIERIA INDUSTRIAL</v>
      </c>
      <c r="D1091" s="18" t="str">
        <f>VLOOKUP(ActividadesCom[[#This Row],[NO. DE CONTROL]],'LISTADO ESTUDIANTES'!A:D,4,FALSE)</f>
        <v>BAJA</v>
      </c>
      <c r="E1091" s="5">
        <f>SUM(ActividadesCom[[#This Row],[CRÉD. 1]],ActividadesCom[[#This Row],[CRÉD. 2]],ActividadesCom[[#This Row],[CRÉD. 3]],ActividadesCom[[#This Row],[CRÉD. 4]],ActividadesCom[[#This Row],[CRÉD. 5]])</f>
        <v>1</v>
      </c>
      <c r="F1091" s="17">
        <f>IF(ActividadesCom[[#This Row],[ÚLTIMO SEMESTRE CON CRÉDITOS]]&gt;0,ROUND(AVERAGE(ActividadesCom[[#This Row],[VALOR NIVEL 5]],ActividadesCom[[#This Row],[VALOR NIVEL 4]],ActividadesCom[[#This Row],[VALOR NIVEL 3]],ActividadesCom[[#This Row],[VALOR NIVEL 2]],ActividadesCom[[#This Row],[VALOR NIVEL 1]]),0),"")</f>
        <v>2</v>
      </c>
      <c r="G1091" s="5" t="str">
        <f>IF(ActividadesCom[[#This Row],[PROMEDIO]]="","",IF(ActividadesCom[[#This Row],[PROMEDIO]]&gt;=4,"EXCELENTE",IF(ActividadesCom[[#This Row],[PROMEDIO]]&gt;=3,"NOTABLE",IF(ActividadesCom[[#This Row],[PROMEDIO]]&gt;=2,"BUENO",IF(ActividadesCom[[#This Row],[PROMEDIO]]=1,"SUFICIENTE","")))))</f>
        <v>BUENO</v>
      </c>
      <c r="H1091" s="5">
        <f>MAX(ActividadesCom[[#This Row],[PERÍODO 1]],ActividadesCom[[#This Row],[PERÍODO 2]],ActividadesCom[[#This Row],[PERÍODO 3]],ActividadesCom[[#This Row],[PERÍODO 4]],ActividadesCom[[#This Row],[PERÍODO 5]])</f>
        <v>20153</v>
      </c>
      <c r="I1091" s="10" t="s">
        <v>9</v>
      </c>
      <c r="J1091" s="5">
        <v>20153</v>
      </c>
      <c r="K1091" s="5" t="s">
        <v>4010</v>
      </c>
      <c r="L1091" s="5">
        <f>IF(ActividadesCom[[#This Row],[NIVEL 1]]&lt;&gt;0,VLOOKUP(ActividadesCom[[#This Row],[NIVEL 1]],Catálogo!A:B,2,FALSE),"")</f>
        <v>2</v>
      </c>
      <c r="M1091" s="5">
        <v>1</v>
      </c>
      <c r="N1091" s="6"/>
      <c r="O1091" s="5"/>
      <c r="P1091" s="5"/>
      <c r="Q1091" s="5" t="str">
        <f>IF(ActividadesCom[[#This Row],[NIVEL 2]]&lt;&gt;0,VLOOKUP(ActividadesCom[[#This Row],[NIVEL 2]],Catálogo!A:B,2,FALSE),"")</f>
        <v/>
      </c>
      <c r="R1091" s="5"/>
      <c r="S1091" s="6"/>
      <c r="T1091" s="5"/>
      <c r="U1091" s="5"/>
      <c r="V1091" s="5" t="str">
        <f>IF(ActividadesCom[[#This Row],[NIVEL 3]]&lt;&gt;0,VLOOKUP(ActividadesCom[[#This Row],[NIVEL 3]],Catálogo!A:B,2,FALSE),"")</f>
        <v/>
      </c>
      <c r="W1091" s="5"/>
      <c r="X1091" s="6"/>
      <c r="Y1091" s="5"/>
      <c r="Z1091" s="5"/>
      <c r="AA1091" s="5" t="str">
        <f>IF(ActividadesCom[[#This Row],[NIVEL 4]]&lt;&gt;0,VLOOKUP(ActividadesCom[[#This Row],[NIVEL 4]],Catálogo!A:B,2,FALSE),"")</f>
        <v/>
      </c>
      <c r="AB1091" s="5"/>
      <c r="AC1091" s="6"/>
      <c r="AD1091" s="5"/>
      <c r="AE1091" s="5"/>
      <c r="AF1091" s="5" t="str">
        <f>IF(ActividadesCom[[#This Row],[NIVEL 5]]&lt;&gt;0,VLOOKUP(ActividadesCom[[#This Row],[NIVEL 5]],Catálogo!A:B,2,FALSE),"")</f>
        <v/>
      </c>
      <c r="AG1091" s="5"/>
      <c r="AH1091" s="2"/>
      <c r="AI1091" s="2"/>
    </row>
    <row r="1092" spans="1:35" s="24" customFormat="1" ht="30" hidden="1" customHeight="1" x14ac:dyDescent="0.25">
      <c r="A1092" s="7">
        <v>15470312</v>
      </c>
      <c r="B1092" s="97" t="str">
        <f>VLOOKUP(ActividadesCom[[#This Row],[NO. DE CONTROL]],'LISTADO ESTUDIANTES'!A:C,3,FALSE)</f>
        <v>MARTINEZ GOMEZ OSCAR JONATHAN</v>
      </c>
      <c r="C1092" s="97" t="str">
        <f>VLOOKUP(ActividadesCom[[#This Row],[NO. DE CONTROL]],'LISTADO ESTUDIANTES'!A:B,2,FALSE)</f>
        <v>INGENIERIA INDUSTRIAL</v>
      </c>
      <c r="D1092" s="18" t="str">
        <f>VLOOKUP(ActividadesCom[[#This Row],[NO. DE CONTROL]],'LISTADO ESTUDIANTES'!A:D,4,FALSE)</f>
        <v>EGRESADO(A)</v>
      </c>
      <c r="E1092" s="5">
        <f>SUM(ActividadesCom[[#This Row],[CRÉD. 1]],ActividadesCom[[#This Row],[CRÉD. 2]],ActividadesCom[[#This Row],[CRÉD. 3]],ActividadesCom[[#This Row],[CRÉD. 4]],ActividadesCom[[#This Row],[CRÉD. 5]])</f>
        <v>5</v>
      </c>
      <c r="F1092" s="5">
        <f>IF(ActividadesCom[[#This Row],[ÚLTIMO SEMESTRE CON CRÉDITOS]]&gt;0,ROUND(AVERAGE(ActividadesCom[[#This Row],[VALOR NIVEL 5]],ActividadesCom[[#This Row],[VALOR NIVEL 4]],ActividadesCom[[#This Row],[VALOR NIVEL 3]],ActividadesCom[[#This Row],[VALOR NIVEL 2]],ActividadesCom[[#This Row],[VALOR NIVEL 1]]),0),"")</f>
        <v>2</v>
      </c>
      <c r="G1092" s="5" t="str">
        <f>IF(ActividadesCom[[#This Row],[PROMEDIO]]="","",IF(ActividadesCom[[#This Row],[PROMEDIO]]&gt;=4,"EXCELENTE",IF(ActividadesCom[[#This Row],[PROMEDIO]]&gt;=3,"NOTABLE",IF(ActividadesCom[[#This Row],[PROMEDIO]]&gt;=2,"BUENO",IF(ActividadesCom[[#This Row],[PROMEDIO]]=1,"SUFICIENTE","")))))</f>
        <v>BUENO</v>
      </c>
      <c r="H1092" s="5">
        <f>MAX(ActividadesCom[[#This Row],[PERÍODO 1]],ActividadesCom[[#This Row],[PERÍODO 2]],ActividadesCom[[#This Row],[PERÍODO 3]],ActividadesCom[[#This Row],[PERÍODO 4]],ActividadesCom[[#This Row],[PERÍODO 5]])</f>
        <v>20201</v>
      </c>
      <c r="I1092" s="10" t="s">
        <v>493</v>
      </c>
      <c r="J1092" s="5">
        <v>20173</v>
      </c>
      <c r="K1092" s="5" t="s">
        <v>4010</v>
      </c>
      <c r="L1092" s="5">
        <f>IF(ActividadesCom[[#This Row],[NIVEL 1]]&lt;&gt;0,VLOOKUP(ActividadesCom[[#This Row],[NIVEL 1]],Catálogo!A:B,2,FALSE),"")</f>
        <v>2</v>
      </c>
      <c r="M1092" s="5">
        <v>1</v>
      </c>
      <c r="N1092" s="6" t="s">
        <v>536</v>
      </c>
      <c r="O1092" s="5">
        <v>20161</v>
      </c>
      <c r="P1092" s="5" t="s">
        <v>4010</v>
      </c>
      <c r="Q1092" s="5">
        <f>IF(ActividadesCom[[#This Row],[NIVEL 2]]&lt;&gt;0,VLOOKUP(ActividadesCom[[#This Row],[NIVEL 2]],Catálogo!A:B,2,FALSE),"")</f>
        <v>2</v>
      </c>
      <c r="R1092" s="5">
        <v>1</v>
      </c>
      <c r="S1092" s="6" t="s">
        <v>4036</v>
      </c>
      <c r="T1092" s="5">
        <v>20201</v>
      </c>
      <c r="U1092" s="5" t="s">
        <v>4009</v>
      </c>
      <c r="V1092" s="5">
        <f>IF(ActividadesCom[[#This Row],[NIVEL 3]]&lt;&gt;0,VLOOKUP(ActividadesCom[[#This Row],[NIVEL 3]],Catálogo!A:B,2,FALSE),"")</f>
        <v>3</v>
      </c>
      <c r="W1092" s="5">
        <v>1</v>
      </c>
      <c r="X1092" s="6" t="s">
        <v>192</v>
      </c>
      <c r="Y1092" s="5">
        <v>20161</v>
      </c>
      <c r="Z1092" s="5" t="s">
        <v>4010</v>
      </c>
      <c r="AA1092" s="5">
        <f>IF(ActividadesCom[[#This Row],[NIVEL 4]]&lt;&gt;0,VLOOKUP(ActividadesCom[[#This Row],[NIVEL 4]],Catálogo!A:B,2,FALSE),"")</f>
        <v>2</v>
      </c>
      <c r="AB1092" s="5">
        <v>1</v>
      </c>
      <c r="AC1092" s="6" t="s">
        <v>133</v>
      </c>
      <c r="AD1092" s="5">
        <v>20181</v>
      </c>
      <c r="AE1092" s="5" t="s">
        <v>4009</v>
      </c>
      <c r="AF1092" s="5">
        <f>IF(ActividadesCom[[#This Row],[NIVEL 5]]&lt;&gt;0,VLOOKUP(ActividadesCom[[#This Row],[NIVEL 5]],Catálogo!A:B,2,FALSE),"")</f>
        <v>3</v>
      </c>
      <c r="AG1092" s="5">
        <v>1</v>
      </c>
    </row>
    <row r="1093" spans="1:35" ht="30" hidden="1" customHeight="1" x14ac:dyDescent="0.25">
      <c r="A1093" s="7">
        <v>15470313</v>
      </c>
      <c r="B1093" s="97" t="str">
        <f>VLOOKUP(ActividadesCom[[#This Row],[NO. DE CONTROL]],'LISTADO ESTUDIANTES'!A:C,3,FALSE)</f>
        <v>CEH RAMIREZ JERONIMO</v>
      </c>
      <c r="C1093" s="97" t="str">
        <f>VLOOKUP(ActividadesCom[[#This Row],[NO. DE CONTROL]],'LISTADO ESTUDIANTES'!A:B,2,FALSE)</f>
        <v>INGENIERIA INDUSTRIAL</v>
      </c>
      <c r="D1093" s="18" t="str">
        <f>VLOOKUP(ActividadesCom[[#This Row],[NO. DE CONTROL]],'LISTADO ESTUDIANTES'!A:D,4,FALSE)</f>
        <v>BAJA</v>
      </c>
      <c r="E1093" s="5">
        <f>SUM(ActividadesCom[[#This Row],[CRÉD. 1]],ActividadesCom[[#This Row],[CRÉD. 2]],ActividadesCom[[#This Row],[CRÉD. 3]],ActividadesCom[[#This Row],[CRÉD. 4]],ActividadesCom[[#This Row],[CRÉD. 5]])</f>
        <v>0</v>
      </c>
      <c r="F1093" s="17" t="str">
        <f>IF(ActividadesCom[[#This Row],[ÚLTIMO SEMESTRE CON CRÉDITOS]]&gt;0,ROUND(AVERAGE(ActividadesCom[[#This Row],[VALOR NIVEL 5]],ActividadesCom[[#This Row],[VALOR NIVEL 4]],ActividadesCom[[#This Row],[VALOR NIVEL 3]],ActividadesCom[[#This Row],[VALOR NIVEL 2]],ActividadesCom[[#This Row],[VALOR NIVEL 1]]),0),"")</f>
        <v/>
      </c>
      <c r="G1093" s="5" t="str">
        <f>IF(ActividadesCom[[#This Row],[PROMEDIO]]="","",IF(ActividadesCom[[#This Row],[PROMEDIO]]&gt;=4,"EXCELENTE",IF(ActividadesCom[[#This Row],[PROMEDIO]]&gt;=3,"NOTABLE",IF(ActividadesCom[[#This Row],[PROMEDIO]]&gt;=2,"BUENO",IF(ActividadesCom[[#This Row],[PROMEDIO]]=1,"SUFICIENTE","")))))</f>
        <v/>
      </c>
      <c r="H1093" s="5">
        <f>MAX(ActividadesCom[[#This Row],[PERÍODO 1]],ActividadesCom[[#This Row],[PERÍODO 2]],ActividadesCom[[#This Row],[PERÍODO 3]],ActividadesCom[[#This Row],[PERÍODO 4]],ActividadesCom[[#This Row],[PERÍODO 5]])</f>
        <v>0</v>
      </c>
      <c r="I1093" s="10"/>
      <c r="J1093" s="5"/>
      <c r="K1093" s="5"/>
      <c r="L1093" s="5" t="str">
        <f>IF(ActividadesCom[[#This Row],[NIVEL 1]]&lt;&gt;0,VLOOKUP(ActividadesCom[[#This Row],[NIVEL 1]],Catálogo!A:B,2,FALSE),"")</f>
        <v/>
      </c>
      <c r="M1093" s="5"/>
      <c r="N1093" s="6"/>
      <c r="O1093" s="5"/>
      <c r="P1093" s="5"/>
      <c r="Q1093" s="5" t="str">
        <f>IF(ActividadesCom[[#This Row],[NIVEL 2]]&lt;&gt;0,VLOOKUP(ActividadesCom[[#This Row],[NIVEL 2]],Catálogo!A:B,2,FALSE),"")</f>
        <v/>
      </c>
      <c r="R1093" s="5"/>
      <c r="S1093" s="6"/>
      <c r="T1093" s="5"/>
      <c r="U1093" s="5"/>
      <c r="V1093" s="5" t="str">
        <f>IF(ActividadesCom[[#This Row],[NIVEL 3]]&lt;&gt;0,VLOOKUP(ActividadesCom[[#This Row],[NIVEL 3]],Catálogo!A:B,2,FALSE),"")</f>
        <v/>
      </c>
      <c r="W1093" s="5"/>
      <c r="X1093" s="6"/>
      <c r="Y1093" s="5"/>
      <c r="Z1093" s="5"/>
      <c r="AA1093" s="5" t="str">
        <f>IF(ActividadesCom[[#This Row],[NIVEL 4]]&lt;&gt;0,VLOOKUP(ActividadesCom[[#This Row],[NIVEL 4]],Catálogo!A:B,2,FALSE),"")</f>
        <v/>
      </c>
      <c r="AB1093" s="5"/>
      <c r="AC1093" s="6"/>
      <c r="AD1093" s="5"/>
      <c r="AE1093" s="5"/>
      <c r="AF1093" s="5" t="str">
        <f>IF(ActividadesCom[[#This Row],[NIVEL 5]]&lt;&gt;0,VLOOKUP(ActividadesCom[[#This Row],[NIVEL 5]],Catálogo!A:B,2,FALSE),"")</f>
        <v/>
      </c>
      <c r="AG1093" s="5"/>
      <c r="AH1093" s="2"/>
      <c r="AI1093" s="2"/>
    </row>
    <row r="1094" spans="1:35" ht="30" hidden="1" customHeight="1" x14ac:dyDescent="0.25">
      <c r="A1094" s="7">
        <v>15470314</v>
      </c>
      <c r="B1094" s="97" t="str">
        <f>VLOOKUP(ActividadesCom[[#This Row],[NO. DE CONTROL]],'LISTADO ESTUDIANTES'!A:C,3,FALSE)</f>
        <v>JAIMEZ ESCOBAR GERARDO OMAR</v>
      </c>
      <c r="C1094" s="97" t="str">
        <f>VLOOKUP(ActividadesCom[[#This Row],[NO. DE CONTROL]],'LISTADO ESTUDIANTES'!A:B,2,FALSE)</f>
        <v>INGENIERIA INDUSTRIAL</v>
      </c>
      <c r="D1094" s="18" t="str">
        <f>VLOOKUP(ActividadesCom[[#This Row],[NO. DE CONTROL]],'LISTADO ESTUDIANTES'!A:D,4,FALSE)</f>
        <v>BAJA</v>
      </c>
      <c r="E1094" s="5">
        <f>SUM(ActividadesCom[[#This Row],[CRÉD. 1]],ActividadesCom[[#This Row],[CRÉD. 2]],ActividadesCom[[#This Row],[CRÉD. 3]],ActividadesCom[[#This Row],[CRÉD. 4]],ActividadesCom[[#This Row],[CRÉD. 5]])</f>
        <v>0</v>
      </c>
      <c r="F1094" s="17" t="str">
        <f>IF(ActividadesCom[[#This Row],[ÚLTIMO SEMESTRE CON CRÉDITOS]]&gt;0,ROUND(AVERAGE(ActividadesCom[[#This Row],[VALOR NIVEL 5]],ActividadesCom[[#This Row],[VALOR NIVEL 4]],ActividadesCom[[#This Row],[VALOR NIVEL 3]],ActividadesCom[[#This Row],[VALOR NIVEL 2]],ActividadesCom[[#This Row],[VALOR NIVEL 1]]),0),"")</f>
        <v/>
      </c>
      <c r="G1094" s="5" t="str">
        <f>IF(ActividadesCom[[#This Row],[PROMEDIO]]="","",IF(ActividadesCom[[#This Row],[PROMEDIO]]&gt;=4,"EXCELENTE",IF(ActividadesCom[[#This Row],[PROMEDIO]]&gt;=3,"NOTABLE",IF(ActividadesCom[[#This Row],[PROMEDIO]]&gt;=2,"BUENO",IF(ActividadesCom[[#This Row],[PROMEDIO]]=1,"SUFICIENTE","")))))</f>
        <v/>
      </c>
      <c r="H1094" s="5">
        <f>MAX(ActividadesCom[[#This Row],[PERÍODO 1]],ActividadesCom[[#This Row],[PERÍODO 2]],ActividadesCom[[#This Row],[PERÍODO 3]],ActividadesCom[[#This Row],[PERÍODO 4]],ActividadesCom[[#This Row],[PERÍODO 5]])</f>
        <v>0</v>
      </c>
      <c r="I1094" s="10"/>
      <c r="J1094" s="5"/>
      <c r="K1094" s="5"/>
      <c r="L1094" s="5" t="str">
        <f>IF(ActividadesCom[[#This Row],[NIVEL 1]]&lt;&gt;0,VLOOKUP(ActividadesCom[[#This Row],[NIVEL 1]],Catálogo!A:B,2,FALSE),"")</f>
        <v/>
      </c>
      <c r="M1094" s="5"/>
      <c r="N1094" s="6"/>
      <c r="O1094" s="5"/>
      <c r="P1094" s="5"/>
      <c r="Q1094" s="5" t="str">
        <f>IF(ActividadesCom[[#This Row],[NIVEL 2]]&lt;&gt;0,VLOOKUP(ActividadesCom[[#This Row],[NIVEL 2]],Catálogo!A:B,2,FALSE),"")</f>
        <v/>
      </c>
      <c r="R1094" s="5"/>
      <c r="S1094" s="6"/>
      <c r="T1094" s="5"/>
      <c r="U1094" s="5"/>
      <c r="V1094" s="5" t="str">
        <f>IF(ActividadesCom[[#This Row],[NIVEL 3]]&lt;&gt;0,VLOOKUP(ActividadesCom[[#This Row],[NIVEL 3]],Catálogo!A:B,2,FALSE),"")</f>
        <v/>
      </c>
      <c r="W1094" s="5"/>
      <c r="X1094" s="6"/>
      <c r="Y1094" s="5"/>
      <c r="Z1094" s="5"/>
      <c r="AA1094" s="5" t="str">
        <f>IF(ActividadesCom[[#This Row],[NIVEL 4]]&lt;&gt;0,VLOOKUP(ActividadesCom[[#This Row],[NIVEL 4]],Catálogo!A:B,2,FALSE),"")</f>
        <v/>
      </c>
      <c r="AB1094" s="5"/>
      <c r="AC1094" s="6"/>
      <c r="AD1094" s="5"/>
      <c r="AE1094" s="5"/>
      <c r="AF1094" s="5" t="str">
        <f>IF(ActividadesCom[[#This Row],[NIVEL 5]]&lt;&gt;0,VLOOKUP(ActividadesCom[[#This Row],[NIVEL 5]],Catálogo!A:B,2,FALSE),"")</f>
        <v/>
      </c>
      <c r="AG1094" s="5"/>
      <c r="AH1094" s="2"/>
      <c r="AI1094" s="2"/>
    </row>
    <row r="1095" spans="1:35" ht="30" hidden="1" customHeight="1" x14ac:dyDescent="0.25">
      <c r="A1095" s="7">
        <v>15470315</v>
      </c>
      <c r="B1095" s="97" t="str">
        <f>VLOOKUP(ActividadesCom[[#This Row],[NO. DE CONTROL]],'LISTADO ESTUDIANTES'!A:C,3,FALSE)</f>
        <v>CAHUICH GUILLEN ROMAN JESUS</v>
      </c>
      <c r="C1095" s="97" t="str">
        <f>VLOOKUP(ActividadesCom[[#This Row],[NO. DE CONTROL]],'LISTADO ESTUDIANTES'!A:B,2,FALSE)</f>
        <v>INGENIERIA EN SISTEMAS COMPUTACIONALES</v>
      </c>
      <c r="D1095" s="18" t="str">
        <f>VLOOKUP(ActividadesCom[[#This Row],[NO. DE CONTROL]],'LISTADO ESTUDIANTES'!A:D,4,FALSE)</f>
        <v>EGRESADO(A)</v>
      </c>
      <c r="E1095" s="5">
        <f>SUM(ActividadesCom[[#This Row],[CRÉD. 1]],ActividadesCom[[#This Row],[CRÉD. 2]],ActividadesCom[[#This Row],[CRÉD. 3]],ActividadesCom[[#This Row],[CRÉD. 4]],ActividadesCom[[#This Row],[CRÉD. 5]])</f>
        <v>5</v>
      </c>
      <c r="F1095" s="17">
        <f>IF(ActividadesCom[[#This Row],[ÚLTIMO SEMESTRE CON CRÉDITOS]]&gt;0,ROUND(AVERAGE(ActividadesCom[[#This Row],[VALOR NIVEL 5]],ActividadesCom[[#This Row],[VALOR NIVEL 4]],ActividadesCom[[#This Row],[VALOR NIVEL 3]],ActividadesCom[[#This Row],[VALOR NIVEL 2]],ActividadesCom[[#This Row],[VALOR NIVEL 1]]),0),"")</f>
        <v>3</v>
      </c>
      <c r="G1095" s="5" t="str">
        <f>IF(ActividadesCom[[#This Row],[PROMEDIO]]="","",IF(ActividadesCom[[#This Row],[PROMEDIO]]&gt;=4,"EXCELENTE",IF(ActividadesCom[[#This Row],[PROMEDIO]]&gt;=3,"NOTABLE",IF(ActividadesCom[[#This Row],[PROMEDIO]]&gt;=2,"BUENO",IF(ActividadesCom[[#This Row],[PROMEDIO]]=1,"SUFICIENTE","")))))</f>
        <v>NOTABLE</v>
      </c>
      <c r="H1095" s="5">
        <f>MAX(ActividadesCom[[#This Row],[PERÍODO 1]],ActividadesCom[[#This Row],[PERÍODO 2]],ActividadesCom[[#This Row],[PERÍODO 3]],ActividadesCom[[#This Row],[PERÍODO 4]],ActividadesCom[[#This Row],[PERÍODO 5]])</f>
        <v>20203</v>
      </c>
      <c r="I1095" s="6" t="s">
        <v>4121</v>
      </c>
      <c r="J1095" s="5">
        <v>20203</v>
      </c>
      <c r="K1095" s="5" t="s">
        <v>4008</v>
      </c>
      <c r="L1095" s="5">
        <f>IF(ActividadesCom[[#This Row],[NIVEL 1]]&lt;&gt;0,VLOOKUP(ActividadesCom[[#This Row],[NIVEL 1]],Catálogo!A:B,2,FALSE),"")</f>
        <v>4</v>
      </c>
      <c r="M1095" s="5">
        <v>1</v>
      </c>
      <c r="N1095" s="6" t="s">
        <v>4125</v>
      </c>
      <c r="O1095" s="5">
        <v>20203</v>
      </c>
      <c r="P1095" s="5" t="s">
        <v>4010</v>
      </c>
      <c r="Q1095" s="5">
        <f>IF(ActividadesCom[[#This Row],[NIVEL 2]]&lt;&gt;0,VLOOKUP(ActividadesCom[[#This Row],[NIVEL 2]],Catálogo!A:B,2,FALSE),"")</f>
        <v>2</v>
      </c>
      <c r="R1095" s="11">
        <v>1</v>
      </c>
      <c r="S1095" s="12" t="s">
        <v>4144</v>
      </c>
      <c r="T1095" s="11">
        <v>20203</v>
      </c>
      <c r="U1095" s="11" t="s">
        <v>4008</v>
      </c>
      <c r="V1095" s="5">
        <f>IF(ActividadesCom[[#This Row],[NIVEL 3]]&lt;&gt;0,VLOOKUP(ActividadesCom[[#This Row],[NIVEL 3]],Catálogo!A:B,2,FALSE),"")</f>
        <v>4</v>
      </c>
      <c r="W1095" s="11">
        <v>1</v>
      </c>
      <c r="X1095" s="6" t="s">
        <v>4145</v>
      </c>
      <c r="Y1095" s="5">
        <v>20203</v>
      </c>
      <c r="Z1095" s="5" t="s">
        <v>4008</v>
      </c>
      <c r="AA1095" s="5">
        <f>IF(ActividadesCom[[#This Row],[NIVEL 4]]&lt;&gt;0,VLOOKUP(ActividadesCom[[#This Row],[NIVEL 4]],Catálogo!A:B,2,FALSE),"")</f>
        <v>4</v>
      </c>
      <c r="AB1095" s="5">
        <v>1</v>
      </c>
      <c r="AC1095" s="6" t="s">
        <v>42</v>
      </c>
      <c r="AD1095" s="5">
        <v>20183</v>
      </c>
      <c r="AE1095" s="5" t="s">
        <v>4009</v>
      </c>
      <c r="AF1095" s="5">
        <f>IF(ActividadesCom[[#This Row],[NIVEL 5]]&lt;&gt;0,VLOOKUP(ActividadesCom[[#This Row],[NIVEL 5]],Catálogo!A:B,2,FALSE),"")</f>
        <v>3</v>
      </c>
      <c r="AG1095" s="5">
        <v>1</v>
      </c>
      <c r="AH1095" s="2"/>
      <c r="AI1095" s="2"/>
    </row>
    <row r="1096" spans="1:35" ht="30" hidden="1" customHeight="1" x14ac:dyDescent="0.25">
      <c r="A1096" s="7">
        <v>15470316</v>
      </c>
      <c r="B1096" s="97" t="str">
        <f>VLOOKUP(ActividadesCom[[#This Row],[NO. DE CONTROL]],'LISTADO ESTUDIANTES'!A:C,3,FALSE)</f>
        <v>ECHEVERRIA CONCHA RUSSEY ALEJANDRO</v>
      </c>
      <c r="C1096" s="97" t="str">
        <f>VLOOKUP(ActividadesCom[[#This Row],[NO. DE CONTROL]],'LISTADO ESTUDIANTES'!A:B,2,FALSE)</f>
        <v>INGENIERIA MECANICA</v>
      </c>
      <c r="D1096" s="18" t="str">
        <f>VLOOKUP(ActividadesCom[[#This Row],[NO. DE CONTROL]],'LISTADO ESTUDIANTES'!A:D,4,FALSE)</f>
        <v>BAJA</v>
      </c>
      <c r="E1096" s="5">
        <f>SUM(ActividadesCom[[#This Row],[CRÉD. 1]],ActividadesCom[[#This Row],[CRÉD. 2]],ActividadesCom[[#This Row],[CRÉD. 3]],ActividadesCom[[#This Row],[CRÉD. 4]],ActividadesCom[[#This Row],[CRÉD. 5]])</f>
        <v>0</v>
      </c>
      <c r="F1096" s="17" t="str">
        <f>IF(ActividadesCom[[#This Row],[ÚLTIMO SEMESTRE CON CRÉDITOS]]&gt;0,ROUND(AVERAGE(ActividadesCom[[#This Row],[VALOR NIVEL 5]],ActividadesCom[[#This Row],[VALOR NIVEL 4]],ActividadesCom[[#This Row],[VALOR NIVEL 3]],ActividadesCom[[#This Row],[VALOR NIVEL 2]],ActividadesCom[[#This Row],[VALOR NIVEL 1]]),0),"")</f>
        <v/>
      </c>
      <c r="G1096" s="5" t="str">
        <f>IF(ActividadesCom[[#This Row],[PROMEDIO]]="","",IF(ActividadesCom[[#This Row],[PROMEDIO]]&gt;=4,"EXCELENTE",IF(ActividadesCom[[#This Row],[PROMEDIO]]&gt;=3,"NOTABLE",IF(ActividadesCom[[#This Row],[PROMEDIO]]&gt;=2,"BUENO",IF(ActividadesCom[[#This Row],[PROMEDIO]]=1,"SUFICIENTE","")))))</f>
        <v/>
      </c>
      <c r="H1096" s="5">
        <f>MAX(ActividadesCom[[#This Row],[PERÍODO 1]],ActividadesCom[[#This Row],[PERÍODO 2]],ActividadesCom[[#This Row],[PERÍODO 3]],ActividadesCom[[#This Row],[PERÍODO 4]],ActividadesCom[[#This Row],[PERÍODO 5]])</f>
        <v>0</v>
      </c>
      <c r="I1096" s="6"/>
      <c r="J1096" s="5"/>
      <c r="K1096" s="5"/>
      <c r="L1096" s="5" t="str">
        <f>IF(ActividadesCom[[#This Row],[NIVEL 1]]&lt;&gt;0,VLOOKUP(ActividadesCom[[#This Row],[NIVEL 1]],Catálogo!A:B,2,FALSE),"")</f>
        <v/>
      </c>
      <c r="M1096" s="5"/>
      <c r="N1096" s="6"/>
      <c r="O1096" s="5"/>
      <c r="P1096" s="5"/>
      <c r="Q1096" s="5" t="str">
        <f>IF(ActividadesCom[[#This Row],[NIVEL 2]]&lt;&gt;0,VLOOKUP(ActividadesCom[[#This Row],[NIVEL 2]],Catálogo!A:B,2,FALSE),"")</f>
        <v/>
      </c>
      <c r="R1096" s="11"/>
      <c r="S1096" s="12"/>
      <c r="T1096" s="11"/>
      <c r="U1096" s="11"/>
      <c r="V1096" s="5" t="str">
        <f>IF(ActividadesCom[[#This Row],[NIVEL 3]]&lt;&gt;0,VLOOKUP(ActividadesCom[[#This Row],[NIVEL 3]],Catálogo!A:B,2,FALSE),"")</f>
        <v/>
      </c>
      <c r="W1096" s="11"/>
      <c r="X1096" s="6"/>
      <c r="Y1096" s="5"/>
      <c r="Z1096" s="5"/>
      <c r="AA1096" s="5" t="str">
        <f>IF(ActividadesCom[[#This Row],[NIVEL 4]]&lt;&gt;0,VLOOKUP(ActividadesCom[[#This Row],[NIVEL 4]],Catálogo!A:B,2,FALSE),"")</f>
        <v/>
      </c>
      <c r="AB1096" s="5"/>
      <c r="AC1096" s="6"/>
      <c r="AD1096" s="5"/>
      <c r="AE1096" s="5"/>
      <c r="AF1096" s="5" t="str">
        <f>IF(ActividadesCom[[#This Row],[NIVEL 5]]&lt;&gt;0,VLOOKUP(ActividadesCom[[#This Row],[NIVEL 5]],Catálogo!A:B,2,FALSE),"")</f>
        <v/>
      </c>
      <c r="AG1096" s="5"/>
      <c r="AH1096" s="2"/>
      <c r="AI1096" s="2"/>
    </row>
    <row r="1097" spans="1:35" ht="30" hidden="1" customHeight="1" x14ac:dyDescent="0.25">
      <c r="A1097" s="7">
        <v>15470317</v>
      </c>
      <c r="B1097" s="97" t="str">
        <f>VLOOKUP(ActividadesCom[[#This Row],[NO. DE CONTROL]],'LISTADO ESTUDIANTES'!A:C,3,FALSE)</f>
        <v>NOZ TOVAR EMMANUEL HUMBERTO</v>
      </c>
      <c r="C1097" s="97" t="str">
        <f>VLOOKUP(ActividadesCom[[#This Row],[NO. DE CONTROL]],'LISTADO ESTUDIANTES'!A:B,2,FALSE)</f>
        <v>INGENIERIA MECANICA</v>
      </c>
      <c r="D1097" s="18" t="str">
        <f>VLOOKUP(ActividadesCom[[#This Row],[NO. DE CONTROL]],'LISTADO ESTUDIANTES'!A:D,4,FALSE)</f>
        <v>BAJA</v>
      </c>
      <c r="E1097" s="5">
        <f>SUM(ActividadesCom[[#This Row],[CRÉD. 1]],ActividadesCom[[#This Row],[CRÉD. 2]],ActividadesCom[[#This Row],[CRÉD. 3]],ActividadesCom[[#This Row],[CRÉD. 4]],ActividadesCom[[#This Row],[CRÉD. 5]])</f>
        <v>0</v>
      </c>
      <c r="F1097" s="17" t="str">
        <f>IF(ActividadesCom[[#This Row],[ÚLTIMO SEMESTRE CON CRÉDITOS]]&gt;0,ROUND(AVERAGE(ActividadesCom[[#This Row],[VALOR NIVEL 5]],ActividadesCom[[#This Row],[VALOR NIVEL 4]],ActividadesCom[[#This Row],[VALOR NIVEL 3]],ActividadesCom[[#This Row],[VALOR NIVEL 2]],ActividadesCom[[#This Row],[VALOR NIVEL 1]]),0),"")</f>
        <v/>
      </c>
      <c r="G1097" s="5" t="str">
        <f>IF(ActividadesCom[[#This Row],[PROMEDIO]]="","",IF(ActividadesCom[[#This Row],[PROMEDIO]]&gt;=4,"EXCELENTE",IF(ActividadesCom[[#This Row],[PROMEDIO]]&gt;=3,"NOTABLE",IF(ActividadesCom[[#This Row],[PROMEDIO]]&gt;=2,"BUENO",IF(ActividadesCom[[#This Row],[PROMEDIO]]=1,"SUFICIENTE","")))))</f>
        <v/>
      </c>
      <c r="H1097" s="5">
        <f>MAX(ActividadesCom[[#This Row],[PERÍODO 1]],ActividadesCom[[#This Row],[PERÍODO 2]],ActividadesCom[[#This Row],[PERÍODO 3]],ActividadesCom[[#This Row],[PERÍODO 4]],ActividadesCom[[#This Row],[PERÍODO 5]])</f>
        <v>0</v>
      </c>
      <c r="I1097" s="6"/>
      <c r="J1097" s="5"/>
      <c r="K1097" s="5"/>
      <c r="L1097" s="5" t="str">
        <f>IF(ActividadesCom[[#This Row],[NIVEL 1]]&lt;&gt;0,VLOOKUP(ActividadesCom[[#This Row],[NIVEL 1]],Catálogo!A:B,2,FALSE),"")</f>
        <v/>
      </c>
      <c r="M1097" s="5"/>
      <c r="N1097" s="6"/>
      <c r="O1097" s="5"/>
      <c r="P1097" s="5"/>
      <c r="Q1097" s="5" t="str">
        <f>IF(ActividadesCom[[#This Row],[NIVEL 2]]&lt;&gt;0,VLOOKUP(ActividadesCom[[#This Row],[NIVEL 2]],Catálogo!A:B,2,FALSE),"")</f>
        <v/>
      </c>
      <c r="R1097" s="11"/>
      <c r="S1097" s="12"/>
      <c r="T1097" s="11"/>
      <c r="U1097" s="11"/>
      <c r="V1097" s="5" t="str">
        <f>IF(ActividadesCom[[#This Row],[NIVEL 3]]&lt;&gt;0,VLOOKUP(ActividadesCom[[#This Row],[NIVEL 3]],Catálogo!A:B,2,FALSE),"")</f>
        <v/>
      </c>
      <c r="W1097" s="11"/>
      <c r="X1097" s="6"/>
      <c r="Y1097" s="5"/>
      <c r="Z1097" s="5"/>
      <c r="AA1097" s="5" t="str">
        <f>IF(ActividadesCom[[#This Row],[NIVEL 4]]&lt;&gt;0,VLOOKUP(ActividadesCom[[#This Row],[NIVEL 4]],Catálogo!A:B,2,FALSE),"")</f>
        <v/>
      </c>
      <c r="AB1097" s="5"/>
      <c r="AC1097" s="6"/>
      <c r="AD1097" s="5"/>
      <c r="AE1097" s="5"/>
      <c r="AF1097" s="5" t="str">
        <f>IF(ActividadesCom[[#This Row],[NIVEL 5]]&lt;&gt;0,VLOOKUP(ActividadesCom[[#This Row],[NIVEL 5]],Catálogo!A:B,2,FALSE),"")</f>
        <v/>
      </c>
      <c r="AG1097" s="5"/>
      <c r="AH1097" s="2"/>
      <c r="AI1097" s="2"/>
    </row>
    <row r="1098" spans="1:35" s="24" customFormat="1" ht="30" hidden="1" customHeight="1" x14ac:dyDescent="0.25">
      <c r="A1098" s="7">
        <v>15470318</v>
      </c>
      <c r="B1098" s="97" t="str">
        <f>VLOOKUP(ActividadesCom[[#This Row],[NO. DE CONTROL]],'LISTADO ESTUDIANTES'!A:C,3,FALSE)</f>
        <v>ALONZO HERRERA MARIO FEDERICO</v>
      </c>
      <c r="C1098" s="97" t="str">
        <f>VLOOKUP(ActividadesCom[[#This Row],[NO. DE CONTROL]],'LISTADO ESTUDIANTES'!A:B,2,FALSE)</f>
        <v>INGENIERIA EN ADMINISTRACION</v>
      </c>
      <c r="D1098" s="18" t="str">
        <f>VLOOKUP(ActividadesCom[[#This Row],[NO. DE CONTROL]],'LISTADO ESTUDIANTES'!A:D,4,FALSE)</f>
        <v>EGRESADO(A)</v>
      </c>
      <c r="E1098" s="5">
        <f>SUM(ActividadesCom[[#This Row],[CRÉD. 1]],ActividadesCom[[#This Row],[CRÉD. 2]],ActividadesCom[[#This Row],[CRÉD. 3]],ActividadesCom[[#This Row],[CRÉD. 4]],ActividadesCom[[#This Row],[CRÉD. 5]])</f>
        <v>5</v>
      </c>
      <c r="F1098" s="5">
        <f>IF(ActividadesCom[[#This Row],[ÚLTIMO SEMESTRE CON CRÉDITOS]]&gt;0,ROUND(AVERAGE(ActividadesCom[[#This Row],[VALOR NIVEL 5]],ActividadesCom[[#This Row],[VALOR NIVEL 4]],ActividadesCom[[#This Row],[VALOR NIVEL 3]],ActividadesCom[[#This Row],[VALOR NIVEL 2]],ActividadesCom[[#This Row],[VALOR NIVEL 1]]),0),"")</f>
        <v>2</v>
      </c>
      <c r="G1098" s="5" t="str">
        <f>IF(ActividadesCom[[#This Row],[PROMEDIO]]="","",IF(ActividadesCom[[#This Row],[PROMEDIO]]&gt;=4,"EXCELENTE",IF(ActividadesCom[[#This Row],[PROMEDIO]]&gt;=3,"NOTABLE",IF(ActividadesCom[[#This Row],[PROMEDIO]]&gt;=2,"BUENO",IF(ActividadesCom[[#This Row],[PROMEDIO]]=1,"SUFICIENTE","")))))</f>
        <v>BUENO</v>
      </c>
      <c r="H1098" s="5">
        <f>MAX(ActividadesCom[[#This Row],[PERÍODO 1]],ActividadesCom[[#This Row],[PERÍODO 2]],ActividadesCom[[#This Row],[PERÍODO 3]],ActividadesCom[[#This Row],[PERÍODO 4]],ActividadesCom[[#This Row],[PERÍODO 5]])</f>
        <v>20183</v>
      </c>
      <c r="I1098" s="10" t="s">
        <v>111</v>
      </c>
      <c r="J1098" s="5">
        <v>20163</v>
      </c>
      <c r="K1098" s="5" t="s">
        <v>4010</v>
      </c>
      <c r="L1098" s="5">
        <f>IF(ActividadesCom[[#This Row],[NIVEL 1]]&lt;&gt;0,VLOOKUP(ActividadesCom[[#This Row],[NIVEL 1]],Catálogo!A:B,2,FALSE),"")</f>
        <v>2</v>
      </c>
      <c r="M1098" s="5">
        <v>1</v>
      </c>
      <c r="N1098" s="6" t="s">
        <v>111</v>
      </c>
      <c r="O1098" s="5">
        <v>20153</v>
      </c>
      <c r="P1098" s="5" t="s">
        <v>4010</v>
      </c>
      <c r="Q1098" s="5">
        <f>IF(ActividadesCom[[#This Row],[NIVEL 2]]&lt;&gt;0,VLOOKUP(ActividadesCom[[#This Row],[NIVEL 2]],Catálogo!A:B,2,FALSE),"")</f>
        <v>2</v>
      </c>
      <c r="R1098" s="5">
        <v>1</v>
      </c>
      <c r="S1098" s="6" t="s">
        <v>462</v>
      </c>
      <c r="T1098" s="5">
        <v>20161</v>
      </c>
      <c r="U1098" s="5" t="s">
        <v>4010</v>
      </c>
      <c r="V1098" s="5">
        <f>IF(ActividadesCom[[#This Row],[NIVEL 3]]&lt;&gt;0,VLOOKUP(ActividadesCom[[#This Row],[NIVEL 3]],Catálogo!A:B,2,FALSE),"")</f>
        <v>2</v>
      </c>
      <c r="W1098" s="5">
        <v>1</v>
      </c>
      <c r="X1098" s="6" t="s">
        <v>462</v>
      </c>
      <c r="Y1098" s="5">
        <v>20183</v>
      </c>
      <c r="Z1098" s="5" t="s">
        <v>4010</v>
      </c>
      <c r="AA1098" s="5">
        <f>IF(ActividadesCom[[#This Row],[NIVEL 4]]&lt;&gt;0,VLOOKUP(ActividadesCom[[#This Row],[NIVEL 4]],Catálogo!A:B,2,FALSE),"")</f>
        <v>2</v>
      </c>
      <c r="AB1098" s="5">
        <v>1</v>
      </c>
      <c r="AC1098" s="6" t="s">
        <v>31</v>
      </c>
      <c r="AD1098" s="5">
        <v>20171</v>
      </c>
      <c r="AE1098" s="5" t="s">
        <v>4010</v>
      </c>
      <c r="AF1098" s="5">
        <f>IF(ActividadesCom[[#This Row],[NIVEL 5]]&lt;&gt;0,VLOOKUP(ActividadesCom[[#This Row],[NIVEL 5]],Catálogo!A:B,2,FALSE),"")</f>
        <v>2</v>
      </c>
      <c r="AG1098" s="5">
        <v>1</v>
      </c>
    </row>
    <row r="1099" spans="1:35" ht="30" customHeight="1" x14ac:dyDescent="0.25">
      <c r="A1099" s="7">
        <v>15470319</v>
      </c>
      <c r="B1099" s="97" t="str">
        <f>VLOOKUP(ActividadesCom[[#This Row],[NO. DE CONTROL]],'LISTADO ESTUDIANTES'!A:C,3,FALSE)</f>
        <v>HERNANDEZ ROSADO ELIZABETH BEATRIZ</v>
      </c>
      <c r="C1099" s="97" t="str">
        <f>VLOOKUP(ActividadesCom[[#This Row],[NO. DE CONTROL]],'LISTADO ESTUDIANTES'!A:B,2,FALSE)</f>
        <v>INGENIERIA EN ADMINISTRACION</v>
      </c>
      <c r="D1099" s="18" t="str">
        <f>VLOOKUP(ActividadesCom[[#This Row],[NO. DE CONTROL]],'LISTADO ESTUDIANTES'!A:D,4,FALSE)</f>
        <v>ACTIVO(A)</v>
      </c>
      <c r="E1099" s="5">
        <f>SUM(ActividadesCom[[#This Row],[CRÉD. 1]],ActividadesCom[[#This Row],[CRÉD. 2]],ActividadesCom[[#This Row],[CRÉD. 3]],ActividadesCom[[#This Row],[CRÉD. 4]],ActividadesCom[[#This Row],[CRÉD. 5]])</f>
        <v>6</v>
      </c>
      <c r="F1099" s="17">
        <f>IF(ActividadesCom[[#This Row],[ÚLTIMO SEMESTRE CON CRÉDITOS]]&gt;0,ROUND(AVERAGE(ActividadesCom[[#This Row],[VALOR NIVEL 5]],ActividadesCom[[#This Row],[VALOR NIVEL 4]],ActividadesCom[[#This Row],[VALOR NIVEL 3]],ActividadesCom[[#This Row],[VALOR NIVEL 2]],ActividadesCom[[#This Row],[VALOR NIVEL 1]]),0),"")</f>
        <v>2</v>
      </c>
      <c r="G1099" s="5" t="str">
        <f>IF(ActividadesCom[[#This Row],[PROMEDIO]]="","",IF(ActividadesCom[[#This Row],[PROMEDIO]]&gt;=4,"EXCELENTE",IF(ActividadesCom[[#This Row],[PROMEDIO]]&gt;=3,"NOTABLE",IF(ActividadesCom[[#This Row],[PROMEDIO]]&gt;=2,"BUENO",IF(ActividadesCom[[#This Row],[PROMEDIO]]=1,"SUFICIENTE","")))))</f>
        <v>BUENO</v>
      </c>
      <c r="H1099" s="5">
        <f>MAX(ActividadesCom[[#This Row],[PERÍODO 1]],ActividadesCom[[#This Row],[PERÍODO 2]],ActividadesCom[[#This Row],[PERÍODO 3]],ActividadesCom[[#This Row],[PERÍODO 4]],ActividadesCom[[#This Row],[PERÍODO 5]])</f>
        <v>20213</v>
      </c>
      <c r="I1099" s="10" t="s">
        <v>111</v>
      </c>
      <c r="J1099" s="5">
        <v>20191</v>
      </c>
      <c r="K1099" s="5" t="s">
        <v>4010</v>
      </c>
      <c r="L1099" s="5">
        <f>IF(ActividadesCom[[#This Row],[NIVEL 1]]&lt;&gt;0,VLOOKUP(ActividadesCom[[#This Row],[NIVEL 1]],Catálogo!A:B,2,FALSE),"")</f>
        <v>2</v>
      </c>
      <c r="M1099" s="5">
        <v>1</v>
      </c>
      <c r="N1099" s="6" t="s">
        <v>318</v>
      </c>
      <c r="O1099" s="5">
        <v>20203</v>
      </c>
      <c r="P1099" s="5" t="s">
        <v>4010</v>
      </c>
      <c r="Q1099" s="5">
        <f>IF(ActividadesCom[[#This Row],[NIVEL 2]]&lt;&gt;0,VLOOKUP(ActividadesCom[[#This Row],[NIVEL 2]],Catálogo!A:B,2,FALSE),"")</f>
        <v>2</v>
      </c>
      <c r="R1099" s="5">
        <v>2</v>
      </c>
      <c r="S1099" s="6" t="s">
        <v>4532</v>
      </c>
      <c r="T1099" s="5">
        <v>20211</v>
      </c>
      <c r="U1099" s="5" t="s">
        <v>4011</v>
      </c>
      <c r="V1099" s="5">
        <f>IF(ActividadesCom[[#This Row],[NIVEL 3]]&lt;&gt;0,VLOOKUP(ActividadesCom[[#This Row],[NIVEL 3]],Catálogo!A:B,2,FALSE),"")</f>
        <v>1</v>
      </c>
      <c r="W1099" s="5">
        <v>1</v>
      </c>
      <c r="X1099" s="6" t="s">
        <v>615</v>
      </c>
      <c r="Y1099" s="5">
        <v>20211</v>
      </c>
      <c r="Z1099" s="5" t="s">
        <v>4010</v>
      </c>
      <c r="AA1099" s="5">
        <f>IF(ActividadesCom[[#This Row],[NIVEL 4]]&lt;&gt;0,VLOOKUP(ActividadesCom[[#This Row],[NIVEL 4]],Catálogo!A:B,2,FALSE),"")</f>
        <v>2</v>
      </c>
      <c r="AB1099" s="5">
        <v>1</v>
      </c>
      <c r="AC1099" s="6" t="s">
        <v>4532</v>
      </c>
      <c r="AD1099" s="5">
        <v>20213</v>
      </c>
      <c r="AE1099" s="5" t="s">
        <v>4011</v>
      </c>
      <c r="AF1099" s="5">
        <f>IF(ActividadesCom[[#This Row],[NIVEL 5]]&lt;&gt;0,VLOOKUP(ActividadesCom[[#This Row],[NIVEL 5]],Catálogo!A:B,2,FALSE),"")</f>
        <v>1</v>
      </c>
      <c r="AG1099" s="5">
        <v>1</v>
      </c>
      <c r="AH1099" s="2"/>
      <c r="AI1099" s="2"/>
    </row>
    <row r="1100" spans="1:35" s="24" customFormat="1" ht="30" hidden="1" customHeight="1" x14ac:dyDescent="0.25">
      <c r="A1100" s="7">
        <v>15470321</v>
      </c>
      <c r="B1100" s="97" t="str">
        <f>VLOOKUP(ActividadesCom[[#This Row],[NO. DE CONTROL]],'LISTADO ESTUDIANTES'!A:C,3,FALSE)</f>
        <v>HEREDIA AKE NAYELI LUCERO</v>
      </c>
      <c r="C1100" s="97" t="str">
        <f>VLOOKUP(ActividadesCom[[#This Row],[NO. DE CONTROL]],'LISTADO ESTUDIANTES'!A:B,2,FALSE)</f>
        <v>INGENIERIA EN ADMINISTRACION</v>
      </c>
      <c r="D1100" s="18" t="str">
        <f>VLOOKUP(ActividadesCom[[#This Row],[NO. DE CONTROL]],'LISTADO ESTUDIANTES'!A:D,4,FALSE)</f>
        <v>EGRESADO(A)</v>
      </c>
      <c r="E1100" s="5">
        <f>SUM(ActividadesCom[[#This Row],[CRÉD. 1]],ActividadesCom[[#This Row],[CRÉD. 2]],ActividadesCom[[#This Row],[CRÉD. 3]],ActividadesCom[[#This Row],[CRÉD. 4]],ActividadesCom[[#This Row],[CRÉD. 5]])</f>
        <v>5</v>
      </c>
      <c r="F1100" s="5">
        <f>IF(ActividadesCom[[#This Row],[ÚLTIMO SEMESTRE CON CRÉDITOS]]&gt;0,ROUND(AVERAGE(ActividadesCom[[#This Row],[VALOR NIVEL 5]],ActividadesCom[[#This Row],[VALOR NIVEL 4]],ActividadesCom[[#This Row],[VALOR NIVEL 3]],ActividadesCom[[#This Row],[VALOR NIVEL 2]],ActividadesCom[[#This Row],[VALOR NIVEL 1]]),0),"")</f>
        <v>2</v>
      </c>
      <c r="G1100" s="5" t="str">
        <f>IF(ActividadesCom[[#This Row],[PROMEDIO]]="","",IF(ActividadesCom[[#This Row],[PROMEDIO]]&gt;=4,"EXCELENTE",IF(ActividadesCom[[#This Row],[PROMEDIO]]&gt;=3,"NOTABLE",IF(ActividadesCom[[#This Row],[PROMEDIO]]&gt;=2,"BUENO",IF(ActividadesCom[[#This Row],[PROMEDIO]]=1,"SUFICIENTE","")))))</f>
        <v>BUENO</v>
      </c>
      <c r="H1100" s="5">
        <f>MAX(ActividadesCom[[#This Row],[PERÍODO 1]],ActividadesCom[[#This Row],[PERÍODO 2]],ActividadesCom[[#This Row],[PERÍODO 3]],ActividadesCom[[#This Row],[PERÍODO 4]],ActividadesCom[[#This Row],[PERÍODO 5]])</f>
        <v>20181</v>
      </c>
      <c r="I1100" s="10" t="s">
        <v>445</v>
      </c>
      <c r="J1100" s="5">
        <v>20181</v>
      </c>
      <c r="K1100" s="5" t="s">
        <v>4010</v>
      </c>
      <c r="L1100" s="5">
        <f>IF(ActividadesCom[[#This Row],[NIVEL 1]]&lt;&gt;0,VLOOKUP(ActividadesCom[[#This Row],[NIVEL 1]],Catálogo!A:B,2,FALSE),"")</f>
        <v>2</v>
      </c>
      <c r="M1100" s="5">
        <v>2</v>
      </c>
      <c r="N1100" s="6" t="s">
        <v>111</v>
      </c>
      <c r="O1100" s="5">
        <v>20163</v>
      </c>
      <c r="P1100" s="5" t="s">
        <v>4010</v>
      </c>
      <c r="Q1100" s="5">
        <f>IF(ActividadesCom[[#This Row],[NIVEL 2]]&lt;&gt;0,VLOOKUP(ActividadesCom[[#This Row],[NIVEL 2]],Catálogo!A:B,2,FALSE),"")</f>
        <v>2</v>
      </c>
      <c r="R1100" s="5">
        <v>1</v>
      </c>
      <c r="S1100" s="6"/>
      <c r="T1100" s="5"/>
      <c r="U1100" s="5"/>
      <c r="V1100" s="5" t="str">
        <f>IF(ActividadesCom[[#This Row],[NIVEL 3]]&lt;&gt;0,VLOOKUP(ActividadesCom[[#This Row],[NIVEL 3]],Catálogo!A:B,2,FALSE),"")</f>
        <v/>
      </c>
      <c r="W1100" s="5"/>
      <c r="X1100" s="6" t="s">
        <v>36</v>
      </c>
      <c r="Y1100" s="5">
        <v>20163</v>
      </c>
      <c r="Z1100" s="5" t="s">
        <v>4010</v>
      </c>
      <c r="AA1100" s="5">
        <f>IF(ActividadesCom[[#This Row],[NIVEL 4]]&lt;&gt;0,VLOOKUP(ActividadesCom[[#This Row],[NIVEL 4]],Catálogo!A:B,2,FALSE),"")</f>
        <v>2</v>
      </c>
      <c r="AB1100" s="5">
        <v>1</v>
      </c>
      <c r="AC1100" s="6" t="s">
        <v>135</v>
      </c>
      <c r="AD1100" s="5">
        <v>20153</v>
      </c>
      <c r="AE1100" s="5" t="s">
        <v>4010</v>
      </c>
      <c r="AF1100" s="5">
        <f>IF(ActividadesCom[[#This Row],[NIVEL 5]]&lt;&gt;0,VLOOKUP(ActividadesCom[[#This Row],[NIVEL 5]],Catálogo!A:B,2,FALSE),"")</f>
        <v>2</v>
      </c>
      <c r="AG1100" s="5">
        <v>1</v>
      </c>
    </row>
    <row r="1101" spans="1:35" s="24" customFormat="1" ht="30" hidden="1" customHeight="1" x14ac:dyDescent="0.25">
      <c r="A1101" s="7">
        <v>15470322</v>
      </c>
      <c r="B1101" s="97" t="str">
        <f>VLOOKUP(ActividadesCom[[#This Row],[NO. DE CONTROL]],'LISTADO ESTUDIANTES'!A:C,3,FALSE)</f>
        <v>HOIL COLLI ZULEYMY GUADALUPE</v>
      </c>
      <c r="C1101" s="97" t="str">
        <f>VLOOKUP(ActividadesCom[[#This Row],[NO. DE CONTROL]],'LISTADO ESTUDIANTES'!A:B,2,FALSE)</f>
        <v>INGENIERIA EN ADMINISTRACION</v>
      </c>
      <c r="D1101" s="18" t="str">
        <f>VLOOKUP(ActividadesCom[[#This Row],[NO. DE CONTROL]],'LISTADO ESTUDIANTES'!A:D,4,FALSE)</f>
        <v>EGRESADO(A)</v>
      </c>
      <c r="E1101" s="5">
        <f>SUM(ActividadesCom[[#This Row],[CRÉD. 1]],ActividadesCom[[#This Row],[CRÉD. 2]],ActividadesCom[[#This Row],[CRÉD. 3]],ActividadesCom[[#This Row],[CRÉD. 4]],ActividadesCom[[#This Row],[CRÉD. 5]])</f>
        <v>6</v>
      </c>
      <c r="F1101" s="5">
        <f>IF(ActividadesCom[[#This Row],[ÚLTIMO SEMESTRE CON CRÉDITOS]]&gt;0,ROUND(AVERAGE(ActividadesCom[[#This Row],[VALOR NIVEL 5]],ActividadesCom[[#This Row],[VALOR NIVEL 4]],ActividadesCom[[#This Row],[VALOR NIVEL 3]],ActividadesCom[[#This Row],[VALOR NIVEL 2]],ActividadesCom[[#This Row],[VALOR NIVEL 1]]),0),"")</f>
        <v>2</v>
      </c>
      <c r="G1101" s="5" t="str">
        <f>IF(ActividadesCom[[#This Row],[PROMEDIO]]="","",IF(ActividadesCom[[#This Row],[PROMEDIO]]&gt;=4,"EXCELENTE",IF(ActividadesCom[[#This Row],[PROMEDIO]]&gt;=3,"NOTABLE",IF(ActividadesCom[[#This Row],[PROMEDIO]]&gt;=2,"BUENO",IF(ActividadesCom[[#This Row],[PROMEDIO]]=1,"SUFICIENTE","")))))</f>
        <v>BUENO</v>
      </c>
      <c r="H1101" s="5">
        <f>MAX(ActividadesCom[[#This Row],[PERÍODO 1]],ActividadesCom[[#This Row],[PERÍODO 2]],ActividadesCom[[#This Row],[PERÍODO 3]],ActividadesCom[[#This Row],[PERÍODO 4]],ActividadesCom[[#This Row],[PERÍODO 5]])</f>
        <v>20181</v>
      </c>
      <c r="I1101" s="10" t="s">
        <v>111</v>
      </c>
      <c r="J1101" s="5">
        <v>20153</v>
      </c>
      <c r="K1101" s="5" t="s">
        <v>4010</v>
      </c>
      <c r="L1101" s="5">
        <f>IF(ActividadesCom[[#This Row],[NIVEL 1]]&lt;&gt;0,VLOOKUP(ActividadesCom[[#This Row],[NIVEL 1]],Catálogo!A:B,2,FALSE),"")</f>
        <v>2</v>
      </c>
      <c r="M1101" s="5">
        <v>1</v>
      </c>
      <c r="N1101" s="6" t="s">
        <v>111</v>
      </c>
      <c r="O1101" s="5">
        <v>20163</v>
      </c>
      <c r="P1101" s="5" t="s">
        <v>4010</v>
      </c>
      <c r="Q1101" s="5">
        <f>IF(ActividadesCom[[#This Row],[NIVEL 2]]&lt;&gt;0,VLOOKUP(ActividadesCom[[#This Row],[NIVEL 2]],Catálogo!A:B,2,FALSE),"")</f>
        <v>2</v>
      </c>
      <c r="R1101" s="5">
        <v>1</v>
      </c>
      <c r="S1101" s="6" t="s">
        <v>445</v>
      </c>
      <c r="T1101" s="5">
        <v>20181</v>
      </c>
      <c r="U1101" s="5" t="s">
        <v>4010</v>
      </c>
      <c r="V1101" s="5">
        <f>IF(ActividadesCom[[#This Row],[NIVEL 3]]&lt;&gt;0,VLOOKUP(ActividadesCom[[#This Row],[NIVEL 3]],Catálogo!A:B,2,FALSE),"")</f>
        <v>2</v>
      </c>
      <c r="W1101" s="5">
        <v>2</v>
      </c>
      <c r="X1101" s="6" t="s">
        <v>135</v>
      </c>
      <c r="Y1101" s="5">
        <v>20153</v>
      </c>
      <c r="Z1101" s="5" t="s">
        <v>4010</v>
      </c>
      <c r="AA1101" s="5">
        <f>IF(ActividadesCom[[#This Row],[NIVEL 4]]&lt;&gt;0,VLOOKUP(ActividadesCom[[#This Row],[NIVEL 4]],Catálogo!A:B,2,FALSE),"")</f>
        <v>2</v>
      </c>
      <c r="AB1101" s="5">
        <v>1</v>
      </c>
      <c r="AC1101" s="6" t="s">
        <v>112</v>
      </c>
      <c r="AD1101" s="5">
        <v>20161</v>
      </c>
      <c r="AE1101" s="5" t="s">
        <v>4010</v>
      </c>
      <c r="AF1101" s="5">
        <f>IF(ActividadesCom[[#This Row],[NIVEL 5]]&lt;&gt;0,VLOOKUP(ActividadesCom[[#This Row],[NIVEL 5]],Catálogo!A:B,2,FALSE),"")</f>
        <v>2</v>
      </c>
      <c r="AG1101" s="5">
        <v>1</v>
      </c>
    </row>
    <row r="1102" spans="1:35" ht="30" hidden="1" customHeight="1" x14ac:dyDescent="0.25">
      <c r="A1102" s="7">
        <v>15470323</v>
      </c>
      <c r="B1102" s="97" t="str">
        <f>VLOOKUP(ActividadesCom[[#This Row],[NO. DE CONTROL]],'LISTADO ESTUDIANTES'!A:C,3,FALSE)</f>
        <v>QUEN RAMOS ALEXANDER YAIR</v>
      </c>
      <c r="C1102" s="97" t="str">
        <f>VLOOKUP(ActividadesCom[[#This Row],[NO. DE CONTROL]],'LISTADO ESTUDIANTES'!A:B,2,FALSE)</f>
        <v>ARQUITECTURA</v>
      </c>
      <c r="D1102" s="18" t="str">
        <f>VLOOKUP(ActividadesCom[[#This Row],[NO. DE CONTROL]],'LISTADO ESTUDIANTES'!A:D,4,FALSE)</f>
        <v>BAJA</v>
      </c>
      <c r="E1102" s="5">
        <f>SUM(ActividadesCom[[#This Row],[CRÉD. 1]],ActividadesCom[[#This Row],[CRÉD. 2]],ActividadesCom[[#This Row],[CRÉD. 3]],ActividadesCom[[#This Row],[CRÉD. 4]],ActividadesCom[[#This Row],[CRÉD. 5]])</f>
        <v>0</v>
      </c>
      <c r="F1102" s="17" t="str">
        <f>IF(ActividadesCom[[#This Row],[ÚLTIMO SEMESTRE CON CRÉDITOS]]&gt;0,ROUND(AVERAGE(ActividadesCom[[#This Row],[VALOR NIVEL 5]],ActividadesCom[[#This Row],[VALOR NIVEL 4]],ActividadesCom[[#This Row],[VALOR NIVEL 3]],ActividadesCom[[#This Row],[VALOR NIVEL 2]],ActividadesCom[[#This Row],[VALOR NIVEL 1]]),0),"")</f>
        <v/>
      </c>
      <c r="G1102" s="5" t="str">
        <f>IF(ActividadesCom[[#This Row],[PROMEDIO]]="","",IF(ActividadesCom[[#This Row],[PROMEDIO]]&gt;=4,"EXCELENTE",IF(ActividadesCom[[#This Row],[PROMEDIO]]&gt;=3,"NOTABLE",IF(ActividadesCom[[#This Row],[PROMEDIO]]&gt;=2,"BUENO",IF(ActividadesCom[[#This Row],[PROMEDIO]]=1,"SUFICIENTE","")))))</f>
        <v/>
      </c>
      <c r="H1102" s="5">
        <f>MAX(ActividadesCom[[#This Row],[PERÍODO 1]],ActividadesCom[[#This Row],[PERÍODO 2]],ActividadesCom[[#This Row],[PERÍODO 3]],ActividadesCom[[#This Row],[PERÍODO 4]],ActividadesCom[[#This Row],[PERÍODO 5]])</f>
        <v>0</v>
      </c>
      <c r="I1102" s="10"/>
      <c r="J1102" s="5"/>
      <c r="K1102" s="5"/>
      <c r="L1102" s="5" t="str">
        <f>IF(ActividadesCom[[#This Row],[NIVEL 1]]&lt;&gt;0,VLOOKUP(ActividadesCom[[#This Row],[NIVEL 1]],Catálogo!A:B,2,FALSE),"")</f>
        <v/>
      </c>
      <c r="M1102" s="5"/>
      <c r="N1102" s="6"/>
      <c r="O1102" s="5"/>
      <c r="P1102" s="5"/>
      <c r="Q1102" s="5" t="str">
        <f>IF(ActividadesCom[[#This Row],[NIVEL 2]]&lt;&gt;0,VLOOKUP(ActividadesCom[[#This Row],[NIVEL 2]],Catálogo!A:B,2,FALSE),"")</f>
        <v/>
      </c>
      <c r="R1102" s="5"/>
      <c r="S1102" s="6"/>
      <c r="T1102" s="5"/>
      <c r="U1102" s="5"/>
      <c r="V1102" s="5" t="str">
        <f>IF(ActividadesCom[[#This Row],[NIVEL 3]]&lt;&gt;0,VLOOKUP(ActividadesCom[[#This Row],[NIVEL 3]],Catálogo!A:B,2,FALSE),"")</f>
        <v/>
      </c>
      <c r="W1102" s="5"/>
      <c r="X1102" s="6"/>
      <c r="Y1102" s="5"/>
      <c r="Z1102" s="5"/>
      <c r="AA1102" s="5" t="str">
        <f>IF(ActividadesCom[[#This Row],[NIVEL 4]]&lt;&gt;0,VLOOKUP(ActividadesCom[[#This Row],[NIVEL 4]],Catálogo!A:B,2,FALSE),"")</f>
        <v/>
      </c>
      <c r="AB1102" s="5"/>
      <c r="AC1102" s="6"/>
      <c r="AD1102" s="5"/>
      <c r="AE1102" s="5"/>
      <c r="AF1102" s="5" t="str">
        <f>IF(ActividadesCom[[#This Row],[NIVEL 5]]&lt;&gt;0,VLOOKUP(ActividadesCom[[#This Row],[NIVEL 5]],Catálogo!A:B,2,FALSE),"")</f>
        <v/>
      </c>
      <c r="AG1102" s="5"/>
      <c r="AH1102" s="2"/>
      <c r="AI1102" s="2"/>
    </row>
    <row r="1103" spans="1:35" s="24" customFormat="1" ht="30" hidden="1" customHeight="1" x14ac:dyDescent="0.25">
      <c r="A1103" s="7">
        <v>15470324</v>
      </c>
      <c r="B1103" s="97" t="str">
        <f>VLOOKUP(ActividadesCom[[#This Row],[NO. DE CONTROL]],'LISTADO ESTUDIANTES'!A:C,3,FALSE)</f>
        <v>CASAS GOMEZ BEATRIZ DEL SOCORRO</v>
      </c>
      <c r="C1103" s="97" t="str">
        <f>VLOOKUP(ActividadesCom[[#This Row],[NO. DE CONTROL]],'LISTADO ESTUDIANTES'!A:B,2,FALSE)</f>
        <v>INGENIERIA MECANICA</v>
      </c>
      <c r="D1103" s="18" t="str">
        <f>VLOOKUP(ActividadesCom[[#This Row],[NO. DE CONTROL]],'LISTADO ESTUDIANTES'!A:D,4,FALSE)</f>
        <v>EGRESADO(A)</v>
      </c>
      <c r="E1103" s="5">
        <f>SUM(ActividadesCom[[#This Row],[CRÉD. 1]],ActividadesCom[[#This Row],[CRÉD. 2]],ActividadesCom[[#This Row],[CRÉD. 3]],ActividadesCom[[#This Row],[CRÉD. 4]],ActividadesCom[[#This Row],[CRÉD. 5]])</f>
        <v>5</v>
      </c>
      <c r="F1103" s="5">
        <f>IF(ActividadesCom[[#This Row],[ÚLTIMO SEMESTRE CON CRÉDITOS]]&gt;0,ROUND(AVERAGE(ActividadesCom[[#This Row],[VALOR NIVEL 5]],ActividadesCom[[#This Row],[VALOR NIVEL 4]],ActividadesCom[[#This Row],[VALOR NIVEL 3]],ActividadesCom[[#This Row],[VALOR NIVEL 2]],ActividadesCom[[#This Row],[VALOR NIVEL 1]]),0),"")</f>
        <v>2</v>
      </c>
      <c r="G1103" s="5" t="str">
        <f>IF(ActividadesCom[[#This Row],[PROMEDIO]]="","",IF(ActividadesCom[[#This Row],[PROMEDIO]]&gt;=4,"EXCELENTE",IF(ActividadesCom[[#This Row],[PROMEDIO]]&gt;=3,"NOTABLE",IF(ActividadesCom[[#This Row],[PROMEDIO]]&gt;=2,"BUENO",IF(ActividadesCom[[#This Row],[PROMEDIO]]=1,"SUFICIENTE","")))))</f>
        <v>BUENO</v>
      </c>
      <c r="H1103" s="5">
        <f>MAX(ActividadesCom[[#This Row],[PERÍODO 1]],ActividadesCom[[#This Row],[PERÍODO 2]],ActividadesCom[[#This Row],[PERÍODO 3]],ActividadesCom[[#This Row],[PERÍODO 4]],ActividadesCom[[#This Row],[PERÍODO 5]])</f>
        <v>20191</v>
      </c>
      <c r="I1103" s="6" t="s">
        <v>128</v>
      </c>
      <c r="J1103" s="5">
        <v>20161</v>
      </c>
      <c r="K1103" s="5" t="s">
        <v>4010</v>
      </c>
      <c r="L1103" s="5">
        <f>IF(ActividadesCom[[#This Row],[NIVEL 1]]&lt;&gt;0,VLOOKUP(ActividadesCom[[#This Row],[NIVEL 1]],Catálogo!A:B,2,FALSE),"")</f>
        <v>2</v>
      </c>
      <c r="M1103" s="5">
        <v>1</v>
      </c>
      <c r="N1103" s="6" t="s">
        <v>600</v>
      </c>
      <c r="O1103" s="5">
        <v>20181</v>
      </c>
      <c r="P1103" s="5" t="s">
        <v>4010</v>
      </c>
      <c r="Q1103" s="5">
        <f>IF(ActividadesCom[[#This Row],[NIVEL 2]]&lt;&gt;0,VLOOKUP(ActividadesCom[[#This Row],[NIVEL 2]],Catálogo!A:B,2,FALSE),"")</f>
        <v>2</v>
      </c>
      <c r="R1103" s="11">
        <v>1</v>
      </c>
      <c r="S1103" s="12" t="s">
        <v>955</v>
      </c>
      <c r="T1103" s="11">
        <v>20191</v>
      </c>
      <c r="U1103" s="5" t="s">
        <v>4010</v>
      </c>
      <c r="V1103" s="5">
        <f>IF(ActividadesCom[[#This Row],[NIVEL 3]]&lt;&gt;0,VLOOKUP(ActividadesCom[[#This Row],[NIVEL 3]],Catálogo!A:B,2,FALSE),"")</f>
        <v>2</v>
      </c>
      <c r="W1103" s="11">
        <v>1</v>
      </c>
      <c r="X1103" s="6" t="s">
        <v>112</v>
      </c>
      <c r="Y1103" s="5">
        <v>20151</v>
      </c>
      <c r="Z1103" s="5" t="s">
        <v>4010</v>
      </c>
      <c r="AA1103" s="5">
        <f>IF(ActividadesCom[[#This Row],[NIVEL 4]]&lt;&gt;0,VLOOKUP(ActividadesCom[[#This Row],[NIVEL 4]],Catálogo!A:B,2,FALSE),"")</f>
        <v>2</v>
      </c>
      <c r="AB1103" s="5">
        <v>1</v>
      </c>
      <c r="AC1103" s="6" t="s">
        <v>403</v>
      </c>
      <c r="AD1103" s="5">
        <v>20181</v>
      </c>
      <c r="AE1103" s="5" t="s">
        <v>4010</v>
      </c>
      <c r="AF1103" s="5">
        <f>IF(ActividadesCom[[#This Row],[NIVEL 5]]&lt;&gt;0,VLOOKUP(ActividadesCom[[#This Row],[NIVEL 5]],Catálogo!A:B,2,FALSE),"")</f>
        <v>2</v>
      </c>
      <c r="AG1103" s="5">
        <v>1</v>
      </c>
    </row>
    <row r="1104" spans="1:35" ht="30" hidden="1" customHeight="1" x14ac:dyDescent="0.25">
      <c r="A1104" s="7">
        <v>15470325</v>
      </c>
      <c r="B1104" s="97" t="str">
        <f>VLOOKUP(ActividadesCom[[#This Row],[NO. DE CONTROL]],'LISTADO ESTUDIANTES'!A:C,3,FALSE)</f>
        <v>VICENTE MATIAS SALUSTINO ONASIS</v>
      </c>
      <c r="C1104" s="97" t="str">
        <f>VLOOKUP(ActividadesCom[[#This Row],[NO. DE CONTROL]],'LISTADO ESTUDIANTES'!A:B,2,FALSE)</f>
        <v>INGENIERIA MECANICA</v>
      </c>
      <c r="D1104" s="18" t="str">
        <f>VLOOKUP(ActividadesCom[[#This Row],[NO. DE CONTROL]],'LISTADO ESTUDIANTES'!A:D,4,FALSE)</f>
        <v>BAJA</v>
      </c>
      <c r="E1104" s="5">
        <f>SUM(ActividadesCom[[#This Row],[CRÉD. 1]],ActividadesCom[[#This Row],[CRÉD. 2]],ActividadesCom[[#This Row],[CRÉD. 3]],ActividadesCom[[#This Row],[CRÉD. 4]],ActividadesCom[[#This Row],[CRÉD. 5]])</f>
        <v>0</v>
      </c>
      <c r="F1104" s="17" t="str">
        <f>IF(ActividadesCom[[#This Row],[ÚLTIMO SEMESTRE CON CRÉDITOS]]&gt;0,ROUND(AVERAGE(ActividadesCom[[#This Row],[VALOR NIVEL 5]],ActividadesCom[[#This Row],[VALOR NIVEL 4]],ActividadesCom[[#This Row],[VALOR NIVEL 3]],ActividadesCom[[#This Row],[VALOR NIVEL 2]],ActividadesCom[[#This Row],[VALOR NIVEL 1]]),0),"")</f>
        <v/>
      </c>
      <c r="G1104" s="5" t="str">
        <f>IF(ActividadesCom[[#This Row],[PROMEDIO]]="","",IF(ActividadesCom[[#This Row],[PROMEDIO]]&gt;=4,"EXCELENTE",IF(ActividadesCom[[#This Row],[PROMEDIO]]&gt;=3,"NOTABLE",IF(ActividadesCom[[#This Row],[PROMEDIO]]&gt;=2,"BUENO",IF(ActividadesCom[[#This Row],[PROMEDIO]]=1,"SUFICIENTE","")))))</f>
        <v/>
      </c>
      <c r="H1104" s="5">
        <f>MAX(ActividadesCom[[#This Row],[PERÍODO 1]],ActividadesCom[[#This Row],[PERÍODO 2]],ActividadesCom[[#This Row],[PERÍODO 3]],ActividadesCom[[#This Row],[PERÍODO 4]],ActividadesCom[[#This Row],[PERÍODO 5]])</f>
        <v>0</v>
      </c>
      <c r="I1104" s="6"/>
      <c r="J1104" s="5"/>
      <c r="K1104" s="5"/>
      <c r="L1104" s="5" t="str">
        <f>IF(ActividadesCom[[#This Row],[NIVEL 1]]&lt;&gt;0,VLOOKUP(ActividadesCom[[#This Row],[NIVEL 1]],Catálogo!A:B,2,FALSE),"")</f>
        <v/>
      </c>
      <c r="M1104" s="5"/>
      <c r="N1104" s="6"/>
      <c r="O1104" s="5"/>
      <c r="P1104" s="5"/>
      <c r="Q1104" s="5" t="str">
        <f>IF(ActividadesCom[[#This Row],[NIVEL 2]]&lt;&gt;0,VLOOKUP(ActividadesCom[[#This Row],[NIVEL 2]],Catálogo!A:B,2,FALSE),"")</f>
        <v/>
      </c>
      <c r="R1104" s="11"/>
      <c r="S1104" s="12"/>
      <c r="T1104" s="11"/>
      <c r="U1104" s="11"/>
      <c r="V1104" s="5" t="str">
        <f>IF(ActividadesCom[[#This Row],[NIVEL 3]]&lt;&gt;0,VLOOKUP(ActividadesCom[[#This Row],[NIVEL 3]],Catálogo!A:B,2,FALSE),"")</f>
        <v/>
      </c>
      <c r="W1104" s="11"/>
      <c r="X1104" s="6"/>
      <c r="Y1104" s="5"/>
      <c r="Z1104" s="5"/>
      <c r="AA1104" s="5" t="str">
        <f>IF(ActividadesCom[[#This Row],[NIVEL 4]]&lt;&gt;0,VLOOKUP(ActividadesCom[[#This Row],[NIVEL 4]],Catálogo!A:B,2,FALSE),"")</f>
        <v/>
      </c>
      <c r="AB1104" s="5"/>
      <c r="AC1104" s="6"/>
      <c r="AD1104" s="5"/>
      <c r="AE1104" s="5"/>
      <c r="AF1104" s="5" t="str">
        <f>IF(ActividadesCom[[#This Row],[NIVEL 5]]&lt;&gt;0,VLOOKUP(ActividadesCom[[#This Row],[NIVEL 5]],Catálogo!A:B,2,FALSE),"")</f>
        <v/>
      </c>
      <c r="AG1104" s="5"/>
      <c r="AH1104" s="2"/>
      <c r="AI1104" s="2"/>
    </row>
    <row r="1105" spans="1:35" s="24" customFormat="1" ht="30" hidden="1" customHeight="1" x14ac:dyDescent="0.25">
      <c r="A1105" s="7">
        <v>15470326</v>
      </c>
      <c r="B1105" s="97" t="str">
        <f>VLOOKUP(ActividadesCom[[#This Row],[NO. DE CONTROL]],'LISTADO ESTUDIANTES'!A:C,3,FALSE)</f>
        <v>CARBALLO CANTUN YANETH ESTER</v>
      </c>
      <c r="C1105" s="97" t="str">
        <f>VLOOKUP(ActividadesCom[[#This Row],[NO. DE CONTROL]],'LISTADO ESTUDIANTES'!A:B,2,FALSE)</f>
        <v>INGENIERIA MECANICA</v>
      </c>
      <c r="D1105" s="18" t="str">
        <f>VLOOKUP(ActividadesCom[[#This Row],[NO. DE CONTROL]],'LISTADO ESTUDIANTES'!A:D,4,FALSE)</f>
        <v>EGRESADO(A)</v>
      </c>
      <c r="E1105" s="5">
        <f>SUM(ActividadesCom[[#This Row],[CRÉD. 1]],ActividadesCom[[#This Row],[CRÉD. 2]],ActividadesCom[[#This Row],[CRÉD. 3]],ActividadesCom[[#This Row],[CRÉD. 4]],ActividadesCom[[#This Row],[CRÉD. 5]])</f>
        <v>5</v>
      </c>
      <c r="F1105" s="5">
        <f>IF(ActividadesCom[[#This Row],[ÚLTIMO SEMESTRE CON CRÉDITOS]]&gt;0,ROUND(AVERAGE(ActividadesCom[[#This Row],[VALOR NIVEL 5]],ActividadesCom[[#This Row],[VALOR NIVEL 4]],ActividadesCom[[#This Row],[VALOR NIVEL 3]],ActividadesCom[[#This Row],[VALOR NIVEL 2]],ActividadesCom[[#This Row],[VALOR NIVEL 1]]),0),"")</f>
        <v>2</v>
      </c>
      <c r="G1105" s="5" t="str">
        <f>IF(ActividadesCom[[#This Row],[PROMEDIO]]="","",IF(ActividadesCom[[#This Row],[PROMEDIO]]&gt;=4,"EXCELENTE",IF(ActividadesCom[[#This Row],[PROMEDIO]]&gt;=3,"NOTABLE",IF(ActividadesCom[[#This Row],[PROMEDIO]]&gt;=2,"BUENO",IF(ActividadesCom[[#This Row],[PROMEDIO]]=1,"SUFICIENTE","")))))</f>
        <v>BUENO</v>
      </c>
      <c r="H1105" s="5">
        <f>MAX(ActividadesCom[[#This Row],[PERÍODO 1]],ActividadesCom[[#This Row],[PERÍODO 2]],ActividadesCom[[#This Row],[PERÍODO 3]],ActividadesCom[[#This Row],[PERÍODO 4]],ActividadesCom[[#This Row],[PERÍODO 5]])</f>
        <v>20191</v>
      </c>
      <c r="I1105" s="6" t="s">
        <v>600</v>
      </c>
      <c r="J1105" s="5">
        <v>20181</v>
      </c>
      <c r="K1105" s="5" t="s">
        <v>4010</v>
      </c>
      <c r="L1105" s="5">
        <f>IF(ActividadesCom[[#This Row],[NIVEL 1]]&lt;&gt;0,VLOOKUP(ActividadesCom[[#This Row],[NIVEL 1]],Catálogo!A:B,2,FALSE),"")</f>
        <v>2</v>
      </c>
      <c r="M1105" s="5">
        <v>1</v>
      </c>
      <c r="N1105" s="6" t="s">
        <v>955</v>
      </c>
      <c r="O1105" s="5">
        <v>20191</v>
      </c>
      <c r="P1105" s="5" t="s">
        <v>4010</v>
      </c>
      <c r="Q1105" s="5">
        <f>IF(ActividadesCom[[#This Row],[NIVEL 2]]&lt;&gt;0,VLOOKUP(ActividadesCom[[#This Row],[NIVEL 2]],Catálogo!A:B,2,FALSE),"")</f>
        <v>2</v>
      </c>
      <c r="R1105" s="11">
        <v>2</v>
      </c>
      <c r="S1105" s="12"/>
      <c r="T1105" s="11"/>
      <c r="U1105" s="11"/>
      <c r="V1105" s="5" t="str">
        <f>IF(ActividadesCom[[#This Row],[NIVEL 3]]&lt;&gt;0,VLOOKUP(ActividadesCom[[#This Row],[NIVEL 3]],Catálogo!A:B,2,FALSE),"")</f>
        <v/>
      </c>
      <c r="W1105" s="11"/>
      <c r="X1105" s="6" t="s">
        <v>42</v>
      </c>
      <c r="Y1105" s="5">
        <v>20151</v>
      </c>
      <c r="Z1105" s="5" t="s">
        <v>4010</v>
      </c>
      <c r="AA1105" s="5">
        <f>IF(ActividadesCom[[#This Row],[NIVEL 4]]&lt;&gt;0,VLOOKUP(ActividadesCom[[#This Row],[NIVEL 4]],Catálogo!A:B,2,FALSE),"")</f>
        <v>2</v>
      </c>
      <c r="AB1105" s="5">
        <v>1</v>
      </c>
      <c r="AC1105" s="6" t="s">
        <v>42</v>
      </c>
      <c r="AD1105" s="5">
        <v>20181</v>
      </c>
      <c r="AE1105" s="5" t="s">
        <v>4010</v>
      </c>
      <c r="AF1105" s="5">
        <f>IF(ActividadesCom[[#This Row],[NIVEL 5]]&lt;&gt;0,VLOOKUP(ActividadesCom[[#This Row],[NIVEL 5]],Catálogo!A:B,2,FALSE),"")</f>
        <v>2</v>
      </c>
      <c r="AG1105" s="5">
        <v>1</v>
      </c>
    </row>
    <row r="1106" spans="1:35" ht="30" hidden="1" customHeight="1" x14ac:dyDescent="0.25">
      <c r="A1106" s="7">
        <v>15470327</v>
      </c>
      <c r="B1106" s="97" t="str">
        <f>VLOOKUP(ActividadesCom[[#This Row],[NO. DE CONTROL]],'LISTADO ESTUDIANTES'!A:C,3,FALSE)</f>
        <v>PRIANTI ALONZO ALBERTO</v>
      </c>
      <c r="C1106" s="97" t="str">
        <f>VLOOKUP(ActividadesCom[[#This Row],[NO. DE CONTROL]],'LISTADO ESTUDIANTES'!A:B,2,FALSE)</f>
        <v>INGENIERIA EN ADMINISTRACION</v>
      </c>
      <c r="D1106" s="18" t="str">
        <f>VLOOKUP(ActividadesCom[[#This Row],[NO. DE CONTROL]],'LISTADO ESTUDIANTES'!A:D,4,FALSE)</f>
        <v>BAJA</v>
      </c>
      <c r="E1106" s="5">
        <f>SUM(ActividadesCom[[#This Row],[CRÉD. 1]],ActividadesCom[[#This Row],[CRÉD. 2]],ActividadesCom[[#This Row],[CRÉD. 3]],ActividadesCom[[#This Row],[CRÉD. 4]],ActividadesCom[[#This Row],[CRÉD. 5]])</f>
        <v>0</v>
      </c>
      <c r="F1106" s="17" t="str">
        <f>IF(ActividadesCom[[#This Row],[ÚLTIMO SEMESTRE CON CRÉDITOS]]&gt;0,ROUND(AVERAGE(ActividadesCom[[#This Row],[VALOR NIVEL 5]],ActividadesCom[[#This Row],[VALOR NIVEL 4]],ActividadesCom[[#This Row],[VALOR NIVEL 3]],ActividadesCom[[#This Row],[VALOR NIVEL 2]],ActividadesCom[[#This Row],[VALOR NIVEL 1]]),0),"")</f>
        <v/>
      </c>
      <c r="G1106" s="5" t="str">
        <f>IF(ActividadesCom[[#This Row],[PROMEDIO]]="","",IF(ActividadesCom[[#This Row],[PROMEDIO]]&gt;=4,"EXCELENTE",IF(ActividadesCom[[#This Row],[PROMEDIO]]&gt;=3,"NOTABLE",IF(ActividadesCom[[#This Row],[PROMEDIO]]&gt;=2,"BUENO",IF(ActividadesCom[[#This Row],[PROMEDIO]]=1,"SUFICIENTE","")))))</f>
        <v/>
      </c>
      <c r="H1106" s="5">
        <f>MAX(ActividadesCom[[#This Row],[PERÍODO 1]],ActividadesCom[[#This Row],[PERÍODO 2]],ActividadesCom[[#This Row],[PERÍODO 3]],ActividadesCom[[#This Row],[PERÍODO 4]],ActividadesCom[[#This Row],[PERÍODO 5]])</f>
        <v>0</v>
      </c>
      <c r="I1106" s="10"/>
      <c r="J1106" s="5"/>
      <c r="K1106" s="5"/>
      <c r="L1106" s="5" t="str">
        <f>IF(ActividadesCom[[#This Row],[NIVEL 1]]&lt;&gt;0,VLOOKUP(ActividadesCom[[#This Row],[NIVEL 1]],Catálogo!A:B,2,FALSE),"")</f>
        <v/>
      </c>
      <c r="M1106" s="5"/>
      <c r="N1106" s="10"/>
      <c r="O1106" s="5"/>
      <c r="P1106" s="5"/>
      <c r="Q1106" s="5" t="str">
        <f>IF(ActividadesCom[[#This Row],[NIVEL 2]]&lt;&gt;0,VLOOKUP(ActividadesCom[[#This Row],[NIVEL 2]],Catálogo!A:B,2,FALSE),"")</f>
        <v/>
      </c>
      <c r="R1106" s="5"/>
      <c r="S1106" s="6"/>
      <c r="T1106" s="5"/>
      <c r="U1106" s="5"/>
      <c r="V1106" s="5" t="str">
        <f>IF(ActividadesCom[[#This Row],[NIVEL 3]]&lt;&gt;0,VLOOKUP(ActividadesCom[[#This Row],[NIVEL 3]],Catálogo!A:B,2,FALSE),"")</f>
        <v/>
      </c>
      <c r="W1106" s="5"/>
      <c r="X1106" s="6"/>
      <c r="Y1106" s="5"/>
      <c r="Z1106" s="5"/>
      <c r="AA1106" s="5" t="str">
        <f>IF(ActividadesCom[[#This Row],[NIVEL 4]]&lt;&gt;0,VLOOKUP(ActividadesCom[[#This Row],[NIVEL 4]],Catálogo!A:B,2,FALSE),"")</f>
        <v/>
      </c>
      <c r="AB1106" s="5"/>
      <c r="AC1106" s="6"/>
      <c r="AD1106" s="5"/>
      <c r="AE1106" s="5"/>
      <c r="AF1106" s="5" t="str">
        <f>IF(ActividadesCom[[#This Row],[NIVEL 5]]&lt;&gt;0,VLOOKUP(ActividadesCom[[#This Row],[NIVEL 5]],Catálogo!A:B,2,FALSE),"")</f>
        <v/>
      </c>
      <c r="AG1106" s="5"/>
      <c r="AH1106" s="2"/>
      <c r="AI1106" s="2"/>
    </row>
    <row r="1107" spans="1:35" ht="30" hidden="1" customHeight="1" x14ac:dyDescent="0.25">
      <c r="A1107" s="7">
        <v>15470328</v>
      </c>
      <c r="B1107" s="97" t="str">
        <f>VLOOKUP(ActividadesCom[[#This Row],[NO. DE CONTROL]],'LISTADO ESTUDIANTES'!A:C,3,FALSE)</f>
        <v>FRANCISCO GAYOSSO JASMIN</v>
      </c>
      <c r="C1107" s="97" t="str">
        <f>VLOOKUP(ActividadesCom[[#This Row],[NO. DE CONTROL]],'LISTADO ESTUDIANTES'!A:B,2,FALSE)</f>
        <v>INGENIERIA AMBIENTAL</v>
      </c>
      <c r="D1107" s="18" t="str">
        <f>VLOOKUP(ActividadesCom[[#This Row],[NO. DE CONTROL]],'LISTADO ESTUDIANTES'!A:D,4,FALSE)</f>
        <v>BAJA</v>
      </c>
      <c r="E1107" s="5">
        <f>SUM(ActividadesCom[[#This Row],[CRÉD. 1]],ActividadesCom[[#This Row],[CRÉD. 2]],ActividadesCom[[#This Row],[CRÉD. 3]],ActividadesCom[[#This Row],[CRÉD. 4]],ActividadesCom[[#This Row],[CRÉD. 5]])</f>
        <v>0</v>
      </c>
      <c r="F1107" s="17" t="str">
        <f>IF(ActividadesCom[[#This Row],[ÚLTIMO SEMESTRE CON CRÉDITOS]]&gt;0,ROUND(AVERAGE(ActividadesCom[[#This Row],[VALOR NIVEL 5]],ActividadesCom[[#This Row],[VALOR NIVEL 4]],ActividadesCom[[#This Row],[VALOR NIVEL 3]],ActividadesCom[[#This Row],[VALOR NIVEL 2]],ActividadesCom[[#This Row],[VALOR NIVEL 1]]),0),"")</f>
        <v/>
      </c>
      <c r="G1107" s="5" t="str">
        <f>IF(ActividadesCom[[#This Row],[PROMEDIO]]="","",IF(ActividadesCom[[#This Row],[PROMEDIO]]&gt;=4,"EXCELENTE",IF(ActividadesCom[[#This Row],[PROMEDIO]]&gt;=3,"NOTABLE",IF(ActividadesCom[[#This Row],[PROMEDIO]]&gt;=2,"BUENO",IF(ActividadesCom[[#This Row],[PROMEDIO]]=1,"SUFICIENTE","")))))</f>
        <v/>
      </c>
      <c r="H1107" s="5">
        <f>MAX(ActividadesCom[[#This Row],[PERÍODO 1]],ActividadesCom[[#This Row],[PERÍODO 2]],ActividadesCom[[#This Row],[PERÍODO 3]],ActividadesCom[[#This Row],[PERÍODO 4]],ActividadesCom[[#This Row],[PERÍODO 5]])</f>
        <v>0</v>
      </c>
      <c r="I1107" s="10"/>
      <c r="J1107" s="5"/>
      <c r="K1107" s="5"/>
      <c r="L1107" s="5" t="str">
        <f>IF(ActividadesCom[[#This Row],[NIVEL 1]]&lt;&gt;0,VLOOKUP(ActividadesCom[[#This Row],[NIVEL 1]],Catálogo!A:B,2,FALSE),"")</f>
        <v/>
      </c>
      <c r="M1107" s="5"/>
      <c r="N1107" s="6"/>
      <c r="O1107" s="5"/>
      <c r="P1107" s="5"/>
      <c r="Q1107" s="5" t="str">
        <f>IF(ActividadesCom[[#This Row],[NIVEL 2]]&lt;&gt;0,VLOOKUP(ActividadesCom[[#This Row],[NIVEL 2]],Catálogo!A:B,2,FALSE),"")</f>
        <v/>
      </c>
      <c r="R1107" s="5"/>
      <c r="S1107" s="6"/>
      <c r="T1107" s="5"/>
      <c r="U1107" s="5"/>
      <c r="V1107" s="5" t="str">
        <f>IF(ActividadesCom[[#This Row],[NIVEL 3]]&lt;&gt;0,VLOOKUP(ActividadesCom[[#This Row],[NIVEL 3]],Catálogo!A:B,2,FALSE),"")</f>
        <v/>
      </c>
      <c r="W1107" s="5"/>
      <c r="X1107" s="6"/>
      <c r="Y1107" s="5"/>
      <c r="Z1107" s="5"/>
      <c r="AA1107" s="5" t="str">
        <f>IF(ActividadesCom[[#This Row],[NIVEL 4]]&lt;&gt;0,VLOOKUP(ActividadesCom[[#This Row],[NIVEL 4]],Catálogo!A:B,2,FALSE),"")</f>
        <v/>
      </c>
      <c r="AB1107" s="5"/>
      <c r="AC1107" s="6"/>
      <c r="AD1107" s="5"/>
      <c r="AE1107" s="5"/>
      <c r="AF1107" s="5" t="str">
        <f>IF(ActividadesCom[[#This Row],[NIVEL 5]]&lt;&gt;0,VLOOKUP(ActividadesCom[[#This Row],[NIVEL 5]],Catálogo!A:B,2,FALSE),"")</f>
        <v/>
      </c>
      <c r="AG1107" s="5"/>
      <c r="AH1107" s="2"/>
      <c r="AI1107" s="2"/>
    </row>
    <row r="1108" spans="1:35" s="24" customFormat="1" ht="30" hidden="1" customHeight="1" x14ac:dyDescent="0.25">
      <c r="A1108" s="7">
        <v>15470329</v>
      </c>
      <c r="B1108" s="97" t="str">
        <f>VLOOKUP(ActividadesCom[[#This Row],[NO. DE CONTROL]],'LISTADO ESTUDIANTES'!A:C,3,FALSE)</f>
        <v>SILVA RODRIGUEZ CINTHYA EVELYN</v>
      </c>
      <c r="C1108" s="97" t="str">
        <f>VLOOKUP(ActividadesCom[[#This Row],[NO. DE CONTROL]],'LISTADO ESTUDIANTES'!A:B,2,FALSE)</f>
        <v>INGENIERIA EN GESTION EMPRESARIAL</v>
      </c>
      <c r="D1108" s="18" t="str">
        <f>VLOOKUP(ActividadesCom[[#This Row],[NO. DE CONTROL]],'LISTADO ESTUDIANTES'!A:D,4,FALSE)</f>
        <v>EGRESADO(A)</v>
      </c>
      <c r="E1108" s="5">
        <f>SUM(ActividadesCom[[#This Row],[CRÉD. 1]],ActividadesCom[[#This Row],[CRÉD. 2]],ActividadesCom[[#This Row],[CRÉD. 3]],ActividadesCom[[#This Row],[CRÉD. 4]],ActividadesCom[[#This Row],[CRÉD. 5]])</f>
        <v>6</v>
      </c>
      <c r="F1108" s="5">
        <f>IF(ActividadesCom[[#This Row],[ÚLTIMO SEMESTRE CON CRÉDITOS]]&gt;0,ROUND(AVERAGE(ActividadesCom[[#This Row],[VALOR NIVEL 5]],ActividadesCom[[#This Row],[VALOR NIVEL 4]],ActividadesCom[[#This Row],[VALOR NIVEL 3]],ActividadesCom[[#This Row],[VALOR NIVEL 2]],ActividadesCom[[#This Row],[VALOR NIVEL 1]]),0),"")</f>
        <v>2</v>
      </c>
      <c r="G1108" s="5" t="str">
        <f>IF(ActividadesCom[[#This Row],[PROMEDIO]]="","",IF(ActividadesCom[[#This Row],[PROMEDIO]]&gt;=4,"EXCELENTE",IF(ActividadesCom[[#This Row],[PROMEDIO]]&gt;=3,"NOTABLE",IF(ActividadesCom[[#This Row],[PROMEDIO]]&gt;=2,"BUENO",IF(ActividadesCom[[#This Row],[PROMEDIO]]=1,"SUFICIENTE","")))))</f>
        <v>BUENO</v>
      </c>
      <c r="H1108" s="5">
        <f>MAX(ActividadesCom[[#This Row],[PERÍODO 1]],ActividadesCom[[#This Row],[PERÍODO 2]],ActividadesCom[[#This Row],[PERÍODO 3]],ActividadesCom[[#This Row],[PERÍODO 4]],ActividadesCom[[#This Row],[PERÍODO 5]])</f>
        <v>20183</v>
      </c>
      <c r="I1108" s="10" t="s">
        <v>111</v>
      </c>
      <c r="J1108" s="5">
        <v>20153</v>
      </c>
      <c r="K1108" s="5" t="s">
        <v>4010</v>
      </c>
      <c r="L1108" s="5">
        <f>IF(ActividadesCom[[#This Row],[NIVEL 1]]&lt;&gt;0,VLOOKUP(ActividadesCom[[#This Row],[NIVEL 1]],Catálogo!A:B,2,FALSE),"")</f>
        <v>2</v>
      </c>
      <c r="M1108" s="5">
        <v>1</v>
      </c>
      <c r="N1108" s="6" t="s">
        <v>111</v>
      </c>
      <c r="O1108" s="5">
        <v>20163</v>
      </c>
      <c r="P1108" s="5" t="s">
        <v>4010</v>
      </c>
      <c r="Q1108" s="5">
        <f>IF(ActividadesCom[[#This Row],[NIVEL 2]]&lt;&gt;0,VLOOKUP(ActividadesCom[[#This Row],[NIVEL 2]],Catálogo!A:B,2,FALSE),"")</f>
        <v>2</v>
      </c>
      <c r="R1108" s="5">
        <v>1</v>
      </c>
      <c r="S1108" s="6" t="s">
        <v>111</v>
      </c>
      <c r="T1108" s="5">
        <v>20183</v>
      </c>
      <c r="U1108" s="5" t="s">
        <v>4010</v>
      </c>
      <c r="V1108" s="5">
        <f>IF(ActividadesCom[[#This Row],[NIVEL 3]]&lt;&gt;0,VLOOKUP(ActividadesCom[[#This Row],[NIVEL 3]],Catálogo!A:B,2,FALSE),"")</f>
        <v>2</v>
      </c>
      <c r="W1108" s="5">
        <v>1</v>
      </c>
      <c r="X1108" s="6" t="s">
        <v>1009</v>
      </c>
      <c r="Y1108" s="5" t="s">
        <v>1010</v>
      </c>
      <c r="Z1108" s="5" t="s">
        <v>4010</v>
      </c>
      <c r="AA1108" s="5">
        <f>IF(ActividadesCom[[#This Row],[NIVEL 4]]&lt;&gt;0,VLOOKUP(ActividadesCom[[#This Row],[NIVEL 4]],Catálogo!A:B,2,FALSE),"")</f>
        <v>2</v>
      </c>
      <c r="AB1108" s="5">
        <v>2</v>
      </c>
      <c r="AC1108" s="6" t="s">
        <v>11</v>
      </c>
      <c r="AD1108" s="5">
        <v>20153</v>
      </c>
      <c r="AE1108" s="5" t="s">
        <v>4010</v>
      </c>
      <c r="AF1108" s="5">
        <f>IF(ActividadesCom[[#This Row],[NIVEL 5]]&lt;&gt;0,VLOOKUP(ActividadesCom[[#This Row],[NIVEL 5]],Catálogo!A:B,2,FALSE),"")</f>
        <v>2</v>
      </c>
      <c r="AG1108" s="5">
        <v>1</v>
      </c>
    </row>
    <row r="1109" spans="1:35" s="24" customFormat="1" ht="30" hidden="1" customHeight="1" x14ac:dyDescent="0.25">
      <c r="A1109" s="7">
        <v>15470330</v>
      </c>
      <c r="B1109" s="97" t="str">
        <f>VLOOKUP(ActividadesCom[[#This Row],[NO. DE CONTROL]],'LISTADO ESTUDIANTES'!A:C,3,FALSE)</f>
        <v>CHI ZAPATA JOAQUIN ANTONIO</v>
      </c>
      <c r="C1109" s="97" t="str">
        <f>VLOOKUP(ActividadesCom[[#This Row],[NO. DE CONTROL]],'LISTADO ESTUDIANTES'!A:B,2,FALSE)</f>
        <v>INGENIERIA EN GESTION EMPRESARIAL</v>
      </c>
      <c r="D1109" s="18" t="str">
        <f>VLOOKUP(ActividadesCom[[#This Row],[NO. DE CONTROL]],'LISTADO ESTUDIANTES'!A:D,4,FALSE)</f>
        <v>BAJA</v>
      </c>
      <c r="E1109" s="5">
        <f>SUM(ActividadesCom[[#This Row],[CRÉD. 1]],ActividadesCom[[#This Row],[CRÉD. 2]],ActividadesCom[[#This Row],[CRÉD. 3]],ActividadesCom[[#This Row],[CRÉD. 4]],ActividadesCom[[#This Row],[CRÉD. 5]])</f>
        <v>5</v>
      </c>
      <c r="F1109" s="5">
        <f>IF(ActividadesCom[[#This Row],[ÚLTIMO SEMESTRE CON CRÉDITOS]]&gt;0,ROUND(AVERAGE(ActividadesCom[[#This Row],[VALOR NIVEL 5]],ActividadesCom[[#This Row],[VALOR NIVEL 4]],ActividadesCom[[#This Row],[VALOR NIVEL 3]],ActividadesCom[[#This Row],[VALOR NIVEL 2]],ActividadesCom[[#This Row],[VALOR NIVEL 1]]),0),"")</f>
        <v>2</v>
      </c>
      <c r="G1109" s="5" t="str">
        <f>IF(ActividadesCom[[#This Row],[PROMEDIO]]="","",IF(ActividadesCom[[#This Row],[PROMEDIO]]&gt;=4,"EXCELENTE",IF(ActividadesCom[[#This Row],[PROMEDIO]]&gt;=3,"NOTABLE",IF(ActividadesCom[[#This Row],[PROMEDIO]]&gt;=2,"BUENO",IF(ActividadesCom[[#This Row],[PROMEDIO]]=1,"SUFICIENTE","")))))</f>
        <v>BUENO</v>
      </c>
      <c r="H1109" s="5">
        <f>MAX(ActividadesCom[[#This Row],[PERÍODO 1]],ActividadesCom[[#This Row],[PERÍODO 2]],ActividadesCom[[#This Row],[PERÍODO 3]],ActividadesCom[[#This Row],[PERÍODO 4]],ActividadesCom[[#This Row],[PERÍODO 5]])</f>
        <v>20183</v>
      </c>
      <c r="I1109" s="10" t="s">
        <v>111</v>
      </c>
      <c r="J1109" s="5">
        <v>20153</v>
      </c>
      <c r="K1109" s="5" t="s">
        <v>4010</v>
      </c>
      <c r="L1109" s="5">
        <f>IF(ActividadesCom[[#This Row],[NIVEL 1]]&lt;&gt;0,VLOOKUP(ActividadesCom[[#This Row],[NIVEL 1]],Catálogo!A:B,2,FALSE),"")</f>
        <v>2</v>
      </c>
      <c r="M1109" s="5">
        <v>1</v>
      </c>
      <c r="N1109" s="6" t="s">
        <v>111</v>
      </c>
      <c r="O1109" s="5">
        <v>20163</v>
      </c>
      <c r="P1109" s="5" t="s">
        <v>4010</v>
      </c>
      <c r="Q1109" s="5">
        <f>IF(ActividadesCom[[#This Row],[NIVEL 2]]&lt;&gt;0,VLOOKUP(ActividadesCom[[#This Row],[NIVEL 2]],Catálogo!A:B,2,FALSE),"")</f>
        <v>2</v>
      </c>
      <c r="R1109" s="5">
        <v>1</v>
      </c>
      <c r="S1109" s="6" t="s">
        <v>111</v>
      </c>
      <c r="T1109" s="5">
        <v>20183</v>
      </c>
      <c r="U1109" s="5" t="s">
        <v>4010</v>
      </c>
      <c r="V1109" s="5">
        <f>IF(ActividadesCom[[#This Row],[NIVEL 3]]&lt;&gt;0,VLOOKUP(ActividadesCom[[#This Row],[NIVEL 3]],Catálogo!A:B,2,FALSE),"")</f>
        <v>2</v>
      </c>
      <c r="W1109" s="5">
        <v>1</v>
      </c>
      <c r="X1109" s="6" t="s">
        <v>938</v>
      </c>
      <c r="Y1109" s="5">
        <v>20183</v>
      </c>
      <c r="Z1109" s="5" t="s">
        <v>4010</v>
      </c>
      <c r="AA1109" s="5">
        <f>IF(ActividadesCom[[#This Row],[NIVEL 4]]&lt;&gt;0,VLOOKUP(ActividadesCom[[#This Row],[NIVEL 4]],Catálogo!A:B,2,FALSE),"")</f>
        <v>2</v>
      </c>
      <c r="AB1109" s="5">
        <v>1</v>
      </c>
      <c r="AC1109" s="6" t="s">
        <v>5</v>
      </c>
      <c r="AD1109" s="5">
        <v>20181</v>
      </c>
      <c r="AE1109" s="5" t="s">
        <v>4010</v>
      </c>
      <c r="AF1109" s="5">
        <f>IF(ActividadesCom[[#This Row],[NIVEL 5]]&lt;&gt;0,VLOOKUP(ActividadesCom[[#This Row],[NIVEL 5]],Catálogo!A:B,2,FALSE),"")</f>
        <v>2</v>
      </c>
      <c r="AG1109" s="5">
        <v>1</v>
      </c>
    </row>
    <row r="1110" spans="1:35" ht="30" hidden="1" customHeight="1" x14ac:dyDescent="0.25">
      <c r="A1110" s="7">
        <v>15470331</v>
      </c>
      <c r="B1110" s="97" t="str">
        <f>VLOOKUP(ActividadesCom[[#This Row],[NO. DE CONTROL]],'LISTADO ESTUDIANTES'!A:C,3,FALSE)</f>
        <v>ESPINOZA CHUC ROLAND SITASHI</v>
      </c>
      <c r="C1110" s="97" t="str">
        <f>VLOOKUP(ActividadesCom[[#This Row],[NO. DE CONTROL]],'LISTADO ESTUDIANTES'!A:B,2,FALSE)</f>
        <v>INGENIERIA EN SISTEMAS COMPUTACIONALES</v>
      </c>
      <c r="D1110" s="18" t="str">
        <f>VLOOKUP(ActividadesCom[[#This Row],[NO. DE CONTROL]],'LISTADO ESTUDIANTES'!A:D,4,FALSE)</f>
        <v>BAJA</v>
      </c>
      <c r="E1110" s="5">
        <f>SUM(ActividadesCom[[#This Row],[CRÉD. 1]],ActividadesCom[[#This Row],[CRÉD. 2]],ActividadesCom[[#This Row],[CRÉD. 3]],ActividadesCom[[#This Row],[CRÉD. 4]],ActividadesCom[[#This Row],[CRÉD. 5]])</f>
        <v>2</v>
      </c>
      <c r="F1110" s="17">
        <f>IF(ActividadesCom[[#This Row],[ÚLTIMO SEMESTRE CON CRÉDITOS]]&gt;0,ROUND(AVERAGE(ActividadesCom[[#This Row],[VALOR NIVEL 5]],ActividadesCom[[#This Row],[VALOR NIVEL 4]],ActividadesCom[[#This Row],[VALOR NIVEL 3]],ActividadesCom[[#This Row],[VALOR NIVEL 2]],ActividadesCom[[#This Row],[VALOR NIVEL 1]]),0),"")</f>
        <v>2</v>
      </c>
      <c r="G1110" s="5" t="str">
        <f>IF(ActividadesCom[[#This Row],[PROMEDIO]]="","",IF(ActividadesCom[[#This Row],[PROMEDIO]]&gt;=4,"EXCELENTE",IF(ActividadesCom[[#This Row],[PROMEDIO]]&gt;=3,"NOTABLE",IF(ActividadesCom[[#This Row],[PROMEDIO]]&gt;=2,"BUENO",IF(ActividadesCom[[#This Row],[PROMEDIO]]=1,"SUFICIENTE","")))))</f>
        <v>BUENO</v>
      </c>
      <c r="H1110" s="5">
        <f>MAX(ActividadesCom[[#This Row],[PERÍODO 1]],ActividadesCom[[#This Row],[PERÍODO 2]],ActividadesCom[[#This Row],[PERÍODO 3]],ActividadesCom[[#This Row],[PERÍODO 4]],ActividadesCom[[#This Row],[PERÍODO 5]])</f>
        <v>20163</v>
      </c>
      <c r="I1110" s="6"/>
      <c r="J1110" s="5"/>
      <c r="K1110" s="5"/>
      <c r="L1110" s="5" t="str">
        <f>IF(ActividadesCom[[#This Row],[NIVEL 1]]&lt;&gt;0,VLOOKUP(ActividadesCom[[#This Row],[NIVEL 1]],Catálogo!A:B,2,FALSE),"")</f>
        <v/>
      </c>
      <c r="M1110" s="5"/>
      <c r="N1110" s="6"/>
      <c r="O1110" s="5"/>
      <c r="P1110" s="5"/>
      <c r="Q1110" s="5" t="str">
        <f>IF(ActividadesCom[[#This Row],[NIVEL 2]]&lt;&gt;0,VLOOKUP(ActividadesCom[[#This Row],[NIVEL 2]],Catálogo!A:B,2,FALSE),"")</f>
        <v/>
      </c>
      <c r="R1110" s="11"/>
      <c r="S1110" s="12"/>
      <c r="T1110" s="11"/>
      <c r="U1110" s="11"/>
      <c r="V1110" s="5" t="str">
        <f>IF(ActividadesCom[[#This Row],[NIVEL 3]]&lt;&gt;0,VLOOKUP(ActividadesCom[[#This Row],[NIVEL 3]],Catálogo!A:B,2,FALSE),"")</f>
        <v/>
      </c>
      <c r="W1110" s="11"/>
      <c r="X1110" s="6" t="s">
        <v>55</v>
      </c>
      <c r="Y1110" s="5" t="s">
        <v>480</v>
      </c>
      <c r="Z1110" s="5" t="s">
        <v>4010</v>
      </c>
      <c r="AA1110" s="5">
        <f>IF(ActividadesCom[[#This Row],[NIVEL 4]]&lt;&gt;0,VLOOKUP(ActividadesCom[[#This Row],[NIVEL 4]],Catálogo!A:B,2,FALSE),"")</f>
        <v>2</v>
      </c>
      <c r="AB1110" s="5">
        <v>1</v>
      </c>
      <c r="AC1110" s="6" t="s">
        <v>116</v>
      </c>
      <c r="AD1110" s="5">
        <v>20163</v>
      </c>
      <c r="AE1110" s="5" t="s">
        <v>4010</v>
      </c>
      <c r="AF1110" s="5">
        <f>IF(ActividadesCom[[#This Row],[NIVEL 5]]&lt;&gt;0,VLOOKUP(ActividadesCom[[#This Row],[NIVEL 5]],Catálogo!A:B,2,FALSE),"")</f>
        <v>2</v>
      </c>
      <c r="AG1110" s="5">
        <v>1</v>
      </c>
      <c r="AH1110" s="2"/>
      <c r="AI1110" s="2"/>
    </row>
    <row r="1111" spans="1:35" ht="30" hidden="1" customHeight="1" x14ac:dyDescent="0.25">
      <c r="A1111" s="7">
        <v>15470332</v>
      </c>
      <c r="B1111" s="97" t="str">
        <f>VLOOKUP(ActividadesCom[[#This Row],[NO. DE CONTROL]],'LISTADO ESTUDIANTES'!A:C,3,FALSE)</f>
        <v>SARAO TORRES DIANA LAURA</v>
      </c>
      <c r="C1111" s="97" t="str">
        <f>VLOOKUP(ActividadesCom[[#This Row],[NO. DE CONTROL]],'LISTADO ESTUDIANTES'!A:B,2,FALSE)</f>
        <v>INGENIERIA EN ADMINISTRACION</v>
      </c>
      <c r="D1111" s="18" t="str">
        <f>VLOOKUP(ActividadesCom[[#This Row],[NO. DE CONTROL]],'LISTADO ESTUDIANTES'!A:D,4,FALSE)</f>
        <v>BAJA</v>
      </c>
      <c r="E1111" s="5">
        <f>SUM(ActividadesCom[[#This Row],[CRÉD. 1]],ActividadesCom[[#This Row],[CRÉD. 2]],ActividadesCom[[#This Row],[CRÉD. 3]],ActividadesCom[[#This Row],[CRÉD. 4]],ActividadesCom[[#This Row],[CRÉD. 5]])</f>
        <v>0</v>
      </c>
      <c r="F1111" s="17" t="str">
        <f>IF(ActividadesCom[[#This Row],[ÚLTIMO SEMESTRE CON CRÉDITOS]]&gt;0,ROUND(AVERAGE(ActividadesCom[[#This Row],[VALOR NIVEL 5]],ActividadesCom[[#This Row],[VALOR NIVEL 4]],ActividadesCom[[#This Row],[VALOR NIVEL 3]],ActividadesCom[[#This Row],[VALOR NIVEL 2]],ActividadesCom[[#This Row],[VALOR NIVEL 1]]),0),"")</f>
        <v/>
      </c>
      <c r="G1111" s="5" t="str">
        <f>IF(ActividadesCom[[#This Row],[PROMEDIO]]="","",IF(ActividadesCom[[#This Row],[PROMEDIO]]&gt;=4,"EXCELENTE",IF(ActividadesCom[[#This Row],[PROMEDIO]]&gt;=3,"NOTABLE",IF(ActividadesCom[[#This Row],[PROMEDIO]]&gt;=2,"BUENO",IF(ActividadesCom[[#This Row],[PROMEDIO]]=1,"SUFICIENTE","")))))</f>
        <v/>
      </c>
      <c r="H1111" s="5">
        <f>MAX(ActividadesCom[[#This Row],[PERÍODO 1]],ActividadesCom[[#This Row],[PERÍODO 2]],ActividadesCom[[#This Row],[PERÍODO 3]],ActividadesCom[[#This Row],[PERÍODO 4]],ActividadesCom[[#This Row],[PERÍODO 5]])</f>
        <v>0</v>
      </c>
      <c r="I1111" s="10"/>
      <c r="J1111" s="5"/>
      <c r="K1111" s="5"/>
      <c r="L1111" s="5" t="str">
        <f>IF(ActividadesCom[[#This Row],[NIVEL 1]]&lt;&gt;0,VLOOKUP(ActividadesCom[[#This Row],[NIVEL 1]],Catálogo!A:B,2,FALSE),"")</f>
        <v/>
      </c>
      <c r="M1111" s="5"/>
      <c r="N1111" s="6"/>
      <c r="O1111" s="5"/>
      <c r="P1111" s="5"/>
      <c r="Q1111" s="5" t="str">
        <f>IF(ActividadesCom[[#This Row],[NIVEL 2]]&lt;&gt;0,VLOOKUP(ActividadesCom[[#This Row],[NIVEL 2]],Catálogo!A:B,2,FALSE),"")</f>
        <v/>
      </c>
      <c r="R1111" s="5"/>
      <c r="S1111" s="6"/>
      <c r="T1111" s="5"/>
      <c r="U1111" s="5"/>
      <c r="V1111" s="5" t="str">
        <f>IF(ActividadesCom[[#This Row],[NIVEL 3]]&lt;&gt;0,VLOOKUP(ActividadesCom[[#This Row],[NIVEL 3]],Catálogo!A:B,2,FALSE),"")</f>
        <v/>
      </c>
      <c r="W1111" s="5"/>
      <c r="X1111" s="6"/>
      <c r="Y1111" s="5"/>
      <c r="Z1111" s="5"/>
      <c r="AA1111" s="5" t="str">
        <f>IF(ActividadesCom[[#This Row],[NIVEL 4]]&lt;&gt;0,VLOOKUP(ActividadesCom[[#This Row],[NIVEL 4]],Catálogo!A:B,2,FALSE),"")</f>
        <v/>
      </c>
      <c r="AB1111" s="5"/>
      <c r="AC1111" s="6"/>
      <c r="AD1111" s="5"/>
      <c r="AE1111" s="5"/>
      <c r="AF1111" s="5" t="str">
        <f>IF(ActividadesCom[[#This Row],[NIVEL 5]]&lt;&gt;0,VLOOKUP(ActividadesCom[[#This Row],[NIVEL 5]],Catálogo!A:B,2,FALSE),"")</f>
        <v/>
      </c>
      <c r="AG1111" s="5"/>
      <c r="AH1111" s="2"/>
      <c r="AI1111" s="2"/>
    </row>
    <row r="1112" spans="1:35" s="24" customFormat="1" ht="30" hidden="1" customHeight="1" x14ac:dyDescent="0.25">
      <c r="A1112" s="7">
        <v>15470333</v>
      </c>
      <c r="B1112" s="97" t="str">
        <f>VLOOKUP(ActividadesCom[[#This Row],[NO. DE CONTROL]],'LISTADO ESTUDIANTES'!A:C,3,FALSE)</f>
        <v>CHI LOPEZ ANGEL JHOVANNY</v>
      </c>
      <c r="C1112" s="97" t="str">
        <f>VLOOKUP(ActividadesCom[[#This Row],[NO. DE CONTROL]],'LISTADO ESTUDIANTES'!A:B,2,FALSE)</f>
        <v>INGENIERIA INDUSTRIAL</v>
      </c>
      <c r="D1112" s="18" t="str">
        <f>VLOOKUP(ActividadesCom[[#This Row],[NO. DE CONTROL]],'LISTADO ESTUDIANTES'!A:D,4,FALSE)</f>
        <v>BAJA</v>
      </c>
      <c r="E1112" s="5">
        <f>SUM(ActividadesCom[[#This Row],[CRÉD. 1]],ActividadesCom[[#This Row],[CRÉD. 2]],ActividadesCom[[#This Row],[CRÉD. 3]],ActividadesCom[[#This Row],[CRÉD. 4]],ActividadesCom[[#This Row],[CRÉD. 5]])</f>
        <v>5</v>
      </c>
      <c r="F1112" s="5">
        <f>IF(ActividadesCom[[#This Row],[ÚLTIMO SEMESTRE CON CRÉDITOS]]&gt;0,ROUND(AVERAGE(ActividadesCom[[#This Row],[VALOR NIVEL 5]],ActividadesCom[[#This Row],[VALOR NIVEL 4]],ActividadesCom[[#This Row],[VALOR NIVEL 3]],ActividadesCom[[#This Row],[VALOR NIVEL 2]],ActividadesCom[[#This Row],[VALOR NIVEL 1]]),0),"")</f>
        <v>3</v>
      </c>
      <c r="G1112" s="5" t="str">
        <f>IF(ActividadesCom[[#This Row],[PROMEDIO]]="","",IF(ActividadesCom[[#This Row],[PROMEDIO]]&gt;=4,"EXCELENTE",IF(ActividadesCom[[#This Row],[PROMEDIO]]&gt;=3,"NOTABLE",IF(ActividadesCom[[#This Row],[PROMEDIO]]&gt;=2,"BUENO",IF(ActividadesCom[[#This Row],[PROMEDIO]]=1,"SUFICIENTE","")))))</f>
        <v>NOTABLE</v>
      </c>
      <c r="H1112" s="5">
        <f>MAX(ActividadesCom[[#This Row],[PERÍODO 1]],ActividadesCom[[#This Row],[PERÍODO 2]],ActividadesCom[[#This Row],[PERÍODO 3]],ActividadesCom[[#This Row],[PERÍODO 4]],ActividadesCom[[#This Row],[PERÍODO 5]])</f>
        <v>20193</v>
      </c>
      <c r="I1112" s="10" t="s">
        <v>536</v>
      </c>
      <c r="J1112" s="5">
        <v>20161</v>
      </c>
      <c r="K1112" s="5" t="s">
        <v>4010</v>
      </c>
      <c r="L1112" s="5">
        <f>IF(ActividadesCom[[#This Row],[NIVEL 1]]&lt;&gt;0,VLOOKUP(ActividadesCom[[#This Row],[NIVEL 1]],Catálogo!A:B,2,FALSE),"")</f>
        <v>2</v>
      </c>
      <c r="M1112" s="5">
        <v>1</v>
      </c>
      <c r="N1112" s="6" t="s">
        <v>493</v>
      </c>
      <c r="O1112" s="5">
        <v>20173</v>
      </c>
      <c r="P1112" s="5" t="s">
        <v>4010</v>
      </c>
      <c r="Q1112" s="5">
        <f>IF(ActividadesCom[[#This Row],[NIVEL 2]]&lt;&gt;0,VLOOKUP(ActividadesCom[[#This Row],[NIVEL 2]],Catálogo!A:B,2,FALSE),"")</f>
        <v>2</v>
      </c>
      <c r="R1112" s="5">
        <v>1</v>
      </c>
      <c r="S1112" s="6" t="s">
        <v>4112</v>
      </c>
      <c r="T1112" s="5">
        <v>20193</v>
      </c>
      <c r="U1112" s="5" t="s">
        <v>4009</v>
      </c>
      <c r="V1112" s="5">
        <f>IF(ActividadesCom[[#This Row],[NIVEL 3]]&lt;&gt;0,VLOOKUP(ActividadesCom[[#This Row],[NIVEL 3]],Catálogo!A:B,2,FALSE),"")</f>
        <v>3</v>
      </c>
      <c r="W1112" s="5">
        <v>1</v>
      </c>
      <c r="X1112" s="6" t="s">
        <v>4113</v>
      </c>
      <c r="Y1112" s="5">
        <v>20193</v>
      </c>
      <c r="Z1112" s="5" t="s">
        <v>4009</v>
      </c>
      <c r="AA1112" s="5">
        <f>IF(ActividadesCom[[#This Row],[NIVEL 4]]&lt;&gt;0,VLOOKUP(ActividadesCom[[#This Row],[NIVEL 4]],Catálogo!A:B,2,FALSE),"")</f>
        <v>3</v>
      </c>
      <c r="AB1112" s="5">
        <v>1</v>
      </c>
      <c r="AC1112" s="6" t="s">
        <v>27</v>
      </c>
      <c r="AD1112" s="5">
        <v>20181</v>
      </c>
      <c r="AE1112" s="5" t="s">
        <v>4009</v>
      </c>
      <c r="AF1112" s="5">
        <f>IF(ActividadesCom[[#This Row],[NIVEL 5]]&lt;&gt;0,VLOOKUP(ActividadesCom[[#This Row],[NIVEL 5]],Catálogo!A:B,2,FALSE),"")</f>
        <v>3</v>
      </c>
      <c r="AG1112" s="5">
        <v>1</v>
      </c>
    </row>
    <row r="1113" spans="1:35" s="24" customFormat="1" ht="30" hidden="1" customHeight="1" x14ac:dyDescent="0.25">
      <c r="A1113" s="7">
        <v>15470334</v>
      </c>
      <c r="B1113" s="97" t="str">
        <f>VLOOKUP(ActividadesCom[[#This Row],[NO. DE CONTROL]],'LISTADO ESTUDIANTES'!A:C,3,FALSE)</f>
        <v>UTUY KEINI ARACELI</v>
      </c>
      <c r="C1113" s="97" t="str">
        <f>VLOOKUP(ActividadesCom[[#This Row],[NO. DE CONTROL]],'LISTADO ESTUDIANTES'!A:B,2,FALSE)</f>
        <v>INGENIERIA EN GESTION EMPRESARIAL</v>
      </c>
      <c r="D1113" s="18" t="str">
        <f>VLOOKUP(ActividadesCom[[#This Row],[NO. DE CONTROL]],'LISTADO ESTUDIANTES'!A:D,4,FALSE)</f>
        <v>EGRESADO(A)</v>
      </c>
      <c r="E1113" s="5">
        <f>SUM(ActividadesCom[[#This Row],[CRÉD. 1]],ActividadesCom[[#This Row],[CRÉD. 2]],ActividadesCom[[#This Row],[CRÉD. 3]],ActividadesCom[[#This Row],[CRÉD. 4]],ActividadesCom[[#This Row],[CRÉD. 5]])</f>
        <v>6</v>
      </c>
      <c r="F1113" s="5">
        <f>IF(ActividadesCom[[#This Row],[ÚLTIMO SEMESTRE CON CRÉDITOS]]&gt;0,ROUND(AVERAGE(ActividadesCom[[#This Row],[VALOR NIVEL 5]],ActividadesCom[[#This Row],[VALOR NIVEL 4]],ActividadesCom[[#This Row],[VALOR NIVEL 3]],ActividadesCom[[#This Row],[VALOR NIVEL 2]],ActividadesCom[[#This Row],[VALOR NIVEL 1]]),0),"")</f>
        <v>2</v>
      </c>
      <c r="G1113" s="5" t="str">
        <f>IF(ActividadesCom[[#This Row],[PROMEDIO]]="","",IF(ActividadesCom[[#This Row],[PROMEDIO]]&gt;=4,"EXCELENTE",IF(ActividadesCom[[#This Row],[PROMEDIO]]&gt;=3,"NOTABLE",IF(ActividadesCom[[#This Row],[PROMEDIO]]&gt;=2,"BUENO",IF(ActividadesCom[[#This Row],[PROMEDIO]]=1,"SUFICIENTE","")))))</f>
        <v>BUENO</v>
      </c>
      <c r="H1113" s="5">
        <f>MAX(ActividadesCom[[#This Row],[PERÍODO 1]],ActividadesCom[[#This Row],[PERÍODO 2]],ActividadesCom[[#This Row],[PERÍODO 3]],ActividadesCom[[#This Row],[PERÍODO 4]],ActividadesCom[[#This Row],[PERÍODO 5]])</f>
        <v>20181</v>
      </c>
      <c r="I1113" s="10" t="s">
        <v>111</v>
      </c>
      <c r="J1113" s="5">
        <v>20153</v>
      </c>
      <c r="K1113" s="5" t="s">
        <v>4010</v>
      </c>
      <c r="L1113" s="5">
        <f>IF(ActividadesCom[[#This Row],[NIVEL 1]]&lt;&gt;0,VLOOKUP(ActividadesCom[[#This Row],[NIVEL 1]],Catálogo!A:B,2,FALSE),"")</f>
        <v>2</v>
      </c>
      <c r="M1113" s="5">
        <v>1</v>
      </c>
      <c r="N1113" s="6" t="s">
        <v>600</v>
      </c>
      <c r="O1113" s="5">
        <v>20181</v>
      </c>
      <c r="P1113" s="5" t="s">
        <v>4010</v>
      </c>
      <c r="Q1113" s="5">
        <f>IF(ActividadesCom[[#This Row],[NIVEL 2]]&lt;&gt;0,VLOOKUP(ActividadesCom[[#This Row],[NIVEL 2]],Catálogo!A:B,2,FALSE),"")</f>
        <v>2</v>
      </c>
      <c r="R1113" s="5">
        <v>1</v>
      </c>
      <c r="S1113" s="6" t="s">
        <v>613</v>
      </c>
      <c r="T1113" s="5">
        <v>20181</v>
      </c>
      <c r="U1113" s="5" t="s">
        <v>4010</v>
      </c>
      <c r="V1113" s="5">
        <f>IF(ActividadesCom[[#This Row],[NIVEL 3]]&lt;&gt;0,VLOOKUP(ActividadesCom[[#This Row],[NIVEL 3]],Catálogo!A:B,2,FALSE),"")</f>
        <v>2</v>
      </c>
      <c r="W1113" s="5">
        <v>1</v>
      </c>
      <c r="X1113" s="6" t="s">
        <v>111</v>
      </c>
      <c r="Y1113" s="5">
        <v>20163</v>
      </c>
      <c r="Z1113" s="5" t="s">
        <v>4010</v>
      </c>
      <c r="AA1113" s="5">
        <f>IF(ActividadesCom[[#This Row],[NIVEL 4]]&lt;&gt;0,VLOOKUP(ActividadesCom[[#This Row],[NIVEL 4]],Catálogo!A:B,2,FALSE),"")</f>
        <v>2</v>
      </c>
      <c r="AB1113" s="5">
        <v>1</v>
      </c>
      <c r="AC1113" s="6" t="s">
        <v>31</v>
      </c>
      <c r="AD1113" s="5">
        <v>20171</v>
      </c>
      <c r="AE1113" s="5" t="s">
        <v>4010</v>
      </c>
      <c r="AF1113" s="5">
        <f>IF(ActividadesCom[[#This Row],[NIVEL 5]]&lt;&gt;0,VLOOKUP(ActividadesCom[[#This Row],[NIVEL 5]],Catálogo!A:B,2,FALSE),"")</f>
        <v>2</v>
      </c>
      <c r="AG1113" s="5">
        <v>2</v>
      </c>
    </row>
    <row r="1114" spans="1:35" s="24" customFormat="1" ht="30" hidden="1" customHeight="1" x14ac:dyDescent="0.25">
      <c r="A1114" s="7">
        <v>15470335</v>
      </c>
      <c r="B1114" s="97" t="str">
        <f>VLOOKUP(ActividadesCom[[#This Row],[NO. DE CONTROL]],'LISTADO ESTUDIANTES'!A:C,3,FALSE)</f>
        <v>QUEN RAMOS SHELVY JANETH</v>
      </c>
      <c r="C1114" s="97" t="str">
        <f>VLOOKUP(ActividadesCom[[#This Row],[NO. DE CONTROL]],'LISTADO ESTUDIANTES'!A:B,2,FALSE)</f>
        <v>INGENIERIA INDUSTRIAL</v>
      </c>
      <c r="D1114" s="18" t="str">
        <f>VLOOKUP(ActividadesCom[[#This Row],[NO. DE CONTROL]],'LISTADO ESTUDIANTES'!A:D,4,FALSE)</f>
        <v>EGRESADO(A)</v>
      </c>
      <c r="E1114" s="5">
        <f>SUM(ActividadesCom[[#This Row],[CRÉD. 1]],ActividadesCom[[#This Row],[CRÉD. 2]],ActividadesCom[[#This Row],[CRÉD. 3]],ActividadesCom[[#This Row],[CRÉD. 4]],ActividadesCom[[#This Row],[CRÉD. 5]])</f>
        <v>5</v>
      </c>
      <c r="F1114" s="5">
        <f>IF(ActividadesCom[[#This Row],[ÚLTIMO SEMESTRE CON CRÉDITOS]]&gt;0,ROUND(AVERAGE(ActividadesCom[[#This Row],[VALOR NIVEL 5]],ActividadesCom[[#This Row],[VALOR NIVEL 4]],ActividadesCom[[#This Row],[VALOR NIVEL 3]],ActividadesCom[[#This Row],[VALOR NIVEL 2]],ActividadesCom[[#This Row],[VALOR NIVEL 1]]),0),"")</f>
        <v>2</v>
      </c>
      <c r="G1114" s="5" t="str">
        <f>IF(ActividadesCom[[#This Row],[PROMEDIO]]="","",IF(ActividadesCom[[#This Row],[PROMEDIO]]&gt;=4,"EXCELENTE",IF(ActividadesCom[[#This Row],[PROMEDIO]]&gt;=3,"NOTABLE",IF(ActividadesCom[[#This Row],[PROMEDIO]]&gt;=2,"BUENO",IF(ActividadesCom[[#This Row],[PROMEDIO]]=1,"SUFICIENTE","")))))</f>
        <v>BUENO</v>
      </c>
      <c r="H1114" s="5">
        <f>MAX(ActividadesCom[[#This Row],[PERÍODO 1]],ActividadesCom[[#This Row],[PERÍODO 2]],ActividadesCom[[#This Row],[PERÍODO 3]],ActividadesCom[[#This Row],[PERÍODO 4]],ActividadesCom[[#This Row],[PERÍODO 5]])</f>
        <v>20181</v>
      </c>
      <c r="I1114" s="10" t="s">
        <v>9</v>
      </c>
      <c r="J1114" s="5">
        <v>20153</v>
      </c>
      <c r="K1114" s="5" t="s">
        <v>4010</v>
      </c>
      <c r="L1114" s="5">
        <f>IF(ActividadesCom[[#This Row],[NIVEL 1]]&lt;&gt;0,VLOOKUP(ActividadesCom[[#This Row],[NIVEL 1]],Catálogo!A:B,2,FALSE),"")</f>
        <v>2</v>
      </c>
      <c r="M1114" s="5">
        <v>1</v>
      </c>
      <c r="N1114" s="6" t="s">
        <v>493</v>
      </c>
      <c r="O1114" s="5">
        <v>20173</v>
      </c>
      <c r="P1114" s="5" t="s">
        <v>4010</v>
      </c>
      <c r="Q1114" s="5">
        <f>IF(ActividadesCom[[#This Row],[NIVEL 2]]&lt;&gt;0,VLOOKUP(ActividadesCom[[#This Row],[NIVEL 2]],Catálogo!A:B,2,FALSE),"")</f>
        <v>2</v>
      </c>
      <c r="R1114" s="5">
        <v>1</v>
      </c>
      <c r="S1114" s="6" t="s">
        <v>536</v>
      </c>
      <c r="T1114" s="5">
        <v>20161</v>
      </c>
      <c r="U1114" s="5" t="s">
        <v>4010</v>
      </c>
      <c r="V1114" s="5">
        <f>IF(ActividadesCom[[#This Row],[NIVEL 3]]&lt;&gt;0,VLOOKUP(ActividadesCom[[#This Row],[NIVEL 3]],Catálogo!A:B,2,FALSE),"")</f>
        <v>2</v>
      </c>
      <c r="W1114" s="5">
        <v>1</v>
      </c>
      <c r="X1114" s="6" t="s">
        <v>5</v>
      </c>
      <c r="Y1114" s="5">
        <v>20181</v>
      </c>
      <c r="Z1114" s="5" t="s">
        <v>4010</v>
      </c>
      <c r="AA1114" s="5">
        <f>IF(ActividadesCom[[#This Row],[NIVEL 4]]&lt;&gt;0,VLOOKUP(ActividadesCom[[#This Row],[NIVEL 4]],Catálogo!A:B,2,FALSE),"")</f>
        <v>2</v>
      </c>
      <c r="AB1114" s="5">
        <v>1</v>
      </c>
      <c r="AC1114" s="6" t="s">
        <v>408</v>
      </c>
      <c r="AD1114" s="5">
        <v>20171</v>
      </c>
      <c r="AE1114" s="5" t="s">
        <v>4010</v>
      </c>
      <c r="AF1114" s="5">
        <f>IF(ActividadesCom[[#This Row],[NIVEL 5]]&lt;&gt;0,VLOOKUP(ActividadesCom[[#This Row],[NIVEL 5]],Catálogo!A:B,2,FALSE),"")</f>
        <v>2</v>
      </c>
      <c r="AG1114" s="5">
        <v>1</v>
      </c>
    </row>
    <row r="1115" spans="1:35" s="24" customFormat="1" ht="30" hidden="1" customHeight="1" x14ac:dyDescent="0.25">
      <c r="A1115" s="7">
        <v>15470336</v>
      </c>
      <c r="B1115" s="97" t="str">
        <f>VLOOKUP(ActividadesCom[[#This Row],[NO. DE CONTROL]],'LISTADO ESTUDIANTES'!A:C,3,FALSE)</f>
        <v>UTUY MIGUEL DIANA BEATRIZ</v>
      </c>
      <c r="C1115" s="97" t="str">
        <f>VLOOKUP(ActividadesCom[[#This Row],[NO. DE CONTROL]],'LISTADO ESTUDIANTES'!A:B,2,FALSE)</f>
        <v>INGENIERIA EN ADMINISTRACION</v>
      </c>
      <c r="D1115" s="18" t="str">
        <f>VLOOKUP(ActividadesCom[[#This Row],[NO. DE CONTROL]],'LISTADO ESTUDIANTES'!A:D,4,FALSE)</f>
        <v>EGRESADO(A)</v>
      </c>
      <c r="E1115" s="5">
        <f>SUM(ActividadesCom[[#This Row],[CRÉD. 1]],ActividadesCom[[#This Row],[CRÉD. 2]],ActividadesCom[[#This Row],[CRÉD. 3]],ActividadesCom[[#This Row],[CRÉD. 4]],ActividadesCom[[#This Row],[CRÉD. 5]])</f>
        <v>5</v>
      </c>
      <c r="F1115" s="5">
        <f>IF(ActividadesCom[[#This Row],[ÚLTIMO SEMESTRE CON CRÉDITOS]]&gt;0,ROUND(AVERAGE(ActividadesCom[[#This Row],[VALOR NIVEL 5]],ActividadesCom[[#This Row],[VALOR NIVEL 4]],ActividadesCom[[#This Row],[VALOR NIVEL 3]],ActividadesCom[[#This Row],[VALOR NIVEL 2]],ActividadesCom[[#This Row],[VALOR NIVEL 1]]),0),"")</f>
        <v>2</v>
      </c>
      <c r="G1115" s="5" t="str">
        <f>IF(ActividadesCom[[#This Row],[PROMEDIO]]="","",IF(ActividadesCom[[#This Row],[PROMEDIO]]&gt;=4,"EXCELENTE",IF(ActividadesCom[[#This Row],[PROMEDIO]]&gt;=3,"NOTABLE",IF(ActividadesCom[[#This Row],[PROMEDIO]]&gt;=2,"BUENO",IF(ActividadesCom[[#This Row],[PROMEDIO]]=1,"SUFICIENTE","")))))</f>
        <v>BUENO</v>
      </c>
      <c r="H1115" s="5">
        <f>MAX(ActividadesCom[[#This Row],[PERÍODO 1]],ActividadesCom[[#This Row],[PERÍODO 2]],ActividadesCom[[#This Row],[PERÍODO 3]],ActividadesCom[[#This Row],[PERÍODO 4]],ActividadesCom[[#This Row],[PERÍODO 5]])</f>
        <v>20181</v>
      </c>
      <c r="I1115" s="10" t="s">
        <v>111</v>
      </c>
      <c r="J1115" s="5">
        <v>20163</v>
      </c>
      <c r="K1115" s="5" t="s">
        <v>4010</v>
      </c>
      <c r="L1115" s="5">
        <f>IF(ActividadesCom[[#This Row],[NIVEL 1]]&lt;&gt;0,VLOOKUP(ActividadesCom[[#This Row],[NIVEL 1]],Catálogo!A:B,2,FALSE),"")</f>
        <v>2</v>
      </c>
      <c r="M1115" s="5">
        <v>1</v>
      </c>
      <c r="N1115" s="6" t="s">
        <v>445</v>
      </c>
      <c r="O1115" s="5">
        <v>20181</v>
      </c>
      <c r="P1115" s="5" t="s">
        <v>4010</v>
      </c>
      <c r="Q1115" s="5">
        <f>IF(ActividadesCom[[#This Row],[NIVEL 2]]&lt;&gt;0,VLOOKUP(ActividadesCom[[#This Row],[NIVEL 2]],Catálogo!A:B,2,FALSE),"")</f>
        <v>2</v>
      </c>
      <c r="R1115" s="5">
        <v>2</v>
      </c>
      <c r="S1115" s="6"/>
      <c r="T1115" s="5"/>
      <c r="U1115" s="5"/>
      <c r="V1115" s="5" t="str">
        <f>IF(ActividadesCom[[#This Row],[NIVEL 3]]&lt;&gt;0,VLOOKUP(ActividadesCom[[#This Row],[NIVEL 3]],Catálogo!A:B,2,FALSE),"")</f>
        <v/>
      </c>
      <c r="W1115" s="5"/>
      <c r="X1115" s="6" t="s">
        <v>135</v>
      </c>
      <c r="Y1115" s="5">
        <v>20153</v>
      </c>
      <c r="Z1115" s="5" t="s">
        <v>4010</v>
      </c>
      <c r="AA1115" s="5">
        <f>IF(ActividadesCom[[#This Row],[NIVEL 4]]&lt;&gt;0,VLOOKUP(ActividadesCom[[#This Row],[NIVEL 4]],Catálogo!A:B,2,FALSE),"")</f>
        <v>2</v>
      </c>
      <c r="AB1115" s="5">
        <v>1</v>
      </c>
      <c r="AC1115" s="6" t="s">
        <v>82</v>
      </c>
      <c r="AD1115" s="5">
        <v>20161</v>
      </c>
      <c r="AE1115" s="5" t="s">
        <v>4010</v>
      </c>
      <c r="AF1115" s="5">
        <f>IF(ActividadesCom[[#This Row],[NIVEL 5]]&lt;&gt;0,VLOOKUP(ActividadesCom[[#This Row],[NIVEL 5]],Catálogo!A:B,2,FALSE),"")</f>
        <v>2</v>
      </c>
      <c r="AG1115" s="5">
        <v>1</v>
      </c>
    </row>
    <row r="1116" spans="1:35" ht="30" hidden="1" customHeight="1" x14ac:dyDescent="0.25">
      <c r="A1116" s="7">
        <v>15470337</v>
      </c>
      <c r="B1116" s="97" t="str">
        <f>VLOOKUP(ActividadesCom[[#This Row],[NO. DE CONTROL]],'LISTADO ESTUDIANTES'!A:C,3,FALSE)</f>
        <v>LIRA GOMEZ YONI GASPAR</v>
      </c>
      <c r="C1116" s="97" t="str">
        <f>VLOOKUP(ActividadesCom[[#This Row],[NO. DE CONTROL]],'LISTADO ESTUDIANTES'!A:B,2,FALSE)</f>
        <v>INGENIERIA EN ADMINISTRACION</v>
      </c>
      <c r="D1116" s="18" t="str">
        <f>VLOOKUP(ActividadesCom[[#This Row],[NO. DE CONTROL]],'LISTADO ESTUDIANTES'!A:D,4,FALSE)</f>
        <v>BAJA</v>
      </c>
      <c r="E1116" s="5">
        <f>SUM(ActividadesCom[[#This Row],[CRÉD. 1]],ActividadesCom[[#This Row],[CRÉD. 2]],ActividadesCom[[#This Row],[CRÉD. 3]],ActividadesCom[[#This Row],[CRÉD. 4]],ActividadesCom[[#This Row],[CRÉD. 5]])</f>
        <v>3</v>
      </c>
      <c r="F1116" s="17">
        <f>IF(ActividadesCom[[#This Row],[ÚLTIMO SEMESTRE CON CRÉDITOS]]&gt;0,ROUND(AVERAGE(ActividadesCom[[#This Row],[VALOR NIVEL 5]],ActividadesCom[[#This Row],[VALOR NIVEL 4]],ActividadesCom[[#This Row],[VALOR NIVEL 3]],ActividadesCom[[#This Row],[VALOR NIVEL 2]],ActividadesCom[[#This Row],[VALOR NIVEL 1]]),0),"")</f>
        <v>2</v>
      </c>
      <c r="G1116" s="5" t="str">
        <f>IF(ActividadesCom[[#This Row],[PROMEDIO]]="","",IF(ActividadesCom[[#This Row],[PROMEDIO]]&gt;=4,"EXCELENTE",IF(ActividadesCom[[#This Row],[PROMEDIO]]&gt;=3,"NOTABLE",IF(ActividadesCom[[#This Row],[PROMEDIO]]&gt;=2,"BUENO",IF(ActividadesCom[[#This Row],[PROMEDIO]]=1,"SUFICIENTE","")))))</f>
        <v>BUENO</v>
      </c>
      <c r="H1116" s="5">
        <f>MAX(ActividadesCom[[#This Row],[PERÍODO 1]],ActividadesCom[[#This Row],[PERÍODO 2]],ActividadesCom[[#This Row],[PERÍODO 3]],ActividadesCom[[#This Row],[PERÍODO 4]],ActividadesCom[[#This Row],[PERÍODO 5]])</f>
        <v>20183</v>
      </c>
      <c r="I1116" s="10" t="s">
        <v>111</v>
      </c>
      <c r="J1116" s="5">
        <v>20171</v>
      </c>
      <c r="K1116" s="5" t="s">
        <v>4010</v>
      </c>
      <c r="L1116" s="5">
        <f>IF(ActividadesCom[[#This Row],[NIVEL 1]]&lt;&gt;0,VLOOKUP(ActividadesCom[[#This Row],[NIVEL 1]],Catálogo!A:B,2,FALSE),"")</f>
        <v>2</v>
      </c>
      <c r="M1116" s="5">
        <v>1</v>
      </c>
      <c r="N1116" s="6" t="s">
        <v>938</v>
      </c>
      <c r="O1116" s="5">
        <v>20183</v>
      </c>
      <c r="P1116" s="5" t="s">
        <v>4010</v>
      </c>
      <c r="Q1116" s="5">
        <f>IF(ActividadesCom[[#This Row],[NIVEL 2]]&lt;&gt;0,VLOOKUP(ActividadesCom[[#This Row],[NIVEL 2]],Catálogo!A:B,2,FALSE),"")</f>
        <v>2</v>
      </c>
      <c r="R1116" s="5">
        <v>1</v>
      </c>
      <c r="S1116" s="6" t="s">
        <v>940</v>
      </c>
      <c r="T1116" s="5">
        <v>20183</v>
      </c>
      <c r="U1116" s="5" t="s">
        <v>4009</v>
      </c>
      <c r="V1116" s="5">
        <f>IF(ActividadesCom[[#This Row],[NIVEL 3]]&lt;&gt;0,VLOOKUP(ActividadesCom[[#This Row],[NIVEL 3]],Catálogo!A:B,2,FALSE),"")</f>
        <v>3</v>
      </c>
      <c r="W1116" s="5">
        <v>1</v>
      </c>
      <c r="X1116" s="6"/>
      <c r="Y1116" s="5"/>
      <c r="Z1116" s="5"/>
      <c r="AA1116" s="5" t="str">
        <f>IF(ActividadesCom[[#This Row],[NIVEL 4]]&lt;&gt;0,VLOOKUP(ActividadesCom[[#This Row],[NIVEL 4]],Catálogo!A:B,2,FALSE),"")</f>
        <v/>
      </c>
      <c r="AB1116" s="5"/>
      <c r="AC1116" s="6"/>
      <c r="AD1116" s="5"/>
      <c r="AE1116" s="5"/>
      <c r="AF1116" s="5" t="str">
        <f>IF(ActividadesCom[[#This Row],[NIVEL 5]]&lt;&gt;0,VLOOKUP(ActividadesCom[[#This Row],[NIVEL 5]],Catálogo!A:B,2,FALSE),"")</f>
        <v/>
      </c>
      <c r="AG1116" s="5"/>
      <c r="AH1116" s="2"/>
      <c r="AI1116" s="2"/>
    </row>
    <row r="1117" spans="1:35" ht="30" hidden="1" customHeight="1" x14ac:dyDescent="0.25">
      <c r="A1117" s="7">
        <v>15470338</v>
      </c>
      <c r="B1117" s="97" t="str">
        <f>VLOOKUP(ActividadesCom[[#This Row],[NO. DE CONTROL]],'LISTADO ESTUDIANTES'!A:C,3,FALSE)</f>
        <v>RODRIGUEZ CHABLE KEVIN EMMANUEL</v>
      </c>
      <c r="C1117" s="97" t="str">
        <f>VLOOKUP(ActividadesCom[[#This Row],[NO. DE CONTROL]],'LISTADO ESTUDIANTES'!A:B,2,FALSE)</f>
        <v>INGENIERIA MECANICA</v>
      </c>
      <c r="D1117" s="18" t="str">
        <f>VLOOKUP(ActividadesCom[[#This Row],[NO. DE CONTROL]],'LISTADO ESTUDIANTES'!A:D,4,FALSE)</f>
        <v>BAJA</v>
      </c>
      <c r="E1117" s="5">
        <f>SUM(ActividadesCom[[#This Row],[CRÉD. 1]],ActividadesCom[[#This Row],[CRÉD. 2]],ActividadesCom[[#This Row],[CRÉD. 3]],ActividadesCom[[#This Row],[CRÉD. 4]],ActividadesCom[[#This Row],[CRÉD. 5]])</f>
        <v>0</v>
      </c>
      <c r="F1117" s="17" t="str">
        <f>IF(ActividadesCom[[#This Row],[ÚLTIMO SEMESTRE CON CRÉDITOS]]&gt;0,ROUND(AVERAGE(ActividadesCom[[#This Row],[VALOR NIVEL 5]],ActividadesCom[[#This Row],[VALOR NIVEL 4]],ActividadesCom[[#This Row],[VALOR NIVEL 3]],ActividadesCom[[#This Row],[VALOR NIVEL 2]],ActividadesCom[[#This Row],[VALOR NIVEL 1]]),0),"")</f>
        <v/>
      </c>
      <c r="G1117" s="5" t="str">
        <f>IF(ActividadesCom[[#This Row],[PROMEDIO]]="","",IF(ActividadesCom[[#This Row],[PROMEDIO]]&gt;=4,"EXCELENTE",IF(ActividadesCom[[#This Row],[PROMEDIO]]&gt;=3,"NOTABLE",IF(ActividadesCom[[#This Row],[PROMEDIO]]&gt;=2,"BUENO",IF(ActividadesCom[[#This Row],[PROMEDIO]]=1,"SUFICIENTE","")))))</f>
        <v/>
      </c>
      <c r="H1117" s="5">
        <f>MAX(ActividadesCom[[#This Row],[PERÍODO 1]],ActividadesCom[[#This Row],[PERÍODO 2]],ActividadesCom[[#This Row],[PERÍODO 3]],ActividadesCom[[#This Row],[PERÍODO 4]],ActividadesCom[[#This Row],[PERÍODO 5]])</f>
        <v>0</v>
      </c>
      <c r="I1117" s="6"/>
      <c r="J1117" s="5"/>
      <c r="K1117" s="5"/>
      <c r="L1117" s="5" t="str">
        <f>IF(ActividadesCom[[#This Row],[NIVEL 1]]&lt;&gt;0,VLOOKUP(ActividadesCom[[#This Row],[NIVEL 1]],Catálogo!A:B,2,FALSE),"")</f>
        <v/>
      </c>
      <c r="M1117" s="5"/>
      <c r="N1117" s="6"/>
      <c r="O1117" s="5"/>
      <c r="P1117" s="5"/>
      <c r="Q1117" s="5" t="str">
        <f>IF(ActividadesCom[[#This Row],[NIVEL 2]]&lt;&gt;0,VLOOKUP(ActividadesCom[[#This Row],[NIVEL 2]],Catálogo!A:B,2,FALSE),"")</f>
        <v/>
      </c>
      <c r="R1117" s="11"/>
      <c r="S1117" s="12"/>
      <c r="T1117" s="11"/>
      <c r="U1117" s="11"/>
      <c r="V1117" s="5" t="str">
        <f>IF(ActividadesCom[[#This Row],[NIVEL 3]]&lt;&gt;0,VLOOKUP(ActividadesCom[[#This Row],[NIVEL 3]],Catálogo!A:B,2,FALSE),"")</f>
        <v/>
      </c>
      <c r="W1117" s="11"/>
      <c r="X1117" s="6"/>
      <c r="Y1117" s="5"/>
      <c r="Z1117" s="5"/>
      <c r="AA1117" s="5" t="str">
        <f>IF(ActividadesCom[[#This Row],[NIVEL 4]]&lt;&gt;0,VLOOKUP(ActividadesCom[[#This Row],[NIVEL 4]],Catálogo!A:B,2,FALSE),"")</f>
        <v/>
      </c>
      <c r="AB1117" s="5"/>
      <c r="AC1117" s="6"/>
      <c r="AD1117" s="5"/>
      <c r="AE1117" s="5"/>
      <c r="AF1117" s="5" t="str">
        <f>IF(ActividadesCom[[#This Row],[NIVEL 5]]&lt;&gt;0,VLOOKUP(ActividadesCom[[#This Row],[NIVEL 5]],Catálogo!A:B,2,FALSE),"")</f>
        <v/>
      </c>
      <c r="AG1117" s="5"/>
      <c r="AH1117" s="2"/>
      <c r="AI1117" s="2"/>
    </row>
    <row r="1118" spans="1:35" s="24" customFormat="1" ht="30" hidden="1" customHeight="1" x14ac:dyDescent="0.25">
      <c r="A1118" s="7">
        <v>15470339</v>
      </c>
      <c r="B1118" s="97" t="str">
        <f>VLOOKUP(ActividadesCom[[#This Row],[NO. DE CONTROL]],'LISTADO ESTUDIANTES'!A:C,3,FALSE)</f>
        <v>RUIZ QUIJANO KARINA GUADALUPE</v>
      </c>
      <c r="C1118" s="97" t="str">
        <f>VLOOKUP(ActividadesCom[[#This Row],[NO. DE CONTROL]],'LISTADO ESTUDIANTES'!A:B,2,FALSE)</f>
        <v>INGENIERIA EN ADMINISTRACION</v>
      </c>
      <c r="D1118" s="18" t="str">
        <f>VLOOKUP(ActividadesCom[[#This Row],[NO. DE CONTROL]],'LISTADO ESTUDIANTES'!A:D,4,FALSE)</f>
        <v>EGRESADO(A)</v>
      </c>
      <c r="E1118" s="5">
        <f>SUM(ActividadesCom[[#This Row],[CRÉD. 1]],ActividadesCom[[#This Row],[CRÉD. 2]],ActividadesCom[[#This Row],[CRÉD. 3]],ActividadesCom[[#This Row],[CRÉD. 4]],ActividadesCom[[#This Row],[CRÉD. 5]])</f>
        <v>6</v>
      </c>
      <c r="F1118" s="5">
        <f>IF(ActividadesCom[[#This Row],[ÚLTIMO SEMESTRE CON CRÉDITOS]]&gt;0,ROUND(AVERAGE(ActividadesCom[[#This Row],[VALOR NIVEL 5]],ActividadesCom[[#This Row],[VALOR NIVEL 4]],ActividadesCom[[#This Row],[VALOR NIVEL 3]],ActividadesCom[[#This Row],[VALOR NIVEL 2]],ActividadesCom[[#This Row],[VALOR NIVEL 1]]),0),"")</f>
        <v>2</v>
      </c>
      <c r="G1118" s="5" t="str">
        <f>IF(ActividadesCom[[#This Row],[PROMEDIO]]="","",IF(ActividadesCom[[#This Row],[PROMEDIO]]&gt;=4,"EXCELENTE",IF(ActividadesCom[[#This Row],[PROMEDIO]]&gt;=3,"NOTABLE",IF(ActividadesCom[[#This Row],[PROMEDIO]]&gt;=2,"BUENO",IF(ActividadesCom[[#This Row],[PROMEDIO]]=1,"SUFICIENTE","")))))</f>
        <v>BUENO</v>
      </c>
      <c r="H1118" s="5">
        <f>MAX(ActividadesCom[[#This Row],[PERÍODO 1]],ActividadesCom[[#This Row],[PERÍODO 2]],ActividadesCom[[#This Row],[PERÍODO 3]],ActividadesCom[[#This Row],[PERÍODO 4]],ActividadesCom[[#This Row],[PERÍODO 5]])</f>
        <v>20183</v>
      </c>
      <c r="I1118" s="10" t="s">
        <v>111</v>
      </c>
      <c r="J1118" s="5">
        <v>20163</v>
      </c>
      <c r="K1118" s="5" t="s">
        <v>4010</v>
      </c>
      <c r="L1118" s="5">
        <f>IF(ActividadesCom[[#This Row],[NIVEL 1]]&lt;&gt;0,VLOOKUP(ActividadesCom[[#This Row],[NIVEL 1]],Catálogo!A:B,2,FALSE),"")</f>
        <v>2</v>
      </c>
      <c r="M1118" s="5">
        <v>1</v>
      </c>
      <c r="N1118" s="6" t="s">
        <v>111</v>
      </c>
      <c r="O1118" s="5">
        <v>20171</v>
      </c>
      <c r="P1118" s="5" t="s">
        <v>4010</v>
      </c>
      <c r="Q1118" s="5">
        <f>IF(ActividadesCom[[#This Row],[NIVEL 2]]&lt;&gt;0,VLOOKUP(ActividadesCom[[#This Row],[NIVEL 2]],Catálogo!A:B,2,FALSE),"")</f>
        <v>2</v>
      </c>
      <c r="R1118" s="5">
        <v>1</v>
      </c>
      <c r="S1118" s="6" t="s">
        <v>938</v>
      </c>
      <c r="T1118" s="5">
        <v>20183</v>
      </c>
      <c r="U1118" s="5" t="s">
        <v>4010</v>
      </c>
      <c r="V1118" s="5">
        <f>IF(ActividadesCom[[#This Row],[NIVEL 3]]&lt;&gt;0,VLOOKUP(ActividadesCom[[#This Row],[NIVEL 3]],Catálogo!A:B,2,FALSE),"")</f>
        <v>2</v>
      </c>
      <c r="W1118" s="5">
        <v>1</v>
      </c>
      <c r="X1118" s="6" t="s">
        <v>741</v>
      </c>
      <c r="Y1118" s="5" t="s">
        <v>742</v>
      </c>
      <c r="Z1118" s="5" t="s">
        <v>4010</v>
      </c>
      <c r="AA1118" s="5">
        <f>IF(ActividadesCom[[#This Row],[NIVEL 4]]&lt;&gt;0,VLOOKUP(ActividadesCom[[#This Row],[NIVEL 4]],Catálogo!A:B,2,FALSE),"")</f>
        <v>2</v>
      </c>
      <c r="AB1118" s="5">
        <v>2</v>
      </c>
      <c r="AC1118" s="6" t="s">
        <v>99</v>
      </c>
      <c r="AD1118" s="5">
        <v>20163</v>
      </c>
      <c r="AE1118" s="5" t="s">
        <v>4010</v>
      </c>
      <c r="AF1118" s="5">
        <f>IF(ActividadesCom[[#This Row],[NIVEL 5]]&lt;&gt;0,VLOOKUP(ActividadesCom[[#This Row],[NIVEL 5]],Catálogo!A:B,2,FALSE),"")</f>
        <v>2</v>
      </c>
      <c r="AG1118" s="5">
        <v>1</v>
      </c>
    </row>
    <row r="1119" spans="1:35" ht="30" hidden="1" customHeight="1" x14ac:dyDescent="0.25">
      <c r="A1119" s="7">
        <v>15470340</v>
      </c>
      <c r="B1119" s="97" t="str">
        <f>VLOOKUP(ActividadesCom[[#This Row],[NO. DE CONTROL]],'LISTADO ESTUDIANTES'!A:C,3,FALSE)</f>
        <v>MENDOZA MENDEZ MICAELA</v>
      </c>
      <c r="C1119" s="97" t="str">
        <f>VLOOKUP(ActividadesCom[[#This Row],[NO. DE CONTROL]],'LISTADO ESTUDIANTES'!A:B,2,FALSE)</f>
        <v>INGENIERIA EN ADMINISTRACION</v>
      </c>
      <c r="D1119" s="18" t="str">
        <f>VLOOKUP(ActividadesCom[[#This Row],[NO. DE CONTROL]],'LISTADO ESTUDIANTES'!A:D,4,FALSE)</f>
        <v>BAJA</v>
      </c>
      <c r="E1119" s="5">
        <f>SUM(ActividadesCom[[#This Row],[CRÉD. 1]],ActividadesCom[[#This Row],[CRÉD. 2]],ActividadesCom[[#This Row],[CRÉD. 3]],ActividadesCom[[#This Row],[CRÉD. 4]],ActividadesCom[[#This Row],[CRÉD. 5]])</f>
        <v>0</v>
      </c>
      <c r="F1119" s="17" t="str">
        <f>IF(ActividadesCom[[#This Row],[ÚLTIMO SEMESTRE CON CRÉDITOS]]&gt;0,ROUND(AVERAGE(ActividadesCom[[#This Row],[VALOR NIVEL 5]],ActividadesCom[[#This Row],[VALOR NIVEL 4]],ActividadesCom[[#This Row],[VALOR NIVEL 3]],ActividadesCom[[#This Row],[VALOR NIVEL 2]],ActividadesCom[[#This Row],[VALOR NIVEL 1]]),0),"")</f>
        <v/>
      </c>
      <c r="G1119" s="5" t="str">
        <f>IF(ActividadesCom[[#This Row],[PROMEDIO]]="","",IF(ActividadesCom[[#This Row],[PROMEDIO]]&gt;=4,"EXCELENTE",IF(ActividadesCom[[#This Row],[PROMEDIO]]&gt;=3,"NOTABLE",IF(ActividadesCom[[#This Row],[PROMEDIO]]&gt;=2,"BUENO",IF(ActividadesCom[[#This Row],[PROMEDIO]]=1,"SUFICIENTE","")))))</f>
        <v/>
      </c>
      <c r="H1119" s="5">
        <f>MAX(ActividadesCom[[#This Row],[PERÍODO 1]],ActividadesCom[[#This Row],[PERÍODO 2]],ActividadesCom[[#This Row],[PERÍODO 3]],ActividadesCom[[#This Row],[PERÍODO 4]],ActividadesCom[[#This Row],[PERÍODO 5]])</f>
        <v>0</v>
      </c>
      <c r="I1119" s="10"/>
      <c r="J1119" s="5"/>
      <c r="K1119" s="5"/>
      <c r="L1119" s="5" t="str">
        <f>IF(ActividadesCom[[#This Row],[NIVEL 1]]&lt;&gt;0,VLOOKUP(ActividadesCom[[#This Row],[NIVEL 1]],Catálogo!A:B,2,FALSE),"")</f>
        <v/>
      </c>
      <c r="M1119" s="5"/>
      <c r="N1119" s="6"/>
      <c r="O1119" s="5"/>
      <c r="P1119" s="5"/>
      <c r="Q1119" s="5" t="str">
        <f>IF(ActividadesCom[[#This Row],[NIVEL 2]]&lt;&gt;0,VLOOKUP(ActividadesCom[[#This Row],[NIVEL 2]],Catálogo!A:B,2,FALSE),"")</f>
        <v/>
      </c>
      <c r="R1119" s="5"/>
      <c r="S1119" s="6"/>
      <c r="T1119" s="5"/>
      <c r="U1119" s="5"/>
      <c r="V1119" s="5" t="str">
        <f>IF(ActividadesCom[[#This Row],[NIVEL 3]]&lt;&gt;0,VLOOKUP(ActividadesCom[[#This Row],[NIVEL 3]],Catálogo!A:B,2,FALSE),"")</f>
        <v/>
      </c>
      <c r="W1119" s="5"/>
      <c r="X1119" s="6"/>
      <c r="Y1119" s="5"/>
      <c r="Z1119" s="5"/>
      <c r="AA1119" s="5" t="str">
        <f>IF(ActividadesCom[[#This Row],[NIVEL 4]]&lt;&gt;0,VLOOKUP(ActividadesCom[[#This Row],[NIVEL 4]],Catálogo!A:B,2,FALSE),"")</f>
        <v/>
      </c>
      <c r="AB1119" s="5"/>
      <c r="AC1119" s="6"/>
      <c r="AD1119" s="5"/>
      <c r="AE1119" s="5"/>
      <c r="AF1119" s="5" t="str">
        <f>IF(ActividadesCom[[#This Row],[NIVEL 5]]&lt;&gt;0,VLOOKUP(ActividadesCom[[#This Row],[NIVEL 5]],Catálogo!A:B,2,FALSE),"")</f>
        <v/>
      </c>
      <c r="AG1119" s="5"/>
      <c r="AH1119" s="2"/>
      <c r="AI1119" s="2"/>
    </row>
    <row r="1120" spans="1:35" s="24" customFormat="1" ht="30" hidden="1" customHeight="1" x14ac:dyDescent="0.25">
      <c r="A1120" s="7">
        <v>15470341</v>
      </c>
      <c r="B1120" s="97" t="str">
        <f>VLOOKUP(ActividadesCom[[#This Row],[NO. DE CONTROL]],'LISTADO ESTUDIANTES'!A:C,3,FALSE)</f>
        <v>PECH GOMEZ SHERLY CANDELARIA</v>
      </c>
      <c r="C1120" s="97" t="str">
        <f>VLOOKUP(ActividadesCom[[#This Row],[NO. DE CONTROL]],'LISTADO ESTUDIANTES'!A:B,2,FALSE)</f>
        <v>INGENIERIA EN GESTION EMPRESARIAL</v>
      </c>
      <c r="D1120" s="18" t="str">
        <f>VLOOKUP(ActividadesCom[[#This Row],[NO. DE CONTROL]],'LISTADO ESTUDIANTES'!A:D,4,FALSE)</f>
        <v>EGRESADO(A)</v>
      </c>
      <c r="E1120" s="5">
        <f>SUM(ActividadesCom[[#This Row],[CRÉD. 1]],ActividadesCom[[#This Row],[CRÉD. 2]],ActividadesCom[[#This Row],[CRÉD. 3]],ActividadesCom[[#This Row],[CRÉD. 4]],ActividadesCom[[#This Row],[CRÉD. 5]])</f>
        <v>6</v>
      </c>
      <c r="F1120" s="5">
        <f>IF(ActividadesCom[[#This Row],[ÚLTIMO SEMESTRE CON CRÉDITOS]]&gt;0,ROUND(AVERAGE(ActividadesCom[[#This Row],[VALOR NIVEL 5]],ActividadesCom[[#This Row],[VALOR NIVEL 4]],ActividadesCom[[#This Row],[VALOR NIVEL 3]],ActividadesCom[[#This Row],[VALOR NIVEL 2]],ActividadesCom[[#This Row],[VALOR NIVEL 1]]),0),"")</f>
        <v>2</v>
      </c>
      <c r="G1120" s="5" t="str">
        <f>IF(ActividadesCom[[#This Row],[PROMEDIO]]="","",IF(ActividadesCom[[#This Row],[PROMEDIO]]&gt;=4,"EXCELENTE",IF(ActividadesCom[[#This Row],[PROMEDIO]]&gt;=3,"NOTABLE",IF(ActividadesCom[[#This Row],[PROMEDIO]]&gt;=2,"BUENO",IF(ActividadesCom[[#This Row],[PROMEDIO]]=1,"SUFICIENTE","")))))</f>
        <v>BUENO</v>
      </c>
      <c r="H1120" s="5">
        <f>MAX(ActividadesCom[[#This Row],[PERÍODO 1]],ActividadesCom[[#This Row],[PERÍODO 2]],ActividadesCom[[#This Row],[PERÍODO 3]],ActividadesCom[[#This Row],[PERÍODO 4]],ActividadesCom[[#This Row],[PERÍODO 5]])</f>
        <v>20171</v>
      </c>
      <c r="I1120" s="10" t="s">
        <v>111</v>
      </c>
      <c r="J1120" s="5">
        <v>20153</v>
      </c>
      <c r="K1120" s="5" t="s">
        <v>4010</v>
      </c>
      <c r="L1120" s="5">
        <f>IF(ActividadesCom[[#This Row],[NIVEL 1]]&lt;&gt;0,VLOOKUP(ActividadesCom[[#This Row],[NIVEL 1]],Catálogo!A:B,2,FALSE),"")</f>
        <v>2</v>
      </c>
      <c r="M1120" s="5">
        <v>1</v>
      </c>
      <c r="N1120" s="6" t="s">
        <v>111</v>
      </c>
      <c r="O1120" s="5">
        <v>20171</v>
      </c>
      <c r="P1120" s="5" t="s">
        <v>4010</v>
      </c>
      <c r="Q1120" s="5">
        <f>IF(ActividadesCom[[#This Row],[NIVEL 2]]&lt;&gt;0,VLOOKUP(ActividadesCom[[#This Row],[NIVEL 2]],Catálogo!A:B,2,FALSE),"")</f>
        <v>2</v>
      </c>
      <c r="R1120" s="5">
        <v>2</v>
      </c>
      <c r="S1120" s="6"/>
      <c r="T1120" s="5"/>
      <c r="U1120" s="5"/>
      <c r="V1120" s="5" t="str">
        <f>IF(ActividadesCom[[#This Row],[NIVEL 3]]&lt;&gt;0,VLOOKUP(ActividadesCom[[#This Row],[NIVEL 3]],Catálogo!A:B,2,FALSE),"")</f>
        <v/>
      </c>
      <c r="W1120" s="5"/>
      <c r="X1120" s="6" t="s">
        <v>36</v>
      </c>
      <c r="Y1120" s="5" t="s">
        <v>229</v>
      </c>
      <c r="Z1120" s="5" t="s">
        <v>4010</v>
      </c>
      <c r="AA1120" s="5">
        <f>IF(ActividadesCom[[#This Row],[NIVEL 4]]&lt;&gt;0,VLOOKUP(ActividadesCom[[#This Row],[NIVEL 4]],Catálogo!A:B,2,FALSE),"")</f>
        <v>2</v>
      </c>
      <c r="AB1120" s="5">
        <v>2</v>
      </c>
      <c r="AC1120" s="6" t="s">
        <v>36</v>
      </c>
      <c r="AD1120" s="5" t="s">
        <v>481</v>
      </c>
      <c r="AE1120" s="5" t="s">
        <v>4010</v>
      </c>
      <c r="AF1120" s="5">
        <f>IF(ActividadesCom[[#This Row],[NIVEL 5]]&lt;&gt;0,VLOOKUP(ActividadesCom[[#This Row],[NIVEL 5]],Catálogo!A:B,2,FALSE),"")</f>
        <v>2</v>
      </c>
      <c r="AG1120" s="5">
        <v>1</v>
      </c>
    </row>
    <row r="1121" spans="1:35" s="24" customFormat="1" ht="30" hidden="1" customHeight="1" x14ac:dyDescent="0.25">
      <c r="A1121" s="7">
        <v>15470342</v>
      </c>
      <c r="B1121" s="97" t="str">
        <f>VLOOKUP(ActividadesCom[[#This Row],[NO. DE CONTROL]],'LISTADO ESTUDIANTES'!A:C,3,FALSE)</f>
        <v>CABALLERO CHE RAFAEL ISMAEL</v>
      </c>
      <c r="C1121" s="97" t="str">
        <f>VLOOKUP(ActividadesCom[[#This Row],[NO. DE CONTROL]],'LISTADO ESTUDIANTES'!A:B,2,FALSE)</f>
        <v>INGENIERIA EN GESTION EMPRESARIAL</v>
      </c>
      <c r="D1121" s="18" t="str">
        <f>VLOOKUP(ActividadesCom[[#This Row],[NO. DE CONTROL]],'LISTADO ESTUDIANTES'!A:D,4,FALSE)</f>
        <v>BAJA</v>
      </c>
      <c r="E1121" s="5">
        <f>SUM(ActividadesCom[[#This Row],[CRÉD. 1]],ActividadesCom[[#This Row],[CRÉD. 2]],ActividadesCom[[#This Row],[CRÉD. 3]],ActividadesCom[[#This Row],[CRÉD. 4]],ActividadesCom[[#This Row],[CRÉD. 5]])</f>
        <v>5</v>
      </c>
      <c r="F1121" s="5">
        <f>IF(ActividadesCom[[#This Row],[ÚLTIMO SEMESTRE CON CRÉDITOS]]&gt;0,ROUND(AVERAGE(ActividadesCom[[#This Row],[VALOR NIVEL 5]],ActividadesCom[[#This Row],[VALOR NIVEL 4]],ActividadesCom[[#This Row],[VALOR NIVEL 3]],ActividadesCom[[#This Row],[VALOR NIVEL 2]],ActividadesCom[[#This Row],[VALOR NIVEL 1]]),0),"")</f>
        <v>3</v>
      </c>
      <c r="G1121" s="5" t="str">
        <f>IF(ActividadesCom[[#This Row],[PROMEDIO]]="","",IF(ActividadesCom[[#This Row],[PROMEDIO]]&gt;=4,"EXCELENTE",IF(ActividadesCom[[#This Row],[PROMEDIO]]&gt;=3,"NOTABLE",IF(ActividadesCom[[#This Row],[PROMEDIO]]&gt;=2,"BUENO",IF(ActividadesCom[[#This Row],[PROMEDIO]]=1,"SUFICIENTE","")))))</f>
        <v>NOTABLE</v>
      </c>
      <c r="H1121" s="5">
        <f>MAX(ActividadesCom[[#This Row],[PERÍODO 1]],ActividadesCom[[#This Row],[PERÍODO 2]],ActividadesCom[[#This Row],[PERÍODO 3]],ActividadesCom[[#This Row],[PERÍODO 4]],ActividadesCom[[#This Row],[PERÍODO 5]])</f>
        <v>20193</v>
      </c>
      <c r="I1121" s="6" t="s">
        <v>111</v>
      </c>
      <c r="J1121" s="5">
        <v>20153</v>
      </c>
      <c r="K1121" s="5" t="s">
        <v>4010</v>
      </c>
      <c r="L1121" s="5">
        <f>IF(ActividadesCom[[#This Row],[NIVEL 1]]&lt;&gt;0,VLOOKUP(ActividadesCom[[#This Row],[NIVEL 1]],Catálogo!A:B,2,FALSE),"")</f>
        <v>2</v>
      </c>
      <c r="M1121" s="5">
        <v>1</v>
      </c>
      <c r="N1121" s="6" t="s">
        <v>111</v>
      </c>
      <c r="O1121" s="5">
        <v>20183</v>
      </c>
      <c r="P1121" s="5" t="s">
        <v>4010</v>
      </c>
      <c r="Q1121" s="5">
        <f>IF(ActividadesCom[[#This Row],[NIVEL 2]]&lt;&gt;0,VLOOKUP(ActividadesCom[[#This Row],[NIVEL 2]],Catálogo!A:B,2,FALSE),"")</f>
        <v>2</v>
      </c>
      <c r="R1121" s="11">
        <v>1</v>
      </c>
      <c r="S1121" s="6" t="s">
        <v>944</v>
      </c>
      <c r="T1121" s="5">
        <v>20193</v>
      </c>
      <c r="U1121" s="5" t="s">
        <v>4010</v>
      </c>
      <c r="V1121" s="5">
        <f>IF(ActividadesCom[[#This Row],[NIVEL 3]]&lt;&gt;0,VLOOKUP(ActividadesCom[[#This Row],[NIVEL 3]],Catálogo!A:B,2,FALSE),"")</f>
        <v>2</v>
      </c>
      <c r="W1121" s="5">
        <v>2</v>
      </c>
      <c r="X1121" s="6"/>
      <c r="Y1121" s="5"/>
      <c r="Z1121" s="5"/>
      <c r="AA1121" s="5" t="str">
        <f>IF(ActividadesCom[[#This Row],[NIVEL 4]]&lt;&gt;0,VLOOKUP(ActividadesCom[[#This Row],[NIVEL 4]],Catálogo!A:B,2,FALSE),"")</f>
        <v/>
      </c>
      <c r="AB1121" s="5"/>
      <c r="AC1121" s="6" t="s">
        <v>615</v>
      </c>
      <c r="AD1121" s="5">
        <v>20181</v>
      </c>
      <c r="AE1121" s="5" t="s">
        <v>4008</v>
      </c>
      <c r="AF1121" s="5">
        <f>IF(ActividadesCom[[#This Row],[NIVEL 5]]&lt;&gt;0,VLOOKUP(ActividadesCom[[#This Row],[NIVEL 5]],Catálogo!A:B,2,FALSE),"")</f>
        <v>4</v>
      </c>
      <c r="AG1121" s="5">
        <v>1</v>
      </c>
    </row>
    <row r="1122" spans="1:35" ht="30" hidden="1" customHeight="1" x14ac:dyDescent="0.25">
      <c r="A1122" s="7">
        <v>15470343</v>
      </c>
      <c r="B1122" s="97" t="str">
        <f>VLOOKUP(ActividadesCom[[#This Row],[NO. DE CONTROL]],'LISTADO ESTUDIANTES'!A:C,3,FALSE)</f>
        <v>OSORIO EUAN ANGELA ISABEL</v>
      </c>
      <c r="C1122" s="97" t="str">
        <f>VLOOKUP(ActividadesCom[[#This Row],[NO. DE CONTROL]],'LISTADO ESTUDIANTES'!A:B,2,FALSE)</f>
        <v>INGENIERIA EN ADMINISTRACION</v>
      </c>
      <c r="D1122" s="18" t="str">
        <f>VLOOKUP(ActividadesCom[[#This Row],[NO. DE CONTROL]],'LISTADO ESTUDIANTES'!A:D,4,FALSE)</f>
        <v>BAJA</v>
      </c>
      <c r="E1122" s="5">
        <f>SUM(ActividadesCom[[#This Row],[CRÉD. 1]],ActividadesCom[[#This Row],[CRÉD. 2]],ActividadesCom[[#This Row],[CRÉD. 3]],ActividadesCom[[#This Row],[CRÉD. 4]],ActividadesCom[[#This Row],[CRÉD. 5]])</f>
        <v>0</v>
      </c>
      <c r="F1122" s="17" t="str">
        <f>IF(ActividadesCom[[#This Row],[ÚLTIMO SEMESTRE CON CRÉDITOS]]&gt;0,ROUND(AVERAGE(ActividadesCom[[#This Row],[VALOR NIVEL 5]],ActividadesCom[[#This Row],[VALOR NIVEL 4]],ActividadesCom[[#This Row],[VALOR NIVEL 3]],ActividadesCom[[#This Row],[VALOR NIVEL 2]],ActividadesCom[[#This Row],[VALOR NIVEL 1]]),0),"")</f>
        <v/>
      </c>
      <c r="G1122" s="5" t="str">
        <f>IF(ActividadesCom[[#This Row],[PROMEDIO]]="","",IF(ActividadesCom[[#This Row],[PROMEDIO]]&gt;=4,"EXCELENTE",IF(ActividadesCom[[#This Row],[PROMEDIO]]&gt;=3,"NOTABLE",IF(ActividadesCom[[#This Row],[PROMEDIO]]&gt;=2,"BUENO",IF(ActividadesCom[[#This Row],[PROMEDIO]]=1,"SUFICIENTE","")))))</f>
        <v/>
      </c>
      <c r="H1122" s="5">
        <f>MAX(ActividadesCom[[#This Row],[PERÍODO 1]],ActividadesCom[[#This Row],[PERÍODO 2]],ActividadesCom[[#This Row],[PERÍODO 3]],ActividadesCom[[#This Row],[PERÍODO 4]],ActividadesCom[[#This Row],[PERÍODO 5]])</f>
        <v>0</v>
      </c>
      <c r="I1122" s="10"/>
      <c r="J1122" s="5"/>
      <c r="K1122" s="5"/>
      <c r="L1122" s="5" t="str">
        <f>IF(ActividadesCom[[#This Row],[NIVEL 1]]&lt;&gt;0,VLOOKUP(ActividadesCom[[#This Row],[NIVEL 1]],Catálogo!A:B,2,FALSE),"")</f>
        <v/>
      </c>
      <c r="M1122" s="5"/>
      <c r="N1122" s="6"/>
      <c r="O1122" s="5"/>
      <c r="P1122" s="5"/>
      <c r="Q1122" s="5" t="str">
        <f>IF(ActividadesCom[[#This Row],[NIVEL 2]]&lt;&gt;0,VLOOKUP(ActividadesCom[[#This Row],[NIVEL 2]],Catálogo!A:B,2,FALSE),"")</f>
        <v/>
      </c>
      <c r="R1122" s="5"/>
      <c r="S1122" s="6"/>
      <c r="T1122" s="5"/>
      <c r="U1122" s="5"/>
      <c r="V1122" s="5" t="str">
        <f>IF(ActividadesCom[[#This Row],[NIVEL 3]]&lt;&gt;0,VLOOKUP(ActividadesCom[[#This Row],[NIVEL 3]],Catálogo!A:B,2,FALSE),"")</f>
        <v/>
      </c>
      <c r="W1122" s="5"/>
      <c r="X1122" s="6"/>
      <c r="Y1122" s="5"/>
      <c r="Z1122" s="5"/>
      <c r="AA1122" s="5" t="str">
        <f>IF(ActividadesCom[[#This Row],[NIVEL 4]]&lt;&gt;0,VLOOKUP(ActividadesCom[[#This Row],[NIVEL 4]],Catálogo!A:B,2,FALSE),"")</f>
        <v/>
      </c>
      <c r="AB1122" s="5"/>
      <c r="AC1122" s="6"/>
      <c r="AD1122" s="5"/>
      <c r="AE1122" s="5"/>
      <c r="AF1122" s="5" t="str">
        <f>IF(ActividadesCom[[#This Row],[NIVEL 5]]&lt;&gt;0,VLOOKUP(ActividadesCom[[#This Row],[NIVEL 5]],Catálogo!A:B,2,FALSE),"")</f>
        <v/>
      </c>
      <c r="AG1122" s="5"/>
      <c r="AH1122" s="2"/>
      <c r="AI1122" s="2"/>
    </row>
    <row r="1123" spans="1:35" ht="30" hidden="1" customHeight="1" x14ac:dyDescent="0.25">
      <c r="A1123" s="7">
        <v>15470344</v>
      </c>
      <c r="B1123" s="97" t="str">
        <f>VLOOKUP(ActividadesCom[[#This Row],[NO. DE CONTROL]],'LISTADO ESTUDIANTES'!A:C,3,FALSE)</f>
        <v>ALMEYDA DZIB ANA DIANA</v>
      </c>
      <c r="C1123" s="97" t="str">
        <f>VLOOKUP(ActividadesCom[[#This Row],[NO. DE CONTROL]],'LISTADO ESTUDIANTES'!A:B,2,FALSE)</f>
        <v>INGENIERIA EN ADMINISTRACION</v>
      </c>
      <c r="D1123" s="18" t="str">
        <f>VLOOKUP(ActividadesCom[[#This Row],[NO. DE CONTROL]],'LISTADO ESTUDIANTES'!A:D,4,FALSE)</f>
        <v>BAJA</v>
      </c>
      <c r="E1123" s="5">
        <f>SUM(ActividadesCom[[#This Row],[CRÉD. 1]],ActividadesCom[[#This Row],[CRÉD. 2]],ActividadesCom[[#This Row],[CRÉD. 3]],ActividadesCom[[#This Row],[CRÉD. 4]],ActividadesCom[[#This Row],[CRÉD. 5]])</f>
        <v>0</v>
      </c>
      <c r="F1123" s="17" t="str">
        <f>IF(ActividadesCom[[#This Row],[ÚLTIMO SEMESTRE CON CRÉDITOS]]&gt;0,ROUND(AVERAGE(ActividadesCom[[#This Row],[VALOR NIVEL 5]],ActividadesCom[[#This Row],[VALOR NIVEL 4]],ActividadesCom[[#This Row],[VALOR NIVEL 3]],ActividadesCom[[#This Row],[VALOR NIVEL 2]],ActividadesCom[[#This Row],[VALOR NIVEL 1]]),0),"")</f>
        <v/>
      </c>
      <c r="G1123" s="5" t="str">
        <f>IF(ActividadesCom[[#This Row],[PROMEDIO]]="","",IF(ActividadesCom[[#This Row],[PROMEDIO]]&gt;=4,"EXCELENTE",IF(ActividadesCom[[#This Row],[PROMEDIO]]&gt;=3,"NOTABLE",IF(ActividadesCom[[#This Row],[PROMEDIO]]&gt;=2,"BUENO",IF(ActividadesCom[[#This Row],[PROMEDIO]]=1,"SUFICIENTE","")))))</f>
        <v/>
      </c>
      <c r="H1123" s="5">
        <f>MAX(ActividadesCom[[#This Row],[PERÍODO 1]],ActividadesCom[[#This Row],[PERÍODO 2]],ActividadesCom[[#This Row],[PERÍODO 3]],ActividadesCom[[#This Row],[PERÍODO 4]],ActividadesCom[[#This Row],[PERÍODO 5]])</f>
        <v>0</v>
      </c>
      <c r="I1123" s="10"/>
      <c r="J1123" s="5"/>
      <c r="K1123" s="5"/>
      <c r="L1123" s="5" t="str">
        <f>IF(ActividadesCom[[#This Row],[NIVEL 1]]&lt;&gt;0,VLOOKUP(ActividadesCom[[#This Row],[NIVEL 1]],Catálogo!A:B,2,FALSE),"")</f>
        <v/>
      </c>
      <c r="M1123" s="5"/>
      <c r="N1123" s="6"/>
      <c r="O1123" s="5"/>
      <c r="P1123" s="5"/>
      <c r="Q1123" s="5" t="str">
        <f>IF(ActividadesCom[[#This Row],[NIVEL 2]]&lt;&gt;0,VLOOKUP(ActividadesCom[[#This Row],[NIVEL 2]],Catálogo!A:B,2,FALSE),"")</f>
        <v/>
      </c>
      <c r="R1123" s="5"/>
      <c r="S1123" s="6"/>
      <c r="T1123" s="5"/>
      <c r="U1123" s="5"/>
      <c r="V1123" s="5" t="str">
        <f>IF(ActividadesCom[[#This Row],[NIVEL 3]]&lt;&gt;0,VLOOKUP(ActividadesCom[[#This Row],[NIVEL 3]],Catálogo!A:B,2,FALSE),"")</f>
        <v/>
      </c>
      <c r="W1123" s="5"/>
      <c r="X1123" s="6"/>
      <c r="Y1123" s="5"/>
      <c r="Z1123" s="5"/>
      <c r="AA1123" s="5" t="str">
        <f>IF(ActividadesCom[[#This Row],[NIVEL 4]]&lt;&gt;0,VLOOKUP(ActividadesCom[[#This Row],[NIVEL 4]],Catálogo!A:B,2,FALSE),"")</f>
        <v/>
      </c>
      <c r="AB1123" s="5"/>
      <c r="AC1123" s="6"/>
      <c r="AD1123" s="5"/>
      <c r="AE1123" s="5"/>
      <c r="AF1123" s="5" t="str">
        <f>IF(ActividadesCom[[#This Row],[NIVEL 5]]&lt;&gt;0,VLOOKUP(ActividadesCom[[#This Row],[NIVEL 5]],Catálogo!A:B,2,FALSE),"")</f>
        <v/>
      </c>
      <c r="AG1123" s="5"/>
      <c r="AH1123" s="2"/>
      <c r="AI1123" s="2"/>
    </row>
    <row r="1124" spans="1:35" ht="30" hidden="1" customHeight="1" x14ac:dyDescent="0.25">
      <c r="A1124" s="7">
        <v>15470345</v>
      </c>
      <c r="B1124" s="97" t="str">
        <f>VLOOKUP(ActividadesCom[[#This Row],[NO. DE CONTROL]],'LISTADO ESTUDIANTES'!A:C,3,FALSE)</f>
        <v>AMADOR ESCALANTE DAVID JOHAHANAN</v>
      </c>
      <c r="C1124" s="97" t="str">
        <f>VLOOKUP(ActividadesCom[[#This Row],[NO. DE CONTROL]],'LISTADO ESTUDIANTES'!A:B,2,FALSE)</f>
        <v>INGENIERIA MECANICA</v>
      </c>
      <c r="D1124" s="18" t="str">
        <f>VLOOKUP(ActividadesCom[[#This Row],[NO. DE CONTROL]],'LISTADO ESTUDIANTES'!A:D,4,FALSE)</f>
        <v>BAJA</v>
      </c>
      <c r="E1124" s="5">
        <f>SUM(ActividadesCom[[#This Row],[CRÉD. 1]],ActividadesCom[[#This Row],[CRÉD. 2]],ActividadesCom[[#This Row],[CRÉD. 3]],ActividadesCom[[#This Row],[CRÉD. 4]],ActividadesCom[[#This Row],[CRÉD. 5]])</f>
        <v>0</v>
      </c>
      <c r="F1124" s="17" t="str">
        <f>IF(ActividadesCom[[#This Row],[ÚLTIMO SEMESTRE CON CRÉDITOS]]&gt;0,ROUND(AVERAGE(ActividadesCom[[#This Row],[VALOR NIVEL 5]],ActividadesCom[[#This Row],[VALOR NIVEL 4]],ActividadesCom[[#This Row],[VALOR NIVEL 3]],ActividadesCom[[#This Row],[VALOR NIVEL 2]],ActividadesCom[[#This Row],[VALOR NIVEL 1]]),0),"")</f>
        <v/>
      </c>
      <c r="G1124" s="5" t="str">
        <f>IF(ActividadesCom[[#This Row],[PROMEDIO]]="","",IF(ActividadesCom[[#This Row],[PROMEDIO]]&gt;=4,"EXCELENTE",IF(ActividadesCom[[#This Row],[PROMEDIO]]&gt;=3,"NOTABLE",IF(ActividadesCom[[#This Row],[PROMEDIO]]&gt;=2,"BUENO",IF(ActividadesCom[[#This Row],[PROMEDIO]]=1,"SUFICIENTE","")))))</f>
        <v/>
      </c>
      <c r="H1124" s="5">
        <f>MAX(ActividadesCom[[#This Row],[PERÍODO 1]],ActividadesCom[[#This Row],[PERÍODO 2]],ActividadesCom[[#This Row],[PERÍODO 3]],ActividadesCom[[#This Row],[PERÍODO 4]],ActividadesCom[[#This Row],[PERÍODO 5]])</f>
        <v>0</v>
      </c>
      <c r="I1124" s="6"/>
      <c r="J1124" s="5"/>
      <c r="K1124" s="5"/>
      <c r="L1124" s="5" t="str">
        <f>IF(ActividadesCom[[#This Row],[NIVEL 1]]&lt;&gt;0,VLOOKUP(ActividadesCom[[#This Row],[NIVEL 1]],Catálogo!A:B,2,FALSE),"")</f>
        <v/>
      </c>
      <c r="M1124" s="5"/>
      <c r="N1124" s="6"/>
      <c r="O1124" s="5"/>
      <c r="P1124" s="5"/>
      <c r="Q1124" s="5" t="str">
        <f>IF(ActividadesCom[[#This Row],[NIVEL 2]]&lt;&gt;0,VLOOKUP(ActividadesCom[[#This Row],[NIVEL 2]],Catálogo!A:B,2,FALSE),"")</f>
        <v/>
      </c>
      <c r="R1124" s="11"/>
      <c r="S1124" s="12"/>
      <c r="T1124" s="11"/>
      <c r="U1124" s="11"/>
      <c r="V1124" s="5" t="str">
        <f>IF(ActividadesCom[[#This Row],[NIVEL 3]]&lt;&gt;0,VLOOKUP(ActividadesCom[[#This Row],[NIVEL 3]],Catálogo!A:B,2,FALSE),"")</f>
        <v/>
      </c>
      <c r="W1124" s="11"/>
      <c r="X1124" s="6"/>
      <c r="Y1124" s="5"/>
      <c r="Z1124" s="5"/>
      <c r="AA1124" s="5" t="str">
        <f>IF(ActividadesCom[[#This Row],[NIVEL 4]]&lt;&gt;0,VLOOKUP(ActividadesCom[[#This Row],[NIVEL 4]],Catálogo!A:B,2,FALSE),"")</f>
        <v/>
      </c>
      <c r="AB1124" s="5"/>
      <c r="AC1124" s="6"/>
      <c r="AD1124" s="5"/>
      <c r="AE1124" s="5"/>
      <c r="AF1124" s="5" t="str">
        <f>IF(ActividadesCom[[#This Row],[NIVEL 5]]&lt;&gt;0,VLOOKUP(ActividadesCom[[#This Row],[NIVEL 5]],Catálogo!A:B,2,FALSE),"")</f>
        <v/>
      </c>
      <c r="AG1124" s="5"/>
      <c r="AH1124" s="2"/>
      <c r="AI1124" s="2"/>
    </row>
    <row r="1125" spans="1:35" s="24" customFormat="1" ht="30" hidden="1" customHeight="1" x14ac:dyDescent="0.25">
      <c r="A1125" s="7">
        <v>15470346</v>
      </c>
      <c r="B1125" s="97" t="str">
        <f>VLOOKUP(ActividadesCom[[#This Row],[NO. DE CONTROL]],'LISTADO ESTUDIANTES'!A:C,3,FALSE)</f>
        <v>TUN ORTIZ YULISA NARCEDALIA</v>
      </c>
      <c r="C1125" s="97" t="str">
        <f>VLOOKUP(ActividadesCom[[#This Row],[NO. DE CONTROL]],'LISTADO ESTUDIANTES'!A:B,2,FALSE)</f>
        <v>INGENIERIA EN ADMINISTRACION</v>
      </c>
      <c r="D1125" s="18" t="str">
        <f>VLOOKUP(ActividadesCom[[#This Row],[NO. DE CONTROL]],'LISTADO ESTUDIANTES'!A:D,4,FALSE)</f>
        <v>BAJA</v>
      </c>
      <c r="E1125" s="5">
        <f>SUM(ActividadesCom[[#This Row],[CRÉD. 1]],ActividadesCom[[#This Row],[CRÉD. 2]],ActividadesCom[[#This Row],[CRÉD. 3]],ActividadesCom[[#This Row],[CRÉD. 4]],ActividadesCom[[#This Row],[CRÉD. 5]])</f>
        <v>5</v>
      </c>
      <c r="F1125" s="5">
        <f>IF(ActividadesCom[[#This Row],[ÚLTIMO SEMESTRE CON CRÉDITOS]]&gt;0,ROUND(AVERAGE(ActividadesCom[[#This Row],[VALOR NIVEL 5]],ActividadesCom[[#This Row],[VALOR NIVEL 4]],ActividadesCom[[#This Row],[VALOR NIVEL 3]],ActividadesCom[[#This Row],[VALOR NIVEL 2]],ActividadesCom[[#This Row],[VALOR NIVEL 1]]),0),"")</f>
        <v>2</v>
      </c>
      <c r="G1125" s="5" t="str">
        <f>IF(ActividadesCom[[#This Row],[PROMEDIO]]="","",IF(ActividadesCom[[#This Row],[PROMEDIO]]&gt;=4,"EXCELENTE",IF(ActividadesCom[[#This Row],[PROMEDIO]]&gt;=3,"NOTABLE",IF(ActividadesCom[[#This Row],[PROMEDIO]]&gt;=2,"BUENO",IF(ActividadesCom[[#This Row],[PROMEDIO]]=1,"SUFICIENTE","")))))</f>
        <v>BUENO</v>
      </c>
      <c r="H1125" s="5">
        <f>MAX(ActividadesCom[[#This Row],[PERÍODO 1]],ActividadesCom[[#This Row],[PERÍODO 2]],ActividadesCom[[#This Row],[PERÍODO 3]],ActividadesCom[[#This Row],[PERÍODO 4]],ActividadesCom[[#This Row],[PERÍODO 5]])</f>
        <v>20183</v>
      </c>
      <c r="I1125" s="10" t="s">
        <v>111</v>
      </c>
      <c r="J1125" s="5">
        <v>20163</v>
      </c>
      <c r="K1125" s="5" t="s">
        <v>4010</v>
      </c>
      <c r="L1125" s="5">
        <f>IF(ActividadesCom[[#This Row],[NIVEL 1]]&lt;&gt;0,VLOOKUP(ActividadesCom[[#This Row],[NIVEL 1]],Catálogo!A:B,2,FALSE),"")</f>
        <v>2</v>
      </c>
      <c r="M1125" s="5">
        <v>1</v>
      </c>
      <c r="N1125" s="6" t="s">
        <v>111</v>
      </c>
      <c r="O1125" s="5">
        <v>20171</v>
      </c>
      <c r="P1125" s="5" t="s">
        <v>4010</v>
      </c>
      <c r="Q1125" s="5">
        <f>IF(ActividadesCom[[#This Row],[NIVEL 2]]&lt;&gt;0,VLOOKUP(ActividadesCom[[#This Row],[NIVEL 2]],Catálogo!A:B,2,FALSE),"")</f>
        <v>2</v>
      </c>
      <c r="R1125" s="5">
        <v>1</v>
      </c>
      <c r="S1125" s="6" t="s">
        <v>903</v>
      </c>
      <c r="T1125" s="5">
        <v>20183</v>
      </c>
      <c r="U1125" s="5" t="s">
        <v>4010</v>
      </c>
      <c r="V1125" s="5">
        <f>IF(ActividadesCom[[#This Row],[NIVEL 3]]&lt;&gt;0,VLOOKUP(ActividadesCom[[#This Row],[NIVEL 3]],Catálogo!A:B,2,FALSE),"")</f>
        <v>2</v>
      </c>
      <c r="W1125" s="5">
        <v>1</v>
      </c>
      <c r="X1125" s="6" t="s">
        <v>535</v>
      </c>
      <c r="Y1125" s="5">
        <v>20153</v>
      </c>
      <c r="Z1125" s="5" t="s">
        <v>4010</v>
      </c>
      <c r="AA1125" s="5">
        <f>IF(ActividadesCom[[#This Row],[NIVEL 4]]&lt;&gt;0,VLOOKUP(ActividadesCom[[#This Row],[NIVEL 4]],Catálogo!A:B,2,FALSE),"")</f>
        <v>2</v>
      </c>
      <c r="AB1125" s="5">
        <v>1</v>
      </c>
      <c r="AC1125" s="6" t="s">
        <v>25</v>
      </c>
      <c r="AD1125" s="5">
        <v>20161</v>
      </c>
      <c r="AE1125" s="5" t="s">
        <v>4010</v>
      </c>
      <c r="AF1125" s="5">
        <f>IF(ActividadesCom[[#This Row],[NIVEL 5]]&lt;&gt;0,VLOOKUP(ActividadesCom[[#This Row],[NIVEL 5]],Catálogo!A:B,2,FALSE),"")</f>
        <v>2</v>
      </c>
      <c r="AG1125" s="5">
        <v>1</v>
      </c>
    </row>
    <row r="1126" spans="1:35" s="24" customFormat="1" ht="30" hidden="1" customHeight="1" x14ac:dyDescent="0.25">
      <c r="A1126" s="7">
        <v>15470347</v>
      </c>
      <c r="B1126" s="97" t="str">
        <f>VLOOKUP(ActividadesCom[[#This Row],[NO. DE CONTROL]],'LISTADO ESTUDIANTES'!A:C,3,FALSE)</f>
        <v>CAMPOS SONDA DIANA LAURA</v>
      </c>
      <c r="C1126" s="97" t="str">
        <f>VLOOKUP(ActividadesCom[[#This Row],[NO. DE CONTROL]],'LISTADO ESTUDIANTES'!A:B,2,FALSE)</f>
        <v>INGENIERIA EN ADMINISTRACION</v>
      </c>
      <c r="D1126" s="18" t="str">
        <f>VLOOKUP(ActividadesCom[[#This Row],[NO. DE CONTROL]],'LISTADO ESTUDIANTES'!A:D,4,FALSE)</f>
        <v>EGRESADO(A)</v>
      </c>
      <c r="E1126" s="5">
        <f>SUM(ActividadesCom[[#This Row],[CRÉD. 1]],ActividadesCom[[#This Row],[CRÉD. 2]],ActividadesCom[[#This Row],[CRÉD. 3]],ActividadesCom[[#This Row],[CRÉD. 4]],ActividadesCom[[#This Row],[CRÉD. 5]])</f>
        <v>5</v>
      </c>
      <c r="F1126" s="5">
        <f>IF(ActividadesCom[[#This Row],[ÚLTIMO SEMESTRE CON CRÉDITOS]]&gt;0,ROUND(AVERAGE(ActividadesCom[[#This Row],[VALOR NIVEL 5]],ActividadesCom[[#This Row],[VALOR NIVEL 4]],ActividadesCom[[#This Row],[VALOR NIVEL 3]],ActividadesCom[[#This Row],[VALOR NIVEL 2]],ActividadesCom[[#This Row],[VALOR NIVEL 1]]),0),"")</f>
        <v>2</v>
      </c>
      <c r="G1126" s="5" t="str">
        <f>IF(ActividadesCom[[#This Row],[PROMEDIO]]="","",IF(ActividadesCom[[#This Row],[PROMEDIO]]&gt;=4,"EXCELENTE",IF(ActividadesCom[[#This Row],[PROMEDIO]]&gt;=3,"NOTABLE",IF(ActividadesCom[[#This Row],[PROMEDIO]]&gt;=2,"BUENO",IF(ActividadesCom[[#This Row],[PROMEDIO]]=1,"SUFICIENTE","")))))</f>
        <v>BUENO</v>
      </c>
      <c r="H1126" s="5">
        <f>MAX(ActividadesCom[[#This Row],[PERÍODO 1]],ActividadesCom[[#This Row],[PERÍODO 2]],ActividadesCom[[#This Row],[PERÍODO 3]],ActividadesCom[[#This Row],[PERÍODO 4]],ActividadesCom[[#This Row],[PERÍODO 5]])</f>
        <v>20183</v>
      </c>
      <c r="I1126" s="10" t="s">
        <v>111</v>
      </c>
      <c r="J1126" s="5">
        <v>20163</v>
      </c>
      <c r="K1126" s="5" t="s">
        <v>4010</v>
      </c>
      <c r="L1126" s="5">
        <f>IF(ActividadesCom[[#This Row],[NIVEL 1]]&lt;&gt;0,VLOOKUP(ActividadesCom[[#This Row],[NIVEL 1]],Catálogo!A:B,2,FALSE),"")</f>
        <v>2</v>
      </c>
      <c r="M1126" s="5">
        <v>1</v>
      </c>
      <c r="N1126" s="6" t="s">
        <v>111</v>
      </c>
      <c r="O1126" s="5">
        <v>20171</v>
      </c>
      <c r="P1126" s="5" t="s">
        <v>4010</v>
      </c>
      <c r="Q1126" s="5">
        <f>IF(ActividadesCom[[#This Row],[NIVEL 2]]&lt;&gt;0,VLOOKUP(ActividadesCom[[#This Row],[NIVEL 2]],Catálogo!A:B,2,FALSE),"")</f>
        <v>2</v>
      </c>
      <c r="R1126" s="5">
        <v>1</v>
      </c>
      <c r="S1126" s="6" t="s">
        <v>938</v>
      </c>
      <c r="T1126" s="5">
        <v>20183</v>
      </c>
      <c r="U1126" s="5" t="s">
        <v>4010</v>
      </c>
      <c r="V1126" s="5">
        <f>IF(ActividadesCom[[#This Row],[NIVEL 3]]&lt;&gt;0,VLOOKUP(ActividadesCom[[#This Row],[NIVEL 3]],Catálogo!A:B,2,FALSE),"")</f>
        <v>2</v>
      </c>
      <c r="W1126" s="5">
        <v>1</v>
      </c>
      <c r="X1126" s="6" t="s">
        <v>940</v>
      </c>
      <c r="Y1126" s="5">
        <v>20183</v>
      </c>
      <c r="Z1126" s="5" t="s">
        <v>4010</v>
      </c>
      <c r="AA1126" s="5">
        <f>IF(ActividadesCom[[#This Row],[NIVEL 4]]&lt;&gt;0,VLOOKUP(ActividadesCom[[#This Row],[NIVEL 4]],Catálogo!A:B,2,FALSE),"")</f>
        <v>2</v>
      </c>
      <c r="AB1126" s="5">
        <v>1</v>
      </c>
      <c r="AC1126" s="6" t="s">
        <v>135</v>
      </c>
      <c r="AD1126" s="5">
        <v>20153</v>
      </c>
      <c r="AE1126" s="5" t="s">
        <v>4010</v>
      </c>
      <c r="AF1126" s="5">
        <f>IF(ActividadesCom[[#This Row],[NIVEL 5]]&lt;&gt;0,VLOOKUP(ActividadesCom[[#This Row],[NIVEL 5]],Catálogo!A:B,2,FALSE),"")</f>
        <v>2</v>
      </c>
      <c r="AG1126" s="5">
        <v>1</v>
      </c>
    </row>
    <row r="1127" spans="1:35" s="24" customFormat="1" ht="30" hidden="1" customHeight="1" x14ac:dyDescent="0.25">
      <c r="A1127" s="7">
        <v>15470348</v>
      </c>
      <c r="B1127" s="97" t="str">
        <f>VLOOKUP(ActividadesCom[[#This Row],[NO. DE CONTROL]],'LISTADO ESTUDIANTES'!A:C,3,FALSE)</f>
        <v>MENDEZ RIVAS YAZMIN CANDELARIA</v>
      </c>
      <c r="C1127" s="97" t="str">
        <f>VLOOKUP(ActividadesCom[[#This Row],[NO. DE CONTROL]],'LISTADO ESTUDIANTES'!A:B,2,FALSE)</f>
        <v>INGENIERIA EN ADMINISTRACION</v>
      </c>
      <c r="D1127" s="18" t="str">
        <f>VLOOKUP(ActividadesCom[[#This Row],[NO. DE CONTROL]],'LISTADO ESTUDIANTES'!A:D,4,FALSE)</f>
        <v>EGRESADO(A)</v>
      </c>
      <c r="E1127" s="5">
        <f>SUM(ActividadesCom[[#This Row],[CRÉD. 1]],ActividadesCom[[#This Row],[CRÉD. 2]],ActividadesCom[[#This Row],[CRÉD. 3]],ActividadesCom[[#This Row],[CRÉD. 4]],ActividadesCom[[#This Row],[CRÉD. 5]])</f>
        <v>5</v>
      </c>
      <c r="F1127" s="5">
        <f>IF(ActividadesCom[[#This Row],[ÚLTIMO SEMESTRE CON CRÉDITOS]]&gt;0,ROUND(AVERAGE(ActividadesCom[[#This Row],[VALOR NIVEL 5]],ActividadesCom[[#This Row],[VALOR NIVEL 4]],ActividadesCom[[#This Row],[VALOR NIVEL 3]],ActividadesCom[[#This Row],[VALOR NIVEL 2]],ActividadesCom[[#This Row],[VALOR NIVEL 1]]),0),"")</f>
        <v>2</v>
      </c>
      <c r="G1127" s="5" t="str">
        <f>IF(ActividadesCom[[#This Row],[PROMEDIO]]="","",IF(ActividadesCom[[#This Row],[PROMEDIO]]&gt;=4,"EXCELENTE",IF(ActividadesCom[[#This Row],[PROMEDIO]]&gt;=3,"NOTABLE",IF(ActividadesCom[[#This Row],[PROMEDIO]]&gt;=2,"BUENO",IF(ActividadesCom[[#This Row],[PROMEDIO]]=1,"SUFICIENTE","")))))</f>
        <v>BUENO</v>
      </c>
      <c r="H1127" s="5">
        <f>MAX(ActividadesCom[[#This Row],[PERÍODO 1]],ActividadesCom[[#This Row],[PERÍODO 2]],ActividadesCom[[#This Row],[PERÍODO 3]],ActividadesCom[[#This Row],[PERÍODO 4]],ActividadesCom[[#This Row],[PERÍODO 5]])</f>
        <v>20211</v>
      </c>
      <c r="I1127" s="10" t="s">
        <v>111</v>
      </c>
      <c r="J1127" s="5">
        <v>20153</v>
      </c>
      <c r="K1127" s="5" t="s">
        <v>4010</v>
      </c>
      <c r="L1127" s="5">
        <f>IF(ActividadesCom[[#This Row],[NIVEL 1]]&lt;&gt;0,VLOOKUP(ActividadesCom[[#This Row],[NIVEL 1]],Catálogo!A:B,2,FALSE),"")</f>
        <v>2</v>
      </c>
      <c r="M1127" s="5">
        <v>1</v>
      </c>
      <c r="N1127" s="6" t="s">
        <v>111</v>
      </c>
      <c r="O1127" s="5">
        <v>20163</v>
      </c>
      <c r="P1127" s="5" t="s">
        <v>4010</v>
      </c>
      <c r="Q1127" s="5">
        <f>IF(ActividadesCom[[#This Row],[NIVEL 2]]&lt;&gt;0,VLOOKUP(ActividadesCom[[#This Row],[NIVEL 2]],Catálogo!A:B,2,FALSE),"")</f>
        <v>2</v>
      </c>
      <c r="R1127" s="5">
        <v>1</v>
      </c>
      <c r="S1127" s="6" t="s">
        <v>4532</v>
      </c>
      <c r="T1127" s="5">
        <v>20211</v>
      </c>
      <c r="U1127" s="5" t="s">
        <v>4011</v>
      </c>
      <c r="V1127" s="5">
        <f>IF(ActividadesCom[[#This Row],[NIVEL 3]]&lt;&gt;0,VLOOKUP(ActividadesCom[[#This Row],[NIVEL 3]],Catálogo!A:B,2,FALSE),"")</f>
        <v>1</v>
      </c>
      <c r="W1127" s="5">
        <v>1</v>
      </c>
      <c r="X1127" s="6" t="s">
        <v>3519</v>
      </c>
      <c r="Y1127" s="5">
        <v>20211</v>
      </c>
      <c r="Z1127" s="5" t="s">
        <v>4009</v>
      </c>
      <c r="AA1127" s="5">
        <f>IF(ActividadesCom[[#This Row],[NIVEL 4]]&lt;&gt;0,VLOOKUP(ActividadesCom[[#This Row],[NIVEL 4]],Catálogo!A:B,2,FALSE),"")</f>
        <v>3</v>
      </c>
      <c r="AB1127" s="5">
        <v>1</v>
      </c>
      <c r="AC1127" s="6" t="s">
        <v>135</v>
      </c>
      <c r="AD1127" s="5">
        <v>20153</v>
      </c>
      <c r="AE1127" s="5" t="s">
        <v>4010</v>
      </c>
      <c r="AF1127" s="5">
        <f>IF(ActividadesCom[[#This Row],[NIVEL 5]]&lt;&gt;0,VLOOKUP(ActividadesCom[[#This Row],[NIVEL 5]],Catálogo!A:B,2,FALSE),"")</f>
        <v>2</v>
      </c>
      <c r="AG1127" s="5">
        <v>1</v>
      </c>
    </row>
    <row r="1128" spans="1:35" ht="30" hidden="1" customHeight="1" x14ac:dyDescent="0.25">
      <c r="A1128" s="7">
        <v>15470349</v>
      </c>
      <c r="B1128" s="97" t="str">
        <f>VLOOKUP(ActividadesCom[[#This Row],[NO. DE CONTROL]],'LISTADO ESTUDIANTES'!A:C,3,FALSE)</f>
        <v>UC NAH JANELLY</v>
      </c>
      <c r="C1128" s="97" t="str">
        <f>VLOOKUP(ActividadesCom[[#This Row],[NO. DE CONTROL]],'LISTADO ESTUDIANTES'!A:B,2,FALSE)</f>
        <v>INGENIERIA EN ADMINISTRACION</v>
      </c>
      <c r="D1128" s="18" t="str">
        <f>VLOOKUP(ActividadesCom[[#This Row],[NO. DE CONTROL]],'LISTADO ESTUDIANTES'!A:D,4,FALSE)</f>
        <v>BAJA</v>
      </c>
      <c r="E1128" s="5">
        <f>SUM(ActividadesCom[[#This Row],[CRÉD. 1]],ActividadesCom[[#This Row],[CRÉD. 2]],ActividadesCom[[#This Row],[CRÉD. 3]],ActividadesCom[[#This Row],[CRÉD. 4]],ActividadesCom[[#This Row],[CRÉD. 5]])</f>
        <v>0</v>
      </c>
      <c r="F1128" s="17" t="str">
        <f>IF(ActividadesCom[[#This Row],[ÚLTIMO SEMESTRE CON CRÉDITOS]]&gt;0,ROUND(AVERAGE(ActividadesCom[[#This Row],[VALOR NIVEL 5]],ActividadesCom[[#This Row],[VALOR NIVEL 4]],ActividadesCom[[#This Row],[VALOR NIVEL 3]],ActividadesCom[[#This Row],[VALOR NIVEL 2]],ActividadesCom[[#This Row],[VALOR NIVEL 1]]),0),"")</f>
        <v/>
      </c>
      <c r="G1128" s="5" t="str">
        <f>IF(ActividadesCom[[#This Row],[PROMEDIO]]="","",IF(ActividadesCom[[#This Row],[PROMEDIO]]&gt;=4,"EXCELENTE",IF(ActividadesCom[[#This Row],[PROMEDIO]]&gt;=3,"NOTABLE",IF(ActividadesCom[[#This Row],[PROMEDIO]]&gt;=2,"BUENO",IF(ActividadesCom[[#This Row],[PROMEDIO]]=1,"SUFICIENTE","")))))</f>
        <v/>
      </c>
      <c r="H1128" s="5">
        <f>MAX(ActividadesCom[[#This Row],[PERÍODO 1]],ActividadesCom[[#This Row],[PERÍODO 2]],ActividadesCom[[#This Row],[PERÍODO 3]],ActividadesCom[[#This Row],[PERÍODO 4]],ActividadesCom[[#This Row],[PERÍODO 5]])</f>
        <v>0</v>
      </c>
      <c r="I1128" s="10"/>
      <c r="J1128" s="5"/>
      <c r="K1128" s="5"/>
      <c r="L1128" s="5" t="str">
        <f>IF(ActividadesCom[[#This Row],[NIVEL 1]]&lt;&gt;0,VLOOKUP(ActividadesCom[[#This Row],[NIVEL 1]],Catálogo!A:B,2,FALSE),"")</f>
        <v/>
      </c>
      <c r="M1128" s="5"/>
      <c r="N1128" s="10"/>
      <c r="O1128" s="5"/>
      <c r="P1128" s="5"/>
      <c r="Q1128" s="5" t="str">
        <f>IF(ActividadesCom[[#This Row],[NIVEL 2]]&lt;&gt;0,VLOOKUP(ActividadesCom[[#This Row],[NIVEL 2]],Catálogo!A:B,2,FALSE),"")</f>
        <v/>
      </c>
      <c r="R1128" s="5"/>
      <c r="S1128" s="6"/>
      <c r="T1128" s="5"/>
      <c r="U1128" s="5"/>
      <c r="V1128" s="5" t="str">
        <f>IF(ActividadesCom[[#This Row],[NIVEL 3]]&lt;&gt;0,VLOOKUP(ActividadesCom[[#This Row],[NIVEL 3]],Catálogo!A:B,2,FALSE),"")</f>
        <v/>
      </c>
      <c r="W1128" s="5"/>
      <c r="X1128" s="6"/>
      <c r="Y1128" s="5"/>
      <c r="Z1128" s="5"/>
      <c r="AA1128" s="5" t="str">
        <f>IF(ActividadesCom[[#This Row],[NIVEL 4]]&lt;&gt;0,VLOOKUP(ActividadesCom[[#This Row],[NIVEL 4]],Catálogo!A:B,2,FALSE),"")</f>
        <v/>
      </c>
      <c r="AB1128" s="5"/>
      <c r="AC1128" s="6"/>
      <c r="AD1128" s="5"/>
      <c r="AE1128" s="5"/>
      <c r="AF1128" s="5" t="str">
        <f>IF(ActividadesCom[[#This Row],[NIVEL 5]]&lt;&gt;0,VLOOKUP(ActividadesCom[[#This Row],[NIVEL 5]],Catálogo!A:B,2,FALSE),"")</f>
        <v/>
      </c>
      <c r="AG1128" s="5"/>
      <c r="AH1128" s="2"/>
      <c r="AI1128" s="2"/>
    </row>
    <row r="1129" spans="1:35" s="24" customFormat="1" ht="30" hidden="1" customHeight="1" x14ac:dyDescent="0.25">
      <c r="A1129" s="7">
        <v>15470350</v>
      </c>
      <c r="B1129" s="97" t="str">
        <f>VLOOKUP(ActividadesCom[[#This Row],[NO. DE CONTROL]],'LISTADO ESTUDIANTES'!A:C,3,FALSE)</f>
        <v>PRIETO MAY CARLOS JOSE</v>
      </c>
      <c r="C1129" s="97" t="str">
        <f>VLOOKUP(ActividadesCom[[#This Row],[NO. DE CONTROL]],'LISTADO ESTUDIANTES'!A:B,2,FALSE)</f>
        <v>INGENIERIA EN ADMINISTRACION</v>
      </c>
      <c r="D1129" s="18" t="str">
        <f>VLOOKUP(ActividadesCom[[#This Row],[NO. DE CONTROL]],'LISTADO ESTUDIANTES'!A:D,4,FALSE)</f>
        <v>EGRESADO(A)</v>
      </c>
      <c r="E1129" s="5">
        <f>SUM(ActividadesCom[[#This Row],[CRÉD. 1]],ActividadesCom[[#This Row],[CRÉD. 2]],ActividadesCom[[#This Row],[CRÉD. 3]],ActividadesCom[[#This Row],[CRÉD. 4]],ActividadesCom[[#This Row],[CRÉD. 5]])</f>
        <v>5</v>
      </c>
      <c r="F1129" s="5">
        <f>IF(ActividadesCom[[#This Row],[ÚLTIMO SEMESTRE CON CRÉDITOS]]&gt;0,ROUND(AVERAGE(ActividadesCom[[#This Row],[VALOR NIVEL 5]],ActividadesCom[[#This Row],[VALOR NIVEL 4]],ActividadesCom[[#This Row],[VALOR NIVEL 3]],ActividadesCom[[#This Row],[VALOR NIVEL 2]],ActividadesCom[[#This Row],[VALOR NIVEL 1]]),0),"")</f>
        <v>2</v>
      </c>
      <c r="G1129" s="5" t="str">
        <f>IF(ActividadesCom[[#This Row],[PROMEDIO]]="","",IF(ActividadesCom[[#This Row],[PROMEDIO]]&gt;=4,"EXCELENTE",IF(ActividadesCom[[#This Row],[PROMEDIO]]&gt;=3,"NOTABLE",IF(ActividadesCom[[#This Row],[PROMEDIO]]&gt;=2,"BUENO",IF(ActividadesCom[[#This Row],[PROMEDIO]]=1,"SUFICIENTE","")))))</f>
        <v>BUENO</v>
      </c>
      <c r="H1129" s="5">
        <f>MAX(ActividadesCom[[#This Row],[PERÍODO 1]],ActividadesCom[[#This Row],[PERÍODO 2]],ActividadesCom[[#This Row],[PERÍODO 3]],ActividadesCom[[#This Row],[PERÍODO 4]],ActividadesCom[[#This Row],[PERÍODO 5]])</f>
        <v>20171</v>
      </c>
      <c r="I1129" s="10" t="s">
        <v>111</v>
      </c>
      <c r="J1129" s="5">
        <v>20153</v>
      </c>
      <c r="K1129" s="5" t="s">
        <v>4010</v>
      </c>
      <c r="L1129" s="5">
        <f>IF(ActividadesCom[[#This Row],[NIVEL 1]]&lt;&gt;0,VLOOKUP(ActividadesCom[[#This Row],[NIVEL 1]],Catálogo!A:B,2,FALSE),"")</f>
        <v>2</v>
      </c>
      <c r="M1129" s="5">
        <v>1</v>
      </c>
      <c r="N1129" s="6" t="s">
        <v>111</v>
      </c>
      <c r="O1129" s="5">
        <v>20171</v>
      </c>
      <c r="P1129" s="5" t="s">
        <v>4010</v>
      </c>
      <c r="Q1129" s="5">
        <f>IF(ActividadesCom[[#This Row],[NIVEL 2]]&lt;&gt;0,VLOOKUP(ActividadesCom[[#This Row],[NIVEL 2]],Catálogo!A:B,2,FALSE),"")</f>
        <v>2</v>
      </c>
      <c r="R1129" s="5">
        <v>1</v>
      </c>
      <c r="S1129" s="6" t="s">
        <v>111</v>
      </c>
      <c r="T1129" s="5">
        <v>20163</v>
      </c>
      <c r="U1129" s="5" t="s">
        <v>4010</v>
      </c>
      <c r="V1129" s="5">
        <f>IF(ActividadesCom[[#This Row],[NIVEL 3]]&lt;&gt;0,VLOOKUP(ActividadesCom[[#This Row],[NIVEL 3]],Catálogo!A:B,2,FALSE),"")</f>
        <v>2</v>
      </c>
      <c r="W1129" s="5">
        <v>1</v>
      </c>
      <c r="X1129" s="6" t="s">
        <v>535</v>
      </c>
      <c r="Y1129" s="5">
        <v>20153</v>
      </c>
      <c r="Z1129" s="5" t="s">
        <v>4010</v>
      </c>
      <c r="AA1129" s="5">
        <f>IF(ActividadesCom[[#This Row],[NIVEL 4]]&lt;&gt;0,VLOOKUP(ActividadesCom[[#This Row],[NIVEL 4]],Catálogo!A:B,2,FALSE),"")</f>
        <v>2</v>
      </c>
      <c r="AB1129" s="5">
        <v>1</v>
      </c>
      <c r="AC1129" s="6" t="s">
        <v>81</v>
      </c>
      <c r="AD1129" s="5">
        <v>20161</v>
      </c>
      <c r="AE1129" s="5" t="s">
        <v>4010</v>
      </c>
      <c r="AF1129" s="5">
        <f>IF(ActividadesCom[[#This Row],[NIVEL 5]]&lt;&gt;0,VLOOKUP(ActividadesCom[[#This Row],[NIVEL 5]],Catálogo!A:B,2,FALSE),"")</f>
        <v>2</v>
      </c>
      <c r="AG1129" s="5">
        <v>1</v>
      </c>
    </row>
    <row r="1130" spans="1:35" ht="30" hidden="1" customHeight="1" x14ac:dyDescent="0.25">
      <c r="A1130" s="7">
        <v>15470351</v>
      </c>
      <c r="B1130" s="97" t="str">
        <f>VLOOKUP(ActividadesCom[[#This Row],[NO. DE CONTROL]],'LISTADO ESTUDIANTES'!A:C,3,FALSE)</f>
        <v>AVILA HUICAB VANESSA DEL CARMEN</v>
      </c>
      <c r="C1130" s="97" t="str">
        <f>VLOOKUP(ActividadesCom[[#This Row],[NO. DE CONTROL]],'LISTADO ESTUDIANTES'!A:B,2,FALSE)</f>
        <v>INGENIERIA EN GESTION EMPRESARIAL</v>
      </c>
      <c r="D1130" s="18" t="str">
        <f>VLOOKUP(ActividadesCom[[#This Row],[NO. DE CONTROL]],'LISTADO ESTUDIANTES'!A:D,4,FALSE)</f>
        <v>BAJA</v>
      </c>
      <c r="E1130" s="5">
        <f>SUM(ActividadesCom[[#This Row],[CRÉD. 1]],ActividadesCom[[#This Row],[CRÉD. 2]],ActividadesCom[[#This Row],[CRÉD. 3]],ActividadesCom[[#This Row],[CRÉD. 4]],ActividadesCom[[#This Row],[CRÉD. 5]])</f>
        <v>0</v>
      </c>
      <c r="F1130" s="17" t="str">
        <f>IF(ActividadesCom[[#This Row],[ÚLTIMO SEMESTRE CON CRÉDITOS]]&gt;0,ROUND(AVERAGE(ActividadesCom[[#This Row],[VALOR NIVEL 5]],ActividadesCom[[#This Row],[VALOR NIVEL 4]],ActividadesCom[[#This Row],[VALOR NIVEL 3]],ActividadesCom[[#This Row],[VALOR NIVEL 2]],ActividadesCom[[#This Row],[VALOR NIVEL 1]]),0),"")</f>
        <v/>
      </c>
      <c r="G1130" s="5" t="str">
        <f>IF(ActividadesCom[[#This Row],[PROMEDIO]]="","",IF(ActividadesCom[[#This Row],[PROMEDIO]]&gt;=4,"EXCELENTE",IF(ActividadesCom[[#This Row],[PROMEDIO]]&gt;=3,"NOTABLE",IF(ActividadesCom[[#This Row],[PROMEDIO]]&gt;=2,"BUENO",IF(ActividadesCom[[#This Row],[PROMEDIO]]=1,"SUFICIENTE","")))))</f>
        <v/>
      </c>
      <c r="H1130" s="5">
        <f>MAX(ActividadesCom[[#This Row],[PERÍODO 1]],ActividadesCom[[#This Row],[PERÍODO 2]],ActividadesCom[[#This Row],[PERÍODO 3]],ActividadesCom[[#This Row],[PERÍODO 4]],ActividadesCom[[#This Row],[PERÍODO 5]])</f>
        <v>0</v>
      </c>
      <c r="I1130" s="10"/>
      <c r="J1130" s="5"/>
      <c r="K1130" s="5"/>
      <c r="L1130" s="5" t="str">
        <f>IF(ActividadesCom[[#This Row],[NIVEL 1]]&lt;&gt;0,VLOOKUP(ActividadesCom[[#This Row],[NIVEL 1]],Catálogo!A:B,2,FALSE),"")</f>
        <v/>
      </c>
      <c r="M1130" s="5"/>
      <c r="N1130" s="6"/>
      <c r="O1130" s="5"/>
      <c r="P1130" s="5"/>
      <c r="Q1130" s="5" t="str">
        <f>IF(ActividadesCom[[#This Row],[NIVEL 2]]&lt;&gt;0,VLOOKUP(ActividadesCom[[#This Row],[NIVEL 2]],Catálogo!A:B,2,FALSE),"")</f>
        <v/>
      </c>
      <c r="R1130" s="5"/>
      <c r="S1130" s="6"/>
      <c r="T1130" s="5"/>
      <c r="U1130" s="5"/>
      <c r="V1130" s="5" t="str">
        <f>IF(ActividadesCom[[#This Row],[NIVEL 3]]&lt;&gt;0,VLOOKUP(ActividadesCom[[#This Row],[NIVEL 3]],Catálogo!A:B,2,FALSE),"")</f>
        <v/>
      </c>
      <c r="W1130" s="5"/>
      <c r="X1130" s="6"/>
      <c r="Y1130" s="5"/>
      <c r="Z1130" s="5"/>
      <c r="AA1130" s="5" t="str">
        <f>IF(ActividadesCom[[#This Row],[NIVEL 4]]&lt;&gt;0,VLOOKUP(ActividadesCom[[#This Row],[NIVEL 4]],Catálogo!A:B,2,FALSE),"")</f>
        <v/>
      </c>
      <c r="AB1130" s="5"/>
      <c r="AC1130" s="6"/>
      <c r="AD1130" s="5"/>
      <c r="AE1130" s="5"/>
      <c r="AF1130" s="5" t="str">
        <f>IF(ActividadesCom[[#This Row],[NIVEL 5]]&lt;&gt;0,VLOOKUP(ActividadesCom[[#This Row],[NIVEL 5]],Catálogo!A:B,2,FALSE),"")</f>
        <v/>
      </c>
      <c r="AG1130" s="5"/>
      <c r="AH1130" s="2"/>
      <c r="AI1130" s="2"/>
    </row>
    <row r="1131" spans="1:35" s="24" customFormat="1" ht="30" hidden="1" customHeight="1" x14ac:dyDescent="0.25">
      <c r="A1131" s="7">
        <v>15470352</v>
      </c>
      <c r="B1131" s="97" t="str">
        <f>VLOOKUP(ActividadesCom[[#This Row],[NO. DE CONTROL]],'LISTADO ESTUDIANTES'!A:C,3,FALSE)</f>
        <v>CANUL HERNANDEZ ERIKA DEL RUBI</v>
      </c>
      <c r="C1131" s="97" t="str">
        <f>VLOOKUP(ActividadesCom[[#This Row],[NO. DE CONTROL]],'LISTADO ESTUDIANTES'!A:B,2,FALSE)</f>
        <v>INGENIERIA EN GESTION EMPRESARIAL</v>
      </c>
      <c r="D1131" s="18" t="str">
        <f>VLOOKUP(ActividadesCom[[#This Row],[NO. DE CONTROL]],'LISTADO ESTUDIANTES'!A:D,4,FALSE)</f>
        <v>EGRESADO(A)</v>
      </c>
      <c r="E1131" s="5">
        <f>SUM(ActividadesCom[[#This Row],[CRÉD. 1]],ActividadesCom[[#This Row],[CRÉD. 2]],ActividadesCom[[#This Row],[CRÉD. 3]],ActividadesCom[[#This Row],[CRÉD. 4]],ActividadesCom[[#This Row],[CRÉD. 5]])</f>
        <v>6</v>
      </c>
      <c r="F1131" s="5">
        <f>IF(ActividadesCom[[#This Row],[ÚLTIMO SEMESTRE CON CRÉDITOS]]&gt;0,ROUND(AVERAGE(ActividadesCom[[#This Row],[VALOR NIVEL 5]],ActividadesCom[[#This Row],[VALOR NIVEL 4]],ActividadesCom[[#This Row],[VALOR NIVEL 3]],ActividadesCom[[#This Row],[VALOR NIVEL 2]],ActividadesCom[[#This Row],[VALOR NIVEL 1]]),0),"")</f>
        <v>2</v>
      </c>
      <c r="G1131" s="5" t="str">
        <f>IF(ActividadesCom[[#This Row],[PROMEDIO]]="","",IF(ActividadesCom[[#This Row],[PROMEDIO]]&gt;=4,"EXCELENTE",IF(ActividadesCom[[#This Row],[PROMEDIO]]&gt;=3,"NOTABLE",IF(ActividadesCom[[#This Row],[PROMEDIO]]&gt;=2,"BUENO",IF(ActividadesCom[[#This Row],[PROMEDIO]]=1,"SUFICIENTE","")))))</f>
        <v>BUENO</v>
      </c>
      <c r="H1131" s="5">
        <f>MAX(ActividadesCom[[#This Row],[PERÍODO 1]],ActividadesCom[[#This Row],[PERÍODO 2]],ActividadesCom[[#This Row],[PERÍODO 3]],ActividadesCom[[#This Row],[PERÍODO 4]],ActividadesCom[[#This Row],[PERÍODO 5]])</f>
        <v>20171</v>
      </c>
      <c r="I1131" s="10" t="s">
        <v>111</v>
      </c>
      <c r="J1131" s="5">
        <v>20153</v>
      </c>
      <c r="K1131" s="5" t="s">
        <v>4010</v>
      </c>
      <c r="L1131" s="5">
        <f>IF(ActividadesCom[[#This Row],[NIVEL 1]]&lt;&gt;0,VLOOKUP(ActividadesCom[[#This Row],[NIVEL 1]],Catálogo!A:B,2,FALSE),"")</f>
        <v>2</v>
      </c>
      <c r="M1131" s="5">
        <v>1</v>
      </c>
      <c r="N1131" s="6" t="s">
        <v>111</v>
      </c>
      <c r="O1131" s="5">
        <v>20171</v>
      </c>
      <c r="P1131" s="5" t="s">
        <v>4010</v>
      </c>
      <c r="Q1131" s="5">
        <f>IF(ActividadesCom[[#This Row],[NIVEL 2]]&lt;&gt;0,VLOOKUP(ActividadesCom[[#This Row],[NIVEL 2]],Catálogo!A:B,2,FALSE),"")</f>
        <v>2</v>
      </c>
      <c r="R1131" s="5">
        <v>2</v>
      </c>
      <c r="S1131" s="6"/>
      <c r="T1131" s="5"/>
      <c r="U1131" s="5"/>
      <c r="V1131" s="5" t="str">
        <f>IF(ActividadesCom[[#This Row],[NIVEL 3]]&lt;&gt;0,VLOOKUP(ActividadesCom[[#This Row],[NIVEL 3]],Catálogo!A:B,2,FALSE),"")</f>
        <v/>
      </c>
      <c r="W1131" s="5"/>
      <c r="X1131" s="6" t="s">
        <v>36</v>
      </c>
      <c r="Y1131" s="5" t="s">
        <v>229</v>
      </c>
      <c r="Z1131" s="5" t="s">
        <v>4010</v>
      </c>
      <c r="AA1131" s="5">
        <f>IF(ActividadesCom[[#This Row],[NIVEL 4]]&lt;&gt;0,VLOOKUP(ActividadesCom[[#This Row],[NIVEL 4]],Catálogo!A:B,2,FALSE),"")</f>
        <v>2</v>
      </c>
      <c r="AB1131" s="5">
        <v>2</v>
      </c>
      <c r="AC1131" s="6" t="s">
        <v>36</v>
      </c>
      <c r="AD1131" s="5">
        <v>20163</v>
      </c>
      <c r="AE1131" s="5" t="s">
        <v>4010</v>
      </c>
      <c r="AF1131" s="5">
        <f>IF(ActividadesCom[[#This Row],[NIVEL 5]]&lt;&gt;0,VLOOKUP(ActividadesCom[[#This Row],[NIVEL 5]],Catálogo!A:B,2,FALSE),"")</f>
        <v>2</v>
      </c>
      <c r="AG1131" s="5">
        <v>1</v>
      </c>
    </row>
    <row r="1132" spans="1:35" s="24" customFormat="1" ht="30" hidden="1" customHeight="1" x14ac:dyDescent="0.25">
      <c r="A1132" s="7">
        <v>15470353</v>
      </c>
      <c r="B1132" s="97" t="str">
        <f>VLOOKUP(ActividadesCom[[#This Row],[NO. DE CONTROL]],'LISTADO ESTUDIANTES'!A:C,3,FALSE)</f>
        <v>GOMEZ RAMIREZ CARLA CECILIA</v>
      </c>
      <c r="C1132" s="97" t="str">
        <f>VLOOKUP(ActividadesCom[[#This Row],[NO. DE CONTROL]],'LISTADO ESTUDIANTES'!A:B,2,FALSE)</f>
        <v>INGENIERIA EN ADMINISTRACION</v>
      </c>
      <c r="D1132" s="18" t="str">
        <f>VLOOKUP(ActividadesCom[[#This Row],[NO. DE CONTROL]],'LISTADO ESTUDIANTES'!A:D,4,FALSE)</f>
        <v>EGRESADO(A)</v>
      </c>
      <c r="E1132" s="5">
        <f>SUM(ActividadesCom[[#This Row],[CRÉD. 1]],ActividadesCom[[#This Row],[CRÉD. 2]],ActividadesCom[[#This Row],[CRÉD. 3]],ActividadesCom[[#This Row],[CRÉD. 4]],ActividadesCom[[#This Row],[CRÉD. 5]])</f>
        <v>5</v>
      </c>
      <c r="F1132" s="5">
        <f>IF(ActividadesCom[[#This Row],[ÚLTIMO SEMESTRE CON CRÉDITOS]]&gt;0,ROUND(AVERAGE(ActividadesCom[[#This Row],[VALOR NIVEL 5]],ActividadesCom[[#This Row],[VALOR NIVEL 4]],ActividadesCom[[#This Row],[VALOR NIVEL 3]],ActividadesCom[[#This Row],[VALOR NIVEL 2]],ActividadesCom[[#This Row],[VALOR NIVEL 1]]),0),"")</f>
        <v>2</v>
      </c>
      <c r="G1132" s="5" t="str">
        <f>IF(ActividadesCom[[#This Row],[PROMEDIO]]="","",IF(ActividadesCom[[#This Row],[PROMEDIO]]&gt;=4,"EXCELENTE",IF(ActividadesCom[[#This Row],[PROMEDIO]]&gt;=3,"NOTABLE",IF(ActividadesCom[[#This Row],[PROMEDIO]]&gt;=2,"BUENO",IF(ActividadesCom[[#This Row],[PROMEDIO]]=1,"SUFICIENTE","")))))</f>
        <v>BUENO</v>
      </c>
      <c r="H1132" s="5">
        <f>MAX(ActividadesCom[[#This Row],[PERÍODO 1]],ActividadesCom[[#This Row],[PERÍODO 2]],ActividadesCom[[#This Row],[PERÍODO 3]],ActividadesCom[[#This Row],[PERÍODO 4]],ActividadesCom[[#This Row],[PERÍODO 5]])</f>
        <v>20183</v>
      </c>
      <c r="I1132" s="10" t="s">
        <v>111</v>
      </c>
      <c r="J1132" s="5">
        <v>20163</v>
      </c>
      <c r="K1132" s="5" t="s">
        <v>4010</v>
      </c>
      <c r="L1132" s="5">
        <f>IF(ActividadesCom[[#This Row],[NIVEL 1]]&lt;&gt;0,VLOOKUP(ActividadesCom[[#This Row],[NIVEL 1]],Catálogo!A:B,2,FALSE),"")</f>
        <v>2</v>
      </c>
      <c r="M1132" s="5">
        <v>1</v>
      </c>
      <c r="N1132" s="6" t="s">
        <v>111</v>
      </c>
      <c r="O1132" s="5">
        <v>20171</v>
      </c>
      <c r="P1132" s="5" t="s">
        <v>4010</v>
      </c>
      <c r="Q1132" s="5">
        <f>IF(ActividadesCom[[#This Row],[NIVEL 2]]&lt;&gt;0,VLOOKUP(ActividadesCom[[#This Row],[NIVEL 2]],Catálogo!A:B,2,FALSE),"")</f>
        <v>2</v>
      </c>
      <c r="R1132" s="5">
        <v>1</v>
      </c>
      <c r="S1132" s="6" t="s">
        <v>111</v>
      </c>
      <c r="T1132" s="5">
        <v>20183</v>
      </c>
      <c r="U1132" s="5" t="s">
        <v>4010</v>
      </c>
      <c r="V1132" s="5">
        <f>IF(ActividadesCom[[#This Row],[NIVEL 3]]&lt;&gt;0,VLOOKUP(ActividadesCom[[#This Row],[NIVEL 3]],Catálogo!A:B,2,FALSE),"")</f>
        <v>2</v>
      </c>
      <c r="W1132" s="5">
        <v>1</v>
      </c>
      <c r="X1132" s="6" t="s">
        <v>29</v>
      </c>
      <c r="Y1132" s="5">
        <v>20161</v>
      </c>
      <c r="Z1132" s="5" t="s">
        <v>4010</v>
      </c>
      <c r="AA1132" s="5">
        <f>IF(ActividadesCom[[#This Row],[NIVEL 4]]&lt;&gt;0,VLOOKUP(ActividadesCom[[#This Row],[NIVEL 4]],Catálogo!A:B,2,FALSE),"")</f>
        <v>2</v>
      </c>
      <c r="AB1132" s="5">
        <v>1</v>
      </c>
      <c r="AC1132" s="6" t="s">
        <v>99</v>
      </c>
      <c r="AD1132" s="5">
        <v>20163</v>
      </c>
      <c r="AE1132" s="5" t="s">
        <v>4010</v>
      </c>
      <c r="AF1132" s="5">
        <f>IF(ActividadesCom[[#This Row],[NIVEL 5]]&lt;&gt;0,VLOOKUP(ActividadesCom[[#This Row],[NIVEL 5]],Catálogo!A:B,2,FALSE),"")</f>
        <v>2</v>
      </c>
      <c r="AG1132" s="5">
        <v>1</v>
      </c>
    </row>
    <row r="1133" spans="1:35" s="24" customFormat="1" ht="30" hidden="1" customHeight="1" x14ac:dyDescent="0.25">
      <c r="A1133" s="7">
        <v>15470354</v>
      </c>
      <c r="B1133" s="97" t="str">
        <f>VLOOKUP(ActividadesCom[[#This Row],[NO. DE CONTROL]],'LISTADO ESTUDIANTES'!A:C,3,FALSE)</f>
        <v>VAZQUEZ GUERRERO OMAR OZIEL</v>
      </c>
      <c r="C1133" s="97" t="str">
        <f>VLOOKUP(ActividadesCom[[#This Row],[NO. DE CONTROL]],'LISTADO ESTUDIANTES'!A:B,2,FALSE)</f>
        <v>INGENIERIA EN ADMINISTRACION</v>
      </c>
      <c r="D1133" s="18" t="str">
        <f>VLOOKUP(ActividadesCom[[#This Row],[NO. DE CONTROL]],'LISTADO ESTUDIANTES'!A:D,4,FALSE)</f>
        <v>EGRESADO(A)</v>
      </c>
      <c r="E1133" s="5">
        <f>SUM(ActividadesCom[[#This Row],[CRÉD. 1]],ActividadesCom[[#This Row],[CRÉD. 2]],ActividadesCom[[#This Row],[CRÉD. 3]],ActividadesCom[[#This Row],[CRÉD. 4]],ActividadesCom[[#This Row],[CRÉD. 5]])</f>
        <v>5</v>
      </c>
      <c r="F1133" s="5">
        <f>IF(ActividadesCom[[#This Row],[ÚLTIMO SEMESTRE CON CRÉDITOS]]&gt;0,ROUND(AVERAGE(ActividadesCom[[#This Row],[VALOR NIVEL 5]],ActividadesCom[[#This Row],[VALOR NIVEL 4]],ActividadesCom[[#This Row],[VALOR NIVEL 3]],ActividadesCom[[#This Row],[VALOR NIVEL 2]],ActividadesCom[[#This Row],[VALOR NIVEL 1]]),0),"")</f>
        <v>2</v>
      </c>
      <c r="G1133" s="5" t="str">
        <f>IF(ActividadesCom[[#This Row],[PROMEDIO]]="","",IF(ActividadesCom[[#This Row],[PROMEDIO]]&gt;=4,"EXCELENTE",IF(ActividadesCom[[#This Row],[PROMEDIO]]&gt;=3,"NOTABLE",IF(ActividadesCom[[#This Row],[PROMEDIO]]&gt;=2,"BUENO",IF(ActividadesCom[[#This Row],[PROMEDIO]]=1,"SUFICIENTE","")))))</f>
        <v>BUENO</v>
      </c>
      <c r="H1133" s="5">
        <f>MAX(ActividadesCom[[#This Row],[PERÍODO 1]],ActividadesCom[[#This Row],[PERÍODO 2]],ActividadesCom[[#This Row],[PERÍODO 3]],ActividadesCom[[#This Row],[PERÍODO 4]],ActividadesCom[[#This Row],[PERÍODO 5]])</f>
        <v>20183</v>
      </c>
      <c r="I1133" s="10" t="s">
        <v>111</v>
      </c>
      <c r="J1133" s="5">
        <v>20171</v>
      </c>
      <c r="K1133" s="5" t="s">
        <v>4010</v>
      </c>
      <c r="L1133" s="5">
        <f>IF(ActividadesCom[[#This Row],[NIVEL 1]]&lt;&gt;0,VLOOKUP(ActividadesCom[[#This Row],[NIVEL 1]],Catálogo!A:B,2,FALSE),"")</f>
        <v>2</v>
      </c>
      <c r="M1133" s="5">
        <v>1</v>
      </c>
      <c r="N1133" s="6" t="s">
        <v>938</v>
      </c>
      <c r="O1133" s="5">
        <v>20183</v>
      </c>
      <c r="P1133" s="5" t="s">
        <v>4010</v>
      </c>
      <c r="Q1133" s="5">
        <f>IF(ActividadesCom[[#This Row],[NIVEL 2]]&lt;&gt;0,VLOOKUP(ActividadesCom[[#This Row],[NIVEL 2]],Catálogo!A:B,2,FALSE),"")</f>
        <v>2</v>
      </c>
      <c r="R1133" s="5">
        <v>1</v>
      </c>
      <c r="S1133" s="6" t="s">
        <v>111</v>
      </c>
      <c r="T1133" s="5">
        <v>20183</v>
      </c>
      <c r="U1133" s="5" t="s">
        <v>4010</v>
      </c>
      <c r="V1133" s="5">
        <f>IF(ActividadesCom[[#This Row],[NIVEL 3]]&lt;&gt;0,VLOOKUP(ActividadesCom[[#This Row],[NIVEL 3]],Catálogo!A:B,2,FALSE),"")</f>
        <v>2</v>
      </c>
      <c r="W1133" s="5">
        <v>1</v>
      </c>
      <c r="X1133" s="6" t="s">
        <v>2</v>
      </c>
      <c r="Y1133" s="5">
        <v>20161</v>
      </c>
      <c r="Z1133" s="5" t="s">
        <v>4010</v>
      </c>
      <c r="AA1133" s="5">
        <f>IF(ActividadesCom[[#This Row],[NIVEL 4]]&lt;&gt;0,VLOOKUP(ActividadesCom[[#This Row],[NIVEL 4]],Catálogo!A:B,2,FALSE),"")</f>
        <v>2</v>
      </c>
      <c r="AB1133" s="5">
        <v>1</v>
      </c>
      <c r="AC1133" s="6" t="s">
        <v>55</v>
      </c>
      <c r="AD1133" s="5">
        <v>20163</v>
      </c>
      <c r="AE1133" s="5" t="s">
        <v>4010</v>
      </c>
      <c r="AF1133" s="5">
        <f>IF(ActividadesCom[[#This Row],[NIVEL 5]]&lt;&gt;0,VLOOKUP(ActividadesCom[[#This Row],[NIVEL 5]],Catálogo!A:B,2,FALSE),"")</f>
        <v>2</v>
      </c>
      <c r="AG1133" s="5">
        <v>1</v>
      </c>
    </row>
    <row r="1134" spans="1:35" s="24" customFormat="1" ht="30" hidden="1" customHeight="1" x14ac:dyDescent="0.25">
      <c r="A1134" s="7">
        <v>15470355</v>
      </c>
      <c r="B1134" s="97" t="str">
        <f>VLOOKUP(ActividadesCom[[#This Row],[NO. DE CONTROL]],'LISTADO ESTUDIANTES'!A:C,3,FALSE)</f>
        <v>UC CHAN RAFAEL</v>
      </c>
      <c r="C1134" s="97" t="str">
        <f>VLOOKUP(ActividadesCom[[#This Row],[NO. DE CONTROL]],'LISTADO ESTUDIANTES'!A:B,2,FALSE)</f>
        <v>INGENIERIA EN GESTION EMPRESARIAL</v>
      </c>
      <c r="D1134" s="18" t="str">
        <f>VLOOKUP(ActividadesCom[[#This Row],[NO. DE CONTROL]],'LISTADO ESTUDIANTES'!A:D,4,FALSE)</f>
        <v>BAJA</v>
      </c>
      <c r="E1134" s="5">
        <f>SUM(ActividadesCom[[#This Row],[CRÉD. 1]],ActividadesCom[[#This Row],[CRÉD. 2]],ActividadesCom[[#This Row],[CRÉD. 3]],ActividadesCom[[#This Row],[CRÉD. 4]],ActividadesCom[[#This Row],[CRÉD. 5]])</f>
        <v>5</v>
      </c>
      <c r="F1134" s="5">
        <f>IF(ActividadesCom[[#This Row],[ÚLTIMO SEMESTRE CON CRÉDITOS]]&gt;0,ROUND(AVERAGE(ActividadesCom[[#This Row],[VALOR NIVEL 5]],ActividadesCom[[#This Row],[VALOR NIVEL 4]],ActividadesCom[[#This Row],[VALOR NIVEL 3]],ActividadesCom[[#This Row],[VALOR NIVEL 2]],ActividadesCom[[#This Row],[VALOR NIVEL 1]]),0),"")</f>
        <v>3</v>
      </c>
      <c r="G1134" s="5" t="str">
        <f>IF(ActividadesCom[[#This Row],[PROMEDIO]]="","",IF(ActividadesCom[[#This Row],[PROMEDIO]]&gt;=4,"EXCELENTE",IF(ActividadesCom[[#This Row],[PROMEDIO]]&gt;=3,"NOTABLE",IF(ActividadesCom[[#This Row],[PROMEDIO]]&gt;=2,"BUENO",IF(ActividadesCom[[#This Row],[PROMEDIO]]=1,"SUFICIENTE","")))))</f>
        <v>NOTABLE</v>
      </c>
      <c r="H1134" s="5">
        <f>MAX(ActividadesCom[[#This Row],[PERÍODO 1]],ActividadesCom[[#This Row],[PERÍODO 2]],ActividadesCom[[#This Row],[PERÍODO 3]],ActividadesCom[[#This Row],[PERÍODO 4]],ActividadesCom[[#This Row],[PERÍODO 5]])</f>
        <v>20193</v>
      </c>
      <c r="I1134" s="10" t="s">
        <v>111</v>
      </c>
      <c r="J1134" s="5">
        <v>20153</v>
      </c>
      <c r="K1134" s="5" t="s">
        <v>4010</v>
      </c>
      <c r="L1134" s="5">
        <f>IF(ActividadesCom[[#This Row],[NIVEL 1]]&lt;&gt;0,VLOOKUP(ActividadesCom[[#This Row],[NIVEL 1]],Catálogo!A:B,2,FALSE),"")</f>
        <v>2</v>
      </c>
      <c r="M1134" s="5">
        <v>1</v>
      </c>
      <c r="N1134" s="6" t="s">
        <v>938</v>
      </c>
      <c r="O1134" s="5">
        <v>20183</v>
      </c>
      <c r="P1134" s="5" t="s">
        <v>4010</v>
      </c>
      <c r="Q1134" s="5">
        <f>IF(ActividadesCom[[#This Row],[NIVEL 2]]&lt;&gt;0,VLOOKUP(ActividadesCom[[#This Row],[NIVEL 2]],Catálogo!A:B,2,FALSE),"")</f>
        <v>2</v>
      </c>
      <c r="R1134" s="5">
        <v>1</v>
      </c>
      <c r="S1134" s="6" t="s">
        <v>1087</v>
      </c>
      <c r="T1134" s="5">
        <v>20193</v>
      </c>
      <c r="U1134" s="5" t="s">
        <v>4008</v>
      </c>
      <c r="V1134" s="5">
        <f>IF(ActividadesCom[[#This Row],[NIVEL 3]]&lt;&gt;0,VLOOKUP(ActividadesCom[[#This Row],[NIVEL 3]],Catálogo!A:B,2,FALSE),"")</f>
        <v>4</v>
      </c>
      <c r="W1134" s="5">
        <v>1</v>
      </c>
      <c r="X1134" s="6" t="s">
        <v>12</v>
      </c>
      <c r="Y1134" s="5">
        <v>20183</v>
      </c>
      <c r="Z1134" s="5" t="s">
        <v>4009</v>
      </c>
      <c r="AA1134" s="5">
        <f>IF(ActividadesCom[[#This Row],[NIVEL 4]]&lt;&gt;0,VLOOKUP(ActividadesCom[[#This Row],[NIVEL 4]],Catálogo!A:B,2,FALSE),"")</f>
        <v>3</v>
      </c>
      <c r="AB1134" s="5">
        <v>1</v>
      </c>
      <c r="AC1134" s="6" t="s">
        <v>615</v>
      </c>
      <c r="AD1134" s="5">
        <v>20181</v>
      </c>
      <c r="AE1134" s="5" t="s">
        <v>4009</v>
      </c>
      <c r="AF1134" s="5">
        <f>IF(ActividadesCom[[#This Row],[NIVEL 5]]&lt;&gt;0,VLOOKUP(ActividadesCom[[#This Row],[NIVEL 5]],Catálogo!A:B,2,FALSE),"")</f>
        <v>3</v>
      </c>
      <c r="AG1134" s="5">
        <v>1</v>
      </c>
    </row>
    <row r="1135" spans="1:35" ht="30" hidden="1" customHeight="1" x14ac:dyDescent="0.25">
      <c r="A1135" s="7">
        <v>15470356</v>
      </c>
      <c r="B1135" s="97" t="str">
        <f>VLOOKUP(ActividadesCom[[#This Row],[NO. DE CONTROL]],'LISTADO ESTUDIANTES'!A:C,3,FALSE)</f>
        <v>MONTENEGRO HERRERA EDUARDO URIEL</v>
      </c>
      <c r="C1135" s="97" t="str">
        <f>VLOOKUP(ActividadesCom[[#This Row],[NO. DE CONTROL]],'LISTADO ESTUDIANTES'!A:B,2,FALSE)</f>
        <v>INGENIERIA EN GESTION EMPRESARIAL</v>
      </c>
      <c r="D1135" s="18" t="str">
        <f>VLOOKUP(ActividadesCom[[#This Row],[NO. DE CONTROL]],'LISTADO ESTUDIANTES'!A:D,4,FALSE)</f>
        <v>BAJA</v>
      </c>
      <c r="E1135" s="5">
        <f>SUM(ActividadesCom[[#This Row],[CRÉD. 1]],ActividadesCom[[#This Row],[CRÉD. 2]],ActividadesCom[[#This Row],[CRÉD. 3]],ActividadesCom[[#This Row],[CRÉD. 4]],ActividadesCom[[#This Row],[CRÉD. 5]])</f>
        <v>0</v>
      </c>
      <c r="F1135" s="17" t="str">
        <f>IF(ActividadesCom[[#This Row],[ÚLTIMO SEMESTRE CON CRÉDITOS]]&gt;0,ROUND(AVERAGE(ActividadesCom[[#This Row],[VALOR NIVEL 5]],ActividadesCom[[#This Row],[VALOR NIVEL 4]],ActividadesCom[[#This Row],[VALOR NIVEL 3]],ActividadesCom[[#This Row],[VALOR NIVEL 2]],ActividadesCom[[#This Row],[VALOR NIVEL 1]]),0),"")</f>
        <v/>
      </c>
      <c r="G1135" s="5" t="str">
        <f>IF(ActividadesCom[[#This Row],[PROMEDIO]]="","",IF(ActividadesCom[[#This Row],[PROMEDIO]]&gt;=4,"EXCELENTE",IF(ActividadesCom[[#This Row],[PROMEDIO]]&gt;=3,"NOTABLE",IF(ActividadesCom[[#This Row],[PROMEDIO]]&gt;=2,"BUENO",IF(ActividadesCom[[#This Row],[PROMEDIO]]=1,"SUFICIENTE","")))))</f>
        <v/>
      </c>
      <c r="H1135" s="5">
        <f>MAX(ActividadesCom[[#This Row],[PERÍODO 1]],ActividadesCom[[#This Row],[PERÍODO 2]],ActividadesCom[[#This Row],[PERÍODO 3]],ActividadesCom[[#This Row],[PERÍODO 4]],ActividadesCom[[#This Row],[PERÍODO 5]])</f>
        <v>0</v>
      </c>
      <c r="I1135" s="10"/>
      <c r="J1135" s="5"/>
      <c r="K1135" s="5"/>
      <c r="L1135" s="5" t="str">
        <f>IF(ActividadesCom[[#This Row],[NIVEL 1]]&lt;&gt;0,VLOOKUP(ActividadesCom[[#This Row],[NIVEL 1]],Catálogo!A:B,2,FALSE),"")</f>
        <v/>
      </c>
      <c r="M1135" s="5"/>
      <c r="N1135" s="6"/>
      <c r="O1135" s="5"/>
      <c r="P1135" s="5"/>
      <c r="Q1135" s="5" t="str">
        <f>IF(ActividadesCom[[#This Row],[NIVEL 2]]&lt;&gt;0,VLOOKUP(ActividadesCom[[#This Row],[NIVEL 2]],Catálogo!A:B,2,FALSE),"")</f>
        <v/>
      </c>
      <c r="R1135" s="5"/>
      <c r="S1135" s="6"/>
      <c r="T1135" s="5"/>
      <c r="U1135" s="5"/>
      <c r="V1135" s="5" t="str">
        <f>IF(ActividadesCom[[#This Row],[NIVEL 3]]&lt;&gt;0,VLOOKUP(ActividadesCom[[#This Row],[NIVEL 3]],Catálogo!A:B,2,FALSE),"")</f>
        <v/>
      </c>
      <c r="W1135" s="5"/>
      <c r="X1135" s="6"/>
      <c r="Y1135" s="5"/>
      <c r="Z1135" s="5"/>
      <c r="AA1135" s="5" t="str">
        <f>IF(ActividadesCom[[#This Row],[NIVEL 4]]&lt;&gt;0,VLOOKUP(ActividadesCom[[#This Row],[NIVEL 4]],Catálogo!A:B,2,FALSE),"")</f>
        <v/>
      </c>
      <c r="AB1135" s="5"/>
      <c r="AC1135" s="6"/>
      <c r="AD1135" s="5"/>
      <c r="AE1135" s="5"/>
      <c r="AF1135" s="5" t="str">
        <f>IF(ActividadesCom[[#This Row],[NIVEL 5]]&lt;&gt;0,VLOOKUP(ActividadesCom[[#This Row],[NIVEL 5]],Catálogo!A:B,2,FALSE),"")</f>
        <v/>
      </c>
      <c r="AG1135" s="5"/>
      <c r="AH1135" s="2"/>
      <c r="AI1135" s="2"/>
    </row>
    <row r="1136" spans="1:35" ht="30" hidden="1" customHeight="1" x14ac:dyDescent="0.25">
      <c r="A1136" s="7">
        <v>15470357</v>
      </c>
      <c r="B1136" s="97" t="str">
        <f>VLOOKUP(ActividadesCom[[#This Row],[NO. DE CONTROL]],'LISTADO ESTUDIANTES'!A:C,3,FALSE)</f>
        <v>MORALES GONZALEZ PEDRO</v>
      </c>
      <c r="C1136" s="97" t="str">
        <f>VLOOKUP(ActividadesCom[[#This Row],[NO. DE CONTROL]],'LISTADO ESTUDIANTES'!A:B,2,FALSE)</f>
        <v>ARQUITECTURA</v>
      </c>
      <c r="D1136" s="18" t="str">
        <f>VLOOKUP(ActividadesCom[[#This Row],[NO. DE CONTROL]],'LISTADO ESTUDIANTES'!A:D,4,FALSE)</f>
        <v>BAJA</v>
      </c>
      <c r="E1136" s="5">
        <f>SUM(ActividadesCom[[#This Row],[CRÉD. 1]],ActividadesCom[[#This Row],[CRÉD. 2]],ActividadesCom[[#This Row],[CRÉD. 3]],ActividadesCom[[#This Row],[CRÉD. 4]],ActividadesCom[[#This Row],[CRÉD. 5]])</f>
        <v>0</v>
      </c>
      <c r="F1136" s="17" t="str">
        <f>IF(ActividadesCom[[#This Row],[ÚLTIMO SEMESTRE CON CRÉDITOS]]&gt;0,ROUND(AVERAGE(ActividadesCom[[#This Row],[VALOR NIVEL 5]],ActividadesCom[[#This Row],[VALOR NIVEL 4]],ActividadesCom[[#This Row],[VALOR NIVEL 3]],ActividadesCom[[#This Row],[VALOR NIVEL 2]],ActividadesCom[[#This Row],[VALOR NIVEL 1]]),0),"")</f>
        <v/>
      </c>
      <c r="G1136" s="5" t="str">
        <f>IF(ActividadesCom[[#This Row],[PROMEDIO]]="","",IF(ActividadesCom[[#This Row],[PROMEDIO]]&gt;=4,"EXCELENTE",IF(ActividadesCom[[#This Row],[PROMEDIO]]&gt;=3,"NOTABLE",IF(ActividadesCom[[#This Row],[PROMEDIO]]&gt;=2,"BUENO",IF(ActividadesCom[[#This Row],[PROMEDIO]]=1,"SUFICIENTE","")))))</f>
        <v/>
      </c>
      <c r="H1136" s="5">
        <f>MAX(ActividadesCom[[#This Row],[PERÍODO 1]],ActividadesCom[[#This Row],[PERÍODO 2]],ActividadesCom[[#This Row],[PERÍODO 3]],ActividadesCom[[#This Row],[PERÍODO 4]],ActividadesCom[[#This Row],[PERÍODO 5]])</f>
        <v>0</v>
      </c>
      <c r="I1136" s="10"/>
      <c r="J1136" s="5"/>
      <c r="K1136" s="5"/>
      <c r="L1136" s="5" t="str">
        <f>IF(ActividadesCom[[#This Row],[NIVEL 1]]&lt;&gt;0,VLOOKUP(ActividadesCom[[#This Row],[NIVEL 1]],Catálogo!A:B,2,FALSE),"")</f>
        <v/>
      </c>
      <c r="M1136" s="5"/>
      <c r="N1136" s="6"/>
      <c r="O1136" s="5"/>
      <c r="P1136" s="5"/>
      <c r="Q1136" s="5" t="str">
        <f>IF(ActividadesCom[[#This Row],[NIVEL 2]]&lt;&gt;0,VLOOKUP(ActividadesCom[[#This Row],[NIVEL 2]],Catálogo!A:B,2,FALSE),"")</f>
        <v/>
      </c>
      <c r="R1136" s="5"/>
      <c r="S1136" s="6"/>
      <c r="T1136" s="5"/>
      <c r="U1136" s="5"/>
      <c r="V1136" s="5" t="str">
        <f>IF(ActividadesCom[[#This Row],[NIVEL 3]]&lt;&gt;0,VLOOKUP(ActividadesCom[[#This Row],[NIVEL 3]],Catálogo!A:B,2,FALSE),"")</f>
        <v/>
      </c>
      <c r="W1136" s="5"/>
      <c r="X1136" s="6"/>
      <c r="Y1136" s="5"/>
      <c r="Z1136" s="5"/>
      <c r="AA1136" s="5" t="str">
        <f>IF(ActividadesCom[[#This Row],[NIVEL 4]]&lt;&gt;0,VLOOKUP(ActividadesCom[[#This Row],[NIVEL 4]],Catálogo!A:B,2,FALSE),"")</f>
        <v/>
      </c>
      <c r="AB1136" s="5"/>
      <c r="AC1136" s="6"/>
      <c r="AD1136" s="5"/>
      <c r="AE1136" s="5"/>
      <c r="AF1136" s="5" t="str">
        <f>IF(ActividadesCom[[#This Row],[NIVEL 5]]&lt;&gt;0,VLOOKUP(ActividadesCom[[#This Row],[NIVEL 5]],Catálogo!A:B,2,FALSE),"")</f>
        <v/>
      </c>
      <c r="AG1136" s="5"/>
      <c r="AH1136" s="2"/>
      <c r="AI1136" s="2"/>
    </row>
    <row r="1137" spans="1:35" s="24" customFormat="1" ht="30" hidden="1" customHeight="1" x14ac:dyDescent="0.25">
      <c r="A1137" s="7">
        <v>15470358</v>
      </c>
      <c r="B1137" s="97" t="str">
        <f>VLOOKUP(ActividadesCom[[#This Row],[NO. DE CONTROL]],'LISTADO ESTUDIANTES'!A:C,3,FALSE)</f>
        <v>DIAZ CAJUN ALMA KARINA</v>
      </c>
      <c r="C1137" s="97" t="str">
        <f>VLOOKUP(ActividadesCom[[#This Row],[NO. DE CONTROL]],'LISTADO ESTUDIANTES'!A:B,2,FALSE)</f>
        <v>INGENIERIA INDUSTRIAL</v>
      </c>
      <c r="D1137" s="18" t="str">
        <f>VLOOKUP(ActividadesCom[[#This Row],[NO. DE CONTROL]],'LISTADO ESTUDIANTES'!A:D,4,FALSE)</f>
        <v>EGRESADO(A)</v>
      </c>
      <c r="E1137" s="5">
        <f>SUM(ActividadesCom[[#This Row],[CRÉD. 1]],ActividadesCom[[#This Row],[CRÉD. 2]],ActividadesCom[[#This Row],[CRÉD. 3]],ActividadesCom[[#This Row],[CRÉD. 4]],ActividadesCom[[#This Row],[CRÉD. 5]])</f>
        <v>5</v>
      </c>
      <c r="F1137" s="5">
        <f>IF(ActividadesCom[[#This Row],[ÚLTIMO SEMESTRE CON CRÉDITOS]]&gt;0,ROUND(AVERAGE(ActividadesCom[[#This Row],[VALOR NIVEL 5]],ActividadesCom[[#This Row],[VALOR NIVEL 4]],ActividadesCom[[#This Row],[VALOR NIVEL 3]],ActividadesCom[[#This Row],[VALOR NIVEL 2]],ActividadesCom[[#This Row],[VALOR NIVEL 1]]),0),"")</f>
        <v>2</v>
      </c>
      <c r="G1137" s="5" t="str">
        <f>IF(ActividadesCom[[#This Row],[PROMEDIO]]="","",IF(ActividadesCom[[#This Row],[PROMEDIO]]&gt;=4,"EXCELENTE",IF(ActividadesCom[[#This Row],[PROMEDIO]]&gt;=3,"NOTABLE",IF(ActividadesCom[[#This Row],[PROMEDIO]]&gt;=2,"BUENO",IF(ActividadesCom[[#This Row],[PROMEDIO]]=1,"SUFICIENTE","")))))</f>
        <v>BUENO</v>
      </c>
      <c r="H1137" s="5">
        <f>MAX(ActividadesCom[[#This Row],[PERÍODO 1]],ActividadesCom[[#This Row],[PERÍODO 2]],ActividadesCom[[#This Row],[PERÍODO 3]],ActividadesCom[[#This Row],[PERÍODO 4]],ActividadesCom[[#This Row],[PERÍODO 5]])</f>
        <v>20191</v>
      </c>
      <c r="I1137" s="6" t="s">
        <v>536</v>
      </c>
      <c r="J1137" s="5">
        <v>20161</v>
      </c>
      <c r="K1137" s="5" t="s">
        <v>4010</v>
      </c>
      <c r="L1137" s="5">
        <f>IF(ActividadesCom[[#This Row],[NIVEL 1]]&lt;&gt;0,VLOOKUP(ActividadesCom[[#This Row],[NIVEL 1]],Catálogo!A:B,2,FALSE),"")</f>
        <v>2</v>
      </c>
      <c r="M1137" s="5">
        <v>1</v>
      </c>
      <c r="N1137" s="6" t="s">
        <v>493</v>
      </c>
      <c r="O1137" s="5">
        <v>20173</v>
      </c>
      <c r="P1137" s="5" t="s">
        <v>4010</v>
      </c>
      <c r="Q1137" s="5">
        <f>IF(ActividadesCom[[#This Row],[NIVEL 2]]&lt;&gt;0,VLOOKUP(ActividadesCom[[#This Row],[NIVEL 2]],Catálogo!A:B,2,FALSE),"")</f>
        <v>2</v>
      </c>
      <c r="R1137" s="11">
        <v>1</v>
      </c>
      <c r="S1137" s="12" t="s">
        <v>867</v>
      </c>
      <c r="T1137" s="11">
        <v>20191</v>
      </c>
      <c r="U1137" s="5" t="s">
        <v>4010</v>
      </c>
      <c r="V1137" s="5">
        <f>IF(ActividadesCom[[#This Row],[NIVEL 3]]&lt;&gt;0,VLOOKUP(ActividadesCom[[#This Row],[NIVEL 3]],Catálogo!A:B,2,FALSE),"")</f>
        <v>2</v>
      </c>
      <c r="W1137" s="11">
        <v>1</v>
      </c>
      <c r="X1137" s="6" t="s">
        <v>518</v>
      </c>
      <c r="Y1137" s="5">
        <v>20161</v>
      </c>
      <c r="Z1137" s="5" t="s">
        <v>4010</v>
      </c>
      <c r="AA1137" s="5">
        <f>IF(ActividadesCom[[#This Row],[NIVEL 4]]&lt;&gt;0,VLOOKUP(ActividadesCom[[#This Row],[NIVEL 4]],Catálogo!A:B,2,FALSE),"")</f>
        <v>2</v>
      </c>
      <c r="AB1137" s="5">
        <v>1</v>
      </c>
      <c r="AC1137" s="6" t="s">
        <v>5</v>
      </c>
      <c r="AD1137" s="5">
        <v>20181</v>
      </c>
      <c r="AE1137" s="5" t="s">
        <v>4010</v>
      </c>
      <c r="AF1137" s="5">
        <f>IF(ActividadesCom[[#This Row],[NIVEL 5]]&lt;&gt;0,VLOOKUP(ActividadesCom[[#This Row],[NIVEL 5]],Catálogo!A:B,2,FALSE),"")</f>
        <v>2</v>
      </c>
      <c r="AG1137" s="5">
        <v>1</v>
      </c>
    </row>
    <row r="1138" spans="1:35" ht="30" hidden="1" customHeight="1" x14ac:dyDescent="0.25">
      <c r="A1138" s="7">
        <v>15470359</v>
      </c>
      <c r="B1138" s="97" t="str">
        <f>VLOOKUP(ActividadesCom[[#This Row],[NO. DE CONTROL]],'LISTADO ESTUDIANTES'!A:C,3,FALSE)</f>
        <v>HAZ MENDEZ CLAUDIA ANDREA</v>
      </c>
      <c r="C1138" s="97" t="str">
        <f>VLOOKUP(ActividadesCom[[#This Row],[NO. DE CONTROL]],'LISTADO ESTUDIANTES'!A:B,2,FALSE)</f>
        <v>INGENIERIA EN ADMINISTRACION</v>
      </c>
      <c r="D1138" s="18" t="str">
        <f>VLOOKUP(ActividadesCom[[#This Row],[NO. DE CONTROL]],'LISTADO ESTUDIANTES'!A:D,4,FALSE)</f>
        <v>BAJA</v>
      </c>
      <c r="E1138" s="5">
        <f>SUM(ActividadesCom[[#This Row],[CRÉD. 1]],ActividadesCom[[#This Row],[CRÉD. 2]],ActividadesCom[[#This Row],[CRÉD. 3]],ActividadesCom[[#This Row],[CRÉD. 4]],ActividadesCom[[#This Row],[CRÉD. 5]])</f>
        <v>0</v>
      </c>
      <c r="F1138" s="17" t="str">
        <f>IF(ActividadesCom[[#This Row],[ÚLTIMO SEMESTRE CON CRÉDITOS]]&gt;0,ROUND(AVERAGE(ActividadesCom[[#This Row],[VALOR NIVEL 5]],ActividadesCom[[#This Row],[VALOR NIVEL 4]],ActividadesCom[[#This Row],[VALOR NIVEL 3]],ActividadesCom[[#This Row],[VALOR NIVEL 2]],ActividadesCom[[#This Row],[VALOR NIVEL 1]]),0),"")</f>
        <v/>
      </c>
      <c r="G1138" s="5" t="str">
        <f>IF(ActividadesCom[[#This Row],[PROMEDIO]]="","",IF(ActividadesCom[[#This Row],[PROMEDIO]]&gt;=4,"EXCELENTE",IF(ActividadesCom[[#This Row],[PROMEDIO]]&gt;=3,"NOTABLE",IF(ActividadesCom[[#This Row],[PROMEDIO]]&gt;=2,"BUENO",IF(ActividadesCom[[#This Row],[PROMEDIO]]=1,"SUFICIENTE","")))))</f>
        <v/>
      </c>
      <c r="H1138" s="5">
        <f>MAX(ActividadesCom[[#This Row],[PERÍODO 1]],ActividadesCom[[#This Row],[PERÍODO 2]],ActividadesCom[[#This Row],[PERÍODO 3]],ActividadesCom[[#This Row],[PERÍODO 4]],ActividadesCom[[#This Row],[PERÍODO 5]])</f>
        <v>0</v>
      </c>
      <c r="I1138" s="10"/>
      <c r="J1138" s="5"/>
      <c r="K1138" s="5"/>
      <c r="L1138" s="5" t="str">
        <f>IF(ActividadesCom[[#This Row],[NIVEL 1]]&lt;&gt;0,VLOOKUP(ActividadesCom[[#This Row],[NIVEL 1]],Catálogo!A:B,2,FALSE),"")</f>
        <v/>
      </c>
      <c r="M1138" s="5"/>
      <c r="N1138" s="6"/>
      <c r="O1138" s="5"/>
      <c r="P1138" s="5"/>
      <c r="Q1138" s="5" t="str">
        <f>IF(ActividadesCom[[#This Row],[NIVEL 2]]&lt;&gt;0,VLOOKUP(ActividadesCom[[#This Row],[NIVEL 2]],Catálogo!A:B,2,FALSE),"")</f>
        <v/>
      </c>
      <c r="R1138" s="5"/>
      <c r="S1138" s="6"/>
      <c r="T1138" s="5"/>
      <c r="U1138" s="5"/>
      <c r="V1138" s="5" t="str">
        <f>IF(ActividadesCom[[#This Row],[NIVEL 3]]&lt;&gt;0,VLOOKUP(ActividadesCom[[#This Row],[NIVEL 3]],Catálogo!A:B,2,FALSE),"")</f>
        <v/>
      </c>
      <c r="W1138" s="5"/>
      <c r="X1138" s="6"/>
      <c r="Y1138" s="5"/>
      <c r="Z1138" s="5"/>
      <c r="AA1138" s="5" t="str">
        <f>IF(ActividadesCom[[#This Row],[NIVEL 4]]&lt;&gt;0,VLOOKUP(ActividadesCom[[#This Row],[NIVEL 4]],Catálogo!A:B,2,FALSE),"")</f>
        <v/>
      </c>
      <c r="AB1138" s="5"/>
      <c r="AC1138" s="6"/>
      <c r="AD1138" s="5"/>
      <c r="AE1138" s="5"/>
      <c r="AF1138" s="5" t="str">
        <f>IF(ActividadesCom[[#This Row],[NIVEL 5]]&lt;&gt;0,VLOOKUP(ActividadesCom[[#This Row],[NIVEL 5]],Catálogo!A:B,2,FALSE),"")</f>
        <v/>
      </c>
      <c r="AG1138" s="5"/>
      <c r="AH1138" s="2"/>
      <c r="AI1138" s="2"/>
    </row>
    <row r="1139" spans="1:35" ht="30" hidden="1" customHeight="1" x14ac:dyDescent="0.25">
      <c r="A1139" s="7">
        <v>15470360</v>
      </c>
      <c r="B1139" s="97" t="str">
        <f>VLOOKUP(ActividadesCom[[#This Row],[NO. DE CONTROL]],'LISTADO ESTUDIANTES'!A:C,3,FALSE)</f>
        <v>CHI ZAPATA SAUL EMMANUEL</v>
      </c>
      <c r="C1139" s="97" t="str">
        <f>VLOOKUP(ActividadesCom[[#This Row],[NO. DE CONTROL]],'LISTADO ESTUDIANTES'!A:B,2,FALSE)</f>
        <v>INGENIERIA EN ADMINISTRACION</v>
      </c>
      <c r="D1139" s="18" t="str">
        <f>VLOOKUP(ActividadesCom[[#This Row],[NO. DE CONTROL]],'LISTADO ESTUDIANTES'!A:D,4,FALSE)</f>
        <v>EGRESADO(A)</v>
      </c>
      <c r="E1139" s="5">
        <f>SUM(ActividadesCom[[#This Row],[CRÉD. 1]],ActividadesCom[[#This Row],[CRÉD. 2]],ActividadesCom[[#This Row],[CRÉD. 3]],ActividadesCom[[#This Row],[CRÉD. 4]],ActividadesCom[[#This Row],[CRÉD. 5]])</f>
        <v>3</v>
      </c>
      <c r="F1139" s="17">
        <f>IF(ActividadesCom[[#This Row],[ÚLTIMO SEMESTRE CON CRÉDITOS]]&gt;0,ROUND(AVERAGE(ActividadesCom[[#This Row],[VALOR NIVEL 5]],ActividadesCom[[#This Row],[VALOR NIVEL 4]],ActividadesCom[[#This Row],[VALOR NIVEL 3]],ActividadesCom[[#This Row],[VALOR NIVEL 2]],ActividadesCom[[#This Row],[VALOR NIVEL 1]]),0),"")</f>
        <v>3</v>
      </c>
      <c r="G1139" s="5" t="str">
        <f>IF(ActividadesCom[[#This Row],[PROMEDIO]]="","",IF(ActividadesCom[[#This Row],[PROMEDIO]]&gt;=4,"EXCELENTE",IF(ActividadesCom[[#This Row],[PROMEDIO]]&gt;=3,"NOTABLE",IF(ActividadesCom[[#This Row],[PROMEDIO]]&gt;=2,"BUENO",IF(ActividadesCom[[#This Row],[PROMEDIO]]=1,"SUFICIENTE","")))))</f>
        <v>NOTABLE</v>
      </c>
      <c r="H1139" s="5">
        <f>MAX(ActividadesCom[[#This Row],[PERÍODO 1]],ActividadesCom[[#This Row],[PERÍODO 2]],ActividadesCom[[#This Row],[PERÍODO 3]],ActividadesCom[[#This Row],[PERÍODO 4]],ActividadesCom[[#This Row],[PERÍODO 5]])</f>
        <v>20193</v>
      </c>
      <c r="I1139" s="10" t="s">
        <v>111</v>
      </c>
      <c r="J1139" s="5">
        <v>20193</v>
      </c>
      <c r="K1139" s="5" t="s">
        <v>4010</v>
      </c>
      <c r="L1139" s="5">
        <f>IF(ActividadesCom[[#This Row],[NIVEL 1]]&lt;&gt;0,VLOOKUP(ActividadesCom[[#This Row],[NIVEL 1]],Catálogo!A:B,2,FALSE),"")</f>
        <v>2</v>
      </c>
      <c r="M1139" s="5">
        <v>1</v>
      </c>
      <c r="N1139" s="6" t="s">
        <v>111</v>
      </c>
      <c r="O1139" s="5">
        <v>20163</v>
      </c>
      <c r="P1139" s="5" t="s">
        <v>4010</v>
      </c>
      <c r="Q1139" s="5">
        <f>IF(ActividadesCom[[#This Row],[NIVEL 2]]&lt;&gt;0,VLOOKUP(ActividadesCom[[#This Row],[NIVEL 2]],Catálogo!A:B,2,FALSE),"")</f>
        <v>2</v>
      </c>
      <c r="R1139" s="5">
        <v>1</v>
      </c>
      <c r="S1139" s="6" t="s">
        <v>4077</v>
      </c>
      <c r="T1139" s="5">
        <v>20193</v>
      </c>
      <c r="U1139" s="5" t="s">
        <v>4008</v>
      </c>
      <c r="V1139" s="5">
        <f>IF(ActividadesCom[[#This Row],[NIVEL 3]]&lt;&gt;0,VLOOKUP(ActividadesCom[[#This Row],[NIVEL 3]],Catálogo!A:B,2,FALSE),"")</f>
        <v>4</v>
      </c>
      <c r="W1139" s="5">
        <v>1</v>
      </c>
      <c r="X1139" s="6"/>
      <c r="Y1139" s="5"/>
      <c r="Z1139" s="5"/>
      <c r="AA1139" s="5" t="str">
        <f>IF(ActividadesCom[[#This Row],[NIVEL 4]]&lt;&gt;0,VLOOKUP(ActividadesCom[[#This Row],[NIVEL 4]],Catálogo!A:B,2,FALSE),"")</f>
        <v/>
      </c>
      <c r="AB1139" s="5"/>
      <c r="AC1139" s="6"/>
      <c r="AD1139" s="5"/>
      <c r="AE1139" s="5"/>
      <c r="AF1139" s="5" t="str">
        <f>IF(ActividadesCom[[#This Row],[NIVEL 5]]&lt;&gt;0,VLOOKUP(ActividadesCom[[#This Row],[NIVEL 5]],Catálogo!A:B,2,FALSE),"")</f>
        <v/>
      </c>
      <c r="AG1139" s="5"/>
      <c r="AH1139" s="2"/>
      <c r="AI1139" s="2"/>
    </row>
    <row r="1140" spans="1:35" s="24" customFormat="1" ht="30" hidden="1" customHeight="1" x14ac:dyDescent="0.25">
      <c r="A1140" s="7">
        <v>15470361</v>
      </c>
      <c r="B1140" s="97" t="str">
        <f>VLOOKUP(ActividadesCom[[#This Row],[NO. DE CONTROL]],'LISTADO ESTUDIANTES'!A:C,3,FALSE)</f>
        <v>SALINAS COYOC RUBEN OSWALDO</v>
      </c>
      <c r="C1140" s="97" t="str">
        <f>VLOOKUP(ActividadesCom[[#This Row],[NO. DE CONTROL]],'LISTADO ESTUDIANTES'!A:B,2,FALSE)</f>
        <v>INGENIERIA CIVIL</v>
      </c>
      <c r="D1140" s="18" t="str">
        <f>VLOOKUP(ActividadesCom[[#This Row],[NO. DE CONTROL]],'LISTADO ESTUDIANTES'!A:D,4,FALSE)</f>
        <v>BAJA</v>
      </c>
      <c r="E1140" s="5">
        <f>SUM(ActividadesCom[[#This Row],[CRÉD. 1]],ActividadesCom[[#This Row],[CRÉD. 2]],ActividadesCom[[#This Row],[CRÉD. 3]],ActividadesCom[[#This Row],[CRÉD. 4]],ActividadesCom[[#This Row],[CRÉD. 5]])</f>
        <v>6</v>
      </c>
      <c r="F1140" s="5">
        <f>IF(ActividadesCom[[#This Row],[ÚLTIMO SEMESTRE CON CRÉDITOS]]&gt;0,ROUND(AVERAGE(ActividadesCom[[#This Row],[VALOR NIVEL 5]],ActividadesCom[[#This Row],[VALOR NIVEL 4]],ActividadesCom[[#This Row],[VALOR NIVEL 3]],ActividadesCom[[#This Row],[VALOR NIVEL 2]],ActividadesCom[[#This Row],[VALOR NIVEL 1]]),0),"")</f>
        <v>3</v>
      </c>
      <c r="G1140" s="5" t="str">
        <f>IF(ActividadesCom[[#This Row],[PROMEDIO]]="","",IF(ActividadesCom[[#This Row],[PROMEDIO]]&gt;=4,"EXCELENTE",IF(ActividadesCom[[#This Row],[PROMEDIO]]&gt;=3,"NOTABLE",IF(ActividadesCom[[#This Row],[PROMEDIO]]&gt;=2,"BUENO",IF(ActividadesCom[[#This Row],[PROMEDIO]]=1,"SUFICIENTE","")))))</f>
        <v>NOTABLE</v>
      </c>
      <c r="H1140" s="5">
        <f>MAX(ActividadesCom[[#This Row],[PERÍODO 1]],ActividadesCom[[#This Row],[PERÍODO 2]],ActividadesCom[[#This Row],[PERÍODO 3]],ActividadesCom[[#This Row],[PERÍODO 4]],ActividadesCom[[#This Row],[PERÍODO 5]])</f>
        <v>20191</v>
      </c>
      <c r="I1140" s="10" t="s">
        <v>918</v>
      </c>
      <c r="J1140" s="5">
        <v>20191</v>
      </c>
      <c r="K1140" s="5" t="s">
        <v>4010</v>
      </c>
      <c r="L1140" s="5">
        <f>IF(ActividadesCom[[#This Row],[NIVEL 1]]&lt;&gt;0,VLOOKUP(ActividadesCom[[#This Row],[NIVEL 1]],Catálogo!A:B,2,FALSE),"")</f>
        <v>2</v>
      </c>
      <c r="M1140" s="5">
        <v>1</v>
      </c>
      <c r="N1140" s="6" t="s">
        <v>1144</v>
      </c>
      <c r="O1140" s="5">
        <v>20191</v>
      </c>
      <c r="P1140" s="5" t="s">
        <v>4010</v>
      </c>
      <c r="Q1140" s="5">
        <f>IF(ActividadesCom[[#This Row],[NIVEL 2]]&lt;&gt;0,VLOOKUP(ActividadesCom[[#This Row],[NIVEL 2]],Catálogo!A:B,2,FALSE),"")</f>
        <v>2</v>
      </c>
      <c r="R1140" s="5">
        <v>1</v>
      </c>
      <c r="S1140" s="6" t="s">
        <v>2133</v>
      </c>
      <c r="T1140" s="5" t="s">
        <v>699</v>
      </c>
      <c r="U1140" s="5" t="s">
        <v>4008</v>
      </c>
      <c r="V1140" s="5">
        <f>IF(ActividadesCom[[#This Row],[NIVEL 3]]&lt;&gt;0,VLOOKUP(ActividadesCom[[#This Row],[NIVEL 3]],Catálogo!A:B,2,FALSE),"")</f>
        <v>4</v>
      </c>
      <c r="W1140" s="5">
        <v>2</v>
      </c>
      <c r="X1140" s="6" t="s">
        <v>1145</v>
      </c>
      <c r="Y1140" s="5">
        <v>20161</v>
      </c>
      <c r="Z1140" s="5" t="s">
        <v>4008</v>
      </c>
      <c r="AA1140" s="5">
        <f>IF(ActividadesCom[[#This Row],[NIVEL 4]]&lt;&gt;0,VLOOKUP(ActividadesCom[[#This Row],[NIVEL 4]],Catálogo!A:B,2,FALSE),"")</f>
        <v>4</v>
      </c>
      <c r="AB1140" s="5">
        <v>1</v>
      </c>
      <c r="AC1140" s="6" t="s">
        <v>4</v>
      </c>
      <c r="AD1140" s="5">
        <v>20163</v>
      </c>
      <c r="AE1140" s="5" t="s">
        <v>4010</v>
      </c>
      <c r="AF1140" s="5">
        <f>IF(ActividadesCom[[#This Row],[NIVEL 5]]&lt;&gt;0,VLOOKUP(ActividadesCom[[#This Row],[NIVEL 5]],Catálogo!A:B,2,FALSE),"")</f>
        <v>2</v>
      </c>
      <c r="AG1140" s="5">
        <v>1</v>
      </c>
    </row>
    <row r="1141" spans="1:35" s="24" customFormat="1" ht="30" hidden="1" customHeight="1" x14ac:dyDescent="0.25">
      <c r="A1141" s="7">
        <v>15470362</v>
      </c>
      <c r="B1141" s="97" t="str">
        <f>VLOOKUP(ActividadesCom[[#This Row],[NO. DE CONTROL]],'LISTADO ESTUDIANTES'!A:C,3,FALSE)</f>
        <v>RODRÍGUEZ PUGA LUIS JAVIER</v>
      </c>
      <c r="C1141" s="97" t="str">
        <f>VLOOKUP(ActividadesCom[[#This Row],[NO. DE CONTROL]],'LISTADO ESTUDIANTES'!A:B,2,FALSE)</f>
        <v>INGENIERIA EN ADMINISTRACION</v>
      </c>
      <c r="D1141" s="18" t="str">
        <f>VLOOKUP(ActividadesCom[[#This Row],[NO. DE CONTROL]],'LISTADO ESTUDIANTES'!A:D,4,FALSE)</f>
        <v>EGRESADO(A)</v>
      </c>
      <c r="E1141" s="5">
        <f>SUM(ActividadesCom[[#This Row],[CRÉD. 1]],ActividadesCom[[#This Row],[CRÉD. 2]],ActividadesCom[[#This Row],[CRÉD. 3]],ActividadesCom[[#This Row],[CRÉD. 4]],ActividadesCom[[#This Row],[CRÉD. 5]])</f>
        <v>5</v>
      </c>
      <c r="F1141" s="5">
        <f>IF(ActividadesCom[[#This Row],[ÚLTIMO SEMESTRE CON CRÉDITOS]]&gt;0,ROUND(AVERAGE(ActividadesCom[[#This Row],[VALOR NIVEL 5]],ActividadesCom[[#This Row],[VALOR NIVEL 4]],ActividadesCom[[#This Row],[VALOR NIVEL 3]],ActividadesCom[[#This Row],[VALOR NIVEL 2]],ActividadesCom[[#This Row],[VALOR NIVEL 1]]),0),"")</f>
        <v>2</v>
      </c>
      <c r="G1141" s="5" t="str">
        <f>IF(ActividadesCom[[#This Row],[PROMEDIO]]="","",IF(ActividadesCom[[#This Row],[PROMEDIO]]&gt;=4,"EXCELENTE",IF(ActividadesCom[[#This Row],[PROMEDIO]]&gt;=3,"NOTABLE",IF(ActividadesCom[[#This Row],[PROMEDIO]]&gt;=2,"BUENO",IF(ActividadesCom[[#This Row],[PROMEDIO]]=1,"SUFICIENTE","")))))</f>
        <v>BUENO</v>
      </c>
      <c r="H1141" s="5">
        <f>MAX(ActividadesCom[[#This Row],[PERÍODO 1]],ActividadesCom[[#This Row],[PERÍODO 2]],ActividadesCom[[#This Row],[PERÍODO 3]],ActividadesCom[[#This Row],[PERÍODO 4]],ActividadesCom[[#This Row],[PERÍODO 5]])</f>
        <v>20181</v>
      </c>
      <c r="I1141" s="10" t="s">
        <v>445</v>
      </c>
      <c r="J1141" s="5">
        <v>20181</v>
      </c>
      <c r="K1141" s="5" t="s">
        <v>4010</v>
      </c>
      <c r="L1141" s="5">
        <f>IF(ActividadesCom[[#This Row],[NIVEL 1]]&lt;&gt;0,VLOOKUP(ActividadesCom[[#This Row],[NIVEL 1]],Catálogo!A:B,2,FALSE),"")</f>
        <v>2</v>
      </c>
      <c r="M1141" s="5">
        <v>2</v>
      </c>
      <c r="N1141" s="6" t="s">
        <v>111</v>
      </c>
      <c r="O1141" s="5">
        <v>20163</v>
      </c>
      <c r="P1141" s="5" t="s">
        <v>4010</v>
      </c>
      <c r="Q1141" s="5">
        <f>IF(ActividadesCom[[#This Row],[NIVEL 2]]&lt;&gt;0,VLOOKUP(ActividadesCom[[#This Row],[NIVEL 2]],Catálogo!A:B,2,FALSE),"")</f>
        <v>2</v>
      </c>
      <c r="R1141" s="5">
        <v>1</v>
      </c>
      <c r="S1141" s="6"/>
      <c r="T1141" s="5"/>
      <c r="U1141" s="5"/>
      <c r="V1141" s="5" t="str">
        <f>IF(ActividadesCom[[#This Row],[NIVEL 3]]&lt;&gt;0,VLOOKUP(ActividadesCom[[#This Row],[NIVEL 3]],Catálogo!A:B,2,FALSE),"")</f>
        <v/>
      </c>
      <c r="W1141" s="5"/>
      <c r="X1141" s="6" t="s">
        <v>535</v>
      </c>
      <c r="Y1141" s="5">
        <v>20153</v>
      </c>
      <c r="Z1141" s="5" t="s">
        <v>4010</v>
      </c>
      <c r="AA1141" s="5">
        <f>IF(ActividadesCom[[#This Row],[NIVEL 4]]&lt;&gt;0,VLOOKUP(ActividadesCom[[#This Row],[NIVEL 4]],Catálogo!A:B,2,FALSE),"")</f>
        <v>2</v>
      </c>
      <c r="AB1141" s="5">
        <v>1</v>
      </c>
      <c r="AC1141" s="6" t="s">
        <v>31</v>
      </c>
      <c r="AD1141" s="5">
        <v>20171</v>
      </c>
      <c r="AE1141" s="5" t="s">
        <v>4010</v>
      </c>
      <c r="AF1141" s="5">
        <f>IF(ActividadesCom[[#This Row],[NIVEL 5]]&lt;&gt;0,VLOOKUP(ActividadesCom[[#This Row],[NIVEL 5]],Catálogo!A:B,2,FALSE),"")</f>
        <v>2</v>
      </c>
      <c r="AG1141" s="5">
        <v>1</v>
      </c>
    </row>
    <row r="1142" spans="1:35" ht="30" hidden="1" customHeight="1" x14ac:dyDescent="0.25">
      <c r="A1142" s="7">
        <v>15470363</v>
      </c>
      <c r="B1142" s="97" t="str">
        <f>VLOOKUP(ActividadesCom[[#This Row],[NO. DE CONTROL]],'LISTADO ESTUDIANTES'!A:C,3,FALSE)</f>
        <v>CHI CANCHE SHEILA GUADALUPE</v>
      </c>
      <c r="C1142" s="97" t="str">
        <f>VLOOKUP(ActividadesCom[[#This Row],[NO. DE CONTROL]],'LISTADO ESTUDIANTES'!A:B,2,FALSE)</f>
        <v>INGENIERIA EN ADMINISTRACION</v>
      </c>
      <c r="D1142" s="18" t="str">
        <f>VLOOKUP(ActividadesCom[[#This Row],[NO. DE CONTROL]],'LISTADO ESTUDIANTES'!A:D,4,FALSE)</f>
        <v>BAJA</v>
      </c>
      <c r="E1142" s="5">
        <f>SUM(ActividadesCom[[#This Row],[CRÉD. 1]],ActividadesCom[[#This Row],[CRÉD. 2]],ActividadesCom[[#This Row],[CRÉD. 3]],ActividadesCom[[#This Row],[CRÉD. 4]],ActividadesCom[[#This Row],[CRÉD. 5]])</f>
        <v>0</v>
      </c>
      <c r="F1142" s="17" t="str">
        <f>IF(ActividadesCom[[#This Row],[ÚLTIMO SEMESTRE CON CRÉDITOS]]&gt;0,ROUND(AVERAGE(ActividadesCom[[#This Row],[VALOR NIVEL 5]],ActividadesCom[[#This Row],[VALOR NIVEL 4]],ActividadesCom[[#This Row],[VALOR NIVEL 3]],ActividadesCom[[#This Row],[VALOR NIVEL 2]],ActividadesCom[[#This Row],[VALOR NIVEL 1]]),0),"")</f>
        <v/>
      </c>
      <c r="G1142" s="5" t="str">
        <f>IF(ActividadesCom[[#This Row],[PROMEDIO]]="","",IF(ActividadesCom[[#This Row],[PROMEDIO]]&gt;=4,"EXCELENTE",IF(ActividadesCom[[#This Row],[PROMEDIO]]&gt;=3,"NOTABLE",IF(ActividadesCom[[#This Row],[PROMEDIO]]&gt;=2,"BUENO",IF(ActividadesCom[[#This Row],[PROMEDIO]]=1,"SUFICIENTE","")))))</f>
        <v/>
      </c>
      <c r="H1142" s="5">
        <f>MAX(ActividadesCom[[#This Row],[PERÍODO 1]],ActividadesCom[[#This Row],[PERÍODO 2]],ActividadesCom[[#This Row],[PERÍODO 3]],ActividadesCom[[#This Row],[PERÍODO 4]],ActividadesCom[[#This Row],[PERÍODO 5]])</f>
        <v>0</v>
      </c>
      <c r="I1142" s="10"/>
      <c r="J1142" s="5"/>
      <c r="K1142" s="5"/>
      <c r="L1142" s="5" t="str">
        <f>IF(ActividadesCom[[#This Row],[NIVEL 1]]&lt;&gt;0,VLOOKUP(ActividadesCom[[#This Row],[NIVEL 1]],Catálogo!A:B,2,FALSE),"")</f>
        <v/>
      </c>
      <c r="M1142" s="5"/>
      <c r="N1142" s="6"/>
      <c r="O1142" s="5"/>
      <c r="P1142" s="5"/>
      <c r="Q1142" s="5" t="str">
        <f>IF(ActividadesCom[[#This Row],[NIVEL 2]]&lt;&gt;0,VLOOKUP(ActividadesCom[[#This Row],[NIVEL 2]],Catálogo!A:B,2,FALSE),"")</f>
        <v/>
      </c>
      <c r="R1142" s="5"/>
      <c r="S1142" s="6"/>
      <c r="T1142" s="5"/>
      <c r="U1142" s="5"/>
      <c r="V1142" s="5" t="str">
        <f>IF(ActividadesCom[[#This Row],[NIVEL 3]]&lt;&gt;0,VLOOKUP(ActividadesCom[[#This Row],[NIVEL 3]],Catálogo!A:B,2,FALSE),"")</f>
        <v/>
      </c>
      <c r="W1142" s="5"/>
      <c r="X1142" s="6"/>
      <c r="Y1142" s="5"/>
      <c r="Z1142" s="5"/>
      <c r="AA1142" s="5" t="str">
        <f>IF(ActividadesCom[[#This Row],[NIVEL 4]]&lt;&gt;0,VLOOKUP(ActividadesCom[[#This Row],[NIVEL 4]],Catálogo!A:B,2,FALSE),"")</f>
        <v/>
      </c>
      <c r="AB1142" s="5"/>
      <c r="AC1142" s="6"/>
      <c r="AD1142" s="5"/>
      <c r="AE1142" s="5"/>
      <c r="AF1142" s="5" t="str">
        <f>IF(ActividadesCom[[#This Row],[NIVEL 5]]&lt;&gt;0,VLOOKUP(ActividadesCom[[#This Row],[NIVEL 5]],Catálogo!A:B,2,FALSE),"")</f>
        <v/>
      </c>
      <c r="AG1142" s="5"/>
      <c r="AH1142" s="2"/>
      <c r="AI1142" s="2"/>
    </row>
    <row r="1143" spans="1:35" ht="30" hidden="1" customHeight="1" x14ac:dyDescent="0.25">
      <c r="A1143" s="7">
        <v>15470364</v>
      </c>
      <c r="B1143" s="97" t="str">
        <f>VLOOKUP(ActividadesCom[[#This Row],[NO. DE CONTROL]],'LISTADO ESTUDIANTES'!A:C,3,FALSE)</f>
        <v>PEREZ VELAZQUEZ ANDRES WILLIAM</v>
      </c>
      <c r="C1143" s="97" t="str">
        <f>VLOOKUP(ActividadesCom[[#This Row],[NO. DE CONTROL]],'LISTADO ESTUDIANTES'!A:B,2,FALSE)</f>
        <v>INGENIERIA MECANICA</v>
      </c>
      <c r="D1143" s="18" t="str">
        <f>VLOOKUP(ActividadesCom[[#This Row],[NO. DE CONTROL]],'LISTADO ESTUDIANTES'!A:D,4,FALSE)</f>
        <v>BAJA</v>
      </c>
      <c r="E1143" s="5">
        <f>SUM(ActividadesCom[[#This Row],[CRÉD. 1]],ActividadesCom[[#This Row],[CRÉD. 2]],ActividadesCom[[#This Row],[CRÉD. 3]],ActividadesCom[[#This Row],[CRÉD. 4]],ActividadesCom[[#This Row],[CRÉD. 5]])</f>
        <v>0</v>
      </c>
      <c r="F1143" s="17" t="str">
        <f>IF(ActividadesCom[[#This Row],[ÚLTIMO SEMESTRE CON CRÉDITOS]]&gt;0,ROUND(AVERAGE(ActividadesCom[[#This Row],[VALOR NIVEL 5]],ActividadesCom[[#This Row],[VALOR NIVEL 4]],ActividadesCom[[#This Row],[VALOR NIVEL 3]],ActividadesCom[[#This Row],[VALOR NIVEL 2]],ActividadesCom[[#This Row],[VALOR NIVEL 1]]),0),"")</f>
        <v/>
      </c>
      <c r="G1143" s="5" t="str">
        <f>IF(ActividadesCom[[#This Row],[PROMEDIO]]="","",IF(ActividadesCom[[#This Row],[PROMEDIO]]&gt;=4,"EXCELENTE",IF(ActividadesCom[[#This Row],[PROMEDIO]]&gt;=3,"NOTABLE",IF(ActividadesCom[[#This Row],[PROMEDIO]]&gt;=2,"BUENO",IF(ActividadesCom[[#This Row],[PROMEDIO]]=1,"SUFICIENTE","")))))</f>
        <v/>
      </c>
      <c r="H1143" s="5">
        <f>MAX(ActividadesCom[[#This Row],[PERÍODO 1]],ActividadesCom[[#This Row],[PERÍODO 2]],ActividadesCom[[#This Row],[PERÍODO 3]],ActividadesCom[[#This Row],[PERÍODO 4]],ActividadesCom[[#This Row],[PERÍODO 5]])</f>
        <v>0</v>
      </c>
      <c r="I1143" s="6"/>
      <c r="J1143" s="5"/>
      <c r="K1143" s="5"/>
      <c r="L1143" s="5" t="str">
        <f>IF(ActividadesCom[[#This Row],[NIVEL 1]]&lt;&gt;0,VLOOKUP(ActividadesCom[[#This Row],[NIVEL 1]],Catálogo!A:B,2,FALSE),"")</f>
        <v/>
      </c>
      <c r="M1143" s="5"/>
      <c r="N1143" s="6"/>
      <c r="O1143" s="5"/>
      <c r="P1143" s="5"/>
      <c r="Q1143" s="5" t="str">
        <f>IF(ActividadesCom[[#This Row],[NIVEL 2]]&lt;&gt;0,VLOOKUP(ActividadesCom[[#This Row],[NIVEL 2]],Catálogo!A:B,2,FALSE),"")</f>
        <v/>
      </c>
      <c r="R1143" s="11"/>
      <c r="S1143" s="12"/>
      <c r="T1143" s="11"/>
      <c r="U1143" s="11"/>
      <c r="V1143" s="5" t="str">
        <f>IF(ActividadesCom[[#This Row],[NIVEL 3]]&lt;&gt;0,VLOOKUP(ActividadesCom[[#This Row],[NIVEL 3]],Catálogo!A:B,2,FALSE),"")</f>
        <v/>
      </c>
      <c r="W1143" s="11"/>
      <c r="X1143" s="6"/>
      <c r="Y1143" s="5"/>
      <c r="Z1143" s="5"/>
      <c r="AA1143" s="5" t="str">
        <f>IF(ActividadesCom[[#This Row],[NIVEL 4]]&lt;&gt;0,VLOOKUP(ActividadesCom[[#This Row],[NIVEL 4]],Catálogo!A:B,2,FALSE),"")</f>
        <v/>
      </c>
      <c r="AB1143" s="5"/>
      <c r="AC1143" s="6"/>
      <c r="AD1143" s="5"/>
      <c r="AE1143" s="5"/>
      <c r="AF1143" s="5" t="str">
        <f>IF(ActividadesCom[[#This Row],[NIVEL 5]]&lt;&gt;0,VLOOKUP(ActividadesCom[[#This Row],[NIVEL 5]],Catálogo!A:B,2,FALSE),"")</f>
        <v/>
      </c>
      <c r="AG1143" s="5"/>
      <c r="AH1143" s="2"/>
      <c r="AI1143" s="2"/>
    </row>
    <row r="1144" spans="1:35" ht="30" hidden="1" customHeight="1" x14ac:dyDescent="0.25">
      <c r="A1144" s="7">
        <v>15470365</v>
      </c>
      <c r="B1144" s="97" t="str">
        <f>VLOOKUP(ActividadesCom[[#This Row],[NO. DE CONTROL]],'LISTADO ESTUDIANTES'!A:C,3,FALSE)</f>
        <v>ALONZO ESCAMILLA KEVIN RAÍ</v>
      </c>
      <c r="C1144" s="97" t="str">
        <f>VLOOKUP(ActividadesCom[[#This Row],[NO. DE CONTROL]],'LISTADO ESTUDIANTES'!A:B,2,FALSE)</f>
        <v>INGENIERIA EN ADMINISTRACION</v>
      </c>
      <c r="D1144" s="18" t="str">
        <f>VLOOKUP(ActividadesCom[[#This Row],[NO. DE CONTROL]],'LISTADO ESTUDIANTES'!A:D,4,FALSE)</f>
        <v>BAJA</v>
      </c>
      <c r="E1144" s="5">
        <f>SUM(ActividadesCom[[#This Row],[CRÉD. 1]],ActividadesCom[[#This Row],[CRÉD. 2]],ActividadesCom[[#This Row],[CRÉD. 3]],ActividadesCom[[#This Row],[CRÉD. 4]],ActividadesCom[[#This Row],[CRÉD. 5]])</f>
        <v>1</v>
      </c>
      <c r="F1144" s="17">
        <f>IF(ActividadesCom[[#This Row],[ÚLTIMO SEMESTRE CON CRÉDITOS]]&gt;0,ROUND(AVERAGE(ActividadesCom[[#This Row],[VALOR NIVEL 5]],ActividadesCom[[#This Row],[VALOR NIVEL 4]],ActividadesCom[[#This Row],[VALOR NIVEL 3]],ActividadesCom[[#This Row],[VALOR NIVEL 2]],ActividadesCom[[#This Row],[VALOR NIVEL 1]]),0),"")</f>
        <v>2</v>
      </c>
      <c r="G1144" s="5" t="str">
        <f>IF(ActividadesCom[[#This Row],[PROMEDIO]]="","",IF(ActividadesCom[[#This Row],[PROMEDIO]]&gt;=4,"EXCELENTE",IF(ActividadesCom[[#This Row],[PROMEDIO]]&gt;=3,"NOTABLE",IF(ActividadesCom[[#This Row],[PROMEDIO]]&gt;=2,"BUENO",IF(ActividadesCom[[#This Row],[PROMEDIO]]=1,"SUFICIENTE","")))))</f>
        <v>BUENO</v>
      </c>
      <c r="H1144" s="5">
        <f>MAX(ActividadesCom[[#This Row],[PERÍODO 1]],ActividadesCom[[#This Row],[PERÍODO 2]],ActividadesCom[[#This Row],[PERÍODO 3]],ActividadesCom[[#This Row],[PERÍODO 4]],ActividadesCom[[#This Row],[PERÍODO 5]])</f>
        <v>20163</v>
      </c>
      <c r="I1144" s="6" t="s">
        <v>111</v>
      </c>
      <c r="J1144" s="5">
        <v>20163</v>
      </c>
      <c r="K1144" s="5" t="s">
        <v>4010</v>
      </c>
      <c r="L1144" s="5">
        <f>IF(ActividadesCom[[#This Row],[NIVEL 1]]&lt;&gt;0,VLOOKUP(ActividadesCom[[#This Row],[NIVEL 1]],Catálogo!A:B,2,FALSE),"")</f>
        <v>2</v>
      </c>
      <c r="M1144" s="5">
        <v>1</v>
      </c>
      <c r="N1144" s="6"/>
      <c r="O1144" s="5"/>
      <c r="P1144" s="5"/>
      <c r="Q1144" s="5" t="str">
        <f>IF(ActividadesCom[[#This Row],[NIVEL 2]]&lt;&gt;0,VLOOKUP(ActividadesCom[[#This Row],[NIVEL 2]],Catálogo!A:B,2,FALSE),"")</f>
        <v/>
      </c>
      <c r="R1144" s="5"/>
      <c r="S1144" s="6"/>
      <c r="T1144" s="5"/>
      <c r="U1144" s="5"/>
      <c r="V1144" s="5" t="str">
        <f>IF(ActividadesCom[[#This Row],[NIVEL 3]]&lt;&gt;0,VLOOKUP(ActividadesCom[[#This Row],[NIVEL 3]],Catálogo!A:B,2,FALSE),"")</f>
        <v/>
      </c>
      <c r="W1144" s="5"/>
      <c r="X1144" s="6"/>
      <c r="Y1144" s="5"/>
      <c r="Z1144" s="5"/>
      <c r="AA1144" s="5" t="str">
        <f>IF(ActividadesCom[[#This Row],[NIVEL 4]]&lt;&gt;0,VLOOKUP(ActividadesCom[[#This Row],[NIVEL 4]],Catálogo!A:B,2,FALSE),"")</f>
        <v/>
      </c>
      <c r="AB1144" s="5"/>
      <c r="AC1144" s="6"/>
      <c r="AD1144" s="5"/>
      <c r="AE1144" s="5"/>
      <c r="AF1144" s="5" t="str">
        <f>IF(ActividadesCom[[#This Row],[NIVEL 5]]&lt;&gt;0,VLOOKUP(ActividadesCom[[#This Row],[NIVEL 5]],Catálogo!A:B,2,FALSE),"")</f>
        <v/>
      </c>
      <c r="AG1144" s="5"/>
      <c r="AH1144" s="2"/>
      <c r="AI1144" s="2"/>
    </row>
    <row r="1145" spans="1:35" s="24" customFormat="1" ht="30" hidden="1" customHeight="1" x14ac:dyDescent="0.25">
      <c r="A1145" s="7">
        <v>15470366</v>
      </c>
      <c r="B1145" s="97" t="str">
        <f>VLOOKUP(ActividadesCom[[#This Row],[NO. DE CONTROL]],'LISTADO ESTUDIANTES'!A:C,3,FALSE)</f>
        <v>PACHECO CUEVAS KEREN NOEMI</v>
      </c>
      <c r="C1145" s="97" t="str">
        <f>VLOOKUP(ActividadesCom[[#This Row],[NO. DE CONTROL]],'LISTADO ESTUDIANTES'!A:B,2,FALSE)</f>
        <v>INGENIERIA EN ADMINISTRACION</v>
      </c>
      <c r="D1145" s="18" t="str">
        <f>VLOOKUP(ActividadesCom[[#This Row],[NO. DE CONTROL]],'LISTADO ESTUDIANTES'!A:D,4,FALSE)</f>
        <v>EGRESADO(A)</v>
      </c>
      <c r="E1145" s="5">
        <f>SUM(ActividadesCom[[#This Row],[CRÉD. 1]],ActividadesCom[[#This Row],[CRÉD. 2]],ActividadesCom[[#This Row],[CRÉD. 3]],ActividadesCom[[#This Row],[CRÉD. 4]],ActividadesCom[[#This Row],[CRÉD. 5]])</f>
        <v>5</v>
      </c>
      <c r="F1145" s="5">
        <f>IF(ActividadesCom[[#This Row],[ÚLTIMO SEMESTRE CON CRÉDITOS]]&gt;0,ROUND(AVERAGE(ActividadesCom[[#This Row],[VALOR NIVEL 5]],ActividadesCom[[#This Row],[VALOR NIVEL 4]],ActividadesCom[[#This Row],[VALOR NIVEL 3]],ActividadesCom[[#This Row],[VALOR NIVEL 2]],ActividadesCom[[#This Row],[VALOR NIVEL 1]]),0),"")</f>
        <v>2</v>
      </c>
      <c r="G1145" s="5" t="str">
        <f>IF(ActividadesCom[[#This Row],[PROMEDIO]]="","",IF(ActividadesCom[[#This Row],[PROMEDIO]]&gt;=4,"EXCELENTE",IF(ActividadesCom[[#This Row],[PROMEDIO]]&gt;=3,"NOTABLE",IF(ActividadesCom[[#This Row],[PROMEDIO]]&gt;=2,"BUENO",IF(ActividadesCom[[#This Row],[PROMEDIO]]=1,"SUFICIENTE","")))))</f>
        <v>BUENO</v>
      </c>
      <c r="H1145" s="5">
        <f>MAX(ActividadesCom[[#This Row],[PERÍODO 1]],ActividadesCom[[#This Row],[PERÍODO 2]],ActividadesCom[[#This Row],[PERÍODO 3]],ActividadesCom[[#This Row],[PERÍODO 4]],ActividadesCom[[#This Row],[PERÍODO 5]])</f>
        <v>20181</v>
      </c>
      <c r="I1145" s="10" t="s">
        <v>445</v>
      </c>
      <c r="J1145" s="5">
        <v>20181</v>
      </c>
      <c r="K1145" s="5" t="s">
        <v>4010</v>
      </c>
      <c r="L1145" s="5">
        <f>IF(ActividadesCom[[#This Row],[NIVEL 1]]&lt;&gt;0,VLOOKUP(ActividadesCom[[#This Row],[NIVEL 1]],Catálogo!A:B,2,FALSE),"")</f>
        <v>2</v>
      </c>
      <c r="M1145" s="5">
        <v>2</v>
      </c>
      <c r="N1145" s="6" t="s">
        <v>111</v>
      </c>
      <c r="O1145" s="5">
        <v>20163</v>
      </c>
      <c r="P1145" s="5" t="s">
        <v>4010</v>
      </c>
      <c r="Q1145" s="5">
        <f>IF(ActividadesCom[[#This Row],[NIVEL 2]]&lt;&gt;0,VLOOKUP(ActividadesCom[[#This Row],[NIVEL 2]],Catálogo!A:B,2,FALSE),"")</f>
        <v>2</v>
      </c>
      <c r="R1145" s="5">
        <v>1</v>
      </c>
      <c r="S1145" s="6"/>
      <c r="T1145" s="5"/>
      <c r="U1145" s="5"/>
      <c r="V1145" s="5" t="str">
        <f>IF(ActividadesCom[[#This Row],[NIVEL 3]]&lt;&gt;0,VLOOKUP(ActividadesCom[[#This Row],[NIVEL 3]],Catálogo!A:B,2,FALSE),"")</f>
        <v/>
      </c>
      <c r="W1145" s="5"/>
      <c r="X1145" s="6" t="s">
        <v>36</v>
      </c>
      <c r="Y1145" s="5">
        <v>20163</v>
      </c>
      <c r="Z1145" s="5" t="s">
        <v>4010</v>
      </c>
      <c r="AA1145" s="5">
        <f>IF(ActividadesCom[[#This Row],[NIVEL 4]]&lt;&gt;0,VLOOKUP(ActividadesCom[[#This Row],[NIVEL 4]],Catálogo!A:B,2,FALSE),"")</f>
        <v>2</v>
      </c>
      <c r="AB1145" s="5">
        <v>1</v>
      </c>
      <c r="AC1145" s="6" t="s">
        <v>135</v>
      </c>
      <c r="AD1145" s="5">
        <v>20153</v>
      </c>
      <c r="AE1145" s="5" t="s">
        <v>4010</v>
      </c>
      <c r="AF1145" s="5">
        <f>IF(ActividadesCom[[#This Row],[NIVEL 5]]&lt;&gt;0,VLOOKUP(ActividadesCom[[#This Row],[NIVEL 5]],Catálogo!A:B,2,FALSE),"")</f>
        <v>2</v>
      </c>
      <c r="AG1145" s="5">
        <v>1</v>
      </c>
    </row>
    <row r="1146" spans="1:35" ht="30" hidden="1" customHeight="1" x14ac:dyDescent="0.25">
      <c r="A1146" s="7">
        <v>15470367</v>
      </c>
      <c r="B1146" s="97" t="str">
        <f>VLOOKUP(ActividadesCom[[#This Row],[NO. DE CONTROL]],'LISTADO ESTUDIANTES'!A:C,3,FALSE)</f>
        <v>GONZALEZ EK LIZETH GUADALUPE</v>
      </c>
      <c r="C1146" s="97" t="str">
        <f>VLOOKUP(ActividadesCom[[#This Row],[NO. DE CONTROL]],'LISTADO ESTUDIANTES'!A:B,2,FALSE)</f>
        <v>INGENIERIA EN GESTION EMPRESARIAL</v>
      </c>
      <c r="D1146" s="18" t="str">
        <f>VLOOKUP(ActividadesCom[[#This Row],[NO. DE CONTROL]],'LISTADO ESTUDIANTES'!A:D,4,FALSE)</f>
        <v>BAJA</v>
      </c>
      <c r="E1146" s="5">
        <f>SUM(ActividadesCom[[#This Row],[CRÉD. 1]],ActividadesCom[[#This Row],[CRÉD. 2]],ActividadesCom[[#This Row],[CRÉD. 3]],ActividadesCom[[#This Row],[CRÉD. 4]],ActividadesCom[[#This Row],[CRÉD. 5]])</f>
        <v>0</v>
      </c>
      <c r="F1146" s="17" t="str">
        <f>IF(ActividadesCom[[#This Row],[ÚLTIMO SEMESTRE CON CRÉDITOS]]&gt;0,ROUND(AVERAGE(ActividadesCom[[#This Row],[VALOR NIVEL 5]],ActividadesCom[[#This Row],[VALOR NIVEL 4]],ActividadesCom[[#This Row],[VALOR NIVEL 3]],ActividadesCom[[#This Row],[VALOR NIVEL 2]],ActividadesCom[[#This Row],[VALOR NIVEL 1]]),0),"")</f>
        <v/>
      </c>
      <c r="G1146" s="5" t="str">
        <f>IF(ActividadesCom[[#This Row],[PROMEDIO]]="","",IF(ActividadesCom[[#This Row],[PROMEDIO]]&gt;=4,"EXCELENTE",IF(ActividadesCom[[#This Row],[PROMEDIO]]&gt;=3,"NOTABLE",IF(ActividadesCom[[#This Row],[PROMEDIO]]&gt;=2,"BUENO",IF(ActividadesCom[[#This Row],[PROMEDIO]]=1,"SUFICIENTE","")))))</f>
        <v/>
      </c>
      <c r="H1146" s="5">
        <f>MAX(ActividadesCom[[#This Row],[PERÍODO 1]],ActividadesCom[[#This Row],[PERÍODO 2]],ActividadesCom[[#This Row],[PERÍODO 3]],ActividadesCom[[#This Row],[PERÍODO 4]],ActividadesCom[[#This Row],[PERÍODO 5]])</f>
        <v>0</v>
      </c>
      <c r="I1146" s="10"/>
      <c r="J1146" s="5"/>
      <c r="K1146" s="5"/>
      <c r="L1146" s="5" t="str">
        <f>IF(ActividadesCom[[#This Row],[NIVEL 1]]&lt;&gt;0,VLOOKUP(ActividadesCom[[#This Row],[NIVEL 1]],Catálogo!A:B,2,FALSE),"")</f>
        <v/>
      </c>
      <c r="M1146" s="5"/>
      <c r="N1146" s="6"/>
      <c r="O1146" s="5"/>
      <c r="P1146" s="5"/>
      <c r="Q1146" s="5" t="str">
        <f>IF(ActividadesCom[[#This Row],[NIVEL 2]]&lt;&gt;0,VLOOKUP(ActividadesCom[[#This Row],[NIVEL 2]],Catálogo!A:B,2,FALSE),"")</f>
        <v/>
      </c>
      <c r="R1146" s="5"/>
      <c r="S1146" s="6"/>
      <c r="T1146" s="5"/>
      <c r="U1146" s="5"/>
      <c r="V1146" s="5" t="str">
        <f>IF(ActividadesCom[[#This Row],[NIVEL 3]]&lt;&gt;0,VLOOKUP(ActividadesCom[[#This Row],[NIVEL 3]],Catálogo!A:B,2,FALSE),"")</f>
        <v/>
      </c>
      <c r="W1146" s="5"/>
      <c r="X1146" s="6"/>
      <c r="Y1146" s="5"/>
      <c r="Z1146" s="5"/>
      <c r="AA1146" s="5" t="str">
        <f>IF(ActividadesCom[[#This Row],[NIVEL 4]]&lt;&gt;0,VLOOKUP(ActividadesCom[[#This Row],[NIVEL 4]],Catálogo!A:B,2,FALSE),"")</f>
        <v/>
      </c>
      <c r="AB1146" s="5"/>
      <c r="AC1146" s="6"/>
      <c r="AD1146" s="5"/>
      <c r="AE1146" s="5"/>
      <c r="AF1146" s="5" t="str">
        <f>IF(ActividadesCom[[#This Row],[NIVEL 5]]&lt;&gt;0,VLOOKUP(ActividadesCom[[#This Row],[NIVEL 5]],Catálogo!A:B,2,FALSE),"")</f>
        <v/>
      </c>
      <c r="AG1146" s="5"/>
      <c r="AH1146" s="2"/>
      <c r="AI1146" s="2"/>
    </row>
    <row r="1147" spans="1:35" ht="30" hidden="1" customHeight="1" x14ac:dyDescent="0.25">
      <c r="A1147" s="7">
        <v>15470368</v>
      </c>
      <c r="B1147" s="97" t="str">
        <f>VLOOKUP(ActividadesCom[[#This Row],[NO. DE CONTROL]],'LISTADO ESTUDIANTES'!A:C,3,FALSE)</f>
        <v>CONTRERAS UC ALDO ROMAN</v>
      </c>
      <c r="C1147" s="97" t="str">
        <f>VLOOKUP(ActividadesCom[[#This Row],[NO. DE CONTROL]],'LISTADO ESTUDIANTES'!A:B,2,FALSE)</f>
        <v>INGENIERIA AMBIENTAL</v>
      </c>
      <c r="D1147" s="18" t="str">
        <f>VLOOKUP(ActividadesCom[[#This Row],[NO. DE CONTROL]],'LISTADO ESTUDIANTES'!A:D,4,FALSE)</f>
        <v>BAJA</v>
      </c>
      <c r="E1147" s="5">
        <f>SUM(ActividadesCom[[#This Row],[CRÉD. 1]],ActividadesCom[[#This Row],[CRÉD. 2]],ActividadesCom[[#This Row],[CRÉD. 3]],ActividadesCom[[#This Row],[CRÉD. 4]],ActividadesCom[[#This Row],[CRÉD. 5]])</f>
        <v>0</v>
      </c>
      <c r="F1147" s="17" t="str">
        <f>IF(ActividadesCom[[#This Row],[ÚLTIMO SEMESTRE CON CRÉDITOS]]&gt;0,ROUND(AVERAGE(ActividadesCom[[#This Row],[VALOR NIVEL 5]],ActividadesCom[[#This Row],[VALOR NIVEL 4]],ActividadesCom[[#This Row],[VALOR NIVEL 3]],ActividadesCom[[#This Row],[VALOR NIVEL 2]],ActividadesCom[[#This Row],[VALOR NIVEL 1]]),0),"")</f>
        <v/>
      </c>
      <c r="G1147" s="5" t="str">
        <f>IF(ActividadesCom[[#This Row],[PROMEDIO]]="","",IF(ActividadesCom[[#This Row],[PROMEDIO]]&gt;=4,"EXCELENTE",IF(ActividadesCom[[#This Row],[PROMEDIO]]&gt;=3,"NOTABLE",IF(ActividadesCom[[#This Row],[PROMEDIO]]&gt;=2,"BUENO",IF(ActividadesCom[[#This Row],[PROMEDIO]]=1,"SUFICIENTE","")))))</f>
        <v/>
      </c>
      <c r="H1147" s="5">
        <f>MAX(ActividadesCom[[#This Row],[PERÍODO 1]],ActividadesCom[[#This Row],[PERÍODO 2]],ActividadesCom[[#This Row],[PERÍODO 3]],ActividadesCom[[#This Row],[PERÍODO 4]],ActividadesCom[[#This Row],[PERÍODO 5]])</f>
        <v>0</v>
      </c>
      <c r="I1147" s="10"/>
      <c r="J1147" s="5"/>
      <c r="K1147" s="5"/>
      <c r="L1147" s="5" t="str">
        <f>IF(ActividadesCom[[#This Row],[NIVEL 1]]&lt;&gt;0,VLOOKUP(ActividadesCom[[#This Row],[NIVEL 1]],Catálogo!A:B,2,FALSE),"")</f>
        <v/>
      </c>
      <c r="M1147" s="5"/>
      <c r="N1147" s="6"/>
      <c r="O1147" s="5"/>
      <c r="P1147" s="5"/>
      <c r="Q1147" s="5" t="str">
        <f>IF(ActividadesCom[[#This Row],[NIVEL 2]]&lt;&gt;0,VLOOKUP(ActividadesCom[[#This Row],[NIVEL 2]],Catálogo!A:B,2,FALSE),"")</f>
        <v/>
      </c>
      <c r="R1147" s="5"/>
      <c r="S1147" s="6"/>
      <c r="T1147" s="5"/>
      <c r="U1147" s="5"/>
      <c r="V1147" s="5" t="str">
        <f>IF(ActividadesCom[[#This Row],[NIVEL 3]]&lt;&gt;0,VLOOKUP(ActividadesCom[[#This Row],[NIVEL 3]],Catálogo!A:B,2,FALSE),"")</f>
        <v/>
      </c>
      <c r="W1147" s="5"/>
      <c r="X1147" s="6"/>
      <c r="Y1147" s="5"/>
      <c r="Z1147" s="5"/>
      <c r="AA1147" s="5" t="str">
        <f>IF(ActividadesCom[[#This Row],[NIVEL 4]]&lt;&gt;0,VLOOKUP(ActividadesCom[[#This Row],[NIVEL 4]],Catálogo!A:B,2,FALSE),"")</f>
        <v/>
      </c>
      <c r="AB1147" s="5"/>
      <c r="AC1147" s="6"/>
      <c r="AD1147" s="5"/>
      <c r="AE1147" s="5"/>
      <c r="AF1147" s="5" t="str">
        <f>IF(ActividadesCom[[#This Row],[NIVEL 5]]&lt;&gt;0,VLOOKUP(ActividadesCom[[#This Row],[NIVEL 5]],Catálogo!A:B,2,FALSE),"")</f>
        <v/>
      </c>
      <c r="AG1147" s="5"/>
      <c r="AH1147" s="2"/>
      <c r="AI1147" s="2"/>
    </row>
    <row r="1148" spans="1:35" ht="30" hidden="1" customHeight="1" x14ac:dyDescent="0.25">
      <c r="A1148" s="7">
        <v>15470369</v>
      </c>
      <c r="B1148" s="97" t="str">
        <f>VLOOKUP(ActividadesCom[[#This Row],[NO. DE CONTROL]],'LISTADO ESTUDIANTES'!A:C,3,FALSE)</f>
        <v>RIVERO BALAN BELKIS YARED</v>
      </c>
      <c r="C1148" s="97" t="str">
        <f>VLOOKUP(ActividadesCom[[#This Row],[NO. DE CONTROL]],'LISTADO ESTUDIANTES'!A:B,2,FALSE)</f>
        <v>INGENIERIA EN ADMINISTRACION</v>
      </c>
      <c r="D1148" s="18" t="str">
        <f>VLOOKUP(ActividadesCom[[#This Row],[NO. DE CONTROL]],'LISTADO ESTUDIANTES'!A:D,4,FALSE)</f>
        <v>BAJA</v>
      </c>
      <c r="E1148" s="5">
        <f>SUM(ActividadesCom[[#This Row],[CRÉD. 1]],ActividadesCom[[#This Row],[CRÉD. 2]],ActividadesCom[[#This Row],[CRÉD. 3]],ActividadesCom[[#This Row],[CRÉD. 4]],ActividadesCom[[#This Row],[CRÉD. 5]])</f>
        <v>5</v>
      </c>
      <c r="F1148" s="17">
        <f>IF(ActividadesCom[[#This Row],[ÚLTIMO SEMESTRE CON CRÉDITOS]]&gt;0,ROUND(AVERAGE(ActividadesCom[[#This Row],[VALOR NIVEL 5]],ActividadesCom[[#This Row],[VALOR NIVEL 4]],ActividadesCom[[#This Row],[VALOR NIVEL 3]],ActividadesCom[[#This Row],[VALOR NIVEL 2]],ActividadesCom[[#This Row],[VALOR NIVEL 1]]),0),"")</f>
        <v>3</v>
      </c>
      <c r="G1148" s="5" t="str">
        <f>IF(ActividadesCom[[#This Row],[PROMEDIO]]="","",IF(ActividadesCom[[#This Row],[PROMEDIO]]&gt;=4,"EXCELENTE",IF(ActividadesCom[[#This Row],[PROMEDIO]]&gt;=3,"NOTABLE",IF(ActividadesCom[[#This Row],[PROMEDIO]]&gt;=2,"BUENO",IF(ActividadesCom[[#This Row],[PROMEDIO]]=1,"SUFICIENTE","")))))</f>
        <v>NOTABLE</v>
      </c>
      <c r="H1148" s="5">
        <f>MAX(ActividadesCom[[#This Row],[PERÍODO 1]],ActividadesCom[[#This Row],[PERÍODO 2]],ActividadesCom[[#This Row],[PERÍODO 3]],ActividadesCom[[#This Row],[PERÍODO 4]],ActividadesCom[[#This Row],[PERÍODO 5]])</f>
        <v>20202</v>
      </c>
      <c r="I1148" s="10" t="s">
        <v>1130</v>
      </c>
      <c r="J1148" s="5">
        <v>20193</v>
      </c>
      <c r="K1148" s="5" t="s">
        <v>4010</v>
      </c>
      <c r="L1148" s="5">
        <f>IF(ActividadesCom[[#This Row],[NIVEL 1]]&lt;&gt;0,VLOOKUP(ActividadesCom[[#This Row],[NIVEL 1]],Catálogo!A:B,2,FALSE),"")</f>
        <v>2</v>
      </c>
      <c r="M1148" s="5">
        <v>1</v>
      </c>
      <c r="N1148" s="6" t="s">
        <v>111</v>
      </c>
      <c r="O1148" s="5">
        <v>20163</v>
      </c>
      <c r="P1148" s="5" t="s">
        <v>4010</v>
      </c>
      <c r="Q1148" s="5">
        <f>IF(ActividadesCom[[#This Row],[NIVEL 2]]&lt;&gt;0,VLOOKUP(ActividadesCom[[#This Row],[NIVEL 2]],Catálogo!A:B,2,FALSE),"")</f>
        <v>2</v>
      </c>
      <c r="R1148" s="5">
        <v>1</v>
      </c>
      <c r="S1148" s="6" t="s">
        <v>2062</v>
      </c>
      <c r="T1148" s="5">
        <v>20201</v>
      </c>
      <c r="U1148" s="5" t="s">
        <v>4008</v>
      </c>
      <c r="V1148" s="5">
        <f>IF(ActividadesCom[[#This Row],[NIVEL 3]]&lt;&gt;0,VLOOKUP(ActividadesCom[[#This Row],[NIVEL 3]],Catálogo!A:B,2,FALSE),"")</f>
        <v>4</v>
      </c>
      <c r="W1148" s="5">
        <v>1</v>
      </c>
      <c r="X1148" s="6" t="s">
        <v>615</v>
      </c>
      <c r="Y1148" s="5">
        <v>20202</v>
      </c>
      <c r="Z1148" s="5" t="s">
        <v>4009</v>
      </c>
      <c r="AA1148" s="5">
        <f>IF(ActividadesCom[[#This Row],[NIVEL 4]]&lt;&gt;0,VLOOKUP(ActividadesCom[[#This Row],[NIVEL 4]],Catálogo!A:B,2,FALSE),"")</f>
        <v>3</v>
      </c>
      <c r="AB1148" s="5">
        <v>1</v>
      </c>
      <c r="AC1148" s="6" t="s">
        <v>99</v>
      </c>
      <c r="AD1148" s="5" t="s">
        <v>481</v>
      </c>
      <c r="AE1148" s="5" t="s">
        <v>4010</v>
      </c>
      <c r="AF1148" s="5">
        <f>IF(ActividadesCom[[#This Row],[NIVEL 5]]&lt;&gt;0,VLOOKUP(ActividadesCom[[#This Row],[NIVEL 5]],Catálogo!A:B,2,FALSE),"")</f>
        <v>2</v>
      </c>
      <c r="AG1148" s="5">
        <v>1</v>
      </c>
      <c r="AH1148" s="2"/>
      <c r="AI1148" s="2"/>
    </row>
    <row r="1149" spans="1:35" s="24" customFormat="1" ht="30" hidden="1" customHeight="1" x14ac:dyDescent="0.25">
      <c r="A1149" s="7">
        <v>15470370</v>
      </c>
      <c r="B1149" s="97" t="str">
        <f>VLOOKUP(ActividadesCom[[#This Row],[NO. DE CONTROL]],'LISTADO ESTUDIANTES'!A:C,3,FALSE)</f>
        <v>MARTINEZ HERNANDEZ DAVID</v>
      </c>
      <c r="C1149" s="97" t="str">
        <f>VLOOKUP(ActividadesCom[[#This Row],[NO. DE CONTROL]],'LISTADO ESTUDIANTES'!A:B,2,FALSE)</f>
        <v>INGENIERIA EN SISTEMAS COMPUTACIONALES</v>
      </c>
      <c r="D1149" s="18" t="str">
        <f>VLOOKUP(ActividadesCom[[#This Row],[NO. DE CONTROL]],'LISTADO ESTUDIANTES'!A:D,4,FALSE)</f>
        <v>EGRESADO(A)</v>
      </c>
      <c r="E1149" s="5">
        <f>SUM(ActividadesCom[[#This Row],[CRÉD. 1]],ActividadesCom[[#This Row],[CRÉD. 2]],ActividadesCom[[#This Row],[CRÉD. 3]],ActividadesCom[[#This Row],[CRÉD. 4]],ActividadesCom[[#This Row],[CRÉD. 5]])</f>
        <v>5</v>
      </c>
      <c r="F1149" s="5">
        <f>IF(ActividadesCom[[#This Row],[ÚLTIMO SEMESTRE CON CRÉDITOS]]&gt;0,ROUND(AVERAGE(ActividadesCom[[#This Row],[VALOR NIVEL 5]],ActividadesCom[[#This Row],[VALOR NIVEL 4]],ActividadesCom[[#This Row],[VALOR NIVEL 3]],ActividadesCom[[#This Row],[VALOR NIVEL 2]],ActividadesCom[[#This Row],[VALOR NIVEL 1]]),0),"")</f>
        <v>2</v>
      </c>
      <c r="G1149" s="5" t="str">
        <f>IF(ActividadesCom[[#This Row],[PROMEDIO]]="","",IF(ActividadesCom[[#This Row],[PROMEDIO]]&gt;=4,"EXCELENTE",IF(ActividadesCom[[#This Row],[PROMEDIO]]&gt;=3,"NOTABLE",IF(ActividadesCom[[#This Row],[PROMEDIO]]&gt;=2,"BUENO",IF(ActividadesCom[[#This Row],[PROMEDIO]]=1,"SUFICIENTE","")))))</f>
        <v>BUENO</v>
      </c>
      <c r="H1149" s="5">
        <f>MAX(ActividadesCom[[#This Row],[PERÍODO 1]],ActividadesCom[[#This Row],[PERÍODO 2]],ActividadesCom[[#This Row],[PERÍODO 3]],ActividadesCom[[#This Row],[PERÍODO 4]],ActividadesCom[[#This Row],[PERÍODO 5]])</f>
        <v>20183</v>
      </c>
      <c r="I1149" s="6" t="s">
        <v>549</v>
      </c>
      <c r="J1149" s="5">
        <v>20183</v>
      </c>
      <c r="K1149" s="5" t="s">
        <v>4010</v>
      </c>
      <c r="L1149" s="5">
        <f>IF(ActividadesCom[[#This Row],[NIVEL 1]]&lt;&gt;0,VLOOKUP(ActividadesCom[[#This Row],[NIVEL 1]],Catálogo!A:B,2,FALSE),"")</f>
        <v>2</v>
      </c>
      <c r="M1149" s="5">
        <v>1</v>
      </c>
      <c r="N1149" s="6" t="s">
        <v>957</v>
      </c>
      <c r="O1149" s="5">
        <v>20181</v>
      </c>
      <c r="P1149" s="5" t="s">
        <v>4010</v>
      </c>
      <c r="Q1149" s="5">
        <f>IF(ActividadesCom[[#This Row],[NIVEL 2]]&lt;&gt;0,VLOOKUP(ActividadesCom[[#This Row],[NIVEL 2]],Catálogo!A:B,2,FALSE),"")</f>
        <v>2</v>
      </c>
      <c r="R1149" s="11">
        <v>1</v>
      </c>
      <c r="S1149" s="12" t="s">
        <v>958</v>
      </c>
      <c r="T1149" s="11">
        <v>20181</v>
      </c>
      <c r="U1149" s="5" t="s">
        <v>4010</v>
      </c>
      <c r="V1149" s="5">
        <f>IF(ActividadesCom[[#This Row],[NIVEL 3]]&lt;&gt;0,VLOOKUP(ActividadesCom[[#This Row],[NIVEL 3]],Catálogo!A:B,2,FALSE),"")</f>
        <v>2</v>
      </c>
      <c r="W1149" s="11">
        <v>1</v>
      </c>
      <c r="X1149" s="6" t="s">
        <v>959</v>
      </c>
      <c r="Y1149" s="5">
        <v>20181</v>
      </c>
      <c r="Z1149" s="5" t="s">
        <v>4010</v>
      </c>
      <c r="AA1149" s="5">
        <f>IF(ActividadesCom[[#This Row],[NIVEL 4]]&lt;&gt;0,VLOOKUP(ActividadesCom[[#This Row],[NIVEL 4]],Catálogo!A:B,2,FALSE),"")</f>
        <v>2</v>
      </c>
      <c r="AB1149" s="5">
        <v>1</v>
      </c>
      <c r="AC1149" s="6" t="s">
        <v>25</v>
      </c>
      <c r="AD1149" s="5">
        <v>20173</v>
      </c>
      <c r="AE1149" s="5" t="s">
        <v>4010</v>
      </c>
      <c r="AF1149" s="5">
        <f>IF(ActividadesCom[[#This Row],[NIVEL 5]]&lt;&gt;0,VLOOKUP(ActividadesCom[[#This Row],[NIVEL 5]],Catálogo!A:B,2,FALSE),"")</f>
        <v>2</v>
      </c>
      <c r="AG1149" s="5">
        <v>1</v>
      </c>
    </row>
    <row r="1150" spans="1:35" ht="30" customHeight="1" x14ac:dyDescent="0.25">
      <c r="A1150" s="7">
        <v>15470371</v>
      </c>
      <c r="B1150" s="97" t="str">
        <f>VLOOKUP(ActividadesCom[[#This Row],[NO. DE CONTROL]],'LISTADO ESTUDIANTES'!A:C,3,FALSE)</f>
        <v>COHUO COB BEN-AMMI ALI</v>
      </c>
      <c r="C1150" s="97" t="str">
        <f>VLOOKUP(ActividadesCom[[#This Row],[NO. DE CONTROL]],'LISTADO ESTUDIANTES'!A:B,2,FALSE)</f>
        <v>INGENIERIA MECANICA</v>
      </c>
      <c r="D1150" s="18" t="str">
        <f>VLOOKUP(ActividadesCom[[#This Row],[NO. DE CONTROL]],'LISTADO ESTUDIANTES'!A:D,4,FALSE)</f>
        <v>ACTIVO(A)</v>
      </c>
      <c r="E1150" s="5">
        <f>SUM(ActividadesCom[[#This Row],[CRÉD. 1]],ActividadesCom[[#This Row],[CRÉD. 2]],ActividadesCom[[#This Row],[CRÉD. 3]],ActividadesCom[[#This Row],[CRÉD. 4]],ActividadesCom[[#This Row],[CRÉD. 5]])</f>
        <v>5</v>
      </c>
      <c r="F1150" s="17">
        <f>IF(ActividadesCom[[#This Row],[ÚLTIMO SEMESTRE CON CRÉDITOS]]&gt;0,ROUND(AVERAGE(ActividadesCom[[#This Row],[VALOR NIVEL 5]],ActividadesCom[[#This Row],[VALOR NIVEL 4]],ActividadesCom[[#This Row],[VALOR NIVEL 3]],ActividadesCom[[#This Row],[VALOR NIVEL 2]],ActividadesCom[[#This Row],[VALOR NIVEL 1]]),0),"")</f>
        <v>3</v>
      </c>
      <c r="G1150" s="5" t="str">
        <f>IF(ActividadesCom[[#This Row],[PROMEDIO]]="","",IF(ActividadesCom[[#This Row],[PROMEDIO]]&gt;=4,"EXCELENTE",IF(ActividadesCom[[#This Row],[PROMEDIO]]&gt;=3,"NOTABLE",IF(ActividadesCom[[#This Row],[PROMEDIO]]&gt;=2,"BUENO",IF(ActividadesCom[[#This Row],[PROMEDIO]]=1,"SUFICIENTE","")))))</f>
        <v>NOTABLE</v>
      </c>
      <c r="H1150" s="5">
        <f>MAX(ActividadesCom[[#This Row],[PERÍODO 1]],ActividadesCom[[#This Row],[PERÍODO 2]],ActividadesCom[[#This Row],[PERÍODO 3]],ActividadesCom[[#This Row],[PERÍODO 4]],ActividadesCom[[#This Row],[PERÍODO 5]])</f>
        <v>20221</v>
      </c>
      <c r="I1150" s="6" t="s">
        <v>918</v>
      </c>
      <c r="J1150" s="5">
        <v>20191</v>
      </c>
      <c r="K1150" s="5" t="s">
        <v>4010</v>
      </c>
      <c r="L1150" s="5">
        <f>IF(ActividadesCom[[#This Row],[NIVEL 1]]&lt;&gt;0,VLOOKUP(ActividadesCom[[#This Row],[NIVEL 1]],Catálogo!A:B,2,FALSE),"")</f>
        <v>2</v>
      </c>
      <c r="M1150" s="5">
        <v>1</v>
      </c>
      <c r="N1150" s="6" t="s">
        <v>4751</v>
      </c>
      <c r="O1150" s="5">
        <v>20213</v>
      </c>
      <c r="P1150" s="5" t="s">
        <v>4008</v>
      </c>
      <c r="Q1150" s="5">
        <f>IF(ActividadesCom[[#This Row],[NIVEL 2]]&lt;&gt;0,VLOOKUP(ActividadesCom[[#This Row],[NIVEL 2]],Catálogo!A:B,2,FALSE),"")</f>
        <v>4</v>
      </c>
      <c r="R1150" s="11">
        <v>1</v>
      </c>
      <c r="S1150" s="12" t="s">
        <v>4876</v>
      </c>
      <c r="T1150" s="11">
        <v>20221</v>
      </c>
      <c r="U1150" s="11" t="s">
        <v>4010</v>
      </c>
      <c r="V1150" s="5">
        <f>IF(ActividadesCom[[#This Row],[NIVEL 3]]&lt;&gt;0,VLOOKUP(ActividadesCom[[#This Row],[NIVEL 3]],Catálogo!A:B,2,FALSE),"")</f>
        <v>2</v>
      </c>
      <c r="W1150" s="11">
        <v>1</v>
      </c>
      <c r="X1150" s="6" t="s">
        <v>31</v>
      </c>
      <c r="Y1150" s="5">
        <v>20181</v>
      </c>
      <c r="Z1150" s="5" t="s">
        <v>4009</v>
      </c>
      <c r="AA1150" s="5">
        <f>IF(ActividadesCom[[#This Row],[NIVEL 4]]&lt;&gt;0,VLOOKUP(ActividadesCom[[#This Row],[NIVEL 4]],Catálogo!A:B,2,FALSE),"")</f>
        <v>3</v>
      </c>
      <c r="AB1150" s="5">
        <v>1</v>
      </c>
      <c r="AC1150" s="6" t="s">
        <v>31</v>
      </c>
      <c r="AD1150" s="5">
        <v>20183</v>
      </c>
      <c r="AE1150" s="5" t="s">
        <v>4009</v>
      </c>
      <c r="AF1150" s="5">
        <f>IF(ActividadesCom[[#This Row],[NIVEL 5]]&lt;&gt;0,VLOOKUP(ActividadesCom[[#This Row],[NIVEL 5]],Catálogo!A:B,2,FALSE),"")</f>
        <v>3</v>
      </c>
      <c r="AG1150" s="5">
        <v>1</v>
      </c>
      <c r="AH1150" s="2"/>
      <c r="AI1150" s="2"/>
    </row>
    <row r="1151" spans="1:35" ht="30" hidden="1" customHeight="1" x14ac:dyDescent="0.25">
      <c r="A1151" s="7">
        <v>15470372</v>
      </c>
      <c r="B1151" s="97" t="str">
        <f>VLOOKUP(ActividadesCom[[#This Row],[NO. DE CONTROL]],'LISTADO ESTUDIANTES'!A:C,3,FALSE)</f>
        <v>ABNAAL CHAN JOSUE GIOVANI</v>
      </c>
      <c r="C1151" s="97" t="str">
        <f>VLOOKUP(ActividadesCom[[#This Row],[NO. DE CONTROL]],'LISTADO ESTUDIANTES'!A:B,2,FALSE)</f>
        <v>INGENIERIA EN ADMINISTRACION</v>
      </c>
      <c r="D1151" s="18" t="str">
        <f>VLOOKUP(ActividadesCom[[#This Row],[NO. DE CONTROL]],'LISTADO ESTUDIANTES'!A:D,4,FALSE)</f>
        <v>EGRESADO(A)</v>
      </c>
      <c r="E1151" s="5">
        <f>SUM(ActividadesCom[[#This Row],[CRÉD. 1]],ActividadesCom[[#This Row],[CRÉD. 2]],ActividadesCom[[#This Row],[CRÉD. 3]],ActividadesCom[[#This Row],[CRÉD. 4]],ActividadesCom[[#This Row],[CRÉD. 5]])</f>
        <v>5</v>
      </c>
      <c r="F1151" s="17">
        <f>IF(ActividadesCom[[#This Row],[ÚLTIMO SEMESTRE CON CRÉDITOS]]&gt;0,ROUND(AVERAGE(ActividadesCom[[#This Row],[VALOR NIVEL 5]],ActividadesCom[[#This Row],[VALOR NIVEL 4]],ActividadesCom[[#This Row],[VALOR NIVEL 3]],ActividadesCom[[#This Row],[VALOR NIVEL 2]],ActividadesCom[[#This Row],[VALOR NIVEL 1]]),0),"")</f>
        <v>2</v>
      </c>
      <c r="G1151" s="5" t="str">
        <f>IF(ActividadesCom[[#This Row],[PROMEDIO]]="","",IF(ActividadesCom[[#This Row],[PROMEDIO]]&gt;=4,"EXCELENTE",IF(ActividadesCom[[#This Row],[PROMEDIO]]&gt;=3,"NOTABLE",IF(ActividadesCom[[#This Row],[PROMEDIO]]&gt;=2,"BUENO",IF(ActividadesCom[[#This Row],[PROMEDIO]]=1,"SUFICIENTE","")))))</f>
        <v>BUENO</v>
      </c>
      <c r="H1151" s="5">
        <f>MAX(ActividadesCom[[#This Row],[PERÍODO 1]],ActividadesCom[[#This Row],[PERÍODO 2]],ActividadesCom[[#This Row],[PERÍODO 3]],ActividadesCom[[#This Row],[PERÍODO 4]],ActividadesCom[[#This Row],[PERÍODO 5]])</f>
        <v>20193</v>
      </c>
      <c r="I1151" s="10" t="s">
        <v>939</v>
      </c>
      <c r="J1151" s="5">
        <v>20183</v>
      </c>
      <c r="K1151" s="5" t="s">
        <v>4010</v>
      </c>
      <c r="L1151" s="5">
        <f>IF(ActividadesCom[[#This Row],[NIVEL 1]]&lt;&gt;0,VLOOKUP(ActividadesCom[[#This Row],[NIVEL 1]],Catálogo!A:B,2,FALSE),"")</f>
        <v>2</v>
      </c>
      <c r="M1151" s="5">
        <v>1</v>
      </c>
      <c r="N1151" s="6" t="s">
        <v>1087</v>
      </c>
      <c r="O1151" s="5">
        <v>20193</v>
      </c>
      <c r="P1151" s="5" t="s">
        <v>4010</v>
      </c>
      <c r="Q1151" s="5">
        <f>IF(ActividadesCom[[#This Row],[NIVEL 2]]&lt;&gt;0,VLOOKUP(ActividadesCom[[#This Row],[NIVEL 2]],Catálogo!A:B,2,FALSE),"")</f>
        <v>2</v>
      </c>
      <c r="R1151" s="5">
        <v>1</v>
      </c>
      <c r="S1151" s="6" t="s">
        <v>111</v>
      </c>
      <c r="T1151" s="5">
        <v>20163</v>
      </c>
      <c r="U1151" s="5" t="s">
        <v>4010</v>
      </c>
      <c r="V1151" s="5">
        <f>IF(ActividadesCom[[#This Row],[NIVEL 3]]&lt;&gt;0,VLOOKUP(ActividadesCom[[#This Row],[NIVEL 3]],Catálogo!A:B,2,FALSE),"")</f>
        <v>2</v>
      </c>
      <c r="W1151" s="5">
        <v>1</v>
      </c>
      <c r="X1151" s="6" t="s">
        <v>31</v>
      </c>
      <c r="Y1151" s="5">
        <v>20191</v>
      </c>
      <c r="Z1151" s="5" t="s">
        <v>4009</v>
      </c>
      <c r="AA1151" s="5">
        <f>IF(ActividadesCom[[#This Row],[NIVEL 4]]&lt;&gt;0,VLOOKUP(ActividadesCom[[#This Row],[NIVEL 4]],Catálogo!A:B,2,FALSE),"")</f>
        <v>3</v>
      </c>
      <c r="AB1151" s="5">
        <v>1</v>
      </c>
      <c r="AC1151" s="6" t="s">
        <v>31</v>
      </c>
      <c r="AD1151" s="5">
        <v>20193</v>
      </c>
      <c r="AE1151" s="5" t="s">
        <v>4010</v>
      </c>
      <c r="AF1151" s="5">
        <f>IF(ActividadesCom[[#This Row],[NIVEL 5]]&lt;&gt;0,VLOOKUP(ActividadesCom[[#This Row],[NIVEL 5]],Catálogo!A:B,2,FALSE),"")</f>
        <v>2</v>
      </c>
      <c r="AG1151" s="5">
        <v>1</v>
      </c>
      <c r="AH1151" s="2"/>
      <c r="AI1151" s="2"/>
    </row>
    <row r="1152" spans="1:35" ht="30" hidden="1" customHeight="1" x14ac:dyDescent="0.25">
      <c r="A1152" s="7">
        <v>15470373</v>
      </c>
      <c r="B1152" s="97" t="str">
        <f>VLOOKUP(ActividadesCom[[#This Row],[NO. DE CONTROL]],'LISTADO ESTUDIANTES'!A:C,3,FALSE)</f>
        <v>CASTILLO CHABLE JOSE CARLOS</v>
      </c>
      <c r="C1152" s="97" t="str">
        <f>VLOOKUP(ActividadesCom[[#This Row],[NO. DE CONTROL]],'LISTADO ESTUDIANTES'!A:B,2,FALSE)</f>
        <v>INGENIERIA MECANICA</v>
      </c>
      <c r="D1152" s="18" t="str">
        <f>VLOOKUP(ActividadesCom[[#This Row],[NO. DE CONTROL]],'LISTADO ESTUDIANTES'!A:D,4,FALSE)</f>
        <v>EGRESADO(A)</v>
      </c>
      <c r="E1152" s="5">
        <f>SUM(ActividadesCom[[#This Row],[CRÉD. 1]],ActividadesCom[[#This Row],[CRÉD. 2]],ActividadesCom[[#This Row],[CRÉD. 3]],ActividadesCom[[#This Row],[CRÉD. 4]],ActividadesCom[[#This Row],[CRÉD. 5]])</f>
        <v>2</v>
      </c>
      <c r="F1152" s="17">
        <f>IF(ActividadesCom[[#This Row],[ÚLTIMO SEMESTRE CON CRÉDITOS]]&gt;0,ROUND(AVERAGE(ActividadesCom[[#This Row],[VALOR NIVEL 5]],ActividadesCom[[#This Row],[VALOR NIVEL 4]],ActividadesCom[[#This Row],[VALOR NIVEL 3]],ActividadesCom[[#This Row],[VALOR NIVEL 2]],ActividadesCom[[#This Row],[VALOR NIVEL 1]]),0),"")</f>
        <v>4</v>
      </c>
      <c r="G1152" s="5" t="str">
        <f>IF(ActividadesCom[[#This Row],[PROMEDIO]]="","",IF(ActividadesCom[[#This Row],[PROMEDIO]]&gt;=4,"EXCELENTE",IF(ActividadesCom[[#This Row],[PROMEDIO]]&gt;=3,"NOTABLE",IF(ActividadesCom[[#This Row],[PROMEDIO]]&gt;=2,"BUENO",IF(ActividadesCom[[#This Row],[PROMEDIO]]=1,"SUFICIENTE","")))))</f>
        <v>EXCELENTE</v>
      </c>
      <c r="H1152" s="5">
        <f>MAX(ActividadesCom[[#This Row],[PERÍODO 1]],ActividadesCom[[#This Row],[PERÍODO 2]],ActividadesCom[[#This Row],[PERÍODO 3]],ActividadesCom[[#This Row],[PERÍODO 4]],ActividadesCom[[#This Row],[PERÍODO 5]])</f>
        <v>20183</v>
      </c>
      <c r="I1152" s="6"/>
      <c r="J1152" s="5"/>
      <c r="K1152" s="5"/>
      <c r="L1152" s="5" t="str">
        <f>IF(ActividadesCom[[#This Row],[NIVEL 1]]&lt;&gt;0,VLOOKUP(ActividadesCom[[#This Row],[NIVEL 1]],Catálogo!A:B,2,FALSE),"")</f>
        <v/>
      </c>
      <c r="M1152" s="5"/>
      <c r="N1152" s="6"/>
      <c r="O1152" s="5"/>
      <c r="P1152" s="5"/>
      <c r="Q1152" s="5" t="str">
        <f>IF(ActividadesCom[[#This Row],[NIVEL 2]]&lt;&gt;0,VLOOKUP(ActividadesCom[[#This Row],[NIVEL 2]],Catálogo!A:B,2,FALSE),"")</f>
        <v/>
      </c>
      <c r="R1152" s="11"/>
      <c r="S1152" s="12"/>
      <c r="T1152" s="11"/>
      <c r="U1152" s="11"/>
      <c r="V1152" s="5" t="str">
        <f>IF(ActividadesCom[[#This Row],[NIVEL 3]]&lt;&gt;0,VLOOKUP(ActividadesCom[[#This Row],[NIVEL 3]],Catálogo!A:B,2,FALSE),"")</f>
        <v/>
      </c>
      <c r="W1152" s="11"/>
      <c r="X1152" s="6" t="s">
        <v>615</v>
      </c>
      <c r="Y1152" s="5">
        <v>20183</v>
      </c>
      <c r="Z1152" s="5" t="s">
        <v>4008</v>
      </c>
      <c r="AA1152" s="5">
        <f>IF(ActividadesCom[[#This Row],[NIVEL 4]]&lt;&gt;0,VLOOKUP(ActividadesCom[[#This Row],[NIVEL 4]],Catálogo!A:B,2,FALSE),"")</f>
        <v>4</v>
      </c>
      <c r="AB1152" s="5">
        <v>1</v>
      </c>
      <c r="AC1152" s="6" t="s">
        <v>25</v>
      </c>
      <c r="AD1152" s="5">
        <v>20181</v>
      </c>
      <c r="AE1152" s="5" t="s">
        <v>4009</v>
      </c>
      <c r="AF1152" s="5">
        <f>IF(ActividadesCom[[#This Row],[NIVEL 5]]&lt;&gt;0,VLOOKUP(ActividadesCom[[#This Row],[NIVEL 5]],Catálogo!A:B,2,FALSE),"")</f>
        <v>3</v>
      </c>
      <c r="AG1152" s="5">
        <v>1</v>
      </c>
      <c r="AH1152" s="2"/>
      <c r="AI1152" s="2"/>
    </row>
    <row r="1153" spans="1:35" ht="30" hidden="1" customHeight="1" x14ac:dyDescent="0.25">
      <c r="A1153" s="7">
        <v>15470374</v>
      </c>
      <c r="B1153" s="97" t="str">
        <f>VLOOKUP(ActividadesCom[[#This Row],[NO. DE CONTROL]],'LISTADO ESTUDIANTES'!A:C,3,FALSE)</f>
        <v>LOPEZ CANO FARIDE ABIGAIL</v>
      </c>
      <c r="C1153" s="97" t="str">
        <f>VLOOKUP(ActividadesCom[[#This Row],[NO. DE CONTROL]],'LISTADO ESTUDIANTES'!A:B,2,FALSE)</f>
        <v>INGENIERIA EN ADMINISTRACION</v>
      </c>
      <c r="D1153" s="18" t="str">
        <f>VLOOKUP(ActividadesCom[[#This Row],[NO. DE CONTROL]],'LISTADO ESTUDIANTES'!A:D,4,FALSE)</f>
        <v>BAJA</v>
      </c>
      <c r="E1153" s="5">
        <f>SUM(ActividadesCom[[#This Row],[CRÉD. 1]],ActividadesCom[[#This Row],[CRÉD. 2]],ActividadesCom[[#This Row],[CRÉD. 3]],ActividadesCom[[#This Row],[CRÉD. 4]],ActividadesCom[[#This Row],[CRÉD. 5]])</f>
        <v>2</v>
      </c>
      <c r="F1153" s="17">
        <f>IF(ActividadesCom[[#This Row],[ÚLTIMO SEMESTRE CON CRÉDITOS]]&gt;0,ROUND(AVERAGE(ActividadesCom[[#This Row],[VALOR NIVEL 5]],ActividadesCom[[#This Row],[VALOR NIVEL 4]],ActividadesCom[[#This Row],[VALOR NIVEL 3]],ActividadesCom[[#This Row],[VALOR NIVEL 2]],ActividadesCom[[#This Row],[VALOR NIVEL 1]]),0),"")</f>
        <v>2</v>
      </c>
      <c r="G1153" s="5" t="str">
        <f>IF(ActividadesCom[[#This Row],[PROMEDIO]]="","",IF(ActividadesCom[[#This Row],[PROMEDIO]]&gt;=4,"EXCELENTE",IF(ActividadesCom[[#This Row],[PROMEDIO]]&gt;=3,"NOTABLE",IF(ActividadesCom[[#This Row],[PROMEDIO]]&gt;=2,"BUENO",IF(ActividadesCom[[#This Row],[PROMEDIO]]=1,"SUFICIENTE","")))))</f>
        <v>BUENO</v>
      </c>
      <c r="H1153" s="5">
        <f>MAX(ActividadesCom[[#This Row],[PERÍODO 1]],ActividadesCom[[#This Row],[PERÍODO 2]],ActividadesCom[[#This Row],[PERÍODO 3]],ActividadesCom[[#This Row],[PERÍODO 4]],ActividadesCom[[#This Row],[PERÍODO 5]])</f>
        <v>20153</v>
      </c>
      <c r="I1153" s="10"/>
      <c r="J1153" s="5"/>
      <c r="K1153" s="5"/>
      <c r="L1153" s="5" t="str">
        <f>IF(ActividadesCom[[#This Row],[NIVEL 1]]&lt;&gt;0,VLOOKUP(ActividadesCom[[#This Row],[NIVEL 1]],Catálogo!A:B,2,FALSE),"")</f>
        <v/>
      </c>
      <c r="M1153" s="5"/>
      <c r="N1153" s="6"/>
      <c r="O1153" s="5"/>
      <c r="P1153" s="5"/>
      <c r="Q1153" s="5" t="str">
        <f>IF(ActividadesCom[[#This Row],[NIVEL 2]]&lt;&gt;0,VLOOKUP(ActividadesCom[[#This Row],[NIVEL 2]],Catálogo!A:B,2,FALSE),"")</f>
        <v/>
      </c>
      <c r="R1153" s="5"/>
      <c r="S1153" s="6"/>
      <c r="T1153" s="5"/>
      <c r="U1153" s="5"/>
      <c r="V1153" s="5" t="str">
        <f>IF(ActividadesCom[[#This Row],[NIVEL 3]]&lt;&gt;0,VLOOKUP(ActividadesCom[[#This Row],[NIVEL 3]],Catálogo!A:B,2,FALSE),"")</f>
        <v/>
      </c>
      <c r="W1153" s="5"/>
      <c r="X1153" s="6" t="s">
        <v>36</v>
      </c>
      <c r="Y1153" s="5" t="s">
        <v>480</v>
      </c>
      <c r="Z1153" s="5" t="s">
        <v>4010</v>
      </c>
      <c r="AA1153" s="5">
        <f>IF(ActividadesCom[[#This Row],[NIVEL 4]]&lt;&gt;0,VLOOKUP(ActividadesCom[[#This Row],[NIVEL 4]],Catálogo!A:B,2,FALSE),"")</f>
        <v>2</v>
      </c>
      <c r="AB1153" s="5">
        <v>1</v>
      </c>
      <c r="AC1153" s="6" t="s">
        <v>135</v>
      </c>
      <c r="AD1153" s="5">
        <v>20153</v>
      </c>
      <c r="AE1153" s="5" t="s">
        <v>4010</v>
      </c>
      <c r="AF1153" s="5">
        <f>IF(ActividadesCom[[#This Row],[NIVEL 5]]&lt;&gt;0,VLOOKUP(ActividadesCom[[#This Row],[NIVEL 5]],Catálogo!A:B,2,FALSE),"")</f>
        <v>2</v>
      </c>
      <c r="AG1153" s="5">
        <v>1</v>
      </c>
      <c r="AH1153" s="2"/>
      <c r="AI1153" s="2"/>
    </row>
    <row r="1154" spans="1:35" s="24" customFormat="1" ht="30" hidden="1" customHeight="1" x14ac:dyDescent="0.25">
      <c r="A1154" s="7">
        <v>15470375</v>
      </c>
      <c r="B1154" s="97" t="str">
        <f>VLOOKUP(ActividadesCom[[#This Row],[NO. DE CONTROL]],'LISTADO ESTUDIANTES'!A:C,3,FALSE)</f>
        <v>CASANOVA SANTINI ALDAIR ELOY</v>
      </c>
      <c r="C1154" s="97" t="str">
        <f>VLOOKUP(ActividadesCom[[#This Row],[NO. DE CONTROL]],'LISTADO ESTUDIANTES'!A:B,2,FALSE)</f>
        <v>INGENIERIA EN SISTEMAS COMPUTACIONALES</v>
      </c>
      <c r="D1154" s="18" t="str">
        <f>VLOOKUP(ActividadesCom[[#This Row],[NO. DE CONTROL]],'LISTADO ESTUDIANTES'!A:D,4,FALSE)</f>
        <v>EGRESADO(A)</v>
      </c>
      <c r="E1154" s="5">
        <f>SUM(ActividadesCom[[#This Row],[CRÉD. 1]],ActividadesCom[[#This Row],[CRÉD. 2]],ActividadesCom[[#This Row],[CRÉD. 3]],ActividadesCom[[#This Row],[CRÉD. 4]],ActividadesCom[[#This Row],[CRÉD. 5]])</f>
        <v>6</v>
      </c>
      <c r="F1154" s="5">
        <f>IF(ActividadesCom[[#This Row],[ÚLTIMO SEMESTRE CON CRÉDITOS]]&gt;0,ROUND(AVERAGE(ActividadesCom[[#This Row],[VALOR NIVEL 5]],ActividadesCom[[#This Row],[VALOR NIVEL 4]],ActividadesCom[[#This Row],[VALOR NIVEL 3]],ActividadesCom[[#This Row],[VALOR NIVEL 2]],ActividadesCom[[#This Row],[VALOR NIVEL 1]]),0),"")</f>
        <v>2</v>
      </c>
      <c r="G1154" s="5" t="str">
        <f>IF(ActividadesCom[[#This Row],[PROMEDIO]]="","",IF(ActividadesCom[[#This Row],[PROMEDIO]]&gt;=4,"EXCELENTE",IF(ActividadesCom[[#This Row],[PROMEDIO]]&gt;=3,"NOTABLE",IF(ActividadesCom[[#This Row],[PROMEDIO]]&gt;=2,"BUENO",IF(ActividadesCom[[#This Row],[PROMEDIO]]=1,"SUFICIENTE","")))))</f>
        <v>BUENO</v>
      </c>
      <c r="H1154" s="5">
        <f>MAX(ActividadesCom[[#This Row],[PERÍODO 1]],ActividadesCom[[#This Row],[PERÍODO 2]],ActividadesCom[[#This Row],[PERÍODO 3]],ActividadesCom[[#This Row],[PERÍODO 4]],ActividadesCom[[#This Row],[PERÍODO 5]])</f>
        <v>20181</v>
      </c>
      <c r="I1154" s="6" t="s">
        <v>712</v>
      </c>
      <c r="J1154" s="5">
        <v>20181</v>
      </c>
      <c r="K1154" s="5" t="s">
        <v>4010</v>
      </c>
      <c r="L1154" s="5">
        <f>IF(ActividadesCom[[#This Row],[NIVEL 1]]&lt;&gt;0,VLOOKUP(ActividadesCom[[#This Row],[NIVEL 1]],Catálogo!A:B,2,FALSE),"")</f>
        <v>2</v>
      </c>
      <c r="M1154" s="5">
        <v>1</v>
      </c>
      <c r="N1154" s="6" t="s">
        <v>719</v>
      </c>
      <c r="O1154" s="5">
        <v>20181</v>
      </c>
      <c r="P1154" s="5" t="s">
        <v>4010</v>
      </c>
      <c r="Q1154" s="5">
        <f>IF(ActividadesCom[[#This Row],[NIVEL 2]]&lt;&gt;0,VLOOKUP(ActividadesCom[[#This Row],[NIVEL 2]],Catálogo!A:B,2,FALSE),"")</f>
        <v>2</v>
      </c>
      <c r="R1154" s="11">
        <v>1</v>
      </c>
      <c r="S1154" s="12" t="s">
        <v>721</v>
      </c>
      <c r="T1154" s="11">
        <v>20181</v>
      </c>
      <c r="U1154" s="5" t="s">
        <v>4010</v>
      </c>
      <c r="V1154" s="5">
        <f>IF(ActividadesCom[[#This Row],[NIVEL 3]]&lt;&gt;0,VLOOKUP(ActividadesCom[[#This Row],[NIVEL 3]],Catálogo!A:B,2,FALSE),"")</f>
        <v>2</v>
      </c>
      <c r="W1154" s="11">
        <v>1</v>
      </c>
      <c r="X1154" s="6" t="s">
        <v>720</v>
      </c>
      <c r="Y1154" s="5">
        <v>20181</v>
      </c>
      <c r="Z1154" s="5" t="s">
        <v>4010</v>
      </c>
      <c r="AA1154" s="5">
        <f>IF(ActividadesCom[[#This Row],[NIVEL 4]]&lt;&gt;0,VLOOKUP(ActividadesCom[[#This Row],[NIVEL 4]],Catálogo!A:B,2,FALSE),"")</f>
        <v>2</v>
      </c>
      <c r="AB1154" s="5">
        <v>1</v>
      </c>
      <c r="AC1154" s="6" t="s">
        <v>620</v>
      </c>
      <c r="AD1154" s="5" t="s">
        <v>229</v>
      </c>
      <c r="AE1154" s="5" t="s">
        <v>4010</v>
      </c>
      <c r="AF1154" s="5">
        <f>IF(ActividadesCom[[#This Row],[NIVEL 5]]&lt;&gt;0,VLOOKUP(ActividadesCom[[#This Row],[NIVEL 5]],Catálogo!A:B,2,FALSE),"")</f>
        <v>2</v>
      </c>
      <c r="AG1154" s="5">
        <v>2</v>
      </c>
    </row>
    <row r="1155" spans="1:35" ht="30" hidden="1" customHeight="1" x14ac:dyDescent="0.25">
      <c r="A1155" s="7">
        <v>15470376</v>
      </c>
      <c r="B1155" s="97" t="str">
        <f>VLOOKUP(ActividadesCom[[#This Row],[NO. DE CONTROL]],'LISTADO ESTUDIANTES'!A:C,3,FALSE)</f>
        <v>ABELLO DAMAS ALEX ENRIQUE</v>
      </c>
      <c r="C1155" s="97" t="str">
        <f>VLOOKUP(ActividadesCom[[#This Row],[NO. DE CONTROL]],'LISTADO ESTUDIANTES'!A:B,2,FALSE)</f>
        <v>INGENIERIA CIVIL</v>
      </c>
      <c r="D1155" s="18" t="str">
        <f>VLOOKUP(ActividadesCom[[#This Row],[NO. DE CONTROL]],'LISTADO ESTUDIANTES'!A:D,4,FALSE)</f>
        <v>BAJA</v>
      </c>
      <c r="E1155" s="5">
        <f>SUM(ActividadesCom[[#This Row],[CRÉD. 1]],ActividadesCom[[#This Row],[CRÉD. 2]],ActividadesCom[[#This Row],[CRÉD. 3]],ActividadesCom[[#This Row],[CRÉD. 4]],ActividadesCom[[#This Row],[CRÉD. 5]])</f>
        <v>0</v>
      </c>
      <c r="F1155" s="17" t="str">
        <f>IF(ActividadesCom[[#This Row],[ÚLTIMO SEMESTRE CON CRÉDITOS]]&gt;0,ROUND(AVERAGE(ActividadesCom[[#This Row],[VALOR NIVEL 5]],ActividadesCom[[#This Row],[VALOR NIVEL 4]],ActividadesCom[[#This Row],[VALOR NIVEL 3]],ActividadesCom[[#This Row],[VALOR NIVEL 2]],ActividadesCom[[#This Row],[VALOR NIVEL 1]]),0),"")</f>
        <v/>
      </c>
      <c r="G1155" s="5" t="str">
        <f>IF(ActividadesCom[[#This Row],[PROMEDIO]]="","",IF(ActividadesCom[[#This Row],[PROMEDIO]]&gt;=4,"EXCELENTE",IF(ActividadesCom[[#This Row],[PROMEDIO]]&gt;=3,"NOTABLE",IF(ActividadesCom[[#This Row],[PROMEDIO]]&gt;=2,"BUENO",IF(ActividadesCom[[#This Row],[PROMEDIO]]=1,"SUFICIENTE","")))))</f>
        <v/>
      </c>
      <c r="H1155" s="5">
        <f>MAX(ActividadesCom[[#This Row],[PERÍODO 1]],ActividadesCom[[#This Row],[PERÍODO 2]],ActividadesCom[[#This Row],[PERÍODO 3]],ActividadesCom[[#This Row],[PERÍODO 4]],ActividadesCom[[#This Row],[PERÍODO 5]])</f>
        <v>0</v>
      </c>
      <c r="I1155" s="10"/>
      <c r="J1155" s="5"/>
      <c r="K1155" s="5"/>
      <c r="L1155" s="5" t="str">
        <f>IF(ActividadesCom[[#This Row],[NIVEL 1]]&lt;&gt;0,VLOOKUP(ActividadesCom[[#This Row],[NIVEL 1]],Catálogo!A:B,2,FALSE),"")</f>
        <v/>
      </c>
      <c r="M1155" s="5"/>
      <c r="N1155" s="6"/>
      <c r="O1155" s="5"/>
      <c r="P1155" s="5"/>
      <c r="Q1155" s="5" t="str">
        <f>IF(ActividadesCom[[#This Row],[NIVEL 2]]&lt;&gt;0,VLOOKUP(ActividadesCom[[#This Row],[NIVEL 2]],Catálogo!A:B,2,FALSE),"")</f>
        <v/>
      </c>
      <c r="R1155" s="5"/>
      <c r="S1155" s="6"/>
      <c r="T1155" s="5"/>
      <c r="U1155" s="5"/>
      <c r="V1155" s="5" t="str">
        <f>IF(ActividadesCom[[#This Row],[NIVEL 3]]&lt;&gt;0,VLOOKUP(ActividadesCom[[#This Row],[NIVEL 3]],Catálogo!A:B,2,FALSE),"")</f>
        <v/>
      </c>
      <c r="W1155" s="5"/>
      <c r="X1155" s="6"/>
      <c r="Y1155" s="5"/>
      <c r="Z1155" s="5"/>
      <c r="AA1155" s="5" t="str">
        <f>IF(ActividadesCom[[#This Row],[NIVEL 4]]&lt;&gt;0,VLOOKUP(ActividadesCom[[#This Row],[NIVEL 4]],Catálogo!A:B,2,FALSE),"")</f>
        <v/>
      </c>
      <c r="AB1155" s="5"/>
      <c r="AC1155" s="6"/>
      <c r="AD1155" s="5"/>
      <c r="AE1155" s="5"/>
      <c r="AF1155" s="5" t="str">
        <f>IF(ActividadesCom[[#This Row],[NIVEL 5]]&lt;&gt;0,VLOOKUP(ActividadesCom[[#This Row],[NIVEL 5]],Catálogo!A:B,2,FALSE),"")</f>
        <v/>
      </c>
      <c r="AG1155" s="5"/>
      <c r="AH1155" s="2"/>
      <c r="AI1155" s="2"/>
    </row>
    <row r="1156" spans="1:35" ht="30" hidden="1" customHeight="1" x14ac:dyDescent="0.25">
      <c r="A1156" s="7">
        <v>15470377</v>
      </c>
      <c r="B1156" s="97" t="str">
        <f>VLOOKUP(ActividadesCom[[#This Row],[NO. DE CONTROL]],'LISTADO ESTUDIANTES'!A:C,3,FALSE)</f>
        <v>ROSILLO GARCÍA FRIDA GUADALUPE</v>
      </c>
      <c r="C1156" s="97" t="str">
        <f>VLOOKUP(ActividadesCom[[#This Row],[NO. DE CONTROL]],'LISTADO ESTUDIANTES'!A:B,2,FALSE)</f>
        <v>INGENIERIA CIVIL</v>
      </c>
      <c r="D1156" s="18" t="str">
        <f>VLOOKUP(ActividadesCom[[#This Row],[NO. DE CONTROL]],'LISTADO ESTUDIANTES'!A:D,4,FALSE)</f>
        <v>BAJA</v>
      </c>
      <c r="E1156" s="5">
        <f>SUM(ActividadesCom[[#This Row],[CRÉD. 1]],ActividadesCom[[#This Row],[CRÉD. 2]],ActividadesCom[[#This Row],[CRÉD. 3]],ActividadesCom[[#This Row],[CRÉD. 4]],ActividadesCom[[#This Row],[CRÉD. 5]])</f>
        <v>1</v>
      </c>
      <c r="F1156" s="17">
        <f>IF(ActividadesCom[[#This Row],[ÚLTIMO SEMESTRE CON CRÉDITOS]]&gt;0,ROUND(AVERAGE(ActividadesCom[[#This Row],[VALOR NIVEL 5]],ActividadesCom[[#This Row],[VALOR NIVEL 4]],ActividadesCom[[#This Row],[VALOR NIVEL 3]],ActividadesCom[[#This Row],[VALOR NIVEL 2]],ActividadesCom[[#This Row],[VALOR NIVEL 1]]),0),"")</f>
        <v>2</v>
      </c>
      <c r="G1156" s="5" t="str">
        <f>IF(ActividadesCom[[#This Row],[PROMEDIO]]="","",IF(ActividadesCom[[#This Row],[PROMEDIO]]&gt;=4,"EXCELENTE",IF(ActividadesCom[[#This Row],[PROMEDIO]]&gt;=3,"NOTABLE",IF(ActividadesCom[[#This Row],[PROMEDIO]]&gt;=2,"BUENO",IF(ActividadesCom[[#This Row],[PROMEDIO]]=1,"SUFICIENTE","")))))</f>
        <v>BUENO</v>
      </c>
      <c r="H1156" s="5">
        <f>MAX(ActividadesCom[[#This Row],[PERÍODO 1]],ActividadesCom[[#This Row],[PERÍODO 2]],ActividadesCom[[#This Row],[PERÍODO 3]],ActividadesCom[[#This Row],[PERÍODO 4]],ActividadesCom[[#This Row],[PERÍODO 5]])</f>
        <v>20163</v>
      </c>
      <c r="I1156" s="10"/>
      <c r="J1156" s="5"/>
      <c r="K1156" s="5"/>
      <c r="L1156" s="5" t="str">
        <f>IF(ActividadesCom[[#This Row],[NIVEL 1]]&lt;&gt;0,VLOOKUP(ActividadesCom[[#This Row],[NIVEL 1]],Catálogo!A:B,2,FALSE),"")</f>
        <v/>
      </c>
      <c r="M1156" s="5"/>
      <c r="N1156" s="6"/>
      <c r="O1156" s="5"/>
      <c r="P1156" s="5"/>
      <c r="Q1156" s="5" t="str">
        <f>IF(ActividadesCom[[#This Row],[NIVEL 2]]&lt;&gt;0,VLOOKUP(ActividadesCom[[#This Row],[NIVEL 2]],Catálogo!A:B,2,FALSE),"")</f>
        <v/>
      </c>
      <c r="R1156" s="5"/>
      <c r="S1156" s="6"/>
      <c r="T1156" s="5"/>
      <c r="U1156" s="5"/>
      <c r="V1156" s="5" t="str">
        <f>IF(ActividadesCom[[#This Row],[NIVEL 3]]&lt;&gt;0,VLOOKUP(ActividadesCom[[#This Row],[NIVEL 3]],Catálogo!A:B,2,FALSE),"")</f>
        <v/>
      </c>
      <c r="W1156" s="5"/>
      <c r="X1156" s="6"/>
      <c r="Y1156" s="5"/>
      <c r="Z1156" s="5"/>
      <c r="AA1156" s="5" t="str">
        <f>IF(ActividadesCom[[#This Row],[NIVEL 4]]&lt;&gt;0,VLOOKUP(ActividadesCom[[#This Row],[NIVEL 4]],Catálogo!A:B,2,FALSE),"")</f>
        <v/>
      </c>
      <c r="AB1156" s="5"/>
      <c r="AC1156" s="6" t="s">
        <v>4</v>
      </c>
      <c r="AD1156" s="5">
        <v>20163</v>
      </c>
      <c r="AE1156" s="5" t="s">
        <v>4010</v>
      </c>
      <c r="AF1156" s="5">
        <f>IF(ActividadesCom[[#This Row],[NIVEL 5]]&lt;&gt;0,VLOOKUP(ActividadesCom[[#This Row],[NIVEL 5]],Catálogo!A:B,2,FALSE),"")</f>
        <v>2</v>
      </c>
      <c r="AG1156" s="5">
        <v>1</v>
      </c>
      <c r="AH1156" s="2"/>
      <c r="AI1156" s="2"/>
    </row>
    <row r="1157" spans="1:35" ht="30" hidden="1" customHeight="1" x14ac:dyDescent="0.25">
      <c r="A1157" s="7">
        <v>15470378</v>
      </c>
      <c r="B1157" s="97" t="str">
        <f>VLOOKUP(ActividadesCom[[#This Row],[NO. DE CONTROL]],'LISTADO ESTUDIANTES'!A:C,3,FALSE)</f>
        <v>CAUICH BAAS CAROLINA</v>
      </c>
      <c r="C1157" s="97" t="str">
        <f>VLOOKUP(ActividadesCom[[#This Row],[NO. DE CONTROL]],'LISTADO ESTUDIANTES'!A:B,2,FALSE)</f>
        <v>INGENIERIA MECANICA</v>
      </c>
      <c r="D1157" s="18" t="str">
        <f>VLOOKUP(ActividadesCom[[#This Row],[NO. DE CONTROL]],'LISTADO ESTUDIANTES'!A:D,4,FALSE)</f>
        <v>BAJA</v>
      </c>
      <c r="E1157" s="5">
        <f>SUM(ActividadesCom[[#This Row],[CRÉD. 1]],ActividadesCom[[#This Row],[CRÉD. 2]],ActividadesCom[[#This Row],[CRÉD. 3]],ActividadesCom[[#This Row],[CRÉD. 4]],ActividadesCom[[#This Row],[CRÉD. 5]])</f>
        <v>0</v>
      </c>
      <c r="F1157" s="17" t="str">
        <f>IF(ActividadesCom[[#This Row],[ÚLTIMO SEMESTRE CON CRÉDITOS]]&gt;0,ROUND(AVERAGE(ActividadesCom[[#This Row],[VALOR NIVEL 5]],ActividadesCom[[#This Row],[VALOR NIVEL 4]],ActividadesCom[[#This Row],[VALOR NIVEL 3]],ActividadesCom[[#This Row],[VALOR NIVEL 2]],ActividadesCom[[#This Row],[VALOR NIVEL 1]]),0),"")</f>
        <v/>
      </c>
      <c r="G1157" s="5" t="str">
        <f>IF(ActividadesCom[[#This Row],[PROMEDIO]]="","",IF(ActividadesCom[[#This Row],[PROMEDIO]]&gt;=4,"EXCELENTE",IF(ActividadesCom[[#This Row],[PROMEDIO]]&gt;=3,"NOTABLE",IF(ActividadesCom[[#This Row],[PROMEDIO]]&gt;=2,"BUENO",IF(ActividadesCom[[#This Row],[PROMEDIO]]=1,"SUFICIENTE","")))))</f>
        <v/>
      </c>
      <c r="H1157" s="5">
        <f>MAX(ActividadesCom[[#This Row],[PERÍODO 1]],ActividadesCom[[#This Row],[PERÍODO 2]],ActividadesCom[[#This Row],[PERÍODO 3]],ActividadesCom[[#This Row],[PERÍODO 4]],ActividadesCom[[#This Row],[PERÍODO 5]])</f>
        <v>0</v>
      </c>
      <c r="I1157" s="6"/>
      <c r="J1157" s="5"/>
      <c r="K1157" s="5"/>
      <c r="L1157" s="5" t="str">
        <f>IF(ActividadesCom[[#This Row],[NIVEL 1]]&lt;&gt;0,VLOOKUP(ActividadesCom[[#This Row],[NIVEL 1]],Catálogo!A:B,2,FALSE),"")</f>
        <v/>
      </c>
      <c r="M1157" s="5"/>
      <c r="N1157" s="6"/>
      <c r="O1157" s="5"/>
      <c r="P1157" s="5"/>
      <c r="Q1157" s="5" t="str">
        <f>IF(ActividadesCom[[#This Row],[NIVEL 2]]&lt;&gt;0,VLOOKUP(ActividadesCom[[#This Row],[NIVEL 2]],Catálogo!A:B,2,FALSE),"")</f>
        <v/>
      </c>
      <c r="R1157" s="11"/>
      <c r="S1157" s="12"/>
      <c r="T1157" s="11"/>
      <c r="U1157" s="11"/>
      <c r="V1157" s="5" t="str">
        <f>IF(ActividadesCom[[#This Row],[NIVEL 3]]&lt;&gt;0,VLOOKUP(ActividadesCom[[#This Row],[NIVEL 3]],Catálogo!A:B,2,FALSE),"")</f>
        <v/>
      </c>
      <c r="W1157" s="11"/>
      <c r="X1157" s="6"/>
      <c r="Y1157" s="5"/>
      <c r="Z1157" s="5"/>
      <c r="AA1157" s="5" t="str">
        <f>IF(ActividadesCom[[#This Row],[NIVEL 4]]&lt;&gt;0,VLOOKUP(ActividadesCom[[#This Row],[NIVEL 4]],Catálogo!A:B,2,FALSE),"")</f>
        <v/>
      </c>
      <c r="AB1157" s="5"/>
      <c r="AC1157" s="6"/>
      <c r="AD1157" s="5"/>
      <c r="AE1157" s="5"/>
      <c r="AF1157" s="5" t="str">
        <f>IF(ActividadesCom[[#This Row],[NIVEL 5]]&lt;&gt;0,VLOOKUP(ActividadesCom[[#This Row],[NIVEL 5]],Catálogo!A:B,2,FALSE),"")</f>
        <v/>
      </c>
      <c r="AG1157" s="5"/>
      <c r="AH1157" s="2"/>
      <c r="AI1157" s="2"/>
    </row>
    <row r="1158" spans="1:35" ht="30" hidden="1" customHeight="1" x14ac:dyDescent="0.25">
      <c r="A1158" s="7">
        <v>15470379</v>
      </c>
      <c r="B1158" s="97" t="str">
        <f>VLOOKUP(ActividadesCom[[#This Row],[NO. DE CONTROL]],'LISTADO ESTUDIANTES'!A:C,3,FALSE)</f>
        <v>CASANOVA XOOL LEYDI GUADALUPE</v>
      </c>
      <c r="C1158" s="97" t="str">
        <f>VLOOKUP(ActividadesCom[[#This Row],[NO. DE CONTROL]],'LISTADO ESTUDIANTES'!A:B,2,FALSE)</f>
        <v>INGENIERIA EN SISTEMAS COMPUTACIONALES</v>
      </c>
      <c r="D1158" s="18" t="str">
        <f>VLOOKUP(ActividadesCom[[#This Row],[NO. DE CONTROL]],'LISTADO ESTUDIANTES'!A:D,4,FALSE)</f>
        <v>BAJA</v>
      </c>
      <c r="E1158" s="5">
        <f>SUM(ActividadesCom[[#This Row],[CRÉD. 1]],ActividadesCom[[#This Row],[CRÉD. 2]],ActividadesCom[[#This Row],[CRÉD. 3]],ActividadesCom[[#This Row],[CRÉD. 4]],ActividadesCom[[#This Row],[CRÉD. 5]])</f>
        <v>1</v>
      </c>
      <c r="F1158" s="17">
        <f>IF(ActividadesCom[[#This Row],[ÚLTIMO SEMESTRE CON CRÉDITOS]]&gt;0,ROUND(AVERAGE(ActividadesCom[[#This Row],[VALOR NIVEL 5]],ActividadesCom[[#This Row],[VALOR NIVEL 4]],ActividadesCom[[#This Row],[VALOR NIVEL 3]],ActividadesCom[[#This Row],[VALOR NIVEL 2]],ActividadesCom[[#This Row],[VALOR NIVEL 1]]),0),"")</f>
        <v>3</v>
      </c>
      <c r="G1158" s="5" t="str">
        <f>IF(ActividadesCom[[#This Row],[PROMEDIO]]="","",IF(ActividadesCom[[#This Row],[PROMEDIO]]&gt;=4,"EXCELENTE",IF(ActividadesCom[[#This Row],[PROMEDIO]]&gt;=3,"NOTABLE",IF(ActividadesCom[[#This Row],[PROMEDIO]]&gt;=2,"BUENO",IF(ActividadesCom[[#This Row],[PROMEDIO]]=1,"SUFICIENTE","")))))</f>
        <v>NOTABLE</v>
      </c>
      <c r="H1158" s="5">
        <f>MAX(ActividadesCom[[#This Row],[PERÍODO 1]],ActividadesCom[[#This Row],[PERÍODO 2]],ActividadesCom[[#This Row],[PERÍODO 3]],ActividadesCom[[#This Row],[PERÍODO 4]],ActividadesCom[[#This Row],[PERÍODO 5]])</f>
        <v>20181</v>
      </c>
      <c r="I1158" s="6"/>
      <c r="J1158" s="5"/>
      <c r="K1158" s="5"/>
      <c r="L1158" s="5" t="str">
        <f>IF(ActividadesCom[[#This Row],[NIVEL 1]]&lt;&gt;0,VLOOKUP(ActividadesCom[[#This Row],[NIVEL 1]],Catálogo!A:B,2,FALSE),"")</f>
        <v/>
      </c>
      <c r="M1158" s="5"/>
      <c r="N1158" s="6"/>
      <c r="O1158" s="5"/>
      <c r="P1158" s="5"/>
      <c r="Q1158" s="5" t="str">
        <f>IF(ActividadesCom[[#This Row],[NIVEL 2]]&lt;&gt;0,VLOOKUP(ActividadesCom[[#This Row],[NIVEL 2]],Catálogo!A:B,2,FALSE),"")</f>
        <v/>
      </c>
      <c r="R1158" s="11"/>
      <c r="S1158" s="12"/>
      <c r="T1158" s="11"/>
      <c r="U1158" s="11"/>
      <c r="V1158" s="5" t="str">
        <f>IF(ActividadesCom[[#This Row],[NIVEL 3]]&lt;&gt;0,VLOOKUP(ActividadesCom[[#This Row],[NIVEL 3]],Catálogo!A:B,2,FALSE),"")</f>
        <v/>
      </c>
      <c r="W1158" s="11"/>
      <c r="X1158" s="6"/>
      <c r="Y1158" s="5"/>
      <c r="Z1158" s="5"/>
      <c r="AA1158" s="5" t="str">
        <f>IF(ActividadesCom[[#This Row],[NIVEL 4]]&lt;&gt;0,VLOOKUP(ActividadesCom[[#This Row],[NIVEL 4]],Catálogo!A:B,2,FALSE),"")</f>
        <v/>
      </c>
      <c r="AB1158" s="5"/>
      <c r="AC1158" s="6" t="s">
        <v>665</v>
      </c>
      <c r="AD1158" s="5">
        <v>20181</v>
      </c>
      <c r="AE1158" s="5" t="s">
        <v>4009</v>
      </c>
      <c r="AF1158" s="5">
        <f>IF(ActividadesCom[[#This Row],[NIVEL 5]]&lt;&gt;0,VLOOKUP(ActividadesCom[[#This Row],[NIVEL 5]],Catálogo!A:B,2,FALSE),"")</f>
        <v>3</v>
      </c>
      <c r="AG1158" s="5">
        <v>1</v>
      </c>
      <c r="AH1158" s="2"/>
      <c r="AI1158" s="2"/>
    </row>
    <row r="1159" spans="1:35" ht="30" hidden="1" customHeight="1" x14ac:dyDescent="0.25">
      <c r="A1159" s="7">
        <v>15470381</v>
      </c>
      <c r="B1159" s="97" t="str">
        <f>VLOOKUP(ActividadesCom[[#This Row],[NO. DE CONTROL]],'LISTADO ESTUDIANTES'!A:C,3,FALSE)</f>
        <v>CANUL SOSA CESAR ANTONIO</v>
      </c>
      <c r="C1159" s="97" t="str">
        <f>VLOOKUP(ActividadesCom[[#This Row],[NO. DE CONTROL]],'LISTADO ESTUDIANTES'!A:B,2,FALSE)</f>
        <v>INGENIERIA MECANICA</v>
      </c>
      <c r="D1159" s="18" t="str">
        <f>VLOOKUP(ActividadesCom[[#This Row],[NO. DE CONTROL]],'LISTADO ESTUDIANTES'!A:D,4,FALSE)</f>
        <v>BAJA</v>
      </c>
      <c r="E1159" s="5">
        <f>SUM(ActividadesCom[[#This Row],[CRÉD. 1]],ActividadesCom[[#This Row],[CRÉD. 2]],ActividadesCom[[#This Row],[CRÉD. 3]],ActividadesCom[[#This Row],[CRÉD. 4]],ActividadesCom[[#This Row],[CRÉD. 5]])</f>
        <v>0</v>
      </c>
      <c r="F1159" s="17" t="str">
        <f>IF(ActividadesCom[[#This Row],[ÚLTIMO SEMESTRE CON CRÉDITOS]]&gt;0,ROUND(AVERAGE(ActividadesCom[[#This Row],[VALOR NIVEL 5]],ActividadesCom[[#This Row],[VALOR NIVEL 4]],ActividadesCom[[#This Row],[VALOR NIVEL 3]],ActividadesCom[[#This Row],[VALOR NIVEL 2]],ActividadesCom[[#This Row],[VALOR NIVEL 1]]),0),"")</f>
        <v/>
      </c>
      <c r="G1159" s="5" t="str">
        <f>IF(ActividadesCom[[#This Row],[PROMEDIO]]="","",IF(ActividadesCom[[#This Row],[PROMEDIO]]&gt;=4,"EXCELENTE",IF(ActividadesCom[[#This Row],[PROMEDIO]]&gt;=3,"NOTABLE",IF(ActividadesCom[[#This Row],[PROMEDIO]]&gt;=2,"BUENO",IF(ActividadesCom[[#This Row],[PROMEDIO]]=1,"SUFICIENTE","")))))</f>
        <v/>
      </c>
      <c r="H1159" s="5">
        <f>MAX(ActividadesCom[[#This Row],[PERÍODO 1]],ActividadesCom[[#This Row],[PERÍODO 2]],ActividadesCom[[#This Row],[PERÍODO 3]],ActividadesCom[[#This Row],[PERÍODO 4]],ActividadesCom[[#This Row],[PERÍODO 5]])</f>
        <v>0</v>
      </c>
      <c r="I1159" s="6"/>
      <c r="J1159" s="5"/>
      <c r="K1159" s="5"/>
      <c r="L1159" s="5" t="str">
        <f>IF(ActividadesCom[[#This Row],[NIVEL 1]]&lt;&gt;0,VLOOKUP(ActividadesCom[[#This Row],[NIVEL 1]],Catálogo!A:B,2,FALSE),"")</f>
        <v/>
      </c>
      <c r="M1159" s="5"/>
      <c r="N1159" s="6"/>
      <c r="O1159" s="5"/>
      <c r="P1159" s="5"/>
      <c r="Q1159" s="5" t="str">
        <f>IF(ActividadesCom[[#This Row],[NIVEL 2]]&lt;&gt;0,VLOOKUP(ActividadesCom[[#This Row],[NIVEL 2]],Catálogo!A:B,2,FALSE),"")</f>
        <v/>
      </c>
      <c r="R1159" s="11"/>
      <c r="S1159" s="12"/>
      <c r="T1159" s="11"/>
      <c r="U1159" s="11"/>
      <c r="V1159" s="5" t="str">
        <f>IF(ActividadesCom[[#This Row],[NIVEL 3]]&lt;&gt;0,VLOOKUP(ActividadesCom[[#This Row],[NIVEL 3]],Catálogo!A:B,2,FALSE),"")</f>
        <v/>
      </c>
      <c r="W1159" s="11"/>
      <c r="X1159" s="6"/>
      <c r="Y1159" s="5"/>
      <c r="Z1159" s="5"/>
      <c r="AA1159" s="5" t="str">
        <f>IF(ActividadesCom[[#This Row],[NIVEL 4]]&lt;&gt;0,VLOOKUP(ActividadesCom[[#This Row],[NIVEL 4]],Catálogo!A:B,2,FALSE),"")</f>
        <v/>
      </c>
      <c r="AB1159" s="5"/>
      <c r="AC1159" s="6"/>
      <c r="AD1159" s="5"/>
      <c r="AE1159" s="5"/>
      <c r="AF1159" s="5" t="str">
        <f>IF(ActividadesCom[[#This Row],[NIVEL 5]]&lt;&gt;0,VLOOKUP(ActividadesCom[[#This Row],[NIVEL 5]],Catálogo!A:B,2,FALSE),"")</f>
        <v/>
      </c>
      <c r="AG1159" s="5"/>
      <c r="AH1159" s="2"/>
      <c r="AI1159" s="2"/>
    </row>
    <row r="1160" spans="1:35" ht="30" hidden="1" customHeight="1" x14ac:dyDescent="0.25">
      <c r="A1160" s="7">
        <v>15470382</v>
      </c>
      <c r="B1160" s="97" t="str">
        <f>VLOOKUP(ActividadesCom[[#This Row],[NO. DE CONTROL]],'LISTADO ESTUDIANTES'!A:C,3,FALSE)</f>
        <v>YAH PACHECO JUAN LUIS</v>
      </c>
      <c r="C1160" s="97" t="str">
        <f>VLOOKUP(ActividadesCom[[#This Row],[NO. DE CONTROL]],'LISTADO ESTUDIANTES'!A:B,2,FALSE)</f>
        <v>INGENIERIA EN SISTEMAS COMPUTACIONALES</v>
      </c>
      <c r="D1160" s="18" t="str">
        <f>VLOOKUP(ActividadesCom[[#This Row],[NO. DE CONTROL]],'LISTADO ESTUDIANTES'!A:D,4,FALSE)</f>
        <v>BAJA</v>
      </c>
      <c r="E1160" s="5">
        <f>SUM(ActividadesCom[[#This Row],[CRÉD. 1]],ActividadesCom[[#This Row],[CRÉD. 2]],ActividadesCom[[#This Row],[CRÉD. 3]],ActividadesCom[[#This Row],[CRÉD. 4]],ActividadesCom[[#This Row],[CRÉD. 5]])</f>
        <v>0</v>
      </c>
      <c r="F1160" s="17" t="str">
        <f>IF(ActividadesCom[[#This Row],[ÚLTIMO SEMESTRE CON CRÉDITOS]]&gt;0,ROUND(AVERAGE(ActividadesCom[[#This Row],[VALOR NIVEL 5]],ActividadesCom[[#This Row],[VALOR NIVEL 4]],ActividadesCom[[#This Row],[VALOR NIVEL 3]],ActividadesCom[[#This Row],[VALOR NIVEL 2]],ActividadesCom[[#This Row],[VALOR NIVEL 1]]),0),"")</f>
        <v/>
      </c>
      <c r="G1160" s="5" t="str">
        <f>IF(ActividadesCom[[#This Row],[PROMEDIO]]="","",IF(ActividadesCom[[#This Row],[PROMEDIO]]&gt;=4,"EXCELENTE",IF(ActividadesCom[[#This Row],[PROMEDIO]]&gt;=3,"NOTABLE",IF(ActividadesCom[[#This Row],[PROMEDIO]]&gt;=2,"BUENO",IF(ActividadesCom[[#This Row],[PROMEDIO]]=1,"SUFICIENTE","")))))</f>
        <v/>
      </c>
      <c r="H1160" s="5">
        <f>MAX(ActividadesCom[[#This Row],[PERÍODO 1]],ActividadesCom[[#This Row],[PERÍODO 2]],ActividadesCom[[#This Row],[PERÍODO 3]],ActividadesCom[[#This Row],[PERÍODO 4]],ActividadesCom[[#This Row],[PERÍODO 5]])</f>
        <v>0</v>
      </c>
      <c r="I1160" s="6"/>
      <c r="J1160" s="5"/>
      <c r="K1160" s="5"/>
      <c r="L1160" s="5" t="str">
        <f>IF(ActividadesCom[[#This Row],[NIVEL 1]]&lt;&gt;0,VLOOKUP(ActividadesCom[[#This Row],[NIVEL 1]],Catálogo!A:B,2,FALSE),"")</f>
        <v/>
      </c>
      <c r="M1160" s="5"/>
      <c r="N1160" s="6"/>
      <c r="O1160" s="5"/>
      <c r="P1160" s="5"/>
      <c r="Q1160" s="5" t="str">
        <f>IF(ActividadesCom[[#This Row],[NIVEL 2]]&lt;&gt;0,VLOOKUP(ActividadesCom[[#This Row],[NIVEL 2]],Catálogo!A:B,2,FALSE),"")</f>
        <v/>
      </c>
      <c r="R1160" s="11"/>
      <c r="S1160" s="12"/>
      <c r="T1160" s="11"/>
      <c r="U1160" s="11"/>
      <c r="V1160" s="5" t="str">
        <f>IF(ActividadesCom[[#This Row],[NIVEL 3]]&lt;&gt;0,VLOOKUP(ActividadesCom[[#This Row],[NIVEL 3]],Catálogo!A:B,2,FALSE),"")</f>
        <v/>
      </c>
      <c r="W1160" s="11"/>
      <c r="X1160" s="6"/>
      <c r="Y1160" s="5"/>
      <c r="Z1160" s="5"/>
      <c r="AA1160" s="5" t="str">
        <f>IF(ActividadesCom[[#This Row],[NIVEL 4]]&lt;&gt;0,VLOOKUP(ActividadesCom[[#This Row],[NIVEL 4]],Catálogo!A:B,2,FALSE),"")</f>
        <v/>
      </c>
      <c r="AB1160" s="5"/>
      <c r="AC1160" s="6"/>
      <c r="AD1160" s="5"/>
      <c r="AE1160" s="5"/>
      <c r="AF1160" s="5" t="str">
        <f>IF(ActividadesCom[[#This Row],[NIVEL 5]]&lt;&gt;0,VLOOKUP(ActividadesCom[[#This Row],[NIVEL 5]],Catálogo!A:B,2,FALSE),"")</f>
        <v/>
      </c>
      <c r="AG1160" s="5"/>
      <c r="AH1160" s="2"/>
      <c r="AI1160" s="2"/>
    </row>
    <row r="1161" spans="1:35" ht="30" hidden="1" customHeight="1" x14ac:dyDescent="0.25">
      <c r="A1161" s="7">
        <v>15470383</v>
      </c>
      <c r="B1161" s="97" t="str">
        <f>VLOOKUP(ActividadesCom[[#This Row],[NO. DE CONTROL]],'LISTADO ESTUDIANTES'!A:C,3,FALSE)</f>
        <v>GARCIA ALVAREZ BERNARDO</v>
      </c>
      <c r="C1161" s="97" t="str">
        <f>VLOOKUP(ActividadesCom[[#This Row],[NO. DE CONTROL]],'LISTADO ESTUDIANTES'!A:B,2,FALSE)</f>
        <v>INGENIERIA CIVIL</v>
      </c>
      <c r="D1161" s="18" t="str">
        <f>VLOOKUP(ActividadesCom[[#This Row],[NO. DE CONTROL]],'LISTADO ESTUDIANTES'!A:D,4,FALSE)</f>
        <v>BAJA</v>
      </c>
      <c r="E1161" s="5">
        <f>SUM(ActividadesCom[[#This Row],[CRÉD. 1]],ActividadesCom[[#This Row],[CRÉD. 2]],ActividadesCom[[#This Row],[CRÉD. 3]],ActividadesCom[[#This Row],[CRÉD. 4]],ActividadesCom[[#This Row],[CRÉD. 5]])</f>
        <v>0</v>
      </c>
      <c r="F1161" s="17" t="str">
        <f>IF(ActividadesCom[[#This Row],[ÚLTIMO SEMESTRE CON CRÉDITOS]]&gt;0,ROUND(AVERAGE(ActividadesCom[[#This Row],[VALOR NIVEL 5]],ActividadesCom[[#This Row],[VALOR NIVEL 4]],ActividadesCom[[#This Row],[VALOR NIVEL 3]],ActividadesCom[[#This Row],[VALOR NIVEL 2]],ActividadesCom[[#This Row],[VALOR NIVEL 1]]),0),"")</f>
        <v/>
      </c>
      <c r="G1161" s="5" t="str">
        <f>IF(ActividadesCom[[#This Row],[PROMEDIO]]="","",IF(ActividadesCom[[#This Row],[PROMEDIO]]&gt;=4,"EXCELENTE",IF(ActividadesCom[[#This Row],[PROMEDIO]]&gt;=3,"NOTABLE",IF(ActividadesCom[[#This Row],[PROMEDIO]]&gt;=2,"BUENO",IF(ActividadesCom[[#This Row],[PROMEDIO]]=1,"SUFICIENTE","")))))</f>
        <v/>
      </c>
      <c r="H1161" s="5">
        <f>MAX(ActividadesCom[[#This Row],[PERÍODO 1]],ActividadesCom[[#This Row],[PERÍODO 2]],ActividadesCom[[#This Row],[PERÍODO 3]],ActividadesCom[[#This Row],[PERÍODO 4]],ActividadesCom[[#This Row],[PERÍODO 5]])</f>
        <v>0</v>
      </c>
      <c r="I1161" s="10"/>
      <c r="J1161" s="5"/>
      <c r="K1161" s="5"/>
      <c r="L1161" s="5" t="str">
        <f>IF(ActividadesCom[[#This Row],[NIVEL 1]]&lt;&gt;0,VLOOKUP(ActividadesCom[[#This Row],[NIVEL 1]],Catálogo!A:B,2,FALSE),"")</f>
        <v/>
      </c>
      <c r="M1161" s="5"/>
      <c r="N1161" s="6"/>
      <c r="O1161" s="5"/>
      <c r="P1161" s="5"/>
      <c r="Q1161" s="5" t="str">
        <f>IF(ActividadesCom[[#This Row],[NIVEL 2]]&lt;&gt;0,VLOOKUP(ActividadesCom[[#This Row],[NIVEL 2]],Catálogo!A:B,2,FALSE),"")</f>
        <v/>
      </c>
      <c r="R1161" s="5"/>
      <c r="S1161" s="6"/>
      <c r="T1161" s="5"/>
      <c r="U1161" s="5"/>
      <c r="V1161" s="5" t="str">
        <f>IF(ActividadesCom[[#This Row],[NIVEL 3]]&lt;&gt;0,VLOOKUP(ActividadesCom[[#This Row],[NIVEL 3]],Catálogo!A:B,2,FALSE),"")</f>
        <v/>
      </c>
      <c r="W1161" s="5"/>
      <c r="X1161" s="6"/>
      <c r="Y1161" s="5"/>
      <c r="Z1161" s="5"/>
      <c r="AA1161" s="5" t="str">
        <f>IF(ActividadesCom[[#This Row],[NIVEL 4]]&lt;&gt;0,VLOOKUP(ActividadesCom[[#This Row],[NIVEL 4]],Catálogo!A:B,2,FALSE),"")</f>
        <v/>
      </c>
      <c r="AB1161" s="5"/>
      <c r="AC1161" s="6"/>
      <c r="AD1161" s="5"/>
      <c r="AE1161" s="5"/>
      <c r="AF1161" s="5" t="str">
        <f>IF(ActividadesCom[[#This Row],[NIVEL 5]]&lt;&gt;0,VLOOKUP(ActividadesCom[[#This Row],[NIVEL 5]],Catálogo!A:B,2,FALSE),"")</f>
        <v/>
      </c>
      <c r="AG1161" s="5"/>
      <c r="AH1161" s="2"/>
      <c r="AI1161" s="2"/>
    </row>
    <row r="1162" spans="1:35" ht="30" hidden="1" customHeight="1" x14ac:dyDescent="0.25">
      <c r="A1162" s="7">
        <v>15470384</v>
      </c>
      <c r="B1162" s="97" t="str">
        <f>VLOOKUP(ActividadesCom[[#This Row],[NO. DE CONTROL]],'LISTADO ESTUDIANTES'!A:C,3,FALSE)</f>
        <v>CHONG ROSADO JAQUELINE</v>
      </c>
      <c r="C1162" s="97" t="str">
        <f>VLOOKUP(ActividadesCom[[#This Row],[NO. DE CONTROL]],'LISTADO ESTUDIANTES'!A:B,2,FALSE)</f>
        <v>INGENIERIA AMBIENTAL</v>
      </c>
      <c r="D1162" s="18" t="str">
        <f>VLOOKUP(ActividadesCom[[#This Row],[NO. DE CONTROL]],'LISTADO ESTUDIANTES'!A:D,4,FALSE)</f>
        <v>BAJA</v>
      </c>
      <c r="E1162" s="5">
        <f>SUM(ActividadesCom[[#This Row],[CRÉD. 1]],ActividadesCom[[#This Row],[CRÉD. 2]],ActividadesCom[[#This Row],[CRÉD. 3]],ActividadesCom[[#This Row],[CRÉD. 4]],ActividadesCom[[#This Row],[CRÉD. 5]])</f>
        <v>0</v>
      </c>
      <c r="F1162" s="17" t="str">
        <f>IF(ActividadesCom[[#This Row],[ÚLTIMO SEMESTRE CON CRÉDITOS]]&gt;0,ROUND(AVERAGE(ActividadesCom[[#This Row],[VALOR NIVEL 5]],ActividadesCom[[#This Row],[VALOR NIVEL 4]],ActividadesCom[[#This Row],[VALOR NIVEL 3]],ActividadesCom[[#This Row],[VALOR NIVEL 2]],ActividadesCom[[#This Row],[VALOR NIVEL 1]]),0),"")</f>
        <v/>
      </c>
      <c r="G1162" s="5" t="str">
        <f>IF(ActividadesCom[[#This Row],[PROMEDIO]]="","",IF(ActividadesCom[[#This Row],[PROMEDIO]]&gt;=4,"EXCELENTE",IF(ActividadesCom[[#This Row],[PROMEDIO]]&gt;=3,"NOTABLE",IF(ActividadesCom[[#This Row],[PROMEDIO]]&gt;=2,"BUENO",IF(ActividadesCom[[#This Row],[PROMEDIO]]=1,"SUFICIENTE","")))))</f>
        <v/>
      </c>
      <c r="H1162" s="5">
        <f>MAX(ActividadesCom[[#This Row],[PERÍODO 1]],ActividadesCom[[#This Row],[PERÍODO 2]],ActividadesCom[[#This Row],[PERÍODO 3]],ActividadesCom[[#This Row],[PERÍODO 4]],ActividadesCom[[#This Row],[PERÍODO 5]])</f>
        <v>0</v>
      </c>
      <c r="I1162" s="10"/>
      <c r="J1162" s="5"/>
      <c r="K1162" s="5"/>
      <c r="L1162" s="5" t="str">
        <f>IF(ActividadesCom[[#This Row],[NIVEL 1]]&lt;&gt;0,VLOOKUP(ActividadesCom[[#This Row],[NIVEL 1]],Catálogo!A:B,2,FALSE),"")</f>
        <v/>
      </c>
      <c r="M1162" s="5"/>
      <c r="N1162" s="6"/>
      <c r="O1162" s="5"/>
      <c r="P1162" s="5"/>
      <c r="Q1162" s="5" t="str">
        <f>IF(ActividadesCom[[#This Row],[NIVEL 2]]&lt;&gt;0,VLOOKUP(ActividadesCom[[#This Row],[NIVEL 2]],Catálogo!A:B,2,FALSE),"")</f>
        <v/>
      </c>
      <c r="R1162" s="5"/>
      <c r="S1162" s="6"/>
      <c r="T1162" s="5"/>
      <c r="U1162" s="5"/>
      <c r="V1162" s="5" t="str">
        <f>IF(ActividadesCom[[#This Row],[NIVEL 3]]&lt;&gt;0,VLOOKUP(ActividadesCom[[#This Row],[NIVEL 3]],Catálogo!A:B,2,FALSE),"")</f>
        <v/>
      </c>
      <c r="W1162" s="5"/>
      <c r="X1162" s="6"/>
      <c r="Y1162" s="5"/>
      <c r="Z1162" s="5"/>
      <c r="AA1162" s="5" t="str">
        <f>IF(ActividadesCom[[#This Row],[NIVEL 4]]&lt;&gt;0,VLOOKUP(ActividadesCom[[#This Row],[NIVEL 4]],Catálogo!A:B,2,FALSE),"")</f>
        <v/>
      </c>
      <c r="AB1162" s="5"/>
      <c r="AC1162" s="6"/>
      <c r="AD1162" s="5"/>
      <c r="AE1162" s="5"/>
      <c r="AF1162" s="5" t="str">
        <f>IF(ActividadesCom[[#This Row],[NIVEL 5]]&lt;&gt;0,VLOOKUP(ActividadesCom[[#This Row],[NIVEL 5]],Catálogo!A:B,2,FALSE),"")</f>
        <v/>
      </c>
      <c r="AG1162" s="5"/>
      <c r="AH1162" s="2"/>
      <c r="AI1162" s="2"/>
    </row>
    <row r="1163" spans="1:35" ht="30" hidden="1" customHeight="1" x14ac:dyDescent="0.25">
      <c r="A1163" s="7">
        <v>15470385</v>
      </c>
      <c r="B1163" s="97" t="str">
        <f>VLOOKUP(ActividadesCom[[#This Row],[NO. DE CONTROL]],'LISTADO ESTUDIANTES'!A:C,3,FALSE)</f>
        <v>PEREZ KUK MARIA JOSE</v>
      </c>
      <c r="C1163" s="97" t="str">
        <f>VLOOKUP(ActividadesCom[[#This Row],[NO. DE CONTROL]],'LISTADO ESTUDIANTES'!A:B,2,FALSE)</f>
        <v>ARQUITECTURA</v>
      </c>
      <c r="D1163" s="18" t="str">
        <f>VLOOKUP(ActividadesCom[[#This Row],[NO. DE CONTROL]],'LISTADO ESTUDIANTES'!A:D,4,FALSE)</f>
        <v>BAJA</v>
      </c>
      <c r="E1163" s="5">
        <f>SUM(ActividadesCom[[#This Row],[CRÉD. 1]],ActividadesCom[[#This Row],[CRÉD. 2]],ActividadesCom[[#This Row],[CRÉD. 3]],ActividadesCom[[#This Row],[CRÉD. 4]],ActividadesCom[[#This Row],[CRÉD. 5]])</f>
        <v>0</v>
      </c>
      <c r="F1163" s="17" t="str">
        <f>IF(ActividadesCom[[#This Row],[ÚLTIMO SEMESTRE CON CRÉDITOS]]&gt;0,ROUND(AVERAGE(ActividadesCom[[#This Row],[VALOR NIVEL 5]],ActividadesCom[[#This Row],[VALOR NIVEL 4]],ActividadesCom[[#This Row],[VALOR NIVEL 3]],ActividadesCom[[#This Row],[VALOR NIVEL 2]],ActividadesCom[[#This Row],[VALOR NIVEL 1]]),0),"")</f>
        <v/>
      </c>
      <c r="G1163" s="5" t="str">
        <f>IF(ActividadesCom[[#This Row],[PROMEDIO]]="","",IF(ActividadesCom[[#This Row],[PROMEDIO]]&gt;=4,"EXCELENTE",IF(ActividadesCom[[#This Row],[PROMEDIO]]&gt;=3,"NOTABLE",IF(ActividadesCom[[#This Row],[PROMEDIO]]&gt;=2,"BUENO",IF(ActividadesCom[[#This Row],[PROMEDIO]]=1,"SUFICIENTE","")))))</f>
        <v/>
      </c>
      <c r="H1163" s="5">
        <f>MAX(ActividadesCom[[#This Row],[PERÍODO 1]],ActividadesCom[[#This Row],[PERÍODO 2]],ActividadesCom[[#This Row],[PERÍODO 3]],ActividadesCom[[#This Row],[PERÍODO 4]],ActividadesCom[[#This Row],[PERÍODO 5]])</f>
        <v>0</v>
      </c>
      <c r="I1163" s="10"/>
      <c r="J1163" s="5"/>
      <c r="K1163" s="5"/>
      <c r="L1163" s="5" t="str">
        <f>IF(ActividadesCom[[#This Row],[NIVEL 1]]&lt;&gt;0,VLOOKUP(ActividadesCom[[#This Row],[NIVEL 1]],Catálogo!A:B,2,FALSE),"")</f>
        <v/>
      </c>
      <c r="M1163" s="5"/>
      <c r="N1163" s="6"/>
      <c r="O1163" s="5"/>
      <c r="P1163" s="5"/>
      <c r="Q1163" s="5" t="str">
        <f>IF(ActividadesCom[[#This Row],[NIVEL 2]]&lt;&gt;0,VLOOKUP(ActividadesCom[[#This Row],[NIVEL 2]],Catálogo!A:B,2,FALSE),"")</f>
        <v/>
      </c>
      <c r="R1163" s="5"/>
      <c r="S1163" s="6"/>
      <c r="T1163" s="5"/>
      <c r="U1163" s="5"/>
      <c r="V1163" s="5" t="str">
        <f>IF(ActividadesCom[[#This Row],[NIVEL 3]]&lt;&gt;0,VLOOKUP(ActividadesCom[[#This Row],[NIVEL 3]],Catálogo!A:B,2,FALSE),"")</f>
        <v/>
      </c>
      <c r="W1163" s="5"/>
      <c r="X1163" s="6"/>
      <c r="Y1163" s="5"/>
      <c r="Z1163" s="5"/>
      <c r="AA1163" s="5" t="str">
        <f>IF(ActividadesCom[[#This Row],[NIVEL 4]]&lt;&gt;0,VLOOKUP(ActividadesCom[[#This Row],[NIVEL 4]],Catálogo!A:B,2,FALSE),"")</f>
        <v/>
      </c>
      <c r="AB1163" s="5"/>
      <c r="AC1163" s="6"/>
      <c r="AD1163" s="5"/>
      <c r="AE1163" s="5"/>
      <c r="AF1163" s="5" t="str">
        <f>IF(ActividadesCom[[#This Row],[NIVEL 5]]&lt;&gt;0,VLOOKUP(ActividadesCom[[#This Row],[NIVEL 5]],Catálogo!A:B,2,FALSE),"")</f>
        <v/>
      </c>
      <c r="AG1163" s="5"/>
      <c r="AH1163" s="2"/>
      <c r="AI1163" s="2"/>
    </row>
    <row r="1164" spans="1:35" s="24" customFormat="1" ht="30" hidden="1" customHeight="1" x14ac:dyDescent="0.25">
      <c r="A1164" s="7">
        <v>15470386</v>
      </c>
      <c r="B1164" s="97" t="str">
        <f>VLOOKUP(ActividadesCom[[#This Row],[NO. DE CONTROL]],'LISTADO ESTUDIANTES'!A:C,3,FALSE)</f>
        <v>JUAN DIEGO CRISTINA</v>
      </c>
      <c r="C1164" s="97" t="str">
        <f>VLOOKUP(ActividadesCom[[#This Row],[NO. DE CONTROL]],'LISTADO ESTUDIANTES'!A:B,2,FALSE)</f>
        <v>INGENIERIA EN ADMINISTRACION</v>
      </c>
      <c r="D1164" s="18" t="str">
        <f>VLOOKUP(ActividadesCom[[#This Row],[NO. DE CONTROL]],'LISTADO ESTUDIANTES'!A:D,4,FALSE)</f>
        <v>EGRESADO(A)</v>
      </c>
      <c r="E1164" s="5">
        <f>SUM(ActividadesCom[[#This Row],[CRÉD. 1]],ActividadesCom[[#This Row],[CRÉD. 2]],ActividadesCom[[#This Row],[CRÉD. 3]],ActividadesCom[[#This Row],[CRÉD. 4]],ActividadesCom[[#This Row],[CRÉD. 5]])</f>
        <v>5</v>
      </c>
      <c r="F1164" s="5">
        <f>IF(ActividadesCom[[#This Row],[ÚLTIMO SEMESTRE CON CRÉDITOS]]&gt;0,ROUND(AVERAGE(ActividadesCom[[#This Row],[VALOR NIVEL 5]],ActividadesCom[[#This Row],[VALOR NIVEL 4]],ActividadesCom[[#This Row],[VALOR NIVEL 3]],ActividadesCom[[#This Row],[VALOR NIVEL 2]],ActividadesCom[[#This Row],[VALOR NIVEL 1]]),0),"")</f>
        <v>2</v>
      </c>
      <c r="G1164" s="5" t="str">
        <f>IF(ActividadesCom[[#This Row],[PROMEDIO]]="","",IF(ActividadesCom[[#This Row],[PROMEDIO]]&gt;=4,"EXCELENTE",IF(ActividadesCom[[#This Row],[PROMEDIO]]&gt;=3,"NOTABLE",IF(ActividadesCom[[#This Row],[PROMEDIO]]&gt;=2,"BUENO",IF(ActividadesCom[[#This Row],[PROMEDIO]]=1,"SUFICIENTE","")))))</f>
        <v>BUENO</v>
      </c>
      <c r="H1164" s="5">
        <f>MAX(ActividadesCom[[#This Row],[PERÍODO 1]],ActividadesCom[[#This Row],[PERÍODO 2]],ActividadesCom[[#This Row],[PERÍODO 3]],ActividadesCom[[#This Row],[PERÍODO 4]],ActividadesCom[[#This Row],[PERÍODO 5]])</f>
        <v>20183</v>
      </c>
      <c r="I1164" s="10" t="s">
        <v>111</v>
      </c>
      <c r="J1164" s="5">
        <v>20171</v>
      </c>
      <c r="K1164" s="5" t="s">
        <v>4010</v>
      </c>
      <c r="L1164" s="5">
        <f>IF(ActividadesCom[[#This Row],[NIVEL 1]]&lt;&gt;0,VLOOKUP(ActividadesCom[[#This Row],[NIVEL 1]],Catálogo!A:B,2,FALSE),"")</f>
        <v>2</v>
      </c>
      <c r="M1164" s="5">
        <v>1</v>
      </c>
      <c r="N1164" s="6" t="s">
        <v>111</v>
      </c>
      <c r="O1164" s="5">
        <v>20163</v>
      </c>
      <c r="P1164" s="5" t="s">
        <v>4010</v>
      </c>
      <c r="Q1164" s="5">
        <f>IF(ActividadesCom[[#This Row],[NIVEL 2]]&lt;&gt;0,VLOOKUP(ActividadesCom[[#This Row],[NIVEL 2]],Catálogo!A:B,2,FALSE),"")</f>
        <v>2</v>
      </c>
      <c r="R1164" s="5">
        <v>1</v>
      </c>
      <c r="S1164" s="6" t="s">
        <v>938</v>
      </c>
      <c r="T1164" s="5">
        <v>20183</v>
      </c>
      <c r="U1164" s="5" t="s">
        <v>4010</v>
      </c>
      <c r="V1164" s="5">
        <f>IF(ActividadesCom[[#This Row],[NIVEL 3]]&lt;&gt;0,VLOOKUP(ActividadesCom[[#This Row],[NIVEL 3]],Catálogo!A:B,2,FALSE),"")</f>
        <v>2</v>
      </c>
      <c r="W1164" s="5">
        <v>1</v>
      </c>
      <c r="X1164" s="6" t="s">
        <v>535</v>
      </c>
      <c r="Y1164" s="5">
        <v>20153</v>
      </c>
      <c r="Z1164" s="5" t="s">
        <v>4010</v>
      </c>
      <c r="AA1164" s="5">
        <f>IF(ActividadesCom[[#This Row],[NIVEL 4]]&lt;&gt;0,VLOOKUP(ActividadesCom[[#This Row],[NIVEL 4]],Catálogo!A:B,2,FALSE),"")</f>
        <v>2</v>
      </c>
      <c r="AB1164" s="5">
        <v>1</v>
      </c>
      <c r="AC1164" s="6" t="s">
        <v>408</v>
      </c>
      <c r="AD1164" s="5">
        <v>20173</v>
      </c>
      <c r="AE1164" s="5" t="s">
        <v>4009</v>
      </c>
      <c r="AF1164" s="5">
        <f>IF(ActividadesCom[[#This Row],[NIVEL 5]]&lt;&gt;0,VLOOKUP(ActividadesCom[[#This Row],[NIVEL 5]],Catálogo!A:B,2,FALSE),"")</f>
        <v>3</v>
      </c>
      <c r="AG1164" s="5">
        <v>1</v>
      </c>
    </row>
    <row r="1165" spans="1:35" ht="30" hidden="1" customHeight="1" x14ac:dyDescent="0.25">
      <c r="A1165" s="7">
        <v>15470387</v>
      </c>
      <c r="B1165" s="97" t="str">
        <f>VLOOKUP(ActividadesCom[[#This Row],[NO. DE CONTROL]],'LISTADO ESTUDIANTES'!A:C,3,FALSE)</f>
        <v>RAMIREZ ORDOÑEZ REYNALDO DANIEL</v>
      </c>
      <c r="C1165" s="97" t="str">
        <f>VLOOKUP(ActividadesCom[[#This Row],[NO. DE CONTROL]],'LISTADO ESTUDIANTES'!A:B,2,FALSE)</f>
        <v>INGENIERIA AMBIENTAL</v>
      </c>
      <c r="D1165" s="18" t="str">
        <f>VLOOKUP(ActividadesCom[[#This Row],[NO. DE CONTROL]],'LISTADO ESTUDIANTES'!A:D,4,FALSE)</f>
        <v>BAJA</v>
      </c>
      <c r="E1165" s="5">
        <f>SUM(ActividadesCom[[#This Row],[CRÉD. 1]],ActividadesCom[[#This Row],[CRÉD. 2]],ActividadesCom[[#This Row],[CRÉD. 3]],ActividadesCom[[#This Row],[CRÉD. 4]],ActividadesCom[[#This Row],[CRÉD. 5]])</f>
        <v>0</v>
      </c>
      <c r="F1165" s="17" t="str">
        <f>IF(ActividadesCom[[#This Row],[ÚLTIMO SEMESTRE CON CRÉDITOS]]&gt;0,ROUND(AVERAGE(ActividadesCom[[#This Row],[VALOR NIVEL 5]],ActividadesCom[[#This Row],[VALOR NIVEL 4]],ActividadesCom[[#This Row],[VALOR NIVEL 3]],ActividadesCom[[#This Row],[VALOR NIVEL 2]],ActividadesCom[[#This Row],[VALOR NIVEL 1]]),0),"")</f>
        <v/>
      </c>
      <c r="G1165" s="5" t="str">
        <f>IF(ActividadesCom[[#This Row],[PROMEDIO]]="","",IF(ActividadesCom[[#This Row],[PROMEDIO]]&gt;=4,"EXCELENTE",IF(ActividadesCom[[#This Row],[PROMEDIO]]&gt;=3,"NOTABLE",IF(ActividadesCom[[#This Row],[PROMEDIO]]&gt;=2,"BUENO",IF(ActividadesCom[[#This Row],[PROMEDIO]]=1,"SUFICIENTE","")))))</f>
        <v/>
      </c>
      <c r="H1165" s="5">
        <f>MAX(ActividadesCom[[#This Row],[PERÍODO 1]],ActividadesCom[[#This Row],[PERÍODO 2]],ActividadesCom[[#This Row],[PERÍODO 3]],ActividadesCom[[#This Row],[PERÍODO 4]],ActividadesCom[[#This Row],[PERÍODO 5]])</f>
        <v>0</v>
      </c>
      <c r="I1165" s="10"/>
      <c r="J1165" s="5"/>
      <c r="K1165" s="5"/>
      <c r="L1165" s="5" t="str">
        <f>IF(ActividadesCom[[#This Row],[NIVEL 1]]&lt;&gt;0,VLOOKUP(ActividadesCom[[#This Row],[NIVEL 1]],Catálogo!A:B,2,FALSE),"")</f>
        <v/>
      </c>
      <c r="M1165" s="5"/>
      <c r="N1165" s="6"/>
      <c r="O1165" s="5"/>
      <c r="P1165" s="5"/>
      <c r="Q1165" s="5" t="str">
        <f>IF(ActividadesCom[[#This Row],[NIVEL 2]]&lt;&gt;0,VLOOKUP(ActividadesCom[[#This Row],[NIVEL 2]],Catálogo!A:B,2,FALSE),"")</f>
        <v/>
      </c>
      <c r="R1165" s="5"/>
      <c r="S1165" s="6"/>
      <c r="T1165" s="5"/>
      <c r="U1165" s="5"/>
      <c r="V1165" s="5" t="str">
        <f>IF(ActividadesCom[[#This Row],[NIVEL 3]]&lt;&gt;0,VLOOKUP(ActividadesCom[[#This Row],[NIVEL 3]],Catálogo!A:B,2,FALSE),"")</f>
        <v/>
      </c>
      <c r="W1165" s="5"/>
      <c r="X1165" s="6"/>
      <c r="Y1165" s="5"/>
      <c r="Z1165" s="5"/>
      <c r="AA1165" s="5" t="str">
        <f>IF(ActividadesCom[[#This Row],[NIVEL 4]]&lt;&gt;0,VLOOKUP(ActividadesCom[[#This Row],[NIVEL 4]],Catálogo!A:B,2,FALSE),"")</f>
        <v/>
      </c>
      <c r="AB1165" s="5"/>
      <c r="AC1165" s="6"/>
      <c r="AD1165" s="5"/>
      <c r="AE1165" s="5"/>
      <c r="AF1165" s="5" t="str">
        <f>IF(ActividadesCom[[#This Row],[NIVEL 5]]&lt;&gt;0,VLOOKUP(ActividadesCom[[#This Row],[NIVEL 5]],Catálogo!A:B,2,FALSE),"")</f>
        <v/>
      </c>
      <c r="AG1165" s="5"/>
      <c r="AH1165" s="2"/>
      <c r="AI1165" s="2"/>
    </row>
    <row r="1166" spans="1:35" ht="30" hidden="1" customHeight="1" x14ac:dyDescent="0.25">
      <c r="A1166" s="7">
        <v>15470388</v>
      </c>
      <c r="B1166" s="97" t="str">
        <f>VLOOKUP(ActividadesCom[[#This Row],[NO. DE CONTROL]],'LISTADO ESTUDIANTES'!A:C,3,FALSE)</f>
        <v>CANO PACHECO CRISTIAN RAMÓN</v>
      </c>
      <c r="C1166" s="97" t="str">
        <f>VLOOKUP(ActividadesCom[[#This Row],[NO. DE CONTROL]],'LISTADO ESTUDIANTES'!A:B,2,FALSE)</f>
        <v>INGENIERIA INDUSTRIAL</v>
      </c>
      <c r="D1166" s="18" t="str">
        <f>VLOOKUP(ActividadesCom[[#This Row],[NO. DE CONTROL]],'LISTADO ESTUDIANTES'!A:D,4,FALSE)</f>
        <v>BAJA</v>
      </c>
      <c r="E1166" s="5">
        <f>SUM(ActividadesCom[[#This Row],[CRÉD. 1]],ActividadesCom[[#This Row],[CRÉD. 2]],ActividadesCom[[#This Row],[CRÉD. 3]],ActividadesCom[[#This Row],[CRÉD. 4]],ActividadesCom[[#This Row],[CRÉD. 5]])</f>
        <v>1</v>
      </c>
      <c r="F1166" s="17">
        <f>IF(ActividadesCom[[#This Row],[ÚLTIMO SEMESTRE CON CRÉDITOS]]&gt;0,ROUND(AVERAGE(ActividadesCom[[#This Row],[VALOR NIVEL 5]],ActividadesCom[[#This Row],[VALOR NIVEL 4]],ActividadesCom[[#This Row],[VALOR NIVEL 3]],ActividadesCom[[#This Row],[VALOR NIVEL 2]],ActividadesCom[[#This Row],[VALOR NIVEL 1]]),0),"")</f>
        <v>2</v>
      </c>
      <c r="G1166" s="5" t="str">
        <f>IF(ActividadesCom[[#This Row],[PROMEDIO]]="","",IF(ActividadesCom[[#This Row],[PROMEDIO]]&gt;=4,"EXCELENTE",IF(ActividadesCom[[#This Row],[PROMEDIO]]&gt;=3,"NOTABLE",IF(ActividadesCom[[#This Row],[PROMEDIO]]&gt;=2,"BUENO",IF(ActividadesCom[[#This Row],[PROMEDIO]]=1,"SUFICIENTE","")))))</f>
        <v>BUENO</v>
      </c>
      <c r="H1166" s="5">
        <f>MAX(ActividadesCom[[#This Row],[PERÍODO 1]],ActividadesCom[[#This Row],[PERÍODO 2]],ActividadesCom[[#This Row],[PERÍODO 3]],ActividadesCom[[#This Row],[PERÍODO 4]],ActividadesCom[[#This Row],[PERÍODO 5]])</f>
        <v>20161</v>
      </c>
      <c r="I1166" s="6" t="s">
        <v>536</v>
      </c>
      <c r="J1166" s="5">
        <v>20161</v>
      </c>
      <c r="K1166" s="5" t="s">
        <v>4010</v>
      </c>
      <c r="L1166" s="5">
        <f>IF(ActividadesCom[[#This Row],[NIVEL 1]]&lt;&gt;0,VLOOKUP(ActividadesCom[[#This Row],[NIVEL 1]],Catálogo!A:B,2,FALSE),"")</f>
        <v>2</v>
      </c>
      <c r="M1166" s="5">
        <v>1</v>
      </c>
      <c r="N1166" s="6"/>
      <c r="O1166" s="5"/>
      <c r="P1166" s="5"/>
      <c r="Q1166" s="5" t="str">
        <f>IF(ActividadesCom[[#This Row],[NIVEL 2]]&lt;&gt;0,VLOOKUP(ActividadesCom[[#This Row],[NIVEL 2]],Catálogo!A:B,2,FALSE),"")</f>
        <v/>
      </c>
      <c r="R1166" s="11"/>
      <c r="S1166" s="12"/>
      <c r="T1166" s="11"/>
      <c r="U1166" s="11"/>
      <c r="V1166" s="5" t="str">
        <f>IF(ActividadesCom[[#This Row],[NIVEL 3]]&lt;&gt;0,VLOOKUP(ActividadesCom[[#This Row],[NIVEL 3]],Catálogo!A:B,2,FALSE),"")</f>
        <v/>
      </c>
      <c r="W1166" s="11"/>
      <c r="X1166" s="6"/>
      <c r="Y1166" s="5"/>
      <c r="Z1166" s="5"/>
      <c r="AA1166" s="5" t="str">
        <f>IF(ActividadesCom[[#This Row],[NIVEL 4]]&lt;&gt;0,VLOOKUP(ActividadesCom[[#This Row],[NIVEL 4]],Catálogo!A:B,2,FALSE),"")</f>
        <v/>
      </c>
      <c r="AB1166" s="5"/>
      <c r="AC1166" s="6"/>
      <c r="AD1166" s="5"/>
      <c r="AE1166" s="5"/>
      <c r="AF1166" s="5" t="str">
        <f>IF(ActividadesCom[[#This Row],[NIVEL 5]]&lt;&gt;0,VLOOKUP(ActividadesCom[[#This Row],[NIVEL 5]],Catálogo!A:B,2,FALSE),"")</f>
        <v/>
      </c>
      <c r="AG1166" s="5"/>
      <c r="AH1166" s="2"/>
      <c r="AI1166" s="2"/>
    </row>
    <row r="1167" spans="1:35" ht="30" hidden="1" customHeight="1" x14ac:dyDescent="0.25">
      <c r="A1167" s="7">
        <v>15470389</v>
      </c>
      <c r="B1167" s="97" t="str">
        <f>VLOOKUP(ActividadesCom[[#This Row],[NO. DE CONTROL]],'LISTADO ESTUDIANTES'!A:C,3,FALSE)</f>
        <v>HAU SERGIO ALFONSO</v>
      </c>
      <c r="C1167" s="97" t="str">
        <f>VLOOKUP(ActividadesCom[[#This Row],[NO. DE CONTROL]],'LISTADO ESTUDIANTES'!A:B,2,FALSE)</f>
        <v>ARQUITECTURA</v>
      </c>
      <c r="D1167" s="18" t="str">
        <f>VLOOKUP(ActividadesCom[[#This Row],[NO. DE CONTROL]],'LISTADO ESTUDIANTES'!A:D,4,FALSE)</f>
        <v>BAJA</v>
      </c>
      <c r="E1167" s="5">
        <f>SUM(ActividadesCom[[#This Row],[CRÉD. 1]],ActividadesCom[[#This Row],[CRÉD. 2]],ActividadesCom[[#This Row],[CRÉD. 3]],ActividadesCom[[#This Row],[CRÉD. 4]],ActividadesCom[[#This Row],[CRÉD. 5]])</f>
        <v>0</v>
      </c>
      <c r="F1167" s="17" t="str">
        <f>IF(ActividadesCom[[#This Row],[ÚLTIMO SEMESTRE CON CRÉDITOS]]&gt;0,ROUND(AVERAGE(ActividadesCom[[#This Row],[VALOR NIVEL 5]],ActividadesCom[[#This Row],[VALOR NIVEL 4]],ActividadesCom[[#This Row],[VALOR NIVEL 3]],ActividadesCom[[#This Row],[VALOR NIVEL 2]],ActividadesCom[[#This Row],[VALOR NIVEL 1]]),0),"")</f>
        <v/>
      </c>
      <c r="G1167" s="5" t="str">
        <f>IF(ActividadesCom[[#This Row],[PROMEDIO]]="","",IF(ActividadesCom[[#This Row],[PROMEDIO]]&gt;=4,"EXCELENTE",IF(ActividadesCom[[#This Row],[PROMEDIO]]&gt;=3,"NOTABLE",IF(ActividadesCom[[#This Row],[PROMEDIO]]&gt;=2,"BUENO",IF(ActividadesCom[[#This Row],[PROMEDIO]]=1,"SUFICIENTE","")))))</f>
        <v/>
      </c>
      <c r="H1167" s="5">
        <f>MAX(ActividadesCom[[#This Row],[PERÍODO 1]],ActividadesCom[[#This Row],[PERÍODO 2]],ActividadesCom[[#This Row],[PERÍODO 3]],ActividadesCom[[#This Row],[PERÍODO 4]],ActividadesCom[[#This Row],[PERÍODO 5]])</f>
        <v>0</v>
      </c>
      <c r="I1167" s="10"/>
      <c r="J1167" s="5"/>
      <c r="K1167" s="5"/>
      <c r="L1167" s="5" t="str">
        <f>IF(ActividadesCom[[#This Row],[NIVEL 1]]&lt;&gt;0,VLOOKUP(ActividadesCom[[#This Row],[NIVEL 1]],Catálogo!A:B,2,FALSE),"")</f>
        <v/>
      </c>
      <c r="M1167" s="5"/>
      <c r="N1167" s="6"/>
      <c r="O1167" s="5"/>
      <c r="P1167" s="5"/>
      <c r="Q1167" s="5" t="str">
        <f>IF(ActividadesCom[[#This Row],[NIVEL 2]]&lt;&gt;0,VLOOKUP(ActividadesCom[[#This Row],[NIVEL 2]],Catálogo!A:B,2,FALSE),"")</f>
        <v/>
      </c>
      <c r="R1167" s="5"/>
      <c r="S1167" s="6"/>
      <c r="T1167" s="5"/>
      <c r="U1167" s="5"/>
      <c r="V1167" s="5" t="str">
        <f>IF(ActividadesCom[[#This Row],[NIVEL 3]]&lt;&gt;0,VLOOKUP(ActividadesCom[[#This Row],[NIVEL 3]],Catálogo!A:B,2,FALSE),"")</f>
        <v/>
      </c>
      <c r="W1167" s="5"/>
      <c r="X1167" s="6"/>
      <c r="Y1167" s="5"/>
      <c r="Z1167" s="5"/>
      <c r="AA1167" s="5" t="str">
        <f>IF(ActividadesCom[[#This Row],[NIVEL 4]]&lt;&gt;0,VLOOKUP(ActividadesCom[[#This Row],[NIVEL 4]],Catálogo!A:B,2,FALSE),"")</f>
        <v/>
      </c>
      <c r="AB1167" s="5"/>
      <c r="AC1167" s="6"/>
      <c r="AD1167" s="5"/>
      <c r="AE1167" s="5"/>
      <c r="AF1167" s="5" t="str">
        <f>IF(ActividadesCom[[#This Row],[NIVEL 5]]&lt;&gt;0,VLOOKUP(ActividadesCom[[#This Row],[NIVEL 5]],Catálogo!A:B,2,FALSE),"")</f>
        <v/>
      </c>
      <c r="AG1167" s="5"/>
      <c r="AH1167" s="2"/>
      <c r="AI1167" s="2"/>
    </row>
    <row r="1168" spans="1:35" s="24" customFormat="1" ht="30" hidden="1" customHeight="1" x14ac:dyDescent="0.25">
      <c r="A1168" s="7">
        <v>15470390</v>
      </c>
      <c r="B1168" s="97" t="str">
        <f>VLOOKUP(ActividadesCom[[#This Row],[NO. DE CONTROL]],'LISTADO ESTUDIANTES'!A:C,3,FALSE)</f>
        <v>CHAVEZ YESSICA YAQUELIN</v>
      </c>
      <c r="C1168" s="97" t="str">
        <f>VLOOKUP(ActividadesCom[[#This Row],[NO. DE CONTROL]],'LISTADO ESTUDIANTES'!A:B,2,FALSE)</f>
        <v>INGENIERIA INDUSTRIAL</v>
      </c>
      <c r="D1168" s="18" t="str">
        <f>VLOOKUP(ActividadesCom[[#This Row],[NO. DE CONTROL]],'LISTADO ESTUDIANTES'!A:D,4,FALSE)</f>
        <v>EGRESADO(A)</v>
      </c>
      <c r="E1168" s="5">
        <f>SUM(ActividadesCom[[#This Row],[CRÉD. 1]],ActividadesCom[[#This Row],[CRÉD. 2]],ActividadesCom[[#This Row],[CRÉD. 3]],ActividadesCom[[#This Row],[CRÉD. 4]],ActividadesCom[[#This Row],[CRÉD. 5]])</f>
        <v>5</v>
      </c>
      <c r="F1168" s="5">
        <f>IF(ActividadesCom[[#This Row],[ÚLTIMO SEMESTRE CON CRÉDITOS]]&gt;0,ROUND(AVERAGE(ActividadesCom[[#This Row],[VALOR NIVEL 5]],ActividadesCom[[#This Row],[VALOR NIVEL 4]],ActividadesCom[[#This Row],[VALOR NIVEL 3]],ActividadesCom[[#This Row],[VALOR NIVEL 2]],ActividadesCom[[#This Row],[VALOR NIVEL 1]]),0),"")</f>
        <v>2</v>
      </c>
      <c r="G1168" s="5" t="str">
        <f>IF(ActividadesCom[[#This Row],[PROMEDIO]]="","",IF(ActividadesCom[[#This Row],[PROMEDIO]]&gt;=4,"EXCELENTE",IF(ActividadesCom[[#This Row],[PROMEDIO]]&gt;=3,"NOTABLE",IF(ActividadesCom[[#This Row],[PROMEDIO]]&gt;=2,"BUENO",IF(ActividadesCom[[#This Row],[PROMEDIO]]=1,"SUFICIENTE","")))))</f>
        <v>BUENO</v>
      </c>
      <c r="H1168" s="5">
        <f>MAX(ActividadesCom[[#This Row],[PERÍODO 1]],ActividadesCom[[#This Row],[PERÍODO 2]],ActividadesCom[[#This Row],[PERÍODO 3]],ActividadesCom[[#This Row],[PERÍODO 4]],ActividadesCom[[#This Row],[PERÍODO 5]])</f>
        <v>20173</v>
      </c>
      <c r="I1168" s="6" t="s">
        <v>9</v>
      </c>
      <c r="J1168" s="5">
        <v>20153</v>
      </c>
      <c r="K1168" s="5" t="s">
        <v>4010</v>
      </c>
      <c r="L1168" s="5">
        <f>IF(ActividadesCom[[#This Row],[NIVEL 1]]&lt;&gt;0,VLOOKUP(ActividadesCom[[#This Row],[NIVEL 1]],Catálogo!A:B,2,FALSE),"")</f>
        <v>2</v>
      </c>
      <c r="M1168" s="5">
        <v>1</v>
      </c>
      <c r="N1168" s="6" t="s">
        <v>493</v>
      </c>
      <c r="O1168" s="5">
        <v>20173</v>
      </c>
      <c r="P1168" s="5" t="s">
        <v>4010</v>
      </c>
      <c r="Q1168" s="5">
        <f>IF(ActividadesCom[[#This Row],[NIVEL 2]]&lt;&gt;0,VLOOKUP(ActividadesCom[[#This Row],[NIVEL 2]],Catálogo!A:B,2,FALSE),"")</f>
        <v>2</v>
      </c>
      <c r="R1168" s="11">
        <v>1</v>
      </c>
      <c r="S1168" s="12" t="s">
        <v>536</v>
      </c>
      <c r="T1168" s="11">
        <v>20161</v>
      </c>
      <c r="U1168" s="5" t="s">
        <v>4010</v>
      </c>
      <c r="V1168" s="5">
        <f>IF(ActividadesCom[[#This Row],[NIVEL 3]]&lt;&gt;0,VLOOKUP(ActividadesCom[[#This Row],[NIVEL 3]],Catálogo!A:B,2,FALSE),"")</f>
        <v>2</v>
      </c>
      <c r="W1168" s="11">
        <v>1</v>
      </c>
      <c r="X1168" s="6" t="s">
        <v>403</v>
      </c>
      <c r="Y1168" s="5">
        <v>20161</v>
      </c>
      <c r="Z1168" s="5" t="s">
        <v>4010</v>
      </c>
      <c r="AA1168" s="5">
        <f>IF(ActividadesCom[[#This Row],[NIVEL 4]]&lt;&gt;0,VLOOKUP(ActividadesCom[[#This Row],[NIVEL 4]],Catálogo!A:B,2,FALSE),"")</f>
        <v>2</v>
      </c>
      <c r="AB1168" s="5">
        <v>1</v>
      </c>
      <c r="AC1168" s="6" t="s">
        <v>457</v>
      </c>
      <c r="AD1168" s="5">
        <v>20163</v>
      </c>
      <c r="AE1168" s="5" t="s">
        <v>4010</v>
      </c>
      <c r="AF1168" s="5">
        <f>IF(ActividadesCom[[#This Row],[NIVEL 5]]&lt;&gt;0,VLOOKUP(ActividadesCom[[#This Row],[NIVEL 5]],Catálogo!A:B,2,FALSE),"")</f>
        <v>2</v>
      </c>
      <c r="AG1168" s="5">
        <v>1</v>
      </c>
    </row>
    <row r="1169" spans="1:35" ht="30" hidden="1" customHeight="1" x14ac:dyDescent="0.25">
      <c r="A1169" s="7">
        <v>15470392</v>
      </c>
      <c r="B1169" s="97" t="str">
        <f>VLOOKUP(ActividadesCom[[#This Row],[NO. DE CONTROL]],'LISTADO ESTUDIANTES'!A:C,3,FALSE)</f>
        <v>ROSADO CABALLERO JESUS OMAR</v>
      </c>
      <c r="C1169" s="97" t="str">
        <f>VLOOKUP(ActividadesCom[[#This Row],[NO. DE CONTROL]],'LISTADO ESTUDIANTES'!A:B,2,FALSE)</f>
        <v>INGENIERIA EN SISTEMAS COMPUTACIONALES</v>
      </c>
      <c r="D1169" s="18" t="str">
        <f>VLOOKUP(ActividadesCom[[#This Row],[NO. DE CONTROL]],'LISTADO ESTUDIANTES'!A:D,4,FALSE)</f>
        <v>BAJA</v>
      </c>
      <c r="E1169" s="5">
        <f>SUM(ActividadesCom[[#This Row],[CRÉD. 1]],ActividadesCom[[#This Row],[CRÉD. 2]],ActividadesCom[[#This Row],[CRÉD. 3]],ActividadesCom[[#This Row],[CRÉD. 4]],ActividadesCom[[#This Row],[CRÉD. 5]])</f>
        <v>0</v>
      </c>
      <c r="F1169" s="17" t="str">
        <f>IF(ActividadesCom[[#This Row],[ÚLTIMO SEMESTRE CON CRÉDITOS]]&gt;0,ROUND(AVERAGE(ActividadesCom[[#This Row],[VALOR NIVEL 5]],ActividadesCom[[#This Row],[VALOR NIVEL 4]],ActividadesCom[[#This Row],[VALOR NIVEL 3]],ActividadesCom[[#This Row],[VALOR NIVEL 2]],ActividadesCom[[#This Row],[VALOR NIVEL 1]]),0),"")</f>
        <v/>
      </c>
      <c r="G1169" s="5" t="str">
        <f>IF(ActividadesCom[[#This Row],[PROMEDIO]]="","",IF(ActividadesCom[[#This Row],[PROMEDIO]]&gt;=4,"EXCELENTE",IF(ActividadesCom[[#This Row],[PROMEDIO]]&gt;=3,"NOTABLE",IF(ActividadesCom[[#This Row],[PROMEDIO]]&gt;=2,"BUENO",IF(ActividadesCom[[#This Row],[PROMEDIO]]=1,"SUFICIENTE","")))))</f>
        <v/>
      </c>
      <c r="H1169" s="5">
        <f>MAX(ActividadesCom[[#This Row],[PERÍODO 1]],ActividadesCom[[#This Row],[PERÍODO 2]],ActividadesCom[[#This Row],[PERÍODO 3]],ActividadesCom[[#This Row],[PERÍODO 4]],ActividadesCom[[#This Row],[PERÍODO 5]])</f>
        <v>0</v>
      </c>
      <c r="I1169" s="6"/>
      <c r="J1169" s="5"/>
      <c r="K1169" s="5"/>
      <c r="L1169" s="5" t="str">
        <f>IF(ActividadesCom[[#This Row],[NIVEL 1]]&lt;&gt;0,VLOOKUP(ActividadesCom[[#This Row],[NIVEL 1]],Catálogo!A:B,2,FALSE),"")</f>
        <v/>
      </c>
      <c r="M1169" s="5"/>
      <c r="N1169" s="6"/>
      <c r="O1169" s="5"/>
      <c r="P1169" s="5"/>
      <c r="Q1169" s="5" t="str">
        <f>IF(ActividadesCom[[#This Row],[NIVEL 2]]&lt;&gt;0,VLOOKUP(ActividadesCom[[#This Row],[NIVEL 2]],Catálogo!A:B,2,FALSE),"")</f>
        <v/>
      </c>
      <c r="R1169" s="11"/>
      <c r="S1169" s="12"/>
      <c r="T1169" s="11"/>
      <c r="U1169" s="11"/>
      <c r="V1169" s="5" t="str">
        <f>IF(ActividadesCom[[#This Row],[NIVEL 3]]&lt;&gt;0,VLOOKUP(ActividadesCom[[#This Row],[NIVEL 3]],Catálogo!A:B,2,FALSE),"")</f>
        <v/>
      </c>
      <c r="W1169" s="11"/>
      <c r="X1169" s="6"/>
      <c r="Y1169" s="5"/>
      <c r="Z1169" s="5"/>
      <c r="AA1169" s="5" t="str">
        <f>IF(ActividadesCom[[#This Row],[NIVEL 4]]&lt;&gt;0,VLOOKUP(ActividadesCom[[#This Row],[NIVEL 4]],Catálogo!A:B,2,FALSE),"")</f>
        <v/>
      </c>
      <c r="AB1169" s="5"/>
      <c r="AC1169" s="6"/>
      <c r="AD1169" s="5"/>
      <c r="AE1169" s="5"/>
      <c r="AF1169" s="5" t="str">
        <f>IF(ActividadesCom[[#This Row],[NIVEL 5]]&lt;&gt;0,VLOOKUP(ActividadesCom[[#This Row],[NIVEL 5]],Catálogo!A:B,2,FALSE),"")</f>
        <v/>
      </c>
      <c r="AG1169" s="5"/>
      <c r="AH1169" s="2"/>
      <c r="AI1169" s="2"/>
    </row>
    <row r="1170" spans="1:35" ht="30" hidden="1" customHeight="1" x14ac:dyDescent="0.25">
      <c r="A1170" s="7">
        <v>15470393</v>
      </c>
      <c r="B1170" s="97" t="str">
        <f>VLOOKUP(ActividadesCom[[#This Row],[NO. DE CONTROL]],'LISTADO ESTUDIANTES'!A:C,3,FALSE)</f>
        <v>MORENO CRUZ URIEL JAIR</v>
      </c>
      <c r="C1170" s="97" t="str">
        <f>VLOOKUP(ActividadesCom[[#This Row],[NO. DE CONTROL]],'LISTADO ESTUDIANTES'!A:B,2,FALSE)</f>
        <v>INGENIERIA EN ADMINISTRACION</v>
      </c>
      <c r="D1170" s="18" t="str">
        <f>VLOOKUP(ActividadesCom[[#This Row],[NO. DE CONTROL]],'LISTADO ESTUDIANTES'!A:D,4,FALSE)</f>
        <v>BAJA</v>
      </c>
      <c r="E1170" s="5">
        <f>SUM(ActividadesCom[[#This Row],[CRÉD. 1]],ActividadesCom[[#This Row],[CRÉD. 2]],ActividadesCom[[#This Row],[CRÉD. 3]],ActividadesCom[[#This Row],[CRÉD. 4]],ActividadesCom[[#This Row],[CRÉD. 5]])</f>
        <v>0</v>
      </c>
      <c r="F1170" s="17" t="str">
        <f>IF(ActividadesCom[[#This Row],[ÚLTIMO SEMESTRE CON CRÉDITOS]]&gt;0,ROUND(AVERAGE(ActividadesCom[[#This Row],[VALOR NIVEL 5]],ActividadesCom[[#This Row],[VALOR NIVEL 4]],ActividadesCom[[#This Row],[VALOR NIVEL 3]],ActividadesCom[[#This Row],[VALOR NIVEL 2]],ActividadesCom[[#This Row],[VALOR NIVEL 1]]),0),"")</f>
        <v/>
      </c>
      <c r="G1170" s="5" t="str">
        <f>IF(ActividadesCom[[#This Row],[PROMEDIO]]="","",IF(ActividadesCom[[#This Row],[PROMEDIO]]&gt;=4,"EXCELENTE",IF(ActividadesCom[[#This Row],[PROMEDIO]]&gt;=3,"NOTABLE",IF(ActividadesCom[[#This Row],[PROMEDIO]]&gt;=2,"BUENO",IF(ActividadesCom[[#This Row],[PROMEDIO]]=1,"SUFICIENTE","")))))</f>
        <v/>
      </c>
      <c r="H1170" s="5">
        <f>MAX(ActividadesCom[[#This Row],[PERÍODO 1]],ActividadesCom[[#This Row],[PERÍODO 2]],ActividadesCom[[#This Row],[PERÍODO 3]],ActividadesCom[[#This Row],[PERÍODO 4]],ActividadesCom[[#This Row],[PERÍODO 5]])</f>
        <v>0</v>
      </c>
      <c r="I1170" s="10"/>
      <c r="J1170" s="5"/>
      <c r="K1170" s="5"/>
      <c r="L1170" s="5" t="str">
        <f>IF(ActividadesCom[[#This Row],[NIVEL 1]]&lt;&gt;0,VLOOKUP(ActividadesCom[[#This Row],[NIVEL 1]],Catálogo!A:B,2,FALSE),"")</f>
        <v/>
      </c>
      <c r="M1170" s="5"/>
      <c r="N1170" s="6"/>
      <c r="O1170" s="5"/>
      <c r="P1170" s="5"/>
      <c r="Q1170" s="5" t="str">
        <f>IF(ActividadesCom[[#This Row],[NIVEL 2]]&lt;&gt;0,VLOOKUP(ActividadesCom[[#This Row],[NIVEL 2]],Catálogo!A:B,2,FALSE),"")</f>
        <v/>
      </c>
      <c r="R1170" s="5"/>
      <c r="S1170" s="6"/>
      <c r="T1170" s="5"/>
      <c r="U1170" s="5"/>
      <c r="V1170" s="5" t="str">
        <f>IF(ActividadesCom[[#This Row],[NIVEL 3]]&lt;&gt;0,VLOOKUP(ActividadesCom[[#This Row],[NIVEL 3]],Catálogo!A:B,2,FALSE),"")</f>
        <v/>
      </c>
      <c r="W1170" s="5"/>
      <c r="X1170" s="6"/>
      <c r="Y1170" s="5"/>
      <c r="Z1170" s="5"/>
      <c r="AA1170" s="5" t="str">
        <f>IF(ActividadesCom[[#This Row],[NIVEL 4]]&lt;&gt;0,VLOOKUP(ActividadesCom[[#This Row],[NIVEL 4]],Catálogo!A:B,2,FALSE),"")</f>
        <v/>
      </c>
      <c r="AB1170" s="5"/>
      <c r="AC1170" s="6"/>
      <c r="AD1170" s="5"/>
      <c r="AE1170" s="5"/>
      <c r="AF1170" s="5" t="str">
        <f>IF(ActividadesCom[[#This Row],[NIVEL 5]]&lt;&gt;0,VLOOKUP(ActividadesCom[[#This Row],[NIVEL 5]],Catálogo!A:B,2,FALSE),"")</f>
        <v/>
      </c>
      <c r="AG1170" s="5"/>
      <c r="AH1170" s="2"/>
      <c r="AI1170" s="2"/>
    </row>
    <row r="1171" spans="1:35" s="24" customFormat="1" ht="30" hidden="1" customHeight="1" x14ac:dyDescent="0.25">
      <c r="A1171" s="7">
        <v>15470396</v>
      </c>
      <c r="B1171" s="97" t="str">
        <f>VLOOKUP(ActividadesCom[[#This Row],[NO. DE CONTROL]],'LISTADO ESTUDIANTES'!A:C,3,FALSE)</f>
        <v>HERNANDEZ MAR LEONARDO</v>
      </c>
      <c r="C1171" s="97" t="str">
        <f>VLOOKUP(ActividadesCom[[#This Row],[NO. DE CONTROL]],'LISTADO ESTUDIANTES'!A:B,2,FALSE)</f>
        <v>INGENIERIA MECANICA</v>
      </c>
      <c r="D1171" s="18" t="str">
        <f>VLOOKUP(ActividadesCom[[#This Row],[NO. DE CONTROL]],'LISTADO ESTUDIANTES'!A:D,4,FALSE)</f>
        <v>EGRESADO(A)</v>
      </c>
      <c r="E1171" s="5">
        <f>SUM(ActividadesCom[[#This Row],[CRÉD. 1]],ActividadesCom[[#This Row],[CRÉD. 2]],ActividadesCom[[#This Row],[CRÉD. 3]],ActividadesCom[[#This Row],[CRÉD. 4]],ActividadesCom[[#This Row],[CRÉD. 5]])</f>
        <v>5</v>
      </c>
      <c r="F1171" s="5">
        <f>IF(ActividadesCom[[#This Row],[ÚLTIMO SEMESTRE CON CRÉDITOS]]&gt;0,ROUND(AVERAGE(ActividadesCom[[#This Row],[VALOR NIVEL 5]],ActividadesCom[[#This Row],[VALOR NIVEL 4]],ActividadesCom[[#This Row],[VALOR NIVEL 3]],ActividadesCom[[#This Row],[VALOR NIVEL 2]],ActividadesCom[[#This Row],[VALOR NIVEL 1]]),0),"")</f>
        <v>2</v>
      </c>
      <c r="G1171" s="5" t="str">
        <f>IF(ActividadesCom[[#This Row],[PROMEDIO]]="","",IF(ActividadesCom[[#This Row],[PROMEDIO]]&gt;=4,"EXCELENTE",IF(ActividadesCom[[#This Row],[PROMEDIO]]&gt;=3,"NOTABLE",IF(ActividadesCom[[#This Row],[PROMEDIO]]&gt;=2,"BUENO",IF(ActividadesCom[[#This Row],[PROMEDIO]]=1,"SUFICIENTE","")))))</f>
        <v>BUENO</v>
      </c>
      <c r="H1171" s="5">
        <f>MAX(ActividadesCom[[#This Row],[PERÍODO 1]],ActividadesCom[[#This Row],[PERÍODO 2]],ActividadesCom[[#This Row],[PERÍODO 3]],ActividadesCom[[#This Row],[PERÍODO 4]],ActividadesCom[[#This Row],[PERÍODO 5]])</f>
        <v>20191</v>
      </c>
      <c r="I1171" s="6" t="s">
        <v>600</v>
      </c>
      <c r="J1171" s="5">
        <v>20181</v>
      </c>
      <c r="K1171" s="5" t="s">
        <v>4010</v>
      </c>
      <c r="L1171" s="5">
        <f>IF(ActividadesCom[[#This Row],[NIVEL 1]]&lt;&gt;0,VLOOKUP(ActividadesCom[[#This Row],[NIVEL 1]],Catálogo!A:B,2,FALSE),"")</f>
        <v>2</v>
      </c>
      <c r="M1171" s="5">
        <v>1</v>
      </c>
      <c r="N1171" s="6" t="s">
        <v>955</v>
      </c>
      <c r="O1171" s="5">
        <v>20191</v>
      </c>
      <c r="P1171" s="5" t="s">
        <v>4010</v>
      </c>
      <c r="Q1171" s="5">
        <f>IF(ActividadesCom[[#This Row],[NIVEL 2]]&lt;&gt;0,VLOOKUP(ActividadesCom[[#This Row],[NIVEL 2]],Catálogo!A:B,2,FALSE),"")</f>
        <v>2</v>
      </c>
      <c r="R1171" s="11">
        <v>2</v>
      </c>
      <c r="S1171" s="12"/>
      <c r="T1171" s="11"/>
      <c r="U1171" s="11"/>
      <c r="V1171" s="5" t="str">
        <f>IF(ActividadesCom[[#This Row],[NIVEL 3]]&lt;&gt;0,VLOOKUP(ActividadesCom[[#This Row],[NIVEL 3]],Catálogo!A:B,2,FALSE),"")</f>
        <v/>
      </c>
      <c r="W1171" s="11"/>
      <c r="X1171" s="6" t="s">
        <v>31</v>
      </c>
      <c r="Y1171" s="5">
        <v>20151</v>
      </c>
      <c r="Z1171" s="5" t="s">
        <v>4010</v>
      </c>
      <c r="AA1171" s="5">
        <f>IF(ActividadesCom[[#This Row],[NIVEL 4]]&lt;&gt;0,VLOOKUP(ActividadesCom[[#This Row],[NIVEL 4]],Catálogo!A:B,2,FALSE),"")</f>
        <v>2</v>
      </c>
      <c r="AB1171" s="5">
        <v>1</v>
      </c>
      <c r="AC1171" s="6" t="s">
        <v>29</v>
      </c>
      <c r="AD1171" s="5">
        <v>20163</v>
      </c>
      <c r="AE1171" s="5" t="s">
        <v>4010</v>
      </c>
      <c r="AF1171" s="5">
        <f>IF(ActividadesCom[[#This Row],[NIVEL 5]]&lt;&gt;0,VLOOKUP(ActividadesCom[[#This Row],[NIVEL 5]],Catálogo!A:B,2,FALSE),"")</f>
        <v>2</v>
      </c>
      <c r="AG1171" s="5">
        <v>1</v>
      </c>
    </row>
    <row r="1172" spans="1:35" s="24" customFormat="1" ht="30" hidden="1" customHeight="1" x14ac:dyDescent="0.25">
      <c r="A1172" s="7">
        <v>15470397</v>
      </c>
      <c r="B1172" s="97" t="str">
        <f>VLOOKUP(ActividadesCom[[#This Row],[NO. DE CONTROL]],'LISTADO ESTUDIANTES'!A:C,3,FALSE)</f>
        <v>TUZ CAAMAL VICTOR OSWALDO</v>
      </c>
      <c r="C1172" s="97" t="str">
        <f>VLOOKUP(ActividadesCom[[#This Row],[NO. DE CONTROL]],'LISTADO ESTUDIANTES'!A:B,2,FALSE)</f>
        <v>INGENIERIA MECANICA</v>
      </c>
      <c r="D1172" s="18" t="str">
        <f>VLOOKUP(ActividadesCom[[#This Row],[NO. DE CONTROL]],'LISTADO ESTUDIANTES'!A:D,4,FALSE)</f>
        <v>EGRESADO(A)</v>
      </c>
      <c r="E1172" s="5">
        <f>SUM(ActividadesCom[[#This Row],[CRÉD. 1]],ActividadesCom[[#This Row],[CRÉD. 2]],ActividadesCom[[#This Row],[CRÉD. 3]],ActividadesCom[[#This Row],[CRÉD. 4]],ActividadesCom[[#This Row],[CRÉD. 5]])</f>
        <v>5</v>
      </c>
      <c r="F1172" s="5">
        <f>IF(ActividadesCom[[#This Row],[ÚLTIMO SEMESTRE CON CRÉDITOS]]&gt;0,ROUND(AVERAGE(ActividadesCom[[#This Row],[VALOR NIVEL 5]],ActividadesCom[[#This Row],[VALOR NIVEL 4]],ActividadesCom[[#This Row],[VALOR NIVEL 3]],ActividadesCom[[#This Row],[VALOR NIVEL 2]],ActividadesCom[[#This Row],[VALOR NIVEL 1]]),0),"")</f>
        <v>2</v>
      </c>
      <c r="G1172" s="5" t="str">
        <f>IF(ActividadesCom[[#This Row],[PROMEDIO]]="","",IF(ActividadesCom[[#This Row],[PROMEDIO]]&gt;=4,"EXCELENTE",IF(ActividadesCom[[#This Row],[PROMEDIO]]&gt;=3,"NOTABLE",IF(ActividadesCom[[#This Row],[PROMEDIO]]&gt;=2,"BUENO",IF(ActividadesCom[[#This Row],[PROMEDIO]]=1,"SUFICIENTE","")))))</f>
        <v>BUENO</v>
      </c>
      <c r="H1172" s="5">
        <f>MAX(ActividadesCom[[#This Row],[PERÍODO 1]],ActividadesCom[[#This Row],[PERÍODO 2]],ActividadesCom[[#This Row],[PERÍODO 3]],ActividadesCom[[#This Row],[PERÍODO 4]],ActividadesCom[[#This Row],[PERÍODO 5]])</f>
        <v>20181</v>
      </c>
      <c r="I1172" s="6" t="s">
        <v>600</v>
      </c>
      <c r="J1172" s="5">
        <v>20181</v>
      </c>
      <c r="K1172" s="5" t="s">
        <v>4010</v>
      </c>
      <c r="L1172" s="5">
        <f>IF(ActividadesCom[[#This Row],[NIVEL 1]]&lt;&gt;0,VLOOKUP(ActividadesCom[[#This Row],[NIVEL 1]],Catálogo!A:B,2,FALSE),"")</f>
        <v>2</v>
      </c>
      <c r="M1172" s="5">
        <v>1</v>
      </c>
      <c r="N1172" s="6" t="s">
        <v>974</v>
      </c>
      <c r="O1172" s="5">
        <v>20161</v>
      </c>
      <c r="P1172" s="5" t="s">
        <v>4010</v>
      </c>
      <c r="Q1172" s="5">
        <f>IF(ActividadesCom[[#This Row],[NIVEL 2]]&lt;&gt;0,VLOOKUP(ActividadesCom[[#This Row],[NIVEL 2]],Catálogo!A:B,2,FALSE),"")</f>
        <v>2</v>
      </c>
      <c r="R1172" s="11">
        <v>1</v>
      </c>
      <c r="S1172" s="12" t="s">
        <v>975</v>
      </c>
      <c r="T1172" s="11">
        <v>20181</v>
      </c>
      <c r="U1172" s="5" t="s">
        <v>4010</v>
      </c>
      <c r="V1172" s="5">
        <f>IF(ActividadesCom[[#This Row],[NIVEL 3]]&lt;&gt;0,VLOOKUP(ActividadesCom[[#This Row],[NIVEL 3]],Catálogo!A:B,2,FALSE),"")</f>
        <v>2</v>
      </c>
      <c r="W1172" s="11">
        <v>1</v>
      </c>
      <c r="X1172" s="6" t="s">
        <v>81</v>
      </c>
      <c r="Y1172" s="5">
        <v>20161</v>
      </c>
      <c r="Z1172" s="5" t="s">
        <v>4010</v>
      </c>
      <c r="AA1172" s="5">
        <f>IF(ActividadesCom[[#This Row],[NIVEL 4]]&lt;&gt;0,VLOOKUP(ActividadesCom[[#This Row],[NIVEL 4]],Catálogo!A:B,2,FALSE),"")</f>
        <v>2</v>
      </c>
      <c r="AB1172" s="5">
        <v>1</v>
      </c>
      <c r="AC1172" s="6" t="s">
        <v>42</v>
      </c>
      <c r="AD1172" s="5">
        <v>20181</v>
      </c>
      <c r="AE1172" s="5" t="s">
        <v>4010</v>
      </c>
      <c r="AF1172" s="5">
        <f>IF(ActividadesCom[[#This Row],[NIVEL 5]]&lt;&gt;0,VLOOKUP(ActividadesCom[[#This Row],[NIVEL 5]],Catálogo!A:B,2,FALSE),"")</f>
        <v>2</v>
      </c>
      <c r="AG1172" s="5">
        <v>1</v>
      </c>
    </row>
    <row r="1173" spans="1:35" ht="30" hidden="1" customHeight="1" x14ac:dyDescent="0.25">
      <c r="A1173" s="7">
        <v>15470398</v>
      </c>
      <c r="B1173" s="97" t="str">
        <f>VLOOKUP(ActividadesCom[[#This Row],[NO. DE CONTROL]],'LISTADO ESTUDIANTES'!A:C,3,FALSE)</f>
        <v>SANSORES CAAMAL CLAUDIA DANIELA</v>
      </c>
      <c r="C1173" s="97" t="str">
        <f>VLOOKUP(ActividadesCom[[#This Row],[NO. DE CONTROL]],'LISTADO ESTUDIANTES'!A:B,2,FALSE)</f>
        <v>INGENIERIA AMBIENTAL</v>
      </c>
      <c r="D1173" s="18" t="str">
        <f>VLOOKUP(ActividadesCom[[#This Row],[NO. DE CONTROL]],'LISTADO ESTUDIANTES'!A:D,4,FALSE)</f>
        <v>BAJA</v>
      </c>
      <c r="E1173" s="5">
        <f>SUM(ActividadesCom[[#This Row],[CRÉD. 1]],ActividadesCom[[#This Row],[CRÉD. 2]],ActividadesCom[[#This Row],[CRÉD. 3]],ActividadesCom[[#This Row],[CRÉD. 4]],ActividadesCom[[#This Row],[CRÉD. 5]])</f>
        <v>0</v>
      </c>
      <c r="F1173" s="17" t="str">
        <f>IF(ActividadesCom[[#This Row],[ÚLTIMO SEMESTRE CON CRÉDITOS]]&gt;0,ROUND(AVERAGE(ActividadesCom[[#This Row],[VALOR NIVEL 5]],ActividadesCom[[#This Row],[VALOR NIVEL 4]],ActividadesCom[[#This Row],[VALOR NIVEL 3]],ActividadesCom[[#This Row],[VALOR NIVEL 2]],ActividadesCom[[#This Row],[VALOR NIVEL 1]]),0),"")</f>
        <v/>
      </c>
      <c r="G1173" s="5" t="str">
        <f>IF(ActividadesCom[[#This Row],[PROMEDIO]]="","",IF(ActividadesCom[[#This Row],[PROMEDIO]]&gt;=4,"EXCELENTE",IF(ActividadesCom[[#This Row],[PROMEDIO]]&gt;=3,"NOTABLE",IF(ActividadesCom[[#This Row],[PROMEDIO]]&gt;=2,"BUENO",IF(ActividadesCom[[#This Row],[PROMEDIO]]=1,"SUFICIENTE","")))))</f>
        <v/>
      </c>
      <c r="H1173" s="5">
        <f>MAX(ActividadesCom[[#This Row],[PERÍODO 1]],ActividadesCom[[#This Row],[PERÍODO 2]],ActividadesCom[[#This Row],[PERÍODO 3]],ActividadesCom[[#This Row],[PERÍODO 4]],ActividadesCom[[#This Row],[PERÍODO 5]])</f>
        <v>0</v>
      </c>
      <c r="I1173" s="10"/>
      <c r="J1173" s="5"/>
      <c r="K1173" s="5"/>
      <c r="L1173" s="5" t="str">
        <f>IF(ActividadesCom[[#This Row],[NIVEL 1]]&lt;&gt;0,VLOOKUP(ActividadesCom[[#This Row],[NIVEL 1]],Catálogo!A:B,2,FALSE),"")</f>
        <v/>
      </c>
      <c r="M1173" s="5"/>
      <c r="N1173" s="6"/>
      <c r="O1173" s="5"/>
      <c r="P1173" s="5"/>
      <c r="Q1173" s="5" t="str">
        <f>IF(ActividadesCom[[#This Row],[NIVEL 2]]&lt;&gt;0,VLOOKUP(ActividadesCom[[#This Row],[NIVEL 2]],Catálogo!A:B,2,FALSE),"")</f>
        <v/>
      </c>
      <c r="R1173" s="5"/>
      <c r="S1173" s="6"/>
      <c r="T1173" s="5"/>
      <c r="U1173" s="5"/>
      <c r="V1173" s="5" t="str">
        <f>IF(ActividadesCom[[#This Row],[NIVEL 3]]&lt;&gt;0,VLOOKUP(ActividadesCom[[#This Row],[NIVEL 3]],Catálogo!A:B,2,FALSE),"")</f>
        <v/>
      </c>
      <c r="W1173" s="5"/>
      <c r="X1173" s="6"/>
      <c r="Y1173" s="5"/>
      <c r="Z1173" s="5"/>
      <c r="AA1173" s="5" t="str">
        <f>IF(ActividadesCom[[#This Row],[NIVEL 4]]&lt;&gt;0,VLOOKUP(ActividadesCom[[#This Row],[NIVEL 4]],Catálogo!A:B,2,FALSE),"")</f>
        <v/>
      </c>
      <c r="AB1173" s="5"/>
      <c r="AC1173" s="6"/>
      <c r="AD1173" s="5"/>
      <c r="AE1173" s="5"/>
      <c r="AF1173" s="5" t="str">
        <f>IF(ActividadesCom[[#This Row],[NIVEL 5]]&lt;&gt;0,VLOOKUP(ActividadesCom[[#This Row],[NIVEL 5]],Catálogo!A:B,2,FALSE),"")</f>
        <v/>
      </c>
      <c r="AG1173" s="5"/>
      <c r="AH1173" s="2"/>
      <c r="AI1173" s="2"/>
    </row>
    <row r="1174" spans="1:35" ht="30" hidden="1" customHeight="1" x14ac:dyDescent="0.25">
      <c r="A1174" s="7">
        <v>15470399</v>
      </c>
      <c r="B1174" s="97" t="str">
        <f>VLOOKUP(ActividadesCom[[#This Row],[NO. DE CONTROL]],'LISTADO ESTUDIANTES'!A:C,3,FALSE)</f>
        <v>FIGUEROA MALDONADO IMELDA MARILU</v>
      </c>
      <c r="C1174" s="97" t="str">
        <f>VLOOKUP(ActividadesCom[[#This Row],[NO. DE CONTROL]],'LISTADO ESTUDIANTES'!A:B,2,FALSE)</f>
        <v>INGENIERIA AMBIENTAL</v>
      </c>
      <c r="D1174" s="18" t="str">
        <f>VLOOKUP(ActividadesCom[[#This Row],[NO. DE CONTROL]],'LISTADO ESTUDIANTES'!A:D,4,FALSE)</f>
        <v>BAJA</v>
      </c>
      <c r="E1174" s="5">
        <f>SUM(ActividadesCom[[#This Row],[CRÉD. 1]],ActividadesCom[[#This Row],[CRÉD. 2]],ActividadesCom[[#This Row],[CRÉD. 3]],ActividadesCom[[#This Row],[CRÉD. 4]],ActividadesCom[[#This Row],[CRÉD. 5]])</f>
        <v>1</v>
      </c>
      <c r="F1174" s="17">
        <f>IF(ActividadesCom[[#This Row],[ÚLTIMO SEMESTRE CON CRÉDITOS]]&gt;0,ROUND(AVERAGE(ActividadesCom[[#This Row],[VALOR NIVEL 5]],ActividadesCom[[#This Row],[VALOR NIVEL 4]],ActividadesCom[[#This Row],[VALOR NIVEL 3]],ActividadesCom[[#This Row],[VALOR NIVEL 2]],ActividadesCom[[#This Row],[VALOR NIVEL 1]]),0),"")</f>
        <v>2</v>
      </c>
      <c r="G1174" s="5" t="str">
        <f>IF(ActividadesCom[[#This Row],[PROMEDIO]]="","",IF(ActividadesCom[[#This Row],[PROMEDIO]]&gt;=4,"EXCELENTE",IF(ActividadesCom[[#This Row],[PROMEDIO]]&gt;=3,"NOTABLE",IF(ActividadesCom[[#This Row],[PROMEDIO]]&gt;=2,"BUENO",IF(ActividadesCom[[#This Row],[PROMEDIO]]=1,"SUFICIENTE","")))))</f>
        <v>BUENO</v>
      </c>
      <c r="H1174" s="5">
        <f>MAX(ActividadesCom[[#This Row],[PERÍODO 1]],ActividadesCom[[#This Row],[PERÍODO 2]],ActividadesCom[[#This Row],[PERÍODO 3]],ActividadesCom[[#This Row],[PERÍODO 4]],ActividadesCom[[#This Row],[PERÍODO 5]])</f>
        <v>20161</v>
      </c>
      <c r="I1174" s="10" t="s">
        <v>384</v>
      </c>
      <c r="J1174" s="5">
        <v>20161</v>
      </c>
      <c r="K1174" s="5" t="s">
        <v>4010</v>
      </c>
      <c r="L1174" s="5">
        <f>IF(ActividadesCom[[#This Row],[NIVEL 1]]&lt;&gt;0,VLOOKUP(ActividadesCom[[#This Row],[NIVEL 1]],Catálogo!A:B,2,FALSE),"")</f>
        <v>2</v>
      </c>
      <c r="M1174" s="5">
        <v>1</v>
      </c>
      <c r="N1174" s="6"/>
      <c r="O1174" s="5"/>
      <c r="P1174" s="5"/>
      <c r="Q1174" s="5" t="str">
        <f>IF(ActividadesCom[[#This Row],[NIVEL 2]]&lt;&gt;0,VLOOKUP(ActividadesCom[[#This Row],[NIVEL 2]],Catálogo!A:B,2,FALSE),"")</f>
        <v/>
      </c>
      <c r="R1174" s="5"/>
      <c r="S1174" s="6"/>
      <c r="T1174" s="5"/>
      <c r="U1174" s="5"/>
      <c r="V1174" s="5" t="str">
        <f>IF(ActividadesCom[[#This Row],[NIVEL 3]]&lt;&gt;0,VLOOKUP(ActividadesCom[[#This Row],[NIVEL 3]],Catálogo!A:B,2,FALSE),"")</f>
        <v/>
      </c>
      <c r="W1174" s="5"/>
      <c r="X1174" s="6"/>
      <c r="Y1174" s="5"/>
      <c r="Z1174" s="5"/>
      <c r="AA1174" s="5" t="str">
        <f>IF(ActividadesCom[[#This Row],[NIVEL 4]]&lt;&gt;0,VLOOKUP(ActividadesCom[[#This Row],[NIVEL 4]],Catálogo!A:B,2,FALSE),"")</f>
        <v/>
      </c>
      <c r="AB1174" s="5"/>
      <c r="AC1174" s="6"/>
      <c r="AD1174" s="5"/>
      <c r="AE1174" s="5"/>
      <c r="AF1174" s="5" t="str">
        <f>IF(ActividadesCom[[#This Row],[NIVEL 5]]&lt;&gt;0,VLOOKUP(ActividadesCom[[#This Row],[NIVEL 5]],Catálogo!A:B,2,FALSE),"")</f>
        <v/>
      </c>
      <c r="AG1174" s="5"/>
      <c r="AH1174" s="2"/>
      <c r="AI1174" s="2"/>
    </row>
    <row r="1175" spans="1:35" ht="30" hidden="1" customHeight="1" x14ac:dyDescent="0.25">
      <c r="A1175" s="7">
        <v>15470400</v>
      </c>
      <c r="B1175" s="97" t="str">
        <f>VLOOKUP(ActividadesCom[[#This Row],[NO. DE CONTROL]],'LISTADO ESTUDIANTES'!A:C,3,FALSE)</f>
        <v>TUYUB UICAB KEREN ASENATH</v>
      </c>
      <c r="C1175" s="97" t="str">
        <f>VLOOKUP(ActividadesCom[[#This Row],[NO. DE CONTROL]],'LISTADO ESTUDIANTES'!A:B,2,FALSE)</f>
        <v>ARQUITECTURA</v>
      </c>
      <c r="D1175" s="18" t="str">
        <f>VLOOKUP(ActividadesCom[[#This Row],[NO. DE CONTROL]],'LISTADO ESTUDIANTES'!A:D,4,FALSE)</f>
        <v>BAJA</v>
      </c>
      <c r="E1175" s="5">
        <f>SUM(ActividadesCom[[#This Row],[CRÉD. 1]],ActividadesCom[[#This Row],[CRÉD. 2]],ActividadesCom[[#This Row],[CRÉD. 3]],ActividadesCom[[#This Row],[CRÉD. 4]],ActividadesCom[[#This Row],[CRÉD. 5]])</f>
        <v>0</v>
      </c>
      <c r="F1175" s="17" t="str">
        <f>IF(ActividadesCom[[#This Row],[ÚLTIMO SEMESTRE CON CRÉDITOS]]&gt;0,ROUND(AVERAGE(ActividadesCom[[#This Row],[VALOR NIVEL 5]],ActividadesCom[[#This Row],[VALOR NIVEL 4]],ActividadesCom[[#This Row],[VALOR NIVEL 3]],ActividadesCom[[#This Row],[VALOR NIVEL 2]],ActividadesCom[[#This Row],[VALOR NIVEL 1]]),0),"")</f>
        <v/>
      </c>
      <c r="G1175" s="5" t="str">
        <f>IF(ActividadesCom[[#This Row],[PROMEDIO]]="","",IF(ActividadesCom[[#This Row],[PROMEDIO]]&gt;=4,"EXCELENTE",IF(ActividadesCom[[#This Row],[PROMEDIO]]&gt;=3,"NOTABLE",IF(ActividadesCom[[#This Row],[PROMEDIO]]&gt;=2,"BUENO",IF(ActividadesCom[[#This Row],[PROMEDIO]]=1,"SUFICIENTE","")))))</f>
        <v/>
      </c>
      <c r="H1175" s="5">
        <f>MAX(ActividadesCom[[#This Row],[PERÍODO 1]],ActividadesCom[[#This Row],[PERÍODO 2]],ActividadesCom[[#This Row],[PERÍODO 3]],ActividadesCom[[#This Row],[PERÍODO 4]],ActividadesCom[[#This Row],[PERÍODO 5]])</f>
        <v>0</v>
      </c>
      <c r="I1175" s="10"/>
      <c r="J1175" s="5"/>
      <c r="K1175" s="5"/>
      <c r="L1175" s="5" t="str">
        <f>IF(ActividadesCom[[#This Row],[NIVEL 1]]&lt;&gt;0,VLOOKUP(ActividadesCom[[#This Row],[NIVEL 1]],Catálogo!A:B,2,FALSE),"")</f>
        <v/>
      </c>
      <c r="M1175" s="5"/>
      <c r="N1175" s="10"/>
      <c r="O1175" s="5"/>
      <c r="P1175" s="5"/>
      <c r="Q1175" s="5" t="str">
        <f>IF(ActividadesCom[[#This Row],[NIVEL 2]]&lt;&gt;0,VLOOKUP(ActividadesCom[[#This Row],[NIVEL 2]],Catálogo!A:B,2,FALSE),"")</f>
        <v/>
      </c>
      <c r="R1175" s="5"/>
      <c r="S1175" s="6"/>
      <c r="T1175" s="5"/>
      <c r="U1175" s="5"/>
      <c r="V1175" s="5" t="str">
        <f>IF(ActividadesCom[[#This Row],[NIVEL 3]]&lt;&gt;0,VLOOKUP(ActividadesCom[[#This Row],[NIVEL 3]],Catálogo!A:B,2,FALSE),"")</f>
        <v/>
      </c>
      <c r="W1175" s="5"/>
      <c r="X1175" s="6"/>
      <c r="Y1175" s="5"/>
      <c r="Z1175" s="5"/>
      <c r="AA1175" s="5" t="str">
        <f>IF(ActividadesCom[[#This Row],[NIVEL 4]]&lt;&gt;0,VLOOKUP(ActividadesCom[[#This Row],[NIVEL 4]],Catálogo!A:B,2,FALSE),"")</f>
        <v/>
      </c>
      <c r="AB1175" s="5"/>
      <c r="AC1175" s="6"/>
      <c r="AD1175" s="5"/>
      <c r="AE1175" s="5"/>
      <c r="AF1175" s="5" t="str">
        <f>IF(ActividadesCom[[#This Row],[NIVEL 5]]&lt;&gt;0,VLOOKUP(ActividadesCom[[#This Row],[NIVEL 5]],Catálogo!A:B,2,FALSE),"")</f>
        <v/>
      </c>
      <c r="AG1175" s="5"/>
      <c r="AH1175" s="2"/>
      <c r="AI1175" s="2"/>
    </row>
    <row r="1176" spans="1:35" s="24" customFormat="1" ht="30" hidden="1" customHeight="1" x14ac:dyDescent="0.25">
      <c r="A1176" s="7">
        <v>15470401</v>
      </c>
      <c r="B1176" s="97" t="str">
        <f>VLOOKUP(ActividadesCom[[#This Row],[NO. DE CONTROL]],'LISTADO ESTUDIANTES'!A:C,3,FALSE)</f>
        <v>GUZMAN OROZCO DIANA SARAHI</v>
      </c>
      <c r="C1176" s="97" t="str">
        <f>VLOOKUP(ActividadesCom[[#This Row],[NO. DE CONTROL]],'LISTADO ESTUDIANTES'!A:B,2,FALSE)</f>
        <v>INGENIERIA AMBIENTAL</v>
      </c>
      <c r="D1176" s="18" t="str">
        <f>VLOOKUP(ActividadesCom[[#This Row],[NO. DE CONTROL]],'LISTADO ESTUDIANTES'!A:D,4,FALSE)</f>
        <v>BAJA</v>
      </c>
      <c r="E1176" s="5">
        <f>SUM(ActividadesCom[[#This Row],[CRÉD. 1]],ActividadesCom[[#This Row],[CRÉD. 2]],ActividadesCom[[#This Row],[CRÉD. 3]],ActividadesCom[[#This Row],[CRÉD. 4]],ActividadesCom[[#This Row],[CRÉD. 5]])</f>
        <v>6</v>
      </c>
      <c r="F1176" s="5">
        <f>IF(ActividadesCom[[#This Row],[ÚLTIMO SEMESTRE CON CRÉDITOS]]&gt;0,ROUND(AVERAGE(ActividadesCom[[#This Row],[VALOR NIVEL 5]],ActividadesCom[[#This Row],[VALOR NIVEL 4]],ActividadesCom[[#This Row],[VALOR NIVEL 3]],ActividadesCom[[#This Row],[VALOR NIVEL 2]],ActividadesCom[[#This Row],[VALOR NIVEL 1]]),0),"")</f>
        <v>3</v>
      </c>
      <c r="G1176" s="5" t="str">
        <f>IF(ActividadesCom[[#This Row],[PROMEDIO]]="","",IF(ActividadesCom[[#This Row],[PROMEDIO]]&gt;=4,"EXCELENTE",IF(ActividadesCom[[#This Row],[PROMEDIO]]&gt;=3,"NOTABLE",IF(ActividadesCom[[#This Row],[PROMEDIO]]&gt;=2,"BUENO",IF(ActividadesCom[[#This Row],[PROMEDIO]]=1,"SUFICIENTE","")))))</f>
        <v>NOTABLE</v>
      </c>
      <c r="H1176" s="5">
        <f>MAX(ActividadesCom[[#This Row],[PERÍODO 1]],ActividadesCom[[#This Row],[PERÍODO 2]],ActividadesCom[[#This Row],[PERÍODO 3]],ActividadesCom[[#This Row],[PERÍODO 4]],ActividadesCom[[#This Row],[PERÍODO 5]])</f>
        <v>20201</v>
      </c>
      <c r="I1176" s="10" t="s">
        <v>169</v>
      </c>
      <c r="J1176" s="5">
        <v>20161</v>
      </c>
      <c r="K1176" s="5" t="s">
        <v>4010</v>
      </c>
      <c r="L1176" s="5">
        <f>IF(ActividadesCom[[#This Row],[NIVEL 1]]&lt;&gt;0,VLOOKUP(ActividadesCom[[#This Row],[NIVEL 1]],Catálogo!A:B,2,FALSE),"")</f>
        <v>2</v>
      </c>
      <c r="M1176" s="5">
        <v>1</v>
      </c>
      <c r="N1176" s="6" t="s">
        <v>676</v>
      </c>
      <c r="O1176" s="5">
        <v>20181</v>
      </c>
      <c r="P1176" s="5" t="s">
        <v>4010</v>
      </c>
      <c r="Q1176" s="5">
        <f>IF(ActividadesCom[[#This Row],[NIVEL 2]]&lt;&gt;0,VLOOKUP(ActividadesCom[[#This Row],[NIVEL 2]],Catálogo!A:B,2,FALSE),"")</f>
        <v>2</v>
      </c>
      <c r="R1176" s="5">
        <v>2</v>
      </c>
      <c r="S1176" s="10"/>
      <c r="T1176" s="5"/>
      <c r="U1176" s="5"/>
      <c r="V1176" s="5" t="str">
        <f>IF(ActividadesCom[[#This Row],[NIVEL 3]]&lt;&gt;0,VLOOKUP(ActividadesCom[[#This Row],[NIVEL 3]],Catálogo!A:B,2,FALSE),"")</f>
        <v/>
      </c>
      <c r="W1176" s="5"/>
      <c r="X1176" s="6" t="s">
        <v>468</v>
      </c>
      <c r="Y1176" s="5">
        <v>20201</v>
      </c>
      <c r="Z1176" s="5" t="s">
        <v>4008</v>
      </c>
      <c r="AA1176" s="5">
        <f>IF(ActividadesCom[[#This Row],[NIVEL 4]]&lt;&gt;0,VLOOKUP(ActividadesCom[[#This Row],[NIVEL 4]],Catálogo!A:B,2,FALSE),"")</f>
        <v>4</v>
      </c>
      <c r="AB1176" s="5">
        <v>1</v>
      </c>
      <c r="AC1176" s="6" t="s">
        <v>187</v>
      </c>
      <c r="AD1176" s="5" t="s">
        <v>188</v>
      </c>
      <c r="AE1176" s="5" t="s">
        <v>4010</v>
      </c>
      <c r="AF1176" s="5">
        <f>IF(ActividadesCom[[#This Row],[NIVEL 5]]&lt;&gt;0,VLOOKUP(ActividadesCom[[#This Row],[NIVEL 5]],Catálogo!A:B,2,FALSE),"")</f>
        <v>2</v>
      </c>
      <c r="AG1176" s="5">
        <v>2</v>
      </c>
    </row>
    <row r="1177" spans="1:35" ht="30" hidden="1" customHeight="1" x14ac:dyDescent="0.25">
      <c r="A1177" s="7">
        <v>15470402</v>
      </c>
      <c r="B1177" s="97" t="str">
        <f>VLOOKUP(ActividadesCom[[#This Row],[NO. DE CONTROL]],'LISTADO ESTUDIANTES'!A:C,3,FALSE)</f>
        <v>ESCOBAR ROSADO GUADALUPE DEL JESUS</v>
      </c>
      <c r="C1177" s="97" t="str">
        <f>VLOOKUP(ActividadesCom[[#This Row],[NO. DE CONTROL]],'LISTADO ESTUDIANTES'!A:B,2,FALSE)</f>
        <v>INGENIERIA AMBIENTAL</v>
      </c>
      <c r="D1177" s="18" t="str">
        <f>VLOOKUP(ActividadesCom[[#This Row],[NO. DE CONTROL]],'LISTADO ESTUDIANTES'!A:D,4,FALSE)</f>
        <v>BAJA</v>
      </c>
      <c r="E1177" s="5">
        <f>SUM(ActividadesCom[[#This Row],[CRÉD. 1]],ActividadesCom[[#This Row],[CRÉD. 2]],ActividadesCom[[#This Row],[CRÉD. 3]],ActividadesCom[[#This Row],[CRÉD. 4]],ActividadesCom[[#This Row],[CRÉD. 5]])</f>
        <v>0</v>
      </c>
      <c r="F1177" s="17" t="str">
        <f>IF(ActividadesCom[[#This Row],[ÚLTIMO SEMESTRE CON CRÉDITOS]]&gt;0,ROUND(AVERAGE(ActividadesCom[[#This Row],[VALOR NIVEL 5]],ActividadesCom[[#This Row],[VALOR NIVEL 4]],ActividadesCom[[#This Row],[VALOR NIVEL 3]],ActividadesCom[[#This Row],[VALOR NIVEL 2]],ActividadesCom[[#This Row],[VALOR NIVEL 1]]),0),"")</f>
        <v/>
      </c>
      <c r="G1177" s="5" t="str">
        <f>IF(ActividadesCom[[#This Row],[PROMEDIO]]="","",IF(ActividadesCom[[#This Row],[PROMEDIO]]&gt;=4,"EXCELENTE",IF(ActividadesCom[[#This Row],[PROMEDIO]]&gt;=3,"NOTABLE",IF(ActividadesCom[[#This Row],[PROMEDIO]]&gt;=2,"BUENO",IF(ActividadesCom[[#This Row],[PROMEDIO]]=1,"SUFICIENTE","")))))</f>
        <v/>
      </c>
      <c r="H1177" s="5">
        <f>MAX(ActividadesCom[[#This Row],[PERÍODO 1]],ActividadesCom[[#This Row],[PERÍODO 2]],ActividadesCom[[#This Row],[PERÍODO 3]],ActividadesCom[[#This Row],[PERÍODO 4]],ActividadesCom[[#This Row],[PERÍODO 5]])</f>
        <v>0</v>
      </c>
      <c r="I1177" s="10"/>
      <c r="J1177" s="5"/>
      <c r="K1177" s="5"/>
      <c r="L1177" s="5" t="str">
        <f>IF(ActividadesCom[[#This Row],[NIVEL 1]]&lt;&gt;0,VLOOKUP(ActividadesCom[[#This Row],[NIVEL 1]],Catálogo!A:B,2,FALSE),"")</f>
        <v/>
      </c>
      <c r="M1177" s="5"/>
      <c r="N1177" s="6"/>
      <c r="O1177" s="5"/>
      <c r="P1177" s="5"/>
      <c r="Q1177" s="5" t="str">
        <f>IF(ActividadesCom[[#This Row],[NIVEL 2]]&lt;&gt;0,VLOOKUP(ActividadesCom[[#This Row],[NIVEL 2]],Catálogo!A:B,2,FALSE),"")</f>
        <v/>
      </c>
      <c r="R1177" s="5"/>
      <c r="S1177" s="6"/>
      <c r="T1177" s="5"/>
      <c r="U1177" s="5"/>
      <c r="V1177" s="5" t="str">
        <f>IF(ActividadesCom[[#This Row],[NIVEL 3]]&lt;&gt;0,VLOOKUP(ActividadesCom[[#This Row],[NIVEL 3]],Catálogo!A:B,2,FALSE),"")</f>
        <v/>
      </c>
      <c r="W1177" s="5"/>
      <c r="X1177" s="6"/>
      <c r="Y1177" s="5"/>
      <c r="Z1177" s="5"/>
      <c r="AA1177" s="5" t="str">
        <f>IF(ActividadesCom[[#This Row],[NIVEL 4]]&lt;&gt;0,VLOOKUP(ActividadesCom[[#This Row],[NIVEL 4]],Catálogo!A:B,2,FALSE),"")</f>
        <v/>
      </c>
      <c r="AB1177" s="5"/>
      <c r="AC1177" s="6"/>
      <c r="AD1177" s="5"/>
      <c r="AE1177" s="5"/>
      <c r="AF1177" s="5" t="str">
        <f>IF(ActividadesCom[[#This Row],[NIVEL 5]]&lt;&gt;0,VLOOKUP(ActividadesCom[[#This Row],[NIVEL 5]],Catálogo!A:B,2,FALSE),"")</f>
        <v/>
      </c>
      <c r="AG1177" s="5"/>
      <c r="AH1177" s="2"/>
      <c r="AI1177" s="2"/>
    </row>
    <row r="1178" spans="1:35" ht="30" hidden="1" customHeight="1" x14ac:dyDescent="0.25">
      <c r="A1178" s="7">
        <v>15470403</v>
      </c>
      <c r="B1178" s="97" t="str">
        <f>VLOOKUP(ActividadesCom[[#This Row],[NO. DE CONTROL]],'LISTADO ESTUDIANTES'!A:C,3,FALSE)</f>
        <v>CASTRO TAMAYO ELIZABETH</v>
      </c>
      <c r="C1178" s="97" t="str">
        <f>VLOOKUP(ActividadesCom[[#This Row],[NO. DE CONTROL]],'LISTADO ESTUDIANTES'!A:B,2,FALSE)</f>
        <v>INGENIERIA EN ADMINISTRACION</v>
      </c>
      <c r="D1178" s="18" t="str">
        <f>VLOOKUP(ActividadesCom[[#This Row],[NO. DE CONTROL]],'LISTADO ESTUDIANTES'!A:D,4,FALSE)</f>
        <v>BAJA</v>
      </c>
      <c r="E1178" s="5">
        <f>SUM(ActividadesCom[[#This Row],[CRÉD. 1]],ActividadesCom[[#This Row],[CRÉD. 2]],ActividadesCom[[#This Row],[CRÉD. 3]],ActividadesCom[[#This Row],[CRÉD. 4]],ActividadesCom[[#This Row],[CRÉD. 5]])</f>
        <v>1</v>
      </c>
      <c r="F1178" s="17">
        <f>IF(ActividadesCom[[#This Row],[ÚLTIMO SEMESTRE CON CRÉDITOS]]&gt;0,ROUND(AVERAGE(ActividadesCom[[#This Row],[VALOR NIVEL 5]],ActividadesCom[[#This Row],[VALOR NIVEL 4]],ActividadesCom[[#This Row],[VALOR NIVEL 3]],ActividadesCom[[#This Row],[VALOR NIVEL 2]],ActividadesCom[[#This Row],[VALOR NIVEL 1]]),0),"")</f>
        <v>2</v>
      </c>
      <c r="G1178" s="5" t="str">
        <f>IF(ActividadesCom[[#This Row],[PROMEDIO]]="","",IF(ActividadesCom[[#This Row],[PROMEDIO]]&gt;=4,"EXCELENTE",IF(ActividadesCom[[#This Row],[PROMEDIO]]&gt;=3,"NOTABLE",IF(ActividadesCom[[#This Row],[PROMEDIO]]&gt;=2,"BUENO",IF(ActividadesCom[[#This Row],[PROMEDIO]]=1,"SUFICIENTE","")))))</f>
        <v>BUENO</v>
      </c>
      <c r="H1178" s="5">
        <f>MAX(ActividadesCom[[#This Row],[PERÍODO 1]],ActividadesCom[[#This Row],[PERÍODO 2]],ActividadesCom[[#This Row],[PERÍODO 3]],ActividadesCom[[#This Row],[PERÍODO 4]],ActividadesCom[[#This Row],[PERÍODO 5]])</f>
        <v>20153</v>
      </c>
      <c r="I1178" s="10" t="s">
        <v>111</v>
      </c>
      <c r="J1178" s="5">
        <v>20153</v>
      </c>
      <c r="K1178" s="5" t="s">
        <v>4010</v>
      </c>
      <c r="L1178" s="5">
        <f>IF(ActividadesCom[[#This Row],[NIVEL 1]]&lt;&gt;0,VLOOKUP(ActividadesCom[[#This Row],[NIVEL 1]],Catálogo!A:B,2,FALSE),"")</f>
        <v>2</v>
      </c>
      <c r="M1178" s="5">
        <v>1</v>
      </c>
      <c r="N1178" s="6"/>
      <c r="O1178" s="5"/>
      <c r="P1178" s="5"/>
      <c r="Q1178" s="5" t="str">
        <f>IF(ActividadesCom[[#This Row],[NIVEL 2]]&lt;&gt;0,VLOOKUP(ActividadesCom[[#This Row],[NIVEL 2]],Catálogo!A:B,2,FALSE),"")</f>
        <v/>
      </c>
      <c r="R1178" s="5"/>
      <c r="S1178" s="6"/>
      <c r="T1178" s="5"/>
      <c r="U1178" s="5"/>
      <c r="V1178" s="5" t="str">
        <f>IF(ActividadesCom[[#This Row],[NIVEL 3]]&lt;&gt;0,VLOOKUP(ActividadesCom[[#This Row],[NIVEL 3]],Catálogo!A:B,2,FALSE),"")</f>
        <v/>
      </c>
      <c r="W1178" s="5"/>
      <c r="X1178" s="6"/>
      <c r="Y1178" s="5"/>
      <c r="Z1178" s="5"/>
      <c r="AA1178" s="5" t="str">
        <f>IF(ActividadesCom[[#This Row],[NIVEL 4]]&lt;&gt;0,VLOOKUP(ActividadesCom[[#This Row],[NIVEL 4]],Catálogo!A:B,2,FALSE),"")</f>
        <v/>
      </c>
      <c r="AB1178" s="5"/>
      <c r="AC1178" s="6"/>
      <c r="AD1178" s="5"/>
      <c r="AE1178" s="5"/>
      <c r="AF1178" s="5" t="str">
        <f>IF(ActividadesCom[[#This Row],[NIVEL 5]]&lt;&gt;0,VLOOKUP(ActividadesCom[[#This Row],[NIVEL 5]],Catálogo!A:B,2,FALSE),"")</f>
        <v/>
      </c>
      <c r="AG1178" s="5"/>
      <c r="AH1178" s="2"/>
      <c r="AI1178" s="2"/>
    </row>
    <row r="1179" spans="1:35" s="24" customFormat="1" ht="30" hidden="1" customHeight="1" x14ac:dyDescent="0.25">
      <c r="A1179" s="7">
        <v>15470404</v>
      </c>
      <c r="B1179" s="97" t="str">
        <f>VLOOKUP(ActividadesCom[[#This Row],[NO. DE CONTROL]],'LISTADO ESTUDIANTES'!A:C,3,FALSE)</f>
        <v>YEH COYOC MARVY KAREN</v>
      </c>
      <c r="C1179" s="97" t="str">
        <f>VLOOKUP(ActividadesCom[[#This Row],[NO. DE CONTROL]],'LISTADO ESTUDIANTES'!A:B,2,FALSE)</f>
        <v>ARQUITECTURA</v>
      </c>
      <c r="D1179" s="18" t="str">
        <f>VLOOKUP(ActividadesCom[[#This Row],[NO. DE CONTROL]],'LISTADO ESTUDIANTES'!A:D,4,FALSE)</f>
        <v>EGRESADO(A)</v>
      </c>
      <c r="E1179" s="5">
        <f>SUM(ActividadesCom[[#This Row],[CRÉD. 1]],ActividadesCom[[#This Row],[CRÉD. 2]],ActividadesCom[[#This Row],[CRÉD. 3]],ActividadesCom[[#This Row],[CRÉD. 4]],ActividadesCom[[#This Row],[CRÉD. 5]])</f>
        <v>6</v>
      </c>
      <c r="F1179" s="5">
        <f>IF(ActividadesCom[[#This Row],[ÚLTIMO SEMESTRE CON CRÉDITOS]]&gt;0,ROUND(AVERAGE(ActividadesCom[[#This Row],[VALOR NIVEL 5]],ActividadesCom[[#This Row],[VALOR NIVEL 4]],ActividadesCom[[#This Row],[VALOR NIVEL 3]],ActividadesCom[[#This Row],[VALOR NIVEL 2]],ActividadesCom[[#This Row],[VALOR NIVEL 1]]),0),"")</f>
        <v>3</v>
      </c>
      <c r="G1179" s="5" t="str">
        <f>IF(ActividadesCom[[#This Row],[PROMEDIO]]="","",IF(ActividadesCom[[#This Row],[PROMEDIO]]&gt;=4,"EXCELENTE",IF(ActividadesCom[[#This Row],[PROMEDIO]]&gt;=3,"NOTABLE",IF(ActividadesCom[[#This Row],[PROMEDIO]]&gt;=2,"BUENO",IF(ActividadesCom[[#This Row],[PROMEDIO]]=1,"SUFICIENTE","")))))</f>
        <v>NOTABLE</v>
      </c>
      <c r="H1179" s="5">
        <f>MAX(ActividadesCom[[#This Row],[PERÍODO 1]],ActividadesCom[[#This Row],[PERÍODO 2]],ActividadesCom[[#This Row],[PERÍODO 3]],ActividadesCom[[#This Row],[PERÍODO 4]],ActividadesCom[[#This Row],[PERÍODO 5]])</f>
        <v>20213</v>
      </c>
      <c r="I1179" s="10" t="s">
        <v>918</v>
      </c>
      <c r="J1179" s="5">
        <v>20191</v>
      </c>
      <c r="K1179" s="5" t="s">
        <v>4010</v>
      </c>
      <c r="L1179" s="5">
        <f>IF(ActividadesCom[[#This Row],[NIVEL 1]]&lt;&gt;0,VLOOKUP(ActividadesCom[[#This Row],[NIVEL 1]],Catálogo!A:B,2,FALSE),"")</f>
        <v>2</v>
      </c>
      <c r="M1179" s="5">
        <v>1</v>
      </c>
      <c r="N1179" s="6" t="s">
        <v>943</v>
      </c>
      <c r="O1179" s="5">
        <v>20193</v>
      </c>
      <c r="P1179" s="5" t="s">
        <v>4010</v>
      </c>
      <c r="Q1179" s="5">
        <f>IF(ActividadesCom[[#This Row],[NIVEL 2]]&lt;&gt;0,VLOOKUP(ActividadesCom[[#This Row],[NIVEL 2]],Catálogo!A:B,2,FALSE),"")</f>
        <v>2</v>
      </c>
      <c r="R1179" s="5">
        <v>2</v>
      </c>
      <c r="S1179" s="6" t="s">
        <v>4695</v>
      </c>
      <c r="T1179" s="5">
        <v>20213</v>
      </c>
      <c r="U1179" s="5" t="s">
        <v>4008</v>
      </c>
      <c r="V1179" s="5">
        <f>IF(ActividadesCom[[#This Row],[NIVEL 3]]&lt;&gt;0,VLOOKUP(ActividadesCom[[#This Row],[NIVEL 3]],Catálogo!A:B,2,FALSE),"")</f>
        <v>4</v>
      </c>
      <c r="W1179" s="5">
        <v>1</v>
      </c>
      <c r="X1179" s="6" t="s">
        <v>615</v>
      </c>
      <c r="Y1179" s="5">
        <v>20183</v>
      </c>
      <c r="Z1179" s="5" t="s">
        <v>4008</v>
      </c>
      <c r="AA1179" s="5">
        <f>IF(ActividadesCom[[#This Row],[NIVEL 4]]&lt;&gt;0,VLOOKUP(ActividadesCom[[#This Row],[NIVEL 4]],Catálogo!A:B,2,FALSE),"")</f>
        <v>4</v>
      </c>
      <c r="AB1179" s="5">
        <v>1</v>
      </c>
      <c r="AC1179" s="6" t="s">
        <v>30</v>
      </c>
      <c r="AD1179" s="5">
        <v>20171</v>
      </c>
      <c r="AE1179" s="5" t="s">
        <v>4010</v>
      </c>
      <c r="AF1179" s="5">
        <f>IF(ActividadesCom[[#This Row],[NIVEL 5]]&lt;&gt;0,VLOOKUP(ActividadesCom[[#This Row],[NIVEL 5]],Catálogo!A:B,2,FALSE),"")</f>
        <v>2</v>
      </c>
      <c r="AG1179" s="5">
        <v>1</v>
      </c>
    </row>
    <row r="1180" spans="1:35" ht="30" hidden="1" customHeight="1" x14ac:dyDescent="0.25">
      <c r="A1180" s="7">
        <v>15470405</v>
      </c>
      <c r="B1180" s="97" t="str">
        <f>VLOOKUP(ActividadesCom[[#This Row],[NO. DE CONTROL]],'LISTADO ESTUDIANTES'!A:C,3,FALSE)</f>
        <v>PÉREZ CAHUICH RAMÓN EDUARDO</v>
      </c>
      <c r="C1180" s="97" t="str">
        <f>VLOOKUP(ActividadesCom[[#This Row],[NO. DE CONTROL]],'LISTADO ESTUDIANTES'!A:B,2,FALSE)</f>
        <v>INGENIERIA EN GESTION EMPRESARIAL</v>
      </c>
      <c r="D1180" s="18" t="str">
        <f>VLOOKUP(ActividadesCom[[#This Row],[NO. DE CONTROL]],'LISTADO ESTUDIANTES'!A:D,4,FALSE)</f>
        <v>BAJA</v>
      </c>
      <c r="E1180" s="5">
        <f>SUM(ActividadesCom[[#This Row],[CRÉD. 1]],ActividadesCom[[#This Row],[CRÉD. 2]],ActividadesCom[[#This Row],[CRÉD. 3]],ActividadesCom[[#This Row],[CRÉD. 4]],ActividadesCom[[#This Row],[CRÉD. 5]])</f>
        <v>1</v>
      </c>
      <c r="F1180" s="17">
        <f>IF(ActividadesCom[[#This Row],[ÚLTIMO SEMESTRE CON CRÉDITOS]]&gt;0,ROUND(AVERAGE(ActividadesCom[[#This Row],[VALOR NIVEL 5]],ActividadesCom[[#This Row],[VALOR NIVEL 4]],ActividadesCom[[#This Row],[VALOR NIVEL 3]],ActividadesCom[[#This Row],[VALOR NIVEL 2]],ActividadesCom[[#This Row],[VALOR NIVEL 1]]),0),"")</f>
        <v>3</v>
      </c>
      <c r="G1180" s="5" t="str">
        <f>IF(ActividadesCom[[#This Row],[PROMEDIO]]="","",IF(ActividadesCom[[#This Row],[PROMEDIO]]&gt;=4,"EXCELENTE",IF(ActividadesCom[[#This Row],[PROMEDIO]]&gt;=3,"NOTABLE",IF(ActividadesCom[[#This Row],[PROMEDIO]]&gt;=2,"BUENO",IF(ActividadesCom[[#This Row],[PROMEDIO]]=1,"SUFICIENTE","")))))</f>
        <v>NOTABLE</v>
      </c>
      <c r="H1180" s="5">
        <f>MAX(ActividadesCom[[#This Row],[PERÍODO 1]],ActividadesCom[[#This Row],[PERÍODO 2]],ActividadesCom[[#This Row],[PERÍODO 3]],ActividadesCom[[#This Row],[PERÍODO 4]],ActividadesCom[[#This Row],[PERÍODO 5]])</f>
        <v>20173</v>
      </c>
      <c r="I1180" s="10"/>
      <c r="J1180" s="5"/>
      <c r="K1180" s="5"/>
      <c r="L1180" s="5" t="str">
        <f>IF(ActividadesCom[[#This Row],[NIVEL 1]]&lt;&gt;0,VLOOKUP(ActividadesCom[[#This Row],[NIVEL 1]],Catálogo!A:B,2,FALSE),"")</f>
        <v/>
      </c>
      <c r="M1180" s="5"/>
      <c r="N1180" s="6"/>
      <c r="O1180" s="5"/>
      <c r="P1180" s="5"/>
      <c r="Q1180" s="5" t="str">
        <f>IF(ActividadesCom[[#This Row],[NIVEL 2]]&lt;&gt;0,VLOOKUP(ActividadesCom[[#This Row],[NIVEL 2]],Catálogo!A:B,2,FALSE),"")</f>
        <v/>
      </c>
      <c r="R1180" s="5"/>
      <c r="S1180" s="6"/>
      <c r="T1180" s="5"/>
      <c r="U1180" s="5"/>
      <c r="V1180" s="5" t="str">
        <f>IF(ActividadesCom[[#This Row],[NIVEL 3]]&lt;&gt;0,VLOOKUP(ActividadesCom[[#This Row],[NIVEL 3]],Catálogo!A:B,2,FALSE),"")</f>
        <v/>
      </c>
      <c r="W1180" s="5"/>
      <c r="X1180" s="6"/>
      <c r="Y1180" s="5"/>
      <c r="Z1180" s="5"/>
      <c r="AA1180" s="5" t="str">
        <f>IF(ActividadesCom[[#This Row],[NIVEL 4]]&lt;&gt;0,VLOOKUP(ActividadesCom[[#This Row],[NIVEL 4]],Catálogo!A:B,2,FALSE),"")</f>
        <v/>
      </c>
      <c r="AB1180" s="5"/>
      <c r="AC1180" s="6" t="s">
        <v>27</v>
      </c>
      <c r="AD1180" s="5">
        <v>20173</v>
      </c>
      <c r="AE1180" s="5" t="s">
        <v>4009</v>
      </c>
      <c r="AF1180" s="5">
        <f>IF(ActividadesCom[[#This Row],[NIVEL 5]]&lt;&gt;0,VLOOKUP(ActividadesCom[[#This Row],[NIVEL 5]],Catálogo!A:B,2,FALSE),"")</f>
        <v>3</v>
      </c>
      <c r="AG1180" s="5">
        <v>1</v>
      </c>
      <c r="AH1180" s="2"/>
      <c r="AI1180" s="2"/>
    </row>
    <row r="1181" spans="1:35" ht="30" hidden="1" customHeight="1" x14ac:dyDescent="0.25">
      <c r="A1181" s="7">
        <v>15470406</v>
      </c>
      <c r="B1181" s="97" t="str">
        <f>VLOOKUP(ActividadesCom[[#This Row],[NO. DE CONTROL]],'LISTADO ESTUDIANTES'!A:C,3,FALSE)</f>
        <v>MONTIEL FIERRO DIEGO MANUEL</v>
      </c>
      <c r="C1181" s="97" t="str">
        <f>VLOOKUP(ActividadesCom[[#This Row],[NO. DE CONTROL]],'LISTADO ESTUDIANTES'!A:B,2,FALSE)</f>
        <v>INGENIERIA EN SISTEMAS COMPUTACIONALES</v>
      </c>
      <c r="D1181" s="18" t="str">
        <f>VLOOKUP(ActividadesCom[[#This Row],[NO. DE CONTROL]],'LISTADO ESTUDIANTES'!A:D,4,FALSE)</f>
        <v>BAJA</v>
      </c>
      <c r="E1181" s="5">
        <f>SUM(ActividadesCom[[#This Row],[CRÉD. 1]],ActividadesCom[[#This Row],[CRÉD. 2]],ActividadesCom[[#This Row],[CRÉD. 3]],ActividadesCom[[#This Row],[CRÉD. 4]],ActividadesCom[[#This Row],[CRÉD. 5]])</f>
        <v>0</v>
      </c>
      <c r="F1181" s="17" t="str">
        <f>IF(ActividadesCom[[#This Row],[ÚLTIMO SEMESTRE CON CRÉDITOS]]&gt;0,ROUND(AVERAGE(ActividadesCom[[#This Row],[VALOR NIVEL 5]],ActividadesCom[[#This Row],[VALOR NIVEL 4]],ActividadesCom[[#This Row],[VALOR NIVEL 3]],ActividadesCom[[#This Row],[VALOR NIVEL 2]],ActividadesCom[[#This Row],[VALOR NIVEL 1]]),0),"")</f>
        <v/>
      </c>
      <c r="G1181" s="5" t="str">
        <f>IF(ActividadesCom[[#This Row],[PROMEDIO]]="","",IF(ActividadesCom[[#This Row],[PROMEDIO]]&gt;=4,"EXCELENTE",IF(ActividadesCom[[#This Row],[PROMEDIO]]&gt;=3,"NOTABLE",IF(ActividadesCom[[#This Row],[PROMEDIO]]&gt;=2,"BUENO",IF(ActividadesCom[[#This Row],[PROMEDIO]]=1,"SUFICIENTE","")))))</f>
        <v/>
      </c>
      <c r="H1181" s="5">
        <f>MAX(ActividadesCom[[#This Row],[PERÍODO 1]],ActividadesCom[[#This Row],[PERÍODO 2]],ActividadesCom[[#This Row],[PERÍODO 3]],ActividadesCom[[#This Row],[PERÍODO 4]],ActividadesCom[[#This Row],[PERÍODO 5]])</f>
        <v>0</v>
      </c>
      <c r="I1181" s="6"/>
      <c r="J1181" s="5"/>
      <c r="K1181" s="5"/>
      <c r="L1181" s="5" t="str">
        <f>IF(ActividadesCom[[#This Row],[NIVEL 1]]&lt;&gt;0,VLOOKUP(ActividadesCom[[#This Row],[NIVEL 1]],Catálogo!A:B,2,FALSE),"")</f>
        <v/>
      </c>
      <c r="M1181" s="5"/>
      <c r="N1181" s="6"/>
      <c r="O1181" s="5"/>
      <c r="P1181" s="5"/>
      <c r="Q1181" s="5" t="str">
        <f>IF(ActividadesCom[[#This Row],[NIVEL 2]]&lt;&gt;0,VLOOKUP(ActividadesCom[[#This Row],[NIVEL 2]],Catálogo!A:B,2,FALSE),"")</f>
        <v/>
      </c>
      <c r="R1181" s="11"/>
      <c r="S1181" s="12"/>
      <c r="T1181" s="11"/>
      <c r="U1181" s="11"/>
      <c r="V1181" s="5" t="str">
        <f>IF(ActividadesCom[[#This Row],[NIVEL 3]]&lt;&gt;0,VLOOKUP(ActividadesCom[[#This Row],[NIVEL 3]],Catálogo!A:B,2,FALSE),"")</f>
        <v/>
      </c>
      <c r="W1181" s="11"/>
      <c r="X1181" s="6"/>
      <c r="Y1181" s="5"/>
      <c r="Z1181" s="5"/>
      <c r="AA1181" s="5" t="str">
        <f>IF(ActividadesCom[[#This Row],[NIVEL 4]]&lt;&gt;0,VLOOKUP(ActividadesCom[[#This Row],[NIVEL 4]],Catálogo!A:B,2,FALSE),"")</f>
        <v/>
      </c>
      <c r="AB1181" s="5"/>
      <c r="AC1181" s="6"/>
      <c r="AD1181" s="5"/>
      <c r="AE1181" s="5"/>
      <c r="AF1181" s="5" t="str">
        <f>IF(ActividadesCom[[#This Row],[NIVEL 5]]&lt;&gt;0,VLOOKUP(ActividadesCom[[#This Row],[NIVEL 5]],Catálogo!A:B,2,FALSE),"")</f>
        <v/>
      </c>
      <c r="AG1181" s="5"/>
      <c r="AH1181" s="2"/>
      <c r="AI1181" s="2"/>
    </row>
    <row r="1182" spans="1:35" ht="30" hidden="1" customHeight="1" x14ac:dyDescent="0.25">
      <c r="A1182" s="7">
        <v>15470407</v>
      </c>
      <c r="B1182" s="97" t="str">
        <f>VLOOKUP(ActividadesCom[[#This Row],[NO. DE CONTROL]],'LISTADO ESTUDIANTES'!A:C,3,FALSE)</f>
        <v>KUC GIL DIEGO MISAEL</v>
      </c>
      <c r="C1182" s="97" t="str">
        <f>VLOOKUP(ActividadesCom[[#This Row],[NO. DE CONTROL]],'LISTADO ESTUDIANTES'!A:B,2,FALSE)</f>
        <v>INGENIERIA EN SISTEMAS COMPUTACIONALES</v>
      </c>
      <c r="D1182" s="18" t="str">
        <f>VLOOKUP(ActividadesCom[[#This Row],[NO. DE CONTROL]],'LISTADO ESTUDIANTES'!A:D,4,FALSE)</f>
        <v>BAJA</v>
      </c>
      <c r="E1182" s="5">
        <f>SUM(ActividadesCom[[#This Row],[CRÉD. 1]],ActividadesCom[[#This Row],[CRÉD. 2]],ActividadesCom[[#This Row],[CRÉD. 3]],ActividadesCom[[#This Row],[CRÉD. 4]],ActividadesCom[[#This Row],[CRÉD. 5]])</f>
        <v>0</v>
      </c>
      <c r="F1182" s="17" t="str">
        <f>IF(ActividadesCom[[#This Row],[ÚLTIMO SEMESTRE CON CRÉDITOS]]&gt;0,ROUND(AVERAGE(ActividadesCom[[#This Row],[VALOR NIVEL 5]],ActividadesCom[[#This Row],[VALOR NIVEL 4]],ActividadesCom[[#This Row],[VALOR NIVEL 3]],ActividadesCom[[#This Row],[VALOR NIVEL 2]],ActividadesCom[[#This Row],[VALOR NIVEL 1]]),0),"")</f>
        <v/>
      </c>
      <c r="G1182" s="5" t="str">
        <f>IF(ActividadesCom[[#This Row],[PROMEDIO]]="","",IF(ActividadesCom[[#This Row],[PROMEDIO]]&gt;=4,"EXCELENTE",IF(ActividadesCom[[#This Row],[PROMEDIO]]&gt;=3,"NOTABLE",IF(ActividadesCom[[#This Row],[PROMEDIO]]&gt;=2,"BUENO",IF(ActividadesCom[[#This Row],[PROMEDIO]]=1,"SUFICIENTE","")))))</f>
        <v/>
      </c>
      <c r="H1182" s="5">
        <f>MAX(ActividadesCom[[#This Row],[PERÍODO 1]],ActividadesCom[[#This Row],[PERÍODO 2]],ActividadesCom[[#This Row],[PERÍODO 3]],ActividadesCom[[#This Row],[PERÍODO 4]],ActividadesCom[[#This Row],[PERÍODO 5]])</f>
        <v>0</v>
      </c>
      <c r="I1182" s="6"/>
      <c r="J1182" s="5"/>
      <c r="K1182" s="5"/>
      <c r="L1182" s="5" t="str">
        <f>IF(ActividadesCom[[#This Row],[NIVEL 1]]&lt;&gt;0,VLOOKUP(ActividadesCom[[#This Row],[NIVEL 1]],Catálogo!A:B,2,FALSE),"")</f>
        <v/>
      </c>
      <c r="M1182" s="5"/>
      <c r="N1182" s="6"/>
      <c r="O1182" s="5"/>
      <c r="P1182" s="5"/>
      <c r="Q1182" s="5" t="str">
        <f>IF(ActividadesCom[[#This Row],[NIVEL 2]]&lt;&gt;0,VLOOKUP(ActividadesCom[[#This Row],[NIVEL 2]],Catálogo!A:B,2,FALSE),"")</f>
        <v/>
      </c>
      <c r="R1182" s="11"/>
      <c r="S1182" s="12"/>
      <c r="T1182" s="11"/>
      <c r="U1182" s="11"/>
      <c r="V1182" s="5" t="str">
        <f>IF(ActividadesCom[[#This Row],[NIVEL 3]]&lt;&gt;0,VLOOKUP(ActividadesCom[[#This Row],[NIVEL 3]],Catálogo!A:B,2,FALSE),"")</f>
        <v/>
      </c>
      <c r="W1182" s="11"/>
      <c r="X1182" s="6"/>
      <c r="Y1182" s="5"/>
      <c r="Z1182" s="5"/>
      <c r="AA1182" s="5" t="str">
        <f>IF(ActividadesCom[[#This Row],[NIVEL 4]]&lt;&gt;0,VLOOKUP(ActividadesCom[[#This Row],[NIVEL 4]],Catálogo!A:B,2,FALSE),"")</f>
        <v/>
      </c>
      <c r="AB1182" s="5"/>
      <c r="AC1182" s="6"/>
      <c r="AD1182" s="5"/>
      <c r="AE1182" s="5"/>
      <c r="AF1182" s="5" t="str">
        <f>IF(ActividadesCom[[#This Row],[NIVEL 5]]&lt;&gt;0,VLOOKUP(ActividadesCom[[#This Row],[NIVEL 5]],Catálogo!A:B,2,FALSE),"")</f>
        <v/>
      </c>
      <c r="AG1182" s="5"/>
      <c r="AH1182" s="2"/>
      <c r="AI1182" s="2"/>
    </row>
    <row r="1183" spans="1:35" s="24" customFormat="1" ht="30" hidden="1" customHeight="1" x14ac:dyDescent="0.25">
      <c r="A1183" s="7">
        <v>15470408</v>
      </c>
      <c r="B1183" s="97" t="str">
        <f>VLOOKUP(ActividadesCom[[#This Row],[NO. DE CONTROL]],'LISTADO ESTUDIANTES'!A:C,3,FALSE)</f>
        <v>AKE RIZO FERNANDO MIGUEL</v>
      </c>
      <c r="C1183" s="97" t="str">
        <f>VLOOKUP(ActividadesCom[[#This Row],[NO. DE CONTROL]],'LISTADO ESTUDIANTES'!A:B,2,FALSE)</f>
        <v>INGENIERIA EN GESTION EMPRESARIAL</v>
      </c>
      <c r="D1183" s="18" t="str">
        <f>VLOOKUP(ActividadesCom[[#This Row],[NO. DE CONTROL]],'LISTADO ESTUDIANTES'!A:D,4,FALSE)</f>
        <v>EGRESADO(A)</v>
      </c>
      <c r="E1183" s="5">
        <f>SUM(ActividadesCom[[#This Row],[CRÉD. 1]],ActividadesCom[[#This Row],[CRÉD. 2]],ActividadesCom[[#This Row],[CRÉD. 3]],ActividadesCom[[#This Row],[CRÉD. 4]],ActividadesCom[[#This Row],[CRÉD. 5]])</f>
        <v>5</v>
      </c>
      <c r="F1183" s="5">
        <f>IF(ActividadesCom[[#This Row],[ÚLTIMO SEMESTRE CON CRÉDITOS]]&gt;0,ROUND(AVERAGE(ActividadesCom[[#This Row],[VALOR NIVEL 5]],ActividadesCom[[#This Row],[VALOR NIVEL 4]],ActividadesCom[[#This Row],[VALOR NIVEL 3]],ActividadesCom[[#This Row],[VALOR NIVEL 2]],ActividadesCom[[#This Row],[VALOR NIVEL 1]]),0),"")</f>
        <v>2</v>
      </c>
      <c r="G1183" s="5" t="str">
        <f>IF(ActividadesCom[[#This Row],[PROMEDIO]]="","",IF(ActividadesCom[[#This Row],[PROMEDIO]]&gt;=4,"EXCELENTE",IF(ActividadesCom[[#This Row],[PROMEDIO]]&gt;=3,"NOTABLE",IF(ActividadesCom[[#This Row],[PROMEDIO]]&gt;=2,"BUENO",IF(ActividadesCom[[#This Row],[PROMEDIO]]=1,"SUFICIENTE","")))))</f>
        <v>BUENO</v>
      </c>
      <c r="H1183" s="5">
        <f>MAX(ActividadesCom[[#This Row],[PERÍODO 1]],ActividadesCom[[#This Row],[PERÍODO 2]],ActividadesCom[[#This Row],[PERÍODO 3]],ActividadesCom[[#This Row],[PERÍODO 4]],ActividadesCom[[#This Row],[PERÍODO 5]])</f>
        <v>20191</v>
      </c>
      <c r="I1183" s="10" t="s">
        <v>111</v>
      </c>
      <c r="J1183" s="5">
        <v>20153</v>
      </c>
      <c r="K1183" s="5" t="s">
        <v>4010</v>
      </c>
      <c r="L1183" s="5">
        <f>IF(ActividadesCom[[#This Row],[NIVEL 1]]&lt;&gt;0,VLOOKUP(ActividadesCom[[#This Row],[NIVEL 1]],Catálogo!A:B,2,FALSE),"")</f>
        <v>2</v>
      </c>
      <c r="M1183" s="5">
        <v>1</v>
      </c>
      <c r="N1183" s="6" t="s">
        <v>899</v>
      </c>
      <c r="O1183" s="5">
        <v>20191</v>
      </c>
      <c r="P1183" s="5" t="s">
        <v>4010</v>
      </c>
      <c r="Q1183" s="5">
        <f>IF(ActividadesCom[[#This Row],[NIVEL 2]]&lt;&gt;0,VLOOKUP(ActividadesCom[[#This Row],[NIVEL 2]],Catálogo!A:B,2,FALSE),"")</f>
        <v>2</v>
      </c>
      <c r="R1183" s="5">
        <v>1</v>
      </c>
      <c r="S1183" s="6" t="s">
        <v>938</v>
      </c>
      <c r="T1183" s="5">
        <v>20183</v>
      </c>
      <c r="U1183" s="5" t="s">
        <v>4010</v>
      </c>
      <c r="V1183" s="5">
        <f>IF(ActividadesCom[[#This Row],[NIVEL 3]]&lt;&gt;0,VLOOKUP(ActividadesCom[[#This Row],[NIVEL 3]],Catálogo!A:B,2,FALSE),"")</f>
        <v>2</v>
      </c>
      <c r="W1183" s="5">
        <v>1</v>
      </c>
      <c r="X1183" s="6"/>
      <c r="Y1183" s="5"/>
      <c r="Z1183" s="5"/>
      <c r="AA1183" s="5" t="str">
        <f>IF(ActividadesCom[[#This Row],[NIVEL 4]]&lt;&gt;0,VLOOKUP(ActividadesCom[[#This Row],[NIVEL 4]],Catálogo!A:B,2,FALSE),"")</f>
        <v/>
      </c>
      <c r="AB1183" s="5"/>
      <c r="AC1183" s="6" t="s">
        <v>36</v>
      </c>
      <c r="AD1183" s="5" t="s">
        <v>941</v>
      </c>
      <c r="AE1183" s="5" t="s">
        <v>4010</v>
      </c>
      <c r="AF1183" s="5">
        <f>IF(ActividadesCom[[#This Row],[NIVEL 5]]&lt;&gt;0,VLOOKUP(ActividadesCom[[#This Row],[NIVEL 5]],Catálogo!A:B,2,FALSE),"")</f>
        <v>2</v>
      </c>
      <c r="AG1183" s="5">
        <v>2</v>
      </c>
    </row>
    <row r="1184" spans="1:35" ht="30" hidden="1" customHeight="1" x14ac:dyDescent="0.25">
      <c r="A1184" s="7">
        <v>15470409</v>
      </c>
      <c r="B1184" s="97" t="str">
        <f>VLOOKUP(ActividadesCom[[#This Row],[NO. DE CONTROL]],'LISTADO ESTUDIANTES'!A:C,3,FALSE)</f>
        <v>DZIB CASTRO EDUARDO ATOCHA</v>
      </c>
      <c r="C1184" s="97" t="str">
        <f>VLOOKUP(ActividadesCom[[#This Row],[NO. DE CONTROL]],'LISTADO ESTUDIANTES'!A:B,2,FALSE)</f>
        <v>INGENIERIA INDUSTRIAL</v>
      </c>
      <c r="D1184" s="18" t="str">
        <f>VLOOKUP(ActividadesCom[[#This Row],[NO. DE CONTROL]],'LISTADO ESTUDIANTES'!A:D,4,FALSE)</f>
        <v>BAJA</v>
      </c>
      <c r="E1184" s="5">
        <f>SUM(ActividadesCom[[#This Row],[CRÉD. 1]],ActividadesCom[[#This Row],[CRÉD. 2]],ActividadesCom[[#This Row],[CRÉD. 3]],ActividadesCom[[#This Row],[CRÉD. 4]],ActividadesCom[[#This Row],[CRÉD. 5]])</f>
        <v>0</v>
      </c>
      <c r="F1184" s="17" t="str">
        <f>IF(ActividadesCom[[#This Row],[ÚLTIMO SEMESTRE CON CRÉDITOS]]&gt;0,ROUND(AVERAGE(ActividadesCom[[#This Row],[VALOR NIVEL 5]],ActividadesCom[[#This Row],[VALOR NIVEL 4]],ActividadesCom[[#This Row],[VALOR NIVEL 3]],ActividadesCom[[#This Row],[VALOR NIVEL 2]],ActividadesCom[[#This Row],[VALOR NIVEL 1]]),0),"")</f>
        <v/>
      </c>
      <c r="G1184" s="5" t="str">
        <f>IF(ActividadesCom[[#This Row],[PROMEDIO]]="","",IF(ActividadesCom[[#This Row],[PROMEDIO]]&gt;=4,"EXCELENTE",IF(ActividadesCom[[#This Row],[PROMEDIO]]&gt;=3,"NOTABLE",IF(ActividadesCom[[#This Row],[PROMEDIO]]&gt;=2,"BUENO",IF(ActividadesCom[[#This Row],[PROMEDIO]]=1,"SUFICIENTE","")))))</f>
        <v/>
      </c>
      <c r="H1184" s="5">
        <f>MAX(ActividadesCom[[#This Row],[PERÍODO 1]],ActividadesCom[[#This Row],[PERÍODO 2]],ActividadesCom[[#This Row],[PERÍODO 3]],ActividadesCom[[#This Row],[PERÍODO 4]],ActividadesCom[[#This Row],[PERÍODO 5]])</f>
        <v>0</v>
      </c>
      <c r="I1184" s="6"/>
      <c r="J1184" s="5"/>
      <c r="K1184" s="5"/>
      <c r="L1184" s="5" t="str">
        <f>IF(ActividadesCom[[#This Row],[NIVEL 1]]&lt;&gt;0,VLOOKUP(ActividadesCom[[#This Row],[NIVEL 1]],Catálogo!A:B,2,FALSE),"")</f>
        <v/>
      </c>
      <c r="M1184" s="5"/>
      <c r="N1184" s="6"/>
      <c r="O1184" s="5"/>
      <c r="P1184" s="5"/>
      <c r="Q1184" s="5" t="str">
        <f>IF(ActividadesCom[[#This Row],[NIVEL 2]]&lt;&gt;0,VLOOKUP(ActividadesCom[[#This Row],[NIVEL 2]],Catálogo!A:B,2,FALSE),"")</f>
        <v/>
      </c>
      <c r="R1184" s="11"/>
      <c r="S1184" s="12"/>
      <c r="T1184" s="11"/>
      <c r="U1184" s="11"/>
      <c r="V1184" s="5" t="str">
        <f>IF(ActividadesCom[[#This Row],[NIVEL 3]]&lt;&gt;0,VLOOKUP(ActividadesCom[[#This Row],[NIVEL 3]],Catálogo!A:B,2,FALSE),"")</f>
        <v/>
      </c>
      <c r="W1184" s="11"/>
      <c r="X1184" s="6"/>
      <c r="Y1184" s="5"/>
      <c r="Z1184" s="5"/>
      <c r="AA1184" s="5" t="str">
        <f>IF(ActividadesCom[[#This Row],[NIVEL 4]]&lt;&gt;0,VLOOKUP(ActividadesCom[[#This Row],[NIVEL 4]],Catálogo!A:B,2,FALSE),"")</f>
        <v/>
      </c>
      <c r="AB1184" s="5"/>
      <c r="AC1184" s="6"/>
      <c r="AD1184" s="5"/>
      <c r="AE1184" s="5"/>
      <c r="AF1184" s="5" t="str">
        <f>IF(ActividadesCom[[#This Row],[NIVEL 5]]&lt;&gt;0,VLOOKUP(ActividadesCom[[#This Row],[NIVEL 5]],Catálogo!A:B,2,FALSE),"")</f>
        <v/>
      </c>
      <c r="AG1184" s="5"/>
      <c r="AH1184" s="2"/>
      <c r="AI1184" s="2"/>
    </row>
    <row r="1185" spans="1:35" ht="30" hidden="1" customHeight="1" x14ac:dyDescent="0.25">
      <c r="A1185" s="7">
        <v>15470410</v>
      </c>
      <c r="B1185" s="97" t="str">
        <f>VLOOKUP(ActividadesCom[[#This Row],[NO. DE CONTROL]],'LISTADO ESTUDIANTES'!A:C,3,FALSE)</f>
        <v>DE LA CRUZ VELUETA PAOLA CASSANDRA</v>
      </c>
      <c r="C1185" s="97" t="str">
        <f>VLOOKUP(ActividadesCom[[#This Row],[NO. DE CONTROL]],'LISTADO ESTUDIANTES'!A:B,2,FALSE)</f>
        <v>INGENIERIA EN SISTEMAS COMPUTACIONALES</v>
      </c>
      <c r="D1185" s="18" t="str">
        <f>VLOOKUP(ActividadesCom[[#This Row],[NO. DE CONTROL]],'LISTADO ESTUDIANTES'!A:D,4,FALSE)</f>
        <v>BAJA</v>
      </c>
      <c r="E1185" s="5">
        <f>SUM(ActividadesCom[[#This Row],[CRÉD. 1]],ActividadesCom[[#This Row],[CRÉD. 2]],ActividadesCom[[#This Row],[CRÉD. 3]],ActividadesCom[[#This Row],[CRÉD. 4]],ActividadesCom[[#This Row],[CRÉD. 5]])</f>
        <v>0</v>
      </c>
      <c r="F1185" s="17" t="str">
        <f>IF(ActividadesCom[[#This Row],[ÚLTIMO SEMESTRE CON CRÉDITOS]]&gt;0,ROUND(AVERAGE(ActividadesCom[[#This Row],[VALOR NIVEL 5]],ActividadesCom[[#This Row],[VALOR NIVEL 4]],ActividadesCom[[#This Row],[VALOR NIVEL 3]],ActividadesCom[[#This Row],[VALOR NIVEL 2]],ActividadesCom[[#This Row],[VALOR NIVEL 1]]),0),"")</f>
        <v/>
      </c>
      <c r="G1185" s="5" t="str">
        <f>IF(ActividadesCom[[#This Row],[PROMEDIO]]="","",IF(ActividadesCom[[#This Row],[PROMEDIO]]&gt;=4,"EXCELENTE",IF(ActividadesCom[[#This Row],[PROMEDIO]]&gt;=3,"NOTABLE",IF(ActividadesCom[[#This Row],[PROMEDIO]]&gt;=2,"BUENO",IF(ActividadesCom[[#This Row],[PROMEDIO]]=1,"SUFICIENTE","")))))</f>
        <v/>
      </c>
      <c r="H1185" s="5">
        <f>MAX(ActividadesCom[[#This Row],[PERÍODO 1]],ActividadesCom[[#This Row],[PERÍODO 2]],ActividadesCom[[#This Row],[PERÍODO 3]],ActividadesCom[[#This Row],[PERÍODO 4]],ActividadesCom[[#This Row],[PERÍODO 5]])</f>
        <v>0</v>
      </c>
      <c r="I1185" s="6"/>
      <c r="J1185" s="5"/>
      <c r="K1185" s="5"/>
      <c r="L1185" s="5" t="str">
        <f>IF(ActividadesCom[[#This Row],[NIVEL 1]]&lt;&gt;0,VLOOKUP(ActividadesCom[[#This Row],[NIVEL 1]],Catálogo!A:B,2,FALSE),"")</f>
        <v/>
      </c>
      <c r="M1185" s="5"/>
      <c r="N1185" s="6"/>
      <c r="O1185" s="5"/>
      <c r="P1185" s="5"/>
      <c r="Q1185" s="5" t="str">
        <f>IF(ActividadesCom[[#This Row],[NIVEL 2]]&lt;&gt;0,VLOOKUP(ActividadesCom[[#This Row],[NIVEL 2]],Catálogo!A:B,2,FALSE),"")</f>
        <v/>
      </c>
      <c r="R1185" s="11"/>
      <c r="S1185" s="6"/>
      <c r="T1185" s="11"/>
      <c r="U1185" s="11"/>
      <c r="V1185" s="5" t="str">
        <f>IF(ActividadesCom[[#This Row],[NIVEL 3]]&lt;&gt;0,VLOOKUP(ActividadesCom[[#This Row],[NIVEL 3]],Catálogo!A:B,2,FALSE),"")</f>
        <v/>
      </c>
      <c r="W1185" s="11"/>
      <c r="X1185" s="6"/>
      <c r="Y1185" s="5"/>
      <c r="Z1185" s="5"/>
      <c r="AA1185" s="5" t="str">
        <f>IF(ActividadesCom[[#This Row],[NIVEL 4]]&lt;&gt;0,VLOOKUP(ActividadesCom[[#This Row],[NIVEL 4]],Catálogo!A:B,2,FALSE),"")</f>
        <v/>
      </c>
      <c r="AB1185" s="5"/>
      <c r="AC1185" s="6"/>
      <c r="AD1185" s="5"/>
      <c r="AE1185" s="5"/>
      <c r="AF1185" s="5" t="str">
        <f>IF(ActividadesCom[[#This Row],[NIVEL 5]]&lt;&gt;0,VLOOKUP(ActividadesCom[[#This Row],[NIVEL 5]],Catálogo!A:B,2,FALSE),"")</f>
        <v/>
      </c>
      <c r="AG1185" s="5"/>
      <c r="AH1185" s="2"/>
      <c r="AI1185" s="2"/>
    </row>
    <row r="1186" spans="1:35" ht="30" hidden="1" customHeight="1" x14ac:dyDescent="0.25">
      <c r="A1186" s="7">
        <v>15470411</v>
      </c>
      <c r="B1186" s="97" t="str">
        <f>VLOOKUP(ActividadesCom[[#This Row],[NO. DE CONTROL]],'LISTADO ESTUDIANTES'!A:C,3,FALSE)</f>
        <v>GUTIERREZ ACAL MARIA FERNANDA</v>
      </c>
      <c r="C1186" s="97" t="str">
        <f>VLOOKUP(ActividadesCom[[#This Row],[NO. DE CONTROL]],'LISTADO ESTUDIANTES'!A:B,2,FALSE)</f>
        <v>INGENIERIA INDUSTRIAL</v>
      </c>
      <c r="D1186" s="18" t="str">
        <f>VLOOKUP(ActividadesCom[[#This Row],[NO. DE CONTROL]],'LISTADO ESTUDIANTES'!A:D,4,FALSE)</f>
        <v>BAJA</v>
      </c>
      <c r="E1186" s="5">
        <f>SUM(ActividadesCom[[#This Row],[CRÉD. 1]],ActividadesCom[[#This Row],[CRÉD. 2]],ActividadesCom[[#This Row],[CRÉD. 3]],ActividadesCom[[#This Row],[CRÉD. 4]],ActividadesCom[[#This Row],[CRÉD. 5]])</f>
        <v>0</v>
      </c>
      <c r="F1186" s="17" t="str">
        <f>IF(ActividadesCom[[#This Row],[ÚLTIMO SEMESTRE CON CRÉDITOS]]&gt;0,ROUND(AVERAGE(ActividadesCom[[#This Row],[VALOR NIVEL 5]],ActividadesCom[[#This Row],[VALOR NIVEL 4]],ActividadesCom[[#This Row],[VALOR NIVEL 3]],ActividadesCom[[#This Row],[VALOR NIVEL 2]],ActividadesCom[[#This Row],[VALOR NIVEL 1]]),0),"")</f>
        <v/>
      </c>
      <c r="G1186" s="5" t="str">
        <f>IF(ActividadesCom[[#This Row],[PROMEDIO]]="","",IF(ActividadesCom[[#This Row],[PROMEDIO]]&gt;=4,"EXCELENTE",IF(ActividadesCom[[#This Row],[PROMEDIO]]&gt;=3,"NOTABLE",IF(ActividadesCom[[#This Row],[PROMEDIO]]&gt;=2,"BUENO",IF(ActividadesCom[[#This Row],[PROMEDIO]]=1,"SUFICIENTE","")))))</f>
        <v/>
      </c>
      <c r="H1186" s="5">
        <f>MAX(ActividadesCom[[#This Row],[PERÍODO 1]],ActividadesCom[[#This Row],[PERÍODO 2]],ActividadesCom[[#This Row],[PERÍODO 3]],ActividadesCom[[#This Row],[PERÍODO 4]],ActividadesCom[[#This Row],[PERÍODO 5]])</f>
        <v>0</v>
      </c>
      <c r="I1186" s="6"/>
      <c r="J1186" s="5"/>
      <c r="K1186" s="5"/>
      <c r="L1186" s="5" t="str">
        <f>IF(ActividadesCom[[#This Row],[NIVEL 1]]&lt;&gt;0,VLOOKUP(ActividadesCom[[#This Row],[NIVEL 1]],Catálogo!A:B,2,FALSE),"")</f>
        <v/>
      </c>
      <c r="M1186" s="5"/>
      <c r="N1186" s="6"/>
      <c r="O1186" s="5"/>
      <c r="P1186" s="5"/>
      <c r="Q1186" s="5" t="str">
        <f>IF(ActividadesCom[[#This Row],[NIVEL 2]]&lt;&gt;0,VLOOKUP(ActividadesCom[[#This Row],[NIVEL 2]],Catálogo!A:B,2,FALSE),"")</f>
        <v/>
      </c>
      <c r="R1186" s="11"/>
      <c r="S1186" s="12"/>
      <c r="T1186" s="11"/>
      <c r="U1186" s="11"/>
      <c r="V1186" s="5" t="str">
        <f>IF(ActividadesCom[[#This Row],[NIVEL 3]]&lt;&gt;0,VLOOKUP(ActividadesCom[[#This Row],[NIVEL 3]],Catálogo!A:B,2,FALSE),"")</f>
        <v/>
      </c>
      <c r="W1186" s="11"/>
      <c r="X1186" s="6"/>
      <c r="Y1186" s="5"/>
      <c r="Z1186" s="5"/>
      <c r="AA1186" s="5" t="str">
        <f>IF(ActividadesCom[[#This Row],[NIVEL 4]]&lt;&gt;0,VLOOKUP(ActividadesCom[[#This Row],[NIVEL 4]],Catálogo!A:B,2,FALSE),"")</f>
        <v/>
      </c>
      <c r="AB1186" s="5"/>
      <c r="AC1186" s="6"/>
      <c r="AD1186" s="5"/>
      <c r="AE1186" s="5"/>
      <c r="AF1186" s="5" t="str">
        <f>IF(ActividadesCom[[#This Row],[NIVEL 5]]&lt;&gt;0,VLOOKUP(ActividadesCom[[#This Row],[NIVEL 5]],Catálogo!A:B,2,FALSE),"")</f>
        <v/>
      </c>
      <c r="AG1186" s="5"/>
      <c r="AH1186" s="2"/>
      <c r="AI1186" s="2"/>
    </row>
    <row r="1187" spans="1:35" ht="30" hidden="1" customHeight="1" x14ac:dyDescent="0.25">
      <c r="A1187" s="7">
        <v>15470412</v>
      </c>
      <c r="B1187" s="97" t="str">
        <f>VLOOKUP(ActividadesCom[[#This Row],[NO. DE CONTROL]],'LISTADO ESTUDIANTES'!A:C,3,FALSE)</f>
        <v>LLERGO VALENCIA ALESSANDRO YAIR</v>
      </c>
      <c r="C1187" s="97" t="str">
        <f>VLOOKUP(ActividadesCom[[#This Row],[NO. DE CONTROL]],'LISTADO ESTUDIANTES'!A:B,2,FALSE)</f>
        <v>INGENIERIA EN SISTEMAS COMPUTACIONALES</v>
      </c>
      <c r="D1187" s="18" t="str">
        <f>VLOOKUP(ActividadesCom[[#This Row],[NO. DE CONTROL]],'LISTADO ESTUDIANTES'!A:D,4,FALSE)</f>
        <v>BAJA</v>
      </c>
      <c r="E1187" s="5">
        <f>SUM(ActividadesCom[[#This Row],[CRÉD. 1]],ActividadesCom[[#This Row],[CRÉD. 2]],ActividadesCom[[#This Row],[CRÉD. 3]],ActividadesCom[[#This Row],[CRÉD. 4]],ActividadesCom[[#This Row],[CRÉD. 5]])</f>
        <v>0</v>
      </c>
      <c r="F1187" s="17" t="str">
        <f>IF(ActividadesCom[[#This Row],[ÚLTIMO SEMESTRE CON CRÉDITOS]]&gt;0,ROUND(AVERAGE(ActividadesCom[[#This Row],[VALOR NIVEL 5]],ActividadesCom[[#This Row],[VALOR NIVEL 4]],ActividadesCom[[#This Row],[VALOR NIVEL 3]],ActividadesCom[[#This Row],[VALOR NIVEL 2]],ActividadesCom[[#This Row],[VALOR NIVEL 1]]),0),"")</f>
        <v/>
      </c>
      <c r="G1187" s="5" t="str">
        <f>IF(ActividadesCom[[#This Row],[PROMEDIO]]="","",IF(ActividadesCom[[#This Row],[PROMEDIO]]&gt;=4,"EXCELENTE",IF(ActividadesCom[[#This Row],[PROMEDIO]]&gt;=3,"NOTABLE",IF(ActividadesCom[[#This Row],[PROMEDIO]]&gt;=2,"BUENO",IF(ActividadesCom[[#This Row],[PROMEDIO]]=1,"SUFICIENTE","")))))</f>
        <v/>
      </c>
      <c r="H1187" s="5">
        <f>MAX(ActividadesCom[[#This Row],[PERÍODO 1]],ActividadesCom[[#This Row],[PERÍODO 2]],ActividadesCom[[#This Row],[PERÍODO 3]],ActividadesCom[[#This Row],[PERÍODO 4]],ActividadesCom[[#This Row],[PERÍODO 5]])</f>
        <v>0</v>
      </c>
      <c r="I1187" s="6"/>
      <c r="J1187" s="5"/>
      <c r="K1187" s="5"/>
      <c r="L1187" s="5" t="str">
        <f>IF(ActividadesCom[[#This Row],[NIVEL 1]]&lt;&gt;0,VLOOKUP(ActividadesCom[[#This Row],[NIVEL 1]],Catálogo!A:B,2,FALSE),"")</f>
        <v/>
      </c>
      <c r="M1187" s="5"/>
      <c r="N1187" s="6"/>
      <c r="O1187" s="5"/>
      <c r="P1187" s="5"/>
      <c r="Q1187" s="5" t="str">
        <f>IF(ActividadesCom[[#This Row],[NIVEL 2]]&lt;&gt;0,VLOOKUP(ActividadesCom[[#This Row],[NIVEL 2]],Catálogo!A:B,2,FALSE),"")</f>
        <v/>
      </c>
      <c r="R1187" s="11"/>
      <c r="S1187" s="12"/>
      <c r="T1187" s="11"/>
      <c r="U1187" s="11"/>
      <c r="V1187" s="5" t="str">
        <f>IF(ActividadesCom[[#This Row],[NIVEL 3]]&lt;&gt;0,VLOOKUP(ActividadesCom[[#This Row],[NIVEL 3]],Catálogo!A:B,2,FALSE),"")</f>
        <v/>
      </c>
      <c r="W1187" s="11"/>
      <c r="X1187" s="6"/>
      <c r="Y1187" s="5"/>
      <c r="Z1187" s="5"/>
      <c r="AA1187" s="5" t="str">
        <f>IF(ActividadesCom[[#This Row],[NIVEL 4]]&lt;&gt;0,VLOOKUP(ActividadesCom[[#This Row],[NIVEL 4]],Catálogo!A:B,2,FALSE),"")</f>
        <v/>
      </c>
      <c r="AB1187" s="5"/>
      <c r="AC1187" s="6"/>
      <c r="AD1187" s="5"/>
      <c r="AE1187" s="5"/>
      <c r="AF1187" s="5" t="str">
        <f>IF(ActividadesCom[[#This Row],[NIVEL 5]]&lt;&gt;0,VLOOKUP(ActividadesCom[[#This Row],[NIVEL 5]],Catálogo!A:B,2,FALSE),"")</f>
        <v/>
      </c>
      <c r="AG1187" s="5"/>
      <c r="AH1187" s="2"/>
      <c r="AI1187" s="2"/>
    </row>
    <row r="1188" spans="1:35" ht="30" hidden="1" customHeight="1" x14ac:dyDescent="0.25">
      <c r="A1188" s="7">
        <v>15470413</v>
      </c>
      <c r="B1188" s="97" t="str">
        <f>VLOOKUP(ActividadesCom[[#This Row],[NO. DE CONTROL]],'LISTADO ESTUDIANTES'!A:C,3,FALSE)</f>
        <v>TOLEDO COUOH RUSBEL</v>
      </c>
      <c r="C1188" s="97" t="str">
        <f>VLOOKUP(ActividadesCom[[#This Row],[NO. DE CONTROL]],'LISTADO ESTUDIANTES'!A:B,2,FALSE)</f>
        <v>INGENIERIA MECANICA</v>
      </c>
      <c r="D1188" s="18" t="str">
        <f>VLOOKUP(ActividadesCom[[#This Row],[NO. DE CONTROL]],'LISTADO ESTUDIANTES'!A:D,4,FALSE)</f>
        <v>BAJA</v>
      </c>
      <c r="E1188" s="5">
        <f>SUM(ActividadesCom[[#This Row],[CRÉD. 1]],ActividadesCom[[#This Row],[CRÉD. 2]],ActividadesCom[[#This Row],[CRÉD. 3]],ActividadesCom[[#This Row],[CRÉD. 4]],ActividadesCom[[#This Row],[CRÉD. 5]])</f>
        <v>0</v>
      </c>
      <c r="F1188" s="17" t="str">
        <f>IF(ActividadesCom[[#This Row],[ÚLTIMO SEMESTRE CON CRÉDITOS]]&gt;0,ROUND(AVERAGE(ActividadesCom[[#This Row],[VALOR NIVEL 5]],ActividadesCom[[#This Row],[VALOR NIVEL 4]],ActividadesCom[[#This Row],[VALOR NIVEL 3]],ActividadesCom[[#This Row],[VALOR NIVEL 2]],ActividadesCom[[#This Row],[VALOR NIVEL 1]]),0),"")</f>
        <v/>
      </c>
      <c r="G1188" s="5" t="str">
        <f>IF(ActividadesCom[[#This Row],[PROMEDIO]]="","",IF(ActividadesCom[[#This Row],[PROMEDIO]]&gt;=4,"EXCELENTE",IF(ActividadesCom[[#This Row],[PROMEDIO]]&gt;=3,"NOTABLE",IF(ActividadesCom[[#This Row],[PROMEDIO]]&gt;=2,"BUENO",IF(ActividadesCom[[#This Row],[PROMEDIO]]=1,"SUFICIENTE","")))))</f>
        <v/>
      </c>
      <c r="H1188" s="5">
        <f>MAX(ActividadesCom[[#This Row],[PERÍODO 1]],ActividadesCom[[#This Row],[PERÍODO 2]],ActividadesCom[[#This Row],[PERÍODO 3]],ActividadesCom[[#This Row],[PERÍODO 4]],ActividadesCom[[#This Row],[PERÍODO 5]])</f>
        <v>0</v>
      </c>
      <c r="I1188" s="6"/>
      <c r="J1188" s="5"/>
      <c r="K1188" s="5"/>
      <c r="L1188" s="5" t="str">
        <f>IF(ActividadesCom[[#This Row],[NIVEL 1]]&lt;&gt;0,VLOOKUP(ActividadesCom[[#This Row],[NIVEL 1]],Catálogo!A:B,2,FALSE),"")</f>
        <v/>
      </c>
      <c r="M1188" s="5"/>
      <c r="N1188" s="6"/>
      <c r="O1188" s="5"/>
      <c r="P1188" s="5"/>
      <c r="Q1188" s="5" t="str">
        <f>IF(ActividadesCom[[#This Row],[NIVEL 2]]&lt;&gt;0,VLOOKUP(ActividadesCom[[#This Row],[NIVEL 2]],Catálogo!A:B,2,FALSE),"")</f>
        <v/>
      </c>
      <c r="R1188" s="11"/>
      <c r="S1188" s="12"/>
      <c r="T1188" s="11"/>
      <c r="U1188" s="11"/>
      <c r="V1188" s="5" t="str">
        <f>IF(ActividadesCom[[#This Row],[NIVEL 3]]&lt;&gt;0,VLOOKUP(ActividadesCom[[#This Row],[NIVEL 3]],Catálogo!A:B,2,FALSE),"")</f>
        <v/>
      </c>
      <c r="W1188" s="11"/>
      <c r="X1188" s="6"/>
      <c r="Y1188" s="5"/>
      <c r="Z1188" s="5"/>
      <c r="AA1188" s="5" t="str">
        <f>IF(ActividadesCom[[#This Row],[NIVEL 4]]&lt;&gt;0,VLOOKUP(ActividadesCom[[#This Row],[NIVEL 4]],Catálogo!A:B,2,FALSE),"")</f>
        <v/>
      </c>
      <c r="AB1188" s="5"/>
      <c r="AC1188" s="6"/>
      <c r="AD1188" s="5"/>
      <c r="AE1188" s="5"/>
      <c r="AF1188" s="5" t="str">
        <f>IF(ActividadesCom[[#This Row],[NIVEL 5]]&lt;&gt;0,VLOOKUP(ActividadesCom[[#This Row],[NIVEL 5]],Catálogo!A:B,2,FALSE),"")</f>
        <v/>
      </c>
      <c r="AG1188" s="5"/>
      <c r="AH1188" s="2"/>
      <c r="AI1188" s="2"/>
    </row>
    <row r="1189" spans="1:35" s="24" customFormat="1" ht="30" hidden="1" customHeight="1" x14ac:dyDescent="0.25">
      <c r="A1189" s="7">
        <v>15470414</v>
      </c>
      <c r="B1189" s="97" t="str">
        <f>VLOOKUP(ActividadesCom[[#This Row],[NO. DE CONTROL]],'LISTADO ESTUDIANTES'!A:C,3,FALSE)</f>
        <v>SALAS CAMBRANO TIMOTEO</v>
      </c>
      <c r="C1189" s="97" t="str">
        <f>VLOOKUP(ActividadesCom[[#This Row],[NO. DE CONTROL]],'LISTADO ESTUDIANTES'!A:B,2,FALSE)</f>
        <v>INGENIERIA MECANICA</v>
      </c>
      <c r="D1189" s="18" t="str">
        <f>VLOOKUP(ActividadesCom[[#This Row],[NO. DE CONTROL]],'LISTADO ESTUDIANTES'!A:D,4,FALSE)</f>
        <v>EGRESADO(A)</v>
      </c>
      <c r="E1189" s="5">
        <f>SUM(ActividadesCom[[#This Row],[CRÉD. 1]],ActividadesCom[[#This Row],[CRÉD. 2]],ActividadesCom[[#This Row],[CRÉD. 3]],ActividadesCom[[#This Row],[CRÉD. 4]],ActividadesCom[[#This Row],[CRÉD. 5]])</f>
        <v>5</v>
      </c>
      <c r="F1189" s="5">
        <f>IF(ActividadesCom[[#This Row],[ÚLTIMO SEMESTRE CON CRÉDITOS]]&gt;0,ROUND(AVERAGE(ActividadesCom[[#This Row],[VALOR NIVEL 5]],ActividadesCom[[#This Row],[VALOR NIVEL 4]],ActividadesCom[[#This Row],[VALOR NIVEL 3]],ActividadesCom[[#This Row],[VALOR NIVEL 2]],ActividadesCom[[#This Row],[VALOR NIVEL 1]]),0),"")</f>
        <v>2</v>
      </c>
      <c r="G1189" s="5" t="str">
        <f>IF(ActividadesCom[[#This Row],[PROMEDIO]]="","",IF(ActividadesCom[[#This Row],[PROMEDIO]]&gt;=4,"EXCELENTE",IF(ActividadesCom[[#This Row],[PROMEDIO]]&gt;=3,"NOTABLE",IF(ActividadesCom[[#This Row],[PROMEDIO]]&gt;=2,"BUENO",IF(ActividadesCom[[#This Row],[PROMEDIO]]=1,"SUFICIENTE","")))))</f>
        <v>BUENO</v>
      </c>
      <c r="H1189" s="5">
        <f>MAX(ActividadesCom[[#This Row],[PERÍODO 1]],ActividadesCom[[#This Row],[PERÍODO 2]],ActividadesCom[[#This Row],[PERÍODO 3]],ActividadesCom[[#This Row],[PERÍODO 4]],ActividadesCom[[#This Row],[PERÍODO 5]])</f>
        <v>20191</v>
      </c>
      <c r="I1189" s="6" t="s">
        <v>955</v>
      </c>
      <c r="J1189" s="5">
        <v>20191</v>
      </c>
      <c r="K1189" s="5" t="s">
        <v>4010</v>
      </c>
      <c r="L1189" s="5">
        <f>IF(ActividadesCom[[#This Row],[NIVEL 1]]&lt;&gt;0,VLOOKUP(ActividadesCom[[#This Row],[NIVEL 1]],Catálogo!A:B,2,FALSE),"")</f>
        <v>2</v>
      </c>
      <c r="M1189" s="5">
        <v>2</v>
      </c>
      <c r="N1189" s="6" t="s">
        <v>971</v>
      </c>
      <c r="O1189" s="5">
        <v>20161</v>
      </c>
      <c r="P1189" s="5" t="s">
        <v>4010</v>
      </c>
      <c r="Q1189" s="5">
        <f>IF(ActividadesCom[[#This Row],[NIVEL 2]]&lt;&gt;0,VLOOKUP(ActividadesCom[[#This Row],[NIVEL 2]],Catálogo!A:B,2,FALSE),"")</f>
        <v>2</v>
      </c>
      <c r="R1189" s="11">
        <v>1</v>
      </c>
      <c r="S1189" s="12"/>
      <c r="T1189" s="11"/>
      <c r="U1189" s="11"/>
      <c r="V1189" s="5" t="str">
        <f>IF(ActividadesCom[[#This Row],[NIVEL 3]]&lt;&gt;0,VLOOKUP(ActividadesCom[[#This Row],[NIVEL 3]],Catálogo!A:B,2,FALSE),"")</f>
        <v/>
      </c>
      <c r="W1189" s="11"/>
      <c r="X1189" s="6" t="s">
        <v>11</v>
      </c>
      <c r="Y1189" s="5">
        <v>20183</v>
      </c>
      <c r="Z1189" s="5" t="s">
        <v>4010</v>
      </c>
      <c r="AA1189" s="5">
        <f>IF(ActividadesCom[[#This Row],[NIVEL 4]]&lt;&gt;0,VLOOKUP(ActividadesCom[[#This Row],[NIVEL 4]],Catálogo!A:B,2,FALSE),"")</f>
        <v>2</v>
      </c>
      <c r="AB1189" s="5">
        <v>1</v>
      </c>
      <c r="AC1189" s="6" t="s">
        <v>42</v>
      </c>
      <c r="AD1189" s="5">
        <v>20161</v>
      </c>
      <c r="AE1189" s="5" t="s">
        <v>4010</v>
      </c>
      <c r="AF1189" s="5">
        <f>IF(ActividadesCom[[#This Row],[NIVEL 5]]&lt;&gt;0,VLOOKUP(ActividadesCom[[#This Row],[NIVEL 5]],Catálogo!A:B,2,FALSE),"")</f>
        <v>2</v>
      </c>
      <c r="AG1189" s="5">
        <v>1</v>
      </c>
    </row>
    <row r="1190" spans="1:35" s="24" customFormat="1" ht="30" hidden="1" customHeight="1" x14ac:dyDescent="0.25">
      <c r="A1190" s="7">
        <v>15470415</v>
      </c>
      <c r="B1190" s="97" t="str">
        <f>VLOOKUP(ActividadesCom[[#This Row],[NO. DE CONTROL]],'LISTADO ESTUDIANTES'!A:C,3,FALSE)</f>
        <v>PEREZ SERRANO FERNANDO ROMAN</v>
      </c>
      <c r="C1190" s="97" t="str">
        <f>VLOOKUP(ActividadesCom[[#This Row],[NO. DE CONTROL]],'LISTADO ESTUDIANTES'!A:B,2,FALSE)</f>
        <v>INGENIERIA INDUSTRIAL</v>
      </c>
      <c r="D1190" s="18" t="str">
        <f>VLOOKUP(ActividadesCom[[#This Row],[NO. DE CONTROL]],'LISTADO ESTUDIANTES'!A:D,4,FALSE)</f>
        <v>BAJA</v>
      </c>
      <c r="E1190" s="5">
        <f>SUM(ActividadesCom[[#This Row],[CRÉD. 1]],ActividadesCom[[#This Row],[CRÉD. 2]],ActividadesCom[[#This Row],[CRÉD. 3]],ActividadesCom[[#This Row],[CRÉD. 4]],ActividadesCom[[#This Row],[CRÉD. 5]])</f>
        <v>5</v>
      </c>
      <c r="F1190" s="5">
        <f>IF(ActividadesCom[[#This Row],[ÚLTIMO SEMESTRE CON CRÉDITOS]]&gt;0,ROUND(AVERAGE(ActividadesCom[[#This Row],[VALOR NIVEL 5]],ActividadesCom[[#This Row],[VALOR NIVEL 4]],ActividadesCom[[#This Row],[VALOR NIVEL 3]],ActividadesCom[[#This Row],[VALOR NIVEL 2]],ActividadesCom[[#This Row],[VALOR NIVEL 1]]),0),"")</f>
        <v>3</v>
      </c>
      <c r="G1190" s="5" t="str">
        <f>IF(ActividadesCom[[#This Row],[PROMEDIO]]="","",IF(ActividadesCom[[#This Row],[PROMEDIO]]&gt;=4,"EXCELENTE",IF(ActividadesCom[[#This Row],[PROMEDIO]]&gt;=3,"NOTABLE",IF(ActividadesCom[[#This Row],[PROMEDIO]]&gt;=2,"BUENO",IF(ActividadesCom[[#This Row],[PROMEDIO]]=1,"SUFICIENTE","")))))</f>
        <v>NOTABLE</v>
      </c>
      <c r="H1190" s="5">
        <f>MAX(ActividadesCom[[#This Row],[PERÍODO 1]],ActividadesCom[[#This Row],[PERÍODO 2]],ActividadesCom[[#This Row],[PERÍODO 3]],ActividadesCom[[#This Row],[PERÍODO 4]],ActividadesCom[[#This Row],[PERÍODO 5]])</f>
        <v>20193</v>
      </c>
      <c r="I1190" s="6" t="s">
        <v>493</v>
      </c>
      <c r="J1190" s="5">
        <v>20173</v>
      </c>
      <c r="K1190" s="5" t="s">
        <v>4010</v>
      </c>
      <c r="L1190" s="5">
        <f>IF(ActividadesCom[[#This Row],[NIVEL 1]]&lt;&gt;0,VLOOKUP(ActividadesCom[[#This Row],[NIVEL 1]],Catálogo!A:B,2,FALSE),"")</f>
        <v>2</v>
      </c>
      <c r="M1190" s="5">
        <v>1</v>
      </c>
      <c r="N1190" s="6" t="s">
        <v>536</v>
      </c>
      <c r="O1190" s="5">
        <v>20161</v>
      </c>
      <c r="P1190" s="5" t="s">
        <v>4010</v>
      </c>
      <c r="Q1190" s="5">
        <f>IF(ActividadesCom[[#This Row],[NIVEL 2]]&lt;&gt;0,VLOOKUP(ActividadesCom[[#This Row],[NIVEL 2]],Catálogo!A:B,2,FALSE),"")</f>
        <v>2</v>
      </c>
      <c r="R1190" s="11">
        <v>1</v>
      </c>
      <c r="S1190" s="12" t="s">
        <v>1017</v>
      </c>
      <c r="T1190" s="11">
        <v>20193</v>
      </c>
      <c r="U1190" s="11" t="s">
        <v>4009</v>
      </c>
      <c r="V1190" s="5">
        <f>IF(ActividadesCom[[#This Row],[NIVEL 3]]&lt;&gt;0,VLOOKUP(ActividadesCom[[#This Row],[NIVEL 3]],Catálogo!A:B,2,FALSE),"")</f>
        <v>3</v>
      </c>
      <c r="W1190" s="11">
        <v>1</v>
      </c>
      <c r="X1190" s="6" t="s">
        <v>2201</v>
      </c>
      <c r="Y1190" s="5">
        <v>20193</v>
      </c>
      <c r="Z1190" s="5" t="s">
        <v>4009</v>
      </c>
      <c r="AA1190" s="5">
        <f>IF(ActividadesCom[[#This Row],[NIVEL 4]]&lt;&gt;0,VLOOKUP(ActividadesCom[[#This Row],[NIVEL 4]],Catálogo!A:B,2,FALSE),"")</f>
        <v>3</v>
      </c>
      <c r="AB1190" s="5">
        <v>1</v>
      </c>
      <c r="AC1190" s="6" t="s">
        <v>27</v>
      </c>
      <c r="AD1190" s="5">
        <v>20181</v>
      </c>
      <c r="AE1190" s="5" t="s">
        <v>4008</v>
      </c>
      <c r="AF1190" s="5">
        <f>IF(ActividadesCom[[#This Row],[NIVEL 5]]&lt;&gt;0,VLOOKUP(ActividadesCom[[#This Row],[NIVEL 5]],Catálogo!A:B,2,FALSE),"")</f>
        <v>4</v>
      </c>
      <c r="AG1190" s="5">
        <v>1</v>
      </c>
    </row>
    <row r="1191" spans="1:35" ht="30" hidden="1" customHeight="1" x14ac:dyDescent="0.25">
      <c r="A1191" s="7">
        <v>15470416</v>
      </c>
      <c r="B1191" s="97" t="str">
        <f>VLOOKUP(ActividadesCom[[#This Row],[NO. DE CONTROL]],'LISTADO ESTUDIANTES'!A:C,3,FALSE)</f>
        <v>PADILLA GÓNGORA ROMINA DANAE</v>
      </c>
      <c r="C1191" s="97" t="str">
        <f>VLOOKUP(ActividadesCom[[#This Row],[NO. DE CONTROL]],'LISTADO ESTUDIANTES'!A:B,2,FALSE)</f>
        <v>INGENIERIA EN SISTEMAS COMPUTACIONALES</v>
      </c>
      <c r="D1191" s="18" t="str">
        <f>VLOOKUP(ActividadesCom[[#This Row],[NO. DE CONTROL]],'LISTADO ESTUDIANTES'!A:D,4,FALSE)</f>
        <v>BAJA</v>
      </c>
      <c r="E1191" s="5">
        <f>SUM(ActividadesCom[[#This Row],[CRÉD. 1]],ActividadesCom[[#This Row],[CRÉD. 2]],ActividadesCom[[#This Row],[CRÉD. 3]],ActividadesCom[[#This Row],[CRÉD. 4]],ActividadesCom[[#This Row],[CRÉD. 5]])</f>
        <v>0</v>
      </c>
      <c r="F1191" s="17" t="str">
        <f>IF(ActividadesCom[[#This Row],[ÚLTIMO SEMESTRE CON CRÉDITOS]]&gt;0,ROUND(AVERAGE(ActividadesCom[[#This Row],[VALOR NIVEL 5]],ActividadesCom[[#This Row],[VALOR NIVEL 4]],ActividadesCom[[#This Row],[VALOR NIVEL 3]],ActividadesCom[[#This Row],[VALOR NIVEL 2]],ActividadesCom[[#This Row],[VALOR NIVEL 1]]),0),"")</f>
        <v/>
      </c>
      <c r="G1191" s="5" t="str">
        <f>IF(ActividadesCom[[#This Row],[PROMEDIO]]="","",IF(ActividadesCom[[#This Row],[PROMEDIO]]&gt;=4,"EXCELENTE",IF(ActividadesCom[[#This Row],[PROMEDIO]]&gt;=3,"NOTABLE",IF(ActividadesCom[[#This Row],[PROMEDIO]]&gt;=2,"BUENO",IF(ActividadesCom[[#This Row],[PROMEDIO]]=1,"SUFICIENTE","")))))</f>
        <v/>
      </c>
      <c r="H1191" s="5">
        <f>MAX(ActividadesCom[[#This Row],[PERÍODO 1]],ActividadesCom[[#This Row],[PERÍODO 2]],ActividadesCom[[#This Row],[PERÍODO 3]],ActividadesCom[[#This Row],[PERÍODO 4]],ActividadesCom[[#This Row],[PERÍODO 5]])</f>
        <v>0</v>
      </c>
      <c r="I1191" s="6"/>
      <c r="J1191" s="5"/>
      <c r="K1191" s="5"/>
      <c r="L1191" s="5" t="str">
        <f>IF(ActividadesCom[[#This Row],[NIVEL 1]]&lt;&gt;0,VLOOKUP(ActividadesCom[[#This Row],[NIVEL 1]],Catálogo!A:B,2,FALSE),"")</f>
        <v/>
      </c>
      <c r="M1191" s="5"/>
      <c r="N1191" s="6"/>
      <c r="O1191" s="5"/>
      <c r="P1191" s="5"/>
      <c r="Q1191" s="5" t="str">
        <f>IF(ActividadesCom[[#This Row],[NIVEL 2]]&lt;&gt;0,VLOOKUP(ActividadesCom[[#This Row],[NIVEL 2]],Catálogo!A:B,2,FALSE),"")</f>
        <v/>
      </c>
      <c r="R1191" s="11"/>
      <c r="S1191" s="12"/>
      <c r="T1191" s="11"/>
      <c r="U1191" s="11"/>
      <c r="V1191" s="5" t="str">
        <f>IF(ActividadesCom[[#This Row],[NIVEL 3]]&lt;&gt;0,VLOOKUP(ActividadesCom[[#This Row],[NIVEL 3]],Catálogo!A:B,2,FALSE),"")</f>
        <v/>
      </c>
      <c r="W1191" s="11"/>
      <c r="X1191" s="6"/>
      <c r="Y1191" s="5"/>
      <c r="Z1191" s="5"/>
      <c r="AA1191" s="5" t="str">
        <f>IF(ActividadesCom[[#This Row],[NIVEL 4]]&lt;&gt;0,VLOOKUP(ActividadesCom[[#This Row],[NIVEL 4]],Catálogo!A:B,2,FALSE),"")</f>
        <v/>
      </c>
      <c r="AB1191" s="5"/>
      <c r="AC1191" s="6"/>
      <c r="AD1191" s="5"/>
      <c r="AE1191" s="5"/>
      <c r="AF1191" s="5" t="str">
        <f>IF(ActividadesCom[[#This Row],[NIVEL 5]]&lt;&gt;0,VLOOKUP(ActividadesCom[[#This Row],[NIVEL 5]],Catálogo!A:B,2,FALSE),"")</f>
        <v/>
      </c>
      <c r="AG1191" s="5"/>
      <c r="AH1191" s="2"/>
      <c r="AI1191" s="2"/>
    </row>
    <row r="1192" spans="1:35" ht="30" hidden="1" customHeight="1" x14ac:dyDescent="0.25">
      <c r="A1192" s="7">
        <v>15470417</v>
      </c>
      <c r="B1192" s="97" t="str">
        <f>VLOOKUP(ActividadesCom[[#This Row],[NO. DE CONTROL]],'LISTADO ESTUDIANTES'!A:C,3,FALSE)</f>
        <v>ROMERO SAENZ JORGE ANTONIO</v>
      </c>
      <c r="C1192" s="97" t="str">
        <f>VLOOKUP(ActividadesCom[[#This Row],[NO. DE CONTROL]],'LISTADO ESTUDIANTES'!A:B,2,FALSE)</f>
        <v>INGENIERIA MECANICA</v>
      </c>
      <c r="D1192" s="18" t="str">
        <f>VLOOKUP(ActividadesCom[[#This Row],[NO. DE CONTROL]],'LISTADO ESTUDIANTES'!A:D,4,FALSE)</f>
        <v>BAJA</v>
      </c>
      <c r="E1192" s="5">
        <f>SUM(ActividadesCom[[#This Row],[CRÉD. 1]],ActividadesCom[[#This Row],[CRÉD. 2]],ActividadesCom[[#This Row],[CRÉD. 3]],ActividadesCom[[#This Row],[CRÉD. 4]],ActividadesCom[[#This Row],[CRÉD. 5]])</f>
        <v>0</v>
      </c>
      <c r="F1192" s="17" t="str">
        <f>IF(ActividadesCom[[#This Row],[ÚLTIMO SEMESTRE CON CRÉDITOS]]&gt;0,ROUND(AVERAGE(ActividadesCom[[#This Row],[VALOR NIVEL 5]],ActividadesCom[[#This Row],[VALOR NIVEL 4]],ActividadesCom[[#This Row],[VALOR NIVEL 3]],ActividadesCom[[#This Row],[VALOR NIVEL 2]],ActividadesCom[[#This Row],[VALOR NIVEL 1]]),0),"")</f>
        <v/>
      </c>
      <c r="G1192" s="5" t="str">
        <f>IF(ActividadesCom[[#This Row],[PROMEDIO]]="","",IF(ActividadesCom[[#This Row],[PROMEDIO]]&gt;=4,"EXCELENTE",IF(ActividadesCom[[#This Row],[PROMEDIO]]&gt;=3,"NOTABLE",IF(ActividadesCom[[#This Row],[PROMEDIO]]&gt;=2,"BUENO",IF(ActividadesCom[[#This Row],[PROMEDIO]]=1,"SUFICIENTE","")))))</f>
        <v/>
      </c>
      <c r="H1192" s="5">
        <f>MAX(ActividadesCom[[#This Row],[PERÍODO 1]],ActividadesCom[[#This Row],[PERÍODO 2]],ActividadesCom[[#This Row],[PERÍODO 3]],ActividadesCom[[#This Row],[PERÍODO 4]],ActividadesCom[[#This Row],[PERÍODO 5]])</f>
        <v>0</v>
      </c>
      <c r="I1192" s="6"/>
      <c r="J1192" s="5"/>
      <c r="K1192" s="5"/>
      <c r="L1192" s="5" t="str">
        <f>IF(ActividadesCom[[#This Row],[NIVEL 1]]&lt;&gt;0,VLOOKUP(ActividadesCom[[#This Row],[NIVEL 1]],Catálogo!A:B,2,FALSE),"")</f>
        <v/>
      </c>
      <c r="M1192" s="5"/>
      <c r="N1192" s="6"/>
      <c r="O1192" s="5"/>
      <c r="P1192" s="5"/>
      <c r="Q1192" s="5" t="str">
        <f>IF(ActividadesCom[[#This Row],[NIVEL 2]]&lt;&gt;0,VLOOKUP(ActividadesCom[[#This Row],[NIVEL 2]],Catálogo!A:B,2,FALSE),"")</f>
        <v/>
      </c>
      <c r="R1192" s="11"/>
      <c r="S1192" s="12"/>
      <c r="T1192" s="11"/>
      <c r="U1192" s="11"/>
      <c r="V1192" s="5" t="str">
        <f>IF(ActividadesCom[[#This Row],[NIVEL 3]]&lt;&gt;0,VLOOKUP(ActividadesCom[[#This Row],[NIVEL 3]],Catálogo!A:B,2,FALSE),"")</f>
        <v/>
      </c>
      <c r="W1192" s="11"/>
      <c r="X1192" s="6"/>
      <c r="Y1192" s="5"/>
      <c r="Z1192" s="5"/>
      <c r="AA1192" s="5" t="str">
        <f>IF(ActividadesCom[[#This Row],[NIVEL 4]]&lt;&gt;0,VLOOKUP(ActividadesCom[[#This Row],[NIVEL 4]],Catálogo!A:B,2,FALSE),"")</f>
        <v/>
      </c>
      <c r="AB1192" s="5"/>
      <c r="AC1192" s="6"/>
      <c r="AD1192" s="5"/>
      <c r="AE1192" s="5"/>
      <c r="AF1192" s="5" t="str">
        <f>IF(ActividadesCom[[#This Row],[NIVEL 5]]&lt;&gt;0,VLOOKUP(ActividadesCom[[#This Row],[NIVEL 5]],Catálogo!A:B,2,FALSE),"")</f>
        <v/>
      </c>
      <c r="AG1192" s="5"/>
      <c r="AH1192" s="2"/>
      <c r="AI1192" s="2"/>
    </row>
    <row r="1193" spans="1:35" ht="30" hidden="1" customHeight="1" x14ac:dyDescent="0.25">
      <c r="A1193" s="7">
        <v>15470418</v>
      </c>
      <c r="B1193" s="97" t="str">
        <f>VLOOKUP(ActividadesCom[[#This Row],[NO. DE CONTROL]],'LISTADO ESTUDIANTES'!A:C,3,FALSE)</f>
        <v>BRITO HERNANDEZ ROBERTODEL JESUS</v>
      </c>
      <c r="C1193" s="97" t="str">
        <f>VLOOKUP(ActividadesCom[[#This Row],[NO. DE CONTROL]],'LISTADO ESTUDIANTES'!A:B,2,FALSE)</f>
        <v>INGENIERIA QUIMICA</v>
      </c>
      <c r="D1193" s="18" t="str">
        <f>VLOOKUP(ActividadesCom[[#This Row],[NO. DE CONTROL]],'LISTADO ESTUDIANTES'!A:D,4,FALSE)</f>
        <v>BAJA</v>
      </c>
      <c r="E1193" s="5">
        <f>SUM(ActividadesCom[[#This Row],[CRÉD. 1]],ActividadesCom[[#This Row],[CRÉD. 2]],ActividadesCom[[#This Row],[CRÉD. 3]],ActividadesCom[[#This Row],[CRÉD. 4]],ActividadesCom[[#This Row],[CRÉD. 5]])</f>
        <v>1</v>
      </c>
      <c r="F1193" s="17">
        <f>IF(ActividadesCom[[#This Row],[ÚLTIMO SEMESTRE CON CRÉDITOS]]&gt;0,ROUND(AVERAGE(ActividadesCom[[#This Row],[VALOR NIVEL 5]],ActividadesCom[[#This Row],[VALOR NIVEL 4]],ActividadesCom[[#This Row],[VALOR NIVEL 3]],ActividadesCom[[#This Row],[VALOR NIVEL 2]],ActividadesCom[[#This Row],[VALOR NIVEL 1]]),0),"")</f>
        <v>2</v>
      </c>
      <c r="G1193" s="5" t="str">
        <f>IF(ActividadesCom[[#This Row],[PROMEDIO]]="","",IF(ActividadesCom[[#This Row],[PROMEDIO]]&gt;=4,"EXCELENTE",IF(ActividadesCom[[#This Row],[PROMEDIO]]&gt;=3,"NOTABLE",IF(ActividadesCom[[#This Row],[PROMEDIO]]&gt;=2,"BUENO",IF(ActividadesCom[[#This Row],[PROMEDIO]]=1,"SUFICIENTE","")))))</f>
        <v>BUENO</v>
      </c>
      <c r="H1193" s="5">
        <f>MAX(ActividadesCom[[#This Row],[PERÍODO 1]],ActividadesCom[[#This Row],[PERÍODO 2]],ActividadesCom[[#This Row],[PERÍODO 3]],ActividadesCom[[#This Row],[PERÍODO 4]],ActividadesCom[[#This Row],[PERÍODO 5]])</f>
        <v>20173</v>
      </c>
      <c r="I1193" s="6" t="s">
        <v>496</v>
      </c>
      <c r="J1193" s="5">
        <v>20173</v>
      </c>
      <c r="K1193" s="5" t="s">
        <v>4010</v>
      </c>
      <c r="L1193" s="5">
        <f>IF(ActividadesCom[[#This Row],[NIVEL 1]]&lt;&gt;0,VLOOKUP(ActividadesCom[[#This Row],[NIVEL 1]],Catálogo!A:B,2,FALSE),"")</f>
        <v>2</v>
      </c>
      <c r="M1193" s="5">
        <v>1</v>
      </c>
      <c r="N1193" s="6"/>
      <c r="O1193" s="5"/>
      <c r="P1193" s="5"/>
      <c r="Q1193" s="5" t="str">
        <f>IF(ActividadesCom[[#This Row],[NIVEL 2]]&lt;&gt;0,VLOOKUP(ActividadesCom[[#This Row],[NIVEL 2]],Catálogo!A:B,2,FALSE),"")</f>
        <v/>
      </c>
      <c r="R1193" s="11"/>
      <c r="S1193" s="12"/>
      <c r="T1193" s="11"/>
      <c r="U1193" s="11"/>
      <c r="V1193" s="5" t="str">
        <f>IF(ActividadesCom[[#This Row],[NIVEL 3]]&lt;&gt;0,VLOOKUP(ActividadesCom[[#This Row],[NIVEL 3]],Catálogo!A:B,2,FALSE),"")</f>
        <v/>
      </c>
      <c r="W1193" s="11"/>
      <c r="X1193" s="6"/>
      <c r="Y1193" s="5"/>
      <c r="Z1193" s="5"/>
      <c r="AA1193" s="5" t="str">
        <f>IF(ActividadesCom[[#This Row],[NIVEL 4]]&lt;&gt;0,VLOOKUP(ActividadesCom[[#This Row],[NIVEL 4]],Catálogo!A:B,2,FALSE),"")</f>
        <v/>
      </c>
      <c r="AB1193" s="5"/>
      <c r="AC1193" s="6"/>
      <c r="AD1193" s="5"/>
      <c r="AE1193" s="5"/>
      <c r="AF1193" s="5" t="str">
        <f>IF(ActividadesCom[[#This Row],[NIVEL 5]]&lt;&gt;0,VLOOKUP(ActividadesCom[[#This Row],[NIVEL 5]],Catálogo!A:B,2,FALSE),"")</f>
        <v/>
      </c>
      <c r="AG1193" s="5"/>
      <c r="AH1193" s="2"/>
      <c r="AI1193" s="2"/>
    </row>
    <row r="1194" spans="1:35" ht="30" hidden="1" customHeight="1" x14ac:dyDescent="0.25">
      <c r="A1194" s="7">
        <v>15700265</v>
      </c>
      <c r="B1194" s="97" t="str">
        <f>VLOOKUP(ActividadesCom[[#This Row],[NO. DE CONTROL]],'LISTADO ESTUDIANTES'!A:C,3,FALSE)</f>
        <v>HERNANDEZ HERNANDEZ RODOLFO</v>
      </c>
      <c r="C1194" s="97" t="str">
        <f>VLOOKUP(ActividadesCom[[#This Row],[NO. DE CONTROL]],'LISTADO ESTUDIANTES'!A:B,2,FALSE)</f>
        <v>INGENIERIA AMBIENTAL</v>
      </c>
      <c r="D1194" s="18" t="str">
        <f>VLOOKUP(ActividadesCom[[#This Row],[NO. DE CONTROL]],'LISTADO ESTUDIANTES'!A:D,4,FALSE)</f>
        <v>BAJA</v>
      </c>
      <c r="E1194" s="5">
        <f>SUM(ActividadesCom[[#This Row],[CRÉD. 1]],ActividadesCom[[#This Row],[CRÉD. 2]],ActividadesCom[[#This Row],[CRÉD. 3]],ActividadesCom[[#This Row],[CRÉD. 4]],ActividadesCom[[#This Row],[CRÉD. 5]])</f>
        <v>5</v>
      </c>
      <c r="F1194" s="17">
        <f>IF(ActividadesCom[[#This Row],[ÚLTIMO SEMESTRE CON CRÉDITOS]]&gt;0,ROUND(AVERAGE(ActividadesCom[[#This Row],[VALOR NIVEL 5]],ActividadesCom[[#This Row],[VALOR NIVEL 4]],ActividadesCom[[#This Row],[VALOR NIVEL 3]],ActividadesCom[[#This Row],[VALOR NIVEL 2]],ActividadesCom[[#This Row],[VALOR NIVEL 1]]),0),"")</f>
        <v>3</v>
      </c>
      <c r="G1194" s="5" t="str">
        <f>IF(ActividadesCom[[#This Row],[PROMEDIO]]="","",IF(ActividadesCom[[#This Row],[PROMEDIO]]&gt;=4,"EXCELENTE",IF(ActividadesCom[[#This Row],[PROMEDIO]]&gt;=3,"NOTABLE",IF(ActividadesCom[[#This Row],[PROMEDIO]]&gt;=2,"BUENO",IF(ActividadesCom[[#This Row],[PROMEDIO]]=1,"SUFICIENTE","")))))</f>
        <v>NOTABLE</v>
      </c>
      <c r="H1194" s="5">
        <f>MAX(ActividadesCom[[#This Row],[PERÍODO 1]],ActividadesCom[[#This Row],[PERÍODO 2]],ActividadesCom[[#This Row],[PERÍODO 3]],ActividadesCom[[#This Row],[PERÍODO 4]],ActividadesCom[[#This Row],[PERÍODO 5]])</f>
        <v>20203</v>
      </c>
      <c r="I1194" s="10" t="s">
        <v>496</v>
      </c>
      <c r="J1194" s="5">
        <v>20173</v>
      </c>
      <c r="K1194" s="5" t="s">
        <v>4010</v>
      </c>
      <c r="L1194" s="5">
        <f>IF(ActividadesCom[[#This Row],[NIVEL 1]]&lt;&gt;0,VLOOKUP(ActividadesCom[[#This Row],[NIVEL 1]],Catálogo!A:B,2,FALSE),"")</f>
        <v>2</v>
      </c>
      <c r="M1194" s="5">
        <v>1</v>
      </c>
      <c r="N1194" s="6" t="s">
        <v>4844</v>
      </c>
      <c r="O1194" s="5">
        <v>20203</v>
      </c>
      <c r="P1194" s="5" t="s">
        <v>4008</v>
      </c>
      <c r="Q1194" s="5">
        <f>IF(ActividadesCom[[#This Row],[NIVEL 2]]&lt;&gt;0,VLOOKUP(ActividadesCom[[#This Row],[NIVEL 2]],Catálogo!A:B,2,FALSE),"")</f>
        <v>4</v>
      </c>
      <c r="R1194" s="5">
        <v>1</v>
      </c>
      <c r="S1194" s="10" t="s">
        <v>4845</v>
      </c>
      <c r="T1194" s="5">
        <v>20191</v>
      </c>
      <c r="U1194" s="5" t="s">
        <v>4008</v>
      </c>
      <c r="V1194" s="5">
        <f>IF(ActividadesCom[[#This Row],[NIVEL 3]]&lt;&gt;0,VLOOKUP(ActividadesCom[[#This Row],[NIVEL 3]],Catálogo!A:B,2,FALSE),"")</f>
        <v>4</v>
      </c>
      <c r="W1194" s="5">
        <v>1</v>
      </c>
      <c r="X1194" s="6" t="s">
        <v>133</v>
      </c>
      <c r="Y1194" s="5">
        <v>20173</v>
      </c>
      <c r="Z1194" s="5" t="s">
        <v>4008</v>
      </c>
      <c r="AA1194" s="5">
        <f>IF(ActividadesCom[[#This Row],[NIVEL 4]]&lt;&gt;0,VLOOKUP(ActividadesCom[[#This Row],[NIVEL 4]],Catálogo!A:B,2,FALSE),"")</f>
        <v>4</v>
      </c>
      <c r="AB1194" s="5">
        <v>1</v>
      </c>
      <c r="AC1194" s="6" t="s">
        <v>133</v>
      </c>
      <c r="AD1194" s="5">
        <v>20171</v>
      </c>
      <c r="AE1194" s="5" t="s">
        <v>4009</v>
      </c>
      <c r="AF1194" s="5">
        <f>IF(ActividadesCom[[#This Row],[NIVEL 5]]&lt;&gt;0,VLOOKUP(ActividadesCom[[#This Row],[NIVEL 5]],Catálogo!A:B,2,FALSE),"")</f>
        <v>3</v>
      </c>
      <c r="AG1194" s="5">
        <v>1</v>
      </c>
      <c r="AH1194" s="2"/>
      <c r="AI1194" s="2"/>
    </row>
    <row r="1195" spans="1:35" ht="30" hidden="1" customHeight="1" x14ac:dyDescent="0.25">
      <c r="A1195" s="7">
        <v>16470002</v>
      </c>
      <c r="B1195" s="97" t="str">
        <f>VLOOKUP(ActividadesCom[[#This Row],[NO. DE CONTROL]],'LISTADO ESTUDIANTES'!A:C,3,FALSE)</f>
        <v>HUICAB MAGAÑA PRUDENCIO ISIDRO</v>
      </c>
      <c r="C1195" s="97" t="str">
        <f>VLOOKUP(ActividadesCom[[#This Row],[NO. DE CONTROL]],'LISTADO ESTUDIANTES'!A:B,2,FALSE)</f>
        <v>INGENIERIA CIVIL</v>
      </c>
      <c r="D1195" s="18" t="str">
        <f>VLOOKUP(ActividadesCom[[#This Row],[NO. DE CONTROL]],'LISTADO ESTUDIANTES'!A:D,4,FALSE)</f>
        <v>BAJA</v>
      </c>
      <c r="E1195" s="5">
        <f>SUM(ActividadesCom[[#This Row],[CRÉD. 1]],ActividadesCom[[#This Row],[CRÉD. 2]],ActividadesCom[[#This Row],[CRÉD. 3]],ActividadesCom[[#This Row],[CRÉD. 4]],ActividadesCom[[#This Row],[CRÉD. 5]])</f>
        <v>1</v>
      </c>
      <c r="F1195" s="17">
        <f>IF(ActividadesCom[[#This Row],[ÚLTIMO SEMESTRE CON CRÉDITOS]]&gt;0,ROUND(AVERAGE(ActividadesCom[[#This Row],[VALOR NIVEL 5]],ActividadesCom[[#This Row],[VALOR NIVEL 4]],ActividadesCom[[#This Row],[VALOR NIVEL 3]],ActividadesCom[[#This Row],[VALOR NIVEL 2]],ActividadesCom[[#This Row],[VALOR NIVEL 1]]),0),"")</f>
        <v>4</v>
      </c>
      <c r="G1195" s="5" t="str">
        <f>IF(ActividadesCom[[#This Row],[PROMEDIO]]="","",IF(ActividadesCom[[#This Row],[PROMEDIO]]&gt;=4,"EXCELENTE",IF(ActividadesCom[[#This Row],[PROMEDIO]]&gt;=3,"NOTABLE",IF(ActividadesCom[[#This Row],[PROMEDIO]]&gt;=2,"BUENO",IF(ActividadesCom[[#This Row],[PROMEDIO]]=1,"SUFICIENTE","")))))</f>
        <v>EXCELENTE</v>
      </c>
      <c r="H1195" s="5">
        <f>MAX(ActividadesCom[[#This Row],[PERÍODO 1]],ActividadesCom[[#This Row],[PERÍODO 2]],ActividadesCom[[#This Row],[PERÍODO 3]],ActividadesCom[[#This Row],[PERÍODO 4]],ActividadesCom[[#This Row],[PERÍODO 5]])</f>
        <v>20181</v>
      </c>
      <c r="I1195" s="6"/>
      <c r="J1195" s="5"/>
      <c r="K1195" s="5"/>
      <c r="L1195" s="5" t="str">
        <f>IF(ActividadesCom[[#This Row],[NIVEL 1]]&lt;&gt;0,VLOOKUP(ActividadesCom[[#This Row],[NIVEL 1]],Catálogo!A:B,2,FALSE),"")</f>
        <v/>
      </c>
      <c r="M1195" s="5"/>
      <c r="N1195" s="6"/>
      <c r="O1195" s="5"/>
      <c r="P1195" s="5"/>
      <c r="Q1195" s="5" t="str">
        <f>IF(ActividadesCom[[#This Row],[NIVEL 2]]&lt;&gt;0,VLOOKUP(ActividadesCom[[#This Row],[NIVEL 2]],Catálogo!A:B,2,FALSE),"")</f>
        <v/>
      </c>
      <c r="R1195" s="11"/>
      <c r="S1195" s="12"/>
      <c r="T1195" s="11"/>
      <c r="U1195" s="11"/>
      <c r="V1195" s="5" t="str">
        <f>IF(ActividadesCom[[#This Row],[NIVEL 3]]&lt;&gt;0,VLOOKUP(ActividadesCom[[#This Row],[NIVEL 3]],Catálogo!A:B,2,FALSE),"")</f>
        <v/>
      </c>
      <c r="W1195" s="11"/>
      <c r="X1195" s="6"/>
      <c r="Y1195" s="5"/>
      <c r="Z1195" s="5"/>
      <c r="AA1195" s="5" t="str">
        <f>IF(ActividadesCom[[#This Row],[NIVEL 4]]&lt;&gt;0,VLOOKUP(ActividadesCom[[#This Row],[NIVEL 4]],Catálogo!A:B,2,FALSE),"")</f>
        <v/>
      </c>
      <c r="AB1195" s="5"/>
      <c r="AC1195" s="6" t="s">
        <v>47</v>
      </c>
      <c r="AD1195" s="5">
        <v>20181</v>
      </c>
      <c r="AE1195" s="5" t="s">
        <v>4008</v>
      </c>
      <c r="AF1195" s="5">
        <f>IF(ActividadesCom[[#This Row],[NIVEL 5]]&lt;&gt;0,VLOOKUP(ActividadesCom[[#This Row],[NIVEL 5]],Catálogo!A:B,2,FALSE),"")</f>
        <v>4</v>
      </c>
      <c r="AG1195" s="5">
        <v>1</v>
      </c>
      <c r="AH1195" s="2"/>
      <c r="AI1195" s="2"/>
    </row>
    <row r="1196" spans="1:35" s="24" customFormat="1" ht="30" hidden="1" customHeight="1" x14ac:dyDescent="0.25">
      <c r="A1196" s="7">
        <v>16470003</v>
      </c>
      <c r="B1196" s="97" t="str">
        <f>VLOOKUP(ActividadesCom[[#This Row],[NO. DE CONTROL]],'LISTADO ESTUDIANTES'!A:C,3,FALSE)</f>
        <v>PERDOMO CHABLE MAYRA KARINA</v>
      </c>
      <c r="C1196" s="97" t="str">
        <f>VLOOKUP(ActividadesCom[[#This Row],[NO. DE CONTROL]],'LISTADO ESTUDIANTES'!A:B,2,FALSE)</f>
        <v>ARQUITECTURA</v>
      </c>
      <c r="D1196" s="18" t="str">
        <f>VLOOKUP(ActividadesCom[[#This Row],[NO. DE CONTROL]],'LISTADO ESTUDIANTES'!A:D,4,FALSE)</f>
        <v>EGRESADO(A)</v>
      </c>
      <c r="E1196" s="5">
        <f>SUM(ActividadesCom[[#This Row],[CRÉD. 1]],ActividadesCom[[#This Row],[CRÉD. 2]],ActividadesCom[[#This Row],[CRÉD. 3]],ActividadesCom[[#This Row],[CRÉD. 4]],ActividadesCom[[#This Row],[CRÉD. 5]])</f>
        <v>5</v>
      </c>
      <c r="F1196" s="5">
        <f>IF(ActividadesCom[[#This Row],[ÚLTIMO SEMESTRE CON CRÉDITOS]]&gt;0,ROUND(AVERAGE(ActividadesCom[[#This Row],[VALOR NIVEL 5]],ActividadesCom[[#This Row],[VALOR NIVEL 4]],ActividadesCom[[#This Row],[VALOR NIVEL 3]],ActividadesCom[[#This Row],[VALOR NIVEL 2]],ActividadesCom[[#This Row],[VALOR NIVEL 1]]),0),"")</f>
        <v>3</v>
      </c>
      <c r="G1196" s="5" t="str">
        <f>IF(ActividadesCom[[#This Row],[PROMEDIO]]="","",IF(ActividadesCom[[#This Row],[PROMEDIO]]&gt;=4,"EXCELENTE",IF(ActividadesCom[[#This Row],[PROMEDIO]]&gt;=3,"NOTABLE",IF(ActividadesCom[[#This Row],[PROMEDIO]]&gt;=2,"BUENO",IF(ActividadesCom[[#This Row],[PROMEDIO]]=1,"SUFICIENTE","")))))</f>
        <v>NOTABLE</v>
      </c>
      <c r="H1196" s="5">
        <f>MAX(ActividadesCom[[#This Row],[PERÍODO 1]],ActividadesCom[[#This Row],[PERÍODO 2]],ActividadesCom[[#This Row],[PERÍODO 3]],ActividadesCom[[#This Row],[PERÍODO 4]],ActividadesCom[[#This Row],[PERÍODO 5]])</f>
        <v>20181</v>
      </c>
      <c r="I1196" s="6" t="s">
        <v>445</v>
      </c>
      <c r="J1196" s="5">
        <v>20181</v>
      </c>
      <c r="K1196" s="5" t="s">
        <v>4010</v>
      </c>
      <c r="L1196" s="5">
        <f>IF(ActividadesCom[[#This Row],[NIVEL 1]]&lt;&gt;0,VLOOKUP(ActividadesCom[[#This Row],[NIVEL 1]],Catálogo!A:B,2,FALSE),"")</f>
        <v>2</v>
      </c>
      <c r="M1196" s="5">
        <v>2</v>
      </c>
      <c r="N1196" s="6" t="s">
        <v>519</v>
      </c>
      <c r="O1196" s="5">
        <v>20163</v>
      </c>
      <c r="P1196" s="5" t="s">
        <v>4010</v>
      </c>
      <c r="Q1196" s="5">
        <f>IF(ActividadesCom[[#This Row],[NIVEL 2]]&lt;&gt;0,VLOOKUP(ActividadesCom[[#This Row],[NIVEL 2]],Catálogo!A:B,2,FALSE),"")</f>
        <v>2</v>
      </c>
      <c r="R1196" s="11">
        <v>1</v>
      </c>
      <c r="S1196" s="12" t="s">
        <v>519</v>
      </c>
      <c r="T1196" s="11">
        <v>20171</v>
      </c>
      <c r="U1196" s="11" t="s">
        <v>4008</v>
      </c>
      <c r="V1196" s="5">
        <f>IF(ActividadesCom[[#This Row],[NIVEL 3]]&lt;&gt;0,VLOOKUP(ActividadesCom[[#This Row],[NIVEL 3]],Catálogo!A:B,2,FALSE),"")</f>
        <v>4</v>
      </c>
      <c r="W1196" s="11">
        <v>1</v>
      </c>
      <c r="X1196" s="6"/>
      <c r="Y1196" s="5"/>
      <c r="Z1196" s="5"/>
      <c r="AA1196" s="5" t="str">
        <f>IF(ActividadesCom[[#This Row],[NIVEL 4]]&lt;&gt;0,VLOOKUP(ActividadesCom[[#This Row],[NIVEL 4]],Catálogo!A:B,2,FALSE),"")</f>
        <v/>
      </c>
      <c r="AB1196" s="5"/>
      <c r="AC1196" s="6" t="s">
        <v>81</v>
      </c>
      <c r="AD1196" s="5">
        <v>20163</v>
      </c>
      <c r="AE1196" s="5" t="s">
        <v>4010</v>
      </c>
      <c r="AF1196" s="5">
        <f>IF(ActividadesCom[[#This Row],[NIVEL 5]]&lt;&gt;0,VLOOKUP(ActividadesCom[[#This Row],[NIVEL 5]],Catálogo!A:B,2,FALSE),"")</f>
        <v>2</v>
      </c>
      <c r="AG1196" s="5">
        <v>1</v>
      </c>
    </row>
    <row r="1197" spans="1:35" ht="30" hidden="1" customHeight="1" x14ac:dyDescent="0.25">
      <c r="A1197" s="7">
        <v>16470004</v>
      </c>
      <c r="B1197" s="97" t="str">
        <f>VLOOKUP(ActividadesCom[[#This Row],[NO. DE CONTROL]],'LISTADO ESTUDIANTES'!A:C,3,FALSE)</f>
        <v>VALTIERRA REVUELTA PEDRO IVAN</v>
      </c>
      <c r="C1197" s="97" t="str">
        <f>VLOOKUP(ActividadesCom[[#This Row],[NO. DE CONTROL]],'LISTADO ESTUDIANTES'!A:B,2,FALSE)</f>
        <v>ARQUITECTURA</v>
      </c>
      <c r="D1197" s="18" t="str">
        <f>VLOOKUP(ActividadesCom[[#This Row],[NO. DE CONTROL]],'LISTADO ESTUDIANTES'!A:D,4,FALSE)</f>
        <v>BAJA</v>
      </c>
      <c r="E1197" s="5">
        <f>SUM(ActividadesCom[[#This Row],[CRÉD. 1]],ActividadesCom[[#This Row],[CRÉD. 2]],ActividadesCom[[#This Row],[CRÉD. 3]],ActividadesCom[[#This Row],[CRÉD. 4]],ActividadesCom[[#This Row],[CRÉD. 5]])</f>
        <v>0</v>
      </c>
      <c r="F1197" s="17" t="str">
        <f>IF(ActividadesCom[[#This Row],[ÚLTIMO SEMESTRE CON CRÉDITOS]]&gt;0,ROUND(AVERAGE(ActividadesCom[[#This Row],[VALOR NIVEL 5]],ActividadesCom[[#This Row],[VALOR NIVEL 4]],ActividadesCom[[#This Row],[VALOR NIVEL 3]],ActividadesCom[[#This Row],[VALOR NIVEL 2]],ActividadesCom[[#This Row],[VALOR NIVEL 1]]),0),"")</f>
        <v/>
      </c>
      <c r="G1197" s="5" t="str">
        <f>IF(ActividadesCom[[#This Row],[PROMEDIO]]="","",IF(ActividadesCom[[#This Row],[PROMEDIO]]&gt;=4,"EXCELENTE",IF(ActividadesCom[[#This Row],[PROMEDIO]]&gt;=3,"NOTABLE",IF(ActividadesCom[[#This Row],[PROMEDIO]]&gt;=2,"BUENO",IF(ActividadesCom[[#This Row],[PROMEDIO]]=1,"SUFICIENTE","")))))</f>
        <v/>
      </c>
      <c r="H1197" s="5">
        <f>MAX(ActividadesCom[[#This Row],[PERÍODO 1]],ActividadesCom[[#This Row],[PERÍODO 2]],ActividadesCom[[#This Row],[PERÍODO 3]],ActividadesCom[[#This Row],[PERÍODO 4]],ActividadesCom[[#This Row],[PERÍODO 5]])</f>
        <v>0</v>
      </c>
      <c r="I1197" s="6"/>
      <c r="J1197" s="5"/>
      <c r="K1197" s="5"/>
      <c r="L1197" s="5" t="str">
        <f>IF(ActividadesCom[[#This Row],[NIVEL 1]]&lt;&gt;0,VLOOKUP(ActividadesCom[[#This Row],[NIVEL 1]],Catálogo!A:B,2,FALSE),"")</f>
        <v/>
      </c>
      <c r="M1197" s="5"/>
      <c r="N1197" s="6"/>
      <c r="O1197" s="5"/>
      <c r="P1197" s="5"/>
      <c r="Q1197" s="5" t="str">
        <f>IF(ActividadesCom[[#This Row],[NIVEL 2]]&lt;&gt;0,VLOOKUP(ActividadesCom[[#This Row],[NIVEL 2]],Catálogo!A:B,2,FALSE),"")</f>
        <v/>
      </c>
      <c r="R1197" s="11"/>
      <c r="S1197" s="12"/>
      <c r="T1197" s="11"/>
      <c r="U1197" s="11"/>
      <c r="V1197" s="5" t="str">
        <f>IF(ActividadesCom[[#This Row],[NIVEL 3]]&lt;&gt;0,VLOOKUP(ActividadesCom[[#This Row],[NIVEL 3]],Catálogo!A:B,2,FALSE),"")</f>
        <v/>
      </c>
      <c r="W1197" s="11"/>
      <c r="X1197" s="6"/>
      <c r="Y1197" s="5"/>
      <c r="Z1197" s="5"/>
      <c r="AA1197" s="5" t="str">
        <f>IF(ActividadesCom[[#This Row],[NIVEL 4]]&lt;&gt;0,VLOOKUP(ActividadesCom[[#This Row],[NIVEL 4]],Catálogo!A:B,2,FALSE),"")</f>
        <v/>
      </c>
      <c r="AB1197" s="5"/>
      <c r="AC1197" s="6"/>
      <c r="AD1197" s="5"/>
      <c r="AE1197" s="5"/>
      <c r="AF1197" s="5" t="str">
        <f>IF(ActividadesCom[[#This Row],[NIVEL 5]]&lt;&gt;0,VLOOKUP(ActividadesCom[[#This Row],[NIVEL 5]],Catálogo!A:B,2,FALSE),"")</f>
        <v/>
      </c>
      <c r="AG1197" s="5"/>
      <c r="AH1197" s="2"/>
      <c r="AI1197" s="2"/>
    </row>
    <row r="1198" spans="1:35" s="24" customFormat="1" ht="30" hidden="1" customHeight="1" x14ac:dyDescent="0.25">
      <c r="A1198" s="7">
        <v>16470005</v>
      </c>
      <c r="B1198" s="97" t="str">
        <f>VLOOKUP(ActividadesCom[[#This Row],[NO. DE CONTROL]],'LISTADO ESTUDIANTES'!A:C,3,FALSE)</f>
        <v>COLLADO ALAVEZ SHAER ALBERTO</v>
      </c>
      <c r="C1198" s="97" t="str">
        <f>VLOOKUP(ActividadesCom[[#This Row],[NO. DE CONTROL]],'LISTADO ESTUDIANTES'!A:B,2,FALSE)</f>
        <v>ARQUITECTURA</v>
      </c>
      <c r="D1198" s="18" t="str">
        <f>VLOOKUP(ActividadesCom[[#This Row],[NO. DE CONTROL]],'LISTADO ESTUDIANTES'!A:D,4,FALSE)</f>
        <v>EGRESADO(A)</v>
      </c>
      <c r="E1198" s="5">
        <f>SUM(ActividadesCom[[#This Row],[CRÉD. 1]],ActividadesCom[[#This Row],[CRÉD. 2]],ActividadesCom[[#This Row],[CRÉD. 3]],ActividadesCom[[#This Row],[CRÉD. 4]],ActividadesCom[[#This Row],[CRÉD. 5]])</f>
        <v>5</v>
      </c>
      <c r="F1198" s="5">
        <f>IF(ActividadesCom[[#This Row],[ÚLTIMO SEMESTRE CON CRÉDITOS]]&gt;0,ROUND(AVERAGE(ActividadesCom[[#This Row],[VALOR NIVEL 5]],ActividadesCom[[#This Row],[VALOR NIVEL 4]],ActividadesCom[[#This Row],[VALOR NIVEL 3]],ActividadesCom[[#This Row],[VALOR NIVEL 2]],ActividadesCom[[#This Row],[VALOR NIVEL 1]]),0),"")</f>
        <v>3</v>
      </c>
      <c r="G1198" s="5" t="str">
        <f>IF(ActividadesCom[[#This Row],[PROMEDIO]]="","",IF(ActividadesCom[[#This Row],[PROMEDIO]]&gt;=4,"EXCELENTE",IF(ActividadesCom[[#This Row],[PROMEDIO]]&gt;=3,"NOTABLE",IF(ActividadesCom[[#This Row],[PROMEDIO]]&gt;=2,"BUENO",IF(ActividadesCom[[#This Row],[PROMEDIO]]=1,"SUFICIENTE","")))))</f>
        <v>NOTABLE</v>
      </c>
      <c r="H1198" s="5">
        <f>MAX(ActividadesCom[[#This Row],[PERÍODO 1]],ActividadesCom[[#This Row],[PERÍODO 2]],ActividadesCom[[#This Row],[PERÍODO 3]],ActividadesCom[[#This Row],[PERÍODO 4]],ActividadesCom[[#This Row],[PERÍODO 5]])</f>
        <v>20193</v>
      </c>
      <c r="I1198" s="6" t="s">
        <v>1076</v>
      </c>
      <c r="J1198" s="5">
        <v>20193</v>
      </c>
      <c r="K1198" s="5" t="s">
        <v>4010</v>
      </c>
      <c r="L1198" s="5">
        <f>IF(ActividadesCom[[#This Row],[NIVEL 1]]&lt;&gt;0,VLOOKUP(ActividadesCom[[#This Row],[NIVEL 1]],Catálogo!A:B,2,FALSE),"")</f>
        <v>2</v>
      </c>
      <c r="M1198" s="5">
        <v>1</v>
      </c>
      <c r="N1198" s="6" t="s">
        <v>1108</v>
      </c>
      <c r="O1198" s="5">
        <v>20171</v>
      </c>
      <c r="P1198" s="5" t="s">
        <v>4010</v>
      </c>
      <c r="Q1198" s="5">
        <f>IF(ActividadesCom[[#This Row],[NIVEL 2]]&lt;&gt;0,VLOOKUP(ActividadesCom[[#This Row],[NIVEL 2]],Catálogo!A:B,2,FALSE),"")</f>
        <v>2</v>
      </c>
      <c r="R1198" s="11">
        <v>1</v>
      </c>
      <c r="S1198" s="12" t="s">
        <v>1109</v>
      </c>
      <c r="T1198" s="11">
        <v>20191</v>
      </c>
      <c r="U1198" s="11" t="s">
        <v>4008</v>
      </c>
      <c r="V1198" s="5">
        <f>IF(ActividadesCom[[#This Row],[NIVEL 3]]&lt;&gt;0,VLOOKUP(ActividadesCom[[#This Row],[NIVEL 3]],Catálogo!A:B,2,FALSE),"")</f>
        <v>4</v>
      </c>
      <c r="W1198" s="11">
        <v>1</v>
      </c>
      <c r="X1198" s="6" t="s">
        <v>406</v>
      </c>
      <c r="Y1198" s="5">
        <v>20171</v>
      </c>
      <c r="Z1198" s="5" t="s">
        <v>4009</v>
      </c>
      <c r="AA1198" s="5">
        <f>IF(ActividadesCom[[#This Row],[NIVEL 4]]&lt;&gt;0,VLOOKUP(ActividadesCom[[#This Row],[NIVEL 4]],Catálogo!A:B,2,FALSE),"")</f>
        <v>3</v>
      </c>
      <c r="AB1198" s="5">
        <v>1</v>
      </c>
      <c r="AC1198" s="6" t="s">
        <v>2</v>
      </c>
      <c r="AD1198" s="5">
        <v>20163</v>
      </c>
      <c r="AE1198" s="5" t="s">
        <v>4010</v>
      </c>
      <c r="AF1198" s="5">
        <f>IF(ActividadesCom[[#This Row],[NIVEL 5]]&lt;&gt;0,VLOOKUP(ActividadesCom[[#This Row],[NIVEL 5]],Catálogo!A:B,2,FALSE),"")</f>
        <v>2</v>
      </c>
      <c r="AG1198" s="5">
        <v>1</v>
      </c>
    </row>
    <row r="1199" spans="1:35" ht="30" hidden="1" customHeight="1" x14ac:dyDescent="0.25">
      <c r="A1199" s="7">
        <v>16470006</v>
      </c>
      <c r="B1199" s="97" t="str">
        <f>VLOOKUP(ActividadesCom[[#This Row],[NO. DE CONTROL]],'LISTADO ESTUDIANTES'!A:C,3,FALSE)</f>
        <v>AGUILAR HERRERA CARLOS ALBERTO</v>
      </c>
      <c r="C1199" s="97" t="str">
        <f>VLOOKUP(ActividadesCom[[#This Row],[NO. DE CONTROL]],'LISTADO ESTUDIANTES'!A:B,2,FALSE)</f>
        <v>ARQUITECTURA</v>
      </c>
      <c r="D1199" s="18" t="str">
        <f>VLOOKUP(ActividadesCom[[#This Row],[NO. DE CONTROL]],'LISTADO ESTUDIANTES'!A:D,4,FALSE)</f>
        <v>BAJA</v>
      </c>
      <c r="E1199" s="5">
        <f>SUM(ActividadesCom[[#This Row],[CRÉD. 1]],ActividadesCom[[#This Row],[CRÉD. 2]],ActividadesCom[[#This Row],[CRÉD. 3]],ActividadesCom[[#This Row],[CRÉD. 4]],ActividadesCom[[#This Row],[CRÉD. 5]])</f>
        <v>0</v>
      </c>
      <c r="F1199" s="17" t="str">
        <f>IF(ActividadesCom[[#This Row],[ÚLTIMO SEMESTRE CON CRÉDITOS]]&gt;0,ROUND(AVERAGE(ActividadesCom[[#This Row],[VALOR NIVEL 5]],ActividadesCom[[#This Row],[VALOR NIVEL 4]],ActividadesCom[[#This Row],[VALOR NIVEL 3]],ActividadesCom[[#This Row],[VALOR NIVEL 2]],ActividadesCom[[#This Row],[VALOR NIVEL 1]]),0),"")</f>
        <v/>
      </c>
      <c r="G1199" s="5" t="str">
        <f>IF(ActividadesCom[[#This Row],[PROMEDIO]]="","",IF(ActividadesCom[[#This Row],[PROMEDIO]]&gt;=4,"EXCELENTE",IF(ActividadesCom[[#This Row],[PROMEDIO]]&gt;=3,"NOTABLE",IF(ActividadesCom[[#This Row],[PROMEDIO]]&gt;=2,"BUENO",IF(ActividadesCom[[#This Row],[PROMEDIO]]=1,"SUFICIENTE","")))))</f>
        <v/>
      </c>
      <c r="H1199" s="5">
        <f>MAX(ActividadesCom[[#This Row],[PERÍODO 1]],ActividadesCom[[#This Row],[PERÍODO 2]],ActividadesCom[[#This Row],[PERÍODO 3]],ActividadesCom[[#This Row],[PERÍODO 4]],ActividadesCom[[#This Row],[PERÍODO 5]])</f>
        <v>0</v>
      </c>
      <c r="I1199" s="6"/>
      <c r="J1199" s="5"/>
      <c r="K1199" s="5"/>
      <c r="L1199" s="5" t="str">
        <f>IF(ActividadesCom[[#This Row],[NIVEL 1]]&lt;&gt;0,VLOOKUP(ActividadesCom[[#This Row],[NIVEL 1]],Catálogo!A:B,2,FALSE),"")</f>
        <v/>
      </c>
      <c r="M1199" s="5"/>
      <c r="N1199" s="6"/>
      <c r="O1199" s="5"/>
      <c r="P1199" s="5"/>
      <c r="Q1199" s="5" t="str">
        <f>IF(ActividadesCom[[#This Row],[NIVEL 2]]&lt;&gt;0,VLOOKUP(ActividadesCom[[#This Row],[NIVEL 2]],Catálogo!A:B,2,FALSE),"")</f>
        <v/>
      </c>
      <c r="R1199" s="11"/>
      <c r="S1199" s="12"/>
      <c r="T1199" s="11"/>
      <c r="U1199" s="11"/>
      <c r="V1199" s="5" t="str">
        <f>IF(ActividadesCom[[#This Row],[NIVEL 3]]&lt;&gt;0,VLOOKUP(ActividadesCom[[#This Row],[NIVEL 3]],Catálogo!A:B,2,FALSE),"")</f>
        <v/>
      </c>
      <c r="W1199" s="11"/>
      <c r="X1199" s="6"/>
      <c r="Y1199" s="5"/>
      <c r="Z1199" s="5"/>
      <c r="AA1199" s="5" t="str">
        <f>IF(ActividadesCom[[#This Row],[NIVEL 4]]&lt;&gt;0,VLOOKUP(ActividadesCom[[#This Row],[NIVEL 4]],Catálogo!A:B,2,FALSE),"")</f>
        <v/>
      </c>
      <c r="AB1199" s="5"/>
      <c r="AC1199" s="6"/>
      <c r="AD1199" s="5"/>
      <c r="AE1199" s="5"/>
      <c r="AF1199" s="5" t="str">
        <f>IF(ActividadesCom[[#This Row],[NIVEL 5]]&lt;&gt;0,VLOOKUP(ActividadesCom[[#This Row],[NIVEL 5]],Catálogo!A:B,2,FALSE),"")</f>
        <v/>
      </c>
      <c r="AG1199" s="5"/>
      <c r="AH1199" s="2"/>
      <c r="AI1199" s="2"/>
    </row>
    <row r="1200" spans="1:35" ht="30" hidden="1" customHeight="1" x14ac:dyDescent="0.25">
      <c r="A1200" s="7">
        <v>16470007</v>
      </c>
      <c r="B1200" s="97" t="str">
        <f>VLOOKUP(ActividadesCom[[#This Row],[NO. DE CONTROL]],'LISTADO ESTUDIANTES'!A:C,3,FALSE)</f>
        <v>CARPIZO CANTARELL ROMAN ALBERTO</v>
      </c>
      <c r="C1200" s="97" t="str">
        <f>VLOOKUP(ActividadesCom[[#This Row],[NO. DE CONTROL]],'LISTADO ESTUDIANTES'!A:B,2,FALSE)</f>
        <v>ARQUITECTURA</v>
      </c>
      <c r="D1200" s="18" t="str">
        <f>VLOOKUP(ActividadesCom[[#This Row],[NO. DE CONTROL]],'LISTADO ESTUDIANTES'!A:D,4,FALSE)</f>
        <v>BAJA</v>
      </c>
      <c r="E1200" s="5">
        <f>SUM(ActividadesCom[[#This Row],[CRÉD. 1]],ActividadesCom[[#This Row],[CRÉD. 2]],ActividadesCom[[#This Row],[CRÉD. 3]],ActividadesCom[[#This Row],[CRÉD. 4]],ActividadesCom[[#This Row],[CRÉD. 5]])</f>
        <v>0</v>
      </c>
      <c r="F1200" s="17" t="str">
        <f>IF(ActividadesCom[[#This Row],[ÚLTIMO SEMESTRE CON CRÉDITOS]]&gt;0,ROUND(AVERAGE(ActividadesCom[[#This Row],[VALOR NIVEL 5]],ActividadesCom[[#This Row],[VALOR NIVEL 4]],ActividadesCom[[#This Row],[VALOR NIVEL 3]],ActividadesCom[[#This Row],[VALOR NIVEL 2]],ActividadesCom[[#This Row],[VALOR NIVEL 1]]),0),"")</f>
        <v/>
      </c>
      <c r="G1200" s="5" t="str">
        <f>IF(ActividadesCom[[#This Row],[PROMEDIO]]="","",IF(ActividadesCom[[#This Row],[PROMEDIO]]&gt;=4,"EXCELENTE",IF(ActividadesCom[[#This Row],[PROMEDIO]]&gt;=3,"NOTABLE",IF(ActividadesCom[[#This Row],[PROMEDIO]]&gt;=2,"BUENO",IF(ActividadesCom[[#This Row],[PROMEDIO]]=1,"SUFICIENTE","")))))</f>
        <v/>
      </c>
      <c r="H1200" s="5">
        <f>MAX(ActividadesCom[[#This Row],[PERÍODO 1]],ActividadesCom[[#This Row],[PERÍODO 2]],ActividadesCom[[#This Row],[PERÍODO 3]],ActividadesCom[[#This Row],[PERÍODO 4]],ActividadesCom[[#This Row],[PERÍODO 5]])</f>
        <v>0</v>
      </c>
      <c r="I1200" s="6"/>
      <c r="J1200" s="5"/>
      <c r="K1200" s="5"/>
      <c r="L1200" s="5" t="str">
        <f>IF(ActividadesCom[[#This Row],[NIVEL 1]]&lt;&gt;0,VLOOKUP(ActividadesCom[[#This Row],[NIVEL 1]],Catálogo!A:B,2,FALSE),"")</f>
        <v/>
      </c>
      <c r="M1200" s="5"/>
      <c r="N1200" s="6"/>
      <c r="O1200" s="5"/>
      <c r="P1200" s="5"/>
      <c r="Q1200" s="5" t="str">
        <f>IF(ActividadesCom[[#This Row],[NIVEL 2]]&lt;&gt;0,VLOOKUP(ActividadesCom[[#This Row],[NIVEL 2]],Catálogo!A:B,2,FALSE),"")</f>
        <v/>
      </c>
      <c r="R1200" s="11"/>
      <c r="S1200" s="12"/>
      <c r="T1200" s="11"/>
      <c r="U1200" s="11"/>
      <c r="V1200" s="5" t="str">
        <f>IF(ActividadesCom[[#This Row],[NIVEL 3]]&lt;&gt;0,VLOOKUP(ActividadesCom[[#This Row],[NIVEL 3]],Catálogo!A:B,2,FALSE),"")</f>
        <v/>
      </c>
      <c r="W1200" s="11"/>
      <c r="X1200" s="6"/>
      <c r="Y1200" s="5"/>
      <c r="Z1200" s="5"/>
      <c r="AA1200" s="5" t="str">
        <f>IF(ActividadesCom[[#This Row],[NIVEL 4]]&lt;&gt;0,VLOOKUP(ActividadesCom[[#This Row],[NIVEL 4]],Catálogo!A:B,2,FALSE),"")</f>
        <v/>
      </c>
      <c r="AB1200" s="5"/>
      <c r="AC1200" s="6"/>
      <c r="AD1200" s="5"/>
      <c r="AE1200" s="5"/>
      <c r="AF1200" s="5" t="str">
        <f>IF(ActividadesCom[[#This Row],[NIVEL 5]]&lt;&gt;0,VLOOKUP(ActividadesCom[[#This Row],[NIVEL 5]],Catálogo!A:B,2,FALSE),"")</f>
        <v/>
      </c>
      <c r="AG1200" s="5"/>
      <c r="AH1200" s="2"/>
      <c r="AI1200" s="2"/>
    </row>
    <row r="1201" spans="1:35" s="24" customFormat="1" ht="30" hidden="1" customHeight="1" x14ac:dyDescent="0.25">
      <c r="A1201" s="7">
        <v>16470008</v>
      </c>
      <c r="B1201" s="97" t="str">
        <f>VLOOKUP(ActividadesCom[[#This Row],[NO. DE CONTROL]],'LISTADO ESTUDIANTES'!A:C,3,FALSE)</f>
        <v>CAN DIAZ YESSENIA GUADALUPE</v>
      </c>
      <c r="C1201" s="97" t="str">
        <f>VLOOKUP(ActividadesCom[[#This Row],[NO. DE CONTROL]],'LISTADO ESTUDIANTES'!A:B,2,FALSE)</f>
        <v>ARQUITECTURA</v>
      </c>
      <c r="D1201" s="18" t="str">
        <f>VLOOKUP(ActividadesCom[[#This Row],[NO. DE CONTROL]],'LISTADO ESTUDIANTES'!A:D,4,FALSE)</f>
        <v>EGRESADO(A)</v>
      </c>
      <c r="E1201" s="5">
        <f>SUM(ActividadesCom[[#This Row],[CRÉD. 1]],ActividadesCom[[#This Row],[CRÉD. 2]],ActividadesCom[[#This Row],[CRÉD. 3]],ActividadesCom[[#This Row],[CRÉD. 4]],ActividadesCom[[#This Row],[CRÉD. 5]])</f>
        <v>6</v>
      </c>
      <c r="F1201" s="5">
        <f>IF(ActividadesCom[[#This Row],[ÚLTIMO SEMESTRE CON CRÉDITOS]]&gt;0,ROUND(AVERAGE(ActividadesCom[[#This Row],[VALOR NIVEL 5]],ActividadesCom[[#This Row],[VALOR NIVEL 4]],ActividadesCom[[#This Row],[VALOR NIVEL 3]],ActividadesCom[[#This Row],[VALOR NIVEL 2]],ActividadesCom[[#This Row],[VALOR NIVEL 1]]),0),"")</f>
        <v>2</v>
      </c>
      <c r="G1201" s="5" t="str">
        <f>IF(ActividadesCom[[#This Row],[PROMEDIO]]="","",IF(ActividadesCom[[#This Row],[PROMEDIO]]&gt;=4,"EXCELENTE",IF(ActividadesCom[[#This Row],[PROMEDIO]]&gt;=3,"NOTABLE",IF(ActividadesCom[[#This Row],[PROMEDIO]]&gt;=2,"BUENO",IF(ActividadesCom[[#This Row],[PROMEDIO]]=1,"SUFICIENTE","")))))</f>
        <v>BUENO</v>
      </c>
      <c r="H1201" s="5">
        <f>MAX(ActividadesCom[[#This Row],[PERÍODO 1]],ActividadesCom[[#This Row],[PERÍODO 2]],ActividadesCom[[#This Row],[PERÍODO 3]],ActividadesCom[[#This Row],[PERÍODO 4]],ActividadesCom[[#This Row],[PERÍODO 5]])</f>
        <v>20193</v>
      </c>
      <c r="I1201" s="6" t="s">
        <v>943</v>
      </c>
      <c r="J1201" s="5">
        <v>20193</v>
      </c>
      <c r="K1201" s="5" t="s">
        <v>4010</v>
      </c>
      <c r="L1201" s="5">
        <f>IF(ActividadesCom[[#This Row],[NIVEL 1]]&lt;&gt;0,VLOOKUP(ActividadesCom[[#This Row],[NIVEL 1]],Catálogo!A:B,2,FALSE),"")</f>
        <v>2</v>
      </c>
      <c r="M1201" s="5">
        <v>2</v>
      </c>
      <c r="N1201" s="6" t="s">
        <v>1006</v>
      </c>
      <c r="O1201" s="5">
        <v>20163</v>
      </c>
      <c r="P1201" s="5" t="s">
        <v>4010</v>
      </c>
      <c r="Q1201" s="5">
        <f>IF(ActividadesCom[[#This Row],[NIVEL 2]]&lt;&gt;0,VLOOKUP(ActividadesCom[[#This Row],[NIVEL 2]],Catálogo!A:B,2,FALSE),"")</f>
        <v>2</v>
      </c>
      <c r="R1201" s="11">
        <v>1</v>
      </c>
      <c r="S1201" s="12" t="s">
        <v>1006</v>
      </c>
      <c r="T1201" s="11">
        <v>20171</v>
      </c>
      <c r="U1201" s="11" t="s">
        <v>4008</v>
      </c>
      <c r="V1201" s="5">
        <f>IF(ActividadesCom[[#This Row],[NIVEL 3]]&lt;&gt;0,VLOOKUP(ActividadesCom[[#This Row],[NIVEL 3]],Catálogo!A:B,2,FALSE),"")</f>
        <v>4</v>
      </c>
      <c r="W1201" s="11">
        <v>1</v>
      </c>
      <c r="X1201" s="6" t="s">
        <v>42</v>
      </c>
      <c r="Y1201" s="5">
        <v>20171</v>
      </c>
      <c r="Z1201" s="5" t="s">
        <v>4010</v>
      </c>
      <c r="AA1201" s="5">
        <f>IF(ActividadesCom[[#This Row],[NIVEL 4]]&lt;&gt;0,VLOOKUP(ActividadesCom[[#This Row],[NIVEL 4]],Catálogo!A:B,2,FALSE),"")</f>
        <v>2</v>
      </c>
      <c r="AB1201" s="5">
        <v>1</v>
      </c>
      <c r="AC1201" s="6" t="s">
        <v>112</v>
      </c>
      <c r="AD1201" s="5">
        <v>20163</v>
      </c>
      <c r="AE1201" s="5" t="s">
        <v>4010</v>
      </c>
      <c r="AF1201" s="5">
        <f>IF(ActividadesCom[[#This Row],[NIVEL 5]]&lt;&gt;0,VLOOKUP(ActividadesCom[[#This Row],[NIVEL 5]],Catálogo!A:B,2,FALSE),"")</f>
        <v>2</v>
      </c>
      <c r="AG1201" s="5">
        <v>1</v>
      </c>
    </row>
    <row r="1202" spans="1:35" ht="30" hidden="1" customHeight="1" x14ac:dyDescent="0.25">
      <c r="A1202" s="7">
        <v>16470009</v>
      </c>
      <c r="B1202" s="97" t="str">
        <f>VLOOKUP(ActividadesCom[[#This Row],[NO. DE CONTROL]],'LISTADO ESTUDIANTES'!A:C,3,FALSE)</f>
        <v>COSGALLA RODRIGUEZ MARIAJOSE</v>
      </c>
      <c r="C1202" s="97" t="str">
        <f>VLOOKUP(ActividadesCom[[#This Row],[NO. DE CONTROL]],'LISTADO ESTUDIANTES'!A:B,2,FALSE)</f>
        <v>ARQUITECTURA</v>
      </c>
      <c r="D1202" s="18" t="str">
        <f>VLOOKUP(ActividadesCom[[#This Row],[NO. DE CONTROL]],'LISTADO ESTUDIANTES'!A:D,4,FALSE)</f>
        <v>EGRESADO(A)</v>
      </c>
      <c r="E1202" s="5">
        <f>SUM(ActividadesCom[[#This Row],[CRÉD. 1]],ActividadesCom[[#This Row],[CRÉD. 2]],ActividadesCom[[#This Row],[CRÉD. 3]],ActividadesCom[[#This Row],[CRÉD. 4]],ActividadesCom[[#This Row],[CRÉD. 5]])</f>
        <v>5</v>
      </c>
      <c r="F1202" s="17">
        <f>IF(ActividadesCom[[#This Row],[ÚLTIMO SEMESTRE CON CRÉDITOS]]&gt;0,ROUND(AVERAGE(ActividadesCom[[#This Row],[VALOR NIVEL 5]],ActividadesCom[[#This Row],[VALOR NIVEL 4]],ActividadesCom[[#This Row],[VALOR NIVEL 3]],ActividadesCom[[#This Row],[VALOR NIVEL 2]],ActividadesCom[[#This Row],[VALOR NIVEL 1]]),0),"")</f>
        <v>3</v>
      </c>
      <c r="G1202" s="5" t="str">
        <f>IF(ActividadesCom[[#This Row],[PROMEDIO]]="","",IF(ActividadesCom[[#This Row],[PROMEDIO]]&gt;=4,"EXCELENTE",IF(ActividadesCom[[#This Row],[PROMEDIO]]&gt;=3,"NOTABLE",IF(ActividadesCom[[#This Row],[PROMEDIO]]&gt;=2,"BUENO",IF(ActividadesCom[[#This Row],[PROMEDIO]]=1,"SUFICIENTE","")))))</f>
        <v>NOTABLE</v>
      </c>
      <c r="H1202" s="5">
        <f>MAX(ActividadesCom[[#This Row],[PERÍODO 1]],ActividadesCom[[#This Row],[PERÍODO 2]],ActividadesCom[[#This Row],[PERÍODO 3]],ActividadesCom[[#This Row],[PERÍODO 4]],ActividadesCom[[#This Row],[PERÍODO 5]])</f>
        <v>20201</v>
      </c>
      <c r="I1202" s="6" t="s">
        <v>1192</v>
      </c>
      <c r="J1202" s="5">
        <v>20201</v>
      </c>
      <c r="K1202" s="5" t="s">
        <v>4010</v>
      </c>
      <c r="L1202" s="5">
        <f>IF(ActividadesCom[[#This Row],[NIVEL 1]]&lt;&gt;0,VLOOKUP(ActividadesCom[[#This Row],[NIVEL 1]],Catálogo!A:B,2,FALSE),"")</f>
        <v>2</v>
      </c>
      <c r="M1202" s="5">
        <v>1</v>
      </c>
      <c r="N1202" s="6" t="s">
        <v>4413</v>
      </c>
      <c r="O1202" s="5">
        <v>20193</v>
      </c>
      <c r="P1202" s="5" t="s">
        <v>4008</v>
      </c>
      <c r="Q1202" s="5">
        <f>IF(ActividadesCom[[#This Row],[NIVEL 2]]&lt;&gt;0,VLOOKUP(ActividadesCom[[#This Row],[NIVEL 2]],Catálogo!A:B,2,FALSE),"")</f>
        <v>4</v>
      </c>
      <c r="R1202" s="11">
        <v>1</v>
      </c>
      <c r="S1202" s="12" t="s">
        <v>4050</v>
      </c>
      <c r="T1202" s="11">
        <v>20193</v>
      </c>
      <c r="U1202" s="11" t="s">
        <v>4008</v>
      </c>
      <c r="V1202" s="5">
        <f>IF(ActividadesCom[[#This Row],[NIVEL 3]]&lt;&gt;0,VLOOKUP(ActividadesCom[[#This Row],[NIVEL 3]],Catálogo!A:B,2,FALSE),"")</f>
        <v>4</v>
      </c>
      <c r="W1202" s="11">
        <v>1</v>
      </c>
      <c r="X1202" s="6" t="s">
        <v>34</v>
      </c>
      <c r="Y1202" s="5">
        <v>20191</v>
      </c>
      <c r="Z1202" s="5" t="s">
        <v>4008</v>
      </c>
      <c r="AA1202" s="5">
        <f>IF(ActividadesCom[[#This Row],[NIVEL 4]]&lt;&gt;0,VLOOKUP(ActividadesCom[[#This Row],[NIVEL 4]],Catálogo!A:B,2,FALSE),"")</f>
        <v>4</v>
      </c>
      <c r="AB1202" s="5">
        <v>1</v>
      </c>
      <c r="AC1202" s="6" t="s">
        <v>112</v>
      </c>
      <c r="AD1202" s="5">
        <v>20163</v>
      </c>
      <c r="AE1202" s="5" t="s">
        <v>4010</v>
      </c>
      <c r="AF1202" s="5">
        <f>IF(ActividadesCom[[#This Row],[NIVEL 5]]&lt;&gt;0,VLOOKUP(ActividadesCom[[#This Row],[NIVEL 5]],Catálogo!A:B,2,FALSE),"")</f>
        <v>2</v>
      </c>
      <c r="AG1202" s="5">
        <v>1</v>
      </c>
      <c r="AH1202" s="2"/>
      <c r="AI1202" s="2"/>
    </row>
    <row r="1203" spans="1:35" ht="30" hidden="1" customHeight="1" x14ac:dyDescent="0.25">
      <c r="A1203" s="7">
        <v>16470010</v>
      </c>
      <c r="B1203" s="97" t="str">
        <f>VLOOKUP(ActividadesCom[[#This Row],[NO. DE CONTROL]],'LISTADO ESTUDIANTES'!A:C,3,FALSE)</f>
        <v>PUC MALDONADO ERIKA JAQUELINE</v>
      </c>
      <c r="C1203" s="97" t="str">
        <f>VLOOKUP(ActividadesCom[[#This Row],[NO. DE CONTROL]],'LISTADO ESTUDIANTES'!A:B,2,FALSE)</f>
        <v>ARQUITECTURA</v>
      </c>
      <c r="D1203" s="18" t="str">
        <f>VLOOKUP(ActividadesCom[[#This Row],[NO. DE CONTROL]],'LISTADO ESTUDIANTES'!A:D,4,FALSE)</f>
        <v>BAJA</v>
      </c>
      <c r="E1203" s="5">
        <f>SUM(ActividadesCom[[#This Row],[CRÉD. 1]],ActividadesCom[[#This Row],[CRÉD. 2]],ActividadesCom[[#This Row],[CRÉD. 3]],ActividadesCom[[#This Row],[CRÉD. 4]],ActividadesCom[[#This Row],[CRÉD. 5]])</f>
        <v>1</v>
      </c>
      <c r="F1203" s="17">
        <f>IF(ActividadesCom[[#This Row],[ÚLTIMO SEMESTRE CON CRÉDITOS]]&gt;0,ROUND(AVERAGE(ActividadesCom[[#This Row],[VALOR NIVEL 5]],ActividadesCom[[#This Row],[VALOR NIVEL 4]],ActividadesCom[[#This Row],[VALOR NIVEL 3]],ActividadesCom[[#This Row],[VALOR NIVEL 2]],ActividadesCom[[#This Row],[VALOR NIVEL 1]]),0),"")</f>
        <v>2</v>
      </c>
      <c r="G1203" s="5" t="str">
        <f>IF(ActividadesCom[[#This Row],[PROMEDIO]]="","",IF(ActividadesCom[[#This Row],[PROMEDIO]]&gt;=4,"EXCELENTE",IF(ActividadesCom[[#This Row],[PROMEDIO]]&gt;=3,"NOTABLE",IF(ActividadesCom[[#This Row],[PROMEDIO]]&gt;=2,"BUENO",IF(ActividadesCom[[#This Row],[PROMEDIO]]=1,"SUFICIENTE","")))))</f>
        <v>BUENO</v>
      </c>
      <c r="H1203" s="5">
        <f>MAX(ActividadesCom[[#This Row],[PERÍODO 1]],ActividadesCom[[#This Row],[PERÍODO 2]],ActividadesCom[[#This Row],[PERÍODO 3]],ActividadesCom[[#This Row],[PERÍODO 4]],ActividadesCom[[#This Row],[PERÍODO 5]])</f>
        <v>20163</v>
      </c>
      <c r="I1203" s="6"/>
      <c r="J1203" s="5"/>
      <c r="K1203" s="5"/>
      <c r="L1203" s="5" t="str">
        <f>IF(ActividadesCom[[#This Row],[NIVEL 1]]&lt;&gt;0,VLOOKUP(ActividadesCom[[#This Row],[NIVEL 1]],Catálogo!A:B,2,FALSE),"")</f>
        <v/>
      </c>
      <c r="M1203" s="5"/>
      <c r="N1203" s="6"/>
      <c r="O1203" s="5"/>
      <c r="P1203" s="5"/>
      <c r="Q1203" s="5" t="str">
        <f>IF(ActividadesCom[[#This Row],[NIVEL 2]]&lt;&gt;0,VLOOKUP(ActividadesCom[[#This Row],[NIVEL 2]],Catálogo!A:B,2,FALSE),"")</f>
        <v/>
      </c>
      <c r="R1203" s="11"/>
      <c r="S1203" s="12"/>
      <c r="T1203" s="11"/>
      <c r="U1203" s="11"/>
      <c r="V1203" s="5" t="str">
        <f>IF(ActividadesCom[[#This Row],[NIVEL 3]]&lt;&gt;0,VLOOKUP(ActividadesCom[[#This Row],[NIVEL 3]],Catálogo!A:B,2,FALSE),"")</f>
        <v/>
      </c>
      <c r="W1203" s="11"/>
      <c r="X1203" s="6"/>
      <c r="Y1203" s="5"/>
      <c r="Z1203" s="5"/>
      <c r="AA1203" s="5" t="str">
        <f>IF(ActividadesCom[[#This Row],[NIVEL 4]]&lt;&gt;0,VLOOKUP(ActividadesCom[[#This Row],[NIVEL 4]],Catálogo!A:B,2,FALSE),"")</f>
        <v/>
      </c>
      <c r="AB1203" s="5"/>
      <c r="AC1203" s="6" t="s">
        <v>242</v>
      </c>
      <c r="AD1203" s="5">
        <v>20163</v>
      </c>
      <c r="AE1203" s="5" t="s">
        <v>4010</v>
      </c>
      <c r="AF1203" s="5">
        <f>IF(ActividadesCom[[#This Row],[NIVEL 5]]&lt;&gt;0,VLOOKUP(ActividadesCom[[#This Row],[NIVEL 5]],Catálogo!A:B,2,FALSE),"")</f>
        <v>2</v>
      </c>
      <c r="AG1203" s="5">
        <v>1</v>
      </c>
      <c r="AH1203" s="2"/>
      <c r="AI1203" s="2"/>
    </row>
    <row r="1204" spans="1:35" ht="30" hidden="1" customHeight="1" x14ac:dyDescent="0.25">
      <c r="A1204" s="7">
        <v>16470011</v>
      </c>
      <c r="B1204" s="97" t="str">
        <f>VLOOKUP(ActividadesCom[[#This Row],[NO. DE CONTROL]],'LISTADO ESTUDIANTES'!A:C,3,FALSE)</f>
        <v>ORTIZ GUTIERREZ ABDIEL ELUZAI</v>
      </c>
      <c r="C1204" s="97" t="str">
        <f>VLOOKUP(ActividadesCom[[#This Row],[NO. DE CONTROL]],'LISTADO ESTUDIANTES'!A:B,2,FALSE)</f>
        <v>ARQUITECTURA</v>
      </c>
      <c r="D1204" s="18" t="str">
        <f>VLOOKUP(ActividadesCom[[#This Row],[NO. DE CONTROL]],'LISTADO ESTUDIANTES'!A:D,4,FALSE)</f>
        <v>BAJA</v>
      </c>
      <c r="E1204" s="5">
        <f>SUM(ActividadesCom[[#This Row],[CRÉD. 1]],ActividadesCom[[#This Row],[CRÉD. 2]],ActividadesCom[[#This Row],[CRÉD. 3]],ActividadesCom[[#This Row],[CRÉD. 4]],ActividadesCom[[#This Row],[CRÉD. 5]])</f>
        <v>1</v>
      </c>
      <c r="F1204" s="17">
        <f>IF(ActividadesCom[[#This Row],[ÚLTIMO SEMESTRE CON CRÉDITOS]]&gt;0,ROUND(AVERAGE(ActividadesCom[[#This Row],[VALOR NIVEL 5]],ActividadesCom[[#This Row],[VALOR NIVEL 4]],ActividadesCom[[#This Row],[VALOR NIVEL 3]],ActividadesCom[[#This Row],[VALOR NIVEL 2]],ActividadesCom[[#This Row],[VALOR NIVEL 1]]),0),"")</f>
        <v>2</v>
      </c>
      <c r="G1204" s="5" t="str">
        <f>IF(ActividadesCom[[#This Row],[PROMEDIO]]="","",IF(ActividadesCom[[#This Row],[PROMEDIO]]&gt;=4,"EXCELENTE",IF(ActividadesCom[[#This Row],[PROMEDIO]]&gt;=3,"NOTABLE",IF(ActividadesCom[[#This Row],[PROMEDIO]]&gt;=2,"BUENO",IF(ActividadesCom[[#This Row],[PROMEDIO]]=1,"SUFICIENTE","")))))</f>
        <v>BUENO</v>
      </c>
      <c r="H1204" s="5">
        <f>MAX(ActividadesCom[[#This Row],[PERÍODO 1]],ActividadesCom[[#This Row],[PERÍODO 2]],ActividadesCom[[#This Row],[PERÍODO 3]],ActividadesCom[[#This Row],[PERÍODO 4]],ActividadesCom[[#This Row],[PERÍODO 5]])</f>
        <v>20163</v>
      </c>
      <c r="I1204" s="6"/>
      <c r="J1204" s="5"/>
      <c r="K1204" s="5"/>
      <c r="L1204" s="5" t="str">
        <f>IF(ActividadesCom[[#This Row],[NIVEL 1]]&lt;&gt;0,VLOOKUP(ActividadesCom[[#This Row],[NIVEL 1]],Catálogo!A:B,2,FALSE),"")</f>
        <v/>
      </c>
      <c r="M1204" s="5"/>
      <c r="N1204" s="6"/>
      <c r="O1204" s="5"/>
      <c r="P1204" s="5"/>
      <c r="Q1204" s="5" t="str">
        <f>IF(ActividadesCom[[#This Row],[NIVEL 2]]&lt;&gt;0,VLOOKUP(ActividadesCom[[#This Row],[NIVEL 2]],Catálogo!A:B,2,FALSE),"")</f>
        <v/>
      </c>
      <c r="R1204" s="11"/>
      <c r="S1204" s="12"/>
      <c r="T1204" s="11"/>
      <c r="U1204" s="11"/>
      <c r="V1204" s="5" t="str">
        <f>IF(ActividadesCom[[#This Row],[NIVEL 3]]&lt;&gt;0,VLOOKUP(ActividadesCom[[#This Row],[NIVEL 3]],Catálogo!A:B,2,FALSE),"")</f>
        <v/>
      </c>
      <c r="W1204" s="11"/>
      <c r="X1204" s="6"/>
      <c r="Y1204" s="5"/>
      <c r="Z1204" s="5"/>
      <c r="AA1204" s="5" t="str">
        <f>IF(ActividadesCom[[#This Row],[NIVEL 4]]&lt;&gt;0,VLOOKUP(ActividadesCom[[#This Row],[NIVEL 4]],Catálogo!A:B,2,FALSE),"")</f>
        <v/>
      </c>
      <c r="AB1204" s="5"/>
      <c r="AC1204" s="6" t="s">
        <v>36</v>
      </c>
      <c r="AD1204" s="5">
        <v>20163</v>
      </c>
      <c r="AE1204" s="5" t="s">
        <v>4010</v>
      </c>
      <c r="AF1204" s="5">
        <f>IF(ActividadesCom[[#This Row],[NIVEL 5]]&lt;&gt;0,VLOOKUP(ActividadesCom[[#This Row],[NIVEL 5]],Catálogo!A:B,2,FALSE),"")</f>
        <v>2</v>
      </c>
      <c r="AG1204" s="5">
        <v>1</v>
      </c>
      <c r="AH1204" s="2"/>
      <c r="AI1204" s="2"/>
    </row>
    <row r="1205" spans="1:35" s="24" customFormat="1" ht="30" customHeight="1" x14ac:dyDescent="0.25">
      <c r="A1205" s="7">
        <v>16470012</v>
      </c>
      <c r="B1205" s="97" t="str">
        <f>VLOOKUP(ActividadesCom[[#This Row],[NO. DE CONTROL]],'LISTADO ESTUDIANTES'!A:C,3,FALSE)</f>
        <v>PEREZ CUPUL GABRIELA KRISTEL</v>
      </c>
      <c r="C1205" s="97" t="str">
        <f>VLOOKUP(ActividadesCom[[#This Row],[NO. DE CONTROL]],'LISTADO ESTUDIANTES'!A:B,2,FALSE)</f>
        <v>ARQUITECTURA</v>
      </c>
      <c r="D1205" s="18" t="str">
        <f>VLOOKUP(ActividadesCom[[#This Row],[NO. DE CONTROL]],'LISTADO ESTUDIANTES'!A:D,4,FALSE)</f>
        <v>ACTIVO(A)</v>
      </c>
      <c r="E1205" s="5">
        <f>SUM(ActividadesCom[[#This Row],[CRÉD. 1]],ActividadesCom[[#This Row],[CRÉD. 2]],ActividadesCom[[#This Row],[CRÉD. 3]],ActividadesCom[[#This Row],[CRÉD. 4]],ActividadesCom[[#This Row],[CRÉD. 5]])</f>
        <v>5</v>
      </c>
      <c r="F1205" s="5">
        <f>IF(ActividadesCom[[#This Row],[ÚLTIMO SEMESTRE CON CRÉDITOS]]&gt;0,ROUND(AVERAGE(ActividadesCom[[#This Row],[VALOR NIVEL 5]],ActividadesCom[[#This Row],[VALOR NIVEL 4]],ActividadesCom[[#This Row],[VALOR NIVEL 3]],ActividadesCom[[#This Row],[VALOR NIVEL 2]],ActividadesCom[[#This Row],[VALOR NIVEL 1]]),0),"")</f>
        <v>2</v>
      </c>
      <c r="G1205" s="5" t="str">
        <f>IF(ActividadesCom[[#This Row],[PROMEDIO]]="","",IF(ActividadesCom[[#This Row],[PROMEDIO]]&gt;=4,"EXCELENTE",IF(ActividadesCom[[#This Row],[PROMEDIO]]&gt;=3,"NOTABLE",IF(ActividadesCom[[#This Row],[PROMEDIO]]&gt;=2,"BUENO",IF(ActividadesCom[[#This Row],[PROMEDIO]]=1,"SUFICIENTE","")))))</f>
        <v>BUENO</v>
      </c>
      <c r="H1205" s="5">
        <f>MAX(ActividadesCom[[#This Row],[PERÍODO 1]],ActividadesCom[[#This Row],[PERÍODO 2]],ActividadesCom[[#This Row],[PERÍODO 3]],ActividadesCom[[#This Row],[PERÍODO 4]],ActividadesCom[[#This Row],[PERÍODO 5]])</f>
        <v>20201</v>
      </c>
      <c r="I1205" s="6" t="s">
        <v>1041</v>
      </c>
      <c r="J1205" s="5">
        <v>20193</v>
      </c>
      <c r="K1205" s="5" t="s">
        <v>4010</v>
      </c>
      <c r="L1205" s="5">
        <f>IF(ActividadesCom[[#This Row],[NIVEL 1]]&lt;&gt;0,VLOOKUP(ActividadesCom[[#This Row],[NIVEL 1]],Catálogo!A:B,2,FALSE),"")</f>
        <v>2</v>
      </c>
      <c r="M1205" s="5">
        <v>1</v>
      </c>
      <c r="N1205" s="6" t="s">
        <v>1192</v>
      </c>
      <c r="O1205" s="5">
        <v>20201</v>
      </c>
      <c r="P1205" s="5" t="s">
        <v>4010</v>
      </c>
      <c r="Q1205" s="5">
        <f>IF(ActividadesCom[[#This Row],[NIVEL 2]]&lt;&gt;0,VLOOKUP(ActividadesCom[[#This Row],[NIVEL 2]],Catálogo!A:B,2,FALSE),"")</f>
        <v>2</v>
      </c>
      <c r="R1205" s="11">
        <v>1</v>
      </c>
      <c r="S1205" s="12" t="s">
        <v>1195</v>
      </c>
      <c r="T1205" s="11">
        <v>20201</v>
      </c>
      <c r="U1205" s="11" t="s">
        <v>4010</v>
      </c>
      <c r="V1205" s="5">
        <f>IF(ActividadesCom[[#This Row],[NIVEL 3]]&lt;&gt;0,VLOOKUP(ActividadesCom[[#This Row],[NIVEL 3]],Catálogo!A:B,2,FALSE),"")</f>
        <v>2</v>
      </c>
      <c r="W1205" s="11">
        <v>1</v>
      </c>
      <c r="X1205" s="6" t="s">
        <v>42</v>
      </c>
      <c r="Y1205" s="5">
        <v>20171</v>
      </c>
      <c r="Z1205" s="5" t="s">
        <v>4011</v>
      </c>
      <c r="AA1205" s="5">
        <f>IF(ActividadesCom[[#This Row],[NIVEL 4]]&lt;&gt;0,VLOOKUP(ActividadesCom[[#This Row],[NIVEL 4]],Catálogo!A:B,2,FALSE),"")</f>
        <v>1</v>
      </c>
      <c r="AB1205" s="5">
        <v>1</v>
      </c>
      <c r="AC1205" s="6" t="s">
        <v>112</v>
      </c>
      <c r="AD1205" s="5">
        <v>20163</v>
      </c>
      <c r="AE1205" s="5" t="s">
        <v>4010</v>
      </c>
      <c r="AF1205" s="5">
        <f>IF(ActividadesCom[[#This Row],[NIVEL 5]]&lt;&gt;0,VLOOKUP(ActividadesCom[[#This Row],[NIVEL 5]],Catálogo!A:B,2,FALSE),"")</f>
        <v>2</v>
      </c>
      <c r="AG1205" s="5">
        <v>1</v>
      </c>
    </row>
    <row r="1206" spans="1:35" ht="30" hidden="1" customHeight="1" x14ac:dyDescent="0.25">
      <c r="A1206" s="7">
        <v>16470013</v>
      </c>
      <c r="B1206" s="97" t="str">
        <f>VLOOKUP(ActividadesCom[[#This Row],[NO. DE CONTROL]],'LISTADO ESTUDIANTES'!A:C,3,FALSE)</f>
        <v>ROSADO CERVANTES KARIANA VERONICA</v>
      </c>
      <c r="C1206" s="97" t="str">
        <f>VLOOKUP(ActividadesCom[[#This Row],[NO. DE CONTROL]],'LISTADO ESTUDIANTES'!A:B,2,FALSE)</f>
        <v>ARQUITECTURA</v>
      </c>
      <c r="D1206" s="18" t="str">
        <f>VLOOKUP(ActividadesCom[[#This Row],[NO. DE CONTROL]],'LISTADO ESTUDIANTES'!A:D,4,FALSE)</f>
        <v>BAJA</v>
      </c>
      <c r="E1206" s="5">
        <f>SUM(ActividadesCom[[#This Row],[CRÉD. 1]],ActividadesCom[[#This Row],[CRÉD. 2]],ActividadesCom[[#This Row],[CRÉD. 3]],ActividadesCom[[#This Row],[CRÉD. 4]],ActividadesCom[[#This Row],[CRÉD. 5]])</f>
        <v>3</v>
      </c>
      <c r="F1206" s="17">
        <f>IF(ActividadesCom[[#This Row],[ÚLTIMO SEMESTRE CON CRÉDITOS]]&gt;0,ROUND(AVERAGE(ActividadesCom[[#This Row],[VALOR NIVEL 5]],ActividadesCom[[#This Row],[VALOR NIVEL 4]],ActividadesCom[[#This Row],[VALOR NIVEL 3]],ActividadesCom[[#This Row],[VALOR NIVEL 2]],ActividadesCom[[#This Row],[VALOR NIVEL 1]]),0),"")</f>
        <v>2</v>
      </c>
      <c r="G1206" s="5" t="str">
        <f>IF(ActividadesCom[[#This Row],[PROMEDIO]]="","",IF(ActividadesCom[[#This Row],[PROMEDIO]]&gt;=4,"EXCELENTE",IF(ActividadesCom[[#This Row],[PROMEDIO]]&gt;=3,"NOTABLE",IF(ActividadesCom[[#This Row],[PROMEDIO]]&gt;=2,"BUENO",IF(ActividadesCom[[#This Row],[PROMEDIO]]=1,"SUFICIENTE","")))))</f>
        <v>BUENO</v>
      </c>
      <c r="H1206" s="5">
        <f>MAX(ActividadesCom[[#This Row],[PERÍODO 1]],ActividadesCom[[#This Row],[PERÍODO 2]],ActividadesCom[[#This Row],[PERÍODO 3]],ActividadesCom[[#This Row],[PERÍODO 4]],ActividadesCom[[#This Row],[PERÍODO 5]])</f>
        <v>20193</v>
      </c>
      <c r="I1206" s="6" t="s">
        <v>947</v>
      </c>
      <c r="J1206" s="5">
        <v>20183</v>
      </c>
      <c r="K1206" s="5" t="s">
        <v>4010</v>
      </c>
      <c r="L1206" s="5">
        <f>IF(ActividadesCom[[#This Row],[NIVEL 1]]&lt;&gt;0,VLOOKUP(ActividadesCom[[#This Row],[NIVEL 1]],Catálogo!A:B,2,FALSE),"")</f>
        <v>2</v>
      </c>
      <c r="M1206" s="5">
        <v>1</v>
      </c>
      <c r="N1206" s="6" t="s">
        <v>1036</v>
      </c>
      <c r="O1206" s="5">
        <v>20193</v>
      </c>
      <c r="P1206" s="5" t="s">
        <v>4010</v>
      </c>
      <c r="Q1206" s="5">
        <f>IF(ActividadesCom[[#This Row],[NIVEL 2]]&lt;&gt;0,VLOOKUP(ActividadesCom[[#This Row],[NIVEL 2]],Catálogo!A:B,2,FALSE),"")</f>
        <v>2</v>
      </c>
      <c r="R1206" s="11">
        <v>1</v>
      </c>
      <c r="S1206" s="12"/>
      <c r="T1206" s="11"/>
      <c r="U1206" s="11"/>
      <c r="V1206" s="5" t="str">
        <f>IF(ActividadesCom[[#This Row],[NIVEL 3]]&lt;&gt;0,VLOOKUP(ActividadesCom[[#This Row],[NIVEL 3]],Catálogo!A:B,2,FALSE),"")</f>
        <v/>
      </c>
      <c r="W1206" s="11"/>
      <c r="X1206" s="6"/>
      <c r="Y1206" s="5"/>
      <c r="Z1206" s="5"/>
      <c r="AA1206" s="5" t="str">
        <f>IF(ActividadesCom[[#This Row],[NIVEL 4]]&lt;&gt;0,VLOOKUP(ActividadesCom[[#This Row],[NIVEL 4]],Catálogo!A:B,2,FALSE),"")</f>
        <v/>
      </c>
      <c r="AB1206" s="5"/>
      <c r="AC1206" s="6" t="s">
        <v>523</v>
      </c>
      <c r="AD1206" s="5">
        <v>20171</v>
      </c>
      <c r="AE1206" s="5" t="s">
        <v>4009</v>
      </c>
      <c r="AF1206" s="5">
        <f>IF(ActividadesCom[[#This Row],[NIVEL 5]]&lt;&gt;0,VLOOKUP(ActividadesCom[[#This Row],[NIVEL 5]],Catálogo!A:B,2,FALSE),"")</f>
        <v>3</v>
      </c>
      <c r="AG1206" s="5">
        <v>1</v>
      </c>
      <c r="AH1206" s="2"/>
      <c r="AI1206" s="2"/>
    </row>
    <row r="1207" spans="1:35" s="24" customFormat="1" ht="30" hidden="1" customHeight="1" x14ac:dyDescent="0.25">
      <c r="A1207" s="7">
        <v>16470014</v>
      </c>
      <c r="B1207" s="97" t="str">
        <f>VLOOKUP(ActividadesCom[[#This Row],[NO. DE CONTROL]],'LISTADO ESTUDIANTES'!A:C,3,FALSE)</f>
        <v>PANTI UC ELIAS</v>
      </c>
      <c r="C1207" s="97" t="str">
        <f>VLOOKUP(ActividadesCom[[#This Row],[NO. DE CONTROL]],'LISTADO ESTUDIANTES'!A:B,2,FALSE)</f>
        <v>ARQUITECTURA</v>
      </c>
      <c r="D1207" s="18" t="str">
        <f>VLOOKUP(ActividadesCom[[#This Row],[NO. DE CONTROL]],'LISTADO ESTUDIANTES'!A:D,4,FALSE)</f>
        <v>EGRESADO(A)</v>
      </c>
      <c r="E1207" s="5">
        <f>SUM(ActividadesCom[[#This Row],[CRÉD. 1]],ActividadesCom[[#This Row],[CRÉD. 2]],ActividadesCom[[#This Row],[CRÉD. 3]],ActividadesCom[[#This Row],[CRÉD. 4]],ActividadesCom[[#This Row],[CRÉD. 5]])</f>
        <v>5</v>
      </c>
      <c r="F1207" s="5">
        <f>IF(ActividadesCom[[#This Row],[ÚLTIMO SEMESTRE CON CRÉDITOS]]&gt;0,ROUND(AVERAGE(ActividadesCom[[#This Row],[VALOR NIVEL 5]],ActividadesCom[[#This Row],[VALOR NIVEL 4]],ActividadesCom[[#This Row],[VALOR NIVEL 3]],ActividadesCom[[#This Row],[VALOR NIVEL 2]],ActividadesCom[[#This Row],[VALOR NIVEL 1]]),0),"")</f>
        <v>2</v>
      </c>
      <c r="G1207" s="5" t="str">
        <f>IF(ActividadesCom[[#This Row],[PROMEDIO]]="","",IF(ActividadesCom[[#This Row],[PROMEDIO]]&gt;=4,"EXCELENTE",IF(ActividadesCom[[#This Row],[PROMEDIO]]&gt;=3,"NOTABLE",IF(ActividadesCom[[#This Row],[PROMEDIO]]&gt;=2,"BUENO",IF(ActividadesCom[[#This Row],[PROMEDIO]]=1,"SUFICIENTE","")))))</f>
        <v>BUENO</v>
      </c>
      <c r="H1207" s="5">
        <f>MAX(ActividadesCom[[#This Row],[PERÍODO 1]],ActividadesCom[[#This Row],[PERÍODO 2]],ActividadesCom[[#This Row],[PERÍODO 3]],ActividadesCom[[#This Row],[PERÍODO 4]],ActividadesCom[[#This Row],[PERÍODO 5]])</f>
        <v>20201</v>
      </c>
      <c r="I1207" s="6" t="s">
        <v>4086</v>
      </c>
      <c r="J1207" s="5">
        <v>20193</v>
      </c>
      <c r="K1207" s="5" t="s">
        <v>4010</v>
      </c>
      <c r="L1207" s="5">
        <f>IF(ActividadesCom[[#This Row],[NIVEL 1]]&lt;&gt;0,VLOOKUP(ActividadesCom[[#This Row],[NIVEL 1]],Catálogo!A:B,2,FALSE),"")</f>
        <v>2</v>
      </c>
      <c r="M1207" s="5">
        <v>1</v>
      </c>
      <c r="N1207" s="6" t="s">
        <v>1058</v>
      </c>
      <c r="O1207" s="5">
        <v>20193</v>
      </c>
      <c r="P1207" s="5" t="s">
        <v>4010</v>
      </c>
      <c r="Q1207" s="5">
        <f>IF(ActividadesCom[[#This Row],[NIVEL 2]]&lt;&gt;0,VLOOKUP(ActividadesCom[[#This Row],[NIVEL 2]],Catálogo!A:B,2,FALSE),"")</f>
        <v>2</v>
      </c>
      <c r="R1207" s="11">
        <v>1</v>
      </c>
      <c r="S1207" s="12" t="s">
        <v>4085</v>
      </c>
      <c r="T1207" s="11">
        <v>20181</v>
      </c>
      <c r="U1207" s="11" t="s">
        <v>4008</v>
      </c>
      <c r="V1207" s="5">
        <f>IF(ActividadesCom[[#This Row],[NIVEL 3]]&lt;&gt;0,VLOOKUP(ActividadesCom[[#This Row],[NIVEL 3]],Catálogo!A:B,2,FALSE),"")</f>
        <v>4</v>
      </c>
      <c r="W1207" s="11">
        <v>1</v>
      </c>
      <c r="X1207" s="30" t="s">
        <v>1160</v>
      </c>
      <c r="Y1207" s="27">
        <v>20201</v>
      </c>
      <c r="Z1207" s="27" t="s">
        <v>4010</v>
      </c>
      <c r="AA1207" s="5">
        <f>IF(ActividadesCom[[#This Row],[NIVEL 4]]&lt;&gt;0,VLOOKUP(ActividadesCom[[#This Row],[NIVEL 4]],Catálogo!A:B,2,FALSE),"")</f>
        <v>2</v>
      </c>
      <c r="AB1207" s="27">
        <v>1</v>
      </c>
      <c r="AC1207" s="6" t="s">
        <v>665</v>
      </c>
      <c r="AD1207" s="5">
        <v>20183</v>
      </c>
      <c r="AE1207" s="5" t="s">
        <v>4011</v>
      </c>
      <c r="AF1207" s="5">
        <f>IF(ActividadesCom[[#This Row],[NIVEL 5]]&lt;&gt;0,VLOOKUP(ActividadesCom[[#This Row],[NIVEL 5]],Catálogo!A:B,2,FALSE),"")</f>
        <v>1</v>
      </c>
      <c r="AG1207" s="5">
        <v>1</v>
      </c>
    </row>
    <row r="1208" spans="1:35" ht="30" hidden="1" customHeight="1" x14ac:dyDescent="0.25">
      <c r="A1208" s="7">
        <v>16470015</v>
      </c>
      <c r="B1208" s="97" t="str">
        <f>VLOOKUP(ActividadesCom[[#This Row],[NO. DE CONTROL]],'LISTADO ESTUDIANTES'!A:C,3,FALSE)</f>
        <v>CORDOVA PEREZ LUCERO</v>
      </c>
      <c r="C1208" s="97" t="str">
        <f>VLOOKUP(ActividadesCom[[#This Row],[NO. DE CONTROL]],'LISTADO ESTUDIANTES'!A:B,2,FALSE)</f>
        <v>ARQUITECTURA</v>
      </c>
      <c r="D1208" s="18" t="str">
        <f>VLOOKUP(ActividadesCom[[#This Row],[NO. DE CONTROL]],'LISTADO ESTUDIANTES'!A:D,4,FALSE)</f>
        <v>BAJA</v>
      </c>
      <c r="E1208" s="5">
        <f>SUM(ActividadesCom[[#This Row],[CRÉD. 1]],ActividadesCom[[#This Row],[CRÉD. 2]],ActividadesCom[[#This Row],[CRÉD. 3]],ActividadesCom[[#This Row],[CRÉD. 4]],ActividadesCom[[#This Row],[CRÉD. 5]])</f>
        <v>1</v>
      </c>
      <c r="F1208" s="17">
        <f>IF(ActividadesCom[[#This Row],[ÚLTIMO SEMESTRE CON CRÉDITOS]]&gt;0,ROUND(AVERAGE(ActividadesCom[[#This Row],[VALOR NIVEL 5]],ActividadesCom[[#This Row],[VALOR NIVEL 4]],ActividadesCom[[#This Row],[VALOR NIVEL 3]],ActividadesCom[[#This Row],[VALOR NIVEL 2]],ActividadesCom[[#This Row],[VALOR NIVEL 1]]),0),"")</f>
        <v>2</v>
      </c>
      <c r="G1208" s="5" t="str">
        <f>IF(ActividadesCom[[#This Row],[PROMEDIO]]="","",IF(ActividadesCom[[#This Row],[PROMEDIO]]&gt;=4,"EXCELENTE",IF(ActividadesCom[[#This Row],[PROMEDIO]]&gt;=3,"NOTABLE",IF(ActividadesCom[[#This Row],[PROMEDIO]]&gt;=2,"BUENO",IF(ActividadesCom[[#This Row],[PROMEDIO]]=1,"SUFICIENTE","")))))</f>
        <v>BUENO</v>
      </c>
      <c r="H1208" s="5">
        <f>MAX(ActividadesCom[[#This Row],[PERÍODO 1]],ActividadesCom[[#This Row],[PERÍODO 2]],ActividadesCom[[#This Row],[PERÍODO 3]],ActividadesCom[[#This Row],[PERÍODO 4]],ActividadesCom[[#This Row],[PERÍODO 5]])</f>
        <v>20193</v>
      </c>
      <c r="I1208" s="6" t="s">
        <v>1041</v>
      </c>
      <c r="J1208" s="5">
        <v>20193</v>
      </c>
      <c r="K1208" s="5" t="s">
        <v>4010</v>
      </c>
      <c r="L1208" s="5">
        <f>IF(ActividadesCom[[#This Row],[NIVEL 1]]&lt;&gt;0,VLOOKUP(ActividadesCom[[#This Row],[NIVEL 1]],Catálogo!A:B,2,FALSE),"")</f>
        <v>2</v>
      </c>
      <c r="M1208" s="5"/>
      <c r="N1208" s="6"/>
      <c r="O1208" s="5"/>
      <c r="P1208" s="5"/>
      <c r="Q1208" s="5" t="str">
        <f>IF(ActividadesCom[[#This Row],[NIVEL 2]]&lt;&gt;0,VLOOKUP(ActividadesCom[[#This Row],[NIVEL 2]],Catálogo!A:B,2,FALSE),"")</f>
        <v/>
      </c>
      <c r="R1208" s="11"/>
      <c r="S1208" s="12"/>
      <c r="T1208" s="11"/>
      <c r="U1208" s="11"/>
      <c r="V1208" s="5" t="str">
        <f>IF(ActividadesCom[[#This Row],[NIVEL 3]]&lt;&gt;0,VLOOKUP(ActividadesCom[[#This Row],[NIVEL 3]],Catálogo!A:B,2,FALSE),"")</f>
        <v/>
      </c>
      <c r="W1208" s="11"/>
      <c r="X1208" s="6"/>
      <c r="Y1208" s="5"/>
      <c r="Z1208" s="5"/>
      <c r="AA1208" s="5" t="str">
        <f>IF(ActividadesCom[[#This Row],[NIVEL 4]]&lt;&gt;0,VLOOKUP(ActividadesCom[[#This Row],[NIVEL 4]],Catálogo!A:B,2,FALSE),"")</f>
        <v/>
      </c>
      <c r="AB1208" s="5"/>
      <c r="AC1208" s="6" t="s">
        <v>2</v>
      </c>
      <c r="AD1208" s="5">
        <v>20163</v>
      </c>
      <c r="AE1208" s="5" t="s">
        <v>4010</v>
      </c>
      <c r="AF1208" s="5">
        <f>IF(ActividadesCom[[#This Row],[NIVEL 5]]&lt;&gt;0,VLOOKUP(ActividadesCom[[#This Row],[NIVEL 5]],Catálogo!A:B,2,FALSE),"")</f>
        <v>2</v>
      </c>
      <c r="AG1208" s="5">
        <v>1</v>
      </c>
      <c r="AH1208" s="2"/>
      <c r="AI1208" s="2"/>
    </row>
    <row r="1209" spans="1:35" ht="30" hidden="1" customHeight="1" x14ac:dyDescent="0.25">
      <c r="A1209" s="7">
        <v>16470016</v>
      </c>
      <c r="B1209" s="97" t="str">
        <f>VLOOKUP(ActividadesCom[[#This Row],[NO. DE CONTROL]],'LISTADO ESTUDIANTES'!A:C,3,FALSE)</f>
        <v>BARAHONA HERNANDEZ GREGORIO RAFAEL</v>
      </c>
      <c r="C1209" s="97" t="str">
        <f>VLOOKUP(ActividadesCom[[#This Row],[NO. DE CONTROL]],'LISTADO ESTUDIANTES'!A:B,2,FALSE)</f>
        <v>ARQUITECTURA</v>
      </c>
      <c r="D1209" s="18" t="str">
        <f>VLOOKUP(ActividadesCom[[#This Row],[NO. DE CONTROL]],'LISTADO ESTUDIANTES'!A:D,4,FALSE)</f>
        <v>BAJA</v>
      </c>
      <c r="E1209" s="5">
        <f>SUM(ActividadesCom[[#This Row],[CRÉD. 1]],ActividadesCom[[#This Row],[CRÉD. 2]],ActividadesCom[[#This Row],[CRÉD. 3]],ActividadesCom[[#This Row],[CRÉD. 4]],ActividadesCom[[#This Row],[CRÉD. 5]])</f>
        <v>1</v>
      </c>
      <c r="F1209" s="17">
        <f>IF(ActividadesCom[[#This Row],[ÚLTIMO SEMESTRE CON CRÉDITOS]]&gt;0,ROUND(AVERAGE(ActividadesCom[[#This Row],[VALOR NIVEL 5]],ActividadesCom[[#This Row],[VALOR NIVEL 4]],ActividadesCom[[#This Row],[VALOR NIVEL 3]],ActividadesCom[[#This Row],[VALOR NIVEL 2]],ActividadesCom[[#This Row],[VALOR NIVEL 1]]),0),"")</f>
        <v>2</v>
      </c>
      <c r="G1209" s="5" t="str">
        <f>IF(ActividadesCom[[#This Row],[PROMEDIO]]="","",IF(ActividadesCom[[#This Row],[PROMEDIO]]&gt;=4,"EXCELENTE",IF(ActividadesCom[[#This Row],[PROMEDIO]]&gt;=3,"NOTABLE",IF(ActividadesCom[[#This Row],[PROMEDIO]]&gt;=2,"BUENO",IF(ActividadesCom[[#This Row],[PROMEDIO]]=1,"SUFICIENTE","")))))</f>
        <v>BUENO</v>
      </c>
      <c r="H1209" s="5">
        <f>MAX(ActividadesCom[[#This Row],[PERÍODO 1]],ActividadesCom[[#This Row],[PERÍODO 2]],ActividadesCom[[#This Row],[PERÍODO 3]],ActividadesCom[[#This Row],[PERÍODO 4]],ActividadesCom[[#This Row],[PERÍODO 5]])</f>
        <v>20163</v>
      </c>
      <c r="I1209" s="6"/>
      <c r="J1209" s="5"/>
      <c r="K1209" s="5"/>
      <c r="L1209" s="5" t="str">
        <f>IF(ActividadesCom[[#This Row],[NIVEL 1]]&lt;&gt;0,VLOOKUP(ActividadesCom[[#This Row],[NIVEL 1]],Catálogo!A:B,2,FALSE),"")</f>
        <v/>
      </c>
      <c r="M1209" s="5"/>
      <c r="N1209" s="6"/>
      <c r="O1209" s="5"/>
      <c r="P1209" s="5"/>
      <c r="Q1209" s="5" t="str">
        <f>IF(ActividadesCom[[#This Row],[NIVEL 2]]&lt;&gt;0,VLOOKUP(ActividadesCom[[#This Row],[NIVEL 2]],Catálogo!A:B,2,FALSE),"")</f>
        <v/>
      </c>
      <c r="R1209" s="11"/>
      <c r="S1209" s="12"/>
      <c r="T1209" s="11"/>
      <c r="U1209" s="11"/>
      <c r="V1209" s="5" t="str">
        <f>IF(ActividadesCom[[#This Row],[NIVEL 3]]&lt;&gt;0,VLOOKUP(ActividadesCom[[#This Row],[NIVEL 3]],Catálogo!A:B,2,FALSE),"")</f>
        <v/>
      </c>
      <c r="W1209" s="11"/>
      <c r="X1209" s="6"/>
      <c r="Y1209" s="5"/>
      <c r="Z1209" s="5"/>
      <c r="AA1209" s="5" t="str">
        <f>IF(ActividadesCom[[#This Row],[NIVEL 4]]&lt;&gt;0,VLOOKUP(ActividadesCom[[#This Row],[NIVEL 4]],Catálogo!A:B,2,FALSE),"")</f>
        <v/>
      </c>
      <c r="AB1209" s="5"/>
      <c r="AC1209" s="6" t="s">
        <v>55</v>
      </c>
      <c r="AD1209" s="5">
        <v>20163</v>
      </c>
      <c r="AE1209" s="5" t="s">
        <v>4010</v>
      </c>
      <c r="AF1209" s="5">
        <f>IF(ActividadesCom[[#This Row],[NIVEL 5]]&lt;&gt;0,VLOOKUP(ActividadesCom[[#This Row],[NIVEL 5]],Catálogo!A:B,2,FALSE),"")</f>
        <v>2</v>
      </c>
      <c r="AG1209" s="5">
        <v>1</v>
      </c>
      <c r="AH1209" s="2"/>
      <c r="AI1209" s="2"/>
    </row>
    <row r="1210" spans="1:35" s="24" customFormat="1" ht="30" hidden="1" customHeight="1" x14ac:dyDescent="0.25">
      <c r="A1210" s="7">
        <v>16470017</v>
      </c>
      <c r="B1210" s="97" t="str">
        <f>VLOOKUP(ActividadesCom[[#This Row],[NO. DE CONTROL]],'LISTADO ESTUDIANTES'!A:C,3,FALSE)</f>
        <v>CAAMAL PUC CARLOS ALBERTO</v>
      </c>
      <c r="C1210" s="97" t="str">
        <f>VLOOKUP(ActividadesCom[[#This Row],[NO. DE CONTROL]],'LISTADO ESTUDIANTES'!A:B,2,FALSE)</f>
        <v>ARQUITECTURA</v>
      </c>
      <c r="D1210" s="18" t="str">
        <f>VLOOKUP(ActividadesCom[[#This Row],[NO. DE CONTROL]],'LISTADO ESTUDIANTES'!A:D,4,FALSE)</f>
        <v>EGRESADO(A)</v>
      </c>
      <c r="E1210" s="5">
        <f>SUM(ActividadesCom[[#This Row],[CRÉD. 1]],ActividadesCom[[#This Row],[CRÉD. 2]],ActividadesCom[[#This Row],[CRÉD. 3]],ActividadesCom[[#This Row],[CRÉD. 4]],ActividadesCom[[#This Row],[CRÉD. 5]])</f>
        <v>6</v>
      </c>
      <c r="F1210" s="5">
        <f>IF(ActividadesCom[[#This Row],[ÚLTIMO SEMESTRE CON CRÉDITOS]]&gt;0,ROUND(AVERAGE(ActividadesCom[[#This Row],[VALOR NIVEL 5]],ActividadesCom[[#This Row],[VALOR NIVEL 4]],ActividadesCom[[#This Row],[VALOR NIVEL 3]],ActividadesCom[[#This Row],[VALOR NIVEL 2]],ActividadesCom[[#This Row],[VALOR NIVEL 1]]),0),"")</f>
        <v>3</v>
      </c>
      <c r="G1210" s="5" t="str">
        <f>IF(ActividadesCom[[#This Row],[PROMEDIO]]="","",IF(ActividadesCom[[#This Row],[PROMEDIO]]&gt;=4,"EXCELENTE",IF(ActividadesCom[[#This Row],[PROMEDIO]]&gt;=3,"NOTABLE",IF(ActividadesCom[[#This Row],[PROMEDIO]]&gt;=2,"BUENO",IF(ActividadesCom[[#This Row],[PROMEDIO]]=1,"SUFICIENTE","")))))</f>
        <v>NOTABLE</v>
      </c>
      <c r="H1210" s="5">
        <f>MAX(ActividadesCom[[#This Row],[PERÍODO 1]],ActividadesCom[[#This Row],[PERÍODO 2]],ActividadesCom[[#This Row],[PERÍODO 3]],ActividadesCom[[#This Row],[PERÍODO 4]],ActividadesCom[[#This Row],[PERÍODO 5]])</f>
        <v>20193</v>
      </c>
      <c r="I1210" s="6" t="s">
        <v>1006</v>
      </c>
      <c r="J1210" s="5">
        <v>20163</v>
      </c>
      <c r="K1210" s="5" t="s">
        <v>4010</v>
      </c>
      <c r="L1210" s="5">
        <f>IF(ActividadesCom[[#This Row],[NIVEL 1]]&lt;&gt;0,VLOOKUP(ActividadesCom[[#This Row],[NIVEL 1]],Catálogo!A:B,2,FALSE),"")</f>
        <v>2</v>
      </c>
      <c r="M1210" s="5">
        <v>1</v>
      </c>
      <c r="N1210" s="6" t="s">
        <v>1006</v>
      </c>
      <c r="O1210" s="5">
        <v>20171</v>
      </c>
      <c r="P1210" s="5" t="s">
        <v>4010</v>
      </c>
      <c r="Q1210" s="5">
        <f>IF(ActividadesCom[[#This Row],[NIVEL 2]]&lt;&gt;0,VLOOKUP(ActividadesCom[[#This Row],[NIVEL 2]],Catálogo!A:B,2,FALSE),"")</f>
        <v>2</v>
      </c>
      <c r="R1210" s="11">
        <v>1</v>
      </c>
      <c r="S1210" s="12" t="s">
        <v>1041</v>
      </c>
      <c r="T1210" s="11">
        <v>20193</v>
      </c>
      <c r="U1210" s="11" t="s">
        <v>4008</v>
      </c>
      <c r="V1210" s="5">
        <f>IF(ActividadesCom[[#This Row],[NIVEL 3]]&lt;&gt;0,VLOOKUP(ActividadesCom[[#This Row],[NIVEL 3]],Catálogo!A:B,2,FALSE),"")</f>
        <v>4</v>
      </c>
      <c r="W1210" s="11">
        <v>1</v>
      </c>
      <c r="X1210" s="6" t="s">
        <v>4071</v>
      </c>
      <c r="Y1210" s="5">
        <v>20193</v>
      </c>
      <c r="Z1210" s="5" t="s">
        <v>4009</v>
      </c>
      <c r="AA1210" s="5">
        <f>IF(ActividadesCom[[#This Row],[NIVEL 4]]&lt;&gt;0,VLOOKUP(ActividadesCom[[#This Row],[NIVEL 4]],Catálogo!A:B,2,FALSE),"")</f>
        <v>3</v>
      </c>
      <c r="AB1210" s="5">
        <v>2</v>
      </c>
      <c r="AC1210" s="6" t="s">
        <v>116</v>
      </c>
      <c r="AD1210" s="5">
        <v>20163</v>
      </c>
      <c r="AE1210" s="5" t="s">
        <v>4010</v>
      </c>
      <c r="AF1210" s="5">
        <f>IF(ActividadesCom[[#This Row],[NIVEL 5]]&lt;&gt;0,VLOOKUP(ActividadesCom[[#This Row],[NIVEL 5]],Catálogo!A:B,2,FALSE),"")</f>
        <v>2</v>
      </c>
      <c r="AG1210" s="5">
        <v>1</v>
      </c>
    </row>
    <row r="1211" spans="1:35" ht="30" hidden="1" customHeight="1" x14ac:dyDescent="0.25">
      <c r="A1211" s="7">
        <v>16470018</v>
      </c>
      <c r="B1211" s="97" t="str">
        <f>VLOOKUP(ActividadesCom[[#This Row],[NO. DE CONTROL]],'LISTADO ESTUDIANTES'!A:C,3,FALSE)</f>
        <v>AMIGO APOLINAR LUIS ANGEL</v>
      </c>
      <c r="C1211" s="97" t="str">
        <f>VLOOKUP(ActividadesCom[[#This Row],[NO. DE CONTROL]],'LISTADO ESTUDIANTES'!A:B,2,FALSE)</f>
        <v>ARQUITECTURA</v>
      </c>
      <c r="D1211" s="18" t="str">
        <f>VLOOKUP(ActividadesCom[[#This Row],[NO. DE CONTROL]],'LISTADO ESTUDIANTES'!A:D,4,FALSE)</f>
        <v>BAJA</v>
      </c>
      <c r="E1211" s="5">
        <f>SUM(ActividadesCom[[#This Row],[CRÉD. 1]],ActividadesCom[[#This Row],[CRÉD. 2]],ActividadesCom[[#This Row],[CRÉD. 3]],ActividadesCom[[#This Row],[CRÉD. 4]],ActividadesCom[[#This Row],[CRÉD. 5]])</f>
        <v>0</v>
      </c>
      <c r="F1211" s="17" t="str">
        <f>IF(ActividadesCom[[#This Row],[ÚLTIMO SEMESTRE CON CRÉDITOS]]&gt;0,ROUND(AVERAGE(ActividadesCom[[#This Row],[VALOR NIVEL 5]],ActividadesCom[[#This Row],[VALOR NIVEL 4]],ActividadesCom[[#This Row],[VALOR NIVEL 3]],ActividadesCom[[#This Row],[VALOR NIVEL 2]],ActividadesCom[[#This Row],[VALOR NIVEL 1]]),0),"")</f>
        <v/>
      </c>
      <c r="G1211" s="5" t="str">
        <f>IF(ActividadesCom[[#This Row],[PROMEDIO]]="","",IF(ActividadesCom[[#This Row],[PROMEDIO]]&gt;=4,"EXCELENTE",IF(ActividadesCom[[#This Row],[PROMEDIO]]&gt;=3,"NOTABLE",IF(ActividadesCom[[#This Row],[PROMEDIO]]&gt;=2,"BUENO",IF(ActividadesCom[[#This Row],[PROMEDIO]]=1,"SUFICIENTE","")))))</f>
        <v/>
      </c>
      <c r="H1211" s="5">
        <f>MAX(ActividadesCom[[#This Row],[PERÍODO 1]],ActividadesCom[[#This Row],[PERÍODO 2]],ActividadesCom[[#This Row],[PERÍODO 3]],ActividadesCom[[#This Row],[PERÍODO 4]],ActividadesCom[[#This Row],[PERÍODO 5]])</f>
        <v>0</v>
      </c>
      <c r="I1211" s="6"/>
      <c r="J1211" s="5"/>
      <c r="K1211" s="5"/>
      <c r="L1211" s="5" t="str">
        <f>IF(ActividadesCom[[#This Row],[NIVEL 1]]&lt;&gt;0,VLOOKUP(ActividadesCom[[#This Row],[NIVEL 1]],Catálogo!A:B,2,FALSE),"")</f>
        <v/>
      </c>
      <c r="M1211" s="5"/>
      <c r="N1211" s="6"/>
      <c r="O1211" s="5"/>
      <c r="P1211" s="5"/>
      <c r="Q1211" s="5" t="str">
        <f>IF(ActividadesCom[[#This Row],[NIVEL 2]]&lt;&gt;0,VLOOKUP(ActividadesCom[[#This Row],[NIVEL 2]],Catálogo!A:B,2,FALSE),"")</f>
        <v/>
      </c>
      <c r="R1211" s="11"/>
      <c r="S1211" s="12"/>
      <c r="T1211" s="11"/>
      <c r="U1211" s="11"/>
      <c r="V1211" s="5" t="str">
        <f>IF(ActividadesCom[[#This Row],[NIVEL 3]]&lt;&gt;0,VLOOKUP(ActividadesCom[[#This Row],[NIVEL 3]],Catálogo!A:B,2,FALSE),"")</f>
        <v/>
      </c>
      <c r="W1211" s="11"/>
      <c r="X1211" s="6"/>
      <c r="Y1211" s="5"/>
      <c r="Z1211" s="5"/>
      <c r="AA1211" s="5" t="str">
        <f>IF(ActividadesCom[[#This Row],[NIVEL 4]]&lt;&gt;0,VLOOKUP(ActividadesCom[[#This Row],[NIVEL 4]],Catálogo!A:B,2,FALSE),"")</f>
        <v/>
      </c>
      <c r="AB1211" s="5"/>
      <c r="AC1211" s="6"/>
      <c r="AD1211" s="5"/>
      <c r="AE1211" s="5"/>
      <c r="AF1211" s="5" t="str">
        <f>IF(ActividadesCom[[#This Row],[NIVEL 5]]&lt;&gt;0,VLOOKUP(ActividadesCom[[#This Row],[NIVEL 5]],Catálogo!A:B,2,FALSE),"")</f>
        <v/>
      </c>
      <c r="AG1211" s="5"/>
      <c r="AH1211" s="2"/>
      <c r="AI1211" s="2"/>
    </row>
    <row r="1212" spans="1:35" s="24" customFormat="1" ht="30" hidden="1" customHeight="1" x14ac:dyDescent="0.25">
      <c r="A1212" s="7">
        <v>16470019</v>
      </c>
      <c r="B1212" s="97" t="str">
        <f>VLOOKUP(ActividadesCom[[#This Row],[NO. DE CONTROL]],'LISTADO ESTUDIANTES'!A:C,3,FALSE)</f>
        <v>LEON PERERA SALMA</v>
      </c>
      <c r="C1212" s="97" t="str">
        <f>VLOOKUP(ActividadesCom[[#This Row],[NO. DE CONTROL]],'LISTADO ESTUDIANTES'!A:B,2,FALSE)</f>
        <v>ARQUITECTURA</v>
      </c>
      <c r="D1212" s="18" t="str">
        <f>VLOOKUP(ActividadesCom[[#This Row],[NO. DE CONTROL]],'LISTADO ESTUDIANTES'!A:D,4,FALSE)</f>
        <v>EGRESADO(A)</v>
      </c>
      <c r="E1212" s="5">
        <f>SUM(ActividadesCom[[#This Row],[CRÉD. 1]],ActividadesCom[[#This Row],[CRÉD. 2]],ActividadesCom[[#This Row],[CRÉD. 3]],ActividadesCom[[#This Row],[CRÉD. 4]],ActividadesCom[[#This Row],[CRÉD. 5]])</f>
        <v>6</v>
      </c>
      <c r="F1212" s="5">
        <f>IF(ActividadesCom[[#This Row],[ÚLTIMO SEMESTRE CON CRÉDITOS]]&gt;0,ROUND(AVERAGE(ActividadesCom[[#This Row],[VALOR NIVEL 5]],ActividadesCom[[#This Row],[VALOR NIVEL 4]],ActividadesCom[[#This Row],[VALOR NIVEL 3]],ActividadesCom[[#This Row],[VALOR NIVEL 2]],ActividadesCom[[#This Row],[VALOR NIVEL 1]]),0),"")</f>
        <v>2</v>
      </c>
      <c r="G1212" s="5" t="str">
        <f>IF(ActividadesCom[[#This Row],[PROMEDIO]]="","",IF(ActividadesCom[[#This Row],[PROMEDIO]]&gt;=4,"EXCELENTE",IF(ActividadesCom[[#This Row],[PROMEDIO]]&gt;=3,"NOTABLE",IF(ActividadesCom[[#This Row],[PROMEDIO]]&gt;=2,"BUENO",IF(ActividadesCom[[#This Row],[PROMEDIO]]=1,"SUFICIENTE","")))))</f>
        <v>BUENO</v>
      </c>
      <c r="H1212" s="5">
        <f>MAX(ActividadesCom[[#This Row],[PERÍODO 1]],ActividadesCom[[#This Row],[PERÍODO 2]],ActividadesCom[[#This Row],[PERÍODO 3]],ActividadesCom[[#This Row],[PERÍODO 4]],ActividadesCom[[#This Row],[PERÍODO 5]])</f>
        <v>20173</v>
      </c>
      <c r="I1212" s="6" t="s">
        <v>519</v>
      </c>
      <c r="J1212" s="5">
        <v>20171</v>
      </c>
      <c r="K1212" s="5" t="s">
        <v>4010</v>
      </c>
      <c r="L1212" s="5">
        <f>IF(ActividadesCom[[#This Row],[NIVEL 1]]&lt;&gt;0,VLOOKUP(ActividadesCom[[#This Row],[NIVEL 1]],Catálogo!A:B,2,FALSE),"")</f>
        <v>2</v>
      </c>
      <c r="M1212" s="5">
        <v>1</v>
      </c>
      <c r="N1212" s="6" t="s">
        <v>519</v>
      </c>
      <c r="O1212" s="5">
        <v>20163</v>
      </c>
      <c r="P1212" s="5" t="s">
        <v>4010</v>
      </c>
      <c r="Q1212" s="5">
        <f>IF(ActividadesCom[[#This Row],[NIVEL 2]]&lt;&gt;0,VLOOKUP(ActividadesCom[[#This Row],[NIVEL 2]],Catálogo!A:B,2,FALSE),"")</f>
        <v>2</v>
      </c>
      <c r="R1212" s="11">
        <v>1</v>
      </c>
      <c r="S1212" s="12" t="s">
        <v>911</v>
      </c>
      <c r="T1212" s="11">
        <v>20173</v>
      </c>
      <c r="U1212" s="11" t="s">
        <v>4008</v>
      </c>
      <c r="V1212" s="5">
        <f>IF(ActividadesCom[[#This Row],[NIVEL 3]]&lt;&gt;0,VLOOKUP(ActividadesCom[[#This Row],[NIVEL 3]],Catálogo!A:B,2,FALSE),"")</f>
        <v>4</v>
      </c>
      <c r="W1212" s="11">
        <v>1</v>
      </c>
      <c r="X1212" s="6" t="s">
        <v>5</v>
      </c>
      <c r="Y1212" s="5" t="s">
        <v>320</v>
      </c>
      <c r="Z1212" s="5" t="s">
        <v>4010</v>
      </c>
      <c r="AA1212" s="5">
        <f>IF(ActividadesCom[[#This Row],[NIVEL 4]]&lt;&gt;0,VLOOKUP(ActividadesCom[[#This Row],[NIVEL 4]],Catálogo!A:B,2,FALSE),"")</f>
        <v>2</v>
      </c>
      <c r="AB1212" s="5">
        <v>2</v>
      </c>
      <c r="AC1212" s="6" t="s">
        <v>55</v>
      </c>
      <c r="AD1212" s="5">
        <v>20163</v>
      </c>
      <c r="AE1212" s="5" t="s">
        <v>4010</v>
      </c>
      <c r="AF1212" s="5">
        <f>IF(ActividadesCom[[#This Row],[NIVEL 5]]&lt;&gt;0,VLOOKUP(ActividadesCom[[#This Row],[NIVEL 5]],Catálogo!A:B,2,FALSE),"")</f>
        <v>2</v>
      </c>
      <c r="AG1212" s="5">
        <v>1</v>
      </c>
    </row>
    <row r="1213" spans="1:35" ht="30" hidden="1" customHeight="1" x14ac:dyDescent="0.25">
      <c r="A1213" s="7">
        <v>16470020</v>
      </c>
      <c r="B1213" s="97" t="str">
        <f>VLOOKUP(ActividadesCom[[#This Row],[NO. DE CONTROL]],'LISTADO ESTUDIANTES'!A:C,3,FALSE)</f>
        <v>ZUMARRAGA PERALTA JONATAN ALDAIR</v>
      </c>
      <c r="C1213" s="97" t="str">
        <f>VLOOKUP(ActividadesCom[[#This Row],[NO. DE CONTROL]],'LISTADO ESTUDIANTES'!A:B,2,FALSE)</f>
        <v>ARQUITECTURA</v>
      </c>
      <c r="D1213" s="18" t="str">
        <f>VLOOKUP(ActividadesCom[[#This Row],[NO. DE CONTROL]],'LISTADO ESTUDIANTES'!A:D,4,FALSE)</f>
        <v>EGRESADO(A)</v>
      </c>
      <c r="E1213" s="5">
        <f>SUM(ActividadesCom[[#This Row],[CRÉD. 1]],ActividadesCom[[#This Row],[CRÉD. 2]],ActividadesCom[[#This Row],[CRÉD. 3]],ActividadesCom[[#This Row],[CRÉD. 4]],ActividadesCom[[#This Row],[CRÉD. 5]])</f>
        <v>5</v>
      </c>
      <c r="F1213" s="17">
        <f>IF(ActividadesCom[[#This Row],[ÚLTIMO SEMESTRE CON CRÉDITOS]]&gt;0,ROUND(AVERAGE(ActividadesCom[[#This Row],[VALOR NIVEL 5]],ActividadesCom[[#This Row],[VALOR NIVEL 4]],ActividadesCom[[#This Row],[VALOR NIVEL 3]],ActividadesCom[[#This Row],[VALOR NIVEL 2]],ActividadesCom[[#This Row],[VALOR NIVEL 1]]),0),"")</f>
        <v>3</v>
      </c>
      <c r="G1213" s="5" t="str">
        <f>IF(ActividadesCom[[#This Row],[PROMEDIO]]="","",IF(ActividadesCom[[#This Row],[PROMEDIO]]&gt;=4,"EXCELENTE",IF(ActividadesCom[[#This Row],[PROMEDIO]]&gt;=3,"NOTABLE",IF(ActividadesCom[[#This Row],[PROMEDIO]]&gt;=2,"BUENO",IF(ActividadesCom[[#This Row],[PROMEDIO]]=1,"SUFICIENTE","")))))</f>
        <v>NOTABLE</v>
      </c>
      <c r="H1213" s="5">
        <f>MAX(ActividadesCom[[#This Row],[PERÍODO 1]],ActividadesCom[[#This Row],[PERÍODO 2]],ActividadesCom[[#This Row],[PERÍODO 3]],ActividadesCom[[#This Row],[PERÍODO 4]],ActividadesCom[[#This Row],[PERÍODO 5]])</f>
        <v>20211</v>
      </c>
      <c r="I1213" s="6" t="s">
        <v>4394</v>
      </c>
      <c r="J1213" s="5">
        <v>20183</v>
      </c>
      <c r="K1213" s="5" t="s">
        <v>4008</v>
      </c>
      <c r="L1213" s="5">
        <f>IF(ActividadesCom[[#This Row],[NIVEL 1]]&lt;&gt;0,VLOOKUP(ActividadesCom[[#This Row],[NIVEL 1]],Catálogo!A:B,2,FALSE),"")</f>
        <v>4</v>
      </c>
      <c r="M1213" s="5">
        <v>1</v>
      </c>
      <c r="N1213" s="6" t="s">
        <v>452</v>
      </c>
      <c r="O1213" s="5">
        <v>20191</v>
      </c>
      <c r="P1213" s="5" t="s">
        <v>4010</v>
      </c>
      <c r="Q1213" s="5">
        <f>IF(ActividadesCom[[#This Row],[NIVEL 2]]&lt;&gt;0,VLOOKUP(ActividadesCom[[#This Row],[NIVEL 2]],Catálogo!A:B,2,FALSE),"")</f>
        <v>2</v>
      </c>
      <c r="R1213" s="11">
        <v>1</v>
      </c>
      <c r="S1213" s="6" t="s">
        <v>4569</v>
      </c>
      <c r="T1213" s="11">
        <v>20211</v>
      </c>
      <c r="U1213" s="11" t="s">
        <v>4008</v>
      </c>
      <c r="V1213" s="5">
        <f>IF(ActividadesCom[[#This Row],[NIVEL 3]]&lt;&gt;0,VLOOKUP(ActividadesCom[[#This Row],[NIVEL 3]],Catálogo!A:B,2,FALSE),"")</f>
        <v>4</v>
      </c>
      <c r="W1213" s="11">
        <v>1</v>
      </c>
      <c r="X1213" s="6" t="s">
        <v>4570</v>
      </c>
      <c r="Y1213" s="5">
        <v>20211</v>
      </c>
      <c r="Z1213" s="5" t="s">
        <v>4008</v>
      </c>
      <c r="AA1213" s="5">
        <f>IF(ActividadesCom[[#This Row],[NIVEL 4]]&lt;&gt;0,VLOOKUP(ActividadesCom[[#This Row],[NIVEL 4]],Catálogo!A:B,2,FALSE),"")</f>
        <v>4</v>
      </c>
      <c r="AB1213" s="5">
        <v>1</v>
      </c>
      <c r="AC1213" s="6" t="s">
        <v>116</v>
      </c>
      <c r="AD1213" s="5">
        <v>20163</v>
      </c>
      <c r="AE1213" s="5" t="s">
        <v>4010</v>
      </c>
      <c r="AF1213" s="5">
        <f>IF(ActividadesCom[[#This Row],[NIVEL 5]]&lt;&gt;0,VLOOKUP(ActividadesCom[[#This Row],[NIVEL 5]],Catálogo!A:B,2,FALSE),"")</f>
        <v>2</v>
      </c>
      <c r="AG1213" s="5">
        <v>1</v>
      </c>
      <c r="AH1213" s="2"/>
      <c r="AI1213" s="2"/>
    </row>
    <row r="1214" spans="1:35" ht="30" hidden="1" customHeight="1" x14ac:dyDescent="0.25">
      <c r="A1214" s="7">
        <v>16470021</v>
      </c>
      <c r="B1214" s="97" t="str">
        <f>VLOOKUP(ActividadesCom[[#This Row],[NO. DE CONTROL]],'LISTADO ESTUDIANTES'!A:C,3,FALSE)</f>
        <v>AKE US LUIS FERNANDO</v>
      </c>
      <c r="C1214" s="97" t="str">
        <f>VLOOKUP(ActividadesCom[[#This Row],[NO. DE CONTROL]],'LISTADO ESTUDIANTES'!A:B,2,FALSE)</f>
        <v>ARQUITECTURA</v>
      </c>
      <c r="D1214" s="18" t="str">
        <f>VLOOKUP(ActividadesCom[[#This Row],[NO. DE CONTROL]],'LISTADO ESTUDIANTES'!A:D,4,FALSE)</f>
        <v>EGRESADO(A)</v>
      </c>
      <c r="E1214" s="5">
        <f>SUM(ActividadesCom[[#This Row],[CRÉD. 1]],ActividadesCom[[#This Row],[CRÉD. 2]],ActividadesCom[[#This Row],[CRÉD. 3]],ActividadesCom[[#This Row],[CRÉD. 4]],ActividadesCom[[#This Row],[CRÉD. 5]])</f>
        <v>5</v>
      </c>
      <c r="F1214" s="17">
        <f>IF(ActividadesCom[[#This Row],[ÚLTIMO SEMESTRE CON CRÉDITOS]]&gt;0,ROUND(AVERAGE(ActividadesCom[[#This Row],[VALOR NIVEL 5]],ActividadesCom[[#This Row],[VALOR NIVEL 4]],ActividadesCom[[#This Row],[VALOR NIVEL 3]],ActividadesCom[[#This Row],[VALOR NIVEL 2]],ActividadesCom[[#This Row],[VALOR NIVEL 1]]),0),"")</f>
        <v>3</v>
      </c>
      <c r="G1214" s="5" t="str">
        <f>IF(ActividadesCom[[#This Row],[PROMEDIO]]="","",IF(ActividadesCom[[#This Row],[PROMEDIO]]&gt;=4,"EXCELENTE",IF(ActividadesCom[[#This Row],[PROMEDIO]]&gt;=3,"NOTABLE",IF(ActividadesCom[[#This Row],[PROMEDIO]]&gt;=2,"BUENO",IF(ActividadesCom[[#This Row],[PROMEDIO]]=1,"SUFICIENTE","")))))</f>
        <v>NOTABLE</v>
      </c>
      <c r="H1214" s="5">
        <f>MAX(ActividadesCom[[#This Row],[PERÍODO 1]],ActividadesCom[[#This Row],[PERÍODO 2]],ActividadesCom[[#This Row],[PERÍODO 3]],ActividadesCom[[#This Row],[PERÍODO 4]],ActividadesCom[[#This Row],[PERÍODO 5]])</f>
        <v>20213</v>
      </c>
      <c r="I1214" s="6" t="s">
        <v>4394</v>
      </c>
      <c r="J1214" s="5">
        <v>20183</v>
      </c>
      <c r="K1214" s="5" t="s">
        <v>4008</v>
      </c>
      <c r="L1214" s="5">
        <f>IF(ActividadesCom[[#This Row],[NIVEL 1]]&lt;&gt;0,VLOOKUP(ActividadesCom[[#This Row],[NIVEL 1]],Catálogo!A:B,2,FALSE),"")</f>
        <v>4</v>
      </c>
      <c r="M1214" s="5">
        <v>1</v>
      </c>
      <c r="N1214" s="6" t="s">
        <v>452</v>
      </c>
      <c r="O1214" s="5">
        <v>20193</v>
      </c>
      <c r="P1214" s="5" t="s">
        <v>4010</v>
      </c>
      <c r="Q1214" s="5">
        <f>IF(ActividadesCom[[#This Row],[NIVEL 2]]&lt;&gt;0,VLOOKUP(ActividadesCom[[#This Row],[NIVEL 2]],Catálogo!A:B,2,FALSE),"")</f>
        <v>2</v>
      </c>
      <c r="R1214" s="11">
        <v>1</v>
      </c>
      <c r="S1214" s="12" t="s">
        <v>4050</v>
      </c>
      <c r="T1214" s="11">
        <v>20193</v>
      </c>
      <c r="U1214" s="11" t="s">
        <v>4008</v>
      </c>
      <c r="V1214" s="5">
        <f>IF(ActividadesCom[[#This Row],[NIVEL 3]]&lt;&gt;0,VLOOKUP(ActividadesCom[[#This Row],[NIVEL 3]],Catálogo!A:B,2,FALSE),"")</f>
        <v>4</v>
      </c>
      <c r="W1214" s="11">
        <v>1</v>
      </c>
      <c r="X1214" s="6" t="s">
        <v>4527</v>
      </c>
      <c r="Y1214" s="5">
        <v>20191</v>
      </c>
      <c r="Z1214" s="5" t="s">
        <v>4010</v>
      </c>
      <c r="AA1214" s="5">
        <f>IF(ActividadesCom[[#This Row],[NIVEL 4]]&lt;&gt;0,VLOOKUP(ActividadesCom[[#This Row],[NIVEL 4]],Catálogo!A:B,2,FALSE),"")</f>
        <v>2</v>
      </c>
      <c r="AB1214" s="5">
        <v>1</v>
      </c>
      <c r="AC1214" s="6" t="s">
        <v>4688</v>
      </c>
      <c r="AD1214" s="5">
        <v>20213</v>
      </c>
      <c r="AE1214" s="5" t="s">
        <v>4008</v>
      </c>
      <c r="AF1214" s="5">
        <f>IF(ActividadesCom[[#This Row],[NIVEL 5]]&lt;&gt;0,VLOOKUP(ActividadesCom[[#This Row],[NIVEL 5]],Catálogo!A:B,2,FALSE),"")</f>
        <v>4</v>
      </c>
      <c r="AG1214" s="5">
        <v>1</v>
      </c>
      <c r="AH1214" s="2"/>
      <c r="AI1214" s="2"/>
    </row>
    <row r="1215" spans="1:35" ht="30" hidden="1" customHeight="1" x14ac:dyDescent="0.25">
      <c r="A1215" s="7">
        <v>16470022</v>
      </c>
      <c r="B1215" s="97" t="str">
        <f>VLOOKUP(ActividadesCom[[#This Row],[NO. DE CONTROL]],'LISTADO ESTUDIANTES'!A:C,3,FALSE)</f>
        <v>CAUICH HUCHIN LIVNI MANUEL</v>
      </c>
      <c r="C1215" s="97" t="str">
        <f>VLOOKUP(ActividadesCom[[#This Row],[NO. DE CONTROL]],'LISTADO ESTUDIANTES'!A:B,2,FALSE)</f>
        <v>ARQUITECTURA</v>
      </c>
      <c r="D1215" s="18" t="str">
        <f>VLOOKUP(ActividadesCom[[#This Row],[NO. DE CONTROL]],'LISTADO ESTUDIANTES'!A:D,4,FALSE)</f>
        <v>BAJA</v>
      </c>
      <c r="E1215" s="5">
        <f>SUM(ActividadesCom[[#This Row],[CRÉD. 1]],ActividadesCom[[#This Row],[CRÉD. 2]],ActividadesCom[[#This Row],[CRÉD. 3]],ActividadesCom[[#This Row],[CRÉD. 4]],ActividadesCom[[#This Row],[CRÉD. 5]])</f>
        <v>1</v>
      </c>
      <c r="F1215" s="17">
        <f>IF(ActividadesCom[[#This Row],[ÚLTIMO SEMESTRE CON CRÉDITOS]]&gt;0,ROUND(AVERAGE(ActividadesCom[[#This Row],[VALOR NIVEL 5]],ActividadesCom[[#This Row],[VALOR NIVEL 4]],ActividadesCom[[#This Row],[VALOR NIVEL 3]],ActividadesCom[[#This Row],[VALOR NIVEL 2]],ActividadesCom[[#This Row],[VALOR NIVEL 1]]),0),"")</f>
        <v>2</v>
      </c>
      <c r="G1215" s="5" t="str">
        <f>IF(ActividadesCom[[#This Row],[PROMEDIO]]="","",IF(ActividadesCom[[#This Row],[PROMEDIO]]&gt;=4,"EXCELENTE",IF(ActividadesCom[[#This Row],[PROMEDIO]]&gt;=3,"NOTABLE",IF(ActividadesCom[[#This Row],[PROMEDIO]]&gt;=2,"BUENO",IF(ActividadesCom[[#This Row],[PROMEDIO]]=1,"SUFICIENTE","")))))</f>
        <v>BUENO</v>
      </c>
      <c r="H1215" s="5">
        <f>MAX(ActividadesCom[[#This Row],[PERÍODO 1]],ActividadesCom[[#This Row],[PERÍODO 2]],ActividadesCom[[#This Row],[PERÍODO 3]],ActividadesCom[[#This Row],[PERÍODO 4]],ActividadesCom[[#This Row],[PERÍODO 5]])</f>
        <v>20163</v>
      </c>
      <c r="I1215" s="6"/>
      <c r="J1215" s="5"/>
      <c r="K1215" s="5"/>
      <c r="L1215" s="5" t="str">
        <f>IF(ActividadesCom[[#This Row],[NIVEL 1]]&lt;&gt;0,VLOOKUP(ActividadesCom[[#This Row],[NIVEL 1]],Catálogo!A:B,2,FALSE),"")</f>
        <v/>
      </c>
      <c r="M1215" s="5"/>
      <c r="N1215" s="6"/>
      <c r="O1215" s="5"/>
      <c r="P1215" s="5"/>
      <c r="Q1215" s="5" t="str">
        <f>IF(ActividadesCom[[#This Row],[NIVEL 2]]&lt;&gt;0,VLOOKUP(ActividadesCom[[#This Row],[NIVEL 2]],Catálogo!A:B,2,FALSE),"")</f>
        <v/>
      </c>
      <c r="R1215" s="11"/>
      <c r="S1215" s="12"/>
      <c r="T1215" s="11"/>
      <c r="U1215" s="11"/>
      <c r="V1215" s="5" t="str">
        <f>IF(ActividadesCom[[#This Row],[NIVEL 3]]&lt;&gt;0,VLOOKUP(ActividadesCom[[#This Row],[NIVEL 3]],Catálogo!A:B,2,FALSE),"")</f>
        <v/>
      </c>
      <c r="W1215" s="11"/>
      <c r="X1215" s="6"/>
      <c r="Y1215" s="5"/>
      <c r="Z1215" s="5"/>
      <c r="AA1215" s="5" t="str">
        <f>IF(ActividadesCom[[#This Row],[NIVEL 4]]&lt;&gt;0,VLOOKUP(ActividadesCom[[#This Row],[NIVEL 4]],Catálogo!A:B,2,FALSE),"")</f>
        <v/>
      </c>
      <c r="AB1215" s="5"/>
      <c r="AC1215" s="6" t="s">
        <v>116</v>
      </c>
      <c r="AD1215" s="5">
        <v>20163</v>
      </c>
      <c r="AE1215" s="5" t="s">
        <v>4010</v>
      </c>
      <c r="AF1215" s="5">
        <f>IF(ActividadesCom[[#This Row],[NIVEL 5]]&lt;&gt;0,VLOOKUP(ActividadesCom[[#This Row],[NIVEL 5]],Catálogo!A:B,2,FALSE),"")</f>
        <v>2</v>
      </c>
      <c r="AG1215" s="5">
        <v>1</v>
      </c>
      <c r="AH1215" s="2"/>
      <c r="AI1215" s="2"/>
    </row>
    <row r="1216" spans="1:35" s="24" customFormat="1" ht="30" hidden="1" customHeight="1" x14ac:dyDescent="0.25">
      <c r="A1216" s="7">
        <v>16470023</v>
      </c>
      <c r="B1216" s="97" t="str">
        <f>VLOOKUP(ActividadesCom[[#This Row],[NO. DE CONTROL]],'LISTADO ESTUDIANTES'!A:C,3,FALSE)</f>
        <v>COLLI PANTI KARINA DE LOS ANGELES</v>
      </c>
      <c r="C1216" s="97" t="str">
        <f>VLOOKUP(ActividadesCom[[#This Row],[NO. DE CONTROL]],'LISTADO ESTUDIANTES'!A:B,2,FALSE)</f>
        <v>ARQUITECTURA</v>
      </c>
      <c r="D1216" s="18" t="str">
        <f>VLOOKUP(ActividadesCom[[#This Row],[NO. DE CONTROL]],'LISTADO ESTUDIANTES'!A:D,4,FALSE)</f>
        <v>EGRESADO(A)</v>
      </c>
      <c r="E1216" s="5">
        <f>SUM(ActividadesCom[[#This Row],[CRÉD. 1]],ActividadesCom[[#This Row],[CRÉD. 2]],ActividadesCom[[#This Row],[CRÉD. 3]],ActividadesCom[[#This Row],[CRÉD. 4]],ActividadesCom[[#This Row],[CRÉD. 5]])</f>
        <v>5</v>
      </c>
      <c r="F1216" s="5">
        <f>IF(ActividadesCom[[#This Row],[ÚLTIMO SEMESTRE CON CRÉDITOS]]&gt;0,ROUND(AVERAGE(ActividadesCom[[#This Row],[VALOR NIVEL 5]],ActividadesCom[[#This Row],[VALOR NIVEL 4]],ActividadesCom[[#This Row],[VALOR NIVEL 3]],ActividadesCom[[#This Row],[VALOR NIVEL 2]],ActividadesCom[[#This Row],[VALOR NIVEL 1]]),0),"")</f>
        <v>3</v>
      </c>
      <c r="G1216" s="5" t="str">
        <f>IF(ActividadesCom[[#This Row],[PROMEDIO]]="","",IF(ActividadesCom[[#This Row],[PROMEDIO]]&gt;=4,"EXCELENTE",IF(ActividadesCom[[#This Row],[PROMEDIO]]&gt;=3,"NOTABLE",IF(ActividadesCom[[#This Row],[PROMEDIO]]&gt;=2,"BUENO",IF(ActividadesCom[[#This Row],[PROMEDIO]]=1,"SUFICIENTE","")))))</f>
        <v>NOTABLE</v>
      </c>
      <c r="H1216" s="5">
        <f>MAX(ActividadesCom[[#This Row],[PERÍODO 1]],ActividadesCom[[#This Row],[PERÍODO 2]],ActividadesCom[[#This Row],[PERÍODO 3]],ActividadesCom[[#This Row],[PERÍODO 4]],ActividadesCom[[#This Row],[PERÍODO 5]])</f>
        <v>20183</v>
      </c>
      <c r="I1216" s="6" t="s">
        <v>893</v>
      </c>
      <c r="J1216" s="5">
        <v>20183</v>
      </c>
      <c r="K1216" s="5" t="s">
        <v>4010</v>
      </c>
      <c r="L1216" s="5">
        <f>IF(ActividadesCom[[#This Row],[NIVEL 1]]&lt;&gt;0,VLOOKUP(ActividadesCom[[#This Row],[NIVEL 1]],Catálogo!A:B,2,FALSE),"")</f>
        <v>2</v>
      </c>
      <c r="M1216" s="5">
        <v>1</v>
      </c>
      <c r="N1216" s="6" t="s">
        <v>1006</v>
      </c>
      <c r="O1216" s="5">
        <v>20163</v>
      </c>
      <c r="P1216" s="5" t="s">
        <v>4010</v>
      </c>
      <c r="Q1216" s="5">
        <f>IF(ActividadesCom[[#This Row],[NIVEL 2]]&lt;&gt;0,VLOOKUP(ActividadesCom[[#This Row],[NIVEL 2]],Catálogo!A:B,2,FALSE),"")</f>
        <v>2</v>
      </c>
      <c r="R1216" s="11">
        <v>1</v>
      </c>
      <c r="S1216" s="12" t="s">
        <v>1006</v>
      </c>
      <c r="T1216" s="11">
        <v>20171</v>
      </c>
      <c r="U1216" s="11" t="s">
        <v>4008</v>
      </c>
      <c r="V1216" s="5">
        <f>IF(ActividadesCom[[#This Row],[NIVEL 3]]&lt;&gt;0,VLOOKUP(ActividadesCom[[#This Row],[NIVEL 3]],Catálogo!A:B,2,FALSE),"")</f>
        <v>4</v>
      </c>
      <c r="W1216" s="11">
        <v>1</v>
      </c>
      <c r="X1216" s="6" t="s">
        <v>1007</v>
      </c>
      <c r="Y1216" s="5">
        <v>20173</v>
      </c>
      <c r="Z1216" s="5" t="s">
        <v>4008</v>
      </c>
      <c r="AA1216" s="5">
        <f>IF(ActividadesCom[[#This Row],[NIVEL 4]]&lt;&gt;0,VLOOKUP(ActividadesCom[[#This Row],[NIVEL 4]],Catálogo!A:B,2,FALSE),"")</f>
        <v>4</v>
      </c>
      <c r="AB1216" s="5">
        <v>1</v>
      </c>
      <c r="AC1216" s="6" t="s">
        <v>4</v>
      </c>
      <c r="AD1216" s="5">
        <v>20163</v>
      </c>
      <c r="AE1216" s="5" t="s">
        <v>4010</v>
      </c>
      <c r="AF1216" s="5">
        <f>IF(ActividadesCom[[#This Row],[NIVEL 5]]&lt;&gt;0,VLOOKUP(ActividadesCom[[#This Row],[NIVEL 5]],Catálogo!A:B,2,FALSE),"")</f>
        <v>2</v>
      </c>
      <c r="AG1216" s="5">
        <v>1</v>
      </c>
    </row>
    <row r="1217" spans="1:35" s="24" customFormat="1" ht="30" hidden="1" customHeight="1" x14ac:dyDescent="0.25">
      <c r="A1217" s="7">
        <v>16470024</v>
      </c>
      <c r="B1217" s="97" t="str">
        <f>VLOOKUP(ActividadesCom[[#This Row],[NO. DE CONTROL]],'LISTADO ESTUDIANTES'!A:C,3,FALSE)</f>
        <v>CAMARA GONZALEZ MIRNA</v>
      </c>
      <c r="C1217" s="97" t="str">
        <f>VLOOKUP(ActividadesCom[[#This Row],[NO. DE CONTROL]],'LISTADO ESTUDIANTES'!A:B,2,FALSE)</f>
        <v>ARQUITECTURA</v>
      </c>
      <c r="D1217" s="18" t="str">
        <f>VLOOKUP(ActividadesCom[[#This Row],[NO. DE CONTROL]],'LISTADO ESTUDIANTES'!A:D,4,FALSE)</f>
        <v>BAJA</v>
      </c>
      <c r="E1217" s="5">
        <f>SUM(ActividadesCom[[#This Row],[CRÉD. 1]],ActividadesCom[[#This Row],[CRÉD. 2]],ActividadesCom[[#This Row],[CRÉD. 3]],ActividadesCom[[#This Row],[CRÉD. 4]],ActividadesCom[[#This Row],[CRÉD. 5]])</f>
        <v>7</v>
      </c>
      <c r="F1217" s="5">
        <f>IF(ActividadesCom[[#This Row],[ÚLTIMO SEMESTRE CON CRÉDITOS]]&gt;0,ROUND(AVERAGE(ActividadesCom[[#This Row],[VALOR NIVEL 5]],ActividadesCom[[#This Row],[VALOR NIVEL 4]],ActividadesCom[[#This Row],[VALOR NIVEL 3]],ActividadesCom[[#This Row],[VALOR NIVEL 2]],ActividadesCom[[#This Row],[VALOR NIVEL 1]]),0),"")</f>
        <v>2</v>
      </c>
      <c r="G1217" s="5" t="str">
        <f>IF(ActividadesCom[[#This Row],[PROMEDIO]]="","",IF(ActividadesCom[[#This Row],[PROMEDIO]]&gt;=4,"EXCELENTE",IF(ActividadesCom[[#This Row],[PROMEDIO]]&gt;=3,"NOTABLE",IF(ActividadesCom[[#This Row],[PROMEDIO]]&gt;=2,"BUENO",IF(ActividadesCom[[#This Row],[PROMEDIO]]=1,"SUFICIENTE","")))))</f>
        <v>BUENO</v>
      </c>
      <c r="H1217" s="5">
        <f>MAX(ActividadesCom[[#This Row],[PERÍODO 1]],ActividadesCom[[#This Row],[PERÍODO 2]],ActividadesCom[[#This Row],[PERÍODO 3]],ActividadesCom[[#This Row],[PERÍODO 4]],ActividadesCom[[#This Row],[PERÍODO 5]])</f>
        <v>20193</v>
      </c>
      <c r="I1217" s="6" t="s">
        <v>918</v>
      </c>
      <c r="J1217" s="5">
        <v>20191</v>
      </c>
      <c r="K1217" s="5" t="s">
        <v>4010</v>
      </c>
      <c r="L1217" s="5">
        <f>IF(ActividadesCom[[#This Row],[NIVEL 1]]&lt;&gt;0,VLOOKUP(ActividadesCom[[#This Row],[NIVEL 1]],Catálogo!A:B,2,FALSE),"")</f>
        <v>2</v>
      </c>
      <c r="M1217" s="5">
        <v>1</v>
      </c>
      <c r="N1217" s="6" t="s">
        <v>943</v>
      </c>
      <c r="O1217" s="5">
        <v>20193</v>
      </c>
      <c r="P1217" s="5" t="s">
        <v>4010</v>
      </c>
      <c r="Q1217" s="5">
        <f>IF(ActividadesCom[[#This Row],[NIVEL 2]]&lt;&gt;0,VLOOKUP(ActividadesCom[[#This Row],[NIVEL 2]],Catálogo!A:B,2,FALSE),"")</f>
        <v>2</v>
      </c>
      <c r="R1217" s="11">
        <v>2</v>
      </c>
      <c r="S1217" s="12" t="s">
        <v>1068</v>
      </c>
      <c r="T1217" s="11">
        <v>20193</v>
      </c>
      <c r="U1217" s="11" t="s">
        <v>4008</v>
      </c>
      <c r="V1217" s="5">
        <f>IF(ActividadesCom[[#This Row],[NIVEL 3]]&lt;&gt;0,VLOOKUP(ActividadesCom[[#This Row],[NIVEL 3]],Catálogo!A:B,2,FALSE),"")</f>
        <v>4</v>
      </c>
      <c r="W1217" s="11">
        <v>1</v>
      </c>
      <c r="X1217" s="6" t="s">
        <v>4069</v>
      </c>
      <c r="Y1217" s="5">
        <v>20191</v>
      </c>
      <c r="Z1217" s="5" t="s">
        <v>4010</v>
      </c>
      <c r="AA1217" s="5">
        <f>IF(ActividadesCom[[#This Row],[NIVEL 4]]&lt;&gt;0,VLOOKUP(ActividadesCom[[#This Row],[NIVEL 4]],Catálogo!A:B,2,FALSE),"")</f>
        <v>2</v>
      </c>
      <c r="AB1217" s="5">
        <v>2</v>
      </c>
      <c r="AC1217" s="6" t="s">
        <v>36</v>
      </c>
      <c r="AD1217" s="5">
        <v>20163</v>
      </c>
      <c r="AE1217" s="5" t="s">
        <v>4010</v>
      </c>
      <c r="AF1217" s="5">
        <f>IF(ActividadesCom[[#This Row],[NIVEL 5]]&lt;&gt;0,VLOOKUP(ActividadesCom[[#This Row],[NIVEL 5]],Catálogo!A:B,2,FALSE),"")</f>
        <v>2</v>
      </c>
      <c r="AG1217" s="5">
        <v>1</v>
      </c>
    </row>
    <row r="1218" spans="1:35" s="24" customFormat="1" ht="30" hidden="1" customHeight="1" x14ac:dyDescent="0.25">
      <c r="A1218" s="7">
        <v>16470025</v>
      </c>
      <c r="B1218" s="97" t="str">
        <f>VLOOKUP(ActividadesCom[[#This Row],[NO. DE CONTROL]],'LISTADO ESTUDIANTES'!A:C,3,FALSE)</f>
        <v>DE LA VEGA VILLAMONTE KARLA BEATRIZ</v>
      </c>
      <c r="C1218" s="97" t="str">
        <f>VLOOKUP(ActividadesCom[[#This Row],[NO. DE CONTROL]],'LISTADO ESTUDIANTES'!A:B,2,FALSE)</f>
        <v>ARQUITECTURA</v>
      </c>
      <c r="D1218" s="18" t="str">
        <f>VLOOKUP(ActividadesCom[[#This Row],[NO. DE CONTROL]],'LISTADO ESTUDIANTES'!A:D,4,FALSE)</f>
        <v>EGRESADO(A)</v>
      </c>
      <c r="E1218" s="5">
        <f>SUM(ActividadesCom[[#This Row],[CRÉD. 1]],ActividadesCom[[#This Row],[CRÉD. 2]],ActividadesCom[[#This Row],[CRÉD. 3]],ActividadesCom[[#This Row],[CRÉD. 4]],ActividadesCom[[#This Row],[CRÉD. 5]])</f>
        <v>5</v>
      </c>
      <c r="F1218" s="5">
        <f>IF(ActividadesCom[[#This Row],[ÚLTIMO SEMESTRE CON CRÉDITOS]]&gt;0,ROUND(AVERAGE(ActividadesCom[[#This Row],[VALOR NIVEL 5]],ActividadesCom[[#This Row],[VALOR NIVEL 4]],ActividadesCom[[#This Row],[VALOR NIVEL 3]],ActividadesCom[[#This Row],[VALOR NIVEL 2]],ActividadesCom[[#This Row],[VALOR NIVEL 1]]),0),"")</f>
        <v>3</v>
      </c>
      <c r="G1218" s="5" t="str">
        <f>IF(ActividadesCom[[#This Row],[PROMEDIO]]="","",IF(ActividadesCom[[#This Row],[PROMEDIO]]&gt;=4,"EXCELENTE",IF(ActividadesCom[[#This Row],[PROMEDIO]]&gt;=3,"NOTABLE",IF(ActividadesCom[[#This Row],[PROMEDIO]]&gt;=2,"BUENO",IF(ActividadesCom[[#This Row],[PROMEDIO]]=1,"SUFICIENTE","")))))</f>
        <v>NOTABLE</v>
      </c>
      <c r="H1218" s="5">
        <f>MAX(ActividadesCom[[#This Row],[PERÍODO 1]],ActividadesCom[[#This Row],[PERÍODO 2]],ActividadesCom[[#This Row],[PERÍODO 3]],ActividadesCom[[#This Row],[PERÍODO 4]],ActividadesCom[[#This Row],[PERÍODO 5]])</f>
        <v>20193</v>
      </c>
      <c r="I1218" s="6" t="s">
        <v>1059</v>
      </c>
      <c r="J1218" s="5">
        <v>20191</v>
      </c>
      <c r="K1218" s="5" t="s">
        <v>4010</v>
      </c>
      <c r="L1218" s="5">
        <f>IF(ActividadesCom[[#This Row],[NIVEL 1]]&lt;&gt;0,VLOOKUP(ActividadesCom[[#This Row],[NIVEL 1]],Catálogo!A:B,2,FALSE),"")</f>
        <v>2</v>
      </c>
      <c r="M1218" s="5">
        <v>1</v>
      </c>
      <c r="N1218" s="6" t="s">
        <v>1060</v>
      </c>
      <c r="O1218" s="5">
        <v>20181</v>
      </c>
      <c r="P1218" s="5" t="s">
        <v>4010</v>
      </c>
      <c r="Q1218" s="5">
        <f>IF(ActividadesCom[[#This Row],[NIVEL 2]]&lt;&gt;0,VLOOKUP(ActividadesCom[[#This Row],[NIVEL 2]],Catálogo!A:B,2,FALSE),"")</f>
        <v>2</v>
      </c>
      <c r="R1218" s="11">
        <v>1</v>
      </c>
      <c r="S1218" s="12" t="s">
        <v>1061</v>
      </c>
      <c r="T1218" s="11">
        <v>20171</v>
      </c>
      <c r="U1218" s="11" t="s">
        <v>4008</v>
      </c>
      <c r="V1218" s="5">
        <f>IF(ActividadesCom[[#This Row],[NIVEL 3]]&lt;&gt;0,VLOOKUP(ActividadesCom[[#This Row],[NIVEL 3]],Catálogo!A:B,2,FALSE),"")</f>
        <v>4</v>
      </c>
      <c r="W1218" s="11">
        <v>1</v>
      </c>
      <c r="X1218" s="6" t="s">
        <v>1062</v>
      </c>
      <c r="Y1218" s="5">
        <v>20193</v>
      </c>
      <c r="Z1218" s="5" t="s">
        <v>4008</v>
      </c>
      <c r="AA1218" s="5">
        <f>IF(ActividadesCom[[#This Row],[NIVEL 4]]&lt;&gt;0,VLOOKUP(ActividadesCom[[#This Row],[NIVEL 4]],Catálogo!A:B,2,FALSE),"")</f>
        <v>4</v>
      </c>
      <c r="AB1218" s="5">
        <v>1</v>
      </c>
      <c r="AC1218" s="6" t="s">
        <v>406</v>
      </c>
      <c r="AD1218" s="5">
        <v>20171</v>
      </c>
      <c r="AE1218" s="5" t="s">
        <v>4009</v>
      </c>
      <c r="AF1218" s="5">
        <f>IF(ActividadesCom[[#This Row],[NIVEL 5]]&lt;&gt;0,VLOOKUP(ActividadesCom[[#This Row],[NIVEL 5]],Catálogo!A:B,2,FALSE),"")</f>
        <v>3</v>
      </c>
      <c r="AG1218" s="5">
        <v>1</v>
      </c>
    </row>
    <row r="1219" spans="1:35" ht="30" hidden="1" customHeight="1" x14ac:dyDescent="0.25">
      <c r="A1219" s="7">
        <v>16470026</v>
      </c>
      <c r="B1219" s="97" t="str">
        <f>VLOOKUP(ActividadesCom[[#This Row],[NO. DE CONTROL]],'LISTADO ESTUDIANTES'!A:C,3,FALSE)</f>
        <v>VELA DZIB LUCELY DEL PILAR</v>
      </c>
      <c r="C1219" s="97" t="str">
        <f>VLOOKUP(ActividadesCom[[#This Row],[NO. DE CONTROL]],'LISTADO ESTUDIANTES'!A:B,2,FALSE)</f>
        <v>ARQUITECTURA</v>
      </c>
      <c r="D1219" s="18" t="str">
        <f>VLOOKUP(ActividadesCom[[#This Row],[NO. DE CONTROL]],'LISTADO ESTUDIANTES'!A:D,4,FALSE)</f>
        <v>BAJA</v>
      </c>
      <c r="E1219" s="5">
        <f>SUM(ActividadesCom[[#This Row],[CRÉD. 1]],ActividadesCom[[#This Row],[CRÉD. 2]],ActividadesCom[[#This Row],[CRÉD. 3]],ActividadesCom[[#This Row],[CRÉD. 4]],ActividadesCom[[#This Row],[CRÉD. 5]])</f>
        <v>1</v>
      </c>
      <c r="F1219" s="17">
        <f>IF(ActividadesCom[[#This Row],[ÚLTIMO SEMESTRE CON CRÉDITOS]]&gt;0,ROUND(AVERAGE(ActividadesCom[[#This Row],[VALOR NIVEL 5]],ActividadesCom[[#This Row],[VALOR NIVEL 4]],ActividadesCom[[#This Row],[VALOR NIVEL 3]],ActividadesCom[[#This Row],[VALOR NIVEL 2]],ActividadesCom[[#This Row],[VALOR NIVEL 1]]),0),"")</f>
        <v>2</v>
      </c>
      <c r="G1219" s="5" t="str">
        <f>IF(ActividadesCom[[#This Row],[PROMEDIO]]="","",IF(ActividadesCom[[#This Row],[PROMEDIO]]&gt;=4,"EXCELENTE",IF(ActividadesCom[[#This Row],[PROMEDIO]]&gt;=3,"NOTABLE",IF(ActividadesCom[[#This Row],[PROMEDIO]]&gt;=2,"BUENO",IF(ActividadesCom[[#This Row],[PROMEDIO]]=1,"SUFICIENTE","")))))</f>
        <v>BUENO</v>
      </c>
      <c r="H1219" s="5">
        <f>MAX(ActividadesCom[[#This Row],[PERÍODO 1]],ActividadesCom[[#This Row],[PERÍODO 2]],ActividadesCom[[#This Row],[PERÍODO 3]],ActividadesCom[[#This Row],[PERÍODO 4]],ActividadesCom[[#This Row],[PERÍODO 5]])</f>
        <v>20163</v>
      </c>
      <c r="I1219" s="6"/>
      <c r="J1219" s="5"/>
      <c r="K1219" s="5"/>
      <c r="L1219" s="5" t="str">
        <f>IF(ActividadesCom[[#This Row],[NIVEL 1]]&lt;&gt;0,VLOOKUP(ActividadesCom[[#This Row],[NIVEL 1]],Catálogo!A:B,2,FALSE),"")</f>
        <v/>
      </c>
      <c r="M1219" s="5"/>
      <c r="N1219" s="6"/>
      <c r="O1219" s="5"/>
      <c r="P1219" s="5"/>
      <c r="Q1219" s="5" t="str">
        <f>IF(ActividadesCom[[#This Row],[NIVEL 2]]&lt;&gt;0,VLOOKUP(ActividadesCom[[#This Row],[NIVEL 2]],Catálogo!A:B,2,FALSE),"")</f>
        <v/>
      </c>
      <c r="R1219" s="11"/>
      <c r="S1219" s="12"/>
      <c r="T1219" s="11"/>
      <c r="U1219" s="11"/>
      <c r="V1219" s="5" t="str">
        <f>IF(ActividadesCom[[#This Row],[NIVEL 3]]&lt;&gt;0,VLOOKUP(ActividadesCom[[#This Row],[NIVEL 3]],Catálogo!A:B,2,FALSE),"")</f>
        <v/>
      </c>
      <c r="W1219" s="11"/>
      <c r="X1219" s="6"/>
      <c r="Y1219" s="5"/>
      <c r="Z1219" s="5"/>
      <c r="AA1219" s="5" t="str">
        <f>IF(ActividadesCom[[#This Row],[NIVEL 4]]&lt;&gt;0,VLOOKUP(ActividadesCom[[#This Row],[NIVEL 4]],Catálogo!A:B,2,FALSE),"")</f>
        <v/>
      </c>
      <c r="AB1219" s="5"/>
      <c r="AC1219" s="6" t="s">
        <v>2</v>
      </c>
      <c r="AD1219" s="5">
        <v>20163</v>
      </c>
      <c r="AE1219" s="5" t="s">
        <v>4010</v>
      </c>
      <c r="AF1219" s="5">
        <f>IF(ActividadesCom[[#This Row],[NIVEL 5]]&lt;&gt;0,VLOOKUP(ActividadesCom[[#This Row],[NIVEL 5]],Catálogo!A:B,2,FALSE),"")</f>
        <v>2</v>
      </c>
      <c r="AG1219" s="5">
        <v>1</v>
      </c>
      <c r="AH1219" s="2"/>
      <c r="AI1219" s="2"/>
    </row>
    <row r="1220" spans="1:35" s="24" customFormat="1" ht="30" hidden="1" customHeight="1" x14ac:dyDescent="0.25">
      <c r="A1220" s="7">
        <v>16470027</v>
      </c>
      <c r="B1220" s="97" t="str">
        <f>VLOOKUP(ActividadesCom[[#This Row],[NO. DE CONTROL]],'LISTADO ESTUDIANTES'!A:C,3,FALSE)</f>
        <v>CASTRO FERRAEZ ERIK DOMITILO</v>
      </c>
      <c r="C1220" s="97" t="str">
        <f>VLOOKUP(ActividadesCom[[#This Row],[NO. DE CONTROL]],'LISTADO ESTUDIANTES'!A:B,2,FALSE)</f>
        <v>ARQUITECTURA</v>
      </c>
      <c r="D1220" s="18" t="str">
        <f>VLOOKUP(ActividadesCom[[#This Row],[NO. DE CONTROL]],'LISTADO ESTUDIANTES'!A:D,4,FALSE)</f>
        <v>EGRESADO(A)</v>
      </c>
      <c r="E1220" s="5">
        <f>SUM(ActividadesCom[[#This Row],[CRÉD. 1]],ActividadesCom[[#This Row],[CRÉD. 2]],ActividadesCom[[#This Row],[CRÉD. 3]],ActividadesCom[[#This Row],[CRÉD. 4]],ActividadesCom[[#This Row],[CRÉD. 5]])</f>
        <v>5</v>
      </c>
      <c r="F1220" s="5">
        <f>IF(ActividadesCom[[#This Row],[ÚLTIMO SEMESTRE CON CRÉDITOS]]&gt;0,ROUND(AVERAGE(ActividadesCom[[#This Row],[VALOR NIVEL 5]],ActividadesCom[[#This Row],[VALOR NIVEL 4]],ActividadesCom[[#This Row],[VALOR NIVEL 3]],ActividadesCom[[#This Row],[VALOR NIVEL 2]],ActividadesCom[[#This Row],[VALOR NIVEL 1]]),0),"")</f>
        <v>2</v>
      </c>
      <c r="G1220" s="5" t="str">
        <f>IF(ActividadesCom[[#This Row],[PROMEDIO]]="","",IF(ActividadesCom[[#This Row],[PROMEDIO]]&gt;=4,"EXCELENTE",IF(ActividadesCom[[#This Row],[PROMEDIO]]&gt;=3,"NOTABLE",IF(ActividadesCom[[#This Row],[PROMEDIO]]&gt;=2,"BUENO",IF(ActividadesCom[[#This Row],[PROMEDIO]]=1,"SUFICIENTE","")))))</f>
        <v>BUENO</v>
      </c>
      <c r="H1220" s="5">
        <f>MAX(ActividadesCom[[#This Row],[PERÍODO 1]],ActividadesCom[[#This Row],[PERÍODO 2]],ActividadesCom[[#This Row],[PERÍODO 3]],ActividadesCom[[#This Row],[PERÍODO 4]],ActividadesCom[[#This Row],[PERÍODO 5]])</f>
        <v>20183</v>
      </c>
      <c r="I1220" s="6" t="s">
        <v>1006</v>
      </c>
      <c r="J1220" s="5">
        <v>20163</v>
      </c>
      <c r="K1220" s="5" t="s">
        <v>4010</v>
      </c>
      <c r="L1220" s="5">
        <f>IF(ActividadesCom[[#This Row],[NIVEL 1]]&lt;&gt;0,VLOOKUP(ActividadesCom[[#This Row],[NIVEL 1]],Catálogo!A:B,2,FALSE),"")</f>
        <v>2</v>
      </c>
      <c r="M1220" s="5">
        <v>1</v>
      </c>
      <c r="N1220" s="6" t="s">
        <v>1006</v>
      </c>
      <c r="O1220" s="5">
        <v>20171</v>
      </c>
      <c r="P1220" s="5" t="s">
        <v>4010</v>
      </c>
      <c r="Q1220" s="5">
        <f>IF(ActividadesCom[[#This Row],[NIVEL 2]]&lt;&gt;0,VLOOKUP(ActividadesCom[[#This Row],[NIVEL 2]],Catálogo!A:B,2,FALSE),"")</f>
        <v>2</v>
      </c>
      <c r="R1220" s="11">
        <v>1</v>
      </c>
      <c r="S1220" s="12" t="s">
        <v>831</v>
      </c>
      <c r="T1220" s="11">
        <v>20183</v>
      </c>
      <c r="U1220" s="11" t="s">
        <v>4008</v>
      </c>
      <c r="V1220" s="5">
        <f>IF(ActividadesCom[[#This Row],[NIVEL 3]]&lt;&gt;0,VLOOKUP(ActividadesCom[[#This Row],[NIVEL 3]],Catálogo!A:B,2,FALSE),"")</f>
        <v>4</v>
      </c>
      <c r="W1220" s="11">
        <v>1</v>
      </c>
      <c r="X1220" s="6" t="s">
        <v>665</v>
      </c>
      <c r="Y1220" s="5">
        <v>20183</v>
      </c>
      <c r="Z1220" s="5" t="s">
        <v>4010</v>
      </c>
      <c r="AA1220" s="5">
        <f>IF(ActividadesCom[[#This Row],[NIVEL 4]]&lt;&gt;0,VLOOKUP(ActividadesCom[[#This Row],[NIVEL 4]],Catálogo!A:B,2,FALSE),"")</f>
        <v>2</v>
      </c>
      <c r="AB1220" s="5">
        <v>1</v>
      </c>
      <c r="AC1220" s="6" t="s">
        <v>116</v>
      </c>
      <c r="AD1220" s="5">
        <v>20163</v>
      </c>
      <c r="AE1220" s="5" t="s">
        <v>4010</v>
      </c>
      <c r="AF1220" s="5">
        <f>IF(ActividadesCom[[#This Row],[NIVEL 5]]&lt;&gt;0,VLOOKUP(ActividadesCom[[#This Row],[NIVEL 5]],Catálogo!A:B,2,FALSE),"")</f>
        <v>2</v>
      </c>
      <c r="AG1220" s="5">
        <v>1</v>
      </c>
    </row>
    <row r="1221" spans="1:35" ht="30" hidden="1" customHeight="1" x14ac:dyDescent="0.25">
      <c r="A1221" s="7">
        <v>16470028</v>
      </c>
      <c r="B1221" s="97" t="str">
        <f>VLOOKUP(ActividadesCom[[#This Row],[NO. DE CONTROL]],'LISTADO ESTUDIANTES'!A:C,3,FALSE)</f>
        <v>CRUZ QUETZ RICHARD ENRIQUE</v>
      </c>
      <c r="C1221" s="97" t="str">
        <f>VLOOKUP(ActividadesCom[[#This Row],[NO. DE CONTROL]],'LISTADO ESTUDIANTES'!A:B,2,FALSE)</f>
        <v>ARQUITECTURA</v>
      </c>
      <c r="D1221" s="18" t="str">
        <f>VLOOKUP(ActividadesCom[[#This Row],[NO. DE CONTROL]],'LISTADO ESTUDIANTES'!A:D,4,FALSE)</f>
        <v>BAJA</v>
      </c>
      <c r="E1221" s="5">
        <f>SUM(ActividadesCom[[#This Row],[CRÉD. 1]],ActividadesCom[[#This Row],[CRÉD. 2]],ActividadesCom[[#This Row],[CRÉD. 3]],ActividadesCom[[#This Row],[CRÉD. 4]],ActividadesCom[[#This Row],[CRÉD. 5]])</f>
        <v>0</v>
      </c>
      <c r="F1221" s="17" t="str">
        <f>IF(ActividadesCom[[#This Row],[ÚLTIMO SEMESTRE CON CRÉDITOS]]&gt;0,ROUND(AVERAGE(ActividadesCom[[#This Row],[VALOR NIVEL 5]],ActividadesCom[[#This Row],[VALOR NIVEL 4]],ActividadesCom[[#This Row],[VALOR NIVEL 3]],ActividadesCom[[#This Row],[VALOR NIVEL 2]],ActividadesCom[[#This Row],[VALOR NIVEL 1]]),0),"")</f>
        <v/>
      </c>
      <c r="G1221" s="5" t="str">
        <f>IF(ActividadesCom[[#This Row],[PROMEDIO]]="","",IF(ActividadesCom[[#This Row],[PROMEDIO]]&gt;=4,"EXCELENTE",IF(ActividadesCom[[#This Row],[PROMEDIO]]&gt;=3,"NOTABLE",IF(ActividadesCom[[#This Row],[PROMEDIO]]&gt;=2,"BUENO",IF(ActividadesCom[[#This Row],[PROMEDIO]]=1,"SUFICIENTE","")))))</f>
        <v/>
      </c>
      <c r="H1221" s="5">
        <f>MAX(ActividadesCom[[#This Row],[PERÍODO 1]],ActividadesCom[[#This Row],[PERÍODO 2]],ActividadesCom[[#This Row],[PERÍODO 3]],ActividadesCom[[#This Row],[PERÍODO 4]],ActividadesCom[[#This Row],[PERÍODO 5]])</f>
        <v>0</v>
      </c>
      <c r="I1221" s="6"/>
      <c r="J1221" s="5"/>
      <c r="K1221" s="5"/>
      <c r="L1221" s="5" t="str">
        <f>IF(ActividadesCom[[#This Row],[NIVEL 1]]&lt;&gt;0,VLOOKUP(ActividadesCom[[#This Row],[NIVEL 1]],Catálogo!A:B,2,FALSE),"")</f>
        <v/>
      </c>
      <c r="M1221" s="5"/>
      <c r="N1221" s="6"/>
      <c r="O1221" s="5"/>
      <c r="P1221" s="5"/>
      <c r="Q1221" s="5" t="str">
        <f>IF(ActividadesCom[[#This Row],[NIVEL 2]]&lt;&gt;0,VLOOKUP(ActividadesCom[[#This Row],[NIVEL 2]],Catálogo!A:B,2,FALSE),"")</f>
        <v/>
      </c>
      <c r="R1221" s="11"/>
      <c r="S1221" s="12"/>
      <c r="T1221" s="11"/>
      <c r="U1221" s="11"/>
      <c r="V1221" s="5" t="str">
        <f>IF(ActividadesCom[[#This Row],[NIVEL 3]]&lt;&gt;0,VLOOKUP(ActividadesCom[[#This Row],[NIVEL 3]],Catálogo!A:B,2,FALSE),"")</f>
        <v/>
      </c>
      <c r="W1221" s="11"/>
      <c r="X1221" s="6"/>
      <c r="Y1221" s="5"/>
      <c r="Z1221" s="5"/>
      <c r="AA1221" s="5" t="str">
        <f>IF(ActividadesCom[[#This Row],[NIVEL 4]]&lt;&gt;0,VLOOKUP(ActividadesCom[[#This Row],[NIVEL 4]],Catálogo!A:B,2,FALSE),"")</f>
        <v/>
      </c>
      <c r="AB1221" s="5"/>
      <c r="AC1221" s="6"/>
      <c r="AD1221" s="5"/>
      <c r="AE1221" s="5"/>
      <c r="AF1221" s="5" t="str">
        <f>IF(ActividadesCom[[#This Row],[NIVEL 5]]&lt;&gt;0,VLOOKUP(ActividadesCom[[#This Row],[NIVEL 5]],Catálogo!A:B,2,FALSE),"")</f>
        <v/>
      </c>
      <c r="AG1221" s="5"/>
      <c r="AH1221" s="2"/>
      <c r="AI1221" s="2"/>
    </row>
    <row r="1222" spans="1:35" ht="30" hidden="1" customHeight="1" x14ac:dyDescent="0.25">
      <c r="A1222" s="7">
        <v>16470029</v>
      </c>
      <c r="B1222" s="97" t="str">
        <f>VLOOKUP(ActividadesCom[[#This Row],[NO. DE CONTROL]],'LISTADO ESTUDIANTES'!A:C,3,FALSE)</f>
        <v>CANUL HOO DIEGO ANTONIO</v>
      </c>
      <c r="C1222" s="97" t="str">
        <f>VLOOKUP(ActividadesCom[[#This Row],[NO. DE CONTROL]],'LISTADO ESTUDIANTES'!A:B,2,FALSE)</f>
        <v>ARQUITECTURA</v>
      </c>
      <c r="D1222" s="18" t="str">
        <f>VLOOKUP(ActividadesCom[[#This Row],[NO. DE CONTROL]],'LISTADO ESTUDIANTES'!A:D,4,FALSE)</f>
        <v>BAJA</v>
      </c>
      <c r="E1222" s="5">
        <f>SUM(ActividadesCom[[#This Row],[CRÉD. 1]],ActividadesCom[[#This Row],[CRÉD. 2]],ActividadesCom[[#This Row],[CRÉD. 3]],ActividadesCom[[#This Row],[CRÉD. 4]],ActividadesCom[[#This Row],[CRÉD. 5]])</f>
        <v>1</v>
      </c>
      <c r="F1222" s="17">
        <f>IF(ActividadesCom[[#This Row],[ÚLTIMO SEMESTRE CON CRÉDITOS]]&gt;0,ROUND(AVERAGE(ActividadesCom[[#This Row],[VALOR NIVEL 5]],ActividadesCom[[#This Row],[VALOR NIVEL 4]],ActividadesCom[[#This Row],[VALOR NIVEL 3]],ActividadesCom[[#This Row],[VALOR NIVEL 2]],ActividadesCom[[#This Row],[VALOR NIVEL 1]]),0),"")</f>
        <v>1</v>
      </c>
      <c r="G1222" s="5" t="str">
        <f>IF(ActividadesCom[[#This Row],[PROMEDIO]]="","",IF(ActividadesCom[[#This Row],[PROMEDIO]]&gt;=4,"EXCELENTE",IF(ActividadesCom[[#This Row],[PROMEDIO]]&gt;=3,"NOTABLE",IF(ActividadesCom[[#This Row],[PROMEDIO]]&gt;=2,"BUENO",IF(ActividadesCom[[#This Row],[PROMEDIO]]=1,"SUFICIENTE","")))))</f>
        <v>SUFICIENTE</v>
      </c>
      <c r="H1222" s="5">
        <f>MAX(ActividadesCom[[#This Row],[PERÍODO 1]],ActividadesCom[[#This Row],[PERÍODO 2]],ActividadesCom[[#This Row],[PERÍODO 3]],ActividadesCom[[#This Row],[PERÍODO 4]],ActividadesCom[[#This Row],[PERÍODO 5]])</f>
        <v>20181</v>
      </c>
      <c r="I1222" s="6"/>
      <c r="J1222" s="5"/>
      <c r="K1222" s="5"/>
      <c r="L1222" s="5" t="str">
        <f>IF(ActividadesCom[[#This Row],[NIVEL 1]]&lt;&gt;0,VLOOKUP(ActividadesCom[[#This Row],[NIVEL 1]],Catálogo!A:B,2,FALSE),"")</f>
        <v/>
      </c>
      <c r="M1222" s="5"/>
      <c r="N1222" s="6"/>
      <c r="O1222" s="5"/>
      <c r="P1222" s="5"/>
      <c r="Q1222" s="5" t="str">
        <f>IF(ActividadesCom[[#This Row],[NIVEL 2]]&lt;&gt;0,VLOOKUP(ActividadesCom[[#This Row],[NIVEL 2]],Catálogo!A:B,2,FALSE),"")</f>
        <v/>
      </c>
      <c r="R1222" s="11"/>
      <c r="S1222" s="12"/>
      <c r="T1222" s="11"/>
      <c r="U1222" s="11"/>
      <c r="V1222" s="5" t="str">
        <f>IF(ActividadesCom[[#This Row],[NIVEL 3]]&lt;&gt;0,VLOOKUP(ActividadesCom[[#This Row],[NIVEL 3]],Catálogo!A:B,2,FALSE),"")</f>
        <v/>
      </c>
      <c r="W1222" s="11"/>
      <c r="X1222" s="6"/>
      <c r="Y1222" s="5"/>
      <c r="Z1222" s="5"/>
      <c r="AA1222" s="5" t="str">
        <f>IF(ActividadesCom[[#This Row],[NIVEL 4]]&lt;&gt;0,VLOOKUP(ActividadesCom[[#This Row],[NIVEL 4]],Catálogo!A:B,2,FALSE),"")</f>
        <v/>
      </c>
      <c r="AB1222" s="5"/>
      <c r="AC1222" s="6" t="s">
        <v>615</v>
      </c>
      <c r="AD1222" s="5">
        <v>20181</v>
      </c>
      <c r="AE1222" s="5" t="s">
        <v>4011</v>
      </c>
      <c r="AF1222" s="5">
        <f>IF(ActividadesCom[[#This Row],[NIVEL 5]]&lt;&gt;0,VLOOKUP(ActividadesCom[[#This Row],[NIVEL 5]],Catálogo!A:B,2,FALSE),"")</f>
        <v>1</v>
      </c>
      <c r="AG1222" s="5">
        <v>1</v>
      </c>
      <c r="AH1222" s="2"/>
      <c r="AI1222" s="2"/>
    </row>
    <row r="1223" spans="1:35" s="24" customFormat="1" ht="30" hidden="1" customHeight="1" x14ac:dyDescent="0.25">
      <c r="A1223" s="7">
        <v>16470030</v>
      </c>
      <c r="B1223" s="97" t="str">
        <f>VLOOKUP(ActividadesCom[[#This Row],[NO. DE CONTROL]],'LISTADO ESTUDIANTES'!A:C,3,FALSE)</f>
        <v>FLORES PEREZ DANIELA DEL CARMEN</v>
      </c>
      <c r="C1223" s="97" t="str">
        <f>VLOOKUP(ActividadesCom[[#This Row],[NO. DE CONTROL]],'LISTADO ESTUDIANTES'!A:B,2,FALSE)</f>
        <v>ARQUITECTURA</v>
      </c>
      <c r="D1223" s="18" t="str">
        <f>VLOOKUP(ActividadesCom[[#This Row],[NO. DE CONTROL]],'LISTADO ESTUDIANTES'!A:D,4,FALSE)</f>
        <v>EGRESADO(A)</v>
      </c>
      <c r="E1223" s="5">
        <f>SUM(ActividadesCom[[#This Row],[CRÉD. 1]],ActividadesCom[[#This Row],[CRÉD. 2]],ActividadesCom[[#This Row],[CRÉD. 3]],ActividadesCom[[#This Row],[CRÉD. 4]],ActividadesCom[[#This Row],[CRÉD. 5]])</f>
        <v>5</v>
      </c>
      <c r="F1223" s="5">
        <f>IF(ActividadesCom[[#This Row],[ÚLTIMO SEMESTRE CON CRÉDITOS]]&gt;0,ROUND(AVERAGE(ActividadesCom[[#This Row],[VALOR NIVEL 5]],ActividadesCom[[#This Row],[VALOR NIVEL 4]],ActividadesCom[[#This Row],[VALOR NIVEL 3]],ActividadesCom[[#This Row],[VALOR NIVEL 2]],ActividadesCom[[#This Row],[VALOR NIVEL 1]]),0),"")</f>
        <v>3</v>
      </c>
      <c r="G1223" s="5" t="str">
        <f>IF(ActividadesCom[[#This Row],[PROMEDIO]]="","",IF(ActividadesCom[[#This Row],[PROMEDIO]]&gt;=4,"EXCELENTE",IF(ActividadesCom[[#This Row],[PROMEDIO]]&gt;=3,"NOTABLE",IF(ActividadesCom[[#This Row],[PROMEDIO]]&gt;=2,"BUENO",IF(ActividadesCom[[#This Row],[PROMEDIO]]=1,"SUFICIENTE","")))))</f>
        <v>NOTABLE</v>
      </c>
      <c r="H1223" s="5">
        <f>MAX(ActividadesCom[[#This Row],[PERÍODO 1]],ActividadesCom[[#This Row],[PERÍODO 2]],ActividadesCom[[#This Row],[PERÍODO 3]],ActividadesCom[[#This Row],[PERÍODO 4]],ActividadesCom[[#This Row],[PERÍODO 5]])</f>
        <v>20191</v>
      </c>
      <c r="I1223" s="6" t="s">
        <v>1059</v>
      </c>
      <c r="J1223" s="5">
        <v>20191</v>
      </c>
      <c r="K1223" s="5" t="s">
        <v>4010</v>
      </c>
      <c r="L1223" s="5">
        <f>IF(ActividadesCom[[#This Row],[NIVEL 1]]&lt;&gt;0,VLOOKUP(ActividadesCom[[#This Row],[NIVEL 1]],Catálogo!A:B,2,FALSE),"")</f>
        <v>2</v>
      </c>
      <c r="M1223" s="5">
        <v>1</v>
      </c>
      <c r="N1223" s="6" t="s">
        <v>1063</v>
      </c>
      <c r="O1223" s="5">
        <v>20171</v>
      </c>
      <c r="P1223" s="5" t="s">
        <v>4010</v>
      </c>
      <c r="Q1223" s="5">
        <f>IF(ActividadesCom[[#This Row],[NIVEL 2]]&lt;&gt;0,VLOOKUP(ActividadesCom[[#This Row],[NIVEL 2]],Catálogo!A:B,2,FALSE),"")</f>
        <v>2</v>
      </c>
      <c r="R1223" s="11">
        <v>1</v>
      </c>
      <c r="S1223" s="12" t="s">
        <v>999</v>
      </c>
      <c r="T1223" s="11">
        <v>20181</v>
      </c>
      <c r="U1223" s="11" t="s">
        <v>4008</v>
      </c>
      <c r="V1223" s="5">
        <f>IF(ActividadesCom[[#This Row],[NIVEL 3]]&lt;&gt;0,VLOOKUP(ActividadesCom[[#This Row],[NIVEL 3]],Catálogo!A:B,2,FALSE),"")</f>
        <v>4</v>
      </c>
      <c r="W1223" s="11">
        <v>1</v>
      </c>
      <c r="X1223" s="6" t="s">
        <v>406</v>
      </c>
      <c r="Y1223" s="5">
        <v>20171</v>
      </c>
      <c r="Z1223" s="5" t="s">
        <v>4009</v>
      </c>
      <c r="AA1223" s="5">
        <f>IF(ActividadesCom[[#This Row],[NIVEL 4]]&lt;&gt;0,VLOOKUP(ActividadesCom[[#This Row],[NIVEL 4]],Catálogo!A:B,2,FALSE),"")</f>
        <v>3</v>
      </c>
      <c r="AB1223" s="5">
        <v>1</v>
      </c>
      <c r="AC1223" s="6" t="s">
        <v>32</v>
      </c>
      <c r="AD1223" s="5">
        <v>20163</v>
      </c>
      <c r="AE1223" s="5" t="s">
        <v>4010</v>
      </c>
      <c r="AF1223" s="5">
        <f>IF(ActividadesCom[[#This Row],[NIVEL 5]]&lt;&gt;0,VLOOKUP(ActividadesCom[[#This Row],[NIVEL 5]],Catálogo!A:B,2,FALSE),"")</f>
        <v>2</v>
      </c>
      <c r="AG1223" s="5">
        <v>1</v>
      </c>
    </row>
    <row r="1224" spans="1:35" ht="30" hidden="1" customHeight="1" x14ac:dyDescent="0.25">
      <c r="A1224" s="7">
        <v>16470031</v>
      </c>
      <c r="B1224" s="97" t="str">
        <f>VLOOKUP(ActividadesCom[[#This Row],[NO. DE CONTROL]],'LISTADO ESTUDIANTES'!A:C,3,FALSE)</f>
        <v>UITZ CAAMAL DARIO MIGUEL</v>
      </c>
      <c r="C1224" s="97" t="str">
        <f>VLOOKUP(ActividadesCom[[#This Row],[NO. DE CONTROL]],'LISTADO ESTUDIANTES'!A:B,2,FALSE)</f>
        <v>ARQUITECTURA</v>
      </c>
      <c r="D1224" s="18" t="str">
        <f>VLOOKUP(ActividadesCom[[#This Row],[NO. DE CONTROL]],'LISTADO ESTUDIANTES'!A:D,4,FALSE)</f>
        <v>BAJA</v>
      </c>
      <c r="E1224" s="5">
        <f>SUM(ActividadesCom[[#This Row],[CRÉD. 1]],ActividadesCom[[#This Row],[CRÉD. 2]],ActividadesCom[[#This Row],[CRÉD. 3]],ActividadesCom[[#This Row],[CRÉD. 4]],ActividadesCom[[#This Row],[CRÉD. 5]])</f>
        <v>0</v>
      </c>
      <c r="F1224" s="17" t="str">
        <f>IF(ActividadesCom[[#This Row],[ÚLTIMO SEMESTRE CON CRÉDITOS]]&gt;0,ROUND(AVERAGE(ActividadesCom[[#This Row],[VALOR NIVEL 5]],ActividadesCom[[#This Row],[VALOR NIVEL 4]],ActividadesCom[[#This Row],[VALOR NIVEL 3]],ActividadesCom[[#This Row],[VALOR NIVEL 2]],ActividadesCom[[#This Row],[VALOR NIVEL 1]]),0),"")</f>
        <v/>
      </c>
      <c r="G1224" s="5" t="str">
        <f>IF(ActividadesCom[[#This Row],[PROMEDIO]]="","",IF(ActividadesCom[[#This Row],[PROMEDIO]]&gt;=4,"EXCELENTE",IF(ActividadesCom[[#This Row],[PROMEDIO]]&gt;=3,"NOTABLE",IF(ActividadesCom[[#This Row],[PROMEDIO]]&gt;=2,"BUENO",IF(ActividadesCom[[#This Row],[PROMEDIO]]=1,"SUFICIENTE","")))))</f>
        <v/>
      </c>
      <c r="H1224" s="5">
        <f>MAX(ActividadesCom[[#This Row],[PERÍODO 1]],ActividadesCom[[#This Row],[PERÍODO 2]],ActividadesCom[[#This Row],[PERÍODO 3]],ActividadesCom[[#This Row],[PERÍODO 4]],ActividadesCom[[#This Row],[PERÍODO 5]])</f>
        <v>0</v>
      </c>
      <c r="I1224" s="6"/>
      <c r="J1224" s="5"/>
      <c r="K1224" s="5"/>
      <c r="L1224" s="5" t="str">
        <f>IF(ActividadesCom[[#This Row],[NIVEL 1]]&lt;&gt;0,VLOOKUP(ActividadesCom[[#This Row],[NIVEL 1]],Catálogo!A:B,2,FALSE),"")</f>
        <v/>
      </c>
      <c r="M1224" s="5"/>
      <c r="N1224" s="6"/>
      <c r="O1224" s="5"/>
      <c r="P1224" s="5"/>
      <c r="Q1224" s="5" t="str">
        <f>IF(ActividadesCom[[#This Row],[NIVEL 2]]&lt;&gt;0,VLOOKUP(ActividadesCom[[#This Row],[NIVEL 2]],Catálogo!A:B,2,FALSE),"")</f>
        <v/>
      </c>
      <c r="R1224" s="11"/>
      <c r="S1224" s="12"/>
      <c r="T1224" s="11"/>
      <c r="U1224" s="11"/>
      <c r="V1224" s="5" t="str">
        <f>IF(ActividadesCom[[#This Row],[NIVEL 3]]&lt;&gt;0,VLOOKUP(ActividadesCom[[#This Row],[NIVEL 3]],Catálogo!A:B,2,FALSE),"")</f>
        <v/>
      </c>
      <c r="W1224" s="11"/>
      <c r="X1224" s="6"/>
      <c r="Y1224" s="5"/>
      <c r="Z1224" s="5"/>
      <c r="AA1224" s="5" t="str">
        <f>IF(ActividadesCom[[#This Row],[NIVEL 4]]&lt;&gt;0,VLOOKUP(ActividadesCom[[#This Row],[NIVEL 4]],Catálogo!A:B,2,FALSE),"")</f>
        <v/>
      </c>
      <c r="AB1224" s="5"/>
      <c r="AC1224" s="6"/>
      <c r="AD1224" s="5"/>
      <c r="AE1224" s="5"/>
      <c r="AF1224" s="5" t="str">
        <f>IF(ActividadesCom[[#This Row],[NIVEL 5]]&lt;&gt;0,VLOOKUP(ActividadesCom[[#This Row],[NIVEL 5]],Catálogo!A:B,2,FALSE),"")</f>
        <v/>
      </c>
      <c r="AG1224" s="5"/>
      <c r="AH1224" s="2"/>
      <c r="AI1224" s="2"/>
    </row>
    <row r="1225" spans="1:35" s="66" customFormat="1" ht="30" hidden="1" customHeight="1" x14ac:dyDescent="0.25">
      <c r="A1225" s="115">
        <v>16470032</v>
      </c>
      <c r="B1225" s="97" t="str">
        <f>VLOOKUP(ActividadesCom[[#This Row],[NO. DE CONTROL]],'LISTADO ESTUDIANTES'!A:C,3,FALSE)</f>
        <v>CHAB DE LA ROSA KAREN GUADALUPE</v>
      </c>
      <c r="C1225" s="99" t="str">
        <f>VLOOKUP(ActividadesCom[[#This Row],[NO. DE CONTROL]],'LISTADO ESTUDIANTES'!A:B,2,FALSE)</f>
        <v>ARQUITECTURA</v>
      </c>
      <c r="D1225" s="61" t="str">
        <f>VLOOKUP(ActividadesCom[[#This Row],[NO. DE CONTROL]],'LISTADO ESTUDIANTES'!A:D,4,FALSE)</f>
        <v>EGRESADO(A)</v>
      </c>
      <c r="E1225" s="5">
        <f>SUM(ActividadesCom[[#This Row],[CRÉD. 1]],ActividadesCom[[#This Row],[CRÉD. 2]],ActividadesCom[[#This Row],[CRÉD. 3]],ActividadesCom[[#This Row],[CRÉD. 4]],ActividadesCom[[#This Row],[CRÉD. 5]])</f>
        <v>5</v>
      </c>
      <c r="F1225" s="62">
        <f>IF(ActividadesCom[[#This Row],[ÚLTIMO SEMESTRE CON CRÉDITOS]]&gt;0,ROUND(AVERAGE(ActividadesCom[[#This Row],[VALOR NIVEL 5]],ActividadesCom[[#This Row],[VALOR NIVEL 4]],ActividadesCom[[#This Row],[VALOR NIVEL 3]],ActividadesCom[[#This Row],[VALOR NIVEL 2]],ActividadesCom[[#This Row],[VALOR NIVEL 1]]),0),"")</f>
        <v>3</v>
      </c>
      <c r="G1225" s="62" t="str">
        <f>IF(ActividadesCom[[#This Row],[PROMEDIO]]="","",IF(ActividadesCom[[#This Row],[PROMEDIO]]&gt;=4,"EXCELENTE",IF(ActividadesCom[[#This Row],[PROMEDIO]]&gt;=3,"NOTABLE",IF(ActividadesCom[[#This Row],[PROMEDIO]]&gt;=2,"BUENO",IF(ActividadesCom[[#This Row],[PROMEDIO]]=1,"SUFICIENTE","")))))</f>
        <v>NOTABLE</v>
      </c>
      <c r="H1225" s="5">
        <f>MAX(ActividadesCom[[#This Row],[PERÍODO 1]],ActividadesCom[[#This Row],[PERÍODO 2]],ActividadesCom[[#This Row],[PERÍODO 3]],ActividadesCom[[#This Row],[PERÍODO 4]],ActividadesCom[[#This Row],[PERÍODO 5]])</f>
        <v>20201</v>
      </c>
      <c r="I1225" s="63" t="s">
        <v>4204</v>
      </c>
      <c r="J1225" s="62">
        <v>20163</v>
      </c>
      <c r="K1225" s="62" t="s">
        <v>4008</v>
      </c>
      <c r="L1225" s="5">
        <f>IF(ActividadesCom[[#This Row],[NIVEL 1]]&lt;&gt;0,VLOOKUP(ActividadesCom[[#This Row],[NIVEL 1]],Catálogo!A:B,2,FALSE),"")</f>
        <v>4</v>
      </c>
      <c r="M1225" s="62">
        <v>1</v>
      </c>
      <c r="N1225" s="63" t="s">
        <v>4394</v>
      </c>
      <c r="O1225" s="62">
        <v>20183</v>
      </c>
      <c r="P1225" s="62" t="s">
        <v>4008</v>
      </c>
      <c r="Q1225" s="5">
        <f>IF(ActividadesCom[[#This Row],[NIVEL 2]]&lt;&gt;0,VLOOKUP(ActividadesCom[[#This Row],[NIVEL 2]],Catálogo!A:B,2,FALSE),"")</f>
        <v>4</v>
      </c>
      <c r="R1225" s="64">
        <v>1</v>
      </c>
      <c r="S1225" s="65" t="s">
        <v>4437</v>
      </c>
      <c r="T1225" s="64">
        <v>20201</v>
      </c>
      <c r="U1225" s="64" t="s">
        <v>4008</v>
      </c>
      <c r="V1225" s="5">
        <f>IF(ActividadesCom[[#This Row],[NIVEL 3]]&lt;&gt;0,VLOOKUP(ActividadesCom[[#This Row],[NIVEL 3]],Catálogo!A:B,2,FALSE),"")</f>
        <v>4</v>
      </c>
      <c r="W1225" s="64">
        <v>1</v>
      </c>
      <c r="X1225" s="63" t="s">
        <v>42</v>
      </c>
      <c r="Y1225" s="62">
        <v>20171</v>
      </c>
      <c r="Z1225" s="62" t="s">
        <v>4010</v>
      </c>
      <c r="AA1225" s="5">
        <f>IF(ActividadesCom[[#This Row],[NIVEL 4]]&lt;&gt;0,VLOOKUP(ActividadesCom[[#This Row],[NIVEL 4]],Catálogo!A:B,2,FALSE),"")</f>
        <v>2</v>
      </c>
      <c r="AB1225" s="62">
        <v>1</v>
      </c>
      <c r="AC1225" s="63" t="s">
        <v>42</v>
      </c>
      <c r="AD1225" s="62">
        <v>20163</v>
      </c>
      <c r="AE1225" s="62" t="s">
        <v>4010</v>
      </c>
      <c r="AF1225" s="5">
        <f>IF(ActividadesCom[[#This Row],[NIVEL 5]]&lt;&gt;0,VLOOKUP(ActividadesCom[[#This Row],[NIVEL 5]],Catálogo!A:B,2,FALSE),"")</f>
        <v>2</v>
      </c>
      <c r="AG1225" s="62">
        <v>1</v>
      </c>
    </row>
    <row r="1226" spans="1:35" ht="30" hidden="1" customHeight="1" x14ac:dyDescent="0.25">
      <c r="A1226" s="7">
        <v>16470033</v>
      </c>
      <c r="B1226" s="97" t="str">
        <f>VLOOKUP(ActividadesCom[[#This Row],[NO. DE CONTROL]],'LISTADO ESTUDIANTES'!A:C,3,FALSE)</f>
        <v>CHI GARCÍA PEDRO ANTONIO</v>
      </c>
      <c r="C1226" s="97" t="str">
        <f>VLOOKUP(ActividadesCom[[#This Row],[NO. DE CONTROL]],'LISTADO ESTUDIANTES'!A:B,2,FALSE)</f>
        <v>ARQUITECTURA</v>
      </c>
      <c r="D1226" s="18" t="str">
        <f>VLOOKUP(ActividadesCom[[#This Row],[NO. DE CONTROL]],'LISTADO ESTUDIANTES'!A:D,4,FALSE)</f>
        <v>BAJA</v>
      </c>
      <c r="E1226" s="5">
        <f>SUM(ActividadesCom[[#This Row],[CRÉD. 1]],ActividadesCom[[#This Row],[CRÉD. 2]],ActividadesCom[[#This Row],[CRÉD. 3]],ActividadesCom[[#This Row],[CRÉD. 4]],ActividadesCom[[#This Row],[CRÉD. 5]])</f>
        <v>1</v>
      </c>
      <c r="F1226" s="17">
        <f>IF(ActividadesCom[[#This Row],[ÚLTIMO SEMESTRE CON CRÉDITOS]]&gt;0,ROUND(AVERAGE(ActividadesCom[[#This Row],[VALOR NIVEL 5]],ActividadesCom[[#This Row],[VALOR NIVEL 4]],ActividadesCom[[#This Row],[VALOR NIVEL 3]],ActividadesCom[[#This Row],[VALOR NIVEL 2]],ActividadesCom[[#This Row],[VALOR NIVEL 1]]),0),"")</f>
        <v>2</v>
      </c>
      <c r="G1226" s="5" t="str">
        <f>IF(ActividadesCom[[#This Row],[PROMEDIO]]="","",IF(ActividadesCom[[#This Row],[PROMEDIO]]&gt;=4,"EXCELENTE",IF(ActividadesCom[[#This Row],[PROMEDIO]]&gt;=3,"NOTABLE",IF(ActividadesCom[[#This Row],[PROMEDIO]]&gt;=2,"BUENO",IF(ActividadesCom[[#This Row],[PROMEDIO]]=1,"SUFICIENTE","")))))</f>
        <v>BUENO</v>
      </c>
      <c r="H1226" s="5">
        <f>MAX(ActividadesCom[[#This Row],[PERÍODO 1]],ActividadesCom[[#This Row],[PERÍODO 2]],ActividadesCom[[#This Row],[PERÍODO 3]],ActividadesCom[[#This Row],[PERÍODO 4]],ActividadesCom[[#This Row],[PERÍODO 5]])</f>
        <v>20163</v>
      </c>
      <c r="I1226" s="6"/>
      <c r="J1226" s="5"/>
      <c r="K1226" s="5"/>
      <c r="L1226" s="5" t="str">
        <f>IF(ActividadesCom[[#This Row],[NIVEL 1]]&lt;&gt;0,VLOOKUP(ActividadesCom[[#This Row],[NIVEL 1]],Catálogo!A:B,2,FALSE),"")</f>
        <v/>
      </c>
      <c r="M1226" s="5"/>
      <c r="N1226" s="6"/>
      <c r="O1226" s="5"/>
      <c r="P1226" s="5"/>
      <c r="Q1226" s="5" t="str">
        <f>IF(ActividadesCom[[#This Row],[NIVEL 2]]&lt;&gt;0,VLOOKUP(ActividadesCom[[#This Row],[NIVEL 2]],Catálogo!A:B,2,FALSE),"")</f>
        <v/>
      </c>
      <c r="R1226" s="11"/>
      <c r="S1226" s="12"/>
      <c r="T1226" s="11"/>
      <c r="U1226" s="11"/>
      <c r="V1226" s="5" t="str">
        <f>IF(ActividadesCom[[#This Row],[NIVEL 3]]&lt;&gt;0,VLOOKUP(ActividadesCom[[#This Row],[NIVEL 3]],Catálogo!A:B,2,FALSE),"")</f>
        <v/>
      </c>
      <c r="W1226" s="11"/>
      <c r="X1226" s="6"/>
      <c r="Y1226" s="5"/>
      <c r="Z1226" s="5"/>
      <c r="AA1226" s="5" t="str">
        <f>IF(ActividadesCom[[#This Row],[NIVEL 4]]&lt;&gt;0,VLOOKUP(ActividadesCom[[#This Row],[NIVEL 4]],Catálogo!A:B,2,FALSE),"")</f>
        <v/>
      </c>
      <c r="AB1226" s="5"/>
      <c r="AC1226" s="6" t="s">
        <v>96</v>
      </c>
      <c r="AD1226" s="5">
        <v>20163</v>
      </c>
      <c r="AE1226" s="5" t="s">
        <v>4010</v>
      </c>
      <c r="AF1226" s="5">
        <f>IF(ActividadesCom[[#This Row],[NIVEL 5]]&lt;&gt;0,VLOOKUP(ActividadesCom[[#This Row],[NIVEL 5]],Catálogo!A:B,2,FALSE),"")</f>
        <v>2</v>
      </c>
      <c r="AG1226" s="5">
        <v>1</v>
      </c>
      <c r="AH1226" s="2"/>
      <c r="AI1226" s="2"/>
    </row>
    <row r="1227" spans="1:35" s="24" customFormat="1" ht="30" hidden="1" customHeight="1" x14ac:dyDescent="0.25">
      <c r="A1227" s="7">
        <v>16470034</v>
      </c>
      <c r="B1227" s="97" t="str">
        <f>VLOOKUP(ActividadesCom[[#This Row],[NO. DE CONTROL]],'LISTADO ESTUDIANTES'!A:C,3,FALSE)</f>
        <v>ALVAREZ KUK GUADALUPE NICTE HA</v>
      </c>
      <c r="C1227" s="97" t="str">
        <f>VLOOKUP(ActividadesCom[[#This Row],[NO. DE CONTROL]],'LISTADO ESTUDIANTES'!A:B,2,FALSE)</f>
        <v>ARQUITECTURA</v>
      </c>
      <c r="D1227" s="18" t="str">
        <f>VLOOKUP(ActividadesCom[[#This Row],[NO. DE CONTROL]],'LISTADO ESTUDIANTES'!A:D,4,FALSE)</f>
        <v>EGRESADO(A)</v>
      </c>
      <c r="E1227" s="5">
        <f>SUM(ActividadesCom[[#This Row],[CRÉD. 1]],ActividadesCom[[#This Row],[CRÉD. 2]],ActividadesCom[[#This Row],[CRÉD. 3]],ActividadesCom[[#This Row],[CRÉD. 4]],ActividadesCom[[#This Row],[CRÉD. 5]])</f>
        <v>6</v>
      </c>
      <c r="F1227" s="5">
        <f>IF(ActividadesCom[[#This Row],[ÚLTIMO SEMESTRE CON CRÉDITOS]]&gt;0,ROUND(AVERAGE(ActividadesCom[[#This Row],[VALOR NIVEL 5]],ActividadesCom[[#This Row],[VALOR NIVEL 4]],ActividadesCom[[#This Row],[VALOR NIVEL 3]],ActividadesCom[[#This Row],[VALOR NIVEL 2]],ActividadesCom[[#This Row],[VALOR NIVEL 1]]),0),"")</f>
        <v>2</v>
      </c>
      <c r="G1227" s="5" t="str">
        <f>IF(ActividadesCom[[#This Row],[PROMEDIO]]="","",IF(ActividadesCom[[#This Row],[PROMEDIO]]&gt;=4,"EXCELENTE",IF(ActividadesCom[[#This Row],[PROMEDIO]]&gt;=3,"NOTABLE",IF(ActividadesCom[[#This Row],[PROMEDIO]]&gt;=2,"BUENO",IF(ActividadesCom[[#This Row],[PROMEDIO]]=1,"SUFICIENTE","")))))</f>
        <v>BUENO</v>
      </c>
      <c r="H1227" s="5">
        <f>MAX(ActividadesCom[[#This Row],[PERÍODO 1]],ActividadesCom[[#This Row],[PERÍODO 2]],ActividadesCom[[#This Row],[PERÍODO 3]],ActividadesCom[[#This Row],[PERÍODO 4]],ActividadesCom[[#This Row],[PERÍODO 5]])</f>
        <v>20181</v>
      </c>
      <c r="I1227" s="6" t="s">
        <v>445</v>
      </c>
      <c r="J1227" s="5">
        <v>20181</v>
      </c>
      <c r="K1227" s="5" t="s">
        <v>4010</v>
      </c>
      <c r="L1227" s="5">
        <f>IF(ActividadesCom[[#This Row],[NIVEL 1]]&lt;&gt;0,VLOOKUP(ActividadesCom[[#This Row],[NIVEL 1]],Catálogo!A:B,2,FALSE),"")</f>
        <v>2</v>
      </c>
      <c r="M1227" s="5">
        <v>2</v>
      </c>
      <c r="N1227" s="6" t="s">
        <v>1006</v>
      </c>
      <c r="O1227" s="5">
        <v>20163</v>
      </c>
      <c r="P1227" s="5" t="s">
        <v>4010</v>
      </c>
      <c r="Q1227" s="5">
        <f>IF(ActividadesCom[[#This Row],[NIVEL 2]]&lt;&gt;0,VLOOKUP(ActividadesCom[[#This Row],[NIVEL 2]],Catálogo!A:B,2,FALSE),"")</f>
        <v>2</v>
      </c>
      <c r="R1227" s="11">
        <v>1</v>
      </c>
      <c r="S1227" s="12" t="s">
        <v>1006</v>
      </c>
      <c r="T1227" s="11">
        <v>20171</v>
      </c>
      <c r="U1227" s="5" t="s">
        <v>4010</v>
      </c>
      <c r="V1227" s="5">
        <f>IF(ActividadesCom[[#This Row],[NIVEL 3]]&lt;&gt;0,VLOOKUP(ActividadesCom[[#This Row],[NIVEL 3]],Catálogo!A:B,2,FALSE),"")</f>
        <v>2</v>
      </c>
      <c r="W1227" s="11">
        <v>1</v>
      </c>
      <c r="X1227" s="6" t="s">
        <v>48</v>
      </c>
      <c r="Y1227" s="5">
        <v>20171</v>
      </c>
      <c r="Z1227" s="5" t="s">
        <v>4010</v>
      </c>
      <c r="AA1227" s="5">
        <f>IF(ActividadesCom[[#This Row],[NIVEL 4]]&lt;&gt;0,VLOOKUP(ActividadesCom[[#This Row],[NIVEL 4]],Catálogo!A:B,2,FALSE),"")</f>
        <v>2</v>
      </c>
      <c r="AB1227" s="5">
        <v>1</v>
      </c>
      <c r="AC1227" s="6" t="s">
        <v>4070</v>
      </c>
      <c r="AD1227" s="5">
        <v>20163</v>
      </c>
      <c r="AE1227" s="5" t="s">
        <v>4010</v>
      </c>
      <c r="AF1227" s="5">
        <f>IF(ActividadesCom[[#This Row],[NIVEL 5]]&lt;&gt;0,VLOOKUP(ActividadesCom[[#This Row],[NIVEL 5]],Catálogo!A:B,2,FALSE),"")</f>
        <v>2</v>
      </c>
      <c r="AG1227" s="5">
        <v>1</v>
      </c>
    </row>
    <row r="1228" spans="1:35" ht="30" hidden="1" customHeight="1" x14ac:dyDescent="0.25">
      <c r="A1228" s="7">
        <v>16470035</v>
      </c>
      <c r="B1228" s="97" t="str">
        <f>VLOOKUP(ActividadesCom[[#This Row],[NO. DE CONTROL]],'LISTADO ESTUDIANTES'!A:C,3,FALSE)</f>
        <v>SALAZAR HERNANDEZ LEYDI GUADALUPE</v>
      </c>
      <c r="C1228" s="97" t="str">
        <f>VLOOKUP(ActividadesCom[[#This Row],[NO. DE CONTROL]],'LISTADO ESTUDIANTES'!A:B,2,FALSE)</f>
        <v>ARQUITECTURA</v>
      </c>
      <c r="D1228" s="18" t="str">
        <f>VLOOKUP(ActividadesCom[[#This Row],[NO. DE CONTROL]],'LISTADO ESTUDIANTES'!A:D,4,FALSE)</f>
        <v>BAJA</v>
      </c>
      <c r="E1228" s="5">
        <f>SUM(ActividadesCom[[#This Row],[CRÉD. 1]],ActividadesCom[[#This Row],[CRÉD. 2]],ActividadesCom[[#This Row],[CRÉD. 3]],ActividadesCom[[#This Row],[CRÉD. 4]],ActividadesCom[[#This Row],[CRÉD. 5]])</f>
        <v>1</v>
      </c>
      <c r="F1228" s="17">
        <f>IF(ActividadesCom[[#This Row],[ÚLTIMO SEMESTRE CON CRÉDITOS]]&gt;0,ROUND(AVERAGE(ActividadesCom[[#This Row],[VALOR NIVEL 5]],ActividadesCom[[#This Row],[VALOR NIVEL 4]],ActividadesCom[[#This Row],[VALOR NIVEL 3]],ActividadesCom[[#This Row],[VALOR NIVEL 2]],ActividadesCom[[#This Row],[VALOR NIVEL 1]]),0),"")</f>
        <v>2</v>
      </c>
      <c r="G1228" s="5" t="str">
        <f>IF(ActividadesCom[[#This Row],[PROMEDIO]]="","",IF(ActividadesCom[[#This Row],[PROMEDIO]]&gt;=4,"EXCELENTE",IF(ActividadesCom[[#This Row],[PROMEDIO]]&gt;=3,"NOTABLE",IF(ActividadesCom[[#This Row],[PROMEDIO]]&gt;=2,"BUENO",IF(ActividadesCom[[#This Row],[PROMEDIO]]=1,"SUFICIENTE","")))))</f>
        <v>BUENO</v>
      </c>
      <c r="H1228" s="5">
        <f>MAX(ActividadesCom[[#This Row],[PERÍODO 1]],ActividadesCom[[#This Row],[PERÍODO 2]],ActividadesCom[[#This Row],[PERÍODO 3]],ActividadesCom[[#This Row],[PERÍODO 4]],ActividadesCom[[#This Row],[PERÍODO 5]])</f>
        <v>20163</v>
      </c>
      <c r="I1228" s="6"/>
      <c r="J1228" s="5"/>
      <c r="K1228" s="5"/>
      <c r="L1228" s="5" t="str">
        <f>IF(ActividadesCom[[#This Row],[NIVEL 1]]&lt;&gt;0,VLOOKUP(ActividadesCom[[#This Row],[NIVEL 1]],Catálogo!A:B,2,FALSE),"")</f>
        <v/>
      </c>
      <c r="M1228" s="5"/>
      <c r="N1228" s="6"/>
      <c r="O1228" s="5"/>
      <c r="P1228" s="5"/>
      <c r="Q1228" s="5" t="str">
        <f>IF(ActividadesCom[[#This Row],[NIVEL 2]]&lt;&gt;0,VLOOKUP(ActividadesCom[[#This Row],[NIVEL 2]],Catálogo!A:B,2,FALSE),"")</f>
        <v/>
      </c>
      <c r="R1228" s="11"/>
      <c r="S1228" s="12"/>
      <c r="T1228" s="11"/>
      <c r="U1228" s="11"/>
      <c r="V1228" s="5" t="str">
        <f>IF(ActividadesCom[[#This Row],[NIVEL 3]]&lt;&gt;0,VLOOKUP(ActividadesCom[[#This Row],[NIVEL 3]],Catálogo!A:B,2,FALSE),"")</f>
        <v/>
      </c>
      <c r="W1228" s="11"/>
      <c r="X1228" s="6"/>
      <c r="Y1228" s="5"/>
      <c r="Z1228" s="5"/>
      <c r="AA1228" s="5" t="str">
        <f>IF(ActividadesCom[[#This Row],[NIVEL 4]]&lt;&gt;0,VLOOKUP(ActividadesCom[[#This Row],[NIVEL 4]],Catálogo!A:B,2,FALSE),"")</f>
        <v/>
      </c>
      <c r="AB1228" s="5"/>
      <c r="AC1228" s="6" t="s">
        <v>4</v>
      </c>
      <c r="AD1228" s="5">
        <v>20163</v>
      </c>
      <c r="AE1228" s="5" t="s">
        <v>4010</v>
      </c>
      <c r="AF1228" s="5">
        <f>IF(ActividadesCom[[#This Row],[NIVEL 5]]&lt;&gt;0,VLOOKUP(ActividadesCom[[#This Row],[NIVEL 5]],Catálogo!A:B,2,FALSE),"")</f>
        <v>2</v>
      </c>
      <c r="AG1228" s="5">
        <v>1</v>
      </c>
      <c r="AH1228" s="2"/>
      <c r="AI1228" s="2"/>
    </row>
    <row r="1229" spans="1:35" s="24" customFormat="1" ht="30" hidden="1" customHeight="1" x14ac:dyDescent="0.25">
      <c r="A1229" s="7">
        <v>16470036</v>
      </c>
      <c r="B1229" s="97" t="str">
        <f>VLOOKUP(ActividadesCom[[#This Row],[NO. DE CONTROL]],'LISTADO ESTUDIANTES'!A:C,3,FALSE)</f>
        <v>MATA TOTO VICTOR FERNANDO</v>
      </c>
      <c r="C1229" s="97" t="str">
        <f>VLOOKUP(ActividadesCom[[#This Row],[NO. DE CONTROL]],'LISTADO ESTUDIANTES'!A:B,2,FALSE)</f>
        <v>ARQUITECTURA</v>
      </c>
      <c r="D1229" s="18" t="str">
        <f>VLOOKUP(ActividadesCom[[#This Row],[NO. DE CONTROL]],'LISTADO ESTUDIANTES'!A:D,4,FALSE)</f>
        <v>EGRESADO(A)</v>
      </c>
      <c r="E1229" s="5">
        <f>SUM(ActividadesCom[[#This Row],[CRÉD. 1]],ActividadesCom[[#This Row],[CRÉD. 2]],ActividadesCom[[#This Row],[CRÉD. 3]],ActividadesCom[[#This Row],[CRÉD. 4]],ActividadesCom[[#This Row],[CRÉD. 5]])</f>
        <v>5</v>
      </c>
      <c r="F1229" s="5">
        <f>IF(ActividadesCom[[#This Row],[ÚLTIMO SEMESTRE CON CRÉDITOS]]&gt;0,ROUND(AVERAGE(ActividadesCom[[#This Row],[VALOR NIVEL 5]],ActividadesCom[[#This Row],[VALOR NIVEL 4]],ActividadesCom[[#This Row],[VALOR NIVEL 3]],ActividadesCom[[#This Row],[VALOR NIVEL 2]],ActividadesCom[[#This Row],[VALOR NIVEL 1]]),0),"")</f>
        <v>2</v>
      </c>
      <c r="G1229" s="5" t="str">
        <f>IF(ActividadesCom[[#This Row],[PROMEDIO]]="","",IF(ActividadesCom[[#This Row],[PROMEDIO]]&gt;=4,"EXCELENTE",IF(ActividadesCom[[#This Row],[PROMEDIO]]&gt;=3,"NOTABLE",IF(ActividadesCom[[#This Row],[PROMEDIO]]&gt;=2,"BUENO",IF(ActividadesCom[[#This Row],[PROMEDIO]]=1,"SUFICIENTE","")))))</f>
        <v>BUENO</v>
      </c>
      <c r="H1229" s="5">
        <f>MAX(ActividadesCom[[#This Row],[PERÍODO 1]],ActividadesCom[[#This Row],[PERÍODO 2]],ActividadesCom[[#This Row],[PERÍODO 3]],ActividadesCom[[#This Row],[PERÍODO 4]],ActividadesCom[[#This Row],[PERÍODO 5]])</f>
        <v>20201</v>
      </c>
      <c r="I1229" s="6" t="s">
        <v>1194</v>
      </c>
      <c r="J1229" s="5">
        <v>20191</v>
      </c>
      <c r="K1229" s="5" t="s">
        <v>4010</v>
      </c>
      <c r="L1229" s="5">
        <f>IF(ActividadesCom[[#This Row],[NIVEL 1]]&lt;&gt;0,VLOOKUP(ActividadesCom[[#This Row],[NIVEL 1]],Catálogo!A:B,2,FALSE),"")</f>
        <v>2</v>
      </c>
      <c r="M1229" s="5">
        <v>1</v>
      </c>
      <c r="N1229" s="6" t="s">
        <v>1192</v>
      </c>
      <c r="O1229" s="5">
        <v>20201</v>
      </c>
      <c r="P1229" s="5" t="s">
        <v>4010</v>
      </c>
      <c r="Q1229" s="5">
        <f>IF(ActividadesCom[[#This Row],[NIVEL 2]]&lt;&gt;0,VLOOKUP(ActividadesCom[[#This Row],[NIVEL 2]],Catálogo!A:B,2,FALSE),"")</f>
        <v>2</v>
      </c>
      <c r="R1229" s="11">
        <v>1</v>
      </c>
      <c r="S1229" s="12" t="s">
        <v>452</v>
      </c>
      <c r="T1229" s="11">
        <v>20193</v>
      </c>
      <c r="U1229" s="11" t="s">
        <v>4010</v>
      </c>
      <c r="V1229" s="5">
        <f>IF(ActividadesCom[[#This Row],[NIVEL 3]]&lt;&gt;0,VLOOKUP(ActividadesCom[[#This Row],[NIVEL 3]],Catálogo!A:B,2,FALSE),"")</f>
        <v>2</v>
      </c>
      <c r="W1229" s="11">
        <v>1</v>
      </c>
      <c r="X1229" s="6" t="s">
        <v>615</v>
      </c>
      <c r="Y1229" s="5">
        <v>20183</v>
      </c>
      <c r="Z1229" s="5" t="s">
        <v>4008</v>
      </c>
      <c r="AA1229" s="5">
        <f>IF(ActividadesCom[[#This Row],[NIVEL 4]]&lt;&gt;0,VLOOKUP(ActividadesCom[[#This Row],[NIVEL 4]],Catálogo!A:B,2,FALSE),"")</f>
        <v>4</v>
      </c>
      <c r="AB1229" s="5">
        <v>1</v>
      </c>
      <c r="AC1229" s="6" t="s">
        <v>116</v>
      </c>
      <c r="AD1229" s="5">
        <v>20163</v>
      </c>
      <c r="AE1229" s="5" t="s">
        <v>4010</v>
      </c>
      <c r="AF1229" s="5">
        <f>IF(ActividadesCom[[#This Row],[NIVEL 5]]&lt;&gt;0,VLOOKUP(ActividadesCom[[#This Row],[NIVEL 5]],Catálogo!A:B,2,FALSE),"")</f>
        <v>2</v>
      </c>
      <c r="AG1229" s="5">
        <v>1</v>
      </c>
    </row>
    <row r="1230" spans="1:35" ht="30" hidden="1" customHeight="1" x14ac:dyDescent="0.25">
      <c r="A1230" s="7">
        <v>16470037</v>
      </c>
      <c r="B1230" s="97" t="str">
        <f>VLOOKUP(ActividadesCom[[#This Row],[NO. DE CONTROL]],'LISTADO ESTUDIANTES'!A:C,3,FALSE)</f>
        <v>CANUL ANGULO DAMIAN DEL CARMEN</v>
      </c>
      <c r="C1230" s="97" t="str">
        <f>VLOOKUP(ActividadesCom[[#This Row],[NO. DE CONTROL]],'LISTADO ESTUDIANTES'!A:B,2,FALSE)</f>
        <v>ARQUITECTURA</v>
      </c>
      <c r="D1230" s="18" t="str">
        <f>VLOOKUP(ActividadesCom[[#This Row],[NO. DE CONTROL]],'LISTADO ESTUDIANTES'!A:D,4,FALSE)</f>
        <v>BAJA</v>
      </c>
      <c r="E1230" s="5">
        <f>SUM(ActividadesCom[[#This Row],[CRÉD. 1]],ActividadesCom[[#This Row],[CRÉD. 2]],ActividadesCom[[#This Row],[CRÉD. 3]],ActividadesCom[[#This Row],[CRÉD. 4]],ActividadesCom[[#This Row],[CRÉD. 5]])</f>
        <v>1</v>
      </c>
      <c r="F1230" s="17">
        <f>IF(ActividadesCom[[#This Row],[ÚLTIMO SEMESTRE CON CRÉDITOS]]&gt;0,ROUND(AVERAGE(ActividadesCom[[#This Row],[VALOR NIVEL 5]],ActividadesCom[[#This Row],[VALOR NIVEL 4]],ActividadesCom[[#This Row],[VALOR NIVEL 3]],ActividadesCom[[#This Row],[VALOR NIVEL 2]],ActividadesCom[[#This Row],[VALOR NIVEL 1]]),0),"")</f>
        <v>2</v>
      </c>
      <c r="G1230" s="5" t="str">
        <f>IF(ActividadesCom[[#This Row],[PROMEDIO]]="","",IF(ActividadesCom[[#This Row],[PROMEDIO]]&gt;=4,"EXCELENTE",IF(ActividadesCom[[#This Row],[PROMEDIO]]&gt;=3,"NOTABLE",IF(ActividadesCom[[#This Row],[PROMEDIO]]&gt;=2,"BUENO",IF(ActividadesCom[[#This Row],[PROMEDIO]]=1,"SUFICIENTE","")))))</f>
        <v>BUENO</v>
      </c>
      <c r="H1230" s="5">
        <f>MAX(ActividadesCom[[#This Row],[PERÍODO 1]],ActividadesCom[[#This Row],[PERÍODO 2]],ActividadesCom[[#This Row],[PERÍODO 3]],ActividadesCom[[#This Row],[PERÍODO 4]],ActividadesCom[[#This Row],[PERÍODO 5]])</f>
        <v>20163</v>
      </c>
      <c r="I1230" s="6"/>
      <c r="J1230" s="5"/>
      <c r="K1230" s="5"/>
      <c r="L1230" s="5" t="str">
        <f>IF(ActividadesCom[[#This Row],[NIVEL 1]]&lt;&gt;0,VLOOKUP(ActividadesCom[[#This Row],[NIVEL 1]],Catálogo!A:B,2,FALSE),"")</f>
        <v/>
      </c>
      <c r="M1230" s="5"/>
      <c r="N1230" s="6"/>
      <c r="O1230" s="5"/>
      <c r="P1230" s="5"/>
      <c r="Q1230" s="5" t="str">
        <f>IF(ActividadesCom[[#This Row],[NIVEL 2]]&lt;&gt;0,VLOOKUP(ActividadesCom[[#This Row],[NIVEL 2]],Catálogo!A:B,2,FALSE),"")</f>
        <v/>
      </c>
      <c r="R1230" s="11"/>
      <c r="S1230" s="12"/>
      <c r="T1230" s="11"/>
      <c r="U1230" s="11"/>
      <c r="V1230" s="5" t="str">
        <f>IF(ActividadesCom[[#This Row],[NIVEL 3]]&lt;&gt;0,VLOOKUP(ActividadesCom[[#This Row],[NIVEL 3]],Catálogo!A:B,2,FALSE),"")</f>
        <v/>
      </c>
      <c r="W1230" s="11"/>
      <c r="X1230" s="6"/>
      <c r="Y1230" s="5"/>
      <c r="Z1230" s="5"/>
      <c r="AA1230" s="5" t="str">
        <f>IF(ActividadesCom[[#This Row],[NIVEL 4]]&lt;&gt;0,VLOOKUP(ActividadesCom[[#This Row],[NIVEL 4]],Catálogo!A:B,2,FALSE),"")</f>
        <v/>
      </c>
      <c r="AB1230" s="5"/>
      <c r="AC1230" s="6" t="s">
        <v>116</v>
      </c>
      <c r="AD1230" s="5">
        <v>20163</v>
      </c>
      <c r="AE1230" s="5" t="s">
        <v>4010</v>
      </c>
      <c r="AF1230" s="5">
        <f>IF(ActividadesCom[[#This Row],[NIVEL 5]]&lt;&gt;0,VLOOKUP(ActividadesCom[[#This Row],[NIVEL 5]],Catálogo!A:B,2,FALSE),"")</f>
        <v>2</v>
      </c>
      <c r="AG1230" s="5">
        <v>1</v>
      </c>
      <c r="AH1230" s="2"/>
      <c r="AI1230" s="2"/>
    </row>
    <row r="1231" spans="1:35" ht="30" hidden="1" customHeight="1" x14ac:dyDescent="0.25">
      <c r="A1231" s="7">
        <v>16470038</v>
      </c>
      <c r="B1231" s="97" t="str">
        <f>VLOOKUP(ActividadesCom[[#This Row],[NO. DE CONTROL]],'LISTADO ESTUDIANTES'!A:C,3,FALSE)</f>
        <v>CHI CAHUICH YULISSA</v>
      </c>
      <c r="C1231" s="97" t="str">
        <f>VLOOKUP(ActividadesCom[[#This Row],[NO. DE CONTROL]],'LISTADO ESTUDIANTES'!A:B,2,FALSE)</f>
        <v>ARQUITECTURA</v>
      </c>
      <c r="D1231" s="18" t="str">
        <f>VLOOKUP(ActividadesCom[[#This Row],[NO. DE CONTROL]],'LISTADO ESTUDIANTES'!A:D,4,FALSE)</f>
        <v>BAJA</v>
      </c>
      <c r="E1231" s="5">
        <f>SUM(ActividadesCom[[#This Row],[CRÉD. 1]],ActividadesCom[[#This Row],[CRÉD. 2]],ActividadesCom[[#This Row],[CRÉD. 3]],ActividadesCom[[#This Row],[CRÉD. 4]],ActividadesCom[[#This Row],[CRÉD. 5]])</f>
        <v>3</v>
      </c>
      <c r="F1231" s="17">
        <f>IF(ActividadesCom[[#This Row],[ÚLTIMO SEMESTRE CON CRÉDITOS]]&gt;0,ROUND(AVERAGE(ActividadesCom[[#This Row],[VALOR NIVEL 5]],ActividadesCom[[#This Row],[VALOR NIVEL 4]],ActividadesCom[[#This Row],[VALOR NIVEL 3]],ActividadesCom[[#This Row],[VALOR NIVEL 2]],ActividadesCom[[#This Row],[VALOR NIVEL 1]]),0),"")</f>
        <v>3</v>
      </c>
      <c r="G1231" s="5" t="str">
        <f>IF(ActividadesCom[[#This Row],[PROMEDIO]]="","",IF(ActividadesCom[[#This Row],[PROMEDIO]]&gt;=4,"EXCELENTE",IF(ActividadesCom[[#This Row],[PROMEDIO]]&gt;=3,"NOTABLE",IF(ActividadesCom[[#This Row],[PROMEDIO]]&gt;=2,"BUENO",IF(ActividadesCom[[#This Row],[PROMEDIO]]=1,"SUFICIENTE","")))))</f>
        <v>NOTABLE</v>
      </c>
      <c r="H1231" s="5">
        <f>MAX(ActividadesCom[[#This Row],[PERÍODO 1]],ActividadesCom[[#This Row],[PERÍODO 2]],ActividadesCom[[#This Row],[PERÍODO 3]],ActividadesCom[[#This Row],[PERÍODO 4]],ActividadesCom[[#This Row],[PERÍODO 5]])</f>
        <v>20183</v>
      </c>
      <c r="I1231" s="6" t="s">
        <v>296</v>
      </c>
      <c r="J1231" s="5">
        <v>20171</v>
      </c>
      <c r="K1231" s="5" t="s">
        <v>4010</v>
      </c>
      <c r="L1231" s="5">
        <f>IF(ActividadesCom[[#This Row],[NIVEL 1]]&lt;&gt;0,VLOOKUP(ActividadesCom[[#This Row],[NIVEL 1]],Catálogo!A:B,2,FALSE),"")</f>
        <v>2</v>
      </c>
      <c r="M1231" s="5">
        <v>1</v>
      </c>
      <c r="N1231" s="6" t="s">
        <v>4394</v>
      </c>
      <c r="O1231" s="5">
        <v>20183</v>
      </c>
      <c r="P1231" s="5" t="s">
        <v>4008</v>
      </c>
      <c r="Q1231" s="5">
        <f>IF(ActividadesCom[[#This Row],[NIVEL 2]]&lt;&gt;0,VLOOKUP(ActividadesCom[[#This Row],[NIVEL 2]],Catálogo!A:B,2,FALSE),"")</f>
        <v>4</v>
      </c>
      <c r="R1231" s="11">
        <v>1</v>
      </c>
      <c r="S1231" s="12"/>
      <c r="T1231" s="11"/>
      <c r="U1231" s="11"/>
      <c r="V1231" s="5" t="str">
        <f>IF(ActividadesCom[[#This Row],[NIVEL 3]]&lt;&gt;0,VLOOKUP(ActividadesCom[[#This Row],[NIVEL 3]],Catálogo!A:B,2,FALSE),"")</f>
        <v/>
      </c>
      <c r="W1231" s="11"/>
      <c r="X1231" s="6"/>
      <c r="Y1231" s="5"/>
      <c r="Z1231" s="5"/>
      <c r="AA1231" s="5" t="str">
        <f>IF(ActividadesCom[[#This Row],[NIVEL 4]]&lt;&gt;0,VLOOKUP(ActividadesCom[[#This Row],[NIVEL 4]],Catálogo!A:B,2,FALSE),"")</f>
        <v/>
      </c>
      <c r="AB1231" s="5"/>
      <c r="AC1231" s="6" t="s">
        <v>4</v>
      </c>
      <c r="AD1231" s="5">
        <v>20163</v>
      </c>
      <c r="AE1231" s="5" t="s">
        <v>4010</v>
      </c>
      <c r="AF1231" s="5">
        <f>IF(ActividadesCom[[#This Row],[NIVEL 5]]&lt;&gt;0,VLOOKUP(ActividadesCom[[#This Row],[NIVEL 5]],Catálogo!A:B,2,FALSE),"")</f>
        <v>2</v>
      </c>
      <c r="AG1231" s="5">
        <v>1</v>
      </c>
      <c r="AH1231" s="2"/>
      <c r="AI1231" s="2"/>
    </row>
    <row r="1232" spans="1:35" s="24" customFormat="1" ht="30" hidden="1" customHeight="1" x14ac:dyDescent="0.25">
      <c r="A1232" s="7">
        <v>16470039</v>
      </c>
      <c r="B1232" s="97" t="str">
        <f>VLOOKUP(ActividadesCom[[#This Row],[NO. DE CONTROL]],'LISTADO ESTUDIANTES'!A:C,3,FALSE)</f>
        <v>UC CHAVEZ ALMA GISSELA</v>
      </c>
      <c r="C1232" s="97" t="str">
        <f>VLOOKUP(ActividadesCom[[#This Row],[NO. DE CONTROL]],'LISTADO ESTUDIANTES'!A:B,2,FALSE)</f>
        <v>ARQUITECTURA</v>
      </c>
      <c r="D1232" s="18" t="str">
        <f>VLOOKUP(ActividadesCom[[#This Row],[NO. DE CONTROL]],'LISTADO ESTUDIANTES'!A:D,4,FALSE)</f>
        <v>EGRESADO(A)</v>
      </c>
      <c r="E1232" s="5">
        <f>SUM(ActividadesCom[[#This Row],[CRÉD. 1]],ActividadesCom[[#This Row],[CRÉD. 2]],ActividadesCom[[#This Row],[CRÉD. 3]],ActividadesCom[[#This Row],[CRÉD. 4]],ActividadesCom[[#This Row],[CRÉD. 5]])</f>
        <v>5</v>
      </c>
      <c r="F1232" s="5">
        <f>IF(ActividadesCom[[#This Row],[ÚLTIMO SEMESTRE CON CRÉDITOS]]&gt;0,ROUND(AVERAGE(ActividadesCom[[#This Row],[VALOR NIVEL 5]],ActividadesCom[[#This Row],[VALOR NIVEL 4]],ActividadesCom[[#This Row],[VALOR NIVEL 3]],ActividadesCom[[#This Row],[VALOR NIVEL 2]],ActividadesCom[[#This Row],[VALOR NIVEL 1]]),0),"")</f>
        <v>2</v>
      </c>
      <c r="G1232" s="5" t="str">
        <f>IF(ActividadesCom[[#This Row],[PROMEDIO]]="","",IF(ActividadesCom[[#This Row],[PROMEDIO]]&gt;=4,"EXCELENTE",IF(ActividadesCom[[#This Row],[PROMEDIO]]&gt;=3,"NOTABLE",IF(ActividadesCom[[#This Row],[PROMEDIO]]&gt;=2,"BUENO",IF(ActividadesCom[[#This Row],[PROMEDIO]]=1,"SUFICIENTE","")))))</f>
        <v>BUENO</v>
      </c>
      <c r="H1232" s="5">
        <f>MAX(ActividadesCom[[#This Row],[PERÍODO 1]],ActividadesCom[[#This Row],[PERÍODO 2]],ActividadesCom[[#This Row],[PERÍODO 3]],ActividadesCom[[#This Row],[PERÍODO 4]],ActividadesCom[[#This Row],[PERÍODO 5]])</f>
        <v>20201</v>
      </c>
      <c r="I1232" s="6" t="s">
        <v>1041</v>
      </c>
      <c r="J1232" s="5">
        <v>20193</v>
      </c>
      <c r="K1232" s="5" t="s">
        <v>4010</v>
      </c>
      <c r="L1232" s="5">
        <f>IF(ActividadesCom[[#This Row],[NIVEL 1]]&lt;&gt;0,VLOOKUP(ActividadesCom[[#This Row],[NIVEL 1]],Catálogo!A:B,2,FALSE),"")</f>
        <v>2</v>
      </c>
      <c r="M1232" s="5">
        <v>1</v>
      </c>
      <c r="N1232" s="6" t="s">
        <v>1139</v>
      </c>
      <c r="O1232" s="5">
        <v>20183</v>
      </c>
      <c r="P1232" s="5" t="s">
        <v>4010</v>
      </c>
      <c r="Q1232" s="5">
        <f>IF(ActividadesCom[[#This Row],[NIVEL 2]]&lt;&gt;0,VLOOKUP(ActividadesCom[[#This Row],[NIVEL 2]],Catálogo!A:B,2,FALSE),"")</f>
        <v>2</v>
      </c>
      <c r="R1232" s="11">
        <v>1</v>
      </c>
      <c r="S1232" s="12" t="s">
        <v>1192</v>
      </c>
      <c r="T1232" s="11">
        <v>20201</v>
      </c>
      <c r="U1232" s="11" t="s">
        <v>4009</v>
      </c>
      <c r="V1232" s="5">
        <f>IF(ActividadesCom[[#This Row],[NIVEL 3]]&lt;&gt;0,VLOOKUP(ActividadesCom[[#This Row],[NIVEL 3]],Catálogo!A:B,2,FALSE),"")</f>
        <v>3</v>
      </c>
      <c r="W1232" s="11">
        <v>1</v>
      </c>
      <c r="X1232" s="6" t="s">
        <v>452</v>
      </c>
      <c r="Y1232" s="5">
        <v>20193</v>
      </c>
      <c r="Z1232" s="5" t="s">
        <v>4010</v>
      </c>
      <c r="AA1232" s="5">
        <f>IF(ActividadesCom[[#This Row],[NIVEL 4]]&lt;&gt;0,VLOOKUP(ActividadesCom[[#This Row],[NIVEL 4]],Catálogo!A:B,2,FALSE),"")</f>
        <v>2</v>
      </c>
      <c r="AB1232" s="5">
        <v>1</v>
      </c>
      <c r="AC1232" s="6" t="s">
        <v>112</v>
      </c>
      <c r="AD1232" s="5">
        <v>20163</v>
      </c>
      <c r="AE1232" s="5" t="s">
        <v>4010</v>
      </c>
      <c r="AF1232" s="5">
        <f>IF(ActividadesCom[[#This Row],[NIVEL 5]]&lt;&gt;0,VLOOKUP(ActividadesCom[[#This Row],[NIVEL 5]],Catálogo!A:B,2,FALSE),"")</f>
        <v>2</v>
      </c>
      <c r="AG1232" s="5">
        <v>1</v>
      </c>
    </row>
    <row r="1233" spans="1:35" s="24" customFormat="1" ht="30" hidden="1" customHeight="1" x14ac:dyDescent="0.25">
      <c r="A1233" s="7">
        <v>16470040</v>
      </c>
      <c r="B1233" s="97" t="str">
        <f>VLOOKUP(ActividadesCom[[#This Row],[NO. DE CONTROL]],'LISTADO ESTUDIANTES'!A:C,3,FALSE)</f>
        <v>CAB CRUZ WENDY ISABEL</v>
      </c>
      <c r="C1233" s="97" t="str">
        <f>VLOOKUP(ActividadesCom[[#This Row],[NO. DE CONTROL]],'LISTADO ESTUDIANTES'!A:B,2,FALSE)</f>
        <v>ARQUITECTURA</v>
      </c>
      <c r="D1233" s="18" t="str">
        <f>VLOOKUP(ActividadesCom[[#This Row],[NO. DE CONTROL]],'LISTADO ESTUDIANTES'!A:D,4,FALSE)</f>
        <v>EGRESADO(A)</v>
      </c>
      <c r="E1233" s="5">
        <f>SUM(ActividadesCom[[#This Row],[CRÉD. 1]],ActividadesCom[[#This Row],[CRÉD. 2]],ActividadesCom[[#This Row],[CRÉD. 3]],ActividadesCom[[#This Row],[CRÉD. 4]],ActividadesCom[[#This Row],[CRÉD. 5]])</f>
        <v>5</v>
      </c>
      <c r="F1233" s="5">
        <f>IF(ActividadesCom[[#This Row],[ÚLTIMO SEMESTRE CON CRÉDITOS]]&gt;0,ROUND(AVERAGE(ActividadesCom[[#This Row],[VALOR NIVEL 5]],ActividadesCom[[#This Row],[VALOR NIVEL 4]],ActividadesCom[[#This Row],[VALOR NIVEL 3]],ActividadesCom[[#This Row],[VALOR NIVEL 2]],ActividadesCom[[#This Row],[VALOR NIVEL 1]]),0),"")</f>
        <v>2</v>
      </c>
      <c r="G1233" s="5" t="str">
        <f>IF(ActividadesCom[[#This Row],[PROMEDIO]]="","",IF(ActividadesCom[[#This Row],[PROMEDIO]]&gt;=4,"EXCELENTE",IF(ActividadesCom[[#This Row],[PROMEDIO]]&gt;=3,"NOTABLE",IF(ActividadesCom[[#This Row],[PROMEDIO]]&gt;=2,"BUENO",IF(ActividadesCom[[#This Row],[PROMEDIO]]=1,"SUFICIENTE","")))))</f>
        <v>BUENO</v>
      </c>
      <c r="H1233" s="5">
        <f>MAX(ActividadesCom[[#This Row],[PERÍODO 1]],ActividadesCom[[#This Row],[PERÍODO 2]],ActividadesCom[[#This Row],[PERÍODO 3]],ActividadesCom[[#This Row],[PERÍODO 4]],ActividadesCom[[#This Row],[PERÍODO 5]])</f>
        <v>20193</v>
      </c>
      <c r="I1233" s="6" t="s">
        <v>1123</v>
      </c>
      <c r="J1233" s="5">
        <v>20193</v>
      </c>
      <c r="K1233" s="5" t="s">
        <v>4010</v>
      </c>
      <c r="L1233" s="5">
        <f>IF(ActividadesCom[[#This Row],[NIVEL 1]]&lt;&gt;0,VLOOKUP(ActividadesCom[[#This Row],[NIVEL 1]],Catálogo!A:B,2,FALSE),"")</f>
        <v>2</v>
      </c>
      <c r="M1233" s="5">
        <v>1</v>
      </c>
      <c r="N1233" s="6" t="s">
        <v>1076</v>
      </c>
      <c r="O1233" s="5">
        <v>20193</v>
      </c>
      <c r="P1233" s="5" t="s">
        <v>4010</v>
      </c>
      <c r="Q1233" s="5">
        <f>IF(ActividadesCom[[#This Row],[NIVEL 2]]&lt;&gt;0,VLOOKUP(ActividadesCom[[#This Row],[NIVEL 2]],Catálogo!A:B,2,FALSE),"")</f>
        <v>2</v>
      </c>
      <c r="R1233" s="11">
        <v>1</v>
      </c>
      <c r="S1233" s="12" t="s">
        <v>2328</v>
      </c>
      <c r="T1233" s="11">
        <v>20191</v>
      </c>
      <c r="U1233" s="11" t="s">
        <v>4008</v>
      </c>
      <c r="V1233" s="5">
        <f>IF(ActividadesCom[[#This Row],[NIVEL 3]]&lt;&gt;0,VLOOKUP(ActividadesCom[[#This Row],[NIVEL 3]],Catálogo!A:B,2,FALSE),"")</f>
        <v>4</v>
      </c>
      <c r="W1233" s="11">
        <v>1</v>
      </c>
      <c r="X1233" s="6" t="s">
        <v>5</v>
      </c>
      <c r="Y1233" s="5">
        <v>20171</v>
      </c>
      <c r="Z1233" s="5" t="s">
        <v>4010</v>
      </c>
      <c r="AA1233" s="5">
        <f>IF(ActividadesCom[[#This Row],[NIVEL 4]]&lt;&gt;0,VLOOKUP(ActividadesCom[[#This Row],[NIVEL 4]],Catálogo!A:B,2,FALSE),"")</f>
        <v>2</v>
      </c>
      <c r="AB1233" s="5">
        <v>1</v>
      </c>
      <c r="AC1233" s="6" t="s">
        <v>112</v>
      </c>
      <c r="AD1233" s="5">
        <v>20163</v>
      </c>
      <c r="AE1233" s="5" t="s">
        <v>4010</v>
      </c>
      <c r="AF1233" s="5">
        <f>IF(ActividadesCom[[#This Row],[NIVEL 5]]&lt;&gt;0,VLOOKUP(ActividadesCom[[#This Row],[NIVEL 5]],Catálogo!A:B,2,FALSE),"")</f>
        <v>2</v>
      </c>
      <c r="AG1233" s="5">
        <v>1</v>
      </c>
    </row>
    <row r="1234" spans="1:35" ht="30" hidden="1" customHeight="1" x14ac:dyDescent="0.25">
      <c r="A1234" s="7">
        <v>16470041</v>
      </c>
      <c r="B1234" s="97" t="str">
        <f>VLOOKUP(ActividadesCom[[#This Row],[NO. DE CONTROL]],'LISTADO ESTUDIANTES'!A:C,3,FALSE)</f>
        <v>MONTERO SOLER JOSEFA JENIFER</v>
      </c>
      <c r="C1234" s="97" t="str">
        <f>VLOOKUP(ActividadesCom[[#This Row],[NO. DE CONTROL]],'LISTADO ESTUDIANTES'!A:B,2,FALSE)</f>
        <v>ARQUITECTURA</v>
      </c>
      <c r="D1234" s="18" t="str">
        <f>VLOOKUP(ActividadesCom[[#This Row],[NO. DE CONTROL]],'LISTADO ESTUDIANTES'!A:D,4,FALSE)</f>
        <v>BAJA</v>
      </c>
      <c r="E1234" s="5">
        <f>SUM(ActividadesCom[[#This Row],[CRÉD. 1]],ActividadesCom[[#This Row],[CRÉD. 2]],ActividadesCom[[#This Row],[CRÉD. 3]],ActividadesCom[[#This Row],[CRÉD. 4]],ActividadesCom[[#This Row],[CRÉD. 5]])</f>
        <v>0</v>
      </c>
      <c r="F1234" s="17" t="str">
        <f>IF(ActividadesCom[[#This Row],[ÚLTIMO SEMESTRE CON CRÉDITOS]]&gt;0,ROUND(AVERAGE(ActividadesCom[[#This Row],[VALOR NIVEL 5]],ActividadesCom[[#This Row],[VALOR NIVEL 4]],ActividadesCom[[#This Row],[VALOR NIVEL 3]],ActividadesCom[[#This Row],[VALOR NIVEL 2]],ActividadesCom[[#This Row],[VALOR NIVEL 1]]),0),"")</f>
        <v/>
      </c>
      <c r="G1234" s="5" t="str">
        <f>IF(ActividadesCom[[#This Row],[PROMEDIO]]="","",IF(ActividadesCom[[#This Row],[PROMEDIO]]&gt;=4,"EXCELENTE",IF(ActividadesCom[[#This Row],[PROMEDIO]]&gt;=3,"NOTABLE",IF(ActividadesCom[[#This Row],[PROMEDIO]]&gt;=2,"BUENO",IF(ActividadesCom[[#This Row],[PROMEDIO]]=1,"SUFICIENTE","")))))</f>
        <v/>
      </c>
      <c r="H1234" s="5">
        <f>MAX(ActividadesCom[[#This Row],[PERÍODO 1]],ActividadesCom[[#This Row],[PERÍODO 2]],ActividadesCom[[#This Row],[PERÍODO 3]],ActividadesCom[[#This Row],[PERÍODO 4]],ActividadesCom[[#This Row],[PERÍODO 5]])</f>
        <v>0</v>
      </c>
      <c r="I1234" s="6"/>
      <c r="J1234" s="5"/>
      <c r="K1234" s="5"/>
      <c r="L1234" s="5" t="str">
        <f>IF(ActividadesCom[[#This Row],[NIVEL 1]]&lt;&gt;0,VLOOKUP(ActividadesCom[[#This Row],[NIVEL 1]],Catálogo!A:B,2,FALSE),"")</f>
        <v/>
      </c>
      <c r="M1234" s="5"/>
      <c r="N1234" s="6"/>
      <c r="O1234" s="5"/>
      <c r="P1234" s="5"/>
      <c r="Q1234" s="5" t="str">
        <f>IF(ActividadesCom[[#This Row],[NIVEL 2]]&lt;&gt;0,VLOOKUP(ActividadesCom[[#This Row],[NIVEL 2]],Catálogo!A:B,2,FALSE),"")</f>
        <v/>
      </c>
      <c r="R1234" s="5"/>
      <c r="S1234" s="6"/>
      <c r="T1234" s="5"/>
      <c r="U1234" s="5"/>
      <c r="V1234" s="5" t="str">
        <f>IF(ActividadesCom[[#This Row],[NIVEL 3]]&lt;&gt;0,VLOOKUP(ActividadesCom[[#This Row],[NIVEL 3]],Catálogo!A:B,2,FALSE),"")</f>
        <v/>
      </c>
      <c r="W1234" s="5"/>
      <c r="X1234" s="6"/>
      <c r="Y1234" s="5"/>
      <c r="Z1234" s="5"/>
      <c r="AA1234" s="5" t="str">
        <f>IF(ActividadesCom[[#This Row],[NIVEL 4]]&lt;&gt;0,VLOOKUP(ActividadesCom[[#This Row],[NIVEL 4]],Catálogo!A:B,2,FALSE),"")</f>
        <v/>
      </c>
      <c r="AB1234" s="5"/>
      <c r="AC1234" s="6"/>
      <c r="AD1234" s="5"/>
      <c r="AE1234" s="5"/>
      <c r="AF1234" s="5" t="str">
        <f>IF(ActividadesCom[[#This Row],[NIVEL 5]]&lt;&gt;0,VLOOKUP(ActividadesCom[[#This Row],[NIVEL 5]],Catálogo!A:B,2,FALSE),"")</f>
        <v/>
      </c>
      <c r="AG1234" s="5"/>
      <c r="AH1234" s="2"/>
      <c r="AI1234" s="2"/>
    </row>
    <row r="1235" spans="1:35" s="24" customFormat="1" ht="30" hidden="1" customHeight="1" x14ac:dyDescent="0.25">
      <c r="A1235" s="7">
        <v>16470042</v>
      </c>
      <c r="B1235" s="97" t="str">
        <f>VLOOKUP(ActividadesCom[[#This Row],[NO. DE CONTROL]],'LISTADO ESTUDIANTES'!A:C,3,FALSE)</f>
        <v>GARCIA CANTO TERESITA GUADALUPE</v>
      </c>
      <c r="C1235" s="97" t="str">
        <f>VLOOKUP(ActividadesCom[[#This Row],[NO. DE CONTROL]],'LISTADO ESTUDIANTES'!A:B,2,FALSE)</f>
        <v>ARQUITECTURA</v>
      </c>
      <c r="D1235" s="18" t="str">
        <f>VLOOKUP(ActividadesCom[[#This Row],[NO. DE CONTROL]],'LISTADO ESTUDIANTES'!A:D,4,FALSE)</f>
        <v>EGRESADO(A)</v>
      </c>
      <c r="E1235" s="5">
        <f>SUM(ActividadesCom[[#This Row],[CRÉD. 1]],ActividadesCom[[#This Row],[CRÉD. 2]],ActividadesCom[[#This Row],[CRÉD. 3]],ActividadesCom[[#This Row],[CRÉD. 4]],ActividadesCom[[#This Row],[CRÉD. 5]])</f>
        <v>6</v>
      </c>
      <c r="F1235" s="5">
        <f>IF(ActividadesCom[[#This Row],[ÚLTIMO SEMESTRE CON CRÉDITOS]]&gt;0,ROUND(AVERAGE(ActividadesCom[[#This Row],[VALOR NIVEL 5]],ActividadesCom[[#This Row],[VALOR NIVEL 4]],ActividadesCom[[#This Row],[VALOR NIVEL 3]],ActividadesCom[[#This Row],[VALOR NIVEL 2]],ActividadesCom[[#This Row],[VALOR NIVEL 1]]),0),"")</f>
        <v>3</v>
      </c>
      <c r="G1235" s="5" t="str">
        <f>IF(ActividadesCom[[#This Row],[PROMEDIO]]="","",IF(ActividadesCom[[#This Row],[PROMEDIO]]&gt;=4,"EXCELENTE",IF(ActividadesCom[[#This Row],[PROMEDIO]]&gt;=3,"NOTABLE",IF(ActividadesCom[[#This Row],[PROMEDIO]]&gt;=2,"BUENO",IF(ActividadesCom[[#This Row],[PROMEDIO]]=1,"SUFICIENTE","")))))</f>
        <v>NOTABLE</v>
      </c>
      <c r="H1235" s="5">
        <f>MAX(ActividadesCom[[#This Row],[PERÍODO 1]],ActividadesCom[[#This Row],[PERÍODO 2]],ActividadesCom[[#This Row],[PERÍODO 3]],ActividadesCom[[#This Row],[PERÍODO 4]],ActividadesCom[[#This Row],[PERÍODO 5]])</f>
        <v>20181</v>
      </c>
      <c r="I1235" s="6" t="s">
        <v>445</v>
      </c>
      <c r="J1235" s="5">
        <v>20181</v>
      </c>
      <c r="K1235" s="5" t="s">
        <v>4010</v>
      </c>
      <c r="L1235" s="5">
        <f>IF(ActividadesCom[[#This Row],[NIVEL 1]]&lt;&gt;0,VLOOKUP(ActividadesCom[[#This Row],[NIVEL 1]],Catálogo!A:B,2,FALSE),"")</f>
        <v>2</v>
      </c>
      <c r="M1235" s="5">
        <v>2</v>
      </c>
      <c r="N1235" s="6" t="s">
        <v>519</v>
      </c>
      <c r="O1235" s="5">
        <v>20171</v>
      </c>
      <c r="P1235" s="5" t="s">
        <v>4010</v>
      </c>
      <c r="Q1235" s="5">
        <f>IF(ActividadesCom[[#This Row],[NIVEL 2]]&lt;&gt;0,VLOOKUP(ActividadesCom[[#This Row],[NIVEL 2]],Catálogo!A:B,2,FALSE),"")</f>
        <v>2</v>
      </c>
      <c r="R1235" s="11">
        <v>1</v>
      </c>
      <c r="S1235" s="12" t="s">
        <v>519</v>
      </c>
      <c r="T1235" s="11">
        <v>20163</v>
      </c>
      <c r="U1235" s="11" t="s">
        <v>4008</v>
      </c>
      <c r="V1235" s="5">
        <f>IF(ActividadesCom[[#This Row],[NIVEL 3]]&lt;&gt;0,VLOOKUP(ActividadesCom[[#This Row],[NIVEL 3]],Catálogo!A:B,2,FALSE),"")</f>
        <v>4</v>
      </c>
      <c r="W1235" s="11">
        <v>1</v>
      </c>
      <c r="X1235" s="6" t="s">
        <v>48</v>
      </c>
      <c r="Y1235" s="5">
        <v>20171</v>
      </c>
      <c r="Z1235" s="5" t="s">
        <v>4009</v>
      </c>
      <c r="AA1235" s="5">
        <f>IF(ActividadesCom[[#This Row],[NIVEL 4]]&lt;&gt;0,VLOOKUP(ActividadesCom[[#This Row],[NIVEL 4]],Catálogo!A:B,2,FALSE),"")</f>
        <v>3</v>
      </c>
      <c r="AB1235" s="5">
        <v>1</v>
      </c>
      <c r="AC1235" s="6" t="s">
        <v>112</v>
      </c>
      <c r="AD1235" s="5">
        <v>20163</v>
      </c>
      <c r="AE1235" s="5" t="s">
        <v>4010</v>
      </c>
      <c r="AF1235" s="5">
        <f>IF(ActividadesCom[[#This Row],[NIVEL 5]]&lt;&gt;0,VLOOKUP(ActividadesCom[[#This Row],[NIVEL 5]],Catálogo!A:B,2,FALSE),"")</f>
        <v>2</v>
      </c>
      <c r="AG1235" s="5">
        <v>1</v>
      </c>
    </row>
    <row r="1236" spans="1:35" ht="30" hidden="1" customHeight="1" x14ac:dyDescent="0.25">
      <c r="A1236" s="7">
        <v>16470043</v>
      </c>
      <c r="B1236" s="97" t="str">
        <f>VLOOKUP(ActividadesCom[[#This Row],[NO. DE CONTROL]],'LISTADO ESTUDIANTES'!A:C,3,FALSE)</f>
        <v>ROCHA RANGEL DANIEL JESUS</v>
      </c>
      <c r="C1236" s="97" t="str">
        <f>VLOOKUP(ActividadesCom[[#This Row],[NO. DE CONTROL]],'LISTADO ESTUDIANTES'!A:B,2,FALSE)</f>
        <v>ARQUITECTURA</v>
      </c>
      <c r="D1236" s="18" t="str">
        <f>VLOOKUP(ActividadesCom[[#This Row],[NO. DE CONTROL]],'LISTADO ESTUDIANTES'!A:D,4,FALSE)</f>
        <v>BAJA</v>
      </c>
      <c r="E1236" s="5">
        <f>SUM(ActividadesCom[[#This Row],[CRÉD. 1]],ActividadesCom[[#This Row],[CRÉD. 2]],ActividadesCom[[#This Row],[CRÉD. 3]],ActividadesCom[[#This Row],[CRÉD. 4]],ActividadesCom[[#This Row],[CRÉD. 5]])</f>
        <v>1</v>
      </c>
      <c r="F1236" s="17">
        <f>IF(ActividadesCom[[#This Row],[ÚLTIMO SEMESTRE CON CRÉDITOS]]&gt;0,ROUND(AVERAGE(ActividadesCom[[#This Row],[VALOR NIVEL 5]],ActividadesCom[[#This Row],[VALOR NIVEL 4]],ActividadesCom[[#This Row],[VALOR NIVEL 3]],ActividadesCom[[#This Row],[VALOR NIVEL 2]],ActividadesCom[[#This Row],[VALOR NIVEL 1]]),0),"")</f>
        <v>2</v>
      </c>
      <c r="G1236" s="5" t="str">
        <f>IF(ActividadesCom[[#This Row],[PROMEDIO]]="","",IF(ActividadesCom[[#This Row],[PROMEDIO]]&gt;=4,"EXCELENTE",IF(ActividadesCom[[#This Row],[PROMEDIO]]&gt;=3,"NOTABLE",IF(ActividadesCom[[#This Row],[PROMEDIO]]&gt;=2,"BUENO",IF(ActividadesCom[[#This Row],[PROMEDIO]]=1,"SUFICIENTE","")))))</f>
        <v>BUENO</v>
      </c>
      <c r="H1236" s="5">
        <f>MAX(ActividadesCom[[#This Row],[PERÍODO 1]],ActividadesCom[[#This Row],[PERÍODO 2]],ActividadesCom[[#This Row],[PERÍODO 3]],ActividadesCom[[#This Row],[PERÍODO 4]],ActividadesCom[[#This Row],[PERÍODO 5]])</f>
        <v>20163</v>
      </c>
      <c r="I1236" s="6"/>
      <c r="J1236" s="5"/>
      <c r="K1236" s="5"/>
      <c r="L1236" s="5" t="str">
        <f>IF(ActividadesCom[[#This Row],[NIVEL 1]]&lt;&gt;0,VLOOKUP(ActividadesCom[[#This Row],[NIVEL 1]],Catálogo!A:B,2,FALSE),"")</f>
        <v/>
      </c>
      <c r="M1236" s="5"/>
      <c r="N1236" s="6"/>
      <c r="O1236" s="5"/>
      <c r="P1236" s="5"/>
      <c r="Q1236" s="5" t="str">
        <f>IF(ActividadesCom[[#This Row],[NIVEL 2]]&lt;&gt;0,VLOOKUP(ActividadesCom[[#This Row],[NIVEL 2]],Catálogo!A:B,2,FALSE),"")</f>
        <v/>
      </c>
      <c r="R1236" s="11"/>
      <c r="S1236" s="12"/>
      <c r="T1236" s="11"/>
      <c r="U1236" s="11"/>
      <c r="V1236" s="5" t="str">
        <f>IF(ActividadesCom[[#This Row],[NIVEL 3]]&lt;&gt;0,VLOOKUP(ActividadesCom[[#This Row],[NIVEL 3]],Catálogo!A:B,2,FALSE),"")</f>
        <v/>
      </c>
      <c r="W1236" s="11"/>
      <c r="X1236" s="6"/>
      <c r="Y1236" s="5"/>
      <c r="Z1236" s="5"/>
      <c r="AA1236" s="5" t="str">
        <f>IF(ActividadesCom[[#This Row],[NIVEL 4]]&lt;&gt;0,VLOOKUP(ActividadesCom[[#This Row],[NIVEL 4]],Catálogo!A:B,2,FALSE),"")</f>
        <v/>
      </c>
      <c r="AB1236" s="5"/>
      <c r="AC1236" s="6" t="s">
        <v>55</v>
      </c>
      <c r="AD1236" s="5">
        <v>20163</v>
      </c>
      <c r="AE1236" s="5" t="s">
        <v>4010</v>
      </c>
      <c r="AF1236" s="5">
        <f>IF(ActividadesCom[[#This Row],[NIVEL 5]]&lt;&gt;0,VLOOKUP(ActividadesCom[[#This Row],[NIVEL 5]],Catálogo!A:B,2,FALSE),"")</f>
        <v>2</v>
      </c>
      <c r="AG1236" s="5">
        <v>1</v>
      </c>
      <c r="AH1236" s="2"/>
      <c r="AI1236" s="2"/>
    </row>
    <row r="1237" spans="1:35" ht="30" hidden="1" customHeight="1" x14ac:dyDescent="0.25">
      <c r="A1237" s="7">
        <v>16470044</v>
      </c>
      <c r="B1237" s="97" t="str">
        <f>VLOOKUP(ActividadesCom[[#This Row],[NO. DE CONTROL]],'LISTADO ESTUDIANTES'!A:C,3,FALSE)</f>
        <v>PRIEGO VARGAS ABRAHAM DAVID</v>
      </c>
      <c r="C1237" s="97" t="str">
        <f>VLOOKUP(ActividadesCom[[#This Row],[NO. DE CONTROL]],'LISTADO ESTUDIANTES'!A:B,2,FALSE)</f>
        <v>ARQUITECTURA</v>
      </c>
      <c r="D1237" s="18" t="str">
        <f>VLOOKUP(ActividadesCom[[#This Row],[NO. DE CONTROL]],'LISTADO ESTUDIANTES'!A:D,4,FALSE)</f>
        <v>BAJA</v>
      </c>
      <c r="E1237" s="5">
        <f>SUM(ActividadesCom[[#This Row],[CRÉD. 1]],ActividadesCom[[#This Row],[CRÉD. 2]],ActividadesCom[[#This Row],[CRÉD. 3]],ActividadesCom[[#This Row],[CRÉD. 4]],ActividadesCom[[#This Row],[CRÉD. 5]])</f>
        <v>5</v>
      </c>
      <c r="F1237" s="17">
        <f>IF(ActividadesCom[[#This Row],[ÚLTIMO SEMESTRE CON CRÉDITOS]]&gt;0,ROUND(AVERAGE(ActividadesCom[[#This Row],[VALOR NIVEL 5]],ActividadesCom[[#This Row],[VALOR NIVEL 4]],ActividadesCom[[#This Row],[VALOR NIVEL 3]],ActividadesCom[[#This Row],[VALOR NIVEL 2]],ActividadesCom[[#This Row],[VALOR NIVEL 1]]),0),"")</f>
        <v>4</v>
      </c>
      <c r="G1237" s="5" t="str">
        <f>IF(ActividadesCom[[#This Row],[PROMEDIO]]="","",IF(ActividadesCom[[#This Row],[PROMEDIO]]&gt;=4,"EXCELENTE",IF(ActividadesCom[[#This Row],[PROMEDIO]]&gt;=3,"NOTABLE",IF(ActividadesCom[[#This Row],[PROMEDIO]]&gt;=2,"BUENO",IF(ActividadesCom[[#This Row],[PROMEDIO]]=1,"SUFICIENTE","")))))</f>
        <v>EXCELENTE</v>
      </c>
      <c r="H1237" s="5">
        <f>MAX(ActividadesCom[[#This Row],[PERÍODO 1]],ActividadesCom[[#This Row],[PERÍODO 2]],ActividadesCom[[#This Row],[PERÍODO 3]],ActividadesCom[[#This Row],[PERÍODO 4]],ActividadesCom[[#This Row],[PERÍODO 5]])</f>
        <v>20183</v>
      </c>
      <c r="I1237" s="6" t="s">
        <v>4395</v>
      </c>
      <c r="J1237" s="5">
        <v>20183</v>
      </c>
      <c r="K1237" s="5" t="s">
        <v>4008</v>
      </c>
      <c r="L1237" s="5">
        <f>IF(ActividadesCom[[#This Row],[NIVEL 1]]&lt;&gt;0,VLOOKUP(ActividadesCom[[#This Row],[NIVEL 1]],Catálogo!A:B,2,FALSE),"")</f>
        <v>4</v>
      </c>
      <c r="M1237" s="5">
        <v>1</v>
      </c>
      <c r="N1237" s="6"/>
      <c r="O1237" s="5"/>
      <c r="P1237" s="5"/>
      <c r="Q1237" s="5" t="str">
        <f>IF(ActividadesCom[[#This Row],[NIVEL 2]]&lt;&gt;0,VLOOKUP(ActividadesCom[[#This Row],[NIVEL 2]],Catálogo!A:B,2,FALSE),"")</f>
        <v/>
      </c>
      <c r="R1237" s="11"/>
      <c r="S1237" s="12" t="s">
        <v>615</v>
      </c>
      <c r="T1237" s="11">
        <v>20183</v>
      </c>
      <c r="U1237" s="11" t="s">
        <v>4008</v>
      </c>
      <c r="V1237" s="5">
        <f>IF(ActividadesCom[[#This Row],[NIVEL 3]]&lt;&gt;0,VLOOKUP(ActividadesCom[[#This Row],[NIVEL 3]],Catálogo!A:B,2,FALSE),"")</f>
        <v>4</v>
      </c>
      <c r="W1237" s="11">
        <v>2</v>
      </c>
      <c r="X1237" s="6" t="s">
        <v>31</v>
      </c>
      <c r="Y1237" s="5">
        <v>20171</v>
      </c>
      <c r="Z1237" s="5" t="s">
        <v>4008</v>
      </c>
      <c r="AA1237" s="5">
        <f>IF(ActividadesCom[[#This Row],[NIVEL 4]]&lt;&gt;0,VLOOKUP(ActividadesCom[[#This Row],[NIVEL 4]],Catálogo!A:B,2,FALSE),"")</f>
        <v>4</v>
      </c>
      <c r="AB1237" s="5">
        <v>1</v>
      </c>
      <c r="AC1237" s="6" t="s">
        <v>55</v>
      </c>
      <c r="AD1237" s="5">
        <v>20163</v>
      </c>
      <c r="AE1237" s="5" t="s">
        <v>4010</v>
      </c>
      <c r="AF1237" s="5">
        <f>IF(ActividadesCom[[#This Row],[NIVEL 5]]&lt;&gt;0,VLOOKUP(ActividadesCom[[#This Row],[NIVEL 5]],Catálogo!A:B,2,FALSE),"")</f>
        <v>2</v>
      </c>
      <c r="AG1237" s="5">
        <v>1</v>
      </c>
      <c r="AH1237" s="2"/>
      <c r="AI1237" s="2"/>
    </row>
    <row r="1238" spans="1:35" ht="30" hidden="1" customHeight="1" x14ac:dyDescent="0.25">
      <c r="A1238" s="7">
        <v>16470045</v>
      </c>
      <c r="B1238" s="97" t="str">
        <f>VLOOKUP(ActividadesCom[[#This Row],[NO. DE CONTROL]],'LISTADO ESTUDIANTES'!A:C,3,FALSE)</f>
        <v>SOSA CUEVAS SEBASTIAN</v>
      </c>
      <c r="C1238" s="97" t="str">
        <f>VLOOKUP(ActividadesCom[[#This Row],[NO. DE CONTROL]],'LISTADO ESTUDIANTES'!A:B,2,FALSE)</f>
        <v>ARQUITECTURA</v>
      </c>
      <c r="D1238" s="18" t="str">
        <f>VLOOKUP(ActividadesCom[[#This Row],[NO. DE CONTROL]],'LISTADO ESTUDIANTES'!A:D,4,FALSE)</f>
        <v>BAJA</v>
      </c>
      <c r="E1238" s="5">
        <f>SUM(ActividadesCom[[#This Row],[CRÉD. 1]],ActividadesCom[[#This Row],[CRÉD. 2]],ActividadesCom[[#This Row],[CRÉD. 3]],ActividadesCom[[#This Row],[CRÉD. 4]],ActividadesCom[[#This Row],[CRÉD. 5]])</f>
        <v>5</v>
      </c>
      <c r="F1238" s="17">
        <f>IF(ActividadesCom[[#This Row],[ÚLTIMO SEMESTRE CON CRÉDITOS]]&gt;0,ROUND(AVERAGE(ActividadesCom[[#This Row],[VALOR NIVEL 5]],ActividadesCom[[#This Row],[VALOR NIVEL 4]],ActividadesCom[[#This Row],[VALOR NIVEL 3]],ActividadesCom[[#This Row],[VALOR NIVEL 2]],ActividadesCom[[#This Row],[VALOR NIVEL 1]]),0),"")</f>
        <v>3</v>
      </c>
      <c r="G1238" s="5" t="str">
        <f>IF(ActividadesCom[[#This Row],[PROMEDIO]]="","",IF(ActividadesCom[[#This Row],[PROMEDIO]]&gt;=4,"EXCELENTE",IF(ActividadesCom[[#This Row],[PROMEDIO]]&gt;=3,"NOTABLE",IF(ActividadesCom[[#This Row],[PROMEDIO]]&gt;=2,"BUENO",IF(ActividadesCom[[#This Row],[PROMEDIO]]=1,"SUFICIENTE","")))))</f>
        <v>NOTABLE</v>
      </c>
      <c r="H1238" s="5">
        <f>MAX(ActividadesCom[[#This Row],[PERÍODO 1]],ActividadesCom[[#This Row],[PERÍODO 2]],ActividadesCom[[#This Row],[PERÍODO 3]],ActividadesCom[[#This Row],[PERÍODO 4]],ActividadesCom[[#This Row],[PERÍODO 5]])</f>
        <v>20213</v>
      </c>
      <c r="I1238" s="6" t="s">
        <v>1036</v>
      </c>
      <c r="J1238" s="5">
        <v>20193</v>
      </c>
      <c r="K1238" s="5" t="s">
        <v>4010</v>
      </c>
      <c r="L1238" s="5">
        <f>IF(ActividadesCom[[#This Row],[NIVEL 1]]&lt;&gt;0,VLOOKUP(ActividadesCom[[#This Row],[NIVEL 1]],Catálogo!A:B,2,FALSE),"")</f>
        <v>2</v>
      </c>
      <c r="M1238" s="5">
        <v>1</v>
      </c>
      <c r="N1238" s="6" t="s">
        <v>4204</v>
      </c>
      <c r="O1238" s="5">
        <v>20163</v>
      </c>
      <c r="P1238" s="5" t="s">
        <v>4008</v>
      </c>
      <c r="Q1238" s="5">
        <f>IF(ActividadesCom[[#This Row],[NIVEL 2]]&lt;&gt;0,VLOOKUP(ActividadesCom[[#This Row],[NIVEL 2]],Catálogo!A:B,2,FALSE),"")</f>
        <v>4</v>
      </c>
      <c r="R1238" s="11">
        <v>1</v>
      </c>
      <c r="S1238" s="6" t="s">
        <v>4695</v>
      </c>
      <c r="T1238" s="11">
        <v>20213</v>
      </c>
      <c r="U1238" s="11" t="s">
        <v>4008</v>
      </c>
      <c r="V1238" s="5">
        <f>IF(ActividadesCom[[#This Row],[NIVEL 3]]&lt;&gt;0,VLOOKUP(ActividadesCom[[#This Row],[NIVEL 3]],Catálogo!A:B,2,FALSE),"")</f>
        <v>4</v>
      </c>
      <c r="W1238" s="11">
        <v>1</v>
      </c>
      <c r="X1238" s="6" t="s">
        <v>452</v>
      </c>
      <c r="Y1238" s="5">
        <v>20193</v>
      </c>
      <c r="Z1238" s="5" t="s">
        <v>4010</v>
      </c>
      <c r="AA1238" s="5">
        <f>IF(ActividadesCom[[#This Row],[NIVEL 4]]&lt;&gt;0,VLOOKUP(ActividadesCom[[#This Row],[NIVEL 4]],Catálogo!A:B,2,FALSE),"")</f>
        <v>2</v>
      </c>
      <c r="AB1238" s="5">
        <v>1</v>
      </c>
      <c r="AC1238" s="6" t="s">
        <v>55</v>
      </c>
      <c r="AD1238" s="5">
        <v>20163</v>
      </c>
      <c r="AE1238" s="5" t="s">
        <v>4010</v>
      </c>
      <c r="AF1238" s="5">
        <f>IF(ActividadesCom[[#This Row],[NIVEL 5]]&lt;&gt;0,VLOOKUP(ActividadesCom[[#This Row],[NIVEL 5]],Catálogo!A:B,2,FALSE),"")</f>
        <v>2</v>
      </c>
      <c r="AG1238" s="5">
        <v>1</v>
      </c>
      <c r="AH1238" s="2"/>
      <c r="AI1238" s="2"/>
    </row>
    <row r="1239" spans="1:35" ht="30" hidden="1" customHeight="1" x14ac:dyDescent="0.25">
      <c r="A1239" s="7">
        <v>16470046</v>
      </c>
      <c r="B1239" s="97" t="str">
        <f>VLOOKUP(ActividadesCom[[#This Row],[NO. DE CONTROL]],'LISTADO ESTUDIANTES'!A:C,3,FALSE)</f>
        <v>GAMAS ALFARO RUBI GUADALUPE</v>
      </c>
      <c r="C1239" s="97" t="str">
        <f>VLOOKUP(ActividadesCom[[#This Row],[NO. DE CONTROL]],'LISTADO ESTUDIANTES'!A:B,2,FALSE)</f>
        <v>ARQUITECTURA</v>
      </c>
      <c r="D1239" s="18" t="str">
        <f>VLOOKUP(ActividadesCom[[#This Row],[NO. DE CONTROL]],'LISTADO ESTUDIANTES'!A:D,4,FALSE)</f>
        <v>BAJA</v>
      </c>
      <c r="E1239" s="5">
        <f>SUM(ActividadesCom[[#This Row],[CRÉD. 1]],ActividadesCom[[#This Row],[CRÉD. 2]],ActividadesCom[[#This Row],[CRÉD. 3]],ActividadesCom[[#This Row],[CRÉD. 4]],ActividadesCom[[#This Row],[CRÉD. 5]])</f>
        <v>1</v>
      </c>
      <c r="F1239" s="17">
        <f>IF(ActividadesCom[[#This Row],[ÚLTIMO SEMESTRE CON CRÉDITOS]]&gt;0,ROUND(AVERAGE(ActividadesCom[[#This Row],[VALOR NIVEL 5]],ActividadesCom[[#This Row],[VALOR NIVEL 4]],ActividadesCom[[#This Row],[VALOR NIVEL 3]],ActividadesCom[[#This Row],[VALOR NIVEL 2]],ActividadesCom[[#This Row],[VALOR NIVEL 1]]),0),"")</f>
        <v>2</v>
      </c>
      <c r="G1239" s="5" t="str">
        <f>IF(ActividadesCom[[#This Row],[PROMEDIO]]="","",IF(ActividadesCom[[#This Row],[PROMEDIO]]&gt;=4,"EXCELENTE",IF(ActividadesCom[[#This Row],[PROMEDIO]]&gt;=3,"NOTABLE",IF(ActividadesCom[[#This Row],[PROMEDIO]]&gt;=2,"BUENO",IF(ActividadesCom[[#This Row],[PROMEDIO]]=1,"SUFICIENTE","")))))</f>
        <v>BUENO</v>
      </c>
      <c r="H1239" s="5">
        <f>MAX(ActividadesCom[[#This Row],[PERÍODO 1]],ActividadesCom[[#This Row],[PERÍODO 2]],ActividadesCom[[#This Row],[PERÍODO 3]],ActividadesCom[[#This Row],[PERÍODO 4]],ActividadesCom[[#This Row],[PERÍODO 5]])</f>
        <v>20163</v>
      </c>
      <c r="I1239" s="6"/>
      <c r="J1239" s="5"/>
      <c r="K1239" s="5"/>
      <c r="L1239" s="5" t="str">
        <f>IF(ActividadesCom[[#This Row],[NIVEL 1]]&lt;&gt;0,VLOOKUP(ActividadesCom[[#This Row],[NIVEL 1]],Catálogo!A:B,2,FALSE),"")</f>
        <v/>
      </c>
      <c r="M1239" s="5"/>
      <c r="N1239" s="6"/>
      <c r="O1239" s="5"/>
      <c r="P1239" s="5"/>
      <c r="Q1239" s="5" t="str">
        <f>IF(ActividadesCom[[#This Row],[NIVEL 2]]&lt;&gt;0,VLOOKUP(ActividadesCom[[#This Row],[NIVEL 2]],Catálogo!A:B,2,FALSE),"")</f>
        <v/>
      </c>
      <c r="R1239" s="11"/>
      <c r="S1239" s="12"/>
      <c r="T1239" s="11"/>
      <c r="U1239" s="11"/>
      <c r="V1239" s="5" t="str">
        <f>IF(ActividadesCom[[#This Row],[NIVEL 3]]&lt;&gt;0,VLOOKUP(ActividadesCom[[#This Row],[NIVEL 3]],Catálogo!A:B,2,FALSE),"")</f>
        <v/>
      </c>
      <c r="W1239" s="11"/>
      <c r="X1239" s="6"/>
      <c r="Y1239" s="5"/>
      <c r="Z1239" s="5"/>
      <c r="AA1239" s="5" t="str">
        <f>IF(ActividadesCom[[#This Row],[NIVEL 4]]&lt;&gt;0,VLOOKUP(ActividadesCom[[#This Row],[NIVEL 4]],Catálogo!A:B,2,FALSE),"")</f>
        <v/>
      </c>
      <c r="AB1239" s="5"/>
      <c r="AC1239" s="6" t="s">
        <v>32</v>
      </c>
      <c r="AD1239" s="5">
        <v>20163</v>
      </c>
      <c r="AE1239" s="5" t="s">
        <v>4010</v>
      </c>
      <c r="AF1239" s="5">
        <f>IF(ActividadesCom[[#This Row],[NIVEL 5]]&lt;&gt;0,VLOOKUP(ActividadesCom[[#This Row],[NIVEL 5]],Catálogo!A:B,2,FALSE),"")</f>
        <v>2</v>
      </c>
      <c r="AG1239" s="5">
        <v>1</v>
      </c>
      <c r="AH1239" s="2"/>
      <c r="AI1239" s="2"/>
    </row>
    <row r="1240" spans="1:35" ht="30" hidden="1" customHeight="1" x14ac:dyDescent="0.25">
      <c r="A1240" s="7">
        <v>16470047</v>
      </c>
      <c r="B1240" s="97" t="str">
        <f>VLOOKUP(ActividadesCom[[#This Row],[NO. DE CONTROL]],'LISTADO ESTUDIANTES'!A:C,3,FALSE)</f>
        <v>NOVELO CRUZ ANDREA CELESTE</v>
      </c>
      <c r="C1240" s="97" t="str">
        <f>VLOOKUP(ActividadesCom[[#This Row],[NO. DE CONTROL]],'LISTADO ESTUDIANTES'!A:B,2,FALSE)</f>
        <v>ARQUITECTURA</v>
      </c>
      <c r="D1240" s="18" t="str">
        <f>VLOOKUP(ActividadesCom[[#This Row],[NO. DE CONTROL]],'LISTADO ESTUDIANTES'!A:D,4,FALSE)</f>
        <v>BAJA</v>
      </c>
      <c r="E1240" s="5">
        <f>SUM(ActividadesCom[[#This Row],[CRÉD. 1]],ActividadesCom[[#This Row],[CRÉD. 2]],ActividadesCom[[#This Row],[CRÉD. 3]],ActividadesCom[[#This Row],[CRÉD. 4]],ActividadesCom[[#This Row],[CRÉD. 5]])</f>
        <v>1</v>
      </c>
      <c r="F1240" s="17">
        <f>IF(ActividadesCom[[#This Row],[ÚLTIMO SEMESTRE CON CRÉDITOS]]&gt;0,ROUND(AVERAGE(ActividadesCom[[#This Row],[VALOR NIVEL 5]],ActividadesCom[[#This Row],[VALOR NIVEL 4]],ActividadesCom[[#This Row],[VALOR NIVEL 3]],ActividadesCom[[#This Row],[VALOR NIVEL 2]],ActividadesCom[[#This Row],[VALOR NIVEL 1]]),0),"")</f>
        <v>2</v>
      </c>
      <c r="G1240" s="5" t="str">
        <f>IF(ActividadesCom[[#This Row],[PROMEDIO]]="","",IF(ActividadesCom[[#This Row],[PROMEDIO]]&gt;=4,"EXCELENTE",IF(ActividadesCom[[#This Row],[PROMEDIO]]&gt;=3,"NOTABLE",IF(ActividadesCom[[#This Row],[PROMEDIO]]&gt;=2,"BUENO",IF(ActividadesCom[[#This Row],[PROMEDIO]]=1,"SUFICIENTE","")))))</f>
        <v>BUENO</v>
      </c>
      <c r="H1240" s="5">
        <f>MAX(ActividadesCom[[#This Row],[PERÍODO 1]],ActividadesCom[[#This Row],[PERÍODO 2]],ActividadesCom[[#This Row],[PERÍODO 3]],ActividadesCom[[#This Row],[PERÍODO 4]],ActividadesCom[[#This Row],[PERÍODO 5]])</f>
        <v>20163</v>
      </c>
      <c r="I1240" s="6"/>
      <c r="J1240" s="5"/>
      <c r="K1240" s="5"/>
      <c r="L1240" s="5" t="str">
        <f>IF(ActividadesCom[[#This Row],[NIVEL 1]]&lt;&gt;0,VLOOKUP(ActividadesCom[[#This Row],[NIVEL 1]],Catálogo!A:B,2,FALSE),"")</f>
        <v/>
      </c>
      <c r="M1240" s="5"/>
      <c r="N1240" s="6"/>
      <c r="O1240" s="5"/>
      <c r="P1240" s="5"/>
      <c r="Q1240" s="5" t="str">
        <f>IF(ActividadesCom[[#This Row],[NIVEL 2]]&lt;&gt;0,VLOOKUP(ActividadesCom[[#This Row],[NIVEL 2]],Catálogo!A:B,2,FALSE),"")</f>
        <v/>
      </c>
      <c r="R1240" s="11"/>
      <c r="S1240" s="12"/>
      <c r="T1240" s="11"/>
      <c r="U1240" s="11"/>
      <c r="V1240" s="5" t="str">
        <f>IF(ActividadesCom[[#This Row],[NIVEL 3]]&lt;&gt;0,VLOOKUP(ActividadesCom[[#This Row],[NIVEL 3]],Catálogo!A:B,2,FALSE),"")</f>
        <v/>
      </c>
      <c r="W1240" s="11"/>
      <c r="X1240" s="6"/>
      <c r="Y1240" s="5"/>
      <c r="Z1240" s="5"/>
      <c r="AA1240" s="5" t="str">
        <f>IF(ActividadesCom[[#This Row],[NIVEL 4]]&lt;&gt;0,VLOOKUP(ActividadesCom[[#This Row],[NIVEL 4]],Catálogo!A:B,2,FALSE),"")</f>
        <v/>
      </c>
      <c r="AB1240" s="5"/>
      <c r="AC1240" s="6" t="s">
        <v>55</v>
      </c>
      <c r="AD1240" s="5">
        <v>20163</v>
      </c>
      <c r="AE1240" s="5" t="s">
        <v>4010</v>
      </c>
      <c r="AF1240" s="5">
        <f>IF(ActividadesCom[[#This Row],[NIVEL 5]]&lt;&gt;0,VLOOKUP(ActividadesCom[[#This Row],[NIVEL 5]],Catálogo!A:B,2,FALSE),"")</f>
        <v>2</v>
      </c>
      <c r="AG1240" s="5">
        <v>1</v>
      </c>
      <c r="AH1240" s="2"/>
      <c r="AI1240" s="2"/>
    </row>
    <row r="1241" spans="1:35" s="24" customFormat="1" ht="30" hidden="1" customHeight="1" x14ac:dyDescent="0.25">
      <c r="A1241" s="7">
        <v>16470048</v>
      </c>
      <c r="B1241" s="97" t="str">
        <f>VLOOKUP(ActividadesCom[[#This Row],[NO. DE CONTROL]],'LISTADO ESTUDIANTES'!A:C,3,FALSE)</f>
        <v>OLIVAS PACHECO GERMAN ABISAI</v>
      </c>
      <c r="C1241" s="97" t="str">
        <f>VLOOKUP(ActividadesCom[[#This Row],[NO. DE CONTROL]],'LISTADO ESTUDIANTES'!A:B,2,FALSE)</f>
        <v>ARQUITECTURA</v>
      </c>
      <c r="D1241" s="18" t="str">
        <f>VLOOKUP(ActividadesCom[[#This Row],[NO. DE CONTROL]],'LISTADO ESTUDIANTES'!A:D,4,FALSE)</f>
        <v>EGRESADO(A)</v>
      </c>
      <c r="E1241" s="5">
        <f>SUM(ActividadesCom[[#This Row],[CRÉD. 1]],ActividadesCom[[#This Row],[CRÉD. 2]],ActividadesCom[[#This Row],[CRÉD. 3]],ActividadesCom[[#This Row],[CRÉD. 4]],ActividadesCom[[#This Row],[CRÉD. 5]])</f>
        <v>6</v>
      </c>
      <c r="F1241" s="5">
        <f>IF(ActividadesCom[[#This Row],[ÚLTIMO SEMESTRE CON CRÉDITOS]]&gt;0,ROUND(AVERAGE(ActividadesCom[[#This Row],[VALOR NIVEL 5]],ActividadesCom[[#This Row],[VALOR NIVEL 4]],ActividadesCom[[#This Row],[VALOR NIVEL 3]],ActividadesCom[[#This Row],[VALOR NIVEL 2]],ActividadesCom[[#This Row],[VALOR NIVEL 1]]),0),"")</f>
        <v>3</v>
      </c>
      <c r="G1241" s="5" t="str">
        <f>IF(ActividadesCom[[#This Row],[PROMEDIO]]="","",IF(ActividadesCom[[#This Row],[PROMEDIO]]&gt;=4,"EXCELENTE",IF(ActividadesCom[[#This Row],[PROMEDIO]]&gt;=3,"NOTABLE",IF(ActividadesCom[[#This Row],[PROMEDIO]]&gt;=2,"BUENO",IF(ActividadesCom[[#This Row],[PROMEDIO]]=1,"SUFICIENTE","")))))</f>
        <v>NOTABLE</v>
      </c>
      <c r="H1241" s="5">
        <f>MAX(ActividadesCom[[#This Row],[PERÍODO 1]],ActividadesCom[[#This Row],[PERÍODO 2]],ActividadesCom[[#This Row],[PERÍODO 3]],ActividadesCom[[#This Row],[PERÍODO 4]],ActividadesCom[[#This Row],[PERÍODO 5]])</f>
        <v>20193</v>
      </c>
      <c r="I1241" s="6" t="s">
        <v>1057</v>
      </c>
      <c r="J1241" s="5">
        <v>20193</v>
      </c>
      <c r="K1241" s="5" t="s">
        <v>4010</v>
      </c>
      <c r="L1241" s="5">
        <f>IF(ActividadesCom[[#This Row],[NIVEL 1]]&lt;&gt;0,VLOOKUP(ActividadesCom[[#This Row],[NIVEL 1]],Catálogo!A:B,2,FALSE),"")</f>
        <v>2</v>
      </c>
      <c r="M1241" s="5">
        <v>1</v>
      </c>
      <c r="N1241" s="6" t="s">
        <v>1058</v>
      </c>
      <c r="O1241" s="5">
        <v>20193</v>
      </c>
      <c r="P1241" s="5" t="s">
        <v>4010</v>
      </c>
      <c r="Q1241" s="5">
        <f>IF(ActividadesCom[[#This Row],[NIVEL 2]]&lt;&gt;0,VLOOKUP(ActividadesCom[[#This Row],[NIVEL 2]],Catálogo!A:B,2,FALSE),"")</f>
        <v>2</v>
      </c>
      <c r="R1241" s="11">
        <v>1</v>
      </c>
      <c r="S1241" s="12" t="s">
        <v>1059</v>
      </c>
      <c r="T1241" s="11">
        <v>20191</v>
      </c>
      <c r="U1241" s="11" t="s">
        <v>4008</v>
      </c>
      <c r="V1241" s="5">
        <f>IF(ActividadesCom[[#This Row],[NIVEL 3]]&lt;&gt;0,VLOOKUP(ActividadesCom[[#This Row],[NIVEL 3]],Catálogo!A:B,2,FALSE),"")</f>
        <v>4</v>
      </c>
      <c r="W1241" s="11">
        <v>1</v>
      </c>
      <c r="X1241" s="6" t="s">
        <v>4068</v>
      </c>
      <c r="Y1241" s="5">
        <v>20171</v>
      </c>
      <c r="Z1241" s="5" t="s">
        <v>4008</v>
      </c>
      <c r="AA1241" s="5">
        <f>IF(ActividadesCom[[#This Row],[NIVEL 4]]&lt;&gt;0,VLOOKUP(ActividadesCom[[#This Row],[NIVEL 4]],Catálogo!A:B,2,FALSE),"")</f>
        <v>4</v>
      </c>
      <c r="AB1241" s="5">
        <v>2</v>
      </c>
      <c r="AC1241" s="6" t="s">
        <v>96</v>
      </c>
      <c r="AD1241" s="5" t="s">
        <v>481</v>
      </c>
      <c r="AE1241" s="5" t="s">
        <v>4010</v>
      </c>
      <c r="AF1241" s="5">
        <f>IF(ActividadesCom[[#This Row],[NIVEL 5]]&lt;&gt;0,VLOOKUP(ActividadesCom[[#This Row],[NIVEL 5]],Catálogo!A:B,2,FALSE),"")</f>
        <v>2</v>
      </c>
      <c r="AG1241" s="5">
        <v>1</v>
      </c>
    </row>
    <row r="1242" spans="1:35" ht="30" hidden="1" customHeight="1" x14ac:dyDescent="0.25">
      <c r="A1242" s="7">
        <v>16470049</v>
      </c>
      <c r="B1242" s="97" t="str">
        <f>VLOOKUP(ActividadesCom[[#This Row],[NO. DE CONTROL]],'LISTADO ESTUDIANTES'!A:C,3,FALSE)</f>
        <v>YES FUENTES EDWING ROMAN</v>
      </c>
      <c r="C1242" s="97" t="str">
        <f>VLOOKUP(ActividadesCom[[#This Row],[NO. DE CONTROL]],'LISTADO ESTUDIANTES'!A:B,2,FALSE)</f>
        <v>ARQUITECTURA</v>
      </c>
      <c r="D1242" s="18" t="str">
        <f>VLOOKUP(ActividadesCom[[#This Row],[NO. DE CONTROL]],'LISTADO ESTUDIANTES'!A:D,4,FALSE)</f>
        <v>BAJA</v>
      </c>
      <c r="E1242" s="5">
        <f>SUM(ActividadesCom[[#This Row],[CRÉD. 1]],ActividadesCom[[#This Row],[CRÉD. 2]],ActividadesCom[[#This Row],[CRÉD. 3]],ActividadesCom[[#This Row],[CRÉD. 4]],ActividadesCom[[#This Row],[CRÉD. 5]])</f>
        <v>0</v>
      </c>
      <c r="F1242" s="17" t="str">
        <f>IF(ActividadesCom[[#This Row],[ÚLTIMO SEMESTRE CON CRÉDITOS]]&gt;0,ROUND(AVERAGE(ActividadesCom[[#This Row],[VALOR NIVEL 5]],ActividadesCom[[#This Row],[VALOR NIVEL 4]],ActividadesCom[[#This Row],[VALOR NIVEL 3]],ActividadesCom[[#This Row],[VALOR NIVEL 2]],ActividadesCom[[#This Row],[VALOR NIVEL 1]]),0),"")</f>
        <v/>
      </c>
      <c r="G1242" s="5" t="str">
        <f>IF(ActividadesCom[[#This Row],[PROMEDIO]]="","",IF(ActividadesCom[[#This Row],[PROMEDIO]]&gt;=4,"EXCELENTE",IF(ActividadesCom[[#This Row],[PROMEDIO]]&gt;=3,"NOTABLE",IF(ActividadesCom[[#This Row],[PROMEDIO]]&gt;=2,"BUENO",IF(ActividadesCom[[#This Row],[PROMEDIO]]=1,"SUFICIENTE","")))))</f>
        <v/>
      </c>
      <c r="H1242" s="5">
        <f>MAX(ActividadesCom[[#This Row],[PERÍODO 1]],ActividadesCom[[#This Row],[PERÍODO 2]],ActividadesCom[[#This Row],[PERÍODO 3]],ActividadesCom[[#This Row],[PERÍODO 4]],ActividadesCom[[#This Row],[PERÍODO 5]])</f>
        <v>0</v>
      </c>
      <c r="I1242" s="6"/>
      <c r="J1242" s="5"/>
      <c r="K1242" s="5"/>
      <c r="L1242" s="5" t="str">
        <f>IF(ActividadesCom[[#This Row],[NIVEL 1]]&lt;&gt;0,VLOOKUP(ActividadesCom[[#This Row],[NIVEL 1]],Catálogo!A:B,2,FALSE),"")</f>
        <v/>
      </c>
      <c r="M1242" s="5"/>
      <c r="N1242" s="6"/>
      <c r="O1242" s="5"/>
      <c r="P1242" s="5"/>
      <c r="Q1242" s="5" t="str">
        <f>IF(ActividadesCom[[#This Row],[NIVEL 2]]&lt;&gt;0,VLOOKUP(ActividadesCom[[#This Row],[NIVEL 2]],Catálogo!A:B,2,FALSE),"")</f>
        <v/>
      </c>
      <c r="R1242" s="11"/>
      <c r="S1242" s="12"/>
      <c r="T1242" s="11"/>
      <c r="U1242" s="11"/>
      <c r="V1242" s="5" t="str">
        <f>IF(ActividadesCom[[#This Row],[NIVEL 3]]&lt;&gt;0,VLOOKUP(ActividadesCom[[#This Row],[NIVEL 3]],Catálogo!A:B,2,FALSE),"")</f>
        <v/>
      </c>
      <c r="W1242" s="11"/>
      <c r="X1242" s="6"/>
      <c r="Y1242" s="5"/>
      <c r="Z1242" s="5"/>
      <c r="AA1242" s="5" t="str">
        <f>IF(ActividadesCom[[#This Row],[NIVEL 4]]&lt;&gt;0,VLOOKUP(ActividadesCom[[#This Row],[NIVEL 4]],Catálogo!A:B,2,FALSE),"")</f>
        <v/>
      </c>
      <c r="AB1242" s="5"/>
      <c r="AC1242" s="6"/>
      <c r="AD1242" s="5"/>
      <c r="AE1242" s="5"/>
      <c r="AF1242" s="5" t="str">
        <f>IF(ActividadesCom[[#This Row],[NIVEL 5]]&lt;&gt;0,VLOOKUP(ActividadesCom[[#This Row],[NIVEL 5]],Catálogo!A:B,2,FALSE),"")</f>
        <v/>
      </c>
      <c r="AG1242" s="5"/>
      <c r="AH1242" s="2"/>
      <c r="AI1242" s="2"/>
    </row>
    <row r="1243" spans="1:35" ht="30" hidden="1" customHeight="1" x14ac:dyDescent="0.25">
      <c r="A1243" s="7">
        <v>16470050</v>
      </c>
      <c r="B1243" s="97" t="str">
        <f>VLOOKUP(ActividadesCom[[#This Row],[NO. DE CONTROL]],'LISTADO ESTUDIANTES'!A:C,3,FALSE)</f>
        <v>MARTINEZ CRISOSTOMO LUCERO</v>
      </c>
      <c r="C1243" s="97" t="str">
        <f>VLOOKUP(ActividadesCom[[#This Row],[NO. DE CONTROL]],'LISTADO ESTUDIANTES'!A:B,2,FALSE)</f>
        <v>ARQUITECTURA</v>
      </c>
      <c r="D1243" s="18" t="str">
        <f>VLOOKUP(ActividadesCom[[#This Row],[NO. DE CONTROL]],'LISTADO ESTUDIANTES'!A:D,4,FALSE)</f>
        <v>BAJA</v>
      </c>
      <c r="E1243" s="5">
        <f>SUM(ActividadesCom[[#This Row],[CRÉD. 1]],ActividadesCom[[#This Row],[CRÉD. 2]],ActividadesCom[[#This Row],[CRÉD. 3]],ActividadesCom[[#This Row],[CRÉD. 4]],ActividadesCom[[#This Row],[CRÉD. 5]])</f>
        <v>0</v>
      </c>
      <c r="F1243" s="17" t="str">
        <f>IF(ActividadesCom[[#This Row],[ÚLTIMO SEMESTRE CON CRÉDITOS]]&gt;0,ROUND(AVERAGE(ActividadesCom[[#This Row],[VALOR NIVEL 5]],ActividadesCom[[#This Row],[VALOR NIVEL 4]],ActividadesCom[[#This Row],[VALOR NIVEL 3]],ActividadesCom[[#This Row],[VALOR NIVEL 2]],ActividadesCom[[#This Row],[VALOR NIVEL 1]]),0),"")</f>
        <v/>
      </c>
      <c r="G1243" s="5" t="str">
        <f>IF(ActividadesCom[[#This Row],[PROMEDIO]]="","",IF(ActividadesCom[[#This Row],[PROMEDIO]]&gt;=4,"EXCELENTE",IF(ActividadesCom[[#This Row],[PROMEDIO]]&gt;=3,"NOTABLE",IF(ActividadesCom[[#This Row],[PROMEDIO]]&gt;=2,"BUENO",IF(ActividadesCom[[#This Row],[PROMEDIO]]=1,"SUFICIENTE","")))))</f>
        <v/>
      </c>
      <c r="H1243" s="5">
        <f>MAX(ActividadesCom[[#This Row],[PERÍODO 1]],ActividadesCom[[#This Row],[PERÍODO 2]],ActividadesCom[[#This Row],[PERÍODO 3]],ActividadesCom[[#This Row],[PERÍODO 4]],ActividadesCom[[#This Row],[PERÍODO 5]])</f>
        <v>0</v>
      </c>
      <c r="I1243" s="6"/>
      <c r="J1243" s="5"/>
      <c r="K1243" s="5"/>
      <c r="L1243" s="5" t="str">
        <f>IF(ActividadesCom[[#This Row],[NIVEL 1]]&lt;&gt;0,VLOOKUP(ActividadesCom[[#This Row],[NIVEL 1]],Catálogo!A:B,2,FALSE),"")</f>
        <v/>
      </c>
      <c r="M1243" s="5"/>
      <c r="N1243" s="6"/>
      <c r="O1243" s="5"/>
      <c r="P1243" s="5"/>
      <c r="Q1243" s="5" t="str">
        <f>IF(ActividadesCom[[#This Row],[NIVEL 2]]&lt;&gt;0,VLOOKUP(ActividadesCom[[#This Row],[NIVEL 2]],Catálogo!A:B,2,FALSE),"")</f>
        <v/>
      </c>
      <c r="R1243" s="11"/>
      <c r="S1243" s="12"/>
      <c r="T1243" s="11"/>
      <c r="U1243" s="11"/>
      <c r="V1243" s="5" t="str">
        <f>IF(ActividadesCom[[#This Row],[NIVEL 3]]&lt;&gt;0,VLOOKUP(ActividadesCom[[#This Row],[NIVEL 3]],Catálogo!A:B,2,FALSE),"")</f>
        <v/>
      </c>
      <c r="W1243" s="11"/>
      <c r="X1243" s="6"/>
      <c r="Y1243" s="5"/>
      <c r="Z1243" s="5"/>
      <c r="AA1243" s="5" t="str">
        <f>IF(ActividadesCom[[#This Row],[NIVEL 4]]&lt;&gt;0,VLOOKUP(ActividadesCom[[#This Row],[NIVEL 4]],Catálogo!A:B,2,FALSE),"")</f>
        <v/>
      </c>
      <c r="AB1243" s="5"/>
      <c r="AC1243" s="6"/>
      <c r="AD1243" s="5"/>
      <c r="AE1243" s="5"/>
      <c r="AF1243" s="5" t="str">
        <f>IF(ActividadesCom[[#This Row],[NIVEL 5]]&lt;&gt;0,VLOOKUP(ActividadesCom[[#This Row],[NIVEL 5]],Catálogo!A:B,2,FALSE),"")</f>
        <v/>
      </c>
      <c r="AG1243" s="5"/>
      <c r="AH1243" s="2"/>
      <c r="AI1243" s="2"/>
    </row>
    <row r="1244" spans="1:35" ht="30" hidden="1" customHeight="1" x14ac:dyDescent="0.25">
      <c r="A1244" s="7">
        <v>16470051</v>
      </c>
      <c r="B1244" s="97" t="str">
        <f>VLOOKUP(ActividadesCom[[#This Row],[NO. DE CONTROL]],'LISTADO ESTUDIANTES'!A:C,3,FALSE)</f>
        <v>GUTIERREZ QUEB LESLIE ANGELICA</v>
      </c>
      <c r="C1244" s="97" t="str">
        <f>VLOOKUP(ActividadesCom[[#This Row],[NO. DE CONTROL]],'LISTADO ESTUDIANTES'!A:B,2,FALSE)</f>
        <v>ARQUITECTURA</v>
      </c>
      <c r="D1244" s="18" t="str">
        <f>VLOOKUP(ActividadesCom[[#This Row],[NO. DE CONTROL]],'LISTADO ESTUDIANTES'!A:D,4,FALSE)</f>
        <v>BAJA</v>
      </c>
      <c r="E1244" s="5">
        <f>SUM(ActividadesCom[[#This Row],[CRÉD. 1]],ActividadesCom[[#This Row],[CRÉD. 2]],ActividadesCom[[#This Row],[CRÉD. 3]],ActividadesCom[[#This Row],[CRÉD. 4]],ActividadesCom[[#This Row],[CRÉD. 5]])</f>
        <v>4</v>
      </c>
      <c r="F1244" s="17">
        <f>IF(ActividadesCom[[#This Row],[ÚLTIMO SEMESTRE CON CRÉDITOS]]&gt;0,ROUND(AVERAGE(ActividadesCom[[#This Row],[VALOR NIVEL 5]],ActividadesCom[[#This Row],[VALOR NIVEL 4]],ActividadesCom[[#This Row],[VALOR NIVEL 3]],ActividadesCom[[#This Row],[VALOR NIVEL 2]],ActividadesCom[[#This Row],[VALOR NIVEL 1]]),0),"")</f>
        <v>3</v>
      </c>
      <c r="G1244" s="5" t="str">
        <f>IF(ActividadesCom[[#This Row],[PROMEDIO]]="","",IF(ActividadesCom[[#This Row],[PROMEDIO]]&gt;=4,"EXCELENTE",IF(ActividadesCom[[#This Row],[PROMEDIO]]&gt;=3,"NOTABLE",IF(ActividadesCom[[#This Row],[PROMEDIO]]&gt;=2,"BUENO",IF(ActividadesCom[[#This Row],[PROMEDIO]]=1,"SUFICIENTE","")))))</f>
        <v>NOTABLE</v>
      </c>
      <c r="H1244" s="5">
        <f>MAX(ActividadesCom[[#This Row],[PERÍODO 1]],ActividadesCom[[#This Row],[PERÍODO 2]],ActividadesCom[[#This Row],[PERÍODO 3]],ActividadesCom[[#This Row],[PERÍODO 4]],ActividadesCom[[#This Row],[PERÍODO 5]])</f>
        <v>20193</v>
      </c>
      <c r="I1244" s="6" t="s">
        <v>943</v>
      </c>
      <c r="J1244" s="5">
        <v>20193</v>
      </c>
      <c r="K1244" s="5" t="s">
        <v>4010</v>
      </c>
      <c r="L1244" s="5">
        <f>IF(ActividadesCom[[#This Row],[NIVEL 1]]&lt;&gt;0,VLOOKUP(ActividadesCom[[#This Row],[NIVEL 1]],Catálogo!A:B,2,FALSE),"")</f>
        <v>2</v>
      </c>
      <c r="M1244" s="5">
        <v>2</v>
      </c>
      <c r="N1244" s="6"/>
      <c r="O1244" s="5"/>
      <c r="P1244" s="5"/>
      <c r="Q1244" s="5" t="str">
        <f>IF(ActividadesCom[[#This Row],[NIVEL 2]]&lt;&gt;0,VLOOKUP(ActividadesCom[[#This Row],[NIVEL 2]],Catálogo!A:B,2,FALSE),"")</f>
        <v/>
      </c>
      <c r="R1244" s="5"/>
      <c r="S1244" s="6"/>
      <c r="T1244" s="5"/>
      <c r="U1244" s="5"/>
      <c r="V1244" s="5" t="str">
        <f>IF(ActividadesCom[[#This Row],[NIVEL 3]]&lt;&gt;0,VLOOKUP(ActividadesCom[[#This Row],[NIVEL 3]],Catálogo!A:B,2,FALSE),"")</f>
        <v/>
      </c>
      <c r="W1244" s="5"/>
      <c r="X1244" s="6" t="s">
        <v>34</v>
      </c>
      <c r="Y1244" s="5">
        <v>20173</v>
      </c>
      <c r="Z1244" s="5" t="s">
        <v>4008</v>
      </c>
      <c r="AA1244" s="5">
        <f>IF(ActividadesCom[[#This Row],[NIVEL 4]]&lt;&gt;0,VLOOKUP(ActividadesCom[[#This Row],[NIVEL 4]],Catálogo!A:B,2,FALSE),"")</f>
        <v>4</v>
      </c>
      <c r="AB1244" s="5">
        <v>1</v>
      </c>
      <c r="AC1244" s="6" t="s">
        <v>112</v>
      </c>
      <c r="AD1244" s="5">
        <v>20163</v>
      </c>
      <c r="AE1244" s="5" t="s">
        <v>4010</v>
      </c>
      <c r="AF1244" s="5">
        <f>IF(ActividadesCom[[#This Row],[NIVEL 5]]&lt;&gt;0,VLOOKUP(ActividadesCom[[#This Row],[NIVEL 5]],Catálogo!A:B,2,FALSE),"")</f>
        <v>2</v>
      </c>
      <c r="AG1244" s="5">
        <v>1</v>
      </c>
      <c r="AH1244" s="2"/>
      <c r="AI1244" s="2"/>
    </row>
    <row r="1245" spans="1:35" ht="30" hidden="1" customHeight="1" x14ac:dyDescent="0.25">
      <c r="A1245" s="7">
        <v>16470052</v>
      </c>
      <c r="B1245" s="97" t="str">
        <f>VLOOKUP(ActividadesCom[[#This Row],[NO. DE CONTROL]],'LISTADO ESTUDIANTES'!A:C,3,FALSE)</f>
        <v>MAY CAHUICH DARWING ALEXIS</v>
      </c>
      <c r="C1245" s="97" t="str">
        <f>VLOOKUP(ActividadesCom[[#This Row],[NO. DE CONTROL]],'LISTADO ESTUDIANTES'!A:B,2,FALSE)</f>
        <v>ARQUITECTURA</v>
      </c>
      <c r="D1245" s="18" t="str">
        <f>VLOOKUP(ActividadesCom[[#This Row],[NO. DE CONTROL]],'LISTADO ESTUDIANTES'!A:D,4,FALSE)</f>
        <v>BAJA</v>
      </c>
      <c r="E1245" s="5">
        <f>SUM(ActividadesCom[[#This Row],[CRÉD. 1]],ActividadesCom[[#This Row],[CRÉD. 2]],ActividadesCom[[#This Row],[CRÉD. 3]],ActividadesCom[[#This Row],[CRÉD. 4]],ActividadesCom[[#This Row],[CRÉD. 5]])</f>
        <v>0</v>
      </c>
      <c r="F1245" s="17" t="str">
        <f>IF(ActividadesCom[[#This Row],[ÚLTIMO SEMESTRE CON CRÉDITOS]]&gt;0,ROUND(AVERAGE(ActividadesCom[[#This Row],[VALOR NIVEL 5]],ActividadesCom[[#This Row],[VALOR NIVEL 4]],ActividadesCom[[#This Row],[VALOR NIVEL 3]],ActividadesCom[[#This Row],[VALOR NIVEL 2]],ActividadesCom[[#This Row],[VALOR NIVEL 1]]),0),"")</f>
        <v/>
      </c>
      <c r="G1245" s="5" t="str">
        <f>IF(ActividadesCom[[#This Row],[PROMEDIO]]="","",IF(ActividadesCom[[#This Row],[PROMEDIO]]&gt;=4,"EXCELENTE",IF(ActividadesCom[[#This Row],[PROMEDIO]]&gt;=3,"NOTABLE",IF(ActividadesCom[[#This Row],[PROMEDIO]]&gt;=2,"BUENO",IF(ActividadesCom[[#This Row],[PROMEDIO]]=1,"SUFICIENTE","")))))</f>
        <v/>
      </c>
      <c r="H1245" s="5">
        <f>MAX(ActividadesCom[[#This Row],[PERÍODO 1]],ActividadesCom[[#This Row],[PERÍODO 2]],ActividadesCom[[#This Row],[PERÍODO 3]],ActividadesCom[[#This Row],[PERÍODO 4]],ActividadesCom[[#This Row],[PERÍODO 5]])</f>
        <v>0</v>
      </c>
      <c r="I1245" s="6"/>
      <c r="J1245" s="5"/>
      <c r="K1245" s="5"/>
      <c r="L1245" s="5" t="str">
        <f>IF(ActividadesCom[[#This Row],[NIVEL 1]]&lt;&gt;0,VLOOKUP(ActividadesCom[[#This Row],[NIVEL 1]],Catálogo!A:B,2,FALSE),"")</f>
        <v/>
      </c>
      <c r="M1245" s="5"/>
      <c r="N1245" s="6"/>
      <c r="O1245" s="5"/>
      <c r="P1245" s="5"/>
      <c r="Q1245" s="5" t="str">
        <f>IF(ActividadesCom[[#This Row],[NIVEL 2]]&lt;&gt;0,VLOOKUP(ActividadesCom[[#This Row],[NIVEL 2]],Catálogo!A:B,2,FALSE),"")</f>
        <v/>
      </c>
      <c r="R1245" s="11"/>
      <c r="S1245" s="12"/>
      <c r="T1245" s="11"/>
      <c r="U1245" s="11"/>
      <c r="V1245" s="5" t="str">
        <f>IF(ActividadesCom[[#This Row],[NIVEL 3]]&lt;&gt;0,VLOOKUP(ActividadesCom[[#This Row],[NIVEL 3]],Catálogo!A:B,2,FALSE),"")</f>
        <v/>
      </c>
      <c r="W1245" s="11"/>
      <c r="X1245" s="6"/>
      <c r="Y1245" s="5"/>
      <c r="Z1245" s="5"/>
      <c r="AA1245" s="5" t="str">
        <f>IF(ActividadesCom[[#This Row],[NIVEL 4]]&lt;&gt;0,VLOOKUP(ActividadesCom[[#This Row],[NIVEL 4]],Catálogo!A:B,2,FALSE),"")</f>
        <v/>
      </c>
      <c r="AB1245" s="5"/>
      <c r="AC1245" s="6"/>
      <c r="AD1245" s="5"/>
      <c r="AE1245" s="5"/>
      <c r="AF1245" s="5" t="str">
        <f>IF(ActividadesCom[[#This Row],[NIVEL 5]]&lt;&gt;0,VLOOKUP(ActividadesCom[[#This Row],[NIVEL 5]],Catálogo!A:B,2,FALSE),"")</f>
        <v/>
      </c>
      <c r="AG1245" s="5"/>
      <c r="AH1245" s="2"/>
      <c r="AI1245" s="2"/>
    </row>
    <row r="1246" spans="1:35" ht="30" hidden="1" customHeight="1" x14ac:dyDescent="0.25">
      <c r="A1246" s="7">
        <v>16470053</v>
      </c>
      <c r="B1246" s="97" t="str">
        <f>VLOOKUP(ActividadesCom[[#This Row],[NO. DE CONTROL]],'LISTADO ESTUDIANTES'!A:C,3,FALSE)</f>
        <v>MUÑOZ POLANCO MARÍA JOSÉ</v>
      </c>
      <c r="C1246" s="97" t="str">
        <f>VLOOKUP(ActividadesCom[[#This Row],[NO. DE CONTROL]],'LISTADO ESTUDIANTES'!A:B,2,FALSE)</f>
        <v>ARQUITECTURA</v>
      </c>
      <c r="D1246" s="18" t="str">
        <f>VLOOKUP(ActividadesCom[[#This Row],[NO. DE CONTROL]],'LISTADO ESTUDIANTES'!A:D,4,FALSE)</f>
        <v>BAJA</v>
      </c>
      <c r="E1246" s="5">
        <f>SUM(ActividadesCom[[#This Row],[CRÉD. 1]],ActividadesCom[[#This Row],[CRÉD. 2]],ActividadesCom[[#This Row],[CRÉD. 3]],ActividadesCom[[#This Row],[CRÉD. 4]],ActividadesCom[[#This Row],[CRÉD. 5]])</f>
        <v>0</v>
      </c>
      <c r="F1246" s="17" t="str">
        <f>IF(ActividadesCom[[#This Row],[ÚLTIMO SEMESTRE CON CRÉDITOS]]&gt;0,ROUND(AVERAGE(ActividadesCom[[#This Row],[VALOR NIVEL 5]],ActividadesCom[[#This Row],[VALOR NIVEL 4]],ActividadesCom[[#This Row],[VALOR NIVEL 3]],ActividadesCom[[#This Row],[VALOR NIVEL 2]],ActividadesCom[[#This Row],[VALOR NIVEL 1]]),0),"")</f>
        <v/>
      </c>
      <c r="G1246" s="5" t="str">
        <f>IF(ActividadesCom[[#This Row],[PROMEDIO]]="","",IF(ActividadesCom[[#This Row],[PROMEDIO]]&gt;=4,"EXCELENTE",IF(ActividadesCom[[#This Row],[PROMEDIO]]&gt;=3,"NOTABLE",IF(ActividadesCom[[#This Row],[PROMEDIO]]&gt;=2,"BUENO",IF(ActividadesCom[[#This Row],[PROMEDIO]]=1,"SUFICIENTE","")))))</f>
        <v/>
      </c>
      <c r="H1246" s="5">
        <f>MAX(ActividadesCom[[#This Row],[PERÍODO 1]],ActividadesCom[[#This Row],[PERÍODO 2]],ActividadesCom[[#This Row],[PERÍODO 3]],ActividadesCom[[#This Row],[PERÍODO 4]],ActividadesCom[[#This Row],[PERÍODO 5]])</f>
        <v>0</v>
      </c>
      <c r="I1246" s="6"/>
      <c r="J1246" s="5"/>
      <c r="K1246" s="5"/>
      <c r="L1246" s="5" t="str">
        <f>IF(ActividadesCom[[#This Row],[NIVEL 1]]&lt;&gt;0,VLOOKUP(ActividadesCom[[#This Row],[NIVEL 1]],Catálogo!A:B,2,FALSE),"")</f>
        <v/>
      </c>
      <c r="M1246" s="5"/>
      <c r="N1246" s="6"/>
      <c r="O1246" s="5"/>
      <c r="P1246" s="5"/>
      <c r="Q1246" s="5" t="str">
        <f>IF(ActividadesCom[[#This Row],[NIVEL 2]]&lt;&gt;0,VLOOKUP(ActividadesCom[[#This Row],[NIVEL 2]],Catálogo!A:B,2,FALSE),"")</f>
        <v/>
      </c>
      <c r="R1246" s="5"/>
      <c r="S1246" s="6"/>
      <c r="T1246" s="5"/>
      <c r="U1246" s="5"/>
      <c r="V1246" s="5" t="str">
        <f>IF(ActividadesCom[[#This Row],[NIVEL 3]]&lt;&gt;0,VLOOKUP(ActividadesCom[[#This Row],[NIVEL 3]],Catálogo!A:B,2,FALSE),"")</f>
        <v/>
      </c>
      <c r="W1246" s="5"/>
      <c r="X1246" s="6"/>
      <c r="Y1246" s="5"/>
      <c r="Z1246" s="5"/>
      <c r="AA1246" s="5" t="str">
        <f>IF(ActividadesCom[[#This Row],[NIVEL 4]]&lt;&gt;0,VLOOKUP(ActividadesCom[[#This Row],[NIVEL 4]],Catálogo!A:B,2,FALSE),"")</f>
        <v/>
      </c>
      <c r="AB1246" s="5"/>
      <c r="AC1246" s="6"/>
      <c r="AD1246" s="5"/>
      <c r="AE1246" s="5"/>
      <c r="AF1246" s="5" t="str">
        <f>IF(ActividadesCom[[#This Row],[NIVEL 5]]&lt;&gt;0,VLOOKUP(ActividadesCom[[#This Row],[NIVEL 5]],Catálogo!A:B,2,FALSE),"")</f>
        <v/>
      </c>
      <c r="AG1246" s="5"/>
      <c r="AH1246" s="2"/>
      <c r="AI1246" s="2"/>
    </row>
    <row r="1247" spans="1:35" s="24" customFormat="1" ht="30" hidden="1" customHeight="1" x14ac:dyDescent="0.25">
      <c r="A1247" s="7">
        <v>16470054</v>
      </c>
      <c r="B1247" s="97" t="str">
        <f>VLOOKUP(ActividadesCom[[#This Row],[NO. DE CONTROL]],'LISTADO ESTUDIANTES'!A:C,3,FALSE)</f>
        <v>VALES HERNANDEZ BEATRIZ JANET</v>
      </c>
      <c r="C1247" s="97" t="str">
        <f>VLOOKUP(ActividadesCom[[#This Row],[NO. DE CONTROL]],'LISTADO ESTUDIANTES'!A:B,2,FALSE)</f>
        <v>ARQUITECTURA</v>
      </c>
      <c r="D1247" s="18" t="str">
        <f>VLOOKUP(ActividadesCom[[#This Row],[NO. DE CONTROL]],'LISTADO ESTUDIANTES'!A:D,4,FALSE)</f>
        <v>EGRESADO(A)</v>
      </c>
      <c r="E1247" s="5">
        <f>SUM(ActividadesCom[[#This Row],[CRÉD. 1]],ActividadesCom[[#This Row],[CRÉD. 2]],ActividadesCom[[#This Row],[CRÉD. 3]],ActividadesCom[[#This Row],[CRÉD. 4]],ActividadesCom[[#This Row],[CRÉD. 5]])</f>
        <v>5</v>
      </c>
      <c r="F1247" s="5">
        <f>IF(ActividadesCom[[#This Row],[ÚLTIMO SEMESTRE CON CRÉDITOS]]&gt;0,ROUND(AVERAGE(ActividadesCom[[#This Row],[VALOR NIVEL 5]],ActividadesCom[[#This Row],[VALOR NIVEL 4]],ActividadesCom[[#This Row],[VALOR NIVEL 3]],ActividadesCom[[#This Row],[VALOR NIVEL 2]],ActividadesCom[[#This Row],[VALOR NIVEL 1]]),0),"")</f>
        <v>3</v>
      </c>
      <c r="G1247" s="5" t="str">
        <f>IF(ActividadesCom[[#This Row],[PROMEDIO]]="","",IF(ActividadesCom[[#This Row],[PROMEDIO]]&gt;=4,"EXCELENTE",IF(ActividadesCom[[#This Row],[PROMEDIO]]&gt;=3,"NOTABLE",IF(ActividadesCom[[#This Row],[PROMEDIO]]&gt;=2,"BUENO",IF(ActividadesCom[[#This Row],[PROMEDIO]]=1,"SUFICIENTE","")))))</f>
        <v>NOTABLE</v>
      </c>
      <c r="H1247" s="5">
        <f>MAX(ActividadesCom[[#This Row],[PERÍODO 1]],ActividadesCom[[#This Row],[PERÍODO 2]],ActividadesCom[[#This Row],[PERÍODO 3]],ActividadesCom[[#This Row],[PERÍODO 4]],ActividadesCom[[#This Row],[PERÍODO 5]])</f>
        <v>20193</v>
      </c>
      <c r="I1247" s="6" t="s">
        <v>947</v>
      </c>
      <c r="J1247" s="5">
        <v>20183</v>
      </c>
      <c r="K1247" s="5" t="s">
        <v>4010</v>
      </c>
      <c r="L1247" s="5">
        <f>IF(ActividadesCom[[#This Row],[NIVEL 1]]&lt;&gt;0,VLOOKUP(ActividadesCom[[#This Row],[NIVEL 1]],Catálogo!A:B,2,FALSE),"")</f>
        <v>2</v>
      </c>
      <c r="M1247" s="5">
        <v>1</v>
      </c>
      <c r="N1247" s="6" t="s">
        <v>1036</v>
      </c>
      <c r="O1247" s="5">
        <v>20193</v>
      </c>
      <c r="P1247" s="5" t="s">
        <v>4010</v>
      </c>
      <c r="Q1247" s="5">
        <f>IF(ActividadesCom[[#This Row],[NIVEL 2]]&lt;&gt;0,VLOOKUP(ActividadesCom[[#This Row],[NIVEL 2]],Catálogo!A:B,2,FALSE),"")</f>
        <v>2</v>
      </c>
      <c r="R1247" s="11">
        <v>1</v>
      </c>
      <c r="S1247" s="12" t="s">
        <v>1147</v>
      </c>
      <c r="T1247" s="11">
        <v>20193</v>
      </c>
      <c r="U1247" s="11" t="s">
        <v>4008</v>
      </c>
      <c r="V1247" s="5">
        <f>IF(ActividadesCom[[#This Row],[NIVEL 3]]&lt;&gt;0,VLOOKUP(ActividadesCom[[#This Row],[NIVEL 3]],Catálogo!A:B,2,FALSE),"")</f>
        <v>4</v>
      </c>
      <c r="W1247" s="11">
        <v>1</v>
      </c>
      <c r="X1247" s="6" t="s">
        <v>406</v>
      </c>
      <c r="Y1247" s="5">
        <v>20171</v>
      </c>
      <c r="Z1247" s="5" t="s">
        <v>4008</v>
      </c>
      <c r="AA1247" s="5">
        <f>IF(ActividadesCom[[#This Row],[NIVEL 4]]&lt;&gt;0,VLOOKUP(ActividadesCom[[#This Row],[NIVEL 4]],Catálogo!A:B,2,FALSE),"")</f>
        <v>4</v>
      </c>
      <c r="AB1247" s="5">
        <v>1</v>
      </c>
      <c r="AC1247" s="6" t="s">
        <v>2</v>
      </c>
      <c r="AD1247" s="5">
        <v>20163</v>
      </c>
      <c r="AE1247" s="5" t="s">
        <v>4010</v>
      </c>
      <c r="AF1247" s="5">
        <f>IF(ActividadesCom[[#This Row],[NIVEL 5]]&lt;&gt;0,VLOOKUP(ActividadesCom[[#This Row],[NIVEL 5]],Catálogo!A:B,2,FALSE),"")</f>
        <v>2</v>
      </c>
      <c r="AG1247" s="5">
        <v>1</v>
      </c>
    </row>
    <row r="1248" spans="1:35" ht="30" hidden="1" customHeight="1" x14ac:dyDescent="0.25">
      <c r="A1248" s="7">
        <v>16470055</v>
      </c>
      <c r="B1248" s="97" t="str">
        <f>VLOOKUP(ActividadesCom[[#This Row],[NO. DE CONTROL]],'LISTADO ESTUDIANTES'!A:C,3,FALSE)</f>
        <v>ESCALANTE TUT JONATHAN ANDRES</v>
      </c>
      <c r="C1248" s="97" t="str">
        <f>VLOOKUP(ActividadesCom[[#This Row],[NO. DE CONTROL]],'LISTADO ESTUDIANTES'!A:B,2,FALSE)</f>
        <v>ARQUITECTURA</v>
      </c>
      <c r="D1248" s="18" t="str">
        <f>VLOOKUP(ActividadesCom[[#This Row],[NO. DE CONTROL]],'LISTADO ESTUDIANTES'!A:D,4,FALSE)</f>
        <v>BAJA</v>
      </c>
      <c r="E1248" s="5">
        <f>SUM(ActividadesCom[[#This Row],[CRÉD. 1]],ActividadesCom[[#This Row],[CRÉD. 2]],ActividadesCom[[#This Row],[CRÉD. 3]],ActividadesCom[[#This Row],[CRÉD. 4]],ActividadesCom[[#This Row],[CRÉD. 5]])</f>
        <v>2</v>
      </c>
      <c r="F1248" s="17">
        <f>IF(ActividadesCom[[#This Row],[ÚLTIMO SEMESTRE CON CRÉDITOS]]&gt;0,ROUND(AVERAGE(ActividadesCom[[#This Row],[VALOR NIVEL 5]],ActividadesCom[[#This Row],[VALOR NIVEL 4]],ActividadesCom[[#This Row],[VALOR NIVEL 3]],ActividadesCom[[#This Row],[VALOR NIVEL 2]],ActividadesCom[[#This Row],[VALOR NIVEL 1]]),0),"")</f>
        <v>2</v>
      </c>
      <c r="G1248" s="5" t="str">
        <f>IF(ActividadesCom[[#This Row],[PROMEDIO]]="","",IF(ActividadesCom[[#This Row],[PROMEDIO]]&gt;=4,"EXCELENTE",IF(ActividadesCom[[#This Row],[PROMEDIO]]&gt;=3,"NOTABLE",IF(ActividadesCom[[#This Row],[PROMEDIO]]&gt;=2,"BUENO",IF(ActividadesCom[[#This Row],[PROMEDIO]]=1,"SUFICIENTE","")))))</f>
        <v>BUENO</v>
      </c>
      <c r="H1248" s="5">
        <f>MAX(ActividadesCom[[#This Row],[PERÍODO 1]],ActividadesCom[[#This Row],[PERÍODO 2]],ActividadesCom[[#This Row],[PERÍODO 3]],ActividadesCom[[#This Row],[PERÍODO 4]],ActividadesCom[[#This Row],[PERÍODO 5]])</f>
        <v>20201</v>
      </c>
      <c r="I1248" s="6"/>
      <c r="J1248" s="5"/>
      <c r="K1248" s="5"/>
      <c r="L1248" s="5" t="str">
        <f>IF(ActividadesCom[[#This Row],[NIVEL 1]]&lt;&gt;0,VLOOKUP(ActividadesCom[[#This Row],[NIVEL 1]],Catálogo!A:B,2,FALSE),"")</f>
        <v/>
      </c>
      <c r="M1248" s="5"/>
      <c r="N1248" s="6"/>
      <c r="O1248" s="5"/>
      <c r="P1248" s="5"/>
      <c r="Q1248" s="5" t="str">
        <f>IF(ActividadesCom[[#This Row],[NIVEL 2]]&lt;&gt;0,VLOOKUP(ActividadesCom[[#This Row],[NIVEL 2]],Catálogo!A:B,2,FALSE),"")</f>
        <v/>
      </c>
      <c r="R1248" s="11"/>
      <c r="S1248" s="12"/>
      <c r="T1248" s="11"/>
      <c r="U1248" s="11"/>
      <c r="V1248" s="5" t="str">
        <f>IF(ActividadesCom[[#This Row],[NIVEL 3]]&lt;&gt;0,VLOOKUP(ActividadesCom[[#This Row],[NIVEL 3]],Catálogo!A:B,2,FALSE),"")</f>
        <v/>
      </c>
      <c r="W1248" s="11"/>
      <c r="X1248" s="6" t="s">
        <v>1842</v>
      </c>
      <c r="Y1248" s="5">
        <v>20201</v>
      </c>
      <c r="Z1248" s="5" t="s">
        <v>4010</v>
      </c>
      <c r="AA1248" s="5">
        <f>IF(ActividadesCom[[#This Row],[NIVEL 4]]&lt;&gt;0,VLOOKUP(ActividadesCom[[#This Row],[NIVEL 4]],Catálogo!A:B,2,FALSE),"")</f>
        <v>2</v>
      </c>
      <c r="AB1248" s="5">
        <v>1</v>
      </c>
      <c r="AC1248" s="6" t="s">
        <v>4</v>
      </c>
      <c r="AD1248" s="5">
        <v>20163</v>
      </c>
      <c r="AE1248" s="5" t="s">
        <v>4010</v>
      </c>
      <c r="AF1248" s="5">
        <f>IF(ActividadesCom[[#This Row],[NIVEL 5]]&lt;&gt;0,VLOOKUP(ActividadesCom[[#This Row],[NIVEL 5]],Catálogo!A:B,2,FALSE),"")</f>
        <v>2</v>
      </c>
      <c r="AG1248" s="5">
        <v>1</v>
      </c>
      <c r="AH1248" s="2"/>
      <c r="AI1248" s="2"/>
    </row>
    <row r="1249" spans="1:35" ht="30" hidden="1" customHeight="1" x14ac:dyDescent="0.25">
      <c r="A1249" s="7">
        <v>16470056</v>
      </c>
      <c r="B1249" s="97" t="str">
        <f>VLOOKUP(ActividadesCom[[#This Row],[NO. DE CONTROL]],'LISTADO ESTUDIANTES'!A:C,3,FALSE)</f>
        <v>JUAREZ PEREZ CINDY LIZBETH</v>
      </c>
      <c r="C1249" s="97" t="str">
        <f>VLOOKUP(ActividadesCom[[#This Row],[NO. DE CONTROL]],'LISTADO ESTUDIANTES'!A:B,2,FALSE)</f>
        <v>ARQUITECTURA</v>
      </c>
      <c r="D1249" s="18" t="str">
        <f>VLOOKUP(ActividadesCom[[#This Row],[NO. DE CONTROL]],'LISTADO ESTUDIANTES'!A:D,4,FALSE)</f>
        <v>EGRESADO(A)</v>
      </c>
      <c r="E1249" s="5">
        <f>SUM(ActividadesCom[[#This Row],[CRÉD. 1]],ActividadesCom[[#This Row],[CRÉD. 2]],ActividadesCom[[#This Row],[CRÉD. 3]],ActividadesCom[[#This Row],[CRÉD. 4]],ActividadesCom[[#This Row],[CRÉD. 5]])</f>
        <v>5</v>
      </c>
      <c r="F1249" s="17">
        <f>IF(ActividadesCom[[#This Row],[ÚLTIMO SEMESTRE CON CRÉDITOS]]&gt;0,ROUND(AVERAGE(ActividadesCom[[#This Row],[VALOR NIVEL 5]],ActividadesCom[[#This Row],[VALOR NIVEL 4]],ActividadesCom[[#This Row],[VALOR NIVEL 3]],ActividadesCom[[#This Row],[VALOR NIVEL 2]],ActividadesCom[[#This Row],[VALOR NIVEL 1]]),0),"")</f>
        <v>3</v>
      </c>
      <c r="G1249" s="5" t="str">
        <f>IF(ActividadesCom[[#This Row],[PROMEDIO]]="","",IF(ActividadesCom[[#This Row],[PROMEDIO]]&gt;=4,"EXCELENTE",IF(ActividadesCom[[#This Row],[PROMEDIO]]&gt;=3,"NOTABLE",IF(ActividadesCom[[#This Row],[PROMEDIO]]&gt;=2,"BUENO",IF(ActividadesCom[[#This Row],[PROMEDIO]]=1,"SUFICIENTE","")))))</f>
        <v>NOTABLE</v>
      </c>
      <c r="H1249" s="5">
        <f>MAX(ActividadesCom[[#This Row],[PERÍODO 1]],ActividadesCom[[#This Row],[PERÍODO 2]],ActividadesCom[[#This Row],[PERÍODO 3]],ActividadesCom[[#This Row],[PERÍODO 4]],ActividadesCom[[#This Row],[PERÍODO 5]])</f>
        <v>20183</v>
      </c>
      <c r="I1249" s="6" t="s">
        <v>4084</v>
      </c>
      <c r="J1249" s="5">
        <v>20183</v>
      </c>
      <c r="K1249" s="5" t="s">
        <v>4010</v>
      </c>
      <c r="L1249" s="5">
        <f>IF(ActividadesCom[[#This Row],[NIVEL 1]]&lt;&gt;0,VLOOKUP(ActividadesCom[[#This Row],[NIVEL 1]],Catálogo!A:B,2,FALSE),"")</f>
        <v>2</v>
      </c>
      <c r="M1249" s="5">
        <v>1</v>
      </c>
      <c r="N1249" s="6" t="s">
        <v>4204</v>
      </c>
      <c r="O1249" s="5">
        <v>20163</v>
      </c>
      <c r="P1249" s="5" t="s">
        <v>4008</v>
      </c>
      <c r="Q1249" s="5">
        <f>IF(ActividadesCom[[#This Row],[NIVEL 2]]&lt;&gt;0,VLOOKUP(ActividadesCom[[#This Row],[NIVEL 2]],Catálogo!A:B,2,FALSE),"")</f>
        <v>4</v>
      </c>
      <c r="R1249" s="11">
        <v>1</v>
      </c>
      <c r="S1249" s="12" t="s">
        <v>4394</v>
      </c>
      <c r="T1249" s="11">
        <v>20183</v>
      </c>
      <c r="U1249" s="11" t="s">
        <v>4008</v>
      </c>
      <c r="V1249" s="5">
        <f>IF(ActividadesCom[[#This Row],[NIVEL 3]]&lt;&gt;0,VLOOKUP(ActividadesCom[[#This Row],[NIVEL 3]],Catálogo!A:B,2,FALSE),"")</f>
        <v>4</v>
      </c>
      <c r="W1249" s="11">
        <v>1</v>
      </c>
      <c r="X1249" s="6" t="s">
        <v>37</v>
      </c>
      <c r="Y1249" s="5">
        <v>20173</v>
      </c>
      <c r="Z1249" s="5" t="s">
        <v>4009</v>
      </c>
      <c r="AA1249" s="5">
        <f>IF(ActividadesCom[[#This Row],[NIVEL 4]]&lt;&gt;0,VLOOKUP(ActividadesCom[[#This Row],[NIVEL 4]],Catálogo!A:B,2,FALSE),"")</f>
        <v>3</v>
      </c>
      <c r="AB1249" s="5">
        <v>1</v>
      </c>
      <c r="AC1249" s="6" t="s">
        <v>37</v>
      </c>
      <c r="AD1249" s="5">
        <v>20183</v>
      </c>
      <c r="AE1249" s="5" t="s">
        <v>4009</v>
      </c>
      <c r="AF1249" s="5">
        <f>IF(ActividadesCom[[#This Row],[NIVEL 5]]&lt;&gt;0,VLOOKUP(ActividadesCom[[#This Row],[NIVEL 5]],Catálogo!A:B,2,FALSE),"")</f>
        <v>3</v>
      </c>
      <c r="AG1249" s="5">
        <v>1</v>
      </c>
      <c r="AH1249" s="2"/>
      <c r="AI1249" s="2"/>
    </row>
    <row r="1250" spans="1:35" s="24" customFormat="1" ht="30" hidden="1" customHeight="1" x14ac:dyDescent="0.25">
      <c r="A1250" s="7">
        <v>16470057</v>
      </c>
      <c r="B1250" s="97" t="str">
        <f>VLOOKUP(ActividadesCom[[#This Row],[NO. DE CONTROL]],'LISTADO ESTUDIANTES'!A:C,3,FALSE)</f>
        <v>LEON PEREZ JOANA ALEJANDRA</v>
      </c>
      <c r="C1250" s="97" t="str">
        <f>VLOOKUP(ActividadesCom[[#This Row],[NO. DE CONTROL]],'LISTADO ESTUDIANTES'!A:B,2,FALSE)</f>
        <v>ARQUITECTURA</v>
      </c>
      <c r="D1250" s="18" t="str">
        <f>VLOOKUP(ActividadesCom[[#This Row],[NO. DE CONTROL]],'LISTADO ESTUDIANTES'!A:D,4,FALSE)</f>
        <v>EGRESADO(A)</v>
      </c>
      <c r="E1250" s="5">
        <f>SUM(ActividadesCom[[#This Row],[CRÉD. 1]],ActividadesCom[[#This Row],[CRÉD. 2]],ActividadesCom[[#This Row],[CRÉD. 3]],ActividadesCom[[#This Row],[CRÉD. 4]],ActividadesCom[[#This Row],[CRÉD. 5]])</f>
        <v>5</v>
      </c>
      <c r="F1250" s="5">
        <f>IF(ActividadesCom[[#This Row],[ÚLTIMO SEMESTRE CON CRÉDITOS]]&gt;0,ROUND(AVERAGE(ActividadesCom[[#This Row],[VALOR NIVEL 5]],ActividadesCom[[#This Row],[VALOR NIVEL 4]],ActividadesCom[[#This Row],[VALOR NIVEL 3]],ActividadesCom[[#This Row],[VALOR NIVEL 2]],ActividadesCom[[#This Row],[VALOR NIVEL 1]]),0),"")</f>
        <v>2</v>
      </c>
      <c r="G1250" s="5" t="str">
        <f>IF(ActividadesCom[[#This Row],[PROMEDIO]]="","",IF(ActividadesCom[[#This Row],[PROMEDIO]]&gt;=4,"EXCELENTE",IF(ActividadesCom[[#This Row],[PROMEDIO]]&gt;=3,"NOTABLE",IF(ActividadesCom[[#This Row],[PROMEDIO]]&gt;=2,"BUENO",IF(ActividadesCom[[#This Row],[PROMEDIO]]=1,"SUFICIENTE","")))))</f>
        <v>BUENO</v>
      </c>
      <c r="H1250" s="5">
        <f>MAX(ActividadesCom[[#This Row],[PERÍODO 1]],ActividadesCom[[#This Row],[PERÍODO 2]],ActividadesCom[[#This Row],[PERÍODO 3]],ActividadesCom[[#This Row],[PERÍODO 4]],ActividadesCom[[#This Row],[PERÍODO 5]])</f>
        <v>20201</v>
      </c>
      <c r="I1250" s="6" t="s">
        <v>1165</v>
      </c>
      <c r="J1250" s="5">
        <v>20193</v>
      </c>
      <c r="K1250" s="5" t="s">
        <v>4010</v>
      </c>
      <c r="L1250" s="5">
        <f>IF(ActividadesCom[[#This Row],[NIVEL 1]]&lt;&gt;0,VLOOKUP(ActividadesCom[[#This Row],[NIVEL 1]],Catálogo!A:B,2,FALSE),"")</f>
        <v>2</v>
      </c>
      <c r="M1250" s="5">
        <v>1</v>
      </c>
      <c r="N1250" s="6" t="s">
        <v>1166</v>
      </c>
      <c r="O1250" s="5">
        <v>20193</v>
      </c>
      <c r="P1250" s="5" t="s">
        <v>4010</v>
      </c>
      <c r="Q1250" s="5">
        <f>IF(ActividadesCom[[#This Row],[NIVEL 2]]&lt;&gt;0,VLOOKUP(ActividadesCom[[#This Row],[NIVEL 2]],Catálogo!A:B,2,FALSE),"")</f>
        <v>2</v>
      </c>
      <c r="R1250" s="11">
        <v>1</v>
      </c>
      <c r="S1250" s="12" t="s">
        <v>1167</v>
      </c>
      <c r="T1250" s="11">
        <v>20171</v>
      </c>
      <c r="U1250" s="11" t="s">
        <v>4010</v>
      </c>
      <c r="V1250" s="5">
        <f>IF(ActividadesCom[[#This Row],[NIVEL 3]]&lt;&gt;0,VLOOKUP(ActividadesCom[[#This Row],[NIVEL 3]],Catálogo!A:B,2,FALSE),"")</f>
        <v>2</v>
      </c>
      <c r="W1250" s="11">
        <v>1</v>
      </c>
      <c r="X1250" s="6" t="s">
        <v>1168</v>
      </c>
      <c r="Y1250" s="5">
        <v>20201</v>
      </c>
      <c r="Z1250" s="5" t="s">
        <v>4010</v>
      </c>
      <c r="AA1250" s="5">
        <f>IF(ActividadesCom[[#This Row],[NIVEL 4]]&lt;&gt;0,VLOOKUP(ActividadesCom[[#This Row],[NIVEL 4]],Catálogo!A:B,2,FALSE),"")</f>
        <v>2</v>
      </c>
      <c r="AB1250" s="5">
        <v>1</v>
      </c>
      <c r="AC1250" s="6" t="s">
        <v>406</v>
      </c>
      <c r="AD1250" s="5">
        <v>20171</v>
      </c>
      <c r="AE1250" s="5" t="s">
        <v>4009</v>
      </c>
      <c r="AF1250" s="5">
        <f>IF(ActividadesCom[[#This Row],[NIVEL 5]]&lt;&gt;0,VLOOKUP(ActividadesCom[[#This Row],[NIVEL 5]],Catálogo!A:B,2,FALSE),"")</f>
        <v>3</v>
      </c>
      <c r="AG1250" s="5">
        <v>1</v>
      </c>
    </row>
    <row r="1251" spans="1:35" s="24" customFormat="1" ht="30" hidden="1" customHeight="1" x14ac:dyDescent="0.25">
      <c r="A1251" s="7">
        <v>16470058</v>
      </c>
      <c r="B1251" s="97" t="str">
        <f>VLOOKUP(ActividadesCom[[#This Row],[NO. DE CONTROL]],'LISTADO ESTUDIANTES'!A:C,3,FALSE)</f>
        <v>MENDEZ MARUN JOSE GERARDO</v>
      </c>
      <c r="C1251" s="97" t="str">
        <f>VLOOKUP(ActividadesCom[[#This Row],[NO. DE CONTROL]],'LISTADO ESTUDIANTES'!A:B,2,FALSE)</f>
        <v>ARQUITECTURA</v>
      </c>
      <c r="D1251" s="18" t="str">
        <f>VLOOKUP(ActividadesCom[[#This Row],[NO. DE CONTROL]],'LISTADO ESTUDIANTES'!A:D,4,FALSE)</f>
        <v>EGRESADO(A)</v>
      </c>
      <c r="E1251" s="5">
        <f>SUM(ActividadesCom[[#This Row],[CRÉD. 1]],ActividadesCom[[#This Row],[CRÉD. 2]],ActividadesCom[[#This Row],[CRÉD. 3]],ActividadesCom[[#This Row],[CRÉD. 4]],ActividadesCom[[#This Row],[CRÉD. 5]])</f>
        <v>5</v>
      </c>
      <c r="F1251" s="5">
        <f>IF(ActividadesCom[[#This Row],[ÚLTIMO SEMESTRE CON CRÉDITOS]]&gt;0,ROUND(AVERAGE(ActividadesCom[[#This Row],[VALOR NIVEL 5]],ActividadesCom[[#This Row],[VALOR NIVEL 4]],ActividadesCom[[#This Row],[VALOR NIVEL 3]],ActividadesCom[[#This Row],[VALOR NIVEL 2]],ActividadesCom[[#This Row],[VALOR NIVEL 1]]),0),"")</f>
        <v>2</v>
      </c>
      <c r="G1251" s="5" t="str">
        <f>IF(ActividadesCom[[#This Row],[PROMEDIO]]="","",IF(ActividadesCom[[#This Row],[PROMEDIO]]&gt;=4,"EXCELENTE",IF(ActividadesCom[[#This Row],[PROMEDIO]]&gt;=3,"NOTABLE",IF(ActividadesCom[[#This Row],[PROMEDIO]]&gt;=2,"BUENO",IF(ActividadesCom[[#This Row],[PROMEDIO]]=1,"SUFICIENTE","")))))</f>
        <v>BUENO</v>
      </c>
      <c r="H1251" s="5">
        <f>MAX(ActividadesCom[[#This Row],[PERÍODO 1]],ActividadesCom[[#This Row],[PERÍODO 2]],ActividadesCom[[#This Row],[PERÍODO 3]],ActividadesCom[[#This Row],[PERÍODO 4]],ActividadesCom[[#This Row],[PERÍODO 5]])</f>
        <v>20193</v>
      </c>
      <c r="I1251" s="6" t="s">
        <v>1006</v>
      </c>
      <c r="J1251" s="5">
        <v>20163</v>
      </c>
      <c r="K1251" s="5" t="s">
        <v>4010</v>
      </c>
      <c r="L1251" s="5">
        <f>IF(ActividadesCom[[#This Row],[NIVEL 1]]&lt;&gt;0,VLOOKUP(ActividadesCom[[#This Row],[NIVEL 1]],Catálogo!A:B,2,FALSE),"")</f>
        <v>2</v>
      </c>
      <c r="M1251" s="5">
        <v>1</v>
      </c>
      <c r="N1251" s="6" t="s">
        <v>1006</v>
      </c>
      <c r="O1251" s="5">
        <v>20171</v>
      </c>
      <c r="P1251" s="5" t="s">
        <v>4010</v>
      </c>
      <c r="Q1251" s="5">
        <f>IF(ActividadesCom[[#This Row],[NIVEL 2]]&lt;&gt;0,VLOOKUP(ActividadesCom[[#This Row],[NIVEL 2]],Catálogo!A:B,2,FALSE),"")</f>
        <v>2</v>
      </c>
      <c r="R1251" s="5">
        <v>1</v>
      </c>
      <c r="S1251" s="6" t="s">
        <v>1147</v>
      </c>
      <c r="T1251" s="5">
        <v>20193</v>
      </c>
      <c r="U1251" s="5" t="s">
        <v>4008</v>
      </c>
      <c r="V1251" s="5">
        <f>IF(ActividadesCom[[#This Row],[NIVEL 3]]&lt;&gt;0,VLOOKUP(ActividadesCom[[#This Row],[NIVEL 3]],Catálogo!A:B,2,FALSE),"")</f>
        <v>4</v>
      </c>
      <c r="W1251" s="5">
        <v>1</v>
      </c>
      <c r="X1251" s="6" t="s">
        <v>665</v>
      </c>
      <c r="Y1251" s="5">
        <v>20183</v>
      </c>
      <c r="Z1251" s="5" t="s">
        <v>4011</v>
      </c>
      <c r="AA1251" s="5">
        <f>IF(ActividadesCom[[#This Row],[NIVEL 4]]&lt;&gt;0,VLOOKUP(ActividadesCom[[#This Row],[NIVEL 4]],Catálogo!A:B,2,FALSE),"")</f>
        <v>1</v>
      </c>
      <c r="AB1251" s="5">
        <v>1</v>
      </c>
      <c r="AC1251" s="6" t="s">
        <v>4</v>
      </c>
      <c r="AD1251" s="5">
        <v>20163</v>
      </c>
      <c r="AE1251" s="5" t="s">
        <v>4010</v>
      </c>
      <c r="AF1251" s="5">
        <f>IF(ActividadesCom[[#This Row],[NIVEL 5]]&lt;&gt;0,VLOOKUP(ActividadesCom[[#This Row],[NIVEL 5]],Catálogo!A:B,2,FALSE),"")</f>
        <v>2</v>
      </c>
      <c r="AG1251" s="5">
        <v>1</v>
      </c>
    </row>
    <row r="1252" spans="1:35" ht="30" hidden="1" customHeight="1" x14ac:dyDescent="0.25">
      <c r="A1252" s="7">
        <v>16470059</v>
      </c>
      <c r="B1252" s="97" t="str">
        <f>VLOOKUP(ActividadesCom[[#This Row],[NO. DE CONTROL]],'LISTADO ESTUDIANTES'!A:C,3,FALSE)</f>
        <v>MOO RUIZ GRACE VIANEY</v>
      </c>
      <c r="C1252" s="97" t="str">
        <f>VLOOKUP(ActividadesCom[[#This Row],[NO. DE CONTROL]],'LISTADO ESTUDIANTES'!A:B,2,FALSE)</f>
        <v>ARQUITECTURA</v>
      </c>
      <c r="D1252" s="18" t="str">
        <f>VLOOKUP(ActividadesCom[[#This Row],[NO. DE CONTROL]],'LISTADO ESTUDIANTES'!A:D,4,FALSE)</f>
        <v>BAJA</v>
      </c>
      <c r="E1252" s="5">
        <f>SUM(ActividadesCom[[#This Row],[CRÉD. 1]],ActividadesCom[[#This Row],[CRÉD. 2]],ActividadesCom[[#This Row],[CRÉD. 3]],ActividadesCom[[#This Row],[CRÉD. 4]],ActividadesCom[[#This Row],[CRÉD. 5]])</f>
        <v>1</v>
      </c>
      <c r="F1252" s="17">
        <f>IF(ActividadesCom[[#This Row],[ÚLTIMO SEMESTRE CON CRÉDITOS]]&gt;0,ROUND(AVERAGE(ActividadesCom[[#This Row],[VALOR NIVEL 5]],ActividadesCom[[#This Row],[VALOR NIVEL 4]],ActividadesCom[[#This Row],[VALOR NIVEL 3]],ActividadesCom[[#This Row],[VALOR NIVEL 2]],ActividadesCom[[#This Row],[VALOR NIVEL 1]]),0),"")</f>
        <v>2</v>
      </c>
      <c r="G1252" s="5" t="str">
        <f>IF(ActividadesCom[[#This Row],[PROMEDIO]]="","",IF(ActividadesCom[[#This Row],[PROMEDIO]]&gt;=4,"EXCELENTE",IF(ActividadesCom[[#This Row],[PROMEDIO]]&gt;=3,"NOTABLE",IF(ActividadesCom[[#This Row],[PROMEDIO]]&gt;=2,"BUENO",IF(ActividadesCom[[#This Row],[PROMEDIO]]=1,"SUFICIENTE","")))))</f>
        <v>BUENO</v>
      </c>
      <c r="H1252" s="5">
        <f>MAX(ActividadesCom[[#This Row],[PERÍODO 1]],ActividadesCom[[#This Row],[PERÍODO 2]],ActividadesCom[[#This Row],[PERÍODO 3]],ActividadesCom[[#This Row],[PERÍODO 4]],ActividadesCom[[#This Row],[PERÍODO 5]])</f>
        <v>20163</v>
      </c>
      <c r="I1252" s="6"/>
      <c r="J1252" s="5"/>
      <c r="K1252" s="5"/>
      <c r="L1252" s="5" t="str">
        <f>IF(ActividadesCom[[#This Row],[NIVEL 1]]&lt;&gt;0,VLOOKUP(ActividadesCom[[#This Row],[NIVEL 1]],Catálogo!A:B,2,FALSE),"")</f>
        <v/>
      </c>
      <c r="M1252" s="5"/>
      <c r="N1252" s="6"/>
      <c r="O1252" s="5"/>
      <c r="P1252" s="5"/>
      <c r="Q1252" s="5" t="str">
        <f>IF(ActividadesCom[[#This Row],[NIVEL 2]]&lt;&gt;0,VLOOKUP(ActividadesCom[[#This Row],[NIVEL 2]],Catálogo!A:B,2,FALSE),"")</f>
        <v/>
      </c>
      <c r="R1252" s="11"/>
      <c r="S1252" s="12"/>
      <c r="T1252" s="11"/>
      <c r="U1252" s="11"/>
      <c r="V1252" s="5" t="str">
        <f>IF(ActividadesCom[[#This Row],[NIVEL 3]]&lt;&gt;0,VLOOKUP(ActividadesCom[[#This Row],[NIVEL 3]],Catálogo!A:B,2,FALSE),"")</f>
        <v/>
      </c>
      <c r="W1252" s="11"/>
      <c r="X1252" s="6"/>
      <c r="Y1252" s="5"/>
      <c r="Z1252" s="5"/>
      <c r="AA1252" s="5" t="str">
        <f>IF(ActividadesCom[[#This Row],[NIVEL 4]]&lt;&gt;0,VLOOKUP(ActividadesCom[[#This Row],[NIVEL 4]],Catálogo!A:B,2,FALSE),"")</f>
        <v/>
      </c>
      <c r="AB1252" s="5"/>
      <c r="AC1252" s="6" t="s">
        <v>99</v>
      </c>
      <c r="AD1252" s="5">
        <v>20163</v>
      </c>
      <c r="AE1252" s="5" t="s">
        <v>4010</v>
      </c>
      <c r="AF1252" s="5">
        <f>IF(ActividadesCom[[#This Row],[NIVEL 5]]&lt;&gt;0,VLOOKUP(ActividadesCom[[#This Row],[NIVEL 5]],Catálogo!A:B,2,FALSE),"")</f>
        <v>2</v>
      </c>
      <c r="AG1252" s="5">
        <v>1</v>
      </c>
      <c r="AH1252" s="2"/>
      <c r="AI1252" s="2"/>
    </row>
    <row r="1253" spans="1:35" ht="30" hidden="1" customHeight="1" x14ac:dyDescent="0.25">
      <c r="A1253" s="7">
        <v>16470060</v>
      </c>
      <c r="B1253" s="97" t="str">
        <f>VLOOKUP(ActividadesCom[[#This Row],[NO. DE CONTROL]],'LISTADO ESTUDIANTES'!A:C,3,FALSE)</f>
        <v>CAAMAL CHE GABRIEL ALEJANDRO</v>
      </c>
      <c r="C1253" s="97" t="str">
        <f>VLOOKUP(ActividadesCom[[#This Row],[NO. DE CONTROL]],'LISTADO ESTUDIANTES'!A:B,2,FALSE)</f>
        <v>ARQUITECTURA</v>
      </c>
      <c r="D1253" s="18" t="str">
        <f>VLOOKUP(ActividadesCom[[#This Row],[NO. DE CONTROL]],'LISTADO ESTUDIANTES'!A:D,4,FALSE)</f>
        <v>BAJA</v>
      </c>
      <c r="E1253" s="5">
        <f>SUM(ActividadesCom[[#This Row],[CRÉD. 1]],ActividadesCom[[#This Row],[CRÉD. 2]],ActividadesCom[[#This Row],[CRÉD. 3]],ActividadesCom[[#This Row],[CRÉD. 4]],ActividadesCom[[#This Row],[CRÉD. 5]])</f>
        <v>1</v>
      </c>
      <c r="F1253" s="17">
        <f>IF(ActividadesCom[[#This Row],[ÚLTIMO SEMESTRE CON CRÉDITOS]]&gt;0,ROUND(AVERAGE(ActividadesCom[[#This Row],[VALOR NIVEL 5]],ActividadesCom[[#This Row],[VALOR NIVEL 4]],ActividadesCom[[#This Row],[VALOR NIVEL 3]],ActividadesCom[[#This Row],[VALOR NIVEL 2]],ActividadesCom[[#This Row],[VALOR NIVEL 1]]),0),"")</f>
        <v>2</v>
      </c>
      <c r="G1253" s="5" t="str">
        <f>IF(ActividadesCom[[#This Row],[PROMEDIO]]="","",IF(ActividadesCom[[#This Row],[PROMEDIO]]&gt;=4,"EXCELENTE",IF(ActividadesCom[[#This Row],[PROMEDIO]]&gt;=3,"NOTABLE",IF(ActividadesCom[[#This Row],[PROMEDIO]]&gt;=2,"BUENO",IF(ActividadesCom[[#This Row],[PROMEDIO]]=1,"SUFICIENTE","")))))</f>
        <v>BUENO</v>
      </c>
      <c r="H1253" s="5">
        <f>MAX(ActividadesCom[[#This Row],[PERÍODO 1]],ActividadesCom[[#This Row],[PERÍODO 2]],ActividadesCom[[#This Row],[PERÍODO 3]],ActividadesCom[[#This Row],[PERÍODO 4]],ActividadesCom[[#This Row],[PERÍODO 5]])</f>
        <v>20163</v>
      </c>
      <c r="I1253" s="6"/>
      <c r="J1253" s="5"/>
      <c r="K1253" s="5"/>
      <c r="L1253" s="5" t="str">
        <f>IF(ActividadesCom[[#This Row],[NIVEL 1]]&lt;&gt;0,VLOOKUP(ActividadesCom[[#This Row],[NIVEL 1]],Catálogo!A:B,2,FALSE),"")</f>
        <v/>
      </c>
      <c r="M1253" s="5"/>
      <c r="N1253" s="6"/>
      <c r="O1253" s="5"/>
      <c r="P1253" s="5"/>
      <c r="Q1253" s="5" t="str">
        <f>IF(ActividadesCom[[#This Row],[NIVEL 2]]&lt;&gt;0,VLOOKUP(ActividadesCom[[#This Row],[NIVEL 2]],Catálogo!A:B,2,FALSE),"")</f>
        <v/>
      </c>
      <c r="R1253" s="11"/>
      <c r="S1253" s="12"/>
      <c r="T1253" s="11"/>
      <c r="U1253" s="11"/>
      <c r="V1253" s="5" t="str">
        <f>IF(ActividadesCom[[#This Row],[NIVEL 3]]&lt;&gt;0,VLOOKUP(ActividadesCom[[#This Row],[NIVEL 3]],Catálogo!A:B,2,FALSE),"")</f>
        <v/>
      </c>
      <c r="W1253" s="11"/>
      <c r="X1253" s="6"/>
      <c r="Y1253" s="5"/>
      <c r="Z1253" s="5"/>
      <c r="AA1253" s="5" t="str">
        <f>IF(ActividadesCom[[#This Row],[NIVEL 4]]&lt;&gt;0,VLOOKUP(ActividadesCom[[#This Row],[NIVEL 4]],Catálogo!A:B,2,FALSE),"")</f>
        <v/>
      </c>
      <c r="AB1253" s="5"/>
      <c r="AC1253" s="6" t="s">
        <v>116</v>
      </c>
      <c r="AD1253" s="5">
        <v>20163</v>
      </c>
      <c r="AE1253" s="5" t="s">
        <v>4010</v>
      </c>
      <c r="AF1253" s="5">
        <f>IF(ActividadesCom[[#This Row],[NIVEL 5]]&lt;&gt;0,VLOOKUP(ActividadesCom[[#This Row],[NIVEL 5]],Catálogo!A:B,2,FALSE),"")</f>
        <v>2</v>
      </c>
      <c r="AG1253" s="5">
        <v>1</v>
      </c>
      <c r="AH1253" s="2"/>
      <c r="AI1253" s="2"/>
    </row>
    <row r="1254" spans="1:35" ht="30" hidden="1" customHeight="1" x14ac:dyDescent="0.25">
      <c r="A1254" s="7">
        <v>16470061</v>
      </c>
      <c r="B1254" s="97" t="str">
        <f>VLOOKUP(ActividadesCom[[#This Row],[NO. DE CONTROL]],'LISTADO ESTUDIANTES'!A:C,3,FALSE)</f>
        <v>COHUO RENDON EDGAR IVAN</v>
      </c>
      <c r="C1254" s="97" t="str">
        <f>VLOOKUP(ActividadesCom[[#This Row],[NO. DE CONTROL]],'LISTADO ESTUDIANTES'!A:B,2,FALSE)</f>
        <v>ARQUITECTURA</v>
      </c>
      <c r="D1254" s="18" t="str">
        <f>VLOOKUP(ActividadesCom[[#This Row],[NO. DE CONTROL]],'LISTADO ESTUDIANTES'!A:D,4,FALSE)</f>
        <v>BAJA</v>
      </c>
      <c r="E1254" s="5">
        <f>SUM(ActividadesCom[[#This Row],[CRÉD. 1]],ActividadesCom[[#This Row],[CRÉD. 2]],ActividadesCom[[#This Row],[CRÉD. 3]],ActividadesCom[[#This Row],[CRÉD. 4]],ActividadesCom[[#This Row],[CRÉD. 5]])</f>
        <v>0</v>
      </c>
      <c r="F1254" s="17" t="str">
        <f>IF(ActividadesCom[[#This Row],[ÚLTIMO SEMESTRE CON CRÉDITOS]]&gt;0,ROUND(AVERAGE(ActividadesCom[[#This Row],[VALOR NIVEL 5]],ActividadesCom[[#This Row],[VALOR NIVEL 4]],ActividadesCom[[#This Row],[VALOR NIVEL 3]],ActividadesCom[[#This Row],[VALOR NIVEL 2]],ActividadesCom[[#This Row],[VALOR NIVEL 1]]),0),"")</f>
        <v/>
      </c>
      <c r="G1254" s="5" t="str">
        <f>IF(ActividadesCom[[#This Row],[PROMEDIO]]="","",IF(ActividadesCom[[#This Row],[PROMEDIO]]&gt;=4,"EXCELENTE",IF(ActividadesCom[[#This Row],[PROMEDIO]]&gt;=3,"NOTABLE",IF(ActividadesCom[[#This Row],[PROMEDIO]]&gt;=2,"BUENO",IF(ActividadesCom[[#This Row],[PROMEDIO]]=1,"SUFICIENTE","")))))</f>
        <v/>
      </c>
      <c r="H1254" s="5">
        <f>MAX(ActividadesCom[[#This Row],[PERÍODO 1]],ActividadesCom[[#This Row],[PERÍODO 2]],ActividadesCom[[#This Row],[PERÍODO 3]],ActividadesCom[[#This Row],[PERÍODO 4]],ActividadesCom[[#This Row],[PERÍODO 5]])</f>
        <v>0</v>
      </c>
      <c r="I1254" s="6"/>
      <c r="J1254" s="5"/>
      <c r="K1254" s="5"/>
      <c r="L1254" s="5" t="str">
        <f>IF(ActividadesCom[[#This Row],[NIVEL 1]]&lt;&gt;0,VLOOKUP(ActividadesCom[[#This Row],[NIVEL 1]],Catálogo!A:B,2,FALSE),"")</f>
        <v/>
      </c>
      <c r="M1254" s="5"/>
      <c r="N1254" s="6"/>
      <c r="O1254" s="5"/>
      <c r="P1254" s="5"/>
      <c r="Q1254" s="5" t="str">
        <f>IF(ActividadesCom[[#This Row],[NIVEL 2]]&lt;&gt;0,VLOOKUP(ActividadesCom[[#This Row],[NIVEL 2]],Catálogo!A:B,2,FALSE),"")</f>
        <v/>
      </c>
      <c r="R1254" s="11"/>
      <c r="S1254" s="12"/>
      <c r="T1254" s="11"/>
      <c r="U1254" s="11"/>
      <c r="V1254" s="5" t="str">
        <f>IF(ActividadesCom[[#This Row],[NIVEL 3]]&lt;&gt;0,VLOOKUP(ActividadesCom[[#This Row],[NIVEL 3]],Catálogo!A:B,2,FALSE),"")</f>
        <v/>
      </c>
      <c r="W1254" s="11"/>
      <c r="X1254" s="6"/>
      <c r="Y1254" s="5"/>
      <c r="Z1254" s="5"/>
      <c r="AA1254" s="5" t="str">
        <f>IF(ActividadesCom[[#This Row],[NIVEL 4]]&lt;&gt;0,VLOOKUP(ActividadesCom[[#This Row],[NIVEL 4]],Catálogo!A:B,2,FALSE),"")</f>
        <v/>
      </c>
      <c r="AB1254" s="5"/>
      <c r="AC1254" s="6"/>
      <c r="AD1254" s="5"/>
      <c r="AE1254" s="5"/>
      <c r="AF1254" s="5" t="str">
        <f>IF(ActividadesCom[[#This Row],[NIVEL 5]]&lt;&gt;0,VLOOKUP(ActividadesCom[[#This Row],[NIVEL 5]],Catálogo!A:B,2,FALSE),"")</f>
        <v/>
      </c>
      <c r="AG1254" s="5"/>
      <c r="AH1254" s="2"/>
      <c r="AI1254" s="2"/>
    </row>
    <row r="1255" spans="1:35" ht="30" hidden="1" customHeight="1" x14ac:dyDescent="0.25">
      <c r="A1255" s="7">
        <v>16470062</v>
      </c>
      <c r="B1255" s="97" t="str">
        <f>VLOOKUP(ActividadesCom[[#This Row],[NO. DE CONTROL]],'LISTADO ESTUDIANTES'!A:C,3,FALSE)</f>
        <v>CASTILLO HERNÁNDEZ MANUEL ALEXANDER</v>
      </c>
      <c r="C1255" s="97" t="str">
        <f>VLOOKUP(ActividadesCom[[#This Row],[NO. DE CONTROL]],'LISTADO ESTUDIANTES'!A:B,2,FALSE)</f>
        <v>ARQUITECTURA</v>
      </c>
      <c r="D1255" s="18" t="str">
        <f>VLOOKUP(ActividadesCom[[#This Row],[NO. DE CONTROL]],'LISTADO ESTUDIANTES'!A:D,4,FALSE)</f>
        <v>BAJA</v>
      </c>
      <c r="E1255" s="5">
        <f>SUM(ActividadesCom[[#This Row],[CRÉD. 1]],ActividadesCom[[#This Row],[CRÉD. 2]],ActividadesCom[[#This Row],[CRÉD. 3]],ActividadesCom[[#This Row],[CRÉD. 4]],ActividadesCom[[#This Row],[CRÉD. 5]])</f>
        <v>2</v>
      </c>
      <c r="F1255" s="17">
        <f>IF(ActividadesCom[[#This Row],[ÚLTIMO SEMESTRE CON CRÉDITOS]]&gt;0,ROUND(AVERAGE(ActividadesCom[[#This Row],[VALOR NIVEL 5]],ActividadesCom[[#This Row],[VALOR NIVEL 4]],ActividadesCom[[#This Row],[VALOR NIVEL 3]],ActividadesCom[[#This Row],[VALOR NIVEL 2]],ActividadesCom[[#This Row],[VALOR NIVEL 1]]),0),"")</f>
        <v>2</v>
      </c>
      <c r="G1255" s="5" t="str">
        <f>IF(ActividadesCom[[#This Row],[PROMEDIO]]="","",IF(ActividadesCom[[#This Row],[PROMEDIO]]&gt;=4,"EXCELENTE",IF(ActividadesCom[[#This Row],[PROMEDIO]]&gt;=3,"NOTABLE",IF(ActividadesCom[[#This Row],[PROMEDIO]]&gt;=2,"BUENO",IF(ActividadesCom[[#This Row],[PROMEDIO]]=1,"SUFICIENTE","")))))</f>
        <v>BUENO</v>
      </c>
      <c r="H1255" s="5">
        <f>MAX(ActividadesCom[[#This Row],[PERÍODO 1]],ActividadesCom[[#This Row],[PERÍODO 2]],ActividadesCom[[#This Row],[PERÍODO 3]],ActividadesCom[[#This Row],[PERÍODO 4]],ActividadesCom[[#This Row],[PERÍODO 5]])</f>
        <v>20163</v>
      </c>
      <c r="I1255" s="6"/>
      <c r="J1255" s="5"/>
      <c r="K1255" s="5"/>
      <c r="L1255" s="5" t="str">
        <f>IF(ActividadesCom[[#This Row],[NIVEL 1]]&lt;&gt;0,VLOOKUP(ActividadesCom[[#This Row],[NIVEL 1]],Catálogo!A:B,2,FALSE),"")</f>
        <v/>
      </c>
      <c r="M1255" s="5"/>
      <c r="N1255" s="6"/>
      <c r="O1255" s="5"/>
      <c r="P1255" s="5"/>
      <c r="Q1255" s="5" t="str">
        <f>IF(ActividadesCom[[#This Row],[NIVEL 2]]&lt;&gt;0,VLOOKUP(ActividadesCom[[#This Row],[NIVEL 2]],Catálogo!A:B,2,FALSE),"")</f>
        <v/>
      </c>
      <c r="R1255" s="11"/>
      <c r="S1255" s="12"/>
      <c r="T1255" s="11"/>
      <c r="U1255" s="11"/>
      <c r="V1255" s="5" t="str">
        <f>IF(ActividadesCom[[#This Row],[NIVEL 3]]&lt;&gt;0,VLOOKUP(ActividadesCom[[#This Row],[NIVEL 3]],Catálogo!A:B,2,FALSE),"")</f>
        <v/>
      </c>
      <c r="W1255" s="11"/>
      <c r="X1255" s="6" t="s">
        <v>116</v>
      </c>
      <c r="Y1255" s="5">
        <v>20163</v>
      </c>
      <c r="Z1255" s="5" t="s">
        <v>4010</v>
      </c>
      <c r="AA1255" s="5">
        <f>IF(ActividadesCom[[#This Row],[NIVEL 4]]&lt;&gt;0,VLOOKUP(ActividadesCom[[#This Row],[NIVEL 4]],Catálogo!A:B,2,FALSE),"")</f>
        <v>2</v>
      </c>
      <c r="AB1255" s="5">
        <v>1</v>
      </c>
      <c r="AC1255" s="6" t="s">
        <v>55</v>
      </c>
      <c r="AD1255" s="5">
        <v>20163</v>
      </c>
      <c r="AE1255" s="5" t="s">
        <v>4010</v>
      </c>
      <c r="AF1255" s="5">
        <f>IF(ActividadesCom[[#This Row],[NIVEL 5]]&lt;&gt;0,VLOOKUP(ActividadesCom[[#This Row],[NIVEL 5]],Catálogo!A:B,2,FALSE),"")</f>
        <v>2</v>
      </c>
      <c r="AG1255" s="5">
        <v>1</v>
      </c>
      <c r="AH1255" s="2"/>
      <c r="AI1255" s="2"/>
    </row>
    <row r="1256" spans="1:35" ht="30" customHeight="1" x14ac:dyDescent="0.25">
      <c r="A1256" s="7">
        <v>16470063</v>
      </c>
      <c r="B1256" s="97" t="str">
        <f>VLOOKUP(ActividadesCom[[#This Row],[NO. DE CONTROL]],'LISTADO ESTUDIANTES'!A:C,3,FALSE)</f>
        <v>COHUO COB HUMBERTO ARIDAI</v>
      </c>
      <c r="C1256" s="97" t="str">
        <f>VLOOKUP(ActividadesCom[[#This Row],[NO. DE CONTROL]],'LISTADO ESTUDIANTES'!A:B,2,FALSE)</f>
        <v>ARQUITECTURA</v>
      </c>
      <c r="D1256" s="18" t="str">
        <f>VLOOKUP(ActividadesCom[[#This Row],[NO. DE CONTROL]],'LISTADO ESTUDIANTES'!A:D,4,FALSE)</f>
        <v>ACTIVO(A)</v>
      </c>
      <c r="E1256" s="5">
        <f>SUM(ActividadesCom[[#This Row],[CRÉD. 1]],ActividadesCom[[#This Row],[CRÉD. 2]],ActividadesCom[[#This Row],[CRÉD. 3]],ActividadesCom[[#This Row],[CRÉD. 4]],ActividadesCom[[#This Row],[CRÉD. 5]])</f>
        <v>5</v>
      </c>
      <c r="F1256" s="17">
        <f>IF(ActividadesCom[[#This Row],[ÚLTIMO SEMESTRE CON CRÉDITOS]]&gt;0,ROUND(AVERAGE(ActividadesCom[[#This Row],[VALOR NIVEL 5]],ActividadesCom[[#This Row],[VALOR NIVEL 4]],ActividadesCom[[#This Row],[VALOR NIVEL 3]],ActividadesCom[[#This Row],[VALOR NIVEL 2]],ActividadesCom[[#This Row],[VALOR NIVEL 1]]),0),"")</f>
        <v>3</v>
      </c>
      <c r="G1256" s="5" t="str">
        <f>IF(ActividadesCom[[#This Row],[PROMEDIO]]="","",IF(ActividadesCom[[#This Row],[PROMEDIO]]&gt;=4,"EXCELENTE",IF(ActividadesCom[[#This Row],[PROMEDIO]]&gt;=3,"NOTABLE",IF(ActividadesCom[[#This Row],[PROMEDIO]]&gt;=2,"BUENO",IF(ActividadesCom[[#This Row],[PROMEDIO]]=1,"SUFICIENTE","")))))</f>
        <v>NOTABLE</v>
      </c>
      <c r="H1256" s="5">
        <f>MAX(ActividadesCom[[#This Row],[PERÍODO 1]],ActividadesCom[[#This Row],[PERÍODO 2]],ActividadesCom[[#This Row],[PERÍODO 3]],ActividadesCom[[#This Row],[PERÍODO 4]],ActividadesCom[[#This Row],[PERÍODO 5]])</f>
        <v>20213</v>
      </c>
      <c r="I1256" s="6" t="s">
        <v>918</v>
      </c>
      <c r="J1256" s="5">
        <v>20191</v>
      </c>
      <c r="K1256" s="5" t="s">
        <v>4010</v>
      </c>
      <c r="L1256" s="5">
        <f>IF(ActividadesCom[[#This Row],[NIVEL 1]]&lt;&gt;0,VLOOKUP(ActividadesCom[[#This Row],[NIVEL 1]],Catálogo!A:B,2,FALSE),"")</f>
        <v>2</v>
      </c>
      <c r="M1256" s="5">
        <v>1</v>
      </c>
      <c r="N1256" s="6" t="s">
        <v>31</v>
      </c>
      <c r="O1256" s="5">
        <v>20173</v>
      </c>
      <c r="P1256" s="5" t="s">
        <v>4008</v>
      </c>
      <c r="Q1256" s="5">
        <f>IF(ActividadesCom[[#This Row],[NIVEL 2]]&lt;&gt;0,VLOOKUP(ActividadesCom[[#This Row],[NIVEL 2]],Catálogo!A:B,2,FALSE),"")</f>
        <v>4</v>
      </c>
      <c r="R1256" s="11">
        <v>1</v>
      </c>
      <c r="S1256" s="12" t="s">
        <v>4695</v>
      </c>
      <c r="T1256" s="11">
        <v>20213</v>
      </c>
      <c r="U1256" s="11" t="s">
        <v>4008</v>
      </c>
      <c r="V1256" s="5">
        <f>IF(ActividadesCom[[#This Row],[NIVEL 3]]&lt;&gt;0,VLOOKUP(ActividadesCom[[#This Row],[NIVEL 3]],Catálogo!A:B,2,FALSE),"")</f>
        <v>4</v>
      </c>
      <c r="W1256" s="11">
        <v>1</v>
      </c>
      <c r="X1256" s="6" t="s">
        <v>4751</v>
      </c>
      <c r="Y1256" s="5">
        <v>20213</v>
      </c>
      <c r="Z1256" s="5" t="s">
        <v>4008</v>
      </c>
      <c r="AA1256" s="5">
        <f>IF(ActividadesCom[[#This Row],[NIVEL 4]]&lt;&gt;0,VLOOKUP(ActividadesCom[[#This Row],[NIVEL 4]],Catálogo!A:B,2,FALSE),"")</f>
        <v>4</v>
      </c>
      <c r="AB1256" s="5">
        <v>1</v>
      </c>
      <c r="AC1256" s="6" t="s">
        <v>116</v>
      </c>
      <c r="AD1256" s="5">
        <v>20163</v>
      </c>
      <c r="AE1256" s="5" t="s">
        <v>4010</v>
      </c>
      <c r="AF1256" s="5">
        <f>IF(ActividadesCom[[#This Row],[NIVEL 5]]&lt;&gt;0,VLOOKUP(ActividadesCom[[#This Row],[NIVEL 5]],Catálogo!A:B,2,FALSE),"")</f>
        <v>2</v>
      </c>
      <c r="AG1256" s="5">
        <v>1</v>
      </c>
      <c r="AH1256" s="2"/>
      <c r="AI1256" s="2"/>
    </row>
    <row r="1257" spans="1:35" ht="30" hidden="1" customHeight="1" x14ac:dyDescent="0.25">
      <c r="A1257" s="7">
        <v>16470064</v>
      </c>
      <c r="B1257" s="97" t="str">
        <f>VLOOKUP(ActividadesCom[[#This Row],[NO. DE CONTROL]],'LISTADO ESTUDIANTES'!A:C,3,FALSE)</f>
        <v>CHAN NAAL YAIR ALEJANDRO</v>
      </c>
      <c r="C1257" s="97" t="str">
        <f>VLOOKUP(ActividadesCom[[#This Row],[NO. DE CONTROL]],'LISTADO ESTUDIANTES'!A:B,2,FALSE)</f>
        <v>ARQUITECTURA</v>
      </c>
      <c r="D1257" s="18" t="str">
        <f>VLOOKUP(ActividadesCom[[#This Row],[NO. DE CONTROL]],'LISTADO ESTUDIANTES'!A:D,4,FALSE)</f>
        <v>BAJA</v>
      </c>
      <c r="E1257" s="5">
        <f>SUM(ActividadesCom[[#This Row],[CRÉD. 1]],ActividadesCom[[#This Row],[CRÉD. 2]],ActividadesCom[[#This Row],[CRÉD. 3]],ActividadesCom[[#This Row],[CRÉD. 4]],ActividadesCom[[#This Row],[CRÉD. 5]])</f>
        <v>2</v>
      </c>
      <c r="F1257" s="17">
        <f>IF(ActividadesCom[[#This Row],[ÚLTIMO SEMESTRE CON CRÉDITOS]]&gt;0,ROUND(AVERAGE(ActividadesCom[[#This Row],[VALOR NIVEL 5]],ActividadesCom[[#This Row],[VALOR NIVEL 4]],ActividadesCom[[#This Row],[VALOR NIVEL 3]],ActividadesCom[[#This Row],[VALOR NIVEL 2]],ActividadesCom[[#This Row],[VALOR NIVEL 1]]),0),"")</f>
        <v>3</v>
      </c>
      <c r="G1257" s="5" t="str">
        <f>IF(ActividadesCom[[#This Row],[PROMEDIO]]="","",IF(ActividadesCom[[#This Row],[PROMEDIO]]&gt;=4,"EXCELENTE",IF(ActividadesCom[[#This Row],[PROMEDIO]]&gt;=3,"NOTABLE",IF(ActividadesCom[[#This Row],[PROMEDIO]]&gt;=2,"BUENO",IF(ActividadesCom[[#This Row],[PROMEDIO]]=1,"SUFICIENTE","")))))</f>
        <v>NOTABLE</v>
      </c>
      <c r="H1257" s="5">
        <f>MAX(ActividadesCom[[#This Row],[PERÍODO 1]],ActividadesCom[[#This Row],[PERÍODO 2]],ActividadesCom[[#This Row],[PERÍODO 3]],ActividadesCom[[#This Row],[PERÍODO 4]],ActividadesCom[[#This Row],[PERÍODO 5]])</f>
        <v>20213</v>
      </c>
      <c r="I1257" s="6" t="s">
        <v>4695</v>
      </c>
      <c r="J1257" s="5">
        <v>20213</v>
      </c>
      <c r="K1257" s="5" t="s">
        <v>4008</v>
      </c>
      <c r="L1257" s="5">
        <f>IF(ActividadesCom[[#This Row],[NIVEL 1]]&lt;&gt;0,VLOOKUP(ActividadesCom[[#This Row],[NIVEL 1]],Catálogo!A:B,2,FALSE),"")</f>
        <v>4</v>
      </c>
      <c r="M1257" s="5">
        <v>1</v>
      </c>
      <c r="N1257" s="6"/>
      <c r="O1257" s="5"/>
      <c r="P1257" s="5"/>
      <c r="Q1257" s="5" t="str">
        <f>IF(ActividadesCom[[#This Row],[NIVEL 2]]&lt;&gt;0,VLOOKUP(ActividadesCom[[#This Row],[NIVEL 2]],Catálogo!A:B,2,FALSE),"")</f>
        <v/>
      </c>
      <c r="R1257" s="11"/>
      <c r="S1257" s="12"/>
      <c r="T1257" s="11"/>
      <c r="U1257" s="11"/>
      <c r="V1257" s="5" t="str">
        <f>IF(ActividadesCom[[#This Row],[NIVEL 3]]&lt;&gt;0,VLOOKUP(ActividadesCom[[#This Row],[NIVEL 3]],Catálogo!A:B,2,FALSE),"")</f>
        <v/>
      </c>
      <c r="W1257" s="11"/>
      <c r="X1257" s="6"/>
      <c r="Y1257" s="5"/>
      <c r="Z1257" s="5"/>
      <c r="AA1257" s="5" t="str">
        <f>IF(ActividadesCom[[#This Row],[NIVEL 4]]&lt;&gt;0,VLOOKUP(ActividadesCom[[#This Row],[NIVEL 4]],Catálogo!A:B,2,FALSE),"")</f>
        <v/>
      </c>
      <c r="AB1257" s="5"/>
      <c r="AC1257" s="6" t="s">
        <v>4</v>
      </c>
      <c r="AD1257" s="5">
        <v>20163</v>
      </c>
      <c r="AE1257" s="5" t="s">
        <v>4010</v>
      </c>
      <c r="AF1257" s="5">
        <f>IF(ActividadesCom[[#This Row],[NIVEL 5]]&lt;&gt;0,VLOOKUP(ActividadesCom[[#This Row],[NIVEL 5]],Catálogo!A:B,2,FALSE),"")</f>
        <v>2</v>
      </c>
      <c r="AG1257" s="5">
        <v>1</v>
      </c>
      <c r="AH1257" s="2"/>
      <c r="AI1257" s="2"/>
    </row>
    <row r="1258" spans="1:35" s="24" customFormat="1" ht="30" hidden="1" customHeight="1" x14ac:dyDescent="0.25">
      <c r="A1258" s="7">
        <v>16470065</v>
      </c>
      <c r="B1258" s="97" t="str">
        <f>VLOOKUP(ActividadesCom[[#This Row],[NO. DE CONTROL]],'LISTADO ESTUDIANTES'!A:C,3,FALSE)</f>
        <v>ESCALANTE MARTINEZ PAOLA</v>
      </c>
      <c r="C1258" s="97" t="str">
        <f>VLOOKUP(ActividadesCom[[#This Row],[NO. DE CONTROL]],'LISTADO ESTUDIANTES'!A:B,2,FALSE)</f>
        <v>ARQUITECTURA</v>
      </c>
      <c r="D1258" s="18" t="str">
        <f>VLOOKUP(ActividadesCom[[#This Row],[NO. DE CONTROL]],'LISTADO ESTUDIANTES'!A:D,4,FALSE)</f>
        <v>EGRESADO(A)</v>
      </c>
      <c r="E1258" s="5">
        <f>SUM(ActividadesCom[[#This Row],[CRÉD. 1]],ActividadesCom[[#This Row],[CRÉD. 2]],ActividadesCom[[#This Row],[CRÉD. 3]],ActividadesCom[[#This Row],[CRÉD. 4]],ActividadesCom[[#This Row],[CRÉD. 5]])</f>
        <v>5</v>
      </c>
      <c r="F1258" s="5">
        <f>IF(ActividadesCom[[#This Row],[ÚLTIMO SEMESTRE CON CRÉDITOS]]&gt;0,ROUND(AVERAGE(ActividadesCom[[#This Row],[VALOR NIVEL 5]],ActividadesCom[[#This Row],[VALOR NIVEL 4]],ActividadesCom[[#This Row],[VALOR NIVEL 3]],ActividadesCom[[#This Row],[VALOR NIVEL 2]],ActividadesCom[[#This Row],[VALOR NIVEL 1]]),0),"")</f>
        <v>3</v>
      </c>
      <c r="G1258" s="5" t="str">
        <f>IF(ActividadesCom[[#This Row],[PROMEDIO]]="","",IF(ActividadesCom[[#This Row],[PROMEDIO]]&gt;=4,"EXCELENTE",IF(ActividadesCom[[#This Row],[PROMEDIO]]&gt;=3,"NOTABLE",IF(ActividadesCom[[#This Row],[PROMEDIO]]&gt;=2,"BUENO",IF(ActividadesCom[[#This Row],[PROMEDIO]]=1,"SUFICIENTE","")))))</f>
        <v>NOTABLE</v>
      </c>
      <c r="H1258" s="5">
        <f>MAX(ActividadesCom[[#This Row],[PERÍODO 1]],ActividadesCom[[#This Row],[PERÍODO 2]],ActividadesCom[[#This Row],[PERÍODO 3]],ActividadesCom[[#This Row],[PERÍODO 4]],ActividadesCom[[#This Row],[PERÍODO 5]])</f>
        <v>20183</v>
      </c>
      <c r="I1258" s="6" t="s">
        <v>1088</v>
      </c>
      <c r="J1258" s="5">
        <v>20183</v>
      </c>
      <c r="K1258" s="5" t="s">
        <v>4010</v>
      </c>
      <c r="L1258" s="5">
        <f>IF(ActividadesCom[[#This Row],[NIVEL 1]]&lt;&gt;0,VLOOKUP(ActividadesCom[[#This Row],[NIVEL 1]],Catálogo!A:B,2,FALSE),"")</f>
        <v>2</v>
      </c>
      <c r="M1258" s="5">
        <v>1</v>
      </c>
      <c r="N1258" s="6" t="s">
        <v>519</v>
      </c>
      <c r="O1258" s="5">
        <v>20163</v>
      </c>
      <c r="P1258" s="5" t="s">
        <v>4010</v>
      </c>
      <c r="Q1258" s="5">
        <f>IF(ActividadesCom[[#This Row],[NIVEL 2]]&lt;&gt;0,VLOOKUP(ActividadesCom[[#This Row],[NIVEL 2]],Catálogo!A:B,2,FALSE),"")</f>
        <v>2</v>
      </c>
      <c r="R1258" s="11">
        <v>1</v>
      </c>
      <c r="S1258" s="12" t="s">
        <v>519</v>
      </c>
      <c r="T1258" s="11">
        <v>20171</v>
      </c>
      <c r="U1258" s="11" t="s">
        <v>4008</v>
      </c>
      <c r="V1258" s="5">
        <f>IF(ActividadesCom[[#This Row],[NIVEL 3]]&lt;&gt;0,VLOOKUP(ActividadesCom[[#This Row],[NIVEL 3]],Catálogo!A:B,2,FALSE),"")</f>
        <v>4</v>
      </c>
      <c r="W1258" s="11">
        <v>1</v>
      </c>
      <c r="X1258" s="6" t="s">
        <v>4072</v>
      </c>
      <c r="Y1258" s="5">
        <v>20171</v>
      </c>
      <c r="Z1258" s="5" t="s">
        <v>4008</v>
      </c>
      <c r="AA1258" s="5">
        <f>IF(ActividadesCom[[#This Row],[NIVEL 4]]&lt;&gt;0,VLOOKUP(ActividadesCom[[#This Row],[NIVEL 4]],Catálogo!A:B,2,FALSE),"")</f>
        <v>4</v>
      </c>
      <c r="AB1258" s="5">
        <v>1</v>
      </c>
      <c r="AC1258" s="6" t="s">
        <v>36</v>
      </c>
      <c r="AD1258" s="5">
        <v>20163</v>
      </c>
      <c r="AE1258" s="5" t="s">
        <v>4010</v>
      </c>
      <c r="AF1258" s="5">
        <f>IF(ActividadesCom[[#This Row],[NIVEL 5]]&lt;&gt;0,VLOOKUP(ActividadesCom[[#This Row],[NIVEL 5]],Catálogo!A:B,2,FALSE),"")</f>
        <v>2</v>
      </c>
      <c r="AG1258" s="5">
        <v>1</v>
      </c>
    </row>
    <row r="1259" spans="1:35" s="24" customFormat="1" ht="30" hidden="1" customHeight="1" x14ac:dyDescent="0.25">
      <c r="A1259" s="7">
        <v>16470066</v>
      </c>
      <c r="B1259" s="97" t="str">
        <f>VLOOKUP(ActividadesCom[[#This Row],[NO. DE CONTROL]],'LISTADO ESTUDIANTES'!A:C,3,FALSE)</f>
        <v>CHULIN BAAS CONCEPCION DE LOS ANGELES</v>
      </c>
      <c r="C1259" s="97" t="str">
        <f>VLOOKUP(ActividadesCom[[#This Row],[NO. DE CONTROL]],'LISTADO ESTUDIANTES'!A:B,2,FALSE)</f>
        <v>ARQUITECTURA</v>
      </c>
      <c r="D1259" s="18" t="str">
        <f>VLOOKUP(ActividadesCom[[#This Row],[NO. DE CONTROL]],'LISTADO ESTUDIANTES'!A:D,4,FALSE)</f>
        <v>EGRESADO(A)</v>
      </c>
      <c r="E1259" s="5">
        <f>SUM(ActividadesCom[[#This Row],[CRÉD. 1]],ActividadesCom[[#This Row],[CRÉD. 2]],ActividadesCom[[#This Row],[CRÉD. 3]],ActividadesCom[[#This Row],[CRÉD. 4]],ActividadesCom[[#This Row],[CRÉD. 5]])</f>
        <v>6</v>
      </c>
      <c r="F1259" s="5">
        <f>IF(ActividadesCom[[#This Row],[ÚLTIMO SEMESTRE CON CRÉDITOS]]&gt;0,ROUND(AVERAGE(ActividadesCom[[#This Row],[VALOR NIVEL 5]],ActividadesCom[[#This Row],[VALOR NIVEL 4]],ActividadesCom[[#This Row],[VALOR NIVEL 3]],ActividadesCom[[#This Row],[VALOR NIVEL 2]],ActividadesCom[[#This Row],[VALOR NIVEL 1]]),0),"")</f>
        <v>2</v>
      </c>
      <c r="G1259" s="5" t="str">
        <f>IF(ActividadesCom[[#This Row],[PROMEDIO]]="","",IF(ActividadesCom[[#This Row],[PROMEDIO]]&gt;=4,"EXCELENTE",IF(ActividadesCom[[#This Row],[PROMEDIO]]&gt;=3,"NOTABLE",IF(ActividadesCom[[#This Row],[PROMEDIO]]&gt;=2,"BUENO",IF(ActividadesCom[[#This Row],[PROMEDIO]]=1,"SUFICIENTE","")))))</f>
        <v>BUENO</v>
      </c>
      <c r="H1259" s="5">
        <f>MAX(ActividadesCom[[#This Row],[PERÍODO 1]],ActividadesCom[[#This Row],[PERÍODO 2]],ActividadesCom[[#This Row],[PERÍODO 3]],ActividadesCom[[#This Row],[PERÍODO 4]],ActividadesCom[[#This Row],[PERÍODO 5]])</f>
        <v>20193</v>
      </c>
      <c r="I1259" s="6" t="s">
        <v>943</v>
      </c>
      <c r="J1259" s="5">
        <v>20193</v>
      </c>
      <c r="K1259" s="5" t="s">
        <v>4010</v>
      </c>
      <c r="L1259" s="5">
        <f>IF(ActividadesCom[[#This Row],[NIVEL 1]]&lt;&gt;0,VLOOKUP(ActividadesCom[[#This Row],[NIVEL 1]],Catálogo!A:B,2,FALSE),"")</f>
        <v>2</v>
      </c>
      <c r="M1259" s="5">
        <v>2</v>
      </c>
      <c r="N1259" s="6" t="s">
        <v>1076</v>
      </c>
      <c r="O1259" s="5">
        <v>20193</v>
      </c>
      <c r="P1259" s="5" t="s">
        <v>4010</v>
      </c>
      <c r="Q1259" s="5">
        <f>IF(ActividadesCom[[#This Row],[NIVEL 2]]&lt;&gt;0,VLOOKUP(ActividadesCom[[#This Row],[NIVEL 2]],Catálogo!A:B,2,FALSE),"")</f>
        <v>2</v>
      </c>
      <c r="R1259" s="11">
        <v>1</v>
      </c>
      <c r="S1259" s="12" t="s">
        <v>1129</v>
      </c>
      <c r="T1259" s="11">
        <v>20193</v>
      </c>
      <c r="U1259" s="5" t="s">
        <v>4010</v>
      </c>
      <c r="V1259" s="5">
        <f>IF(ActividadesCom[[#This Row],[NIVEL 3]]&lt;&gt;0,VLOOKUP(ActividadesCom[[#This Row],[NIVEL 3]],Catálogo!A:B,2,FALSE),"")</f>
        <v>2</v>
      </c>
      <c r="W1259" s="11">
        <v>1</v>
      </c>
      <c r="X1259" s="6" t="s">
        <v>1129</v>
      </c>
      <c r="Y1259" s="5">
        <v>20193</v>
      </c>
      <c r="Z1259" s="5" t="s">
        <v>4010</v>
      </c>
      <c r="AA1259" s="5">
        <f>IF(ActividadesCom[[#This Row],[NIVEL 4]]&lt;&gt;0,VLOOKUP(ActividadesCom[[#This Row],[NIVEL 4]],Catálogo!A:B,2,FALSE),"")</f>
        <v>2</v>
      </c>
      <c r="AB1259" s="5">
        <v>1</v>
      </c>
      <c r="AC1259" s="6" t="s">
        <v>818</v>
      </c>
      <c r="AD1259" s="5">
        <v>20193</v>
      </c>
      <c r="AE1259" s="5" t="s">
        <v>4008</v>
      </c>
      <c r="AF1259" s="5">
        <f>IF(ActividadesCom[[#This Row],[NIVEL 5]]&lt;&gt;0,VLOOKUP(ActividadesCom[[#This Row],[NIVEL 5]],Catálogo!A:B,2,FALSE),"")</f>
        <v>4</v>
      </c>
      <c r="AG1259" s="5">
        <v>1</v>
      </c>
    </row>
    <row r="1260" spans="1:35" ht="30" hidden="1" customHeight="1" x14ac:dyDescent="0.25">
      <c r="A1260" s="7">
        <v>16470067</v>
      </c>
      <c r="B1260" s="97" t="str">
        <f>VLOOKUP(ActividadesCom[[#This Row],[NO. DE CONTROL]],'LISTADO ESTUDIANTES'!A:C,3,FALSE)</f>
        <v>PEREZ TORRES NORMA NOHEMY</v>
      </c>
      <c r="C1260" s="97" t="str">
        <f>VLOOKUP(ActividadesCom[[#This Row],[NO. DE CONTROL]],'LISTADO ESTUDIANTES'!A:B,2,FALSE)</f>
        <v>ARQUITECTURA</v>
      </c>
      <c r="D1260" s="18" t="str">
        <f>VLOOKUP(ActividadesCom[[#This Row],[NO. DE CONTROL]],'LISTADO ESTUDIANTES'!A:D,4,FALSE)</f>
        <v>BAJA</v>
      </c>
      <c r="E1260" s="5">
        <f>SUM(ActividadesCom[[#This Row],[CRÉD. 1]],ActividadesCom[[#This Row],[CRÉD. 2]],ActividadesCom[[#This Row],[CRÉD. 3]],ActividadesCom[[#This Row],[CRÉD. 4]],ActividadesCom[[#This Row],[CRÉD. 5]])</f>
        <v>0</v>
      </c>
      <c r="F1260" s="17" t="str">
        <f>IF(ActividadesCom[[#This Row],[ÚLTIMO SEMESTRE CON CRÉDITOS]]&gt;0,ROUND(AVERAGE(ActividadesCom[[#This Row],[VALOR NIVEL 5]],ActividadesCom[[#This Row],[VALOR NIVEL 4]],ActividadesCom[[#This Row],[VALOR NIVEL 3]],ActividadesCom[[#This Row],[VALOR NIVEL 2]],ActividadesCom[[#This Row],[VALOR NIVEL 1]]),0),"")</f>
        <v/>
      </c>
      <c r="G1260" s="5" t="str">
        <f>IF(ActividadesCom[[#This Row],[PROMEDIO]]="","",IF(ActividadesCom[[#This Row],[PROMEDIO]]&gt;=4,"EXCELENTE",IF(ActividadesCom[[#This Row],[PROMEDIO]]&gt;=3,"NOTABLE",IF(ActividadesCom[[#This Row],[PROMEDIO]]&gt;=2,"BUENO",IF(ActividadesCom[[#This Row],[PROMEDIO]]=1,"SUFICIENTE","")))))</f>
        <v/>
      </c>
      <c r="H1260" s="5">
        <f>MAX(ActividadesCom[[#This Row],[PERÍODO 1]],ActividadesCom[[#This Row],[PERÍODO 2]],ActividadesCom[[#This Row],[PERÍODO 3]],ActividadesCom[[#This Row],[PERÍODO 4]],ActividadesCom[[#This Row],[PERÍODO 5]])</f>
        <v>0</v>
      </c>
      <c r="I1260" s="6"/>
      <c r="J1260" s="5"/>
      <c r="K1260" s="5"/>
      <c r="L1260" s="5" t="str">
        <f>IF(ActividadesCom[[#This Row],[NIVEL 1]]&lt;&gt;0,VLOOKUP(ActividadesCom[[#This Row],[NIVEL 1]],Catálogo!A:B,2,FALSE),"")</f>
        <v/>
      </c>
      <c r="M1260" s="5"/>
      <c r="N1260" s="6"/>
      <c r="O1260" s="5"/>
      <c r="P1260" s="5"/>
      <c r="Q1260" s="5" t="str">
        <f>IF(ActividadesCom[[#This Row],[NIVEL 2]]&lt;&gt;0,VLOOKUP(ActividadesCom[[#This Row],[NIVEL 2]],Catálogo!A:B,2,FALSE),"")</f>
        <v/>
      </c>
      <c r="R1260" s="11"/>
      <c r="S1260" s="12"/>
      <c r="T1260" s="11"/>
      <c r="U1260" s="11"/>
      <c r="V1260" s="5" t="str">
        <f>IF(ActividadesCom[[#This Row],[NIVEL 3]]&lt;&gt;0,VLOOKUP(ActividadesCom[[#This Row],[NIVEL 3]],Catálogo!A:B,2,FALSE),"")</f>
        <v/>
      </c>
      <c r="W1260" s="11"/>
      <c r="X1260" s="6"/>
      <c r="Y1260" s="5"/>
      <c r="Z1260" s="5"/>
      <c r="AA1260" s="5" t="str">
        <f>IF(ActividadesCom[[#This Row],[NIVEL 4]]&lt;&gt;0,VLOOKUP(ActividadesCom[[#This Row],[NIVEL 4]],Catálogo!A:B,2,FALSE),"")</f>
        <v/>
      </c>
      <c r="AB1260" s="5"/>
      <c r="AC1260" s="6"/>
      <c r="AD1260" s="5"/>
      <c r="AE1260" s="5"/>
      <c r="AF1260" s="5" t="str">
        <f>IF(ActividadesCom[[#This Row],[NIVEL 5]]&lt;&gt;0,VLOOKUP(ActividadesCom[[#This Row],[NIVEL 5]],Catálogo!A:B,2,FALSE),"")</f>
        <v/>
      </c>
      <c r="AG1260" s="5"/>
      <c r="AH1260" s="2"/>
      <c r="AI1260" s="2"/>
    </row>
    <row r="1261" spans="1:35" ht="30" customHeight="1" x14ac:dyDescent="0.25">
      <c r="A1261" s="7">
        <v>16470068</v>
      </c>
      <c r="B1261" s="97" t="str">
        <f>VLOOKUP(ActividadesCom[[#This Row],[NO. DE CONTROL]],'LISTADO ESTUDIANTES'!A:C,3,FALSE)</f>
        <v>JIMENEZ ESPARZA JOSE ANTONIO</v>
      </c>
      <c r="C1261" s="97" t="str">
        <f>VLOOKUP(ActividadesCom[[#This Row],[NO. DE CONTROL]],'LISTADO ESTUDIANTES'!A:B,2,FALSE)</f>
        <v>ARQUITECTURA</v>
      </c>
      <c r="D1261" s="18" t="str">
        <f>VLOOKUP(ActividadesCom[[#This Row],[NO. DE CONTROL]],'LISTADO ESTUDIANTES'!A:D,4,FALSE)</f>
        <v>ACTIVO(A)</v>
      </c>
      <c r="E1261" s="5">
        <f>SUM(ActividadesCom[[#This Row],[CRÉD. 1]],ActividadesCom[[#This Row],[CRÉD. 2]],ActividadesCom[[#This Row],[CRÉD. 3]],ActividadesCom[[#This Row],[CRÉD. 4]],ActividadesCom[[#This Row],[CRÉD. 5]])</f>
        <v>5</v>
      </c>
      <c r="F1261" s="17">
        <f>IF(ActividadesCom[[#This Row],[ÚLTIMO SEMESTRE CON CRÉDITOS]]&gt;0,ROUND(AVERAGE(ActividadesCom[[#This Row],[VALOR NIVEL 5]],ActividadesCom[[#This Row],[VALOR NIVEL 4]],ActividadesCom[[#This Row],[VALOR NIVEL 3]],ActividadesCom[[#This Row],[VALOR NIVEL 2]],ActividadesCom[[#This Row],[VALOR NIVEL 1]]),0),"")</f>
        <v>4</v>
      </c>
      <c r="G1261" s="5" t="str">
        <f>IF(ActividadesCom[[#This Row],[PROMEDIO]]="","",IF(ActividadesCom[[#This Row],[PROMEDIO]]&gt;=4,"EXCELENTE",IF(ActividadesCom[[#This Row],[PROMEDIO]]&gt;=3,"NOTABLE",IF(ActividadesCom[[#This Row],[PROMEDIO]]&gt;=2,"BUENO",IF(ActividadesCom[[#This Row],[PROMEDIO]]=1,"SUFICIENTE","")))))</f>
        <v>EXCELENTE</v>
      </c>
      <c r="H1261" s="5">
        <f>MAX(ActividadesCom[[#This Row],[PERÍODO 1]],ActividadesCom[[#This Row],[PERÍODO 2]],ActividadesCom[[#This Row],[PERÍODO 3]],ActividadesCom[[#This Row],[PERÍODO 4]],ActividadesCom[[#This Row],[PERÍODO 5]])</f>
        <v>20221</v>
      </c>
      <c r="I1261" s="6" t="s">
        <v>4695</v>
      </c>
      <c r="J1261" s="5">
        <v>20213</v>
      </c>
      <c r="K1261" s="5" t="s">
        <v>4008</v>
      </c>
      <c r="L1261" s="5">
        <f>IF(ActividadesCom[[#This Row],[NIVEL 1]]&lt;&gt;0,VLOOKUP(ActividadesCom[[#This Row],[NIVEL 1]],Catálogo!A:B,2,FALSE),"")</f>
        <v>4</v>
      </c>
      <c r="M1261" s="5">
        <v>1</v>
      </c>
      <c r="N1261" s="6" t="s">
        <v>4747</v>
      </c>
      <c r="O1261" s="5">
        <v>20213</v>
      </c>
      <c r="P1261" s="5" t="s">
        <v>4008</v>
      </c>
      <c r="Q1261" s="5">
        <f>IF(ActividadesCom[[#This Row],[NIVEL 2]]&lt;&gt;0,VLOOKUP(ActividadesCom[[#This Row],[NIVEL 2]],Catálogo!A:B,2,FALSE),"")</f>
        <v>4</v>
      </c>
      <c r="R1261" s="11">
        <v>1</v>
      </c>
      <c r="S1261" s="12" t="s">
        <v>4862</v>
      </c>
      <c r="T1261" s="11">
        <v>20221</v>
      </c>
      <c r="U1261" s="11" t="s">
        <v>4008</v>
      </c>
      <c r="V1261" s="5">
        <f>IF(ActividadesCom[[#This Row],[NIVEL 3]]&lt;&gt;0,VLOOKUP(ActividadesCom[[#This Row],[NIVEL 3]],Catálogo!A:B,2,FALSE),"")</f>
        <v>4</v>
      </c>
      <c r="W1261" s="11">
        <v>1</v>
      </c>
      <c r="X1261" s="6" t="s">
        <v>27</v>
      </c>
      <c r="Y1261" s="5">
        <v>20173</v>
      </c>
      <c r="Z1261" s="5" t="s">
        <v>4008</v>
      </c>
      <c r="AA1261" s="5">
        <f>IF(ActividadesCom[[#This Row],[NIVEL 4]]&lt;&gt;0,VLOOKUP(ActividadesCom[[#This Row],[NIVEL 4]],Catálogo!A:B,2,FALSE),"")</f>
        <v>4</v>
      </c>
      <c r="AB1261" s="5">
        <v>1</v>
      </c>
      <c r="AC1261" s="6" t="s">
        <v>96</v>
      </c>
      <c r="AD1261" s="5">
        <v>20163</v>
      </c>
      <c r="AE1261" s="5" t="s">
        <v>4010</v>
      </c>
      <c r="AF1261" s="5">
        <f>IF(ActividadesCom[[#This Row],[NIVEL 5]]&lt;&gt;0,VLOOKUP(ActividadesCom[[#This Row],[NIVEL 5]],Catálogo!A:B,2,FALSE),"")</f>
        <v>2</v>
      </c>
      <c r="AG1261" s="5">
        <v>1</v>
      </c>
      <c r="AH1261" s="2"/>
      <c r="AI1261" s="2"/>
    </row>
    <row r="1262" spans="1:35" ht="30" hidden="1" customHeight="1" x14ac:dyDescent="0.25">
      <c r="A1262" s="7">
        <v>16470069</v>
      </c>
      <c r="B1262" s="97" t="str">
        <f>VLOOKUP(ActividadesCom[[#This Row],[NO. DE CONTROL]],'LISTADO ESTUDIANTES'!A:C,3,FALSE)</f>
        <v xml:space="preserve">  SALAS SHIRLEY CAROLINA</v>
      </c>
      <c r="C1262" s="97" t="str">
        <f>VLOOKUP(ActividadesCom[[#This Row],[NO. DE CONTROL]],'LISTADO ESTUDIANTES'!A:B,2,FALSE)</f>
        <v>ARQUITECTURA</v>
      </c>
      <c r="D1262" s="18" t="str">
        <f>VLOOKUP(ActividadesCom[[#This Row],[NO. DE CONTROL]],'LISTADO ESTUDIANTES'!A:D,4,FALSE)</f>
        <v>BAJA</v>
      </c>
      <c r="E1262" s="5">
        <f>SUM(ActividadesCom[[#This Row],[CRÉD. 1]],ActividadesCom[[#This Row],[CRÉD. 2]],ActividadesCom[[#This Row],[CRÉD. 3]],ActividadesCom[[#This Row],[CRÉD. 4]],ActividadesCom[[#This Row],[CRÉD. 5]])</f>
        <v>1</v>
      </c>
      <c r="F1262" s="17" t="str">
        <f>IF(ActividadesCom[[#This Row],[ÚLTIMO SEMESTRE CON CRÉDITOS]]&gt;0,ROUND(AVERAGE(ActividadesCom[[#This Row],[VALOR NIVEL 5]],ActividadesCom[[#This Row],[VALOR NIVEL 4]],ActividadesCom[[#This Row],[VALOR NIVEL 3]],ActividadesCom[[#This Row],[VALOR NIVEL 2]],ActividadesCom[[#This Row],[VALOR NIVEL 1]]),0),"")</f>
        <v/>
      </c>
      <c r="G1262" s="5" t="str">
        <f>IF(ActividadesCom[[#This Row],[PROMEDIO]]="","",IF(ActividadesCom[[#This Row],[PROMEDIO]]&gt;=4,"EXCELENTE",IF(ActividadesCom[[#This Row],[PROMEDIO]]&gt;=3,"NOTABLE",IF(ActividadesCom[[#This Row],[PROMEDIO]]&gt;=2,"BUENO",IF(ActividadesCom[[#This Row],[PROMEDIO]]=1,"SUFICIENTE","")))))</f>
        <v/>
      </c>
      <c r="H1262" s="5">
        <f>MAX(ActividadesCom[[#This Row],[PERÍODO 1]],ActividadesCom[[#This Row],[PERÍODO 2]],ActividadesCom[[#This Row],[PERÍODO 3]],ActividadesCom[[#This Row],[PERÍODO 4]],ActividadesCom[[#This Row],[PERÍODO 5]])</f>
        <v>0</v>
      </c>
      <c r="I1262" s="6"/>
      <c r="J1262" s="5"/>
      <c r="K1262" s="5"/>
      <c r="L1262" s="5" t="str">
        <f>IF(ActividadesCom[[#This Row],[NIVEL 1]]&lt;&gt;0,VLOOKUP(ActividadesCom[[#This Row],[NIVEL 1]],Catálogo!A:B,2,FALSE),"")</f>
        <v/>
      </c>
      <c r="M1262" s="5"/>
      <c r="N1262" s="6"/>
      <c r="O1262" s="5"/>
      <c r="P1262" s="5"/>
      <c r="Q1262" s="5" t="str">
        <f>IF(ActividadesCom[[#This Row],[NIVEL 2]]&lt;&gt;0,VLOOKUP(ActividadesCom[[#This Row],[NIVEL 2]],Catálogo!A:B,2,FALSE),"")</f>
        <v/>
      </c>
      <c r="R1262" s="11"/>
      <c r="S1262" s="12"/>
      <c r="T1262" s="11"/>
      <c r="U1262" s="11"/>
      <c r="V1262" s="5" t="str">
        <f>IF(ActividadesCom[[#This Row],[NIVEL 3]]&lt;&gt;0,VLOOKUP(ActividadesCom[[#This Row],[NIVEL 3]],Catálogo!A:B,2,FALSE),"")</f>
        <v/>
      </c>
      <c r="W1262" s="11"/>
      <c r="X1262" s="6"/>
      <c r="Y1262" s="5"/>
      <c r="Z1262" s="5"/>
      <c r="AA1262" s="5" t="str">
        <f>IF(ActividadesCom[[#This Row],[NIVEL 4]]&lt;&gt;0,VLOOKUP(ActividadesCom[[#This Row],[NIVEL 4]],Catálogo!A:B,2,FALSE),"")</f>
        <v/>
      </c>
      <c r="AB1262" s="5"/>
      <c r="AC1262" s="6" t="s">
        <v>55</v>
      </c>
      <c r="AD1262" s="5" t="s">
        <v>481</v>
      </c>
      <c r="AE1262" s="5" t="s">
        <v>4010</v>
      </c>
      <c r="AF1262" s="5">
        <f>IF(ActividadesCom[[#This Row],[NIVEL 5]]&lt;&gt;0,VLOOKUP(ActividadesCom[[#This Row],[NIVEL 5]],Catálogo!A:B,2,FALSE),"")</f>
        <v>2</v>
      </c>
      <c r="AG1262" s="5">
        <v>1</v>
      </c>
      <c r="AH1262" s="2"/>
      <c r="AI1262" s="2"/>
    </row>
    <row r="1263" spans="1:35" ht="30" hidden="1" customHeight="1" x14ac:dyDescent="0.25">
      <c r="A1263" s="7">
        <v>16470070</v>
      </c>
      <c r="B1263" s="97" t="str">
        <f>VLOOKUP(ActividadesCom[[#This Row],[NO. DE CONTROL]],'LISTADO ESTUDIANTES'!A:C,3,FALSE)</f>
        <v>ABREU ARTEAGA OBED ALEJANDRO</v>
      </c>
      <c r="C1263" s="97" t="str">
        <f>VLOOKUP(ActividadesCom[[#This Row],[NO. DE CONTROL]],'LISTADO ESTUDIANTES'!A:B,2,FALSE)</f>
        <v>ARQUITECTURA</v>
      </c>
      <c r="D1263" s="18" t="str">
        <f>VLOOKUP(ActividadesCom[[#This Row],[NO. DE CONTROL]],'LISTADO ESTUDIANTES'!A:D,4,FALSE)</f>
        <v>EGRESADO(A)</v>
      </c>
      <c r="E1263" s="5">
        <f>SUM(ActividadesCom[[#This Row],[CRÉD. 1]],ActividadesCom[[#This Row],[CRÉD. 2]],ActividadesCom[[#This Row],[CRÉD. 3]],ActividadesCom[[#This Row],[CRÉD. 4]],ActividadesCom[[#This Row],[CRÉD. 5]])</f>
        <v>5</v>
      </c>
      <c r="F1263" s="17">
        <f>IF(ActividadesCom[[#This Row],[ÚLTIMO SEMESTRE CON CRÉDITOS]]&gt;0,ROUND(AVERAGE(ActividadesCom[[#This Row],[VALOR NIVEL 5]],ActividadesCom[[#This Row],[VALOR NIVEL 4]],ActividadesCom[[#This Row],[VALOR NIVEL 3]],ActividadesCom[[#This Row],[VALOR NIVEL 2]],ActividadesCom[[#This Row],[VALOR NIVEL 1]]),0),"")</f>
        <v>3</v>
      </c>
      <c r="G1263" s="5" t="str">
        <f>IF(ActividadesCom[[#This Row],[PROMEDIO]]="","",IF(ActividadesCom[[#This Row],[PROMEDIO]]&gt;=4,"EXCELENTE",IF(ActividadesCom[[#This Row],[PROMEDIO]]&gt;=3,"NOTABLE",IF(ActividadesCom[[#This Row],[PROMEDIO]]&gt;=2,"BUENO",IF(ActividadesCom[[#This Row],[PROMEDIO]]=1,"SUFICIENTE","")))))</f>
        <v>NOTABLE</v>
      </c>
      <c r="H1263" s="5">
        <f>MAX(ActividadesCom[[#This Row],[PERÍODO 1]],ActividadesCom[[#This Row],[PERÍODO 2]],ActividadesCom[[#This Row],[PERÍODO 3]],ActividadesCom[[#This Row],[PERÍODO 4]],ActividadesCom[[#This Row],[PERÍODO 5]])</f>
        <v>20193</v>
      </c>
      <c r="I1263" s="6" t="s">
        <v>1076</v>
      </c>
      <c r="J1263" s="5">
        <v>20193</v>
      </c>
      <c r="K1263" s="5" t="s">
        <v>4010</v>
      </c>
      <c r="L1263" s="5">
        <f>IF(ActividadesCom[[#This Row],[NIVEL 1]]&lt;&gt;0,VLOOKUP(ActividadesCom[[#This Row],[NIVEL 1]],Catálogo!A:B,2,FALSE),"")</f>
        <v>2</v>
      </c>
      <c r="M1263" s="5">
        <v>1</v>
      </c>
      <c r="N1263" s="6" t="s">
        <v>1036</v>
      </c>
      <c r="O1263" s="5">
        <v>20193</v>
      </c>
      <c r="P1263" s="5" t="s">
        <v>4010</v>
      </c>
      <c r="Q1263" s="5">
        <f>IF(ActividadesCom[[#This Row],[NIVEL 2]]&lt;&gt;0,VLOOKUP(ActividadesCom[[#This Row],[NIVEL 2]],Catálogo!A:B,2,FALSE),"")</f>
        <v>2</v>
      </c>
      <c r="R1263" s="11">
        <v>1</v>
      </c>
      <c r="S1263" s="12" t="s">
        <v>4394</v>
      </c>
      <c r="T1263" s="11">
        <v>20183</v>
      </c>
      <c r="U1263" s="11" t="s">
        <v>4008</v>
      </c>
      <c r="V1263" s="5">
        <f>IF(ActividadesCom[[#This Row],[NIVEL 3]]&lt;&gt;0,VLOOKUP(ActividadesCom[[#This Row],[NIVEL 3]],Catálogo!A:B,2,FALSE),"")</f>
        <v>4</v>
      </c>
      <c r="W1263" s="11">
        <v>1</v>
      </c>
      <c r="X1263" s="6" t="s">
        <v>4395</v>
      </c>
      <c r="Y1263" s="5">
        <v>20183</v>
      </c>
      <c r="Z1263" s="5" t="s">
        <v>4008</v>
      </c>
      <c r="AA1263" s="5">
        <f>IF(ActividadesCom[[#This Row],[NIVEL 4]]&lt;&gt;0,VLOOKUP(ActividadesCom[[#This Row],[NIVEL 4]],Catálogo!A:B,2,FALSE),"")</f>
        <v>4</v>
      </c>
      <c r="AB1263" s="5">
        <v>1</v>
      </c>
      <c r="AC1263" s="6" t="s">
        <v>48</v>
      </c>
      <c r="AD1263" s="5">
        <v>20163</v>
      </c>
      <c r="AE1263" s="5" t="s">
        <v>4009</v>
      </c>
      <c r="AF1263" s="5">
        <f>IF(ActividadesCom[[#This Row],[NIVEL 5]]&lt;&gt;0,VLOOKUP(ActividadesCom[[#This Row],[NIVEL 5]],Catálogo!A:B,2,FALSE),"")</f>
        <v>3</v>
      </c>
      <c r="AG1263" s="5">
        <v>1</v>
      </c>
      <c r="AH1263" s="2"/>
      <c r="AI1263" s="2"/>
    </row>
    <row r="1264" spans="1:35" ht="30" hidden="1" customHeight="1" x14ac:dyDescent="0.25">
      <c r="A1264" s="7">
        <v>16470071</v>
      </c>
      <c r="B1264" s="97" t="str">
        <f>VLOOKUP(ActividadesCom[[#This Row],[NO. DE CONTROL]],'LISTADO ESTUDIANTES'!A:C,3,FALSE)</f>
        <v>CAHUICH MALDONADO JESUS GERARDO</v>
      </c>
      <c r="C1264" s="97" t="str">
        <f>VLOOKUP(ActividadesCom[[#This Row],[NO. DE CONTROL]],'LISTADO ESTUDIANTES'!A:B,2,FALSE)</f>
        <v>ARQUITECTURA</v>
      </c>
      <c r="D1264" s="18" t="str">
        <f>VLOOKUP(ActividadesCom[[#This Row],[NO. DE CONTROL]],'LISTADO ESTUDIANTES'!A:D,4,FALSE)</f>
        <v>BAJA</v>
      </c>
      <c r="E1264" s="5">
        <f>SUM(ActividadesCom[[#This Row],[CRÉD. 1]],ActividadesCom[[#This Row],[CRÉD. 2]],ActividadesCom[[#This Row],[CRÉD. 3]],ActividadesCom[[#This Row],[CRÉD. 4]],ActividadesCom[[#This Row],[CRÉD. 5]])</f>
        <v>0</v>
      </c>
      <c r="F1264" s="17" t="str">
        <f>IF(ActividadesCom[[#This Row],[ÚLTIMO SEMESTRE CON CRÉDITOS]]&gt;0,ROUND(AVERAGE(ActividadesCom[[#This Row],[VALOR NIVEL 5]],ActividadesCom[[#This Row],[VALOR NIVEL 4]],ActividadesCom[[#This Row],[VALOR NIVEL 3]],ActividadesCom[[#This Row],[VALOR NIVEL 2]],ActividadesCom[[#This Row],[VALOR NIVEL 1]]),0),"")</f>
        <v/>
      </c>
      <c r="G1264" s="5" t="str">
        <f>IF(ActividadesCom[[#This Row],[PROMEDIO]]="","",IF(ActividadesCom[[#This Row],[PROMEDIO]]&gt;=4,"EXCELENTE",IF(ActividadesCom[[#This Row],[PROMEDIO]]&gt;=3,"NOTABLE",IF(ActividadesCom[[#This Row],[PROMEDIO]]&gt;=2,"BUENO",IF(ActividadesCom[[#This Row],[PROMEDIO]]=1,"SUFICIENTE","")))))</f>
        <v/>
      </c>
      <c r="H1264" s="5">
        <f>MAX(ActividadesCom[[#This Row],[PERÍODO 1]],ActividadesCom[[#This Row],[PERÍODO 2]],ActividadesCom[[#This Row],[PERÍODO 3]],ActividadesCom[[#This Row],[PERÍODO 4]],ActividadesCom[[#This Row],[PERÍODO 5]])</f>
        <v>0</v>
      </c>
      <c r="I1264" s="6"/>
      <c r="J1264" s="5"/>
      <c r="K1264" s="5"/>
      <c r="L1264" s="5" t="str">
        <f>IF(ActividadesCom[[#This Row],[NIVEL 1]]&lt;&gt;0,VLOOKUP(ActividadesCom[[#This Row],[NIVEL 1]],Catálogo!A:B,2,FALSE),"")</f>
        <v/>
      </c>
      <c r="M1264" s="5"/>
      <c r="N1264" s="6"/>
      <c r="O1264" s="5"/>
      <c r="P1264" s="5"/>
      <c r="Q1264" s="5" t="str">
        <f>IF(ActividadesCom[[#This Row],[NIVEL 2]]&lt;&gt;0,VLOOKUP(ActividadesCom[[#This Row],[NIVEL 2]],Catálogo!A:B,2,FALSE),"")</f>
        <v/>
      </c>
      <c r="R1264" s="11"/>
      <c r="S1264" s="12"/>
      <c r="T1264" s="11"/>
      <c r="U1264" s="11"/>
      <c r="V1264" s="5" t="str">
        <f>IF(ActividadesCom[[#This Row],[NIVEL 3]]&lt;&gt;0,VLOOKUP(ActividadesCom[[#This Row],[NIVEL 3]],Catálogo!A:B,2,FALSE),"")</f>
        <v/>
      </c>
      <c r="W1264" s="11"/>
      <c r="X1264" s="6"/>
      <c r="Y1264" s="5"/>
      <c r="Z1264" s="5"/>
      <c r="AA1264" s="5" t="str">
        <f>IF(ActividadesCom[[#This Row],[NIVEL 4]]&lt;&gt;0,VLOOKUP(ActividadesCom[[#This Row],[NIVEL 4]],Catálogo!A:B,2,FALSE),"")</f>
        <v/>
      </c>
      <c r="AB1264" s="5"/>
      <c r="AC1264" s="6"/>
      <c r="AD1264" s="5"/>
      <c r="AE1264" s="5"/>
      <c r="AF1264" s="5" t="str">
        <f>IF(ActividadesCom[[#This Row],[NIVEL 5]]&lt;&gt;0,VLOOKUP(ActividadesCom[[#This Row],[NIVEL 5]],Catálogo!A:B,2,FALSE),"")</f>
        <v/>
      </c>
      <c r="AG1264" s="5"/>
      <c r="AH1264" s="2"/>
      <c r="AI1264" s="2"/>
    </row>
    <row r="1265" spans="1:35" ht="30" hidden="1" customHeight="1" x14ac:dyDescent="0.25">
      <c r="A1265" s="7">
        <v>16470072</v>
      </c>
      <c r="B1265" s="97" t="str">
        <f>VLOOKUP(ActividadesCom[[#This Row],[NO. DE CONTROL]],'LISTADO ESTUDIANTES'!A:C,3,FALSE)</f>
        <v>CARDOZO KU SAMUEL GUILLERMO</v>
      </c>
      <c r="C1265" s="97" t="str">
        <f>VLOOKUP(ActividadesCom[[#This Row],[NO. DE CONTROL]],'LISTADO ESTUDIANTES'!A:B,2,FALSE)</f>
        <v>ARQUITECTURA</v>
      </c>
      <c r="D1265" s="18" t="str">
        <f>VLOOKUP(ActividadesCom[[#This Row],[NO. DE CONTROL]],'LISTADO ESTUDIANTES'!A:D,4,FALSE)</f>
        <v>BAJA</v>
      </c>
      <c r="E1265" s="5">
        <f>SUM(ActividadesCom[[#This Row],[CRÉD. 1]],ActividadesCom[[#This Row],[CRÉD. 2]],ActividadesCom[[#This Row],[CRÉD. 3]],ActividadesCom[[#This Row],[CRÉD. 4]],ActividadesCom[[#This Row],[CRÉD. 5]])</f>
        <v>3</v>
      </c>
      <c r="F1265" s="17">
        <f>IF(ActividadesCom[[#This Row],[ÚLTIMO SEMESTRE CON CRÉDITOS]]&gt;0,ROUND(AVERAGE(ActividadesCom[[#This Row],[VALOR NIVEL 5]],ActividadesCom[[#This Row],[VALOR NIVEL 4]],ActividadesCom[[#This Row],[VALOR NIVEL 3]],ActividadesCom[[#This Row],[VALOR NIVEL 2]],ActividadesCom[[#This Row],[VALOR NIVEL 1]]),0),"")</f>
        <v>2</v>
      </c>
      <c r="G1265" s="5" t="str">
        <f>IF(ActividadesCom[[#This Row],[PROMEDIO]]="","",IF(ActividadesCom[[#This Row],[PROMEDIO]]&gt;=4,"EXCELENTE",IF(ActividadesCom[[#This Row],[PROMEDIO]]&gt;=3,"NOTABLE",IF(ActividadesCom[[#This Row],[PROMEDIO]]&gt;=2,"BUENO",IF(ActividadesCom[[#This Row],[PROMEDIO]]=1,"SUFICIENTE","")))))</f>
        <v>BUENO</v>
      </c>
      <c r="H1265" s="5">
        <f>MAX(ActividadesCom[[#This Row],[PERÍODO 1]],ActividadesCom[[#This Row],[PERÍODO 2]],ActividadesCom[[#This Row],[PERÍODO 3]],ActividadesCom[[#This Row],[PERÍODO 4]],ActividadesCom[[#This Row],[PERÍODO 5]])</f>
        <v>20203</v>
      </c>
      <c r="I1265" s="6" t="s">
        <v>1147</v>
      </c>
      <c r="J1265" s="5">
        <v>20193</v>
      </c>
      <c r="K1265" s="5" t="s">
        <v>4010</v>
      </c>
      <c r="L1265" s="5">
        <f>IF(ActividadesCom[[#This Row],[NIVEL 1]]&lt;&gt;0,VLOOKUP(ActividadesCom[[#This Row],[NIVEL 1]],Catálogo!A:B,2,FALSE),"")</f>
        <v>2</v>
      </c>
      <c r="M1265" s="5">
        <v>1</v>
      </c>
      <c r="N1265" s="6" t="s">
        <v>4130</v>
      </c>
      <c r="O1265" s="5">
        <v>20203</v>
      </c>
      <c r="P1265" s="5" t="s">
        <v>4010</v>
      </c>
      <c r="Q1265" s="5">
        <f>IF(ActividadesCom[[#This Row],[NIVEL 2]]&lt;&gt;0,VLOOKUP(ActividadesCom[[#This Row],[NIVEL 2]],Catálogo!A:B,2,FALSE),"")</f>
        <v>2</v>
      </c>
      <c r="R1265" s="11">
        <v>1</v>
      </c>
      <c r="S1265" s="12"/>
      <c r="T1265" s="11"/>
      <c r="U1265" s="11"/>
      <c r="V1265" s="5" t="str">
        <f>IF(ActividadesCom[[#This Row],[NIVEL 3]]&lt;&gt;0,VLOOKUP(ActividadesCom[[#This Row],[NIVEL 3]],Catálogo!A:B,2,FALSE),"")</f>
        <v/>
      </c>
      <c r="W1265" s="11"/>
      <c r="X1265" s="6"/>
      <c r="Y1265" s="5"/>
      <c r="Z1265" s="5"/>
      <c r="AA1265" s="5" t="str">
        <f>IF(ActividadesCom[[#This Row],[NIVEL 4]]&lt;&gt;0,VLOOKUP(ActividadesCom[[#This Row],[NIVEL 4]],Catálogo!A:B,2,FALSE),"")</f>
        <v/>
      </c>
      <c r="AB1265" s="5"/>
      <c r="AC1265" s="6" t="s">
        <v>42</v>
      </c>
      <c r="AD1265" s="5">
        <v>20181</v>
      </c>
      <c r="AE1265" s="5" t="s">
        <v>4011</v>
      </c>
      <c r="AF1265" s="5">
        <f>IF(ActividadesCom[[#This Row],[NIVEL 5]]&lt;&gt;0,VLOOKUP(ActividadesCom[[#This Row],[NIVEL 5]],Catálogo!A:B,2,FALSE),"")</f>
        <v>1</v>
      </c>
      <c r="AG1265" s="5">
        <v>1</v>
      </c>
      <c r="AH1265" s="2"/>
      <c r="AI1265" s="2"/>
    </row>
    <row r="1266" spans="1:35" ht="30" hidden="1" customHeight="1" x14ac:dyDescent="0.25">
      <c r="A1266" s="7">
        <v>16470073</v>
      </c>
      <c r="B1266" s="97" t="str">
        <f>VLOOKUP(ActividadesCom[[#This Row],[NO. DE CONTROL]],'LISTADO ESTUDIANTES'!A:C,3,FALSE)</f>
        <v>EUAN UC JESÚS DIEGO</v>
      </c>
      <c r="C1266" s="97" t="str">
        <f>VLOOKUP(ActividadesCom[[#This Row],[NO. DE CONTROL]],'LISTADO ESTUDIANTES'!A:B,2,FALSE)</f>
        <v>ARQUITECTURA</v>
      </c>
      <c r="D1266" s="18" t="str">
        <f>VLOOKUP(ActividadesCom[[#This Row],[NO. DE CONTROL]],'LISTADO ESTUDIANTES'!A:D,4,FALSE)</f>
        <v>BAJA</v>
      </c>
      <c r="E1266" s="5">
        <f>SUM(ActividadesCom[[#This Row],[CRÉD. 1]],ActividadesCom[[#This Row],[CRÉD. 2]],ActividadesCom[[#This Row],[CRÉD. 3]],ActividadesCom[[#This Row],[CRÉD. 4]],ActividadesCom[[#This Row],[CRÉD. 5]])</f>
        <v>0</v>
      </c>
      <c r="F1266" s="17" t="str">
        <f>IF(ActividadesCom[[#This Row],[ÚLTIMO SEMESTRE CON CRÉDITOS]]&gt;0,ROUND(AVERAGE(ActividadesCom[[#This Row],[VALOR NIVEL 5]],ActividadesCom[[#This Row],[VALOR NIVEL 4]],ActividadesCom[[#This Row],[VALOR NIVEL 3]],ActividadesCom[[#This Row],[VALOR NIVEL 2]],ActividadesCom[[#This Row],[VALOR NIVEL 1]]),0),"")</f>
        <v/>
      </c>
      <c r="G1266" s="5" t="str">
        <f>IF(ActividadesCom[[#This Row],[PROMEDIO]]="","",IF(ActividadesCom[[#This Row],[PROMEDIO]]&gt;=4,"EXCELENTE",IF(ActividadesCom[[#This Row],[PROMEDIO]]&gt;=3,"NOTABLE",IF(ActividadesCom[[#This Row],[PROMEDIO]]&gt;=2,"BUENO",IF(ActividadesCom[[#This Row],[PROMEDIO]]=1,"SUFICIENTE","")))))</f>
        <v/>
      </c>
      <c r="H1266" s="5">
        <f>MAX(ActividadesCom[[#This Row],[PERÍODO 1]],ActividadesCom[[#This Row],[PERÍODO 2]],ActividadesCom[[#This Row],[PERÍODO 3]],ActividadesCom[[#This Row],[PERÍODO 4]],ActividadesCom[[#This Row],[PERÍODO 5]])</f>
        <v>0</v>
      </c>
      <c r="I1266" s="6"/>
      <c r="J1266" s="5"/>
      <c r="K1266" s="5"/>
      <c r="L1266" s="5" t="str">
        <f>IF(ActividadesCom[[#This Row],[NIVEL 1]]&lt;&gt;0,VLOOKUP(ActividadesCom[[#This Row],[NIVEL 1]],Catálogo!A:B,2,FALSE),"")</f>
        <v/>
      </c>
      <c r="M1266" s="5"/>
      <c r="N1266" s="6"/>
      <c r="O1266" s="5"/>
      <c r="P1266" s="5"/>
      <c r="Q1266" s="5" t="str">
        <f>IF(ActividadesCom[[#This Row],[NIVEL 2]]&lt;&gt;0,VLOOKUP(ActividadesCom[[#This Row],[NIVEL 2]],Catálogo!A:B,2,FALSE),"")</f>
        <v/>
      </c>
      <c r="R1266" s="11"/>
      <c r="S1266" s="12"/>
      <c r="T1266" s="11"/>
      <c r="U1266" s="11"/>
      <c r="V1266" s="5" t="str">
        <f>IF(ActividadesCom[[#This Row],[NIVEL 3]]&lt;&gt;0,VLOOKUP(ActividadesCom[[#This Row],[NIVEL 3]],Catálogo!A:B,2,FALSE),"")</f>
        <v/>
      </c>
      <c r="W1266" s="11"/>
      <c r="X1266" s="6"/>
      <c r="Y1266" s="5"/>
      <c r="Z1266" s="5"/>
      <c r="AA1266" s="5" t="str">
        <f>IF(ActividadesCom[[#This Row],[NIVEL 4]]&lt;&gt;0,VLOOKUP(ActividadesCom[[#This Row],[NIVEL 4]],Catálogo!A:B,2,FALSE),"")</f>
        <v/>
      </c>
      <c r="AB1266" s="5"/>
      <c r="AC1266" s="6"/>
      <c r="AD1266" s="5"/>
      <c r="AE1266" s="5"/>
      <c r="AF1266" s="5" t="str">
        <f>IF(ActividadesCom[[#This Row],[NIVEL 5]]&lt;&gt;0,VLOOKUP(ActividadesCom[[#This Row],[NIVEL 5]],Catálogo!A:B,2,FALSE),"")</f>
        <v/>
      </c>
      <c r="AG1266" s="5"/>
      <c r="AH1266" s="2"/>
      <c r="AI1266" s="2"/>
    </row>
    <row r="1267" spans="1:35" ht="30" hidden="1" customHeight="1" x14ac:dyDescent="0.25">
      <c r="A1267" s="7">
        <v>16470074</v>
      </c>
      <c r="B1267" s="97" t="str">
        <f>VLOOKUP(ActividadesCom[[#This Row],[NO. DE CONTROL]],'LISTADO ESTUDIANTES'!A:C,3,FALSE)</f>
        <v>EUAN HERNANDEZ JOSE MANUEL</v>
      </c>
      <c r="C1267" s="97" t="str">
        <f>VLOOKUP(ActividadesCom[[#This Row],[NO. DE CONTROL]],'LISTADO ESTUDIANTES'!A:B,2,FALSE)</f>
        <v>ARQUITECTURA</v>
      </c>
      <c r="D1267" s="18" t="str">
        <f>VLOOKUP(ActividadesCom[[#This Row],[NO. DE CONTROL]],'LISTADO ESTUDIANTES'!A:D,4,FALSE)</f>
        <v>BAJA</v>
      </c>
      <c r="E1267" s="5">
        <f>SUM(ActividadesCom[[#This Row],[CRÉD. 1]],ActividadesCom[[#This Row],[CRÉD. 2]],ActividadesCom[[#This Row],[CRÉD. 3]],ActividadesCom[[#This Row],[CRÉD. 4]],ActividadesCom[[#This Row],[CRÉD. 5]])</f>
        <v>0</v>
      </c>
      <c r="F1267" s="17" t="str">
        <f>IF(ActividadesCom[[#This Row],[ÚLTIMO SEMESTRE CON CRÉDITOS]]&gt;0,ROUND(AVERAGE(ActividadesCom[[#This Row],[VALOR NIVEL 5]],ActividadesCom[[#This Row],[VALOR NIVEL 4]],ActividadesCom[[#This Row],[VALOR NIVEL 3]],ActividadesCom[[#This Row],[VALOR NIVEL 2]],ActividadesCom[[#This Row],[VALOR NIVEL 1]]),0),"")</f>
        <v/>
      </c>
      <c r="G1267" s="5" t="str">
        <f>IF(ActividadesCom[[#This Row],[PROMEDIO]]="","",IF(ActividadesCom[[#This Row],[PROMEDIO]]&gt;=4,"EXCELENTE",IF(ActividadesCom[[#This Row],[PROMEDIO]]&gt;=3,"NOTABLE",IF(ActividadesCom[[#This Row],[PROMEDIO]]&gt;=2,"BUENO",IF(ActividadesCom[[#This Row],[PROMEDIO]]=1,"SUFICIENTE","")))))</f>
        <v/>
      </c>
      <c r="H1267" s="5">
        <f>MAX(ActividadesCom[[#This Row],[PERÍODO 1]],ActividadesCom[[#This Row],[PERÍODO 2]],ActividadesCom[[#This Row],[PERÍODO 3]],ActividadesCom[[#This Row],[PERÍODO 4]],ActividadesCom[[#This Row],[PERÍODO 5]])</f>
        <v>0</v>
      </c>
      <c r="I1267" s="6"/>
      <c r="J1267" s="5"/>
      <c r="K1267" s="5"/>
      <c r="L1267" s="5" t="str">
        <f>IF(ActividadesCom[[#This Row],[NIVEL 1]]&lt;&gt;0,VLOOKUP(ActividadesCom[[#This Row],[NIVEL 1]],Catálogo!A:B,2,FALSE),"")</f>
        <v/>
      </c>
      <c r="M1267" s="5"/>
      <c r="N1267" s="6"/>
      <c r="O1267" s="5"/>
      <c r="P1267" s="5"/>
      <c r="Q1267" s="5" t="str">
        <f>IF(ActividadesCom[[#This Row],[NIVEL 2]]&lt;&gt;0,VLOOKUP(ActividadesCom[[#This Row],[NIVEL 2]],Catálogo!A:B,2,FALSE),"")</f>
        <v/>
      </c>
      <c r="R1267" s="11"/>
      <c r="S1267" s="12"/>
      <c r="T1267" s="11"/>
      <c r="U1267" s="11"/>
      <c r="V1267" s="5" t="str">
        <f>IF(ActividadesCom[[#This Row],[NIVEL 3]]&lt;&gt;0,VLOOKUP(ActividadesCom[[#This Row],[NIVEL 3]],Catálogo!A:B,2,FALSE),"")</f>
        <v/>
      </c>
      <c r="W1267" s="11"/>
      <c r="X1267" s="6"/>
      <c r="Y1267" s="5"/>
      <c r="Z1267" s="5"/>
      <c r="AA1267" s="5" t="str">
        <f>IF(ActividadesCom[[#This Row],[NIVEL 4]]&lt;&gt;0,VLOOKUP(ActividadesCom[[#This Row],[NIVEL 4]],Catálogo!A:B,2,FALSE),"")</f>
        <v/>
      </c>
      <c r="AB1267" s="5"/>
      <c r="AC1267" s="6"/>
      <c r="AD1267" s="5"/>
      <c r="AE1267" s="5"/>
      <c r="AF1267" s="5" t="str">
        <f>IF(ActividadesCom[[#This Row],[NIVEL 5]]&lt;&gt;0,VLOOKUP(ActividadesCom[[#This Row],[NIVEL 5]],Catálogo!A:B,2,FALSE),"")</f>
        <v/>
      </c>
      <c r="AG1267" s="5"/>
      <c r="AH1267" s="2"/>
      <c r="AI1267" s="2"/>
    </row>
    <row r="1268" spans="1:35" ht="30" hidden="1" customHeight="1" x14ac:dyDescent="0.25">
      <c r="A1268" s="7">
        <v>16470075</v>
      </c>
      <c r="B1268" s="97" t="str">
        <f>VLOOKUP(ActividadesCom[[#This Row],[NO. DE CONTROL]],'LISTADO ESTUDIANTES'!A:C,3,FALSE)</f>
        <v>LARA HERNÁNDEZ DANIELA ALEJANDRA</v>
      </c>
      <c r="C1268" s="97" t="str">
        <f>VLOOKUP(ActividadesCom[[#This Row],[NO. DE CONTROL]],'LISTADO ESTUDIANTES'!A:B,2,FALSE)</f>
        <v>INGENIERIA EN SISTEMAS COMPUTACIONALES</v>
      </c>
      <c r="D1268" s="18" t="str">
        <f>VLOOKUP(ActividadesCom[[#This Row],[NO. DE CONTROL]],'LISTADO ESTUDIANTES'!A:D,4,FALSE)</f>
        <v>BAJA</v>
      </c>
      <c r="E1268" s="5">
        <f>SUM(ActividadesCom[[#This Row],[CRÉD. 1]],ActividadesCom[[#This Row],[CRÉD. 2]],ActividadesCom[[#This Row],[CRÉD. 3]],ActividadesCom[[#This Row],[CRÉD. 4]],ActividadesCom[[#This Row],[CRÉD. 5]])</f>
        <v>0</v>
      </c>
      <c r="F1268" s="17" t="str">
        <f>IF(ActividadesCom[[#This Row],[ÚLTIMO SEMESTRE CON CRÉDITOS]]&gt;0,ROUND(AVERAGE(ActividadesCom[[#This Row],[VALOR NIVEL 5]],ActividadesCom[[#This Row],[VALOR NIVEL 4]],ActividadesCom[[#This Row],[VALOR NIVEL 3]],ActividadesCom[[#This Row],[VALOR NIVEL 2]],ActividadesCom[[#This Row],[VALOR NIVEL 1]]),0),"")</f>
        <v/>
      </c>
      <c r="G1268" s="5" t="str">
        <f>IF(ActividadesCom[[#This Row],[PROMEDIO]]="","",IF(ActividadesCom[[#This Row],[PROMEDIO]]&gt;=4,"EXCELENTE",IF(ActividadesCom[[#This Row],[PROMEDIO]]&gt;=3,"NOTABLE",IF(ActividadesCom[[#This Row],[PROMEDIO]]&gt;=2,"BUENO",IF(ActividadesCom[[#This Row],[PROMEDIO]]=1,"SUFICIENTE","")))))</f>
        <v/>
      </c>
      <c r="H1268" s="5">
        <f>MAX(ActividadesCom[[#This Row],[PERÍODO 1]],ActividadesCom[[#This Row],[PERÍODO 2]],ActividadesCom[[#This Row],[PERÍODO 3]],ActividadesCom[[#This Row],[PERÍODO 4]],ActividadesCom[[#This Row],[PERÍODO 5]])</f>
        <v>0</v>
      </c>
      <c r="I1268" s="6"/>
      <c r="J1268" s="5"/>
      <c r="K1268" s="5"/>
      <c r="L1268" s="5" t="str">
        <f>IF(ActividadesCom[[#This Row],[NIVEL 1]]&lt;&gt;0,VLOOKUP(ActividadesCom[[#This Row],[NIVEL 1]],Catálogo!A:B,2,FALSE),"")</f>
        <v/>
      </c>
      <c r="M1268" s="5"/>
      <c r="N1268" s="6"/>
      <c r="O1268" s="5"/>
      <c r="P1268" s="5"/>
      <c r="Q1268" s="5" t="str">
        <f>IF(ActividadesCom[[#This Row],[NIVEL 2]]&lt;&gt;0,VLOOKUP(ActividadesCom[[#This Row],[NIVEL 2]],Catálogo!A:B,2,FALSE),"")</f>
        <v/>
      </c>
      <c r="R1268" s="11"/>
      <c r="S1268" s="12"/>
      <c r="T1268" s="11"/>
      <c r="U1268" s="11"/>
      <c r="V1268" s="5" t="str">
        <f>IF(ActividadesCom[[#This Row],[NIVEL 3]]&lt;&gt;0,VLOOKUP(ActividadesCom[[#This Row],[NIVEL 3]],Catálogo!A:B,2,FALSE),"")</f>
        <v/>
      </c>
      <c r="W1268" s="11"/>
      <c r="X1268" s="6"/>
      <c r="Y1268" s="5"/>
      <c r="Z1268" s="5"/>
      <c r="AA1268" s="5" t="str">
        <f>IF(ActividadesCom[[#This Row],[NIVEL 4]]&lt;&gt;0,VLOOKUP(ActividadesCom[[#This Row],[NIVEL 4]],Catálogo!A:B,2,FALSE),"")</f>
        <v/>
      </c>
      <c r="AB1268" s="5"/>
      <c r="AC1268" s="6"/>
      <c r="AD1268" s="5"/>
      <c r="AE1268" s="5"/>
      <c r="AF1268" s="5" t="str">
        <f>IF(ActividadesCom[[#This Row],[NIVEL 5]]&lt;&gt;0,VLOOKUP(ActividadesCom[[#This Row],[NIVEL 5]],Catálogo!A:B,2,FALSE),"")</f>
        <v/>
      </c>
      <c r="AG1268" s="5"/>
      <c r="AH1268" s="2"/>
      <c r="AI1268" s="2"/>
    </row>
    <row r="1269" spans="1:35" ht="30" hidden="1" customHeight="1" x14ac:dyDescent="0.25">
      <c r="A1269" s="7">
        <v>16470076</v>
      </c>
      <c r="B1269" s="97" t="str">
        <f>VLOOKUP(ActividadesCom[[#This Row],[NO. DE CONTROL]],'LISTADO ESTUDIANTES'!A:C,3,FALSE)</f>
        <v>MOO YAH MARLON IVAN</v>
      </c>
      <c r="C1269" s="97" t="str">
        <f>VLOOKUP(ActividadesCom[[#This Row],[NO. DE CONTROL]],'LISTADO ESTUDIANTES'!A:B,2,FALSE)</f>
        <v>ARQUITECTURA</v>
      </c>
      <c r="D1269" s="18" t="str">
        <f>VLOOKUP(ActividadesCom[[#This Row],[NO. DE CONTROL]],'LISTADO ESTUDIANTES'!A:D,4,FALSE)</f>
        <v>BAJA</v>
      </c>
      <c r="E1269" s="5">
        <f>SUM(ActividadesCom[[#This Row],[CRÉD. 1]],ActividadesCom[[#This Row],[CRÉD. 2]],ActividadesCom[[#This Row],[CRÉD. 3]],ActividadesCom[[#This Row],[CRÉD. 4]],ActividadesCom[[#This Row],[CRÉD. 5]])</f>
        <v>5</v>
      </c>
      <c r="F1269" s="17">
        <f>IF(ActividadesCom[[#This Row],[ÚLTIMO SEMESTRE CON CRÉDITOS]]&gt;0,ROUND(AVERAGE(ActividadesCom[[#This Row],[VALOR NIVEL 5]],ActividadesCom[[#This Row],[VALOR NIVEL 4]],ActividadesCom[[#This Row],[VALOR NIVEL 3]],ActividadesCom[[#This Row],[VALOR NIVEL 2]],ActividadesCom[[#This Row],[VALOR NIVEL 1]]),0),"")</f>
        <v>3</v>
      </c>
      <c r="G1269" s="5" t="str">
        <f>IF(ActividadesCom[[#This Row],[PROMEDIO]]="","",IF(ActividadesCom[[#This Row],[PROMEDIO]]&gt;=4,"EXCELENTE",IF(ActividadesCom[[#This Row],[PROMEDIO]]&gt;=3,"NOTABLE",IF(ActividadesCom[[#This Row],[PROMEDIO]]&gt;=2,"BUENO",IF(ActividadesCom[[#This Row],[PROMEDIO]]=1,"SUFICIENTE","")))))</f>
        <v>NOTABLE</v>
      </c>
      <c r="H1269" s="5">
        <f>MAX(ActividadesCom[[#This Row],[PERÍODO 1]],ActividadesCom[[#This Row],[PERÍODO 2]],ActividadesCom[[#This Row],[PERÍODO 3]],ActividadesCom[[#This Row],[PERÍODO 4]],ActividadesCom[[#This Row],[PERÍODO 5]])</f>
        <v>20221</v>
      </c>
      <c r="I1269" s="6" t="s">
        <v>4695</v>
      </c>
      <c r="J1269" s="5">
        <v>20213</v>
      </c>
      <c r="K1269" s="5" t="s">
        <v>4008</v>
      </c>
      <c r="L1269" s="5">
        <f>IF(ActividadesCom[[#This Row],[NIVEL 1]]&lt;&gt;0,VLOOKUP(ActividadesCom[[#This Row],[NIVEL 1]],Catálogo!A:B,2,FALSE),"")</f>
        <v>4</v>
      </c>
      <c r="M1269" s="5">
        <v>1</v>
      </c>
      <c r="N1269" s="6" t="s">
        <v>4861</v>
      </c>
      <c r="O1269" s="5">
        <v>20221</v>
      </c>
      <c r="P1269" s="5" t="s">
        <v>4008</v>
      </c>
      <c r="Q1269" s="5">
        <f>IF(ActividadesCom[[#This Row],[NIVEL 2]]&lt;&gt;0,VLOOKUP(ActividadesCom[[#This Row],[NIVEL 2]],Catálogo!A:B,2,FALSE),"")</f>
        <v>4</v>
      </c>
      <c r="R1269" s="5">
        <v>1</v>
      </c>
      <c r="S1269" s="6" t="s">
        <v>27</v>
      </c>
      <c r="T1269" s="5">
        <v>20171</v>
      </c>
      <c r="U1269" s="5" t="s">
        <v>4010</v>
      </c>
      <c r="V1269" s="5">
        <f>IF(ActividadesCom[[#This Row],[NIVEL 3]]&lt;&gt;0,VLOOKUP(ActividadesCom[[#This Row],[NIVEL 3]],Catálogo!A:B,2,FALSE),"")</f>
        <v>2</v>
      </c>
      <c r="W1269" s="5">
        <v>1</v>
      </c>
      <c r="X1269" s="6" t="s">
        <v>4515</v>
      </c>
      <c r="Y1269" s="5">
        <v>20211</v>
      </c>
      <c r="Z1269" s="5" t="s">
        <v>4008</v>
      </c>
      <c r="AA1269" s="5">
        <f>IF(ActividadesCom[[#This Row],[NIVEL 4]]&lt;&gt;0,VLOOKUP(ActividadesCom[[#This Row],[NIVEL 4]],Catálogo!A:B,2,FALSE),"")</f>
        <v>4</v>
      </c>
      <c r="AB1269" s="5">
        <v>1</v>
      </c>
      <c r="AC1269" s="6" t="s">
        <v>96</v>
      </c>
      <c r="AD1269" s="5">
        <v>20163</v>
      </c>
      <c r="AE1269" s="5" t="s">
        <v>4010</v>
      </c>
      <c r="AF1269" s="5">
        <f>IF(ActividadesCom[[#This Row],[NIVEL 5]]&lt;&gt;0,VLOOKUP(ActividadesCom[[#This Row],[NIVEL 5]],Catálogo!A:B,2,FALSE),"")</f>
        <v>2</v>
      </c>
      <c r="AG1269" s="5">
        <v>1</v>
      </c>
      <c r="AH1269" s="2"/>
      <c r="AI1269" s="2"/>
    </row>
    <row r="1270" spans="1:35" ht="30" hidden="1" customHeight="1" x14ac:dyDescent="0.25">
      <c r="A1270" s="7">
        <v>16470077</v>
      </c>
      <c r="B1270" s="97" t="str">
        <f>VLOOKUP(ActividadesCom[[#This Row],[NO. DE CONTROL]],'LISTADO ESTUDIANTES'!A:C,3,FALSE)</f>
        <v>GOMEZ SOSA MARIBEL DE LOS ANGELES</v>
      </c>
      <c r="C1270" s="97" t="str">
        <f>VLOOKUP(ActividadesCom[[#This Row],[NO. DE CONTROL]],'LISTADO ESTUDIANTES'!A:B,2,FALSE)</f>
        <v>ARQUITECTURA</v>
      </c>
      <c r="D1270" s="18" t="str">
        <f>VLOOKUP(ActividadesCom[[#This Row],[NO. DE CONTROL]],'LISTADO ESTUDIANTES'!A:D,4,FALSE)</f>
        <v>BAJA</v>
      </c>
      <c r="E1270" s="5">
        <f>SUM(ActividadesCom[[#This Row],[CRÉD. 1]],ActividadesCom[[#This Row],[CRÉD. 2]],ActividadesCom[[#This Row],[CRÉD. 3]],ActividadesCom[[#This Row],[CRÉD. 4]],ActividadesCom[[#This Row],[CRÉD. 5]])</f>
        <v>1</v>
      </c>
      <c r="F1270" s="17">
        <f>IF(ActividadesCom[[#This Row],[ÚLTIMO SEMESTRE CON CRÉDITOS]]&gt;0,ROUND(AVERAGE(ActividadesCom[[#This Row],[VALOR NIVEL 5]],ActividadesCom[[#This Row],[VALOR NIVEL 4]],ActividadesCom[[#This Row],[VALOR NIVEL 3]],ActividadesCom[[#This Row],[VALOR NIVEL 2]],ActividadesCom[[#This Row],[VALOR NIVEL 1]]),0),"")</f>
        <v>2</v>
      </c>
      <c r="G1270" s="5" t="str">
        <f>IF(ActividadesCom[[#This Row],[PROMEDIO]]="","",IF(ActividadesCom[[#This Row],[PROMEDIO]]&gt;=4,"EXCELENTE",IF(ActividadesCom[[#This Row],[PROMEDIO]]&gt;=3,"NOTABLE",IF(ActividadesCom[[#This Row],[PROMEDIO]]&gt;=2,"BUENO",IF(ActividadesCom[[#This Row],[PROMEDIO]]=1,"SUFICIENTE","")))))</f>
        <v>BUENO</v>
      </c>
      <c r="H1270" s="5">
        <f>MAX(ActividadesCom[[#This Row],[PERÍODO 1]],ActividadesCom[[#This Row],[PERÍODO 2]],ActividadesCom[[#This Row],[PERÍODO 3]],ActividadesCom[[#This Row],[PERÍODO 4]],ActividadesCom[[#This Row],[PERÍODO 5]])</f>
        <v>20163</v>
      </c>
      <c r="I1270" s="6"/>
      <c r="J1270" s="5"/>
      <c r="K1270" s="5"/>
      <c r="L1270" s="5" t="str">
        <f>IF(ActividadesCom[[#This Row],[NIVEL 1]]&lt;&gt;0,VLOOKUP(ActividadesCom[[#This Row],[NIVEL 1]],Catálogo!A:B,2,FALSE),"")</f>
        <v/>
      </c>
      <c r="M1270" s="5"/>
      <c r="N1270" s="6"/>
      <c r="O1270" s="5"/>
      <c r="P1270" s="5"/>
      <c r="Q1270" s="5" t="str">
        <f>IF(ActividadesCom[[#This Row],[NIVEL 2]]&lt;&gt;0,VLOOKUP(ActividadesCom[[#This Row],[NIVEL 2]],Catálogo!A:B,2,FALSE),"")</f>
        <v/>
      </c>
      <c r="R1270" s="11"/>
      <c r="S1270" s="12"/>
      <c r="T1270" s="11"/>
      <c r="U1270" s="11"/>
      <c r="V1270" s="5" t="str">
        <f>IF(ActividadesCom[[#This Row],[NIVEL 3]]&lt;&gt;0,VLOOKUP(ActividadesCom[[#This Row],[NIVEL 3]],Catálogo!A:B,2,FALSE),"")</f>
        <v/>
      </c>
      <c r="W1270" s="11"/>
      <c r="X1270" s="6"/>
      <c r="Y1270" s="5"/>
      <c r="Z1270" s="5"/>
      <c r="AA1270" s="5" t="str">
        <f>IF(ActividadesCom[[#This Row],[NIVEL 4]]&lt;&gt;0,VLOOKUP(ActividadesCom[[#This Row],[NIVEL 4]],Catálogo!A:B,2,FALSE),"")</f>
        <v/>
      </c>
      <c r="AB1270" s="5"/>
      <c r="AC1270" s="6" t="s">
        <v>4</v>
      </c>
      <c r="AD1270" s="5">
        <v>20163</v>
      </c>
      <c r="AE1270" s="5" t="s">
        <v>4010</v>
      </c>
      <c r="AF1270" s="5">
        <f>IF(ActividadesCom[[#This Row],[NIVEL 5]]&lt;&gt;0,VLOOKUP(ActividadesCom[[#This Row],[NIVEL 5]],Catálogo!A:B,2,FALSE),"")</f>
        <v>2</v>
      </c>
      <c r="AG1270" s="5">
        <v>1</v>
      </c>
      <c r="AH1270" s="2"/>
      <c r="AI1270" s="2"/>
    </row>
    <row r="1271" spans="1:35" s="24" customFormat="1" ht="30" hidden="1" customHeight="1" x14ac:dyDescent="0.25">
      <c r="A1271" s="7">
        <v>16470078</v>
      </c>
      <c r="B1271" s="97" t="str">
        <f>VLOOKUP(ActividadesCom[[#This Row],[NO. DE CONTROL]],'LISTADO ESTUDIANTES'!A:C,3,FALSE)</f>
        <v>PECH PEÑA RICARDO EMMANUEL</v>
      </c>
      <c r="C1271" s="97" t="str">
        <f>VLOOKUP(ActividadesCom[[#This Row],[NO. DE CONTROL]],'LISTADO ESTUDIANTES'!A:B,2,FALSE)</f>
        <v>INGENIERIA CIVIL</v>
      </c>
      <c r="D1271" s="18" t="str">
        <f>VLOOKUP(ActividadesCom[[#This Row],[NO. DE CONTROL]],'LISTADO ESTUDIANTES'!A:D,4,FALSE)</f>
        <v>EGRESADO(A)</v>
      </c>
      <c r="E1271" s="5">
        <f>SUM(ActividadesCom[[#This Row],[CRÉD. 1]],ActividadesCom[[#This Row],[CRÉD. 2]],ActividadesCom[[#This Row],[CRÉD. 3]],ActividadesCom[[#This Row],[CRÉD. 4]],ActividadesCom[[#This Row],[CRÉD. 5]])</f>
        <v>5</v>
      </c>
      <c r="F1271" s="5">
        <f>IF(ActividadesCom[[#This Row],[ÚLTIMO SEMESTRE CON CRÉDITOS]]&gt;0,ROUND(AVERAGE(ActividadesCom[[#This Row],[VALOR NIVEL 5]],ActividadesCom[[#This Row],[VALOR NIVEL 4]],ActividadesCom[[#This Row],[VALOR NIVEL 3]],ActividadesCom[[#This Row],[VALOR NIVEL 2]],ActividadesCom[[#This Row],[VALOR NIVEL 1]]),0),"")</f>
        <v>3</v>
      </c>
      <c r="G1271" s="5" t="str">
        <f>IF(ActividadesCom[[#This Row],[PROMEDIO]]="","",IF(ActividadesCom[[#This Row],[PROMEDIO]]&gt;=4,"EXCELENTE",IF(ActividadesCom[[#This Row],[PROMEDIO]]&gt;=3,"NOTABLE",IF(ActividadesCom[[#This Row],[PROMEDIO]]&gt;=2,"BUENO",IF(ActividadesCom[[#This Row],[PROMEDIO]]=1,"SUFICIENTE","")))))</f>
        <v>NOTABLE</v>
      </c>
      <c r="H1271" s="5">
        <f>MAX(ActividadesCom[[#This Row],[PERÍODO 1]],ActividadesCom[[#This Row],[PERÍODO 2]],ActividadesCom[[#This Row],[PERÍODO 3]],ActividadesCom[[#This Row],[PERÍODO 4]],ActividadesCom[[#This Row],[PERÍODO 5]])</f>
        <v>20181</v>
      </c>
      <c r="I1271" s="6" t="s">
        <v>997</v>
      </c>
      <c r="J1271" s="5">
        <v>20173</v>
      </c>
      <c r="K1271" s="5" t="s">
        <v>4010</v>
      </c>
      <c r="L1271" s="5">
        <f>IF(ActividadesCom[[#This Row],[NIVEL 1]]&lt;&gt;0,VLOOKUP(ActividadesCom[[#This Row],[NIVEL 1]],Catálogo!A:B,2,FALSE),"")</f>
        <v>2</v>
      </c>
      <c r="M1271" s="5">
        <v>1</v>
      </c>
      <c r="N1271" s="6" t="s">
        <v>998</v>
      </c>
      <c r="O1271" s="5">
        <v>20181</v>
      </c>
      <c r="P1271" s="5" t="s">
        <v>4010</v>
      </c>
      <c r="Q1271" s="5">
        <f>IF(ActividadesCom[[#This Row],[NIVEL 2]]&lt;&gt;0,VLOOKUP(ActividadesCom[[#This Row],[NIVEL 2]],Catálogo!A:B,2,FALSE),"")</f>
        <v>2</v>
      </c>
      <c r="R1271" s="11">
        <v>1</v>
      </c>
      <c r="S1271" s="12" t="s">
        <v>999</v>
      </c>
      <c r="T1271" s="11">
        <v>20181</v>
      </c>
      <c r="U1271" s="11" t="s">
        <v>4008</v>
      </c>
      <c r="V1271" s="5">
        <f>IF(ActividadesCom[[#This Row],[NIVEL 3]]&lt;&gt;0,VLOOKUP(ActividadesCom[[#This Row],[NIVEL 3]],Catálogo!A:B,2,FALSE),"")</f>
        <v>4</v>
      </c>
      <c r="W1271" s="11">
        <v>1</v>
      </c>
      <c r="X1271" s="6" t="s">
        <v>31</v>
      </c>
      <c r="Y1271" s="5">
        <v>20171</v>
      </c>
      <c r="Z1271" s="5" t="s">
        <v>4008</v>
      </c>
      <c r="AA1271" s="5">
        <f>IF(ActividadesCom[[#This Row],[NIVEL 4]]&lt;&gt;0,VLOOKUP(ActividadesCom[[#This Row],[NIVEL 4]],Catálogo!A:B,2,FALSE),"")</f>
        <v>4</v>
      </c>
      <c r="AB1271" s="5">
        <v>1</v>
      </c>
      <c r="AC1271" s="6" t="s">
        <v>116</v>
      </c>
      <c r="AD1271" s="5">
        <v>20163</v>
      </c>
      <c r="AE1271" s="5" t="s">
        <v>4010</v>
      </c>
      <c r="AF1271" s="5">
        <f>IF(ActividadesCom[[#This Row],[NIVEL 5]]&lt;&gt;0,VLOOKUP(ActividadesCom[[#This Row],[NIVEL 5]],Catálogo!A:B,2,FALSE),"")</f>
        <v>2</v>
      </c>
      <c r="AG1271" s="5">
        <v>1</v>
      </c>
    </row>
    <row r="1272" spans="1:35" ht="30" customHeight="1" x14ac:dyDescent="0.25">
      <c r="A1272" s="7">
        <v>16470079</v>
      </c>
      <c r="B1272" s="97" t="str">
        <f>VLOOKUP(ActividadesCom[[#This Row],[NO. DE CONTROL]],'LISTADO ESTUDIANTES'!A:C,3,FALSE)</f>
        <v>LOPEZ CAAMAL JAVIER AGUSTIN</v>
      </c>
      <c r="C1272" s="97" t="str">
        <f>VLOOKUP(ActividadesCom[[#This Row],[NO. DE CONTROL]],'LISTADO ESTUDIANTES'!A:B,2,FALSE)</f>
        <v>INGENIERIA CIVIL</v>
      </c>
      <c r="D1272" s="18" t="str">
        <f>VLOOKUP(ActividadesCom[[#This Row],[NO. DE CONTROL]],'LISTADO ESTUDIANTES'!A:D,4,FALSE)</f>
        <v>ACTIVO(A)</v>
      </c>
      <c r="E1272" s="5">
        <f>SUM(ActividadesCom[[#This Row],[CRÉD. 1]],ActividadesCom[[#This Row],[CRÉD. 2]],ActividadesCom[[#This Row],[CRÉD. 3]],ActividadesCom[[#This Row],[CRÉD. 4]],ActividadesCom[[#This Row],[CRÉD. 5]])</f>
        <v>6</v>
      </c>
      <c r="F1272" s="17">
        <f>IF(ActividadesCom[[#This Row],[ÚLTIMO SEMESTRE CON CRÉDITOS]]&gt;0,ROUND(AVERAGE(ActividadesCom[[#This Row],[VALOR NIVEL 5]],ActividadesCom[[#This Row],[VALOR NIVEL 4]],ActividadesCom[[#This Row],[VALOR NIVEL 3]],ActividadesCom[[#This Row],[VALOR NIVEL 2]],ActividadesCom[[#This Row],[VALOR NIVEL 1]]),0),"")</f>
        <v>3</v>
      </c>
      <c r="G1272" s="5" t="str">
        <f>IF(ActividadesCom[[#This Row],[PROMEDIO]]="","",IF(ActividadesCom[[#This Row],[PROMEDIO]]&gt;=4,"EXCELENTE",IF(ActividadesCom[[#This Row],[PROMEDIO]]&gt;=3,"NOTABLE",IF(ActividadesCom[[#This Row],[PROMEDIO]]&gt;=2,"BUENO",IF(ActividadesCom[[#This Row],[PROMEDIO]]=1,"SUFICIENTE","")))))</f>
        <v>NOTABLE</v>
      </c>
      <c r="H1272" s="5">
        <f>MAX(ActividadesCom[[#This Row],[PERÍODO 1]],ActividadesCom[[#This Row],[PERÍODO 2]],ActividadesCom[[#This Row],[PERÍODO 3]],ActividadesCom[[#This Row],[PERÍODO 4]],ActividadesCom[[#This Row],[PERÍODO 5]])</f>
        <v>20211</v>
      </c>
      <c r="I1272" s="6" t="s">
        <v>4481</v>
      </c>
      <c r="J1272" s="5">
        <v>20172</v>
      </c>
      <c r="K1272" s="5" t="s">
        <v>4008</v>
      </c>
      <c r="L1272" s="5">
        <f>IF(ActividadesCom[[#This Row],[NIVEL 1]]&lt;&gt;0,VLOOKUP(ActividadesCom[[#This Row],[NIVEL 1]],Catálogo!A:B,2,FALSE),"")</f>
        <v>4</v>
      </c>
      <c r="M1272" s="5">
        <v>1</v>
      </c>
      <c r="N1272" s="6" t="s">
        <v>4478</v>
      </c>
      <c r="O1272" s="5">
        <v>20211</v>
      </c>
      <c r="P1272" s="5" t="s">
        <v>4009</v>
      </c>
      <c r="Q1272" s="5">
        <f>IF(ActividadesCom[[#This Row],[NIVEL 2]]&lt;&gt;0,VLOOKUP(ActividadesCom[[#This Row],[NIVEL 2]],Catálogo!A:B,2,FALSE),"")</f>
        <v>3</v>
      </c>
      <c r="R1272" s="11">
        <v>1</v>
      </c>
      <c r="S1272" s="12" t="s">
        <v>1202</v>
      </c>
      <c r="T1272" s="11">
        <v>20182</v>
      </c>
      <c r="U1272" s="11" t="s">
        <v>4011</v>
      </c>
      <c r="V1272" s="5">
        <f>IF(ActividadesCom[[#This Row],[NIVEL 3]]&lt;&gt;0,VLOOKUP(ActividadesCom[[#This Row],[NIVEL 3]],Catálogo!A:B,2,FALSE),"")</f>
        <v>1</v>
      </c>
      <c r="W1272" s="11">
        <v>1</v>
      </c>
      <c r="X1272" s="6" t="s">
        <v>979</v>
      </c>
      <c r="Y1272" s="5" t="s">
        <v>980</v>
      </c>
      <c r="Z1272" s="5" t="s">
        <v>4008</v>
      </c>
      <c r="AA1272" s="5">
        <f>IF(ActividadesCom[[#This Row],[NIVEL 4]]&lt;&gt;0,VLOOKUP(ActividadesCom[[#This Row],[NIVEL 4]],Catálogo!A:B,2,FALSE),"")</f>
        <v>4</v>
      </c>
      <c r="AB1272" s="5">
        <v>2</v>
      </c>
      <c r="AC1272" s="6" t="s">
        <v>4</v>
      </c>
      <c r="AD1272" s="5">
        <v>20163</v>
      </c>
      <c r="AE1272" s="5" t="s">
        <v>4010</v>
      </c>
      <c r="AF1272" s="5">
        <f>IF(ActividadesCom[[#This Row],[NIVEL 5]]&lt;&gt;0,VLOOKUP(ActividadesCom[[#This Row],[NIVEL 5]],Catálogo!A:B,2,FALSE),"")</f>
        <v>2</v>
      </c>
      <c r="AG1272" s="5">
        <v>1</v>
      </c>
      <c r="AH1272" s="2"/>
      <c r="AI1272" s="2"/>
    </row>
    <row r="1273" spans="1:35" ht="30" hidden="1" customHeight="1" x14ac:dyDescent="0.25">
      <c r="A1273" s="7">
        <v>16470080</v>
      </c>
      <c r="B1273" s="97" t="str">
        <f>VLOOKUP(ActividadesCom[[#This Row],[NO. DE CONTROL]],'LISTADO ESTUDIANTES'!A:C,3,FALSE)</f>
        <v>HERNANDEZ CHI JOSUE ANDRES</v>
      </c>
      <c r="C1273" s="97" t="str">
        <f>VLOOKUP(ActividadesCom[[#This Row],[NO. DE CONTROL]],'LISTADO ESTUDIANTES'!A:B,2,FALSE)</f>
        <v>ARQUITECTURA</v>
      </c>
      <c r="D1273" s="18" t="str">
        <f>VLOOKUP(ActividadesCom[[#This Row],[NO. DE CONTROL]],'LISTADO ESTUDIANTES'!A:D,4,FALSE)</f>
        <v>BAJA</v>
      </c>
      <c r="E1273" s="5">
        <f>SUM(ActividadesCom[[#This Row],[CRÉD. 1]],ActividadesCom[[#This Row],[CRÉD. 2]],ActividadesCom[[#This Row],[CRÉD. 3]],ActividadesCom[[#This Row],[CRÉD. 4]],ActividadesCom[[#This Row],[CRÉD. 5]])</f>
        <v>2</v>
      </c>
      <c r="F1273" s="17">
        <f>IF(ActividadesCom[[#This Row],[ÚLTIMO SEMESTRE CON CRÉDITOS]]&gt;0,ROUND(AVERAGE(ActividadesCom[[#This Row],[VALOR NIVEL 5]],ActividadesCom[[#This Row],[VALOR NIVEL 4]],ActividadesCom[[#This Row],[VALOR NIVEL 3]],ActividadesCom[[#This Row],[VALOR NIVEL 2]],ActividadesCom[[#This Row],[VALOR NIVEL 1]]),0),"")</f>
        <v>2</v>
      </c>
      <c r="G1273" s="5" t="str">
        <f>IF(ActividadesCom[[#This Row],[PROMEDIO]]="","",IF(ActividadesCom[[#This Row],[PROMEDIO]]&gt;=4,"EXCELENTE",IF(ActividadesCom[[#This Row],[PROMEDIO]]&gt;=3,"NOTABLE",IF(ActividadesCom[[#This Row],[PROMEDIO]]&gt;=2,"BUENO",IF(ActividadesCom[[#This Row],[PROMEDIO]]=1,"SUFICIENTE","")))))</f>
        <v>BUENO</v>
      </c>
      <c r="H1273" s="5">
        <f>MAX(ActividadesCom[[#This Row],[PERÍODO 1]],ActividadesCom[[#This Row],[PERÍODO 2]],ActividadesCom[[#This Row],[PERÍODO 3]],ActividadesCom[[#This Row],[PERÍODO 4]],ActividadesCom[[#This Row],[PERÍODO 5]])</f>
        <v>20193</v>
      </c>
      <c r="I1273" s="6" t="s">
        <v>943</v>
      </c>
      <c r="J1273" s="5">
        <v>20193</v>
      </c>
      <c r="K1273" s="5" t="s">
        <v>4010</v>
      </c>
      <c r="L1273" s="5">
        <f>IF(ActividadesCom[[#This Row],[NIVEL 1]]&lt;&gt;0,VLOOKUP(ActividadesCom[[#This Row],[NIVEL 1]],Catálogo!A:B,2,FALSE),"")</f>
        <v>2</v>
      </c>
      <c r="M1273" s="5">
        <v>2</v>
      </c>
      <c r="N1273" s="6"/>
      <c r="O1273" s="5"/>
      <c r="P1273" s="5"/>
      <c r="Q1273" s="5" t="str">
        <f>IF(ActividadesCom[[#This Row],[NIVEL 2]]&lt;&gt;0,VLOOKUP(ActividadesCom[[#This Row],[NIVEL 2]],Catálogo!A:B,2,FALSE),"")</f>
        <v/>
      </c>
      <c r="R1273" s="11"/>
      <c r="S1273" s="12"/>
      <c r="T1273" s="11"/>
      <c r="U1273" s="11"/>
      <c r="V1273" s="5" t="str">
        <f>IF(ActividadesCom[[#This Row],[NIVEL 3]]&lt;&gt;0,VLOOKUP(ActividadesCom[[#This Row],[NIVEL 3]],Catálogo!A:B,2,FALSE),"")</f>
        <v/>
      </c>
      <c r="W1273" s="11"/>
      <c r="X1273" s="6"/>
      <c r="Y1273" s="5"/>
      <c r="Z1273" s="5"/>
      <c r="AA1273" s="5" t="str">
        <f>IF(ActividadesCom[[#This Row],[NIVEL 4]]&lt;&gt;0,VLOOKUP(ActividadesCom[[#This Row],[NIVEL 4]],Catálogo!A:B,2,FALSE),"")</f>
        <v/>
      </c>
      <c r="AB1273" s="5"/>
      <c r="AC1273" s="6"/>
      <c r="AD1273" s="5"/>
      <c r="AE1273" s="5"/>
      <c r="AF1273" s="5" t="str">
        <f>IF(ActividadesCom[[#This Row],[NIVEL 5]]&lt;&gt;0,VLOOKUP(ActividadesCom[[#This Row],[NIVEL 5]],Catálogo!A:B,2,FALSE),"")</f>
        <v/>
      </c>
      <c r="AG1273" s="5"/>
      <c r="AH1273" s="2"/>
      <c r="AI1273" s="2"/>
    </row>
    <row r="1274" spans="1:35" ht="30" hidden="1" customHeight="1" x14ac:dyDescent="0.25">
      <c r="A1274" s="7">
        <v>16470081</v>
      </c>
      <c r="B1274" s="97" t="str">
        <f>VLOOKUP(ActividadesCom[[#This Row],[NO. DE CONTROL]],'LISTADO ESTUDIANTES'!A:C,3,FALSE)</f>
        <v>MUÑOZ HUITZ GERARDO EMMANUEL</v>
      </c>
      <c r="C1274" s="97" t="str">
        <f>VLOOKUP(ActividadesCom[[#This Row],[NO. DE CONTROL]],'LISTADO ESTUDIANTES'!A:B,2,FALSE)</f>
        <v>INGENIERIA CIVIL</v>
      </c>
      <c r="D1274" s="18" t="str">
        <f>VLOOKUP(ActividadesCom[[#This Row],[NO. DE CONTROL]],'LISTADO ESTUDIANTES'!A:D,4,FALSE)</f>
        <v>BAJA</v>
      </c>
      <c r="E1274" s="5">
        <f>SUM(ActividadesCom[[#This Row],[CRÉD. 1]],ActividadesCom[[#This Row],[CRÉD. 2]],ActividadesCom[[#This Row],[CRÉD. 3]],ActividadesCom[[#This Row],[CRÉD. 4]],ActividadesCom[[#This Row],[CRÉD. 5]])</f>
        <v>3</v>
      </c>
      <c r="F1274" s="17">
        <f>IF(ActividadesCom[[#This Row],[ÚLTIMO SEMESTRE CON CRÉDITOS]]&gt;0,ROUND(AVERAGE(ActividadesCom[[#This Row],[VALOR NIVEL 5]],ActividadesCom[[#This Row],[VALOR NIVEL 4]],ActividadesCom[[#This Row],[VALOR NIVEL 3]],ActividadesCom[[#This Row],[VALOR NIVEL 2]],ActividadesCom[[#This Row],[VALOR NIVEL 1]]),0),"")</f>
        <v>3</v>
      </c>
      <c r="G1274" s="5" t="str">
        <f>IF(ActividadesCom[[#This Row],[PROMEDIO]]="","",IF(ActividadesCom[[#This Row],[PROMEDIO]]&gt;=4,"EXCELENTE",IF(ActividadesCom[[#This Row],[PROMEDIO]]&gt;=3,"NOTABLE",IF(ActividadesCom[[#This Row],[PROMEDIO]]&gt;=2,"BUENO",IF(ActividadesCom[[#This Row],[PROMEDIO]]=1,"SUFICIENTE","")))))</f>
        <v>NOTABLE</v>
      </c>
      <c r="H1274" s="5">
        <f>MAX(ActividadesCom[[#This Row],[PERÍODO 1]],ActividadesCom[[#This Row],[PERÍODO 2]],ActividadesCom[[#This Row],[PERÍODO 3]],ActividadesCom[[#This Row],[PERÍODO 4]],ActividadesCom[[#This Row],[PERÍODO 5]])</f>
        <v>20181</v>
      </c>
      <c r="I1274" s="6"/>
      <c r="J1274" s="5"/>
      <c r="K1274" s="5"/>
      <c r="L1274" s="5" t="str">
        <f>IF(ActividadesCom[[#This Row],[NIVEL 1]]&lt;&gt;0,VLOOKUP(ActividadesCom[[#This Row],[NIVEL 1]],Catálogo!A:B,2,FALSE),"")</f>
        <v/>
      </c>
      <c r="M1274" s="5"/>
      <c r="N1274" s="6"/>
      <c r="O1274" s="5"/>
      <c r="P1274" s="5"/>
      <c r="Q1274" s="5" t="str">
        <f>IF(ActividadesCom[[#This Row],[NIVEL 2]]&lt;&gt;0,VLOOKUP(ActividadesCom[[#This Row],[NIVEL 2]],Catálogo!A:B,2,FALSE),"")</f>
        <v/>
      </c>
      <c r="R1274" s="11"/>
      <c r="S1274" s="12" t="s">
        <v>34</v>
      </c>
      <c r="T1274" s="11">
        <v>20181</v>
      </c>
      <c r="U1274" s="11" t="s">
        <v>4008</v>
      </c>
      <c r="V1274" s="5">
        <f>IF(ActividadesCom[[#This Row],[NIVEL 3]]&lt;&gt;0,VLOOKUP(ActividadesCom[[#This Row],[NIVEL 3]],Catálogo!A:B,2,FALSE),"")</f>
        <v>4</v>
      </c>
      <c r="W1274" s="11">
        <v>1</v>
      </c>
      <c r="X1274" s="6" t="s">
        <v>403</v>
      </c>
      <c r="Y1274" s="5">
        <v>20171</v>
      </c>
      <c r="Z1274" s="5" t="s">
        <v>4009</v>
      </c>
      <c r="AA1274" s="5">
        <f>IF(ActividadesCom[[#This Row],[NIVEL 4]]&lt;&gt;0,VLOOKUP(ActividadesCom[[#This Row],[NIVEL 4]],Catálogo!A:B,2,FALSE),"")</f>
        <v>3</v>
      </c>
      <c r="AB1274" s="5">
        <v>1</v>
      </c>
      <c r="AC1274" s="6" t="s">
        <v>81</v>
      </c>
      <c r="AD1274" s="5">
        <v>20163</v>
      </c>
      <c r="AE1274" s="5" t="s">
        <v>4010</v>
      </c>
      <c r="AF1274" s="5">
        <f>IF(ActividadesCom[[#This Row],[NIVEL 5]]&lt;&gt;0,VLOOKUP(ActividadesCom[[#This Row],[NIVEL 5]],Catálogo!A:B,2,FALSE),"")</f>
        <v>2</v>
      </c>
      <c r="AG1274" s="5">
        <v>1</v>
      </c>
      <c r="AH1274" s="2"/>
      <c r="AI1274" s="2"/>
    </row>
    <row r="1275" spans="1:35" ht="30" hidden="1" customHeight="1" x14ac:dyDescent="0.25">
      <c r="A1275" s="7">
        <v>16470082</v>
      </c>
      <c r="B1275" s="97" t="str">
        <f>VLOOKUP(ActividadesCom[[#This Row],[NO. DE CONTROL]],'LISTADO ESTUDIANTES'!A:C,3,FALSE)</f>
        <v>ALONZO CERVERA OSCAR EDUARDO</v>
      </c>
      <c r="C1275" s="97" t="str">
        <f>VLOOKUP(ActividadesCom[[#This Row],[NO. DE CONTROL]],'LISTADO ESTUDIANTES'!A:B,2,FALSE)</f>
        <v>ARQUITECTURA</v>
      </c>
      <c r="D1275" s="18" t="str">
        <f>VLOOKUP(ActividadesCom[[#This Row],[NO. DE CONTROL]],'LISTADO ESTUDIANTES'!A:D,4,FALSE)</f>
        <v>BAJA</v>
      </c>
      <c r="E1275" s="5">
        <f>SUM(ActividadesCom[[#This Row],[CRÉD. 1]],ActividadesCom[[#This Row],[CRÉD. 2]],ActividadesCom[[#This Row],[CRÉD. 3]],ActividadesCom[[#This Row],[CRÉD. 4]],ActividadesCom[[#This Row],[CRÉD. 5]])</f>
        <v>1</v>
      </c>
      <c r="F1275" s="17">
        <f>IF(ActividadesCom[[#This Row],[ÚLTIMO SEMESTRE CON CRÉDITOS]]&gt;0,ROUND(AVERAGE(ActividadesCom[[#This Row],[VALOR NIVEL 5]],ActividadesCom[[#This Row],[VALOR NIVEL 4]],ActividadesCom[[#This Row],[VALOR NIVEL 3]],ActividadesCom[[#This Row],[VALOR NIVEL 2]],ActividadesCom[[#This Row],[VALOR NIVEL 1]]),0),"")</f>
        <v>2</v>
      </c>
      <c r="G1275" s="5" t="str">
        <f>IF(ActividadesCom[[#This Row],[PROMEDIO]]="","",IF(ActividadesCom[[#This Row],[PROMEDIO]]&gt;=4,"EXCELENTE",IF(ActividadesCom[[#This Row],[PROMEDIO]]&gt;=3,"NOTABLE",IF(ActividadesCom[[#This Row],[PROMEDIO]]&gt;=2,"BUENO",IF(ActividadesCom[[#This Row],[PROMEDIO]]=1,"SUFICIENTE","")))))</f>
        <v>BUENO</v>
      </c>
      <c r="H1275" s="5">
        <f>MAX(ActividadesCom[[#This Row],[PERÍODO 1]],ActividadesCom[[#This Row],[PERÍODO 2]],ActividadesCom[[#This Row],[PERÍODO 3]],ActividadesCom[[#This Row],[PERÍODO 4]],ActividadesCom[[#This Row],[PERÍODO 5]])</f>
        <v>20163</v>
      </c>
      <c r="I1275" s="6"/>
      <c r="J1275" s="5"/>
      <c r="K1275" s="5"/>
      <c r="L1275" s="5" t="str">
        <f>IF(ActividadesCom[[#This Row],[NIVEL 1]]&lt;&gt;0,VLOOKUP(ActividadesCom[[#This Row],[NIVEL 1]],Catálogo!A:B,2,FALSE),"")</f>
        <v/>
      </c>
      <c r="M1275" s="5"/>
      <c r="N1275" s="6"/>
      <c r="O1275" s="5"/>
      <c r="P1275" s="5"/>
      <c r="Q1275" s="5" t="str">
        <f>IF(ActividadesCom[[#This Row],[NIVEL 2]]&lt;&gt;0,VLOOKUP(ActividadesCom[[#This Row],[NIVEL 2]],Catálogo!A:B,2,FALSE),"")</f>
        <v/>
      </c>
      <c r="R1275" s="11"/>
      <c r="S1275" s="12"/>
      <c r="T1275" s="11"/>
      <c r="U1275" s="11"/>
      <c r="V1275" s="5" t="str">
        <f>IF(ActividadesCom[[#This Row],[NIVEL 3]]&lt;&gt;0,VLOOKUP(ActividadesCom[[#This Row],[NIVEL 3]],Catálogo!A:B,2,FALSE),"")</f>
        <v/>
      </c>
      <c r="W1275" s="11"/>
      <c r="X1275" s="6"/>
      <c r="Y1275" s="5"/>
      <c r="Z1275" s="5"/>
      <c r="AA1275" s="5" t="str">
        <f>IF(ActividadesCom[[#This Row],[NIVEL 4]]&lt;&gt;0,VLOOKUP(ActividadesCom[[#This Row],[NIVEL 4]],Catálogo!A:B,2,FALSE),"")</f>
        <v/>
      </c>
      <c r="AB1275" s="5"/>
      <c r="AC1275" s="6" t="s">
        <v>112</v>
      </c>
      <c r="AD1275" s="5">
        <v>20163</v>
      </c>
      <c r="AE1275" s="5" t="s">
        <v>4010</v>
      </c>
      <c r="AF1275" s="5">
        <f>IF(ActividadesCom[[#This Row],[NIVEL 5]]&lt;&gt;0,VLOOKUP(ActividadesCom[[#This Row],[NIVEL 5]],Catálogo!A:B,2,FALSE),"")</f>
        <v>2</v>
      </c>
      <c r="AG1275" s="5">
        <v>1</v>
      </c>
      <c r="AH1275" s="2"/>
      <c r="AI1275" s="2"/>
    </row>
    <row r="1276" spans="1:35" s="24" customFormat="1" ht="30" hidden="1" customHeight="1" x14ac:dyDescent="0.25">
      <c r="A1276" s="7">
        <v>16470083</v>
      </c>
      <c r="B1276" s="97" t="str">
        <f>VLOOKUP(ActividadesCom[[#This Row],[NO. DE CONTROL]],'LISTADO ESTUDIANTES'!A:C,3,FALSE)</f>
        <v>GOMEZ BARRERA ADRIAN ENRIQUE</v>
      </c>
      <c r="C1276" s="97" t="str">
        <f>VLOOKUP(ActividadesCom[[#This Row],[NO. DE CONTROL]],'LISTADO ESTUDIANTES'!A:B,2,FALSE)</f>
        <v>INGENIERIA CIVIL</v>
      </c>
      <c r="D1276" s="18" t="str">
        <f>VLOOKUP(ActividadesCom[[#This Row],[NO. DE CONTROL]],'LISTADO ESTUDIANTES'!A:D,4,FALSE)</f>
        <v>EGRESADO(A)</v>
      </c>
      <c r="E1276" s="5">
        <f>SUM(ActividadesCom[[#This Row],[CRÉD. 1]],ActividadesCom[[#This Row],[CRÉD. 2]],ActividadesCom[[#This Row],[CRÉD. 3]],ActividadesCom[[#This Row],[CRÉD. 4]],ActividadesCom[[#This Row],[CRÉD. 5]])</f>
        <v>5</v>
      </c>
      <c r="F1276" s="5">
        <f>IF(ActividadesCom[[#This Row],[ÚLTIMO SEMESTRE CON CRÉDITOS]]&gt;0,ROUND(AVERAGE(ActividadesCom[[#This Row],[VALOR NIVEL 5]],ActividadesCom[[#This Row],[VALOR NIVEL 4]],ActividadesCom[[#This Row],[VALOR NIVEL 3]],ActividadesCom[[#This Row],[VALOR NIVEL 2]],ActividadesCom[[#This Row],[VALOR NIVEL 1]]),0),"")</f>
        <v>3</v>
      </c>
      <c r="G1276" s="5" t="str">
        <f>IF(ActividadesCom[[#This Row],[PROMEDIO]]="","",IF(ActividadesCom[[#This Row],[PROMEDIO]]&gt;=4,"EXCELENTE",IF(ActividadesCom[[#This Row],[PROMEDIO]]&gt;=3,"NOTABLE",IF(ActividadesCom[[#This Row],[PROMEDIO]]&gt;=2,"BUENO",IF(ActividadesCom[[#This Row],[PROMEDIO]]=1,"SUFICIENTE","")))))</f>
        <v>NOTABLE</v>
      </c>
      <c r="H1276" s="5">
        <f>MAX(ActividadesCom[[#This Row],[PERÍODO 1]],ActividadesCom[[#This Row],[PERÍODO 2]],ActividadesCom[[#This Row],[PERÍODO 3]],ActividadesCom[[#This Row],[PERÍODO 4]],ActividadesCom[[#This Row],[PERÍODO 5]])</f>
        <v>20191</v>
      </c>
      <c r="I1276" s="6" t="s">
        <v>871</v>
      </c>
      <c r="J1276" s="5">
        <v>20163</v>
      </c>
      <c r="K1276" s="5" t="s">
        <v>4010</v>
      </c>
      <c r="L1276" s="5">
        <f>IF(ActividadesCom[[#This Row],[NIVEL 1]]&lt;&gt;0,VLOOKUP(ActividadesCom[[#This Row],[NIVEL 1]],Catálogo!A:B,2,FALSE),"")</f>
        <v>2</v>
      </c>
      <c r="M1276" s="5">
        <v>1</v>
      </c>
      <c r="N1276" s="6" t="s">
        <v>872</v>
      </c>
      <c r="O1276" s="5">
        <v>20181</v>
      </c>
      <c r="P1276" s="5" t="s">
        <v>4010</v>
      </c>
      <c r="Q1276" s="5">
        <f>IF(ActividadesCom[[#This Row],[NIVEL 2]]&lt;&gt;0,VLOOKUP(ActividadesCom[[#This Row],[NIVEL 2]],Catálogo!A:B,2,FALSE),"")</f>
        <v>2</v>
      </c>
      <c r="R1276" s="11">
        <v>1</v>
      </c>
      <c r="S1276" s="12" t="s">
        <v>873</v>
      </c>
      <c r="T1276" s="11">
        <v>20183</v>
      </c>
      <c r="U1276" s="11" t="s">
        <v>4008</v>
      </c>
      <c r="V1276" s="5">
        <f>IF(ActividadesCom[[#This Row],[NIVEL 3]]&lt;&gt;0,VLOOKUP(ActividadesCom[[#This Row],[NIVEL 3]],Catálogo!A:B,2,FALSE),"")</f>
        <v>4</v>
      </c>
      <c r="W1276" s="11">
        <v>1</v>
      </c>
      <c r="X1276" s="6" t="s">
        <v>4034</v>
      </c>
      <c r="Y1276" s="5">
        <v>20191</v>
      </c>
      <c r="Z1276" s="5" t="s">
        <v>4008</v>
      </c>
      <c r="AA1276" s="5">
        <f>IF(ActividadesCom[[#This Row],[NIVEL 4]]&lt;&gt;0,VLOOKUP(ActividadesCom[[#This Row],[NIVEL 4]],Catálogo!A:B,2,FALSE),"")</f>
        <v>4</v>
      </c>
      <c r="AB1276" s="5">
        <v>1</v>
      </c>
      <c r="AC1276" s="6" t="s">
        <v>112</v>
      </c>
      <c r="AD1276" s="5">
        <v>20163</v>
      </c>
      <c r="AE1276" s="5" t="s">
        <v>4010</v>
      </c>
      <c r="AF1276" s="5">
        <f>IF(ActividadesCom[[#This Row],[NIVEL 5]]&lt;&gt;0,VLOOKUP(ActividadesCom[[#This Row],[NIVEL 5]],Catálogo!A:B,2,FALSE),"")</f>
        <v>2</v>
      </c>
      <c r="AG1276" s="5">
        <v>1</v>
      </c>
    </row>
    <row r="1277" spans="1:35" ht="30" hidden="1" customHeight="1" x14ac:dyDescent="0.25">
      <c r="A1277" s="7">
        <v>16470084</v>
      </c>
      <c r="B1277" s="97" t="str">
        <f>VLOOKUP(ActividadesCom[[#This Row],[NO. DE CONTROL]],'LISTADO ESTUDIANTES'!A:C,3,FALSE)</f>
        <v>CU NOH TEYMI GUADALUPE</v>
      </c>
      <c r="C1277" s="97" t="str">
        <f>VLOOKUP(ActividadesCom[[#This Row],[NO. DE CONTROL]],'LISTADO ESTUDIANTES'!A:B,2,FALSE)</f>
        <v>ARQUITECTURA</v>
      </c>
      <c r="D1277" s="18" t="str">
        <f>VLOOKUP(ActividadesCom[[#This Row],[NO. DE CONTROL]],'LISTADO ESTUDIANTES'!A:D,4,FALSE)</f>
        <v>BAJA</v>
      </c>
      <c r="E1277" s="5">
        <f>SUM(ActividadesCom[[#This Row],[CRÉD. 1]],ActividadesCom[[#This Row],[CRÉD. 2]],ActividadesCom[[#This Row],[CRÉD. 3]],ActividadesCom[[#This Row],[CRÉD. 4]],ActividadesCom[[#This Row],[CRÉD. 5]])</f>
        <v>0</v>
      </c>
      <c r="F1277" s="17" t="str">
        <f>IF(ActividadesCom[[#This Row],[ÚLTIMO SEMESTRE CON CRÉDITOS]]&gt;0,ROUND(AVERAGE(ActividadesCom[[#This Row],[VALOR NIVEL 5]],ActividadesCom[[#This Row],[VALOR NIVEL 4]],ActividadesCom[[#This Row],[VALOR NIVEL 3]],ActividadesCom[[#This Row],[VALOR NIVEL 2]],ActividadesCom[[#This Row],[VALOR NIVEL 1]]),0),"")</f>
        <v/>
      </c>
      <c r="G1277" s="5" t="str">
        <f>IF(ActividadesCom[[#This Row],[PROMEDIO]]="","",IF(ActividadesCom[[#This Row],[PROMEDIO]]&gt;=4,"EXCELENTE",IF(ActividadesCom[[#This Row],[PROMEDIO]]&gt;=3,"NOTABLE",IF(ActividadesCom[[#This Row],[PROMEDIO]]&gt;=2,"BUENO",IF(ActividadesCom[[#This Row],[PROMEDIO]]=1,"SUFICIENTE","")))))</f>
        <v/>
      </c>
      <c r="H1277" s="5">
        <f>MAX(ActividadesCom[[#This Row],[PERÍODO 1]],ActividadesCom[[#This Row],[PERÍODO 2]],ActividadesCom[[#This Row],[PERÍODO 3]],ActividadesCom[[#This Row],[PERÍODO 4]],ActividadesCom[[#This Row],[PERÍODO 5]])</f>
        <v>0</v>
      </c>
      <c r="I1277" s="6"/>
      <c r="J1277" s="5"/>
      <c r="K1277" s="5"/>
      <c r="L1277" s="5" t="str">
        <f>IF(ActividadesCom[[#This Row],[NIVEL 1]]&lt;&gt;0,VLOOKUP(ActividadesCom[[#This Row],[NIVEL 1]],Catálogo!A:B,2,FALSE),"")</f>
        <v/>
      </c>
      <c r="M1277" s="5"/>
      <c r="N1277" s="6"/>
      <c r="O1277" s="5"/>
      <c r="P1277" s="5"/>
      <c r="Q1277" s="5" t="str">
        <f>IF(ActividadesCom[[#This Row],[NIVEL 2]]&lt;&gt;0,VLOOKUP(ActividadesCom[[#This Row],[NIVEL 2]],Catálogo!A:B,2,FALSE),"")</f>
        <v/>
      </c>
      <c r="R1277" s="11"/>
      <c r="S1277" s="12"/>
      <c r="T1277" s="11"/>
      <c r="U1277" s="11"/>
      <c r="V1277" s="5" t="str">
        <f>IF(ActividadesCom[[#This Row],[NIVEL 3]]&lt;&gt;0,VLOOKUP(ActividadesCom[[#This Row],[NIVEL 3]],Catálogo!A:B,2,FALSE),"")</f>
        <v/>
      </c>
      <c r="W1277" s="11"/>
      <c r="X1277" s="6"/>
      <c r="Y1277" s="5"/>
      <c r="Z1277" s="5"/>
      <c r="AA1277" s="5" t="str">
        <f>IF(ActividadesCom[[#This Row],[NIVEL 4]]&lt;&gt;0,VLOOKUP(ActividadesCom[[#This Row],[NIVEL 4]],Catálogo!A:B,2,FALSE),"")</f>
        <v/>
      </c>
      <c r="AB1277" s="5"/>
      <c r="AC1277" s="6"/>
      <c r="AD1277" s="5"/>
      <c r="AE1277" s="5"/>
      <c r="AF1277" s="5" t="str">
        <f>IF(ActividadesCom[[#This Row],[NIVEL 5]]&lt;&gt;0,VLOOKUP(ActividadesCom[[#This Row],[NIVEL 5]],Catálogo!A:B,2,FALSE),"")</f>
        <v/>
      </c>
      <c r="AG1277" s="5"/>
      <c r="AH1277" s="2"/>
      <c r="AI1277" s="2"/>
    </row>
    <row r="1278" spans="1:35" ht="30" hidden="1" customHeight="1" x14ac:dyDescent="0.25">
      <c r="A1278" s="7">
        <v>16470085</v>
      </c>
      <c r="B1278" s="97" t="str">
        <f>VLOOKUP(ActividadesCom[[#This Row],[NO. DE CONTROL]],'LISTADO ESTUDIANTES'!A:C,3,FALSE)</f>
        <v>MORA YAM FERNANDO  ANTONIO</v>
      </c>
      <c r="C1278" s="97" t="str">
        <f>VLOOKUP(ActividadesCom[[#This Row],[NO. DE CONTROL]],'LISTADO ESTUDIANTES'!A:B,2,FALSE)</f>
        <v>INGENIERIA CIVIL</v>
      </c>
      <c r="D1278" s="18" t="str">
        <f>VLOOKUP(ActividadesCom[[#This Row],[NO. DE CONTROL]],'LISTADO ESTUDIANTES'!A:D,4,FALSE)</f>
        <v>BAJA</v>
      </c>
      <c r="E1278" s="5">
        <f>SUM(ActividadesCom[[#This Row],[CRÉD. 1]],ActividadesCom[[#This Row],[CRÉD. 2]],ActividadesCom[[#This Row],[CRÉD. 3]],ActividadesCom[[#This Row],[CRÉD. 4]],ActividadesCom[[#This Row],[CRÉD. 5]])</f>
        <v>1</v>
      </c>
      <c r="F1278" s="17">
        <f>IF(ActividadesCom[[#This Row],[ÚLTIMO SEMESTRE CON CRÉDITOS]]&gt;0,ROUND(AVERAGE(ActividadesCom[[#This Row],[VALOR NIVEL 5]],ActividadesCom[[#This Row],[VALOR NIVEL 4]],ActividadesCom[[#This Row],[VALOR NIVEL 3]],ActividadesCom[[#This Row],[VALOR NIVEL 2]],ActividadesCom[[#This Row],[VALOR NIVEL 1]]),0),"")</f>
        <v>2</v>
      </c>
      <c r="G1278" s="5" t="str">
        <f>IF(ActividadesCom[[#This Row],[PROMEDIO]]="","",IF(ActividadesCom[[#This Row],[PROMEDIO]]&gt;=4,"EXCELENTE",IF(ActividadesCom[[#This Row],[PROMEDIO]]&gt;=3,"NOTABLE",IF(ActividadesCom[[#This Row],[PROMEDIO]]&gt;=2,"BUENO",IF(ActividadesCom[[#This Row],[PROMEDIO]]=1,"SUFICIENTE","")))))</f>
        <v>BUENO</v>
      </c>
      <c r="H1278" s="5">
        <f>MAX(ActividadesCom[[#This Row],[PERÍODO 1]],ActividadesCom[[#This Row],[PERÍODO 2]],ActividadesCom[[#This Row],[PERÍODO 3]],ActividadesCom[[#This Row],[PERÍODO 4]],ActividadesCom[[#This Row],[PERÍODO 5]])</f>
        <v>20163</v>
      </c>
      <c r="I1278" s="6"/>
      <c r="J1278" s="5"/>
      <c r="K1278" s="5"/>
      <c r="L1278" s="5" t="str">
        <f>IF(ActividadesCom[[#This Row],[NIVEL 1]]&lt;&gt;0,VLOOKUP(ActividadesCom[[#This Row],[NIVEL 1]],Catálogo!A:B,2,FALSE),"")</f>
        <v/>
      </c>
      <c r="M1278" s="5"/>
      <c r="N1278" s="6"/>
      <c r="O1278" s="5"/>
      <c r="P1278" s="5"/>
      <c r="Q1278" s="5" t="str">
        <f>IF(ActividadesCom[[#This Row],[NIVEL 2]]&lt;&gt;0,VLOOKUP(ActividadesCom[[#This Row],[NIVEL 2]],Catálogo!A:B,2,FALSE),"")</f>
        <v/>
      </c>
      <c r="R1278" s="11"/>
      <c r="S1278" s="12"/>
      <c r="T1278" s="11"/>
      <c r="U1278" s="11"/>
      <c r="V1278" s="5" t="str">
        <f>IF(ActividadesCom[[#This Row],[NIVEL 3]]&lt;&gt;0,VLOOKUP(ActividadesCom[[#This Row],[NIVEL 3]],Catálogo!A:B,2,FALSE),"")</f>
        <v/>
      </c>
      <c r="W1278" s="11"/>
      <c r="X1278" s="6"/>
      <c r="Y1278" s="5"/>
      <c r="Z1278" s="5"/>
      <c r="AA1278" s="5" t="str">
        <f>IF(ActividadesCom[[#This Row],[NIVEL 4]]&lt;&gt;0,VLOOKUP(ActividadesCom[[#This Row],[NIVEL 4]],Catálogo!A:B,2,FALSE),"")</f>
        <v/>
      </c>
      <c r="AB1278" s="5"/>
      <c r="AC1278" s="6" t="s">
        <v>2</v>
      </c>
      <c r="AD1278" s="5">
        <v>20163</v>
      </c>
      <c r="AE1278" s="5" t="s">
        <v>4010</v>
      </c>
      <c r="AF1278" s="5">
        <f>IF(ActividadesCom[[#This Row],[NIVEL 5]]&lt;&gt;0,VLOOKUP(ActividadesCom[[#This Row],[NIVEL 5]],Catálogo!A:B,2,FALSE),"")</f>
        <v>2</v>
      </c>
      <c r="AG1278" s="5">
        <v>1</v>
      </c>
      <c r="AH1278" s="2"/>
      <c r="AI1278" s="2"/>
    </row>
    <row r="1279" spans="1:35" ht="30" hidden="1" customHeight="1" x14ac:dyDescent="0.25">
      <c r="A1279" s="7">
        <v>16470086</v>
      </c>
      <c r="B1279" s="97" t="str">
        <f>VLOOKUP(ActividadesCom[[#This Row],[NO. DE CONTROL]],'LISTADO ESTUDIANTES'!A:C,3,FALSE)</f>
        <v>QUEN CHAN JAVIER ALBERTO</v>
      </c>
      <c r="C1279" s="97" t="str">
        <f>VLOOKUP(ActividadesCom[[#This Row],[NO. DE CONTROL]],'LISTADO ESTUDIANTES'!A:B,2,FALSE)</f>
        <v>ARQUITECTURA</v>
      </c>
      <c r="D1279" s="18" t="str">
        <f>VLOOKUP(ActividadesCom[[#This Row],[NO. DE CONTROL]],'LISTADO ESTUDIANTES'!A:D,4,FALSE)</f>
        <v>BAJA</v>
      </c>
      <c r="E1279" s="5">
        <f>SUM(ActividadesCom[[#This Row],[CRÉD. 1]],ActividadesCom[[#This Row],[CRÉD. 2]],ActividadesCom[[#This Row],[CRÉD. 3]],ActividadesCom[[#This Row],[CRÉD. 4]],ActividadesCom[[#This Row],[CRÉD. 5]])</f>
        <v>0</v>
      </c>
      <c r="F1279" s="17" t="str">
        <f>IF(ActividadesCom[[#This Row],[ÚLTIMO SEMESTRE CON CRÉDITOS]]&gt;0,ROUND(AVERAGE(ActividadesCom[[#This Row],[VALOR NIVEL 5]],ActividadesCom[[#This Row],[VALOR NIVEL 4]],ActividadesCom[[#This Row],[VALOR NIVEL 3]],ActividadesCom[[#This Row],[VALOR NIVEL 2]],ActividadesCom[[#This Row],[VALOR NIVEL 1]]),0),"")</f>
        <v/>
      </c>
      <c r="G1279" s="5" t="str">
        <f>IF(ActividadesCom[[#This Row],[PROMEDIO]]="","",IF(ActividadesCom[[#This Row],[PROMEDIO]]&gt;=4,"EXCELENTE",IF(ActividadesCom[[#This Row],[PROMEDIO]]&gt;=3,"NOTABLE",IF(ActividadesCom[[#This Row],[PROMEDIO]]&gt;=2,"BUENO",IF(ActividadesCom[[#This Row],[PROMEDIO]]=1,"SUFICIENTE","")))))</f>
        <v/>
      </c>
      <c r="H1279" s="5">
        <f>MAX(ActividadesCom[[#This Row],[PERÍODO 1]],ActividadesCom[[#This Row],[PERÍODO 2]],ActividadesCom[[#This Row],[PERÍODO 3]],ActividadesCom[[#This Row],[PERÍODO 4]],ActividadesCom[[#This Row],[PERÍODO 5]])</f>
        <v>0</v>
      </c>
      <c r="I1279" s="6"/>
      <c r="J1279" s="5"/>
      <c r="K1279" s="5"/>
      <c r="L1279" s="5" t="str">
        <f>IF(ActividadesCom[[#This Row],[NIVEL 1]]&lt;&gt;0,VLOOKUP(ActividadesCom[[#This Row],[NIVEL 1]],Catálogo!A:B,2,FALSE),"")</f>
        <v/>
      </c>
      <c r="M1279" s="5"/>
      <c r="N1279" s="6"/>
      <c r="O1279" s="5"/>
      <c r="P1279" s="5"/>
      <c r="Q1279" s="5" t="str">
        <f>IF(ActividadesCom[[#This Row],[NIVEL 2]]&lt;&gt;0,VLOOKUP(ActividadesCom[[#This Row],[NIVEL 2]],Catálogo!A:B,2,FALSE),"")</f>
        <v/>
      </c>
      <c r="R1279" s="11"/>
      <c r="S1279" s="12"/>
      <c r="T1279" s="11"/>
      <c r="U1279" s="11"/>
      <c r="V1279" s="5" t="str">
        <f>IF(ActividadesCom[[#This Row],[NIVEL 3]]&lt;&gt;0,VLOOKUP(ActividadesCom[[#This Row],[NIVEL 3]],Catálogo!A:B,2,FALSE),"")</f>
        <v/>
      </c>
      <c r="W1279" s="11"/>
      <c r="X1279" s="6"/>
      <c r="Y1279" s="5"/>
      <c r="Z1279" s="5"/>
      <c r="AA1279" s="5" t="str">
        <f>IF(ActividadesCom[[#This Row],[NIVEL 4]]&lt;&gt;0,VLOOKUP(ActividadesCom[[#This Row],[NIVEL 4]],Catálogo!A:B,2,FALSE),"")</f>
        <v/>
      </c>
      <c r="AB1279" s="5"/>
      <c r="AC1279" s="6"/>
      <c r="AD1279" s="5"/>
      <c r="AE1279" s="5"/>
      <c r="AF1279" s="5" t="str">
        <f>IF(ActividadesCom[[#This Row],[NIVEL 5]]&lt;&gt;0,VLOOKUP(ActividadesCom[[#This Row],[NIVEL 5]],Catálogo!A:B,2,FALSE),"")</f>
        <v/>
      </c>
      <c r="AG1279" s="5"/>
      <c r="AH1279" s="2"/>
      <c r="AI1279" s="2"/>
    </row>
    <row r="1280" spans="1:35" ht="30" customHeight="1" x14ac:dyDescent="0.25">
      <c r="A1280" s="7">
        <v>16470087</v>
      </c>
      <c r="B1280" s="97" t="str">
        <f>VLOOKUP(ActividadesCom[[#This Row],[NO. DE CONTROL]],'LISTADO ESTUDIANTES'!A:C,3,FALSE)</f>
        <v>ANGULO AKE FRANCISCO XAVIER</v>
      </c>
      <c r="C1280" s="97" t="str">
        <f>VLOOKUP(ActividadesCom[[#This Row],[NO. DE CONTROL]],'LISTADO ESTUDIANTES'!A:B,2,FALSE)</f>
        <v>INGENIERIA CIVIL</v>
      </c>
      <c r="D1280" s="18" t="str">
        <f>VLOOKUP(ActividadesCom[[#This Row],[NO. DE CONTROL]],'LISTADO ESTUDIANTES'!A:D,4,FALSE)</f>
        <v>ACTIVO(A)</v>
      </c>
      <c r="E1280" s="5">
        <f>SUM(ActividadesCom[[#This Row],[CRÉD. 1]],ActividadesCom[[#This Row],[CRÉD. 2]],ActividadesCom[[#This Row],[CRÉD. 3]],ActividadesCom[[#This Row],[CRÉD. 4]],ActividadesCom[[#This Row],[CRÉD. 5]])</f>
        <v>3</v>
      </c>
      <c r="F1280" s="17">
        <f>IF(ActividadesCom[[#This Row],[ÚLTIMO SEMESTRE CON CRÉDITOS]]&gt;0,ROUND(AVERAGE(ActividadesCom[[#This Row],[VALOR NIVEL 5]],ActividadesCom[[#This Row],[VALOR NIVEL 4]],ActividadesCom[[#This Row],[VALOR NIVEL 3]],ActividadesCom[[#This Row],[VALOR NIVEL 2]],ActividadesCom[[#This Row],[VALOR NIVEL 1]]),0),"")</f>
        <v>3</v>
      </c>
      <c r="G1280" s="5" t="str">
        <f>IF(ActividadesCom[[#This Row],[PROMEDIO]]="","",IF(ActividadesCom[[#This Row],[PROMEDIO]]&gt;=4,"EXCELENTE",IF(ActividadesCom[[#This Row],[PROMEDIO]]&gt;=3,"NOTABLE",IF(ActividadesCom[[#This Row],[PROMEDIO]]&gt;=2,"BUENO",IF(ActividadesCom[[#This Row],[PROMEDIO]]=1,"SUFICIENTE","")))))</f>
        <v>NOTABLE</v>
      </c>
      <c r="H1280" s="5">
        <f>MAX(ActividadesCom[[#This Row],[PERÍODO 1]],ActividadesCom[[#This Row],[PERÍODO 2]],ActividadesCom[[#This Row],[PERÍODO 3]],ActividadesCom[[#This Row],[PERÍODO 4]],ActividadesCom[[#This Row],[PERÍODO 5]])</f>
        <v>20181</v>
      </c>
      <c r="I1280" s="6" t="s">
        <v>1138</v>
      </c>
      <c r="J1280" s="5">
        <v>20181</v>
      </c>
      <c r="K1280" s="5" t="s">
        <v>4010</v>
      </c>
      <c r="L1280" s="5">
        <f>IF(ActividadesCom[[#This Row],[NIVEL 1]]&lt;&gt;0,VLOOKUP(ActividadesCom[[#This Row],[NIVEL 1]],Catálogo!A:B,2,FALSE),"")</f>
        <v>2</v>
      </c>
      <c r="M1280" s="5">
        <v>1</v>
      </c>
      <c r="N1280" s="6"/>
      <c r="O1280" s="5"/>
      <c r="P1280" s="5"/>
      <c r="Q1280" s="5" t="str">
        <f>IF(ActividadesCom[[#This Row],[NIVEL 2]]&lt;&gt;0,VLOOKUP(ActividadesCom[[#This Row],[NIVEL 2]],Catálogo!A:B,2,FALSE),"")</f>
        <v/>
      </c>
      <c r="R1280" s="5"/>
      <c r="S1280" s="12"/>
      <c r="T1280" s="11"/>
      <c r="U1280" s="11"/>
      <c r="V1280" s="5" t="str">
        <f>IF(ActividadesCom[[#This Row],[NIVEL 3]]&lt;&gt;0,VLOOKUP(ActividadesCom[[#This Row],[NIVEL 3]],Catálogo!A:B,2,FALSE),"")</f>
        <v/>
      </c>
      <c r="W1280" s="11"/>
      <c r="X1280" s="6" t="s">
        <v>1153</v>
      </c>
      <c r="Y1280" s="5">
        <v>20181</v>
      </c>
      <c r="Z1280" s="5" t="s">
        <v>4008</v>
      </c>
      <c r="AA1280" s="5">
        <f>IF(ActividadesCom[[#This Row],[NIVEL 4]]&lt;&gt;0,VLOOKUP(ActividadesCom[[#This Row],[NIVEL 4]],Catálogo!A:B,2,FALSE),"")</f>
        <v>4</v>
      </c>
      <c r="AB1280" s="11">
        <v>1</v>
      </c>
      <c r="AC1280" s="6" t="s">
        <v>112</v>
      </c>
      <c r="AD1280" s="5">
        <v>20163</v>
      </c>
      <c r="AE1280" s="5" t="s">
        <v>4010</v>
      </c>
      <c r="AF1280" s="5">
        <f>IF(ActividadesCom[[#This Row],[NIVEL 5]]&lt;&gt;0,VLOOKUP(ActividadesCom[[#This Row],[NIVEL 5]],Catálogo!A:B,2,FALSE),"")</f>
        <v>2</v>
      </c>
      <c r="AG1280" s="5">
        <v>1</v>
      </c>
      <c r="AH1280" s="2"/>
      <c r="AI1280" s="2"/>
    </row>
    <row r="1281" spans="1:35" ht="30" hidden="1" customHeight="1" x14ac:dyDescent="0.25">
      <c r="A1281" s="7">
        <v>16470088</v>
      </c>
      <c r="B1281" s="97" t="str">
        <f>VLOOKUP(ActividadesCom[[#This Row],[NO. DE CONTROL]],'LISTADO ESTUDIANTES'!A:C,3,FALSE)</f>
        <v>VENTURA RODRÍGUEZ MACEDONIO</v>
      </c>
      <c r="C1281" s="97" t="str">
        <f>VLOOKUP(ActividadesCom[[#This Row],[NO. DE CONTROL]],'LISTADO ESTUDIANTES'!A:B,2,FALSE)</f>
        <v>ARQUITECTURA</v>
      </c>
      <c r="D1281" s="18" t="str">
        <f>VLOOKUP(ActividadesCom[[#This Row],[NO. DE CONTROL]],'LISTADO ESTUDIANTES'!A:D,4,FALSE)</f>
        <v>BAJA</v>
      </c>
      <c r="E1281" s="5">
        <f>SUM(ActividadesCom[[#This Row],[CRÉD. 1]],ActividadesCom[[#This Row],[CRÉD. 2]],ActividadesCom[[#This Row],[CRÉD. 3]],ActividadesCom[[#This Row],[CRÉD. 4]],ActividadesCom[[#This Row],[CRÉD. 5]])</f>
        <v>0</v>
      </c>
      <c r="F1281" s="17" t="str">
        <f>IF(ActividadesCom[[#This Row],[ÚLTIMO SEMESTRE CON CRÉDITOS]]&gt;0,ROUND(AVERAGE(ActividadesCom[[#This Row],[VALOR NIVEL 5]],ActividadesCom[[#This Row],[VALOR NIVEL 4]],ActividadesCom[[#This Row],[VALOR NIVEL 3]],ActividadesCom[[#This Row],[VALOR NIVEL 2]],ActividadesCom[[#This Row],[VALOR NIVEL 1]]),0),"")</f>
        <v/>
      </c>
      <c r="G1281" s="5" t="str">
        <f>IF(ActividadesCom[[#This Row],[PROMEDIO]]="","",IF(ActividadesCom[[#This Row],[PROMEDIO]]&gt;=4,"EXCELENTE",IF(ActividadesCom[[#This Row],[PROMEDIO]]&gt;=3,"NOTABLE",IF(ActividadesCom[[#This Row],[PROMEDIO]]&gt;=2,"BUENO",IF(ActividadesCom[[#This Row],[PROMEDIO]]=1,"SUFICIENTE","")))))</f>
        <v/>
      </c>
      <c r="H1281" s="5">
        <f>MAX(ActividadesCom[[#This Row],[PERÍODO 1]],ActividadesCom[[#This Row],[PERÍODO 2]],ActividadesCom[[#This Row],[PERÍODO 3]],ActividadesCom[[#This Row],[PERÍODO 4]],ActividadesCom[[#This Row],[PERÍODO 5]])</f>
        <v>0</v>
      </c>
      <c r="I1281" s="6"/>
      <c r="J1281" s="5"/>
      <c r="K1281" s="5"/>
      <c r="L1281" s="5" t="str">
        <f>IF(ActividadesCom[[#This Row],[NIVEL 1]]&lt;&gt;0,VLOOKUP(ActividadesCom[[#This Row],[NIVEL 1]],Catálogo!A:B,2,FALSE),"")</f>
        <v/>
      </c>
      <c r="M1281" s="5"/>
      <c r="N1281" s="6"/>
      <c r="O1281" s="5"/>
      <c r="P1281" s="5"/>
      <c r="Q1281" s="5" t="str">
        <f>IF(ActividadesCom[[#This Row],[NIVEL 2]]&lt;&gt;0,VLOOKUP(ActividadesCom[[#This Row],[NIVEL 2]],Catálogo!A:B,2,FALSE),"")</f>
        <v/>
      </c>
      <c r="R1281" s="11"/>
      <c r="S1281" s="12"/>
      <c r="T1281" s="11"/>
      <c r="U1281" s="11"/>
      <c r="V1281" s="5" t="str">
        <f>IF(ActividadesCom[[#This Row],[NIVEL 3]]&lt;&gt;0,VLOOKUP(ActividadesCom[[#This Row],[NIVEL 3]],Catálogo!A:B,2,FALSE),"")</f>
        <v/>
      </c>
      <c r="W1281" s="11"/>
      <c r="X1281" s="6"/>
      <c r="Y1281" s="5"/>
      <c r="Z1281" s="5"/>
      <c r="AA1281" s="5" t="str">
        <f>IF(ActividadesCom[[#This Row],[NIVEL 4]]&lt;&gt;0,VLOOKUP(ActividadesCom[[#This Row],[NIVEL 4]],Catálogo!A:B,2,FALSE),"")</f>
        <v/>
      </c>
      <c r="AB1281" s="5"/>
      <c r="AC1281" s="6"/>
      <c r="AD1281" s="5"/>
      <c r="AE1281" s="5"/>
      <c r="AF1281" s="5" t="str">
        <f>IF(ActividadesCom[[#This Row],[NIVEL 5]]&lt;&gt;0,VLOOKUP(ActividadesCom[[#This Row],[NIVEL 5]],Catálogo!A:B,2,FALSE),"")</f>
        <v/>
      </c>
      <c r="AG1281" s="5"/>
      <c r="AH1281" s="2"/>
      <c r="AI1281" s="2"/>
    </row>
    <row r="1282" spans="1:35" ht="30" customHeight="1" x14ac:dyDescent="0.25">
      <c r="A1282" s="7">
        <v>16470089</v>
      </c>
      <c r="B1282" s="97" t="str">
        <f>VLOOKUP(ActividadesCom[[#This Row],[NO. DE CONTROL]],'LISTADO ESTUDIANTES'!A:C,3,FALSE)</f>
        <v>LOPEZ  SANCHEZ ANDY DE JESUS</v>
      </c>
      <c r="C1282" s="97" t="str">
        <f>VLOOKUP(ActividadesCom[[#This Row],[NO. DE CONTROL]],'LISTADO ESTUDIANTES'!A:B,2,FALSE)</f>
        <v>INGENIERIA CIVIL</v>
      </c>
      <c r="D1282" s="18" t="str">
        <f>VLOOKUP(ActividadesCom[[#This Row],[NO. DE CONTROL]],'LISTADO ESTUDIANTES'!A:D,4,FALSE)</f>
        <v>ACTIVO(A)</v>
      </c>
      <c r="E1282" s="5">
        <f>SUM(ActividadesCom[[#This Row],[CRÉD. 1]],ActividadesCom[[#This Row],[CRÉD. 2]],ActividadesCom[[#This Row],[CRÉD. 3]],ActividadesCom[[#This Row],[CRÉD. 4]],ActividadesCom[[#This Row],[CRÉD. 5]])</f>
        <v>2</v>
      </c>
      <c r="F1282" s="17">
        <f>IF(ActividadesCom[[#This Row],[ÚLTIMO SEMESTRE CON CRÉDITOS]]&gt;0,ROUND(AVERAGE(ActividadesCom[[#This Row],[VALOR NIVEL 5]],ActividadesCom[[#This Row],[VALOR NIVEL 4]],ActividadesCom[[#This Row],[VALOR NIVEL 3]],ActividadesCom[[#This Row],[VALOR NIVEL 2]],ActividadesCom[[#This Row],[VALOR NIVEL 1]]),0),"")</f>
        <v>3</v>
      </c>
      <c r="G1282" s="5" t="str">
        <f>IF(ActividadesCom[[#This Row],[PROMEDIO]]="","",IF(ActividadesCom[[#This Row],[PROMEDIO]]&gt;=4,"EXCELENTE",IF(ActividadesCom[[#This Row],[PROMEDIO]]&gt;=3,"NOTABLE",IF(ActividadesCom[[#This Row],[PROMEDIO]]&gt;=2,"BUENO",IF(ActividadesCom[[#This Row],[PROMEDIO]]=1,"SUFICIENTE","")))))</f>
        <v>NOTABLE</v>
      </c>
      <c r="H1282" s="5">
        <f>MAX(ActividadesCom[[#This Row],[PERÍODO 1]],ActividadesCom[[#This Row],[PERÍODO 2]],ActividadesCom[[#This Row],[PERÍODO 3]],ActividadesCom[[#This Row],[PERÍODO 4]],ActividadesCom[[#This Row],[PERÍODO 5]])</f>
        <v>20211</v>
      </c>
      <c r="I1282" s="12"/>
      <c r="J1282" s="5"/>
      <c r="K1282" s="5"/>
      <c r="L1282" s="5" t="str">
        <f>IF(ActividadesCom[[#This Row],[NIVEL 1]]&lt;&gt;0,VLOOKUP(ActividadesCom[[#This Row],[NIVEL 1]],Catálogo!A:B,2,FALSE),"")</f>
        <v/>
      </c>
      <c r="M1282" s="5"/>
      <c r="N1282" s="6"/>
      <c r="O1282" s="5"/>
      <c r="P1282" s="5"/>
      <c r="Q1282" s="5" t="str">
        <f>IF(ActividadesCom[[#This Row],[NIVEL 2]]&lt;&gt;0,VLOOKUP(ActividadesCom[[#This Row],[NIVEL 2]],Catálogo!A:B,2,FALSE),"")</f>
        <v/>
      </c>
      <c r="R1282" s="11"/>
      <c r="S1282" s="12"/>
      <c r="T1282" s="11"/>
      <c r="U1282" s="11"/>
      <c r="V1282" s="5" t="str">
        <f>IF(ActividadesCom[[#This Row],[NIVEL 3]]&lt;&gt;0,VLOOKUP(ActividadesCom[[#This Row],[NIVEL 3]],Catálogo!A:B,2,FALSE),"")</f>
        <v/>
      </c>
      <c r="W1282" s="11"/>
      <c r="X1282" s="6" t="s">
        <v>4478</v>
      </c>
      <c r="Y1282" s="5">
        <v>20211</v>
      </c>
      <c r="Z1282" s="5" t="s">
        <v>4009</v>
      </c>
      <c r="AA1282" s="5">
        <f>IF(ActividadesCom[[#This Row],[NIVEL 4]]&lt;&gt;0,VLOOKUP(ActividadesCom[[#This Row],[NIVEL 4]],Catálogo!A:B,2,FALSE),"")</f>
        <v>3</v>
      </c>
      <c r="AB1282" s="5">
        <v>1</v>
      </c>
      <c r="AC1282" s="6" t="s">
        <v>96</v>
      </c>
      <c r="AD1282" s="5">
        <v>20163</v>
      </c>
      <c r="AE1282" s="5" t="s">
        <v>4010</v>
      </c>
      <c r="AF1282" s="5">
        <f>IF(ActividadesCom[[#This Row],[NIVEL 5]]&lt;&gt;0,VLOOKUP(ActividadesCom[[#This Row],[NIVEL 5]],Catálogo!A:B,2,FALSE),"")</f>
        <v>2</v>
      </c>
      <c r="AG1282" s="5">
        <v>1</v>
      </c>
      <c r="AH1282" s="2"/>
      <c r="AI1282" s="2"/>
    </row>
    <row r="1283" spans="1:35" ht="30" hidden="1" customHeight="1" x14ac:dyDescent="0.25">
      <c r="A1283" s="7">
        <v>16470091</v>
      </c>
      <c r="B1283" s="97" t="str">
        <f>VLOOKUP(ActividadesCom[[#This Row],[NO. DE CONTROL]],'LISTADO ESTUDIANTES'!A:C,3,FALSE)</f>
        <v>ANGULO RIVAS DENILSON DE JESUS</v>
      </c>
      <c r="C1283" s="97" t="str">
        <f>VLOOKUP(ActividadesCom[[#This Row],[NO. DE CONTROL]],'LISTADO ESTUDIANTES'!A:B,2,FALSE)</f>
        <v>INGENIERIA CIVIL</v>
      </c>
      <c r="D1283" s="18" t="str">
        <f>VLOOKUP(ActividadesCom[[#This Row],[NO. DE CONTROL]],'LISTADO ESTUDIANTES'!A:D,4,FALSE)</f>
        <v>EGRESADO(A)</v>
      </c>
      <c r="E1283" s="5">
        <f>SUM(ActividadesCom[[#This Row],[CRÉD. 1]],ActividadesCom[[#This Row],[CRÉD. 2]],ActividadesCom[[#This Row],[CRÉD. 3]],ActividadesCom[[#This Row],[CRÉD. 4]],ActividadesCom[[#This Row],[CRÉD. 5]])</f>
        <v>5</v>
      </c>
      <c r="F1283" s="17">
        <f>IF(ActividadesCom[[#This Row],[ÚLTIMO SEMESTRE CON CRÉDITOS]]&gt;0,ROUND(AVERAGE(ActividadesCom[[#This Row],[VALOR NIVEL 5]],ActividadesCom[[#This Row],[VALOR NIVEL 4]],ActividadesCom[[#This Row],[VALOR NIVEL 3]],ActividadesCom[[#This Row],[VALOR NIVEL 2]],ActividadesCom[[#This Row],[VALOR NIVEL 1]]),0),"")</f>
        <v>3</v>
      </c>
      <c r="G1283" s="5" t="str">
        <f>IF(ActividadesCom[[#This Row],[PROMEDIO]]="","",IF(ActividadesCom[[#This Row],[PROMEDIO]]&gt;=4,"EXCELENTE",IF(ActividadesCom[[#This Row],[PROMEDIO]]&gt;=3,"NOTABLE",IF(ActividadesCom[[#This Row],[PROMEDIO]]&gt;=2,"BUENO",IF(ActividadesCom[[#This Row],[PROMEDIO]]=1,"SUFICIENTE","")))))</f>
        <v>NOTABLE</v>
      </c>
      <c r="H1283" s="5">
        <f>MAX(ActividadesCom[[#This Row],[PERÍODO 1]],ActividadesCom[[#This Row],[PERÍODO 2]],ActividadesCom[[#This Row],[PERÍODO 3]],ActividadesCom[[#This Row],[PERÍODO 4]],ActividadesCom[[#This Row],[PERÍODO 5]])</f>
        <v>20193</v>
      </c>
      <c r="I1283" s="6" t="s">
        <v>1178</v>
      </c>
      <c r="J1283" s="5">
        <v>20193</v>
      </c>
      <c r="K1283" s="5" t="s">
        <v>4010</v>
      </c>
      <c r="L1283" s="5">
        <f>IF(ActividadesCom[[#This Row],[NIVEL 1]]&lt;&gt;0,VLOOKUP(ActividadesCom[[#This Row],[NIVEL 1]],Catálogo!A:B,2,FALSE),"")</f>
        <v>2</v>
      </c>
      <c r="M1283" s="5">
        <v>1</v>
      </c>
      <c r="N1283" s="6" t="s">
        <v>1179</v>
      </c>
      <c r="O1283" s="5">
        <v>20181</v>
      </c>
      <c r="P1283" s="5" t="s">
        <v>4010</v>
      </c>
      <c r="Q1283" s="5">
        <f>IF(ActividadesCom[[#This Row],[NIVEL 2]]&lt;&gt;0,VLOOKUP(ActividadesCom[[#This Row],[NIVEL 2]],Catálogo!A:B,2,FALSE),"")</f>
        <v>2</v>
      </c>
      <c r="R1283" s="11">
        <v>1</v>
      </c>
      <c r="S1283" s="12" t="s">
        <v>1179</v>
      </c>
      <c r="T1283" s="11">
        <v>20191</v>
      </c>
      <c r="U1283" s="11" t="s">
        <v>4009</v>
      </c>
      <c r="V1283" s="5">
        <f>IF(ActividadesCom[[#This Row],[NIVEL 3]]&lt;&gt;0,VLOOKUP(ActividadesCom[[#This Row],[NIVEL 3]],Catálogo!A:B,2,FALSE),"")</f>
        <v>3</v>
      </c>
      <c r="W1283" s="11">
        <v>1</v>
      </c>
      <c r="X1283" s="6" t="s">
        <v>408</v>
      </c>
      <c r="Y1283" s="5">
        <v>20173</v>
      </c>
      <c r="Z1283" s="5" t="s">
        <v>4008</v>
      </c>
      <c r="AA1283" s="5">
        <f>IF(ActividadesCom[[#This Row],[NIVEL 4]]&lt;&gt;0,VLOOKUP(ActividadesCom[[#This Row],[NIVEL 4]],Catálogo!A:B,2,FALSE),"")</f>
        <v>4</v>
      </c>
      <c r="AB1283" s="5">
        <v>1</v>
      </c>
      <c r="AC1283" s="6" t="s">
        <v>55</v>
      </c>
      <c r="AD1283" s="5">
        <v>20163</v>
      </c>
      <c r="AE1283" s="5" t="s">
        <v>4010</v>
      </c>
      <c r="AF1283" s="5">
        <f>IF(ActividadesCom[[#This Row],[NIVEL 5]]&lt;&gt;0,VLOOKUP(ActividadesCom[[#This Row],[NIVEL 5]],Catálogo!A:B,2,FALSE),"")</f>
        <v>2</v>
      </c>
      <c r="AG1283" s="5">
        <v>1</v>
      </c>
      <c r="AH1283" s="2"/>
      <c r="AI1283" s="2"/>
    </row>
    <row r="1284" spans="1:35" ht="30" hidden="1" customHeight="1" x14ac:dyDescent="0.25">
      <c r="A1284" s="7">
        <v>16470092</v>
      </c>
      <c r="B1284" s="97" t="str">
        <f>VLOOKUP(ActividadesCom[[#This Row],[NO. DE CONTROL]],'LISTADO ESTUDIANTES'!A:C,3,FALSE)</f>
        <v>MOO QUE JUAN ABDIEL</v>
      </c>
      <c r="C1284" s="97" t="str">
        <f>VLOOKUP(ActividadesCom[[#This Row],[NO. DE CONTROL]],'LISTADO ESTUDIANTES'!A:B,2,FALSE)</f>
        <v>INGENIERIA CIVIL</v>
      </c>
      <c r="D1284" s="18" t="str">
        <f>VLOOKUP(ActividadesCom[[#This Row],[NO. DE CONTROL]],'LISTADO ESTUDIANTES'!A:D,4,FALSE)</f>
        <v>BAJA</v>
      </c>
      <c r="E1284" s="5">
        <f>SUM(ActividadesCom[[#This Row],[CRÉD. 1]],ActividadesCom[[#This Row],[CRÉD. 2]],ActividadesCom[[#This Row],[CRÉD. 3]],ActividadesCom[[#This Row],[CRÉD. 4]],ActividadesCom[[#This Row],[CRÉD. 5]])</f>
        <v>2</v>
      </c>
      <c r="F1284" s="17">
        <f>IF(ActividadesCom[[#This Row],[ÚLTIMO SEMESTRE CON CRÉDITOS]]&gt;0,ROUND(AVERAGE(ActividadesCom[[#This Row],[VALOR NIVEL 5]],ActividadesCom[[#This Row],[VALOR NIVEL 4]],ActividadesCom[[#This Row],[VALOR NIVEL 3]],ActividadesCom[[#This Row],[VALOR NIVEL 2]],ActividadesCom[[#This Row],[VALOR NIVEL 1]]),0),"")</f>
        <v>3</v>
      </c>
      <c r="G1284" s="5" t="str">
        <f>IF(ActividadesCom[[#This Row],[PROMEDIO]]="","",IF(ActividadesCom[[#This Row],[PROMEDIO]]&gt;=4,"EXCELENTE",IF(ActividadesCom[[#This Row],[PROMEDIO]]&gt;=3,"NOTABLE",IF(ActividadesCom[[#This Row],[PROMEDIO]]&gt;=2,"BUENO",IF(ActividadesCom[[#This Row],[PROMEDIO]]=1,"SUFICIENTE","")))))</f>
        <v>NOTABLE</v>
      </c>
      <c r="H1284" s="5">
        <f>MAX(ActividadesCom[[#This Row],[PERÍODO 1]],ActividadesCom[[#This Row],[PERÍODO 2]],ActividadesCom[[#This Row],[PERÍODO 3]],ActividadesCom[[#This Row],[PERÍODO 4]],ActividadesCom[[#This Row],[PERÍODO 5]])</f>
        <v>20171</v>
      </c>
      <c r="I1284" s="6"/>
      <c r="J1284" s="5"/>
      <c r="K1284" s="5"/>
      <c r="L1284" s="5" t="str">
        <f>IF(ActividadesCom[[#This Row],[NIVEL 1]]&lt;&gt;0,VLOOKUP(ActividadesCom[[#This Row],[NIVEL 1]],Catálogo!A:B,2,FALSE),"")</f>
        <v/>
      </c>
      <c r="M1284" s="5"/>
      <c r="N1284" s="6"/>
      <c r="O1284" s="5"/>
      <c r="P1284" s="5"/>
      <c r="Q1284" s="5" t="str">
        <f>IF(ActividadesCom[[#This Row],[NIVEL 2]]&lt;&gt;0,VLOOKUP(ActividadesCom[[#This Row],[NIVEL 2]],Catálogo!A:B,2,FALSE),"")</f>
        <v/>
      </c>
      <c r="R1284" s="11"/>
      <c r="S1284" s="12"/>
      <c r="T1284" s="11"/>
      <c r="U1284" s="11"/>
      <c r="V1284" s="5" t="str">
        <f>IF(ActividadesCom[[#This Row],[NIVEL 3]]&lt;&gt;0,VLOOKUP(ActividadesCom[[#This Row],[NIVEL 3]],Catálogo!A:B,2,FALSE),"")</f>
        <v/>
      </c>
      <c r="W1284" s="11"/>
      <c r="X1284" s="6" t="s">
        <v>11</v>
      </c>
      <c r="Y1284" s="5">
        <v>20171</v>
      </c>
      <c r="Z1284" s="5" t="s">
        <v>4009</v>
      </c>
      <c r="AA1284" s="5">
        <f>IF(ActividadesCom[[#This Row],[NIVEL 4]]&lt;&gt;0,VLOOKUP(ActividadesCom[[#This Row],[NIVEL 4]],Catálogo!A:B,2,FALSE),"")</f>
        <v>3</v>
      </c>
      <c r="AB1284" s="5">
        <v>1</v>
      </c>
      <c r="AC1284" s="6" t="s">
        <v>96</v>
      </c>
      <c r="AD1284" s="5">
        <v>20163</v>
      </c>
      <c r="AE1284" s="5" t="s">
        <v>4010</v>
      </c>
      <c r="AF1284" s="5">
        <f>IF(ActividadesCom[[#This Row],[NIVEL 5]]&lt;&gt;0,VLOOKUP(ActividadesCom[[#This Row],[NIVEL 5]],Catálogo!A:B,2,FALSE),"")</f>
        <v>2</v>
      </c>
      <c r="AG1284" s="5">
        <v>1</v>
      </c>
      <c r="AH1284" s="2"/>
      <c r="AI1284" s="2"/>
    </row>
    <row r="1285" spans="1:35" ht="30" hidden="1" customHeight="1" x14ac:dyDescent="0.25">
      <c r="A1285" s="7">
        <v>16470093</v>
      </c>
      <c r="B1285" s="97" t="str">
        <f>VLOOKUP(ActividadesCom[[#This Row],[NO. DE CONTROL]],'LISTADO ESTUDIANTES'!A:C,3,FALSE)</f>
        <v>DE LA O CORREA DIANA VICTORIA</v>
      </c>
      <c r="C1285" s="97" t="str">
        <f>VLOOKUP(ActividadesCom[[#This Row],[NO. DE CONTROL]],'LISTADO ESTUDIANTES'!A:B,2,FALSE)</f>
        <v>INGENIERIA CIVIL</v>
      </c>
      <c r="D1285" s="18" t="str">
        <f>VLOOKUP(ActividadesCom[[#This Row],[NO. DE CONTROL]],'LISTADO ESTUDIANTES'!A:D,4,FALSE)</f>
        <v>EGRESADO(A)</v>
      </c>
      <c r="E1285" s="5">
        <f>SUM(ActividadesCom[[#This Row],[CRÉD. 1]],ActividadesCom[[#This Row],[CRÉD. 2]],ActividadesCom[[#This Row],[CRÉD. 3]],ActividadesCom[[#This Row],[CRÉD. 4]],ActividadesCom[[#This Row],[CRÉD. 5]])</f>
        <v>6</v>
      </c>
      <c r="F1285" s="17">
        <f>IF(ActividadesCom[[#This Row],[ÚLTIMO SEMESTRE CON CRÉDITOS]]&gt;0,ROUND(AVERAGE(ActividadesCom[[#This Row],[VALOR NIVEL 5]],ActividadesCom[[#This Row],[VALOR NIVEL 4]],ActividadesCom[[#This Row],[VALOR NIVEL 3]],ActividadesCom[[#This Row],[VALOR NIVEL 2]],ActividadesCom[[#This Row],[VALOR NIVEL 1]]),0),"")</f>
        <v>3</v>
      </c>
      <c r="G1285" s="5" t="str">
        <f>IF(ActividadesCom[[#This Row],[PROMEDIO]]="","",IF(ActividadesCom[[#This Row],[PROMEDIO]]&gt;=4,"EXCELENTE",IF(ActividadesCom[[#This Row],[PROMEDIO]]&gt;=3,"NOTABLE",IF(ActividadesCom[[#This Row],[PROMEDIO]]&gt;=2,"BUENO",IF(ActividadesCom[[#This Row],[PROMEDIO]]=1,"SUFICIENTE","")))))</f>
        <v>NOTABLE</v>
      </c>
      <c r="H1285" s="5">
        <f>MAX(ActividadesCom[[#This Row],[PERÍODO 1]],ActividadesCom[[#This Row],[PERÍODO 2]],ActividadesCom[[#This Row],[PERÍODO 3]],ActividadesCom[[#This Row],[PERÍODO 4]],ActividadesCom[[#This Row],[PERÍODO 5]])</f>
        <v>20203</v>
      </c>
      <c r="I1285" s="6" t="s">
        <v>1153</v>
      </c>
      <c r="J1285" s="5">
        <v>20181</v>
      </c>
      <c r="K1285" s="5" t="s">
        <v>4010</v>
      </c>
      <c r="L1285" s="5">
        <f>IF(ActividadesCom[[#This Row],[NIVEL 1]]&lt;&gt;0,VLOOKUP(ActividadesCom[[#This Row],[NIVEL 1]],Catálogo!A:B,2,FALSE),"")</f>
        <v>2</v>
      </c>
      <c r="M1285" s="5">
        <v>1</v>
      </c>
      <c r="N1285" s="6" t="s">
        <v>318</v>
      </c>
      <c r="O1285" s="5">
        <v>20203</v>
      </c>
      <c r="P1285" s="5" t="s">
        <v>4010</v>
      </c>
      <c r="Q1285" s="5">
        <f>IF(ActividadesCom[[#This Row],[NIVEL 2]]&lt;&gt;0,VLOOKUP(ActividadesCom[[#This Row],[NIVEL 2]],Catálogo!A:B,2,FALSE),"")</f>
        <v>2</v>
      </c>
      <c r="R1285" s="11">
        <v>2</v>
      </c>
      <c r="S1285" s="12" t="s">
        <v>4304</v>
      </c>
      <c r="T1285" s="11">
        <v>20203</v>
      </c>
      <c r="U1285" s="11" t="s">
        <v>4009</v>
      </c>
      <c r="V1285" s="5">
        <f>IF(ActividadesCom[[#This Row],[NIVEL 3]]&lt;&gt;0,VLOOKUP(ActividadesCom[[#This Row],[NIVEL 3]],Catálogo!A:B,2,FALSE),"")</f>
        <v>3</v>
      </c>
      <c r="W1285" s="11">
        <v>1</v>
      </c>
      <c r="X1285" s="6" t="s">
        <v>4335</v>
      </c>
      <c r="Y1285" s="5">
        <v>20203</v>
      </c>
      <c r="Z1285" s="5" t="s">
        <v>4009</v>
      </c>
      <c r="AA1285" s="5">
        <f>IF(ActividadesCom[[#This Row],[NIVEL 4]]&lt;&gt;0,VLOOKUP(ActividadesCom[[#This Row],[NIVEL 4]],Catálogo!A:B,2,FALSE),"")</f>
        <v>3</v>
      </c>
      <c r="AB1285" s="5">
        <v>1</v>
      </c>
      <c r="AC1285" s="6" t="s">
        <v>25</v>
      </c>
      <c r="AD1285" s="5">
        <v>20203</v>
      </c>
      <c r="AE1285" s="5" t="s">
        <v>4008</v>
      </c>
      <c r="AF1285" s="5">
        <f>IF(ActividadesCom[[#This Row],[NIVEL 5]]&lt;&gt;0,VLOOKUP(ActividadesCom[[#This Row],[NIVEL 5]],Catálogo!A:B,2,FALSE),"")</f>
        <v>4</v>
      </c>
      <c r="AG1285" s="5">
        <v>1</v>
      </c>
      <c r="AH1285" s="2"/>
      <c r="AI1285" s="2"/>
    </row>
    <row r="1286" spans="1:35" ht="30" hidden="1" customHeight="1" x14ac:dyDescent="0.25">
      <c r="A1286" s="7">
        <v>16470094</v>
      </c>
      <c r="B1286" s="97" t="str">
        <f>VLOOKUP(ActividadesCom[[#This Row],[NO. DE CONTROL]],'LISTADO ESTUDIANTES'!A:C,3,FALSE)</f>
        <v>AYALA LÓPEZ DIEGO</v>
      </c>
      <c r="C1286" s="97" t="str">
        <f>VLOOKUP(ActividadesCom[[#This Row],[NO. DE CONTROL]],'LISTADO ESTUDIANTES'!A:B,2,FALSE)</f>
        <v>INGENIERIA CIVIL</v>
      </c>
      <c r="D1286" s="18" t="str">
        <f>VLOOKUP(ActividadesCom[[#This Row],[NO. DE CONTROL]],'LISTADO ESTUDIANTES'!A:D,4,FALSE)</f>
        <v>BAJA</v>
      </c>
      <c r="E1286" s="5">
        <f>SUM(ActividadesCom[[#This Row],[CRÉD. 1]],ActividadesCom[[#This Row],[CRÉD. 2]],ActividadesCom[[#This Row],[CRÉD. 3]],ActividadesCom[[#This Row],[CRÉD. 4]],ActividadesCom[[#This Row],[CRÉD. 5]])</f>
        <v>6</v>
      </c>
      <c r="F1286" s="17">
        <f>IF(ActividadesCom[[#This Row],[ÚLTIMO SEMESTRE CON CRÉDITOS]]&gt;0,ROUND(AVERAGE(ActividadesCom[[#This Row],[VALOR NIVEL 5]],ActividadesCom[[#This Row],[VALOR NIVEL 4]],ActividadesCom[[#This Row],[VALOR NIVEL 3]],ActividadesCom[[#This Row],[VALOR NIVEL 2]],ActividadesCom[[#This Row],[VALOR NIVEL 1]]),0),"")</f>
        <v>2</v>
      </c>
      <c r="G1286" s="5" t="str">
        <f>IF(ActividadesCom[[#This Row],[PROMEDIO]]="","",IF(ActividadesCom[[#This Row],[PROMEDIO]]&gt;=4,"EXCELENTE",IF(ActividadesCom[[#This Row],[PROMEDIO]]&gt;=3,"NOTABLE",IF(ActividadesCom[[#This Row],[PROMEDIO]]&gt;=2,"BUENO",IF(ActividadesCom[[#This Row],[PROMEDIO]]=1,"SUFICIENTE","")))))</f>
        <v>BUENO</v>
      </c>
      <c r="H1286" s="5">
        <f>MAX(ActividadesCom[[#This Row],[PERÍODO 1]],ActividadesCom[[#This Row],[PERÍODO 2]],ActividadesCom[[#This Row],[PERÍODO 3]],ActividadesCom[[#This Row],[PERÍODO 4]],ActividadesCom[[#This Row],[PERÍODO 5]])</f>
        <v>20201</v>
      </c>
      <c r="I1286" s="6" t="s">
        <v>380</v>
      </c>
      <c r="J1286" s="5">
        <v>20191</v>
      </c>
      <c r="K1286" s="5" t="s">
        <v>4010</v>
      </c>
      <c r="L1286" s="5">
        <f>IF(ActividadesCom[[#This Row],[NIVEL 1]]&lt;&gt;0,VLOOKUP(ActividadesCom[[#This Row],[NIVEL 1]],Catálogo!A:B,2,FALSE),"")</f>
        <v>2</v>
      </c>
      <c r="M1286" s="5">
        <v>1</v>
      </c>
      <c r="N1286" s="6" t="s">
        <v>4107</v>
      </c>
      <c r="O1286" s="5">
        <v>20201</v>
      </c>
      <c r="P1286" s="5" t="s">
        <v>4010</v>
      </c>
      <c r="Q1286" s="5">
        <f>IF(ActividadesCom[[#This Row],[NIVEL 2]]&lt;&gt;0,VLOOKUP(ActividadesCom[[#This Row],[NIVEL 2]],Catálogo!A:B,2,FALSE),"")</f>
        <v>2</v>
      </c>
      <c r="R1286" s="11">
        <v>2</v>
      </c>
      <c r="S1286" s="6" t="s">
        <v>4167</v>
      </c>
      <c r="T1286" s="5" t="s">
        <v>4168</v>
      </c>
      <c r="U1286" s="5" t="s">
        <v>4010</v>
      </c>
      <c r="V1286" s="5">
        <f>IF(ActividadesCom[[#This Row],[NIVEL 3]]&lt;&gt;0,VLOOKUP(ActividadesCom[[#This Row],[NIVEL 3]],Catálogo!A:B,2,FALSE),"")</f>
        <v>2</v>
      </c>
      <c r="W1286" s="5">
        <v>1</v>
      </c>
      <c r="X1286" s="6" t="s">
        <v>1153</v>
      </c>
      <c r="Y1286" s="5">
        <v>20181</v>
      </c>
      <c r="Z1286" s="5" t="s">
        <v>4008</v>
      </c>
      <c r="AA1286" s="5">
        <f>IF(ActividadesCom[[#This Row],[NIVEL 4]]&lt;&gt;0,VLOOKUP(ActividadesCom[[#This Row],[NIVEL 4]],Catálogo!A:B,2,FALSE),"")</f>
        <v>4</v>
      </c>
      <c r="AB1286" s="5">
        <v>1</v>
      </c>
      <c r="AC1286" s="6" t="s">
        <v>55</v>
      </c>
      <c r="AD1286" s="5">
        <v>20163</v>
      </c>
      <c r="AE1286" s="5" t="s">
        <v>4010</v>
      </c>
      <c r="AF1286" s="5">
        <f>IF(ActividadesCom[[#This Row],[NIVEL 5]]&lt;&gt;0,VLOOKUP(ActividadesCom[[#This Row],[NIVEL 5]],Catálogo!A:B,2,FALSE),"")</f>
        <v>2</v>
      </c>
      <c r="AG1286" s="5">
        <v>1</v>
      </c>
      <c r="AH1286" s="2"/>
      <c r="AI1286" s="2"/>
    </row>
    <row r="1287" spans="1:35" ht="30" hidden="1" customHeight="1" x14ac:dyDescent="0.25">
      <c r="A1287" s="7">
        <v>16470095</v>
      </c>
      <c r="B1287" s="97" t="str">
        <f>VLOOKUP(ActividadesCom[[#This Row],[NO. DE CONTROL]],'LISTADO ESTUDIANTES'!A:C,3,FALSE)</f>
        <v>CAHUICH RODRIGUEZ JONATAN ALBERTO</v>
      </c>
      <c r="C1287" s="97" t="str">
        <f>VLOOKUP(ActividadesCom[[#This Row],[NO. DE CONTROL]],'LISTADO ESTUDIANTES'!A:B,2,FALSE)</f>
        <v>INGENIERIA CIVIL</v>
      </c>
      <c r="D1287" s="18" t="str">
        <f>VLOOKUP(ActividadesCom[[#This Row],[NO. DE CONTROL]],'LISTADO ESTUDIANTES'!A:D,4,FALSE)</f>
        <v>EGRESADO(A)</v>
      </c>
      <c r="E1287" s="5">
        <f>SUM(ActividadesCom[[#This Row],[CRÉD. 1]],ActividadesCom[[#This Row],[CRÉD. 2]],ActividadesCom[[#This Row],[CRÉD. 3]],ActividadesCom[[#This Row],[CRÉD. 4]],ActividadesCom[[#This Row],[CRÉD. 5]])</f>
        <v>5</v>
      </c>
      <c r="F1287" s="17">
        <f>IF(ActividadesCom[[#This Row],[ÚLTIMO SEMESTRE CON CRÉDITOS]]&gt;0,ROUND(AVERAGE(ActividadesCom[[#This Row],[VALOR NIVEL 5]],ActividadesCom[[#This Row],[VALOR NIVEL 4]],ActividadesCom[[#This Row],[VALOR NIVEL 3]],ActividadesCom[[#This Row],[VALOR NIVEL 2]],ActividadesCom[[#This Row],[VALOR NIVEL 1]]),0),"")</f>
        <v>2</v>
      </c>
      <c r="G1287" s="5" t="str">
        <f>IF(ActividadesCom[[#This Row],[PROMEDIO]]="","",IF(ActividadesCom[[#This Row],[PROMEDIO]]&gt;=4,"EXCELENTE",IF(ActividadesCom[[#This Row],[PROMEDIO]]&gt;=3,"NOTABLE",IF(ActividadesCom[[#This Row],[PROMEDIO]]&gt;=2,"BUENO",IF(ActividadesCom[[#This Row],[PROMEDIO]]=1,"SUFICIENTE","")))))</f>
        <v>BUENO</v>
      </c>
      <c r="H1287" s="5">
        <f>MAX(ActividadesCom[[#This Row],[PERÍODO 1]],ActividadesCom[[#This Row],[PERÍODO 2]],ActividadesCom[[#This Row],[PERÍODO 3]],ActividadesCom[[#This Row],[PERÍODO 4]],ActividadesCom[[#This Row],[PERÍODO 5]])</f>
        <v>20203</v>
      </c>
      <c r="I1287" s="6" t="s">
        <v>1153</v>
      </c>
      <c r="J1287" s="5">
        <v>20181</v>
      </c>
      <c r="K1287" s="5" t="s">
        <v>4010</v>
      </c>
      <c r="L1287" s="5">
        <f>IF(ActividadesCom[[#This Row],[NIVEL 1]]&lt;&gt;0,VLOOKUP(ActividadesCom[[#This Row],[NIVEL 1]],Catálogo!A:B,2,FALSE),"")</f>
        <v>2</v>
      </c>
      <c r="M1287" s="5">
        <v>1</v>
      </c>
      <c r="N1287" s="6" t="s">
        <v>318</v>
      </c>
      <c r="O1287" s="5">
        <v>20203</v>
      </c>
      <c r="P1287" s="5" t="s">
        <v>4010</v>
      </c>
      <c r="Q1287" s="5">
        <f>IF(ActividadesCom[[#This Row],[NIVEL 2]]&lt;&gt;0,VLOOKUP(ActividadesCom[[#This Row],[NIVEL 2]],Catálogo!A:B,2,FALSE),"")</f>
        <v>2</v>
      </c>
      <c r="R1287" s="11">
        <v>2</v>
      </c>
      <c r="S1287" s="12" t="s">
        <v>4335</v>
      </c>
      <c r="T1287" s="11">
        <v>20203</v>
      </c>
      <c r="U1287" s="11" t="s">
        <v>4009</v>
      </c>
      <c r="V1287" s="5">
        <f>IF(ActividadesCom[[#This Row],[NIVEL 3]]&lt;&gt;0,VLOOKUP(ActividadesCom[[#This Row],[NIVEL 3]],Catálogo!A:B,2,FALSE),"")</f>
        <v>3</v>
      </c>
      <c r="W1287" s="11">
        <v>1</v>
      </c>
      <c r="X1287" s="6"/>
      <c r="Y1287" s="5"/>
      <c r="Z1287" s="5"/>
      <c r="AA1287" s="5" t="str">
        <f>IF(ActividadesCom[[#This Row],[NIVEL 4]]&lt;&gt;0,VLOOKUP(ActividadesCom[[#This Row],[NIVEL 4]],Catálogo!A:B,2,FALSE),"")</f>
        <v/>
      </c>
      <c r="AB1287" s="5"/>
      <c r="AC1287" s="6" t="s">
        <v>25</v>
      </c>
      <c r="AD1287" s="5">
        <v>20203</v>
      </c>
      <c r="AE1287" s="5" t="s">
        <v>4010</v>
      </c>
      <c r="AF1287" s="5">
        <f>IF(ActividadesCom[[#This Row],[NIVEL 5]]&lt;&gt;0,VLOOKUP(ActividadesCom[[#This Row],[NIVEL 5]],Catálogo!A:B,2,FALSE),"")</f>
        <v>2</v>
      </c>
      <c r="AG1287" s="5">
        <v>1</v>
      </c>
      <c r="AH1287" s="2"/>
      <c r="AI1287" s="2"/>
    </row>
    <row r="1288" spans="1:35" ht="30" customHeight="1" x14ac:dyDescent="0.25">
      <c r="A1288" s="7">
        <v>16470096</v>
      </c>
      <c r="B1288" s="97" t="str">
        <f>VLOOKUP(ActividadesCom[[#This Row],[NO. DE CONTROL]],'LISTADO ESTUDIANTES'!A:C,3,FALSE)</f>
        <v>PRIETO CISNEROS NILVA ALEJANDRA</v>
      </c>
      <c r="C1288" s="97" t="str">
        <f>VLOOKUP(ActividadesCom[[#This Row],[NO. DE CONTROL]],'LISTADO ESTUDIANTES'!A:B,2,FALSE)</f>
        <v>INGENIERIA CIVIL</v>
      </c>
      <c r="D1288" s="18" t="str">
        <f>VLOOKUP(ActividadesCom[[#This Row],[NO. DE CONTROL]],'LISTADO ESTUDIANTES'!A:D,4,FALSE)</f>
        <v>ACTIVO(A)</v>
      </c>
      <c r="E1288" s="5">
        <f>SUM(ActividadesCom[[#This Row],[CRÉD. 1]],ActividadesCom[[#This Row],[CRÉD. 2]],ActividadesCom[[#This Row],[CRÉD. 3]],ActividadesCom[[#This Row],[CRÉD. 4]],ActividadesCom[[#This Row],[CRÉD. 5]])</f>
        <v>5</v>
      </c>
      <c r="F1288" s="17">
        <f>IF(ActividadesCom[[#This Row],[ÚLTIMO SEMESTRE CON CRÉDITOS]]&gt;0,ROUND(AVERAGE(ActividadesCom[[#This Row],[VALOR NIVEL 5]],ActividadesCom[[#This Row],[VALOR NIVEL 4]],ActividadesCom[[#This Row],[VALOR NIVEL 3]],ActividadesCom[[#This Row],[VALOR NIVEL 2]],ActividadesCom[[#This Row],[VALOR NIVEL 1]]),0),"")</f>
        <v>3</v>
      </c>
      <c r="G1288" s="5" t="str">
        <f>IF(ActividadesCom[[#This Row],[PROMEDIO]]="","",IF(ActividadesCom[[#This Row],[PROMEDIO]]&gt;=4,"EXCELENTE",IF(ActividadesCom[[#This Row],[PROMEDIO]]&gt;=3,"NOTABLE",IF(ActividadesCom[[#This Row],[PROMEDIO]]&gt;=2,"BUENO",IF(ActividadesCom[[#This Row],[PROMEDIO]]=1,"SUFICIENTE","")))))</f>
        <v>NOTABLE</v>
      </c>
      <c r="H1288" s="5">
        <f>MAX(ActividadesCom[[#This Row],[PERÍODO 1]],ActividadesCom[[#This Row],[PERÍODO 2]],ActividadesCom[[#This Row],[PERÍODO 3]],ActividadesCom[[#This Row],[PERÍODO 4]],ActividadesCom[[#This Row],[PERÍODO 5]])</f>
        <v>20221</v>
      </c>
      <c r="I1288" s="6" t="s">
        <v>1138</v>
      </c>
      <c r="J1288" s="5">
        <v>20181</v>
      </c>
      <c r="K1288" s="5" t="s">
        <v>4010</v>
      </c>
      <c r="L1288" s="5">
        <f>IF(ActividadesCom[[#This Row],[NIVEL 1]]&lt;&gt;0,VLOOKUP(ActividadesCom[[#This Row],[NIVEL 1]],Catálogo!A:B,2,FALSE),"")</f>
        <v>2</v>
      </c>
      <c r="M1288" s="5">
        <v>1</v>
      </c>
      <c r="N1288" s="6" t="s">
        <v>2127</v>
      </c>
      <c r="O1288" s="5">
        <v>20171</v>
      </c>
      <c r="P1288" s="5" t="s">
        <v>4010</v>
      </c>
      <c r="Q1288" s="5">
        <f>IF(ActividadesCom[[#This Row],[NIVEL 2]]&lt;&gt;0,VLOOKUP(ActividadesCom[[#This Row],[NIVEL 2]],Catálogo!A:B,2,FALSE),"")</f>
        <v>2</v>
      </c>
      <c r="R1288" s="11">
        <v>1</v>
      </c>
      <c r="S1288" s="12" t="s">
        <v>5482</v>
      </c>
      <c r="T1288" s="11">
        <v>20221</v>
      </c>
      <c r="U1288" s="11" t="s">
        <v>4008</v>
      </c>
      <c r="V1288" s="5">
        <f>IF(ActividadesCom[[#This Row],[NIVEL 3]]&lt;&gt;0,VLOOKUP(ActividadesCom[[#This Row],[NIVEL 3]],Catálogo!A:B,2,FALSE),"")</f>
        <v>4</v>
      </c>
      <c r="W1288" s="11">
        <v>1</v>
      </c>
      <c r="X1288" s="6" t="s">
        <v>4478</v>
      </c>
      <c r="Y1288" s="5">
        <v>20211</v>
      </c>
      <c r="Z1288" s="5" t="s">
        <v>4009</v>
      </c>
      <c r="AA1288" s="5">
        <f>IF(ActividadesCom[[#This Row],[NIVEL 4]]&lt;&gt;0,VLOOKUP(ActividadesCom[[#This Row],[NIVEL 4]],Catálogo!A:B,2,FALSE),"")</f>
        <v>3</v>
      </c>
      <c r="AB1288" s="5">
        <v>1</v>
      </c>
      <c r="AC1288" s="6" t="s">
        <v>81</v>
      </c>
      <c r="AD1288" s="5">
        <v>20163</v>
      </c>
      <c r="AE1288" s="5" t="s">
        <v>4010</v>
      </c>
      <c r="AF1288" s="5">
        <f>IF(ActividadesCom[[#This Row],[NIVEL 5]]&lt;&gt;0,VLOOKUP(ActividadesCom[[#This Row],[NIVEL 5]],Catálogo!A:B,2,FALSE),"")</f>
        <v>2</v>
      </c>
      <c r="AG1288" s="5">
        <v>1</v>
      </c>
      <c r="AH1288" s="2"/>
      <c r="AI1288" s="2"/>
    </row>
    <row r="1289" spans="1:35" ht="30" hidden="1" customHeight="1" x14ac:dyDescent="0.25">
      <c r="A1289" s="7">
        <v>16470097</v>
      </c>
      <c r="B1289" s="97" t="str">
        <f>VLOOKUP(ActividadesCom[[#This Row],[NO. DE CONTROL]],'LISTADO ESTUDIANTES'!A:C,3,FALSE)</f>
        <v>ORDOÑEZ GONZALEZ JAREYDI DIAYANARI</v>
      </c>
      <c r="C1289" s="97" t="str">
        <f>VLOOKUP(ActividadesCom[[#This Row],[NO. DE CONTROL]],'LISTADO ESTUDIANTES'!A:B,2,FALSE)</f>
        <v>INGENIERIA CIVIL</v>
      </c>
      <c r="D1289" s="18" t="str">
        <f>VLOOKUP(ActividadesCom[[#This Row],[NO. DE CONTROL]],'LISTADO ESTUDIANTES'!A:D,4,FALSE)</f>
        <v>BAJA</v>
      </c>
      <c r="E1289" s="5">
        <f>SUM(ActividadesCom[[#This Row],[CRÉD. 1]],ActividadesCom[[#This Row],[CRÉD. 2]],ActividadesCom[[#This Row],[CRÉD. 3]],ActividadesCom[[#This Row],[CRÉD. 4]],ActividadesCom[[#This Row],[CRÉD. 5]])</f>
        <v>1</v>
      </c>
      <c r="F1289" s="17">
        <f>IF(ActividadesCom[[#This Row],[ÚLTIMO SEMESTRE CON CRÉDITOS]]&gt;0,ROUND(AVERAGE(ActividadesCom[[#This Row],[VALOR NIVEL 5]],ActividadesCom[[#This Row],[VALOR NIVEL 4]],ActividadesCom[[#This Row],[VALOR NIVEL 3]],ActividadesCom[[#This Row],[VALOR NIVEL 2]],ActividadesCom[[#This Row],[VALOR NIVEL 1]]),0),"")</f>
        <v>2</v>
      </c>
      <c r="G1289" s="5" t="str">
        <f>IF(ActividadesCom[[#This Row],[PROMEDIO]]="","",IF(ActividadesCom[[#This Row],[PROMEDIO]]&gt;=4,"EXCELENTE",IF(ActividadesCom[[#This Row],[PROMEDIO]]&gt;=3,"NOTABLE",IF(ActividadesCom[[#This Row],[PROMEDIO]]&gt;=2,"BUENO",IF(ActividadesCom[[#This Row],[PROMEDIO]]=1,"SUFICIENTE","")))))</f>
        <v>BUENO</v>
      </c>
      <c r="H1289" s="5">
        <f>MAX(ActividadesCom[[#This Row],[PERÍODO 1]],ActividadesCom[[#This Row],[PERÍODO 2]],ActividadesCom[[#This Row],[PERÍODO 3]],ActividadesCom[[#This Row],[PERÍODO 4]],ActividadesCom[[#This Row],[PERÍODO 5]])</f>
        <v>20163</v>
      </c>
      <c r="I1289" s="6"/>
      <c r="J1289" s="5"/>
      <c r="K1289" s="5"/>
      <c r="L1289" s="5" t="str">
        <f>IF(ActividadesCom[[#This Row],[NIVEL 1]]&lt;&gt;0,VLOOKUP(ActividadesCom[[#This Row],[NIVEL 1]],Catálogo!A:B,2,FALSE),"")</f>
        <v/>
      </c>
      <c r="M1289" s="5"/>
      <c r="N1289" s="6"/>
      <c r="O1289" s="5"/>
      <c r="P1289" s="5"/>
      <c r="Q1289" s="5" t="str">
        <f>IF(ActividadesCom[[#This Row],[NIVEL 2]]&lt;&gt;0,VLOOKUP(ActividadesCom[[#This Row],[NIVEL 2]],Catálogo!A:B,2,FALSE),"")</f>
        <v/>
      </c>
      <c r="R1289" s="11"/>
      <c r="S1289" s="12"/>
      <c r="T1289" s="11"/>
      <c r="U1289" s="11"/>
      <c r="V1289" s="5" t="str">
        <f>IF(ActividadesCom[[#This Row],[NIVEL 3]]&lt;&gt;0,VLOOKUP(ActividadesCom[[#This Row],[NIVEL 3]],Catálogo!A:B,2,FALSE),"")</f>
        <v/>
      </c>
      <c r="W1289" s="11"/>
      <c r="X1289" s="6"/>
      <c r="Y1289" s="5"/>
      <c r="Z1289" s="5"/>
      <c r="AA1289" s="5" t="str">
        <f>IF(ActividadesCom[[#This Row],[NIVEL 4]]&lt;&gt;0,VLOOKUP(ActividadesCom[[#This Row],[NIVEL 4]],Catálogo!A:B,2,FALSE),"")</f>
        <v/>
      </c>
      <c r="AB1289" s="5"/>
      <c r="AC1289" s="6" t="s">
        <v>2</v>
      </c>
      <c r="AD1289" s="5">
        <v>20163</v>
      </c>
      <c r="AE1289" s="5" t="s">
        <v>4010</v>
      </c>
      <c r="AF1289" s="5">
        <f>IF(ActividadesCom[[#This Row],[NIVEL 5]]&lt;&gt;0,VLOOKUP(ActividadesCom[[#This Row],[NIVEL 5]],Catálogo!A:B,2,FALSE),"")</f>
        <v>2</v>
      </c>
      <c r="AG1289" s="5">
        <v>1</v>
      </c>
      <c r="AH1289" s="2"/>
      <c r="AI1289" s="2"/>
    </row>
    <row r="1290" spans="1:35" s="24" customFormat="1" ht="30" hidden="1" customHeight="1" x14ac:dyDescent="0.25">
      <c r="A1290" s="7">
        <v>16470098</v>
      </c>
      <c r="B1290" s="97" t="str">
        <f>VLOOKUP(ActividadesCom[[#This Row],[NO. DE CONTROL]],'LISTADO ESTUDIANTES'!A:C,3,FALSE)</f>
        <v>ALPUCHE LÓPEZ EMMANUEL GUADALUPE</v>
      </c>
      <c r="C1290" s="97" t="str">
        <f>VLOOKUP(ActividadesCom[[#This Row],[NO. DE CONTROL]],'LISTADO ESTUDIANTES'!A:B,2,FALSE)</f>
        <v>INGENIERIA CIVIL</v>
      </c>
      <c r="D1290" s="18" t="str">
        <f>VLOOKUP(ActividadesCom[[#This Row],[NO. DE CONTROL]],'LISTADO ESTUDIANTES'!A:D,4,FALSE)</f>
        <v>BAJA</v>
      </c>
      <c r="E1290" s="5">
        <f>SUM(ActividadesCom[[#This Row],[CRÉD. 1]],ActividadesCom[[#This Row],[CRÉD. 2]],ActividadesCom[[#This Row],[CRÉD. 3]],ActividadesCom[[#This Row],[CRÉD. 4]],ActividadesCom[[#This Row],[CRÉD. 5]])</f>
        <v>5</v>
      </c>
      <c r="F1290" s="5">
        <f>IF(ActividadesCom[[#This Row],[ÚLTIMO SEMESTRE CON CRÉDITOS]]&gt;0,ROUND(AVERAGE(ActividadesCom[[#This Row],[VALOR NIVEL 5]],ActividadesCom[[#This Row],[VALOR NIVEL 4]],ActividadesCom[[#This Row],[VALOR NIVEL 3]],ActividadesCom[[#This Row],[VALOR NIVEL 2]],ActividadesCom[[#This Row],[VALOR NIVEL 1]]),0),"")</f>
        <v>2</v>
      </c>
      <c r="G1290" s="5" t="str">
        <f>IF(ActividadesCom[[#This Row],[PROMEDIO]]="","",IF(ActividadesCom[[#This Row],[PROMEDIO]]&gt;=4,"EXCELENTE",IF(ActividadesCom[[#This Row],[PROMEDIO]]&gt;=3,"NOTABLE",IF(ActividadesCom[[#This Row],[PROMEDIO]]&gt;=2,"BUENO",IF(ActividadesCom[[#This Row],[PROMEDIO]]=1,"SUFICIENTE","")))))</f>
        <v>BUENO</v>
      </c>
      <c r="H1290" s="5">
        <f>MAX(ActividadesCom[[#This Row],[PERÍODO 1]],ActividadesCom[[#This Row],[PERÍODO 2]],ActividadesCom[[#This Row],[PERÍODO 3]],ActividadesCom[[#This Row],[PERÍODO 4]],ActividadesCom[[#This Row],[PERÍODO 5]])</f>
        <v>20191</v>
      </c>
      <c r="I1290" s="6" t="s">
        <v>1138</v>
      </c>
      <c r="J1290" s="5">
        <v>20181</v>
      </c>
      <c r="K1290" s="5" t="s">
        <v>4010</v>
      </c>
      <c r="L1290" s="5">
        <f>IF(ActividadesCom[[#This Row],[NIVEL 1]]&lt;&gt;0,VLOOKUP(ActividadesCom[[#This Row],[NIVEL 1]],Catálogo!A:B,2,FALSE),"")</f>
        <v>2</v>
      </c>
      <c r="M1290" s="5">
        <v>1</v>
      </c>
      <c r="N1290" s="6" t="s">
        <v>2121</v>
      </c>
      <c r="O1290" s="5">
        <v>20191</v>
      </c>
      <c r="P1290" s="5" t="s">
        <v>4010</v>
      </c>
      <c r="Q1290" s="5">
        <f>IF(ActividadesCom[[#This Row],[NIVEL 2]]&lt;&gt;0,VLOOKUP(ActividadesCom[[#This Row],[NIVEL 2]],Catálogo!A:B,2,FALSE),"")</f>
        <v>2</v>
      </c>
      <c r="R1290" s="11">
        <v>1</v>
      </c>
      <c r="S1290" s="12" t="s">
        <v>36</v>
      </c>
      <c r="T1290" s="11" t="s">
        <v>483</v>
      </c>
      <c r="U1290" s="11" t="s">
        <v>4010</v>
      </c>
      <c r="V1290" s="5">
        <f>IF(ActividadesCom[[#This Row],[NIVEL 3]]&lt;&gt;0,VLOOKUP(ActividadesCom[[#This Row],[NIVEL 3]],Catálogo!A:B,2,FALSE),"")</f>
        <v>2</v>
      </c>
      <c r="W1290" s="11">
        <v>1</v>
      </c>
      <c r="X1290" s="6" t="s">
        <v>31</v>
      </c>
      <c r="Y1290" s="5">
        <v>20171</v>
      </c>
      <c r="Z1290" s="5" t="s">
        <v>4008</v>
      </c>
      <c r="AA1290" s="5">
        <f>IF(ActividadesCom[[#This Row],[NIVEL 4]]&lt;&gt;0,VLOOKUP(ActividadesCom[[#This Row],[NIVEL 4]],Catálogo!A:B,2,FALSE),"")</f>
        <v>4</v>
      </c>
      <c r="AB1290" s="5">
        <v>1</v>
      </c>
      <c r="AC1290" s="6" t="s">
        <v>116</v>
      </c>
      <c r="AD1290" s="5">
        <v>20163</v>
      </c>
      <c r="AE1290" s="5" t="s">
        <v>4010</v>
      </c>
      <c r="AF1290" s="5">
        <f>IF(ActividadesCom[[#This Row],[NIVEL 5]]&lt;&gt;0,VLOOKUP(ActividadesCom[[#This Row],[NIVEL 5]],Catálogo!A:B,2,FALSE),"")</f>
        <v>2</v>
      </c>
      <c r="AG1290" s="5">
        <v>1</v>
      </c>
    </row>
    <row r="1291" spans="1:35" ht="30" hidden="1" customHeight="1" x14ac:dyDescent="0.25">
      <c r="A1291" s="7">
        <v>16470099</v>
      </c>
      <c r="B1291" s="97" t="str">
        <f>VLOOKUP(ActividadesCom[[#This Row],[NO. DE CONTROL]],'LISTADO ESTUDIANTES'!A:C,3,FALSE)</f>
        <v>AKE POOT JOSE LUIS FERNANDO</v>
      </c>
      <c r="C1291" s="97" t="str">
        <f>VLOOKUP(ActividadesCom[[#This Row],[NO. DE CONTROL]],'LISTADO ESTUDIANTES'!A:B,2,FALSE)</f>
        <v>INGENIERIA CIVIL</v>
      </c>
      <c r="D1291" s="18" t="str">
        <f>VLOOKUP(ActividadesCom[[#This Row],[NO. DE CONTROL]],'LISTADO ESTUDIANTES'!A:D,4,FALSE)</f>
        <v>EGRESADO(A)</v>
      </c>
      <c r="E1291" s="5">
        <f>SUM(ActividadesCom[[#This Row],[CRÉD. 1]],ActividadesCom[[#This Row],[CRÉD. 2]],ActividadesCom[[#This Row],[CRÉD. 3]],ActividadesCom[[#This Row],[CRÉD. 4]],ActividadesCom[[#This Row],[CRÉD. 5]])</f>
        <v>6</v>
      </c>
      <c r="F1291" s="17">
        <f>IF(ActividadesCom[[#This Row],[ÚLTIMO SEMESTRE CON CRÉDITOS]]&gt;0,ROUND(AVERAGE(ActividadesCom[[#This Row],[VALOR NIVEL 5]],ActividadesCom[[#This Row],[VALOR NIVEL 4]],ActividadesCom[[#This Row],[VALOR NIVEL 3]],ActividadesCom[[#This Row],[VALOR NIVEL 2]],ActividadesCom[[#This Row],[VALOR NIVEL 1]]),0),"")</f>
        <v>3</v>
      </c>
      <c r="G1291" s="5" t="str">
        <f>IF(ActividadesCom[[#This Row],[PROMEDIO]]="","",IF(ActividadesCom[[#This Row],[PROMEDIO]]&gt;=4,"EXCELENTE",IF(ActividadesCom[[#This Row],[PROMEDIO]]&gt;=3,"NOTABLE",IF(ActividadesCom[[#This Row],[PROMEDIO]]&gt;=2,"BUENO",IF(ActividadesCom[[#This Row],[PROMEDIO]]=1,"SUFICIENTE","")))))</f>
        <v>NOTABLE</v>
      </c>
      <c r="H1291" s="5">
        <f>MAX(ActividadesCom[[#This Row],[PERÍODO 1]],ActividadesCom[[#This Row],[PERÍODO 2]],ActividadesCom[[#This Row],[PERÍODO 3]],ActividadesCom[[#This Row],[PERÍODO 4]],ActividadesCom[[#This Row],[PERÍODO 5]])</f>
        <v>20203</v>
      </c>
      <c r="I1291" s="6" t="s">
        <v>4165</v>
      </c>
      <c r="J1291" s="5">
        <v>20181</v>
      </c>
      <c r="K1291" s="5" t="s">
        <v>4010</v>
      </c>
      <c r="L1291" s="5">
        <f>IF(ActividadesCom[[#This Row],[NIVEL 1]]&lt;&gt;0,VLOOKUP(ActividadesCom[[#This Row],[NIVEL 1]],Catálogo!A:B,2,FALSE),"")</f>
        <v>2</v>
      </c>
      <c r="M1291" s="5">
        <v>2</v>
      </c>
      <c r="N1291" s="6" t="s">
        <v>4152</v>
      </c>
      <c r="O1291" s="5">
        <v>20203</v>
      </c>
      <c r="P1291" s="5" t="s">
        <v>4010</v>
      </c>
      <c r="Q1291" s="5">
        <f>IF(ActividadesCom[[#This Row],[NIVEL 2]]&lt;&gt;0,VLOOKUP(ActividadesCom[[#This Row],[NIVEL 2]],Catálogo!A:B,2,FALSE),"")</f>
        <v>2</v>
      </c>
      <c r="R1291" s="11">
        <v>1</v>
      </c>
      <c r="S1291" s="6" t="s">
        <v>4166</v>
      </c>
      <c r="T1291" s="5">
        <v>20181</v>
      </c>
      <c r="U1291" s="5" t="s">
        <v>4008</v>
      </c>
      <c r="V1291" s="5">
        <f>IF(ActividadesCom[[#This Row],[NIVEL 3]]&lt;&gt;0,VLOOKUP(ActividadesCom[[#This Row],[NIVEL 3]],Catálogo!A:B,2,FALSE),"")</f>
        <v>4</v>
      </c>
      <c r="W1291" s="5">
        <v>1</v>
      </c>
      <c r="X1291" s="6" t="s">
        <v>31</v>
      </c>
      <c r="Y1291" s="5">
        <v>20171</v>
      </c>
      <c r="Z1291" s="5" t="s">
        <v>4008</v>
      </c>
      <c r="AA1291" s="5">
        <f>IF(ActividadesCom[[#This Row],[NIVEL 4]]&lt;&gt;0,VLOOKUP(ActividadesCom[[#This Row],[NIVEL 4]],Catálogo!A:B,2,FALSE),"")</f>
        <v>4</v>
      </c>
      <c r="AB1291" s="5">
        <v>1</v>
      </c>
      <c r="AC1291" s="6" t="s">
        <v>116</v>
      </c>
      <c r="AD1291" s="5">
        <v>20163</v>
      </c>
      <c r="AE1291" s="5" t="s">
        <v>4010</v>
      </c>
      <c r="AF1291" s="5">
        <f>IF(ActividadesCom[[#This Row],[NIVEL 5]]&lt;&gt;0,VLOOKUP(ActividadesCom[[#This Row],[NIVEL 5]],Catálogo!A:B,2,FALSE),"")</f>
        <v>2</v>
      </c>
      <c r="AG1291" s="5">
        <v>1</v>
      </c>
      <c r="AH1291" s="2"/>
      <c r="AI1291" s="2"/>
    </row>
    <row r="1292" spans="1:35" s="24" customFormat="1" ht="30" hidden="1" customHeight="1" x14ac:dyDescent="0.25">
      <c r="A1292" s="7">
        <v>16470100</v>
      </c>
      <c r="B1292" s="97" t="str">
        <f>VLOOKUP(ActividadesCom[[#This Row],[NO. DE CONTROL]],'LISTADO ESTUDIANTES'!A:C,3,FALSE)</f>
        <v>LAGUNA CASANOVA SALATIEL ABISAI</v>
      </c>
      <c r="C1292" s="97" t="str">
        <f>VLOOKUP(ActividadesCom[[#This Row],[NO. DE CONTROL]],'LISTADO ESTUDIANTES'!A:B,2,FALSE)</f>
        <v>INGENIERIA CIVIL</v>
      </c>
      <c r="D1292" s="18" t="str">
        <f>VLOOKUP(ActividadesCom[[#This Row],[NO. DE CONTROL]],'LISTADO ESTUDIANTES'!A:D,4,FALSE)</f>
        <v>EGRESADO(A)</v>
      </c>
      <c r="E1292" s="5">
        <f>SUM(ActividadesCom[[#This Row],[CRÉD. 1]],ActividadesCom[[#This Row],[CRÉD. 2]],ActividadesCom[[#This Row],[CRÉD. 3]],ActividadesCom[[#This Row],[CRÉD. 4]],ActividadesCom[[#This Row],[CRÉD. 5]])</f>
        <v>5</v>
      </c>
      <c r="F1292" s="5">
        <f>IF(ActividadesCom[[#This Row],[ÚLTIMO SEMESTRE CON CRÉDITOS]]&gt;0,ROUND(AVERAGE(ActividadesCom[[#This Row],[VALOR NIVEL 5]],ActividadesCom[[#This Row],[VALOR NIVEL 4]],ActividadesCom[[#This Row],[VALOR NIVEL 3]],ActividadesCom[[#This Row],[VALOR NIVEL 2]],ActividadesCom[[#This Row],[VALOR NIVEL 1]]),0),"")</f>
        <v>3</v>
      </c>
      <c r="G1292" s="5" t="str">
        <f>IF(ActividadesCom[[#This Row],[PROMEDIO]]="","",IF(ActividadesCom[[#This Row],[PROMEDIO]]&gt;=4,"EXCELENTE",IF(ActividadesCom[[#This Row],[PROMEDIO]]&gt;=3,"NOTABLE",IF(ActividadesCom[[#This Row],[PROMEDIO]]&gt;=2,"BUENO",IF(ActividadesCom[[#This Row],[PROMEDIO]]=1,"SUFICIENTE","")))))</f>
        <v>NOTABLE</v>
      </c>
      <c r="H1292" s="5">
        <f>MAX(ActividadesCom[[#This Row],[PERÍODO 1]],ActividadesCom[[#This Row],[PERÍODO 2]],ActividadesCom[[#This Row],[PERÍODO 3]],ActividadesCom[[#This Row],[PERÍODO 4]],ActividadesCom[[#This Row],[PERÍODO 5]])</f>
        <v>20191</v>
      </c>
      <c r="I1292" s="6" t="s">
        <v>1189</v>
      </c>
      <c r="J1292" s="5">
        <v>20191</v>
      </c>
      <c r="K1292" s="5" t="s">
        <v>4010</v>
      </c>
      <c r="L1292" s="5">
        <f>IF(ActividadesCom[[#This Row],[NIVEL 1]]&lt;&gt;0,VLOOKUP(ActividadesCom[[#This Row],[NIVEL 1]],Catálogo!A:B,2,FALSE),"")</f>
        <v>2</v>
      </c>
      <c r="M1292" s="5">
        <v>1</v>
      </c>
      <c r="N1292" s="6" t="s">
        <v>1190</v>
      </c>
      <c r="O1292" s="5">
        <v>20191</v>
      </c>
      <c r="P1292" s="5" t="s">
        <v>4010</v>
      </c>
      <c r="Q1292" s="5">
        <f>IF(ActividadesCom[[#This Row],[NIVEL 2]]&lt;&gt;0,VLOOKUP(ActividadesCom[[#This Row],[NIVEL 2]],Catálogo!A:B,2,FALSE),"")</f>
        <v>2</v>
      </c>
      <c r="R1292" s="5">
        <v>1</v>
      </c>
      <c r="S1292" s="6" t="s">
        <v>1191</v>
      </c>
      <c r="T1292" s="5">
        <v>20191</v>
      </c>
      <c r="U1292" s="5" t="s">
        <v>4008</v>
      </c>
      <c r="V1292" s="5">
        <f>IF(ActividadesCom[[#This Row],[NIVEL 3]]&lt;&gt;0,VLOOKUP(ActividadesCom[[#This Row],[NIVEL 3]],Catálogo!A:B,2,FALSE),"")</f>
        <v>4</v>
      </c>
      <c r="W1292" s="5">
        <v>1</v>
      </c>
      <c r="X1292" s="6" t="s">
        <v>407</v>
      </c>
      <c r="Y1292" s="5">
        <v>20171</v>
      </c>
      <c r="Z1292" s="5" t="s">
        <v>4008</v>
      </c>
      <c r="AA1292" s="5">
        <f>IF(ActividadesCom[[#This Row],[NIVEL 4]]&lt;&gt;0,VLOOKUP(ActividadesCom[[#This Row],[NIVEL 4]],Catálogo!A:B,2,FALSE),"")</f>
        <v>4</v>
      </c>
      <c r="AB1292" s="5">
        <v>1</v>
      </c>
      <c r="AC1292" s="6" t="s">
        <v>55</v>
      </c>
      <c r="AD1292" s="5">
        <v>20163</v>
      </c>
      <c r="AE1292" s="5" t="s">
        <v>4010</v>
      </c>
      <c r="AF1292" s="5">
        <f>IF(ActividadesCom[[#This Row],[NIVEL 5]]&lt;&gt;0,VLOOKUP(ActividadesCom[[#This Row],[NIVEL 5]],Catálogo!A:B,2,FALSE),"")</f>
        <v>2</v>
      </c>
      <c r="AG1292" s="5">
        <v>1</v>
      </c>
    </row>
    <row r="1293" spans="1:35" ht="30" hidden="1" customHeight="1" x14ac:dyDescent="0.25">
      <c r="A1293" s="7">
        <v>16470101</v>
      </c>
      <c r="B1293" s="97" t="str">
        <f>VLOOKUP(ActividadesCom[[#This Row],[NO. DE CONTROL]],'LISTADO ESTUDIANTES'!A:C,3,FALSE)</f>
        <v>POOT PECH OSCAR LIMBERTH</v>
      </c>
      <c r="C1293" s="97" t="str">
        <f>VLOOKUP(ActividadesCom[[#This Row],[NO. DE CONTROL]],'LISTADO ESTUDIANTES'!A:B,2,FALSE)</f>
        <v>INGENIERIA CIVIL</v>
      </c>
      <c r="D1293" s="18" t="str">
        <f>VLOOKUP(ActividadesCom[[#This Row],[NO. DE CONTROL]],'LISTADO ESTUDIANTES'!A:D,4,FALSE)</f>
        <v>BAJA</v>
      </c>
      <c r="E1293" s="5">
        <f>SUM(ActividadesCom[[#This Row],[CRÉD. 1]],ActividadesCom[[#This Row],[CRÉD. 2]],ActividadesCom[[#This Row],[CRÉD. 3]],ActividadesCom[[#This Row],[CRÉD. 4]],ActividadesCom[[#This Row],[CRÉD. 5]])</f>
        <v>1</v>
      </c>
      <c r="F1293" s="17">
        <f>IF(ActividadesCom[[#This Row],[ÚLTIMO SEMESTRE CON CRÉDITOS]]&gt;0,ROUND(AVERAGE(ActividadesCom[[#This Row],[VALOR NIVEL 5]],ActividadesCom[[#This Row],[VALOR NIVEL 4]],ActividadesCom[[#This Row],[VALOR NIVEL 3]],ActividadesCom[[#This Row],[VALOR NIVEL 2]],ActividadesCom[[#This Row],[VALOR NIVEL 1]]),0),"")</f>
        <v>2</v>
      </c>
      <c r="G1293" s="5" t="str">
        <f>IF(ActividadesCom[[#This Row],[PROMEDIO]]="","",IF(ActividadesCom[[#This Row],[PROMEDIO]]&gt;=4,"EXCELENTE",IF(ActividadesCom[[#This Row],[PROMEDIO]]&gt;=3,"NOTABLE",IF(ActividadesCom[[#This Row],[PROMEDIO]]&gt;=2,"BUENO",IF(ActividadesCom[[#This Row],[PROMEDIO]]=1,"SUFICIENTE","")))))</f>
        <v>BUENO</v>
      </c>
      <c r="H1293" s="5">
        <f>MAX(ActividadesCom[[#This Row],[PERÍODO 1]],ActividadesCom[[#This Row],[PERÍODO 2]],ActividadesCom[[#This Row],[PERÍODO 3]],ActividadesCom[[#This Row],[PERÍODO 4]],ActividadesCom[[#This Row],[PERÍODO 5]])</f>
        <v>20163</v>
      </c>
      <c r="I1293" s="6"/>
      <c r="J1293" s="5"/>
      <c r="K1293" s="5"/>
      <c r="L1293" s="5" t="str">
        <f>IF(ActividadesCom[[#This Row],[NIVEL 1]]&lt;&gt;0,VLOOKUP(ActividadesCom[[#This Row],[NIVEL 1]],Catálogo!A:B,2,FALSE),"")</f>
        <v/>
      </c>
      <c r="M1293" s="5"/>
      <c r="N1293" s="6"/>
      <c r="O1293" s="5"/>
      <c r="P1293" s="5"/>
      <c r="Q1293" s="5" t="str">
        <f>IF(ActividadesCom[[#This Row],[NIVEL 2]]&lt;&gt;0,VLOOKUP(ActividadesCom[[#This Row],[NIVEL 2]],Catálogo!A:B,2,FALSE),"")</f>
        <v/>
      </c>
      <c r="R1293" s="11"/>
      <c r="S1293" s="12"/>
      <c r="T1293" s="11"/>
      <c r="U1293" s="11"/>
      <c r="V1293" s="5" t="str">
        <f>IF(ActividadesCom[[#This Row],[NIVEL 3]]&lt;&gt;0,VLOOKUP(ActividadesCom[[#This Row],[NIVEL 3]],Catálogo!A:B,2,FALSE),"")</f>
        <v/>
      </c>
      <c r="W1293" s="11"/>
      <c r="X1293" s="6"/>
      <c r="Y1293" s="5"/>
      <c r="Z1293" s="5"/>
      <c r="AA1293" s="5" t="str">
        <f>IF(ActividadesCom[[#This Row],[NIVEL 4]]&lt;&gt;0,VLOOKUP(ActividadesCom[[#This Row],[NIVEL 4]],Catálogo!A:B,2,FALSE),"")</f>
        <v/>
      </c>
      <c r="AB1293" s="5"/>
      <c r="AC1293" s="6" t="s">
        <v>4</v>
      </c>
      <c r="AD1293" s="5">
        <v>20163</v>
      </c>
      <c r="AE1293" s="5" t="s">
        <v>4010</v>
      </c>
      <c r="AF1293" s="5">
        <f>IF(ActividadesCom[[#This Row],[NIVEL 5]]&lt;&gt;0,VLOOKUP(ActividadesCom[[#This Row],[NIVEL 5]],Catálogo!A:B,2,FALSE),"")</f>
        <v>2</v>
      </c>
      <c r="AG1293" s="5">
        <v>1</v>
      </c>
      <c r="AH1293" s="2"/>
      <c r="AI1293" s="2"/>
    </row>
    <row r="1294" spans="1:35" ht="30" hidden="1" customHeight="1" x14ac:dyDescent="0.25">
      <c r="A1294" s="7">
        <v>16470102</v>
      </c>
      <c r="B1294" s="97" t="str">
        <f>VLOOKUP(ActividadesCom[[#This Row],[NO. DE CONTROL]],'LISTADO ESTUDIANTES'!A:C,3,FALSE)</f>
        <v>CAMPOS CHEL ABDIAS JEROBOAM</v>
      </c>
      <c r="C1294" s="97" t="str">
        <f>VLOOKUP(ActividadesCom[[#This Row],[NO. DE CONTROL]],'LISTADO ESTUDIANTES'!A:B,2,FALSE)</f>
        <v>INGENIERIA CIVIL</v>
      </c>
      <c r="D1294" s="18" t="str">
        <f>VLOOKUP(ActividadesCom[[#This Row],[NO. DE CONTROL]],'LISTADO ESTUDIANTES'!A:D,4,FALSE)</f>
        <v>BAJA</v>
      </c>
      <c r="E1294" s="5">
        <f>SUM(ActividadesCom[[#This Row],[CRÉD. 1]],ActividadesCom[[#This Row],[CRÉD. 2]],ActividadesCom[[#This Row],[CRÉD. 3]],ActividadesCom[[#This Row],[CRÉD. 4]],ActividadesCom[[#This Row],[CRÉD. 5]])</f>
        <v>1</v>
      </c>
      <c r="F1294" s="17">
        <f>IF(ActividadesCom[[#This Row],[ÚLTIMO SEMESTRE CON CRÉDITOS]]&gt;0,ROUND(AVERAGE(ActividadesCom[[#This Row],[VALOR NIVEL 5]],ActividadesCom[[#This Row],[VALOR NIVEL 4]],ActividadesCom[[#This Row],[VALOR NIVEL 3]],ActividadesCom[[#This Row],[VALOR NIVEL 2]],ActividadesCom[[#This Row],[VALOR NIVEL 1]]),0),"")</f>
        <v>4</v>
      </c>
      <c r="G1294" s="5" t="str">
        <f>IF(ActividadesCom[[#This Row],[PROMEDIO]]="","",IF(ActividadesCom[[#This Row],[PROMEDIO]]&gt;=4,"EXCELENTE",IF(ActividadesCom[[#This Row],[PROMEDIO]]&gt;=3,"NOTABLE",IF(ActividadesCom[[#This Row],[PROMEDIO]]&gt;=2,"BUENO",IF(ActividadesCom[[#This Row],[PROMEDIO]]=1,"SUFICIENTE","")))))</f>
        <v>EXCELENTE</v>
      </c>
      <c r="H1294" s="5">
        <f>MAX(ActividadesCom[[#This Row],[PERÍODO 1]],ActividadesCom[[#This Row],[PERÍODO 2]],ActividadesCom[[#This Row],[PERÍODO 3]],ActividadesCom[[#This Row],[PERÍODO 4]],ActividadesCom[[#This Row],[PERÍODO 5]])</f>
        <v>20171</v>
      </c>
      <c r="I1294" s="6"/>
      <c r="J1294" s="5"/>
      <c r="K1294" s="5"/>
      <c r="L1294" s="5" t="str">
        <f>IF(ActividadesCom[[#This Row],[NIVEL 1]]&lt;&gt;0,VLOOKUP(ActividadesCom[[#This Row],[NIVEL 1]],Catálogo!A:B,2,FALSE),"")</f>
        <v/>
      </c>
      <c r="M1294" s="5"/>
      <c r="N1294" s="6"/>
      <c r="O1294" s="5"/>
      <c r="P1294" s="5"/>
      <c r="Q1294" s="5" t="str">
        <f>IF(ActividadesCom[[#This Row],[NIVEL 2]]&lt;&gt;0,VLOOKUP(ActividadesCom[[#This Row],[NIVEL 2]],Catálogo!A:B,2,FALSE),"")</f>
        <v/>
      </c>
      <c r="R1294" s="11"/>
      <c r="S1294" s="12"/>
      <c r="T1294" s="11"/>
      <c r="U1294" s="11"/>
      <c r="V1294" s="5" t="str">
        <f>IF(ActividadesCom[[#This Row],[NIVEL 3]]&lt;&gt;0,VLOOKUP(ActividadesCom[[#This Row],[NIVEL 3]],Catálogo!A:B,2,FALSE),"")</f>
        <v/>
      </c>
      <c r="W1294" s="11"/>
      <c r="X1294" s="6"/>
      <c r="Y1294" s="5"/>
      <c r="Z1294" s="5"/>
      <c r="AA1294" s="5" t="str">
        <f>IF(ActividadesCom[[#This Row],[NIVEL 4]]&lt;&gt;0,VLOOKUP(ActividadesCom[[#This Row],[NIVEL 4]],Catálogo!A:B,2,FALSE),"")</f>
        <v/>
      </c>
      <c r="AB1294" s="5"/>
      <c r="AC1294" s="6" t="s">
        <v>407</v>
      </c>
      <c r="AD1294" s="5">
        <v>20171</v>
      </c>
      <c r="AE1294" s="5" t="s">
        <v>4008</v>
      </c>
      <c r="AF1294" s="5">
        <f>IF(ActividadesCom[[#This Row],[NIVEL 5]]&lt;&gt;0,VLOOKUP(ActividadesCom[[#This Row],[NIVEL 5]],Catálogo!A:B,2,FALSE),"")</f>
        <v>4</v>
      </c>
      <c r="AG1294" s="5">
        <v>1</v>
      </c>
      <c r="AH1294" s="2"/>
      <c r="AI1294" s="2"/>
    </row>
    <row r="1295" spans="1:35" ht="30" hidden="1" customHeight="1" x14ac:dyDescent="0.25">
      <c r="A1295" s="7">
        <v>16470103</v>
      </c>
      <c r="B1295" s="97" t="str">
        <f>VLOOKUP(ActividadesCom[[#This Row],[NO. DE CONTROL]],'LISTADO ESTUDIANTES'!A:C,3,FALSE)</f>
        <v>ARROYO DE LA O SERGIO D' JESUS</v>
      </c>
      <c r="C1295" s="97" t="str">
        <f>VLOOKUP(ActividadesCom[[#This Row],[NO. DE CONTROL]],'LISTADO ESTUDIANTES'!A:B,2,FALSE)</f>
        <v>INGENIERIA CIVIL</v>
      </c>
      <c r="D1295" s="18" t="str">
        <f>VLOOKUP(ActividadesCom[[#This Row],[NO. DE CONTROL]],'LISTADO ESTUDIANTES'!A:D,4,FALSE)</f>
        <v>EGRESADO(A)</v>
      </c>
      <c r="E1295" s="5">
        <f>SUM(ActividadesCom[[#This Row],[CRÉD. 1]],ActividadesCom[[#This Row],[CRÉD. 2]],ActividadesCom[[#This Row],[CRÉD. 3]],ActividadesCom[[#This Row],[CRÉD. 4]],ActividadesCom[[#This Row],[CRÉD. 5]])</f>
        <v>5</v>
      </c>
      <c r="F1295" s="17">
        <f>IF(ActividadesCom[[#This Row],[ÚLTIMO SEMESTRE CON CRÉDITOS]]&gt;0,ROUND(AVERAGE(ActividadesCom[[#This Row],[VALOR NIVEL 5]],ActividadesCom[[#This Row],[VALOR NIVEL 4]],ActividadesCom[[#This Row],[VALOR NIVEL 3]],ActividadesCom[[#This Row],[VALOR NIVEL 2]],ActividadesCom[[#This Row],[VALOR NIVEL 1]]),0),"")</f>
        <v>3</v>
      </c>
      <c r="G1295" s="5" t="str">
        <f>IF(ActividadesCom[[#This Row],[PROMEDIO]]="","",IF(ActividadesCom[[#This Row],[PROMEDIO]]&gt;=4,"EXCELENTE",IF(ActividadesCom[[#This Row],[PROMEDIO]]&gt;=3,"NOTABLE",IF(ActividadesCom[[#This Row],[PROMEDIO]]&gt;=2,"BUENO",IF(ActividadesCom[[#This Row],[PROMEDIO]]=1,"SUFICIENTE","")))))</f>
        <v>NOTABLE</v>
      </c>
      <c r="H1295" s="5">
        <f>MAX(ActividadesCom[[#This Row],[PERÍODO 1]],ActividadesCom[[#This Row],[PERÍODO 2]],ActividadesCom[[#This Row],[PERÍODO 3]],ActividadesCom[[#This Row],[PERÍODO 4]],ActividadesCom[[#This Row],[PERÍODO 5]])</f>
        <v>20192</v>
      </c>
      <c r="I1295" s="6" t="s">
        <v>1138</v>
      </c>
      <c r="J1295" s="5">
        <v>20181</v>
      </c>
      <c r="K1295" s="5" t="s">
        <v>4010</v>
      </c>
      <c r="L1295" s="5">
        <f>IF(ActividadesCom[[#This Row],[NIVEL 1]]&lt;&gt;0,VLOOKUP(ActividadesCom[[#This Row],[NIVEL 1]],Catálogo!A:B,2,FALSE),"")</f>
        <v>2</v>
      </c>
      <c r="M1295" s="5">
        <v>1</v>
      </c>
      <c r="N1295" s="6" t="s">
        <v>1185</v>
      </c>
      <c r="O1295" s="5">
        <v>20173</v>
      </c>
      <c r="P1295" s="5" t="s">
        <v>4010</v>
      </c>
      <c r="Q1295" s="5">
        <f>IF(ActividadesCom[[#This Row],[NIVEL 2]]&lt;&gt;0,VLOOKUP(ActividadesCom[[#This Row],[NIVEL 2]],Catálogo!A:B,2,FALSE),"")</f>
        <v>2</v>
      </c>
      <c r="R1295" s="11">
        <v>1</v>
      </c>
      <c r="S1295" s="12" t="s">
        <v>4881</v>
      </c>
      <c r="T1295" s="11">
        <v>20192</v>
      </c>
      <c r="U1295" s="11" t="s">
        <v>4008</v>
      </c>
      <c r="V1295" s="5">
        <f>IF(ActividadesCom[[#This Row],[NIVEL 3]]&lt;&gt;0,VLOOKUP(ActividadesCom[[#This Row],[NIVEL 3]],Catálogo!A:B,2,FALSE),"")</f>
        <v>4</v>
      </c>
      <c r="W1295" s="11">
        <v>1</v>
      </c>
      <c r="X1295" s="6" t="s">
        <v>42</v>
      </c>
      <c r="Y1295" s="5">
        <v>20181</v>
      </c>
      <c r="Z1295" s="5" t="s">
        <v>4009</v>
      </c>
      <c r="AA1295" s="5">
        <f>IF(ActividadesCom[[#This Row],[NIVEL 4]]&lt;&gt;0,VLOOKUP(ActividadesCom[[#This Row],[NIVEL 4]],Catálogo!A:B,2,FALSE),"")</f>
        <v>3</v>
      </c>
      <c r="AB1295" s="5">
        <v>1</v>
      </c>
      <c r="AC1295" s="6" t="s">
        <v>42</v>
      </c>
      <c r="AD1295" s="5">
        <v>20171</v>
      </c>
      <c r="AE1295" s="5" t="s">
        <v>4009</v>
      </c>
      <c r="AF1295" s="5">
        <f>IF(ActividadesCom[[#This Row],[NIVEL 5]]&lt;&gt;0,VLOOKUP(ActividadesCom[[#This Row],[NIVEL 5]],Catálogo!A:B,2,FALSE),"")</f>
        <v>3</v>
      </c>
      <c r="AG1295" s="5">
        <v>1</v>
      </c>
      <c r="AH1295" s="2"/>
      <c r="AI1295" s="2"/>
    </row>
    <row r="1296" spans="1:35" s="24" customFormat="1" ht="30" hidden="1" customHeight="1" x14ac:dyDescent="0.25">
      <c r="A1296" s="7">
        <v>16470104</v>
      </c>
      <c r="B1296" s="97" t="str">
        <f>VLOOKUP(ActividadesCom[[#This Row],[NO. DE CONTROL]],'LISTADO ESTUDIANTES'!A:C,3,FALSE)</f>
        <v>COYOC PADILLA FABIAN DE JESUS</v>
      </c>
      <c r="C1296" s="97" t="str">
        <f>VLOOKUP(ActividadesCom[[#This Row],[NO. DE CONTROL]],'LISTADO ESTUDIANTES'!A:B,2,FALSE)</f>
        <v>INGENIERIA CIVIL</v>
      </c>
      <c r="D1296" s="18" t="str">
        <f>VLOOKUP(ActividadesCom[[#This Row],[NO. DE CONTROL]],'LISTADO ESTUDIANTES'!A:D,4,FALSE)</f>
        <v>BAJA</v>
      </c>
      <c r="E1296" s="5">
        <f>SUM(ActividadesCom[[#This Row],[CRÉD. 1]],ActividadesCom[[#This Row],[CRÉD. 2]],ActividadesCom[[#This Row],[CRÉD. 3]],ActividadesCom[[#This Row],[CRÉD. 4]],ActividadesCom[[#This Row],[CRÉD. 5]])</f>
        <v>5</v>
      </c>
      <c r="F1296" s="5">
        <f>IF(ActividadesCom[[#This Row],[ÚLTIMO SEMESTRE CON CRÉDITOS]]&gt;0,ROUND(AVERAGE(ActividadesCom[[#This Row],[VALOR NIVEL 5]],ActividadesCom[[#This Row],[VALOR NIVEL 4]],ActividadesCom[[#This Row],[VALOR NIVEL 3]],ActividadesCom[[#This Row],[VALOR NIVEL 2]],ActividadesCom[[#This Row],[VALOR NIVEL 1]]),0),"")</f>
        <v>3</v>
      </c>
      <c r="G1296" s="5" t="str">
        <f>IF(ActividadesCom[[#This Row],[PROMEDIO]]="","",IF(ActividadesCom[[#This Row],[PROMEDIO]]&gt;=4,"EXCELENTE",IF(ActividadesCom[[#This Row],[PROMEDIO]]&gt;=3,"NOTABLE",IF(ActividadesCom[[#This Row],[PROMEDIO]]&gt;=2,"BUENO",IF(ActividadesCom[[#This Row],[PROMEDIO]]=1,"SUFICIENTE","")))))</f>
        <v>NOTABLE</v>
      </c>
      <c r="H1296" s="5">
        <f>MAX(ActividadesCom[[#This Row],[PERÍODO 1]],ActividadesCom[[#This Row],[PERÍODO 2]],ActividadesCom[[#This Row],[PERÍODO 3]],ActividadesCom[[#This Row],[PERÍODO 4]],ActividadesCom[[#This Row],[PERÍODO 5]])</f>
        <v>20201</v>
      </c>
      <c r="I1296" s="6" t="s">
        <v>1152</v>
      </c>
      <c r="J1296" s="5">
        <v>20181</v>
      </c>
      <c r="K1296" s="5" t="s">
        <v>4010</v>
      </c>
      <c r="L1296" s="5">
        <f>IF(ActividadesCom[[#This Row],[NIVEL 1]]&lt;&gt;0,VLOOKUP(ActividadesCom[[#This Row],[NIVEL 1]],Catálogo!A:B,2,FALSE),"")</f>
        <v>2</v>
      </c>
      <c r="M1296" s="5">
        <v>1</v>
      </c>
      <c r="N1296" s="6" t="s">
        <v>1153</v>
      </c>
      <c r="O1296" s="5">
        <v>20181</v>
      </c>
      <c r="P1296" s="5" t="s">
        <v>4010</v>
      </c>
      <c r="Q1296" s="5">
        <f>IF(ActividadesCom[[#This Row],[NIVEL 2]]&lt;&gt;0,VLOOKUP(ActividadesCom[[#This Row],[NIVEL 2]],Catálogo!A:B,2,FALSE),"")</f>
        <v>2</v>
      </c>
      <c r="R1296" s="11">
        <v>1</v>
      </c>
      <c r="S1296" s="12" t="s">
        <v>4107</v>
      </c>
      <c r="T1296" s="11">
        <v>20201</v>
      </c>
      <c r="U1296" s="11" t="s">
        <v>4008</v>
      </c>
      <c r="V1296" s="5">
        <f>IF(ActividadesCom[[#This Row],[NIVEL 3]]&lt;&gt;0,VLOOKUP(ActividadesCom[[#This Row],[NIVEL 3]],Catálogo!A:B,2,FALSE),"")</f>
        <v>4</v>
      </c>
      <c r="W1296" s="11">
        <v>1</v>
      </c>
      <c r="X1296" s="6" t="s">
        <v>27</v>
      </c>
      <c r="Y1296" s="5">
        <v>20183</v>
      </c>
      <c r="Z1296" s="5" t="s">
        <v>4008</v>
      </c>
      <c r="AA1296" s="5">
        <f>IF(ActividadesCom[[#This Row],[NIVEL 4]]&lt;&gt;0,VLOOKUP(ActividadesCom[[#This Row],[NIVEL 4]],Catálogo!A:B,2,FALSE),"")</f>
        <v>4</v>
      </c>
      <c r="AB1296" s="5">
        <v>1</v>
      </c>
      <c r="AC1296" s="6" t="s">
        <v>27</v>
      </c>
      <c r="AD1296" s="5">
        <v>20181</v>
      </c>
      <c r="AE1296" s="5" t="s">
        <v>4008</v>
      </c>
      <c r="AF1296" s="5">
        <f>IF(ActividadesCom[[#This Row],[NIVEL 5]]&lt;&gt;0,VLOOKUP(ActividadesCom[[#This Row],[NIVEL 5]],Catálogo!A:B,2,FALSE),"")</f>
        <v>4</v>
      </c>
      <c r="AG1296" s="5">
        <v>1</v>
      </c>
    </row>
    <row r="1297" spans="1:35" ht="30" hidden="1" customHeight="1" x14ac:dyDescent="0.25">
      <c r="A1297" s="7">
        <v>16470105</v>
      </c>
      <c r="B1297" s="97" t="str">
        <f>VLOOKUP(ActividadesCom[[#This Row],[NO. DE CONTROL]],'LISTADO ESTUDIANTES'!A:C,3,FALSE)</f>
        <v>CATALAN VAZQUEZ JOSEPH FABIEL</v>
      </c>
      <c r="C1297" s="97" t="str">
        <f>VLOOKUP(ActividadesCom[[#This Row],[NO. DE CONTROL]],'LISTADO ESTUDIANTES'!A:B,2,FALSE)</f>
        <v>INGENIERIA CIVIL</v>
      </c>
      <c r="D1297" s="18" t="str">
        <f>VLOOKUP(ActividadesCom[[#This Row],[NO. DE CONTROL]],'LISTADO ESTUDIANTES'!A:D,4,FALSE)</f>
        <v>EGRESADO(A)</v>
      </c>
      <c r="E1297" s="5">
        <f>SUM(ActividadesCom[[#This Row],[CRÉD. 1]],ActividadesCom[[#This Row],[CRÉD. 2]],ActividadesCom[[#This Row],[CRÉD. 3]],ActividadesCom[[#This Row],[CRÉD. 4]],ActividadesCom[[#This Row],[CRÉD. 5]])</f>
        <v>5</v>
      </c>
      <c r="F1297" s="17">
        <f>IF(ActividadesCom[[#This Row],[ÚLTIMO SEMESTRE CON CRÉDITOS]]&gt;0,ROUND(AVERAGE(ActividadesCom[[#This Row],[VALOR NIVEL 5]],ActividadesCom[[#This Row],[VALOR NIVEL 4]],ActividadesCom[[#This Row],[VALOR NIVEL 3]],ActividadesCom[[#This Row],[VALOR NIVEL 2]],ActividadesCom[[#This Row],[VALOR NIVEL 1]]),0),"")</f>
        <v>3</v>
      </c>
      <c r="G1297" s="5" t="str">
        <f>IF(ActividadesCom[[#This Row],[PROMEDIO]]="","",IF(ActividadesCom[[#This Row],[PROMEDIO]]&gt;=4,"EXCELENTE",IF(ActividadesCom[[#This Row],[PROMEDIO]]&gt;=3,"NOTABLE",IF(ActividadesCom[[#This Row],[PROMEDIO]]&gt;=2,"BUENO",IF(ActividadesCom[[#This Row],[PROMEDIO]]=1,"SUFICIENTE","")))))</f>
        <v>NOTABLE</v>
      </c>
      <c r="H1297" s="5">
        <f>MAX(ActividadesCom[[#This Row],[PERÍODO 1]],ActividadesCom[[#This Row],[PERÍODO 2]],ActividadesCom[[#This Row],[PERÍODO 3]],ActividadesCom[[#This Row],[PERÍODO 4]],ActividadesCom[[#This Row],[PERÍODO 5]])</f>
        <v>20221</v>
      </c>
      <c r="I1297" s="6" t="s">
        <v>1138</v>
      </c>
      <c r="J1297" s="5">
        <v>20181</v>
      </c>
      <c r="K1297" s="5" t="s">
        <v>4010</v>
      </c>
      <c r="L1297" s="5">
        <f>IF(ActividadesCom[[#This Row],[NIVEL 1]]&lt;&gt;0,VLOOKUP(ActividadesCom[[#This Row],[NIVEL 1]],Catálogo!A:B,2,FALSE),"")</f>
        <v>2</v>
      </c>
      <c r="M1297" s="5">
        <v>1</v>
      </c>
      <c r="N1297" s="6" t="s">
        <v>5482</v>
      </c>
      <c r="O1297" s="5">
        <v>20221</v>
      </c>
      <c r="P1297" s="5" t="s">
        <v>4008</v>
      </c>
      <c r="Q1297" s="5">
        <f>IF(ActividadesCom[[#This Row],[NIVEL 2]]&lt;&gt;0,VLOOKUP(ActividadesCom[[#This Row],[NIVEL 2]],Catálogo!A:B,2,FALSE),"")</f>
        <v>4</v>
      </c>
      <c r="R1297" s="5">
        <v>1</v>
      </c>
      <c r="S1297" s="6" t="s">
        <v>4478</v>
      </c>
      <c r="T1297" s="5">
        <v>20211</v>
      </c>
      <c r="U1297" s="5" t="s">
        <v>4009</v>
      </c>
      <c r="V1297" s="5">
        <f>IF(ActividadesCom[[#This Row],[NIVEL 3]]&lt;&gt;0,VLOOKUP(ActividadesCom[[#This Row],[NIVEL 3]],Catálogo!A:B,2,FALSE),"")</f>
        <v>3</v>
      </c>
      <c r="W1297" s="5">
        <v>1</v>
      </c>
      <c r="X1297" s="6" t="s">
        <v>25</v>
      </c>
      <c r="Y1297" s="5">
        <v>20193</v>
      </c>
      <c r="Z1297" s="5" t="s">
        <v>4008</v>
      </c>
      <c r="AA1297" s="5">
        <f>IF(ActividadesCom[[#This Row],[NIVEL 4]]&lt;&gt;0,VLOOKUP(ActividadesCom[[#This Row],[NIVEL 4]],Catálogo!A:B,2,FALSE),"")</f>
        <v>4</v>
      </c>
      <c r="AB1297" s="5">
        <v>1</v>
      </c>
      <c r="AC1297" s="6" t="s">
        <v>25</v>
      </c>
      <c r="AD1297" s="5">
        <v>20181</v>
      </c>
      <c r="AE1297" s="5" t="s">
        <v>4008</v>
      </c>
      <c r="AF1297" s="5">
        <f>IF(ActividadesCom[[#This Row],[NIVEL 5]]&lt;&gt;0,VLOOKUP(ActividadesCom[[#This Row],[NIVEL 5]],Catálogo!A:B,2,FALSE),"")</f>
        <v>4</v>
      </c>
      <c r="AG1297" s="5">
        <v>1</v>
      </c>
      <c r="AH1297" s="2"/>
      <c r="AI1297" s="2"/>
    </row>
    <row r="1298" spans="1:35" s="24" customFormat="1" ht="30" hidden="1" customHeight="1" x14ac:dyDescent="0.25">
      <c r="A1298" s="7">
        <v>16470106</v>
      </c>
      <c r="B1298" s="97" t="str">
        <f>VLOOKUP(ActividadesCom[[#This Row],[NO. DE CONTROL]],'LISTADO ESTUDIANTES'!A:C,3,FALSE)</f>
        <v>COLLI CHAN IVAN DAVID</v>
      </c>
      <c r="C1298" s="97" t="str">
        <f>VLOOKUP(ActividadesCom[[#This Row],[NO. DE CONTROL]],'LISTADO ESTUDIANTES'!A:B,2,FALSE)</f>
        <v>INGENIERIA CIVIL</v>
      </c>
      <c r="D1298" s="18" t="str">
        <f>VLOOKUP(ActividadesCom[[#This Row],[NO. DE CONTROL]],'LISTADO ESTUDIANTES'!A:D,4,FALSE)</f>
        <v>EGRESADO(A)</v>
      </c>
      <c r="E1298" s="5">
        <f>SUM(ActividadesCom[[#This Row],[CRÉD. 1]],ActividadesCom[[#This Row],[CRÉD. 2]],ActividadesCom[[#This Row],[CRÉD. 3]],ActividadesCom[[#This Row],[CRÉD. 4]],ActividadesCom[[#This Row],[CRÉD. 5]])</f>
        <v>6</v>
      </c>
      <c r="F1298" s="5">
        <f>IF(ActividadesCom[[#This Row],[ÚLTIMO SEMESTRE CON CRÉDITOS]]&gt;0,ROUND(AVERAGE(ActividadesCom[[#This Row],[VALOR NIVEL 5]],ActividadesCom[[#This Row],[VALOR NIVEL 4]],ActividadesCom[[#This Row],[VALOR NIVEL 3]],ActividadesCom[[#This Row],[VALOR NIVEL 2]],ActividadesCom[[#This Row],[VALOR NIVEL 1]]),0),"")</f>
        <v>2</v>
      </c>
      <c r="G1298" s="5" t="str">
        <f>IF(ActividadesCom[[#This Row],[PROMEDIO]]="","",IF(ActividadesCom[[#This Row],[PROMEDIO]]&gt;=4,"EXCELENTE",IF(ActividadesCom[[#This Row],[PROMEDIO]]&gt;=3,"NOTABLE",IF(ActividadesCom[[#This Row],[PROMEDIO]]&gt;=2,"BUENO",IF(ActividadesCom[[#This Row],[PROMEDIO]]=1,"SUFICIENTE","")))))</f>
        <v>BUENO</v>
      </c>
      <c r="H1298" s="5">
        <f>MAX(ActividadesCom[[#This Row],[PERÍODO 1]],ActividadesCom[[#This Row],[PERÍODO 2]],ActividadesCom[[#This Row],[PERÍODO 3]],ActividadesCom[[#This Row],[PERÍODO 4]],ActividadesCom[[#This Row],[PERÍODO 5]])</f>
        <v>20191</v>
      </c>
      <c r="I1298" s="6" t="s">
        <v>1161</v>
      </c>
      <c r="J1298" s="5">
        <v>20191</v>
      </c>
      <c r="K1298" s="5" t="s">
        <v>4010</v>
      </c>
      <c r="L1298" s="5">
        <f>IF(ActividadesCom[[#This Row],[NIVEL 1]]&lt;&gt;0,VLOOKUP(ActividadesCom[[#This Row],[NIVEL 1]],Catálogo!A:B,2,FALSE),"")</f>
        <v>2</v>
      </c>
      <c r="M1298" s="5">
        <v>1</v>
      </c>
      <c r="N1298" s="6" t="s">
        <v>1162</v>
      </c>
      <c r="O1298" s="5">
        <v>20181</v>
      </c>
      <c r="P1298" s="5" t="s">
        <v>4010</v>
      </c>
      <c r="Q1298" s="5">
        <f>IF(ActividadesCom[[#This Row],[NIVEL 2]]&lt;&gt;0,VLOOKUP(ActividadesCom[[#This Row],[NIVEL 2]],Catálogo!A:B,2,FALSE),"")</f>
        <v>2</v>
      </c>
      <c r="R1298" s="11">
        <v>2</v>
      </c>
      <c r="S1298" s="12" t="s">
        <v>1163</v>
      </c>
      <c r="T1298" s="11">
        <v>1</v>
      </c>
      <c r="U1298" s="11" t="s">
        <v>4010</v>
      </c>
      <c r="V1298" s="5">
        <f>IF(ActividadesCom[[#This Row],[NIVEL 3]]&lt;&gt;0,VLOOKUP(ActividadesCom[[#This Row],[NIVEL 3]],Catálogo!A:B,2,FALSE),"")</f>
        <v>2</v>
      </c>
      <c r="W1298" s="11">
        <v>1</v>
      </c>
      <c r="X1298" s="6" t="s">
        <v>31</v>
      </c>
      <c r="Y1298" s="5">
        <v>20171</v>
      </c>
      <c r="Z1298" s="5" t="s">
        <v>4008</v>
      </c>
      <c r="AA1298" s="5">
        <f>IF(ActividadesCom[[#This Row],[NIVEL 4]]&lt;&gt;0,VLOOKUP(ActividadesCom[[#This Row],[NIVEL 4]],Catálogo!A:B,2,FALSE),"")</f>
        <v>4</v>
      </c>
      <c r="AB1298" s="5">
        <v>1</v>
      </c>
      <c r="AC1298" s="6" t="s">
        <v>116</v>
      </c>
      <c r="AD1298" s="5">
        <v>20163</v>
      </c>
      <c r="AE1298" s="5" t="s">
        <v>4010</v>
      </c>
      <c r="AF1298" s="5">
        <f>IF(ActividadesCom[[#This Row],[NIVEL 5]]&lt;&gt;0,VLOOKUP(ActividadesCom[[#This Row],[NIVEL 5]],Catálogo!A:B,2,FALSE),"")</f>
        <v>2</v>
      </c>
      <c r="AG1298" s="5">
        <v>1</v>
      </c>
    </row>
    <row r="1299" spans="1:35" ht="30" hidden="1" customHeight="1" x14ac:dyDescent="0.25">
      <c r="A1299" s="7">
        <v>16470107</v>
      </c>
      <c r="B1299" s="97" t="str">
        <f>VLOOKUP(ActividadesCom[[#This Row],[NO. DE CONTROL]],'LISTADO ESTUDIANTES'!A:C,3,FALSE)</f>
        <v>CASTILLO VERA ARHYAN ALFONSO</v>
      </c>
      <c r="C1299" s="97" t="str">
        <f>VLOOKUP(ActividadesCom[[#This Row],[NO. DE CONTROL]],'LISTADO ESTUDIANTES'!A:B,2,FALSE)</f>
        <v>INGENIERIA CIVIL</v>
      </c>
      <c r="D1299" s="18" t="str">
        <f>VLOOKUP(ActividadesCom[[#This Row],[NO. DE CONTROL]],'LISTADO ESTUDIANTES'!A:D,4,FALSE)</f>
        <v>BAJA</v>
      </c>
      <c r="E1299" s="5">
        <f>SUM(ActividadesCom[[#This Row],[CRÉD. 1]],ActividadesCom[[#This Row],[CRÉD. 2]],ActividadesCom[[#This Row],[CRÉD. 3]],ActividadesCom[[#This Row],[CRÉD. 4]],ActividadesCom[[#This Row],[CRÉD. 5]])</f>
        <v>2</v>
      </c>
      <c r="F1299" s="17">
        <f>IF(ActividadesCom[[#This Row],[ÚLTIMO SEMESTRE CON CRÉDITOS]]&gt;0,ROUND(AVERAGE(ActividadesCom[[#This Row],[VALOR NIVEL 5]],ActividadesCom[[#This Row],[VALOR NIVEL 4]],ActividadesCom[[#This Row],[VALOR NIVEL 3]],ActividadesCom[[#This Row],[VALOR NIVEL 2]],ActividadesCom[[#This Row],[VALOR NIVEL 1]]),0),"")</f>
        <v>2</v>
      </c>
      <c r="G1299" s="5" t="str">
        <f>IF(ActividadesCom[[#This Row],[PROMEDIO]]="","",IF(ActividadesCom[[#This Row],[PROMEDIO]]&gt;=4,"EXCELENTE",IF(ActividadesCom[[#This Row],[PROMEDIO]]&gt;=3,"NOTABLE",IF(ActividadesCom[[#This Row],[PROMEDIO]]&gt;=2,"BUENO",IF(ActividadesCom[[#This Row],[PROMEDIO]]=1,"SUFICIENTE","")))))</f>
        <v>BUENO</v>
      </c>
      <c r="H1299" s="5">
        <f>MAX(ActividadesCom[[#This Row],[PERÍODO 1]],ActividadesCom[[#This Row],[PERÍODO 2]],ActividadesCom[[#This Row],[PERÍODO 3]],ActividadesCom[[#This Row],[PERÍODO 4]],ActividadesCom[[#This Row],[PERÍODO 5]])</f>
        <v>20191</v>
      </c>
      <c r="I1299" s="6" t="s">
        <v>1153</v>
      </c>
      <c r="J1299" s="5">
        <v>20181</v>
      </c>
      <c r="K1299" s="5" t="s">
        <v>4010</v>
      </c>
      <c r="L1299" s="5">
        <f>IF(ActividadesCom[[#This Row],[NIVEL 1]]&lt;&gt;0,VLOOKUP(ActividadesCom[[#This Row],[NIVEL 1]],Catálogo!A:B,2,FALSE),"")</f>
        <v>2</v>
      </c>
      <c r="M1299" s="5">
        <v>1</v>
      </c>
      <c r="N1299" s="6" t="s">
        <v>2121</v>
      </c>
      <c r="O1299" s="5">
        <v>20191</v>
      </c>
      <c r="P1299" s="5" t="s">
        <v>4010</v>
      </c>
      <c r="Q1299" s="5">
        <f>IF(ActividadesCom[[#This Row],[NIVEL 2]]&lt;&gt;0,VLOOKUP(ActividadesCom[[#This Row],[NIVEL 2]],Catálogo!A:B,2,FALSE),"")</f>
        <v>2</v>
      </c>
      <c r="R1299" s="5">
        <v>1</v>
      </c>
      <c r="S1299" s="6"/>
      <c r="T1299" s="5"/>
      <c r="U1299" s="5"/>
      <c r="V1299" s="5" t="str">
        <f>IF(ActividadesCom[[#This Row],[NIVEL 3]]&lt;&gt;0,VLOOKUP(ActividadesCom[[#This Row],[NIVEL 3]],Catálogo!A:B,2,FALSE),"")</f>
        <v/>
      </c>
      <c r="W1299" s="5"/>
      <c r="X1299" s="6"/>
      <c r="Y1299" s="5"/>
      <c r="Z1299" s="5"/>
      <c r="AA1299" s="5" t="str">
        <f>IF(ActividadesCom[[#This Row],[NIVEL 4]]&lt;&gt;0,VLOOKUP(ActividadesCom[[#This Row],[NIVEL 4]],Catálogo!A:B,2,FALSE),"")</f>
        <v/>
      </c>
      <c r="AB1299" s="5"/>
      <c r="AC1299" s="6"/>
      <c r="AD1299" s="5"/>
      <c r="AE1299" s="5"/>
      <c r="AF1299" s="5" t="str">
        <f>IF(ActividadesCom[[#This Row],[NIVEL 5]]&lt;&gt;0,VLOOKUP(ActividadesCom[[#This Row],[NIVEL 5]],Catálogo!A:B,2,FALSE),"")</f>
        <v/>
      </c>
      <c r="AG1299" s="5"/>
      <c r="AH1299" s="2"/>
      <c r="AI1299" s="2"/>
    </row>
    <row r="1300" spans="1:35" ht="30" hidden="1" customHeight="1" x14ac:dyDescent="0.25">
      <c r="A1300" s="7">
        <v>16470108</v>
      </c>
      <c r="B1300" s="97" t="str">
        <f>VLOOKUP(ActividadesCom[[#This Row],[NO. DE CONTROL]],'LISTADO ESTUDIANTES'!A:C,3,FALSE)</f>
        <v>CERVANTES CANUL ERICK MARTIN</v>
      </c>
      <c r="C1300" s="97" t="str">
        <f>VLOOKUP(ActividadesCom[[#This Row],[NO. DE CONTROL]],'LISTADO ESTUDIANTES'!A:B,2,FALSE)</f>
        <v>INGENIERIA CIVIL</v>
      </c>
      <c r="D1300" s="18" t="str">
        <f>VLOOKUP(ActividadesCom[[#This Row],[NO. DE CONTROL]],'LISTADO ESTUDIANTES'!A:D,4,FALSE)</f>
        <v>BAJA</v>
      </c>
      <c r="E1300" s="5">
        <f>SUM(ActividadesCom[[#This Row],[CRÉD. 1]],ActividadesCom[[#This Row],[CRÉD. 2]],ActividadesCom[[#This Row],[CRÉD. 3]],ActividadesCom[[#This Row],[CRÉD. 4]],ActividadesCom[[#This Row],[CRÉD. 5]])</f>
        <v>0</v>
      </c>
      <c r="F1300" s="17" t="str">
        <f>IF(ActividadesCom[[#This Row],[ÚLTIMO SEMESTRE CON CRÉDITOS]]&gt;0,ROUND(AVERAGE(ActividadesCom[[#This Row],[VALOR NIVEL 5]],ActividadesCom[[#This Row],[VALOR NIVEL 4]],ActividadesCom[[#This Row],[VALOR NIVEL 3]],ActividadesCom[[#This Row],[VALOR NIVEL 2]],ActividadesCom[[#This Row],[VALOR NIVEL 1]]),0),"")</f>
        <v/>
      </c>
      <c r="G1300" s="5" t="str">
        <f>IF(ActividadesCom[[#This Row],[PROMEDIO]]="","",IF(ActividadesCom[[#This Row],[PROMEDIO]]&gt;=4,"EXCELENTE",IF(ActividadesCom[[#This Row],[PROMEDIO]]&gt;=3,"NOTABLE",IF(ActividadesCom[[#This Row],[PROMEDIO]]&gt;=2,"BUENO",IF(ActividadesCom[[#This Row],[PROMEDIO]]=1,"SUFICIENTE","")))))</f>
        <v/>
      </c>
      <c r="H1300" s="5">
        <f>MAX(ActividadesCom[[#This Row],[PERÍODO 1]],ActividadesCom[[#This Row],[PERÍODO 2]],ActividadesCom[[#This Row],[PERÍODO 3]],ActividadesCom[[#This Row],[PERÍODO 4]],ActividadesCom[[#This Row],[PERÍODO 5]])</f>
        <v>0</v>
      </c>
      <c r="I1300" s="6"/>
      <c r="J1300" s="5"/>
      <c r="K1300" s="5"/>
      <c r="L1300" s="5" t="str">
        <f>IF(ActividadesCom[[#This Row],[NIVEL 1]]&lt;&gt;0,VLOOKUP(ActividadesCom[[#This Row],[NIVEL 1]],Catálogo!A:B,2,FALSE),"")</f>
        <v/>
      </c>
      <c r="M1300" s="5"/>
      <c r="N1300" s="6"/>
      <c r="O1300" s="5"/>
      <c r="P1300" s="5"/>
      <c r="Q1300" s="5" t="str">
        <f>IF(ActividadesCom[[#This Row],[NIVEL 2]]&lt;&gt;0,VLOOKUP(ActividadesCom[[#This Row],[NIVEL 2]],Catálogo!A:B,2,FALSE),"")</f>
        <v/>
      </c>
      <c r="R1300" s="11"/>
      <c r="S1300" s="12"/>
      <c r="T1300" s="11"/>
      <c r="U1300" s="11"/>
      <c r="V1300" s="5" t="str">
        <f>IF(ActividadesCom[[#This Row],[NIVEL 3]]&lt;&gt;0,VLOOKUP(ActividadesCom[[#This Row],[NIVEL 3]],Catálogo!A:B,2,FALSE),"")</f>
        <v/>
      </c>
      <c r="W1300" s="11"/>
      <c r="X1300" s="6"/>
      <c r="Y1300" s="5"/>
      <c r="Z1300" s="5"/>
      <c r="AA1300" s="5" t="str">
        <f>IF(ActividadesCom[[#This Row],[NIVEL 4]]&lt;&gt;0,VLOOKUP(ActividadesCom[[#This Row],[NIVEL 4]],Catálogo!A:B,2,FALSE),"")</f>
        <v/>
      </c>
      <c r="AB1300" s="5"/>
      <c r="AC1300" s="6"/>
      <c r="AD1300" s="5"/>
      <c r="AE1300" s="5"/>
      <c r="AF1300" s="5" t="str">
        <f>IF(ActividadesCom[[#This Row],[NIVEL 5]]&lt;&gt;0,VLOOKUP(ActividadesCom[[#This Row],[NIVEL 5]],Catálogo!A:B,2,FALSE),"")</f>
        <v/>
      </c>
      <c r="AG1300" s="5"/>
      <c r="AH1300" s="2"/>
      <c r="AI1300" s="2"/>
    </row>
    <row r="1301" spans="1:35" ht="30" hidden="1" customHeight="1" x14ac:dyDescent="0.25">
      <c r="A1301" s="7">
        <v>16470109</v>
      </c>
      <c r="B1301" s="97" t="str">
        <f>VLOOKUP(ActividadesCom[[#This Row],[NO. DE CONTROL]],'LISTADO ESTUDIANTES'!A:C,3,FALSE)</f>
        <v>CAMPOS JIMENEZ ROMAN DEL JESUS</v>
      </c>
      <c r="C1301" s="97" t="str">
        <f>VLOOKUP(ActividadesCom[[#This Row],[NO. DE CONTROL]],'LISTADO ESTUDIANTES'!A:B,2,FALSE)</f>
        <v>INGENIERIA CIVIL</v>
      </c>
      <c r="D1301" s="18" t="str">
        <f>VLOOKUP(ActividadesCom[[#This Row],[NO. DE CONTROL]],'LISTADO ESTUDIANTES'!A:D,4,FALSE)</f>
        <v>BAJA</v>
      </c>
      <c r="E1301" s="5">
        <f>SUM(ActividadesCom[[#This Row],[CRÉD. 1]],ActividadesCom[[#This Row],[CRÉD. 2]],ActividadesCom[[#This Row],[CRÉD. 3]],ActividadesCom[[#This Row],[CRÉD. 4]],ActividadesCom[[#This Row],[CRÉD. 5]])</f>
        <v>3</v>
      </c>
      <c r="F1301" s="17">
        <f>IF(ActividadesCom[[#This Row],[ÚLTIMO SEMESTRE CON CRÉDITOS]]&gt;0,ROUND(AVERAGE(ActividadesCom[[#This Row],[VALOR NIVEL 5]],ActividadesCom[[#This Row],[VALOR NIVEL 4]],ActividadesCom[[#This Row],[VALOR NIVEL 3]],ActividadesCom[[#This Row],[VALOR NIVEL 2]],ActividadesCom[[#This Row],[VALOR NIVEL 1]]),0),"")</f>
        <v>3</v>
      </c>
      <c r="G1301" s="5" t="str">
        <f>IF(ActividadesCom[[#This Row],[PROMEDIO]]="","",IF(ActividadesCom[[#This Row],[PROMEDIO]]&gt;=4,"EXCELENTE",IF(ActividadesCom[[#This Row],[PROMEDIO]]&gt;=3,"NOTABLE",IF(ActividadesCom[[#This Row],[PROMEDIO]]&gt;=2,"BUENO",IF(ActividadesCom[[#This Row],[PROMEDIO]]=1,"SUFICIENTE","")))))</f>
        <v>NOTABLE</v>
      </c>
      <c r="H1301" s="5">
        <f>MAX(ActividadesCom[[#This Row],[PERÍODO 1]],ActividadesCom[[#This Row],[PERÍODO 2]],ActividadesCom[[#This Row],[PERÍODO 3]],ActividadesCom[[#This Row],[PERÍODO 4]],ActividadesCom[[#This Row],[PERÍODO 5]])</f>
        <v>20181</v>
      </c>
      <c r="I1301" s="6" t="s">
        <v>1138</v>
      </c>
      <c r="J1301" s="5">
        <v>20181</v>
      </c>
      <c r="K1301" s="5" t="s">
        <v>4010</v>
      </c>
      <c r="L1301" s="5">
        <f>IF(ActividadesCom[[#This Row],[NIVEL 1]]&lt;&gt;0,VLOOKUP(ActividadesCom[[#This Row],[NIVEL 1]],Catálogo!A:B,2,FALSE),"")</f>
        <v>2</v>
      </c>
      <c r="M1301" s="5">
        <v>1</v>
      </c>
      <c r="N1301" s="6" t="s">
        <v>4202</v>
      </c>
      <c r="O1301" s="5">
        <v>20181</v>
      </c>
      <c r="P1301" s="5" t="s">
        <v>4008</v>
      </c>
      <c r="Q1301" s="5">
        <f>IF(ActividadesCom[[#This Row],[NIVEL 2]]&lt;&gt;0,VLOOKUP(ActividadesCom[[#This Row],[NIVEL 2]],Catálogo!A:B,2,FALSE),"")</f>
        <v>4</v>
      </c>
      <c r="R1301" s="11">
        <v>1</v>
      </c>
      <c r="S1301" s="12"/>
      <c r="T1301" s="11"/>
      <c r="U1301" s="11"/>
      <c r="V1301" s="5" t="str">
        <f>IF(ActividadesCom[[#This Row],[NIVEL 3]]&lt;&gt;0,VLOOKUP(ActividadesCom[[#This Row],[NIVEL 3]],Catálogo!A:B,2,FALSE),"")</f>
        <v/>
      </c>
      <c r="W1301" s="11"/>
      <c r="X1301" s="6"/>
      <c r="Y1301" s="5"/>
      <c r="Z1301" s="5"/>
      <c r="AA1301" s="5" t="str">
        <f>IF(ActividadesCom[[#This Row],[NIVEL 4]]&lt;&gt;0,VLOOKUP(ActividadesCom[[#This Row],[NIVEL 4]],Catálogo!A:B,2,FALSE),"")</f>
        <v/>
      </c>
      <c r="AB1301" s="5"/>
      <c r="AC1301" s="6" t="s">
        <v>116</v>
      </c>
      <c r="AD1301" s="5">
        <v>20163</v>
      </c>
      <c r="AE1301" s="5" t="s">
        <v>4010</v>
      </c>
      <c r="AF1301" s="5">
        <f>IF(ActividadesCom[[#This Row],[NIVEL 5]]&lt;&gt;0,VLOOKUP(ActividadesCom[[#This Row],[NIVEL 5]],Catálogo!A:B,2,FALSE),"")</f>
        <v>2</v>
      </c>
      <c r="AG1301" s="5">
        <v>1</v>
      </c>
      <c r="AH1301" s="2"/>
      <c r="AI1301" s="2"/>
    </row>
    <row r="1302" spans="1:35" ht="30" customHeight="1" x14ac:dyDescent="0.25">
      <c r="A1302" s="7">
        <v>16470110</v>
      </c>
      <c r="B1302" s="97" t="str">
        <f>VLOOKUP(ActividadesCom[[#This Row],[NO. DE CONTROL]],'LISTADO ESTUDIANTES'!A:C,3,FALSE)</f>
        <v>UC COUOH JOSE ARIDAEL</v>
      </c>
      <c r="C1302" s="97" t="str">
        <f>VLOOKUP(ActividadesCom[[#This Row],[NO. DE CONTROL]],'LISTADO ESTUDIANTES'!A:B,2,FALSE)</f>
        <v>INGENIERIA CIVIL</v>
      </c>
      <c r="D1302" s="18" t="str">
        <f>VLOOKUP(ActividadesCom[[#This Row],[NO. DE CONTROL]],'LISTADO ESTUDIANTES'!A:D,4,FALSE)</f>
        <v>ACTIVO(A)</v>
      </c>
      <c r="E1302" s="5">
        <f>SUM(ActividadesCom[[#This Row],[CRÉD. 1]],ActividadesCom[[#This Row],[CRÉD. 2]],ActividadesCom[[#This Row],[CRÉD. 3]],ActividadesCom[[#This Row],[CRÉD. 4]],ActividadesCom[[#This Row],[CRÉD. 5]])</f>
        <v>5</v>
      </c>
      <c r="F1302" s="17">
        <f>IF(ActividadesCom[[#This Row],[ÚLTIMO SEMESTRE CON CRÉDITOS]]&gt;0,ROUND(AVERAGE(ActividadesCom[[#This Row],[VALOR NIVEL 5]],ActividadesCom[[#This Row],[VALOR NIVEL 4]],ActividadesCom[[#This Row],[VALOR NIVEL 3]],ActividadesCom[[#This Row],[VALOR NIVEL 2]],ActividadesCom[[#This Row],[VALOR NIVEL 1]]),0),"")</f>
        <v>3</v>
      </c>
      <c r="G1302" s="5" t="str">
        <f>IF(ActividadesCom[[#This Row],[PROMEDIO]]="","",IF(ActividadesCom[[#This Row],[PROMEDIO]]&gt;=4,"EXCELENTE",IF(ActividadesCom[[#This Row],[PROMEDIO]]&gt;=3,"NOTABLE",IF(ActividadesCom[[#This Row],[PROMEDIO]]&gt;=2,"BUENO",IF(ActividadesCom[[#This Row],[PROMEDIO]]=1,"SUFICIENTE","")))))</f>
        <v>NOTABLE</v>
      </c>
      <c r="H1302" s="5">
        <f>MAX(ActividadesCom[[#This Row],[PERÍODO 1]],ActividadesCom[[#This Row],[PERÍODO 2]],ActividadesCom[[#This Row],[PERÍODO 3]],ActividadesCom[[#This Row],[PERÍODO 4]],ActividadesCom[[#This Row],[PERÍODO 5]])</f>
        <v>20211</v>
      </c>
      <c r="I1302" s="6" t="s">
        <v>4201</v>
      </c>
      <c r="J1302" s="5">
        <v>20181</v>
      </c>
      <c r="K1302" s="5" t="s">
        <v>4008</v>
      </c>
      <c r="L1302" s="5">
        <f>IF(ActividadesCom[[#This Row],[NIVEL 1]]&lt;&gt;0,VLOOKUP(ActividadesCom[[#This Row],[NIVEL 1]],Catálogo!A:B,2,FALSE),"")</f>
        <v>4</v>
      </c>
      <c r="M1302" s="5">
        <v>1</v>
      </c>
      <c r="N1302" s="6" t="s">
        <v>4478</v>
      </c>
      <c r="O1302" s="5">
        <v>20211</v>
      </c>
      <c r="P1302" s="5" t="s">
        <v>4010</v>
      </c>
      <c r="Q1302" s="5">
        <f>IF(ActividadesCom[[#This Row],[NIVEL 2]]&lt;&gt;0,VLOOKUP(ActividadesCom[[#This Row],[NIVEL 2]],Catálogo!A:B,2,FALSE),"")</f>
        <v>2</v>
      </c>
      <c r="R1302" s="11">
        <v>1</v>
      </c>
      <c r="S1302" s="12" t="s">
        <v>23</v>
      </c>
      <c r="T1302" s="11">
        <v>20203</v>
      </c>
      <c r="U1302" s="11" t="s">
        <v>4009</v>
      </c>
      <c r="V1302" s="5">
        <f>IF(ActividadesCom[[#This Row],[NIVEL 3]]&lt;&gt;0,VLOOKUP(ActividadesCom[[#This Row],[NIVEL 3]],Catálogo!A:B,2,FALSE),"")</f>
        <v>3</v>
      </c>
      <c r="W1302" s="11">
        <v>1</v>
      </c>
      <c r="X1302" s="6" t="s">
        <v>522</v>
      </c>
      <c r="Y1302" s="5">
        <v>20173</v>
      </c>
      <c r="Z1302" s="5" t="s">
        <v>4009</v>
      </c>
      <c r="AA1302" s="5">
        <f>IF(ActividadesCom[[#This Row],[NIVEL 4]]&lt;&gt;0,VLOOKUP(ActividadesCom[[#This Row],[NIVEL 4]],Catálogo!A:B,2,FALSE),"")</f>
        <v>3</v>
      </c>
      <c r="AB1302" s="5">
        <v>1</v>
      </c>
      <c r="AC1302" s="6" t="s">
        <v>522</v>
      </c>
      <c r="AD1302" s="5">
        <v>20171</v>
      </c>
      <c r="AE1302" s="5" t="s">
        <v>4010</v>
      </c>
      <c r="AF1302" s="5">
        <f>IF(ActividadesCom[[#This Row],[NIVEL 5]]&lt;&gt;0,VLOOKUP(ActividadesCom[[#This Row],[NIVEL 5]],Catálogo!A:B,2,FALSE),"")</f>
        <v>2</v>
      </c>
      <c r="AG1302" s="5">
        <v>1</v>
      </c>
      <c r="AH1302" s="2"/>
      <c r="AI1302" s="2"/>
    </row>
    <row r="1303" spans="1:35" ht="30" hidden="1" customHeight="1" x14ac:dyDescent="0.25">
      <c r="A1303" s="7">
        <v>16470111</v>
      </c>
      <c r="B1303" s="97" t="str">
        <f>VLOOKUP(ActividadesCom[[#This Row],[NO. DE CONTROL]],'LISTADO ESTUDIANTES'!A:C,3,FALSE)</f>
        <v>JUAN ESTEBAN JOSEFA ELIZABETH</v>
      </c>
      <c r="C1303" s="97" t="str">
        <f>VLOOKUP(ActividadesCom[[#This Row],[NO. DE CONTROL]],'LISTADO ESTUDIANTES'!A:B,2,FALSE)</f>
        <v>INGENIERIA CIVIL</v>
      </c>
      <c r="D1303" s="18" t="str">
        <f>VLOOKUP(ActividadesCom[[#This Row],[NO. DE CONTROL]],'LISTADO ESTUDIANTES'!A:D,4,FALSE)</f>
        <v>BAJA</v>
      </c>
      <c r="E1303" s="5">
        <f>SUM(ActividadesCom[[#This Row],[CRÉD. 1]],ActividadesCom[[#This Row],[CRÉD. 2]],ActividadesCom[[#This Row],[CRÉD. 3]],ActividadesCom[[#This Row],[CRÉD. 4]],ActividadesCom[[#This Row],[CRÉD. 5]])</f>
        <v>1</v>
      </c>
      <c r="F1303" s="17">
        <f>IF(ActividadesCom[[#This Row],[ÚLTIMO SEMESTRE CON CRÉDITOS]]&gt;0,ROUND(AVERAGE(ActividadesCom[[#This Row],[VALOR NIVEL 5]],ActividadesCom[[#This Row],[VALOR NIVEL 4]],ActividadesCom[[#This Row],[VALOR NIVEL 3]],ActividadesCom[[#This Row],[VALOR NIVEL 2]],ActividadesCom[[#This Row],[VALOR NIVEL 1]]),0),"")</f>
        <v>2</v>
      </c>
      <c r="G1303" s="5" t="str">
        <f>IF(ActividadesCom[[#This Row],[PROMEDIO]]="","",IF(ActividadesCom[[#This Row],[PROMEDIO]]&gt;=4,"EXCELENTE",IF(ActividadesCom[[#This Row],[PROMEDIO]]&gt;=3,"NOTABLE",IF(ActividadesCom[[#This Row],[PROMEDIO]]&gt;=2,"BUENO",IF(ActividadesCom[[#This Row],[PROMEDIO]]=1,"SUFICIENTE","")))))</f>
        <v>BUENO</v>
      </c>
      <c r="H1303" s="5">
        <f>MAX(ActividadesCom[[#This Row],[PERÍODO 1]],ActividadesCom[[#This Row],[PERÍODO 2]],ActividadesCom[[#This Row],[PERÍODO 3]],ActividadesCom[[#This Row],[PERÍODO 4]],ActividadesCom[[#This Row],[PERÍODO 5]])</f>
        <v>20163</v>
      </c>
      <c r="I1303" s="6"/>
      <c r="J1303" s="5"/>
      <c r="K1303" s="5"/>
      <c r="L1303" s="5" t="str">
        <f>IF(ActividadesCom[[#This Row],[NIVEL 1]]&lt;&gt;0,VLOOKUP(ActividadesCom[[#This Row],[NIVEL 1]],Catálogo!A:B,2,FALSE),"")</f>
        <v/>
      </c>
      <c r="M1303" s="5"/>
      <c r="N1303" s="6"/>
      <c r="O1303" s="5"/>
      <c r="P1303" s="5"/>
      <c r="Q1303" s="5" t="str">
        <f>IF(ActividadesCom[[#This Row],[NIVEL 2]]&lt;&gt;0,VLOOKUP(ActividadesCom[[#This Row],[NIVEL 2]],Catálogo!A:B,2,FALSE),"")</f>
        <v/>
      </c>
      <c r="R1303" s="11"/>
      <c r="S1303" s="12"/>
      <c r="T1303" s="11"/>
      <c r="U1303" s="11"/>
      <c r="V1303" s="5" t="str">
        <f>IF(ActividadesCom[[#This Row],[NIVEL 3]]&lt;&gt;0,VLOOKUP(ActividadesCom[[#This Row],[NIVEL 3]],Catálogo!A:B,2,FALSE),"")</f>
        <v/>
      </c>
      <c r="W1303" s="11"/>
      <c r="X1303" s="6"/>
      <c r="Y1303" s="5"/>
      <c r="Z1303" s="5"/>
      <c r="AA1303" s="5" t="str">
        <f>IF(ActividadesCom[[#This Row],[NIVEL 4]]&lt;&gt;0,VLOOKUP(ActividadesCom[[#This Row],[NIVEL 4]],Catálogo!A:B,2,FALSE),"")</f>
        <v/>
      </c>
      <c r="AB1303" s="5"/>
      <c r="AC1303" s="6" t="s">
        <v>116</v>
      </c>
      <c r="AD1303" s="5">
        <v>20163</v>
      </c>
      <c r="AE1303" s="5" t="s">
        <v>4010</v>
      </c>
      <c r="AF1303" s="5">
        <f>IF(ActividadesCom[[#This Row],[NIVEL 5]]&lt;&gt;0,VLOOKUP(ActividadesCom[[#This Row],[NIVEL 5]],Catálogo!A:B,2,FALSE),"")</f>
        <v>2</v>
      </c>
      <c r="AG1303" s="5">
        <v>1</v>
      </c>
      <c r="AH1303" s="2"/>
      <c r="AI1303" s="2"/>
    </row>
    <row r="1304" spans="1:35" ht="30" hidden="1" customHeight="1" x14ac:dyDescent="0.25">
      <c r="A1304" s="7">
        <v>16470112</v>
      </c>
      <c r="B1304" s="97" t="str">
        <f>VLOOKUP(ActividadesCom[[#This Row],[NO. DE CONTROL]],'LISTADO ESTUDIANTES'!A:C,3,FALSE)</f>
        <v>ORDOÑES HERRERA LUIS ADRIAN</v>
      </c>
      <c r="C1304" s="97" t="str">
        <f>VLOOKUP(ActividadesCom[[#This Row],[NO. DE CONTROL]],'LISTADO ESTUDIANTES'!A:B,2,FALSE)</f>
        <v>INGENIERIA CIVIL</v>
      </c>
      <c r="D1304" s="18" t="str">
        <f>VLOOKUP(ActividadesCom[[#This Row],[NO. DE CONTROL]],'LISTADO ESTUDIANTES'!A:D,4,FALSE)</f>
        <v>EGRESADO(A)</v>
      </c>
      <c r="E1304" s="5">
        <f>SUM(ActividadesCom[[#This Row],[CRÉD. 1]],ActividadesCom[[#This Row],[CRÉD. 2]],ActividadesCom[[#This Row],[CRÉD. 3]],ActividadesCom[[#This Row],[CRÉD. 4]],ActividadesCom[[#This Row],[CRÉD. 5]])</f>
        <v>5</v>
      </c>
      <c r="F1304" s="17">
        <f>IF(ActividadesCom[[#This Row],[ÚLTIMO SEMESTRE CON CRÉDITOS]]&gt;0,ROUND(AVERAGE(ActividadesCom[[#This Row],[VALOR NIVEL 5]],ActividadesCom[[#This Row],[VALOR NIVEL 4]],ActividadesCom[[#This Row],[VALOR NIVEL 3]],ActividadesCom[[#This Row],[VALOR NIVEL 2]],ActividadesCom[[#This Row],[VALOR NIVEL 1]]),0),"")</f>
        <v>3</v>
      </c>
      <c r="G1304" s="5" t="str">
        <f>IF(ActividadesCom[[#This Row],[PROMEDIO]]="","",IF(ActividadesCom[[#This Row],[PROMEDIO]]&gt;=4,"EXCELENTE",IF(ActividadesCom[[#This Row],[PROMEDIO]]&gt;=3,"NOTABLE",IF(ActividadesCom[[#This Row],[PROMEDIO]]&gt;=2,"BUENO",IF(ActividadesCom[[#This Row],[PROMEDIO]]=1,"SUFICIENTE","")))))</f>
        <v>NOTABLE</v>
      </c>
      <c r="H1304" s="5">
        <f>MAX(ActividadesCom[[#This Row],[PERÍODO 1]],ActividadesCom[[#This Row],[PERÍODO 2]],ActividadesCom[[#This Row],[PERÍODO 3]],ActividadesCom[[#This Row],[PERÍODO 4]],ActividadesCom[[#This Row],[PERÍODO 5]])</f>
        <v>20203</v>
      </c>
      <c r="I1304" s="6" t="s">
        <v>4140</v>
      </c>
      <c r="J1304" s="5">
        <v>20181</v>
      </c>
      <c r="K1304" s="5" t="s">
        <v>4010</v>
      </c>
      <c r="L1304" s="5">
        <f>IF(ActividadesCom[[#This Row],[NIVEL 1]]&lt;&gt;0,VLOOKUP(ActividadesCom[[#This Row],[NIVEL 1]],Catálogo!A:B,2,FALSE),"")</f>
        <v>2</v>
      </c>
      <c r="M1304" s="5">
        <v>1</v>
      </c>
      <c r="N1304" s="6" t="s">
        <v>4089</v>
      </c>
      <c r="O1304" s="5">
        <v>20181</v>
      </c>
      <c r="P1304" s="5" t="s">
        <v>4010</v>
      </c>
      <c r="Q1304" s="5">
        <f>IF(ActividadesCom[[#This Row],[NIVEL 2]]&lt;&gt;0,VLOOKUP(ActividadesCom[[#This Row],[NIVEL 2]],Catálogo!A:B,2,FALSE),"")</f>
        <v>2</v>
      </c>
      <c r="R1304" s="11">
        <v>1</v>
      </c>
      <c r="S1304" s="6" t="s">
        <v>4159</v>
      </c>
      <c r="T1304" s="5">
        <v>20181</v>
      </c>
      <c r="U1304" s="5" t="s">
        <v>4008</v>
      </c>
      <c r="V1304" s="5">
        <f>IF(ActividadesCom[[#This Row],[NIVEL 3]]&lt;&gt;0,VLOOKUP(ActividadesCom[[#This Row],[NIVEL 3]],Catálogo!A:B,2,FALSE),"")</f>
        <v>4</v>
      </c>
      <c r="W1304" s="11">
        <v>1</v>
      </c>
      <c r="X1304" s="6" t="s">
        <v>4152</v>
      </c>
      <c r="Y1304" s="5">
        <v>20203</v>
      </c>
      <c r="Z1304" s="5" t="s">
        <v>4008</v>
      </c>
      <c r="AA1304" s="5">
        <f>IF(ActividadesCom[[#This Row],[NIVEL 4]]&lt;&gt;0,VLOOKUP(ActividadesCom[[#This Row],[NIVEL 4]],Catálogo!A:B,2,FALSE),"")</f>
        <v>4</v>
      </c>
      <c r="AB1304" s="5">
        <v>1</v>
      </c>
      <c r="AC1304" s="6" t="s">
        <v>32</v>
      </c>
      <c r="AD1304" s="5">
        <v>20163</v>
      </c>
      <c r="AE1304" s="5" t="s">
        <v>4010</v>
      </c>
      <c r="AF1304" s="5">
        <f>IF(ActividadesCom[[#This Row],[NIVEL 5]]&lt;&gt;0,VLOOKUP(ActividadesCom[[#This Row],[NIVEL 5]],Catálogo!A:B,2,FALSE),"")</f>
        <v>2</v>
      </c>
      <c r="AG1304" s="5">
        <v>1</v>
      </c>
      <c r="AH1304" s="2"/>
      <c r="AI1304" s="2"/>
    </row>
    <row r="1305" spans="1:35" ht="30" hidden="1" customHeight="1" x14ac:dyDescent="0.25">
      <c r="A1305" s="7">
        <v>16470113</v>
      </c>
      <c r="B1305" s="97" t="str">
        <f>VLOOKUP(ActividadesCom[[#This Row],[NO. DE CONTROL]],'LISTADO ESTUDIANTES'!A:C,3,FALSE)</f>
        <v xml:space="preserve">   CALDERON JORGE ALBERTO</v>
      </c>
      <c r="C1305" s="97" t="str">
        <f>VLOOKUP(ActividadesCom[[#This Row],[NO. DE CONTROL]],'LISTADO ESTUDIANTES'!A:B,2,FALSE)</f>
        <v>INGENIERIA CIVIL</v>
      </c>
      <c r="D1305" s="18" t="str">
        <f>VLOOKUP(ActividadesCom[[#This Row],[NO. DE CONTROL]],'LISTADO ESTUDIANTES'!A:D,4,FALSE)</f>
        <v>BAJA</v>
      </c>
      <c r="E1305" s="5">
        <f>SUM(ActividadesCom[[#This Row],[CRÉD. 1]],ActividadesCom[[#This Row],[CRÉD. 2]],ActividadesCom[[#This Row],[CRÉD. 3]],ActividadesCom[[#This Row],[CRÉD. 4]],ActividadesCom[[#This Row],[CRÉD. 5]])</f>
        <v>4</v>
      </c>
      <c r="F1305" s="17">
        <f>IF(ActividadesCom[[#This Row],[ÚLTIMO SEMESTRE CON CRÉDITOS]]&gt;0,ROUND(AVERAGE(ActividadesCom[[#This Row],[VALOR NIVEL 5]],ActividadesCom[[#This Row],[VALOR NIVEL 4]],ActividadesCom[[#This Row],[VALOR NIVEL 3]],ActividadesCom[[#This Row],[VALOR NIVEL 2]],ActividadesCom[[#This Row],[VALOR NIVEL 1]]),0),"")</f>
        <v>4</v>
      </c>
      <c r="G1305" s="5" t="str">
        <f>IF(ActividadesCom[[#This Row],[PROMEDIO]]="","",IF(ActividadesCom[[#This Row],[PROMEDIO]]&gt;=4,"EXCELENTE",IF(ActividadesCom[[#This Row],[PROMEDIO]]&gt;=3,"NOTABLE",IF(ActividadesCom[[#This Row],[PROMEDIO]]&gt;=2,"BUENO",IF(ActividadesCom[[#This Row],[PROMEDIO]]=1,"SUFICIENTE","")))))</f>
        <v>EXCELENTE</v>
      </c>
      <c r="H1305" s="5">
        <f>MAX(ActividadesCom[[#This Row],[PERÍODO 1]],ActividadesCom[[#This Row],[PERÍODO 2]],ActividadesCom[[#This Row],[PERÍODO 3]],ActividadesCom[[#This Row],[PERÍODO 4]],ActividadesCom[[#This Row],[PERÍODO 5]])</f>
        <v>20213</v>
      </c>
      <c r="I1305" s="6" t="s">
        <v>4152</v>
      </c>
      <c r="J1305" s="5">
        <v>20203</v>
      </c>
      <c r="K1305" s="5" t="s">
        <v>4010</v>
      </c>
      <c r="L1305" s="5">
        <f>IF(ActividadesCom[[#This Row],[NIVEL 1]]&lt;&gt;0,VLOOKUP(ActividadesCom[[#This Row],[NIVEL 1]],Catálogo!A:B,2,FALSE),"")</f>
        <v>2</v>
      </c>
      <c r="M1305" s="5">
        <v>1</v>
      </c>
      <c r="N1305" s="6" t="s">
        <v>4513</v>
      </c>
      <c r="O1305" s="5">
        <v>20191</v>
      </c>
      <c r="P1305" s="5" t="s">
        <v>4008</v>
      </c>
      <c r="Q1305" s="5">
        <f>IF(ActividadesCom[[#This Row],[NIVEL 2]]&lt;&gt;0,VLOOKUP(ActividadesCom[[#This Row],[NIVEL 2]],Catálogo!A:B,2,FALSE),"")</f>
        <v>4</v>
      </c>
      <c r="R1305" s="11">
        <v>1</v>
      </c>
      <c r="S1305" s="12" t="s">
        <v>4514</v>
      </c>
      <c r="T1305" s="11">
        <v>20161</v>
      </c>
      <c r="U1305" s="11" t="s">
        <v>4008</v>
      </c>
      <c r="V1305" s="5">
        <f>IF(ActividadesCom[[#This Row],[NIVEL 3]]&lt;&gt;0,VLOOKUP(ActividadesCom[[#This Row],[NIVEL 3]],Catálogo!A:B,2,FALSE),"")</f>
        <v>4</v>
      </c>
      <c r="W1305" s="11">
        <v>1</v>
      </c>
      <c r="X1305" s="6"/>
      <c r="Y1305" s="5"/>
      <c r="Z1305" s="5"/>
      <c r="AA1305" s="5" t="str">
        <f>IF(ActividadesCom[[#This Row],[NIVEL 4]]&lt;&gt;0,VLOOKUP(ActividadesCom[[#This Row],[NIVEL 4]],Catálogo!A:B,2,FALSE),"")</f>
        <v/>
      </c>
      <c r="AB1305" s="5"/>
      <c r="AC1305" s="6" t="s">
        <v>4748</v>
      </c>
      <c r="AD1305" s="5">
        <v>20213</v>
      </c>
      <c r="AE1305" s="5" t="s">
        <v>4008</v>
      </c>
      <c r="AF1305" s="5">
        <f>IF(ActividadesCom[[#This Row],[NIVEL 5]]&lt;&gt;0,VLOOKUP(ActividadesCom[[#This Row],[NIVEL 5]],Catálogo!A:B,2,FALSE),"")</f>
        <v>4</v>
      </c>
      <c r="AG1305" s="5">
        <v>1</v>
      </c>
      <c r="AH1305" s="2"/>
      <c r="AI1305" s="2"/>
    </row>
    <row r="1306" spans="1:35" ht="30" hidden="1" customHeight="1" x14ac:dyDescent="0.25">
      <c r="A1306" s="7">
        <v>16470114</v>
      </c>
      <c r="B1306" s="97" t="str">
        <f>VLOOKUP(ActividadesCom[[#This Row],[NO. DE CONTROL]],'LISTADO ESTUDIANTES'!A:C,3,FALSE)</f>
        <v>CU CAAMAL JULIAN ALBERTO</v>
      </c>
      <c r="C1306" s="97" t="str">
        <f>VLOOKUP(ActividadesCom[[#This Row],[NO. DE CONTROL]],'LISTADO ESTUDIANTES'!A:B,2,FALSE)</f>
        <v>INGENIERIA CIVIL</v>
      </c>
      <c r="D1306" s="18" t="str">
        <f>VLOOKUP(ActividadesCom[[#This Row],[NO. DE CONTROL]],'LISTADO ESTUDIANTES'!A:D,4,FALSE)</f>
        <v>EGRESADO(A)</v>
      </c>
      <c r="E1306" s="5">
        <f>SUM(ActividadesCom[[#This Row],[CRÉD. 1]],ActividadesCom[[#This Row],[CRÉD. 2]],ActividadesCom[[#This Row],[CRÉD. 3]],ActividadesCom[[#This Row],[CRÉD. 4]],ActividadesCom[[#This Row],[CRÉD. 5]])</f>
        <v>5</v>
      </c>
      <c r="F1306" s="17">
        <f>IF(ActividadesCom[[#This Row],[ÚLTIMO SEMESTRE CON CRÉDITOS]]&gt;0,ROUND(AVERAGE(ActividadesCom[[#This Row],[VALOR NIVEL 5]],ActividadesCom[[#This Row],[VALOR NIVEL 4]],ActividadesCom[[#This Row],[VALOR NIVEL 3]],ActividadesCom[[#This Row],[VALOR NIVEL 2]],ActividadesCom[[#This Row],[VALOR NIVEL 1]]),0),"")</f>
        <v>3</v>
      </c>
      <c r="G1306" s="5" t="str">
        <f>IF(ActividadesCom[[#This Row],[PROMEDIO]]="","",IF(ActividadesCom[[#This Row],[PROMEDIO]]&gt;=4,"EXCELENTE",IF(ActividadesCom[[#This Row],[PROMEDIO]]&gt;=3,"NOTABLE",IF(ActividadesCom[[#This Row],[PROMEDIO]]&gt;=2,"BUENO",IF(ActividadesCom[[#This Row],[PROMEDIO]]=1,"SUFICIENTE","")))))</f>
        <v>NOTABLE</v>
      </c>
      <c r="H1306" s="5">
        <f>MAX(ActividadesCom[[#This Row],[PERÍODO 1]],ActividadesCom[[#This Row],[PERÍODO 2]],ActividadesCom[[#This Row],[PERÍODO 3]],ActividadesCom[[#This Row],[PERÍODO 4]],ActividadesCom[[#This Row],[PERÍODO 5]])</f>
        <v>20211</v>
      </c>
      <c r="I1306" s="6" t="s">
        <v>1153</v>
      </c>
      <c r="J1306" s="5">
        <v>20181</v>
      </c>
      <c r="K1306" s="5" t="s">
        <v>4010</v>
      </c>
      <c r="L1306" s="5">
        <f>IF(ActividadesCom[[#This Row],[NIVEL 1]]&lt;&gt;0,VLOOKUP(ActividadesCom[[#This Row],[NIVEL 1]],Catálogo!A:B,2,FALSE),"")</f>
        <v>2</v>
      </c>
      <c r="M1306" s="5">
        <v>1</v>
      </c>
      <c r="N1306" s="6" t="s">
        <v>4416</v>
      </c>
      <c r="O1306" s="5">
        <v>20191</v>
      </c>
      <c r="P1306" s="5" t="s">
        <v>4008</v>
      </c>
      <c r="Q1306" s="5">
        <f>IF(ActividadesCom[[#This Row],[NIVEL 2]]&lt;&gt;0,VLOOKUP(ActividadesCom[[#This Row],[NIVEL 2]],Catálogo!A:B,2,FALSE),"")</f>
        <v>4</v>
      </c>
      <c r="R1306" s="11">
        <v>1</v>
      </c>
      <c r="S1306" s="12" t="s">
        <v>4415</v>
      </c>
      <c r="T1306" s="11">
        <v>20181</v>
      </c>
      <c r="U1306" s="11" t="s">
        <v>4008</v>
      </c>
      <c r="V1306" s="5">
        <f>IF(ActividadesCom[[#This Row],[NIVEL 3]]&lt;&gt;0,VLOOKUP(ActividadesCom[[#This Row],[NIVEL 3]],Catálogo!A:B,2,FALSE),"")</f>
        <v>4</v>
      </c>
      <c r="W1306" s="11">
        <v>1</v>
      </c>
      <c r="X1306" s="6" t="s">
        <v>4478</v>
      </c>
      <c r="Y1306" s="5">
        <v>20211</v>
      </c>
      <c r="Z1306" s="5" t="s">
        <v>4009</v>
      </c>
      <c r="AA1306" s="5">
        <f>IF(ActividadesCom[[#This Row],[NIVEL 4]]&lt;&gt;0,VLOOKUP(ActividadesCom[[#This Row],[NIVEL 4]],Catálogo!A:B,2,FALSE),"")</f>
        <v>3</v>
      </c>
      <c r="AB1306" s="5">
        <v>1</v>
      </c>
      <c r="AC1306" s="6" t="s">
        <v>55</v>
      </c>
      <c r="AD1306" s="5">
        <v>20163</v>
      </c>
      <c r="AE1306" s="5" t="s">
        <v>4010</v>
      </c>
      <c r="AF1306" s="5">
        <f>IF(ActividadesCom[[#This Row],[NIVEL 5]]&lt;&gt;0,VLOOKUP(ActividadesCom[[#This Row],[NIVEL 5]],Catálogo!A:B,2,FALSE),"")</f>
        <v>2</v>
      </c>
      <c r="AG1306" s="5">
        <v>1</v>
      </c>
      <c r="AH1306" s="2"/>
      <c r="AI1306" s="2"/>
    </row>
    <row r="1307" spans="1:35" ht="30" hidden="1" customHeight="1" x14ac:dyDescent="0.25">
      <c r="A1307" s="7">
        <v>16470115</v>
      </c>
      <c r="B1307" s="97" t="str">
        <f>VLOOKUP(ActividadesCom[[#This Row],[NO. DE CONTROL]],'LISTADO ESTUDIANTES'!A:C,3,FALSE)</f>
        <v>CAMBRANO ESPINOSA JORGE ABRAHAM</v>
      </c>
      <c r="C1307" s="97" t="str">
        <f>VLOOKUP(ActividadesCom[[#This Row],[NO. DE CONTROL]],'LISTADO ESTUDIANTES'!A:B,2,FALSE)</f>
        <v>INGENIERIA CIVIL</v>
      </c>
      <c r="D1307" s="18" t="str">
        <f>VLOOKUP(ActividadesCom[[#This Row],[NO. DE CONTROL]],'LISTADO ESTUDIANTES'!A:D,4,FALSE)</f>
        <v>EGRESADO(A)</v>
      </c>
      <c r="E1307" s="5">
        <f>SUM(ActividadesCom[[#This Row],[CRÉD. 1]],ActividadesCom[[#This Row],[CRÉD. 2]],ActividadesCom[[#This Row],[CRÉD. 3]],ActividadesCom[[#This Row],[CRÉD. 4]],ActividadesCom[[#This Row],[CRÉD. 5]])</f>
        <v>5</v>
      </c>
      <c r="F1307" s="17">
        <f>IF(ActividadesCom[[#This Row],[ÚLTIMO SEMESTRE CON CRÉDITOS]]&gt;0,ROUND(AVERAGE(ActividadesCom[[#This Row],[VALOR NIVEL 5]],ActividadesCom[[#This Row],[VALOR NIVEL 4]],ActividadesCom[[#This Row],[VALOR NIVEL 3]],ActividadesCom[[#This Row],[VALOR NIVEL 2]],ActividadesCom[[#This Row],[VALOR NIVEL 1]]),0),"")</f>
        <v>3</v>
      </c>
      <c r="G1307" s="5" t="str">
        <f>IF(ActividadesCom[[#This Row],[PROMEDIO]]="","",IF(ActividadesCom[[#This Row],[PROMEDIO]]&gt;=4,"EXCELENTE",IF(ActividadesCom[[#This Row],[PROMEDIO]]&gt;=3,"NOTABLE",IF(ActividadesCom[[#This Row],[PROMEDIO]]&gt;=2,"BUENO",IF(ActividadesCom[[#This Row],[PROMEDIO]]=1,"SUFICIENTE","")))))</f>
        <v>NOTABLE</v>
      </c>
      <c r="H1307" s="5">
        <f>MAX(ActividadesCom[[#This Row],[PERÍODO 1]],ActividadesCom[[#This Row],[PERÍODO 2]],ActividadesCom[[#This Row],[PERÍODO 3]],ActividadesCom[[#This Row],[PERÍODO 4]],ActividadesCom[[#This Row],[PERÍODO 5]])</f>
        <v>20203</v>
      </c>
      <c r="I1307" s="6" t="s">
        <v>4159</v>
      </c>
      <c r="J1307" s="5">
        <v>20181</v>
      </c>
      <c r="K1307" s="5" t="s">
        <v>4010</v>
      </c>
      <c r="L1307" s="5">
        <f>IF(ActividadesCom[[#This Row],[NIVEL 1]]&lt;&gt;0,VLOOKUP(ActividadesCom[[#This Row],[NIVEL 1]],Catálogo!A:B,2,FALSE),"")</f>
        <v>2</v>
      </c>
      <c r="M1307" s="11">
        <v>1</v>
      </c>
      <c r="N1307" s="6" t="s">
        <v>4089</v>
      </c>
      <c r="O1307" s="5">
        <v>20181</v>
      </c>
      <c r="P1307" s="5" t="s">
        <v>4010</v>
      </c>
      <c r="Q1307" s="5">
        <f>IF(ActividadesCom[[#This Row],[NIVEL 2]]&lt;&gt;0,VLOOKUP(ActividadesCom[[#This Row],[NIVEL 2]],Catálogo!A:B,2,FALSE),"")</f>
        <v>2</v>
      </c>
      <c r="R1307" s="11">
        <v>1</v>
      </c>
      <c r="S1307" s="12" t="s">
        <v>4164</v>
      </c>
      <c r="T1307" s="11">
        <v>20181</v>
      </c>
      <c r="U1307" s="11" t="s">
        <v>4008</v>
      </c>
      <c r="V1307" s="5">
        <f>IF(ActividadesCom[[#This Row],[NIVEL 3]]&lt;&gt;0,VLOOKUP(ActividadesCom[[#This Row],[NIVEL 3]],Catálogo!A:B,2,FALSE),"")</f>
        <v>4</v>
      </c>
      <c r="W1307" s="11">
        <v>1</v>
      </c>
      <c r="X1307" s="6" t="s">
        <v>4088</v>
      </c>
      <c r="Y1307" s="5">
        <v>20203</v>
      </c>
      <c r="Z1307" s="5" t="s">
        <v>4009</v>
      </c>
      <c r="AA1307" s="5">
        <f>IF(ActividadesCom[[#This Row],[NIVEL 4]]&lt;&gt;0,VLOOKUP(ActividadesCom[[#This Row],[NIVEL 4]],Catálogo!A:B,2,FALSE),"")</f>
        <v>3</v>
      </c>
      <c r="AB1307" s="5">
        <v>1</v>
      </c>
      <c r="AC1307" s="6" t="s">
        <v>116</v>
      </c>
      <c r="AD1307" s="5">
        <v>20163</v>
      </c>
      <c r="AE1307" s="5" t="s">
        <v>4010</v>
      </c>
      <c r="AF1307" s="5">
        <f>IF(ActividadesCom[[#This Row],[NIVEL 5]]&lt;&gt;0,VLOOKUP(ActividadesCom[[#This Row],[NIVEL 5]],Catálogo!A:B,2,FALSE),"")</f>
        <v>2</v>
      </c>
      <c r="AG1307" s="5">
        <v>1</v>
      </c>
      <c r="AH1307" s="2"/>
      <c r="AI1307" s="2"/>
    </row>
    <row r="1308" spans="1:35" ht="30" hidden="1" customHeight="1" x14ac:dyDescent="0.25">
      <c r="A1308" s="7">
        <v>16470116</v>
      </c>
      <c r="B1308" s="97" t="str">
        <f>VLOOKUP(ActividadesCom[[#This Row],[NO. DE CONTROL]],'LISTADO ESTUDIANTES'!A:C,3,FALSE)</f>
        <v>GONZALEZ CHAN JESUS ALBERTO</v>
      </c>
      <c r="C1308" s="97" t="str">
        <f>VLOOKUP(ActividadesCom[[#This Row],[NO. DE CONTROL]],'LISTADO ESTUDIANTES'!A:B,2,FALSE)</f>
        <v>INGENIERIA CIVIL</v>
      </c>
      <c r="D1308" s="18" t="str">
        <f>VLOOKUP(ActividadesCom[[#This Row],[NO. DE CONTROL]],'LISTADO ESTUDIANTES'!A:D,4,FALSE)</f>
        <v>BAJA</v>
      </c>
      <c r="E1308" s="5">
        <f>SUM(ActividadesCom[[#This Row],[CRÉD. 1]],ActividadesCom[[#This Row],[CRÉD. 2]],ActividadesCom[[#This Row],[CRÉD. 3]],ActividadesCom[[#This Row],[CRÉD. 4]],ActividadesCom[[#This Row],[CRÉD. 5]])</f>
        <v>1</v>
      </c>
      <c r="F1308" s="17">
        <f>IF(ActividadesCom[[#This Row],[ÚLTIMO SEMESTRE CON CRÉDITOS]]&gt;0,ROUND(AVERAGE(ActividadesCom[[#This Row],[VALOR NIVEL 5]],ActividadesCom[[#This Row],[VALOR NIVEL 4]],ActividadesCom[[#This Row],[VALOR NIVEL 3]],ActividadesCom[[#This Row],[VALOR NIVEL 2]],ActividadesCom[[#This Row],[VALOR NIVEL 1]]),0),"")</f>
        <v>2</v>
      </c>
      <c r="G1308" s="5" t="str">
        <f>IF(ActividadesCom[[#This Row],[PROMEDIO]]="","",IF(ActividadesCom[[#This Row],[PROMEDIO]]&gt;=4,"EXCELENTE",IF(ActividadesCom[[#This Row],[PROMEDIO]]&gt;=3,"NOTABLE",IF(ActividadesCom[[#This Row],[PROMEDIO]]&gt;=2,"BUENO",IF(ActividadesCom[[#This Row],[PROMEDIO]]=1,"SUFICIENTE","")))))</f>
        <v>BUENO</v>
      </c>
      <c r="H1308" s="5">
        <f>MAX(ActividadesCom[[#This Row],[PERÍODO 1]],ActividadesCom[[#This Row],[PERÍODO 2]],ActividadesCom[[#This Row],[PERÍODO 3]],ActividadesCom[[#This Row],[PERÍODO 4]],ActividadesCom[[#This Row],[PERÍODO 5]])</f>
        <v>20163</v>
      </c>
      <c r="I1308" s="6"/>
      <c r="J1308" s="5"/>
      <c r="K1308" s="5"/>
      <c r="L1308" s="5" t="str">
        <f>IF(ActividadesCom[[#This Row],[NIVEL 1]]&lt;&gt;0,VLOOKUP(ActividadesCom[[#This Row],[NIVEL 1]],Catálogo!A:B,2,FALSE),"")</f>
        <v/>
      </c>
      <c r="M1308" s="5"/>
      <c r="N1308" s="6"/>
      <c r="O1308" s="5"/>
      <c r="P1308" s="5"/>
      <c r="Q1308" s="5" t="str">
        <f>IF(ActividadesCom[[#This Row],[NIVEL 2]]&lt;&gt;0,VLOOKUP(ActividadesCom[[#This Row],[NIVEL 2]],Catálogo!A:B,2,FALSE),"")</f>
        <v/>
      </c>
      <c r="R1308" s="11"/>
      <c r="S1308" s="12"/>
      <c r="T1308" s="11"/>
      <c r="U1308" s="11"/>
      <c r="V1308" s="5" t="str">
        <f>IF(ActividadesCom[[#This Row],[NIVEL 3]]&lt;&gt;0,VLOOKUP(ActividadesCom[[#This Row],[NIVEL 3]],Catálogo!A:B,2,FALSE),"")</f>
        <v/>
      </c>
      <c r="W1308" s="11"/>
      <c r="X1308" s="6"/>
      <c r="Y1308" s="5"/>
      <c r="Z1308" s="5"/>
      <c r="AA1308" s="5" t="str">
        <f>IF(ActividadesCom[[#This Row],[NIVEL 4]]&lt;&gt;0,VLOOKUP(ActividadesCom[[#This Row],[NIVEL 4]],Catálogo!A:B,2,FALSE),"")</f>
        <v/>
      </c>
      <c r="AB1308" s="5"/>
      <c r="AC1308" s="6" t="s">
        <v>116</v>
      </c>
      <c r="AD1308" s="5">
        <v>20163</v>
      </c>
      <c r="AE1308" s="5" t="s">
        <v>4010</v>
      </c>
      <c r="AF1308" s="5">
        <f>IF(ActividadesCom[[#This Row],[NIVEL 5]]&lt;&gt;0,VLOOKUP(ActividadesCom[[#This Row],[NIVEL 5]],Catálogo!A:B,2,FALSE),"")</f>
        <v>2</v>
      </c>
      <c r="AG1308" s="5">
        <v>1</v>
      </c>
      <c r="AH1308" s="2"/>
      <c r="AI1308" s="2"/>
    </row>
    <row r="1309" spans="1:35" ht="30" hidden="1" customHeight="1" x14ac:dyDescent="0.25">
      <c r="A1309" s="7">
        <v>16470117</v>
      </c>
      <c r="B1309" s="97" t="str">
        <f>VLOOKUP(ActividadesCom[[#This Row],[NO. DE CONTROL]],'LISTADO ESTUDIANTES'!A:C,3,FALSE)</f>
        <v>KUK TAMAY IVAN MOISES</v>
      </c>
      <c r="C1309" s="97" t="str">
        <f>VLOOKUP(ActividadesCom[[#This Row],[NO. DE CONTROL]],'LISTADO ESTUDIANTES'!A:B,2,FALSE)</f>
        <v>INGENIERIA CIVIL</v>
      </c>
      <c r="D1309" s="18" t="str">
        <f>VLOOKUP(ActividadesCom[[#This Row],[NO. DE CONTROL]],'LISTADO ESTUDIANTES'!A:D,4,FALSE)</f>
        <v>BAJA</v>
      </c>
      <c r="E1309" s="5">
        <f>SUM(ActividadesCom[[#This Row],[CRÉD. 1]],ActividadesCom[[#This Row],[CRÉD. 2]],ActividadesCom[[#This Row],[CRÉD. 3]],ActividadesCom[[#This Row],[CRÉD. 4]],ActividadesCom[[#This Row],[CRÉD. 5]])</f>
        <v>1</v>
      </c>
      <c r="F1309" s="17">
        <f>IF(ActividadesCom[[#This Row],[ÚLTIMO SEMESTRE CON CRÉDITOS]]&gt;0,ROUND(AVERAGE(ActividadesCom[[#This Row],[VALOR NIVEL 5]],ActividadesCom[[#This Row],[VALOR NIVEL 4]],ActividadesCom[[#This Row],[VALOR NIVEL 3]],ActividadesCom[[#This Row],[VALOR NIVEL 2]],ActividadesCom[[#This Row],[VALOR NIVEL 1]]),0),"")</f>
        <v>2</v>
      </c>
      <c r="G1309" s="5" t="str">
        <f>IF(ActividadesCom[[#This Row],[PROMEDIO]]="","",IF(ActividadesCom[[#This Row],[PROMEDIO]]&gt;=4,"EXCELENTE",IF(ActividadesCom[[#This Row],[PROMEDIO]]&gt;=3,"NOTABLE",IF(ActividadesCom[[#This Row],[PROMEDIO]]&gt;=2,"BUENO",IF(ActividadesCom[[#This Row],[PROMEDIO]]=1,"SUFICIENTE","")))))</f>
        <v>BUENO</v>
      </c>
      <c r="H1309" s="5">
        <f>MAX(ActividadesCom[[#This Row],[PERÍODO 1]],ActividadesCom[[#This Row],[PERÍODO 2]],ActividadesCom[[#This Row],[PERÍODO 3]],ActividadesCom[[#This Row],[PERÍODO 4]],ActividadesCom[[#This Row],[PERÍODO 5]])</f>
        <v>20171</v>
      </c>
      <c r="I1309" s="6" t="s">
        <v>2121</v>
      </c>
      <c r="J1309" s="5">
        <v>20171</v>
      </c>
      <c r="K1309" s="5" t="s">
        <v>4010</v>
      </c>
      <c r="L1309" s="5">
        <f>IF(ActividadesCom[[#This Row],[NIVEL 1]]&lt;&gt;0,VLOOKUP(ActividadesCom[[#This Row],[NIVEL 1]],Catálogo!A:B,2,FALSE),"")</f>
        <v>2</v>
      </c>
      <c r="M1309" s="5">
        <v>1</v>
      </c>
      <c r="N1309" s="6"/>
      <c r="O1309" s="5"/>
      <c r="P1309" s="5"/>
      <c r="Q1309" s="5" t="str">
        <f>IF(ActividadesCom[[#This Row],[NIVEL 2]]&lt;&gt;0,VLOOKUP(ActividadesCom[[#This Row],[NIVEL 2]],Catálogo!A:B,2,FALSE),"")</f>
        <v/>
      </c>
      <c r="R1309" s="11"/>
      <c r="S1309" s="12"/>
      <c r="T1309" s="11"/>
      <c r="U1309" s="11"/>
      <c r="V1309" s="5" t="str">
        <f>IF(ActividadesCom[[#This Row],[NIVEL 3]]&lt;&gt;0,VLOOKUP(ActividadesCom[[#This Row],[NIVEL 3]],Catálogo!A:B,2,FALSE),"")</f>
        <v/>
      </c>
      <c r="W1309" s="11"/>
      <c r="X1309" s="6"/>
      <c r="Y1309" s="5"/>
      <c r="Z1309" s="5"/>
      <c r="AA1309" s="5" t="str">
        <f>IF(ActividadesCom[[#This Row],[NIVEL 4]]&lt;&gt;0,VLOOKUP(ActividadesCom[[#This Row],[NIVEL 4]],Catálogo!A:B,2,FALSE),"")</f>
        <v/>
      </c>
      <c r="AB1309" s="5"/>
      <c r="AC1309" s="6"/>
      <c r="AD1309" s="5"/>
      <c r="AE1309" s="5"/>
      <c r="AF1309" s="5" t="str">
        <f>IF(ActividadesCom[[#This Row],[NIVEL 5]]&lt;&gt;0,VLOOKUP(ActividadesCom[[#This Row],[NIVEL 5]],Catálogo!A:B,2,FALSE),"")</f>
        <v/>
      </c>
      <c r="AG1309" s="5"/>
      <c r="AH1309" s="2"/>
      <c r="AI1309" s="2"/>
    </row>
    <row r="1310" spans="1:35" ht="30" hidden="1" customHeight="1" x14ac:dyDescent="0.25">
      <c r="A1310" s="7">
        <v>16470117</v>
      </c>
      <c r="B1310" s="97" t="str">
        <f>VLOOKUP(ActividadesCom[[#This Row],[NO. DE CONTROL]],'LISTADO ESTUDIANTES'!A:C,3,FALSE)</f>
        <v>KUK TAMAY IVAN MOISES</v>
      </c>
      <c r="C1310" s="97" t="str">
        <f>VLOOKUP(ActividadesCom[[#This Row],[NO. DE CONTROL]],'LISTADO ESTUDIANTES'!A:B,2,FALSE)</f>
        <v>INGENIERIA CIVIL</v>
      </c>
      <c r="D1310" s="18" t="str">
        <f>VLOOKUP(ActividadesCom[[#This Row],[NO. DE CONTROL]],'LISTADO ESTUDIANTES'!A:D,4,FALSE)</f>
        <v>BAJA</v>
      </c>
      <c r="E1310" s="5">
        <f>SUM(ActividadesCom[[#This Row],[CRÉD. 1]],ActividadesCom[[#This Row],[CRÉD. 2]],ActividadesCom[[#This Row],[CRÉD. 3]],ActividadesCom[[#This Row],[CRÉD. 4]],ActividadesCom[[#This Row],[CRÉD. 5]])</f>
        <v>1</v>
      </c>
      <c r="F1310" s="17">
        <f>IF(ActividadesCom[[#This Row],[ÚLTIMO SEMESTRE CON CRÉDITOS]]&gt;0,ROUND(AVERAGE(ActividadesCom[[#This Row],[VALOR NIVEL 5]],ActividadesCom[[#This Row],[VALOR NIVEL 4]],ActividadesCom[[#This Row],[VALOR NIVEL 3]],ActividadesCom[[#This Row],[VALOR NIVEL 2]],ActividadesCom[[#This Row],[VALOR NIVEL 1]]),0),"")</f>
        <v>2</v>
      </c>
      <c r="G1310" s="5" t="str">
        <f>IF(ActividadesCom[[#This Row],[PROMEDIO]]="","",IF(ActividadesCom[[#This Row],[PROMEDIO]]&gt;=4,"EXCELENTE",IF(ActividadesCom[[#This Row],[PROMEDIO]]&gt;=3,"NOTABLE",IF(ActividadesCom[[#This Row],[PROMEDIO]]&gt;=2,"BUENO",IF(ActividadesCom[[#This Row],[PROMEDIO]]=1,"SUFICIENTE","")))))</f>
        <v>BUENO</v>
      </c>
      <c r="H1310" s="5">
        <f>MAX(ActividadesCom[[#This Row],[PERÍODO 1]],ActividadesCom[[#This Row],[PERÍODO 2]],ActividadesCom[[#This Row],[PERÍODO 3]],ActividadesCom[[#This Row],[PERÍODO 4]],ActividadesCom[[#This Row],[PERÍODO 5]])</f>
        <v>20163</v>
      </c>
      <c r="I1310" s="6"/>
      <c r="J1310" s="5"/>
      <c r="K1310" s="5"/>
      <c r="L1310" s="5" t="str">
        <f>IF(ActividadesCom[[#This Row],[NIVEL 1]]&lt;&gt;0,VLOOKUP(ActividadesCom[[#This Row],[NIVEL 1]],Catálogo!A:B,2,FALSE),"")</f>
        <v/>
      </c>
      <c r="M1310" s="5"/>
      <c r="N1310" s="6"/>
      <c r="O1310" s="5"/>
      <c r="P1310" s="5"/>
      <c r="Q1310" s="5" t="str">
        <f>IF(ActividadesCom[[#This Row],[NIVEL 2]]&lt;&gt;0,VLOOKUP(ActividadesCom[[#This Row],[NIVEL 2]],Catálogo!A:B,2,FALSE),"")</f>
        <v/>
      </c>
      <c r="R1310" s="11"/>
      <c r="S1310" s="12"/>
      <c r="T1310" s="11"/>
      <c r="U1310" s="11"/>
      <c r="V1310" s="5" t="str">
        <f>IF(ActividadesCom[[#This Row],[NIVEL 3]]&lt;&gt;0,VLOOKUP(ActividadesCom[[#This Row],[NIVEL 3]],Catálogo!A:B,2,FALSE),"")</f>
        <v/>
      </c>
      <c r="W1310" s="11"/>
      <c r="X1310" s="6"/>
      <c r="Y1310" s="5"/>
      <c r="Z1310" s="5"/>
      <c r="AA1310" s="5" t="str">
        <f>IF(ActividadesCom[[#This Row],[NIVEL 4]]&lt;&gt;0,VLOOKUP(ActividadesCom[[#This Row],[NIVEL 4]],Catálogo!A:B,2,FALSE),"")</f>
        <v/>
      </c>
      <c r="AB1310" s="5"/>
      <c r="AC1310" s="6" t="s">
        <v>116</v>
      </c>
      <c r="AD1310" s="5">
        <v>20163</v>
      </c>
      <c r="AE1310" s="5" t="s">
        <v>4010</v>
      </c>
      <c r="AF1310" s="5">
        <f>IF(ActividadesCom[[#This Row],[NIVEL 5]]&lt;&gt;0,VLOOKUP(ActividadesCom[[#This Row],[NIVEL 5]],Catálogo!A:B,2,FALSE),"")</f>
        <v>2</v>
      </c>
      <c r="AG1310" s="5">
        <v>1</v>
      </c>
      <c r="AH1310" s="2"/>
      <c r="AI1310" s="2"/>
    </row>
    <row r="1311" spans="1:35" ht="30" hidden="1" customHeight="1" x14ac:dyDescent="0.25">
      <c r="A1311" s="7">
        <v>16470118</v>
      </c>
      <c r="B1311" s="97" t="str">
        <f>VLOOKUP(ActividadesCom[[#This Row],[NO. DE CONTROL]],'LISTADO ESTUDIANTES'!A:C,3,FALSE)</f>
        <v>DE LA CRUZ NOH LUCIANO ANDRES</v>
      </c>
      <c r="C1311" s="97" t="str">
        <f>VLOOKUP(ActividadesCom[[#This Row],[NO. DE CONTROL]],'LISTADO ESTUDIANTES'!A:B,2,FALSE)</f>
        <v>INGENIERIA CIVIL</v>
      </c>
      <c r="D1311" s="18" t="str">
        <f>VLOOKUP(ActividadesCom[[#This Row],[NO. DE CONTROL]],'LISTADO ESTUDIANTES'!A:D,4,FALSE)</f>
        <v>BAJA</v>
      </c>
      <c r="E1311" s="5">
        <f>SUM(ActividadesCom[[#This Row],[CRÉD. 1]],ActividadesCom[[#This Row],[CRÉD. 2]],ActividadesCom[[#This Row],[CRÉD. 3]],ActividadesCom[[#This Row],[CRÉD. 4]],ActividadesCom[[#This Row],[CRÉD. 5]])</f>
        <v>2</v>
      </c>
      <c r="F1311" s="17">
        <f>IF(ActividadesCom[[#This Row],[ÚLTIMO SEMESTRE CON CRÉDITOS]]&gt;0,ROUND(AVERAGE(ActividadesCom[[#This Row],[VALOR NIVEL 5]],ActividadesCom[[#This Row],[VALOR NIVEL 4]],ActividadesCom[[#This Row],[VALOR NIVEL 3]],ActividadesCom[[#This Row],[VALOR NIVEL 2]],ActividadesCom[[#This Row],[VALOR NIVEL 1]]),0),"")</f>
        <v>3</v>
      </c>
      <c r="G1311" s="5" t="str">
        <f>IF(ActividadesCom[[#This Row],[PROMEDIO]]="","",IF(ActividadesCom[[#This Row],[PROMEDIO]]&gt;=4,"EXCELENTE",IF(ActividadesCom[[#This Row],[PROMEDIO]]&gt;=3,"NOTABLE",IF(ActividadesCom[[#This Row],[PROMEDIO]]&gt;=2,"BUENO",IF(ActividadesCom[[#This Row],[PROMEDIO]]=1,"SUFICIENTE","")))))</f>
        <v>NOTABLE</v>
      </c>
      <c r="H1311" s="5">
        <f>MAX(ActividadesCom[[#This Row],[PERÍODO 1]],ActividadesCom[[#This Row],[PERÍODO 2]],ActividadesCom[[#This Row],[PERÍODO 3]],ActividadesCom[[#This Row],[PERÍODO 4]],ActividadesCom[[#This Row],[PERÍODO 5]])</f>
        <v>20193</v>
      </c>
      <c r="I1311" s="6"/>
      <c r="J1311" s="5"/>
      <c r="K1311" s="5"/>
      <c r="L1311" s="5" t="str">
        <f>IF(ActividadesCom[[#This Row],[NIVEL 1]]&lt;&gt;0,VLOOKUP(ActividadesCom[[#This Row],[NIVEL 1]],Catálogo!A:B,2,FALSE),"")</f>
        <v/>
      </c>
      <c r="M1311" s="5"/>
      <c r="N1311" s="6"/>
      <c r="O1311" s="5"/>
      <c r="P1311" s="5"/>
      <c r="Q1311" s="5" t="str">
        <f>IF(ActividadesCom[[#This Row],[NIVEL 2]]&lt;&gt;0,VLOOKUP(ActividadesCom[[#This Row],[NIVEL 2]],Catálogo!A:B,2,FALSE),"")</f>
        <v/>
      </c>
      <c r="R1311" s="11"/>
      <c r="S1311" s="12"/>
      <c r="T1311" s="11"/>
      <c r="U1311" s="11"/>
      <c r="V1311" s="5" t="str">
        <f>IF(ActividadesCom[[#This Row],[NIVEL 3]]&lt;&gt;0,VLOOKUP(ActividadesCom[[#This Row],[NIVEL 3]],Catálogo!A:B,2,FALSE),"")</f>
        <v/>
      </c>
      <c r="W1311" s="11"/>
      <c r="X1311" s="6" t="s">
        <v>11</v>
      </c>
      <c r="Y1311" s="5">
        <v>20193</v>
      </c>
      <c r="Z1311" s="5" t="s">
        <v>4010</v>
      </c>
      <c r="AA1311" s="5">
        <f>IF(ActividadesCom[[#This Row],[NIVEL 4]]&lt;&gt;0,VLOOKUP(ActividadesCom[[#This Row],[NIVEL 4]],Catálogo!A:B,2,FALSE),"")</f>
        <v>2</v>
      </c>
      <c r="AB1311" s="5">
        <v>1</v>
      </c>
      <c r="AC1311" s="6" t="s">
        <v>615</v>
      </c>
      <c r="AD1311" s="5">
        <v>20183</v>
      </c>
      <c r="AE1311" s="5" t="s">
        <v>4008</v>
      </c>
      <c r="AF1311" s="5">
        <f>IF(ActividadesCom[[#This Row],[NIVEL 5]]&lt;&gt;0,VLOOKUP(ActividadesCom[[#This Row],[NIVEL 5]],Catálogo!A:B,2,FALSE),"")</f>
        <v>4</v>
      </c>
      <c r="AG1311" s="5">
        <v>1</v>
      </c>
      <c r="AH1311" s="2"/>
      <c r="AI1311" s="2"/>
    </row>
    <row r="1312" spans="1:35" s="24" customFormat="1" ht="30" hidden="1" customHeight="1" x14ac:dyDescent="0.25">
      <c r="A1312" s="7">
        <v>16470119</v>
      </c>
      <c r="B1312" s="97" t="str">
        <f>VLOOKUP(ActividadesCom[[#This Row],[NO. DE CONTROL]],'LISTADO ESTUDIANTES'!A:C,3,FALSE)</f>
        <v>CHAN GRAJALES JOSE ABEL DEL JESUS</v>
      </c>
      <c r="C1312" s="97" t="str">
        <f>VLOOKUP(ActividadesCom[[#This Row],[NO. DE CONTROL]],'LISTADO ESTUDIANTES'!A:B,2,FALSE)</f>
        <v>INGENIERIA CIVIL</v>
      </c>
      <c r="D1312" s="18" t="str">
        <f>VLOOKUP(ActividadesCom[[#This Row],[NO. DE CONTROL]],'LISTADO ESTUDIANTES'!A:D,4,FALSE)</f>
        <v>BAJA</v>
      </c>
      <c r="E1312" s="5">
        <f>SUM(ActividadesCom[[#This Row],[CRÉD. 1]],ActividadesCom[[#This Row],[CRÉD. 2]],ActividadesCom[[#This Row],[CRÉD. 3]],ActividadesCom[[#This Row],[CRÉD. 4]],ActividadesCom[[#This Row],[CRÉD. 5]])</f>
        <v>5</v>
      </c>
      <c r="F1312" s="5">
        <f>IF(ActividadesCom[[#This Row],[ÚLTIMO SEMESTRE CON CRÉDITOS]]&gt;0,ROUND(AVERAGE(ActividadesCom[[#This Row],[VALOR NIVEL 5]],ActividadesCom[[#This Row],[VALOR NIVEL 4]],ActividadesCom[[#This Row],[VALOR NIVEL 3]],ActividadesCom[[#This Row],[VALOR NIVEL 2]],ActividadesCom[[#This Row],[VALOR NIVEL 1]]),0),"")</f>
        <v>2</v>
      </c>
      <c r="G1312" s="5" t="str">
        <f>IF(ActividadesCom[[#This Row],[PROMEDIO]]="","",IF(ActividadesCom[[#This Row],[PROMEDIO]]&gt;=4,"EXCELENTE",IF(ActividadesCom[[#This Row],[PROMEDIO]]&gt;=3,"NOTABLE",IF(ActividadesCom[[#This Row],[PROMEDIO]]&gt;=2,"BUENO",IF(ActividadesCom[[#This Row],[PROMEDIO]]=1,"SUFICIENTE","")))))</f>
        <v>BUENO</v>
      </c>
      <c r="H1312" s="5">
        <f>MAX(ActividadesCom[[#This Row],[PERÍODO 1]],ActividadesCom[[#This Row],[PERÍODO 2]],ActividadesCom[[#This Row],[PERÍODO 3]],ActividadesCom[[#This Row],[PERÍODO 4]],ActividadesCom[[#This Row],[PERÍODO 5]])</f>
        <v>20193</v>
      </c>
      <c r="I1312" s="6" t="s">
        <v>1187</v>
      </c>
      <c r="J1312" s="5">
        <v>20163</v>
      </c>
      <c r="K1312" s="5" t="s">
        <v>4010</v>
      </c>
      <c r="L1312" s="5">
        <f>IF(ActividadesCom[[#This Row],[NIVEL 1]]&lt;&gt;0,VLOOKUP(ActividadesCom[[#This Row],[NIVEL 1]],Catálogo!A:B,2,FALSE),"")</f>
        <v>2</v>
      </c>
      <c r="M1312" s="5">
        <v>1</v>
      </c>
      <c r="N1312" s="6" t="s">
        <v>1171</v>
      </c>
      <c r="O1312" s="5">
        <v>20191</v>
      </c>
      <c r="P1312" s="5" t="s">
        <v>4010</v>
      </c>
      <c r="Q1312" s="5">
        <f>IF(ActividadesCom[[#This Row],[NIVEL 2]]&lt;&gt;0,VLOOKUP(ActividadesCom[[#This Row],[NIVEL 2]],Catálogo!A:B,2,FALSE),"")</f>
        <v>2</v>
      </c>
      <c r="R1312" s="11">
        <v>1</v>
      </c>
      <c r="S1312" s="12" t="s">
        <v>1188</v>
      </c>
      <c r="T1312" s="11">
        <v>20173</v>
      </c>
      <c r="U1312" s="11" t="s">
        <v>4010</v>
      </c>
      <c r="V1312" s="5">
        <f>IF(ActividadesCom[[#This Row],[NIVEL 3]]&lt;&gt;0,VLOOKUP(ActividadesCom[[#This Row],[NIVEL 3]],Catálogo!A:B,2,FALSE),"")</f>
        <v>2</v>
      </c>
      <c r="W1312" s="11">
        <v>1</v>
      </c>
      <c r="X1312" s="6" t="s">
        <v>42</v>
      </c>
      <c r="Y1312" s="5">
        <v>20193</v>
      </c>
      <c r="Z1312" s="5" t="s">
        <v>4011</v>
      </c>
      <c r="AA1312" s="5">
        <f>IF(ActividadesCom[[#This Row],[NIVEL 4]]&lt;&gt;0,VLOOKUP(ActividadesCom[[#This Row],[NIVEL 4]],Catálogo!A:B,2,FALSE),"")</f>
        <v>1</v>
      </c>
      <c r="AB1312" s="5">
        <v>1</v>
      </c>
      <c r="AC1312" s="6" t="s">
        <v>112</v>
      </c>
      <c r="AD1312" s="5">
        <v>20163</v>
      </c>
      <c r="AE1312" s="5" t="s">
        <v>4010</v>
      </c>
      <c r="AF1312" s="5">
        <f>IF(ActividadesCom[[#This Row],[NIVEL 5]]&lt;&gt;0,VLOOKUP(ActividadesCom[[#This Row],[NIVEL 5]],Catálogo!A:B,2,FALSE),"")</f>
        <v>2</v>
      </c>
      <c r="AG1312" s="5">
        <v>1</v>
      </c>
    </row>
    <row r="1313" spans="1:35" ht="30" hidden="1" customHeight="1" x14ac:dyDescent="0.25">
      <c r="A1313" s="7">
        <v>16470120</v>
      </c>
      <c r="B1313" s="97" t="str">
        <f>VLOOKUP(ActividadesCom[[#This Row],[NO. DE CONTROL]],'LISTADO ESTUDIANTES'!A:C,3,FALSE)</f>
        <v>CANTO DELGADO ERICK JOSE</v>
      </c>
      <c r="C1313" s="97" t="str">
        <f>VLOOKUP(ActividadesCom[[#This Row],[NO. DE CONTROL]],'LISTADO ESTUDIANTES'!A:B,2,FALSE)</f>
        <v>INGENIERIA CIVIL</v>
      </c>
      <c r="D1313" s="18" t="str">
        <f>VLOOKUP(ActividadesCom[[#This Row],[NO. DE CONTROL]],'LISTADO ESTUDIANTES'!A:D,4,FALSE)</f>
        <v>BAJA</v>
      </c>
      <c r="E1313" s="5">
        <f>SUM(ActividadesCom[[#This Row],[CRÉD. 1]],ActividadesCom[[#This Row],[CRÉD. 2]],ActividadesCom[[#This Row],[CRÉD. 3]],ActividadesCom[[#This Row],[CRÉD. 4]],ActividadesCom[[#This Row],[CRÉD. 5]])</f>
        <v>1</v>
      </c>
      <c r="F1313" s="17">
        <f>IF(ActividadesCom[[#This Row],[ÚLTIMO SEMESTRE CON CRÉDITOS]]&gt;0,ROUND(AVERAGE(ActividadesCom[[#This Row],[VALOR NIVEL 5]],ActividadesCom[[#This Row],[VALOR NIVEL 4]],ActividadesCom[[#This Row],[VALOR NIVEL 3]],ActividadesCom[[#This Row],[VALOR NIVEL 2]],ActividadesCom[[#This Row],[VALOR NIVEL 1]]),0),"")</f>
        <v>2</v>
      </c>
      <c r="G1313" s="5" t="str">
        <f>IF(ActividadesCom[[#This Row],[PROMEDIO]]="","",IF(ActividadesCom[[#This Row],[PROMEDIO]]&gt;=4,"EXCELENTE",IF(ActividadesCom[[#This Row],[PROMEDIO]]&gt;=3,"NOTABLE",IF(ActividadesCom[[#This Row],[PROMEDIO]]&gt;=2,"BUENO",IF(ActividadesCom[[#This Row],[PROMEDIO]]=1,"SUFICIENTE","")))))</f>
        <v>BUENO</v>
      </c>
      <c r="H1313" s="5">
        <f>MAX(ActividadesCom[[#This Row],[PERÍODO 1]],ActividadesCom[[#This Row],[PERÍODO 2]],ActividadesCom[[#This Row],[PERÍODO 3]],ActividadesCom[[#This Row],[PERÍODO 4]],ActividadesCom[[#This Row],[PERÍODO 5]])</f>
        <v>20163</v>
      </c>
      <c r="I1313" s="6"/>
      <c r="J1313" s="5"/>
      <c r="K1313" s="5"/>
      <c r="L1313" s="5" t="str">
        <f>IF(ActividadesCom[[#This Row],[NIVEL 1]]&lt;&gt;0,VLOOKUP(ActividadesCom[[#This Row],[NIVEL 1]],Catálogo!A:B,2,FALSE),"")</f>
        <v/>
      </c>
      <c r="M1313" s="5"/>
      <c r="N1313" s="6"/>
      <c r="O1313" s="5"/>
      <c r="P1313" s="5"/>
      <c r="Q1313" s="5" t="str">
        <f>IF(ActividadesCom[[#This Row],[NIVEL 2]]&lt;&gt;0,VLOOKUP(ActividadesCom[[#This Row],[NIVEL 2]],Catálogo!A:B,2,FALSE),"")</f>
        <v/>
      </c>
      <c r="R1313" s="11"/>
      <c r="S1313" s="12"/>
      <c r="T1313" s="11"/>
      <c r="U1313" s="11"/>
      <c r="V1313" s="5" t="str">
        <f>IF(ActividadesCom[[#This Row],[NIVEL 3]]&lt;&gt;0,VLOOKUP(ActividadesCom[[#This Row],[NIVEL 3]],Catálogo!A:B,2,FALSE),"")</f>
        <v/>
      </c>
      <c r="W1313" s="11"/>
      <c r="X1313" s="6"/>
      <c r="Y1313" s="5"/>
      <c r="Z1313" s="5"/>
      <c r="AA1313" s="5" t="str">
        <f>IF(ActividadesCom[[#This Row],[NIVEL 4]]&lt;&gt;0,VLOOKUP(ActividadesCom[[#This Row],[NIVEL 4]],Catálogo!A:B,2,FALSE),"")</f>
        <v/>
      </c>
      <c r="AB1313" s="5"/>
      <c r="AC1313" s="6" t="s">
        <v>55</v>
      </c>
      <c r="AD1313" s="5">
        <v>20163</v>
      </c>
      <c r="AE1313" s="5" t="s">
        <v>4010</v>
      </c>
      <c r="AF1313" s="5">
        <f>IF(ActividadesCom[[#This Row],[NIVEL 5]]&lt;&gt;0,VLOOKUP(ActividadesCom[[#This Row],[NIVEL 5]],Catálogo!A:B,2,FALSE),"")</f>
        <v>2</v>
      </c>
      <c r="AG1313" s="5">
        <v>1</v>
      </c>
      <c r="AH1313" s="2"/>
      <c r="AI1313" s="2"/>
    </row>
    <row r="1314" spans="1:35" ht="30" hidden="1" customHeight="1" x14ac:dyDescent="0.25">
      <c r="A1314" s="7">
        <v>16470121</v>
      </c>
      <c r="B1314" s="97" t="str">
        <f>VLOOKUP(ActividadesCom[[#This Row],[NO. DE CONTROL]],'LISTADO ESTUDIANTES'!A:C,3,FALSE)</f>
        <v>SANTOS NORIEGA DANIEL</v>
      </c>
      <c r="C1314" s="97" t="str">
        <f>VLOOKUP(ActividadesCom[[#This Row],[NO. DE CONTROL]],'LISTADO ESTUDIANTES'!A:B,2,FALSE)</f>
        <v>INGENIERIA CIVIL</v>
      </c>
      <c r="D1314" s="18" t="str">
        <f>VLOOKUP(ActividadesCom[[#This Row],[NO. DE CONTROL]],'LISTADO ESTUDIANTES'!A:D,4,FALSE)</f>
        <v>BAJA</v>
      </c>
      <c r="E1314" s="5">
        <f>SUM(ActividadesCom[[#This Row],[CRÉD. 1]],ActividadesCom[[#This Row],[CRÉD. 2]],ActividadesCom[[#This Row],[CRÉD. 3]],ActividadesCom[[#This Row],[CRÉD. 4]],ActividadesCom[[#This Row],[CRÉD. 5]])</f>
        <v>0</v>
      </c>
      <c r="F1314" s="17" t="str">
        <f>IF(ActividadesCom[[#This Row],[ÚLTIMO SEMESTRE CON CRÉDITOS]]&gt;0,ROUND(AVERAGE(ActividadesCom[[#This Row],[VALOR NIVEL 5]],ActividadesCom[[#This Row],[VALOR NIVEL 4]],ActividadesCom[[#This Row],[VALOR NIVEL 3]],ActividadesCom[[#This Row],[VALOR NIVEL 2]],ActividadesCom[[#This Row],[VALOR NIVEL 1]]),0),"")</f>
        <v/>
      </c>
      <c r="G1314" s="5" t="str">
        <f>IF(ActividadesCom[[#This Row],[PROMEDIO]]="","",IF(ActividadesCom[[#This Row],[PROMEDIO]]&gt;=4,"EXCELENTE",IF(ActividadesCom[[#This Row],[PROMEDIO]]&gt;=3,"NOTABLE",IF(ActividadesCom[[#This Row],[PROMEDIO]]&gt;=2,"BUENO",IF(ActividadesCom[[#This Row],[PROMEDIO]]=1,"SUFICIENTE","")))))</f>
        <v/>
      </c>
      <c r="H1314" s="5">
        <f>MAX(ActividadesCom[[#This Row],[PERÍODO 1]],ActividadesCom[[#This Row],[PERÍODO 2]],ActividadesCom[[#This Row],[PERÍODO 3]],ActividadesCom[[#This Row],[PERÍODO 4]],ActividadesCom[[#This Row],[PERÍODO 5]])</f>
        <v>0</v>
      </c>
      <c r="I1314" s="6"/>
      <c r="J1314" s="5"/>
      <c r="K1314" s="5"/>
      <c r="L1314" s="5" t="str">
        <f>IF(ActividadesCom[[#This Row],[NIVEL 1]]&lt;&gt;0,VLOOKUP(ActividadesCom[[#This Row],[NIVEL 1]],Catálogo!A:B,2,FALSE),"")</f>
        <v/>
      </c>
      <c r="M1314" s="5"/>
      <c r="N1314" s="6"/>
      <c r="O1314" s="5"/>
      <c r="P1314" s="5"/>
      <c r="Q1314" s="5" t="str">
        <f>IF(ActividadesCom[[#This Row],[NIVEL 2]]&lt;&gt;0,VLOOKUP(ActividadesCom[[#This Row],[NIVEL 2]],Catálogo!A:B,2,FALSE),"")</f>
        <v/>
      </c>
      <c r="R1314" s="11"/>
      <c r="S1314" s="6"/>
      <c r="T1314" s="11"/>
      <c r="U1314" s="11"/>
      <c r="V1314" s="5" t="str">
        <f>IF(ActividadesCom[[#This Row],[NIVEL 3]]&lt;&gt;0,VLOOKUP(ActividadesCom[[#This Row],[NIVEL 3]],Catálogo!A:B,2,FALSE),"")</f>
        <v/>
      </c>
      <c r="W1314" s="11"/>
      <c r="X1314" s="6"/>
      <c r="Y1314" s="5"/>
      <c r="Z1314" s="5"/>
      <c r="AA1314" s="5" t="str">
        <f>IF(ActividadesCom[[#This Row],[NIVEL 4]]&lt;&gt;0,VLOOKUP(ActividadesCom[[#This Row],[NIVEL 4]],Catálogo!A:B,2,FALSE),"")</f>
        <v/>
      </c>
      <c r="AB1314" s="5"/>
      <c r="AC1314" s="6"/>
      <c r="AD1314" s="5"/>
      <c r="AE1314" s="5"/>
      <c r="AF1314" s="5" t="str">
        <f>IF(ActividadesCom[[#This Row],[NIVEL 5]]&lt;&gt;0,VLOOKUP(ActividadesCom[[#This Row],[NIVEL 5]],Catálogo!A:B,2,FALSE),"")</f>
        <v/>
      </c>
      <c r="AG1314" s="5"/>
      <c r="AH1314" s="2"/>
      <c r="AI1314" s="2"/>
    </row>
    <row r="1315" spans="1:35" s="24" customFormat="1" ht="30" hidden="1" customHeight="1" x14ac:dyDescent="0.25">
      <c r="A1315" s="7">
        <v>16470122</v>
      </c>
      <c r="B1315" s="97" t="str">
        <f>VLOOKUP(ActividadesCom[[#This Row],[NO. DE CONTROL]],'LISTADO ESTUDIANTES'!A:C,3,FALSE)</f>
        <v>DZUL PECH SELESTE ANDREY</v>
      </c>
      <c r="C1315" s="97" t="str">
        <f>VLOOKUP(ActividadesCom[[#This Row],[NO. DE CONTROL]],'LISTADO ESTUDIANTES'!A:B,2,FALSE)</f>
        <v>INGENIERIA CIVIL</v>
      </c>
      <c r="D1315" s="18" t="str">
        <f>VLOOKUP(ActividadesCom[[#This Row],[NO. DE CONTROL]],'LISTADO ESTUDIANTES'!A:D,4,FALSE)</f>
        <v>EGRESADO(A)</v>
      </c>
      <c r="E1315" s="5">
        <f>SUM(ActividadesCom[[#This Row],[CRÉD. 1]],ActividadesCom[[#This Row],[CRÉD. 2]],ActividadesCom[[#This Row],[CRÉD. 3]],ActividadesCom[[#This Row],[CRÉD. 4]],ActividadesCom[[#This Row],[CRÉD. 5]])</f>
        <v>5</v>
      </c>
      <c r="F1315" s="5">
        <f>IF(ActividadesCom[[#This Row],[ÚLTIMO SEMESTRE CON CRÉDITOS]]&gt;0,ROUND(AVERAGE(ActividadesCom[[#This Row],[VALOR NIVEL 5]],ActividadesCom[[#This Row],[VALOR NIVEL 4]],ActividadesCom[[#This Row],[VALOR NIVEL 3]],ActividadesCom[[#This Row],[VALOR NIVEL 2]],ActividadesCom[[#This Row],[VALOR NIVEL 1]]),0),"")</f>
        <v>2</v>
      </c>
      <c r="G1315" s="5" t="str">
        <f>IF(ActividadesCom[[#This Row],[PROMEDIO]]="","",IF(ActividadesCom[[#This Row],[PROMEDIO]]&gt;=4,"EXCELENTE",IF(ActividadesCom[[#This Row],[PROMEDIO]]&gt;=3,"NOTABLE",IF(ActividadesCom[[#This Row],[PROMEDIO]]&gt;=2,"BUENO",IF(ActividadesCom[[#This Row],[PROMEDIO]]=1,"SUFICIENTE","")))))</f>
        <v>BUENO</v>
      </c>
      <c r="H1315" s="5">
        <f>MAX(ActividadesCom[[#This Row],[PERÍODO 1]],ActividadesCom[[#This Row],[PERÍODO 2]],ActividadesCom[[#This Row],[PERÍODO 3]],ActividadesCom[[#This Row],[PERÍODO 4]],ActividadesCom[[#This Row],[PERÍODO 5]])</f>
        <v>20191</v>
      </c>
      <c r="I1315" s="6" t="s">
        <v>380</v>
      </c>
      <c r="J1315" s="5">
        <v>20181</v>
      </c>
      <c r="K1315" s="5" t="s">
        <v>4010</v>
      </c>
      <c r="L1315" s="5">
        <f>IF(ActividadesCom[[#This Row],[NIVEL 1]]&lt;&gt;0,VLOOKUP(ActividadesCom[[#This Row],[NIVEL 1]],Catálogo!A:B,2,FALSE),"")</f>
        <v>2</v>
      </c>
      <c r="M1315" s="5">
        <v>1</v>
      </c>
      <c r="N1315" s="6" t="s">
        <v>1181</v>
      </c>
      <c r="O1315" s="5">
        <v>20191</v>
      </c>
      <c r="P1315" s="5" t="s">
        <v>4010</v>
      </c>
      <c r="Q1315" s="5">
        <f>IF(ActividadesCom[[#This Row],[NIVEL 2]]&lt;&gt;0,VLOOKUP(ActividadesCom[[#This Row],[NIVEL 2]],Catálogo!A:B,2,FALSE),"")</f>
        <v>2</v>
      </c>
      <c r="R1315" s="11">
        <v>1</v>
      </c>
      <c r="S1315" s="12" t="s">
        <v>1182</v>
      </c>
      <c r="T1315" s="11">
        <v>20191</v>
      </c>
      <c r="U1315" s="11" t="s">
        <v>4010</v>
      </c>
      <c r="V1315" s="5">
        <f>IF(ActividadesCom[[#This Row],[NIVEL 3]]&lt;&gt;0,VLOOKUP(ActividadesCom[[#This Row],[NIVEL 3]],Catálogo!A:B,2,FALSE),"")</f>
        <v>2</v>
      </c>
      <c r="W1315" s="11">
        <v>1</v>
      </c>
      <c r="X1315" s="6" t="s">
        <v>4060</v>
      </c>
      <c r="Y1315" s="5">
        <v>20173</v>
      </c>
      <c r="Z1315" s="5" t="s">
        <v>4010</v>
      </c>
      <c r="AA1315" s="5">
        <f>IF(ActividadesCom[[#This Row],[NIVEL 4]]&lt;&gt;0,VLOOKUP(ActividadesCom[[#This Row],[NIVEL 4]],Catálogo!A:B,2,FALSE),"")</f>
        <v>2</v>
      </c>
      <c r="AB1315" s="5">
        <v>1</v>
      </c>
      <c r="AC1315" s="6" t="s">
        <v>2</v>
      </c>
      <c r="AD1315" s="5" t="s">
        <v>481</v>
      </c>
      <c r="AE1315" s="5" t="s">
        <v>4010</v>
      </c>
      <c r="AF1315" s="5">
        <f>IF(ActividadesCom[[#This Row],[NIVEL 5]]&lt;&gt;0,VLOOKUP(ActividadesCom[[#This Row],[NIVEL 5]],Catálogo!A:B,2,FALSE),"")</f>
        <v>2</v>
      </c>
      <c r="AG1315" s="5">
        <v>1</v>
      </c>
    </row>
    <row r="1316" spans="1:35" ht="30" hidden="1" customHeight="1" x14ac:dyDescent="0.25">
      <c r="A1316" s="7">
        <v>16470123</v>
      </c>
      <c r="B1316" s="97" t="str">
        <f>VLOOKUP(ActividadesCom[[#This Row],[NO. DE CONTROL]],'LISTADO ESTUDIANTES'!A:C,3,FALSE)</f>
        <v>JIMENEZ CALDERON EDWIN ENRIQUE</v>
      </c>
      <c r="C1316" s="97" t="str">
        <f>VLOOKUP(ActividadesCom[[#This Row],[NO. DE CONTROL]],'LISTADO ESTUDIANTES'!A:B,2,FALSE)</f>
        <v>INGENIERIA AMBIENTAL</v>
      </c>
      <c r="D1316" s="18" t="str">
        <f>VLOOKUP(ActividadesCom[[#This Row],[NO. DE CONTROL]],'LISTADO ESTUDIANTES'!A:D,4,FALSE)</f>
        <v>BAJA</v>
      </c>
      <c r="E1316" s="5">
        <f>SUM(ActividadesCom[[#This Row],[CRÉD. 1]],ActividadesCom[[#This Row],[CRÉD. 2]],ActividadesCom[[#This Row],[CRÉD. 3]],ActividadesCom[[#This Row],[CRÉD. 4]],ActividadesCom[[#This Row],[CRÉD. 5]])</f>
        <v>1</v>
      </c>
      <c r="F1316" s="17">
        <f>IF(ActividadesCom[[#This Row],[ÚLTIMO SEMESTRE CON CRÉDITOS]]&gt;0,ROUND(AVERAGE(ActividadesCom[[#This Row],[VALOR NIVEL 5]],ActividadesCom[[#This Row],[VALOR NIVEL 4]],ActividadesCom[[#This Row],[VALOR NIVEL 3]],ActividadesCom[[#This Row],[VALOR NIVEL 2]],ActividadesCom[[#This Row],[VALOR NIVEL 1]]),0),"")</f>
        <v>2</v>
      </c>
      <c r="G1316" s="5" t="str">
        <f>IF(ActividadesCom[[#This Row],[PROMEDIO]]="","",IF(ActividadesCom[[#This Row],[PROMEDIO]]&gt;=4,"EXCELENTE",IF(ActividadesCom[[#This Row],[PROMEDIO]]&gt;=3,"NOTABLE",IF(ActividadesCom[[#This Row],[PROMEDIO]]&gt;=2,"BUENO",IF(ActividadesCom[[#This Row],[PROMEDIO]]=1,"SUFICIENTE","")))))</f>
        <v>BUENO</v>
      </c>
      <c r="H1316" s="5">
        <f>MAX(ActividadesCom[[#This Row],[PERÍODO 1]],ActividadesCom[[#This Row],[PERÍODO 2]],ActividadesCom[[#This Row],[PERÍODO 3]],ActividadesCom[[#This Row],[PERÍODO 4]],ActividadesCom[[#This Row],[PERÍODO 5]])</f>
        <v>20163</v>
      </c>
      <c r="I1316" s="6"/>
      <c r="J1316" s="5"/>
      <c r="K1316" s="5"/>
      <c r="L1316" s="5" t="str">
        <f>IF(ActividadesCom[[#This Row],[NIVEL 1]]&lt;&gt;0,VLOOKUP(ActividadesCom[[#This Row],[NIVEL 1]],Catálogo!A:B,2,FALSE),"")</f>
        <v/>
      </c>
      <c r="M1316" s="5"/>
      <c r="N1316" s="6"/>
      <c r="O1316" s="5"/>
      <c r="P1316" s="5"/>
      <c r="Q1316" s="5" t="str">
        <f>IF(ActividadesCom[[#This Row],[NIVEL 2]]&lt;&gt;0,VLOOKUP(ActividadesCom[[#This Row],[NIVEL 2]],Catálogo!A:B,2,FALSE),"")</f>
        <v/>
      </c>
      <c r="R1316" s="11"/>
      <c r="S1316" s="12"/>
      <c r="T1316" s="11"/>
      <c r="U1316" s="11"/>
      <c r="V1316" s="5" t="str">
        <f>IF(ActividadesCom[[#This Row],[NIVEL 3]]&lt;&gt;0,VLOOKUP(ActividadesCom[[#This Row],[NIVEL 3]],Catálogo!A:B,2,FALSE),"")</f>
        <v/>
      </c>
      <c r="W1316" s="11"/>
      <c r="X1316" s="6"/>
      <c r="Y1316" s="5"/>
      <c r="Z1316" s="5"/>
      <c r="AA1316" s="5" t="str">
        <f>IF(ActividadesCom[[#This Row],[NIVEL 4]]&lt;&gt;0,VLOOKUP(ActividadesCom[[#This Row],[NIVEL 4]],Catálogo!A:B,2,FALSE),"")</f>
        <v/>
      </c>
      <c r="AB1316" s="5"/>
      <c r="AC1316" s="6" t="s">
        <v>112</v>
      </c>
      <c r="AD1316" s="5">
        <v>20163</v>
      </c>
      <c r="AE1316" s="5" t="s">
        <v>4010</v>
      </c>
      <c r="AF1316" s="5">
        <f>IF(ActividadesCom[[#This Row],[NIVEL 5]]&lt;&gt;0,VLOOKUP(ActividadesCom[[#This Row],[NIVEL 5]],Catálogo!A:B,2,FALSE),"")</f>
        <v>2</v>
      </c>
      <c r="AG1316" s="5">
        <v>1</v>
      </c>
      <c r="AH1316" s="2"/>
      <c r="AI1316" s="2"/>
    </row>
    <row r="1317" spans="1:35" ht="30" hidden="1" customHeight="1" x14ac:dyDescent="0.25">
      <c r="A1317" s="7">
        <v>16470124</v>
      </c>
      <c r="B1317" s="97" t="str">
        <f>VLOOKUP(ActividadesCom[[#This Row],[NO. DE CONTROL]],'LISTADO ESTUDIANTES'!A:C,3,FALSE)</f>
        <v>PECH CANCHE ELIAS ALEJANDRO</v>
      </c>
      <c r="C1317" s="97" t="str">
        <f>VLOOKUP(ActividadesCom[[#This Row],[NO. DE CONTROL]],'LISTADO ESTUDIANTES'!A:B,2,FALSE)</f>
        <v>INGENIERIA AMBIENTAL</v>
      </c>
      <c r="D1317" s="18" t="str">
        <f>VLOOKUP(ActividadesCom[[#This Row],[NO. DE CONTROL]],'LISTADO ESTUDIANTES'!A:D,4,FALSE)</f>
        <v>BAJA</v>
      </c>
      <c r="E1317" s="5">
        <f>SUM(ActividadesCom[[#This Row],[CRÉD. 1]],ActividadesCom[[#This Row],[CRÉD. 2]],ActividadesCom[[#This Row],[CRÉD. 3]],ActividadesCom[[#This Row],[CRÉD. 4]],ActividadesCom[[#This Row],[CRÉD. 5]])</f>
        <v>1</v>
      </c>
      <c r="F1317" s="17">
        <f>IF(ActividadesCom[[#This Row],[ÚLTIMO SEMESTRE CON CRÉDITOS]]&gt;0,ROUND(AVERAGE(ActividadesCom[[#This Row],[VALOR NIVEL 5]],ActividadesCom[[#This Row],[VALOR NIVEL 4]],ActividadesCom[[#This Row],[VALOR NIVEL 3]],ActividadesCom[[#This Row],[VALOR NIVEL 2]],ActividadesCom[[#This Row],[VALOR NIVEL 1]]),0),"")</f>
        <v>4</v>
      </c>
      <c r="G1317" s="5" t="str">
        <f>IF(ActividadesCom[[#This Row],[PROMEDIO]]="","",IF(ActividadesCom[[#This Row],[PROMEDIO]]&gt;=4,"EXCELENTE",IF(ActividadesCom[[#This Row],[PROMEDIO]]&gt;=3,"NOTABLE",IF(ActividadesCom[[#This Row],[PROMEDIO]]&gt;=2,"BUENO",IF(ActividadesCom[[#This Row],[PROMEDIO]]=1,"SUFICIENTE","")))))</f>
        <v>EXCELENTE</v>
      </c>
      <c r="H1317" s="5">
        <f>MAX(ActividadesCom[[#This Row],[PERÍODO 1]],ActividadesCom[[#This Row],[PERÍODO 2]],ActividadesCom[[#This Row],[PERÍODO 3]],ActividadesCom[[#This Row],[PERÍODO 4]],ActividadesCom[[#This Row],[PERÍODO 5]])</f>
        <v>20171</v>
      </c>
      <c r="I1317" s="6"/>
      <c r="J1317" s="5"/>
      <c r="K1317" s="5"/>
      <c r="L1317" s="5" t="str">
        <f>IF(ActividadesCom[[#This Row],[NIVEL 1]]&lt;&gt;0,VLOOKUP(ActividadesCom[[#This Row],[NIVEL 1]],Catálogo!A:B,2,FALSE),"")</f>
        <v/>
      </c>
      <c r="M1317" s="5"/>
      <c r="N1317" s="6"/>
      <c r="O1317" s="5"/>
      <c r="P1317" s="5"/>
      <c r="Q1317" s="5" t="str">
        <f>IF(ActividadesCom[[#This Row],[NIVEL 2]]&lt;&gt;0,VLOOKUP(ActividadesCom[[#This Row],[NIVEL 2]],Catálogo!A:B,2,FALSE),"")</f>
        <v/>
      </c>
      <c r="R1317" s="11"/>
      <c r="S1317" s="12"/>
      <c r="T1317" s="11"/>
      <c r="U1317" s="11"/>
      <c r="V1317" s="5" t="str">
        <f>IF(ActividadesCom[[#This Row],[NIVEL 3]]&lt;&gt;0,VLOOKUP(ActividadesCom[[#This Row],[NIVEL 3]],Catálogo!A:B,2,FALSE),"")</f>
        <v/>
      </c>
      <c r="W1317" s="11"/>
      <c r="X1317" s="6"/>
      <c r="Y1317" s="5"/>
      <c r="Z1317" s="5"/>
      <c r="AA1317" s="5" t="str">
        <f>IF(ActividadesCom[[#This Row],[NIVEL 4]]&lt;&gt;0,VLOOKUP(ActividadesCom[[#This Row],[NIVEL 4]],Catálogo!A:B,2,FALSE),"")</f>
        <v/>
      </c>
      <c r="AB1317" s="5"/>
      <c r="AC1317" s="6" t="s">
        <v>31</v>
      </c>
      <c r="AD1317" s="5">
        <v>20171</v>
      </c>
      <c r="AE1317" s="5" t="s">
        <v>4008</v>
      </c>
      <c r="AF1317" s="5">
        <f>IF(ActividadesCom[[#This Row],[NIVEL 5]]&lt;&gt;0,VLOOKUP(ActividadesCom[[#This Row],[NIVEL 5]],Catálogo!A:B,2,FALSE),"")</f>
        <v>4</v>
      </c>
      <c r="AG1317" s="5">
        <v>1</v>
      </c>
      <c r="AH1317" s="2"/>
      <c r="AI1317" s="2"/>
    </row>
    <row r="1318" spans="1:35" ht="30" hidden="1" customHeight="1" x14ac:dyDescent="0.25">
      <c r="A1318" s="7">
        <v>16470125</v>
      </c>
      <c r="B1318" s="97" t="str">
        <f>VLOOKUP(ActividadesCom[[#This Row],[NO. DE CONTROL]],'LISTADO ESTUDIANTES'!A:C,3,FALSE)</f>
        <v>RAMOS MENDEZ OMAR ELIOENAI</v>
      </c>
      <c r="C1318" s="97" t="str">
        <f>VLOOKUP(ActividadesCom[[#This Row],[NO. DE CONTROL]],'LISTADO ESTUDIANTES'!A:B,2,FALSE)</f>
        <v>INGENIERIA AMBIENTAL</v>
      </c>
      <c r="D1318" s="18" t="str">
        <f>VLOOKUP(ActividadesCom[[#This Row],[NO. DE CONTROL]],'LISTADO ESTUDIANTES'!A:D,4,FALSE)</f>
        <v>BAJA</v>
      </c>
      <c r="E1318" s="5">
        <f>SUM(ActividadesCom[[#This Row],[CRÉD. 1]],ActividadesCom[[#This Row],[CRÉD. 2]],ActividadesCom[[#This Row],[CRÉD. 3]],ActividadesCom[[#This Row],[CRÉD. 4]],ActividadesCom[[#This Row],[CRÉD. 5]])</f>
        <v>2</v>
      </c>
      <c r="F1318" s="17">
        <f>IF(ActividadesCom[[#This Row],[ÚLTIMO SEMESTRE CON CRÉDITOS]]&gt;0,ROUND(AVERAGE(ActividadesCom[[#This Row],[VALOR NIVEL 5]],ActividadesCom[[#This Row],[VALOR NIVEL 4]],ActividadesCom[[#This Row],[VALOR NIVEL 3]],ActividadesCom[[#This Row],[VALOR NIVEL 2]],ActividadesCom[[#This Row],[VALOR NIVEL 1]]),0),"")</f>
        <v>3</v>
      </c>
      <c r="G1318" s="5" t="str">
        <f>IF(ActividadesCom[[#This Row],[PROMEDIO]]="","",IF(ActividadesCom[[#This Row],[PROMEDIO]]&gt;=4,"EXCELENTE",IF(ActividadesCom[[#This Row],[PROMEDIO]]&gt;=3,"NOTABLE",IF(ActividadesCom[[#This Row],[PROMEDIO]]&gt;=2,"BUENO",IF(ActividadesCom[[#This Row],[PROMEDIO]]=1,"SUFICIENTE","")))))</f>
        <v>NOTABLE</v>
      </c>
      <c r="H1318" s="5">
        <f>MAX(ActividadesCom[[#This Row],[PERÍODO 1]],ActividadesCom[[#This Row],[PERÍODO 2]],ActividadesCom[[#This Row],[PERÍODO 3]],ActividadesCom[[#This Row],[PERÍODO 4]],ActividadesCom[[#This Row],[PERÍODO 5]])</f>
        <v>20171</v>
      </c>
      <c r="I1318" s="6"/>
      <c r="J1318" s="5"/>
      <c r="K1318" s="5"/>
      <c r="L1318" s="5" t="str">
        <f>IF(ActividadesCom[[#This Row],[NIVEL 1]]&lt;&gt;0,VLOOKUP(ActividadesCom[[#This Row],[NIVEL 1]],Catálogo!A:B,2,FALSE),"")</f>
        <v/>
      </c>
      <c r="M1318" s="5"/>
      <c r="N1318" s="6"/>
      <c r="O1318" s="5"/>
      <c r="P1318" s="5"/>
      <c r="Q1318" s="5" t="str">
        <f>IF(ActividadesCom[[#This Row],[NIVEL 2]]&lt;&gt;0,VLOOKUP(ActividadesCom[[#This Row],[NIVEL 2]],Catálogo!A:B,2,FALSE),"")</f>
        <v/>
      </c>
      <c r="R1318" s="11"/>
      <c r="S1318" s="12"/>
      <c r="T1318" s="11"/>
      <c r="U1318" s="11"/>
      <c r="V1318" s="5" t="str">
        <f>IF(ActividadesCom[[#This Row],[NIVEL 3]]&lt;&gt;0,VLOOKUP(ActividadesCom[[#This Row],[NIVEL 3]],Catálogo!A:B,2,FALSE),"")</f>
        <v/>
      </c>
      <c r="W1318" s="11"/>
      <c r="X1318" s="6" t="s">
        <v>133</v>
      </c>
      <c r="Y1318" s="5">
        <v>20171</v>
      </c>
      <c r="Z1318" s="5" t="s">
        <v>4009</v>
      </c>
      <c r="AA1318" s="5">
        <f>IF(ActividadesCom[[#This Row],[NIVEL 4]]&lt;&gt;0,VLOOKUP(ActividadesCom[[#This Row],[NIVEL 4]],Catálogo!A:B,2,FALSE),"")</f>
        <v>3</v>
      </c>
      <c r="AB1318" s="5">
        <v>1</v>
      </c>
      <c r="AC1318" s="6" t="s">
        <v>55</v>
      </c>
      <c r="AD1318" s="5">
        <v>20163</v>
      </c>
      <c r="AE1318" s="5" t="s">
        <v>4010</v>
      </c>
      <c r="AF1318" s="5">
        <f>IF(ActividadesCom[[#This Row],[NIVEL 5]]&lt;&gt;0,VLOOKUP(ActividadesCom[[#This Row],[NIVEL 5]],Catálogo!A:B,2,FALSE),"")</f>
        <v>2</v>
      </c>
      <c r="AG1318" s="5">
        <v>1</v>
      </c>
      <c r="AH1318" s="2"/>
      <c r="AI1318" s="2"/>
    </row>
    <row r="1319" spans="1:35" s="24" customFormat="1" ht="30" hidden="1" customHeight="1" x14ac:dyDescent="0.25">
      <c r="A1319" s="7">
        <v>16470126</v>
      </c>
      <c r="B1319" s="97" t="str">
        <f>VLOOKUP(ActividadesCom[[#This Row],[NO. DE CONTROL]],'LISTADO ESTUDIANTES'!A:C,3,FALSE)</f>
        <v>CRUZ COYOC VANYA    ANETTH</v>
      </c>
      <c r="C1319" s="97" t="str">
        <f>VLOOKUP(ActividadesCom[[#This Row],[NO. DE CONTROL]],'LISTADO ESTUDIANTES'!A:B,2,FALSE)</f>
        <v>INGENIERIA AMBIENTAL</v>
      </c>
      <c r="D1319" s="18" t="str">
        <f>VLOOKUP(ActividadesCom[[#This Row],[NO. DE CONTROL]],'LISTADO ESTUDIANTES'!A:D,4,FALSE)</f>
        <v>BAJA</v>
      </c>
      <c r="E1319" s="5">
        <f>SUM(ActividadesCom[[#This Row],[CRÉD. 1]],ActividadesCom[[#This Row],[CRÉD. 2]],ActividadesCom[[#This Row],[CRÉD. 3]],ActividadesCom[[#This Row],[CRÉD. 4]],ActividadesCom[[#This Row],[CRÉD. 5]])</f>
        <v>5</v>
      </c>
      <c r="F1319" s="5">
        <f>IF(ActividadesCom[[#This Row],[ÚLTIMO SEMESTRE CON CRÉDITOS]]&gt;0,ROUND(AVERAGE(ActividadesCom[[#This Row],[VALOR NIVEL 5]],ActividadesCom[[#This Row],[VALOR NIVEL 4]],ActividadesCom[[#This Row],[VALOR NIVEL 3]],ActividadesCom[[#This Row],[VALOR NIVEL 2]],ActividadesCom[[#This Row],[VALOR NIVEL 1]]),0),"")</f>
        <v>2</v>
      </c>
      <c r="G1319" s="5" t="str">
        <f>IF(ActividadesCom[[#This Row],[PROMEDIO]]="","",IF(ActividadesCom[[#This Row],[PROMEDIO]]&gt;=4,"EXCELENTE",IF(ActividadesCom[[#This Row],[PROMEDIO]]&gt;=3,"NOTABLE",IF(ActividadesCom[[#This Row],[PROMEDIO]]&gt;=2,"BUENO",IF(ActividadesCom[[#This Row],[PROMEDIO]]=1,"SUFICIENTE","")))))</f>
        <v>BUENO</v>
      </c>
      <c r="H1319" s="5">
        <f>MAX(ActividadesCom[[#This Row],[PERÍODO 1]],ActividadesCom[[#This Row],[PERÍODO 2]],ActividadesCom[[#This Row],[PERÍODO 3]],ActividadesCom[[#This Row],[PERÍODO 4]],ActividadesCom[[#This Row],[PERÍODO 5]])</f>
        <v>20181</v>
      </c>
      <c r="I1319" s="6" t="s">
        <v>433</v>
      </c>
      <c r="J1319" s="5">
        <v>20173</v>
      </c>
      <c r="K1319" s="5" t="s">
        <v>4010</v>
      </c>
      <c r="L1319" s="5">
        <f>IF(ActividadesCom[[#This Row],[NIVEL 1]]&lt;&gt;0,VLOOKUP(ActividadesCom[[#This Row],[NIVEL 1]],Catálogo!A:B,2,FALSE),"")</f>
        <v>2</v>
      </c>
      <c r="M1319" s="5">
        <v>1</v>
      </c>
      <c r="N1319" s="6" t="s">
        <v>600</v>
      </c>
      <c r="O1319" s="5">
        <v>20181</v>
      </c>
      <c r="P1319" s="5" t="s">
        <v>4010</v>
      </c>
      <c r="Q1319" s="5">
        <f>IF(ActividadesCom[[#This Row],[NIVEL 2]]&lt;&gt;0,VLOOKUP(ActividadesCom[[#This Row],[NIVEL 2]],Catálogo!A:B,2,FALSE),"")</f>
        <v>2</v>
      </c>
      <c r="R1319" s="5">
        <v>1</v>
      </c>
      <c r="S1319" s="6" t="s">
        <v>694</v>
      </c>
      <c r="T1319" s="5">
        <v>20181</v>
      </c>
      <c r="U1319" s="5" t="s">
        <v>4008</v>
      </c>
      <c r="V1319" s="5">
        <f>IF(ActividadesCom[[#This Row],[NIVEL 3]]&lt;&gt;0,VLOOKUP(ActividadesCom[[#This Row],[NIVEL 3]],Catálogo!A:B,2,FALSE),"")</f>
        <v>4</v>
      </c>
      <c r="W1319" s="5">
        <v>1</v>
      </c>
      <c r="X1319" s="6" t="s">
        <v>5</v>
      </c>
      <c r="Y1319" s="5">
        <v>20171</v>
      </c>
      <c r="Z1319" s="5" t="s">
        <v>4010</v>
      </c>
      <c r="AA1319" s="5">
        <f>IF(ActividadesCom[[#This Row],[NIVEL 4]]&lt;&gt;0,VLOOKUP(ActividadesCom[[#This Row],[NIVEL 4]],Catálogo!A:B,2,FALSE),"")</f>
        <v>2</v>
      </c>
      <c r="AB1319" s="5">
        <v>1</v>
      </c>
      <c r="AC1319" s="6" t="s">
        <v>112</v>
      </c>
      <c r="AD1319" s="5">
        <v>20163</v>
      </c>
      <c r="AE1319" s="5" t="s">
        <v>4010</v>
      </c>
      <c r="AF1319" s="5">
        <f>IF(ActividadesCom[[#This Row],[NIVEL 5]]&lt;&gt;0,VLOOKUP(ActividadesCom[[#This Row],[NIVEL 5]],Catálogo!A:B,2,FALSE),"")</f>
        <v>2</v>
      </c>
      <c r="AG1319" s="5">
        <v>1</v>
      </c>
    </row>
    <row r="1320" spans="1:35" ht="30" hidden="1" customHeight="1" x14ac:dyDescent="0.25">
      <c r="A1320" s="7">
        <v>16470127</v>
      </c>
      <c r="B1320" s="97" t="str">
        <f>VLOOKUP(ActividadesCom[[#This Row],[NO. DE CONTROL]],'LISTADO ESTUDIANTES'!A:C,3,FALSE)</f>
        <v>CAHUICH PACHECO ELISAUL</v>
      </c>
      <c r="C1320" s="97" t="str">
        <f>VLOOKUP(ActividadesCom[[#This Row],[NO. DE CONTROL]],'LISTADO ESTUDIANTES'!A:B,2,FALSE)</f>
        <v>INGENIERIA CIVIL</v>
      </c>
      <c r="D1320" s="18" t="str">
        <f>VLOOKUP(ActividadesCom[[#This Row],[NO. DE CONTROL]],'LISTADO ESTUDIANTES'!A:D,4,FALSE)</f>
        <v>BAJA</v>
      </c>
      <c r="E1320" s="5">
        <f>SUM(ActividadesCom[[#This Row],[CRÉD. 1]],ActividadesCom[[#This Row],[CRÉD. 2]],ActividadesCom[[#This Row],[CRÉD. 3]],ActividadesCom[[#This Row],[CRÉD. 4]],ActividadesCom[[#This Row],[CRÉD. 5]])</f>
        <v>1</v>
      </c>
      <c r="F1320" s="17">
        <f>IF(ActividadesCom[[#This Row],[ÚLTIMO SEMESTRE CON CRÉDITOS]]&gt;0,ROUND(AVERAGE(ActividadesCom[[#This Row],[VALOR NIVEL 5]],ActividadesCom[[#This Row],[VALOR NIVEL 4]],ActividadesCom[[#This Row],[VALOR NIVEL 3]],ActividadesCom[[#This Row],[VALOR NIVEL 2]],ActividadesCom[[#This Row],[VALOR NIVEL 1]]),0),"")</f>
        <v>2</v>
      </c>
      <c r="G1320" s="5" t="str">
        <f>IF(ActividadesCom[[#This Row],[PROMEDIO]]="","",IF(ActividadesCom[[#This Row],[PROMEDIO]]&gt;=4,"EXCELENTE",IF(ActividadesCom[[#This Row],[PROMEDIO]]&gt;=3,"NOTABLE",IF(ActividadesCom[[#This Row],[PROMEDIO]]&gt;=2,"BUENO",IF(ActividadesCom[[#This Row],[PROMEDIO]]=1,"SUFICIENTE","")))))</f>
        <v>BUENO</v>
      </c>
      <c r="H1320" s="5">
        <f>MAX(ActividadesCom[[#This Row],[PERÍODO 1]],ActividadesCom[[#This Row],[PERÍODO 2]],ActividadesCom[[#This Row],[PERÍODO 3]],ActividadesCom[[#This Row],[PERÍODO 4]],ActividadesCom[[#This Row],[PERÍODO 5]])</f>
        <v>20163</v>
      </c>
      <c r="I1320" s="6"/>
      <c r="J1320" s="5"/>
      <c r="K1320" s="5"/>
      <c r="L1320" s="5" t="str">
        <f>IF(ActividadesCom[[#This Row],[NIVEL 1]]&lt;&gt;0,VLOOKUP(ActividadesCom[[#This Row],[NIVEL 1]],Catálogo!A:B,2,FALSE),"")</f>
        <v/>
      </c>
      <c r="M1320" s="5"/>
      <c r="N1320" s="6"/>
      <c r="O1320" s="5"/>
      <c r="P1320" s="5"/>
      <c r="Q1320" s="5" t="str">
        <f>IF(ActividadesCom[[#This Row],[NIVEL 2]]&lt;&gt;0,VLOOKUP(ActividadesCom[[#This Row],[NIVEL 2]],Catálogo!A:B,2,FALSE),"")</f>
        <v/>
      </c>
      <c r="R1320" s="11"/>
      <c r="S1320" s="12"/>
      <c r="T1320" s="11"/>
      <c r="U1320" s="11"/>
      <c r="V1320" s="5" t="str">
        <f>IF(ActividadesCom[[#This Row],[NIVEL 3]]&lt;&gt;0,VLOOKUP(ActividadesCom[[#This Row],[NIVEL 3]],Catálogo!A:B,2,FALSE),"")</f>
        <v/>
      </c>
      <c r="W1320" s="11"/>
      <c r="X1320" s="6"/>
      <c r="Y1320" s="5"/>
      <c r="Z1320" s="5"/>
      <c r="AA1320" s="5" t="str">
        <f>IF(ActividadesCom[[#This Row],[NIVEL 4]]&lt;&gt;0,VLOOKUP(ActividadesCom[[#This Row],[NIVEL 4]],Catálogo!A:B,2,FALSE),"")</f>
        <v/>
      </c>
      <c r="AB1320" s="5"/>
      <c r="AC1320" s="6" t="s">
        <v>116</v>
      </c>
      <c r="AD1320" s="5">
        <v>20163</v>
      </c>
      <c r="AE1320" s="5" t="s">
        <v>4010</v>
      </c>
      <c r="AF1320" s="5">
        <f>IF(ActividadesCom[[#This Row],[NIVEL 5]]&lt;&gt;0,VLOOKUP(ActividadesCom[[#This Row],[NIVEL 5]],Catálogo!A:B,2,FALSE),"")</f>
        <v>2</v>
      </c>
      <c r="AG1320" s="5">
        <v>1</v>
      </c>
      <c r="AH1320" s="2"/>
      <c r="AI1320" s="2"/>
    </row>
    <row r="1321" spans="1:35" ht="30" hidden="1" customHeight="1" x14ac:dyDescent="0.25">
      <c r="A1321" s="7">
        <v>16470128</v>
      </c>
      <c r="B1321" s="97" t="str">
        <f>VLOOKUP(ActividadesCom[[#This Row],[NO. DE CONTROL]],'LISTADO ESTUDIANTES'!A:C,3,FALSE)</f>
        <v>CHI YEH LUIS FERNANDO</v>
      </c>
      <c r="C1321" s="97" t="str">
        <f>VLOOKUP(ActividadesCom[[#This Row],[NO. DE CONTROL]],'LISTADO ESTUDIANTES'!A:B,2,FALSE)</f>
        <v>INGENIERIA CIVIL</v>
      </c>
      <c r="D1321" s="18" t="str">
        <f>VLOOKUP(ActividadesCom[[#This Row],[NO. DE CONTROL]],'LISTADO ESTUDIANTES'!A:D,4,FALSE)</f>
        <v>BAJA</v>
      </c>
      <c r="E1321" s="5">
        <f>SUM(ActividadesCom[[#This Row],[CRÉD. 1]],ActividadesCom[[#This Row],[CRÉD. 2]],ActividadesCom[[#This Row],[CRÉD. 3]],ActividadesCom[[#This Row],[CRÉD. 4]],ActividadesCom[[#This Row],[CRÉD. 5]])</f>
        <v>1</v>
      </c>
      <c r="F1321" s="17">
        <f>IF(ActividadesCom[[#This Row],[ÚLTIMO SEMESTRE CON CRÉDITOS]]&gt;0,ROUND(AVERAGE(ActividadesCom[[#This Row],[VALOR NIVEL 5]],ActividadesCom[[#This Row],[VALOR NIVEL 4]],ActividadesCom[[#This Row],[VALOR NIVEL 3]],ActividadesCom[[#This Row],[VALOR NIVEL 2]],ActividadesCom[[#This Row],[VALOR NIVEL 1]]),0),"")</f>
        <v>2</v>
      </c>
      <c r="G1321" s="5" t="str">
        <f>IF(ActividadesCom[[#This Row],[PROMEDIO]]="","",IF(ActividadesCom[[#This Row],[PROMEDIO]]&gt;=4,"EXCELENTE",IF(ActividadesCom[[#This Row],[PROMEDIO]]&gt;=3,"NOTABLE",IF(ActividadesCom[[#This Row],[PROMEDIO]]&gt;=2,"BUENO",IF(ActividadesCom[[#This Row],[PROMEDIO]]=1,"SUFICIENTE","")))))</f>
        <v>BUENO</v>
      </c>
      <c r="H1321" s="5">
        <f>MAX(ActividadesCom[[#This Row],[PERÍODO 1]],ActividadesCom[[#This Row],[PERÍODO 2]],ActividadesCom[[#This Row],[PERÍODO 3]],ActividadesCom[[#This Row],[PERÍODO 4]],ActividadesCom[[#This Row],[PERÍODO 5]])</f>
        <v>20163</v>
      </c>
      <c r="I1321" s="6"/>
      <c r="J1321" s="5"/>
      <c r="K1321" s="5"/>
      <c r="L1321" s="5" t="str">
        <f>IF(ActividadesCom[[#This Row],[NIVEL 1]]&lt;&gt;0,VLOOKUP(ActividadesCom[[#This Row],[NIVEL 1]],Catálogo!A:B,2,FALSE),"")</f>
        <v/>
      </c>
      <c r="M1321" s="5"/>
      <c r="N1321" s="6"/>
      <c r="O1321" s="5"/>
      <c r="P1321" s="5"/>
      <c r="Q1321" s="5" t="str">
        <f>IF(ActividadesCom[[#This Row],[NIVEL 2]]&lt;&gt;0,VLOOKUP(ActividadesCom[[#This Row],[NIVEL 2]],Catálogo!A:B,2,FALSE),"")</f>
        <v/>
      </c>
      <c r="R1321" s="11"/>
      <c r="S1321" s="12"/>
      <c r="T1321" s="11"/>
      <c r="U1321" s="11"/>
      <c r="V1321" s="5" t="str">
        <f>IF(ActividadesCom[[#This Row],[NIVEL 3]]&lt;&gt;0,VLOOKUP(ActividadesCom[[#This Row],[NIVEL 3]],Catálogo!A:B,2,FALSE),"")</f>
        <v/>
      </c>
      <c r="W1321" s="11"/>
      <c r="X1321" s="6"/>
      <c r="Y1321" s="5"/>
      <c r="Z1321" s="5"/>
      <c r="AA1321" s="5" t="str">
        <f>IF(ActividadesCom[[#This Row],[NIVEL 4]]&lt;&gt;0,VLOOKUP(ActividadesCom[[#This Row],[NIVEL 4]],Catálogo!A:B,2,FALSE),"")</f>
        <v/>
      </c>
      <c r="AB1321" s="5"/>
      <c r="AC1321" s="6" t="s">
        <v>36</v>
      </c>
      <c r="AD1321" s="5">
        <v>20163</v>
      </c>
      <c r="AE1321" s="5" t="s">
        <v>4010</v>
      </c>
      <c r="AF1321" s="5">
        <f>IF(ActividadesCom[[#This Row],[NIVEL 5]]&lt;&gt;0,VLOOKUP(ActividadesCom[[#This Row],[NIVEL 5]],Catálogo!A:B,2,FALSE),"")</f>
        <v>2</v>
      </c>
      <c r="AG1321" s="5">
        <v>1</v>
      </c>
      <c r="AH1321" s="2"/>
      <c r="AI1321" s="2"/>
    </row>
    <row r="1322" spans="1:35" ht="30" hidden="1" customHeight="1" x14ac:dyDescent="0.25">
      <c r="A1322" s="7">
        <v>16470129</v>
      </c>
      <c r="B1322" s="97" t="str">
        <f>VLOOKUP(ActividadesCom[[#This Row],[NO. DE CONTROL]],'LISTADO ESTUDIANTES'!A:C,3,FALSE)</f>
        <v>BRITO YANES EDUARDO ALBERTO</v>
      </c>
      <c r="C1322" s="97" t="str">
        <f>VLOOKUP(ActividadesCom[[#This Row],[NO. DE CONTROL]],'LISTADO ESTUDIANTES'!A:B,2,FALSE)</f>
        <v>ARQUITECTURA</v>
      </c>
      <c r="D1322" s="18" t="str">
        <f>VLOOKUP(ActividadesCom[[#This Row],[NO. DE CONTROL]],'LISTADO ESTUDIANTES'!A:D,4,FALSE)</f>
        <v>BAJA</v>
      </c>
      <c r="E1322" s="5">
        <f>SUM(ActividadesCom[[#This Row],[CRÉD. 1]],ActividadesCom[[#This Row],[CRÉD. 2]],ActividadesCom[[#This Row],[CRÉD. 3]],ActividadesCom[[#This Row],[CRÉD. 4]],ActividadesCom[[#This Row],[CRÉD. 5]])</f>
        <v>1</v>
      </c>
      <c r="F1322" s="17">
        <f>IF(ActividadesCom[[#This Row],[ÚLTIMO SEMESTRE CON CRÉDITOS]]&gt;0,ROUND(AVERAGE(ActividadesCom[[#This Row],[VALOR NIVEL 5]],ActividadesCom[[#This Row],[VALOR NIVEL 4]],ActividadesCom[[#This Row],[VALOR NIVEL 3]],ActividadesCom[[#This Row],[VALOR NIVEL 2]],ActividadesCom[[#This Row],[VALOR NIVEL 1]]),0),"")</f>
        <v>2</v>
      </c>
      <c r="G1322" s="5" t="str">
        <f>IF(ActividadesCom[[#This Row],[PROMEDIO]]="","",IF(ActividadesCom[[#This Row],[PROMEDIO]]&gt;=4,"EXCELENTE",IF(ActividadesCom[[#This Row],[PROMEDIO]]&gt;=3,"NOTABLE",IF(ActividadesCom[[#This Row],[PROMEDIO]]&gt;=2,"BUENO",IF(ActividadesCom[[#This Row],[PROMEDIO]]=1,"SUFICIENTE","")))))</f>
        <v>BUENO</v>
      </c>
      <c r="H1322" s="5">
        <f>MAX(ActividadesCom[[#This Row],[PERÍODO 1]],ActividadesCom[[#This Row],[PERÍODO 2]],ActividadesCom[[#This Row],[PERÍODO 3]],ActividadesCom[[#This Row],[PERÍODO 4]],ActividadesCom[[#This Row],[PERÍODO 5]])</f>
        <v>20163</v>
      </c>
      <c r="I1322" s="6"/>
      <c r="J1322" s="5"/>
      <c r="K1322" s="5"/>
      <c r="L1322" s="5" t="str">
        <f>IF(ActividadesCom[[#This Row],[NIVEL 1]]&lt;&gt;0,VLOOKUP(ActividadesCom[[#This Row],[NIVEL 1]],Catálogo!A:B,2,FALSE),"")</f>
        <v/>
      </c>
      <c r="M1322" s="5"/>
      <c r="N1322" s="6"/>
      <c r="O1322" s="5"/>
      <c r="P1322" s="5"/>
      <c r="Q1322" s="5" t="str">
        <f>IF(ActividadesCom[[#This Row],[NIVEL 2]]&lt;&gt;0,VLOOKUP(ActividadesCom[[#This Row],[NIVEL 2]],Catálogo!A:B,2,FALSE),"")</f>
        <v/>
      </c>
      <c r="R1322" s="11"/>
      <c r="S1322" s="12"/>
      <c r="T1322" s="11"/>
      <c r="U1322" s="11"/>
      <c r="V1322" s="5" t="str">
        <f>IF(ActividadesCom[[#This Row],[NIVEL 3]]&lt;&gt;0,VLOOKUP(ActividadesCom[[#This Row],[NIVEL 3]],Catálogo!A:B,2,FALSE),"")</f>
        <v/>
      </c>
      <c r="W1322" s="11"/>
      <c r="X1322" s="6"/>
      <c r="Y1322" s="5"/>
      <c r="Z1322" s="5"/>
      <c r="AA1322" s="5" t="str">
        <f>IF(ActividadesCom[[#This Row],[NIVEL 4]]&lt;&gt;0,VLOOKUP(ActividadesCom[[#This Row],[NIVEL 4]],Catálogo!A:B,2,FALSE),"")</f>
        <v/>
      </c>
      <c r="AB1322" s="5"/>
      <c r="AC1322" s="6" t="s">
        <v>96</v>
      </c>
      <c r="AD1322" s="5">
        <v>20163</v>
      </c>
      <c r="AE1322" s="5" t="s">
        <v>4010</v>
      </c>
      <c r="AF1322" s="5">
        <f>IF(ActividadesCom[[#This Row],[NIVEL 5]]&lt;&gt;0,VLOOKUP(ActividadesCom[[#This Row],[NIVEL 5]],Catálogo!A:B,2,FALSE),"")</f>
        <v>2</v>
      </c>
      <c r="AG1322" s="5">
        <v>1</v>
      </c>
      <c r="AH1322" s="2"/>
      <c r="AI1322" s="2"/>
    </row>
    <row r="1323" spans="1:35" ht="30" hidden="1" customHeight="1" x14ac:dyDescent="0.25">
      <c r="A1323" s="7">
        <v>16470130</v>
      </c>
      <c r="B1323" s="97" t="str">
        <f>VLOOKUP(ActividadesCom[[#This Row],[NO. DE CONTROL]],'LISTADO ESTUDIANTES'!A:C,3,FALSE)</f>
        <v>UC GUERRERO JOSE ANTONIO</v>
      </c>
      <c r="C1323" s="97" t="str">
        <f>VLOOKUP(ActividadesCom[[#This Row],[NO. DE CONTROL]],'LISTADO ESTUDIANTES'!A:B,2,FALSE)</f>
        <v>INGENIERIA CIVIL</v>
      </c>
      <c r="D1323" s="18" t="str">
        <f>VLOOKUP(ActividadesCom[[#This Row],[NO. DE CONTROL]],'LISTADO ESTUDIANTES'!A:D,4,FALSE)</f>
        <v>BAJA</v>
      </c>
      <c r="E1323" s="5">
        <f>SUM(ActividadesCom[[#This Row],[CRÉD. 1]],ActividadesCom[[#This Row],[CRÉD. 2]],ActividadesCom[[#This Row],[CRÉD. 3]],ActividadesCom[[#This Row],[CRÉD. 4]],ActividadesCom[[#This Row],[CRÉD. 5]])</f>
        <v>0</v>
      </c>
      <c r="F1323" s="17" t="str">
        <f>IF(ActividadesCom[[#This Row],[ÚLTIMO SEMESTRE CON CRÉDITOS]]&gt;0,ROUND(AVERAGE(ActividadesCom[[#This Row],[VALOR NIVEL 5]],ActividadesCom[[#This Row],[VALOR NIVEL 4]],ActividadesCom[[#This Row],[VALOR NIVEL 3]],ActividadesCom[[#This Row],[VALOR NIVEL 2]],ActividadesCom[[#This Row],[VALOR NIVEL 1]]),0),"")</f>
        <v/>
      </c>
      <c r="G1323" s="5" t="str">
        <f>IF(ActividadesCom[[#This Row],[PROMEDIO]]="","",IF(ActividadesCom[[#This Row],[PROMEDIO]]&gt;=4,"EXCELENTE",IF(ActividadesCom[[#This Row],[PROMEDIO]]&gt;=3,"NOTABLE",IF(ActividadesCom[[#This Row],[PROMEDIO]]&gt;=2,"BUENO",IF(ActividadesCom[[#This Row],[PROMEDIO]]=1,"SUFICIENTE","")))))</f>
        <v/>
      </c>
      <c r="H1323" s="5">
        <f>MAX(ActividadesCom[[#This Row],[PERÍODO 1]],ActividadesCom[[#This Row],[PERÍODO 2]],ActividadesCom[[#This Row],[PERÍODO 3]],ActividadesCom[[#This Row],[PERÍODO 4]],ActividadesCom[[#This Row],[PERÍODO 5]])</f>
        <v>0</v>
      </c>
      <c r="I1323" s="6"/>
      <c r="J1323" s="5"/>
      <c r="K1323" s="5"/>
      <c r="L1323" s="5" t="str">
        <f>IF(ActividadesCom[[#This Row],[NIVEL 1]]&lt;&gt;0,VLOOKUP(ActividadesCom[[#This Row],[NIVEL 1]],Catálogo!A:B,2,FALSE),"")</f>
        <v/>
      </c>
      <c r="M1323" s="5"/>
      <c r="N1323" s="6"/>
      <c r="O1323" s="5"/>
      <c r="P1323" s="5"/>
      <c r="Q1323" s="5" t="str">
        <f>IF(ActividadesCom[[#This Row],[NIVEL 2]]&lt;&gt;0,VLOOKUP(ActividadesCom[[#This Row],[NIVEL 2]],Catálogo!A:B,2,FALSE),"")</f>
        <v/>
      </c>
      <c r="R1323" s="11"/>
      <c r="S1323" s="12"/>
      <c r="T1323" s="11"/>
      <c r="U1323" s="11"/>
      <c r="V1323" s="5" t="str">
        <f>IF(ActividadesCom[[#This Row],[NIVEL 3]]&lt;&gt;0,VLOOKUP(ActividadesCom[[#This Row],[NIVEL 3]],Catálogo!A:B,2,FALSE),"")</f>
        <v/>
      </c>
      <c r="W1323" s="11"/>
      <c r="X1323" s="6"/>
      <c r="Y1323" s="5"/>
      <c r="Z1323" s="5"/>
      <c r="AA1323" s="5" t="str">
        <f>IF(ActividadesCom[[#This Row],[NIVEL 4]]&lt;&gt;0,VLOOKUP(ActividadesCom[[#This Row],[NIVEL 4]],Catálogo!A:B,2,FALSE),"")</f>
        <v/>
      </c>
      <c r="AB1323" s="5"/>
      <c r="AC1323" s="6"/>
      <c r="AD1323" s="5"/>
      <c r="AE1323" s="5"/>
      <c r="AF1323" s="5" t="str">
        <f>IF(ActividadesCom[[#This Row],[NIVEL 5]]&lt;&gt;0,VLOOKUP(ActividadesCom[[#This Row],[NIVEL 5]],Catálogo!A:B,2,FALSE),"")</f>
        <v/>
      </c>
      <c r="AG1323" s="5"/>
      <c r="AH1323" s="2"/>
      <c r="AI1323" s="2"/>
    </row>
    <row r="1324" spans="1:35" ht="30" hidden="1" customHeight="1" x14ac:dyDescent="0.25">
      <c r="A1324" s="7">
        <v>16470131</v>
      </c>
      <c r="B1324" s="97" t="str">
        <f>VLOOKUP(ActividadesCom[[#This Row],[NO. DE CONTROL]],'LISTADO ESTUDIANTES'!A:C,3,FALSE)</f>
        <v>COHUO COB GLEEN JAIR</v>
      </c>
      <c r="C1324" s="97" t="str">
        <f>VLOOKUP(ActividadesCom[[#This Row],[NO. DE CONTROL]],'LISTADO ESTUDIANTES'!A:B,2,FALSE)</f>
        <v>INGENIERIA CIVIL</v>
      </c>
      <c r="D1324" s="18" t="str">
        <f>VLOOKUP(ActividadesCom[[#This Row],[NO. DE CONTROL]],'LISTADO ESTUDIANTES'!A:D,4,FALSE)</f>
        <v>BAJA</v>
      </c>
      <c r="E1324" s="5">
        <f>SUM(ActividadesCom[[#This Row],[CRÉD. 1]],ActividadesCom[[#This Row],[CRÉD. 2]],ActividadesCom[[#This Row],[CRÉD. 3]],ActividadesCom[[#This Row],[CRÉD. 4]],ActividadesCom[[#This Row],[CRÉD. 5]])</f>
        <v>2</v>
      </c>
      <c r="F1324" s="17">
        <f>IF(ActividadesCom[[#This Row],[ÚLTIMO SEMESTRE CON CRÉDITOS]]&gt;0,ROUND(AVERAGE(ActividadesCom[[#This Row],[VALOR NIVEL 5]],ActividadesCom[[#This Row],[VALOR NIVEL 4]],ActividadesCom[[#This Row],[VALOR NIVEL 3]],ActividadesCom[[#This Row],[VALOR NIVEL 2]],ActividadesCom[[#This Row],[VALOR NIVEL 1]]),0),"")</f>
        <v>3</v>
      </c>
      <c r="G1324" s="5" t="str">
        <f>IF(ActividadesCom[[#This Row],[PROMEDIO]]="","",IF(ActividadesCom[[#This Row],[PROMEDIO]]&gt;=4,"EXCELENTE",IF(ActividadesCom[[#This Row],[PROMEDIO]]&gt;=3,"NOTABLE",IF(ActividadesCom[[#This Row],[PROMEDIO]]&gt;=2,"BUENO",IF(ActividadesCom[[#This Row],[PROMEDIO]]=1,"SUFICIENTE","")))))</f>
        <v>NOTABLE</v>
      </c>
      <c r="H1324" s="5">
        <f>MAX(ActividadesCom[[#This Row],[PERÍODO 1]],ActividadesCom[[#This Row],[PERÍODO 2]],ActividadesCom[[#This Row],[PERÍODO 3]],ActividadesCom[[#This Row],[PERÍODO 4]],ActividadesCom[[#This Row],[PERÍODO 5]])</f>
        <v>20171</v>
      </c>
      <c r="I1324" s="6"/>
      <c r="J1324" s="5"/>
      <c r="K1324" s="5"/>
      <c r="L1324" s="5" t="str">
        <f>IF(ActividadesCom[[#This Row],[NIVEL 1]]&lt;&gt;0,VLOOKUP(ActividadesCom[[#This Row],[NIVEL 1]],Catálogo!A:B,2,FALSE),"")</f>
        <v/>
      </c>
      <c r="M1324" s="5"/>
      <c r="N1324" s="6"/>
      <c r="O1324" s="5"/>
      <c r="P1324" s="5"/>
      <c r="Q1324" s="5" t="str">
        <f>IF(ActividadesCom[[#This Row],[NIVEL 2]]&lt;&gt;0,VLOOKUP(ActividadesCom[[#This Row],[NIVEL 2]],Catálogo!A:B,2,FALSE),"")</f>
        <v/>
      </c>
      <c r="R1324" s="11"/>
      <c r="S1324" s="12"/>
      <c r="T1324" s="11"/>
      <c r="U1324" s="11"/>
      <c r="V1324" s="5" t="str">
        <f>IF(ActividadesCom[[#This Row],[NIVEL 3]]&lt;&gt;0,VLOOKUP(ActividadesCom[[#This Row],[NIVEL 3]],Catálogo!A:B,2,FALSE),"")</f>
        <v/>
      </c>
      <c r="W1324" s="11"/>
      <c r="X1324" s="6" t="s">
        <v>31</v>
      </c>
      <c r="Y1324" s="5">
        <v>20171</v>
      </c>
      <c r="Z1324" s="5" t="s">
        <v>4008</v>
      </c>
      <c r="AA1324" s="5">
        <f>IF(ActividadesCom[[#This Row],[NIVEL 4]]&lt;&gt;0,VLOOKUP(ActividadesCom[[#This Row],[NIVEL 4]],Catálogo!A:B,2,FALSE),"")</f>
        <v>4</v>
      </c>
      <c r="AB1324" s="5">
        <v>1</v>
      </c>
      <c r="AC1324" s="6" t="s">
        <v>116</v>
      </c>
      <c r="AD1324" s="5">
        <v>20163</v>
      </c>
      <c r="AE1324" s="5" t="s">
        <v>4010</v>
      </c>
      <c r="AF1324" s="5">
        <f>IF(ActividadesCom[[#This Row],[NIVEL 5]]&lt;&gt;0,VLOOKUP(ActividadesCom[[#This Row],[NIVEL 5]],Catálogo!A:B,2,FALSE),"")</f>
        <v>2</v>
      </c>
      <c r="AG1324" s="5">
        <v>1</v>
      </c>
      <c r="AH1324" s="2"/>
      <c r="AI1324" s="2"/>
    </row>
    <row r="1325" spans="1:35" ht="30" hidden="1" customHeight="1" x14ac:dyDescent="0.25">
      <c r="A1325" s="7">
        <v>16470132</v>
      </c>
      <c r="B1325" s="97" t="str">
        <f>VLOOKUP(ActividadesCom[[#This Row],[NO. DE CONTROL]],'LISTADO ESTUDIANTES'!A:C,3,FALSE)</f>
        <v>COHUO COB HUMBERTO ARISAI</v>
      </c>
      <c r="C1325" s="97" t="str">
        <f>VLOOKUP(ActividadesCom[[#This Row],[NO. DE CONTROL]],'LISTADO ESTUDIANTES'!A:B,2,FALSE)</f>
        <v>INGENIERIA CIVIL</v>
      </c>
      <c r="D1325" s="18" t="str">
        <f>VLOOKUP(ActividadesCom[[#This Row],[NO. DE CONTROL]],'LISTADO ESTUDIANTES'!A:D,4,FALSE)</f>
        <v>BAJA</v>
      </c>
      <c r="E1325" s="5">
        <f>SUM(ActividadesCom[[#This Row],[CRÉD. 1]],ActividadesCom[[#This Row],[CRÉD. 2]],ActividadesCom[[#This Row],[CRÉD. 3]],ActividadesCom[[#This Row],[CRÉD. 4]],ActividadesCom[[#This Row],[CRÉD. 5]])</f>
        <v>1</v>
      </c>
      <c r="F1325" s="17">
        <f>IF(ActividadesCom[[#This Row],[ÚLTIMO SEMESTRE CON CRÉDITOS]]&gt;0,ROUND(AVERAGE(ActividadesCom[[#This Row],[VALOR NIVEL 5]],ActividadesCom[[#This Row],[VALOR NIVEL 4]],ActividadesCom[[#This Row],[VALOR NIVEL 3]],ActividadesCom[[#This Row],[VALOR NIVEL 2]],ActividadesCom[[#This Row],[VALOR NIVEL 1]]),0),"")</f>
        <v>2</v>
      </c>
      <c r="G1325" s="5" t="str">
        <f>IF(ActividadesCom[[#This Row],[PROMEDIO]]="","",IF(ActividadesCom[[#This Row],[PROMEDIO]]&gt;=4,"EXCELENTE",IF(ActividadesCom[[#This Row],[PROMEDIO]]&gt;=3,"NOTABLE",IF(ActividadesCom[[#This Row],[PROMEDIO]]&gt;=2,"BUENO",IF(ActividadesCom[[#This Row],[PROMEDIO]]=1,"SUFICIENTE","")))))</f>
        <v>BUENO</v>
      </c>
      <c r="H1325" s="5">
        <f>MAX(ActividadesCom[[#This Row],[PERÍODO 1]],ActividadesCom[[#This Row],[PERÍODO 2]],ActividadesCom[[#This Row],[PERÍODO 3]],ActividadesCom[[#This Row],[PERÍODO 4]],ActividadesCom[[#This Row],[PERÍODO 5]])</f>
        <v>20163</v>
      </c>
      <c r="I1325" s="6"/>
      <c r="J1325" s="5"/>
      <c r="K1325" s="5"/>
      <c r="L1325" s="5" t="str">
        <f>IF(ActividadesCom[[#This Row],[NIVEL 1]]&lt;&gt;0,VLOOKUP(ActividadesCom[[#This Row],[NIVEL 1]],Catálogo!A:B,2,FALSE),"")</f>
        <v/>
      </c>
      <c r="M1325" s="5"/>
      <c r="N1325" s="6"/>
      <c r="O1325" s="5"/>
      <c r="P1325" s="5"/>
      <c r="Q1325" s="5" t="str">
        <f>IF(ActividadesCom[[#This Row],[NIVEL 2]]&lt;&gt;0,VLOOKUP(ActividadesCom[[#This Row],[NIVEL 2]],Catálogo!A:B,2,FALSE),"")</f>
        <v/>
      </c>
      <c r="R1325" s="11"/>
      <c r="S1325" s="12"/>
      <c r="T1325" s="11"/>
      <c r="U1325" s="11"/>
      <c r="V1325" s="5" t="str">
        <f>IF(ActividadesCom[[#This Row],[NIVEL 3]]&lt;&gt;0,VLOOKUP(ActividadesCom[[#This Row],[NIVEL 3]],Catálogo!A:B,2,FALSE),"")</f>
        <v/>
      </c>
      <c r="W1325" s="11"/>
      <c r="X1325" s="6"/>
      <c r="Y1325" s="5"/>
      <c r="Z1325" s="5"/>
      <c r="AA1325" s="5" t="str">
        <f>IF(ActividadesCom[[#This Row],[NIVEL 4]]&lt;&gt;0,VLOOKUP(ActividadesCom[[#This Row],[NIVEL 4]],Catálogo!A:B,2,FALSE),"")</f>
        <v/>
      </c>
      <c r="AB1325" s="5"/>
      <c r="AC1325" s="6" t="s">
        <v>116</v>
      </c>
      <c r="AD1325" s="5">
        <v>20163</v>
      </c>
      <c r="AE1325" s="5" t="s">
        <v>4010</v>
      </c>
      <c r="AF1325" s="5">
        <f>IF(ActividadesCom[[#This Row],[NIVEL 5]]&lt;&gt;0,VLOOKUP(ActividadesCom[[#This Row],[NIVEL 5]],Catálogo!A:B,2,FALSE),"")</f>
        <v>2</v>
      </c>
      <c r="AG1325" s="5">
        <v>1</v>
      </c>
      <c r="AH1325" s="2"/>
      <c r="AI1325" s="2"/>
    </row>
    <row r="1326" spans="1:35" ht="30" hidden="1" customHeight="1" x14ac:dyDescent="0.25">
      <c r="A1326" s="7">
        <v>16470133</v>
      </c>
      <c r="B1326" s="97" t="str">
        <f>VLOOKUP(ActividadesCom[[#This Row],[NO. DE CONTROL]],'LISTADO ESTUDIANTES'!A:C,3,FALSE)</f>
        <v>GARCIA MORALES JULISSA DARIEM</v>
      </c>
      <c r="C1326" s="97" t="str">
        <f>VLOOKUP(ActividadesCom[[#This Row],[NO. DE CONTROL]],'LISTADO ESTUDIANTES'!A:B,2,FALSE)</f>
        <v>INGENIERIA CIVIL</v>
      </c>
      <c r="D1326" s="18" t="str">
        <f>VLOOKUP(ActividadesCom[[#This Row],[NO. DE CONTROL]],'LISTADO ESTUDIANTES'!A:D,4,FALSE)</f>
        <v>BAJA</v>
      </c>
      <c r="E1326" s="5">
        <f>SUM(ActividadesCom[[#This Row],[CRÉD. 1]],ActividadesCom[[#This Row],[CRÉD. 2]],ActividadesCom[[#This Row],[CRÉD. 3]],ActividadesCom[[#This Row],[CRÉD. 4]],ActividadesCom[[#This Row],[CRÉD. 5]])</f>
        <v>1</v>
      </c>
      <c r="F1326" s="17" t="str">
        <f>IF(ActividadesCom[[#This Row],[ÚLTIMO SEMESTRE CON CRÉDITOS]]&gt;0,ROUND(AVERAGE(ActividadesCom[[#This Row],[VALOR NIVEL 5]],ActividadesCom[[#This Row],[VALOR NIVEL 4]],ActividadesCom[[#This Row],[VALOR NIVEL 3]],ActividadesCom[[#This Row],[VALOR NIVEL 2]],ActividadesCom[[#This Row],[VALOR NIVEL 1]]),0),"")</f>
        <v/>
      </c>
      <c r="G1326" s="5" t="str">
        <f>IF(ActividadesCom[[#This Row],[PROMEDIO]]="","",IF(ActividadesCom[[#This Row],[PROMEDIO]]&gt;=4,"EXCELENTE",IF(ActividadesCom[[#This Row],[PROMEDIO]]&gt;=3,"NOTABLE",IF(ActividadesCom[[#This Row],[PROMEDIO]]&gt;=2,"BUENO",IF(ActividadesCom[[#This Row],[PROMEDIO]]=1,"SUFICIENTE","")))))</f>
        <v/>
      </c>
      <c r="H1326" s="5">
        <f>MAX(ActividadesCom[[#This Row],[PERÍODO 1]],ActividadesCom[[#This Row],[PERÍODO 2]],ActividadesCom[[#This Row],[PERÍODO 3]],ActividadesCom[[#This Row],[PERÍODO 4]],ActividadesCom[[#This Row],[PERÍODO 5]])</f>
        <v>0</v>
      </c>
      <c r="I1326" s="6"/>
      <c r="J1326" s="5"/>
      <c r="K1326" s="5"/>
      <c r="L1326" s="5" t="str">
        <f>IF(ActividadesCom[[#This Row],[NIVEL 1]]&lt;&gt;0,VLOOKUP(ActividadesCom[[#This Row],[NIVEL 1]],Catálogo!A:B,2,FALSE),"")</f>
        <v/>
      </c>
      <c r="M1326" s="5"/>
      <c r="N1326" s="6"/>
      <c r="O1326" s="5"/>
      <c r="P1326" s="5"/>
      <c r="Q1326" s="5" t="str">
        <f>IF(ActividadesCom[[#This Row],[NIVEL 2]]&lt;&gt;0,VLOOKUP(ActividadesCom[[#This Row],[NIVEL 2]],Catálogo!A:B,2,FALSE),"")</f>
        <v/>
      </c>
      <c r="R1326" s="11"/>
      <c r="S1326" s="12"/>
      <c r="T1326" s="11"/>
      <c r="U1326" s="11"/>
      <c r="V1326" s="5" t="str">
        <f>IF(ActividadesCom[[#This Row],[NIVEL 3]]&lt;&gt;0,VLOOKUP(ActividadesCom[[#This Row],[NIVEL 3]],Catálogo!A:B,2,FALSE),"")</f>
        <v/>
      </c>
      <c r="W1326" s="11"/>
      <c r="X1326" s="6"/>
      <c r="Y1326" s="5"/>
      <c r="Z1326" s="5"/>
      <c r="AA1326" s="5" t="str">
        <f>IF(ActividadesCom[[#This Row],[NIVEL 4]]&lt;&gt;0,VLOOKUP(ActividadesCom[[#This Row],[NIVEL 4]],Catálogo!A:B,2,FALSE),"")</f>
        <v/>
      </c>
      <c r="AB1326" s="5"/>
      <c r="AC1326" s="6" t="s">
        <v>2</v>
      </c>
      <c r="AD1326" s="5" t="s">
        <v>481</v>
      </c>
      <c r="AE1326" s="5" t="s">
        <v>4010</v>
      </c>
      <c r="AF1326" s="5">
        <f>IF(ActividadesCom[[#This Row],[NIVEL 5]]&lt;&gt;0,VLOOKUP(ActividadesCom[[#This Row],[NIVEL 5]],Catálogo!A:B,2,FALSE),"")</f>
        <v>2</v>
      </c>
      <c r="AG1326" s="5">
        <v>1</v>
      </c>
      <c r="AH1326" s="2"/>
      <c r="AI1326" s="2"/>
    </row>
    <row r="1327" spans="1:35" ht="30" hidden="1" customHeight="1" x14ac:dyDescent="0.25">
      <c r="A1327" s="7">
        <v>16470134</v>
      </c>
      <c r="B1327" s="97" t="str">
        <f>VLOOKUP(ActividadesCom[[#This Row],[NO. DE CONTROL]],'LISTADO ESTUDIANTES'!A:C,3,FALSE)</f>
        <v>CHAN ALVARADO SAUL ANDRES</v>
      </c>
      <c r="C1327" s="97" t="str">
        <f>VLOOKUP(ActividadesCom[[#This Row],[NO. DE CONTROL]],'LISTADO ESTUDIANTES'!A:B,2,FALSE)</f>
        <v>INGENIERIA AMBIENTAL</v>
      </c>
      <c r="D1327" s="18" t="str">
        <f>VLOOKUP(ActividadesCom[[#This Row],[NO. DE CONTROL]],'LISTADO ESTUDIANTES'!A:D,4,FALSE)</f>
        <v>BAJA</v>
      </c>
      <c r="E1327" s="5">
        <f>SUM(ActividadesCom[[#This Row],[CRÉD. 1]],ActividadesCom[[#This Row],[CRÉD. 2]],ActividadesCom[[#This Row],[CRÉD. 3]],ActividadesCom[[#This Row],[CRÉD. 4]],ActividadesCom[[#This Row],[CRÉD. 5]])</f>
        <v>1</v>
      </c>
      <c r="F1327" s="17">
        <f>IF(ActividadesCom[[#This Row],[ÚLTIMO SEMESTRE CON CRÉDITOS]]&gt;0,ROUND(AVERAGE(ActividadesCom[[#This Row],[VALOR NIVEL 5]],ActividadesCom[[#This Row],[VALOR NIVEL 4]],ActividadesCom[[#This Row],[VALOR NIVEL 3]],ActividadesCom[[#This Row],[VALOR NIVEL 2]],ActividadesCom[[#This Row],[VALOR NIVEL 1]]),0),"")</f>
        <v>2</v>
      </c>
      <c r="G1327" s="5" t="str">
        <f>IF(ActividadesCom[[#This Row],[PROMEDIO]]="","",IF(ActividadesCom[[#This Row],[PROMEDIO]]&gt;=4,"EXCELENTE",IF(ActividadesCom[[#This Row],[PROMEDIO]]&gt;=3,"NOTABLE",IF(ActividadesCom[[#This Row],[PROMEDIO]]&gt;=2,"BUENO",IF(ActividadesCom[[#This Row],[PROMEDIO]]=1,"SUFICIENTE","")))))</f>
        <v>BUENO</v>
      </c>
      <c r="H1327" s="5">
        <f>MAX(ActividadesCom[[#This Row],[PERÍODO 1]],ActividadesCom[[#This Row],[PERÍODO 2]],ActividadesCom[[#This Row],[PERÍODO 3]],ActividadesCom[[#This Row],[PERÍODO 4]],ActividadesCom[[#This Row],[PERÍODO 5]])</f>
        <v>20171</v>
      </c>
      <c r="I1327" s="6"/>
      <c r="J1327" s="5"/>
      <c r="K1327" s="5"/>
      <c r="L1327" s="5" t="str">
        <f>IF(ActividadesCom[[#This Row],[NIVEL 1]]&lt;&gt;0,VLOOKUP(ActividadesCom[[#This Row],[NIVEL 1]],Catálogo!A:B,2,FALSE),"")</f>
        <v/>
      </c>
      <c r="M1327" s="5"/>
      <c r="N1327" s="6"/>
      <c r="O1327" s="5"/>
      <c r="P1327" s="5"/>
      <c r="Q1327" s="5" t="str">
        <f>IF(ActividadesCom[[#This Row],[NIVEL 2]]&lt;&gt;0,VLOOKUP(ActividadesCom[[#This Row],[NIVEL 2]],Catálogo!A:B,2,FALSE),"")</f>
        <v/>
      </c>
      <c r="R1327" s="11"/>
      <c r="S1327" s="12"/>
      <c r="T1327" s="11"/>
      <c r="U1327" s="11"/>
      <c r="V1327" s="5" t="str">
        <f>IF(ActividadesCom[[#This Row],[NIVEL 3]]&lt;&gt;0,VLOOKUP(ActividadesCom[[#This Row],[NIVEL 3]],Catálogo!A:B,2,FALSE),"")</f>
        <v/>
      </c>
      <c r="W1327" s="11"/>
      <c r="X1327" s="6"/>
      <c r="Y1327" s="5"/>
      <c r="Z1327" s="5"/>
      <c r="AA1327" s="5" t="str">
        <f>IF(ActividadesCom[[#This Row],[NIVEL 4]]&lt;&gt;0,VLOOKUP(ActividadesCom[[#This Row],[NIVEL 4]],Catálogo!A:B,2,FALSE),"")</f>
        <v/>
      </c>
      <c r="AB1327" s="5"/>
      <c r="AC1327" s="6" t="s">
        <v>407</v>
      </c>
      <c r="AD1327" s="5">
        <v>20171</v>
      </c>
      <c r="AE1327" s="5" t="s">
        <v>4010</v>
      </c>
      <c r="AF1327" s="5">
        <f>IF(ActividadesCom[[#This Row],[NIVEL 5]]&lt;&gt;0,VLOOKUP(ActividadesCom[[#This Row],[NIVEL 5]],Catálogo!A:B,2,FALSE),"")</f>
        <v>2</v>
      </c>
      <c r="AG1327" s="5">
        <v>1</v>
      </c>
      <c r="AH1327" s="2"/>
      <c r="AI1327" s="2"/>
    </row>
    <row r="1328" spans="1:35" ht="30" hidden="1" customHeight="1" x14ac:dyDescent="0.25">
      <c r="A1328" s="7">
        <v>16470135</v>
      </c>
      <c r="B1328" s="97" t="str">
        <f>VLOOKUP(ActividadesCom[[#This Row],[NO. DE CONTROL]],'LISTADO ESTUDIANTES'!A:C,3,FALSE)</f>
        <v>NOTARIO MOO CINDY ESTEFANI</v>
      </c>
      <c r="C1328" s="97" t="str">
        <f>VLOOKUP(ActividadesCom[[#This Row],[NO. DE CONTROL]],'LISTADO ESTUDIANTES'!A:B,2,FALSE)</f>
        <v>ARQUITECTURA</v>
      </c>
      <c r="D1328" s="18" t="str">
        <f>VLOOKUP(ActividadesCom[[#This Row],[NO. DE CONTROL]],'LISTADO ESTUDIANTES'!A:D,4,FALSE)</f>
        <v>BAJA</v>
      </c>
      <c r="E1328" s="5">
        <f>SUM(ActividadesCom[[#This Row],[CRÉD. 1]],ActividadesCom[[#This Row],[CRÉD. 2]],ActividadesCom[[#This Row],[CRÉD. 3]],ActividadesCom[[#This Row],[CRÉD. 4]],ActividadesCom[[#This Row],[CRÉD. 5]])</f>
        <v>0</v>
      </c>
      <c r="F1328" s="17" t="str">
        <f>IF(ActividadesCom[[#This Row],[ÚLTIMO SEMESTRE CON CRÉDITOS]]&gt;0,ROUND(AVERAGE(ActividadesCom[[#This Row],[VALOR NIVEL 5]],ActividadesCom[[#This Row],[VALOR NIVEL 4]],ActividadesCom[[#This Row],[VALOR NIVEL 3]],ActividadesCom[[#This Row],[VALOR NIVEL 2]],ActividadesCom[[#This Row],[VALOR NIVEL 1]]),0),"")</f>
        <v/>
      </c>
      <c r="G1328" s="5" t="str">
        <f>IF(ActividadesCom[[#This Row],[PROMEDIO]]="","",IF(ActividadesCom[[#This Row],[PROMEDIO]]&gt;=4,"EXCELENTE",IF(ActividadesCom[[#This Row],[PROMEDIO]]&gt;=3,"NOTABLE",IF(ActividadesCom[[#This Row],[PROMEDIO]]&gt;=2,"BUENO",IF(ActividadesCom[[#This Row],[PROMEDIO]]=1,"SUFICIENTE","")))))</f>
        <v/>
      </c>
      <c r="H1328" s="5">
        <f>MAX(ActividadesCom[[#This Row],[PERÍODO 1]],ActividadesCom[[#This Row],[PERÍODO 2]],ActividadesCom[[#This Row],[PERÍODO 3]],ActividadesCom[[#This Row],[PERÍODO 4]],ActividadesCom[[#This Row],[PERÍODO 5]])</f>
        <v>0</v>
      </c>
      <c r="I1328" s="6"/>
      <c r="J1328" s="5"/>
      <c r="K1328" s="5"/>
      <c r="L1328" s="5" t="str">
        <f>IF(ActividadesCom[[#This Row],[NIVEL 1]]&lt;&gt;0,VLOOKUP(ActividadesCom[[#This Row],[NIVEL 1]],Catálogo!A:B,2,FALSE),"")</f>
        <v/>
      </c>
      <c r="M1328" s="5"/>
      <c r="N1328" s="6"/>
      <c r="O1328" s="5"/>
      <c r="P1328" s="5"/>
      <c r="Q1328" s="5" t="str">
        <f>IF(ActividadesCom[[#This Row],[NIVEL 2]]&lt;&gt;0,VLOOKUP(ActividadesCom[[#This Row],[NIVEL 2]],Catálogo!A:B,2,FALSE),"")</f>
        <v/>
      </c>
      <c r="R1328" s="11"/>
      <c r="S1328" s="12"/>
      <c r="T1328" s="11"/>
      <c r="U1328" s="11"/>
      <c r="V1328" s="5" t="str">
        <f>IF(ActividadesCom[[#This Row],[NIVEL 3]]&lt;&gt;0,VLOOKUP(ActividadesCom[[#This Row],[NIVEL 3]],Catálogo!A:B,2,FALSE),"")</f>
        <v/>
      </c>
      <c r="W1328" s="11"/>
      <c r="X1328" s="6"/>
      <c r="Y1328" s="5"/>
      <c r="Z1328" s="5"/>
      <c r="AA1328" s="5" t="str">
        <f>IF(ActividadesCom[[#This Row],[NIVEL 4]]&lt;&gt;0,VLOOKUP(ActividadesCom[[#This Row],[NIVEL 4]],Catálogo!A:B,2,FALSE),"")</f>
        <v/>
      </c>
      <c r="AB1328" s="5"/>
      <c r="AC1328" s="6"/>
      <c r="AD1328" s="5"/>
      <c r="AE1328" s="5"/>
      <c r="AF1328" s="5" t="str">
        <f>IF(ActividadesCom[[#This Row],[NIVEL 5]]&lt;&gt;0,VLOOKUP(ActividadesCom[[#This Row],[NIVEL 5]],Catálogo!A:B,2,FALSE),"")</f>
        <v/>
      </c>
      <c r="AG1328" s="5"/>
      <c r="AH1328" s="2"/>
      <c r="AI1328" s="2"/>
    </row>
    <row r="1329" spans="1:35" ht="30" hidden="1" customHeight="1" x14ac:dyDescent="0.25">
      <c r="A1329" s="7">
        <v>16470136</v>
      </c>
      <c r="B1329" s="97" t="str">
        <f>VLOOKUP(ActividadesCom[[#This Row],[NO. DE CONTROL]],'LISTADO ESTUDIANTES'!A:C,3,FALSE)</f>
        <v>LOPEZ SOTO GERARDO MARTIN</v>
      </c>
      <c r="C1329" s="97" t="str">
        <f>VLOOKUP(ActividadesCom[[#This Row],[NO. DE CONTROL]],'LISTADO ESTUDIANTES'!A:B,2,FALSE)</f>
        <v>ARQUITECTURA</v>
      </c>
      <c r="D1329" s="18" t="str">
        <f>VLOOKUP(ActividadesCom[[#This Row],[NO. DE CONTROL]],'LISTADO ESTUDIANTES'!A:D,4,FALSE)</f>
        <v>BAJA</v>
      </c>
      <c r="E1329" s="5">
        <f>SUM(ActividadesCom[[#This Row],[CRÉD. 1]],ActividadesCom[[#This Row],[CRÉD. 2]],ActividadesCom[[#This Row],[CRÉD. 3]],ActividadesCom[[#This Row],[CRÉD. 4]],ActividadesCom[[#This Row],[CRÉD. 5]])</f>
        <v>4</v>
      </c>
      <c r="F1329" s="17">
        <f>IF(ActividadesCom[[#This Row],[ÚLTIMO SEMESTRE CON CRÉDITOS]]&gt;0,ROUND(AVERAGE(ActividadesCom[[#This Row],[VALOR NIVEL 5]],ActividadesCom[[#This Row],[VALOR NIVEL 4]],ActividadesCom[[#This Row],[VALOR NIVEL 3]],ActividadesCom[[#This Row],[VALOR NIVEL 2]],ActividadesCom[[#This Row],[VALOR NIVEL 1]]),0),"")</f>
        <v>3</v>
      </c>
      <c r="G1329" s="5" t="str">
        <f>IF(ActividadesCom[[#This Row],[PROMEDIO]]="","",IF(ActividadesCom[[#This Row],[PROMEDIO]]&gt;=4,"EXCELENTE",IF(ActividadesCom[[#This Row],[PROMEDIO]]&gt;=3,"NOTABLE",IF(ActividadesCom[[#This Row],[PROMEDIO]]&gt;=2,"BUENO",IF(ActividadesCom[[#This Row],[PROMEDIO]]=1,"SUFICIENTE","")))))</f>
        <v>NOTABLE</v>
      </c>
      <c r="H1329" s="5">
        <f>MAX(ActividadesCom[[#This Row],[PERÍODO 1]],ActividadesCom[[#This Row],[PERÍODO 2]],ActividadesCom[[#This Row],[PERÍODO 3]],ActividadesCom[[#This Row],[PERÍODO 4]],ActividadesCom[[#This Row],[PERÍODO 5]])</f>
        <v>20193</v>
      </c>
      <c r="I1329" s="6" t="s">
        <v>943</v>
      </c>
      <c r="J1329" s="5">
        <v>20193</v>
      </c>
      <c r="K1329" s="5" t="s">
        <v>4010</v>
      </c>
      <c r="L1329" s="5">
        <f>IF(ActividadesCom[[#This Row],[NIVEL 1]]&lt;&gt;0,VLOOKUP(ActividadesCom[[#This Row],[NIVEL 1]],Catálogo!A:B,2,FALSE),"")</f>
        <v>2</v>
      </c>
      <c r="M1329" s="5">
        <v>2</v>
      </c>
      <c r="N1329" s="6" t="s">
        <v>4392</v>
      </c>
      <c r="O1329" s="5">
        <v>20183</v>
      </c>
      <c r="P1329" s="5" t="s">
        <v>4008</v>
      </c>
      <c r="Q1329" s="5">
        <f>IF(ActividadesCom[[#This Row],[NIVEL 2]]&lt;&gt;0,VLOOKUP(ActividadesCom[[#This Row],[NIVEL 2]],Catálogo!A:B,2,FALSE),"")</f>
        <v>4</v>
      </c>
      <c r="R1329" s="11">
        <v>1</v>
      </c>
      <c r="S1329" s="12"/>
      <c r="T1329" s="11"/>
      <c r="U1329" s="11"/>
      <c r="V1329" s="5" t="str">
        <f>IF(ActividadesCom[[#This Row],[NIVEL 3]]&lt;&gt;0,VLOOKUP(ActividadesCom[[#This Row],[NIVEL 3]],Catálogo!A:B,2,FALSE),"")</f>
        <v/>
      </c>
      <c r="W1329" s="11"/>
      <c r="X1329" s="6"/>
      <c r="Y1329" s="5"/>
      <c r="Z1329" s="5"/>
      <c r="AA1329" s="5" t="str">
        <f>IF(ActividadesCom[[#This Row],[NIVEL 4]]&lt;&gt;0,VLOOKUP(ActividadesCom[[#This Row],[NIVEL 4]],Catálogo!A:B,2,FALSE),"")</f>
        <v/>
      </c>
      <c r="AB1329" s="5"/>
      <c r="AC1329" s="6" t="s">
        <v>27</v>
      </c>
      <c r="AD1329" s="5">
        <v>20171</v>
      </c>
      <c r="AE1329" s="5" t="s">
        <v>4010</v>
      </c>
      <c r="AF1329" s="5">
        <f>IF(ActividadesCom[[#This Row],[NIVEL 5]]&lt;&gt;0,VLOOKUP(ActividadesCom[[#This Row],[NIVEL 5]],Catálogo!A:B,2,FALSE),"")</f>
        <v>2</v>
      </c>
      <c r="AG1329" s="5">
        <v>1</v>
      </c>
      <c r="AH1329" s="2"/>
      <c r="AI1329" s="2"/>
    </row>
    <row r="1330" spans="1:35" s="24" customFormat="1" ht="30" customHeight="1" x14ac:dyDescent="0.25">
      <c r="A1330" s="7">
        <v>16470137</v>
      </c>
      <c r="B1330" s="97" t="str">
        <f>VLOOKUP(ActividadesCom[[#This Row],[NO. DE CONTROL]],'LISTADO ESTUDIANTES'!A:C,3,FALSE)</f>
        <v>CAB MOLINA ABRICIA CAROLINA</v>
      </c>
      <c r="C1330" s="97" t="str">
        <f>VLOOKUP(ActividadesCom[[#This Row],[NO. DE CONTROL]],'LISTADO ESTUDIANTES'!A:B,2,FALSE)</f>
        <v>INGENIERIA CIVIL</v>
      </c>
      <c r="D1330" s="18" t="str">
        <f>VLOOKUP(ActividadesCom[[#This Row],[NO. DE CONTROL]],'LISTADO ESTUDIANTES'!A:D,4,FALSE)</f>
        <v>ACTIVO(A)</v>
      </c>
      <c r="E1330" s="5">
        <f>SUM(ActividadesCom[[#This Row],[CRÉD. 1]],ActividadesCom[[#This Row],[CRÉD. 2]],ActividadesCom[[#This Row],[CRÉD. 3]],ActividadesCom[[#This Row],[CRÉD. 4]],ActividadesCom[[#This Row],[CRÉD. 5]])</f>
        <v>5</v>
      </c>
      <c r="F1330" s="5">
        <f>IF(ActividadesCom[[#This Row],[ÚLTIMO SEMESTRE CON CRÉDITOS]]&gt;0,ROUND(AVERAGE(ActividadesCom[[#This Row],[VALOR NIVEL 5]],ActividadesCom[[#This Row],[VALOR NIVEL 4]],ActividadesCom[[#This Row],[VALOR NIVEL 3]],ActividadesCom[[#This Row],[VALOR NIVEL 2]],ActividadesCom[[#This Row],[VALOR NIVEL 1]]),0),"")</f>
        <v>2</v>
      </c>
      <c r="G1330" s="5" t="str">
        <f>IF(ActividadesCom[[#This Row],[PROMEDIO]]="","",IF(ActividadesCom[[#This Row],[PROMEDIO]]&gt;=4,"EXCELENTE",IF(ActividadesCom[[#This Row],[PROMEDIO]]&gt;=3,"NOTABLE",IF(ActividadesCom[[#This Row],[PROMEDIO]]&gt;=2,"BUENO",IF(ActividadesCom[[#This Row],[PROMEDIO]]=1,"SUFICIENTE","")))))</f>
        <v>BUENO</v>
      </c>
      <c r="H1330" s="5">
        <f>MAX(ActividadesCom[[#This Row],[PERÍODO 1]],ActividadesCom[[#This Row],[PERÍODO 2]],ActividadesCom[[#This Row],[PERÍODO 3]],ActividadesCom[[#This Row],[PERÍODO 4]],ActividadesCom[[#This Row],[PERÍODO 5]])</f>
        <v>20193</v>
      </c>
      <c r="I1330" s="6" t="s">
        <v>1183</v>
      </c>
      <c r="J1330" s="5">
        <v>20171</v>
      </c>
      <c r="K1330" s="5" t="s">
        <v>4010</v>
      </c>
      <c r="L1330" s="5">
        <f>IF(ActividadesCom[[#This Row],[NIVEL 1]]&lt;&gt;0,VLOOKUP(ActividadesCom[[#This Row],[NIVEL 1]],Catálogo!A:B,2,FALSE),"")</f>
        <v>2</v>
      </c>
      <c r="M1330" s="5">
        <v>1</v>
      </c>
      <c r="N1330" s="6" t="s">
        <v>1205</v>
      </c>
      <c r="O1330" s="5">
        <v>20193</v>
      </c>
      <c r="P1330" s="5" t="s">
        <v>4010</v>
      </c>
      <c r="Q1330" s="5">
        <f>IF(ActividadesCom[[#This Row],[NIVEL 2]]&lt;&gt;0,VLOOKUP(ActividadesCom[[#This Row],[NIVEL 2]],Catálogo!A:B,2,FALSE),"")</f>
        <v>2</v>
      </c>
      <c r="R1330" s="11">
        <v>1</v>
      </c>
      <c r="S1330" s="12" t="s">
        <v>521</v>
      </c>
      <c r="T1330" s="11">
        <v>20173</v>
      </c>
      <c r="U1330" s="11" t="s">
        <v>4009</v>
      </c>
      <c r="V1330" s="5">
        <f>IF(ActividadesCom[[#This Row],[NIVEL 3]]&lt;&gt;0,VLOOKUP(ActividadesCom[[#This Row],[NIVEL 3]],Catálogo!A:B,2,FALSE),"")</f>
        <v>3</v>
      </c>
      <c r="W1330" s="11">
        <v>1</v>
      </c>
      <c r="X1330" s="6" t="s">
        <v>407</v>
      </c>
      <c r="Y1330" s="5">
        <v>20171</v>
      </c>
      <c r="Z1330" s="5" t="s">
        <v>4010</v>
      </c>
      <c r="AA1330" s="5">
        <f>IF(ActividadesCom[[#This Row],[NIVEL 4]]&lt;&gt;0,VLOOKUP(ActividadesCom[[#This Row],[NIVEL 4]],Catálogo!A:B,2,FALSE),"")</f>
        <v>2</v>
      </c>
      <c r="AB1330" s="5">
        <v>1</v>
      </c>
      <c r="AC1330" s="6" t="s">
        <v>4</v>
      </c>
      <c r="AD1330" s="5">
        <v>20163</v>
      </c>
      <c r="AE1330" s="5" t="s">
        <v>4010</v>
      </c>
      <c r="AF1330" s="5">
        <f>IF(ActividadesCom[[#This Row],[NIVEL 5]]&lt;&gt;0,VLOOKUP(ActividadesCom[[#This Row],[NIVEL 5]],Catálogo!A:B,2,FALSE),"")</f>
        <v>2</v>
      </c>
      <c r="AG1330" s="5">
        <v>1</v>
      </c>
    </row>
    <row r="1331" spans="1:35" ht="30" hidden="1" customHeight="1" x14ac:dyDescent="0.25">
      <c r="A1331" s="7">
        <v>16470138</v>
      </c>
      <c r="B1331" s="97" t="str">
        <f>VLOOKUP(ActividadesCom[[#This Row],[NO. DE CONTROL]],'LISTADO ESTUDIANTES'!A:C,3,FALSE)</f>
        <v>RAMIREZ ZACARIAS JESUS ALBERTO</v>
      </c>
      <c r="C1331" s="97" t="str">
        <f>VLOOKUP(ActividadesCom[[#This Row],[NO. DE CONTROL]],'LISTADO ESTUDIANTES'!A:B,2,FALSE)</f>
        <v>INGENIERIA CIVIL</v>
      </c>
      <c r="D1331" s="18" t="str">
        <f>VLOOKUP(ActividadesCom[[#This Row],[NO. DE CONTROL]],'LISTADO ESTUDIANTES'!A:D,4,FALSE)</f>
        <v>BAJA</v>
      </c>
      <c r="E1331" s="5">
        <f>SUM(ActividadesCom[[#This Row],[CRÉD. 1]],ActividadesCom[[#This Row],[CRÉD. 2]],ActividadesCom[[#This Row],[CRÉD. 3]],ActividadesCom[[#This Row],[CRÉD. 4]],ActividadesCom[[#This Row],[CRÉD. 5]])</f>
        <v>5</v>
      </c>
      <c r="F1331" s="17">
        <f>IF(ActividadesCom[[#This Row],[ÚLTIMO SEMESTRE CON CRÉDITOS]]&gt;0,ROUND(AVERAGE(ActividadesCom[[#This Row],[VALOR NIVEL 5]],ActividadesCom[[#This Row],[VALOR NIVEL 4]],ActividadesCom[[#This Row],[VALOR NIVEL 3]],ActividadesCom[[#This Row],[VALOR NIVEL 2]],ActividadesCom[[#This Row],[VALOR NIVEL 1]]),0),"")</f>
        <v>3</v>
      </c>
      <c r="G1331" s="5" t="str">
        <f>IF(ActividadesCom[[#This Row],[PROMEDIO]]="","",IF(ActividadesCom[[#This Row],[PROMEDIO]]&gt;=4,"EXCELENTE",IF(ActividadesCom[[#This Row],[PROMEDIO]]&gt;=3,"NOTABLE",IF(ActividadesCom[[#This Row],[PROMEDIO]]&gt;=2,"BUENO",IF(ActividadesCom[[#This Row],[PROMEDIO]]=1,"SUFICIENTE","")))))</f>
        <v>NOTABLE</v>
      </c>
      <c r="H1331" s="5">
        <f>MAX(ActividadesCom[[#This Row],[PERÍODO 1]],ActividadesCom[[#This Row],[PERÍODO 2]],ActividadesCom[[#This Row],[PERÍODO 3]],ActividadesCom[[#This Row],[PERÍODO 4]],ActividadesCom[[#This Row],[PERÍODO 5]])</f>
        <v>20191</v>
      </c>
      <c r="I1331" s="6" t="s">
        <v>380</v>
      </c>
      <c r="J1331" s="5">
        <v>20171</v>
      </c>
      <c r="K1331" s="5" t="s">
        <v>4010</v>
      </c>
      <c r="L1331" s="5">
        <f>IF(ActividadesCom[[#This Row],[NIVEL 1]]&lt;&gt;0,VLOOKUP(ActividadesCom[[#This Row],[NIVEL 1]],Catálogo!A:B,2,FALSE),"")</f>
        <v>2</v>
      </c>
      <c r="M1331" s="5">
        <v>1</v>
      </c>
      <c r="N1331" s="6" t="s">
        <v>380</v>
      </c>
      <c r="O1331" s="5">
        <v>20181</v>
      </c>
      <c r="P1331" s="5" t="s">
        <v>4010</v>
      </c>
      <c r="Q1331" s="5">
        <f>IF(ActividadesCom[[#This Row],[NIVEL 2]]&lt;&gt;0,VLOOKUP(ActividadesCom[[#This Row],[NIVEL 2]],Catálogo!A:B,2,FALSE),"")</f>
        <v>2</v>
      </c>
      <c r="R1331" s="11">
        <v>1</v>
      </c>
      <c r="S1331" s="6" t="s">
        <v>380</v>
      </c>
      <c r="T1331" s="5">
        <v>20191</v>
      </c>
      <c r="U1331" s="11" t="s">
        <v>4008</v>
      </c>
      <c r="V1331" s="5">
        <f>IF(ActividadesCom[[#This Row],[NIVEL 3]]&lt;&gt;0,VLOOKUP(ActividadesCom[[#This Row],[NIVEL 3]],Catálogo!A:B,2,FALSE),"")</f>
        <v>4</v>
      </c>
      <c r="W1331" s="11">
        <v>1</v>
      </c>
      <c r="X1331" s="6" t="s">
        <v>4430</v>
      </c>
      <c r="Y1331" s="5">
        <v>20191</v>
      </c>
      <c r="Z1331" s="5" t="s">
        <v>4008</v>
      </c>
      <c r="AA1331" s="5">
        <f>IF(ActividadesCom[[#This Row],[NIVEL 4]]&lt;&gt;0,VLOOKUP(ActividadesCom[[#This Row],[NIVEL 4]],Catálogo!A:B,2,FALSE),"")</f>
        <v>4</v>
      </c>
      <c r="AB1331" s="5">
        <v>1</v>
      </c>
      <c r="AC1331" s="6" t="s">
        <v>2</v>
      </c>
      <c r="AD1331" s="5">
        <v>20163</v>
      </c>
      <c r="AE1331" s="5" t="s">
        <v>4010</v>
      </c>
      <c r="AF1331" s="5">
        <f>IF(ActividadesCom[[#This Row],[NIVEL 5]]&lt;&gt;0,VLOOKUP(ActividadesCom[[#This Row],[NIVEL 5]],Catálogo!A:B,2,FALSE),"")</f>
        <v>2</v>
      </c>
      <c r="AG1331" s="5">
        <v>1</v>
      </c>
      <c r="AH1331" s="2"/>
      <c r="AI1331" s="2"/>
    </row>
    <row r="1332" spans="1:35" ht="30" customHeight="1" x14ac:dyDescent="0.25">
      <c r="A1332" s="7">
        <v>16470139</v>
      </c>
      <c r="B1332" s="97" t="str">
        <f>VLOOKUP(ActividadesCom[[#This Row],[NO. DE CONTROL]],'LISTADO ESTUDIANTES'!A:C,3,FALSE)</f>
        <v>AGUILAR UC DANIEL HUMBERTO</v>
      </c>
      <c r="C1332" s="97" t="str">
        <f>VLOOKUP(ActividadesCom[[#This Row],[NO. DE CONTROL]],'LISTADO ESTUDIANTES'!A:B,2,FALSE)</f>
        <v>INGENIERIA CIVIL</v>
      </c>
      <c r="D1332" s="18" t="str">
        <f>VLOOKUP(ActividadesCom[[#This Row],[NO. DE CONTROL]],'LISTADO ESTUDIANTES'!A:D,4,FALSE)</f>
        <v>ACTIVO(A)</v>
      </c>
      <c r="E1332" s="5">
        <f>SUM(ActividadesCom[[#This Row],[CRÉD. 1]],ActividadesCom[[#This Row],[CRÉD. 2]],ActividadesCom[[#This Row],[CRÉD. 3]],ActividadesCom[[#This Row],[CRÉD. 4]],ActividadesCom[[#This Row],[CRÉD. 5]])</f>
        <v>5</v>
      </c>
      <c r="F1332" s="17">
        <f>IF(ActividadesCom[[#This Row],[ÚLTIMO SEMESTRE CON CRÉDITOS]]&gt;0,ROUND(AVERAGE(ActividadesCom[[#This Row],[VALOR NIVEL 5]],ActividadesCom[[#This Row],[VALOR NIVEL 4]],ActividadesCom[[#This Row],[VALOR NIVEL 3]],ActividadesCom[[#This Row],[VALOR NIVEL 2]],ActividadesCom[[#This Row],[VALOR NIVEL 1]]),0),"")</f>
        <v>4</v>
      </c>
      <c r="G1332" s="5" t="str">
        <f>IF(ActividadesCom[[#This Row],[PROMEDIO]]="","",IF(ActividadesCom[[#This Row],[PROMEDIO]]&gt;=4,"EXCELENTE",IF(ActividadesCom[[#This Row],[PROMEDIO]]&gt;=3,"NOTABLE",IF(ActividadesCom[[#This Row],[PROMEDIO]]&gt;=2,"BUENO",IF(ActividadesCom[[#This Row],[PROMEDIO]]=1,"SUFICIENTE","")))))</f>
        <v>EXCELENTE</v>
      </c>
      <c r="H1332" s="5">
        <f>MAX(ActividadesCom[[#This Row],[PERÍODO 1]],ActividadesCom[[#This Row],[PERÍODO 2]],ActividadesCom[[#This Row],[PERÍODO 3]],ActividadesCom[[#This Row],[PERÍODO 4]],ActividadesCom[[#This Row],[PERÍODO 5]])</f>
        <v>20191</v>
      </c>
      <c r="I1332" s="6" t="s">
        <v>4415</v>
      </c>
      <c r="J1332" s="5">
        <v>20181</v>
      </c>
      <c r="K1332" s="5" t="s">
        <v>4008</v>
      </c>
      <c r="L1332" s="5">
        <f>IF(ActividadesCom[[#This Row],[NIVEL 1]]&lt;&gt;0,VLOOKUP(ActividadesCom[[#This Row],[NIVEL 1]],Catálogo!A:B,2,FALSE),"")</f>
        <v>4</v>
      </c>
      <c r="M1332" s="5">
        <v>1</v>
      </c>
      <c r="N1332" s="6" t="s">
        <v>4501</v>
      </c>
      <c r="O1332" s="5">
        <v>20182</v>
      </c>
      <c r="P1332" s="5" t="s">
        <v>4008</v>
      </c>
      <c r="Q1332" s="5">
        <f>IF(ActividadesCom[[#This Row],[NIVEL 2]]&lt;&gt;0,VLOOKUP(ActividadesCom[[#This Row],[NIVEL 2]],Catálogo!A:B,2,FALSE),"")</f>
        <v>4</v>
      </c>
      <c r="R1332" s="11">
        <v>1</v>
      </c>
      <c r="S1332" s="12" t="s">
        <v>4502</v>
      </c>
      <c r="T1332" s="11">
        <v>20191</v>
      </c>
      <c r="U1332" s="11" t="s">
        <v>4008</v>
      </c>
      <c r="V1332" s="5">
        <f>IF(ActividadesCom[[#This Row],[NIVEL 3]]&lt;&gt;0,VLOOKUP(ActividadesCom[[#This Row],[NIVEL 3]],Catálogo!A:B,2,FALSE),"")</f>
        <v>4</v>
      </c>
      <c r="W1332" s="11">
        <v>1</v>
      </c>
      <c r="X1332" s="6" t="s">
        <v>42</v>
      </c>
      <c r="Y1332" s="5">
        <v>20181</v>
      </c>
      <c r="Z1332" s="5" t="s">
        <v>4010</v>
      </c>
      <c r="AA1332" s="5">
        <f>IF(ActividadesCom[[#This Row],[NIVEL 4]]&lt;&gt;0,VLOOKUP(ActividadesCom[[#This Row],[NIVEL 4]],Catálogo!A:B,2,FALSE),"")</f>
        <v>2</v>
      </c>
      <c r="AB1332" s="5">
        <v>1</v>
      </c>
      <c r="AC1332" s="6" t="s">
        <v>407</v>
      </c>
      <c r="AD1332" s="5">
        <v>20171</v>
      </c>
      <c r="AE1332" s="5" t="s">
        <v>4008</v>
      </c>
      <c r="AF1332" s="5">
        <f>IF(ActividadesCom[[#This Row],[NIVEL 5]]&lt;&gt;0,VLOOKUP(ActividadesCom[[#This Row],[NIVEL 5]],Catálogo!A:B,2,FALSE),"")</f>
        <v>4</v>
      </c>
      <c r="AG1332" s="5">
        <v>1</v>
      </c>
      <c r="AH1332" s="2"/>
      <c r="AI1332" s="2"/>
    </row>
    <row r="1333" spans="1:35" ht="30" hidden="1" customHeight="1" x14ac:dyDescent="0.25">
      <c r="A1333" s="7">
        <v>16470140</v>
      </c>
      <c r="B1333" s="97" t="str">
        <f>VLOOKUP(ActividadesCom[[#This Row],[NO. DE CONTROL]],'LISTADO ESTUDIANTES'!A:C,3,FALSE)</f>
        <v>CHABLE DE LA MORA LUIS FELIPE</v>
      </c>
      <c r="C1333" s="97" t="str">
        <f>VLOOKUP(ActividadesCom[[#This Row],[NO. DE CONTROL]],'LISTADO ESTUDIANTES'!A:B,2,FALSE)</f>
        <v>INGENIERIA CIVIL</v>
      </c>
      <c r="D1333" s="18" t="str">
        <f>VLOOKUP(ActividadesCom[[#This Row],[NO. DE CONTROL]],'LISTADO ESTUDIANTES'!A:D,4,FALSE)</f>
        <v>BAJA</v>
      </c>
      <c r="E1333" s="5">
        <f>SUM(ActividadesCom[[#This Row],[CRÉD. 1]],ActividadesCom[[#This Row],[CRÉD. 2]],ActividadesCom[[#This Row],[CRÉD. 3]],ActividadesCom[[#This Row],[CRÉD. 4]],ActividadesCom[[#This Row],[CRÉD. 5]])</f>
        <v>5</v>
      </c>
      <c r="F1333" s="17">
        <f>IF(ActividadesCom[[#This Row],[ÚLTIMO SEMESTRE CON CRÉDITOS]]&gt;0,ROUND(AVERAGE(ActividadesCom[[#This Row],[VALOR NIVEL 5]],ActividadesCom[[#This Row],[VALOR NIVEL 4]],ActividadesCom[[#This Row],[VALOR NIVEL 3]],ActividadesCom[[#This Row],[VALOR NIVEL 2]],ActividadesCom[[#This Row],[VALOR NIVEL 1]]),0),"")</f>
        <v>3</v>
      </c>
      <c r="G1333" s="5" t="str">
        <f>IF(ActividadesCom[[#This Row],[PROMEDIO]]="","",IF(ActividadesCom[[#This Row],[PROMEDIO]]&gt;=4,"EXCELENTE",IF(ActividadesCom[[#This Row],[PROMEDIO]]&gt;=3,"NOTABLE",IF(ActividadesCom[[#This Row],[PROMEDIO]]&gt;=2,"BUENO",IF(ActividadesCom[[#This Row],[PROMEDIO]]=1,"SUFICIENTE","")))))</f>
        <v>NOTABLE</v>
      </c>
      <c r="H1333" s="5">
        <f>MAX(ActividadesCom[[#This Row],[PERÍODO 1]],ActividadesCom[[#This Row],[PERÍODO 2]],ActividadesCom[[#This Row],[PERÍODO 3]],ActividadesCom[[#This Row],[PERÍODO 4]],ActividadesCom[[#This Row],[PERÍODO 5]])</f>
        <v>20193</v>
      </c>
      <c r="I1333" s="6" t="s">
        <v>1149</v>
      </c>
      <c r="J1333" s="5">
        <v>20193</v>
      </c>
      <c r="K1333" s="5" t="s">
        <v>4010</v>
      </c>
      <c r="L1333" s="5">
        <f>IF(ActividadesCom[[#This Row],[NIVEL 1]]&lt;&gt;0,VLOOKUP(ActividadesCom[[#This Row],[NIVEL 1]],Catálogo!A:B,2,FALSE),"")</f>
        <v>2</v>
      </c>
      <c r="M1333" s="5">
        <v>1</v>
      </c>
      <c r="N1333" s="6" t="s">
        <v>1183</v>
      </c>
      <c r="O1333" s="5">
        <v>20171</v>
      </c>
      <c r="P1333" s="5" t="s">
        <v>4010</v>
      </c>
      <c r="Q1333" s="5">
        <f>IF(ActividadesCom[[#This Row],[NIVEL 2]]&lt;&gt;0,VLOOKUP(ActividadesCom[[#This Row],[NIVEL 2]],Catálogo!A:B,2,FALSE),"")</f>
        <v>2</v>
      </c>
      <c r="R1333" s="5">
        <v>1</v>
      </c>
      <c r="S1333" s="6" t="s">
        <v>1184</v>
      </c>
      <c r="T1333" s="5">
        <v>20193</v>
      </c>
      <c r="U1333" s="5" t="s">
        <v>4009</v>
      </c>
      <c r="V1333" s="5">
        <f>IF(ActividadesCom[[#This Row],[NIVEL 3]]&lt;&gt;0,VLOOKUP(ActividadesCom[[#This Row],[NIVEL 3]],Catálogo!A:B,2,FALSE),"")</f>
        <v>3</v>
      </c>
      <c r="W1333" s="5">
        <v>1</v>
      </c>
      <c r="X1333" s="6" t="s">
        <v>25</v>
      </c>
      <c r="Y1333" s="5">
        <v>20181</v>
      </c>
      <c r="Z1333" s="5" t="s">
        <v>4008</v>
      </c>
      <c r="AA1333" s="5">
        <f>IF(ActividadesCom[[#This Row],[NIVEL 4]]&lt;&gt;0,VLOOKUP(ActividadesCom[[#This Row],[NIVEL 4]],Catálogo!A:B,2,FALSE),"")</f>
        <v>4</v>
      </c>
      <c r="AB1333" s="5">
        <v>1</v>
      </c>
      <c r="AC1333" s="6" t="s">
        <v>55</v>
      </c>
      <c r="AD1333" s="5">
        <v>20163</v>
      </c>
      <c r="AE1333" s="5" t="s">
        <v>4010</v>
      </c>
      <c r="AF1333" s="5">
        <f>IF(ActividadesCom[[#This Row],[NIVEL 5]]&lt;&gt;0,VLOOKUP(ActividadesCom[[#This Row],[NIVEL 5]],Catálogo!A:B,2,FALSE),"")</f>
        <v>2</v>
      </c>
      <c r="AG1333" s="5">
        <v>1</v>
      </c>
      <c r="AH1333" s="2"/>
      <c r="AI1333" s="2"/>
    </row>
    <row r="1334" spans="1:35" ht="30" hidden="1" customHeight="1" x14ac:dyDescent="0.25">
      <c r="A1334" s="7">
        <v>16470141</v>
      </c>
      <c r="B1334" s="97" t="str">
        <f>VLOOKUP(ActividadesCom[[#This Row],[NO. DE CONTROL]],'LISTADO ESTUDIANTES'!A:C,3,FALSE)</f>
        <v>HEREDIA MUT EDDY ANTONIO</v>
      </c>
      <c r="C1334" s="97" t="str">
        <f>VLOOKUP(ActividadesCom[[#This Row],[NO. DE CONTROL]],'LISTADO ESTUDIANTES'!A:B,2,FALSE)</f>
        <v>INGENIERIA CIVIL</v>
      </c>
      <c r="D1334" s="18" t="str">
        <f>VLOOKUP(ActividadesCom[[#This Row],[NO. DE CONTROL]],'LISTADO ESTUDIANTES'!A:D,4,FALSE)</f>
        <v>BAJA</v>
      </c>
      <c r="E1334" s="5">
        <f>SUM(ActividadesCom[[#This Row],[CRÉD. 1]],ActividadesCom[[#This Row],[CRÉD. 2]],ActividadesCom[[#This Row],[CRÉD. 3]],ActividadesCom[[#This Row],[CRÉD. 4]],ActividadesCom[[#This Row],[CRÉD. 5]])</f>
        <v>3</v>
      </c>
      <c r="F1334" s="17">
        <f>IF(ActividadesCom[[#This Row],[ÚLTIMO SEMESTRE CON CRÉDITOS]]&gt;0,ROUND(AVERAGE(ActividadesCom[[#This Row],[VALOR NIVEL 5]],ActividadesCom[[#This Row],[VALOR NIVEL 4]],ActividadesCom[[#This Row],[VALOR NIVEL 3]],ActividadesCom[[#This Row],[VALOR NIVEL 2]],ActividadesCom[[#This Row],[VALOR NIVEL 1]]),0),"")</f>
        <v>2</v>
      </c>
      <c r="G1334" s="5" t="str">
        <f>IF(ActividadesCom[[#This Row],[PROMEDIO]]="","",IF(ActividadesCom[[#This Row],[PROMEDIO]]&gt;=4,"EXCELENTE",IF(ActividadesCom[[#This Row],[PROMEDIO]]&gt;=3,"NOTABLE",IF(ActividadesCom[[#This Row],[PROMEDIO]]&gt;=2,"BUENO",IF(ActividadesCom[[#This Row],[PROMEDIO]]=1,"SUFICIENTE","")))))</f>
        <v>BUENO</v>
      </c>
      <c r="H1334" s="5">
        <f>MAX(ActividadesCom[[#This Row],[PERÍODO 1]],ActividadesCom[[#This Row],[PERÍODO 2]],ActividadesCom[[#This Row],[PERÍODO 3]],ActividadesCom[[#This Row],[PERÍODO 4]],ActividadesCom[[#This Row],[PERÍODO 5]])</f>
        <v>20191</v>
      </c>
      <c r="I1334" s="6" t="s">
        <v>1138</v>
      </c>
      <c r="J1334" s="5">
        <v>20181</v>
      </c>
      <c r="K1334" s="5" t="s">
        <v>4010</v>
      </c>
      <c r="L1334" s="5">
        <f>IF(ActividadesCom[[#This Row],[NIVEL 1]]&lt;&gt;0,VLOOKUP(ActividadesCom[[#This Row],[NIVEL 1]],Catálogo!A:B,2,FALSE),"")</f>
        <v>2</v>
      </c>
      <c r="M1334" s="5">
        <v>1</v>
      </c>
      <c r="N1334" s="6"/>
      <c r="O1334" s="5"/>
      <c r="P1334" s="5"/>
      <c r="Q1334" s="5" t="str">
        <f>IF(ActividadesCom[[#This Row],[NIVEL 2]]&lt;&gt;0,VLOOKUP(ActividadesCom[[#This Row],[NIVEL 2]],Catálogo!A:B,2,FALSE),"")</f>
        <v/>
      </c>
      <c r="R1334" s="11"/>
      <c r="S1334" s="12"/>
      <c r="T1334" s="11"/>
      <c r="U1334" s="11"/>
      <c r="V1334" s="5" t="str">
        <f>IF(ActividadesCom[[#This Row],[NIVEL 3]]&lt;&gt;0,VLOOKUP(ActividadesCom[[#This Row],[NIVEL 3]],Catálogo!A:B,2,FALSE),"")</f>
        <v/>
      </c>
      <c r="W1334" s="11"/>
      <c r="X1334" s="6" t="s">
        <v>42</v>
      </c>
      <c r="Y1334" s="5">
        <v>20191</v>
      </c>
      <c r="Z1334" s="5" t="s">
        <v>4010</v>
      </c>
      <c r="AA1334" s="5">
        <f>IF(ActividadesCom[[#This Row],[NIVEL 4]]&lt;&gt;0,VLOOKUP(ActividadesCom[[#This Row],[NIVEL 4]],Catálogo!A:B,2,FALSE),"")</f>
        <v>2</v>
      </c>
      <c r="AB1334" s="5">
        <v>1</v>
      </c>
      <c r="AC1334" s="6" t="s">
        <v>2</v>
      </c>
      <c r="AD1334" s="5">
        <v>20163</v>
      </c>
      <c r="AE1334" s="5" t="s">
        <v>4010</v>
      </c>
      <c r="AF1334" s="5">
        <f>IF(ActividadesCom[[#This Row],[NIVEL 5]]&lt;&gt;0,VLOOKUP(ActividadesCom[[#This Row],[NIVEL 5]],Catálogo!A:B,2,FALSE),"")</f>
        <v>2</v>
      </c>
      <c r="AG1334" s="5">
        <v>1</v>
      </c>
      <c r="AH1334" s="2"/>
      <c r="AI1334" s="2"/>
    </row>
    <row r="1335" spans="1:35" ht="30" hidden="1" customHeight="1" x14ac:dyDescent="0.25">
      <c r="A1335" s="7">
        <v>16470142</v>
      </c>
      <c r="B1335" s="97" t="str">
        <f>VLOOKUP(ActividadesCom[[#This Row],[NO. DE CONTROL]],'LISTADO ESTUDIANTES'!A:C,3,FALSE)</f>
        <v>TAPIA DELGADO JESSICA DEL ROSARIO</v>
      </c>
      <c r="C1335" s="97" t="str">
        <f>VLOOKUP(ActividadesCom[[#This Row],[NO. DE CONTROL]],'LISTADO ESTUDIANTES'!A:B,2,FALSE)</f>
        <v>ARQUITECTURA</v>
      </c>
      <c r="D1335" s="18" t="str">
        <f>VLOOKUP(ActividadesCom[[#This Row],[NO. DE CONTROL]],'LISTADO ESTUDIANTES'!A:D,4,FALSE)</f>
        <v>BAJA</v>
      </c>
      <c r="E1335" s="5">
        <f>SUM(ActividadesCom[[#This Row],[CRÉD. 1]],ActividadesCom[[#This Row],[CRÉD. 2]],ActividadesCom[[#This Row],[CRÉD. 3]],ActividadesCom[[#This Row],[CRÉD. 4]],ActividadesCom[[#This Row],[CRÉD. 5]])</f>
        <v>0</v>
      </c>
      <c r="F1335" s="17" t="str">
        <f>IF(ActividadesCom[[#This Row],[ÚLTIMO SEMESTRE CON CRÉDITOS]]&gt;0,ROUND(AVERAGE(ActividadesCom[[#This Row],[VALOR NIVEL 5]],ActividadesCom[[#This Row],[VALOR NIVEL 4]],ActividadesCom[[#This Row],[VALOR NIVEL 3]],ActividadesCom[[#This Row],[VALOR NIVEL 2]],ActividadesCom[[#This Row],[VALOR NIVEL 1]]),0),"")</f>
        <v/>
      </c>
      <c r="G1335" s="5" t="str">
        <f>IF(ActividadesCom[[#This Row],[PROMEDIO]]="","",IF(ActividadesCom[[#This Row],[PROMEDIO]]&gt;=4,"EXCELENTE",IF(ActividadesCom[[#This Row],[PROMEDIO]]&gt;=3,"NOTABLE",IF(ActividadesCom[[#This Row],[PROMEDIO]]&gt;=2,"BUENO",IF(ActividadesCom[[#This Row],[PROMEDIO]]=1,"SUFICIENTE","")))))</f>
        <v/>
      </c>
      <c r="H1335" s="5">
        <f>MAX(ActividadesCom[[#This Row],[PERÍODO 1]],ActividadesCom[[#This Row],[PERÍODO 2]],ActividadesCom[[#This Row],[PERÍODO 3]],ActividadesCom[[#This Row],[PERÍODO 4]],ActividadesCom[[#This Row],[PERÍODO 5]])</f>
        <v>0</v>
      </c>
      <c r="I1335" s="6"/>
      <c r="J1335" s="5"/>
      <c r="K1335" s="5"/>
      <c r="L1335" s="5" t="str">
        <f>IF(ActividadesCom[[#This Row],[NIVEL 1]]&lt;&gt;0,VLOOKUP(ActividadesCom[[#This Row],[NIVEL 1]],Catálogo!A:B,2,FALSE),"")</f>
        <v/>
      </c>
      <c r="M1335" s="5"/>
      <c r="N1335" s="6"/>
      <c r="O1335" s="5"/>
      <c r="P1335" s="5"/>
      <c r="Q1335" s="5" t="str">
        <f>IF(ActividadesCom[[#This Row],[NIVEL 2]]&lt;&gt;0,VLOOKUP(ActividadesCom[[#This Row],[NIVEL 2]],Catálogo!A:B,2,FALSE),"")</f>
        <v/>
      </c>
      <c r="R1335" s="11"/>
      <c r="S1335" s="12"/>
      <c r="T1335" s="11"/>
      <c r="U1335" s="11"/>
      <c r="V1335" s="5" t="str">
        <f>IF(ActividadesCom[[#This Row],[NIVEL 3]]&lt;&gt;0,VLOOKUP(ActividadesCom[[#This Row],[NIVEL 3]],Catálogo!A:B,2,FALSE),"")</f>
        <v/>
      </c>
      <c r="W1335" s="11"/>
      <c r="X1335" s="6"/>
      <c r="Y1335" s="5"/>
      <c r="Z1335" s="5"/>
      <c r="AA1335" s="5" t="str">
        <f>IF(ActividadesCom[[#This Row],[NIVEL 4]]&lt;&gt;0,VLOOKUP(ActividadesCom[[#This Row],[NIVEL 4]],Catálogo!A:B,2,FALSE),"")</f>
        <v/>
      </c>
      <c r="AB1335" s="5"/>
      <c r="AC1335" s="6"/>
      <c r="AD1335" s="5"/>
      <c r="AE1335" s="5"/>
      <c r="AF1335" s="5" t="str">
        <f>IF(ActividadesCom[[#This Row],[NIVEL 5]]&lt;&gt;0,VLOOKUP(ActividadesCom[[#This Row],[NIVEL 5]],Catálogo!A:B,2,FALSE),"")</f>
        <v/>
      </c>
      <c r="AG1335" s="5"/>
      <c r="AH1335" s="2"/>
      <c r="AI1335" s="2"/>
    </row>
    <row r="1336" spans="1:35" ht="30" hidden="1" customHeight="1" x14ac:dyDescent="0.25">
      <c r="A1336" s="7">
        <v>16470143</v>
      </c>
      <c r="B1336" s="97" t="str">
        <f>VLOOKUP(ActividadesCom[[#This Row],[NO. DE CONTROL]],'LISTADO ESTUDIANTES'!A:C,3,FALSE)</f>
        <v>MONTERO HERNANDEZ SAMUEL</v>
      </c>
      <c r="C1336" s="97" t="str">
        <f>VLOOKUP(ActividadesCom[[#This Row],[NO. DE CONTROL]],'LISTADO ESTUDIANTES'!A:B,2,FALSE)</f>
        <v>INGENIERIA CIVIL</v>
      </c>
      <c r="D1336" s="18" t="str">
        <f>VLOOKUP(ActividadesCom[[#This Row],[NO. DE CONTROL]],'LISTADO ESTUDIANTES'!A:D,4,FALSE)</f>
        <v>BAJA</v>
      </c>
      <c r="E1336" s="5">
        <f>SUM(ActividadesCom[[#This Row],[CRÉD. 1]],ActividadesCom[[#This Row],[CRÉD. 2]],ActividadesCom[[#This Row],[CRÉD. 3]],ActividadesCom[[#This Row],[CRÉD. 4]],ActividadesCom[[#This Row],[CRÉD. 5]])</f>
        <v>2</v>
      </c>
      <c r="F1336" s="17">
        <f>IF(ActividadesCom[[#This Row],[ÚLTIMO SEMESTRE CON CRÉDITOS]]&gt;0,ROUND(AVERAGE(ActividadesCom[[#This Row],[VALOR NIVEL 5]],ActividadesCom[[#This Row],[VALOR NIVEL 4]],ActividadesCom[[#This Row],[VALOR NIVEL 3]],ActividadesCom[[#This Row],[VALOR NIVEL 2]],ActividadesCom[[#This Row],[VALOR NIVEL 1]]),0),"")</f>
        <v>3</v>
      </c>
      <c r="G1336" s="5" t="str">
        <f>IF(ActividadesCom[[#This Row],[PROMEDIO]]="","",IF(ActividadesCom[[#This Row],[PROMEDIO]]&gt;=4,"EXCELENTE",IF(ActividadesCom[[#This Row],[PROMEDIO]]&gt;=3,"NOTABLE",IF(ActividadesCom[[#This Row],[PROMEDIO]]&gt;=2,"BUENO",IF(ActividadesCom[[#This Row],[PROMEDIO]]=1,"SUFICIENTE","")))))</f>
        <v>NOTABLE</v>
      </c>
      <c r="H1336" s="5">
        <f>MAX(ActividadesCom[[#This Row],[PERÍODO 1]],ActividadesCom[[#This Row],[PERÍODO 2]],ActividadesCom[[#This Row],[PERÍODO 3]],ActividadesCom[[#This Row],[PERÍODO 4]],ActividadesCom[[#This Row],[PERÍODO 5]])</f>
        <v>20171</v>
      </c>
      <c r="I1336" s="6"/>
      <c r="J1336" s="5"/>
      <c r="K1336" s="5"/>
      <c r="L1336" s="5" t="str">
        <f>IF(ActividadesCom[[#This Row],[NIVEL 1]]&lt;&gt;0,VLOOKUP(ActividadesCom[[#This Row],[NIVEL 1]],Catálogo!A:B,2,FALSE),"")</f>
        <v/>
      </c>
      <c r="M1336" s="5"/>
      <c r="N1336" s="6"/>
      <c r="O1336" s="5"/>
      <c r="P1336" s="5"/>
      <c r="Q1336" s="5" t="str">
        <f>IF(ActividadesCom[[#This Row],[NIVEL 2]]&lt;&gt;0,VLOOKUP(ActividadesCom[[#This Row],[NIVEL 2]],Catálogo!A:B,2,FALSE),"")</f>
        <v/>
      </c>
      <c r="R1336" s="11"/>
      <c r="S1336" s="12"/>
      <c r="T1336" s="11"/>
      <c r="U1336" s="11"/>
      <c r="V1336" s="5" t="str">
        <f>IF(ActividadesCom[[#This Row],[NIVEL 3]]&lt;&gt;0,VLOOKUP(ActividadesCom[[#This Row],[NIVEL 3]],Catálogo!A:B,2,FALSE),"")</f>
        <v/>
      </c>
      <c r="W1336" s="11"/>
      <c r="X1336" s="6" t="s">
        <v>407</v>
      </c>
      <c r="Y1336" s="5">
        <v>20171</v>
      </c>
      <c r="Z1336" s="5" t="s">
        <v>4009</v>
      </c>
      <c r="AA1336" s="5">
        <f>IF(ActividadesCom[[#This Row],[NIVEL 4]]&lt;&gt;0,VLOOKUP(ActividadesCom[[#This Row],[NIVEL 4]],Catálogo!A:B,2,FALSE),"")</f>
        <v>3</v>
      </c>
      <c r="AB1336" s="5">
        <v>1</v>
      </c>
      <c r="AC1336" s="6" t="s">
        <v>4</v>
      </c>
      <c r="AD1336" s="5">
        <v>20163</v>
      </c>
      <c r="AE1336" s="5" t="s">
        <v>4010</v>
      </c>
      <c r="AF1336" s="5">
        <f>IF(ActividadesCom[[#This Row],[NIVEL 5]]&lt;&gt;0,VLOOKUP(ActividadesCom[[#This Row],[NIVEL 5]],Catálogo!A:B,2,FALSE),"")</f>
        <v>2</v>
      </c>
      <c r="AG1336" s="5">
        <v>1</v>
      </c>
      <c r="AH1336" s="2"/>
      <c r="AI1336" s="2"/>
    </row>
    <row r="1337" spans="1:35" ht="30" hidden="1" customHeight="1" x14ac:dyDescent="0.25">
      <c r="A1337" s="7">
        <v>16470144</v>
      </c>
      <c r="B1337" s="97" t="str">
        <f>VLOOKUP(ActividadesCom[[#This Row],[NO. DE CONTROL]],'LISTADO ESTUDIANTES'!A:C,3,FALSE)</f>
        <v>JIMENEZ SANCHEZ FABIO YAIR</v>
      </c>
      <c r="C1337" s="97" t="str">
        <f>VLOOKUP(ActividadesCom[[#This Row],[NO. DE CONTROL]],'LISTADO ESTUDIANTES'!A:B,2,FALSE)</f>
        <v>ARQUITECTURA</v>
      </c>
      <c r="D1337" s="18" t="str">
        <f>VLOOKUP(ActividadesCom[[#This Row],[NO. DE CONTROL]],'LISTADO ESTUDIANTES'!A:D,4,FALSE)</f>
        <v>EGRESADO(A)</v>
      </c>
      <c r="E1337" s="5">
        <f>SUM(ActividadesCom[[#This Row],[CRÉD. 1]],ActividadesCom[[#This Row],[CRÉD. 2]],ActividadesCom[[#This Row],[CRÉD. 3]],ActividadesCom[[#This Row],[CRÉD. 4]],ActividadesCom[[#This Row],[CRÉD. 5]])</f>
        <v>5</v>
      </c>
      <c r="F1337" s="17">
        <f>IF(ActividadesCom[[#This Row],[ÚLTIMO SEMESTRE CON CRÉDITOS]]&gt;0,ROUND(AVERAGE(ActividadesCom[[#This Row],[VALOR NIVEL 5]],ActividadesCom[[#This Row],[VALOR NIVEL 4]],ActividadesCom[[#This Row],[VALOR NIVEL 3]],ActividadesCom[[#This Row],[VALOR NIVEL 2]],ActividadesCom[[#This Row],[VALOR NIVEL 1]]),0),"")</f>
        <v>4</v>
      </c>
      <c r="G1337" s="5" t="str">
        <f>IF(ActividadesCom[[#This Row],[PROMEDIO]]="","",IF(ActividadesCom[[#This Row],[PROMEDIO]]&gt;=4,"EXCELENTE",IF(ActividadesCom[[#This Row],[PROMEDIO]]&gt;=3,"NOTABLE",IF(ActividadesCom[[#This Row],[PROMEDIO]]&gt;=2,"BUENO",IF(ActividadesCom[[#This Row],[PROMEDIO]]=1,"SUFICIENTE","")))))</f>
        <v>EXCELENTE</v>
      </c>
      <c r="H1337" s="5">
        <f>MAX(ActividadesCom[[#This Row],[PERÍODO 1]],ActividadesCom[[#This Row],[PERÍODO 2]],ActividadesCom[[#This Row],[PERÍODO 3]],ActividadesCom[[#This Row],[PERÍODO 4]],ActividadesCom[[#This Row],[PERÍODO 5]])</f>
        <v>20221</v>
      </c>
      <c r="I1337" s="6" t="s">
        <v>1054</v>
      </c>
      <c r="J1337" s="5">
        <v>20193</v>
      </c>
      <c r="K1337" s="5" t="s">
        <v>4008</v>
      </c>
      <c r="L1337" s="5">
        <f>IF(ActividadesCom[[#This Row],[NIVEL 1]]&lt;&gt;0,VLOOKUP(ActividadesCom[[#This Row],[NIVEL 1]],Catálogo!A:B,2,FALSE),"")</f>
        <v>4</v>
      </c>
      <c r="M1337" s="5">
        <v>1</v>
      </c>
      <c r="N1337" s="6" t="s">
        <v>1041</v>
      </c>
      <c r="O1337" s="5">
        <v>20193</v>
      </c>
      <c r="P1337" s="5" t="s">
        <v>4008</v>
      </c>
      <c r="Q1337" s="5">
        <f>IF(ActividadesCom[[#This Row],[NIVEL 2]]&lt;&gt;0,VLOOKUP(ActividadesCom[[#This Row],[NIVEL 2]],Catálogo!A:B,2,FALSE),"")</f>
        <v>4</v>
      </c>
      <c r="R1337" s="11">
        <v>1</v>
      </c>
      <c r="S1337" s="12" t="s">
        <v>4574</v>
      </c>
      <c r="T1337" s="11">
        <v>20211</v>
      </c>
      <c r="U1337" s="11" t="s">
        <v>4009</v>
      </c>
      <c r="V1337" s="5">
        <f>IF(ActividadesCom[[#This Row],[NIVEL 3]]&lt;&gt;0,VLOOKUP(ActividadesCom[[#This Row],[NIVEL 3]],Catálogo!A:B,2,FALSE),"")</f>
        <v>3</v>
      </c>
      <c r="W1337" s="11">
        <v>1</v>
      </c>
      <c r="X1337" s="6" t="s">
        <v>4695</v>
      </c>
      <c r="Y1337" s="5">
        <v>20213</v>
      </c>
      <c r="Z1337" s="5" t="s">
        <v>4008</v>
      </c>
      <c r="AA1337" s="5">
        <f>IF(ActividadesCom[[#This Row],[NIVEL 4]]&lt;&gt;0,VLOOKUP(ActividadesCom[[#This Row],[NIVEL 4]],Catálogo!A:B,2,FALSE),"")</f>
        <v>4</v>
      </c>
      <c r="AB1337" s="5">
        <v>1</v>
      </c>
      <c r="AC1337" s="6" t="s">
        <v>4882</v>
      </c>
      <c r="AD1337" s="5">
        <v>20221</v>
      </c>
      <c r="AE1337" s="5" t="s">
        <v>4008</v>
      </c>
      <c r="AF1337" s="5">
        <f>IF(ActividadesCom[[#This Row],[NIVEL 5]]&lt;&gt;0,VLOOKUP(ActividadesCom[[#This Row],[NIVEL 5]],Catálogo!A:B,2,FALSE),"")</f>
        <v>4</v>
      </c>
      <c r="AG1337" s="5">
        <v>1</v>
      </c>
      <c r="AH1337" s="2"/>
      <c r="AI1337" s="2"/>
    </row>
    <row r="1338" spans="1:35" ht="30" hidden="1" customHeight="1" x14ac:dyDescent="0.25">
      <c r="A1338" s="7">
        <v>16470145</v>
      </c>
      <c r="B1338" s="97" t="str">
        <f>VLOOKUP(ActividadesCom[[#This Row],[NO. DE CONTROL]],'LISTADO ESTUDIANTES'!A:C,3,FALSE)</f>
        <v>EHUAN CASTILLO CARLOS MARIO</v>
      </c>
      <c r="C1338" s="97" t="str">
        <f>VLOOKUP(ActividadesCom[[#This Row],[NO. DE CONTROL]],'LISTADO ESTUDIANTES'!A:B,2,FALSE)</f>
        <v>INGENIERIA CIVIL</v>
      </c>
      <c r="D1338" s="18" t="str">
        <f>VLOOKUP(ActividadesCom[[#This Row],[NO. DE CONTROL]],'LISTADO ESTUDIANTES'!A:D,4,FALSE)</f>
        <v>BAJA</v>
      </c>
      <c r="E1338" s="5">
        <f>SUM(ActividadesCom[[#This Row],[CRÉD. 1]],ActividadesCom[[#This Row],[CRÉD. 2]],ActividadesCom[[#This Row],[CRÉD. 3]],ActividadesCom[[#This Row],[CRÉD. 4]],ActividadesCom[[#This Row],[CRÉD. 5]])</f>
        <v>0</v>
      </c>
      <c r="F1338" s="17" t="str">
        <f>IF(ActividadesCom[[#This Row],[ÚLTIMO SEMESTRE CON CRÉDITOS]]&gt;0,ROUND(AVERAGE(ActividadesCom[[#This Row],[VALOR NIVEL 5]],ActividadesCom[[#This Row],[VALOR NIVEL 4]],ActividadesCom[[#This Row],[VALOR NIVEL 3]],ActividadesCom[[#This Row],[VALOR NIVEL 2]],ActividadesCom[[#This Row],[VALOR NIVEL 1]]),0),"")</f>
        <v/>
      </c>
      <c r="G1338" s="5" t="str">
        <f>IF(ActividadesCom[[#This Row],[PROMEDIO]]="","",IF(ActividadesCom[[#This Row],[PROMEDIO]]&gt;=4,"EXCELENTE",IF(ActividadesCom[[#This Row],[PROMEDIO]]&gt;=3,"NOTABLE",IF(ActividadesCom[[#This Row],[PROMEDIO]]&gt;=2,"BUENO",IF(ActividadesCom[[#This Row],[PROMEDIO]]=1,"SUFICIENTE","")))))</f>
        <v/>
      </c>
      <c r="H1338" s="5">
        <f>MAX(ActividadesCom[[#This Row],[PERÍODO 1]],ActividadesCom[[#This Row],[PERÍODO 2]],ActividadesCom[[#This Row],[PERÍODO 3]],ActividadesCom[[#This Row],[PERÍODO 4]],ActividadesCom[[#This Row],[PERÍODO 5]])</f>
        <v>0</v>
      </c>
      <c r="I1338" s="6"/>
      <c r="J1338" s="5"/>
      <c r="K1338" s="5"/>
      <c r="L1338" s="5" t="str">
        <f>IF(ActividadesCom[[#This Row],[NIVEL 1]]&lt;&gt;0,VLOOKUP(ActividadesCom[[#This Row],[NIVEL 1]],Catálogo!A:B,2,FALSE),"")</f>
        <v/>
      </c>
      <c r="M1338" s="5"/>
      <c r="N1338" s="6"/>
      <c r="O1338" s="5"/>
      <c r="P1338" s="5"/>
      <c r="Q1338" s="5" t="str">
        <f>IF(ActividadesCom[[#This Row],[NIVEL 2]]&lt;&gt;0,VLOOKUP(ActividadesCom[[#This Row],[NIVEL 2]],Catálogo!A:B,2,FALSE),"")</f>
        <v/>
      </c>
      <c r="R1338" s="11"/>
      <c r="S1338" s="12"/>
      <c r="T1338" s="11"/>
      <c r="U1338" s="11"/>
      <c r="V1338" s="5" t="str">
        <f>IF(ActividadesCom[[#This Row],[NIVEL 3]]&lt;&gt;0,VLOOKUP(ActividadesCom[[#This Row],[NIVEL 3]],Catálogo!A:B,2,FALSE),"")</f>
        <v/>
      </c>
      <c r="W1338" s="11"/>
      <c r="X1338" s="6"/>
      <c r="Y1338" s="5"/>
      <c r="Z1338" s="5"/>
      <c r="AA1338" s="5" t="str">
        <f>IF(ActividadesCom[[#This Row],[NIVEL 4]]&lt;&gt;0,VLOOKUP(ActividadesCom[[#This Row],[NIVEL 4]],Catálogo!A:B,2,FALSE),"")</f>
        <v/>
      </c>
      <c r="AB1338" s="5"/>
      <c r="AC1338" s="6"/>
      <c r="AD1338" s="5"/>
      <c r="AE1338" s="5"/>
      <c r="AF1338" s="5" t="str">
        <f>IF(ActividadesCom[[#This Row],[NIVEL 5]]&lt;&gt;0,VLOOKUP(ActividadesCom[[#This Row],[NIVEL 5]],Catálogo!A:B,2,FALSE),"")</f>
        <v/>
      </c>
      <c r="AG1338" s="5"/>
      <c r="AH1338" s="2"/>
      <c r="AI1338" s="2"/>
    </row>
    <row r="1339" spans="1:35" ht="30" hidden="1" customHeight="1" x14ac:dyDescent="0.25">
      <c r="A1339" s="7">
        <v>16470146</v>
      </c>
      <c r="B1339" s="97" t="str">
        <f>VLOOKUP(ActividadesCom[[#This Row],[NO. DE CONTROL]],'LISTADO ESTUDIANTES'!A:C,3,FALSE)</f>
        <v>SUAREZ POZOS CARLOS EDUARDO</v>
      </c>
      <c r="C1339" s="97" t="str">
        <f>VLOOKUP(ActividadesCom[[#This Row],[NO. DE CONTROL]],'LISTADO ESTUDIANTES'!A:B,2,FALSE)</f>
        <v>INGENIERIA AMBIENTAL</v>
      </c>
      <c r="D1339" s="18" t="str">
        <f>VLOOKUP(ActividadesCom[[#This Row],[NO. DE CONTROL]],'LISTADO ESTUDIANTES'!A:D,4,FALSE)</f>
        <v>BAJA</v>
      </c>
      <c r="E1339" s="5">
        <f>SUM(ActividadesCom[[#This Row],[CRÉD. 1]],ActividadesCom[[#This Row],[CRÉD. 2]],ActividadesCom[[#This Row],[CRÉD. 3]],ActividadesCom[[#This Row],[CRÉD. 4]],ActividadesCom[[#This Row],[CRÉD. 5]])</f>
        <v>1</v>
      </c>
      <c r="F1339" s="17">
        <f>IF(ActividadesCom[[#This Row],[ÚLTIMO SEMESTRE CON CRÉDITOS]]&gt;0,ROUND(AVERAGE(ActividadesCom[[#This Row],[VALOR NIVEL 5]],ActividadesCom[[#This Row],[VALOR NIVEL 4]],ActividadesCom[[#This Row],[VALOR NIVEL 3]],ActividadesCom[[#This Row],[VALOR NIVEL 2]],ActividadesCom[[#This Row],[VALOR NIVEL 1]]),0),"")</f>
        <v>2</v>
      </c>
      <c r="G1339" s="5" t="str">
        <f>IF(ActividadesCom[[#This Row],[PROMEDIO]]="","",IF(ActividadesCom[[#This Row],[PROMEDIO]]&gt;=4,"EXCELENTE",IF(ActividadesCom[[#This Row],[PROMEDIO]]&gt;=3,"NOTABLE",IF(ActividadesCom[[#This Row],[PROMEDIO]]&gt;=2,"BUENO",IF(ActividadesCom[[#This Row],[PROMEDIO]]=1,"SUFICIENTE","")))))</f>
        <v>BUENO</v>
      </c>
      <c r="H1339" s="5">
        <f>MAX(ActividadesCom[[#This Row],[PERÍODO 1]],ActividadesCom[[#This Row],[PERÍODO 2]],ActividadesCom[[#This Row],[PERÍODO 3]],ActividadesCom[[#This Row],[PERÍODO 4]],ActividadesCom[[#This Row],[PERÍODO 5]])</f>
        <v>20163</v>
      </c>
      <c r="I1339" s="6"/>
      <c r="J1339" s="5"/>
      <c r="K1339" s="5"/>
      <c r="L1339" s="5" t="str">
        <f>IF(ActividadesCom[[#This Row],[NIVEL 1]]&lt;&gt;0,VLOOKUP(ActividadesCom[[#This Row],[NIVEL 1]],Catálogo!A:B,2,FALSE),"")</f>
        <v/>
      </c>
      <c r="M1339" s="5"/>
      <c r="N1339" s="6"/>
      <c r="O1339" s="5"/>
      <c r="P1339" s="5"/>
      <c r="Q1339" s="5" t="str">
        <f>IF(ActividadesCom[[#This Row],[NIVEL 2]]&lt;&gt;0,VLOOKUP(ActividadesCom[[#This Row],[NIVEL 2]],Catálogo!A:B,2,FALSE),"")</f>
        <v/>
      </c>
      <c r="R1339" s="11"/>
      <c r="S1339" s="12"/>
      <c r="T1339" s="11"/>
      <c r="U1339" s="11"/>
      <c r="V1339" s="5" t="str">
        <f>IF(ActividadesCom[[#This Row],[NIVEL 3]]&lt;&gt;0,VLOOKUP(ActividadesCom[[#This Row],[NIVEL 3]],Catálogo!A:B,2,FALSE),"")</f>
        <v/>
      </c>
      <c r="W1339" s="11"/>
      <c r="X1339" s="6"/>
      <c r="Y1339" s="5"/>
      <c r="Z1339" s="5"/>
      <c r="AA1339" s="5" t="str">
        <f>IF(ActividadesCom[[#This Row],[NIVEL 4]]&lt;&gt;0,VLOOKUP(ActividadesCom[[#This Row],[NIVEL 4]],Catálogo!A:B,2,FALSE),"")</f>
        <v/>
      </c>
      <c r="AB1339" s="5"/>
      <c r="AC1339" s="6" t="s">
        <v>55</v>
      </c>
      <c r="AD1339" s="5">
        <v>20163</v>
      </c>
      <c r="AE1339" s="5" t="s">
        <v>4010</v>
      </c>
      <c r="AF1339" s="5">
        <f>IF(ActividadesCom[[#This Row],[NIVEL 5]]&lt;&gt;0,VLOOKUP(ActividadesCom[[#This Row],[NIVEL 5]],Catálogo!A:B,2,FALSE),"")</f>
        <v>2</v>
      </c>
      <c r="AG1339" s="5">
        <v>1</v>
      </c>
      <c r="AH1339" s="2"/>
      <c r="AI1339" s="2"/>
    </row>
    <row r="1340" spans="1:35" s="24" customFormat="1" ht="30" hidden="1" customHeight="1" x14ac:dyDescent="0.25">
      <c r="A1340" s="7">
        <v>16470147</v>
      </c>
      <c r="B1340" s="97" t="str">
        <f>VLOOKUP(ActividadesCom[[#This Row],[NO. DE CONTROL]],'LISTADO ESTUDIANTES'!A:C,3,FALSE)</f>
        <v>ORTEGA CANABAL JOSE ANTONIO</v>
      </c>
      <c r="C1340" s="97" t="str">
        <f>VLOOKUP(ActividadesCom[[#This Row],[NO. DE CONTROL]],'LISTADO ESTUDIANTES'!A:B,2,FALSE)</f>
        <v>INGENIERIA CIVIL</v>
      </c>
      <c r="D1340" s="18" t="str">
        <f>VLOOKUP(ActividadesCom[[#This Row],[NO. DE CONTROL]],'LISTADO ESTUDIANTES'!A:D,4,FALSE)</f>
        <v>EGRESADO(A)</v>
      </c>
      <c r="E1340" s="5">
        <f>SUM(ActividadesCom[[#This Row],[CRÉD. 1]],ActividadesCom[[#This Row],[CRÉD. 2]],ActividadesCom[[#This Row],[CRÉD. 3]],ActividadesCom[[#This Row],[CRÉD. 4]],ActividadesCom[[#This Row],[CRÉD. 5]])</f>
        <v>5</v>
      </c>
      <c r="F1340" s="5">
        <f>IF(ActividadesCom[[#This Row],[ÚLTIMO SEMESTRE CON CRÉDITOS]]&gt;0,ROUND(AVERAGE(ActividadesCom[[#This Row],[VALOR NIVEL 5]],ActividadesCom[[#This Row],[VALOR NIVEL 4]],ActividadesCom[[#This Row],[VALOR NIVEL 3]],ActividadesCom[[#This Row],[VALOR NIVEL 2]],ActividadesCom[[#This Row],[VALOR NIVEL 1]]),0),"")</f>
        <v>3</v>
      </c>
      <c r="G1340" s="5" t="str">
        <f>IF(ActividadesCom[[#This Row],[PROMEDIO]]="","",IF(ActividadesCom[[#This Row],[PROMEDIO]]&gt;=4,"EXCELENTE",IF(ActividadesCom[[#This Row],[PROMEDIO]]&gt;=3,"NOTABLE",IF(ActividadesCom[[#This Row],[PROMEDIO]]&gt;=2,"BUENO",IF(ActividadesCom[[#This Row],[PROMEDIO]]=1,"SUFICIENTE","")))))</f>
        <v>NOTABLE</v>
      </c>
      <c r="H1340" s="5">
        <f>MAX(ActividadesCom[[#This Row],[PERÍODO 1]],ActividadesCom[[#This Row],[PERÍODO 2]],ActividadesCom[[#This Row],[PERÍODO 3]],ActividadesCom[[#This Row],[PERÍODO 4]],ActividadesCom[[#This Row],[PERÍODO 5]])</f>
        <v>20191</v>
      </c>
      <c r="I1340" s="6" t="s">
        <v>562</v>
      </c>
      <c r="J1340" s="5">
        <v>20181</v>
      </c>
      <c r="K1340" s="5" t="s">
        <v>4010</v>
      </c>
      <c r="L1340" s="5">
        <f>IF(ActividadesCom[[#This Row],[NIVEL 1]]&lt;&gt;0,VLOOKUP(ActividadesCom[[#This Row],[NIVEL 1]],Catálogo!A:B,2,FALSE),"")</f>
        <v>2</v>
      </c>
      <c r="M1340" s="5">
        <v>1</v>
      </c>
      <c r="N1340" s="6" t="s">
        <v>1171</v>
      </c>
      <c r="O1340" s="5">
        <v>20191</v>
      </c>
      <c r="P1340" s="5" t="s">
        <v>4010</v>
      </c>
      <c r="Q1340" s="5">
        <f>IF(ActividadesCom[[#This Row],[NIVEL 2]]&lt;&gt;0,VLOOKUP(ActividadesCom[[#This Row],[NIVEL 2]],Catálogo!A:B,2,FALSE),"")</f>
        <v>2</v>
      </c>
      <c r="R1340" s="11">
        <v>1</v>
      </c>
      <c r="S1340" s="12" t="s">
        <v>1172</v>
      </c>
      <c r="T1340" s="11">
        <v>20181</v>
      </c>
      <c r="U1340" s="11" t="s">
        <v>4008</v>
      </c>
      <c r="V1340" s="5">
        <f>IF(ActividadesCom[[#This Row],[NIVEL 3]]&lt;&gt;0,VLOOKUP(ActividadesCom[[#This Row],[NIVEL 3]],Catálogo!A:B,2,FALSE),"")</f>
        <v>4</v>
      </c>
      <c r="W1340" s="11">
        <v>1</v>
      </c>
      <c r="X1340" s="6" t="s">
        <v>2127</v>
      </c>
      <c r="Y1340" s="5">
        <v>20171</v>
      </c>
      <c r="Z1340" s="5" t="s">
        <v>4008</v>
      </c>
      <c r="AA1340" s="5">
        <f>IF(ActividadesCom[[#This Row],[NIVEL 4]]&lt;&gt;0,VLOOKUP(ActividadesCom[[#This Row],[NIVEL 4]],Catálogo!A:B,2,FALSE),"")</f>
        <v>4</v>
      </c>
      <c r="AB1340" s="5">
        <v>1</v>
      </c>
      <c r="AC1340" s="6" t="s">
        <v>96</v>
      </c>
      <c r="AD1340" s="5">
        <v>20163</v>
      </c>
      <c r="AE1340" s="5" t="s">
        <v>4010</v>
      </c>
      <c r="AF1340" s="5">
        <f>IF(ActividadesCom[[#This Row],[NIVEL 5]]&lt;&gt;0,VLOOKUP(ActividadesCom[[#This Row],[NIVEL 5]],Catálogo!A:B,2,FALSE),"")</f>
        <v>2</v>
      </c>
      <c r="AG1340" s="5">
        <v>1</v>
      </c>
    </row>
    <row r="1341" spans="1:35" ht="30" hidden="1" customHeight="1" x14ac:dyDescent="0.25">
      <c r="A1341" s="7">
        <v>16470148</v>
      </c>
      <c r="B1341" s="97" t="str">
        <f>VLOOKUP(ActividadesCom[[#This Row],[NO. DE CONTROL]],'LISTADO ESTUDIANTES'!A:C,3,FALSE)</f>
        <v>SOSA MARTINEZ RUBEN OMAR</v>
      </c>
      <c r="C1341" s="97" t="str">
        <f>VLOOKUP(ActividadesCom[[#This Row],[NO. DE CONTROL]],'LISTADO ESTUDIANTES'!A:B,2,FALSE)</f>
        <v>INGENIERIA CIVIL</v>
      </c>
      <c r="D1341" s="18" t="str">
        <f>VLOOKUP(ActividadesCom[[#This Row],[NO. DE CONTROL]],'LISTADO ESTUDIANTES'!A:D,4,FALSE)</f>
        <v>BAJA</v>
      </c>
      <c r="E1341" s="5">
        <f>SUM(ActividadesCom[[#This Row],[CRÉD. 1]],ActividadesCom[[#This Row],[CRÉD. 2]],ActividadesCom[[#This Row],[CRÉD. 3]],ActividadesCom[[#This Row],[CRÉD. 4]],ActividadesCom[[#This Row],[CRÉD. 5]])</f>
        <v>2</v>
      </c>
      <c r="F1341" s="17">
        <f>IF(ActividadesCom[[#This Row],[ÚLTIMO SEMESTRE CON CRÉDITOS]]&gt;0,ROUND(AVERAGE(ActividadesCom[[#This Row],[VALOR NIVEL 5]],ActividadesCom[[#This Row],[VALOR NIVEL 4]],ActividadesCom[[#This Row],[VALOR NIVEL 3]],ActividadesCom[[#This Row],[VALOR NIVEL 2]],ActividadesCom[[#This Row],[VALOR NIVEL 1]]),0),"")</f>
        <v>2</v>
      </c>
      <c r="G1341" s="5" t="str">
        <f>IF(ActividadesCom[[#This Row],[PROMEDIO]]="","",IF(ActividadesCom[[#This Row],[PROMEDIO]]&gt;=4,"EXCELENTE",IF(ActividadesCom[[#This Row],[PROMEDIO]]&gt;=3,"NOTABLE",IF(ActividadesCom[[#This Row],[PROMEDIO]]&gt;=2,"BUENO",IF(ActividadesCom[[#This Row],[PROMEDIO]]=1,"SUFICIENTE","")))))</f>
        <v>BUENO</v>
      </c>
      <c r="H1341" s="5">
        <f>MAX(ActividadesCom[[#This Row],[PERÍODO 1]],ActividadesCom[[#This Row],[PERÍODO 2]],ActividadesCom[[#This Row],[PERÍODO 3]],ActividadesCom[[#This Row],[PERÍODO 4]],ActividadesCom[[#This Row],[PERÍODO 5]])</f>
        <v>20181</v>
      </c>
      <c r="I1341" s="6" t="s">
        <v>1138</v>
      </c>
      <c r="J1341" s="5">
        <v>20181</v>
      </c>
      <c r="K1341" s="5" t="s">
        <v>4010</v>
      </c>
      <c r="L1341" s="5">
        <f>IF(ActividadesCom[[#This Row],[NIVEL 1]]&lt;&gt;0,VLOOKUP(ActividadesCom[[#This Row],[NIVEL 1]],Catálogo!A:B,2,FALSE),"")</f>
        <v>2</v>
      </c>
      <c r="M1341" s="5">
        <v>1</v>
      </c>
      <c r="N1341" s="6" t="s">
        <v>2127</v>
      </c>
      <c r="O1341" s="5">
        <v>20171</v>
      </c>
      <c r="P1341" s="5" t="s">
        <v>4010</v>
      </c>
      <c r="Q1341" s="5">
        <f>IF(ActividadesCom[[#This Row],[NIVEL 2]]&lt;&gt;0,VLOOKUP(ActividadesCom[[#This Row],[NIVEL 2]],Catálogo!A:B,2,FALSE),"")</f>
        <v>2</v>
      </c>
      <c r="R1341" s="11">
        <v>1</v>
      </c>
      <c r="S1341" s="12"/>
      <c r="T1341" s="11"/>
      <c r="U1341" s="11"/>
      <c r="V1341" s="5" t="str">
        <f>IF(ActividadesCom[[#This Row],[NIVEL 3]]&lt;&gt;0,VLOOKUP(ActividadesCom[[#This Row],[NIVEL 3]],Catálogo!A:B,2,FALSE),"")</f>
        <v/>
      </c>
      <c r="W1341" s="11"/>
      <c r="X1341" s="6"/>
      <c r="Y1341" s="5"/>
      <c r="Z1341" s="5"/>
      <c r="AA1341" s="5" t="str">
        <f>IF(ActividadesCom[[#This Row],[NIVEL 4]]&lt;&gt;0,VLOOKUP(ActividadesCom[[#This Row],[NIVEL 4]],Catálogo!A:B,2,FALSE),"")</f>
        <v/>
      </c>
      <c r="AB1341" s="5"/>
      <c r="AC1341" s="6"/>
      <c r="AD1341" s="5"/>
      <c r="AE1341" s="5"/>
      <c r="AF1341" s="5" t="str">
        <f>IF(ActividadesCom[[#This Row],[NIVEL 5]]&lt;&gt;0,VLOOKUP(ActividadesCom[[#This Row],[NIVEL 5]],Catálogo!A:B,2,FALSE),"")</f>
        <v/>
      </c>
      <c r="AG1341" s="5"/>
      <c r="AH1341" s="2"/>
      <c r="AI1341" s="2"/>
    </row>
    <row r="1342" spans="1:35" ht="30" hidden="1" customHeight="1" x14ac:dyDescent="0.25">
      <c r="A1342" s="7">
        <v>16470149</v>
      </c>
      <c r="B1342" s="97" t="str">
        <f>VLOOKUP(ActividadesCom[[#This Row],[NO. DE CONTROL]],'LISTADO ESTUDIANTES'!A:C,3,FALSE)</f>
        <v>PEREZ MARTINEZ ANA LAURA</v>
      </c>
      <c r="C1342" s="97" t="str">
        <f>VLOOKUP(ActividadesCom[[#This Row],[NO. DE CONTROL]],'LISTADO ESTUDIANTES'!A:B,2,FALSE)</f>
        <v>INGENIERIA AMBIENTAL</v>
      </c>
      <c r="D1342" s="18" t="str">
        <f>VLOOKUP(ActividadesCom[[#This Row],[NO. DE CONTROL]],'LISTADO ESTUDIANTES'!A:D,4,FALSE)</f>
        <v>BAJA</v>
      </c>
      <c r="E1342" s="5">
        <f>SUM(ActividadesCom[[#This Row],[CRÉD. 1]],ActividadesCom[[#This Row],[CRÉD. 2]],ActividadesCom[[#This Row],[CRÉD. 3]],ActividadesCom[[#This Row],[CRÉD. 4]],ActividadesCom[[#This Row],[CRÉD. 5]])</f>
        <v>0</v>
      </c>
      <c r="F1342" s="17" t="str">
        <f>IF(ActividadesCom[[#This Row],[ÚLTIMO SEMESTRE CON CRÉDITOS]]&gt;0,ROUND(AVERAGE(ActividadesCom[[#This Row],[VALOR NIVEL 5]],ActividadesCom[[#This Row],[VALOR NIVEL 4]],ActividadesCom[[#This Row],[VALOR NIVEL 3]],ActividadesCom[[#This Row],[VALOR NIVEL 2]],ActividadesCom[[#This Row],[VALOR NIVEL 1]]),0),"")</f>
        <v/>
      </c>
      <c r="G1342" s="5" t="str">
        <f>IF(ActividadesCom[[#This Row],[PROMEDIO]]="","",IF(ActividadesCom[[#This Row],[PROMEDIO]]&gt;=4,"EXCELENTE",IF(ActividadesCom[[#This Row],[PROMEDIO]]&gt;=3,"NOTABLE",IF(ActividadesCom[[#This Row],[PROMEDIO]]&gt;=2,"BUENO",IF(ActividadesCom[[#This Row],[PROMEDIO]]=1,"SUFICIENTE","")))))</f>
        <v/>
      </c>
      <c r="H1342" s="5">
        <f>MAX(ActividadesCom[[#This Row],[PERÍODO 1]],ActividadesCom[[#This Row],[PERÍODO 2]],ActividadesCom[[#This Row],[PERÍODO 3]],ActividadesCom[[#This Row],[PERÍODO 4]],ActividadesCom[[#This Row],[PERÍODO 5]])</f>
        <v>0</v>
      </c>
      <c r="I1342" s="6"/>
      <c r="J1342" s="5"/>
      <c r="K1342" s="5"/>
      <c r="L1342" s="5" t="str">
        <f>IF(ActividadesCom[[#This Row],[NIVEL 1]]&lt;&gt;0,VLOOKUP(ActividadesCom[[#This Row],[NIVEL 1]],Catálogo!A:B,2,FALSE),"")</f>
        <v/>
      </c>
      <c r="M1342" s="5"/>
      <c r="N1342" s="6"/>
      <c r="O1342" s="5"/>
      <c r="P1342" s="5"/>
      <c r="Q1342" s="5" t="str">
        <f>IF(ActividadesCom[[#This Row],[NIVEL 2]]&lt;&gt;0,VLOOKUP(ActividadesCom[[#This Row],[NIVEL 2]],Catálogo!A:B,2,FALSE),"")</f>
        <v/>
      </c>
      <c r="R1342" s="11"/>
      <c r="S1342" s="12"/>
      <c r="T1342" s="11"/>
      <c r="U1342" s="11"/>
      <c r="V1342" s="5" t="str">
        <f>IF(ActividadesCom[[#This Row],[NIVEL 3]]&lt;&gt;0,VLOOKUP(ActividadesCom[[#This Row],[NIVEL 3]],Catálogo!A:B,2,FALSE),"")</f>
        <v/>
      </c>
      <c r="W1342" s="11"/>
      <c r="X1342" s="6"/>
      <c r="Y1342" s="5"/>
      <c r="Z1342" s="5"/>
      <c r="AA1342" s="5" t="str">
        <f>IF(ActividadesCom[[#This Row],[NIVEL 4]]&lt;&gt;0,VLOOKUP(ActividadesCom[[#This Row],[NIVEL 4]],Catálogo!A:B,2,FALSE),"")</f>
        <v/>
      </c>
      <c r="AB1342" s="5"/>
      <c r="AC1342" s="6"/>
      <c r="AD1342" s="5"/>
      <c r="AE1342" s="5"/>
      <c r="AF1342" s="5" t="str">
        <f>IF(ActividadesCom[[#This Row],[NIVEL 5]]&lt;&gt;0,VLOOKUP(ActividadesCom[[#This Row],[NIVEL 5]],Catálogo!A:B,2,FALSE),"")</f>
        <v/>
      </c>
      <c r="AG1342" s="5"/>
      <c r="AH1342" s="2"/>
      <c r="AI1342" s="2"/>
    </row>
    <row r="1343" spans="1:35" s="24" customFormat="1" ht="30" hidden="1" customHeight="1" x14ac:dyDescent="0.25">
      <c r="A1343" s="7">
        <v>16470150</v>
      </c>
      <c r="B1343" s="97" t="str">
        <f>VLOOKUP(ActividadesCom[[#This Row],[NO. DE CONTROL]],'LISTADO ESTUDIANTES'!A:C,3,FALSE)</f>
        <v>CALIX JAURIGA MELISSA CRISTINA</v>
      </c>
      <c r="C1343" s="97" t="str">
        <f>VLOOKUP(ActividadesCom[[#This Row],[NO. DE CONTROL]],'LISTADO ESTUDIANTES'!A:B,2,FALSE)</f>
        <v>INGENIERIA AMBIENTAL</v>
      </c>
      <c r="D1343" s="18" t="str">
        <f>VLOOKUP(ActividadesCom[[#This Row],[NO. DE CONTROL]],'LISTADO ESTUDIANTES'!A:D,4,FALSE)</f>
        <v>BAJA</v>
      </c>
      <c r="E1343" s="5">
        <f>SUM(ActividadesCom[[#This Row],[CRÉD. 1]],ActividadesCom[[#This Row],[CRÉD. 2]],ActividadesCom[[#This Row],[CRÉD. 3]],ActividadesCom[[#This Row],[CRÉD. 4]],ActividadesCom[[#This Row],[CRÉD. 5]])</f>
        <v>5</v>
      </c>
      <c r="F1343" s="5">
        <f>IF(ActividadesCom[[#This Row],[ÚLTIMO SEMESTRE CON CRÉDITOS]]&gt;0,ROUND(AVERAGE(ActividadesCom[[#This Row],[VALOR NIVEL 5]],ActividadesCom[[#This Row],[VALOR NIVEL 4]],ActividadesCom[[#This Row],[VALOR NIVEL 3]],ActividadesCom[[#This Row],[VALOR NIVEL 2]],ActividadesCom[[#This Row],[VALOR NIVEL 1]]),0),"")</f>
        <v>3</v>
      </c>
      <c r="G1343" s="5" t="str">
        <f>IF(ActividadesCom[[#This Row],[PROMEDIO]]="","",IF(ActividadesCom[[#This Row],[PROMEDIO]]&gt;=4,"EXCELENTE",IF(ActividadesCom[[#This Row],[PROMEDIO]]&gt;=3,"NOTABLE",IF(ActividadesCom[[#This Row],[PROMEDIO]]&gt;=2,"BUENO",IF(ActividadesCom[[#This Row],[PROMEDIO]]=1,"SUFICIENTE","")))))</f>
        <v>NOTABLE</v>
      </c>
      <c r="H1343" s="5">
        <f>MAX(ActividadesCom[[#This Row],[PERÍODO 1]],ActividadesCom[[#This Row],[PERÍODO 2]],ActividadesCom[[#This Row],[PERÍODO 3]],ActividadesCom[[#This Row],[PERÍODO 4]],ActividadesCom[[#This Row],[PERÍODO 5]])</f>
        <v>20183</v>
      </c>
      <c r="I1343" s="6" t="s">
        <v>910</v>
      </c>
      <c r="J1343" s="5">
        <v>20181</v>
      </c>
      <c r="K1343" s="5" t="s">
        <v>4010</v>
      </c>
      <c r="L1343" s="5">
        <f>IF(ActividadesCom[[#This Row],[NIVEL 1]]&lt;&gt;0,VLOOKUP(ActividadesCom[[#This Row],[NIVEL 1]],Catálogo!A:B,2,FALSE),"")</f>
        <v>2</v>
      </c>
      <c r="M1343" s="5">
        <v>1</v>
      </c>
      <c r="N1343" s="6" t="s">
        <v>921</v>
      </c>
      <c r="O1343" s="5">
        <v>20183</v>
      </c>
      <c r="P1343" s="5" t="s">
        <v>4010</v>
      </c>
      <c r="Q1343" s="5">
        <f>IF(ActividadesCom[[#This Row],[NIVEL 2]]&lt;&gt;0,VLOOKUP(ActividadesCom[[#This Row],[NIVEL 2]],Catálogo!A:B,2,FALSE),"")</f>
        <v>2</v>
      </c>
      <c r="R1343" s="11">
        <v>1</v>
      </c>
      <c r="S1343" s="12" t="s">
        <v>1064</v>
      </c>
      <c r="T1343" s="11">
        <v>20173</v>
      </c>
      <c r="U1343" s="11" t="s">
        <v>4008</v>
      </c>
      <c r="V1343" s="5">
        <f>IF(ActividadesCom[[#This Row],[NIVEL 3]]&lt;&gt;0,VLOOKUP(ActividadesCom[[#This Row],[NIVEL 3]],Catálogo!A:B,2,FALSE),"")</f>
        <v>4</v>
      </c>
      <c r="W1343" s="11">
        <v>1</v>
      </c>
      <c r="X1343" s="6" t="s">
        <v>3999</v>
      </c>
      <c r="Y1343" s="5">
        <v>20181</v>
      </c>
      <c r="Z1343" s="5" t="s">
        <v>4008</v>
      </c>
      <c r="AA1343" s="5">
        <f>IF(ActividadesCom[[#This Row],[NIVEL 4]]&lt;&gt;0,VLOOKUP(ActividadesCom[[#This Row],[NIVEL 4]],Catálogo!A:B,2,FALSE),"")</f>
        <v>4</v>
      </c>
      <c r="AB1343" s="5">
        <v>1</v>
      </c>
      <c r="AC1343" s="6" t="s">
        <v>12</v>
      </c>
      <c r="AD1343" s="5">
        <v>20183</v>
      </c>
      <c r="AE1343" s="5" t="s">
        <v>4008</v>
      </c>
      <c r="AF1343" s="5">
        <f>IF(ActividadesCom[[#This Row],[NIVEL 5]]&lt;&gt;0,VLOOKUP(ActividadesCom[[#This Row],[NIVEL 5]],Catálogo!A:B,2,FALSE),"")</f>
        <v>4</v>
      </c>
      <c r="AG1343" s="5">
        <v>1</v>
      </c>
    </row>
    <row r="1344" spans="1:35" ht="30" hidden="1" customHeight="1" x14ac:dyDescent="0.25">
      <c r="A1344" s="7">
        <v>16470151</v>
      </c>
      <c r="B1344" s="97" t="str">
        <f>VLOOKUP(ActividadesCom[[#This Row],[NO. DE CONTROL]],'LISTADO ESTUDIANTES'!A:C,3,FALSE)</f>
        <v>TREJO MORA MIGUEL DE JESUS</v>
      </c>
      <c r="C1344" s="97" t="str">
        <f>VLOOKUP(ActividadesCom[[#This Row],[NO. DE CONTROL]],'LISTADO ESTUDIANTES'!A:B,2,FALSE)</f>
        <v>INGENIERIA AMBIENTAL</v>
      </c>
      <c r="D1344" s="18" t="str">
        <f>VLOOKUP(ActividadesCom[[#This Row],[NO. DE CONTROL]],'LISTADO ESTUDIANTES'!A:D,4,FALSE)</f>
        <v>BAJA</v>
      </c>
      <c r="E1344" s="5">
        <f>SUM(ActividadesCom[[#This Row],[CRÉD. 1]],ActividadesCom[[#This Row],[CRÉD. 2]],ActividadesCom[[#This Row],[CRÉD. 3]],ActividadesCom[[#This Row],[CRÉD. 4]],ActividadesCom[[#This Row],[CRÉD. 5]])</f>
        <v>3</v>
      </c>
      <c r="F1344" s="17">
        <f>IF(ActividadesCom[[#This Row],[ÚLTIMO SEMESTRE CON CRÉDITOS]]&gt;0,ROUND(AVERAGE(ActividadesCom[[#This Row],[VALOR NIVEL 5]],ActividadesCom[[#This Row],[VALOR NIVEL 4]],ActividadesCom[[#This Row],[VALOR NIVEL 3]],ActividadesCom[[#This Row],[VALOR NIVEL 2]],ActividadesCom[[#This Row],[VALOR NIVEL 1]]),0),"")</f>
        <v>3</v>
      </c>
      <c r="G1344" s="5" t="str">
        <f>IF(ActividadesCom[[#This Row],[PROMEDIO]]="","",IF(ActividadesCom[[#This Row],[PROMEDIO]]&gt;=4,"EXCELENTE",IF(ActividadesCom[[#This Row],[PROMEDIO]]&gt;=3,"NOTABLE",IF(ActividadesCom[[#This Row],[PROMEDIO]]&gt;=2,"BUENO",IF(ActividadesCom[[#This Row],[PROMEDIO]]=1,"SUFICIENTE","")))))</f>
        <v>NOTABLE</v>
      </c>
      <c r="H1344" s="5">
        <f>MAX(ActividadesCom[[#This Row],[PERÍODO 1]],ActividadesCom[[#This Row],[PERÍODO 2]],ActividadesCom[[#This Row],[PERÍODO 3]],ActividadesCom[[#This Row],[PERÍODO 4]],ActividadesCom[[#This Row],[PERÍODO 5]])</f>
        <v>20171</v>
      </c>
      <c r="I1344" s="6"/>
      <c r="J1344" s="5"/>
      <c r="K1344" s="5"/>
      <c r="L1344" s="5" t="str">
        <f>IF(ActividadesCom[[#This Row],[NIVEL 1]]&lt;&gt;0,VLOOKUP(ActividadesCom[[#This Row],[NIVEL 1]],Catálogo!A:B,2,FALSE),"")</f>
        <v/>
      </c>
      <c r="M1344" s="5"/>
      <c r="N1344" s="6"/>
      <c r="O1344" s="5"/>
      <c r="P1344" s="5"/>
      <c r="Q1344" s="5" t="str">
        <f>IF(ActividadesCom[[#This Row],[NIVEL 2]]&lt;&gt;0,VLOOKUP(ActividadesCom[[#This Row],[NIVEL 2]],Catálogo!A:B,2,FALSE),"")</f>
        <v/>
      </c>
      <c r="R1344" s="11"/>
      <c r="S1344" s="12"/>
      <c r="T1344" s="11"/>
      <c r="U1344" s="11"/>
      <c r="V1344" s="5" t="str">
        <f>IF(ActividadesCom[[#This Row],[NIVEL 3]]&lt;&gt;0,VLOOKUP(ActividadesCom[[#This Row],[NIVEL 3]],Catálogo!A:B,2,FALSE),"")</f>
        <v/>
      </c>
      <c r="W1344" s="11"/>
      <c r="X1344" s="6" t="s">
        <v>805</v>
      </c>
      <c r="Y1344" s="5">
        <v>20171</v>
      </c>
      <c r="Z1344" s="5" t="s">
        <v>4008</v>
      </c>
      <c r="AA1344" s="5">
        <f>IF(ActividadesCom[[#This Row],[NIVEL 4]]&lt;&gt;0,VLOOKUP(ActividadesCom[[#This Row],[NIVEL 4]],Catálogo!A:B,2,FALSE),"")</f>
        <v>4</v>
      </c>
      <c r="AB1344" s="5">
        <v>2</v>
      </c>
      <c r="AC1344" s="6" t="s">
        <v>116</v>
      </c>
      <c r="AD1344" s="5">
        <v>20163</v>
      </c>
      <c r="AE1344" s="5" t="s">
        <v>4010</v>
      </c>
      <c r="AF1344" s="5">
        <f>IF(ActividadesCom[[#This Row],[NIVEL 5]]&lt;&gt;0,VLOOKUP(ActividadesCom[[#This Row],[NIVEL 5]],Catálogo!A:B,2,FALSE),"")</f>
        <v>2</v>
      </c>
      <c r="AG1344" s="5">
        <v>1</v>
      </c>
      <c r="AH1344" s="2"/>
      <c r="AI1344" s="2"/>
    </row>
    <row r="1345" spans="1:35" ht="30" hidden="1" customHeight="1" x14ac:dyDescent="0.25">
      <c r="A1345" s="7">
        <v>16470152</v>
      </c>
      <c r="B1345" s="97" t="str">
        <f>VLOOKUP(ActividadesCom[[#This Row],[NO. DE CONTROL]],'LISTADO ESTUDIANTES'!A:C,3,FALSE)</f>
        <v>REYES IBARRA LAURA VIANEY</v>
      </c>
      <c r="C1345" s="97" t="str">
        <f>VLOOKUP(ActividadesCom[[#This Row],[NO. DE CONTROL]],'LISTADO ESTUDIANTES'!A:B,2,FALSE)</f>
        <v>INGENIERIA AMBIENTAL</v>
      </c>
      <c r="D1345" s="18" t="str">
        <f>VLOOKUP(ActividadesCom[[#This Row],[NO. DE CONTROL]],'LISTADO ESTUDIANTES'!A:D,4,FALSE)</f>
        <v>BAJA</v>
      </c>
      <c r="E1345" s="5">
        <f>SUM(ActividadesCom[[#This Row],[CRÉD. 1]],ActividadesCom[[#This Row],[CRÉD. 2]],ActividadesCom[[#This Row],[CRÉD. 3]],ActividadesCom[[#This Row],[CRÉD. 4]],ActividadesCom[[#This Row],[CRÉD. 5]])</f>
        <v>1</v>
      </c>
      <c r="F1345" s="17">
        <f>IF(ActividadesCom[[#This Row],[ÚLTIMO SEMESTRE CON CRÉDITOS]]&gt;0,ROUND(AVERAGE(ActividadesCom[[#This Row],[VALOR NIVEL 5]],ActividadesCom[[#This Row],[VALOR NIVEL 4]],ActividadesCom[[#This Row],[VALOR NIVEL 3]],ActividadesCom[[#This Row],[VALOR NIVEL 2]],ActividadesCom[[#This Row],[VALOR NIVEL 1]]),0),"")</f>
        <v>2</v>
      </c>
      <c r="G1345" s="5" t="str">
        <f>IF(ActividadesCom[[#This Row],[PROMEDIO]]="","",IF(ActividadesCom[[#This Row],[PROMEDIO]]&gt;=4,"EXCELENTE",IF(ActividadesCom[[#This Row],[PROMEDIO]]&gt;=3,"NOTABLE",IF(ActividadesCom[[#This Row],[PROMEDIO]]&gt;=2,"BUENO",IF(ActividadesCom[[#This Row],[PROMEDIO]]=1,"SUFICIENTE","")))))</f>
        <v>BUENO</v>
      </c>
      <c r="H1345" s="5">
        <f>MAX(ActividadesCom[[#This Row],[PERÍODO 1]],ActividadesCom[[#This Row],[PERÍODO 2]],ActividadesCom[[#This Row],[PERÍODO 3]],ActividadesCom[[#This Row],[PERÍODO 4]],ActividadesCom[[#This Row],[PERÍODO 5]])</f>
        <v>20163</v>
      </c>
      <c r="I1345" s="6"/>
      <c r="J1345" s="5"/>
      <c r="K1345" s="5"/>
      <c r="L1345" s="5" t="str">
        <f>IF(ActividadesCom[[#This Row],[NIVEL 1]]&lt;&gt;0,VLOOKUP(ActividadesCom[[#This Row],[NIVEL 1]],Catálogo!A:B,2,FALSE),"")</f>
        <v/>
      </c>
      <c r="M1345" s="5"/>
      <c r="N1345" s="6"/>
      <c r="O1345" s="5"/>
      <c r="P1345" s="5"/>
      <c r="Q1345" s="5" t="str">
        <f>IF(ActividadesCom[[#This Row],[NIVEL 2]]&lt;&gt;0,VLOOKUP(ActividadesCom[[#This Row],[NIVEL 2]],Catálogo!A:B,2,FALSE),"")</f>
        <v/>
      </c>
      <c r="R1345" s="11"/>
      <c r="S1345" s="12"/>
      <c r="T1345" s="11"/>
      <c r="U1345" s="11"/>
      <c r="V1345" s="5" t="str">
        <f>IF(ActividadesCom[[#This Row],[NIVEL 3]]&lt;&gt;0,VLOOKUP(ActividadesCom[[#This Row],[NIVEL 3]],Catálogo!A:B,2,FALSE),"")</f>
        <v/>
      </c>
      <c r="W1345" s="11"/>
      <c r="X1345" s="6"/>
      <c r="Y1345" s="5"/>
      <c r="Z1345" s="5"/>
      <c r="AA1345" s="5" t="str">
        <f>IF(ActividadesCom[[#This Row],[NIVEL 4]]&lt;&gt;0,VLOOKUP(ActividadesCom[[#This Row],[NIVEL 4]],Catálogo!A:B,2,FALSE),"")</f>
        <v/>
      </c>
      <c r="AB1345" s="5"/>
      <c r="AC1345" s="6" t="s">
        <v>55</v>
      </c>
      <c r="AD1345" s="5">
        <v>20163</v>
      </c>
      <c r="AE1345" s="5" t="s">
        <v>4010</v>
      </c>
      <c r="AF1345" s="5">
        <f>IF(ActividadesCom[[#This Row],[NIVEL 5]]&lt;&gt;0,VLOOKUP(ActividadesCom[[#This Row],[NIVEL 5]],Catálogo!A:B,2,FALSE),"")</f>
        <v>2</v>
      </c>
      <c r="AG1345" s="5">
        <v>1</v>
      </c>
      <c r="AH1345" s="2"/>
      <c r="AI1345" s="2"/>
    </row>
    <row r="1346" spans="1:35" s="24" customFormat="1" ht="30" hidden="1" customHeight="1" x14ac:dyDescent="0.25">
      <c r="A1346" s="7">
        <v>16470153</v>
      </c>
      <c r="B1346" s="97" t="str">
        <f>VLOOKUP(ActividadesCom[[#This Row],[NO. DE CONTROL]],'LISTADO ESTUDIANTES'!A:C,3,FALSE)</f>
        <v>XIU CHAN MARCELA DE LOS ANGELES</v>
      </c>
      <c r="C1346" s="97" t="str">
        <f>VLOOKUP(ActividadesCom[[#This Row],[NO. DE CONTROL]],'LISTADO ESTUDIANTES'!A:B,2,FALSE)</f>
        <v>INGENIERIA CIVIL</v>
      </c>
      <c r="D1346" s="18" t="str">
        <f>VLOOKUP(ActividadesCom[[#This Row],[NO. DE CONTROL]],'LISTADO ESTUDIANTES'!A:D,4,FALSE)</f>
        <v>BAJA</v>
      </c>
      <c r="E1346" s="5">
        <f>SUM(ActividadesCom[[#This Row],[CRÉD. 1]],ActividadesCom[[#This Row],[CRÉD. 2]],ActividadesCom[[#This Row],[CRÉD. 3]],ActividadesCom[[#This Row],[CRÉD. 4]],ActividadesCom[[#This Row],[CRÉD. 5]])</f>
        <v>5</v>
      </c>
      <c r="F1346" s="5">
        <f>IF(ActividadesCom[[#This Row],[ÚLTIMO SEMESTRE CON CRÉDITOS]]&gt;0,ROUND(AVERAGE(ActividadesCom[[#This Row],[VALOR NIVEL 5]],ActividadesCom[[#This Row],[VALOR NIVEL 4]],ActividadesCom[[#This Row],[VALOR NIVEL 3]],ActividadesCom[[#This Row],[VALOR NIVEL 2]],ActividadesCom[[#This Row],[VALOR NIVEL 1]]),0),"")</f>
        <v>2</v>
      </c>
      <c r="G1346" s="5" t="str">
        <f>IF(ActividadesCom[[#This Row],[PROMEDIO]]="","",IF(ActividadesCom[[#This Row],[PROMEDIO]]&gt;=4,"EXCELENTE",IF(ActividadesCom[[#This Row],[PROMEDIO]]&gt;=3,"NOTABLE",IF(ActividadesCom[[#This Row],[PROMEDIO]]&gt;=2,"BUENO",IF(ActividadesCom[[#This Row],[PROMEDIO]]=1,"SUFICIENTE","")))))</f>
        <v>BUENO</v>
      </c>
      <c r="H1346" s="5">
        <f>MAX(ActividadesCom[[#This Row],[PERÍODO 1]],ActividadesCom[[#This Row],[PERÍODO 2]],ActividadesCom[[#This Row],[PERÍODO 3]],ActividadesCom[[#This Row],[PERÍODO 4]],ActividadesCom[[#This Row],[PERÍODO 5]])</f>
        <v>20191</v>
      </c>
      <c r="I1346" s="6" t="s">
        <v>1138</v>
      </c>
      <c r="J1346" s="5">
        <v>20181</v>
      </c>
      <c r="K1346" s="5" t="s">
        <v>4010</v>
      </c>
      <c r="L1346" s="5">
        <f>IF(ActividadesCom[[#This Row],[NIVEL 1]]&lt;&gt;0,VLOOKUP(ActividadesCom[[#This Row],[NIVEL 1]],Catálogo!A:B,2,FALSE),"")</f>
        <v>2</v>
      </c>
      <c r="M1346" s="5">
        <v>1</v>
      </c>
      <c r="N1346" s="6" t="s">
        <v>1186</v>
      </c>
      <c r="O1346" s="5">
        <v>20173</v>
      </c>
      <c r="P1346" s="5" t="s">
        <v>4010</v>
      </c>
      <c r="Q1346" s="5">
        <f>IF(ActividadesCom[[#This Row],[NIVEL 2]]&lt;&gt;0,VLOOKUP(ActividadesCom[[#This Row],[NIVEL 2]],Catálogo!A:B,2,FALSE),"")</f>
        <v>2</v>
      </c>
      <c r="R1346" s="11">
        <v>1</v>
      </c>
      <c r="S1346" s="12" t="s">
        <v>1182</v>
      </c>
      <c r="T1346" s="11">
        <v>20191</v>
      </c>
      <c r="U1346" s="11" t="s">
        <v>4010</v>
      </c>
      <c r="V1346" s="5">
        <f>IF(ActividadesCom[[#This Row],[NIVEL 3]]&lt;&gt;0,VLOOKUP(ActividadesCom[[#This Row],[NIVEL 3]],Catálogo!A:B,2,FALSE),"")</f>
        <v>2</v>
      </c>
      <c r="W1346" s="11">
        <v>1</v>
      </c>
      <c r="X1346" s="6" t="s">
        <v>407</v>
      </c>
      <c r="Y1346" s="5">
        <v>20171</v>
      </c>
      <c r="Z1346" s="5" t="s">
        <v>4009</v>
      </c>
      <c r="AA1346" s="5">
        <f>IF(ActividadesCom[[#This Row],[NIVEL 4]]&lt;&gt;0,VLOOKUP(ActividadesCom[[#This Row],[NIVEL 4]],Catálogo!A:B,2,FALSE),"")</f>
        <v>3</v>
      </c>
      <c r="AB1346" s="5">
        <v>1</v>
      </c>
      <c r="AC1346" s="6" t="s">
        <v>4</v>
      </c>
      <c r="AD1346" s="5">
        <v>20163</v>
      </c>
      <c r="AE1346" s="5" t="s">
        <v>4010</v>
      </c>
      <c r="AF1346" s="5">
        <f>IF(ActividadesCom[[#This Row],[NIVEL 5]]&lt;&gt;0,VLOOKUP(ActividadesCom[[#This Row],[NIVEL 5]],Catálogo!A:B,2,FALSE),"")</f>
        <v>2</v>
      </c>
      <c r="AG1346" s="5">
        <v>1</v>
      </c>
    </row>
    <row r="1347" spans="1:35" s="24" customFormat="1" ht="30" hidden="1" customHeight="1" x14ac:dyDescent="0.25">
      <c r="A1347" s="7">
        <v>16470154</v>
      </c>
      <c r="B1347" s="97" t="str">
        <f>VLOOKUP(ActividadesCom[[#This Row],[NO. DE CONTROL]],'LISTADO ESTUDIANTES'!A:C,3,FALSE)</f>
        <v>HERRERA CABRERA LIZET ARISELMY</v>
      </c>
      <c r="C1347" s="97" t="str">
        <f>VLOOKUP(ActividadesCom[[#This Row],[NO. DE CONTROL]],'LISTADO ESTUDIANTES'!A:B,2,FALSE)</f>
        <v>INGENIERIA CIVIL</v>
      </c>
      <c r="D1347" s="18" t="str">
        <f>VLOOKUP(ActividadesCom[[#This Row],[NO. DE CONTROL]],'LISTADO ESTUDIANTES'!A:D,4,FALSE)</f>
        <v>EGRESADO(A)</v>
      </c>
      <c r="E1347" s="5">
        <f>SUM(ActividadesCom[[#This Row],[CRÉD. 1]],ActividadesCom[[#This Row],[CRÉD. 2]],ActividadesCom[[#This Row],[CRÉD. 3]],ActividadesCom[[#This Row],[CRÉD. 4]],ActividadesCom[[#This Row],[CRÉD. 5]])</f>
        <v>5</v>
      </c>
      <c r="F1347" s="5">
        <f>IF(ActividadesCom[[#This Row],[ÚLTIMO SEMESTRE CON CRÉDITOS]]&gt;0,ROUND(AVERAGE(ActividadesCom[[#This Row],[VALOR NIVEL 5]],ActividadesCom[[#This Row],[VALOR NIVEL 4]],ActividadesCom[[#This Row],[VALOR NIVEL 3]],ActividadesCom[[#This Row],[VALOR NIVEL 2]],ActividadesCom[[#This Row],[VALOR NIVEL 1]]),0),"")</f>
        <v>3</v>
      </c>
      <c r="G1347" s="5" t="str">
        <f>IF(ActividadesCom[[#This Row],[PROMEDIO]]="","",IF(ActividadesCom[[#This Row],[PROMEDIO]]&gt;=4,"EXCELENTE",IF(ActividadesCom[[#This Row],[PROMEDIO]]&gt;=3,"NOTABLE",IF(ActividadesCom[[#This Row],[PROMEDIO]]&gt;=2,"BUENO",IF(ActividadesCom[[#This Row],[PROMEDIO]]=1,"SUFICIENTE","")))))</f>
        <v>NOTABLE</v>
      </c>
      <c r="H1347" s="5">
        <f>MAX(ActividadesCom[[#This Row],[PERÍODO 1]],ActividadesCom[[#This Row],[PERÍODO 2]],ActividadesCom[[#This Row],[PERÍODO 3]],ActividadesCom[[#This Row],[PERÍODO 4]],ActividadesCom[[#This Row],[PERÍODO 5]])</f>
        <v>20183</v>
      </c>
      <c r="I1347" s="6" t="s">
        <v>485</v>
      </c>
      <c r="J1347" s="5">
        <v>20163</v>
      </c>
      <c r="K1347" s="5" t="s">
        <v>4010</v>
      </c>
      <c r="L1347" s="5">
        <f>IF(ActividadesCom[[#This Row],[NIVEL 1]]&lt;&gt;0,VLOOKUP(ActividadesCom[[#This Row],[NIVEL 1]],Catálogo!A:B,2,FALSE),"")</f>
        <v>2</v>
      </c>
      <c r="M1347" s="5">
        <v>1</v>
      </c>
      <c r="N1347" s="6" t="s">
        <v>1173</v>
      </c>
      <c r="O1347" s="5">
        <v>20181</v>
      </c>
      <c r="P1347" s="5" t="s">
        <v>4010</v>
      </c>
      <c r="Q1347" s="5">
        <f>IF(ActividadesCom[[#This Row],[NIVEL 2]]&lt;&gt;0,VLOOKUP(ActividadesCom[[#This Row],[NIVEL 2]],Catálogo!A:B,2,FALSE),"")</f>
        <v>2</v>
      </c>
      <c r="R1347" s="11">
        <v>1</v>
      </c>
      <c r="S1347" s="12" t="s">
        <v>4108</v>
      </c>
      <c r="T1347" s="11">
        <v>20181</v>
      </c>
      <c r="U1347" s="11" t="s">
        <v>4008</v>
      </c>
      <c r="V1347" s="5">
        <f>IF(ActividadesCom[[#This Row],[NIVEL 3]]&lt;&gt;0,VLOOKUP(ActividadesCom[[#This Row],[NIVEL 3]],Catálogo!A:B,2,FALSE),"")</f>
        <v>4</v>
      </c>
      <c r="W1347" s="11">
        <v>1</v>
      </c>
      <c r="X1347" s="6" t="s">
        <v>380</v>
      </c>
      <c r="Y1347" s="5">
        <v>20181</v>
      </c>
      <c r="Z1347" s="5" t="s">
        <v>4008</v>
      </c>
      <c r="AA1347" s="5">
        <f>IF(ActividadesCom[[#This Row],[NIVEL 4]]&lt;&gt;0,VLOOKUP(ActividadesCom[[#This Row],[NIVEL 4]],Catálogo!A:B,2,FALSE),"")</f>
        <v>4</v>
      </c>
      <c r="AB1347" s="5">
        <v>1</v>
      </c>
      <c r="AC1347" s="6" t="s">
        <v>615</v>
      </c>
      <c r="AD1347" s="5">
        <v>20183</v>
      </c>
      <c r="AE1347" s="5" t="s">
        <v>4008</v>
      </c>
      <c r="AF1347" s="5">
        <f>IF(ActividadesCom[[#This Row],[NIVEL 5]]&lt;&gt;0,VLOOKUP(ActividadesCom[[#This Row],[NIVEL 5]],Catálogo!A:B,2,FALSE),"")</f>
        <v>4</v>
      </c>
      <c r="AG1347" s="5">
        <v>1</v>
      </c>
    </row>
    <row r="1348" spans="1:35" ht="30" hidden="1" customHeight="1" x14ac:dyDescent="0.25">
      <c r="A1348" s="7">
        <v>16470155</v>
      </c>
      <c r="B1348" s="97" t="str">
        <f>VLOOKUP(ActividadesCom[[#This Row],[NO. DE CONTROL]],'LISTADO ESTUDIANTES'!A:C,3,FALSE)</f>
        <v>PECH BURGOS JEFTE ADON</v>
      </c>
      <c r="C1348" s="97" t="str">
        <f>VLOOKUP(ActividadesCom[[#This Row],[NO. DE CONTROL]],'LISTADO ESTUDIANTES'!A:B,2,FALSE)</f>
        <v>INGENIERIA AMBIENTAL</v>
      </c>
      <c r="D1348" s="18" t="str">
        <f>VLOOKUP(ActividadesCom[[#This Row],[NO. DE CONTROL]],'LISTADO ESTUDIANTES'!A:D,4,FALSE)</f>
        <v>BAJA</v>
      </c>
      <c r="E1348" s="5">
        <f>SUM(ActividadesCom[[#This Row],[CRÉD. 1]],ActividadesCom[[#This Row],[CRÉD. 2]],ActividadesCom[[#This Row],[CRÉD. 3]],ActividadesCom[[#This Row],[CRÉD. 4]],ActividadesCom[[#This Row],[CRÉD. 5]])</f>
        <v>0</v>
      </c>
      <c r="F1348" s="17" t="str">
        <f>IF(ActividadesCom[[#This Row],[ÚLTIMO SEMESTRE CON CRÉDITOS]]&gt;0,ROUND(AVERAGE(ActividadesCom[[#This Row],[VALOR NIVEL 5]],ActividadesCom[[#This Row],[VALOR NIVEL 4]],ActividadesCom[[#This Row],[VALOR NIVEL 3]],ActividadesCom[[#This Row],[VALOR NIVEL 2]],ActividadesCom[[#This Row],[VALOR NIVEL 1]]),0),"")</f>
        <v/>
      </c>
      <c r="G1348" s="5" t="str">
        <f>IF(ActividadesCom[[#This Row],[PROMEDIO]]="","",IF(ActividadesCom[[#This Row],[PROMEDIO]]&gt;=4,"EXCELENTE",IF(ActividadesCom[[#This Row],[PROMEDIO]]&gt;=3,"NOTABLE",IF(ActividadesCom[[#This Row],[PROMEDIO]]&gt;=2,"BUENO",IF(ActividadesCom[[#This Row],[PROMEDIO]]=1,"SUFICIENTE","")))))</f>
        <v/>
      </c>
      <c r="H1348" s="5">
        <f>MAX(ActividadesCom[[#This Row],[PERÍODO 1]],ActividadesCom[[#This Row],[PERÍODO 2]],ActividadesCom[[#This Row],[PERÍODO 3]],ActividadesCom[[#This Row],[PERÍODO 4]],ActividadesCom[[#This Row],[PERÍODO 5]])</f>
        <v>0</v>
      </c>
      <c r="I1348" s="6"/>
      <c r="J1348" s="5"/>
      <c r="K1348" s="5"/>
      <c r="L1348" s="5" t="str">
        <f>IF(ActividadesCom[[#This Row],[NIVEL 1]]&lt;&gt;0,VLOOKUP(ActividadesCom[[#This Row],[NIVEL 1]],Catálogo!A:B,2,FALSE),"")</f>
        <v/>
      </c>
      <c r="M1348" s="5"/>
      <c r="N1348" s="6"/>
      <c r="O1348" s="5"/>
      <c r="P1348" s="5"/>
      <c r="Q1348" s="5" t="str">
        <f>IF(ActividadesCom[[#This Row],[NIVEL 2]]&lt;&gt;0,VLOOKUP(ActividadesCom[[#This Row],[NIVEL 2]],Catálogo!A:B,2,FALSE),"")</f>
        <v/>
      </c>
      <c r="R1348" s="11"/>
      <c r="S1348" s="12"/>
      <c r="T1348" s="11"/>
      <c r="U1348" s="11"/>
      <c r="V1348" s="5" t="str">
        <f>IF(ActividadesCom[[#This Row],[NIVEL 3]]&lt;&gt;0,VLOOKUP(ActividadesCom[[#This Row],[NIVEL 3]],Catálogo!A:B,2,FALSE),"")</f>
        <v/>
      </c>
      <c r="W1348" s="11"/>
      <c r="X1348" s="6"/>
      <c r="Y1348" s="5"/>
      <c r="Z1348" s="5"/>
      <c r="AA1348" s="5" t="str">
        <f>IF(ActividadesCom[[#This Row],[NIVEL 4]]&lt;&gt;0,VLOOKUP(ActividadesCom[[#This Row],[NIVEL 4]],Catálogo!A:B,2,FALSE),"")</f>
        <v/>
      </c>
      <c r="AB1348" s="5"/>
      <c r="AC1348" s="6"/>
      <c r="AD1348" s="5"/>
      <c r="AE1348" s="5"/>
      <c r="AF1348" s="5" t="str">
        <f>IF(ActividadesCom[[#This Row],[NIVEL 5]]&lt;&gt;0,VLOOKUP(ActividadesCom[[#This Row],[NIVEL 5]],Catálogo!A:B,2,FALSE),"")</f>
        <v/>
      </c>
      <c r="AG1348" s="5"/>
      <c r="AH1348" s="2"/>
      <c r="AI1348" s="2"/>
    </row>
    <row r="1349" spans="1:35" ht="30" hidden="1" customHeight="1" x14ac:dyDescent="0.25">
      <c r="A1349" s="7">
        <v>16470156</v>
      </c>
      <c r="B1349" s="97" t="str">
        <f>VLOOKUP(ActividadesCom[[#This Row],[NO. DE CONTROL]],'LISTADO ESTUDIANTES'!A:C,3,FALSE)</f>
        <v>GONZALEZ ORTIZ NESTOR</v>
      </c>
      <c r="C1349" s="97" t="str">
        <f>VLOOKUP(ActividadesCom[[#This Row],[NO. DE CONTROL]],'LISTADO ESTUDIANTES'!A:B,2,FALSE)</f>
        <v>INGENIERIA QUIMICA</v>
      </c>
      <c r="D1349" s="18" t="str">
        <f>VLOOKUP(ActividadesCom[[#This Row],[NO. DE CONTROL]],'LISTADO ESTUDIANTES'!A:D,4,FALSE)</f>
        <v>BAJA</v>
      </c>
      <c r="E1349" s="5">
        <f>SUM(ActividadesCom[[#This Row],[CRÉD. 1]],ActividadesCom[[#This Row],[CRÉD. 2]],ActividadesCom[[#This Row],[CRÉD. 3]],ActividadesCom[[#This Row],[CRÉD. 4]],ActividadesCom[[#This Row],[CRÉD. 5]])</f>
        <v>1</v>
      </c>
      <c r="F1349" s="17">
        <f>IF(ActividadesCom[[#This Row],[ÚLTIMO SEMESTRE CON CRÉDITOS]]&gt;0,ROUND(AVERAGE(ActividadesCom[[#This Row],[VALOR NIVEL 5]],ActividadesCom[[#This Row],[VALOR NIVEL 4]],ActividadesCom[[#This Row],[VALOR NIVEL 3]],ActividadesCom[[#This Row],[VALOR NIVEL 2]],ActividadesCom[[#This Row],[VALOR NIVEL 1]]),0),"")</f>
        <v>2</v>
      </c>
      <c r="G1349" s="5" t="str">
        <f>IF(ActividadesCom[[#This Row],[PROMEDIO]]="","",IF(ActividadesCom[[#This Row],[PROMEDIO]]&gt;=4,"EXCELENTE",IF(ActividadesCom[[#This Row],[PROMEDIO]]&gt;=3,"NOTABLE",IF(ActividadesCom[[#This Row],[PROMEDIO]]&gt;=2,"BUENO",IF(ActividadesCom[[#This Row],[PROMEDIO]]=1,"SUFICIENTE","")))))</f>
        <v>BUENO</v>
      </c>
      <c r="H1349" s="5">
        <f>MAX(ActividadesCom[[#This Row],[PERÍODO 1]],ActividadesCom[[#This Row],[PERÍODO 2]],ActividadesCom[[#This Row],[PERÍODO 3]],ActividadesCom[[#This Row],[PERÍODO 4]],ActividadesCom[[#This Row],[PERÍODO 5]])</f>
        <v>20163</v>
      </c>
      <c r="I1349" s="6"/>
      <c r="J1349" s="5"/>
      <c r="K1349" s="5"/>
      <c r="L1349" s="5" t="str">
        <f>IF(ActividadesCom[[#This Row],[NIVEL 1]]&lt;&gt;0,VLOOKUP(ActividadesCom[[#This Row],[NIVEL 1]],Catálogo!A:B,2,FALSE),"")</f>
        <v/>
      </c>
      <c r="M1349" s="5"/>
      <c r="N1349" s="6"/>
      <c r="O1349" s="5"/>
      <c r="P1349" s="5"/>
      <c r="Q1349" s="5" t="str">
        <f>IF(ActividadesCom[[#This Row],[NIVEL 2]]&lt;&gt;0,VLOOKUP(ActividadesCom[[#This Row],[NIVEL 2]],Catálogo!A:B,2,FALSE),"")</f>
        <v/>
      </c>
      <c r="R1349" s="11"/>
      <c r="S1349" s="12"/>
      <c r="T1349" s="11"/>
      <c r="U1349" s="11"/>
      <c r="V1349" s="5" t="str">
        <f>IF(ActividadesCom[[#This Row],[NIVEL 3]]&lt;&gt;0,VLOOKUP(ActividadesCom[[#This Row],[NIVEL 3]],Catálogo!A:B,2,FALSE),"")</f>
        <v/>
      </c>
      <c r="W1349" s="11"/>
      <c r="X1349" s="6"/>
      <c r="Y1349" s="5"/>
      <c r="Z1349" s="5"/>
      <c r="AA1349" s="5" t="str">
        <f>IF(ActividadesCom[[#This Row],[NIVEL 4]]&lt;&gt;0,VLOOKUP(ActividadesCom[[#This Row],[NIVEL 4]],Catálogo!A:B,2,FALSE),"")</f>
        <v/>
      </c>
      <c r="AB1349" s="5"/>
      <c r="AC1349" s="6" t="s">
        <v>55</v>
      </c>
      <c r="AD1349" s="5">
        <v>20163</v>
      </c>
      <c r="AE1349" s="5" t="s">
        <v>4010</v>
      </c>
      <c r="AF1349" s="5">
        <f>IF(ActividadesCom[[#This Row],[NIVEL 5]]&lt;&gt;0,VLOOKUP(ActividadesCom[[#This Row],[NIVEL 5]],Catálogo!A:B,2,FALSE),"")</f>
        <v>2</v>
      </c>
      <c r="AG1349" s="5">
        <v>1</v>
      </c>
      <c r="AH1349" s="2"/>
      <c r="AI1349" s="2"/>
    </row>
    <row r="1350" spans="1:35" ht="30" hidden="1" customHeight="1" x14ac:dyDescent="0.25">
      <c r="A1350" s="7">
        <v>16470157</v>
      </c>
      <c r="B1350" s="97" t="str">
        <f>VLOOKUP(ActividadesCom[[#This Row],[NO. DE CONTROL]],'LISTADO ESTUDIANTES'!A:C,3,FALSE)</f>
        <v>AC TUN SUEMY LILIANA</v>
      </c>
      <c r="C1350" s="97" t="str">
        <f>VLOOKUP(ActividadesCom[[#This Row],[NO. DE CONTROL]],'LISTADO ESTUDIANTES'!A:B,2,FALSE)</f>
        <v>INGENIERIA AMBIENTAL</v>
      </c>
      <c r="D1350" s="18" t="str">
        <f>VLOOKUP(ActividadesCom[[#This Row],[NO. DE CONTROL]],'LISTADO ESTUDIANTES'!A:D,4,FALSE)</f>
        <v>BAJA</v>
      </c>
      <c r="E1350" s="5">
        <f>SUM(ActividadesCom[[#This Row],[CRÉD. 1]],ActividadesCom[[#This Row],[CRÉD. 2]],ActividadesCom[[#This Row],[CRÉD. 3]],ActividadesCom[[#This Row],[CRÉD. 4]],ActividadesCom[[#This Row],[CRÉD. 5]])</f>
        <v>2</v>
      </c>
      <c r="F1350" s="17">
        <f>IF(ActividadesCom[[#This Row],[ÚLTIMO SEMESTRE CON CRÉDITOS]]&gt;0,ROUND(AVERAGE(ActividadesCom[[#This Row],[VALOR NIVEL 5]],ActividadesCom[[#This Row],[VALOR NIVEL 4]],ActividadesCom[[#This Row],[VALOR NIVEL 3]],ActividadesCom[[#This Row],[VALOR NIVEL 2]],ActividadesCom[[#This Row],[VALOR NIVEL 1]]),0),"")</f>
        <v>2</v>
      </c>
      <c r="G1350" s="5" t="str">
        <f>IF(ActividadesCom[[#This Row],[PROMEDIO]]="","",IF(ActividadesCom[[#This Row],[PROMEDIO]]&gt;=4,"EXCELENTE",IF(ActividadesCom[[#This Row],[PROMEDIO]]&gt;=3,"NOTABLE",IF(ActividadesCom[[#This Row],[PROMEDIO]]&gt;=2,"BUENO",IF(ActividadesCom[[#This Row],[PROMEDIO]]=1,"SUFICIENTE","")))))</f>
        <v>BUENO</v>
      </c>
      <c r="H1350" s="5">
        <f>MAX(ActividadesCom[[#This Row],[PERÍODO 1]],ActividadesCom[[#This Row],[PERÍODO 2]],ActividadesCom[[#This Row],[PERÍODO 3]],ActividadesCom[[#This Row],[PERÍODO 4]],ActividadesCom[[#This Row],[PERÍODO 5]])</f>
        <v>20171</v>
      </c>
      <c r="I1350" s="6"/>
      <c r="J1350" s="5"/>
      <c r="K1350" s="5"/>
      <c r="L1350" s="5" t="str">
        <f>IF(ActividadesCom[[#This Row],[NIVEL 1]]&lt;&gt;0,VLOOKUP(ActividadesCom[[#This Row],[NIVEL 1]],Catálogo!A:B,2,FALSE),"")</f>
        <v/>
      </c>
      <c r="M1350" s="5"/>
      <c r="N1350" s="6"/>
      <c r="O1350" s="5"/>
      <c r="P1350" s="5"/>
      <c r="Q1350" s="5" t="str">
        <f>IF(ActividadesCom[[#This Row],[NIVEL 2]]&lt;&gt;0,VLOOKUP(ActividadesCom[[#This Row],[NIVEL 2]],Catálogo!A:B,2,FALSE),"")</f>
        <v/>
      </c>
      <c r="R1350" s="11"/>
      <c r="S1350" s="12"/>
      <c r="T1350" s="11"/>
      <c r="U1350" s="11"/>
      <c r="V1350" s="5" t="str">
        <f>IF(ActividadesCom[[#This Row],[NIVEL 3]]&lt;&gt;0,VLOOKUP(ActividadesCom[[#This Row],[NIVEL 3]],Catálogo!A:B,2,FALSE),"")</f>
        <v/>
      </c>
      <c r="W1350" s="11"/>
      <c r="X1350" s="6" t="s">
        <v>42</v>
      </c>
      <c r="Y1350" s="5">
        <v>20171</v>
      </c>
      <c r="Z1350" s="5" t="s">
        <v>4011</v>
      </c>
      <c r="AA1350" s="5">
        <f>IF(ActividadesCom[[#This Row],[NIVEL 4]]&lt;&gt;0,VLOOKUP(ActividadesCom[[#This Row],[NIVEL 4]],Catálogo!A:B,2,FALSE),"")</f>
        <v>1</v>
      </c>
      <c r="AB1350" s="5">
        <v>1</v>
      </c>
      <c r="AC1350" s="6" t="s">
        <v>112</v>
      </c>
      <c r="AD1350" s="5">
        <v>20163</v>
      </c>
      <c r="AE1350" s="5" t="s">
        <v>4010</v>
      </c>
      <c r="AF1350" s="5">
        <f>IF(ActividadesCom[[#This Row],[NIVEL 5]]&lt;&gt;0,VLOOKUP(ActividadesCom[[#This Row],[NIVEL 5]],Catálogo!A:B,2,FALSE),"")</f>
        <v>2</v>
      </c>
      <c r="AG1350" s="5">
        <v>1</v>
      </c>
      <c r="AH1350" s="2"/>
      <c r="AI1350" s="2"/>
    </row>
    <row r="1351" spans="1:35" s="24" customFormat="1" ht="30" hidden="1" customHeight="1" x14ac:dyDescent="0.25">
      <c r="A1351" s="7">
        <v>16470158</v>
      </c>
      <c r="B1351" s="97" t="str">
        <f>VLOOKUP(ActividadesCom[[#This Row],[NO. DE CONTROL]],'LISTADO ESTUDIANTES'!A:C,3,FALSE)</f>
        <v>PEREZ SOSA ANA GUADALUPE</v>
      </c>
      <c r="C1351" s="97" t="str">
        <f>VLOOKUP(ActividadesCom[[#This Row],[NO. DE CONTROL]],'LISTADO ESTUDIANTES'!A:B,2,FALSE)</f>
        <v>INGENIERIA AMBIENTAL</v>
      </c>
      <c r="D1351" s="18" t="str">
        <f>VLOOKUP(ActividadesCom[[#This Row],[NO. DE CONTROL]],'LISTADO ESTUDIANTES'!A:D,4,FALSE)</f>
        <v>BAJA</v>
      </c>
      <c r="E1351" s="5">
        <f>SUM(ActividadesCom[[#This Row],[CRÉD. 1]],ActividadesCom[[#This Row],[CRÉD. 2]],ActividadesCom[[#This Row],[CRÉD. 3]],ActividadesCom[[#This Row],[CRÉD. 4]],ActividadesCom[[#This Row],[CRÉD. 5]])</f>
        <v>5</v>
      </c>
      <c r="F1351" s="5">
        <f>IF(ActividadesCom[[#This Row],[ÚLTIMO SEMESTRE CON CRÉDITOS]]&gt;0,ROUND(AVERAGE(ActividadesCom[[#This Row],[VALOR NIVEL 5]],ActividadesCom[[#This Row],[VALOR NIVEL 4]],ActividadesCom[[#This Row],[VALOR NIVEL 3]],ActividadesCom[[#This Row],[VALOR NIVEL 2]],ActividadesCom[[#This Row],[VALOR NIVEL 1]]),0),"")</f>
        <v>2</v>
      </c>
      <c r="G1351" s="5" t="str">
        <f>IF(ActividadesCom[[#This Row],[PROMEDIO]]="","",IF(ActividadesCom[[#This Row],[PROMEDIO]]&gt;=4,"EXCELENTE",IF(ActividadesCom[[#This Row],[PROMEDIO]]&gt;=3,"NOTABLE",IF(ActividadesCom[[#This Row],[PROMEDIO]]&gt;=2,"BUENO",IF(ActividadesCom[[#This Row],[PROMEDIO]]=1,"SUFICIENTE","")))))</f>
        <v>BUENO</v>
      </c>
      <c r="H1351" s="5">
        <f>MAX(ActividadesCom[[#This Row],[PERÍODO 1]],ActividadesCom[[#This Row],[PERÍODO 2]],ActividadesCom[[#This Row],[PERÍODO 3]],ActividadesCom[[#This Row],[PERÍODO 4]],ActividadesCom[[#This Row],[PERÍODO 5]])</f>
        <v>20183</v>
      </c>
      <c r="I1351" s="6" t="s">
        <v>921</v>
      </c>
      <c r="J1351" s="5">
        <v>20183</v>
      </c>
      <c r="K1351" s="5" t="s">
        <v>4010</v>
      </c>
      <c r="L1351" s="5">
        <f>IF(ActividadesCom[[#This Row],[NIVEL 1]]&lt;&gt;0,VLOOKUP(ActividadesCom[[#This Row],[NIVEL 1]],Catálogo!A:B,2,FALSE),"")</f>
        <v>2</v>
      </c>
      <c r="M1351" s="5">
        <v>1</v>
      </c>
      <c r="N1351" s="6" t="s">
        <v>1065</v>
      </c>
      <c r="O1351" s="5">
        <v>20173</v>
      </c>
      <c r="P1351" s="5" t="s">
        <v>4010</v>
      </c>
      <c r="Q1351" s="5">
        <f>IF(ActividadesCom[[#This Row],[NIVEL 2]]&lt;&gt;0,VLOOKUP(ActividadesCom[[#This Row],[NIVEL 2]],Catálogo!A:B,2,FALSE),"")</f>
        <v>2</v>
      </c>
      <c r="R1351" s="11">
        <v>1</v>
      </c>
      <c r="S1351" s="12" t="s">
        <v>638</v>
      </c>
      <c r="T1351" s="11">
        <v>20181</v>
      </c>
      <c r="U1351" s="11" t="s">
        <v>4008</v>
      </c>
      <c r="V1351" s="5">
        <f>IF(ActividadesCom[[#This Row],[NIVEL 3]]&lt;&gt;0,VLOOKUP(ActividadesCom[[#This Row],[NIVEL 3]],Catálogo!A:B,2,FALSE),"")</f>
        <v>4</v>
      </c>
      <c r="W1351" s="11">
        <v>1</v>
      </c>
      <c r="X1351" s="6" t="s">
        <v>42</v>
      </c>
      <c r="Y1351" s="5">
        <v>20171</v>
      </c>
      <c r="Z1351" s="5" t="s">
        <v>4010</v>
      </c>
      <c r="AA1351" s="5">
        <f>IF(ActividadesCom[[#This Row],[NIVEL 4]]&lt;&gt;0,VLOOKUP(ActividadesCom[[#This Row],[NIVEL 4]],Catálogo!A:B,2,FALSE),"")</f>
        <v>2</v>
      </c>
      <c r="AB1351" s="5">
        <v>1</v>
      </c>
      <c r="AC1351" s="6" t="s">
        <v>112</v>
      </c>
      <c r="AD1351" s="5">
        <v>20163</v>
      </c>
      <c r="AE1351" s="5" t="s">
        <v>4010</v>
      </c>
      <c r="AF1351" s="5">
        <f>IF(ActividadesCom[[#This Row],[NIVEL 5]]&lt;&gt;0,VLOOKUP(ActividadesCom[[#This Row],[NIVEL 5]],Catálogo!A:B,2,FALSE),"")</f>
        <v>2</v>
      </c>
      <c r="AG1351" s="5">
        <v>1</v>
      </c>
    </row>
    <row r="1352" spans="1:35" s="24" customFormat="1" ht="30" hidden="1" customHeight="1" x14ac:dyDescent="0.25">
      <c r="A1352" s="7">
        <v>16470159</v>
      </c>
      <c r="B1352" s="97" t="str">
        <f>VLOOKUP(ActividadesCom[[#This Row],[NO. DE CONTROL]],'LISTADO ESTUDIANTES'!A:C,3,FALSE)</f>
        <v>ESCAMILLA GARMA LISSET JAANAI</v>
      </c>
      <c r="C1352" s="97" t="str">
        <f>VLOOKUP(ActividadesCom[[#This Row],[NO. DE CONTROL]],'LISTADO ESTUDIANTES'!A:B,2,FALSE)</f>
        <v>INGENIERIA AMBIENTAL</v>
      </c>
      <c r="D1352" s="18" t="str">
        <f>VLOOKUP(ActividadesCom[[#This Row],[NO. DE CONTROL]],'LISTADO ESTUDIANTES'!A:D,4,FALSE)</f>
        <v>BAJA</v>
      </c>
      <c r="E1352" s="5">
        <f>SUM(ActividadesCom[[#This Row],[CRÉD. 1]],ActividadesCom[[#This Row],[CRÉD. 2]],ActividadesCom[[#This Row],[CRÉD. 3]],ActividadesCom[[#This Row],[CRÉD. 4]],ActividadesCom[[#This Row],[CRÉD. 5]])</f>
        <v>5</v>
      </c>
      <c r="F1352" s="5">
        <f>IF(ActividadesCom[[#This Row],[ÚLTIMO SEMESTRE CON CRÉDITOS]]&gt;0,ROUND(AVERAGE(ActividadesCom[[#This Row],[VALOR NIVEL 5]],ActividadesCom[[#This Row],[VALOR NIVEL 4]],ActividadesCom[[#This Row],[VALOR NIVEL 3]],ActividadesCom[[#This Row],[VALOR NIVEL 2]],ActividadesCom[[#This Row],[VALOR NIVEL 1]]),0),"")</f>
        <v>3</v>
      </c>
      <c r="G1352" s="5" t="str">
        <f>IF(ActividadesCom[[#This Row],[PROMEDIO]]="","",IF(ActividadesCom[[#This Row],[PROMEDIO]]&gt;=4,"EXCELENTE",IF(ActividadesCom[[#This Row],[PROMEDIO]]&gt;=3,"NOTABLE",IF(ActividadesCom[[#This Row],[PROMEDIO]]&gt;=2,"BUENO",IF(ActividadesCom[[#This Row],[PROMEDIO]]=1,"SUFICIENTE","")))))</f>
        <v>NOTABLE</v>
      </c>
      <c r="H1352" s="5">
        <f>MAX(ActividadesCom[[#This Row],[PERÍODO 1]],ActividadesCom[[#This Row],[PERÍODO 2]],ActividadesCom[[#This Row],[PERÍODO 3]],ActividadesCom[[#This Row],[PERÍODO 4]],ActividadesCom[[#This Row],[PERÍODO 5]])</f>
        <v>20193</v>
      </c>
      <c r="I1352" s="6" t="s">
        <v>910</v>
      </c>
      <c r="J1352" s="5">
        <v>20181</v>
      </c>
      <c r="K1352" s="5" t="s">
        <v>4010</v>
      </c>
      <c r="L1352" s="5">
        <f>IF(ActividadesCom[[#This Row],[NIVEL 1]]&lt;&gt;0,VLOOKUP(ActividadesCom[[#This Row],[NIVEL 1]],Catálogo!A:B,2,FALSE),"")</f>
        <v>2</v>
      </c>
      <c r="M1352" s="5">
        <v>1</v>
      </c>
      <c r="N1352" s="6" t="s">
        <v>921</v>
      </c>
      <c r="O1352" s="5">
        <v>20183</v>
      </c>
      <c r="P1352" s="5" t="s">
        <v>4010</v>
      </c>
      <c r="Q1352" s="5">
        <f>IF(ActividadesCom[[#This Row],[NIVEL 2]]&lt;&gt;0,VLOOKUP(ActividadesCom[[#This Row],[NIVEL 2]],Catálogo!A:B,2,FALSE),"")</f>
        <v>2</v>
      </c>
      <c r="R1352" s="11">
        <v>1</v>
      </c>
      <c r="S1352" s="12" t="s">
        <v>1065</v>
      </c>
      <c r="T1352" s="11">
        <v>20173</v>
      </c>
      <c r="U1352" s="11" t="s">
        <v>4008</v>
      </c>
      <c r="V1352" s="5">
        <f>IF(ActividadesCom[[#This Row],[NIVEL 3]]&lt;&gt;0,VLOOKUP(ActividadesCom[[#This Row],[NIVEL 3]],Catálogo!A:B,2,FALSE),"")</f>
        <v>4</v>
      </c>
      <c r="W1352" s="11">
        <v>1</v>
      </c>
      <c r="X1352" s="6" t="s">
        <v>11</v>
      </c>
      <c r="Y1352" s="5">
        <v>20193</v>
      </c>
      <c r="Z1352" s="5" t="s">
        <v>4009</v>
      </c>
      <c r="AA1352" s="5">
        <f>IF(ActividadesCom[[#This Row],[NIVEL 4]]&lt;&gt;0,VLOOKUP(ActividadesCom[[#This Row],[NIVEL 4]],Catálogo!A:B,2,FALSE),"")</f>
        <v>3</v>
      </c>
      <c r="AB1352" s="5">
        <v>1</v>
      </c>
      <c r="AC1352" s="6" t="s">
        <v>55</v>
      </c>
      <c r="AD1352" s="5">
        <v>20163</v>
      </c>
      <c r="AE1352" s="5" t="s">
        <v>4010</v>
      </c>
      <c r="AF1352" s="5">
        <f>IF(ActividadesCom[[#This Row],[NIVEL 5]]&lt;&gt;0,VLOOKUP(ActividadesCom[[#This Row],[NIVEL 5]],Catálogo!A:B,2,FALSE),"")</f>
        <v>2</v>
      </c>
      <c r="AG1352" s="5">
        <v>1</v>
      </c>
    </row>
    <row r="1353" spans="1:35" s="24" customFormat="1" ht="30" hidden="1" customHeight="1" x14ac:dyDescent="0.25">
      <c r="A1353" s="7">
        <v>16470160</v>
      </c>
      <c r="B1353" s="97" t="str">
        <f>VLOOKUP(ActividadesCom[[#This Row],[NO. DE CONTROL]],'LISTADO ESTUDIANTES'!A:C,3,FALSE)</f>
        <v>CHABLE ESPINOSA IVAN EDUARDO</v>
      </c>
      <c r="C1353" s="97" t="str">
        <f>VLOOKUP(ActividadesCom[[#This Row],[NO. DE CONTROL]],'LISTADO ESTUDIANTES'!A:B,2,FALSE)</f>
        <v>INGENIERIA AMBIENTAL</v>
      </c>
      <c r="D1353" s="18" t="str">
        <f>VLOOKUP(ActividadesCom[[#This Row],[NO. DE CONTROL]],'LISTADO ESTUDIANTES'!A:D,4,FALSE)</f>
        <v>BAJA</v>
      </c>
      <c r="E1353" s="5">
        <f>SUM(ActividadesCom[[#This Row],[CRÉD. 1]],ActividadesCom[[#This Row],[CRÉD. 2]],ActividadesCom[[#This Row],[CRÉD. 3]],ActividadesCom[[#This Row],[CRÉD. 4]],ActividadesCom[[#This Row],[CRÉD. 5]])</f>
        <v>5</v>
      </c>
      <c r="F1353" s="5">
        <f>IF(ActividadesCom[[#This Row],[ÚLTIMO SEMESTRE CON CRÉDITOS]]&gt;0,ROUND(AVERAGE(ActividadesCom[[#This Row],[VALOR NIVEL 5]],ActividadesCom[[#This Row],[VALOR NIVEL 4]],ActividadesCom[[#This Row],[VALOR NIVEL 3]],ActividadesCom[[#This Row],[VALOR NIVEL 2]],ActividadesCom[[#This Row],[VALOR NIVEL 1]]),0),"")</f>
        <v>3</v>
      </c>
      <c r="G1353" s="5" t="str">
        <f>IF(ActividadesCom[[#This Row],[PROMEDIO]]="","",IF(ActividadesCom[[#This Row],[PROMEDIO]]&gt;=4,"EXCELENTE",IF(ActividadesCom[[#This Row],[PROMEDIO]]&gt;=3,"NOTABLE",IF(ActividadesCom[[#This Row],[PROMEDIO]]&gt;=2,"BUENO",IF(ActividadesCom[[#This Row],[PROMEDIO]]=1,"SUFICIENTE","")))))</f>
        <v>NOTABLE</v>
      </c>
      <c r="H1353" s="5">
        <f>MAX(ActividadesCom[[#This Row],[PERÍODO 1]],ActividadesCom[[#This Row],[PERÍODO 2]],ActividadesCom[[#This Row],[PERÍODO 3]],ActividadesCom[[#This Row],[PERÍODO 4]],ActividadesCom[[#This Row],[PERÍODO 5]])</f>
        <v>20183</v>
      </c>
      <c r="I1353" s="6" t="s">
        <v>600</v>
      </c>
      <c r="J1353" s="5">
        <v>20181</v>
      </c>
      <c r="K1353" s="5" t="s">
        <v>4010</v>
      </c>
      <c r="L1353" s="5">
        <f>IF(ActividadesCom[[#This Row],[NIVEL 1]]&lt;&gt;0,VLOOKUP(ActividadesCom[[#This Row],[NIVEL 1]],Catálogo!A:B,2,FALSE),"")</f>
        <v>2</v>
      </c>
      <c r="M1353" s="5">
        <v>1</v>
      </c>
      <c r="N1353" s="6" t="s">
        <v>987</v>
      </c>
      <c r="O1353" s="5">
        <v>20181</v>
      </c>
      <c r="P1353" s="5" t="s">
        <v>4010</v>
      </c>
      <c r="Q1353" s="5">
        <f>IF(ActividadesCom[[#This Row],[NIVEL 2]]&lt;&gt;0,VLOOKUP(ActividadesCom[[#This Row],[NIVEL 2]],Catálogo!A:B,2,FALSE),"")</f>
        <v>2</v>
      </c>
      <c r="R1353" s="11">
        <v>1</v>
      </c>
      <c r="S1353" s="12" t="s">
        <v>1027</v>
      </c>
      <c r="T1353" s="11">
        <v>20183</v>
      </c>
      <c r="U1353" s="11" t="s">
        <v>4008</v>
      </c>
      <c r="V1353" s="5">
        <f>IF(ActividadesCom[[#This Row],[NIVEL 3]]&lt;&gt;0,VLOOKUP(ActividadesCom[[#This Row],[NIVEL 3]],Catálogo!A:B,2,FALSE),"")</f>
        <v>4</v>
      </c>
      <c r="W1353" s="11">
        <v>1</v>
      </c>
      <c r="X1353" s="6" t="s">
        <v>12</v>
      </c>
      <c r="Y1353" s="5">
        <v>20183</v>
      </c>
      <c r="Z1353" s="5" t="s">
        <v>4008</v>
      </c>
      <c r="AA1353" s="5">
        <f>IF(ActividadesCom[[#This Row],[NIVEL 4]]&lt;&gt;0,VLOOKUP(ActividadesCom[[#This Row],[NIVEL 4]],Catálogo!A:B,2,FALSE),"")</f>
        <v>4</v>
      </c>
      <c r="AB1353" s="5">
        <v>1</v>
      </c>
      <c r="AC1353" s="6" t="s">
        <v>133</v>
      </c>
      <c r="AD1353" s="5">
        <v>20171</v>
      </c>
      <c r="AE1353" s="5" t="s">
        <v>4010</v>
      </c>
      <c r="AF1353" s="5">
        <f>IF(ActividadesCom[[#This Row],[NIVEL 5]]&lt;&gt;0,VLOOKUP(ActividadesCom[[#This Row],[NIVEL 5]],Catálogo!A:B,2,FALSE),"")</f>
        <v>2</v>
      </c>
      <c r="AG1353" s="5">
        <v>1</v>
      </c>
    </row>
    <row r="1354" spans="1:35" s="24" customFormat="1" ht="30" hidden="1" customHeight="1" x14ac:dyDescent="0.25">
      <c r="A1354" s="7">
        <v>16470161</v>
      </c>
      <c r="B1354" s="97" t="str">
        <f>VLOOKUP(ActividadesCom[[#This Row],[NO. DE CONTROL]],'LISTADO ESTUDIANTES'!A:C,3,FALSE)</f>
        <v>CANUL MARQUEZ LUCERO BELEN</v>
      </c>
      <c r="C1354" s="97" t="str">
        <f>VLOOKUP(ActividadesCom[[#This Row],[NO. DE CONTROL]],'LISTADO ESTUDIANTES'!A:B,2,FALSE)</f>
        <v>INGENIERIA CIVIL</v>
      </c>
      <c r="D1354" s="18" t="str">
        <f>VLOOKUP(ActividadesCom[[#This Row],[NO. DE CONTROL]],'LISTADO ESTUDIANTES'!A:D,4,FALSE)</f>
        <v>EGRESADO(A)</v>
      </c>
      <c r="E1354" s="5">
        <f>SUM(ActividadesCom[[#This Row],[CRÉD. 1]],ActividadesCom[[#This Row],[CRÉD. 2]],ActividadesCom[[#This Row],[CRÉD. 3]],ActividadesCom[[#This Row],[CRÉD. 4]],ActividadesCom[[#This Row],[CRÉD. 5]])</f>
        <v>5</v>
      </c>
      <c r="F1354" s="5">
        <f>IF(ActividadesCom[[#This Row],[ÚLTIMO SEMESTRE CON CRÉDITOS]]&gt;0,ROUND(AVERAGE(ActividadesCom[[#This Row],[VALOR NIVEL 5]],ActividadesCom[[#This Row],[VALOR NIVEL 4]],ActividadesCom[[#This Row],[VALOR NIVEL 3]],ActividadesCom[[#This Row],[VALOR NIVEL 2]],ActividadesCom[[#This Row],[VALOR NIVEL 1]]),0),"")</f>
        <v>3</v>
      </c>
      <c r="G1354" s="5" t="str">
        <f>IF(ActividadesCom[[#This Row],[PROMEDIO]]="","",IF(ActividadesCom[[#This Row],[PROMEDIO]]&gt;=4,"EXCELENTE",IF(ActividadesCom[[#This Row],[PROMEDIO]]&gt;=3,"NOTABLE",IF(ActividadesCom[[#This Row],[PROMEDIO]]&gt;=2,"BUENO",IF(ActividadesCom[[#This Row],[PROMEDIO]]=1,"SUFICIENTE","")))))</f>
        <v>NOTABLE</v>
      </c>
      <c r="H1354" s="5">
        <f>MAX(ActividadesCom[[#This Row],[PERÍODO 1]],ActividadesCom[[#This Row],[PERÍODO 2]],ActividadesCom[[#This Row],[PERÍODO 3]],ActividadesCom[[#This Row],[PERÍODO 4]],ActividadesCom[[#This Row],[PERÍODO 5]])</f>
        <v>20183</v>
      </c>
      <c r="I1354" s="6" t="s">
        <v>562</v>
      </c>
      <c r="J1354" s="5">
        <v>20181</v>
      </c>
      <c r="K1354" s="5" t="s">
        <v>4010</v>
      </c>
      <c r="L1354" s="5">
        <f>IF(ActividadesCom[[#This Row],[NIVEL 1]]&lt;&gt;0,VLOOKUP(ActividadesCom[[#This Row],[NIVEL 1]],Catálogo!A:B,2,FALSE),"")</f>
        <v>2</v>
      </c>
      <c r="M1354" s="5">
        <v>1</v>
      </c>
      <c r="N1354" s="6" t="s">
        <v>1154</v>
      </c>
      <c r="O1354" s="5">
        <v>20181</v>
      </c>
      <c r="P1354" s="5" t="s">
        <v>4010</v>
      </c>
      <c r="Q1354" s="5">
        <f>IF(ActividadesCom[[#This Row],[NIVEL 2]]&lt;&gt;0,VLOOKUP(ActividadesCom[[#This Row],[NIVEL 2]],Catálogo!A:B,2,FALSE),"")</f>
        <v>2</v>
      </c>
      <c r="R1354" s="11">
        <v>1</v>
      </c>
      <c r="S1354" s="12" t="s">
        <v>380</v>
      </c>
      <c r="T1354" s="11">
        <v>20181</v>
      </c>
      <c r="U1354" s="11" t="s">
        <v>4009</v>
      </c>
      <c r="V1354" s="5">
        <f>IF(ActividadesCom[[#This Row],[NIVEL 3]]&lt;&gt;0,VLOOKUP(ActividadesCom[[#This Row],[NIVEL 3]],Catálogo!A:B,2,FALSE),"")</f>
        <v>3</v>
      </c>
      <c r="W1354" s="11">
        <v>1</v>
      </c>
      <c r="X1354" s="6" t="s">
        <v>615</v>
      </c>
      <c r="Y1354" s="5">
        <v>20183</v>
      </c>
      <c r="Z1354" s="5" t="s">
        <v>4008</v>
      </c>
      <c r="AA1354" s="5">
        <f>IF(ActividadesCom[[#This Row],[NIVEL 4]]&lt;&gt;0,VLOOKUP(ActividadesCom[[#This Row],[NIVEL 4]],Catálogo!A:B,2,FALSE),"")</f>
        <v>4</v>
      </c>
      <c r="AB1354" s="5">
        <v>1</v>
      </c>
      <c r="AC1354" s="6" t="s">
        <v>2</v>
      </c>
      <c r="AD1354" s="5">
        <v>20163</v>
      </c>
      <c r="AE1354" s="5" t="s">
        <v>4010</v>
      </c>
      <c r="AF1354" s="5">
        <f>IF(ActividadesCom[[#This Row],[NIVEL 5]]&lt;&gt;0,VLOOKUP(ActividadesCom[[#This Row],[NIVEL 5]],Catálogo!A:B,2,FALSE),"")</f>
        <v>2</v>
      </c>
      <c r="AG1354" s="5">
        <v>1</v>
      </c>
    </row>
    <row r="1355" spans="1:35" ht="30" hidden="1" customHeight="1" x14ac:dyDescent="0.25">
      <c r="A1355" s="7">
        <v>16470162</v>
      </c>
      <c r="B1355" s="97" t="str">
        <f>VLOOKUP(ActividadesCom[[#This Row],[NO. DE CONTROL]],'LISTADO ESTUDIANTES'!A:C,3,FALSE)</f>
        <v>GARCIA PAREDES MANUEL ALEJANDRO</v>
      </c>
      <c r="C1355" s="97" t="str">
        <f>VLOOKUP(ActividadesCom[[#This Row],[NO. DE CONTROL]],'LISTADO ESTUDIANTES'!A:B,2,FALSE)</f>
        <v>ARQUITECTURA</v>
      </c>
      <c r="D1355" s="18" t="str">
        <f>VLOOKUP(ActividadesCom[[#This Row],[NO. DE CONTROL]],'LISTADO ESTUDIANTES'!A:D,4,FALSE)</f>
        <v>BAJA</v>
      </c>
      <c r="E1355" s="5">
        <f>SUM(ActividadesCom[[#This Row],[CRÉD. 1]],ActividadesCom[[#This Row],[CRÉD. 2]],ActividadesCom[[#This Row],[CRÉD. 3]],ActividadesCom[[#This Row],[CRÉD. 4]],ActividadesCom[[#This Row],[CRÉD. 5]])</f>
        <v>2</v>
      </c>
      <c r="F1355" s="17">
        <f>IF(ActividadesCom[[#This Row],[ÚLTIMO SEMESTRE CON CRÉDITOS]]&gt;0,ROUND(AVERAGE(ActividadesCom[[#This Row],[VALOR NIVEL 5]],ActividadesCom[[#This Row],[VALOR NIVEL 4]],ActividadesCom[[#This Row],[VALOR NIVEL 3]],ActividadesCom[[#This Row],[VALOR NIVEL 2]],ActividadesCom[[#This Row],[VALOR NIVEL 1]]),0),"")</f>
        <v>3</v>
      </c>
      <c r="G1355" s="5" t="str">
        <f>IF(ActividadesCom[[#This Row],[PROMEDIO]]="","",IF(ActividadesCom[[#This Row],[PROMEDIO]]&gt;=4,"EXCELENTE",IF(ActividadesCom[[#This Row],[PROMEDIO]]&gt;=3,"NOTABLE",IF(ActividadesCom[[#This Row],[PROMEDIO]]&gt;=2,"BUENO",IF(ActividadesCom[[#This Row],[PROMEDIO]]=1,"SUFICIENTE","")))))</f>
        <v>NOTABLE</v>
      </c>
      <c r="H1355" s="5">
        <f>MAX(ActividadesCom[[#This Row],[PERÍODO 1]],ActividadesCom[[#This Row],[PERÍODO 2]],ActividadesCom[[#This Row],[PERÍODO 3]],ActividadesCom[[#This Row],[PERÍODO 4]],ActividadesCom[[#This Row],[PERÍODO 5]])</f>
        <v>20183</v>
      </c>
      <c r="I1355" s="6" t="s">
        <v>4394</v>
      </c>
      <c r="J1355" s="5">
        <v>20183</v>
      </c>
      <c r="K1355" s="5" t="s">
        <v>4008</v>
      </c>
      <c r="L1355" s="5">
        <f>IF(ActividadesCom[[#This Row],[NIVEL 1]]&lt;&gt;0,VLOOKUP(ActividadesCom[[#This Row],[NIVEL 1]],Catálogo!A:B,2,FALSE),"")</f>
        <v>4</v>
      </c>
      <c r="M1355" s="5">
        <v>1</v>
      </c>
      <c r="N1355" s="6"/>
      <c r="O1355" s="5"/>
      <c r="P1355" s="5"/>
      <c r="Q1355" s="5" t="str">
        <f>IF(ActividadesCom[[#This Row],[NIVEL 2]]&lt;&gt;0,VLOOKUP(ActividadesCom[[#This Row],[NIVEL 2]],Catálogo!A:B,2,FALSE),"")</f>
        <v/>
      </c>
      <c r="R1355" s="11"/>
      <c r="S1355" s="12"/>
      <c r="T1355" s="11"/>
      <c r="U1355" s="11"/>
      <c r="V1355" s="5" t="str">
        <f>IF(ActividadesCom[[#This Row],[NIVEL 3]]&lt;&gt;0,VLOOKUP(ActividadesCom[[#This Row],[NIVEL 3]],Catálogo!A:B,2,FALSE),"")</f>
        <v/>
      </c>
      <c r="W1355" s="11"/>
      <c r="X1355" s="6"/>
      <c r="Y1355" s="5"/>
      <c r="Z1355" s="5"/>
      <c r="AA1355" s="5" t="str">
        <f>IF(ActividadesCom[[#This Row],[NIVEL 4]]&lt;&gt;0,VLOOKUP(ActividadesCom[[#This Row],[NIVEL 4]],Catálogo!A:B,2,FALSE),"")</f>
        <v/>
      </c>
      <c r="AB1355" s="5"/>
      <c r="AC1355" s="6" t="s">
        <v>112</v>
      </c>
      <c r="AD1355" s="5">
        <v>20163</v>
      </c>
      <c r="AE1355" s="5" t="s">
        <v>4010</v>
      </c>
      <c r="AF1355" s="5">
        <f>IF(ActividadesCom[[#This Row],[NIVEL 5]]&lt;&gt;0,VLOOKUP(ActividadesCom[[#This Row],[NIVEL 5]],Catálogo!A:B,2,FALSE),"")</f>
        <v>2</v>
      </c>
      <c r="AG1355" s="5">
        <v>1</v>
      </c>
      <c r="AH1355" s="2"/>
      <c r="AI1355" s="2"/>
    </row>
    <row r="1356" spans="1:35" s="24" customFormat="1" ht="30" hidden="1" customHeight="1" x14ac:dyDescent="0.25">
      <c r="A1356" s="7">
        <v>16470163</v>
      </c>
      <c r="B1356" s="97" t="str">
        <f>VLOOKUP(ActividadesCom[[#This Row],[NO. DE CONTROL]],'LISTADO ESTUDIANTES'!A:C,3,FALSE)</f>
        <v>SEGOVIA OROZCO ALESSANDRA MARIANA</v>
      </c>
      <c r="C1356" s="97" t="str">
        <f>VLOOKUP(ActividadesCom[[#This Row],[NO. DE CONTROL]],'LISTADO ESTUDIANTES'!A:B,2,FALSE)</f>
        <v>INGENIERIA QUIMICA</v>
      </c>
      <c r="D1356" s="18" t="str">
        <f>VLOOKUP(ActividadesCom[[#This Row],[NO. DE CONTROL]],'LISTADO ESTUDIANTES'!A:D,4,FALSE)</f>
        <v>BAJA</v>
      </c>
      <c r="E1356" s="5">
        <f>SUM(ActividadesCom[[#This Row],[CRÉD. 1]],ActividadesCom[[#This Row],[CRÉD. 2]],ActividadesCom[[#This Row],[CRÉD. 3]],ActividadesCom[[#This Row],[CRÉD. 4]],ActividadesCom[[#This Row],[CRÉD. 5]])</f>
        <v>5</v>
      </c>
      <c r="F1356" s="5">
        <f>IF(ActividadesCom[[#This Row],[ÚLTIMO SEMESTRE CON CRÉDITOS]]&gt;0,ROUND(AVERAGE(ActividadesCom[[#This Row],[VALOR NIVEL 5]],ActividadesCom[[#This Row],[VALOR NIVEL 4]],ActividadesCom[[#This Row],[VALOR NIVEL 3]],ActividadesCom[[#This Row],[VALOR NIVEL 2]],ActividadesCom[[#This Row],[VALOR NIVEL 1]]),0),"")</f>
        <v>2</v>
      </c>
      <c r="G1356" s="5" t="str">
        <f>IF(ActividadesCom[[#This Row],[PROMEDIO]]="","",IF(ActividadesCom[[#This Row],[PROMEDIO]]&gt;=4,"EXCELENTE",IF(ActividadesCom[[#This Row],[PROMEDIO]]&gt;=3,"NOTABLE",IF(ActividadesCom[[#This Row],[PROMEDIO]]&gt;=2,"BUENO",IF(ActividadesCom[[#This Row],[PROMEDIO]]=1,"SUFICIENTE","")))))</f>
        <v>BUENO</v>
      </c>
      <c r="H1356" s="5">
        <f>MAX(ActividadesCom[[#This Row],[PERÍODO 1]],ActividadesCom[[#This Row],[PERÍODO 2]],ActividadesCom[[#This Row],[PERÍODO 3]],ActividadesCom[[#This Row],[PERÍODO 4]],ActividadesCom[[#This Row],[PERÍODO 5]])</f>
        <v>20191</v>
      </c>
      <c r="I1356" s="6" t="s">
        <v>496</v>
      </c>
      <c r="J1356" s="5">
        <v>20173</v>
      </c>
      <c r="K1356" s="5" t="s">
        <v>4010</v>
      </c>
      <c r="L1356" s="5">
        <f>IF(ActividadesCom[[#This Row],[NIVEL 1]]&lt;&gt;0,VLOOKUP(ActividadesCom[[#This Row],[NIVEL 1]],Catálogo!A:B,2,FALSE),"")</f>
        <v>2</v>
      </c>
      <c r="M1356" s="5">
        <v>1</v>
      </c>
      <c r="N1356" s="6" t="s">
        <v>674</v>
      </c>
      <c r="O1356" s="5">
        <v>20173</v>
      </c>
      <c r="P1356" s="5" t="s">
        <v>4010</v>
      </c>
      <c r="Q1356" s="5">
        <f>IF(ActividadesCom[[#This Row],[NIVEL 2]]&lt;&gt;0,VLOOKUP(ActividadesCom[[#This Row],[NIVEL 2]],Catálogo!A:B,2,FALSE),"")</f>
        <v>2</v>
      </c>
      <c r="R1356" s="11">
        <v>1</v>
      </c>
      <c r="S1356" s="12" t="s">
        <v>857</v>
      </c>
      <c r="T1356" s="11">
        <v>20183</v>
      </c>
      <c r="U1356" s="5" t="s">
        <v>4010</v>
      </c>
      <c r="V1356" s="5">
        <f>IF(ActividadesCom[[#This Row],[NIVEL 3]]&lt;&gt;0,VLOOKUP(ActividadesCom[[#This Row],[NIVEL 3]],Catálogo!A:B,2,FALSE),"")</f>
        <v>2</v>
      </c>
      <c r="W1356" s="11">
        <v>1</v>
      </c>
      <c r="X1356" s="6" t="s">
        <v>918</v>
      </c>
      <c r="Y1356" s="5">
        <v>20191</v>
      </c>
      <c r="Z1356" s="5" t="s">
        <v>4010</v>
      </c>
      <c r="AA1356" s="5">
        <f>IF(ActividadesCom[[#This Row],[NIVEL 4]]&lt;&gt;0,VLOOKUP(ActividadesCom[[#This Row],[NIVEL 4]],Catálogo!A:B,2,FALSE),"")</f>
        <v>2</v>
      </c>
      <c r="AB1356" s="5">
        <v>1</v>
      </c>
      <c r="AC1356" s="6" t="s">
        <v>12</v>
      </c>
      <c r="AD1356" s="5">
        <v>20183</v>
      </c>
      <c r="AE1356" s="5" t="s">
        <v>4010</v>
      </c>
      <c r="AF1356" s="5">
        <f>IF(ActividadesCom[[#This Row],[NIVEL 5]]&lt;&gt;0,VLOOKUP(ActividadesCom[[#This Row],[NIVEL 5]],Catálogo!A:B,2,FALSE),"")</f>
        <v>2</v>
      </c>
      <c r="AG1356" s="5">
        <v>1</v>
      </c>
    </row>
    <row r="1357" spans="1:35" ht="30" hidden="1" customHeight="1" x14ac:dyDescent="0.25">
      <c r="A1357" s="7">
        <v>16470164</v>
      </c>
      <c r="B1357" s="97" t="str">
        <f>VLOOKUP(ActividadesCom[[#This Row],[NO. DE CONTROL]],'LISTADO ESTUDIANTES'!A:C,3,FALSE)</f>
        <v>CRUZ VAZQUEZ EDILMA</v>
      </c>
      <c r="C1357" s="97" t="str">
        <f>VLOOKUP(ActividadesCom[[#This Row],[NO. DE CONTROL]],'LISTADO ESTUDIANTES'!A:B,2,FALSE)</f>
        <v>INGENIERIA QUIMICA</v>
      </c>
      <c r="D1357" s="18" t="str">
        <f>VLOOKUP(ActividadesCom[[#This Row],[NO. DE CONTROL]],'LISTADO ESTUDIANTES'!A:D,4,FALSE)</f>
        <v>BAJA</v>
      </c>
      <c r="E1357" s="5">
        <f>SUM(ActividadesCom[[#This Row],[CRÉD. 1]],ActividadesCom[[#This Row],[CRÉD. 2]],ActividadesCom[[#This Row],[CRÉD. 3]],ActividadesCom[[#This Row],[CRÉD. 4]],ActividadesCom[[#This Row],[CRÉD. 5]])</f>
        <v>3</v>
      </c>
      <c r="F1357" s="17">
        <f>IF(ActividadesCom[[#This Row],[ÚLTIMO SEMESTRE CON CRÉDITOS]]&gt;0,ROUND(AVERAGE(ActividadesCom[[#This Row],[VALOR NIVEL 5]],ActividadesCom[[#This Row],[VALOR NIVEL 4]],ActividadesCom[[#This Row],[VALOR NIVEL 3]],ActividadesCom[[#This Row],[VALOR NIVEL 2]],ActividadesCom[[#This Row],[VALOR NIVEL 1]]),0),"")</f>
        <v>2</v>
      </c>
      <c r="G1357" s="5" t="str">
        <f>IF(ActividadesCom[[#This Row],[PROMEDIO]]="","",IF(ActividadesCom[[#This Row],[PROMEDIO]]&gt;=4,"EXCELENTE",IF(ActividadesCom[[#This Row],[PROMEDIO]]&gt;=3,"NOTABLE",IF(ActividadesCom[[#This Row],[PROMEDIO]]&gt;=2,"BUENO",IF(ActividadesCom[[#This Row],[PROMEDIO]]=1,"SUFICIENTE","")))))</f>
        <v>BUENO</v>
      </c>
      <c r="H1357" s="5">
        <f>MAX(ActividadesCom[[#This Row],[PERÍODO 1]],ActividadesCom[[#This Row],[PERÍODO 2]],ActividadesCom[[#This Row],[PERÍODO 3]],ActividadesCom[[#This Row],[PERÍODO 4]],ActividadesCom[[#This Row],[PERÍODO 5]])</f>
        <v>20173</v>
      </c>
      <c r="I1357" s="6" t="s">
        <v>496</v>
      </c>
      <c r="J1357" s="5">
        <v>20173</v>
      </c>
      <c r="K1357" s="5" t="s">
        <v>4010</v>
      </c>
      <c r="L1357" s="5">
        <f>IF(ActividadesCom[[#This Row],[NIVEL 1]]&lt;&gt;0,VLOOKUP(ActividadesCom[[#This Row],[NIVEL 1]],Catálogo!A:B,2,FALSE),"")</f>
        <v>2</v>
      </c>
      <c r="M1357" s="5">
        <v>1</v>
      </c>
      <c r="N1357" s="6"/>
      <c r="O1357" s="5"/>
      <c r="P1357" s="5"/>
      <c r="Q1357" s="5" t="str">
        <f>IF(ActividadesCom[[#This Row],[NIVEL 2]]&lt;&gt;0,VLOOKUP(ActividadesCom[[#This Row],[NIVEL 2]],Catálogo!A:B,2,FALSE),"")</f>
        <v/>
      </c>
      <c r="R1357" s="11"/>
      <c r="S1357" s="12"/>
      <c r="T1357" s="11"/>
      <c r="U1357" s="11"/>
      <c r="V1357" s="5" t="str">
        <f>IF(ActividadesCom[[#This Row],[NIVEL 3]]&lt;&gt;0,VLOOKUP(ActividadesCom[[#This Row],[NIVEL 3]],Catálogo!A:B,2,FALSE),"")</f>
        <v/>
      </c>
      <c r="W1357" s="11"/>
      <c r="X1357" s="6" t="s">
        <v>242</v>
      </c>
      <c r="Y1357" s="5">
        <v>20163</v>
      </c>
      <c r="Z1357" s="5" t="s">
        <v>4010</v>
      </c>
      <c r="AA1357" s="5">
        <f>IF(ActividadesCom[[#This Row],[NIVEL 4]]&lt;&gt;0,VLOOKUP(ActividadesCom[[#This Row],[NIVEL 4]],Catálogo!A:B,2,FALSE),"")</f>
        <v>2</v>
      </c>
      <c r="AB1357" s="5">
        <v>1</v>
      </c>
      <c r="AC1357" s="6" t="s">
        <v>523</v>
      </c>
      <c r="AD1357" s="5">
        <v>20171</v>
      </c>
      <c r="AE1357" s="5" t="s">
        <v>4010</v>
      </c>
      <c r="AF1357" s="5">
        <f>IF(ActividadesCom[[#This Row],[NIVEL 5]]&lt;&gt;0,VLOOKUP(ActividadesCom[[#This Row],[NIVEL 5]],Catálogo!A:B,2,FALSE),"")</f>
        <v>2</v>
      </c>
      <c r="AG1357" s="5">
        <v>1</v>
      </c>
      <c r="AH1357" s="2"/>
      <c r="AI1357" s="2"/>
    </row>
    <row r="1358" spans="1:35" s="24" customFormat="1" ht="30" hidden="1" customHeight="1" x14ac:dyDescent="0.25">
      <c r="A1358" s="7">
        <v>16470165</v>
      </c>
      <c r="B1358" s="97" t="str">
        <f>VLOOKUP(ActividadesCom[[#This Row],[NO. DE CONTROL]],'LISTADO ESTUDIANTES'!A:C,3,FALSE)</f>
        <v>MORENO KU RODRIGO</v>
      </c>
      <c r="C1358" s="97" t="str">
        <f>VLOOKUP(ActividadesCom[[#This Row],[NO. DE CONTROL]],'LISTADO ESTUDIANTES'!A:B,2,FALSE)</f>
        <v>INGENIERIA QUIMICA</v>
      </c>
      <c r="D1358" s="18" t="str">
        <f>VLOOKUP(ActividadesCom[[#This Row],[NO. DE CONTROL]],'LISTADO ESTUDIANTES'!A:D,4,FALSE)</f>
        <v>BAJA</v>
      </c>
      <c r="E1358" s="5">
        <f>SUM(ActividadesCom[[#This Row],[CRÉD. 1]],ActividadesCom[[#This Row],[CRÉD. 2]],ActividadesCom[[#This Row],[CRÉD. 3]],ActividadesCom[[#This Row],[CRÉD. 4]],ActividadesCom[[#This Row],[CRÉD. 5]])</f>
        <v>5</v>
      </c>
      <c r="F1358" s="5">
        <f>IF(ActividadesCom[[#This Row],[ÚLTIMO SEMESTRE CON CRÉDITOS]]&gt;0,ROUND(AVERAGE(ActividadesCom[[#This Row],[VALOR NIVEL 5]],ActividadesCom[[#This Row],[VALOR NIVEL 4]],ActividadesCom[[#This Row],[VALOR NIVEL 3]],ActividadesCom[[#This Row],[VALOR NIVEL 2]],ActividadesCom[[#This Row],[VALOR NIVEL 1]]),0),"")</f>
        <v>2</v>
      </c>
      <c r="G1358" s="5" t="str">
        <f>IF(ActividadesCom[[#This Row],[PROMEDIO]]="","",IF(ActividadesCom[[#This Row],[PROMEDIO]]&gt;=4,"EXCELENTE",IF(ActividadesCom[[#This Row],[PROMEDIO]]&gt;=3,"NOTABLE",IF(ActividadesCom[[#This Row],[PROMEDIO]]&gt;=2,"BUENO",IF(ActividadesCom[[#This Row],[PROMEDIO]]=1,"SUFICIENTE","")))))</f>
        <v>BUENO</v>
      </c>
      <c r="H1358" s="5">
        <f>MAX(ActividadesCom[[#This Row],[PERÍODO 1]],ActividadesCom[[#This Row],[PERÍODO 2]],ActividadesCom[[#This Row],[PERÍODO 3]],ActividadesCom[[#This Row],[PERÍODO 4]],ActividadesCom[[#This Row],[PERÍODO 5]])</f>
        <v>20181</v>
      </c>
      <c r="I1358" s="6" t="s">
        <v>496</v>
      </c>
      <c r="J1358" s="5">
        <v>20173</v>
      </c>
      <c r="K1358" s="5" t="s">
        <v>4010</v>
      </c>
      <c r="L1358" s="5">
        <f>IF(ActividadesCom[[#This Row],[NIVEL 1]]&lt;&gt;0,VLOOKUP(ActividadesCom[[#This Row],[NIVEL 1]],Catálogo!A:B,2,FALSE),"")</f>
        <v>2</v>
      </c>
      <c r="M1358" s="5">
        <v>1</v>
      </c>
      <c r="N1358" s="6" t="s">
        <v>639</v>
      </c>
      <c r="O1358" s="5">
        <v>20173</v>
      </c>
      <c r="P1358" s="5" t="s">
        <v>4010</v>
      </c>
      <c r="Q1358" s="5">
        <f>IF(ActividadesCom[[#This Row],[NIVEL 2]]&lt;&gt;0,VLOOKUP(ActividadesCom[[#This Row],[NIVEL 2]],Catálogo!A:B,2,FALSE),"")</f>
        <v>2</v>
      </c>
      <c r="R1358" s="11">
        <v>1</v>
      </c>
      <c r="S1358" s="12" t="s">
        <v>650</v>
      </c>
      <c r="T1358" s="11">
        <v>20181</v>
      </c>
      <c r="U1358" s="5" t="s">
        <v>4010</v>
      </c>
      <c r="V1358" s="5">
        <f>IF(ActividadesCom[[#This Row],[NIVEL 3]]&lt;&gt;0,VLOOKUP(ActividadesCom[[#This Row],[NIVEL 3]],Catálogo!A:B,2,FALSE),"")</f>
        <v>2</v>
      </c>
      <c r="W1358" s="11">
        <v>1</v>
      </c>
      <c r="X1358" s="6" t="s">
        <v>30</v>
      </c>
      <c r="Y1358" s="5">
        <v>20171</v>
      </c>
      <c r="Z1358" s="5" t="s">
        <v>4010</v>
      </c>
      <c r="AA1358" s="5">
        <f>IF(ActividadesCom[[#This Row],[NIVEL 4]]&lt;&gt;0,VLOOKUP(ActividadesCom[[#This Row],[NIVEL 4]],Catálogo!A:B,2,FALSE),"")</f>
        <v>2</v>
      </c>
      <c r="AB1358" s="5">
        <v>1</v>
      </c>
      <c r="AC1358" s="6" t="s">
        <v>55</v>
      </c>
      <c r="AD1358" s="5">
        <v>20163</v>
      </c>
      <c r="AE1358" s="5" t="s">
        <v>4010</v>
      </c>
      <c r="AF1358" s="5">
        <f>IF(ActividadesCom[[#This Row],[NIVEL 5]]&lt;&gt;0,VLOOKUP(ActividadesCom[[#This Row],[NIVEL 5]],Catálogo!A:B,2,FALSE),"")</f>
        <v>2</v>
      </c>
      <c r="AG1358" s="5">
        <v>1</v>
      </c>
    </row>
    <row r="1359" spans="1:35" ht="30" hidden="1" customHeight="1" x14ac:dyDescent="0.25">
      <c r="A1359" s="7">
        <v>16470166</v>
      </c>
      <c r="B1359" s="97" t="str">
        <f>VLOOKUP(ActividadesCom[[#This Row],[NO. DE CONTROL]],'LISTADO ESTUDIANTES'!A:C,3,FALSE)</f>
        <v>AVILA REYES GABRIEL</v>
      </c>
      <c r="C1359" s="97" t="str">
        <f>VLOOKUP(ActividadesCom[[#This Row],[NO. DE CONTROL]],'LISTADO ESTUDIANTES'!A:B,2,FALSE)</f>
        <v>INGENIERIA QUIMICA</v>
      </c>
      <c r="D1359" s="18" t="str">
        <f>VLOOKUP(ActividadesCom[[#This Row],[NO. DE CONTROL]],'LISTADO ESTUDIANTES'!A:D,4,FALSE)</f>
        <v>BAJA</v>
      </c>
      <c r="E1359" s="5">
        <f>SUM(ActividadesCom[[#This Row],[CRÉD. 1]],ActividadesCom[[#This Row],[CRÉD. 2]],ActividadesCom[[#This Row],[CRÉD. 3]],ActividadesCom[[#This Row],[CRÉD. 4]],ActividadesCom[[#This Row],[CRÉD. 5]])</f>
        <v>0</v>
      </c>
      <c r="F1359" s="17" t="str">
        <f>IF(ActividadesCom[[#This Row],[ÚLTIMO SEMESTRE CON CRÉDITOS]]&gt;0,ROUND(AVERAGE(ActividadesCom[[#This Row],[VALOR NIVEL 5]],ActividadesCom[[#This Row],[VALOR NIVEL 4]],ActividadesCom[[#This Row],[VALOR NIVEL 3]],ActividadesCom[[#This Row],[VALOR NIVEL 2]],ActividadesCom[[#This Row],[VALOR NIVEL 1]]),0),"")</f>
        <v/>
      </c>
      <c r="G1359" s="5" t="str">
        <f>IF(ActividadesCom[[#This Row],[PROMEDIO]]="","",IF(ActividadesCom[[#This Row],[PROMEDIO]]&gt;=4,"EXCELENTE",IF(ActividadesCom[[#This Row],[PROMEDIO]]&gt;=3,"NOTABLE",IF(ActividadesCom[[#This Row],[PROMEDIO]]&gt;=2,"BUENO",IF(ActividadesCom[[#This Row],[PROMEDIO]]=1,"SUFICIENTE","")))))</f>
        <v/>
      </c>
      <c r="H1359" s="5">
        <f>MAX(ActividadesCom[[#This Row],[PERÍODO 1]],ActividadesCom[[#This Row],[PERÍODO 2]],ActividadesCom[[#This Row],[PERÍODO 3]],ActividadesCom[[#This Row],[PERÍODO 4]],ActividadesCom[[#This Row],[PERÍODO 5]])</f>
        <v>0</v>
      </c>
      <c r="I1359" s="6"/>
      <c r="J1359" s="5"/>
      <c r="K1359" s="5"/>
      <c r="L1359" s="5" t="str">
        <f>IF(ActividadesCom[[#This Row],[NIVEL 1]]&lt;&gt;0,VLOOKUP(ActividadesCom[[#This Row],[NIVEL 1]],Catálogo!A:B,2,FALSE),"")</f>
        <v/>
      </c>
      <c r="M1359" s="5"/>
      <c r="N1359" s="6"/>
      <c r="O1359" s="5"/>
      <c r="P1359" s="5"/>
      <c r="Q1359" s="5" t="str">
        <f>IF(ActividadesCom[[#This Row],[NIVEL 2]]&lt;&gt;0,VLOOKUP(ActividadesCom[[#This Row],[NIVEL 2]],Catálogo!A:B,2,FALSE),"")</f>
        <v/>
      </c>
      <c r="R1359" s="11"/>
      <c r="S1359" s="12"/>
      <c r="T1359" s="11"/>
      <c r="U1359" s="11"/>
      <c r="V1359" s="5" t="str">
        <f>IF(ActividadesCom[[#This Row],[NIVEL 3]]&lt;&gt;0,VLOOKUP(ActividadesCom[[#This Row],[NIVEL 3]],Catálogo!A:B,2,FALSE),"")</f>
        <v/>
      </c>
      <c r="W1359" s="11"/>
      <c r="X1359" s="6"/>
      <c r="Y1359" s="5"/>
      <c r="Z1359" s="5"/>
      <c r="AA1359" s="5" t="str">
        <f>IF(ActividadesCom[[#This Row],[NIVEL 4]]&lt;&gt;0,VLOOKUP(ActividadesCom[[#This Row],[NIVEL 4]],Catálogo!A:B,2,FALSE),"")</f>
        <v/>
      </c>
      <c r="AB1359" s="5"/>
      <c r="AC1359" s="6"/>
      <c r="AD1359" s="5"/>
      <c r="AE1359" s="5"/>
      <c r="AF1359" s="5" t="str">
        <f>IF(ActividadesCom[[#This Row],[NIVEL 5]]&lt;&gt;0,VLOOKUP(ActividadesCom[[#This Row],[NIVEL 5]],Catálogo!A:B,2,FALSE),"")</f>
        <v/>
      </c>
      <c r="AG1359" s="5"/>
      <c r="AH1359" s="2"/>
      <c r="AI1359" s="2"/>
    </row>
    <row r="1360" spans="1:35" s="24" customFormat="1" ht="30" hidden="1" customHeight="1" x14ac:dyDescent="0.25">
      <c r="A1360" s="7">
        <v>16470167</v>
      </c>
      <c r="B1360" s="97" t="str">
        <f>VLOOKUP(ActividadesCom[[#This Row],[NO. DE CONTROL]],'LISTADO ESTUDIANTES'!A:C,3,FALSE)</f>
        <v>AVILA REYES GABRIEL</v>
      </c>
      <c r="C1360" s="97" t="str">
        <f>VLOOKUP(ActividadesCom[[#This Row],[NO. DE CONTROL]],'LISTADO ESTUDIANTES'!A:B,2,FALSE)</f>
        <v>INGENIERIA QUIMICA</v>
      </c>
      <c r="D1360" s="18" t="str">
        <f>VLOOKUP(ActividadesCom[[#This Row],[NO. DE CONTROL]],'LISTADO ESTUDIANTES'!A:D,4,FALSE)</f>
        <v>BAJA</v>
      </c>
      <c r="E1360" s="5">
        <f>SUM(ActividadesCom[[#This Row],[CRÉD. 1]],ActividadesCom[[#This Row],[CRÉD. 2]],ActividadesCom[[#This Row],[CRÉD. 3]],ActividadesCom[[#This Row],[CRÉD. 4]],ActividadesCom[[#This Row],[CRÉD. 5]])</f>
        <v>5</v>
      </c>
      <c r="F1360" s="5">
        <f>IF(ActividadesCom[[#This Row],[ÚLTIMO SEMESTRE CON CRÉDITOS]]&gt;0,ROUND(AVERAGE(ActividadesCom[[#This Row],[VALOR NIVEL 5]],ActividadesCom[[#This Row],[VALOR NIVEL 4]],ActividadesCom[[#This Row],[VALOR NIVEL 3]],ActividadesCom[[#This Row],[VALOR NIVEL 2]],ActividadesCom[[#This Row],[VALOR NIVEL 1]]),0),"")</f>
        <v>2</v>
      </c>
      <c r="G1360" s="5" t="str">
        <f>IF(ActividadesCom[[#This Row],[PROMEDIO]]="","",IF(ActividadesCom[[#This Row],[PROMEDIO]]&gt;=4,"EXCELENTE",IF(ActividadesCom[[#This Row],[PROMEDIO]]&gt;=3,"NOTABLE",IF(ActividadesCom[[#This Row],[PROMEDIO]]&gt;=2,"BUENO",IF(ActividadesCom[[#This Row],[PROMEDIO]]=1,"SUFICIENTE","")))))</f>
        <v>BUENO</v>
      </c>
      <c r="H1360" s="5">
        <f>MAX(ActividadesCom[[#This Row],[PERÍODO 1]],ActividadesCom[[#This Row],[PERÍODO 2]],ActividadesCom[[#This Row],[PERÍODO 3]],ActividadesCom[[#This Row],[PERÍODO 4]],ActividadesCom[[#This Row],[PERÍODO 5]])</f>
        <v>20183</v>
      </c>
      <c r="I1360" s="6" t="s">
        <v>496</v>
      </c>
      <c r="J1360" s="5">
        <v>20173</v>
      </c>
      <c r="K1360" s="5" t="s">
        <v>4010</v>
      </c>
      <c r="L1360" s="5">
        <f>IF(ActividadesCom[[#This Row],[NIVEL 1]]&lt;&gt;0,VLOOKUP(ActividadesCom[[#This Row],[NIVEL 1]],Catálogo!A:B,2,FALSE),"")</f>
        <v>2</v>
      </c>
      <c r="M1360" s="5">
        <v>1</v>
      </c>
      <c r="N1360" s="6" t="s">
        <v>678</v>
      </c>
      <c r="O1360" s="5">
        <v>20181</v>
      </c>
      <c r="P1360" s="5" t="s">
        <v>4010</v>
      </c>
      <c r="Q1360" s="5">
        <f>IF(ActividadesCom[[#This Row],[NIVEL 2]]&lt;&gt;0,VLOOKUP(ActividadesCom[[#This Row],[NIVEL 2]],Catálogo!A:B,2,FALSE),"")</f>
        <v>2</v>
      </c>
      <c r="R1360" s="11">
        <v>1</v>
      </c>
      <c r="S1360" s="12" t="s">
        <v>775</v>
      </c>
      <c r="T1360" s="11">
        <v>20183</v>
      </c>
      <c r="U1360" s="5" t="s">
        <v>4010</v>
      </c>
      <c r="V1360" s="5">
        <f>IF(ActividadesCom[[#This Row],[NIVEL 3]]&lt;&gt;0,VLOOKUP(ActividadesCom[[#This Row],[NIVEL 3]],Catálogo!A:B,2,FALSE),"")</f>
        <v>2</v>
      </c>
      <c r="W1360" s="11">
        <v>1</v>
      </c>
      <c r="X1360" s="6" t="s">
        <v>48</v>
      </c>
      <c r="Y1360" s="5">
        <v>20171</v>
      </c>
      <c r="Z1360" s="5" t="s">
        <v>4010</v>
      </c>
      <c r="AA1360" s="5">
        <f>IF(ActividadesCom[[#This Row],[NIVEL 4]]&lt;&gt;0,VLOOKUP(ActividadesCom[[#This Row],[NIVEL 4]],Catálogo!A:B,2,FALSE),"")</f>
        <v>2</v>
      </c>
      <c r="AB1360" s="5">
        <v>1</v>
      </c>
      <c r="AC1360" s="6" t="s">
        <v>112</v>
      </c>
      <c r="AD1360" s="5">
        <v>20163</v>
      </c>
      <c r="AE1360" s="5" t="s">
        <v>4010</v>
      </c>
      <c r="AF1360" s="5">
        <f>IF(ActividadesCom[[#This Row],[NIVEL 5]]&lt;&gt;0,VLOOKUP(ActividadesCom[[#This Row],[NIVEL 5]],Catálogo!A:B,2,FALSE),"")</f>
        <v>2</v>
      </c>
      <c r="AG1360" s="5">
        <v>1</v>
      </c>
    </row>
    <row r="1361" spans="1:35" ht="30" hidden="1" customHeight="1" x14ac:dyDescent="0.25">
      <c r="A1361" s="7">
        <v>16470168</v>
      </c>
      <c r="B1361" s="97" t="str">
        <f>VLOOKUP(ActividadesCom[[#This Row],[NO. DE CONTROL]],'LISTADO ESTUDIANTES'!A:C,3,FALSE)</f>
        <v>CHI RODRIGUEZ ALESTHER GUADALUPE</v>
      </c>
      <c r="C1361" s="97" t="str">
        <f>VLOOKUP(ActividadesCom[[#This Row],[NO. DE CONTROL]],'LISTADO ESTUDIANTES'!A:B,2,FALSE)</f>
        <v>INGENIERIA QUIMICA</v>
      </c>
      <c r="D1361" s="18" t="str">
        <f>VLOOKUP(ActividadesCom[[#This Row],[NO. DE CONTROL]],'LISTADO ESTUDIANTES'!A:D,4,FALSE)</f>
        <v>BAJA</v>
      </c>
      <c r="E1361" s="5">
        <f>SUM(ActividadesCom[[#This Row],[CRÉD. 1]],ActividadesCom[[#This Row],[CRÉD. 2]],ActividadesCom[[#This Row],[CRÉD. 3]],ActividadesCom[[#This Row],[CRÉD. 4]],ActividadesCom[[#This Row],[CRÉD. 5]])</f>
        <v>3</v>
      </c>
      <c r="F1361" s="17">
        <f>IF(ActividadesCom[[#This Row],[ÚLTIMO SEMESTRE CON CRÉDITOS]]&gt;0,ROUND(AVERAGE(ActividadesCom[[#This Row],[VALOR NIVEL 5]],ActividadesCom[[#This Row],[VALOR NIVEL 4]],ActividadesCom[[#This Row],[VALOR NIVEL 3]],ActividadesCom[[#This Row],[VALOR NIVEL 2]],ActividadesCom[[#This Row],[VALOR NIVEL 1]]),0),"")</f>
        <v>2</v>
      </c>
      <c r="G1361" s="5" t="str">
        <f>IF(ActividadesCom[[#This Row],[PROMEDIO]]="","",IF(ActividadesCom[[#This Row],[PROMEDIO]]&gt;=4,"EXCELENTE",IF(ActividadesCom[[#This Row],[PROMEDIO]]&gt;=3,"NOTABLE",IF(ActividadesCom[[#This Row],[PROMEDIO]]&gt;=2,"BUENO",IF(ActividadesCom[[#This Row],[PROMEDIO]]=1,"SUFICIENTE","")))))</f>
        <v>BUENO</v>
      </c>
      <c r="H1361" s="5">
        <f>MAX(ActividadesCom[[#This Row],[PERÍODO 1]],ActividadesCom[[#This Row],[PERÍODO 2]],ActividadesCom[[#This Row],[PERÍODO 3]],ActividadesCom[[#This Row],[PERÍODO 4]],ActividadesCom[[#This Row],[PERÍODO 5]])</f>
        <v>20173</v>
      </c>
      <c r="I1361" s="6" t="s">
        <v>496</v>
      </c>
      <c r="J1361" s="5">
        <v>20173</v>
      </c>
      <c r="K1361" s="5" t="s">
        <v>4010</v>
      </c>
      <c r="L1361" s="5">
        <f>IF(ActividadesCom[[#This Row],[NIVEL 1]]&lt;&gt;0,VLOOKUP(ActividadesCom[[#This Row],[NIVEL 1]],Catálogo!A:B,2,FALSE),"")</f>
        <v>2</v>
      </c>
      <c r="M1361" s="5">
        <v>1</v>
      </c>
      <c r="N1361" s="6"/>
      <c r="O1361" s="5"/>
      <c r="P1361" s="5"/>
      <c r="Q1361" s="5" t="str">
        <f>IF(ActividadesCom[[#This Row],[NIVEL 2]]&lt;&gt;0,VLOOKUP(ActividadesCom[[#This Row],[NIVEL 2]],Catálogo!A:B,2,FALSE),"")</f>
        <v/>
      </c>
      <c r="R1361" s="11"/>
      <c r="S1361" s="12"/>
      <c r="T1361" s="11"/>
      <c r="U1361" s="11"/>
      <c r="V1361" s="5" t="str">
        <f>IF(ActividadesCom[[#This Row],[NIVEL 3]]&lt;&gt;0,VLOOKUP(ActividadesCom[[#This Row],[NIVEL 3]],Catálogo!A:B,2,FALSE),"")</f>
        <v/>
      </c>
      <c r="W1361" s="11"/>
      <c r="X1361" s="6" t="s">
        <v>408</v>
      </c>
      <c r="Y1361" s="5">
        <v>20171</v>
      </c>
      <c r="Z1361" s="5" t="s">
        <v>4010</v>
      </c>
      <c r="AA1361" s="5">
        <f>IF(ActividadesCom[[#This Row],[NIVEL 4]]&lt;&gt;0,VLOOKUP(ActividadesCom[[#This Row],[NIVEL 4]],Catálogo!A:B,2,FALSE),"")</f>
        <v>2</v>
      </c>
      <c r="AB1361" s="5">
        <v>1</v>
      </c>
      <c r="AC1361" s="6" t="s">
        <v>36</v>
      </c>
      <c r="AD1361" s="5">
        <v>20163</v>
      </c>
      <c r="AE1361" s="5" t="s">
        <v>4010</v>
      </c>
      <c r="AF1361" s="5">
        <f>IF(ActividadesCom[[#This Row],[NIVEL 5]]&lt;&gt;0,VLOOKUP(ActividadesCom[[#This Row],[NIVEL 5]],Catálogo!A:B,2,FALSE),"")</f>
        <v>2</v>
      </c>
      <c r="AG1361" s="5">
        <v>1</v>
      </c>
      <c r="AH1361" s="2"/>
      <c r="AI1361" s="2"/>
    </row>
    <row r="1362" spans="1:35" ht="30" hidden="1" customHeight="1" x14ac:dyDescent="0.25">
      <c r="A1362" s="7">
        <v>16470169</v>
      </c>
      <c r="B1362" s="97" t="str">
        <f>VLOOKUP(ActividadesCom[[#This Row],[NO. DE CONTROL]],'LISTADO ESTUDIANTES'!A:C,3,FALSE)</f>
        <v>VELAZQUEZ BELLOSO ROSALVA</v>
      </c>
      <c r="C1362" s="97" t="str">
        <f>VLOOKUP(ActividadesCom[[#This Row],[NO. DE CONTROL]],'LISTADO ESTUDIANTES'!A:B,2,FALSE)</f>
        <v>INGENIERIA QUIMICA</v>
      </c>
      <c r="D1362" s="18" t="str">
        <f>VLOOKUP(ActividadesCom[[#This Row],[NO. DE CONTROL]],'LISTADO ESTUDIANTES'!A:D,4,FALSE)</f>
        <v>BAJA</v>
      </c>
      <c r="E1362" s="5">
        <f>SUM(ActividadesCom[[#This Row],[CRÉD. 1]],ActividadesCom[[#This Row],[CRÉD. 2]],ActividadesCom[[#This Row],[CRÉD. 3]],ActividadesCom[[#This Row],[CRÉD. 4]],ActividadesCom[[#This Row],[CRÉD. 5]])</f>
        <v>4</v>
      </c>
      <c r="F1362" s="17">
        <f>IF(ActividadesCom[[#This Row],[ÚLTIMO SEMESTRE CON CRÉDITOS]]&gt;0,ROUND(AVERAGE(ActividadesCom[[#This Row],[VALOR NIVEL 5]],ActividadesCom[[#This Row],[VALOR NIVEL 4]],ActividadesCom[[#This Row],[VALOR NIVEL 3]],ActividadesCom[[#This Row],[VALOR NIVEL 2]],ActividadesCom[[#This Row],[VALOR NIVEL 1]]),0),"")</f>
        <v>2</v>
      </c>
      <c r="G1362" s="5" t="str">
        <f>IF(ActividadesCom[[#This Row],[PROMEDIO]]="","",IF(ActividadesCom[[#This Row],[PROMEDIO]]&gt;=4,"EXCELENTE",IF(ActividadesCom[[#This Row],[PROMEDIO]]&gt;=3,"NOTABLE",IF(ActividadesCom[[#This Row],[PROMEDIO]]&gt;=2,"BUENO",IF(ActividadesCom[[#This Row],[PROMEDIO]]=1,"SUFICIENTE","")))))</f>
        <v>BUENO</v>
      </c>
      <c r="H1362" s="5">
        <f>MAX(ActividadesCom[[#This Row],[PERÍODO 1]],ActividadesCom[[#This Row],[PERÍODO 2]],ActividadesCom[[#This Row],[PERÍODO 3]],ActividadesCom[[#This Row],[PERÍODO 4]],ActividadesCom[[#This Row],[PERÍODO 5]])</f>
        <v>20173</v>
      </c>
      <c r="I1362" s="6" t="s">
        <v>496</v>
      </c>
      <c r="J1362" s="5">
        <v>20173</v>
      </c>
      <c r="K1362" s="5" t="s">
        <v>4010</v>
      </c>
      <c r="L1362" s="5">
        <f>IF(ActividadesCom[[#This Row],[NIVEL 1]]&lt;&gt;0,VLOOKUP(ActividadesCom[[#This Row],[NIVEL 1]],Catálogo!A:B,2,FALSE),"")</f>
        <v>2</v>
      </c>
      <c r="M1362" s="5">
        <v>1</v>
      </c>
      <c r="N1362" s="6"/>
      <c r="O1362" s="5"/>
      <c r="P1362" s="5"/>
      <c r="Q1362" s="5" t="str">
        <f>IF(ActividadesCom[[#This Row],[NIVEL 2]]&lt;&gt;0,VLOOKUP(ActividadesCom[[#This Row],[NIVEL 2]],Catálogo!A:B,2,FALSE),"")</f>
        <v/>
      </c>
      <c r="R1362" s="11"/>
      <c r="S1362" s="12" t="s">
        <v>523</v>
      </c>
      <c r="T1362" s="11">
        <v>20173</v>
      </c>
      <c r="U1362" s="5" t="s">
        <v>4010</v>
      </c>
      <c r="V1362" s="5">
        <f>IF(ActividadesCom[[#This Row],[NIVEL 3]]&lt;&gt;0,VLOOKUP(ActividadesCom[[#This Row],[NIVEL 3]],Catálogo!A:B,2,FALSE),"")</f>
        <v>2</v>
      </c>
      <c r="W1362" s="11">
        <v>1</v>
      </c>
      <c r="X1362" s="6" t="s">
        <v>242</v>
      </c>
      <c r="Y1362" s="5">
        <v>20163</v>
      </c>
      <c r="Z1362" s="5" t="s">
        <v>4010</v>
      </c>
      <c r="AA1362" s="5">
        <f>IF(ActividadesCom[[#This Row],[NIVEL 4]]&lt;&gt;0,VLOOKUP(ActividadesCom[[#This Row],[NIVEL 4]],Catálogo!A:B,2,FALSE),"")</f>
        <v>2</v>
      </c>
      <c r="AB1362" s="5">
        <v>1</v>
      </c>
      <c r="AC1362" s="6" t="s">
        <v>523</v>
      </c>
      <c r="AD1362" s="5">
        <v>20171</v>
      </c>
      <c r="AE1362" s="5" t="s">
        <v>4010</v>
      </c>
      <c r="AF1362" s="5">
        <f>IF(ActividadesCom[[#This Row],[NIVEL 5]]&lt;&gt;0,VLOOKUP(ActividadesCom[[#This Row],[NIVEL 5]],Catálogo!A:B,2,FALSE),"")</f>
        <v>2</v>
      </c>
      <c r="AG1362" s="5">
        <v>1</v>
      </c>
      <c r="AH1362" s="2"/>
      <c r="AI1362" s="2"/>
    </row>
    <row r="1363" spans="1:35" s="24" customFormat="1" ht="30" hidden="1" customHeight="1" x14ac:dyDescent="0.25">
      <c r="A1363" s="7">
        <v>16470170</v>
      </c>
      <c r="B1363" s="97" t="str">
        <f>VLOOKUP(ActividadesCom[[#This Row],[NO. DE CONTROL]],'LISTADO ESTUDIANTES'!A:C,3,FALSE)</f>
        <v>ALPUCHE CHE GERMAN VALENTIN</v>
      </c>
      <c r="C1363" s="97" t="str">
        <f>VLOOKUP(ActividadesCom[[#This Row],[NO. DE CONTROL]],'LISTADO ESTUDIANTES'!A:B,2,FALSE)</f>
        <v>INGENIERIA QUIMICA</v>
      </c>
      <c r="D1363" s="18" t="str">
        <f>VLOOKUP(ActividadesCom[[#This Row],[NO. DE CONTROL]],'LISTADO ESTUDIANTES'!A:D,4,FALSE)</f>
        <v>BAJA</v>
      </c>
      <c r="E1363" s="5">
        <f>SUM(ActividadesCom[[#This Row],[CRÉD. 1]],ActividadesCom[[#This Row],[CRÉD. 2]],ActividadesCom[[#This Row],[CRÉD. 3]],ActividadesCom[[#This Row],[CRÉD. 4]],ActividadesCom[[#This Row],[CRÉD. 5]])</f>
        <v>5</v>
      </c>
      <c r="F1363" s="5">
        <f>IF(ActividadesCom[[#This Row],[ÚLTIMO SEMESTRE CON CRÉDITOS]]&gt;0,ROUND(AVERAGE(ActividadesCom[[#This Row],[VALOR NIVEL 5]],ActividadesCom[[#This Row],[VALOR NIVEL 4]],ActividadesCom[[#This Row],[VALOR NIVEL 3]],ActividadesCom[[#This Row],[VALOR NIVEL 2]],ActividadesCom[[#This Row],[VALOR NIVEL 1]]),0),"")</f>
        <v>2</v>
      </c>
      <c r="G1363" s="5" t="str">
        <f>IF(ActividadesCom[[#This Row],[PROMEDIO]]="","",IF(ActividadesCom[[#This Row],[PROMEDIO]]&gt;=4,"EXCELENTE",IF(ActividadesCom[[#This Row],[PROMEDIO]]&gt;=3,"NOTABLE",IF(ActividadesCom[[#This Row],[PROMEDIO]]&gt;=2,"BUENO",IF(ActividadesCom[[#This Row],[PROMEDIO]]=1,"SUFICIENTE","")))))</f>
        <v>BUENO</v>
      </c>
      <c r="H1363" s="5">
        <f>MAX(ActividadesCom[[#This Row],[PERÍODO 1]],ActividadesCom[[#This Row],[PERÍODO 2]],ActividadesCom[[#This Row],[PERÍODO 3]],ActividadesCom[[#This Row],[PERÍODO 4]],ActividadesCom[[#This Row],[PERÍODO 5]])</f>
        <v>20181</v>
      </c>
      <c r="I1363" s="6" t="s">
        <v>496</v>
      </c>
      <c r="J1363" s="5">
        <v>20173</v>
      </c>
      <c r="K1363" s="5" t="s">
        <v>4010</v>
      </c>
      <c r="L1363" s="5">
        <f>IF(ActividadesCom[[#This Row],[NIVEL 1]]&lt;&gt;0,VLOOKUP(ActividadesCom[[#This Row],[NIVEL 1]],Catálogo!A:B,2,FALSE),"")</f>
        <v>2</v>
      </c>
      <c r="M1363" s="5">
        <v>1</v>
      </c>
      <c r="N1363" s="6" t="s">
        <v>600</v>
      </c>
      <c r="O1363" s="5">
        <v>20181</v>
      </c>
      <c r="P1363" s="5" t="s">
        <v>4010</v>
      </c>
      <c r="Q1363" s="5">
        <f>IF(ActividadesCom[[#This Row],[NIVEL 2]]&lt;&gt;0,VLOOKUP(ActividadesCom[[#This Row],[NIVEL 2]],Catálogo!A:B,2,FALSE),"")</f>
        <v>2</v>
      </c>
      <c r="R1363" s="11">
        <v>1</v>
      </c>
      <c r="S1363" s="12" t="s">
        <v>651</v>
      </c>
      <c r="T1363" s="11">
        <v>20173</v>
      </c>
      <c r="U1363" s="5" t="s">
        <v>4010</v>
      </c>
      <c r="V1363" s="5">
        <f>IF(ActividadesCom[[#This Row],[NIVEL 3]]&lt;&gt;0,VLOOKUP(ActividadesCom[[#This Row],[NIVEL 3]],Catálogo!A:B,2,FALSE),"")</f>
        <v>2</v>
      </c>
      <c r="W1363" s="11">
        <v>1</v>
      </c>
      <c r="X1363" s="6" t="s">
        <v>408</v>
      </c>
      <c r="Y1363" s="5">
        <v>20171</v>
      </c>
      <c r="Z1363" s="5" t="s">
        <v>4010</v>
      </c>
      <c r="AA1363" s="5">
        <f>IF(ActividadesCom[[#This Row],[NIVEL 4]]&lt;&gt;0,VLOOKUP(ActividadesCom[[#This Row],[NIVEL 4]],Catálogo!A:B,2,FALSE),"")</f>
        <v>2</v>
      </c>
      <c r="AB1363" s="5">
        <v>1</v>
      </c>
      <c r="AC1363" s="6" t="s">
        <v>112</v>
      </c>
      <c r="AD1363" s="5">
        <v>20163</v>
      </c>
      <c r="AE1363" s="5" t="s">
        <v>4010</v>
      </c>
      <c r="AF1363" s="5">
        <f>IF(ActividadesCom[[#This Row],[NIVEL 5]]&lt;&gt;0,VLOOKUP(ActividadesCom[[#This Row],[NIVEL 5]],Catálogo!A:B,2,FALSE),"")</f>
        <v>2</v>
      </c>
      <c r="AG1363" s="5">
        <v>1</v>
      </c>
    </row>
    <row r="1364" spans="1:35" ht="30" hidden="1" customHeight="1" x14ac:dyDescent="0.25">
      <c r="A1364" s="7">
        <v>16470171</v>
      </c>
      <c r="B1364" s="97" t="str">
        <f>VLOOKUP(ActividadesCom[[#This Row],[NO. DE CONTROL]],'LISTADO ESTUDIANTES'!A:C,3,FALSE)</f>
        <v>TUN TUN DEYSI ARADI</v>
      </c>
      <c r="C1364" s="97" t="str">
        <f>VLOOKUP(ActividadesCom[[#This Row],[NO. DE CONTROL]],'LISTADO ESTUDIANTES'!A:B,2,FALSE)</f>
        <v>INGENIERIA QUIMICA</v>
      </c>
      <c r="D1364" s="18" t="str">
        <f>VLOOKUP(ActividadesCom[[#This Row],[NO. DE CONTROL]],'LISTADO ESTUDIANTES'!A:D,4,FALSE)</f>
        <v>BAJA</v>
      </c>
      <c r="E1364" s="5">
        <f>SUM(ActividadesCom[[#This Row],[CRÉD. 1]],ActividadesCom[[#This Row],[CRÉD. 2]],ActividadesCom[[#This Row],[CRÉD. 3]],ActividadesCom[[#This Row],[CRÉD. 4]],ActividadesCom[[#This Row],[CRÉD. 5]])</f>
        <v>1</v>
      </c>
      <c r="F1364" s="17">
        <f>IF(ActividadesCom[[#This Row],[ÚLTIMO SEMESTRE CON CRÉDITOS]]&gt;0,ROUND(AVERAGE(ActividadesCom[[#This Row],[VALOR NIVEL 5]],ActividadesCom[[#This Row],[VALOR NIVEL 4]],ActividadesCom[[#This Row],[VALOR NIVEL 3]],ActividadesCom[[#This Row],[VALOR NIVEL 2]],ActividadesCom[[#This Row],[VALOR NIVEL 1]]),0),"")</f>
        <v>2</v>
      </c>
      <c r="G1364" s="5" t="str">
        <f>IF(ActividadesCom[[#This Row],[PROMEDIO]]="","",IF(ActividadesCom[[#This Row],[PROMEDIO]]&gt;=4,"EXCELENTE",IF(ActividadesCom[[#This Row],[PROMEDIO]]&gt;=3,"NOTABLE",IF(ActividadesCom[[#This Row],[PROMEDIO]]&gt;=2,"BUENO",IF(ActividadesCom[[#This Row],[PROMEDIO]]=1,"SUFICIENTE","")))))</f>
        <v>BUENO</v>
      </c>
      <c r="H1364" s="5">
        <f>MAX(ActividadesCom[[#This Row],[PERÍODO 1]],ActividadesCom[[#This Row],[PERÍODO 2]],ActividadesCom[[#This Row],[PERÍODO 3]],ActividadesCom[[#This Row],[PERÍODO 4]],ActividadesCom[[#This Row],[PERÍODO 5]])</f>
        <v>20163</v>
      </c>
      <c r="I1364" s="6"/>
      <c r="J1364" s="5"/>
      <c r="K1364" s="5"/>
      <c r="L1364" s="5" t="str">
        <f>IF(ActividadesCom[[#This Row],[NIVEL 1]]&lt;&gt;0,VLOOKUP(ActividadesCom[[#This Row],[NIVEL 1]],Catálogo!A:B,2,FALSE),"")</f>
        <v/>
      </c>
      <c r="M1364" s="5"/>
      <c r="N1364" s="6"/>
      <c r="O1364" s="5"/>
      <c r="P1364" s="5"/>
      <c r="Q1364" s="5" t="str">
        <f>IF(ActividadesCom[[#This Row],[NIVEL 2]]&lt;&gt;0,VLOOKUP(ActividadesCom[[#This Row],[NIVEL 2]],Catálogo!A:B,2,FALSE),"")</f>
        <v/>
      </c>
      <c r="R1364" s="11"/>
      <c r="S1364" s="12"/>
      <c r="T1364" s="11"/>
      <c r="U1364" s="11"/>
      <c r="V1364" s="5" t="str">
        <f>IF(ActividadesCom[[#This Row],[NIVEL 3]]&lt;&gt;0,VLOOKUP(ActividadesCom[[#This Row],[NIVEL 3]],Catálogo!A:B,2,FALSE),"")</f>
        <v/>
      </c>
      <c r="W1364" s="11"/>
      <c r="X1364" s="6"/>
      <c r="Y1364" s="5"/>
      <c r="Z1364" s="5"/>
      <c r="AA1364" s="5" t="str">
        <f>IF(ActividadesCom[[#This Row],[NIVEL 4]]&lt;&gt;0,VLOOKUP(ActividadesCom[[#This Row],[NIVEL 4]],Catálogo!A:B,2,FALSE),"")</f>
        <v/>
      </c>
      <c r="AB1364" s="5"/>
      <c r="AC1364" s="6" t="s">
        <v>242</v>
      </c>
      <c r="AD1364" s="5">
        <v>20163</v>
      </c>
      <c r="AE1364" s="5" t="s">
        <v>4010</v>
      </c>
      <c r="AF1364" s="5">
        <f>IF(ActividadesCom[[#This Row],[NIVEL 5]]&lt;&gt;0,VLOOKUP(ActividadesCom[[#This Row],[NIVEL 5]],Catálogo!A:B,2,FALSE),"")</f>
        <v>2</v>
      </c>
      <c r="AG1364" s="5">
        <v>1</v>
      </c>
      <c r="AH1364" s="2"/>
      <c r="AI1364" s="2"/>
    </row>
    <row r="1365" spans="1:35" s="24" customFormat="1" ht="30" hidden="1" customHeight="1" x14ac:dyDescent="0.25">
      <c r="A1365" s="7">
        <v>16470172</v>
      </c>
      <c r="B1365" s="97" t="str">
        <f>VLOOKUP(ActividadesCom[[#This Row],[NO. DE CONTROL]],'LISTADO ESTUDIANTES'!A:C,3,FALSE)</f>
        <v>LOPEZ LARA JASSIEL ALEJANDRO</v>
      </c>
      <c r="C1365" s="97" t="str">
        <f>VLOOKUP(ActividadesCom[[#This Row],[NO. DE CONTROL]],'LISTADO ESTUDIANTES'!A:B,2,FALSE)</f>
        <v>INGENIERIA QUIMICA</v>
      </c>
      <c r="D1365" s="18" t="str">
        <f>VLOOKUP(ActividadesCom[[#This Row],[NO. DE CONTROL]],'LISTADO ESTUDIANTES'!A:D,4,FALSE)</f>
        <v>BAJA</v>
      </c>
      <c r="E1365" s="5">
        <f>SUM(ActividadesCom[[#This Row],[CRÉD. 1]],ActividadesCom[[#This Row],[CRÉD. 2]],ActividadesCom[[#This Row],[CRÉD. 3]],ActividadesCom[[#This Row],[CRÉD. 4]],ActividadesCom[[#This Row],[CRÉD. 5]])</f>
        <v>6</v>
      </c>
      <c r="F1365" s="5">
        <f>IF(ActividadesCom[[#This Row],[ÚLTIMO SEMESTRE CON CRÉDITOS]]&gt;0,ROUND(AVERAGE(ActividadesCom[[#This Row],[VALOR NIVEL 5]],ActividadesCom[[#This Row],[VALOR NIVEL 4]],ActividadesCom[[#This Row],[VALOR NIVEL 3]],ActividadesCom[[#This Row],[VALOR NIVEL 2]],ActividadesCom[[#This Row],[VALOR NIVEL 1]]),0),"")</f>
        <v>2</v>
      </c>
      <c r="G1365" s="5" t="str">
        <f>IF(ActividadesCom[[#This Row],[PROMEDIO]]="","",IF(ActividadesCom[[#This Row],[PROMEDIO]]&gt;=4,"EXCELENTE",IF(ActividadesCom[[#This Row],[PROMEDIO]]&gt;=3,"NOTABLE",IF(ActividadesCom[[#This Row],[PROMEDIO]]&gt;=2,"BUENO",IF(ActividadesCom[[#This Row],[PROMEDIO]]=1,"SUFICIENTE","")))))</f>
        <v>BUENO</v>
      </c>
      <c r="H1365" s="5">
        <f>MAX(ActividadesCom[[#This Row],[PERÍODO 1]],ActividadesCom[[#This Row],[PERÍODO 2]],ActividadesCom[[#This Row],[PERÍODO 3]],ActividadesCom[[#This Row],[PERÍODO 4]],ActividadesCom[[#This Row],[PERÍODO 5]])</f>
        <v>20191</v>
      </c>
      <c r="I1365" s="6" t="s">
        <v>496</v>
      </c>
      <c r="J1365" s="5">
        <v>20173</v>
      </c>
      <c r="K1365" s="5" t="s">
        <v>4010</v>
      </c>
      <c r="L1365" s="5">
        <f>IF(ActividadesCom[[#This Row],[NIVEL 1]]&lt;&gt;0,VLOOKUP(ActividadesCom[[#This Row],[NIVEL 1]],Catálogo!A:B,2,FALSE),"")</f>
        <v>2</v>
      </c>
      <c r="M1365" s="5">
        <v>1</v>
      </c>
      <c r="N1365" s="6" t="s">
        <v>1174</v>
      </c>
      <c r="O1365" s="5">
        <v>20191</v>
      </c>
      <c r="P1365" s="5" t="s">
        <v>4010</v>
      </c>
      <c r="Q1365" s="5">
        <f>IF(ActividadesCom[[#This Row],[NIVEL 2]]&lt;&gt;0,VLOOKUP(ActividadesCom[[#This Row],[NIVEL 2]],Catálogo!A:B,2,FALSE),"")</f>
        <v>2</v>
      </c>
      <c r="R1365" s="11">
        <v>1</v>
      </c>
      <c r="S1365" s="12" t="s">
        <v>1175</v>
      </c>
      <c r="T1365" s="11">
        <v>20181</v>
      </c>
      <c r="U1365" s="11" t="s">
        <v>4010</v>
      </c>
      <c r="V1365" s="5">
        <f>IF(ActividadesCom[[#This Row],[NIVEL 3]]&lt;&gt;0,VLOOKUP(ActividadesCom[[#This Row],[NIVEL 3]],Catálogo!A:B,2,FALSE),"")</f>
        <v>2</v>
      </c>
      <c r="W1365" s="11">
        <v>1</v>
      </c>
      <c r="X1365" s="6" t="s">
        <v>1176</v>
      </c>
      <c r="Y1365" s="5">
        <v>20181</v>
      </c>
      <c r="Z1365" s="5" t="s">
        <v>4010</v>
      </c>
      <c r="AA1365" s="5">
        <f>IF(ActividadesCom[[#This Row],[NIVEL 4]]&lt;&gt;0,VLOOKUP(ActividadesCom[[#This Row],[NIVEL 4]],Catálogo!A:B,2,FALSE),"")</f>
        <v>2</v>
      </c>
      <c r="AB1365" s="5">
        <v>1</v>
      </c>
      <c r="AC1365" s="6" t="s">
        <v>11</v>
      </c>
      <c r="AD1365" s="5">
        <v>20163</v>
      </c>
      <c r="AE1365" s="5" t="s">
        <v>4010</v>
      </c>
      <c r="AF1365" s="5">
        <f>IF(ActividadesCom[[#This Row],[NIVEL 5]]&lt;&gt;0,VLOOKUP(ActividadesCom[[#This Row],[NIVEL 5]],Catálogo!A:B,2,FALSE),"")</f>
        <v>2</v>
      </c>
      <c r="AG1365" s="5">
        <v>2</v>
      </c>
    </row>
    <row r="1366" spans="1:35" ht="30" hidden="1" customHeight="1" x14ac:dyDescent="0.25">
      <c r="A1366" s="7">
        <v>16470173</v>
      </c>
      <c r="B1366" s="97" t="str">
        <f>VLOOKUP(ActividadesCom[[#This Row],[NO. DE CONTROL]],'LISTADO ESTUDIANTES'!A:C,3,FALSE)</f>
        <v>GÓMEZ MAZARIEGO TARSIS LUCERO</v>
      </c>
      <c r="C1366" s="97" t="str">
        <f>VLOOKUP(ActividadesCom[[#This Row],[NO. DE CONTROL]],'LISTADO ESTUDIANTES'!A:B,2,FALSE)</f>
        <v>INGENIERIA QUIMICA</v>
      </c>
      <c r="D1366" s="18" t="str">
        <f>VLOOKUP(ActividadesCom[[#This Row],[NO. DE CONTROL]],'LISTADO ESTUDIANTES'!A:D,4,FALSE)</f>
        <v>BAJA</v>
      </c>
      <c r="E1366" s="5">
        <f>SUM(ActividadesCom[[#This Row],[CRÉD. 1]],ActividadesCom[[#This Row],[CRÉD. 2]],ActividadesCom[[#This Row],[CRÉD. 3]],ActividadesCom[[#This Row],[CRÉD. 4]],ActividadesCom[[#This Row],[CRÉD. 5]])</f>
        <v>3</v>
      </c>
      <c r="F1366" s="17">
        <f>IF(ActividadesCom[[#This Row],[ÚLTIMO SEMESTRE CON CRÉDITOS]]&gt;0,ROUND(AVERAGE(ActividadesCom[[#This Row],[VALOR NIVEL 5]],ActividadesCom[[#This Row],[VALOR NIVEL 4]],ActividadesCom[[#This Row],[VALOR NIVEL 3]],ActividadesCom[[#This Row],[VALOR NIVEL 2]],ActividadesCom[[#This Row],[VALOR NIVEL 1]]),0),"")</f>
        <v>2</v>
      </c>
      <c r="G1366" s="5" t="str">
        <f>IF(ActividadesCom[[#This Row],[PROMEDIO]]="","",IF(ActividadesCom[[#This Row],[PROMEDIO]]&gt;=4,"EXCELENTE",IF(ActividadesCom[[#This Row],[PROMEDIO]]&gt;=3,"NOTABLE",IF(ActividadesCom[[#This Row],[PROMEDIO]]&gt;=2,"BUENO",IF(ActividadesCom[[#This Row],[PROMEDIO]]=1,"SUFICIENTE","")))))</f>
        <v>BUENO</v>
      </c>
      <c r="H1366" s="5">
        <f>MAX(ActividadesCom[[#This Row],[PERÍODO 1]],ActividadesCom[[#This Row],[PERÍODO 2]],ActividadesCom[[#This Row],[PERÍODO 3]],ActividadesCom[[#This Row],[PERÍODO 4]],ActividadesCom[[#This Row],[PERÍODO 5]])</f>
        <v>20173</v>
      </c>
      <c r="I1366" s="6" t="s">
        <v>496</v>
      </c>
      <c r="J1366" s="5">
        <v>20173</v>
      </c>
      <c r="K1366" s="5" t="s">
        <v>4010</v>
      </c>
      <c r="L1366" s="5">
        <f>IF(ActividadesCom[[#This Row],[NIVEL 1]]&lt;&gt;0,VLOOKUP(ActividadesCom[[#This Row],[NIVEL 1]],Catálogo!A:B,2,FALSE),"")</f>
        <v>2</v>
      </c>
      <c r="M1366" s="5">
        <v>1</v>
      </c>
      <c r="N1366" s="6"/>
      <c r="O1366" s="5"/>
      <c r="P1366" s="5"/>
      <c r="Q1366" s="5" t="str">
        <f>IF(ActividadesCom[[#This Row],[NIVEL 2]]&lt;&gt;0,VLOOKUP(ActividadesCom[[#This Row],[NIVEL 2]],Catálogo!A:B,2,FALSE),"")</f>
        <v/>
      </c>
      <c r="R1366" s="11"/>
      <c r="S1366" s="12"/>
      <c r="T1366" s="11"/>
      <c r="U1366" s="11"/>
      <c r="V1366" s="5" t="str">
        <f>IF(ActividadesCom[[#This Row],[NIVEL 3]]&lt;&gt;0,VLOOKUP(ActividadesCom[[#This Row],[NIVEL 3]],Catálogo!A:B,2,FALSE),"")</f>
        <v/>
      </c>
      <c r="W1366" s="11"/>
      <c r="X1366" s="6" t="s">
        <v>408</v>
      </c>
      <c r="Y1366" s="5">
        <v>20171</v>
      </c>
      <c r="Z1366" s="5" t="s">
        <v>4010</v>
      </c>
      <c r="AA1366" s="5">
        <f>IF(ActividadesCom[[#This Row],[NIVEL 4]]&lt;&gt;0,VLOOKUP(ActividadesCom[[#This Row],[NIVEL 4]],Catálogo!A:B,2,FALSE),"")</f>
        <v>2</v>
      </c>
      <c r="AB1366" s="5">
        <v>1</v>
      </c>
      <c r="AC1366" s="6" t="s">
        <v>2</v>
      </c>
      <c r="AD1366" s="5">
        <v>20163</v>
      </c>
      <c r="AE1366" s="5" t="s">
        <v>4010</v>
      </c>
      <c r="AF1366" s="5">
        <f>IF(ActividadesCom[[#This Row],[NIVEL 5]]&lt;&gt;0,VLOOKUP(ActividadesCom[[#This Row],[NIVEL 5]],Catálogo!A:B,2,FALSE),"")</f>
        <v>2</v>
      </c>
      <c r="AG1366" s="5">
        <v>1</v>
      </c>
      <c r="AH1366" s="2"/>
      <c r="AI1366" s="2"/>
    </row>
    <row r="1367" spans="1:35" s="24" customFormat="1" ht="30" hidden="1" customHeight="1" x14ac:dyDescent="0.25">
      <c r="A1367" s="7">
        <v>16470174</v>
      </c>
      <c r="B1367" s="97" t="str">
        <f>VLOOKUP(ActividadesCom[[#This Row],[NO. DE CONTROL]],'LISTADO ESTUDIANTES'!A:C,3,FALSE)</f>
        <v>ALEJO CORDOVA ALIN EELIE</v>
      </c>
      <c r="C1367" s="97" t="str">
        <f>VLOOKUP(ActividadesCom[[#This Row],[NO. DE CONTROL]],'LISTADO ESTUDIANTES'!A:B,2,FALSE)</f>
        <v>INGENIERIA QUIMICA</v>
      </c>
      <c r="D1367" s="18" t="str">
        <f>VLOOKUP(ActividadesCom[[#This Row],[NO. DE CONTROL]],'LISTADO ESTUDIANTES'!A:D,4,FALSE)</f>
        <v>BAJA</v>
      </c>
      <c r="E1367" s="5">
        <f>SUM(ActividadesCom[[#This Row],[CRÉD. 1]],ActividadesCom[[#This Row],[CRÉD. 2]],ActividadesCom[[#This Row],[CRÉD. 3]],ActividadesCom[[#This Row],[CRÉD. 4]],ActividadesCom[[#This Row],[CRÉD. 5]])</f>
        <v>5</v>
      </c>
      <c r="F1367" s="5">
        <f>IF(ActividadesCom[[#This Row],[ÚLTIMO SEMESTRE CON CRÉDITOS]]&gt;0,ROUND(AVERAGE(ActividadesCom[[#This Row],[VALOR NIVEL 5]],ActividadesCom[[#This Row],[VALOR NIVEL 4]],ActividadesCom[[#This Row],[VALOR NIVEL 3]],ActividadesCom[[#This Row],[VALOR NIVEL 2]],ActividadesCom[[#This Row],[VALOR NIVEL 1]]),0),"")</f>
        <v>2</v>
      </c>
      <c r="G1367" s="5" t="str">
        <f>IF(ActividadesCom[[#This Row],[PROMEDIO]]="","",IF(ActividadesCom[[#This Row],[PROMEDIO]]&gt;=4,"EXCELENTE",IF(ActividadesCom[[#This Row],[PROMEDIO]]&gt;=3,"NOTABLE",IF(ActividadesCom[[#This Row],[PROMEDIO]]&gt;=2,"BUENO",IF(ActividadesCom[[#This Row],[PROMEDIO]]=1,"SUFICIENTE","")))))</f>
        <v>BUENO</v>
      </c>
      <c r="H1367" s="5">
        <f>MAX(ActividadesCom[[#This Row],[PERÍODO 1]],ActividadesCom[[#This Row],[PERÍODO 2]],ActividadesCom[[#This Row],[PERÍODO 3]],ActividadesCom[[#This Row],[PERÍODO 4]],ActividadesCom[[#This Row],[PERÍODO 5]])</f>
        <v>20181</v>
      </c>
      <c r="I1367" s="6" t="s">
        <v>496</v>
      </c>
      <c r="J1367" s="5">
        <v>20173</v>
      </c>
      <c r="K1367" s="5" t="s">
        <v>4010</v>
      </c>
      <c r="L1367" s="5">
        <f>IF(ActividadesCom[[#This Row],[NIVEL 1]]&lt;&gt;0,VLOOKUP(ActividadesCom[[#This Row],[NIVEL 1]],Catálogo!A:B,2,FALSE),"")</f>
        <v>2</v>
      </c>
      <c r="M1367" s="5">
        <v>1</v>
      </c>
      <c r="N1367" s="6" t="s">
        <v>633</v>
      </c>
      <c r="O1367" s="5">
        <v>20181</v>
      </c>
      <c r="P1367" s="5" t="s">
        <v>4010</v>
      </c>
      <c r="Q1367" s="5">
        <f>IF(ActividadesCom[[#This Row],[NIVEL 2]]&lt;&gt;0,VLOOKUP(ActividadesCom[[#This Row],[NIVEL 2]],Catálogo!A:B,2,FALSE),"")</f>
        <v>2</v>
      </c>
      <c r="R1367" s="11">
        <v>1</v>
      </c>
      <c r="S1367" s="12" t="s">
        <v>651</v>
      </c>
      <c r="T1367" s="11">
        <v>20173</v>
      </c>
      <c r="U1367" s="5" t="s">
        <v>4010</v>
      </c>
      <c r="V1367" s="5">
        <f>IF(ActividadesCom[[#This Row],[NIVEL 3]]&lt;&gt;0,VLOOKUP(ActividadesCom[[#This Row],[NIVEL 3]],Catálogo!A:B,2,FALSE),"")</f>
        <v>2</v>
      </c>
      <c r="W1367" s="11">
        <v>1</v>
      </c>
      <c r="X1367" s="6" t="s">
        <v>408</v>
      </c>
      <c r="Y1367" s="5">
        <v>20171</v>
      </c>
      <c r="Z1367" s="5" t="s">
        <v>4010</v>
      </c>
      <c r="AA1367" s="5">
        <f>IF(ActividadesCom[[#This Row],[NIVEL 4]]&lt;&gt;0,VLOOKUP(ActividadesCom[[#This Row],[NIVEL 4]],Catálogo!A:B,2,FALSE),"")</f>
        <v>2</v>
      </c>
      <c r="AB1367" s="5">
        <v>1</v>
      </c>
      <c r="AC1367" s="6" t="s">
        <v>2</v>
      </c>
      <c r="AD1367" s="5">
        <v>20163</v>
      </c>
      <c r="AE1367" s="5" t="s">
        <v>4010</v>
      </c>
      <c r="AF1367" s="5">
        <f>IF(ActividadesCom[[#This Row],[NIVEL 5]]&lt;&gt;0,VLOOKUP(ActividadesCom[[#This Row],[NIVEL 5]],Catálogo!A:B,2,FALSE),"")</f>
        <v>2</v>
      </c>
      <c r="AG1367" s="5">
        <v>1</v>
      </c>
    </row>
    <row r="1368" spans="1:35" s="24" customFormat="1" ht="30" hidden="1" customHeight="1" x14ac:dyDescent="0.25">
      <c r="A1368" s="7">
        <v>16470176</v>
      </c>
      <c r="B1368" s="97" t="str">
        <f>VLOOKUP(ActividadesCom[[#This Row],[NO. DE CONTROL]],'LISTADO ESTUDIANTES'!A:C,3,FALSE)</f>
        <v>VIEYRA CASTILLO TANIA</v>
      </c>
      <c r="C1368" s="97" t="str">
        <f>VLOOKUP(ActividadesCom[[#This Row],[NO. DE CONTROL]],'LISTADO ESTUDIANTES'!A:B,2,FALSE)</f>
        <v>INGENIERIA AMBIENTAL</v>
      </c>
      <c r="D1368" s="18" t="str">
        <f>VLOOKUP(ActividadesCom[[#This Row],[NO. DE CONTROL]],'LISTADO ESTUDIANTES'!A:D,4,FALSE)</f>
        <v>BAJA</v>
      </c>
      <c r="E1368" s="5">
        <f>SUM(ActividadesCom[[#This Row],[CRÉD. 1]],ActividadesCom[[#This Row],[CRÉD. 2]],ActividadesCom[[#This Row],[CRÉD. 3]],ActividadesCom[[#This Row],[CRÉD. 4]],ActividadesCom[[#This Row],[CRÉD. 5]])</f>
        <v>7</v>
      </c>
      <c r="F1368" s="5">
        <f>IF(ActividadesCom[[#This Row],[ÚLTIMO SEMESTRE CON CRÉDITOS]]&gt;0,ROUND(AVERAGE(ActividadesCom[[#This Row],[VALOR NIVEL 5]],ActividadesCom[[#This Row],[VALOR NIVEL 4]],ActividadesCom[[#This Row],[VALOR NIVEL 3]],ActividadesCom[[#This Row],[VALOR NIVEL 2]],ActividadesCom[[#This Row],[VALOR NIVEL 1]]),0),"")</f>
        <v>3</v>
      </c>
      <c r="G1368" s="5" t="str">
        <f>IF(ActividadesCom[[#This Row],[PROMEDIO]]="","",IF(ActividadesCom[[#This Row],[PROMEDIO]]&gt;=4,"EXCELENTE",IF(ActividadesCom[[#This Row],[PROMEDIO]]&gt;=3,"NOTABLE",IF(ActividadesCom[[#This Row],[PROMEDIO]]&gt;=2,"BUENO",IF(ActividadesCom[[#This Row],[PROMEDIO]]=1,"SUFICIENTE","")))))</f>
        <v>NOTABLE</v>
      </c>
      <c r="H1368" s="5">
        <f>MAX(ActividadesCom[[#This Row],[PERÍODO 1]],ActividadesCom[[#This Row],[PERÍODO 2]],ActividadesCom[[#This Row],[PERÍODO 3]],ActividadesCom[[#This Row],[PERÍODO 4]],ActividadesCom[[#This Row],[PERÍODO 5]])</f>
        <v>20183</v>
      </c>
      <c r="I1368" s="6" t="s">
        <v>600</v>
      </c>
      <c r="J1368" s="5">
        <v>20181</v>
      </c>
      <c r="K1368" s="5" t="s">
        <v>4010</v>
      </c>
      <c r="L1368" s="5">
        <f>IF(ActividadesCom[[#This Row],[NIVEL 1]]&lt;&gt;0,VLOOKUP(ActividadesCom[[#This Row],[NIVEL 1]],Catálogo!A:B,2,FALSE),"")</f>
        <v>2</v>
      </c>
      <c r="M1368" s="5">
        <v>1</v>
      </c>
      <c r="N1368" s="6" t="s">
        <v>987</v>
      </c>
      <c r="O1368" s="5">
        <v>20181</v>
      </c>
      <c r="P1368" s="5" t="s">
        <v>4010</v>
      </c>
      <c r="Q1368" s="5">
        <f>IF(ActividadesCom[[#This Row],[NIVEL 2]]&lt;&gt;0,VLOOKUP(ActividadesCom[[#This Row],[NIVEL 2]],Catálogo!A:B,2,FALSE),"")</f>
        <v>2</v>
      </c>
      <c r="R1368" s="11">
        <v>1</v>
      </c>
      <c r="S1368" s="12" t="s">
        <v>1028</v>
      </c>
      <c r="T1368" s="11">
        <v>20183</v>
      </c>
      <c r="U1368" s="11" t="s">
        <v>4008</v>
      </c>
      <c r="V1368" s="5">
        <f>IF(ActividadesCom[[#This Row],[NIVEL 3]]&lt;&gt;0,VLOOKUP(ActividadesCom[[#This Row],[NIVEL 3]],Catálogo!A:B,2,FALSE),"")</f>
        <v>4</v>
      </c>
      <c r="W1368" s="11">
        <v>1</v>
      </c>
      <c r="X1368" s="6" t="s">
        <v>12</v>
      </c>
      <c r="Y1368" s="5">
        <v>20183</v>
      </c>
      <c r="Z1368" s="5" t="s">
        <v>4008</v>
      </c>
      <c r="AA1368" s="5">
        <f>IF(ActividadesCom[[#This Row],[NIVEL 4]]&lt;&gt;0,VLOOKUP(ActividadesCom[[#This Row],[NIVEL 4]],Catálogo!A:B,2,FALSE),"")</f>
        <v>4</v>
      </c>
      <c r="AB1368" s="5">
        <v>3</v>
      </c>
      <c r="AC1368" s="6" t="s">
        <v>112</v>
      </c>
      <c r="AD1368" s="5">
        <v>20163</v>
      </c>
      <c r="AE1368" s="5" t="s">
        <v>4010</v>
      </c>
      <c r="AF1368" s="5">
        <f>IF(ActividadesCom[[#This Row],[NIVEL 5]]&lt;&gt;0,VLOOKUP(ActividadesCom[[#This Row],[NIVEL 5]],Catálogo!A:B,2,FALSE),"")</f>
        <v>2</v>
      </c>
      <c r="AG1368" s="5">
        <v>1</v>
      </c>
    </row>
    <row r="1369" spans="1:35" ht="30" hidden="1" customHeight="1" x14ac:dyDescent="0.25">
      <c r="A1369" s="7">
        <v>16470177</v>
      </c>
      <c r="B1369" s="97" t="str">
        <f>VLOOKUP(ActividadesCom[[#This Row],[NO. DE CONTROL]],'LISTADO ESTUDIANTES'!A:C,3,FALSE)</f>
        <v>ZAPATA MENDEZ GERSON DARIO</v>
      </c>
      <c r="C1369" s="97" t="str">
        <f>VLOOKUP(ActividadesCom[[#This Row],[NO. DE CONTROL]],'LISTADO ESTUDIANTES'!A:B,2,FALSE)</f>
        <v>INGENIERIA QUIMICA</v>
      </c>
      <c r="D1369" s="18" t="str">
        <f>VLOOKUP(ActividadesCom[[#This Row],[NO. DE CONTROL]],'LISTADO ESTUDIANTES'!A:D,4,FALSE)</f>
        <v>BAJA</v>
      </c>
      <c r="E1369" s="5">
        <f>SUM(ActividadesCom[[#This Row],[CRÉD. 1]],ActividadesCom[[#This Row],[CRÉD. 2]],ActividadesCom[[#This Row],[CRÉD. 3]],ActividadesCom[[#This Row],[CRÉD. 4]],ActividadesCom[[#This Row],[CRÉD. 5]])</f>
        <v>0</v>
      </c>
      <c r="F1369" s="17" t="str">
        <f>IF(ActividadesCom[[#This Row],[ÚLTIMO SEMESTRE CON CRÉDITOS]]&gt;0,ROUND(AVERAGE(ActividadesCom[[#This Row],[VALOR NIVEL 5]],ActividadesCom[[#This Row],[VALOR NIVEL 4]],ActividadesCom[[#This Row],[VALOR NIVEL 3]],ActividadesCom[[#This Row],[VALOR NIVEL 2]],ActividadesCom[[#This Row],[VALOR NIVEL 1]]),0),"")</f>
        <v/>
      </c>
      <c r="G1369" s="5" t="str">
        <f>IF(ActividadesCom[[#This Row],[PROMEDIO]]="","",IF(ActividadesCom[[#This Row],[PROMEDIO]]&gt;=4,"EXCELENTE",IF(ActividadesCom[[#This Row],[PROMEDIO]]&gt;=3,"NOTABLE",IF(ActividadesCom[[#This Row],[PROMEDIO]]&gt;=2,"BUENO",IF(ActividadesCom[[#This Row],[PROMEDIO]]=1,"SUFICIENTE","")))))</f>
        <v/>
      </c>
      <c r="H1369" s="5">
        <f>MAX(ActividadesCom[[#This Row],[PERÍODO 1]],ActividadesCom[[#This Row],[PERÍODO 2]],ActividadesCom[[#This Row],[PERÍODO 3]],ActividadesCom[[#This Row],[PERÍODO 4]],ActividadesCom[[#This Row],[PERÍODO 5]])</f>
        <v>0</v>
      </c>
      <c r="I1369" s="6"/>
      <c r="J1369" s="5"/>
      <c r="K1369" s="5"/>
      <c r="L1369" s="5" t="str">
        <f>IF(ActividadesCom[[#This Row],[NIVEL 1]]&lt;&gt;0,VLOOKUP(ActividadesCom[[#This Row],[NIVEL 1]],Catálogo!A:B,2,FALSE),"")</f>
        <v/>
      </c>
      <c r="M1369" s="5"/>
      <c r="N1369" s="6"/>
      <c r="O1369" s="5"/>
      <c r="P1369" s="5"/>
      <c r="Q1369" s="5" t="str">
        <f>IF(ActividadesCom[[#This Row],[NIVEL 2]]&lt;&gt;0,VLOOKUP(ActividadesCom[[#This Row],[NIVEL 2]],Catálogo!A:B,2,FALSE),"")</f>
        <v/>
      </c>
      <c r="R1369" s="11"/>
      <c r="S1369" s="12"/>
      <c r="T1369" s="11"/>
      <c r="U1369" s="11"/>
      <c r="V1369" s="5" t="str">
        <f>IF(ActividadesCom[[#This Row],[NIVEL 3]]&lt;&gt;0,VLOOKUP(ActividadesCom[[#This Row],[NIVEL 3]],Catálogo!A:B,2,FALSE),"")</f>
        <v/>
      </c>
      <c r="W1369" s="11"/>
      <c r="X1369" s="6"/>
      <c r="Y1369" s="5"/>
      <c r="Z1369" s="5"/>
      <c r="AA1369" s="5" t="str">
        <f>IF(ActividadesCom[[#This Row],[NIVEL 4]]&lt;&gt;0,VLOOKUP(ActividadesCom[[#This Row],[NIVEL 4]],Catálogo!A:B,2,FALSE),"")</f>
        <v/>
      </c>
      <c r="AB1369" s="5"/>
      <c r="AC1369" s="6"/>
      <c r="AD1369" s="5"/>
      <c r="AE1369" s="5"/>
      <c r="AF1369" s="5" t="str">
        <f>IF(ActividadesCom[[#This Row],[NIVEL 5]]&lt;&gt;0,VLOOKUP(ActividadesCom[[#This Row],[NIVEL 5]],Catálogo!A:B,2,FALSE),"")</f>
        <v/>
      </c>
      <c r="AG1369" s="5"/>
      <c r="AH1369" s="2"/>
      <c r="AI1369" s="2"/>
    </row>
    <row r="1370" spans="1:35" ht="30" hidden="1" customHeight="1" x14ac:dyDescent="0.25">
      <c r="A1370" s="7">
        <v>16470178</v>
      </c>
      <c r="B1370" s="97" t="str">
        <f>VLOOKUP(ActividadesCom[[#This Row],[NO. DE CONTROL]],'LISTADO ESTUDIANTES'!A:C,3,FALSE)</f>
        <v>ZAPATA MENDEZ GERSON DARIO</v>
      </c>
      <c r="C1370" s="97" t="str">
        <f>VLOOKUP(ActividadesCom[[#This Row],[NO. DE CONTROL]],'LISTADO ESTUDIANTES'!A:B,2,FALSE)</f>
        <v>INGENIERIA QUIMICA</v>
      </c>
      <c r="D1370" s="18" t="str">
        <f>VLOOKUP(ActividadesCom[[#This Row],[NO. DE CONTROL]],'LISTADO ESTUDIANTES'!A:D,4,FALSE)</f>
        <v>BAJA</v>
      </c>
      <c r="E1370" s="5">
        <f>SUM(ActividadesCom[[#This Row],[CRÉD. 1]],ActividadesCom[[#This Row],[CRÉD. 2]],ActividadesCom[[#This Row],[CRÉD. 3]],ActividadesCom[[#This Row],[CRÉD. 4]],ActividadesCom[[#This Row],[CRÉD. 5]])</f>
        <v>0</v>
      </c>
      <c r="F1370" s="17" t="str">
        <f>IF(ActividadesCom[[#This Row],[ÚLTIMO SEMESTRE CON CRÉDITOS]]&gt;0,ROUND(AVERAGE(ActividadesCom[[#This Row],[VALOR NIVEL 5]],ActividadesCom[[#This Row],[VALOR NIVEL 4]],ActividadesCom[[#This Row],[VALOR NIVEL 3]],ActividadesCom[[#This Row],[VALOR NIVEL 2]],ActividadesCom[[#This Row],[VALOR NIVEL 1]]),0),"")</f>
        <v/>
      </c>
      <c r="G1370" s="5" t="str">
        <f>IF(ActividadesCom[[#This Row],[PROMEDIO]]="","",IF(ActividadesCom[[#This Row],[PROMEDIO]]&gt;=4,"EXCELENTE",IF(ActividadesCom[[#This Row],[PROMEDIO]]&gt;=3,"NOTABLE",IF(ActividadesCom[[#This Row],[PROMEDIO]]&gt;=2,"BUENO",IF(ActividadesCom[[#This Row],[PROMEDIO]]=1,"SUFICIENTE","")))))</f>
        <v/>
      </c>
      <c r="H1370" s="5">
        <f>MAX(ActividadesCom[[#This Row],[PERÍODO 1]],ActividadesCom[[#This Row],[PERÍODO 2]],ActividadesCom[[#This Row],[PERÍODO 3]],ActividadesCom[[#This Row],[PERÍODO 4]],ActividadesCom[[#This Row],[PERÍODO 5]])</f>
        <v>0</v>
      </c>
      <c r="I1370" s="6"/>
      <c r="J1370" s="5"/>
      <c r="K1370" s="5"/>
      <c r="L1370" s="5" t="str">
        <f>IF(ActividadesCom[[#This Row],[NIVEL 1]]&lt;&gt;0,VLOOKUP(ActividadesCom[[#This Row],[NIVEL 1]],Catálogo!A:B,2,FALSE),"")</f>
        <v/>
      </c>
      <c r="M1370" s="5"/>
      <c r="N1370" s="6"/>
      <c r="O1370" s="5"/>
      <c r="P1370" s="5"/>
      <c r="Q1370" s="5" t="str">
        <f>IF(ActividadesCom[[#This Row],[NIVEL 2]]&lt;&gt;0,VLOOKUP(ActividadesCom[[#This Row],[NIVEL 2]],Catálogo!A:B,2,FALSE),"")</f>
        <v/>
      </c>
      <c r="R1370" s="11"/>
      <c r="S1370" s="12"/>
      <c r="T1370" s="11"/>
      <c r="U1370" s="11"/>
      <c r="V1370" s="5" t="str">
        <f>IF(ActividadesCom[[#This Row],[NIVEL 3]]&lt;&gt;0,VLOOKUP(ActividadesCom[[#This Row],[NIVEL 3]],Catálogo!A:B,2,FALSE),"")</f>
        <v/>
      </c>
      <c r="W1370" s="11"/>
      <c r="X1370" s="6"/>
      <c r="Y1370" s="5"/>
      <c r="Z1370" s="5"/>
      <c r="AA1370" s="5" t="str">
        <f>IF(ActividadesCom[[#This Row],[NIVEL 4]]&lt;&gt;0,VLOOKUP(ActividadesCom[[#This Row],[NIVEL 4]],Catálogo!A:B,2,FALSE),"")</f>
        <v/>
      </c>
      <c r="AB1370" s="5"/>
      <c r="AC1370" s="6"/>
      <c r="AD1370" s="5"/>
      <c r="AE1370" s="5"/>
      <c r="AF1370" s="5" t="str">
        <f>IF(ActividadesCom[[#This Row],[NIVEL 5]]&lt;&gt;0,VLOOKUP(ActividadesCom[[#This Row],[NIVEL 5]],Catálogo!A:B,2,FALSE),"")</f>
        <v/>
      </c>
      <c r="AG1370" s="5"/>
      <c r="AH1370" s="2"/>
      <c r="AI1370" s="2"/>
    </row>
    <row r="1371" spans="1:35" s="24" customFormat="1" ht="30" hidden="1" customHeight="1" x14ac:dyDescent="0.25">
      <c r="A1371" s="7">
        <v>16470179</v>
      </c>
      <c r="B1371" s="97" t="str">
        <f>VLOOKUP(ActividadesCom[[#This Row],[NO. DE CONTROL]],'LISTADO ESTUDIANTES'!A:C,3,FALSE)</f>
        <v>HUITZ SEGOVIA FRANCISCO ALEJANDRO</v>
      </c>
      <c r="C1371" s="97" t="str">
        <f>VLOOKUP(ActividadesCom[[#This Row],[NO. DE CONTROL]],'LISTADO ESTUDIANTES'!A:B,2,FALSE)</f>
        <v>INGENIERIA QUIMICA</v>
      </c>
      <c r="D1371" s="18" t="str">
        <f>VLOOKUP(ActividadesCom[[#This Row],[NO. DE CONTROL]],'LISTADO ESTUDIANTES'!A:D,4,FALSE)</f>
        <v>BAJA</v>
      </c>
      <c r="E1371" s="5">
        <f>SUM(ActividadesCom[[#This Row],[CRÉD. 1]],ActividadesCom[[#This Row],[CRÉD. 2]],ActividadesCom[[#This Row],[CRÉD. 3]],ActividadesCom[[#This Row],[CRÉD. 4]],ActividadesCom[[#This Row],[CRÉD. 5]])</f>
        <v>5</v>
      </c>
      <c r="F1371" s="5">
        <f>IF(ActividadesCom[[#This Row],[ÚLTIMO SEMESTRE CON CRÉDITOS]]&gt;0,ROUND(AVERAGE(ActividadesCom[[#This Row],[VALOR NIVEL 5]],ActividadesCom[[#This Row],[VALOR NIVEL 4]],ActividadesCom[[#This Row],[VALOR NIVEL 3]],ActividadesCom[[#This Row],[VALOR NIVEL 2]],ActividadesCom[[#This Row],[VALOR NIVEL 1]]),0),"")</f>
        <v>2</v>
      </c>
      <c r="G1371" s="5" t="str">
        <f>IF(ActividadesCom[[#This Row],[PROMEDIO]]="","",IF(ActividadesCom[[#This Row],[PROMEDIO]]&gt;=4,"EXCELENTE",IF(ActividadesCom[[#This Row],[PROMEDIO]]&gt;=3,"NOTABLE",IF(ActividadesCom[[#This Row],[PROMEDIO]]&gt;=2,"BUENO",IF(ActividadesCom[[#This Row],[PROMEDIO]]=1,"SUFICIENTE","")))))</f>
        <v>BUENO</v>
      </c>
      <c r="H1371" s="5">
        <f>MAX(ActividadesCom[[#This Row],[PERÍODO 1]],ActividadesCom[[#This Row],[PERÍODO 2]],ActividadesCom[[#This Row],[PERÍODO 3]],ActividadesCom[[#This Row],[PERÍODO 4]],ActividadesCom[[#This Row],[PERÍODO 5]])</f>
        <v>20173</v>
      </c>
      <c r="I1371" s="6" t="s">
        <v>496</v>
      </c>
      <c r="J1371" s="5">
        <v>20173</v>
      </c>
      <c r="K1371" s="5" t="s">
        <v>4010</v>
      </c>
      <c r="L1371" s="5">
        <f>IF(ActividadesCom[[#This Row],[NIVEL 1]]&lt;&gt;0,VLOOKUP(ActividadesCom[[#This Row],[NIVEL 1]],Catálogo!A:B,2,FALSE),"")</f>
        <v>2</v>
      </c>
      <c r="M1371" s="5">
        <v>1</v>
      </c>
      <c r="N1371" s="6" t="s">
        <v>639</v>
      </c>
      <c r="O1371" s="5">
        <v>20173</v>
      </c>
      <c r="P1371" s="5" t="s">
        <v>4010</v>
      </c>
      <c r="Q1371" s="5">
        <f>IF(ActividadesCom[[#This Row],[NIVEL 2]]&lt;&gt;0,VLOOKUP(ActividadesCom[[#This Row],[NIVEL 2]],Catálogo!A:B,2,FALSE),"")</f>
        <v>2</v>
      </c>
      <c r="R1371" s="11">
        <v>1</v>
      </c>
      <c r="S1371" s="12" t="s">
        <v>651</v>
      </c>
      <c r="T1371" s="11">
        <v>20173</v>
      </c>
      <c r="U1371" s="5" t="s">
        <v>4010</v>
      </c>
      <c r="V1371" s="5">
        <f>IF(ActividadesCom[[#This Row],[NIVEL 3]]&lt;&gt;0,VLOOKUP(ActividadesCom[[#This Row],[NIVEL 3]],Catálogo!A:B,2,FALSE),"")</f>
        <v>2</v>
      </c>
      <c r="W1371" s="11">
        <v>1</v>
      </c>
      <c r="X1371" s="6" t="s">
        <v>42</v>
      </c>
      <c r="Y1371" s="5">
        <v>20171</v>
      </c>
      <c r="Z1371" s="5" t="s">
        <v>4010</v>
      </c>
      <c r="AA1371" s="5">
        <f>IF(ActividadesCom[[#This Row],[NIVEL 4]]&lt;&gt;0,VLOOKUP(ActividadesCom[[#This Row],[NIVEL 4]],Catálogo!A:B,2,FALSE),"")</f>
        <v>2</v>
      </c>
      <c r="AB1371" s="5">
        <v>1</v>
      </c>
      <c r="AC1371" s="6" t="s">
        <v>112</v>
      </c>
      <c r="AD1371" s="5">
        <v>20163</v>
      </c>
      <c r="AE1371" s="5" t="s">
        <v>4010</v>
      </c>
      <c r="AF1371" s="5">
        <f>IF(ActividadesCom[[#This Row],[NIVEL 5]]&lt;&gt;0,VLOOKUP(ActividadesCom[[#This Row],[NIVEL 5]],Catálogo!A:B,2,FALSE),"")</f>
        <v>2</v>
      </c>
      <c r="AG1371" s="5">
        <v>1</v>
      </c>
    </row>
    <row r="1372" spans="1:35" s="24" customFormat="1" ht="30" hidden="1" customHeight="1" x14ac:dyDescent="0.25">
      <c r="A1372" s="7">
        <v>16470180</v>
      </c>
      <c r="B1372" s="97" t="str">
        <f>VLOOKUP(ActividadesCom[[#This Row],[NO. DE CONTROL]],'LISTADO ESTUDIANTES'!A:C,3,FALSE)</f>
        <v>PINZÓN COSGAYA IRIDIAN ANTONIO</v>
      </c>
      <c r="C1372" s="97" t="str">
        <f>VLOOKUP(ActividadesCom[[#This Row],[NO. DE CONTROL]],'LISTADO ESTUDIANTES'!A:B,2,FALSE)</f>
        <v>INGENIERIA EN GESTION EMPRESARIAL</v>
      </c>
      <c r="D1372" s="18" t="str">
        <f>VLOOKUP(ActividadesCom[[#This Row],[NO. DE CONTROL]],'LISTADO ESTUDIANTES'!A:D,4,FALSE)</f>
        <v>BAJA</v>
      </c>
      <c r="E1372" s="5">
        <f>SUM(ActividadesCom[[#This Row],[CRÉD. 1]],ActividadesCom[[#This Row],[CRÉD. 2]],ActividadesCom[[#This Row],[CRÉD. 3]],ActividadesCom[[#This Row],[CRÉD. 4]],ActividadesCom[[#This Row],[CRÉD. 5]])</f>
        <v>5</v>
      </c>
      <c r="F1372" s="5">
        <f>IF(ActividadesCom[[#This Row],[ÚLTIMO SEMESTRE CON CRÉDITOS]]&gt;0,ROUND(AVERAGE(ActividadesCom[[#This Row],[VALOR NIVEL 5]],ActividadesCom[[#This Row],[VALOR NIVEL 4]],ActividadesCom[[#This Row],[VALOR NIVEL 3]],ActividadesCom[[#This Row],[VALOR NIVEL 2]],ActividadesCom[[#This Row],[VALOR NIVEL 1]]),0),"")</f>
        <v>3</v>
      </c>
      <c r="G1372" s="5" t="str">
        <f>IF(ActividadesCom[[#This Row],[PROMEDIO]]="","",IF(ActividadesCom[[#This Row],[PROMEDIO]]&gt;=4,"EXCELENTE",IF(ActividadesCom[[#This Row],[PROMEDIO]]&gt;=3,"NOTABLE",IF(ActividadesCom[[#This Row],[PROMEDIO]]&gt;=2,"BUENO",IF(ActividadesCom[[#This Row],[PROMEDIO]]=1,"SUFICIENTE","")))))</f>
        <v>NOTABLE</v>
      </c>
      <c r="H1372" s="5">
        <f>MAX(ActividadesCom[[#This Row],[PERÍODO 1]],ActividadesCom[[#This Row],[PERÍODO 2]],ActividadesCom[[#This Row],[PERÍODO 3]],ActividadesCom[[#This Row],[PERÍODO 4]],ActividadesCom[[#This Row],[PERÍODO 5]])</f>
        <v>20183</v>
      </c>
      <c r="I1372" s="6" t="s">
        <v>111</v>
      </c>
      <c r="J1372" s="5">
        <v>20163</v>
      </c>
      <c r="K1372" s="5" t="s">
        <v>4010</v>
      </c>
      <c r="L1372" s="5">
        <f>IF(ActividadesCom[[#This Row],[NIVEL 1]]&lt;&gt;0,VLOOKUP(ActividadesCom[[#This Row],[NIVEL 1]],Catálogo!A:B,2,FALSE),"")</f>
        <v>2</v>
      </c>
      <c r="M1372" s="5">
        <v>2</v>
      </c>
      <c r="N1372" s="6" t="s">
        <v>111</v>
      </c>
      <c r="O1372" s="5">
        <v>20183</v>
      </c>
      <c r="P1372" s="5" t="s">
        <v>4010</v>
      </c>
      <c r="Q1372" s="5">
        <f>IF(ActividadesCom[[#This Row],[NIVEL 2]]&lt;&gt;0,VLOOKUP(ActividadesCom[[#This Row],[NIVEL 2]],Catálogo!A:B,2,FALSE),"")</f>
        <v>2</v>
      </c>
      <c r="R1372" s="11">
        <v>1</v>
      </c>
      <c r="S1372" s="12"/>
      <c r="T1372" s="11"/>
      <c r="U1372" s="11"/>
      <c r="V1372" s="5" t="str">
        <f>IF(ActividadesCom[[#This Row],[NIVEL 3]]&lt;&gt;0,VLOOKUP(ActividadesCom[[#This Row],[NIVEL 3]],Catálogo!A:B,2,FALSE),"")</f>
        <v/>
      </c>
      <c r="W1372" s="11"/>
      <c r="X1372" s="6" t="s">
        <v>31</v>
      </c>
      <c r="Y1372" s="5">
        <v>20171</v>
      </c>
      <c r="Z1372" s="5" t="s">
        <v>4008</v>
      </c>
      <c r="AA1372" s="5">
        <f>IF(ActividadesCom[[#This Row],[NIVEL 4]]&lt;&gt;0,VLOOKUP(ActividadesCom[[#This Row],[NIVEL 4]],Catálogo!A:B,2,FALSE),"")</f>
        <v>4</v>
      </c>
      <c r="AB1372" s="5">
        <v>1</v>
      </c>
      <c r="AC1372" s="6" t="s">
        <v>116</v>
      </c>
      <c r="AD1372" s="5">
        <v>20163</v>
      </c>
      <c r="AE1372" s="5" t="s">
        <v>4010</v>
      </c>
      <c r="AF1372" s="5">
        <f>IF(ActividadesCom[[#This Row],[NIVEL 5]]&lt;&gt;0,VLOOKUP(ActividadesCom[[#This Row],[NIVEL 5]],Catálogo!A:B,2,FALSE),"")</f>
        <v>2</v>
      </c>
      <c r="AG1372" s="5">
        <v>1</v>
      </c>
    </row>
    <row r="1373" spans="1:35" s="24" customFormat="1" ht="30" hidden="1" customHeight="1" x14ac:dyDescent="0.25">
      <c r="A1373" s="7">
        <v>16470181</v>
      </c>
      <c r="B1373" s="97" t="str">
        <f>VLOOKUP(ActividadesCom[[#This Row],[NO. DE CONTROL]],'LISTADO ESTUDIANTES'!A:C,3,FALSE)</f>
        <v>FUENTES LOEZA JOSE MANUEL</v>
      </c>
      <c r="C1373" s="97" t="str">
        <f>VLOOKUP(ActividadesCom[[#This Row],[NO. DE CONTROL]],'LISTADO ESTUDIANTES'!A:B,2,FALSE)</f>
        <v>INGENIERIA EN GESTION EMPRESARIAL</v>
      </c>
      <c r="D1373" s="18" t="str">
        <f>VLOOKUP(ActividadesCom[[#This Row],[NO. DE CONTROL]],'LISTADO ESTUDIANTES'!A:D,4,FALSE)</f>
        <v>BAJA</v>
      </c>
      <c r="E1373" s="5">
        <f>SUM(ActividadesCom[[#This Row],[CRÉD. 1]],ActividadesCom[[#This Row],[CRÉD. 2]],ActividadesCom[[#This Row],[CRÉD. 3]],ActividadesCom[[#This Row],[CRÉD. 4]],ActividadesCom[[#This Row],[CRÉD. 5]])</f>
        <v>5</v>
      </c>
      <c r="F1373" s="5">
        <f>IF(ActividadesCom[[#This Row],[ÚLTIMO SEMESTRE CON CRÉDITOS]]&gt;0,ROUND(AVERAGE(ActividadesCom[[#This Row],[VALOR NIVEL 5]],ActividadesCom[[#This Row],[VALOR NIVEL 4]],ActividadesCom[[#This Row],[VALOR NIVEL 3]],ActividadesCom[[#This Row],[VALOR NIVEL 2]],ActividadesCom[[#This Row],[VALOR NIVEL 1]]),0),"")</f>
        <v>2</v>
      </c>
      <c r="G1373" s="5" t="str">
        <f>IF(ActividadesCom[[#This Row],[PROMEDIO]]="","",IF(ActividadesCom[[#This Row],[PROMEDIO]]&gt;=4,"EXCELENTE",IF(ActividadesCom[[#This Row],[PROMEDIO]]&gt;=3,"NOTABLE",IF(ActividadesCom[[#This Row],[PROMEDIO]]&gt;=2,"BUENO",IF(ActividadesCom[[#This Row],[PROMEDIO]]=1,"SUFICIENTE","")))))</f>
        <v>BUENO</v>
      </c>
      <c r="H1373" s="5">
        <f>MAX(ActividadesCom[[#This Row],[PERÍODO 1]],ActividadesCom[[#This Row],[PERÍODO 2]],ActividadesCom[[#This Row],[PERÍODO 3]],ActividadesCom[[#This Row],[PERÍODO 4]],ActividadesCom[[#This Row],[PERÍODO 5]])</f>
        <v>20163</v>
      </c>
      <c r="I1373" s="6" t="s">
        <v>111</v>
      </c>
      <c r="J1373" s="5">
        <v>20163</v>
      </c>
      <c r="K1373" s="5" t="s">
        <v>4010</v>
      </c>
      <c r="L1373" s="5">
        <f>IF(ActividadesCom[[#This Row],[NIVEL 1]]&lt;&gt;0,VLOOKUP(ActividadesCom[[#This Row],[NIVEL 1]],Catálogo!A:B,2,FALSE),"")</f>
        <v>2</v>
      </c>
      <c r="M1373" s="5">
        <v>2</v>
      </c>
      <c r="N1373" s="6"/>
      <c r="O1373" s="5"/>
      <c r="P1373" s="5"/>
      <c r="Q1373" s="5" t="str">
        <f>IF(ActividadesCom[[#This Row],[NIVEL 2]]&lt;&gt;0,VLOOKUP(ActividadesCom[[#This Row],[NIVEL 2]],Catálogo!A:B,2,FALSE),"")</f>
        <v/>
      </c>
      <c r="R1373" s="11"/>
      <c r="S1373" s="12"/>
      <c r="T1373" s="11"/>
      <c r="U1373" s="11"/>
      <c r="V1373" s="5" t="str">
        <f>IF(ActividadesCom[[#This Row],[NIVEL 3]]&lt;&gt;0,VLOOKUP(ActividadesCom[[#This Row],[NIVEL 3]],Catálogo!A:B,2,FALSE),"")</f>
        <v/>
      </c>
      <c r="W1373" s="11"/>
      <c r="X1373" s="6" t="s">
        <v>4061</v>
      </c>
      <c r="Y1373" s="5">
        <v>20163</v>
      </c>
      <c r="Z1373" s="5" t="s">
        <v>4010</v>
      </c>
      <c r="AA1373" s="5">
        <f>IF(ActividadesCom[[#This Row],[NIVEL 4]]&lt;&gt;0,VLOOKUP(ActividadesCom[[#This Row],[NIVEL 4]],Catálogo!A:B,2,FALSE),"")</f>
        <v>2</v>
      </c>
      <c r="AB1373" s="5">
        <v>2</v>
      </c>
      <c r="AC1373" s="6" t="s">
        <v>55</v>
      </c>
      <c r="AD1373" s="5">
        <v>20163</v>
      </c>
      <c r="AE1373" s="5" t="s">
        <v>4010</v>
      </c>
      <c r="AF1373" s="5">
        <f>IF(ActividadesCom[[#This Row],[NIVEL 5]]&lt;&gt;0,VLOOKUP(ActividadesCom[[#This Row],[NIVEL 5]],Catálogo!A:B,2,FALSE),"")</f>
        <v>2</v>
      </c>
      <c r="AG1373" s="5">
        <v>1</v>
      </c>
    </row>
    <row r="1374" spans="1:35" s="24" customFormat="1" ht="30" hidden="1" customHeight="1" x14ac:dyDescent="0.25">
      <c r="A1374" s="7">
        <v>16470183</v>
      </c>
      <c r="B1374" s="97" t="str">
        <f>VLOOKUP(ActividadesCom[[#This Row],[NO. DE CONTROL]],'LISTADO ESTUDIANTES'!A:C,3,FALSE)</f>
        <v>CRUZ AGUILAR LIZETH DANIELA</v>
      </c>
      <c r="C1374" s="97" t="str">
        <f>VLOOKUP(ActividadesCom[[#This Row],[NO. DE CONTROL]],'LISTADO ESTUDIANTES'!A:B,2,FALSE)</f>
        <v>INGENIERIA EN GESTION EMPRESARIAL</v>
      </c>
      <c r="D1374" s="18" t="str">
        <f>VLOOKUP(ActividadesCom[[#This Row],[NO. DE CONTROL]],'LISTADO ESTUDIANTES'!A:D,4,FALSE)</f>
        <v>BAJA</v>
      </c>
      <c r="E1374" s="5">
        <f>SUM(ActividadesCom[[#This Row],[CRÉD. 1]],ActividadesCom[[#This Row],[CRÉD. 2]],ActividadesCom[[#This Row],[CRÉD. 3]],ActividadesCom[[#This Row],[CRÉD. 4]],ActividadesCom[[#This Row],[CRÉD. 5]])</f>
        <v>6</v>
      </c>
      <c r="F1374" s="5">
        <f>IF(ActividadesCom[[#This Row],[ÚLTIMO SEMESTRE CON CRÉDITOS]]&gt;0,ROUND(AVERAGE(ActividadesCom[[#This Row],[VALOR NIVEL 5]],ActividadesCom[[#This Row],[VALOR NIVEL 4]],ActividadesCom[[#This Row],[VALOR NIVEL 3]],ActividadesCom[[#This Row],[VALOR NIVEL 2]],ActividadesCom[[#This Row],[VALOR NIVEL 1]]),0),"")</f>
        <v>3</v>
      </c>
      <c r="G1374" s="5" t="str">
        <f>IF(ActividadesCom[[#This Row],[PROMEDIO]]="","",IF(ActividadesCom[[#This Row],[PROMEDIO]]&gt;=4,"EXCELENTE",IF(ActividadesCom[[#This Row],[PROMEDIO]]&gt;=3,"NOTABLE",IF(ActividadesCom[[#This Row],[PROMEDIO]]&gt;=2,"BUENO",IF(ActividadesCom[[#This Row],[PROMEDIO]]=1,"SUFICIENTE","")))))</f>
        <v>NOTABLE</v>
      </c>
      <c r="H1374" s="5">
        <f>MAX(ActividadesCom[[#This Row],[PERÍODO 1]],ActividadesCom[[#This Row],[PERÍODO 2]],ActividadesCom[[#This Row],[PERÍODO 3]],ActividadesCom[[#This Row],[PERÍODO 4]],ActividadesCom[[#This Row],[PERÍODO 5]])</f>
        <v>20171</v>
      </c>
      <c r="I1374" s="6" t="s">
        <v>111</v>
      </c>
      <c r="J1374" s="5">
        <v>20163</v>
      </c>
      <c r="K1374" s="5" t="s">
        <v>4010</v>
      </c>
      <c r="L1374" s="5">
        <f>IF(ActividadesCom[[#This Row],[NIVEL 1]]&lt;&gt;0,VLOOKUP(ActividadesCom[[#This Row],[NIVEL 1]],Catálogo!A:B,2,FALSE),"")</f>
        <v>2</v>
      </c>
      <c r="M1374" s="5">
        <v>2</v>
      </c>
      <c r="N1374" s="6" t="s">
        <v>4179</v>
      </c>
      <c r="O1374" s="5">
        <v>20163</v>
      </c>
      <c r="P1374" s="5" t="s">
        <v>4008</v>
      </c>
      <c r="Q1374" s="5">
        <f>IF(ActividadesCom[[#This Row],[NIVEL 2]]&lt;&gt;0,VLOOKUP(ActividadesCom[[#This Row],[NIVEL 2]],Catálogo!A:B,2,FALSE),"")</f>
        <v>4</v>
      </c>
      <c r="R1374" s="11">
        <v>1</v>
      </c>
      <c r="S1374" s="12" t="s">
        <v>4178</v>
      </c>
      <c r="T1374" s="11">
        <v>20163</v>
      </c>
      <c r="U1374" s="11" t="s">
        <v>4008</v>
      </c>
      <c r="V1374" s="5">
        <f>IF(ActividadesCom[[#This Row],[NIVEL 3]]&lt;&gt;0,VLOOKUP(ActividadesCom[[#This Row],[NIVEL 3]],Catálogo!A:B,2,FALSE),"")</f>
        <v>4</v>
      </c>
      <c r="W1374" s="11">
        <v>1</v>
      </c>
      <c r="X1374" s="6" t="s">
        <v>37</v>
      </c>
      <c r="Y1374" s="5">
        <v>20171</v>
      </c>
      <c r="Z1374" s="5" t="s">
        <v>4008</v>
      </c>
      <c r="AA1374" s="5">
        <f>IF(ActividadesCom[[#This Row],[NIVEL 4]]&lt;&gt;0,VLOOKUP(ActividadesCom[[#This Row],[NIVEL 4]],Catálogo!A:B,2,FALSE),"")</f>
        <v>4</v>
      </c>
      <c r="AB1374" s="5">
        <v>1</v>
      </c>
      <c r="AC1374" s="6" t="s">
        <v>81</v>
      </c>
      <c r="AD1374" s="5">
        <v>20163</v>
      </c>
      <c r="AE1374" s="5" t="s">
        <v>4010</v>
      </c>
      <c r="AF1374" s="5">
        <f>IF(ActividadesCom[[#This Row],[NIVEL 5]]&lt;&gt;0,VLOOKUP(ActividadesCom[[#This Row],[NIVEL 5]],Catálogo!A:B,2,FALSE),"")</f>
        <v>2</v>
      </c>
      <c r="AG1374" s="5">
        <v>1</v>
      </c>
    </row>
    <row r="1375" spans="1:35" s="24" customFormat="1" ht="30" hidden="1" customHeight="1" x14ac:dyDescent="0.25">
      <c r="A1375" s="7">
        <v>16470184</v>
      </c>
      <c r="B1375" s="97" t="str">
        <f>VLOOKUP(ActividadesCom[[#This Row],[NO. DE CONTROL]],'LISTADO ESTUDIANTES'!A:C,3,FALSE)</f>
        <v>CAAMAL KU NAYROBY DEL CARMEN</v>
      </c>
      <c r="C1375" s="97" t="str">
        <f>VLOOKUP(ActividadesCom[[#This Row],[NO. DE CONTROL]],'LISTADO ESTUDIANTES'!A:B,2,FALSE)</f>
        <v>INGENIERIA EN GESTION EMPRESARIAL</v>
      </c>
      <c r="D1375" s="18" t="str">
        <f>VLOOKUP(ActividadesCom[[#This Row],[NO. DE CONTROL]],'LISTADO ESTUDIANTES'!A:D,4,FALSE)</f>
        <v>BAJA</v>
      </c>
      <c r="E1375" s="5">
        <f>SUM(ActividadesCom[[#This Row],[CRÉD. 1]],ActividadesCom[[#This Row],[CRÉD. 2]],ActividadesCom[[#This Row],[CRÉD. 3]],ActividadesCom[[#This Row],[CRÉD. 4]],ActividadesCom[[#This Row],[CRÉD. 5]])</f>
        <v>5</v>
      </c>
      <c r="F1375" s="5">
        <f>IF(ActividadesCom[[#This Row],[ÚLTIMO SEMESTRE CON CRÉDITOS]]&gt;0,ROUND(AVERAGE(ActividadesCom[[#This Row],[VALOR NIVEL 5]],ActividadesCom[[#This Row],[VALOR NIVEL 4]],ActividadesCom[[#This Row],[VALOR NIVEL 3]],ActividadesCom[[#This Row],[VALOR NIVEL 2]],ActividadesCom[[#This Row],[VALOR NIVEL 1]]),0),"")</f>
        <v>2</v>
      </c>
      <c r="G1375" s="5" t="str">
        <f>IF(ActividadesCom[[#This Row],[PROMEDIO]]="","",IF(ActividadesCom[[#This Row],[PROMEDIO]]&gt;=4,"EXCELENTE",IF(ActividadesCom[[#This Row],[PROMEDIO]]&gt;=3,"NOTABLE",IF(ActividadesCom[[#This Row],[PROMEDIO]]&gt;=2,"BUENO",IF(ActividadesCom[[#This Row],[PROMEDIO]]=1,"SUFICIENTE","")))))</f>
        <v>BUENO</v>
      </c>
      <c r="H1375" s="5">
        <f>MAX(ActividadesCom[[#This Row],[PERÍODO 1]],ActividadesCom[[#This Row],[PERÍODO 2]],ActividadesCom[[#This Row],[PERÍODO 3]],ActividadesCom[[#This Row],[PERÍODO 4]],ActividadesCom[[#This Row],[PERÍODO 5]])</f>
        <v>20183</v>
      </c>
      <c r="I1375" s="6" t="s">
        <v>111</v>
      </c>
      <c r="J1375" s="5">
        <v>20163</v>
      </c>
      <c r="K1375" s="5" t="s">
        <v>4010</v>
      </c>
      <c r="L1375" s="5">
        <f>IF(ActividadesCom[[#This Row],[NIVEL 1]]&lt;&gt;0,VLOOKUP(ActividadesCom[[#This Row],[NIVEL 1]],Catálogo!A:B,2,FALSE),"")</f>
        <v>2</v>
      </c>
      <c r="M1375" s="5">
        <v>2</v>
      </c>
      <c r="N1375" s="6" t="s">
        <v>111</v>
      </c>
      <c r="O1375" s="5">
        <v>20183</v>
      </c>
      <c r="P1375" s="5" t="s">
        <v>4010</v>
      </c>
      <c r="Q1375" s="5">
        <f>IF(ActividadesCom[[#This Row],[NIVEL 2]]&lt;&gt;0,VLOOKUP(ActividadesCom[[#This Row],[NIVEL 2]],Catálogo!A:B,2,FALSE),"")</f>
        <v>2</v>
      </c>
      <c r="R1375" s="11">
        <v>1</v>
      </c>
      <c r="S1375" s="12"/>
      <c r="T1375" s="11"/>
      <c r="U1375" s="11"/>
      <c r="V1375" s="5" t="str">
        <f>IF(ActividadesCom[[#This Row],[NIVEL 3]]&lt;&gt;0,VLOOKUP(ActividadesCom[[#This Row],[NIVEL 3]],Catálogo!A:B,2,FALSE),"")</f>
        <v/>
      </c>
      <c r="W1375" s="11"/>
      <c r="X1375" s="6" t="s">
        <v>5</v>
      </c>
      <c r="Y1375" s="5">
        <v>20171</v>
      </c>
      <c r="Z1375" s="5" t="s">
        <v>4010</v>
      </c>
      <c r="AA1375" s="5">
        <f>IF(ActividadesCom[[#This Row],[NIVEL 4]]&lt;&gt;0,VLOOKUP(ActividadesCom[[#This Row],[NIVEL 4]],Catálogo!A:B,2,FALSE),"")</f>
        <v>2</v>
      </c>
      <c r="AB1375" s="5">
        <v>1</v>
      </c>
      <c r="AC1375" s="6" t="s">
        <v>4</v>
      </c>
      <c r="AD1375" s="5">
        <v>20163</v>
      </c>
      <c r="AE1375" s="5" t="s">
        <v>4010</v>
      </c>
      <c r="AF1375" s="5">
        <f>IF(ActividadesCom[[#This Row],[NIVEL 5]]&lt;&gt;0,VLOOKUP(ActividadesCom[[#This Row],[NIVEL 5]],Catálogo!A:B,2,FALSE),"")</f>
        <v>2</v>
      </c>
      <c r="AG1375" s="5">
        <v>1</v>
      </c>
    </row>
    <row r="1376" spans="1:35" ht="30" customHeight="1" x14ac:dyDescent="0.25">
      <c r="A1376" s="7">
        <v>16470185</v>
      </c>
      <c r="B1376" s="97" t="str">
        <f>VLOOKUP(ActividadesCom[[#This Row],[NO. DE CONTROL]],'LISTADO ESTUDIANTES'!A:C,3,FALSE)</f>
        <v>RODRIGUEZ QUIJANO JESUS ANTONIO</v>
      </c>
      <c r="C1376" s="97" t="str">
        <f>VLOOKUP(ActividadesCom[[#This Row],[NO. DE CONTROL]],'LISTADO ESTUDIANTES'!A:B,2,FALSE)</f>
        <v>INGENIERIA EN GESTION EMPRESARIAL</v>
      </c>
      <c r="D1376" s="18" t="str">
        <f>VLOOKUP(ActividadesCom[[#This Row],[NO. DE CONTROL]],'LISTADO ESTUDIANTES'!A:D,4,FALSE)</f>
        <v>ACTIVO(A)</v>
      </c>
      <c r="E1376" s="5">
        <f>SUM(ActividadesCom[[#This Row],[CRÉD. 1]],ActividadesCom[[#This Row],[CRÉD. 2]],ActividadesCom[[#This Row],[CRÉD. 3]],ActividadesCom[[#This Row],[CRÉD. 4]],ActividadesCom[[#This Row],[CRÉD. 5]])</f>
        <v>5</v>
      </c>
      <c r="F1376" s="17">
        <f>IF(ActividadesCom[[#This Row],[ÚLTIMO SEMESTRE CON CRÉDITOS]]&gt;0,ROUND(AVERAGE(ActividadesCom[[#This Row],[VALOR NIVEL 5]],ActividadesCom[[#This Row],[VALOR NIVEL 4]],ActividadesCom[[#This Row],[VALOR NIVEL 3]],ActividadesCom[[#This Row],[VALOR NIVEL 2]],ActividadesCom[[#This Row],[VALOR NIVEL 1]]),0),"")</f>
        <v>3</v>
      </c>
      <c r="G1376" s="5" t="str">
        <f>IF(ActividadesCom[[#This Row],[PROMEDIO]]="","",IF(ActividadesCom[[#This Row],[PROMEDIO]]&gt;=4,"EXCELENTE",IF(ActividadesCom[[#This Row],[PROMEDIO]]&gt;=3,"NOTABLE",IF(ActividadesCom[[#This Row],[PROMEDIO]]&gt;=2,"BUENO",IF(ActividadesCom[[#This Row],[PROMEDIO]]=1,"SUFICIENTE","")))))</f>
        <v>NOTABLE</v>
      </c>
      <c r="H1376" s="5">
        <f>MAX(ActividadesCom[[#This Row],[PERÍODO 1]],ActividadesCom[[#This Row],[PERÍODO 2]],ActividadesCom[[#This Row],[PERÍODO 3]],ActividadesCom[[#This Row],[PERÍODO 4]],ActividadesCom[[#This Row],[PERÍODO 5]])</f>
        <v>20213</v>
      </c>
      <c r="I1376" s="6" t="s">
        <v>111</v>
      </c>
      <c r="J1376" s="5">
        <v>20163</v>
      </c>
      <c r="K1376" s="5" t="s">
        <v>4010</v>
      </c>
      <c r="L1376" s="5">
        <f>IF(ActividadesCom[[#This Row],[NIVEL 1]]&lt;&gt;0,VLOOKUP(ActividadesCom[[#This Row],[NIVEL 1]],Catálogo!A:B,2,FALSE),"")</f>
        <v>2</v>
      </c>
      <c r="M1376" s="5">
        <v>2</v>
      </c>
      <c r="N1376" s="45" t="s">
        <v>4848</v>
      </c>
      <c r="O1376" s="46">
        <v>20213</v>
      </c>
      <c r="P1376" s="5" t="s">
        <v>4008</v>
      </c>
      <c r="Q1376" s="5">
        <f>IF(ActividadesCom[[#This Row],[NIVEL 2]]&lt;&gt;0,VLOOKUP(ActividadesCom[[#This Row],[NIVEL 2]],Catálogo!A:B,2,FALSE),"")</f>
        <v>4</v>
      </c>
      <c r="R1376" s="11">
        <v>1</v>
      </c>
      <c r="S1376" s="12"/>
      <c r="T1376" s="11"/>
      <c r="U1376" s="11"/>
      <c r="V1376" s="5" t="str">
        <f>IF(ActividadesCom[[#This Row],[NIVEL 3]]&lt;&gt;0,VLOOKUP(ActividadesCom[[#This Row],[NIVEL 3]],Catálogo!A:B,2,FALSE),"")</f>
        <v/>
      </c>
      <c r="W1376" s="11"/>
      <c r="X1376" s="6" t="s">
        <v>34</v>
      </c>
      <c r="Y1376" s="5">
        <v>20171</v>
      </c>
      <c r="Z1376" s="5" t="s">
        <v>4009</v>
      </c>
      <c r="AA1376" s="5">
        <f>IF(ActividadesCom[[#This Row],[NIVEL 4]]&lt;&gt;0,VLOOKUP(ActividadesCom[[#This Row],[NIVEL 4]],Catálogo!A:B,2,FALSE),"")</f>
        <v>3</v>
      </c>
      <c r="AB1376" s="5">
        <v>1</v>
      </c>
      <c r="AC1376" s="6" t="s">
        <v>96</v>
      </c>
      <c r="AD1376" s="5">
        <v>20163</v>
      </c>
      <c r="AE1376" s="5" t="s">
        <v>4010</v>
      </c>
      <c r="AF1376" s="5">
        <f>IF(ActividadesCom[[#This Row],[NIVEL 5]]&lt;&gt;0,VLOOKUP(ActividadesCom[[#This Row],[NIVEL 5]],Catálogo!A:B,2,FALSE),"")</f>
        <v>2</v>
      </c>
      <c r="AG1376" s="5">
        <v>1</v>
      </c>
      <c r="AH1376" s="2"/>
      <c r="AI1376" s="2"/>
    </row>
    <row r="1377" spans="1:16377" ht="30" hidden="1" customHeight="1" x14ac:dyDescent="0.25">
      <c r="A1377" s="7">
        <v>16470186</v>
      </c>
      <c r="B1377" s="97" t="str">
        <f>VLOOKUP(ActividadesCom[[#This Row],[NO. DE CONTROL]],'LISTADO ESTUDIANTES'!A:C,3,FALSE)</f>
        <v>SEGOVIA RAMIREZ CAROLINA BEATRIZ</v>
      </c>
      <c r="C1377" s="97" t="str">
        <f>VLOOKUP(ActividadesCom[[#This Row],[NO. DE CONTROL]],'LISTADO ESTUDIANTES'!A:B,2,FALSE)</f>
        <v>INGENIERIA EN GESTION EMPRESARIAL</v>
      </c>
      <c r="D1377" s="18" t="str">
        <f>VLOOKUP(ActividadesCom[[#This Row],[NO. DE CONTROL]],'LISTADO ESTUDIANTES'!A:D,4,FALSE)</f>
        <v>BAJA</v>
      </c>
      <c r="E1377" s="5">
        <f>SUM(ActividadesCom[[#This Row],[CRÉD. 1]],ActividadesCom[[#This Row],[CRÉD. 2]],ActividadesCom[[#This Row],[CRÉD. 3]],ActividadesCom[[#This Row],[CRÉD. 4]],ActividadesCom[[#This Row],[CRÉD. 5]])</f>
        <v>4</v>
      </c>
      <c r="F1377" s="17">
        <f>IF(ActividadesCom[[#This Row],[ÚLTIMO SEMESTRE CON CRÉDITOS]]&gt;0,ROUND(AVERAGE(ActividadesCom[[#This Row],[VALOR NIVEL 5]],ActividadesCom[[#This Row],[VALOR NIVEL 4]],ActividadesCom[[#This Row],[VALOR NIVEL 3]],ActividadesCom[[#This Row],[VALOR NIVEL 2]],ActividadesCom[[#This Row],[VALOR NIVEL 1]]),0),"")</f>
        <v>2</v>
      </c>
      <c r="G1377" s="5" t="str">
        <f>IF(ActividadesCom[[#This Row],[PROMEDIO]]="","",IF(ActividadesCom[[#This Row],[PROMEDIO]]&gt;=4,"EXCELENTE",IF(ActividadesCom[[#This Row],[PROMEDIO]]&gt;=3,"NOTABLE",IF(ActividadesCom[[#This Row],[PROMEDIO]]&gt;=2,"BUENO",IF(ActividadesCom[[#This Row],[PROMEDIO]]=1,"SUFICIENTE","")))))</f>
        <v>BUENO</v>
      </c>
      <c r="H1377" s="5">
        <f>MAX(ActividadesCom[[#This Row],[PERÍODO 1]],ActividadesCom[[#This Row],[PERÍODO 2]],ActividadesCom[[#This Row],[PERÍODO 3]],ActividadesCom[[#This Row],[PERÍODO 4]],ActividadesCom[[#This Row],[PERÍODO 5]])</f>
        <v>20171</v>
      </c>
      <c r="I1377" s="6" t="s">
        <v>111</v>
      </c>
      <c r="J1377" s="5">
        <v>20163</v>
      </c>
      <c r="K1377" s="5" t="s">
        <v>4010</v>
      </c>
      <c r="L1377" s="5">
        <f>IF(ActividadesCom[[#This Row],[NIVEL 1]]&lt;&gt;0,VLOOKUP(ActividadesCom[[#This Row],[NIVEL 1]],Catálogo!A:B,2,FALSE),"")</f>
        <v>2</v>
      </c>
      <c r="M1377" s="5">
        <v>2</v>
      </c>
      <c r="N1377" s="6"/>
      <c r="O1377" s="5"/>
      <c r="P1377" s="5"/>
      <c r="Q1377" s="5" t="str">
        <f>IF(ActividadesCom[[#This Row],[NIVEL 2]]&lt;&gt;0,VLOOKUP(ActividadesCom[[#This Row],[NIVEL 2]],Catálogo!A:B,2,FALSE),"")</f>
        <v/>
      </c>
      <c r="R1377" s="11"/>
      <c r="S1377" s="12"/>
      <c r="T1377" s="11"/>
      <c r="U1377" s="11"/>
      <c r="V1377" s="5" t="str">
        <f>IF(ActividadesCom[[#This Row],[NIVEL 3]]&lt;&gt;0,VLOOKUP(ActividadesCom[[#This Row],[NIVEL 3]],Catálogo!A:B,2,FALSE),"")</f>
        <v/>
      </c>
      <c r="W1377" s="11"/>
      <c r="X1377" s="6" t="s">
        <v>403</v>
      </c>
      <c r="Y1377" s="5">
        <v>20171</v>
      </c>
      <c r="Z1377" s="5" t="s">
        <v>4010</v>
      </c>
      <c r="AA1377" s="5">
        <f>IF(ActividadesCom[[#This Row],[NIVEL 4]]&lt;&gt;0,VLOOKUP(ActividadesCom[[#This Row],[NIVEL 4]],Catálogo!A:B,2,FALSE),"")</f>
        <v>2</v>
      </c>
      <c r="AB1377" s="5">
        <v>1</v>
      </c>
      <c r="AC1377" s="6" t="s">
        <v>81</v>
      </c>
      <c r="AD1377" s="5">
        <v>20163</v>
      </c>
      <c r="AE1377" s="5" t="s">
        <v>4010</v>
      </c>
      <c r="AF1377" s="5">
        <f>IF(ActividadesCom[[#This Row],[NIVEL 5]]&lt;&gt;0,VLOOKUP(ActividadesCom[[#This Row],[NIVEL 5]],Catálogo!A:B,2,FALSE),"")</f>
        <v>2</v>
      </c>
      <c r="AG1377" s="5">
        <v>1</v>
      </c>
      <c r="AH1377" s="2"/>
      <c r="AI1377" s="2"/>
    </row>
    <row r="1378" spans="1:16377" ht="30" hidden="1" customHeight="1" x14ac:dyDescent="0.25">
      <c r="A1378" s="7">
        <v>16470187</v>
      </c>
      <c r="B1378" s="97" t="str">
        <f>VLOOKUP(ActividadesCom[[#This Row],[NO. DE CONTROL]],'LISTADO ESTUDIANTES'!A:C,3,FALSE)</f>
        <v>CAN CAUICH PAULETH DEL ROSARIO</v>
      </c>
      <c r="C1378" s="97" t="str">
        <f>VLOOKUP(ActividadesCom[[#This Row],[NO. DE CONTROL]],'LISTADO ESTUDIANTES'!A:B,2,FALSE)</f>
        <v>INGENIERIA EN GESTION EMPRESARIAL</v>
      </c>
      <c r="D1378" s="18" t="str">
        <f>VLOOKUP(ActividadesCom[[#This Row],[NO. DE CONTROL]],'LISTADO ESTUDIANTES'!A:D,4,FALSE)</f>
        <v>BAJA</v>
      </c>
      <c r="E1378" s="5">
        <f>SUM(ActividadesCom[[#This Row],[CRÉD. 1]],ActividadesCom[[#This Row],[CRÉD. 2]],ActividadesCom[[#This Row],[CRÉD. 3]],ActividadesCom[[#This Row],[CRÉD. 4]],ActividadesCom[[#This Row],[CRÉD. 5]])</f>
        <v>4</v>
      </c>
      <c r="F1378" s="17">
        <f>IF(ActividadesCom[[#This Row],[ÚLTIMO SEMESTRE CON CRÉDITOS]]&gt;0,ROUND(AVERAGE(ActividadesCom[[#This Row],[VALOR NIVEL 5]],ActividadesCom[[#This Row],[VALOR NIVEL 4]],ActividadesCom[[#This Row],[VALOR NIVEL 3]],ActividadesCom[[#This Row],[VALOR NIVEL 2]],ActividadesCom[[#This Row],[VALOR NIVEL 1]]),0),"")</f>
        <v>2</v>
      </c>
      <c r="G1378" s="5" t="str">
        <f>IF(ActividadesCom[[#This Row],[PROMEDIO]]="","",IF(ActividadesCom[[#This Row],[PROMEDIO]]&gt;=4,"EXCELENTE",IF(ActividadesCom[[#This Row],[PROMEDIO]]&gt;=3,"NOTABLE",IF(ActividadesCom[[#This Row],[PROMEDIO]]&gt;=2,"BUENO",IF(ActividadesCom[[#This Row],[PROMEDIO]]=1,"SUFICIENTE","")))))</f>
        <v>BUENO</v>
      </c>
      <c r="H1378" s="5">
        <f>MAX(ActividadesCom[[#This Row],[PERÍODO 1]],ActividadesCom[[#This Row],[PERÍODO 2]],ActividadesCom[[#This Row],[PERÍODO 3]],ActividadesCom[[#This Row],[PERÍODO 4]],ActividadesCom[[#This Row],[PERÍODO 5]])</f>
        <v>20193</v>
      </c>
      <c r="I1378" s="6" t="s">
        <v>111</v>
      </c>
      <c r="J1378" s="5">
        <v>20163</v>
      </c>
      <c r="K1378" s="5" t="s">
        <v>4010</v>
      </c>
      <c r="L1378" s="5">
        <f>IF(ActividadesCom[[#This Row],[NIVEL 1]]&lt;&gt;0,VLOOKUP(ActividadesCom[[#This Row],[NIVEL 1]],Catálogo!A:B,2,FALSE),"")</f>
        <v>2</v>
      </c>
      <c r="M1378" s="5">
        <v>2</v>
      </c>
      <c r="N1378" s="6" t="s">
        <v>1131</v>
      </c>
      <c r="O1378" s="5">
        <v>20193</v>
      </c>
      <c r="P1378" s="5" t="s">
        <v>4010</v>
      </c>
      <c r="Q1378" s="5">
        <f>IF(ActividadesCom[[#This Row],[NIVEL 2]]&lt;&gt;0,VLOOKUP(ActividadesCom[[#This Row],[NIVEL 2]],Catálogo!A:B,2,FALSE),"")</f>
        <v>2</v>
      </c>
      <c r="R1378" s="11">
        <v>1</v>
      </c>
      <c r="S1378" s="12"/>
      <c r="T1378" s="11"/>
      <c r="U1378" s="11"/>
      <c r="V1378" s="5" t="str">
        <f>IF(ActividadesCom[[#This Row],[NIVEL 3]]&lt;&gt;0,VLOOKUP(ActividadesCom[[#This Row],[NIVEL 3]],Catálogo!A:B,2,FALSE),"")</f>
        <v/>
      </c>
      <c r="W1378" s="11"/>
      <c r="X1378" s="6"/>
      <c r="Y1378" s="5"/>
      <c r="Z1378" s="5"/>
      <c r="AA1378" s="5" t="str">
        <f>IF(ActividadesCom[[#This Row],[NIVEL 4]]&lt;&gt;0,VLOOKUP(ActividadesCom[[#This Row],[NIVEL 4]],Catálogo!A:B,2,FALSE),"")</f>
        <v/>
      </c>
      <c r="AB1378" s="5"/>
      <c r="AC1378" s="6" t="s">
        <v>81</v>
      </c>
      <c r="AD1378" s="5">
        <v>20163</v>
      </c>
      <c r="AE1378" s="5" t="s">
        <v>4010</v>
      </c>
      <c r="AF1378" s="5">
        <f>IF(ActividadesCom[[#This Row],[NIVEL 5]]&lt;&gt;0,VLOOKUP(ActividadesCom[[#This Row],[NIVEL 5]],Catálogo!A:B,2,FALSE),"")</f>
        <v>2</v>
      </c>
      <c r="AG1378" s="5">
        <v>1</v>
      </c>
      <c r="AH1378" s="2"/>
      <c r="AI1378" s="2"/>
    </row>
    <row r="1379" spans="1:16377" s="24" customFormat="1" ht="30" hidden="1" customHeight="1" x14ac:dyDescent="0.25">
      <c r="A1379" s="7">
        <v>16470188</v>
      </c>
      <c r="B1379" s="97" t="str">
        <f>VLOOKUP(ActividadesCom[[#This Row],[NO. DE CONTROL]],'LISTADO ESTUDIANTES'!A:C,3,FALSE)</f>
        <v>MARQUEZ MONTERO LETICIA YANETH</v>
      </c>
      <c r="C1379" s="97" t="str">
        <f>VLOOKUP(ActividadesCom[[#This Row],[NO. DE CONTROL]],'LISTADO ESTUDIANTES'!A:B,2,FALSE)</f>
        <v>INGENIERIA EN GESTION EMPRESARIAL</v>
      </c>
      <c r="D1379" s="18" t="str">
        <f>VLOOKUP(ActividadesCom[[#This Row],[NO. DE CONTROL]],'LISTADO ESTUDIANTES'!A:D,4,FALSE)</f>
        <v>BAJA</v>
      </c>
      <c r="E1379" s="5">
        <f>SUM(ActividadesCom[[#This Row],[CRÉD. 1]],ActividadesCom[[#This Row],[CRÉD. 2]],ActividadesCom[[#This Row],[CRÉD. 3]],ActividadesCom[[#This Row],[CRÉD. 4]],ActividadesCom[[#This Row],[CRÉD. 5]])</f>
        <v>5</v>
      </c>
      <c r="F1379" s="5">
        <f>IF(ActividadesCom[[#This Row],[ÚLTIMO SEMESTRE CON CRÉDITOS]]&gt;0,ROUND(AVERAGE(ActividadesCom[[#This Row],[VALOR NIVEL 5]],ActividadesCom[[#This Row],[VALOR NIVEL 4]],ActividadesCom[[#This Row],[VALOR NIVEL 3]],ActividadesCom[[#This Row],[VALOR NIVEL 2]],ActividadesCom[[#This Row],[VALOR NIVEL 1]]),0),"")</f>
        <v>3</v>
      </c>
      <c r="G1379" s="5" t="str">
        <f>IF(ActividadesCom[[#This Row],[PROMEDIO]]="","",IF(ActividadesCom[[#This Row],[PROMEDIO]]&gt;=4,"EXCELENTE",IF(ActividadesCom[[#This Row],[PROMEDIO]]&gt;=3,"NOTABLE",IF(ActividadesCom[[#This Row],[PROMEDIO]]&gt;=2,"BUENO",IF(ActividadesCom[[#This Row],[PROMEDIO]]=1,"SUFICIENTE","")))))</f>
        <v>NOTABLE</v>
      </c>
      <c r="H1379" s="5">
        <f>MAX(ActividadesCom[[#This Row],[PERÍODO 1]],ActividadesCom[[#This Row],[PERÍODO 2]],ActividadesCom[[#This Row],[PERÍODO 3]],ActividadesCom[[#This Row],[PERÍODO 4]],ActividadesCom[[#This Row],[PERÍODO 5]])</f>
        <v>20183</v>
      </c>
      <c r="I1379" s="6" t="s">
        <v>111</v>
      </c>
      <c r="J1379" s="5">
        <v>20163</v>
      </c>
      <c r="K1379" s="5" t="s">
        <v>4010</v>
      </c>
      <c r="L1379" s="5">
        <f>IF(ActividadesCom[[#This Row],[NIVEL 1]]&lt;&gt;0,VLOOKUP(ActividadesCom[[#This Row],[NIVEL 1]],Catálogo!A:B,2,FALSE),"")</f>
        <v>2</v>
      </c>
      <c r="M1379" s="5">
        <v>2</v>
      </c>
      <c r="N1379" s="6" t="s">
        <v>111</v>
      </c>
      <c r="O1379" s="5">
        <v>20183</v>
      </c>
      <c r="P1379" s="5" t="s">
        <v>4010</v>
      </c>
      <c r="Q1379" s="5">
        <f>IF(ActividadesCom[[#This Row],[NIVEL 2]]&lt;&gt;0,VLOOKUP(ActividadesCom[[#This Row],[NIVEL 2]],Catálogo!A:B,2,FALSE),"")</f>
        <v>2</v>
      </c>
      <c r="R1379" s="11">
        <v>1</v>
      </c>
      <c r="S1379" s="12"/>
      <c r="T1379" s="11"/>
      <c r="U1379" s="11"/>
      <c r="V1379" s="5" t="str">
        <f>IF(ActividadesCom[[#This Row],[NIVEL 3]]&lt;&gt;0,VLOOKUP(ActividadesCom[[#This Row],[NIVEL 3]],Catálogo!A:B,2,FALSE),"")</f>
        <v/>
      </c>
      <c r="W1379" s="11"/>
      <c r="X1379" s="6" t="s">
        <v>406</v>
      </c>
      <c r="Y1379" s="5">
        <v>20171</v>
      </c>
      <c r="Z1379" s="5" t="s">
        <v>4008</v>
      </c>
      <c r="AA1379" s="5">
        <f>IF(ActividadesCom[[#This Row],[NIVEL 4]]&lt;&gt;0,VLOOKUP(ActividadesCom[[#This Row],[NIVEL 4]],Catálogo!A:B,2,FALSE),"")</f>
        <v>4</v>
      </c>
      <c r="AB1379" s="5">
        <v>1</v>
      </c>
      <c r="AC1379" s="6" t="s">
        <v>81</v>
      </c>
      <c r="AD1379" s="5">
        <v>20163</v>
      </c>
      <c r="AE1379" s="5" t="s">
        <v>4010</v>
      </c>
      <c r="AF1379" s="5">
        <f>IF(ActividadesCom[[#This Row],[NIVEL 5]]&lt;&gt;0,VLOOKUP(ActividadesCom[[#This Row],[NIVEL 5]],Catálogo!A:B,2,FALSE),"")</f>
        <v>2</v>
      </c>
      <c r="AG1379" s="5">
        <v>1</v>
      </c>
    </row>
    <row r="1380" spans="1:16377" s="24" customFormat="1" ht="30" hidden="1" customHeight="1" x14ac:dyDescent="0.25">
      <c r="A1380" s="7">
        <v>16470189</v>
      </c>
      <c r="B1380" s="97" t="str">
        <f>VLOOKUP(ActividadesCom[[#This Row],[NO. DE CONTROL]],'LISTADO ESTUDIANTES'!A:C,3,FALSE)</f>
        <v>RAMIREZ PEREZ ROSAURA ELENA</v>
      </c>
      <c r="C1380" s="97" t="str">
        <f>VLOOKUP(ActividadesCom[[#This Row],[NO. DE CONTROL]],'LISTADO ESTUDIANTES'!A:B,2,FALSE)</f>
        <v>INGENIERIA EN GESTION EMPRESARIAL</v>
      </c>
      <c r="D1380" s="18" t="str">
        <f>VLOOKUP(ActividadesCom[[#This Row],[NO. DE CONTROL]],'LISTADO ESTUDIANTES'!A:D,4,FALSE)</f>
        <v>BAJA</v>
      </c>
      <c r="E1380" s="5">
        <f>SUM(ActividadesCom[[#This Row],[CRÉD. 1]],ActividadesCom[[#This Row],[CRÉD. 2]],ActividadesCom[[#This Row],[CRÉD. 3]],ActividadesCom[[#This Row],[CRÉD. 4]],ActividadesCom[[#This Row],[CRÉD. 5]])</f>
        <v>5</v>
      </c>
      <c r="F1380" s="5">
        <f>IF(ActividadesCom[[#This Row],[ÚLTIMO SEMESTRE CON CRÉDITOS]]&gt;0,ROUND(AVERAGE(ActividadesCom[[#This Row],[VALOR NIVEL 5]],ActividadesCom[[#This Row],[VALOR NIVEL 4]],ActividadesCom[[#This Row],[VALOR NIVEL 3]],ActividadesCom[[#This Row],[VALOR NIVEL 2]],ActividadesCom[[#This Row],[VALOR NIVEL 1]]),0),"")</f>
        <v>3</v>
      </c>
      <c r="G1380" s="5" t="str">
        <f>IF(ActividadesCom[[#This Row],[PROMEDIO]]="","",IF(ActividadesCom[[#This Row],[PROMEDIO]]&gt;=4,"EXCELENTE",IF(ActividadesCom[[#This Row],[PROMEDIO]]&gt;=3,"NOTABLE",IF(ActividadesCom[[#This Row],[PROMEDIO]]&gt;=2,"BUENO",IF(ActividadesCom[[#This Row],[PROMEDIO]]=1,"SUFICIENTE","")))))</f>
        <v>NOTABLE</v>
      </c>
      <c r="H1380" s="5">
        <f>MAX(ActividadesCom[[#This Row],[PERÍODO 1]],ActividadesCom[[#This Row],[PERÍODO 2]],ActividadesCom[[#This Row],[PERÍODO 3]],ActividadesCom[[#This Row],[PERÍODO 4]],ActividadesCom[[#This Row],[PERÍODO 5]])</f>
        <v>20183</v>
      </c>
      <c r="I1380" s="6" t="s">
        <v>111</v>
      </c>
      <c r="J1380" s="5">
        <v>20163</v>
      </c>
      <c r="K1380" s="5" t="s">
        <v>4010</v>
      </c>
      <c r="L1380" s="5">
        <f>IF(ActividadesCom[[#This Row],[NIVEL 1]]&lt;&gt;0,VLOOKUP(ActividadesCom[[#This Row],[NIVEL 1]],Catálogo!A:B,2,FALSE),"")</f>
        <v>2</v>
      </c>
      <c r="M1380" s="5">
        <v>2</v>
      </c>
      <c r="N1380" s="6" t="s">
        <v>111</v>
      </c>
      <c r="O1380" s="5">
        <v>20183</v>
      </c>
      <c r="P1380" s="5" t="s">
        <v>4010</v>
      </c>
      <c r="Q1380" s="5">
        <f>IF(ActividadesCom[[#This Row],[NIVEL 2]]&lt;&gt;0,VLOOKUP(ActividadesCom[[#This Row],[NIVEL 2]],Catálogo!A:B,2,FALSE),"")</f>
        <v>2</v>
      </c>
      <c r="R1380" s="11">
        <v>1</v>
      </c>
      <c r="S1380" s="12"/>
      <c r="T1380" s="11"/>
      <c r="U1380" s="11"/>
      <c r="V1380" s="5" t="str">
        <f>IF(ActividadesCom[[#This Row],[NIVEL 3]]&lt;&gt;0,VLOOKUP(ActividadesCom[[#This Row],[NIVEL 3]],Catálogo!A:B,2,FALSE),"")</f>
        <v/>
      </c>
      <c r="W1380" s="11"/>
      <c r="X1380" s="6" t="s">
        <v>615</v>
      </c>
      <c r="Y1380" s="5">
        <v>20183</v>
      </c>
      <c r="Z1380" s="5" t="s">
        <v>4008</v>
      </c>
      <c r="AA1380" s="5">
        <f>IF(ActividadesCom[[#This Row],[NIVEL 4]]&lt;&gt;0,VLOOKUP(ActividadesCom[[#This Row],[NIVEL 4]],Catálogo!A:B,2,FALSE),"")</f>
        <v>4</v>
      </c>
      <c r="AB1380" s="5">
        <v>1</v>
      </c>
      <c r="AC1380" s="6" t="s">
        <v>406</v>
      </c>
      <c r="AD1380" s="5">
        <v>20171</v>
      </c>
      <c r="AE1380" s="5" t="s">
        <v>4008</v>
      </c>
      <c r="AF1380" s="5">
        <f>IF(ActividadesCom[[#This Row],[NIVEL 5]]&lt;&gt;0,VLOOKUP(ActividadesCom[[#This Row],[NIVEL 5]],Catálogo!A:B,2,FALSE),"")</f>
        <v>4</v>
      </c>
      <c r="AG1380" s="5">
        <v>1</v>
      </c>
    </row>
    <row r="1381" spans="1:16377" ht="30" customHeight="1" x14ac:dyDescent="0.25">
      <c r="A1381" s="7">
        <v>16470190</v>
      </c>
      <c r="B1381" s="97" t="str">
        <f>VLOOKUP(ActividadesCom[[#This Row],[NO. DE CONTROL]],'LISTADO ESTUDIANTES'!A:C,3,FALSE)</f>
        <v>UC CANUL LETICIA DEL SOCORRO</v>
      </c>
      <c r="C1381" s="97" t="str">
        <f>VLOOKUP(ActividadesCom[[#This Row],[NO. DE CONTROL]],'LISTADO ESTUDIANTES'!A:B,2,FALSE)</f>
        <v>INGENIERIA EN GESTION EMPRESARIAL</v>
      </c>
      <c r="D1381" s="18" t="str">
        <f>VLOOKUP(ActividadesCom[[#This Row],[NO. DE CONTROL]],'LISTADO ESTUDIANTES'!A:D,4,FALSE)</f>
        <v>ACTIVO(A)</v>
      </c>
      <c r="E1381" s="5">
        <f>SUM(ActividadesCom[[#This Row],[CRÉD. 1]],ActividadesCom[[#This Row],[CRÉD. 2]],ActividadesCom[[#This Row],[CRÉD. 3]],ActividadesCom[[#This Row],[CRÉD. 4]],ActividadesCom[[#This Row],[CRÉD. 5]])</f>
        <v>3</v>
      </c>
      <c r="F1381" s="17">
        <f>IF(ActividadesCom[[#This Row],[ÚLTIMO SEMESTRE CON CRÉDITOS]]&gt;0,ROUND(AVERAGE(ActividadesCom[[#This Row],[VALOR NIVEL 5]],ActividadesCom[[#This Row],[VALOR NIVEL 4]],ActividadesCom[[#This Row],[VALOR NIVEL 3]],ActividadesCom[[#This Row],[VALOR NIVEL 2]],ActividadesCom[[#This Row],[VALOR NIVEL 1]]),0),"")</f>
        <v>3</v>
      </c>
      <c r="G1381" s="5" t="str">
        <f>IF(ActividadesCom[[#This Row],[PROMEDIO]]="","",IF(ActividadesCom[[#This Row],[PROMEDIO]]&gt;=4,"EXCELENTE",IF(ActividadesCom[[#This Row],[PROMEDIO]]&gt;=3,"NOTABLE",IF(ActividadesCom[[#This Row],[PROMEDIO]]&gt;=2,"BUENO",IF(ActividadesCom[[#This Row],[PROMEDIO]]=1,"SUFICIENTE","")))))</f>
        <v>NOTABLE</v>
      </c>
      <c r="H1381" s="5">
        <f>MAX(ActividadesCom[[#This Row],[PERÍODO 1]],ActividadesCom[[#This Row],[PERÍODO 2]],ActividadesCom[[#This Row],[PERÍODO 3]],ActividadesCom[[#This Row],[PERÍODO 4]],ActividadesCom[[#This Row],[PERÍODO 5]])</f>
        <v>20171</v>
      </c>
      <c r="I1381" s="6" t="s">
        <v>111</v>
      </c>
      <c r="J1381" s="5">
        <v>20163</v>
      </c>
      <c r="K1381" s="5" t="s">
        <v>4010</v>
      </c>
      <c r="L1381" s="5">
        <f>IF(ActividadesCom[[#This Row],[NIVEL 1]]&lt;&gt;0,VLOOKUP(ActividadesCom[[#This Row],[NIVEL 1]],Catálogo!A:B,2,FALSE),"")</f>
        <v>2</v>
      </c>
      <c r="M1381" s="5">
        <v>1</v>
      </c>
      <c r="N1381" s="6"/>
      <c r="O1381" s="5"/>
      <c r="P1381" s="5"/>
      <c r="Q1381" s="5" t="str">
        <f>IF(ActividadesCom[[#This Row],[NIVEL 2]]&lt;&gt;0,VLOOKUP(ActividadesCom[[#This Row],[NIVEL 2]],Catálogo!A:B,2,FALSE),"")</f>
        <v/>
      </c>
      <c r="R1381" s="11"/>
      <c r="S1381" s="12"/>
      <c r="T1381" s="11"/>
      <c r="U1381" s="11"/>
      <c r="V1381" s="5" t="str">
        <f>IF(ActividadesCom[[#This Row],[NIVEL 3]]&lt;&gt;0,VLOOKUP(ActividadesCom[[#This Row],[NIVEL 3]],Catálogo!A:B,2,FALSE),"")</f>
        <v/>
      </c>
      <c r="W1381" s="11"/>
      <c r="X1381" s="6" t="s">
        <v>406</v>
      </c>
      <c r="Y1381" s="5">
        <v>20171</v>
      </c>
      <c r="Z1381" s="5" t="s">
        <v>4008</v>
      </c>
      <c r="AA1381" s="5">
        <f>IF(ActividadesCom[[#This Row],[NIVEL 4]]&lt;&gt;0,VLOOKUP(ActividadesCom[[#This Row],[NIVEL 4]],Catálogo!A:B,2,FALSE),"")</f>
        <v>4</v>
      </c>
      <c r="AB1381" s="5">
        <v>1</v>
      </c>
      <c r="AC1381" s="6" t="s">
        <v>2</v>
      </c>
      <c r="AD1381" s="5">
        <v>20163</v>
      </c>
      <c r="AE1381" s="5" t="s">
        <v>4010</v>
      </c>
      <c r="AF1381" s="5">
        <f>IF(ActividadesCom[[#This Row],[NIVEL 5]]&lt;&gt;0,VLOOKUP(ActividadesCom[[#This Row],[NIVEL 5]],Catálogo!A:B,2,FALSE),"")</f>
        <v>2</v>
      </c>
      <c r="AG1381" s="5">
        <v>1</v>
      </c>
      <c r="AH1381" s="2"/>
      <c r="AI1381" s="2"/>
    </row>
    <row r="1382" spans="1:16377" s="24" customFormat="1" ht="30" hidden="1" customHeight="1" x14ac:dyDescent="0.25">
      <c r="A1382" s="7">
        <v>16470191</v>
      </c>
      <c r="B1382" s="97" t="str">
        <f>VLOOKUP(ActividadesCom[[#This Row],[NO. DE CONTROL]],'LISTADO ESTUDIANTES'!A:C,3,FALSE)</f>
        <v>CACH MAY SAMANTA GUADALUPE</v>
      </c>
      <c r="C1382" s="97" t="str">
        <f>VLOOKUP(ActividadesCom[[#This Row],[NO. DE CONTROL]],'LISTADO ESTUDIANTES'!A:B,2,FALSE)</f>
        <v>INGENIERIA EN GESTION EMPRESARIAL</v>
      </c>
      <c r="D1382" s="18" t="str">
        <f>VLOOKUP(ActividadesCom[[#This Row],[NO. DE CONTROL]],'LISTADO ESTUDIANTES'!A:D,4,FALSE)</f>
        <v>BAJA</v>
      </c>
      <c r="E1382" s="5">
        <f>SUM(ActividadesCom[[#This Row],[CRÉD. 1]],ActividadesCom[[#This Row],[CRÉD. 2]],ActividadesCom[[#This Row],[CRÉD. 3]],ActividadesCom[[#This Row],[CRÉD. 4]],ActividadesCom[[#This Row],[CRÉD. 5]])</f>
        <v>5</v>
      </c>
      <c r="F1382" s="5">
        <f>IF(ActividadesCom[[#This Row],[ÚLTIMO SEMESTRE CON CRÉDITOS]]&gt;0,ROUND(AVERAGE(ActividadesCom[[#This Row],[VALOR NIVEL 5]],ActividadesCom[[#This Row],[VALOR NIVEL 4]],ActividadesCom[[#This Row],[VALOR NIVEL 3]],ActividadesCom[[#This Row],[VALOR NIVEL 2]],ActividadesCom[[#This Row],[VALOR NIVEL 1]]),0),"")</f>
        <v>3</v>
      </c>
      <c r="G1382" s="5" t="str">
        <f>IF(ActividadesCom[[#This Row],[PROMEDIO]]="","",IF(ActividadesCom[[#This Row],[PROMEDIO]]&gt;=4,"EXCELENTE",IF(ActividadesCom[[#This Row],[PROMEDIO]]&gt;=3,"NOTABLE",IF(ActividadesCom[[#This Row],[PROMEDIO]]&gt;=2,"BUENO",IF(ActividadesCom[[#This Row],[PROMEDIO]]=1,"SUFICIENTE","")))))</f>
        <v>NOTABLE</v>
      </c>
      <c r="H1382" s="5">
        <f>MAX(ActividadesCom[[#This Row],[PERÍODO 1]],ActividadesCom[[#This Row],[PERÍODO 2]],ActividadesCom[[#This Row],[PERÍODO 3]],ActividadesCom[[#This Row],[PERÍODO 4]],ActividadesCom[[#This Row],[PERÍODO 5]])</f>
        <v>20183</v>
      </c>
      <c r="I1382" s="6" t="s">
        <v>111</v>
      </c>
      <c r="J1382" s="5">
        <v>20163</v>
      </c>
      <c r="K1382" s="5" t="s">
        <v>4010</v>
      </c>
      <c r="L1382" s="5">
        <f>IF(ActividadesCom[[#This Row],[NIVEL 1]]&lt;&gt;0,VLOOKUP(ActividadesCom[[#This Row],[NIVEL 1]],Catálogo!A:B,2,FALSE),"")</f>
        <v>2</v>
      </c>
      <c r="M1382" s="5">
        <v>2</v>
      </c>
      <c r="N1382" s="6" t="s">
        <v>111</v>
      </c>
      <c r="O1382" s="5">
        <v>20183</v>
      </c>
      <c r="P1382" s="5" t="s">
        <v>4010</v>
      </c>
      <c r="Q1382" s="5">
        <f>IF(ActividadesCom[[#This Row],[NIVEL 2]]&lt;&gt;0,VLOOKUP(ActividadesCom[[#This Row],[NIVEL 2]],Catálogo!A:B,2,FALSE),"")</f>
        <v>2</v>
      </c>
      <c r="R1382" s="11">
        <v>1</v>
      </c>
      <c r="S1382" s="12"/>
      <c r="T1382" s="11"/>
      <c r="U1382" s="11"/>
      <c r="V1382" s="5" t="str">
        <f>IF(ActividadesCom[[#This Row],[NIVEL 3]]&lt;&gt;0,VLOOKUP(ActividadesCom[[#This Row],[NIVEL 3]],Catálogo!A:B,2,FALSE),"")</f>
        <v/>
      </c>
      <c r="W1382" s="11"/>
      <c r="X1382" s="6" t="s">
        <v>406</v>
      </c>
      <c r="Y1382" s="5">
        <v>20171</v>
      </c>
      <c r="Z1382" s="5" t="s">
        <v>4008</v>
      </c>
      <c r="AA1382" s="5">
        <f>IF(ActividadesCom[[#This Row],[NIVEL 4]]&lt;&gt;0,VLOOKUP(ActividadesCom[[#This Row],[NIVEL 4]],Catálogo!A:B,2,FALSE),"")</f>
        <v>4</v>
      </c>
      <c r="AB1382" s="5">
        <v>1</v>
      </c>
      <c r="AC1382" s="6" t="s">
        <v>2</v>
      </c>
      <c r="AD1382" s="5">
        <v>20163</v>
      </c>
      <c r="AE1382" s="5" t="s">
        <v>4010</v>
      </c>
      <c r="AF1382" s="5">
        <f>IF(ActividadesCom[[#This Row],[NIVEL 5]]&lt;&gt;0,VLOOKUP(ActividadesCom[[#This Row],[NIVEL 5]],Catálogo!A:B,2,FALSE),"")</f>
        <v>2</v>
      </c>
      <c r="AG1382" s="5">
        <v>1</v>
      </c>
    </row>
    <row r="1383" spans="1:16377" ht="30" hidden="1" customHeight="1" x14ac:dyDescent="0.25">
      <c r="A1383" s="7">
        <v>16470192</v>
      </c>
      <c r="B1383" s="97" t="str">
        <f>VLOOKUP(ActividadesCom[[#This Row],[NO. DE CONTROL]],'LISTADO ESTUDIANTES'!A:C,3,FALSE)</f>
        <v>CU MASS RICARDO AUGUSTO</v>
      </c>
      <c r="C1383" s="97" t="str">
        <f>VLOOKUP(ActividadesCom[[#This Row],[NO. DE CONTROL]],'LISTADO ESTUDIANTES'!A:B,2,FALSE)</f>
        <v>INGENIERIA EN GESTION EMPRESARIAL</v>
      </c>
      <c r="D1383" s="18" t="str">
        <f>VLOOKUP(ActividadesCom[[#This Row],[NO. DE CONTROL]],'LISTADO ESTUDIANTES'!A:D,4,FALSE)</f>
        <v>EGRESADO(A)</v>
      </c>
      <c r="E1383" s="5">
        <f>SUM(ActividadesCom[[#This Row],[CRÉD. 1]],ActividadesCom[[#This Row],[CRÉD. 2]],ActividadesCom[[#This Row],[CRÉD. 3]],ActividadesCom[[#This Row],[CRÉD. 4]],ActividadesCom[[#This Row],[CRÉD. 5]])</f>
        <v>5</v>
      </c>
      <c r="F1383" s="17">
        <f>IF(ActividadesCom[[#This Row],[ÚLTIMO SEMESTRE CON CRÉDITOS]]&gt;0,ROUND(AVERAGE(ActividadesCom[[#This Row],[VALOR NIVEL 5]],ActividadesCom[[#This Row],[VALOR NIVEL 4]],ActividadesCom[[#This Row],[VALOR NIVEL 3]],ActividadesCom[[#This Row],[VALOR NIVEL 2]],ActividadesCom[[#This Row],[VALOR NIVEL 1]]),0),"")</f>
        <v>2</v>
      </c>
      <c r="G1383" s="5" t="str">
        <f>IF(ActividadesCom[[#This Row],[PROMEDIO]]="","",IF(ActividadesCom[[#This Row],[PROMEDIO]]&gt;=4,"EXCELENTE",IF(ActividadesCom[[#This Row],[PROMEDIO]]&gt;=3,"NOTABLE",IF(ActividadesCom[[#This Row],[PROMEDIO]]&gt;=2,"BUENO",IF(ActividadesCom[[#This Row],[PROMEDIO]]=1,"SUFICIENTE","")))))</f>
        <v>BUENO</v>
      </c>
      <c r="H1383" s="5">
        <f>MAX(ActividadesCom[[#This Row],[PERÍODO 1]],ActividadesCom[[#This Row],[PERÍODO 2]],ActividadesCom[[#This Row],[PERÍODO 3]],ActividadesCom[[#This Row],[PERÍODO 4]],ActividadesCom[[#This Row],[PERÍODO 5]])</f>
        <v>20191</v>
      </c>
      <c r="I1383" s="6" t="s">
        <v>111</v>
      </c>
      <c r="J1383" s="5">
        <v>20163</v>
      </c>
      <c r="K1383" s="5" t="s">
        <v>4010</v>
      </c>
      <c r="L1383" s="5">
        <f>IF(ActividadesCom[[#This Row],[NIVEL 1]]&lt;&gt;0,VLOOKUP(ActividadesCom[[#This Row],[NIVEL 1]],Catálogo!A:B,2,FALSE),"")</f>
        <v>2</v>
      </c>
      <c r="M1383" s="5">
        <v>2</v>
      </c>
      <c r="N1383" s="6" t="s">
        <v>111</v>
      </c>
      <c r="O1383" s="5">
        <v>20173</v>
      </c>
      <c r="P1383" s="5" t="s">
        <v>4010</v>
      </c>
      <c r="Q1383" s="5">
        <f>IF(ActividadesCom[[#This Row],[NIVEL 2]]&lt;&gt;0,VLOOKUP(ActividadesCom[[#This Row],[NIVEL 2]],Catálogo!A:B,2,FALSE),"")</f>
        <v>2</v>
      </c>
      <c r="R1383" s="11">
        <v>1</v>
      </c>
      <c r="S1383" s="12"/>
      <c r="T1383" s="11"/>
      <c r="U1383" s="11"/>
      <c r="V1383" s="5" t="str">
        <f>IF(ActividadesCom[[#This Row],[NIVEL 3]]&lt;&gt;0,VLOOKUP(ActividadesCom[[#This Row],[NIVEL 3]],Catálogo!A:B,2,FALSE),"")</f>
        <v/>
      </c>
      <c r="W1383" s="11"/>
      <c r="X1383" s="6" t="s">
        <v>55</v>
      </c>
      <c r="Y1383" s="5">
        <v>20191</v>
      </c>
      <c r="Z1383" s="5" t="s">
        <v>4009</v>
      </c>
      <c r="AA1383" s="5">
        <f>IF(ActividadesCom[[#This Row],[NIVEL 4]]&lt;&gt;0,VLOOKUP(ActividadesCom[[#This Row],[NIVEL 4]],Catálogo!A:B,2,FALSE),"")</f>
        <v>3</v>
      </c>
      <c r="AB1383" s="5">
        <v>1</v>
      </c>
      <c r="AC1383" s="6" t="s">
        <v>55</v>
      </c>
      <c r="AD1383" s="5">
        <v>20163</v>
      </c>
      <c r="AE1383" s="5" t="s">
        <v>4010</v>
      </c>
      <c r="AF1383" s="5">
        <f>IF(ActividadesCom[[#This Row],[NIVEL 5]]&lt;&gt;0,VLOOKUP(ActividadesCom[[#This Row],[NIVEL 5]],Catálogo!A:B,2,FALSE),"")</f>
        <v>2</v>
      </c>
      <c r="AG1383" s="5">
        <v>1</v>
      </c>
      <c r="AH1383" s="2"/>
      <c r="AI1383" s="2"/>
    </row>
    <row r="1384" spans="1:16377" s="24" customFormat="1" ht="30" hidden="1" customHeight="1" x14ac:dyDescent="0.25">
      <c r="A1384" s="7">
        <v>16470193</v>
      </c>
      <c r="B1384" s="97" t="str">
        <f>VLOOKUP(ActividadesCom[[#This Row],[NO. DE CONTROL]],'LISTADO ESTUDIANTES'!A:C,3,FALSE)</f>
        <v>DIAZ ACOSTA CARLOS NICOLAS</v>
      </c>
      <c r="C1384" s="97" t="str">
        <f>VLOOKUP(ActividadesCom[[#This Row],[NO. DE CONTROL]],'LISTADO ESTUDIANTES'!A:B,2,FALSE)</f>
        <v>INGENIERIA EN GESTION EMPRESARIAL</v>
      </c>
      <c r="D1384" s="18" t="str">
        <f>VLOOKUP(ActividadesCom[[#This Row],[NO. DE CONTROL]],'LISTADO ESTUDIANTES'!A:D,4,FALSE)</f>
        <v>BAJA</v>
      </c>
      <c r="E1384" s="5">
        <f>SUM(ActividadesCom[[#This Row],[CRÉD. 1]],ActividadesCom[[#This Row],[CRÉD. 2]],ActividadesCom[[#This Row],[CRÉD. 3]],ActividadesCom[[#This Row],[CRÉD. 4]],ActividadesCom[[#This Row],[CRÉD. 5]])</f>
        <v>5</v>
      </c>
      <c r="F1384" s="5">
        <f>IF(ActividadesCom[[#This Row],[ÚLTIMO SEMESTRE CON CRÉDITOS]]&gt;0,ROUND(AVERAGE(ActividadesCom[[#This Row],[VALOR NIVEL 5]],ActividadesCom[[#This Row],[VALOR NIVEL 4]],ActividadesCom[[#This Row],[VALOR NIVEL 3]],ActividadesCom[[#This Row],[VALOR NIVEL 2]],ActividadesCom[[#This Row],[VALOR NIVEL 1]]),0),"")</f>
        <v>2</v>
      </c>
      <c r="G1384" s="5" t="str">
        <f>IF(ActividadesCom[[#This Row],[PROMEDIO]]="","",IF(ActividadesCom[[#This Row],[PROMEDIO]]&gt;=4,"EXCELENTE",IF(ActividadesCom[[#This Row],[PROMEDIO]]&gt;=3,"NOTABLE",IF(ActividadesCom[[#This Row],[PROMEDIO]]&gt;=2,"BUENO",IF(ActividadesCom[[#This Row],[PROMEDIO]]=1,"SUFICIENTE","")))))</f>
        <v>BUENO</v>
      </c>
      <c r="H1384" s="5">
        <f>MAX(ActividadesCom[[#This Row],[PERÍODO 1]],ActividadesCom[[#This Row],[PERÍODO 2]],ActividadesCom[[#This Row],[PERÍODO 3]],ActividadesCom[[#This Row],[PERÍODO 4]],ActividadesCom[[#This Row],[PERÍODO 5]])</f>
        <v>20183</v>
      </c>
      <c r="I1384" s="6" t="s">
        <v>111</v>
      </c>
      <c r="J1384" s="5">
        <v>20163</v>
      </c>
      <c r="K1384" s="5" t="s">
        <v>4010</v>
      </c>
      <c r="L1384" s="5">
        <f>IF(ActividadesCom[[#This Row],[NIVEL 1]]&lt;&gt;0,VLOOKUP(ActividadesCom[[#This Row],[NIVEL 1]],Catálogo!A:B,2,FALSE),"")</f>
        <v>2</v>
      </c>
      <c r="M1384" s="11">
        <v>2</v>
      </c>
      <c r="N1384" s="12" t="s">
        <v>111</v>
      </c>
      <c r="O1384" s="11">
        <v>20183</v>
      </c>
      <c r="P1384" s="11" t="s">
        <v>4010</v>
      </c>
      <c r="Q1384" s="5">
        <f>IF(ActividadesCom[[#This Row],[NIVEL 2]]&lt;&gt;0,VLOOKUP(ActividadesCom[[#This Row],[NIVEL 2]],Catálogo!A:B,2,FALSE),"")</f>
        <v>2</v>
      </c>
      <c r="R1384" s="11">
        <v>1</v>
      </c>
      <c r="S1384" s="6"/>
      <c r="T1384" s="5"/>
      <c r="U1384" s="5"/>
      <c r="V1384" s="5" t="str">
        <f>IF(ActividadesCom[[#This Row],[NIVEL 3]]&lt;&gt;0,VLOOKUP(ActividadesCom[[#This Row],[NIVEL 3]],Catálogo!A:B,2,FALSE),"")</f>
        <v/>
      </c>
      <c r="W1384" s="5"/>
      <c r="X1384" s="6" t="s">
        <v>5</v>
      </c>
      <c r="Y1384" s="5">
        <v>20171</v>
      </c>
      <c r="Z1384" s="5" t="s">
        <v>4011</v>
      </c>
      <c r="AA1384" s="5">
        <f>IF(ActividadesCom[[#This Row],[NIVEL 4]]&lt;&gt;0,VLOOKUP(ActividadesCom[[#This Row],[NIVEL 4]],Catálogo!A:B,2,FALSE),"")</f>
        <v>1</v>
      </c>
      <c r="AB1384" s="5">
        <v>1</v>
      </c>
      <c r="AC1384" s="6" t="s">
        <v>4</v>
      </c>
      <c r="AD1384" s="5">
        <v>20163</v>
      </c>
      <c r="AE1384" s="5" t="s">
        <v>4010</v>
      </c>
      <c r="AF1384" s="5">
        <f>IF(ActividadesCom[[#This Row],[NIVEL 5]]&lt;&gt;0,VLOOKUP(ActividadesCom[[#This Row],[NIVEL 5]],Catálogo!A:B,2,FALSE),"")</f>
        <v>2</v>
      </c>
      <c r="AG1384" s="5">
        <v>1</v>
      </c>
    </row>
    <row r="1385" spans="1:16377" ht="30" hidden="1" customHeight="1" x14ac:dyDescent="0.25">
      <c r="A1385" s="7">
        <v>16470194</v>
      </c>
      <c r="B1385" s="97" t="str">
        <f>VLOOKUP(ActividadesCom[[#This Row],[NO. DE CONTROL]],'LISTADO ESTUDIANTES'!A:C,3,FALSE)</f>
        <v>FLORES AGUILETA ANDREA CONCEPCION</v>
      </c>
      <c r="C1385" s="97" t="str">
        <f>VLOOKUP(ActividadesCom[[#This Row],[NO. DE CONTROL]],'LISTADO ESTUDIANTES'!A:B,2,FALSE)</f>
        <v>INGENIERIA EN GESTION EMPRESARIAL</v>
      </c>
      <c r="D1385" s="18" t="str">
        <f>VLOOKUP(ActividadesCom[[#This Row],[NO. DE CONTROL]],'LISTADO ESTUDIANTES'!A:D,4,FALSE)</f>
        <v>BAJA</v>
      </c>
      <c r="E1385" s="5">
        <f>SUM(ActividadesCom[[#This Row],[CRÉD. 1]],ActividadesCom[[#This Row],[CRÉD. 2]],ActividadesCom[[#This Row],[CRÉD. 3]],ActividadesCom[[#This Row],[CRÉD. 4]],ActividadesCom[[#This Row],[CRÉD. 5]])</f>
        <v>4</v>
      </c>
      <c r="F1385" s="17">
        <f>IF(ActividadesCom[[#This Row],[ÚLTIMO SEMESTRE CON CRÉDITOS]]&gt;0,ROUND(AVERAGE(ActividadesCom[[#This Row],[VALOR NIVEL 5]],ActividadesCom[[#This Row],[VALOR NIVEL 4]],ActividadesCom[[#This Row],[VALOR NIVEL 3]],ActividadesCom[[#This Row],[VALOR NIVEL 2]],ActividadesCom[[#This Row],[VALOR NIVEL 1]]),0),"")</f>
        <v>2</v>
      </c>
      <c r="G1385" s="5" t="str">
        <f>IF(ActividadesCom[[#This Row],[PROMEDIO]]="","",IF(ActividadesCom[[#This Row],[PROMEDIO]]&gt;=4,"EXCELENTE",IF(ActividadesCom[[#This Row],[PROMEDIO]]&gt;=3,"NOTABLE",IF(ActividadesCom[[#This Row],[PROMEDIO]]&gt;=2,"BUENO",IF(ActividadesCom[[#This Row],[PROMEDIO]]=1,"SUFICIENTE","")))))</f>
        <v>BUENO</v>
      </c>
      <c r="H1385" s="5">
        <f>MAX(ActividadesCom[[#This Row],[PERÍODO 1]],ActividadesCom[[#This Row],[PERÍODO 2]],ActividadesCom[[#This Row],[PERÍODO 3]],ActividadesCom[[#This Row],[PERÍODO 4]],ActividadesCom[[#This Row],[PERÍODO 5]])</f>
        <v>20191</v>
      </c>
      <c r="I1385" s="6" t="s">
        <v>111</v>
      </c>
      <c r="J1385" s="5">
        <v>20163</v>
      </c>
      <c r="K1385" s="5" t="s">
        <v>4010</v>
      </c>
      <c r="L1385" s="5">
        <f>IF(ActividadesCom[[#This Row],[NIVEL 1]]&lt;&gt;0,VLOOKUP(ActividadesCom[[#This Row],[NIVEL 1]],Catálogo!A:B,2,FALSE),"")</f>
        <v>2</v>
      </c>
      <c r="M1385" s="5">
        <v>2</v>
      </c>
      <c r="N1385" s="6" t="s">
        <v>111</v>
      </c>
      <c r="O1385" s="5">
        <v>20183</v>
      </c>
      <c r="P1385" s="5" t="s">
        <v>4010</v>
      </c>
      <c r="Q1385" s="5">
        <f>IF(ActividadesCom[[#This Row],[NIVEL 2]]&lt;&gt;0,VLOOKUP(ActividadesCom[[#This Row],[NIVEL 2]],Catálogo!A:B,2,FALSE),"")</f>
        <v>2</v>
      </c>
      <c r="R1385" s="11">
        <v>1</v>
      </c>
      <c r="S1385" s="12"/>
      <c r="T1385" s="11"/>
      <c r="U1385" s="11"/>
      <c r="V1385" s="5" t="str">
        <f>IF(ActividadesCom[[#This Row],[NIVEL 3]]&lt;&gt;0,VLOOKUP(ActividadesCom[[#This Row],[NIVEL 3]],Catálogo!A:B,2,FALSE),"")</f>
        <v/>
      </c>
      <c r="W1385" s="11"/>
      <c r="X1385" s="6"/>
      <c r="Y1385" s="5"/>
      <c r="Z1385" s="5"/>
      <c r="AA1385" s="5" t="str">
        <f>IF(ActividadesCom[[#This Row],[NIVEL 4]]&lt;&gt;0,VLOOKUP(ActividadesCom[[#This Row],[NIVEL 4]],Catálogo!A:B,2,FALSE),"")</f>
        <v/>
      </c>
      <c r="AB1385" s="5"/>
      <c r="AC1385" s="6" t="s">
        <v>42</v>
      </c>
      <c r="AD1385" s="5">
        <v>20191</v>
      </c>
      <c r="AE1385" s="5" t="s">
        <v>4009</v>
      </c>
      <c r="AF1385" s="5">
        <f>IF(ActividadesCom[[#This Row],[NIVEL 5]]&lt;&gt;0,VLOOKUP(ActividadesCom[[#This Row],[NIVEL 5]],Catálogo!A:B,2,FALSE),"")</f>
        <v>3</v>
      </c>
      <c r="AG1385" s="5">
        <v>1</v>
      </c>
      <c r="AH1385" s="2"/>
      <c r="AI1385" s="2"/>
    </row>
    <row r="1386" spans="1:16377" ht="30" hidden="1" customHeight="1" x14ac:dyDescent="0.25">
      <c r="A1386" s="7">
        <v>16470195</v>
      </c>
      <c r="B1386" s="97" t="str">
        <f>VLOOKUP(ActividadesCom[[#This Row],[NO. DE CONTROL]],'LISTADO ESTUDIANTES'!A:C,3,FALSE)</f>
        <v>COSGALLA MOO. LIMBERTH.  ALEXIS</v>
      </c>
      <c r="C1386" s="97" t="str">
        <f>VLOOKUP(ActividadesCom[[#This Row],[NO. DE CONTROL]],'LISTADO ESTUDIANTES'!A:B,2,FALSE)</f>
        <v>INGENIERIA EN GESTION EMPRESARIAL</v>
      </c>
      <c r="D1386" s="18" t="str">
        <f>VLOOKUP(ActividadesCom[[#This Row],[NO. DE CONTROL]],'LISTADO ESTUDIANTES'!A:D,4,FALSE)</f>
        <v>BAJA</v>
      </c>
      <c r="E1386" s="5">
        <f>SUM(ActividadesCom[[#This Row],[CRÉD. 1]],ActividadesCom[[#This Row],[CRÉD. 2]],ActividadesCom[[#This Row],[CRÉD. 3]],ActividadesCom[[#This Row],[CRÉD. 4]],ActividadesCom[[#This Row],[CRÉD. 5]])</f>
        <v>3</v>
      </c>
      <c r="F1386" s="17">
        <f>IF(ActividadesCom[[#This Row],[ÚLTIMO SEMESTRE CON CRÉDITOS]]&gt;0,ROUND(AVERAGE(ActividadesCom[[#This Row],[VALOR NIVEL 5]],ActividadesCom[[#This Row],[VALOR NIVEL 4]],ActividadesCom[[#This Row],[VALOR NIVEL 3]],ActividadesCom[[#This Row],[VALOR NIVEL 2]],ActividadesCom[[#This Row],[VALOR NIVEL 1]]),0),"")</f>
        <v>2</v>
      </c>
      <c r="G1386" s="5" t="str">
        <f>IF(ActividadesCom[[#This Row],[PROMEDIO]]="","",IF(ActividadesCom[[#This Row],[PROMEDIO]]&gt;=4,"EXCELENTE",IF(ActividadesCom[[#This Row],[PROMEDIO]]&gt;=3,"NOTABLE",IF(ActividadesCom[[#This Row],[PROMEDIO]]&gt;=2,"BUENO",IF(ActividadesCom[[#This Row],[PROMEDIO]]=1,"SUFICIENTE","")))))</f>
        <v>BUENO</v>
      </c>
      <c r="H1386" s="5">
        <f>MAX(ActividadesCom[[#This Row],[PERÍODO 1]],ActividadesCom[[#This Row],[PERÍODO 2]],ActividadesCom[[#This Row],[PERÍODO 3]],ActividadesCom[[#This Row],[PERÍODO 4]],ActividadesCom[[#This Row],[PERÍODO 5]])</f>
        <v>20163</v>
      </c>
      <c r="I1386" s="6" t="s">
        <v>111</v>
      </c>
      <c r="J1386" s="5">
        <v>20163</v>
      </c>
      <c r="K1386" s="5" t="s">
        <v>4010</v>
      </c>
      <c r="L1386" s="5">
        <f>IF(ActividadesCom[[#This Row],[NIVEL 1]]&lt;&gt;0,VLOOKUP(ActividadesCom[[#This Row],[NIVEL 1]],Catálogo!A:B,2,FALSE),"")</f>
        <v>2</v>
      </c>
      <c r="M1386" s="5">
        <v>2</v>
      </c>
      <c r="N1386" s="6"/>
      <c r="O1386" s="5"/>
      <c r="P1386" s="5"/>
      <c r="Q1386" s="5" t="str">
        <f>IF(ActividadesCom[[#This Row],[NIVEL 2]]&lt;&gt;0,VLOOKUP(ActividadesCom[[#This Row],[NIVEL 2]],Catálogo!A:B,2,FALSE),"")</f>
        <v/>
      </c>
      <c r="R1386" s="11"/>
      <c r="S1386" s="12"/>
      <c r="T1386" s="11"/>
      <c r="U1386" s="11"/>
      <c r="V1386" s="5" t="str">
        <f>IF(ActividadesCom[[#This Row],[NIVEL 3]]&lt;&gt;0,VLOOKUP(ActividadesCom[[#This Row],[NIVEL 3]],Catálogo!A:B,2,FALSE),"")</f>
        <v/>
      </c>
      <c r="W1386" s="11"/>
      <c r="X1386" s="6"/>
      <c r="Y1386" s="5"/>
      <c r="Z1386" s="5"/>
      <c r="AA1386" s="5" t="str">
        <f>IF(ActividadesCom[[#This Row],[NIVEL 4]]&lt;&gt;0,VLOOKUP(ActividadesCom[[#This Row],[NIVEL 4]],Catálogo!A:B,2,FALSE),"")</f>
        <v/>
      </c>
      <c r="AB1386" s="5"/>
      <c r="AC1386" s="6" t="s">
        <v>96</v>
      </c>
      <c r="AD1386" s="5">
        <v>20163</v>
      </c>
      <c r="AE1386" s="5" t="s">
        <v>4010</v>
      </c>
      <c r="AF1386" s="5">
        <f>IF(ActividadesCom[[#This Row],[NIVEL 5]]&lt;&gt;0,VLOOKUP(ActividadesCom[[#This Row],[NIVEL 5]],Catálogo!A:B,2,FALSE),"")</f>
        <v>2</v>
      </c>
      <c r="AG1386" s="5">
        <v>1</v>
      </c>
      <c r="AH1386" s="2"/>
      <c r="AI1386" s="2"/>
    </row>
    <row r="1387" spans="1:16377" ht="30" hidden="1" customHeight="1" x14ac:dyDescent="0.25">
      <c r="A1387" s="7">
        <v>16470196</v>
      </c>
      <c r="B1387" s="97" t="str">
        <f>VLOOKUP(ActividadesCom[[#This Row],[NO. DE CONTROL]],'LISTADO ESTUDIANTES'!A:C,3,FALSE)</f>
        <v>RODRIGUEZ CANUL ANA PAOLA</v>
      </c>
      <c r="C1387" s="97" t="str">
        <f>VLOOKUP(ActividadesCom[[#This Row],[NO. DE CONTROL]],'LISTADO ESTUDIANTES'!A:B,2,FALSE)</f>
        <v>INGENIERIA EN GESTION EMPRESARIAL</v>
      </c>
      <c r="D1387" s="18" t="str">
        <f>VLOOKUP(ActividadesCom[[#This Row],[NO. DE CONTROL]],'LISTADO ESTUDIANTES'!A:D,4,FALSE)</f>
        <v>BAJA</v>
      </c>
      <c r="E1387" s="5">
        <f>SUM(ActividadesCom[[#This Row],[CRÉD. 1]],ActividadesCom[[#This Row],[CRÉD. 2]],ActividadesCom[[#This Row],[CRÉD. 3]],ActividadesCom[[#This Row],[CRÉD. 4]],ActividadesCom[[#This Row],[CRÉD. 5]])</f>
        <v>3</v>
      </c>
      <c r="F1387" s="17">
        <f>IF(ActividadesCom[[#This Row],[ÚLTIMO SEMESTRE CON CRÉDITOS]]&gt;0,ROUND(AVERAGE(ActividadesCom[[#This Row],[VALOR NIVEL 5]],ActividadesCom[[#This Row],[VALOR NIVEL 4]],ActividadesCom[[#This Row],[VALOR NIVEL 3]],ActividadesCom[[#This Row],[VALOR NIVEL 2]],ActividadesCom[[#This Row],[VALOR NIVEL 1]]),0),"")</f>
        <v>2</v>
      </c>
      <c r="G1387" s="5" t="str">
        <f>IF(ActividadesCom[[#This Row],[PROMEDIO]]="","",IF(ActividadesCom[[#This Row],[PROMEDIO]]&gt;=4,"EXCELENTE",IF(ActividadesCom[[#This Row],[PROMEDIO]]&gt;=3,"NOTABLE",IF(ActividadesCom[[#This Row],[PROMEDIO]]&gt;=2,"BUENO",IF(ActividadesCom[[#This Row],[PROMEDIO]]=1,"SUFICIENTE","")))))</f>
        <v>BUENO</v>
      </c>
      <c r="H1387" s="5">
        <f>MAX(ActividadesCom[[#This Row],[PERÍODO 1]],ActividadesCom[[#This Row],[PERÍODO 2]],ActividadesCom[[#This Row],[PERÍODO 3]],ActividadesCom[[#This Row],[PERÍODO 4]],ActividadesCom[[#This Row],[PERÍODO 5]])</f>
        <v>20171</v>
      </c>
      <c r="I1387" s="6" t="s">
        <v>111</v>
      </c>
      <c r="J1387" s="5">
        <v>20163</v>
      </c>
      <c r="K1387" s="5" t="s">
        <v>4010</v>
      </c>
      <c r="L1387" s="5">
        <f>IF(ActividadesCom[[#This Row],[NIVEL 1]]&lt;&gt;0,VLOOKUP(ActividadesCom[[#This Row],[NIVEL 1]],Catálogo!A:B,2,FALSE),"")</f>
        <v>2</v>
      </c>
      <c r="M1387" s="5">
        <v>1</v>
      </c>
      <c r="N1387" s="6"/>
      <c r="O1387" s="5"/>
      <c r="P1387" s="5"/>
      <c r="Q1387" s="5" t="str">
        <f>IF(ActividadesCom[[#This Row],[NIVEL 2]]&lt;&gt;0,VLOOKUP(ActividadesCom[[#This Row],[NIVEL 2]],Catálogo!A:B,2,FALSE),"")</f>
        <v/>
      </c>
      <c r="R1387" s="11"/>
      <c r="S1387" s="12"/>
      <c r="T1387" s="11"/>
      <c r="U1387" s="11"/>
      <c r="V1387" s="5" t="str">
        <f>IF(ActividadesCom[[#This Row],[NIVEL 3]]&lt;&gt;0,VLOOKUP(ActividadesCom[[#This Row],[NIVEL 3]],Catálogo!A:B,2,FALSE),"")</f>
        <v/>
      </c>
      <c r="W1387" s="11"/>
      <c r="X1387" s="6" t="s">
        <v>406</v>
      </c>
      <c r="Y1387" s="5">
        <v>20171</v>
      </c>
      <c r="Z1387" s="5" t="s">
        <v>4009</v>
      </c>
      <c r="AA1387" s="5">
        <f>IF(ActividadesCom[[#This Row],[NIVEL 4]]&lt;&gt;0,VLOOKUP(ActividadesCom[[#This Row],[NIVEL 4]],Catálogo!A:B,2,FALSE),"")</f>
        <v>3</v>
      </c>
      <c r="AB1387" s="5">
        <v>1</v>
      </c>
      <c r="AC1387" s="6" t="s">
        <v>2</v>
      </c>
      <c r="AD1387" s="5">
        <v>20163</v>
      </c>
      <c r="AE1387" s="5" t="s">
        <v>4010</v>
      </c>
      <c r="AF1387" s="5">
        <f>IF(ActividadesCom[[#This Row],[NIVEL 5]]&lt;&gt;0,VLOOKUP(ActividadesCom[[#This Row],[NIVEL 5]],Catálogo!A:B,2,FALSE),"")</f>
        <v>2</v>
      </c>
      <c r="AG1387" s="5">
        <v>1</v>
      </c>
      <c r="AH1387" s="2"/>
      <c r="AI1387" s="2"/>
    </row>
    <row r="1388" spans="1:16377" s="24" customFormat="1" ht="30" hidden="1" customHeight="1" x14ac:dyDescent="0.25">
      <c r="A1388" s="7">
        <v>16470197</v>
      </c>
      <c r="B1388" s="97" t="str">
        <f>VLOOKUP(ActividadesCom[[#This Row],[NO. DE CONTROL]],'LISTADO ESTUDIANTES'!A:C,3,FALSE)</f>
        <v>CAB CHIN PAOLA</v>
      </c>
      <c r="C1388" s="97" t="str">
        <f>VLOOKUP(ActividadesCom[[#This Row],[NO. DE CONTROL]],'LISTADO ESTUDIANTES'!A:B,2,FALSE)</f>
        <v>INGENIERIA EN GESTION EMPRESARIAL</v>
      </c>
      <c r="D1388" s="18" t="str">
        <f>VLOOKUP(ActividadesCom[[#This Row],[NO. DE CONTROL]],'LISTADO ESTUDIANTES'!A:D,4,FALSE)</f>
        <v>EGRESADO(A)</v>
      </c>
      <c r="E1388" s="5">
        <f>SUM(ActividadesCom[[#This Row],[CRÉD. 1]],ActividadesCom[[#This Row],[CRÉD. 2]],ActividadesCom[[#This Row],[CRÉD. 3]],ActividadesCom[[#This Row],[CRÉD. 4]],ActividadesCom[[#This Row],[CRÉD. 5]])</f>
        <v>6</v>
      </c>
      <c r="F1388" s="5">
        <f>IF(ActividadesCom[[#This Row],[ÚLTIMO SEMESTRE CON CRÉDITOS]]&gt;0,ROUND(AVERAGE(ActividadesCom[[#This Row],[VALOR NIVEL 5]],ActividadesCom[[#This Row],[VALOR NIVEL 4]],ActividadesCom[[#This Row],[VALOR NIVEL 3]],ActividadesCom[[#This Row],[VALOR NIVEL 2]],ActividadesCom[[#This Row],[VALOR NIVEL 1]]),0),"")</f>
        <v>2</v>
      </c>
      <c r="G1388" s="5" t="str">
        <f>IF(ActividadesCom[[#This Row],[PROMEDIO]]="","",IF(ActividadesCom[[#This Row],[PROMEDIO]]&gt;=4,"EXCELENTE",IF(ActividadesCom[[#This Row],[PROMEDIO]]&gt;=3,"NOTABLE",IF(ActividadesCom[[#This Row],[PROMEDIO]]&gt;=2,"BUENO",IF(ActividadesCom[[#This Row],[PROMEDIO]]=1,"SUFICIENTE","")))))</f>
        <v>BUENO</v>
      </c>
      <c r="H1388" s="5">
        <f>MAX(ActividadesCom[[#This Row],[PERÍODO 1]],ActividadesCom[[#This Row],[PERÍODO 2]],ActividadesCom[[#This Row],[PERÍODO 3]],ActividadesCom[[#This Row],[PERÍODO 4]],ActividadesCom[[#This Row],[PERÍODO 5]])</f>
        <v>20183</v>
      </c>
      <c r="I1388" s="6" t="s">
        <v>111</v>
      </c>
      <c r="J1388" s="5">
        <v>20163</v>
      </c>
      <c r="K1388" s="5" t="s">
        <v>4010</v>
      </c>
      <c r="L1388" s="5">
        <f>IF(ActividadesCom[[#This Row],[NIVEL 1]]&lt;&gt;0,VLOOKUP(ActividadesCom[[#This Row],[NIVEL 1]],Catálogo!A:B,2,FALSE),"")</f>
        <v>2</v>
      </c>
      <c r="M1388" s="5">
        <v>2</v>
      </c>
      <c r="N1388" s="6" t="s">
        <v>111</v>
      </c>
      <c r="O1388" s="5">
        <v>20183</v>
      </c>
      <c r="P1388" s="5" t="s">
        <v>4010</v>
      </c>
      <c r="Q1388" s="5">
        <f>IF(ActividadesCom[[#This Row],[NIVEL 2]]&lt;&gt;0,VLOOKUP(ActividadesCom[[#This Row],[NIVEL 2]],Catálogo!A:B,2,FALSE),"")</f>
        <v>2</v>
      </c>
      <c r="R1388" s="11">
        <v>1</v>
      </c>
      <c r="S1388" s="12" t="s">
        <v>406</v>
      </c>
      <c r="T1388" s="11">
        <v>20171</v>
      </c>
      <c r="U1388" s="11" t="s">
        <v>4008</v>
      </c>
      <c r="V1388" s="5">
        <f>IF(ActividadesCom[[#This Row],[NIVEL 3]]&lt;&gt;0,VLOOKUP(ActividadesCom[[#This Row],[NIVEL 3]],Catálogo!A:B,2,FALSE),"")</f>
        <v>4</v>
      </c>
      <c r="W1388" s="11">
        <v>1</v>
      </c>
      <c r="X1388" s="6" t="s">
        <v>55</v>
      </c>
      <c r="Y1388" s="5">
        <v>20163</v>
      </c>
      <c r="Z1388" s="5" t="s">
        <v>4010</v>
      </c>
      <c r="AA1388" s="5">
        <f>IF(ActividadesCom[[#This Row],[NIVEL 4]]&lt;&gt;0,VLOOKUP(ActividadesCom[[#This Row],[NIVEL 4]],Catálogo!A:B,2,FALSE),"")</f>
        <v>2</v>
      </c>
      <c r="AB1388" s="5">
        <v>1</v>
      </c>
      <c r="AC1388" s="6" t="s">
        <v>2</v>
      </c>
      <c r="AD1388" s="5">
        <v>20163</v>
      </c>
      <c r="AE1388" s="5" t="s">
        <v>4010</v>
      </c>
      <c r="AF1388" s="5">
        <f>IF(ActividadesCom[[#This Row],[NIVEL 5]]&lt;&gt;0,VLOOKUP(ActividadesCom[[#This Row],[NIVEL 5]],Catálogo!A:B,2,FALSE),"")</f>
        <v>2</v>
      </c>
      <c r="AG1388" s="5">
        <v>1</v>
      </c>
    </row>
    <row r="1389" spans="1:16377" ht="30" hidden="1" customHeight="1" x14ac:dyDescent="0.25">
      <c r="A1389" s="7">
        <v>16470198</v>
      </c>
      <c r="B1389" s="97" t="str">
        <f>VLOOKUP(ActividadesCom[[#This Row],[NO. DE CONTROL]],'LISTADO ESTUDIANTES'!A:C,3,FALSE)</f>
        <v>TUCUCH MATU JESICA LIZET</v>
      </c>
      <c r="C1389" s="97" t="str">
        <f>VLOOKUP(ActividadesCom[[#This Row],[NO. DE CONTROL]],'LISTADO ESTUDIANTES'!A:B,2,FALSE)</f>
        <v>INGENIERIA EN ADMINISTRACION</v>
      </c>
      <c r="D1389" s="18" t="str">
        <f>VLOOKUP(ActividadesCom[[#This Row],[NO. DE CONTROL]],'LISTADO ESTUDIANTES'!A:D,4,FALSE)</f>
        <v>BAJA</v>
      </c>
      <c r="E1389" s="5">
        <f>SUM(ActividadesCom[[#This Row],[CRÉD. 1]],ActividadesCom[[#This Row],[CRÉD. 2]],ActividadesCom[[#This Row],[CRÉD. 3]],ActividadesCom[[#This Row],[CRÉD. 4]],ActividadesCom[[#This Row],[CRÉD. 5]])</f>
        <v>0</v>
      </c>
      <c r="F1389" s="17" t="str">
        <f>IF(ActividadesCom[[#This Row],[ÚLTIMO SEMESTRE CON CRÉDITOS]]&gt;0,ROUND(AVERAGE(ActividadesCom[[#This Row],[VALOR NIVEL 5]],ActividadesCom[[#This Row],[VALOR NIVEL 4]],ActividadesCom[[#This Row],[VALOR NIVEL 3]],ActividadesCom[[#This Row],[VALOR NIVEL 2]],ActividadesCom[[#This Row],[VALOR NIVEL 1]]),0),"")</f>
        <v/>
      </c>
      <c r="G1389" s="5" t="str">
        <f>IF(ActividadesCom[[#This Row],[PROMEDIO]]="","",IF(ActividadesCom[[#This Row],[PROMEDIO]]&gt;=4,"EXCELENTE",IF(ActividadesCom[[#This Row],[PROMEDIO]]&gt;=3,"NOTABLE",IF(ActividadesCom[[#This Row],[PROMEDIO]]&gt;=2,"BUENO",IF(ActividadesCom[[#This Row],[PROMEDIO]]=1,"SUFICIENTE","")))))</f>
        <v/>
      </c>
      <c r="H1389" s="5">
        <f>MAX(ActividadesCom[[#This Row],[PERÍODO 1]],ActividadesCom[[#This Row],[PERÍODO 2]],ActividadesCom[[#This Row],[PERÍODO 3]],ActividadesCom[[#This Row],[PERÍODO 4]],ActividadesCom[[#This Row],[PERÍODO 5]])</f>
        <v>0</v>
      </c>
      <c r="I1389" s="6"/>
      <c r="J1389" s="5"/>
      <c r="K1389" s="5"/>
      <c r="L1389" s="5" t="str">
        <f>IF(ActividadesCom[[#This Row],[NIVEL 1]]&lt;&gt;0,VLOOKUP(ActividadesCom[[#This Row],[NIVEL 1]],Catálogo!A:B,2,FALSE),"")</f>
        <v/>
      </c>
      <c r="M1389" s="5"/>
      <c r="N1389" s="6"/>
      <c r="O1389" s="5"/>
      <c r="P1389" s="5"/>
      <c r="Q1389" s="5" t="str">
        <f>IF(ActividadesCom[[#This Row],[NIVEL 2]]&lt;&gt;0,VLOOKUP(ActividadesCom[[#This Row],[NIVEL 2]],Catálogo!A:B,2,FALSE),"")</f>
        <v/>
      </c>
      <c r="R1389" s="11"/>
      <c r="S1389" s="12"/>
      <c r="T1389" s="11"/>
      <c r="U1389" s="11"/>
      <c r="V1389" s="5" t="str">
        <f>IF(ActividadesCom[[#This Row],[NIVEL 3]]&lt;&gt;0,VLOOKUP(ActividadesCom[[#This Row],[NIVEL 3]],Catálogo!A:B,2,FALSE),"")</f>
        <v/>
      </c>
      <c r="W1389" s="11"/>
      <c r="X1389" s="6"/>
      <c r="Y1389" s="5"/>
      <c r="Z1389" s="5"/>
      <c r="AA1389" s="5" t="str">
        <f>IF(ActividadesCom[[#This Row],[NIVEL 4]]&lt;&gt;0,VLOOKUP(ActividadesCom[[#This Row],[NIVEL 4]],Catálogo!A:B,2,FALSE),"")</f>
        <v/>
      </c>
      <c r="AB1389" s="5"/>
      <c r="AC1389" s="6"/>
      <c r="AD1389" s="5"/>
      <c r="AE1389" s="5"/>
      <c r="AF1389" s="5" t="str">
        <f>IF(ActividadesCom[[#This Row],[NIVEL 5]]&lt;&gt;0,VLOOKUP(ActividadesCom[[#This Row],[NIVEL 5]],Catálogo!A:B,2,FALSE),"")</f>
        <v/>
      </c>
      <c r="AG1389" s="5"/>
      <c r="AH1389" s="2"/>
      <c r="AI1389" s="2"/>
    </row>
    <row r="1390" spans="1:16377" ht="30" hidden="1" customHeight="1" x14ac:dyDescent="0.25">
      <c r="A1390" s="7">
        <v>16470199</v>
      </c>
      <c r="B1390" s="97" t="str">
        <f>VLOOKUP(ActividadesCom[[#This Row],[NO. DE CONTROL]],'LISTADO ESTUDIANTES'!A:C,3,FALSE)</f>
        <v>ZETINA MANZANILLA OSCAR GERARDO</v>
      </c>
      <c r="C1390" s="97" t="str">
        <f>VLOOKUP(ActividadesCom[[#This Row],[NO. DE CONTROL]],'LISTADO ESTUDIANTES'!A:B,2,FALSE)</f>
        <v>INGENIERIA EN GESTION EMPRESARIAL</v>
      </c>
      <c r="D1390" s="18" t="str">
        <f>VLOOKUP(ActividadesCom[[#This Row],[NO. DE CONTROL]],'LISTADO ESTUDIANTES'!A:D,4,FALSE)</f>
        <v>BAJA</v>
      </c>
      <c r="E1390" s="5">
        <f>SUM(ActividadesCom[[#This Row],[CRÉD. 1]],ActividadesCom[[#This Row],[CRÉD. 2]],ActividadesCom[[#This Row],[CRÉD. 3]],ActividadesCom[[#This Row],[CRÉD. 4]],ActividadesCom[[#This Row],[CRÉD. 5]])</f>
        <v>4</v>
      </c>
      <c r="F1390" s="17">
        <f>IF(ActividadesCom[[#This Row],[ÚLTIMO SEMESTRE CON CRÉDITOS]]&gt;0,ROUND(AVERAGE(ActividadesCom[[#This Row],[VALOR NIVEL 5]],ActividadesCom[[#This Row],[VALOR NIVEL 4]],ActividadesCom[[#This Row],[VALOR NIVEL 3]],ActividadesCom[[#This Row],[VALOR NIVEL 2]],ActividadesCom[[#This Row],[VALOR NIVEL 1]]),0),"")</f>
        <v>2</v>
      </c>
      <c r="G1390" s="5" t="str">
        <f>IF(ActividadesCom[[#This Row],[PROMEDIO]]="","",IF(ActividadesCom[[#This Row],[PROMEDIO]]&gt;=4,"EXCELENTE",IF(ActividadesCom[[#This Row],[PROMEDIO]]&gt;=3,"NOTABLE",IF(ActividadesCom[[#This Row],[PROMEDIO]]&gt;=2,"BUENO",IF(ActividadesCom[[#This Row],[PROMEDIO]]=1,"SUFICIENTE","")))))</f>
        <v>BUENO</v>
      </c>
      <c r="H1390" s="5">
        <f>MAX(ActividadesCom[[#This Row],[PERÍODO 1]],ActividadesCom[[#This Row],[PERÍODO 2]],ActividadesCom[[#This Row],[PERÍODO 3]],ActividadesCom[[#This Row],[PERÍODO 4]],ActividadesCom[[#This Row],[PERÍODO 5]])</f>
        <v>20183</v>
      </c>
      <c r="I1390" s="6" t="s">
        <v>111</v>
      </c>
      <c r="J1390" s="5">
        <v>20163</v>
      </c>
      <c r="K1390" s="5" t="s">
        <v>4010</v>
      </c>
      <c r="L1390" s="5">
        <f>IF(ActividadesCom[[#This Row],[NIVEL 1]]&lt;&gt;0,VLOOKUP(ActividadesCom[[#This Row],[NIVEL 1]],Catálogo!A:B,2,FALSE),"")</f>
        <v>2</v>
      </c>
      <c r="M1390" s="5">
        <v>2</v>
      </c>
      <c r="N1390" s="6" t="s">
        <v>111</v>
      </c>
      <c r="O1390" s="5">
        <v>20183</v>
      </c>
      <c r="P1390" s="5" t="s">
        <v>4010</v>
      </c>
      <c r="Q1390" s="5">
        <f>IF(ActividadesCom[[#This Row],[NIVEL 2]]&lt;&gt;0,VLOOKUP(ActividadesCom[[#This Row],[NIVEL 2]],Catálogo!A:B,2,FALSE),"")</f>
        <v>2</v>
      </c>
      <c r="R1390" s="11">
        <v>1</v>
      </c>
      <c r="S1390" s="12"/>
      <c r="T1390" s="11"/>
      <c r="U1390" s="11"/>
      <c r="V1390" s="5" t="str">
        <f>IF(ActividadesCom[[#This Row],[NIVEL 3]]&lt;&gt;0,VLOOKUP(ActividadesCom[[#This Row],[NIVEL 3]],Catálogo!A:B,2,FALSE),"")</f>
        <v/>
      </c>
      <c r="W1390" s="11"/>
      <c r="X1390" s="6"/>
      <c r="Y1390" s="5"/>
      <c r="Z1390" s="5"/>
      <c r="AA1390" s="5" t="str">
        <f>IF(ActividadesCom[[#This Row],[NIVEL 4]]&lt;&gt;0,VLOOKUP(ActividadesCom[[#This Row],[NIVEL 4]],Catálogo!A:B,2,FALSE),"")</f>
        <v/>
      </c>
      <c r="AB1390" s="5"/>
      <c r="AC1390" s="6" t="s">
        <v>34</v>
      </c>
      <c r="AD1390" s="5">
        <v>20171</v>
      </c>
      <c r="AE1390" s="5" t="s">
        <v>4009</v>
      </c>
      <c r="AF1390" s="5">
        <f>IF(ActividadesCom[[#This Row],[NIVEL 5]]&lt;&gt;0,VLOOKUP(ActividadesCom[[#This Row],[NIVEL 5]],Catálogo!A:B,2,FALSE),"")</f>
        <v>3</v>
      </c>
      <c r="AG1390" s="5">
        <v>1</v>
      </c>
      <c r="AH1390" s="2"/>
      <c r="AI1390" s="2"/>
    </row>
    <row r="1391" spans="1:16377" s="24" customFormat="1" ht="30" hidden="1" customHeight="1" x14ac:dyDescent="0.25">
      <c r="A1391" s="7">
        <v>16470200</v>
      </c>
      <c r="B1391" s="97" t="str">
        <f>VLOOKUP(ActividadesCom[[#This Row],[NO. DE CONTROL]],'LISTADO ESTUDIANTES'!A:C,3,FALSE)</f>
        <v>SANTOS SUAREZ ESMERALDA GUADALUPE</v>
      </c>
      <c r="C1391" s="97" t="str">
        <f>VLOOKUP(ActividadesCom[[#This Row],[NO. DE CONTROL]],'LISTADO ESTUDIANTES'!A:B,2,FALSE)</f>
        <v>INGENIERIA EN ADMINISTRACION</v>
      </c>
      <c r="D1391" s="18" t="str">
        <f>VLOOKUP(ActividadesCom[[#This Row],[NO. DE CONTROL]],'LISTADO ESTUDIANTES'!A:D,4,FALSE)</f>
        <v>BAJA</v>
      </c>
      <c r="E1391" s="5">
        <f>SUM(ActividadesCom[[#This Row],[CRÉD. 1]],ActividadesCom[[#This Row],[CRÉD. 2]],ActividadesCom[[#This Row],[CRÉD. 3]],ActividadesCom[[#This Row],[CRÉD. 4]],ActividadesCom[[#This Row],[CRÉD. 5]])</f>
        <v>5</v>
      </c>
      <c r="F1391" s="5">
        <f>IF(ActividadesCom[[#This Row],[ÚLTIMO SEMESTRE CON CRÉDITOS]]&gt;0,ROUND(AVERAGE(ActividadesCom[[#This Row],[VALOR NIVEL 5]],ActividadesCom[[#This Row],[VALOR NIVEL 4]],ActividadesCom[[#This Row],[VALOR NIVEL 3]],ActividadesCom[[#This Row],[VALOR NIVEL 2]],ActividadesCom[[#This Row],[VALOR NIVEL 1]]),0),"")</f>
        <v>3</v>
      </c>
      <c r="G1391" s="5" t="str">
        <f>IF(ActividadesCom[[#This Row],[PROMEDIO]]="","",IF(ActividadesCom[[#This Row],[PROMEDIO]]&gt;=4,"EXCELENTE",IF(ActividadesCom[[#This Row],[PROMEDIO]]&gt;=3,"NOTABLE",IF(ActividadesCom[[#This Row],[PROMEDIO]]&gt;=2,"BUENO",IF(ActividadesCom[[#This Row],[PROMEDIO]]=1,"SUFICIENTE","")))))</f>
        <v>NOTABLE</v>
      </c>
      <c r="H1391" s="5">
        <f>MAX(ActividadesCom[[#This Row],[PERÍODO 1]],ActividadesCom[[#This Row],[PERÍODO 2]],ActividadesCom[[#This Row],[PERÍODO 3]],ActividadesCom[[#This Row],[PERÍODO 4]],ActividadesCom[[#This Row],[PERÍODO 5]])</f>
        <v>20203</v>
      </c>
      <c r="I1391" s="6" t="s">
        <v>614</v>
      </c>
      <c r="J1391" s="5">
        <v>20181</v>
      </c>
      <c r="K1391" s="5" t="s">
        <v>4010</v>
      </c>
      <c r="L1391" s="5">
        <f>IF(ActividadesCom[[#This Row],[NIVEL 1]]&lt;&gt;0,VLOOKUP(ActividadesCom[[#This Row],[NIVEL 1]],Catálogo!A:B,2,FALSE),"")</f>
        <v>2</v>
      </c>
      <c r="M1391" s="5">
        <v>1</v>
      </c>
      <c r="N1391" s="6" t="s">
        <v>1131</v>
      </c>
      <c r="O1391" s="5">
        <v>20193</v>
      </c>
      <c r="P1391" s="5" t="s">
        <v>4010</v>
      </c>
      <c r="Q1391" s="5">
        <f>IF(ActividadesCom[[#This Row],[NIVEL 2]]&lt;&gt;0,VLOOKUP(ActividadesCom[[#This Row],[NIVEL 2]],Catálogo!A:B,2,FALSE),"")</f>
        <v>2</v>
      </c>
      <c r="R1391" s="11">
        <v>1</v>
      </c>
      <c r="S1391" s="12" t="s">
        <v>4096</v>
      </c>
      <c r="T1391" s="11">
        <v>20203</v>
      </c>
      <c r="U1391" s="11" t="s">
        <v>4008</v>
      </c>
      <c r="V1391" s="5">
        <f>IF(ActividadesCom[[#This Row],[NIVEL 3]]&lt;&gt;0,VLOOKUP(ActividadesCom[[#This Row],[NIVEL 3]],Catálogo!A:B,2,FALSE),"")</f>
        <v>4</v>
      </c>
      <c r="W1391" s="11">
        <v>1</v>
      </c>
      <c r="X1391" s="6" t="s">
        <v>4097</v>
      </c>
      <c r="Y1391" s="5">
        <v>20183</v>
      </c>
      <c r="Z1391" s="5" t="s">
        <v>4008</v>
      </c>
      <c r="AA1391" s="5">
        <f>IF(ActividadesCom[[#This Row],[NIVEL 4]]&lt;&gt;0,VLOOKUP(ActividadesCom[[#This Row],[NIVEL 4]],Catálogo!A:B,2,FALSE),"")</f>
        <v>4</v>
      </c>
      <c r="AB1391" s="5">
        <v>1</v>
      </c>
      <c r="AC1391" s="6" t="s">
        <v>112</v>
      </c>
      <c r="AD1391" s="5">
        <v>20163</v>
      </c>
      <c r="AE1391" s="5" t="s">
        <v>4010</v>
      </c>
      <c r="AF1391" s="5">
        <f>IF(ActividadesCom[[#This Row],[NIVEL 5]]&lt;&gt;0,VLOOKUP(ActividadesCom[[#This Row],[NIVEL 5]],Catálogo!A:B,2,FALSE),"")</f>
        <v>2</v>
      </c>
      <c r="AG1391" s="5">
        <v>1</v>
      </c>
    </row>
    <row r="1392" spans="1:16377" s="68" customFormat="1" ht="30" hidden="1" customHeight="1" x14ac:dyDescent="0.25">
      <c r="A1392" s="7">
        <v>16470201</v>
      </c>
      <c r="B1392" s="97" t="str">
        <f>VLOOKUP(ActividadesCom[[#This Row],[NO. DE CONTROL]],'LISTADO ESTUDIANTES'!A:C,3,FALSE)</f>
        <v>CAAMAL UC DARINKA DAYANA</v>
      </c>
      <c r="C1392" s="97" t="str">
        <f>VLOOKUP(ActividadesCom[[#This Row],[NO. DE CONTROL]],'LISTADO ESTUDIANTES'!A:B,2,FALSE)</f>
        <v>INGENIERIA EN GESTION EMPRESARIAL</v>
      </c>
      <c r="D1392" s="18" t="str">
        <f>VLOOKUP(ActividadesCom[[#This Row],[NO. DE CONTROL]],'LISTADO ESTUDIANTES'!A:D,4,FALSE)</f>
        <v>BAJA</v>
      </c>
      <c r="E1392" s="5">
        <f>SUM(ActividadesCom[[#This Row],[CRÉD. 1]],ActividadesCom[[#This Row],[CRÉD. 2]],ActividadesCom[[#This Row],[CRÉD. 3]],ActividadesCom[[#This Row],[CRÉD. 4]],ActividadesCom[[#This Row],[CRÉD. 5]])</f>
        <v>5</v>
      </c>
      <c r="F1392" s="5">
        <f>IF(ActividadesCom[[#This Row],[ÚLTIMO SEMESTRE CON CRÉDITOS]]&gt;0,ROUND(AVERAGE(ActividadesCom[[#This Row],[VALOR NIVEL 5]],ActividadesCom[[#This Row],[VALOR NIVEL 4]],ActividadesCom[[#This Row],[VALOR NIVEL 3]],ActividadesCom[[#This Row],[VALOR NIVEL 2]],ActividadesCom[[#This Row],[VALOR NIVEL 1]]),0),"")</f>
        <v>3</v>
      </c>
      <c r="G1392" s="67" t="str">
        <f>IF(ActividadesCom[[#This Row],[PROMEDIO]]="","",IF(ActividadesCom[[#This Row],[PROMEDIO]]&gt;=4,"EXCELENTE",IF(ActividadesCom[[#This Row],[PROMEDIO]]&gt;=3,"NOTABLE",IF(ActividadesCom[[#This Row],[PROMEDIO]]&gt;=2,"BUENO",IF(ActividadesCom[[#This Row],[PROMEDIO]]=1,"SUFICIENTE","")))))</f>
        <v>NOTABLE</v>
      </c>
      <c r="H1392" s="5">
        <f>MAX(ActividadesCom[[#This Row],[PERÍODO 1]],ActividadesCom[[#This Row],[PERÍODO 2]],ActividadesCom[[#This Row],[PERÍODO 3]],ActividadesCom[[#This Row],[PERÍODO 4]],ActividadesCom[[#This Row],[PERÍODO 5]])</f>
        <v>20183</v>
      </c>
      <c r="I1392" s="6" t="s">
        <v>111</v>
      </c>
      <c r="J1392" s="5">
        <v>20163</v>
      </c>
      <c r="K1392" s="5" t="s">
        <v>4010</v>
      </c>
      <c r="L1392" s="5">
        <f>IF(ActividadesCom[[#This Row],[NIVEL 1]]&lt;&gt;0,VLOOKUP(ActividadesCom[[#This Row],[NIVEL 1]],Catálogo!A:B,2,FALSE),"")</f>
        <v>2</v>
      </c>
      <c r="M1392" s="5">
        <v>2</v>
      </c>
      <c r="N1392" s="6" t="s">
        <v>111</v>
      </c>
      <c r="O1392" s="5">
        <v>20183</v>
      </c>
      <c r="P1392" s="5" t="s">
        <v>4010</v>
      </c>
      <c r="Q1392" s="5">
        <f>IF(ActividadesCom[[#This Row],[NIVEL 2]]&lt;&gt;0,VLOOKUP(ActividadesCom[[#This Row],[NIVEL 2]],Catálogo!A:B,2,FALSE),"")</f>
        <v>2</v>
      </c>
      <c r="R1392" s="11">
        <v>1</v>
      </c>
      <c r="S1392" s="12"/>
      <c r="T1392" s="11"/>
      <c r="U1392" s="11"/>
      <c r="V1392" s="5" t="str">
        <f>IF(ActividadesCom[[#This Row],[NIVEL 3]]&lt;&gt;0,VLOOKUP(ActividadesCom[[#This Row],[NIVEL 3]],Catálogo!A:B,2,FALSE),"")</f>
        <v/>
      </c>
      <c r="W1392" s="5"/>
      <c r="X1392" s="6" t="s">
        <v>406</v>
      </c>
      <c r="Y1392" s="5">
        <v>20171</v>
      </c>
      <c r="Z1392" s="5" t="s">
        <v>4008</v>
      </c>
      <c r="AA1392" s="5">
        <f>IF(ActividadesCom[[#This Row],[NIVEL 4]]&lt;&gt;0,VLOOKUP(ActividadesCom[[#This Row],[NIVEL 4]],Catálogo!A:B,2,FALSE),"")</f>
        <v>4</v>
      </c>
      <c r="AB1392" s="5">
        <v>1</v>
      </c>
      <c r="AC1392" s="6" t="s">
        <v>2</v>
      </c>
      <c r="AD1392" s="5">
        <v>20163</v>
      </c>
      <c r="AE1392" s="5" t="s">
        <v>4010</v>
      </c>
      <c r="AF1392" s="5">
        <f>IF(ActividadesCom[[#This Row],[NIVEL 5]]&lt;&gt;0,VLOOKUP(ActividadesCom[[#This Row],[NIVEL 5]],Catálogo!A:B,2,FALSE),"")</f>
        <v>2</v>
      </c>
      <c r="AG1392" s="5">
        <v>1</v>
      </c>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24"/>
      <c r="CA1392" s="24"/>
      <c r="CB1392" s="24"/>
      <c r="CC1392" s="24"/>
      <c r="CD1392" s="24"/>
      <c r="CE1392" s="24"/>
      <c r="CF1392" s="24"/>
      <c r="CG1392" s="24"/>
      <c r="CH1392" s="24"/>
      <c r="CI1392" s="24"/>
      <c r="CJ1392" s="24"/>
      <c r="CK1392" s="24"/>
      <c r="CL1392" s="24"/>
      <c r="CM1392" s="24"/>
      <c r="CN1392" s="24"/>
      <c r="CO1392" s="24"/>
      <c r="CP1392" s="24"/>
      <c r="CQ1392" s="24"/>
      <c r="CR1392" s="24"/>
      <c r="CS1392" s="24"/>
      <c r="CT1392" s="24"/>
      <c r="CU1392" s="24"/>
      <c r="CV1392" s="24"/>
      <c r="CW1392" s="24"/>
      <c r="CX1392" s="24"/>
      <c r="CY1392" s="24"/>
      <c r="CZ1392" s="24"/>
      <c r="DA1392" s="24"/>
      <c r="DB1392" s="24"/>
      <c r="DC1392" s="24"/>
      <c r="DD1392" s="24"/>
      <c r="DE1392" s="24"/>
      <c r="DF1392" s="24"/>
      <c r="DG1392" s="24"/>
      <c r="DH1392" s="24"/>
      <c r="DI1392" s="24"/>
      <c r="DJ1392" s="24"/>
      <c r="DK1392" s="24"/>
      <c r="DL1392" s="24"/>
      <c r="DM1392" s="24"/>
      <c r="DN1392" s="24"/>
      <c r="DO1392" s="24"/>
      <c r="DP1392" s="24"/>
      <c r="DQ1392" s="24"/>
      <c r="DR1392" s="24"/>
      <c r="DS1392" s="24"/>
      <c r="DT1392" s="24"/>
      <c r="DU1392" s="24"/>
      <c r="DV1392" s="24"/>
      <c r="DW1392" s="24"/>
      <c r="DX1392" s="24"/>
      <c r="DY1392" s="24"/>
      <c r="DZ1392" s="24"/>
      <c r="EA1392" s="24"/>
      <c r="EB1392" s="24"/>
      <c r="EC1392" s="24"/>
      <c r="ED1392" s="24"/>
      <c r="EE1392" s="24"/>
      <c r="EF1392" s="24"/>
      <c r="EG1392" s="24"/>
      <c r="EH1392" s="24"/>
      <c r="EI1392" s="24"/>
      <c r="EJ1392" s="24"/>
      <c r="EK1392" s="24"/>
      <c r="EL1392" s="24"/>
      <c r="EM1392" s="24"/>
      <c r="EN1392" s="24"/>
      <c r="EO1392" s="24"/>
      <c r="EP1392" s="24"/>
      <c r="EQ1392" s="24"/>
      <c r="ER1392" s="24"/>
      <c r="ES1392" s="24"/>
      <c r="ET1392" s="24"/>
      <c r="EU1392" s="24"/>
      <c r="EV1392" s="24"/>
      <c r="EW1392" s="24"/>
      <c r="EX1392" s="24"/>
      <c r="EY1392" s="24"/>
      <c r="EZ1392" s="24"/>
      <c r="FA1392" s="24"/>
      <c r="FB1392" s="24"/>
      <c r="FC1392" s="24"/>
      <c r="FD1392" s="24"/>
      <c r="FE1392" s="24"/>
      <c r="FF1392" s="24"/>
      <c r="FG1392" s="24"/>
      <c r="FH1392" s="24"/>
      <c r="FI1392" s="24"/>
      <c r="FJ1392" s="24"/>
      <c r="FK1392" s="24"/>
      <c r="FL1392" s="24"/>
      <c r="FM1392" s="24"/>
      <c r="FN1392" s="24"/>
      <c r="FO1392" s="24"/>
      <c r="FP1392" s="24"/>
      <c r="FQ1392" s="24"/>
      <c r="FR1392" s="24"/>
      <c r="FS1392" s="24"/>
      <c r="FT1392" s="24"/>
      <c r="FU1392" s="24"/>
      <c r="FV1392" s="24"/>
      <c r="FW1392" s="24"/>
      <c r="FX1392" s="24"/>
      <c r="FY1392" s="24"/>
      <c r="FZ1392" s="24"/>
      <c r="GA1392" s="24"/>
      <c r="GB1392" s="24"/>
      <c r="GC1392" s="24"/>
      <c r="GD1392" s="24"/>
      <c r="GE1392" s="24"/>
      <c r="GF1392" s="24"/>
      <c r="GG1392" s="24"/>
      <c r="GH1392" s="24"/>
      <c r="GI1392" s="24"/>
      <c r="GJ1392" s="24"/>
      <c r="GK1392" s="24"/>
      <c r="GL1392" s="24"/>
      <c r="GM1392" s="24"/>
      <c r="GN1392" s="24"/>
      <c r="GO1392" s="24"/>
      <c r="GP1392" s="24"/>
      <c r="GQ1392" s="24"/>
      <c r="GR1392" s="24"/>
      <c r="GS1392" s="24"/>
      <c r="GT1392" s="24"/>
      <c r="GU1392" s="24"/>
      <c r="GV1392" s="24"/>
      <c r="GW1392" s="24"/>
      <c r="GX1392" s="24"/>
      <c r="GY1392" s="24"/>
      <c r="GZ1392" s="24"/>
      <c r="HA1392" s="24"/>
      <c r="HB1392" s="24"/>
      <c r="HC1392" s="24"/>
      <c r="HD1392" s="24"/>
      <c r="HE1392" s="24"/>
      <c r="HF1392" s="24"/>
      <c r="HG1392" s="24"/>
      <c r="HH1392" s="24"/>
      <c r="HI1392" s="24"/>
      <c r="HJ1392" s="24"/>
      <c r="HK1392" s="24"/>
      <c r="HL1392" s="24"/>
      <c r="HM1392" s="24"/>
      <c r="HN1392" s="24"/>
      <c r="HO1392" s="24"/>
      <c r="HP1392" s="24"/>
      <c r="HQ1392" s="24"/>
      <c r="HR1392" s="24"/>
      <c r="HS1392" s="24"/>
      <c r="HT1392" s="24"/>
      <c r="HU1392" s="24"/>
      <c r="HV1392" s="24"/>
      <c r="HW1392" s="24"/>
      <c r="HX1392" s="24"/>
      <c r="HY1392" s="24"/>
      <c r="HZ1392" s="24"/>
      <c r="IA1392" s="24"/>
      <c r="IB1392" s="24"/>
      <c r="IC1392" s="24"/>
      <c r="ID1392" s="24"/>
      <c r="IE1392" s="24"/>
      <c r="IF1392" s="24"/>
      <c r="IG1392" s="24"/>
      <c r="IH1392" s="24"/>
      <c r="II1392" s="24"/>
      <c r="IJ1392" s="24"/>
      <c r="IK1392" s="24"/>
      <c r="IL1392" s="24"/>
      <c r="IM1392" s="24"/>
      <c r="IN1392" s="24"/>
      <c r="IO1392" s="24"/>
      <c r="IP1392" s="24"/>
      <c r="IQ1392" s="24"/>
      <c r="IR1392" s="24"/>
      <c r="IS1392" s="24"/>
      <c r="IT1392" s="24"/>
      <c r="IU1392" s="24"/>
      <c r="IV1392" s="24"/>
      <c r="IW1392" s="24"/>
      <c r="IX1392" s="24"/>
      <c r="IY1392" s="24"/>
      <c r="IZ1392" s="24"/>
      <c r="JA1392" s="24"/>
      <c r="JB1392" s="24"/>
      <c r="JC1392" s="24"/>
      <c r="JD1392" s="24"/>
      <c r="JE1392" s="24"/>
      <c r="JF1392" s="24"/>
      <c r="JG1392" s="24"/>
      <c r="JH1392" s="24"/>
      <c r="JI1392" s="24"/>
      <c r="JJ1392" s="24"/>
      <c r="JK1392" s="24"/>
      <c r="JL1392" s="24"/>
      <c r="JM1392" s="24"/>
      <c r="JN1392" s="24"/>
      <c r="JO1392" s="24"/>
      <c r="JP1392" s="24"/>
      <c r="JQ1392" s="24"/>
      <c r="JR1392" s="24"/>
      <c r="JS1392" s="24"/>
      <c r="JT1392" s="24"/>
      <c r="JU1392" s="24"/>
      <c r="JV1392" s="24"/>
      <c r="JW1392" s="24"/>
      <c r="JX1392" s="24"/>
      <c r="JY1392" s="24"/>
      <c r="JZ1392" s="24"/>
      <c r="KA1392" s="24"/>
      <c r="KB1392" s="24"/>
      <c r="KC1392" s="24"/>
      <c r="KD1392" s="24"/>
      <c r="KE1392" s="24"/>
      <c r="KF1392" s="24"/>
      <c r="KG1392" s="24"/>
      <c r="KH1392" s="24"/>
      <c r="KI1392" s="24"/>
      <c r="KJ1392" s="24"/>
      <c r="KK1392" s="24"/>
      <c r="KL1392" s="24"/>
      <c r="KM1392" s="24"/>
      <c r="KN1392" s="24"/>
      <c r="KO1392" s="24"/>
      <c r="KP1392" s="24"/>
      <c r="KQ1392" s="24"/>
      <c r="KR1392" s="24"/>
      <c r="KS1392" s="24"/>
      <c r="KT1392" s="24"/>
      <c r="KU1392" s="24"/>
      <c r="KV1392" s="24"/>
      <c r="KW1392" s="24"/>
      <c r="KX1392" s="24"/>
      <c r="KY1392" s="24"/>
      <c r="KZ1392" s="24"/>
      <c r="LA1392" s="24"/>
      <c r="LB1392" s="24"/>
      <c r="LC1392" s="24"/>
      <c r="LD1392" s="24"/>
      <c r="LE1392" s="24"/>
      <c r="LF1392" s="24"/>
      <c r="LG1392" s="24"/>
      <c r="LH1392" s="24"/>
      <c r="LI1392" s="24"/>
      <c r="LJ1392" s="24"/>
      <c r="LK1392" s="24"/>
      <c r="LL1392" s="24"/>
      <c r="LM1392" s="24"/>
      <c r="LN1392" s="24"/>
      <c r="LO1392" s="24"/>
      <c r="LP1392" s="24"/>
      <c r="LQ1392" s="24"/>
      <c r="LR1392" s="24"/>
      <c r="LS1392" s="24"/>
      <c r="LT1392" s="24"/>
      <c r="LU1392" s="24"/>
      <c r="LV1392" s="24"/>
      <c r="LW1392" s="24"/>
      <c r="LX1392" s="24"/>
      <c r="LY1392" s="24"/>
      <c r="LZ1392" s="24"/>
      <c r="MA1392" s="24"/>
      <c r="MB1392" s="24"/>
      <c r="MC1392" s="24"/>
      <c r="MD1392" s="24"/>
      <c r="ME1392" s="24"/>
      <c r="MF1392" s="24"/>
      <c r="MG1392" s="24"/>
      <c r="MH1392" s="24"/>
      <c r="MI1392" s="24"/>
      <c r="MJ1392" s="24"/>
      <c r="MK1392" s="24"/>
      <c r="ML1392" s="24"/>
      <c r="MM1392" s="24"/>
      <c r="MN1392" s="24"/>
      <c r="MO1392" s="24"/>
      <c r="MP1392" s="24"/>
      <c r="MQ1392" s="24"/>
      <c r="MR1392" s="24"/>
      <c r="MS1392" s="24"/>
      <c r="MT1392" s="24"/>
      <c r="MU1392" s="24"/>
      <c r="MV1392" s="24"/>
      <c r="MW1392" s="24"/>
      <c r="MX1392" s="24"/>
      <c r="MY1392" s="24"/>
      <c r="MZ1392" s="24"/>
      <c r="NA1392" s="24"/>
      <c r="NB1392" s="24"/>
      <c r="NC1392" s="24"/>
      <c r="ND1392" s="24"/>
      <c r="NE1392" s="24"/>
      <c r="NF1392" s="24"/>
      <c r="NG1392" s="24"/>
      <c r="NH1392" s="24"/>
      <c r="NI1392" s="24"/>
      <c r="NJ1392" s="24"/>
      <c r="NK1392" s="24"/>
      <c r="NL1392" s="24"/>
      <c r="NM1392" s="24"/>
      <c r="NN1392" s="24"/>
      <c r="NO1392" s="24"/>
      <c r="NP1392" s="24"/>
      <c r="NQ1392" s="24"/>
      <c r="NR1392" s="24"/>
      <c r="NS1392" s="24"/>
      <c r="NT1392" s="24"/>
      <c r="NU1392" s="24"/>
      <c r="NV1392" s="24"/>
      <c r="NW1392" s="24"/>
      <c r="NX1392" s="24"/>
      <c r="NY1392" s="24"/>
      <c r="NZ1392" s="24"/>
      <c r="OA1392" s="24"/>
      <c r="OB1392" s="24"/>
      <c r="OC1392" s="24"/>
      <c r="OD1392" s="24"/>
      <c r="OE1392" s="24"/>
      <c r="OF1392" s="24"/>
      <c r="OG1392" s="24"/>
      <c r="OH1392" s="24"/>
      <c r="OI1392" s="24"/>
      <c r="OJ1392" s="24"/>
      <c r="OK1392" s="24"/>
      <c r="OL1392" s="24"/>
      <c r="OM1392" s="24"/>
      <c r="ON1392" s="24"/>
      <c r="OO1392" s="24"/>
      <c r="OP1392" s="24"/>
      <c r="OQ1392" s="24"/>
      <c r="OR1392" s="24"/>
      <c r="OS1392" s="24"/>
      <c r="OT1392" s="24"/>
      <c r="OU1392" s="24"/>
      <c r="OV1392" s="24"/>
      <c r="OW1392" s="24"/>
      <c r="OX1392" s="24"/>
      <c r="OY1392" s="24"/>
      <c r="OZ1392" s="24"/>
      <c r="PA1392" s="24"/>
      <c r="PB1392" s="24"/>
      <c r="PC1392" s="24"/>
      <c r="PD1392" s="24"/>
      <c r="PE1392" s="24"/>
      <c r="PF1392" s="24"/>
      <c r="PG1392" s="24"/>
      <c r="PH1392" s="24"/>
      <c r="PI1392" s="24"/>
      <c r="PJ1392" s="24"/>
      <c r="PK1392" s="24"/>
      <c r="PL1392" s="24"/>
      <c r="PM1392" s="24"/>
      <c r="PN1392" s="24"/>
      <c r="PO1392" s="24"/>
      <c r="PP1392" s="24"/>
      <c r="PQ1392" s="24"/>
      <c r="PR1392" s="24"/>
      <c r="PS1392" s="24"/>
      <c r="PT1392" s="24"/>
      <c r="PU1392" s="24"/>
      <c r="PV1392" s="24"/>
      <c r="PW1392" s="24"/>
      <c r="PX1392" s="24"/>
      <c r="PY1392" s="24"/>
      <c r="PZ1392" s="24"/>
      <c r="QA1392" s="24"/>
      <c r="QB1392" s="24"/>
      <c r="QC1392" s="24"/>
      <c r="QD1392" s="24"/>
      <c r="QE1392" s="24"/>
      <c r="QF1392" s="24"/>
      <c r="QG1392" s="24"/>
      <c r="QH1392" s="24"/>
      <c r="QI1392" s="24"/>
      <c r="QJ1392" s="24"/>
      <c r="QK1392" s="24"/>
      <c r="QL1392" s="24"/>
      <c r="QM1392" s="24"/>
      <c r="QN1392" s="24"/>
      <c r="QO1392" s="24"/>
      <c r="QP1392" s="24"/>
      <c r="QQ1392" s="24"/>
      <c r="QR1392" s="24"/>
      <c r="QS1392" s="24"/>
      <c r="QT1392" s="24"/>
      <c r="QU1392" s="24"/>
      <c r="QV1392" s="24"/>
      <c r="QW1392" s="24"/>
      <c r="QX1392" s="24"/>
      <c r="QY1392" s="24"/>
      <c r="QZ1392" s="24"/>
      <c r="RA1392" s="24"/>
      <c r="RB1392" s="24"/>
      <c r="RC1392" s="24"/>
      <c r="RD1392" s="24"/>
      <c r="RE1392" s="24"/>
      <c r="RF1392" s="24"/>
      <c r="RG1392" s="24"/>
      <c r="RH1392" s="24"/>
      <c r="RI1392" s="24"/>
      <c r="RJ1392" s="24"/>
      <c r="RK1392" s="24"/>
      <c r="RL1392" s="24"/>
      <c r="RM1392" s="24"/>
      <c r="RN1392" s="24"/>
      <c r="RO1392" s="24"/>
      <c r="RP1392" s="24"/>
      <c r="RQ1392" s="24"/>
      <c r="RR1392" s="24"/>
      <c r="RS1392" s="24"/>
      <c r="RT1392" s="24"/>
      <c r="RU1392" s="24"/>
      <c r="RV1392" s="24"/>
      <c r="RW1392" s="24"/>
      <c r="RX1392" s="24"/>
      <c r="RY1392" s="24"/>
      <c r="RZ1392" s="24"/>
      <c r="SA1392" s="24"/>
      <c r="SB1392" s="24"/>
      <c r="SC1392" s="24"/>
      <c r="SD1392" s="24"/>
      <c r="SE1392" s="24"/>
      <c r="SF1392" s="24"/>
      <c r="SG1392" s="24"/>
      <c r="SH1392" s="24"/>
      <c r="SI1392" s="24"/>
      <c r="SJ1392" s="24"/>
      <c r="SK1392" s="24"/>
      <c r="SL1392" s="24"/>
      <c r="SM1392" s="24"/>
      <c r="SN1392" s="24"/>
      <c r="SO1392" s="24"/>
      <c r="SP1392" s="24"/>
      <c r="SQ1392" s="24"/>
      <c r="SR1392" s="24"/>
      <c r="SS1392" s="24"/>
      <c r="ST1392" s="24"/>
      <c r="SU1392" s="24"/>
      <c r="SV1392" s="24"/>
      <c r="SW1392" s="24"/>
      <c r="SX1392" s="24"/>
      <c r="SY1392" s="24"/>
      <c r="SZ1392" s="24"/>
      <c r="TA1392" s="24"/>
      <c r="TB1392" s="24"/>
      <c r="TC1392" s="24"/>
      <c r="TD1392" s="24"/>
      <c r="TE1392" s="24"/>
      <c r="TF1392" s="24"/>
      <c r="TG1392" s="24"/>
      <c r="TH1392" s="24"/>
      <c r="TI1392" s="24"/>
      <c r="TJ1392" s="24"/>
      <c r="TK1392" s="24"/>
      <c r="TL1392" s="24"/>
      <c r="TM1392" s="24"/>
      <c r="TN1392" s="24"/>
      <c r="TO1392" s="24"/>
      <c r="TP1392" s="24"/>
      <c r="TQ1392" s="24"/>
      <c r="TR1392" s="24"/>
      <c r="TS1392" s="24"/>
      <c r="TT1392" s="24"/>
      <c r="TU1392" s="24"/>
      <c r="TV1392" s="24"/>
      <c r="TW1392" s="24"/>
      <c r="TX1392" s="24"/>
      <c r="TY1392" s="24"/>
      <c r="TZ1392" s="24"/>
      <c r="UA1392" s="24"/>
      <c r="UB1392" s="24"/>
      <c r="UC1392" s="24"/>
      <c r="UD1392" s="24"/>
      <c r="UE1392" s="24"/>
      <c r="UF1392" s="24"/>
      <c r="UG1392" s="24"/>
      <c r="UH1392" s="24"/>
      <c r="UI1392" s="24"/>
      <c r="UJ1392" s="24"/>
      <c r="UK1392" s="24"/>
      <c r="UL1392" s="24"/>
      <c r="UM1392" s="24"/>
      <c r="UN1392" s="24"/>
      <c r="UO1392" s="24"/>
      <c r="UP1392" s="24"/>
      <c r="UQ1392" s="24"/>
      <c r="UR1392" s="24"/>
      <c r="US1392" s="24"/>
      <c r="UT1392" s="24"/>
      <c r="UU1392" s="24"/>
      <c r="UV1392" s="24"/>
      <c r="UW1392" s="24"/>
      <c r="UX1392" s="24"/>
      <c r="UY1392" s="24"/>
      <c r="UZ1392" s="24"/>
      <c r="VA1392" s="24"/>
      <c r="VB1392" s="24"/>
      <c r="VC1392" s="24"/>
      <c r="VD1392" s="24"/>
      <c r="VE1392" s="24"/>
      <c r="VF1392" s="24"/>
      <c r="VG1392" s="24"/>
      <c r="VH1392" s="24"/>
      <c r="VI1392" s="24"/>
      <c r="VJ1392" s="24"/>
      <c r="VK1392" s="24"/>
      <c r="VL1392" s="24"/>
      <c r="VM1392" s="24"/>
      <c r="VN1392" s="24"/>
      <c r="VO1392" s="24"/>
      <c r="VP1392" s="24"/>
      <c r="VQ1392" s="24"/>
      <c r="VR1392" s="24"/>
      <c r="VS1392" s="24"/>
      <c r="VT1392" s="24"/>
      <c r="VU1392" s="24"/>
      <c r="VV1392" s="24"/>
      <c r="VW1392" s="24"/>
      <c r="VX1392" s="24"/>
      <c r="VY1392" s="24"/>
      <c r="VZ1392" s="24"/>
      <c r="WA1392" s="24"/>
      <c r="WB1392" s="24"/>
      <c r="WC1392" s="24"/>
      <c r="WD1392" s="24"/>
      <c r="WE1392" s="24"/>
      <c r="WF1392" s="24"/>
      <c r="WG1392" s="24"/>
      <c r="WH1392" s="24"/>
      <c r="WI1392" s="24"/>
      <c r="WJ1392" s="24"/>
      <c r="WK1392" s="24"/>
      <c r="WL1392" s="24"/>
      <c r="WM1392" s="24"/>
      <c r="WN1392" s="24"/>
      <c r="WO1392" s="24"/>
      <c r="WP1392" s="24"/>
      <c r="WQ1392" s="24"/>
      <c r="WR1392" s="24"/>
      <c r="WS1392" s="24"/>
      <c r="WT1392" s="24"/>
      <c r="WU1392" s="24"/>
      <c r="WV1392" s="24"/>
      <c r="WW1392" s="24"/>
      <c r="WX1392" s="24"/>
      <c r="WY1392" s="24"/>
      <c r="WZ1392" s="24"/>
      <c r="XA1392" s="24"/>
      <c r="XB1392" s="24"/>
      <c r="XC1392" s="24"/>
      <c r="XD1392" s="24"/>
      <c r="XE1392" s="24"/>
      <c r="XF1392" s="24"/>
      <c r="XG1392" s="24"/>
      <c r="XH1392" s="24"/>
      <c r="XI1392" s="24"/>
      <c r="XJ1392" s="24"/>
      <c r="XK1392" s="24"/>
      <c r="XL1392" s="24"/>
      <c r="XM1392" s="24"/>
      <c r="XN1392" s="24"/>
      <c r="XO1392" s="24"/>
      <c r="XP1392" s="24"/>
      <c r="XQ1392" s="24"/>
      <c r="XR1392" s="24"/>
      <c r="XS1392" s="24"/>
      <c r="XT1392" s="24"/>
      <c r="XU1392" s="24"/>
      <c r="XV1392" s="24"/>
      <c r="XW1392" s="24"/>
      <c r="XX1392" s="24"/>
      <c r="XY1392" s="24"/>
      <c r="XZ1392" s="24"/>
      <c r="YA1392" s="24"/>
      <c r="YB1392" s="24"/>
      <c r="YC1392" s="24"/>
      <c r="YD1392" s="24"/>
      <c r="YE1392" s="24"/>
      <c r="YF1392" s="24"/>
      <c r="YG1392" s="24"/>
      <c r="YH1392" s="24"/>
      <c r="YI1392" s="24"/>
      <c r="YJ1392" s="24"/>
      <c r="YK1392" s="24"/>
      <c r="YL1392" s="24"/>
      <c r="YM1392" s="24"/>
      <c r="YN1392" s="24"/>
      <c r="YO1392" s="24"/>
      <c r="YP1392" s="24"/>
      <c r="YQ1392" s="24"/>
      <c r="YR1392" s="24"/>
      <c r="YS1392" s="24"/>
      <c r="YT1392" s="24"/>
      <c r="YU1392" s="24"/>
      <c r="YV1392" s="24"/>
      <c r="YW1392" s="24"/>
      <c r="YX1392" s="24"/>
      <c r="YY1392" s="24"/>
      <c r="YZ1392" s="24"/>
      <c r="ZA1392" s="24"/>
      <c r="ZB1392" s="24"/>
      <c r="ZC1392" s="24"/>
      <c r="ZD1392" s="24"/>
      <c r="ZE1392" s="24"/>
      <c r="ZF1392" s="24"/>
      <c r="ZG1392" s="24"/>
      <c r="ZH1392" s="24"/>
      <c r="ZI1392" s="24"/>
      <c r="ZJ1392" s="24"/>
      <c r="ZK1392" s="24"/>
      <c r="ZL1392" s="24"/>
      <c r="ZM1392" s="24"/>
      <c r="ZN1392" s="24"/>
      <c r="ZO1392" s="24"/>
      <c r="ZP1392" s="24"/>
      <c r="ZQ1392" s="24"/>
      <c r="ZR1392" s="24"/>
      <c r="ZS1392" s="24"/>
      <c r="ZT1392" s="24"/>
      <c r="ZU1392" s="24"/>
      <c r="ZV1392" s="24"/>
      <c r="ZW1392" s="24"/>
      <c r="ZX1392" s="24"/>
      <c r="ZY1392" s="24"/>
      <c r="ZZ1392" s="24"/>
      <c r="AAA1392" s="24"/>
      <c r="AAB1392" s="24"/>
      <c r="AAC1392" s="24"/>
      <c r="AAD1392" s="24"/>
      <c r="AAE1392" s="24"/>
      <c r="AAF1392" s="24"/>
      <c r="AAG1392" s="24"/>
      <c r="AAH1392" s="24"/>
      <c r="AAI1392" s="24"/>
      <c r="AAJ1392" s="24"/>
      <c r="AAK1392" s="24"/>
      <c r="AAL1392" s="24"/>
      <c r="AAM1392" s="24"/>
      <c r="AAN1392" s="24"/>
      <c r="AAO1392" s="24"/>
      <c r="AAP1392" s="24"/>
      <c r="AAQ1392" s="24"/>
      <c r="AAR1392" s="24"/>
      <c r="AAS1392" s="24"/>
      <c r="AAT1392" s="24"/>
      <c r="AAU1392" s="24"/>
      <c r="AAV1392" s="24"/>
      <c r="AAW1392" s="24"/>
      <c r="AAX1392" s="24"/>
      <c r="AAY1392" s="24"/>
      <c r="AAZ1392" s="24"/>
      <c r="ABA1392" s="24"/>
      <c r="ABB1392" s="24"/>
      <c r="ABC1392" s="24"/>
      <c r="ABD1392" s="24"/>
      <c r="ABE1392" s="24"/>
      <c r="ABF1392" s="24"/>
      <c r="ABG1392" s="24"/>
      <c r="ABH1392" s="24"/>
      <c r="ABI1392" s="24"/>
      <c r="ABJ1392" s="24"/>
      <c r="ABK1392" s="24"/>
      <c r="ABL1392" s="24"/>
      <c r="ABM1392" s="24"/>
      <c r="ABN1392" s="24"/>
      <c r="ABO1392" s="24"/>
      <c r="ABP1392" s="24"/>
      <c r="ABQ1392" s="24"/>
      <c r="ABR1392" s="24"/>
      <c r="ABS1392" s="24"/>
      <c r="ABT1392" s="24"/>
      <c r="ABU1392" s="24"/>
      <c r="ABV1392" s="24"/>
      <c r="ABW1392" s="24"/>
      <c r="ABX1392" s="24"/>
      <c r="ABY1392" s="24"/>
      <c r="ABZ1392" s="24"/>
      <c r="ACA1392" s="24"/>
      <c r="ACB1392" s="24"/>
      <c r="ACC1392" s="24"/>
      <c r="ACD1392" s="24"/>
      <c r="ACE1392" s="24"/>
      <c r="ACF1392" s="24"/>
      <c r="ACG1392" s="24"/>
      <c r="ACH1392" s="24"/>
      <c r="ACI1392" s="24"/>
      <c r="ACJ1392" s="24"/>
      <c r="ACK1392" s="24"/>
      <c r="ACL1392" s="24"/>
      <c r="ACM1392" s="24"/>
      <c r="ACN1392" s="24"/>
      <c r="ACO1392" s="24"/>
      <c r="ACP1392" s="24"/>
      <c r="ACQ1392" s="24"/>
      <c r="ACR1392" s="24"/>
      <c r="ACS1392" s="24"/>
      <c r="ACT1392" s="24"/>
      <c r="ACU1392" s="24"/>
      <c r="ACV1392" s="24"/>
      <c r="ACW1392" s="24"/>
      <c r="ACX1392" s="24"/>
      <c r="ACY1392" s="24"/>
      <c r="ACZ1392" s="24"/>
      <c r="ADA1392" s="24"/>
      <c r="ADB1392" s="24"/>
      <c r="ADC1392" s="24"/>
      <c r="ADD1392" s="24"/>
      <c r="ADE1392" s="24"/>
      <c r="ADF1392" s="24"/>
      <c r="ADG1392" s="24"/>
      <c r="ADH1392" s="24"/>
      <c r="ADI1392" s="24"/>
      <c r="ADJ1392" s="24"/>
      <c r="ADK1392" s="24"/>
      <c r="ADL1392" s="24"/>
      <c r="ADM1392" s="24"/>
      <c r="ADN1392" s="24"/>
      <c r="ADO1392" s="24"/>
      <c r="ADP1392" s="24"/>
      <c r="ADQ1392" s="24"/>
      <c r="ADR1392" s="24"/>
      <c r="ADS1392" s="24"/>
      <c r="ADT1392" s="24"/>
      <c r="ADU1392" s="24"/>
      <c r="ADV1392" s="24"/>
      <c r="ADW1392" s="24"/>
      <c r="ADX1392" s="24"/>
      <c r="ADY1392" s="24"/>
      <c r="ADZ1392" s="24"/>
      <c r="AEA1392" s="24"/>
      <c r="AEB1392" s="24"/>
      <c r="AEC1392" s="24"/>
      <c r="AED1392" s="24"/>
      <c r="AEE1392" s="24"/>
      <c r="AEF1392" s="24"/>
      <c r="AEG1392" s="24"/>
      <c r="AEH1392" s="24"/>
      <c r="AEI1392" s="24"/>
      <c r="AEJ1392" s="24"/>
      <c r="AEK1392" s="24"/>
      <c r="AEL1392" s="24"/>
      <c r="AEM1392" s="24"/>
      <c r="AEN1392" s="24"/>
      <c r="AEO1392" s="24"/>
      <c r="AEP1392" s="24"/>
      <c r="AEQ1392" s="24"/>
      <c r="AER1392" s="24"/>
      <c r="AES1392" s="24"/>
      <c r="AET1392" s="24"/>
      <c r="AEU1392" s="24"/>
      <c r="AEV1392" s="24"/>
      <c r="AEW1392" s="24"/>
      <c r="AEX1392" s="24"/>
      <c r="AEY1392" s="24"/>
      <c r="AEZ1392" s="24"/>
      <c r="AFA1392" s="24"/>
      <c r="AFB1392" s="24"/>
      <c r="AFC1392" s="24"/>
      <c r="AFD1392" s="24"/>
      <c r="AFE1392" s="24"/>
      <c r="AFF1392" s="24"/>
      <c r="AFG1392" s="24"/>
      <c r="AFH1392" s="24"/>
      <c r="AFI1392" s="24"/>
      <c r="AFJ1392" s="24"/>
      <c r="AFK1392" s="24"/>
      <c r="AFL1392" s="24"/>
      <c r="AFM1392" s="24"/>
      <c r="AFN1392" s="24"/>
      <c r="AFO1392" s="24"/>
      <c r="AFP1392" s="24"/>
      <c r="AFQ1392" s="24"/>
      <c r="AFR1392" s="24"/>
      <c r="AFS1392" s="24"/>
      <c r="AFT1392" s="24"/>
      <c r="AFU1392" s="24"/>
      <c r="AFV1392" s="24"/>
      <c r="AFW1392" s="24"/>
      <c r="AFX1392" s="24"/>
      <c r="AFY1392" s="24"/>
      <c r="AFZ1392" s="24"/>
      <c r="AGA1392" s="24"/>
      <c r="AGB1392" s="24"/>
      <c r="AGC1392" s="24"/>
      <c r="AGD1392" s="24"/>
      <c r="AGE1392" s="24"/>
      <c r="AGF1392" s="24"/>
      <c r="AGG1392" s="24"/>
      <c r="AGH1392" s="24"/>
      <c r="AGI1392" s="24"/>
      <c r="AGJ1392" s="24"/>
      <c r="AGK1392" s="24"/>
      <c r="AGL1392" s="24"/>
      <c r="AGM1392" s="24"/>
      <c r="AGN1392" s="24"/>
      <c r="AGO1392" s="24"/>
      <c r="AGP1392" s="24"/>
      <c r="AGQ1392" s="24"/>
      <c r="AGR1392" s="24"/>
      <c r="AGS1392" s="24"/>
      <c r="AGT1392" s="24"/>
      <c r="AGU1392" s="24"/>
      <c r="AGV1392" s="24"/>
      <c r="AGW1392" s="24"/>
      <c r="AGX1392" s="24"/>
      <c r="AGY1392" s="24"/>
      <c r="AGZ1392" s="24"/>
      <c r="AHA1392" s="24"/>
      <c r="AHB1392" s="24"/>
      <c r="AHC1392" s="24"/>
      <c r="AHD1392" s="24"/>
      <c r="AHE1392" s="24"/>
      <c r="AHF1392" s="24"/>
      <c r="AHG1392" s="24"/>
      <c r="AHH1392" s="24"/>
      <c r="AHI1392" s="24"/>
      <c r="AHJ1392" s="24"/>
      <c r="AHK1392" s="24"/>
      <c r="AHL1392" s="24"/>
      <c r="AHM1392" s="24"/>
      <c r="AHN1392" s="24"/>
      <c r="AHO1392" s="24"/>
      <c r="AHP1392" s="24"/>
      <c r="AHQ1392" s="24"/>
      <c r="AHR1392" s="24"/>
      <c r="AHS1392" s="24"/>
      <c r="AHT1392" s="24"/>
      <c r="AHU1392" s="24"/>
      <c r="AHV1392" s="24"/>
      <c r="AHW1392" s="24"/>
      <c r="AHX1392" s="24"/>
      <c r="AHY1392" s="24"/>
      <c r="AHZ1392" s="24"/>
      <c r="AIA1392" s="24"/>
      <c r="AIB1392" s="24"/>
      <c r="AIC1392" s="24"/>
      <c r="AID1392" s="24"/>
      <c r="AIE1392" s="24"/>
      <c r="AIF1392" s="24"/>
      <c r="AIG1392" s="24"/>
      <c r="AIH1392" s="24"/>
      <c r="AII1392" s="24"/>
      <c r="AIJ1392" s="24"/>
      <c r="AIK1392" s="24"/>
      <c r="AIL1392" s="24"/>
      <c r="AIM1392" s="24"/>
      <c r="AIN1392" s="24"/>
      <c r="AIO1392" s="24"/>
      <c r="AIP1392" s="24"/>
      <c r="AIQ1392" s="24"/>
      <c r="AIR1392" s="24"/>
      <c r="AIS1392" s="24"/>
      <c r="AIT1392" s="24"/>
      <c r="AIU1392" s="24"/>
      <c r="AIV1392" s="24"/>
      <c r="AIW1392" s="24"/>
      <c r="AIX1392" s="24"/>
      <c r="AIY1392" s="24"/>
      <c r="AIZ1392" s="24"/>
      <c r="AJA1392" s="24"/>
      <c r="AJB1392" s="24"/>
      <c r="AJC1392" s="24"/>
      <c r="AJD1392" s="24"/>
      <c r="AJE1392" s="24"/>
      <c r="AJF1392" s="24"/>
      <c r="AJG1392" s="24"/>
      <c r="AJH1392" s="24"/>
      <c r="AJI1392" s="24"/>
      <c r="AJJ1392" s="24"/>
      <c r="AJK1392" s="24"/>
      <c r="AJL1392" s="24"/>
      <c r="AJM1392" s="24"/>
      <c r="AJN1392" s="24"/>
      <c r="AJO1392" s="24"/>
      <c r="AJP1392" s="24"/>
      <c r="AJQ1392" s="24"/>
      <c r="AJR1392" s="24"/>
      <c r="AJS1392" s="24"/>
      <c r="AJT1392" s="24"/>
      <c r="AJU1392" s="24"/>
      <c r="AJV1392" s="24"/>
      <c r="AJW1392" s="24"/>
      <c r="AJX1392" s="24"/>
      <c r="AJY1392" s="24"/>
      <c r="AJZ1392" s="24"/>
      <c r="AKA1392" s="24"/>
      <c r="AKB1392" s="24"/>
      <c r="AKC1392" s="24"/>
      <c r="AKD1392" s="24"/>
      <c r="AKE1392" s="24"/>
      <c r="AKF1392" s="24"/>
      <c r="AKG1392" s="24"/>
      <c r="AKH1392" s="24"/>
      <c r="AKI1392" s="24"/>
      <c r="AKJ1392" s="24"/>
      <c r="AKK1392" s="24"/>
      <c r="AKL1392" s="24"/>
      <c r="AKM1392" s="24"/>
      <c r="AKN1392" s="24"/>
      <c r="AKO1392" s="24"/>
      <c r="AKP1392" s="24"/>
      <c r="AKQ1392" s="24"/>
      <c r="AKR1392" s="24"/>
      <c r="AKS1392" s="24"/>
      <c r="AKT1392" s="24"/>
      <c r="AKU1392" s="24"/>
      <c r="AKV1392" s="24"/>
      <c r="AKW1392" s="24"/>
      <c r="AKX1392" s="24"/>
      <c r="AKY1392" s="24"/>
      <c r="AKZ1392" s="24"/>
      <c r="ALA1392" s="24"/>
      <c r="ALB1392" s="24"/>
      <c r="ALC1392" s="24"/>
      <c r="ALD1392" s="24"/>
      <c r="ALE1392" s="24"/>
      <c r="ALF1392" s="24"/>
      <c r="ALG1392" s="24"/>
      <c r="ALH1392" s="24"/>
      <c r="ALI1392" s="24"/>
      <c r="ALJ1392" s="24"/>
      <c r="ALK1392" s="24"/>
      <c r="ALL1392" s="24"/>
      <c r="ALM1392" s="24"/>
      <c r="ALN1392" s="24"/>
      <c r="ALO1392" s="24"/>
      <c r="ALP1392" s="24"/>
      <c r="ALQ1392" s="24"/>
      <c r="ALR1392" s="24"/>
      <c r="ALS1392" s="24"/>
      <c r="ALT1392" s="24"/>
      <c r="ALU1392" s="24"/>
      <c r="ALV1392" s="24"/>
      <c r="ALW1392" s="24"/>
      <c r="ALX1392" s="24"/>
      <c r="ALY1392" s="24"/>
      <c r="ALZ1392" s="24"/>
      <c r="AMA1392" s="24"/>
      <c r="AMB1392" s="24"/>
      <c r="AMC1392" s="24"/>
      <c r="AMD1392" s="24"/>
      <c r="AME1392" s="24"/>
      <c r="AMF1392" s="24"/>
      <c r="AMG1392" s="24"/>
      <c r="AMH1392" s="24"/>
      <c r="AMI1392" s="24"/>
      <c r="AMJ1392" s="24"/>
      <c r="AMK1392" s="24"/>
      <c r="AML1392" s="24"/>
      <c r="AMM1392" s="24"/>
      <c r="AMN1392" s="24"/>
      <c r="AMO1392" s="24"/>
      <c r="AMP1392" s="24"/>
      <c r="AMQ1392" s="24"/>
      <c r="AMR1392" s="24"/>
      <c r="AMS1392" s="24"/>
      <c r="AMT1392" s="24"/>
      <c r="AMU1392" s="24"/>
      <c r="AMV1392" s="24"/>
      <c r="AMW1392" s="24"/>
      <c r="AMX1392" s="24"/>
      <c r="AMY1392" s="24"/>
      <c r="AMZ1392" s="24"/>
      <c r="ANA1392" s="24"/>
      <c r="ANB1392" s="24"/>
      <c r="ANC1392" s="24"/>
      <c r="AND1392" s="24"/>
      <c r="ANE1392" s="24"/>
      <c r="ANF1392" s="24"/>
      <c r="ANG1392" s="24"/>
      <c r="ANH1392" s="24"/>
      <c r="ANI1392" s="24"/>
      <c r="ANJ1392" s="24"/>
      <c r="ANK1392" s="24"/>
      <c r="ANL1392" s="24"/>
      <c r="ANM1392" s="24"/>
      <c r="ANN1392" s="24"/>
      <c r="ANO1392" s="24"/>
      <c r="ANP1392" s="24"/>
      <c r="ANQ1392" s="24"/>
      <c r="ANR1392" s="24"/>
      <c r="ANS1392" s="24"/>
      <c r="ANT1392" s="24"/>
      <c r="ANU1392" s="24"/>
      <c r="ANV1392" s="24"/>
      <c r="ANW1392" s="24"/>
      <c r="ANX1392" s="24"/>
      <c r="ANY1392" s="24"/>
      <c r="ANZ1392" s="24"/>
      <c r="AOA1392" s="24"/>
      <c r="AOB1392" s="24"/>
      <c r="AOC1392" s="24"/>
      <c r="AOD1392" s="24"/>
      <c r="AOE1392" s="24"/>
      <c r="AOF1392" s="24"/>
      <c r="AOG1392" s="24"/>
      <c r="AOH1392" s="24"/>
      <c r="AOI1392" s="24"/>
      <c r="AOJ1392" s="24"/>
      <c r="AOK1392" s="24"/>
      <c r="AOL1392" s="24"/>
      <c r="AOM1392" s="24"/>
      <c r="AON1392" s="24"/>
      <c r="AOO1392" s="24"/>
      <c r="AOP1392" s="24"/>
      <c r="AOQ1392" s="24"/>
      <c r="AOR1392" s="24"/>
      <c r="AOS1392" s="24"/>
      <c r="AOT1392" s="24"/>
      <c r="AOU1392" s="24"/>
      <c r="AOV1392" s="24"/>
      <c r="AOW1392" s="24"/>
      <c r="AOX1392" s="24"/>
      <c r="AOY1392" s="24"/>
      <c r="AOZ1392" s="24"/>
      <c r="APA1392" s="24"/>
      <c r="APB1392" s="24"/>
      <c r="APC1392" s="24"/>
      <c r="APD1392" s="24"/>
      <c r="APE1392" s="24"/>
      <c r="APF1392" s="24"/>
      <c r="APG1392" s="24"/>
      <c r="APH1392" s="24"/>
      <c r="API1392" s="24"/>
      <c r="APJ1392" s="24"/>
      <c r="APK1392" s="24"/>
      <c r="APL1392" s="24"/>
      <c r="APM1392" s="24"/>
      <c r="APN1392" s="24"/>
      <c r="APO1392" s="24"/>
      <c r="APP1392" s="24"/>
      <c r="APQ1392" s="24"/>
      <c r="APR1392" s="24"/>
      <c r="APS1392" s="24"/>
      <c r="APT1392" s="24"/>
      <c r="APU1392" s="24"/>
      <c r="APV1392" s="24"/>
      <c r="APW1392" s="24"/>
      <c r="APX1392" s="24"/>
      <c r="APY1392" s="24"/>
      <c r="APZ1392" s="24"/>
      <c r="AQA1392" s="24"/>
      <c r="AQB1392" s="24"/>
      <c r="AQC1392" s="24"/>
      <c r="AQD1392" s="24"/>
      <c r="AQE1392" s="24"/>
      <c r="AQF1392" s="24"/>
      <c r="AQG1392" s="24"/>
      <c r="AQH1392" s="24"/>
      <c r="AQI1392" s="24"/>
      <c r="AQJ1392" s="24"/>
      <c r="AQK1392" s="24"/>
      <c r="AQL1392" s="24"/>
      <c r="AQM1392" s="24"/>
      <c r="AQN1392" s="24"/>
      <c r="AQO1392" s="24"/>
      <c r="AQP1392" s="24"/>
      <c r="AQQ1392" s="24"/>
      <c r="AQR1392" s="24"/>
      <c r="AQS1392" s="24"/>
      <c r="AQT1392" s="24"/>
      <c r="AQU1392" s="24"/>
      <c r="AQV1392" s="24"/>
      <c r="AQW1392" s="24"/>
      <c r="AQX1392" s="24"/>
      <c r="AQY1392" s="24"/>
      <c r="AQZ1392" s="24"/>
      <c r="ARA1392" s="24"/>
      <c r="ARB1392" s="24"/>
      <c r="ARC1392" s="24"/>
      <c r="ARD1392" s="24"/>
      <c r="ARE1392" s="24"/>
      <c r="ARF1392" s="24"/>
      <c r="ARG1392" s="24"/>
      <c r="ARH1392" s="24"/>
      <c r="ARI1392" s="24"/>
      <c r="ARJ1392" s="24"/>
      <c r="ARK1392" s="24"/>
      <c r="ARL1392" s="24"/>
      <c r="ARM1392" s="24"/>
      <c r="ARN1392" s="24"/>
      <c r="ARO1392" s="24"/>
      <c r="ARP1392" s="24"/>
      <c r="ARQ1392" s="24"/>
      <c r="ARR1392" s="24"/>
      <c r="ARS1392" s="24"/>
      <c r="ART1392" s="24"/>
      <c r="ARU1392" s="24"/>
      <c r="ARV1392" s="24"/>
      <c r="ARW1392" s="24"/>
      <c r="ARX1392" s="24"/>
      <c r="ARY1392" s="24"/>
      <c r="ARZ1392" s="24"/>
      <c r="ASA1392" s="24"/>
      <c r="ASB1392" s="24"/>
      <c r="ASC1392" s="24"/>
      <c r="ASD1392" s="24"/>
      <c r="ASE1392" s="24"/>
      <c r="ASF1392" s="24"/>
      <c r="ASG1392" s="24"/>
      <c r="ASH1392" s="24"/>
      <c r="ASI1392" s="24"/>
      <c r="ASJ1392" s="24"/>
      <c r="ASK1392" s="24"/>
      <c r="ASL1392" s="24"/>
      <c r="ASM1392" s="24"/>
      <c r="ASN1392" s="24"/>
      <c r="ASO1392" s="24"/>
      <c r="ASP1392" s="24"/>
      <c r="ASQ1392" s="24"/>
      <c r="ASR1392" s="24"/>
      <c r="ASS1392" s="24"/>
      <c r="AST1392" s="24"/>
      <c r="ASU1392" s="24"/>
      <c r="ASV1392" s="24"/>
      <c r="ASW1392" s="24"/>
      <c r="ASX1392" s="24"/>
      <c r="ASY1392" s="24"/>
      <c r="ASZ1392" s="24"/>
      <c r="ATA1392" s="24"/>
      <c r="ATB1392" s="24"/>
      <c r="ATC1392" s="24"/>
      <c r="ATD1392" s="24"/>
      <c r="ATE1392" s="24"/>
      <c r="ATF1392" s="24"/>
      <c r="ATG1392" s="24"/>
      <c r="ATH1392" s="24"/>
      <c r="ATI1392" s="24"/>
      <c r="ATJ1392" s="24"/>
      <c r="ATK1392" s="24"/>
      <c r="ATL1392" s="24"/>
      <c r="ATM1392" s="24"/>
      <c r="ATN1392" s="24"/>
      <c r="ATO1392" s="24"/>
      <c r="ATP1392" s="24"/>
      <c r="ATQ1392" s="24"/>
      <c r="ATR1392" s="24"/>
      <c r="ATS1392" s="24"/>
      <c r="ATT1392" s="24"/>
      <c r="ATU1392" s="24"/>
      <c r="ATV1392" s="24"/>
      <c r="ATW1392" s="24"/>
      <c r="ATX1392" s="24"/>
      <c r="ATY1392" s="24"/>
      <c r="ATZ1392" s="24"/>
      <c r="AUA1392" s="24"/>
      <c r="AUB1392" s="24"/>
      <c r="AUC1392" s="24"/>
      <c r="AUD1392" s="24"/>
      <c r="AUE1392" s="24"/>
      <c r="AUF1392" s="24"/>
      <c r="AUG1392" s="24"/>
      <c r="AUH1392" s="24"/>
      <c r="AUI1392" s="24"/>
      <c r="AUJ1392" s="24"/>
      <c r="AUK1392" s="24"/>
      <c r="AUL1392" s="24"/>
      <c r="AUM1392" s="24"/>
      <c r="AUN1392" s="24"/>
      <c r="AUO1392" s="24"/>
      <c r="AUP1392" s="24"/>
      <c r="AUQ1392" s="24"/>
      <c r="AUR1392" s="24"/>
      <c r="AUS1392" s="24"/>
      <c r="AUT1392" s="24"/>
      <c r="AUU1392" s="24"/>
      <c r="AUV1392" s="24"/>
      <c r="AUW1392" s="24"/>
      <c r="AUX1392" s="24"/>
      <c r="AUY1392" s="24"/>
      <c r="AUZ1392" s="24"/>
      <c r="AVA1392" s="24"/>
      <c r="AVB1392" s="24"/>
      <c r="AVC1392" s="24"/>
      <c r="AVD1392" s="24"/>
      <c r="AVE1392" s="24"/>
      <c r="AVF1392" s="24"/>
      <c r="AVG1392" s="24"/>
      <c r="AVH1392" s="24"/>
      <c r="AVI1392" s="24"/>
      <c r="AVJ1392" s="24"/>
      <c r="AVK1392" s="24"/>
      <c r="AVL1392" s="24"/>
      <c r="AVM1392" s="24"/>
      <c r="AVN1392" s="24"/>
      <c r="AVO1392" s="24"/>
      <c r="AVP1392" s="24"/>
      <c r="AVQ1392" s="24"/>
      <c r="AVR1392" s="24"/>
      <c r="AVS1392" s="24"/>
      <c r="AVT1392" s="24"/>
      <c r="AVU1392" s="24"/>
      <c r="AVV1392" s="24"/>
      <c r="AVW1392" s="24"/>
      <c r="AVX1392" s="24"/>
      <c r="AVY1392" s="24"/>
      <c r="AVZ1392" s="24"/>
      <c r="AWA1392" s="24"/>
      <c r="AWB1392" s="24"/>
      <c r="AWC1392" s="24"/>
      <c r="AWD1392" s="24"/>
      <c r="AWE1392" s="24"/>
      <c r="AWF1392" s="24"/>
      <c r="AWG1392" s="24"/>
      <c r="AWH1392" s="24"/>
      <c r="AWI1392" s="24"/>
      <c r="AWJ1392" s="24"/>
      <c r="AWK1392" s="24"/>
      <c r="AWL1392" s="24"/>
      <c r="AWM1392" s="24"/>
      <c r="AWN1392" s="24"/>
      <c r="AWO1392" s="24"/>
      <c r="AWP1392" s="24"/>
      <c r="AWQ1392" s="24"/>
      <c r="AWR1392" s="24"/>
      <c r="AWS1392" s="24"/>
      <c r="AWT1392" s="24"/>
      <c r="AWU1392" s="24"/>
      <c r="AWV1392" s="24"/>
      <c r="AWW1392" s="24"/>
      <c r="AWX1392" s="24"/>
      <c r="AWY1392" s="24"/>
      <c r="AWZ1392" s="24"/>
      <c r="AXA1392" s="24"/>
      <c r="AXB1392" s="24"/>
      <c r="AXC1392" s="24"/>
      <c r="AXD1392" s="24"/>
      <c r="AXE1392" s="24"/>
      <c r="AXF1392" s="24"/>
      <c r="AXG1392" s="24"/>
      <c r="AXH1392" s="24"/>
      <c r="AXI1392" s="24"/>
      <c r="AXJ1392" s="24"/>
      <c r="AXK1392" s="24"/>
      <c r="AXL1392" s="24"/>
      <c r="AXM1392" s="24"/>
      <c r="AXN1392" s="24"/>
      <c r="AXO1392" s="24"/>
      <c r="AXP1392" s="24"/>
      <c r="AXQ1392" s="24"/>
      <c r="AXR1392" s="24"/>
      <c r="AXS1392" s="24"/>
      <c r="AXT1392" s="24"/>
      <c r="AXU1392" s="24"/>
      <c r="AXV1392" s="24"/>
      <c r="AXW1392" s="24"/>
      <c r="AXX1392" s="24"/>
      <c r="AXY1392" s="24"/>
      <c r="AXZ1392" s="24"/>
      <c r="AYA1392" s="24"/>
      <c r="AYB1392" s="24"/>
      <c r="AYC1392" s="24"/>
      <c r="AYD1392" s="24"/>
      <c r="AYE1392" s="24"/>
      <c r="AYF1392" s="24"/>
      <c r="AYG1392" s="24"/>
      <c r="AYH1392" s="24"/>
      <c r="AYI1392" s="24"/>
      <c r="AYJ1392" s="24"/>
      <c r="AYK1392" s="24"/>
      <c r="AYL1392" s="24"/>
      <c r="AYM1392" s="24"/>
      <c r="AYN1392" s="24"/>
      <c r="AYO1392" s="24"/>
      <c r="AYP1392" s="24"/>
      <c r="AYQ1392" s="24"/>
      <c r="AYR1392" s="24"/>
      <c r="AYS1392" s="24"/>
      <c r="AYT1392" s="24"/>
      <c r="AYU1392" s="24"/>
      <c r="AYV1392" s="24"/>
      <c r="AYW1392" s="24"/>
      <c r="AYX1392" s="24"/>
      <c r="AYY1392" s="24"/>
      <c r="AYZ1392" s="24"/>
      <c r="AZA1392" s="24"/>
      <c r="AZB1392" s="24"/>
      <c r="AZC1392" s="24"/>
      <c r="AZD1392" s="24"/>
      <c r="AZE1392" s="24"/>
      <c r="AZF1392" s="24"/>
      <c r="AZG1392" s="24"/>
      <c r="AZH1392" s="24"/>
      <c r="AZI1392" s="24"/>
      <c r="AZJ1392" s="24"/>
      <c r="AZK1392" s="24"/>
      <c r="AZL1392" s="24"/>
      <c r="AZM1392" s="24"/>
      <c r="AZN1392" s="24"/>
      <c r="AZO1392" s="24"/>
      <c r="AZP1392" s="24"/>
      <c r="AZQ1392" s="24"/>
      <c r="AZR1392" s="24"/>
      <c r="AZS1392" s="24"/>
      <c r="AZT1392" s="24"/>
      <c r="AZU1392" s="24"/>
      <c r="AZV1392" s="24"/>
      <c r="AZW1392" s="24"/>
      <c r="AZX1392" s="24"/>
      <c r="AZY1392" s="24"/>
      <c r="AZZ1392" s="24"/>
      <c r="BAA1392" s="24"/>
      <c r="BAB1392" s="24"/>
      <c r="BAC1392" s="24"/>
      <c r="BAD1392" s="24"/>
      <c r="BAE1392" s="24"/>
      <c r="BAF1392" s="24"/>
      <c r="BAG1392" s="24"/>
      <c r="BAH1392" s="24"/>
      <c r="BAI1392" s="24"/>
      <c r="BAJ1392" s="24"/>
      <c r="BAK1392" s="24"/>
      <c r="BAL1392" s="24"/>
      <c r="BAM1392" s="24"/>
      <c r="BAN1392" s="24"/>
      <c r="BAO1392" s="24"/>
      <c r="BAP1392" s="24"/>
      <c r="BAQ1392" s="24"/>
      <c r="BAR1392" s="24"/>
      <c r="BAS1392" s="24"/>
      <c r="BAT1392" s="24"/>
      <c r="BAU1392" s="24"/>
      <c r="BAV1392" s="24"/>
      <c r="BAW1392" s="24"/>
      <c r="BAX1392" s="24"/>
      <c r="BAY1392" s="24"/>
      <c r="BAZ1392" s="24"/>
      <c r="BBA1392" s="24"/>
      <c r="BBB1392" s="24"/>
      <c r="BBC1392" s="24"/>
      <c r="BBD1392" s="24"/>
      <c r="BBE1392" s="24"/>
      <c r="BBF1392" s="24"/>
      <c r="BBG1392" s="24"/>
      <c r="BBH1392" s="24"/>
      <c r="BBI1392" s="24"/>
      <c r="BBJ1392" s="24"/>
      <c r="BBK1392" s="24"/>
      <c r="BBL1392" s="24"/>
      <c r="BBM1392" s="24"/>
      <c r="BBN1392" s="24"/>
      <c r="BBO1392" s="24"/>
      <c r="BBP1392" s="24"/>
      <c r="BBQ1392" s="24"/>
      <c r="BBR1392" s="24"/>
      <c r="BBS1392" s="24"/>
      <c r="BBT1392" s="24"/>
      <c r="BBU1392" s="24"/>
      <c r="BBV1392" s="24"/>
      <c r="BBW1392" s="24"/>
      <c r="BBX1392" s="24"/>
      <c r="BBY1392" s="24"/>
      <c r="BBZ1392" s="24"/>
      <c r="BCA1392" s="24"/>
      <c r="BCB1392" s="24"/>
      <c r="BCC1392" s="24"/>
      <c r="BCD1392" s="24"/>
      <c r="BCE1392" s="24"/>
      <c r="BCF1392" s="24"/>
      <c r="BCG1392" s="24"/>
      <c r="BCH1392" s="24"/>
      <c r="BCI1392" s="24"/>
      <c r="BCJ1392" s="24"/>
      <c r="BCK1392" s="24"/>
      <c r="BCL1392" s="24"/>
      <c r="BCM1392" s="24"/>
      <c r="BCN1392" s="24"/>
      <c r="BCO1392" s="24"/>
      <c r="BCP1392" s="24"/>
      <c r="BCQ1392" s="24"/>
      <c r="BCR1392" s="24"/>
      <c r="BCS1392" s="24"/>
      <c r="BCT1392" s="24"/>
      <c r="BCU1392" s="24"/>
      <c r="BCV1392" s="24"/>
      <c r="BCW1392" s="24"/>
      <c r="BCX1392" s="24"/>
      <c r="BCY1392" s="24"/>
      <c r="BCZ1392" s="24"/>
      <c r="BDA1392" s="24"/>
      <c r="BDB1392" s="24"/>
      <c r="BDC1392" s="24"/>
      <c r="BDD1392" s="24"/>
      <c r="BDE1392" s="24"/>
      <c r="BDF1392" s="24"/>
      <c r="BDG1392" s="24"/>
      <c r="BDH1392" s="24"/>
      <c r="BDI1392" s="24"/>
      <c r="BDJ1392" s="24"/>
      <c r="BDK1392" s="24"/>
      <c r="BDL1392" s="24"/>
      <c r="BDM1392" s="24"/>
      <c r="BDN1392" s="24"/>
      <c r="BDO1392" s="24"/>
      <c r="BDP1392" s="24"/>
      <c r="BDQ1392" s="24"/>
      <c r="BDR1392" s="24"/>
      <c r="BDS1392" s="24"/>
      <c r="BDT1392" s="24"/>
      <c r="BDU1392" s="24"/>
      <c r="BDV1392" s="24"/>
      <c r="BDW1392" s="24"/>
      <c r="BDX1392" s="24"/>
      <c r="BDY1392" s="24"/>
      <c r="BDZ1392" s="24"/>
      <c r="BEA1392" s="24"/>
      <c r="BEB1392" s="24"/>
      <c r="BEC1392" s="24"/>
      <c r="BED1392" s="24"/>
      <c r="BEE1392" s="24"/>
      <c r="BEF1392" s="24"/>
      <c r="BEG1392" s="24"/>
      <c r="BEH1392" s="24"/>
      <c r="BEI1392" s="24"/>
      <c r="BEJ1392" s="24"/>
      <c r="BEK1392" s="24"/>
      <c r="BEL1392" s="24"/>
      <c r="BEM1392" s="24"/>
      <c r="BEN1392" s="24"/>
      <c r="BEO1392" s="24"/>
      <c r="BEP1392" s="24"/>
      <c r="BEQ1392" s="24"/>
      <c r="BER1392" s="24"/>
      <c r="BES1392" s="24"/>
      <c r="BET1392" s="24"/>
      <c r="BEU1392" s="24"/>
      <c r="BEV1392" s="24"/>
      <c r="BEW1392" s="24"/>
      <c r="BEX1392" s="24"/>
      <c r="BEY1392" s="24"/>
      <c r="BEZ1392" s="24"/>
      <c r="BFA1392" s="24"/>
      <c r="BFB1392" s="24"/>
      <c r="BFC1392" s="24"/>
      <c r="BFD1392" s="24"/>
      <c r="BFE1392" s="24"/>
      <c r="BFF1392" s="24"/>
      <c r="BFG1392" s="24"/>
      <c r="BFH1392" s="24"/>
      <c r="BFI1392" s="24"/>
      <c r="BFJ1392" s="24"/>
      <c r="BFK1392" s="24"/>
      <c r="BFL1392" s="24"/>
      <c r="BFM1392" s="24"/>
      <c r="BFN1392" s="24"/>
      <c r="BFO1392" s="24"/>
      <c r="BFP1392" s="24"/>
      <c r="BFQ1392" s="24"/>
      <c r="BFR1392" s="24"/>
      <c r="BFS1392" s="24"/>
      <c r="BFT1392" s="24"/>
      <c r="BFU1392" s="24"/>
      <c r="BFV1392" s="24"/>
      <c r="BFW1392" s="24"/>
      <c r="BFX1392" s="24"/>
      <c r="BFY1392" s="24"/>
      <c r="BFZ1392" s="24"/>
      <c r="BGA1392" s="24"/>
      <c r="BGB1392" s="24"/>
      <c r="BGC1392" s="24"/>
      <c r="BGD1392" s="24"/>
      <c r="BGE1392" s="24"/>
      <c r="BGF1392" s="24"/>
      <c r="BGG1392" s="24"/>
      <c r="BGH1392" s="24"/>
      <c r="BGI1392" s="24"/>
      <c r="BGJ1392" s="24"/>
      <c r="BGK1392" s="24"/>
      <c r="BGL1392" s="24"/>
      <c r="BGM1392" s="24"/>
      <c r="BGN1392" s="24"/>
      <c r="BGO1392" s="24"/>
      <c r="BGP1392" s="24"/>
      <c r="BGQ1392" s="24"/>
      <c r="BGR1392" s="24"/>
      <c r="BGS1392" s="24"/>
      <c r="BGT1392" s="24"/>
      <c r="BGU1392" s="24"/>
      <c r="BGV1392" s="24"/>
      <c r="BGW1392" s="24"/>
      <c r="BGX1392" s="24"/>
      <c r="BGY1392" s="24"/>
      <c r="BGZ1392" s="24"/>
      <c r="BHA1392" s="24"/>
      <c r="BHB1392" s="24"/>
      <c r="BHC1392" s="24"/>
      <c r="BHD1392" s="24"/>
      <c r="BHE1392" s="24"/>
      <c r="BHF1392" s="24"/>
      <c r="BHG1392" s="24"/>
      <c r="BHH1392" s="24"/>
      <c r="BHI1392" s="24"/>
      <c r="BHJ1392" s="24"/>
      <c r="BHK1392" s="24"/>
      <c r="BHL1392" s="24"/>
      <c r="BHM1392" s="24"/>
      <c r="BHN1392" s="24"/>
      <c r="BHO1392" s="24"/>
      <c r="BHP1392" s="24"/>
      <c r="BHQ1392" s="24"/>
      <c r="BHR1392" s="24"/>
      <c r="BHS1392" s="24"/>
      <c r="BHT1392" s="24"/>
      <c r="BHU1392" s="24"/>
      <c r="BHV1392" s="24"/>
      <c r="BHW1392" s="24"/>
      <c r="BHX1392" s="24"/>
      <c r="BHY1392" s="24"/>
      <c r="BHZ1392" s="24"/>
      <c r="BIA1392" s="24"/>
      <c r="BIB1392" s="24"/>
      <c r="BIC1392" s="24"/>
      <c r="BID1392" s="24"/>
      <c r="BIE1392" s="24"/>
      <c r="BIF1392" s="24"/>
      <c r="BIG1392" s="24"/>
      <c r="BIH1392" s="24"/>
      <c r="BII1392" s="24"/>
      <c r="BIJ1392" s="24"/>
      <c r="BIK1392" s="24"/>
      <c r="BIL1392" s="24"/>
      <c r="BIM1392" s="24"/>
      <c r="BIN1392" s="24"/>
      <c r="BIO1392" s="24"/>
      <c r="BIP1392" s="24"/>
      <c r="BIQ1392" s="24"/>
      <c r="BIR1392" s="24"/>
      <c r="BIS1392" s="24"/>
      <c r="BIT1392" s="24"/>
      <c r="BIU1392" s="24"/>
      <c r="BIV1392" s="24"/>
      <c r="BIW1392" s="24"/>
      <c r="BIX1392" s="24"/>
      <c r="BIY1392" s="24"/>
      <c r="BIZ1392" s="24"/>
      <c r="BJA1392" s="24"/>
      <c r="BJB1392" s="24"/>
      <c r="BJC1392" s="24"/>
      <c r="BJD1392" s="24"/>
      <c r="BJE1392" s="24"/>
      <c r="BJF1392" s="24"/>
      <c r="BJG1392" s="24"/>
      <c r="BJH1392" s="24"/>
      <c r="BJI1392" s="24"/>
      <c r="BJJ1392" s="24"/>
      <c r="BJK1392" s="24"/>
      <c r="BJL1392" s="24"/>
      <c r="BJM1392" s="24"/>
      <c r="BJN1392" s="24"/>
      <c r="BJO1392" s="24"/>
      <c r="BJP1392" s="24"/>
      <c r="BJQ1392" s="24"/>
      <c r="BJR1392" s="24"/>
      <c r="BJS1392" s="24"/>
      <c r="BJT1392" s="24"/>
      <c r="BJU1392" s="24"/>
      <c r="BJV1392" s="24"/>
      <c r="BJW1392" s="24"/>
      <c r="BJX1392" s="24"/>
      <c r="BJY1392" s="24"/>
      <c r="BJZ1392" s="24"/>
      <c r="BKA1392" s="24"/>
      <c r="BKB1392" s="24"/>
      <c r="BKC1392" s="24"/>
      <c r="BKD1392" s="24"/>
      <c r="BKE1392" s="24"/>
      <c r="BKF1392" s="24"/>
      <c r="BKG1392" s="24"/>
      <c r="BKH1392" s="24"/>
      <c r="BKI1392" s="24"/>
      <c r="BKJ1392" s="24"/>
      <c r="BKK1392" s="24"/>
      <c r="BKL1392" s="24"/>
      <c r="BKM1392" s="24"/>
      <c r="BKN1392" s="24"/>
      <c r="BKO1392" s="24"/>
      <c r="BKP1392" s="24"/>
      <c r="BKQ1392" s="24"/>
      <c r="BKR1392" s="24"/>
      <c r="BKS1392" s="24"/>
      <c r="BKT1392" s="24"/>
      <c r="BKU1392" s="24"/>
      <c r="BKV1392" s="24"/>
      <c r="BKW1392" s="24"/>
      <c r="BKX1392" s="24"/>
      <c r="BKY1392" s="24"/>
      <c r="BKZ1392" s="24"/>
      <c r="BLA1392" s="24"/>
      <c r="BLB1392" s="24"/>
      <c r="BLC1392" s="24"/>
      <c r="BLD1392" s="24"/>
      <c r="BLE1392" s="24"/>
      <c r="BLF1392" s="24"/>
      <c r="BLG1392" s="24"/>
      <c r="BLH1392" s="24"/>
      <c r="BLI1392" s="24"/>
      <c r="BLJ1392" s="24"/>
      <c r="BLK1392" s="24"/>
      <c r="BLL1392" s="24"/>
      <c r="BLM1392" s="24"/>
      <c r="BLN1392" s="24"/>
      <c r="BLO1392" s="24"/>
      <c r="BLP1392" s="24"/>
      <c r="BLQ1392" s="24"/>
      <c r="BLR1392" s="24"/>
      <c r="BLS1392" s="24"/>
      <c r="BLT1392" s="24"/>
      <c r="BLU1392" s="24"/>
      <c r="BLV1392" s="24"/>
      <c r="BLW1392" s="24"/>
      <c r="BLX1392" s="24"/>
      <c r="BLY1392" s="24"/>
      <c r="BLZ1392" s="24"/>
      <c r="BMA1392" s="24"/>
      <c r="BMB1392" s="24"/>
      <c r="BMC1392" s="24"/>
      <c r="BMD1392" s="24"/>
      <c r="BME1392" s="24"/>
      <c r="BMF1392" s="24"/>
      <c r="BMG1392" s="24"/>
      <c r="BMH1392" s="24"/>
      <c r="BMI1392" s="24"/>
      <c r="BMJ1392" s="24"/>
      <c r="BMK1392" s="24"/>
      <c r="BML1392" s="24"/>
      <c r="BMM1392" s="24"/>
      <c r="BMN1392" s="24"/>
      <c r="BMO1392" s="24"/>
      <c r="BMP1392" s="24"/>
      <c r="BMQ1392" s="24"/>
      <c r="BMR1392" s="24"/>
      <c r="BMS1392" s="24"/>
      <c r="BMT1392" s="24"/>
      <c r="BMU1392" s="24"/>
      <c r="BMV1392" s="24"/>
      <c r="BMW1392" s="24"/>
      <c r="BMX1392" s="24"/>
      <c r="BMY1392" s="24"/>
      <c r="BMZ1392" s="24"/>
      <c r="BNA1392" s="24"/>
      <c r="BNB1392" s="24"/>
      <c r="BNC1392" s="24"/>
      <c r="BND1392" s="24"/>
      <c r="BNE1392" s="24"/>
      <c r="BNF1392" s="24"/>
      <c r="BNG1392" s="24"/>
      <c r="BNH1392" s="24"/>
      <c r="BNI1392" s="24"/>
      <c r="BNJ1392" s="24"/>
      <c r="BNK1392" s="24"/>
      <c r="BNL1392" s="24"/>
      <c r="BNM1392" s="24"/>
      <c r="BNN1392" s="24"/>
      <c r="BNO1392" s="24"/>
      <c r="BNP1392" s="24"/>
      <c r="BNQ1392" s="24"/>
      <c r="BNR1392" s="24"/>
      <c r="BNS1392" s="24"/>
      <c r="BNT1392" s="24"/>
      <c r="BNU1392" s="24"/>
      <c r="BNV1392" s="24"/>
      <c r="BNW1392" s="24"/>
      <c r="BNX1392" s="24"/>
      <c r="BNY1392" s="24"/>
      <c r="BNZ1392" s="24"/>
      <c r="BOA1392" s="24"/>
      <c r="BOB1392" s="24"/>
      <c r="BOC1392" s="24"/>
      <c r="BOD1392" s="24"/>
      <c r="BOE1392" s="24"/>
      <c r="BOF1392" s="24"/>
      <c r="BOG1392" s="24"/>
      <c r="BOH1392" s="24"/>
      <c r="BOI1392" s="24"/>
      <c r="BOJ1392" s="24"/>
      <c r="BOK1392" s="24"/>
      <c r="BOL1392" s="24"/>
      <c r="BOM1392" s="24"/>
      <c r="BON1392" s="24"/>
      <c r="BOO1392" s="24"/>
      <c r="BOP1392" s="24"/>
      <c r="BOQ1392" s="24"/>
      <c r="BOR1392" s="24"/>
      <c r="BOS1392" s="24"/>
      <c r="BOT1392" s="24"/>
      <c r="BOU1392" s="24"/>
      <c r="BOV1392" s="24"/>
      <c r="BOW1392" s="24"/>
      <c r="BOX1392" s="24"/>
      <c r="BOY1392" s="24"/>
      <c r="BOZ1392" s="24"/>
      <c r="BPA1392" s="24"/>
      <c r="BPB1392" s="24"/>
      <c r="BPC1392" s="24"/>
      <c r="BPD1392" s="24"/>
      <c r="BPE1392" s="24"/>
      <c r="BPF1392" s="24"/>
      <c r="BPG1392" s="24"/>
      <c r="BPH1392" s="24"/>
      <c r="BPI1392" s="24"/>
      <c r="BPJ1392" s="24"/>
      <c r="BPK1392" s="24"/>
      <c r="BPL1392" s="24"/>
      <c r="BPM1392" s="24"/>
      <c r="BPN1392" s="24"/>
      <c r="BPO1392" s="24"/>
      <c r="BPP1392" s="24"/>
      <c r="BPQ1392" s="24"/>
      <c r="BPR1392" s="24"/>
      <c r="BPS1392" s="24"/>
      <c r="BPT1392" s="24"/>
      <c r="BPU1392" s="24"/>
      <c r="BPV1392" s="24"/>
      <c r="BPW1392" s="24"/>
      <c r="BPX1392" s="24"/>
      <c r="BPY1392" s="24"/>
      <c r="BPZ1392" s="24"/>
      <c r="BQA1392" s="24"/>
      <c r="BQB1392" s="24"/>
      <c r="BQC1392" s="24"/>
      <c r="BQD1392" s="24"/>
      <c r="BQE1392" s="24"/>
      <c r="BQF1392" s="24"/>
      <c r="BQG1392" s="24"/>
      <c r="BQH1392" s="24"/>
      <c r="BQI1392" s="24"/>
      <c r="BQJ1392" s="24"/>
      <c r="BQK1392" s="24"/>
      <c r="BQL1392" s="24"/>
      <c r="BQM1392" s="24"/>
      <c r="BQN1392" s="24"/>
      <c r="BQO1392" s="24"/>
      <c r="BQP1392" s="24"/>
      <c r="BQQ1392" s="24"/>
      <c r="BQR1392" s="24"/>
      <c r="BQS1392" s="24"/>
      <c r="BQT1392" s="24"/>
      <c r="BQU1392" s="24"/>
      <c r="BQV1392" s="24"/>
      <c r="BQW1392" s="24"/>
      <c r="BQX1392" s="24"/>
      <c r="BQY1392" s="24"/>
      <c r="BQZ1392" s="24"/>
      <c r="BRA1392" s="24"/>
      <c r="BRB1392" s="24"/>
      <c r="BRC1392" s="24"/>
      <c r="BRD1392" s="24"/>
      <c r="BRE1392" s="24"/>
      <c r="BRF1392" s="24"/>
      <c r="BRG1392" s="24"/>
      <c r="BRH1392" s="24"/>
      <c r="BRI1392" s="24"/>
      <c r="BRJ1392" s="24"/>
      <c r="BRK1392" s="24"/>
      <c r="BRL1392" s="24"/>
      <c r="BRM1392" s="24"/>
      <c r="BRN1392" s="24"/>
      <c r="BRO1392" s="24"/>
      <c r="BRP1392" s="24"/>
      <c r="BRQ1392" s="24"/>
      <c r="BRR1392" s="24"/>
      <c r="BRS1392" s="24"/>
      <c r="BRT1392" s="24"/>
      <c r="BRU1392" s="24"/>
      <c r="BRV1392" s="24"/>
      <c r="BRW1392" s="24"/>
      <c r="BRX1392" s="24"/>
      <c r="BRY1392" s="24"/>
      <c r="BRZ1392" s="24"/>
      <c r="BSA1392" s="24"/>
      <c r="BSB1392" s="24"/>
      <c r="BSC1392" s="24"/>
      <c r="BSD1392" s="24"/>
      <c r="BSE1392" s="24"/>
      <c r="BSF1392" s="24"/>
      <c r="BSG1392" s="24"/>
      <c r="BSH1392" s="24"/>
      <c r="BSI1392" s="24"/>
      <c r="BSJ1392" s="24"/>
      <c r="BSK1392" s="24"/>
      <c r="BSL1392" s="24"/>
      <c r="BSM1392" s="24"/>
      <c r="BSN1392" s="24"/>
      <c r="BSO1392" s="24"/>
      <c r="BSP1392" s="24"/>
      <c r="BSQ1392" s="24"/>
      <c r="BSR1392" s="24"/>
      <c r="BSS1392" s="24"/>
      <c r="BST1392" s="24"/>
      <c r="BSU1392" s="24"/>
      <c r="BSV1392" s="24"/>
      <c r="BSW1392" s="24"/>
      <c r="BSX1392" s="24"/>
      <c r="BSY1392" s="24"/>
      <c r="BSZ1392" s="24"/>
      <c r="BTA1392" s="24"/>
      <c r="BTB1392" s="24"/>
      <c r="BTC1392" s="24"/>
      <c r="BTD1392" s="24"/>
      <c r="BTE1392" s="24"/>
      <c r="BTF1392" s="24"/>
      <c r="BTG1392" s="24"/>
      <c r="BTH1392" s="24"/>
      <c r="BTI1392" s="24"/>
      <c r="BTJ1392" s="24"/>
      <c r="BTK1392" s="24"/>
      <c r="BTL1392" s="24"/>
      <c r="BTM1392" s="24"/>
      <c r="BTN1392" s="24"/>
      <c r="BTO1392" s="24"/>
      <c r="BTP1392" s="24"/>
      <c r="BTQ1392" s="24"/>
      <c r="BTR1392" s="24"/>
      <c r="BTS1392" s="24"/>
      <c r="BTT1392" s="24"/>
      <c r="BTU1392" s="24"/>
      <c r="BTV1392" s="24"/>
      <c r="BTW1392" s="24"/>
      <c r="BTX1392" s="24"/>
      <c r="BTY1392" s="24"/>
      <c r="BTZ1392" s="24"/>
      <c r="BUA1392" s="24"/>
      <c r="BUB1392" s="24"/>
      <c r="BUC1392" s="24"/>
      <c r="BUD1392" s="24"/>
      <c r="BUE1392" s="24"/>
      <c r="BUF1392" s="24"/>
      <c r="BUG1392" s="24"/>
      <c r="BUH1392" s="24"/>
      <c r="BUI1392" s="24"/>
      <c r="BUJ1392" s="24"/>
      <c r="BUK1392" s="24"/>
      <c r="BUL1392" s="24"/>
      <c r="BUM1392" s="24"/>
      <c r="BUN1392" s="24"/>
      <c r="BUO1392" s="24"/>
      <c r="BUP1392" s="24"/>
      <c r="BUQ1392" s="24"/>
      <c r="BUR1392" s="24"/>
      <c r="BUS1392" s="24"/>
      <c r="BUT1392" s="24"/>
      <c r="BUU1392" s="24"/>
      <c r="BUV1392" s="24"/>
      <c r="BUW1392" s="24"/>
      <c r="BUX1392" s="24"/>
      <c r="BUY1392" s="24"/>
      <c r="BUZ1392" s="24"/>
      <c r="BVA1392" s="24"/>
      <c r="BVB1392" s="24"/>
      <c r="BVC1392" s="24"/>
      <c r="BVD1392" s="24"/>
      <c r="BVE1392" s="24"/>
      <c r="BVF1392" s="24"/>
      <c r="BVG1392" s="24"/>
      <c r="BVH1392" s="24"/>
      <c r="BVI1392" s="24"/>
      <c r="BVJ1392" s="24"/>
      <c r="BVK1392" s="24"/>
      <c r="BVL1392" s="24"/>
      <c r="BVM1392" s="24"/>
      <c r="BVN1392" s="24"/>
      <c r="BVO1392" s="24"/>
      <c r="BVP1392" s="24"/>
      <c r="BVQ1392" s="24"/>
      <c r="BVR1392" s="24"/>
      <c r="BVS1392" s="24"/>
      <c r="BVT1392" s="24"/>
      <c r="BVU1392" s="24"/>
      <c r="BVV1392" s="24"/>
      <c r="BVW1392" s="24"/>
      <c r="BVX1392" s="24"/>
      <c r="BVY1392" s="24"/>
      <c r="BVZ1392" s="24"/>
      <c r="BWA1392" s="24"/>
      <c r="BWB1392" s="24"/>
      <c r="BWC1392" s="24"/>
      <c r="BWD1392" s="24"/>
      <c r="BWE1392" s="24"/>
      <c r="BWF1392" s="24"/>
      <c r="BWG1392" s="24"/>
      <c r="BWH1392" s="24"/>
      <c r="BWI1392" s="24"/>
      <c r="BWJ1392" s="24"/>
      <c r="BWK1392" s="24"/>
      <c r="BWL1392" s="24"/>
      <c r="BWM1392" s="24"/>
      <c r="BWN1392" s="24"/>
      <c r="BWO1392" s="24"/>
      <c r="BWP1392" s="24"/>
      <c r="BWQ1392" s="24"/>
      <c r="BWR1392" s="24"/>
      <c r="BWS1392" s="24"/>
      <c r="BWT1392" s="24"/>
      <c r="BWU1392" s="24"/>
      <c r="BWV1392" s="24"/>
      <c r="BWW1392" s="24"/>
      <c r="BWX1392" s="24"/>
      <c r="BWY1392" s="24"/>
      <c r="BWZ1392" s="24"/>
      <c r="BXA1392" s="24"/>
      <c r="BXB1392" s="24"/>
      <c r="BXC1392" s="24"/>
      <c r="BXD1392" s="24"/>
      <c r="BXE1392" s="24"/>
      <c r="BXF1392" s="24"/>
      <c r="BXG1392" s="24"/>
      <c r="BXH1392" s="24"/>
      <c r="BXI1392" s="24"/>
      <c r="BXJ1392" s="24"/>
      <c r="BXK1392" s="24"/>
      <c r="BXL1392" s="24"/>
      <c r="BXM1392" s="24"/>
      <c r="BXN1392" s="24"/>
      <c r="BXO1392" s="24"/>
      <c r="BXP1392" s="24"/>
      <c r="BXQ1392" s="24"/>
      <c r="BXR1392" s="24"/>
      <c r="BXS1392" s="24"/>
      <c r="BXT1392" s="24"/>
      <c r="BXU1392" s="24"/>
      <c r="BXV1392" s="24"/>
      <c r="BXW1392" s="24"/>
      <c r="BXX1392" s="24"/>
      <c r="BXY1392" s="24"/>
      <c r="BXZ1392" s="24"/>
      <c r="BYA1392" s="24"/>
      <c r="BYB1392" s="24"/>
      <c r="BYC1392" s="24"/>
      <c r="BYD1392" s="24"/>
      <c r="BYE1392" s="24"/>
      <c r="BYF1392" s="24"/>
      <c r="BYG1392" s="24"/>
      <c r="BYH1392" s="24"/>
      <c r="BYI1392" s="24"/>
      <c r="BYJ1392" s="24"/>
      <c r="BYK1392" s="24"/>
      <c r="BYL1392" s="24"/>
      <c r="BYM1392" s="24"/>
      <c r="BYN1392" s="24"/>
      <c r="BYO1392" s="24"/>
      <c r="BYP1392" s="24"/>
      <c r="BYQ1392" s="24"/>
      <c r="BYR1392" s="24"/>
      <c r="BYS1392" s="24"/>
      <c r="BYT1392" s="24"/>
      <c r="BYU1392" s="24"/>
      <c r="BYV1392" s="24"/>
      <c r="BYW1392" s="24"/>
      <c r="BYX1392" s="24"/>
      <c r="BYY1392" s="24"/>
      <c r="BYZ1392" s="24"/>
      <c r="BZA1392" s="24"/>
      <c r="BZB1392" s="24"/>
      <c r="BZC1392" s="24"/>
      <c r="BZD1392" s="24"/>
      <c r="BZE1392" s="24"/>
      <c r="BZF1392" s="24"/>
      <c r="BZG1392" s="24"/>
      <c r="BZH1392" s="24"/>
      <c r="BZI1392" s="24"/>
      <c r="BZJ1392" s="24"/>
      <c r="BZK1392" s="24"/>
      <c r="BZL1392" s="24"/>
      <c r="BZM1392" s="24"/>
      <c r="BZN1392" s="24"/>
      <c r="BZO1392" s="24"/>
      <c r="BZP1392" s="24"/>
      <c r="BZQ1392" s="24"/>
      <c r="BZR1392" s="24"/>
      <c r="BZS1392" s="24"/>
      <c r="BZT1392" s="24"/>
      <c r="BZU1392" s="24"/>
      <c r="BZV1392" s="24"/>
      <c r="BZW1392" s="24"/>
      <c r="BZX1392" s="24"/>
      <c r="BZY1392" s="24"/>
      <c r="BZZ1392" s="24"/>
      <c r="CAA1392" s="24"/>
      <c r="CAB1392" s="24"/>
      <c r="CAC1392" s="24"/>
      <c r="CAD1392" s="24"/>
      <c r="CAE1392" s="24"/>
      <c r="CAF1392" s="24"/>
      <c r="CAG1392" s="24"/>
      <c r="CAH1392" s="24"/>
      <c r="CAI1392" s="24"/>
      <c r="CAJ1392" s="24"/>
      <c r="CAK1392" s="24"/>
      <c r="CAL1392" s="24"/>
      <c r="CAM1392" s="24"/>
      <c r="CAN1392" s="24"/>
      <c r="CAO1392" s="24"/>
      <c r="CAP1392" s="24"/>
      <c r="CAQ1392" s="24"/>
      <c r="CAR1392" s="24"/>
      <c r="CAS1392" s="24"/>
      <c r="CAT1392" s="24"/>
      <c r="CAU1392" s="24"/>
      <c r="CAV1392" s="24"/>
      <c r="CAW1392" s="24"/>
      <c r="CAX1392" s="24"/>
      <c r="CAY1392" s="24"/>
      <c r="CAZ1392" s="24"/>
      <c r="CBA1392" s="24"/>
      <c r="CBB1392" s="24"/>
      <c r="CBC1392" s="24"/>
      <c r="CBD1392" s="24"/>
      <c r="CBE1392" s="24"/>
      <c r="CBF1392" s="24"/>
      <c r="CBG1392" s="24"/>
      <c r="CBH1392" s="24"/>
      <c r="CBI1392" s="24"/>
      <c r="CBJ1392" s="24"/>
      <c r="CBK1392" s="24"/>
      <c r="CBL1392" s="24"/>
      <c r="CBM1392" s="24"/>
      <c r="CBN1392" s="24"/>
      <c r="CBO1392" s="24"/>
      <c r="CBP1392" s="24"/>
      <c r="CBQ1392" s="24"/>
      <c r="CBR1392" s="24"/>
      <c r="CBS1392" s="24"/>
      <c r="CBT1392" s="24"/>
      <c r="CBU1392" s="24"/>
      <c r="CBV1392" s="24"/>
      <c r="CBW1392" s="24"/>
      <c r="CBX1392" s="24"/>
      <c r="CBY1392" s="24"/>
      <c r="CBZ1392" s="24"/>
      <c r="CCA1392" s="24"/>
      <c r="CCB1392" s="24"/>
      <c r="CCC1392" s="24"/>
      <c r="CCD1392" s="24"/>
      <c r="CCE1392" s="24"/>
      <c r="CCF1392" s="24"/>
      <c r="CCG1392" s="24"/>
      <c r="CCH1392" s="24"/>
      <c r="CCI1392" s="24"/>
      <c r="CCJ1392" s="24"/>
      <c r="CCK1392" s="24"/>
      <c r="CCL1392" s="24"/>
      <c r="CCM1392" s="24"/>
      <c r="CCN1392" s="24"/>
      <c r="CCO1392" s="24"/>
      <c r="CCP1392" s="24"/>
      <c r="CCQ1392" s="24"/>
      <c r="CCR1392" s="24"/>
      <c r="CCS1392" s="24"/>
      <c r="CCT1392" s="24"/>
      <c r="CCU1392" s="24"/>
      <c r="CCV1392" s="24"/>
      <c r="CCW1392" s="24"/>
      <c r="CCX1392" s="24"/>
      <c r="CCY1392" s="24"/>
      <c r="CCZ1392" s="24"/>
      <c r="CDA1392" s="24"/>
      <c r="CDB1392" s="24"/>
      <c r="CDC1392" s="24"/>
      <c r="CDD1392" s="24"/>
      <c r="CDE1392" s="24"/>
      <c r="CDF1392" s="24"/>
      <c r="CDG1392" s="24"/>
      <c r="CDH1392" s="24"/>
      <c r="CDI1392" s="24"/>
      <c r="CDJ1392" s="24"/>
      <c r="CDK1392" s="24"/>
      <c r="CDL1392" s="24"/>
      <c r="CDM1392" s="24"/>
      <c r="CDN1392" s="24"/>
      <c r="CDO1392" s="24"/>
      <c r="CDP1392" s="24"/>
      <c r="CDQ1392" s="24"/>
      <c r="CDR1392" s="24"/>
      <c r="CDS1392" s="24"/>
      <c r="CDT1392" s="24"/>
      <c r="CDU1392" s="24"/>
      <c r="CDV1392" s="24"/>
      <c r="CDW1392" s="24"/>
      <c r="CDX1392" s="24"/>
      <c r="CDY1392" s="24"/>
      <c r="CDZ1392" s="24"/>
      <c r="CEA1392" s="24"/>
      <c r="CEB1392" s="24"/>
      <c r="CEC1392" s="24"/>
      <c r="CED1392" s="24"/>
      <c r="CEE1392" s="24"/>
      <c r="CEF1392" s="24"/>
      <c r="CEG1392" s="24"/>
      <c r="CEH1392" s="24"/>
      <c r="CEI1392" s="24"/>
      <c r="CEJ1392" s="24"/>
      <c r="CEK1392" s="24"/>
      <c r="CEL1392" s="24"/>
      <c r="CEM1392" s="24"/>
      <c r="CEN1392" s="24"/>
      <c r="CEO1392" s="24"/>
      <c r="CEP1392" s="24"/>
      <c r="CEQ1392" s="24"/>
      <c r="CER1392" s="24"/>
      <c r="CES1392" s="24"/>
      <c r="CET1392" s="24"/>
      <c r="CEU1392" s="24"/>
      <c r="CEV1392" s="24"/>
      <c r="CEW1392" s="24"/>
      <c r="CEX1392" s="24"/>
      <c r="CEY1392" s="24"/>
      <c r="CEZ1392" s="24"/>
      <c r="CFA1392" s="24"/>
      <c r="CFB1392" s="24"/>
      <c r="CFC1392" s="24"/>
      <c r="CFD1392" s="24"/>
      <c r="CFE1392" s="24"/>
      <c r="CFF1392" s="24"/>
      <c r="CFG1392" s="24"/>
      <c r="CFH1392" s="24"/>
      <c r="CFI1392" s="24"/>
      <c r="CFJ1392" s="24"/>
      <c r="CFK1392" s="24"/>
      <c r="CFL1392" s="24"/>
      <c r="CFM1392" s="24"/>
      <c r="CFN1392" s="24"/>
      <c r="CFO1392" s="24"/>
      <c r="CFP1392" s="24"/>
      <c r="CFQ1392" s="24"/>
      <c r="CFR1392" s="24"/>
      <c r="CFS1392" s="24"/>
      <c r="CFT1392" s="24"/>
      <c r="CFU1392" s="24"/>
      <c r="CFV1392" s="24"/>
      <c r="CFW1392" s="24"/>
      <c r="CFX1392" s="24"/>
      <c r="CFY1392" s="24"/>
      <c r="CFZ1392" s="24"/>
      <c r="CGA1392" s="24"/>
      <c r="CGB1392" s="24"/>
      <c r="CGC1392" s="24"/>
      <c r="CGD1392" s="24"/>
      <c r="CGE1392" s="24"/>
      <c r="CGF1392" s="24"/>
      <c r="CGG1392" s="24"/>
      <c r="CGH1392" s="24"/>
      <c r="CGI1392" s="24"/>
      <c r="CGJ1392" s="24"/>
      <c r="CGK1392" s="24"/>
      <c r="CGL1392" s="24"/>
      <c r="CGM1392" s="24"/>
      <c r="CGN1392" s="24"/>
      <c r="CGO1392" s="24"/>
      <c r="CGP1392" s="24"/>
      <c r="CGQ1392" s="24"/>
      <c r="CGR1392" s="24"/>
      <c r="CGS1392" s="24"/>
      <c r="CGT1392" s="24"/>
      <c r="CGU1392" s="24"/>
      <c r="CGV1392" s="24"/>
      <c r="CGW1392" s="24"/>
      <c r="CGX1392" s="24"/>
      <c r="CGY1392" s="24"/>
      <c r="CGZ1392" s="24"/>
      <c r="CHA1392" s="24"/>
      <c r="CHB1392" s="24"/>
      <c r="CHC1392" s="24"/>
      <c r="CHD1392" s="24"/>
      <c r="CHE1392" s="24"/>
      <c r="CHF1392" s="24"/>
      <c r="CHG1392" s="24"/>
      <c r="CHH1392" s="24"/>
      <c r="CHI1392" s="24"/>
      <c r="CHJ1392" s="24"/>
      <c r="CHK1392" s="24"/>
      <c r="CHL1392" s="24"/>
      <c r="CHM1392" s="24"/>
      <c r="CHN1392" s="24"/>
      <c r="CHO1392" s="24"/>
      <c r="CHP1392" s="24"/>
      <c r="CHQ1392" s="24"/>
      <c r="CHR1392" s="24"/>
      <c r="CHS1392" s="24"/>
      <c r="CHT1392" s="24"/>
      <c r="CHU1392" s="24"/>
      <c r="CHV1392" s="24"/>
      <c r="CHW1392" s="24"/>
      <c r="CHX1392" s="24"/>
      <c r="CHY1392" s="24"/>
      <c r="CHZ1392" s="24"/>
      <c r="CIA1392" s="24"/>
      <c r="CIB1392" s="24"/>
      <c r="CIC1392" s="24"/>
      <c r="CID1392" s="24"/>
      <c r="CIE1392" s="24"/>
      <c r="CIF1392" s="24"/>
      <c r="CIG1392" s="24"/>
      <c r="CIH1392" s="24"/>
      <c r="CII1392" s="24"/>
      <c r="CIJ1392" s="24"/>
      <c r="CIK1392" s="24"/>
      <c r="CIL1392" s="24"/>
      <c r="CIM1392" s="24"/>
      <c r="CIN1392" s="24"/>
      <c r="CIO1392" s="24"/>
      <c r="CIP1392" s="24"/>
      <c r="CIQ1392" s="24"/>
      <c r="CIR1392" s="24"/>
      <c r="CIS1392" s="24"/>
      <c r="CIT1392" s="24"/>
      <c r="CIU1392" s="24"/>
      <c r="CIV1392" s="24"/>
      <c r="CIW1392" s="24"/>
      <c r="CIX1392" s="24"/>
      <c r="CIY1392" s="24"/>
      <c r="CIZ1392" s="24"/>
      <c r="CJA1392" s="24"/>
      <c r="CJB1392" s="24"/>
      <c r="CJC1392" s="24"/>
      <c r="CJD1392" s="24"/>
      <c r="CJE1392" s="24"/>
      <c r="CJF1392" s="24"/>
      <c r="CJG1392" s="24"/>
      <c r="CJH1392" s="24"/>
      <c r="CJI1392" s="24"/>
      <c r="CJJ1392" s="24"/>
      <c r="CJK1392" s="24"/>
      <c r="CJL1392" s="24"/>
      <c r="CJM1392" s="24"/>
      <c r="CJN1392" s="24"/>
      <c r="CJO1392" s="24"/>
      <c r="CJP1392" s="24"/>
      <c r="CJQ1392" s="24"/>
      <c r="CJR1392" s="24"/>
      <c r="CJS1392" s="24"/>
      <c r="CJT1392" s="24"/>
      <c r="CJU1392" s="24"/>
      <c r="CJV1392" s="24"/>
      <c r="CJW1392" s="24"/>
      <c r="CJX1392" s="24"/>
      <c r="CJY1392" s="24"/>
      <c r="CJZ1392" s="24"/>
      <c r="CKA1392" s="24"/>
      <c r="CKB1392" s="24"/>
      <c r="CKC1392" s="24"/>
      <c r="CKD1392" s="24"/>
      <c r="CKE1392" s="24"/>
      <c r="CKF1392" s="24"/>
      <c r="CKG1392" s="24"/>
      <c r="CKH1392" s="24"/>
      <c r="CKI1392" s="24"/>
      <c r="CKJ1392" s="24"/>
      <c r="CKK1392" s="24"/>
      <c r="CKL1392" s="24"/>
      <c r="CKM1392" s="24"/>
      <c r="CKN1392" s="24"/>
      <c r="CKO1392" s="24"/>
      <c r="CKP1392" s="24"/>
      <c r="CKQ1392" s="24"/>
      <c r="CKR1392" s="24"/>
      <c r="CKS1392" s="24"/>
      <c r="CKT1392" s="24"/>
      <c r="CKU1392" s="24"/>
      <c r="CKV1392" s="24"/>
      <c r="CKW1392" s="24"/>
      <c r="CKX1392" s="24"/>
      <c r="CKY1392" s="24"/>
      <c r="CKZ1392" s="24"/>
      <c r="CLA1392" s="24"/>
      <c r="CLB1392" s="24"/>
      <c r="CLC1392" s="24"/>
      <c r="CLD1392" s="24"/>
      <c r="CLE1392" s="24"/>
      <c r="CLF1392" s="24"/>
      <c r="CLG1392" s="24"/>
      <c r="CLH1392" s="24"/>
      <c r="CLI1392" s="24"/>
      <c r="CLJ1392" s="24"/>
      <c r="CLK1392" s="24"/>
      <c r="CLL1392" s="24"/>
      <c r="CLM1392" s="24"/>
      <c r="CLN1392" s="24"/>
      <c r="CLO1392" s="24"/>
      <c r="CLP1392" s="24"/>
      <c r="CLQ1392" s="24"/>
      <c r="CLR1392" s="24"/>
      <c r="CLS1392" s="24"/>
      <c r="CLT1392" s="24"/>
      <c r="CLU1392" s="24"/>
      <c r="CLV1392" s="24"/>
      <c r="CLW1392" s="24"/>
      <c r="CLX1392" s="24"/>
      <c r="CLY1392" s="24"/>
      <c r="CLZ1392" s="24"/>
      <c r="CMA1392" s="24"/>
      <c r="CMB1392" s="24"/>
      <c r="CMC1392" s="24"/>
      <c r="CMD1392" s="24"/>
      <c r="CME1392" s="24"/>
      <c r="CMF1392" s="24"/>
      <c r="CMG1392" s="24"/>
      <c r="CMH1392" s="24"/>
      <c r="CMI1392" s="24"/>
      <c r="CMJ1392" s="24"/>
      <c r="CMK1392" s="24"/>
      <c r="CML1392" s="24"/>
      <c r="CMM1392" s="24"/>
      <c r="CMN1392" s="24"/>
      <c r="CMO1392" s="24"/>
      <c r="CMP1392" s="24"/>
      <c r="CMQ1392" s="24"/>
      <c r="CMR1392" s="24"/>
      <c r="CMS1392" s="24"/>
      <c r="CMT1392" s="24"/>
      <c r="CMU1392" s="24"/>
      <c r="CMV1392" s="24"/>
      <c r="CMW1392" s="24"/>
      <c r="CMX1392" s="24"/>
      <c r="CMY1392" s="24"/>
      <c r="CMZ1392" s="24"/>
      <c r="CNA1392" s="24"/>
      <c r="CNB1392" s="24"/>
      <c r="CNC1392" s="24"/>
      <c r="CND1392" s="24"/>
      <c r="CNE1392" s="24"/>
      <c r="CNF1392" s="24"/>
      <c r="CNG1392" s="24"/>
      <c r="CNH1392" s="24"/>
      <c r="CNI1392" s="24"/>
      <c r="CNJ1392" s="24"/>
      <c r="CNK1392" s="24"/>
      <c r="CNL1392" s="24"/>
      <c r="CNM1392" s="24"/>
      <c r="CNN1392" s="24"/>
      <c r="CNO1392" s="24"/>
      <c r="CNP1392" s="24"/>
      <c r="CNQ1392" s="24"/>
      <c r="CNR1392" s="24"/>
      <c r="CNS1392" s="24"/>
      <c r="CNT1392" s="24"/>
      <c r="CNU1392" s="24"/>
      <c r="CNV1392" s="24"/>
      <c r="CNW1392" s="24"/>
      <c r="CNX1392" s="24"/>
      <c r="CNY1392" s="24"/>
      <c r="CNZ1392" s="24"/>
      <c r="COA1392" s="24"/>
      <c r="COB1392" s="24"/>
      <c r="COC1392" s="24"/>
      <c r="COD1392" s="24"/>
      <c r="COE1392" s="24"/>
      <c r="COF1392" s="24"/>
      <c r="COG1392" s="24"/>
      <c r="COH1392" s="24"/>
      <c r="COI1392" s="24"/>
      <c r="COJ1392" s="24"/>
      <c r="COK1392" s="24"/>
      <c r="COL1392" s="24"/>
      <c r="COM1392" s="24"/>
      <c r="CON1392" s="24"/>
      <c r="COO1392" s="24"/>
      <c r="COP1392" s="24"/>
      <c r="COQ1392" s="24"/>
      <c r="COR1392" s="24"/>
      <c r="COS1392" s="24"/>
      <c r="COT1392" s="24"/>
      <c r="COU1392" s="24"/>
      <c r="COV1392" s="24"/>
      <c r="COW1392" s="24"/>
      <c r="COX1392" s="24"/>
      <c r="COY1392" s="24"/>
      <c r="COZ1392" s="24"/>
      <c r="CPA1392" s="24"/>
      <c r="CPB1392" s="24"/>
      <c r="CPC1392" s="24"/>
      <c r="CPD1392" s="24"/>
      <c r="CPE1392" s="24"/>
      <c r="CPF1392" s="24"/>
      <c r="CPG1392" s="24"/>
      <c r="CPH1392" s="24"/>
      <c r="CPI1392" s="24"/>
      <c r="CPJ1392" s="24"/>
      <c r="CPK1392" s="24"/>
      <c r="CPL1392" s="24"/>
      <c r="CPM1392" s="24"/>
      <c r="CPN1392" s="24"/>
      <c r="CPO1392" s="24"/>
      <c r="CPP1392" s="24"/>
      <c r="CPQ1392" s="24"/>
      <c r="CPR1392" s="24"/>
      <c r="CPS1392" s="24"/>
      <c r="CPT1392" s="24"/>
      <c r="CPU1392" s="24"/>
      <c r="CPV1392" s="24"/>
      <c r="CPW1392" s="24"/>
      <c r="CPX1392" s="24"/>
      <c r="CPY1392" s="24"/>
      <c r="CPZ1392" s="24"/>
      <c r="CQA1392" s="24"/>
      <c r="CQB1392" s="24"/>
      <c r="CQC1392" s="24"/>
      <c r="CQD1392" s="24"/>
      <c r="CQE1392" s="24"/>
      <c r="CQF1392" s="24"/>
      <c r="CQG1392" s="24"/>
      <c r="CQH1392" s="24"/>
      <c r="CQI1392" s="24"/>
      <c r="CQJ1392" s="24"/>
      <c r="CQK1392" s="24"/>
      <c r="CQL1392" s="24"/>
      <c r="CQM1392" s="24"/>
      <c r="CQN1392" s="24"/>
      <c r="CQO1392" s="24"/>
      <c r="CQP1392" s="24"/>
      <c r="CQQ1392" s="24"/>
      <c r="CQR1392" s="24"/>
      <c r="CQS1392" s="24"/>
      <c r="CQT1392" s="24"/>
      <c r="CQU1392" s="24"/>
      <c r="CQV1392" s="24"/>
      <c r="CQW1392" s="24"/>
      <c r="CQX1392" s="24"/>
      <c r="CQY1392" s="24"/>
      <c r="CQZ1392" s="24"/>
      <c r="CRA1392" s="24"/>
      <c r="CRB1392" s="24"/>
      <c r="CRC1392" s="24"/>
      <c r="CRD1392" s="24"/>
      <c r="CRE1392" s="24"/>
      <c r="CRF1392" s="24"/>
      <c r="CRG1392" s="24"/>
      <c r="CRH1392" s="24"/>
      <c r="CRI1392" s="24"/>
      <c r="CRJ1392" s="24"/>
      <c r="CRK1392" s="24"/>
      <c r="CRL1392" s="24"/>
      <c r="CRM1392" s="24"/>
      <c r="CRN1392" s="24"/>
      <c r="CRO1392" s="24"/>
      <c r="CRP1392" s="24"/>
      <c r="CRQ1392" s="24"/>
      <c r="CRR1392" s="24"/>
      <c r="CRS1392" s="24"/>
      <c r="CRT1392" s="24"/>
      <c r="CRU1392" s="24"/>
      <c r="CRV1392" s="24"/>
      <c r="CRW1392" s="24"/>
      <c r="CRX1392" s="24"/>
      <c r="CRY1392" s="24"/>
      <c r="CRZ1392" s="24"/>
      <c r="CSA1392" s="24"/>
      <c r="CSB1392" s="24"/>
      <c r="CSC1392" s="24"/>
      <c r="CSD1392" s="24"/>
      <c r="CSE1392" s="24"/>
      <c r="CSF1392" s="24"/>
      <c r="CSG1392" s="24"/>
      <c r="CSH1392" s="24"/>
      <c r="CSI1392" s="24"/>
      <c r="CSJ1392" s="24"/>
      <c r="CSK1392" s="24"/>
      <c r="CSL1392" s="24"/>
      <c r="CSM1392" s="24"/>
      <c r="CSN1392" s="24"/>
      <c r="CSO1392" s="24"/>
      <c r="CSP1392" s="24"/>
      <c r="CSQ1392" s="24"/>
      <c r="CSR1392" s="24"/>
      <c r="CSS1392" s="24"/>
      <c r="CST1392" s="24"/>
      <c r="CSU1392" s="24"/>
      <c r="CSV1392" s="24"/>
      <c r="CSW1392" s="24"/>
      <c r="CSX1392" s="24"/>
      <c r="CSY1392" s="24"/>
      <c r="CSZ1392" s="24"/>
      <c r="CTA1392" s="24"/>
      <c r="CTB1392" s="24"/>
      <c r="CTC1392" s="24"/>
      <c r="CTD1392" s="24"/>
      <c r="CTE1392" s="24"/>
      <c r="CTF1392" s="24"/>
      <c r="CTG1392" s="24"/>
      <c r="CTH1392" s="24"/>
      <c r="CTI1392" s="24"/>
      <c r="CTJ1392" s="24"/>
      <c r="CTK1392" s="24"/>
      <c r="CTL1392" s="24"/>
      <c r="CTM1392" s="24"/>
      <c r="CTN1392" s="24"/>
      <c r="CTO1392" s="24"/>
      <c r="CTP1392" s="24"/>
      <c r="CTQ1392" s="24"/>
      <c r="CTR1392" s="24"/>
      <c r="CTS1392" s="24"/>
      <c r="CTT1392" s="24"/>
      <c r="CTU1392" s="24"/>
      <c r="CTV1392" s="24"/>
      <c r="CTW1392" s="24"/>
      <c r="CTX1392" s="24"/>
      <c r="CTY1392" s="24"/>
      <c r="CTZ1392" s="24"/>
      <c r="CUA1392" s="24"/>
      <c r="CUB1392" s="24"/>
      <c r="CUC1392" s="24"/>
      <c r="CUD1392" s="24"/>
      <c r="CUE1392" s="24"/>
      <c r="CUF1392" s="24"/>
      <c r="CUG1392" s="24"/>
      <c r="CUH1392" s="24"/>
      <c r="CUI1392" s="24"/>
      <c r="CUJ1392" s="24"/>
      <c r="CUK1392" s="24"/>
      <c r="CUL1392" s="24"/>
      <c r="CUM1392" s="24"/>
      <c r="CUN1392" s="24"/>
      <c r="CUO1392" s="24"/>
      <c r="CUP1392" s="24"/>
      <c r="CUQ1392" s="24"/>
      <c r="CUR1392" s="24"/>
      <c r="CUS1392" s="24"/>
      <c r="CUT1392" s="24"/>
      <c r="CUU1392" s="24"/>
      <c r="CUV1392" s="24"/>
      <c r="CUW1392" s="24"/>
      <c r="CUX1392" s="24"/>
      <c r="CUY1392" s="24"/>
      <c r="CUZ1392" s="24"/>
      <c r="CVA1392" s="24"/>
      <c r="CVB1392" s="24"/>
      <c r="CVC1392" s="24"/>
      <c r="CVD1392" s="24"/>
      <c r="CVE1392" s="24"/>
      <c r="CVF1392" s="24"/>
      <c r="CVG1392" s="24"/>
      <c r="CVH1392" s="24"/>
      <c r="CVI1392" s="24"/>
      <c r="CVJ1392" s="24"/>
      <c r="CVK1392" s="24"/>
      <c r="CVL1392" s="24"/>
      <c r="CVM1392" s="24"/>
      <c r="CVN1392" s="24"/>
      <c r="CVO1392" s="24"/>
      <c r="CVP1392" s="24"/>
      <c r="CVQ1392" s="24"/>
      <c r="CVR1392" s="24"/>
      <c r="CVS1392" s="24"/>
      <c r="CVT1392" s="24"/>
      <c r="CVU1392" s="24"/>
      <c r="CVV1392" s="24"/>
      <c r="CVW1392" s="24"/>
      <c r="CVX1392" s="24"/>
      <c r="CVY1392" s="24"/>
      <c r="CVZ1392" s="24"/>
      <c r="CWA1392" s="24"/>
      <c r="CWB1392" s="24"/>
      <c r="CWC1392" s="24"/>
      <c r="CWD1392" s="24"/>
      <c r="CWE1392" s="24"/>
      <c r="CWF1392" s="24"/>
      <c r="CWG1392" s="24"/>
      <c r="CWH1392" s="24"/>
      <c r="CWI1392" s="24"/>
      <c r="CWJ1392" s="24"/>
      <c r="CWK1392" s="24"/>
      <c r="CWL1392" s="24"/>
      <c r="CWM1392" s="24"/>
      <c r="CWN1392" s="24"/>
      <c r="CWO1392" s="24"/>
      <c r="CWP1392" s="24"/>
      <c r="CWQ1392" s="24"/>
      <c r="CWR1392" s="24"/>
      <c r="CWS1392" s="24"/>
      <c r="CWT1392" s="24"/>
      <c r="CWU1392" s="24"/>
      <c r="CWV1392" s="24"/>
      <c r="CWW1392" s="24"/>
      <c r="CWX1392" s="24"/>
      <c r="CWY1392" s="24"/>
      <c r="CWZ1392" s="24"/>
      <c r="CXA1392" s="24"/>
      <c r="CXB1392" s="24"/>
      <c r="CXC1392" s="24"/>
      <c r="CXD1392" s="24"/>
      <c r="CXE1392" s="24"/>
      <c r="CXF1392" s="24"/>
      <c r="CXG1392" s="24"/>
      <c r="CXH1392" s="24"/>
      <c r="CXI1392" s="24"/>
      <c r="CXJ1392" s="24"/>
      <c r="CXK1392" s="24"/>
      <c r="CXL1392" s="24"/>
      <c r="CXM1392" s="24"/>
      <c r="CXN1392" s="24"/>
      <c r="CXO1392" s="24"/>
      <c r="CXP1392" s="24"/>
      <c r="CXQ1392" s="24"/>
      <c r="CXR1392" s="24"/>
      <c r="CXS1392" s="24"/>
      <c r="CXT1392" s="24"/>
      <c r="CXU1392" s="24"/>
      <c r="CXV1392" s="24"/>
      <c r="CXW1392" s="24"/>
      <c r="CXX1392" s="24"/>
      <c r="CXY1392" s="24"/>
      <c r="CXZ1392" s="24"/>
      <c r="CYA1392" s="24"/>
      <c r="CYB1392" s="24"/>
      <c r="CYC1392" s="24"/>
      <c r="CYD1392" s="24"/>
      <c r="CYE1392" s="24"/>
      <c r="CYF1392" s="24"/>
      <c r="CYG1392" s="24"/>
      <c r="CYH1392" s="24"/>
      <c r="CYI1392" s="24"/>
      <c r="CYJ1392" s="24"/>
      <c r="CYK1392" s="24"/>
      <c r="CYL1392" s="24"/>
      <c r="CYM1392" s="24"/>
      <c r="CYN1392" s="24"/>
      <c r="CYO1392" s="24"/>
      <c r="CYP1392" s="24"/>
      <c r="CYQ1392" s="24"/>
      <c r="CYR1392" s="24"/>
      <c r="CYS1392" s="24"/>
      <c r="CYT1392" s="24"/>
      <c r="CYU1392" s="24"/>
      <c r="CYV1392" s="24"/>
      <c r="CYW1392" s="24"/>
      <c r="CYX1392" s="24"/>
      <c r="CYY1392" s="24"/>
      <c r="CYZ1392" s="24"/>
      <c r="CZA1392" s="24"/>
      <c r="CZB1392" s="24"/>
      <c r="CZC1392" s="24"/>
      <c r="CZD1392" s="24"/>
      <c r="CZE1392" s="24"/>
      <c r="CZF1392" s="24"/>
      <c r="CZG1392" s="24"/>
      <c r="CZH1392" s="24"/>
      <c r="CZI1392" s="24"/>
      <c r="CZJ1392" s="24"/>
      <c r="CZK1392" s="24"/>
      <c r="CZL1392" s="24"/>
      <c r="CZM1392" s="24"/>
      <c r="CZN1392" s="24"/>
      <c r="CZO1392" s="24"/>
      <c r="CZP1392" s="24"/>
      <c r="CZQ1392" s="24"/>
      <c r="CZR1392" s="24"/>
      <c r="CZS1392" s="24"/>
      <c r="CZT1392" s="24"/>
      <c r="CZU1392" s="24"/>
      <c r="CZV1392" s="24"/>
      <c r="CZW1392" s="24"/>
      <c r="CZX1392" s="24"/>
      <c r="CZY1392" s="24"/>
      <c r="CZZ1392" s="24"/>
      <c r="DAA1392" s="24"/>
      <c r="DAB1392" s="24"/>
      <c r="DAC1392" s="24"/>
      <c r="DAD1392" s="24"/>
      <c r="DAE1392" s="24"/>
      <c r="DAF1392" s="24"/>
      <c r="DAG1392" s="24"/>
      <c r="DAH1392" s="24"/>
      <c r="DAI1392" s="24"/>
      <c r="DAJ1392" s="24"/>
      <c r="DAK1392" s="24"/>
      <c r="DAL1392" s="24"/>
      <c r="DAM1392" s="24"/>
      <c r="DAN1392" s="24"/>
      <c r="DAO1392" s="24"/>
      <c r="DAP1392" s="24"/>
      <c r="DAQ1392" s="24"/>
      <c r="DAR1392" s="24"/>
      <c r="DAS1392" s="24"/>
      <c r="DAT1392" s="24"/>
      <c r="DAU1392" s="24"/>
      <c r="DAV1392" s="24"/>
      <c r="DAW1392" s="24"/>
      <c r="DAX1392" s="24"/>
      <c r="DAY1392" s="24"/>
      <c r="DAZ1392" s="24"/>
      <c r="DBA1392" s="24"/>
      <c r="DBB1392" s="24"/>
      <c r="DBC1392" s="24"/>
      <c r="DBD1392" s="24"/>
      <c r="DBE1392" s="24"/>
      <c r="DBF1392" s="24"/>
      <c r="DBG1392" s="24"/>
      <c r="DBH1392" s="24"/>
      <c r="DBI1392" s="24"/>
      <c r="DBJ1392" s="24"/>
      <c r="DBK1392" s="24"/>
      <c r="DBL1392" s="24"/>
      <c r="DBM1392" s="24"/>
      <c r="DBN1392" s="24"/>
      <c r="DBO1392" s="24"/>
      <c r="DBP1392" s="24"/>
      <c r="DBQ1392" s="24"/>
      <c r="DBR1392" s="24"/>
      <c r="DBS1392" s="24"/>
      <c r="DBT1392" s="24"/>
      <c r="DBU1392" s="24"/>
      <c r="DBV1392" s="24"/>
      <c r="DBW1392" s="24"/>
      <c r="DBX1392" s="24"/>
      <c r="DBY1392" s="24"/>
      <c r="DBZ1392" s="24"/>
      <c r="DCA1392" s="24"/>
      <c r="DCB1392" s="24"/>
      <c r="DCC1392" s="24"/>
      <c r="DCD1392" s="24"/>
      <c r="DCE1392" s="24"/>
      <c r="DCF1392" s="24"/>
      <c r="DCG1392" s="24"/>
      <c r="DCH1392" s="24"/>
      <c r="DCI1392" s="24"/>
      <c r="DCJ1392" s="24"/>
      <c r="DCK1392" s="24"/>
      <c r="DCL1392" s="24"/>
      <c r="DCM1392" s="24"/>
      <c r="DCN1392" s="24"/>
      <c r="DCO1392" s="24"/>
      <c r="DCP1392" s="24"/>
      <c r="DCQ1392" s="24"/>
      <c r="DCR1392" s="24"/>
      <c r="DCS1392" s="24"/>
      <c r="DCT1392" s="24"/>
      <c r="DCU1392" s="24"/>
      <c r="DCV1392" s="24"/>
      <c r="DCW1392" s="24"/>
      <c r="DCX1392" s="24"/>
      <c r="DCY1392" s="24"/>
      <c r="DCZ1392" s="24"/>
      <c r="DDA1392" s="24"/>
      <c r="DDB1392" s="24"/>
      <c r="DDC1392" s="24"/>
      <c r="DDD1392" s="24"/>
      <c r="DDE1392" s="24"/>
      <c r="DDF1392" s="24"/>
      <c r="DDG1392" s="24"/>
      <c r="DDH1392" s="24"/>
      <c r="DDI1392" s="24"/>
      <c r="DDJ1392" s="24"/>
      <c r="DDK1392" s="24"/>
      <c r="DDL1392" s="24"/>
      <c r="DDM1392" s="24"/>
      <c r="DDN1392" s="24"/>
      <c r="DDO1392" s="24"/>
      <c r="DDP1392" s="24"/>
      <c r="DDQ1392" s="24"/>
      <c r="DDR1392" s="24"/>
      <c r="DDS1392" s="24"/>
      <c r="DDT1392" s="24"/>
      <c r="DDU1392" s="24"/>
      <c r="DDV1392" s="24"/>
      <c r="DDW1392" s="24"/>
      <c r="DDX1392" s="24"/>
      <c r="DDY1392" s="24"/>
      <c r="DDZ1392" s="24"/>
      <c r="DEA1392" s="24"/>
      <c r="DEB1392" s="24"/>
      <c r="DEC1392" s="24"/>
      <c r="DED1392" s="24"/>
      <c r="DEE1392" s="24"/>
      <c r="DEF1392" s="24"/>
      <c r="DEG1392" s="24"/>
      <c r="DEH1392" s="24"/>
      <c r="DEI1392" s="24"/>
      <c r="DEJ1392" s="24"/>
      <c r="DEK1392" s="24"/>
      <c r="DEL1392" s="24"/>
      <c r="DEM1392" s="24"/>
      <c r="DEN1392" s="24"/>
      <c r="DEO1392" s="24"/>
      <c r="DEP1392" s="24"/>
      <c r="DEQ1392" s="24"/>
      <c r="DER1392" s="24"/>
      <c r="DES1392" s="24"/>
      <c r="DET1392" s="24"/>
      <c r="DEU1392" s="24"/>
      <c r="DEV1392" s="24"/>
      <c r="DEW1392" s="24"/>
      <c r="DEX1392" s="24"/>
      <c r="DEY1392" s="24"/>
      <c r="DEZ1392" s="24"/>
      <c r="DFA1392" s="24"/>
      <c r="DFB1392" s="24"/>
      <c r="DFC1392" s="24"/>
      <c r="DFD1392" s="24"/>
      <c r="DFE1392" s="24"/>
      <c r="DFF1392" s="24"/>
      <c r="DFG1392" s="24"/>
      <c r="DFH1392" s="24"/>
      <c r="DFI1392" s="24"/>
      <c r="DFJ1392" s="24"/>
      <c r="DFK1392" s="24"/>
      <c r="DFL1392" s="24"/>
      <c r="DFM1392" s="24"/>
      <c r="DFN1392" s="24"/>
      <c r="DFO1392" s="24"/>
      <c r="DFP1392" s="24"/>
      <c r="DFQ1392" s="24"/>
      <c r="DFR1392" s="24"/>
      <c r="DFS1392" s="24"/>
      <c r="DFT1392" s="24"/>
      <c r="DFU1392" s="24"/>
      <c r="DFV1392" s="24"/>
      <c r="DFW1392" s="24"/>
      <c r="DFX1392" s="24"/>
      <c r="DFY1392" s="24"/>
      <c r="DFZ1392" s="24"/>
      <c r="DGA1392" s="24"/>
      <c r="DGB1392" s="24"/>
      <c r="DGC1392" s="24"/>
      <c r="DGD1392" s="24"/>
      <c r="DGE1392" s="24"/>
      <c r="DGF1392" s="24"/>
      <c r="DGG1392" s="24"/>
      <c r="DGH1392" s="24"/>
      <c r="DGI1392" s="24"/>
      <c r="DGJ1392" s="24"/>
      <c r="DGK1392" s="24"/>
      <c r="DGL1392" s="24"/>
      <c r="DGM1392" s="24"/>
      <c r="DGN1392" s="24"/>
      <c r="DGO1392" s="24"/>
      <c r="DGP1392" s="24"/>
      <c r="DGQ1392" s="24"/>
      <c r="DGR1392" s="24"/>
      <c r="DGS1392" s="24"/>
      <c r="DGT1392" s="24"/>
      <c r="DGU1392" s="24"/>
      <c r="DGV1392" s="24"/>
      <c r="DGW1392" s="24"/>
      <c r="DGX1392" s="24"/>
      <c r="DGY1392" s="24"/>
      <c r="DGZ1392" s="24"/>
      <c r="DHA1392" s="24"/>
      <c r="DHB1392" s="24"/>
      <c r="DHC1392" s="24"/>
      <c r="DHD1392" s="24"/>
      <c r="DHE1392" s="24"/>
      <c r="DHF1392" s="24"/>
      <c r="DHG1392" s="24"/>
      <c r="DHH1392" s="24"/>
      <c r="DHI1392" s="24"/>
      <c r="DHJ1392" s="24"/>
      <c r="DHK1392" s="24"/>
      <c r="DHL1392" s="24"/>
      <c r="DHM1392" s="24"/>
      <c r="DHN1392" s="24"/>
      <c r="DHO1392" s="24"/>
      <c r="DHP1392" s="24"/>
      <c r="DHQ1392" s="24"/>
      <c r="DHR1392" s="24"/>
      <c r="DHS1392" s="24"/>
      <c r="DHT1392" s="24"/>
      <c r="DHU1392" s="24"/>
      <c r="DHV1392" s="24"/>
      <c r="DHW1392" s="24"/>
      <c r="DHX1392" s="24"/>
      <c r="DHY1392" s="24"/>
      <c r="DHZ1392" s="24"/>
      <c r="DIA1392" s="24"/>
      <c r="DIB1392" s="24"/>
      <c r="DIC1392" s="24"/>
      <c r="DID1392" s="24"/>
      <c r="DIE1392" s="24"/>
      <c r="DIF1392" s="24"/>
      <c r="DIG1392" s="24"/>
      <c r="DIH1392" s="24"/>
      <c r="DII1392" s="24"/>
      <c r="DIJ1392" s="24"/>
      <c r="DIK1392" s="24"/>
      <c r="DIL1392" s="24"/>
      <c r="DIM1392" s="24"/>
      <c r="DIN1392" s="24"/>
      <c r="DIO1392" s="24"/>
      <c r="DIP1392" s="24"/>
      <c r="DIQ1392" s="24"/>
      <c r="DIR1392" s="24"/>
      <c r="DIS1392" s="24"/>
      <c r="DIT1392" s="24"/>
      <c r="DIU1392" s="24"/>
      <c r="DIV1392" s="24"/>
      <c r="DIW1392" s="24"/>
      <c r="DIX1392" s="24"/>
      <c r="DIY1392" s="24"/>
      <c r="DIZ1392" s="24"/>
      <c r="DJA1392" s="24"/>
      <c r="DJB1392" s="24"/>
      <c r="DJC1392" s="24"/>
      <c r="DJD1392" s="24"/>
      <c r="DJE1392" s="24"/>
      <c r="DJF1392" s="24"/>
      <c r="DJG1392" s="24"/>
      <c r="DJH1392" s="24"/>
      <c r="DJI1392" s="24"/>
      <c r="DJJ1392" s="24"/>
      <c r="DJK1392" s="24"/>
      <c r="DJL1392" s="24"/>
      <c r="DJM1392" s="24"/>
      <c r="DJN1392" s="24"/>
      <c r="DJO1392" s="24"/>
      <c r="DJP1392" s="24"/>
      <c r="DJQ1392" s="24"/>
      <c r="DJR1392" s="24"/>
      <c r="DJS1392" s="24"/>
      <c r="DJT1392" s="24"/>
      <c r="DJU1392" s="24"/>
      <c r="DJV1392" s="24"/>
      <c r="DJW1392" s="24"/>
      <c r="DJX1392" s="24"/>
      <c r="DJY1392" s="24"/>
      <c r="DJZ1392" s="24"/>
      <c r="DKA1392" s="24"/>
      <c r="DKB1392" s="24"/>
      <c r="DKC1392" s="24"/>
      <c r="DKD1392" s="24"/>
      <c r="DKE1392" s="24"/>
      <c r="DKF1392" s="24"/>
      <c r="DKG1392" s="24"/>
      <c r="DKH1392" s="24"/>
      <c r="DKI1392" s="24"/>
      <c r="DKJ1392" s="24"/>
      <c r="DKK1392" s="24"/>
      <c r="DKL1392" s="24"/>
      <c r="DKM1392" s="24"/>
      <c r="DKN1392" s="24"/>
      <c r="DKO1392" s="24"/>
      <c r="DKP1392" s="24"/>
      <c r="DKQ1392" s="24"/>
      <c r="DKR1392" s="24"/>
      <c r="DKS1392" s="24"/>
      <c r="DKT1392" s="24"/>
      <c r="DKU1392" s="24"/>
      <c r="DKV1392" s="24"/>
      <c r="DKW1392" s="24"/>
      <c r="DKX1392" s="24"/>
      <c r="DKY1392" s="24"/>
      <c r="DKZ1392" s="24"/>
      <c r="DLA1392" s="24"/>
      <c r="DLB1392" s="24"/>
      <c r="DLC1392" s="24"/>
      <c r="DLD1392" s="24"/>
      <c r="DLE1392" s="24"/>
      <c r="DLF1392" s="24"/>
      <c r="DLG1392" s="24"/>
      <c r="DLH1392" s="24"/>
      <c r="DLI1392" s="24"/>
      <c r="DLJ1392" s="24"/>
      <c r="DLK1392" s="24"/>
      <c r="DLL1392" s="24"/>
      <c r="DLM1392" s="24"/>
      <c r="DLN1392" s="24"/>
      <c r="DLO1392" s="24"/>
      <c r="DLP1392" s="24"/>
      <c r="DLQ1392" s="24"/>
      <c r="DLR1392" s="24"/>
      <c r="DLS1392" s="24"/>
      <c r="DLT1392" s="24"/>
      <c r="DLU1392" s="24"/>
      <c r="DLV1392" s="24"/>
      <c r="DLW1392" s="24"/>
      <c r="DLX1392" s="24"/>
      <c r="DLY1392" s="24"/>
      <c r="DLZ1392" s="24"/>
      <c r="DMA1392" s="24"/>
      <c r="DMB1392" s="24"/>
      <c r="DMC1392" s="24"/>
      <c r="DMD1392" s="24"/>
      <c r="DME1392" s="24"/>
      <c r="DMF1392" s="24"/>
      <c r="DMG1392" s="24"/>
      <c r="DMH1392" s="24"/>
      <c r="DMI1392" s="24"/>
      <c r="DMJ1392" s="24"/>
      <c r="DMK1392" s="24"/>
      <c r="DML1392" s="24"/>
      <c r="DMM1392" s="24"/>
      <c r="DMN1392" s="24"/>
      <c r="DMO1392" s="24"/>
      <c r="DMP1392" s="24"/>
      <c r="DMQ1392" s="24"/>
      <c r="DMR1392" s="24"/>
      <c r="DMS1392" s="24"/>
      <c r="DMT1392" s="24"/>
      <c r="DMU1392" s="24"/>
      <c r="DMV1392" s="24"/>
      <c r="DMW1392" s="24"/>
      <c r="DMX1392" s="24"/>
      <c r="DMY1392" s="24"/>
      <c r="DMZ1392" s="24"/>
      <c r="DNA1392" s="24"/>
      <c r="DNB1392" s="24"/>
      <c r="DNC1392" s="24"/>
      <c r="DND1392" s="24"/>
      <c r="DNE1392" s="24"/>
      <c r="DNF1392" s="24"/>
      <c r="DNG1392" s="24"/>
      <c r="DNH1392" s="24"/>
      <c r="DNI1392" s="24"/>
      <c r="DNJ1392" s="24"/>
      <c r="DNK1392" s="24"/>
      <c r="DNL1392" s="24"/>
      <c r="DNM1392" s="24"/>
      <c r="DNN1392" s="24"/>
      <c r="DNO1392" s="24"/>
      <c r="DNP1392" s="24"/>
      <c r="DNQ1392" s="24"/>
      <c r="DNR1392" s="24"/>
      <c r="DNS1392" s="24"/>
      <c r="DNT1392" s="24"/>
      <c r="DNU1392" s="24"/>
      <c r="DNV1392" s="24"/>
      <c r="DNW1392" s="24"/>
      <c r="DNX1392" s="24"/>
      <c r="DNY1392" s="24"/>
      <c r="DNZ1392" s="24"/>
      <c r="DOA1392" s="24"/>
      <c r="DOB1392" s="24"/>
      <c r="DOC1392" s="24"/>
      <c r="DOD1392" s="24"/>
      <c r="DOE1392" s="24"/>
      <c r="DOF1392" s="24"/>
      <c r="DOG1392" s="24"/>
      <c r="DOH1392" s="24"/>
      <c r="DOI1392" s="24"/>
      <c r="DOJ1392" s="24"/>
      <c r="DOK1392" s="24"/>
      <c r="DOL1392" s="24"/>
      <c r="DOM1392" s="24"/>
      <c r="DON1392" s="24"/>
      <c r="DOO1392" s="24"/>
      <c r="DOP1392" s="24"/>
      <c r="DOQ1392" s="24"/>
      <c r="DOR1392" s="24"/>
      <c r="DOS1392" s="24"/>
      <c r="DOT1392" s="24"/>
      <c r="DOU1392" s="24"/>
      <c r="DOV1392" s="24"/>
      <c r="DOW1392" s="24"/>
      <c r="DOX1392" s="24"/>
      <c r="DOY1392" s="24"/>
      <c r="DOZ1392" s="24"/>
      <c r="DPA1392" s="24"/>
      <c r="DPB1392" s="24"/>
      <c r="DPC1392" s="24"/>
      <c r="DPD1392" s="24"/>
      <c r="DPE1392" s="24"/>
      <c r="DPF1392" s="24"/>
      <c r="DPG1392" s="24"/>
      <c r="DPH1392" s="24"/>
      <c r="DPI1392" s="24"/>
      <c r="DPJ1392" s="24"/>
      <c r="DPK1392" s="24"/>
      <c r="DPL1392" s="24"/>
      <c r="DPM1392" s="24"/>
      <c r="DPN1392" s="24"/>
      <c r="DPO1392" s="24"/>
      <c r="DPP1392" s="24"/>
      <c r="DPQ1392" s="24"/>
      <c r="DPR1392" s="24"/>
      <c r="DPS1392" s="24"/>
      <c r="DPT1392" s="24"/>
      <c r="DPU1392" s="24"/>
      <c r="DPV1392" s="24"/>
      <c r="DPW1392" s="24"/>
      <c r="DPX1392" s="24"/>
      <c r="DPY1392" s="24"/>
      <c r="DPZ1392" s="24"/>
      <c r="DQA1392" s="24"/>
      <c r="DQB1392" s="24"/>
      <c r="DQC1392" s="24"/>
      <c r="DQD1392" s="24"/>
      <c r="DQE1392" s="24"/>
      <c r="DQF1392" s="24"/>
      <c r="DQG1392" s="24"/>
      <c r="DQH1392" s="24"/>
      <c r="DQI1392" s="24"/>
      <c r="DQJ1392" s="24"/>
      <c r="DQK1392" s="24"/>
      <c r="DQL1392" s="24"/>
      <c r="DQM1392" s="24"/>
      <c r="DQN1392" s="24"/>
      <c r="DQO1392" s="24"/>
      <c r="DQP1392" s="24"/>
      <c r="DQQ1392" s="24"/>
      <c r="DQR1392" s="24"/>
      <c r="DQS1392" s="24"/>
      <c r="DQT1392" s="24"/>
      <c r="DQU1392" s="24"/>
      <c r="DQV1392" s="24"/>
      <c r="DQW1392" s="24"/>
      <c r="DQX1392" s="24"/>
      <c r="DQY1392" s="24"/>
      <c r="DQZ1392" s="24"/>
      <c r="DRA1392" s="24"/>
      <c r="DRB1392" s="24"/>
      <c r="DRC1392" s="24"/>
      <c r="DRD1392" s="24"/>
      <c r="DRE1392" s="24"/>
      <c r="DRF1392" s="24"/>
      <c r="DRG1392" s="24"/>
      <c r="DRH1392" s="24"/>
      <c r="DRI1392" s="24"/>
      <c r="DRJ1392" s="24"/>
      <c r="DRK1392" s="24"/>
      <c r="DRL1392" s="24"/>
      <c r="DRM1392" s="24"/>
      <c r="DRN1392" s="24"/>
      <c r="DRO1392" s="24"/>
      <c r="DRP1392" s="24"/>
      <c r="DRQ1392" s="24"/>
      <c r="DRR1392" s="24"/>
      <c r="DRS1392" s="24"/>
      <c r="DRT1392" s="24"/>
      <c r="DRU1392" s="24"/>
      <c r="DRV1392" s="24"/>
      <c r="DRW1392" s="24"/>
      <c r="DRX1392" s="24"/>
      <c r="DRY1392" s="24"/>
      <c r="DRZ1392" s="24"/>
      <c r="DSA1392" s="24"/>
      <c r="DSB1392" s="24"/>
      <c r="DSC1392" s="24"/>
      <c r="DSD1392" s="24"/>
      <c r="DSE1392" s="24"/>
      <c r="DSF1392" s="24"/>
      <c r="DSG1392" s="24"/>
      <c r="DSH1392" s="24"/>
      <c r="DSI1392" s="24"/>
      <c r="DSJ1392" s="24"/>
      <c r="DSK1392" s="24"/>
      <c r="DSL1392" s="24"/>
      <c r="DSM1392" s="24"/>
      <c r="DSN1392" s="24"/>
      <c r="DSO1392" s="24"/>
      <c r="DSP1392" s="24"/>
      <c r="DSQ1392" s="24"/>
      <c r="DSR1392" s="24"/>
      <c r="DSS1392" s="24"/>
      <c r="DST1392" s="24"/>
      <c r="DSU1392" s="24"/>
      <c r="DSV1392" s="24"/>
      <c r="DSW1392" s="24"/>
      <c r="DSX1392" s="24"/>
      <c r="DSY1392" s="24"/>
      <c r="DSZ1392" s="24"/>
      <c r="DTA1392" s="24"/>
      <c r="DTB1392" s="24"/>
      <c r="DTC1392" s="24"/>
      <c r="DTD1392" s="24"/>
      <c r="DTE1392" s="24"/>
      <c r="DTF1392" s="24"/>
      <c r="DTG1392" s="24"/>
      <c r="DTH1392" s="24"/>
      <c r="DTI1392" s="24"/>
      <c r="DTJ1392" s="24"/>
      <c r="DTK1392" s="24"/>
      <c r="DTL1392" s="24"/>
      <c r="DTM1392" s="24"/>
      <c r="DTN1392" s="24"/>
      <c r="DTO1392" s="24"/>
      <c r="DTP1392" s="24"/>
      <c r="DTQ1392" s="24"/>
      <c r="DTR1392" s="24"/>
      <c r="DTS1392" s="24"/>
      <c r="DTT1392" s="24"/>
      <c r="DTU1392" s="24"/>
      <c r="DTV1392" s="24"/>
      <c r="DTW1392" s="24"/>
      <c r="DTX1392" s="24"/>
      <c r="DTY1392" s="24"/>
      <c r="DTZ1392" s="24"/>
      <c r="DUA1392" s="24"/>
      <c r="DUB1392" s="24"/>
      <c r="DUC1392" s="24"/>
      <c r="DUD1392" s="24"/>
      <c r="DUE1392" s="24"/>
      <c r="DUF1392" s="24"/>
      <c r="DUG1392" s="24"/>
      <c r="DUH1392" s="24"/>
      <c r="DUI1392" s="24"/>
      <c r="DUJ1392" s="24"/>
      <c r="DUK1392" s="24"/>
      <c r="DUL1392" s="24"/>
      <c r="DUM1392" s="24"/>
      <c r="DUN1392" s="24"/>
      <c r="DUO1392" s="24"/>
      <c r="DUP1392" s="24"/>
      <c r="DUQ1392" s="24"/>
      <c r="DUR1392" s="24"/>
      <c r="DUS1392" s="24"/>
      <c r="DUT1392" s="24"/>
      <c r="DUU1392" s="24"/>
      <c r="DUV1392" s="24"/>
      <c r="DUW1392" s="24"/>
      <c r="DUX1392" s="24"/>
      <c r="DUY1392" s="24"/>
      <c r="DUZ1392" s="24"/>
      <c r="DVA1392" s="24"/>
      <c r="DVB1392" s="24"/>
      <c r="DVC1392" s="24"/>
      <c r="DVD1392" s="24"/>
      <c r="DVE1392" s="24"/>
      <c r="DVF1392" s="24"/>
      <c r="DVG1392" s="24"/>
      <c r="DVH1392" s="24"/>
      <c r="DVI1392" s="24"/>
      <c r="DVJ1392" s="24"/>
      <c r="DVK1392" s="24"/>
      <c r="DVL1392" s="24"/>
      <c r="DVM1392" s="24"/>
      <c r="DVN1392" s="24"/>
      <c r="DVO1392" s="24"/>
      <c r="DVP1392" s="24"/>
      <c r="DVQ1392" s="24"/>
      <c r="DVR1392" s="24"/>
      <c r="DVS1392" s="24"/>
      <c r="DVT1392" s="24"/>
      <c r="DVU1392" s="24"/>
      <c r="DVV1392" s="24"/>
      <c r="DVW1392" s="24"/>
      <c r="DVX1392" s="24"/>
      <c r="DVY1392" s="24"/>
      <c r="DVZ1392" s="24"/>
      <c r="DWA1392" s="24"/>
      <c r="DWB1392" s="24"/>
      <c r="DWC1392" s="24"/>
      <c r="DWD1392" s="24"/>
      <c r="DWE1392" s="24"/>
      <c r="DWF1392" s="24"/>
      <c r="DWG1392" s="24"/>
      <c r="DWH1392" s="24"/>
      <c r="DWI1392" s="24"/>
      <c r="DWJ1392" s="24"/>
      <c r="DWK1392" s="24"/>
      <c r="DWL1392" s="24"/>
      <c r="DWM1392" s="24"/>
      <c r="DWN1392" s="24"/>
      <c r="DWO1392" s="24"/>
      <c r="DWP1392" s="24"/>
      <c r="DWQ1392" s="24"/>
      <c r="DWR1392" s="24"/>
      <c r="DWS1392" s="24"/>
      <c r="DWT1392" s="24"/>
      <c r="DWU1392" s="24"/>
      <c r="DWV1392" s="24"/>
      <c r="DWW1392" s="24"/>
      <c r="DWX1392" s="24"/>
      <c r="DWY1392" s="24"/>
      <c r="DWZ1392" s="24"/>
      <c r="DXA1392" s="24"/>
      <c r="DXB1392" s="24"/>
      <c r="DXC1392" s="24"/>
      <c r="DXD1392" s="24"/>
      <c r="DXE1392" s="24"/>
      <c r="DXF1392" s="24"/>
      <c r="DXG1392" s="24"/>
      <c r="DXH1392" s="24"/>
      <c r="DXI1392" s="24"/>
      <c r="DXJ1392" s="24"/>
      <c r="DXK1392" s="24"/>
      <c r="DXL1392" s="24"/>
      <c r="DXM1392" s="24"/>
      <c r="DXN1392" s="24"/>
      <c r="DXO1392" s="24"/>
      <c r="DXP1392" s="24"/>
      <c r="DXQ1392" s="24"/>
      <c r="DXR1392" s="24"/>
      <c r="DXS1392" s="24"/>
      <c r="DXT1392" s="24"/>
      <c r="DXU1392" s="24"/>
      <c r="DXV1392" s="24"/>
      <c r="DXW1392" s="24"/>
      <c r="DXX1392" s="24"/>
      <c r="DXY1392" s="24"/>
      <c r="DXZ1392" s="24"/>
      <c r="DYA1392" s="24"/>
      <c r="DYB1392" s="24"/>
      <c r="DYC1392" s="24"/>
      <c r="DYD1392" s="24"/>
      <c r="DYE1392" s="24"/>
      <c r="DYF1392" s="24"/>
      <c r="DYG1392" s="24"/>
      <c r="DYH1392" s="24"/>
      <c r="DYI1392" s="24"/>
      <c r="DYJ1392" s="24"/>
      <c r="DYK1392" s="24"/>
      <c r="DYL1392" s="24"/>
      <c r="DYM1392" s="24"/>
      <c r="DYN1392" s="24"/>
      <c r="DYO1392" s="24"/>
      <c r="DYP1392" s="24"/>
      <c r="DYQ1392" s="24"/>
      <c r="DYR1392" s="24"/>
      <c r="DYS1392" s="24"/>
      <c r="DYT1392" s="24"/>
      <c r="DYU1392" s="24"/>
      <c r="DYV1392" s="24"/>
      <c r="DYW1392" s="24"/>
      <c r="DYX1392" s="24"/>
      <c r="DYY1392" s="24"/>
      <c r="DYZ1392" s="24"/>
      <c r="DZA1392" s="24"/>
      <c r="DZB1392" s="24"/>
      <c r="DZC1392" s="24"/>
      <c r="DZD1392" s="24"/>
      <c r="DZE1392" s="24"/>
      <c r="DZF1392" s="24"/>
      <c r="DZG1392" s="24"/>
      <c r="DZH1392" s="24"/>
      <c r="DZI1392" s="24"/>
      <c r="DZJ1392" s="24"/>
      <c r="DZK1392" s="24"/>
      <c r="DZL1392" s="24"/>
      <c r="DZM1392" s="24"/>
      <c r="DZN1392" s="24"/>
      <c r="DZO1392" s="24"/>
      <c r="DZP1392" s="24"/>
      <c r="DZQ1392" s="24"/>
      <c r="DZR1392" s="24"/>
      <c r="DZS1392" s="24"/>
      <c r="DZT1392" s="24"/>
      <c r="DZU1392" s="24"/>
      <c r="DZV1392" s="24"/>
      <c r="DZW1392" s="24"/>
      <c r="DZX1392" s="24"/>
      <c r="DZY1392" s="24"/>
      <c r="DZZ1392" s="24"/>
      <c r="EAA1392" s="24"/>
      <c r="EAB1392" s="24"/>
      <c r="EAC1392" s="24"/>
      <c r="EAD1392" s="24"/>
      <c r="EAE1392" s="24"/>
      <c r="EAF1392" s="24"/>
      <c r="EAG1392" s="24"/>
      <c r="EAH1392" s="24"/>
      <c r="EAI1392" s="24"/>
      <c r="EAJ1392" s="24"/>
      <c r="EAK1392" s="24"/>
      <c r="EAL1392" s="24"/>
      <c r="EAM1392" s="24"/>
      <c r="EAN1392" s="24"/>
      <c r="EAO1392" s="24"/>
      <c r="EAP1392" s="24"/>
      <c r="EAQ1392" s="24"/>
      <c r="EAR1392" s="24"/>
      <c r="EAS1392" s="24"/>
      <c r="EAT1392" s="24"/>
      <c r="EAU1392" s="24"/>
      <c r="EAV1392" s="24"/>
      <c r="EAW1392" s="24"/>
      <c r="EAX1392" s="24"/>
      <c r="EAY1392" s="24"/>
      <c r="EAZ1392" s="24"/>
      <c r="EBA1392" s="24"/>
      <c r="EBB1392" s="24"/>
      <c r="EBC1392" s="24"/>
      <c r="EBD1392" s="24"/>
      <c r="EBE1392" s="24"/>
      <c r="EBF1392" s="24"/>
      <c r="EBG1392" s="24"/>
      <c r="EBH1392" s="24"/>
      <c r="EBI1392" s="24"/>
      <c r="EBJ1392" s="24"/>
      <c r="EBK1392" s="24"/>
      <c r="EBL1392" s="24"/>
      <c r="EBM1392" s="24"/>
      <c r="EBN1392" s="24"/>
      <c r="EBO1392" s="24"/>
      <c r="EBP1392" s="24"/>
      <c r="EBQ1392" s="24"/>
      <c r="EBR1392" s="24"/>
      <c r="EBS1392" s="24"/>
      <c r="EBT1392" s="24"/>
      <c r="EBU1392" s="24"/>
      <c r="EBV1392" s="24"/>
      <c r="EBW1392" s="24"/>
      <c r="EBX1392" s="24"/>
      <c r="EBY1392" s="24"/>
      <c r="EBZ1392" s="24"/>
      <c r="ECA1392" s="24"/>
      <c r="ECB1392" s="24"/>
      <c r="ECC1392" s="24"/>
      <c r="ECD1392" s="24"/>
      <c r="ECE1392" s="24"/>
      <c r="ECF1392" s="24"/>
      <c r="ECG1392" s="24"/>
      <c r="ECH1392" s="24"/>
      <c r="ECI1392" s="24"/>
      <c r="ECJ1392" s="24"/>
      <c r="ECK1392" s="24"/>
      <c r="ECL1392" s="24"/>
      <c r="ECM1392" s="24"/>
      <c r="ECN1392" s="24"/>
      <c r="ECO1392" s="24"/>
      <c r="ECP1392" s="24"/>
      <c r="ECQ1392" s="24"/>
      <c r="ECR1392" s="24"/>
      <c r="ECS1392" s="24"/>
      <c r="ECT1392" s="24"/>
      <c r="ECU1392" s="24"/>
      <c r="ECV1392" s="24"/>
      <c r="ECW1392" s="24"/>
      <c r="ECX1392" s="24"/>
      <c r="ECY1392" s="24"/>
      <c r="ECZ1392" s="24"/>
      <c r="EDA1392" s="24"/>
      <c r="EDB1392" s="24"/>
      <c r="EDC1392" s="24"/>
      <c r="EDD1392" s="24"/>
      <c r="EDE1392" s="24"/>
      <c r="EDF1392" s="24"/>
      <c r="EDG1392" s="24"/>
      <c r="EDH1392" s="24"/>
      <c r="EDI1392" s="24"/>
      <c r="EDJ1392" s="24"/>
      <c r="EDK1392" s="24"/>
      <c r="EDL1392" s="24"/>
      <c r="EDM1392" s="24"/>
      <c r="EDN1392" s="24"/>
      <c r="EDO1392" s="24"/>
      <c r="EDP1392" s="24"/>
      <c r="EDQ1392" s="24"/>
      <c r="EDR1392" s="24"/>
      <c r="EDS1392" s="24"/>
      <c r="EDT1392" s="24"/>
      <c r="EDU1392" s="24"/>
      <c r="EDV1392" s="24"/>
      <c r="EDW1392" s="24"/>
      <c r="EDX1392" s="24"/>
      <c r="EDY1392" s="24"/>
      <c r="EDZ1392" s="24"/>
      <c r="EEA1392" s="24"/>
      <c r="EEB1392" s="24"/>
      <c r="EEC1392" s="24"/>
      <c r="EED1392" s="24"/>
      <c r="EEE1392" s="24"/>
      <c r="EEF1392" s="24"/>
      <c r="EEG1392" s="24"/>
      <c r="EEH1392" s="24"/>
      <c r="EEI1392" s="24"/>
      <c r="EEJ1392" s="24"/>
      <c r="EEK1392" s="24"/>
      <c r="EEL1392" s="24"/>
      <c r="EEM1392" s="24"/>
      <c r="EEN1392" s="24"/>
      <c r="EEO1392" s="24"/>
      <c r="EEP1392" s="24"/>
      <c r="EEQ1392" s="24"/>
      <c r="EER1392" s="24"/>
      <c r="EES1392" s="24"/>
      <c r="EET1392" s="24"/>
      <c r="EEU1392" s="24"/>
      <c r="EEV1392" s="24"/>
      <c r="EEW1392" s="24"/>
      <c r="EEX1392" s="24"/>
      <c r="EEY1392" s="24"/>
      <c r="EEZ1392" s="24"/>
      <c r="EFA1392" s="24"/>
      <c r="EFB1392" s="24"/>
      <c r="EFC1392" s="24"/>
      <c r="EFD1392" s="24"/>
      <c r="EFE1392" s="24"/>
      <c r="EFF1392" s="24"/>
      <c r="EFG1392" s="24"/>
      <c r="EFH1392" s="24"/>
      <c r="EFI1392" s="24"/>
      <c r="EFJ1392" s="24"/>
      <c r="EFK1392" s="24"/>
      <c r="EFL1392" s="24"/>
      <c r="EFM1392" s="24"/>
      <c r="EFN1392" s="24"/>
      <c r="EFO1392" s="24"/>
      <c r="EFP1392" s="24"/>
      <c r="EFQ1392" s="24"/>
      <c r="EFR1392" s="24"/>
      <c r="EFS1392" s="24"/>
      <c r="EFT1392" s="24"/>
      <c r="EFU1392" s="24"/>
      <c r="EFV1392" s="24"/>
      <c r="EFW1392" s="24"/>
      <c r="EFX1392" s="24"/>
      <c r="EFY1392" s="24"/>
      <c r="EFZ1392" s="24"/>
      <c r="EGA1392" s="24"/>
      <c r="EGB1392" s="24"/>
      <c r="EGC1392" s="24"/>
      <c r="EGD1392" s="24"/>
      <c r="EGE1392" s="24"/>
      <c r="EGF1392" s="24"/>
      <c r="EGG1392" s="24"/>
      <c r="EGH1392" s="24"/>
      <c r="EGI1392" s="24"/>
      <c r="EGJ1392" s="24"/>
      <c r="EGK1392" s="24"/>
      <c r="EGL1392" s="24"/>
      <c r="EGM1392" s="24"/>
      <c r="EGN1392" s="24"/>
      <c r="EGO1392" s="24"/>
      <c r="EGP1392" s="24"/>
      <c r="EGQ1392" s="24"/>
      <c r="EGR1392" s="24"/>
      <c r="EGS1392" s="24"/>
      <c r="EGT1392" s="24"/>
      <c r="EGU1392" s="24"/>
      <c r="EGV1392" s="24"/>
      <c r="EGW1392" s="24"/>
      <c r="EGX1392" s="24"/>
      <c r="EGY1392" s="24"/>
      <c r="EGZ1392" s="24"/>
      <c r="EHA1392" s="24"/>
      <c r="EHB1392" s="24"/>
      <c r="EHC1392" s="24"/>
      <c r="EHD1392" s="24"/>
      <c r="EHE1392" s="24"/>
      <c r="EHF1392" s="24"/>
      <c r="EHG1392" s="24"/>
      <c r="EHH1392" s="24"/>
      <c r="EHI1392" s="24"/>
      <c r="EHJ1392" s="24"/>
      <c r="EHK1392" s="24"/>
      <c r="EHL1392" s="24"/>
      <c r="EHM1392" s="24"/>
      <c r="EHN1392" s="24"/>
      <c r="EHO1392" s="24"/>
      <c r="EHP1392" s="24"/>
      <c r="EHQ1392" s="24"/>
      <c r="EHR1392" s="24"/>
      <c r="EHS1392" s="24"/>
      <c r="EHT1392" s="24"/>
      <c r="EHU1392" s="24"/>
      <c r="EHV1392" s="24"/>
      <c r="EHW1392" s="24"/>
      <c r="EHX1392" s="24"/>
      <c r="EHY1392" s="24"/>
      <c r="EHZ1392" s="24"/>
      <c r="EIA1392" s="24"/>
      <c r="EIB1392" s="24"/>
      <c r="EIC1392" s="24"/>
      <c r="EID1392" s="24"/>
      <c r="EIE1392" s="24"/>
      <c r="EIF1392" s="24"/>
      <c r="EIG1392" s="24"/>
      <c r="EIH1392" s="24"/>
      <c r="EII1392" s="24"/>
      <c r="EIJ1392" s="24"/>
      <c r="EIK1392" s="24"/>
      <c r="EIL1392" s="24"/>
      <c r="EIM1392" s="24"/>
      <c r="EIN1392" s="24"/>
      <c r="EIO1392" s="24"/>
      <c r="EIP1392" s="24"/>
      <c r="EIQ1392" s="24"/>
      <c r="EIR1392" s="24"/>
      <c r="EIS1392" s="24"/>
      <c r="EIT1392" s="24"/>
      <c r="EIU1392" s="24"/>
      <c r="EIV1392" s="24"/>
      <c r="EIW1392" s="24"/>
      <c r="EIX1392" s="24"/>
      <c r="EIY1392" s="24"/>
      <c r="EIZ1392" s="24"/>
      <c r="EJA1392" s="24"/>
      <c r="EJB1392" s="24"/>
      <c r="EJC1392" s="24"/>
      <c r="EJD1392" s="24"/>
      <c r="EJE1392" s="24"/>
      <c r="EJF1392" s="24"/>
      <c r="EJG1392" s="24"/>
      <c r="EJH1392" s="24"/>
      <c r="EJI1392" s="24"/>
      <c r="EJJ1392" s="24"/>
      <c r="EJK1392" s="24"/>
      <c r="EJL1392" s="24"/>
      <c r="EJM1392" s="24"/>
      <c r="EJN1392" s="24"/>
      <c r="EJO1392" s="24"/>
      <c r="EJP1392" s="24"/>
      <c r="EJQ1392" s="24"/>
      <c r="EJR1392" s="24"/>
      <c r="EJS1392" s="24"/>
      <c r="EJT1392" s="24"/>
      <c r="EJU1392" s="24"/>
      <c r="EJV1392" s="24"/>
      <c r="EJW1392" s="24"/>
      <c r="EJX1392" s="24"/>
      <c r="EJY1392" s="24"/>
      <c r="EJZ1392" s="24"/>
      <c r="EKA1392" s="24"/>
      <c r="EKB1392" s="24"/>
      <c r="EKC1392" s="24"/>
      <c r="EKD1392" s="24"/>
      <c r="EKE1392" s="24"/>
      <c r="EKF1392" s="24"/>
      <c r="EKG1392" s="24"/>
      <c r="EKH1392" s="24"/>
      <c r="EKI1392" s="24"/>
      <c r="EKJ1392" s="24"/>
      <c r="EKK1392" s="24"/>
      <c r="EKL1392" s="24"/>
      <c r="EKM1392" s="24"/>
      <c r="EKN1392" s="24"/>
      <c r="EKO1392" s="24"/>
      <c r="EKP1392" s="24"/>
      <c r="EKQ1392" s="24"/>
      <c r="EKR1392" s="24"/>
      <c r="EKS1392" s="24"/>
      <c r="EKT1392" s="24"/>
      <c r="EKU1392" s="24"/>
      <c r="EKV1392" s="24"/>
      <c r="EKW1392" s="24"/>
      <c r="EKX1392" s="24"/>
      <c r="EKY1392" s="24"/>
      <c r="EKZ1392" s="24"/>
      <c r="ELA1392" s="24"/>
      <c r="ELB1392" s="24"/>
      <c r="ELC1392" s="24"/>
      <c r="ELD1392" s="24"/>
      <c r="ELE1392" s="24"/>
      <c r="ELF1392" s="24"/>
      <c r="ELG1392" s="24"/>
      <c r="ELH1392" s="24"/>
      <c r="ELI1392" s="24"/>
      <c r="ELJ1392" s="24"/>
      <c r="ELK1392" s="24"/>
      <c r="ELL1392" s="24"/>
      <c r="ELM1392" s="24"/>
      <c r="ELN1392" s="24"/>
      <c r="ELO1392" s="24"/>
      <c r="ELP1392" s="24"/>
      <c r="ELQ1392" s="24"/>
      <c r="ELR1392" s="24"/>
      <c r="ELS1392" s="24"/>
      <c r="ELT1392" s="24"/>
      <c r="ELU1392" s="24"/>
      <c r="ELV1392" s="24"/>
      <c r="ELW1392" s="24"/>
      <c r="ELX1392" s="24"/>
      <c r="ELY1392" s="24"/>
      <c r="ELZ1392" s="24"/>
      <c r="EMA1392" s="24"/>
      <c r="EMB1392" s="24"/>
      <c r="EMC1392" s="24"/>
      <c r="EMD1392" s="24"/>
      <c r="EME1392" s="24"/>
      <c r="EMF1392" s="24"/>
      <c r="EMG1392" s="24"/>
      <c r="EMH1392" s="24"/>
      <c r="EMI1392" s="24"/>
      <c r="EMJ1392" s="24"/>
      <c r="EMK1392" s="24"/>
      <c r="EML1392" s="24"/>
      <c r="EMM1392" s="24"/>
      <c r="EMN1392" s="24"/>
      <c r="EMO1392" s="24"/>
      <c r="EMP1392" s="24"/>
      <c r="EMQ1392" s="24"/>
      <c r="EMR1392" s="24"/>
      <c r="EMS1392" s="24"/>
      <c r="EMT1392" s="24"/>
      <c r="EMU1392" s="24"/>
      <c r="EMV1392" s="24"/>
      <c r="EMW1392" s="24"/>
      <c r="EMX1392" s="24"/>
      <c r="EMY1392" s="24"/>
      <c r="EMZ1392" s="24"/>
      <c r="ENA1392" s="24"/>
      <c r="ENB1392" s="24"/>
      <c r="ENC1392" s="24"/>
      <c r="END1392" s="24"/>
      <c r="ENE1392" s="24"/>
      <c r="ENF1392" s="24"/>
      <c r="ENG1392" s="24"/>
      <c r="ENH1392" s="24"/>
      <c r="ENI1392" s="24"/>
      <c r="ENJ1392" s="24"/>
      <c r="ENK1392" s="24"/>
      <c r="ENL1392" s="24"/>
      <c r="ENM1392" s="24"/>
      <c r="ENN1392" s="24"/>
      <c r="ENO1392" s="24"/>
      <c r="ENP1392" s="24"/>
      <c r="ENQ1392" s="24"/>
      <c r="ENR1392" s="24"/>
      <c r="ENS1392" s="24"/>
      <c r="ENT1392" s="24"/>
      <c r="ENU1392" s="24"/>
      <c r="ENV1392" s="24"/>
      <c r="ENW1392" s="24"/>
      <c r="ENX1392" s="24"/>
      <c r="ENY1392" s="24"/>
      <c r="ENZ1392" s="24"/>
      <c r="EOA1392" s="24"/>
      <c r="EOB1392" s="24"/>
      <c r="EOC1392" s="24"/>
      <c r="EOD1392" s="24"/>
      <c r="EOE1392" s="24"/>
      <c r="EOF1392" s="24"/>
      <c r="EOG1392" s="24"/>
      <c r="EOH1392" s="24"/>
      <c r="EOI1392" s="24"/>
      <c r="EOJ1392" s="24"/>
      <c r="EOK1392" s="24"/>
      <c r="EOL1392" s="24"/>
      <c r="EOM1392" s="24"/>
      <c r="EON1392" s="24"/>
      <c r="EOO1392" s="24"/>
      <c r="EOP1392" s="24"/>
      <c r="EOQ1392" s="24"/>
      <c r="EOR1392" s="24"/>
      <c r="EOS1392" s="24"/>
      <c r="EOT1392" s="24"/>
      <c r="EOU1392" s="24"/>
      <c r="EOV1392" s="24"/>
      <c r="EOW1392" s="24"/>
      <c r="EOX1392" s="24"/>
      <c r="EOY1392" s="24"/>
      <c r="EOZ1392" s="24"/>
      <c r="EPA1392" s="24"/>
      <c r="EPB1392" s="24"/>
      <c r="EPC1392" s="24"/>
      <c r="EPD1392" s="24"/>
      <c r="EPE1392" s="24"/>
      <c r="EPF1392" s="24"/>
      <c r="EPG1392" s="24"/>
      <c r="EPH1392" s="24"/>
      <c r="EPI1392" s="24"/>
      <c r="EPJ1392" s="24"/>
      <c r="EPK1392" s="24"/>
      <c r="EPL1392" s="24"/>
      <c r="EPM1392" s="24"/>
      <c r="EPN1392" s="24"/>
      <c r="EPO1392" s="24"/>
      <c r="EPP1392" s="24"/>
      <c r="EPQ1392" s="24"/>
      <c r="EPR1392" s="24"/>
      <c r="EPS1392" s="24"/>
      <c r="EPT1392" s="24"/>
      <c r="EPU1392" s="24"/>
      <c r="EPV1392" s="24"/>
      <c r="EPW1392" s="24"/>
      <c r="EPX1392" s="24"/>
      <c r="EPY1392" s="24"/>
      <c r="EPZ1392" s="24"/>
      <c r="EQA1392" s="24"/>
      <c r="EQB1392" s="24"/>
      <c r="EQC1392" s="24"/>
      <c r="EQD1392" s="24"/>
      <c r="EQE1392" s="24"/>
      <c r="EQF1392" s="24"/>
      <c r="EQG1392" s="24"/>
      <c r="EQH1392" s="24"/>
      <c r="EQI1392" s="24"/>
      <c r="EQJ1392" s="24"/>
      <c r="EQK1392" s="24"/>
      <c r="EQL1392" s="24"/>
      <c r="EQM1392" s="24"/>
      <c r="EQN1392" s="24"/>
      <c r="EQO1392" s="24"/>
      <c r="EQP1392" s="24"/>
      <c r="EQQ1392" s="24"/>
      <c r="EQR1392" s="24"/>
      <c r="EQS1392" s="24"/>
      <c r="EQT1392" s="24"/>
      <c r="EQU1392" s="24"/>
      <c r="EQV1392" s="24"/>
      <c r="EQW1392" s="24"/>
      <c r="EQX1392" s="24"/>
      <c r="EQY1392" s="24"/>
      <c r="EQZ1392" s="24"/>
      <c r="ERA1392" s="24"/>
      <c r="ERB1392" s="24"/>
      <c r="ERC1392" s="24"/>
      <c r="ERD1392" s="24"/>
      <c r="ERE1392" s="24"/>
      <c r="ERF1392" s="24"/>
      <c r="ERG1392" s="24"/>
      <c r="ERH1392" s="24"/>
      <c r="ERI1392" s="24"/>
      <c r="ERJ1392" s="24"/>
      <c r="ERK1392" s="24"/>
      <c r="ERL1392" s="24"/>
      <c r="ERM1392" s="24"/>
      <c r="ERN1392" s="24"/>
      <c r="ERO1392" s="24"/>
      <c r="ERP1392" s="24"/>
      <c r="ERQ1392" s="24"/>
      <c r="ERR1392" s="24"/>
      <c r="ERS1392" s="24"/>
      <c r="ERT1392" s="24"/>
      <c r="ERU1392" s="24"/>
      <c r="ERV1392" s="24"/>
      <c r="ERW1392" s="24"/>
      <c r="ERX1392" s="24"/>
      <c r="ERY1392" s="24"/>
      <c r="ERZ1392" s="24"/>
      <c r="ESA1392" s="24"/>
      <c r="ESB1392" s="24"/>
      <c r="ESC1392" s="24"/>
      <c r="ESD1392" s="24"/>
      <c r="ESE1392" s="24"/>
      <c r="ESF1392" s="24"/>
      <c r="ESG1392" s="24"/>
      <c r="ESH1392" s="24"/>
      <c r="ESI1392" s="24"/>
      <c r="ESJ1392" s="24"/>
      <c r="ESK1392" s="24"/>
      <c r="ESL1392" s="24"/>
      <c r="ESM1392" s="24"/>
      <c r="ESN1392" s="24"/>
      <c r="ESO1392" s="24"/>
      <c r="ESP1392" s="24"/>
      <c r="ESQ1392" s="24"/>
      <c r="ESR1392" s="24"/>
      <c r="ESS1392" s="24"/>
      <c r="EST1392" s="24"/>
      <c r="ESU1392" s="24"/>
      <c r="ESV1392" s="24"/>
      <c r="ESW1392" s="24"/>
      <c r="ESX1392" s="24"/>
      <c r="ESY1392" s="24"/>
      <c r="ESZ1392" s="24"/>
      <c r="ETA1392" s="24"/>
      <c r="ETB1392" s="24"/>
      <c r="ETC1392" s="24"/>
      <c r="ETD1392" s="24"/>
      <c r="ETE1392" s="24"/>
      <c r="ETF1392" s="24"/>
      <c r="ETG1392" s="24"/>
      <c r="ETH1392" s="24"/>
      <c r="ETI1392" s="24"/>
      <c r="ETJ1392" s="24"/>
      <c r="ETK1392" s="24"/>
      <c r="ETL1392" s="24"/>
      <c r="ETM1392" s="24"/>
      <c r="ETN1392" s="24"/>
      <c r="ETO1392" s="24"/>
      <c r="ETP1392" s="24"/>
      <c r="ETQ1392" s="24"/>
      <c r="ETR1392" s="24"/>
      <c r="ETS1392" s="24"/>
      <c r="ETT1392" s="24"/>
      <c r="ETU1392" s="24"/>
      <c r="ETV1392" s="24"/>
      <c r="ETW1392" s="24"/>
      <c r="ETX1392" s="24"/>
      <c r="ETY1392" s="24"/>
      <c r="ETZ1392" s="24"/>
      <c r="EUA1392" s="24"/>
      <c r="EUB1392" s="24"/>
      <c r="EUC1392" s="24"/>
      <c r="EUD1392" s="24"/>
      <c r="EUE1392" s="24"/>
      <c r="EUF1392" s="24"/>
      <c r="EUG1392" s="24"/>
      <c r="EUH1392" s="24"/>
      <c r="EUI1392" s="24"/>
      <c r="EUJ1392" s="24"/>
      <c r="EUK1392" s="24"/>
      <c r="EUL1392" s="24"/>
      <c r="EUM1392" s="24"/>
      <c r="EUN1392" s="24"/>
      <c r="EUO1392" s="24"/>
      <c r="EUP1392" s="24"/>
      <c r="EUQ1392" s="24"/>
      <c r="EUR1392" s="24"/>
      <c r="EUS1392" s="24"/>
      <c r="EUT1392" s="24"/>
      <c r="EUU1392" s="24"/>
      <c r="EUV1392" s="24"/>
      <c r="EUW1392" s="24"/>
      <c r="EUX1392" s="24"/>
      <c r="EUY1392" s="24"/>
      <c r="EUZ1392" s="24"/>
      <c r="EVA1392" s="24"/>
      <c r="EVB1392" s="24"/>
      <c r="EVC1392" s="24"/>
      <c r="EVD1392" s="24"/>
      <c r="EVE1392" s="24"/>
      <c r="EVF1392" s="24"/>
      <c r="EVG1392" s="24"/>
      <c r="EVH1392" s="24"/>
      <c r="EVI1392" s="24"/>
      <c r="EVJ1392" s="24"/>
      <c r="EVK1392" s="24"/>
      <c r="EVL1392" s="24"/>
      <c r="EVM1392" s="24"/>
      <c r="EVN1392" s="24"/>
      <c r="EVO1392" s="24"/>
      <c r="EVP1392" s="24"/>
      <c r="EVQ1392" s="24"/>
      <c r="EVR1392" s="24"/>
      <c r="EVS1392" s="24"/>
      <c r="EVT1392" s="24"/>
      <c r="EVU1392" s="24"/>
      <c r="EVV1392" s="24"/>
      <c r="EVW1392" s="24"/>
      <c r="EVX1392" s="24"/>
      <c r="EVY1392" s="24"/>
      <c r="EVZ1392" s="24"/>
      <c r="EWA1392" s="24"/>
      <c r="EWB1392" s="24"/>
      <c r="EWC1392" s="24"/>
      <c r="EWD1392" s="24"/>
      <c r="EWE1392" s="24"/>
      <c r="EWF1392" s="24"/>
      <c r="EWG1392" s="24"/>
      <c r="EWH1392" s="24"/>
      <c r="EWI1392" s="24"/>
      <c r="EWJ1392" s="24"/>
      <c r="EWK1392" s="24"/>
      <c r="EWL1392" s="24"/>
      <c r="EWM1392" s="24"/>
      <c r="EWN1392" s="24"/>
      <c r="EWO1392" s="24"/>
      <c r="EWP1392" s="24"/>
      <c r="EWQ1392" s="24"/>
      <c r="EWR1392" s="24"/>
      <c r="EWS1392" s="24"/>
      <c r="EWT1392" s="24"/>
      <c r="EWU1392" s="24"/>
      <c r="EWV1392" s="24"/>
      <c r="EWW1392" s="24"/>
      <c r="EWX1392" s="24"/>
      <c r="EWY1392" s="24"/>
      <c r="EWZ1392" s="24"/>
      <c r="EXA1392" s="24"/>
      <c r="EXB1392" s="24"/>
      <c r="EXC1392" s="24"/>
      <c r="EXD1392" s="24"/>
      <c r="EXE1392" s="24"/>
      <c r="EXF1392" s="24"/>
      <c r="EXG1392" s="24"/>
      <c r="EXH1392" s="24"/>
      <c r="EXI1392" s="24"/>
      <c r="EXJ1392" s="24"/>
      <c r="EXK1392" s="24"/>
      <c r="EXL1392" s="24"/>
      <c r="EXM1392" s="24"/>
      <c r="EXN1392" s="24"/>
      <c r="EXO1392" s="24"/>
      <c r="EXP1392" s="24"/>
      <c r="EXQ1392" s="24"/>
      <c r="EXR1392" s="24"/>
      <c r="EXS1392" s="24"/>
      <c r="EXT1392" s="24"/>
      <c r="EXU1392" s="24"/>
      <c r="EXV1392" s="24"/>
      <c r="EXW1392" s="24"/>
      <c r="EXX1392" s="24"/>
      <c r="EXY1392" s="24"/>
      <c r="EXZ1392" s="24"/>
      <c r="EYA1392" s="24"/>
      <c r="EYB1392" s="24"/>
      <c r="EYC1392" s="24"/>
      <c r="EYD1392" s="24"/>
      <c r="EYE1392" s="24"/>
      <c r="EYF1392" s="24"/>
      <c r="EYG1392" s="24"/>
      <c r="EYH1392" s="24"/>
      <c r="EYI1392" s="24"/>
      <c r="EYJ1392" s="24"/>
      <c r="EYK1392" s="24"/>
      <c r="EYL1392" s="24"/>
      <c r="EYM1392" s="24"/>
      <c r="EYN1392" s="24"/>
      <c r="EYO1392" s="24"/>
      <c r="EYP1392" s="24"/>
      <c r="EYQ1392" s="24"/>
      <c r="EYR1392" s="24"/>
      <c r="EYS1392" s="24"/>
      <c r="EYT1392" s="24"/>
      <c r="EYU1392" s="24"/>
      <c r="EYV1392" s="24"/>
      <c r="EYW1392" s="24"/>
      <c r="EYX1392" s="24"/>
      <c r="EYY1392" s="24"/>
      <c r="EYZ1392" s="24"/>
      <c r="EZA1392" s="24"/>
      <c r="EZB1392" s="24"/>
      <c r="EZC1392" s="24"/>
      <c r="EZD1392" s="24"/>
      <c r="EZE1392" s="24"/>
      <c r="EZF1392" s="24"/>
      <c r="EZG1392" s="24"/>
      <c r="EZH1392" s="24"/>
      <c r="EZI1392" s="24"/>
      <c r="EZJ1392" s="24"/>
      <c r="EZK1392" s="24"/>
      <c r="EZL1392" s="24"/>
      <c r="EZM1392" s="24"/>
      <c r="EZN1392" s="24"/>
      <c r="EZO1392" s="24"/>
      <c r="EZP1392" s="24"/>
      <c r="EZQ1392" s="24"/>
      <c r="EZR1392" s="24"/>
      <c r="EZS1392" s="24"/>
      <c r="EZT1392" s="24"/>
      <c r="EZU1392" s="24"/>
      <c r="EZV1392" s="24"/>
      <c r="EZW1392" s="24"/>
      <c r="EZX1392" s="24"/>
      <c r="EZY1392" s="24"/>
      <c r="EZZ1392" s="24"/>
      <c r="FAA1392" s="24"/>
      <c r="FAB1392" s="24"/>
      <c r="FAC1392" s="24"/>
      <c r="FAD1392" s="24"/>
      <c r="FAE1392" s="24"/>
      <c r="FAF1392" s="24"/>
      <c r="FAG1392" s="24"/>
      <c r="FAH1392" s="24"/>
      <c r="FAI1392" s="24"/>
      <c r="FAJ1392" s="24"/>
      <c r="FAK1392" s="24"/>
      <c r="FAL1392" s="24"/>
      <c r="FAM1392" s="24"/>
      <c r="FAN1392" s="24"/>
      <c r="FAO1392" s="24"/>
      <c r="FAP1392" s="24"/>
      <c r="FAQ1392" s="24"/>
      <c r="FAR1392" s="24"/>
      <c r="FAS1392" s="24"/>
      <c r="FAT1392" s="24"/>
      <c r="FAU1392" s="24"/>
      <c r="FAV1392" s="24"/>
      <c r="FAW1392" s="24"/>
      <c r="FAX1392" s="24"/>
      <c r="FAY1392" s="24"/>
      <c r="FAZ1392" s="24"/>
      <c r="FBA1392" s="24"/>
      <c r="FBB1392" s="24"/>
      <c r="FBC1392" s="24"/>
      <c r="FBD1392" s="24"/>
      <c r="FBE1392" s="24"/>
      <c r="FBF1392" s="24"/>
      <c r="FBG1392" s="24"/>
      <c r="FBH1392" s="24"/>
      <c r="FBI1392" s="24"/>
      <c r="FBJ1392" s="24"/>
      <c r="FBK1392" s="24"/>
      <c r="FBL1392" s="24"/>
      <c r="FBM1392" s="24"/>
      <c r="FBN1392" s="24"/>
      <c r="FBO1392" s="24"/>
      <c r="FBP1392" s="24"/>
      <c r="FBQ1392" s="24"/>
      <c r="FBR1392" s="24"/>
      <c r="FBS1392" s="24"/>
      <c r="FBT1392" s="24"/>
      <c r="FBU1392" s="24"/>
      <c r="FBV1392" s="24"/>
      <c r="FBW1392" s="24"/>
      <c r="FBX1392" s="24"/>
      <c r="FBY1392" s="24"/>
      <c r="FBZ1392" s="24"/>
      <c r="FCA1392" s="24"/>
      <c r="FCB1392" s="24"/>
      <c r="FCC1392" s="24"/>
      <c r="FCD1392" s="24"/>
      <c r="FCE1392" s="24"/>
      <c r="FCF1392" s="24"/>
      <c r="FCG1392" s="24"/>
      <c r="FCH1392" s="24"/>
      <c r="FCI1392" s="24"/>
      <c r="FCJ1392" s="24"/>
      <c r="FCK1392" s="24"/>
      <c r="FCL1392" s="24"/>
      <c r="FCM1392" s="24"/>
      <c r="FCN1392" s="24"/>
      <c r="FCO1392" s="24"/>
      <c r="FCP1392" s="24"/>
      <c r="FCQ1392" s="24"/>
      <c r="FCR1392" s="24"/>
      <c r="FCS1392" s="24"/>
      <c r="FCT1392" s="24"/>
      <c r="FCU1392" s="24"/>
      <c r="FCV1392" s="24"/>
      <c r="FCW1392" s="24"/>
      <c r="FCX1392" s="24"/>
      <c r="FCY1392" s="24"/>
      <c r="FCZ1392" s="24"/>
      <c r="FDA1392" s="24"/>
      <c r="FDB1392" s="24"/>
      <c r="FDC1392" s="24"/>
      <c r="FDD1392" s="24"/>
      <c r="FDE1392" s="24"/>
      <c r="FDF1392" s="24"/>
      <c r="FDG1392" s="24"/>
      <c r="FDH1392" s="24"/>
      <c r="FDI1392" s="24"/>
      <c r="FDJ1392" s="24"/>
      <c r="FDK1392" s="24"/>
      <c r="FDL1392" s="24"/>
      <c r="FDM1392" s="24"/>
      <c r="FDN1392" s="24"/>
      <c r="FDO1392" s="24"/>
      <c r="FDP1392" s="24"/>
      <c r="FDQ1392" s="24"/>
      <c r="FDR1392" s="24"/>
      <c r="FDS1392" s="24"/>
      <c r="FDT1392" s="24"/>
      <c r="FDU1392" s="24"/>
      <c r="FDV1392" s="24"/>
      <c r="FDW1392" s="24"/>
      <c r="FDX1392" s="24"/>
      <c r="FDY1392" s="24"/>
      <c r="FDZ1392" s="24"/>
      <c r="FEA1392" s="24"/>
      <c r="FEB1392" s="24"/>
      <c r="FEC1392" s="24"/>
      <c r="FED1392" s="24"/>
      <c r="FEE1392" s="24"/>
      <c r="FEF1392" s="24"/>
      <c r="FEG1392" s="24"/>
      <c r="FEH1392" s="24"/>
      <c r="FEI1392" s="24"/>
      <c r="FEJ1392" s="24"/>
      <c r="FEK1392" s="24"/>
      <c r="FEL1392" s="24"/>
      <c r="FEM1392" s="24"/>
      <c r="FEN1392" s="24"/>
      <c r="FEO1392" s="24"/>
      <c r="FEP1392" s="24"/>
      <c r="FEQ1392" s="24"/>
      <c r="FER1392" s="24"/>
      <c r="FES1392" s="24"/>
      <c r="FET1392" s="24"/>
      <c r="FEU1392" s="24"/>
      <c r="FEV1392" s="24"/>
      <c r="FEW1392" s="24"/>
      <c r="FEX1392" s="24"/>
      <c r="FEY1392" s="24"/>
      <c r="FEZ1392" s="24"/>
      <c r="FFA1392" s="24"/>
      <c r="FFB1392" s="24"/>
      <c r="FFC1392" s="24"/>
      <c r="FFD1392" s="24"/>
      <c r="FFE1392" s="24"/>
      <c r="FFF1392" s="24"/>
      <c r="FFG1392" s="24"/>
      <c r="FFH1392" s="24"/>
      <c r="FFI1392" s="24"/>
      <c r="FFJ1392" s="24"/>
      <c r="FFK1392" s="24"/>
      <c r="FFL1392" s="24"/>
      <c r="FFM1392" s="24"/>
      <c r="FFN1392" s="24"/>
      <c r="FFO1392" s="24"/>
      <c r="FFP1392" s="24"/>
      <c r="FFQ1392" s="24"/>
      <c r="FFR1392" s="24"/>
      <c r="FFS1392" s="24"/>
      <c r="FFT1392" s="24"/>
      <c r="FFU1392" s="24"/>
      <c r="FFV1392" s="24"/>
      <c r="FFW1392" s="24"/>
      <c r="FFX1392" s="24"/>
      <c r="FFY1392" s="24"/>
      <c r="FFZ1392" s="24"/>
      <c r="FGA1392" s="24"/>
      <c r="FGB1392" s="24"/>
      <c r="FGC1392" s="24"/>
      <c r="FGD1392" s="24"/>
      <c r="FGE1392" s="24"/>
      <c r="FGF1392" s="24"/>
      <c r="FGG1392" s="24"/>
      <c r="FGH1392" s="24"/>
      <c r="FGI1392" s="24"/>
      <c r="FGJ1392" s="24"/>
      <c r="FGK1392" s="24"/>
      <c r="FGL1392" s="24"/>
      <c r="FGM1392" s="24"/>
      <c r="FGN1392" s="24"/>
      <c r="FGO1392" s="24"/>
      <c r="FGP1392" s="24"/>
      <c r="FGQ1392" s="24"/>
      <c r="FGR1392" s="24"/>
      <c r="FGS1392" s="24"/>
      <c r="FGT1392" s="24"/>
      <c r="FGU1392" s="24"/>
      <c r="FGV1392" s="24"/>
      <c r="FGW1392" s="24"/>
      <c r="FGX1392" s="24"/>
      <c r="FGY1392" s="24"/>
      <c r="FGZ1392" s="24"/>
      <c r="FHA1392" s="24"/>
      <c r="FHB1392" s="24"/>
      <c r="FHC1392" s="24"/>
      <c r="FHD1392" s="24"/>
      <c r="FHE1392" s="24"/>
      <c r="FHF1392" s="24"/>
      <c r="FHG1392" s="24"/>
      <c r="FHH1392" s="24"/>
      <c r="FHI1392" s="24"/>
      <c r="FHJ1392" s="24"/>
      <c r="FHK1392" s="24"/>
      <c r="FHL1392" s="24"/>
      <c r="FHM1392" s="24"/>
      <c r="FHN1392" s="24"/>
      <c r="FHO1392" s="24"/>
      <c r="FHP1392" s="24"/>
      <c r="FHQ1392" s="24"/>
      <c r="FHR1392" s="24"/>
      <c r="FHS1392" s="24"/>
      <c r="FHT1392" s="24"/>
      <c r="FHU1392" s="24"/>
      <c r="FHV1392" s="24"/>
      <c r="FHW1392" s="24"/>
      <c r="FHX1392" s="24"/>
      <c r="FHY1392" s="24"/>
      <c r="FHZ1392" s="24"/>
      <c r="FIA1392" s="24"/>
      <c r="FIB1392" s="24"/>
      <c r="FIC1392" s="24"/>
      <c r="FID1392" s="24"/>
      <c r="FIE1392" s="24"/>
      <c r="FIF1392" s="24"/>
      <c r="FIG1392" s="24"/>
      <c r="FIH1392" s="24"/>
      <c r="FII1392" s="24"/>
      <c r="FIJ1392" s="24"/>
      <c r="FIK1392" s="24"/>
      <c r="FIL1392" s="24"/>
      <c r="FIM1392" s="24"/>
      <c r="FIN1392" s="24"/>
      <c r="FIO1392" s="24"/>
      <c r="FIP1392" s="24"/>
      <c r="FIQ1392" s="24"/>
      <c r="FIR1392" s="24"/>
      <c r="FIS1392" s="24"/>
      <c r="FIT1392" s="24"/>
      <c r="FIU1392" s="24"/>
      <c r="FIV1392" s="24"/>
      <c r="FIW1392" s="24"/>
      <c r="FIX1392" s="24"/>
      <c r="FIY1392" s="24"/>
      <c r="FIZ1392" s="24"/>
      <c r="FJA1392" s="24"/>
      <c r="FJB1392" s="24"/>
      <c r="FJC1392" s="24"/>
      <c r="FJD1392" s="24"/>
      <c r="FJE1392" s="24"/>
      <c r="FJF1392" s="24"/>
      <c r="FJG1392" s="24"/>
      <c r="FJH1392" s="24"/>
      <c r="FJI1392" s="24"/>
      <c r="FJJ1392" s="24"/>
      <c r="FJK1392" s="24"/>
      <c r="FJL1392" s="24"/>
      <c r="FJM1392" s="24"/>
      <c r="FJN1392" s="24"/>
      <c r="FJO1392" s="24"/>
      <c r="FJP1392" s="24"/>
      <c r="FJQ1392" s="24"/>
      <c r="FJR1392" s="24"/>
      <c r="FJS1392" s="24"/>
      <c r="FJT1392" s="24"/>
      <c r="FJU1392" s="24"/>
      <c r="FJV1392" s="24"/>
      <c r="FJW1392" s="24"/>
      <c r="FJX1392" s="24"/>
      <c r="FJY1392" s="24"/>
      <c r="FJZ1392" s="24"/>
      <c r="FKA1392" s="24"/>
      <c r="FKB1392" s="24"/>
      <c r="FKC1392" s="24"/>
      <c r="FKD1392" s="24"/>
      <c r="FKE1392" s="24"/>
      <c r="FKF1392" s="24"/>
      <c r="FKG1392" s="24"/>
      <c r="FKH1392" s="24"/>
      <c r="FKI1392" s="24"/>
      <c r="FKJ1392" s="24"/>
      <c r="FKK1392" s="24"/>
      <c r="FKL1392" s="24"/>
      <c r="FKM1392" s="24"/>
      <c r="FKN1392" s="24"/>
      <c r="FKO1392" s="24"/>
      <c r="FKP1392" s="24"/>
      <c r="FKQ1392" s="24"/>
      <c r="FKR1392" s="24"/>
      <c r="FKS1392" s="24"/>
      <c r="FKT1392" s="24"/>
      <c r="FKU1392" s="24"/>
      <c r="FKV1392" s="24"/>
      <c r="FKW1392" s="24"/>
      <c r="FKX1392" s="24"/>
      <c r="FKY1392" s="24"/>
      <c r="FKZ1392" s="24"/>
      <c r="FLA1392" s="24"/>
      <c r="FLB1392" s="24"/>
      <c r="FLC1392" s="24"/>
      <c r="FLD1392" s="24"/>
      <c r="FLE1392" s="24"/>
      <c r="FLF1392" s="24"/>
      <c r="FLG1392" s="24"/>
      <c r="FLH1392" s="24"/>
      <c r="FLI1392" s="24"/>
      <c r="FLJ1392" s="24"/>
      <c r="FLK1392" s="24"/>
      <c r="FLL1392" s="24"/>
      <c r="FLM1392" s="24"/>
      <c r="FLN1392" s="24"/>
      <c r="FLO1392" s="24"/>
      <c r="FLP1392" s="24"/>
      <c r="FLQ1392" s="24"/>
      <c r="FLR1392" s="24"/>
      <c r="FLS1392" s="24"/>
      <c r="FLT1392" s="24"/>
      <c r="FLU1392" s="24"/>
      <c r="FLV1392" s="24"/>
      <c r="FLW1392" s="24"/>
      <c r="FLX1392" s="24"/>
      <c r="FLY1392" s="24"/>
      <c r="FLZ1392" s="24"/>
      <c r="FMA1392" s="24"/>
      <c r="FMB1392" s="24"/>
      <c r="FMC1392" s="24"/>
      <c r="FMD1392" s="24"/>
      <c r="FME1392" s="24"/>
      <c r="FMF1392" s="24"/>
      <c r="FMG1392" s="24"/>
      <c r="FMH1392" s="24"/>
      <c r="FMI1392" s="24"/>
      <c r="FMJ1392" s="24"/>
      <c r="FMK1392" s="24"/>
      <c r="FML1392" s="24"/>
      <c r="FMM1392" s="24"/>
      <c r="FMN1392" s="24"/>
      <c r="FMO1392" s="24"/>
      <c r="FMP1392" s="24"/>
      <c r="FMQ1392" s="24"/>
      <c r="FMR1392" s="24"/>
      <c r="FMS1392" s="24"/>
      <c r="FMT1392" s="24"/>
      <c r="FMU1392" s="24"/>
      <c r="FMV1392" s="24"/>
      <c r="FMW1392" s="24"/>
      <c r="FMX1392" s="24"/>
      <c r="FMY1392" s="24"/>
      <c r="FMZ1392" s="24"/>
      <c r="FNA1392" s="24"/>
      <c r="FNB1392" s="24"/>
      <c r="FNC1392" s="24"/>
      <c r="FND1392" s="24"/>
      <c r="FNE1392" s="24"/>
      <c r="FNF1392" s="24"/>
      <c r="FNG1392" s="24"/>
      <c r="FNH1392" s="24"/>
      <c r="FNI1392" s="24"/>
      <c r="FNJ1392" s="24"/>
      <c r="FNK1392" s="24"/>
      <c r="FNL1392" s="24"/>
      <c r="FNM1392" s="24"/>
      <c r="FNN1392" s="24"/>
      <c r="FNO1392" s="24"/>
      <c r="FNP1392" s="24"/>
      <c r="FNQ1392" s="24"/>
      <c r="FNR1392" s="24"/>
      <c r="FNS1392" s="24"/>
      <c r="FNT1392" s="24"/>
      <c r="FNU1392" s="24"/>
      <c r="FNV1392" s="24"/>
      <c r="FNW1392" s="24"/>
      <c r="FNX1392" s="24"/>
      <c r="FNY1392" s="24"/>
      <c r="FNZ1392" s="24"/>
      <c r="FOA1392" s="24"/>
      <c r="FOB1392" s="24"/>
      <c r="FOC1392" s="24"/>
      <c r="FOD1392" s="24"/>
      <c r="FOE1392" s="24"/>
      <c r="FOF1392" s="24"/>
      <c r="FOG1392" s="24"/>
      <c r="FOH1392" s="24"/>
      <c r="FOI1392" s="24"/>
      <c r="FOJ1392" s="24"/>
      <c r="FOK1392" s="24"/>
      <c r="FOL1392" s="24"/>
      <c r="FOM1392" s="24"/>
      <c r="FON1392" s="24"/>
      <c r="FOO1392" s="24"/>
      <c r="FOP1392" s="24"/>
      <c r="FOQ1392" s="24"/>
      <c r="FOR1392" s="24"/>
      <c r="FOS1392" s="24"/>
      <c r="FOT1392" s="24"/>
      <c r="FOU1392" s="24"/>
      <c r="FOV1392" s="24"/>
      <c r="FOW1392" s="24"/>
      <c r="FOX1392" s="24"/>
      <c r="FOY1392" s="24"/>
      <c r="FOZ1392" s="24"/>
      <c r="FPA1392" s="24"/>
      <c r="FPB1392" s="24"/>
      <c r="FPC1392" s="24"/>
      <c r="FPD1392" s="24"/>
      <c r="FPE1392" s="24"/>
      <c r="FPF1392" s="24"/>
      <c r="FPG1392" s="24"/>
      <c r="FPH1392" s="24"/>
      <c r="FPI1392" s="24"/>
      <c r="FPJ1392" s="24"/>
      <c r="FPK1392" s="24"/>
      <c r="FPL1392" s="24"/>
      <c r="FPM1392" s="24"/>
      <c r="FPN1392" s="24"/>
      <c r="FPO1392" s="24"/>
      <c r="FPP1392" s="24"/>
      <c r="FPQ1392" s="24"/>
      <c r="FPR1392" s="24"/>
      <c r="FPS1392" s="24"/>
      <c r="FPT1392" s="24"/>
      <c r="FPU1392" s="24"/>
      <c r="FPV1392" s="24"/>
      <c r="FPW1392" s="24"/>
      <c r="FPX1392" s="24"/>
      <c r="FPY1392" s="24"/>
      <c r="FPZ1392" s="24"/>
      <c r="FQA1392" s="24"/>
      <c r="FQB1392" s="24"/>
      <c r="FQC1392" s="24"/>
      <c r="FQD1392" s="24"/>
      <c r="FQE1392" s="24"/>
      <c r="FQF1392" s="24"/>
      <c r="FQG1392" s="24"/>
      <c r="FQH1392" s="24"/>
      <c r="FQI1392" s="24"/>
      <c r="FQJ1392" s="24"/>
      <c r="FQK1392" s="24"/>
      <c r="FQL1392" s="24"/>
      <c r="FQM1392" s="24"/>
      <c r="FQN1392" s="24"/>
      <c r="FQO1392" s="24"/>
      <c r="FQP1392" s="24"/>
      <c r="FQQ1392" s="24"/>
      <c r="FQR1392" s="24"/>
      <c r="FQS1392" s="24"/>
      <c r="FQT1392" s="24"/>
      <c r="FQU1392" s="24"/>
      <c r="FQV1392" s="24"/>
      <c r="FQW1392" s="24"/>
      <c r="FQX1392" s="24"/>
      <c r="FQY1392" s="24"/>
      <c r="FQZ1392" s="24"/>
      <c r="FRA1392" s="24"/>
      <c r="FRB1392" s="24"/>
      <c r="FRC1392" s="24"/>
      <c r="FRD1392" s="24"/>
      <c r="FRE1392" s="24"/>
      <c r="FRF1392" s="24"/>
      <c r="FRG1392" s="24"/>
      <c r="FRH1392" s="24"/>
      <c r="FRI1392" s="24"/>
      <c r="FRJ1392" s="24"/>
      <c r="FRK1392" s="24"/>
      <c r="FRL1392" s="24"/>
      <c r="FRM1392" s="24"/>
      <c r="FRN1392" s="24"/>
      <c r="FRO1392" s="24"/>
      <c r="FRP1392" s="24"/>
      <c r="FRQ1392" s="24"/>
      <c r="FRR1392" s="24"/>
      <c r="FRS1392" s="24"/>
      <c r="FRT1392" s="24"/>
      <c r="FRU1392" s="24"/>
      <c r="FRV1392" s="24"/>
      <c r="FRW1392" s="24"/>
      <c r="FRX1392" s="24"/>
      <c r="FRY1392" s="24"/>
      <c r="FRZ1392" s="24"/>
      <c r="FSA1392" s="24"/>
      <c r="FSB1392" s="24"/>
      <c r="FSC1392" s="24"/>
      <c r="FSD1392" s="24"/>
      <c r="FSE1392" s="24"/>
      <c r="FSF1392" s="24"/>
      <c r="FSG1392" s="24"/>
      <c r="FSH1392" s="24"/>
      <c r="FSI1392" s="24"/>
      <c r="FSJ1392" s="24"/>
      <c r="FSK1392" s="24"/>
      <c r="FSL1392" s="24"/>
      <c r="FSM1392" s="24"/>
      <c r="FSN1392" s="24"/>
      <c r="FSO1392" s="24"/>
      <c r="FSP1392" s="24"/>
      <c r="FSQ1392" s="24"/>
      <c r="FSR1392" s="24"/>
      <c r="FSS1392" s="24"/>
      <c r="FST1392" s="24"/>
      <c r="FSU1392" s="24"/>
      <c r="FSV1392" s="24"/>
      <c r="FSW1392" s="24"/>
      <c r="FSX1392" s="24"/>
      <c r="FSY1392" s="24"/>
      <c r="FSZ1392" s="24"/>
      <c r="FTA1392" s="24"/>
      <c r="FTB1392" s="24"/>
      <c r="FTC1392" s="24"/>
      <c r="FTD1392" s="24"/>
      <c r="FTE1392" s="24"/>
      <c r="FTF1392" s="24"/>
      <c r="FTG1392" s="24"/>
      <c r="FTH1392" s="24"/>
      <c r="FTI1392" s="24"/>
      <c r="FTJ1392" s="24"/>
      <c r="FTK1392" s="24"/>
      <c r="FTL1392" s="24"/>
      <c r="FTM1392" s="24"/>
      <c r="FTN1392" s="24"/>
      <c r="FTO1392" s="24"/>
      <c r="FTP1392" s="24"/>
      <c r="FTQ1392" s="24"/>
      <c r="FTR1392" s="24"/>
      <c r="FTS1392" s="24"/>
      <c r="FTT1392" s="24"/>
      <c r="FTU1392" s="24"/>
      <c r="FTV1392" s="24"/>
      <c r="FTW1392" s="24"/>
      <c r="FTX1392" s="24"/>
      <c r="FTY1392" s="24"/>
      <c r="FTZ1392" s="24"/>
      <c r="FUA1392" s="24"/>
      <c r="FUB1392" s="24"/>
      <c r="FUC1392" s="24"/>
      <c r="FUD1392" s="24"/>
      <c r="FUE1392" s="24"/>
      <c r="FUF1392" s="24"/>
      <c r="FUG1392" s="24"/>
      <c r="FUH1392" s="24"/>
      <c r="FUI1392" s="24"/>
      <c r="FUJ1392" s="24"/>
      <c r="FUK1392" s="24"/>
      <c r="FUL1392" s="24"/>
      <c r="FUM1392" s="24"/>
      <c r="FUN1392" s="24"/>
      <c r="FUO1392" s="24"/>
      <c r="FUP1392" s="24"/>
      <c r="FUQ1392" s="24"/>
      <c r="FUR1392" s="24"/>
      <c r="FUS1392" s="24"/>
      <c r="FUT1392" s="24"/>
      <c r="FUU1392" s="24"/>
      <c r="FUV1392" s="24"/>
      <c r="FUW1392" s="24"/>
      <c r="FUX1392" s="24"/>
      <c r="FUY1392" s="24"/>
      <c r="FUZ1392" s="24"/>
      <c r="FVA1392" s="24"/>
      <c r="FVB1392" s="24"/>
      <c r="FVC1392" s="24"/>
      <c r="FVD1392" s="24"/>
      <c r="FVE1392" s="24"/>
      <c r="FVF1392" s="24"/>
      <c r="FVG1392" s="24"/>
      <c r="FVH1392" s="24"/>
      <c r="FVI1392" s="24"/>
      <c r="FVJ1392" s="24"/>
      <c r="FVK1392" s="24"/>
      <c r="FVL1392" s="24"/>
      <c r="FVM1392" s="24"/>
      <c r="FVN1392" s="24"/>
      <c r="FVO1392" s="24"/>
      <c r="FVP1392" s="24"/>
      <c r="FVQ1392" s="24"/>
      <c r="FVR1392" s="24"/>
      <c r="FVS1392" s="24"/>
      <c r="FVT1392" s="24"/>
      <c r="FVU1392" s="24"/>
      <c r="FVV1392" s="24"/>
      <c r="FVW1392" s="24"/>
      <c r="FVX1392" s="24"/>
      <c r="FVY1392" s="24"/>
      <c r="FVZ1392" s="24"/>
      <c r="FWA1392" s="24"/>
      <c r="FWB1392" s="24"/>
      <c r="FWC1392" s="24"/>
      <c r="FWD1392" s="24"/>
      <c r="FWE1392" s="24"/>
      <c r="FWF1392" s="24"/>
      <c r="FWG1392" s="24"/>
      <c r="FWH1392" s="24"/>
      <c r="FWI1392" s="24"/>
      <c r="FWJ1392" s="24"/>
      <c r="FWK1392" s="24"/>
      <c r="FWL1392" s="24"/>
      <c r="FWM1392" s="24"/>
      <c r="FWN1392" s="24"/>
      <c r="FWO1392" s="24"/>
      <c r="FWP1392" s="24"/>
      <c r="FWQ1392" s="24"/>
      <c r="FWR1392" s="24"/>
      <c r="FWS1392" s="24"/>
      <c r="FWT1392" s="24"/>
      <c r="FWU1392" s="24"/>
      <c r="FWV1392" s="24"/>
      <c r="FWW1392" s="24"/>
      <c r="FWX1392" s="24"/>
      <c r="FWY1392" s="24"/>
      <c r="FWZ1392" s="24"/>
      <c r="FXA1392" s="24"/>
      <c r="FXB1392" s="24"/>
      <c r="FXC1392" s="24"/>
      <c r="FXD1392" s="24"/>
      <c r="FXE1392" s="24"/>
      <c r="FXF1392" s="24"/>
      <c r="FXG1392" s="24"/>
      <c r="FXH1392" s="24"/>
      <c r="FXI1392" s="24"/>
      <c r="FXJ1392" s="24"/>
      <c r="FXK1392" s="24"/>
      <c r="FXL1392" s="24"/>
      <c r="FXM1392" s="24"/>
      <c r="FXN1392" s="24"/>
      <c r="FXO1392" s="24"/>
      <c r="FXP1392" s="24"/>
      <c r="FXQ1392" s="24"/>
      <c r="FXR1392" s="24"/>
      <c r="FXS1392" s="24"/>
      <c r="FXT1392" s="24"/>
      <c r="FXU1392" s="24"/>
      <c r="FXV1392" s="24"/>
      <c r="FXW1392" s="24"/>
      <c r="FXX1392" s="24"/>
      <c r="FXY1392" s="24"/>
      <c r="FXZ1392" s="24"/>
      <c r="FYA1392" s="24"/>
      <c r="FYB1392" s="24"/>
      <c r="FYC1392" s="24"/>
      <c r="FYD1392" s="24"/>
      <c r="FYE1392" s="24"/>
      <c r="FYF1392" s="24"/>
      <c r="FYG1392" s="24"/>
      <c r="FYH1392" s="24"/>
      <c r="FYI1392" s="24"/>
      <c r="FYJ1392" s="24"/>
      <c r="FYK1392" s="24"/>
      <c r="FYL1392" s="24"/>
      <c r="FYM1392" s="24"/>
      <c r="FYN1392" s="24"/>
      <c r="FYO1392" s="24"/>
      <c r="FYP1392" s="24"/>
      <c r="FYQ1392" s="24"/>
      <c r="FYR1392" s="24"/>
      <c r="FYS1392" s="24"/>
      <c r="FYT1392" s="24"/>
      <c r="FYU1392" s="24"/>
      <c r="FYV1392" s="24"/>
      <c r="FYW1392" s="24"/>
      <c r="FYX1392" s="24"/>
      <c r="FYY1392" s="24"/>
      <c r="FYZ1392" s="24"/>
      <c r="FZA1392" s="24"/>
      <c r="FZB1392" s="24"/>
      <c r="FZC1392" s="24"/>
      <c r="FZD1392" s="24"/>
      <c r="FZE1392" s="24"/>
      <c r="FZF1392" s="24"/>
      <c r="FZG1392" s="24"/>
      <c r="FZH1392" s="24"/>
      <c r="FZI1392" s="24"/>
      <c r="FZJ1392" s="24"/>
      <c r="FZK1392" s="24"/>
      <c r="FZL1392" s="24"/>
      <c r="FZM1392" s="24"/>
      <c r="FZN1392" s="24"/>
      <c r="FZO1392" s="24"/>
      <c r="FZP1392" s="24"/>
      <c r="FZQ1392" s="24"/>
      <c r="FZR1392" s="24"/>
      <c r="FZS1392" s="24"/>
      <c r="FZT1392" s="24"/>
      <c r="FZU1392" s="24"/>
      <c r="FZV1392" s="24"/>
      <c r="FZW1392" s="24"/>
      <c r="FZX1392" s="24"/>
      <c r="FZY1392" s="24"/>
      <c r="FZZ1392" s="24"/>
      <c r="GAA1392" s="24"/>
      <c r="GAB1392" s="24"/>
      <c r="GAC1392" s="24"/>
      <c r="GAD1392" s="24"/>
      <c r="GAE1392" s="24"/>
      <c r="GAF1392" s="24"/>
      <c r="GAG1392" s="24"/>
      <c r="GAH1392" s="24"/>
      <c r="GAI1392" s="24"/>
      <c r="GAJ1392" s="24"/>
      <c r="GAK1392" s="24"/>
      <c r="GAL1392" s="24"/>
      <c r="GAM1392" s="24"/>
      <c r="GAN1392" s="24"/>
      <c r="GAO1392" s="24"/>
      <c r="GAP1392" s="24"/>
      <c r="GAQ1392" s="24"/>
      <c r="GAR1392" s="24"/>
      <c r="GAS1392" s="24"/>
      <c r="GAT1392" s="24"/>
      <c r="GAU1392" s="24"/>
      <c r="GAV1392" s="24"/>
      <c r="GAW1392" s="24"/>
      <c r="GAX1392" s="24"/>
      <c r="GAY1392" s="24"/>
      <c r="GAZ1392" s="24"/>
      <c r="GBA1392" s="24"/>
      <c r="GBB1392" s="24"/>
      <c r="GBC1392" s="24"/>
      <c r="GBD1392" s="24"/>
      <c r="GBE1392" s="24"/>
      <c r="GBF1392" s="24"/>
      <c r="GBG1392" s="24"/>
      <c r="GBH1392" s="24"/>
      <c r="GBI1392" s="24"/>
      <c r="GBJ1392" s="24"/>
      <c r="GBK1392" s="24"/>
      <c r="GBL1392" s="24"/>
      <c r="GBM1392" s="24"/>
      <c r="GBN1392" s="24"/>
      <c r="GBO1392" s="24"/>
      <c r="GBP1392" s="24"/>
      <c r="GBQ1392" s="24"/>
      <c r="GBR1392" s="24"/>
      <c r="GBS1392" s="24"/>
      <c r="GBT1392" s="24"/>
      <c r="GBU1392" s="24"/>
      <c r="GBV1392" s="24"/>
      <c r="GBW1392" s="24"/>
      <c r="GBX1392" s="24"/>
      <c r="GBY1392" s="24"/>
      <c r="GBZ1392" s="24"/>
      <c r="GCA1392" s="24"/>
      <c r="GCB1392" s="24"/>
      <c r="GCC1392" s="24"/>
      <c r="GCD1392" s="24"/>
      <c r="GCE1392" s="24"/>
      <c r="GCF1392" s="24"/>
      <c r="GCG1392" s="24"/>
      <c r="GCH1392" s="24"/>
      <c r="GCI1392" s="24"/>
      <c r="GCJ1392" s="24"/>
      <c r="GCK1392" s="24"/>
      <c r="GCL1392" s="24"/>
      <c r="GCM1392" s="24"/>
      <c r="GCN1392" s="24"/>
      <c r="GCO1392" s="24"/>
      <c r="GCP1392" s="24"/>
      <c r="GCQ1392" s="24"/>
      <c r="GCR1392" s="24"/>
      <c r="GCS1392" s="24"/>
      <c r="GCT1392" s="24"/>
      <c r="GCU1392" s="24"/>
      <c r="GCV1392" s="24"/>
      <c r="GCW1392" s="24"/>
      <c r="GCX1392" s="24"/>
      <c r="GCY1392" s="24"/>
      <c r="GCZ1392" s="24"/>
      <c r="GDA1392" s="24"/>
      <c r="GDB1392" s="24"/>
      <c r="GDC1392" s="24"/>
      <c r="GDD1392" s="24"/>
      <c r="GDE1392" s="24"/>
      <c r="GDF1392" s="24"/>
      <c r="GDG1392" s="24"/>
      <c r="GDH1392" s="24"/>
      <c r="GDI1392" s="24"/>
      <c r="GDJ1392" s="24"/>
      <c r="GDK1392" s="24"/>
      <c r="GDL1392" s="24"/>
      <c r="GDM1392" s="24"/>
      <c r="GDN1392" s="24"/>
      <c r="GDO1392" s="24"/>
      <c r="GDP1392" s="24"/>
      <c r="GDQ1392" s="24"/>
      <c r="GDR1392" s="24"/>
      <c r="GDS1392" s="24"/>
      <c r="GDT1392" s="24"/>
      <c r="GDU1392" s="24"/>
      <c r="GDV1392" s="24"/>
      <c r="GDW1392" s="24"/>
      <c r="GDX1392" s="24"/>
      <c r="GDY1392" s="24"/>
      <c r="GDZ1392" s="24"/>
      <c r="GEA1392" s="24"/>
      <c r="GEB1392" s="24"/>
      <c r="GEC1392" s="24"/>
      <c r="GED1392" s="24"/>
      <c r="GEE1392" s="24"/>
      <c r="GEF1392" s="24"/>
      <c r="GEG1392" s="24"/>
      <c r="GEH1392" s="24"/>
      <c r="GEI1392" s="24"/>
      <c r="GEJ1392" s="24"/>
      <c r="GEK1392" s="24"/>
      <c r="GEL1392" s="24"/>
      <c r="GEM1392" s="24"/>
      <c r="GEN1392" s="24"/>
      <c r="GEO1392" s="24"/>
      <c r="GEP1392" s="24"/>
      <c r="GEQ1392" s="24"/>
      <c r="GER1392" s="24"/>
      <c r="GES1392" s="24"/>
      <c r="GET1392" s="24"/>
      <c r="GEU1392" s="24"/>
      <c r="GEV1392" s="24"/>
      <c r="GEW1392" s="24"/>
      <c r="GEX1392" s="24"/>
      <c r="GEY1392" s="24"/>
      <c r="GEZ1392" s="24"/>
      <c r="GFA1392" s="24"/>
      <c r="GFB1392" s="24"/>
      <c r="GFC1392" s="24"/>
      <c r="GFD1392" s="24"/>
      <c r="GFE1392" s="24"/>
      <c r="GFF1392" s="24"/>
      <c r="GFG1392" s="24"/>
      <c r="GFH1392" s="24"/>
      <c r="GFI1392" s="24"/>
      <c r="GFJ1392" s="24"/>
      <c r="GFK1392" s="24"/>
      <c r="GFL1392" s="24"/>
      <c r="GFM1392" s="24"/>
      <c r="GFN1392" s="24"/>
      <c r="GFO1392" s="24"/>
      <c r="GFP1392" s="24"/>
      <c r="GFQ1392" s="24"/>
      <c r="GFR1392" s="24"/>
      <c r="GFS1392" s="24"/>
      <c r="GFT1392" s="24"/>
      <c r="GFU1392" s="24"/>
      <c r="GFV1392" s="24"/>
      <c r="GFW1392" s="24"/>
      <c r="GFX1392" s="24"/>
      <c r="GFY1392" s="24"/>
      <c r="GFZ1392" s="24"/>
      <c r="GGA1392" s="24"/>
      <c r="GGB1392" s="24"/>
      <c r="GGC1392" s="24"/>
      <c r="GGD1392" s="24"/>
      <c r="GGE1392" s="24"/>
      <c r="GGF1392" s="24"/>
      <c r="GGG1392" s="24"/>
      <c r="GGH1392" s="24"/>
      <c r="GGI1392" s="24"/>
      <c r="GGJ1392" s="24"/>
      <c r="GGK1392" s="24"/>
      <c r="GGL1392" s="24"/>
      <c r="GGM1392" s="24"/>
      <c r="GGN1392" s="24"/>
      <c r="GGO1392" s="24"/>
      <c r="GGP1392" s="24"/>
      <c r="GGQ1392" s="24"/>
      <c r="GGR1392" s="24"/>
      <c r="GGS1392" s="24"/>
      <c r="GGT1392" s="24"/>
      <c r="GGU1392" s="24"/>
      <c r="GGV1392" s="24"/>
      <c r="GGW1392" s="24"/>
      <c r="GGX1392" s="24"/>
      <c r="GGY1392" s="24"/>
      <c r="GGZ1392" s="24"/>
      <c r="GHA1392" s="24"/>
      <c r="GHB1392" s="24"/>
      <c r="GHC1392" s="24"/>
      <c r="GHD1392" s="24"/>
      <c r="GHE1392" s="24"/>
      <c r="GHF1392" s="24"/>
      <c r="GHG1392" s="24"/>
      <c r="GHH1392" s="24"/>
      <c r="GHI1392" s="24"/>
      <c r="GHJ1392" s="24"/>
      <c r="GHK1392" s="24"/>
      <c r="GHL1392" s="24"/>
      <c r="GHM1392" s="24"/>
      <c r="GHN1392" s="24"/>
      <c r="GHO1392" s="24"/>
      <c r="GHP1392" s="24"/>
      <c r="GHQ1392" s="24"/>
      <c r="GHR1392" s="24"/>
      <c r="GHS1392" s="24"/>
      <c r="GHT1392" s="24"/>
      <c r="GHU1392" s="24"/>
      <c r="GHV1392" s="24"/>
      <c r="GHW1392" s="24"/>
      <c r="GHX1392" s="24"/>
      <c r="GHY1392" s="24"/>
      <c r="GHZ1392" s="24"/>
      <c r="GIA1392" s="24"/>
      <c r="GIB1392" s="24"/>
      <c r="GIC1392" s="24"/>
      <c r="GID1392" s="24"/>
      <c r="GIE1392" s="24"/>
      <c r="GIF1392" s="24"/>
      <c r="GIG1392" s="24"/>
      <c r="GIH1392" s="24"/>
      <c r="GII1392" s="24"/>
      <c r="GIJ1392" s="24"/>
      <c r="GIK1392" s="24"/>
      <c r="GIL1392" s="24"/>
      <c r="GIM1392" s="24"/>
      <c r="GIN1392" s="24"/>
      <c r="GIO1392" s="24"/>
      <c r="GIP1392" s="24"/>
      <c r="GIQ1392" s="24"/>
      <c r="GIR1392" s="24"/>
      <c r="GIS1392" s="24"/>
      <c r="GIT1392" s="24"/>
      <c r="GIU1392" s="24"/>
      <c r="GIV1392" s="24"/>
      <c r="GIW1392" s="24"/>
      <c r="GIX1392" s="24"/>
      <c r="GIY1392" s="24"/>
      <c r="GIZ1392" s="24"/>
      <c r="GJA1392" s="24"/>
      <c r="GJB1392" s="24"/>
      <c r="GJC1392" s="24"/>
      <c r="GJD1392" s="24"/>
      <c r="GJE1392" s="24"/>
      <c r="GJF1392" s="24"/>
      <c r="GJG1392" s="24"/>
      <c r="GJH1392" s="24"/>
      <c r="GJI1392" s="24"/>
      <c r="GJJ1392" s="24"/>
      <c r="GJK1392" s="24"/>
      <c r="GJL1392" s="24"/>
      <c r="GJM1392" s="24"/>
      <c r="GJN1392" s="24"/>
      <c r="GJO1392" s="24"/>
      <c r="GJP1392" s="24"/>
      <c r="GJQ1392" s="24"/>
      <c r="GJR1392" s="24"/>
      <c r="GJS1392" s="24"/>
      <c r="GJT1392" s="24"/>
      <c r="GJU1392" s="24"/>
      <c r="GJV1392" s="24"/>
      <c r="GJW1392" s="24"/>
      <c r="GJX1392" s="24"/>
      <c r="GJY1392" s="24"/>
      <c r="GJZ1392" s="24"/>
      <c r="GKA1392" s="24"/>
      <c r="GKB1392" s="24"/>
      <c r="GKC1392" s="24"/>
      <c r="GKD1392" s="24"/>
      <c r="GKE1392" s="24"/>
      <c r="GKF1392" s="24"/>
      <c r="GKG1392" s="24"/>
      <c r="GKH1392" s="24"/>
      <c r="GKI1392" s="24"/>
      <c r="GKJ1392" s="24"/>
      <c r="GKK1392" s="24"/>
      <c r="GKL1392" s="24"/>
      <c r="GKM1392" s="24"/>
      <c r="GKN1392" s="24"/>
      <c r="GKO1392" s="24"/>
      <c r="GKP1392" s="24"/>
      <c r="GKQ1392" s="24"/>
      <c r="GKR1392" s="24"/>
      <c r="GKS1392" s="24"/>
      <c r="GKT1392" s="24"/>
      <c r="GKU1392" s="24"/>
      <c r="GKV1392" s="24"/>
      <c r="GKW1392" s="24"/>
      <c r="GKX1392" s="24"/>
      <c r="GKY1392" s="24"/>
      <c r="GKZ1392" s="24"/>
      <c r="GLA1392" s="24"/>
      <c r="GLB1392" s="24"/>
      <c r="GLC1392" s="24"/>
      <c r="GLD1392" s="24"/>
      <c r="GLE1392" s="24"/>
      <c r="GLF1392" s="24"/>
      <c r="GLG1392" s="24"/>
      <c r="GLH1392" s="24"/>
      <c r="GLI1392" s="24"/>
      <c r="GLJ1392" s="24"/>
      <c r="GLK1392" s="24"/>
      <c r="GLL1392" s="24"/>
      <c r="GLM1392" s="24"/>
      <c r="GLN1392" s="24"/>
      <c r="GLO1392" s="24"/>
      <c r="GLP1392" s="24"/>
      <c r="GLQ1392" s="24"/>
      <c r="GLR1392" s="24"/>
      <c r="GLS1392" s="24"/>
      <c r="GLT1392" s="24"/>
      <c r="GLU1392" s="24"/>
      <c r="GLV1392" s="24"/>
      <c r="GLW1392" s="24"/>
      <c r="GLX1392" s="24"/>
      <c r="GLY1392" s="24"/>
      <c r="GLZ1392" s="24"/>
      <c r="GMA1392" s="24"/>
      <c r="GMB1392" s="24"/>
      <c r="GMC1392" s="24"/>
      <c r="GMD1392" s="24"/>
      <c r="GME1392" s="24"/>
      <c r="GMF1392" s="24"/>
      <c r="GMG1392" s="24"/>
      <c r="GMH1392" s="24"/>
      <c r="GMI1392" s="24"/>
      <c r="GMJ1392" s="24"/>
      <c r="GMK1392" s="24"/>
      <c r="GML1392" s="24"/>
      <c r="GMM1392" s="24"/>
      <c r="GMN1392" s="24"/>
      <c r="GMO1392" s="24"/>
      <c r="GMP1392" s="24"/>
      <c r="GMQ1392" s="24"/>
      <c r="GMR1392" s="24"/>
      <c r="GMS1392" s="24"/>
      <c r="GMT1392" s="24"/>
      <c r="GMU1392" s="24"/>
      <c r="GMV1392" s="24"/>
      <c r="GMW1392" s="24"/>
      <c r="GMX1392" s="24"/>
      <c r="GMY1392" s="24"/>
      <c r="GMZ1392" s="24"/>
      <c r="GNA1392" s="24"/>
      <c r="GNB1392" s="24"/>
      <c r="GNC1392" s="24"/>
      <c r="GND1392" s="24"/>
      <c r="GNE1392" s="24"/>
      <c r="GNF1392" s="24"/>
      <c r="GNG1392" s="24"/>
      <c r="GNH1392" s="24"/>
      <c r="GNI1392" s="24"/>
      <c r="GNJ1392" s="24"/>
      <c r="GNK1392" s="24"/>
      <c r="GNL1392" s="24"/>
      <c r="GNM1392" s="24"/>
      <c r="GNN1392" s="24"/>
      <c r="GNO1392" s="24"/>
      <c r="GNP1392" s="24"/>
      <c r="GNQ1392" s="24"/>
      <c r="GNR1392" s="24"/>
      <c r="GNS1392" s="24"/>
      <c r="GNT1392" s="24"/>
      <c r="GNU1392" s="24"/>
      <c r="GNV1392" s="24"/>
      <c r="GNW1392" s="24"/>
      <c r="GNX1392" s="24"/>
      <c r="GNY1392" s="24"/>
      <c r="GNZ1392" s="24"/>
      <c r="GOA1392" s="24"/>
      <c r="GOB1392" s="24"/>
      <c r="GOC1392" s="24"/>
      <c r="GOD1392" s="24"/>
      <c r="GOE1392" s="24"/>
      <c r="GOF1392" s="24"/>
      <c r="GOG1392" s="24"/>
      <c r="GOH1392" s="24"/>
      <c r="GOI1392" s="24"/>
      <c r="GOJ1392" s="24"/>
      <c r="GOK1392" s="24"/>
      <c r="GOL1392" s="24"/>
      <c r="GOM1392" s="24"/>
      <c r="GON1392" s="24"/>
      <c r="GOO1392" s="24"/>
      <c r="GOP1392" s="24"/>
      <c r="GOQ1392" s="24"/>
      <c r="GOR1392" s="24"/>
      <c r="GOS1392" s="24"/>
      <c r="GOT1392" s="24"/>
      <c r="GOU1392" s="24"/>
      <c r="GOV1392" s="24"/>
      <c r="GOW1392" s="24"/>
      <c r="GOX1392" s="24"/>
      <c r="GOY1392" s="24"/>
      <c r="GOZ1392" s="24"/>
      <c r="GPA1392" s="24"/>
      <c r="GPB1392" s="24"/>
      <c r="GPC1392" s="24"/>
      <c r="GPD1392" s="24"/>
      <c r="GPE1392" s="24"/>
      <c r="GPF1392" s="24"/>
      <c r="GPG1392" s="24"/>
      <c r="GPH1392" s="24"/>
      <c r="GPI1392" s="24"/>
      <c r="GPJ1392" s="24"/>
      <c r="GPK1392" s="24"/>
      <c r="GPL1392" s="24"/>
      <c r="GPM1392" s="24"/>
      <c r="GPN1392" s="24"/>
      <c r="GPO1392" s="24"/>
      <c r="GPP1392" s="24"/>
      <c r="GPQ1392" s="24"/>
      <c r="GPR1392" s="24"/>
      <c r="GPS1392" s="24"/>
      <c r="GPT1392" s="24"/>
      <c r="GPU1392" s="24"/>
      <c r="GPV1392" s="24"/>
      <c r="GPW1392" s="24"/>
      <c r="GPX1392" s="24"/>
      <c r="GPY1392" s="24"/>
      <c r="GPZ1392" s="24"/>
      <c r="GQA1392" s="24"/>
      <c r="GQB1392" s="24"/>
      <c r="GQC1392" s="24"/>
      <c r="GQD1392" s="24"/>
      <c r="GQE1392" s="24"/>
      <c r="GQF1392" s="24"/>
      <c r="GQG1392" s="24"/>
      <c r="GQH1392" s="24"/>
      <c r="GQI1392" s="24"/>
      <c r="GQJ1392" s="24"/>
      <c r="GQK1392" s="24"/>
      <c r="GQL1392" s="24"/>
      <c r="GQM1392" s="24"/>
      <c r="GQN1392" s="24"/>
      <c r="GQO1392" s="24"/>
      <c r="GQP1392" s="24"/>
      <c r="GQQ1392" s="24"/>
      <c r="GQR1392" s="24"/>
      <c r="GQS1392" s="24"/>
      <c r="GQT1392" s="24"/>
      <c r="GQU1392" s="24"/>
      <c r="GQV1392" s="24"/>
      <c r="GQW1392" s="24"/>
      <c r="GQX1392" s="24"/>
      <c r="GQY1392" s="24"/>
      <c r="GQZ1392" s="24"/>
      <c r="GRA1392" s="24"/>
      <c r="GRB1392" s="24"/>
      <c r="GRC1392" s="24"/>
      <c r="GRD1392" s="24"/>
      <c r="GRE1392" s="24"/>
      <c r="GRF1392" s="24"/>
      <c r="GRG1392" s="24"/>
      <c r="GRH1392" s="24"/>
      <c r="GRI1392" s="24"/>
      <c r="GRJ1392" s="24"/>
      <c r="GRK1392" s="24"/>
      <c r="GRL1392" s="24"/>
      <c r="GRM1392" s="24"/>
      <c r="GRN1392" s="24"/>
      <c r="GRO1392" s="24"/>
      <c r="GRP1392" s="24"/>
      <c r="GRQ1392" s="24"/>
      <c r="GRR1392" s="24"/>
      <c r="GRS1392" s="24"/>
      <c r="GRT1392" s="24"/>
      <c r="GRU1392" s="24"/>
      <c r="GRV1392" s="24"/>
      <c r="GRW1392" s="24"/>
      <c r="GRX1392" s="24"/>
      <c r="GRY1392" s="24"/>
      <c r="GRZ1392" s="24"/>
      <c r="GSA1392" s="24"/>
      <c r="GSB1392" s="24"/>
      <c r="GSC1392" s="24"/>
      <c r="GSD1392" s="24"/>
      <c r="GSE1392" s="24"/>
      <c r="GSF1392" s="24"/>
      <c r="GSG1392" s="24"/>
      <c r="GSH1392" s="24"/>
      <c r="GSI1392" s="24"/>
      <c r="GSJ1392" s="24"/>
      <c r="GSK1392" s="24"/>
      <c r="GSL1392" s="24"/>
      <c r="GSM1392" s="24"/>
      <c r="GSN1392" s="24"/>
      <c r="GSO1392" s="24"/>
      <c r="GSP1392" s="24"/>
      <c r="GSQ1392" s="24"/>
      <c r="GSR1392" s="24"/>
      <c r="GSS1392" s="24"/>
      <c r="GST1392" s="24"/>
      <c r="GSU1392" s="24"/>
      <c r="GSV1392" s="24"/>
      <c r="GSW1392" s="24"/>
      <c r="GSX1392" s="24"/>
      <c r="GSY1392" s="24"/>
      <c r="GSZ1392" s="24"/>
      <c r="GTA1392" s="24"/>
      <c r="GTB1392" s="24"/>
      <c r="GTC1392" s="24"/>
      <c r="GTD1392" s="24"/>
      <c r="GTE1392" s="24"/>
      <c r="GTF1392" s="24"/>
      <c r="GTG1392" s="24"/>
      <c r="GTH1392" s="24"/>
      <c r="GTI1392" s="24"/>
      <c r="GTJ1392" s="24"/>
      <c r="GTK1392" s="24"/>
      <c r="GTL1392" s="24"/>
      <c r="GTM1392" s="24"/>
      <c r="GTN1392" s="24"/>
      <c r="GTO1392" s="24"/>
      <c r="GTP1392" s="24"/>
      <c r="GTQ1392" s="24"/>
      <c r="GTR1392" s="24"/>
      <c r="GTS1392" s="24"/>
      <c r="GTT1392" s="24"/>
      <c r="GTU1392" s="24"/>
      <c r="GTV1392" s="24"/>
      <c r="GTW1392" s="24"/>
      <c r="GTX1392" s="24"/>
      <c r="GTY1392" s="24"/>
      <c r="GTZ1392" s="24"/>
      <c r="GUA1392" s="24"/>
      <c r="GUB1392" s="24"/>
      <c r="GUC1392" s="24"/>
      <c r="GUD1392" s="24"/>
      <c r="GUE1392" s="24"/>
      <c r="GUF1392" s="24"/>
      <c r="GUG1392" s="24"/>
      <c r="GUH1392" s="24"/>
      <c r="GUI1392" s="24"/>
      <c r="GUJ1392" s="24"/>
      <c r="GUK1392" s="24"/>
      <c r="GUL1392" s="24"/>
      <c r="GUM1392" s="24"/>
      <c r="GUN1392" s="24"/>
      <c r="GUO1392" s="24"/>
      <c r="GUP1392" s="24"/>
      <c r="GUQ1392" s="24"/>
      <c r="GUR1392" s="24"/>
      <c r="GUS1392" s="24"/>
      <c r="GUT1392" s="24"/>
      <c r="GUU1392" s="24"/>
      <c r="GUV1392" s="24"/>
      <c r="GUW1392" s="24"/>
      <c r="GUX1392" s="24"/>
      <c r="GUY1392" s="24"/>
      <c r="GUZ1392" s="24"/>
      <c r="GVA1392" s="24"/>
      <c r="GVB1392" s="24"/>
      <c r="GVC1392" s="24"/>
      <c r="GVD1392" s="24"/>
      <c r="GVE1392" s="24"/>
      <c r="GVF1392" s="24"/>
      <c r="GVG1392" s="24"/>
      <c r="GVH1392" s="24"/>
      <c r="GVI1392" s="24"/>
      <c r="GVJ1392" s="24"/>
      <c r="GVK1392" s="24"/>
      <c r="GVL1392" s="24"/>
      <c r="GVM1392" s="24"/>
      <c r="GVN1392" s="24"/>
      <c r="GVO1392" s="24"/>
      <c r="GVP1392" s="24"/>
      <c r="GVQ1392" s="24"/>
      <c r="GVR1392" s="24"/>
      <c r="GVS1392" s="24"/>
      <c r="GVT1392" s="24"/>
      <c r="GVU1392" s="24"/>
      <c r="GVV1392" s="24"/>
      <c r="GVW1392" s="24"/>
      <c r="GVX1392" s="24"/>
      <c r="GVY1392" s="24"/>
      <c r="GVZ1392" s="24"/>
      <c r="GWA1392" s="24"/>
      <c r="GWB1392" s="24"/>
      <c r="GWC1392" s="24"/>
      <c r="GWD1392" s="24"/>
      <c r="GWE1392" s="24"/>
      <c r="GWF1392" s="24"/>
      <c r="GWG1392" s="24"/>
      <c r="GWH1392" s="24"/>
      <c r="GWI1392" s="24"/>
      <c r="GWJ1392" s="24"/>
      <c r="GWK1392" s="24"/>
      <c r="GWL1392" s="24"/>
      <c r="GWM1392" s="24"/>
      <c r="GWN1392" s="24"/>
      <c r="GWO1392" s="24"/>
      <c r="GWP1392" s="24"/>
      <c r="GWQ1392" s="24"/>
      <c r="GWR1392" s="24"/>
      <c r="GWS1392" s="24"/>
      <c r="GWT1392" s="24"/>
      <c r="GWU1392" s="24"/>
      <c r="GWV1392" s="24"/>
      <c r="GWW1392" s="24"/>
      <c r="GWX1392" s="24"/>
      <c r="GWY1392" s="24"/>
      <c r="GWZ1392" s="24"/>
      <c r="GXA1392" s="24"/>
      <c r="GXB1392" s="24"/>
      <c r="GXC1392" s="24"/>
      <c r="GXD1392" s="24"/>
      <c r="GXE1392" s="24"/>
      <c r="GXF1392" s="24"/>
      <c r="GXG1392" s="24"/>
      <c r="GXH1392" s="24"/>
      <c r="GXI1392" s="24"/>
      <c r="GXJ1392" s="24"/>
      <c r="GXK1392" s="24"/>
      <c r="GXL1392" s="24"/>
      <c r="GXM1392" s="24"/>
      <c r="GXN1392" s="24"/>
      <c r="GXO1392" s="24"/>
      <c r="GXP1392" s="24"/>
      <c r="GXQ1392" s="24"/>
      <c r="GXR1392" s="24"/>
      <c r="GXS1392" s="24"/>
      <c r="GXT1392" s="24"/>
      <c r="GXU1392" s="24"/>
      <c r="GXV1392" s="24"/>
      <c r="GXW1392" s="24"/>
      <c r="GXX1392" s="24"/>
      <c r="GXY1392" s="24"/>
      <c r="GXZ1392" s="24"/>
      <c r="GYA1392" s="24"/>
      <c r="GYB1392" s="24"/>
      <c r="GYC1392" s="24"/>
      <c r="GYD1392" s="24"/>
      <c r="GYE1392" s="24"/>
      <c r="GYF1392" s="24"/>
      <c r="GYG1392" s="24"/>
      <c r="GYH1392" s="24"/>
      <c r="GYI1392" s="24"/>
      <c r="GYJ1392" s="24"/>
      <c r="GYK1392" s="24"/>
      <c r="GYL1392" s="24"/>
      <c r="GYM1392" s="24"/>
      <c r="GYN1392" s="24"/>
      <c r="GYO1392" s="24"/>
      <c r="GYP1392" s="24"/>
      <c r="GYQ1392" s="24"/>
      <c r="GYR1392" s="24"/>
      <c r="GYS1392" s="24"/>
      <c r="GYT1392" s="24"/>
      <c r="GYU1392" s="24"/>
      <c r="GYV1392" s="24"/>
      <c r="GYW1392" s="24"/>
      <c r="GYX1392" s="24"/>
      <c r="GYY1392" s="24"/>
      <c r="GYZ1392" s="24"/>
      <c r="GZA1392" s="24"/>
      <c r="GZB1392" s="24"/>
      <c r="GZC1392" s="24"/>
      <c r="GZD1392" s="24"/>
      <c r="GZE1392" s="24"/>
      <c r="GZF1392" s="24"/>
      <c r="GZG1392" s="24"/>
      <c r="GZH1392" s="24"/>
      <c r="GZI1392" s="24"/>
      <c r="GZJ1392" s="24"/>
      <c r="GZK1392" s="24"/>
      <c r="GZL1392" s="24"/>
      <c r="GZM1392" s="24"/>
      <c r="GZN1392" s="24"/>
      <c r="GZO1392" s="24"/>
      <c r="GZP1392" s="24"/>
      <c r="GZQ1392" s="24"/>
      <c r="GZR1392" s="24"/>
      <c r="GZS1392" s="24"/>
      <c r="GZT1392" s="24"/>
      <c r="GZU1392" s="24"/>
      <c r="GZV1392" s="24"/>
      <c r="GZW1392" s="24"/>
      <c r="GZX1392" s="24"/>
      <c r="GZY1392" s="24"/>
      <c r="GZZ1392" s="24"/>
      <c r="HAA1392" s="24"/>
      <c r="HAB1392" s="24"/>
      <c r="HAC1392" s="24"/>
      <c r="HAD1392" s="24"/>
      <c r="HAE1392" s="24"/>
      <c r="HAF1392" s="24"/>
      <c r="HAG1392" s="24"/>
      <c r="HAH1392" s="24"/>
      <c r="HAI1392" s="24"/>
      <c r="HAJ1392" s="24"/>
      <c r="HAK1392" s="24"/>
      <c r="HAL1392" s="24"/>
      <c r="HAM1392" s="24"/>
      <c r="HAN1392" s="24"/>
      <c r="HAO1392" s="24"/>
      <c r="HAP1392" s="24"/>
      <c r="HAQ1392" s="24"/>
      <c r="HAR1392" s="24"/>
      <c r="HAS1392" s="24"/>
      <c r="HAT1392" s="24"/>
      <c r="HAU1392" s="24"/>
      <c r="HAV1392" s="24"/>
      <c r="HAW1392" s="24"/>
      <c r="HAX1392" s="24"/>
      <c r="HAY1392" s="24"/>
      <c r="HAZ1392" s="24"/>
      <c r="HBA1392" s="24"/>
      <c r="HBB1392" s="24"/>
      <c r="HBC1392" s="24"/>
      <c r="HBD1392" s="24"/>
      <c r="HBE1392" s="24"/>
      <c r="HBF1392" s="24"/>
      <c r="HBG1392" s="24"/>
      <c r="HBH1392" s="24"/>
      <c r="HBI1392" s="24"/>
      <c r="HBJ1392" s="24"/>
      <c r="HBK1392" s="24"/>
      <c r="HBL1392" s="24"/>
      <c r="HBM1392" s="24"/>
      <c r="HBN1392" s="24"/>
      <c r="HBO1392" s="24"/>
      <c r="HBP1392" s="24"/>
      <c r="HBQ1392" s="24"/>
      <c r="HBR1392" s="24"/>
      <c r="HBS1392" s="24"/>
      <c r="HBT1392" s="24"/>
      <c r="HBU1392" s="24"/>
      <c r="HBV1392" s="24"/>
      <c r="HBW1392" s="24"/>
      <c r="HBX1392" s="24"/>
      <c r="HBY1392" s="24"/>
      <c r="HBZ1392" s="24"/>
      <c r="HCA1392" s="24"/>
      <c r="HCB1392" s="24"/>
      <c r="HCC1392" s="24"/>
      <c r="HCD1392" s="24"/>
      <c r="HCE1392" s="24"/>
      <c r="HCF1392" s="24"/>
      <c r="HCG1392" s="24"/>
      <c r="HCH1392" s="24"/>
      <c r="HCI1392" s="24"/>
      <c r="HCJ1392" s="24"/>
      <c r="HCK1392" s="24"/>
      <c r="HCL1392" s="24"/>
      <c r="HCM1392" s="24"/>
      <c r="HCN1392" s="24"/>
      <c r="HCO1392" s="24"/>
      <c r="HCP1392" s="24"/>
      <c r="HCQ1392" s="24"/>
      <c r="HCR1392" s="24"/>
      <c r="HCS1392" s="24"/>
      <c r="HCT1392" s="24"/>
      <c r="HCU1392" s="24"/>
      <c r="HCV1392" s="24"/>
      <c r="HCW1392" s="24"/>
      <c r="HCX1392" s="24"/>
      <c r="HCY1392" s="24"/>
      <c r="HCZ1392" s="24"/>
      <c r="HDA1392" s="24"/>
      <c r="HDB1392" s="24"/>
      <c r="HDC1392" s="24"/>
      <c r="HDD1392" s="24"/>
      <c r="HDE1392" s="24"/>
      <c r="HDF1392" s="24"/>
      <c r="HDG1392" s="24"/>
      <c r="HDH1392" s="24"/>
      <c r="HDI1392" s="24"/>
      <c r="HDJ1392" s="24"/>
      <c r="HDK1392" s="24"/>
      <c r="HDL1392" s="24"/>
      <c r="HDM1392" s="24"/>
      <c r="HDN1392" s="24"/>
      <c r="HDO1392" s="24"/>
      <c r="HDP1392" s="24"/>
      <c r="HDQ1392" s="24"/>
      <c r="HDR1392" s="24"/>
      <c r="HDS1392" s="24"/>
      <c r="HDT1392" s="24"/>
      <c r="HDU1392" s="24"/>
      <c r="HDV1392" s="24"/>
      <c r="HDW1392" s="24"/>
      <c r="HDX1392" s="24"/>
      <c r="HDY1392" s="24"/>
      <c r="HDZ1392" s="24"/>
      <c r="HEA1392" s="24"/>
      <c r="HEB1392" s="24"/>
      <c r="HEC1392" s="24"/>
      <c r="HED1392" s="24"/>
      <c r="HEE1392" s="24"/>
      <c r="HEF1392" s="24"/>
      <c r="HEG1392" s="24"/>
      <c r="HEH1392" s="24"/>
      <c r="HEI1392" s="24"/>
      <c r="HEJ1392" s="24"/>
      <c r="HEK1392" s="24"/>
      <c r="HEL1392" s="24"/>
      <c r="HEM1392" s="24"/>
      <c r="HEN1392" s="24"/>
      <c r="HEO1392" s="24"/>
      <c r="HEP1392" s="24"/>
      <c r="HEQ1392" s="24"/>
      <c r="HER1392" s="24"/>
      <c r="HES1392" s="24"/>
      <c r="HET1392" s="24"/>
      <c r="HEU1392" s="24"/>
      <c r="HEV1392" s="24"/>
      <c r="HEW1392" s="24"/>
      <c r="HEX1392" s="24"/>
      <c r="HEY1392" s="24"/>
      <c r="HEZ1392" s="24"/>
      <c r="HFA1392" s="24"/>
      <c r="HFB1392" s="24"/>
      <c r="HFC1392" s="24"/>
      <c r="HFD1392" s="24"/>
      <c r="HFE1392" s="24"/>
      <c r="HFF1392" s="24"/>
      <c r="HFG1392" s="24"/>
      <c r="HFH1392" s="24"/>
      <c r="HFI1392" s="24"/>
      <c r="HFJ1392" s="24"/>
      <c r="HFK1392" s="24"/>
      <c r="HFL1392" s="24"/>
      <c r="HFM1392" s="24"/>
      <c r="HFN1392" s="24"/>
      <c r="HFO1392" s="24"/>
      <c r="HFP1392" s="24"/>
      <c r="HFQ1392" s="24"/>
      <c r="HFR1392" s="24"/>
      <c r="HFS1392" s="24"/>
      <c r="HFT1392" s="24"/>
      <c r="HFU1392" s="24"/>
      <c r="HFV1392" s="24"/>
      <c r="HFW1392" s="24"/>
      <c r="HFX1392" s="24"/>
      <c r="HFY1392" s="24"/>
      <c r="HFZ1392" s="24"/>
      <c r="HGA1392" s="24"/>
      <c r="HGB1392" s="24"/>
      <c r="HGC1392" s="24"/>
      <c r="HGD1392" s="24"/>
      <c r="HGE1392" s="24"/>
      <c r="HGF1392" s="24"/>
      <c r="HGG1392" s="24"/>
      <c r="HGH1392" s="24"/>
      <c r="HGI1392" s="24"/>
      <c r="HGJ1392" s="24"/>
      <c r="HGK1392" s="24"/>
      <c r="HGL1392" s="24"/>
      <c r="HGM1392" s="24"/>
      <c r="HGN1392" s="24"/>
      <c r="HGO1392" s="24"/>
      <c r="HGP1392" s="24"/>
      <c r="HGQ1392" s="24"/>
      <c r="HGR1392" s="24"/>
      <c r="HGS1392" s="24"/>
      <c r="HGT1392" s="24"/>
      <c r="HGU1392" s="24"/>
      <c r="HGV1392" s="24"/>
      <c r="HGW1392" s="24"/>
      <c r="HGX1392" s="24"/>
      <c r="HGY1392" s="24"/>
      <c r="HGZ1392" s="24"/>
      <c r="HHA1392" s="24"/>
      <c r="HHB1392" s="24"/>
      <c r="HHC1392" s="24"/>
      <c r="HHD1392" s="24"/>
      <c r="HHE1392" s="24"/>
      <c r="HHF1392" s="24"/>
      <c r="HHG1392" s="24"/>
      <c r="HHH1392" s="24"/>
      <c r="HHI1392" s="24"/>
      <c r="HHJ1392" s="24"/>
      <c r="HHK1392" s="24"/>
      <c r="HHL1392" s="24"/>
      <c r="HHM1392" s="24"/>
      <c r="HHN1392" s="24"/>
      <c r="HHO1392" s="24"/>
      <c r="HHP1392" s="24"/>
      <c r="HHQ1392" s="24"/>
      <c r="HHR1392" s="24"/>
      <c r="HHS1392" s="24"/>
      <c r="HHT1392" s="24"/>
      <c r="HHU1392" s="24"/>
      <c r="HHV1392" s="24"/>
      <c r="HHW1392" s="24"/>
      <c r="HHX1392" s="24"/>
      <c r="HHY1392" s="24"/>
      <c r="HHZ1392" s="24"/>
      <c r="HIA1392" s="24"/>
      <c r="HIB1392" s="24"/>
      <c r="HIC1392" s="24"/>
      <c r="HID1392" s="24"/>
      <c r="HIE1392" s="24"/>
      <c r="HIF1392" s="24"/>
      <c r="HIG1392" s="24"/>
      <c r="HIH1392" s="24"/>
      <c r="HII1392" s="24"/>
      <c r="HIJ1392" s="24"/>
      <c r="HIK1392" s="24"/>
      <c r="HIL1392" s="24"/>
      <c r="HIM1392" s="24"/>
      <c r="HIN1392" s="24"/>
      <c r="HIO1392" s="24"/>
      <c r="HIP1392" s="24"/>
      <c r="HIQ1392" s="24"/>
      <c r="HIR1392" s="24"/>
      <c r="HIS1392" s="24"/>
      <c r="HIT1392" s="24"/>
      <c r="HIU1392" s="24"/>
      <c r="HIV1392" s="24"/>
      <c r="HIW1392" s="24"/>
      <c r="HIX1392" s="24"/>
      <c r="HIY1392" s="24"/>
      <c r="HIZ1392" s="24"/>
      <c r="HJA1392" s="24"/>
      <c r="HJB1392" s="24"/>
      <c r="HJC1392" s="24"/>
      <c r="HJD1392" s="24"/>
      <c r="HJE1392" s="24"/>
      <c r="HJF1392" s="24"/>
      <c r="HJG1392" s="24"/>
      <c r="HJH1392" s="24"/>
      <c r="HJI1392" s="24"/>
      <c r="HJJ1392" s="24"/>
      <c r="HJK1392" s="24"/>
      <c r="HJL1392" s="24"/>
      <c r="HJM1392" s="24"/>
      <c r="HJN1392" s="24"/>
      <c r="HJO1392" s="24"/>
      <c r="HJP1392" s="24"/>
      <c r="HJQ1392" s="24"/>
      <c r="HJR1392" s="24"/>
      <c r="HJS1392" s="24"/>
      <c r="HJT1392" s="24"/>
      <c r="HJU1392" s="24"/>
      <c r="HJV1392" s="24"/>
      <c r="HJW1392" s="24"/>
      <c r="HJX1392" s="24"/>
      <c r="HJY1392" s="24"/>
      <c r="HJZ1392" s="24"/>
      <c r="HKA1392" s="24"/>
      <c r="HKB1392" s="24"/>
      <c r="HKC1392" s="24"/>
      <c r="HKD1392" s="24"/>
      <c r="HKE1392" s="24"/>
      <c r="HKF1392" s="24"/>
      <c r="HKG1392" s="24"/>
      <c r="HKH1392" s="24"/>
      <c r="HKI1392" s="24"/>
      <c r="HKJ1392" s="24"/>
      <c r="HKK1392" s="24"/>
      <c r="HKL1392" s="24"/>
      <c r="HKM1392" s="24"/>
      <c r="HKN1392" s="24"/>
      <c r="HKO1392" s="24"/>
      <c r="HKP1392" s="24"/>
      <c r="HKQ1392" s="24"/>
      <c r="HKR1392" s="24"/>
      <c r="HKS1392" s="24"/>
      <c r="HKT1392" s="24"/>
      <c r="HKU1392" s="24"/>
      <c r="HKV1392" s="24"/>
      <c r="HKW1392" s="24"/>
      <c r="HKX1392" s="24"/>
      <c r="HKY1392" s="24"/>
      <c r="HKZ1392" s="24"/>
      <c r="HLA1392" s="24"/>
      <c r="HLB1392" s="24"/>
      <c r="HLC1392" s="24"/>
      <c r="HLD1392" s="24"/>
      <c r="HLE1392" s="24"/>
      <c r="HLF1392" s="24"/>
      <c r="HLG1392" s="24"/>
      <c r="HLH1392" s="24"/>
      <c r="HLI1392" s="24"/>
      <c r="HLJ1392" s="24"/>
      <c r="HLK1392" s="24"/>
      <c r="HLL1392" s="24"/>
      <c r="HLM1392" s="24"/>
      <c r="HLN1392" s="24"/>
      <c r="HLO1392" s="24"/>
      <c r="HLP1392" s="24"/>
      <c r="HLQ1392" s="24"/>
      <c r="HLR1392" s="24"/>
      <c r="HLS1392" s="24"/>
      <c r="HLT1392" s="24"/>
      <c r="HLU1392" s="24"/>
      <c r="HLV1392" s="24"/>
      <c r="HLW1392" s="24"/>
      <c r="HLX1392" s="24"/>
      <c r="HLY1392" s="24"/>
      <c r="HLZ1392" s="24"/>
      <c r="HMA1392" s="24"/>
      <c r="HMB1392" s="24"/>
      <c r="HMC1392" s="24"/>
      <c r="HMD1392" s="24"/>
      <c r="HME1392" s="24"/>
      <c r="HMF1392" s="24"/>
      <c r="HMG1392" s="24"/>
      <c r="HMH1392" s="24"/>
      <c r="HMI1392" s="24"/>
      <c r="HMJ1392" s="24"/>
      <c r="HMK1392" s="24"/>
      <c r="HML1392" s="24"/>
      <c r="HMM1392" s="24"/>
      <c r="HMN1392" s="24"/>
      <c r="HMO1392" s="24"/>
      <c r="HMP1392" s="24"/>
      <c r="HMQ1392" s="24"/>
      <c r="HMR1392" s="24"/>
      <c r="HMS1392" s="24"/>
      <c r="HMT1392" s="24"/>
      <c r="HMU1392" s="24"/>
      <c r="HMV1392" s="24"/>
      <c r="HMW1392" s="24"/>
      <c r="HMX1392" s="24"/>
      <c r="HMY1392" s="24"/>
      <c r="HMZ1392" s="24"/>
      <c r="HNA1392" s="24"/>
      <c r="HNB1392" s="24"/>
      <c r="HNC1392" s="24"/>
      <c r="HND1392" s="24"/>
      <c r="HNE1392" s="24"/>
      <c r="HNF1392" s="24"/>
      <c r="HNG1392" s="24"/>
      <c r="HNH1392" s="24"/>
      <c r="HNI1392" s="24"/>
      <c r="HNJ1392" s="24"/>
      <c r="HNK1392" s="24"/>
      <c r="HNL1392" s="24"/>
      <c r="HNM1392" s="24"/>
      <c r="HNN1392" s="24"/>
      <c r="HNO1392" s="24"/>
      <c r="HNP1392" s="24"/>
      <c r="HNQ1392" s="24"/>
      <c r="HNR1392" s="24"/>
      <c r="HNS1392" s="24"/>
      <c r="HNT1392" s="24"/>
      <c r="HNU1392" s="24"/>
      <c r="HNV1392" s="24"/>
      <c r="HNW1392" s="24"/>
      <c r="HNX1392" s="24"/>
      <c r="HNY1392" s="24"/>
      <c r="HNZ1392" s="24"/>
      <c r="HOA1392" s="24"/>
      <c r="HOB1392" s="24"/>
      <c r="HOC1392" s="24"/>
      <c r="HOD1392" s="24"/>
      <c r="HOE1392" s="24"/>
      <c r="HOF1392" s="24"/>
      <c r="HOG1392" s="24"/>
      <c r="HOH1392" s="24"/>
      <c r="HOI1392" s="24"/>
      <c r="HOJ1392" s="24"/>
      <c r="HOK1392" s="24"/>
      <c r="HOL1392" s="24"/>
      <c r="HOM1392" s="24"/>
      <c r="HON1392" s="24"/>
      <c r="HOO1392" s="24"/>
      <c r="HOP1392" s="24"/>
      <c r="HOQ1392" s="24"/>
      <c r="HOR1392" s="24"/>
      <c r="HOS1392" s="24"/>
      <c r="HOT1392" s="24"/>
      <c r="HOU1392" s="24"/>
      <c r="HOV1392" s="24"/>
      <c r="HOW1392" s="24"/>
      <c r="HOX1392" s="24"/>
      <c r="HOY1392" s="24"/>
      <c r="HOZ1392" s="24"/>
      <c r="HPA1392" s="24"/>
      <c r="HPB1392" s="24"/>
      <c r="HPC1392" s="24"/>
      <c r="HPD1392" s="24"/>
      <c r="HPE1392" s="24"/>
      <c r="HPF1392" s="24"/>
      <c r="HPG1392" s="24"/>
      <c r="HPH1392" s="24"/>
      <c r="HPI1392" s="24"/>
      <c r="HPJ1392" s="24"/>
      <c r="HPK1392" s="24"/>
      <c r="HPL1392" s="24"/>
      <c r="HPM1392" s="24"/>
      <c r="HPN1392" s="24"/>
      <c r="HPO1392" s="24"/>
      <c r="HPP1392" s="24"/>
      <c r="HPQ1392" s="24"/>
      <c r="HPR1392" s="24"/>
      <c r="HPS1392" s="24"/>
      <c r="HPT1392" s="24"/>
      <c r="HPU1392" s="24"/>
      <c r="HPV1392" s="24"/>
      <c r="HPW1392" s="24"/>
      <c r="HPX1392" s="24"/>
      <c r="HPY1392" s="24"/>
      <c r="HPZ1392" s="24"/>
      <c r="HQA1392" s="24"/>
      <c r="HQB1392" s="24"/>
      <c r="HQC1392" s="24"/>
      <c r="HQD1392" s="24"/>
      <c r="HQE1392" s="24"/>
      <c r="HQF1392" s="24"/>
      <c r="HQG1392" s="24"/>
      <c r="HQH1392" s="24"/>
      <c r="HQI1392" s="24"/>
      <c r="HQJ1392" s="24"/>
      <c r="HQK1392" s="24"/>
      <c r="HQL1392" s="24"/>
      <c r="HQM1392" s="24"/>
      <c r="HQN1392" s="24"/>
      <c r="HQO1392" s="24"/>
      <c r="HQP1392" s="24"/>
      <c r="HQQ1392" s="24"/>
      <c r="HQR1392" s="24"/>
      <c r="HQS1392" s="24"/>
      <c r="HQT1392" s="24"/>
      <c r="HQU1392" s="24"/>
      <c r="HQV1392" s="24"/>
      <c r="HQW1392" s="24"/>
      <c r="HQX1392" s="24"/>
      <c r="HQY1392" s="24"/>
      <c r="HQZ1392" s="24"/>
      <c r="HRA1392" s="24"/>
      <c r="HRB1392" s="24"/>
      <c r="HRC1392" s="24"/>
      <c r="HRD1392" s="24"/>
      <c r="HRE1392" s="24"/>
      <c r="HRF1392" s="24"/>
      <c r="HRG1392" s="24"/>
      <c r="HRH1392" s="24"/>
      <c r="HRI1392" s="24"/>
      <c r="HRJ1392" s="24"/>
      <c r="HRK1392" s="24"/>
      <c r="HRL1392" s="24"/>
      <c r="HRM1392" s="24"/>
      <c r="HRN1392" s="24"/>
      <c r="HRO1392" s="24"/>
      <c r="HRP1392" s="24"/>
      <c r="HRQ1392" s="24"/>
      <c r="HRR1392" s="24"/>
      <c r="HRS1392" s="24"/>
      <c r="HRT1392" s="24"/>
      <c r="HRU1392" s="24"/>
      <c r="HRV1392" s="24"/>
      <c r="HRW1392" s="24"/>
      <c r="HRX1392" s="24"/>
      <c r="HRY1392" s="24"/>
      <c r="HRZ1392" s="24"/>
      <c r="HSA1392" s="24"/>
      <c r="HSB1392" s="24"/>
      <c r="HSC1392" s="24"/>
      <c r="HSD1392" s="24"/>
      <c r="HSE1392" s="24"/>
      <c r="HSF1392" s="24"/>
      <c r="HSG1392" s="24"/>
      <c r="HSH1392" s="24"/>
      <c r="HSI1392" s="24"/>
      <c r="HSJ1392" s="24"/>
      <c r="HSK1392" s="24"/>
      <c r="HSL1392" s="24"/>
      <c r="HSM1392" s="24"/>
      <c r="HSN1392" s="24"/>
      <c r="HSO1392" s="24"/>
      <c r="HSP1392" s="24"/>
      <c r="HSQ1392" s="24"/>
      <c r="HSR1392" s="24"/>
      <c r="HSS1392" s="24"/>
      <c r="HST1392" s="24"/>
      <c r="HSU1392" s="24"/>
      <c r="HSV1392" s="24"/>
      <c r="HSW1392" s="24"/>
      <c r="HSX1392" s="24"/>
      <c r="HSY1392" s="24"/>
      <c r="HSZ1392" s="24"/>
      <c r="HTA1392" s="24"/>
      <c r="HTB1392" s="24"/>
      <c r="HTC1392" s="24"/>
      <c r="HTD1392" s="24"/>
      <c r="HTE1392" s="24"/>
      <c r="HTF1392" s="24"/>
      <c r="HTG1392" s="24"/>
      <c r="HTH1392" s="24"/>
      <c r="HTI1392" s="24"/>
      <c r="HTJ1392" s="24"/>
      <c r="HTK1392" s="24"/>
      <c r="HTL1392" s="24"/>
      <c r="HTM1392" s="24"/>
      <c r="HTN1392" s="24"/>
      <c r="HTO1392" s="24"/>
      <c r="HTP1392" s="24"/>
      <c r="HTQ1392" s="24"/>
      <c r="HTR1392" s="24"/>
      <c r="HTS1392" s="24"/>
      <c r="HTT1392" s="24"/>
      <c r="HTU1392" s="24"/>
      <c r="HTV1392" s="24"/>
      <c r="HTW1392" s="24"/>
      <c r="HTX1392" s="24"/>
      <c r="HTY1392" s="24"/>
      <c r="HTZ1392" s="24"/>
      <c r="HUA1392" s="24"/>
      <c r="HUB1392" s="24"/>
      <c r="HUC1392" s="24"/>
      <c r="HUD1392" s="24"/>
      <c r="HUE1392" s="24"/>
      <c r="HUF1392" s="24"/>
      <c r="HUG1392" s="24"/>
      <c r="HUH1392" s="24"/>
      <c r="HUI1392" s="24"/>
      <c r="HUJ1392" s="24"/>
      <c r="HUK1392" s="24"/>
      <c r="HUL1392" s="24"/>
      <c r="HUM1392" s="24"/>
      <c r="HUN1392" s="24"/>
      <c r="HUO1392" s="24"/>
      <c r="HUP1392" s="24"/>
      <c r="HUQ1392" s="24"/>
      <c r="HUR1392" s="24"/>
      <c r="HUS1392" s="24"/>
      <c r="HUT1392" s="24"/>
      <c r="HUU1392" s="24"/>
      <c r="HUV1392" s="24"/>
      <c r="HUW1392" s="24"/>
      <c r="HUX1392" s="24"/>
      <c r="HUY1392" s="24"/>
      <c r="HUZ1392" s="24"/>
      <c r="HVA1392" s="24"/>
      <c r="HVB1392" s="24"/>
      <c r="HVC1392" s="24"/>
      <c r="HVD1392" s="24"/>
      <c r="HVE1392" s="24"/>
      <c r="HVF1392" s="24"/>
      <c r="HVG1392" s="24"/>
      <c r="HVH1392" s="24"/>
      <c r="HVI1392" s="24"/>
      <c r="HVJ1392" s="24"/>
      <c r="HVK1392" s="24"/>
      <c r="HVL1392" s="24"/>
      <c r="HVM1392" s="24"/>
      <c r="HVN1392" s="24"/>
      <c r="HVO1392" s="24"/>
      <c r="HVP1392" s="24"/>
      <c r="HVQ1392" s="24"/>
      <c r="HVR1392" s="24"/>
      <c r="HVS1392" s="24"/>
      <c r="HVT1392" s="24"/>
      <c r="HVU1392" s="24"/>
      <c r="HVV1392" s="24"/>
      <c r="HVW1392" s="24"/>
      <c r="HVX1392" s="24"/>
      <c r="HVY1392" s="24"/>
      <c r="HVZ1392" s="24"/>
      <c r="HWA1392" s="24"/>
      <c r="HWB1392" s="24"/>
      <c r="HWC1392" s="24"/>
      <c r="HWD1392" s="24"/>
      <c r="HWE1392" s="24"/>
      <c r="HWF1392" s="24"/>
      <c r="HWG1392" s="24"/>
      <c r="HWH1392" s="24"/>
      <c r="HWI1392" s="24"/>
      <c r="HWJ1392" s="24"/>
      <c r="HWK1392" s="24"/>
      <c r="HWL1392" s="24"/>
      <c r="HWM1392" s="24"/>
      <c r="HWN1392" s="24"/>
      <c r="HWO1392" s="24"/>
      <c r="HWP1392" s="24"/>
      <c r="HWQ1392" s="24"/>
      <c r="HWR1392" s="24"/>
      <c r="HWS1392" s="24"/>
      <c r="HWT1392" s="24"/>
      <c r="HWU1392" s="24"/>
      <c r="HWV1392" s="24"/>
      <c r="HWW1392" s="24"/>
      <c r="HWX1392" s="24"/>
      <c r="HWY1392" s="24"/>
      <c r="HWZ1392" s="24"/>
      <c r="HXA1392" s="24"/>
      <c r="HXB1392" s="24"/>
      <c r="HXC1392" s="24"/>
      <c r="HXD1392" s="24"/>
      <c r="HXE1392" s="24"/>
      <c r="HXF1392" s="24"/>
      <c r="HXG1392" s="24"/>
      <c r="HXH1392" s="24"/>
      <c r="HXI1392" s="24"/>
      <c r="HXJ1392" s="24"/>
      <c r="HXK1392" s="24"/>
      <c r="HXL1392" s="24"/>
      <c r="HXM1392" s="24"/>
      <c r="HXN1392" s="24"/>
      <c r="HXO1392" s="24"/>
      <c r="HXP1392" s="24"/>
      <c r="HXQ1392" s="24"/>
      <c r="HXR1392" s="24"/>
      <c r="HXS1392" s="24"/>
      <c r="HXT1392" s="24"/>
      <c r="HXU1392" s="24"/>
      <c r="HXV1392" s="24"/>
      <c r="HXW1392" s="24"/>
      <c r="HXX1392" s="24"/>
      <c r="HXY1392" s="24"/>
      <c r="HXZ1392" s="24"/>
      <c r="HYA1392" s="24"/>
      <c r="HYB1392" s="24"/>
      <c r="HYC1392" s="24"/>
      <c r="HYD1392" s="24"/>
      <c r="HYE1392" s="24"/>
      <c r="HYF1392" s="24"/>
      <c r="HYG1392" s="24"/>
      <c r="HYH1392" s="24"/>
      <c r="HYI1392" s="24"/>
      <c r="HYJ1392" s="24"/>
      <c r="HYK1392" s="24"/>
      <c r="HYL1392" s="24"/>
      <c r="HYM1392" s="24"/>
      <c r="HYN1392" s="24"/>
      <c r="HYO1392" s="24"/>
      <c r="HYP1392" s="24"/>
      <c r="HYQ1392" s="24"/>
      <c r="HYR1392" s="24"/>
      <c r="HYS1392" s="24"/>
      <c r="HYT1392" s="24"/>
      <c r="HYU1392" s="24"/>
      <c r="HYV1392" s="24"/>
      <c r="HYW1392" s="24"/>
      <c r="HYX1392" s="24"/>
      <c r="HYY1392" s="24"/>
      <c r="HYZ1392" s="24"/>
      <c r="HZA1392" s="24"/>
      <c r="HZB1392" s="24"/>
      <c r="HZC1392" s="24"/>
      <c r="HZD1392" s="24"/>
      <c r="HZE1392" s="24"/>
      <c r="HZF1392" s="24"/>
      <c r="HZG1392" s="24"/>
      <c r="HZH1392" s="24"/>
      <c r="HZI1392" s="24"/>
      <c r="HZJ1392" s="24"/>
      <c r="HZK1392" s="24"/>
      <c r="HZL1392" s="24"/>
      <c r="HZM1392" s="24"/>
      <c r="HZN1392" s="24"/>
      <c r="HZO1392" s="24"/>
      <c r="HZP1392" s="24"/>
      <c r="HZQ1392" s="24"/>
      <c r="HZR1392" s="24"/>
      <c r="HZS1392" s="24"/>
      <c r="HZT1392" s="24"/>
      <c r="HZU1392" s="24"/>
      <c r="HZV1392" s="24"/>
      <c r="HZW1392" s="24"/>
      <c r="HZX1392" s="24"/>
      <c r="HZY1392" s="24"/>
      <c r="HZZ1392" s="24"/>
      <c r="IAA1392" s="24"/>
      <c r="IAB1392" s="24"/>
      <c r="IAC1392" s="24"/>
      <c r="IAD1392" s="24"/>
      <c r="IAE1392" s="24"/>
      <c r="IAF1392" s="24"/>
      <c r="IAG1392" s="24"/>
      <c r="IAH1392" s="24"/>
      <c r="IAI1392" s="24"/>
      <c r="IAJ1392" s="24"/>
      <c r="IAK1392" s="24"/>
      <c r="IAL1392" s="24"/>
      <c r="IAM1392" s="24"/>
      <c r="IAN1392" s="24"/>
      <c r="IAO1392" s="24"/>
      <c r="IAP1392" s="24"/>
      <c r="IAQ1392" s="24"/>
      <c r="IAR1392" s="24"/>
      <c r="IAS1392" s="24"/>
      <c r="IAT1392" s="24"/>
      <c r="IAU1392" s="24"/>
      <c r="IAV1392" s="24"/>
      <c r="IAW1392" s="24"/>
      <c r="IAX1392" s="24"/>
      <c r="IAY1392" s="24"/>
      <c r="IAZ1392" s="24"/>
      <c r="IBA1392" s="24"/>
      <c r="IBB1392" s="24"/>
      <c r="IBC1392" s="24"/>
      <c r="IBD1392" s="24"/>
      <c r="IBE1392" s="24"/>
      <c r="IBF1392" s="24"/>
      <c r="IBG1392" s="24"/>
      <c r="IBH1392" s="24"/>
      <c r="IBI1392" s="24"/>
      <c r="IBJ1392" s="24"/>
      <c r="IBK1392" s="24"/>
      <c r="IBL1392" s="24"/>
      <c r="IBM1392" s="24"/>
      <c r="IBN1392" s="24"/>
      <c r="IBO1392" s="24"/>
      <c r="IBP1392" s="24"/>
      <c r="IBQ1392" s="24"/>
      <c r="IBR1392" s="24"/>
      <c r="IBS1392" s="24"/>
      <c r="IBT1392" s="24"/>
      <c r="IBU1392" s="24"/>
      <c r="IBV1392" s="24"/>
      <c r="IBW1392" s="24"/>
      <c r="IBX1392" s="24"/>
      <c r="IBY1392" s="24"/>
      <c r="IBZ1392" s="24"/>
      <c r="ICA1392" s="24"/>
      <c r="ICB1392" s="24"/>
      <c r="ICC1392" s="24"/>
      <c r="ICD1392" s="24"/>
      <c r="ICE1392" s="24"/>
      <c r="ICF1392" s="24"/>
      <c r="ICG1392" s="24"/>
      <c r="ICH1392" s="24"/>
      <c r="ICI1392" s="24"/>
      <c r="ICJ1392" s="24"/>
      <c r="ICK1392" s="24"/>
      <c r="ICL1392" s="24"/>
      <c r="ICM1392" s="24"/>
      <c r="ICN1392" s="24"/>
      <c r="ICO1392" s="24"/>
      <c r="ICP1392" s="24"/>
      <c r="ICQ1392" s="24"/>
      <c r="ICR1392" s="24"/>
      <c r="ICS1392" s="24"/>
      <c r="ICT1392" s="24"/>
      <c r="ICU1392" s="24"/>
      <c r="ICV1392" s="24"/>
      <c r="ICW1392" s="24"/>
      <c r="ICX1392" s="24"/>
      <c r="ICY1392" s="24"/>
      <c r="ICZ1392" s="24"/>
      <c r="IDA1392" s="24"/>
      <c r="IDB1392" s="24"/>
      <c r="IDC1392" s="24"/>
      <c r="IDD1392" s="24"/>
      <c r="IDE1392" s="24"/>
      <c r="IDF1392" s="24"/>
      <c r="IDG1392" s="24"/>
      <c r="IDH1392" s="24"/>
      <c r="IDI1392" s="24"/>
      <c r="IDJ1392" s="24"/>
      <c r="IDK1392" s="24"/>
      <c r="IDL1392" s="24"/>
      <c r="IDM1392" s="24"/>
      <c r="IDN1392" s="24"/>
      <c r="IDO1392" s="24"/>
      <c r="IDP1392" s="24"/>
      <c r="IDQ1392" s="24"/>
      <c r="IDR1392" s="24"/>
      <c r="IDS1392" s="24"/>
      <c r="IDT1392" s="24"/>
      <c r="IDU1392" s="24"/>
      <c r="IDV1392" s="24"/>
      <c r="IDW1392" s="24"/>
      <c r="IDX1392" s="24"/>
      <c r="IDY1392" s="24"/>
      <c r="IDZ1392" s="24"/>
      <c r="IEA1392" s="24"/>
      <c r="IEB1392" s="24"/>
      <c r="IEC1392" s="24"/>
      <c r="IED1392" s="24"/>
      <c r="IEE1392" s="24"/>
      <c r="IEF1392" s="24"/>
      <c r="IEG1392" s="24"/>
      <c r="IEH1392" s="24"/>
      <c r="IEI1392" s="24"/>
      <c r="IEJ1392" s="24"/>
      <c r="IEK1392" s="24"/>
      <c r="IEL1392" s="24"/>
      <c r="IEM1392" s="24"/>
      <c r="IEN1392" s="24"/>
      <c r="IEO1392" s="24"/>
      <c r="IEP1392" s="24"/>
      <c r="IEQ1392" s="24"/>
      <c r="IER1392" s="24"/>
      <c r="IES1392" s="24"/>
      <c r="IET1392" s="24"/>
      <c r="IEU1392" s="24"/>
      <c r="IEV1392" s="24"/>
      <c r="IEW1392" s="24"/>
      <c r="IEX1392" s="24"/>
      <c r="IEY1392" s="24"/>
      <c r="IEZ1392" s="24"/>
      <c r="IFA1392" s="24"/>
      <c r="IFB1392" s="24"/>
      <c r="IFC1392" s="24"/>
      <c r="IFD1392" s="24"/>
      <c r="IFE1392" s="24"/>
      <c r="IFF1392" s="24"/>
      <c r="IFG1392" s="24"/>
      <c r="IFH1392" s="24"/>
      <c r="IFI1392" s="24"/>
      <c r="IFJ1392" s="24"/>
      <c r="IFK1392" s="24"/>
      <c r="IFL1392" s="24"/>
      <c r="IFM1392" s="24"/>
      <c r="IFN1392" s="24"/>
      <c r="IFO1392" s="24"/>
      <c r="IFP1392" s="24"/>
      <c r="IFQ1392" s="24"/>
      <c r="IFR1392" s="24"/>
      <c r="IFS1392" s="24"/>
      <c r="IFT1392" s="24"/>
      <c r="IFU1392" s="24"/>
      <c r="IFV1392" s="24"/>
      <c r="IFW1392" s="24"/>
      <c r="IFX1392" s="24"/>
      <c r="IFY1392" s="24"/>
      <c r="IFZ1392" s="24"/>
      <c r="IGA1392" s="24"/>
      <c r="IGB1392" s="24"/>
      <c r="IGC1392" s="24"/>
      <c r="IGD1392" s="24"/>
      <c r="IGE1392" s="24"/>
      <c r="IGF1392" s="24"/>
      <c r="IGG1392" s="24"/>
      <c r="IGH1392" s="24"/>
      <c r="IGI1392" s="24"/>
      <c r="IGJ1392" s="24"/>
      <c r="IGK1392" s="24"/>
      <c r="IGL1392" s="24"/>
      <c r="IGM1392" s="24"/>
      <c r="IGN1392" s="24"/>
      <c r="IGO1392" s="24"/>
      <c r="IGP1392" s="24"/>
      <c r="IGQ1392" s="24"/>
      <c r="IGR1392" s="24"/>
      <c r="IGS1392" s="24"/>
      <c r="IGT1392" s="24"/>
      <c r="IGU1392" s="24"/>
      <c r="IGV1392" s="24"/>
      <c r="IGW1392" s="24"/>
      <c r="IGX1392" s="24"/>
      <c r="IGY1392" s="24"/>
      <c r="IGZ1392" s="24"/>
      <c r="IHA1392" s="24"/>
      <c r="IHB1392" s="24"/>
      <c r="IHC1392" s="24"/>
      <c r="IHD1392" s="24"/>
      <c r="IHE1392" s="24"/>
      <c r="IHF1392" s="24"/>
      <c r="IHG1392" s="24"/>
      <c r="IHH1392" s="24"/>
      <c r="IHI1392" s="24"/>
      <c r="IHJ1392" s="24"/>
      <c r="IHK1392" s="24"/>
      <c r="IHL1392" s="24"/>
      <c r="IHM1392" s="24"/>
      <c r="IHN1392" s="24"/>
      <c r="IHO1392" s="24"/>
      <c r="IHP1392" s="24"/>
      <c r="IHQ1392" s="24"/>
      <c r="IHR1392" s="24"/>
      <c r="IHS1392" s="24"/>
      <c r="IHT1392" s="24"/>
      <c r="IHU1392" s="24"/>
      <c r="IHV1392" s="24"/>
      <c r="IHW1392" s="24"/>
      <c r="IHX1392" s="24"/>
      <c r="IHY1392" s="24"/>
      <c r="IHZ1392" s="24"/>
      <c r="IIA1392" s="24"/>
      <c r="IIB1392" s="24"/>
      <c r="IIC1392" s="24"/>
      <c r="IID1392" s="24"/>
      <c r="IIE1392" s="24"/>
      <c r="IIF1392" s="24"/>
      <c r="IIG1392" s="24"/>
      <c r="IIH1392" s="24"/>
      <c r="III1392" s="24"/>
      <c r="IIJ1392" s="24"/>
      <c r="IIK1392" s="24"/>
      <c r="IIL1392" s="24"/>
      <c r="IIM1392" s="24"/>
      <c r="IIN1392" s="24"/>
      <c r="IIO1392" s="24"/>
      <c r="IIP1392" s="24"/>
      <c r="IIQ1392" s="24"/>
      <c r="IIR1392" s="24"/>
      <c r="IIS1392" s="24"/>
      <c r="IIT1392" s="24"/>
      <c r="IIU1392" s="24"/>
      <c r="IIV1392" s="24"/>
      <c r="IIW1392" s="24"/>
      <c r="IIX1392" s="24"/>
      <c r="IIY1392" s="24"/>
      <c r="IIZ1392" s="24"/>
      <c r="IJA1392" s="24"/>
      <c r="IJB1392" s="24"/>
      <c r="IJC1392" s="24"/>
      <c r="IJD1392" s="24"/>
      <c r="IJE1392" s="24"/>
      <c r="IJF1392" s="24"/>
      <c r="IJG1392" s="24"/>
      <c r="IJH1392" s="24"/>
      <c r="IJI1392" s="24"/>
      <c r="IJJ1392" s="24"/>
      <c r="IJK1392" s="24"/>
      <c r="IJL1392" s="24"/>
      <c r="IJM1392" s="24"/>
      <c r="IJN1392" s="24"/>
      <c r="IJO1392" s="24"/>
      <c r="IJP1392" s="24"/>
      <c r="IJQ1392" s="24"/>
      <c r="IJR1392" s="24"/>
      <c r="IJS1392" s="24"/>
      <c r="IJT1392" s="24"/>
      <c r="IJU1392" s="24"/>
      <c r="IJV1392" s="24"/>
      <c r="IJW1392" s="24"/>
      <c r="IJX1392" s="24"/>
      <c r="IJY1392" s="24"/>
      <c r="IJZ1392" s="24"/>
      <c r="IKA1392" s="24"/>
      <c r="IKB1392" s="24"/>
      <c r="IKC1392" s="24"/>
      <c r="IKD1392" s="24"/>
      <c r="IKE1392" s="24"/>
      <c r="IKF1392" s="24"/>
      <c r="IKG1392" s="24"/>
      <c r="IKH1392" s="24"/>
      <c r="IKI1392" s="24"/>
      <c r="IKJ1392" s="24"/>
      <c r="IKK1392" s="24"/>
      <c r="IKL1392" s="24"/>
      <c r="IKM1392" s="24"/>
      <c r="IKN1392" s="24"/>
      <c r="IKO1392" s="24"/>
      <c r="IKP1392" s="24"/>
      <c r="IKQ1392" s="24"/>
      <c r="IKR1392" s="24"/>
      <c r="IKS1392" s="24"/>
      <c r="IKT1392" s="24"/>
      <c r="IKU1392" s="24"/>
      <c r="IKV1392" s="24"/>
      <c r="IKW1392" s="24"/>
      <c r="IKX1392" s="24"/>
      <c r="IKY1392" s="24"/>
      <c r="IKZ1392" s="24"/>
      <c r="ILA1392" s="24"/>
      <c r="ILB1392" s="24"/>
      <c r="ILC1392" s="24"/>
      <c r="ILD1392" s="24"/>
      <c r="ILE1392" s="24"/>
      <c r="ILF1392" s="24"/>
      <c r="ILG1392" s="24"/>
      <c r="ILH1392" s="24"/>
      <c r="ILI1392" s="24"/>
      <c r="ILJ1392" s="24"/>
      <c r="ILK1392" s="24"/>
      <c r="ILL1392" s="24"/>
      <c r="ILM1392" s="24"/>
      <c r="ILN1392" s="24"/>
      <c r="ILO1392" s="24"/>
      <c r="ILP1392" s="24"/>
      <c r="ILQ1392" s="24"/>
      <c r="ILR1392" s="24"/>
      <c r="ILS1392" s="24"/>
      <c r="ILT1392" s="24"/>
      <c r="ILU1392" s="24"/>
      <c r="ILV1392" s="24"/>
      <c r="ILW1392" s="24"/>
      <c r="ILX1392" s="24"/>
      <c r="ILY1392" s="24"/>
      <c r="ILZ1392" s="24"/>
      <c r="IMA1392" s="24"/>
      <c r="IMB1392" s="24"/>
      <c r="IMC1392" s="24"/>
      <c r="IMD1392" s="24"/>
      <c r="IME1392" s="24"/>
      <c r="IMF1392" s="24"/>
      <c r="IMG1392" s="24"/>
      <c r="IMH1392" s="24"/>
      <c r="IMI1392" s="24"/>
      <c r="IMJ1392" s="24"/>
      <c r="IMK1392" s="24"/>
      <c r="IML1392" s="24"/>
      <c r="IMM1392" s="24"/>
      <c r="IMN1392" s="24"/>
      <c r="IMO1392" s="24"/>
      <c r="IMP1392" s="24"/>
      <c r="IMQ1392" s="24"/>
      <c r="IMR1392" s="24"/>
      <c r="IMS1392" s="24"/>
      <c r="IMT1392" s="24"/>
      <c r="IMU1392" s="24"/>
      <c r="IMV1392" s="24"/>
      <c r="IMW1392" s="24"/>
      <c r="IMX1392" s="24"/>
      <c r="IMY1392" s="24"/>
      <c r="IMZ1392" s="24"/>
      <c r="INA1392" s="24"/>
      <c r="INB1392" s="24"/>
      <c r="INC1392" s="24"/>
      <c r="IND1392" s="24"/>
      <c r="INE1392" s="24"/>
      <c r="INF1392" s="24"/>
      <c r="ING1392" s="24"/>
      <c r="INH1392" s="24"/>
      <c r="INI1392" s="24"/>
      <c r="INJ1392" s="24"/>
      <c r="INK1392" s="24"/>
      <c r="INL1392" s="24"/>
      <c r="INM1392" s="24"/>
      <c r="INN1392" s="24"/>
      <c r="INO1392" s="24"/>
      <c r="INP1392" s="24"/>
      <c r="INQ1392" s="24"/>
      <c r="INR1392" s="24"/>
      <c r="INS1392" s="24"/>
      <c r="INT1392" s="24"/>
      <c r="INU1392" s="24"/>
      <c r="INV1392" s="24"/>
      <c r="INW1392" s="24"/>
      <c r="INX1392" s="24"/>
      <c r="INY1392" s="24"/>
      <c r="INZ1392" s="24"/>
      <c r="IOA1392" s="24"/>
      <c r="IOB1392" s="24"/>
      <c r="IOC1392" s="24"/>
      <c r="IOD1392" s="24"/>
      <c r="IOE1392" s="24"/>
      <c r="IOF1392" s="24"/>
      <c r="IOG1392" s="24"/>
      <c r="IOH1392" s="24"/>
      <c r="IOI1392" s="24"/>
      <c r="IOJ1392" s="24"/>
      <c r="IOK1392" s="24"/>
      <c r="IOL1392" s="24"/>
      <c r="IOM1392" s="24"/>
      <c r="ION1392" s="24"/>
      <c r="IOO1392" s="24"/>
      <c r="IOP1392" s="24"/>
      <c r="IOQ1392" s="24"/>
      <c r="IOR1392" s="24"/>
      <c r="IOS1392" s="24"/>
      <c r="IOT1392" s="24"/>
      <c r="IOU1392" s="24"/>
      <c r="IOV1392" s="24"/>
      <c r="IOW1392" s="24"/>
      <c r="IOX1392" s="24"/>
      <c r="IOY1392" s="24"/>
      <c r="IOZ1392" s="24"/>
      <c r="IPA1392" s="24"/>
      <c r="IPB1392" s="24"/>
      <c r="IPC1392" s="24"/>
      <c r="IPD1392" s="24"/>
      <c r="IPE1392" s="24"/>
      <c r="IPF1392" s="24"/>
      <c r="IPG1392" s="24"/>
      <c r="IPH1392" s="24"/>
      <c r="IPI1392" s="24"/>
      <c r="IPJ1392" s="24"/>
      <c r="IPK1392" s="24"/>
      <c r="IPL1392" s="24"/>
      <c r="IPM1392" s="24"/>
      <c r="IPN1392" s="24"/>
      <c r="IPO1392" s="24"/>
      <c r="IPP1392" s="24"/>
      <c r="IPQ1392" s="24"/>
      <c r="IPR1392" s="24"/>
      <c r="IPS1392" s="24"/>
      <c r="IPT1392" s="24"/>
      <c r="IPU1392" s="24"/>
      <c r="IPV1392" s="24"/>
      <c r="IPW1392" s="24"/>
      <c r="IPX1392" s="24"/>
      <c r="IPY1392" s="24"/>
      <c r="IPZ1392" s="24"/>
      <c r="IQA1392" s="24"/>
      <c r="IQB1392" s="24"/>
      <c r="IQC1392" s="24"/>
      <c r="IQD1392" s="24"/>
      <c r="IQE1392" s="24"/>
      <c r="IQF1392" s="24"/>
      <c r="IQG1392" s="24"/>
      <c r="IQH1392" s="24"/>
      <c r="IQI1392" s="24"/>
      <c r="IQJ1392" s="24"/>
      <c r="IQK1392" s="24"/>
      <c r="IQL1392" s="24"/>
      <c r="IQM1392" s="24"/>
      <c r="IQN1392" s="24"/>
      <c r="IQO1392" s="24"/>
      <c r="IQP1392" s="24"/>
      <c r="IQQ1392" s="24"/>
      <c r="IQR1392" s="24"/>
      <c r="IQS1392" s="24"/>
      <c r="IQT1392" s="24"/>
      <c r="IQU1392" s="24"/>
      <c r="IQV1392" s="24"/>
      <c r="IQW1392" s="24"/>
      <c r="IQX1392" s="24"/>
      <c r="IQY1392" s="24"/>
      <c r="IQZ1392" s="24"/>
      <c r="IRA1392" s="24"/>
      <c r="IRB1392" s="24"/>
      <c r="IRC1392" s="24"/>
      <c r="IRD1392" s="24"/>
      <c r="IRE1392" s="24"/>
      <c r="IRF1392" s="24"/>
      <c r="IRG1392" s="24"/>
      <c r="IRH1392" s="24"/>
      <c r="IRI1392" s="24"/>
      <c r="IRJ1392" s="24"/>
      <c r="IRK1392" s="24"/>
      <c r="IRL1392" s="24"/>
      <c r="IRM1392" s="24"/>
      <c r="IRN1392" s="24"/>
      <c r="IRO1392" s="24"/>
      <c r="IRP1392" s="24"/>
      <c r="IRQ1392" s="24"/>
      <c r="IRR1392" s="24"/>
      <c r="IRS1392" s="24"/>
      <c r="IRT1392" s="24"/>
      <c r="IRU1392" s="24"/>
      <c r="IRV1392" s="24"/>
      <c r="IRW1392" s="24"/>
      <c r="IRX1392" s="24"/>
      <c r="IRY1392" s="24"/>
      <c r="IRZ1392" s="24"/>
      <c r="ISA1392" s="24"/>
      <c r="ISB1392" s="24"/>
      <c r="ISC1392" s="24"/>
      <c r="ISD1392" s="24"/>
      <c r="ISE1392" s="24"/>
      <c r="ISF1392" s="24"/>
      <c r="ISG1392" s="24"/>
      <c r="ISH1392" s="24"/>
      <c r="ISI1392" s="24"/>
      <c r="ISJ1392" s="24"/>
      <c r="ISK1392" s="24"/>
      <c r="ISL1392" s="24"/>
      <c r="ISM1392" s="24"/>
      <c r="ISN1392" s="24"/>
      <c r="ISO1392" s="24"/>
      <c r="ISP1392" s="24"/>
      <c r="ISQ1392" s="24"/>
      <c r="ISR1392" s="24"/>
      <c r="ISS1392" s="24"/>
      <c r="IST1392" s="24"/>
      <c r="ISU1392" s="24"/>
      <c r="ISV1392" s="24"/>
      <c r="ISW1392" s="24"/>
      <c r="ISX1392" s="24"/>
      <c r="ISY1392" s="24"/>
      <c r="ISZ1392" s="24"/>
      <c r="ITA1392" s="24"/>
      <c r="ITB1392" s="24"/>
      <c r="ITC1392" s="24"/>
      <c r="ITD1392" s="24"/>
      <c r="ITE1392" s="24"/>
      <c r="ITF1392" s="24"/>
      <c r="ITG1392" s="24"/>
      <c r="ITH1392" s="24"/>
      <c r="ITI1392" s="24"/>
      <c r="ITJ1392" s="24"/>
      <c r="ITK1392" s="24"/>
      <c r="ITL1392" s="24"/>
      <c r="ITM1392" s="24"/>
      <c r="ITN1392" s="24"/>
      <c r="ITO1392" s="24"/>
      <c r="ITP1392" s="24"/>
      <c r="ITQ1392" s="24"/>
      <c r="ITR1392" s="24"/>
      <c r="ITS1392" s="24"/>
      <c r="ITT1392" s="24"/>
      <c r="ITU1392" s="24"/>
      <c r="ITV1392" s="24"/>
      <c r="ITW1392" s="24"/>
      <c r="ITX1392" s="24"/>
      <c r="ITY1392" s="24"/>
      <c r="ITZ1392" s="24"/>
      <c r="IUA1392" s="24"/>
      <c r="IUB1392" s="24"/>
      <c r="IUC1392" s="24"/>
      <c r="IUD1392" s="24"/>
      <c r="IUE1392" s="24"/>
      <c r="IUF1392" s="24"/>
      <c r="IUG1392" s="24"/>
      <c r="IUH1392" s="24"/>
      <c r="IUI1392" s="24"/>
      <c r="IUJ1392" s="24"/>
      <c r="IUK1392" s="24"/>
      <c r="IUL1392" s="24"/>
      <c r="IUM1392" s="24"/>
      <c r="IUN1392" s="24"/>
      <c r="IUO1392" s="24"/>
      <c r="IUP1392" s="24"/>
      <c r="IUQ1392" s="24"/>
      <c r="IUR1392" s="24"/>
      <c r="IUS1392" s="24"/>
      <c r="IUT1392" s="24"/>
      <c r="IUU1392" s="24"/>
      <c r="IUV1392" s="24"/>
      <c r="IUW1392" s="24"/>
      <c r="IUX1392" s="24"/>
      <c r="IUY1392" s="24"/>
      <c r="IUZ1392" s="24"/>
      <c r="IVA1392" s="24"/>
      <c r="IVB1392" s="24"/>
      <c r="IVC1392" s="24"/>
      <c r="IVD1392" s="24"/>
      <c r="IVE1392" s="24"/>
      <c r="IVF1392" s="24"/>
      <c r="IVG1392" s="24"/>
      <c r="IVH1392" s="24"/>
      <c r="IVI1392" s="24"/>
      <c r="IVJ1392" s="24"/>
      <c r="IVK1392" s="24"/>
      <c r="IVL1392" s="24"/>
      <c r="IVM1392" s="24"/>
      <c r="IVN1392" s="24"/>
      <c r="IVO1392" s="24"/>
      <c r="IVP1392" s="24"/>
      <c r="IVQ1392" s="24"/>
      <c r="IVR1392" s="24"/>
      <c r="IVS1392" s="24"/>
      <c r="IVT1392" s="24"/>
      <c r="IVU1392" s="24"/>
      <c r="IVV1392" s="24"/>
      <c r="IVW1392" s="24"/>
      <c r="IVX1392" s="24"/>
      <c r="IVY1392" s="24"/>
      <c r="IVZ1392" s="24"/>
      <c r="IWA1392" s="24"/>
      <c r="IWB1392" s="24"/>
      <c r="IWC1392" s="24"/>
      <c r="IWD1392" s="24"/>
      <c r="IWE1392" s="24"/>
      <c r="IWF1392" s="24"/>
      <c r="IWG1392" s="24"/>
      <c r="IWH1392" s="24"/>
      <c r="IWI1392" s="24"/>
      <c r="IWJ1392" s="24"/>
      <c r="IWK1392" s="24"/>
      <c r="IWL1392" s="24"/>
      <c r="IWM1392" s="24"/>
      <c r="IWN1392" s="24"/>
      <c r="IWO1392" s="24"/>
      <c r="IWP1392" s="24"/>
      <c r="IWQ1392" s="24"/>
      <c r="IWR1392" s="24"/>
      <c r="IWS1392" s="24"/>
      <c r="IWT1392" s="24"/>
      <c r="IWU1392" s="24"/>
      <c r="IWV1392" s="24"/>
      <c r="IWW1392" s="24"/>
      <c r="IWX1392" s="24"/>
      <c r="IWY1392" s="24"/>
      <c r="IWZ1392" s="24"/>
      <c r="IXA1392" s="24"/>
      <c r="IXB1392" s="24"/>
      <c r="IXC1392" s="24"/>
      <c r="IXD1392" s="24"/>
      <c r="IXE1392" s="24"/>
      <c r="IXF1392" s="24"/>
      <c r="IXG1392" s="24"/>
      <c r="IXH1392" s="24"/>
      <c r="IXI1392" s="24"/>
      <c r="IXJ1392" s="24"/>
      <c r="IXK1392" s="24"/>
      <c r="IXL1392" s="24"/>
      <c r="IXM1392" s="24"/>
      <c r="IXN1392" s="24"/>
      <c r="IXO1392" s="24"/>
      <c r="IXP1392" s="24"/>
      <c r="IXQ1392" s="24"/>
      <c r="IXR1392" s="24"/>
      <c r="IXS1392" s="24"/>
      <c r="IXT1392" s="24"/>
      <c r="IXU1392" s="24"/>
      <c r="IXV1392" s="24"/>
      <c r="IXW1392" s="24"/>
      <c r="IXX1392" s="24"/>
      <c r="IXY1392" s="24"/>
      <c r="IXZ1392" s="24"/>
      <c r="IYA1392" s="24"/>
      <c r="IYB1392" s="24"/>
      <c r="IYC1392" s="24"/>
      <c r="IYD1392" s="24"/>
      <c r="IYE1392" s="24"/>
      <c r="IYF1392" s="24"/>
      <c r="IYG1392" s="24"/>
      <c r="IYH1392" s="24"/>
      <c r="IYI1392" s="24"/>
      <c r="IYJ1392" s="24"/>
      <c r="IYK1392" s="24"/>
      <c r="IYL1392" s="24"/>
      <c r="IYM1392" s="24"/>
      <c r="IYN1392" s="24"/>
      <c r="IYO1392" s="24"/>
      <c r="IYP1392" s="24"/>
      <c r="IYQ1392" s="24"/>
      <c r="IYR1392" s="24"/>
      <c r="IYS1392" s="24"/>
      <c r="IYT1392" s="24"/>
      <c r="IYU1392" s="24"/>
      <c r="IYV1392" s="24"/>
      <c r="IYW1392" s="24"/>
      <c r="IYX1392" s="24"/>
      <c r="IYY1392" s="24"/>
      <c r="IYZ1392" s="24"/>
      <c r="IZA1392" s="24"/>
      <c r="IZB1392" s="24"/>
      <c r="IZC1392" s="24"/>
      <c r="IZD1392" s="24"/>
      <c r="IZE1392" s="24"/>
      <c r="IZF1392" s="24"/>
      <c r="IZG1392" s="24"/>
      <c r="IZH1392" s="24"/>
      <c r="IZI1392" s="24"/>
      <c r="IZJ1392" s="24"/>
      <c r="IZK1392" s="24"/>
      <c r="IZL1392" s="24"/>
      <c r="IZM1392" s="24"/>
      <c r="IZN1392" s="24"/>
      <c r="IZO1392" s="24"/>
      <c r="IZP1392" s="24"/>
      <c r="IZQ1392" s="24"/>
      <c r="IZR1392" s="24"/>
      <c r="IZS1392" s="24"/>
      <c r="IZT1392" s="24"/>
      <c r="IZU1392" s="24"/>
      <c r="IZV1392" s="24"/>
      <c r="IZW1392" s="24"/>
      <c r="IZX1392" s="24"/>
      <c r="IZY1392" s="24"/>
      <c r="IZZ1392" s="24"/>
      <c r="JAA1392" s="24"/>
      <c r="JAB1392" s="24"/>
      <c r="JAC1392" s="24"/>
      <c r="JAD1392" s="24"/>
      <c r="JAE1392" s="24"/>
      <c r="JAF1392" s="24"/>
      <c r="JAG1392" s="24"/>
      <c r="JAH1392" s="24"/>
      <c r="JAI1392" s="24"/>
      <c r="JAJ1392" s="24"/>
      <c r="JAK1392" s="24"/>
      <c r="JAL1392" s="24"/>
      <c r="JAM1392" s="24"/>
      <c r="JAN1392" s="24"/>
      <c r="JAO1392" s="24"/>
      <c r="JAP1392" s="24"/>
      <c r="JAQ1392" s="24"/>
      <c r="JAR1392" s="24"/>
      <c r="JAS1392" s="24"/>
      <c r="JAT1392" s="24"/>
      <c r="JAU1392" s="24"/>
      <c r="JAV1392" s="24"/>
      <c r="JAW1392" s="24"/>
      <c r="JAX1392" s="24"/>
      <c r="JAY1392" s="24"/>
      <c r="JAZ1392" s="24"/>
      <c r="JBA1392" s="24"/>
      <c r="JBB1392" s="24"/>
      <c r="JBC1392" s="24"/>
      <c r="JBD1392" s="24"/>
      <c r="JBE1392" s="24"/>
      <c r="JBF1392" s="24"/>
      <c r="JBG1392" s="24"/>
      <c r="JBH1392" s="24"/>
      <c r="JBI1392" s="24"/>
      <c r="JBJ1392" s="24"/>
      <c r="JBK1392" s="24"/>
      <c r="JBL1392" s="24"/>
      <c r="JBM1392" s="24"/>
      <c r="JBN1392" s="24"/>
      <c r="JBO1392" s="24"/>
      <c r="JBP1392" s="24"/>
      <c r="JBQ1392" s="24"/>
      <c r="JBR1392" s="24"/>
      <c r="JBS1392" s="24"/>
      <c r="JBT1392" s="24"/>
      <c r="JBU1392" s="24"/>
      <c r="JBV1392" s="24"/>
      <c r="JBW1392" s="24"/>
      <c r="JBX1392" s="24"/>
      <c r="JBY1392" s="24"/>
      <c r="JBZ1392" s="24"/>
      <c r="JCA1392" s="24"/>
      <c r="JCB1392" s="24"/>
      <c r="JCC1392" s="24"/>
      <c r="JCD1392" s="24"/>
      <c r="JCE1392" s="24"/>
      <c r="JCF1392" s="24"/>
      <c r="JCG1392" s="24"/>
      <c r="JCH1392" s="24"/>
      <c r="JCI1392" s="24"/>
      <c r="JCJ1392" s="24"/>
      <c r="JCK1392" s="24"/>
      <c r="JCL1392" s="24"/>
      <c r="JCM1392" s="24"/>
      <c r="JCN1392" s="24"/>
      <c r="JCO1392" s="24"/>
      <c r="JCP1392" s="24"/>
      <c r="JCQ1392" s="24"/>
      <c r="JCR1392" s="24"/>
      <c r="JCS1392" s="24"/>
      <c r="JCT1392" s="24"/>
      <c r="JCU1392" s="24"/>
      <c r="JCV1392" s="24"/>
      <c r="JCW1392" s="24"/>
      <c r="JCX1392" s="24"/>
      <c r="JCY1392" s="24"/>
      <c r="JCZ1392" s="24"/>
      <c r="JDA1392" s="24"/>
      <c r="JDB1392" s="24"/>
      <c r="JDC1392" s="24"/>
      <c r="JDD1392" s="24"/>
      <c r="JDE1392" s="24"/>
      <c r="JDF1392" s="24"/>
      <c r="JDG1392" s="24"/>
      <c r="JDH1392" s="24"/>
      <c r="JDI1392" s="24"/>
      <c r="JDJ1392" s="24"/>
      <c r="JDK1392" s="24"/>
      <c r="JDL1392" s="24"/>
      <c r="JDM1392" s="24"/>
      <c r="JDN1392" s="24"/>
      <c r="JDO1392" s="24"/>
      <c r="JDP1392" s="24"/>
      <c r="JDQ1392" s="24"/>
      <c r="JDR1392" s="24"/>
      <c r="JDS1392" s="24"/>
      <c r="JDT1392" s="24"/>
      <c r="JDU1392" s="24"/>
      <c r="JDV1392" s="24"/>
      <c r="JDW1392" s="24"/>
      <c r="JDX1392" s="24"/>
      <c r="JDY1392" s="24"/>
      <c r="JDZ1392" s="24"/>
      <c r="JEA1392" s="24"/>
      <c r="JEB1392" s="24"/>
      <c r="JEC1392" s="24"/>
      <c r="JED1392" s="24"/>
      <c r="JEE1392" s="24"/>
      <c r="JEF1392" s="24"/>
      <c r="JEG1392" s="24"/>
      <c r="JEH1392" s="24"/>
      <c r="JEI1392" s="24"/>
      <c r="JEJ1392" s="24"/>
      <c r="JEK1392" s="24"/>
      <c r="JEL1392" s="24"/>
      <c r="JEM1392" s="24"/>
      <c r="JEN1392" s="24"/>
      <c r="JEO1392" s="24"/>
      <c r="JEP1392" s="24"/>
      <c r="JEQ1392" s="24"/>
      <c r="JER1392" s="24"/>
      <c r="JES1392" s="24"/>
      <c r="JET1392" s="24"/>
      <c r="JEU1392" s="24"/>
      <c r="JEV1392" s="24"/>
      <c r="JEW1392" s="24"/>
      <c r="JEX1392" s="24"/>
      <c r="JEY1392" s="24"/>
      <c r="JEZ1392" s="24"/>
      <c r="JFA1392" s="24"/>
      <c r="JFB1392" s="24"/>
      <c r="JFC1392" s="24"/>
      <c r="JFD1392" s="24"/>
      <c r="JFE1392" s="24"/>
      <c r="JFF1392" s="24"/>
      <c r="JFG1392" s="24"/>
      <c r="JFH1392" s="24"/>
      <c r="JFI1392" s="24"/>
      <c r="JFJ1392" s="24"/>
      <c r="JFK1392" s="24"/>
      <c r="JFL1392" s="24"/>
      <c r="JFM1392" s="24"/>
      <c r="JFN1392" s="24"/>
      <c r="JFO1392" s="24"/>
      <c r="JFP1392" s="24"/>
      <c r="JFQ1392" s="24"/>
      <c r="JFR1392" s="24"/>
      <c r="JFS1392" s="24"/>
      <c r="JFT1392" s="24"/>
      <c r="JFU1392" s="24"/>
      <c r="JFV1392" s="24"/>
      <c r="JFW1392" s="24"/>
      <c r="JFX1392" s="24"/>
      <c r="JFY1392" s="24"/>
      <c r="JFZ1392" s="24"/>
      <c r="JGA1392" s="24"/>
      <c r="JGB1392" s="24"/>
      <c r="JGC1392" s="24"/>
      <c r="JGD1392" s="24"/>
      <c r="JGE1392" s="24"/>
      <c r="JGF1392" s="24"/>
      <c r="JGG1392" s="24"/>
      <c r="JGH1392" s="24"/>
      <c r="JGI1392" s="24"/>
      <c r="JGJ1392" s="24"/>
      <c r="JGK1392" s="24"/>
      <c r="JGL1392" s="24"/>
      <c r="JGM1392" s="24"/>
      <c r="JGN1392" s="24"/>
      <c r="JGO1392" s="24"/>
      <c r="JGP1392" s="24"/>
      <c r="JGQ1392" s="24"/>
      <c r="JGR1392" s="24"/>
      <c r="JGS1392" s="24"/>
      <c r="JGT1392" s="24"/>
      <c r="JGU1392" s="24"/>
      <c r="JGV1392" s="24"/>
      <c r="JGW1392" s="24"/>
      <c r="JGX1392" s="24"/>
      <c r="JGY1392" s="24"/>
      <c r="JGZ1392" s="24"/>
      <c r="JHA1392" s="24"/>
      <c r="JHB1392" s="24"/>
      <c r="JHC1392" s="24"/>
      <c r="JHD1392" s="24"/>
      <c r="JHE1392" s="24"/>
      <c r="JHF1392" s="24"/>
      <c r="JHG1392" s="24"/>
      <c r="JHH1392" s="24"/>
      <c r="JHI1392" s="24"/>
      <c r="JHJ1392" s="24"/>
      <c r="JHK1392" s="24"/>
      <c r="JHL1392" s="24"/>
      <c r="JHM1392" s="24"/>
      <c r="JHN1392" s="24"/>
      <c r="JHO1392" s="24"/>
      <c r="JHP1392" s="24"/>
      <c r="JHQ1392" s="24"/>
      <c r="JHR1392" s="24"/>
      <c r="JHS1392" s="24"/>
      <c r="JHT1392" s="24"/>
      <c r="JHU1392" s="24"/>
      <c r="JHV1392" s="24"/>
      <c r="JHW1392" s="24"/>
      <c r="JHX1392" s="24"/>
      <c r="JHY1392" s="24"/>
      <c r="JHZ1392" s="24"/>
      <c r="JIA1392" s="24"/>
      <c r="JIB1392" s="24"/>
      <c r="JIC1392" s="24"/>
      <c r="JID1392" s="24"/>
      <c r="JIE1392" s="24"/>
      <c r="JIF1392" s="24"/>
      <c r="JIG1392" s="24"/>
      <c r="JIH1392" s="24"/>
      <c r="JII1392" s="24"/>
      <c r="JIJ1392" s="24"/>
      <c r="JIK1392" s="24"/>
      <c r="JIL1392" s="24"/>
      <c r="JIM1392" s="24"/>
      <c r="JIN1392" s="24"/>
      <c r="JIO1392" s="24"/>
      <c r="JIP1392" s="24"/>
      <c r="JIQ1392" s="24"/>
      <c r="JIR1392" s="24"/>
      <c r="JIS1392" s="24"/>
      <c r="JIT1392" s="24"/>
      <c r="JIU1392" s="24"/>
      <c r="JIV1392" s="24"/>
      <c r="JIW1392" s="24"/>
      <c r="JIX1392" s="24"/>
      <c r="JIY1392" s="24"/>
      <c r="JIZ1392" s="24"/>
      <c r="JJA1392" s="24"/>
      <c r="JJB1392" s="24"/>
      <c r="JJC1392" s="24"/>
      <c r="JJD1392" s="24"/>
      <c r="JJE1392" s="24"/>
      <c r="JJF1392" s="24"/>
      <c r="JJG1392" s="24"/>
      <c r="JJH1392" s="24"/>
      <c r="JJI1392" s="24"/>
      <c r="JJJ1392" s="24"/>
      <c r="JJK1392" s="24"/>
      <c r="JJL1392" s="24"/>
      <c r="JJM1392" s="24"/>
      <c r="JJN1392" s="24"/>
      <c r="JJO1392" s="24"/>
      <c r="JJP1392" s="24"/>
      <c r="JJQ1392" s="24"/>
      <c r="JJR1392" s="24"/>
      <c r="JJS1392" s="24"/>
      <c r="JJT1392" s="24"/>
      <c r="JJU1392" s="24"/>
      <c r="JJV1392" s="24"/>
      <c r="JJW1392" s="24"/>
      <c r="JJX1392" s="24"/>
      <c r="JJY1392" s="24"/>
      <c r="JJZ1392" s="24"/>
      <c r="JKA1392" s="24"/>
      <c r="JKB1392" s="24"/>
      <c r="JKC1392" s="24"/>
      <c r="JKD1392" s="24"/>
      <c r="JKE1392" s="24"/>
      <c r="JKF1392" s="24"/>
      <c r="JKG1392" s="24"/>
      <c r="JKH1392" s="24"/>
      <c r="JKI1392" s="24"/>
      <c r="JKJ1392" s="24"/>
      <c r="JKK1392" s="24"/>
      <c r="JKL1392" s="24"/>
      <c r="JKM1392" s="24"/>
      <c r="JKN1392" s="24"/>
      <c r="JKO1392" s="24"/>
      <c r="JKP1392" s="24"/>
      <c r="JKQ1392" s="24"/>
      <c r="JKR1392" s="24"/>
      <c r="JKS1392" s="24"/>
      <c r="JKT1392" s="24"/>
      <c r="JKU1392" s="24"/>
      <c r="JKV1392" s="24"/>
      <c r="JKW1392" s="24"/>
      <c r="JKX1392" s="24"/>
      <c r="JKY1392" s="24"/>
      <c r="JKZ1392" s="24"/>
      <c r="JLA1392" s="24"/>
      <c r="JLB1392" s="24"/>
      <c r="JLC1392" s="24"/>
      <c r="JLD1392" s="24"/>
      <c r="JLE1392" s="24"/>
      <c r="JLF1392" s="24"/>
      <c r="JLG1392" s="24"/>
      <c r="JLH1392" s="24"/>
      <c r="JLI1392" s="24"/>
      <c r="JLJ1392" s="24"/>
      <c r="JLK1392" s="24"/>
      <c r="JLL1392" s="24"/>
      <c r="JLM1392" s="24"/>
      <c r="JLN1392" s="24"/>
      <c r="JLO1392" s="24"/>
      <c r="JLP1392" s="24"/>
      <c r="JLQ1392" s="24"/>
      <c r="JLR1392" s="24"/>
      <c r="JLS1392" s="24"/>
      <c r="JLT1392" s="24"/>
      <c r="JLU1392" s="24"/>
      <c r="JLV1392" s="24"/>
      <c r="JLW1392" s="24"/>
      <c r="JLX1392" s="24"/>
      <c r="JLY1392" s="24"/>
      <c r="JLZ1392" s="24"/>
      <c r="JMA1392" s="24"/>
      <c r="JMB1392" s="24"/>
      <c r="JMC1392" s="24"/>
      <c r="JMD1392" s="24"/>
      <c r="JME1392" s="24"/>
      <c r="JMF1392" s="24"/>
      <c r="JMG1392" s="24"/>
      <c r="JMH1392" s="24"/>
      <c r="JMI1392" s="24"/>
      <c r="JMJ1392" s="24"/>
      <c r="JMK1392" s="24"/>
      <c r="JML1392" s="24"/>
      <c r="JMM1392" s="24"/>
      <c r="JMN1392" s="24"/>
      <c r="JMO1392" s="24"/>
      <c r="JMP1392" s="24"/>
      <c r="JMQ1392" s="24"/>
      <c r="JMR1392" s="24"/>
      <c r="JMS1392" s="24"/>
      <c r="JMT1392" s="24"/>
      <c r="JMU1392" s="24"/>
      <c r="JMV1392" s="24"/>
      <c r="JMW1392" s="24"/>
      <c r="JMX1392" s="24"/>
      <c r="JMY1392" s="24"/>
      <c r="JMZ1392" s="24"/>
      <c r="JNA1392" s="24"/>
      <c r="JNB1392" s="24"/>
      <c r="JNC1392" s="24"/>
      <c r="JND1392" s="24"/>
      <c r="JNE1392" s="24"/>
      <c r="JNF1392" s="24"/>
      <c r="JNG1392" s="24"/>
      <c r="JNH1392" s="24"/>
      <c r="JNI1392" s="24"/>
      <c r="JNJ1392" s="24"/>
      <c r="JNK1392" s="24"/>
      <c r="JNL1392" s="24"/>
      <c r="JNM1392" s="24"/>
      <c r="JNN1392" s="24"/>
      <c r="JNO1392" s="24"/>
      <c r="JNP1392" s="24"/>
      <c r="JNQ1392" s="24"/>
      <c r="JNR1392" s="24"/>
      <c r="JNS1392" s="24"/>
      <c r="JNT1392" s="24"/>
      <c r="JNU1392" s="24"/>
      <c r="JNV1392" s="24"/>
      <c r="JNW1392" s="24"/>
      <c r="JNX1392" s="24"/>
      <c r="JNY1392" s="24"/>
      <c r="JNZ1392" s="24"/>
      <c r="JOA1392" s="24"/>
      <c r="JOB1392" s="24"/>
      <c r="JOC1392" s="24"/>
      <c r="JOD1392" s="24"/>
      <c r="JOE1392" s="24"/>
      <c r="JOF1392" s="24"/>
      <c r="JOG1392" s="24"/>
      <c r="JOH1392" s="24"/>
      <c r="JOI1392" s="24"/>
      <c r="JOJ1392" s="24"/>
      <c r="JOK1392" s="24"/>
      <c r="JOL1392" s="24"/>
      <c r="JOM1392" s="24"/>
      <c r="JON1392" s="24"/>
      <c r="JOO1392" s="24"/>
      <c r="JOP1392" s="24"/>
      <c r="JOQ1392" s="24"/>
      <c r="JOR1392" s="24"/>
      <c r="JOS1392" s="24"/>
      <c r="JOT1392" s="24"/>
      <c r="JOU1392" s="24"/>
      <c r="JOV1392" s="24"/>
      <c r="JOW1392" s="24"/>
      <c r="JOX1392" s="24"/>
      <c r="JOY1392" s="24"/>
      <c r="JOZ1392" s="24"/>
      <c r="JPA1392" s="24"/>
      <c r="JPB1392" s="24"/>
      <c r="JPC1392" s="24"/>
      <c r="JPD1392" s="24"/>
      <c r="JPE1392" s="24"/>
      <c r="JPF1392" s="24"/>
      <c r="JPG1392" s="24"/>
      <c r="JPH1392" s="24"/>
      <c r="JPI1392" s="24"/>
      <c r="JPJ1392" s="24"/>
      <c r="JPK1392" s="24"/>
      <c r="JPL1392" s="24"/>
      <c r="JPM1392" s="24"/>
      <c r="JPN1392" s="24"/>
      <c r="JPO1392" s="24"/>
      <c r="JPP1392" s="24"/>
      <c r="JPQ1392" s="24"/>
      <c r="JPR1392" s="24"/>
      <c r="JPS1392" s="24"/>
      <c r="JPT1392" s="24"/>
      <c r="JPU1392" s="24"/>
      <c r="JPV1392" s="24"/>
      <c r="JPW1392" s="24"/>
      <c r="JPX1392" s="24"/>
      <c r="JPY1392" s="24"/>
      <c r="JPZ1392" s="24"/>
      <c r="JQA1392" s="24"/>
      <c r="JQB1392" s="24"/>
      <c r="JQC1392" s="24"/>
      <c r="JQD1392" s="24"/>
      <c r="JQE1392" s="24"/>
      <c r="JQF1392" s="24"/>
      <c r="JQG1392" s="24"/>
      <c r="JQH1392" s="24"/>
      <c r="JQI1392" s="24"/>
      <c r="JQJ1392" s="24"/>
      <c r="JQK1392" s="24"/>
      <c r="JQL1392" s="24"/>
      <c r="JQM1392" s="24"/>
      <c r="JQN1392" s="24"/>
      <c r="JQO1392" s="24"/>
      <c r="JQP1392" s="24"/>
      <c r="JQQ1392" s="24"/>
      <c r="JQR1392" s="24"/>
      <c r="JQS1392" s="24"/>
      <c r="JQT1392" s="24"/>
      <c r="JQU1392" s="24"/>
      <c r="JQV1392" s="24"/>
      <c r="JQW1392" s="24"/>
      <c r="JQX1392" s="24"/>
      <c r="JQY1392" s="24"/>
      <c r="JQZ1392" s="24"/>
      <c r="JRA1392" s="24"/>
      <c r="JRB1392" s="24"/>
      <c r="JRC1392" s="24"/>
      <c r="JRD1392" s="24"/>
      <c r="JRE1392" s="24"/>
      <c r="JRF1392" s="24"/>
      <c r="JRG1392" s="24"/>
      <c r="JRH1392" s="24"/>
      <c r="JRI1392" s="24"/>
      <c r="JRJ1392" s="24"/>
      <c r="JRK1392" s="24"/>
      <c r="JRL1392" s="24"/>
      <c r="JRM1392" s="24"/>
      <c r="JRN1392" s="24"/>
      <c r="JRO1392" s="24"/>
      <c r="JRP1392" s="24"/>
      <c r="JRQ1392" s="24"/>
      <c r="JRR1392" s="24"/>
      <c r="JRS1392" s="24"/>
      <c r="JRT1392" s="24"/>
      <c r="JRU1392" s="24"/>
      <c r="JRV1392" s="24"/>
      <c r="JRW1392" s="24"/>
      <c r="JRX1392" s="24"/>
      <c r="JRY1392" s="24"/>
      <c r="JRZ1392" s="24"/>
      <c r="JSA1392" s="24"/>
      <c r="JSB1392" s="24"/>
      <c r="JSC1392" s="24"/>
      <c r="JSD1392" s="24"/>
      <c r="JSE1392" s="24"/>
      <c r="JSF1392" s="24"/>
      <c r="JSG1392" s="24"/>
      <c r="JSH1392" s="24"/>
      <c r="JSI1392" s="24"/>
      <c r="JSJ1392" s="24"/>
      <c r="JSK1392" s="24"/>
      <c r="JSL1392" s="24"/>
      <c r="JSM1392" s="24"/>
      <c r="JSN1392" s="24"/>
      <c r="JSO1392" s="24"/>
      <c r="JSP1392" s="24"/>
      <c r="JSQ1392" s="24"/>
      <c r="JSR1392" s="24"/>
      <c r="JSS1392" s="24"/>
      <c r="JST1392" s="24"/>
      <c r="JSU1392" s="24"/>
      <c r="JSV1392" s="24"/>
      <c r="JSW1392" s="24"/>
      <c r="JSX1392" s="24"/>
      <c r="JSY1392" s="24"/>
      <c r="JSZ1392" s="24"/>
      <c r="JTA1392" s="24"/>
      <c r="JTB1392" s="24"/>
      <c r="JTC1392" s="24"/>
      <c r="JTD1392" s="24"/>
      <c r="JTE1392" s="24"/>
      <c r="JTF1392" s="24"/>
      <c r="JTG1392" s="24"/>
      <c r="JTH1392" s="24"/>
      <c r="JTI1392" s="24"/>
      <c r="JTJ1392" s="24"/>
      <c r="JTK1392" s="24"/>
      <c r="JTL1392" s="24"/>
      <c r="JTM1392" s="24"/>
      <c r="JTN1392" s="24"/>
      <c r="JTO1392" s="24"/>
      <c r="JTP1392" s="24"/>
      <c r="JTQ1392" s="24"/>
      <c r="JTR1392" s="24"/>
      <c r="JTS1392" s="24"/>
      <c r="JTT1392" s="24"/>
      <c r="JTU1392" s="24"/>
      <c r="JTV1392" s="24"/>
      <c r="JTW1392" s="24"/>
      <c r="JTX1392" s="24"/>
      <c r="JTY1392" s="24"/>
      <c r="JTZ1392" s="24"/>
      <c r="JUA1392" s="24"/>
      <c r="JUB1392" s="24"/>
      <c r="JUC1392" s="24"/>
      <c r="JUD1392" s="24"/>
      <c r="JUE1392" s="24"/>
      <c r="JUF1392" s="24"/>
      <c r="JUG1392" s="24"/>
      <c r="JUH1392" s="24"/>
      <c r="JUI1392" s="24"/>
      <c r="JUJ1392" s="24"/>
      <c r="JUK1392" s="24"/>
      <c r="JUL1392" s="24"/>
      <c r="JUM1392" s="24"/>
      <c r="JUN1392" s="24"/>
      <c r="JUO1392" s="24"/>
      <c r="JUP1392" s="24"/>
      <c r="JUQ1392" s="24"/>
      <c r="JUR1392" s="24"/>
      <c r="JUS1392" s="24"/>
      <c r="JUT1392" s="24"/>
      <c r="JUU1392" s="24"/>
      <c r="JUV1392" s="24"/>
      <c r="JUW1392" s="24"/>
      <c r="JUX1392" s="24"/>
      <c r="JUY1392" s="24"/>
      <c r="JUZ1392" s="24"/>
      <c r="JVA1392" s="24"/>
      <c r="JVB1392" s="24"/>
      <c r="JVC1392" s="24"/>
      <c r="JVD1392" s="24"/>
      <c r="JVE1392" s="24"/>
      <c r="JVF1392" s="24"/>
      <c r="JVG1392" s="24"/>
      <c r="JVH1392" s="24"/>
      <c r="JVI1392" s="24"/>
      <c r="JVJ1392" s="24"/>
      <c r="JVK1392" s="24"/>
      <c r="JVL1392" s="24"/>
      <c r="JVM1392" s="24"/>
      <c r="JVN1392" s="24"/>
      <c r="JVO1392" s="24"/>
      <c r="JVP1392" s="24"/>
      <c r="JVQ1392" s="24"/>
      <c r="JVR1392" s="24"/>
      <c r="JVS1392" s="24"/>
      <c r="JVT1392" s="24"/>
      <c r="JVU1392" s="24"/>
      <c r="JVV1392" s="24"/>
      <c r="JVW1392" s="24"/>
      <c r="JVX1392" s="24"/>
      <c r="JVY1392" s="24"/>
      <c r="JVZ1392" s="24"/>
      <c r="JWA1392" s="24"/>
      <c r="JWB1392" s="24"/>
      <c r="JWC1392" s="24"/>
      <c r="JWD1392" s="24"/>
      <c r="JWE1392" s="24"/>
      <c r="JWF1392" s="24"/>
      <c r="JWG1392" s="24"/>
      <c r="JWH1392" s="24"/>
      <c r="JWI1392" s="24"/>
      <c r="JWJ1392" s="24"/>
      <c r="JWK1392" s="24"/>
      <c r="JWL1392" s="24"/>
      <c r="JWM1392" s="24"/>
      <c r="JWN1392" s="24"/>
      <c r="JWO1392" s="24"/>
      <c r="JWP1392" s="24"/>
      <c r="JWQ1392" s="24"/>
      <c r="JWR1392" s="24"/>
      <c r="JWS1392" s="24"/>
      <c r="JWT1392" s="24"/>
      <c r="JWU1392" s="24"/>
      <c r="JWV1392" s="24"/>
      <c r="JWW1392" s="24"/>
      <c r="JWX1392" s="24"/>
      <c r="JWY1392" s="24"/>
      <c r="JWZ1392" s="24"/>
      <c r="JXA1392" s="24"/>
      <c r="JXB1392" s="24"/>
      <c r="JXC1392" s="24"/>
      <c r="JXD1392" s="24"/>
      <c r="JXE1392" s="24"/>
      <c r="JXF1392" s="24"/>
      <c r="JXG1392" s="24"/>
      <c r="JXH1392" s="24"/>
      <c r="JXI1392" s="24"/>
      <c r="JXJ1392" s="24"/>
      <c r="JXK1392" s="24"/>
      <c r="JXL1392" s="24"/>
      <c r="JXM1392" s="24"/>
      <c r="JXN1392" s="24"/>
      <c r="JXO1392" s="24"/>
      <c r="JXP1392" s="24"/>
      <c r="JXQ1392" s="24"/>
      <c r="JXR1392" s="24"/>
      <c r="JXS1392" s="24"/>
      <c r="JXT1392" s="24"/>
      <c r="JXU1392" s="24"/>
      <c r="JXV1392" s="24"/>
      <c r="JXW1392" s="24"/>
      <c r="JXX1392" s="24"/>
      <c r="JXY1392" s="24"/>
      <c r="JXZ1392" s="24"/>
      <c r="JYA1392" s="24"/>
      <c r="JYB1392" s="24"/>
      <c r="JYC1392" s="24"/>
      <c r="JYD1392" s="24"/>
      <c r="JYE1392" s="24"/>
      <c r="JYF1392" s="24"/>
      <c r="JYG1392" s="24"/>
      <c r="JYH1392" s="24"/>
      <c r="JYI1392" s="24"/>
      <c r="JYJ1392" s="24"/>
      <c r="JYK1392" s="24"/>
      <c r="JYL1392" s="24"/>
      <c r="JYM1392" s="24"/>
      <c r="JYN1392" s="24"/>
      <c r="JYO1392" s="24"/>
      <c r="JYP1392" s="24"/>
      <c r="JYQ1392" s="24"/>
      <c r="JYR1392" s="24"/>
      <c r="JYS1392" s="24"/>
      <c r="JYT1392" s="24"/>
      <c r="JYU1392" s="24"/>
      <c r="JYV1392" s="24"/>
      <c r="JYW1392" s="24"/>
      <c r="JYX1392" s="24"/>
      <c r="JYY1392" s="24"/>
      <c r="JYZ1392" s="24"/>
      <c r="JZA1392" s="24"/>
      <c r="JZB1392" s="24"/>
      <c r="JZC1392" s="24"/>
      <c r="JZD1392" s="24"/>
      <c r="JZE1392" s="24"/>
      <c r="JZF1392" s="24"/>
      <c r="JZG1392" s="24"/>
      <c r="JZH1392" s="24"/>
      <c r="JZI1392" s="24"/>
      <c r="JZJ1392" s="24"/>
      <c r="JZK1392" s="24"/>
      <c r="JZL1392" s="24"/>
      <c r="JZM1392" s="24"/>
      <c r="JZN1392" s="24"/>
      <c r="JZO1392" s="24"/>
      <c r="JZP1392" s="24"/>
      <c r="JZQ1392" s="24"/>
      <c r="JZR1392" s="24"/>
      <c r="JZS1392" s="24"/>
      <c r="JZT1392" s="24"/>
      <c r="JZU1392" s="24"/>
      <c r="JZV1392" s="24"/>
      <c r="JZW1392" s="24"/>
      <c r="JZX1392" s="24"/>
      <c r="JZY1392" s="24"/>
      <c r="JZZ1392" s="24"/>
      <c r="KAA1392" s="24"/>
      <c r="KAB1392" s="24"/>
      <c r="KAC1392" s="24"/>
      <c r="KAD1392" s="24"/>
      <c r="KAE1392" s="24"/>
      <c r="KAF1392" s="24"/>
      <c r="KAG1392" s="24"/>
      <c r="KAH1392" s="24"/>
      <c r="KAI1392" s="24"/>
      <c r="KAJ1392" s="24"/>
      <c r="KAK1392" s="24"/>
      <c r="KAL1392" s="24"/>
      <c r="KAM1392" s="24"/>
      <c r="KAN1392" s="24"/>
      <c r="KAO1392" s="24"/>
      <c r="KAP1392" s="24"/>
      <c r="KAQ1392" s="24"/>
      <c r="KAR1392" s="24"/>
      <c r="KAS1392" s="24"/>
      <c r="KAT1392" s="24"/>
      <c r="KAU1392" s="24"/>
      <c r="KAV1392" s="24"/>
      <c r="KAW1392" s="24"/>
      <c r="KAX1392" s="24"/>
      <c r="KAY1392" s="24"/>
      <c r="KAZ1392" s="24"/>
      <c r="KBA1392" s="24"/>
      <c r="KBB1392" s="24"/>
      <c r="KBC1392" s="24"/>
      <c r="KBD1392" s="24"/>
      <c r="KBE1392" s="24"/>
      <c r="KBF1392" s="24"/>
      <c r="KBG1392" s="24"/>
      <c r="KBH1392" s="24"/>
      <c r="KBI1392" s="24"/>
      <c r="KBJ1392" s="24"/>
      <c r="KBK1392" s="24"/>
      <c r="KBL1392" s="24"/>
      <c r="KBM1392" s="24"/>
      <c r="KBN1392" s="24"/>
      <c r="KBO1392" s="24"/>
      <c r="KBP1392" s="24"/>
      <c r="KBQ1392" s="24"/>
      <c r="KBR1392" s="24"/>
      <c r="KBS1392" s="24"/>
      <c r="KBT1392" s="24"/>
      <c r="KBU1392" s="24"/>
      <c r="KBV1392" s="24"/>
      <c r="KBW1392" s="24"/>
      <c r="KBX1392" s="24"/>
      <c r="KBY1392" s="24"/>
      <c r="KBZ1392" s="24"/>
      <c r="KCA1392" s="24"/>
      <c r="KCB1392" s="24"/>
      <c r="KCC1392" s="24"/>
      <c r="KCD1392" s="24"/>
      <c r="KCE1392" s="24"/>
      <c r="KCF1392" s="24"/>
      <c r="KCG1392" s="24"/>
      <c r="KCH1392" s="24"/>
      <c r="KCI1392" s="24"/>
      <c r="KCJ1392" s="24"/>
      <c r="KCK1392" s="24"/>
      <c r="KCL1392" s="24"/>
      <c r="KCM1392" s="24"/>
      <c r="KCN1392" s="24"/>
      <c r="KCO1392" s="24"/>
      <c r="KCP1392" s="24"/>
      <c r="KCQ1392" s="24"/>
      <c r="KCR1392" s="24"/>
      <c r="KCS1392" s="24"/>
      <c r="KCT1392" s="24"/>
      <c r="KCU1392" s="24"/>
      <c r="KCV1392" s="24"/>
      <c r="KCW1392" s="24"/>
      <c r="KCX1392" s="24"/>
      <c r="KCY1392" s="24"/>
      <c r="KCZ1392" s="24"/>
      <c r="KDA1392" s="24"/>
      <c r="KDB1392" s="24"/>
      <c r="KDC1392" s="24"/>
      <c r="KDD1392" s="24"/>
      <c r="KDE1392" s="24"/>
      <c r="KDF1392" s="24"/>
      <c r="KDG1392" s="24"/>
      <c r="KDH1392" s="24"/>
      <c r="KDI1392" s="24"/>
      <c r="KDJ1392" s="24"/>
      <c r="KDK1392" s="24"/>
      <c r="KDL1392" s="24"/>
      <c r="KDM1392" s="24"/>
      <c r="KDN1392" s="24"/>
      <c r="KDO1392" s="24"/>
      <c r="KDP1392" s="24"/>
      <c r="KDQ1392" s="24"/>
      <c r="KDR1392" s="24"/>
      <c r="KDS1392" s="24"/>
      <c r="KDT1392" s="24"/>
      <c r="KDU1392" s="24"/>
      <c r="KDV1392" s="24"/>
      <c r="KDW1392" s="24"/>
      <c r="KDX1392" s="24"/>
      <c r="KDY1392" s="24"/>
      <c r="KDZ1392" s="24"/>
      <c r="KEA1392" s="24"/>
      <c r="KEB1392" s="24"/>
      <c r="KEC1392" s="24"/>
      <c r="KED1392" s="24"/>
      <c r="KEE1392" s="24"/>
      <c r="KEF1392" s="24"/>
      <c r="KEG1392" s="24"/>
      <c r="KEH1392" s="24"/>
      <c r="KEI1392" s="24"/>
      <c r="KEJ1392" s="24"/>
      <c r="KEK1392" s="24"/>
      <c r="KEL1392" s="24"/>
      <c r="KEM1392" s="24"/>
      <c r="KEN1392" s="24"/>
      <c r="KEO1392" s="24"/>
      <c r="KEP1392" s="24"/>
      <c r="KEQ1392" s="24"/>
      <c r="KER1392" s="24"/>
      <c r="KES1392" s="24"/>
      <c r="KET1392" s="24"/>
      <c r="KEU1392" s="24"/>
      <c r="KEV1392" s="24"/>
      <c r="KEW1392" s="24"/>
      <c r="KEX1392" s="24"/>
      <c r="KEY1392" s="24"/>
      <c r="KEZ1392" s="24"/>
      <c r="KFA1392" s="24"/>
      <c r="KFB1392" s="24"/>
      <c r="KFC1392" s="24"/>
      <c r="KFD1392" s="24"/>
      <c r="KFE1392" s="24"/>
      <c r="KFF1392" s="24"/>
      <c r="KFG1392" s="24"/>
      <c r="KFH1392" s="24"/>
      <c r="KFI1392" s="24"/>
      <c r="KFJ1392" s="24"/>
      <c r="KFK1392" s="24"/>
      <c r="KFL1392" s="24"/>
      <c r="KFM1392" s="24"/>
      <c r="KFN1392" s="24"/>
      <c r="KFO1392" s="24"/>
      <c r="KFP1392" s="24"/>
      <c r="KFQ1392" s="24"/>
      <c r="KFR1392" s="24"/>
      <c r="KFS1392" s="24"/>
      <c r="KFT1392" s="24"/>
      <c r="KFU1392" s="24"/>
      <c r="KFV1392" s="24"/>
      <c r="KFW1392" s="24"/>
      <c r="KFX1392" s="24"/>
      <c r="KFY1392" s="24"/>
      <c r="KFZ1392" s="24"/>
      <c r="KGA1392" s="24"/>
      <c r="KGB1392" s="24"/>
      <c r="KGC1392" s="24"/>
      <c r="KGD1392" s="24"/>
      <c r="KGE1392" s="24"/>
      <c r="KGF1392" s="24"/>
      <c r="KGG1392" s="24"/>
      <c r="KGH1392" s="24"/>
      <c r="KGI1392" s="24"/>
      <c r="KGJ1392" s="24"/>
      <c r="KGK1392" s="24"/>
      <c r="KGL1392" s="24"/>
      <c r="KGM1392" s="24"/>
      <c r="KGN1392" s="24"/>
      <c r="KGO1392" s="24"/>
      <c r="KGP1392" s="24"/>
      <c r="KGQ1392" s="24"/>
      <c r="KGR1392" s="24"/>
      <c r="KGS1392" s="24"/>
      <c r="KGT1392" s="24"/>
      <c r="KGU1392" s="24"/>
      <c r="KGV1392" s="24"/>
      <c r="KGW1392" s="24"/>
      <c r="KGX1392" s="24"/>
      <c r="KGY1392" s="24"/>
      <c r="KGZ1392" s="24"/>
      <c r="KHA1392" s="24"/>
      <c r="KHB1392" s="24"/>
      <c r="KHC1392" s="24"/>
      <c r="KHD1392" s="24"/>
      <c r="KHE1392" s="24"/>
      <c r="KHF1392" s="24"/>
      <c r="KHG1392" s="24"/>
      <c r="KHH1392" s="24"/>
      <c r="KHI1392" s="24"/>
      <c r="KHJ1392" s="24"/>
      <c r="KHK1392" s="24"/>
      <c r="KHL1392" s="24"/>
      <c r="KHM1392" s="24"/>
      <c r="KHN1392" s="24"/>
      <c r="KHO1392" s="24"/>
      <c r="KHP1392" s="24"/>
      <c r="KHQ1392" s="24"/>
      <c r="KHR1392" s="24"/>
      <c r="KHS1392" s="24"/>
      <c r="KHT1392" s="24"/>
      <c r="KHU1392" s="24"/>
      <c r="KHV1392" s="24"/>
      <c r="KHW1392" s="24"/>
      <c r="KHX1392" s="24"/>
      <c r="KHY1392" s="24"/>
      <c r="KHZ1392" s="24"/>
      <c r="KIA1392" s="24"/>
      <c r="KIB1392" s="24"/>
      <c r="KIC1392" s="24"/>
      <c r="KID1392" s="24"/>
      <c r="KIE1392" s="24"/>
      <c r="KIF1392" s="24"/>
      <c r="KIG1392" s="24"/>
      <c r="KIH1392" s="24"/>
      <c r="KII1392" s="24"/>
      <c r="KIJ1392" s="24"/>
      <c r="KIK1392" s="24"/>
      <c r="KIL1392" s="24"/>
      <c r="KIM1392" s="24"/>
      <c r="KIN1392" s="24"/>
      <c r="KIO1392" s="24"/>
      <c r="KIP1392" s="24"/>
      <c r="KIQ1392" s="24"/>
      <c r="KIR1392" s="24"/>
      <c r="KIS1392" s="24"/>
      <c r="KIT1392" s="24"/>
      <c r="KIU1392" s="24"/>
      <c r="KIV1392" s="24"/>
      <c r="KIW1392" s="24"/>
      <c r="KIX1392" s="24"/>
      <c r="KIY1392" s="24"/>
      <c r="KIZ1392" s="24"/>
      <c r="KJA1392" s="24"/>
      <c r="KJB1392" s="24"/>
      <c r="KJC1392" s="24"/>
      <c r="KJD1392" s="24"/>
      <c r="KJE1392" s="24"/>
      <c r="KJF1392" s="24"/>
      <c r="KJG1392" s="24"/>
      <c r="KJH1392" s="24"/>
      <c r="KJI1392" s="24"/>
      <c r="KJJ1392" s="24"/>
      <c r="KJK1392" s="24"/>
      <c r="KJL1392" s="24"/>
      <c r="KJM1392" s="24"/>
      <c r="KJN1392" s="24"/>
      <c r="KJO1392" s="24"/>
      <c r="KJP1392" s="24"/>
      <c r="KJQ1392" s="24"/>
      <c r="KJR1392" s="24"/>
      <c r="KJS1392" s="24"/>
      <c r="KJT1392" s="24"/>
      <c r="KJU1392" s="24"/>
      <c r="KJV1392" s="24"/>
      <c r="KJW1392" s="24"/>
      <c r="KJX1392" s="24"/>
      <c r="KJY1392" s="24"/>
      <c r="KJZ1392" s="24"/>
      <c r="KKA1392" s="24"/>
      <c r="KKB1392" s="24"/>
      <c r="KKC1392" s="24"/>
      <c r="KKD1392" s="24"/>
      <c r="KKE1392" s="24"/>
      <c r="KKF1392" s="24"/>
      <c r="KKG1392" s="24"/>
      <c r="KKH1392" s="24"/>
      <c r="KKI1392" s="24"/>
      <c r="KKJ1392" s="24"/>
      <c r="KKK1392" s="24"/>
      <c r="KKL1392" s="24"/>
      <c r="KKM1392" s="24"/>
      <c r="KKN1392" s="24"/>
      <c r="KKO1392" s="24"/>
      <c r="KKP1392" s="24"/>
      <c r="KKQ1392" s="24"/>
      <c r="KKR1392" s="24"/>
      <c r="KKS1392" s="24"/>
      <c r="KKT1392" s="24"/>
      <c r="KKU1392" s="24"/>
      <c r="KKV1392" s="24"/>
      <c r="KKW1392" s="24"/>
      <c r="KKX1392" s="24"/>
      <c r="KKY1392" s="24"/>
      <c r="KKZ1392" s="24"/>
      <c r="KLA1392" s="24"/>
      <c r="KLB1392" s="24"/>
      <c r="KLC1392" s="24"/>
      <c r="KLD1392" s="24"/>
      <c r="KLE1392" s="24"/>
      <c r="KLF1392" s="24"/>
      <c r="KLG1392" s="24"/>
      <c r="KLH1392" s="24"/>
      <c r="KLI1392" s="24"/>
      <c r="KLJ1392" s="24"/>
      <c r="KLK1392" s="24"/>
      <c r="KLL1392" s="24"/>
      <c r="KLM1392" s="24"/>
      <c r="KLN1392" s="24"/>
      <c r="KLO1392" s="24"/>
      <c r="KLP1392" s="24"/>
      <c r="KLQ1392" s="24"/>
      <c r="KLR1392" s="24"/>
      <c r="KLS1392" s="24"/>
      <c r="KLT1392" s="24"/>
      <c r="KLU1392" s="24"/>
      <c r="KLV1392" s="24"/>
      <c r="KLW1392" s="24"/>
      <c r="KLX1392" s="24"/>
      <c r="KLY1392" s="24"/>
      <c r="KLZ1392" s="24"/>
      <c r="KMA1392" s="24"/>
      <c r="KMB1392" s="24"/>
      <c r="KMC1392" s="24"/>
      <c r="KMD1392" s="24"/>
      <c r="KME1392" s="24"/>
      <c r="KMF1392" s="24"/>
      <c r="KMG1392" s="24"/>
      <c r="KMH1392" s="24"/>
      <c r="KMI1392" s="24"/>
      <c r="KMJ1392" s="24"/>
      <c r="KMK1392" s="24"/>
      <c r="KML1392" s="24"/>
      <c r="KMM1392" s="24"/>
      <c r="KMN1392" s="24"/>
      <c r="KMO1392" s="24"/>
      <c r="KMP1392" s="24"/>
      <c r="KMQ1392" s="24"/>
      <c r="KMR1392" s="24"/>
      <c r="KMS1392" s="24"/>
      <c r="KMT1392" s="24"/>
      <c r="KMU1392" s="24"/>
      <c r="KMV1392" s="24"/>
      <c r="KMW1392" s="24"/>
      <c r="KMX1392" s="24"/>
      <c r="KMY1392" s="24"/>
      <c r="KMZ1392" s="24"/>
      <c r="KNA1392" s="24"/>
      <c r="KNB1392" s="24"/>
      <c r="KNC1392" s="24"/>
      <c r="KND1392" s="24"/>
      <c r="KNE1392" s="24"/>
      <c r="KNF1392" s="24"/>
      <c r="KNG1392" s="24"/>
      <c r="KNH1392" s="24"/>
      <c r="KNI1392" s="24"/>
      <c r="KNJ1392" s="24"/>
      <c r="KNK1392" s="24"/>
      <c r="KNL1392" s="24"/>
      <c r="KNM1392" s="24"/>
      <c r="KNN1392" s="24"/>
      <c r="KNO1392" s="24"/>
      <c r="KNP1392" s="24"/>
      <c r="KNQ1392" s="24"/>
      <c r="KNR1392" s="24"/>
      <c r="KNS1392" s="24"/>
      <c r="KNT1392" s="24"/>
      <c r="KNU1392" s="24"/>
      <c r="KNV1392" s="24"/>
      <c r="KNW1392" s="24"/>
      <c r="KNX1392" s="24"/>
      <c r="KNY1392" s="24"/>
      <c r="KNZ1392" s="24"/>
      <c r="KOA1392" s="24"/>
      <c r="KOB1392" s="24"/>
      <c r="KOC1392" s="24"/>
      <c r="KOD1392" s="24"/>
      <c r="KOE1392" s="24"/>
      <c r="KOF1392" s="24"/>
      <c r="KOG1392" s="24"/>
      <c r="KOH1392" s="24"/>
      <c r="KOI1392" s="24"/>
      <c r="KOJ1392" s="24"/>
      <c r="KOK1392" s="24"/>
      <c r="KOL1392" s="24"/>
      <c r="KOM1392" s="24"/>
      <c r="KON1392" s="24"/>
      <c r="KOO1392" s="24"/>
      <c r="KOP1392" s="24"/>
      <c r="KOQ1392" s="24"/>
      <c r="KOR1392" s="24"/>
      <c r="KOS1392" s="24"/>
      <c r="KOT1392" s="24"/>
      <c r="KOU1392" s="24"/>
      <c r="KOV1392" s="24"/>
      <c r="KOW1392" s="24"/>
      <c r="KOX1392" s="24"/>
      <c r="KOY1392" s="24"/>
      <c r="KOZ1392" s="24"/>
      <c r="KPA1392" s="24"/>
      <c r="KPB1392" s="24"/>
      <c r="KPC1392" s="24"/>
      <c r="KPD1392" s="24"/>
      <c r="KPE1392" s="24"/>
      <c r="KPF1392" s="24"/>
      <c r="KPG1392" s="24"/>
      <c r="KPH1392" s="24"/>
      <c r="KPI1392" s="24"/>
      <c r="KPJ1392" s="24"/>
      <c r="KPK1392" s="24"/>
      <c r="KPL1392" s="24"/>
      <c r="KPM1392" s="24"/>
      <c r="KPN1392" s="24"/>
      <c r="KPO1392" s="24"/>
      <c r="KPP1392" s="24"/>
      <c r="KPQ1392" s="24"/>
      <c r="KPR1392" s="24"/>
      <c r="KPS1392" s="24"/>
      <c r="KPT1392" s="24"/>
      <c r="KPU1392" s="24"/>
      <c r="KPV1392" s="24"/>
      <c r="KPW1392" s="24"/>
      <c r="KPX1392" s="24"/>
      <c r="KPY1392" s="24"/>
      <c r="KPZ1392" s="24"/>
      <c r="KQA1392" s="24"/>
      <c r="KQB1392" s="24"/>
      <c r="KQC1392" s="24"/>
      <c r="KQD1392" s="24"/>
      <c r="KQE1392" s="24"/>
      <c r="KQF1392" s="24"/>
      <c r="KQG1392" s="24"/>
      <c r="KQH1392" s="24"/>
      <c r="KQI1392" s="24"/>
      <c r="KQJ1392" s="24"/>
      <c r="KQK1392" s="24"/>
      <c r="KQL1392" s="24"/>
      <c r="KQM1392" s="24"/>
      <c r="KQN1392" s="24"/>
      <c r="KQO1392" s="24"/>
      <c r="KQP1392" s="24"/>
      <c r="KQQ1392" s="24"/>
      <c r="KQR1392" s="24"/>
      <c r="KQS1392" s="24"/>
      <c r="KQT1392" s="24"/>
      <c r="KQU1392" s="24"/>
      <c r="KQV1392" s="24"/>
      <c r="KQW1392" s="24"/>
      <c r="KQX1392" s="24"/>
      <c r="KQY1392" s="24"/>
      <c r="KQZ1392" s="24"/>
      <c r="KRA1392" s="24"/>
      <c r="KRB1392" s="24"/>
      <c r="KRC1392" s="24"/>
      <c r="KRD1392" s="24"/>
      <c r="KRE1392" s="24"/>
      <c r="KRF1392" s="24"/>
      <c r="KRG1392" s="24"/>
      <c r="KRH1392" s="24"/>
      <c r="KRI1392" s="24"/>
      <c r="KRJ1392" s="24"/>
      <c r="KRK1392" s="24"/>
      <c r="KRL1392" s="24"/>
      <c r="KRM1392" s="24"/>
      <c r="KRN1392" s="24"/>
      <c r="KRO1392" s="24"/>
      <c r="KRP1392" s="24"/>
      <c r="KRQ1392" s="24"/>
      <c r="KRR1392" s="24"/>
      <c r="KRS1392" s="24"/>
      <c r="KRT1392" s="24"/>
      <c r="KRU1392" s="24"/>
      <c r="KRV1392" s="24"/>
      <c r="KRW1392" s="24"/>
      <c r="KRX1392" s="24"/>
      <c r="KRY1392" s="24"/>
      <c r="KRZ1392" s="24"/>
      <c r="KSA1392" s="24"/>
      <c r="KSB1392" s="24"/>
      <c r="KSC1392" s="24"/>
      <c r="KSD1392" s="24"/>
      <c r="KSE1392" s="24"/>
      <c r="KSF1392" s="24"/>
      <c r="KSG1392" s="24"/>
      <c r="KSH1392" s="24"/>
      <c r="KSI1392" s="24"/>
      <c r="KSJ1392" s="24"/>
      <c r="KSK1392" s="24"/>
      <c r="KSL1392" s="24"/>
      <c r="KSM1392" s="24"/>
      <c r="KSN1392" s="24"/>
      <c r="KSO1392" s="24"/>
      <c r="KSP1392" s="24"/>
      <c r="KSQ1392" s="24"/>
      <c r="KSR1392" s="24"/>
      <c r="KSS1392" s="24"/>
      <c r="KST1392" s="24"/>
      <c r="KSU1392" s="24"/>
      <c r="KSV1392" s="24"/>
      <c r="KSW1392" s="24"/>
      <c r="KSX1392" s="24"/>
      <c r="KSY1392" s="24"/>
      <c r="KSZ1392" s="24"/>
      <c r="KTA1392" s="24"/>
      <c r="KTB1392" s="24"/>
      <c r="KTC1392" s="24"/>
      <c r="KTD1392" s="24"/>
      <c r="KTE1392" s="24"/>
      <c r="KTF1392" s="24"/>
      <c r="KTG1392" s="24"/>
      <c r="KTH1392" s="24"/>
      <c r="KTI1392" s="24"/>
      <c r="KTJ1392" s="24"/>
      <c r="KTK1392" s="24"/>
      <c r="KTL1392" s="24"/>
      <c r="KTM1392" s="24"/>
      <c r="KTN1392" s="24"/>
      <c r="KTO1392" s="24"/>
      <c r="KTP1392" s="24"/>
      <c r="KTQ1392" s="24"/>
      <c r="KTR1392" s="24"/>
      <c r="KTS1392" s="24"/>
      <c r="KTT1392" s="24"/>
      <c r="KTU1392" s="24"/>
      <c r="KTV1392" s="24"/>
      <c r="KTW1392" s="24"/>
      <c r="KTX1392" s="24"/>
      <c r="KTY1392" s="24"/>
      <c r="KTZ1392" s="24"/>
      <c r="KUA1392" s="24"/>
      <c r="KUB1392" s="24"/>
      <c r="KUC1392" s="24"/>
      <c r="KUD1392" s="24"/>
      <c r="KUE1392" s="24"/>
      <c r="KUF1392" s="24"/>
      <c r="KUG1392" s="24"/>
      <c r="KUH1392" s="24"/>
      <c r="KUI1392" s="24"/>
      <c r="KUJ1392" s="24"/>
      <c r="KUK1392" s="24"/>
      <c r="KUL1392" s="24"/>
      <c r="KUM1392" s="24"/>
      <c r="KUN1392" s="24"/>
      <c r="KUO1392" s="24"/>
      <c r="KUP1392" s="24"/>
      <c r="KUQ1392" s="24"/>
      <c r="KUR1392" s="24"/>
      <c r="KUS1392" s="24"/>
      <c r="KUT1392" s="24"/>
      <c r="KUU1392" s="24"/>
      <c r="KUV1392" s="24"/>
      <c r="KUW1392" s="24"/>
      <c r="KUX1392" s="24"/>
      <c r="KUY1392" s="24"/>
      <c r="KUZ1392" s="24"/>
      <c r="KVA1392" s="24"/>
      <c r="KVB1392" s="24"/>
      <c r="KVC1392" s="24"/>
      <c r="KVD1392" s="24"/>
      <c r="KVE1392" s="24"/>
      <c r="KVF1392" s="24"/>
      <c r="KVG1392" s="24"/>
      <c r="KVH1392" s="24"/>
      <c r="KVI1392" s="24"/>
      <c r="KVJ1392" s="24"/>
      <c r="KVK1392" s="24"/>
      <c r="KVL1392" s="24"/>
      <c r="KVM1392" s="24"/>
      <c r="KVN1392" s="24"/>
      <c r="KVO1392" s="24"/>
      <c r="KVP1392" s="24"/>
      <c r="KVQ1392" s="24"/>
      <c r="KVR1392" s="24"/>
      <c r="KVS1392" s="24"/>
      <c r="KVT1392" s="24"/>
      <c r="KVU1392" s="24"/>
      <c r="KVV1392" s="24"/>
      <c r="KVW1392" s="24"/>
      <c r="KVX1392" s="24"/>
      <c r="KVY1392" s="24"/>
      <c r="KVZ1392" s="24"/>
      <c r="KWA1392" s="24"/>
      <c r="KWB1392" s="24"/>
      <c r="KWC1392" s="24"/>
      <c r="KWD1392" s="24"/>
      <c r="KWE1392" s="24"/>
      <c r="KWF1392" s="24"/>
      <c r="KWG1392" s="24"/>
      <c r="KWH1392" s="24"/>
      <c r="KWI1392" s="24"/>
      <c r="KWJ1392" s="24"/>
      <c r="KWK1392" s="24"/>
      <c r="KWL1392" s="24"/>
      <c r="KWM1392" s="24"/>
      <c r="KWN1392" s="24"/>
      <c r="KWO1392" s="24"/>
      <c r="KWP1392" s="24"/>
      <c r="KWQ1392" s="24"/>
      <c r="KWR1392" s="24"/>
      <c r="KWS1392" s="24"/>
      <c r="KWT1392" s="24"/>
      <c r="KWU1392" s="24"/>
      <c r="KWV1392" s="24"/>
      <c r="KWW1392" s="24"/>
      <c r="KWX1392" s="24"/>
      <c r="KWY1392" s="24"/>
      <c r="KWZ1392" s="24"/>
      <c r="KXA1392" s="24"/>
      <c r="KXB1392" s="24"/>
      <c r="KXC1392" s="24"/>
      <c r="KXD1392" s="24"/>
      <c r="KXE1392" s="24"/>
      <c r="KXF1392" s="24"/>
      <c r="KXG1392" s="24"/>
      <c r="KXH1392" s="24"/>
      <c r="KXI1392" s="24"/>
      <c r="KXJ1392" s="24"/>
      <c r="KXK1392" s="24"/>
      <c r="KXL1392" s="24"/>
      <c r="KXM1392" s="24"/>
      <c r="KXN1392" s="24"/>
      <c r="KXO1392" s="24"/>
      <c r="KXP1392" s="24"/>
      <c r="KXQ1392" s="24"/>
      <c r="KXR1392" s="24"/>
      <c r="KXS1392" s="24"/>
      <c r="KXT1392" s="24"/>
      <c r="KXU1392" s="24"/>
      <c r="KXV1392" s="24"/>
      <c r="KXW1392" s="24"/>
      <c r="KXX1392" s="24"/>
      <c r="KXY1392" s="24"/>
      <c r="KXZ1392" s="24"/>
      <c r="KYA1392" s="24"/>
      <c r="KYB1392" s="24"/>
      <c r="KYC1392" s="24"/>
      <c r="KYD1392" s="24"/>
      <c r="KYE1392" s="24"/>
      <c r="KYF1392" s="24"/>
      <c r="KYG1392" s="24"/>
      <c r="KYH1392" s="24"/>
      <c r="KYI1392" s="24"/>
      <c r="KYJ1392" s="24"/>
      <c r="KYK1392" s="24"/>
      <c r="KYL1392" s="24"/>
      <c r="KYM1392" s="24"/>
      <c r="KYN1392" s="24"/>
      <c r="KYO1392" s="24"/>
      <c r="KYP1392" s="24"/>
      <c r="KYQ1392" s="24"/>
      <c r="KYR1392" s="24"/>
      <c r="KYS1392" s="24"/>
      <c r="KYT1392" s="24"/>
      <c r="KYU1392" s="24"/>
      <c r="KYV1392" s="24"/>
      <c r="KYW1392" s="24"/>
      <c r="KYX1392" s="24"/>
      <c r="KYY1392" s="24"/>
      <c r="KYZ1392" s="24"/>
      <c r="KZA1392" s="24"/>
      <c r="KZB1392" s="24"/>
      <c r="KZC1392" s="24"/>
      <c r="KZD1392" s="24"/>
      <c r="KZE1392" s="24"/>
      <c r="KZF1392" s="24"/>
      <c r="KZG1392" s="24"/>
      <c r="KZH1392" s="24"/>
      <c r="KZI1392" s="24"/>
      <c r="KZJ1392" s="24"/>
      <c r="KZK1392" s="24"/>
      <c r="KZL1392" s="24"/>
      <c r="KZM1392" s="24"/>
      <c r="KZN1392" s="24"/>
      <c r="KZO1392" s="24"/>
      <c r="KZP1392" s="24"/>
      <c r="KZQ1392" s="24"/>
      <c r="KZR1392" s="24"/>
      <c r="KZS1392" s="24"/>
      <c r="KZT1392" s="24"/>
      <c r="KZU1392" s="24"/>
      <c r="KZV1392" s="24"/>
      <c r="KZW1392" s="24"/>
      <c r="KZX1392" s="24"/>
      <c r="KZY1392" s="24"/>
      <c r="KZZ1392" s="24"/>
      <c r="LAA1392" s="24"/>
      <c r="LAB1392" s="24"/>
      <c r="LAC1392" s="24"/>
      <c r="LAD1392" s="24"/>
      <c r="LAE1392" s="24"/>
      <c r="LAF1392" s="24"/>
      <c r="LAG1392" s="24"/>
      <c r="LAH1392" s="24"/>
      <c r="LAI1392" s="24"/>
      <c r="LAJ1392" s="24"/>
      <c r="LAK1392" s="24"/>
      <c r="LAL1392" s="24"/>
      <c r="LAM1392" s="24"/>
      <c r="LAN1392" s="24"/>
      <c r="LAO1392" s="24"/>
      <c r="LAP1392" s="24"/>
      <c r="LAQ1392" s="24"/>
      <c r="LAR1392" s="24"/>
      <c r="LAS1392" s="24"/>
      <c r="LAT1392" s="24"/>
      <c r="LAU1392" s="24"/>
      <c r="LAV1392" s="24"/>
      <c r="LAW1392" s="24"/>
      <c r="LAX1392" s="24"/>
      <c r="LAY1392" s="24"/>
      <c r="LAZ1392" s="24"/>
      <c r="LBA1392" s="24"/>
      <c r="LBB1392" s="24"/>
      <c r="LBC1392" s="24"/>
      <c r="LBD1392" s="24"/>
      <c r="LBE1392" s="24"/>
      <c r="LBF1392" s="24"/>
      <c r="LBG1392" s="24"/>
      <c r="LBH1392" s="24"/>
      <c r="LBI1392" s="24"/>
      <c r="LBJ1392" s="24"/>
      <c r="LBK1392" s="24"/>
      <c r="LBL1392" s="24"/>
      <c r="LBM1392" s="24"/>
      <c r="LBN1392" s="24"/>
      <c r="LBO1392" s="24"/>
      <c r="LBP1392" s="24"/>
      <c r="LBQ1392" s="24"/>
      <c r="LBR1392" s="24"/>
      <c r="LBS1392" s="24"/>
      <c r="LBT1392" s="24"/>
      <c r="LBU1392" s="24"/>
      <c r="LBV1392" s="24"/>
      <c r="LBW1392" s="24"/>
      <c r="LBX1392" s="24"/>
      <c r="LBY1392" s="24"/>
      <c r="LBZ1392" s="24"/>
      <c r="LCA1392" s="24"/>
      <c r="LCB1392" s="24"/>
      <c r="LCC1392" s="24"/>
      <c r="LCD1392" s="24"/>
      <c r="LCE1392" s="24"/>
      <c r="LCF1392" s="24"/>
      <c r="LCG1392" s="24"/>
      <c r="LCH1392" s="24"/>
      <c r="LCI1392" s="24"/>
      <c r="LCJ1392" s="24"/>
      <c r="LCK1392" s="24"/>
      <c r="LCL1392" s="24"/>
      <c r="LCM1392" s="24"/>
      <c r="LCN1392" s="24"/>
      <c r="LCO1392" s="24"/>
      <c r="LCP1392" s="24"/>
      <c r="LCQ1392" s="24"/>
      <c r="LCR1392" s="24"/>
      <c r="LCS1392" s="24"/>
      <c r="LCT1392" s="24"/>
      <c r="LCU1392" s="24"/>
      <c r="LCV1392" s="24"/>
      <c r="LCW1392" s="24"/>
      <c r="LCX1392" s="24"/>
      <c r="LCY1392" s="24"/>
      <c r="LCZ1392" s="24"/>
      <c r="LDA1392" s="24"/>
      <c r="LDB1392" s="24"/>
      <c r="LDC1392" s="24"/>
      <c r="LDD1392" s="24"/>
      <c r="LDE1392" s="24"/>
      <c r="LDF1392" s="24"/>
      <c r="LDG1392" s="24"/>
      <c r="LDH1392" s="24"/>
      <c r="LDI1392" s="24"/>
      <c r="LDJ1392" s="24"/>
      <c r="LDK1392" s="24"/>
      <c r="LDL1392" s="24"/>
      <c r="LDM1392" s="24"/>
      <c r="LDN1392" s="24"/>
      <c r="LDO1392" s="24"/>
      <c r="LDP1392" s="24"/>
      <c r="LDQ1392" s="24"/>
      <c r="LDR1392" s="24"/>
      <c r="LDS1392" s="24"/>
      <c r="LDT1392" s="24"/>
      <c r="LDU1392" s="24"/>
      <c r="LDV1392" s="24"/>
      <c r="LDW1392" s="24"/>
      <c r="LDX1392" s="24"/>
      <c r="LDY1392" s="24"/>
      <c r="LDZ1392" s="24"/>
      <c r="LEA1392" s="24"/>
      <c r="LEB1392" s="24"/>
      <c r="LEC1392" s="24"/>
      <c r="LED1392" s="24"/>
      <c r="LEE1392" s="24"/>
      <c r="LEF1392" s="24"/>
      <c r="LEG1392" s="24"/>
      <c r="LEH1392" s="24"/>
      <c r="LEI1392" s="24"/>
      <c r="LEJ1392" s="24"/>
      <c r="LEK1392" s="24"/>
      <c r="LEL1392" s="24"/>
      <c r="LEM1392" s="24"/>
      <c r="LEN1392" s="24"/>
      <c r="LEO1392" s="24"/>
      <c r="LEP1392" s="24"/>
      <c r="LEQ1392" s="24"/>
      <c r="LER1392" s="24"/>
      <c r="LES1392" s="24"/>
      <c r="LET1392" s="24"/>
      <c r="LEU1392" s="24"/>
      <c r="LEV1392" s="24"/>
      <c r="LEW1392" s="24"/>
      <c r="LEX1392" s="24"/>
      <c r="LEY1392" s="24"/>
      <c r="LEZ1392" s="24"/>
      <c r="LFA1392" s="24"/>
      <c r="LFB1392" s="24"/>
      <c r="LFC1392" s="24"/>
      <c r="LFD1392" s="24"/>
      <c r="LFE1392" s="24"/>
      <c r="LFF1392" s="24"/>
      <c r="LFG1392" s="24"/>
      <c r="LFH1392" s="24"/>
      <c r="LFI1392" s="24"/>
      <c r="LFJ1392" s="24"/>
      <c r="LFK1392" s="24"/>
      <c r="LFL1392" s="24"/>
      <c r="LFM1392" s="24"/>
      <c r="LFN1392" s="24"/>
      <c r="LFO1392" s="24"/>
      <c r="LFP1392" s="24"/>
      <c r="LFQ1392" s="24"/>
      <c r="LFR1392" s="24"/>
      <c r="LFS1392" s="24"/>
      <c r="LFT1392" s="24"/>
      <c r="LFU1392" s="24"/>
      <c r="LFV1392" s="24"/>
      <c r="LFW1392" s="24"/>
      <c r="LFX1392" s="24"/>
      <c r="LFY1392" s="24"/>
      <c r="LFZ1392" s="24"/>
      <c r="LGA1392" s="24"/>
      <c r="LGB1392" s="24"/>
      <c r="LGC1392" s="24"/>
      <c r="LGD1392" s="24"/>
      <c r="LGE1392" s="24"/>
      <c r="LGF1392" s="24"/>
      <c r="LGG1392" s="24"/>
      <c r="LGH1392" s="24"/>
      <c r="LGI1392" s="24"/>
      <c r="LGJ1392" s="24"/>
      <c r="LGK1392" s="24"/>
      <c r="LGL1392" s="24"/>
      <c r="LGM1392" s="24"/>
      <c r="LGN1392" s="24"/>
      <c r="LGO1392" s="24"/>
      <c r="LGP1392" s="24"/>
      <c r="LGQ1392" s="24"/>
      <c r="LGR1392" s="24"/>
      <c r="LGS1392" s="24"/>
      <c r="LGT1392" s="24"/>
      <c r="LGU1392" s="24"/>
      <c r="LGV1392" s="24"/>
      <c r="LGW1392" s="24"/>
      <c r="LGX1392" s="24"/>
      <c r="LGY1392" s="24"/>
      <c r="LGZ1392" s="24"/>
      <c r="LHA1392" s="24"/>
      <c r="LHB1392" s="24"/>
      <c r="LHC1392" s="24"/>
      <c r="LHD1392" s="24"/>
      <c r="LHE1392" s="24"/>
      <c r="LHF1392" s="24"/>
      <c r="LHG1392" s="24"/>
      <c r="LHH1392" s="24"/>
      <c r="LHI1392" s="24"/>
      <c r="LHJ1392" s="24"/>
      <c r="LHK1392" s="24"/>
      <c r="LHL1392" s="24"/>
      <c r="LHM1392" s="24"/>
      <c r="LHN1392" s="24"/>
      <c r="LHO1392" s="24"/>
      <c r="LHP1392" s="24"/>
      <c r="LHQ1392" s="24"/>
      <c r="LHR1392" s="24"/>
      <c r="LHS1392" s="24"/>
      <c r="LHT1392" s="24"/>
      <c r="LHU1392" s="24"/>
      <c r="LHV1392" s="24"/>
      <c r="LHW1392" s="24"/>
      <c r="LHX1392" s="24"/>
      <c r="LHY1392" s="24"/>
      <c r="LHZ1392" s="24"/>
      <c r="LIA1392" s="24"/>
      <c r="LIB1392" s="24"/>
      <c r="LIC1392" s="24"/>
      <c r="LID1392" s="24"/>
      <c r="LIE1392" s="24"/>
      <c r="LIF1392" s="24"/>
      <c r="LIG1392" s="24"/>
      <c r="LIH1392" s="24"/>
      <c r="LII1392" s="24"/>
      <c r="LIJ1392" s="24"/>
      <c r="LIK1392" s="24"/>
      <c r="LIL1392" s="24"/>
      <c r="LIM1392" s="24"/>
      <c r="LIN1392" s="24"/>
      <c r="LIO1392" s="24"/>
      <c r="LIP1392" s="24"/>
      <c r="LIQ1392" s="24"/>
      <c r="LIR1392" s="24"/>
      <c r="LIS1392" s="24"/>
      <c r="LIT1392" s="24"/>
      <c r="LIU1392" s="24"/>
      <c r="LIV1392" s="24"/>
      <c r="LIW1392" s="24"/>
      <c r="LIX1392" s="24"/>
      <c r="LIY1392" s="24"/>
      <c r="LIZ1392" s="24"/>
      <c r="LJA1392" s="24"/>
      <c r="LJB1392" s="24"/>
      <c r="LJC1392" s="24"/>
      <c r="LJD1392" s="24"/>
      <c r="LJE1392" s="24"/>
      <c r="LJF1392" s="24"/>
      <c r="LJG1392" s="24"/>
      <c r="LJH1392" s="24"/>
      <c r="LJI1392" s="24"/>
      <c r="LJJ1392" s="24"/>
      <c r="LJK1392" s="24"/>
      <c r="LJL1392" s="24"/>
      <c r="LJM1392" s="24"/>
      <c r="LJN1392" s="24"/>
      <c r="LJO1392" s="24"/>
      <c r="LJP1392" s="24"/>
      <c r="LJQ1392" s="24"/>
      <c r="LJR1392" s="24"/>
      <c r="LJS1392" s="24"/>
      <c r="LJT1392" s="24"/>
      <c r="LJU1392" s="24"/>
      <c r="LJV1392" s="24"/>
      <c r="LJW1392" s="24"/>
      <c r="LJX1392" s="24"/>
      <c r="LJY1392" s="24"/>
      <c r="LJZ1392" s="24"/>
      <c r="LKA1392" s="24"/>
      <c r="LKB1392" s="24"/>
      <c r="LKC1392" s="24"/>
      <c r="LKD1392" s="24"/>
      <c r="LKE1392" s="24"/>
      <c r="LKF1392" s="24"/>
      <c r="LKG1392" s="24"/>
      <c r="LKH1392" s="24"/>
      <c r="LKI1392" s="24"/>
      <c r="LKJ1392" s="24"/>
      <c r="LKK1392" s="24"/>
      <c r="LKL1392" s="24"/>
      <c r="LKM1392" s="24"/>
      <c r="LKN1392" s="24"/>
      <c r="LKO1392" s="24"/>
      <c r="LKP1392" s="24"/>
      <c r="LKQ1392" s="24"/>
      <c r="LKR1392" s="24"/>
      <c r="LKS1392" s="24"/>
      <c r="LKT1392" s="24"/>
      <c r="LKU1392" s="24"/>
      <c r="LKV1392" s="24"/>
      <c r="LKW1392" s="24"/>
      <c r="LKX1392" s="24"/>
      <c r="LKY1392" s="24"/>
      <c r="LKZ1392" s="24"/>
      <c r="LLA1392" s="24"/>
      <c r="LLB1392" s="24"/>
      <c r="LLC1392" s="24"/>
      <c r="LLD1392" s="24"/>
      <c r="LLE1392" s="24"/>
      <c r="LLF1392" s="24"/>
      <c r="LLG1392" s="24"/>
      <c r="LLH1392" s="24"/>
      <c r="LLI1392" s="24"/>
      <c r="LLJ1392" s="24"/>
      <c r="LLK1392" s="24"/>
      <c r="LLL1392" s="24"/>
      <c r="LLM1392" s="24"/>
      <c r="LLN1392" s="24"/>
      <c r="LLO1392" s="24"/>
      <c r="LLP1392" s="24"/>
      <c r="LLQ1392" s="24"/>
      <c r="LLR1392" s="24"/>
      <c r="LLS1392" s="24"/>
      <c r="LLT1392" s="24"/>
      <c r="LLU1392" s="24"/>
      <c r="LLV1392" s="24"/>
      <c r="LLW1392" s="24"/>
      <c r="LLX1392" s="24"/>
      <c r="LLY1392" s="24"/>
      <c r="LLZ1392" s="24"/>
      <c r="LMA1392" s="24"/>
      <c r="LMB1392" s="24"/>
      <c r="LMC1392" s="24"/>
      <c r="LMD1392" s="24"/>
      <c r="LME1392" s="24"/>
      <c r="LMF1392" s="24"/>
      <c r="LMG1392" s="24"/>
      <c r="LMH1392" s="24"/>
      <c r="LMI1392" s="24"/>
      <c r="LMJ1392" s="24"/>
      <c r="LMK1392" s="24"/>
      <c r="LML1392" s="24"/>
      <c r="LMM1392" s="24"/>
      <c r="LMN1392" s="24"/>
      <c r="LMO1392" s="24"/>
      <c r="LMP1392" s="24"/>
      <c r="LMQ1392" s="24"/>
      <c r="LMR1392" s="24"/>
      <c r="LMS1392" s="24"/>
      <c r="LMT1392" s="24"/>
      <c r="LMU1392" s="24"/>
      <c r="LMV1392" s="24"/>
      <c r="LMW1392" s="24"/>
      <c r="LMX1392" s="24"/>
      <c r="LMY1392" s="24"/>
      <c r="LMZ1392" s="24"/>
      <c r="LNA1392" s="24"/>
      <c r="LNB1392" s="24"/>
      <c r="LNC1392" s="24"/>
      <c r="LND1392" s="24"/>
      <c r="LNE1392" s="24"/>
      <c r="LNF1392" s="24"/>
      <c r="LNG1392" s="24"/>
      <c r="LNH1392" s="24"/>
      <c r="LNI1392" s="24"/>
      <c r="LNJ1392" s="24"/>
      <c r="LNK1392" s="24"/>
      <c r="LNL1392" s="24"/>
      <c r="LNM1392" s="24"/>
      <c r="LNN1392" s="24"/>
      <c r="LNO1392" s="24"/>
      <c r="LNP1392" s="24"/>
      <c r="LNQ1392" s="24"/>
      <c r="LNR1392" s="24"/>
      <c r="LNS1392" s="24"/>
      <c r="LNT1392" s="24"/>
      <c r="LNU1392" s="24"/>
      <c r="LNV1392" s="24"/>
      <c r="LNW1392" s="24"/>
      <c r="LNX1392" s="24"/>
      <c r="LNY1392" s="24"/>
      <c r="LNZ1392" s="24"/>
      <c r="LOA1392" s="24"/>
      <c r="LOB1392" s="24"/>
      <c r="LOC1392" s="24"/>
      <c r="LOD1392" s="24"/>
      <c r="LOE1392" s="24"/>
      <c r="LOF1392" s="24"/>
      <c r="LOG1392" s="24"/>
      <c r="LOH1392" s="24"/>
      <c r="LOI1392" s="24"/>
      <c r="LOJ1392" s="24"/>
      <c r="LOK1392" s="24"/>
      <c r="LOL1392" s="24"/>
      <c r="LOM1392" s="24"/>
      <c r="LON1392" s="24"/>
      <c r="LOO1392" s="24"/>
      <c r="LOP1392" s="24"/>
      <c r="LOQ1392" s="24"/>
      <c r="LOR1392" s="24"/>
      <c r="LOS1392" s="24"/>
      <c r="LOT1392" s="24"/>
      <c r="LOU1392" s="24"/>
      <c r="LOV1392" s="24"/>
      <c r="LOW1392" s="24"/>
      <c r="LOX1392" s="24"/>
      <c r="LOY1392" s="24"/>
      <c r="LOZ1392" s="24"/>
      <c r="LPA1392" s="24"/>
      <c r="LPB1392" s="24"/>
      <c r="LPC1392" s="24"/>
      <c r="LPD1392" s="24"/>
      <c r="LPE1392" s="24"/>
      <c r="LPF1392" s="24"/>
      <c r="LPG1392" s="24"/>
      <c r="LPH1392" s="24"/>
      <c r="LPI1392" s="24"/>
      <c r="LPJ1392" s="24"/>
      <c r="LPK1392" s="24"/>
      <c r="LPL1392" s="24"/>
      <c r="LPM1392" s="24"/>
      <c r="LPN1392" s="24"/>
      <c r="LPO1392" s="24"/>
      <c r="LPP1392" s="24"/>
      <c r="LPQ1392" s="24"/>
      <c r="LPR1392" s="24"/>
      <c r="LPS1392" s="24"/>
      <c r="LPT1392" s="24"/>
      <c r="LPU1392" s="24"/>
      <c r="LPV1392" s="24"/>
      <c r="LPW1392" s="24"/>
      <c r="LPX1392" s="24"/>
      <c r="LPY1392" s="24"/>
      <c r="LPZ1392" s="24"/>
      <c r="LQA1392" s="24"/>
      <c r="LQB1392" s="24"/>
      <c r="LQC1392" s="24"/>
      <c r="LQD1392" s="24"/>
      <c r="LQE1392" s="24"/>
      <c r="LQF1392" s="24"/>
      <c r="LQG1392" s="24"/>
      <c r="LQH1392" s="24"/>
      <c r="LQI1392" s="24"/>
      <c r="LQJ1392" s="24"/>
      <c r="LQK1392" s="24"/>
      <c r="LQL1392" s="24"/>
      <c r="LQM1392" s="24"/>
      <c r="LQN1392" s="24"/>
      <c r="LQO1392" s="24"/>
      <c r="LQP1392" s="24"/>
      <c r="LQQ1392" s="24"/>
      <c r="LQR1392" s="24"/>
      <c r="LQS1392" s="24"/>
      <c r="LQT1392" s="24"/>
      <c r="LQU1392" s="24"/>
      <c r="LQV1392" s="24"/>
      <c r="LQW1392" s="24"/>
      <c r="LQX1392" s="24"/>
      <c r="LQY1392" s="24"/>
      <c r="LQZ1392" s="24"/>
      <c r="LRA1392" s="24"/>
      <c r="LRB1392" s="24"/>
      <c r="LRC1392" s="24"/>
      <c r="LRD1392" s="24"/>
      <c r="LRE1392" s="24"/>
      <c r="LRF1392" s="24"/>
      <c r="LRG1392" s="24"/>
      <c r="LRH1392" s="24"/>
      <c r="LRI1392" s="24"/>
      <c r="LRJ1392" s="24"/>
      <c r="LRK1392" s="24"/>
      <c r="LRL1392" s="24"/>
      <c r="LRM1392" s="24"/>
      <c r="LRN1392" s="24"/>
      <c r="LRO1392" s="24"/>
      <c r="LRP1392" s="24"/>
      <c r="LRQ1392" s="24"/>
      <c r="LRR1392" s="24"/>
      <c r="LRS1392" s="24"/>
      <c r="LRT1392" s="24"/>
      <c r="LRU1392" s="24"/>
      <c r="LRV1392" s="24"/>
      <c r="LRW1392" s="24"/>
      <c r="LRX1392" s="24"/>
      <c r="LRY1392" s="24"/>
      <c r="LRZ1392" s="24"/>
      <c r="LSA1392" s="24"/>
      <c r="LSB1392" s="24"/>
      <c r="LSC1392" s="24"/>
      <c r="LSD1392" s="24"/>
      <c r="LSE1392" s="24"/>
      <c r="LSF1392" s="24"/>
      <c r="LSG1392" s="24"/>
      <c r="LSH1392" s="24"/>
      <c r="LSI1392" s="24"/>
      <c r="LSJ1392" s="24"/>
      <c r="LSK1392" s="24"/>
      <c r="LSL1392" s="24"/>
      <c r="LSM1392" s="24"/>
      <c r="LSN1392" s="24"/>
      <c r="LSO1392" s="24"/>
      <c r="LSP1392" s="24"/>
      <c r="LSQ1392" s="24"/>
      <c r="LSR1392" s="24"/>
      <c r="LSS1392" s="24"/>
      <c r="LST1392" s="24"/>
      <c r="LSU1392" s="24"/>
      <c r="LSV1392" s="24"/>
      <c r="LSW1392" s="24"/>
      <c r="LSX1392" s="24"/>
      <c r="LSY1392" s="24"/>
      <c r="LSZ1392" s="24"/>
      <c r="LTA1392" s="24"/>
      <c r="LTB1392" s="24"/>
      <c r="LTC1392" s="24"/>
      <c r="LTD1392" s="24"/>
      <c r="LTE1392" s="24"/>
      <c r="LTF1392" s="24"/>
      <c r="LTG1392" s="24"/>
      <c r="LTH1392" s="24"/>
      <c r="LTI1392" s="24"/>
      <c r="LTJ1392" s="24"/>
      <c r="LTK1392" s="24"/>
      <c r="LTL1392" s="24"/>
      <c r="LTM1392" s="24"/>
      <c r="LTN1392" s="24"/>
      <c r="LTO1392" s="24"/>
      <c r="LTP1392" s="24"/>
      <c r="LTQ1392" s="24"/>
      <c r="LTR1392" s="24"/>
      <c r="LTS1392" s="24"/>
      <c r="LTT1392" s="24"/>
      <c r="LTU1392" s="24"/>
      <c r="LTV1392" s="24"/>
      <c r="LTW1392" s="24"/>
      <c r="LTX1392" s="24"/>
      <c r="LTY1392" s="24"/>
      <c r="LTZ1392" s="24"/>
      <c r="LUA1392" s="24"/>
      <c r="LUB1392" s="24"/>
      <c r="LUC1392" s="24"/>
      <c r="LUD1392" s="24"/>
      <c r="LUE1392" s="24"/>
      <c r="LUF1392" s="24"/>
      <c r="LUG1392" s="24"/>
      <c r="LUH1392" s="24"/>
      <c r="LUI1392" s="24"/>
      <c r="LUJ1392" s="24"/>
      <c r="LUK1392" s="24"/>
      <c r="LUL1392" s="24"/>
      <c r="LUM1392" s="24"/>
      <c r="LUN1392" s="24"/>
      <c r="LUO1392" s="24"/>
      <c r="LUP1392" s="24"/>
      <c r="LUQ1392" s="24"/>
      <c r="LUR1392" s="24"/>
      <c r="LUS1392" s="24"/>
      <c r="LUT1392" s="24"/>
      <c r="LUU1392" s="24"/>
      <c r="LUV1392" s="24"/>
      <c r="LUW1392" s="24"/>
      <c r="LUX1392" s="24"/>
      <c r="LUY1392" s="24"/>
      <c r="LUZ1392" s="24"/>
      <c r="LVA1392" s="24"/>
      <c r="LVB1392" s="24"/>
      <c r="LVC1392" s="24"/>
      <c r="LVD1392" s="24"/>
      <c r="LVE1392" s="24"/>
      <c r="LVF1392" s="24"/>
      <c r="LVG1392" s="24"/>
      <c r="LVH1392" s="24"/>
      <c r="LVI1392" s="24"/>
      <c r="LVJ1392" s="24"/>
      <c r="LVK1392" s="24"/>
      <c r="LVL1392" s="24"/>
      <c r="LVM1392" s="24"/>
      <c r="LVN1392" s="24"/>
      <c r="LVO1392" s="24"/>
      <c r="LVP1392" s="24"/>
      <c r="LVQ1392" s="24"/>
      <c r="LVR1392" s="24"/>
      <c r="LVS1392" s="24"/>
      <c r="LVT1392" s="24"/>
      <c r="LVU1392" s="24"/>
      <c r="LVV1392" s="24"/>
      <c r="LVW1392" s="24"/>
      <c r="LVX1392" s="24"/>
      <c r="LVY1392" s="24"/>
      <c r="LVZ1392" s="24"/>
      <c r="LWA1392" s="24"/>
      <c r="LWB1392" s="24"/>
      <c r="LWC1392" s="24"/>
      <c r="LWD1392" s="24"/>
      <c r="LWE1392" s="24"/>
      <c r="LWF1392" s="24"/>
      <c r="LWG1392" s="24"/>
      <c r="LWH1392" s="24"/>
      <c r="LWI1392" s="24"/>
      <c r="LWJ1392" s="24"/>
      <c r="LWK1392" s="24"/>
      <c r="LWL1392" s="24"/>
      <c r="LWM1392" s="24"/>
      <c r="LWN1392" s="24"/>
      <c r="LWO1392" s="24"/>
      <c r="LWP1392" s="24"/>
      <c r="LWQ1392" s="24"/>
      <c r="LWR1392" s="24"/>
      <c r="LWS1392" s="24"/>
      <c r="LWT1392" s="24"/>
      <c r="LWU1392" s="24"/>
      <c r="LWV1392" s="24"/>
      <c r="LWW1392" s="24"/>
      <c r="LWX1392" s="24"/>
      <c r="LWY1392" s="24"/>
      <c r="LWZ1392" s="24"/>
      <c r="LXA1392" s="24"/>
      <c r="LXB1392" s="24"/>
      <c r="LXC1392" s="24"/>
      <c r="LXD1392" s="24"/>
      <c r="LXE1392" s="24"/>
      <c r="LXF1392" s="24"/>
      <c r="LXG1392" s="24"/>
      <c r="LXH1392" s="24"/>
      <c r="LXI1392" s="24"/>
      <c r="LXJ1392" s="24"/>
      <c r="LXK1392" s="24"/>
      <c r="LXL1392" s="24"/>
      <c r="LXM1392" s="24"/>
      <c r="LXN1392" s="24"/>
      <c r="LXO1392" s="24"/>
      <c r="LXP1392" s="24"/>
      <c r="LXQ1392" s="24"/>
      <c r="LXR1392" s="24"/>
      <c r="LXS1392" s="24"/>
      <c r="LXT1392" s="24"/>
      <c r="LXU1392" s="24"/>
      <c r="LXV1392" s="24"/>
      <c r="LXW1392" s="24"/>
      <c r="LXX1392" s="24"/>
      <c r="LXY1392" s="24"/>
      <c r="LXZ1392" s="24"/>
      <c r="LYA1392" s="24"/>
      <c r="LYB1392" s="24"/>
      <c r="LYC1392" s="24"/>
      <c r="LYD1392" s="24"/>
      <c r="LYE1392" s="24"/>
      <c r="LYF1392" s="24"/>
      <c r="LYG1392" s="24"/>
      <c r="LYH1392" s="24"/>
      <c r="LYI1392" s="24"/>
      <c r="LYJ1392" s="24"/>
      <c r="LYK1392" s="24"/>
      <c r="LYL1392" s="24"/>
      <c r="LYM1392" s="24"/>
      <c r="LYN1392" s="24"/>
      <c r="LYO1392" s="24"/>
      <c r="LYP1392" s="24"/>
      <c r="LYQ1392" s="24"/>
      <c r="LYR1392" s="24"/>
      <c r="LYS1392" s="24"/>
      <c r="LYT1392" s="24"/>
      <c r="LYU1392" s="24"/>
      <c r="LYV1392" s="24"/>
      <c r="LYW1392" s="24"/>
      <c r="LYX1392" s="24"/>
      <c r="LYY1392" s="24"/>
      <c r="LYZ1392" s="24"/>
      <c r="LZA1392" s="24"/>
      <c r="LZB1392" s="24"/>
      <c r="LZC1392" s="24"/>
      <c r="LZD1392" s="24"/>
      <c r="LZE1392" s="24"/>
      <c r="LZF1392" s="24"/>
      <c r="LZG1392" s="24"/>
      <c r="LZH1392" s="24"/>
      <c r="LZI1392" s="24"/>
      <c r="LZJ1392" s="24"/>
      <c r="LZK1392" s="24"/>
      <c r="LZL1392" s="24"/>
      <c r="LZM1392" s="24"/>
      <c r="LZN1392" s="24"/>
      <c r="LZO1392" s="24"/>
      <c r="LZP1392" s="24"/>
      <c r="LZQ1392" s="24"/>
      <c r="LZR1392" s="24"/>
      <c r="LZS1392" s="24"/>
      <c r="LZT1392" s="24"/>
      <c r="LZU1392" s="24"/>
      <c r="LZV1392" s="24"/>
      <c r="LZW1392" s="24"/>
      <c r="LZX1392" s="24"/>
      <c r="LZY1392" s="24"/>
      <c r="LZZ1392" s="24"/>
      <c r="MAA1392" s="24"/>
      <c r="MAB1392" s="24"/>
      <c r="MAC1392" s="24"/>
      <c r="MAD1392" s="24"/>
      <c r="MAE1392" s="24"/>
      <c r="MAF1392" s="24"/>
      <c r="MAG1392" s="24"/>
      <c r="MAH1392" s="24"/>
      <c r="MAI1392" s="24"/>
      <c r="MAJ1392" s="24"/>
      <c r="MAK1392" s="24"/>
      <c r="MAL1392" s="24"/>
      <c r="MAM1392" s="24"/>
      <c r="MAN1392" s="24"/>
      <c r="MAO1392" s="24"/>
      <c r="MAP1392" s="24"/>
      <c r="MAQ1392" s="24"/>
      <c r="MAR1392" s="24"/>
      <c r="MAS1392" s="24"/>
      <c r="MAT1392" s="24"/>
      <c r="MAU1392" s="24"/>
      <c r="MAV1392" s="24"/>
      <c r="MAW1392" s="24"/>
      <c r="MAX1392" s="24"/>
      <c r="MAY1392" s="24"/>
      <c r="MAZ1392" s="24"/>
      <c r="MBA1392" s="24"/>
      <c r="MBB1392" s="24"/>
      <c r="MBC1392" s="24"/>
      <c r="MBD1392" s="24"/>
      <c r="MBE1392" s="24"/>
      <c r="MBF1392" s="24"/>
      <c r="MBG1392" s="24"/>
      <c r="MBH1392" s="24"/>
      <c r="MBI1392" s="24"/>
      <c r="MBJ1392" s="24"/>
      <c r="MBK1392" s="24"/>
      <c r="MBL1392" s="24"/>
      <c r="MBM1392" s="24"/>
      <c r="MBN1392" s="24"/>
      <c r="MBO1392" s="24"/>
      <c r="MBP1392" s="24"/>
      <c r="MBQ1392" s="24"/>
      <c r="MBR1392" s="24"/>
      <c r="MBS1392" s="24"/>
      <c r="MBT1392" s="24"/>
      <c r="MBU1392" s="24"/>
      <c r="MBV1392" s="24"/>
      <c r="MBW1392" s="24"/>
      <c r="MBX1392" s="24"/>
      <c r="MBY1392" s="24"/>
      <c r="MBZ1392" s="24"/>
      <c r="MCA1392" s="24"/>
      <c r="MCB1392" s="24"/>
      <c r="MCC1392" s="24"/>
      <c r="MCD1392" s="24"/>
      <c r="MCE1392" s="24"/>
      <c r="MCF1392" s="24"/>
      <c r="MCG1392" s="24"/>
      <c r="MCH1392" s="24"/>
      <c r="MCI1392" s="24"/>
      <c r="MCJ1392" s="24"/>
      <c r="MCK1392" s="24"/>
      <c r="MCL1392" s="24"/>
      <c r="MCM1392" s="24"/>
      <c r="MCN1392" s="24"/>
      <c r="MCO1392" s="24"/>
      <c r="MCP1392" s="24"/>
      <c r="MCQ1392" s="24"/>
      <c r="MCR1392" s="24"/>
      <c r="MCS1392" s="24"/>
      <c r="MCT1392" s="24"/>
      <c r="MCU1392" s="24"/>
      <c r="MCV1392" s="24"/>
      <c r="MCW1392" s="24"/>
      <c r="MCX1392" s="24"/>
      <c r="MCY1392" s="24"/>
      <c r="MCZ1392" s="24"/>
      <c r="MDA1392" s="24"/>
      <c r="MDB1392" s="24"/>
      <c r="MDC1392" s="24"/>
      <c r="MDD1392" s="24"/>
      <c r="MDE1392" s="24"/>
      <c r="MDF1392" s="24"/>
      <c r="MDG1392" s="24"/>
      <c r="MDH1392" s="24"/>
      <c r="MDI1392" s="24"/>
      <c r="MDJ1392" s="24"/>
      <c r="MDK1392" s="24"/>
      <c r="MDL1392" s="24"/>
      <c r="MDM1392" s="24"/>
      <c r="MDN1392" s="24"/>
      <c r="MDO1392" s="24"/>
      <c r="MDP1392" s="24"/>
      <c r="MDQ1392" s="24"/>
      <c r="MDR1392" s="24"/>
      <c r="MDS1392" s="24"/>
      <c r="MDT1392" s="24"/>
      <c r="MDU1392" s="24"/>
      <c r="MDV1392" s="24"/>
      <c r="MDW1392" s="24"/>
      <c r="MDX1392" s="24"/>
      <c r="MDY1392" s="24"/>
      <c r="MDZ1392" s="24"/>
      <c r="MEA1392" s="24"/>
      <c r="MEB1392" s="24"/>
      <c r="MEC1392" s="24"/>
      <c r="MED1392" s="24"/>
      <c r="MEE1392" s="24"/>
      <c r="MEF1392" s="24"/>
      <c r="MEG1392" s="24"/>
      <c r="MEH1392" s="24"/>
      <c r="MEI1392" s="24"/>
      <c r="MEJ1392" s="24"/>
      <c r="MEK1392" s="24"/>
      <c r="MEL1392" s="24"/>
      <c r="MEM1392" s="24"/>
      <c r="MEN1392" s="24"/>
      <c r="MEO1392" s="24"/>
      <c r="MEP1392" s="24"/>
      <c r="MEQ1392" s="24"/>
      <c r="MER1392" s="24"/>
      <c r="MES1392" s="24"/>
      <c r="MET1392" s="24"/>
      <c r="MEU1392" s="24"/>
      <c r="MEV1392" s="24"/>
      <c r="MEW1392" s="24"/>
      <c r="MEX1392" s="24"/>
      <c r="MEY1392" s="24"/>
      <c r="MEZ1392" s="24"/>
      <c r="MFA1392" s="24"/>
      <c r="MFB1392" s="24"/>
      <c r="MFC1392" s="24"/>
      <c r="MFD1392" s="24"/>
      <c r="MFE1392" s="24"/>
      <c r="MFF1392" s="24"/>
      <c r="MFG1392" s="24"/>
      <c r="MFH1392" s="24"/>
      <c r="MFI1392" s="24"/>
      <c r="MFJ1392" s="24"/>
      <c r="MFK1392" s="24"/>
      <c r="MFL1392" s="24"/>
      <c r="MFM1392" s="24"/>
      <c r="MFN1392" s="24"/>
      <c r="MFO1392" s="24"/>
      <c r="MFP1392" s="24"/>
      <c r="MFQ1392" s="24"/>
      <c r="MFR1392" s="24"/>
      <c r="MFS1392" s="24"/>
      <c r="MFT1392" s="24"/>
      <c r="MFU1392" s="24"/>
      <c r="MFV1392" s="24"/>
      <c r="MFW1392" s="24"/>
      <c r="MFX1392" s="24"/>
      <c r="MFY1392" s="24"/>
      <c r="MFZ1392" s="24"/>
      <c r="MGA1392" s="24"/>
      <c r="MGB1392" s="24"/>
      <c r="MGC1392" s="24"/>
      <c r="MGD1392" s="24"/>
      <c r="MGE1392" s="24"/>
      <c r="MGF1392" s="24"/>
      <c r="MGG1392" s="24"/>
      <c r="MGH1392" s="24"/>
      <c r="MGI1392" s="24"/>
      <c r="MGJ1392" s="24"/>
      <c r="MGK1392" s="24"/>
      <c r="MGL1392" s="24"/>
      <c r="MGM1392" s="24"/>
      <c r="MGN1392" s="24"/>
      <c r="MGO1392" s="24"/>
      <c r="MGP1392" s="24"/>
      <c r="MGQ1392" s="24"/>
      <c r="MGR1392" s="24"/>
      <c r="MGS1392" s="24"/>
      <c r="MGT1392" s="24"/>
      <c r="MGU1392" s="24"/>
      <c r="MGV1392" s="24"/>
      <c r="MGW1392" s="24"/>
      <c r="MGX1392" s="24"/>
      <c r="MGY1392" s="24"/>
      <c r="MGZ1392" s="24"/>
      <c r="MHA1392" s="24"/>
      <c r="MHB1392" s="24"/>
      <c r="MHC1392" s="24"/>
      <c r="MHD1392" s="24"/>
      <c r="MHE1392" s="24"/>
      <c r="MHF1392" s="24"/>
      <c r="MHG1392" s="24"/>
      <c r="MHH1392" s="24"/>
      <c r="MHI1392" s="24"/>
      <c r="MHJ1392" s="24"/>
      <c r="MHK1392" s="24"/>
      <c r="MHL1392" s="24"/>
      <c r="MHM1392" s="24"/>
      <c r="MHN1392" s="24"/>
      <c r="MHO1392" s="24"/>
      <c r="MHP1392" s="24"/>
      <c r="MHQ1392" s="24"/>
      <c r="MHR1392" s="24"/>
      <c r="MHS1392" s="24"/>
      <c r="MHT1392" s="24"/>
      <c r="MHU1392" s="24"/>
      <c r="MHV1392" s="24"/>
      <c r="MHW1392" s="24"/>
      <c r="MHX1392" s="24"/>
      <c r="MHY1392" s="24"/>
      <c r="MHZ1392" s="24"/>
      <c r="MIA1392" s="24"/>
      <c r="MIB1392" s="24"/>
      <c r="MIC1392" s="24"/>
      <c r="MID1392" s="24"/>
      <c r="MIE1392" s="24"/>
      <c r="MIF1392" s="24"/>
      <c r="MIG1392" s="24"/>
      <c r="MIH1392" s="24"/>
      <c r="MII1392" s="24"/>
      <c r="MIJ1392" s="24"/>
      <c r="MIK1392" s="24"/>
      <c r="MIL1392" s="24"/>
      <c r="MIM1392" s="24"/>
      <c r="MIN1392" s="24"/>
      <c r="MIO1392" s="24"/>
      <c r="MIP1392" s="24"/>
      <c r="MIQ1392" s="24"/>
      <c r="MIR1392" s="24"/>
      <c r="MIS1392" s="24"/>
      <c r="MIT1392" s="24"/>
      <c r="MIU1392" s="24"/>
      <c r="MIV1392" s="24"/>
      <c r="MIW1392" s="24"/>
      <c r="MIX1392" s="24"/>
      <c r="MIY1392" s="24"/>
      <c r="MIZ1392" s="24"/>
      <c r="MJA1392" s="24"/>
      <c r="MJB1392" s="24"/>
      <c r="MJC1392" s="24"/>
      <c r="MJD1392" s="24"/>
      <c r="MJE1392" s="24"/>
      <c r="MJF1392" s="24"/>
      <c r="MJG1392" s="24"/>
      <c r="MJH1392" s="24"/>
      <c r="MJI1392" s="24"/>
      <c r="MJJ1392" s="24"/>
      <c r="MJK1392" s="24"/>
      <c r="MJL1392" s="24"/>
      <c r="MJM1392" s="24"/>
      <c r="MJN1392" s="24"/>
      <c r="MJO1392" s="24"/>
      <c r="MJP1392" s="24"/>
      <c r="MJQ1392" s="24"/>
      <c r="MJR1392" s="24"/>
      <c r="MJS1392" s="24"/>
      <c r="MJT1392" s="24"/>
      <c r="MJU1392" s="24"/>
      <c r="MJV1392" s="24"/>
      <c r="MJW1392" s="24"/>
      <c r="MJX1392" s="24"/>
      <c r="MJY1392" s="24"/>
      <c r="MJZ1392" s="24"/>
      <c r="MKA1392" s="24"/>
      <c r="MKB1392" s="24"/>
      <c r="MKC1392" s="24"/>
      <c r="MKD1392" s="24"/>
      <c r="MKE1392" s="24"/>
      <c r="MKF1392" s="24"/>
      <c r="MKG1392" s="24"/>
      <c r="MKH1392" s="24"/>
      <c r="MKI1392" s="24"/>
      <c r="MKJ1392" s="24"/>
      <c r="MKK1392" s="24"/>
      <c r="MKL1392" s="24"/>
      <c r="MKM1392" s="24"/>
      <c r="MKN1392" s="24"/>
      <c r="MKO1392" s="24"/>
      <c r="MKP1392" s="24"/>
      <c r="MKQ1392" s="24"/>
      <c r="MKR1392" s="24"/>
      <c r="MKS1392" s="24"/>
      <c r="MKT1392" s="24"/>
      <c r="MKU1392" s="24"/>
      <c r="MKV1392" s="24"/>
      <c r="MKW1392" s="24"/>
      <c r="MKX1392" s="24"/>
      <c r="MKY1392" s="24"/>
      <c r="MKZ1392" s="24"/>
      <c r="MLA1392" s="24"/>
      <c r="MLB1392" s="24"/>
      <c r="MLC1392" s="24"/>
      <c r="MLD1392" s="24"/>
      <c r="MLE1392" s="24"/>
      <c r="MLF1392" s="24"/>
      <c r="MLG1392" s="24"/>
      <c r="MLH1392" s="24"/>
      <c r="MLI1392" s="24"/>
      <c r="MLJ1392" s="24"/>
      <c r="MLK1392" s="24"/>
      <c r="MLL1392" s="24"/>
      <c r="MLM1392" s="24"/>
      <c r="MLN1392" s="24"/>
      <c r="MLO1392" s="24"/>
      <c r="MLP1392" s="24"/>
      <c r="MLQ1392" s="24"/>
      <c r="MLR1392" s="24"/>
      <c r="MLS1392" s="24"/>
      <c r="MLT1392" s="24"/>
      <c r="MLU1392" s="24"/>
      <c r="MLV1392" s="24"/>
      <c r="MLW1392" s="24"/>
      <c r="MLX1392" s="24"/>
      <c r="MLY1392" s="24"/>
      <c r="MLZ1392" s="24"/>
      <c r="MMA1392" s="24"/>
      <c r="MMB1392" s="24"/>
      <c r="MMC1392" s="24"/>
      <c r="MMD1392" s="24"/>
      <c r="MME1392" s="24"/>
      <c r="MMF1392" s="24"/>
      <c r="MMG1392" s="24"/>
      <c r="MMH1392" s="24"/>
      <c r="MMI1392" s="24"/>
      <c r="MMJ1392" s="24"/>
      <c r="MMK1392" s="24"/>
      <c r="MML1392" s="24"/>
      <c r="MMM1392" s="24"/>
      <c r="MMN1392" s="24"/>
      <c r="MMO1392" s="24"/>
      <c r="MMP1392" s="24"/>
      <c r="MMQ1392" s="24"/>
      <c r="MMR1392" s="24"/>
      <c r="MMS1392" s="24"/>
      <c r="MMT1392" s="24"/>
      <c r="MMU1392" s="24"/>
      <c r="MMV1392" s="24"/>
      <c r="MMW1392" s="24"/>
      <c r="MMX1392" s="24"/>
      <c r="MMY1392" s="24"/>
      <c r="MMZ1392" s="24"/>
      <c r="MNA1392" s="24"/>
      <c r="MNB1392" s="24"/>
      <c r="MNC1392" s="24"/>
      <c r="MND1392" s="24"/>
      <c r="MNE1392" s="24"/>
      <c r="MNF1392" s="24"/>
      <c r="MNG1392" s="24"/>
      <c r="MNH1392" s="24"/>
      <c r="MNI1392" s="24"/>
      <c r="MNJ1392" s="24"/>
      <c r="MNK1392" s="24"/>
      <c r="MNL1392" s="24"/>
      <c r="MNM1392" s="24"/>
      <c r="MNN1392" s="24"/>
      <c r="MNO1392" s="24"/>
      <c r="MNP1392" s="24"/>
      <c r="MNQ1392" s="24"/>
      <c r="MNR1392" s="24"/>
      <c r="MNS1392" s="24"/>
      <c r="MNT1392" s="24"/>
      <c r="MNU1392" s="24"/>
      <c r="MNV1392" s="24"/>
      <c r="MNW1392" s="24"/>
      <c r="MNX1392" s="24"/>
      <c r="MNY1392" s="24"/>
      <c r="MNZ1392" s="24"/>
      <c r="MOA1392" s="24"/>
      <c r="MOB1392" s="24"/>
      <c r="MOC1392" s="24"/>
      <c r="MOD1392" s="24"/>
      <c r="MOE1392" s="24"/>
      <c r="MOF1392" s="24"/>
      <c r="MOG1392" s="24"/>
      <c r="MOH1392" s="24"/>
      <c r="MOI1392" s="24"/>
      <c r="MOJ1392" s="24"/>
      <c r="MOK1392" s="24"/>
      <c r="MOL1392" s="24"/>
      <c r="MOM1392" s="24"/>
      <c r="MON1392" s="24"/>
      <c r="MOO1392" s="24"/>
      <c r="MOP1392" s="24"/>
      <c r="MOQ1392" s="24"/>
      <c r="MOR1392" s="24"/>
      <c r="MOS1392" s="24"/>
      <c r="MOT1392" s="24"/>
      <c r="MOU1392" s="24"/>
      <c r="MOV1392" s="24"/>
      <c r="MOW1392" s="24"/>
      <c r="MOX1392" s="24"/>
      <c r="MOY1392" s="24"/>
      <c r="MOZ1392" s="24"/>
      <c r="MPA1392" s="24"/>
      <c r="MPB1392" s="24"/>
      <c r="MPC1392" s="24"/>
      <c r="MPD1392" s="24"/>
      <c r="MPE1392" s="24"/>
      <c r="MPF1392" s="24"/>
      <c r="MPG1392" s="24"/>
      <c r="MPH1392" s="24"/>
      <c r="MPI1392" s="24"/>
      <c r="MPJ1392" s="24"/>
      <c r="MPK1392" s="24"/>
      <c r="MPL1392" s="24"/>
      <c r="MPM1392" s="24"/>
      <c r="MPN1392" s="24"/>
      <c r="MPO1392" s="24"/>
      <c r="MPP1392" s="24"/>
      <c r="MPQ1392" s="24"/>
      <c r="MPR1392" s="24"/>
      <c r="MPS1392" s="24"/>
      <c r="MPT1392" s="24"/>
      <c r="MPU1392" s="24"/>
      <c r="MPV1392" s="24"/>
      <c r="MPW1392" s="24"/>
      <c r="MPX1392" s="24"/>
      <c r="MPY1392" s="24"/>
      <c r="MPZ1392" s="24"/>
      <c r="MQA1392" s="24"/>
      <c r="MQB1392" s="24"/>
      <c r="MQC1392" s="24"/>
      <c r="MQD1392" s="24"/>
      <c r="MQE1392" s="24"/>
      <c r="MQF1392" s="24"/>
      <c r="MQG1392" s="24"/>
      <c r="MQH1392" s="24"/>
      <c r="MQI1392" s="24"/>
      <c r="MQJ1392" s="24"/>
      <c r="MQK1392" s="24"/>
      <c r="MQL1392" s="24"/>
      <c r="MQM1392" s="24"/>
      <c r="MQN1392" s="24"/>
      <c r="MQO1392" s="24"/>
      <c r="MQP1392" s="24"/>
      <c r="MQQ1392" s="24"/>
      <c r="MQR1392" s="24"/>
      <c r="MQS1392" s="24"/>
      <c r="MQT1392" s="24"/>
      <c r="MQU1392" s="24"/>
      <c r="MQV1392" s="24"/>
      <c r="MQW1392" s="24"/>
      <c r="MQX1392" s="24"/>
      <c r="MQY1392" s="24"/>
      <c r="MQZ1392" s="24"/>
      <c r="MRA1392" s="24"/>
      <c r="MRB1392" s="24"/>
      <c r="MRC1392" s="24"/>
      <c r="MRD1392" s="24"/>
      <c r="MRE1392" s="24"/>
      <c r="MRF1392" s="24"/>
      <c r="MRG1392" s="24"/>
      <c r="MRH1392" s="24"/>
      <c r="MRI1392" s="24"/>
      <c r="MRJ1392" s="24"/>
      <c r="MRK1392" s="24"/>
      <c r="MRL1392" s="24"/>
      <c r="MRM1392" s="24"/>
      <c r="MRN1392" s="24"/>
      <c r="MRO1392" s="24"/>
      <c r="MRP1392" s="24"/>
      <c r="MRQ1392" s="24"/>
      <c r="MRR1392" s="24"/>
      <c r="MRS1392" s="24"/>
      <c r="MRT1392" s="24"/>
      <c r="MRU1392" s="24"/>
      <c r="MRV1392" s="24"/>
      <c r="MRW1392" s="24"/>
      <c r="MRX1392" s="24"/>
      <c r="MRY1392" s="24"/>
      <c r="MRZ1392" s="24"/>
      <c r="MSA1392" s="24"/>
      <c r="MSB1392" s="24"/>
      <c r="MSC1392" s="24"/>
      <c r="MSD1392" s="24"/>
      <c r="MSE1392" s="24"/>
      <c r="MSF1392" s="24"/>
      <c r="MSG1392" s="24"/>
      <c r="MSH1392" s="24"/>
      <c r="MSI1392" s="24"/>
      <c r="MSJ1392" s="24"/>
      <c r="MSK1392" s="24"/>
      <c r="MSL1392" s="24"/>
      <c r="MSM1392" s="24"/>
      <c r="MSN1392" s="24"/>
      <c r="MSO1392" s="24"/>
      <c r="MSP1392" s="24"/>
      <c r="MSQ1392" s="24"/>
      <c r="MSR1392" s="24"/>
      <c r="MSS1392" s="24"/>
      <c r="MST1392" s="24"/>
      <c r="MSU1392" s="24"/>
      <c r="MSV1392" s="24"/>
      <c r="MSW1392" s="24"/>
      <c r="MSX1392" s="24"/>
      <c r="MSY1392" s="24"/>
      <c r="MSZ1392" s="24"/>
      <c r="MTA1392" s="24"/>
      <c r="MTB1392" s="24"/>
      <c r="MTC1392" s="24"/>
      <c r="MTD1392" s="24"/>
      <c r="MTE1392" s="24"/>
      <c r="MTF1392" s="24"/>
      <c r="MTG1392" s="24"/>
      <c r="MTH1392" s="24"/>
      <c r="MTI1392" s="24"/>
      <c r="MTJ1392" s="24"/>
      <c r="MTK1392" s="24"/>
      <c r="MTL1392" s="24"/>
      <c r="MTM1392" s="24"/>
      <c r="MTN1392" s="24"/>
      <c r="MTO1392" s="24"/>
      <c r="MTP1392" s="24"/>
      <c r="MTQ1392" s="24"/>
      <c r="MTR1392" s="24"/>
      <c r="MTS1392" s="24"/>
      <c r="MTT1392" s="24"/>
      <c r="MTU1392" s="24"/>
      <c r="MTV1392" s="24"/>
      <c r="MTW1392" s="24"/>
      <c r="MTX1392" s="24"/>
      <c r="MTY1392" s="24"/>
      <c r="MTZ1392" s="24"/>
      <c r="MUA1392" s="24"/>
      <c r="MUB1392" s="24"/>
      <c r="MUC1392" s="24"/>
      <c r="MUD1392" s="24"/>
      <c r="MUE1392" s="24"/>
      <c r="MUF1392" s="24"/>
      <c r="MUG1392" s="24"/>
      <c r="MUH1392" s="24"/>
      <c r="MUI1392" s="24"/>
      <c r="MUJ1392" s="24"/>
      <c r="MUK1392" s="24"/>
      <c r="MUL1392" s="24"/>
      <c r="MUM1392" s="24"/>
      <c r="MUN1392" s="24"/>
      <c r="MUO1392" s="24"/>
      <c r="MUP1392" s="24"/>
      <c r="MUQ1392" s="24"/>
      <c r="MUR1392" s="24"/>
      <c r="MUS1392" s="24"/>
      <c r="MUT1392" s="24"/>
      <c r="MUU1392" s="24"/>
      <c r="MUV1392" s="24"/>
      <c r="MUW1392" s="24"/>
      <c r="MUX1392" s="24"/>
      <c r="MUY1392" s="24"/>
      <c r="MUZ1392" s="24"/>
      <c r="MVA1392" s="24"/>
      <c r="MVB1392" s="24"/>
      <c r="MVC1392" s="24"/>
      <c r="MVD1392" s="24"/>
      <c r="MVE1392" s="24"/>
      <c r="MVF1392" s="24"/>
      <c r="MVG1392" s="24"/>
      <c r="MVH1392" s="24"/>
      <c r="MVI1392" s="24"/>
      <c r="MVJ1392" s="24"/>
      <c r="MVK1392" s="24"/>
      <c r="MVL1392" s="24"/>
      <c r="MVM1392" s="24"/>
      <c r="MVN1392" s="24"/>
      <c r="MVO1392" s="24"/>
      <c r="MVP1392" s="24"/>
      <c r="MVQ1392" s="24"/>
      <c r="MVR1392" s="24"/>
      <c r="MVS1392" s="24"/>
      <c r="MVT1392" s="24"/>
      <c r="MVU1392" s="24"/>
      <c r="MVV1392" s="24"/>
      <c r="MVW1392" s="24"/>
      <c r="MVX1392" s="24"/>
      <c r="MVY1392" s="24"/>
      <c r="MVZ1392" s="24"/>
      <c r="MWA1392" s="24"/>
      <c r="MWB1392" s="24"/>
      <c r="MWC1392" s="24"/>
      <c r="MWD1392" s="24"/>
      <c r="MWE1392" s="24"/>
      <c r="MWF1392" s="24"/>
      <c r="MWG1392" s="24"/>
      <c r="MWH1392" s="24"/>
      <c r="MWI1392" s="24"/>
      <c r="MWJ1392" s="24"/>
      <c r="MWK1392" s="24"/>
      <c r="MWL1392" s="24"/>
      <c r="MWM1392" s="24"/>
      <c r="MWN1392" s="24"/>
      <c r="MWO1392" s="24"/>
      <c r="MWP1392" s="24"/>
      <c r="MWQ1392" s="24"/>
      <c r="MWR1392" s="24"/>
      <c r="MWS1392" s="24"/>
      <c r="MWT1392" s="24"/>
      <c r="MWU1392" s="24"/>
      <c r="MWV1392" s="24"/>
      <c r="MWW1392" s="24"/>
      <c r="MWX1392" s="24"/>
      <c r="MWY1392" s="24"/>
      <c r="MWZ1392" s="24"/>
      <c r="MXA1392" s="24"/>
      <c r="MXB1392" s="24"/>
      <c r="MXC1392" s="24"/>
      <c r="MXD1392" s="24"/>
      <c r="MXE1392" s="24"/>
      <c r="MXF1392" s="24"/>
      <c r="MXG1392" s="24"/>
      <c r="MXH1392" s="24"/>
      <c r="MXI1392" s="24"/>
      <c r="MXJ1392" s="24"/>
      <c r="MXK1392" s="24"/>
      <c r="MXL1392" s="24"/>
      <c r="MXM1392" s="24"/>
      <c r="MXN1392" s="24"/>
      <c r="MXO1392" s="24"/>
      <c r="MXP1392" s="24"/>
      <c r="MXQ1392" s="24"/>
      <c r="MXR1392" s="24"/>
      <c r="MXS1392" s="24"/>
      <c r="MXT1392" s="24"/>
      <c r="MXU1392" s="24"/>
      <c r="MXV1392" s="24"/>
      <c r="MXW1392" s="24"/>
      <c r="MXX1392" s="24"/>
      <c r="MXY1392" s="24"/>
      <c r="MXZ1392" s="24"/>
      <c r="MYA1392" s="24"/>
      <c r="MYB1392" s="24"/>
      <c r="MYC1392" s="24"/>
      <c r="MYD1392" s="24"/>
      <c r="MYE1392" s="24"/>
      <c r="MYF1392" s="24"/>
      <c r="MYG1392" s="24"/>
      <c r="MYH1392" s="24"/>
      <c r="MYI1392" s="24"/>
      <c r="MYJ1392" s="24"/>
      <c r="MYK1392" s="24"/>
      <c r="MYL1392" s="24"/>
      <c r="MYM1392" s="24"/>
      <c r="MYN1392" s="24"/>
      <c r="MYO1392" s="24"/>
      <c r="MYP1392" s="24"/>
      <c r="MYQ1392" s="24"/>
      <c r="MYR1392" s="24"/>
      <c r="MYS1392" s="24"/>
      <c r="MYT1392" s="24"/>
      <c r="MYU1392" s="24"/>
      <c r="MYV1392" s="24"/>
      <c r="MYW1392" s="24"/>
      <c r="MYX1392" s="24"/>
      <c r="MYY1392" s="24"/>
      <c r="MYZ1392" s="24"/>
      <c r="MZA1392" s="24"/>
      <c r="MZB1392" s="24"/>
      <c r="MZC1392" s="24"/>
      <c r="MZD1392" s="24"/>
      <c r="MZE1392" s="24"/>
      <c r="MZF1392" s="24"/>
      <c r="MZG1392" s="24"/>
      <c r="MZH1392" s="24"/>
      <c r="MZI1392" s="24"/>
      <c r="MZJ1392" s="24"/>
      <c r="MZK1392" s="24"/>
      <c r="MZL1392" s="24"/>
      <c r="MZM1392" s="24"/>
      <c r="MZN1392" s="24"/>
      <c r="MZO1392" s="24"/>
      <c r="MZP1392" s="24"/>
      <c r="MZQ1392" s="24"/>
      <c r="MZR1392" s="24"/>
      <c r="MZS1392" s="24"/>
      <c r="MZT1392" s="24"/>
      <c r="MZU1392" s="24"/>
      <c r="MZV1392" s="24"/>
      <c r="MZW1392" s="24"/>
      <c r="MZX1392" s="24"/>
      <c r="MZY1392" s="24"/>
      <c r="MZZ1392" s="24"/>
      <c r="NAA1392" s="24"/>
      <c r="NAB1392" s="24"/>
      <c r="NAC1392" s="24"/>
      <c r="NAD1392" s="24"/>
      <c r="NAE1392" s="24"/>
      <c r="NAF1392" s="24"/>
      <c r="NAG1392" s="24"/>
      <c r="NAH1392" s="24"/>
      <c r="NAI1392" s="24"/>
      <c r="NAJ1392" s="24"/>
      <c r="NAK1392" s="24"/>
      <c r="NAL1392" s="24"/>
      <c r="NAM1392" s="24"/>
      <c r="NAN1392" s="24"/>
      <c r="NAO1392" s="24"/>
      <c r="NAP1392" s="24"/>
      <c r="NAQ1392" s="24"/>
      <c r="NAR1392" s="24"/>
      <c r="NAS1392" s="24"/>
      <c r="NAT1392" s="24"/>
      <c r="NAU1392" s="24"/>
      <c r="NAV1392" s="24"/>
      <c r="NAW1392" s="24"/>
      <c r="NAX1392" s="24"/>
      <c r="NAY1392" s="24"/>
      <c r="NAZ1392" s="24"/>
      <c r="NBA1392" s="24"/>
      <c r="NBB1392" s="24"/>
      <c r="NBC1392" s="24"/>
      <c r="NBD1392" s="24"/>
      <c r="NBE1392" s="24"/>
      <c r="NBF1392" s="24"/>
      <c r="NBG1392" s="24"/>
      <c r="NBH1392" s="24"/>
      <c r="NBI1392" s="24"/>
      <c r="NBJ1392" s="24"/>
      <c r="NBK1392" s="24"/>
      <c r="NBL1392" s="24"/>
      <c r="NBM1392" s="24"/>
      <c r="NBN1392" s="24"/>
      <c r="NBO1392" s="24"/>
      <c r="NBP1392" s="24"/>
      <c r="NBQ1392" s="24"/>
      <c r="NBR1392" s="24"/>
      <c r="NBS1392" s="24"/>
      <c r="NBT1392" s="24"/>
      <c r="NBU1392" s="24"/>
      <c r="NBV1392" s="24"/>
      <c r="NBW1392" s="24"/>
      <c r="NBX1392" s="24"/>
      <c r="NBY1392" s="24"/>
      <c r="NBZ1392" s="24"/>
      <c r="NCA1392" s="24"/>
      <c r="NCB1392" s="24"/>
      <c r="NCC1392" s="24"/>
      <c r="NCD1392" s="24"/>
      <c r="NCE1392" s="24"/>
      <c r="NCF1392" s="24"/>
      <c r="NCG1392" s="24"/>
      <c r="NCH1392" s="24"/>
      <c r="NCI1392" s="24"/>
      <c r="NCJ1392" s="24"/>
      <c r="NCK1392" s="24"/>
      <c r="NCL1392" s="24"/>
      <c r="NCM1392" s="24"/>
      <c r="NCN1392" s="24"/>
      <c r="NCO1392" s="24"/>
      <c r="NCP1392" s="24"/>
      <c r="NCQ1392" s="24"/>
      <c r="NCR1392" s="24"/>
      <c r="NCS1392" s="24"/>
      <c r="NCT1392" s="24"/>
      <c r="NCU1392" s="24"/>
      <c r="NCV1392" s="24"/>
      <c r="NCW1392" s="24"/>
      <c r="NCX1392" s="24"/>
      <c r="NCY1392" s="24"/>
      <c r="NCZ1392" s="24"/>
      <c r="NDA1392" s="24"/>
      <c r="NDB1392" s="24"/>
      <c r="NDC1392" s="24"/>
      <c r="NDD1392" s="24"/>
      <c r="NDE1392" s="24"/>
      <c r="NDF1392" s="24"/>
      <c r="NDG1392" s="24"/>
      <c r="NDH1392" s="24"/>
      <c r="NDI1392" s="24"/>
      <c r="NDJ1392" s="24"/>
      <c r="NDK1392" s="24"/>
      <c r="NDL1392" s="24"/>
      <c r="NDM1392" s="24"/>
      <c r="NDN1392" s="24"/>
      <c r="NDO1392" s="24"/>
      <c r="NDP1392" s="24"/>
      <c r="NDQ1392" s="24"/>
      <c r="NDR1392" s="24"/>
      <c r="NDS1392" s="24"/>
      <c r="NDT1392" s="24"/>
      <c r="NDU1392" s="24"/>
      <c r="NDV1392" s="24"/>
      <c r="NDW1392" s="24"/>
      <c r="NDX1392" s="24"/>
      <c r="NDY1392" s="24"/>
      <c r="NDZ1392" s="24"/>
      <c r="NEA1392" s="24"/>
      <c r="NEB1392" s="24"/>
      <c r="NEC1392" s="24"/>
      <c r="NED1392" s="24"/>
      <c r="NEE1392" s="24"/>
      <c r="NEF1392" s="24"/>
      <c r="NEG1392" s="24"/>
      <c r="NEH1392" s="24"/>
      <c r="NEI1392" s="24"/>
      <c r="NEJ1392" s="24"/>
      <c r="NEK1392" s="24"/>
      <c r="NEL1392" s="24"/>
      <c r="NEM1392" s="24"/>
      <c r="NEN1392" s="24"/>
      <c r="NEO1392" s="24"/>
      <c r="NEP1392" s="24"/>
      <c r="NEQ1392" s="24"/>
      <c r="NER1392" s="24"/>
      <c r="NES1392" s="24"/>
      <c r="NET1392" s="24"/>
      <c r="NEU1392" s="24"/>
      <c r="NEV1392" s="24"/>
      <c r="NEW1392" s="24"/>
      <c r="NEX1392" s="24"/>
      <c r="NEY1392" s="24"/>
      <c r="NEZ1392" s="24"/>
      <c r="NFA1392" s="24"/>
      <c r="NFB1392" s="24"/>
      <c r="NFC1392" s="24"/>
      <c r="NFD1392" s="24"/>
      <c r="NFE1392" s="24"/>
      <c r="NFF1392" s="24"/>
      <c r="NFG1392" s="24"/>
      <c r="NFH1392" s="24"/>
      <c r="NFI1392" s="24"/>
      <c r="NFJ1392" s="24"/>
      <c r="NFK1392" s="24"/>
      <c r="NFL1392" s="24"/>
      <c r="NFM1392" s="24"/>
      <c r="NFN1392" s="24"/>
      <c r="NFO1392" s="24"/>
      <c r="NFP1392" s="24"/>
      <c r="NFQ1392" s="24"/>
      <c r="NFR1392" s="24"/>
      <c r="NFS1392" s="24"/>
      <c r="NFT1392" s="24"/>
      <c r="NFU1392" s="24"/>
      <c r="NFV1392" s="24"/>
      <c r="NFW1392" s="24"/>
      <c r="NFX1392" s="24"/>
      <c r="NFY1392" s="24"/>
      <c r="NFZ1392" s="24"/>
      <c r="NGA1392" s="24"/>
      <c r="NGB1392" s="24"/>
      <c r="NGC1392" s="24"/>
      <c r="NGD1392" s="24"/>
      <c r="NGE1392" s="24"/>
      <c r="NGF1392" s="24"/>
      <c r="NGG1392" s="24"/>
      <c r="NGH1392" s="24"/>
      <c r="NGI1392" s="24"/>
      <c r="NGJ1392" s="24"/>
      <c r="NGK1392" s="24"/>
      <c r="NGL1392" s="24"/>
      <c r="NGM1392" s="24"/>
      <c r="NGN1392" s="24"/>
      <c r="NGO1392" s="24"/>
      <c r="NGP1392" s="24"/>
      <c r="NGQ1392" s="24"/>
      <c r="NGR1392" s="24"/>
      <c r="NGS1392" s="24"/>
      <c r="NGT1392" s="24"/>
      <c r="NGU1392" s="24"/>
      <c r="NGV1392" s="24"/>
      <c r="NGW1392" s="24"/>
      <c r="NGX1392" s="24"/>
      <c r="NGY1392" s="24"/>
      <c r="NGZ1392" s="24"/>
      <c r="NHA1392" s="24"/>
      <c r="NHB1392" s="24"/>
      <c r="NHC1392" s="24"/>
      <c r="NHD1392" s="24"/>
      <c r="NHE1392" s="24"/>
      <c r="NHF1392" s="24"/>
      <c r="NHG1392" s="24"/>
      <c r="NHH1392" s="24"/>
      <c r="NHI1392" s="24"/>
      <c r="NHJ1392" s="24"/>
      <c r="NHK1392" s="24"/>
      <c r="NHL1392" s="24"/>
      <c r="NHM1392" s="24"/>
      <c r="NHN1392" s="24"/>
      <c r="NHO1392" s="24"/>
      <c r="NHP1392" s="24"/>
      <c r="NHQ1392" s="24"/>
      <c r="NHR1392" s="24"/>
      <c r="NHS1392" s="24"/>
      <c r="NHT1392" s="24"/>
      <c r="NHU1392" s="24"/>
      <c r="NHV1392" s="24"/>
      <c r="NHW1392" s="24"/>
      <c r="NHX1392" s="24"/>
      <c r="NHY1392" s="24"/>
      <c r="NHZ1392" s="24"/>
      <c r="NIA1392" s="24"/>
      <c r="NIB1392" s="24"/>
      <c r="NIC1392" s="24"/>
      <c r="NID1392" s="24"/>
      <c r="NIE1392" s="24"/>
      <c r="NIF1392" s="24"/>
      <c r="NIG1392" s="24"/>
      <c r="NIH1392" s="24"/>
      <c r="NII1392" s="24"/>
      <c r="NIJ1392" s="24"/>
      <c r="NIK1392" s="24"/>
      <c r="NIL1392" s="24"/>
      <c r="NIM1392" s="24"/>
      <c r="NIN1392" s="24"/>
      <c r="NIO1392" s="24"/>
      <c r="NIP1392" s="24"/>
      <c r="NIQ1392" s="24"/>
      <c r="NIR1392" s="24"/>
      <c r="NIS1392" s="24"/>
      <c r="NIT1392" s="24"/>
      <c r="NIU1392" s="24"/>
      <c r="NIV1392" s="24"/>
      <c r="NIW1392" s="24"/>
      <c r="NIX1392" s="24"/>
      <c r="NIY1392" s="24"/>
      <c r="NIZ1392" s="24"/>
      <c r="NJA1392" s="24"/>
      <c r="NJB1392" s="24"/>
      <c r="NJC1392" s="24"/>
      <c r="NJD1392" s="24"/>
      <c r="NJE1392" s="24"/>
      <c r="NJF1392" s="24"/>
      <c r="NJG1392" s="24"/>
      <c r="NJH1392" s="24"/>
      <c r="NJI1392" s="24"/>
      <c r="NJJ1392" s="24"/>
      <c r="NJK1392" s="24"/>
      <c r="NJL1392" s="24"/>
      <c r="NJM1392" s="24"/>
      <c r="NJN1392" s="24"/>
      <c r="NJO1392" s="24"/>
      <c r="NJP1392" s="24"/>
      <c r="NJQ1392" s="24"/>
      <c r="NJR1392" s="24"/>
      <c r="NJS1392" s="24"/>
      <c r="NJT1392" s="24"/>
      <c r="NJU1392" s="24"/>
      <c r="NJV1392" s="24"/>
      <c r="NJW1392" s="24"/>
      <c r="NJX1392" s="24"/>
      <c r="NJY1392" s="24"/>
      <c r="NJZ1392" s="24"/>
      <c r="NKA1392" s="24"/>
      <c r="NKB1392" s="24"/>
      <c r="NKC1392" s="24"/>
      <c r="NKD1392" s="24"/>
      <c r="NKE1392" s="24"/>
      <c r="NKF1392" s="24"/>
      <c r="NKG1392" s="24"/>
      <c r="NKH1392" s="24"/>
      <c r="NKI1392" s="24"/>
      <c r="NKJ1392" s="24"/>
      <c r="NKK1392" s="24"/>
      <c r="NKL1392" s="24"/>
      <c r="NKM1392" s="24"/>
      <c r="NKN1392" s="24"/>
      <c r="NKO1392" s="24"/>
      <c r="NKP1392" s="24"/>
      <c r="NKQ1392" s="24"/>
      <c r="NKR1392" s="24"/>
      <c r="NKS1392" s="24"/>
      <c r="NKT1392" s="24"/>
      <c r="NKU1392" s="24"/>
      <c r="NKV1392" s="24"/>
      <c r="NKW1392" s="24"/>
      <c r="NKX1392" s="24"/>
      <c r="NKY1392" s="24"/>
      <c r="NKZ1392" s="24"/>
      <c r="NLA1392" s="24"/>
      <c r="NLB1392" s="24"/>
      <c r="NLC1392" s="24"/>
      <c r="NLD1392" s="24"/>
      <c r="NLE1392" s="24"/>
      <c r="NLF1392" s="24"/>
      <c r="NLG1392" s="24"/>
      <c r="NLH1392" s="24"/>
      <c r="NLI1392" s="24"/>
      <c r="NLJ1392" s="24"/>
      <c r="NLK1392" s="24"/>
      <c r="NLL1392" s="24"/>
      <c r="NLM1392" s="24"/>
      <c r="NLN1392" s="24"/>
      <c r="NLO1392" s="24"/>
      <c r="NLP1392" s="24"/>
      <c r="NLQ1392" s="24"/>
      <c r="NLR1392" s="24"/>
      <c r="NLS1392" s="24"/>
      <c r="NLT1392" s="24"/>
      <c r="NLU1392" s="24"/>
      <c r="NLV1392" s="24"/>
      <c r="NLW1392" s="24"/>
      <c r="NLX1392" s="24"/>
      <c r="NLY1392" s="24"/>
      <c r="NLZ1392" s="24"/>
      <c r="NMA1392" s="24"/>
      <c r="NMB1392" s="24"/>
      <c r="NMC1392" s="24"/>
      <c r="NMD1392" s="24"/>
      <c r="NME1392" s="24"/>
      <c r="NMF1392" s="24"/>
      <c r="NMG1392" s="24"/>
      <c r="NMH1392" s="24"/>
      <c r="NMI1392" s="24"/>
      <c r="NMJ1392" s="24"/>
      <c r="NMK1392" s="24"/>
      <c r="NML1392" s="24"/>
      <c r="NMM1392" s="24"/>
      <c r="NMN1392" s="24"/>
      <c r="NMO1392" s="24"/>
      <c r="NMP1392" s="24"/>
      <c r="NMQ1392" s="24"/>
      <c r="NMR1392" s="24"/>
      <c r="NMS1392" s="24"/>
      <c r="NMT1392" s="24"/>
      <c r="NMU1392" s="24"/>
      <c r="NMV1392" s="24"/>
      <c r="NMW1392" s="24"/>
      <c r="NMX1392" s="24"/>
      <c r="NMY1392" s="24"/>
      <c r="NMZ1392" s="24"/>
      <c r="NNA1392" s="24"/>
      <c r="NNB1392" s="24"/>
      <c r="NNC1392" s="24"/>
      <c r="NND1392" s="24"/>
      <c r="NNE1392" s="24"/>
      <c r="NNF1392" s="24"/>
      <c r="NNG1392" s="24"/>
      <c r="NNH1392" s="24"/>
      <c r="NNI1392" s="24"/>
      <c r="NNJ1392" s="24"/>
      <c r="NNK1392" s="24"/>
      <c r="NNL1392" s="24"/>
      <c r="NNM1392" s="24"/>
      <c r="NNN1392" s="24"/>
      <c r="NNO1392" s="24"/>
      <c r="NNP1392" s="24"/>
      <c r="NNQ1392" s="24"/>
      <c r="NNR1392" s="24"/>
      <c r="NNS1392" s="24"/>
      <c r="NNT1392" s="24"/>
      <c r="NNU1392" s="24"/>
      <c r="NNV1392" s="24"/>
      <c r="NNW1392" s="24"/>
      <c r="NNX1392" s="24"/>
      <c r="NNY1392" s="24"/>
      <c r="NNZ1392" s="24"/>
      <c r="NOA1392" s="24"/>
      <c r="NOB1392" s="24"/>
      <c r="NOC1392" s="24"/>
      <c r="NOD1392" s="24"/>
      <c r="NOE1392" s="24"/>
      <c r="NOF1392" s="24"/>
      <c r="NOG1392" s="24"/>
      <c r="NOH1392" s="24"/>
      <c r="NOI1392" s="24"/>
      <c r="NOJ1392" s="24"/>
      <c r="NOK1392" s="24"/>
      <c r="NOL1392" s="24"/>
      <c r="NOM1392" s="24"/>
      <c r="NON1392" s="24"/>
      <c r="NOO1392" s="24"/>
      <c r="NOP1392" s="24"/>
      <c r="NOQ1392" s="24"/>
      <c r="NOR1392" s="24"/>
      <c r="NOS1392" s="24"/>
      <c r="NOT1392" s="24"/>
      <c r="NOU1392" s="24"/>
      <c r="NOV1392" s="24"/>
      <c r="NOW1392" s="24"/>
      <c r="NOX1392" s="24"/>
      <c r="NOY1392" s="24"/>
      <c r="NOZ1392" s="24"/>
      <c r="NPA1392" s="24"/>
      <c r="NPB1392" s="24"/>
      <c r="NPC1392" s="24"/>
      <c r="NPD1392" s="24"/>
      <c r="NPE1392" s="24"/>
      <c r="NPF1392" s="24"/>
      <c r="NPG1392" s="24"/>
      <c r="NPH1392" s="24"/>
      <c r="NPI1392" s="24"/>
      <c r="NPJ1392" s="24"/>
      <c r="NPK1392" s="24"/>
      <c r="NPL1392" s="24"/>
      <c r="NPM1392" s="24"/>
      <c r="NPN1392" s="24"/>
      <c r="NPO1392" s="24"/>
      <c r="NPP1392" s="24"/>
      <c r="NPQ1392" s="24"/>
      <c r="NPR1392" s="24"/>
      <c r="NPS1392" s="24"/>
      <c r="NPT1392" s="24"/>
      <c r="NPU1392" s="24"/>
      <c r="NPV1392" s="24"/>
      <c r="NPW1392" s="24"/>
      <c r="NPX1392" s="24"/>
      <c r="NPY1392" s="24"/>
      <c r="NPZ1392" s="24"/>
      <c r="NQA1392" s="24"/>
      <c r="NQB1392" s="24"/>
      <c r="NQC1392" s="24"/>
      <c r="NQD1392" s="24"/>
      <c r="NQE1392" s="24"/>
      <c r="NQF1392" s="24"/>
      <c r="NQG1392" s="24"/>
      <c r="NQH1392" s="24"/>
      <c r="NQI1392" s="24"/>
      <c r="NQJ1392" s="24"/>
      <c r="NQK1392" s="24"/>
      <c r="NQL1392" s="24"/>
      <c r="NQM1392" s="24"/>
      <c r="NQN1392" s="24"/>
      <c r="NQO1392" s="24"/>
      <c r="NQP1392" s="24"/>
      <c r="NQQ1392" s="24"/>
      <c r="NQR1392" s="24"/>
      <c r="NQS1392" s="24"/>
      <c r="NQT1392" s="24"/>
      <c r="NQU1392" s="24"/>
      <c r="NQV1392" s="24"/>
      <c r="NQW1392" s="24"/>
      <c r="NQX1392" s="24"/>
      <c r="NQY1392" s="24"/>
      <c r="NQZ1392" s="24"/>
      <c r="NRA1392" s="24"/>
      <c r="NRB1392" s="24"/>
      <c r="NRC1392" s="24"/>
      <c r="NRD1392" s="24"/>
      <c r="NRE1392" s="24"/>
      <c r="NRF1392" s="24"/>
      <c r="NRG1392" s="24"/>
      <c r="NRH1392" s="24"/>
      <c r="NRI1392" s="24"/>
      <c r="NRJ1392" s="24"/>
      <c r="NRK1392" s="24"/>
      <c r="NRL1392" s="24"/>
      <c r="NRM1392" s="24"/>
      <c r="NRN1392" s="24"/>
      <c r="NRO1392" s="24"/>
      <c r="NRP1392" s="24"/>
      <c r="NRQ1392" s="24"/>
      <c r="NRR1392" s="24"/>
      <c r="NRS1392" s="24"/>
      <c r="NRT1392" s="24"/>
      <c r="NRU1392" s="24"/>
      <c r="NRV1392" s="24"/>
      <c r="NRW1392" s="24"/>
      <c r="NRX1392" s="24"/>
      <c r="NRY1392" s="24"/>
      <c r="NRZ1392" s="24"/>
      <c r="NSA1392" s="24"/>
      <c r="NSB1392" s="24"/>
      <c r="NSC1392" s="24"/>
      <c r="NSD1392" s="24"/>
      <c r="NSE1392" s="24"/>
      <c r="NSF1392" s="24"/>
      <c r="NSG1392" s="24"/>
      <c r="NSH1392" s="24"/>
      <c r="NSI1392" s="24"/>
      <c r="NSJ1392" s="24"/>
      <c r="NSK1392" s="24"/>
      <c r="NSL1392" s="24"/>
      <c r="NSM1392" s="24"/>
      <c r="NSN1392" s="24"/>
      <c r="NSO1392" s="24"/>
      <c r="NSP1392" s="24"/>
      <c r="NSQ1392" s="24"/>
      <c r="NSR1392" s="24"/>
      <c r="NSS1392" s="24"/>
      <c r="NST1392" s="24"/>
      <c r="NSU1392" s="24"/>
      <c r="NSV1392" s="24"/>
      <c r="NSW1392" s="24"/>
      <c r="NSX1392" s="24"/>
      <c r="NSY1392" s="24"/>
      <c r="NSZ1392" s="24"/>
      <c r="NTA1392" s="24"/>
      <c r="NTB1392" s="24"/>
      <c r="NTC1392" s="24"/>
      <c r="NTD1392" s="24"/>
      <c r="NTE1392" s="24"/>
      <c r="NTF1392" s="24"/>
      <c r="NTG1392" s="24"/>
      <c r="NTH1392" s="24"/>
      <c r="NTI1392" s="24"/>
      <c r="NTJ1392" s="24"/>
      <c r="NTK1392" s="24"/>
      <c r="NTL1392" s="24"/>
      <c r="NTM1392" s="24"/>
      <c r="NTN1392" s="24"/>
      <c r="NTO1392" s="24"/>
      <c r="NTP1392" s="24"/>
      <c r="NTQ1392" s="24"/>
      <c r="NTR1392" s="24"/>
      <c r="NTS1392" s="24"/>
      <c r="NTT1392" s="24"/>
      <c r="NTU1392" s="24"/>
      <c r="NTV1392" s="24"/>
      <c r="NTW1392" s="24"/>
      <c r="NTX1392" s="24"/>
      <c r="NTY1392" s="24"/>
      <c r="NTZ1392" s="24"/>
      <c r="NUA1392" s="24"/>
      <c r="NUB1392" s="24"/>
      <c r="NUC1392" s="24"/>
      <c r="NUD1392" s="24"/>
      <c r="NUE1392" s="24"/>
      <c r="NUF1392" s="24"/>
      <c r="NUG1392" s="24"/>
      <c r="NUH1392" s="24"/>
      <c r="NUI1392" s="24"/>
      <c r="NUJ1392" s="24"/>
      <c r="NUK1392" s="24"/>
      <c r="NUL1392" s="24"/>
      <c r="NUM1392" s="24"/>
      <c r="NUN1392" s="24"/>
      <c r="NUO1392" s="24"/>
      <c r="NUP1392" s="24"/>
      <c r="NUQ1392" s="24"/>
      <c r="NUR1392" s="24"/>
      <c r="NUS1392" s="24"/>
      <c r="NUT1392" s="24"/>
      <c r="NUU1392" s="24"/>
      <c r="NUV1392" s="24"/>
      <c r="NUW1392" s="24"/>
      <c r="NUX1392" s="24"/>
      <c r="NUY1392" s="24"/>
      <c r="NUZ1392" s="24"/>
      <c r="NVA1392" s="24"/>
      <c r="NVB1392" s="24"/>
      <c r="NVC1392" s="24"/>
      <c r="NVD1392" s="24"/>
      <c r="NVE1392" s="24"/>
      <c r="NVF1392" s="24"/>
      <c r="NVG1392" s="24"/>
      <c r="NVH1392" s="24"/>
      <c r="NVI1392" s="24"/>
      <c r="NVJ1392" s="24"/>
      <c r="NVK1392" s="24"/>
      <c r="NVL1392" s="24"/>
      <c r="NVM1392" s="24"/>
      <c r="NVN1392" s="24"/>
      <c r="NVO1392" s="24"/>
      <c r="NVP1392" s="24"/>
      <c r="NVQ1392" s="24"/>
      <c r="NVR1392" s="24"/>
      <c r="NVS1392" s="24"/>
      <c r="NVT1392" s="24"/>
      <c r="NVU1392" s="24"/>
      <c r="NVV1392" s="24"/>
      <c r="NVW1392" s="24"/>
      <c r="NVX1392" s="24"/>
      <c r="NVY1392" s="24"/>
      <c r="NVZ1392" s="24"/>
      <c r="NWA1392" s="24"/>
      <c r="NWB1392" s="24"/>
      <c r="NWC1392" s="24"/>
      <c r="NWD1392" s="24"/>
      <c r="NWE1392" s="24"/>
      <c r="NWF1392" s="24"/>
      <c r="NWG1392" s="24"/>
      <c r="NWH1392" s="24"/>
      <c r="NWI1392" s="24"/>
      <c r="NWJ1392" s="24"/>
      <c r="NWK1392" s="24"/>
      <c r="NWL1392" s="24"/>
      <c r="NWM1392" s="24"/>
      <c r="NWN1392" s="24"/>
      <c r="NWO1392" s="24"/>
      <c r="NWP1392" s="24"/>
      <c r="NWQ1392" s="24"/>
      <c r="NWR1392" s="24"/>
      <c r="NWS1392" s="24"/>
      <c r="NWT1392" s="24"/>
      <c r="NWU1392" s="24"/>
      <c r="NWV1392" s="24"/>
      <c r="NWW1392" s="24"/>
      <c r="NWX1392" s="24"/>
      <c r="NWY1392" s="24"/>
      <c r="NWZ1392" s="24"/>
      <c r="NXA1392" s="24"/>
      <c r="NXB1392" s="24"/>
      <c r="NXC1392" s="24"/>
      <c r="NXD1392" s="24"/>
      <c r="NXE1392" s="24"/>
      <c r="NXF1392" s="24"/>
      <c r="NXG1392" s="24"/>
      <c r="NXH1392" s="24"/>
      <c r="NXI1392" s="24"/>
      <c r="NXJ1392" s="24"/>
      <c r="NXK1392" s="24"/>
      <c r="NXL1392" s="24"/>
      <c r="NXM1392" s="24"/>
      <c r="NXN1392" s="24"/>
      <c r="NXO1392" s="24"/>
      <c r="NXP1392" s="24"/>
      <c r="NXQ1392" s="24"/>
      <c r="NXR1392" s="24"/>
      <c r="NXS1392" s="24"/>
      <c r="NXT1392" s="24"/>
      <c r="NXU1392" s="24"/>
      <c r="NXV1392" s="24"/>
      <c r="NXW1392" s="24"/>
      <c r="NXX1392" s="24"/>
      <c r="NXY1392" s="24"/>
      <c r="NXZ1392" s="24"/>
      <c r="NYA1392" s="24"/>
      <c r="NYB1392" s="24"/>
      <c r="NYC1392" s="24"/>
      <c r="NYD1392" s="24"/>
      <c r="NYE1392" s="24"/>
      <c r="NYF1392" s="24"/>
      <c r="NYG1392" s="24"/>
      <c r="NYH1392" s="24"/>
      <c r="NYI1392" s="24"/>
      <c r="NYJ1392" s="24"/>
      <c r="NYK1392" s="24"/>
      <c r="NYL1392" s="24"/>
      <c r="NYM1392" s="24"/>
      <c r="NYN1392" s="24"/>
      <c r="NYO1392" s="24"/>
      <c r="NYP1392" s="24"/>
      <c r="NYQ1392" s="24"/>
      <c r="NYR1392" s="24"/>
      <c r="NYS1392" s="24"/>
      <c r="NYT1392" s="24"/>
      <c r="NYU1392" s="24"/>
      <c r="NYV1392" s="24"/>
      <c r="NYW1392" s="24"/>
      <c r="NYX1392" s="24"/>
      <c r="NYY1392" s="24"/>
      <c r="NYZ1392" s="24"/>
      <c r="NZA1392" s="24"/>
      <c r="NZB1392" s="24"/>
      <c r="NZC1392" s="24"/>
      <c r="NZD1392" s="24"/>
      <c r="NZE1392" s="24"/>
      <c r="NZF1392" s="24"/>
      <c r="NZG1392" s="24"/>
      <c r="NZH1392" s="24"/>
      <c r="NZI1392" s="24"/>
      <c r="NZJ1392" s="24"/>
      <c r="NZK1392" s="24"/>
      <c r="NZL1392" s="24"/>
      <c r="NZM1392" s="24"/>
      <c r="NZN1392" s="24"/>
      <c r="NZO1392" s="24"/>
      <c r="NZP1392" s="24"/>
      <c r="NZQ1392" s="24"/>
      <c r="NZR1392" s="24"/>
      <c r="NZS1392" s="24"/>
      <c r="NZT1392" s="24"/>
      <c r="NZU1392" s="24"/>
      <c r="NZV1392" s="24"/>
      <c r="NZW1392" s="24"/>
      <c r="NZX1392" s="24"/>
      <c r="NZY1392" s="24"/>
      <c r="NZZ1392" s="24"/>
      <c r="OAA1392" s="24"/>
      <c r="OAB1392" s="24"/>
      <c r="OAC1392" s="24"/>
      <c r="OAD1392" s="24"/>
      <c r="OAE1392" s="24"/>
      <c r="OAF1392" s="24"/>
      <c r="OAG1392" s="24"/>
      <c r="OAH1392" s="24"/>
      <c r="OAI1392" s="24"/>
      <c r="OAJ1392" s="24"/>
      <c r="OAK1392" s="24"/>
      <c r="OAL1392" s="24"/>
      <c r="OAM1392" s="24"/>
      <c r="OAN1392" s="24"/>
      <c r="OAO1392" s="24"/>
      <c r="OAP1392" s="24"/>
      <c r="OAQ1392" s="24"/>
      <c r="OAR1392" s="24"/>
      <c r="OAS1392" s="24"/>
      <c r="OAT1392" s="24"/>
      <c r="OAU1392" s="24"/>
      <c r="OAV1392" s="24"/>
      <c r="OAW1392" s="24"/>
      <c r="OAX1392" s="24"/>
      <c r="OAY1392" s="24"/>
      <c r="OAZ1392" s="24"/>
      <c r="OBA1392" s="24"/>
      <c r="OBB1392" s="24"/>
      <c r="OBC1392" s="24"/>
      <c r="OBD1392" s="24"/>
      <c r="OBE1392" s="24"/>
      <c r="OBF1392" s="24"/>
      <c r="OBG1392" s="24"/>
      <c r="OBH1392" s="24"/>
      <c r="OBI1392" s="24"/>
      <c r="OBJ1392" s="24"/>
      <c r="OBK1392" s="24"/>
      <c r="OBL1392" s="24"/>
      <c r="OBM1392" s="24"/>
      <c r="OBN1392" s="24"/>
      <c r="OBO1392" s="24"/>
      <c r="OBP1392" s="24"/>
      <c r="OBQ1392" s="24"/>
      <c r="OBR1392" s="24"/>
      <c r="OBS1392" s="24"/>
      <c r="OBT1392" s="24"/>
      <c r="OBU1392" s="24"/>
      <c r="OBV1392" s="24"/>
      <c r="OBW1392" s="24"/>
      <c r="OBX1392" s="24"/>
      <c r="OBY1392" s="24"/>
      <c r="OBZ1392" s="24"/>
      <c r="OCA1392" s="24"/>
      <c r="OCB1392" s="24"/>
      <c r="OCC1392" s="24"/>
      <c r="OCD1392" s="24"/>
      <c r="OCE1392" s="24"/>
      <c r="OCF1392" s="24"/>
      <c r="OCG1392" s="24"/>
      <c r="OCH1392" s="24"/>
      <c r="OCI1392" s="24"/>
      <c r="OCJ1392" s="24"/>
      <c r="OCK1392" s="24"/>
      <c r="OCL1392" s="24"/>
      <c r="OCM1392" s="24"/>
      <c r="OCN1392" s="24"/>
      <c r="OCO1392" s="24"/>
      <c r="OCP1392" s="24"/>
      <c r="OCQ1392" s="24"/>
      <c r="OCR1392" s="24"/>
      <c r="OCS1392" s="24"/>
      <c r="OCT1392" s="24"/>
      <c r="OCU1392" s="24"/>
      <c r="OCV1392" s="24"/>
      <c r="OCW1392" s="24"/>
      <c r="OCX1392" s="24"/>
      <c r="OCY1392" s="24"/>
      <c r="OCZ1392" s="24"/>
      <c r="ODA1392" s="24"/>
      <c r="ODB1392" s="24"/>
      <c r="ODC1392" s="24"/>
      <c r="ODD1392" s="24"/>
      <c r="ODE1392" s="24"/>
      <c r="ODF1392" s="24"/>
      <c r="ODG1392" s="24"/>
      <c r="ODH1392" s="24"/>
      <c r="ODI1392" s="24"/>
      <c r="ODJ1392" s="24"/>
      <c r="ODK1392" s="24"/>
      <c r="ODL1392" s="24"/>
      <c r="ODM1392" s="24"/>
      <c r="ODN1392" s="24"/>
      <c r="ODO1392" s="24"/>
      <c r="ODP1392" s="24"/>
      <c r="ODQ1392" s="24"/>
      <c r="ODR1392" s="24"/>
      <c r="ODS1392" s="24"/>
      <c r="ODT1392" s="24"/>
      <c r="ODU1392" s="24"/>
      <c r="ODV1392" s="24"/>
      <c r="ODW1392" s="24"/>
      <c r="ODX1392" s="24"/>
      <c r="ODY1392" s="24"/>
      <c r="ODZ1392" s="24"/>
      <c r="OEA1392" s="24"/>
      <c r="OEB1392" s="24"/>
      <c r="OEC1392" s="24"/>
      <c r="OED1392" s="24"/>
      <c r="OEE1392" s="24"/>
      <c r="OEF1392" s="24"/>
      <c r="OEG1392" s="24"/>
      <c r="OEH1392" s="24"/>
      <c r="OEI1392" s="24"/>
      <c r="OEJ1392" s="24"/>
      <c r="OEK1392" s="24"/>
      <c r="OEL1392" s="24"/>
      <c r="OEM1392" s="24"/>
      <c r="OEN1392" s="24"/>
      <c r="OEO1392" s="24"/>
      <c r="OEP1392" s="24"/>
      <c r="OEQ1392" s="24"/>
      <c r="OER1392" s="24"/>
      <c r="OES1392" s="24"/>
      <c r="OET1392" s="24"/>
      <c r="OEU1392" s="24"/>
      <c r="OEV1392" s="24"/>
      <c r="OEW1392" s="24"/>
      <c r="OEX1392" s="24"/>
      <c r="OEY1392" s="24"/>
      <c r="OEZ1392" s="24"/>
      <c r="OFA1392" s="24"/>
      <c r="OFB1392" s="24"/>
      <c r="OFC1392" s="24"/>
      <c r="OFD1392" s="24"/>
      <c r="OFE1392" s="24"/>
      <c r="OFF1392" s="24"/>
      <c r="OFG1392" s="24"/>
      <c r="OFH1392" s="24"/>
      <c r="OFI1392" s="24"/>
      <c r="OFJ1392" s="24"/>
      <c r="OFK1392" s="24"/>
      <c r="OFL1392" s="24"/>
      <c r="OFM1392" s="24"/>
      <c r="OFN1392" s="24"/>
      <c r="OFO1392" s="24"/>
      <c r="OFP1392" s="24"/>
      <c r="OFQ1392" s="24"/>
      <c r="OFR1392" s="24"/>
      <c r="OFS1392" s="24"/>
      <c r="OFT1392" s="24"/>
      <c r="OFU1392" s="24"/>
      <c r="OFV1392" s="24"/>
      <c r="OFW1392" s="24"/>
      <c r="OFX1392" s="24"/>
      <c r="OFY1392" s="24"/>
      <c r="OFZ1392" s="24"/>
      <c r="OGA1392" s="24"/>
      <c r="OGB1392" s="24"/>
      <c r="OGC1392" s="24"/>
      <c r="OGD1392" s="24"/>
      <c r="OGE1392" s="24"/>
      <c r="OGF1392" s="24"/>
      <c r="OGG1392" s="24"/>
      <c r="OGH1392" s="24"/>
      <c r="OGI1392" s="24"/>
      <c r="OGJ1392" s="24"/>
      <c r="OGK1392" s="24"/>
      <c r="OGL1392" s="24"/>
      <c r="OGM1392" s="24"/>
      <c r="OGN1392" s="24"/>
      <c r="OGO1392" s="24"/>
      <c r="OGP1392" s="24"/>
      <c r="OGQ1392" s="24"/>
      <c r="OGR1392" s="24"/>
      <c r="OGS1392" s="24"/>
      <c r="OGT1392" s="24"/>
      <c r="OGU1392" s="24"/>
      <c r="OGV1392" s="24"/>
      <c r="OGW1392" s="24"/>
      <c r="OGX1392" s="24"/>
      <c r="OGY1392" s="24"/>
      <c r="OGZ1392" s="24"/>
      <c r="OHA1392" s="24"/>
      <c r="OHB1392" s="24"/>
      <c r="OHC1392" s="24"/>
      <c r="OHD1392" s="24"/>
      <c r="OHE1392" s="24"/>
      <c r="OHF1392" s="24"/>
      <c r="OHG1392" s="24"/>
      <c r="OHH1392" s="24"/>
      <c r="OHI1392" s="24"/>
      <c r="OHJ1392" s="24"/>
      <c r="OHK1392" s="24"/>
      <c r="OHL1392" s="24"/>
      <c r="OHM1392" s="24"/>
      <c r="OHN1392" s="24"/>
      <c r="OHO1392" s="24"/>
      <c r="OHP1392" s="24"/>
      <c r="OHQ1392" s="24"/>
      <c r="OHR1392" s="24"/>
      <c r="OHS1392" s="24"/>
      <c r="OHT1392" s="24"/>
      <c r="OHU1392" s="24"/>
      <c r="OHV1392" s="24"/>
      <c r="OHW1392" s="24"/>
      <c r="OHX1392" s="24"/>
      <c r="OHY1392" s="24"/>
      <c r="OHZ1392" s="24"/>
      <c r="OIA1392" s="24"/>
      <c r="OIB1392" s="24"/>
      <c r="OIC1392" s="24"/>
      <c r="OID1392" s="24"/>
      <c r="OIE1392" s="24"/>
      <c r="OIF1392" s="24"/>
      <c r="OIG1392" s="24"/>
      <c r="OIH1392" s="24"/>
      <c r="OII1392" s="24"/>
      <c r="OIJ1392" s="24"/>
      <c r="OIK1392" s="24"/>
      <c r="OIL1392" s="24"/>
      <c r="OIM1392" s="24"/>
      <c r="OIN1392" s="24"/>
      <c r="OIO1392" s="24"/>
      <c r="OIP1392" s="24"/>
      <c r="OIQ1392" s="24"/>
      <c r="OIR1392" s="24"/>
      <c r="OIS1392" s="24"/>
      <c r="OIT1392" s="24"/>
      <c r="OIU1392" s="24"/>
      <c r="OIV1392" s="24"/>
      <c r="OIW1392" s="24"/>
      <c r="OIX1392" s="24"/>
      <c r="OIY1392" s="24"/>
      <c r="OIZ1392" s="24"/>
      <c r="OJA1392" s="24"/>
      <c r="OJB1392" s="24"/>
      <c r="OJC1392" s="24"/>
      <c r="OJD1392" s="24"/>
      <c r="OJE1392" s="24"/>
      <c r="OJF1392" s="24"/>
      <c r="OJG1392" s="24"/>
      <c r="OJH1392" s="24"/>
      <c r="OJI1392" s="24"/>
      <c r="OJJ1392" s="24"/>
      <c r="OJK1392" s="24"/>
      <c r="OJL1392" s="24"/>
      <c r="OJM1392" s="24"/>
      <c r="OJN1392" s="24"/>
      <c r="OJO1392" s="24"/>
      <c r="OJP1392" s="24"/>
      <c r="OJQ1392" s="24"/>
      <c r="OJR1392" s="24"/>
      <c r="OJS1392" s="24"/>
      <c r="OJT1392" s="24"/>
      <c r="OJU1392" s="24"/>
      <c r="OJV1392" s="24"/>
      <c r="OJW1392" s="24"/>
      <c r="OJX1392" s="24"/>
      <c r="OJY1392" s="24"/>
      <c r="OJZ1392" s="24"/>
      <c r="OKA1392" s="24"/>
      <c r="OKB1392" s="24"/>
      <c r="OKC1392" s="24"/>
      <c r="OKD1392" s="24"/>
      <c r="OKE1392" s="24"/>
      <c r="OKF1392" s="24"/>
      <c r="OKG1392" s="24"/>
      <c r="OKH1392" s="24"/>
      <c r="OKI1392" s="24"/>
      <c r="OKJ1392" s="24"/>
      <c r="OKK1392" s="24"/>
      <c r="OKL1392" s="24"/>
      <c r="OKM1392" s="24"/>
      <c r="OKN1392" s="24"/>
      <c r="OKO1392" s="24"/>
      <c r="OKP1392" s="24"/>
      <c r="OKQ1392" s="24"/>
      <c r="OKR1392" s="24"/>
      <c r="OKS1392" s="24"/>
      <c r="OKT1392" s="24"/>
      <c r="OKU1392" s="24"/>
      <c r="OKV1392" s="24"/>
      <c r="OKW1392" s="24"/>
      <c r="OKX1392" s="24"/>
      <c r="OKY1392" s="24"/>
      <c r="OKZ1392" s="24"/>
      <c r="OLA1392" s="24"/>
      <c r="OLB1392" s="24"/>
      <c r="OLC1392" s="24"/>
      <c r="OLD1392" s="24"/>
      <c r="OLE1392" s="24"/>
      <c r="OLF1392" s="24"/>
      <c r="OLG1392" s="24"/>
      <c r="OLH1392" s="24"/>
      <c r="OLI1392" s="24"/>
      <c r="OLJ1392" s="24"/>
      <c r="OLK1392" s="24"/>
      <c r="OLL1392" s="24"/>
      <c r="OLM1392" s="24"/>
      <c r="OLN1392" s="24"/>
      <c r="OLO1392" s="24"/>
      <c r="OLP1392" s="24"/>
      <c r="OLQ1392" s="24"/>
      <c r="OLR1392" s="24"/>
      <c r="OLS1392" s="24"/>
      <c r="OLT1392" s="24"/>
      <c r="OLU1392" s="24"/>
      <c r="OLV1392" s="24"/>
      <c r="OLW1392" s="24"/>
      <c r="OLX1392" s="24"/>
      <c r="OLY1392" s="24"/>
      <c r="OLZ1392" s="24"/>
      <c r="OMA1392" s="24"/>
      <c r="OMB1392" s="24"/>
      <c r="OMC1392" s="24"/>
      <c r="OMD1392" s="24"/>
      <c r="OME1392" s="24"/>
      <c r="OMF1392" s="24"/>
      <c r="OMG1392" s="24"/>
      <c r="OMH1392" s="24"/>
      <c r="OMI1392" s="24"/>
      <c r="OMJ1392" s="24"/>
      <c r="OMK1392" s="24"/>
      <c r="OML1392" s="24"/>
      <c r="OMM1392" s="24"/>
      <c r="OMN1392" s="24"/>
      <c r="OMO1392" s="24"/>
      <c r="OMP1392" s="24"/>
      <c r="OMQ1392" s="24"/>
      <c r="OMR1392" s="24"/>
      <c r="OMS1392" s="24"/>
      <c r="OMT1392" s="24"/>
      <c r="OMU1392" s="24"/>
      <c r="OMV1392" s="24"/>
      <c r="OMW1392" s="24"/>
      <c r="OMX1392" s="24"/>
      <c r="OMY1392" s="24"/>
      <c r="OMZ1392" s="24"/>
      <c r="ONA1392" s="24"/>
      <c r="ONB1392" s="24"/>
      <c r="ONC1392" s="24"/>
      <c r="OND1392" s="24"/>
      <c r="ONE1392" s="24"/>
      <c r="ONF1392" s="24"/>
      <c r="ONG1392" s="24"/>
      <c r="ONH1392" s="24"/>
      <c r="ONI1392" s="24"/>
      <c r="ONJ1392" s="24"/>
      <c r="ONK1392" s="24"/>
      <c r="ONL1392" s="24"/>
      <c r="ONM1392" s="24"/>
      <c r="ONN1392" s="24"/>
      <c r="ONO1392" s="24"/>
      <c r="ONP1392" s="24"/>
      <c r="ONQ1392" s="24"/>
      <c r="ONR1392" s="24"/>
      <c r="ONS1392" s="24"/>
      <c r="ONT1392" s="24"/>
      <c r="ONU1392" s="24"/>
      <c r="ONV1392" s="24"/>
      <c r="ONW1392" s="24"/>
      <c r="ONX1392" s="24"/>
      <c r="ONY1392" s="24"/>
      <c r="ONZ1392" s="24"/>
      <c r="OOA1392" s="24"/>
      <c r="OOB1392" s="24"/>
      <c r="OOC1392" s="24"/>
      <c r="OOD1392" s="24"/>
      <c r="OOE1392" s="24"/>
      <c r="OOF1392" s="24"/>
      <c r="OOG1392" s="24"/>
      <c r="OOH1392" s="24"/>
      <c r="OOI1392" s="24"/>
      <c r="OOJ1392" s="24"/>
      <c r="OOK1392" s="24"/>
      <c r="OOL1392" s="24"/>
      <c r="OOM1392" s="24"/>
      <c r="OON1392" s="24"/>
      <c r="OOO1392" s="24"/>
      <c r="OOP1392" s="24"/>
      <c r="OOQ1392" s="24"/>
      <c r="OOR1392" s="24"/>
      <c r="OOS1392" s="24"/>
      <c r="OOT1392" s="24"/>
      <c r="OOU1392" s="24"/>
      <c r="OOV1392" s="24"/>
      <c r="OOW1392" s="24"/>
      <c r="OOX1392" s="24"/>
      <c r="OOY1392" s="24"/>
      <c r="OOZ1392" s="24"/>
      <c r="OPA1392" s="24"/>
      <c r="OPB1392" s="24"/>
      <c r="OPC1392" s="24"/>
      <c r="OPD1392" s="24"/>
      <c r="OPE1392" s="24"/>
      <c r="OPF1392" s="24"/>
      <c r="OPG1392" s="24"/>
      <c r="OPH1392" s="24"/>
      <c r="OPI1392" s="24"/>
      <c r="OPJ1392" s="24"/>
      <c r="OPK1392" s="24"/>
      <c r="OPL1392" s="24"/>
      <c r="OPM1392" s="24"/>
      <c r="OPN1392" s="24"/>
      <c r="OPO1392" s="24"/>
      <c r="OPP1392" s="24"/>
      <c r="OPQ1392" s="24"/>
      <c r="OPR1392" s="24"/>
      <c r="OPS1392" s="24"/>
      <c r="OPT1392" s="24"/>
      <c r="OPU1392" s="24"/>
      <c r="OPV1392" s="24"/>
      <c r="OPW1392" s="24"/>
      <c r="OPX1392" s="24"/>
      <c r="OPY1392" s="24"/>
      <c r="OPZ1392" s="24"/>
      <c r="OQA1392" s="24"/>
      <c r="OQB1392" s="24"/>
      <c r="OQC1392" s="24"/>
      <c r="OQD1392" s="24"/>
      <c r="OQE1392" s="24"/>
      <c r="OQF1392" s="24"/>
      <c r="OQG1392" s="24"/>
      <c r="OQH1392" s="24"/>
      <c r="OQI1392" s="24"/>
      <c r="OQJ1392" s="24"/>
      <c r="OQK1392" s="24"/>
      <c r="OQL1392" s="24"/>
      <c r="OQM1392" s="24"/>
      <c r="OQN1392" s="24"/>
      <c r="OQO1392" s="24"/>
      <c r="OQP1392" s="24"/>
      <c r="OQQ1392" s="24"/>
      <c r="OQR1392" s="24"/>
      <c r="OQS1392" s="24"/>
      <c r="OQT1392" s="24"/>
      <c r="OQU1392" s="24"/>
      <c r="OQV1392" s="24"/>
      <c r="OQW1392" s="24"/>
      <c r="OQX1392" s="24"/>
      <c r="OQY1392" s="24"/>
      <c r="OQZ1392" s="24"/>
      <c r="ORA1392" s="24"/>
      <c r="ORB1392" s="24"/>
      <c r="ORC1392" s="24"/>
      <c r="ORD1392" s="24"/>
      <c r="ORE1392" s="24"/>
      <c r="ORF1392" s="24"/>
      <c r="ORG1392" s="24"/>
      <c r="ORH1392" s="24"/>
      <c r="ORI1392" s="24"/>
      <c r="ORJ1392" s="24"/>
      <c r="ORK1392" s="24"/>
      <c r="ORL1392" s="24"/>
      <c r="ORM1392" s="24"/>
      <c r="ORN1392" s="24"/>
      <c r="ORO1392" s="24"/>
      <c r="ORP1392" s="24"/>
      <c r="ORQ1392" s="24"/>
      <c r="ORR1392" s="24"/>
      <c r="ORS1392" s="24"/>
      <c r="ORT1392" s="24"/>
      <c r="ORU1392" s="24"/>
      <c r="ORV1392" s="24"/>
      <c r="ORW1392" s="24"/>
      <c r="ORX1392" s="24"/>
      <c r="ORY1392" s="24"/>
      <c r="ORZ1392" s="24"/>
      <c r="OSA1392" s="24"/>
      <c r="OSB1392" s="24"/>
      <c r="OSC1392" s="24"/>
      <c r="OSD1392" s="24"/>
      <c r="OSE1392" s="24"/>
      <c r="OSF1392" s="24"/>
      <c r="OSG1392" s="24"/>
      <c r="OSH1392" s="24"/>
      <c r="OSI1392" s="24"/>
      <c r="OSJ1392" s="24"/>
      <c r="OSK1392" s="24"/>
      <c r="OSL1392" s="24"/>
      <c r="OSM1392" s="24"/>
      <c r="OSN1392" s="24"/>
      <c r="OSO1392" s="24"/>
      <c r="OSP1392" s="24"/>
      <c r="OSQ1392" s="24"/>
      <c r="OSR1392" s="24"/>
      <c r="OSS1392" s="24"/>
      <c r="OST1392" s="24"/>
      <c r="OSU1392" s="24"/>
      <c r="OSV1392" s="24"/>
      <c r="OSW1392" s="24"/>
      <c r="OSX1392" s="24"/>
      <c r="OSY1392" s="24"/>
      <c r="OSZ1392" s="24"/>
      <c r="OTA1392" s="24"/>
      <c r="OTB1392" s="24"/>
      <c r="OTC1392" s="24"/>
      <c r="OTD1392" s="24"/>
      <c r="OTE1392" s="24"/>
      <c r="OTF1392" s="24"/>
      <c r="OTG1392" s="24"/>
      <c r="OTH1392" s="24"/>
      <c r="OTI1392" s="24"/>
      <c r="OTJ1392" s="24"/>
      <c r="OTK1392" s="24"/>
      <c r="OTL1392" s="24"/>
      <c r="OTM1392" s="24"/>
      <c r="OTN1392" s="24"/>
      <c r="OTO1392" s="24"/>
      <c r="OTP1392" s="24"/>
      <c r="OTQ1392" s="24"/>
      <c r="OTR1392" s="24"/>
      <c r="OTS1392" s="24"/>
      <c r="OTT1392" s="24"/>
      <c r="OTU1392" s="24"/>
      <c r="OTV1392" s="24"/>
      <c r="OTW1392" s="24"/>
      <c r="OTX1392" s="24"/>
      <c r="OTY1392" s="24"/>
      <c r="OTZ1392" s="24"/>
      <c r="OUA1392" s="24"/>
      <c r="OUB1392" s="24"/>
      <c r="OUC1392" s="24"/>
      <c r="OUD1392" s="24"/>
      <c r="OUE1392" s="24"/>
      <c r="OUF1392" s="24"/>
      <c r="OUG1392" s="24"/>
      <c r="OUH1392" s="24"/>
      <c r="OUI1392" s="24"/>
      <c r="OUJ1392" s="24"/>
      <c r="OUK1392" s="24"/>
      <c r="OUL1392" s="24"/>
      <c r="OUM1392" s="24"/>
      <c r="OUN1392" s="24"/>
      <c r="OUO1392" s="24"/>
      <c r="OUP1392" s="24"/>
      <c r="OUQ1392" s="24"/>
      <c r="OUR1392" s="24"/>
      <c r="OUS1392" s="24"/>
      <c r="OUT1392" s="24"/>
      <c r="OUU1392" s="24"/>
      <c r="OUV1392" s="24"/>
      <c r="OUW1392" s="24"/>
      <c r="OUX1392" s="24"/>
      <c r="OUY1392" s="24"/>
      <c r="OUZ1392" s="24"/>
      <c r="OVA1392" s="24"/>
      <c r="OVB1392" s="24"/>
      <c r="OVC1392" s="24"/>
      <c r="OVD1392" s="24"/>
      <c r="OVE1392" s="24"/>
      <c r="OVF1392" s="24"/>
      <c r="OVG1392" s="24"/>
      <c r="OVH1392" s="24"/>
      <c r="OVI1392" s="24"/>
      <c r="OVJ1392" s="24"/>
      <c r="OVK1392" s="24"/>
      <c r="OVL1392" s="24"/>
      <c r="OVM1392" s="24"/>
      <c r="OVN1392" s="24"/>
      <c r="OVO1392" s="24"/>
      <c r="OVP1392" s="24"/>
      <c r="OVQ1392" s="24"/>
      <c r="OVR1392" s="24"/>
      <c r="OVS1392" s="24"/>
      <c r="OVT1392" s="24"/>
      <c r="OVU1392" s="24"/>
      <c r="OVV1392" s="24"/>
      <c r="OVW1392" s="24"/>
      <c r="OVX1392" s="24"/>
      <c r="OVY1392" s="24"/>
      <c r="OVZ1392" s="24"/>
      <c r="OWA1392" s="24"/>
      <c r="OWB1392" s="24"/>
      <c r="OWC1392" s="24"/>
      <c r="OWD1392" s="24"/>
      <c r="OWE1392" s="24"/>
      <c r="OWF1392" s="24"/>
      <c r="OWG1392" s="24"/>
      <c r="OWH1392" s="24"/>
      <c r="OWI1392" s="24"/>
      <c r="OWJ1392" s="24"/>
      <c r="OWK1392" s="24"/>
      <c r="OWL1392" s="24"/>
      <c r="OWM1392" s="24"/>
      <c r="OWN1392" s="24"/>
      <c r="OWO1392" s="24"/>
      <c r="OWP1392" s="24"/>
      <c r="OWQ1392" s="24"/>
      <c r="OWR1392" s="24"/>
      <c r="OWS1392" s="24"/>
      <c r="OWT1392" s="24"/>
      <c r="OWU1392" s="24"/>
      <c r="OWV1392" s="24"/>
      <c r="OWW1392" s="24"/>
      <c r="OWX1392" s="24"/>
      <c r="OWY1392" s="24"/>
      <c r="OWZ1392" s="24"/>
      <c r="OXA1392" s="24"/>
      <c r="OXB1392" s="24"/>
      <c r="OXC1392" s="24"/>
      <c r="OXD1392" s="24"/>
      <c r="OXE1392" s="24"/>
      <c r="OXF1392" s="24"/>
      <c r="OXG1392" s="24"/>
      <c r="OXH1392" s="24"/>
      <c r="OXI1392" s="24"/>
      <c r="OXJ1392" s="24"/>
      <c r="OXK1392" s="24"/>
      <c r="OXL1392" s="24"/>
      <c r="OXM1392" s="24"/>
      <c r="OXN1392" s="24"/>
      <c r="OXO1392" s="24"/>
      <c r="OXP1392" s="24"/>
      <c r="OXQ1392" s="24"/>
      <c r="OXR1392" s="24"/>
      <c r="OXS1392" s="24"/>
      <c r="OXT1392" s="24"/>
      <c r="OXU1392" s="24"/>
      <c r="OXV1392" s="24"/>
      <c r="OXW1392" s="24"/>
      <c r="OXX1392" s="24"/>
      <c r="OXY1392" s="24"/>
      <c r="OXZ1392" s="24"/>
      <c r="OYA1392" s="24"/>
      <c r="OYB1392" s="24"/>
      <c r="OYC1392" s="24"/>
      <c r="OYD1392" s="24"/>
      <c r="OYE1392" s="24"/>
      <c r="OYF1392" s="24"/>
      <c r="OYG1392" s="24"/>
      <c r="OYH1392" s="24"/>
      <c r="OYI1392" s="24"/>
      <c r="OYJ1392" s="24"/>
      <c r="OYK1392" s="24"/>
      <c r="OYL1392" s="24"/>
      <c r="OYM1392" s="24"/>
      <c r="OYN1392" s="24"/>
      <c r="OYO1392" s="24"/>
      <c r="OYP1392" s="24"/>
      <c r="OYQ1392" s="24"/>
      <c r="OYR1392" s="24"/>
      <c r="OYS1392" s="24"/>
      <c r="OYT1392" s="24"/>
      <c r="OYU1392" s="24"/>
      <c r="OYV1392" s="24"/>
      <c r="OYW1392" s="24"/>
      <c r="OYX1392" s="24"/>
      <c r="OYY1392" s="24"/>
      <c r="OYZ1392" s="24"/>
      <c r="OZA1392" s="24"/>
      <c r="OZB1392" s="24"/>
      <c r="OZC1392" s="24"/>
      <c r="OZD1392" s="24"/>
      <c r="OZE1392" s="24"/>
      <c r="OZF1392" s="24"/>
      <c r="OZG1392" s="24"/>
      <c r="OZH1392" s="24"/>
      <c r="OZI1392" s="24"/>
      <c r="OZJ1392" s="24"/>
      <c r="OZK1392" s="24"/>
      <c r="OZL1392" s="24"/>
      <c r="OZM1392" s="24"/>
      <c r="OZN1392" s="24"/>
      <c r="OZO1392" s="24"/>
      <c r="OZP1392" s="24"/>
      <c r="OZQ1392" s="24"/>
      <c r="OZR1392" s="24"/>
      <c r="OZS1392" s="24"/>
      <c r="OZT1392" s="24"/>
      <c r="OZU1392" s="24"/>
      <c r="OZV1392" s="24"/>
      <c r="OZW1392" s="24"/>
      <c r="OZX1392" s="24"/>
      <c r="OZY1392" s="24"/>
      <c r="OZZ1392" s="24"/>
      <c r="PAA1392" s="24"/>
      <c r="PAB1392" s="24"/>
      <c r="PAC1392" s="24"/>
      <c r="PAD1392" s="24"/>
      <c r="PAE1392" s="24"/>
      <c r="PAF1392" s="24"/>
      <c r="PAG1392" s="24"/>
      <c r="PAH1392" s="24"/>
      <c r="PAI1392" s="24"/>
      <c r="PAJ1392" s="24"/>
      <c r="PAK1392" s="24"/>
      <c r="PAL1392" s="24"/>
      <c r="PAM1392" s="24"/>
      <c r="PAN1392" s="24"/>
      <c r="PAO1392" s="24"/>
      <c r="PAP1392" s="24"/>
      <c r="PAQ1392" s="24"/>
      <c r="PAR1392" s="24"/>
      <c r="PAS1392" s="24"/>
      <c r="PAT1392" s="24"/>
      <c r="PAU1392" s="24"/>
      <c r="PAV1392" s="24"/>
      <c r="PAW1392" s="24"/>
      <c r="PAX1392" s="24"/>
      <c r="PAY1392" s="24"/>
      <c r="PAZ1392" s="24"/>
      <c r="PBA1392" s="24"/>
      <c r="PBB1392" s="24"/>
      <c r="PBC1392" s="24"/>
      <c r="PBD1392" s="24"/>
      <c r="PBE1392" s="24"/>
      <c r="PBF1392" s="24"/>
      <c r="PBG1392" s="24"/>
      <c r="PBH1392" s="24"/>
      <c r="PBI1392" s="24"/>
      <c r="PBJ1392" s="24"/>
      <c r="PBK1392" s="24"/>
      <c r="PBL1392" s="24"/>
      <c r="PBM1392" s="24"/>
      <c r="PBN1392" s="24"/>
      <c r="PBO1392" s="24"/>
      <c r="PBP1392" s="24"/>
      <c r="PBQ1392" s="24"/>
      <c r="PBR1392" s="24"/>
      <c r="PBS1392" s="24"/>
      <c r="PBT1392" s="24"/>
      <c r="PBU1392" s="24"/>
      <c r="PBV1392" s="24"/>
      <c r="PBW1392" s="24"/>
      <c r="PBX1392" s="24"/>
      <c r="PBY1392" s="24"/>
      <c r="PBZ1392" s="24"/>
      <c r="PCA1392" s="24"/>
      <c r="PCB1392" s="24"/>
      <c r="PCC1392" s="24"/>
      <c r="PCD1392" s="24"/>
      <c r="PCE1392" s="24"/>
      <c r="PCF1392" s="24"/>
      <c r="PCG1392" s="24"/>
      <c r="PCH1392" s="24"/>
      <c r="PCI1392" s="24"/>
      <c r="PCJ1392" s="24"/>
      <c r="PCK1392" s="24"/>
      <c r="PCL1392" s="24"/>
      <c r="PCM1392" s="24"/>
      <c r="PCN1392" s="24"/>
      <c r="PCO1392" s="24"/>
      <c r="PCP1392" s="24"/>
      <c r="PCQ1392" s="24"/>
      <c r="PCR1392" s="24"/>
      <c r="PCS1392" s="24"/>
      <c r="PCT1392" s="24"/>
      <c r="PCU1392" s="24"/>
      <c r="PCV1392" s="24"/>
      <c r="PCW1392" s="24"/>
      <c r="PCX1392" s="24"/>
      <c r="PCY1392" s="24"/>
      <c r="PCZ1392" s="24"/>
      <c r="PDA1392" s="24"/>
      <c r="PDB1392" s="24"/>
      <c r="PDC1392" s="24"/>
      <c r="PDD1392" s="24"/>
      <c r="PDE1392" s="24"/>
      <c r="PDF1392" s="24"/>
      <c r="PDG1392" s="24"/>
      <c r="PDH1392" s="24"/>
      <c r="PDI1392" s="24"/>
      <c r="PDJ1392" s="24"/>
      <c r="PDK1392" s="24"/>
      <c r="PDL1392" s="24"/>
      <c r="PDM1392" s="24"/>
      <c r="PDN1392" s="24"/>
      <c r="PDO1392" s="24"/>
      <c r="PDP1392" s="24"/>
      <c r="PDQ1392" s="24"/>
      <c r="PDR1392" s="24"/>
      <c r="PDS1392" s="24"/>
      <c r="PDT1392" s="24"/>
      <c r="PDU1392" s="24"/>
      <c r="PDV1392" s="24"/>
      <c r="PDW1392" s="24"/>
      <c r="PDX1392" s="24"/>
      <c r="PDY1392" s="24"/>
      <c r="PDZ1392" s="24"/>
      <c r="PEA1392" s="24"/>
      <c r="PEB1392" s="24"/>
      <c r="PEC1392" s="24"/>
      <c r="PED1392" s="24"/>
      <c r="PEE1392" s="24"/>
      <c r="PEF1392" s="24"/>
      <c r="PEG1392" s="24"/>
      <c r="PEH1392" s="24"/>
      <c r="PEI1392" s="24"/>
      <c r="PEJ1392" s="24"/>
      <c r="PEK1392" s="24"/>
      <c r="PEL1392" s="24"/>
      <c r="PEM1392" s="24"/>
      <c r="PEN1392" s="24"/>
      <c r="PEO1392" s="24"/>
      <c r="PEP1392" s="24"/>
      <c r="PEQ1392" s="24"/>
      <c r="PER1392" s="24"/>
      <c r="PES1392" s="24"/>
      <c r="PET1392" s="24"/>
      <c r="PEU1392" s="24"/>
      <c r="PEV1392" s="24"/>
      <c r="PEW1392" s="24"/>
      <c r="PEX1392" s="24"/>
      <c r="PEY1392" s="24"/>
      <c r="PEZ1392" s="24"/>
      <c r="PFA1392" s="24"/>
      <c r="PFB1392" s="24"/>
      <c r="PFC1392" s="24"/>
      <c r="PFD1392" s="24"/>
      <c r="PFE1392" s="24"/>
      <c r="PFF1392" s="24"/>
      <c r="PFG1392" s="24"/>
      <c r="PFH1392" s="24"/>
      <c r="PFI1392" s="24"/>
      <c r="PFJ1392" s="24"/>
      <c r="PFK1392" s="24"/>
      <c r="PFL1392" s="24"/>
      <c r="PFM1392" s="24"/>
      <c r="PFN1392" s="24"/>
      <c r="PFO1392" s="24"/>
      <c r="PFP1392" s="24"/>
      <c r="PFQ1392" s="24"/>
      <c r="PFR1392" s="24"/>
      <c r="PFS1392" s="24"/>
      <c r="PFT1392" s="24"/>
      <c r="PFU1392" s="24"/>
      <c r="PFV1392" s="24"/>
      <c r="PFW1392" s="24"/>
      <c r="PFX1392" s="24"/>
      <c r="PFY1392" s="24"/>
      <c r="PFZ1392" s="24"/>
      <c r="PGA1392" s="24"/>
      <c r="PGB1392" s="24"/>
      <c r="PGC1392" s="24"/>
      <c r="PGD1392" s="24"/>
      <c r="PGE1392" s="24"/>
      <c r="PGF1392" s="24"/>
      <c r="PGG1392" s="24"/>
      <c r="PGH1392" s="24"/>
      <c r="PGI1392" s="24"/>
      <c r="PGJ1392" s="24"/>
      <c r="PGK1392" s="24"/>
      <c r="PGL1392" s="24"/>
      <c r="PGM1392" s="24"/>
      <c r="PGN1392" s="24"/>
      <c r="PGO1392" s="24"/>
      <c r="PGP1392" s="24"/>
      <c r="PGQ1392" s="24"/>
      <c r="PGR1392" s="24"/>
      <c r="PGS1392" s="24"/>
      <c r="PGT1392" s="24"/>
      <c r="PGU1392" s="24"/>
      <c r="PGV1392" s="24"/>
      <c r="PGW1392" s="24"/>
      <c r="PGX1392" s="24"/>
      <c r="PGY1392" s="24"/>
      <c r="PGZ1392" s="24"/>
      <c r="PHA1392" s="24"/>
      <c r="PHB1392" s="24"/>
      <c r="PHC1392" s="24"/>
      <c r="PHD1392" s="24"/>
      <c r="PHE1392" s="24"/>
      <c r="PHF1392" s="24"/>
      <c r="PHG1392" s="24"/>
      <c r="PHH1392" s="24"/>
      <c r="PHI1392" s="24"/>
      <c r="PHJ1392" s="24"/>
      <c r="PHK1392" s="24"/>
      <c r="PHL1392" s="24"/>
      <c r="PHM1392" s="24"/>
      <c r="PHN1392" s="24"/>
      <c r="PHO1392" s="24"/>
      <c r="PHP1392" s="24"/>
      <c r="PHQ1392" s="24"/>
      <c r="PHR1392" s="24"/>
      <c r="PHS1392" s="24"/>
      <c r="PHT1392" s="24"/>
      <c r="PHU1392" s="24"/>
      <c r="PHV1392" s="24"/>
      <c r="PHW1392" s="24"/>
      <c r="PHX1392" s="24"/>
      <c r="PHY1392" s="24"/>
      <c r="PHZ1392" s="24"/>
      <c r="PIA1392" s="24"/>
      <c r="PIB1392" s="24"/>
      <c r="PIC1392" s="24"/>
      <c r="PID1392" s="24"/>
      <c r="PIE1392" s="24"/>
      <c r="PIF1392" s="24"/>
      <c r="PIG1392" s="24"/>
      <c r="PIH1392" s="24"/>
      <c r="PII1392" s="24"/>
      <c r="PIJ1392" s="24"/>
      <c r="PIK1392" s="24"/>
      <c r="PIL1392" s="24"/>
      <c r="PIM1392" s="24"/>
      <c r="PIN1392" s="24"/>
      <c r="PIO1392" s="24"/>
      <c r="PIP1392" s="24"/>
      <c r="PIQ1392" s="24"/>
      <c r="PIR1392" s="24"/>
      <c r="PIS1392" s="24"/>
      <c r="PIT1392" s="24"/>
      <c r="PIU1392" s="24"/>
      <c r="PIV1392" s="24"/>
      <c r="PIW1392" s="24"/>
      <c r="PIX1392" s="24"/>
      <c r="PIY1392" s="24"/>
      <c r="PIZ1392" s="24"/>
      <c r="PJA1392" s="24"/>
      <c r="PJB1392" s="24"/>
      <c r="PJC1392" s="24"/>
      <c r="PJD1392" s="24"/>
      <c r="PJE1392" s="24"/>
      <c r="PJF1392" s="24"/>
      <c r="PJG1392" s="24"/>
      <c r="PJH1392" s="24"/>
      <c r="PJI1392" s="24"/>
      <c r="PJJ1392" s="24"/>
      <c r="PJK1392" s="24"/>
      <c r="PJL1392" s="24"/>
      <c r="PJM1392" s="24"/>
      <c r="PJN1392" s="24"/>
      <c r="PJO1392" s="24"/>
      <c r="PJP1392" s="24"/>
      <c r="PJQ1392" s="24"/>
      <c r="PJR1392" s="24"/>
      <c r="PJS1392" s="24"/>
      <c r="PJT1392" s="24"/>
      <c r="PJU1392" s="24"/>
      <c r="PJV1392" s="24"/>
      <c r="PJW1392" s="24"/>
      <c r="PJX1392" s="24"/>
      <c r="PJY1392" s="24"/>
      <c r="PJZ1392" s="24"/>
      <c r="PKA1392" s="24"/>
      <c r="PKB1392" s="24"/>
      <c r="PKC1392" s="24"/>
      <c r="PKD1392" s="24"/>
      <c r="PKE1392" s="24"/>
      <c r="PKF1392" s="24"/>
      <c r="PKG1392" s="24"/>
      <c r="PKH1392" s="24"/>
      <c r="PKI1392" s="24"/>
      <c r="PKJ1392" s="24"/>
      <c r="PKK1392" s="24"/>
      <c r="PKL1392" s="24"/>
      <c r="PKM1392" s="24"/>
      <c r="PKN1392" s="24"/>
      <c r="PKO1392" s="24"/>
      <c r="PKP1392" s="24"/>
      <c r="PKQ1392" s="24"/>
      <c r="PKR1392" s="24"/>
      <c r="PKS1392" s="24"/>
      <c r="PKT1392" s="24"/>
      <c r="PKU1392" s="24"/>
      <c r="PKV1392" s="24"/>
      <c r="PKW1392" s="24"/>
      <c r="PKX1392" s="24"/>
      <c r="PKY1392" s="24"/>
      <c r="PKZ1392" s="24"/>
      <c r="PLA1392" s="24"/>
      <c r="PLB1392" s="24"/>
      <c r="PLC1392" s="24"/>
      <c r="PLD1392" s="24"/>
      <c r="PLE1392" s="24"/>
      <c r="PLF1392" s="24"/>
      <c r="PLG1392" s="24"/>
      <c r="PLH1392" s="24"/>
      <c r="PLI1392" s="24"/>
      <c r="PLJ1392" s="24"/>
      <c r="PLK1392" s="24"/>
      <c r="PLL1392" s="24"/>
      <c r="PLM1392" s="24"/>
      <c r="PLN1392" s="24"/>
      <c r="PLO1392" s="24"/>
      <c r="PLP1392" s="24"/>
      <c r="PLQ1392" s="24"/>
      <c r="PLR1392" s="24"/>
      <c r="PLS1392" s="24"/>
      <c r="PLT1392" s="24"/>
      <c r="PLU1392" s="24"/>
      <c r="PLV1392" s="24"/>
      <c r="PLW1392" s="24"/>
      <c r="PLX1392" s="24"/>
      <c r="PLY1392" s="24"/>
      <c r="PLZ1392" s="24"/>
      <c r="PMA1392" s="24"/>
      <c r="PMB1392" s="24"/>
      <c r="PMC1392" s="24"/>
      <c r="PMD1392" s="24"/>
      <c r="PME1392" s="24"/>
      <c r="PMF1392" s="24"/>
      <c r="PMG1392" s="24"/>
      <c r="PMH1392" s="24"/>
      <c r="PMI1392" s="24"/>
      <c r="PMJ1392" s="24"/>
      <c r="PMK1392" s="24"/>
      <c r="PML1392" s="24"/>
      <c r="PMM1392" s="24"/>
      <c r="PMN1392" s="24"/>
      <c r="PMO1392" s="24"/>
      <c r="PMP1392" s="24"/>
      <c r="PMQ1392" s="24"/>
      <c r="PMR1392" s="24"/>
      <c r="PMS1392" s="24"/>
      <c r="PMT1392" s="24"/>
      <c r="PMU1392" s="24"/>
      <c r="PMV1392" s="24"/>
      <c r="PMW1392" s="24"/>
      <c r="PMX1392" s="24"/>
      <c r="PMY1392" s="24"/>
      <c r="PMZ1392" s="24"/>
      <c r="PNA1392" s="24"/>
      <c r="PNB1392" s="24"/>
      <c r="PNC1392" s="24"/>
      <c r="PND1392" s="24"/>
      <c r="PNE1392" s="24"/>
      <c r="PNF1392" s="24"/>
      <c r="PNG1392" s="24"/>
      <c r="PNH1392" s="24"/>
      <c r="PNI1392" s="24"/>
      <c r="PNJ1392" s="24"/>
      <c r="PNK1392" s="24"/>
      <c r="PNL1392" s="24"/>
      <c r="PNM1392" s="24"/>
      <c r="PNN1392" s="24"/>
      <c r="PNO1392" s="24"/>
      <c r="PNP1392" s="24"/>
      <c r="PNQ1392" s="24"/>
      <c r="PNR1392" s="24"/>
      <c r="PNS1392" s="24"/>
      <c r="PNT1392" s="24"/>
      <c r="PNU1392" s="24"/>
      <c r="PNV1392" s="24"/>
      <c r="PNW1392" s="24"/>
      <c r="PNX1392" s="24"/>
      <c r="PNY1392" s="24"/>
      <c r="PNZ1392" s="24"/>
      <c r="POA1392" s="24"/>
      <c r="POB1392" s="24"/>
      <c r="POC1392" s="24"/>
      <c r="POD1392" s="24"/>
      <c r="POE1392" s="24"/>
      <c r="POF1392" s="24"/>
      <c r="POG1392" s="24"/>
      <c r="POH1392" s="24"/>
      <c r="POI1392" s="24"/>
      <c r="POJ1392" s="24"/>
      <c r="POK1392" s="24"/>
      <c r="POL1392" s="24"/>
      <c r="POM1392" s="24"/>
      <c r="PON1392" s="24"/>
      <c r="POO1392" s="24"/>
      <c r="POP1392" s="24"/>
      <c r="POQ1392" s="24"/>
      <c r="POR1392" s="24"/>
      <c r="POS1392" s="24"/>
      <c r="POT1392" s="24"/>
      <c r="POU1392" s="24"/>
      <c r="POV1392" s="24"/>
      <c r="POW1392" s="24"/>
      <c r="POX1392" s="24"/>
      <c r="POY1392" s="24"/>
      <c r="POZ1392" s="24"/>
      <c r="PPA1392" s="24"/>
      <c r="PPB1392" s="24"/>
      <c r="PPC1392" s="24"/>
      <c r="PPD1392" s="24"/>
      <c r="PPE1392" s="24"/>
      <c r="PPF1392" s="24"/>
      <c r="PPG1392" s="24"/>
      <c r="PPH1392" s="24"/>
      <c r="PPI1392" s="24"/>
      <c r="PPJ1392" s="24"/>
      <c r="PPK1392" s="24"/>
      <c r="PPL1392" s="24"/>
      <c r="PPM1392" s="24"/>
      <c r="PPN1392" s="24"/>
      <c r="PPO1392" s="24"/>
      <c r="PPP1392" s="24"/>
      <c r="PPQ1392" s="24"/>
      <c r="PPR1392" s="24"/>
      <c r="PPS1392" s="24"/>
      <c r="PPT1392" s="24"/>
      <c r="PPU1392" s="24"/>
      <c r="PPV1392" s="24"/>
      <c r="PPW1392" s="24"/>
      <c r="PPX1392" s="24"/>
      <c r="PPY1392" s="24"/>
      <c r="PPZ1392" s="24"/>
      <c r="PQA1392" s="24"/>
      <c r="PQB1392" s="24"/>
      <c r="PQC1392" s="24"/>
      <c r="PQD1392" s="24"/>
      <c r="PQE1392" s="24"/>
      <c r="PQF1392" s="24"/>
      <c r="PQG1392" s="24"/>
      <c r="PQH1392" s="24"/>
      <c r="PQI1392" s="24"/>
      <c r="PQJ1392" s="24"/>
      <c r="PQK1392" s="24"/>
      <c r="PQL1392" s="24"/>
      <c r="PQM1392" s="24"/>
      <c r="PQN1392" s="24"/>
      <c r="PQO1392" s="24"/>
      <c r="PQP1392" s="24"/>
      <c r="PQQ1392" s="24"/>
      <c r="PQR1392" s="24"/>
      <c r="PQS1392" s="24"/>
      <c r="PQT1392" s="24"/>
      <c r="PQU1392" s="24"/>
      <c r="PQV1392" s="24"/>
      <c r="PQW1392" s="24"/>
      <c r="PQX1392" s="24"/>
      <c r="PQY1392" s="24"/>
      <c r="PQZ1392" s="24"/>
      <c r="PRA1392" s="24"/>
      <c r="PRB1392" s="24"/>
      <c r="PRC1392" s="24"/>
      <c r="PRD1392" s="24"/>
      <c r="PRE1392" s="24"/>
      <c r="PRF1392" s="24"/>
      <c r="PRG1392" s="24"/>
      <c r="PRH1392" s="24"/>
      <c r="PRI1392" s="24"/>
      <c r="PRJ1392" s="24"/>
      <c r="PRK1392" s="24"/>
      <c r="PRL1392" s="24"/>
      <c r="PRM1392" s="24"/>
      <c r="PRN1392" s="24"/>
      <c r="PRO1392" s="24"/>
      <c r="PRP1392" s="24"/>
      <c r="PRQ1392" s="24"/>
      <c r="PRR1392" s="24"/>
      <c r="PRS1392" s="24"/>
      <c r="PRT1392" s="24"/>
      <c r="PRU1392" s="24"/>
      <c r="PRV1392" s="24"/>
      <c r="PRW1392" s="24"/>
      <c r="PRX1392" s="24"/>
      <c r="PRY1392" s="24"/>
      <c r="PRZ1392" s="24"/>
      <c r="PSA1392" s="24"/>
      <c r="PSB1392" s="24"/>
      <c r="PSC1392" s="24"/>
      <c r="PSD1392" s="24"/>
      <c r="PSE1392" s="24"/>
      <c r="PSF1392" s="24"/>
      <c r="PSG1392" s="24"/>
      <c r="PSH1392" s="24"/>
      <c r="PSI1392" s="24"/>
      <c r="PSJ1392" s="24"/>
      <c r="PSK1392" s="24"/>
      <c r="PSL1392" s="24"/>
      <c r="PSM1392" s="24"/>
      <c r="PSN1392" s="24"/>
      <c r="PSO1392" s="24"/>
      <c r="PSP1392" s="24"/>
      <c r="PSQ1392" s="24"/>
      <c r="PSR1392" s="24"/>
      <c r="PSS1392" s="24"/>
      <c r="PST1392" s="24"/>
      <c r="PSU1392" s="24"/>
      <c r="PSV1392" s="24"/>
      <c r="PSW1392" s="24"/>
      <c r="PSX1392" s="24"/>
      <c r="PSY1392" s="24"/>
      <c r="PSZ1392" s="24"/>
      <c r="PTA1392" s="24"/>
      <c r="PTB1392" s="24"/>
      <c r="PTC1392" s="24"/>
      <c r="PTD1392" s="24"/>
      <c r="PTE1392" s="24"/>
      <c r="PTF1392" s="24"/>
      <c r="PTG1392" s="24"/>
      <c r="PTH1392" s="24"/>
      <c r="PTI1392" s="24"/>
      <c r="PTJ1392" s="24"/>
      <c r="PTK1392" s="24"/>
      <c r="PTL1392" s="24"/>
      <c r="PTM1392" s="24"/>
      <c r="PTN1392" s="24"/>
      <c r="PTO1392" s="24"/>
      <c r="PTP1392" s="24"/>
      <c r="PTQ1392" s="24"/>
      <c r="PTR1392" s="24"/>
      <c r="PTS1392" s="24"/>
      <c r="PTT1392" s="24"/>
      <c r="PTU1392" s="24"/>
      <c r="PTV1392" s="24"/>
      <c r="PTW1392" s="24"/>
      <c r="PTX1392" s="24"/>
      <c r="PTY1392" s="24"/>
      <c r="PTZ1392" s="24"/>
      <c r="PUA1392" s="24"/>
      <c r="PUB1392" s="24"/>
      <c r="PUC1392" s="24"/>
      <c r="PUD1392" s="24"/>
      <c r="PUE1392" s="24"/>
      <c r="PUF1392" s="24"/>
      <c r="PUG1392" s="24"/>
      <c r="PUH1392" s="24"/>
      <c r="PUI1392" s="24"/>
      <c r="PUJ1392" s="24"/>
      <c r="PUK1392" s="24"/>
      <c r="PUL1392" s="24"/>
      <c r="PUM1392" s="24"/>
      <c r="PUN1392" s="24"/>
      <c r="PUO1392" s="24"/>
      <c r="PUP1392" s="24"/>
      <c r="PUQ1392" s="24"/>
      <c r="PUR1392" s="24"/>
      <c r="PUS1392" s="24"/>
      <c r="PUT1392" s="24"/>
      <c r="PUU1392" s="24"/>
      <c r="PUV1392" s="24"/>
      <c r="PUW1392" s="24"/>
      <c r="PUX1392" s="24"/>
      <c r="PUY1392" s="24"/>
      <c r="PUZ1392" s="24"/>
      <c r="PVA1392" s="24"/>
      <c r="PVB1392" s="24"/>
      <c r="PVC1392" s="24"/>
      <c r="PVD1392" s="24"/>
      <c r="PVE1392" s="24"/>
      <c r="PVF1392" s="24"/>
      <c r="PVG1392" s="24"/>
      <c r="PVH1392" s="24"/>
      <c r="PVI1392" s="24"/>
      <c r="PVJ1392" s="24"/>
      <c r="PVK1392" s="24"/>
      <c r="PVL1392" s="24"/>
      <c r="PVM1392" s="24"/>
      <c r="PVN1392" s="24"/>
      <c r="PVO1392" s="24"/>
      <c r="PVP1392" s="24"/>
      <c r="PVQ1392" s="24"/>
      <c r="PVR1392" s="24"/>
      <c r="PVS1392" s="24"/>
      <c r="PVT1392" s="24"/>
      <c r="PVU1392" s="24"/>
      <c r="PVV1392" s="24"/>
      <c r="PVW1392" s="24"/>
      <c r="PVX1392" s="24"/>
      <c r="PVY1392" s="24"/>
      <c r="PVZ1392" s="24"/>
      <c r="PWA1392" s="24"/>
      <c r="PWB1392" s="24"/>
      <c r="PWC1392" s="24"/>
      <c r="PWD1392" s="24"/>
      <c r="PWE1392" s="24"/>
      <c r="PWF1392" s="24"/>
      <c r="PWG1392" s="24"/>
      <c r="PWH1392" s="24"/>
      <c r="PWI1392" s="24"/>
      <c r="PWJ1392" s="24"/>
      <c r="PWK1392" s="24"/>
      <c r="PWL1392" s="24"/>
      <c r="PWM1392" s="24"/>
      <c r="PWN1392" s="24"/>
      <c r="PWO1392" s="24"/>
      <c r="PWP1392" s="24"/>
      <c r="PWQ1392" s="24"/>
      <c r="PWR1392" s="24"/>
      <c r="PWS1392" s="24"/>
      <c r="PWT1392" s="24"/>
      <c r="PWU1392" s="24"/>
      <c r="PWV1392" s="24"/>
      <c r="PWW1392" s="24"/>
      <c r="PWX1392" s="24"/>
      <c r="PWY1392" s="24"/>
      <c r="PWZ1392" s="24"/>
      <c r="PXA1392" s="24"/>
      <c r="PXB1392" s="24"/>
      <c r="PXC1392" s="24"/>
      <c r="PXD1392" s="24"/>
      <c r="PXE1392" s="24"/>
      <c r="PXF1392" s="24"/>
      <c r="PXG1392" s="24"/>
      <c r="PXH1392" s="24"/>
      <c r="PXI1392" s="24"/>
      <c r="PXJ1392" s="24"/>
      <c r="PXK1392" s="24"/>
      <c r="PXL1392" s="24"/>
      <c r="PXM1392" s="24"/>
      <c r="PXN1392" s="24"/>
      <c r="PXO1392" s="24"/>
      <c r="PXP1392" s="24"/>
      <c r="PXQ1392" s="24"/>
      <c r="PXR1392" s="24"/>
      <c r="PXS1392" s="24"/>
      <c r="PXT1392" s="24"/>
      <c r="PXU1392" s="24"/>
      <c r="PXV1392" s="24"/>
      <c r="PXW1392" s="24"/>
      <c r="PXX1392" s="24"/>
      <c r="PXY1392" s="24"/>
      <c r="PXZ1392" s="24"/>
      <c r="PYA1392" s="24"/>
      <c r="PYB1392" s="24"/>
      <c r="PYC1392" s="24"/>
      <c r="PYD1392" s="24"/>
      <c r="PYE1392" s="24"/>
      <c r="PYF1392" s="24"/>
      <c r="PYG1392" s="24"/>
      <c r="PYH1392" s="24"/>
      <c r="PYI1392" s="24"/>
      <c r="PYJ1392" s="24"/>
      <c r="PYK1392" s="24"/>
      <c r="PYL1392" s="24"/>
      <c r="PYM1392" s="24"/>
      <c r="PYN1392" s="24"/>
      <c r="PYO1392" s="24"/>
      <c r="PYP1392" s="24"/>
      <c r="PYQ1392" s="24"/>
      <c r="PYR1392" s="24"/>
      <c r="PYS1392" s="24"/>
      <c r="PYT1392" s="24"/>
      <c r="PYU1392" s="24"/>
      <c r="PYV1392" s="24"/>
      <c r="PYW1392" s="24"/>
      <c r="PYX1392" s="24"/>
      <c r="PYY1392" s="24"/>
      <c r="PYZ1392" s="24"/>
      <c r="PZA1392" s="24"/>
      <c r="PZB1392" s="24"/>
      <c r="PZC1392" s="24"/>
      <c r="PZD1392" s="24"/>
      <c r="PZE1392" s="24"/>
      <c r="PZF1392" s="24"/>
      <c r="PZG1392" s="24"/>
      <c r="PZH1392" s="24"/>
      <c r="PZI1392" s="24"/>
      <c r="PZJ1392" s="24"/>
      <c r="PZK1392" s="24"/>
      <c r="PZL1392" s="24"/>
      <c r="PZM1392" s="24"/>
      <c r="PZN1392" s="24"/>
      <c r="PZO1392" s="24"/>
      <c r="PZP1392" s="24"/>
      <c r="PZQ1392" s="24"/>
      <c r="PZR1392" s="24"/>
      <c r="PZS1392" s="24"/>
      <c r="PZT1392" s="24"/>
      <c r="PZU1392" s="24"/>
      <c r="PZV1392" s="24"/>
      <c r="PZW1392" s="24"/>
      <c r="PZX1392" s="24"/>
      <c r="PZY1392" s="24"/>
      <c r="PZZ1392" s="24"/>
      <c r="QAA1392" s="24"/>
      <c r="QAB1392" s="24"/>
      <c r="QAC1392" s="24"/>
      <c r="QAD1392" s="24"/>
      <c r="QAE1392" s="24"/>
      <c r="QAF1392" s="24"/>
      <c r="QAG1392" s="24"/>
      <c r="QAH1392" s="24"/>
      <c r="QAI1392" s="24"/>
      <c r="QAJ1392" s="24"/>
      <c r="QAK1392" s="24"/>
      <c r="QAL1392" s="24"/>
      <c r="QAM1392" s="24"/>
      <c r="QAN1392" s="24"/>
      <c r="QAO1392" s="24"/>
      <c r="QAP1392" s="24"/>
      <c r="QAQ1392" s="24"/>
      <c r="QAR1392" s="24"/>
      <c r="QAS1392" s="24"/>
      <c r="QAT1392" s="24"/>
      <c r="QAU1392" s="24"/>
      <c r="QAV1392" s="24"/>
      <c r="QAW1392" s="24"/>
      <c r="QAX1392" s="24"/>
      <c r="QAY1392" s="24"/>
      <c r="QAZ1392" s="24"/>
      <c r="QBA1392" s="24"/>
      <c r="QBB1392" s="24"/>
      <c r="QBC1392" s="24"/>
      <c r="QBD1392" s="24"/>
      <c r="QBE1392" s="24"/>
      <c r="QBF1392" s="24"/>
      <c r="QBG1392" s="24"/>
      <c r="QBH1392" s="24"/>
      <c r="QBI1392" s="24"/>
      <c r="QBJ1392" s="24"/>
      <c r="QBK1392" s="24"/>
      <c r="QBL1392" s="24"/>
      <c r="QBM1392" s="24"/>
      <c r="QBN1392" s="24"/>
      <c r="QBO1392" s="24"/>
      <c r="QBP1392" s="24"/>
      <c r="QBQ1392" s="24"/>
      <c r="QBR1392" s="24"/>
      <c r="QBS1392" s="24"/>
      <c r="QBT1392" s="24"/>
      <c r="QBU1392" s="24"/>
      <c r="QBV1392" s="24"/>
      <c r="QBW1392" s="24"/>
      <c r="QBX1392" s="24"/>
      <c r="QBY1392" s="24"/>
      <c r="QBZ1392" s="24"/>
      <c r="QCA1392" s="24"/>
      <c r="QCB1392" s="24"/>
      <c r="QCC1392" s="24"/>
      <c r="QCD1392" s="24"/>
      <c r="QCE1392" s="24"/>
      <c r="QCF1392" s="24"/>
      <c r="QCG1392" s="24"/>
      <c r="QCH1392" s="24"/>
      <c r="QCI1392" s="24"/>
      <c r="QCJ1392" s="24"/>
      <c r="QCK1392" s="24"/>
      <c r="QCL1392" s="24"/>
      <c r="QCM1392" s="24"/>
      <c r="QCN1392" s="24"/>
      <c r="QCO1392" s="24"/>
      <c r="QCP1392" s="24"/>
      <c r="QCQ1392" s="24"/>
      <c r="QCR1392" s="24"/>
      <c r="QCS1392" s="24"/>
      <c r="QCT1392" s="24"/>
      <c r="QCU1392" s="24"/>
      <c r="QCV1392" s="24"/>
      <c r="QCW1392" s="24"/>
      <c r="QCX1392" s="24"/>
      <c r="QCY1392" s="24"/>
      <c r="QCZ1392" s="24"/>
      <c r="QDA1392" s="24"/>
      <c r="QDB1392" s="24"/>
      <c r="QDC1392" s="24"/>
      <c r="QDD1392" s="24"/>
      <c r="QDE1392" s="24"/>
      <c r="QDF1392" s="24"/>
      <c r="QDG1392" s="24"/>
      <c r="QDH1392" s="24"/>
      <c r="QDI1392" s="24"/>
      <c r="QDJ1392" s="24"/>
      <c r="QDK1392" s="24"/>
      <c r="QDL1392" s="24"/>
      <c r="QDM1392" s="24"/>
      <c r="QDN1392" s="24"/>
      <c r="QDO1392" s="24"/>
      <c r="QDP1392" s="24"/>
      <c r="QDQ1392" s="24"/>
      <c r="QDR1392" s="24"/>
      <c r="QDS1392" s="24"/>
      <c r="QDT1392" s="24"/>
      <c r="QDU1392" s="24"/>
      <c r="QDV1392" s="24"/>
      <c r="QDW1392" s="24"/>
      <c r="QDX1392" s="24"/>
      <c r="QDY1392" s="24"/>
      <c r="QDZ1392" s="24"/>
      <c r="QEA1392" s="24"/>
      <c r="QEB1392" s="24"/>
      <c r="QEC1392" s="24"/>
      <c r="QED1392" s="24"/>
      <c r="QEE1392" s="24"/>
      <c r="QEF1392" s="24"/>
      <c r="QEG1392" s="24"/>
      <c r="QEH1392" s="24"/>
      <c r="QEI1392" s="24"/>
      <c r="QEJ1392" s="24"/>
      <c r="QEK1392" s="24"/>
      <c r="QEL1392" s="24"/>
      <c r="QEM1392" s="24"/>
      <c r="QEN1392" s="24"/>
      <c r="QEO1392" s="24"/>
      <c r="QEP1392" s="24"/>
      <c r="QEQ1392" s="24"/>
      <c r="QER1392" s="24"/>
      <c r="QES1392" s="24"/>
      <c r="QET1392" s="24"/>
      <c r="QEU1392" s="24"/>
      <c r="QEV1392" s="24"/>
      <c r="QEW1392" s="24"/>
      <c r="QEX1392" s="24"/>
      <c r="QEY1392" s="24"/>
      <c r="QEZ1392" s="24"/>
      <c r="QFA1392" s="24"/>
      <c r="QFB1392" s="24"/>
      <c r="QFC1392" s="24"/>
      <c r="QFD1392" s="24"/>
      <c r="QFE1392" s="24"/>
      <c r="QFF1392" s="24"/>
      <c r="QFG1392" s="24"/>
      <c r="QFH1392" s="24"/>
      <c r="QFI1392" s="24"/>
      <c r="QFJ1392" s="24"/>
      <c r="QFK1392" s="24"/>
      <c r="QFL1392" s="24"/>
      <c r="QFM1392" s="24"/>
      <c r="QFN1392" s="24"/>
      <c r="QFO1392" s="24"/>
      <c r="QFP1392" s="24"/>
      <c r="QFQ1392" s="24"/>
      <c r="QFR1392" s="24"/>
      <c r="QFS1392" s="24"/>
      <c r="QFT1392" s="24"/>
      <c r="QFU1392" s="24"/>
      <c r="QFV1392" s="24"/>
      <c r="QFW1392" s="24"/>
      <c r="QFX1392" s="24"/>
      <c r="QFY1392" s="24"/>
      <c r="QFZ1392" s="24"/>
      <c r="QGA1392" s="24"/>
      <c r="QGB1392" s="24"/>
      <c r="QGC1392" s="24"/>
      <c r="QGD1392" s="24"/>
      <c r="QGE1392" s="24"/>
      <c r="QGF1392" s="24"/>
      <c r="QGG1392" s="24"/>
      <c r="QGH1392" s="24"/>
      <c r="QGI1392" s="24"/>
      <c r="QGJ1392" s="24"/>
      <c r="QGK1392" s="24"/>
      <c r="QGL1392" s="24"/>
      <c r="QGM1392" s="24"/>
      <c r="QGN1392" s="24"/>
      <c r="QGO1392" s="24"/>
      <c r="QGP1392" s="24"/>
      <c r="QGQ1392" s="24"/>
      <c r="QGR1392" s="24"/>
      <c r="QGS1392" s="24"/>
      <c r="QGT1392" s="24"/>
      <c r="QGU1392" s="24"/>
      <c r="QGV1392" s="24"/>
      <c r="QGW1392" s="24"/>
      <c r="QGX1392" s="24"/>
      <c r="QGY1392" s="24"/>
      <c r="QGZ1392" s="24"/>
      <c r="QHA1392" s="24"/>
      <c r="QHB1392" s="24"/>
      <c r="QHC1392" s="24"/>
      <c r="QHD1392" s="24"/>
      <c r="QHE1392" s="24"/>
      <c r="QHF1392" s="24"/>
      <c r="QHG1392" s="24"/>
      <c r="QHH1392" s="24"/>
      <c r="QHI1392" s="24"/>
      <c r="QHJ1392" s="24"/>
      <c r="QHK1392" s="24"/>
      <c r="QHL1392" s="24"/>
      <c r="QHM1392" s="24"/>
      <c r="QHN1392" s="24"/>
      <c r="QHO1392" s="24"/>
      <c r="QHP1392" s="24"/>
      <c r="QHQ1392" s="24"/>
      <c r="QHR1392" s="24"/>
      <c r="QHS1392" s="24"/>
      <c r="QHT1392" s="24"/>
      <c r="QHU1392" s="24"/>
      <c r="QHV1392" s="24"/>
      <c r="QHW1392" s="24"/>
      <c r="QHX1392" s="24"/>
      <c r="QHY1392" s="24"/>
      <c r="QHZ1392" s="24"/>
      <c r="QIA1392" s="24"/>
      <c r="QIB1392" s="24"/>
      <c r="QIC1392" s="24"/>
      <c r="QID1392" s="24"/>
      <c r="QIE1392" s="24"/>
      <c r="QIF1392" s="24"/>
      <c r="QIG1392" s="24"/>
      <c r="QIH1392" s="24"/>
      <c r="QII1392" s="24"/>
      <c r="QIJ1392" s="24"/>
      <c r="QIK1392" s="24"/>
      <c r="QIL1392" s="24"/>
      <c r="QIM1392" s="24"/>
      <c r="QIN1392" s="24"/>
      <c r="QIO1392" s="24"/>
      <c r="QIP1392" s="24"/>
      <c r="QIQ1392" s="24"/>
      <c r="QIR1392" s="24"/>
      <c r="QIS1392" s="24"/>
      <c r="QIT1392" s="24"/>
      <c r="QIU1392" s="24"/>
      <c r="QIV1392" s="24"/>
      <c r="QIW1392" s="24"/>
      <c r="QIX1392" s="24"/>
      <c r="QIY1392" s="24"/>
      <c r="QIZ1392" s="24"/>
      <c r="QJA1392" s="24"/>
      <c r="QJB1392" s="24"/>
      <c r="QJC1392" s="24"/>
      <c r="QJD1392" s="24"/>
      <c r="QJE1392" s="24"/>
      <c r="QJF1392" s="24"/>
      <c r="QJG1392" s="24"/>
      <c r="QJH1392" s="24"/>
      <c r="QJI1392" s="24"/>
      <c r="QJJ1392" s="24"/>
      <c r="QJK1392" s="24"/>
      <c r="QJL1392" s="24"/>
      <c r="QJM1392" s="24"/>
      <c r="QJN1392" s="24"/>
      <c r="QJO1392" s="24"/>
      <c r="QJP1392" s="24"/>
      <c r="QJQ1392" s="24"/>
      <c r="QJR1392" s="24"/>
      <c r="QJS1392" s="24"/>
      <c r="QJT1392" s="24"/>
      <c r="QJU1392" s="24"/>
      <c r="QJV1392" s="24"/>
      <c r="QJW1392" s="24"/>
      <c r="QJX1392" s="24"/>
      <c r="QJY1392" s="24"/>
      <c r="QJZ1392" s="24"/>
      <c r="QKA1392" s="24"/>
      <c r="QKB1392" s="24"/>
      <c r="QKC1392" s="24"/>
      <c r="QKD1392" s="24"/>
      <c r="QKE1392" s="24"/>
      <c r="QKF1392" s="24"/>
      <c r="QKG1392" s="24"/>
      <c r="QKH1392" s="24"/>
      <c r="QKI1392" s="24"/>
      <c r="QKJ1392" s="24"/>
      <c r="QKK1392" s="24"/>
      <c r="QKL1392" s="24"/>
      <c r="QKM1392" s="24"/>
      <c r="QKN1392" s="24"/>
      <c r="QKO1392" s="24"/>
      <c r="QKP1392" s="24"/>
      <c r="QKQ1392" s="24"/>
      <c r="QKR1392" s="24"/>
      <c r="QKS1392" s="24"/>
      <c r="QKT1392" s="24"/>
      <c r="QKU1392" s="24"/>
      <c r="QKV1392" s="24"/>
      <c r="QKW1392" s="24"/>
      <c r="QKX1392" s="24"/>
      <c r="QKY1392" s="24"/>
      <c r="QKZ1392" s="24"/>
      <c r="QLA1392" s="24"/>
      <c r="QLB1392" s="24"/>
      <c r="QLC1392" s="24"/>
      <c r="QLD1392" s="24"/>
      <c r="QLE1392" s="24"/>
      <c r="QLF1392" s="24"/>
      <c r="QLG1392" s="24"/>
      <c r="QLH1392" s="24"/>
      <c r="QLI1392" s="24"/>
      <c r="QLJ1392" s="24"/>
      <c r="QLK1392" s="24"/>
      <c r="QLL1392" s="24"/>
      <c r="QLM1392" s="24"/>
      <c r="QLN1392" s="24"/>
      <c r="QLO1392" s="24"/>
      <c r="QLP1392" s="24"/>
      <c r="QLQ1392" s="24"/>
      <c r="QLR1392" s="24"/>
      <c r="QLS1392" s="24"/>
      <c r="QLT1392" s="24"/>
      <c r="QLU1392" s="24"/>
      <c r="QLV1392" s="24"/>
      <c r="QLW1392" s="24"/>
      <c r="QLX1392" s="24"/>
      <c r="QLY1392" s="24"/>
      <c r="QLZ1392" s="24"/>
      <c r="QMA1392" s="24"/>
      <c r="QMB1392" s="24"/>
      <c r="QMC1392" s="24"/>
      <c r="QMD1392" s="24"/>
      <c r="QME1392" s="24"/>
      <c r="QMF1392" s="24"/>
      <c r="QMG1392" s="24"/>
      <c r="QMH1392" s="24"/>
      <c r="QMI1392" s="24"/>
      <c r="QMJ1392" s="24"/>
      <c r="QMK1392" s="24"/>
      <c r="QML1392" s="24"/>
      <c r="QMM1392" s="24"/>
      <c r="QMN1392" s="24"/>
      <c r="QMO1392" s="24"/>
      <c r="QMP1392" s="24"/>
      <c r="QMQ1392" s="24"/>
      <c r="QMR1392" s="24"/>
      <c r="QMS1392" s="24"/>
      <c r="QMT1392" s="24"/>
      <c r="QMU1392" s="24"/>
      <c r="QMV1392" s="24"/>
      <c r="QMW1392" s="24"/>
      <c r="QMX1392" s="24"/>
      <c r="QMY1392" s="24"/>
      <c r="QMZ1392" s="24"/>
      <c r="QNA1392" s="24"/>
      <c r="QNB1392" s="24"/>
      <c r="QNC1392" s="24"/>
      <c r="QND1392" s="24"/>
      <c r="QNE1392" s="24"/>
      <c r="QNF1392" s="24"/>
      <c r="QNG1392" s="24"/>
      <c r="QNH1392" s="24"/>
      <c r="QNI1392" s="24"/>
      <c r="QNJ1392" s="24"/>
      <c r="QNK1392" s="24"/>
      <c r="QNL1392" s="24"/>
      <c r="QNM1392" s="24"/>
      <c r="QNN1392" s="24"/>
      <c r="QNO1392" s="24"/>
      <c r="QNP1392" s="24"/>
      <c r="QNQ1392" s="24"/>
      <c r="QNR1392" s="24"/>
      <c r="QNS1392" s="24"/>
      <c r="QNT1392" s="24"/>
      <c r="QNU1392" s="24"/>
      <c r="QNV1392" s="24"/>
      <c r="QNW1392" s="24"/>
      <c r="QNX1392" s="24"/>
      <c r="QNY1392" s="24"/>
      <c r="QNZ1392" s="24"/>
      <c r="QOA1392" s="24"/>
      <c r="QOB1392" s="24"/>
      <c r="QOC1392" s="24"/>
      <c r="QOD1392" s="24"/>
      <c r="QOE1392" s="24"/>
      <c r="QOF1392" s="24"/>
      <c r="QOG1392" s="24"/>
      <c r="QOH1392" s="24"/>
      <c r="QOI1392" s="24"/>
      <c r="QOJ1392" s="24"/>
      <c r="QOK1392" s="24"/>
      <c r="QOL1392" s="24"/>
      <c r="QOM1392" s="24"/>
      <c r="QON1392" s="24"/>
      <c r="QOO1392" s="24"/>
      <c r="QOP1392" s="24"/>
      <c r="QOQ1392" s="24"/>
      <c r="QOR1392" s="24"/>
      <c r="QOS1392" s="24"/>
      <c r="QOT1392" s="24"/>
      <c r="QOU1392" s="24"/>
      <c r="QOV1392" s="24"/>
      <c r="QOW1392" s="24"/>
      <c r="QOX1392" s="24"/>
      <c r="QOY1392" s="24"/>
      <c r="QOZ1392" s="24"/>
      <c r="QPA1392" s="24"/>
      <c r="QPB1392" s="24"/>
      <c r="QPC1392" s="24"/>
      <c r="QPD1392" s="24"/>
      <c r="QPE1392" s="24"/>
      <c r="QPF1392" s="24"/>
      <c r="QPG1392" s="24"/>
      <c r="QPH1392" s="24"/>
      <c r="QPI1392" s="24"/>
      <c r="QPJ1392" s="24"/>
      <c r="QPK1392" s="24"/>
      <c r="QPL1392" s="24"/>
      <c r="QPM1392" s="24"/>
      <c r="QPN1392" s="24"/>
      <c r="QPO1392" s="24"/>
      <c r="QPP1392" s="24"/>
      <c r="QPQ1392" s="24"/>
      <c r="QPR1392" s="24"/>
      <c r="QPS1392" s="24"/>
      <c r="QPT1392" s="24"/>
      <c r="QPU1392" s="24"/>
      <c r="QPV1392" s="24"/>
      <c r="QPW1392" s="24"/>
      <c r="QPX1392" s="24"/>
      <c r="QPY1392" s="24"/>
      <c r="QPZ1392" s="24"/>
      <c r="QQA1392" s="24"/>
      <c r="QQB1392" s="24"/>
      <c r="QQC1392" s="24"/>
      <c r="QQD1392" s="24"/>
      <c r="QQE1392" s="24"/>
      <c r="QQF1392" s="24"/>
      <c r="QQG1392" s="24"/>
      <c r="QQH1392" s="24"/>
      <c r="QQI1392" s="24"/>
      <c r="QQJ1392" s="24"/>
      <c r="QQK1392" s="24"/>
      <c r="QQL1392" s="24"/>
      <c r="QQM1392" s="24"/>
      <c r="QQN1392" s="24"/>
      <c r="QQO1392" s="24"/>
      <c r="QQP1392" s="24"/>
      <c r="QQQ1392" s="24"/>
      <c r="QQR1392" s="24"/>
      <c r="QQS1392" s="24"/>
      <c r="QQT1392" s="24"/>
      <c r="QQU1392" s="24"/>
      <c r="QQV1392" s="24"/>
      <c r="QQW1392" s="24"/>
      <c r="QQX1392" s="24"/>
      <c r="QQY1392" s="24"/>
      <c r="QQZ1392" s="24"/>
      <c r="QRA1392" s="24"/>
      <c r="QRB1392" s="24"/>
      <c r="QRC1392" s="24"/>
      <c r="QRD1392" s="24"/>
      <c r="QRE1392" s="24"/>
      <c r="QRF1392" s="24"/>
      <c r="QRG1392" s="24"/>
      <c r="QRH1392" s="24"/>
      <c r="QRI1392" s="24"/>
      <c r="QRJ1392" s="24"/>
      <c r="QRK1392" s="24"/>
      <c r="QRL1392" s="24"/>
      <c r="QRM1392" s="24"/>
      <c r="QRN1392" s="24"/>
      <c r="QRO1392" s="24"/>
      <c r="QRP1392" s="24"/>
      <c r="QRQ1392" s="24"/>
      <c r="QRR1392" s="24"/>
      <c r="QRS1392" s="24"/>
      <c r="QRT1392" s="24"/>
      <c r="QRU1392" s="24"/>
      <c r="QRV1392" s="24"/>
      <c r="QRW1392" s="24"/>
      <c r="QRX1392" s="24"/>
      <c r="QRY1392" s="24"/>
      <c r="QRZ1392" s="24"/>
      <c r="QSA1392" s="24"/>
      <c r="QSB1392" s="24"/>
      <c r="QSC1392" s="24"/>
      <c r="QSD1392" s="24"/>
      <c r="QSE1392" s="24"/>
      <c r="QSF1392" s="24"/>
      <c r="QSG1392" s="24"/>
      <c r="QSH1392" s="24"/>
      <c r="QSI1392" s="24"/>
      <c r="QSJ1392" s="24"/>
      <c r="QSK1392" s="24"/>
      <c r="QSL1392" s="24"/>
      <c r="QSM1392" s="24"/>
      <c r="QSN1392" s="24"/>
      <c r="QSO1392" s="24"/>
      <c r="QSP1392" s="24"/>
      <c r="QSQ1392" s="24"/>
      <c r="QSR1392" s="24"/>
      <c r="QSS1392" s="24"/>
      <c r="QST1392" s="24"/>
      <c r="QSU1392" s="24"/>
      <c r="QSV1392" s="24"/>
      <c r="QSW1392" s="24"/>
      <c r="QSX1392" s="24"/>
      <c r="QSY1392" s="24"/>
      <c r="QSZ1392" s="24"/>
      <c r="QTA1392" s="24"/>
      <c r="QTB1392" s="24"/>
      <c r="QTC1392" s="24"/>
      <c r="QTD1392" s="24"/>
      <c r="QTE1392" s="24"/>
      <c r="QTF1392" s="24"/>
      <c r="QTG1392" s="24"/>
      <c r="QTH1392" s="24"/>
      <c r="QTI1392" s="24"/>
      <c r="QTJ1392" s="24"/>
      <c r="QTK1392" s="24"/>
      <c r="QTL1392" s="24"/>
      <c r="QTM1392" s="24"/>
      <c r="QTN1392" s="24"/>
      <c r="QTO1392" s="24"/>
      <c r="QTP1392" s="24"/>
      <c r="QTQ1392" s="24"/>
      <c r="QTR1392" s="24"/>
      <c r="QTS1392" s="24"/>
      <c r="QTT1392" s="24"/>
      <c r="QTU1392" s="24"/>
      <c r="QTV1392" s="24"/>
      <c r="QTW1392" s="24"/>
      <c r="QTX1392" s="24"/>
      <c r="QTY1392" s="24"/>
      <c r="QTZ1392" s="24"/>
      <c r="QUA1392" s="24"/>
      <c r="QUB1392" s="24"/>
      <c r="QUC1392" s="24"/>
      <c r="QUD1392" s="24"/>
      <c r="QUE1392" s="24"/>
      <c r="QUF1392" s="24"/>
      <c r="QUG1392" s="24"/>
      <c r="QUH1392" s="24"/>
      <c r="QUI1392" s="24"/>
      <c r="QUJ1392" s="24"/>
      <c r="QUK1392" s="24"/>
      <c r="QUL1392" s="24"/>
      <c r="QUM1392" s="24"/>
      <c r="QUN1392" s="24"/>
      <c r="QUO1392" s="24"/>
      <c r="QUP1392" s="24"/>
      <c r="QUQ1392" s="24"/>
      <c r="QUR1392" s="24"/>
      <c r="QUS1392" s="24"/>
      <c r="QUT1392" s="24"/>
      <c r="QUU1392" s="24"/>
      <c r="QUV1392" s="24"/>
      <c r="QUW1392" s="24"/>
      <c r="QUX1392" s="24"/>
      <c r="QUY1392" s="24"/>
      <c r="QUZ1392" s="24"/>
      <c r="QVA1392" s="24"/>
      <c r="QVB1392" s="24"/>
      <c r="QVC1392" s="24"/>
      <c r="QVD1392" s="24"/>
      <c r="QVE1392" s="24"/>
      <c r="QVF1392" s="24"/>
      <c r="QVG1392" s="24"/>
      <c r="QVH1392" s="24"/>
      <c r="QVI1392" s="24"/>
      <c r="QVJ1392" s="24"/>
      <c r="QVK1392" s="24"/>
      <c r="QVL1392" s="24"/>
      <c r="QVM1392" s="24"/>
      <c r="QVN1392" s="24"/>
      <c r="QVO1392" s="24"/>
      <c r="QVP1392" s="24"/>
      <c r="QVQ1392" s="24"/>
      <c r="QVR1392" s="24"/>
      <c r="QVS1392" s="24"/>
      <c r="QVT1392" s="24"/>
      <c r="QVU1392" s="24"/>
      <c r="QVV1392" s="24"/>
      <c r="QVW1392" s="24"/>
      <c r="QVX1392" s="24"/>
      <c r="QVY1392" s="24"/>
      <c r="QVZ1392" s="24"/>
      <c r="QWA1392" s="24"/>
      <c r="QWB1392" s="24"/>
      <c r="QWC1392" s="24"/>
      <c r="QWD1392" s="24"/>
      <c r="QWE1392" s="24"/>
      <c r="QWF1392" s="24"/>
      <c r="QWG1392" s="24"/>
      <c r="QWH1392" s="24"/>
      <c r="QWI1392" s="24"/>
      <c r="QWJ1392" s="24"/>
      <c r="QWK1392" s="24"/>
      <c r="QWL1392" s="24"/>
      <c r="QWM1392" s="24"/>
      <c r="QWN1392" s="24"/>
      <c r="QWO1392" s="24"/>
      <c r="QWP1392" s="24"/>
      <c r="QWQ1392" s="24"/>
      <c r="QWR1392" s="24"/>
      <c r="QWS1392" s="24"/>
      <c r="QWT1392" s="24"/>
      <c r="QWU1392" s="24"/>
      <c r="QWV1392" s="24"/>
      <c r="QWW1392" s="24"/>
      <c r="QWX1392" s="24"/>
      <c r="QWY1392" s="24"/>
      <c r="QWZ1392" s="24"/>
      <c r="QXA1392" s="24"/>
      <c r="QXB1392" s="24"/>
      <c r="QXC1392" s="24"/>
      <c r="QXD1392" s="24"/>
      <c r="QXE1392" s="24"/>
      <c r="QXF1392" s="24"/>
      <c r="QXG1392" s="24"/>
      <c r="QXH1392" s="24"/>
      <c r="QXI1392" s="24"/>
      <c r="QXJ1392" s="24"/>
      <c r="QXK1392" s="24"/>
      <c r="QXL1392" s="24"/>
      <c r="QXM1392" s="24"/>
      <c r="QXN1392" s="24"/>
      <c r="QXO1392" s="24"/>
      <c r="QXP1392" s="24"/>
      <c r="QXQ1392" s="24"/>
      <c r="QXR1392" s="24"/>
      <c r="QXS1392" s="24"/>
      <c r="QXT1392" s="24"/>
      <c r="QXU1392" s="24"/>
      <c r="QXV1392" s="24"/>
      <c r="QXW1392" s="24"/>
      <c r="QXX1392" s="24"/>
      <c r="QXY1392" s="24"/>
      <c r="QXZ1392" s="24"/>
      <c r="QYA1392" s="24"/>
      <c r="QYB1392" s="24"/>
      <c r="QYC1392" s="24"/>
      <c r="QYD1392" s="24"/>
      <c r="QYE1392" s="24"/>
      <c r="QYF1392" s="24"/>
      <c r="QYG1392" s="24"/>
      <c r="QYH1392" s="24"/>
      <c r="QYI1392" s="24"/>
      <c r="QYJ1392" s="24"/>
      <c r="QYK1392" s="24"/>
      <c r="QYL1392" s="24"/>
      <c r="QYM1392" s="24"/>
      <c r="QYN1392" s="24"/>
      <c r="QYO1392" s="24"/>
      <c r="QYP1392" s="24"/>
      <c r="QYQ1392" s="24"/>
      <c r="QYR1392" s="24"/>
      <c r="QYS1392" s="24"/>
      <c r="QYT1392" s="24"/>
      <c r="QYU1392" s="24"/>
      <c r="QYV1392" s="24"/>
      <c r="QYW1392" s="24"/>
      <c r="QYX1392" s="24"/>
      <c r="QYY1392" s="24"/>
      <c r="QYZ1392" s="24"/>
      <c r="QZA1392" s="24"/>
      <c r="QZB1392" s="24"/>
      <c r="QZC1392" s="24"/>
      <c r="QZD1392" s="24"/>
      <c r="QZE1392" s="24"/>
      <c r="QZF1392" s="24"/>
      <c r="QZG1392" s="24"/>
      <c r="QZH1392" s="24"/>
      <c r="QZI1392" s="24"/>
      <c r="QZJ1392" s="24"/>
      <c r="QZK1392" s="24"/>
      <c r="QZL1392" s="24"/>
      <c r="QZM1392" s="24"/>
      <c r="QZN1392" s="24"/>
      <c r="QZO1392" s="24"/>
      <c r="QZP1392" s="24"/>
      <c r="QZQ1392" s="24"/>
      <c r="QZR1392" s="24"/>
      <c r="QZS1392" s="24"/>
      <c r="QZT1392" s="24"/>
      <c r="QZU1392" s="24"/>
      <c r="QZV1392" s="24"/>
      <c r="QZW1392" s="24"/>
      <c r="QZX1392" s="24"/>
      <c r="QZY1392" s="24"/>
      <c r="QZZ1392" s="24"/>
      <c r="RAA1392" s="24"/>
      <c r="RAB1392" s="24"/>
      <c r="RAC1392" s="24"/>
      <c r="RAD1392" s="24"/>
      <c r="RAE1392" s="24"/>
      <c r="RAF1392" s="24"/>
      <c r="RAG1392" s="24"/>
      <c r="RAH1392" s="24"/>
      <c r="RAI1392" s="24"/>
      <c r="RAJ1392" s="24"/>
      <c r="RAK1392" s="24"/>
      <c r="RAL1392" s="24"/>
      <c r="RAM1392" s="24"/>
      <c r="RAN1392" s="24"/>
      <c r="RAO1392" s="24"/>
      <c r="RAP1392" s="24"/>
      <c r="RAQ1392" s="24"/>
      <c r="RAR1392" s="24"/>
      <c r="RAS1392" s="24"/>
      <c r="RAT1392" s="24"/>
      <c r="RAU1392" s="24"/>
      <c r="RAV1392" s="24"/>
      <c r="RAW1392" s="24"/>
      <c r="RAX1392" s="24"/>
      <c r="RAY1392" s="24"/>
      <c r="RAZ1392" s="24"/>
      <c r="RBA1392" s="24"/>
      <c r="RBB1392" s="24"/>
      <c r="RBC1392" s="24"/>
      <c r="RBD1392" s="24"/>
      <c r="RBE1392" s="24"/>
      <c r="RBF1392" s="24"/>
      <c r="RBG1392" s="24"/>
      <c r="RBH1392" s="24"/>
      <c r="RBI1392" s="24"/>
      <c r="RBJ1392" s="24"/>
      <c r="RBK1392" s="24"/>
      <c r="RBL1392" s="24"/>
      <c r="RBM1392" s="24"/>
      <c r="RBN1392" s="24"/>
      <c r="RBO1392" s="24"/>
      <c r="RBP1392" s="24"/>
      <c r="RBQ1392" s="24"/>
      <c r="RBR1392" s="24"/>
      <c r="RBS1392" s="24"/>
      <c r="RBT1392" s="24"/>
      <c r="RBU1392" s="24"/>
      <c r="RBV1392" s="24"/>
      <c r="RBW1392" s="24"/>
      <c r="RBX1392" s="24"/>
      <c r="RBY1392" s="24"/>
      <c r="RBZ1392" s="24"/>
      <c r="RCA1392" s="24"/>
      <c r="RCB1392" s="24"/>
      <c r="RCC1392" s="24"/>
      <c r="RCD1392" s="24"/>
      <c r="RCE1392" s="24"/>
      <c r="RCF1392" s="24"/>
      <c r="RCG1392" s="24"/>
      <c r="RCH1392" s="24"/>
      <c r="RCI1392" s="24"/>
      <c r="RCJ1392" s="24"/>
      <c r="RCK1392" s="24"/>
      <c r="RCL1392" s="24"/>
      <c r="RCM1392" s="24"/>
      <c r="RCN1392" s="24"/>
      <c r="RCO1392" s="24"/>
      <c r="RCP1392" s="24"/>
      <c r="RCQ1392" s="24"/>
      <c r="RCR1392" s="24"/>
      <c r="RCS1392" s="24"/>
      <c r="RCT1392" s="24"/>
      <c r="RCU1392" s="24"/>
      <c r="RCV1392" s="24"/>
      <c r="RCW1392" s="24"/>
      <c r="RCX1392" s="24"/>
      <c r="RCY1392" s="24"/>
      <c r="RCZ1392" s="24"/>
      <c r="RDA1392" s="24"/>
      <c r="RDB1392" s="24"/>
      <c r="RDC1392" s="24"/>
      <c r="RDD1392" s="24"/>
      <c r="RDE1392" s="24"/>
      <c r="RDF1392" s="24"/>
      <c r="RDG1392" s="24"/>
      <c r="RDH1392" s="24"/>
      <c r="RDI1392" s="24"/>
      <c r="RDJ1392" s="24"/>
      <c r="RDK1392" s="24"/>
      <c r="RDL1392" s="24"/>
      <c r="RDM1392" s="24"/>
      <c r="RDN1392" s="24"/>
      <c r="RDO1392" s="24"/>
      <c r="RDP1392" s="24"/>
      <c r="RDQ1392" s="24"/>
      <c r="RDR1392" s="24"/>
      <c r="RDS1392" s="24"/>
      <c r="RDT1392" s="24"/>
      <c r="RDU1392" s="24"/>
      <c r="RDV1392" s="24"/>
      <c r="RDW1392" s="24"/>
      <c r="RDX1392" s="24"/>
      <c r="RDY1392" s="24"/>
      <c r="RDZ1392" s="24"/>
      <c r="REA1392" s="24"/>
      <c r="REB1392" s="24"/>
      <c r="REC1392" s="24"/>
      <c r="RED1392" s="24"/>
      <c r="REE1392" s="24"/>
      <c r="REF1392" s="24"/>
      <c r="REG1392" s="24"/>
      <c r="REH1392" s="24"/>
      <c r="REI1392" s="24"/>
      <c r="REJ1392" s="24"/>
      <c r="REK1392" s="24"/>
      <c r="REL1392" s="24"/>
      <c r="REM1392" s="24"/>
      <c r="REN1392" s="24"/>
      <c r="REO1392" s="24"/>
      <c r="REP1392" s="24"/>
      <c r="REQ1392" s="24"/>
      <c r="RER1392" s="24"/>
      <c r="RES1392" s="24"/>
      <c r="RET1392" s="24"/>
      <c r="REU1392" s="24"/>
      <c r="REV1392" s="24"/>
      <c r="REW1392" s="24"/>
      <c r="REX1392" s="24"/>
      <c r="REY1392" s="24"/>
      <c r="REZ1392" s="24"/>
      <c r="RFA1392" s="24"/>
      <c r="RFB1392" s="24"/>
      <c r="RFC1392" s="24"/>
      <c r="RFD1392" s="24"/>
      <c r="RFE1392" s="24"/>
      <c r="RFF1392" s="24"/>
      <c r="RFG1392" s="24"/>
      <c r="RFH1392" s="24"/>
      <c r="RFI1392" s="24"/>
      <c r="RFJ1392" s="24"/>
      <c r="RFK1392" s="24"/>
      <c r="RFL1392" s="24"/>
      <c r="RFM1392" s="24"/>
      <c r="RFN1392" s="24"/>
      <c r="RFO1392" s="24"/>
      <c r="RFP1392" s="24"/>
      <c r="RFQ1392" s="24"/>
      <c r="RFR1392" s="24"/>
      <c r="RFS1392" s="24"/>
      <c r="RFT1392" s="24"/>
      <c r="RFU1392" s="24"/>
      <c r="RFV1392" s="24"/>
      <c r="RFW1392" s="24"/>
      <c r="RFX1392" s="24"/>
      <c r="RFY1392" s="24"/>
      <c r="RFZ1392" s="24"/>
      <c r="RGA1392" s="24"/>
      <c r="RGB1392" s="24"/>
      <c r="RGC1392" s="24"/>
      <c r="RGD1392" s="24"/>
      <c r="RGE1392" s="24"/>
      <c r="RGF1392" s="24"/>
      <c r="RGG1392" s="24"/>
      <c r="RGH1392" s="24"/>
      <c r="RGI1392" s="24"/>
      <c r="RGJ1392" s="24"/>
      <c r="RGK1392" s="24"/>
      <c r="RGL1392" s="24"/>
      <c r="RGM1392" s="24"/>
      <c r="RGN1392" s="24"/>
      <c r="RGO1392" s="24"/>
      <c r="RGP1392" s="24"/>
      <c r="RGQ1392" s="24"/>
      <c r="RGR1392" s="24"/>
      <c r="RGS1392" s="24"/>
      <c r="RGT1392" s="24"/>
      <c r="RGU1392" s="24"/>
      <c r="RGV1392" s="24"/>
      <c r="RGW1392" s="24"/>
      <c r="RGX1392" s="24"/>
      <c r="RGY1392" s="24"/>
      <c r="RGZ1392" s="24"/>
      <c r="RHA1392" s="24"/>
      <c r="RHB1392" s="24"/>
      <c r="RHC1392" s="24"/>
      <c r="RHD1392" s="24"/>
      <c r="RHE1392" s="24"/>
      <c r="RHF1392" s="24"/>
      <c r="RHG1392" s="24"/>
      <c r="RHH1392" s="24"/>
      <c r="RHI1392" s="24"/>
      <c r="RHJ1392" s="24"/>
      <c r="RHK1392" s="24"/>
      <c r="RHL1392" s="24"/>
      <c r="RHM1392" s="24"/>
      <c r="RHN1392" s="24"/>
      <c r="RHO1392" s="24"/>
      <c r="RHP1392" s="24"/>
      <c r="RHQ1392" s="24"/>
      <c r="RHR1392" s="24"/>
      <c r="RHS1392" s="24"/>
      <c r="RHT1392" s="24"/>
      <c r="RHU1392" s="24"/>
      <c r="RHV1392" s="24"/>
      <c r="RHW1392" s="24"/>
      <c r="RHX1392" s="24"/>
      <c r="RHY1392" s="24"/>
      <c r="RHZ1392" s="24"/>
      <c r="RIA1392" s="24"/>
      <c r="RIB1392" s="24"/>
      <c r="RIC1392" s="24"/>
      <c r="RID1392" s="24"/>
      <c r="RIE1392" s="24"/>
      <c r="RIF1392" s="24"/>
      <c r="RIG1392" s="24"/>
      <c r="RIH1392" s="24"/>
      <c r="RII1392" s="24"/>
      <c r="RIJ1392" s="24"/>
      <c r="RIK1392" s="24"/>
      <c r="RIL1392" s="24"/>
      <c r="RIM1392" s="24"/>
      <c r="RIN1392" s="24"/>
      <c r="RIO1392" s="24"/>
      <c r="RIP1392" s="24"/>
      <c r="RIQ1392" s="24"/>
      <c r="RIR1392" s="24"/>
      <c r="RIS1392" s="24"/>
      <c r="RIT1392" s="24"/>
      <c r="RIU1392" s="24"/>
      <c r="RIV1392" s="24"/>
      <c r="RIW1392" s="24"/>
      <c r="RIX1392" s="24"/>
      <c r="RIY1392" s="24"/>
      <c r="RIZ1392" s="24"/>
      <c r="RJA1392" s="24"/>
      <c r="RJB1392" s="24"/>
      <c r="RJC1392" s="24"/>
      <c r="RJD1392" s="24"/>
      <c r="RJE1392" s="24"/>
      <c r="RJF1392" s="24"/>
      <c r="RJG1392" s="24"/>
      <c r="RJH1392" s="24"/>
      <c r="RJI1392" s="24"/>
      <c r="RJJ1392" s="24"/>
      <c r="RJK1392" s="24"/>
      <c r="RJL1392" s="24"/>
      <c r="RJM1392" s="24"/>
      <c r="RJN1392" s="24"/>
      <c r="RJO1392" s="24"/>
      <c r="RJP1392" s="24"/>
      <c r="RJQ1392" s="24"/>
      <c r="RJR1392" s="24"/>
      <c r="RJS1392" s="24"/>
      <c r="RJT1392" s="24"/>
      <c r="RJU1392" s="24"/>
      <c r="RJV1392" s="24"/>
      <c r="RJW1392" s="24"/>
      <c r="RJX1392" s="24"/>
      <c r="RJY1392" s="24"/>
      <c r="RJZ1392" s="24"/>
      <c r="RKA1392" s="24"/>
      <c r="RKB1392" s="24"/>
      <c r="RKC1392" s="24"/>
      <c r="RKD1392" s="24"/>
      <c r="RKE1392" s="24"/>
      <c r="RKF1392" s="24"/>
      <c r="RKG1392" s="24"/>
      <c r="RKH1392" s="24"/>
      <c r="RKI1392" s="24"/>
      <c r="RKJ1392" s="24"/>
      <c r="RKK1392" s="24"/>
      <c r="RKL1392" s="24"/>
      <c r="RKM1392" s="24"/>
      <c r="RKN1392" s="24"/>
      <c r="RKO1392" s="24"/>
      <c r="RKP1392" s="24"/>
      <c r="RKQ1392" s="24"/>
      <c r="RKR1392" s="24"/>
      <c r="RKS1392" s="24"/>
      <c r="RKT1392" s="24"/>
      <c r="RKU1392" s="24"/>
      <c r="RKV1392" s="24"/>
      <c r="RKW1392" s="24"/>
      <c r="RKX1392" s="24"/>
      <c r="RKY1392" s="24"/>
      <c r="RKZ1392" s="24"/>
      <c r="RLA1392" s="24"/>
      <c r="RLB1392" s="24"/>
      <c r="RLC1392" s="24"/>
      <c r="RLD1392" s="24"/>
      <c r="RLE1392" s="24"/>
      <c r="RLF1392" s="24"/>
      <c r="RLG1392" s="24"/>
      <c r="RLH1392" s="24"/>
      <c r="RLI1392" s="24"/>
      <c r="RLJ1392" s="24"/>
      <c r="RLK1392" s="24"/>
      <c r="RLL1392" s="24"/>
      <c r="RLM1392" s="24"/>
      <c r="RLN1392" s="24"/>
      <c r="RLO1392" s="24"/>
      <c r="RLP1392" s="24"/>
      <c r="RLQ1392" s="24"/>
      <c r="RLR1392" s="24"/>
      <c r="RLS1392" s="24"/>
      <c r="RLT1392" s="24"/>
      <c r="RLU1392" s="24"/>
      <c r="RLV1392" s="24"/>
      <c r="RLW1392" s="24"/>
      <c r="RLX1392" s="24"/>
      <c r="RLY1392" s="24"/>
      <c r="RLZ1392" s="24"/>
      <c r="RMA1392" s="24"/>
      <c r="RMB1392" s="24"/>
      <c r="RMC1392" s="24"/>
      <c r="RMD1392" s="24"/>
      <c r="RME1392" s="24"/>
      <c r="RMF1392" s="24"/>
      <c r="RMG1392" s="24"/>
      <c r="RMH1392" s="24"/>
      <c r="RMI1392" s="24"/>
      <c r="RMJ1392" s="24"/>
      <c r="RMK1392" s="24"/>
      <c r="RML1392" s="24"/>
      <c r="RMM1392" s="24"/>
      <c r="RMN1392" s="24"/>
      <c r="RMO1392" s="24"/>
      <c r="RMP1392" s="24"/>
      <c r="RMQ1392" s="24"/>
      <c r="RMR1392" s="24"/>
      <c r="RMS1392" s="24"/>
      <c r="RMT1392" s="24"/>
      <c r="RMU1392" s="24"/>
      <c r="RMV1392" s="24"/>
      <c r="RMW1392" s="24"/>
      <c r="RMX1392" s="24"/>
      <c r="RMY1392" s="24"/>
      <c r="RMZ1392" s="24"/>
      <c r="RNA1392" s="24"/>
      <c r="RNB1392" s="24"/>
      <c r="RNC1392" s="24"/>
      <c r="RND1392" s="24"/>
      <c r="RNE1392" s="24"/>
      <c r="RNF1392" s="24"/>
      <c r="RNG1392" s="24"/>
      <c r="RNH1392" s="24"/>
      <c r="RNI1392" s="24"/>
      <c r="RNJ1392" s="24"/>
      <c r="RNK1392" s="24"/>
      <c r="RNL1392" s="24"/>
      <c r="RNM1392" s="24"/>
      <c r="RNN1392" s="24"/>
      <c r="RNO1392" s="24"/>
      <c r="RNP1392" s="24"/>
      <c r="RNQ1392" s="24"/>
      <c r="RNR1392" s="24"/>
      <c r="RNS1392" s="24"/>
      <c r="RNT1392" s="24"/>
      <c r="RNU1392" s="24"/>
      <c r="RNV1392" s="24"/>
      <c r="RNW1392" s="24"/>
      <c r="RNX1392" s="24"/>
      <c r="RNY1392" s="24"/>
      <c r="RNZ1392" s="24"/>
      <c r="ROA1392" s="24"/>
      <c r="ROB1392" s="24"/>
      <c r="ROC1392" s="24"/>
      <c r="ROD1392" s="24"/>
      <c r="ROE1392" s="24"/>
      <c r="ROF1392" s="24"/>
      <c r="ROG1392" s="24"/>
      <c r="ROH1392" s="24"/>
      <c r="ROI1392" s="24"/>
      <c r="ROJ1392" s="24"/>
      <c r="ROK1392" s="24"/>
      <c r="ROL1392" s="24"/>
      <c r="ROM1392" s="24"/>
      <c r="RON1392" s="24"/>
      <c r="ROO1392" s="24"/>
      <c r="ROP1392" s="24"/>
      <c r="ROQ1392" s="24"/>
      <c r="ROR1392" s="24"/>
      <c r="ROS1392" s="24"/>
      <c r="ROT1392" s="24"/>
      <c r="ROU1392" s="24"/>
      <c r="ROV1392" s="24"/>
      <c r="ROW1392" s="24"/>
      <c r="ROX1392" s="24"/>
      <c r="ROY1392" s="24"/>
      <c r="ROZ1392" s="24"/>
      <c r="RPA1392" s="24"/>
      <c r="RPB1392" s="24"/>
      <c r="RPC1392" s="24"/>
      <c r="RPD1392" s="24"/>
      <c r="RPE1392" s="24"/>
      <c r="RPF1392" s="24"/>
      <c r="RPG1392" s="24"/>
      <c r="RPH1392" s="24"/>
      <c r="RPI1392" s="24"/>
      <c r="RPJ1392" s="24"/>
      <c r="RPK1392" s="24"/>
      <c r="RPL1392" s="24"/>
      <c r="RPM1392" s="24"/>
      <c r="RPN1392" s="24"/>
      <c r="RPO1392" s="24"/>
      <c r="RPP1392" s="24"/>
      <c r="RPQ1392" s="24"/>
      <c r="RPR1392" s="24"/>
      <c r="RPS1392" s="24"/>
      <c r="RPT1392" s="24"/>
      <c r="RPU1392" s="24"/>
      <c r="RPV1392" s="24"/>
      <c r="RPW1392" s="24"/>
      <c r="RPX1392" s="24"/>
      <c r="RPY1392" s="24"/>
      <c r="RPZ1392" s="24"/>
      <c r="RQA1392" s="24"/>
      <c r="RQB1392" s="24"/>
      <c r="RQC1392" s="24"/>
      <c r="RQD1392" s="24"/>
      <c r="RQE1392" s="24"/>
      <c r="RQF1392" s="24"/>
      <c r="RQG1392" s="24"/>
      <c r="RQH1392" s="24"/>
      <c r="RQI1392" s="24"/>
      <c r="RQJ1392" s="24"/>
      <c r="RQK1392" s="24"/>
      <c r="RQL1392" s="24"/>
      <c r="RQM1392" s="24"/>
      <c r="RQN1392" s="24"/>
      <c r="RQO1392" s="24"/>
      <c r="RQP1392" s="24"/>
      <c r="RQQ1392" s="24"/>
      <c r="RQR1392" s="24"/>
      <c r="RQS1392" s="24"/>
      <c r="RQT1392" s="24"/>
      <c r="RQU1392" s="24"/>
      <c r="RQV1392" s="24"/>
      <c r="RQW1392" s="24"/>
      <c r="RQX1392" s="24"/>
      <c r="RQY1392" s="24"/>
      <c r="RQZ1392" s="24"/>
      <c r="RRA1392" s="24"/>
      <c r="RRB1392" s="24"/>
      <c r="RRC1392" s="24"/>
      <c r="RRD1392" s="24"/>
      <c r="RRE1392" s="24"/>
      <c r="RRF1392" s="24"/>
      <c r="RRG1392" s="24"/>
      <c r="RRH1392" s="24"/>
      <c r="RRI1392" s="24"/>
      <c r="RRJ1392" s="24"/>
      <c r="RRK1392" s="24"/>
      <c r="RRL1392" s="24"/>
      <c r="RRM1392" s="24"/>
      <c r="RRN1392" s="24"/>
      <c r="RRO1392" s="24"/>
      <c r="RRP1392" s="24"/>
      <c r="RRQ1392" s="24"/>
      <c r="RRR1392" s="24"/>
      <c r="RRS1392" s="24"/>
      <c r="RRT1392" s="24"/>
      <c r="RRU1392" s="24"/>
      <c r="RRV1392" s="24"/>
      <c r="RRW1392" s="24"/>
      <c r="RRX1392" s="24"/>
      <c r="RRY1392" s="24"/>
      <c r="RRZ1392" s="24"/>
      <c r="RSA1392" s="24"/>
      <c r="RSB1392" s="24"/>
      <c r="RSC1392" s="24"/>
      <c r="RSD1392" s="24"/>
      <c r="RSE1392" s="24"/>
      <c r="RSF1392" s="24"/>
      <c r="RSG1392" s="24"/>
      <c r="RSH1392" s="24"/>
      <c r="RSI1392" s="24"/>
      <c r="RSJ1392" s="24"/>
      <c r="RSK1392" s="24"/>
      <c r="RSL1392" s="24"/>
      <c r="RSM1392" s="24"/>
      <c r="RSN1392" s="24"/>
      <c r="RSO1392" s="24"/>
      <c r="RSP1392" s="24"/>
      <c r="RSQ1392" s="24"/>
      <c r="RSR1392" s="24"/>
      <c r="RSS1392" s="24"/>
      <c r="RST1392" s="24"/>
      <c r="RSU1392" s="24"/>
      <c r="RSV1392" s="24"/>
      <c r="RSW1392" s="24"/>
      <c r="RSX1392" s="24"/>
      <c r="RSY1392" s="24"/>
      <c r="RSZ1392" s="24"/>
      <c r="RTA1392" s="24"/>
      <c r="RTB1392" s="24"/>
      <c r="RTC1392" s="24"/>
      <c r="RTD1392" s="24"/>
      <c r="RTE1392" s="24"/>
      <c r="RTF1392" s="24"/>
      <c r="RTG1392" s="24"/>
      <c r="RTH1392" s="24"/>
      <c r="RTI1392" s="24"/>
      <c r="RTJ1392" s="24"/>
      <c r="RTK1392" s="24"/>
      <c r="RTL1392" s="24"/>
      <c r="RTM1392" s="24"/>
      <c r="RTN1392" s="24"/>
      <c r="RTO1392" s="24"/>
      <c r="RTP1392" s="24"/>
      <c r="RTQ1392" s="24"/>
      <c r="RTR1392" s="24"/>
      <c r="RTS1392" s="24"/>
      <c r="RTT1392" s="24"/>
      <c r="RTU1392" s="24"/>
      <c r="RTV1392" s="24"/>
      <c r="RTW1392" s="24"/>
      <c r="RTX1392" s="24"/>
      <c r="RTY1392" s="24"/>
      <c r="RTZ1392" s="24"/>
      <c r="RUA1392" s="24"/>
      <c r="RUB1392" s="24"/>
      <c r="RUC1392" s="24"/>
      <c r="RUD1392" s="24"/>
      <c r="RUE1392" s="24"/>
      <c r="RUF1392" s="24"/>
      <c r="RUG1392" s="24"/>
      <c r="RUH1392" s="24"/>
      <c r="RUI1392" s="24"/>
      <c r="RUJ1392" s="24"/>
      <c r="RUK1392" s="24"/>
      <c r="RUL1392" s="24"/>
      <c r="RUM1392" s="24"/>
      <c r="RUN1392" s="24"/>
      <c r="RUO1392" s="24"/>
      <c r="RUP1392" s="24"/>
      <c r="RUQ1392" s="24"/>
      <c r="RUR1392" s="24"/>
      <c r="RUS1392" s="24"/>
      <c r="RUT1392" s="24"/>
      <c r="RUU1392" s="24"/>
      <c r="RUV1392" s="24"/>
      <c r="RUW1392" s="24"/>
      <c r="RUX1392" s="24"/>
      <c r="RUY1392" s="24"/>
      <c r="RUZ1392" s="24"/>
      <c r="RVA1392" s="24"/>
      <c r="RVB1392" s="24"/>
      <c r="RVC1392" s="24"/>
      <c r="RVD1392" s="24"/>
      <c r="RVE1392" s="24"/>
      <c r="RVF1392" s="24"/>
      <c r="RVG1392" s="24"/>
      <c r="RVH1392" s="24"/>
      <c r="RVI1392" s="24"/>
      <c r="RVJ1392" s="24"/>
      <c r="RVK1392" s="24"/>
      <c r="RVL1392" s="24"/>
      <c r="RVM1392" s="24"/>
      <c r="RVN1392" s="24"/>
      <c r="RVO1392" s="24"/>
      <c r="RVP1392" s="24"/>
      <c r="RVQ1392" s="24"/>
      <c r="RVR1392" s="24"/>
      <c r="RVS1392" s="24"/>
      <c r="RVT1392" s="24"/>
      <c r="RVU1392" s="24"/>
      <c r="RVV1392" s="24"/>
      <c r="RVW1392" s="24"/>
      <c r="RVX1392" s="24"/>
      <c r="RVY1392" s="24"/>
      <c r="RVZ1392" s="24"/>
      <c r="RWA1392" s="24"/>
      <c r="RWB1392" s="24"/>
      <c r="RWC1392" s="24"/>
      <c r="RWD1392" s="24"/>
      <c r="RWE1392" s="24"/>
      <c r="RWF1392" s="24"/>
      <c r="RWG1392" s="24"/>
      <c r="RWH1392" s="24"/>
      <c r="RWI1392" s="24"/>
      <c r="RWJ1392" s="24"/>
      <c r="RWK1392" s="24"/>
      <c r="RWL1392" s="24"/>
      <c r="RWM1392" s="24"/>
      <c r="RWN1392" s="24"/>
      <c r="RWO1392" s="24"/>
      <c r="RWP1392" s="24"/>
      <c r="RWQ1392" s="24"/>
      <c r="RWR1392" s="24"/>
      <c r="RWS1392" s="24"/>
      <c r="RWT1392" s="24"/>
      <c r="RWU1392" s="24"/>
      <c r="RWV1392" s="24"/>
      <c r="RWW1392" s="24"/>
      <c r="RWX1392" s="24"/>
      <c r="RWY1392" s="24"/>
      <c r="RWZ1392" s="24"/>
      <c r="RXA1392" s="24"/>
      <c r="RXB1392" s="24"/>
      <c r="RXC1392" s="24"/>
      <c r="RXD1392" s="24"/>
      <c r="RXE1392" s="24"/>
      <c r="RXF1392" s="24"/>
      <c r="RXG1392" s="24"/>
      <c r="RXH1392" s="24"/>
      <c r="RXI1392" s="24"/>
      <c r="RXJ1392" s="24"/>
      <c r="RXK1392" s="24"/>
      <c r="RXL1392" s="24"/>
      <c r="RXM1392" s="24"/>
      <c r="RXN1392" s="24"/>
      <c r="RXO1392" s="24"/>
      <c r="RXP1392" s="24"/>
      <c r="RXQ1392" s="24"/>
      <c r="RXR1392" s="24"/>
      <c r="RXS1392" s="24"/>
      <c r="RXT1392" s="24"/>
      <c r="RXU1392" s="24"/>
      <c r="RXV1392" s="24"/>
      <c r="RXW1392" s="24"/>
      <c r="RXX1392" s="24"/>
      <c r="RXY1392" s="24"/>
      <c r="RXZ1392" s="24"/>
      <c r="RYA1392" s="24"/>
      <c r="RYB1392" s="24"/>
      <c r="RYC1392" s="24"/>
      <c r="RYD1392" s="24"/>
      <c r="RYE1392" s="24"/>
      <c r="RYF1392" s="24"/>
      <c r="RYG1392" s="24"/>
      <c r="RYH1392" s="24"/>
      <c r="RYI1392" s="24"/>
      <c r="RYJ1392" s="24"/>
      <c r="RYK1392" s="24"/>
      <c r="RYL1392" s="24"/>
      <c r="RYM1392" s="24"/>
      <c r="RYN1392" s="24"/>
      <c r="RYO1392" s="24"/>
      <c r="RYP1392" s="24"/>
      <c r="RYQ1392" s="24"/>
      <c r="RYR1392" s="24"/>
      <c r="RYS1392" s="24"/>
      <c r="RYT1392" s="24"/>
      <c r="RYU1392" s="24"/>
      <c r="RYV1392" s="24"/>
      <c r="RYW1392" s="24"/>
      <c r="RYX1392" s="24"/>
      <c r="RYY1392" s="24"/>
      <c r="RYZ1392" s="24"/>
      <c r="RZA1392" s="24"/>
      <c r="RZB1392" s="24"/>
      <c r="RZC1392" s="24"/>
      <c r="RZD1392" s="24"/>
      <c r="RZE1392" s="24"/>
      <c r="RZF1392" s="24"/>
      <c r="RZG1392" s="24"/>
      <c r="RZH1392" s="24"/>
      <c r="RZI1392" s="24"/>
      <c r="RZJ1392" s="24"/>
      <c r="RZK1392" s="24"/>
      <c r="RZL1392" s="24"/>
      <c r="RZM1392" s="24"/>
      <c r="RZN1392" s="24"/>
      <c r="RZO1392" s="24"/>
      <c r="RZP1392" s="24"/>
      <c r="RZQ1392" s="24"/>
      <c r="RZR1392" s="24"/>
      <c r="RZS1392" s="24"/>
      <c r="RZT1392" s="24"/>
      <c r="RZU1392" s="24"/>
      <c r="RZV1392" s="24"/>
      <c r="RZW1392" s="24"/>
      <c r="RZX1392" s="24"/>
      <c r="RZY1392" s="24"/>
      <c r="RZZ1392" s="24"/>
      <c r="SAA1392" s="24"/>
      <c r="SAB1392" s="24"/>
      <c r="SAC1392" s="24"/>
      <c r="SAD1392" s="24"/>
      <c r="SAE1392" s="24"/>
      <c r="SAF1392" s="24"/>
      <c r="SAG1392" s="24"/>
      <c r="SAH1392" s="24"/>
      <c r="SAI1392" s="24"/>
      <c r="SAJ1392" s="24"/>
      <c r="SAK1392" s="24"/>
      <c r="SAL1392" s="24"/>
      <c r="SAM1392" s="24"/>
      <c r="SAN1392" s="24"/>
      <c r="SAO1392" s="24"/>
      <c r="SAP1392" s="24"/>
      <c r="SAQ1392" s="24"/>
      <c r="SAR1392" s="24"/>
      <c r="SAS1392" s="24"/>
      <c r="SAT1392" s="24"/>
      <c r="SAU1392" s="24"/>
      <c r="SAV1392" s="24"/>
      <c r="SAW1392" s="24"/>
      <c r="SAX1392" s="24"/>
      <c r="SAY1392" s="24"/>
      <c r="SAZ1392" s="24"/>
      <c r="SBA1392" s="24"/>
      <c r="SBB1392" s="24"/>
      <c r="SBC1392" s="24"/>
      <c r="SBD1392" s="24"/>
      <c r="SBE1392" s="24"/>
      <c r="SBF1392" s="24"/>
      <c r="SBG1392" s="24"/>
      <c r="SBH1392" s="24"/>
      <c r="SBI1392" s="24"/>
      <c r="SBJ1392" s="24"/>
      <c r="SBK1392" s="24"/>
      <c r="SBL1392" s="24"/>
      <c r="SBM1392" s="24"/>
      <c r="SBN1392" s="24"/>
      <c r="SBO1392" s="24"/>
      <c r="SBP1392" s="24"/>
      <c r="SBQ1392" s="24"/>
      <c r="SBR1392" s="24"/>
      <c r="SBS1392" s="24"/>
      <c r="SBT1392" s="24"/>
      <c r="SBU1392" s="24"/>
      <c r="SBV1392" s="24"/>
      <c r="SBW1392" s="24"/>
      <c r="SBX1392" s="24"/>
      <c r="SBY1392" s="24"/>
      <c r="SBZ1392" s="24"/>
      <c r="SCA1392" s="24"/>
      <c r="SCB1392" s="24"/>
      <c r="SCC1392" s="24"/>
      <c r="SCD1392" s="24"/>
      <c r="SCE1392" s="24"/>
      <c r="SCF1392" s="24"/>
      <c r="SCG1392" s="24"/>
      <c r="SCH1392" s="24"/>
      <c r="SCI1392" s="24"/>
      <c r="SCJ1392" s="24"/>
      <c r="SCK1392" s="24"/>
      <c r="SCL1392" s="24"/>
      <c r="SCM1392" s="24"/>
      <c r="SCN1392" s="24"/>
      <c r="SCO1392" s="24"/>
      <c r="SCP1392" s="24"/>
      <c r="SCQ1392" s="24"/>
      <c r="SCR1392" s="24"/>
      <c r="SCS1392" s="24"/>
      <c r="SCT1392" s="24"/>
      <c r="SCU1392" s="24"/>
      <c r="SCV1392" s="24"/>
      <c r="SCW1392" s="24"/>
      <c r="SCX1392" s="24"/>
      <c r="SCY1392" s="24"/>
      <c r="SCZ1392" s="24"/>
      <c r="SDA1392" s="24"/>
      <c r="SDB1392" s="24"/>
      <c r="SDC1392" s="24"/>
      <c r="SDD1392" s="24"/>
      <c r="SDE1392" s="24"/>
      <c r="SDF1392" s="24"/>
      <c r="SDG1392" s="24"/>
      <c r="SDH1392" s="24"/>
      <c r="SDI1392" s="24"/>
      <c r="SDJ1392" s="24"/>
      <c r="SDK1392" s="24"/>
      <c r="SDL1392" s="24"/>
      <c r="SDM1392" s="24"/>
      <c r="SDN1392" s="24"/>
      <c r="SDO1392" s="24"/>
      <c r="SDP1392" s="24"/>
      <c r="SDQ1392" s="24"/>
      <c r="SDR1392" s="24"/>
      <c r="SDS1392" s="24"/>
      <c r="SDT1392" s="24"/>
      <c r="SDU1392" s="24"/>
      <c r="SDV1392" s="24"/>
      <c r="SDW1392" s="24"/>
      <c r="SDX1392" s="24"/>
      <c r="SDY1392" s="24"/>
      <c r="SDZ1392" s="24"/>
      <c r="SEA1392" s="24"/>
      <c r="SEB1392" s="24"/>
      <c r="SEC1392" s="24"/>
      <c r="SED1392" s="24"/>
      <c r="SEE1392" s="24"/>
      <c r="SEF1392" s="24"/>
      <c r="SEG1392" s="24"/>
      <c r="SEH1392" s="24"/>
      <c r="SEI1392" s="24"/>
      <c r="SEJ1392" s="24"/>
      <c r="SEK1392" s="24"/>
      <c r="SEL1392" s="24"/>
      <c r="SEM1392" s="24"/>
      <c r="SEN1392" s="24"/>
      <c r="SEO1392" s="24"/>
      <c r="SEP1392" s="24"/>
      <c r="SEQ1392" s="24"/>
      <c r="SER1392" s="24"/>
      <c r="SES1392" s="24"/>
      <c r="SET1392" s="24"/>
      <c r="SEU1392" s="24"/>
      <c r="SEV1392" s="24"/>
      <c r="SEW1392" s="24"/>
      <c r="SEX1392" s="24"/>
      <c r="SEY1392" s="24"/>
      <c r="SEZ1392" s="24"/>
      <c r="SFA1392" s="24"/>
      <c r="SFB1392" s="24"/>
      <c r="SFC1392" s="24"/>
      <c r="SFD1392" s="24"/>
      <c r="SFE1392" s="24"/>
      <c r="SFF1392" s="24"/>
      <c r="SFG1392" s="24"/>
      <c r="SFH1392" s="24"/>
      <c r="SFI1392" s="24"/>
      <c r="SFJ1392" s="24"/>
      <c r="SFK1392" s="24"/>
      <c r="SFL1392" s="24"/>
      <c r="SFM1392" s="24"/>
      <c r="SFN1392" s="24"/>
      <c r="SFO1392" s="24"/>
      <c r="SFP1392" s="24"/>
      <c r="SFQ1392" s="24"/>
      <c r="SFR1392" s="24"/>
      <c r="SFS1392" s="24"/>
      <c r="SFT1392" s="24"/>
      <c r="SFU1392" s="24"/>
      <c r="SFV1392" s="24"/>
      <c r="SFW1392" s="24"/>
      <c r="SFX1392" s="24"/>
      <c r="SFY1392" s="24"/>
      <c r="SFZ1392" s="24"/>
      <c r="SGA1392" s="24"/>
      <c r="SGB1392" s="24"/>
      <c r="SGC1392" s="24"/>
      <c r="SGD1392" s="24"/>
      <c r="SGE1392" s="24"/>
      <c r="SGF1392" s="24"/>
      <c r="SGG1392" s="24"/>
      <c r="SGH1392" s="24"/>
      <c r="SGI1392" s="24"/>
      <c r="SGJ1392" s="24"/>
      <c r="SGK1392" s="24"/>
      <c r="SGL1392" s="24"/>
      <c r="SGM1392" s="24"/>
      <c r="SGN1392" s="24"/>
      <c r="SGO1392" s="24"/>
      <c r="SGP1392" s="24"/>
      <c r="SGQ1392" s="24"/>
      <c r="SGR1392" s="24"/>
      <c r="SGS1392" s="24"/>
      <c r="SGT1392" s="24"/>
      <c r="SGU1392" s="24"/>
      <c r="SGV1392" s="24"/>
      <c r="SGW1392" s="24"/>
      <c r="SGX1392" s="24"/>
      <c r="SGY1392" s="24"/>
      <c r="SGZ1392" s="24"/>
      <c r="SHA1392" s="24"/>
      <c r="SHB1392" s="24"/>
      <c r="SHC1392" s="24"/>
      <c r="SHD1392" s="24"/>
      <c r="SHE1392" s="24"/>
      <c r="SHF1392" s="24"/>
      <c r="SHG1392" s="24"/>
      <c r="SHH1392" s="24"/>
      <c r="SHI1392" s="24"/>
      <c r="SHJ1392" s="24"/>
      <c r="SHK1392" s="24"/>
      <c r="SHL1392" s="24"/>
      <c r="SHM1392" s="24"/>
      <c r="SHN1392" s="24"/>
      <c r="SHO1392" s="24"/>
      <c r="SHP1392" s="24"/>
      <c r="SHQ1392" s="24"/>
      <c r="SHR1392" s="24"/>
      <c r="SHS1392" s="24"/>
      <c r="SHT1392" s="24"/>
      <c r="SHU1392" s="24"/>
      <c r="SHV1392" s="24"/>
      <c r="SHW1392" s="24"/>
      <c r="SHX1392" s="24"/>
      <c r="SHY1392" s="24"/>
      <c r="SHZ1392" s="24"/>
      <c r="SIA1392" s="24"/>
      <c r="SIB1392" s="24"/>
      <c r="SIC1392" s="24"/>
      <c r="SID1392" s="24"/>
      <c r="SIE1392" s="24"/>
      <c r="SIF1392" s="24"/>
      <c r="SIG1392" s="24"/>
      <c r="SIH1392" s="24"/>
      <c r="SII1392" s="24"/>
      <c r="SIJ1392" s="24"/>
      <c r="SIK1392" s="24"/>
      <c r="SIL1392" s="24"/>
      <c r="SIM1392" s="24"/>
      <c r="SIN1392" s="24"/>
      <c r="SIO1392" s="24"/>
      <c r="SIP1392" s="24"/>
      <c r="SIQ1392" s="24"/>
      <c r="SIR1392" s="24"/>
      <c r="SIS1392" s="24"/>
      <c r="SIT1392" s="24"/>
      <c r="SIU1392" s="24"/>
      <c r="SIV1392" s="24"/>
      <c r="SIW1392" s="24"/>
      <c r="SIX1392" s="24"/>
      <c r="SIY1392" s="24"/>
      <c r="SIZ1392" s="24"/>
      <c r="SJA1392" s="24"/>
      <c r="SJB1392" s="24"/>
      <c r="SJC1392" s="24"/>
      <c r="SJD1392" s="24"/>
      <c r="SJE1392" s="24"/>
      <c r="SJF1392" s="24"/>
      <c r="SJG1392" s="24"/>
      <c r="SJH1392" s="24"/>
      <c r="SJI1392" s="24"/>
      <c r="SJJ1392" s="24"/>
      <c r="SJK1392" s="24"/>
      <c r="SJL1392" s="24"/>
      <c r="SJM1392" s="24"/>
      <c r="SJN1392" s="24"/>
      <c r="SJO1392" s="24"/>
      <c r="SJP1392" s="24"/>
      <c r="SJQ1392" s="24"/>
      <c r="SJR1392" s="24"/>
      <c r="SJS1392" s="24"/>
      <c r="SJT1392" s="24"/>
      <c r="SJU1392" s="24"/>
      <c r="SJV1392" s="24"/>
      <c r="SJW1392" s="24"/>
      <c r="SJX1392" s="24"/>
      <c r="SJY1392" s="24"/>
      <c r="SJZ1392" s="24"/>
      <c r="SKA1392" s="24"/>
      <c r="SKB1392" s="24"/>
      <c r="SKC1392" s="24"/>
      <c r="SKD1392" s="24"/>
      <c r="SKE1392" s="24"/>
      <c r="SKF1392" s="24"/>
      <c r="SKG1392" s="24"/>
      <c r="SKH1392" s="24"/>
      <c r="SKI1392" s="24"/>
      <c r="SKJ1392" s="24"/>
      <c r="SKK1392" s="24"/>
      <c r="SKL1392" s="24"/>
      <c r="SKM1392" s="24"/>
      <c r="SKN1392" s="24"/>
      <c r="SKO1392" s="24"/>
      <c r="SKP1392" s="24"/>
      <c r="SKQ1392" s="24"/>
      <c r="SKR1392" s="24"/>
      <c r="SKS1392" s="24"/>
      <c r="SKT1392" s="24"/>
      <c r="SKU1392" s="24"/>
      <c r="SKV1392" s="24"/>
      <c r="SKW1392" s="24"/>
      <c r="SKX1392" s="24"/>
      <c r="SKY1392" s="24"/>
      <c r="SKZ1392" s="24"/>
      <c r="SLA1392" s="24"/>
      <c r="SLB1392" s="24"/>
      <c r="SLC1392" s="24"/>
      <c r="SLD1392" s="24"/>
      <c r="SLE1392" s="24"/>
      <c r="SLF1392" s="24"/>
      <c r="SLG1392" s="24"/>
      <c r="SLH1392" s="24"/>
      <c r="SLI1392" s="24"/>
      <c r="SLJ1392" s="24"/>
      <c r="SLK1392" s="24"/>
      <c r="SLL1392" s="24"/>
      <c r="SLM1392" s="24"/>
      <c r="SLN1392" s="24"/>
      <c r="SLO1392" s="24"/>
      <c r="SLP1392" s="24"/>
      <c r="SLQ1392" s="24"/>
      <c r="SLR1392" s="24"/>
      <c r="SLS1392" s="24"/>
      <c r="SLT1392" s="24"/>
      <c r="SLU1392" s="24"/>
      <c r="SLV1392" s="24"/>
      <c r="SLW1392" s="24"/>
      <c r="SLX1392" s="24"/>
      <c r="SLY1392" s="24"/>
      <c r="SLZ1392" s="24"/>
      <c r="SMA1392" s="24"/>
      <c r="SMB1392" s="24"/>
      <c r="SMC1392" s="24"/>
      <c r="SMD1392" s="24"/>
      <c r="SME1392" s="24"/>
      <c r="SMF1392" s="24"/>
      <c r="SMG1392" s="24"/>
      <c r="SMH1392" s="24"/>
      <c r="SMI1392" s="24"/>
      <c r="SMJ1392" s="24"/>
      <c r="SMK1392" s="24"/>
      <c r="SML1392" s="24"/>
      <c r="SMM1392" s="24"/>
      <c r="SMN1392" s="24"/>
      <c r="SMO1392" s="24"/>
      <c r="SMP1392" s="24"/>
      <c r="SMQ1392" s="24"/>
      <c r="SMR1392" s="24"/>
      <c r="SMS1392" s="24"/>
      <c r="SMT1392" s="24"/>
      <c r="SMU1392" s="24"/>
      <c r="SMV1392" s="24"/>
      <c r="SMW1392" s="24"/>
      <c r="SMX1392" s="24"/>
      <c r="SMY1392" s="24"/>
      <c r="SMZ1392" s="24"/>
      <c r="SNA1392" s="24"/>
      <c r="SNB1392" s="24"/>
      <c r="SNC1392" s="24"/>
      <c r="SND1392" s="24"/>
      <c r="SNE1392" s="24"/>
      <c r="SNF1392" s="24"/>
      <c r="SNG1392" s="24"/>
      <c r="SNH1392" s="24"/>
      <c r="SNI1392" s="24"/>
      <c r="SNJ1392" s="24"/>
      <c r="SNK1392" s="24"/>
      <c r="SNL1392" s="24"/>
      <c r="SNM1392" s="24"/>
      <c r="SNN1392" s="24"/>
      <c r="SNO1392" s="24"/>
      <c r="SNP1392" s="24"/>
      <c r="SNQ1392" s="24"/>
      <c r="SNR1392" s="24"/>
      <c r="SNS1392" s="24"/>
      <c r="SNT1392" s="24"/>
      <c r="SNU1392" s="24"/>
      <c r="SNV1392" s="24"/>
      <c r="SNW1392" s="24"/>
      <c r="SNX1392" s="24"/>
      <c r="SNY1392" s="24"/>
      <c r="SNZ1392" s="24"/>
      <c r="SOA1392" s="24"/>
      <c r="SOB1392" s="24"/>
      <c r="SOC1392" s="24"/>
      <c r="SOD1392" s="24"/>
      <c r="SOE1392" s="24"/>
      <c r="SOF1392" s="24"/>
      <c r="SOG1392" s="24"/>
      <c r="SOH1392" s="24"/>
      <c r="SOI1392" s="24"/>
      <c r="SOJ1392" s="24"/>
      <c r="SOK1392" s="24"/>
      <c r="SOL1392" s="24"/>
      <c r="SOM1392" s="24"/>
      <c r="SON1392" s="24"/>
      <c r="SOO1392" s="24"/>
      <c r="SOP1392" s="24"/>
      <c r="SOQ1392" s="24"/>
      <c r="SOR1392" s="24"/>
      <c r="SOS1392" s="24"/>
      <c r="SOT1392" s="24"/>
      <c r="SOU1392" s="24"/>
      <c r="SOV1392" s="24"/>
      <c r="SOW1392" s="24"/>
      <c r="SOX1392" s="24"/>
      <c r="SOY1392" s="24"/>
      <c r="SOZ1392" s="24"/>
      <c r="SPA1392" s="24"/>
      <c r="SPB1392" s="24"/>
      <c r="SPC1392" s="24"/>
      <c r="SPD1392" s="24"/>
      <c r="SPE1392" s="24"/>
      <c r="SPF1392" s="24"/>
      <c r="SPG1392" s="24"/>
      <c r="SPH1392" s="24"/>
      <c r="SPI1392" s="24"/>
      <c r="SPJ1392" s="24"/>
      <c r="SPK1392" s="24"/>
      <c r="SPL1392" s="24"/>
      <c r="SPM1392" s="24"/>
      <c r="SPN1392" s="24"/>
      <c r="SPO1392" s="24"/>
      <c r="SPP1392" s="24"/>
      <c r="SPQ1392" s="24"/>
      <c r="SPR1392" s="24"/>
      <c r="SPS1392" s="24"/>
      <c r="SPT1392" s="24"/>
      <c r="SPU1392" s="24"/>
      <c r="SPV1392" s="24"/>
      <c r="SPW1392" s="24"/>
      <c r="SPX1392" s="24"/>
      <c r="SPY1392" s="24"/>
      <c r="SPZ1392" s="24"/>
      <c r="SQA1392" s="24"/>
      <c r="SQB1392" s="24"/>
      <c r="SQC1392" s="24"/>
      <c r="SQD1392" s="24"/>
      <c r="SQE1392" s="24"/>
      <c r="SQF1392" s="24"/>
      <c r="SQG1392" s="24"/>
      <c r="SQH1392" s="24"/>
      <c r="SQI1392" s="24"/>
      <c r="SQJ1392" s="24"/>
      <c r="SQK1392" s="24"/>
      <c r="SQL1392" s="24"/>
      <c r="SQM1392" s="24"/>
      <c r="SQN1392" s="24"/>
      <c r="SQO1392" s="24"/>
      <c r="SQP1392" s="24"/>
      <c r="SQQ1392" s="24"/>
      <c r="SQR1392" s="24"/>
      <c r="SQS1392" s="24"/>
      <c r="SQT1392" s="24"/>
      <c r="SQU1392" s="24"/>
      <c r="SQV1392" s="24"/>
      <c r="SQW1392" s="24"/>
      <c r="SQX1392" s="24"/>
      <c r="SQY1392" s="24"/>
      <c r="SQZ1392" s="24"/>
      <c r="SRA1392" s="24"/>
      <c r="SRB1392" s="24"/>
      <c r="SRC1392" s="24"/>
      <c r="SRD1392" s="24"/>
      <c r="SRE1392" s="24"/>
      <c r="SRF1392" s="24"/>
      <c r="SRG1392" s="24"/>
      <c r="SRH1392" s="24"/>
      <c r="SRI1392" s="24"/>
      <c r="SRJ1392" s="24"/>
      <c r="SRK1392" s="24"/>
      <c r="SRL1392" s="24"/>
      <c r="SRM1392" s="24"/>
      <c r="SRN1392" s="24"/>
      <c r="SRO1392" s="24"/>
      <c r="SRP1392" s="24"/>
      <c r="SRQ1392" s="24"/>
      <c r="SRR1392" s="24"/>
      <c r="SRS1392" s="24"/>
      <c r="SRT1392" s="24"/>
      <c r="SRU1392" s="24"/>
      <c r="SRV1392" s="24"/>
      <c r="SRW1392" s="24"/>
      <c r="SRX1392" s="24"/>
      <c r="SRY1392" s="24"/>
      <c r="SRZ1392" s="24"/>
      <c r="SSA1392" s="24"/>
      <c r="SSB1392" s="24"/>
      <c r="SSC1392" s="24"/>
      <c r="SSD1392" s="24"/>
      <c r="SSE1392" s="24"/>
      <c r="SSF1392" s="24"/>
      <c r="SSG1392" s="24"/>
      <c r="SSH1392" s="24"/>
      <c r="SSI1392" s="24"/>
      <c r="SSJ1392" s="24"/>
      <c r="SSK1392" s="24"/>
      <c r="SSL1392" s="24"/>
      <c r="SSM1392" s="24"/>
      <c r="SSN1392" s="24"/>
      <c r="SSO1392" s="24"/>
      <c r="SSP1392" s="24"/>
      <c r="SSQ1392" s="24"/>
      <c r="SSR1392" s="24"/>
      <c r="SSS1392" s="24"/>
      <c r="SST1392" s="24"/>
      <c r="SSU1392" s="24"/>
      <c r="SSV1392" s="24"/>
      <c r="SSW1392" s="24"/>
      <c r="SSX1392" s="24"/>
      <c r="SSY1392" s="24"/>
      <c r="SSZ1392" s="24"/>
      <c r="STA1392" s="24"/>
      <c r="STB1392" s="24"/>
      <c r="STC1392" s="24"/>
      <c r="STD1392" s="24"/>
      <c r="STE1392" s="24"/>
      <c r="STF1392" s="24"/>
      <c r="STG1392" s="24"/>
      <c r="STH1392" s="24"/>
      <c r="STI1392" s="24"/>
      <c r="STJ1392" s="24"/>
      <c r="STK1392" s="24"/>
      <c r="STL1392" s="24"/>
      <c r="STM1392" s="24"/>
      <c r="STN1392" s="24"/>
      <c r="STO1392" s="24"/>
      <c r="STP1392" s="24"/>
      <c r="STQ1392" s="24"/>
      <c r="STR1392" s="24"/>
      <c r="STS1392" s="24"/>
      <c r="STT1392" s="24"/>
      <c r="STU1392" s="24"/>
      <c r="STV1392" s="24"/>
      <c r="STW1392" s="24"/>
      <c r="STX1392" s="24"/>
      <c r="STY1392" s="24"/>
      <c r="STZ1392" s="24"/>
      <c r="SUA1392" s="24"/>
      <c r="SUB1392" s="24"/>
      <c r="SUC1392" s="24"/>
      <c r="SUD1392" s="24"/>
      <c r="SUE1392" s="24"/>
      <c r="SUF1392" s="24"/>
      <c r="SUG1392" s="24"/>
      <c r="SUH1392" s="24"/>
      <c r="SUI1392" s="24"/>
      <c r="SUJ1392" s="24"/>
      <c r="SUK1392" s="24"/>
      <c r="SUL1392" s="24"/>
      <c r="SUM1392" s="24"/>
      <c r="SUN1392" s="24"/>
      <c r="SUO1392" s="24"/>
      <c r="SUP1392" s="24"/>
      <c r="SUQ1392" s="24"/>
      <c r="SUR1392" s="24"/>
      <c r="SUS1392" s="24"/>
      <c r="SUT1392" s="24"/>
      <c r="SUU1392" s="24"/>
      <c r="SUV1392" s="24"/>
      <c r="SUW1392" s="24"/>
      <c r="SUX1392" s="24"/>
      <c r="SUY1392" s="24"/>
      <c r="SUZ1392" s="24"/>
      <c r="SVA1392" s="24"/>
      <c r="SVB1392" s="24"/>
      <c r="SVC1392" s="24"/>
      <c r="SVD1392" s="24"/>
      <c r="SVE1392" s="24"/>
      <c r="SVF1392" s="24"/>
      <c r="SVG1392" s="24"/>
      <c r="SVH1392" s="24"/>
      <c r="SVI1392" s="24"/>
      <c r="SVJ1392" s="24"/>
      <c r="SVK1392" s="24"/>
      <c r="SVL1392" s="24"/>
      <c r="SVM1392" s="24"/>
      <c r="SVN1392" s="24"/>
      <c r="SVO1392" s="24"/>
      <c r="SVP1392" s="24"/>
      <c r="SVQ1392" s="24"/>
      <c r="SVR1392" s="24"/>
      <c r="SVS1392" s="24"/>
      <c r="SVT1392" s="24"/>
      <c r="SVU1392" s="24"/>
      <c r="SVV1392" s="24"/>
      <c r="SVW1392" s="24"/>
      <c r="SVX1392" s="24"/>
      <c r="SVY1392" s="24"/>
      <c r="SVZ1392" s="24"/>
      <c r="SWA1392" s="24"/>
      <c r="SWB1392" s="24"/>
      <c r="SWC1392" s="24"/>
      <c r="SWD1392" s="24"/>
      <c r="SWE1392" s="24"/>
      <c r="SWF1392" s="24"/>
      <c r="SWG1392" s="24"/>
      <c r="SWH1392" s="24"/>
      <c r="SWI1392" s="24"/>
      <c r="SWJ1392" s="24"/>
      <c r="SWK1392" s="24"/>
      <c r="SWL1392" s="24"/>
      <c r="SWM1392" s="24"/>
      <c r="SWN1392" s="24"/>
      <c r="SWO1392" s="24"/>
      <c r="SWP1392" s="24"/>
      <c r="SWQ1392" s="24"/>
      <c r="SWR1392" s="24"/>
      <c r="SWS1392" s="24"/>
      <c r="SWT1392" s="24"/>
      <c r="SWU1392" s="24"/>
      <c r="SWV1392" s="24"/>
      <c r="SWW1392" s="24"/>
      <c r="SWX1392" s="24"/>
      <c r="SWY1392" s="24"/>
      <c r="SWZ1392" s="24"/>
      <c r="SXA1392" s="24"/>
      <c r="SXB1392" s="24"/>
      <c r="SXC1392" s="24"/>
      <c r="SXD1392" s="24"/>
      <c r="SXE1392" s="24"/>
      <c r="SXF1392" s="24"/>
      <c r="SXG1392" s="24"/>
      <c r="SXH1392" s="24"/>
      <c r="SXI1392" s="24"/>
      <c r="SXJ1392" s="24"/>
      <c r="SXK1392" s="24"/>
      <c r="SXL1392" s="24"/>
      <c r="SXM1392" s="24"/>
      <c r="SXN1392" s="24"/>
      <c r="SXO1392" s="24"/>
      <c r="SXP1392" s="24"/>
      <c r="SXQ1392" s="24"/>
      <c r="SXR1392" s="24"/>
      <c r="SXS1392" s="24"/>
      <c r="SXT1392" s="24"/>
      <c r="SXU1392" s="24"/>
      <c r="SXV1392" s="24"/>
      <c r="SXW1392" s="24"/>
      <c r="SXX1392" s="24"/>
      <c r="SXY1392" s="24"/>
      <c r="SXZ1392" s="24"/>
      <c r="SYA1392" s="24"/>
      <c r="SYB1392" s="24"/>
      <c r="SYC1392" s="24"/>
      <c r="SYD1392" s="24"/>
      <c r="SYE1392" s="24"/>
      <c r="SYF1392" s="24"/>
      <c r="SYG1392" s="24"/>
      <c r="SYH1392" s="24"/>
      <c r="SYI1392" s="24"/>
      <c r="SYJ1392" s="24"/>
      <c r="SYK1392" s="24"/>
      <c r="SYL1392" s="24"/>
      <c r="SYM1392" s="24"/>
      <c r="SYN1392" s="24"/>
      <c r="SYO1392" s="24"/>
      <c r="SYP1392" s="24"/>
      <c r="SYQ1392" s="24"/>
      <c r="SYR1392" s="24"/>
      <c r="SYS1392" s="24"/>
      <c r="SYT1392" s="24"/>
      <c r="SYU1392" s="24"/>
      <c r="SYV1392" s="24"/>
      <c r="SYW1392" s="24"/>
      <c r="SYX1392" s="24"/>
      <c r="SYY1392" s="24"/>
      <c r="SYZ1392" s="24"/>
      <c r="SZA1392" s="24"/>
      <c r="SZB1392" s="24"/>
      <c r="SZC1392" s="24"/>
      <c r="SZD1392" s="24"/>
      <c r="SZE1392" s="24"/>
      <c r="SZF1392" s="24"/>
      <c r="SZG1392" s="24"/>
      <c r="SZH1392" s="24"/>
      <c r="SZI1392" s="24"/>
      <c r="SZJ1392" s="24"/>
      <c r="SZK1392" s="24"/>
      <c r="SZL1392" s="24"/>
      <c r="SZM1392" s="24"/>
      <c r="SZN1392" s="24"/>
      <c r="SZO1392" s="24"/>
      <c r="SZP1392" s="24"/>
      <c r="SZQ1392" s="24"/>
      <c r="SZR1392" s="24"/>
      <c r="SZS1392" s="24"/>
      <c r="SZT1392" s="24"/>
      <c r="SZU1392" s="24"/>
      <c r="SZV1392" s="24"/>
      <c r="SZW1392" s="24"/>
      <c r="SZX1392" s="24"/>
      <c r="SZY1392" s="24"/>
      <c r="SZZ1392" s="24"/>
      <c r="TAA1392" s="24"/>
      <c r="TAB1392" s="24"/>
      <c r="TAC1392" s="24"/>
      <c r="TAD1392" s="24"/>
      <c r="TAE1392" s="24"/>
      <c r="TAF1392" s="24"/>
      <c r="TAG1392" s="24"/>
      <c r="TAH1392" s="24"/>
      <c r="TAI1392" s="24"/>
      <c r="TAJ1392" s="24"/>
      <c r="TAK1392" s="24"/>
      <c r="TAL1392" s="24"/>
      <c r="TAM1392" s="24"/>
      <c r="TAN1392" s="24"/>
      <c r="TAO1392" s="24"/>
      <c r="TAP1392" s="24"/>
      <c r="TAQ1392" s="24"/>
      <c r="TAR1392" s="24"/>
      <c r="TAS1392" s="24"/>
      <c r="TAT1392" s="24"/>
      <c r="TAU1392" s="24"/>
      <c r="TAV1392" s="24"/>
      <c r="TAW1392" s="24"/>
      <c r="TAX1392" s="24"/>
      <c r="TAY1392" s="24"/>
      <c r="TAZ1392" s="24"/>
      <c r="TBA1392" s="24"/>
      <c r="TBB1392" s="24"/>
      <c r="TBC1392" s="24"/>
      <c r="TBD1392" s="24"/>
      <c r="TBE1392" s="24"/>
      <c r="TBF1392" s="24"/>
      <c r="TBG1392" s="24"/>
      <c r="TBH1392" s="24"/>
      <c r="TBI1392" s="24"/>
      <c r="TBJ1392" s="24"/>
      <c r="TBK1392" s="24"/>
      <c r="TBL1392" s="24"/>
      <c r="TBM1392" s="24"/>
      <c r="TBN1392" s="24"/>
      <c r="TBO1392" s="24"/>
      <c r="TBP1392" s="24"/>
      <c r="TBQ1392" s="24"/>
      <c r="TBR1392" s="24"/>
      <c r="TBS1392" s="24"/>
      <c r="TBT1392" s="24"/>
      <c r="TBU1392" s="24"/>
      <c r="TBV1392" s="24"/>
      <c r="TBW1392" s="24"/>
      <c r="TBX1392" s="24"/>
      <c r="TBY1392" s="24"/>
      <c r="TBZ1392" s="24"/>
      <c r="TCA1392" s="24"/>
      <c r="TCB1392" s="24"/>
      <c r="TCC1392" s="24"/>
      <c r="TCD1392" s="24"/>
      <c r="TCE1392" s="24"/>
      <c r="TCF1392" s="24"/>
      <c r="TCG1392" s="24"/>
      <c r="TCH1392" s="24"/>
      <c r="TCI1392" s="24"/>
      <c r="TCJ1392" s="24"/>
      <c r="TCK1392" s="24"/>
      <c r="TCL1392" s="24"/>
      <c r="TCM1392" s="24"/>
      <c r="TCN1392" s="24"/>
      <c r="TCO1392" s="24"/>
      <c r="TCP1392" s="24"/>
      <c r="TCQ1392" s="24"/>
      <c r="TCR1392" s="24"/>
      <c r="TCS1392" s="24"/>
      <c r="TCT1392" s="24"/>
      <c r="TCU1392" s="24"/>
      <c r="TCV1392" s="24"/>
      <c r="TCW1392" s="24"/>
      <c r="TCX1392" s="24"/>
      <c r="TCY1392" s="24"/>
      <c r="TCZ1392" s="24"/>
      <c r="TDA1392" s="24"/>
      <c r="TDB1392" s="24"/>
      <c r="TDC1392" s="24"/>
      <c r="TDD1392" s="24"/>
      <c r="TDE1392" s="24"/>
      <c r="TDF1392" s="24"/>
      <c r="TDG1392" s="24"/>
      <c r="TDH1392" s="24"/>
      <c r="TDI1392" s="24"/>
      <c r="TDJ1392" s="24"/>
      <c r="TDK1392" s="24"/>
      <c r="TDL1392" s="24"/>
      <c r="TDM1392" s="24"/>
      <c r="TDN1392" s="24"/>
      <c r="TDO1392" s="24"/>
      <c r="TDP1392" s="24"/>
      <c r="TDQ1392" s="24"/>
      <c r="TDR1392" s="24"/>
      <c r="TDS1392" s="24"/>
      <c r="TDT1392" s="24"/>
      <c r="TDU1392" s="24"/>
      <c r="TDV1392" s="24"/>
      <c r="TDW1392" s="24"/>
      <c r="TDX1392" s="24"/>
      <c r="TDY1392" s="24"/>
      <c r="TDZ1392" s="24"/>
      <c r="TEA1392" s="24"/>
      <c r="TEB1392" s="24"/>
      <c r="TEC1392" s="24"/>
      <c r="TED1392" s="24"/>
      <c r="TEE1392" s="24"/>
      <c r="TEF1392" s="24"/>
      <c r="TEG1392" s="24"/>
      <c r="TEH1392" s="24"/>
      <c r="TEI1392" s="24"/>
      <c r="TEJ1392" s="24"/>
      <c r="TEK1392" s="24"/>
      <c r="TEL1392" s="24"/>
      <c r="TEM1392" s="24"/>
      <c r="TEN1392" s="24"/>
      <c r="TEO1392" s="24"/>
      <c r="TEP1392" s="24"/>
      <c r="TEQ1392" s="24"/>
      <c r="TER1392" s="24"/>
      <c r="TES1392" s="24"/>
      <c r="TET1392" s="24"/>
      <c r="TEU1392" s="24"/>
      <c r="TEV1392" s="24"/>
      <c r="TEW1392" s="24"/>
      <c r="TEX1392" s="24"/>
      <c r="TEY1392" s="24"/>
      <c r="TEZ1392" s="24"/>
      <c r="TFA1392" s="24"/>
      <c r="TFB1392" s="24"/>
      <c r="TFC1392" s="24"/>
      <c r="TFD1392" s="24"/>
      <c r="TFE1392" s="24"/>
      <c r="TFF1392" s="24"/>
      <c r="TFG1392" s="24"/>
      <c r="TFH1392" s="24"/>
      <c r="TFI1392" s="24"/>
      <c r="TFJ1392" s="24"/>
      <c r="TFK1392" s="24"/>
      <c r="TFL1392" s="24"/>
      <c r="TFM1392" s="24"/>
      <c r="TFN1392" s="24"/>
      <c r="TFO1392" s="24"/>
      <c r="TFP1392" s="24"/>
      <c r="TFQ1392" s="24"/>
      <c r="TFR1392" s="24"/>
      <c r="TFS1392" s="24"/>
      <c r="TFT1392" s="24"/>
      <c r="TFU1392" s="24"/>
      <c r="TFV1392" s="24"/>
      <c r="TFW1392" s="24"/>
      <c r="TFX1392" s="24"/>
      <c r="TFY1392" s="24"/>
      <c r="TFZ1392" s="24"/>
      <c r="TGA1392" s="24"/>
      <c r="TGB1392" s="24"/>
      <c r="TGC1392" s="24"/>
      <c r="TGD1392" s="24"/>
      <c r="TGE1392" s="24"/>
      <c r="TGF1392" s="24"/>
      <c r="TGG1392" s="24"/>
      <c r="TGH1392" s="24"/>
      <c r="TGI1392" s="24"/>
      <c r="TGJ1392" s="24"/>
      <c r="TGK1392" s="24"/>
      <c r="TGL1392" s="24"/>
      <c r="TGM1392" s="24"/>
      <c r="TGN1392" s="24"/>
      <c r="TGO1392" s="24"/>
      <c r="TGP1392" s="24"/>
      <c r="TGQ1392" s="24"/>
      <c r="TGR1392" s="24"/>
      <c r="TGS1392" s="24"/>
      <c r="TGT1392" s="24"/>
      <c r="TGU1392" s="24"/>
      <c r="TGV1392" s="24"/>
      <c r="TGW1392" s="24"/>
      <c r="TGX1392" s="24"/>
      <c r="TGY1392" s="24"/>
      <c r="TGZ1392" s="24"/>
      <c r="THA1392" s="24"/>
      <c r="THB1392" s="24"/>
      <c r="THC1392" s="24"/>
      <c r="THD1392" s="24"/>
      <c r="THE1392" s="24"/>
      <c r="THF1392" s="24"/>
      <c r="THG1392" s="24"/>
      <c r="THH1392" s="24"/>
      <c r="THI1392" s="24"/>
      <c r="THJ1392" s="24"/>
      <c r="THK1392" s="24"/>
      <c r="THL1392" s="24"/>
      <c r="THM1392" s="24"/>
      <c r="THN1392" s="24"/>
      <c r="THO1392" s="24"/>
      <c r="THP1392" s="24"/>
      <c r="THQ1392" s="24"/>
      <c r="THR1392" s="24"/>
      <c r="THS1392" s="24"/>
      <c r="THT1392" s="24"/>
      <c r="THU1392" s="24"/>
      <c r="THV1392" s="24"/>
      <c r="THW1392" s="24"/>
      <c r="THX1392" s="24"/>
      <c r="THY1392" s="24"/>
      <c r="THZ1392" s="24"/>
      <c r="TIA1392" s="24"/>
      <c r="TIB1392" s="24"/>
      <c r="TIC1392" s="24"/>
      <c r="TID1392" s="24"/>
      <c r="TIE1392" s="24"/>
      <c r="TIF1392" s="24"/>
      <c r="TIG1392" s="24"/>
      <c r="TIH1392" s="24"/>
      <c r="TII1392" s="24"/>
      <c r="TIJ1392" s="24"/>
      <c r="TIK1392" s="24"/>
      <c r="TIL1392" s="24"/>
      <c r="TIM1392" s="24"/>
      <c r="TIN1392" s="24"/>
      <c r="TIO1392" s="24"/>
      <c r="TIP1392" s="24"/>
      <c r="TIQ1392" s="24"/>
      <c r="TIR1392" s="24"/>
      <c r="TIS1392" s="24"/>
      <c r="TIT1392" s="24"/>
      <c r="TIU1392" s="24"/>
      <c r="TIV1392" s="24"/>
      <c r="TIW1392" s="24"/>
      <c r="TIX1392" s="24"/>
      <c r="TIY1392" s="24"/>
      <c r="TIZ1392" s="24"/>
      <c r="TJA1392" s="24"/>
      <c r="TJB1392" s="24"/>
      <c r="TJC1392" s="24"/>
      <c r="TJD1392" s="24"/>
      <c r="TJE1392" s="24"/>
      <c r="TJF1392" s="24"/>
      <c r="TJG1392" s="24"/>
      <c r="TJH1392" s="24"/>
      <c r="TJI1392" s="24"/>
      <c r="TJJ1392" s="24"/>
      <c r="TJK1392" s="24"/>
      <c r="TJL1392" s="24"/>
      <c r="TJM1392" s="24"/>
      <c r="TJN1392" s="24"/>
      <c r="TJO1392" s="24"/>
      <c r="TJP1392" s="24"/>
      <c r="TJQ1392" s="24"/>
      <c r="TJR1392" s="24"/>
      <c r="TJS1392" s="24"/>
      <c r="TJT1392" s="24"/>
      <c r="TJU1392" s="24"/>
      <c r="TJV1392" s="24"/>
      <c r="TJW1392" s="24"/>
      <c r="TJX1392" s="24"/>
      <c r="TJY1392" s="24"/>
      <c r="TJZ1392" s="24"/>
      <c r="TKA1392" s="24"/>
      <c r="TKB1392" s="24"/>
      <c r="TKC1392" s="24"/>
      <c r="TKD1392" s="24"/>
      <c r="TKE1392" s="24"/>
      <c r="TKF1392" s="24"/>
      <c r="TKG1392" s="24"/>
      <c r="TKH1392" s="24"/>
      <c r="TKI1392" s="24"/>
      <c r="TKJ1392" s="24"/>
      <c r="TKK1392" s="24"/>
      <c r="TKL1392" s="24"/>
      <c r="TKM1392" s="24"/>
      <c r="TKN1392" s="24"/>
      <c r="TKO1392" s="24"/>
      <c r="TKP1392" s="24"/>
      <c r="TKQ1392" s="24"/>
      <c r="TKR1392" s="24"/>
      <c r="TKS1392" s="24"/>
      <c r="TKT1392" s="24"/>
      <c r="TKU1392" s="24"/>
      <c r="TKV1392" s="24"/>
      <c r="TKW1392" s="24"/>
      <c r="TKX1392" s="24"/>
      <c r="TKY1392" s="24"/>
      <c r="TKZ1392" s="24"/>
      <c r="TLA1392" s="24"/>
      <c r="TLB1392" s="24"/>
      <c r="TLC1392" s="24"/>
      <c r="TLD1392" s="24"/>
      <c r="TLE1392" s="24"/>
      <c r="TLF1392" s="24"/>
      <c r="TLG1392" s="24"/>
      <c r="TLH1392" s="24"/>
      <c r="TLI1392" s="24"/>
      <c r="TLJ1392" s="24"/>
      <c r="TLK1392" s="24"/>
      <c r="TLL1392" s="24"/>
      <c r="TLM1392" s="24"/>
      <c r="TLN1392" s="24"/>
      <c r="TLO1392" s="24"/>
      <c r="TLP1392" s="24"/>
      <c r="TLQ1392" s="24"/>
      <c r="TLR1392" s="24"/>
      <c r="TLS1392" s="24"/>
      <c r="TLT1392" s="24"/>
      <c r="TLU1392" s="24"/>
      <c r="TLV1392" s="24"/>
      <c r="TLW1392" s="24"/>
      <c r="TLX1392" s="24"/>
      <c r="TLY1392" s="24"/>
      <c r="TLZ1392" s="24"/>
      <c r="TMA1392" s="24"/>
      <c r="TMB1392" s="24"/>
      <c r="TMC1392" s="24"/>
      <c r="TMD1392" s="24"/>
      <c r="TME1392" s="24"/>
      <c r="TMF1392" s="24"/>
      <c r="TMG1392" s="24"/>
      <c r="TMH1392" s="24"/>
      <c r="TMI1392" s="24"/>
      <c r="TMJ1392" s="24"/>
      <c r="TMK1392" s="24"/>
      <c r="TML1392" s="24"/>
      <c r="TMM1392" s="24"/>
      <c r="TMN1392" s="24"/>
      <c r="TMO1392" s="24"/>
      <c r="TMP1392" s="24"/>
      <c r="TMQ1392" s="24"/>
      <c r="TMR1392" s="24"/>
      <c r="TMS1392" s="24"/>
      <c r="TMT1392" s="24"/>
      <c r="TMU1392" s="24"/>
      <c r="TMV1392" s="24"/>
      <c r="TMW1392" s="24"/>
      <c r="TMX1392" s="24"/>
      <c r="TMY1392" s="24"/>
      <c r="TMZ1392" s="24"/>
      <c r="TNA1392" s="24"/>
      <c r="TNB1392" s="24"/>
      <c r="TNC1392" s="24"/>
      <c r="TND1392" s="24"/>
      <c r="TNE1392" s="24"/>
      <c r="TNF1392" s="24"/>
      <c r="TNG1392" s="24"/>
      <c r="TNH1392" s="24"/>
      <c r="TNI1392" s="24"/>
      <c r="TNJ1392" s="24"/>
      <c r="TNK1392" s="24"/>
      <c r="TNL1392" s="24"/>
      <c r="TNM1392" s="24"/>
      <c r="TNN1392" s="24"/>
      <c r="TNO1392" s="24"/>
      <c r="TNP1392" s="24"/>
      <c r="TNQ1392" s="24"/>
      <c r="TNR1392" s="24"/>
      <c r="TNS1392" s="24"/>
      <c r="TNT1392" s="24"/>
      <c r="TNU1392" s="24"/>
      <c r="TNV1392" s="24"/>
      <c r="TNW1392" s="24"/>
      <c r="TNX1392" s="24"/>
      <c r="TNY1392" s="24"/>
      <c r="TNZ1392" s="24"/>
      <c r="TOA1392" s="24"/>
      <c r="TOB1392" s="24"/>
      <c r="TOC1392" s="24"/>
      <c r="TOD1392" s="24"/>
      <c r="TOE1392" s="24"/>
      <c r="TOF1392" s="24"/>
      <c r="TOG1392" s="24"/>
      <c r="TOH1392" s="24"/>
      <c r="TOI1392" s="24"/>
      <c r="TOJ1392" s="24"/>
      <c r="TOK1392" s="24"/>
      <c r="TOL1392" s="24"/>
      <c r="TOM1392" s="24"/>
      <c r="TON1392" s="24"/>
      <c r="TOO1392" s="24"/>
      <c r="TOP1392" s="24"/>
      <c r="TOQ1392" s="24"/>
      <c r="TOR1392" s="24"/>
      <c r="TOS1392" s="24"/>
      <c r="TOT1392" s="24"/>
      <c r="TOU1392" s="24"/>
      <c r="TOV1392" s="24"/>
      <c r="TOW1392" s="24"/>
      <c r="TOX1392" s="24"/>
      <c r="TOY1392" s="24"/>
      <c r="TOZ1392" s="24"/>
      <c r="TPA1392" s="24"/>
      <c r="TPB1392" s="24"/>
      <c r="TPC1392" s="24"/>
      <c r="TPD1392" s="24"/>
      <c r="TPE1392" s="24"/>
      <c r="TPF1392" s="24"/>
      <c r="TPG1392" s="24"/>
      <c r="TPH1392" s="24"/>
      <c r="TPI1392" s="24"/>
      <c r="TPJ1392" s="24"/>
      <c r="TPK1392" s="24"/>
      <c r="TPL1392" s="24"/>
      <c r="TPM1392" s="24"/>
      <c r="TPN1392" s="24"/>
      <c r="TPO1392" s="24"/>
      <c r="TPP1392" s="24"/>
      <c r="TPQ1392" s="24"/>
      <c r="TPR1392" s="24"/>
      <c r="TPS1392" s="24"/>
      <c r="TPT1392" s="24"/>
      <c r="TPU1392" s="24"/>
      <c r="TPV1392" s="24"/>
      <c r="TPW1392" s="24"/>
      <c r="TPX1392" s="24"/>
      <c r="TPY1392" s="24"/>
      <c r="TPZ1392" s="24"/>
      <c r="TQA1392" s="24"/>
      <c r="TQB1392" s="24"/>
      <c r="TQC1392" s="24"/>
      <c r="TQD1392" s="24"/>
      <c r="TQE1392" s="24"/>
      <c r="TQF1392" s="24"/>
      <c r="TQG1392" s="24"/>
      <c r="TQH1392" s="24"/>
      <c r="TQI1392" s="24"/>
      <c r="TQJ1392" s="24"/>
      <c r="TQK1392" s="24"/>
      <c r="TQL1392" s="24"/>
      <c r="TQM1392" s="24"/>
      <c r="TQN1392" s="24"/>
      <c r="TQO1392" s="24"/>
      <c r="TQP1392" s="24"/>
      <c r="TQQ1392" s="24"/>
      <c r="TQR1392" s="24"/>
      <c r="TQS1392" s="24"/>
      <c r="TQT1392" s="24"/>
      <c r="TQU1392" s="24"/>
      <c r="TQV1392" s="24"/>
      <c r="TQW1392" s="24"/>
      <c r="TQX1392" s="24"/>
      <c r="TQY1392" s="24"/>
      <c r="TQZ1392" s="24"/>
      <c r="TRA1392" s="24"/>
      <c r="TRB1392" s="24"/>
      <c r="TRC1392" s="24"/>
      <c r="TRD1392" s="24"/>
      <c r="TRE1392" s="24"/>
      <c r="TRF1392" s="24"/>
      <c r="TRG1392" s="24"/>
      <c r="TRH1392" s="24"/>
      <c r="TRI1392" s="24"/>
      <c r="TRJ1392" s="24"/>
      <c r="TRK1392" s="24"/>
      <c r="TRL1392" s="24"/>
      <c r="TRM1392" s="24"/>
      <c r="TRN1392" s="24"/>
      <c r="TRO1392" s="24"/>
      <c r="TRP1392" s="24"/>
      <c r="TRQ1392" s="24"/>
      <c r="TRR1392" s="24"/>
      <c r="TRS1392" s="24"/>
      <c r="TRT1392" s="24"/>
      <c r="TRU1392" s="24"/>
      <c r="TRV1392" s="24"/>
      <c r="TRW1392" s="24"/>
      <c r="TRX1392" s="24"/>
      <c r="TRY1392" s="24"/>
      <c r="TRZ1392" s="24"/>
      <c r="TSA1392" s="24"/>
      <c r="TSB1392" s="24"/>
      <c r="TSC1392" s="24"/>
      <c r="TSD1392" s="24"/>
      <c r="TSE1392" s="24"/>
      <c r="TSF1392" s="24"/>
      <c r="TSG1392" s="24"/>
      <c r="TSH1392" s="24"/>
      <c r="TSI1392" s="24"/>
      <c r="TSJ1392" s="24"/>
      <c r="TSK1392" s="24"/>
      <c r="TSL1392" s="24"/>
      <c r="TSM1392" s="24"/>
      <c r="TSN1392" s="24"/>
      <c r="TSO1392" s="24"/>
      <c r="TSP1392" s="24"/>
      <c r="TSQ1392" s="24"/>
      <c r="TSR1392" s="24"/>
      <c r="TSS1392" s="24"/>
      <c r="TST1392" s="24"/>
      <c r="TSU1392" s="24"/>
      <c r="TSV1392" s="24"/>
      <c r="TSW1392" s="24"/>
      <c r="TSX1392" s="24"/>
      <c r="TSY1392" s="24"/>
      <c r="TSZ1392" s="24"/>
      <c r="TTA1392" s="24"/>
      <c r="TTB1392" s="24"/>
      <c r="TTC1392" s="24"/>
      <c r="TTD1392" s="24"/>
      <c r="TTE1392" s="24"/>
      <c r="TTF1392" s="24"/>
      <c r="TTG1392" s="24"/>
      <c r="TTH1392" s="24"/>
      <c r="TTI1392" s="24"/>
      <c r="TTJ1392" s="24"/>
      <c r="TTK1392" s="24"/>
      <c r="TTL1392" s="24"/>
      <c r="TTM1392" s="24"/>
      <c r="TTN1392" s="24"/>
      <c r="TTO1392" s="24"/>
      <c r="TTP1392" s="24"/>
      <c r="TTQ1392" s="24"/>
      <c r="TTR1392" s="24"/>
      <c r="TTS1392" s="24"/>
      <c r="TTT1392" s="24"/>
      <c r="TTU1392" s="24"/>
      <c r="TTV1392" s="24"/>
      <c r="TTW1392" s="24"/>
      <c r="TTX1392" s="24"/>
      <c r="TTY1392" s="24"/>
      <c r="TTZ1392" s="24"/>
      <c r="TUA1392" s="24"/>
      <c r="TUB1392" s="24"/>
      <c r="TUC1392" s="24"/>
      <c r="TUD1392" s="24"/>
      <c r="TUE1392" s="24"/>
      <c r="TUF1392" s="24"/>
      <c r="TUG1392" s="24"/>
      <c r="TUH1392" s="24"/>
      <c r="TUI1392" s="24"/>
      <c r="TUJ1392" s="24"/>
      <c r="TUK1392" s="24"/>
      <c r="TUL1392" s="24"/>
      <c r="TUM1392" s="24"/>
      <c r="TUN1392" s="24"/>
      <c r="TUO1392" s="24"/>
      <c r="TUP1392" s="24"/>
      <c r="TUQ1392" s="24"/>
      <c r="TUR1392" s="24"/>
      <c r="TUS1392" s="24"/>
      <c r="TUT1392" s="24"/>
      <c r="TUU1392" s="24"/>
      <c r="TUV1392" s="24"/>
      <c r="TUW1392" s="24"/>
      <c r="TUX1392" s="24"/>
      <c r="TUY1392" s="24"/>
      <c r="TUZ1392" s="24"/>
      <c r="TVA1392" s="24"/>
      <c r="TVB1392" s="24"/>
      <c r="TVC1392" s="24"/>
      <c r="TVD1392" s="24"/>
      <c r="TVE1392" s="24"/>
      <c r="TVF1392" s="24"/>
      <c r="TVG1392" s="24"/>
      <c r="TVH1392" s="24"/>
      <c r="TVI1392" s="24"/>
      <c r="TVJ1392" s="24"/>
      <c r="TVK1392" s="24"/>
      <c r="TVL1392" s="24"/>
      <c r="TVM1392" s="24"/>
      <c r="TVN1392" s="24"/>
      <c r="TVO1392" s="24"/>
      <c r="TVP1392" s="24"/>
      <c r="TVQ1392" s="24"/>
      <c r="TVR1392" s="24"/>
      <c r="TVS1392" s="24"/>
      <c r="TVT1392" s="24"/>
      <c r="TVU1392" s="24"/>
      <c r="TVV1392" s="24"/>
      <c r="TVW1392" s="24"/>
      <c r="TVX1392" s="24"/>
      <c r="TVY1392" s="24"/>
      <c r="TVZ1392" s="24"/>
      <c r="TWA1392" s="24"/>
      <c r="TWB1392" s="24"/>
      <c r="TWC1392" s="24"/>
      <c r="TWD1392" s="24"/>
      <c r="TWE1392" s="24"/>
      <c r="TWF1392" s="24"/>
      <c r="TWG1392" s="24"/>
      <c r="TWH1392" s="24"/>
      <c r="TWI1392" s="24"/>
      <c r="TWJ1392" s="24"/>
      <c r="TWK1392" s="24"/>
      <c r="TWL1392" s="24"/>
      <c r="TWM1392" s="24"/>
      <c r="TWN1392" s="24"/>
      <c r="TWO1392" s="24"/>
      <c r="TWP1392" s="24"/>
      <c r="TWQ1392" s="24"/>
      <c r="TWR1392" s="24"/>
      <c r="TWS1392" s="24"/>
      <c r="TWT1392" s="24"/>
      <c r="TWU1392" s="24"/>
      <c r="TWV1392" s="24"/>
      <c r="TWW1392" s="24"/>
      <c r="TWX1392" s="24"/>
      <c r="TWY1392" s="24"/>
      <c r="TWZ1392" s="24"/>
      <c r="TXA1392" s="24"/>
      <c r="TXB1392" s="24"/>
      <c r="TXC1392" s="24"/>
      <c r="TXD1392" s="24"/>
      <c r="TXE1392" s="24"/>
      <c r="TXF1392" s="24"/>
      <c r="TXG1392" s="24"/>
      <c r="TXH1392" s="24"/>
      <c r="TXI1392" s="24"/>
      <c r="TXJ1392" s="24"/>
      <c r="TXK1392" s="24"/>
      <c r="TXL1392" s="24"/>
      <c r="TXM1392" s="24"/>
      <c r="TXN1392" s="24"/>
      <c r="TXO1392" s="24"/>
      <c r="TXP1392" s="24"/>
      <c r="TXQ1392" s="24"/>
      <c r="TXR1392" s="24"/>
      <c r="TXS1392" s="24"/>
      <c r="TXT1392" s="24"/>
      <c r="TXU1392" s="24"/>
      <c r="TXV1392" s="24"/>
      <c r="TXW1392" s="24"/>
      <c r="TXX1392" s="24"/>
      <c r="TXY1392" s="24"/>
      <c r="TXZ1392" s="24"/>
      <c r="TYA1392" s="24"/>
      <c r="TYB1392" s="24"/>
      <c r="TYC1392" s="24"/>
      <c r="TYD1392" s="24"/>
      <c r="TYE1392" s="24"/>
      <c r="TYF1392" s="24"/>
      <c r="TYG1392" s="24"/>
      <c r="TYH1392" s="24"/>
      <c r="TYI1392" s="24"/>
      <c r="TYJ1392" s="24"/>
      <c r="TYK1392" s="24"/>
      <c r="TYL1392" s="24"/>
      <c r="TYM1392" s="24"/>
      <c r="TYN1392" s="24"/>
      <c r="TYO1392" s="24"/>
      <c r="TYP1392" s="24"/>
      <c r="TYQ1392" s="24"/>
      <c r="TYR1392" s="24"/>
      <c r="TYS1392" s="24"/>
      <c r="TYT1392" s="24"/>
      <c r="TYU1392" s="24"/>
      <c r="TYV1392" s="24"/>
      <c r="TYW1392" s="24"/>
      <c r="TYX1392" s="24"/>
      <c r="TYY1392" s="24"/>
      <c r="TYZ1392" s="24"/>
      <c r="TZA1392" s="24"/>
      <c r="TZB1392" s="24"/>
      <c r="TZC1392" s="24"/>
      <c r="TZD1392" s="24"/>
      <c r="TZE1392" s="24"/>
      <c r="TZF1392" s="24"/>
      <c r="TZG1392" s="24"/>
      <c r="TZH1392" s="24"/>
      <c r="TZI1392" s="24"/>
      <c r="TZJ1392" s="24"/>
      <c r="TZK1392" s="24"/>
      <c r="TZL1392" s="24"/>
      <c r="TZM1392" s="24"/>
      <c r="TZN1392" s="24"/>
      <c r="TZO1392" s="24"/>
      <c r="TZP1392" s="24"/>
      <c r="TZQ1392" s="24"/>
      <c r="TZR1392" s="24"/>
      <c r="TZS1392" s="24"/>
      <c r="TZT1392" s="24"/>
      <c r="TZU1392" s="24"/>
      <c r="TZV1392" s="24"/>
      <c r="TZW1392" s="24"/>
      <c r="TZX1392" s="24"/>
      <c r="TZY1392" s="24"/>
      <c r="TZZ1392" s="24"/>
      <c r="UAA1392" s="24"/>
      <c r="UAB1392" s="24"/>
      <c r="UAC1392" s="24"/>
      <c r="UAD1392" s="24"/>
      <c r="UAE1392" s="24"/>
      <c r="UAF1392" s="24"/>
      <c r="UAG1392" s="24"/>
      <c r="UAH1392" s="24"/>
      <c r="UAI1392" s="24"/>
      <c r="UAJ1392" s="24"/>
      <c r="UAK1392" s="24"/>
      <c r="UAL1392" s="24"/>
      <c r="UAM1392" s="24"/>
      <c r="UAN1392" s="24"/>
      <c r="UAO1392" s="24"/>
      <c r="UAP1392" s="24"/>
      <c r="UAQ1392" s="24"/>
      <c r="UAR1392" s="24"/>
      <c r="UAS1392" s="24"/>
      <c r="UAT1392" s="24"/>
      <c r="UAU1392" s="24"/>
      <c r="UAV1392" s="24"/>
      <c r="UAW1392" s="24"/>
      <c r="UAX1392" s="24"/>
      <c r="UAY1392" s="24"/>
      <c r="UAZ1392" s="24"/>
      <c r="UBA1392" s="24"/>
      <c r="UBB1392" s="24"/>
      <c r="UBC1392" s="24"/>
      <c r="UBD1392" s="24"/>
      <c r="UBE1392" s="24"/>
      <c r="UBF1392" s="24"/>
      <c r="UBG1392" s="24"/>
      <c r="UBH1392" s="24"/>
      <c r="UBI1392" s="24"/>
      <c r="UBJ1392" s="24"/>
      <c r="UBK1392" s="24"/>
      <c r="UBL1392" s="24"/>
      <c r="UBM1392" s="24"/>
      <c r="UBN1392" s="24"/>
      <c r="UBO1392" s="24"/>
      <c r="UBP1392" s="24"/>
      <c r="UBQ1392" s="24"/>
      <c r="UBR1392" s="24"/>
      <c r="UBS1392" s="24"/>
      <c r="UBT1392" s="24"/>
      <c r="UBU1392" s="24"/>
      <c r="UBV1392" s="24"/>
      <c r="UBW1392" s="24"/>
      <c r="UBX1392" s="24"/>
      <c r="UBY1392" s="24"/>
      <c r="UBZ1392" s="24"/>
      <c r="UCA1392" s="24"/>
      <c r="UCB1392" s="24"/>
      <c r="UCC1392" s="24"/>
      <c r="UCD1392" s="24"/>
      <c r="UCE1392" s="24"/>
      <c r="UCF1392" s="24"/>
      <c r="UCG1392" s="24"/>
      <c r="UCH1392" s="24"/>
      <c r="UCI1392" s="24"/>
      <c r="UCJ1392" s="24"/>
      <c r="UCK1392" s="24"/>
      <c r="UCL1392" s="24"/>
      <c r="UCM1392" s="24"/>
      <c r="UCN1392" s="24"/>
      <c r="UCO1392" s="24"/>
      <c r="UCP1392" s="24"/>
      <c r="UCQ1392" s="24"/>
      <c r="UCR1392" s="24"/>
      <c r="UCS1392" s="24"/>
      <c r="UCT1392" s="24"/>
      <c r="UCU1392" s="24"/>
      <c r="UCV1392" s="24"/>
      <c r="UCW1392" s="24"/>
      <c r="UCX1392" s="24"/>
      <c r="UCY1392" s="24"/>
      <c r="UCZ1392" s="24"/>
      <c r="UDA1392" s="24"/>
      <c r="UDB1392" s="24"/>
      <c r="UDC1392" s="24"/>
      <c r="UDD1392" s="24"/>
      <c r="UDE1392" s="24"/>
      <c r="UDF1392" s="24"/>
      <c r="UDG1392" s="24"/>
      <c r="UDH1392" s="24"/>
      <c r="UDI1392" s="24"/>
      <c r="UDJ1392" s="24"/>
      <c r="UDK1392" s="24"/>
      <c r="UDL1392" s="24"/>
      <c r="UDM1392" s="24"/>
      <c r="UDN1392" s="24"/>
      <c r="UDO1392" s="24"/>
      <c r="UDP1392" s="24"/>
      <c r="UDQ1392" s="24"/>
      <c r="UDR1392" s="24"/>
      <c r="UDS1392" s="24"/>
      <c r="UDT1392" s="24"/>
      <c r="UDU1392" s="24"/>
      <c r="UDV1392" s="24"/>
      <c r="UDW1392" s="24"/>
      <c r="UDX1392" s="24"/>
      <c r="UDY1392" s="24"/>
      <c r="UDZ1392" s="24"/>
      <c r="UEA1392" s="24"/>
      <c r="UEB1392" s="24"/>
      <c r="UEC1392" s="24"/>
      <c r="UED1392" s="24"/>
      <c r="UEE1392" s="24"/>
      <c r="UEF1392" s="24"/>
      <c r="UEG1392" s="24"/>
      <c r="UEH1392" s="24"/>
      <c r="UEI1392" s="24"/>
      <c r="UEJ1392" s="24"/>
      <c r="UEK1392" s="24"/>
      <c r="UEL1392" s="24"/>
      <c r="UEM1392" s="24"/>
      <c r="UEN1392" s="24"/>
      <c r="UEO1392" s="24"/>
      <c r="UEP1392" s="24"/>
      <c r="UEQ1392" s="24"/>
      <c r="UER1392" s="24"/>
      <c r="UES1392" s="24"/>
      <c r="UET1392" s="24"/>
      <c r="UEU1392" s="24"/>
      <c r="UEV1392" s="24"/>
      <c r="UEW1392" s="24"/>
      <c r="UEX1392" s="24"/>
      <c r="UEY1392" s="24"/>
      <c r="UEZ1392" s="24"/>
      <c r="UFA1392" s="24"/>
      <c r="UFB1392" s="24"/>
      <c r="UFC1392" s="24"/>
      <c r="UFD1392" s="24"/>
      <c r="UFE1392" s="24"/>
      <c r="UFF1392" s="24"/>
      <c r="UFG1392" s="24"/>
      <c r="UFH1392" s="24"/>
      <c r="UFI1392" s="24"/>
      <c r="UFJ1392" s="24"/>
      <c r="UFK1392" s="24"/>
      <c r="UFL1392" s="24"/>
      <c r="UFM1392" s="24"/>
      <c r="UFN1392" s="24"/>
      <c r="UFO1392" s="24"/>
      <c r="UFP1392" s="24"/>
      <c r="UFQ1392" s="24"/>
      <c r="UFR1392" s="24"/>
      <c r="UFS1392" s="24"/>
      <c r="UFT1392" s="24"/>
      <c r="UFU1392" s="24"/>
      <c r="UFV1392" s="24"/>
      <c r="UFW1392" s="24"/>
      <c r="UFX1392" s="24"/>
      <c r="UFY1392" s="24"/>
      <c r="UFZ1392" s="24"/>
      <c r="UGA1392" s="24"/>
      <c r="UGB1392" s="24"/>
      <c r="UGC1392" s="24"/>
      <c r="UGD1392" s="24"/>
      <c r="UGE1392" s="24"/>
      <c r="UGF1392" s="24"/>
      <c r="UGG1392" s="24"/>
      <c r="UGH1392" s="24"/>
      <c r="UGI1392" s="24"/>
      <c r="UGJ1392" s="24"/>
      <c r="UGK1392" s="24"/>
      <c r="UGL1392" s="24"/>
      <c r="UGM1392" s="24"/>
      <c r="UGN1392" s="24"/>
      <c r="UGO1392" s="24"/>
      <c r="UGP1392" s="24"/>
      <c r="UGQ1392" s="24"/>
      <c r="UGR1392" s="24"/>
      <c r="UGS1392" s="24"/>
      <c r="UGT1392" s="24"/>
      <c r="UGU1392" s="24"/>
      <c r="UGV1392" s="24"/>
      <c r="UGW1392" s="24"/>
      <c r="UGX1392" s="24"/>
      <c r="UGY1392" s="24"/>
      <c r="UGZ1392" s="24"/>
      <c r="UHA1392" s="24"/>
      <c r="UHB1392" s="24"/>
      <c r="UHC1392" s="24"/>
      <c r="UHD1392" s="24"/>
      <c r="UHE1392" s="24"/>
      <c r="UHF1392" s="24"/>
      <c r="UHG1392" s="24"/>
      <c r="UHH1392" s="24"/>
      <c r="UHI1392" s="24"/>
      <c r="UHJ1392" s="24"/>
      <c r="UHK1392" s="24"/>
      <c r="UHL1392" s="24"/>
      <c r="UHM1392" s="24"/>
      <c r="UHN1392" s="24"/>
      <c r="UHO1392" s="24"/>
      <c r="UHP1392" s="24"/>
      <c r="UHQ1392" s="24"/>
      <c r="UHR1392" s="24"/>
      <c r="UHS1392" s="24"/>
      <c r="UHT1392" s="24"/>
      <c r="UHU1392" s="24"/>
      <c r="UHV1392" s="24"/>
      <c r="UHW1392" s="24"/>
      <c r="UHX1392" s="24"/>
      <c r="UHY1392" s="24"/>
      <c r="UHZ1392" s="24"/>
      <c r="UIA1392" s="24"/>
      <c r="UIB1392" s="24"/>
      <c r="UIC1392" s="24"/>
      <c r="UID1392" s="24"/>
      <c r="UIE1392" s="24"/>
      <c r="UIF1392" s="24"/>
      <c r="UIG1392" s="24"/>
      <c r="UIH1392" s="24"/>
      <c r="UII1392" s="24"/>
      <c r="UIJ1392" s="24"/>
      <c r="UIK1392" s="24"/>
      <c r="UIL1392" s="24"/>
      <c r="UIM1392" s="24"/>
      <c r="UIN1392" s="24"/>
      <c r="UIO1392" s="24"/>
      <c r="UIP1392" s="24"/>
      <c r="UIQ1392" s="24"/>
      <c r="UIR1392" s="24"/>
      <c r="UIS1392" s="24"/>
      <c r="UIT1392" s="24"/>
      <c r="UIU1392" s="24"/>
      <c r="UIV1392" s="24"/>
      <c r="UIW1392" s="24"/>
      <c r="UIX1392" s="24"/>
      <c r="UIY1392" s="24"/>
      <c r="UIZ1392" s="24"/>
      <c r="UJA1392" s="24"/>
      <c r="UJB1392" s="24"/>
      <c r="UJC1392" s="24"/>
      <c r="UJD1392" s="24"/>
      <c r="UJE1392" s="24"/>
      <c r="UJF1392" s="24"/>
      <c r="UJG1392" s="24"/>
      <c r="UJH1392" s="24"/>
      <c r="UJI1392" s="24"/>
      <c r="UJJ1392" s="24"/>
      <c r="UJK1392" s="24"/>
      <c r="UJL1392" s="24"/>
      <c r="UJM1392" s="24"/>
      <c r="UJN1392" s="24"/>
      <c r="UJO1392" s="24"/>
      <c r="UJP1392" s="24"/>
      <c r="UJQ1392" s="24"/>
      <c r="UJR1392" s="24"/>
      <c r="UJS1392" s="24"/>
      <c r="UJT1392" s="24"/>
      <c r="UJU1392" s="24"/>
      <c r="UJV1392" s="24"/>
      <c r="UJW1392" s="24"/>
      <c r="UJX1392" s="24"/>
      <c r="UJY1392" s="24"/>
      <c r="UJZ1392" s="24"/>
      <c r="UKA1392" s="24"/>
      <c r="UKB1392" s="24"/>
      <c r="UKC1392" s="24"/>
      <c r="UKD1392" s="24"/>
      <c r="UKE1392" s="24"/>
      <c r="UKF1392" s="24"/>
      <c r="UKG1392" s="24"/>
      <c r="UKH1392" s="24"/>
      <c r="UKI1392" s="24"/>
      <c r="UKJ1392" s="24"/>
      <c r="UKK1392" s="24"/>
      <c r="UKL1392" s="24"/>
      <c r="UKM1392" s="24"/>
      <c r="UKN1392" s="24"/>
      <c r="UKO1392" s="24"/>
      <c r="UKP1392" s="24"/>
      <c r="UKQ1392" s="24"/>
      <c r="UKR1392" s="24"/>
      <c r="UKS1392" s="24"/>
      <c r="UKT1392" s="24"/>
      <c r="UKU1392" s="24"/>
      <c r="UKV1392" s="24"/>
      <c r="UKW1392" s="24"/>
      <c r="UKX1392" s="24"/>
      <c r="UKY1392" s="24"/>
      <c r="UKZ1392" s="24"/>
      <c r="ULA1392" s="24"/>
      <c r="ULB1392" s="24"/>
      <c r="ULC1392" s="24"/>
      <c r="ULD1392" s="24"/>
      <c r="ULE1392" s="24"/>
      <c r="ULF1392" s="24"/>
      <c r="ULG1392" s="24"/>
      <c r="ULH1392" s="24"/>
      <c r="ULI1392" s="24"/>
      <c r="ULJ1392" s="24"/>
      <c r="ULK1392" s="24"/>
      <c r="ULL1392" s="24"/>
      <c r="ULM1392" s="24"/>
      <c r="ULN1392" s="24"/>
      <c r="ULO1392" s="24"/>
      <c r="ULP1392" s="24"/>
      <c r="ULQ1392" s="24"/>
      <c r="ULR1392" s="24"/>
      <c r="ULS1392" s="24"/>
      <c r="ULT1392" s="24"/>
      <c r="ULU1392" s="24"/>
      <c r="ULV1392" s="24"/>
      <c r="ULW1392" s="24"/>
      <c r="ULX1392" s="24"/>
      <c r="ULY1392" s="24"/>
      <c r="ULZ1392" s="24"/>
      <c r="UMA1392" s="24"/>
      <c r="UMB1392" s="24"/>
      <c r="UMC1392" s="24"/>
      <c r="UMD1392" s="24"/>
      <c r="UME1392" s="24"/>
      <c r="UMF1392" s="24"/>
      <c r="UMG1392" s="24"/>
      <c r="UMH1392" s="24"/>
      <c r="UMI1392" s="24"/>
      <c r="UMJ1392" s="24"/>
      <c r="UMK1392" s="24"/>
      <c r="UML1392" s="24"/>
      <c r="UMM1392" s="24"/>
      <c r="UMN1392" s="24"/>
      <c r="UMO1392" s="24"/>
      <c r="UMP1392" s="24"/>
      <c r="UMQ1392" s="24"/>
      <c r="UMR1392" s="24"/>
      <c r="UMS1392" s="24"/>
      <c r="UMT1392" s="24"/>
      <c r="UMU1392" s="24"/>
      <c r="UMV1392" s="24"/>
      <c r="UMW1392" s="24"/>
      <c r="UMX1392" s="24"/>
      <c r="UMY1392" s="24"/>
      <c r="UMZ1392" s="24"/>
      <c r="UNA1392" s="24"/>
      <c r="UNB1392" s="24"/>
      <c r="UNC1392" s="24"/>
      <c r="UND1392" s="24"/>
      <c r="UNE1392" s="24"/>
      <c r="UNF1392" s="24"/>
      <c r="UNG1392" s="24"/>
      <c r="UNH1392" s="24"/>
      <c r="UNI1392" s="24"/>
      <c r="UNJ1392" s="24"/>
      <c r="UNK1392" s="24"/>
      <c r="UNL1392" s="24"/>
      <c r="UNM1392" s="24"/>
      <c r="UNN1392" s="24"/>
      <c r="UNO1392" s="24"/>
      <c r="UNP1392" s="24"/>
      <c r="UNQ1392" s="24"/>
      <c r="UNR1392" s="24"/>
      <c r="UNS1392" s="24"/>
      <c r="UNT1392" s="24"/>
      <c r="UNU1392" s="24"/>
      <c r="UNV1392" s="24"/>
      <c r="UNW1392" s="24"/>
      <c r="UNX1392" s="24"/>
      <c r="UNY1392" s="24"/>
      <c r="UNZ1392" s="24"/>
      <c r="UOA1392" s="24"/>
      <c r="UOB1392" s="24"/>
      <c r="UOC1392" s="24"/>
      <c r="UOD1392" s="24"/>
      <c r="UOE1392" s="24"/>
      <c r="UOF1392" s="24"/>
      <c r="UOG1392" s="24"/>
      <c r="UOH1392" s="24"/>
      <c r="UOI1392" s="24"/>
      <c r="UOJ1392" s="24"/>
      <c r="UOK1392" s="24"/>
      <c r="UOL1392" s="24"/>
      <c r="UOM1392" s="24"/>
      <c r="UON1392" s="24"/>
      <c r="UOO1392" s="24"/>
      <c r="UOP1392" s="24"/>
      <c r="UOQ1392" s="24"/>
      <c r="UOR1392" s="24"/>
      <c r="UOS1392" s="24"/>
      <c r="UOT1392" s="24"/>
      <c r="UOU1392" s="24"/>
      <c r="UOV1392" s="24"/>
      <c r="UOW1392" s="24"/>
      <c r="UOX1392" s="24"/>
      <c r="UOY1392" s="24"/>
      <c r="UOZ1392" s="24"/>
      <c r="UPA1392" s="24"/>
      <c r="UPB1392" s="24"/>
      <c r="UPC1392" s="24"/>
      <c r="UPD1392" s="24"/>
      <c r="UPE1392" s="24"/>
      <c r="UPF1392" s="24"/>
      <c r="UPG1392" s="24"/>
      <c r="UPH1392" s="24"/>
      <c r="UPI1392" s="24"/>
      <c r="UPJ1392" s="24"/>
      <c r="UPK1392" s="24"/>
      <c r="UPL1392" s="24"/>
      <c r="UPM1392" s="24"/>
      <c r="UPN1392" s="24"/>
      <c r="UPO1392" s="24"/>
      <c r="UPP1392" s="24"/>
      <c r="UPQ1392" s="24"/>
      <c r="UPR1392" s="24"/>
      <c r="UPS1392" s="24"/>
      <c r="UPT1392" s="24"/>
      <c r="UPU1392" s="24"/>
      <c r="UPV1392" s="24"/>
      <c r="UPW1392" s="24"/>
      <c r="UPX1392" s="24"/>
      <c r="UPY1392" s="24"/>
      <c r="UPZ1392" s="24"/>
      <c r="UQA1392" s="24"/>
      <c r="UQB1392" s="24"/>
      <c r="UQC1392" s="24"/>
      <c r="UQD1392" s="24"/>
      <c r="UQE1392" s="24"/>
      <c r="UQF1392" s="24"/>
      <c r="UQG1392" s="24"/>
      <c r="UQH1392" s="24"/>
      <c r="UQI1392" s="24"/>
      <c r="UQJ1392" s="24"/>
      <c r="UQK1392" s="24"/>
      <c r="UQL1392" s="24"/>
      <c r="UQM1392" s="24"/>
      <c r="UQN1392" s="24"/>
      <c r="UQO1392" s="24"/>
      <c r="UQP1392" s="24"/>
      <c r="UQQ1392" s="24"/>
      <c r="UQR1392" s="24"/>
      <c r="UQS1392" s="24"/>
      <c r="UQT1392" s="24"/>
      <c r="UQU1392" s="24"/>
      <c r="UQV1392" s="24"/>
      <c r="UQW1392" s="24"/>
      <c r="UQX1392" s="24"/>
      <c r="UQY1392" s="24"/>
      <c r="UQZ1392" s="24"/>
      <c r="URA1392" s="24"/>
      <c r="URB1392" s="24"/>
      <c r="URC1392" s="24"/>
      <c r="URD1392" s="24"/>
      <c r="URE1392" s="24"/>
      <c r="URF1392" s="24"/>
      <c r="URG1392" s="24"/>
      <c r="URH1392" s="24"/>
      <c r="URI1392" s="24"/>
      <c r="URJ1392" s="24"/>
      <c r="URK1392" s="24"/>
      <c r="URL1392" s="24"/>
      <c r="URM1392" s="24"/>
      <c r="URN1392" s="24"/>
      <c r="URO1392" s="24"/>
      <c r="URP1392" s="24"/>
      <c r="URQ1392" s="24"/>
      <c r="URR1392" s="24"/>
      <c r="URS1392" s="24"/>
      <c r="URT1392" s="24"/>
      <c r="URU1392" s="24"/>
      <c r="URV1392" s="24"/>
      <c r="URW1392" s="24"/>
      <c r="URX1392" s="24"/>
      <c r="URY1392" s="24"/>
      <c r="URZ1392" s="24"/>
      <c r="USA1392" s="24"/>
      <c r="USB1392" s="24"/>
      <c r="USC1392" s="24"/>
      <c r="USD1392" s="24"/>
      <c r="USE1392" s="24"/>
      <c r="USF1392" s="24"/>
      <c r="USG1392" s="24"/>
      <c r="USH1392" s="24"/>
      <c r="USI1392" s="24"/>
      <c r="USJ1392" s="24"/>
      <c r="USK1392" s="24"/>
      <c r="USL1392" s="24"/>
      <c r="USM1392" s="24"/>
      <c r="USN1392" s="24"/>
      <c r="USO1392" s="24"/>
      <c r="USP1392" s="24"/>
      <c r="USQ1392" s="24"/>
      <c r="USR1392" s="24"/>
      <c r="USS1392" s="24"/>
      <c r="UST1392" s="24"/>
      <c r="USU1392" s="24"/>
      <c r="USV1392" s="24"/>
      <c r="USW1392" s="24"/>
      <c r="USX1392" s="24"/>
      <c r="USY1392" s="24"/>
      <c r="USZ1392" s="24"/>
      <c r="UTA1392" s="24"/>
      <c r="UTB1392" s="24"/>
      <c r="UTC1392" s="24"/>
      <c r="UTD1392" s="24"/>
      <c r="UTE1392" s="24"/>
      <c r="UTF1392" s="24"/>
      <c r="UTG1392" s="24"/>
      <c r="UTH1392" s="24"/>
      <c r="UTI1392" s="24"/>
      <c r="UTJ1392" s="24"/>
      <c r="UTK1392" s="24"/>
      <c r="UTL1392" s="24"/>
      <c r="UTM1392" s="24"/>
      <c r="UTN1392" s="24"/>
      <c r="UTO1392" s="24"/>
      <c r="UTP1392" s="24"/>
      <c r="UTQ1392" s="24"/>
      <c r="UTR1392" s="24"/>
      <c r="UTS1392" s="24"/>
      <c r="UTT1392" s="24"/>
      <c r="UTU1392" s="24"/>
      <c r="UTV1392" s="24"/>
      <c r="UTW1392" s="24"/>
      <c r="UTX1392" s="24"/>
      <c r="UTY1392" s="24"/>
      <c r="UTZ1392" s="24"/>
      <c r="UUA1392" s="24"/>
      <c r="UUB1392" s="24"/>
      <c r="UUC1392" s="24"/>
      <c r="UUD1392" s="24"/>
      <c r="UUE1392" s="24"/>
      <c r="UUF1392" s="24"/>
      <c r="UUG1392" s="24"/>
      <c r="UUH1392" s="24"/>
      <c r="UUI1392" s="24"/>
      <c r="UUJ1392" s="24"/>
      <c r="UUK1392" s="24"/>
      <c r="UUL1392" s="24"/>
      <c r="UUM1392" s="24"/>
      <c r="UUN1392" s="24"/>
      <c r="UUO1392" s="24"/>
      <c r="UUP1392" s="24"/>
      <c r="UUQ1392" s="24"/>
      <c r="UUR1392" s="24"/>
      <c r="UUS1392" s="24"/>
      <c r="UUT1392" s="24"/>
      <c r="UUU1392" s="24"/>
      <c r="UUV1392" s="24"/>
      <c r="UUW1392" s="24"/>
      <c r="UUX1392" s="24"/>
      <c r="UUY1392" s="24"/>
      <c r="UUZ1392" s="24"/>
      <c r="UVA1392" s="24"/>
      <c r="UVB1392" s="24"/>
      <c r="UVC1392" s="24"/>
      <c r="UVD1392" s="24"/>
      <c r="UVE1392" s="24"/>
      <c r="UVF1392" s="24"/>
      <c r="UVG1392" s="24"/>
      <c r="UVH1392" s="24"/>
      <c r="UVI1392" s="24"/>
      <c r="UVJ1392" s="24"/>
      <c r="UVK1392" s="24"/>
      <c r="UVL1392" s="24"/>
      <c r="UVM1392" s="24"/>
      <c r="UVN1392" s="24"/>
      <c r="UVO1392" s="24"/>
      <c r="UVP1392" s="24"/>
      <c r="UVQ1392" s="24"/>
      <c r="UVR1392" s="24"/>
      <c r="UVS1392" s="24"/>
      <c r="UVT1392" s="24"/>
      <c r="UVU1392" s="24"/>
      <c r="UVV1392" s="24"/>
      <c r="UVW1392" s="24"/>
      <c r="UVX1392" s="24"/>
      <c r="UVY1392" s="24"/>
      <c r="UVZ1392" s="24"/>
      <c r="UWA1392" s="24"/>
      <c r="UWB1392" s="24"/>
      <c r="UWC1392" s="24"/>
      <c r="UWD1392" s="24"/>
      <c r="UWE1392" s="24"/>
      <c r="UWF1392" s="24"/>
      <c r="UWG1392" s="24"/>
      <c r="UWH1392" s="24"/>
      <c r="UWI1392" s="24"/>
      <c r="UWJ1392" s="24"/>
      <c r="UWK1392" s="24"/>
      <c r="UWL1392" s="24"/>
      <c r="UWM1392" s="24"/>
      <c r="UWN1392" s="24"/>
      <c r="UWO1392" s="24"/>
      <c r="UWP1392" s="24"/>
      <c r="UWQ1392" s="24"/>
      <c r="UWR1392" s="24"/>
      <c r="UWS1392" s="24"/>
      <c r="UWT1392" s="24"/>
      <c r="UWU1392" s="24"/>
      <c r="UWV1392" s="24"/>
      <c r="UWW1392" s="24"/>
      <c r="UWX1392" s="24"/>
      <c r="UWY1392" s="24"/>
      <c r="UWZ1392" s="24"/>
      <c r="UXA1392" s="24"/>
      <c r="UXB1392" s="24"/>
      <c r="UXC1392" s="24"/>
      <c r="UXD1392" s="24"/>
      <c r="UXE1392" s="24"/>
      <c r="UXF1392" s="24"/>
      <c r="UXG1392" s="24"/>
      <c r="UXH1392" s="24"/>
      <c r="UXI1392" s="24"/>
      <c r="UXJ1392" s="24"/>
      <c r="UXK1392" s="24"/>
      <c r="UXL1392" s="24"/>
      <c r="UXM1392" s="24"/>
      <c r="UXN1392" s="24"/>
      <c r="UXO1392" s="24"/>
      <c r="UXP1392" s="24"/>
      <c r="UXQ1392" s="24"/>
      <c r="UXR1392" s="24"/>
      <c r="UXS1392" s="24"/>
      <c r="UXT1392" s="24"/>
      <c r="UXU1392" s="24"/>
      <c r="UXV1392" s="24"/>
      <c r="UXW1392" s="24"/>
      <c r="UXX1392" s="24"/>
      <c r="UXY1392" s="24"/>
      <c r="UXZ1392" s="24"/>
      <c r="UYA1392" s="24"/>
      <c r="UYB1392" s="24"/>
      <c r="UYC1392" s="24"/>
      <c r="UYD1392" s="24"/>
      <c r="UYE1392" s="24"/>
      <c r="UYF1392" s="24"/>
      <c r="UYG1392" s="24"/>
      <c r="UYH1392" s="24"/>
      <c r="UYI1392" s="24"/>
      <c r="UYJ1392" s="24"/>
      <c r="UYK1392" s="24"/>
      <c r="UYL1392" s="24"/>
      <c r="UYM1392" s="24"/>
      <c r="UYN1392" s="24"/>
      <c r="UYO1392" s="24"/>
      <c r="UYP1392" s="24"/>
      <c r="UYQ1392" s="24"/>
      <c r="UYR1392" s="24"/>
      <c r="UYS1392" s="24"/>
      <c r="UYT1392" s="24"/>
      <c r="UYU1392" s="24"/>
      <c r="UYV1392" s="24"/>
      <c r="UYW1392" s="24"/>
      <c r="UYX1392" s="24"/>
      <c r="UYY1392" s="24"/>
      <c r="UYZ1392" s="24"/>
      <c r="UZA1392" s="24"/>
      <c r="UZB1392" s="24"/>
      <c r="UZC1392" s="24"/>
      <c r="UZD1392" s="24"/>
      <c r="UZE1392" s="24"/>
      <c r="UZF1392" s="24"/>
      <c r="UZG1392" s="24"/>
      <c r="UZH1392" s="24"/>
      <c r="UZI1392" s="24"/>
      <c r="UZJ1392" s="24"/>
      <c r="UZK1392" s="24"/>
      <c r="UZL1392" s="24"/>
      <c r="UZM1392" s="24"/>
      <c r="UZN1392" s="24"/>
      <c r="UZO1392" s="24"/>
      <c r="UZP1392" s="24"/>
      <c r="UZQ1392" s="24"/>
      <c r="UZR1392" s="24"/>
      <c r="UZS1392" s="24"/>
      <c r="UZT1392" s="24"/>
      <c r="UZU1392" s="24"/>
      <c r="UZV1392" s="24"/>
      <c r="UZW1392" s="24"/>
      <c r="UZX1392" s="24"/>
      <c r="UZY1392" s="24"/>
      <c r="UZZ1392" s="24"/>
      <c r="VAA1392" s="24"/>
      <c r="VAB1392" s="24"/>
      <c r="VAC1392" s="24"/>
      <c r="VAD1392" s="24"/>
      <c r="VAE1392" s="24"/>
      <c r="VAF1392" s="24"/>
      <c r="VAG1392" s="24"/>
      <c r="VAH1392" s="24"/>
      <c r="VAI1392" s="24"/>
      <c r="VAJ1392" s="24"/>
      <c r="VAK1392" s="24"/>
      <c r="VAL1392" s="24"/>
      <c r="VAM1392" s="24"/>
      <c r="VAN1392" s="24"/>
      <c r="VAO1392" s="24"/>
      <c r="VAP1392" s="24"/>
      <c r="VAQ1392" s="24"/>
      <c r="VAR1392" s="24"/>
      <c r="VAS1392" s="24"/>
      <c r="VAT1392" s="24"/>
      <c r="VAU1392" s="24"/>
      <c r="VAV1392" s="24"/>
      <c r="VAW1392" s="24"/>
      <c r="VAX1392" s="24"/>
      <c r="VAY1392" s="24"/>
      <c r="VAZ1392" s="24"/>
      <c r="VBA1392" s="24"/>
      <c r="VBB1392" s="24"/>
      <c r="VBC1392" s="24"/>
      <c r="VBD1392" s="24"/>
      <c r="VBE1392" s="24"/>
      <c r="VBF1392" s="24"/>
      <c r="VBG1392" s="24"/>
      <c r="VBH1392" s="24"/>
      <c r="VBI1392" s="24"/>
      <c r="VBJ1392" s="24"/>
      <c r="VBK1392" s="24"/>
      <c r="VBL1392" s="24"/>
      <c r="VBM1392" s="24"/>
      <c r="VBN1392" s="24"/>
      <c r="VBO1392" s="24"/>
      <c r="VBP1392" s="24"/>
      <c r="VBQ1392" s="24"/>
      <c r="VBR1392" s="24"/>
      <c r="VBS1392" s="24"/>
      <c r="VBT1392" s="24"/>
      <c r="VBU1392" s="24"/>
      <c r="VBV1392" s="24"/>
      <c r="VBW1392" s="24"/>
      <c r="VBX1392" s="24"/>
      <c r="VBY1392" s="24"/>
      <c r="VBZ1392" s="24"/>
      <c r="VCA1392" s="24"/>
      <c r="VCB1392" s="24"/>
      <c r="VCC1392" s="24"/>
      <c r="VCD1392" s="24"/>
      <c r="VCE1392" s="24"/>
      <c r="VCF1392" s="24"/>
      <c r="VCG1392" s="24"/>
      <c r="VCH1392" s="24"/>
      <c r="VCI1392" s="24"/>
      <c r="VCJ1392" s="24"/>
      <c r="VCK1392" s="24"/>
      <c r="VCL1392" s="24"/>
      <c r="VCM1392" s="24"/>
      <c r="VCN1392" s="24"/>
      <c r="VCO1392" s="24"/>
      <c r="VCP1392" s="24"/>
      <c r="VCQ1392" s="24"/>
      <c r="VCR1392" s="24"/>
      <c r="VCS1392" s="24"/>
      <c r="VCT1392" s="24"/>
      <c r="VCU1392" s="24"/>
      <c r="VCV1392" s="24"/>
      <c r="VCW1392" s="24"/>
      <c r="VCX1392" s="24"/>
      <c r="VCY1392" s="24"/>
      <c r="VCZ1392" s="24"/>
      <c r="VDA1392" s="24"/>
      <c r="VDB1392" s="24"/>
      <c r="VDC1392" s="24"/>
      <c r="VDD1392" s="24"/>
      <c r="VDE1392" s="24"/>
      <c r="VDF1392" s="24"/>
      <c r="VDG1392" s="24"/>
      <c r="VDH1392" s="24"/>
      <c r="VDI1392" s="24"/>
      <c r="VDJ1392" s="24"/>
      <c r="VDK1392" s="24"/>
      <c r="VDL1392" s="24"/>
      <c r="VDM1392" s="24"/>
      <c r="VDN1392" s="24"/>
      <c r="VDO1392" s="24"/>
      <c r="VDP1392" s="24"/>
      <c r="VDQ1392" s="24"/>
      <c r="VDR1392" s="24"/>
      <c r="VDS1392" s="24"/>
      <c r="VDT1392" s="24"/>
      <c r="VDU1392" s="24"/>
      <c r="VDV1392" s="24"/>
      <c r="VDW1392" s="24"/>
      <c r="VDX1392" s="24"/>
      <c r="VDY1392" s="24"/>
      <c r="VDZ1392" s="24"/>
      <c r="VEA1392" s="24"/>
      <c r="VEB1392" s="24"/>
      <c r="VEC1392" s="24"/>
      <c r="VED1392" s="24"/>
      <c r="VEE1392" s="24"/>
      <c r="VEF1392" s="24"/>
      <c r="VEG1392" s="24"/>
      <c r="VEH1392" s="24"/>
      <c r="VEI1392" s="24"/>
      <c r="VEJ1392" s="24"/>
      <c r="VEK1392" s="24"/>
      <c r="VEL1392" s="24"/>
      <c r="VEM1392" s="24"/>
      <c r="VEN1392" s="24"/>
      <c r="VEO1392" s="24"/>
      <c r="VEP1392" s="24"/>
      <c r="VEQ1392" s="24"/>
      <c r="VER1392" s="24"/>
      <c r="VES1392" s="24"/>
      <c r="VET1392" s="24"/>
      <c r="VEU1392" s="24"/>
      <c r="VEV1392" s="24"/>
      <c r="VEW1392" s="24"/>
      <c r="VEX1392" s="24"/>
      <c r="VEY1392" s="24"/>
      <c r="VEZ1392" s="24"/>
      <c r="VFA1392" s="24"/>
      <c r="VFB1392" s="24"/>
      <c r="VFC1392" s="24"/>
      <c r="VFD1392" s="24"/>
      <c r="VFE1392" s="24"/>
      <c r="VFF1392" s="24"/>
      <c r="VFG1392" s="24"/>
      <c r="VFH1392" s="24"/>
      <c r="VFI1392" s="24"/>
      <c r="VFJ1392" s="24"/>
      <c r="VFK1392" s="24"/>
      <c r="VFL1392" s="24"/>
      <c r="VFM1392" s="24"/>
      <c r="VFN1392" s="24"/>
      <c r="VFO1392" s="24"/>
      <c r="VFP1392" s="24"/>
      <c r="VFQ1392" s="24"/>
      <c r="VFR1392" s="24"/>
      <c r="VFS1392" s="24"/>
      <c r="VFT1392" s="24"/>
      <c r="VFU1392" s="24"/>
      <c r="VFV1392" s="24"/>
      <c r="VFW1392" s="24"/>
      <c r="VFX1392" s="24"/>
      <c r="VFY1392" s="24"/>
      <c r="VFZ1392" s="24"/>
      <c r="VGA1392" s="24"/>
      <c r="VGB1392" s="24"/>
      <c r="VGC1392" s="24"/>
      <c r="VGD1392" s="24"/>
      <c r="VGE1392" s="24"/>
      <c r="VGF1392" s="24"/>
      <c r="VGG1392" s="24"/>
      <c r="VGH1392" s="24"/>
      <c r="VGI1392" s="24"/>
      <c r="VGJ1392" s="24"/>
      <c r="VGK1392" s="24"/>
      <c r="VGL1392" s="24"/>
      <c r="VGM1392" s="24"/>
      <c r="VGN1392" s="24"/>
      <c r="VGO1392" s="24"/>
      <c r="VGP1392" s="24"/>
      <c r="VGQ1392" s="24"/>
      <c r="VGR1392" s="24"/>
      <c r="VGS1392" s="24"/>
      <c r="VGT1392" s="24"/>
      <c r="VGU1392" s="24"/>
      <c r="VGV1392" s="24"/>
      <c r="VGW1392" s="24"/>
      <c r="VGX1392" s="24"/>
      <c r="VGY1392" s="24"/>
      <c r="VGZ1392" s="24"/>
      <c r="VHA1392" s="24"/>
      <c r="VHB1392" s="24"/>
      <c r="VHC1392" s="24"/>
      <c r="VHD1392" s="24"/>
      <c r="VHE1392" s="24"/>
      <c r="VHF1392" s="24"/>
      <c r="VHG1392" s="24"/>
      <c r="VHH1392" s="24"/>
      <c r="VHI1392" s="24"/>
      <c r="VHJ1392" s="24"/>
      <c r="VHK1392" s="24"/>
      <c r="VHL1392" s="24"/>
      <c r="VHM1392" s="24"/>
      <c r="VHN1392" s="24"/>
      <c r="VHO1392" s="24"/>
      <c r="VHP1392" s="24"/>
      <c r="VHQ1392" s="24"/>
      <c r="VHR1392" s="24"/>
      <c r="VHS1392" s="24"/>
      <c r="VHT1392" s="24"/>
      <c r="VHU1392" s="24"/>
      <c r="VHV1392" s="24"/>
      <c r="VHW1392" s="24"/>
      <c r="VHX1392" s="24"/>
      <c r="VHY1392" s="24"/>
      <c r="VHZ1392" s="24"/>
      <c r="VIA1392" s="24"/>
      <c r="VIB1392" s="24"/>
      <c r="VIC1392" s="24"/>
      <c r="VID1392" s="24"/>
      <c r="VIE1392" s="24"/>
      <c r="VIF1392" s="24"/>
      <c r="VIG1392" s="24"/>
      <c r="VIH1392" s="24"/>
      <c r="VII1392" s="24"/>
      <c r="VIJ1392" s="24"/>
      <c r="VIK1392" s="24"/>
      <c r="VIL1392" s="24"/>
      <c r="VIM1392" s="24"/>
      <c r="VIN1392" s="24"/>
      <c r="VIO1392" s="24"/>
      <c r="VIP1392" s="24"/>
      <c r="VIQ1392" s="24"/>
      <c r="VIR1392" s="24"/>
      <c r="VIS1392" s="24"/>
      <c r="VIT1392" s="24"/>
      <c r="VIU1392" s="24"/>
      <c r="VIV1392" s="24"/>
      <c r="VIW1392" s="24"/>
      <c r="VIX1392" s="24"/>
      <c r="VIY1392" s="24"/>
      <c r="VIZ1392" s="24"/>
      <c r="VJA1392" s="24"/>
      <c r="VJB1392" s="24"/>
      <c r="VJC1392" s="24"/>
      <c r="VJD1392" s="24"/>
      <c r="VJE1392" s="24"/>
      <c r="VJF1392" s="24"/>
      <c r="VJG1392" s="24"/>
      <c r="VJH1392" s="24"/>
      <c r="VJI1392" s="24"/>
      <c r="VJJ1392" s="24"/>
      <c r="VJK1392" s="24"/>
      <c r="VJL1392" s="24"/>
      <c r="VJM1392" s="24"/>
      <c r="VJN1392" s="24"/>
      <c r="VJO1392" s="24"/>
      <c r="VJP1392" s="24"/>
      <c r="VJQ1392" s="24"/>
      <c r="VJR1392" s="24"/>
      <c r="VJS1392" s="24"/>
      <c r="VJT1392" s="24"/>
      <c r="VJU1392" s="24"/>
      <c r="VJV1392" s="24"/>
      <c r="VJW1392" s="24"/>
      <c r="VJX1392" s="24"/>
      <c r="VJY1392" s="24"/>
      <c r="VJZ1392" s="24"/>
      <c r="VKA1392" s="24"/>
      <c r="VKB1392" s="24"/>
      <c r="VKC1392" s="24"/>
      <c r="VKD1392" s="24"/>
      <c r="VKE1392" s="24"/>
      <c r="VKF1392" s="24"/>
      <c r="VKG1392" s="24"/>
      <c r="VKH1392" s="24"/>
      <c r="VKI1392" s="24"/>
      <c r="VKJ1392" s="24"/>
      <c r="VKK1392" s="24"/>
      <c r="VKL1392" s="24"/>
      <c r="VKM1392" s="24"/>
      <c r="VKN1392" s="24"/>
      <c r="VKO1392" s="24"/>
      <c r="VKP1392" s="24"/>
      <c r="VKQ1392" s="24"/>
      <c r="VKR1392" s="24"/>
      <c r="VKS1392" s="24"/>
      <c r="VKT1392" s="24"/>
      <c r="VKU1392" s="24"/>
      <c r="VKV1392" s="24"/>
      <c r="VKW1392" s="24"/>
      <c r="VKX1392" s="24"/>
      <c r="VKY1392" s="24"/>
      <c r="VKZ1392" s="24"/>
      <c r="VLA1392" s="24"/>
      <c r="VLB1392" s="24"/>
      <c r="VLC1392" s="24"/>
      <c r="VLD1392" s="24"/>
      <c r="VLE1392" s="24"/>
      <c r="VLF1392" s="24"/>
      <c r="VLG1392" s="24"/>
      <c r="VLH1392" s="24"/>
      <c r="VLI1392" s="24"/>
      <c r="VLJ1392" s="24"/>
      <c r="VLK1392" s="24"/>
      <c r="VLL1392" s="24"/>
      <c r="VLM1392" s="24"/>
      <c r="VLN1392" s="24"/>
      <c r="VLO1392" s="24"/>
      <c r="VLP1392" s="24"/>
      <c r="VLQ1392" s="24"/>
      <c r="VLR1392" s="24"/>
      <c r="VLS1392" s="24"/>
      <c r="VLT1392" s="24"/>
      <c r="VLU1392" s="24"/>
      <c r="VLV1392" s="24"/>
      <c r="VLW1392" s="24"/>
      <c r="VLX1392" s="24"/>
      <c r="VLY1392" s="24"/>
      <c r="VLZ1392" s="24"/>
      <c r="VMA1392" s="24"/>
      <c r="VMB1392" s="24"/>
      <c r="VMC1392" s="24"/>
      <c r="VMD1392" s="24"/>
      <c r="VME1392" s="24"/>
      <c r="VMF1392" s="24"/>
      <c r="VMG1392" s="24"/>
      <c r="VMH1392" s="24"/>
      <c r="VMI1392" s="24"/>
      <c r="VMJ1392" s="24"/>
      <c r="VMK1392" s="24"/>
      <c r="VML1392" s="24"/>
      <c r="VMM1392" s="24"/>
      <c r="VMN1392" s="24"/>
      <c r="VMO1392" s="24"/>
      <c r="VMP1392" s="24"/>
      <c r="VMQ1392" s="24"/>
      <c r="VMR1392" s="24"/>
      <c r="VMS1392" s="24"/>
      <c r="VMT1392" s="24"/>
      <c r="VMU1392" s="24"/>
      <c r="VMV1392" s="24"/>
      <c r="VMW1392" s="24"/>
      <c r="VMX1392" s="24"/>
      <c r="VMY1392" s="24"/>
      <c r="VMZ1392" s="24"/>
      <c r="VNA1392" s="24"/>
      <c r="VNB1392" s="24"/>
      <c r="VNC1392" s="24"/>
      <c r="VND1392" s="24"/>
      <c r="VNE1392" s="24"/>
      <c r="VNF1392" s="24"/>
      <c r="VNG1392" s="24"/>
      <c r="VNH1392" s="24"/>
      <c r="VNI1392" s="24"/>
      <c r="VNJ1392" s="24"/>
      <c r="VNK1392" s="24"/>
      <c r="VNL1392" s="24"/>
      <c r="VNM1392" s="24"/>
      <c r="VNN1392" s="24"/>
      <c r="VNO1392" s="24"/>
      <c r="VNP1392" s="24"/>
      <c r="VNQ1392" s="24"/>
      <c r="VNR1392" s="24"/>
      <c r="VNS1392" s="24"/>
      <c r="VNT1392" s="24"/>
      <c r="VNU1392" s="24"/>
      <c r="VNV1392" s="24"/>
      <c r="VNW1392" s="24"/>
      <c r="VNX1392" s="24"/>
      <c r="VNY1392" s="24"/>
      <c r="VNZ1392" s="24"/>
      <c r="VOA1392" s="24"/>
      <c r="VOB1392" s="24"/>
      <c r="VOC1392" s="24"/>
      <c r="VOD1392" s="24"/>
      <c r="VOE1392" s="24"/>
      <c r="VOF1392" s="24"/>
      <c r="VOG1392" s="24"/>
      <c r="VOH1392" s="24"/>
      <c r="VOI1392" s="24"/>
      <c r="VOJ1392" s="24"/>
      <c r="VOK1392" s="24"/>
      <c r="VOL1392" s="24"/>
      <c r="VOM1392" s="24"/>
      <c r="VON1392" s="24"/>
      <c r="VOO1392" s="24"/>
      <c r="VOP1392" s="24"/>
      <c r="VOQ1392" s="24"/>
      <c r="VOR1392" s="24"/>
      <c r="VOS1392" s="24"/>
      <c r="VOT1392" s="24"/>
      <c r="VOU1392" s="24"/>
      <c r="VOV1392" s="24"/>
      <c r="VOW1392" s="24"/>
      <c r="VOX1392" s="24"/>
      <c r="VOY1392" s="24"/>
      <c r="VOZ1392" s="24"/>
      <c r="VPA1392" s="24"/>
      <c r="VPB1392" s="24"/>
      <c r="VPC1392" s="24"/>
      <c r="VPD1392" s="24"/>
      <c r="VPE1392" s="24"/>
      <c r="VPF1392" s="24"/>
      <c r="VPG1392" s="24"/>
      <c r="VPH1392" s="24"/>
      <c r="VPI1392" s="24"/>
      <c r="VPJ1392" s="24"/>
      <c r="VPK1392" s="24"/>
      <c r="VPL1392" s="24"/>
      <c r="VPM1392" s="24"/>
      <c r="VPN1392" s="24"/>
      <c r="VPO1392" s="24"/>
      <c r="VPP1392" s="24"/>
      <c r="VPQ1392" s="24"/>
      <c r="VPR1392" s="24"/>
      <c r="VPS1392" s="24"/>
      <c r="VPT1392" s="24"/>
      <c r="VPU1392" s="24"/>
      <c r="VPV1392" s="24"/>
      <c r="VPW1392" s="24"/>
      <c r="VPX1392" s="24"/>
      <c r="VPY1392" s="24"/>
      <c r="VPZ1392" s="24"/>
      <c r="VQA1392" s="24"/>
      <c r="VQB1392" s="24"/>
      <c r="VQC1392" s="24"/>
      <c r="VQD1392" s="24"/>
      <c r="VQE1392" s="24"/>
      <c r="VQF1392" s="24"/>
      <c r="VQG1392" s="24"/>
      <c r="VQH1392" s="24"/>
      <c r="VQI1392" s="24"/>
      <c r="VQJ1392" s="24"/>
      <c r="VQK1392" s="24"/>
      <c r="VQL1392" s="24"/>
      <c r="VQM1392" s="24"/>
      <c r="VQN1392" s="24"/>
      <c r="VQO1392" s="24"/>
      <c r="VQP1392" s="24"/>
      <c r="VQQ1392" s="24"/>
      <c r="VQR1392" s="24"/>
      <c r="VQS1392" s="24"/>
      <c r="VQT1392" s="24"/>
      <c r="VQU1392" s="24"/>
      <c r="VQV1392" s="24"/>
      <c r="VQW1392" s="24"/>
      <c r="VQX1392" s="24"/>
      <c r="VQY1392" s="24"/>
      <c r="VQZ1392" s="24"/>
      <c r="VRA1392" s="24"/>
      <c r="VRB1392" s="24"/>
      <c r="VRC1392" s="24"/>
      <c r="VRD1392" s="24"/>
      <c r="VRE1392" s="24"/>
      <c r="VRF1392" s="24"/>
      <c r="VRG1392" s="24"/>
      <c r="VRH1392" s="24"/>
      <c r="VRI1392" s="24"/>
      <c r="VRJ1392" s="24"/>
      <c r="VRK1392" s="24"/>
      <c r="VRL1392" s="24"/>
      <c r="VRM1392" s="24"/>
      <c r="VRN1392" s="24"/>
      <c r="VRO1392" s="24"/>
      <c r="VRP1392" s="24"/>
      <c r="VRQ1392" s="24"/>
      <c r="VRR1392" s="24"/>
      <c r="VRS1392" s="24"/>
      <c r="VRT1392" s="24"/>
      <c r="VRU1392" s="24"/>
      <c r="VRV1392" s="24"/>
      <c r="VRW1392" s="24"/>
      <c r="VRX1392" s="24"/>
      <c r="VRY1392" s="24"/>
      <c r="VRZ1392" s="24"/>
      <c r="VSA1392" s="24"/>
      <c r="VSB1392" s="24"/>
      <c r="VSC1392" s="24"/>
      <c r="VSD1392" s="24"/>
      <c r="VSE1392" s="24"/>
      <c r="VSF1392" s="24"/>
      <c r="VSG1392" s="24"/>
      <c r="VSH1392" s="24"/>
      <c r="VSI1392" s="24"/>
      <c r="VSJ1392" s="24"/>
      <c r="VSK1392" s="24"/>
      <c r="VSL1392" s="24"/>
      <c r="VSM1392" s="24"/>
      <c r="VSN1392" s="24"/>
      <c r="VSO1392" s="24"/>
      <c r="VSP1392" s="24"/>
      <c r="VSQ1392" s="24"/>
      <c r="VSR1392" s="24"/>
      <c r="VSS1392" s="24"/>
      <c r="VST1392" s="24"/>
      <c r="VSU1392" s="24"/>
      <c r="VSV1392" s="24"/>
      <c r="VSW1392" s="24"/>
      <c r="VSX1392" s="24"/>
      <c r="VSY1392" s="24"/>
      <c r="VSZ1392" s="24"/>
      <c r="VTA1392" s="24"/>
      <c r="VTB1392" s="24"/>
      <c r="VTC1392" s="24"/>
      <c r="VTD1392" s="24"/>
      <c r="VTE1392" s="24"/>
      <c r="VTF1392" s="24"/>
      <c r="VTG1392" s="24"/>
      <c r="VTH1392" s="24"/>
      <c r="VTI1392" s="24"/>
      <c r="VTJ1392" s="24"/>
      <c r="VTK1392" s="24"/>
      <c r="VTL1392" s="24"/>
      <c r="VTM1392" s="24"/>
      <c r="VTN1392" s="24"/>
      <c r="VTO1392" s="24"/>
      <c r="VTP1392" s="24"/>
      <c r="VTQ1392" s="24"/>
      <c r="VTR1392" s="24"/>
      <c r="VTS1392" s="24"/>
      <c r="VTT1392" s="24"/>
      <c r="VTU1392" s="24"/>
      <c r="VTV1392" s="24"/>
      <c r="VTW1392" s="24"/>
      <c r="VTX1392" s="24"/>
      <c r="VTY1392" s="24"/>
      <c r="VTZ1392" s="24"/>
      <c r="VUA1392" s="24"/>
      <c r="VUB1392" s="24"/>
      <c r="VUC1392" s="24"/>
      <c r="VUD1392" s="24"/>
      <c r="VUE1392" s="24"/>
      <c r="VUF1392" s="24"/>
      <c r="VUG1392" s="24"/>
      <c r="VUH1392" s="24"/>
      <c r="VUI1392" s="24"/>
      <c r="VUJ1392" s="24"/>
      <c r="VUK1392" s="24"/>
      <c r="VUL1392" s="24"/>
      <c r="VUM1392" s="24"/>
      <c r="VUN1392" s="24"/>
      <c r="VUO1392" s="24"/>
      <c r="VUP1392" s="24"/>
      <c r="VUQ1392" s="24"/>
      <c r="VUR1392" s="24"/>
      <c r="VUS1392" s="24"/>
      <c r="VUT1392" s="24"/>
      <c r="VUU1392" s="24"/>
      <c r="VUV1392" s="24"/>
      <c r="VUW1392" s="24"/>
      <c r="VUX1392" s="24"/>
      <c r="VUY1392" s="24"/>
      <c r="VUZ1392" s="24"/>
      <c r="VVA1392" s="24"/>
      <c r="VVB1392" s="24"/>
      <c r="VVC1392" s="24"/>
      <c r="VVD1392" s="24"/>
      <c r="VVE1392" s="24"/>
      <c r="VVF1392" s="24"/>
      <c r="VVG1392" s="24"/>
      <c r="VVH1392" s="24"/>
      <c r="VVI1392" s="24"/>
      <c r="VVJ1392" s="24"/>
      <c r="VVK1392" s="24"/>
      <c r="VVL1392" s="24"/>
      <c r="VVM1392" s="24"/>
      <c r="VVN1392" s="24"/>
      <c r="VVO1392" s="24"/>
      <c r="VVP1392" s="24"/>
      <c r="VVQ1392" s="24"/>
      <c r="VVR1392" s="24"/>
      <c r="VVS1392" s="24"/>
      <c r="VVT1392" s="24"/>
      <c r="VVU1392" s="24"/>
      <c r="VVV1392" s="24"/>
      <c r="VVW1392" s="24"/>
      <c r="VVX1392" s="24"/>
      <c r="VVY1392" s="24"/>
      <c r="VVZ1392" s="24"/>
      <c r="VWA1392" s="24"/>
      <c r="VWB1392" s="24"/>
      <c r="VWC1392" s="24"/>
      <c r="VWD1392" s="24"/>
      <c r="VWE1392" s="24"/>
      <c r="VWF1392" s="24"/>
      <c r="VWG1392" s="24"/>
      <c r="VWH1392" s="24"/>
      <c r="VWI1392" s="24"/>
      <c r="VWJ1392" s="24"/>
      <c r="VWK1392" s="24"/>
      <c r="VWL1392" s="24"/>
      <c r="VWM1392" s="24"/>
      <c r="VWN1392" s="24"/>
      <c r="VWO1392" s="24"/>
      <c r="VWP1392" s="24"/>
      <c r="VWQ1392" s="24"/>
      <c r="VWR1392" s="24"/>
      <c r="VWS1392" s="24"/>
      <c r="VWT1392" s="24"/>
      <c r="VWU1392" s="24"/>
      <c r="VWV1392" s="24"/>
      <c r="VWW1392" s="24"/>
      <c r="VWX1392" s="24"/>
      <c r="VWY1392" s="24"/>
      <c r="VWZ1392" s="24"/>
      <c r="VXA1392" s="24"/>
      <c r="VXB1392" s="24"/>
      <c r="VXC1392" s="24"/>
      <c r="VXD1392" s="24"/>
      <c r="VXE1392" s="24"/>
      <c r="VXF1392" s="24"/>
      <c r="VXG1392" s="24"/>
      <c r="VXH1392" s="24"/>
      <c r="VXI1392" s="24"/>
      <c r="VXJ1392" s="24"/>
      <c r="VXK1392" s="24"/>
      <c r="VXL1392" s="24"/>
      <c r="VXM1392" s="24"/>
      <c r="VXN1392" s="24"/>
      <c r="VXO1392" s="24"/>
      <c r="VXP1392" s="24"/>
      <c r="VXQ1392" s="24"/>
      <c r="VXR1392" s="24"/>
      <c r="VXS1392" s="24"/>
      <c r="VXT1392" s="24"/>
      <c r="VXU1392" s="24"/>
      <c r="VXV1392" s="24"/>
      <c r="VXW1392" s="24"/>
      <c r="VXX1392" s="24"/>
      <c r="VXY1392" s="24"/>
      <c r="VXZ1392" s="24"/>
      <c r="VYA1392" s="24"/>
      <c r="VYB1392" s="24"/>
      <c r="VYC1392" s="24"/>
      <c r="VYD1392" s="24"/>
      <c r="VYE1392" s="24"/>
      <c r="VYF1392" s="24"/>
      <c r="VYG1392" s="24"/>
      <c r="VYH1392" s="24"/>
      <c r="VYI1392" s="24"/>
      <c r="VYJ1392" s="24"/>
      <c r="VYK1392" s="24"/>
      <c r="VYL1392" s="24"/>
      <c r="VYM1392" s="24"/>
      <c r="VYN1392" s="24"/>
      <c r="VYO1392" s="24"/>
      <c r="VYP1392" s="24"/>
      <c r="VYQ1392" s="24"/>
      <c r="VYR1392" s="24"/>
      <c r="VYS1392" s="24"/>
      <c r="VYT1392" s="24"/>
      <c r="VYU1392" s="24"/>
      <c r="VYV1392" s="24"/>
      <c r="VYW1392" s="24"/>
      <c r="VYX1392" s="24"/>
      <c r="VYY1392" s="24"/>
      <c r="VYZ1392" s="24"/>
      <c r="VZA1392" s="24"/>
      <c r="VZB1392" s="24"/>
      <c r="VZC1392" s="24"/>
      <c r="VZD1392" s="24"/>
      <c r="VZE1392" s="24"/>
      <c r="VZF1392" s="24"/>
      <c r="VZG1392" s="24"/>
      <c r="VZH1392" s="24"/>
      <c r="VZI1392" s="24"/>
      <c r="VZJ1392" s="24"/>
      <c r="VZK1392" s="24"/>
      <c r="VZL1392" s="24"/>
      <c r="VZM1392" s="24"/>
      <c r="VZN1392" s="24"/>
      <c r="VZO1392" s="24"/>
      <c r="VZP1392" s="24"/>
      <c r="VZQ1392" s="24"/>
      <c r="VZR1392" s="24"/>
      <c r="VZS1392" s="24"/>
      <c r="VZT1392" s="24"/>
      <c r="VZU1392" s="24"/>
      <c r="VZV1392" s="24"/>
      <c r="VZW1392" s="24"/>
      <c r="VZX1392" s="24"/>
      <c r="VZY1392" s="24"/>
      <c r="VZZ1392" s="24"/>
      <c r="WAA1392" s="24"/>
      <c r="WAB1392" s="24"/>
      <c r="WAC1392" s="24"/>
      <c r="WAD1392" s="24"/>
      <c r="WAE1392" s="24"/>
      <c r="WAF1392" s="24"/>
      <c r="WAG1392" s="24"/>
      <c r="WAH1392" s="24"/>
      <c r="WAI1392" s="24"/>
      <c r="WAJ1392" s="24"/>
      <c r="WAK1392" s="24"/>
      <c r="WAL1392" s="24"/>
      <c r="WAM1392" s="24"/>
      <c r="WAN1392" s="24"/>
      <c r="WAO1392" s="24"/>
      <c r="WAP1392" s="24"/>
      <c r="WAQ1392" s="24"/>
      <c r="WAR1392" s="24"/>
      <c r="WAS1392" s="24"/>
      <c r="WAT1392" s="24"/>
      <c r="WAU1392" s="24"/>
      <c r="WAV1392" s="24"/>
      <c r="WAW1392" s="24"/>
      <c r="WAX1392" s="24"/>
      <c r="WAY1392" s="24"/>
      <c r="WAZ1392" s="24"/>
      <c r="WBA1392" s="24"/>
      <c r="WBB1392" s="24"/>
      <c r="WBC1392" s="24"/>
      <c r="WBD1392" s="24"/>
      <c r="WBE1392" s="24"/>
      <c r="WBF1392" s="24"/>
      <c r="WBG1392" s="24"/>
      <c r="WBH1392" s="24"/>
      <c r="WBI1392" s="24"/>
      <c r="WBJ1392" s="24"/>
      <c r="WBK1392" s="24"/>
      <c r="WBL1392" s="24"/>
      <c r="WBM1392" s="24"/>
      <c r="WBN1392" s="24"/>
      <c r="WBO1392" s="24"/>
      <c r="WBP1392" s="24"/>
      <c r="WBQ1392" s="24"/>
      <c r="WBR1392" s="24"/>
      <c r="WBS1392" s="24"/>
      <c r="WBT1392" s="24"/>
      <c r="WBU1392" s="24"/>
      <c r="WBV1392" s="24"/>
      <c r="WBW1392" s="24"/>
      <c r="WBX1392" s="24"/>
      <c r="WBY1392" s="24"/>
      <c r="WBZ1392" s="24"/>
      <c r="WCA1392" s="24"/>
      <c r="WCB1392" s="24"/>
      <c r="WCC1392" s="24"/>
      <c r="WCD1392" s="24"/>
      <c r="WCE1392" s="24"/>
      <c r="WCF1392" s="24"/>
      <c r="WCG1392" s="24"/>
      <c r="WCH1392" s="24"/>
      <c r="WCI1392" s="24"/>
      <c r="WCJ1392" s="24"/>
      <c r="WCK1392" s="24"/>
      <c r="WCL1392" s="24"/>
      <c r="WCM1392" s="24"/>
      <c r="WCN1392" s="24"/>
      <c r="WCO1392" s="24"/>
      <c r="WCP1392" s="24"/>
      <c r="WCQ1392" s="24"/>
      <c r="WCR1392" s="24"/>
      <c r="WCS1392" s="24"/>
      <c r="WCT1392" s="24"/>
      <c r="WCU1392" s="24"/>
      <c r="WCV1392" s="24"/>
      <c r="WCW1392" s="24"/>
      <c r="WCX1392" s="24"/>
      <c r="WCY1392" s="24"/>
      <c r="WCZ1392" s="24"/>
      <c r="WDA1392" s="24"/>
      <c r="WDB1392" s="24"/>
      <c r="WDC1392" s="24"/>
      <c r="WDD1392" s="24"/>
      <c r="WDE1392" s="24"/>
      <c r="WDF1392" s="24"/>
      <c r="WDG1392" s="24"/>
      <c r="WDH1392" s="24"/>
      <c r="WDI1392" s="24"/>
      <c r="WDJ1392" s="24"/>
      <c r="WDK1392" s="24"/>
      <c r="WDL1392" s="24"/>
      <c r="WDM1392" s="24"/>
      <c r="WDN1392" s="24"/>
      <c r="WDO1392" s="24"/>
      <c r="WDP1392" s="24"/>
      <c r="WDQ1392" s="24"/>
      <c r="WDR1392" s="24"/>
      <c r="WDS1392" s="24"/>
      <c r="WDT1392" s="24"/>
      <c r="WDU1392" s="24"/>
      <c r="WDV1392" s="24"/>
      <c r="WDW1392" s="24"/>
      <c r="WDX1392" s="24"/>
      <c r="WDY1392" s="24"/>
      <c r="WDZ1392" s="24"/>
      <c r="WEA1392" s="24"/>
      <c r="WEB1392" s="24"/>
      <c r="WEC1392" s="24"/>
      <c r="WED1392" s="24"/>
      <c r="WEE1392" s="24"/>
      <c r="WEF1392" s="24"/>
      <c r="WEG1392" s="24"/>
      <c r="WEH1392" s="24"/>
      <c r="WEI1392" s="24"/>
      <c r="WEJ1392" s="24"/>
      <c r="WEK1392" s="24"/>
      <c r="WEL1392" s="24"/>
      <c r="WEM1392" s="24"/>
      <c r="WEN1392" s="24"/>
      <c r="WEO1392" s="24"/>
      <c r="WEP1392" s="24"/>
      <c r="WEQ1392" s="24"/>
      <c r="WER1392" s="24"/>
      <c r="WES1392" s="24"/>
      <c r="WET1392" s="24"/>
      <c r="WEU1392" s="24"/>
      <c r="WEV1392" s="24"/>
      <c r="WEW1392" s="24"/>
      <c r="WEX1392" s="24"/>
      <c r="WEY1392" s="24"/>
      <c r="WEZ1392" s="24"/>
      <c r="WFA1392" s="24"/>
      <c r="WFB1392" s="24"/>
      <c r="WFC1392" s="24"/>
      <c r="WFD1392" s="24"/>
      <c r="WFE1392" s="24"/>
      <c r="WFF1392" s="24"/>
      <c r="WFG1392" s="24"/>
      <c r="WFH1392" s="24"/>
      <c r="WFI1392" s="24"/>
      <c r="WFJ1392" s="24"/>
      <c r="WFK1392" s="24"/>
      <c r="WFL1392" s="24"/>
      <c r="WFM1392" s="24"/>
      <c r="WFN1392" s="24"/>
      <c r="WFO1392" s="24"/>
      <c r="WFP1392" s="24"/>
      <c r="WFQ1392" s="24"/>
      <c r="WFR1392" s="24"/>
      <c r="WFS1392" s="24"/>
      <c r="WFT1392" s="24"/>
      <c r="WFU1392" s="24"/>
      <c r="WFV1392" s="24"/>
      <c r="WFW1392" s="24"/>
      <c r="WFX1392" s="24"/>
      <c r="WFY1392" s="24"/>
      <c r="WFZ1392" s="24"/>
      <c r="WGA1392" s="24"/>
      <c r="WGB1392" s="24"/>
      <c r="WGC1392" s="24"/>
      <c r="WGD1392" s="24"/>
      <c r="WGE1392" s="24"/>
      <c r="WGF1392" s="24"/>
      <c r="WGG1392" s="24"/>
      <c r="WGH1392" s="24"/>
      <c r="WGI1392" s="24"/>
      <c r="WGJ1392" s="24"/>
      <c r="WGK1392" s="24"/>
      <c r="WGL1392" s="24"/>
      <c r="WGM1392" s="24"/>
      <c r="WGN1392" s="24"/>
      <c r="WGO1392" s="24"/>
      <c r="WGP1392" s="24"/>
      <c r="WGQ1392" s="24"/>
      <c r="WGR1392" s="24"/>
      <c r="WGS1392" s="24"/>
      <c r="WGT1392" s="24"/>
      <c r="WGU1392" s="24"/>
      <c r="WGV1392" s="24"/>
      <c r="WGW1392" s="24"/>
      <c r="WGX1392" s="24"/>
      <c r="WGY1392" s="24"/>
      <c r="WGZ1392" s="24"/>
      <c r="WHA1392" s="24"/>
      <c r="WHB1392" s="24"/>
      <c r="WHC1392" s="24"/>
      <c r="WHD1392" s="24"/>
      <c r="WHE1392" s="24"/>
      <c r="WHF1392" s="24"/>
      <c r="WHG1392" s="24"/>
      <c r="WHH1392" s="24"/>
      <c r="WHI1392" s="24"/>
      <c r="WHJ1392" s="24"/>
      <c r="WHK1392" s="24"/>
      <c r="WHL1392" s="24"/>
      <c r="WHM1392" s="24"/>
      <c r="WHN1392" s="24"/>
      <c r="WHO1392" s="24"/>
      <c r="WHP1392" s="24"/>
      <c r="WHQ1392" s="24"/>
      <c r="WHR1392" s="24"/>
      <c r="WHS1392" s="24"/>
      <c r="WHT1392" s="24"/>
      <c r="WHU1392" s="24"/>
      <c r="WHV1392" s="24"/>
      <c r="WHW1392" s="24"/>
      <c r="WHX1392" s="24"/>
      <c r="WHY1392" s="24"/>
      <c r="WHZ1392" s="24"/>
      <c r="WIA1392" s="24"/>
      <c r="WIB1392" s="24"/>
      <c r="WIC1392" s="24"/>
      <c r="WID1392" s="24"/>
      <c r="WIE1392" s="24"/>
      <c r="WIF1392" s="24"/>
      <c r="WIG1392" s="24"/>
      <c r="WIH1392" s="24"/>
      <c r="WII1392" s="24"/>
      <c r="WIJ1392" s="24"/>
      <c r="WIK1392" s="24"/>
      <c r="WIL1392" s="24"/>
      <c r="WIM1392" s="24"/>
      <c r="WIN1392" s="24"/>
      <c r="WIO1392" s="24"/>
      <c r="WIP1392" s="24"/>
      <c r="WIQ1392" s="24"/>
      <c r="WIR1392" s="24"/>
      <c r="WIS1392" s="24"/>
      <c r="WIT1392" s="24"/>
      <c r="WIU1392" s="24"/>
      <c r="WIV1392" s="24"/>
      <c r="WIW1392" s="24"/>
      <c r="WIX1392" s="24"/>
      <c r="WIY1392" s="24"/>
      <c r="WIZ1392" s="24"/>
      <c r="WJA1392" s="24"/>
      <c r="WJB1392" s="24"/>
      <c r="WJC1392" s="24"/>
      <c r="WJD1392" s="24"/>
      <c r="WJE1392" s="24"/>
      <c r="WJF1392" s="24"/>
      <c r="WJG1392" s="24"/>
      <c r="WJH1392" s="24"/>
      <c r="WJI1392" s="24"/>
      <c r="WJJ1392" s="24"/>
      <c r="WJK1392" s="24"/>
      <c r="WJL1392" s="24"/>
      <c r="WJM1392" s="24"/>
      <c r="WJN1392" s="24"/>
      <c r="WJO1392" s="24"/>
      <c r="WJP1392" s="24"/>
      <c r="WJQ1392" s="24"/>
      <c r="WJR1392" s="24"/>
      <c r="WJS1392" s="24"/>
      <c r="WJT1392" s="24"/>
      <c r="WJU1392" s="24"/>
      <c r="WJV1392" s="24"/>
      <c r="WJW1392" s="24"/>
      <c r="WJX1392" s="24"/>
      <c r="WJY1392" s="24"/>
      <c r="WJZ1392" s="24"/>
      <c r="WKA1392" s="24"/>
      <c r="WKB1392" s="24"/>
      <c r="WKC1392" s="24"/>
      <c r="WKD1392" s="24"/>
      <c r="WKE1392" s="24"/>
      <c r="WKF1392" s="24"/>
      <c r="WKG1392" s="24"/>
      <c r="WKH1392" s="24"/>
      <c r="WKI1392" s="24"/>
      <c r="WKJ1392" s="24"/>
      <c r="WKK1392" s="24"/>
      <c r="WKL1392" s="24"/>
      <c r="WKM1392" s="24"/>
      <c r="WKN1392" s="24"/>
      <c r="WKO1392" s="24"/>
      <c r="WKP1392" s="24"/>
      <c r="WKQ1392" s="24"/>
      <c r="WKR1392" s="24"/>
      <c r="WKS1392" s="24"/>
      <c r="WKT1392" s="24"/>
      <c r="WKU1392" s="24"/>
      <c r="WKV1392" s="24"/>
      <c r="WKW1392" s="24"/>
      <c r="WKX1392" s="24"/>
      <c r="WKY1392" s="24"/>
      <c r="WKZ1392" s="24"/>
      <c r="WLA1392" s="24"/>
      <c r="WLB1392" s="24"/>
      <c r="WLC1392" s="24"/>
      <c r="WLD1392" s="24"/>
      <c r="WLE1392" s="24"/>
      <c r="WLF1392" s="24"/>
      <c r="WLG1392" s="24"/>
      <c r="WLH1392" s="24"/>
      <c r="WLI1392" s="24"/>
      <c r="WLJ1392" s="24"/>
      <c r="WLK1392" s="24"/>
      <c r="WLL1392" s="24"/>
      <c r="WLM1392" s="24"/>
      <c r="WLN1392" s="24"/>
      <c r="WLO1392" s="24"/>
      <c r="WLP1392" s="24"/>
      <c r="WLQ1392" s="24"/>
      <c r="WLR1392" s="24"/>
      <c r="WLS1392" s="24"/>
      <c r="WLT1392" s="24"/>
      <c r="WLU1392" s="24"/>
      <c r="WLV1392" s="24"/>
      <c r="WLW1392" s="24"/>
      <c r="WLX1392" s="24"/>
      <c r="WLY1392" s="24"/>
      <c r="WLZ1392" s="24"/>
      <c r="WMA1392" s="24"/>
      <c r="WMB1392" s="24"/>
      <c r="WMC1392" s="24"/>
      <c r="WMD1392" s="24"/>
      <c r="WME1392" s="24"/>
      <c r="WMF1392" s="24"/>
      <c r="WMG1392" s="24"/>
      <c r="WMH1392" s="24"/>
      <c r="WMI1392" s="24"/>
      <c r="WMJ1392" s="24"/>
      <c r="WMK1392" s="24"/>
      <c r="WML1392" s="24"/>
      <c r="WMM1392" s="24"/>
      <c r="WMN1392" s="24"/>
      <c r="WMO1392" s="24"/>
      <c r="WMP1392" s="24"/>
      <c r="WMQ1392" s="24"/>
      <c r="WMR1392" s="24"/>
      <c r="WMS1392" s="24"/>
      <c r="WMT1392" s="24"/>
      <c r="WMU1392" s="24"/>
      <c r="WMV1392" s="24"/>
      <c r="WMW1392" s="24"/>
      <c r="WMX1392" s="24"/>
      <c r="WMY1392" s="24"/>
      <c r="WMZ1392" s="24"/>
      <c r="WNA1392" s="24"/>
      <c r="WNB1392" s="24"/>
      <c r="WNC1392" s="24"/>
      <c r="WND1392" s="24"/>
      <c r="WNE1392" s="24"/>
      <c r="WNF1392" s="24"/>
      <c r="WNG1392" s="24"/>
      <c r="WNH1392" s="24"/>
      <c r="WNI1392" s="24"/>
      <c r="WNJ1392" s="24"/>
      <c r="WNK1392" s="24"/>
      <c r="WNL1392" s="24"/>
      <c r="WNM1392" s="24"/>
      <c r="WNN1392" s="24"/>
      <c r="WNO1392" s="24"/>
      <c r="WNP1392" s="24"/>
      <c r="WNQ1392" s="24"/>
      <c r="WNR1392" s="24"/>
      <c r="WNS1392" s="24"/>
      <c r="WNT1392" s="24"/>
      <c r="WNU1392" s="24"/>
      <c r="WNV1392" s="24"/>
      <c r="WNW1392" s="24"/>
      <c r="WNX1392" s="24"/>
      <c r="WNY1392" s="24"/>
      <c r="WNZ1392" s="24"/>
      <c r="WOA1392" s="24"/>
      <c r="WOB1392" s="24"/>
      <c r="WOC1392" s="24"/>
      <c r="WOD1392" s="24"/>
      <c r="WOE1392" s="24"/>
      <c r="WOF1392" s="24"/>
      <c r="WOG1392" s="24"/>
      <c r="WOH1392" s="24"/>
      <c r="WOI1392" s="24"/>
      <c r="WOJ1392" s="24"/>
      <c r="WOK1392" s="24"/>
      <c r="WOL1392" s="24"/>
      <c r="WOM1392" s="24"/>
      <c r="WON1392" s="24"/>
      <c r="WOO1392" s="24"/>
      <c r="WOP1392" s="24"/>
      <c r="WOQ1392" s="24"/>
      <c r="WOR1392" s="24"/>
      <c r="WOS1392" s="24"/>
      <c r="WOT1392" s="24"/>
      <c r="WOU1392" s="24"/>
      <c r="WOV1392" s="24"/>
      <c r="WOW1392" s="24"/>
      <c r="WOX1392" s="24"/>
      <c r="WOY1392" s="24"/>
      <c r="WOZ1392" s="24"/>
      <c r="WPA1392" s="24"/>
      <c r="WPB1392" s="24"/>
      <c r="WPC1392" s="24"/>
      <c r="WPD1392" s="24"/>
      <c r="WPE1392" s="24"/>
      <c r="WPF1392" s="24"/>
      <c r="WPG1392" s="24"/>
      <c r="WPH1392" s="24"/>
      <c r="WPI1392" s="24"/>
      <c r="WPJ1392" s="24"/>
      <c r="WPK1392" s="24"/>
      <c r="WPL1392" s="24"/>
      <c r="WPM1392" s="24"/>
      <c r="WPN1392" s="24"/>
      <c r="WPO1392" s="24"/>
      <c r="WPP1392" s="24"/>
      <c r="WPQ1392" s="24"/>
      <c r="WPR1392" s="24"/>
      <c r="WPS1392" s="24"/>
      <c r="WPT1392" s="24"/>
      <c r="WPU1392" s="24"/>
      <c r="WPV1392" s="24"/>
      <c r="WPW1392" s="24"/>
      <c r="WPX1392" s="24"/>
      <c r="WPY1392" s="24"/>
      <c r="WPZ1392" s="24"/>
      <c r="WQA1392" s="24"/>
      <c r="WQB1392" s="24"/>
      <c r="WQC1392" s="24"/>
      <c r="WQD1392" s="24"/>
      <c r="WQE1392" s="24"/>
      <c r="WQF1392" s="24"/>
      <c r="WQG1392" s="24"/>
      <c r="WQH1392" s="24"/>
      <c r="WQI1392" s="24"/>
      <c r="WQJ1392" s="24"/>
      <c r="WQK1392" s="24"/>
      <c r="WQL1392" s="24"/>
      <c r="WQM1392" s="24"/>
      <c r="WQN1392" s="24"/>
      <c r="WQO1392" s="24"/>
      <c r="WQP1392" s="24"/>
      <c r="WQQ1392" s="24"/>
      <c r="WQR1392" s="24"/>
      <c r="WQS1392" s="24"/>
      <c r="WQT1392" s="24"/>
      <c r="WQU1392" s="24"/>
      <c r="WQV1392" s="24"/>
      <c r="WQW1392" s="24"/>
      <c r="WQX1392" s="24"/>
      <c r="WQY1392" s="24"/>
      <c r="WQZ1392" s="24"/>
      <c r="WRA1392" s="24"/>
      <c r="WRB1392" s="24"/>
      <c r="WRC1392" s="24"/>
      <c r="WRD1392" s="24"/>
      <c r="WRE1392" s="24"/>
      <c r="WRF1392" s="24"/>
      <c r="WRG1392" s="24"/>
      <c r="WRH1392" s="24"/>
      <c r="WRI1392" s="24"/>
      <c r="WRJ1392" s="24"/>
      <c r="WRK1392" s="24"/>
      <c r="WRL1392" s="24"/>
      <c r="WRM1392" s="24"/>
      <c r="WRN1392" s="24"/>
      <c r="WRO1392" s="24"/>
      <c r="WRP1392" s="24"/>
      <c r="WRQ1392" s="24"/>
      <c r="WRR1392" s="24"/>
      <c r="WRS1392" s="24"/>
      <c r="WRT1392" s="24"/>
      <c r="WRU1392" s="24"/>
      <c r="WRV1392" s="24"/>
      <c r="WRW1392" s="24"/>
      <c r="WRX1392" s="24"/>
      <c r="WRY1392" s="24"/>
      <c r="WRZ1392" s="24"/>
      <c r="WSA1392" s="24"/>
      <c r="WSB1392" s="24"/>
      <c r="WSC1392" s="24"/>
      <c r="WSD1392" s="24"/>
      <c r="WSE1392" s="24"/>
      <c r="WSF1392" s="24"/>
      <c r="WSG1392" s="24"/>
      <c r="WSH1392" s="24"/>
      <c r="WSI1392" s="24"/>
      <c r="WSJ1392" s="24"/>
      <c r="WSK1392" s="24"/>
      <c r="WSL1392" s="24"/>
      <c r="WSM1392" s="24"/>
      <c r="WSN1392" s="24"/>
      <c r="WSO1392" s="24"/>
      <c r="WSP1392" s="24"/>
      <c r="WSQ1392" s="24"/>
      <c r="WSR1392" s="24"/>
      <c r="WSS1392" s="24"/>
      <c r="WST1392" s="24"/>
      <c r="WSU1392" s="24"/>
      <c r="WSV1392" s="24"/>
      <c r="WSW1392" s="24"/>
      <c r="WSX1392" s="24"/>
      <c r="WSY1392" s="24"/>
      <c r="WSZ1392" s="24"/>
      <c r="WTA1392" s="24"/>
      <c r="WTB1392" s="24"/>
      <c r="WTC1392" s="24"/>
      <c r="WTD1392" s="24"/>
      <c r="WTE1392" s="24"/>
      <c r="WTF1392" s="24"/>
      <c r="WTG1392" s="24"/>
      <c r="WTH1392" s="24"/>
      <c r="WTI1392" s="24"/>
      <c r="WTJ1392" s="24"/>
      <c r="WTK1392" s="24"/>
      <c r="WTL1392" s="24"/>
      <c r="WTM1392" s="24"/>
      <c r="WTN1392" s="24"/>
      <c r="WTO1392" s="24"/>
      <c r="WTP1392" s="24"/>
      <c r="WTQ1392" s="24"/>
      <c r="WTR1392" s="24"/>
      <c r="WTS1392" s="24"/>
      <c r="WTT1392" s="24"/>
      <c r="WTU1392" s="24"/>
      <c r="WTV1392" s="24"/>
      <c r="WTW1392" s="24"/>
      <c r="WTX1392" s="24"/>
      <c r="WTY1392" s="24"/>
      <c r="WTZ1392" s="24"/>
      <c r="WUA1392" s="24"/>
      <c r="WUB1392" s="24"/>
      <c r="WUC1392" s="24"/>
      <c r="WUD1392" s="24"/>
      <c r="WUE1392" s="24"/>
      <c r="WUF1392" s="24"/>
      <c r="WUG1392" s="24"/>
      <c r="WUH1392" s="24"/>
      <c r="WUI1392" s="24"/>
      <c r="WUJ1392" s="24"/>
      <c r="WUK1392" s="24"/>
      <c r="WUL1392" s="24"/>
      <c r="WUM1392" s="24"/>
      <c r="WUN1392" s="24"/>
      <c r="WUO1392" s="24"/>
      <c r="WUP1392" s="24"/>
      <c r="WUQ1392" s="24"/>
      <c r="WUR1392" s="24"/>
      <c r="WUS1392" s="24"/>
      <c r="WUT1392" s="24"/>
      <c r="WUU1392" s="24"/>
      <c r="WUV1392" s="24"/>
      <c r="WUW1392" s="24"/>
      <c r="WUX1392" s="24"/>
      <c r="WUY1392" s="24"/>
      <c r="WUZ1392" s="24"/>
      <c r="WVA1392" s="24"/>
      <c r="WVB1392" s="24"/>
      <c r="WVC1392" s="24"/>
      <c r="WVD1392" s="24"/>
      <c r="WVE1392" s="24"/>
      <c r="WVF1392" s="24"/>
      <c r="WVG1392" s="24"/>
      <c r="WVH1392" s="24"/>
      <c r="WVI1392" s="24"/>
      <c r="WVJ1392" s="24"/>
      <c r="WVK1392" s="24"/>
      <c r="WVL1392" s="24"/>
      <c r="WVM1392" s="24"/>
      <c r="WVN1392" s="24"/>
      <c r="WVO1392" s="24"/>
      <c r="WVP1392" s="24"/>
      <c r="WVQ1392" s="24"/>
      <c r="WVR1392" s="24"/>
      <c r="WVS1392" s="24"/>
      <c r="WVT1392" s="24"/>
      <c r="WVU1392" s="24"/>
      <c r="WVV1392" s="24"/>
      <c r="WVW1392" s="24"/>
      <c r="WVX1392" s="24"/>
      <c r="WVY1392" s="24"/>
      <c r="WVZ1392" s="24"/>
      <c r="WWA1392" s="24"/>
      <c r="WWB1392" s="24"/>
      <c r="WWC1392" s="24"/>
      <c r="WWD1392" s="24"/>
      <c r="WWE1392" s="24"/>
      <c r="WWF1392" s="24"/>
      <c r="WWG1392" s="24"/>
      <c r="WWH1392" s="24"/>
      <c r="WWI1392" s="24"/>
      <c r="WWJ1392" s="24"/>
      <c r="WWK1392" s="24"/>
      <c r="WWL1392" s="24"/>
      <c r="WWM1392" s="24"/>
      <c r="WWN1392" s="24"/>
      <c r="WWO1392" s="24"/>
      <c r="WWP1392" s="24"/>
      <c r="WWQ1392" s="24"/>
      <c r="WWR1392" s="24"/>
      <c r="WWS1392" s="24"/>
      <c r="WWT1392" s="24"/>
      <c r="WWU1392" s="24"/>
      <c r="WWV1392" s="24"/>
      <c r="WWW1392" s="24"/>
      <c r="WWX1392" s="24"/>
      <c r="WWY1392" s="24"/>
      <c r="WWZ1392" s="24"/>
      <c r="WXA1392" s="24"/>
      <c r="WXB1392" s="24"/>
      <c r="WXC1392" s="24"/>
      <c r="WXD1392" s="24"/>
      <c r="WXE1392" s="24"/>
      <c r="WXF1392" s="24"/>
      <c r="WXG1392" s="24"/>
      <c r="WXH1392" s="24"/>
      <c r="WXI1392" s="24"/>
      <c r="WXJ1392" s="24"/>
      <c r="WXK1392" s="24"/>
      <c r="WXL1392" s="24"/>
      <c r="WXM1392" s="24"/>
      <c r="WXN1392" s="24"/>
      <c r="WXO1392" s="24"/>
      <c r="WXP1392" s="24"/>
      <c r="WXQ1392" s="24"/>
      <c r="WXR1392" s="24"/>
      <c r="WXS1392" s="24"/>
      <c r="WXT1392" s="24"/>
      <c r="WXU1392" s="24"/>
      <c r="WXV1392" s="24"/>
      <c r="WXW1392" s="24"/>
      <c r="WXX1392" s="24"/>
      <c r="WXY1392" s="24"/>
      <c r="WXZ1392" s="24"/>
      <c r="WYA1392" s="24"/>
      <c r="WYB1392" s="24"/>
      <c r="WYC1392" s="24"/>
      <c r="WYD1392" s="24"/>
      <c r="WYE1392" s="24"/>
      <c r="WYF1392" s="24"/>
      <c r="WYG1392" s="24"/>
      <c r="WYH1392" s="24"/>
      <c r="WYI1392" s="24"/>
      <c r="WYJ1392" s="24"/>
      <c r="WYK1392" s="24"/>
      <c r="WYL1392" s="24"/>
      <c r="WYM1392" s="24"/>
      <c r="WYN1392" s="24"/>
      <c r="WYO1392" s="24"/>
      <c r="WYP1392" s="24"/>
      <c r="WYQ1392" s="24"/>
      <c r="WYR1392" s="24"/>
      <c r="WYS1392" s="24"/>
      <c r="WYT1392" s="24"/>
      <c r="WYU1392" s="24"/>
      <c r="WYV1392" s="24"/>
      <c r="WYW1392" s="24"/>
      <c r="WYX1392" s="24"/>
      <c r="WYY1392" s="24"/>
      <c r="WYZ1392" s="24"/>
      <c r="WZA1392" s="24"/>
      <c r="WZB1392" s="24"/>
      <c r="WZC1392" s="24"/>
      <c r="WZD1392" s="24"/>
      <c r="WZE1392" s="24"/>
      <c r="WZF1392" s="24"/>
      <c r="WZG1392" s="24"/>
      <c r="WZH1392" s="24"/>
      <c r="WZI1392" s="24"/>
      <c r="WZJ1392" s="24"/>
      <c r="WZK1392" s="24"/>
      <c r="WZL1392" s="24"/>
      <c r="WZM1392" s="24"/>
      <c r="WZN1392" s="24"/>
      <c r="WZO1392" s="24"/>
      <c r="WZP1392" s="24"/>
      <c r="WZQ1392" s="24"/>
      <c r="WZR1392" s="24"/>
      <c r="WZS1392" s="24"/>
      <c r="WZT1392" s="24"/>
      <c r="WZU1392" s="24"/>
      <c r="WZV1392" s="24"/>
      <c r="WZW1392" s="24"/>
      <c r="WZX1392" s="24"/>
      <c r="WZY1392" s="24"/>
      <c r="WZZ1392" s="24"/>
      <c r="XAA1392" s="24"/>
      <c r="XAB1392" s="24"/>
      <c r="XAC1392" s="24"/>
      <c r="XAD1392" s="24"/>
      <c r="XAE1392" s="24"/>
      <c r="XAF1392" s="24"/>
      <c r="XAG1392" s="24"/>
      <c r="XAH1392" s="24"/>
      <c r="XAI1392" s="24"/>
      <c r="XAJ1392" s="24"/>
      <c r="XAK1392" s="24"/>
      <c r="XAL1392" s="24"/>
      <c r="XAM1392" s="24"/>
      <c r="XAN1392" s="24"/>
      <c r="XAO1392" s="24"/>
      <c r="XAP1392" s="24"/>
      <c r="XAQ1392" s="24"/>
      <c r="XAR1392" s="24"/>
      <c r="XAS1392" s="24"/>
      <c r="XAT1392" s="24"/>
      <c r="XAU1392" s="24"/>
      <c r="XAV1392" s="24"/>
      <c r="XAW1392" s="24"/>
      <c r="XAX1392" s="24"/>
      <c r="XAY1392" s="24"/>
      <c r="XAZ1392" s="24"/>
      <c r="XBA1392" s="24"/>
      <c r="XBB1392" s="24"/>
      <c r="XBC1392" s="24"/>
      <c r="XBD1392" s="24"/>
      <c r="XBE1392" s="24"/>
      <c r="XBF1392" s="24"/>
      <c r="XBG1392" s="24"/>
      <c r="XBH1392" s="24"/>
      <c r="XBI1392" s="24"/>
      <c r="XBJ1392" s="24"/>
      <c r="XBK1392" s="24"/>
      <c r="XBL1392" s="24"/>
      <c r="XBM1392" s="24"/>
      <c r="XBN1392" s="24"/>
      <c r="XBO1392" s="24"/>
      <c r="XBP1392" s="24"/>
      <c r="XBQ1392" s="24"/>
      <c r="XBR1392" s="24"/>
      <c r="XBS1392" s="24"/>
      <c r="XBT1392" s="24"/>
      <c r="XBU1392" s="24"/>
      <c r="XBV1392" s="24"/>
      <c r="XBW1392" s="24"/>
      <c r="XBX1392" s="24"/>
      <c r="XBY1392" s="24"/>
      <c r="XBZ1392" s="24"/>
      <c r="XCA1392" s="24"/>
      <c r="XCB1392" s="24"/>
      <c r="XCC1392" s="24"/>
      <c r="XCD1392" s="24"/>
      <c r="XCE1392" s="24"/>
      <c r="XCF1392" s="24"/>
      <c r="XCG1392" s="24"/>
      <c r="XCH1392" s="24"/>
      <c r="XCI1392" s="24"/>
      <c r="XCJ1392" s="24"/>
      <c r="XCK1392" s="24"/>
      <c r="XCL1392" s="24"/>
      <c r="XCM1392" s="24"/>
      <c r="XCN1392" s="24"/>
      <c r="XCO1392" s="24"/>
      <c r="XCP1392" s="24"/>
      <c r="XCQ1392" s="24"/>
      <c r="XCR1392" s="24"/>
      <c r="XCS1392" s="24"/>
      <c r="XCT1392" s="24"/>
      <c r="XCU1392" s="24"/>
      <c r="XCV1392" s="24"/>
      <c r="XCW1392" s="24"/>
      <c r="XCX1392" s="24"/>
      <c r="XCY1392" s="24"/>
      <c r="XCZ1392" s="24"/>
      <c r="XDA1392" s="24"/>
      <c r="XDB1392" s="24"/>
      <c r="XDC1392" s="24"/>
      <c r="XDD1392" s="24"/>
      <c r="XDE1392" s="24"/>
      <c r="XDF1392" s="24"/>
      <c r="XDG1392" s="24"/>
      <c r="XDH1392" s="24"/>
      <c r="XDI1392" s="24"/>
      <c r="XDJ1392" s="24"/>
      <c r="XDK1392" s="24"/>
      <c r="XDL1392" s="24"/>
      <c r="XDM1392" s="24"/>
      <c r="XDN1392" s="24"/>
      <c r="XDO1392" s="24"/>
      <c r="XDP1392" s="24"/>
      <c r="XDQ1392" s="24"/>
      <c r="XDR1392" s="24"/>
      <c r="XDS1392" s="24"/>
      <c r="XDT1392" s="24"/>
      <c r="XDU1392" s="24"/>
      <c r="XDV1392" s="24"/>
      <c r="XDW1392" s="24"/>
      <c r="XDX1392" s="24"/>
      <c r="XDY1392" s="24"/>
      <c r="XDZ1392" s="24"/>
      <c r="XEA1392" s="24"/>
      <c r="XEB1392" s="24"/>
      <c r="XEC1392" s="24"/>
      <c r="XED1392" s="24"/>
      <c r="XEE1392" s="24"/>
      <c r="XEF1392" s="24"/>
      <c r="XEG1392" s="24"/>
      <c r="XEH1392" s="24"/>
      <c r="XEI1392" s="24"/>
      <c r="XEJ1392" s="24"/>
      <c r="XEK1392" s="24"/>
      <c r="XEL1392" s="24"/>
      <c r="XEM1392" s="24"/>
      <c r="XEN1392" s="24"/>
      <c r="XEO1392" s="24"/>
      <c r="XEP1392" s="24"/>
      <c r="XEQ1392" s="24"/>
      <c r="XER1392" s="24"/>
      <c r="XES1392" s="24"/>
      <c r="XET1392" s="24"/>
      <c r="XEU1392" s="24"/>
      <c r="XEV1392" s="24"/>
      <c r="XEW1392" s="24"/>
    </row>
    <row r="1393" spans="1:35" s="24" customFormat="1" ht="30" hidden="1" customHeight="1" x14ac:dyDescent="0.25">
      <c r="A1393" s="7">
        <v>16470202</v>
      </c>
      <c r="B1393" s="97" t="str">
        <f>VLOOKUP(ActividadesCom[[#This Row],[NO. DE CONTROL]],'LISTADO ESTUDIANTES'!A:C,3,FALSE)</f>
        <v>GÓMEZ TUCUCH YULEYMI AMINAI</v>
      </c>
      <c r="C1393" s="97" t="str">
        <f>VLOOKUP(ActividadesCom[[#This Row],[NO. DE CONTROL]],'LISTADO ESTUDIANTES'!A:B,2,FALSE)</f>
        <v>INGENIERIA EN GESTION EMPRESARIAL</v>
      </c>
      <c r="D1393" s="18" t="str">
        <f>VLOOKUP(ActividadesCom[[#This Row],[NO. DE CONTROL]],'LISTADO ESTUDIANTES'!A:D,4,FALSE)</f>
        <v>BAJA</v>
      </c>
      <c r="E1393" s="5">
        <f>SUM(ActividadesCom[[#This Row],[CRÉD. 1]],ActividadesCom[[#This Row],[CRÉD. 2]],ActividadesCom[[#This Row],[CRÉD. 3]],ActividadesCom[[#This Row],[CRÉD. 4]],ActividadesCom[[#This Row],[CRÉD. 5]])</f>
        <v>5</v>
      </c>
      <c r="F1393" s="5">
        <f>IF(ActividadesCom[[#This Row],[ÚLTIMO SEMESTRE CON CRÉDITOS]]&gt;0,ROUND(AVERAGE(ActividadesCom[[#This Row],[VALOR NIVEL 5]],ActividadesCom[[#This Row],[VALOR NIVEL 4]],ActividadesCom[[#This Row],[VALOR NIVEL 3]],ActividadesCom[[#This Row],[VALOR NIVEL 2]],ActividadesCom[[#This Row],[VALOR NIVEL 1]]),0),"")</f>
        <v>2</v>
      </c>
      <c r="G1393" s="5" t="str">
        <f>IF(ActividadesCom[[#This Row],[PROMEDIO]]="","",IF(ActividadesCom[[#This Row],[PROMEDIO]]&gt;=4,"EXCELENTE",IF(ActividadesCom[[#This Row],[PROMEDIO]]&gt;=3,"NOTABLE",IF(ActividadesCom[[#This Row],[PROMEDIO]]&gt;=2,"BUENO",IF(ActividadesCom[[#This Row],[PROMEDIO]]=1,"SUFICIENTE","")))))</f>
        <v>BUENO</v>
      </c>
      <c r="H1393" s="5">
        <f>MAX(ActividadesCom[[#This Row],[PERÍODO 1]],ActividadesCom[[#This Row],[PERÍODO 2]],ActividadesCom[[#This Row],[PERÍODO 3]],ActividadesCom[[#This Row],[PERÍODO 4]],ActividadesCom[[#This Row],[PERÍODO 5]])</f>
        <v>20193</v>
      </c>
      <c r="I1393" s="6" t="s">
        <v>111</v>
      </c>
      <c r="J1393" s="5">
        <v>20163</v>
      </c>
      <c r="K1393" s="5" t="s">
        <v>4010</v>
      </c>
      <c r="L1393" s="5">
        <f>IF(ActividadesCom[[#This Row],[NIVEL 1]]&lt;&gt;0,VLOOKUP(ActividadesCom[[#This Row],[NIVEL 1]],Catálogo!A:B,2,FALSE),"")</f>
        <v>2</v>
      </c>
      <c r="M1393" s="5">
        <v>2</v>
      </c>
      <c r="N1393" s="6" t="s">
        <v>1131</v>
      </c>
      <c r="O1393" s="5">
        <v>20193</v>
      </c>
      <c r="P1393" s="5" t="s">
        <v>4010</v>
      </c>
      <c r="Q1393" s="5">
        <f>IF(ActividadesCom[[#This Row],[NIVEL 2]]&lt;&gt;0,VLOOKUP(ActividadesCom[[#This Row],[NIVEL 2]],Catálogo!A:B,2,FALSE),"")</f>
        <v>2</v>
      </c>
      <c r="R1393" s="11">
        <v>1</v>
      </c>
      <c r="S1393" s="12"/>
      <c r="T1393" s="11"/>
      <c r="U1393" s="11"/>
      <c r="V1393" s="5" t="str">
        <f>IF(ActividadesCom[[#This Row],[NIVEL 3]]&lt;&gt;0,VLOOKUP(ActividadesCom[[#This Row],[NIVEL 3]],Catálogo!A:B,2,FALSE),"")</f>
        <v/>
      </c>
      <c r="W1393" s="11"/>
      <c r="X1393" s="6" t="s">
        <v>665</v>
      </c>
      <c r="Y1393" s="5">
        <v>20191</v>
      </c>
      <c r="Z1393" s="5" t="s">
        <v>4010</v>
      </c>
      <c r="AA1393" s="5">
        <f>IF(ActividadesCom[[#This Row],[NIVEL 4]]&lt;&gt;0,VLOOKUP(ActividadesCom[[#This Row],[NIVEL 4]],Catálogo!A:B,2,FALSE),"")</f>
        <v>2</v>
      </c>
      <c r="AB1393" s="5">
        <v>1</v>
      </c>
      <c r="AC1393" s="6" t="s">
        <v>81</v>
      </c>
      <c r="AD1393" s="5">
        <v>20163</v>
      </c>
      <c r="AE1393" s="5" t="s">
        <v>4010</v>
      </c>
      <c r="AF1393" s="5">
        <f>IF(ActividadesCom[[#This Row],[NIVEL 5]]&lt;&gt;0,VLOOKUP(ActividadesCom[[#This Row],[NIVEL 5]],Catálogo!A:B,2,FALSE),"")</f>
        <v>2</v>
      </c>
      <c r="AG1393" s="5">
        <v>1</v>
      </c>
    </row>
    <row r="1394" spans="1:35" s="24" customFormat="1" ht="30" hidden="1" customHeight="1" x14ac:dyDescent="0.25">
      <c r="A1394" s="7">
        <v>16470203</v>
      </c>
      <c r="B1394" s="97" t="str">
        <f>VLOOKUP(ActividadesCom[[#This Row],[NO. DE CONTROL]],'LISTADO ESTUDIANTES'!A:C,3,FALSE)</f>
        <v>VERA MOGUEL ALEXANDRA YOZELINE</v>
      </c>
      <c r="C1394" s="97" t="str">
        <f>VLOOKUP(ActividadesCom[[#This Row],[NO. DE CONTROL]],'LISTADO ESTUDIANTES'!A:B,2,FALSE)</f>
        <v>INGENIERIA EN ADMINISTRACION</v>
      </c>
      <c r="D1394" s="18" t="str">
        <f>VLOOKUP(ActividadesCom[[#This Row],[NO. DE CONTROL]],'LISTADO ESTUDIANTES'!A:D,4,FALSE)</f>
        <v>BAJA</v>
      </c>
      <c r="E1394" s="5">
        <f>SUM(ActividadesCom[[#This Row],[CRÉD. 1]],ActividadesCom[[#This Row],[CRÉD. 2]],ActividadesCom[[#This Row],[CRÉD. 3]],ActividadesCom[[#This Row],[CRÉD. 4]],ActividadesCom[[#This Row],[CRÉD. 5]])</f>
        <v>5</v>
      </c>
      <c r="F1394" s="5">
        <f>IF(ActividadesCom[[#This Row],[ÚLTIMO SEMESTRE CON CRÉDITOS]]&gt;0,ROUND(AVERAGE(ActividadesCom[[#This Row],[VALOR NIVEL 5]],ActividadesCom[[#This Row],[VALOR NIVEL 4]],ActividadesCom[[#This Row],[VALOR NIVEL 3]],ActividadesCom[[#This Row],[VALOR NIVEL 2]],ActividadesCom[[#This Row],[VALOR NIVEL 1]]),0),"")</f>
        <v>3</v>
      </c>
      <c r="G1394" s="5" t="str">
        <f>IF(ActividadesCom[[#This Row],[PROMEDIO]]="","",IF(ActividadesCom[[#This Row],[PROMEDIO]]&gt;=4,"EXCELENTE",IF(ActividadesCom[[#This Row],[PROMEDIO]]&gt;=3,"NOTABLE",IF(ActividadesCom[[#This Row],[PROMEDIO]]&gt;=2,"BUENO",IF(ActividadesCom[[#This Row],[PROMEDIO]]=1,"SUFICIENTE","")))))</f>
        <v>NOTABLE</v>
      </c>
      <c r="H1394" s="5">
        <f>MAX(ActividadesCom[[#This Row],[PERÍODO 1]],ActividadesCom[[#This Row],[PERÍODO 2]],ActividadesCom[[#This Row],[PERÍODO 3]],ActividadesCom[[#This Row],[PERÍODO 4]],ActividadesCom[[#This Row],[PERÍODO 5]])</f>
        <v>20201</v>
      </c>
      <c r="I1394" s="6" t="s">
        <v>614</v>
      </c>
      <c r="J1394" s="5">
        <v>20181</v>
      </c>
      <c r="K1394" s="5" t="s">
        <v>4010</v>
      </c>
      <c r="L1394" s="5">
        <f>IF(ActividadesCom[[#This Row],[NIVEL 1]]&lt;&gt;0,VLOOKUP(ActividadesCom[[#This Row],[NIVEL 1]],Catálogo!A:B,2,FALSE),"")</f>
        <v>2</v>
      </c>
      <c r="M1394" s="5">
        <v>1</v>
      </c>
      <c r="N1394" s="6" t="s">
        <v>1131</v>
      </c>
      <c r="O1394" s="5">
        <v>20193</v>
      </c>
      <c r="P1394" s="5" t="s">
        <v>4010</v>
      </c>
      <c r="Q1394" s="5">
        <f>IF(ActividadesCom[[#This Row],[NIVEL 2]]&lt;&gt;0,VLOOKUP(ActividadesCom[[#This Row],[NIVEL 2]],Catálogo!A:B,2,FALSE),"")</f>
        <v>2</v>
      </c>
      <c r="R1394" s="11">
        <v>1</v>
      </c>
      <c r="S1394" s="12" t="s">
        <v>528</v>
      </c>
      <c r="T1394" s="11">
        <v>20201</v>
      </c>
      <c r="U1394" s="11" t="s">
        <v>4008</v>
      </c>
      <c r="V1394" s="5">
        <f>IF(ActividadesCom[[#This Row],[NIVEL 3]]&lt;&gt;0,VLOOKUP(ActividadesCom[[#This Row],[NIVEL 3]],Catálogo!A:B,2,FALSE),"")</f>
        <v>4</v>
      </c>
      <c r="W1394" s="11">
        <v>2</v>
      </c>
      <c r="X1394" s="6"/>
      <c r="Y1394" s="5"/>
      <c r="Z1394" s="5"/>
      <c r="AA1394" s="5" t="str">
        <f>IF(ActividadesCom[[#This Row],[NIVEL 4]]&lt;&gt;0,VLOOKUP(ActividadesCom[[#This Row],[NIVEL 4]],Catálogo!A:B,2,FALSE),"")</f>
        <v/>
      </c>
      <c r="AB1394" s="5"/>
      <c r="AC1394" s="6" t="s">
        <v>403</v>
      </c>
      <c r="AD1394" s="5">
        <v>20181</v>
      </c>
      <c r="AE1394" s="5" t="s">
        <v>4010</v>
      </c>
      <c r="AF1394" s="5">
        <f>IF(ActividadesCom[[#This Row],[NIVEL 5]]&lt;&gt;0,VLOOKUP(ActividadesCom[[#This Row],[NIVEL 5]],Catálogo!A:B,2,FALSE),"")</f>
        <v>2</v>
      </c>
      <c r="AG1394" s="5">
        <v>1</v>
      </c>
    </row>
    <row r="1395" spans="1:35" ht="30" hidden="1" customHeight="1" x14ac:dyDescent="0.25">
      <c r="A1395" s="7">
        <v>16470204</v>
      </c>
      <c r="B1395" s="97" t="str">
        <f>VLOOKUP(ActividadesCom[[#This Row],[NO. DE CONTROL]],'LISTADO ESTUDIANTES'!A:C,3,FALSE)</f>
        <v>MAAS CU GABRIEL LEANDRO</v>
      </c>
      <c r="C1395" s="97" t="str">
        <f>VLOOKUP(ActividadesCom[[#This Row],[NO. DE CONTROL]],'LISTADO ESTUDIANTES'!A:B,2,FALSE)</f>
        <v>INGENIERIA EN ADMINISTRACION</v>
      </c>
      <c r="D1395" s="18" t="str">
        <f>VLOOKUP(ActividadesCom[[#This Row],[NO. DE CONTROL]],'LISTADO ESTUDIANTES'!A:D,4,FALSE)</f>
        <v>BAJA</v>
      </c>
      <c r="E1395" s="5">
        <f>SUM(ActividadesCom[[#This Row],[CRÉD. 1]],ActividadesCom[[#This Row],[CRÉD. 2]],ActividadesCom[[#This Row],[CRÉD. 3]],ActividadesCom[[#This Row],[CRÉD. 4]],ActividadesCom[[#This Row],[CRÉD. 5]])</f>
        <v>2</v>
      </c>
      <c r="F1395" s="17">
        <f>IF(ActividadesCom[[#This Row],[ÚLTIMO SEMESTRE CON CRÉDITOS]]&gt;0,ROUND(AVERAGE(ActividadesCom[[#This Row],[VALOR NIVEL 5]],ActividadesCom[[#This Row],[VALOR NIVEL 4]],ActividadesCom[[#This Row],[VALOR NIVEL 3]],ActividadesCom[[#This Row],[VALOR NIVEL 2]],ActividadesCom[[#This Row],[VALOR NIVEL 1]]),0),"")</f>
        <v>2</v>
      </c>
      <c r="G1395" s="5" t="str">
        <f>IF(ActividadesCom[[#This Row],[PROMEDIO]]="","",IF(ActividadesCom[[#This Row],[PROMEDIO]]&gt;=4,"EXCELENTE",IF(ActividadesCom[[#This Row],[PROMEDIO]]&gt;=3,"NOTABLE",IF(ActividadesCom[[#This Row],[PROMEDIO]]&gt;=2,"BUENO",IF(ActividadesCom[[#This Row],[PROMEDIO]]=1,"SUFICIENTE","")))))</f>
        <v>BUENO</v>
      </c>
      <c r="H1395" s="5">
        <f>MAX(ActividadesCom[[#This Row],[PERÍODO 1]],ActividadesCom[[#This Row],[PERÍODO 2]],ActividadesCom[[#This Row],[PERÍODO 3]],ActividadesCom[[#This Row],[PERÍODO 4]],ActividadesCom[[#This Row],[PERÍODO 5]])</f>
        <v>20171</v>
      </c>
      <c r="I1395" s="6"/>
      <c r="J1395" s="5"/>
      <c r="K1395" s="5"/>
      <c r="L1395" s="5" t="str">
        <f>IF(ActividadesCom[[#This Row],[NIVEL 1]]&lt;&gt;0,VLOOKUP(ActividadesCom[[#This Row],[NIVEL 1]],Catálogo!A:B,2,FALSE),"")</f>
        <v/>
      </c>
      <c r="M1395" s="5"/>
      <c r="N1395" s="6"/>
      <c r="O1395" s="5"/>
      <c r="P1395" s="5"/>
      <c r="Q1395" s="5" t="str">
        <f>IF(ActividadesCom[[#This Row],[NIVEL 2]]&lt;&gt;0,VLOOKUP(ActividadesCom[[#This Row],[NIVEL 2]],Catálogo!A:B,2,FALSE),"")</f>
        <v/>
      </c>
      <c r="R1395" s="11"/>
      <c r="S1395" s="12"/>
      <c r="T1395" s="11"/>
      <c r="U1395" s="11"/>
      <c r="V1395" s="5" t="str">
        <f>IF(ActividadesCom[[#This Row],[NIVEL 3]]&lt;&gt;0,VLOOKUP(ActividadesCom[[#This Row],[NIVEL 3]],Catálogo!A:B,2,FALSE),"")</f>
        <v/>
      </c>
      <c r="W1395" s="11"/>
      <c r="X1395" s="6" t="s">
        <v>42</v>
      </c>
      <c r="Y1395" s="5">
        <v>20171</v>
      </c>
      <c r="Z1395" s="5" t="s">
        <v>4010</v>
      </c>
      <c r="AA1395" s="5">
        <f>IF(ActividadesCom[[#This Row],[NIVEL 4]]&lt;&gt;0,VLOOKUP(ActividadesCom[[#This Row],[NIVEL 4]],Catálogo!A:B,2,FALSE),"")</f>
        <v>2</v>
      </c>
      <c r="AB1395" s="5">
        <v>1</v>
      </c>
      <c r="AC1395" s="6" t="s">
        <v>32</v>
      </c>
      <c r="AD1395" s="5">
        <v>20163</v>
      </c>
      <c r="AE1395" s="5" t="s">
        <v>4010</v>
      </c>
      <c r="AF1395" s="5">
        <f>IF(ActividadesCom[[#This Row],[NIVEL 5]]&lt;&gt;0,VLOOKUP(ActividadesCom[[#This Row],[NIVEL 5]],Catálogo!A:B,2,FALSE),"")</f>
        <v>2</v>
      </c>
      <c r="AG1395" s="5">
        <v>1</v>
      </c>
      <c r="AH1395" s="2"/>
      <c r="AI1395" s="2"/>
    </row>
    <row r="1396" spans="1:35" ht="30" hidden="1" customHeight="1" x14ac:dyDescent="0.25">
      <c r="A1396" s="7">
        <v>16470205</v>
      </c>
      <c r="B1396" s="97" t="str">
        <f>VLOOKUP(ActividadesCom[[#This Row],[NO. DE CONTROL]],'LISTADO ESTUDIANTES'!A:C,3,FALSE)</f>
        <v>WUITZ ACOSTA ERIK DANIEL</v>
      </c>
      <c r="C1396" s="97" t="str">
        <f>VLOOKUP(ActividadesCom[[#This Row],[NO. DE CONTROL]],'LISTADO ESTUDIANTES'!A:B,2,FALSE)</f>
        <v>INGENIERIA EN ADMINISTRACION</v>
      </c>
      <c r="D1396" s="18" t="str">
        <f>VLOOKUP(ActividadesCom[[#This Row],[NO. DE CONTROL]],'LISTADO ESTUDIANTES'!A:D,4,FALSE)</f>
        <v>EGRESADO(A)</v>
      </c>
      <c r="E1396" s="5">
        <f>SUM(ActividadesCom[[#This Row],[CRÉD. 1]],ActividadesCom[[#This Row],[CRÉD. 2]],ActividadesCom[[#This Row],[CRÉD. 3]],ActividadesCom[[#This Row],[CRÉD. 4]],ActividadesCom[[#This Row],[CRÉD. 5]])</f>
        <v>6</v>
      </c>
      <c r="F1396" s="17">
        <f>IF(ActividadesCom[[#This Row],[ÚLTIMO SEMESTRE CON CRÉDITOS]]&gt;0,ROUND(AVERAGE(ActividadesCom[[#This Row],[VALOR NIVEL 5]],ActividadesCom[[#This Row],[VALOR NIVEL 4]],ActividadesCom[[#This Row],[VALOR NIVEL 3]],ActividadesCom[[#This Row],[VALOR NIVEL 2]],ActividadesCom[[#This Row],[VALOR NIVEL 1]]),0),"")</f>
        <v>3</v>
      </c>
      <c r="G1396" s="5" t="str">
        <f>IF(ActividadesCom[[#This Row],[PROMEDIO]]="","",IF(ActividadesCom[[#This Row],[PROMEDIO]]&gt;=4,"EXCELENTE",IF(ActividadesCom[[#This Row],[PROMEDIO]]&gt;=3,"NOTABLE",IF(ActividadesCom[[#This Row],[PROMEDIO]]&gt;=2,"BUENO",IF(ActividadesCom[[#This Row],[PROMEDIO]]=1,"SUFICIENTE","")))))</f>
        <v>NOTABLE</v>
      </c>
      <c r="H1396" s="5">
        <f>MAX(ActividadesCom[[#This Row],[PERÍODO 1]],ActividadesCom[[#This Row],[PERÍODO 2]],ActividadesCom[[#This Row],[PERÍODO 3]],ActividadesCom[[#This Row],[PERÍODO 4]],ActividadesCom[[#This Row],[PERÍODO 5]])</f>
        <v>20211</v>
      </c>
      <c r="I1396" s="6" t="s">
        <v>943</v>
      </c>
      <c r="J1396" s="5">
        <v>20193</v>
      </c>
      <c r="K1396" s="5" t="s">
        <v>4010</v>
      </c>
      <c r="L1396" s="5">
        <f>IF(ActividadesCom[[#This Row],[NIVEL 1]]&lt;&gt;0,VLOOKUP(ActividadesCom[[#This Row],[NIVEL 1]],Catálogo!A:B,2,FALSE),"")</f>
        <v>2</v>
      </c>
      <c r="M1396" s="5">
        <v>2</v>
      </c>
      <c r="N1396" s="6" t="s">
        <v>23</v>
      </c>
      <c r="O1396" s="5">
        <v>20211</v>
      </c>
      <c r="P1396" s="5" t="s">
        <v>4008</v>
      </c>
      <c r="Q1396" s="5">
        <f>IF(ActividadesCom[[#This Row],[NIVEL 2]]&lt;&gt;0,VLOOKUP(ActividadesCom[[#This Row],[NIVEL 2]],Catálogo!A:B,2,FALSE),"")</f>
        <v>4</v>
      </c>
      <c r="R1396" s="11">
        <v>1</v>
      </c>
      <c r="S1396" s="12" t="s">
        <v>23</v>
      </c>
      <c r="T1396" s="11">
        <v>20203</v>
      </c>
      <c r="U1396" s="11" t="s">
        <v>4009</v>
      </c>
      <c r="V1396" s="5">
        <f>IF(ActividadesCom[[#This Row],[NIVEL 3]]&lt;&gt;0,VLOOKUP(ActividadesCom[[#This Row],[NIVEL 3]],Catálogo!A:B,2,FALSE),"")</f>
        <v>3</v>
      </c>
      <c r="W1396" s="11">
        <v>1</v>
      </c>
      <c r="X1396" s="6" t="s">
        <v>522</v>
      </c>
      <c r="Y1396" s="5">
        <v>20173</v>
      </c>
      <c r="Z1396" s="5" t="s">
        <v>4009</v>
      </c>
      <c r="AA1396" s="5">
        <f>IF(ActividadesCom[[#This Row],[NIVEL 4]]&lt;&gt;0,VLOOKUP(ActividadesCom[[#This Row],[NIVEL 4]],Catálogo!A:B,2,FALSE),"")</f>
        <v>3</v>
      </c>
      <c r="AB1396" s="5">
        <v>1</v>
      </c>
      <c r="AC1396" s="6" t="s">
        <v>409</v>
      </c>
      <c r="AD1396" s="5">
        <v>20171</v>
      </c>
      <c r="AE1396" s="5" t="s">
        <v>4009</v>
      </c>
      <c r="AF1396" s="5">
        <f>IF(ActividadesCom[[#This Row],[NIVEL 5]]&lt;&gt;0,VLOOKUP(ActividadesCom[[#This Row],[NIVEL 5]],Catálogo!A:B,2,FALSE),"")</f>
        <v>3</v>
      </c>
      <c r="AG1396" s="5">
        <v>1</v>
      </c>
      <c r="AH1396" s="2"/>
      <c r="AI1396" s="2"/>
    </row>
    <row r="1397" spans="1:35" s="24" customFormat="1" ht="30" hidden="1" customHeight="1" x14ac:dyDescent="0.25">
      <c r="A1397" s="7">
        <v>16470206</v>
      </c>
      <c r="B1397" s="97" t="str">
        <f>VLOOKUP(ActividadesCom[[#This Row],[NO. DE CONTROL]],'LISTADO ESTUDIANTES'!A:C,3,FALSE)</f>
        <v>VEGA LOEZA LARISSA AMAIRANI DE GUADALUPE</v>
      </c>
      <c r="C1397" s="97" t="str">
        <f>VLOOKUP(ActividadesCom[[#This Row],[NO. DE CONTROL]],'LISTADO ESTUDIANTES'!A:B,2,FALSE)</f>
        <v>INGENIERIA EN ADMINISTRACION</v>
      </c>
      <c r="D1397" s="18" t="str">
        <f>VLOOKUP(ActividadesCom[[#This Row],[NO. DE CONTROL]],'LISTADO ESTUDIANTES'!A:D,4,FALSE)</f>
        <v>BAJA</v>
      </c>
      <c r="E1397" s="5">
        <f>SUM(ActividadesCom[[#This Row],[CRÉD. 1]],ActividadesCom[[#This Row],[CRÉD. 2]],ActividadesCom[[#This Row],[CRÉD. 3]],ActividadesCom[[#This Row],[CRÉD. 4]],ActividadesCom[[#This Row],[CRÉD. 5]])</f>
        <v>6</v>
      </c>
      <c r="F1397" s="5">
        <f>IF(ActividadesCom[[#This Row],[ÚLTIMO SEMESTRE CON CRÉDITOS]]&gt;0,ROUND(AVERAGE(ActividadesCom[[#This Row],[VALOR NIVEL 5]],ActividadesCom[[#This Row],[VALOR NIVEL 4]],ActividadesCom[[#This Row],[VALOR NIVEL 3]],ActividadesCom[[#This Row],[VALOR NIVEL 2]],ActividadesCom[[#This Row],[VALOR NIVEL 1]]),0),"")</f>
        <v>3</v>
      </c>
      <c r="G1397" s="5" t="str">
        <f>IF(ActividadesCom[[#This Row],[PROMEDIO]]="","",IF(ActividadesCom[[#This Row],[PROMEDIO]]&gt;=4,"EXCELENTE",IF(ActividadesCom[[#This Row],[PROMEDIO]]&gt;=3,"NOTABLE",IF(ActividadesCom[[#This Row],[PROMEDIO]]&gt;=2,"BUENO",IF(ActividadesCom[[#This Row],[PROMEDIO]]=1,"SUFICIENTE","")))))</f>
        <v>NOTABLE</v>
      </c>
      <c r="H1397" s="5">
        <f>MAX(ActividadesCom[[#This Row],[PERÍODO 1]],ActividadesCom[[#This Row],[PERÍODO 2]],ActividadesCom[[#This Row],[PERÍODO 3]],ActividadesCom[[#This Row],[PERÍODO 4]],ActividadesCom[[#This Row],[PERÍODO 5]])</f>
        <v>20193</v>
      </c>
      <c r="I1397" s="6" t="s">
        <v>614</v>
      </c>
      <c r="J1397" s="5">
        <v>20181</v>
      </c>
      <c r="K1397" s="5" t="s">
        <v>4010</v>
      </c>
      <c r="L1397" s="5">
        <f>IF(ActividadesCom[[#This Row],[NIVEL 1]]&lt;&gt;0,VLOOKUP(ActividadesCom[[#This Row],[NIVEL 1]],Catálogo!A:B,2,FALSE),"")</f>
        <v>2</v>
      </c>
      <c r="M1397" s="5">
        <v>1</v>
      </c>
      <c r="N1397" s="6" t="s">
        <v>943</v>
      </c>
      <c r="O1397" s="5">
        <v>20193</v>
      </c>
      <c r="P1397" s="5" t="s">
        <v>4010</v>
      </c>
      <c r="Q1397" s="5">
        <f>IF(ActividadesCom[[#This Row],[NIVEL 2]]&lt;&gt;0,VLOOKUP(ActividadesCom[[#This Row],[NIVEL 2]],Catálogo!A:B,2,FALSE),"")</f>
        <v>2</v>
      </c>
      <c r="R1397" s="11">
        <v>2</v>
      </c>
      <c r="S1397" s="12" t="s">
        <v>403</v>
      </c>
      <c r="T1397" s="11">
        <v>20181</v>
      </c>
      <c r="U1397" s="11" t="s">
        <v>4008</v>
      </c>
      <c r="V1397" s="5">
        <f>IF(ActividadesCom[[#This Row],[NIVEL 3]]&lt;&gt;0,VLOOKUP(ActividadesCom[[#This Row],[NIVEL 3]],Catálogo!A:B,2,FALSE),"")</f>
        <v>4</v>
      </c>
      <c r="W1397" s="11">
        <v>1</v>
      </c>
      <c r="X1397" s="6" t="s">
        <v>37</v>
      </c>
      <c r="Y1397" s="5">
        <v>20171</v>
      </c>
      <c r="Z1397" s="5" t="s">
        <v>4009</v>
      </c>
      <c r="AA1397" s="5">
        <f>IF(ActividadesCom[[#This Row],[NIVEL 4]]&lt;&gt;0,VLOOKUP(ActividadesCom[[#This Row],[NIVEL 4]],Catálogo!A:B,2,FALSE),"")</f>
        <v>3</v>
      </c>
      <c r="AB1397" s="5">
        <v>1</v>
      </c>
      <c r="AC1397" s="6" t="s">
        <v>36</v>
      </c>
      <c r="AD1397" s="5">
        <v>20163</v>
      </c>
      <c r="AE1397" s="5" t="s">
        <v>4010</v>
      </c>
      <c r="AF1397" s="5">
        <f>IF(ActividadesCom[[#This Row],[NIVEL 5]]&lt;&gt;0,VLOOKUP(ActividadesCom[[#This Row],[NIVEL 5]],Catálogo!A:B,2,FALSE),"")</f>
        <v>2</v>
      </c>
      <c r="AG1397" s="5">
        <v>1</v>
      </c>
    </row>
    <row r="1398" spans="1:35" s="24" customFormat="1" ht="30" hidden="1" customHeight="1" x14ac:dyDescent="0.25">
      <c r="A1398" s="7">
        <v>16470207</v>
      </c>
      <c r="B1398" s="97" t="str">
        <f>VLOOKUP(ActividadesCom[[#This Row],[NO. DE CONTROL]],'LISTADO ESTUDIANTES'!A:C,3,FALSE)</f>
        <v>REDA COLLI JOSE MARIA</v>
      </c>
      <c r="C1398" s="97" t="str">
        <f>VLOOKUP(ActividadesCom[[#This Row],[NO. DE CONTROL]],'LISTADO ESTUDIANTES'!A:B,2,FALSE)</f>
        <v>INGENIERIA EN ADMINISTRACION</v>
      </c>
      <c r="D1398" s="18" t="str">
        <f>VLOOKUP(ActividadesCom[[#This Row],[NO. DE CONTROL]],'LISTADO ESTUDIANTES'!A:D,4,FALSE)</f>
        <v>EGRESADO(A)</v>
      </c>
      <c r="E1398" s="5">
        <f>SUM(ActividadesCom[[#This Row],[CRÉD. 1]],ActividadesCom[[#This Row],[CRÉD. 2]],ActividadesCom[[#This Row],[CRÉD. 3]],ActividadesCom[[#This Row],[CRÉD. 4]],ActividadesCom[[#This Row],[CRÉD. 5]])</f>
        <v>6</v>
      </c>
      <c r="F1398" s="5">
        <f>IF(ActividadesCom[[#This Row],[ÚLTIMO SEMESTRE CON CRÉDITOS]]&gt;0,ROUND(AVERAGE(ActividadesCom[[#This Row],[VALOR NIVEL 5]],ActividadesCom[[#This Row],[VALOR NIVEL 4]],ActividadesCom[[#This Row],[VALOR NIVEL 3]],ActividadesCom[[#This Row],[VALOR NIVEL 2]],ActividadesCom[[#This Row],[VALOR NIVEL 1]]),0),"")</f>
        <v>3</v>
      </c>
      <c r="G1398" s="5" t="str">
        <f>IF(ActividadesCom[[#This Row],[PROMEDIO]]="","",IF(ActividadesCom[[#This Row],[PROMEDIO]]&gt;=4,"EXCELENTE",IF(ActividadesCom[[#This Row],[PROMEDIO]]&gt;=3,"NOTABLE",IF(ActividadesCom[[#This Row],[PROMEDIO]]&gt;=2,"BUENO",IF(ActividadesCom[[#This Row],[PROMEDIO]]=1,"SUFICIENTE","")))))</f>
        <v>NOTABLE</v>
      </c>
      <c r="H1398" s="5">
        <f>MAX(ActividadesCom[[#This Row],[PERÍODO 1]],ActividadesCom[[#This Row],[PERÍODO 2]],ActividadesCom[[#This Row],[PERÍODO 3]],ActividadesCom[[#This Row],[PERÍODO 4]],ActividadesCom[[#This Row],[PERÍODO 5]])</f>
        <v>20193</v>
      </c>
      <c r="I1398" s="6" t="s">
        <v>901</v>
      </c>
      <c r="J1398" s="5">
        <v>20191</v>
      </c>
      <c r="K1398" s="5" t="s">
        <v>4010</v>
      </c>
      <c r="L1398" s="5">
        <f>IF(ActividadesCom[[#This Row],[NIVEL 1]]&lt;&gt;0,VLOOKUP(ActividadesCom[[#This Row],[NIVEL 1]],Catálogo!A:B,2,FALSE),"")</f>
        <v>2</v>
      </c>
      <c r="M1398" s="5">
        <v>1</v>
      </c>
      <c r="N1398" s="6" t="s">
        <v>943</v>
      </c>
      <c r="O1398" s="5">
        <v>20193</v>
      </c>
      <c r="P1398" s="5" t="s">
        <v>4010</v>
      </c>
      <c r="Q1398" s="5">
        <f>IF(ActividadesCom[[#This Row],[NIVEL 2]]&lt;&gt;0,VLOOKUP(ActividadesCom[[#This Row],[NIVEL 2]],Catálogo!A:B,2,FALSE),"")</f>
        <v>2</v>
      </c>
      <c r="R1398" s="11">
        <v>2</v>
      </c>
      <c r="S1398" s="12" t="s">
        <v>111</v>
      </c>
      <c r="T1398" s="11">
        <v>20191</v>
      </c>
      <c r="U1398" s="11" t="s">
        <v>4008</v>
      </c>
      <c r="V1398" s="5">
        <f>IF(ActividadesCom[[#This Row],[NIVEL 3]]&lt;&gt;0,VLOOKUP(ActividadesCom[[#This Row],[NIVEL 3]],Catálogo!A:B,2,FALSE),"")</f>
        <v>4</v>
      </c>
      <c r="W1398" s="11">
        <v>1</v>
      </c>
      <c r="X1398" s="6" t="s">
        <v>1087</v>
      </c>
      <c r="Y1398" s="5">
        <v>20193</v>
      </c>
      <c r="Z1398" s="5" t="s">
        <v>4008</v>
      </c>
      <c r="AA1398" s="5">
        <f>IF(ActividadesCom[[#This Row],[NIVEL 4]]&lt;&gt;0,VLOOKUP(ActividadesCom[[#This Row],[NIVEL 4]],Catálogo!A:B,2,FALSE),"")</f>
        <v>4</v>
      </c>
      <c r="AB1398" s="5">
        <v>1</v>
      </c>
      <c r="AC1398" s="6" t="s">
        <v>112</v>
      </c>
      <c r="AD1398" s="5">
        <v>20163</v>
      </c>
      <c r="AE1398" s="5" t="s">
        <v>4010</v>
      </c>
      <c r="AF1398" s="5">
        <f>IF(ActividadesCom[[#This Row],[NIVEL 5]]&lt;&gt;0,VLOOKUP(ActividadesCom[[#This Row],[NIVEL 5]],Catálogo!A:B,2,FALSE),"")</f>
        <v>2</v>
      </c>
      <c r="AG1398" s="5">
        <v>1</v>
      </c>
    </row>
    <row r="1399" spans="1:35" ht="30" customHeight="1" x14ac:dyDescent="0.25">
      <c r="A1399" s="18">
        <v>16470208</v>
      </c>
      <c r="B1399" s="97" t="str">
        <f>VLOOKUP(ActividadesCom[[#This Row],[NO. DE CONTROL]],'LISTADO ESTUDIANTES'!A:C,3,FALSE)</f>
        <v>HERNANDEZ DOMINGUEZ EMMANUEL DEL JESUS</v>
      </c>
      <c r="C1399" s="97" t="str">
        <f>VLOOKUP(ActividadesCom[[#This Row],[NO. DE CONTROL]],'LISTADO ESTUDIANTES'!A:B,2,FALSE)</f>
        <v>INGENIERIA EN ADMINISTRACION</v>
      </c>
      <c r="D1399" s="18" t="str">
        <f>VLOOKUP(ActividadesCom[[#This Row],[NO. DE CONTROL]],'LISTADO ESTUDIANTES'!A:D,4,FALSE)</f>
        <v>ACTIVO(A)</v>
      </c>
      <c r="E1399" s="5">
        <f>SUM(ActividadesCom[[#This Row],[CRÉD. 1]],ActividadesCom[[#This Row],[CRÉD. 2]],ActividadesCom[[#This Row],[CRÉD. 3]],ActividadesCom[[#This Row],[CRÉD. 4]],ActividadesCom[[#This Row],[CRÉD. 5]])</f>
        <v>5</v>
      </c>
      <c r="F1399" s="17">
        <f>IF(ActividadesCom[[#This Row],[ÚLTIMO SEMESTRE CON CRÉDITOS]]&gt;0,ROUND(AVERAGE(ActividadesCom[[#This Row],[VALOR NIVEL 5]],ActividadesCom[[#This Row],[VALOR NIVEL 4]],ActividadesCom[[#This Row],[VALOR NIVEL 3]],ActividadesCom[[#This Row],[VALOR NIVEL 2]],ActividadesCom[[#This Row],[VALOR NIVEL 1]]),0),"")</f>
        <v>2</v>
      </c>
      <c r="G1399" s="5" t="str">
        <f>IF(ActividadesCom[[#This Row],[PROMEDIO]]="","",IF(ActividadesCom[[#This Row],[PROMEDIO]]&gt;=4,"EXCELENTE",IF(ActividadesCom[[#This Row],[PROMEDIO]]&gt;=3,"NOTABLE",IF(ActividadesCom[[#This Row],[PROMEDIO]]&gt;=2,"BUENO",IF(ActividadesCom[[#This Row],[PROMEDIO]]=1,"SUFICIENTE","")))))</f>
        <v>BUENO</v>
      </c>
      <c r="H1399" s="5">
        <f>MAX(ActividadesCom[[#This Row],[PERÍODO 1]],ActividadesCom[[#This Row],[PERÍODO 2]],ActividadesCom[[#This Row],[PERÍODO 3]],ActividadesCom[[#This Row],[PERÍODO 4]],ActividadesCom[[#This Row],[PERÍODO 5]])</f>
        <v>20213</v>
      </c>
      <c r="I1399" s="6" t="s">
        <v>614</v>
      </c>
      <c r="J1399" s="5">
        <v>20181</v>
      </c>
      <c r="K1399" s="5" t="s">
        <v>4010</v>
      </c>
      <c r="L1399" s="5">
        <f>IF(ActividadesCom[[#This Row],[NIVEL 1]]&lt;&gt;0,VLOOKUP(ActividadesCom[[#This Row],[NIVEL 1]],Catálogo!A:B,2,FALSE),"")</f>
        <v>2</v>
      </c>
      <c r="M1399" s="5">
        <v>1</v>
      </c>
      <c r="N1399" s="6" t="s">
        <v>4532</v>
      </c>
      <c r="O1399" s="5">
        <v>20211</v>
      </c>
      <c r="P1399" s="5" t="s">
        <v>4011</v>
      </c>
      <c r="Q1399" s="5">
        <f>IF(ActividadesCom[[#This Row],[NIVEL 2]]&lt;&gt;0,VLOOKUP(ActividadesCom[[#This Row],[NIVEL 2]],Catálogo!A:B,2,FALSE),"")</f>
        <v>1</v>
      </c>
      <c r="R1399" s="11">
        <v>1</v>
      </c>
      <c r="S1399" s="12" t="s">
        <v>4532</v>
      </c>
      <c r="T1399" s="11">
        <v>20213</v>
      </c>
      <c r="U1399" s="11" t="s">
        <v>4011</v>
      </c>
      <c r="V1399" s="5">
        <f>IF(ActividadesCom[[#This Row],[NIVEL 3]]&lt;&gt;0,VLOOKUP(ActividadesCom[[#This Row],[NIVEL 3]],Catálogo!A:B,2,FALSE),"")</f>
        <v>1</v>
      </c>
      <c r="W1399" s="11">
        <v>1</v>
      </c>
      <c r="X1399" s="6" t="s">
        <v>403</v>
      </c>
      <c r="Y1399" s="5">
        <v>20181</v>
      </c>
      <c r="Z1399" s="5" t="s">
        <v>4010</v>
      </c>
      <c r="AA1399" s="5">
        <f>IF(ActividadesCom[[#This Row],[NIVEL 4]]&lt;&gt;0,VLOOKUP(ActividadesCom[[#This Row],[NIVEL 4]],Catálogo!A:B,2,FALSE),"")</f>
        <v>2</v>
      </c>
      <c r="AB1399" s="5">
        <v>1</v>
      </c>
      <c r="AC1399" s="6" t="s">
        <v>2</v>
      </c>
      <c r="AD1399" s="5">
        <v>20163</v>
      </c>
      <c r="AE1399" s="5" t="s">
        <v>4010</v>
      </c>
      <c r="AF1399" s="5">
        <f>IF(ActividadesCom[[#This Row],[NIVEL 5]]&lt;&gt;0,VLOOKUP(ActividadesCom[[#This Row],[NIVEL 5]],Catálogo!A:B,2,FALSE),"")</f>
        <v>2</v>
      </c>
      <c r="AG1399" s="5">
        <v>1</v>
      </c>
      <c r="AH1399" s="2"/>
      <c r="AI1399" s="2"/>
    </row>
    <row r="1400" spans="1:35" ht="30" hidden="1" customHeight="1" x14ac:dyDescent="0.25">
      <c r="A1400" s="7">
        <v>16470209</v>
      </c>
      <c r="B1400" s="97" t="str">
        <f>VLOOKUP(ActividadesCom[[#This Row],[NO. DE CONTROL]],'LISTADO ESTUDIANTES'!A:C,3,FALSE)</f>
        <v>RAMAYO SAN ROMAN ARELY GUADALUPE</v>
      </c>
      <c r="C1400" s="97" t="str">
        <f>VLOOKUP(ActividadesCom[[#This Row],[NO. DE CONTROL]],'LISTADO ESTUDIANTES'!A:B,2,FALSE)</f>
        <v>INGENIERIA EN ADMINISTRACION</v>
      </c>
      <c r="D1400" s="18" t="str">
        <f>VLOOKUP(ActividadesCom[[#This Row],[NO. DE CONTROL]],'LISTADO ESTUDIANTES'!A:D,4,FALSE)</f>
        <v>EGRESADO(A)</v>
      </c>
      <c r="E1400" s="5">
        <f>SUM(ActividadesCom[[#This Row],[CRÉD. 1]],ActividadesCom[[#This Row],[CRÉD. 2]],ActividadesCom[[#This Row],[CRÉD. 3]],ActividadesCom[[#This Row],[CRÉD. 4]],ActividadesCom[[#This Row],[CRÉD. 5]])</f>
        <v>5</v>
      </c>
      <c r="F1400" s="17">
        <f>IF(ActividadesCom[[#This Row],[ÚLTIMO SEMESTRE CON CRÉDITOS]]&gt;0,ROUND(AVERAGE(ActividadesCom[[#This Row],[VALOR NIVEL 5]],ActividadesCom[[#This Row],[VALOR NIVEL 4]],ActividadesCom[[#This Row],[VALOR NIVEL 3]],ActividadesCom[[#This Row],[VALOR NIVEL 2]],ActividadesCom[[#This Row],[VALOR NIVEL 1]]),0),"")</f>
        <v>2</v>
      </c>
      <c r="G1400" s="5" t="str">
        <f>IF(ActividadesCom[[#This Row],[PROMEDIO]]="","",IF(ActividadesCom[[#This Row],[PROMEDIO]]&gt;=4,"EXCELENTE",IF(ActividadesCom[[#This Row],[PROMEDIO]]&gt;=3,"NOTABLE",IF(ActividadesCom[[#This Row],[PROMEDIO]]&gt;=2,"BUENO",IF(ActividadesCom[[#This Row],[PROMEDIO]]=1,"SUFICIENTE","")))))</f>
        <v>BUENO</v>
      </c>
      <c r="H1400" s="5">
        <f>MAX(ActividadesCom[[#This Row],[PERÍODO 1]],ActividadesCom[[#This Row],[PERÍODO 2]],ActividadesCom[[#This Row],[PERÍODO 3]],ActividadesCom[[#This Row],[PERÍODO 4]],ActividadesCom[[#This Row],[PERÍODO 5]])</f>
        <v>20211</v>
      </c>
      <c r="I1400" s="6" t="s">
        <v>614</v>
      </c>
      <c r="J1400" s="5">
        <v>20181</v>
      </c>
      <c r="K1400" s="5" t="s">
        <v>4010</v>
      </c>
      <c r="L1400" s="5">
        <f>IF(ActividadesCom[[#This Row],[NIVEL 1]]&lt;&gt;0,VLOOKUP(ActividadesCom[[#This Row],[NIVEL 1]],Catálogo!A:B,2,FALSE),"")</f>
        <v>2</v>
      </c>
      <c r="M1400" s="5">
        <v>1</v>
      </c>
      <c r="N1400" s="6" t="s">
        <v>4098</v>
      </c>
      <c r="O1400" s="5">
        <v>20203</v>
      </c>
      <c r="P1400" s="5" t="s">
        <v>4010</v>
      </c>
      <c r="Q1400" s="5">
        <f>IF(ActividadesCom[[#This Row],[NIVEL 2]]&lt;&gt;0,VLOOKUP(ActividadesCom[[#This Row],[NIVEL 2]],Catálogo!A:B,2,FALSE),"")</f>
        <v>2</v>
      </c>
      <c r="R1400" s="11">
        <v>1</v>
      </c>
      <c r="S1400" s="12" t="s">
        <v>4529</v>
      </c>
      <c r="T1400" s="11">
        <v>20211</v>
      </c>
      <c r="U1400" s="11" t="s">
        <v>4008</v>
      </c>
      <c r="V1400" s="5">
        <f>IF(ActividadesCom[[#This Row],[NIVEL 3]]&lt;&gt;0,VLOOKUP(ActividadesCom[[#This Row],[NIVEL 3]],Catálogo!A:B,2,FALSE),"")</f>
        <v>4</v>
      </c>
      <c r="W1400" s="11">
        <v>1</v>
      </c>
      <c r="X1400" s="6" t="s">
        <v>4380</v>
      </c>
      <c r="Y1400" s="5">
        <v>20203</v>
      </c>
      <c r="Z1400" s="5" t="s">
        <v>4011</v>
      </c>
      <c r="AA1400" s="5">
        <f>IF(ActividadesCom[[#This Row],[NIVEL 4]]&lt;&gt;0,VLOOKUP(ActividadesCom[[#This Row],[NIVEL 4]],Catálogo!A:B,2,FALSE),"")</f>
        <v>1</v>
      </c>
      <c r="AB1400" s="5">
        <v>1</v>
      </c>
      <c r="AC1400" s="6" t="s">
        <v>4532</v>
      </c>
      <c r="AD1400" s="5">
        <v>20211</v>
      </c>
      <c r="AE1400" s="5" t="s">
        <v>4011</v>
      </c>
      <c r="AF1400" s="5">
        <f>IF(ActividadesCom[[#This Row],[NIVEL 5]]&lt;&gt;0,VLOOKUP(ActividadesCom[[#This Row],[NIVEL 5]],Catálogo!A:B,2,FALSE),"")</f>
        <v>1</v>
      </c>
      <c r="AG1400" s="5">
        <v>1</v>
      </c>
      <c r="AH1400" s="2"/>
      <c r="AI1400" s="2"/>
    </row>
    <row r="1401" spans="1:35" s="24" customFormat="1" ht="30" hidden="1" customHeight="1" x14ac:dyDescent="0.25">
      <c r="A1401" s="7">
        <v>16470211</v>
      </c>
      <c r="B1401" s="97" t="str">
        <f>VLOOKUP(ActividadesCom[[#This Row],[NO. DE CONTROL]],'LISTADO ESTUDIANTES'!A:C,3,FALSE)</f>
        <v>MAY CAHUICH CECILIA ANAHI</v>
      </c>
      <c r="C1401" s="97" t="str">
        <f>VLOOKUP(ActividadesCom[[#This Row],[NO. DE CONTROL]],'LISTADO ESTUDIANTES'!A:B,2,FALSE)</f>
        <v>INGENIERIA EN ADMINISTRACION</v>
      </c>
      <c r="D1401" s="18" t="str">
        <f>VLOOKUP(ActividadesCom[[#This Row],[NO. DE CONTROL]],'LISTADO ESTUDIANTES'!A:D,4,FALSE)</f>
        <v>BAJA</v>
      </c>
      <c r="E1401" s="5">
        <f>SUM(ActividadesCom[[#This Row],[CRÉD. 1]],ActividadesCom[[#This Row],[CRÉD. 2]],ActividadesCom[[#This Row],[CRÉD. 3]],ActividadesCom[[#This Row],[CRÉD. 4]],ActividadesCom[[#This Row],[CRÉD. 5]])</f>
        <v>5</v>
      </c>
      <c r="F1401" s="5">
        <f>IF(ActividadesCom[[#This Row],[ÚLTIMO SEMESTRE CON CRÉDITOS]]&gt;0,ROUND(AVERAGE(ActividadesCom[[#This Row],[VALOR NIVEL 5]],ActividadesCom[[#This Row],[VALOR NIVEL 4]],ActividadesCom[[#This Row],[VALOR NIVEL 3]],ActividadesCom[[#This Row],[VALOR NIVEL 2]],ActividadesCom[[#This Row],[VALOR NIVEL 1]]),0),"")</f>
        <v>3</v>
      </c>
      <c r="G1401" s="5" t="str">
        <f>IF(ActividadesCom[[#This Row],[PROMEDIO]]="","",IF(ActividadesCom[[#This Row],[PROMEDIO]]&gt;=4,"EXCELENTE",IF(ActividadesCom[[#This Row],[PROMEDIO]]&gt;=3,"NOTABLE",IF(ActividadesCom[[#This Row],[PROMEDIO]]&gt;=2,"BUENO",IF(ActividadesCom[[#This Row],[PROMEDIO]]=1,"SUFICIENTE","")))))</f>
        <v>NOTABLE</v>
      </c>
      <c r="H1401" s="5">
        <f>MAX(ActividadesCom[[#This Row],[PERÍODO 1]],ActividadesCom[[#This Row],[PERÍODO 2]],ActividadesCom[[#This Row],[PERÍODO 3]],ActividadesCom[[#This Row],[PERÍODO 4]],ActividadesCom[[#This Row],[PERÍODO 5]])</f>
        <v>20201</v>
      </c>
      <c r="I1401" s="6" t="s">
        <v>614</v>
      </c>
      <c r="J1401" s="5">
        <v>20181</v>
      </c>
      <c r="K1401" s="5" t="s">
        <v>4010</v>
      </c>
      <c r="L1401" s="5">
        <f>IF(ActividadesCom[[#This Row],[NIVEL 1]]&lt;&gt;0,VLOOKUP(ActividadesCom[[#This Row],[NIVEL 1]],Catálogo!A:B,2,FALSE),"")</f>
        <v>2</v>
      </c>
      <c r="M1401" s="5">
        <v>1</v>
      </c>
      <c r="N1401" s="6" t="s">
        <v>1131</v>
      </c>
      <c r="O1401" s="5">
        <v>20193</v>
      </c>
      <c r="P1401" s="5" t="s">
        <v>4010</v>
      </c>
      <c r="Q1401" s="5">
        <f>IF(ActividadesCom[[#This Row],[NIVEL 2]]&lt;&gt;0,VLOOKUP(ActividadesCom[[#This Row],[NIVEL 2]],Catálogo!A:B,2,FALSE),"")</f>
        <v>2</v>
      </c>
      <c r="R1401" s="11">
        <v>1</v>
      </c>
      <c r="S1401" s="12" t="s">
        <v>4107</v>
      </c>
      <c r="T1401" s="11">
        <v>20201</v>
      </c>
      <c r="U1401" s="11" t="s">
        <v>4008</v>
      </c>
      <c r="V1401" s="5">
        <f>IF(ActividadesCom[[#This Row],[NIVEL 3]]&lt;&gt;0,VLOOKUP(ActividadesCom[[#This Row],[NIVEL 3]],Catálogo!A:B,2,FALSE),"")</f>
        <v>4</v>
      </c>
      <c r="W1401" s="11">
        <v>1</v>
      </c>
      <c r="X1401" s="6" t="s">
        <v>34</v>
      </c>
      <c r="Y1401" s="5">
        <v>20171</v>
      </c>
      <c r="Z1401" s="5" t="s">
        <v>4009</v>
      </c>
      <c r="AA1401" s="5">
        <f>IF(ActividadesCom[[#This Row],[NIVEL 4]]&lt;&gt;0,VLOOKUP(ActividadesCom[[#This Row],[NIVEL 4]],Catálogo!A:B,2,FALSE),"")</f>
        <v>3</v>
      </c>
      <c r="AB1401" s="5">
        <v>1</v>
      </c>
      <c r="AC1401" s="6" t="s">
        <v>99</v>
      </c>
      <c r="AD1401" s="5">
        <v>20163</v>
      </c>
      <c r="AE1401" s="5" t="s">
        <v>4010</v>
      </c>
      <c r="AF1401" s="5">
        <f>IF(ActividadesCom[[#This Row],[NIVEL 5]]&lt;&gt;0,VLOOKUP(ActividadesCom[[#This Row],[NIVEL 5]],Catálogo!A:B,2,FALSE),"")</f>
        <v>2</v>
      </c>
      <c r="AG1401" s="5">
        <v>1</v>
      </c>
    </row>
    <row r="1402" spans="1:35" s="24" customFormat="1" ht="30" hidden="1" customHeight="1" x14ac:dyDescent="0.25">
      <c r="A1402" s="7">
        <v>16470212</v>
      </c>
      <c r="B1402" s="97" t="str">
        <f>VLOOKUP(ActividadesCom[[#This Row],[NO. DE CONTROL]],'LISTADO ESTUDIANTES'!A:C,3,FALSE)</f>
        <v>CANCHE ARROYO ALONDRA DEL CARMEN</v>
      </c>
      <c r="C1402" s="97" t="str">
        <f>VLOOKUP(ActividadesCom[[#This Row],[NO. DE CONTROL]],'LISTADO ESTUDIANTES'!A:B,2,FALSE)</f>
        <v>INGENIERIA EN ADMINISTRACION</v>
      </c>
      <c r="D1402" s="18" t="str">
        <f>VLOOKUP(ActividadesCom[[#This Row],[NO. DE CONTROL]],'LISTADO ESTUDIANTES'!A:D,4,FALSE)</f>
        <v>BAJA</v>
      </c>
      <c r="E1402" s="5">
        <f>SUM(ActividadesCom[[#This Row],[CRÉD. 1]],ActividadesCom[[#This Row],[CRÉD. 2]],ActividadesCom[[#This Row],[CRÉD. 3]],ActividadesCom[[#This Row],[CRÉD. 4]],ActividadesCom[[#This Row],[CRÉD. 5]])</f>
        <v>5</v>
      </c>
      <c r="F1402" s="5">
        <f>IF(ActividadesCom[[#This Row],[ÚLTIMO SEMESTRE CON CRÉDITOS]]&gt;0,ROUND(AVERAGE(ActividadesCom[[#This Row],[VALOR NIVEL 5]],ActividadesCom[[#This Row],[VALOR NIVEL 4]],ActividadesCom[[#This Row],[VALOR NIVEL 3]],ActividadesCom[[#This Row],[VALOR NIVEL 2]],ActividadesCom[[#This Row],[VALOR NIVEL 1]]),0),"")</f>
        <v>2</v>
      </c>
      <c r="G1402" s="5" t="str">
        <f>IF(ActividadesCom[[#This Row],[PROMEDIO]]="","",IF(ActividadesCom[[#This Row],[PROMEDIO]]&gt;=4,"EXCELENTE",IF(ActividadesCom[[#This Row],[PROMEDIO]]&gt;=3,"NOTABLE",IF(ActividadesCom[[#This Row],[PROMEDIO]]&gt;=2,"BUENO",IF(ActividadesCom[[#This Row],[PROMEDIO]]=1,"SUFICIENTE","")))))</f>
        <v>BUENO</v>
      </c>
      <c r="H1402" s="5">
        <f>MAX(ActividadesCom[[#This Row],[PERÍODO 1]],ActividadesCom[[#This Row],[PERÍODO 2]],ActividadesCom[[#This Row],[PERÍODO 3]],ActividadesCom[[#This Row],[PERÍODO 4]],ActividadesCom[[#This Row],[PERÍODO 5]])</f>
        <v>20193</v>
      </c>
      <c r="I1402" s="6" t="s">
        <v>614</v>
      </c>
      <c r="J1402" s="5">
        <v>20181</v>
      </c>
      <c r="K1402" s="5" t="s">
        <v>4010</v>
      </c>
      <c r="L1402" s="5">
        <f>IF(ActividadesCom[[#This Row],[NIVEL 1]]&lt;&gt;0,VLOOKUP(ActividadesCom[[#This Row],[NIVEL 1]],Catálogo!A:B,2,FALSE),"")</f>
        <v>2</v>
      </c>
      <c r="M1402" s="5">
        <v>1</v>
      </c>
      <c r="N1402" s="6" t="s">
        <v>1131</v>
      </c>
      <c r="O1402" s="5">
        <v>20193</v>
      </c>
      <c r="P1402" s="5" t="s">
        <v>4010</v>
      </c>
      <c r="Q1402" s="5">
        <f>IF(ActividadesCom[[#This Row],[NIVEL 2]]&lt;&gt;0,VLOOKUP(ActividadesCom[[#This Row],[NIVEL 2]],Catálogo!A:B,2,FALSE),"")</f>
        <v>2</v>
      </c>
      <c r="R1402" s="11">
        <v>1</v>
      </c>
      <c r="S1402" s="12" t="s">
        <v>111</v>
      </c>
      <c r="T1402" s="11">
        <v>20193</v>
      </c>
      <c r="U1402" s="11" t="s">
        <v>4009</v>
      </c>
      <c r="V1402" s="5">
        <f>IF(ActividadesCom[[#This Row],[NIVEL 3]]&lt;&gt;0,VLOOKUP(ActividadesCom[[#This Row],[NIVEL 3]],Catálogo!A:B,2,FALSE),"")</f>
        <v>3</v>
      </c>
      <c r="W1402" s="11">
        <v>1</v>
      </c>
      <c r="X1402" s="6" t="s">
        <v>1095</v>
      </c>
      <c r="Y1402" s="5">
        <v>20171</v>
      </c>
      <c r="Z1402" s="5" t="s">
        <v>4010</v>
      </c>
      <c r="AA1402" s="5">
        <f>IF(ActividadesCom[[#This Row],[NIVEL 4]]&lt;&gt;0,VLOOKUP(ActividadesCom[[#This Row],[NIVEL 4]],Catálogo!A:B,2,FALSE),"")</f>
        <v>2</v>
      </c>
      <c r="AB1402" s="5">
        <v>1</v>
      </c>
      <c r="AC1402" s="6" t="s">
        <v>99</v>
      </c>
      <c r="AD1402" s="5">
        <v>20163</v>
      </c>
      <c r="AE1402" s="5" t="s">
        <v>4010</v>
      </c>
      <c r="AF1402" s="5">
        <f>IF(ActividadesCom[[#This Row],[NIVEL 5]]&lt;&gt;0,VLOOKUP(ActividadesCom[[#This Row],[NIVEL 5]],Catálogo!A:B,2,FALSE),"")</f>
        <v>2</v>
      </c>
      <c r="AG1402" s="5">
        <v>1</v>
      </c>
    </row>
    <row r="1403" spans="1:35" s="24" customFormat="1" ht="30" hidden="1" customHeight="1" x14ac:dyDescent="0.25">
      <c r="A1403" s="7">
        <v>16470213</v>
      </c>
      <c r="B1403" s="97" t="str">
        <f>VLOOKUP(ActividadesCom[[#This Row],[NO. DE CONTROL]],'LISTADO ESTUDIANTES'!A:C,3,FALSE)</f>
        <v>CAÑA BALAN ALEJANDRO DEL JESUS</v>
      </c>
      <c r="C1403" s="97" t="str">
        <f>VLOOKUP(ActividadesCom[[#This Row],[NO. DE CONTROL]],'LISTADO ESTUDIANTES'!A:B,2,FALSE)</f>
        <v>INGENIERIA EN ADMINISTRACION</v>
      </c>
      <c r="D1403" s="18" t="str">
        <f>VLOOKUP(ActividadesCom[[#This Row],[NO. DE CONTROL]],'LISTADO ESTUDIANTES'!A:D,4,FALSE)</f>
        <v>BAJA</v>
      </c>
      <c r="E1403" s="5">
        <f>SUM(ActividadesCom[[#This Row],[CRÉD. 1]],ActividadesCom[[#This Row],[CRÉD. 2]],ActividadesCom[[#This Row],[CRÉD. 3]],ActividadesCom[[#This Row],[CRÉD. 4]],ActividadesCom[[#This Row],[CRÉD. 5]])</f>
        <v>5</v>
      </c>
      <c r="F1403" s="5">
        <f>IF(ActividadesCom[[#This Row],[ÚLTIMO SEMESTRE CON CRÉDITOS]]&gt;0,ROUND(AVERAGE(ActividadesCom[[#This Row],[VALOR NIVEL 5]],ActividadesCom[[#This Row],[VALOR NIVEL 4]],ActividadesCom[[#This Row],[VALOR NIVEL 3]],ActividadesCom[[#This Row],[VALOR NIVEL 2]],ActividadesCom[[#This Row],[VALOR NIVEL 1]]),0),"")</f>
        <v>2</v>
      </c>
      <c r="G1403" s="5" t="str">
        <f>IF(ActividadesCom[[#This Row],[PROMEDIO]]="","",IF(ActividadesCom[[#This Row],[PROMEDIO]]&gt;=4,"EXCELENTE",IF(ActividadesCom[[#This Row],[PROMEDIO]]&gt;=3,"NOTABLE",IF(ActividadesCom[[#This Row],[PROMEDIO]]&gt;=2,"BUENO",IF(ActividadesCom[[#This Row],[PROMEDIO]]=1,"SUFICIENTE","")))))</f>
        <v>BUENO</v>
      </c>
      <c r="H1403" s="5">
        <f>MAX(ActividadesCom[[#This Row],[PERÍODO 1]],ActividadesCom[[#This Row],[PERÍODO 2]],ActividadesCom[[#This Row],[PERÍODO 3]],ActividadesCom[[#This Row],[PERÍODO 4]],ActividadesCom[[#This Row],[PERÍODO 5]])</f>
        <v>20181</v>
      </c>
      <c r="I1403" s="6" t="s">
        <v>445</v>
      </c>
      <c r="J1403" s="5">
        <v>20173</v>
      </c>
      <c r="K1403" s="5" t="s">
        <v>4010</v>
      </c>
      <c r="L1403" s="5">
        <f>IF(ActividadesCom[[#This Row],[NIVEL 1]]&lt;&gt;0,VLOOKUP(ActividadesCom[[#This Row],[NIVEL 1]],Catálogo!A:B,2,FALSE),"")</f>
        <v>2</v>
      </c>
      <c r="M1403" s="5">
        <v>2</v>
      </c>
      <c r="N1403" s="6" t="s">
        <v>614</v>
      </c>
      <c r="O1403" s="5">
        <v>20181</v>
      </c>
      <c r="P1403" s="5" t="s">
        <v>4010</v>
      </c>
      <c r="Q1403" s="5">
        <f>IF(ActividadesCom[[#This Row],[NIVEL 2]]&lt;&gt;0,VLOOKUP(ActividadesCom[[#This Row],[NIVEL 2]],Catálogo!A:B,2,FALSE),"")</f>
        <v>2</v>
      </c>
      <c r="R1403" s="11">
        <v>1</v>
      </c>
      <c r="S1403" s="12"/>
      <c r="T1403" s="11"/>
      <c r="U1403" s="11"/>
      <c r="V1403" s="5" t="str">
        <f>IF(ActividadesCom[[#This Row],[NIVEL 3]]&lt;&gt;0,VLOOKUP(ActividadesCom[[#This Row],[NIVEL 3]],Catálogo!A:B,2,FALSE),"")</f>
        <v/>
      </c>
      <c r="W1403" s="11"/>
      <c r="X1403" s="6" t="s">
        <v>42</v>
      </c>
      <c r="Y1403" s="5">
        <v>20171</v>
      </c>
      <c r="Z1403" s="5" t="s">
        <v>4011</v>
      </c>
      <c r="AA1403" s="5">
        <f>IF(ActividadesCom[[#This Row],[NIVEL 4]]&lt;&gt;0,VLOOKUP(ActividadesCom[[#This Row],[NIVEL 4]],Catálogo!A:B,2,FALSE),"")</f>
        <v>1</v>
      </c>
      <c r="AB1403" s="5">
        <v>1</v>
      </c>
      <c r="AC1403" s="6" t="s">
        <v>81</v>
      </c>
      <c r="AD1403" s="5">
        <v>20163</v>
      </c>
      <c r="AE1403" s="5" t="s">
        <v>4010</v>
      </c>
      <c r="AF1403" s="5">
        <f>IF(ActividadesCom[[#This Row],[NIVEL 5]]&lt;&gt;0,VLOOKUP(ActividadesCom[[#This Row],[NIVEL 5]],Catálogo!A:B,2,FALSE),"")</f>
        <v>2</v>
      </c>
      <c r="AG1403" s="5">
        <v>1</v>
      </c>
    </row>
    <row r="1404" spans="1:35" ht="30" customHeight="1" x14ac:dyDescent="0.25">
      <c r="A1404" s="7">
        <v>16470214</v>
      </c>
      <c r="B1404" s="97" t="str">
        <f>VLOOKUP(ActividadesCom[[#This Row],[NO. DE CONTROL]],'LISTADO ESTUDIANTES'!A:C,3,FALSE)</f>
        <v>TAMAY CHAN JHOSUNE JAQUELINE</v>
      </c>
      <c r="C1404" s="97" t="str">
        <f>VLOOKUP(ActividadesCom[[#This Row],[NO. DE CONTROL]],'LISTADO ESTUDIANTES'!A:B,2,FALSE)</f>
        <v>INGENIERIA EN GESTION EMPRESARIAL</v>
      </c>
      <c r="D1404" s="18" t="str">
        <f>VLOOKUP(ActividadesCom[[#This Row],[NO. DE CONTROL]],'LISTADO ESTUDIANTES'!A:D,4,FALSE)</f>
        <v>ACTIVO(A)</v>
      </c>
      <c r="E1404" s="5">
        <f>SUM(ActividadesCom[[#This Row],[CRÉD. 1]],ActividadesCom[[#This Row],[CRÉD. 2]],ActividadesCom[[#This Row],[CRÉD. 3]],ActividadesCom[[#This Row],[CRÉD. 4]],ActividadesCom[[#This Row],[CRÉD. 5]])</f>
        <v>5</v>
      </c>
      <c r="F1404" s="17">
        <f>IF(ActividadesCom[[#This Row],[ÚLTIMO SEMESTRE CON CRÉDITOS]]&gt;0,ROUND(AVERAGE(ActividadesCom[[#This Row],[VALOR NIVEL 5]],ActividadesCom[[#This Row],[VALOR NIVEL 4]],ActividadesCom[[#This Row],[VALOR NIVEL 3]],ActividadesCom[[#This Row],[VALOR NIVEL 2]],ActividadesCom[[#This Row],[VALOR NIVEL 1]]),0),"")</f>
        <v>3</v>
      </c>
      <c r="G1404" s="5" t="str">
        <f>IF(ActividadesCom[[#This Row],[PROMEDIO]]="","",IF(ActividadesCom[[#This Row],[PROMEDIO]]&gt;=4,"EXCELENTE",IF(ActividadesCom[[#This Row],[PROMEDIO]]&gt;=3,"NOTABLE",IF(ActividadesCom[[#This Row],[PROMEDIO]]&gt;=2,"BUENO",IF(ActividadesCom[[#This Row],[PROMEDIO]]=1,"SUFICIENTE","")))))</f>
        <v>NOTABLE</v>
      </c>
      <c r="H1404" s="5">
        <f>MAX(ActividadesCom[[#This Row],[PERÍODO 1]],ActividadesCom[[#This Row],[PERÍODO 2]],ActividadesCom[[#This Row],[PERÍODO 3]],ActividadesCom[[#This Row],[PERÍODO 4]],ActividadesCom[[#This Row],[PERÍODO 5]])</f>
        <v>20203</v>
      </c>
      <c r="I1404" s="6" t="s">
        <v>111</v>
      </c>
      <c r="J1404" s="5">
        <v>20163</v>
      </c>
      <c r="K1404" s="5" t="s">
        <v>4010</v>
      </c>
      <c r="L1404" s="5">
        <f>IF(ActividadesCom[[#This Row],[NIVEL 1]]&lt;&gt;0,VLOOKUP(ActividadesCom[[#This Row],[NIVEL 1]],Catálogo!A:B,2,FALSE),"")</f>
        <v>2</v>
      </c>
      <c r="M1404" s="5">
        <v>2</v>
      </c>
      <c r="N1404" s="6" t="s">
        <v>4123</v>
      </c>
      <c r="O1404" s="5">
        <v>20203</v>
      </c>
      <c r="P1404" s="5" t="s">
        <v>4010</v>
      </c>
      <c r="Q1404" s="5">
        <f>IF(ActividadesCom[[#This Row],[NIVEL 2]]&lt;&gt;0,VLOOKUP(ActividadesCom[[#This Row],[NIVEL 2]],Catálogo!A:B,2,FALSE),"")</f>
        <v>2</v>
      </c>
      <c r="R1404" s="11">
        <v>1</v>
      </c>
      <c r="S1404" s="12"/>
      <c r="T1404" s="11"/>
      <c r="U1404" s="11"/>
      <c r="V1404" s="5" t="str">
        <f>IF(ActividadesCom[[#This Row],[NIVEL 3]]&lt;&gt;0,VLOOKUP(ActividadesCom[[#This Row],[NIVEL 3]],Catálogo!A:B,2,FALSE),"")</f>
        <v/>
      </c>
      <c r="W1404" s="11"/>
      <c r="X1404" s="6" t="s">
        <v>406</v>
      </c>
      <c r="Y1404" s="5">
        <v>20171</v>
      </c>
      <c r="Z1404" s="5" t="s">
        <v>4008</v>
      </c>
      <c r="AA1404" s="5">
        <f>IF(ActividadesCom[[#This Row],[NIVEL 4]]&lt;&gt;0,VLOOKUP(ActividadesCom[[#This Row],[NIVEL 4]],Catálogo!A:B,2,FALSE),"")</f>
        <v>4</v>
      </c>
      <c r="AB1404" s="5">
        <v>1</v>
      </c>
      <c r="AC1404" s="6" t="s">
        <v>2</v>
      </c>
      <c r="AD1404" s="5">
        <v>20163</v>
      </c>
      <c r="AE1404" s="5" t="s">
        <v>4010</v>
      </c>
      <c r="AF1404" s="5">
        <f>IF(ActividadesCom[[#This Row],[NIVEL 5]]&lt;&gt;0,VLOOKUP(ActividadesCom[[#This Row],[NIVEL 5]],Catálogo!A:B,2,FALSE),"")</f>
        <v>2</v>
      </c>
      <c r="AG1404" s="5">
        <v>1</v>
      </c>
      <c r="AH1404" s="2"/>
      <c r="AI1404" s="2"/>
    </row>
    <row r="1405" spans="1:35" s="24" customFormat="1" ht="30" hidden="1" customHeight="1" x14ac:dyDescent="0.25">
      <c r="A1405" s="7">
        <v>16470215</v>
      </c>
      <c r="B1405" s="97" t="str">
        <f>VLOOKUP(ActividadesCom[[#This Row],[NO. DE CONTROL]],'LISTADO ESTUDIANTES'!A:C,3,FALSE)</f>
        <v>HEREDIA DZUL CRISTIAN EDUARDO</v>
      </c>
      <c r="C1405" s="97" t="str">
        <f>VLOOKUP(ActividadesCom[[#This Row],[NO. DE CONTROL]],'LISTADO ESTUDIANTES'!A:B,2,FALSE)</f>
        <v>ARQUITECTURA</v>
      </c>
      <c r="D1405" s="18" t="str">
        <f>VLOOKUP(ActividadesCom[[#This Row],[NO. DE CONTROL]],'LISTADO ESTUDIANTES'!A:D,4,FALSE)</f>
        <v>EGRESADO(A)</v>
      </c>
      <c r="E1405" s="5">
        <f>SUM(ActividadesCom[[#This Row],[CRÉD. 1]],ActividadesCom[[#This Row],[CRÉD. 2]],ActividadesCom[[#This Row],[CRÉD. 3]],ActividadesCom[[#This Row],[CRÉD. 4]],ActividadesCom[[#This Row],[CRÉD. 5]])</f>
        <v>5</v>
      </c>
      <c r="F1405" s="5">
        <f>IF(ActividadesCom[[#This Row],[ÚLTIMO SEMESTRE CON CRÉDITOS]]&gt;0,ROUND(AVERAGE(ActividadesCom[[#This Row],[VALOR NIVEL 5]],ActividadesCom[[#This Row],[VALOR NIVEL 4]],ActividadesCom[[#This Row],[VALOR NIVEL 3]],ActividadesCom[[#This Row],[VALOR NIVEL 2]],ActividadesCom[[#This Row],[VALOR NIVEL 1]]),0),"")</f>
        <v>3</v>
      </c>
      <c r="G1405" s="5" t="str">
        <f>IF(ActividadesCom[[#This Row],[PROMEDIO]]="","",IF(ActividadesCom[[#This Row],[PROMEDIO]]&gt;=4,"EXCELENTE",IF(ActividadesCom[[#This Row],[PROMEDIO]]&gt;=3,"NOTABLE",IF(ActividadesCom[[#This Row],[PROMEDIO]]&gt;=2,"BUENO",IF(ActividadesCom[[#This Row],[PROMEDIO]]=1,"SUFICIENTE","")))))</f>
        <v>NOTABLE</v>
      </c>
      <c r="H1405" s="5">
        <f>MAX(ActividadesCom[[#This Row],[PERÍODO 1]],ActividadesCom[[#This Row],[PERÍODO 2]],ActividadesCom[[#This Row],[PERÍODO 3]],ActividadesCom[[#This Row],[PERÍODO 4]],ActividadesCom[[#This Row],[PERÍODO 5]])</f>
        <v>20201</v>
      </c>
      <c r="I1405" s="6" t="s">
        <v>1193</v>
      </c>
      <c r="J1405" s="5">
        <v>20201</v>
      </c>
      <c r="K1405" s="5" t="s">
        <v>4010</v>
      </c>
      <c r="L1405" s="5">
        <f>IF(ActividadesCom[[#This Row],[NIVEL 1]]&lt;&gt;0,VLOOKUP(ActividadesCom[[#This Row],[NIVEL 1]],Catálogo!A:B,2,FALSE),"")</f>
        <v>2</v>
      </c>
      <c r="M1405" s="5">
        <v>1</v>
      </c>
      <c r="N1405" s="6" t="s">
        <v>1192</v>
      </c>
      <c r="O1405" s="5">
        <v>20201</v>
      </c>
      <c r="P1405" s="5" t="s">
        <v>4010</v>
      </c>
      <c r="Q1405" s="5">
        <f>IF(ActividadesCom[[#This Row],[NIVEL 2]]&lt;&gt;0,VLOOKUP(ActividadesCom[[#This Row],[NIVEL 2]],Catálogo!A:B,2,FALSE),"")</f>
        <v>2</v>
      </c>
      <c r="R1405" s="11">
        <v>1</v>
      </c>
      <c r="S1405" s="12" t="s">
        <v>1036</v>
      </c>
      <c r="T1405" s="11">
        <v>20193</v>
      </c>
      <c r="U1405" s="11" t="s">
        <v>4008</v>
      </c>
      <c r="V1405" s="5">
        <f>IF(ActividadesCom[[#This Row],[NIVEL 3]]&lt;&gt;0,VLOOKUP(ActividadesCom[[#This Row],[NIVEL 3]],Catálogo!A:B,2,FALSE),"")</f>
        <v>4</v>
      </c>
      <c r="W1405" s="11">
        <v>1</v>
      </c>
      <c r="X1405" s="6" t="s">
        <v>31</v>
      </c>
      <c r="Y1405" s="5">
        <v>20171</v>
      </c>
      <c r="Z1405" s="5" t="s">
        <v>4008</v>
      </c>
      <c r="AA1405" s="5">
        <f>IF(ActividadesCom[[#This Row],[NIVEL 4]]&lt;&gt;0,VLOOKUP(ActividadesCom[[#This Row],[NIVEL 4]],Catálogo!A:B,2,FALSE),"")</f>
        <v>4</v>
      </c>
      <c r="AB1405" s="5">
        <v>1</v>
      </c>
      <c r="AC1405" s="6" t="s">
        <v>116</v>
      </c>
      <c r="AD1405" s="5">
        <v>20163</v>
      </c>
      <c r="AE1405" s="5" t="s">
        <v>4010</v>
      </c>
      <c r="AF1405" s="5">
        <f>IF(ActividadesCom[[#This Row],[NIVEL 5]]&lt;&gt;0,VLOOKUP(ActividadesCom[[#This Row],[NIVEL 5]],Catálogo!A:B,2,FALSE),"")</f>
        <v>2</v>
      </c>
      <c r="AG1405" s="5">
        <v>1</v>
      </c>
    </row>
    <row r="1406" spans="1:35" s="24" customFormat="1" ht="30" hidden="1" customHeight="1" x14ac:dyDescent="0.25">
      <c r="A1406" s="7">
        <v>16470216</v>
      </c>
      <c r="B1406" s="97" t="str">
        <f>VLOOKUP(ActividadesCom[[#This Row],[NO. DE CONTROL]],'LISTADO ESTUDIANTES'!A:C,3,FALSE)</f>
        <v>CHOC YAT SANTA</v>
      </c>
      <c r="C1406" s="97" t="str">
        <f>VLOOKUP(ActividadesCom[[#This Row],[NO. DE CONTROL]],'LISTADO ESTUDIANTES'!A:B,2,FALSE)</f>
        <v>INGENIERIA EN ADMINISTRACION</v>
      </c>
      <c r="D1406" s="18" t="str">
        <f>VLOOKUP(ActividadesCom[[#This Row],[NO. DE CONTROL]],'LISTADO ESTUDIANTES'!A:D,4,FALSE)</f>
        <v>BAJA</v>
      </c>
      <c r="E1406" s="5">
        <f>SUM(ActividadesCom[[#This Row],[CRÉD. 1]],ActividadesCom[[#This Row],[CRÉD. 2]],ActividadesCom[[#This Row],[CRÉD. 3]],ActividadesCom[[#This Row],[CRÉD. 4]],ActividadesCom[[#This Row],[CRÉD. 5]])</f>
        <v>5</v>
      </c>
      <c r="F1406" s="5">
        <f>IF(ActividadesCom[[#This Row],[ÚLTIMO SEMESTRE CON CRÉDITOS]]&gt;0,ROUND(AVERAGE(ActividadesCom[[#This Row],[VALOR NIVEL 5]],ActividadesCom[[#This Row],[VALOR NIVEL 4]],ActividadesCom[[#This Row],[VALOR NIVEL 3]],ActividadesCom[[#This Row],[VALOR NIVEL 2]],ActividadesCom[[#This Row],[VALOR NIVEL 1]]),0),"")</f>
        <v>2</v>
      </c>
      <c r="G1406" s="5" t="str">
        <f>IF(ActividadesCom[[#This Row],[PROMEDIO]]="","",IF(ActividadesCom[[#This Row],[PROMEDIO]]&gt;=4,"EXCELENTE",IF(ActividadesCom[[#This Row],[PROMEDIO]]&gt;=3,"NOTABLE",IF(ActividadesCom[[#This Row],[PROMEDIO]]&gt;=2,"BUENO",IF(ActividadesCom[[#This Row],[PROMEDIO]]=1,"SUFICIENTE","")))))</f>
        <v>BUENO</v>
      </c>
      <c r="H1406" s="5">
        <f>MAX(ActividadesCom[[#This Row],[PERÍODO 1]],ActividadesCom[[#This Row],[PERÍODO 2]],ActividadesCom[[#This Row],[PERÍODO 3]],ActividadesCom[[#This Row],[PERÍODO 4]],ActividadesCom[[#This Row],[PERÍODO 5]])</f>
        <v>20181</v>
      </c>
      <c r="I1406" s="6" t="s">
        <v>436</v>
      </c>
      <c r="J1406" s="5">
        <v>20173</v>
      </c>
      <c r="K1406" s="5" t="s">
        <v>4010</v>
      </c>
      <c r="L1406" s="5">
        <f>IF(ActividadesCom[[#This Row],[NIVEL 1]]&lt;&gt;0,VLOOKUP(ActividadesCom[[#This Row],[NIVEL 1]],Catálogo!A:B,2,FALSE),"")</f>
        <v>2</v>
      </c>
      <c r="M1406" s="5">
        <v>2</v>
      </c>
      <c r="N1406" s="6" t="s">
        <v>614</v>
      </c>
      <c r="O1406" s="5">
        <v>20181</v>
      </c>
      <c r="P1406" s="5" t="s">
        <v>4010</v>
      </c>
      <c r="Q1406" s="5">
        <f>IF(ActividadesCom[[#This Row],[NIVEL 2]]&lt;&gt;0,VLOOKUP(ActividadesCom[[#This Row],[NIVEL 2]],Catálogo!A:B,2,FALSE),"")</f>
        <v>2</v>
      </c>
      <c r="R1406" s="11">
        <v>1</v>
      </c>
      <c r="S1406" s="12"/>
      <c r="T1406" s="11"/>
      <c r="U1406" s="11"/>
      <c r="V1406" s="5" t="str">
        <f>IF(ActividadesCom[[#This Row],[NIVEL 3]]&lt;&gt;0,VLOOKUP(ActividadesCom[[#This Row],[NIVEL 3]],Catálogo!A:B,2,FALSE),"")</f>
        <v/>
      </c>
      <c r="W1406" s="11"/>
      <c r="X1406" s="6" t="s">
        <v>37</v>
      </c>
      <c r="Y1406" s="5">
        <v>20181</v>
      </c>
      <c r="Z1406" s="5" t="s">
        <v>4010</v>
      </c>
      <c r="AA1406" s="5">
        <f>IF(ActividadesCom[[#This Row],[NIVEL 4]]&lt;&gt;0,VLOOKUP(ActividadesCom[[#This Row],[NIVEL 4]],Catálogo!A:B,2,FALSE),"")</f>
        <v>2</v>
      </c>
      <c r="AB1406" s="5">
        <v>1</v>
      </c>
      <c r="AC1406" s="6" t="s">
        <v>37</v>
      </c>
      <c r="AD1406" s="5">
        <v>20171</v>
      </c>
      <c r="AE1406" s="5" t="s">
        <v>4009</v>
      </c>
      <c r="AF1406" s="5">
        <f>IF(ActividadesCom[[#This Row],[NIVEL 5]]&lt;&gt;0,VLOOKUP(ActividadesCom[[#This Row],[NIVEL 5]],Catálogo!A:B,2,FALSE),"")</f>
        <v>3</v>
      </c>
      <c r="AG1406" s="5">
        <v>1</v>
      </c>
    </row>
    <row r="1407" spans="1:35" ht="30" customHeight="1" x14ac:dyDescent="0.25">
      <c r="A1407" s="7">
        <v>16470217</v>
      </c>
      <c r="B1407" s="97" t="str">
        <f>VLOOKUP(ActividadesCom[[#This Row],[NO. DE CONTROL]],'LISTADO ESTUDIANTES'!A:C,3,FALSE)</f>
        <v>EHUAN CANUL EDDY ROMAN</v>
      </c>
      <c r="C1407" s="97" t="str">
        <f>VLOOKUP(ActividadesCom[[#This Row],[NO. DE CONTROL]],'LISTADO ESTUDIANTES'!A:B,2,FALSE)</f>
        <v>INGENIERIA EN GESTION EMPRESARIAL</v>
      </c>
      <c r="D1407" s="18" t="str">
        <f>VLOOKUP(ActividadesCom[[#This Row],[NO. DE CONTROL]],'LISTADO ESTUDIANTES'!A:D,4,FALSE)</f>
        <v>ACTIVO(A)</v>
      </c>
      <c r="E1407" s="5">
        <f>SUM(ActividadesCom[[#This Row],[CRÉD. 1]],ActividadesCom[[#This Row],[CRÉD. 2]],ActividadesCom[[#This Row],[CRÉD. 3]],ActividadesCom[[#This Row],[CRÉD. 4]],ActividadesCom[[#This Row],[CRÉD. 5]])</f>
        <v>6</v>
      </c>
      <c r="F1407" s="17">
        <f>IF(ActividadesCom[[#This Row],[ÚLTIMO SEMESTRE CON CRÉDITOS]]&gt;0,ROUND(AVERAGE(ActividadesCom[[#This Row],[VALOR NIVEL 5]],ActividadesCom[[#This Row],[VALOR NIVEL 4]],ActividadesCom[[#This Row],[VALOR NIVEL 3]],ActividadesCom[[#This Row],[VALOR NIVEL 2]],ActividadesCom[[#This Row],[VALOR NIVEL 1]]),0),"")</f>
        <v>3</v>
      </c>
      <c r="G1407" s="5" t="str">
        <f>IF(ActividadesCom[[#This Row],[PROMEDIO]]="","",IF(ActividadesCom[[#This Row],[PROMEDIO]]&gt;=4,"EXCELENTE",IF(ActividadesCom[[#This Row],[PROMEDIO]]&gt;=3,"NOTABLE",IF(ActividadesCom[[#This Row],[PROMEDIO]]&gt;=2,"BUENO",IF(ActividadesCom[[#This Row],[PROMEDIO]]=1,"SUFICIENTE","")))))</f>
        <v>NOTABLE</v>
      </c>
      <c r="H1407" s="5">
        <f>MAX(ActividadesCom[[#This Row],[PERÍODO 1]],ActividadesCom[[#This Row],[PERÍODO 2]],ActividadesCom[[#This Row],[PERÍODO 3]],ActividadesCom[[#This Row],[PERÍODO 4]],ActividadesCom[[#This Row],[PERÍODO 5]])</f>
        <v>20213</v>
      </c>
      <c r="I1407" s="6" t="s">
        <v>111</v>
      </c>
      <c r="J1407" s="5">
        <v>20163</v>
      </c>
      <c r="K1407" s="5" t="s">
        <v>4010</v>
      </c>
      <c r="L1407" s="5">
        <f>IF(ActividadesCom[[#This Row],[NIVEL 1]]&lt;&gt;0,VLOOKUP(ActividadesCom[[#This Row],[NIVEL 1]],Catálogo!A:B,2,FALSE),"")</f>
        <v>2</v>
      </c>
      <c r="M1407" s="5">
        <v>2</v>
      </c>
      <c r="N1407" s="6" t="s">
        <v>4442</v>
      </c>
      <c r="O1407" s="5">
        <v>20211</v>
      </c>
      <c r="P1407" s="5" t="s">
        <v>4009</v>
      </c>
      <c r="Q1407" s="5">
        <f>IF(ActividadesCom[[#This Row],[NIVEL 2]]&lt;&gt;0,VLOOKUP(ActividadesCom[[#This Row],[NIVEL 2]],Catálogo!A:B,2,FALSE),"")</f>
        <v>3</v>
      </c>
      <c r="R1407" s="11">
        <v>1</v>
      </c>
      <c r="S1407" s="6" t="s">
        <v>4848</v>
      </c>
      <c r="T1407" s="5">
        <v>20213</v>
      </c>
      <c r="U1407" s="11" t="s">
        <v>4008</v>
      </c>
      <c r="V1407" s="5">
        <f>IF(ActividadesCom[[#This Row],[NIVEL 3]]&lt;&gt;0,VLOOKUP(ActividadesCom[[#This Row],[NIVEL 3]],Catálogo!A:B,2,FALSE),"")</f>
        <v>4</v>
      </c>
      <c r="W1407" s="11">
        <v>1</v>
      </c>
      <c r="X1407" s="6" t="s">
        <v>4900</v>
      </c>
      <c r="Y1407" s="5">
        <v>20213</v>
      </c>
      <c r="Z1407" s="5" t="s">
        <v>4008</v>
      </c>
      <c r="AA1407" s="5">
        <f>IF(ActividadesCom[[#This Row],[NIVEL 4]]&lt;&gt;0,VLOOKUP(ActividadesCom[[#This Row],[NIVEL 4]],Catálogo!A:B,2,FALSE),"")</f>
        <v>4</v>
      </c>
      <c r="AB1407" s="5">
        <v>1</v>
      </c>
      <c r="AC1407" s="6" t="s">
        <v>665</v>
      </c>
      <c r="AD1407" s="5">
        <v>20183</v>
      </c>
      <c r="AE1407" s="5" t="s">
        <v>4010</v>
      </c>
      <c r="AF1407" s="5">
        <f>IF(ActividadesCom[[#This Row],[NIVEL 5]]&lt;&gt;0,VLOOKUP(ActividadesCom[[#This Row],[NIVEL 5]],Catálogo!A:B,2,FALSE),"")</f>
        <v>2</v>
      </c>
      <c r="AG1407" s="5">
        <v>1</v>
      </c>
      <c r="AH1407" s="2"/>
      <c r="AI1407" s="2"/>
    </row>
    <row r="1408" spans="1:35" s="24" customFormat="1" ht="30" hidden="1" customHeight="1" x14ac:dyDescent="0.25">
      <c r="A1408" s="7">
        <v>16470218</v>
      </c>
      <c r="B1408" s="97" t="str">
        <f>VLOOKUP(ActividadesCom[[#This Row],[NO. DE CONTROL]],'LISTADO ESTUDIANTES'!A:C,3,FALSE)</f>
        <v>LOPEZ CAN JAVIER ALDAIR</v>
      </c>
      <c r="C1408" s="97" t="str">
        <f>VLOOKUP(ActividadesCom[[#This Row],[NO. DE CONTROL]],'LISTADO ESTUDIANTES'!A:B,2,FALSE)</f>
        <v>INGENIERIA EN ADMINISTRACION</v>
      </c>
      <c r="D1408" s="18" t="str">
        <f>VLOOKUP(ActividadesCom[[#This Row],[NO. DE CONTROL]],'LISTADO ESTUDIANTES'!A:D,4,FALSE)</f>
        <v>EGRESADO(A)</v>
      </c>
      <c r="E1408" s="5">
        <f>SUM(ActividadesCom[[#This Row],[CRÉD. 1]],ActividadesCom[[#This Row],[CRÉD. 2]],ActividadesCom[[#This Row],[CRÉD. 3]],ActividadesCom[[#This Row],[CRÉD. 4]],ActividadesCom[[#This Row],[CRÉD. 5]])</f>
        <v>6</v>
      </c>
      <c r="F1408" s="5">
        <f>IF(ActividadesCom[[#This Row],[ÚLTIMO SEMESTRE CON CRÉDITOS]]&gt;0,ROUND(AVERAGE(ActividadesCom[[#This Row],[VALOR NIVEL 5]],ActividadesCom[[#This Row],[VALOR NIVEL 4]],ActividadesCom[[#This Row],[VALOR NIVEL 3]],ActividadesCom[[#This Row],[VALOR NIVEL 2]],ActividadesCom[[#This Row],[VALOR NIVEL 1]]),0),"")</f>
        <v>3</v>
      </c>
      <c r="G1408" s="5" t="str">
        <f>IF(ActividadesCom[[#This Row],[PROMEDIO]]="","",IF(ActividadesCom[[#This Row],[PROMEDIO]]&gt;=4,"EXCELENTE",IF(ActividadesCom[[#This Row],[PROMEDIO]]&gt;=3,"NOTABLE",IF(ActividadesCom[[#This Row],[PROMEDIO]]&gt;=2,"BUENO",IF(ActividadesCom[[#This Row],[PROMEDIO]]=1,"SUFICIENTE","")))))</f>
        <v>NOTABLE</v>
      </c>
      <c r="H1408" s="5">
        <f>MAX(ActividadesCom[[#This Row],[PERÍODO 1]],ActividadesCom[[#This Row],[PERÍODO 2]],ActividadesCom[[#This Row],[PERÍODO 3]],ActividadesCom[[#This Row],[PERÍODO 4]],ActividadesCom[[#This Row],[PERÍODO 5]])</f>
        <v>20193</v>
      </c>
      <c r="I1408" s="6" t="s">
        <v>437</v>
      </c>
      <c r="J1408" s="5">
        <v>20173</v>
      </c>
      <c r="K1408" s="5" t="s">
        <v>4010</v>
      </c>
      <c r="L1408" s="5">
        <f>IF(ActividadesCom[[#This Row],[NIVEL 1]]&lt;&gt;0,VLOOKUP(ActividadesCom[[#This Row],[NIVEL 1]],Catálogo!A:B,2,FALSE),"")</f>
        <v>2</v>
      </c>
      <c r="M1408" s="5">
        <v>2</v>
      </c>
      <c r="N1408" s="6" t="s">
        <v>614</v>
      </c>
      <c r="O1408" s="5">
        <v>20181</v>
      </c>
      <c r="P1408" s="5" t="s">
        <v>4010</v>
      </c>
      <c r="Q1408" s="5">
        <f>IF(ActividadesCom[[#This Row],[NIVEL 2]]&lt;&gt;0,VLOOKUP(ActividadesCom[[#This Row],[NIVEL 2]],Catálogo!A:B,2,FALSE),"")</f>
        <v>2</v>
      </c>
      <c r="R1408" s="11">
        <v>1</v>
      </c>
      <c r="S1408" s="12" t="s">
        <v>1087</v>
      </c>
      <c r="T1408" s="11">
        <v>20193</v>
      </c>
      <c r="U1408" s="11" t="s">
        <v>4008</v>
      </c>
      <c r="V1408" s="5">
        <f>IF(ActividadesCom[[#This Row],[NIVEL 3]]&lt;&gt;0,VLOOKUP(ActividadesCom[[#This Row],[NIVEL 3]],Catálogo!A:B,2,FALSE),"")</f>
        <v>4</v>
      </c>
      <c r="W1408" s="11">
        <v>1</v>
      </c>
      <c r="X1408" s="6" t="s">
        <v>403</v>
      </c>
      <c r="Y1408" s="5">
        <v>20173</v>
      </c>
      <c r="Z1408" s="5" t="s">
        <v>4009</v>
      </c>
      <c r="AA1408" s="5">
        <f>IF(ActividadesCom[[#This Row],[NIVEL 4]]&lt;&gt;0,VLOOKUP(ActividadesCom[[#This Row],[NIVEL 4]],Catálogo!A:B,2,FALSE),"")</f>
        <v>3</v>
      </c>
      <c r="AB1408" s="5">
        <v>1</v>
      </c>
      <c r="AC1408" s="6" t="s">
        <v>31</v>
      </c>
      <c r="AD1408" s="5">
        <v>20171</v>
      </c>
      <c r="AE1408" s="5" t="s">
        <v>4008</v>
      </c>
      <c r="AF1408" s="5">
        <f>IF(ActividadesCom[[#This Row],[NIVEL 5]]&lt;&gt;0,VLOOKUP(ActividadesCom[[#This Row],[NIVEL 5]],Catálogo!A:B,2,FALSE),"")</f>
        <v>4</v>
      </c>
      <c r="AG1408" s="5">
        <v>1</v>
      </c>
    </row>
    <row r="1409" spans="1:35" ht="30" hidden="1" customHeight="1" x14ac:dyDescent="0.25">
      <c r="A1409" s="7">
        <v>16470219</v>
      </c>
      <c r="B1409" s="97" t="str">
        <f>VLOOKUP(ActividadesCom[[#This Row],[NO. DE CONTROL]],'LISTADO ESTUDIANTES'!A:C,3,FALSE)</f>
        <v>MAY CAHUICH PAUL ARCANGEL</v>
      </c>
      <c r="C1409" s="97" t="str">
        <f>VLOOKUP(ActividadesCom[[#This Row],[NO. DE CONTROL]],'LISTADO ESTUDIANTES'!A:B,2,FALSE)</f>
        <v>INGENIERIA EN ADMINISTRACION</v>
      </c>
      <c r="D1409" s="18" t="str">
        <f>VLOOKUP(ActividadesCom[[#This Row],[NO. DE CONTROL]],'LISTADO ESTUDIANTES'!A:D,4,FALSE)</f>
        <v>BAJA</v>
      </c>
      <c r="E1409" s="5">
        <f>SUM(ActividadesCom[[#This Row],[CRÉD. 1]],ActividadesCom[[#This Row],[CRÉD. 2]],ActividadesCom[[#This Row],[CRÉD. 3]],ActividadesCom[[#This Row],[CRÉD. 4]],ActividadesCom[[#This Row],[CRÉD. 5]])</f>
        <v>0</v>
      </c>
      <c r="F1409" s="17" t="str">
        <f>IF(ActividadesCom[[#This Row],[ÚLTIMO SEMESTRE CON CRÉDITOS]]&gt;0,ROUND(AVERAGE(ActividadesCom[[#This Row],[VALOR NIVEL 5]],ActividadesCom[[#This Row],[VALOR NIVEL 4]],ActividadesCom[[#This Row],[VALOR NIVEL 3]],ActividadesCom[[#This Row],[VALOR NIVEL 2]],ActividadesCom[[#This Row],[VALOR NIVEL 1]]),0),"")</f>
        <v/>
      </c>
      <c r="G1409" s="5" t="str">
        <f>IF(ActividadesCom[[#This Row],[PROMEDIO]]="","",IF(ActividadesCom[[#This Row],[PROMEDIO]]&gt;=4,"EXCELENTE",IF(ActividadesCom[[#This Row],[PROMEDIO]]&gt;=3,"NOTABLE",IF(ActividadesCom[[#This Row],[PROMEDIO]]&gt;=2,"BUENO",IF(ActividadesCom[[#This Row],[PROMEDIO]]=1,"SUFICIENTE","")))))</f>
        <v/>
      </c>
      <c r="H1409" s="5">
        <f>MAX(ActividadesCom[[#This Row],[PERÍODO 1]],ActividadesCom[[#This Row],[PERÍODO 2]],ActividadesCom[[#This Row],[PERÍODO 3]],ActividadesCom[[#This Row],[PERÍODO 4]],ActividadesCom[[#This Row],[PERÍODO 5]])</f>
        <v>0</v>
      </c>
      <c r="I1409" s="6"/>
      <c r="J1409" s="5"/>
      <c r="K1409" s="5"/>
      <c r="L1409" s="5" t="str">
        <f>IF(ActividadesCom[[#This Row],[NIVEL 1]]&lt;&gt;0,VLOOKUP(ActividadesCom[[#This Row],[NIVEL 1]],Catálogo!A:B,2,FALSE),"")</f>
        <v/>
      </c>
      <c r="M1409" s="5"/>
      <c r="N1409" s="6"/>
      <c r="O1409" s="5"/>
      <c r="P1409" s="5"/>
      <c r="Q1409" s="5" t="str">
        <f>IF(ActividadesCom[[#This Row],[NIVEL 2]]&lt;&gt;0,VLOOKUP(ActividadesCom[[#This Row],[NIVEL 2]],Catálogo!A:B,2,FALSE),"")</f>
        <v/>
      </c>
      <c r="R1409" s="11"/>
      <c r="S1409" s="12"/>
      <c r="T1409" s="11"/>
      <c r="U1409" s="11"/>
      <c r="V1409" s="5" t="str">
        <f>IF(ActividadesCom[[#This Row],[NIVEL 3]]&lt;&gt;0,VLOOKUP(ActividadesCom[[#This Row],[NIVEL 3]],Catálogo!A:B,2,FALSE),"")</f>
        <v/>
      </c>
      <c r="W1409" s="11"/>
      <c r="X1409" s="6"/>
      <c r="Y1409" s="5"/>
      <c r="Z1409" s="5"/>
      <c r="AA1409" s="5" t="str">
        <f>IF(ActividadesCom[[#This Row],[NIVEL 4]]&lt;&gt;0,VLOOKUP(ActividadesCom[[#This Row],[NIVEL 4]],Catálogo!A:B,2,FALSE),"")</f>
        <v/>
      </c>
      <c r="AB1409" s="5"/>
      <c r="AC1409" s="6"/>
      <c r="AD1409" s="5"/>
      <c r="AE1409" s="5"/>
      <c r="AF1409" s="5" t="str">
        <f>IF(ActividadesCom[[#This Row],[NIVEL 5]]&lt;&gt;0,VLOOKUP(ActividadesCom[[#This Row],[NIVEL 5]],Catálogo!A:B,2,FALSE),"")</f>
        <v/>
      </c>
      <c r="AG1409" s="5"/>
      <c r="AH1409" s="2"/>
      <c r="AI1409" s="2"/>
    </row>
    <row r="1410" spans="1:35" s="24" customFormat="1" ht="30" hidden="1" customHeight="1" x14ac:dyDescent="0.25">
      <c r="A1410" s="7">
        <v>16470220</v>
      </c>
      <c r="B1410" s="97" t="str">
        <f>VLOOKUP(ActividadesCom[[#This Row],[NO. DE CONTROL]],'LISTADO ESTUDIANTES'!A:C,3,FALSE)</f>
        <v>CHIN CAMARA EDUARDO MIGUEL</v>
      </c>
      <c r="C1410" s="97" t="str">
        <f>VLOOKUP(ActividadesCom[[#This Row],[NO. DE CONTROL]],'LISTADO ESTUDIANTES'!A:B,2,FALSE)</f>
        <v>INGENIERIA EN ADMINISTRACION</v>
      </c>
      <c r="D1410" s="18" t="str">
        <f>VLOOKUP(ActividadesCom[[#This Row],[NO. DE CONTROL]],'LISTADO ESTUDIANTES'!A:D,4,FALSE)</f>
        <v>EGRESADO(A)</v>
      </c>
      <c r="E1410" s="5">
        <f>SUM(ActividadesCom[[#This Row],[CRÉD. 1]],ActividadesCom[[#This Row],[CRÉD. 2]],ActividadesCom[[#This Row],[CRÉD. 3]],ActividadesCom[[#This Row],[CRÉD. 4]],ActividadesCom[[#This Row],[CRÉD. 5]])</f>
        <v>6</v>
      </c>
      <c r="F1410" s="5">
        <f>IF(ActividadesCom[[#This Row],[ÚLTIMO SEMESTRE CON CRÉDITOS]]&gt;0,ROUND(AVERAGE(ActividadesCom[[#This Row],[VALOR NIVEL 5]],ActividadesCom[[#This Row],[VALOR NIVEL 4]],ActividadesCom[[#This Row],[VALOR NIVEL 3]],ActividadesCom[[#This Row],[VALOR NIVEL 2]],ActividadesCom[[#This Row],[VALOR NIVEL 1]]),0),"")</f>
        <v>3</v>
      </c>
      <c r="G1410" s="5" t="str">
        <f>IF(ActividadesCom[[#This Row],[PROMEDIO]]="","",IF(ActividadesCom[[#This Row],[PROMEDIO]]&gt;=4,"EXCELENTE",IF(ActividadesCom[[#This Row],[PROMEDIO]]&gt;=3,"NOTABLE",IF(ActividadesCom[[#This Row],[PROMEDIO]]&gt;=2,"BUENO",IF(ActividadesCom[[#This Row],[PROMEDIO]]=1,"SUFICIENTE","")))))</f>
        <v>NOTABLE</v>
      </c>
      <c r="H1410" s="5">
        <f>MAX(ActividadesCom[[#This Row],[PERÍODO 1]],ActividadesCom[[#This Row],[PERÍODO 2]],ActividadesCom[[#This Row],[PERÍODO 3]],ActividadesCom[[#This Row],[PERÍODO 4]],ActividadesCom[[#This Row],[PERÍODO 5]])</f>
        <v>20193</v>
      </c>
      <c r="I1410" s="6" t="s">
        <v>437</v>
      </c>
      <c r="J1410" s="5">
        <v>20173</v>
      </c>
      <c r="K1410" s="5" t="s">
        <v>4010</v>
      </c>
      <c r="L1410" s="5">
        <f>IF(ActividadesCom[[#This Row],[NIVEL 1]]&lt;&gt;0,VLOOKUP(ActividadesCom[[#This Row],[NIVEL 1]],Catálogo!A:B,2,FALSE),"")</f>
        <v>2</v>
      </c>
      <c r="M1410" s="5">
        <v>2</v>
      </c>
      <c r="N1410" s="6" t="s">
        <v>614</v>
      </c>
      <c r="O1410" s="5">
        <v>20181</v>
      </c>
      <c r="P1410" s="5" t="s">
        <v>4010</v>
      </c>
      <c r="Q1410" s="5">
        <f>IF(ActividadesCom[[#This Row],[NIVEL 2]]&lt;&gt;0,VLOOKUP(ActividadesCom[[#This Row],[NIVEL 2]],Catálogo!A:B,2,FALSE),"")</f>
        <v>2</v>
      </c>
      <c r="R1410" s="11">
        <v>1</v>
      </c>
      <c r="S1410" s="12" t="s">
        <v>1087</v>
      </c>
      <c r="T1410" s="11">
        <v>20193</v>
      </c>
      <c r="U1410" s="11" t="s">
        <v>4008</v>
      </c>
      <c r="V1410" s="5">
        <f>IF(ActividadesCom[[#This Row],[NIVEL 3]]&lt;&gt;0,VLOOKUP(ActividadesCom[[#This Row],[NIVEL 3]],Catálogo!A:B,2,FALSE),"")</f>
        <v>4</v>
      </c>
      <c r="W1410" s="11">
        <v>1</v>
      </c>
      <c r="X1410" s="6" t="s">
        <v>403</v>
      </c>
      <c r="Y1410" s="5">
        <v>20173</v>
      </c>
      <c r="Z1410" s="5" t="s">
        <v>4009</v>
      </c>
      <c r="AA1410" s="5">
        <f>IF(ActividadesCom[[#This Row],[NIVEL 4]]&lt;&gt;0,VLOOKUP(ActividadesCom[[#This Row],[NIVEL 4]],Catálogo!A:B,2,FALSE),"")</f>
        <v>3</v>
      </c>
      <c r="AB1410" s="5">
        <v>1</v>
      </c>
      <c r="AC1410" s="6" t="s">
        <v>116</v>
      </c>
      <c r="AD1410" s="5">
        <v>20163</v>
      </c>
      <c r="AE1410" s="5" t="s">
        <v>4010</v>
      </c>
      <c r="AF1410" s="5">
        <f>IF(ActividadesCom[[#This Row],[NIVEL 5]]&lt;&gt;0,VLOOKUP(ActividadesCom[[#This Row],[NIVEL 5]],Catálogo!A:B,2,FALSE),"")</f>
        <v>2</v>
      </c>
      <c r="AG1410" s="5">
        <v>1</v>
      </c>
    </row>
    <row r="1411" spans="1:35" s="24" customFormat="1" ht="30" hidden="1" customHeight="1" x14ac:dyDescent="0.25">
      <c r="A1411" s="7">
        <v>16470221</v>
      </c>
      <c r="B1411" s="97" t="str">
        <f>VLOOKUP(ActividadesCom[[#This Row],[NO. DE CONTROL]],'LISTADO ESTUDIANTES'!A:C,3,FALSE)</f>
        <v>LAGUNAS BAEZ RUBEN ARMANDO</v>
      </c>
      <c r="C1411" s="97" t="str">
        <f>VLOOKUP(ActividadesCom[[#This Row],[NO. DE CONTROL]],'LISTADO ESTUDIANTES'!A:B,2,FALSE)</f>
        <v>INGENIERIA EN ADMINISTRACION</v>
      </c>
      <c r="D1411" s="18" t="str">
        <f>VLOOKUP(ActividadesCom[[#This Row],[NO. DE CONTROL]],'LISTADO ESTUDIANTES'!A:D,4,FALSE)</f>
        <v>BAJA</v>
      </c>
      <c r="E1411" s="5">
        <f>SUM(ActividadesCom[[#This Row],[CRÉD. 1]],ActividadesCom[[#This Row],[CRÉD. 2]],ActividadesCom[[#This Row],[CRÉD. 3]],ActividadesCom[[#This Row],[CRÉD. 4]],ActividadesCom[[#This Row],[CRÉD. 5]])</f>
        <v>7</v>
      </c>
      <c r="F1411" s="5">
        <f>IF(ActividadesCom[[#This Row],[ÚLTIMO SEMESTRE CON CRÉDITOS]]&gt;0,ROUND(AVERAGE(ActividadesCom[[#This Row],[VALOR NIVEL 5]],ActividadesCom[[#This Row],[VALOR NIVEL 4]],ActividadesCom[[#This Row],[VALOR NIVEL 3]],ActividadesCom[[#This Row],[VALOR NIVEL 2]],ActividadesCom[[#This Row],[VALOR NIVEL 1]]),0),"")</f>
        <v>3</v>
      </c>
      <c r="G1411" s="5" t="str">
        <f>IF(ActividadesCom[[#This Row],[PROMEDIO]]="","",IF(ActividadesCom[[#This Row],[PROMEDIO]]&gt;=4,"EXCELENTE",IF(ActividadesCom[[#This Row],[PROMEDIO]]&gt;=3,"NOTABLE",IF(ActividadesCom[[#This Row],[PROMEDIO]]&gt;=2,"BUENO",IF(ActividadesCom[[#This Row],[PROMEDIO]]=1,"SUFICIENTE","")))))</f>
        <v>NOTABLE</v>
      </c>
      <c r="H1411" s="5">
        <f>MAX(ActividadesCom[[#This Row],[PERÍODO 1]],ActividadesCom[[#This Row],[PERÍODO 2]],ActividadesCom[[#This Row],[PERÍODO 3]],ActividadesCom[[#This Row],[PERÍODO 4]],ActividadesCom[[#This Row],[PERÍODO 5]])</f>
        <v>20193</v>
      </c>
      <c r="I1411" s="6" t="s">
        <v>614</v>
      </c>
      <c r="J1411" s="5">
        <v>20181</v>
      </c>
      <c r="K1411" s="5" t="s">
        <v>4010</v>
      </c>
      <c r="L1411" s="5">
        <f>IF(ActividadesCom[[#This Row],[NIVEL 1]]&lt;&gt;0,VLOOKUP(ActividadesCom[[#This Row],[NIVEL 1]],Catálogo!A:B,2,FALSE),"")</f>
        <v>2</v>
      </c>
      <c r="M1411" s="5">
        <v>1</v>
      </c>
      <c r="N1411" s="6" t="s">
        <v>1100</v>
      </c>
      <c r="O1411" s="5">
        <v>20193</v>
      </c>
      <c r="P1411" s="5" t="s">
        <v>4010</v>
      </c>
      <c r="Q1411" s="5">
        <f>IF(ActividadesCom[[#This Row],[NIVEL 2]]&lt;&gt;0,VLOOKUP(ActividadesCom[[#This Row],[NIVEL 2]],Catálogo!A:B,2,FALSE),"")</f>
        <v>2</v>
      </c>
      <c r="R1411" s="11">
        <v>2</v>
      </c>
      <c r="S1411" s="12" t="s">
        <v>1087</v>
      </c>
      <c r="T1411" s="11">
        <v>20193</v>
      </c>
      <c r="U1411" s="11" t="s">
        <v>4008</v>
      </c>
      <c r="V1411" s="5">
        <f>IF(ActividadesCom[[#This Row],[NIVEL 3]]&lt;&gt;0,VLOOKUP(ActividadesCom[[#This Row],[NIVEL 3]],Catálogo!A:B,2,FALSE),"")</f>
        <v>4</v>
      </c>
      <c r="W1411" s="11">
        <v>1</v>
      </c>
      <c r="X1411" s="6" t="s">
        <v>4067</v>
      </c>
      <c r="Y1411" s="5">
        <v>20183</v>
      </c>
      <c r="Z1411" s="5" t="s">
        <v>4009</v>
      </c>
      <c r="AA1411" s="5">
        <f>IF(ActividadesCom[[#This Row],[NIVEL 4]]&lt;&gt;0,VLOOKUP(ActividadesCom[[#This Row],[NIVEL 4]],Catálogo!A:B,2,FALSE),"")</f>
        <v>3</v>
      </c>
      <c r="AB1411" s="5">
        <v>2</v>
      </c>
      <c r="AC1411" s="6" t="s">
        <v>81</v>
      </c>
      <c r="AD1411" s="5">
        <v>20163</v>
      </c>
      <c r="AE1411" s="5" t="s">
        <v>4010</v>
      </c>
      <c r="AF1411" s="5">
        <f>IF(ActividadesCom[[#This Row],[NIVEL 5]]&lt;&gt;0,VLOOKUP(ActividadesCom[[#This Row],[NIVEL 5]],Catálogo!A:B,2,FALSE),"")</f>
        <v>2</v>
      </c>
      <c r="AG1411" s="5">
        <v>1</v>
      </c>
    </row>
    <row r="1412" spans="1:35" ht="30" hidden="1" customHeight="1" x14ac:dyDescent="0.25">
      <c r="A1412" s="7">
        <v>16470222</v>
      </c>
      <c r="B1412" s="97" t="str">
        <f>VLOOKUP(ActividadesCom[[#This Row],[NO. DE CONTROL]],'LISTADO ESTUDIANTES'!A:C,3,FALSE)</f>
        <v>GONZALEZ COBOS KATIA GUADALUPE</v>
      </c>
      <c r="C1412" s="97" t="str">
        <f>VLOOKUP(ActividadesCom[[#This Row],[NO. DE CONTROL]],'LISTADO ESTUDIANTES'!A:B,2,FALSE)</f>
        <v>INGENIERIA EN ADMINISTRACION</v>
      </c>
      <c r="D1412" s="18" t="str">
        <f>VLOOKUP(ActividadesCom[[#This Row],[NO. DE CONTROL]],'LISTADO ESTUDIANTES'!A:D,4,FALSE)</f>
        <v>EGRESADO(A)</v>
      </c>
      <c r="E1412" s="5">
        <f>SUM(ActividadesCom[[#This Row],[CRÉD. 1]],ActividadesCom[[#This Row],[CRÉD. 2]],ActividadesCom[[#This Row],[CRÉD. 3]],ActividadesCom[[#This Row],[CRÉD. 4]],ActividadesCom[[#This Row],[CRÉD. 5]])</f>
        <v>5</v>
      </c>
      <c r="F1412" s="17">
        <f>IF(ActividadesCom[[#This Row],[ÚLTIMO SEMESTRE CON CRÉDITOS]]&gt;0,ROUND(AVERAGE(ActividadesCom[[#This Row],[VALOR NIVEL 5]],ActividadesCom[[#This Row],[VALOR NIVEL 4]],ActividadesCom[[#This Row],[VALOR NIVEL 3]],ActividadesCom[[#This Row],[VALOR NIVEL 2]],ActividadesCom[[#This Row],[VALOR NIVEL 1]]),0),"")</f>
        <v>3</v>
      </c>
      <c r="G1412" s="5" t="str">
        <f>IF(ActividadesCom[[#This Row],[PROMEDIO]]="","",IF(ActividadesCom[[#This Row],[PROMEDIO]]&gt;=4,"EXCELENTE",IF(ActividadesCom[[#This Row],[PROMEDIO]]&gt;=3,"NOTABLE",IF(ActividadesCom[[#This Row],[PROMEDIO]]&gt;=2,"BUENO",IF(ActividadesCom[[#This Row],[PROMEDIO]]=1,"SUFICIENTE","")))))</f>
        <v>NOTABLE</v>
      </c>
      <c r="H1412" s="5">
        <f>MAX(ActividadesCom[[#This Row],[PERÍODO 1]],ActividadesCom[[#This Row],[PERÍODO 2]],ActividadesCom[[#This Row],[PERÍODO 3]],ActividadesCom[[#This Row],[PERÍODO 4]],ActividadesCom[[#This Row],[PERÍODO 5]])</f>
        <v>20203</v>
      </c>
      <c r="I1412" s="6" t="s">
        <v>614</v>
      </c>
      <c r="J1412" s="5">
        <v>20181</v>
      </c>
      <c r="K1412" s="5" t="s">
        <v>4010</v>
      </c>
      <c r="L1412" s="5">
        <f>IF(ActividadesCom[[#This Row],[NIVEL 1]]&lt;&gt;0,VLOOKUP(ActividadesCom[[#This Row],[NIVEL 1]],Catálogo!A:B,2,FALSE),"")</f>
        <v>2</v>
      </c>
      <c r="M1412" s="5">
        <v>1</v>
      </c>
      <c r="N1412" s="6" t="s">
        <v>1131</v>
      </c>
      <c r="O1412" s="5">
        <v>20193</v>
      </c>
      <c r="P1412" s="5" t="s">
        <v>4010</v>
      </c>
      <c r="Q1412" s="5">
        <f>IF(ActividadesCom[[#This Row],[NIVEL 2]]&lt;&gt;0,VLOOKUP(ActividadesCom[[#This Row],[NIVEL 2]],Catálogo!A:B,2,FALSE),"")</f>
        <v>2</v>
      </c>
      <c r="R1412" s="11">
        <v>1</v>
      </c>
      <c r="S1412" s="12" t="s">
        <v>111</v>
      </c>
      <c r="T1412" s="11">
        <v>20203</v>
      </c>
      <c r="U1412" s="11" t="s">
        <v>4008</v>
      </c>
      <c r="V1412" s="5">
        <f>IF(ActividadesCom[[#This Row],[NIVEL 3]]&lt;&gt;0,VLOOKUP(ActividadesCom[[#This Row],[NIVEL 3]],Catálogo!A:B,2,FALSE),"")</f>
        <v>4</v>
      </c>
      <c r="W1412" s="11">
        <v>1</v>
      </c>
      <c r="X1412" s="6" t="s">
        <v>403</v>
      </c>
      <c r="Y1412" s="5">
        <v>20173</v>
      </c>
      <c r="Z1412" s="5" t="s">
        <v>4009</v>
      </c>
      <c r="AA1412" s="5">
        <f>IF(ActividadesCom[[#This Row],[NIVEL 4]]&lt;&gt;0,VLOOKUP(ActividadesCom[[#This Row],[NIVEL 4]],Catálogo!A:B,2,FALSE),"")</f>
        <v>3</v>
      </c>
      <c r="AB1412" s="5">
        <v>1</v>
      </c>
      <c r="AC1412" s="6" t="s">
        <v>99</v>
      </c>
      <c r="AD1412" s="5">
        <v>20163</v>
      </c>
      <c r="AE1412" s="5" t="s">
        <v>4010</v>
      </c>
      <c r="AF1412" s="5">
        <f>IF(ActividadesCom[[#This Row],[NIVEL 5]]&lt;&gt;0,VLOOKUP(ActividadesCom[[#This Row],[NIVEL 5]],Catálogo!A:B,2,FALSE),"")</f>
        <v>2</v>
      </c>
      <c r="AG1412" s="5">
        <v>1</v>
      </c>
      <c r="AH1412" s="2"/>
      <c r="AI1412" s="2"/>
    </row>
    <row r="1413" spans="1:35" ht="30" hidden="1" customHeight="1" x14ac:dyDescent="0.25">
      <c r="A1413" s="7">
        <v>16470223</v>
      </c>
      <c r="B1413" s="97" t="str">
        <f>VLOOKUP(ActividadesCom[[#This Row],[NO. DE CONTROL]],'LISTADO ESTUDIANTES'!A:C,3,FALSE)</f>
        <v>PANTI SIMA JOSUE ABRAHAM</v>
      </c>
      <c r="C1413" s="97" t="str">
        <f>VLOOKUP(ActividadesCom[[#This Row],[NO. DE CONTROL]],'LISTADO ESTUDIANTES'!A:B,2,FALSE)</f>
        <v>INGENIERIA EN ADMINISTRACION</v>
      </c>
      <c r="D1413" s="18" t="str">
        <f>VLOOKUP(ActividadesCom[[#This Row],[NO. DE CONTROL]],'LISTADO ESTUDIANTES'!A:D,4,FALSE)</f>
        <v>BAJA</v>
      </c>
      <c r="E1413" s="5">
        <f>SUM(ActividadesCom[[#This Row],[CRÉD. 1]],ActividadesCom[[#This Row],[CRÉD. 2]],ActividadesCom[[#This Row],[CRÉD. 3]],ActividadesCom[[#This Row],[CRÉD. 4]],ActividadesCom[[#This Row],[CRÉD. 5]])</f>
        <v>2</v>
      </c>
      <c r="F1413" s="17">
        <f>IF(ActividadesCom[[#This Row],[ÚLTIMO SEMESTRE CON CRÉDITOS]]&gt;0,ROUND(AVERAGE(ActividadesCom[[#This Row],[VALOR NIVEL 5]],ActividadesCom[[#This Row],[VALOR NIVEL 4]],ActividadesCom[[#This Row],[VALOR NIVEL 3]],ActividadesCom[[#This Row],[VALOR NIVEL 2]],ActividadesCom[[#This Row],[VALOR NIVEL 1]]),0),"")</f>
        <v>2</v>
      </c>
      <c r="G1413" s="5" t="str">
        <f>IF(ActividadesCom[[#This Row],[PROMEDIO]]="","",IF(ActividadesCom[[#This Row],[PROMEDIO]]&gt;=4,"EXCELENTE",IF(ActividadesCom[[#This Row],[PROMEDIO]]&gt;=3,"NOTABLE",IF(ActividadesCom[[#This Row],[PROMEDIO]]&gt;=2,"BUENO",IF(ActividadesCom[[#This Row],[PROMEDIO]]=1,"SUFICIENTE","")))))</f>
        <v>BUENO</v>
      </c>
      <c r="H1413" s="5">
        <f>MAX(ActividadesCom[[#This Row],[PERÍODO 1]],ActividadesCom[[#This Row],[PERÍODO 2]],ActividadesCom[[#This Row],[PERÍODO 3]],ActividadesCom[[#This Row],[PERÍODO 4]],ActividadesCom[[#This Row],[PERÍODO 5]])</f>
        <v>20181</v>
      </c>
      <c r="I1413" s="6" t="s">
        <v>614</v>
      </c>
      <c r="J1413" s="5">
        <v>20181</v>
      </c>
      <c r="K1413" s="5" t="s">
        <v>4010</v>
      </c>
      <c r="L1413" s="5">
        <f>IF(ActividadesCom[[#This Row],[NIVEL 1]]&lt;&gt;0,VLOOKUP(ActividadesCom[[#This Row],[NIVEL 1]],Catálogo!A:B,2,FALSE),"")</f>
        <v>2</v>
      </c>
      <c r="M1413" s="5">
        <v>1</v>
      </c>
      <c r="N1413" s="9"/>
      <c r="O1413" s="8"/>
      <c r="P1413" s="8"/>
      <c r="Q1413" s="5" t="str">
        <f>IF(ActividadesCom[[#This Row],[NIVEL 2]]&lt;&gt;0,VLOOKUP(ActividadesCom[[#This Row],[NIVEL 2]],Catálogo!A:B,2,FALSE),"")</f>
        <v/>
      </c>
      <c r="R1413" s="13"/>
      <c r="S1413" s="12"/>
      <c r="T1413" s="11"/>
      <c r="U1413" s="11"/>
      <c r="V1413" s="5" t="str">
        <f>IF(ActividadesCom[[#This Row],[NIVEL 3]]&lt;&gt;0,VLOOKUP(ActividadesCom[[#This Row],[NIVEL 3]],Catálogo!A:B,2,FALSE),"")</f>
        <v/>
      </c>
      <c r="W1413" s="11"/>
      <c r="X1413" s="6"/>
      <c r="Y1413" s="5"/>
      <c r="Z1413" s="5"/>
      <c r="AA1413" s="5" t="str">
        <f>IF(ActividadesCom[[#This Row],[NIVEL 4]]&lt;&gt;0,VLOOKUP(ActividadesCom[[#This Row],[NIVEL 4]],Catálogo!A:B,2,FALSE),"")</f>
        <v/>
      </c>
      <c r="AB1413" s="5"/>
      <c r="AC1413" s="6" t="s">
        <v>112</v>
      </c>
      <c r="AD1413" s="5">
        <v>20163</v>
      </c>
      <c r="AE1413" s="5" t="s">
        <v>4010</v>
      </c>
      <c r="AF1413" s="5">
        <f>IF(ActividadesCom[[#This Row],[NIVEL 5]]&lt;&gt;0,VLOOKUP(ActividadesCom[[#This Row],[NIVEL 5]],Catálogo!A:B,2,FALSE),"")</f>
        <v>2</v>
      </c>
      <c r="AG1413" s="5">
        <v>1</v>
      </c>
      <c r="AH1413" s="2"/>
      <c r="AI1413" s="2"/>
    </row>
    <row r="1414" spans="1:35" s="24" customFormat="1" ht="30" hidden="1" customHeight="1" x14ac:dyDescent="0.25">
      <c r="A1414" s="7">
        <v>16470224</v>
      </c>
      <c r="B1414" s="97" t="str">
        <f>VLOOKUP(ActividadesCom[[#This Row],[NO. DE CONTROL]],'LISTADO ESTUDIANTES'!A:C,3,FALSE)</f>
        <v>VERA MOGUEL MIRIAM NATALY</v>
      </c>
      <c r="C1414" s="97" t="str">
        <f>VLOOKUP(ActividadesCom[[#This Row],[NO. DE CONTROL]],'LISTADO ESTUDIANTES'!A:B,2,FALSE)</f>
        <v>INGENIERIA EN ADMINISTRACION</v>
      </c>
      <c r="D1414" s="18" t="str">
        <f>VLOOKUP(ActividadesCom[[#This Row],[NO. DE CONTROL]],'LISTADO ESTUDIANTES'!A:D,4,FALSE)</f>
        <v>BAJA</v>
      </c>
      <c r="E1414" s="5">
        <f>SUM(ActividadesCom[[#This Row],[CRÉD. 1]],ActividadesCom[[#This Row],[CRÉD. 2]],ActividadesCom[[#This Row],[CRÉD. 3]],ActividadesCom[[#This Row],[CRÉD. 4]],ActividadesCom[[#This Row],[CRÉD. 5]])</f>
        <v>5</v>
      </c>
      <c r="F1414" s="5">
        <f>IF(ActividadesCom[[#This Row],[ÚLTIMO SEMESTRE CON CRÉDITOS]]&gt;0,ROUND(AVERAGE(ActividadesCom[[#This Row],[VALOR NIVEL 5]],ActividadesCom[[#This Row],[VALOR NIVEL 4]],ActividadesCom[[#This Row],[VALOR NIVEL 3]],ActividadesCom[[#This Row],[VALOR NIVEL 2]],ActividadesCom[[#This Row],[VALOR NIVEL 1]]),0),"")</f>
        <v>3</v>
      </c>
      <c r="G1414" s="5" t="str">
        <f>IF(ActividadesCom[[#This Row],[PROMEDIO]]="","",IF(ActividadesCom[[#This Row],[PROMEDIO]]&gt;=4,"EXCELENTE",IF(ActividadesCom[[#This Row],[PROMEDIO]]&gt;=3,"NOTABLE",IF(ActividadesCom[[#This Row],[PROMEDIO]]&gt;=2,"BUENO",IF(ActividadesCom[[#This Row],[PROMEDIO]]=1,"SUFICIENTE","")))))</f>
        <v>NOTABLE</v>
      </c>
      <c r="H1414" s="5">
        <f>MAX(ActividadesCom[[#This Row],[PERÍODO 1]],ActividadesCom[[#This Row],[PERÍODO 2]],ActividadesCom[[#This Row],[PERÍODO 3]],ActividadesCom[[#This Row],[PERÍODO 4]],ActividadesCom[[#This Row],[PERÍODO 5]])</f>
        <v>20201</v>
      </c>
      <c r="I1414" s="6" t="s">
        <v>614</v>
      </c>
      <c r="J1414" s="5">
        <v>20181</v>
      </c>
      <c r="K1414" s="5" t="s">
        <v>4010</v>
      </c>
      <c r="L1414" s="5">
        <f>IF(ActividadesCom[[#This Row],[NIVEL 1]]&lt;&gt;0,VLOOKUP(ActividadesCom[[#This Row],[NIVEL 1]],Catálogo!A:B,2,FALSE),"")</f>
        <v>2</v>
      </c>
      <c r="M1414" s="5">
        <v>1</v>
      </c>
      <c r="N1414" s="6" t="s">
        <v>1131</v>
      </c>
      <c r="O1414" s="5">
        <v>20193</v>
      </c>
      <c r="P1414" s="5" t="s">
        <v>4010</v>
      </c>
      <c r="Q1414" s="5">
        <f>IF(ActividadesCom[[#This Row],[NIVEL 2]]&lt;&gt;0,VLOOKUP(ActividadesCom[[#This Row],[NIVEL 2]],Catálogo!A:B,2,FALSE),"")</f>
        <v>2</v>
      </c>
      <c r="R1414" s="11">
        <v>1</v>
      </c>
      <c r="S1414" s="12" t="s">
        <v>1087</v>
      </c>
      <c r="T1414" s="11">
        <v>20201</v>
      </c>
      <c r="U1414" s="11" t="s">
        <v>4008</v>
      </c>
      <c r="V1414" s="5">
        <f>IF(ActividadesCom[[#This Row],[NIVEL 3]]&lt;&gt;0,VLOOKUP(ActividadesCom[[#This Row],[NIVEL 3]],Catálogo!A:B,2,FALSE),"")</f>
        <v>4</v>
      </c>
      <c r="W1414" s="11">
        <v>1</v>
      </c>
      <c r="X1414" s="6" t="s">
        <v>842</v>
      </c>
      <c r="Y1414" s="5">
        <v>20201</v>
      </c>
      <c r="Z1414" s="5" t="s">
        <v>4008</v>
      </c>
      <c r="AA1414" s="5">
        <f>IF(ActividadesCom[[#This Row],[NIVEL 4]]&lt;&gt;0,VLOOKUP(ActividadesCom[[#This Row],[NIVEL 4]],Catálogo!A:B,2,FALSE),"")</f>
        <v>4</v>
      </c>
      <c r="AB1414" s="5">
        <v>1</v>
      </c>
      <c r="AC1414" s="6" t="s">
        <v>55</v>
      </c>
      <c r="AD1414" s="5">
        <v>20163</v>
      </c>
      <c r="AE1414" s="5" t="s">
        <v>4010</v>
      </c>
      <c r="AF1414" s="5">
        <f>IF(ActividadesCom[[#This Row],[NIVEL 5]]&lt;&gt;0,VLOOKUP(ActividadesCom[[#This Row],[NIVEL 5]],Catálogo!A:B,2,FALSE),"")</f>
        <v>2</v>
      </c>
      <c r="AG1414" s="5">
        <v>1</v>
      </c>
    </row>
    <row r="1415" spans="1:35" ht="30" hidden="1" customHeight="1" x14ac:dyDescent="0.25">
      <c r="A1415" s="7">
        <v>16470225</v>
      </c>
      <c r="B1415" s="97" t="str">
        <f>VLOOKUP(ActividadesCom[[#This Row],[NO. DE CONTROL]],'LISTADO ESTUDIANTES'!A:C,3,FALSE)</f>
        <v>CAN CAN DESAILY JESUS</v>
      </c>
      <c r="C1415" s="97" t="str">
        <f>VLOOKUP(ActividadesCom[[#This Row],[NO. DE CONTROL]],'LISTADO ESTUDIANTES'!A:B,2,FALSE)</f>
        <v>INGENIERIA EN ADMINISTRACION</v>
      </c>
      <c r="D1415" s="18" t="str">
        <f>VLOOKUP(ActividadesCom[[#This Row],[NO. DE CONTROL]],'LISTADO ESTUDIANTES'!A:D,4,FALSE)</f>
        <v>BAJA</v>
      </c>
      <c r="E1415" s="5">
        <f>SUM(ActividadesCom[[#This Row],[CRÉD. 1]],ActividadesCom[[#This Row],[CRÉD. 2]],ActividadesCom[[#This Row],[CRÉD. 3]],ActividadesCom[[#This Row],[CRÉD. 4]],ActividadesCom[[#This Row],[CRÉD. 5]])</f>
        <v>1</v>
      </c>
      <c r="F1415" s="17">
        <f>IF(ActividadesCom[[#This Row],[ÚLTIMO SEMESTRE CON CRÉDITOS]]&gt;0,ROUND(AVERAGE(ActividadesCom[[#This Row],[VALOR NIVEL 5]],ActividadesCom[[#This Row],[VALOR NIVEL 4]],ActividadesCom[[#This Row],[VALOR NIVEL 3]],ActividadesCom[[#This Row],[VALOR NIVEL 2]],ActividadesCom[[#This Row],[VALOR NIVEL 1]]),0),"")</f>
        <v>2</v>
      </c>
      <c r="G1415" s="5" t="str">
        <f>IF(ActividadesCom[[#This Row],[PROMEDIO]]="","",IF(ActividadesCom[[#This Row],[PROMEDIO]]&gt;=4,"EXCELENTE",IF(ActividadesCom[[#This Row],[PROMEDIO]]&gt;=3,"NOTABLE",IF(ActividadesCom[[#This Row],[PROMEDIO]]&gt;=2,"BUENO",IF(ActividadesCom[[#This Row],[PROMEDIO]]=1,"SUFICIENTE","")))))</f>
        <v>BUENO</v>
      </c>
      <c r="H1415" s="5">
        <f>MAX(ActividadesCom[[#This Row],[PERÍODO 1]],ActividadesCom[[#This Row],[PERÍODO 2]],ActividadesCom[[#This Row],[PERÍODO 3]],ActividadesCom[[#This Row],[PERÍODO 4]],ActividadesCom[[#This Row],[PERÍODO 5]])</f>
        <v>20163</v>
      </c>
      <c r="I1415" s="6"/>
      <c r="J1415" s="5"/>
      <c r="K1415" s="5"/>
      <c r="L1415" s="5" t="str">
        <f>IF(ActividadesCom[[#This Row],[NIVEL 1]]&lt;&gt;0,VLOOKUP(ActividadesCom[[#This Row],[NIVEL 1]],Catálogo!A:B,2,FALSE),"")</f>
        <v/>
      </c>
      <c r="M1415" s="5"/>
      <c r="N1415" s="6"/>
      <c r="O1415" s="5"/>
      <c r="P1415" s="5"/>
      <c r="Q1415" s="5" t="str">
        <f>IF(ActividadesCom[[#This Row],[NIVEL 2]]&lt;&gt;0,VLOOKUP(ActividadesCom[[#This Row],[NIVEL 2]],Catálogo!A:B,2,FALSE),"")</f>
        <v/>
      </c>
      <c r="R1415" s="11"/>
      <c r="S1415" s="12"/>
      <c r="T1415" s="11"/>
      <c r="U1415" s="11"/>
      <c r="V1415" s="5" t="str">
        <f>IF(ActividadesCom[[#This Row],[NIVEL 3]]&lt;&gt;0,VLOOKUP(ActividadesCom[[#This Row],[NIVEL 3]],Catálogo!A:B,2,FALSE),"")</f>
        <v/>
      </c>
      <c r="W1415" s="11"/>
      <c r="X1415" s="6"/>
      <c r="Y1415" s="5"/>
      <c r="Z1415" s="5"/>
      <c r="AA1415" s="5" t="str">
        <f>IF(ActividadesCom[[#This Row],[NIVEL 4]]&lt;&gt;0,VLOOKUP(ActividadesCom[[#This Row],[NIVEL 4]],Catálogo!A:B,2,FALSE),"")</f>
        <v/>
      </c>
      <c r="AB1415" s="5"/>
      <c r="AC1415" s="6" t="s">
        <v>99</v>
      </c>
      <c r="AD1415" s="5">
        <v>20163</v>
      </c>
      <c r="AE1415" s="5" t="s">
        <v>4010</v>
      </c>
      <c r="AF1415" s="5">
        <f>IF(ActividadesCom[[#This Row],[NIVEL 5]]&lt;&gt;0,VLOOKUP(ActividadesCom[[#This Row],[NIVEL 5]],Catálogo!A:B,2,FALSE),"")</f>
        <v>2</v>
      </c>
      <c r="AG1415" s="5">
        <v>1</v>
      </c>
      <c r="AH1415" s="2"/>
      <c r="AI1415" s="2"/>
    </row>
    <row r="1416" spans="1:35" s="24" customFormat="1" ht="30" hidden="1" customHeight="1" x14ac:dyDescent="0.25">
      <c r="A1416" s="7">
        <v>16470226</v>
      </c>
      <c r="B1416" s="97" t="str">
        <f>VLOOKUP(ActividadesCom[[#This Row],[NO. DE CONTROL]],'LISTADO ESTUDIANTES'!A:C,3,FALSE)</f>
        <v>ISLAS ORDOÑEZ FERNANDO ISMAEL</v>
      </c>
      <c r="C1416" s="97" t="str">
        <f>VLOOKUP(ActividadesCom[[#This Row],[NO. DE CONTROL]],'LISTADO ESTUDIANTES'!A:B,2,FALSE)</f>
        <v>INGENIERIA EN ADMINISTRACION</v>
      </c>
      <c r="D1416" s="18" t="str">
        <f>VLOOKUP(ActividadesCom[[#This Row],[NO. DE CONTROL]],'LISTADO ESTUDIANTES'!A:D,4,FALSE)</f>
        <v>EGRESADO(A)</v>
      </c>
      <c r="E1416" s="5">
        <f>SUM(ActividadesCom[[#This Row],[CRÉD. 1]],ActividadesCom[[#This Row],[CRÉD. 2]],ActividadesCom[[#This Row],[CRÉD. 3]],ActividadesCom[[#This Row],[CRÉD. 4]],ActividadesCom[[#This Row],[CRÉD. 5]])</f>
        <v>5</v>
      </c>
      <c r="F1416" s="5">
        <f>IF(ActividadesCom[[#This Row],[ÚLTIMO SEMESTRE CON CRÉDITOS]]&gt;0,ROUND(AVERAGE(ActividadesCom[[#This Row],[VALOR NIVEL 5]],ActividadesCom[[#This Row],[VALOR NIVEL 4]],ActividadesCom[[#This Row],[VALOR NIVEL 3]],ActividadesCom[[#This Row],[VALOR NIVEL 2]],ActividadesCom[[#This Row],[VALOR NIVEL 1]]),0),"")</f>
        <v>3</v>
      </c>
      <c r="G1416" s="5" t="str">
        <f>IF(ActividadesCom[[#This Row],[PROMEDIO]]="","",IF(ActividadesCom[[#This Row],[PROMEDIO]]&gt;=4,"EXCELENTE",IF(ActividadesCom[[#This Row],[PROMEDIO]]&gt;=3,"NOTABLE",IF(ActividadesCom[[#This Row],[PROMEDIO]]&gt;=2,"BUENO",IF(ActividadesCom[[#This Row],[PROMEDIO]]=1,"SUFICIENTE","")))))</f>
        <v>NOTABLE</v>
      </c>
      <c r="H1416" s="5">
        <f>MAX(ActividadesCom[[#This Row],[PERÍODO 1]],ActividadesCom[[#This Row],[PERÍODO 2]],ActividadesCom[[#This Row],[PERÍODO 3]],ActividadesCom[[#This Row],[PERÍODO 4]],ActividadesCom[[#This Row],[PERÍODO 5]])</f>
        <v>20193</v>
      </c>
      <c r="I1416" s="6" t="s">
        <v>1100</v>
      </c>
      <c r="J1416" s="5">
        <v>20193</v>
      </c>
      <c r="K1416" s="5" t="s">
        <v>4010</v>
      </c>
      <c r="L1416" s="5">
        <f>IF(ActividadesCom[[#This Row],[NIVEL 1]]&lt;&gt;0,VLOOKUP(ActividadesCom[[#This Row],[NIVEL 1]],Catálogo!A:B,2,FALSE),"")</f>
        <v>2</v>
      </c>
      <c r="M1416" s="5">
        <v>2</v>
      </c>
      <c r="N1416" s="6" t="s">
        <v>1131</v>
      </c>
      <c r="O1416" s="5">
        <v>20193</v>
      </c>
      <c r="P1416" s="5" t="s">
        <v>4010</v>
      </c>
      <c r="Q1416" s="5">
        <f>IF(ActividadesCom[[#This Row],[NIVEL 2]]&lt;&gt;0,VLOOKUP(ActividadesCom[[#This Row],[NIVEL 2]],Catálogo!A:B,2,FALSE),"")</f>
        <v>2</v>
      </c>
      <c r="R1416" s="11">
        <v>1</v>
      </c>
      <c r="S1416" s="12"/>
      <c r="T1416" s="11"/>
      <c r="U1416" s="11"/>
      <c r="V1416" s="5" t="str">
        <f>IF(ActividadesCom[[#This Row],[NIVEL 3]]&lt;&gt;0,VLOOKUP(ActividadesCom[[#This Row],[NIVEL 3]],Catálogo!A:B,2,FALSE),"")</f>
        <v/>
      </c>
      <c r="W1416" s="11"/>
      <c r="X1416" s="6" t="s">
        <v>11</v>
      </c>
      <c r="Y1416" s="5">
        <v>20163</v>
      </c>
      <c r="Z1416" s="5" t="s">
        <v>4009</v>
      </c>
      <c r="AA1416" s="5">
        <f>IF(ActividadesCom[[#This Row],[NIVEL 4]]&lt;&gt;0,VLOOKUP(ActividadesCom[[#This Row],[NIVEL 4]],Catálogo!A:B,2,FALSE),"")</f>
        <v>3</v>
      </c>
      <c r="AB1416" s="5">
        <v>1</v>
      </c>
      <c r="AC1416" s="6" t="s">
        <v>12</v>
      </c>
      <c r="AD1416" s="5">
        <v>20183</v>
      </c>
      <c r="AE1416" s="5" t="s">
        <v>4009</v>
      </c>
      <c r="AF1416" s="5">
        <f>IF(ActividadesCom[[#This Row],[NIVEL 5]]&lt;&gt;0,VLOOKUP(ActividadesCom[[#This Row],[NIVEL 5]],Catálogo!A:B,2,FALSE),"")</f>
        <v>3</v>
      </c>
      <c r="AG1416" s="5">
        <v>1</v>
      </c>
    </row>
    <row r="1417" spans="1:35" s="24" customFormat="1" ht="30" hidden="1" customHeight="1" x14ac:dyDescent="0.25">
      <c r="A1417" s="7">
        <v>16470227</v>
      </c>
      <c r="B1417" s="97" t="str">
        <f>VLOOKUP(ActividadesCom[[#This Row],[NO. DE CONTROL]],'LISTADO ESTUDIANTES'!A:C,3,FALSE)</f>
        <v>VERA RODRIGUEZ ELIZABETH ADRIANA</v>
      </c>
      <c r="C1417" s="97" t="str">
        <f>VLOOKUP(ActividadesCom[[#This Row],[NO. DE CONTROL]],'LISTADO ESTUDIANTES'!A:B,2,FALSE)</f>
        <v>INGENIERIA EN ADMINISTRACION</v>
      </c>
      <c r="D1417" s="18" t="str">
        <f>VLOOKUP(ActividadesCom[[#This Row],[NO. DE CONTROL]],'LISTADO ESTUDIANTES'!A:D,4,FALSE)</f>
        <v>BAJA</v>
      </c>
      <c r="E1417" s="5">
        <f>SUM(ActividadesCom[[#This Row],[CRÉD. 1]],ActividadesCom[[#This Row],[CRÉD. 2]],ActividadesCom[[#This Row],[CRÉD. 3]],ActividadesCom[[#This Row],[CRÉD. 4]],ActividadesCom[[#This Row],[CRÉD. 5]])</f>
        <v>6</v>
      </c>
      <c r="F1417" s="5">
        <f>IF(ActividadesCom[[#This Row],[ÚLTIMO SEMESTRE CON CRÉDITOS]]&gt;0,ROUND(AVERAGE(ActividadesCom[[#This Row],[VALOR NIVEL 5]],ActividadesCom[[#This Row],[VALOR NIVEL 4]],ActividadesCom[[#This Row],[VALOR NIVEL 3]],ActividadesCom[[#This Row],[VALOR NIVEL 2]],ActividadesCom[[#This Row],[VALOR NIVEL 1]]),0),"")</f>
        <v>2</v>
      </c>
      <c r="G1417" s="5" t="str">
        <f>IF(ActividadesCom[[#This Row],[PROMEDIO]]="","",IF(ActividadesCom[[#This Row],[PROMEDIO]]&gt;=4,"EXCELENTE",IF(ActividadesCom[[#This Row],[PROMEDIO]]&gt;=3,"NOTABLE",IF(ActividadesCom[[#This Row],[PROMEDIO]]&gt;=2,"BUENO",IF(ActividadesCom[[#This Row],[PROMEDIO]]=1,"SUFICIENTE","")))))</f>
        <v>BUENO</v>
      </c>
      <c r="H1417" s="5">
        <f>MAX(ActividadesCom[[#This Row],[PERÍODO 1]],ActividadesCom[[#This Row],[PERÍODO 2]],ActividadesCom[[#This Row],[PERÍODO 3]],ActividadesCom[[#This Row],[PERÍODO 4]],ActividadesCom[[#This Row],[PERÍODO 5]])</f>
        <v>20181</v>
      </c>
      <c r="I1417" s="6" t="s">
        <v>437</v>
      </c>
      <c r="J1417" s="5">
        <v>20173</v>
      </c>
      <c r="K1417" s="5" t="s">
        <v>4010</v>
      </c>
      <c r="L1417" s="5">
        <f>IF(ActividadesCom[[#This Row],[NIVEL 1]]&lt;&gt;0,VLOOKUP(ActividadesCom[[#This Row],[NIVEL 1]],Catálogo!A:B,2,FALSE),"")</f>
        <v>2</v>
      </c>
      <c r="M1417" s="5">
        <v>2</v>
      </c>
      <c r="N1417" s="6" t="s">
        <v>600</v>
      </c>
      <c r="O1417" s="5">
        <v>20181</v>
      </c>
      <c r="P1417" s="5" t="s">
        <v>4010</v>
      </c>
      <c r="Q1417" s="5">
        <f>IF(ActividadesCom[[#This Row],[NIVEL 2]]&lt;&gt;0,VLOOKUP(ActividadesCom[[#This Row],[NIVEL 2]],Catálogo!A:B,2,FALSE),"")</f>
        <v>2</v>
      </c>
      <c r="R1417" s="11">
        <v>1</v>
      </c>
      <c r="S1417" s="12" t="s">
        <v>614</v>
      </c>
      <c r="T1417" s="11">
        <v>20181</v>
      </c>
      <c r="U1417" s="11" t="s">
        <v>4008</v>
      </c>
      <c r="V1417" s="5">
        <f>IF(ActividadesCom[[#This Row],[NIVEL 3]]&lt;&gt;0,VLOOKUP(ActividadesCom[[#This Row],[NIVEL 3]],Catálogo!A:B,2,FALSE),"")</f>
        <v>4</v>
      </c>
      <c r="W1417" s="11">
        <v>1</v>
      </c>
      <c r="X1417" s="6" t="s">
        <v>42</v>
      </c>
      <c r="Y1417" s="5">
        <v>20171</v>
      </c>
      <c r="Z1417" s="5" t="s">
        <v>4011</v>
      </c>
      <c r="AA1417" s="5">
        <f>IF(ActividadesCom[[#This Row],[NIVEL 4]]&lt;&gt;0,VLOOKUP(ActividadesCom[[#This Row],[NIVEL 4]],Catálogo!A:B,2,FALSE),"")</f>
        <v>1</v>
      </c>
      <c r="AB1417" s="5">
        <v>1</v>
      </c>
      <c r="AC1417" s="6" t="s">
        <v>32</v>
      </c>
      <c r="AD1417" s="5">
        <v>20163</v>
      </c>
      <c r="AE1417" s="5" t="s">
        <v>4010</v>
      </c>
      <c r="AF1417" s="5">
        <f>IF(ActividadesCom[[#This Row],[NIVEL 5]]&lt;&gt;0,VLOOKUP(ActividadesCom[[#This Row],[NIVEL 5]],Catálogo!A:B,2,FALSE),"")</f>
        <v>2</v>
      </c>
      <c r="AG1417" s="5">
        <v>1</v>
      </c>
    </row>
    <row r="1418" spans="1:35" s="24" customFormat="1" ht="30" hidden="1" customHeight="1" x14ac:dyDescent="0.25">
      <c r="A1418" s="7">
        <v>16470228</v>
      </c>
      <c r="B1418" s="97" t="str">
        <f>VLOOKUP(ActividadesCom[[#This Row],[NO. DE CONTROL]],'LISTADO ESTUDIANTES'!A:C,3,FALSE)</f>
        <v>ORTEGA CHI TANIA DEL SOCORRO</v>
      </c>
      <c r="C1418" s="97" t="str">
        <f>VLOOKUP(ActividadesCom[[#This Row],[NO. DE CONTROL]],'LISTADO ESTUDIANTES'!A:B,2,FALSE)</f>
        <v>INGENIERIA EN ADMINISTRACION</v>
      </c>
      <c r="D1418" s="18" t="str">
        <f>VLOOKUP(ActividadesCom[[#This Row],[NO. DE CONTROL]],'LISTADO ESTUDIANTES'!A:D,4,FALSE)</f>
        <v>BAJA</v>
      </c>
      <c r="E1418" s="5">
        <f>SUM(ActividadesCom[[#This Row],[CRÉD. 1]],ActividadesCom[[#This Row],[CRÉD. 2]],ActividadesCom[[#This Row],[CRÉD. 3]],ActividadesCom[[#This Row],[CRÉD. 4]],ActividadesCom[[#This Row],[CRÉD. 5]])</f>
        <v>5</v>
      </c>
      <c r="F1418" s="5">
        <f>IF(ActividadesCom[[#This Row],[ÚLTIMO SEMESTRE CON CRÉDITOS]]&gt;0,ROUND(AVERAGE(ActividadesCom[[#This Row],[VALOR NIVEL 5]],ActividadesCom[[#This Row],[VALOR NIVEL 4]],ActividadesCom[[#This Row],[VALOR NIVEL 3]],ActividadesCom[[#This Row],[VALOR NIVEL 2]],ActividadesCom[[#This Row],[VALOR NIVEL 1]]),0),"")</f>
        <v>2</v>
      </c>
      <c r="G1418" s="5" t="str">
        <f>IF(ActividadesCom[[#This Row],[PROMEDIO]]="","",IF(ActividadesCom[[#This Row],[PROMEDIO]]&gt;=4,"EXCELENTE",IF(ActividadesCom[[#This Row],[PROMEDIO]]&gt;=3,"NOTABLE",IF(ActividadesCom[[#This Row],[PROMEDIO]]&gt;=2,"BUENO",IF(ActividadesCom[[#This Row],[PROMEDIO]]=1,"SUFICIENTE","")))))</f>
        <v>BUENO</v>
      </c>
      <c r="H1418" s="5">
        <f>MAX(ActividadesCom[[#This Row],[PERÍODO 1]],ActividadesCom[[#This Row],[PERÍODO 2]],ActividadesCom[[#This Row],[PERÍODO 3]],ActividadesCom[[#This Row],[PERÍODO 4]],ActividadesCom[[#This Row],[PERÍODO 5]])</f>
        <v>20193</v>
      </c>
      <c r="I1418" s="6" t="s">
        <v>614</v>
      </c>
      <c r="J1418" s="5">
        <v>20181</v>
      </c>
      <c r="K1418" s="5" t="s">
        <v>4010</v>
      </c>
      <c r="L1418" s="5">
        <f>IF(ActividadesCom[[#This Row],[NIVEL 1]]&lt;&gt;0,VLOOKUP(ActividadesCom[[#This Row],[NIVEL 1]],Catálogo!A:B,2,FALSE),"")</f>
        <v>2</v>
      </c>
      <c r="M1418" s="5">
        <v>1</v>
      </c>
      <c r="N1418" s="6" t="s">
        <v>1131</v>
      </c>
      <c r="O1418" s="5">
        <v>20193</v>
      </c>
      <c r="P1418" s="5" t="s">
        <v>4010</v>
      </c>
      <c r="Q1418" s="5">
        <f>IF(ActividadesCom[[#This Row],[NIVEL 2]]&lt;&gt;0,VLOOKUP(ActividadesCom[[#This Row],[NIVEL 2]],Catálogo!A:B,2,FALSE),"")</f>
        <v>2</v>
      </c>
      <c r="R1418" s="11">
        <v>1</v>
      </c>
      <c r="S1418" s="12" t="s">
        <v>111</v>
      </c>
      <c r="T1418" s="11">
        <v>20193</v>
      </c>
      <c r="U1418" s="11" t="s">
        <v>4009</v>
      </c>
      <c r="V1418" s="5">
        <f>IF(ActividadesCom[[#This Row],[NIVEL 3]]&lt;&gt;0,VLOOKUP(ActividadesCom[[#This Row],[NIVEL 3]],Catálogo!A:B,2,FALSE),"")</f>
        <v>3</v>
      </c>
      <c r="W1418" s="11">
        <v>1</v>
      </c>
      <c r="X1418" s="6" t="s">
        <v>1095</v>
      </c>
      <c r="Y1418" s="5">
        <v>20171</v>
      </c>
      <c r="Z1418" s="5" t="s">
        <v>4010</v>
      </c>
      <c r="AA1418" s="5">
        <f>IF(ActividadesCom[[#This Row],[NIVEL 4]]&lt;&gt;0,VLOOKUP(ActividadesCom[[#This Row],[NIVEL 4]],Catálogo!A:B,2,FALSE),"")</f>
        <v>2</v>
      </c>
      <c r="AB1418" s="5">
        <v>1</v>
      </c>
      <c r="AC1418" s="6" t="s">
        <v>112</v>
      </c>
      <c r="AD1418" s="5">
        <v>20163</v>
      </c>
      <c r="AE1418" s="5" t="s">
        <v>4009</v>
      </c>
      <c r="AF1418" s="5">
        <f>IF(ActividadesCom[[#This Row],[NIVEL 5]]&lt;&gt;0,VLOOKUP(ActividadesCom[[#This Row],[NIVEL 5]],Catálogo!A:B,2,FALSE),"")</f>
        <v>3</v>
      </c>
      <c r="AG1418" s="5">
        <v>1</v>
      </c>
    </row>
    <row r="1419" spans="1:35" ht="30" hidden="1" customHeight="1" x14ac:dyDescent="0.25">
      <c r="A1419" s="7">
        <v>16470229</v>
      </c>
      <c r="B1419" s="97" t="str">
        <f>VLOOKUP(ActividadesCom[[#This Row],[NO. DE CONTROL]],'LISTADO ESTUDIANTES'!A:C,3,FALSE)</f>
        <v>VARELA COUOH ANDREA VALERIA</v>
      </c>
      <c r="C1419" s="97" t="str">
        <f>VLOOKUP(ActividadesCom[[#This Row],[NO. DE CONTROL]],'LISTADO ESTUDIANTES'!A:B,2,FALSE)</f>
        <v>INGENIERIA EN ADMINISTRACION</v>
      </c>
      <c r="D1419" s="18" t="str">
        <f>VLOOKUP(ActividadesCom[[#This Row],[NO. DE CONTROL]],'LISTADO ESTUDIANTES'!A:D,4,FALSE)</f>
        <v>EGRESADO(A)</v>
      </c>
      <c r="E1419" s="5">
        <f>SUM(ActividadesCom[[#This Row],[CRÉD. 1]],ActividadesCom[[#This Row],[CRÉD. 2]],ActividadesCom[[#This Row],[CRÉD. 3]],ActividadesCom[[#This Row],[CRÉD. 4]],ActividadesCom[[#This Row],[CRÉD. 5]])</f>
        <v>5</v>
      </c>
      <c r="F1419" s="17">
        <f>IF(ActividadesCom[[#This Row],[ÚLTIMO SEMESTRE CON CRÉDITOS]]&gt;0,ROUND(AVERAGE(ActividadesCom[[#This Row],[VALOR NIVEL 5]],ActividadesCom[[#This Row],[VALOR NIVEL 4]],ActividadesCom[[#This Row],[VALOR NIVEL 3]],ActividadesCom[[#This Row],[VALOR NIVEL 2]],ActividadesCom[[#This Row],[VALOR NIVEL 1]]),0),"")</f>
        <v>3</v>
      </c>
      <c r="G1419" s="5" t="str">
        <f>IF(ActividadesCom[[#This Row],[PROMEDIO]]="","",IF(ActividadesCom[[#This Row],[PROMEDIO]]&gt;=4,"EXCELENTE",IF(ActividadesCom[[#This Row],[PROMEDIO]]&gt;=3,"NOTABLE",IF(ActividadesCom[[#This Row],[PROMEDIO]]&gt;=2,"BUENO",IF(ActividadesCom[[#This Row],[PROMEDIO]]=1,"SUFICIENTE","")))))</f>
        <v>NOTABLE</v>
      </c>
      <c r="H1419" s="5">
        <f>MAX(ActividadesCom[[#This Row],[PERÍODO 1]],ActividadesCom[[#This Row],[PERÍODO 2]],ActividadesCom[[#This Row],[PERÍODO 3]],ActividadesCom[[#This Row],[PERÍODO 4]],ActividadesCom[[#This Row],[PERÍODO 5]])</f>
        <v>20203</v>
      </c>
      <c r="I1419" s="6" t="s">
        <v>614</v>
      </c>
      <c r="J1419" s="5">
        <v>20181</v>
      </c>
      <c r="K1419" s="5" t="s">
        <v>4010</v>
      </c>
      <c r="L1419" s="5">
        <f>IF(ActividadesCom[[#This Row],[NIVEL 1]]&lt;&gt;0,VLOOKUP(ActividadesCom[[#This Row],[NIVEL 1]],Catálogo!A:B,2,FALSE),"")</f>
        <v>2</v>
      </c>
      <c r="M1419" s="5">
        <v>1</v>
      </c>
      <c r="N1419" s="6" t="s">
        <v>918</v>
      </c>
      <c r="O1419" s="5">
        <v>20191</v>
      </c>
      <c r="P1419" s="5" t="s">
        <v>4010</v>
      </c>
      <c r="Q1419" s="5">
        <f>IF(ActividadesCom[[#This Row],[NIVEL 2]]&lt;&gt;0,VLOOKUP(ActividadesCom[[#This Row],[NIVEL 2]],Catálogo!A:B,2,FALSE),"")</f>
        <v>2</v>
      </c>
      <c r="R1419" s="11">
        <v>1</v>
      </c>
      <c r="S1419" s="6" t="s">
        <v>111</v>
      </c>
      <c r="T1419" s="11">
        <v>20203</v>
      </c>
      <c r="U1419" s="11" t="s">
        <v>4008</v>
      </c>
      <c r="V1419" s="5">
        <f>IF(ActividadesCom[[#This Row],[NIVEL 3]]&lt;&gt;0,VLOOKUP(ActividadesCom[[#This Row],[NIVEL 3]],Catálogo!A:B,2,FALSE),"")</f>
        <v>4</v>
      </c>
      <c r="W1419" s="11">
        <v>1</v>
      </c>
      <c r="X1419" s="6" t="s">
        <v>12</v>
      </c>
      <c r="Y1419" s="5">
        <v>20183</v>
      </c>
      <c r="Z1419" s="5" t="s">
        <v>4009</v>
      </c>
      <c r="AA1419" s="5">
        <f>IF(ActividadesCom[[#This Row],[NIVEL 4]]&lt;&gt;0,VLOOKUP(ActividadesCom[[#This Row],[NIVEL 4]],Catálogo!A:B,2,FALSE),"")</f>
        <v>3</v>
      </c>
      <c r="AB1419" s="5">
        <v>1</v>
      </c>
      <c r="AC1419" s="6" t="s">
        <v>112</v>
      </c>
      <c r="AD1419" s="5">
        <v>20163</v>
      </c>
      <c r="AE1419" s="5" t="s">
        <v>4010</v>
      </c>
      <c r="AF1419" s="5">
        <f>IF(ActividadesCom[[#This Row],[NIVEL 5]]&lt;&gt;0,VLOOKUP(ActividadesCom[[#This Row],[NIVEL 5]],Catálogo!A:B,2,FALSE),"")</f>
        <v>2</v>
      </c>
      <c r="AG1419" s="5">
        <v>1</v>
      </c>
      <c r="AH1419" s="2"/>
      <c r="AI1419" s="2"/>
    </row>
    <row r="1420" spans="1:35" ht="30" hidden="1" customHeight="1" x14ac:dyDescent="0.25">
      <c r="A1420" s="7">
        <v>16470230</v>
      </c>
      <c r="B1420" s="97" t="str">
        <f>VLOOKUP(ActividadesCom[[#This Row],[NO. DE CONTROL]],'LISTADO ESTUDIANTES'!A:C,3,FALSE)</f>
        <v>AGUILAR PEREZ OREL ALEJANDRO</v>
      </c>
      <c r="C1420" s="97" t="str">
        <f>VLOOKUP(ActividadesCom[[#This Row],[NO. DE CONTROL]],'LISTADO ESTUDIANTES'!A:B,2,FALSE)</f>
        <v>INGENIERIA EN ADMINISTRACION</v>
      </c>
      <c r="D1420" s="18" t="str">
        <f>VLOOKUP(ActividadesCom[[#This Row],[NO. DE CONTROL]],'LISTADO ESTUDIANTES'!A:D,4,FALSE)</f>
        <v>BAJA</v>
      </c>
      <c r="E1420" s="5">
        <f>SUM(ActividadesCom[[#This Row],[CRÉD. 1]],ActividadesCom[[#This Row],[CRÉD. 2]],ActividadesCom[[#This Row],[CRÉD. 3]],ActividadesCom[[#This Row],[CRÉD. 4]],ActividadesCom[[#This Row],[CRÉD. 5]])</f>
        <v>0</v>
      </c>
      <c r="F1420" s="17" t="str">
        <f>IF(ActividadesCom[[#This Row],[ÚLTIMO SEMESTRE CON CRÉDITOS]]&gt;0,ROUND(AVERAGE(ActividadesCom[[#This Row],[VALOR NIVEL 5]],ActividadesCom[[#This Row],[VALOR NIVEL 4]],ActividadesCom[[#This Row],[VALOR NIVEL 3]],ActividadesCom[[#This Row],[VALOR NIVEL 2]],ActividadesCom[[#This Row],[VALOR NIVEL 1]]),0),"")</f>
        <v/>
      </c>
      <c r="G1420" s="5" t="str">
        <f>IF(ActividadesCom[[#This Row],[PROMEDIO]]="","",IF(ActividadesCom[[#This Row],[PROMEDIO]]&gt;=4,"EXCELENTE",IF(ActividadesCom[[#This Row],[PROMEDIO]]&gt;=3,"NOTABLE",IF(ActividadesCom[[#This Row],[PROMEDIO]]&gt;=2,"BUENO",IF(ActividadesCom[[#This Row],[PROMEDIO]]=1,"SUFICIENTE","")))))</f>
        <v/>
      </c>
      <c r="H1420" s="5">
        <f>MAX(ActividadesCom[[#This Row],[PERÍODO 1]],ActividadesCom[[#This Row],[PERÍODO 2]],ActividadesCom[[#This Row],[PERÍODO 3]],ActividadesCom[[#This Row],[PERÍODO 4]],ActividadesCom[[#This Row],[PERÍODO 5]])</f>
        <v>0</v>
      </c>
      <c r="I1420" s="6"/>
      <c r="J1420" s="5"/>
      <c r="K1420" s="5"/>
      <c r="L1420" s="5" t="str">
        <f>IF(ActividadesCom[[#This Row],[NIVEL 1]]&lt;&gt;0,VLOOKUP(ActividadesCom[[#This Row],[NIVEL 1]],Catálogo!A:B,2,FALSE),"")</f>
        <v/>
      </c>
      <c r="M1420" s="5"/>
      <c r="N1420" s="6"/>
      <c r="O1420" s="5"/>
      <c r="P1420" s="5"/>
      <c r="Q1420" s="5" t="str">
        <f>IF(ActividadesCom[[#This Row],[NIVEL 2]]&lt;&gt;0,VLOOKUP(ActividadesCom[[#This Row],[NIVEL 2]],Catálogo!A:B,2,FALSE),"")</f>
        <v/>
      </c>
      <c r="R1420" s="11"/>
      <c r="S1420" s="12"/>
      <c r="T1420" s="11"/>
      <c r="U1420" s="11"/>
      <c r="V1420" s="5" t="str">
        <f>IF(ActividadesCom[[#This Row],[NIVEL 3]]&lt;&gt;0,VLOOKUP(ActividadesCom[[#This Row],[NIVEL 3]],Catálogo!A:B,2,FALSE),"")</f>
        <v/>
      </c>
      <c r="W1420" s="11"/>
      <c r="X1420" s="6"/>
      <c r="Y1420" s="5"/>
      <c r="Z1420" s="5"/>
      <c r="AA1420" s="5" t="str">
        <f>IF(ActividadesCom[[#This Row],[NIVEL 4]]&lt;&gt;0,VLOOKUP(ActividadesCom[[#This Row],[NIVEL 4]],Catálogo!A:B,2,FALSE),"")</f>
        <v/>
      </c>
      <c r="AB1420" s="5"/>
      <c r="AC1420" s="6"/>
      <c r="AD1420" s="5"/>
      <c r="AE1420" s="5"/>
      <c r="AF1420" s="5" t="str">
        <f>IF(ActividadesCom[[#This Row],[NIVEL 5]]&lt;&gt;0,VLOOKUP(ActividadesCom[[#This Row],[NIVEL 5]],Catálogo!A:B,2,FALSE),"")</f>
        <v/>
      </c>
      <c r="AG1420" s="8"/>
      <c r="AH1420" s="2"/>
      <c r="AI1420" s="2"/>
    </row>
    <row r="1421" spans="1:35" s="24" customFormat="1" ht="30" hidden="1" customHeight="1" x14ac:dyDescent="0.25">
      <c r="A1421" s="7">
        <v>16470231</v>
      </c>
      <c r="B1421" s="97" t="str">
        <f>VLOOKUP(ActividadesCom[[#This Row],[NO. DE CONTROL]],'LISTADO ESTUDIANTES'!A:C,3,FALSE)</f>
        <v>CRUZ CAB MICHAEL LEONARDO</v>
      </c>
      <c r="C1421" s="97" t="str">
        <f>VLOOKUP(ActividadesCom[[#This Row],[NO. DE CONTROL]],'LISTADO ESTUDIANTES'!A:B,2,FALSE)</f>
        <v>INGENIERIA EN ADMINISTRACION</v>
      </c>
      <c r="D1421" s="18" t="str">
        <f>VLOOKUP(ActividadesCom[[#This Row],[NO. DE CONTROL]],'LISTADO ESTUDIANTES'!A:D,4,FALSE)</f>
        <v>EGRESADO(A)</v>
      </c>
      <c r="E1421" s="5">
        <f>SUM(ActividadesCom[[#This Row],[CRÉD. 1]],ActividadesCom[[#This Row],[CRÉD. 2]],ActividadesCom[[#This Row],[CRÉD. 3]],ActividadesCom[[#This Row],[CRÉD. 4]],ActividadesCom[[#This Row],[CRÉD. 5]])</f>
        <v>6</v>
      </c>
      <c r="F1421" s="5">
        <f>IF(ActividadesCom[[#This Row],[ÚLTIMO SEMESTRE CON CRÉDITOS]]&gt;0,ROUND(AVERAGE(ActividadesCom[[#This Row],[VALOR NIVEL 5]],ActividadesCom[[#This Row],[VALOR NIVEL 4]],ActividadesCom[[#This Row],[VALOR NIVEL 3]],ActividadesCom[[#This Row],[VALOR NIVEL 2]],ActividadesCom[[#This Row],[VALOR NIVEL 1]]),0),"")</f>
        <v>3</v>
      </c>
      <c r="G1421" s="5" t="str">
        <f>IF(ActividadesCom[[#This Row],[PROMEDIO]]="","",IF(ActividadesCom[[#This Row],[PROMEDIO]]&gt;=4,"EXCELENTE",IF(ActividadesCom[[#This Row],[PROMEDIO]]&gt;=3,"NOTABLE",IF(ActividadesCom[[#This Row],[PROMEDIO]]&gt;=2,"BUENO",IF(ActividadesCom[[#This Row],[PROMEDIO]]=1,"SUFICIENTE","")))))</f>
        <v>NOTABLE</v>
      </c>
      <c r="H1421" s="5">
        <f>MAX(ActividadesCom[[#This Row],[PERÍODO 1]],ActividadesCom[[#This Row],[PERÍODO 2]],ActividadesCom[[#This Row],[PERÍODO 3]],ActividadesCom[[#This Row],[PERÍODO 4]],ActividadesCom[[#This Row],[PERÍODO 5]])</f>
        <v>20193</v>
      </c>
      <c r="I1421" s="6" t="s">
        <v>614</v>
      </c>
      <c r="J1421" s="5">
        <v>20181</v>
      </c>
      <c r="K1421" s="5" t="s">
        <v>4010</v>
      </c>
      <c r="L1421" s="5">
        <f>IF(ActividadesCom[[#This Row],[NIVEL 1]]&lt;&gt;0,VLOOKUP(ActividadesCom[[#This Row],[NIVEL 1]],Catálogo!A:B,2,FALSE),"")</f>
        <v>2</v>
      </c>
      <c r="M1421" s="5">
        <v>1</v>
      </c>
      <c r="N1421" s="6" t="s">
        <v>1100</v>
      </c>
      <c r="O1421" s="5">
        <v>20193</v>
      </c>
      <c r="P1421" s="5" t="s">
        <v>4010</v>
      </c>
      <c r="Q1421" s="5">
        <f>IF(ActividadesCom[[#This Row],[NIVEL 2]]&lt;&gt;0,VLOOKUP(ActividadesCom[[#This Row],[NIVEL 2]],Catálogo!A:B,2,FALSE),"")</f>
        <v>2</v>
      </c>
      <c r="R1421" s="11">
        <v>2</v>
      </c>
      <c r="S1421" s="12" t="s">
        <v>1087</v>
      </c>
      <c r="T1421" s="11">
        <v>20193</v>
      </c>
      <c r="U1421" s="11" t="s">
        <v>4008</v>
      </c>
      <c r="V1421" s="5">
        <f>IF(ActividadesCom[[#This Row],[NIVEL 3]]&lt;&gt;0,VLOOKUP(ActividadesCom[[#This Row],[NIVEL 3]],Catálogo!A:B,2,FALSE),"")</f>
        <v>4</v>
      </c>
      <c r="W1421" s="11">
        <v>1</v>
      </c>
      <c r="X1421" s="6" t="s">
        <v>819</v>
      </c>
      <c r="Y1421" s="5">
        <v>20183</v>
      </c>
      <c r="Z1421" s="5" t="s">
        <v>4008</v>
      </c>
      <c r="AA1421" s="5">
        <f>IF(ActividadesCom[[#This Row],[NIVEL 4]]&lt;&gt;0,VLOOKUP(ActividadesCom[[#This Row],[NIVEL 4]],Catálogo!A:B,2,FALSE),"")</f>
        <v>4</v>
      </c>
      <c r="AB1421" s="5">
        <v>1</v>
      </c>
      <c r="AC1421" s="6" t="s">
        <v>81</v>
      </c>
      <c r="AD1421" s="5">
        <v>20163</v>
      </c>
      <c r="AE1421" s="5" t="s">
        <v>4010</v>
      </c>
      <c r="AF1421" s="5">
        <f>IF(ActividadesCom[[#This Row],[NIVEL 5]]&lt;&gt;0,VLOOKUP(ActividadesCom[[#This Row],[NIVEL 5]],Catálogo!A:B,2,FALSE),"")</f>
        <v>2</v>
      </c>
      <c r="AG1421" s="5">
        <v>1</v>
      </c>
    </row>
    <row r="1422" spans="1:35" ht="30" hidden="1" customHeight="1" x14ac:dyDescent="0.25">
      <c r="A1422" s="7">
        <v>16470232</v>
      </c>
      <c r="B1422" s="97" t="str">
        <f>VLOOKUP(ActividadesCom[[#This Row],[NO. DE CONTROL]],'LISTADO ESTUDIANTES'!A:C,3,FALSE)</f>
        <v>CACH VARGUEZ EBER URIEL</v>
      </c>
      <c r="C1422" s="97" t="str">
        <f>VLOOKUP(ActividadesCom[[#This Row],[NO. DE CONTROL]],'LISTADO ESTUDIANTES'!A:B,2,FALSE)</f>
        <v>INGENIERIA EN ADMINISTRACION</v>
      </c>
      <c r="D1422" s="18" t="str">
        <f>VLOOKUP(ActividadesCom[[#This Row],[NO. DE CONTROL]],'LISTADO ESTUDIANTES'!A:D,4,FALSE)</f>
        <v>BAJA</v>
      </c>
      <c r="E1422" s="5">
        <f>SUM(ActividadesCom[[#This Row],[CRÉD. 1]],ActividadesCom[[#This Row],[CRÉD. 2]],ActividadesCom[[#This Row],[CRÉD. 3]],ActividadesCom[[#This Row],[CRÉD. 4]],ActividadesCom[[#This Row],[CRÉD. 5]])</f>
        <v>1</v>
      </c>
      <c r="F1422" s="17">
        <f>IF(ActividadesCom[[#This Row],[ÚLTIMO SEMESTRE CON CRÉDITOS]]&gt;0,ROUND(AVERAGE(ActividadesCom[[#This Row],[VALOR NIVEL 5]],ActividadesCom[[#This Row],[VALOR NIVEL 4]],ActividadesCom[[#This Row],[VALOR NIVEL 3]],ActividadesCom[[#This Row],[VALOR NIVEL 2]],ActividadesCom[[#This Row],[VALOR NIVEL 1]]),0),"")</f>
        <v>2</v>
      </c>
      <c r="G1422" s="5" t="str">
        <f>IF(ActividadesCom[[#This Row],[PROMEDIO]]="","",IF(ActividadesCom[[#This Row],[PROMEDIO]]&gt;=4,"EXCELENTE",IF(ActividadesCom[[#This Row],[PROMEDIO]]&gt;=3,"NOTABLE",IF(ActividadesCom[[#This Row],[PROMEDIO]]&gt;=2,"BUENO",IF(ActividadesCom[[#This Row],[PROMEDIO]]=1,"SUFICIENTE","")))))</f>
        <v>BUENO</v>
      </c>
      <c r="H1422" s="5">
        <f>MAX(ActividadesCom[[#This Row],[PERÍODO 1]],ActividadesCom[[#This Row],[PERÍODO 2]],ActividadesCom[[#This Row],[PERÍODO 3]],ActividadesCom[[#This Row],[PERÍODO 4]],ActividadesCom[[#This Row],[PERÍODO 5]])</f>
        <v>20163</v>
      </c>
      <c r="I1422" s="6"/>
      <c r="J1422" s="5"/>
      <c r="K1422" s="5"/>
      <c r="L1422" s="5" t="str">
        <f>IF(ActividadesCom[[#This Row],[NIVEL 1]]&lt;&gt;0,VLOOKUP(ActividadesCom[[#This Row],[NIVEL 1]],Catálogo!A:B,2,FALSE),"")</f>
        <v/>
      </c>
      <c r="M1422" s="5"/>
      <c r="N1422" s="6"/>
      <c r="O1422" s="5"/>
      <c r="P1422" s="5"/>
      <c r="Q1422" s="5" t="str">
        <f>IF(ActividadesCom[[#This Row],[NIVEL 2]]&lt;&gt;0,VLOOKUP(ActividadesCom[[#This Row],[NIVEL 2]],Catálogo!A:B,2,FALSE),"")</f>
        <v/>
      </c>
      <c r="R1422" s="11"/>
      <c r="S1422" s="6"/>
      <c r="T1422" s="11"/>
      <c r="U1422" s="11"/>
      <c r="V1422" s="5" t="str">
        <f>IF(ActividadesCom[[#This Row],[NIVEL 3]]&lt;&gt;0,VLOOKUP(ActividadesCom[[#This Row],[NIVEL 3]],Catálogo!A:B,2,FALSE),"")</f>
        <v/>
      </c>
      <c r="W1422" s="11"/>
      <c r="X1422" s="6"/>
      <c r="Y1422" s="5"/>
      <c r="Z1422" s="5"/>
      <c r="AA1422" s="5" t="str">
        <f>IF(ActividadesCom[[#This Row],[NIVEL 4]]&lt;&gt;0,VLOOKUP(ActividadesCom[[#This Row],[NIVEL 4]],Catálogo!A:B,2,FALSE),"")</f>
        <v/>
      </c>
      <c r="AB1422" s="5"/>
      <c r="AC1422" s="6" t="s">
        <v>116</v>
      </c>
      <c r="AD1422" s="5">
        <v>20163</v>
      </c>
      <c r="AE1422" s="5" t="s">
        <v>4010</v>
      </c>
      <c r="AF1422" s="5">
        <f>IF(ActividadesCom[[#This Row],[NIVEL 5]]&lt;&gt;0,VLOOKUP(ActividadesCom[[#This Row],[NIVEL 5]],Catálogo!A:B,2,FALSE),"")</f>
        <v>2</v>
      </c>
      <c r="AG1422" s="5">
        <v>1</v>
      </c>
      <c r="AH1422" s="2"/>
      <c r="AI1422" s="2"/>
    </row>
    <row r="1423" spans="1:35" ht="30" hidden="1" customHeight="1" x14ac:dyDescent="0.25">
      <c r="A1423" s="7">
        <v>16470233</v>
      </c>
      <c r="B1423" s="97" t="str">
        <f>VLOOKUP(ActividadesCom[[#This Row],[NO. DE CONTROL]],'LISTADO ESTUDIANTES'!A:C,3,FALSE)</f>
        <v>MAAS JIMENEZ YESEÑIA DEL CARMEN</v>
      </c>
      <c r="C1423" s="97" t="str">
        <f>VLOOKUP(ActividadesCom[[#This Row],[NO. DE CONTROL]],'LISTADO ESTUDIANTES'!A:B,2,FALSE)</f>
        <v>INGENIERIA EN ADMINISTRACION</v>
      </c>
      <c r="D1423" s="18" t="str">
        <f>VLOOKUP(ActividadesCom[[#This Row],[NO. DE CONTROL]],'LISTADO ESTUDIANTES'!A:D,4,FALSE)</f>
        <v>BAJA</v>
      </c>
      <c r="E1423" s="5">
        <f>SUM(ActividadesCom[[#This Row],[CRÉD. 1]],ActividadesCom[[#This Row],[CRÉD. 2]],ActividadesCom[[#This Row],[CRÉD. 3]],ActividadesCom[[#This Row],[CRÉD. 4]],ActividadesCom[[#This Row],[CRÉD. 5]])</f>
        <v>1</v>
      </c>
      <c r="F1423" s="17">
        <f>IF(ActividadesCom[[#This Row],[ÚLTIMO SEMESTRE CON CRÉDITOS]]&gt;0,ROUND(AVERAGE(ActividadesCom[[#This Row],[VALOR NIVEL 5]],ActividadesCom[[#This Row],[VALOR NIVEL 4]],ActividadesCom[[#This Row],[VALOR NIVEL 3]],ActividadesCom[[#This Row],[VALOR NIVEL 2]],ActividadesCom[[#This Row],[VALOR NIVEL 1]]),0),"")</f>
        <v>2</v>
      </c>
      <c r="G1423" s="5" t="str">
        <f>IF(ActividadesCom[[#This Row],[PROMEDIO]]="","",IF(ActividadesCom[[#This Row],[PROMEDIO]]&gt;=4,"EXCELENTE",IF(ActividadesCom[[#This Row],[PROMEDIO]]&gt;=3,"NOTABLE",IF(ActividadesCom[[#This Row],[PROMEDIO]]&gt;=2,"BUENO",IF(ActividadesCom[[#This Row],[PROMEDIO]]=1,"SUFICIENTE","")))))</f>
        <v>BUENO</v>
      </c>
      <c r="H1423" s="5">
        <f>MAX(ActividadesCom[[#This Row],[PERÍODO 1]],ActividadesCom[[#This Row],[PERÍODO 2]],ActividadesCom[[#This Row],[PERÍODO 3]],ActividadesCom[[#This Row],[PERÍODO 4]],ActividadesCom[[#This Row],[PERÍODO 5]])</f>
        <v>20171</v>
      </c>
      <c r="I1423" s="6"/>
      <c r="J1423" s="5"/>
      <c r="K1423" s="5"/>
      <c r="L1423" s="5" t="str">
        <f>IF(ActividadesCom[[#This Row],[NIVEL 1]]&lt;&gt;0,VLOOKUP(ActividadesCom[[#This Row],[NIVEL 1]],Catálogo!A:B,2,FALSE),"")</f>
        <v/>
      </c>
      <c r="M1423" s="5"/>
      <c r="N1423" s="6"/>
      <c r="O1423" s="5"/>
      <c r="P1423" s="5"/>
      <c r="Q1423" s="5" t="str">
        <f>IF(ActividadesCom[[#This Row],[NIVEL 2]]&lt;&gt;0,VLOOKUP(ActividadesCom[[#This Row],[NIVEL 2]],Catálogo!A:B,2,FALSE),"")</f>
        <v/>
      </c>
      <c r="R1423" s="11"/>
      <c r="S1423" s="12"/>
      <c r="T1423" s="11"/>
      <c r="U1423" s="11"/>
      <c r="V1423" s="5" t="str">
        <f>IF(ActividadesCom[[#This Row],[NIVEL 3]]&lt;&gt;0,VLOOKUP(ActividadesCom[[#This Row],[NIVEL 3]],Catálogo!A:B,2,FALSE),"")</f>
        <v/>
      </c>
      <c r="W1423" s="11"/>
      <c r="X1423" s="6"/>
      <c r="Y1423" s="5"/>
      <c r="Z1423" s="5"/>
      <c r="AA1423" s="5" t="str">
        <f>IF(ActividadesCom[[#This Row],[NIVEL 4]]&lt;&gt;0,VLOOKUP(ActividadesCom[[#This Row],[NIVEL 4]],Catálogo!A:B,2,FALSE),"")</f>
        <v/>
      </c>
      <c r="AB1423" s="5"/>
      <c r="AC1423" s="6" t="s">
        <v>37</v>
      </c>
      <c r="AD1423" s="5">
        <v>20171</v>
      </c>
      <c r="AE1423" s="5" t="s">
        <v>4010</v>
      </c>
      <c r="AF1423" s="5">
        <f>IF(ActividadesCom[[#This Row],[NIVEL 5]]&lt;&gt;0,VLOOKUP(ActividadesCom[[#This Row],[NIVEL 5]],Catálogo!A:B,2,FALSE),"")</f>
        <v>2</v>
      </c>
      <c r="AG1423" s="5">
        <v>1</v>
      </c>
      <c r="AH1423" s="2"/>
      <c r="AI1423" s="2"/>
    </row>
    <row r="1424" spans="1:35" ht="30" hidden="1" customHeight="1" x14ac:dyDescent="0.25">
      <c r="A1424" s="7">
        <v>16470234</v>
      </c>
      <c r="B1424" s="97" t="str">
        <f>VLOOKUP(ActividadesCom[[#This Row],[NO. DE CONTROL]],'LISTADO ESTUDIANTES'!A:C,3,FALSE)</f>
        <v>ANAAL ALMEYDA JAVIER GUADALUPE</v>
      </c>
      <c r="C1424" s="97" t="str">
        <f>VLOOKUP(ActividadesCom[[#This Row],[NO. DE CONTROL]],'LISTADO ESTUDIANTES'!A:B,2,FALSE)</f>
        <v>INGENIERIA EN ADMINISTRACION</v>
      </c>
      <c r="D1424" s="18" t="str">
        <f>VLOOKUP(ActividadesCom[[#This Row],[NO. DE CONTROL]],'LISTADO ESTUDIANTES'!A:D,4,FALSE)</f>
        <v>BAJA</v>
      </c>
      <c r="E1424" s="5">
        <f>SUM(ActividadesCom[[#This Row],[CRÉD. 1]],ActividadesCom[[#This Row],[CRÉD. 2]],ActividadesCom[[#This Row],[CRÉD. 3]],ActividadesCom[[#This Row],[CRÉD. 4]],ActividadesCom[[#This Row],[CRÉD. 5]])</f>
        <v>0</v>
      </c>
      <c r="F1424" s="17" t="str">
        <f>IF(ActividadesCom[[#This Row],[ÚLTIMO SEMESTRE CON CRÉDITOS]]&gt;0,ROUND(AVERAGE(ActividadesCom[[#This Row],[VALOR NIVEL 5]],ActividadesCom[[#This Row],[VALOR NIVEL 4]],ActividadesCom[[#This Row],[VALOR NIVEL 3]],ActividadesCom[[#This Row],[VALOR NIVEL 2]],ActividadesCom[[#This Row],[VALOR NIVEL 1]]),0),"")</f>
        <v/>
      </c>
      <c r="G1424" s="5" t="str">
        <f>IF(ActividadesCom[[#This Row],[PROMEDIO]]="","",IF(ActividadesCom[[#This Row],[PROMEDIO]]&gt;=4,"EXCELENTE",IF(ActividadesCom[[#This Row],[PROMEDIO]]&gt;=3,"NOTABLE",IF(ActividadesCom[[#This Row],[PROMEDIO]]&gt;=2,"BUENO",IF(ActividadesCom[[#This Row],[PROMEDIO]]=1,"SUFICIENTE","")))))</f>
        <v/>
      </c>
      <c r="H1424" s="5">
        <f>MAX(ActividadesCom[[#This Row],[PERÍODO 1]],ActividadesCom[[#This Row],[PERÍODO 2]],ActividadesCom[[#This Row],[PERÍODO 3]],ActividadesCom[[#This Row],[PERÍODO 4]],ActividadesCom[[#This Row],[PERÍODO 5]])</f>
        <v>0</v>
      </c>
      <c r="I1424" s="6"/>
      <c r="J1424" s="5"/>
      <c r="K1424" s="5"/>
      <c r="L1424" s="5" t="str">
        <f>IF(ActividadesCom[[#This Row],[NIVEL 1]]&lt;&gt;0,VLOOKUP(ActividadesCom[[#This Row],[NIVEL 1]],Catálogo!A:B,2,FALSE),"")</f>
        <v/>
      </c>
      <c r="M1424" s="5"/>
      <c r="N1424" s="6"/>
      <c r="O1424" s="5"/>
      <c r="P1424" s="5"/>
      <c r="Q1424" s="5" t="str">
        <f>IF(ActividadesCom[[#This Row],[NIVEL 2]]&lt;&gt;0,VLOOKUP(ActividadesCom[[#This Row],[NIVEL 2]],Catálogo!A:B,2,FALSE),"")</f>
        <v/>
      </c>
      <c r="R1424" s="11"/>
      <c r="S1424" s="12"/>
      <c r="T1424" s="11"/>
      <c r="U1424" s="11"/>
      <c r="V1424" s="5" t="str">
        <f>IF(ActividadesCom[[#This Row],[NIVEL 3]]&lt;&gt;0,VLOOKUP(ActividadesCom[[#This Row],[NIVEL 3]],Catálogo!A:B,2,FALSE),"")</f>
        <v/>
      </c>
      <c r="W1424" s="11"/>
      <c r="X1424" s="6"/>
      <c r="Y1424" s="5"/>
      <c r="Z1424" s="5"/>
      <c r="AA1424" s="5" t="str">
        <f>IF(ActividadesCom[[#This Row],[NIVEL 4]]&lt;&gt;0,VLOOKUP(ActividadesCom[[#This Row],[NIVEL 4]],Catálogo!A:B,2,FALSE),"")</f>
        <v/>
      </c>
      <c r="AB1424" s="5"/>
      <c r="AC1424" s="6"/>
      <c r="AD1424" s="5"/>
      <c r="AE1424" s="5"/>
      <c r="AF1424" s="5" t="str">
        <f>IF(ActividadesCom[[#This Row],[NIVEL 5]]&lt;&gt;0,VLOOKUP(ActividadesCom[[#This Row],[NIVEL 5]],Catálogo!A:B,2,FALSE),"")</f>
        <v/>
      </c>
      <c r="AG1424" s="5"/>
      <c r="AH1424" s="2"/>
      <c r="AI1424" s="2"/>
    </row>
    <row r="1425" spans="1:16377" s="24" customFormat="1" ht="30" hidden="1" customHeight="1" x14ac:dyDescent="0.25">
      <c r="A1425" s="7">
        <v>16470235</v>
      </c>
      <c r="B1425" s="97" t="str">
        <f>VLOOKUP(ActividadesCom[[#This Row],[NO. DE CONTROL]],'LISTADO ESTUDIANTES'!A:C,3,FALSE)</f>
        <v>MARTINEZ HERNANDEZ ZOILA  VANESSA</v>
      </c>
      <c r="C1425" s="97" t="str">
        <f>VLOOKUP(ActividadesCom[[#This Row],[NO. DE CONTROL]],'LISTADO ESTUDIANTES'!A:B,2,FALSE)</f>
        <v>INGENIERIA EN ADMINISTRACION</v>
      </c>
      <c r="D1425" s="18" t="str">
        <f>VLOOKUP(ActividadesCom[[#This Row],[NO. DE CONTROL]],'LISTADO ESTUDIANTES'!A:D,4,FALSE)</f>
        <v>BAJA</v>
      </c>
      <c r="E1425" s="5">
        <f>SUM(ActividadesCom[[#This Row],[CRÉD. 1]],ActividadesCom[[#This Row],[CRÉD. 2]],ActividadesCom[[#This Row],[CRÉD. 3]],ActividadesCom[[#This Row],[CRÉD. 4]],ActividadesCom[[#This Row],[CRÉD. 5]])</f>
        <v>5</v>
      </c>
      <c r="F1425" s="5">
        <f>IF(ActividadesCom[[#This Row],[ÚLTIMO SEMESTRE CON CRÉDITOS]]&gt;0,ROUND(AVERAGE(ActividadesCom[[#This Row],[VALOR NIVEL 5]],ActividadesCom[[#This Row],[VALOR NIVEL 4]],ActividadesCom[[#This Row],[VALOR NIVEL 3]],ActividadesCom[[#This Row],[VALOR NIVEL 2]],ActividadesCom[[#This Row],[VALOR NIVEL 1]]),0),"")</f>
        <v>2</v>
      </c>
      <c r="G1425" s="5" t="str">
        <f>IF(ActividadesCom[[#This Row],[PROMEDIO]]="","",IF(ActividadesCom[[#This Row],[PROMEDIO]]&gt;=4,"EXCELENTE",IF(ActividadesCom[[#This Row],[PROMEDIO]]&gt;=3,"NOTABLE",IF(ActividadesCom[[#This Row],[PROMEDIO]]&gt;=2,"BUENO",IF(ActividadesCom[[#This Row],[PROMEDIO]]=1,"SUFICIENTE","")))))</f>
        <v>BUENO</v>
      </c>
      <c r="H1425" s="5">
        <f>MAX(ActividadesCom[[#This Row],[PERÍODO 1]],ActividadesCom[[#This Row],[PERÍODO 2]],ActividadesCom[[#This Row],[PERÍODO 3]],ActividadesCom[[#This Row],[PERÍODO 4]],ActividadesCom[[#This Row],[PERÍODO 5]])</f>
        <v>20193</v>
      </c>
      <c r="I1425" s="6" t="s">
        <v>614</v>
      </c>
      <c r="J1425" s="5">
        <v>20181</v>
      </c>
      <c r="K1425" s="5" t="s">
        <v>4010</v>
      </c>
      <c r="L1425" s="5">
        <f>IF(ActividadesCom[[#This Row],[NIVEL 1]]&lt;&gt;0,VLOOKUP(ActividadesCom[[#This Row],[NIVEL 1]],Catálogo!A:B,2,FALSE),"")</f>
        <v>2</v>
      </c>
      <c r="M1425" s="5">
        <v>1</v>
      </c>
      <c r="N1425" s="6" t="s">
        <v>943</v>
      </c>
      <c r="O1425" s="5">
        <v>20193</v>
      </c>
      <c r="P1425" s="5" t="s">
        <v>4010</v>
      </c>
      <c r="Q1425" s="5">
        <f>IF(ActividadesCom[[#This Row],[NIVEL 2]]&lt;&gt;0,VLOOKUP(ActividadesCom[[#This Row],[NIVEL 2]],Catálogo!A:B,2,FALSE),"")</f>
        <v>2</v>
      </c>
      <c r="R1425" s="11">
        <v>2</v>
      </c>
      <c r="S1425" s="12"/>
      <c r="T1425" s="11"/>
      <c r="U1425" s="11"/>
      <c r="V1425" s="5" t="str">
        <f>IF(ActividadesCom[[#This Row],[NIVEL 3]]&lt;&gt;0,VLOOKUP(ActividadesCom[[#This Row],[NIVEL 3]],Catálogo!A:B,2,FALSE),"")</f>
        <v/>
      </c>
      <c r="W1425" s="11"/>
      <c r="X1425" s="6" t="s">
        <v>12</v>
      </c>
      <c r="Y1425" s="5">
        <v>20183</v>
      </c>
      <c r="Z1425" s="5" t="s">
        <v>4009</v>
      </c>
      <c r="AA1425" s="5">
        <f>IF(ActividadesCom[[#This Row],[NIVEL 4]]&lt;&gt;0,VLOOKUP(ActividadesCom[[#This Row],[NIVEL 4]],Catálogo!A:B,2,FALSE),"")</f>
        <v>3</v>
      </c>
      <c r="AB1425" s="5">
        <v>1</v>
      </c>
      <c r="AC1425" s="6" t="s">
        <v>112</v>
      </c>
      <c r="AD1425" s="5">
        <v>20163</v>
      </c>
      <c r="AE1425" s="5" t="s">
        <v>4010</v>
      </c>
      <c r="AF1425" s="5">
        <f>IF(ActividadesCom[[#This Row],[NIVEL 5]]&lt;&gt;0,VLOOKUP(ActividadesCom[[#This Row],[NIVEL 5]],Catálogo!A:B,2,FALSE),"")</f>
        <v>2</v>
      </c>
      <c r="AG1425" s="5">
        <v>1</v>
      </c>
    </row>
    <row r="1426" spans="1:16377" ht="30" hidden="1" customHeight="1" x14ac:dyDescent="0.25">
      <c r="A1426" s="7">
        <v>16470236</v>
      </c>
      <c r="B1426" s="97" t="str">
        <f>VLOOKUP(ActividadesCom[[#This Row],[NO. DE CONTROL]],'LISTADO ESTUDIANTES'!A:C,3,FALSE)</f>
        <v>PECH MOO EDSON ADONAY</v>
      </c>
      <c r="C1426" s="97" t="str">
        <f>VLOOKUP(ActividadesCom[[#This Row],[NO. DE CONTROL]],'LISTADO ESTUDIANTES'!A:B,2,FALSE)</f>
        <v>INGENIERIA EN ADMINISTRACION</v>
      </c>
      <c r="D1426" s="18" t="str">
        <f>VLOOKUP(ActividadesCom[[#This Row],[NO. DE CONTROL]],'LISTADO ESTUDIANTES'!A:D,4,FALSE)</f>
        <v>BAJA</v>
      </c>
      <c r="E1426" s="5">
        <f>SUM(ActividadesCom[[#This Row],[CRÉD. 1]],ActividadesCom[[#This Row],[CRÉD. 2]],ActividadesCom[[#This Row],[CRÉD. 3]],ActividadesCom[[#This Row],[CRÉD. 4]],ActividadesCom[[#This Row],[CRÉD. 5]])</f>
        <v>1</v>
      </c>
      <c r="F1426" s="17" t="str">
        <f>IF(ActividadesCom[[#This Row],[ÚLTIMO SEMESTRE CON CRÉDITOS]]&gt;0,ROUND(AVERAGE(ActividadesCom[[#This Row],[VALOR NIVEL 5]],ActividadesCom[[#This Row],[VALOR NIVEL 4]],ActividadesCom[[#This Row],[VALOR NIVEL 3]],ActividadesCom[[#This Row],[VALOR NIVEL 2]],ActividadesCom[[#This Row],[VALOR NIVEL 1]]),0),"")</f>
        <v/>
      </c>
      <c r="G1426" s="5" t="str">
        <f>IF(ActividadesCom[[#This Row],[PROMEDIO]]="","",IF(ActividadesCom[[#This Row],[PROMEDIO]]&gt;=4,"EXCELENTE",IF(ActividadesCom[[#This Row],[PROMEDIO]]&gt;=3,"NOTABLE",IF(ActividadesCom[[#This Row],[PROMEDIO]]&gt;=2,"BUENO",IF(ActividadesCom[[#This Row],[PROMEDIO]]=1,"SUFICIENTE","")))))</f>
        <v/>
      </c>
      <c r="H1426" s="5">
        <f>MAX(ActividadesCom[[#This Row],[PERÍODO 1]],ActividadesCom[[#This Row],[PERÍODO 2]],ActividadesCom[[#This Row],[PERÍODO 3]],ActividadesCom[[#This Row],[PERÍODO 4]],ActividadesCom[[#This Row],[PERÍODO 5]])</f>
        <v>0</v>
      </c>
      <c r="I1426" s="6"/>
      <c r="J1426" s="5"/>
      <c r="K1426" s="5"/>
      <c r="L1426" s="5" t="str">
        <f>IF(ActividadesCom[[#This Row],[NIVEL 1]]&lt;&gt;0,VLOOKUP(ActividadesCom[[#This Row],[NIVEL 1]],Catálogo!A:B,2,FALSE),"")</f>
        <v/>
      </c>
      <c r="M1426" s="5"/>
      <c r="N1426" s="6"/>
      <c r="O1426" s="5"/>
      <c r="P1426" s="5"/>
      <c r="Q1426" s="5" t="str">
        <f>IF(ActividadesCom[[#This Row],[NIVEL 2]]&lt;&gt;0,VLOOKUP(ActividadesCom[[#This Row],[NIVEL 2]],Catálogo!A:B,2,FALSE),"")</f>
        <v/>
      </c>
      <c r="R1426" s="11"/>
      <c r="S1426" s="12"/>
      <c r="T1426" s="11"/>
      <c r="U1426" s="11"/>
      <c r="V1426" s="5" t="str">
        <f>IF(ActividadesCom[[#This Row],[NIVEL 3]]&lt;&gt;0,VLOOKUP(ActividadesCom[[#This Row],[NIVEL 3]],Catálogo!A:B,2,FALSE),"")</f>
        <v/>
      </c>
      <c r="W1426" s="11"/>
      <c r="X1426" s="6"/>
      <c r="Y1426" s="5"/>
      <c r="Z1426" s="5"/>
      <c r="AA1426" s="5" t="str">
        <f>IF(ActividadesCom[[#This Row],[NIVEL 4]]&lt;&gt;0,VLOOKUP(ActividadesCom[[#This Row],[NIVEL 4]],Catálogo!A:B,2,FALSE),"")</f>
        <v/>
      </c>
      <c r="AB1426" s="5"/>
      <c r="AC1426" s="6" t="s">
        <v>99</v>
      </c>
      <c r="AD1426" s="5" t="s">
        <v>481</v>
      </c>
      <c r="AE1426" s="5" t="s">
        <v>4010</v>
      </c>
      <c r="AF1426" s="5">
        <f>IF(ActividadesCom[[#This Row],[NIVEL 5]]&lt;&gt;0,VLOOKUP(ActividadesCom[[#This Row],[NIVEL 5]],Catálogo!A:B,2,FALSE),"")</f>
        <v>2</v>
      </c>
      <c r="AG1426" s="5">
        <v>1</v>
      </c>
      <c r="AH1426" s="2"/>
      <c r="AI1426" s="2"/>
    </row>
    <row r="1427" spans="1:16377" s="24" customFormat="1" ht="30" hidden="1" customHeight="1" x14ac:dyDescent="0.25">
      <c r="A1427" s="7">
        <v>16470237</v>
      </c>
      <c r="B1427" s="97" t="str">
        <f>VLOOKUP(ActividadesCom[[#This Row],[NO. DE CONTROL]],'LISTADO ESTUDIANTES'!A:C,3,FALSE)</f>
        <v>BOJORQUEZ JARAMILLO DANIELA JANET</v>
      </c>
      <c r="C1427" s="97" t="str">
        <f>VLOOKUP(ActividadesCom[[#This Row],[NO. DE CONTROL]],'LISTADO ESTUDIANTES'!A:B,2,FALSE)</f>
        <v>INGENIERIA EN ADMINISTRACION</v>
      </c>
      <c r="D1427" s="18" t="str">
        <f>VLOOKUP(ActividadesCom[[#This Row],[NO. DE CONTROL]],'LISTADO ESTUDIANTES'!A:D,4,FALSE)</f>
        <v>BAJA</v>
      </c>
      <c r="E1427" s="5">
        <f>SUM(ActividadesCom[[#This Row],[CRÉD. 1]],ActividadesCom[[#This Row],[CRÉD. 2]],ActividadesCom[[#This Row],[CRÉD. 3]],ActividadesCom[[#This Row],[CRÉD. 4]],ActividadesCom[[#This Row],[CRÉD. 5]])</f>
        <v>5</v>
      </c>
      <c r="F1427" s="5">
        <f>IF(ActividadesCom[[#This Row],[ÚLTIMO SEMESTRE CON CRÉDITOS]]&gt;0,ROUND(AVERAGE(ActividadesCom[[#This Row],[VALOR NIVEL 5]],ActividadesCom[[#This Row],[VALOR NIVEL 4]],ActividadesCom[[#This Row],[VALOR NIVEL 3]],ActividadesCom[[#This Row],[VALOR NIVEL 2]],ActividadesCom[[#This Row],[VALOR NIVEL 1]]),0),"")</f>
        <v>2</v>
      </c>
      <c r="G1427" s="5" t="str">
        <f>IF(ActividadesCom[[#This Row],[PROMEDIO]]="","",IF(ActividadesCom[[#This Row],[PROMEDIO]]&gt;=4,"EXCELENTE",IF(ActividadesCom[[#This Row],[PROMEDIO]]&gt;=3,"NOTABLE",IF(ActividadesCom[[#This Row],[PROMEDIO]]&gt;=2,"BUENO",IF(ActividadesCom[[#This Row],[PROMEDIO]]=1,"SUFICIENTE","")))))</f>
        <v>BUENO</v>
      </c>
      <c r="H1427" s="5">
        <f>MAX(ActividadesCom[[#This Row],[PERÍODO 1]],ActividadesCom[[#This Row],[PERÍODO 2]],ActividadesCom[[#This Row],[PERÍODO 3]],ActividadesCom[[#This Row],[PERÍODO 4]],ActividadesCom[[#This Row],[PERÍODO 5]])</f>
        <v>20193</v>
      </c>
      <c r="I1427" s="6" t="s">
        <v>614</v>
      </c>
      <c r="J1427" s="5">
        <v>20181</v>
      </c>
      <c r="K1427" s="5" t="s">
        <v>4010</v>
      </c>
      <c r="L1427" s="5">
        <f>IF(ActividadesCom[[#This Row],[NIVEL 1]]&lt;&gt;0,VLOOKUP(ActividadesCom[[#This Row],[NIVEL 1]],Catálogo!A:B,2,FALSE),"")</f>
        <v>2</v>
      </c>
      <c r="M1427" s="5">
        <v>1</v>
      </c>
      <c r="N1427" s="6" t="s">
        <v>4066</v>
      </c>
      <c r="O1427" s="5">
        <v>20193</v>
      </c>
      <c r="P1427" s="5" t="s">
        <v>4010</v>
      </c>
      <c r="Q1427" s="5">
        <f>IF(ActividadesCom[[#This Row],[NIVEL 2]]&lt;&gt;0,VLOOKUP(ActividadesCom[[#This Row],[NIVEL 2]],Catálogo!A:B,2,FALSE),"")</f>
        <v>2</v>
      </c>
      <c r="R1427" s="11">
        <v>1</v>
      </c>
      <c r="S1427" s="6" t="s">
        <v>1068</v>
      </c>
      <c r="T1427" s="11">
        <v>20193</v>
      </c>
      <c r="U1427" s="11" t="s">
        <v>4008</v>
      </c>
      <c r="V1427" s="5">
        <f>IF(ActividadesCom[[#This Row],[NIVEL 3]]&lt;&gt;0,VLOOKUP(ActividadesCom[[#This Row],[NIVEL 3]],Catálogo!A:B,2,FALSE),"")</f>
        <v>4</v>
      </c>
      <c r="W1427" s="11">
        <v>1</v>
      </c>
      <c r="X1427" s="6" t="s">
        <v>408</v>
      </c>
      <c r="Y1427" s="5">
        <v>20171</v>
      </c>
      <c r="Z1427" s="5" t="s">
        <v>4010</v>
      </c>
      <c r="AA1427" s="5">
        <f>IF(ActividadesCom[[#This Row],[NIVEL 4]]&lt;&gt;0,VLOOKUP(ActividadesCom[[#This Row],[NIVEL 4]],Catálogo!A:B,2,FALSE),"")</f>
        <v>2</v>
      </c>
      <c r="AB1427" s="5">
        <v>1</v>
      </c>
      <c r="AC1427" s="6" t="s">
        <v>55</v>
      </c>
      <c r="AD1427" s="5">
        <v>20163</v>
      </c>
      <c r="AE1427" s="5" t="s">
        <v>4010</v>
      </c>
      <c r="AF1427" s="5">
        <f>IF(ActividadesCom[[#This Row],[NIVEL 5]]&lt;&gt;0,VLOOKUP(ActividadesCom[[#This Row],[NIVEL 5]],Catálogo!A:B,2,FALSE),"")</f>
        <v>2</v>
      </c>
      <c r="AG1427" s="5">
        <v>1</v>
      </c>
    </row>
    <row r="1428" spans="1:16377" s="24" customFormat="1" ht="30" hidden="1" customHeight="1" x14ac:dyDescent="0.25">
      <c r="A1428" s="7">
        <v>16470238</v>
      </c>
      <c r="B1428" s="97" t="str">
        <f>VLOOKUP(ActividadesCom[[#This Row],[NO. DE CONTROL]],'LISTADO ESTUDIANTES'!A:C,3,FALSE)</f>
        <v>TOACHE MAY LUIS ENRIQUE</v>
      </c>
      <c r="C1428" s="97" t="str">
        <f>VLOOKUP(ActividadesCom[[#This Row],[NO. DE CONTROL]],'LISTADO ESTUDIANTES'!A:B,2,FALSE)</f>
        <v>INGENIERIA EN ADMINISTRACION</v>
      </c>
      <c r="D1428" s="18" t="str">
        <f>VLOOKUP(ActividadesCom[[#This Row],[NO. DE CONTROL]],'LISTADO ESTUDIANTES'!A:D,4,FALSE)</f>
        <v>BAJA</v>
      </c>
      <c r="E1428" s="5">
        <f>SUM(ActividadesCom[[#This Row],[CRÉD. 1]],ActividadesCom[[#This Row],[CRÉD. 2]],ActividadesCom[[#This Row],[CRÉD. 3]],ActividadesCom[[#This Row],[CRÉD. 4]],ActividadesCom[[#This Row],[CRÉD. 5]])</f>
        <v>5</v>
      </c>
      <c r="F1428" s="5">
        <f>IF(ActividadesCom[[#This Row],[ÚLTIMO SEMESTRE CON CRÉDITOS]]&gt;0,ROUND(AVERAGE(ActividadesCom[[#This Row],[VALOR NIVEL 5]],ActividadesCom[[#This Row],[VALOR NIVEL 4]],ActividadesCom[[#This Row],[VALOR NIVEL 3]],ActividadesCom[[#This Row],[VALOR NIVEL 2]],ActividadesCom[[#This Row],[VALOR NIVEL 1]]),0),"")</f>
        <v>3</v>
      </c>
      <c r="G1428" s="5" t="str">
        <f>IF(ActividadesCom[[#This Row],[PROMEDIO]]="","",IF(ActividadesCom[[#This Row],[PROMEDIO]]&gt;=4,"EXCELENTE",IF(ActividadesCom[[#This Row],[PROMEDIO]]&gt;=3,"NOTABLE",IF(ActividadesCom[[#This Row],[PROMEDIO]]&gt;=2,"BUENO",IF(ActividadesCom[[#This Row],[PROMEDIO]]=1,"SUFICIENTE","")))))</f>
        <v>NOTABLE</v>
      </c>
      <c r="H1428" s="5">
        <f>MAX(ActividadesCom[[#This Row],[PERÍODO 1]],ActividadesCom[[#This Row],[PERÍODO 2]],ActividadesCom[[#This Row],[PERÍODO 3]],ActividadesCom[[#This Row],[PERÍODO 4]],ActividadesCom[[#This Row],[PERÍODO 5]])</f>
        <v>20201</v>
      </c>
      <c r="I1428" s="6" t="s">
        <v>614</v>
      </c>
      <c r="J1428" s="5">
        <v>20181</v>
      </c>
      <c r="K1428" s="5" t="s">
        <v>4010</v>
      </c>
      <c r="L1428" s="5">
        <f>IF(ActividadesCom[[#This Row],[NIVEL 1]]&lt;&gt;0,VLOOKUP(ActividadesCom[[#This Row],[NIVEL 1]],Catálogo!A:B,2,FALSE),"")</f>
        <v>2</v>
      </c>
      <c r="M1428" s="5">
        <v>1</v>
      </c>
      <c r="N1428" s="6" t="s">
        <v>4107</v>
      </c>
      <c r="O1428" s="5">
        <v>20201</v>
      </c>
      <c r="P1428" s="5" t="s">
        <v>4008</v>
      </c>
      <c r="Q1428" s="5">
        <f>IF(ActividadesCom[[#This Row],[NIVEL 2]]&lt;&gt;0,VLOOKUP(ActividadesCom[[#This Row],[NIVEL 2]],Catálogo!A:B,2,FALSE),"")</f>
        <v>4</v>
      </c>
      <c r="R1428" s="11">
        <v>1</v>
      </c>
      <c r="S1428" s="12" t="s">
        <v>133</v>
      </c>
      <c r="T1428" s="11">
        <v>20173</v>
      </c>
      <c r="U1428" s="11" t="s">
        <v>4008</v>
      </c>
      <c r="V1428" s="5">
        <f>IF(ActividadesCom[[#This Row],[NIVEL 3]]&lt;&gt;0,VLOOKUP(ActividadesCom[[#This Row],[NIVEL 3]],Catálogo!A:B,2,FALSE),"")</f>
        <v>4</v>
      </c>
      <c r="W1428" s="11">
        <v>1</v>
      </c>
      <c r="X1428" s="6" t="s">
        <v>4118</v>
      </c>
      <c r="Y1428" s="5">
        <v>20201</v>
      </c>
      <c r="Z1428" s="5" t="s">
        <v>4008</v>
      </c>
      <c r="AA1428" s="5">
        <f>IF(ActividadesCom[[#This Row],[NIVEL 4]]&lt;&gt;0,VLOOKUP(ActividadesCom[[#This Row],[NIVEL 4]],Catálogo!A:B,2,FALSE),"")</f>
        <v>4</v>
      </c>
      <c r="AB1428" s="5">
        <v>1</v>
      </c>
      <c r="AC1428" s="6" t="s">
        <v>81</v>
      </c>
      <c r="AD1428" s="5">
        <v>20163</v>
      </c>
      <c r="AE1428" s="5" t="s">
        <v>4010</v>
      </c>
      <c r="AF1428" s="5">
        <f>IF(ActividadesCom[[#This Row],[NIVEL 5]]&lt;&gt;0,VLOOKUP(ActividadesCom[[#This Row],[NIVEL 5]],Catálogo!A:B,2,FALSE),"")</f>
        <v>2</v>
      </c>
      <c r="AG1428" s="5">
        <v>1</v>
      </c>
    </row>
    <row r="1429" spans="1:16377" s="68" customFormat="1" ht="30" hidden="1" customHeight="1" x14ac:dyDescent="0.25">
      <c r="A1429" s="7">
        <v>16470239</v>
      </c>
      <c r="B1429" s="97" t="str">
        <f>VLOOKUP(ActividadesCom[[#This Row],[NO. DE CONTROL]],'LISTADO ESTUDIANTES'!A:C,3,FALSE)</f>
        <v>RAMIREZ COUOH ALIYER ROMAN MANUEL</v>
      </c>
      <c r="C1429" s="97" t="str">
        <f>VLOOKUP(ActividadesCom[[#This Row],[NO. DE CONTROL]],'LISTADO ESTUDIANTES'!A:B,2,FALSE)</f>
        <v>INGENIERIA EN ADMINISTRACION</v>
      </c>
      <c r="D1429" s="18" t="str">
        <f>VLOOKUP(ActividadesCom[[#This Row],[NO. DE CONTROL]],'LISTADO ESTUDIANTES'!A:D,4,FALSE)</f>
        <v>EGRESADO(A)</v>
      </c>
      <c r="E1429" s="5">
        <f>SUM(ActividadesCom[[#This Row],[CRÉD. 1]],ActividadesCom[[#This Row],[CRÉD. 2]],ActividadesCom[[#This Row],[CRÉD. 3]],ActividadesCom[[#This Row],[CRÉD. 4]],ActividadesCom[[#This Row],[CRÉD. 5]])</f>
        <v>5</v>
      </c>
      <c r="F1429" s="5">
        <f>IF(ActividadesCom[[#This Row],[ÚLTIMO SEMESTRE CON CRÉDITOS]]&gt;0,ROUND(AVERAGE(ActividadesCom[[#This Row],[VALOR NIVEL 5]],ActividadesCom[[#This Row],[VALOR NIVEL 4]],ActividadesCom[[#This Row],[VALOR NIVEL 3]],ActividadesCom[[#This Row],[VALOR NIVEL 2]],ActividadesCom[[#This Row],[VALOR NIVEL 1]]),0),"")</f>
        <v>2</v>
      </c>
      <c r="G1429" s="67" t="str">
        <f>IF(ActividadesCom[[#This Row],[PROMEDIO]]="","",IF(ActividadesCom[[#This Row],[PROMEDIO]]&gt;=4,"EXCELENTE",IF(ActividadesCom[[#This Row],[PROMEDIO]]&gt;=3,"NOTABLE",IF(ActividadesCom[[#This Row],[PROMEDIO]]&gt;=2,"BUENO",IF(ActividadesCom[[#This Row],[PROMEDIO]]=1,"SUFICIENTE","")))))</f>
        <v>BUENO</v>
      </c>
      <c r="H1429" s="5">
        <f>MAX(ActividadesCom[[#This Row],[PERÍODO 1]],ActividadesCom[[#This Row],[PERÍODO 2]],ActividadesCom[[#This Row],[PERÍODO 3]],ActividadesCom[[#This Row],[PERÍODO 4]],ActividadesCom[[#This Row],[PERÍODO 5]])</f>
        <v>20193</v>
      </c>
      <c r="I1429" s="6" t="s">
        <v>614</v>
      </c>
      <c r="J1429" s="5">
        <v>20181</v>
      </c>
      <c r="K1429" s="5" t="s">
        <v>4010</v>
      </c>
      <c r="L1429" s="5">
        <f>IF(ActividadesCom[[#This Row],[NIVEL 1]]&lt;&gt;0,VLOOKUP(ActividadesCom[[#This Row],[NIVEL 1]],Catálogo!A:B,2,FALSE),"")</f>
        <v>2</v>
      </c>
      <c r="M1429" s="5">
        <v>1</v>
      </c>
      <c r="N1429" s="6" t="s">
        <v>1131</v>
      </c>
      <c r="O1429" s="5">
        <v>20193</v>
      </c>
      <c r="P1429" s="5" t="s">
        <v>4010</v>
      </c>
      <c r="Q1429" s="5">
        <f>IF(ActividadesCom[[#This Row],[NIVEL 2]]&lt;&gt;0,VLOOKUP(ActividadesCom[[#This Row],[NIVEL 2]],Catálogo!A:B,2,FALSE),"")</f>
        <v>2</v>
      </c>
      <c r="R1429" s="11">
        <v>1</v>
      </c>
      <c r="S1429" s="12" t="s">
        <v>111</v>
      </c>
      <c r="T1429" s="11">
        <v>20193</v>
      </c>
      <c r="U1429" s="11" t="s">
        <v>4009</v>
      </c>
      <c r="V1429" s="5">
        <f>IF(ActividadesCom[[#This Row],[NIVEL 3]]&lt;&gt;0,VLOOKUP(ActividadesCom[[#This Row],[NIVEL 3]],Catálogo!A:B,2,FALSE),"")</f>
        <v>3</v>
      </c>
      <c r="W1429" s="5">
        <v>1</v>
      </c>
      <c r="X1429" s="6" t="s">
        <v>408</v>
      </c>
      <c r="Y1429" s="5">
        <v>20171</v>
      </c>
      <c r="Z1429" s="5" t="s">
        <v>4010</v>
      </c>
      <c r="AA1429" s="5">
        <f>IF(ActividadesCom[[#This Row],[NIVEL 4]]&lt;&gt;0,VLOOKUP(ActividadesCom[[#This Row],[NIVEL 4]],Catálogo!A:B,2,FALSE),"")</f>
        <v>2</v>
      </c>
      <c r="AB1429" s="5">
        <v>1</v>
      </c>
      <c r="AC1429" s="6" t="s">
        <v>96</v>
      </c>
      <c r="AD1429" s="5">
        <v>20163</v>
      </c>
      <c r="AE1429" s="5" t="s">
        <v>4010</v>
      </c>
      <c r="AF1429" s="5">
        <f>IF(ActividadesCom[[#This Row],[NIVEL 5]]&lt;&gt;0,VLOOKUP(ActividadesCom[[#This Row],[NIVEL 5]],Catálogo!A:B,2,FALSE),"")</f>
        <v>2</v>
      </c>
      <c r="AG1429" s="5">
        <v>1</v>
      </c>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c r="BY1429" s="24"/>
      <c r="BZ1429" s="24"/>
      <c r="CA1429" s="24"/>
      <c r="CB1429" s="24"/>
      <c r="CC1429" s="24"/>
      <c r="CD1429" s="24"/>
      <c r="CE1429" s="24"/>
      <c r="CF1429" s="24"/>
      <c r="CG1429" s="24"/>
      <c r="CH1429" s="24"/>
      <c r="CI1429" s="24"/>
      <c r="CJ1429" s="24"/>
      <c r="CK1429" s="24"/>
      <c r="CL1429" s="24"/>
      <c r="CM1429" s="24"/>
      <c r="CN1429" s="24"/>
      <c r="CO1429" s="24"/>
      <c r="CP1429" s="24"/>
      <c r="CQ1429" s="24"/>
      <c r="CR1429" s="24"/>
      <c r="CS1429" s="24"/>
      <c r="CT1429" s="24"/>
      <c r="CU1429" s="24"/>
      <c r="CV1429" s="24"/>
      <c r="CW1429" s="24"/>
      <c r="CX1429" s="24"/>
      <c r="CY1429" s="24"/>
      <c r="CZ1429" s="24"/>
      <c r="DA1429" s="24"/>
      <c r="DB1429" s="24"/>
      <c r="DC1429" s="24"/>
      <c r="DD1429" s="24"/>
      <c r="DE1429" s="24"/>
      <c r="DF1429" s="24"/>
      <c r="DG1429" s="24"/>
      <c r="DH1429" s="24"/>
      <c r="DI1429" s="24"/>
      <c r="DJ1429" s="24"/>
      <c r="DK1429" s="24"/>
      <c r="DL1429" s="24"/>
      <c r="DM1429" s="24"/>
      <c r="DN1429" s="24"/>
      <c r="DO1429" s="24"/>
      <c r="DP1429" s="24"/>
      <c r="DQ1429" s="24"/>
      <c r="DR1429" s="24"/>
      <c r="DS1429" s="24"/>
      <c r="DT1429" s="24"/>
      <c r="DU1429" s="24"/>
      <c r="DV1429" s="24"/>
      <c r="DW1429" s="24"/>
      <c r="DX1429" s="24"/>
      <c r="DY1429" s="24"/>
      <c r="DZ1429" s="24"/>
      <c r="EA1429" s="24"/>
      <c r="EB1429" s="24"/>
      <c r="EC1429" s="24"/>
      <c r="ED1429" s="24"/>
      <c r="EE1429" s="24"/>
      <c r="EF1429" s="24"/>
      <c r="EG1429" s="24"/>
      <c r="EH1429" s="24"/>
      <c r="EI1429" s="24"/>
      <c r="EJ1429" s="24"/>
      <c r="EK1429" s="24"/>
      <c r="EL1429" s="24"/>
      <c r="EM1429" s="24"/>
      <c r="EN1429" s="24"/>
      <c r="EO1429" s="24"/>
      <c r="EP1429" s="24"/>
      <c r="EQ1429" s="24"/>
      <c r="ER1429" s="24"/>
      <c r="ES1429" s="24"/>
      <c r="ET1429" s="24"/>
      <c r="EU1429" s="24"/>
      <c r="EV1429" s="24"/>
      <c r="EW1429" s="24"/>
      <c r="EX1429" s="24"/>
      <c r="EY1429" s="24"/>
      <c r="EZ1429" s="24"/>
      <c r="FA1429" s="24"/>
      <c r="FB1429" s="24"/>
      <c r="FC1429" s="24"/>
      <c r="FD1429" s="24"/>
      <c r="FE1429" s="24"/>
      <c r="FF1429" s="24"/>
      <c r="FG1429" s="24"/>
      <c r="FH1429" s="24"/>
      <c r="FI1429" s="24"/>
      <c r="FJ1429" s="24"/>
      <c r="FK1429" s="24"/>
      <c r="FL1429" s="24"/>
      <c r="FM1429" s="24"/>
      <c r="FN1429" s="24"/>
      <c r="FO1429" s="24"/>
      <c r="FP1429" s="24"/>
      <c r="FQ1429" s="24"/>
      <c r="FR1429" s="24"/>
      <c r="FS1429" s="24"/>
      <c r="FT1429" s="24"/>
      <c r="FU1429" s="24"/>
      <c r="FV1429" s="24"/>
      <c r="FW1429" s="24"/>
      <c r="FX1429" s="24"/>
      <c r="FY1429" s="24"/>
      <c r="FZ1429" s="24"/>
      <c r="GA1429" s="24"/>
      <c r="GB1429" s="24"/>
      <c r="GC1429" s="24"/>
      <c r="GD1429" s="24"/>
      <c r="GE1429" s="24"/>
      <c r="GF1429" s="24"/>
      <c r="GG1429" s="24"/>
      <c r="GH1429" s="24"/>
      <c r="GI1429" s="24"/>
      <c r="GJ1429" s="24"/>
      <c r="GK1429" s="24"/>
      <c r="GL1429" s="24"/>
      <c r="GM1429" s="24"/>
      <c r="GN1429" s="24"/>
      <c r="GO1429" s="24"/>
      <c r="GP1429" s="24"/>
      <c r="GQ1429" s="24"/>
      <c r="GR1429" s="24"/>
      <c r="GS1429" s="24"/>
      <c r="GT1429" s="24"/>
      <c r="GU1429" s="24"/>
      <c r="GV1429" s="24"/>
      <c r="GW1429" s="24"/>
      <c r="GX1429" s="24"/>
      <c r="GY1429" s="24"/>
      <c r="GZ1429" s="24"/>
      <c r="HA1429" s="24"/>
      <c r="HB1429" s="24"/>
      <c r="HC1429" s="24"/>
      <c r="HD1429" s="24"/>
      <c r="HE1429" s="24"/>
      <c r="HF1429" s="24"/>
      <c r="HG1429" s="24"/>
      <c r="HH1429" s="24"/>
      <c r="HI1429" s="24"/>
      <c r="HJ1429" s="24"/>
      <c r="HK1429" s="24"/>
      <c r="HL1429" s="24"/>
      <c r="HM1429" s="24"/>
      <c r="HN1429" s="24"/>
      <c r="HO1429" s="24"/>
      <c r="HP1429" s="24"/>
      <c r="HQ1429" s="24"/>
      <c r="HR1429" s="24"/>
      <c r="HS1429" s="24"/>
      <c r="HT1429" s="24"/>
      <c r="HU1429" s="24"/>
      <c r="HV1429" s="24"/>
      <c r="HW1429" s="24"/>
      <c r="HX1429" s="24"/>
      <c r="HY1429" s="24"/>
      <c r="HZ1429" s="24"/>
      <c r="IA1429" s="24"/>
      <c r="IB1429" s="24"/>
      <c r="IC1429" s="24"/>
      <c r="ID1429" s="24"/>
      <c r="IE1429" s="24"/>
      <c r="IF1429" s="24"/>
      <c r="IG1429" s="24"/>
      <c r="IH1429" s="24"/>
      <c r="II1429" s="24"/>
      <c r="IJ1429" s="24"/>
      <c r="IK1429" s="24"/>
      <c r="IL1429" s="24"/>
      <c r="IM1429" s="24"/>
      <c r="IN1429" s="24"/>
      <c r="IO1429" s="24"/>
      <c r="IP1429" s="24"/>
      <c r="IQ1429" s="24"/>
      <c r="IR1429" s="24"/>
      <c r="IS1429" s="24"/>
      <c r="IT1429" s="24"/>
      <c r="IU1429" s="24"/>
      <c r="IV1429" s="24"/>
      <c r="IW1429" s="24"/>
      <c r="IX1429" s="24"/>
      <c r="IY1429" s="24"/>
      <c r="IZ1429" s="24"/>
      <c r="JA1429" s="24"/>
      <c r="JB1429" s="24"/>
      <c r="JC1429" s="24"/>
      <c r="JD1429" s="24"/>
      <c r="JE1429" s="24"/>
      <c r="JF1429" s="24"/>
      <c r="JG1429" s="24"/>
      <c r="JH1429" s="24"/>
      <c r="JI1429" s="24"/>
      <c r="JJ1429" s="24"/>
      <c r="JK1429" s="24"/>
      <c r="JL1429" s="24"/>
      <c r="JM1429" s="24"/>
      <c r="JN1429" s="24"/>
      <c r="JO1429" s="24"/>
      <c r="JP1429" s="24"/>
      <c r="JQ1429" s="24"/>
      <c r="JR1429" s="24"/>
      <c r="JS1429" s="24"/>
      <c r="JT1429" s="24"/>
      <c r="JU1429" s="24"/>
      <c r="JV1429" s="24"/>
      <c r="JW1429" s="24"/>
      <c r="JX1429" s="24"/>
      <c r="JY1429" s="24"/>
      <c r="JZ1429" s="24"/>
      <c r="KA1429" s="24"/>
      <c r="KB1429" s="24"/>
      <c r="KC1429" s="24"/>
      <c r="KD1429" s="24"/>
      <c r="KE1429" s="24"/>
      <c r="KF1429" s="24"/>
      <c r="KG1429" s="24"/>
      <c r="KH1429" s="24"/>
      <c r="KI1429" s="24"/>
      <c r="KJ1429" s="24"/>
      <c r="KK1429" s="24"/>
      <c r="KL1429" s="24"/>
      <c r="KM1429" s="24"/>
      <c r="KN1429" s="24"/>
      <c r="KO1429" s="24"/>
      <c r="KP1429" s="24"/>
      <c r="KQ1429" s="24"/>
      <c r="KR1429" s="24"/>
      <c r="KS1429" s="24"/>
      <c r="KT1429" s="24"/>
      <c r="KU1429" s="24"/>
      <c r="KV1429" s="24"/>
      <c r="KW1429" s="24"/>
      <c r="KX1429" s="24"/>
      <c r="KY1429" s="24"/>
      <c r="KZ1429" s="24"/>
      <c r="LA1429" s="24"/>
      <c r="LB1429" s="24"/>
      <c r="LC1429" s="24"/>
      <c r="LD1429" s="24"/>
      <c r="LE1429" s="24"/>
      <c r="LF1429" s="24"/>
      <c r="LG1429" s="24"/>
      <c r="LH1429" s="24"/>
      <c r="LI1429" s="24"/>
      <c r="LJ1429" s="24"/>
      <c r="LK1429" s="24"/>
      <c r="LL1429" s="24"/>
      <c r="LM1429" s="24"/>
      <c r="LN1429" s="24"/>
      <c r="LO1429" s="24"/>
      <c r="LP1429" s="24"/>
      <c r="LQ1429" s="24"/>
      <c r="LR1429" s="24"/>
      <c r="LS1429" s="24"/>
      <c r="LT1429" s="24"/>
      <c r="LU1429" s="24"/>
      <c r="LV1429" s="24"/>
      <c r="LW1429" s="24"/>
      <c r="LX1429" s="24"/>
      <c r="LY1429" s="24"/>
      <c r="LZ1429" s="24"/>
      <c r="MA1429" s="24"/>
      <c r="MB1429" s="24"/>
      <c r="MC1429" s="24"/>
      <c r="MD1429" s="24"/>
      <c r="ME1429" s="24"/>
      <c r="MF1429" s="24"/>
      <c r="MG1429" s="24"/>
      <c r="MH1429" s="24"/>
      <c r="MI1429" s="24"/>
      <c r="MJ1429" s="24"/>
      <c r="MK1429" s="24"/>
      <c r="ML1429" s="24"/>
      <c r="MM1429" s="24"/>
      <c r="MN1429" s="24"/>
      <c r="MO1429" s="24"/>
      <c r="MP1429" s="24"/>
      <c r="MQ1429" s="24"/>
      <c r="MR1429" s="24"/>
      <c r="MS1429" s="24"/>
      <c r="MT1429" s="24"/>
      <c r="MU1429" s="24"/>
      <c r="MV1429" s="24"/>
      <c r="MW1429" s="24"/>
      <c r="MX1429" s="24"/>
      <c r="MY1429" s="24"/>
      <c r="MZ1429" s="24"/>
      <c r="NA1429" s="24"/>
      <c r="NB1429" s="24"/>
      <c r="NC1429" s="24"/>
      <c r="ND1429" s="24"/>
      <c r="NE1429" s="24"/>
      <c r="NF1429" s="24"/>
      <c r="NG1429" s="24"/>
      <c r="NH1429" s="24"/>
      <c r="NI1429" s="24"/>
      <c r="NJ1429" s="24"/>
      <c r="NK1429" s="24"/>
      <c r="NL1429" s="24"/>
      <c r="NM1429" s="24"/>
      <c r="NN1429" s="24"/>
      <c r="NO1429" s="24"/>
      <c r="NP1429" s="24"/>
      <c r="NQ1429" s="24"/>
      <c r="NR1429" s="24"/>
      <c r="NS1429" s="24"/>
      <c r="NT1429" s="24"/>
      <c r="NU1429" s="24"/>
      <c r="NV1429" s="24"/>
      <c r="NW1429" s="24"/>
      <c r="NX1429" s="24"/>
      <c r="NY1429" s="24"/>
      <c r="NZ1429" s="24"/>
      <c r="OA1429" s="24"/>
      <c r="OB1429" s="24"/>
      <c r="OC1429" s="24"/>
      <c r="OD1429" s="24"/>
      <c r="OE1429" s="24"/>
      <c r="OF1429" s="24"/>
      <c r="OG1429" s="24"/>
      <c r="OH1429" s="24"/>
      <c r="OI1429" s="24"/>
      <c r="OJ1429" s="24"/>
      <c r="OK1429" s="24"/>
      <c r="OL1429" s="24"/>
      <c r="OM1429" s="24"/>
      <c r="ON1429" s="24"/>
      <c r="OO1429" s="24"/>
      <c r="OP1429" s="24"/>
      <c r="OQ1429" s="24"/>
      <c r="OR1429" s="24"/>
      <c r="OS1429" s="24"/>
      <c r="OT1429" s="24"/>
      <c r="OU1429" s="24"/>
      <c r="OV1429" s="24"/>
      <c r="OW1429" s="24"/>
      <c r="OX1429" s="24"/>
      <c r="OY1429" s="24"/>
      <c r="OZ1429" s="24"/>
      <c r="PA1429" s="24"/>
      <c r="PB1429" s="24"/>
      <c r="PC1429" s="24"/>
      <c r="PD1429" s="24"/>
      <c r="PE1429" s="24"/>
      <c r="PF1429" s="24"/>
      <c r="PG1429" s="24"/>
      <c r="PH1429" s="24"/>
      <c r="PI1429" s="24"/>
      <c r="PJ1429" s="24"/>
      <c r="PK1429" s="24"/>
      <c r="PL1429" s="24"/>
      <c r="PM1429" s="24"/>
      <c r="PN1429" s="24"/>
      <c r="PO1429" s="24"/>
      <c r="PP1429" s="24"/>
      <c r="PQ1429" s="24"/>
      <c r="PR1429" s="24"/>
      <c r="PS1429" s="24"/>
      <c r="PT1429" s="24"/>
      <c r="PU1429" s="24"/>
      <c r="PV1429" s="24"/>
      <c r="PW1429" s="24"/>
      <c r="PX1429" s="24"/>
      <c r="PY1429" s="24"/>
      <c r="PZ1429" s="24"/>
      <c r="QA1429" s="24"/>
      <c r="QB1429" s="24"/>
      <c r="QC1429" s="24"/>
      <c r="QD1429" s="24"/>
      <c r="QE1429" s="24"/>
      <c r="QF1429" s="24"/>
      <c r="QG1429" s="24"/>
      <c r="QH1429" s="24"/>
      <c r="QI1429" s="24"/>
      <c r="QJ1429" s="24"/>
      <c r="QK1429" s="24"/>
      <c r="QL1429" s="24"/>
      <c r="QM1429" s="24"/>
      <c r="QN1429" s="24"/>
      <c r="QO1429" s="24"/>
      <c r="QP1429" s="24"/>
      <c r="QQ1429" s="24"/>
      <c r="QR1429" s="24"/>
      <c r="QS1429" s="24"/>
      <c r="QT1429" s="24"/>
      <c r="QU1429" s="24"/>
      <c r="QV1429" s="24"/>
      <c r="QW1429" s="24"/>
      <c r="QX1429" s="24"/>
      <c r="QY1429" s="24"/>
      <c r="QZ1429" s="24"/>
      <c r="RA1429" s="24"/>
      <c r="RB1429" s="24"/>
      <c r="RC1429" s="24"/>
      <c r="RD1429" s="24"/>
      <c r="RE1429" s="24"/>
      <c r="RF1429" s="24"/>
      <c r="RG1429" s="24"/>
      <c r="RH1429" s="24"/>
      <c r="RI1429" s="24"/>
      <c r="RJ1429" s="24"/>
      <c r="RK1429" s="24"/>
      <c r="RL1429" s="24"/>
      <c r="RM1429" s="24"/>
      <c r="RN1429" s="24"/>
      <c r="RO1429" s="24"/>
      <c r="RP1429" s="24"/>
      <c r="RQ1429" s="24"/>
      <c r="RR1429" s="24"/>
      <c r="RS1429" s="24"/>
      <c r="RT1429" s="24"/>
      <c r="RU1429" s="24"/>
      <c r="RV1429" s="24"/>
      <c r="RW1429" s="24"/>
      <c r="RX1429" s="24"/>
      <c r="RY1429" s="24"/>
      <c r="RZ1429" s="24"/>
      <c r="SA1429" s="24"/>
      <c r="SB1429" s="24"/>
      <c r="SC1429" s="24"/>
      <c r="SD1429" s="24"/>
      <c r="SE1429" s="24"/>
      <c r="SF1429" s="24"/>
      <c r="SG1429" s="24"/>
      <c r="SH1429" s="24"/>
      <c r="SI1429" s="24"/>
      <c r="SJ1429" s="24"/>
      <c r="SK1429" s="24"/>
      <c r="SL1429" s="24"/>
      <c r="SM1429" s="24"/>
      <c r="SN1429" s="24"/>
      <c r="SO1429" s="24"/>
      <c r="SP1429" s="24"/>
      <c r="SQ1429" s="24"/>
      <c r="SR1429" s="24"/>
      <c r="SS1429" s="24"/>
      <c r="ST1429" s="24"/>
      <c r="SU1429" s="24"/>
      <c r="SV1429" s="24"/>
      <c r="SW1429" s="24"/>
      <c r="SX1429" s="24"/>
      <c r="SY1429" s="24"/>
      <c r="SZ1429" s="24"/>
      <c r="TA1429" s="24"/>
      <c r="TB1429" s="24"/>
      <c r="TC1429" s="24"/>
      <c r="TD1429" s="24"/>
      <c r="TE1429" s="24"/>
      <c r="TF1429" s="24"/>
      <c r="TG1429" s="24"/>
      <c r="TH1429" s="24"/>
      <c r="TI1429" s="24"/>
      <c r="TJ1429" s="24"/>
      <c r="TK1429" s="24"/>
      <c r="TL1429" s="24"/>
      <c r="TM1429" s="24"/>
      <c r="TN1429" s="24"/>
      <c r="TO1429" s="24"/>
      <c r="TP1429" s="24"/>
      <c r="TQ1429" s="24"/>
      <c r="TR1429" s="24"/>
      <c r="TS1429" s="24"/>
      <c r="TT1429" s="24"/>
      <c r="TU1429" s="24"/>
      <c r="TV1429" s="24"/>
      <c r="TW1429" s="24"/>
      <c r="TX1429" s="24"/>
      <c r="TY1429" s="24"/>
      <c r="TZ1429" s="24"/>
      <c r="UA1429" s="24"/>
      <c r="UB1429" s="24"/>
      <c r="UC1429" s="24"/>
      <c r="UD1429" s="24"/>
      <c r="UE1429" s="24"/>
      <c r="UF1429" s="24"/>
      <c r="UG1429" s="24"/>
      <c r="UH1429" s="24"/>
      <c r="UI1429" s="24"/>
      <c r="UJ1429" s="24"/>
      <c r="UK1429" s="24"/>
      <c r="UL1429" s="24"/>
      <c r="UM1429" s="24"/>
      <c r="UN1429" s="24"/>
      <c r="UO1429" s="24"/>
      <c r="UP1429" s="24"/>
      <c r="UQ1429" s="24"/>
      <c r="UR1429" s="24"/>
      <c r="US1429" s="24"/>
      <c r="UT1429" s="24"/>
      <c r="UU1429" s="24"/>
      <c r="UV1429" s="24"/>
      <c r="UW1429" s="24"/>
      <c r="UX1429" s="24"/>
      <c r="UY1429" s="24"/>
      <c r="UZ1429" s="24"/>
      <c r="VA1429" s="24"/>
      <c r="VB1429" s="24"/>
      <c r="VC1429" s="24"/>
      <c r="VD1429" s="24"/>
      <c r="VE1429" s="24"/>
      <c r="VF1429" s="24"/>
      <c r="VG1429" s="24"/>
      <c r="VH1429" s="24"/>
      <c r="VI1429" s="24"/>
      <c r="VJ1429" s="24"/>
      <c r="VK1429" s="24"/>
      <c r="VL1429" s="24"/>
      <c r="VM1429" s="24"/>
      <c r="VN1429" s="24"/>
      <c r="VO1429" s="24"/>
      <c r="VP1429" s="24"/>
      <c r="VQ1429" s="24"/>
      <c r="VR1429" s="24"/>
      <c r="VS1429" s="24"/>
      <c r="VT1429" s="24"/>
      <c r="VU1429" s="24"/>
      <c r="VV1429" s="24"/>
      <c r="VW1429" s="24"/>
      <c r="VX1429" s="24"/>
      <c r="VY1429" s="24"/>
      <c r="VZ1429" s="24"/>
      <c r="WA1429" s="24"/>
      <c r="WB1429" s="24"/>
      <c r="WC1429" s="24"/>
      <c r="WD1429" s="24"/>
      <c r="WE1429" s="24"/>
      <c r="WF1429" s="24"/>
      <c r="WG1429" s="24"/>
      <c r="WH1429" s="24"/>
      <c r="WI1429" s="24"/>
      <c r="WJ1429" s="24"/>
      <c r="WK1429" s="24"/>
      <c r="WL1429" s="24"/>
      <c r="WM1429" s="24"/>
      <c r="WN1429" s="24"/>
      <c r="WO1429" s="24"/>
      <c r="WP1429" s="24"/>
      <c r="WQ1429" s="24"/>
      <c r="WR1429" s="24"/>
      <c r="WS1429" s="24"/>
      <c r="WT1429" s="24"/>
      <c r="WU1429" s="24"/>
      <c r="WV1429" s="24"/>
      <c r="WW1429" s="24"/>
      <c r="WX1429" s="24"/>
      <c r="WY1429" s="24"/>
      <c r="WZ1429" s="24"/>
      <c r="XA1429" s="24"/>
      <c r="XB1429" s="24"/>
      <c r="XC1429" s="24"/>
      <c r="XD1429" s="24"/>
      <c r="XE1429" s="24"/>
      <c r="XF1429" s="24"/>
      <c r="XG1429" s="24"/>
      <c r="XH1429" s="24"/>
      <c r="XI1429" s="24"/>
      <c r="XJ1429" s="24"/>
      <c r="XK1429" s="24"/>
      <c r="XL1429" s="24"/>
      <c r="XM1429" s="24"/>
      <c r="XN1429" s="24"/>
      <c r="XO1429" s="24"/>
      <c r="XP1429" s="24"/>
      <c r="XQ1429" s="24"/>
      <c r="XR1429" s="24"/>
      <c r="XS1429" s="24"/>
      <c r="XT1429" s="24"/>
      <c r="XU1429" s="24"/>
      <c r="XV1429" s="24"/>
      <c r="XW1429" s="24"/>
      <c r="XX1429" s="24"/>
      <c r="XY1429" s="24"/>
      <c r="XZ1429" s="24"/>
      <c r="YA1429" s="24"/>
      <c r="YB1429" s="24"/>
      <c r="YC1429" s="24"/>
      <c r="YD1429" s="24"/>
      <c r="YE1429" s="24"/>
      <c r="YF1429" s="24"/>
      <c r="YG1429" s="24"/>
      <c r="YH1429" s="24"/>
      <c r="YI1429" s="24"/>
      <c r="YJ1429" s="24"/>
      <c r="YK1429" s="24"/>
      <c r="YL1429" s="24"/>
      <c r="YM1429" s="24"/>
      <c r="YN1429" s="24"/>
      <c r="YO1429" s="24"/>
      <c r="YP1429" s="24"/>
      <c r="YQ1429" s="24"/>
      <c r="YR1429" s="24"/>
      <c r="YS1429" s="24"/>
      <c r="YT1429" s="24"/>
      <c r="YU1429" s="24"/>
      <c r="YV1429" s="24"/>
      <c r="YW1429" s="24"/>
      <c r="YX1429" s="24"/>
      <c r="YY1429" s="24"/>
      <c r="YZ1429" s="24"/>
      <c r="ZA1429" s="24"/>
      <c r="ZB1429" s="24"/>
      <c r="ZC1429" s="24"/>
      <c r="ZD1429" s="24"/>
      <c r="ZE1429" s="24"/>
      <c r="ZF1429" s="24"/>
      <c r="ZG1429" s="24"/>
      <c r="ZH1429" s="24"/>
      <c r="ZI1429" s="24"/>
      <c r="ZJ1429" s="24"/>
      <c r="ZK1429" s="24"/>
      <c r="ZL1429" s="24"/>
      <c r="ZM1429" s="24"/>
      <c r="ZN1429" s="24"/>
      <c r="ZO1429" s="24"/>
      <c r="ZP1429" s="24"/>
      <c r="ZQ1429" s="24"/>
      <c r="ZR1429" s="24"/>
      <c r="ZS1429" s="24"/>
      <c r="ZT1429" s="24"/>
      <c r="ZU1429" s="24"/>
      <c r="ZV1429" s="24"/>
      <c r="ZW1429" s="24"/>
      <c r="ZX1429" s="24"/>
      <c r="ZY1429" s="24"/>
      <c r="ZZ1429" s="24"/>
      <c r="AAA1429" s="24"/>
      <c r="AAB1429" s="24"/>
      <c r="AAC1429" s="24"/>
      <c r="AAD1429" s="24"/>
      <c r="AAE1429" s="24"/>
      <c r="AAF1429" s="24"/>
      <c r="AAG1429" s="24"/>
      <c r="AAH1429" s="24"/>
      <c r="AAI1429" s="24"/>
      <c r="AAJ1429" s="24"/>
      <c r="AAK1429" s="24"/>
      <c r="AAL1429" s="24"/>
      <c r="AAM1429" s="24"/>
      <c r="AAN1429" s="24"/>
      <c r="AAO1429" s="24"/>
      <c r="AAP1429" s="24"/>
      <c r="AAQ1429" s="24"/>
      <c r="AAR1429" s="24"/>
      <c r="AAS1429" s="24"/>
      <c r="AAT1429" s="24"/>
      <c r="AAU1429" s="24"/>
      <c r="AAV1429" s="24"/>
      <c r="AAW1429" s="24"/>
      <c r="AAX1429" s="24"/>
      <c r="AAY1429" s="24"/>
      <c r="AAZ1429" s="24"/>
      <c r="ABA1429" s="24"/>
      <c r="ABB1429" s="24"/>
      <c r="ABC1429" s="24"/>
      <c r="ABD1429" s="24"/>
      <c r="ABE1429" s="24"/>
      <c r="ABF1429" s="24"/>
      <c r="ABG1429" s="24"/>
      <c r="ABH1429" s="24"/>
      <c r="ABI1429" s="24"/>
      <c r="ABJ1429" s="24"/>
      <c r="ABK1429" s="24"/>
      <c r="ABL1429" s="24"/>
      <c r="ABM1429" s="24"/>
      <c r="ABN1429" s="24"/>
      <c r="ABO1429" s="24"/>
      <c r="ABP1429" s="24"/>
      <c r="ABQ1429" s="24"/>
      <c r="ABR1429" s="24"/>
      <c r="ABS1429" s="24"/>
      <c r="ABT1429" s="24"/>
      <c r="ABU1429" s="24"/>
      <c r="ABV1429" s="24"/>
      <c r="ABW1429" s="24"/>
      <c r="ABX1429" s="24"/>
      <c r="ABY1429" s="24"/>
      <c r="ABZ1429" s="24"/>
      <c r="ACA1429" s="24"/>
      <c r="ACB1429" s="24"/>
      <c r="ACC1429" s="24"/>
      <c r="ACD1429" s="24"/>
      <c r="ACE1429" s="24"/>
      <c r="ACF1429" s="24"/>
      <c r="ACG1429" s="24"/>
      <c r="ACH1429" s="24"/>
      <c r="ACI1429" s="24"/>
      <c r="ACJ1429" s="24"/>
      <c r="ACK1429" s="24"/>
      <c r="ACL1429" s="24"/>
      <c r="ACM1429" s="24"/>
      <c r="ACN1429" s="24"/>
      <c r="ACO1429" s="24"/>
      <c r="ACP1429" s="24"/>
      <c r="ACQ1429" s="24"/>
      <c r="ACR1429" s="24"/>
      <c r="ACS1429" s="24"/>
      <c r="ACT1429" s="24"/>
      <c r="ACU1429" s="24"/>
      <c r="ACV1429" s="24"/>
      <c r="ACW1429" s="24"/>
      <c r="ACX1429" s="24"/>
      <c r="ACY1429" s="24"/>
      <c r="ACZ1429" s="24"/>
      <c r="ADA1429" s="24"/>
      <c r="ADB1429" s="24"/>
      <c r="ADC1429" s="24"/>
      <c r="ADD1429" s="24"/>
      <c r="ADE1429" s="24"/>
      <c r="ADF1429" s="24"/>
      <c r="ADG1429" s="24"/>
      <c r="ADH1429" s="24"/>
      <c r="ADI1429" s="24"/>
      <c r="ADJ1429" s="24"/>
      <c r="ADK1429" s="24"/>
      <c r="ADL1429" s="24"/>
      <c r="ADM1429" s="24"/>
      <c r="ADN1429" s="24"/>
      <c r="ADO1429" s="24"/>
      <c r="ADP1429" s="24"/>
      <c r="ADQ1429" s="24"/>
      <c r="ADR1429" s="24"/>
      <c r="ADS1429" s="24"/>
      <c r="ADT1429" s="24"/>
      <c r="ADU1429" s="24"/>
      <c r="ADV1429" s="24"/>
      <c r="ADW1429" s="24"/>
      <c r="ADX1429" s="24"/>
      <c r="ADY1429" s="24"/>
      <c r="ADZ1429" s="24"/>
      <c r="AEA1429" s="24"/>
      <c r="AEB1429" s="24"/>
      <c r="AEC1429" s="24"/>
      <c r="AED1429" s="24"/>
      <c r="AEE1429" s="24"/>
      <c r="AEF1429" s="24"/>
      <c r="AEG1429" s="24"/>
      <c r="AEH1429" s="24"/>
      <c r="AEI1429" s="24"/>
      <c r="AEJ1429" s="24"/>
      <c r="AEK1429" s="24"/>
      <c r="AEL1429" s="24"/>
      <c r="AEM1429" s="24"/>
      <c r="AEN1429" s="24"/>
      <c r="AEO1429" s="24"/>
      <c r="AEP1429" s="24"/>
      <c r="AEQ1429" s="24"/>
      <c r="AER1429" s="24"/>
      <c r="AES1429" s="24"/>
      <c r="AET1429" s="24"/>
      <c r="AEU1429" s="24"/>
      <c r="AEV1429" s="24"/>
      <c r="AEW1429" s="24"/>
      <c r="AEX1429" s="24"/>
      <c r="AEY1429" s="24"/>
      <c r="AEZ1429" s="24"/>
      <c r="AFA1429" s="24"/>
      <c r="AFB1429" s="24"/>
      <c r="AFC1429" s="24"/>
      <c r="AFD1429" s="24"/>
      <c r="AFE1429" s="24"/>
      <c r="AFF1429" s="24"/>
      <c r="AFG1429" s="24"/>
      <c r="AFH1429" s="24"/>
      <c r="AFI1429" s="24"/>
      <c r="AFJ1429" s="24"/>
      <c r="AFK1429" s="24"/>
      <c r="AFL1429" s="24"/>
      <c r="AFM1429" s="24"/>
      <c r="AFN1429" s="24"/>
      <c r="AFO1429" s="24"/>
      <c r="AFP1429" s="24"/>
      <c r="AFQ1429" s="24"/>
      <c r="AFR1429" s="24"/>
      <c r="AFS1429" s="24"/>
      <c r="AFT1429" s="24"/>
      <c r="AFU1429" s="24"/>
      <c r="AFV1429" s="24"/>
      <c r="AFW1429" s="24"/>
      <c r="AFX1429" s="24"/>
      <c r="AFY1429" s="24"/>
      <c r="AFZ1429" s="24"/>
      <c r="AGA1429" s="24"/>
      <c r="AGB1429" s="24"/>
      <c r="AGC1429" s="24"/>
      <c r="AGD1429" s="24"/>
      <c r="AGE1429" s="24"/>
      <c r="AGF1429" s="24"/>
      <c r="AGG1429" s="24"/>
      <c r="AGH1429" s="24"/>
      <c r="AGI1429" s="24"/>
      <c r="AGJ1429" s="24"/>
      <c r="AGK1429" s="24"/>
      <c r="AGL1429" s="24"/>
      <c r="AGM1429" s="24"/>
      <c r="AGN1429" s="24"/>
      <c r="AGO1429" s="24"/>
      <c r="AGP1429" s="24"/>
      <c r="AGQ1429" s="24"/>
      <c r="AGR1429" s="24"/>
      <c r="AGS1429" s="24"/>
      <c r="AGT1429" s="24"/>
      <c r="AGU1429" s="24"/>
      <c r="AGV1429" s="24"/>
      <c r="AGW1429" s="24"/>
      <c r="AGX1429" s="24"/>
      <c r="AGY1429" s="24"/>
      <c r="AGZ1429" s="24"/>
      <c r="AHA1429" s="24"/>
      <c r="AHB1429" s="24"/>
      <c r="AHC1429" s="24"/>
      <c r="AHD1429" s="24"/>
      <c r="AHE1429" s="24"/>
      <c r="AHF1429" s="24"/>
      <c r="AHG1429" s="24"/>
      <c r="AHH1429" s="24"/>
      <c r="AHI1429" s="24"/>
      <c r="AHJ1429" s="24"/>
      <c r="AHK1429" s="24"/>
      <c r="AHL1429" s="24"/>
      <c r="AHM1429" s="24"/>
      <c r="AHN1429" s="24"/>
      <c r="AHO1429" s="24"/>
      <c r="AHP1429" s="24"/>
      <c r="AHQ1429" s="24"/>
      <c r="AHR1429" s="24"/>
      <c r="AHS1429" s="24"/>
      <c r="AHT1429" s="24"/>
      <c r="AHU1429" s="24"/>
      <c r="AHV1429" s="24"/>
      <c r="AHW1429" s="24"/>
      <c r="AHX1429" s="24"/>
      <c r="AHY1429" s="24"/>
      <c r="AHZ1429" s="24"/>
      <c r="AIA1429" s="24"/>
      <c r="AIB1429" s="24"/>
      <c r="AIC1429" s="24"/>
      <c r="AID1429" s="24"/>
      <c r="AIE1429" s="24"/>
      <c r="AIF1429" s="24"/>
      <c r="AIG1429" s="24"/>
      <c r="AIH1429" s="24"/>
      <c r="AII1429" s="24"/>
      <c r="AIJ1429" s="24"/>
      <c r="AIK1429" s="24"/>
      <c r="AIL1429" s="24"/>
      <c r="AIM1429" s="24"/>
      <c r="AIN1429" s="24"/>
      <c r="AIO1429" s="24"/>
      <c r="AIP1429" s="24"/>
      <c r="AIQ1429" s="24"/>
      <c r="AIR1429" s="24"/>
      <c r="AIS1429" s="24"/>
      <c r="AIT1429" s="24"/>
      <c r="AIU1429" s="24"/>
      <c r="AIV1429" s="24"/>
      <c r="AIW1429" s="24"/>
      <c r="AIX1429" s="24"/>
      <c r="AIY1429" s="24"/>
      <c r="AIZ1429" s="24"/>
      <c r="AJA1429" s="24"/>
      <c r="AJB1429" s="24"/>
      <c r="AJC1429" s="24"/>
      <c r="AJD1429" s="24"/>
      <c r="AJE1429" s="24"/>
      <c r="AJF1429" s="24"/>
      <c r="AJG1429" s="24"/>
      <c r="AJH1429" s="24"/>
      <c r="AJI1429" s="24"/>
      <c r="AJJ1429" s="24"/>
      <c r="AJK1429" s="24"/>
      <c r="AJL1429" s="24"/>
      <c r="AJM1429" s="24"/>
      <c r="AJN1429" s="24"/>
      <c r="AJO1429" s="24"/>
      <c r="AJP1429" s="24"/>
      <c r="AJQ1429" s="24"/>
      <c r="AJR1429" s="24"/>
      <c r="AJS1429" s="24"/>
      <c r="AJT1429" s="24"/>
      <c r="AJU1429" s="24"/>
      <c r="AJV1429" s="24"/>
      <c r="AJW1429" s="24"/>
      <c r="AJX1429" s="24"/>
      <c r="AJY1429" s="24"/>
      <c r="AJZ1429" s="24"/>
      <c r="AKA1429" s="24"/>
      <c r="AKB1429" s="24"/>
      <c r="AKC1429" s="24"/>
      <c r="AKD1429" s="24"/>
      <c r="AKE1429" s="24"/>
      <c r="AKF1429" s="24"/>
      <c r="AKG1429" s="24"/>
      <c r="AKH1429" s="24"/>
      <c r="AKI1429" s="24"/>
      <c r="AKJ1429" s="24"/>
      <c r="AKK1429" s="24"/>
      <c r="AKL1429" s="24"/>
      <c r="AKM1429" s="24"/>
      <c r="AKN1429" s="24"/>
      <c r="AKO1429" s="24"/>
      <c r="AKP1429" s="24"/>
      <c r="AKQ1429" s="24"/>
      <c r="AKR1429" s="24"/>
      <c r="AKS1429" s="24"/>
      <c r="AKT1429" s="24"/>
      <c r="AKU1429" s="24"/>
      <c r="AKV1429" s="24"/>
      <c r="AKW1429" s="24"/>
      <c r="AKX1429" s="24"/>
      <c r="AKY1429" s="24"/>
      <c r="AKZ1429" s="24"/>
      <c r="ALA1429" s="24"/>
      <c r="ALB1429" s="24"/>
      <c r="ALC1429" s="24"/>
      <c r="ALD1429" s="24"/>
      <c r="ALE1429" s="24"/>
      <c r="ALF1429" s="24"/>
      <c r="ALG1429" s="24"/>
      <c r="ALH1429" s="24"/>
      <c r="ALI1429" s="24"/>
      <c r="ALJ1429" s="24"/>
      <c r="ALK1429" s="24"/>
      <c r="ALL1429" s="24"/>
      <c r="ALM1429" s="24"/>
      <c r="ALN1429" s="24"/>
      <c r="ALO1429" s="24"/>
      <c r="ALP1429" s="24"/>
      <c r="ALQ1429" s="24"/>
      <c r="ALR1429" s="24"/>
      <c r="ALS1429" s="24"/>
      <c r="ALT1429" s="24"/>
      <c r="ALU1429" s="24"/>
      <c r="ALV1429" s="24"/>
      <c r="ALW1429" s="24"/>
      <c r="ALX1429" s="24"/>
      <c r="ALY1429" s="24"/>
      <c r="ALZ1429" s="24"/>
      <c r="AMA1429" s="24"/>
      <c r="AMB1429" s="24"/>
      <c r="AMC1429" s="24"/>
      <c r="AMD1429" s="24"/>
      <c r="AME1429" s="24"/>
      <c r="AMF1429" s="24"/>
      <c r="AMG1429" s="24"/>
      <c r="AMH1429" s="24"/>
      <c r="AMI1429" s="24"/>
      <c r="AMJ1429" s="24"/>
      <c r="AMK1429" s="24"/>
      <c r="AML1429" s="24"/>
      <c r="AMM1429" s="24"/>
      <c r="AMN1429" s="24"/>
      <c r="AMO1429" s="24"/>
      <c r="AMP1429" s="24"/>
      <c r="AMQ1429" s="24"/>
      <c r="AMR1429" s="24"/>
      <c r="AMS1429" s="24"/>
      <c r="AMT1429" s="24"/>
      <c r="AMU1429" s="24"/>
      <c r="AMV1429" s="24"/>
      <c r="AMW1429" s="24"/>
      <c r="AMX1429" s="24"/>
      <c r="AMY1429" s="24"/>
      <c r="AMZ1429" s="24"/>
      <c r="ANA1429" s="24"/>
      <c r="ANB1429" s="24"/>
      <c r="ANC1429" s="24"/>
      <c r="AND1429" s="24"/>
      <c r="ANE1429" s="24"/>
      <c r="ANF1429" s="24"/>
      <c r="ANG1429" s="24"/>
      <c r="ANH1429" s="24"/>
      <c r="ANI1429" s="24"/>
      <c r="ANJ1429" s="24"/>
      <c r="ANK1429" s="24"/>
      <c r="ANL1429" s="24"/>
      <c r="ANM1429" s="24"/>
      <c r="ANN1429" s="24"/>
      <c r="ANO1429" s="24"/>
      <c r="ANP1429" s="24"/>
      <c r="ANQ1429" s="24"/>
      <c r="ANR1429" s="24"/>
      <c r="ANS1429" s="24"/>
      <c r="ANT1429" s="24"/>
      <c r="ANU1429" s="24"/>
      <c r="ANV1429" s="24"/>
      <c r="ANW1429" s="24"/>
      <c r="ANX1429" s="24"/>
      <c r="ANY1429" s="24"/>
      <c r="ANZ1429" s="24"/>
      <c r="AOA1429" s="24"/>
      <c r="AOB1429" s="24"/>
      <c r="AOC1429" s="24"/>
      <c r="AOD1429" s="24"/>
      <c r="AOE1429" s="24"/>
      <c r="AOF1429" s="24"/>
      <c r="AOG1429" s="24"/>
      <c r="AOH1429" s="24"/>
      <c r="AOI1429" s="24"/>
      <c r="AOJ1429" s="24"/>
      <c r="AOK1429" s="24"/>
      <c r="AOL1429" s="24"/>
      <c r="AOM1429" s="24"/>
      <c r="AON1429" s="24"/>
      <c r="AOO1429" s="24"/>
      <c r="AOP1429" s="24"/>
      <c r="AOQ1429" s="24"/>
      <c r="AOR1429" s="24"/>
      <c r="AOS1429" s="24"/>
      <c r="AOT1429" s="24"/>
      <c r="AOU1429" s="24"/>
      <c r="AOV1429" s="24"/>
      <c r="AOW1429" s="24"/>
      <c r="AOX1429" s="24"/>
      <c r="AOY1429" s="24"/>
      <c r="AOZ1429" s="24"/>
      <c r="APA1429" s="24"/>
      <c r="APB1429" s="24"/>
      <c r="APC1429" s="24"/>
      <c r="APD1429" s="24"/>
      <c r="APE1429" s="24"/>
      <c r="APF1429" s="24"/>
      <c r="APG1429" s="24"/>
      <c r="APH1429" s="24"/>
      <c r="API1429" s="24"/>
      <c r="APJ1429" s="24"/>
      <c r="APK1429" s="24"/>
      <c r="APL1429" s="24"/>
      <c r="APM1429" s="24"/>
      <c r="APN1429" s="24"/>
      <c r="APO1429" s="24"/>
      <c r="APP1429" s="24"/>
      <c r="APQ1429" s="24"/>
      <c r="APR1429" s="24"/>
      <c r="APS1429" s="24"/>
      <c r="APT1429" s="24"/>
      <c r="APU1429" s="24"/>
      <c r="APV1429" s="24"/>
      <c r="APW1429" s="24"/>
      <c r="APX1429" s="24"/>
      <c r="APY1429" s="24"/>
      <c r="APZ1429" s="24"/>
      <c r="AQA1429" s="24"/>
      <c r="AQB1429" s="24"/>
      <c r="AQC1429" s="24"/>
      <c r="AQD1429" s="24"/>
      <c r="AQE1429" s="24"/>
      <c r="AQF1429" s="24"/>
      <c r="AQG1429" s="24"/>
      <c r="AQH1429" s="24"/>
      <c r="AQI1429" s="24"/>
      <c r="AQJ1429" s="24"/>
      <c r="AQK1429" s="24"/>
      <c r="AQL1429" s="24"/>
      <c r="AQM1429" s="24"/>
      <c r="AQN1429" s="24"/>
      <c r="AQO1429" s="24"/>
      <c r="AQP1429" s="24"/>
      <c r="AQQ1429" s="24"/>
      <c r="AQR1429" s="24"/>
      <c r="AQS1429" s="24"/>
      <c r="AQT1429" s="24"/>
      <c r="AQU1429" s="24"/>
      <c r="AQV1429" s="24"/>
      <c r="AQW1429" s="24"/>
      <c r="AQX1429" s="24"/>
      <c r="AQY1429" s="24"/>
      <c r="AQZ1429" s="24"/>
      <c r="ARA1429" s="24"/>
      <c r="ARB1429" s="24"/>
      <c r="ARC1429" s="24"/>
      <c r="ARD1429" s="24"/>
      <c r="ARE1429" s="24"/>
      <c r="ARF1429" s="24"/>
      <c r="ARG1429" s="24"/>
      <c r="ARH1429" s="24"/>
      <c r="ARI1429" s="24"/>
      <c r="ARJ1429" s="24"/>
      <c r="ARK1429" s="24"/>
      <c r="ARL1429" s="24"/>
      <c r="ARM1429" s="24"/>
      <c r="ARN1429" s="24"/>
      <c r="ARO1429" s="24"/>
      <c r="ARP1429" s="24"/>
      <c r="ARQ1429" s="24"/>
      <c r="ARR1429" s="24"/>
      <c r="ARS1429" s="24"/>
      <c r="ART1429" s="24"/>
      <c r="ARU1429" s="24"/>
      <c r="ARV1429" s="24"/>
      <c r="ARW1429" s="24"/>
      <c r="ARX1429" s="24"/>
      <c r="ARY1429" s="24"/>
      <c r="ARZ1429" s="24"/>
      <c r="ASA1429" s="24"/>
      <c r="ASB1429" s="24"/>
      <c r="ASC1429" s="24"/>
      <c r="ASD1429" s="24"/>
      <c r="ASE1429" s="24"/>
      <c r="ASF1429" s="24"/>
      <c r="ASG1429" s="24"/>
      <c r="ASH1429" s="24"/>
      <c r="ASI1429" s="24"/>
      <c r="ASJ1429" s="24"/>
      <c r="ASK1429" s="24"/>
      <c r="ASL1429" s="24"/>
      <c r="ASM1429" s="24"/>
      <c r="ASN1429" s="24"/>
      <c r="ASO1429" s="24"/>
      <c r="ASP1429" s="24"/>
      <c r="ASQ1429" s="24"/>
      <c r="ASR1429" s="24"/>
      <c r="ASS1429" s="24"/>
      <c r="AST1429" s="24"/>
      <c r="ASU1429" s="24"/>
      <c r="ASV1429" s="24"/>
      <c r="ASW1429" s="24"/>
      <c r="ASX1429" s="24"/>
      <c r="ASY1429" s="24"/>
      <c r="ASZ1429" s="24"/>
      <c r="ATA1429" s="24"/>
      <c r="ATB1429" s="24"/>
      <c r="ATC1429" s="24"/>
      <c r="ATD1429" s="24"/>
      <c r="ATE1429" s="24"/>
      <c r="ATF1429" s="24"/>
      <c r="ATG1429" s="24"/>
      <c r="ATH1429" s="24"/>
      <c r="ATI1429" s="24"/>
      <c r="ATJ1429" s="24"/>
      <c r="ATK1429" s="24"/>
      <c r="ATL1429" s="24"/>
      <c r="ATM1429" s="24"/>
      <c r="ATN1429" s="24"/>
      <c r="ATO1429" s="24"/>
      <c r="ATP1429" s="24"/>
      <c r="ATQ1429" s="24"/>
      <c r="ATR1429" s="24"/>
      <c r="ATS1429" s="24"/>
      <c r="ATT1429" s="24"/>
      <c r="ATU1429" s="24"/>
      <c r="ATV1429" s="24"/>
      <c r="ATW1429" s="24"/>
      <c r="ATX1429" s="24"/>
      <c r="ATY1429" s="24"/>
      <c r="ATZ1429" s="24"/>
      <c r="AUA1429" s="24"/>
      <c r="AUB1429" s="24"/>
      <c r="AUC1429" s="24"/>
      <c r="AUD1429" s="24"/>
      <c r="AUE1429" s="24"/>
      <c r="AUF1429" s="24"/>
      <c r="AUG1429" s="24"/>
      <c r="AUH1429" s="24"/>
      <c r="AUI1429" s="24"/>
      <c r="AUJ1429" s="24"/>
      <c r="AUK1429" s="24"/>
      <c r="AUL1429" s="24"/>
      <c r="AUM1429" s="24"/>
      <c r="AUN1429" s="24"/>
      <c r="AUO1429" s="24"/>
      <c r="AUP1429" s="24"/>
      <c r="AUQ1429" s="24"/>
      <c r="AUR1429" s="24"/>
      <c r="AUS1429" s="24"/>
      <c r="AUT1429" s="24"/>
      <c r="AUU1429" s="24"/>
      <c r="AUV1429" s="24"/>
      <c r="AUW1429" s="24"/>
      <c r="AUX1429" s="24"/>
      <c r="AUY1429" s="24"/>
      <c r="AUZ1429" s="24"/>
      <c r="AVA1429" s="24"/>
      <c r="AVB1429" s="24"/>
      <c r="AVC1429" s="24"/>
      <c r="AVD1429" s="24"/>
      <c r="AVE1429" s="24"/>
      <c r="AVF1429" s="24"/>
      <c r="AVG1429" s="24"/>
      <c r="AVH1429" s="24"/>
      <c r="AVI1429" s="24"/>
      <c r="AVJ1429" s="24"/>
      <c r="AVK1429" s="24"/>
      <c r="AVL1429" s="24"/>
      <c r="AVM1429" s="24"/>
      <c r="AVN1429" s="24"/>
      <c r="AVO1429" s="24"/>
      <c r="AVP1429" s="24"/>
      <c r="AVQ1429" s="24"/>
      <c r="AVR1429" s="24"/>
      <c r="AVS1429" s="24"/>
      <c r="AVT1429" s="24"/>
      <c r="AVU1429" s="24"/>
      <c r="AVV1429" s="24"/>
      <c r="AVW1429" s="24"/>
      <c r="AVX1429" s="24"/>
      <c r="AVY1429" s="24"/>
      <c r="AVZ1429" s="24"/>
      <c r="AWA1429" s="24"/>
      <c r="AWB1429" s="24"/>
      <c r="AWC1429" s="24"/>
      <c r="AWD1429" s="24"/>
      <c r="AWE1429" s="24"/>
      <c r="AWF1429" s="24"/>
      <c r="AWG1429" s="24"/>
      <c r="AWH1429" s="24"/>
      <c r="AWI1429" s="24"/>
      <c r="AWJ1429" s="24"/>
      <c r="AWK1429" s="24"/>
      <c r="AWL1429" s="24"/>
      <c r="AWM1429" s="24"/>
      <c r="AWN1429" s="24"/>
      <c r="AWO1429" s="24"/>
      <c r="AWP1429" s="24"/>
      <c r="AWQ1429" s="24"/>
      <c r="AWR1429" s="24"/>
      <c r="AWS1429" s="24"/>
      <c r="AWT1429" s="24"/>
      <c r="AWU1429" s="24"/>
      <c r="AWV1429" s="24"/>
      <c r="AWW1429" s="24"/>
      <c r="AWX1429" s="24"/>
      <c r="AWY1429" s="24"/>
      <c r="AWZ1429" s="24"/>
      <c r="AXA1429" s="24"/>
      <c r="AXB1429" s="24"/>
      <c r="AXC1429" s="24"/>
      <c r="AXD1429" s="24"/>
      <c r="AXE1429" s="24"/>
      <c r="AXF1429" s="24"/>
      <c r="AXG1429" s="24"/>
      <c r="AXH1429" s="24"/>
      <c r="AXI1429" s="24"/>
      <c r="AXJ1429" s="24"/>
      <c r="AXK1429" s="24"/>
      <c r="AXL1429" s="24"/>
      <c r="AXM1429" s="24"/>
      <c r="AXN1429" s="24"/>
      <c r="AXO1429" s="24"/>
      <c r="AXP1429" s="24"/>
      <c r="AXQ1429" s="24"/>
      <c r="AXR1429" s="24"/>
      <c r="AXS1429" s="24"/>
      <c r="AXT1429" s="24"/>
      <c r="AXU1429" s="24"/>
      <c r="AXV1429" s="24"/>
      <c r="AXW1429" s="24"/>
      <c r="AXX1429" s="24"/>
      <c r="AXY1429" s="24"/>
      <c r="AXZ1429" s="24"/>
      <c r="AYA1429" s="24"/>
      <c r="AYB1429" s="24"/>
      <c r="AYC1429" s="24"/>
      <c r="AYD1429" s="24"/>
      <c r="AYE1429" s="24"/>
      <c r="AYF1429" s="24"/>
      <c r="AYG1429" s="24"/>
      <c r="AYH1429" s="24"/>
      <c r="AYI1429" s="24"/>
      <c r="AYJ1429" s="24"/>
      <c r="AYK1429" s="24"/>
      <c r="AYL1429" s="24"/>
      <c r="AYM1429" s="24"/>
      <c r="AYN1429" s="24"/>
      <c r="AYO1429" s="24"/>
      <c r="AYP1429" s="24"/>
      <c r="AYQ1429" s="24"/>
      <c r="AYR1429" s="24"/>
      <c r="AYS1429" s="24"/>
      <c r="AYT1429" s="24"/>
      <c r="AYU1429" s="24"/>
      <c r="AYV1429" s="24"/>
      <c r="AYW1429" s="24"/>
      <c r="AYX1429" s="24"/>
      <c r="AYY1429" s="24"/>
      <c r="AYZ1429" s="24"/>
      <c r="AZA1429" s="24"/>
      <c r="AZB1429" s="24"/>
      <c r="AZC1429" s="24"/>
      <c r="AZD1429" s="24"/>
      <c r="AZE1429" s="24"/>
      <c r="AZF1429" s="24"/>
      <c r="AZG1429" s="24"/>
      <c r="AZH1429" s="24"/>
      <c r="AZI1429" s="24"/>
      <c r="AZJ1429" s="24"/>
      <c r="AZK1429" s="24"/>
      <c r="AZL1429" s="24"/>
      <c r="AZM1429" s="24"/>
      <c r="AZN1429" s="24"/>
      <c r="AZO1429" s="24"/>
      <c r="AZP1429" s="24"/>
      <c r="AZQ1429" s="24"/>
      <c r="AZR1429" s="24"/>
      <c r="AZS1429" s="24"/>
      <c r="AZT1429" s="24"/>
      <c r="AZU1429" s="24"/>
      <c r="AZV1429" s="24"/>
      <c r="AZW1429" s="24"/>
      <c r="AZX1429" s="24"/>
      <c r="AZY1429" s="24"/>
      <c r="AZZ1429" s="24"/>
      <c r="BAA1429" s="24"/>
      <c r="BAB1429" s="24"/>
      <c r="BAC1429" s="24"/>
      <c r="BAD1429" s="24"/>
      <c r="BAE1429" s="24"/>
      <c r="BAF1429" s="24"/>
      <c r="BAG1429" s="24"/>
      <c r="BAH1429" s="24"/>
      <c r="BAI1429" s="24"/>
      <c r="BAJ1429" s="24"/>
      <c r="BAK1429" s="24"/>
      <c r="BAL1429" s="24"/>
      <c r="BAM1429" s="24"/>
      <c r="BAN1429" s="24"/>
      <c r="BAO1429" s="24"/>
      <c r="BAP1429" s="24"/>
      <c r="BAQ1429" s="24"/>
      <c r="BAR1429" s="24"/>
      <c r="BAS1429" s="24"/>
      <c r="BAT1429" s="24"/>
      <c r="BAU1429" s="24"/>
      <c r="BAV1429" s="24"/>
      <c r="BAW1429" s="24"/>
      <c r="BAX1429" s="24"/>
      <c r="BAY1429" s="24"/>
      <c r="BAZ1429" s="24"/>
      <c r="BBA1429" s="24"/>
      <c r="BBB1429" s="24"/>
      <c r="BBC1429" s="24"/>
      <c r="BBD1429" s="24"/>
      <c r="BBE1429" s="24"/>
      <c r="BBF1429" s="24"/>
      <c r="BBG1429" s="24"/>
      <c r="BBH1429" s="24"/>
      <c r="BBI1429" s="24"/>
      <c r="BBJ1429" s="24"/>
      <c r="BBK1429" s="24"/>
      <c r="BBL1429" s="24"/>
      <c r="BBM1429" s="24"/>
      <c r="BBN1429" s="24"/>
      <c r="BBO1429" s="24"/>
      <c r="BBP1429" s="24"/>
      <c r="BBQ1429" s="24"/>
      <c r="BBR1429" s="24"/>
      <c r="BBS1429" s="24"/>
      <c r="BBT1429" s="24"/>
      <c r="BBU1429" s="24"/>
      <c r="BBV1429" s="24"/>
      <c r="BBW1429" s="24"/>
      <c r="BBX1429" s="24"/>
      <c r="BBY1429" s="24"/>
      <c r="BBZ1429" s="24"/>
      <c r="BCA1429" s="24"/>
      <c r="BCB1429" s="24"/>
      <c r="BCC1429" s="24"/>
      <c r="BCD1429" s="24"/>
      <c r="BCE1429" s="24"/>
      <c r="BCF1429" s="24"/>
      <c r="BCG1429" s="24"/>
      <c r="BCH1429" s="24"/>
      <c r="BCI1429" s="24"/>
      <c r="BCJ1429" s="24"/>
      <c r="BCK1429" s="24"/>
      <c r="BCL1429" s="24"/>
      <c r="BCM1429" s="24"/>
      <c r="BCN1429" s="24"/>
      <c r="BCO1429" s="24"/>
      <c r="BCP1429" s="24"/>
      <c r="BCQ1429" s="24"/>
      <c r="BCR1429" s="24"/>
      <c r="BCS1429" s="24"/>
      <c r="BCT1429" s="24"/>
      <c r="BCU1429" s="24"/>
      <c r="BCV1429" s="24"/>
      <c r="BCW1429" s="24"/>
      <c r="BCX1429" s="24"/>
      <c r="BCY1429" s="24"/>
      <c r="BCZ1429" s="24"/>
      <c r="BDA1429" s="24"/>
      <c r="BDB1429" s="24"/>
      <c r="BDC1429" s="24"/>
      <c r="BDD1429" s="24"/>
      <c r="BDE1429" s="24"/>
      <c r="BDF1429" s="24"/>
      <c r="BDG1429" s="24"/>
      <c r="BDH1429" s="24"/>
      <c r="BDI1429" s="24"/>
      <c r="BDJ1429" s="24"/>
      <c r="BDK1429" s="24"/>
      <c r="BDL1429" s="24"/>
      <c r="BDM1429" s="24"/>
      <c r="BDN1429" s="24"/>
      <c r="BDO1429" s="24"/>
      <c r="BDP1429" s="24"/>
      <c r="BDQ1429" s="24"/>
      <c r="BDR1429" s="24"/>
      <c r="BDS1429" s="24"/>
      <c r="BDT1429" s="24"/>
      <c r="BDU1429" s="24"/>
      <c r="BDV1429" s="24"/>
      <c r="BDW1429" s="24"/>
      <c r="BDX1429" s="24"/>
      <c r="BDY1429" s="24"/>
      <c r="BDZ1429" s="24"/>
      <c r="BEA1429" s="24"/>
      <c r="BEB1429" s="24"/>
      <c r="BEC1429" s="24"/>
      <c r="BED1429" s="24"/>
      <c r="BEE1429" s="24"/>
      <c r="BEF1429" s="24"/>
      <c r="BEG1429" s="24"/>
      <c r="BEH1429" s="24"/>
      <c r="BEI1429" s="24"/>
      <c r="BEJ1429" s="24"/>
      <c r="BEK1429" s="24"/>
      <c r="BEL1429" s="24"/>
      <c r="BEM1429" s="24"/>
      <c r="BEN1429" s="24"/>
      <c r="BEO1429" s="24"/>
      <c r="BEP1429" s="24"/>
      <c r="BEQ1429" s="24"/>
      <c r="BER1429" s="24"/>
      <c r="BES1429" s="24"/>
      <c r="BET1429" s="24"/>
      <c r="BEU1429" s="24"/>
      <c r="BEV1429" s="24"/>
      <c r="BEW1429" s="24"/>
      <c r="BEX1429" s="24"/>
      <c r="BEY1429" s="24"/>
      <c r="BEZ1429" s="24"/>
      <c r="BFA1429" s="24"/>
      <c r="BFB1429" s="24"/>
      <c r="BFC1429" s="24"/>
      <c r="BFD1429" s="24"/>
      <c r="BFE1429" s="24"/>
      <c r="BFF1429" s="24"/>
      <c r="BFG1429" s="24"/>
      <c r="BFH1429" s="24"/>
      <c r="BFI1429" s="24"/>
      <c r="BFJ1429" s="24"/>
      <c r="BFK1429" s="24"/>
      <c r="BFL1429" s="24"/>
      <c r="BFM1429" s="24"/>
      <c r="BFN1429" s="24"/>
      <c r="BFO1429" s="24"/>
      <c r="BFP1429" s="24"/>
      <c r="BFQ1429" s="24"/>
      <c r="BFR1429" s="24"/>
      <c r="BFS1429" s="24"/>
      <c r="BFT1429" s="24"/>
      <c r="BFU1429" s="24"/>
      <c r="BFV1429" s="24"/>
      <c r="BFW1429" s="24"/>
      <c r="BFX1429" s="24"/>
      <c r="BFY1429" s="24"/>
      <c r="BFZ1429" s="24"/>
      <c r="BGA1429" s="24"/>
      <c r="BGB1429" s="24"/>
      <c r="BGC1429" s="24"/>
      <c r="BGD1429" s="24"/>
      <c r="BGE1429" s="24"/>
      <c r="BGF1429" s="24"/>
      <c r="BGG1429" s="24"/>
      <c r="BGH1429" s="24"/>
      <c r="BGI1429" s="24"/>
      <c r="BGJ1429" s="24"/>
      <c r="BGK1429" s="24"/>
      <c r="BGL1429" s="24"/>
      <c r="BGM1429" s="24"/>
      <c r="BGN1429" s="24"/>
      <c r="BGO1429" s="24"/>
      <c r="BGP1429" s="24"/>
      <c r="BGQ1429" s="24"/>
      <c r="BGR1429" s="24"/>
      <c r="BGS1429" s="24"/>
      <c r="BGT1429" s="24"/>
      <c r="BGU1429" s="24"/>
      <c r="BGV1429" s="24"/>
      <c r="BGW1429" s="24"/>
      <c r="BGX1429" s="24"/>
      <c r="BGY1429" s="24"/>
      <c r="BGZ1429" s="24"/>
      <c r="BHA1429" s="24"/>
      <c r="BHB1429" s="24"/>
      <c r="BHC1429" s="24"/>
      <c r="BHD1429" s="24"/>
      <c r="BHE1429" s="24"/>
      <c r="BHF1429" s="24"/>
      <c r="BHG1429" s="24"/>
      <c r="BHH1429" s="24"/>
      <c r="BHI1429" s="24"/>
      <c r="BHJ1429" s="24"/>
      <c r="BHK1429" s="24"/>
      <c r="BHL1429" s="24"/>
      <c r="BHM1429" s="24"/>
      <c r="BHN1429" s="24"/>
      <c r="BHO1429" s="24"/>
      <c r="BHP1429" s="24"/>
      <c r="BHQ1429" s="24"/>
      <c r="BHR1429" s="24"/>
      <c r="BHS1429" s="24"/>
      <c r="BHT1429" s="24"/>
      <c r="BHU1429" s="24"/>
      <c r="BHV1429" s="24"/>
      <c r="BHW1429" s="24"/>
      <c r="BHX1429" s="24"/>
      <c r="BHY1429" s="24"/>
      <c r="BHZ1429" s="24"/>
      <c r="BIA1429" s="24"/>
      <c r="BIB1429" s="24"/>
      <c r="BIC1429" s="24"/>
      <c r="BID1429" s="24"/>
      <c r="BIE1429" s="24"/>
      <c r="BIF1429" s="24"/>
      <c r="BIG1429" s="24"/>
      <c r="BIH1429" s="24"/>
      <c r="BII1429" s="24"/>
      <c r="BIJ1429" s="24"/>
      <c r="BIK1429" s="24"/>
      <c r="BIL1429" s="24"/>
      <c r="BIM1429" s="24"/>
      <c r="BIN1429" s="24"/>
      <c r="BIO1429" s="24"/>
      <c r="BIP1429" s="24"/>
      <c r="BIQ1429" s="24"/>
      <c r="BIR1429" s="24"/>
      <c r="BIS1429" s="24"/>
      <c r="BIT1429" s="24"/>
      <c r="BIU1429" s="24"/>
      <c r="BIV1429" s="24"/>
      <c r="BIW1429" s="24"/>
      <c r="BIX1429" s="24"/>
      <c r="BIY1429" s="24"/>
      <c r="BIZ1429" s="24"/>
      <c r="BJA1429" s="24"/>
      <c r="BJB1429" s="24"/>
      <c r="BJC1429" s="24"/>
      <c r="BJD1429" s="24"/>
      <c r="BJE1429" s="24"/>
      <c r="BJF1429" s="24"/>
      <c r="BJG1429" s="24"/>
      <c r="BJH1429" s="24"/>
      <c r="BJI1429" s="24"/>
      <c r="BJJ1429" s="24"/>
      <c r="BJK1429" s="24"/>
      <c r="BJL1429" s="24"/>
      <c r="BJM1429" s="24"/>
      <c r="BJN1429" s="24"/>
      <c r="BJO1429" s="24"/>
      <c r="BJP1429" s="24"/>
      <c r="BJQ1429" s="24"/>
      <c r="BJR1429" s="24"/>
      <c r="BJS1429" s="24"/>
      <c r="BJT1429" s="24"/>
      <c r="BJU1429" s="24"/>
      <c r="BJV1429" s="24"/>
      <c r="BJW1429" s="24"/>
      <c r="BJX1429" s="24"/>
      <c r="BJY1429" s="24"/>
      <c r="BJZ1429" s="24"/>
      <c r="BKA1429" s="24"/>
      <c r="BKB1429" s="24"/>
      <c r="BKC1429" s="24"/>
      <c r="BKD1429" s="24"/>
      <c r="BKE1429" s="24"/>
      <c r="BKF1429" s="24"/>
      <c r="BKG1429" s="24"/>
      <c r="BKH1429" s="24"/>
      <c r="BKI1429" s="24"/>
      <c r="BKJ1429" s="24"/>
      <c r="BKK1429" s="24"/>
      <c r="BKL1429" s="24"/>
      <c r="BKM1429" s="24"/>
      <c r="BKN1429" s="24"/>
      <c r="BKO1429" s="24"/>
      <c r="BKP1429" s="24"/>
      <c r="BKQ1429" s="24"/>
      <c r="BKR1429" s="24"/>
      <c r="BKS1429" s="24"/>
      <c r="BKT1429" s="24"/>
      <c r="BKU1429" s="24"/>
      <c r="BKV1429" s="24"/>
      <c r="BKW1429" s="24"/>
      <c r="BKX1429" s="24"/>
      <c r="BKY1429" s="24"/>
      <c r="BKZ1429" s="24"/>
      <c r="BLA1429" s="24"/>
      <c r="BLB1429" s="24"/>
      <c r="BLC1429" s="24"/>
      <c r="BLD1429" s="24"/>
      <c r="BLE1429" s="24"/>
      <c r="BLF1429" s="24"/>
      <c r="BLG1429" s="24"/>
      <c r="BLH1429" s="24"/>
      <c r="BLI1429" s="24"/>
      <c r="BLJ1429" s="24"/>
      <c r="BLK1429" s="24"/>
      <c r="BLL1429" s="24"/>
      <c r="BLM1429" s="24"/>
      <c r="BLN1429" s="24"/>
      <c r="BLO1429" s="24"/>
      <c r="BLP1429" s="24"/>
      <c r="BLQ1429" s="24"/>
      <c r="BLR1429" s="24"/>
      <c r="BLS1429" s="24"/>
      <c r="BLT1429" s="24"/>
      <c r="BLU1429" s="24"/>
      <c r="BLV1429" s="24"/>
      <c r="BLW1429" s="24"/>
      <c r="BLX1429" s="24"/>
      <c r="BLY1429" s="24"/>
      <c r="BLZ1429" s="24"/>
      <c r="BMA1429" s="24"/>
      <c r="BMB1429" s="24"/>
      <c r="BMC1429" s="24"/>
      <c r="BMD1429" s="24"/>
      <c r="BME1429" s="24"/>
      <c r="BMF1429" s="24"/>
      <c r="BMG1429" s="24"/>
      <c r="BMH1429" s="24"/>
      <c r="BMI1429" s="24"/>
      <c r="BMJ1429" s="24"/>
      <c r="BMK1429" s="24"/>
      <c r="BML1429" s="24"/>
      <c r="BMM1429" s="24"/>
      <c r="BMN1429" s="24"/>
      <c r="BMO1429" s="24"/>
      <c r="BMP1429" s="24"/>
      <c r="BMQ1429" s="24"/>
      <c r="BMR1429" s="24"/>
      <c r="BMS1429" s="24"/>
      <c r="BMT1429" s="24"/>
      <c r="BMU1429" s="24"/>
      <c r="BMV1429" s="24"/>
      <c r="BMW1429" s="24"/>
      <c r="BMX1429" s="24"/>
      <c r="BMY1429" s="24"/>
      <c r="BMZ1429" s="24"/>
      <c r="BNA1429" s="24"/>
      <c r="BNB1429" s="24"/>
      <c r="BNC1429" s="24"/>
      <c r="BND1429" s="24"/>
      <c r="BNE1429" s="24"/>
      <c r="BNF1429" s="24"/>
      <c r="BNG1429" s="24"/>
      <c r="BNH1429" s="24"/>
      <c r="BNI1429" s="24"/>
      <c r="BNJ1429" s="24"/>
      <c r="BNK1429" s="24"/>
      <c r="BNL1429" s="24"/>
      <c r="BNM1429" s="24"/>
      <c r="BNN1429" s="24"/>
      <c r="BNO1429" s="24"/>
      <c r="BNP1429" s="24"/>
      <c r="BNQ1429" s="24"/>
      <c r="BNR1429" s="24"/>
      <c r="BNS1429" s="24"/>
      <c r="BNT1429" s="24"/>
      <c r="BNU1429" s="24"/>
      <c r="BNV1429" s="24"/>
      <c r="BNW1429" s="24"/>
      <c r="BNX1429" s="24"/>
      <c r="BNY1429" s="24"/>
      <c r="BNZ1429" s="24"/>
      <c r="BOA1429" s="24"/>
      <c r="BOB1429" s="24"/>
      <c r="BOC1429" s="24"/>
      <c r="BOD1429" s="24"/>
      <c r="BOE1429" s="24"/>
      <c r="BOF1429" s="24"/>
      <c r="BOG1429" s="24"/>
      <c r="BOH1429" s="24"/>
      <c r="BOI1429" s="24"/>
      <c r="BOJ1429" s="24"/>
      <c r="BOK1429" s="24"/>
      <c r="BOL1429" s="24"/>
      <c r="BOM1429" s="24"/>
      <c r="BON1429" s="24"/>
      <c r="BOO1429" s="24"/>
      <c r="BOP1429" s="24"/>
      <c r="BOQ1429" s="24"/>
      <c r="BOR1429" s="24"/>
      <c r="BOS1429" s="24"/>
      <c r="BOT1429" s="24"/>
      <c r="BOU1429" s="24"/>
      <c r="BOV1429" s="24"/>
      <c r="BOW1429" s="24"/>
      <c r="BOX1429" s="24"/>
      <c r="BOY1429" s="24"/>
      <c r="BOZ1429" s="24"/>
      <c r="BPA1429" s="24"/>
      <c r="BPB1429" s="24"/>
      <c r="BPC1429" s="24"/>
      <c r="BPD1429" s="24"/>
      <c r="BPE1429" s="24"/>
      <c r="BPF1429" s="24"/>
      <c r="BPG1429" s="24"/>
      <c r="BPH1429" s="24"/>
      <c r="BPI1429" s="24"/>
      <c r="BPJ1429" s="24"/>
      <c r="BPK1429" s="24"/>
      <c r="BPL1429" s="24"/>
      <c r="BPM1429" s="24"/>
      <c r="BPN1429" s="24"/>
      <c r="BPO1429" s="24"/>
      <c r="BPP1429" s="24"/>
      <c r="BPQ1429" s="24"/>
      <c r="BPR1429" s="24"/>
      <c r="BPS1429" s="24"/>
      <c r="BPT1429" s="24"/>
      <c r="BPU1429" s="24"/>
      <c r="BPV1429" s="24"/>
      <c r="BPW1429" s="24"/>
      <c r="BPX1429" s="24"/>
      <c r="BPY1429" s="24"/>
      <c r="BPZ1429" s="24"/>
      <c r="BQA1429" s="24"/>
      <c r="BQB1429" s="24"/>
      <c r="BQC1429" s="24"/>
      <c r="BQD1429" s="24"/>
      <c r="BQE1429" s="24"/>
      <c r="BQF1429" s="24"/>
      <c r="BQG1429" s="24"/>
      <c r="BQH1429" s="24"/>
      <c r="BQI1429" s="24"/>
      <c r="BQJ1429" s="24"/>
      <c r="BQK1429" s="24"/>
      <c r="BQL1429" s="24"/>
      <c r="BQM1429" s="24"/>
      <c r="BQN1429" s="24"/>
      <c r="BQO1429" s="24"/>
      <c r="BQP1429" s="24"/>
      <c r="BQQ1429" s="24"/>
      <c r="BQR1429" s="24"/>
      <c r="BQS1429" s="24"/>
      <c r="BQT1429" s="24"/>
      <c r="BQU1429" s="24"/>
      <c r="BQV1429" s="24"/>
      <c r="BQW1429" s="24"/>
      <c r="BQX1429" s="24"/>
      <c r="BQY1429" s="24"/>
      <c r="BQZ1429" s="24"/>
      <c r="BRA1429" s="24"/>
      <c r="BRB1429" s="24"/>
      <c r="BRC1429" s="24"/>
      <c r="BRD1429" s="24"/>
      <c r="BRE1429" s="24"/>
      <c r="BRF1429" s="24"/>
      <c r="BRG1429" s="24"/>
      <c r="BRH1429" s="24"/>
      <c r="BRI1429" s="24"/>
      <c r="BRJ1429" s="24"/>
      <c r="BRK1429" s="24"/>
      <c r="BRL1429" s="24"/>
      <c r="BRM1429" s="24"/>
      <c r="BRN1429" s="24"/>
      <c r="BRO1429" s="24"/>
      <c r="BRP1429" s="24"/>
      <c r="BRQ1429" s="24"/>
      <c r="BRR1429" s="24"/>
      <c r="BRS1429" s="24"/>
      <c r="BRT1429" s="24"/>
      <c r="BRU1429" s="24"/>
      <c r="BRV1429" s="24"/>
      <c r="BRW1429" s="24"/>
      <c r="BRX1429" s="24"/>
      <c r="BRY1429" s="24"/>
      <c r="BRZ1429" s="24"/>
      <c r="BSA1429" s="24"/>
      <c r="BSB1429" s="24"/>
      <c r="BSC1429" s="24"/>
      <c r="BSD1429" s="24"/>
      <c r="BSE1429" s="24"/>
      <c r="BSF1429" s="24"/>
      <c r="BSG1429" s="24"/>
      <c r="BSH1429" s="24"/>
      <c r="BSI1429" s="24"/>
      <c r="BSJ1429" s="24"/>
      <c r="BSK1429" s="24"/>
      <c r="BSL1429" s="24"/>
      <c r="BSM1429" s="24"/>
      <c r="BSN1429" s="24"/>
      <c r="BSO1429" s="24"/>
      <c r="BSP1429" s="24"/>
      <c r="BSQ1429" s="24"/>
      <c r="BSR1429" s="24"/>
      <c r="BSS1429" s="24"/>
      <c r="BST1429" s="24"/>
      <c r="BSU1429" s="24"/>
      <c r="BSV1429" s="24"/>
      <c r="BSW1429" s="24"/>
      <c r="BSX1429" s="24"/>
      <c r="BSY1429" s="24"/>
      <c r="BSZ1429" s="24"/>
      <c r="BTA1429" s="24"/>
      <c r="BTB1429" s="24"/>
      <c r="BTC1429" s="24"/>
      <c r="BTD1429" s="24"/>
      <c r="BTE1429" s="24"/>
      <c r="BTF1429" s="24"/>
      <c r="BTG1429" s="24"/>
      <c r="BTH1429" s="24"/>
      <c r="BTI1429" s="24"/>
      <c r="BTJ1429" s="24"/>
      <c r="BTK1429" s="24"/>
      <c r="BTL1429" s="24"/>
      <c r="BTM1429" s="24"/>
      <c r="BTN1429" s="24"/>
      <c r="BTO1429" s="24"/>
      <c r="BTP1429" s="24"/>
      <c r="BTQ1429" s="24"/>
      <c r="BTR1429" s="24"/>
      <c r="BTS1429" s="24"/>
      <c r="BTT1429" s="24"/>
      <c r="BTU1429" s="24"/>
      <c r="BTV1429" s="24"/>
      <c r="BTW1429" s="24"/>
      <c r="BTX1429" s="24"/>
      <c r="BTY1429" s="24"/>
      <c r="BTZ1429" s="24"/>
      <c r="BUA1429" s="24"/>
      <c r="BUB1429" s="24"/>
      <c r="BUC1429" s="24"/>
      <c r="BUD1429" s="24"/>
      <c r="BUE1429" s="24"/>
      <c r="BUF1429" s="24"/>
      <c r="BUG1429" s="24"/>
      <c r="BUH1429" s="24"/>
      <c r="BUI1429" s="24"/>
      <c r="BUJ1429" s="24"/>
      <c r="BUK1429" s="24"/>
      <c r="BUL1429" s="24"/>
      <c r="BUM1429" s="24"/>
      <c r="BUN1429" s="24"/>
      <c r="BUO1429" s="24"/>
      <c r="BUP1429" s="24"/>
      <c r="BUQ1429" s="24"/>
      <c r="BUR1429" s="24"/>
      <c r="BUS1429" s="24"/>
      <c r="BUT1429" s="24"/>
      <c r="BUU1429" s="24"/>
      <c r="BUV1429" s="24"/>
      <c r="BUW1429" s="24"/>
      <c r="BUX1429" s="24"/>
      <c r="BUY1429" s="24"/>
      <c r="BUZ1429" s="24"/>
      <c r="BVA1429" s="24"/>
      <c r="BVB1429" s="24"/>
      <c r="BVC1429" s="24"/>
      <c r="BVD1429" s="24"/>
      <c r="BVE1429" s="24"/>
      <c r="BVF1429" s="24"/>
      <c r="BVG1429" s="24"/>
      <c r="BVH1429" s="24"/>
      <c r="BVI1429" s="24"/>
      <c r="BVJ1429" s="24"/>
      <c r="BVK1429" s="24"/>
      <c r="BVL1429" s="24"/>
      <c r="BVM1429" s="24"/>
      <c r="BVN1429" s="24"/>
      <c r="BVO1429" s="24"/>
      <c r="BVP1429" s="24"/>
      <c r="BVQ1429" s="24"/>
      <c r="BVR1429" s="24"/>
      <c r="BVS1429" s="24"/>
      <c r="BVT1429" s="24"/>
      <c r="BVU1429" s="24"/>
      <c r="BVV1429" s="24"/>
      <c r="BVW1429" s="24"/>
      <c r="BVX1429" s="24"/>
      <c r="BVY1429" s="24"/>
      <c r="BVZ1429" s="24"/>
      <c r="BWA1429" s="24"/>
      <c r="BWB1429" s="24"/>
      <c r="BWC1429" s="24"/>
      <c r="BWD1429" s="24"/>
      <c r="BWE1429" s="24"/>
      <c r="BWF1429" s="24"/>
      <c r="BWG1429" s="24"/>
      <c r="BWH1429" s="24"/>
      <c r="BWI1429" s="24"/>
      <c r="BWJ1429" s="24"/>
      <c r="BWK1429" s="24"/>
      <c r="BWL1429" s="24"/>
      <c r="BWM1429" s="24"/>
      <c r="BWN1429" s="24"/>
      <c r="BWO1429" s="24"/>
      <c r="BWP1429" s="24"/>
      <c r="BWQ1429" s="24"/>
      <c r="BWR1429" s="24"/>
      <c r="BWS1429" s="24"/>
      <c r="BWT1429" s="24"/>
      <c r="BWU1429" s="24"/>
      <c r="BWV1429" s="24"/>
      <c r="BWW1429" s="24"/>
      <c r="BWX1429" s="24"/>
      <c r="BWY1429" s="24"/>
      <c r="BWZ1429" s="24"/>
      <c r="BXA1429" s="24"/>
      <c r="BXB1429" s="24"/>
      <c r="BXC1429" s="24"/>
      <c r="BXD1429" s="24"/>
      <c r="BXE1429" s="24"/>
      <c r="BXF1429" s="24"/>
      <c r="BXG1429" s="24"/>
      <c r="BXH1429" s="24"/>
      <c r="BXI1429" s="24"/>
      <c r="BXJ1429" s="24"/>
      <c r="BXK1429" s="24"/>
      <c r="BXL1429" s="24"/>
      <c r="BXM1429" s="24"/>
      <c r="BXN1429" s="24"/>
      <c r="BXO1429" s="24"/>
      <c r="BXP1429" s="24"/>
      <c r="BXQ1429" s="24"/>
      <c r="BXR1429" s="24"/>
      <c r="BXS1429" s="24"/>
      <c r="BXT1429" s="24"/>
      <c r="BXU1429" s="24"/>
      <c r="BXV1429" s="24"/>
      <c r="BXW1429" s="24"/>
      <c r="BXX1429" s="24"/>
      <c r="BXY1429" s="24"/>
      <c r="BXZ1429" s="24"/>
      <c r="BYA1429" s="24"/>
      <c r="BYB1429" s="24"/>
      <c r="BYC1429" s="24"/>
      <c r="BYD1429" s="24"/>
      <c r="BYE1429" s="24"/>
      <c r="BYF1429" s="24"/>
      <c r="BYG1429" s="24"/>
      <c r="BYH1429" s="24"/>
      <c r="BYI1429" s="24"/>
      <c r="BYJ1429" s="24"/>
      <c r="BYK1429" s="24"/>
      <c r="BYL1429" s="24"/>
      <c r="BYM1429" s="24"/>
      <c r="BYN1429" s="24"/>
      <c r="BYO1429" s="24"/>
      <c r="BYP1429" s="24"/>
      <c r="BYQ1429" s="24"/>
      <c r="BYR1429" s="24"/>
      <c r="BYS1429" s="24"/>
      <c r="BYT1429" s="24"/>
      <c r="BYU1429" s="24"/>
      <c r="BYV1429" s="24"/>
      <c r="BYW1429" s="24"/>
      <c r="BYX1429" s="24"/>
      <c r="BYY1429" s="24"/>
      <c r="BYZ1429" s="24"/>
      <c r="BZA1429" s="24"/>
      <c r="BZB1429" s="24"/>
      <c r="BZC1429" s="24"/>
      <c r="BZD1429" s="24"/>
      <c r="BZE1429" s="24"/>
      <c r="BZF1429" s="24"/>
      <c r="BZG1429" s="24"/>
      <c r="BZH1429" s="24"/>
      <c r="BZI1429" s="24"/>
      <c r="BZJ1429" s="24"/>
      <c r="BZK1429" s="24"/>
      <c r="BZL1429" s="24"/>
      <c r="BZM1429" s="24"/>
      <c r="BZN1429" s="24"/>
      <c r="BZO1429" s="24"/>
      <c r="BZP1429" s="24"/>
      <c r="BZQ1429" s="24"/>
      <c r="BZR1429" s="24"/>
      <c r="BZS1429" s="24"/>
      <c r="BZT1429" s="24"/>
      <c r="BZU1429" s="24"/>
      <c r="BZV1429" s="24"/>
      <c r="BZW1429" s="24"/>
      <c r="BZX1429" s="24"/>
      <c r="BZY1429" s="24"/>
      <c r="BZZ1429" s="24"/>
      <c r="CAA1429" s="24"/>
      <c r="CAB1429" s="24"/>
      <c r="CAC1429" s="24"/>
      <c r="CAD1429" s="24"/>
      <c r="CAE1429" s="24"/>
      <c r="CAF1429" s="24"/>
      <c r="CAG1429" s="24"/>
      <c r="CAH1429" s="24"/>
      <c r="CAI1429" s="24"/>
      <c r="CAJ1429" s="24"/>
      <c r="CAK1429" s="24"/>
      <c r="CAL1429" s="24"/>
      <c r="CAM1429" s="24"/>
      <c r="CAN1429" s="24"/>
      <c r="CAO1429" s="24"/>
      <c r="CAP1429" s="24"/>
      <c r="CAQ1429" s="24"/>
      <c r="CAR1429" s="24"/>
      <c r="CAS1429" s="24"/>
      <c r="CAT1429" s="24"/>
      <c r="CAU1429" s="24"/>
      <c r="CAV1429" s="24"/>
      <c r="CAW1429" s="24"/>
      <c r="CAX1429" s="24"/>
      <c r="CAY1429" s="24"/>
      <c r="CAZ1429" s="24"/>
      <c r="CBA1429" s="24"/>
      <c r="CBB1429" s="24"/>
      <c r="CBC1429" s="24"/>
      <c r="CBD1429" s="24"/>
      <c r="CBE1429" s="24"/>
      <c r="CBF1429" s="24"/>
      <c r="CBG1429" s="24"/>
      <c r="CBH1429" s="24"/>
      <c r="CBI1429" s="24"/>
      <c r="CBJ1429" s="24"/>
      <c r="CBK1429" s="24"/>
      <c r="CBL1429" s="24"/>
      <c r="CBM1429" s="24"/>
      <c r="CBN1429" s="24"/>
      <c r="CBO1429" s="24"/>
      <c r="CBP1429" s="24"/>
      <c r="CBQ1429" s="24"/>
      <c r="CBR1429" s="24"/>
      <c r="CBS1429" s="24"/>
      <c r="CBT1429" s="24"/>
      <c r="CBU1429" s="24"/>
      <c r="CBV1429" s="24"/>
      <c r="CBW1429" s="24"/>
      <c r="CBX1429" s="24"/>
      <c r="CBY1429" s="24"/>
      <c r="CBZ1429" s="24"/>
      <c r="CCA1429" s="24"/>
      <c r="CCB1429" s="24"/>
      <c r="CCC1429" s="24"/>
      <c r="CCD1429" s="24"/>
      <c r="CCE1429" s="24"/>
      <c r="CCF1429" s="24"/>
      <c r="CCG1429" s="24"/>
      <c r="CCH1429" s="24"/>
      <c r="CCI1429" s="24"/>
      <c r="CCJ1429" s="24"/>
      <c r="CCK1429" s="24"/>
      <c r="CCL1429" s="24"/>
      <c r="CCM1429" s="24"/>
      <c r="CCN1429" s="24"/>
      <c r="CCO1429" s="24"/>
      <c r="CCP1429" s="24"/>
      <c r="CCQ1429" s="24"/>
      <c r="CCR1429" s="24"/>
      <c r="CCS1429" s="24"/>
      <c r="CCT1429" s="24"/>
      <c r="CCU1429" s="24"/>
      <c r="CCV1429" s="24"/>
      <c r="CCW1429" s="24"/>
      <c r="CCX1429" s="24"/>
      <c r="CCY1429" s="24"/>
      <c r="CCZ1429" s="24"/>
      <c r="CDA1429" s="24"/>
      <c r="CDB1429" s="24"/>
      <c r="CDC1429" s="24"/>
      <c r="CDD1429" s="24"/>
      <c r="CDE1429" s="24"/>
      <c r="CDF1429" s="24"/>
      <c r="CDG1429" s="24"/>
      <c r="CDH1429" s="24"/>
      <c r="CDI1429" s="24"/>
      <c r="CDJ1429" s="24"/>
      <c r="CDK1429" s="24"/>
      <c r="CDL1429" s="24"/>
      <c r="CDM1429" s="24"/>
      <c r="CDN1429" s="24"/>
      <c r="CDO1429" s="24"/>
      <c r="CDP1429" s="24"/>
      <c r="CDQ1429" s="24"/>
      <c r="CDR1429" s="24"/>
      <c r="CDS1429" s="24"/>
      <c r="CDT1429" s="24"/>
      <c r="CDU1429" s="24"/>
      <c r="CDV1429" s="24"/>
      <c r="CDW1429" s="24"/>
      <c r="CDX1429" s="24"/>
      <c r="CDY1429" s="24"/>
      <c r="CDZ1429" s="24"/>
      <c r="CEA1429" s="24"/>
      <c r="CEB1429" s="24"/>
      <c r="CEC1429" s="24"/>
      <c r="CED1429" s="24"/>
      <c r="CEE1429" s="24"/>
      <c r="CEF1429" s="24"/>
      <c r="CEG1429" s="24"/>
      <c r="CEH1429" s="24"/>
      <c r="CEI1429" s="24"/>
      <c r="CEJ1429" s="24"/>
      <c r="CEK1429" s="24"/>
      <c r="CEL1429" s="24"/>
      <c r="CEM1429" s="24"/>
      <c r="CEN1429" s="24"/>
      <c r="CEO1429" s="24"/>
      <c r="CEP1429" s="24"/>
      <c r="CEQ1429" s="24"/>
      <c r="CER1429" s="24"/>
      <c r="CES1429" s="24"/>
      <c r="CET1429" s="24"/>
      <c r="CEU1429" s="24"/>
      <c r="CEV1429" s="24"/>
      <c r="CEW1429" s="24"/>
      <c r="CEX1429" s="24"/>
      <c r="CEY1429" s="24"/>
      <c r="CEZ1429" s="24"/>
      <c r="CFA1429" s="24"/>
      <c r="CFB1429" s="24"/>
      <c r="CFC1429" s="24"/>
      <c r="CFD1429" s="24"/>
      <c r="CFE1429" s="24"/>
      <c r="CFF1429" s="24"/>
      <c r="CFG1429" s="24"/>
      <c r="CFH1429" s="24"/>
      <c r="CFI1429" s="24"/>
      <c r="CFJ1429" s="24"/>
      <c r="CFK1429" s="24"/>
      <c r="CFL1429" s="24"/>
      <c r="CFM1429" s="24"/>
      <c r="CFN1429" s="24"/>
      <c r="CFO1429" s="24"/>
      <c r="CFP1429" s="24"/>
      <c r="CFQ1429" s="24"/>
      <c r="CFR1429" s="24"/>
      <c r="CFS1429" s="24"/>
      <c r="CFT1429" s="24"/>
      <c r="CFU1429" s="24"/>
      <c r="CFV1429" s="24"/>
      <c r="CFW1429" s="24"/>
      <c r="CFX1429" s="24"/>
      <c r="CFY1429" s="24"/>
      <c r="CFZ1429" s="24"/>
      <c r="CGA1429" s="24"/>
      <c r="CGB1429" s="24"/>
      <c r="CGC1429" s="24"/>
      <c r="CGD1429" s="24"/>
      <c r="CGE1429" s="24"/>
      <c r="CGF1429" s="24"/>
      <c r="CGG1429" s="24"/>
      <c r="CGH1429" s="24"/>
      <c r="CGI1429" s="24"/>
      <c r="CGJ1429" s="24"/>
      <c r="CGK1429" s="24"/>
      <c r="CGL1429" s="24"/>
      <c r="CGM1429" s="24"/>
      <c r="CGN1429" s="24"/>
      <c r="CGO1429" s="24"/>
      <c r="CGP1429" s="24"/>
      <c r="CGQ1429" s="24"/>
      <c r="CGR1429" s="24"/>
      <c r="CGS1429" s="24"/>
      <c r="CGT1429" s="24"/>
      <c r="CGU1429" s="24"/>
      <c r="CGV1429" s="24"/>
      <c r="CGW1429" s="24"/>
      <c r="CGX1429" s="24"/>
      <c r="CGY1429" s="24"/>
      <c r="CGZ1429" s="24"/>
      <c r="CHA1429" s="24"/>
      <c r="CHB1429" s="24"/>
      <c r="CHC1429" s="24"/>
      <c r="CHD1429" s="24"/>
      <c r="CHE1429" s="24"/>
      <c r="CHF1429" s="24"/>
      <c r="CHG1429" s="24"/>
      <c r="CHH1429" s="24"/>
      <c r="CHI1429" s="24"/>
      <c r="CHJ1429" s="24"/>
      <c r="CHK1429" s="24"/>
      <c r="CHL1429" s="24"/>
      <c r="CHM1429" s="24"/>
      <c r="CHN1429" s="24"/>
      <c r="CHO1429" s="24"/>
      <c r="CHP1429" s="24"/>
      <c r="CHQ1429" s="24"/>
      <c r="CHR1429" s="24"/>
      <c r="CHS1429" s="24"/>
      <c r="CHT1429" s="24"/>
      <c r="CHU1429" s="24"/>
      <c r="CHV1429" s="24"/>
      <c r="CHW1429" s="24"/>
      <c r="CHX1429" s="24"/>
      <c r="CHY1429" s="24"/>
      <c r="CHZ1429" s="24"/>
      <c r="CIA1429" s="24"/>
      <c r="CIB1429" s="24"/>
      <c r="CIC1429" s="24"/>
      <c r="CID1429" s="24"/>
      <c r="CIE1429" s="24"/>
      <c r="CIF1429" s="24"/>
      <c r="CIG1429" s="24"/>
      <c r="CIH1429" s="24"/>
      <c r="CII1429" s="24"/>
      <c r="CIJ1429" s="24"/>
      <c r="CIK1429" s="24"/>
      <c r="CIL1429" s="24"/>
      <c r="CIM1429" s="24"/>
      <c r="CIN1429" s="24"/>
      <c r="CIO1429" s="24"/>
      <c r="CIP1429" s="24"/>
      <c r="CIQ1429" s="24"/>
      <c r="CIR1429" s="24"/>
      <c r="CIS1429" s="24"/>
      <c r="CIT1429" s="24"/>
      <c r="CIU1429" s="24"/>
      <c r="CIV1429" s="24"/>
      <c r="CIW1429" s="24"/>
      <c r="CIX1429" s="24"/>
      <c r="CIY1429" s="24"/>
      <c r="CIZ1429" s="24"/>
      <c r="CJA1429" s="24"/>
      <c r="CJB1429" s="24"/>
      <c r="CJC1429" s="24"/>
      <c r="CJD1429" s="24"/>
      <c r="CJE1429" s="24"/>
      <c r="CJF1429" s="24"/>
      <c r="CJG1429" s="24"/>
      <c r="CJH1429" s="24"/>
      <c r="CJI1429" s="24"/>
      <c r="CJJ1429" s="24"/>
      <c r="CJK1429" s="24"/>
      <c r="CJL1429" s="24"/>
      <c r="CJM1429" s="24"/>
      <c r="CJN1429" s="24"/>
      <c r="CJO1429" s="24"/>
      <c r="CJP1429" s="24"/>
      <c r="CJQ1429" s="24"/>
      <c r="CJR1429" s="24"/>
      <c r="CJS1429" s="24"/>
      <c r="CJT1429" s="24"/>
      <c r="CJU1429" s="24"/>
      <c r="CJV1429" s="24"/>
      <c r="CJW1429" s="24"/>
      <c r="CJX1429" s="24"/>
      <c r="CJY1429" s="24"/>
      <c r="CJZ1429" s="24"/>
      <c r="CKA1429" s="24"/>
      <c r="CKB1429" s="24"/>
      <c r="CKC1429" s="24"/>
      <c r="CKD1429" s="24"/>
      <c r="CKE1429" s="24"/>
      <c r="CKF1429" s="24"/>
      <c r="CKG1429" s="24"/>
      <c r="CKH1429" s="24"/>
      <c r="CKI1429" s="24"/>
      <c r="CKJ1429" s="24"/>
      <c r="CKK1429" s="24"/>
      <c r="CKL1429" s="24"/>
      <c r="CKM1429" s="24"/>
      <c r="CKN1429" s="24"/>
      <c r="CKO1429" s="24"/>
      <c r="CKP1429" s="24"/>
      <c r="CKQ1429" s="24"/>
      <c r="CKR1429" s="24"/>
      <c r="CKS1429" s="24"/>
      <c r="CKT1429" s="24"/>
      <c r="CKU1429" s="24"/>
      <c r="CKV1429" s="24"/>
      <c r="CKW1429" s="24"/>
      <c r="CKX1429" s="24"/>
      <c r="CKY1429" s="24"/>
      <c r="CKZ1429" s="24"/>
      <c r="CLA1429" s="24"/>
      <c r="CLB1429" s="24"/>
      <c r="CLC1429" s="24"/>
      <c r="CLD1429" s="24"/>
      <c r="CLE1429" s="24"/>
      <c r="CLF1429" s="24"/>
      <c r="CLG1429" s="24"/>
      <c r="CLH1429" s="24"/>
      <c r="CLI1429" s="24"/>
      <c r="CLJ1429" s="24"/>
      <c r="CLK1429" s="24"/>
      <c r="CLL1429" s="24"/>
      <c r="CLM1429" s="24"/>
      <c r="CLN1429" s="24"/>
      <c r="CLO1429" s="24"/>
      <c r="CLP1429" s="24"/>
      <c r="CLQ1429" s="24"/>
      <c r="CLR1429" s="24"/>
      <c r="CLS1429" s="24"/>
      <c r="CLT1429" s="24"/>
      <c r="CLU1429" s="24"/>
      <c r="CLV1429" s="24"/>
      <c r="CLW1429" s="24"/>
      <c r="CLX1429" s="24"/>
      <c r="CLY1429" s="24"/>
      <c r="CLZ1429" s="24"/>
      <c r="CMA1429" s="24"/>
      <c r="CMB1429" s="24"/>
      <c r="CMC1429" s="24"/>
      <c r="CMD1429" s="24"/>
      <c r="CME1429" s="24"/>
      <c r="CMF1429" s="24"/>
      <c r="CMG1429" s="24"/>
      <c r="CMH1429" s="24"/>
      <c r="CMI1429" s="24"/>
      <c r="CMJ1429" s="24"/>
      <c r="CMK1429" s="24"/>
      <c r="CML1429" s="24"/>
      <c r="CMM1429" s="24"/>
      <c r="CMN1429" s="24"/>
      <c r="CMO1429" s="24"/>
      <c r="CMP1429" s="24"/>
      <c r="CMQ1429" s="24"/>
      <c r="CMR1429" s="24"/>
      <c r="CMS1429" s="24"/>
      <c r="CMT1429" s="24"/>
      <c r="CMU1429" s="24"/>
      <c r="CMV1429" s="24"/>
      <c r="CMW1429" s="24"/>
      <c r="CMX1429" s="24"/>
      <c r="CMY1429" s="24"/>
      <c r="CMZ1429" s="24"/>
      <c r="CNA1429" s="24"/>
      <c r="CNB1429" s="24"/>
      <c r="CNC1429" s="24"/>
      <c r="CND1429" s="24"/>
      <c r="CNE1429" s="24"/>
      <c r="CNF1429" s="24"/>
      <c r="CNG1429" s="24"/>
      <c r="CNH1429" s="24"/>
      <c r="CNI1429" s="24"/>
      <c r="CNJ1429" s="24"/>
      <c r="CNK1429" s="24"/>
      <c r="CNL1429" s="24"/>
      <c r="CNM1429" s="24"/>
      <c r="CNN1429" s="24"/>
      <c r="CNO1429" s="24"/>
      <c r="CNP1429" s="24"/>
      <c r="CNQ1429" s="24"/>
      <c r="CNR1429" s="24"/>
      <c r="CNS1429" s="24"/>
      <c r="CNT1429" s="24"/>
      <c r="CNU1429" s="24"/>
      <c r="CNV1429" s="24"/>
      <c r="CNW1429" s="24"/>
      <c r="CNX1429" s="24"/>
      <c r="CNY1429" s="24"/>
      <c r="CNZ1429" s="24"/>
      <c r="COA1429" s="24"/>
      <c r="COB1429" s="24"/>
      <c r="COC1429" s="24"/>
      <c r="COD1429" s="24"/>
      <c r="COE1429" s="24"/>
      <c r="COF1429" s="24"/>
      <c r="COG1429" s="24"/>
      <c r="COH1429" s="24"/>
      <c r="COI1429" s="24"/>
      <c r="COJ1429" s="24"/>
      <c r="COK1429" s="24"/>
      <c r="COL1429" s="24"/>
      <c r="COM1429" s="24"/>
      <c r="CON1429" s="24"/>
      <c r="COO1429" s="24"/>
      <c r="COP1429" s="24"/>
      <c r="COQ1429" s="24"/>
      <c r="COR1429" s="24"/>
      <c r="COS1429" s="24"/>
      <c r="COT1429" s="24"/>
      <c r="COU1429" s="24"/>
      <c r="COV1429" s="24"/>
      <c r="COW1429" s="24"/>
      <c r="COX1429" s="24"/>
      <c r="COY1429" s="24"/>
      <c r="COZ1429" s="24"/>
      <c r="CPA1429" s="24"/>
      <c r="CPB1429" s="24"/>
      <c r="CPC1429" s="24"/>
      <c r="CPD1429" s="24"/>
      <c r="CPE1429" s="24"/>
      <c r="CPF1429" s="24"/>
      <c r="CPG1429" s="24"/>
      <c r="CPH1429" s="24"/>
      <c r="CPI1429" s="24"/>
      <c r="CPJ1429" s="24"/>
      <c r="CPK1429" s="24"/>
      <c r="CPL1429" s="24"/>
      <c r="CPM1429" s="24"/>
      <c r="CPN1429" s="24"/>
      <c r="CPO1429" s="24"/>
      <c r="CPP1429" s="24"/>
      <c r="CPQ1429" s="24"/>
      <c r="CPR1429" s="24"/>
      <c r="CPS1429" s="24"/>
      <c r="CPT1429" s="24"/>
      <c r="CPU1429" s="24"/>
      <c r="CPV1429" s="24"/>
      <c r="CPW1429" s="24"/>
      <c r="CPX1429" s="24"/>
      <c r="CPY1429" s="24"/>
      <c r="CPZ1429" s="24"/>
      <c r="CQA1429" s="24"/>
      <c r="CQB1429" s="24"/>
      <c r="CQC1429" s="24"/>
      <c r="CQD1429" s="24"/>
      <c r="CQE1429" s="24"/>
      <c r="CQF1429" s="24"/>
      <c r="CQG1429" s="24"/>
      <c r="CQH1429" s="24"/>
      <c r="CQI1429" s="24"/>
      <c r="CQJ1429" s="24"/>
      <c r="CQK1429" s="24"/>
      <c r="CQL1429" s="24"/>
      <c r="CQM1429" s="24"/>
      <c r="CQN1429" s="24"/>
      <c r="CQO1429" s="24"/>
      <c r="CQP1429" s="24"/>
      <c r="CQQ1429" s="24"/>
      <c r="CQR1429" s="24"/>
      <c r="CQS1429" s="24"/>
      <c r="CQT1429" s="24"/>
      <c r="CQU1429" s="24"/>
      <c r="CQV1429" s="24"/>
      <c r="CQW1429" s="24"/>
      <c r="CQX1429" s="24"/>
      <c r="CQY1429" s="24"/>
      <c r="CQZ1429" s="24"/>
      <c r="CRA1429" s="24"/>
      <c r="CRB1429" s="24"/>
      <c r="CRC1429" s="24"/>
      <c r="CRD1429" s="24"/>
      <c r="CRE1429" s="24"/>
      <c r="CRF1429" s="24"/>
      <c r="CRG1429" s="24"/>
      <c r="CRH1429" s="24"/>
      <c r="CRI1429" s="24"/>
      <c r="CRJ1429" s="24"/>
      <c r="CRK1429" s="24"/>
      <c r="CRL1429" s="24"/>
      <c r="CRM1429" s="24"/>
      <c r="CRN1429" s="24"/>
      <c r="CRO1429" s="24"/>
      <c r="CRP1429" s="24"/>
      <c r="CRQ1429" s="24"/>
      <c r="CRR1429" s="24"/>
      <c r="CRS1429" s="24"/>
      <c r="CRT1429" s="24"/>
      <c r="CRU1429" s="24"/>
      <c r="CRV1429" s="24"/>
      <c r="CRW1429" s="24"/>
      <c r="CRX1429" s="24"/>
      <c r="CRY1429" s="24"/>
      <c r="CRZ1429" s="24"/>
      <c r="CSA1429" s="24"/>
      <c r="CSB1429" s="24"/>
      <c r="CSC1429" s="24"/>
      <c r="CSD1429" s="24"/>
      <c r="CSE1429" s="24"/>
      <c r="CSF1429" s="24"/>
      <c r="CSG1429" s="24"/>
      <c r="CSH1429" s="24"/>
      <c r="CSI1429" s="24"/>
      <c r="CSJ1429" s="24"/>
      <c r="CSK1429" s="24"/>
      <c r="CSL1429" s="24"/>
      <c r="CSM1429" s="24"/>
      <c r="CSN1429" s="24"/>
      <c r="CSO1429" s="24"/>
      <c r="CSP1429" s="24"/>
      <c r="CSQ1429" s="24"/>
      <c r="CSR1429" s="24"/>
      <c r="CSS1429" s="24"/>
      <c r="CST1429" s="24"/>
      <c r="CSU1429" s="24"/>
      <c r="CSV1429" s="24"/>
      <c r="CSW1429" s="24"/>
      <c r="CSX1429" s="24"/>
      <c r="CSY1429" s="24"/>
      <c r="CSZ1429" s="24"/>
      <c r="CTA1429" s="24"/>
      <c r="CTB1429" s="24"/>
      <c r="CTC1429" s="24"/>
      <c r="CTD1429" s="24"/>
      <c r="CTE1429" s="24"/>
      <c r="CTF1429" s="24"/>
      <c r="CTG1429" s="24"/>
      <c r="CTH1429" s="24"/>
      <c r="CTI1429" s="24"/>
      <c r="CTJ1429" s="24"/>
      <c r="CTK1429" s="24"/>
      <c r="CTL1429" s="24"/>
      <c r="CTM1429" s="24"/>
      <c r="CTN1429" s="24"/>
      <c r="CTO1429" s="24"/>
      <c r="CTP1429" s="24"/>
      <c r="CTQ1429" s="24"/>
      <c r="CTR1429" s="24"/>
      <c r="CTS1429" s="24"/>
      <c r="CTT1429" s="24"/>
      <c r="CTU1429" s="24"/>
      <c r="CTV1429" s="24"/>
      <c r="CTW1429" s="24"/>
      <c r="CTX1429" s="24"/>
      <c r="CTY1429" s="24"/>
      <c r="CTZ1429" s="24"/>
      <c r="CUA1429" s="24"/>
      <c r="CUB1429" s="24"/>
      <c r="CUC1429" s="24"/>
      <c r="CUD1429" s="24"/>
      <c r="CUE1429" s="24"/>
      <c r="CUF1429" s="24"/>
      <c r="CUG1429" s="24"/>
      <c r="CUH1429" s="24"/>
      <c r="CUI1429" s="24"/>
      <c r="CUJ1429" s="24"/>
      <c r="CUK1429" s="24"/>
      <c r="CUL1429" s="24"/>
      <c r="CUM1429" s="24"/>
      <c r="CUN1429" s="24"/>
      <c r="CUO1429" s="24"/>
      <c r="CUP1429" s="24"/>
      <c r="CUQ1429" s="24"/>
      <c r="CUR1429" s="24"/>
      <c r="CUS1429" s="24"/>
      <c r="CUT1429" s="24"/>
      <c r="CUU1429" s="24"/>
      <c r="CUV1429" s="24"/>
      <c r="CUW1429" s="24"/>
      <c r="CUX1429" s="24"/>
      <c r="CUY1429" s="24"/>
      <c r="CUZ1429" s="24"/>
      <c r="CVA1429" s="24"/>
      <c r="CVB1429" s="24"/>
      <c r="CVC1429" s="24"/>
      <c r="CVD1429" s="24"/>
      <c r="CVE1429" s="24"/>
      <c r="CVF1429" s="24"/>
      <c r="CVG1429" s="24"/>
      <c r="CVH1429" s="24"/>
      <c r="CVI1429" s="24"/>
      <c r="CVJ1429" s="24"/>
      <c r="CVK1429" s="24"/>
      <c r="CVL1429" s="24"/>
      <c r="CVM1429" s="24"/>
      <c r="CVN1429" s="24"/>
      <c r="CVO1429" s="24"/>
      <c r="CVP1429" s="24"/>
      <c r="CVQ1429" s="24"/>
      <c r="CVR1429" s="24"/>
      <c r="CVS1429" s="24"/>
      <c r="CVT1429" s="24"/>
      <c r="CVU1429" s="24"/>
      <c r="CVV1429" s="24"/>
      <c r="CVW1429" s="24"/>
      <c r="CVX1429" s="24"/>
      <c r="CVY1429" s="24"/>
      <c r="CVZ1429" s="24"/>
      <c r="CWA1429" s="24"/>
      <c r="CWB1429" s="24"/>
      <c r="CWC1429" s="24"/>
      <c r="CWD1429" s="24"/>
      <c r="CWE1429" s="24"/>
      <c r="CWF1429" s="24"/>
      <c r="CWG1429" s="24"/>
      <c r="CWH1429" s="24"/>
      <c r="CWI1429" s="24"/>
      <c r="CWJ1429" s="24"/>
      <c r="CWK1429" s="24"/>
      <c r="CWL1429" s="24"/>
      <c r="CWM1429" s="24"/>
      <c r="CWN1429" s="24"/>
      <c r="CWO1429" s="24"/>
      <c r="CWP1429" s="24"/>
      <c r="CWQ1429" s="24"/>
      <c r="CWR1429" s="24"/>
      <c r="CWS1429" s="24"/>
      <c r="CWT1429" s="24"/>
      <c r="CWU1429" s="24"/>
      <c r="CWV1429" s="24"/>
      <c r="CWW1429" s="24"/>
      <c r="CWX1429" s="24"/>
      <c r="CWY1429" s="24"/>
      <c r="CWZ1429" s="24"/>
      <c r="CXA1429" s="24"/>
      <c r="CXB1429" s="24"/>
      <c r="CXC1429" s="24"/>
      <c r="CXD1429" s="24"/>
      <c r="CXE1429" s="24"/>
      <c r="CXF1429" s="24"/>
      <c r="CXG1429" s="24"/>
      <c r="CXH1429" s="24"/>
      <c r="CXI1429" s="24"/>
      <c r="CXJ1429" s="24"/>
      <c r="CXK1429" s="24"/>
      <c r="CXL1429" s="24"/>
      <c r="CXM1429" s="24"/>
      <c r="CXN1429" s="24"/>
      <c r="CXO1429" s="24"/>
      <c r="CXP1429" s="24"/>
      <c r="CXQ1429" s="24"/>
      <c r="CXR1429" s="24"/>
      <c r="CXS1429" s="24"/>
      <c r="CXT1429" s="24"/>
      <c r="CXU1429" s="24"/>
      <c r="CXV1429" s="24"/>
      <c r="CXW1429" s="24"/>
      <c r="CXX1429" s="24"/>
      <c r="CXY1429" s="24"/>
      <c r="CXZ1429" s="24"/>
      <c r="CYA1429" s="24"/>
      <c r="CYB1429" s="24"/>
      <c r="CYC1429" s="24"/>
      <c r="CYD1429" s="24"/>
      <c r="CYE1429" s="24"/>
      <c r="CYF1429" s="24"/>
      <c r="CYG1429" s="24"/>
      <c r="CYH1429" s="24"/>
      <c r="CYI1429" s="24"/>
      <c r="CYJ1429" s="24"/>
      <c r="CYK1429" s="24"/>
      <c r="CYL1429" s="24"/>
      <c r="CYM1429" s="24"/>
      <c r="CYN1429" s="24"/>
      <c r="CYO1429" s="24"/>
      <c r="CYP1429" s="24"/>
      <c r="CYQ1429" s="24"/>
      <c r="CYR1429" s="24"/>
      <c r="CYS1429" s="24"/>
      <c r="CYT1429" s="24"/>
      <c r="CYU1429" s="24"/>
      <c r="CYV1429" s="24"/>
      <c r="CYW1429" s="24"/>
      <c r="CYX1429" s="24"/>
      <c r="CYY1429" s="24"/>
      <c r="CYZ1429" s="24"/>
      <c r="CZA1429" s="24"/>
      <c r="CZB1429" s="24"/>
      <c r="CZC1429" s="24"/>
      <c r="CZD1429" s="24"/>
      <c r="CZE1429" s="24"/>
      <c r="CZF1429" s="24"/>
      <c r="CZG1429" s="24"/>
      <c r="CZH1429" s="24"/>
      <c r="CZI1429" s="24"/>
      <c r="CZJ1429" s="24"/>
      <c r="CZK1429" s="24"/>
      <c r="CZL1429" s="24"/>
      <c r="CZM1429" s="24"/>
      <c r="CZN1429" s="24"/>
      <c r="CZO1429" s="24"/>
      <c r="CZP1429" s="24"/>
      <c r="CZQ1429" s="24"/>
      <c r="CZR1429" s="24"/>
      <c r="CZS1429" s="24"/>
      <c r="CZT1429" s="24"/>
      <c r="CZU1429" s="24"/>
      <c r="CZV1429" s="24"/>
      <c r="CZW1429" s="24"/>
      <c r="CZX1429" s="24"/>
      <c r="CZY1429" s="24"/>
      <c r="CZZ1429" s="24"/>
      <c r="DAA1429" s="24"/>
      <c r="DAB1429" s="24"/>
      <c r="DAC1429" s="24"/>
      <c r="DAD1429" s="24"/>
      <c r="DAE1429" s="24"/>
      <c r="DAF1429" s="24"/>
      <c r="DAG1429" s="24"/>
      <c r="DAH1429" s="24"/>
      <c r="DAI1429" s="24"/>
      <c r="DAJ1429" s="24"/>
      <c r="DAK1429" s="24"/>
      <c r="DAL1429" s="24"/>
      <c r="DAM1429" s="24"/>
      <c r="DAN1429" s="24"/>
      <c r="DAO1429" s="24"/>
      <c r="DAP1429" s="24"/>
      <c r="DAQ1429" s="24"/>
      <c r="DAR1429" s="24"/>
      <c r="DAS1429" s="24"/>
      <c r="DAT1429" s="24"/>
      <c r="DAU1429" s="24"/>
      <c r="DAV1429" s="24"/>
      <c r="DAW1429" s="24"/>
      <c r="DAX1429" s="24"/>
      <c r="DAY1429" s="24"/>
      <c r="DAZ1429" s="24"/>
      <c r="DBA1429" s="24"/>
      <c r="DBB1429" s="24"/>
      <c r="DBC1429" s="24"/>
      <c r="DBD1429" s="24"/>
      <c r="DBE1429" s="24"/>
      <c r="DBF1429" s="24"/>
      <c r="DBG1429" s="24"/>
      <c r="DBH1429" s="24"/>
      <c r="DBI1429" s="24"/>
      <c r="DBJ1429" s="24"/>
      <c r="DBK1429" s="24"/>
      <c r="DBL1429" s="24"/>
      <c r="DBM1429" s="24"/>
      <c r="DBN1429" s="24"/>
      <c r="DBO1429" s="24"/>
      <c r="DBP1429" s="24"/>
      <c r="DBQ1429" s="24"/>
      <c r="DBR1429" s="24"/>
      <c r="DBS1429" s="24"/>
      <c r="DBT1429" s="24"/>
      <c r="DBU1429" s="24"/>
      <c r="DBV1429" s="24"/>
      <c r="DBW1429" s="24"/>
      <c r="DBX1429" s="24"/>
      <c r="DBY1429" s="24"/>
      <c r="DBZ1429" s="24"/>
      <c r="DCA1429" s="24"/>
      <c r="DCB1429" s="24"/>
      <c r="DCC1429" s="24"/>
      <c r="DCD1429" s="24"/>
      <c r="DCE1429" s="24"/>
      <c r="DCF1429" s="24"/>
      <c r="DCG1429" s="24"/>
      <c r="DCH1429" s="24"/>
      <c r="DCI1429" s="24"/>
      <c r="DCJ1429" s="24"/>
      <c r="DCK1429" s="24"/>
      <c r="DCL1429" s="24"/>
      <c r="DCM1429" s="24"/>
      <c r="DCN1429" s="24"/>
      <c r="DCO1429" s="24"/>
      <c r="DCP1429" s="24"/>
      <c r="DCQ1429" s="24"/>
      <c r="DCR1429" s="24"/>
      <c r="DCS1429" s="24"/>
      <c r="DCT1429" s="24"/>
      <c r="DCU1429" s="24"/>
      <c r="DCV1429" s="24"/>
      <c r="DCW1429" s="24"/>
      <c r="DCX1429" s="24"/>
      <c r="DCY1429" s="24"/>
      <c r="DCZ1429" s="24"/>
      <c r="DDA1429" s="24"/>
      <c r="DDB1429" s="24"/>
      <c r="DDC1429" s="24"/>
      <c r="DDD1429" s="24"/>
      <c r="DDE1429" s="24"/>
      <c r="DDF1429" s="24"/>
      <c r="DDG1429" s="24"/>
      <c r="DDH1429" s="24"/>
      <c r="DDI1429" s="24"/>
      <c r="DDJ1429" s="24"/>
      <c r="DDK1429" s="24"/>
      <c r="DDL1429" s="24"/>
      <c r="DDM1429" s="24"/>
      <c r="DDN1429" s="24"/>
      <c r="DDO1429" s="24"/>
      <c r="DDP1429" s="24"/>
      <c r="DDQ1429" s="24"/>
      <c r="DDR1429" s="24"/>
      <c r="DDS1429" s="24"/>
      <c r="DDT1429" s="24"/>
      <c r="DDU1429" s="24"/>
      <c r="DDV1429" s="24"/>
      <c r="DDW1429" s="24"/>
      <c r="DDX1429" s="24"/>
      <c r="DDY1429" s="24"/>
      <c r="DDZ1429" s="24"/>
      <c r="DEA1429" s="24"/>
      <c r="DEB1429" s="24"/>
      <c r="DEC1429" s="24"/>
      <c r="DED1429" s="24"/>
      <c r="DEE1429" s="24"/>
      <c r="DEF1429" s="24"/>
      <c r="DEG1429" s="24"/>
      <c r="DEH1429" s="24"/>
      <c r="DEI1429" s="24"/>
      <c r="DEJ1429" s="24"/>
      <c r="DEK1429" s="24"/>
      <c r="DEL1429" s="24"/>
      <c r="DEM1429" s="24"/>
      <c r="DEN1429" s="24"/>
      <c r="DEO1429" s="24"/>
      <c r="DEP1429" s="24"/>
      <c r="DEQ1429" s="24"/>
      <c r="DER1429" s="24"/>
      <c r="DES1429" s="24"/>
      <c r="DET1429" s="24"/>
      <c r="DEU1429" s="24"/>
      <c r="DEV1429" s="24"/>
      <c r="DEW1429" s="24"/>
      <c r="DEX1429" s="24"/>
      <c r="DEY1429" s="24"/>
      <c r="DEZ1429" s="24"/>
      <c r="DFA1429" s="24"/>
      <c r="DFB1429" s="24"/>
      <c r="DFC1429" s="24"/>
      <c r="DFD1429" s="24"/>
      <c r="DFE1429" s="24"/>
      <c r="DFF1429" s="24"/>
      <c r="DFG1429" s="24"/>
      <c r="DFH1429" s="24"/>
      <c r="DFI1429" s="24"/>
      <c r="DFJ1429" s="24"/>
      <c r="DFK1429" s="24"/>
      <c r="DFL1429" s="24"/>
      <c r="DFM1429" s="24"/>
      <c r="DFN1429" s="24"/>
      <c r="DFO1429" s="24"/>
      <c r="DFP1429" s="24"/>
      <c r="DFQ1429" s="24"/>
      <c r="DFR1429" s="24"/>
      <c r="DFS1429" s="24"/>
      <c r="DFT1429" s="24"/>
      <c r="DFU1429" s="24"/>
      <c r="DFV1429" s="24"/>
      <c r="DFW1429" s="24"/>
      <c r="DFX1429" s="24"/>
      <c r="DFY1429" s="24"/>
      <c r="DFZ1429" s="24"/>
      <c r="DGA1429" s="24"/>
      <c r="DGB1429" s="24"/>
      <c r="DGC1429" s="24"/>
      <c r="DGD1429" s="24"/>
      <c r="DGE1429" s="24"/>
      <c r="DGF1429" s="24"/>
      <c r="DGG1429" s="24"/>
      <c r="DGH1429" s="24"/>
      <c r="DGI1429" s="24"/>
      <c r="DGJ1429" s="24"/>
      <c r="DGK1429" s="24"/>
      <c r="DGL1429" s="24"/>
      <c r="DGM1429" s="24"/>
      <c r="DGN1429" s="24"/>
      <c r="DGO1429" s="24"/>
      <c r="DGP1429" s="24"/>
      <c r="DGQ1429" s="24"/>
      <c r="DGR1429" s="24"/>
      <c r="DGS1429" s="24"/>
      <c r="DGT1429" s="24"/>
      <c r="DGU1429" s="24"/>
      <c r="DGV1429" s="24"/>
      <c r="DGW1429" s="24"/>
      <c r="DGX1429" s="24"/>
      <c r="DGY1429" s="24"/>
      <c r="DGZ1429" s="24"/>
      <c r="DHA1429" s="24"/>
      <c r="DHB1429" s="24"/>
      <c r="DHC1429" s="24"/>
      <c r="DHD1429" s="24"/>
      <c r="DHE1429" s="24"/>
      <c r="DHF1429" s="24"/>
      <c r="DHG1429" s="24"/>
      <c r="DHH1429" s="24"/>
      <c r="DHI1429" s="24"/>
      <c r="DHJ1429" s="24"/>
      <c r="DHK1429" s="24"/>
      <c r="DHL1429" s="24"/>
      <c r="DHM1429" s="24"/>
      <c r="DHN1429" s="24"/>
      <c r="DHO1429" s="24"/>
      <c r="DHP1429" s="24"/>
      <c r="DHQ1429" s="24"/>
      <c r="DHR1429" s="24"/>
      <c r="DHS1429" s="24"/>
      <c r="DHT1429" s="24"/>
      <c r="DHU1429" s="24"/>
      <c r="DHV1429" s="24"/>
      <c r="DHW1429" s="24"/>
      <c r="DHX1429" s="24"/>
      <c r="DHY1429" s="24"/>
      <c r="DHZ1429" s="24"/>
      <c r="DIA1429" s="24"/>
      <c r="DIB1429" s="24"/>
      <c r="DIC1429" s="24"/>
      <c r="DID1429" s="24"/>
      <c r="DIE1429" s="24"/>
      <c r="DIF1429" s="24"/>
      <c r="DIG1429" s="24"/>
      <c r="DIH1429" s="24"/>
      <c r="DII1429" s="24"/>
      <c r="DIJ1429" s="24"/>
      <c r="DIK1429" s="24"/>
      <c r="DIL1429" s="24"/>
      <c r="DIM1429" s="24"/>
      <c r="DIN1429" s="24"/>
      <c r="DIO1429" s="24"/>
      <c r="DIP1429" s="24"/>
      <c r="DIQ1429" s="24"/>
      <c r="DIR1429" s="24"/>
      <c r="DIS1429" s="24"/>
      <c r="DIT1429" s="24"/>
      <c r="DIU1429" s="24"/>
      <c r="DIV1429" s="24"/>
      <c r="DIW1429" s="24"/>
      <c r="DIX1429" s="24"/>
      <c r="DIY1429" s="24"/>
      <c r="DIZ1429" s="24"/>
      <c r="DJA1429" s="24"/>
      <c r="DJB1429" s="24"/>
      <c r="DJC1429" s="24"/>
      <c r="DJD1429" s="24"/>
      <c r="DJE1429" s="24"/>
      <c r="DJF1429" s="24"/>
      <c r="DJG1429" s="24"/>
      <c r="DJH1429" s="24"/>
      <c r="DJI1429" s="24"/>
      <c r="DJJ1429" s="24"/>
      <c r="DJK1429" s="24"/>
      <c r="DJL1429" s="24"/>
      <c r="DJM1429" s="24"/>
      <c r="DJN1429" s="24"/>
      <c r="DJO1429" s="24"/>
      <c r="DJP1429" s="24"/>
      <c r="DJQ1429" s="24"/>
      <c r="DJR1429" s="24"/>
      <c r="DJS1429" s="24"/>
      <c r="DJT1429" s="24"/>
      <c r="DJU1429" s="24"/>
      <c r="DJV1429" s="24"/>
      <c r="DJW1429" s="24"/>
      <c r="DJX1429" s="24"/>
      <c r="DJY1429" s="24"/>
      <c r="DJZ1429" s="24"/>
      <c r="DKA1429" s="24"/>
      <c r="DKB1429" s="24"/>
      <c r="DKC1429" s="24"/>
      <c r="DKD1429" s="24"/>
      <c r="DKE1429" s="24"/>
      <c r="DKF1429" s="24"/>
      <c r="DKG1429" s="24"/>
      <c r="DKH1429" s="24"/>
      <c r="DKI1429" s="24"/>
      <c r="DKJ1429" s="24"/>
      <c r="DKK1429" s="24"/>
      <c r="DKL1429" s="24"/>
      <c r="DKM1429" s="24"/>
      <c r="DKN1429" s="24"/>
      <c r="DKO1429" s="24"/>
      <c r="DKP1429" s="24"/>
      <c r="DKQ1429" s="24"/>
      <c r="DKR1429" s="24"/>
      <c r="DKS1429" s="24"/>
      <c r="DKT1429" s="24"/>
      <c r="DKU1429" s="24"/>
      <c r="DKV1429" s="24"/>
      <c r="DKW1429" s="24"/>
      <c r="DKX1429" s="24"/>
      <c r="DKY1429" s="24"/>
      <c r="DKZ1429" s="24"/>
      <c r="DLA1429" s="24"/>
      <c r="DLB1429" s="24"/>
      <c r="DLC1429" s="24"/>
      <c r="DLD1429" s="24"/>
      <c r="DLE1429" s="24"/>
      <c r="DLF1429" s="24"/>
      <c r="DLG1429" s="24"/>
      <c r="DLH1429" s="24"/>
      <c r="DLI1429" s="24"/>
      <c r="DLJ1429" s="24"/>
      <c r="DLK1429" s="24"/>
      <c r="DLL1429" s="24"/>
      <c r="DLM1429" s="24"/>
      <c r="DLN1429" s="24"/>
      <c r="DLO1429" s="24"/>
      <c r="DLP1429" s="24"/>
      <c r="DLQ1429" s="24"/>
      <c r="DLR1429" s="24"/>
      <c r="DLS1429" s="24"/>
      <c r="DLT1429" s="24"/>
      <c r="DLU1429" s="24"/>
      <c r="DLV1429" s="24"/>
      <c r="DLW1429" s="24"/>
      <c r="DLX1429" s="24"/>
      <c r="DLY1429" s="24"/>
      <c r="DLZ1429" s="24"/>
      <c r="DMA1429" s="24"/>
      <c r="DMB1429" s="24"/>
      <c r="DMC1429" s="24"/>
      <c r="DMD1429" s="24"/>
      <c r="DME1429" s="24"/>
      <c r="DMF1429" s="24"/>
      <c r="DMG1429" s="24"/>
      <c r="DMH1429" s="24"/>
      <c r="DMI1429" s="24"/>
      <c r="DMJ1429" s="24"/>
      <c r="DMK1429" s="24"/>
      <c r="DML1429" s="24"/>
      <c r="DMM1429" s="24"/>
      <c r="DMN1429" s="24"/>
      <c r="DMO1429" s="24"/>
      <c r="DMP1429" s="24"/>
      <c r="DMQ1429" s="24"/>
      <c r="DMR1429" s="24"/>
      <c r="DMS1429" s="24"/>
      <c r="DMT1429" s="24"/>
      <c r="DMU1429" s="24"/>
      <c r="DMV1429" s="24"/>
      <c r="DMW1429" s="24"/>
      <c r="DMX1429" s="24"/>
      <c r="DMY1429" s="24"/>
      <c r="DMZ1429" s="24"/>
      <c r="DNA1429" s="24"/>
      <c r="DNB1429" s="24"/>
      <c r="DNC1429" s="24"/>
      <c r="DND1429" s="24"/>
      <c r="DNE1429" s="24"/>
      <c r="DNF1429" s="24"/>
      <c r="DNG1429" s="24"/>
      <c r="DNH1429" s="24"/>
      <c r="DNI1429" s="24"/>
      <c r="DNJ1429" s="24"/>
      <c r="DNK1429" s="24"/>
      <c r="DNL1429" s="24"/>
      <c r="DNM1429" s="24"/>
      <c r="DNN1429" s="24"/>
      <c r="DNO1429" s="24"/>
      <c r="DNP1429" s="24"/>
      <c r="DNQ1429" s="24"/>
      <c r="DNR1429" s="24"/>
      <c r="DNS1429" s="24"/>
      <c r="DNT1429" s="24"/>
      <c r="DNU1429" s="24"/>
      <c r="DNV1429" s="24"/>
      <c r="DNW1429" s="24"/>
      <c r="DNX1429" s="24"/>
      <c r="DNY1429" s="24"/>
      <c r="DNZ1429" s="24"/>
      <c r="DOA1429" s="24"/>
      <c r="DOB1429" s="24"/>
      <c r="DOC1429" s="24"/>
      <c r="DOD1429" s="24"/>
      <c r="DOE1429" s="24"/>
      <c r="DOF1429" s="24"/>
      <c r="DOG1429" s="24"/>
      <c r="DOH1429" s="24"/>
      <c r="DOI1429" s="24"/>
      <c r="DOJ1429" s="24"/>
      <c r="DOK1429" s="24"/>
      <c r="DOL1429" s="24"/>
      <c r="DOM1429" s="24"/>
      <c r="DON1429" s="24"/>
      <c r="DOO1429" s="24"/>
      <c r="DOP1429" s="24"/>
      <c r="DOQ1429" s="24"/>
      <c r="DOR1429" s="24"/>
      <c r="DOS1429" s="24"/>
      <c r="DOT1429" s="24"/>
      <c r="DOU1429" s="24"/>
      <c r="DOV1429" s="24"/>
      <c r="DOW1429" s="24"/>
      <c r="DOX1429" s="24"/>
      <c r="DOY1429" s="24"/>
      <c r="DOZ1429" s="24"/>
      <c r="DPA1429" s="24"/>
      <c r="DPB1429" s="24"/>
      <c r="DPC1429" s="24"/>
      <c r="DPD1429" s="24"/>
      <c r="DPE1429" s="24"/>
      <c r="DPF1429" s="24"/>
      <c r="DPG1429" s="24"/>
      <c r="DPH1429" s="24"/>
      <c r="DPI1429" s="24"/>
      <c r="DPJ1429" s="24"/>
      <c r="DPK1429" s="24"/>
      <c r="DPL1429" s="24"/>
      <c r="DPM1429" s="24"/>
      <c r="DPN1429" s="24"/>
      <c r="DPO1429" s="24"/>
      <c r="DPP1429" s="24"/>
      <c r="DPQ1429" s="24"/>
      <c r="DPR1429" s="24"/>
      <c r="DPS1429" s="24"/>
      <c r="DPT1429" s="24"/>
      <c r="DPU1429" s="24"/>
      <c r="DPV1429" s="24"/>
      <c r="DPW1429" s="24"/>
      <c r="DPX1429" s="24"/>
      <c r="DPY1429" s="24"/>
      <c r="DPZ1429" s="24"/>
      <c r="DQA1429" s="24"/>
      <c r="DQB1429" s="24"/>
      <c r="DQC1429" s="24"/>
      <c r="DQD1429" s="24"/>
      <c r="DQE1429" s="24"/>
      <c r="DQF1429" s="24"/>
      <c r="DQG1429" s="24"/>
      <c r="DQH1429" s="24"/>
      <c r="DQI1429" s="24"/>
      <c r="DQJ1429" s="24"/>
      <c r="DQK1429" s="24"/>
      <c r="DQL1429" s="24"/>
      <c r="DQM1429" s="24"/>
      <c r="DQN1429" s="24"/>
      <c r="DQO1429" s="24"/>
      <c r="DQP1429" s="24"/>
      <c r="DQQ1429" s="24"/>
      <c r="DQR1429" s="24"/>
      <c r="DQS1429" s="24"/>
      <c r="DQT1429" s="24"/>
      <c r="DQU1429" s="24"/>
      <c r="DQV1429" s="24"/>
      <c r="DQW1429" s="24"/>
      <c r="DQX1429" s="24"/>
      <c r="DQY1429" s="24"/>
      <c r="DQZ1429" s="24"/>
      <c r="DRA1429" s="24"/>
      <c r="DRB1429" s="24"/>
      <c r="DRC1429" s="24"/>
      <c r="DRD1429" s="24"/>
      <c r="DRE1429" s="24"/>
      <c r="DRF1429" s="24"/>
      <c r="DRG1429" s="24"/>
      <c r="DRH1429" s="24"/>
      <c r="DRI1429" s="24"/>
      <c r="DRJ1429" s="24"/>
      <c r="DRK1429" s="24"/>
      <c r="DRL1429" s="24"/>
      <c r="DRM1429" s="24"/>
      <c r="DRN1429" s="24"/>
      <c r="DRO1429" s="24"/>
      <c r="DRP1429" s="24"/>
      <c r="DRQ1429" s="24"/>
      <c r="DRR1429" s="24"/>
      <c r="DRS1429" s="24"/>
      <c r="DRT1429" s="24"/>
      <c r="DRU1429" s="24"/>
      <c r="DRV1429" s="24"/>
      <c r="DRW1429" s="24"/>
      <c r="DRX1429" s="24"/>
      <c r="DRY1429" s="24"/>
      <c r="DRZ1429" s="24"/>
      <c r="DSA1429" s="24"/>
      <c r="DSB1429" s="24"/>
      <c r="DSC1429" s="24"/>
      <c r="DSD1429" s="24"/>
      <c r="DSE1429" s="24"/>
      <c r="DSF1429" s="24"/>
      <c r="DSG1429" s="24"/>
      <c r="DSH1429" s="24"/>
      <c r="DSI1429" s="24"/>
      <c r="DSJ1429" s="24"/>
      <c r="DSK1429" s="24"/>
      <c r="DSL1429" s="24"/>
      <c r="DSM1429" s="24"/>
      <c r="DSN1429" s="24"/>
      <c r="DSO1429" s="24"/>
      <c r="DSP1429" s="24"/>
      <c r="DSQ1429" s="24"/>
      <c r="DSR1429" s="24"/>
      <c r="DSS1429" s="24"/>
      <c r="DST1429" s="24"/>
      <c r="DSU1429" s="24"/>
      <c r="DSV1429" s="24"/>
      <c r="DSW1429" s="24"/>
      <c r="DSX1429" s="24"/>
      <c r="DSY1429" s="24"/>
      <c r="DSZ1429" s="24"/>
      <c r="DTA1429" s="24"/>
      <c r="DTB1429" s="24"/>
      <c r="DTC1429" s="24"/>
      <c r="DTD1429" s="24"/>
      <c r="DTE1429" s="24"/>
      <c r="DTF1429" s="24"/>
      <c r="DTG1429" s="24"/>
      <c r="DTH1429" s="24"/>
      <c r="DTI1429" s="24"/>
      <c r="DTJ1429" s="24"/>
      <c r="DTK1429" s="24"/>
      <c r="DTL1429" s="24"/>
      <c r="DTM1429" s="24"/>
      <c r="DTN1429" s="24"/>
      <c r="DTO1429" s="24"/>
      <c r="DTP1429" s="24"/>
      <c r="DTQ1429" s="24"/>
      <c r="DTR1429" s="24"/>
      <c r="DTS1429" s="24"/>
      <c r="DTT1429" s="24"/>
      <c r="DTU1429" s="24"/>
      <c r="DTV1429" s="24"/>
      <c r="DTW1429" s="24"/>
      <c r="DTX1429" s="24"/>
      <c r="DTY1429" s="24"/>
      <c r="DTZ1429" s="24"/>
      <c r="DUA1429" s="24"/>
      <c r="DUB1429" s="24"/>
      <c r="DUC1429" s="24"/>
      <c r="DUD1429" s="24"/>
      <c r="DUE1429" s="24"/>
      <c r="DUF1429" s="24"/>
      <c r="DUG1429" s="24"/>
      <c r="DUH1429" s="24"/>
      <c r="DUI1429" s="24"/>
      <c r="DUJ1429" s="24"/>
      <c r="DUK1429" s="24"/>
      <c r="DUL1429" s="24"/>
      <c r="DUM1429" s="24"/>
      <c r="DUN1429" s="24"/>
      <c r="DUO1429" s="24"/>
      <c r="DUP1429" s="24"/>
      <c r="DUQ1429" s="24"/>
      <c r="DUR1429" s="24"/>
      <c r="DUS1429" s="24"/>
      <c r="DUT1429" s="24"/>
      <c r="DUU1429" s="24"/>
      <c r="DUV1429" s="24"/>
      <c r="DUW1429" s="24"/>
      <c r="DUX1429" s="24"/>
      <c r="DUY1429" s="24"/>
      <c r="DUZ1429" s="24"/>
      <c r="DVA1429" s="24"/>
      <c r="DVB1429" s="24"/>
      <c r="DVC1429" s="24"/>
      <c r="DVD1429" s="24"/>
      <c r="DVE1429" s="24"/>
      <c r="DVF1429" s="24"/>
      <c r="DVG1429" s="24"/>
      <c r="DVH1429" s="24"/>
      <c r="DVI1429" s="24"/>
      <c r="DVJ1429" s="24"/>
      <c r="DVK1429" s="24"/>
      <c r="DVL1429" s="24"/>
      <c r="DVM1429" s="24"/>
      <c r="DVN1429" s="24"/>
      <c r="DVO1429" s="24"/>
      <c r="DVP1429" s="24"/>
      <c r="DVQ1429" s="24"/>
      <c r="DVR1429" s="24"/>
      <c r="DVS1429" s="24"/>
      <c r="DVT1429" s="24"/>
      <c r="DVU1429" s="24"/>
      <c r="DVV1429" s="24"/>
      <c r="DVW1429" s="24"/>
      <c r="DVX1429" s="24"/>
      <c r="DVY1429" s="24"/>
      <c r="DVZ1429" s="24"/>
      <c r="DWA1429" s="24"/>
      <c r="DWB1429" s="24"/>
      <c r="DWC1429" s="24"/>
      <c r="DWD1429" s="24"/>
      <c r="DWE1429" s="24"/>
      <c r="DWF1429" s="24"/>
      <c r="DWG1429" s="24"/>
      <c r="DWH1429" s="24"/>
      <c r="DWI1429" s="24"/>
      <c r="DWJ1429" s="24"/>
      <c r="DWK1429" s="24"/>
      <c r="DWL1429" s="24"/>
      <c r="DWM1429" s="24"/>
      <c r="DWN1429" s="24"/>
      <c r="DWO1429" s="24"/>
      <c r="DWP1429" s="24"/>
      <c r="DWQ1429" s="24"/>
      <c r="DWR1429" s="24"/>
      <c r="DWS1429" s="24"/>
      <c r="DWT1429" s="24"/>
      <c r="DWU1429" s="24"/>
      <c r="DWV1429" s="24"/>
      <c r="DWW1429" s="24"/>
      <c r="DWX1429" s="24"/>
      <c r="DWY1429" s="24"/>
      <c r="DWZ1429" s="24"/>
      <c r="DXA1429" s="24"/>
      <c r="DXB1429" s="24"/>
      <c r="DXC1429" s="24"/>
      <c r="DXD1429" s="24"/>
      <c r="DXE1429" s="24"/>
      <c r="DXF1429" s="24"/>
      <c r="DXG1429" s="24"/>
      <c r="DXH1429" s="24"/>
      <c r="DXI1429" s="24"/>
      <c r="DXJ1429" s="24"/>
      <c r="DXK1429" s="24"/>
      <c r="DXL1429" s="24"/>
      <c r="DXM1429" s="24"/>
      <c r="DXN1429" s="24"/>
      <c r="DXO1429" s="24"/>
      <c r="DXP1429" s="24"/>
      <c r="DXQ1429" s="24"/>
      <c r="DXR1429" s="24"/>
      <c r="DXS1429" s="24"/>
      <c r="DXT1429" s="24"/>
      <c r="DXU1429" s="24"/>
      <c r="DXV1429" s="24"/>
      <c r="DXW1429" s="24"/>
      <c r="DXX1429" s="24"/>
      <c r="DXY1429" s="24"/>
      <c r="DXZ1429" s="24"/>
      <c r="DYA1429" s="24"/>
      <c r="DYB1429" s="24"/>
      <c r="DYC1429" s="24"/>
      <c r="DYD1429" s="24"/>
      <c r="DYE1429" s="24"/>
      <c r="DYF1429" s="24"/>
      <c r="DYG1429" s="24"/>
      <c r="DYH1429" s="24"/>
      <c r="DYI1429" s="24"/>
      <c r="DYJ1429" s="24"/>
      <c r="DYK1429" s="24"/>
      <c r="DYL1429" s="24"/>
      <c r="DYM1429" s="24"/>
      <c r="DYN1429" s="24"/>
      <c r="DYO1429" s="24"/>
      <c r="DYP1429" s="24"/>
      <c r="DYQ1429" s="24"/>
      <c r="DYR1429" s="24"/>
      <c r="DYS1429" s="24"/>
      <c r="DYT1429" s="24"/>
      <c r="DYU1429" s="24"/>
      <c r="DYV1429" s="24"/>
      <c r="DYW1429" s="24"/>
      <c r="DYX1429" s="24"/>
      <c r="DYY1429" s="24"/>
      <c r="DYZ1429" s="24"/>
      <c r="DZA1429" s="24"/>
      <c r="DZB1429" s="24"/>
      <c r="DZC1429" s="24"/>
      <c r="DZD1429" s="24"/>
      <c r="DZE1429" s="24"/>
      <c r="DZF1429" s="24"/>
      <c r="DZG1429" s="24"/>
      <c r="DZH1429" s="24"/>
      <c r="DZI1429" s="24"/>
      <c r="DZJ1429" s="24"/>
      <c r="DZK1429" s="24"/>
      <c r="DZL1429" s="24"/>
      <c r="DZM1429" s="24"/>
      <c r="DZN1429" s="24"/>
      <c r="DZO1429" s="24"/>
      <c r="DZP1429" s="24"/>
      <c r="DZQ1429" s="24"/>
      <c r="DZR1429" s="24"/>
      <c r="DZS1429" s="24"/>
      <c r="DZT1429" s="24"/>
      <c r="DZU1429" s="24"/>
      <c r="DZV1429" s="24"/>
      <c r="DZW1429" s="24"/>
      <c r="DZX1429" s="24"/>
      <c r="DZY1429" s="24"/>
      <c r="DZZ1429" s="24"/>
      <c r="EAA1429" s="24"/>
      <c r="EAB1429" s="24"/>
      <c r="EAC1429" s="24"/>
      <c r="EAD1429" s="24"/>
      <c r="EAE1429" s="24"/>
      <c r="EAF1429" s="24"/>
      <c r="EAG1429" s="24"/>
      <c r="EAH1429" s="24"/>
      <c r="EAI1429" s="24"/>
      <c r="EAJ1429" s="24"/>
      <c r="EAK1429" s="24"/>
      <c r="EAL1429" s="24"/>
      <c r="EAM1429" s="24"/>
      <c r="EAN1429" s="24"/>
      <c r="EAO1429" s="24"/>
      <c r="EAP1429" s="24"/>
      <c r="EAQ1429" s="24"/>
      <c r="EAR1429" s="24"/>
      <c r="EAS1429" s="24"/>
      <c r="EAT1429" s="24"/>
      <c r="EAU1429" s="24"/>
      <c r="EAV1429" s="24"/>
      <c r="EAW1429" s="24"/>
      <c r="EAX1429" s="24"/>
      <c r="EAY1429" s="24"/>
      <c r="EAZ1429" s="24"/>
      <c r="EBA1429" s="24"/>
      <c r="EBB1429" s="24"/>
      <c r="EBC1429" s="24"/>
      <c r="EBD1429" s="24"/>
      <c r="EBE1429" s="24"/>
      <c r="EBF1429" s="24"/>
      <c r="EBG1429" s="24"/>
      <c r="EBH1429" s="24"/>
      <c r="EBI1429" s="24"/>
      <c r="EBJ1429" s="24"/>
      <c r="EBK1429" s="24"/>
      <c r="EBL1429" s="24"/>
      <c r="EBM1429" s="24"/>
      <c r="EBN1429" s="24"/>
      <c r="EBO1429" s="24"/>
      <c r="EBP1429" s="24"/>
      <c r="EBQ1429" s="24"/>
      <c r="EBR1429" s="24"/>
      <c r="EBS1429" s="24"/>
      <c r="EBT1429" s="24"/>
      <c r="EBU1429" s="24"/>
      <c r="EBV1429" s="24"/>
      <c r="EBW1429" s="24"/>
      <c r="EBX1429" s="24"/>
      <c r="EBY1429" s="24"/>
      <c r="EBZ1429" s="24"/>
      <c r="ECA1429" s="24"/>
      <c r="ECB1429" s="24"/>
      <c r="ECC1429" s="24"/>
      <c r="ECD1429" s="24"/>
      <c r="ECE1429" s="24"/>
      <c r="ECF1429" s="24"/>
      <c r="ECG1429" s="24"/>
      <c r="ECH1429" s="24"/>
      <c r="ECI1429" s="24"/>
      <c r="ECJ1429" s="24"/>
      <c r="ECK1429" s="24"/>
      <c r="ECL1429" s="24"/>
      <c r="ECM1429" s="24"/>
      <c r="ECN1429" s="24"/>
      <c r="ECO1429" s="24"/>
      <c r="ECP1429" s="24"/>
      <c r="ECQ1429" s="24"/>
      <c r="ECR1429" s="24"/>
      <c r="ECS1429" s="24"/>
      <c r="ECT1429" s="24"/>
      <c r="ECU1429" s="24"/>
      <c r="ECV1429" s="24"/>
      <c r="ECW1429" s="24"/>
      <c r="ECX1429" s="24"/>
      <c r="ECY1429" s="24"/>
      <c r="ECZ1429" s="24"/>
      <c r="EDA1429" s="24"/>
      <c r="EDB1429" s="24"/>
      <c r="EDC1429" s="24"/>
      <c r="EDD1429" s="24"/>
      <c r="EDE1429" s="24"/>
      <c r="EDF1429" s="24"/>
      <c r="EDG1429" s="24"/>
      <c r="EDH1429" s="24"/>
      <c r="EDI1429" s="24"/>
      <c r="EDJ1429" s="24"/>
      <c r="EDK1429" s="24"/>
      <c r="EDL1429" s="24"/>
      <c r="EDM1429" s="24"/>
      <c r="EDN1429" s="24"/>
      <c r="EDO1429" s="24"/>
      <c r="EDP1429" s="24"/>
      <c r="EDQ1429" s="24"/>
      <c r="EDR1429" s="24"/>
      <c r="EDS1429" s="24"/>
      <c r="EDT1429" s="24"/>
      <c r="EDU1429" s="24"/>
      <c r="EDV1429" s="24"/>
      <c r="EDW1429" s="24"/>
      <c r="EDX1429" s="24"/>
      <c r="EDY1429" s="24"/>
      <c r="EDZ1429" s="24"/>
      <c r="EEA1429" s="24"/>
      <c r="EEB1429" s="24"/>
      <c r="EEC1429" s="24"/>
      <c r="EED1429" s="24"/>
      <c r="EEE1429" s="24"/>
      <c r="EEF1429" s="24"/>
      <c r="EEG1429" s="24"/>
      <c r="EEH1429" s="24"/>
      <c r="EEI1429" s="24"/>
      <c r="EEJ1429" s="24"/>
      <c r="EEK1429" s="24"/>
      <c r="EEL1429" s="24"/>
      <c r="EEM1429" s="24"/>
      <c r="EEN1429" s="24"/>
      <c r="EEO1429" s="24"/>
      <c r="EEP1429" s="24"/>
      <c r="EEQ1429" s="24"/>
      <c r="EER1429" s="24"/>
      <c r="EES1429" s="24"/>
      <c r="EET1429" s="24"/>
      <c r="EEU1429" s="24"/>
      <c r="EEV1429" s="24"/>
      <c r="EEW1429" s="24"/>
      <c r="EEX1429" s="24"/>
      <c r="EEY1429" s="24"/>
      <c r="EEZ1429" s="24"/>
      <c r="EFA1429" s="24"/>
      <c r="EFB1429" s="24"/>
      <c r="EFC1429" s="24"/>
      <c r="EFD1429" s="24"/>
      <c r="EFE1429" s="24"/>
      <c r="EFF1429" s="24"/>
      <c r="EFG1429" s="24"/>
      <c r="EFH1429" s="24"/>
      <c r="EFI1429" s="24"/>
      <c r="EFJ1429" s="24"/>
      <c r="EFK1429" s="24"/>
      <c r="EFL1429" s="24"/>
      <c r="EFM1429" s="24"/>
      <c r="EFN1429" s="24"/>
      <c r="EFO1429" s="24"/>
      <c r="EFP1429" s="24"/>
      <c r="EFQ1429" s="24"/>
      <c r="EFR1429" s="24"/>
      <c r="EFS1429" s="24"/>
      <c r="EFT1429" s="24"/>
      <c r="EFU1429" s="24"/>
      <c r="EFV1429" s="24"/>
      <c r="EFW1429" s="24"/>
      <c r="EFX1429" s="24"/>
      <c r="EFY1429" s="24"/>
      <c r="EFZ1429" s="24"/>
      <c r="EGA1429" s="24"/>
      <c r="EGB1429" s="24"/>
      <c r="EGC1429" s="24"/>
      <c r="EGD1429" s="24"/>
      <c r="EGE1429" s="24"/>
      <c r="EGF1429" s="24"/>
      <c r="EGG1429" s="24"/>
      <c r="EGH1429" s="24"/>
      <c r="EGI1429" s="24"/>
      <c r="EGJ1429" s="24"/>
      <c r="EGK1429" s="24"/>
      <c r="EGL1429" s="24"/>
      <c r="EGM1429" s="24"/>
      <c r="EGN1429" s="24"/>
      <c r="EGO1429" s="24"/>
      <c r="EGP1429" s="24"/>
      <c r="EGQ1429" s="24"/>
      <c r="EGR1429" s="24"/>
      <c r="EGS1429" s="24"/>
      <c r="EGT1429" s="24"/>
      <c r="EGU1429" s="24"/>
      <c r="EGV1429" s="24"/>
      <c r="EGW1429" s="24"/>
      <c r="EGX1429" s="24"/>
      <c r="EGY1429" s="24"/>
      <c r="EGZ1429" s="24"/>
      <c r="EHA1429" s="24"/>
      <c r="EHB1429" s="24"/>
      <c r="EHC1429" s="24"/>
      <c r="EHD1429" s="24"/>
      <c r="EHE1429" s="24"/>
      <c r="EHF1429" s="24"/>
      <c r="EHG1429" s="24"/>
      <c r="EHH1429" s="24"/>
      <c r="EHI1429" s="24"/>
      <c r="EHJ1429" s="24"/>
      <c r="EHK1429" s="24"/>
      <c r="EHL1429" s="24"/>
      <c r="EHM1429" s="24"/>
      <c r="EHN1429" s="24"/>
      <c r="EHO1429" s="24"/>
      <c r="EHP1429" s="24"/>
      <c r="EHQ1429" s="24"/>
      <c r="EHR1429" s="24"/>
      <c r="EHS1429" s="24"/>
      <c r="EHT1429" s="24"/>
      <c r="EHU1429" s="24"/>
      <c r="EHV1429" s="24"/>
      <c r="EHW1429" s="24"/>
      <c r="EHX1429" s="24"/>
      <c r="EHY1429" s="24"/>
      <c r="EHZ1429" s="24"/>
      <c r="EIA1429" s="24"/>
      <c r="EIB1429" s="24"/>
      <c r="EIC1429" s="24"/>
      <c r="EID1429" s="24"/>
      <c r="EIE1429" s="24"/>
      <c r="EIF1429" s="24"/>
      <c r="EIG1429" s="24"/>
      <c r="EIH1429" s="24"/>
      <c r="EII1429" s="24"/>
      <c r="EIJ1429" s="24"/>
      <c r="EIK1429" s="24"/>
      <c r="EIL1429" s="24"/>
      <c r="EIM1429" s="24"/>
      <c r="EIN1429" s="24"/>
      <c r="EIO1429" s="24"/>
      <c r="EIP1429" s="24"/>
      <c r="EIQ1429" s="24"/>
      <c r="EIR1429" s="24"/>
      <c r="EIS1429" s="24"/>
      <c r="EIT1429" s="24"/>
      <c r="EIU1429" s="24"/>
      <c r="EIV1429" s="24"/>
      <c r="EIW1429" s="24"/>
      <c r="EIX1429" s="24"/>
      <c r="EIY1429" s="24"/>
      <c r="EIZ1429" s="24"/>
      <c r="EJA1429" s="24"/>
      <c r="EJB1429" s="24"/>
      <c r="EJC1429" s="24"/>
      <c r="EJD1429" s="24"/>
      <c r="EJE1429" s="24"/>
      <c r="EJF1429" s="24"/>
      <c r="EJG1429" s="24"/>
      <c r="EJH1429" s="24"/>
      <c r="EJI1429" s="24"/>
      <c r="EJJ1429" s="24"/>
      <c r="EJK1429" s="24"/>
      <c r="EJL1429" s="24"/>
      <c r="EJM1429" s="24"/>
      <c r="EJN1429" s="24"/>
      <c r="EJO1429" s="24"/>
      <c r="EJP1429" s="24"/>
      <c r="EJQ1429" s="24"/>
      <c r="EJR1429" s="24"/>
      <c r="EJS1429" s="24"/>
      <c r="EJT1429" s="24"/>
      <c r="EJU1429" s="24"/>
      <c r="EJV1429" s="24"/>
      <c r="EJW1429" s="24"/>
      <c r="EJX1429" s="24"/>
      <c r="EJY1429" s="24"/>
      <c r="EJZ1429" s="24"/>
      <c r="EKA1429" s="24"/>
      <c r="EKB1429" s="24"/>
      <c r="EKC1429" s="24"/>
      <c r="EKD1429" s="24"/>
      <c r="EKE1429" s="24"/>
      <c r="EKF1429" s="24"/>
      <c r="EKG1429" s="24"/>
      <c r="EKH1429" s="24"/>
      <c r="EKI1429" s="24"/>
      <c r="EKJ1429" s="24"/>
      <c r="EKK1429" s="24"/>
      <c r="EKL1429" s="24"/>
      <c r="EKM1429" s="24"/>
      <c r="EKN1429" s="24"/>
      <c r="EKO1429" s="24"/>
      <c r="EKP1429" s="24"/>
      <c r="EKQ1429" s="24"/>
      <c r="EKR1429" s="24"/>
      <c r="EKS1429" s="24"/>
      <c r="EKT1429" s="24"/>
      <c r="EKU1429" s="24"/>
      <c r="EKV1429" s="24"/>
      <c r="EKW1429" s="24"/>
      <c r="EKX1429" s="24"/>
      <c r="EKY1429" s="24"/>
      <c r="EKZ1429" s="24"/>
      <c r="ELA1429" s="24"/>
      <c r="ELB1429" s="24"/>
      <c r="ELC1429" s="24"/>
      <c r="ELD1429" s="24"/>
      <c r="ELE1429" s="24"/>
      <c r="ELF1429" s="24"/>
      <c r="ELG1429" s="24"/>
      <c r="ELH1429" s="24"/>
      <c r="ELI1429" s="24"/>
      <c r="ELJ1429" s="24"/>
      <c r="ELK1429" s="24"/>
      <c r="ELL1429" s="24"/>
      <c r="ELM1429" s="24"/>
      <c r="ELN1429" s="24"/>
      <c r="ELO1429" s="24"/>
      <c r="ELP1429" s="24"/>
      <c r="ELQ1429" s="24"/>
      <c r="ELR1429" s="24"/>
      <c r="ELS1429" s="24"/>
      <c r="ELT1429" s="24"/>
      <c r="ELU1429" s="24"/>
      <c r="ELV1429" s="24"/>
      <c r="ELW1429" s="24"/>
      <c r="ELX1429" s="24"/>
      <c r="ELY1429" s="24"/>
      <c r="ELZ1429" s="24"/>
      <c r="EMA1429" s="24"/>
      <c r="EMB1429" s="24"/>
      <c r="EMC1429" s="24"/>
      <c r="EMD1429" s="24"/>
      <c r="EME1429" s="24"/>
      <c r="EMF1429" s="24"/>
      <c r="EMG1429" s="24"/>
      <c r="EMH1429" s="24"/>
      <c r="EMI1429" s="24"/>
      <c r="EMJ1429" s="24"/>
      <c r="EMK1429" s="24"/>
      <c r="EML1429" s="24"/>
      <c r="EMM1429" s="24"/>
      <c r="EMN1429" s="24"/>
      <c r="EMO1429" s="24"/>
      <c r="EMP1429" s="24"/>
      <c r="EMQ1429" s="24"/>
      <c r="EMR1429" s="24"/>
      <c r="EMS1429" s="24"/>
      <c r="EMT1429" s="24"/>
      <c r="EMU1429" s="24"/>
      <c r="EMV1429" s="24"/>
      <c r="EMW1429" s="24"/>
      <c r="EMX1429" s="24"/>
      <c r="EMY1429" s="24"/>
      <c r="EMZ1429" s="24"/>
      <c r="ENA1429" s="24"/>
      <c r="ENB1429" s="24"/>
      <c r="ENC1429" s="24"/>
      <c r="END1429" s="24"/>
      <c r="ENE1429" s="24"/>
      <c r="ENF1429" s="24"/>
      <c r="ENG1429" s="24"/>
      <c r="ENH1429" s="24"/>
      <c r="ENI1429" s="24"/>
      <c r="ENJ1429" s="24"/>
      <c r="ENK1429" s="24"/>
      <c r="ENL1429" s="24"/>
      <c r="ENM1429" s="24"/>
      <c r="ENN1429" s="24"/>
      <c r="ENO1429" s="24"/>
      <c r="ENP1429" s="24"/>
      <c r="ENQ1429" s="24"/>
      <c r="ENR1429" s="24"/>
      <c r="ENS1429" s="24"/>
      <c r="ENT1429" s="24"/>
      <c r="ENU1429" s="24"/>
      <c r="ENV1429" s="24"/>
      <c r="ENW1429" s="24"/>
      <c r="ENX1429" s="24"/>
      <c r="ENY1429" s="24"/>
      <c r="ENZ1429" s="24"/>
      <c r="EOA1429" s="24"/>
      <c r="EOB1429" s="24"/>
      <c r="EOC1429" s="24"/>
      <c r="EOD1429" s="24"/>
      <c r="EOE1429" s="24"/>
      <c r="EOF1429" s="24"/>
      <c r="EOG1429" s="24"/>
      <c r="EOH1429" s="24"/>
      <c r="EOI1429" s="24"/>
      <c r="EOJ1429" s="24"/>
      <c r="EOK1429" s="24"/>
      <c r="EOL1429" s="24"/>
      <c r="EOM1429" s="24"/>
      <c r="EON1429" s="24"/>
      <c r="EOO1429" s="24"/>
      <c r="EOP1429" s="24"/>
      <c r="EOQ1429" s="24"/>
      <c r="EOR1429" s="24"/>
      <c r="EOS1429" s="24"/>
      <c r="EOT1429" s="24"/>
      <c r="EOU1429" s="24"/>
      <c r="EOV1429" s="24"/>
      <c r="EOW1429" s="24"/>
      <c r="EOX1429" s="24"/>
      <c r="EOY1429" s="24"/>
      <c r="EOZ1429" s="24"/>
      <c r="EPA1429" s="24"/>
      <c r="EPB1429" s="24"/>
      <c r="EPC1429" s="24"/>
      <c r="EPD1429" s="24"/>
      <c r="EPE1429" s="24"/>
      <c r="EPF1429" s="24"/>
      <c r="EPG1429" s="24"/>
      <c r="EPH1429" s="24"/>
      <c r="EPI1429" s="24"/>
      <c r="EPJ1429" s="24"/>
      <c r="EPK1429" s="24"/>
      <c r="EPL1429" s="24"/>
      <c r="EPM1429" s="24"/>
      <c r="EPN1429" s="24"/>
      <c r="EPO1429" s="24"/>
      <c r="EPP1429" s="24"/>
      <c r="EPQ1429" s="24"/>
      <c r="EPR1429" s="24"/>
      <c r="EPS1429" s="24"/>
      <c r="EPT1429" s="24"/>
      <c r="EPU1429" s="24"/>
      <c r="EPV1429" s="24"/>
      <c r="EPW1429" s="24"/>
      <c r="EPX1429" s="24"/>
      <c r="EPY1429" s="24"/>
      <c r="EPZ1429" s="24"/>
      <c r="EQA1429" s="24"/>
      <c r="EQB1429" s="24"/>
      <c r="EQC1429" s="24"/>
      <c r="EQD1429" s="24"/>
      <c r="EQE1429" s="24"/>
      <c r="EQF1429" s="24"/>
      <c r="EQG1429" s="24"/>
      <c r="EQH1429" s="24"/>
      <c r="EQI1429" s="24"/>
      <c r="EQJ1429" s="24"/>
      <c r="EQK1429" s="24"/>
      <c r="EQL1429" s="24"/>
      <c r="EQM1429" s="24"/>
      <c r="EQN1429" s="24"/>
      <c r="EQO1429" s="24"/>
      <c r="EQP1429" s="24"/>
      <c r="EQQ1429" s="24"/>
      <c r="EQR1429" s="24"/>
      <c r="EQS1429" s="24"/>
      <c r="EQT1429" s="24"/>
      <c r="EQU1429" s="24"/>
      <c r="EQV1429" s="24"/>
      <c r="EQW1429" s="24"/>
      <c r="EQX1429" s="24"/>
      <c r="EQY1429" s="24"/>
      <c r="EQZ1429" s="24"/>
      <c r="ERA1429" s="24"/>
      <c r="ERB1429" s="24"/>
      <c r="ERC1429" s="24"/>
      <c r="ERD1429" s="24"/>
      <c r="ERE1429" s="24"/>
      <c r="ERF1429" s="24"/>
      <c r="ERG1429" s="24"/>
      <c r="ERH1429" s="24"/>
      <c r="ERI1429" s="24"/>
      <c r="ERJ1429" s="24"/>
      <c r="ERK1429" s="24"/>
      <c r="ERL1429" s="24"/>
      <c r="ERM1429" s="24"/>
      <c r="ERN1429" s="24"/>
      <c r="ERO1429" s="24"/>
      <c r="ERP1429" s="24"/>
      <c r="ERQ1429" s="24"/>
      <c r="ERR1429" s="24"/>
      <c r="ERS1429" s="24"/>
      <c r="ERT1429" s="24"/>
      <c r="ERU1429" s="24"/>
      <c r="ERV1429" s="24"/>
      <c r="ERW1429" s="24"/>
      <c r="ERX1429" s="24"/>
      <c r="ERY1429" s="24"/>
      <c r="ERZ1429" s="24"/>
      <c r="ESA1429" s="24"/>
      <c r="ESB1429" s="24"/>
      <c r="ESC1429" s="24"/>
      <c r="ESD1429" s="24"/>
      <c r="ESE1429" s="24"/>
      <c r="ESF1429" s="24"/>
      <c r="ESG1429" s="24"/>
      <c r="ESH1429" s="24"/>
      <c r="ESI1429" s="24"/>
      <c r="ESJ1429" s="24"/>
      <c r="ESK1429" s="24"/>
      <c r="ESL1429" s="24"/>
      <c r="ESM1429" s="24"/>
      <c r="ESN1429" s="24"/>
      <c r="ESO1429" s="24"/>
      <c r="ESP1429" s="24"/>
      <c r="ESQ1429" s="24"/>
      <c r="ESR1429" s="24"/>
      <c r="ESS1429" s="24"/>
      <c r="EST1429" s="24"/>
      <c r="ESU1429" s="24"/>
      <c r="ESV1429" s="24"/>
      <c r="ESW1429" s="24"/>
      <c r="ESX1429" s="24"/>
      <c r="ESY1429" s="24"/>
      <c r="ESZ1429" s="24"/>
      <c r="ETA1429" s="24"/>
      <c r="ETB1429" s="24"/>
      <c r="ETC1429" s="24"/>
      <c r="ETD1429" s="24"/>
      <c r="ETE1429" s="24"/>
      <c r="ETF1429" s="24"/>
      <c r="ETG1429" s="24"/>
      <c r="ETH1429" s="24"/>
      <c r="ETI1429" s="24"/>
      <c r="ETJ1429" s="24"/>
      <c r="ETK1429" s="24"/>
      <c r="ETL1429" s="24"/>
      <c r="ETM1429" s="24"/>
      <c r="ETN1429" s="24"/>
      <c r="ETO1429" s="24"/>
      <c r="ETP1429" s="24"/>
      <c r="ETQ1429" s="24"/>
      <c r="ETR1429" s="24"/>
      <c r="ETS1429" s="24"/>
      <c r="ETT1429" s="24"/>
      <c r="ETU1429" s="24"/>
      <c r="ETV1429" s="24"/>
      <c r="ETW1429" s="24"/>
      <c r="ETX1429" s="24"/>
      <c r="ETY1429" s="24"/>
      <c r="ETZ1429" s="24"/>
      <c r="EUA1429" s="24"/>
      <c r="EUB1429" s="24"/>
      <c r="EUC1429" s="24"/>
      <c r="EUD1429" s="24"/>
      <c r="EUE1429" s="24"/>
      <c r="EUF1429" s="24"/>
      <c r="EUG1429" s="24"/>
      <c r="EUH1429" s="24"/>
      <c r="EUI1429" s="24"/>
      <c r="EUJ1429" s="24"/>
      <c r="EUK1429" s="24"/>
      <c r="EUL1429" s="24"/>
      <c r="EUM1429" s="24"/>
      <c r="EUN1429" s="24"/>
      <c r="EUO1429" s="24"/>
      <c r="EUP1429" s="24"/>
      <c r="EUQ1429" s="24"/>
      <c r="EUR1429" s="24"/>
      <c r="EUS1429" s="24"/>
      <c r="EUT1429" s="24"/>
      <c r="EUU1429" s="24"/>
      <c r="EUV1429" s="24"/>
      <c r="EUW1429" s="24"/>
      <c r="EUX1429" s="24"/>
      <c r="EUY1429" s="24"/>
      <c r="EUZ1429" s="24"/>
      <c r="EVA1429" s="24"/>
      <c r="EVB1429" s="24"/>
      <c r="EVC1429" s="24"/>
      <c r="EVD1429" s="24"/>
      <c r="EVE1429" s="24"/>
      <c r="EVF1429" s="24"/>
      <c r="EVG1429" s="24"/>
      <c r="EVH1429" s="24"/>
      <c r="EVI1429" s="24"/>
      <c r="EVJ1429" s="24"/>
      <c r="EVK1429" s="24"/>
      <c r="EVL1429" s="24"/>
      <c r="EVM1429" s="24"/>
      <c r="EVN1429" s="24"/>
      <c r="EVO1429" s="24"/>
      <c r="EVP1429" s="24"/>
      <c r="EVQ1429" s="24"/>
      <c r="EVR1429" s="24"/>
      <c r="EVS1429" s="24"/>
      <c r="EVT1429" s="24"/>
      <c r="EVU1429" s="24"/>
      <c r="EVV1429" s="24"/>
      <c r="EVW1429" s="24"/>
      <c r="EVX1429" s="24"/>
      <c r="EVY1429" s="24"/>
      <c r="EVZ1429" s="24"/>
      <c r="EWA1429" s="24"/>
      <c r="EWB1429" s="24"/>
      <c r="EWC1429" s="24"/>
      <c r="EWD1429" s="24"/>
      <c r="EWE1429" s="24"/>
      <c r="EWF1429" s="24"/>
      <c r="EWG1429" s="24"/>
      <c r="EWH1429" s="24"/>
      <c r="EWI1429" s="24"/>
      <c r="EWJ1429" s="24"/>
      <c r="EWK1429" s="24"/>
      <c r="EWL1429" s="24"/>
      <c r="EWM1429" s="24"/>
      <c r="EWN1429" s="24"/>
      <c r="EWO1429" s="24"/>
      <c r="EWP1429" s="24"/>
      <c r="EWQ1429" s="24"/>
      <c r="EWR1429" s="24"/>
      <c r="EWS1429" s="24"/>
      <c r="EWT1429" s="24"/>
      <c r="EWU1429" s="24"/>
      <c r="EWV1429" s="24"/>
      <c r="EWW1429" s="24"/>
      <c r="EWX1429" s="24"/>
      <c r="EWY1429" s="24"/>
      <c r="EWZ1429" s="24"/>
      <c r="EXA1429" s="24"/>
      <c r="EXB1429" s="24"/>
      <c r="EXC1429" s="24"/>
      <c r="EXD1429" s="24"/>
      <c r="EXE1429" s="24"/>
      <c r="EXF1429" s="24"/>
      <c r="EXG1429" s="24"/>
      <c r="EXH1429" s="24"/>
      <c r="EXI1429" s="24"/>
      <c r="EXJ1429" s="24"/>
      <c r="EXK1429" s="24"/>
      <c r="EXL1429" s="24"/>
      <c r="EXM1429" s="24"/>
      <c r="EXN1429" s="24"/>
      <c r="EXO1429" s="24"/>
      <c r="EXP1429" s="24"/>
      <c r="EXQ1429" s="24"/>
      <c r="EXR1429" s="24"/>
      <c r="EXS1429" s="24"/>
      <c r="EXT1429" s="24"/>
      <c r="EXU1429" s="24"/>
      <c r="EXV1429" s="24"/>
      <c r="EXW1429" s="24"/>
      <c r="EXX1429" s="24"/>
      <c r="EXY1429" s="24"/>
      <c r="EXZ1429" s="24"/>
      <c r="EYA1429" s="24"/>
      <c r="EYB1429" s="24"/>
      <c r="EYC1429" s="24"/>
      <c r="EYD1429" s="24"/>
      <c r="EYE1429" s="24"/>
      <c r="EYF1429" s="24"/>
      <c r="EYG1429" s="24"/>
      <c r="EYH1429" s="24"/>
      <c r="EYI1429" s="24"/>
      <c r="EYJ1429" s="24"/>
      <c r="EYK1429" s="24"/>
      <c r="EYL1429" s="24"/>
      <c r="EYM1429" s="24"/>
      <c r="EYN1429" s="24"/>
      <c r="EYO1429" s="24"/>
      <c r="EYP1429" s="24"/>
      <c r="EYQ1429" s="24"/>
      <c r="EYR1429" s="24"/>
      <c r="EYS1429" s="24"/>
      <c r="EYT1429" s="24"/>
      <c r="EYU1429" s="24"/>
      <c r="EYV1429" s="24"/>
      <c r="EYW1429" s="24"/>
      <c r="EYX1429" s="24"/>
      <c r="EYY1429" s="24"/>
      <c r="EYZ1429" s="24"/>
      <c r="EZA1429" s="24"/>
      <c r="EZB1429" s="24"/>
      <c r="EZC1429" s="24"/>
      <c r="EZD1429" s="24"/>
      <c r="EZE1429" s="24"/>
      <c r="EZF1429" s="24"/>
      <c r="EZG1429" s="24"/>
      <c r="EZH1429" s="24"/>
      <c r="EZI1429" s="24"/>
      <c r="EZJ1429" s="24"/>
      <c r="EZK1429" s="24"/>
      <c r="EZL1429" s="24"/>
      <c r="EZM1429" s="24"/>
      <c r="EZN1429" s="24"/>
      <c r="EZO1429" s="24"/>
      <c r="EZP1429" s="24"/>
      <c r="EZQ1429" s="24"/>
      <c r="EZR1429" s="24"/>
      <c r="EZS1429" s="24"/>
      <c r="EZT1429" s="24"/>
      <c r="EZU1429" s="24"/>
      <c r="EZV1429" s="24"/>
      <c r="EZW1429" s="24"/>
      <c r="EZX1429" s="24"/>
      <c r="EZY1429" s="24"/>
      <c r="EZZ1429" s="24"/>
      <c r="FAA1429" s="24"/>
      <c r="FAB1429" s="24"/>
      <c r="FAC1429" s="24"/>
      <c r="FAD1429" s="24"/>
      <c r="FAE1429" s="24"/>
      <c r="FAF1429" s="24"/>
      <c r="FAG1429" s="24"/>
      <c r="FAH1429" s="24"/>
      <c r="FAI1429" s="24"/>
      <c r="FAJ1429" s="24"/>
      <c r="FAK1429" s="24"/>
      <c r="FAL1429" s="24"/>
      <c r="FAM1429" s="24"/>
      <c r="FAN1429" s="24"/>
      <c r="FAO1429" s="24"/>
      <c r="FAP1429" s="24"/>
      <c r="FAQ1429" s="24"/>
      <c r="FAR1429" s="24"/>
      <c r="FAS1429" s="24"/>
      <c r="FAT1429" s="24"/>
      <c r="FAU1429" s="24"/>
      <c r="FAV1429" s="24"/>
      <c r="FAW1429" s="24"/>
      <c r="FAX1429" s="24"/>
      <c r="FAY1429" s="24"/>
      <c r="FAZ1429" s="24"/>
      <c r="FBA1429" s="24"/>
      <c r="FBB1429" s="24"/>
      <c r="FBC1429" s="24"/>
      <c r="FBD1429" s="24"/>
      <c r="FBE1429" s="24"/>
      <c r="FBF1429" s="24"/>
      <c r="FBG1429" s="24"/>
      <c r="FBH1429" s="24"/>
      <c r="FBI1429" s="24"/>
      <c r="FBJ1429" s="24"/>
      <c r="FBK1429" s="24"/>
      <c r="FBL1429" s="24"/>
      <c r="FBM1429" s="24"/>
      <c r="FBN1429" s="24"/>
      <c r="FBO1429" s="24"/>
      <c r="FBP1429" s="24"/>
      <c r="FBQ1429" s="24"/>
      <c r="FBR1429" s="24"/>
      <c r="FBS1429" s="24"/>
      <c r="FBT1429" s="24"/>
      <c r="FBU1429" s="24"/>
      <c r="FBV1429" s="24"/>
      <c r="FBW1429" s="24"/>
      <c r="FBX1429" s="24"/>
      <c r="FBY1429" s="24"/>
      <c r="FBZ1429" s="24"/>
      <c r="FCA1429" s="24"/>
      <c r="FCB1429" s="24"/>
      <c r="FCC1429" s="24"/>
      <c r="FCD1429" s="24"/>
      <c r="FCE1429" s="24"/>
      <c r="FCF1429" s="24"/>
      <c r="FCG1429" s="24"/>
      <c r="FCH1429" s="24"/>
      <c r="FCI1429" s="24"/>
      <c r="FCJ1429" s="24"/>
      <c r="FCK1429" s="24"/>
      <c r="FCL1429" s="24"/>
      <c r="FCM1429" s="24"/>
      <c r="FCN1429" s="24"/>
      <c r="FCO1429" s="24"/>
      <c r="FCP1429" s="24"/>
      <c r="FCQ1429" s="24"/>
      <c r="FCR1429" s="24"/>
      <c r="FCS1429" s="24"/>
      <c r="FCT1429" s="24"/>
      <c r="FCU1429" s="24"/>
      <c r="FCV1429" s="24"/>
      <c r="FCW1429" s="24"/>
      <c r="FCX1429" s="24"/>
      <c r="FCY1429" s="24"/>
      <c r="FCZ1429" s="24"/>
      <c r="FDA1429" s="24"/>
      <c r="FDB1429" s="24"/>
      <c r="FDC1429" s="24"/>
      <c r="FDD1429" s="24"/>
      <c r="FDE1429" s="24"/>
      <c r="FDF1429" s="24"/>
      <c r="FDG1429" s="24"/>
      <c r="FDH1429" s="24"/>
      <c r="FDI1429" s="24"/>
      <c r="FDJ1429" s="24"/>
      <c r="FDK1429" s="24"/>
      <c r="FDL1429" s="24"/>
      <c r="FDM1429" s="24"/>
      <c r="FDN1429" s="24"/>
      <c r="FDO1429" s="24"/>
      <c r="FDP1429" s="24"/>
      <c r="FDQ1429" s="24"/>
      <c r="FDR1429" s="24"/>
      <c r="FDS1429" s="24"/>
      <c r="FDT1429" s="24"/>
      <c r="FDU1429" s="24"/>
      <c r="FDV1429" s="24"/>
      <c r="FDW1429" s="24"/>
      <c r="FDX1429" s="24"/>
      <c r="FDY1429" s="24"/>
      <c r="FDZ1429" s="24"/>
      <c r="FEA1429" s="24"/>
      <c r="FEB1429" s="24"/>
      <c r="FEC1429" s="24"/>
      <c r="FED1429" s="24"/>
      <c r="FEE1429" s="24"/>
      <c r="FEF1429" s="24"/>
      <c r="FEG1429" s="24"/>
      <c r="FEH1429" s="24"/>
      <c r="FEI1429" s="24"/>
      <c r="FEJ1429" s="24"/>
      <c r="FEK1429" s="24"/>
      <c r="FEL1429" s="24"/>
      <c r="FEM1429" s="24"/>
      <c r="FEN1429" s="24"/>
      <c r="FEO1429" s="24"/>
      <c r="FEP1429" s="24"/>
      <c r="FEQ1429" s="24"/>
      <c r="FER1429" s="24"/>
      <c r="FES1429" s="24"/>
      <c r="FET1429" s="24"/>
      <c r="FEU1429" s="24"/>
      <c r="FEV1429" s="24"/>
      <c r="FEW1429" s="24"/>
      <c r="FEX1429" s="24"/>
      <c r="FEY1429" s="24"/>
      <c r="FEZ1429" s="24"/>
      <c r="FFA1429" s="24"/>
      <c r="FFB1429" s="24"/>
      <c r="FFC1429" s="24"/>
      <c r="FFD1429" s="24"/>
      <c r="FFE1429" s="24"/>
      <c r="FFF1429" s="24"/>
      <c r="FFG1429" s="24"/>
      <c r="FFH1429" s="24"/>
      <c r="FFI1429" s="24"/>
      <c r="FFJ1429" s="24"/>
      <c r="FFK1429" s="24"/>
      <c r="FFL1429" s="24"/>
      <c r="FFM1429" s="24"/>
      <c r="FFN1429" s="24"/>
      <c r="FFO1429" s="24"/>
      <c r="FFP1429" s="24"/>
      <c r="FFQ1429" s="24"/>
      <c r="FFR1429" s="24"/>
      <c r="FFS1429" s="24"/>
      <c r="FFT1429" s="24"/>
      <c r="FFU1429" s="24"/>
      <c r="FFV1429" s="24"/>
      <c r="FFW1429" s="24"/>
      <c r="FFX1429" s="24"/>
      <c r="FFY1429" s="24"/>
      <c r="FFZ1429" s="24"/>
      <c r="FGA1429" s="24"/>
      <c r="FGB1429" s="24"/>
      <c r="FGC1429" s="24"/>
      <c r="FGD1429" s="24"/>
      <c r="FGE1429" s="24"/>
      <c r="FGF1429" s="24"/>
      <c r="FGG1429" s="24"/>
      <c r="FGH1429" s="24"/>
      <c r="FGI1429" s="24"/>
      <c r="FGJ1429" s="24"/>
      <c r="FGK1429" s="24"/>
      <c r="FGL1429" s="24"/>
      <c r="FGM1429" s="24"/>
      <c r="FGN1429" s="24"/>
      <c r="FGO1429" s="24"/>
      <c r="FGP1429" s="24"/>
      <c r="FGQ1429" s="24"/>
      <c r="FGR1429" s="24"/>
      <c r="FGS1429" s="24"/>
      <c r="FGT1429" s="24"/>
      <c r="FGU1429" s="24"/>
      <c r="FGV1429" s="24"/>
      <c r="FGW1429" s="24"/>
      <c r="FGX1429" s="24"/>
      <c r="FGY1429" s="24"/>
      <c r="FGZ1429" s="24"/>
      <c r="FHA1429" s="24"/>
      <c r="FHB1429" s="24"/>
      <c r="FHC1429" s="24"/>
      <c r="FHD1429" s="24"/>
      <c r="FHE1429" s="24"/>
      <c r="FHF1429" s="24"/>
      <c r="FHG1429" s="24"/>
      <c r="FHH1429" s="24"/>
      <c r="FHI1429" s="24"/>
      <c r="FHJ1429" s="24"/>
      <c r="FHK1429" s="24"/>
      <c r="FHL1429" s="24"/>
      <c r="FHM1429" s="24"/>
      <c r="FHN1429" s="24"/>
      <c r="FHO1429" s="24"/>
      <c r="FHP1429" s="24"/>
      <c r="FHQ1429" s="24"/>
      <c r="FHR1429" s="24"/>
      <c r="FHS1429" s="24"/>
      <c r="FHT1429" s="24"/>
      <c r="FHU1429" s="24"/>
      <c r="FHV1429" s="24"/>
      <c r="FHW1429" s="24"/>
      <c r="FHX1429" s="24"/>
      <c r="FHY1429" s="24"/>
      <c r="FHZ1429" s="24"/>
      <c r="FIA1429" s="24"/>
      <c r="FIB1429" s="24"/>
      <c r="FIC1429" s="24"/>
      <c r="FID1429" s="24"/>
      <c r="FIE1429" s="24"/>
      <c r="FIF1429" s="24"/>
      <c r="FIG1429" s="24"/>
      <c r="FIH1429" s="24"/>
      <c r="FII1429" s="24"/>
      <c r="FIJ1429" s="24"/>
      <c r="FIK1429" s="24"/>
      <c r="FIL1429" s="24"/>
      <c r="FIM1429" s="24"/>
      <c r="FIN1429" s="24"/>
      <c r="FIO1429" s="24"/>
      <c r="FIP1429" s="24"/>
      <c r="FIQ1429" s="24"/>
      <c r="FIR1429" s="24"/>
      <c r="FIS1429" s="24"/>
      <c r="FIT1429" s="24"/>
      <c r="FIU1429" s="24"/>
      <c r="FIV1429" s="24"/>
      <c r="FIW1429" s="24"/>
      <c r="FIX1429" s="24"/>
      <c r="FIY1429" s="24"/>
      <c r="FIZ1429" s="24"/>
      <c r="FJA1429" s="24"/>
      <c r="FJB1429" s="24"/>
      <c r="FJC1429" s="24"/>
      <c r="FJD1429" s="24"/>
      <c r="FJE1429" s="24"/>
      <c r="FJF1429" s="24"/>
      <c r="FJG1429" s="24"/>
      <c r="FJH1429" s="24"/>
      <c r="FJI1429" s="24"/>
      <c r="FJJ1429" s="24"/>
      <c r="FJK1429" s="24"/>
      <c r="FJL1429" s="24"/>
      <c r="FJM1429" s="24"/>
      <c r="FJN1429" s="24"/>
      <c r="FJO1429" s="24"/>
      <c r="FJP1429" s="24"/>
      <c r="FJQ1429" s="24"/>
      <c r="FJR1429" s="24"/>
      <c r="FJS1429" s="24"/>
      <c r="FJT1429" s="24"/>
      <c r="FJU1429" s="24"/>
      <c r="FJV1429" s="24"/>
      <c r="FJW1429" s="24"/>
      <c r="FJX1429" s="24"/>
      <c r="FJY1429" s="24"/>
      <c r="FJZ1429" s="24"/>
      <c r="FKA1429" s="24"/>
      <c r="FKB1429" s="24"/>
      <c r="FKC1429" s="24"/>
      <c r="FKD1429" s="24"/>
      <c r="FKE1429" s="24"/>
      <c r="FKF1429" s="24"/>
      <c r="FKG1429" s="24"/>
      <c r="FKH1429" s="24"/>
      <c r="FKI1429" s="24"/>
      <c r="FKJ1429" s="24"/>
      <c r="FKK1429" s="24"/>
      <c r="FKL1429" s="24"/>
      <c r="FKM1429" s="24"/>
      <c r="FKN1429" s="24"/>
      <c r="FKO1429" s="24"/>
      <c r="FKP1429" s="24"/>
      <c r="FKQ1429" s="24"/>
      <c r="FKR1429" s="24"/>
      <c r="FKS1429" s="24"/>
      <c r="FKT1429" s="24"/>
      <c r="FKU1429" s="24"/>
      <c r="FKV1429" s="24"/>
      <c r="FKW1429" s="24"/>
      <c r="FKX1429" s="24"/>
      <c r="FKY1429" s="24"/>
      <c r="FKZ1429" s="24"/>
      <c r="FLA1429" s="24"/>
      <c r="FLB1429" s="24"/>
      <c r="FLC1429" s="24"/>
      <c r="FLD1429" s="24"/>
      <c r="FLE1429" s="24"/>
      <c r="FLF1429" s="24"/>
      <c r="FLG1429" s="24"/>
      <c r="FLH1429" s="24"/>
      <c r="FLI1429" s="24"/>
      <c r="FLJ1429" s="24"/>
      <c r="FLK1429" s="24"/>
      <c r="FLL1429" s="24"/>
      <c r="FLM1429" s="24"/>
      <c r="FLN1429" s="24"/>
      <c r="FLO1429" s="24"/>
      <c r="FLP1429" s="24"/>
      <c r="FLQ1429" s="24"/>
      <c r="FLR1429" s="24"/>
      <c r="FLS1429" s="24"/>
      <c r="FLT1429" s="24"/>
      <c r="FLU1429" s="24"/>
      <c r="FLV1429" s="24"/>
      <c r="FLW1429" s="24"/>
      <c r="FLX1429" s="24"/>
      <c r="FLY1429" s="24"/>
      <c r="FLZ1429" s="24"/>
      <c r="FMA1429" s="24"/>
      <c r="FMB1429" s="24"/>
      <c r="FMC1429" s="24"/>
      <c r="FMD1429" s="24"/>
      <c r="FME1429" s="24"/>
      <c r="FMF1429" s="24"/>
      <c r="FMG1429" s="24"/>
      <c r="FMH1429" s="24"/>
      <c r="FMI1429" s="24"/>
      <c r="FMJ1429" s="24"/>
      <c r="FMK1429" s="24"/>
      <c r="FML1429" s="24"/>
      <c r="FMM1429" s="24"/>
      <c r="FMN1429" s="24"/>
      <c r="FMO1429" s="24"/>
      <c r="FMP1429" s="24"/>
      <c r="FMQ1429" s="24"/>
      <c r="FMR1429" s="24"/>
      <c r="FMS1429" s="24"/>
      <c r="FMT1429" s="24"/>
      <c r="FMU1429" s="24"/>
      <c r="FMV1429" s="24"/>
      <c r="FMW1429" s="24"/>
      <c r="FMX1429" s="24"/>
      <c r="FMY1429" s="24"/>
      <c r="FMZ1429" s="24"/>
      <c r="FNA1429" s="24"/>
      <c r="FNB1429" s="24"/>
      <c r="FNC1429" s="24"/>
      <c r="FND1429" s="24"/>
      <c r="FNE1429" s="24"/>
      <c r="FNF1429" s="24"/>
      <c r="FNG1429" s="24"/>
      <c r="FNH1429" s="24"/>
      <c r="FNI1429" s="24"/>
      <c r="FNJ1429" s="24"/>
      <c r="FNK1429" s="24"/>
      <c r="FNL1429" s="24"/>
      <c r="FNM1429" s="24"/>
      <c r="FNN1429" s="24"/>
      <c r="FNO1429" s="24"/>
      <c r="FNP1429" s="24"/>
      <c r="FNQ1429" s="24"/>
      <c r="FNR1429" s="24"/>
      <c r="FNS1429" s="24"/>
      <c r="FNT1429" s="24"/>
      <c r="FNU1429" s="24"/>
      <c r="FNV1429" s="24"/>
      <c r="FNW1429" s="24"/>
      <c r="FNX1429" s="24"/>
      <c r="FNY1429" s="24"/>
      <c r="FNZ1429" s="24"/>
      <c r="FOA1429" s="24"/>
      <c r="FOB1429" s="24"/>
      <c r="FOC1429" s="24"/>
      <c r="FOD1429" s="24"/>
      <c r="FOE1429" s="24"/>
      <c r="FOF1429" s="24"/>
      <c r="FOG1429" s="24"/>
      <c r="FOH1429" s="24"/>
      <c r="FOI1429" s="24"/>
      <c r="FOJ1429" s="24"/>
      <c r="FOK1429" s="24"/>
      <c r="FOL1429" s="24"/>
      <c r="FOM1429" s="24"/>
      <c r="FON1429" s="24"/>
      <c r="FOO1429" s="24"/>
      <c r="FOP1429" s="24"/>
      <c r="FOQ1429" s="24"/>
      <c r="FOR1429" s="24"/>
      <c r="FOS1429" s="24"/>
      <c r="FOT1429" s="24"/>
      <c r="FOU1429" s="24"/>
      <c r="FOV1429" s="24"/>
      <c r="FOW1429" s="24"/>
      <c r="FOX1429" s="24"/>
      <c r="FOY1429" s="24"/>
      <c r="FOZ1429" s="24"/>
      <c r="FPA1429" s="24"/>
      <c r="FPB1429" s="24"/>
      <c r="FPC1429" s="24"/>
      <c r="FPD1429" s="24"/>
      <c r="FPE1429" s="24"/>
      <c r="FPF1429" s="24"/>
      <c r="FPG1429" s="24"/>
      <c r="FPH1429" s="24"/>
      <c r="FPI1429" s="24"/>
      <c r="FPJ1429" s="24"/>
      <c r="FPK1429" s="24"/>
      <c r="FPL1429" s="24"/>
      <c r="FPM1429" s="24"/>
      <c r="FPN1429" s="24"/>
      <c r="FPO1429" s="24"/>
      <c r="FPP1429" s="24"/>
      <c r="FPQ1429" s="24"/>
      <c r="FPR1429" s="24"/>
      <c r="FPS1429" s="24"/>
      <c r="FPT1429" s="24"/>
      <c r="FPU1429" s="24"/>
      <c r="FPV1429" s="24"/>
      <c r="FPW1429" s="24"/>
      <c r="FPX1429" s="24"/>
      <c r="FPY1429" s="24"/>
      <c r="FPZ1429" s="24"/>
      <c r="FQA1429" s="24"/>
      <c r="FQB1429" s="24"/>
      <c r="FQC1429" s="24"/>
      <c r="FQD1429" s="24"/>
      <c r="FQE1429" s="24"/>
      <c r="FQF1429" s="24"/>
      <c r="FQG1429" s="24"/>
      <c r="FQH1429" s="24"/>
      <c r="FQI1429" s="24"/>
      <c r="FQJ1429" s="24"/>
      <c r="FQK1429" s="24"/>
      <c r="FQL1429" s="24"/>
      <c r="FQM1429" s="24"/>
      <c r="FQN1429" s="24"/>
      <c r="FQO1429" s="24"/>
      <c r="FQP1429" s="24"/>
      <c r="FQQ1429" s="24"/>
      <c r="FQR1429" s="24"/>
      <c r="FQS1429" s="24"/>
      <c r="FQT1429" s="24"/>
      <c r="FQU1429" s="24"/>
      <c r="FQV1429" s="24"/>
      <c r="FQW1429" s="24"/>
      <c r="FQX1429" s="24"/>
      <c r="FQY1429" s="24"/>
      <c r="FQZ1429" s="24"/>
      <c r="FRA1429" s="24"/>
      <c r="FRB1429" s="24"/>
      <c r="FRC1429" s="24"/>
      <c r="FRD1429" s="24"/>
      <c r="FRE1429" s="24"/>
      <c r="FRF1429" s="24"/>
      <c r="FRG1429" s="24"/>
      <c r="FRH1429" s="24"/>
      <c r="FRI1429" s="24"/>
      <c r="FRJ1429" s="24"/>
      <c r="FRK1429" s="24"/>
      <c r="FRL1429" s="24"/>
      <c r="FRM1429" s="24"/>
      <c r="FRN1429" s="24"/>
      <c r="FRO1429" s="24"/>
      <c r="FRP1429" s="24"/>
      <c r="FRQ1429" s="24"/>
      <c r="FRR1429" s="24"/>
      <c r="FRS1429" s="24"/>
      <c r="FRT1429" s="24"/>
      <c r="FRU1429" s="24"/>
      <c r="FRV1429" s="24"/>
      <c r="FRW1429" s="24"/>
      <c r="FRX1429" s="24"/>
      <c r="FRY1429" s="24"/>
      <c r="FRZ1429" s="24"/>
      <c r="FSA1429" s="24"/>
      <c r="FSB1429" s="24"/>
      <c r="FSC1429" s="24"/>
      <c r="FSD1429" s="24"/>
      <c r="FSE1429" s="24"/>
      <c r="FSF1429" s="24"/>
      <c r="FSG1429" s="24"/>
      <c r="FSH1429" s="24"/>
      <c r="FSI1429" s="24"/>
      <c r="FSJ1429" s="24"/>
      <c r="FSK1429" s="24"/>
      <c r="FSL1429" s="24"/>
      <c r="FSM1429" s="24"/>
      <c r="FSN1429" s="24"/>
      <c r="FSO1429" s="24"/>
      <c r="FSP1429" s="24"/>
      <c r="FSQ1429" s="24"/>
      <c r="FSR1429" s="24"/>
      <c r="FSS1429" s="24"/>
      <c r="FST1429" s="24"/>
      <c r="FSU1429" s="24"/>
      <c r="FSV1429" s="24"/>
      <c r="FSW1429" s="24"/>
      <c r="FSX1429" s="24"/>
      <c r="FSY1429" s="24"/>
      <c r="FSZ1429" s="24"/>
      <c r="FTA1429" s="24"/>
      <c r="FTB1429" s="24"/>
      <c r="FTC1429" s="24"/>
      <c r="FTD1429" s="24"/>
      <c r="FTE1429" s="24"/>
      <c r="FTF1429" s="24"/>
      <c r="FTG1429" s="24"/>
      <c r="FTH1429" s="24"/>
      <c r="FTI1429" s="24"/>
      <c r="FTJ1429" s="24"/>
      <c r="FTK1429" s="24"/>
      <c r="FTL1429" s="24"/>
      <c r="FTM1429" s="24"/>
      <c r="FTN1429" s="24"/>
      <c r="FTO1429" s="24"/>
      <c r="FTP1429" s="24"/>
      <c r="FTQ1429" s="24"/>
      <c r="FTR1429" s="24"/>
      <c r="FTS1429" s="24"/>
      <c r="FTT1429" s="24"/>
      <c r="FTU1429" s="24"/>
      <c r="FTV1429" s="24"/>
      <c r="FTW1429" s="24"/>
      <c r="FTX1429" s="24"/>
      <c r="FTY1429" s="24"/>
      <c r="FTZ1429" s="24"/>
      <c r="FUA1429" s="24"/>
      <c r="FUB1429" s="24"/>
      <c r="FUC1429" s="24"/>
      <c r="FUD1429" s="24"/>
      <c r="FUE1429" s="24"/>
      <c r="FUF1429" s="24"/>
      <c r="FUG1429" s="24"/>
      <c r="FUH1429" s="24"/>
      <c r="FUI1429" s="24"/>
      <c r="FUJ1429" s="24"/>
      <c r="FUK1429" s="24"/>
      <c r="FUL1429" s="24"/>
      <c r="FUM1429" s="24"/>
      <c r="FUN1429" s="24"/>
      <c r="FUO1429" s="24"/>
      <c r="FUP1429" s="24"/>
      <c r="FUQ1429" s="24"/>
      <c r="FUR1429" s="24"/>
      <c r="FUS1429" s="24"/>
      <c r="FUT1429" s="24"/>
      <c r="FUU1429" s="24"/>
      <c r="FUV1429" s="24"/>
      <c r="FUW1429" s="24"/>
      <c r="FUX1429" s="24"/>
      <c r="FUY1429" s="24"/>
      <c r="FUZ1429" s="24"/>
      <c r="FVA1429" s="24"/>
      <c r="FVB1429" s="24"/>
      <c r="FVC1429" s="24"/>
      <c r="FVD1429" s="24"/>
      <c r="FVE1429" s="24"/>
      <c r="FVF1429" s="24"/>
      <c r="FVG1429" s="24"/>
      <c r="FVH1429" s="24"/>
      <c r="FVI1429" s="24"/>
      <c r="FVJ1429" s="24"/>
      <c r="FVK1429" s="24"/>
      <c r="FVL1429" s="24"/>
      <c r="FVM1429" s="24"/>
      <c r="FVN1429" s="24"/>
      <c r="FVO1429" s="24"/>
      <c r="FVP1429" s="24"/>
      <c r="FVQ1429" s="24"/>
      <c r="FVR1429" s="24"/>
      <c r="FVS1429" s="24"/>
      <c r="FVT1429" s="24"/>
      <c r="FVU1429" s="24"/>
      <c r="FVV1429" s="24"/>
      <c r="FVW1429" s="24"/>
      <c r="FVX1429" s="24"/>
      <c r="FVY1429" s="24"/>
      <c r="FVZ1429" s="24"/>
      <c r="FWA1429" s="24"/>
      <c r="FWB1429" s="24"/>
      <c r="FWC1429" s="24"/>
      <c r="FWD1429" s="24"/>
      <c r="FWE1429" s="24"/>
      <c r="FWF1429" s="24"/>
      <c r="FWG1429" s="24"/>
      <c r="FWH1429" s="24"/>
      <c r="FWI1429" s="24"/>
      <c r="FWJ1429" s="24"/>
      <c r="FWK1429" s="24"/>
      <c r="FWL1429" s="24"/>
      <c r="FWM1429" s="24"/>
      <c r="FWN1429" s="24"/>
      <c r="FWO1429" s="24"/>
      <c r="FWP1429" s="24"/>
      <c r="FWQ1429" s="24"/>
      <c r="FWR1429" s="24"/>
      <c r="FWS1429" s="24"/>
      <c r="FWT1429" s="24"/>
      <c r="FWU1429" s="24"/>
      <c r="FWV1429" s="24"/>
      <c r="FWW1429" s="24"/>
      <c r="FWX1429" s="24"/>
      <c r="FWY1429" s="24"/>
      <c r="FWZ1429" s="24"/>
      <c r="FXA1429" s="24"/>
      <c r="FXB1429" s="24"/>
      <c r="FXC1429" s="24"/>
      <c r="FXD1429" s="24"/>
      <c r="FXE1429" s="24"/>
      <c r="FXF1429" s="24"/>
      <c r="FXG1429" s="24"/>
      <c r="FXH1429" s="24"/>
      <c r="FXI1429" s="24"/>
      <c r="FXJ1429" s="24"/>
      <c r="FXK1429" s="24"/>
      <c r="FXL1429" s="24"/>
      <c r="FXM1429" s="24"/>
      <c r="FXN1429" s="24"/>
      <c r="FXO1429" s="24"/>
      <c r="FXP1429" s="24"/>
      <c r="FXQ1429" s="24"/>
      <c r="FXR1429" s="24"/>
      <c r="FXS1429" s="24"/>
      <c r="FXT1429" s="24"/>
      <c r="FXU1429" s="24"/>
      <c r="FXV1429" s="24"/>
      <c r="FXW1429" s="24"/>
      <c r="FXX1429" s="24"/>
      <c r="FXY1429" s="24"/>
      <c r="FXZ1429" s="24"/>
      <c r="FYA1429" s="24"/>
      <c r="FYB1429" s="24"/>
      <c r="FYC1429" s="24"/>
      <c r="FYD1429" s="24"/>
      <c r="FYE1429" s="24"/>
      <c r="FYF1429" s="24"/>
      <c r="FYG1429" s="24"/>
      <c r="FYH1429" s="24"/>
      <c r="FYI1429" s="24"/>
      <c r="FYJ1429" s="24"/>
      <c r="FYK1429" s="24"/>
      <c r="FYL1429" s="24"/>
      <c r="FYM1429" s="24"/>
      <c r="FYN1429" s="24"/>
      <c r="FYO1429" s="24"/>
      <c r="FYP1429" s="24"/>
      <c r="FYQ1429" s="24"/>
      <c r="FYR1429" s="24"/>
      <c r="FYS1429" s="24"/>
      <c r="FYT1429" s="24"/>
      <c r="FYU1429" s="24"/>
      <c r="FYV1429" s="24"/>
      <c r="FYW1429" s="24"/>
      <c r="FYX1429" s="24"/>
      <c r="FYY1429" s="24"/>
      <c r="FYZ1429" s="24"/>
      <c r="FZA1429" s="24"/>
      <c r="FZB1429" s="24"/>
      <c r="FZC1429" s="24"/>
      <c r="FZD1429" s="24"/>
      <c r="FZE1429" s="24"/>
      <c r="FZF1429" s="24"/>
      <c r="FZG1429" s="24"/>
      <c r="FZH1429" s="24"/>
      <c r="FZI1429" s="24"/>
      <c r="FZJ1429" s="24"/>
      <c r="FZK1429" s="24"/>
      <c r="FZL1429" s="24"/>
      <c r="FZM1429" s="24"/>
      <c r="FZN1429" s="24"/>
      <c r="FZO1429" s="24"/>
      <c r="FZP1429" s="24"/>
      <c r="FZQ1429" s="24"/>
      <c r="FZR1429" s="24"/>
      <c r="FZS1429" s="24"/>
      <c r="FZT1429" s="24"/>
      <c r="FZU1429" s="24"/>
      <c r="FZV1429" s="24"/>
      <c r="FZW1429" s="24"/>
      <c r="FZX1429" s="24"/>
      <c r="FZY1429" s="24"/>
      <c r="FZZ1429" s="24"/>
      <c r="GAA1429" s="24"/>
      <c r="GAB1429" s="24"/>
      <c r="GAC1429" s="24"/>
      <c r="GAD1429" s="24"/>
      <c r="GAE1429" s="24"/>
      <c r="GAF1429" s="24"/>
      <c r="GAG1429" s="24"/>
      <c r="GAH1429" s="24"/>
      <c r="GAI1429" s="24"/>
      <c r="GAJ1429" s="24"/>
      <c r="GAK1429" s="24"/>
      <c r="GAL1429" s="24"/>
      <c r="GAM1429" s="24"/>
      <c r="GAN1429" s="24"/>
      <c r="GAO1429" s="24"/>
      <c r="GAP1429" s="24"/>
      <c r="GAQ1429" s="24"/>
      <c r="GAR1429" s="24"/>
      <c r="GAS1429" s="24"/>
      <c r="GAT1429" s="24"/>
      <c r="GAU1429" s="24"/>
      <c r="GAV1429" s="24"/>
      <c r="GAW1429" s="24"/>
      <c r="GAX1429" s="24"/>
      <c r="GAY1429" s="24"/>
      <c r="GAZ1429" s="24"/>
      <c r="GBA1429" s="24"/>
      <c r="GBB1429" s="24"/>
      <c r="GBC1429" s="24"/>
      <c r="GBD1429" s="24"/>
      <c r="GBE1429" s="24"/>
      <c r="GBF1429" s="24"/>
      <c r="GBG1429" s="24"/>
      <c r="GBH1429" s="24"/>
      <c r="GBI1429" s="24"/>
      <c r="GBJ1429" s="24"/>
      <c r="GBK1429" s="24"/>
      <c r="GBL1429" s="24"/>
      <c r="GBM1429" s="24"/>
      <c r="GBN1429" s="24"/>
      <c r="GBO1429" s="24"/>
      <c r="GBP1429" s="24"/>
      <c r="GBQ1429" s="24"/>
      <c r="GBR1429" s="24"/>
      <c r="GBS1429" s="24"/>
      <c r="GBT1429" s="24"/>
      <c r="GBU1429" s="24"/>
      <c r="GBV1429" s="24"/>
      <c r="GBW1429" s="24"/>
      <c r="GBX1429" s="24"/>
      <c r="GBY1429" s="24"/>
      <c r="GBZ1429" s="24"/>
      <c r="GCA1429" s="24"/>
      <c r="GCB1429" s="24"/>
      <c r="GCC1429" s="24"/>
      <c r="GCD1429" s="24"/>
      <c r="GCE1429" s="24"/>
      <c r="GCF1429" s="24"/>
      <c r="GCG1429" s="24"/>
      <c r="GCH1429" s="24"/>
      <c r="GCI1429" s="24"/>
      <c r="GCJ1429" s="24"/>
      <c r="GCK1429" s="24"/>
      <c r="GCL1429" s="24"/>
      <c r="GCM1429" s="24"/>
      <c r="GCN1429" s="24"/>
      <c r="GCO1429" s="24"/>
      <c r="GCP1429" s="24"/>
      <c r="GCQ1429" s="24"/>
      <c r="GCR1429" s="24"/>
      <c r="GCS1429" s="24"/>
      <c r="GCT1429" s="24"/>
      <c r="GCU1429" s="24"/>
      <c r="GCV1429" s="24"/>
      <c r="GCW1429" s="24"/>
      <c r="GCX1429" s="24"/>
      <c r="GCY1429" s="24"/>
      <c r="GCZ1429" s="24"/>
      <c r="GDA1429" s="24"/>
      <c r="GDB1429" s="24"/>
      <c r="GDC1429" s="24"/>
      <c r="GDD1429" s="24"/>
      <c r="GDE1429" s="24"/>
      <c r="GDF1429" s="24"/>
      <c r="GDG1429" s="24"/>
      <c r="GDH1429" s="24"/>
      <c r="GDI1429" s="24"/>
      <c r="GDJ1429" s="24"/>
      <c r="GDK1429" s="24"/>
      <c r="GDL1429" s="24"/>
      <c r="GDM1429" s="24"/>
      <c r="GDN1429" s="24"/>
      <c r="GDO1429" s="24"/>
      <c r="GDP1429" s="24"/>
      <c r="GDQ1429" s="24"/>
      <c r="GDR1429" s="24"/>
      <c r="GDS1429" s="24"/>
      <c r="GDT1429" s="24"/>
      <c r="GDU1429" s="24"/>
      <c r="GDV1429" s="24"/>
      <c r="GDW1429" s="24"/>
      <c r="GDX1429" s="24"/>
      <c r="GDY1429" s="24"/>
      <c r="GDZ1429" s="24"/>
      <c r="GEA1429" s="24"/>
      <c r="GEB1429" s="24"/>
      <c r="GEC1429" s="24"/>
      <c r="GED1429" s="24"/>
      <c r="GEE1429" s="24"/>
      <c r="GEF1429" s="24"/>
      <c r="GEG1429" s="24"/>
      <c r="GEH1429" s="24"/>
      <c r="GEI1429" s="24"/>
      <c r="GEJ1429" s="24"/>
      <c r="GEK1429" s="24"/>
      <c r="GEL1429" s="24"/>
      <c r="GEM1429" s="24"/>
      <c r="GEN1429" s="24"/>
      <c r="GEO1429" s="24"/>
      <c r="GEP1429" s="24"/>
      <c r="GEQ1429" s="24"/>
      <c r="GER1429" s="24"/>
      <c r="GES1429" s="24"/>
      <c r="GET1429" s="24"/>
      <c r="GEU1429" s="24"/>
      <c r="GEV1429" s="24"/>
      <c r="GEW1429" s="24"/>
      <c r="GEX1429" s="24"/>
      <c r="GEY1429" s="24"/>
      <c r="GEZ1429" s="24"/>
      <c r="GFA1429" s="24"/>
      <c r="GFB1429" s="24"/>
      <c r="GFC1429" s="24"/>
      <c r="GFD1429" s="24"/>
      <c r="GFE1429" s="24"/>
      <c r="GFF1429" s="24"/>
      <c r="GFG1429" s="24"/>
      <c r="GFH1429" s="24"/>
      <c r="GFI1429" s="24"/>
      <c r="GFJ1429" s="24"/>
      <c r="GFK1429" s="24"/>
      <c r="GFL1429" s="24"/>
      <c r="GFM1429" s="24"/>
      <c r="GFN1429" s="24"/>
      <c r="GFO1429" s="24"/>
      <c r="GFP1429" s="24"/>
      <c r="GFQ1429" s="24"/>
      <c r="GFR1429" s="24"/>
      <c r="GFS1429" s="24"/>
      <c r="GFT1429" s="24"/>
      <c r="GFU1429" s="24"/>
      <c r="GFV1429" s="24"/>
      <c r="GFW1429" s="24"/>
      <c r="GFX1429" s="24"/>
      <c r="GFY1429" s="24"/>
      <c r="GFZ1429" s="24"/>
      <c r="GGA1429" s="24"/>
      <c r="GGB1429" s="24"/>
      <c r="GGC1429" s="24"/>
      <c r="GGD1429" s="24"/>
      <c r="GGE1429" s="24"/>
      <c r="GGF1429" s="24"/>
      <c r="GGG1429" s="24"/>
      <c r="GGH1429" s="24"/>
      <c r="GGI1429" s="24"/>
      <c r="GGJ1429" s="24"/>
      <c r="GGK1429" s="24"/>
      <c r="GGL1429" s="24"/>
      <c r="GGM1429" s="24"/>
      <c r="GGN1429" s="24"/>
      <c r="GGO1429" s="24"/>
      <c r="GGP1429" s="24"/>
      <c r="GGQ1429" s="24"/>
      <c r="GGR1429" s="24"/>
      <c r="GGS1429" s="24"/>
      <c r="GGT1429" s="24"/>
      <c r="GGU1429" s="24"/>
      <c r="GGV1429" s="24"/>
      <c r="GGW1429" s="24"/>
      <c r="GGX1429" s="24"/>
      <c r="GGY1429" s="24"/>
      <c r="GGZ1429" s="24"/>
      <c r="GHA1429" s="24"/>
      <c r="GHB1429" s="24"/>
      <c r="GHC1429" s="24"/>
      <c r="GHD1429" s="24"/>
      <c r="GHE1429" s="24"/>
      <c r="GHF1429" s="24"/>
      <c r="GHG1429" s="24"/>
      <c r="GHH1429" s="24"/>
      <c r="GHI1429" s="24"/>
      <c r="GHJ1429" s="24"/>
      <c r="GHK1429" s="24"/>
      <c r="GHL1429" s="24"/>
      <c r="GHM1429" s="24"/>
      <c r="GHN1429" s="24"/>
      <c r="GHO1429" s="24"/>
      <c r="GHP1429" s="24"/>
      <c r="GHQ1429" s="24"/>
      <c r="GHR1429" s="24"/>
      <c r="GHS1429" s="24"/>
      <c r="GHT1429" s="24"/>
      <c r="GHU1429" s="24"/>
      <c r="GHV1429" s="24"/>
      <c r="GHW1429" s="24"/>
      <c r="GHX1429" s="24"/>
      <c r="GHY1429" s="24"/>
      <c r="GHZ1429" s="24"/>
      <c r="GIA1429" s="24"/>
      <c r="GIB1429" s="24"/>
      <c r="GIC1429" s="24"/>
      <c r="GID1429" s="24"/>
      <c r="GIE1429" s="24"/>
      <c r="GIF1429" s="24"/>
      <c r="GIG1429" s="24"/>
      <c r="GIH1429" s="24"/>
      <c r="GII1429" s="24"/>
      <c r="GIJ1429" s="24"/>
      <c r="GIK1429" s="24"/>
      <c r="GIL1429" s="24"/>
      <c r="GIM1429" s="24"/>
      <c r="GIN1429" s="24"/>
      <c r="GIO1429" s="24"/>
      <c r="GIP1429" s="24"/>
      <c r="GIQ1429" s="24"/>
      <c r="GIR1429" s="24"/>
      <c r="GIS1429" s="24"/>
      <c r="GIT1429" s="24"/>
      <c r="GIU1429" s="24"/>
      <c r="GIV1429" s="24"/>
      <c r="GIW1429" s="24"/>
      <c r="GIX1429" s="24"/>
      <c r="GIY1429" s="24"/>
      <c r="GIZ1429" s="24"/>
      <c r="GJA1429" s="24"/>
      <c r="GJB1429" s="24"/>
      <c r="GJC1429" s="24"/>
      <c r="GJD1429" s="24"/>
      <c r="GJE1429" s="24"/>
      <c r="GJF1429" s="24"/>
      <c r="GJG1429" s="24"/>
      <c r="GJH1429" s="24"/>
      <c r="GJI1429" s="24"/>
      <c r="GJJ1429" s="24"/>
      <c r="GJK1429" s="24"/>
      <c r="GJL1429" s="24"/>
      <c r="GJM1429" s="24"/>
      <c r="GJN1429" s="24"/>
      <c r="GJO1429" s="24"/>
      <c r="GJP1429" s="24"/>
      <c r="GJQ1429" s="24"/>
      <c r="GJR1429" s="24"/>
      <c r="GJS1429" s="24"/>
      <c r="GJT1429" s="24"/>
      <c r="GJU1429" s="24"/>
      <c r="GJV1429" s="24"/>
      <c r="GJW1429" s="24"/>
      <c r="GJX1429" s="24"/>
      <c r="GJY1429" s="24"/>
      <c r="GJZ1429" s="24"/>
      <c r="GKA1429" s="24"/>
      <c r="GKB1429" s="24"/>
      <c r="GKC1429" s="24"/>
      <c r="GKD1429" s="24"/>
      <c r="GKE1429" s="24"/>
      <c r="GKF1429" s="24"/>
      <c r="GKG1429" s="24"/>
      <c r="GKH1429" s="24"/>
      <c r="GKI1429" s="24"/>
      <c r="GKJ1429" s="24"/>
      <c r="GKK1429" s="24"/>
      <c r="GKL1429" s="24"/>
      <c r="GKM1429" s="24"/>
      <c r="GKN1429" s="24"/>
      <c r="GKO1429" s="24"/>
      <c r="GKP1429" s="24"/>
      <c r="GKQ1429" s="24"/>
      <c r="GKR1429" s="24"/>
      <c r="GKS1429" s="24"/>
      <c r="GKT1429" s="24"/>
      <c r="GKU1429" s="24"/>
      <c r="GKV1429" s="24"/>
      <c r="GKW1429" s="24"/>
      <c r="GKX1429" s="24"/>
      <c r="GKY1429" s="24"/>
      <c r="GKZ1429" s="24"/>
      <c r="GLA1429" s="24"/>
      <c r="GLB1429" s="24"/>
      <c r="GLC1429" s="24"/>
      <c r="GLD1429" s="24"/>
      <c r="GLE1429" s="24"/>
      <c r="GLF1429" s="24"/>
      <c r="GLG1429" s="24"/>
      <c r="GLH1429" s="24"/>
      <c r="GLI1429" s="24"/>
      <c r="GLJ1429" s="24"/>
      <c r="GLK1429" s="24"/>
      <c r="GLL1429" s="24"/>
      <c r="GLM1429" s="24"/>
      <c r="GLN1429" s="24"/>
      <c r="GLO1429" s="24"/>
      <c r="GLP1429" s="24"/>
      <c r="GLQ1429" s="24"/>
      <c r="GLR1429" s="24"/>
      <c r="GLS1429" s="24"/>
      <c r="GLT1429" s="24"/>
      <c r="GLU1429" s="24"/>
      <c r="GLV1429" s="24"/>
      <c r="GLW1429" s="24"/>
      <c r="GLX1429" s="24"/>
      <c r="GLY1429" s="24"/>
      <c r="GLZ1429" s="24"/>
      <c r="GMA1429" s="24"/>
      <c r="GMB1429" s="24"/>
      <c r="GMC1429" s="24"/>
      <c r="GMD1429" s="24"/>
      <c r="GME1429" s="24"/>
      <c r="GMF1429" s="24"/>
      <c r="GMG1429" s="24"/>
      <c r="GMH1429" s="24"/>
      <c r="GMI1429" s="24"/>
      <c r="GMJ1429" s="24"/>
      <c r="GMK1429" s="24"/>
      <c r="GML1429" s="24"/>
      <c r="GMM1429" s="24"/>
      <c r="GMN1429" s="24"/>
      <c r="GMO1429" s="24"/>
      <c r="GMP1429" s="24"/>
      <c r="GMQ1429" s="24"/>
      <c r="GMR1429" s="24"/>
      <c r="GMS1429" s="24"/>
      <c r="GMT1429" s="24"/>
      <c r="GMU1429" s="24"/>
      <c r="GMV1429" s="24"/>
      <c r="GMW1429" s="24"/>
      <c r="GMX1429" s="24"/>
      <c r="GMY1429" s="24"/>
      <c r="GMZ1429" s="24"/>
      <c r="GNA1429" s="24"/>
      <c r="GNB1429" s="24"/>
      <c r="GNC1429" s="24"/>
      <c r="GND1429" s="24"/>
      <c r="GNE1429" s="24"/>
      <c r="GNF1429" s="24"/>
      <c r="GNG1429" s="24"/>
      <c r="GNH1429" s="24"/>
      <c r="GNI1429" s="24"/>
      <c r="GNJ1429" s="24"/>
      <c r="GNK1429" s="24"/>
      <c r="GNL1429" s="24"/>
      <c r="GNM1429" s="24"/>
      <c r="GNN1429" s="24"/>
      <c r="GNO1429" s="24"/>
      <c r="GNP1429" s="24"/>
      <c r="GNQ1429" s="24"/>
      <c r="GNR1429" s="24"/>
      <c r="GNS1429" s="24"/>
      <c r="GNT1429" s="24"/>
      <c r="GNU1429" s="24"/>
      <c r="GNV1429" s="24"/>
      <c r="GNW1429" s="24"/>
      <c r="GNX1429" s="24"/>
      <c r="GNY1429" s="24"/>
      <c r="GNZ1429" s="24"/>
      <c r="GOA1429" s="24"/>
      <c r="GOB1429" s="24"/>
      <c r="GOC1429" s="24"/>
      <c r="GOD1429" s="24"/>
      <c r="GOE1429" s="24"/>
      <c r="GOF1429" s="24"/>
      <c r="GOG1429" s="24"/>
      <c r="GOH1429" s="24"/>
      <c r="GOI1429" s="24"/>
      <c r="GOJ1429" s="24"/>
      <c r="GOK1429" s="24"/>
      <c r="GOL1429" s="24"/>
      <c r="GOM1429" s="24"/>
      <c r="GON1429" s="24"/>
      <c r="GOO1429" s="24"/>
      <c r="GOP1429" s="24"/>
      <c r="GOQ1429" s="24"/>
      <c r="GOR1429" s="24"/>
      <c r="GOS1429" s="24"/>
      <c r="GOT1429" s="24"/>
      <c r="GOU1429" s="24"/>
      <c r="GOV1429" s="24"/>
      <c r="GOW1429" s="24"/>
      <c r="GOX1429" s="24"/>
      <c r="GOY1429" s="24"/>
      <c r="GOZ1429" s="24"/>
      <c r="GPA1429" s="24"/>
      <c r="GPB1429" s="24"/>
      <c r="GPC1429" s="24"/>
      <c r="GPD1429" s="24"/>
      <c r="GPE1429" s="24"/>
      <c r="GPF1429" s="24"/>
      <c r="GPG1429" s="24"/>
      <c r="GPH1429" s="24"/>
      <c r="GPI1429" s="24"/>
      <c r="GPJ1429" s="24"/>
      <c r="GPK1429" s="24"/>
      <c r="GPL1429" s="24"/>
      <c r="GPM1429" s="24"/>
      <c r="GPN1429" s="24"/>
      <c r="GPO1429" s="24"/>
      <c r="GPP1429" s="24"/>
      <c r="GPQ1429" s="24"/>
      <c r="GPR1429" s="24"/>
      <c r="GPS1429" s="24"/>
      <c r="GPT1429" s="24"/>
      <c r="GPU1429" s="24"/>
      <c r="GPV1429" s="24"/>
      <c r="GPW1429" s="24"/>
      <c r="GPX1429" s="24"/>
      <c r="GPY1429" s="24"/>
      <c r="GPZ1429" s="24"/>
      <c r="GQA1429" s="24"/>
      <c r="GQB1429" s="24"/>
      <c r="GQC1429" s="24"/>
      <c r="GQD1429" s="24"/>
      <c r="GQE1429" s="24"/>
      <c r="GQF1429" s="24"/>
      <c r="GQG1429" s="24"/>
      <c r="GQH1429" s="24"/>
      <c r="GQI1429" s="24"/>
      <c r="GQJ1429" s="24"/>
      <c r="GQK1429" s="24"/>
      <c r="GQL1429" s="24"/>
      <c r="GQM1429" s="24"/>
      <c r="GQN1429" s="24"/>
      <c r="GQO1429" s="24"/>
      <c r="GQP1429" s="24"/>
      <c r="GQQ1429" s="24"/>
      <c r="GQR1429" s="24"/>
      <c r="GQS1429" s="24"/>
      <c r="GQT1429" s="24"/>
      <c r="GQU1429" s="24"/>
      <c r="GQV1429" s="24"/>
      <c r="GQW1429" s="24"/>
      <c r="GQX1429" s="24"/>
      <c r="GQY1429" s="24"/>
      <c r="GQZ1429" s="24"/>
      <c r="GRA1429" s="24"/>
      <c r="GRB1429" s="24"/>
      <c r="GRC1429" s="24"/>
      <c r="GRD1429" s="24"/>
      <c r="GRE1429" s="24"/>
      <c r="GRF1429" s="24"/>
      <c r="GRG1429" s="24"/>
      <c r="GRH1429" s="24"/>
      <c r="GRI1429" s="24"/>
      <c r="GRJ1429" s="24"/>
      <c r="GRK1429" s="24"/>
      <c r="GRL1429" s="24"/>
      <c r="GRM1429" s="24"/>
      <c r="GRN1429" s="24"/>
      <c r="GRO1429" s="24"/>
      <c r="GRP1429" s="24"/>
      <c r="GRQ1429" s="24"/>
      <c r="GRR1429" s="24"/>
      <c r="GRS1429" s="24"/>
      <c r="GRT1429" s="24"/>
      <c r="GRU1429" s="24"/>
      <c r="GRV1429" s="24"/>
      <c r="GRW1429" s="24"/>
      <c r="GRX1429" s="24"/>
      <c r="GRY1429" s="24"/>
      <c r="GRZ1429" s="24"/>
      <c r="GSA1429" s="24"/>
      <c r="GSB1429" s="24"/>
      <c r="GSC1429" s="24"/>
      <c r="GSD1429" s="24"/>
      <c r="GSE1429" s="24"/>
      <c r="GSF1429" s="24"/>
      <c r="GSG1429" s="24"/>
      <c r="GSH1429" s="24"/>
      <c r="GSI1429" s="24"/>
      <c r="GSJ1429" s="24"/>
      <c r="GSK1429" s="24"/>
      <c r="GSL1429" s="24"/>
      <c r="GSM1429" s="24"/>
      <c r="GSN1429" s="24"/>
      <c r="GSO1429" s="24"/>
      <c r="GSP1429" s="24"/>
      <c r="GSQ1429" s="24"/>
      <c r="GSR1429" s="24"/>
      <c r="GSS1429" s="24"/>
      <c r="GST1429" s="24"/>
      <c r="GSU1429" s="24"/>
      <c r="GSV1429" s="24"/>
      <c r="GSW1429" s="24"/>
      <c r="GSX1429" s="24"/>
      <c r="GSY1429" s="24"/>
      <c r="GSZ1429" s="24"/>
      <c r="GTA1429" s="24"/>
      <c r="GTB1429" s="24"/>
      <c r="GTC1429" s="24"/>
      <c r="GTD1429" s="24"/>
      <c r="GTE1429" s="24"/>
      <c r="GTF1429" s="24"/>
      <c r="GTG1429" s="24"/>
      <c r="GTH1429" s="24"/>
      <c r="GTI1429" s="24"/>
      <c r="GTJ1429" s="24"/>
      <c r="GTK1429" s="24"/>
      <c r="GTL1429" s="24"/>
      <c r="GTM1429" s="24"/>
      <c r="GTN1429" s="24"/>
      <c r="GTO1429" s="24"/>
      <c r="GTP1429" s="24"/>
      <c r="GTQ1429" s="24"/>
      <c r="GTR1429" s="24"/>
      <c r="GTS1429" s="24"/>
      <c r="GTT1429" s="24"/>
      <c r="GTU1429" s="24"/>
      <c r="GTV1429" s="24"/>
      <c r="GTW1429" s="24"/>
      <c r="GTX1429" s="24"/>
      <c r="GTY1429" s="24"/>
      <c r="GTZ1429" s="24"/>
      <c r="GUA1429" s="24"/>
      <c r="GUB1429" s="24"/>
      <c r="GUC1429" s="24"/>
      <c r="GUD1429" s="24"/>
      <c r="GUE1429" s="24"/>
      <c r="GUF1429" s="24"/>
      <c r="GUG1429" s="24"/>
      <c r="GUH1429" s="24"/>
      <c r="GUI1429" s="24"/>
      <c r="GUJ1429" s="24"/>
      <c r="GUK1429" s="24"/>
      <c r="GUL1429" s="24"/>
      <c r="GUM1429" s="24"/>
      <c r="GUN1429" s="24"/>
      <c r="GUO1429" s="24"/>
      <c r="GUP1429" s="24"/>
      <c r="GUQ1429" s="24"/>
      <c r="GUR1429" s="24"/>
      <c r="GUS1429" s="24"/>
      <c r="GUT1429" s="24"/>
      <c r="GUU1429" s="24"/>
      <c r="GUV1429" s="24"/>
      <c r="GUW1429" s="24"/>
      <c r="GUX1429" s="24"/>
      <c r="GUY1429" s="24"/>
      <c r="GUZ1429" s="24"/>
      <c r="GVA1429" s="24"/>
      <c r="GVB1429" s="24"/>
      <c r="GVC1429" s="24"/>
      <c r="GVD1429" s="24"/>
      <c r="GVE1429" s="24"/>
      <c r="GVF1429" s="24"/>
      <c r="GVG1429" s="24"/>
      <c r="GVH1429" s="24"/>
      <c r="GVI1429" s="24"/>
      <c r="GVJ1429" s="24"/>
      <c r="GVK1429" s="24"/>
      <c r="GVL1429" s="24"/>
      <c r="GVM1429" s="24"/>
      <c r="GVN1429" s="24"/>
      <c r="GVO1429" s="24"/>
      <c r="GVP1429" s="24"/>
      <c r="GVQ1429" s="24"/>
      <c r="GVR1429" s="24"/>
      <c r="GVS1429" s="24"/>
      <c r="GVT1429" s="24"/>
      <c r="GVU1429" s="24"/>
      <c r="GVV1429" s="24"/>
      <c r="GVW1429" s="24"/>
      <c r="GVX1429" s="24"/>
      <c r="GVY1429" s="24"/>
      <c r="GVZ1429" s="24"/>
      <c r="GWA1429" s="24"/>
      <c r="GWB1429" s="24"/>
      <c r="GWC1429" s="24"/>
      <c r="GWD1429" s="24"/>
      <c r="GWE1429" s="24"/>
      <c r="GWF1429" s="24"/>
      <c r="GWG1429" s="24"/>
      <c r="GWH1429" s="24"/>
      <c r="GWI1429" s="24"/>
      <c r="GWJ1429" s="24"/>
      <c r="GWK1429" s="24"/>
      <c r="GWL1429" s="24"/>
      <c r="GWM1429" s="24"/>
      <c r="GWN1429" s="24"/>
      <c r="GWO1429" s="24"/>
      <c r="GWP1429" s="24"/>
      <c r="GWQ1429" s="24"/>
      <c r="GWR1429" s="24"/>
      <c r="GWS1429" s="24"/>
      <c r="GWT1429" s="24"/>
      <c r="GWU1429" s="24"/>
      <c r="GWV1429" s="24"/>
      <c r="GWW1429" s="24"/>
      <c r="GWX1429" s="24"/>
      <c r="GWY1429" s="24"/>
      <c r="GWZ1429" s="24"/>
      <c r="GXA1429" s="24"/>
      <c r="GXB1429" s="24"/>
      <c r="GXC1429" s="24"/>
      <c r="GXD1429" s="24"/>
      <c r="GXE1429" s="24"/>
      <c r="GXF1429" s="24"/>
      <c r="GXG1429" s="24"/>
      <c r="GXH1429" s="24"/>
      <c r="GXI1429" s="24"/>
      <c r="GXJ1429" s="24"/>
      <c r="GXK1429" s="24"/>
      <c r="GXL1429" s="24"/>
      <c r="GXM1429" s="24"/>
      <c r="GXN1429" s="24"/>
      <c r="GXO1429" s="24"/>
      <c r="GXP1429" s="24"/>
      <c r="GXQ1429" s="24"/>
      <c r="GXR1429" s="24"/>
      <c r="GXS1429" s="24"/>
      <c r="GXT1429" s="24"/>
      <c r="GXU1429" s="24"/>
      <c r="GXV1429" s="24"/>
      <c r="GXW1429" s="24"/>
      <c r="GXX1429" s="24"/>
      <c r="GXY1429" s="24"/>
      <c r="GXZ1429" s="24"/>
      <c r="GYA1429" s="24"/>
      <c r="GYB1429" s="24"/>
      <c r="GYC1429" s="24"/>
      <c r="GYD1429" s="24"/>
      <c r="GYE1429" s="24"/>
      <c r="GYF1429" s="24"/>
      <c r="GYG1429" s="24"/>
      <c r="GYH1429" s="24"/>
      <c r="GYI1429" s="24"/>
      <c r="GYJ1429" s="24"/>
      <c r="GYK1429" s="24"/>
      <c r="GYL1429" s="24"/>
      <c r="GYM1429" s="24"/>
      <c r="GYN1429" s="24"/>
      <c r="GYO1429" s="24"/>
      <c r="GYP1429" s="24"/>
      <c r="GYQ1429" s="24"/>
      <c r="GYR1429" s="24"/>
      <c r="GYS1429" s="24"/>
      <c r="GYT1429" s="24"/>
      <c r="GYU1429" s="24"/>
      <c r="GYV1429" s="24"/>
      <c r="GYW1429" s="24"/>
      <c r="GYX1429" s="24"/>
      <c r="GYY1429" s="24"/>
      <c r="GYZ1429" s="24"/>
      <c r="GZA1429" s="24"/>
      <c r="GZB1429" s="24"/>
      <c r="GZC1429" s="24"/>
      <c r="GZD1429" s="24"/>
      <c r="GZE1429" s="24"/>
      <c r="GZF1429" s="24"/>
      <c r="GZG1429" s="24"/>
      <c r="GZH1429" s="24"/>
      <c r="GZI1429" s="24"/>
      <c r="GZJ1429" s="24"/>
      <c r="GZK1429" s="24"/>
      <c r="GZL1429" s="24"/>
      <c r="GZM1429" s="24"/>
      <c r="GZN1429" s="24"/>
      <c r="GZO1429" s="24"/>
      <c r="GZP1429" s="24"/>
      <c r="GZQ1429" s="24"/>
      <c r="GZR1429" s="24"/>
      <c r="GZS1429" s="24"/>
      <c r="GZT1429" s="24"/>
      <c r="GZU1429" s="24"/>
      <c r="GZV1429" s="24"/>
      <c r="GZW1429" s="24"/>
      <c r="GZX1429" s="24"/>
      <c r="GZY1429" s="24"/>
      <c r="GZZ1429" s="24"/>
      <c r="HAA1429" s="24"/>
      <c r="HAB1429" s="24"/>
      <c r="HAC1429" s="24"/>
      <c r="HAD1429" s="24"/>
      <c r="HAE1429" s="24"/>
      <c r="HAF1429" s="24"/>
      <c r="HAG1429" s="24"/>
      <c r="HAH1429" s="24"/>
      <c r="HAI1429" s="24"/>
      <c r="HAJ1429" s="24"/>
      <c r="HAK1429" s="24"/>
      <c r="HAL1429" s="24"/>
      <c r="HAM1429" s="24"/>
      <c r="HAN1429" s="24"/>
      <c r="HAO1429" s="24"/>
      <c r="HAP1429" s="24"/>
      <c r="HAQ1429" s="24"/>
      <c r="HAR1429" s="24"/>
      <c r="HAS1429" s="24"/>
      <c r="HAT1429" s="24"/>
      <c r="HAU1429" s="24"/>
      <c r="HAV1429" s="24"/>
      <c r="HAW1429" s="24"/>
      <c r="HAX1429" s="24"/>
      <c r="HAY1429" s="24"/>
      <c r="HAZ1429" s="24"/>
      <c r="HBA1429" s="24"/>
      <c r="HBB1429" s="24"/>
      <c r="HBC1429" s="24"/>
      <c r="HBD1429" s="24"/>
      <c r="HBE1429" s="24"/>
      <c r="HBF1429" s="24"/>
      <c r="HBG1429" s="24"/>
      <c r="HBH1429" s="24"/>
      <c r="HBI1429" s="24"/>
      <c r="HBJ1429" s="24"/>
      <c r="HBK1429" s="24"/>
      <c r="HBL1429" s="24"/>
      <c r="HBM1429" s="24"/>
      <c r="HBN1429" s="24"/>
      <c r="HBO1429" s="24"/>
      <c r="HBP1429" s="24"/>
      <c r="HBQ1429" s="24"/>
      <c r="HBR1429" s="24"/>
      <c r="HBS1429" s="24"/>
      <c r="HBT1429" s="24"/>
      <c r="HBU1429" s="24"/>
      <c r="HBV1429" s="24"/>
      <c r="HBW1429" s="24"/>
      <c r="HBX1429" s="24"/>
      <c r="HBY1429" s="24"/>
      <c r="HBZ1429" s="24"/>
      <c r="HCA1429" s="24"/>
      <c r="HCB1429" s="24"/>
      <c r="HCC1429" s="24"/>
      <c r="HCD1429" s="24"/>
      <c r="HCE1429" s="24"/>
      <c r="HCF1429" s="24"/>
      <c r="HCG1429" s="24"/>
      <c r="HCH1429" s="24"/>
      <c r="HCI1429" s="24"/>
      <c r="HCJ1429" s="24"/>
      <c r="HCK1429" s="24"/>
      <c r="HCL1429" s="24"/>
      <c r="HCM1429" s="24"/>
      <c r="HCN1429" s="24"/>
      <c r="HCO1429" s="24"/>
      <c r="HCP1429" s="24"/>
      <c r="HCQ1429" s="24"/>
      <c r="HCR1429" s="24"/>
      <c r="HCS1429" s="24"/>
      <c r="HCT1429" s="24"/>
      <c r="HCU1429" s="24"/>
      <c r="HCV1429" s="24"/>
      <c r="HCW1429" s="24"/>
      <c r="HCX1429" s="24"/>
      <c r="HCY1429" s="24"/>
      <c r="HCZ1429" s="24"/>
      <c r="HDA1429" s="24"/>
      <c r="HDB1429" s="24"/>
      <c r="HDC1429" s="24"/>
      <c r="HDD1429" s="24"/>
      <c r="HDE1429" s="24"/>
      <c r="HDF1429" s="24"/>
      <c r="HDG1429" s="24"/>
      <c r="HDH1429" s="24"/>
      <c r="HDI1429" s="24"/>
      <c r="HDJ1429" s="24"/>
      <c r="HDK1429" s="24"/>
      <c r="HDL1429" s="24"/>
      <c r="HDM1429" s="24"/>
      <c r="HDN1429" s="24"/>
      <c r="HDO1429" s="24"/>
      <c r="HDP1429" s="24"/>
      <c r="HDQ1429" s="24"/>
      <c r="HDR1429" s="24"/>
      <c r="HDS1429" s="24"/>
      <c r="HDT1429" s="24"/>
      <c r="HDU1429" s="24"/>
      <c r="HDV1429" s="24"/>
      <c r="HDW1429" s="24"/>
      <c r="HDX1429" s="24"/>
      <c r="HDY1429" s="24"/>
      <c r="HDZ1429" s="24"/>
      <c r="HEA1429" s="24"/>
      <c r="HEB1429" s="24"/>
      <c r="HEC1429" s="24"/>
      <c r="HED1429" s="24"/>
      <c r="HEE1429" s="24"/>
      <c r="HEF1429" s="24"/>
      <c r="HEG1429" s="24"/>
      <c r="HEH1429" s="24"/>
      <c r="HEI1429" s="24"/>
      <c r="HEJ1429" s="24"/>
      <c r="HEK1429" s="24"/>
      <c r="HEL1429" s="24"/>
      <c r="HEM1429" s="24"/>
      <c r="HEN1429" s="24"/>
      <c r="HEO1429" s="24"/>
      <c r="HEP1429" s="24"/>
      <c r="HEQ1429" s="24"/>
      <c r="HER1429" s="24"/>
      <c r="HES1429" s="24"/>
      <c r="HET1429" s="24"/>
      <c r="HEU1429" s="24"/>
      <c r="HEV1429" s="24"/>
      <c r="HEW1429" s="24"/>
      <c r="HEX1429" s="24"/>
      <c r="HEY1429" s="24"/>
      <c r="HEZ1429" s="24"/>
      <c r="HFA1429" s="24"/>
      <c r="HFB1429" s="24"/>
      <c r="HFC1429" s="24"/>
      <c r="HFD1429" s="24"/>
      <c r="HFE1429" s="24"/>
      <c r="HFF1429" s="24"/>
      <c r="HFG1429" s="24"/>
      <c r="HFH1429" s="24"/>
      <c r="HFI1429" s="24"/>
      <c r="HFJ1429" s="24"/>
      <c r="HFK1429" s="24"/>
      <c r="HFL1429" s="24"/>
      <c r="HFM1429" s="24"/>
      <c r="HFN1429" s="24"/>
      <c r="HFO1429" s="24"/>
      <c r="HFP1429" s="24"/>
      <c r="HFQ1429" s="24"/>
      <c r="HFR1429" s="24"/>
      <c r="HFS1429" s="24"/>
      <c r="HFT1429" s="24"/>
      <c r="HFU1429" s="24"/>
      <c r="HFV1429" s="24"/>
      <c r="HFW1429" s="24"/>
      <c r="HFX1429" s="24"/>
      <c r="HFY1429" s="24"/>
      <c r="HFZ1429" s="24"/>
      <c r="HGA1429" s="24"/>
      <c r="HGB1429" s="24"/>
      <c r="HGC1429" s="24"/>
      <c r="HGD1429" s="24"/>
      <c r="HGE1429" s="24"/>
      <c r="HGF1429" s="24"/>
      <c r="HGG1429" s="24"/>
      <c r="HGH1429" s="24"/>
      <c r="HGI1429" s="24"/>
      <c r="HGJ1429" s="24"/>
      <c r="HGK1429" s="24"/>
      <c r="HGL1429" s="24"/>
      <c r="HGM1429" s="24"/>
      <c r="HGN1429" s="24"/>
      <c r="HGO1429" s="24"/>
      <c r="HGP1429" s="24"/>
      <c r="HGQ1429" s="24"/>
      <c r="HGR1429" s="24"/>
      <c r="HGS1429" s="24"/>
      <c r="HGT1429" s="24"/>
      <c r="HGU1429" s="24"/>
      <c r="HGV1429" s="24"/>
      <c r="HGW1429" s="24"/>
      <c r="HGX1429" s="24"/>
      <c r="HGY1429" s="24"/>
      <c r="HGZ1429" s="24"/>
      <c r="HHA1429" s="24"/>
      <c r="HHB1429" s="24"/>
      <c r="HHC1429" s="24"/>
      <c r="HHD1429" s="24"/>
      <c r="HHE1429" s="24"/>
      <c r="HHF1429" s="24"/>
      <c r="HHG1429" s="24"/>
      <c r="HHH1429" s="24"/>
      <c r="HHI1429" s="24"/>
      <c r="HHJ1429" s="24"/>
      <c r="HHK1429" s="24"/>
      <c r="HHL1429" s="24"/>
      <c r="HHM1429" s="24"/>
      <c r="HHN1429" s="24"/>
      <c r="HHO1429" s="24"/>
      <c r="HHP1429" s="24"/>
      <c r="HHQ1429" s="24"/>
      <c r="HHR1429" s="24"/>
      <c r="HHS1429" s="24"/>
      <c r="HHT1429" s="24"/>
      <c r="HHU1429" s="24"/>
      <c r="HHV1429" s="24"/>
      <c r="HHW1429" s="24"/>
      <c r="HHX1429" s="24"/>
      <c r="HHY1429" s="24"/>
      <c r="HHZ1429" s="24"/>
      <c r="HIA1429" s="24"/>
      <c r="HIB1429" s="24"/>
      <c r="HIC1429" s="24"/>
      <c r="HID1429" s="24"/>
      <c r="HIE1429" s="24"/>
      <c r="HIF1429" s="24"/>
      <c r="HIG1429" s="24"/>
      <c r="HIH1429" s="24"/>
      <c r="HII1429" s="24"/>
      <c r="HIJ1429" s="24"/>
      <c r="HIK1429" s="24"/>
      <c r="HIL1429" s="24"/>
      <c r="HIM1429" s="24"/>
      <c r="HIN1429" s="24"/>
      <c r="HIO1429" s="24"/>
      <c r="HIP1429" s="24"/>
      <c r="HIQ1429" s="24"/>
      <c r="HIR1429" s="24"/>
      <c r="HIS1429" s="24"/>
      <c r="HIT1429" s="24"/>
      <c r="HIU1429" s="24"/>
      <c r="HIV1429" s="24"/>
      <c r="HIW1429" s="24"/>
      <c r="HIX1429" s="24"/>
      <c r="HIY1429" s="24"/>
      <c r="HIZ1429" s="24"/>
      <c r="HJA1429" s="24"/>
      <c r="HJB1429" s="24"/>
      <c r="HJC1429" s="24"/>
      <c r="HJD1429" s="24"/>
      <c r="HJE1429" s="24"/>
      <c r="HJF1429" s="24"/>
      <c r="HJG1429" s="24"/>
      <c r="HJH1429" s="24"/>
      <c r="HJI1429" s="24"/>
      <c r="HJJ1429" s="24"/>
      <c r="HJK1429" s="24"/>
      <c r="HJL1429" s="24"/>
      <c r="HJM1429" s="24"/>
      <c r="HJN1429" s="24"/>
      <c r="HJO1429" s="24"/>
      <c r="HJP1429" s="24"/>
      <c r="HJQ1429" s="24"/>
      <c r="HJR1429" s="24"/>
      <c r="HJS1429" s="24"/>
      <c r="HJT1429" s="24"/>
      <c r="HJU1429" s="24"/>
      <c r="HJV1429" s="24"/>
      <c r="HJW1429" s="24"/>
      <c r="HJX1429" s="24"/>
      <c r="HJY1429" s="24"/>
      <c r="HJZ1429" s="24"/>
      <c r="HKA1429" s="24"/>
      <c r="HKB1429" s="24"/>
      <c r="HKC1429" s="24"/>
      <c r="HKD1429" s="24"/>
      <c r="HKE1429" s="24"/>
      <c r="HKF1429" s="24"/>
      <c r="HKG1429" s="24"/>
      <c r="HKH1429" s="24"/>
      <c r="HKI1429" s="24"/>
      <c r="HKJ1429" s="24"/>
      <c r="HKK1429" s="24"/>
      <c r="HKL1429" s="24"/>
      <c r="HKM1429" s="24"/>
      <c r="HKN1429" s="24"/>
      <c r="HKO1429" s="24"/>
      <c r="HKP1429" s="24"/>
      <c r="HKQ1429" s="24"/>
      <c r="HKR1429" s="24"/>
      <c r="HKS1429" s="24"/>
      <c r="HKT1429" s="24"/>
      <c r="HKU1429" s="24"/>
      <c r="HKV1429" s="24"/>
      <c r="HKW1429" s="24"/>
      <c r="HKX1429" s="24"/>
      <c r="HKY1429" s="24"/>
      <c r="HKZ1429" s="24"/>
      <c r="HLA1429" s="24"/>
      <c r="HLB1429" s="24"/>
      <c r="HLC1429" s="24"/>
      <c r="HLD1429" s="24"/>
      <c r="HLE1429" s="24"/>
      <c r="HLF1429" s="24"/>
      <c r="HLG1429" s="24"/>
      <c r="HLH1429" s="24"/>
      <c r="HLI1429" s="24"/>
      <c r="HLJ1429" s="24"/>
      <c r="HLK1429" s="24"/>
      <c r="HLL1429" s="24"/>
      <c r="HLM1429" s="24"/>
      <c r="HLN1429" s="24"/>
      <c r="HLO1429" s="24"/>
      <c r="HLP1429" s="24"/>
      <c r="HLQ1429" s="24"/>
      <c r="HLR1429" s="24"/>
      <c r="HLS1429" s="24"/>
      <c r="HLT1429" s="24"/>
      <c r="HLU1429" s="24"/>
      <c r="HLV1429" s="24"/>
      <c r="HLW1429" s="24"/>
      <c r="HLX1429" s="24"/>
      <c r="HLY1429" s="24"/>
      <c r="HLZ1429" s="24"/>
      <c r="HMA1429" s="24"/>
      <c r="HMB1429" s="24"/>
      <c r="HMC1429" s="24"/>
      <c r="HMD1429" s="24"/>
      <c r="HME1429" s="24"/>
      <c r="HMF1429" s="24"/>
      <c r="HMG1429" s="24"/>
      <c r="HMH1429" s="24"/>
      <c r="HMI1429" s="24"/>
      <c r="HMJ1429" s="24"/>
      <c r="HMK1429" s="24"/>
      <c r="HML1429" s="24"/>
      <c r="HMM1429" s="24"/>
      <c r="HMN1429" s="24"/>
      <c r="HMO1429" s="24"/>
      <c r="HMP1429" s="24"/>
      <c r="HMQ1429" s="24"/>
      <c r="HMR1429" s="24"/>
      <c r="HMS1429" s="24"/>
      <c r="HMT1429" s="24"/>
      <c r="HMU1429" s="24"/>
      <c r="HMV1429" s="24"/>
      <c r="HMW1429" s="24"/>
      <c r="HMX1429" s="24"/>
      <c r="HMY1429" s="24"/>
      <c r="HMZ1429" s="24"/>
      <c r="HNA1429" s="24"/>
      <c r="HNB1429" s="24"/>
      <c r="HNC1429" s="24"/>
      <c r="HND1429" s="24"/>
      <c r="HNE1429" s="24"/>
      <c r="HNF1429" s="24"/>
      <c r="HNG1429" s="24"/>
      <c r="HNH1429" s="24"/>
      <c r="HNI1429" s="24"/>
      <c r="HNJ1429" s="24"/>
      <c r="HNK1429" s="24"/>
      <c r="HNL1429" s="24"/>
      <c r="HNM1429" s="24"/>
      <c r="HNN1429" s="24"/>
      <c r="HNO1429" s="24"/>
      <c r="HNP1429" s="24"/>
      <c r="HNQ1429" s="24"/>
      <c r="HNR1429" s="24"/>
      <c r="HNS1429" s="24"/>
      <c r="HNT1429" s="24"/>
      <c r="HNU1429" s="24"/>
      <c r="HNV1429" s="24"/>
      <c r="HNW1429" s="24"/>
      <c r="HNX1429" s="24"/>
      <c r="HNY1429" s="24"/>
      <c r="HNZ1429" s="24"/>
      <c r="HOA1429" s="24"/>
      <c r="HOB1429" s="24"/>
      <c r="HOC1429" s="24"/>
      <c r="HOD1429" s="24"/>
      <c r="HOE1429" s="24"/>
      <c r="HOF1429" s="24"/>
      <c r="HOG1429" s="24"/>
      <c r="HOH1429" s="24"/>
      <c r="HOI1429" s="24"/>
      <c r="HOJ1429" s="24"/>
      <c r="HOK1429" s="24"/>
      <c r="HOL1429" s="24"/>
      <c r="HOM1429" s="24"/>
      <c r="HON1429" s="24"/>
      <c r="HOO1429" s="24"/>
      <c r="HOP1429" s="24"/>
      <c r="HOQ1429" s="24"/>
      <c r="HOR1429" s="24"/>
      <c r="HOS1429" s="24"/>
      <c r="HOT1429" s="24"/>
      <c r="HOU1429" s="24"/>
      <c r="HOV1429" s="24"/>
      <c r="HOW1429" s="24"/>
      <c r="HOX1429" s="24"/>
      <c r="HOY1429" s="24"/>
      <c r="HOZ1429" s="24"/>
      <c r="HPA1429" s="24"/>
      <c r="HPB1429" s="24"/>
      <c r="HPC1429" s="24"/>
      <c r="HPD1429" s="24"/>
      <c r="HPE1429" s="24"/>
      <c r="HPF1429" s="24"/>
      <c r="HPG1429" s="24"/>
      <c r="HPH1429" s="24"/>
      <c r="HPI1429" s="24"/>
      <c r="HPJ1429" s="24"/>
      <c r="HPK1429" s="24"/>
      <c r="HPL1429" s="24"/>
      <c r="HPM1429" s="24"/>
      <c r="HPN1429" s="24"/>
      <c r="HPO1429" s="24"/>
      <c r="HPP1429" s="24"/>
      <c r="HPQ1429" s="24"/>
      <c r="HPR1429" s="24"/>
      <c r="HPS1429" s="24"/>
      <c r="HPT1429" s="24"/>
      <c r="HPU1429" s="24"/>
      <c r="HPV1429" s="24"/>
      <c r="HPW1429" s="24"/>
      <c r="HPX1429" s="24"/>
      <c r="HPY1429" s="24"/>
      <c r="HPZ1429" s="24"/>
      <c r="HQA1429" s="24"/>
      <c r="HQB1429" s="24"/>
      <c r="HQC1429" s="24"/>
      <c r="HQD1429" s="24"/>
      <c r="HQE1429" s="24"/>
      <c r="HQF1429" s="24"/>
      <c r="HQG1429" s="24"/>
      <c r="HQH1429" s="24"/>
      <c r="HQI1429" s="24"/>
      <c r="HQJ1429" s="24"/>
      <c r="HQK1429" s="24"/>
      <c r="HQL1429" s="24"/>
      <c r="HQM1429" s="24"/>
      <c r="HQN1429" s="24"/>
      <c r="HQO1429" s="24"/>
      <c r="HQP1429" s="24"/>
      <c r="HQQ1429" s="24"/>
      <c r="HQR1429" s="24"/>
      <c r="HQS1429" s="24"/>
      <c r="HQT1429" s="24"/>
      <c r="HQU1429" s="24"/>
      <c r="HQV1429" s="24"/>
      <c r="HQW1429" s="24"/>
      <c r="HQX1429" s="24"/>
      <c r="HQY1429" s="24"/>
      <c r="HQZ1429" s="24"/>
      <c r="HRA1429" s="24"/>
      <c r="HRB1429" s="24"/>
      <c r="HRC1429" s="24"/>
      <c r="HRD1429" s="24"/>
      <c r="HRE1429" s="24"/>
      <c r="HRF1429" s="24"/>
      <c r="HRG1429" s="24"/>
      <c r="HRH1429" s="24"/>
      <c r="HRI1429" s="24"/>
      <c r="HRJ1429" s="24"/>
      <c r="HRK1429" s="24"/>
      <c r="HRL1429" s="24"/>
      <c r="HRM1429" s="24"/>
      <c r="HRN1429" s="24"/>
      <c r="HRO1429" s="24"/>
      <c r="HRP1429" s="24"/>
      <c r="HRQ1429" s="24"/>
      <c r="HRR1429" s="24"/>
      <c r="HRS1429" s="24"/>
      <c r="HRT1429" s="24"/>
      <c r="HRU1429" s="24"/>
      <c r="HRV1429" s="24"/>
      <c r="HRW1429" s="24"/>
      <c r="HRX1429" s="24"/>
      <c r="HRY1429" s="24"/>
      <c r="HRZ1429" s="24"/>
      <c r="HSA1429" s="24"/>
      <c r="HSB1429" s="24"/>
      <c r="HSC1429" s="24"/>
      <c r="HSD1429" s="24"/>
      <c r="HSE1429" s="24"/>
      <c r="HSF1429" s="24"/>
      <c r="HSG1429" s="24"/>
      <c r="HSH1429" s="24"/>
      <c r="HSI1429" s="24"/>
      <c r="HSJ1429" s="24"/>
      <c r="HSK1429" s="24"/>
      <c r="HSL1429" s="24"/>
      <c r="HSM1429" s="24"/>
      <c r="HSN1429" s="24"/>
      <c r="HSO1429" s="24"/>
      <c r="HSP1429" s="24"/>
      <c r="HSQ1429" s="24"/>
      <c r="HSR1429" s="24"/>
      <c r="HSS1429" s="24"/>
      <c r="HST1429" s="24"/>
      <c r="HSU1429" s="24"/>
      <c r="HSV1429" s="24"/>
      <c r="HSW1429" s="24"/>
      <c r="HSX1429" s="24"/>
      <c r="HSY1429" s="24"/>
      <c r="HSZ1429" s="24"/>
      <c r="HTA1429" s="24"/>
      <c r="HTB1429" s="24"/>
      <c r="HTC1429" s="24"/>
      <c r="HTD1429" s="24"/>
      <c r="HTE1429" s="24"/>
      <c r="HTF1429" s="24"/>
      <c r="HTG1429" s="24"/>
      <c r="HTH1429" s="24"/>
      <c r="HTI1429" s="24"/>
      <c r="HTJ1429" s="24"/>
      <c r="HTK1429" s="24"/>
      <c r="HTL1429" s="24"/>
      <c r="HTM1429" s="24"/>
      <c r="HTN1429" s="24"/>
      <c r="HTO1429" s="24"/>
      <c r="HTP1429" s="24"/>
      <c r="HTQ1429" s="24"/>
      <c r="HTR1429" s="24"/>
      <c r="HTS1429" s="24"/>
      <c r="HTT1429" s="24"/>
      <c r="HTU1429" s="24"/>
      <c r="HTV1429" s="24"/>
      <c r="HTW1429" s="24"/>
      <c r="HTX1429" s="24"/>
      <c r="HTY1429" s="24"/>
      <c r="HTZ1429" s="24"/>
      <c r="HUA1429" s="24"/>
      <c r="HUB1429" s="24"/>
      <c r="HUC1429" s="24"/>
      <c r="HUD1429" s="24"/>
      <c r="HUE1429" s="24"/>
      <c r="HUF1429" s="24"/>
      <c r="HUG1429" s="24"/>
      <c r="HUH1429" s="24"/>
      <c r="HUI1429" s="24"/>
      <c r="HUJ1429" s="24"/>
      <c r="HUK1429" s="24"/>
      <c r="HUL1429" s="24"/>
      <c r="HUM1429" s="24"/>
      <c r="HUN1429" s="24"/>
      <c r="HUO1429" s="24"/>
      <c r="HUP1429" s="24"/>
      <c r="HUQ1429" s="24"/>
      <c r="HUR1429" s="24"/>
      <c r="HUS1429" s="24"/>
      <c r="HUT1429" s="24"/>
      <c r="HUU1429" s="24"/>
      <c r="HUV1429" s="24"/>
      <c r="HUW1429" s="24"/>
      <c r="HUX1429" s="24"/>
      <c r="HUY1429" s="24"/>
      <c r="HUZ1429" s="24"/>
      <c r="HVA1429" s="24"/>
      <c r="HVB1429" s="24"/>
      <c r="HVC1429" s="24"/>
      <c r="HVD1429" s="24"/>
      <c r="HVE1429" s="24"/>
      <c r="HVF1429" s="24"/>
      <c r="HVG1429" s="24"/>
      <c r="HVH1429" s="24"/>
      <c r="HVI1429" s="24"/>
      <c r="HVJ1429" s="24"/>
      <c r="HVK1429" s="24"/>
      <c r="HVL1429" s="24"/>
      <c r="HVM1429" s="24"/>
      <c r="HVN1429" s="24"/>
      <c r="HVO1429" s="24"/>
      <c r="HVP1429" s="24"/>
      <c r="HVQ1429" s="24"/>
      <c r="HVR1429" s="24"/>
      <c r="HVS1429" s="24"/>
      <c r="HVT1429" s="24"/>
      <c r="HVU1429" s="24"/>
      <c r="HVV1429" s="24"/>
      <c r="HVW1429" s="24"/>
      <c r="HVX1429" s="24"/>
      <c r="HVY1429" s="24"/>
      <c r="HVZ1429" s="24"/>
      <c r="HWA1429" s="24"/>
      <c r="HWB1429" s="24"/>
      <c r="HWC1429" s="24"/>
      <c r="HWD1429" s="24"/>
      <c r="HWE1429" s="24"/>
      <c r="HWF1429" s="24"/>
      <c r="HWG1429" s="24"/>
      <c r="HWH1429" s="24"/>
      <c r="HWI1429" s="24"/>
      <c r="HWJ1429" s="24"/>
      <c r="HWK1429" s="24"/>
      <c r="HWL1429" s="24"/>
      <c r="HWM1429" s="24"/>
      <c r="HWN1429" s="24"/>
      <c r="HWO1429" s="24"/>
      <c r="HWP1429" s="24"/>
      <c r="HWQ1429" s="24"/>
      <c r="HWR1429" s="24"/>
      <c r="HWS1429" s="24"/>
      <c r="HWT1429" s="24"/>
      <c r="HWU1429" s="24"/>
      <c r="HWV1429" s="24"/>
      <c r="HWW1429" s="24"/>
      <c r="HWX1429" s="24"/>
      <c r="HWY1429" s="24"/>
      <c r="HWZ1429" s="24"/>
      <c r="HXA1429" s="24"/>
      <c r="HXB1429" s="24"/>
      <c r="HXC1429" s="24"/>
      <c r="HXD1429" s="24"/>
      <c r="HXE1429" s="24"/>
      <c r="HXF1429" s="24"/>
      <c r="HXG1429" s="24"/>
      <c r="HXH1429" s="24"/>
      <c r="HXI1429" s="24"/>
      <c r="HXJ1429" s="24"/>
      <c r="HXK1429" s="24"/>
      <c r="HXL1429" s="24"/>
      <c r="HXM1429" s="24"/>
      <c r="HXN1429" s="24"/>
      <c r="HXO1429" s="24"/>
      <c r="HXP1429" s="24"/>
      <c r="HXQ1429" s="24"/>
      <c r="HXR1429" s="24"/>
      <c r="HXS1429" s="24"/>
      <c r="HXT1429" s="24"/>
      <c r="HXU1429" s="24"/>
      <c r="HXV1429" s="24"/>
      <c r="HXW1429" s="24"/>
      <c r="HXX1429" s="24"/>
      <c r="HXY1429" s="24"/>
      <c r="HXZ1429" s="24"/>
      <c r="HYA1429" s="24"/>
      <c r="HYB1429" s="24"/>
      <c r="HYC1429" s="24"/>
      <c r="HYD1429" s="24"/>
      <c r="HYE1429" s="24"/>
      <c r="HYF1429" s="24"/>
      <c r="HYG1429" s="24"/>
      <c r="HYH1429" s="24"/>
      <c r="HYI1429" s="24"/>
      <c r="HYJ1429" s="24"/>
      <c r="HYK1429" s="24"/>
      <c r="HYL1429" s="24"/>
      <c r="HYM1429" s="24"/>
      <c r="HYN1429" s="24"/>
      <c r="HYO1429" s="24"/>
      <c r="HYP1429" s="24"/>
      <c r="HYQ1429" s="24"/>
      <c r="HYR1429" s="24"/>
      <c r="HYS1429" s="24"/>
      <c r="HYT1429" s="24"/>
      <c r="HYU1429" s="24"/>
      <c r="HYV1429" s="24"/>
      <c r="HYW1429" s="24"/>
      <c r="HYX1429" s="24"/>
      <c r="HYY1429" s="24"/>
      <c r="HYZ1429" s="24"/>
      <c r="HZA1429" s="24"/>
      <c r="HZB1429" s="24"/>
      <c r="HZC1429" s="24"/>
      <c r="HZD1429" s="24"/>
      <c r="HZE1429" s="24"/>
      <c r="HZF1429" s="24"/>
      <c r="HZG1429" s="24"/>
      <c r="HZH1429" s="24"/>
      <c r="HZI1429" s="24"/>
      <c r="HZJ1429" s="24"/>
      <c r="HZK1429" s="24"/>
      <c r="HZL1429" s="24"/>
      <c r="HZM1429" s="24"/>
      <c r="HZN1429" s="24"/>
      <c r="HZO1429" s="24"/>
      <c r="HZP1429" s="24"/>
      <c r="HZQ1429" s="24"/>
      <c r="HZR1429" s="24"/>
      <c r="HZS1429" s="24"/>
      <c r="HZT1429" s="24"/>
      <c r="HZU1429" s="24"/>
      <c r="HZV1429" s="24"/>
      <c r="HZW1429" s="24"/>
      <c r="HZX1429" s="24"/>
      <c r="HZY1429" s="24"/>
      <c r="HZZ1429" s="24"/>
      <c r="IAA1429" s="24"/>
      <c r="IAB1429" s="24"/>
      <c r="IAC1429" s="24"/>
      <c r="IAD1429" s="24"/>
      <c r="IAE1429" s="24"/>
      <c r="IAF1429" s="24"/>
      <c r="IAG1429" s="24"/>
      <c r="IAH1429" s="24"/>
      <c r="IAI1429" s="24"/>
      <c r="IAJ1429" s="24"/>
      <c r="IAK1429" s="24"/>
      <c r="IAL1429" s="24"/>
      <c r="IAM1429" s="24"/>
      <c r="IAN1429" s="24"/>
      <c r="IAO1429" s="24"/>
      <c r="IAP1429" s="24"/>
      <c r="IAQ1429" s="24"/>
      <c r="IAR1429" s="24"/>
      <c r="IAS1429" s="24"/>
      <c r="IAT1429" s="24"/>
      <c r="IAU1429" s="24"/>
      <c r="IAV1429" s="24"/>
      <c r="IAW1429" s="24"/>
      <c r="IAX1429" s="24"/>
      <c r="IAY1429" s="24"/>
      <c r="IAZ1429" s="24"/>
      <c r="IBA1429" s="24"/>
      <c r="IBB1429" s="24"/>
      <c r="IBC1429" s="24"/>
      <c r="IBD1429" s="24"/>
      <c r="IBE1429" s="24"/>
      <c r="IBF1429" s="24"/>
      <c r="IBG1429" s="24"/>
      <c r="IBH1429" s="24"/>
      <c r="IBI1429" s="24"/>
      <c r="IBJ1429" s="24"/>
      <c r="IBK1429" s="24"/>
      <c r="IBL1429" s="24"/>
      <c r="IBM1429" s="24"/>
      <c r="IBN1429" s="24"/>
      <c r="IBO1429" s="24"/>
      <c r="IBP1429" s="24"/>
      <c r="IBQ1429" s="24"/>
      <c r="IBR1429" s="24"/>
      <c r="IBS1429" s="24"/>
      <c r="IBT1429" s="24"/>
      <c r="IBU1429" s="24"/>
      <c r="IBV1429" s="24"/>
      <c r="IBW1429" s="24"/>
      <c r="IBX1429" s="24"/>
      <c r="IBY1429" s="24"/>
      <c r="IBZ1429" s="24"/>
      <c r="ICA1429" s="24"/>
      <c r="ICB1429" s="24"/>
      <c r="ICC1429" s="24"/>
      <c r="ICD1429" s="24"/>
      <c r="ICE1429" s="24"/>
      <c r="ICF1429" s="24"/>
      <c r="ICG1429" s="24"/>
      <c r="ICH1429" s="24"/>
      <c r="ICI1429" s="24"/>
      <c r="ICJ1429" s="24"/>
      <c r="ICK1429" s="24"/>
      <c r="ICL1429" s="24"/>
      <c r="ICM1429" s="24"/>
      <c r="ICN1429" s="24"/>
      <c r="ICO1429" s="24"/>
      <c r="ICP1429" s="24"/>
      <c r="ICQ1429" s="24"/>
      <c r="ICR1429" s="24"/>
      <c r="ICS1429" s="24"/>
      <c r="ICT1429" s="24"/>
      <c r="ICU1429" s="24"/>
      <c r="ICV1429" s="24"/>
      <c r="ICW1429" s="24"/>
      <c r="ICX1429" s="24"/>
      <c r="ICY1429" s="24"/>
      <c r="ICZ1429" s="24"/>
      <c r="IDA1429" s="24"/>
      <c r="IDB1429" s="24"/>
      <c r="IDC1429" s="24"/>
      <c r="IDD1429" s="24"/>
      <c r="IDE1429" s="24"/>
      <c r="IDF1429" s="24"/>
      <c r="IDG1429" s="24"/>
      <c r="IDH1429" s="24"/>
      <c r="IDI1429" s="24"/>
      <c r="IDJ1429" s="24"/>
      <c r="IDK1429" s="24"/>
      <c r="IDL1429" s="24"/>
      <c r="IDM1429" s="24"/>
      <c r="IDN1429" s="24"/>
      <c r="IDO1429" s="24"/>
      <c r="IDP1429" s="24"/>
      <c r="IDQ1429" s="24"/>
      <c r="IDR1429" s="24"/>
      <c r="IDS1429" s="24"/>
      <c r="IDT1429" s="24"/>
      <c r="IDU1429" s="24"/>
      <c r="IDV1429" s="24"/>
      <c r="IDW1429" s="24"/>
      <c r="IDX1429" s="24"/>
      <c r="IDY1429" s="24"/>
      <c r="IDZ1429" s="24"/>
      <c r="IEA1429" s="24"/>
      <c r="IEB1429" s="24"/>
      <c r="IEC1429" s="24"/>
      <c r="IED1429" s="24"/>
      <c r="IEE1429" s="24"/>
      <c r="IEF1429" s="24"/>
      <c r="IEG1429" s="24"/>
      <c r="IEH1429" s="24"/>
      <c r="IEI1429" s="24"/>
      <c r="IEJ1429" s="24"/>
      <c r="IEK1429" s="24"/>
      <c r="IEL1429" s="24"/>
      <c r="IEM1429" s="24"/>
      <c r="IEN1429" s="24"/>
      <c r="IEO1429" s="24"/>
      <c r="IEP1429" s="24"/>
      <c r="IEQ1429" s="24"/>
      <c r="IER1429" s="24"/>
      <c r="IES1429" s="24"/>
      <c r="IET1429" s="24"/>
      <c r="IEU1429" s="24"/>
      <c r="IEV1429" s="24"/>
      <c r="IEW1429" s="24"/>
      <c r="IEX1429" s="24"/>
      <c r="IEY1429" s="24"/>
      <c r="IEZ1429" s="24"/>
      <c r="IFA1429" s="24"/>
      <c r="IFB1429" s="24"/>
      <c r="IFC1429" s="24"/>
      <c r="IFD1429" s="24"/>
      <c r="IFE1429" s="24"/>
      <c r="IFF1429" s="24"/>
      <c r="IFG1429" s="24"/>
      <c r="IFH1429" s="24"/>
      <c r="IFI1429" s="24"/>
      <c r="IFJ1429" s="24"/>
      <c r="IFK1429" s="24"/>
      <c r="IFL1429" s="24"/>
      <c r="IFM1429" s="24"/>
      <c r="IFN1429" s="24"/>
      <c r="IFO1429" s="24"/>
      <c r="IFP1429" s="24"/>
      <c r="IFQ1429" s="24"/>
      <c r="IFR1429" s="24"/>
      <c r="IFS1429" s="24"/>
      <c r="IFT1429" s="24"/>
      <c r="IFU1429" s="24"/>
      <c r="IFV1429" s="24"/>
      <c r="IFW1429" s="24"/>
      <c r="IFX1429" s="24"/>
      <c r="IFY1429" s="24"/>
      <c r="IFZ1429" s="24"/>
      <c r="IGA1429" s="24"/>
      <c r="IGB1429" s="24"/>
      <c r="IGC1429" s="24"/>
      <c r="IGD1429" s="24"/>
      <c r="IGE1429" s="24"/>
      <c r="IGF1429" s="24"/>
      <c r="IGG1429" s="24"/>
      <c r="IGH1429" s="24"/>
      <c r="IGI1429" s="24"/>
      <c r="IGJ1429" s="24"/>
      <c r="IGK1429" s="24"/>
      <c r="IGL1429" s="24"/>
      <c r="IGM1429" s="24"/>
      <c r="IGN1429" s="24"/>
      <c r="IGO1429" s="24"/>
      <c r="IGP1429" s="24"/>
      <c r="IGQ1429" s="24"/>
      <c r="IGR1429" s="24"/>
      <c r="IGS1429" s="24"/>
      <c r="IGT1429" s="24"/>
      <c r="IGU1429" s="24"/>
      <c r="IGV1429" s="24"/>
      <c r="IGW1429" s="24"/>
      <c r="IGX1429" s="24"/>
      <c r="IGY1429" s="24"/>
      <c r="IGZ1429" s="24"/>
      <c r="IHA1429" s="24"/>
      <c r="IHB1429" s="24"/>
      <c r="IHC1429" s="24"/>
      <c r="IHD1429" s="24"/>
      <c r="IHE1429" s="24"/>
      <c r="IHF1429" s="24"/>
      <c r="IHG1429" s="24"/>
      <c r="IHH1429" s="24"/>
      <c r="IHI1429" s="24"/>
      <c r="IHJ1429" s="24"/>
      <c r="IHK1429" s="24"/>
      <c r="IHL1429" s="24"/>
      <c r="IHM1429" s="24"/>
      <c r="IHN1429" s="24"/>
      <c r="IHO1429" s="24"/>
      <c r="IHP1429" s="24"/>
      <c r="IHQ1429" s="24"/>
      <c r="IHR1429" s="24"/>
      <c r="IHS1429" s="24"/>
      <c r="IHT1429" s="24"/>
      <c r="IHU1429" s="24"/>
      <c r="IHV1429" s="24"/>
      <c r="IHW1429" s="24"/>
      <c r="IHX1429" s="24"/>
      <c r="IHY1429" s="24"/>
      <c r="IHZ1429" s="24"/>
      <c r="IIA1429" s="24"/>
      <c r="IIB1429" s="24"/>
      <c r="IIC1429" s="24"/>
      <c r="IID1429" s="24"/>
      <c r="IIE1429" s="24"/>
      <c r="IIF1429" s="24"/>
      <c r="IIG1429" s="24"/>
      <c r="IIH1429" s="24"/>
      <c r="III1429" s="24"/>
      <c r="IIJ1429" s="24"/>
      <c r="IIK1429" s="24"/>
      <c r="IIL1429" s="24"/>
      <c r="IIM1429" s="24"/>
      <c r="IIN1429" s="24"/>
      <c r="IIO1429" s="24"/>
      <c r="IIP1429" s="24"/>
      <c r="IIQ1429" s="24"/>
      <c r="IIR1429" s="24"/>
      <c r="IIS1429" s="24"/>
      <c r="IIT1429" s="24"/>
      <c r="IIU1429" s="24"/>
      <c r="IIV1429" s="24"/>
      <c r="IIW1429" s="24"/>
      <c r="IIX1429" s="24"/>
      <c r="IIY1429" s="24"/>
      <c r="IIZ1429" s="24"/>
      <c r="IJA1429" s="24"/>
      <c r="IJB1429" s="24"/>
      <c r="IJC1429" s="24"/>
      <c r="IJD1429" s="24"/>
      <c r="IJE1429" s="24"/>
      <c r="IJF1429" s="24"/>
      <c r="IJG1429" s="24"/>
      <c r="IJH1429" s="24"/>
      <c r="IJI1429" s="24"/>
      <c r="IJJ1429" s="24"/>
      <c r="IJK1429" s="24"/>
      <c r="IJL1429" s="24"/>
      <c r="IJM1429" s="24"/>
      <c r="IJN1429" s="24"/>
      <c r="IJO1429" s="24"/>
      <c r="IJP1429" s="24"/>
      <c r="IJQ1429" s="24"/>
      <c r="IJR1429" s="24"/>
      <c r="IJS1429" s="24"/>
      <c r="IJT1429" s="24"/>
      <c r="IJU1429" s="24"/>
      <c r="IJV1429" s="24"/>
      <c r="IJW1429" s="24"/>
      <c r="IJX1429" s="24"/>
      <c r="IJY1429" s="24"/>
      <c r="IJZ1429" s="24"/>
      <c r="IKA1429" s="24"/>
      <c r="IKB1429" s="24"/>
      <c r="IKC1429" s="24"/>
      <c r="IKD1429" s="24"/>
      <c r="IKE1429" s="24"/>
      <c r="IKF1429" s="24"/>
      <c r="IKG1429" s="24"/>
      <c r="IKH1429" s="24"/>
      <c r="IKI1429" s="24"/>
      <c r="IKJ1429" s="24"/>
      <c r="IKK1429" s="24"/>
      <c r="IKL1429" s="24"/>
      <c r="IKM1429" s="24"/>
      <c r="IKN1429" s="24"/>
      <c r="IKO1429" s="24"/>
      <c r="IKP1429" s="24"/>
      <c r="IKQ1429" s="24"/>
      <c r="IKR1429" s="24"/>
      <c r="IKS1429" s="24"/>
      <c r="IKT1429" s="24"/>
      <c r="IKU1429" s="24"/>
      <c r="IKV1429" s="24"/>
      <c r="IKW1429" s="24"/>
      <c r="IKX1429" s="24"/>
      <c r="IKY1429" s="24"/>
      <c r="IKZ1429" s="24"/>
      <c r="ILA1429" s="24"/>
      <c r="ILB1429" s="24"/>
      <c r="ILC1429" s="24"/>
      <c r="ILD1429" s="24"/>
      <c r="ILE1429" s="24"/>
      <c r="ILF1429" s="24"/>
      <c r="ILG1429" s="24"/>
      <c r="ILH1429" s="24"/>
      <c r="ILI1429" s="24"/>
      <c r="ILJ1429" s="24"/>
      <c r="ILK1429" s="24"/>
      <c r="ILL1429" s="24"/>
      <c r="ILM1429" s="24"/>
      <c r="ILN1429" s="24"/>
      <c r="ILO1429" s="24"/>
      <c r="ILP1429" s="24"/>
      <c r="ILQ1429" s="24"/>
      <c r="ILR1429" s="24"/>
      <c r="ILS1429" s="24"/>
      <c r="ILT1429" s="24"/>
      <c r="ILU1429" s="24"/>
      <c r="ILV1429" s="24"/>
      <c r="ILW1429" s="24"/>
      <c r="ILX1429" s="24"/>
      <c r="ILY1429" s="24"/>
      <c r="ILZ1429" s="24"/>
      <c r="IMA1429" s="24"/>
      <c r="IMB1429" s="24"/>
      <c r="IMC1429" s="24"/>
      <c r="IMD1429" s="24"/>
      <c r="IME1429" s="24"/>
      <c r="IMF1429" s="24"/>
      <c r="IMG1429" s="24"/>
      <c r="IMH1429" s="24"/>
      <c r="IMI1429" s="24"/>
      <c r="IMJ1429" s="24"/>
      <c r="IMK1429" s="24"/>
      <c r="IML1429" s="24"/>
      <c r="IMM1429" s="24"/>
      <c r="IMN1429" s="24"/>
      <c r="IMO1429" s="24"/>
      <c r="IMP1429" s="24"/>
      <c r="IMQ1429" s="24"/>
      <c r="IMR1429" s="24"/>
      <c r="IMS1429" s="24"/>
      <c r="IMT1429" s="24"/>
      <c r="IMU1429" s="24"/>
      <c r="IMV1429" s="24"/>
      <c r="IMW1429" s="24"/>
      <c r="IMX1429" s="24"/>
      <c r="IMY1429" s="24"/>
      <c r="IMZ1429" s="24"/>
      <c r="INA1429" s="24"/>
      <c r="INB1429" s="24"/>
      <c r="INC1429" s="24"/>
      <c r="IND1429" s="24"/>
      <c r="INE1429" s="24"/>
      <c r="INF1429" s="24"/>
      <c r="ING1429" s="24"/>
      <c r="INH1429" s="24"/>
      <c r="INI1429" s="24"/>
      <c r="INJ1429" s="24"/>
      <c r="INK1429" s="24"/>
      <c r="INL1429" s="24"/>
      <c r="INM1429" s="24"/>
      <c r="INN1429" s="24"/>
      <c r="INO1429" s="24"/>
      <c r="INP1429" s="24"/>
      <c r="INQ1429" s="24"/>
      <c r="INR1429" s="24"/>
      <c r="INS1429" s="24"/>
      <c r="INT1429" s="24"/>
      <c r="INU1429" s="24"/>
      <c r="INV1429" s="24"/>
      <c r="INW1429" s="24"/>
      <c r="INX1429" s="24"/>
      <c r="INY1429" s="24"/>
      <c r="INZ1429" s="24"/>
      <c r="IOA1429" s="24"/>
      <c r="IOB1429" s="24"/>
      <c r="IOC1429" s="24"/>
      <c r="IOD1429" s="24"/>
      <c r="IOE1429" s="24"/>
      <c r="IOF1429" s="24"/>
      <c r="IOG1429" s="24"/>
      <c r="IOH1429" s="24"/>
      <c r="IOI1429" s="24"/>
      <c r="IOJ1429" s="24"/>
      <c r="IOK1429" s="24"/>
      <c r="IOL1429" s="24"/>
      <c r="IOM1429" s="24"/>
      <c r="ION1429" s="24"/>
      <c r="IOO1429" s="24"/>
      <c r="IOP1429" s="24"/>
      <c r="IOQ1429" s="24"/>
      <c r="IOR1429" s="24"/>
      <c r="IOS1429" s="24"/>
      <c r="IOT1429" s="24"/>
      <c r="IOU1429" s="24"/>
      <c r="IOV1429" s="24"/>
      <c r="IOW1429" s="24"/>
      <c r="IOX1429" s="24"/>
      <c r="IOY1429" s="24"/>
      <c r="IOZ1429" s="24"/>
      <c r="IPA1429" s="24"/>
      <c r="IPB1429" s="24"/>
      <c r="IPC1429" s="24"/>
      <c r="IPD1429" s="24"/>
      <c r="IPE1429" s="24"/>
      <c r="IPF1429" s="24"/>
      <c r="IPG1429" s="24"/>
      <c r="IPH1429" s="24"/>
      <c r="IPI1429" s="24"/>
      <c r="IPJ1429" s="24"/>
      <c r="IPK1429" s="24"/>
      <c r="IPL1429" s="24"/>
      <c r="IPM1429" s="24"/>
      <c r="IPN1429" s="24"/>
      <c r="IPO1429" s="24"/>
      <c r="IPP1429" s="24"/>
      <c r="IPQ1429" s="24"/>
      <c r="IPR1429" s="24"/>
      <c r="IPS1429" s="24"/>
      <c r="IPT1429" s="24"/>
      <c r="IPU1429" s="24"/>
      <c r="IPV1429" s="24"/>
      <c r="IPW1429" s="24"/>
      <c r="IPX1429" s="24"/>
      <c r="IPY1429" s="24"/>
      <c r="IPZ1429" s="24"/>
      <c r="IQA1429" s="24"/>
      <c r="IQB1429" s="24"/>
      <c r="IQC1429" s="24"/>
      <c r="IQD1429" s="24"/>
      <c r="IQE1429" s="24"/>
      <c r="IQF1429" s="24"/>
      <c r="IQG1429" s="24"/>
      <c r="IQH1429" s="24"/>
      <c r="IQI1429" s="24"/>
      <c r="IQJ1429" s="24"/>
      <c r="IQK1429" s="24"/>
      <c r="IQL1429" s="24"/>
      <c r="IQM1429" s="24"/>
      <c r="IQN1429" s="24"/>
      <c r="IQO1429" s="24"/>
      <c r="IQP1429" s="24"/>
      <c r="IQQ1429" s="24"/>
      <c r="IQR1429" s="24"/>
      <c r="IQS1429" s="24"/>
      <c r="IQT1429" s="24"/>
      <c r="IQU1429" s="24"/>
      <c r="IQV1429" s="24"/>
      <c r="IQW1429" s="24"/>
      <c r="IQX1429" s="24"/>
      <c r="IQY1429" s="24"/>
      <c r="IQZ1429" s="24"/>
      <c r="IRA1429" s="24"/>
      <c r="IRB1429" s="24"/>
      <c r="IRC1429" s="24"/>
      <c r="IRD1429" s="24"/>
      <c r="IRE1429" s="24"/>
      <c r="IRF1429" s="24"/>
      <c r="IRG1429" s="24"/>
      <c r="IRH1429" s="24"/>
      <c r="IRI1429" s="24"/>
      <c r="IRJ1429" s="24"/>
      <c r="IRK1429" s="24"/>
      <c r="IRL1429" s="24"/>
      <c r="IRM1429" s="24"/>
      <c r="IRN1429" s="24"/>
      <c r="IRO1429" s="24"/>
      <c r="IRP1429" s="24"/>
      <c r="IRQ1429" s="24"/>
      <c r="IRR1429" s="24"/>
      <c r="IRS1429" s="24"/>
      <c r="IRT1429" s="24"/>
      <c r="IRU1429" s="24"/>
      <c r="IRV1429" s="24"/>
      <c r="IRW1429" s="24"/>
      <c r="IRX1429" s="24"/>
      <c r="IRY1429" s="24"/>
      <c r="IRZ1429" s="24"/>
      <c r="ISA1429" s="24"/>
      <c r="ISB1429" s="24"/>
      <c r="ISC1429" s="24"/>
      <c r="ISD1429" s="24"/>
      <c r="ISE1429" s="24"/>
      <c r="ISF1429" s="24"/>
      <c r="ISG1429" s="24"/>
      <c r="ISH1429" s="24"/>
      <c r="ISI1429" s="24"/>
      <c r="ISJ1429" s="24"/>
      <c r="ISK1429" s="24"/>
      <c r="ISL1429" s="24"/>
      <c r="ISM1429" s="24"/>
      <c r="ISN1429" s="24"/>
      <c r="ISO1429" s="24"/>
      <c r="ISP1429" s="24"/>
      <c r="ISQ1429" s="24"/>
      <c r="ISR1429" s="24"/>
      <c r="ISS1429" s="24"/>
      <c r="IST1429" s="24"/>
      <c r="ISU1429" s="24"/>
      <c r="ISV1429" s="24"/>
      <c r="ISW1429" s="24"/>
      <c r="ISX1429" s="24"/>
      <c r="ISY1429" s="24"/>
      <c r="ISZ1429" s="24"/>
      <c r="ITA1429" s="24"/>
      <c r="ITB1429" s="24"/>
      <c r="ITC1429" s="24"/>
      <c r="ITD1429" s="24"/>
      <c r="ITE1429" s="24"/>
      <c r="ITF1429" s="24"/>
      <c r="ITG1429" s="24"/>
      <c r="ITH1429" s="24"/>
      <c r="ITI1429" s="24"/>
      <c r="ITJ1429" s="24"/>
      <c r="ITK1429" s="24"/>
      <c r="ITL1429" s="24"/>
      <c r="ITM1429" s="24"/>
      <c r="ITN1429" s="24"/>
      <c r="ITO1429" s="24"/>
      <c r="ITP1429" s="24"/>
      <c r="ITQ1429" s="24"/>
      <c r="ITR1429" s="24"/>
      <c r="ITS1429" s="24"/>
      <c r="ITT1429" s="24"/>
      <c r="ITU1429" s="24"/>
      <c r="ITV1429" s="24"/>
      <c r="ITW1429" s="24"/>
      <c r="ITX1429" s="24"/>
      <c r="ITY1429" s="24"/>
      <c r="ITZ1429" s="24"/>
      <c r="IUA1429" s="24"/>
      <c r="IUB1429" s="24"/>
      <c r="IUC1429" s="24"/>
      <c r="IUD1429" s="24"/>
      <c r="IUE1429" s="24"/>
      <c r="IUF1429" s="24"/>
      <c r="IUG1429" s="24"/>
      <c r="IUH1429" s="24"/>
      <c r="IUI1429" s="24"/>
      <c r="IUJ1429" s="24"/>
      <c r="IUK1429" s="24"/>
      <c r="IUL1429" s="24"/>
      <c r="IUM1429" s="24"/>
      <c r="IUN1429" s="24"/>
      <c r="IUO1429" s="24"/>
      <c r="IUP1429" s="24"/>
      <c r="IUQ1429" s="24"/>
      <c r="IUR1429" s="24"/>
      <c r="IUS1429" s="24"/>
      <c r="IUT1429" s="24"/>
      <c r="IUU1429" s="24"/>
      <c r="IUV1429" s="24"/>
      <c r="IUW1429" s="24"/>
      <c r="IUX1429" s="24"/>
      <c r="IUY1429" s="24"/>
      <c r="IUZ1429" s="24"/>
      <c r="IVA1429" s="24"/>
      <c r="IVB1429" s="24"/>
      <c r="IVC1429" s="24"/>
      <c r="IVD1429" s="24"/>
      <c r="IVE1429" s="24"/>
      <c r="IVF1429" s="24"/>
      <c r="IVG1429" s="24"/>
      <c r="IVH1429" s="24"/>
      <c r="IVI1429" s="24"/>
      <c r="IVJ1429" s="24"/>
      <c r="IVK1429" s="24"/>
      <c r="IVL1429" s="24"/>
      <c r="IVM1429" s="24"/>
      <c r="IVN1429" s="24"/>
      <c r="IVO1429" s="24"/>
      <c r="IVP1429" s="24"/>
      <c r="IVQ1429" s="24"/>
      <c r="IVR1429" s="24"/>
      <c r="IVS1429" s="24"/>
      <c r="IVT1429" s="24"/>
      <c r="IVU1429" s="24"/>
      <c r="IVV1429" s="24"/>
      <c r="IVW1429" s="24"/>
      <c r="IVX1429" s="24"/>
      <c r="IVY1429" s="24"/>
      <c r="IVZ1429" s="24"/>
      <c r="IWA1429" s="24"/>
      <c r="IWB1429" s="24"/>
      <c r="IWC1429" s="24"/>
      <c r="IWD1429" s="24"/>
      <c r="IWE1429" s="24"/>
      <c r="IWF1429" s="24"/>
      <c r="IWG1429" s="24"/>
      <c r="IWH1429" s="24"/>
      <c r="IWI1429" s="24"/>
      <c r="IWJ1429" s="24"/>
      <c r="IWK1429" s="24"/>
      <c r="IWL1429" s="24"/>
      <c r="IWM1429" s="24"/>
      <c r="IWN1429" s="24"/>
      <c r="IWO1429" s="24"/>
      <c r="IWP1429" s="24"/>
      <c r="IWQ1429" s="24"/>
      <c r="IWR1429" s="24"/>
      <c r="IWS1429" s="24"/>
      <c r="IWT1429" s="24"/>
      <c r="IWU1429" s="24"/>
      <c r="IWV1429" s="24"/>
      <c r="IWW1429" s="24"/>
      <c r="IWX1429" s="24"/>
      <c r="IWY1429" s="24"/>
      <c r="IWZ1429" s="24"/>
      <c r="IXA1429" s="24"/>
      <c r="IXB1429" s="24"/>
      <c r="IXC1429" s="24"/>
      <c r="IXD1429" s="24"/>
      <c r="IXE1429" s="24"/>
      <c r="IXF1429" s="24"/>
      <c r="IXG1429" s="24"/>
      <c r="IXH1429" s="24"/>
      <c r="IXI1429" s="24"/>
      <c r="IXJ1429" s="24"/>
      <c r="IXK1429" s="24"/>
      <c r="IXL1429" s="24"/>
      <c r="IXM1429" s="24"/>
      <c r="IXN1429" s="24"/>
      <c r="IXO1429" s="24"/>
      <c r="IXP1429" s="24"/>
      <c r="IXQ1429" s="24"/>
      <c r="IXR1429" s="24"/>
      <c r="IXS1429" s="24"/>
      <c r="IXT1429" s="24"/>
      <c r="IXU1429" s="24"/>
      <c r="IXV1429" s="24"/>
      <c r="IXW1429" s="24"/>
      <c r="IXX1429" s="24"/>
      <c r="IXY1429" s="24"/>
      <c r="IXZ1429" s="24"/>
      <c r="IYA1429" s="24"/>
      <c r="IYB1429" s="24"/>
      <c r="IYC1429" s="24"/>
      <c r="IYD1429" s="24"/>
      <c r="IYE1429" s="24"/>
      <c r="IYF1429" s="24"/>
      <c r="IYG1429" s="24"/>
      <c r="IYH1429" s="24"/>
      <c r="IYI1429" s="24"/>
      <c r="IYJ1429" s="24"/>
      <c r="IYK1429" s="24"/>
      <c r="IYL1429" s="24"/>
      <c r="IYM1429" s="24"/>
      <c r="IYN1429" s="24"/>
      <c r="IYO1429" s="24"/>
      <c r="IYP1429" s="24"/>
      <c r="IYQ1429" s="24"/>
      <c r="IYR1429" s="24"/>
      <c r="IYS1429" s="24"/>
      <c r="IYT1429" s="24"/>
      <c r="IYU1429" s="24"/>
      <c r="IYV1429" s="24"/>
      <c r="IYW1429" s="24"/>
      <c r="IYX1429" s="24"/>
      <c r="IYY1429" s="24"/>
      <c r="IYZ1429" s="24"/>
      <c r="IZA1429" s="24"/>
      <c r="IZB1429" s="24"/>
      <c r="IZC1429" s="24"/>
      <c r="IZD1429" s="24"/>
      <c r="IZE1429" s="24"/>
      <c r="IZF1429" s="24"/>
      <c r="IZG1429" s="24"/>
      <c r="IZH1429" s="24"/>
      <c r="IZI1429" s="24"/>
      <c r="IZJ1429" s="24"/>
      <c r="IZK1429" s="24"/>
      <c r="IZL1429" s="24"/>
      <c r="IZM1429" s="24"/>
      <c r="IZN1429" s="24"/>
      <c r="IZO1429" s="24"/>
      <c r="IZP1429" s="24"/>
      <c r="IZQ1429" s="24"/>
      <c r="IZR1429" s="24"/>
      <c r="IZS1429" s="24"/>
      <c r="IZT1429" s="24"/>
      <c r="IZU1429" s="24"/>
      <c r="IZV1429" s="24"/>
      <c r="IZW1429" s="24"/>
      <c r="IZX1429" s="24"/>
      <c r="IZY1429" s="24"/>
      <c r="IZZ1429" s="24"/>
      <c r="JAA1429" s="24"/>
      <c r="JAB1429" s="24"/>
      <c r="JAC1429" s="24"/>
      <c r="JAD1429" s="24"/>
      <c r="JAE1429" s="24"/>
      <c r="JAF1429" s="24"/>
      <c r="JAG1429" s="24"/>
      <c r="JAH1429" s="24"/>
      <c r="JAI1429" s="24"/>
      <c r="JAJ1429" s="24"/>
      <c r="JAK1429" s="24"/>
      <c r="JAL1429" s="24"/>
      <c r="JAM1429" s="24"/>
      <c r="JAN1429" s="24"/>
      <c r="JAO1429" s="24"/>
      <c r="JAP1429" s="24"/>
      <c r="JAQ1429" s="24"/>
      <c r="JAR1429" s="24"/>
      <c r="JAS1429" s="24"/>
      <c r="JAT1429" s="24"/>
      <c r="JAU1429" s="24"/>
      <c r="JAV1429" s="24"/>
      <c r="JAW1429" s="24"/>
      <c r="JAX1429" s="24"/>
      <c r="JAY1429" s="24"/>
      <c r="JAZ1429" s="24"/>
      <c r="JBA1429" s="24"/>
      <c r="JBB1429" s="24"/>
      <c r="JBC1429" s="24"/>
      <c r="JBD1429" s="24"/>
      <c r="JBE1429" s="24"/>
      <c r="JBF1429" s="24"/>
      <c r="JBG1429" s="24"/>
      <c r="JBH1429" s="24"/>
      <c r="JBI1429" s="24"/>
      <c r="JBJ1429" s="24"/>
      <c r="JBK1429" s="24"/>
      <c r="JBL1429" s="24"/>
      <c r="JBM1429" s="24"/>
      <c r="JBN1429" s="24"/>
      <c r="JBO1429" s="24"/>
      <c r="JBP1429" s="24"/>
      <c r="JBQ1429" s="24"/>
      <c r="JBR1429" s="24"/>
      <c r="JBS1429" s="24"/>
      <c r="JBT1429" s="24"/>
      <c r="JBU1429" s="24"/>
      <c r="JBV1429" s="24"/>
      <c r="JBW1429" s="24"/>
      <c r="JBX1429" s="24"/>
      <c r="JBY1429" s="24"/>
      <c r="JBZ1429" s="24"/>
      <c r="JCA1429" s="24"/>
      <c r="JCB1429" s="24"/>
      <c r="JCC1429" s="24"/>
      <c r="JCD1429" s="24"/>
      <c r="JCE1429" s="24"/>
      <c r="JCF1429" s="24"/>
      <c r="JCG1429" s="24"/>
      <c r="JCH1429" s="24"/>
      <c r="JCI1429" s="24"/>
      <c r="JCJ1429" s="24"/>
      <c r="JCK1429" s="24"/>
      <c r="JCL1429" s="24"/>
      <c r="JCM1429" s="24"/>
      <c r="JCN1429" s="24"/>
      <c r="JCO1429" s="24"/>
      <c r="JCP1429" s="24"/>
      <c r="JCQ1429" s="24"/>
      <c r="JCR1429" s="24"/>
      <c r="JCS1429" s="24"/>
      <c r="JCT1429" s="24"/>
      <c r="JCU1429" s="24"/>
      <c r="JCV1429" s="24"/>
      <c r="JCW1429" s="24"/>
      <c r="JCX1429" s="24"/>
      <c r="JCY1429" s="24"/>
      <c r="JCZ1429" s="24"/>
      <c r="JDA1429" s="24"/>
      <c r="JDB1429" s="24"/>
      <c r="JDC1429" s="24"/>
      <c r="JDD1429" s="24"/>
      <c r="JDE1429" s="24"/>
      <c r="JDF1429" s="24"/>
      <c r="JDG1429" s="24"/>
      <c r="JDH1429" s="24"/>
      <c r="JDI1429" s="24"/>
      <c r="JDJ1429" s="24"/>
      <c r="JDK1429" s="24"/>
      <c r="JDL1429" s="24"/>
      <c r="JDM1429" s="24"/>
      <c r="JDN1429" s="24"/>
      <c r="JDO1429" s="24"/>
      <c r="JDP1429" s="24"/>
      <c r="JDQ1429" s="24"/>
      <c r="JDR1429" s="24"/>
      <c r="JDS1429" s="24"/>
      <c r="JDT1429" s="24"/>
      <c r="JDU1429" s="24"/>
      <c r="JDV1429" s="24"/>
      <c r="JDW1429" s="24"/>
      <c r="JDX1429" s="24"/>
      <c r="JDY1429" s="24"/>
      <c r="JDZ1429" s="24"/>
      <c r="JEA1429" s="24"/>
      <c r="JEB1429" s="24"/>
      <c r="JEC1429" s="24"/>
      <c r="JED1429" s="24"/>
      <c r="JEE1429" s="24"/>
      <c r="JEF1429" s="24"/>
      <c r="JEG1429" s="24"/>
      <c r="JEH1429" s="24"/>
      <c r="JEI1429" s="24"/>
      <c r="JEJ1429" s="24"/>
      <c r="JEK1429" s="24"/>
      <c r="JEL1429" s="24"/>
      <c r="JEM1429" s="24"/>
      <c r="JEN1429" s="24"/>
      <c r="JEO1429" s="24"/>
      <c r="JEP1429" s="24"/>
      <c r="JEQ1429" s="24"/>
      <c r="JER1429" s="24"/>
      <c r="JES1429" s="24"/>
      <c r="JET1429" s="24"/>
      <c r="JEU1429" s="24"/>
      <c r="JEV1429" s="24"/>
      <c r="JEW1429" s="24"/>
      <c r="JEX1429" s="24"/>
      <c r="JEY1429" s="24"/>
      <c r="JEZ1429" s="24"/>
      <c r="JFA1429" s="24"/>
      <c r="JFB1429" s="24"/>
      <c r="JFC1429" s="24"/>
      <c r="JFD1429" s="24"/>
      <c r="JFE1429" s="24"/>
      <c r="JFF1429" s="24"/>
      <c r="JFG1429" s="24"/>
      <c r="JFH1429" s="24"/>
      <c r="JFI1429" s="24"/>
      <c r="JFJ1429" s="24"/>
      <c r="JFK1429" s="24"/>
      <c r="JFL1429" s="24"/>
      <c r="JFM1429" s="24"/>
      <c r="JFN1429" s="24"/>
      <c r="JFO1429" s="24"/>
      <c r="JFP1429" s="24"/>
      <c r="JFQ1429" s="24"/>
      <c r="JFR1429" s="24"/>
      <c r="JFS1429" s="24"/>
      <c r="JFT1429" s="24"/>
      <c r="JFU1429" s="24"/>
      <c r="JFV1429" s="24"/>
      <c r="JFW1429" s="24"/>
      <c r="JFX1429" s="24"/>
      <c r="JFY1429" s="24"/>
      <c r="JFZ1429" s="24"/>
      <c r="JGA1429" s="24"/>
      <c r="JGB1429" s="24"/>
      <c r="JGC1429" s="24"/>
      <c r="JGD1429" s="24"/>
      <c r="JGE1429" s="24"/>
      <c r="JGF1429" s="24"/>
      <c r="JGG1429" s="24"/>
      <c r="JGH1429" s="24"/>
      <c r="JGI1429" s="24"/>
      <c r="JGJ1429" s="24"/>
      <c r="JGK1429" s="24"/>
      <c r="JGL1429" s="24"/>
      <c r="JGM1429" s="24"/>
      <c r="JGN1429" s="24"/>
      <c r="JGO1429" s="24"/>
      <c r="JGP1429" s="24"/>
      <c r="JGQ1429" s="24"/>
      <c r="JGR1429" s="24"/>
      <c r="JGS1429" s="24"/>
      <c r="JGT1429" s="24"/>
      <c r="JGU1429" s="24"/>
      <c r="JGV1429" s="24"/>
      <c r="JGW1429" s="24"/>
      <c r="JGX1429" s="24"/>
      <c r="JGY1429" s="24"/>
      <c r="JGZ1429" s="24"/>
      <c r="JHA1429" s="24"/>
      <c r="JHB1429" s="24"/>
      <c r="JHC1429" s="24"/>
      <c r="JHD1429" s="24"/>
      <c r="JHE1429" s="24"/>
      <c r="JHF1429" s="24"/>
      <c r="JHG1429" s="24"/>
      <c r="JHH1429" s="24"/>
      <c r="JHI1429" s="24"/>
      <c r="JHJ1429" s="24"/>
      <c r="JHK1429" s="24"/>
      <c r="JHL1429" s="24"/>
      <c r="JHM1429" s="24"/>
      <c r="JHN1429" s="24"/>
      <c r="JHO1429" s="24"/>
      <c r="JHP1429" s="24"/>
      <c r="JHQ1429" s="24"/>
      <c r="JHR1429" s="24"/>
      <c r="JHS1429" s="24"/>
      <c r="JHT1429" s="24"/>
      <c r="JHU1429" s="24"/>
      <c r="JHV1429" s="24"/>
      <c r="JHW1429" s="24"/>
      <c r="JHX1429" s="24"/>
      <c r="JHY1429" s="24"/>
      <c r="JHZ1429" s="24"/>
      <c r="JIA1429" s="24"/>
      <c r="JIB1429" s="24"/>
      <c r="JIC1429" s="24"/>
      <c r="JID1429" s="24"/>
      <c r="JIE1429" s="24"/>
      <c r="JIF1429" s="24"/>
      <c r="JIG1429" s="24"/>
      <c r="JIH1429" s="24"/>
      <c r="JII1429" s="24"/>
      <c r="JIJ1429" s="24"/>
      <c r="JIK1429" s="24"/>
      <c r="JIL1429" s="24"/>
      <c r="JIM1429" s="24"/>
      <c r="JIN1429" s="24"/>
      <c r="JIO1429" s="24"/>
      <c r="JIP1429" s="24"/>
      <c r="JIQ1429" s="24"/>
      <c r="JIR1429" s="24"/>
      <c r="JIS1429" s="24"/>
      <c r="JIT1429" s="24"/>
      <c r="JIU1429" s="24"/>
      <c r="JIV1429" s="24"/>
      <c r="JIW1429" s="24"/>
      <c r="JIX1429" s="24"/>
      <c r="JIY1429" s="24"/>
      <c r="JIZ1429" s="24"/>
      <c r="JJA1429" s="24"/>
      <c r="JJB1429" s="24"/>
      <c r="JJC1429" s="24"/>
      <c r="JJD1429" s="24"/>
      <c r="JJE1429" s="24"/>
      <c r="JJF1429" s="24"/>
      <c r="JJG1429" s="24"/>
      <c r="JJH1429" s="24"/>
      <c r="JJI1429" s="24"/>
      <c r="JJJ1429" s="24"/>
      <c r="JJK1429" s="24"/>
      <c r="JJL1429" s="24"/>
      <c r="JJM1429" s="24"/>
      <c r="JJN1429" s="24"/>
      <c r="JJO1429" s="24"/>
      <c r="JJP1429" s="24"/>
      <c r="JJQ1429" s="24"/>
      <c r="JJR1429" s="24"/>
      <c r="JJS1429" s="24"/>
      <c r="JJT1429" s="24"/>
      <c r="JJU1429" s="24"/>
      <c r="JJV1429" s="24"/>
      <c r="JJW1429" s="24"/>
      <c r="JJX1429" s="24"/>
      <c r="JJY1429" s="24"/>
      <c r="JJZ1429" s="24"/>
      <c r="JKA1429" s="24"/>
      <c r="JKB1429" s="24"/>
      <c r="JKC1429" s="24"/>
      <c r="JKD1429" s="24"/>
      <c r="JKE1429" s="24"/>
      <c r="JKF1429" s="24"/>
      <c r="JKG1429" s="24"/>
      <c r="JKH1429" s="24"/>
      <c r="JKI1429" s="24"/>
      <c r="JKJ1429" s="24"/>
      <c r="JKK1429" s="24"/>
      <c r="JKL1429" s="24"/>
      <c r="JKM1429" s="24"/>
      <c r="JKN1429" s="24"/>
      <c r="JKO1429" s="24"/>
      <c r="JKP1429" s="24"/>
      <c r="JKQ1429" s="24"/>
      <c r="JKR1429" s="24"/>
      <c r="JKS1429" s="24"/>
      <c r="JKT1429" s="24"/>
      <c r="JKU1429" s="24"/>
      <c r="JKV1429" s="24"/>
      <c r="JKW1429" s="24"/>
      <c r="JKX1429" s="24"/>
      <c r="JKY1429" s="24"/>
      <c r="JKZ1429" s="24"/>
      <c r="JLA1429" s="24"/>
      <c r="JLB1429" s="24"/>
      <c r="JLC1429" s="24"/>
      <c r="JLD1429" s="24"/>
      <c r="JLE1429" s="24"/>
      <c r="JLF1429" s="24"/>
      <c r="JLG1429" s="24"/>
      <c r="JLH1429" s="24"/>
      <c r="JLI1429" s="24"/>
      <c r="JLJ1429" s="24"/>
      <c r="JLK1429" s="24"/>
      <c r="JLL1429" s="24"/>
      <c r="JLM1429" s="24"/>
      <c r="JLN1429" s="24"/>
      <c r="JLO1429" s="24"/>
      <c r="JLP1429" s="24"/>
      <c r="JLQ1429" s="24"/>
      <c r="JLR1429" s="24"/>
      <c r="JLS1429" s="24"/>
      <c r="JLT1429" s="24"/>
      <c r="JLU1429" s="24"/>
      <c r="JLV1429" s="24"/>
      <c r="JLW1429" s="24"/>
      <c r="JLX1429" s="24"/>
      <c r="JLY1429" s="24"/>
      <c r="JLZ1429" s="24"/>
      <c r="JMA1429" s="24"/>
      <c r="JMB1429" s="24"/>
      <c r="JMC1429" s="24"/>
      <c r="JMD1429" s="24"/>
      <c r="JME1429" s="24"/>
      <c r="JMF1429" s="24"/>
      <c r="JMG1429" s="24"/>
      <c r="JMH1429" s="24"/>
      <c r="JMI1429" s="24"/>
      <c r="JMJ1429" s="24"/>
      <c r="JMK1429" s="24"/>
      <c r="JML1429" s="24"/>
      <c r="JMM1429" s="24"/>
      <c r="JMN1429" s="24"/>
      <c r="JMO1429" s="24"/>
      <c r="JMP1429" s="24"/>
      <c r="JMQ1429" s="24"/>
      <c r="JMR1429" s="24"/>
      <c r="JMS1429" s="24"/>
      <c r="JMT1429" s="24"/>
      <c r="JMU1429" s="24"/>
      <c r="JMV1429" s="24"/>
      <c r="JMW1429" s="24"/>
      <c r="JMX1429" s="24"/>
      <c r="JMY1429" s="24"/>
      <c r="JMZ1429" s="24"/>
      <c r="JNA1429" s="24"/>
      <c r="JNB1429" s="24"/>
      <c r="JNC1429" s="24"/>
      <c r="JND1429" s="24"/>
      <c r="JNE1429" s="24"/>
      <c r="JNF1429" s="24"/>
      <c r="JNG1429" s="24"/>
      <c r="JNH1429" s="24"/>
      <c r="JNI1429" s="24"/>
      <c r="JNJ1429" s="24"/>
      <c r="JNK1429" s="24"/>
      <c r="JNL1429" s="24"/>
      <c r="JNM1429" s="24"/>
      <c r="JNN1429" s="24"/>
      <c r="JNO1429" s="24"/>
      <c r="JNP1429" s="24"/>
      <c r="JNQ1429" s="24"/>
      <c r="JNR1429" s="24"/>
      <c r="JNS1429" s="24"/>
      <c r="JNT1429" s="24"/>
      <c r="JNU1429" s="24"/>
      <c r="JNV1429" s="24"/>
      <c r="JNW1429" s="24"/>
      <c r="JNX1429" s="24"/>
      <c r="JNY1429" s="24"/>
      <c r="JNZ1429" s="24"/>
      <c r="JOA1429" s="24"/>
      <c r="JOB1429" s="24"/>
      <c r="JOC1429" s="24"/>
      <c r="JOD1429" s="24"/>
      <c r="JOE1429" s="24"/>
      <c r="JOF1429" s="24"/>
      <c r="JOG1429" s="24"/>
      <c r="JOH1429" s="24"/>
      <c r="JOI1429" s="24"/>
      <c r="JOJ1429" s="24"/>
      <c r="JOK1429" s="24"/>
      <c r="JOL1429" s="24"/>
      <c r="JOM1429" s="24"/>
      <c r="JON1429" s="24"/>
      <c r="JOO1429" s="24"/>
      <c r="JOP1429" s="24"/>
      <c r="JOQ1429" s="24"/>
      <c r="JOR1429" s="24"/>
      <c r="JOS1429" s="24"/>
      <c r="JOT1429" s="24"/>
      <c r="JOU1429" s="24"/>
      <c r="JOV1429" s="24"/>
      <c r="JOW1429" s="24"/>
      <c r="JOX1429" s="24"/>
      <c r="JOY1429" s="24"/>
      <c r="JOZ1429" s="24"/>
      <c r="JPA1429" s="24"/>
      <c r="JPB1429" s="24"/>
      <c r="JPC1429" s="24"/>
      <c r="JPD1429" s="24"/>
      <c r="JPE1429" s="24"/>
      <c r="JPF1429" s="24"/>
      <c r="JPG1429" s="24"/>
      <c r="JPH1429" s="24"/>
      <c r="JPI1429" s="24"/>
      <c r="JPJ1429" s="24"/>
      <c r="JPK1429" s="24"/>
      <c r="JPL1429" s="24"/>
      <c r="JPM1429" s="24"/>
      <c r="JPN1429" s="24"/>
      <c r="JPO1429" s="24"/>
      <c r="JPP1429" s="24"/>
      <c r="JPQ1429" s="24"/>
      <c r="JPR1429" s="24"/>
      <c r="JPS1429" s="24"/>
      <c r="JPT1429" s="24"/>
      <c r="JPU1429" s="24"/>
      <c r="JPV1429" s="24"/>
      <c r="JPW1429" s="24"/>
      <c r="JPX1429" s="24"/>
      <c r="JPY1429" s="24"/>
      <c r="JPZ1429" s="24"/>
      <c r="JQA1429" s="24"/>
      <c r="JQB1429" s="24"/>
      <c r="JQC1429" s="24"/>
      <c r="JQD1429" s="24"/>
      <c r="JQE1429" s="24"/>
      <c r="JQF1429" s="24"/>
      <c r="JQG1429" s="24"/>
      <c r="JQH1429" s="24"/>
      <c r="JQI1429" s="24"/>
      <c r="JQJ1429" s="24"/>
      <c r="JQK1429" s="24"/>
      <c r="JQL1429" s="24"/>
      <c r="JQM1429" s="24"/>
      <c r="JQN1429" s="24"/>
      <c r="JQO1429" s="24"/>
      <c r="JQP1429" s="24"/>
      <c r="JQQ1429" s="24"/>
      <c r="JQR1429" s="24"/>
      <c r="JQS1429" s="24"/>
      <c r="JQT1429" s="24"/>
      <c r="JQU1429" s="24"/>
      <c r="JQV1429" s="24"/>
      <c r="JQW1429" s="24"/>
      <c r="JQX1429" s="24"/>
      <c r="JQY1429" s="24"/>
      <c r="JQZ1429" s="24"/>
      <c r="JRA1429" s="24"/>
      <c r="JRB1429" s="24"/>
      <c r="JRC1429" s="24"/>
      <c r="JRD1429" s="24"/>
      <c r="JRE1429" s="24"/>
      <c r="JRF1429" s="24"/>
      <c r="JRG1429" s="24"/>
      <c r="JRH1429" s="24"/>
      <c r="JRI1429" s="24"/>
      <c r="JRJ1429" s="24"/>
      <c r="JRK1429" s="24"/>
      <c r="JRL1429" s="24"/>
      <c r="JRM1429" s="24"/>
      <c r="JRN1429" s="24"/>
      <c r="JRO1429" s="24"/>
      <c r="JRP1429" s="24"/>
      <c r="JRQ1429" s="24"/>
      <c r="JRR1429" s="24"/>
      <c r="JRS1429" s="24"/>
      <c r="JRT1429" s="24"/>
      <c r="JRU1429" s="24"/>
      <c r="JRV1429" s="24"/>
      <c r="JRW1429" s="24"/>
      <c r="JRX1429" s="24"/>
      <c r="JRY1429" s="24"/>
      <c r="JRZ1429" s="24"/>
      <c r="JSA1429" s="24"/>
      <c r="JSB1429" s="24"/>
      <c r="JSC1429" s="24"/>
      <c r="JSD1429" s="24"/>
      <c r="JSE1429" s="24"/>
      <c r="JSF1429" s="24"/>
      <c r="JSG1429" s="24"/>
      <c r="JSH1429" s="24"/>
      <c r="JSI1429" s="24"/>
      <c r="JSJ1429" s="24"/>
      <c r="JSK1429" s="24"/>
      <c r="JSL1429" s="24"/>
      <c r="JSM1429" s="24"/>
      <c r="JSN1429" s="24"/>
      <c r="JSO1429" s="24"/>
      <c r="JSP1429" s="24"/>
      <c r="JSQ1429" s="24"/>
      <c r="JSR1429" s="24"/>
      <c r="JSS1429" s="24"/>
      <c r="JST1429" s="24"/>
      <c r="JSU1429" s="24"/>
      <c r="JSV1429" s="24"/>
      <c r="JSW1429" s="24"/>
      <c r="JSX1429" s="24"/>
      <c r="JSY1429" s="24"/>
      <c r="JSZ1429" s="24"/>
      <c r="JTA1429" s="24"/>
      <c r="JTB1429" s="24"/>
      <c r="JTC1429" s="24"/>
      <c r="JTD1429" s="24"/>
      <c r="JTE1429" s="24"/>
      <c r="JTF1429" s="24"/>
      <c r="JTG1429" s="24"/>
      <c r="JTH1429" s="24"/>
      <c r="JTI1429" s="24"/>
      <c r="JTJ1429" s="24"/>
      <c r="JTK1429" s="24"/>
      <c r="JTL1429" s="24"/>
      <c r="JTM1429" s="24"/>
      <c r="JTN1429" s="24"/>
      <c r="JTO1429" s="24"/>
      <c r="JTP1429" s="24"/>
      <c r="JTQ1429" s="24"/>
      <c r="JTR1429" s="24"/>
      <c r="JTS1429" s="24"/>
      <c r="JTT1429" s="24"/>
      <c r="JTU1429" s="24"/>
      <c r="JTV1429" s="24"/>
      <c r="JTW1429" s="24"/>
      <c r="JTX1429" s="24"/>
      <c r="JTY1429" s="24"/>
      <c r="JTZ1429" s="24"/>
      <c r="JUA1429" s="24"/>
      <c r="JUB1429" s="24"/>
      <c r="JUC1429" s="24"/>
      <c r="JUD1429" s="24"/>
      <c r="JUE1429" s="24"/>
      <c r="JUF1429" s="24"/>
      <c r="JUG1429" s="24"/>
      <c r="JUH1429" s="24"/>
      <c r="JUI1429" s="24"/>
      <c r="JUJ1429" s="24"/>
      <c r="JUK1429" s="24"/>
      <c r="JUL1429" s="24"/>
      <c r="JUM1429" s="24"/>
      <c r="JUN1429" s="24"/>
      <c r="JUO1429" s="24"/>
      <c r="JUP1429" s="24"/>
      <c r="JUQ1429" s="24"/>
      <c r="JUR1429" s="24"/>
      <c r="JUS1429" s="24"/>
      <c r="JUT1429" s="24"/>
      <c r="JUU1429" s="24"/>
      <c r="JUV1429" s="24"/>
      <c r="JUW1429" s="24"/>
      <c r="JUX1429" s="24"/>
      <c r="JUY1429" s="24"/>
      <c r="JUZ1429" s="24"/>
      <c r="JVA1429" s="24"/>
      <c r="JVB1429" s="24"/>
      <c r="JVC1429" s="24"/>
      <c r="JVD1429" s="24"/>
      <c r="JVE1429" s="24"/>
      <c r="JVF1429" s="24"/>
      <c r="JVG1429" s="24"/>
      <c r="JVH1429" s="24"/>
      <c r="JVI1429" s="24"/>
      <c r="JVJ1429" s="24"/>
      <c r="JVK1429" s="24"/>
      <c r="JVL1429" s="24"/>
      <c r="JVM1429" s="24"/>
      <c r="JVN1429" s="24"/>
      <c r="JVO1429" s="24"/>
      <c r="JVP1429" s="24"/>
      <c r="JVQ1429" s="24"/>
      <c r="JVR1429" s="24"/>
      <c r="JVS1429" s="24"/>
      <c r="JVT1429" s="24"/>
      <c r="JVU1429" s="24"/>
      <c r="JVV1429" s="24"/>
      <c r="JVW1429" s="24"/>
      <c r="JVX1429" s="24"/>
      <c r="JVY1429" s="24"/>
      <c r="JVZ1429" s="24"/>
      <c r="JWA1429" s="24"/>
      <c r="JWB1429" s="24"/>
      <c r="JWC1429" s="24"/>
      <c r="JWD1429" s="24"/>
      <c r="JWE1429" s="24"/>
      <c r="JWF1429" s="24"/>
      <c r="JWG1429" s="24"/>
      <c r="JWH1429" s="24"/>
      <c r="JWI1429" s="24"/>
      <c r="JWJ1429" s="24"/>
      <c r="JWK1429" s="24"/>
      <c r="JWL1429" s="24"/>
      <c r="JWM1429" s="24"/>
      <c r="JWN1429" s="24"/>
      <c r="JWO1429" s="24"/>
      <c r="JWP1429" s="24"/>
      <c r="JWQ1429" s="24"/>
      <c r="JWR1429" s="24"/>
      <c r="JWS1429" s="24"/>
      <c r="JWT1429" s="24"/>
      <c r="JWU1429" s="24"/>
      <c r="JWV1429" s="24"/>
      <c r="JWW1429" s="24"/>
      <c r="JWX1429" s="24"/>
      <c r="JWY1429" s="24"/>
      <c r="JWZ1429" s="24"/>
      <c r="JXA1429" s="24"/>
      <c r="JXB1429" s="24"/>
      <c r="JXC1429" s="24"/>
      <c r="JXD1429" s="24"/>
      <c r="JXE1429" s="24"/>
      <c r="JXF1429" s="24"/>
      <c r="JXG1429" s="24"/>
      <c r="JXH1429" s="24"/>
      <c r="JXI1429" s="24"/>
      <c r="JXJ1429" s="24"/>
      <c r="JXK1429" s="24"/>
      <c r="JXL1429" s="24"/>
      <c r="JXM1429" s="24"/>
      <c r="JXN1429" s="24"/>
      <c r="JXO1429" s="24"/>
      <c r="JXP1429" s="24"/>
      <c r="JXQ1429" s="24"/>
      <c r="JXR1429" s="24"/>
      <c r="JXS1429" s="24"/>
      <c r="JXT1429" s="24"/>
      <c r="JXU1429" s="24"/>
      <c r="JXV1429" s="24"/>
      <c r="JXW1429" s="24"/>
      <c r="JXX1429" s="24"/>
      <c r="JXY1429" s="24"/>
      <c r="JXZ1429" s="24"/>
      <c r="JYA1429" s="24"/>
      <c r="JYB1429" s="24"/>
      <c r="JYC1429" s="24"/>
      <c r="JYD1429" s="24"/>
      <c r="JYE1429" s="24"/>
      <c r="JYF1429" s="24"/>
      <c r="JYG1429" s="24"/>
      <c r="JYH1429" s="24"/>
      <c r="JYI1429" s="24"/>
      <c r="JYJ1429" s="24"/>
      <c r="JYK1429" s="24"/>
      <c r="JYL1429" s="24"/>
      <c r="JYM1429" s="24"/>
      <c r="JYN1429" s="24"/>
      <c r="JYO1429" s="24"/>
      <c r="JYP1429" s="24"/>
      <c r="JYQ1429" s="24"/>
      <c r="JYR1429" s="24"/>
      <c r="JYS1429" s="24"/>
      <c r="JYT1429" s="24"/>
      <c r="JYU1429" s="24"/>
      <c r="JYV1429" s="24"/>
      <c r="JYW1429" s="24"/>
      <c r="JYX1429" s="24"/>
      <c r="JYY1429" s="24"/>
      <c r="JYZ1429" s="24"/>
      <c r="JZA1429" s="24"/>
      <c r="JZB1429" s="24"/>
      <c r="JZC1429" s="24"/>
      <c r="JZD1429" s="24"/>
      <c r="JZE1429" s="24"/>
      <c r="JZF1429" s="24"/>
      <c r="JZG1429" s="24"/>
      <c r="JZH1429" s="24"/>
      <c r="JZI1429" s="24"/>
      <c r="JZJ1429" s="24"/>
      <c r="JZK1429" s="24"/>
      <c r="JZL1429" s="24"/>
      <c r="JZM1429" s="24"/>
      <c r="JZN1429" s="24"/>
      <c r="JZO1429" s="24"/>
      <c r="JZP1429" s="24"/>
      <c r="JZQ1429" s="24"/>
      <c r="JZR1429" s="24"/>
      <c r="JZS1429" s="24"/>
      <c r="JZT1429" s="24"/>
      <c r="JZU1429" s="24"/>
      <c r="JZV1429" s="24"/>
      <c r="JZW1429" s="24"/>
      <c r="JZX1429" s="24"/>
      <c r="JZY1429" s="24"/>
      <c r="JZZ1429" s="24"/>
      <c r="KAA1429" s="24"/>
      <c r="KAB1429" s="24"/>
      <c r="KAC1429" s="24"/>
      <c r="KAD1429" s="24"/>
      <c r="KAE1429" s="24"/>
      <c r="KAF1429" s="24"/>
      <c r="KAG1429" s="24"/>
      <c r="KAH1429" s="24"/>
      <c r="KAI1429" s="24"/>
      <c r="KAJ1429" s="24"/>
      <c r="KAK1429" s="24"/>
      <c r="KAL1429" s="24"/>
      <c r="KAM1429" s="24"/>
      <c r="KAN1429" s="24"/>
      <c r="KAO1429" s="24"/>
      <c r="KAP1429" s="24"/>
      <c r="KAQ1429" s="24"/>
      <c r="KAR1429" s="24"/>
      <c r="KAS1429" s="24"/>
      <c r="KAT1429" s="24"/>
      <c r="KAU1429" s="24"/>
      <c r="KAV1429" s="24"/>
      <c r="KAW1429" s="24"/>
      <c r="KAX1429" s="24"/>
      <c r="KAY1429" s="24"/>
      <c r="KAZ1429" s="24"/>
      <c r="KBA1429" s="24"/>
      <c r="KBB1429" s="24"/>
      <c r="KBC1429" s="24"/>
      <c r="KBD1429" s="24"/>
      <c r="KBE1429" s="24"/>
      <c r="KBF1429" s="24"/>
      <c r="KBG1429" s="24"/>
      <c r="KBH1429" s="24"/>
      <c r="KBI1429" s="24"/>
      <c r="KBJ1429" s="24"/>
      <c r="KBK1429" s="24"/>
      <c r="KBL1429" s="24"/>
      <c r="KBM1429" s="24"/>
      <c r="KBN1429" s="24"/>
      <c r="KBO1429" s="24"/>
      <c r="KBP1429" s="24"/>
      <c r="KBQ1429" s="24"/>
      <c r="KBR1429" s="24"/>
      <c r="KBS1429" s="24"/>
      <c r="KBT1429" s="24"/>
      <c r="KBU1429" s="24"/>
      <c r="KBV1429" s="24"/>
      <c r="KBW1429" s="24"/>
      <c r="KBX1429" s="24"/>
      <c r="KBY1429" s="24"/>
      <c r="KBZ1429" s="24"/>
      <c r="KCA1429" s="24"/>
      <c r="KCB1429" s="24"/>
      <c r="KCC1429" s="24"/>
      <c r="KCD1429" s="24"/>
      <c r="KCE1429" s="24"/>
      <c r="KCF1429" s="24"/>
      <c r="KCG1429" s="24"/>
      <c r="KCH1429" s="24"/>
      <c r="KCI1429" s="24"/>
      <c r="KCJ1429" s="24"/>
      <c r="KCK1429" s="24"/>
      <c r="KCL1429" s="24"/>
      <c r="KCM1429" s="24"/>
      <c r="KCN1429" s="24"/>
      <c r="KCO1429" s="24"/>
      <c r="KCP1429" s="24"/>
      <c r="KCQ1429" s="24"/>
      <c r="KCR1429" s="24"/>
      <c r="KCS1429" s="24"/>
      <c r="KCT1429" s="24"/>
      <c r="KCU1429" s="24"/>
      <c r="KCV1429" s="24"/>
      <c r="KCW1429" s="24"/>
      <c r="KCX1429" s="24"/>
      <c r="KCY1429" s="24"/>
      <c r="KCZ1429" s="24"/>
      <c r="KDA1429" s="24"/>
      <c r="KDB1429" s="24"/>
      <c r="KDC1429" s="24"/>
      <c r="KDD1429" s="24"/>
      <c r="KDE1429" s="24"/>
      <c r="KDF1429" s="24"/>
      <c r="KDG1429" s="24"/>
      <c r="KDH1429" s="24"/>
      <c r="KDI1429" s="24"/>
      <c r="KDJ1429" s="24"/>
      <c r="KDK1429" s="24"/>
      <c r="KDL1429" s="24"/>
      <c r="KDM1429" s="24"/>
      <c r="KDN1429" s="24"/>
      <c r="KDO1429" s="24"/>
      <c r="KDP1429" s="24"/>
      <c r="KDQ1429" s="24"/>
      <c r="KDR1429" s="24"/>
      <c r="KDS1429" s="24"/>
      <c r="KDT1429" s="24"/>
      <c r="KDU1429" s="24"/>
      <c r="KDV1429" s="24"/>
      <c r="KDW1429" s="24"/>
      <c r="KDX1429" s="24"/>
      <c r="KDY1429" s="24"/>
      <c r="KDZ1429" s="24"/>
      <c r="KEA1429" s="24"/>
      <c r="KEB1429" s="24"/>
      <c r="KEC1429" s="24"/>
      <c r="KED1429" s="24"/>
      <c r="KEE1429" s="24"/>
      <c r="KEF1429" s="24"/>
      <c r="KEG1429" s="24"/>
      <c r="KEH1429" s="24"/>
      <c r="KEI1429" s="24"/>
      <c r="KEJ1429" s="24"/>
      <c r="KEK1429" s="24"/>
      <c r="KEL1429" s="24"/>
      <c r="KEM1429" s="24"/>
      <c r="KEN1429" s="24"/>
      <c r="KEO1429" s="24"/>
      <c r="KEP1429" s="24"/>
      <c r="KEQ1429" s="24"/>
      <c r="KER1429" s="24"/>
      <c r="KES1429" s="24"/>
      <c r="KET1429" s="24"/>
      <c r="KEU1429" s="24"/>
      <c r="KEV1429" s="24"/>
      <c r="KEW1429" s="24"/>
      <c r="KEX1429" s="24"/>
      <c r="KEY1429" s="24"/>
      <c r="KEZ1429" s="24"/>
      <c r="KFA1429" s="24"/>
      <c r="KFB1429" s="24"/>
      <c r="KFC1429" s="24"/>
      <c r="KFD1429" s="24"/>
      <c r="KFE1429" s="24"/>
      <c r="KFF1429" s="24"/>
      <c r="KFG1429" s="24"/>
      <c r="KFH1429" s="24"/>
      <c r="KFI1429" s="24"/>
      <c r="KFJ1429" s="24"/>
      <c r="KFK1429" s="24"/>
      <c r="KFL1429" s="24"/>
      <c r="KFM1429" s="24"/>
      <c r="KFN1429" s="24"/>
      <c r="KFO1429" s="24"/>
      <c r="KFP1429" s="24"/>
      <c r="KFQ1429" s="24"/>
      <c r="KFR1429" s="24"/>
      <c r="KFS1429" s="24"/>
      <c r="KFT1429" s="24"/>
      <c r="KFU1429" s="24"/>
      <c r="KFV1429" s="24"/>
      <c r="KFW1429" s="24"/>
      <c r="KFX1429" s="24"/>
      <c r="KFY1429" s="24"/>
      <c r="KFZ1429" s="24"/>
      <c r="KGA1429" s="24"/>
      <c r="KGB1429" s="24"/>
      <c r="KGC1429" s="24"/>
      <c r="KGD1429" s="24"/>
      <c r="KGE1429" s="24"/>
      <c r="KGF1429" s="24"/>
      <c r="KGG1429" s="24"/>
      <c r="KGH1429" s="24"/>
      <c r="KGI1429" s="24"/>
      <c r="KGJ1429" s="24"/>
      <c r="KGK1429" s="24"/>
      <c r="KGL1429" s="24"/>
      <c r="KGM1429" s="24"/>
      <c r="KGN1429" s="24"/>
      <c r="KGO1429" s="24"/>
      <c r="KGP1429" s="24"/>
      <c r="KGQ1429" s="24"/>
      <c r="KGR1429" s="24"/>
      <c r="KGS1429" s="24"/>
      <c r="KGT1429" s="24"/>
      <c r="KGU1429" s="24"/>
      <c r="KGV1429" s="24"/>
      <c r="KGW1429" s="24"/>
      <c r="KGX1429" s="24"/>
      <c r="KGY1429" s="24"/>
      <c r="KGZ1429" s="24"/>
      <c r="KHA1429" s="24"/>
      <c r="KHB1429" s="24"/>
      <c r="KHC1429" s="24"/>
      <c r="KHD1429" s="24"/>
      <c r="KHE1429" s="24"/>
      <c r="KHF1429" s="24"/>
      <c r="KHG1429" s="24"/>
      <c r="KHH1429" s="24"/>
      <c r="KHI1429" s="24"/>
      <c r="KHJ1429" s="24"/>
      <c r="KHK1429" s="24"/>
      <c r="KHL1429" s="24"/>
      <c r="KHM1429" s="24"/>
      <c r="KHN1429" s="24"/>
      <c r="KHO1429" s="24"/>
      <c r="KHP1429" s="24"/>
      <c r="KHQ1429" s="24"/>
      <c r="KHR1429" s="24"/>
      <c r="KHS1429" s="24"/>
      <c r="KHT1429" s="24"/>
      <c r="KHU1429" s="24"/>
      <c r="KHV1429" s="24"/>
      <c r="KHW1429" s="24"/>
      <c r="KHX1429" s="24"/>
      <c r="KHY1429" s="24"/>
      <c r="KHZ1429" s="24"/>
      <c r="KIA1429" s="24"/>
      <c r="KIB1429" s="24"/>
      <c r="KIC1429" s="24"/>
      <c r="KID1429" s="24"/>
      <c r="KIE1429" s="24"/>
      <c r="KIF1429" s="24"/>
      <c r="KIG1429" s="24"/>
      <c r="KIH1429" s="24"/>
      <c r="KII1429" s="24"/>
      <c r="KIJ1429" s="24"/>
      <c r="KIK1429" s="24"/>
      <c r="KIL1429" s="24"/>
      <c r="KIM1429" s="24"/>
      <c r="KIN1429" s="24"/>
      <c r="KIO1429" s="24"/>
      <c r="KIP1429" s="24"/>
      <c r="KIQ1429" s="24"/>
      <c r="KIR1429" s="24"/>
      <c r="KIS1429" s="24"/>
      <c r="KIT1429" s="24"/>
      <c r="KIU1429" s="24"/>
      <c r="KIV1429" s="24"/>
      <c r="KIW1429" s="24"/>
      <c r="KIX1429" s="24"/>
      <c r="KIY1429" s="24"/>
      <c r="KIZ1429" s="24"/>
      <c r="KJA1429" s="24"/>
      <c r="KJB1429" s="24"/>
      <c r="KJC1429" s="24"/>
      <c r="KJD1429" s="24"/>
      <c r="KJE1429" s="24"/>
      <c r="KJF1429" s="24"/>
      <c r="KJG1429" s="24"/>
      <c r="KJH1429" s="24"/>
      <c r="KJI1429" s="24"/>
      <c r="KJJ1429" s="24"/>
      <c r="KJK1429" s="24"/>
      <c r="KJL1429" s="24"/>
      <c r="KJM1429" s="24"/>
      <c r="KJN1429" s="24"/>
      <c r="KJO1429" s="24"/>
      <c r="KJP1429" s="24"/>
      <c r="KJQ1429" s="24"/>
      <c r="KJR1429" s="24"/>
      <c r="KJS1429" s="24"/>
      <c r="KJT1429" s="24"/>
      <c r="KJU1429" s="24"/>
      <c r="KJV1429" s="24"/>
      <c r="KJW1429" s="24"/>
      <c r="KJX1429" s="24"/>
      <c r="KJY1429" s="24"/>
      <c r="KJZ1429" s="24"/>
      <c r="KKA1429" s="24"/>
      <c r="KKB1429" s="24"/>
      <c r="KKC1429" s="24"/>
      <c r="KKD1429" s="24"/>
      <c r="KKE1429" s="24"/>
      <c r="KKF1429" s="24"/>
      <c r="KKG1429" s="24"/>
      <c r="KKH1429" s="24"/>
      <c r="KKI1429" s="24"/>
      <c r="KKJ1429" s="24"/>
      <c r="KKK1429" s="24"/>
      <c r="KKL1429" s="24"/>
      <c r="KKM1429" s="24"/>
      <c r="KKN1429" s="24"/>
      <c r="KKO1429" s="24"/>
      <c r="KKP1429" s="24"/>
      <c r="KKQ1429" s="24"/>
      <c r="KKR1429" s="24"/>
      <c r="KKS1429" s="24"/>
      <c r="KKT1429" s="24"/>
      <c r="KKU1429" s="24"/>
      <c r="KKV1429" s="24"/>
      <c r="KKW1429" s="24"/>
      <c r="KKX1429" s="24"/>
      <c r="KKY1429" s="24"/>
      <c r="KKZ1429" s="24"/>
      <c r="KLA1429" s="24"/>
      <c r="KLB1429" s="24"/>
      <c r="KLC1429" s="24"/>
      <c r="KLD1429" s="24"/>
      <c r="KLE1429" s="24"/>
      <c r="KLF1429" s="24"/>
      <c r="KLG1429" s="24"/>
      <c r="KLH1429" s="24"/>
      <c r="KLI1429" s="24"/>
      <c r="KLJ1429" s="24"/>
      <c r="KLK1429" s="24"/>
      <c r="KLL1429" s="24"/>
      <c r="KLM1429" s="24"/>
      <c r="KLN1429" s="24"/>
      <c r="KLO1429" s="24"/>
      <c r="KLP1429" s="24"/>
      <c r="KLQ1429" s="24"/>
      <c r="KLR1429" s="24"/>
      <c r="KLS1429" s="24"/>
      <c r="KLT1429" s="24"/>
      <c r="KLU1429" s="24"/>
      <c r="KLV1429" s="24"/>
      <c r="KLW1429" s="24"/>
      <c r="KLX1429" s="24"/>
      <c r="KLY1429" s="24"/>
      <c r="KLZ1429" s="24"/>
      <c r="KMA1429" s="24"/>
      <c r="KMB1429" s="24"/>
      <c r="KMC1429" s="24"/>
      <c r="KMD1429" s="24"/>
      <c r="KME1429" s="24"/>
      <c r="KMF1429" s="24"/>
      <c r="KMG1429" s="24"/>
      <c r="KMH1429" s="24"/>
      <c r="KMI1429" s="24"/>
      <c r="KMJ1429" s="24"/>
      <c r="KMK1429" s="24"/>
      <c r="KML1429" s="24"/>
      <c r="KMM1429" s="24"/>
      <c r="KMN1429" s="24"/>
      <c r="KMO1429" s="24"/>
      <c r="KMP1429" s="24"/>
      <c r="KMQ1429" s="24"/>
      <c r="KMR1429" s="24"/>
      <c r="KMS1429" s="24"/>
      <c r="KMT1429" s="24"/>
      <c r="KMU1429" s="24"/>
      <c r="KMV1429" s="24"/>
      <c r="KMW1429" s="24"/>
      <c r="KMX1429" s="24"/>
      <c r="KMY1429" s="24"/>
      <c r="KMZ1429" s="24"/>
      <c r="KNA1429" s="24"/>
      <c r="KNB1429" s="24"/>
      <c r="KNC1429" s="24"/>
      <c r="KND1429" s="24"/>
      <c r="KNE1429" s="24"/>
      <c r="KNF1429" s="24"/>
      <c r="KNG1429" s="24"/>
      <c r="KNH1429" s="24"/>
      <c r="KNI1429" s="24"/>
      <c r="KNJ1429" s="24"/>
      <c r="KNK1429" s="24"/>
      <c r="KNL1429" s="24"/>
      <c r="KNM1429" s="24"/>
      <c r="KNN1429" s="24"/>
      <c r="KNO1429" s="24"/>
      <c r="KNP1429" s="24"/>
      <c r="KNQ1429" s="24"/>
      <c r="KNR1429" s="24"/>
      <c r="KNS1429" s="24"/>
      <c r="KNT1429" s="24"/>
      <c r="KNU1429" s="24"/>
      <c r="KNV1429" s="24"/>
      <c r="KNW1429" s="24"/>
      <c r="KNX1429" s="24"/>
      <c r="KNY1429" s="24"/>
      <c r="KNZ1429" s="24"/>
      <c r="KOA1429" s="24"/>
      <c r="KOB1429" s="24"/>
      <c r="KOC1429" s="24"/>
      <c r="KOD1429" s="24"/>
      <c r="KOE1429" s="24"/>
      <c r="KOF1429" s="24"/>
      <c r="KOG1429" s="24"/>
      <c r="KOH1429" s="24"/>
      <c r="KOI1429" s="24"/>
      <c r="KOJ1429" s="24"/>
      <c r="KOK1429" s="24"/>
      <c r="KOL1429" s="24"/>
      <c r="KOM1429" s="24"/>
      <c r="KON1429" s="24"/>
      <c r="KOO1429" s="24"/>
      <c r="KOP1429" s="24"/>
      <c r="KOQ1429" s="24"/>
      <c r="KOR1429" s="24"/>
      <c r="KOS1429" s="24"/>
      <c r="KOT1429" s="24"/>
      <c r="KOU1429" s="24"/>
      <c r="KOV1429" s="24"/>
      <c r="KOW1429" s="24"/>
      <c r="KOX1429" s="24"/>
      <c r="KOY1429" s="24"/>
      <c r="KOZ1429" s="24"/>
      <c r="KPA1429" s="24"/>
      <c r="KPB1429" s="24"/>
      <c r="KPC1429" s="24"/>
      <c r="KPD1429" s="24"/>
      <c r="KPE1429" s="24"/>
      <c r="KPF1429" s="24"/>
      <c r="KPG1429" s="24"/>
      <c r="KPH1429" s="24"/>
      <c r="KPI1429" s="24"/>
      <c r="KPJ1429" s="24"/>
      <c r="KPK1429" s="24"/>
      <c r="KPL1429" s="24"/>
      <c r="KPM1429" s="24"/>
      <c r="KPN1429" s="24"/>
      <c r="KPO1429" s="24"/>
      <c r="KPP1429" s="24"/>
      <c r="KPQ1429" s="24"/>
      <c r="KPR1429" s="24"/>
      <c r="KPS1429" s="24"/>
      <c r="KPT1429" s="24"/>
      <c r="KPU1429" s="24"/>
      <c r="KPV1429" s="24"/>
      <c r="KPW1429" s="24"/>
      <c r="KPX1429" s="24"/>
      <c r="KPY1429" s="24"/>
      <c r="KPZ1429" s="24"/>
      <c r="KQA1429" s="24"/>
      <c r="KQB1429" s="24"/>
      <c r="KQC1429" s="24"/>
      <c r="KQD1429" s="24"/>
      <c r="KQE1429" s="24"/>
      <c r="KQF1429" s="24"/>
      <c r="KQG1429" s="24"/>
      <c r="KQH1429" s="24"/>
      <c r="KQI1429" s="24"/>
      <c r="KQJ1429" s="24"/>
      <c r="KQK1429" s="24"/>
      <c r="KQL1429" s="24"/>
      <c r="KQM1429" s="24"/>
      <c r="KQN1429" s="24"/>
      <c r="KQO1429" s="24"/>
      <c r="KQP1429" s="24"/>
      <c r="KQQ1429" s="24"/>
      <c r="KQR1429" s="24"/>
      <c r="KQS1429" s="24"/>
      <c r="KQT1429" s="24"/>
      <c r="KQU1429" s="24"/>
      <c r="KQV1429" s="24"/>
      <c r="KQW1429" s="24"/>
      <c r="KQX1429" s="24"/>
      <c r="KQY1429" s="24"/>
      <c r="KQZ1429" s="24"/>
      <c r="KRA1429" s="24"/>
      <c r="KRB1429" s="24"/>
      <c r="KRC1429" s="24"/>
      <c r="KRD1429" s="24"/>
      <c r="KRE1429" s="24"/>
      <c r="KRF1429" s="24"/>
      <c r="KRG1429" s="24"/>
      <c r="KRH1429" s="24"/>
      <c r="KRI1429" s="24"/>
      <c r="KRJ1429" s="24"/>
      <c r="KRK1429" s="24"/>
      <c r="KRL1429" s="24"/>
      <c r="KRM1429" s="24"/>
      <c r="KRN1429" s="24"/>
      <c r="KRO1429" s="24"/>
      <c r="KRP1429" s="24"/>
      <c r="KRQ1429" s="24"/>
      <c r="KRR1429" s="24"/>
      <c r="KRS1429" s="24"/>
      <c r="KRT1429" s="24"/>
      <c r="KRU1429" s="24"/>
      <c r="KRV1429" s="24"/>
      <c r="KRW1429" s="24"/>
      <c r="KRX1429" s="24"/>
      <c r="KRY1429" s="24"/>
      <c r="KRZ1429" s="24"/>
      <c r="KSA1429" s="24"/>
      <c r="KSB1429" s="24"/>
      <c r="KSC1429" s="24"/>
      <c r="KSD1429" s="24"/>
      <c r="KSE1429" s="24"/>
      <c r="KSF1429" s="24"/>
      <c r="KSG1429" s="24"/>
      <c r="KSH1429" s="24"/>
      <c r="KSI1429" s="24"/>
      <c r="KSJ1429" s="24"/>
      <c r="KSK1429" s="24"/>
      <c r="KSL1429" s="24"/>
      <c r="KSM1429" s="24"/>
      <c r="KSN1429" s="24"/>
      <c r="KSO1429" s="24"/>
      <c r="KSP1429" s="24"/>
      <c r="KSQ1429" s="24"/>
      <c r="KSR1429" s="24"/>
      <c r="KSS1429" s="24"/>
      <c r="KST1429" s="24"/>
      <c r="KSU1429" s="24"/>
      <c r="KSV1429" s="24"/>
      <c r="KSW1429" s="24"/>
      <c r="KSX1429" s="24"/>
      <c r="KSY1429" s="24"/>
      <c r="KSZ1429" s="24"/>
      <c r="KTA1429" s="24"/>
      <c r="KTB1429" s="24"/>
      <c r="KTC1429" s="24"/>
      <c r="KTD1429" s="24"/>
      <c r="KTE1429" s="24"/>
      <c r="KTF1429" s="24"/>
      <c r="KTG1429" s="24"/>
      <c r="KTH1429" s="24"/>
      <c r="KTI1429" s="24"/>
      <c r="KTJ1429" s="24"/>
      <c r="KTK1429" s="24"/>
      <c r="KTL1429" s="24"/>
      <c r="KTM1429" s="24"/>
      <c r="KTN1429" s="24"/>
      <c r="KTO1429" s="24"/>
      <c r="KTP1429" s="24"/>
      <c r="KTQ1429" s="24"/>
      <c r="KTR1429" s="24"/>
      <c r="KTS1429" s="24"/>
      <c r="KTT1429" s="24"/>
      <c r="KTU1429" s="24"/>
      <c r="KTV1429" s="24"/>
      <c r="KTW1429" s="24"/>
      <c r="KTX1429" s="24"/>
      <c r="KTY1429" s="24"/>
      <c r="KTZ1429" s="24"/>
      <c r="KUA1429" s="24"/>
      <c r="KUB1429" s="24"/>
      <c r="KUC1429" s="24"/>
      <c r="KUD1429" s="24"/>
      <c r="KUE1429" s="24"/>
      <c r="KUF1429" s="24"/>
      <c r="KUG1429" s="24"/>
      <c r="KUH1429" s="24"/>
      <c r="KUI1429" s="24"/>
      <c r="KUJ1429" s="24"/>
      <c r="KUK1429" s="24"/>
      <c r="KUL1429" s="24"/>
      <c r="KUM1429" s="24"/>
      <c r="KUN1429" s="24"/>
      <c r="KUO1429" s="24"/>
      <c r="KUP1429" s="24"/>
      <c r="KUQ1429" s="24"/>
      <c r="KUR1429" s="24"/>
      <c r="KUS1429" s="24"/>
      <c r="KUT1429" s="24"/>
      <c r="KUU1429" s="24"/>
      <c r="KUV1429" s="24"/>
      <c r="KUW1429" s="24"/>
      <c r="KUX1429" s="24"/>
      <c r="KUY1429" s="24"/>
      <c r="KUZ1429" s="24"/>
      <c r="KVA1429" s="24"/>
      <c r="KVB1429" s="24"/>
      <c r="KVC1429" s="24"/>
      <c r="KVD1429" s="24"/>
      <c r="KVE1429" s="24"/>
      <c r="KVF1429" s="24"/>
      <c r="KVG1429" s="24"/>
      <c r="KVH1429" s="24"/>
      <c r="KVI1429" s="24"/>
      <c r="KVJ1429" s="24"/>
      <c r="KVK1429" s="24"/>
      <c r="KVL1429" s="24"/>
      <c r="KVM1429" s="24"/>
      <c r="KVN1429" s="24"/>
      <c r="KVO1429" s="24"/>
      <c r="KVP1429" s="24"/>
      <c r="KVQ1429" s="24"/>
      <c r="KVR1429" s="24"/>
      <c r="KVS1429" s="24"/>
      <c r="KVT1429" s="24"/>
      <c r="KVU1429" s="24"/>
      <c r="KVV1429" s="24"/>
      <c r="KVW1429" s="24"/>
      <c r="KVX1429" s="24"/>
      <c r="KVY1429" s="24"/>
      <c r="KVZ1429" s="24"/>
      <c r="KWA1429" s="24"/>
      <c r="KWB1429" s="24"/>
      <c r="KWC1429" s="24"/>
      <c r="KWD1429" s="24"/>
      <c r="KWE1429" s="24"/>
      <c r="KWF1429" s="24"/>
      <c r="KWG1429" s="24"/>
      <c r="KWH1429" s="24"/>
      <c r="KWI1429" s="24"/>
      <c r="KWJ1429" s="24"/>
      <c r="KWK1429" s="24"/>
      <c r="KWL1429" s="24"/>
      <c r="KWM1429" s="24"/>
      <c r="KWN1429" s="24"/>
      <c r="KWO1429" s="24"/>
      <c r="KWP1429" s="24"/>
      <c r="KWQ1429" s="24"/>
      <c r="KWR1429" s="24"/>
      <c r="KWS1429" s="24"/>
      <c r="KWT1429" s="24"/>
      <c r="KWU1429" s="24"/>
      <c r="KWV1429" s="24"/>
      <c r="KWW1429" s="24"/>
      <c r="KWX1429" s="24"/>
      <c r="KWY1429" s="24"/>
      <c r="KWZ1429" s="24"/>
      <c r="KXA1429" s="24"/>
      <c r="KXB1429" s="24"/>
      <c r="KXC1429" s="24"/>
      <c r="KXD1429" s="24"/>
      <c r="KXE1429" s="24"/>
      <c r="KXF1429" s="24"/>
      <c r="KXG1429" s="24"/>
      <c r="KXH1429" s="24"/>
      <c r="KXI1429" s="24"/>
      <c r="KXJ1429" s="24"/>
      <c r="KXK1429" s="24"/>
      <c r="KXL1429" s="24"/>
      <c r="KXM1429" s="24"/>
      <c r="KXN1429" s="24"/>
      <c r="KXO1429" s="24"/>
      <c r="KXP1429" s="24"/>
      <c r="KXQ1429" s="24"/>
      <c r="KXR1429" s="24"/>
      <c r="KXS1429" s="24"/>
      <c r="KXT1429" s="24"/>
      <c r="KXU1429" s="24"/>
      <c r="KXV1429" s="24"/>
      <c r="KXW1429" s="24"/>
      <c r="KXX1429" s="24"/>
      <c r="KXY1429" s="24"/>
      <c r="KXZ1429" s="24"/>
      <c r="KYA1429" s="24"/>
      <c r="KYB1429" s="24"/>
      <c r="KYC1429" s="24"/>
      <c r="KYD1429" s="24"/>
      <c r="KYE1429" s="24"/>
      <c r="KYF1429" s="24"/>
      <c r="KYG1429" s="24"/>
      <c r="KYH1429" s="24"/>
      <c r="KYI1429" s="24"/>
      <c r="KYJ1429" s="24"/>
      <c r="KYK1429" s="24"/>
      <c r="KYL1429" s="24"/>
      <c r="KYM1429" s="24"/>
      <c r="KYN1429" s="24"/>
      <c r="KYO1429" s="24"/>
      <c r="KYP1429" s="24"/>
      <c r="KYQ1429" s="24"/>
      <c r="KYR1429" s="24"/>
      <c r="KYS1429" s="24"/>
      <c r="KYT1429" s="24"/>
      <c r="KYU1429" s="24"/>
      <c r="KYV1429" s="24"/>
      <c r="KYW1429" s="24"/>
      <c r="KYX1429" s="24"/>
      <c r="KYY1429" s="24"/>
      <c r="KYZ1429" s="24"/>
      <c r="KZA1429" s="24"/>
      <c r="KZB1429" s="24"/>
      <c r="KZC1429" s="24"/>
      <c r="KZD1429" s="24"/>
      <c r="KZE1429" s="24"/>
      <c r="KZF1429" s="24"/>
      <c r="KZG1429" s="24"/>
      <c r="KZH1429" s="24"/>
      <c r="KZI1429" s="24"/>
      <c r="KZJ1429" s="24"/>
      <c r="KZK1429" s="24"/>
      <c r="KZL1429" s="24"/>
      <c r="KZM1429" s="24"/>
      <c r="KZN1429" s="24"/>
      <c r="KZO1429" s="24"/>
      <c r="KZP1429" s="24"/>
      <c r="KZQ1429" s="24"/>
      <c r="KZR1429" s="24"/>
      <c r="KZS1429" s="24"/>
      <c r="KZT1429" s="24"/>
      <c r="KZU1429" s="24"/>
      <c r="KZV1429" s="24"/>
      <c r="KZW1429" s="24"/>
      <c r="KZX1429" s="24"/>
      <c r="KZY1429" s="24"/>
      <c r="KZZ1429" s="24"/>
      <c r="LAA1429" s="24"/>
      <c r="LAB1429" s="24"/>
      <c r="LAC1429" s="24"/>
      <c r="LAD1429" s="24"/>
      <c r="LAE1429" s="24"/>
      <c r="LAF1429" s="24"/>
      <c r="LAG1429" s="24"/>
      <c r="LAH1429" s="24"/>
      <c r="LAI1429" s="24"/>
      <c r="LAJ1429" s="24"/>
      <c r="LAK1429" s="24"/>
      <c r="LAL1429" s="24"/>
      <c r="LAM1429" s="24"/>
      <c r="LAN1429" s="24"/>
      <c r="LAO1429" s="24"/>
      <c r="LAP1429" s="24"/>
      <c r="LAQ1429" s="24"/>
      <c r="LAR1429" s="24"/>
      <c r="LAS1429" s="24"/>
      <c r="LAT1429" s="24"/>
      <c r="LAU1429" s="24"/>
      <c r="LAV1429" s="24"/>
      <c r="LAW1429" s="24"/>
      <c r="LAX1429" s="24"/>
      <c r="LAY1429" s="24"/>
      <c r="LAZ1429" s="24"/>
      <c r="LBA1429" s="24"/>
      <c r="LBB1429" s="24"/>
      <c r="LBC1429" s="24"/>
      <c r="LBD1429" s="24"/>
      <c r="LBE1429" s="24"/>
      <c r="LBF1429" s="24"/>
      <c r="LBG1429" s="24"/>
      <c r="LBH1429" s="24"/>
      <c r="LBI1429" s="24"/>
      <c r="LBJ1429" s="24"/>
      <c r="LBK1429" s="24"/>
      <c r="LBL1429" s="24"/>
      <c r="LBM1429" s="24"/>
      <c r="LBN1429" s="24"/>
      <c r="LBO1429" s="24"/>
      <c r="LBP1429" s="24"/>
      <c r="LBQ1429" s="24"/>
      <c r="LBR1429" s="24"/>
      <c r="LBS1429" s="24"/>
      <c r="LBT1429" s="24"/>
      <c r="LBU1429" s="24"/>
      <c r="LBV1429" s="24"/>
      <c r="LBW1429" s="24"/>
      <c r="LBX1429" s="24"/>
      <c r="LBY1429" s="24"/>
      <c r="LBZ1429" s="24"/>
      <c r="LCA1429" s="24"/>
      <c r="LCB1429" s="24"/>
      <c r="LCC1429" s="24"/>
      <c r="LCD1429" s="24"/>
      <c r="LCE1429" s="24"/>
      <c r="LCF1429" s="24"/>
      <c r="LCG1429" s="24"/>
      <c r="LCH1429" s="24"/>
      <c r="LCI1429" s="24"/>
      <c r="LCJ1429" s="24"/>
      <c r="LCK1429" s="24"/>
      <c r="LCL1429" s="24"/>
      <c r="LCM1429" s="24"/>
      <c r="LCN1429" s="24"/>
      <c r="LCO1429" s="24"/>
      <c r="LCP1429" s="24"/>
      <c r="LCQ1429" s="24"/>
      <c r="LCR1429" s="24"/>
      <c r="LCS1429" s="24"/>
      <c r="LCT1429" s="24"/>
      <c r="LCU1429" s="24"/>
      <c r="LCV1429" s="24"/>
      <c r="LCW1429" s="24"/>
      <c r="LCX1429" s="24"/>
      <c r="LCY1429" s="24"/>
      <c r="LCZ1429" s="24"/>
      <c r="LDA1429" s="24"/>
      <c r="LDB1429" s="24"/>
      <c r="LDC1429" s="24"/>
      <c r="LDD1429" s="24"/>
      <c r="LDE1429" s="24"/>
      <c r="LDF1429" s="24"/>
      <c r="LDG1429" s="24"/>
      <c r="LDH1429" s="24"/>
      <c r="LDI1429" s="24"/>
      <c r="LDJ1429" s="24"/>
      <c r="LDK1429" s="24"/>
      <c r="LDL1429" s="24"/>
      <c r="LDM1429" s="24"/>
      <c r="LDN1429" s="24"/>
      <c r="LDO1429" s="24"/>
      <c r="LDP1429" s="24"/>
      <c r="LDQ1429" s="24"/>
      <c r="LDR1429" s="24"/>
      <c r="LDS1429" s="24"/>
      <c r="LDT1429" s="24"/>
      <c r="LDU1429" s="24"/>
      <c r="LDV1429" s="24"/>
      <c r="LDW1429" s="24"/>
      <c r="LDX1429" s="24"/>
      <c r="LDY1429" s="24"/>
      <c r="LDZ1429" s="24"/>
      <c r="LEA1429" s="24"/>
      <c r="LEB1429" s="24"/>
      <c r="LEC1429" s="24"/>
      <c r="LED1429" s="24"/>
      <c r="LEE1429" s="24"/>
      <c r="LEF1429" s="24"/>
      <c r="LEG1429" s="24"/>
      <c r="LEH1429" s="24"/>
      <c r="LEI1429" s="24"/>
      <c r="LEJ1429" s="24"/>
      <c r="LEK1429" s="24"/>
      <c r="LEL1429" s="24"/>
      <c r="LEM1429" s="24"/>
      <c r="LEN1429" s="24"/>
      <c r="LEO1429" s="24"/>
      <c r="LEP1429" s="24"/>
      <c r="LEQ1429" s="24"/>
      <c r="LER1429" s="24"/>
      <c r="LES1429" s="24"/>
      <c r="LET1429" s="24"/>
      <c r="LEU1429" s="24"/>
      <c r="LEV1429" s="24"/>
      <c r="LEW1429" s="24"/>
      <c r="LEX1429" s="24"/>
      <c r="LEY1429" s="24"/>
      <c r="LEZ1429" s="24"/>
      <c r="LFA1429" s="24"/>
      <c r="LFB1429" s="24"/>
      <c r="LFC1429" s="24"/>
      <c r="LFD1429" s="24"/>
      <c r="LFE1429" s="24"/>
      <c r="LFF1429" s="24"/>
      <c r="LFG1429" s="24"/>
      <c r="LFH1429" s="24"/>
      <c r="LFI1429" s="24"/>
      <c r="LFJ1429" s="24"/>
      <c r="LFK1429" s="24"/>
      <c r="LFL1429" s="24"/>
      <c r="LFM1429" s="24"/>
      <c r="LFN1429" s="24"/>
      <c r="LFO1429" s="24"/>
      <c r="LFP1429" s="24"/>
      <c r="LFQ1429" s="24"/>
      <c r="LFR1429" s="24"/>
      <c r="LFS1429" s="24"/>
      <c r="LFT1429" s="24"/>
      <c r="LFU1429" s="24"/>
      <c r="LFV1429" s="24"/>
      <c r="LFW1429" s="24"/>
      <c r="LFX1429" s="24"/>
      <c r="LFY1429" s="24"/>
      <c r="LFZ1429" s="24"/>
      <c r="LGA1429" s="24"/>
      <c r="LGB1429" s="24"/>
      <c r="LGC1429" s="24"/>
      <c r="LGD1429" s="24"/>
      <c r="LGE1429" s="24"/>
      <c r="LGF1429" s="24"/>
      <c r="LGG1429" s="24"/>
      <c r="LGH1429" s="24"/>
      <c r="LGI1429" s="24"/>
      <c r="LGJ1429" s="24"/>
      <c r="LGK1429" s="24"/>
      <c r="LGL1429" s="24"/>
      <c r="LGM1429" s="24"/>
      <c r="LGN1429" s="24"/>
      <c r="LGO1429" s="24"/>
      <c r="LGP1429" s="24"/>
      <c r="LGQ1429" s="24"/>
      <c r="LGR1429" s="24"/>
      <c r="LGS1429" s="24"/>
      <c r="LGT1429" s="24"/>
      <c r="LGU1429" s="24"/>
      <c r="LGV1429" s="24"/>
      <c r="LGW1429" s="24"/>
      <c r="LGX1429" s="24"/>
      <c r="LGY1429" s="24"/>
      <c r="LGZ1429" s="24"/>
      <c r="LHA1429" s="24"/>
      <c r="LHB1429" s="24"/>
      <c r="LHC1429" s="24"/>
      <c r="LHD1429" s="24"/>
      <c r="LHE1429" s="24"/>
      <c r="LHF1429" s="24"/>
      <c r="LHG1429" s="24"/>
      <c r="LHH1429" s="24"/>
      <c r="LHI1429" s="24"/>
      <c r="LHJ1429" s="24"/>
      <c r="LHK1429" s="24"/>
      <c r="LHL1429" s="24"/>
      <c r="LHM1429" s="24"/>
      <c r="LHN1429" s="24"/>
      <c r="LHO1429" s="24"/>
      <c r="LHP1429" s="24"/>
      <c r="LHQ1429" s="24"/>
      <c r="LHR1429" s="24"/>
      <c r="LHS1429" s="24"/>
      <c r="LHT1429" s="24"/>
      <c r="LHU1429" s="24"/>
      <c r="LHV1429" s="24"/>
      <c r="LHW1429" s="24"/>
      <c r="LHX1429" s="24"/>
      <c r="LHY1429" s="24"/>
      <c r="LHZ1429" s="24"/>
      <c r="LIA1429" s="24"/>
      <c r="LIB1429" s="24"/>
      <c r="LIC1429" s="24"/>
      <c r="LID1429" s="24"/>
      <c r="LIE1429" s="24"/>
      <c r="LIF1429" s="24"/>
      <c r="LIG1429" s="24"/>
      <c r="LIH1429" s="24"/>
      <c r="LII1429" s="24"/>
      <c r="LIJ1429" s="24"/>
      <c r="LIK1429" s="24"/>
      <c r="LIL1429" s="24"/>
      <c r="LIM1429" s="24"/>
      <c r="LIN1429" s="24"/>
      <c r="LIO1429" s="24"/>
      <c r="LIP1429" s="24"/>
      <c r="LIQ1429" s="24"/>
      <c r="LIR1429" s="24"/>
      <c r="LIS1429" s="24"/>
      <c r="LIT1429" s="24"/>
      <c r="LIU1429" s="24"/>
      <c r="LIV1429" s="24"/>
      <c r="LIW1429" s="24"/>
      <c r="LIX1429" s="24"/>
      <c r="LIY1429" s="24"/>
      <c r="LIZ1429" s="24"/>
      <c r="LJA1429" s="24"/>
      <c r="LJB1429" s="24"/>
      <c r="LJC1429" s="24"/>
      <c r="LJD1429" s="24"/>
      <c r="LJE1429" s="24"/>
      <c r="LJF1429" s="24"/>
      <c r="LJG1429" s="24"/>
      <c r="LJH1429" s="24"/>
      <c r="LJI1429" s="24"/>
      <c r="LJJ1429" s="24"/>
      <c r="LJK1429" s="24"/>
      <c r="LJL1429" s="24"/>
      <c r="LJM1429" s="24"/>
      <c r="LJN1429" s="24"/>
      <c r="LJO1429" s="24"/>
      <c r="LJP1429" s="24"/>
      <c r="LJQ1429" s="24"/>
      <c r="LJR1429" s="24"/>
      <c r="LJS1429" s="24"/>
      <c r="LJT1429" s="24"/>
      <c r="LJU1429" s="24"/>
      <c r="LJV1429" s="24"/>
      <c r="LJW1429" s="24"/>
      <c r="LJX1429" s="24"/>
      <c r="LJY1429" s="24"/>
      <c r="LJZ1429" s="24"/>
      <c r="LKA1429" s="24"/>
      <c r="LKB1429" s="24"/>
      <c r="LKC1429" s="24"/>
      <c r="LKD1429" s="24"/>
      <c r="LKE1429" s="24"/>
      <c r="LKF1429" s="24"/>
      <c r="LKG1429" s="24"/>
      <c r="LKH1429" s="24"/>
      <c r="LKI1429" s="24"/>
      <c r="LKJ1429" s="24"/>
      <c r="LKK1429" s="24"/>
      <c r="LKL1429" s="24"/>
      <c r="LKM1429" s="24"/>
      <c r="LKN1429" s="24"/>
      <c r="LKO1429" s="24"/>
      <c r="LKP1429" s="24"/>
      <c r="LKQ1429" s="24"/>
      <c r="LKR1429" s="24"/>
      <c r="LKS1429" s="24"/>
      <c r="LKT1429" s="24"/>
      <c r="LKU1429" s="24"/>
      <c r="LKV1429" s="24"/>
      <c r="LKW1429" s="24"/>
      <c r="LKX1429" s="24"/>
      <c r="LKY1429" s="24"/>
      <c r="LKZ1429" s="24"/>
      <c r="LLA1429" s="24"/>
      <c r="LLB1429" s="24"/>
      <c r="LLC1429" s="24"/>
      <c r="LLD1429" s="24"/>
      <c r="LLE1429" s="24"/>
      <c r="LLF1429" s="24"/>
      <c r="LLG1429" s="24"/>
      <c r="LLH1429" s="24"/>
      <c r="LLI1429" s="24"/>
      <c r="LLJ1429" s="24"/>
      <c r="LLK1429" s="24"/>
      <c r="LLL1429" s="24"/>
      <c r="LLM1429" s="24"/>
      <c r="LLN1429" s="24"/>
      <c r="LLO1429" s="24"/>
      <c r="LLP1429" s="24"/>
      <c r="LLQ1429" s="24"/>
      <c r="LLR1429" s="24"/>
      <c r="LLS1429" s="24"/>
      <c r="LLT1429" s="24"/>
      <c r="LLU1429" s="24"/>
      <c r="LLV1429" s="24"/>
      <c r="LLW1429" s="24"/>
      <c r="LLX1429" s="24"/>
      <c r="LLY1429" s="24"/>
      <c r="LLZ1429" s="24"/>
      <c r="LMA1429" s="24"/>
      <c r="LMB1429" s="24"/>
      <c r="LMC1429" s="24"/>
      <c r="LMD1429" s="24"/>
      <c r="LME1429" s="24"/>
      <c r="LMF1429" s="24"/>
      <c r="LMG1429" s="24"/>
      <c r="LMH1429" s="24"/>
      <c r="LMI1429" s="24"/>
      <c r="LMJ1429" s="24"/>
      <c r="LMK1429" s="24"/>
      <c r="LML1429" s="24"/>
      <c r="LMM1429" s="24"/>
      <c r="LMN1429" s="24"/>
      <c r="LMO1429" s="24"/>
      <c r="LMP1429" s="24"/>
      <c r="LMQ1429" s="24"/>
      <c r="LMR1429" s="24"/>
      <c r="LMS1429" s="24"/>
      <c r="LMT1429" s="24"/>
      <c r="LMU1429" s="24"/>
      <c r="LMV1429" s="24"/>
      <c r="LMW1429" s="24"/>
      <c r="LMX1429" s="24"/>
      <c r="LMY1429" s="24"/>
      <c r="LMZ1429" s="24"/>
      <c r="LNA1429" s="24"/>
      <c r="LNB1429" s="24"/>
      <c r="LNC1429" s="24"/>
      <c r="LND1429" s="24"/>
      <c r="LNE1429" s="24"/>
      <c r="LNF1429" s="24"/>
      <c r="LNG1429" s="24"/>
      <c r="LNH1429" s="24"/>
      <c r="LNI1429" s="24"/>
      <c r="LNJ1429" s="24"/>
      <c r="LNK1429" s="24"/>
      <c r="LNL1429" s="24"/>
      <c r="LNM1429" s="24"/>
      <c r="LNN1429" s="24"/>
      <c r="LNO1429" s="24"/>
      <c r="LNP1429" s="24"/>
      <c r="LNQ1429" s="24"/>
      <c r="LNR1429" s="24"/>
      <c r="LNS1429" s="24"/>
      <c r="LNT1429" s="24"/>
      <c r="LNU1429" s="24"/>
      <c r="LNV1429" s="24"/>
      <c r="LNW1429" s="24"/>
      <c r="LNX1429" s="24"/>
      <c r="LNY1429" s="24"/>
      <c r="LNZ1429" s="24"/>
      <c r="LOA1429" s="24"/>
      <c r="LOB1429" s="24"/>
      <c r="LOC1429" s="24"/>
      <c r="LOD1429" s="24"/>
      <c r="LOE1429" s="24"/>
      <c r="LOF1429" s="24"/>
      <c r="LOG1429" s="24"/>
      <c r="LOH1429" s="24"/>
      <c r="LOI1429" s="24"/>
      <c r="LOJ1429" s="24"/>
      <c r="LOK1429" s="24"/>
      <c r="LOL1429" s="24"/>
      <c r="LOM1429" s="24"/>
      <c r="LON1429" s="24"/>
      <c r="LOO1429" s="24"/>
      <c r="LOP1429" s="24"/>
      <c r="LOQ1429" s="24"/>
      <c r="LOR1429" s="24"/>
      <c r="LOS1429" s="24"/>
      <c r="LOT1429" s="24"/>
      <c r="LOU1429" s="24"/>
      <c r="LOV1429" s="24"/>
      <c r="LOW1429" s="24"/>
      <c r="LOX1429" s="24"/>
      <c r="LOY1429" s="24"/>
      <c r="LOZ1429" s="24"/>
      <c r="LPA1429" s="24"/>
      <c r="LPB1429" s="24"/>
      <c r="LPC1429" s="24"/>
      <c r="LPD1429" s="24"/>
      <c r="LPE1429" s="24"/>
      <c r="LPF1429" s="24"/>
      <c r="LPG1429" s="24"/>
      <c r="LPH1429" s="24"/>
      <c r="LPI1429" s="24"/>
      <c r="LPJ1429" s="24"/>
      <c r="LPK1429" s="24"/>
      <c r="LPL1429" s="24"/>
      <c r="LPM1429" s="24"/>
      <c r="LPN1429" s="24"/>
      <c r="LPO1429" s="24"/>
      <c r="LPP1429" s="24"/>
      <c r="LPQ1429" s="24"/>
      <c r="LPR1429" s="24"/>
      <c r="LPS1429" s="24"/>
      <c r="LPT1429" s="24"/>
      <c r="LPU1429" s="24"/>
      <c r="LPV1429" s="24"/>
      <c r="LPW1429" s="24"/>
      <c r="LPX1429" s="24"/>
      <c r="LPY1429" s="24"/>
      <c r="LPZ1429" s="24"/>
      <c r="LQA1429" s="24"/>
      <c r="LQB1429" s="24"/>
      <c r="LQC1429" s="24"/>
      <c r="LQD1429" s="24"/>
      <c r="LQE1429" s="24"/>
      <c r="LQF1429" s="24"/>
      <c r="LQG1429" s="24"/>
      <c r="LQH1429" s="24"/>
      <c r="LQI1429" s="24"/>
      <c r="LQJ1429" s="24"/>
      <c r="LQK1429" s="24"/>
      <c r="LQL1429" s="24"/>
      <c r="LQM1429" s="24"/>
      <c r="LQN1429" s="24"/>
      <c r="LQO1429" s="24"/>
      <c r="LQP1429" s="24"/>
      <c r="LQQ1429" s="24"/>
      <c r="LQR1429" s="24"/>
      <c r="LQS1429" s="24"/>
      <c r="LQT1429" s="24"/>
      <c r="LQU1429" s="24"/>
      <c r="LQV1429" s="24"/>
      <c r="LQW1429" s="24"/>
      <c r="LQX1429" s="24"/>
      <c r="LQY1429" s="24"/>
      <c r="LQZ1429" s="24"/>
      <c r="LRA1429" s="24"/>
      <c r="LRB1429" s="24"/>
      <c r="LRC1429" s="24"/>
      <c r="LRD1429" s="24"/>
      <c r="LRE1429" s="24"/>
      <c r="LRF1429" s="24"/>
      <c r="LRG1429" s="24"/>
      <c r="LRH1429" s="24"/>
      <c r="LRI1429" s="24"/>
      <c r="LRJ1429" s="24"/>
      <c r="LRK1429" s="24"/>
      <c r="LRL1429" s="24"/>
      <c r="LRM1429" s="24"/>
      <c r="LRN1429" s="24"/>
      <c r="LRO1429" s="24"/>
      <c r="LRP1429" s="24"/>
      <c r="LRQ1429" s="24"/>
      <c r="LRR1429" s="24"/>
      <c r="LRS1429" s="24"/>
      <c r="LRT1429" s="24"/>
      <c r="LRU1429" s="24"/>
      <c r="LRV1429" s="24"/>
      <c r="LRW1429" s="24"/>
      <c r="LRX1429" s="24"/>
      <c r="LRY1429" s="24"/>
      <c r="LRZ1429" s="24"/>
      <c r="LSA1429" s="24"/>
      <c r="LSB1429" s="24"/>
      <c r="LSC1429" s="24"/>
      <c r="LSD1429" s="24"/>
      <c r="LSE1429" s="24"/>
      <c r="LSF1429" s="24"/>
      <c r="LSG1429" s="24"/>
      <c r="LSH1429" s="24"/>
      <c r="LSI1429" s="24"/>
      <c r="LSJ1429" s="24"/>
      <c r="LSK1429" s="24"/>
      <c r="LSL1429" s="24"/>
      <c r="LSM1429" s="24"/>
      <c r="LSN1429" s="24"/>
      <c r="LSO1429" s="24"/>
      <c r="LSP1429" s="24"/>
      <c r="LSQ1429" s="24"/>
      <c r="LSR1429" s="24"/>
      <c r="LSS1429" s="24"/>
      <c r="LST1429" s="24"/>
      <c r="LSU1429" s="24"/>
      <c r="LSV1429" s="24"/>
      <c r="LSW1429" s="24"/>
      <c r="LSX1429" s="24"/>
      <c r="LSY1429" s="24"/>
      <c r="LSZ1429" s="24"/>
      <c r="LTA1429" s="24"/>
      <c r="LTB1429" s="24"/>
      <c r="LTC1429" s="24"/>
      <c r="LTD1429" s="24"/>
      <c r="LTE1429" s="24"/>
      <c r="LTF1429" s="24"/>
      <c r="LTG1429" s="24"/>
      <c r="LTH1429" s="24"/>
      <c r="LTI1429" s="24"/>
      <c r="LTJ1429" s="24"/>
      <c r="LTK1429" s="24"/>
      <c r="LTL1429" s="24"/>
      <c r="LTM1429" s="24"/>
      <c r="LTN1429" s="24"/>
      <c r="LTO1429" s="24"/>
      <c r="LTP1429" s="24"/>
      <c r="LTQ1429" s="24"/>
      <c r="LTR1429" s="24"/>
      <c r="LTS1429" s="24"/>
      <c r="LTT1429" s="24"/>
      <c r="LTU1429" s="24"/>
      <c r="LTV1429" s="24"/>
      <c r="LTW1429" s="24"/>
      <c r="LTX1429" s="24"/>
      <c r="LTY1429" s="24"/>
      <c r="LTZ1429" s="24"/>
      <c r="LUA1429" s="24"/>
      <c r="LUB1429" s="24"/>
      <c r="LUC1429" s="24"/>
      <c r="LUD1429" s="24"/>
      <c r="LUE1429" s="24"/>
      <c r="LUF1429" s="24"/>
      <c r="LUG1429" s="24"/>
      <c r="LUH1429" s="24"/>
      <c r="LUI1429" s="24"/>
      <c r="LUJ1429" s="24"/>
      <c r="LUK1429" s="24"/>
      <c r="LUL1429" s="24"/>
      <c r="LUM1429" s="24"/>
      <c r="LUN1429" s="24"/>
      <c r="LUO1429" s="24"/>
      <c r="LUP1429" s="24"/>
      <c r="LUQ1429" s="24"/>
      <c r="LUR1429" s="24"/>
      <c r="LUS1429" s="24"/>
      <c r="LUT1429" s="24"/>
      <c r="LUU1429" s="24"/>
      <c r="LUV1429" s="24"/>
      <c r="LUW1429" s="24"/>
      <c r="LUX1429" s="24"/>
      <c r="LUY1429" s="24"/>
      <c r="LUZ1429" s="24"/>
      <c r="LVA1429" s="24"/>
      <c r="LVB1429" s="24"/>
      <c r="LVC1429" s="24"/>
      <c r="LVD1429" s="24"/>
      <c r="LVE1429" s="24"/>
      <c r="LVF1429" s="24"/>
      <c r="LVG1429" s="24"/>
      <c r="LVH1429" s="24"/>
      <c r="LVI1429" s="24"/>
      <c r="LVJ1429" s="24"/>
      <c r="LVK1429" s="24"/>
      <c r="LVL1429" s="24"/>
      <c r="LVM1429" s="24"/>
      <c r="LVN1429" s="24"/>
      <c r="LVO1429" s="24"/>
      <c r="LVP1429" s="24"/>
      <c r="LVQ1429" s="24"/>
      <c r="LVR1429" s="24"/>
      <c r="LVS1429" s="24"/>
      <c r="LVT1429" s="24"/>
      <c r="LVU1429" s="24"/>
      <c r="LVV1429" s="24"/>
      <c r="LVW1429" s="24"/>
      <c r="LVX1429" s="24"/>
      <c r="LVY1429" s="24"/>
      <c r="LVZ1429" s="24"/>
      <c r="LWA1429" s="24"/>
      <c r="LWB1429" s="24"/>
      <c r="LWC1429" s="24"/>
      <c r="LWD1429" s="24"/>
      <c r="LWE1429" s="24"/>
      <c r="LWF1429" s="24"/>
      <c r="LWG1429" s="24"/>
      <c r="LWH1429" s="24"/>
      <c r="LWI1429" s="24"/>
      <c r="LWJ1429" s="24"/>
      <c r="LWK1429" s="24"/>
      <c r="LWL1429" s="24"/>
      <c r="LWM1429" s="24"/>
      <c r="LWN1429" s="24"/>
      <c r="LWO1429" s="24"/>
      <c r="LWP1429" s="24"/>
      <c r="LWQ1429" s="24"/>
      <c r="LWR1429" s="24"/>
      <c r="LWS1429" s="24"/>
      <c r="LWT1429" s="24"/>
      <c r="LWU1429" s="24"/>
      <c r="LWV1429" s="24"/>
      <c r="LWW1429" s="24"/>
      <c r="LWX1429" s="24"/>
      <c r="LWY1429" s="24"/>
      <c r="LWZ1429" s="24"/>
      <c r="LXA1429" s="24"/>
      <c r="LXB1429" s="24"/>
      <c r="LXC1429" s="24"/>
      <c r="LXD1429" s="24"/>
      <c r="LXE1429" s="24"/>
      <c r="LXF1429" s="24"/>
      <c r="LXG1429" s="24"/>
      <c r="LXH1429" s="24"/>
      <c r="LXI1429" s="24"/>
      <c r="LXJ1429" s="24"/>
      <c r="LXK1429" s="24"/>
      <c r="LXL1429" s="24"/>
      <c r="LXM1429" s="24"/>
      <c r="LXN1429" s="24"/>
      <c r="LXO1429" s="24"/>
      <c r="LXP1429" s="24"/>
      <c r="LXQ1429" s="24"/>
      <c r="LXR1429" s="24"/>
      <c r="LXS1429" s="24"/>
      <c r="LXT1429" s="24"/>
      <c r="LXU1429" s="24"/>
      <c r="LXV1429" s="24"/>
      <c r="LXW1429" s="24"/>
      <c r="LXX1429" s="24"/>
      <c r="LXY1429" s="24"/>
      <c r="LXZ1429" s="24"/>
      <c r="LYA1429" s="24"/>
      <c r="LYB1429" s="24"/>
      <c r="LYC1429" s="24"/>
      <c r="LYD1429" s="24"/>
      <c r="LYE1429" s="24"/>
      <c r="LYF1429" s="24"/>
      <c r="LYG1429" s="24"/>
      <c r="LYH1429" s="24"/>
      <c r="LYI1429" s="24"/>
      <c r="LYJ1429" s="24"/>
      <c r="LYK1429" s="24"/>
      <c r="LYL1429" s="24"/>
      <c r="LYM1429" s="24"/>
      <c r="LYN1429" s="24"/>
      <c r="LYO1429" s="24"/>
      <c r="LYP1429" s="24"/>
      <c r="LYQ1429" s="24"/>
      <c r="LYR1429" s="24"/>
      <c r="LYS1429" s="24"/>
      <c r="LYT1429" s="24"/>
      <c r="LYU1429" s="24"/>
      <c r="LYV1429" s="24"/>
      <c r="LYW1429" s="24"/>
      <c r="LYX1429" s="24"/>
      <c r="LYY1429" s="24"/>
      <c r="LYZ1429" s="24"/>
      <c r="LZA1429" s="24"/>
      <c r="LZB1429" s="24"/>
      <c r="LZC1429" s="24"/>
      <c r="LZD1429" s="24"/>
      <c r="LZE1429" s="24"/>
      <c r="LZF1429" s="24"/>
      <c r="LZG1429" s="24"/>
      <c r="LZH1429" s="24"/>
      <c r="LZI1429" s="24"/>
      <c r="LZJ1429" s="24"/>
      <c r="LZK1429" s="24"/>
      <c r="LZL1429" s="24"/>
      <c r="LZM1429" s="24"/>
      <c r="LZN1429" s="24"/>
      <c r="LZO1429" s="24"/>
      <c r="LZP1429" s="24"/>
      <c r="LZQ1429" s="24"/>
      <c r="LZR1429" s="24"/>
      <c r="LZS1429" s="24"/>
      <c r="LZT1429" s="24"/>
      <c r="LZU1429" s="24"/>
      <c r="LZV1429" s="24"/>
      <c r="LZW1429" s="24"/>
      <c r="LZX1429" s="24"/>
      <c r="LZY1429" s="24"/>
      <c r="LZZ1429" s="24"/>
      <c r="MAA1429" s="24"/>
      <c r="MAB1429" s="24"/>
      <c r="MAC1429" s="24"/>
      <c r="MAD1429" s="24"/>
      <c r="MAE1429" s="24"/>
      <c r="MAF1429" s="24"/>
      <c r="MAG1429" s="24"/>
      <c r="MAH1429" s="24"/>
      <c r="MAI1429" s="24"/>
      <c r="MAJ1429" s="24"/>
      <c r="MAK1429" s="24"/>
      <c r="MAL1429" s="24"/>
      <c r="MAM1429" s="24"/>
      <c r="MAN1429" s="24"/>
      <c r="MAO1429" s="24"/>
      <c r="MAP1429" s="24"/>
      <c r="MAQ1429" s="24"/>
      <c r="MAR1429" s="24"/>
      <c r="MAS1429" s="24"/>
      <c r="MAT1429" s="24"/>
      <c r="MAU1429" s="24"/>
      <c r="MAV1429" s="24"/>
      <c r="MAW1429" s="24"/>
      <c r="MAX1429" s="24"/>
      <c r="MAY1429" s="24"/>
      <c r="MAZ1429" s="24"/>
      <c r="MBA1429" s="24"/>
      <c r="MBB1429" s="24"/>
      <c r="MBC1429" s="24"/>
      <c r="MBD1429" s="24"/>
      <c r="MBE1429" s="24"/>
      <c r="MBF1429" s="24"/>
      <c r="MBG1429" s="24"/>
      <c r="MBH1429" s="24"/>
      <c r="MBI1429" s="24"/>
      <c r="MBJ1429" s="24"/>
      <c r="MBK1429" s="24"/>
      <c r="MBL1429" s="24"/>
      <c r="MBM1429" s="24"/>
      <c r="MBN1429" s="24"/>
      <c r="MBO1429" s="24"/>
      <c r="MBP1429" s="24"/>
      <c r="MBQ1429" s="24"/>
      <c r="MBR1429" s="24"/>
      <c r="MBS1429" s="24"/>
      <c r="MBT1429" s="24"/>
      <c r="MBU1429" s="24"/>
      <c r="MBV1429" s="24"/>
      <c r="MBW1429" s="24"/>
      <c r="MBX1429" s="24"/>
      <c r="MBY1429" s="24"/>
      <c r="MBZ1429" s="24"/>
      <c r="MCA1429" s="24"/>
      <c r="MCB1429" s="24"/>
      <c r="MCC1429" s="24"/>
      <c r="MCD1429" s="24"/>
      <c r="MCE1429" s="24"/>
      <c r="MCF1429" s="24"/>
      <c r="MCG1429" s="24"/>
      <c r="MCH1429" s="24"/>
      <c r="MCI1429" s="24"/>
      <c r="MCJ1429" s="24"/>
      <c r="MCK1429" s="24"/>
      <c r="MCL1429" s="24"/>
      <c r="MCM1429" s="24"/>
      <c r="MCN1429" s="24"/>
      <c r="MCO1429" s="24"/>
      <c r="MCP1429" s="24"/>
      <c r="MCQ1429" s="24"/>
      <c r="MCR1429" s="24"/>
      <c r="MCS1429" s="24"/>
      <c r="MCT1429" s="24"/>
      <c r="MCU1429" s="24"/>
      <c r="MCV1429" s="24"/>
      <c r="MCW1429" s="24"/>
      <c r="MCX1429" s="24"/>
      <c r="MCY1429" s="24"/>
      <c r="MCZ1429" s="24"/>
      <c r="MDA1429" s="24"/>
      <c r="MDB1429" s="24"/>
      <c r="MDC1429" s="24"/>
      <c r="MDD1429" s="24"/>
      <c r="MDE1429" s="24"/>
      <c r="MDF1429" s="24"/>
      <c r="MDG1429" s="24"/>
      <c r="MDH1429" s="24"/>
      <c r="MDI1429" s="24"/>
      <c r="MDJ1429" s="24"/>
      <c r="MDK1429" s="24"/>
      <c r="MDL1429" s="24"/>
      <c r="MDM1429" s="24"/>
      <c r="MDN1429" s="24"/>
      <c r="MDO1429" s="24"/>
      <c r="MDP1429" s="24"/>
      <c r="MDQ1429" s="24"/>
      <c r="MDR1429" s="24"/>
      <c r="MDS1429" s="24"/>
      <c r="MDT1429" s="24"/>
      <c r="MDU1429" s="24"/>
      <c r="MDV1429" s="24"/>
      <c r="MDW1429" s="24"/>
      <c r="MDX1429" s="24"/>
      <c r="MDY1429" s="24"/>
      <c r="MDZ1429" s="24"/>
      <c r="MEA1429" s="24"/>
      <c r="MEB1429" s="24"/>
      <c r="MEC1429" s="24"/>
      <c r="MED1429" s="24"/>
      <c r="MEE1429" s="24"/>
      <c r="MEF1429" s="24"/>
      <c r="MEG1429" s="24"/>
      <c r="MEH1429" s="24"/>
      <c r="MEI1429" s="24"/>
      <c r="MEJ1429" s="24"/>
      <c r="MEK1429" s="24"/>
      <c r="MEL1429" s="24"/>
      <c r="MEM1429" s="24"/>
      <c r="MEN1429" s="24"/>
      <c r="MEO1429" s="24"/>
      <c r="MEP1429" s="24"/>
      <c r="MEQ1429" s="24"/>
      <c r="MER1429" s="24"/>
      <c r="MES1429" s="24"/>
      <c r="MET1429" s="24"/>
      <c r="MEU1429" s="24"/>
      <c r="MEV1429" s="24"/>
      <c r="MEW1429" s="24"/>
      <c r="MEX1429" s="24"/>
      <c r="MEY1429" s="24"/>
      <c r="MEZ1429" s="24"/>
      <c r="MFA1429" s="24"/>
      <c r="MFB1429" s="24"/>
      <c r="MFC1429" s="24"/>
      <c r="MFD1429" s="24"/>
      <c r="MFE1429" s="24"/>
      <c r="MFF1429" s="24"/>
      <c r="MFG1429" s="24"/>
      <c r="MFH1429" s="24"/>
      <c r="MFI1429" s="24"/>
      <c r="MFJ1429" s="24"/>
      <c r="MFK1429" s="24"/>
      <c r="MFL1429" s="24"/>
      <c r="MFM1429" s="24"/>
      <c r="MFN1429" s="24"/>
      <c r="MFO1429" s="24"/>
      <c r="MFP1429" s="24"/>
      <c r="MFQ1429" s="24"/>
      <c r="MFR1429" s="24"/>
      <c r="MFS1429" s="24"/>
      <c r="MFT1429" s="24"/>
      <c r="MFU1429" s="24"/>
      <c r="MFV1429" s="24"/>
      <c r="MFW1429" s="24"/>
      <c r="MFX1429" s="24"/>
      <c r="MFY1429" s="24"/>
      <c r="MFZ1429" s="24"/>
      <c r="MGA1429" s="24"/>
      <c r="MGB1429" s="24"/>
      <c r="MGC1429" s="24"/>
      <c r="MGD1429" s="24"/>
      <c r="MGE1429" s="24"/>
      <c r="MGF1429" s="24"/>
      <c r="MGG1429" s="24"/>
      <c r="MGH1429" s="24"/>
      <c r="MGI1429" s="24"/>
      <c r="MGJ1429" s="24"/>
      <c r="MGK1429" s="24"/>
      <c r="MGL1429" s="24"/>
      <c r="MGM1429" s="24"/>
      <c r="MGN1429" s="24"/>
      <c r="MGO1429" s="24"/>
      <c r="MGP1429" s="24"/>
      <c r="MGQ1429" s="24"/>
      <c r="MGR1429" s="24"/>
      <c r="MGS1429" s="24"/>
      <c r="MGT1429" s="24"/>
      <c r="MGU1429" s="24"/>
      <c r="MGV1429" s="24"/>
      <c r="MGW1429" s="24"/>
      <c r="MGX1429" s="24"/>
      <c r="MGY1429" s="24"/>
      <c r="MGZ1429" s="24"/>
      <c r="MHA1429" s="24"/>
      <c r="MHB1429" s="24"/>
      <c r="MHC1429" s="24"/>
      <c r="MHD1429" s="24"/>
      <c r="MHE1429" s="24"/>
      <c r="MHF1429" s="24"/>
      <c r="MHG1429" s="24"/>
      <c r="MHH1429" s="24"/>
      <c r="MHI1429" s="24"/>
      <c r="MHJ1429" s="24"/>
      <c r="MHK1429" s="24"/>
      <c r="MHL1429" s="24"/>
      <c r="MHM1429" s="24"/>
      <c r="MHN1429" s="24"/>
      <c r="MHO1429" s="24"/>
      <c r="MHP1429" s="24"/>
      <c r="MHQ1429" s="24"/>
      <c r="MHR1429" s="24"/>
      <c r="MHS1429" s="24"/>
      <c r="MHT1429" s="24"/>
      <c r="MHU1429" s="24"/>
      <c r="MHV1429" s="24"/>
      <c r="MHW1429" s="24"/>
      <c r="MHX1429" s="24"/>
      <c r="MHY1429" s="24"/>
      <c r="MHZ1429" s="24"/>
      <c r="MIA1429" s="24"/>
      <c r="MIB1429" s="24"/>
      <c r="MIC1429" s="24"/>
      <c r="MID1429" s="24"/>
      <c r="MIE1429" s="24"/>
      <c r="MIF1429" s="24"/>
      <c r="MIG1429" s="24"/>
      <c r="MIH1429" s="24"/>
      <c r="MII1429" s="24"/>
      <c r="MIJ1429" s="24"/>
      <c r="MIK1429" s="24"/>
      <c r="MIL1429" s="24"/>
      <c r="MIM1429" s="24"/>
      <c r="MIN1429" s="24"/>
      <c r="MIO1429" s="24"/>
      <c r="MIP1429" s="24"/>
      <c r="MIQ1429" s="24"/>
      <c r="MIR1429" s="24"/>
      <c r="MIS1429" s="24"/>
      <c r="MIT1429" s="24"/>
      <c r="MIU1429" s="24"/>
      <c r="MIV1429" s="24"/>
      <c r="MIW1429" s="24"/>
      <c r="MIX1429" s="24"/>
      <c r="MIY1429" s="24"/>
      <c r="MIZ1429" s="24"/>
      <c r="MJA1429" s="24"/>
      <c r="MJB1429" s="24"/>
      <c r="MJC1429" s="24"/>
      <c r="MJD1429" s="24"/>
      <c r="MJE1429" s="24"/>
      <c r="MJF1429" s="24"/>
      <c r="MJG1429" s="24"/>
      <c r="MJH1429" s="24"/>
      <c r="MJI1429" s="24"/>
      <c r="MJJ1429" s="24"/>
      <c r="MJK1429" s="24"/>
      <c r="MJL1429" s="24"/>
      <c r="MJM1429" s="24"/>
      <c r="MJN1429" s="24"/>
      <c r="MJO1429" s="24"/>
      <c r="MJP1429" s="24"/>
      <c r="MJQ1429" s="24"/>
      <c r="MJR1429" s="24"/>
      <c r="MJS1429" s="24"/>
      <c r="MJT1429" s="24"/>
      <c r="MJU1429" s="24"/>
      <c r="MJV1429" s="24"/>
      <c r="MJW1429" s="24"/>
      <c r="MJX1429" s="24"/>
      <c r="MJY1429" s="24"/>
      <c r="MJZ1429" s="24"/>
      <c r="MKA1429" s="24"/>
      <c r="MKB1429" s="24"/>
      <c r="MKC1429" s="24"/>
      <c r="MKD1429" s="24"/>
      <c r="MKE1429" s="24"/>
      <c r="MKF1429" s="24"/>
      <c r="MKG1429" s="24"/>
      <c r="MKH1429" s="24"/>
      <c r="MKI1429" s="24"/>
      <c r="MKJ1429" s="24"/>
      <c r="MKK1429" s="24"/>
      <c r="MKL1429" s="24"/>
      <c r="MKM1429" s="24"/>
      <c r="MKN1429" s="24"/>
      <c r="MKO1429" s="24"/>
      <c r="MKP1429" s="24"/>
      <c r="MKQ1429" s="24"/>
      <c r="MKR1429" s="24"/>
      <c r="MKS1429" s="24"/>
      <c r="MKT1429" s="24"/>
      <c r="MKU1429" s="24"/>
      <c r="MKV1429" s="24"/>
      <c r="MKW1429" s="24"/>
      <c r="MKX1429" s="24"/>
      <c r="MKY1429" s="24"/>
      <c r="MKZ1429" s="24"/>
      <c r="MLA1429" s="24"/>
      <c r="MLB1429" s="24"/>
      <c r="MLC1429" s="24"/>
      <c r="MLD1429" s="24"/>
      <c r="MLE1429" s="24"/>
      <c r="MLF1429" s="24"/>
      <c r="MLG1429" s="24"/>
      <c r="MLH1429" s="24"/>
      <c r="MLI1429" s="24"/>
      <c r="MLJ1429" s="24"/>
      <c r="MLK1429" s="24"/>
      <c r="MLL1429" s="24"/>
      <c r="MLM1429" s="24"/>
      <c r="MLN1429" s="24"/>
      <c r="MLO1429" s="24"/>
      <c r="MLP1429" s="24"/>
      <c r="MLQ1429" s="24"/>
      <c r="MLR1429" s="24"/>
      <c r="MLS1429" s="24"/>
      <c r="MLT1429" s="24"/>
      <c r="MLU1429" s="24"/>
      <c r="MLV1429" s="24"/>
      <c r="MLW1429" s="24"/>
      <c r="MLX1429" s="24"/>
      <c r="MLY1429" s="24"/>
      <c r="MLZ1429" s="24"/>
      <c r="MMA1429" s="24"/>
      <c r="MMB1429" s="24"/>
      <c r="MMC1429" s="24"/>
      <c r="MMD1429" s="24"/>
      <c r="MME1429" s="24"/>
      <c r="MMF1429" s="24"/>
      <c r="MMG1429" s="24"/>
      <c r="MMH1429" s="24"/>
      <c r="MMI1429" s="24"/>
      <c r="MMJ1429" s="24"/>
      <c r="MMK1429" s="24"/>
      <c r="MML1429" s="24"/>
      <c r="MMM1429" s="24"/>
      <c r="MMN1429" s="24"/>
      <c r="MMO1429" s="24"/>
      <c r="MMP1429" s="24"/>
      <c r="MMQ1429" s="24"/>
      <c r="MMR1429" s="24"/>
      <c r="MMS1429" s="24"/>
      <c r="MMT1429" s="24"/>
      <c r="MMU1429" s="24"/>
      <c r="MMV1429" s="24"/>
      <c r="MMW1429" s="24"/>
      <c r="MMX1429" s="24"/>
      <c r="MMY1429" s="24"/>
      <c r="MMZ1429" s="24"/>
      <c r="MNA1429" s="24"/>
      <c r="MNB1429" s="24"/>
      <c r="MNC1429" s="24"/>
      <c r="MND1429" s="24"/>
      <c r="MNE1429" s="24"/>
      <c r="MNF1429" s="24"/>
      <c r="MNG1429" s="24"/>
      <c r="MNH1429" s="24"/>
      <c r="MNI1429" s="24"/>
      <c r="MNJ1429" s="24"/>
      <c r="MNK1429" s="24"/>
      <c r="MNL1429" s="24"/>
      <c r="MNM1429" s="24"/>
      <c r="MNN1429" s="24"/>
      <c r="MNO1429" s="24"/>
      <c r="MNP1429" s="24"/>
      <c r="MNQ1429" s="24"/>
      <c r="MNR1429" s="24"/>
      <c r="MNS1429" s="24"/>
      <c r="MNT1429" s="24"/>
      <c r="MNU1429" s="24"/>
      <c r="MNV1429" s="24"/>
      <c r="MNW1429" s="24"/>
      <c r="MNX1429" s="24"/>
      <c r="MNY1429" s="24"/>
      <c r="MNZ1429" s="24"/>
      <c r="MOA1429" s="24"/>
      <c r="MOB1429" s="24"/>
      <c r="MOC1429" s="24"/>
      <c r="MOD1429" s="24"/>
      <c r="MOE1429" s="24"/>
      <c r="MOF1429" s="24"/>
      <c r="MOG1429" s="24"/>
      <c r="MOH1429" s="24"/>
      <c r="MOI1429" s="24"/>
      <c r="MOJ1429" s="24"/>
      <c r="MOK1429" s="24"/>
      <c r="MOL1429" s="24"/>
      <c r="MOM1429" s="24"/>
      <c r="MON1429" s="24"/>
      <c r="MOO1429" s="24"/>
      <c r="MOP1429" s="24"/>
      <c r="MOQ1429" s="24"/>
      <c r="MOR1429" s="24"/>
      <c r="MOS1429" s="24"/>
      <c r="MOT1429" s="24"/>
      <c r="MOU1429" s="24"/>
      <c r="MOV1429" s="24"/>
      <c r="MOW1429" s="24"/>
      <c r="MOX1429" s="24"/>
      <c r="MOY1429" s="24"/>
      <c r="MOZ1429" s="24"/>
      <c r="MPA1429" s="24"/>
      <c r="MPB1429" s="24"/>
      <c r="MPC1429" s="24"/>
      <c r="MPD1429" s="24"/>
      <c r="MPE1429" s="24"/>
      <c r="MPF1429" s="24"/>
      <c r="MPG1429" s="24"/>
      <c r="MPH1429" s="24"/>
      <c r="MPI1429" s="24"/>
      <c r="MPJ1429" s="24"/>
      <c r="MPK1429" s="24"/>
      <c r="MPL1429" s="24"/>
      <c r="MPM1429" s="24"/>
      <c r="MPN1429" s="24"/>
      <c r="MPO1429" s="24"/>
      <c r="MPP1429" s="24"/>
      <c r="MPQ1429" s="24"/>
      <c r="MPR1429" s="24"/>
      <c r="MPS1429" s="24"/>
      <c r="MPT1429" s="24"/>
      <c r="MPU1429" s="24"/>
      <c r="MPV1429" s="24"/>
      <c r="MPW1429" s="24"/>
      <c r="MPX1429" s="24"/>
      <c r="MPY1429" s="24"/>
      <c r="MPZ1429" s="24"/>
      <c r="MQA1429" s="24"/>
      <c r="MQB1429" s="24"/>
      <c r="MQC1429" s="24"/>
      <c r="MQD1429" s="24"/>
      <c r="MQE1429" s="24"/>
      <c r="MQF1429" s="24"/>
      <c r="MQG1429" s="24"/>
      <c r="MQH1429" s="24"/>
      <c r="MQI1429" s="24"/>
      <c r="MQJ1429" s="24"/>
      <c r="MQK1429" s="24"/>
      <c r="MQL1429" s="24"/>
      <c r="MQM1429" s="24"/>
      <c r="MQN1429" s="24"/>
      <c r="MQO1429" s="24"/>
      <c r="MQP1429" s="24"/>
      <c r="MQQ1429" s="24"/>
      <c r="MQR1429" s="24"/>
      <c r="MQS1429" s="24"/>
      <c r="MQT1429" s="24"/>
      <c r="MQU1429" s="24"/>
      <c r="MQV1429" s="24"/>
      <c r="MQW1429" s="24"/>
      <c r="MQX1429" s="24"/>
      <c r="MQY1429" s="24"/>
      <c r="MQZ1429" s="24"/>
      <c r="MRA1429" s="24"/>
      <c r="MRB1429" s="24"/>
      <c r="MRC1429" s="24"/>
      <c r="MRD1429" s="24"/>
      <c r="MRE1429" s="24"/>
      <c r="MRF1429" s="24"/>
      <c r="MRG1429" s="24"/>
      <c r="MRH1429" s="24"/>
      <c r="MRI1429" s="24"/>
      <c r="MRJ1429" s="24"/>
      <c r="MRK1429" s="24"/>
      <c r="MRL1429" s="24"/>
      <c r="MRM1429" s="24"/>
      <c r="MRN1429" s="24"/>
      <c r="MRO1429" s="24"/>
      <c r="MRP1429" s="24"/>
      <c r="MRQ1429" s="24"/>
      <c r="MRR1429" s="24"/>
      <c r="MRS1429" s="24"/>
      <c r="MRT1429" s="24"/>
      <c r="MRU1429" s="24"/>
      <c r="MRV1429" s="24"/>
      <c r="MRW1429" s="24"/>
      <c r="MRX1429" s="24"/>
      <c r="MRY1429" s="24"/>
      <c r="MRZ1429" s="24"/>
      <c r="MSA1429" s="24"/>
      <c r="MSB1429" s="24"/>
      <c r="MSC1429" s="24"/>
      <c r="MSD1429" s="24"/>
      <c r="MSE1429" s="24"/>
      <c r="MSF1429" s="24"/>
      <c r="MSG1429" s="24"/>
      <c r="MSH1429" s="24"/>
      <c r="MSI1429" s="24"/>
      <c r="MSJ1429" s="24"/>
      <c r="MSK1429" s="24"/>
      <c r="MSL1429" s="24"/>
      <c r="MSM1429" s="24"/>
      <c r="MSN1429" s="24"/>
      <c r="MSO1429" s="24"/>
      <c r="MSP1429" s="24"/>
      <c r="MSQ1429" s="24"/>
      <c r="MSR1429" s="24"/>
      <c r="MSS1429" s="24"/>
      <c r="MST1429" s="24"/>
      <c r="MSU1429" s="24"/>
      <c r="MSV1429" s="24"/>
      <c r="MSW1429" s="24"/>
      <c r="MSX1429" s="24"/>
      <c r="MSY1429" s="24"/>
      <c r="MSZ1429" s="24"/>
      <c r="MTA1429" s="24"/>
      <c r="MTB1429" s="24"/>
      <c r="MTC1429" s="24"/>
      <c r="MTD1429" s="24"/>
      <c r="MTE1429" s="24"/>
      <c r="MTF1429" s="24"/>
      <c r="MTG1429" s="24"/>
      <c r="MTH1429" s="24"/>
      <c r="MTI1429" s="24"/>
      <c r="MTJ1429" s="24"/>
      <c r="MTK1429" s="24"/>
      <c r="MTL1429" s="24"/>
      <c r="MTM1429" s="24"/>
      <c r="MTN1429" s="24"/>
      <c r="MTO1429" s="24"/>
      <c r="MTP1429" s="24"/>
      <c r="MTQ1429" s="24"/>
      <c r="MTR1429" s="24"/>
      <c r="MTS1429" s="24"/>
      <c r="MTT1429" s="24"/>
      <c r="MTU1429" s="24"/>
      <c r="MTV1429" s="24"/>
      <c r="MTW1429" s="24"/>
      <c r="MTX1429" s="24"/>
      <c r="MTY1429" s="24"/>
      <c r="MTZ1429" s="24"/>
      <c r="MUA1429" s="24"/>
      <c r="MUB1429" s="24"/>
      <c r="MUC1429" s="24"/>
      <c r="MUD1429" s="24"/>
      <c r="MUE1429" s="24"/>
      <c r="MUF1429" s="24"/>
      <c r="MUG1429" s="24"/>
      <c r="MUH1429" s="24"/>
      <c r="MUI1429" s="24"/>
      <c r="MUJ1429" s="24"/>
      <c r="MUK1429" s="24"/>
      <c r="MUL1429" s="24"/>
      <c r="MUM1429" s="24"/>
      <c r="MUN1429" s="24"/>
      <c r="MUO1429" s="24"/>
      <c r="MUP1429" s="24"/>
      <c r="MUQ1429" s="24"/>
      <c r="MUR1429" s="24"/>
      <c r="MUS1429" s="24"/>
      <c r="MUT1429" s="24"/>
      <c r="MUU1429" s="24"/>
      <c r="MUV1429" s="24"/>
      <c r="MUW1429" s="24"/>
      <c r="MUX1429" s="24"/>
      <c r="MUY1429" s="24"/>
      <c r="MUZ1429" s="24"/>
      <c r="MVA1429" s="24"/>
      <c r="MVB1429" s="24"/>
      <c r="MVC1429" s="24"/>
      <c r="MVD1429" s="24"/>
      <c r="MVE1429" s="24"/>
      <c r="MVF1429" s="24"/>
      <c r="MVG1429" s="24"/>
      <c r="MVH1429" s="24"/>
      <c r="MVI1429" s="24"/>
      <c r="MVJ1429" s="24"/>
      <c r="MVK1429" s="24"/>
      <c r="MVL1429" s="24"/>
      <c r="MVM1429" s="24"/>
      <c r="MVN1429" s="24"/>
      <c r="MVO1429" s="24"/>
      <c r="MVP1429" s="24"/>
      <c r="MVQ1429" s="24"/>
      <c r="MVR1429" s="24"/>
      <c r="MVS1429" s="24"/>
      <c r="MVT1429" s="24"/>
      <c r="MVU1429" s="24"/>
      <c r="MVV1429" s="24"/>
      <c r="MVW1429" s="24"/>
      <c r="MVX1429" s="24"/>
      <c r="MVY1429" s="24"/>
      <c r="MVZ1429" s="24"/>
      <c r="MWA1429" s="24"/>
      <c r="MWB1429" s="24"/>
      <c r="MWC1429" s="24"/>
      <c r="MWD1429" s="24"/>
      <c r="MWE1429" s="24"/>
      <c r="MWF1429" s="24"/>
      <c r="MWG1429" s="24"/>
      <c r="MWH1429" s="24"/>
      <c r="MWI1429" s="24"/>
      <c r="MWJ1429" s="24"/>
      <c r="MWK1429" s="24"/>
      <c r="MWL1429" s="24"/>
      <c r="MWM1429" s="24"/>
      <c r="MWN1429" s="24"/>
      <c r="MWO1429" s="24"/>
      <c r="MWP1429" s="24"/>
      <c r="MWQ1429" s="24"/>
      <c r="MWR1429" s="24"/>
      <c r="MWS1429" s="24"/>
      <c r="MWT1429" s="24"/>
      <c r="MWU1429" s="24"/>
      <c r="MWV1429" s="24"/>
      <c r="MWW1429" s="24"/>
      <c r="MWX1429" s="24"/>
      <c r="MWY1429" s="24"/>
      <c r="MWZ1429" s="24"/>
      <c r="MXA1429" s="24"/>
      <c r="MXB1429" s="24"/>
      <c r="MXC1429" s="24"/>
      <c r="MXD1429" s="24"/>
      <c r="MXE1429" s="24"/>
      <c r="MXF1429" s="24"/>
      <c r="MXG1429" s="24"/>
      <c r="MXH1429" s="24"/>
      <c r="MXI1429" s="24"/>
      <c r="MXJ1429" s="24"/>
      <c r="MXK1429" s="24"/>
      <c r="MXL1429" s="24"/>
      <c r="MXM1429" s="24"/>
      <c r="MXN1429" s="24"/>
      <c r="MXO1429" s="24"/>
      <c r="MXP1429" s="24"/>
      <c r="MXQ1429" s="24"/>
      <c r="MXR1429" s="24"/>
      <c r="MXS1429" s="24"/>
      <c r="MXT1429" s="24"/>
      <c r="MXU1429" s="24"/>
      <c r="MXV1429" s="24"/>
      <c r="MXW1429" s="24"/>
      <c r="MXX1429" s="24"/>
      <c r="MXY1429" s="24"/>
      <c r="MXZ1429" s="24"/>
      <c r="MYA1429" s="24"/>
      <c r="MYB1429" s="24"/>
      <c r="MYC1429" s="24"/>
      <c r="MYD1429" s="24"/>
      <c r="MYE1429" s="24"/>
      <c r="MYF1429" s="24"/>
      <c r="MYG1429" s="24"/>
      <c r="MYH1429" s="24"/>
      <c r="MYI1429" s="24"/>
      <c r="MYJ1429" s="24"/>
      <c r="MYK1429" s="24"/>
      <c r="MYL1429" s="24"/>
      <c r="MYM1429" s="24"/>
      <c r="MYN1429" s="24"/>
      <c r="MYO1429" s="24"/>
      <c r="MYP1429" s="24"/>
      <c r="MYQ1429" s="24"/>
      <c r="MYR1429" s="24"/>
      <c r="MYS1429" s="24"/>
      <c r="MYT1429" s="24"/>
      <c r="MYU1429" s="24"/>
      <c r="MYV1429" s="24"/>
      <c r="MYW1429" s="24"/>
      <c r="MYX1429" s="24"/>
      <c r="MYY1429" s="24"/>
      <c r="MYZ1429" s="24"/>
      <c r="MZA1429" s="24"/>
      <c r="MZB1429" s="24"/>
      <c r="MZC1429" s="24"/>
      <c r="MZD1429" s="24"/>
      <c r="MZE1429" s="24"/>
      <c r="MZF1429" s="24"/>
      <c r="MZG1429" s="24"/>
      <c r="MZH1429" s="24"/>
      <c r="MZI1429" s="24"/>
      <c r="MZJ1429" s="24"/>
      <c r="MZK1429" s="24"/>
      <c r="MZL1429" s="24"/>
      <c r="MZM1429" s="24"/>
      <c r="MZN1429" s="24"/>
      <c r="MZO1429" s="24"/>
      <c r="MZP1429" s="24"/>
      <c r="MZQ1429" s="24"/>
      <c r="MZR1429" s="24"/>
      <c r="MZS1429" s="24"/>
      <c r="MZT1429" s="24"/>
      <c r="MZU1429" s="24"/>
      <c r="MZV1429" s="24"/>
      <c r="MZW1429" s="24"/>
      <c r="MZX1429" s="24"/>
      <c r="MZY1429" s="24"/>
      <c r="MZZ1429" s="24"/>
      <c r="NAA1429" s="24"/>
      <c r="NAB1429" s="24"/>
      <c r="NAC1429" s="24"/>
      <c r="NAD1429" s="24"/>
      <c r="NAE1429" s="24"/>
      <c r="NAF1429" s="24"/>
      <c r="NAG1429" s="24"/>
      <c r="NAH1429" s="24"/>
      <c r="NAI1429" s="24"/>
      <c r="NAJ1429" s="24"/>
      <c r="NAK1429" s="24"/>
      <c r="NAL1429" s="24"/>
      <c r="NAM1429" s="24"/>
      <c r="NAN1429" s="24"/>
      <c r="NAO1429" s="24"/>
      <c r="NAP1429" s="24"/>
      <c r="NAQ1429" s="24"/>
      <c r="NAR1429" s="24"/>
      <c r="NAS1429" s="24"/>
      <c r="NAT1429" s="24"/>
      <c r="NAU1429" s="24"/>
      <c r="NAV1429" s="24"/>
      <c r="NAW1429" s="24"/>
      <c r="NAX1429" s="24"/>
      <c r="NAY1429" s="24"/>
      <c r="NAZ1429" s="24"/>
      <c r="NBA1429" s="24"/>
      <c r="NBB1429" s="24"/>
      <c r="NBC1429" s="24"/>
      <c r="NBD1429" s="24"/>
      <c r="NBE1429" s="24"/>
      <c r="NBF1429" s="24"/>
      <c r="NBG1429" s="24"/>
      <c r="NBH1429" s="24"/>
      <c r="NBI1429" s="24"/>
      <c r="NBJ1429" s="24"/>
      <c r="NBK1429" s="24"/>
      <c r="NBL1429" s="24"/>
      <c r="NBM1429" s="24"/>
      <c r="NBN1429" s="24"/>
      <c r="NBO1429" s="24"/>
      <c r="NBP1429" s="24"/>
      <c r="NBQ1429" s="24"/>
      <c r="NBR1429" s="24"/>
      <c r="NBS1429" s="24"/>
      <c r="NBT1429" s="24"/>
      <c r="NBU1429" s="24"/>
      <c r="NBV1429" s="24"/>
      <c r="NBW1429" s="24"/>
      <c r="NBX1429" s="24"/>
      <c r="NBY1429" s="24"/>
      <c r="NBZ1429" s="24"/>
      <c r="NCA1429" s="24"/>
      <c r="NCB1429" s="24"/>
      <c r="NCC1429" s="24"/>
      <c r="NCD1429" s="24"/>
      <c r="NCE1429" s="24"/>
      <c r="NCF1429" s="24"/>
      <c r="NCG1429" s="24"/>
      <c r="NCH1429" s="24"/>
      <c r="NCI1429" s="24"/>
      <c r="NCJ1429" s="24"/>
      <c r="NCK1429" s="24"/>
      <c r="NCL1429" s="24"/>
      <c r="NCM1429" s="24"/>
      <c r="NCN1429" s="24"/>
      <c r="NCO1429" s="24"/>
      <c r="NCP1429" s="24"/>
      <c r="NCQ1429" s="24"/>
      <c r="NCR1429" s="24"/>
      <c r="NCS1429" s="24"/>
      <c r="NCT1429" s="24"/>
      <c r="NCU1429" s="24"/>
      <c r="NCV1429" s="24"/>
      <c r="NCW1429" s="24"/>
      <c r="NCX1429" s="24"/>
      <c r="NCY1429" s="24"/>
      <c r="NCZ1429" s="24"/>
      <c r="NDA1429" s="24"/>
      <c r="NDB1429" s="24"/>
      <c r="NDC1429" s="24"/>
      <c r="NDD1429" s="24"/>
      <c r="NDE1429" s="24"/>
      <c r="NDF1429" s="24"/>
      <c r="NDG1429" s="24"/>
      <c r="NDH1429" s="24"/>
      <c r="NDI1429" s="24"/>
      <c r="NDJ1429" s="24"/>
      <c r="NDK1429" s="24"/>
      <c r="NDL1429" s="24"/>
      <c r="NDM1429" s="24"/>
      <c r="NDN1429" s="24"/>
      <c r="NDO1429" s="24"/>
      <c r="NDP1429" s="24"/>
      <c r="NDQ1429" s="24"/>
      <c r="NDR1429" s="24"/>
      <c r="NDS1429" s="24"/>
      <c r="NDT1429" s="24"/>
      <c r="NDU1429" s="24"/>
      <c r="NDV1429" s="24"/>
      <c r="NDW1429" s="24"/>
      <c r="NDX1429" s="24"/>
      <c r="NDY1429" s="24"/>
      <c r="NDZ1429" s="24"/>
      <c r="NEA1429" s="24"/>
      <c r="NEB1429" s="24"/>
      <c r="NEC1429" s="24"/>
      <c r="NED1429" s="24"/>
      <c r="NEE1429" s="24"/>
      <c r="NEF1429" s="24"/>
      <c r="NEG1429" s="24"/>
      <c r="NEH1429" s="24"/>
      <c r="NEI1429" s="24"/>
      <c r="NEJ1429" s="24"/>
      <c r="NEK1429" s="24"/>
      <c r="NEL1429" s="24"/>
      <c r="NEM1429" s="24"/>
      <c r="NEN1429" s="24"/>
      <c r="NEO1429" s="24"/>
      <c r="NEP1429" s="24"/>
      <c r="NEQ1429" s="24"/>
      <c r="NER1429" s="24"/>
      <c r="NES1429" s="24"/>
      <c r="NET1429" s="24"/>
      <c r="NEU1429" s="24"/>
      <c r="NEV1429" s="24"/>
      <c r="NEW1429" s="24"/>
      <c r="NEX1429" s="24"/>
      <c r="NEY1429" s="24"/>
      <c r="NEZ1429" s="24"/>
      <c r="NFA1429" s="24"/>
      <c r="NFB1429" s="24"/>
      <c r="NFC1429" s="24"/>
      <c r="NFD1429" s="24"/>
      <c r="NFE1429" s="24"/>
      <c r="NFF1429" s="24"/>
      <c r="NFG1429" s="24"/>
      <c r="NFH1429" s="24"/>
      <c r="NFI1429" s="24"/>
      <c r="NFJ1429" s="24"/>
      <c r="NFK1429" s="24"/>
      <c r="NFL1429" s="24"/>
      <c r="NFM1429" s="24"/>
      <c r="NFN1429" s="24"/>
      <c r="NFO1429" s="24"/>
      <c r="NFP1429" s="24"/>
      <c r="NFQ1429" s="24"/>
      <c r="NFR1429" s="24"/>
      <c r="NFS1429" s="24"/>
      <c r="NFT1429" s="24"/>
      <c r="NFU1429" s="24"/>
      <c r="NFV1429" s="24"/>
      <c r="NFW1429" s="24"/>
      <c r="NFX1429" s="24"/>
      <c r="NFY1429" s="24"/>
      <c r="NFZ1429" s="24"/>
      <c r="NGA1429" s="24"/>
      <c r="NGB1429" s="24"/>
      <c r="NGC1429" s="24"/>
      <c r="NGD1429" s="24"/>
      <c r="NGE1429" s="24"/>
      <c r="NGF1429" s="24"/>
      <c r="NGG1429" s="24"/>
      <c r="NGH1429" s="24"/>
      <c r="NGI1429" s="24"/>
      <c r="NGJ1429" s="24"/>
      <c r="NGK1429" s="24"/>
      <c r="NGL1429" s="24"/>
      <c r="NGM1429" s="24"/>
      <c r="NGN1429" s="24"/>
      <c r="NGO1429" s="24"/>
      <c r="NGP1429" s="24"/>
      <c r="NGQ1429" s="24"/>
      <c r="NGR1429" s="24"/>
      <c r="NGS1429" s="24"/>
      <c r="NGT1429" s="24"/>
      <c r="NGU1429" s="24"/>
      <c r="NGV1429" s="24"/>
      <c r="NGW1429" s="24"/>
      <c r="NGX1429" s="24"/>
      <c r="NGY1429" s="24"/>
      <c r="NGZ1429" s="24"/>
      <c r="NHA1429" s="24"/>
      <c r="NHB1429" s="24"/>
      <c r="NHC1429" s="24"/>
      <c r="NHD1429" s="24"/>
      <c r="NHE1429" s="24"/>
      <c r="NHF1429" s="24"/>
      <c r="NHG1429" s="24"/>
      <c r="NHH1429" s="24"/>
      <c r="NHI1429" s="24"/>
      <c r="NHJ1429" s="24"/>
      <c r="NHK1429" s="24"/>
      <c r="NHL1429" s="24"/>
      <c r="NHM1429" s="24"/>
      <c r="NHN1429" s="24"/>
      <c r="NHO1429" s="24"/>
      <c r="NHP1429" s="24"/>
      <c r="NHQ1429" s="24"/>
      <c r="NHR1429" s="24"/>
      <c r="NHS1429" s="24"/>
      <c r="NHT1429" s="24"/>
      <c r="NHU1429" s="24"/>
      <c r="NHV1429" s="24"/>
      <c r="NHW1429" s="24"/>
      <c r="NHX1429" s="24"/>
      <c r="NHY1429" s="24"/>
      <c r="NHZ1429" s="24"/>
      <c r="NIA1429" s="24"/>
      <c r="NIB1429" s="24"/>
      <c r="NIC1429" s="24"/>
      <c r="NID1429" s="24"/>
      <c r="NIE1429" s="24"/>
      <c r="NIF1429" s="24"/>
      <c r="NIG1429" s="24"/>
      <c r="NIH1429" s="24"/>
      <c r="NII1429" s="24"/>
      <c r="NIJ1429" s="24"/>
      <c r="NIK1429" s="24"/>
      <c r="NIL1429" s="24"/>
      <c r="NIM1429" s="24"/>
      <c r="NIN1429" s="24"/>
      <c r="NIO1429" s="24"/>
      <c r="NIP1429" s="24"/>
      <c r="NIQ1429" s="24"/>
      <c r="NIR1429" s="24"/>
      <c r="NIS1429" s="24"/>
      <c r="NIT1429" s="24"/>
      <c r="NIU1429" s="24"/>
      <c r="NIV1429" s="24"/>
      <c r="NIW1429" s="24"/>
      <c r="NIX1429" s="24"/>
      <c r="NIY1429" s="24"/>
      <c r="NIZ1429" s="24"/>
      <c r="NJA1429" s="24"/>
      <c r="NJB1429" s="24"/>
      <c r="NJC1429" s="24"/>
      <c r="NJD1429" s="24"/>
      <c r="NJE1429" s="24"/>
      <c r="NJF1429" s="24"/>
      <c r="NJG1429" s="24"/>
      <c r="NJH1429" s="24"/>
      <c r="NJI1429" s="24"/>
      <c r="NJJ1429" s="24"/>
      <c r="NJK1429" s="24"/>
      <c r="NJL1429" s="24"/>
      <c r="NJM1429" s="24"/>
      <c r="NJN1429" s="24"/>
      <c r="NJO1429" s="24"/>
      <c r="NJP1429" s="24"/>
      <c r="NJQ1429" s="24"/>
      <c r="NJR1429" s="24"/>
      <c r="NJS1429" s="24"/>
      <c r="NJT1429" s="24"/>
      <c r="NJU1429" s="24"/>
      <c r="NJV1429" s="24"/>
      <c r="NJW1429" s="24"/>
      <c r="NJX1429" s="24"/>
      <c r="NJY1429" s="24"/>
      <c r="NJZ1429" s="24"/>
      <c r="NKA1429" s="24"/>
      <c r="NKB1429" s="24"/>
      <c r="NKC1429" s="24"/>
      <c r="NKD1429" s="24"/>
      <c r="NKE1429" s="24"/>
      <c r="NKF1429" s="24"/>
      <c r="NKG1429" s="24"/>
      <c r="NKH1429" s="24"/>
      <c r="NKI1429" s="24"/>
      <c r="NKJ1429" s="24"/>
      <c r="NKK1429" s="24"/>
      <c r="NKL1429" s="24"/>
      <c r="NKM1429" s="24"/>
      <c r="NKN1429" s="24"/>
      <c r="NKO1429" s="24"/>
      <c r="NKP1429" s="24"/>
      <c r="NKQ1429" s="24"/>
      <c r="NKR1429" s="24"/>
      <c r="NKS1429" s="24"/>
      <c r="NKT1429" s="24"/>
      <c r="NKU1429" s="24"/>
      <c r="NKV1429" s="24"/>
      <c r="NKW1429" s="24"/>
      <c r="NKX1429" s="24"/>
      <c r="NKY1429" s="24"/>
      <c r="NKZ1429" s="24"/>
      <c r="NLA1429" s="24"/>
      <c r="NLB1429" s="24"/>
      <c r="NLC1429" s="24"/>
      <c r="NLD1429" s="24"/>
      <c r="NLE1429" s="24"/>
      <c r="NLF1429" s="24"/>
      <c r="NLG1429" s="24"/>
      <c r="NLH1429" s="24"/>
      <c r="NLI1429" s="24"/>
      <c r="NLJ1429" s="24"/>
      <c r="NLK1429" s="24"/>
      <c r="NLL1429" s="24"/>
      <c r="NLM1429" s="24"/>
      <c r="NLN1429" s="24"/>
      <c r="NLO1429" s="24"/>
      <c r="NLP1429" s="24"/>
      <c r="NLQ1429" s="24"/>
      <c r="NLR1429" s="24"/>
      <c r="NLS1429" s="24"/>
      <c r="NLT1429" s="24"/>
      <c r="NLU1429" s="24"/>
      <c r="NLV1429" s="24"/>
      <c r="NLW1429" s="24"/>
      <c r="NLX1429" s="24"/>
      <c r="NLY1429" s="24"/>
      <c r="NLZ1429" s="24"/>
      <c r="NMA1429" s="24"/>
      <c r="NMB1429" s="24"/>
      <c r="NMC1429" s="24"/>
      <c r="NMD1429" s="24"/>
      <c r="NME1429" s="24"/>
      <c r="NMF1429" s="24"/>
      <c r="NMG1429" s="24"/>
      <c r="NMH1429" s="24"/>
      <c r="NMI1429" s="24"/>
      <c r="NMJ1429" s="24"/>
      <c r="NMK1429" s="24"/>
      <c r="NML1429" s="24"/>
      <c r="NMM1429" s="24"/>
      <c r="NMN1429" s="24"/>
      <c r="NMO1429" s="24"/>
      <c r="NMP1429" s="24"/>
      <c r="NMQ1429" s="24"/>
      <c r="NMR1429" s="24"/>
      <c r="NMS1429" s="24"/>
      <c r="NMT1429" s="24"/>
      <c r="NMU1429" s="24"/>
      <c r="NMV1429" s="24"/>
      <c r="NMW1429" s="24"/>
      <c r="NMX1429" s="24"/>
      <c r="NMY1429" s="24"/>
      <c r="NMZ1429" s="24"/>
      <c r="NNA1429" s="24"/>
      <c r="NNB1429" s="24"/>
      <c r="NNC1429" s="24"/>
      <c r="NND1429" s="24"/>
      <c r="NNE1429" s="24"/>
      <c r="NNF1429" s="24"/>
      <c r="NNG1429" s="24"/>
      <c r="NNH1429" s="24"/>
      <c r="NNI1429" s="24"/>
      <c r="NNJ1429" s="24"/>
      <c r="NNK1429" s="24"/>
      <c r="NNL1429" s="24"/>
      <c r="NNM1429" s="24"/>
      <c r="NNN1429" s="24"/>
      <c r="NNO1429" s="24"/>
      <c r="NNP1429" s="24"/>
      <c r="NNQ1429" s="24"/>
      <c r="NNR1429" s="24"/>
      <c r="NNS1429" s="24"/>
      <c r="NNT1429" s="24"/>
      <c r="NNU1429" s="24"/>
      <c r="NNV1429" s="24"/>
      <c r="NNW1429" s="24"/>
      <c r="NNX1429" s="24"/>
      <c r="NNY1429" s="24"/>
      <c r="NNZ1429" s="24"/>
      <c r="NOA1429" s="24"/>
      <c r="NOB1429" s="24"/>
      <c r="NOC1429" s="24"/>
      <c r="NOD1429" s="24"/>
      <c r="NOE1429" s="24"/>
      <c r="NOF1429" s="24"/>
      <c r="NOG1429" s="24"/>
      <c r="NOH1429" s="24"/>
      <c r="NOI1429" s="24"/>
      <c r="NOJ1429" s="24"/>
      <c r="NOK1429" s="24"/>
      <c r="NOL1429" s="24"/>
      <c r="NOM1429" s="24"/>
      <c r="NON1429" s="24"/>
      <c r="NOO1429" s="24"/>
      <c r="NOP1429" s="24"/>
      <c r="NOQ1429" s="24"/>
      <c r="NOR1429" s="24"/>
      <c r="NOS1429" s="24"/>
      <c r="NOT1429" s="24"/>
      <c r="NOU1429" s="24"/>
      <c r="NOV1429" s="24"/>
      <c r="NOW1429" s="24"/>
      <c r="NOX1429" s="24"/>
      <c r="NOY1429" s="24"/>
      <c r="NOZ1429" s="24"/>
      <c r="NPA1429" s="24"/>
      <c r="NPB1429" s="24"/>
      <c r="NPC1429" s="24"/>
      <c r="NPD1429" s="24"/>
      <c r="NPE1429" s="24"/>
      <c r="NPF1429" s="24"/>
      <c r="NPG1429" s="24"/>
      <c r="NPH1429" s="24"/>
      <c r="NPI1429" s="24"/>
      <c r="NPJ1429" s="24"/>
      <c r="NPK1429" s="24"/>
      <c r="NPL1429" s="24"/>
      <c r="NPM1429" s="24"/>
      <c r="NPN1429" s="24"/>
      <c r="NPO1429" s="24"/>
      <c r="NPP1429" s="24"/>
      <c r="NPQ1429" s="24"/>
      <c r="NPR1429" s="24"/>
      <c r="NPS1429" s="24"/>
      <c r="NPT1429" s="24"/>
      <c r="NPU1429" s="24"/>
      <c r="NPV1429" s="24"/>
      <c r="NPW1429" s="24"/>
      <c r="NPX1429" s="24"/>
      <c r="NPY1429" s="24"/>
      <c r="NPZ1429" s="24"/>
      <c r="NQA1429" s="24"/>
      <c r="NQB1429" s="24"/>
      <c r="NQC1429" s="24"/>
      <c r="NQD1429" s="24"/>
      <c r="NQE1429" s="24"/>
      <c r="NQF1429" s="24"/>
      <c r="NQG1429" s="24"/>
      <c r="NQH1429" s="24"/>
      <c r="NQI1429" s="24"/>
      <c r="NQJ1429" s="24"/>
      <c r="NQK1429" s="24"/>
      <c r="NQL1429" s="24"/>
      <c r="NQM1429" s="24"/>
      <c r="NQN1429" s="24"/>
      <c r="NQO1429" s="24"/>
      <c r="NQP1429" s="24"/>
      <c r="NQQ1429" s="24"/>
      <c r="NQR1429" s="24"/>
      <c r="NQS1429" s="24"/>
      <c r="NQT1429" s="24"/>
      <c r="NQU1429" s="24"/>
      <c r="NQV1429" s="24"/>
      <c r="NQW1429" s="24"/>
      <c r="NQX1429" s="24"/>
      <c r="NQY1429" s="24"/>
      <c r="NQZ1429" s="24"/>
      <c r="NRA1429" s="24"/>
      <c r="NRB1429" s="24"/>
      <c r="NRC1429" s="24"/>
      <c r="NRD1429" s="24"/>
      <c r="NRE1429" s="24"/>
      <c r="NRF1429" s="24"/>
      <c r="NRG1429" s="24"/>
      <c r="NRH1429" s="24"/>
      <c r="NRI1429" s="24"/>
      <c r="NRJ1429" s="24"/>
      <c r="NRK1429" s="24"/>
      <c r="NRL1429" s="24"/>
      <c r="NRM1429" s="24"/>
      <c r="NRN1429" s="24"/>
      <c r="NRO1429" s="24"/>
      <c r="NRP1429" s="24"/>
      <c r="NRQ1429" s="24"/>
      <c r="NRR1429" s="24"/>
      <c r="NRS1429" s="24"/>
      <c r="NRT1429" s="24"/>
      <c r="NRU1429" s="24"/>
      <c r="NRV1429" s="24"/>
      <c r="NRW1429" s="24"/>
      <c r="NRX1429" s="24"/>
      <c r="NRY1429" s="24"/>
      <c r="NRZ1429" s="24"/>
      <c r="NSA1429" s="24"/>
      <c r="NSB1429" s="24"/>
      <c r="NSC1429" s="24"/>
      <c r="NSD1429" s="24"/>
      <c r="NSE1429" s="24"/>
      <c r="NSF1429" s="24"/>
      <c r="NSG1429" s="24"/>
      <c r="NSH1429" s="24"/>
      <c r="NSI1429" s="24"/>
      <c r="NSJ1429" s="24"/>
      <c r="NSK1429" s="24"/>
      <c r="NSL1429" s="24"/>
      <c r="NSM1429" s="24"/>
      <c r="NSN1429" s="24"/>
      <c r="NSO1429" s="24"/>
      <c r="NSP1429" s="24"/>
      <c r="NSQ1429" s="24"/>
      <c r="NSR1429" s="24"/>
      <c r="NSS1429" s="24"/>
      <c r="NST1429" s="24"/>
      <c r="NSU1429" s="24"/>
      <c r="NSV1429" s="24"/>
      <c r="NSW1429" s="24"/>
      <c r="NSX1429" s="24"/>
      <c r="NSY1429" s="24"/>
      <c r="NSZ1429" s="24"/>
      <c r="NTA1429" s="24"/>
      <c r="NTB1429" s="24"/>
      <c r="NTC1429" s="24"/>
      <c r="NTD1429" s="24"/>
      <c r="NTE1429" s="24"/>
      <c r="NTF1429" s="24"/>
      <c r="NTG1429" s="24"/>
      <c r="NTH1429" s="24"/>
      <c r="NTI1429" s="24"/>
      <c r="NTJ1429" s="24"/>
      <c r="NTK1429" s="24"/>
      <c r="NTL1429" s="24"/>
      <c r="NTM1429" s="24"/>
      <c r="NTN1429" s="24"/>
      <c r="NTO1429" s="24"/>
      <c r="NTP1429" s="24"/>
      <c r="NTQ1429" s="24"/>
      <c r="NTR1429" s="24"/>
      <c r="NTS1429" s="24"/>
      <c r="NTT1429" s="24"/>
      <c r="NTU1429" s="24"/>
      <c r="NTV1429" s="24"/>
      <c r="NTW1429" s="24"/>
      <c r="NTX1429" s="24"/>
      <c r="NTY1429" s="24"/>
      <c r="NTZ1429" s="24"/>
      <c r="NUA1429" s="24"/>
      <c r="NUB1429" s="24"/>
      <c r="NUC1429" s="24"/>
      <c r="NUD1429" s="24"/>
      <c r="NUE1429" s="24"/>
      <c r="NUF1429" s="24"/>
      <c r="NUG1429" s="24"/>
      <c r="NUH1429" s="24"/>
      <c r="NUI1429" s="24"/>
      <c r="NUJ1429" s="24"/>
      <c r="NUK1429" s="24"/>
      <c r="NUL1429" s="24"/>
      <c r="NUM1429" s="24"/>
      <c r="NUN1429" s="24"/>
      <c r="NUO1429" s="24"/>
      <c r="NUP1429" s="24"/>
      <c r="NUQ1429" s="24"/>
      <c r="NUR1429" s="24"/>
      <c r="NUS1429" s="24"/>
      <c r="NUT1429" s="24"/>
      <c r="NUU1429" s="24"/>
      <c r="NUV1429" s="24"/>
      <c r="NUW1429" s="24"/>
      <c r="NUX1429" s="24"/>
      <c r="NUY1429" s="24"/>
      <c r="NUZ1429" s="24"/>
      <c r="NVA1429" s="24"/>
      <c r="NVB1429" s="24"/>
      <c r="NVC1429" s="24"/>
      <c r="NVD1429" s="24"/>
      <c r="NVE1429" s="24"/>
      <c r="NVF1429" s="24"/>
      <c r="NVG1429" s="24"/>
      <c r="NVH1429" s="24"/>
      <c r="NVI1429" s="24"/>
      <c r="NVJ1429" s="24"/>
      <c r="NVK1429" s="24"/>
      <c r="NVL1429" s="24"/>
      <c r="NVM1429" s="24"/>
      <c r="NVN1429" s="24"/>
      <c r="NVO1429" s="24"/>
      <c r="NVP1429" s="24"/>
      <c r="NVQ1429" s="24"/>
      <c r="NVR1429" s="24"/>
      <c r="NVS1429" s="24"/>
      <c r="NVT1429" s="24"/>
      <c r="NVU1429" s="24"/>
      <c r="NVV1429" s="24"/>
      <c r="NVW1429" s="24"/>
      <c r="NVX1429" s="24"/>
      <c r="NVY1429" s="24"/>
      <c r="NVZ1429" s="24"/>
      <c r="NWA1429" s="24"/>
      <c r="NWB1429" s="24"/>
      <c r="NWC1429" s="24"/>
      <c r="NWD1429" s="24"/>
      <c r="NWE1429" s="24"/>
      <c r="NWF1429" s="24"/>
      <c r="NWG1429" s="24"/>
      <c r="NWH1429" s="24"/>
      <c r="NWI1429" s="24"/>
      <c r="NWJ1429" s="24"/>
      <c r="NWK1429" s="24"/>
      <c r="NWL1429" s="24"/>
      <c r="NWM1429" s="24"/>
      <c r="NWN1429" s="24"/>
      <c r="NWO1429" s="24"/>
      <c r="NWP1429" s="24"/>
      <c r="NWQ1429" s="24"/>
      <c r="NWR1429" s="24"/>
      <c r="NWS1429" s="24"/>
      <c r="NWT1429" s="24"/>
      <c r="NWU1429" s="24"/>
      <c r="NWV1429" s="24"/>
      <c r="NWW1429" s="24"/>
      <c r="NWX1429" s="24"/>
      <c r="NWY1429" s="24"/>
      <c r="NWZ1429" s="24"/>
      <c r="NXA1429" s="24"/>
      <c r="NXB1429" s="24"/>
      <c r="NXC1429" s="24"/>
      <c r="NXD1429" s="24"/>
      <c r="NXE1429" s="24"/>
      <c r="NXF1429" s="24"/>
      <c r="NXG1429" s="24"/>
      <c r="NXH1429" s="24"/>
      <c r="NXI1429" s="24"/>
      <c r="NXJ1429" s="24"/>
      <c r="NXK1429" s="24"/>
      <c r="NXL1429" s="24"/>
      <c r="NXM1429" s="24"/>
      <c r="NXN1429" s="24"/>
      <c r="NXO1429" s="24"/>
      <c r="NXP1429" s="24"/>
      <c r="NXQ1429" s="24"/>
      <c r="NXR1429" s="24"/>
      <c r="NXS1429" s="24"/>
      <c r="NXT1429" s="24"/>
      <c r="NXU1429" s="24"/>
      <c r="NXV1429" s="24"/>
      <c r="NXW1429" s="24"/>
      <c r="NXX1429" s="24"/>
      <c r="NXY1429" s="24"/>
      <c r="NXZ1429" s="24"/>
      <c r="NYA1429" s="24"/>
      <c r="NYB1429" s="24"/>
      <c r="NYC1429" s="24"/>
      <c r="NYD1429" s="24"/>
      <c r="NYE1429" s="24"/>
      <c r="NYF1429" s="24"/>
      <c r="NYG1429" s="24"/>
      <c r="NYH1429" s="24"/>
      <c r="NYI1429" s="24"/>
      <c r="NYJ1429" s="24"/>
      <c r="NYK1429" s="24"/>
      <c r="NYL1429" s="24"/>
      <c r="NYM1429" s="24"/>
      <c r="NYN1429" s="24"/>
      <c r="NYO1429" s="24"/>
      <c r="NYP1429" s="24"/>
      <c r="NYQ1429" s="24"/>
      <c r="NYR1429" s="24"/>
      <c r="NYS1429" s="24"/>
      <c r="NYT1429" s="24"/>
      <c r="NYU1429" s="24"/>
      <c r="NYV1429" s="24"/>
      <c r="NYW1429" s="24"/>
      <c r="NYX1429" s="24"/>
      <c r="NYY1429" s="24"/>
      <c r="NYZ1429" s="24"/>
      <c r="NZA1429" s="24"/>
      <c r="NZB1429" s="24"/>
      <c r="NZC1429" s="24"/>
      <c r="NZD1429" s="24"/>
      <c r="NZE1429" s="24"/>
      <c r="NZF1429" s="24"/>
      <c r="NZG1429" s="24"/>
      <c r="NZH1429" s="24"/>
      <c r="NZI1429" s="24"/>
      <c r="NZJ1429" s="24"/>
      <c r="NZK1429" s="24"/>
      <c r="NZL1429" s="24"/>
      <c r="NZM1429" s="24"/>
      <c r="NZN1429" s="24"/>
      <c r="NZO1429" s="24"/>
      <c r="NZP1429" s="24"/>
      <c r="NZQ1429" s="24"/>
      <c r="NZR1429" s="24"/>
      <c r="NZS1429" s="24"/>
      <c r="NZT1429" s="24"/>
      <c r="NZU1429" s="24"/>
      <c r="NZV1429" s="24"/>
      <c r="NZW1429" s="24"/>
      <c r="NZX1429" s="24"/>
      <c r="NZY1429" s="24"/>
      <c r="NZZ1429" s="24"/>
      <c r="OAA1429" s="24"/>
      <c r="OAB1429" s="24"/>
      <c r="OAC1429" s="24"/>
      <c r="OAD1429" s="24"/>
      <c r="OAE1429" s="24"/>
      <c r="OAF1429" s="24"/>
      <c r="OAG1429" s="24"/>
      <c r="OAH1429" s="24"/>
      <c r="OAI1429" s="24"/>
      <c r="OAJ1429" s="24"/>
      <c r="OAK1429" s="24"/>
      <c r="OAL1429" s="24"/>
      <c r="OAM1429" s="24"/>
      <c r="OAN1429" s="24"/>
      <c r="OAO1429" s="24"/>
      <c r="OAP1429" s="24"/>
      <c r="OAQ1429" s="24"/>
      <c r="OAR1429" s="24"/>
      <c r="OAS1429" s="24"/>
      <c r="OAT1429" s="24"/>
      <c r="OAU1429" s="24"/>
      <c r="OAV1429" s="24"/>
      <c r="OAW1429" s="24"/>
      <c r="OAX1429" s="24"/>
      <c r="OAY1429" s="24"/>
      <c r="OAZ1429" s="24"/>
      <c r="OBA1429" s="24"/>
      <c r="OBB1429" s="24"/>
      <c r="OBC1429" s="24"/>
      <c r="OBD1429" s="24"/>
      <c r="OBE1429" s="24"/>
      <c r="OBF1429" s="24"/>
      <c r="OBG1429" s="24"/>
      <c r="OBH1429" s="24"/>
      <c r="OBI1429" s="24"/>
      <c r="OBJ1429" s="24"/>
      <c r="OBK1429" s="24"/>
      <c r="OBL1429" s="24"/>
      <c r="OBM1429" s="24"/>
      <c r="OBN1429" s="24"/>
      <c r="OBO1429" s="24"/>
      <c r="OBP1429" s="24"/>
      <c r="OBQ1429" s="24"/>
      <c r="OBR1429" s="24"/>
      <c r="OBS1429" s="24"/>
      <c r="OBT1429" s="24"/>
      <c r="OBU1429" s="24"/>
      <c r="OBV1429" s="24"/>
      <c r="OBW1429" s="24"/>
      <c r="OBX1429" s="24"/>
      <c r="OBY1429" s="24"/>
      <c r="OBZ1429" s="24"/>
      <c r="OCA1429" s="24"/>
      <c r="OCB1429" s="24"/>
      <c r="OCC1429" s="24"/>
      <c r="OCD1429" s="24"/>
      <c r="OCE1429" s="24"/>
      <c r="OCF1429" s="24"/>
      <c r="OCG1429" s="24"/>
      <c r="OCH1429" s="24"/>
      <c r="OCI1429" s="24"/>
      <c r="OCJ1429" s="24"/>
      <c r="OCK1429" s="24"/>
      <c r="OCL1429" s="24"/>
      <c r="OCM1429" s="24"/>
      <c r="OCN1429" s="24"/>
      <c r="OCO1429" s="24"/>
      <c r="OCP1429" s="24"/>
      <c r="OCQ1429" s="24"/>
      <c r="OCR1429" s="24"/>
      <c r="OCS1429" s="24"/>
      <c r="OCT1429" s="24"/>
      <c r="OCU1429" s="24"/>
      <c r="OCV1429" s="24"/>
      <c r="OCW1429" s="24"/>
      <c r="OCX1429" s="24"/>
      <c r="OCY1429" s="24"/>
      <c r="OCZ1429" s="24"/>
      <c r="ODA1429" s="24"/>
      <c r="ODB1429" s="24"/>
      <c r="ODC1429" s="24"/>
      <c r="ODD1429" s="24"/>
      <c r="ODE1429" s="24"/>
      <c r="ODF1429" s="24"/>
      <c r="ODG1429" s="24"/>
      <c r="ODH1429" s="24"/>
      <c r="ODI1429" s="24"/>
      <c r="ODJ1429" s="24"/>
      <c r="ODK1429" s="24"/>
      <c r="ODL1429" s="24"/>
      <c r="ODM1429" s="24"/>
      <c r="ODN1429" s="24"/>
      <c r="ODO1429" s="24"/>
      <c r="ODP1429" s="24"/>
      <c r="ODQ1429" s="24"/>
      <c r="ODR1429" s="24"/>
      <c r="ODS1429" s="24"/>
      <c r="ODT1429" s="24"/>
      <c r="ODU1429" s="24"/>
      <c r="ODV1429" s="24"/>
      <c r="ODW1429" s="24"/>
      <c r="ODX1429" s="24"/>
      <c r="ODY1429" s="24"/>
      <c r="ODZ1429" s="24"/>
      <c r="OEA1429" s="24"/>
      <c r="OEB1429" s="24"/>
      <c r="OEC1429" s="24"/>
      <c r="OED1429" s="24"/>
      <c r="OEE1429" s="24"/>
      <c r="OEF1429" s="24"/>
      <c r="OEG1429" s="24"/>
      <c r="OEH1429" s="24"/>
      <c r="OEI1429" s="24"/>
      <c r="OEJ1429" s="24"/>
      <c r="OEK1429" s="24"/>
      <c r="OEL1429" s="24"/>
      <c r="OEM1429" s="24"/>
      <c r="OEN1429" s="24"/>
      <c r="OEO1429" s="24"/>
      <c r="OEP1429" s="24"/>
      <c r="OEQ1429" s="24"/>
      <c r="OER1429" s="24"/>
      <c r="OES1429" s="24"/>
      <c r="OET1429" s="24"/>
      <c r="OEU1429" s="24"/>
      <c r="OEV1429" s="24"/>
      <c r="OEW1429" s="24"/>
      <c r="OEX1429" s="24"/>
      <c r="OEY1429" s="24"/>
      <c r="OEZ1429" s="24"/>
      <c r="OFA1429" s="24"/>
      <c r="OFB1429" s="24"/>
      <c r="OFC1429" s="24"/>
      <c r="OFD1429" s="24"/>
      <c r="OFE1429" s="24"/>
      <c r="OFF1429" s="24"/>
      <c r="OFG1429" s="24"/>
      <c r="OFH1429" s="24"/>
      <c r="OFI1429" s="24"/>
      <c r="OFJ1429" s="24"/>
      <c r="OFK1429" s="24"/>
      <c r="OFL1429" s="24"/>
      <c r="OFM1429" s="24"/>
      <c r="OFN1429" s="24"/>
      <c r="OFO1429" s="24"/>
      <c r="OFP1429" s="24"/>
      <c r="OFQ1429" s="24"/>
      <c r="OFR1429" s="24"/>
      <c r="OFS1429" s="24"/>
      <c r="OFT1429" s="24"/>
      <c r="OFU1429" s="24"/>
      <c r="OFV1429" s="24"/>
      <c r="OFW1429" s="24"/>
      <c r="OFX1429" s="24"/>
      <c r="OFY1429" s="24"/>
      <c r="OFZ1429" s="24"/>
      <c r="OGA1429" s="24"/>
      <c r="OGB1429" s="24"/>
      <c r="OGC1429" s="24"/>
      <c r="OGD1429" s="24"/>
      <c r="OGE1429" s="24"/>
      <c r="OGF1429" s="24"/>
      <c r="OGG1429" s="24"/>
      <c r="OGH1429" s="24"/>
      <c r="OGI1429" s="24"/>
      <c r="OGJ1429" s="24"/>
      <c r="OGK1429" s="24"/>
      <c r="OGL1429" s="24"/>
      <c r="OGM1429" s="24"/>
      <c r="OGN1429" s="24"/>
      <c r="OGO1429" s="24"/>
      <c r="OGP1429" s="24"/>
      <c r="OGQ1429" s="24"/>
      <c r="OGR1429" s="24"/>
      <c r="OGS1429" s="24"/>
      <c r="OGT1429" s="24"/>
      <c r="OGU1429" s="24"/>
      <c r="OGV1429" s="24"/>
      <c r="OGW1429" s="24"/>
      <c r="OGX1429" s="24"/>
      <c r="OGY1429" s="24"/>
      <c r="OGZ1429" s="24"/>
      <c r="OHA1429" s="24"/>
      <c r="OHB1429" s="24"/>
      <c r="OHC1429" s="24"/>
      <c r="OHD1429" s="24"/>
      <c r="OHE1429" s="24"/>
      <c r="OHF1429" s="24"/>
      <c r="OHG1429" s="24"/>
      <c r="OHH1429" s="24"/>
      <c r="OHI1429" s="24"/>
      <c r="OHJ1429" s="24"/>
      <c r="OHK1429" s="24"/>
      <c r="OHL1429" s="24"/>
      <c r="OHM1429" s="24"/>
      <c r="OHN1429" s="24"/>
      <c r="OHO1429" s="24"/>
      <c r="OHP1429" s="24"/>
      <c r="OHQ1429" s="24"/>
      <c r="OHR1429" s="24"/>
      <c r="OHS1429" s="24"/>
      <c r="OHT1429" s="24"/>
      <c r="OHU1429" s="24"/>
      <c r="OHV1429" s="24"/>
      <c r="OHW1429" s="24"/>
      <c r="OHX1429" s="24"/>
      <c r="OHY1429" s="24"/>
      <c r="OHZ1429" s="24"/>
      <c r="OIA1429" s="24"/>
      <c r="OIB1429" s="24"/>
      <c r="OIC1429" s="24"/>
      <c r="OID1429" s="24"/>
      <c r="OIE1429" s="24"/>
      <c r="OIF1429" s="24"/>
      <c r="OIG1429" s="24"/>
      <c r="OIH1429" s="24"/>
      <c r="OII1429" s="24"/>
      <c r="OIJ1429" s="24"/>
      <c r="OIK1429" s="24"/>
      <c r="OIL1429" s="24"/>
      <c r="OIM1429" s="24"/>
      <c r="OIN1429" s="24"/>
      <c r="OIO1429" s="24"/>
      <c r="OIP1429" s="24"/>
      <c r="OIQ1429" s="24"/>
      <c r="OIR1429" s="24"/>
      <c r="OIS1429" s="24"/>
      <c r="OIT1429" s="24"/>
      <c r="OIU1429" s="24"/>
      <c r="OIV1429" s="24"/>
      <c r="OIW1429" s="24"/>
      <c r="OIX1429" s="24"/>
      <c r="OIY1429" s="24"/>
      <c r="OIZ1429" s="24"/>
      <c r="OJA1429" s="24"/>
      <c r="OJB1429" s="24"/>
      <c r="OJC1429" s="24"/>
      <c r="OJD1429" s="24"/>
      <c r="OJE1429" s="24"/>
      <c r="OJF1429" s="24"/>
      <c r="OJG1429" s="24"/>
      <c r="OJH1429" s="24"/>
      <c r="OJI1429" s="24"/>
      <c r="OJJ1429" s="24"/>
      <c r="OJK1429" s="24"/>
      <c r="OJL1429" s="24"/>
      <c r="OJM1429" s="24"/>
      <c r="OJN1429" s="24"/>
      <c r="OJO1429" s="24"/>
      <c r="OJP1429" s="24"/>
      <c r="OJQ1429" s="24"/>
      <c r="OJR1429" s="24"/>
      <c r="OJS1429" s="24"/>
      <c r="OJT1429" s="24"/>
      <c r="OJU1429" s="24"/>
      <c r="OJV1429" s="24"/>
      <c r="OJW1429" s="24"/>
      <c r="OJX1429" s="24"/>
      <c r="OJY1429" s="24"/>
      <c r="OJZ1429" s="24"/>
      <c r="OKA1429" s="24"/>
      <c r="OKB1429" s="24"/>
      <c r="OKC1429" s="24"/>
      <c r="OKD1429" s="24"/>
      <c r="OKE1429" s="24"/>
      <c r="OKF1429" s="24"/>
      <c r="OKG1429" s="24"/>
      <c r="OKH1429" s="24"/>
      <c r="OKI1429" s="24"/>
      <c r="OKJ1429" s="24"/>
      <c r="OKK1429" s="24"/>
      <c r="OKL1429" s="24"/>
      <c r="OKM1429" s="24"/>
      <c r="OKN1429" s="24"/>
      <c r="OKO1429" s="24"/>
      <c r="OKP1429" s="24"/>
      <c r="OKQ1429" s="24"/>
      <c r="OKR1429" s="24"/>
      <c r="OKS1429" s="24"/>
      <c r="OKT1429" s="24"/>
      <c r="OKU1429" s="24"/>
      <c r="OKV1429" s="24"/>
      <c r="OKW1429" s="24"/>
      <c r="OKX1429" s="24"/>
      <c r="OKY1429" s="24"/>
      <c r="OKZ1429" s="24"/>
      <c r="OLA1429" s="24"/>
      <c r="OLB1429" s="24"/>
      <c r="OLC1429" s="24"/>
      <c r="OLD1429" s="24"/>
      <c r="OLE1429" s="24"/>
      <c r="OLF1429" s="24"/>
      <c r="OLG1429" s="24"/>
      <c r="OLH1429" s="24"/>
      <c r="OLI1429" s="24"/>
      <c r="OLJ1429" s="24"/>
      <c r="OLK1429" s="24"/>
      <c r="OLL1429" s="24"/>
      <c r="OLM1429" s="24"/>
      <c r="OLN1429" s="24"/>
      <c r="OLO1429" s="24"/>
      <c r="OLP1429" s="24"/>
      <c r="OLQ1429" s="24"/>
      <c r="OLR1429" s="24"/>
      <c r="OLS1429" s="24"/>
      <c r="OLT1429" s="24"/>
      <c r="OLU1429" s="24"/>
      <c r="OLV1429" s="24"/>
      <c r="OLW1429" s="24"/>
      <c r="OLX1429" s="24"/>
      <c r="OLY1429" s="24"/>
      <c r="OLZ1429" s="24"/>
      <c r="OMA1429" s="24"/>
      <c r="OMB1429" s="24"/>
      <c r="OMC1429" s="24"/>
      <c r="OMD1429" s="24"/>
      <c r="OME1429" s="24"/>
      <c r="OMF1429" s="24"/>
      <c r="OMG1429" s="24"/>
      <c r="OMH1429" s="24"/>
      <c r="OMI1429" s="24"/>
      <c r="OMJ1429" s="24"/>
      <c r="OMK1429" s="24"/>
      <c r="OML1429" s="24"/>
      <c r="OMM1429" s="24"/>
      <c r="OMN1429" s="24"/>
      <c r="OMO1429" s="24"/>
      <c r="OMP1429" s="24"/>
      <c r="OMQ1429" s="24"/>
      <c r="OMR1429" s="24"/>
      <c r="OMS1429" s="24"/>
      <c r="OMT1429" s="24"/>
      <c r="OMU1429" s="24"/>
      <c r="OMV1429" s="24"/>
      <c r="OMW1429" s="24"/>
      <c r="OMX1429" s="24"/>
      <c r="OMY1429" s="24"/>
      <c r="OMZ1429" s="24"/>
      <c r="ONA1429" s="24"/>
      <c r="ONB1429" s="24"/>
      <c r="ONC1429" s="24"/>
      <c r="OND1429" s="24"/>
      <c r="ONE1429" s="24"/>
      <c r="ONF1429" s="24"/>
      <c r="ONG1429" s="24"/>
      <c r="ONH1429" s="24"/>
      <c r="ONI1429" s="24"/>
      <c r="ONJ1429" s="24"/>
      <c r="ONK1429" s="24"/>
      <c r="ONL1429" s="24"/>
      <c r="ONM1429" s="24"/>
      <c r="ONN1429" s="24"/>
      <c r="ONO1429" s="24"/>
      <c r="ONP1429" s="24"/>
      <c r="ONQ1429" s="24"/>
      <c r="ONR1429" s="24"/>
      <c r="ONS1429" s="24"/>
      <c r="ONT1429" s="24"/>
      <c r="ONU1429" s="24"/>
      <c r="ONV1429" s="24"/>
      <c r="ONW1429" s="24"/>
      <c r="ONX1429" s="24"/>
      <c r="ONY1429" s="24"/>
      <c r="ONZ1429" s="24"/>
      <c r="OOA1429" s="24"/>
      <c r="OOB1429" s="24"/>
      <c r="OOC1429" s="24"/>
      <c r="OOD1429" s="24"/>
      <c r="OOE1429" s="24"/>
      <c r="OOF1429" s="24"/>
      <c r="OOG1429" s="24"/>
      <c r="OOH1429" s="24"/>
      <c r="OOI1429" s="24"/>
      <c r="OOJ1429" s="24"/>
      <c r="OOK1429" s="24"/>
      <c r="OOL1429" s="24"/>
      <c r="OOM1429" s="24"/>
      <c r="OON1429" s="24"/>
      <c r="OOO1429" s="24"/>
      <c r="OOP1429" s="24"/>
      <c r="OOQ1429" s="24"/>
      <c r="OOR1429" s="24"/>
      <c r="OOS1429" s="24"/>
      <c r="OOT1429" s="24"/>
      <c r="OOU1429" s="24"/>
      <c r="OOV1429" s="24"/>
      <c r="OOW1429" s="24"/>
      <c r="OOX1429" s="24"/>
      <c r="OOY1429" s="24"/>
      <c r="OOZ1429" s="24"/>
      <c r="OPA1429" s="24"/>
      <c r="OPB1429" s="24"/>
      <c r="OPC1429" s="24"/>
      <c r="OPD1429" s="24"/>
      <c r="OPE1429" s="24"/>
      <c r="OPF1429" s="24"/>
      <c r="OPG1429" s="24"/>
      <c r="OPH1429" s="24"/>
      <c r="OPI1429" s="24"/>
      <c r="OPJ1429" s="24"/>
      <c r="OPK1429" s="24"/>
      <c r="OPL1429" s="24"/>
      <c r="OPM1429" s="24"/>
      <c r="OPN1429" s="24"/>
      <c r="OPO1429" s="24"/>
      <c r="OPP1429" s="24"/>
      <c r="OPQ1429" s="24"/>
      <c r="OPR1429" s="24"/>
      <c r="OPS1429" s="24"/>
      <c r="OPT1429" s="24"/>
      <c r="OPU1429" s="24"/>
      <c r="OPV1429" s="24"/>
      <c r="OPW1429" s="24"/>
      <c r="OPX1429" s="24"/>
      <c r="OPY1429" s="24"/>
      <c r="OPZ1429" s="24"/>
      <c r="OQA1429" s="24"/>
      <c r="OQB1429" s="24"/>
      <c r="OQC1429" s="24"/>
      <c r="OQD1429" s="24"/>
      <c r="OQE1429" s="24"/>
      <c r="OQF1429" s="24"/>
      <c r="OQG1429" s="24"/>
      <c r="OQH1429" s="24"/>
      <c r="OQI1429" s="24"/>
      <c r="OQJ1429" s="24"/>
      <c r="OQK1429" s="24"/>
      <c r="OQL1429" s="24"/>
      <c r="OQM1429" s="24"/>
      <c r="OQN1429" s="24"/>
      <c r="OQO1429" s="24"/>
      <c r="OQP1429" s="24"/>
      <c r="OQQ1429" s="24"/>
      <c r="OQR1429" s="24"/>
      <c r="OQS1429" s="24"/>
      <c r="OQT1429" s="24"/>
      <c r="OQU1429" s="24"/>
      <c r="OQV1429" s="24"/>
      <c r="OQW1429" s="24"/>
      <c r="OQX1429" s="24"/>
      <c r="OQY1429" s="24"/>
      <c r="OQZ1429" s="24"/>
      <c r="ORA1429" s="24"/>
      <c r="ORB1429" s="24"/>
      <c r="ORC1429" s="24"/>
      <c r="ORD1429" s="24"/>
      <c r="ORE1429" s="24"/>
      <c r="ORF1429" s="24"/>
      <c r="ORG1429" s="24"/>
      <c r="ORH1429" s="24"/>
      <c r="ORI1429" s="24"/>
      <c r="ORJ1429" s="24"/>
      <c r="ORK1429" s="24"/>
      <c r="ORL1429" s="24"/>
      <c r="ORM1429" s="24"/>
      <c r="ORN1429" s="24"/>
      <c r="ORO1429" s="24"/>
      <c r="ORP1429" s="24"/>
      <c r="ORQ1429" s="24"/>
      <c r="ORR1429" s="24"/>
      <c r="ORS1429" s="24"/>
      <c r="ORT1429" s="24"/>
      <c r="ORU1429" s="24"/>
      <c r="ORV1429" s="24"/>
      <c r="ORW1429" s="24"/>
      <c r="ORX1429" s="24"/>
      <c r="ORY1429" s="24"/>
      <c r="ORZ1429" s="24"/>
      <c r="OSA1429" s="24"/>
      <c r="OSB1429" s="24"/>
      <c r="OSC1429" s="24"/>
      <c r="OSD1429" s="24"/>
      <c r="OSE1429" s="24"/>
      <c r="OSF1429" s="24"/>
      <c r="OSG1429" s="24"/>
      <c r="OSH1429" s="24"/>
      <c r="OSI1429" s="24"/>
      <c r="OSJ1429" s="24"/>
      <c r="OSK1429" s="24"/>
      <c r="OSL1429" s="24"/>
      <c r="OSM1429" s="24"/>
      <c r="OSN1429" s="24"/>
      <c r="OSO1429" s="24"/>
      <c r="OSP1429" s="24"/>
      <c r="OSQ1429" s="24"/>
      <c r="OSR1429" s="24"/>
      <c r="OSS1429" s="24"/>
      <c r="OST1429" s="24"/>
      <c r="OSU1429" s="24"/>
      <c r="OSV1429" s="24"/>
      <c r="OSW1429" s="24"/>
      <c r="OSX1429" s="24"/>
      <c r="OSY1429" s="24"/>
      <c r="OSZ1429" s="24"/>
      <c r="OTA1429" s="24"/>
      <c r="OTB1429" s="24"/>
      <c r="OTC1429" s="24"/>
      <c r="OTD1429" s="24"/>
      <c r="OTE1429" s="24"/>
      <c r="OTF1429" s="24"/>
      <c r="OTG1429" s="24"/>
      <c r="OTH1429" s="24"/>
      <c r="OTI1429" s="24"/>
      <c r="OTJ1429" s="24"/>
      <c r="OTK1429" s="24"/>
      <c r="OTL1429" s="24"/>
      <c r="OTM1429" s="24"/>
      <c r="OTN1429" s="24"/>
      <c r="OTO1429" s="24"/>
      <c r="OTP1429" s="24"/>
      <c r="OTQ1429" s="24"/>
      <c r="OTR1429" s="24"/>
      <c r="OTS1429" s="24"/>
      <c r="OTT1429" s="24"/>
      <c r="OTU1429" s="24"/>
      <c r="OTV1429" s="24"/>
      <c r="OTW1429" s="24"/>
      <c r="OTX1429" s="24"/>
      <c r="OTY1429" s="24"/>
      <c r="OTZ1429" s="24"/>
      <c r="OUA1429" s="24"/>
      <c r="OUB1429" s="24"/>
      <c r="OUC1429" s="24"/>
      <c r="OUD1429" s="24"/>
      <c r="OUE1429" s="24"/>
      <c r="OUF1429" s="24"/>
      <c r="OUG1429" s="24"/>
      <c r="OUH1429" s="24"/>
      <c r="OUI1429" s="24"/>
      <c r="OUJ1429" s="24"/>
      <c r="OUK1429" s="24"/>
      <c r="OUL1429" s="24"/>
      <c r="OUM1429" s="24"/>
      <c r="OUN1429" s="24"/>
      <c r="OUO1429" s="24"/>
      <c r="OUP1429" s="24"/>
      <c r="OUQ1429" s="24"/>
      <c r="OUR1429" s="24"/>
      <c r="OUS1429" s="24"/>
      <c r="OUT1429" s="24"/>
      <c r="OUU1429" s="24"/>
      <c r="OUV1429" s="24"/>
      <c r="OUW1429" s="24"/>
      <c r="OUX1429" s="24"/>
      <c r="OUY1429" s="24"/>
      <c r="OUZ1429" s="24"/>
      <c r="OVA1429" s="24"/>
      <c r="OVB1429" s="24"/>
      <c r="OVC1429" s="24"/>
      <c r="OVD1429" s="24"/>
      <c r="OVE1429" s="24"/>
      <c r="OVF1429" s="24"/>
      <c r="OVG1429" s="24"/>
      <c r="OVH1429" s="24"/>
      <c r="OVI1429" s="24"/>
      <c r="OVJ1429" s="24"/>
      <c r="OVK1429" s="24"/>
      <c r="OVL1429" s="24"/>
      <c r="OVM1429" s="24"/>
      <c r="OVN1429" s="24"/>
      <c r="OVO1429" s="24"/>
      <c r="OVP1429" s="24"/>
      <c r="OVQ1429" s="24"/>
      <c r="OVR1429" s="24"/>
      <c r="OVS1429" s="24"/>
      <c r="OVT1429" s="24"/>
      <c r="OVU1429" s="24"/>
      <c r="OVV1429" s="24"/>
      <c r="OVW1429" s="24"/>
      <c r="OVX1429" s="24"/>
      <c r="OVY1429" s="24"/>
      <c r="OVZ1429" s="24"/>
      <c r="OWA1429" s="24"/>
      <c r="OWB1429" s="24"/>
      <c r="OWC1429" s="24"/>
      <c r="OWD1429" s="24"/>
      <c r="OWE1429" s="24"/>
      <c r="OWF1429" s="24"/>
      <c r="OWG1429" s="24"/>
      <c r="OWH1429" s="24"/>
      <c r="OWI1429" s="24"/>
      <c r="OWJ1429" s="24"/>
      <c r="OWK1429" s="24"/>
      <c r="OWL1429" s="24"/>
      <c r="OWM1429" s="24"/>
      <c r="OWN1429" s="24"/>
      <c r="OWO1429" s="24"/>
      <c r="OWP1429" s="24"/>
      <c r="OWQ1429" s="24"/>
      <c r="OWR1429" s="24"/>
      <c r="OWS1429" s="24"/>
      <c r="OWT1429" s="24"/>
      <c r="OWU1429" s="24"/>
      <c r="OWV1429" s="24"/>
      <c r="OWW1429" s="24"/>
      <c r="OWX1429" s="24"/>
      <c r="OWY1429" s="24"/>
      <c r="OWZ1429" s="24"/>
      <c r="OXA1429" s="24"/>
      <c r="OXB1429" s="24"/>
      <c r="OXC1429" s="24"/>
      <c r="OXD1429" s="24"/>
      <c r="OXE1429" s="24"/>
      <c r="OXF1429" s="24"/>
      <c r="OXG1429" s="24"/>
      <c r="OXH1429" s="24"/>
      <c r="OXI1429" s="24"/>
      <c r="OXJ1429" s="24"/>
      <c r="OXK1429" s="24"/>
      <c r="OXL1429" s="24"/>
      <c r="OXM1429" s="24"/>
      <c r="OXN1429" s="24"/>
      <c r="OXO1429" s="24"/>
      <c r="OXP1429" s="24"/>
      <c r="OXQ1429" s="24"/>
      <c r="OXR1429" s="24"/>
      <c r="OXS1429" s="24"/>
      <c r="OXT1429" s="24"/>
      <c r="OXU1429" s="24"/>
      <c r="OXV1429" s="24"/>
      <c r="OXW1429" s="24"/>
      <c r="OXX1429" s="24"/>
      <c r="OXY1429" s="24"/>
      <c r="OXZ1429" s="24"/>
      <c r="OYA1429" s="24"/>
      <c r="OYB1429" s="24"/>
      <c r="OYC1429" s="24"/>
      <c r="OYD1429" s="24"/>
      <c r="OYE1429" s="24"/>
      <c r="OYF1429" s="24"/>
      <c r="OYG1429" s="24"/>
      <c r="OYH1429" s="24"/>
      <c r="OYI1429" s="24"/>
      <c r="OYJ1429" s="24"/>
      <c r="OYK1429" s="24"/>
      <c r="OYL1429" s="24"/>
      <c r="OYM1429" s="24"/>
      <c r="OYN1429" s="24"/>
      <c r="OYO1429" s="24"/>
      <c r="OYP1429" s="24"/>
      <c r="OYQ1429" s="24"/>
      <c r="OYR1429" s="24"/>
      <c r="OYS1429" s="24"/>
      <c r="OYT1429" s="24"/>
      <c r="OYU1429" s="24"/>
      <c r="OYV1429" s="24"/>
      <c r="OYW1429" s="24"/>
      <c r="OYX1429" s="24"/>
      <c r="OYY1429" s="24"/>
      <c r="OYZ1429" s="24"/>
      <c r="OZA1429" s="24"/>
      <c r="OZB1429" s="24"/>
      <c r="OZC1429" s="24"/>
      <c r="OZD1429" s="24"/>
      <c r="OZE1429" s="24"/>
      <c r="OZF1429" s="24"/>
      <c r="OZG1429" s="24"/>
      <c r="OZH1429" s="24"/>
      <c r="OZI1429" s="24"/>
      <c r="OZJ1429" s="24"/>
      <c r="OZK1429" s="24"/>
      <c r="OZL1429" s="24"/>
      <c r="OZM1429" s="24"/>
      <c r="OZN1429" s="24"/>
      <c r="OZO1429" s="24"/>
      <c r="OZP1429" s="24"/>
      <c r="OZQ1429" s="24"/>
      <c r="OZR1429" s="24"/>
      <c r="OZS1429" s="24"/>
      <c r="OZT1429" s="24"/>
      <c r="OZU1429" s="24"/>
      <c r="OZV1429" s="24"/>
      <c r="OZW1429" s="24"/>
      <c r="OZX1429" s="24"/>
      <c r="OZY1429" s="24"/>
      <c r="OZZ1429" s="24"/>
      <c r="PAA1429" s="24"/>
      <c r="PAB1429" s="24"/>
      <c r="PAC1429" s="24"/>
      <c r="PAD1429" s="24"/>
      <c r="PAE1429" s="24"/>
      <c r="PAF1429" s="24"/>
      <c r="PAG1429" s="24"/>
      <c r="PAH1429" s="24"/>
      <c r="PAI1429" s="24"/>
      <c r="PAJ1429" s="24"/>
      <c r="PAK1429" s="24"/>
      <c r="PAL1429" s="24"/>
      <c r="PAM1429" s="24"/>
      <c r="PAN1429" s="24"/>
      <c r="PAO1429" s="24"/>
      <c r="PAP1429" s="24"/>
      <c r="PAQ1429" s="24"/>
      <c r="PAR1429" s="24"/>
      <c r="PAS1429" s="24"/>
      <c r="PAT1429" s="24"/>
      <c r="PAU1429" s="24"/>
      <c r="PAV1429" s="24"/>
      <c r="PAW1429" s="24"/>
      <c r="PAX1429" s="24"/>
      <c r="PAY1429" s="24"/>
      <c r="PAZ1429" s="24"/>
      <c r="PBA1429" s="24"/>
      <c r="PBB1429" s="24"/>
      <c r="PBC1429" s="24"/>
      <c r="PBD1429" s="24"/>
      <c r="PBE1429" s="24"/>
      <c r="PBF1429" s="24"/>
      <c r="PBG1429" s="24"/>
      <c r="PBH1429" s="24"/>
      <c r="PBI1429" s="24"/>
      <c r="PBJ1429" s="24"/>
      <c r="PBK1429" s="24"/>
      <c r="PBL1429" s="24"/>
      <c r="PBM1429" s="24"/>
      <c r="PBN1429" s="24"/>
      <c r="PBO1429" s="24"/>
      <c r="PBP1429" s="24"/>
      <c r="PBQ1429" s="24"/>
      <c r="PBR1429" s="24"/>
      <c r="PBS1429" s="24"/>
      <c r="PBT1429" s="24"/>
      <c r="PBU1429" s="24"/>
      <c r="PBV1429" s="24"/>
      <c r="PBW1429" s="24"/>
      <c r="PBX1429" s="24"/>
      <c r="PBY1429" s="24"/>
      <c r="PBZ1429" s="24"/>
      <c r="PCA1429" s="24"/>
      <c r="PCB1429" s="24"/>
      <c r="PCC1429" s="24"/>
      <c r="PCD1429" s="24"/>
      <c r="PCE1429" s="24"/>
      <c r="PCF1429" s="24"/>
      <c r="PCG1429" s="24"/>
      <c r="PCH1429" s="24"/>
      <c r="PCI1429" s="24"/>
      <c r="PCJ1429" s="24"/>
      <c r="PCK1429" s="24"/>
      <c r="PCL1429" s="24"/>
      <c r="PCM1429" s="24"/>
      <c r="PCN1429" s="24"/>
      <c r="PCO1429" s="24"/>
      <c r="PCP1429" s="24"/>
      <c r="PCQ1429" s="24"/>
      <c r="PCR1429" s="24"/>
      <c r="PCS1429" s="24"/>
      <c r="PCT1429" s="24"/>
      <c r="PCU1429" s="24"/>
      <c r="PCV1429" s="24"/>
      <c r="PCW1429" s="24"/>
      <c r="PCX1429" s="24"/>
      <c r="PCY1429" s="24"/>
      <c r="PCZ1429" s="24"/>
      <c r="PDA1429" s="24"/>
      <c r="PDB1429" s="24"/>
      <c r="PDC1429" s="24"/>
      <c r="PDD1429" s="24"/>
      <c r="PDE1429" s="24"/>
      <c r="PDF1429" s="24"/>
      <c r="PDG1429" s="24"/>
      <c r="PDH1429" s="24"/>
      <c r="PDI1429" s="24"/>
      <c r="PDJ1429" s="24"/>
      <c r="PDK1429" s="24"/>
      <c r="PDL1429" s="24"/>
      <c r="PDM1429" s="24"/>
      <c r="PDN1429" s="24"/>
      <c r="PDO1429" s="24"/>
      <c r="PDP1429" s="24"/>
      <c r="PDQ1429" s="24"/>
      <c r="PDR1429" s="24"/>
      <c r="PDS1429" s="24"/>
      <c r="PDT1429" s="24"/>
      <c r="PDU1429" s="24"/>
      <c r="PDV1429" s="24"/>
      <c r="PDW1429" s="24"/>
      <c r="PDX1429" s="24"/>
      <c r="PDY1429" s="24"/>
      <c r="PDZ1429" s="24"/>
      <c r="PEA1429" s="24"/>
      <c r="PEB1429" s="24"/>
      <c r="PEC1429" s="24"/>
      <c r="PED1429" s="24"/>
      <c r="PEE1429" s="24"/>
      <c r="PEF1429" s="24"/>
      <c r="PEG1429" s="24"/>
      <c r="PEH1429" s="24"/>
      <c r="PEI1429" s="24"/>
      <c r="PEJ1429" s="24"/>
      <c r="PEK1429" s="24"/>
      <c r="PEL1429" s="24"/>
      <c r="PEM1429" s="24"/>
      <c r="PEN1429" s="24"/>
      <c r="PEO1429" s="24"/>
      <c r="PEP1429" s="24"/>
      <c r="PEQ1429" s="24"/>
      <c r="PER1429" s="24"/>
      <c r="PES1429" s="24"/>
      <c r="PET1429" s="24"/>
      <c r="PEU1429" s="24"/>
      <c r="PEV1429" s="24"/>
      <c r="PEW1429" s="24"/>
      <c r="PEX1429" s="24"/>
      <c r="PEY1429" s="24"/>
      <c r="PEZ1429" s="24"/>
      <c r="PFA1429" s="24"/>
      <c r="PFB1429" s="24"/>
      <c r="PFC1429" s="24"/>
      <c r="PFD1429" s="24"/>
      <c r="PFE1429" s="24"/>
      <c r="PFF1429" s="24"/>
      <c r="PFG1429" s="24"/>
      <c r="PFH1429" s="24"/>
      <c r="PFI1429" s="24"/>
      <c r="PFJ1429" s="24"/>
      <c r="PFK1429" s="24"/>
      <c r="PFL1429" s="24"/>
      <c r="PFM1429" s="24"/>
      <c r="PFN1429" s="24"/>
      <c r="PFO1429" s="24"/>
      <c r="PFP1429" s="24"/>
      <c r="PFQ1429" s="24"/>
      <c r="PFR1429" s="24"/>
      <c r="PFS1429" s="24"/>
      <c r="PFT1429" s="24"/>
      <c r="PFU1429" s="24"/>
      <c r="PFV1429" s="24"/>
      <c r="PFW1429" s="24"/>
      <c r="PFX1429" s="24"/>
      <c r="PFY1429" s="24"/>
      <c r="PFZ1429" s="24"/>
      <c r="PGA1429" s="24"/>
      <c r="PGB1429" s="24"/>
      <c r="PGC1429" s="24"/>
      <c r="PGD1429" s="24"/>
      <c r="PGE1429" s="24"/>
      <c r="PGF1429" s="24"/>
      <c r="PGG1429" s="24"/>
      <c r="PGH1429" s="24"/>
      <c r="PGI1429" s="24"/>
      <c r="PGJ1429" s="24"/>
      <c r="PGK1429" s="24"/>
      <c r="PGL1429" s="24"/>
      <c r="PGM1429" s="24"/>
      <c r="PGN1429" s="24"/>
      <c r="PGO1429" s="24"/>
      <c r="PGP1429" s="24"/>
      <c r="PGQ1429" s="24"/>
      <c r="PGR1429" s="24"/>
      <c r="PGS1429" s="24"/>
      <c r="PGT1429" s="24"/>
      <c r="PGU1429" s="24"/>
      <c r="PGV1429" s="24"/>
      <c r="PGW1429" s="24"/>
      <c r="PGX1429" s="24"/>
      <c r="PGY1429" s="24"/>
      <c r="PGZ1429" s="24"/>
      <c r="PHA1429" s="24"/>
      <c r="PHB1429" s="24"/>
      <c r="PHC1429" s="24"/>
      <c r="PHD1429" s="24"/>
      <c r="PHE1429" s="24"/>
      <c r="PHF1429" s="24"/>
      <c r="PHG1429" s="24"/>
      <c r="PHH1429" s="24"/>
      <c r="PHI1429" s="24"/>
      <c r="PHJ1429" s="24"/>
      <c r="PHK1429" s="24"/>
      <c r="PHL1429" s="24"/>
      <c r="PHM1429" s="24"/>
      <c r="PHN1429" s="24"/>
      <c r="PHO1429" s="24"/>
      <c r="PHP1429" s="24"/>
      <c r="PHQ1429" s="24"/>
      <c r="PHR1429" s="24"/>
      <c r="PHS1429" s="24"/>
      <c r="PHT1429" s="24"/>
      <c r="PHU1429" s="24"/>
      <c r="PHV1429" s="24"/>
      <c r="PHW1429" s="24"/>
      <c r="PHX1429" s="24"/>
      <c r="PHY1429" s="24"/>
      <c r="PHZ1429" s="24"/>
      <c r="PIA1429" s="24"/>
      <c r="PIB1429" s="24"/>
      <c r="PIC1429" s="24"/>
      <c r="PID1429" s="24"/>
      <c r="PIE1429" s="24"/>
      <c r="PIF1429" s="24"/>
      <c r="PIG1429" s="24"/>
      <c r="PIH1429" s="24"/>
      <c r="PII1429" s="24"/>
      <c r="PIJ1429" s="24"/>
      <c r="PIK1429" s="24"/>
      <c r="PIL1429" s="24"/>
      <c r="PIM1429" s="24"/>
      <c r="PIN1429" s="24"/>
      <c r="PIO1429" s="24"/>
      <c r="PIP1429" s="24"/>
      <c r="PIQ1429" s="24"/>
      <c r="PIR1429" s="24"/>
      <c r="PIS1429" s="24"/>
      <c r="PIT1429" s="24"/>
      <c r="PIU1429" s="24"/>
      <c r="PIV1429" s="24"/>
      <c r="PIW1429" s="24"/>
      <c r="PIX1429" s="24"/>
      <c r="PIY1429" s="24"/>
      <c r="PIZ1429" s="24"/>
      <c r="PJA1429" s="24"/>
      <c r="PJB1429" s="24"/>
      <c r="PJC1429" s="24"/>
      <c r="PJD1429" s="24"/>
      <c r="PJE1429" s="24"/>
      <c r="PJF1429" s="24"/>
      <c r="PJG1429" s="24"/>
      <c r="PJH1429" s="24"/>
      <c r="PJI1429" s="24"/>
      <c r="PJJ1429" s="24"/>
      <c r="PJK1429" s="24"/>
      <c r="PJL1429" s="24"/>
      <c r="PJM1429" s="24"/>
      <c r="PJN1429" s="24"/>
      <c r="PJO1429" s="24"/>
      <c r="PJP1429" s="24"/>
      <c r="PJQ1429" s="24"/>
      <c r="PJR1429" s="24"/>
      <c r="PJS1429" s="24"/>
      <c r="PJT1429" s="24"/>
      <c r="PJU1429" s="24"/>
      <c r="PJV1429" s="24"/>
      <c r="PJW1429" s="24"/>
      <c r="PJX1429" s="24"/>
      <c r="PJY1429" s="24"/>
      <c r="PJZ1429" s="24"/>
      <c r="PKA1429" s="24"/>
      <c r="PKB1429" s="24"/>
      <c r="PKC1429" s="24"/>
      <c r="PKD1429" s="24"/>
      <c r="PKE1429" s="24"/>
      <c r="PKF1429" s="24"/>
      <c r="PKG1429" s="24"/>
      <c r="PKH1429" s="24"/>
      <c r="PKI1429" s="24"/>
      <c r="PKJ1429" s="24"/>
      <c r="PKK1429" s="24"/>
      <c r="PKL1429" s="24"/>
      <c r="PKM1429" s="24"/>
      <c r="PKN1429" s="24"/>
      <c r="PKO1429" s="24"/>
      <c r="PKP1429" s="24"/>
      <c r="PKQ1429" s="24"/>
      <c r="PKR1429" s="24"/>
      <c r="PKS1429" s="24"/>
      <c r="PKT1429" s="24"/>
      <c r="PKU1429" s="24"/>
      <c r="PKV1429" s="24"/>
      <c r="PKW1429" s="24"/>
      <c r="PKX1429" s="24"/>
      <c r="PKY1429" s="24"/>
      <c r="PKZ1429" s="24"/>
      <c r="PLA1429" s="24"/>
      <c r="PLB1429" s="24"/>
      <c r="PLC1429" s="24"/>
      <c r="PLD1429" s="24"/>
      <c r="PLE1429" s="24"/>
      <c r="PLF1429" s="24"/>
      <c r="PLG1429" s="24"/>
      <c r="PLH1429" s="24"/>
      <c r="PLI1429" s="24"/>
      <c r="PLJ1429" s="24"/>
      <c r="PLK1429" s="24"/>
      <c r="PLL1429" s="24"/>
      <c r="PLM1429" s="24"/>
      <c r="PLN1429" s="24"/>
      <c r="PLO1429" s="24"/>
      <c r="PLP1429" s="24"/>
      <c r="PLQ1429" s="24"/>
      <c r="PLR1429" s="24"/>
      <c r="PLS1429" s="24"/>
      <c r="PLT1429" s="24"/>
      <c r="PLU1429" s="24"/>
      <c r="PLV1429" s="24"/>
      <c r="PLW1429" s="24"/>
      <c r="PLX1429" s="24"/>
      <c r="PLY1429" s="24"/>
      <c r="PLZ1429" s="24"/>
      <c r="PMA1429" s="24"/>
      <c r="PMB1429" s="24"/>
      <c r="PMC1429" s="24"/>
      <c r="PMD1429" s="24"/>
      <c r="PME1429" s="24"/>
      <c r="PMF1429" s="24"/>
      <c r="PMG1429" s="24"/>
      <c r="PMH1429" s="24"/>
      <c r="PMI1429" s="24"/>
      <c r="PMJ1429" s="24"/>
      <c r="PMK1429" s="24"/>
      <c r="PML1429" s="24"/>
      <c r="PMM1429" s="24"/>
      <c r="PMN1429" s="24"/>
      <c r="PMO1429" s="24"/>
      <c r="PMP1429" s="24"/>
      <c r="PMQ1429" s="24"/>
      <c r="PMR1429" s="24"/>
      <c r="PMS1429" s="24"/>
      <c r="PMT1429" s="24"/>
      <c r="PMU1429" s="24"/>
      <c r="PMV1429" s="24"/>
      <c r="PMW1429" s="24"/>
      <c r="PMX1429" s="24"/>
      <c r="PMY1429" s="24"/>
      <c r="PMZ1429" s="24"/>
      <c r="PNA1429" s="24"/>
      <c r="PNB1429" s="24"/>
      <c r="PNC1429" s="24"/>
      <c r="PND1429" s="24"/>
      <c r="PNE1429" s="24"/>
      <c r="PNF1429" s="24"/>
      <c r="PNG1429" s="24"/>
      <c r="PNH1429" s="24"/>
      <c r="PNI1429" s="24"/>
      <c r="PNJ1429" s="24"/>
      <c r="PNK1429" s="24"/>
      <c r="PNL1429" s="24"/>
      <c r="PNM1429" s="24"/>
      <c r="PNN1429" s="24"/>
      <c r="PNO1429" s="24"/>
      <c r="PNP1429" s="24"/>
      <c r="PNQ1429" s="24"/>
      <c r="PNR1429" s="24"/>
      <c r="PNS1429" s="24"/>
      <c r="PNT1429" s="24"/>
      <c r="PNU1429" s="24"/>
      <c r="PNV1429" s="24"/>
      <c r="PNW1429" s="24"/>
      <c r="PNX1429" s="24"/>
      <c r="PNY1429" s="24"/>
      <c r="PNZ1429" s="24"/>
      <c r="POA1429" s="24"/>
      <c r="POB1429" s="24"/>
      <c r="POC1429" s="24"/>
      <c r="POD1429" s="24"/>
      <c r="POE1429" s="24"/>
      <c r="POF1429" s="24"/>
      <c r="POG1429" s="24"/>
      <c r="POH1429" s="24"/>
      <c r="POI1429" s="24"/>
      <c r="POJ1429" s="24"/>
      <c r="POK1429" s="24"/>
      <c r="POL1429" s="24"/>
      <c r="POM1429" s="24"/>
      <c r="PON1429" s="24"/>
      <c r="POO1429" s="24"/>
      <c r="POP1429" s="24"/>
      <c r="POQ1429" s="24"/>
      <c r="POR1429" s="24"/>
      <c r="POS1429" s="24"/>
      <c r="POT1429" s="24"/>
      <c r="POU1429" s="24"/>
      <c r="POV1429" s="24"/>
      <c r="POW1429" s="24"/>
      <c r="POX1429" s="24"/>
      <c r="POY1429" s="24"/>
      <c r="POZ1429" s="24"/>
      <c r="PPA1429" s="24"/>
      <c r="PPB1429" s="24"/>
      <c r="PPC1429" s="24"/>
      <c r="PPD1429" s="24"/>
      <c r="PPE1429" s="24"/>
      <c r="PPF1429" s="24"/>
      <c r="PPG1429" s="24"/>
      <c r="PPH1429" s="24"/>
      <c r="PPI1429" s="24"/>
      <c r="PPJ1429" s="24"/>
      <c r="PPK1429" s="24"/>
      <c r="PPL1429" s="24"/>
      <c r="PPM1429" s="24"/>
      <c r="PPN1429" s="24"/>
      <c r="PPO1429" s="24"/>
      <c r="PPP1429" s="24"/>
      <c r="PPQ1429" s="24"/>
      <c r="PPR1429" s="24"/>
      <c r="PPS1429" s="24"/>
      <c r="PPT1429" s="24"/>
      <c r="PPU1429" s="24"/>
      <c r="PPV1429" s="24"/>
      <c r="PPW1429" s="24"/>
      <c r="PPX1429" s="24"/>
      <c r="PPY1429" s="24"/>
      <c r="PPZ1429" s="24"/>
      <c r="PQA1429" s="24"/>
      <c r="PQB1429" s="24"/>
      <c r="PQC1429" s="24"/>
      <c r="PQD1429" s="24"/>
      <c r="PQE1429" s="24"/>
      <c r="PQF1429" s="24"/>
      <c r="PQG1429" s="24"/>
      <c r="PQH1429" s="24"/>
      <c r="PQI1429" s="24"/>
      <c r="PQJ1429" s="24"/>
      <c r="PQK1429" s="24"/>
      <c r="PQL1429" s="24"/>
      <c r="PQM1429" s="24"/>
      <c r="PQN1429" s="24"/>
      <c r="PQO1429" s="24"/>
      <c r="PQP1429" s="24"/>
      <c r="PQQ1429" s="24"/>
      <c r="PQR1429" s="24"/>
      <c r="PQS1429" s="24"/>
      <c r="PQT1429" s="24"/>
      <c r="PQU1429" s="24"/>
      <c r="PQV1429" s="24"/>
      <c r="PQW1429" s="24"/>
      <c r="PQX1429" s="24"/>
      <c r="PQY1429" s="24"/>
      <c r="PQZ1429" s="24"/>
      <c r="PRA1429" s="24"/>
      <c r="PRB1429" s="24"/>
      <c r="PRC1429" s="24"/>
      <c r="PRD1429" s="24"/>
      <c r="PRE1429" s="24"/>
      <c r="PRF1429" s="24"/>
      <c r="PRG1429" s="24"/>
      <c r="PRH1429" s="24"/>
      <c r="PRI1429" s="24"/>
      <c r="PRJ1429" s="24"/>
      <c r="PRK1429" s="24"/>
      <c r="PRL1429" s="24"/>
      <c r="PRM1429" s="24"/>
      <c r="PRN1429" s="24"/>
      <c r="PRO1429" s="24"/>
      <c r="PRP1429" s="24"/>
      <c r="PRQ1429" s="24"/>
      <c r="PRR1429" s="24"/>
      <c r="PRS1429" s="24"/>
      <c r="PRT1429" s="24"/>
      <c r="PRU1429" s="24"/>
      <c r="PRV1429" s="24"/>
      <c r="PRW1429" s="24"/>
      <c r="PRX1429" s="24"/>
      <c r="PRY1429" s="24"/>
      <c r="PRZ1429" s="24"/>
      <c r="PSA1429" s="24"/>
      <c r="PSB1429" s="24"/>
      <c r="PSC1429" s="24"/>
      <c r="PSD1429" s="24"/>
      <c r="PSE1429" s="24"/>
      <c r="PSF1429" s="24"/>
      <c r="PSG1429" s="24"/>
      <c r="PSH1429" s="24"/>
      <c r="PSI1429" s="24"/>
      <c r="PSJ1429" s="24"/>
      <c r="PSK1429" s="24"/>
      <c r="PSL1429" s="24"/>
      <c r="PSM1429" s="24"/>
      <c r="PSN1429" s="24"/>
      <c r="PSO1429" s="24"/>
      <c r="PSP1429" s="24"/>
      <c r="PSQ1429" s="24"/>
      <c r="PSR1429" s="24"/>
      <c r="PSS1429" s="24"/>
      <c r="PST1429" s="24"/>
      <c r="PSU1429" s="24"/>
      <c r="PSV1429" s="24"/>
      <c r="PSW1429" s="24"/>
      <c r="PSX1429" s="24"/>
      <c r="PSY1429" s="24"/>
      <c r="PSZ1429" s="24"/>
      <c r="PTA1429" s="24"/>
      <c r="PTB1429" s="24"/>
      <c r="PTC1429" s="24"/>
      <c r="PTD1429" s="24"/>
      <c r="PTE1429" s="24"/>
      <c r="PTF1429" s="24"/>
      <c r="PTG1429" s="24"/>
      <c r="PTH1429" s="24"/>
      <c r="PTI1429" s="24"/>
      <c r="PTJ1429" s="24"/>
      <c r="PTK1429" s="24"/>
      <c r="PTL1429" s="24"/>
      <c r="PTM1429" s="24"/>
      <c r="PTN1429" s="24"/>
      <c r="PTO1429" s="24"/>
      <c r="PTP1429" s="24"/>
      <c r="PTQ1429" s="24"/>
      <c r="PTR1429" s="24"/>
      <c r="PTS1429" s="24"/>
      <c r="PTT1429" s="24"/>
      <c r="PTU1429" s="24"/>
      <c r="PTV1429" s="24"/>
      <c r="PTW1429" s="24"/>
      <c r="PTX1429" s="24"/>
      <c r="PTY1429" s="24"/>
      <c r="PTZ1429" s="24"/>
      <c r="PUA1429" s="24"/>
      <c r="PUB1429" s="24"/>
      <c r="PUC1429" s="24"/>
      <c r="PUD1429" s="24"/>
      <c r="PUE1429" s="24"/>
      <c r="PUF1429" s="24"/>
      <c r="PUG1429" s="24"/>
      <c r="PUH1429" s="24"/>
      <c r="PUI1429" s="24"/>
      <c r="PUJ1429" s="24"/>
      <c r="PUK1429" s="24"/>
      <c r="PUL1429" s="24"/>
      <c r="PUM1429" s="24"/>
      <c r="PUN1429" s="24"/>
      <c r="PUO1429" s="24"/>
      <c r="PUP1429" s="24"/>
      <c r="PUQ1429" s="24"/>
      <c r="PUR1429" s="24"/>
      <c r="PUS1429" s="24"/>
      <c r="PUT1429" s="24"/>
      <c r="PUU1429" s="24"/>
      <c r="PUV1429" s="24"/>
      <c r="PUW1429" s="24"/>
      <c r="PUX1429" s="24"/>
      <c r="PUY1429" s="24"/>
      <c r="PUZ1429" s="24"/>
      <c r="PVA1429" s="24"/>
      <c r="PVB1429" s="24"/>
      <c r="PVC1429" s="24"/>
      <c r="PVD1429" s="24"/>
      <c r="PVE1429" s="24"/>
      <c r="PVF1429" s="24"/>
      <c r="PVG1429" s="24"/>
      <c r="PVH1429" s="24"/>
      <c r="PVI1429" s="24"/>
      <c r="PVJ1429" s="24"/>
      <c r="PVK1429" s="24"/>
      <c r="PVL1429" s="24"/>
      <c r="PVM1429" s="24"/>
      <c r="PVN1429" s="24"/>
      <c r="PVO1429" s="24"/>
      <c r="PVP1429" s="24"/>
      <c r="PVQ1429" s="24"/>
      <c r="PVR1429" s="24"/>
      <c r="PVS1429" s="24"/>
      <c r="PVT1429" s="24"/>
      <c r="PVU1429" s="24"/>
      <c r="PVV1429" s="24"/>
      <c r="PVW1429" s="24"/>
      <c r="PVX1429" s="24"/>
      <c r="PVY1429" s="24"/>
      <c r="PVZ1429" s="24"/>
      <c r="PWA1429" s="24"/>
      <c r="PWB1429" s="24"/>
      <c r="PWC1429" s="24"/>
      <c r="PWD1429" s="24"/>
      <c r="PWE1429" s="24"/>
      <c r="PWF1429" s="24"/>
      <c r="PWG1429" s="24"/>
      <c r="PWH1429" s="24"/>
      <c r="PWI1429" s="24"/>
      <c r="PWJ1429" s="24"/>
      <c r="PWK1429" s="24"/>
      <c r="PWL1429" s="24"/>
      <c r="PWM1429" s="24"/>
      <c r="PWN1429" s="24"/>
      <c r="PWO1429" s="24"/>
      <c r="PWP1429" s="24"/>
      <c r="PWQ1429" s="24"/>
      <c r="PWR1429" s="24"/>
      <c r="PWS1429" s="24"/>
      <c r="PWT1429" s="24"/>
      <c r="PWU1429" s="24"/>
      <c r="PWV1429" s="24"/>
      <c r="PWW1429" s="24"/>
      <c r="PWX1429" s="24"/>
      <c r="PWY1429" s="24"/>
      <c r="PWZ1429" s="24"/>
      <c r="PXA1429" s="24"/>
      <c r="PXB1429" s="24"/>
      <c r="PXC1429" s="24"/>
      <c r="PXD1429" s="24"/>
      <c r="PXE1429" s="24"/>
      <c r="PXF1429" s="24"/>
      <c r="PXG1429" s="24"/>
      <c r="PXH1429" s="24"/>
      <c r="PXI1429" s="24"/>
      <c r="PXJ1429" s="24"/>
      <c r="PXK1429" s="24"/>
      <c r="PXL1429" s="24"/>
      <c r="PXM1429" s="24"/>
      <c r="PXN1429" s="24"/>
      <c r="PXO1429" s="24"/>
      <c r="PXP1429" s="24"/>
      <c r="PXQ1429" s="24"/>
      <c r="PXR1429" s="24"/>
      <c r="PXS1429" s="24"/>
      <c r="PXT1429" s="24"/>
      <c r="PXU1429" s="24"/>
      <c r="PXV1429" s="24"/>
      <c r="PXW1429" s="24"/>
      <c r="PXX1429" s="24"/>
      <c r="PXY1429" s="24"/>
      <c r="PXZ1429" s="24"/>
      <c r="PYA1429" s="24"/>
      <c r="PYB1429" s="24"/>
      <c r="PYC1429" s="24"/>
      <c r="PYD1429" s="24"/>
      <c r="PYE1429" s="24"/>
      <c r="PYF1429" s="24"/>
      <c r="PYG1429" s="24"/>
      <c r="PYH1429" s="24"/>
      <c r="PYI1429" s="24"/>
      <c r="PYJ1429" s="24"/>
      <c r="PYK1429" s="24"/>
      <c r="PYL1429" s="24"/>
      <c r="PYM1429" s="24"/>
      <c r="PYN1429" s="24"/>
      <c r="PYO1429" s="24"/>
      <c r="PYP1429" s="24"/>
      <c r="PYQ1429" s="24"/>
      <c r="PYR1429" s="24"/>
      <c r="PYS1429" s="24"/>
      <c r="PYT1429" s="24"/>
      <c r="PYU1429" s="24"/>
      <c r="PYV1429" s="24"/>
      <c r="PYW1429" s="24"/>
      <c r="PYX1429" s="24"/>
      <c r="PYY1429" s="24"/>
      <c r="PYZ1429" s="24"/>
      <c r="PZA1429" s="24"/>
      <c r="PZB1429" s="24"/>
      <c r="PZC1429" s="24"/>
      <c r="PZD1429" s="24"/>
      <c r="PZE1429" s="24"/>
      <c r="PZF1429" s="24"/>
      <c r="PZG1429" s="24"/>
      <c r="PZH1429" s="24"/>
      <c r="PZI1429" s="24"/>
      <c r="PZJ1429" s="24"/>
      <c r="PZK1429" s="24"/>
      <c r="PZL1429" s="24"/>
      <c r="PZM1429" s="24"/>
      <c r="PZN1429" s="24"/>
      <c r="PZO1429" s="24"/>
      <c r="PZP1429" s="24"/>
      <c r="PZQ1429" s="24"/>
      <c r="PZR1429" s="24"/>
      <c r="PZS1429" s="24"/>
      <c r="PZT1429" s="24"/>
      <c r="PZU1429" s="24"/>
      <c r="PZV1429" s="24"/>
      <c r="PZW1429" s="24"/>
      <c r="PZX1429" s="24"/>
      <c r="PZY1429" s="24"/>
      <c r="PZZ1429" s="24"/>
      <c r="QAA1429" s="24"/>
      <c r="QAB1429" s="24"/>
      <c r="QAC1429" s="24"/>
      <c r="QAD1429" s="24"/>
      <c r="QAE1429" s="24"/>
      <c r="QAF1429" s="24"/>
      <c r="QAG1429" s="24"/>
      <c r="QAH1429" s="24"/>
      <c r="QAI1429" s="24"/>
      <c r="QAJ1429" s="24"/>
      <c r="QAK1429" s="24"/>
      <c r="QAL1429" s="24"/>
      <c r="QAM1429" s="24"/>
      <c r="QAN1429" s="24"/>
      <c r="QAO1429" s="24"/>
      <c r="QAP1429" s="24"/>
      <c r="QAQ1429" s="24"/>
      <c r="QAR1429" s="24"/>
      <c r="QAS1429" s="24"/>
      <c r="QAT1429" s="24"/>
      <c r="QAU1429" s="24"/>
      <c r="QAV1429" s="24"/>
      <c r="QAW1429" s="24"/>
      <c r="QAX1429" s="24"/>
      <c r="QAY1429" s="24"/>
      <c r="QAZ1429" s="24"/>
      <c r="QBA1429" s="24"/>
      <c r="QBB1429" s="24"/>
      <c r="QBC1429" s="24"/>
      <c r="QBD1429" s="24"/>
      <c r="QBE1429" s="24"/>
      <c r="QBF1429" s="24"/>
      <c r="QBG1429" s="24"/>
      <c r="QBH1429" s="24"/>
      <c r="QBI1429" s="24"/>
      <c r="QBJ1429" s="24"/>
      <c r="QBK1429" s="24"/>
      <c r="QBL1429" s="24"/>
      <c r="QBM1429" s="24"/>
      <c r="QBN1429" s="24"/>
      <c r="QBO1429" s="24"/>
      <c r="QBP1429" s="24"/>
      <c r="QBQ1429" s="24"/>
      <c r="QBR1429" s="24"/>
      <c r="QBS1429" s="24"/>
      <c r="QBT1429" s="24"/>
      <c r="QBU1429" s="24"/>
      <c r="QBV1429" s="24"/>
      <c r="QBW1429" s="24"/>
      <c r="QBX1429" s="24"/>
      <c r="QBY1429" s="24"/>
      <c r="QBZ1429" s="24"/>
      <c r="QCA1429" s="24"/>
      <c r="QCB1429" s="24"/>
      <c r="QCC1429" s="24"/>
      <c r="QCD1429" s="24"/>
      <c r="QCE1429" s="24"/>
      <c r="QCF1429" s="24"/>
      <c r="QCG1429" s="24"/>
      <c r="QCH1429" s="24"/>
      <c r="QCI1429" s="24"/>
      <c r="QCJ1429" s="24"/>
      <c r="QCK1429" s="24"/>
      <c r="QCL1429" s="24"/>
      <c r="QCM1429" s="24"/>
      <c r="QCN1429" s="24"/>
      <c r="QCO1429" s="24"/>
      <c r="QCP1429" s="24"/>
      <c r="QCQ1429" s="24"/>
      <c r="QCR1429" s="24"/>
      <c r="QCS1429" s="24"/>
      <c r="QCT1429" s="24"/>
      <c r="QCU1429" s="24"/>
      <c r="QCV1429" s="24"/>
      <c r="QCW1429" s="24"/>
      <c r="QCX1429" s="24"/>
      <c r="QCY1429" s="24"/>
      <c r="QCZ1429" s="24"/>
      <c r="QDA1429" s="24"/>
      <c r="QDB1429" s="24"/>
      <c r="QDC1429" s="24"/>
      <c r="QDD1429" s="24"/>
      <c r="QDE1429" s="24"/>
      <c r="QDF1429" s="24"/>
      <c r="QDG1429" s="24"/>
      <c r="QDH1429" s="24"/>
      <c r="QDI1429" s="24"/>
      <c r="QDJ1429" s="24"/>
      <c r="QDK1429" s="24"/>
      <c r="QDL1429" s="24"/>
      <c r="QDM1429" s="24"/>
      <c r="QDN1429" s="24"/>
      <c r="QDO1429" s="24"/>
      <c r="QDP1429" s="24"/>
      <c r="QDQ1429" s="24"/>
      <c r="QDR1429" s="24"/>
      <c r="QDS1429" s="24"/>
      <c r="QDT1429" s="24"/>
      <c r="QDU1429" s="24"/>
      <c r="QDV1429" s="24"/>
      <c r="QDW1429" s="24"/>
      <c r="QDX1429" s="24"/>
      <c r="QDY1429" s="24"/>
      <c r="QDZ1429" s="24"/>
      <c r="QEA1429" s="24"/>
      <c r="QEB1429" s="24"/>
      <c r="QEC1429" s="24"/>
      <c r="QED1429" s="24"/>
      <c r="QEE1429" s="24"/>
      <c r="QEF1429" s="24"/>
      <c r="QEG1429" s="24"/>
      <c r="QEH1429" s="24"/>
      <c r="QEI1429" s="24"/>
      <c r="QEJ1429" s="24"/>
      <c r="QEK1429" s="24"/>
      <c r="QEL1429" s="24"/>
      <c r="QEM1429" s="24"/>
      <c r="QEN1429" s="24"/>
      <c r="QEO1429" s="24"/>
      <c r="QEP1429" s="24"/>
      <c r="QEQ1429" s="24"/>
      <c r="QER1429" s="24"/>
      <c r="QES1429" s="24"/>
      <c r="QET1429" s="24"/>
      <c r="QEU1429" s="24"/>
      <c r="QEV1429" s="24"/>
      <c r="QEW1429" s="24"/>
      <c r="QEX1429" s="24"/>
      <c r="QEY1429" s="24"/>
      <c r="QEZ1429" s="24"/>
      <c r="QFA1429" s="24"/>
      <c r="QFB1429" s="24"/>
      <c r="QFC1429" s="24"/>
      <c r="QFD1429" s="24"/>
      <c r="QFE1429" s="24"/>
      <c r="QFF1429" s="24"/>
      <c r="QFG1429" s="24"/>
      <c r="QFH1429" s="24"/>
      <c r="QFI1429" s="24"/>
      <c r="QFJ1429" s="24"/>
      <c r="QFK1429" s="24"/>
      <c r="QFL1429" s="24"/>
      <c r="QFM1429" s="24"/>
      <c r="QFN1429" s="24"/>
      <c r="QFO1429" s="24"/>
      <c r="QFP1429" s="24"/>
      <c r="QFQ1429" s="24"/>
      <c r="QFR1429" s="24"/>
      <c r="QFS1429" s="24"/>
      <c r="QFT1429" s="24"/>
      <c r="QFU1429" s="24"/>
      <c r="QFV1429" s="24"/>
      <c r="QFW1429" s="24"/>
      <c r="QFX1429" s="24"/>
      <c r="QFY1429" s="24"/>
      <c r="QFZ1429" s="24"/>
      <c r="QGA1429" s="24"/>
      <c r="QGB1429" s="24"/>
      <c r="QGC1429" s="24"/>
      <c r="QGD1429" s="24"/>
      <c r="QGE1429" s="24"/>
      <c r="QGF1429" s="24"/>
      <c r="QGG1429" s="24"/>
      <c r="QGH1429" s="24"/>
      <c r="QGI1429" s="24"/>
      <c r="QGJ1429" s="24"/>
      <c r="QGK1429" s="24"/>
      <c r="QGL1429" s="24"/>
      <c r="QGM1429" s="24"/>
      <c r="QGN1429" s="24"/>
      <c r="QGO1429" s="24"/>
      <c r="QGP1429" s="24"/>
      <c r="QGQ1429" s="24"/>
      <c r="QGR1429" s="24"/>
      <c r="QGS1429" s="24"/>
      <c r="QGT1429" s="24"/>
      <c r="QGU1429" s="24"/>
      <c r="QGV1429" s="24"/>
      <c r="QGW1429" s="24"/>
      <c r="QGX1429" s="24"/>
      <c r="QGY1429" s="24"/>
      <c r="QGZ1429" s="24"/>
      <c r="QHA1429" s="24"/>
      <c r="QHB1429" s="24"/>
      <c r="QHC1429" s="24"/>
      <c r="QHD1429" s="24"/>
      <c r="QHE1429" s="24"/>
      <c r="QHF1429" s="24"/>
      <c r="QHG1429" s="24"/>
      <c r="QHH1429" s="24"/>
      <c r="QHI1429" s="24"/>
      <c r="QHJ1429" s="24"/>
      <c r="QHK1429" s="24"/>
      <c r="QHL1429" s="24"/>
      <c r="QHM1429" s="24"/>
      <c r="QHN1429" s="24"/>
      <c r="QHO1429" s="24"/>
      <c r="QHP1429" s="24"/>
      <c r="QHQ1429" s="24"/>
      <c r="QHR1429" s="24"/>
      <c r="QHS1429" s="24"/>
      <c r="QHT1429" s="24"/>
      <c r="QHU1429" s="24"/>
      <c r="QHV1429" s="24"/>
      <c r="QHW1429" s="24"/>
      <c r="QHX1429" s="24"/>
      <c r="QHY1429" s="24"/>
      <c r="QHZ1429" s="24"/>
      <c r="QIA1429" s="24"/>
      <c r="QIB1429" s="24"/>
      <c r="QIC1429" s="24"/>
      <c r="QID1429" s="24"/>
      <c r="QIE1429" s="24"/>
      <c r="QIF1429" s="24"/>
      <c r="QIG1429" s="24"/>
      <c r="QIH1429" s="24"/>
      <c r="QII1429" s="24"/>
      <c r="QIJ1429" s="24"/>
      <c r="QIK1429" s="24"/>
      <c r="QIL1429" s="24"/>
      <c r="QIM1429" s="24"/>
      <c r="QIN1429" s="24"/>
      <c r="QIO1429" s="24"/>
      <c r="QIP1429" s="24"/>
      <c r="QIQ1429" s="24"/>
      <c r="QIR1429" s="24"/>
      <c r="QIS1429" s="24"/>
      <c r="QIT1429" s="24"/>
      <c r="QIU1429" s="24"/>
      <c r="QIV1429" s="24"/>
      <c r="QIW1429" s="24"/>
      <c r="QIX1429" s="24"/>
      <c r="QIY1429" s="24"/>
      <c r="QIZ1429" s="24"/>
      <c r="QJA1429" s="24"/>
      <c r="QJB1429" s="24"/>
      <c r="QJC1429" s="24"/>
      <c r="QJD1429" s="24"/>
      <c r="QJE1429" s="24"/>
      <c r="QJF1429" s="24"/>
      <c r="QJG1429" s="24"/>
      <c r="QJH1429" s="24"/>
      <c r="QJI1429" s="24"/>
      <c r="QJJ1429" s="24"/>
      <c r="QJK1429" s="24"/>
      <c r="QJL1429" s="24"/>
      <c r="QJM1429" s="24"/>
      <c r="QJN1429" s="24"/>
      <c r="QJO1429" s="24"/>
      <c r="QJP1429" s="24"/>
      <c r="QJQ1429" s="24"/>
      <c r="QJR1429" s="24"/>
      <c r="QJS1429" s="24"/>
      <c r="QJT1429" s="24"/>
      <c r="QJU1429" s="24"/>
      <c r="QJV1429" s="24"/>
      <c r="QJW1429" s="24"/>
      <c r="QJX1429" s="24"/>
      <c r="QJY1429" s="24"/>
      <c r="QJZ1429" s="24"/>
      <c r="QKA1429" s="24"/>
      <c r="QKB1429" s="24"/>
      <c r="QKC1429" s="24"/>
      <c r="QKD1429" s="24"/>
      <c r="QKE1429" s="24"/>
      <c r="QKF1429" s="24"/>
      <c r="QKG1429" s="24"/>
      <c r="QKH1429" s="24"/>
      <c r="QKI1429" s="24"/>
      <c r="QKJ1429" s="24"/>
      <c r="QKK1429" s="24"/>
      <c r="QKL1429" s="24"/>
      <c r="QKM1429" s="24"/>
      <c r="QKN1429" s="24"/>
      <c r="QKO1429" s="24"/>
      <c r="QKP1429" s="24"/>
      <c r="QKQ1429" s="24"/>
      <c r="QKR1429" s="24"/>
      <c r="QKS1429" s="24"/>
      <c r="QKT1429" s="24"/>
      <c r="QKU1429" s="24"/>
      <c r="QKV1429" s="24"/>
      <c r="QKW1429" s="24"/>
      <c r="QKX1429" s="24"/>
      <c r="QKY1429" s="24"/>
      <c r="QKZ1429" s="24"/>
      <c r="QLA1429" s="24"/>
      <c r="QLB1429" s="24"/>
      <c r="QLC1429" s="24"/>
      <c r="QLD1429" s="24"/>
      <c r="QLE1429" s="24"/>
      <c r="QLF1429" s="24"/>
      <c r="QLG1429" s="24"/>
      <c r="QLH1429" s="24"/>
      <c r="QLI1429" s="24"/>
      <c r="QLJ1429" s="24"/>
      <c r="QLK1429" s="24"/>
      <c r="QLL1429" s="24"/>
      <c r="QLM1429" s="24"/>
      <c r="QLN1429" s="24"/>
      <c r="QLO1429" s="24"/>
      <c r="QLP1429" s="24"/>
      <c r="QLQ1429" s="24"/>
      <c r="QLR1429" s="24"/>
      <c r="QLS1429" s="24"/>
      <c r="QLT1429" s="24"/>
      <c r="QLU1429" s="24"/>
      <c r="QLV1429" s="24"/>
      <c r="QLW1429" s="24"/>
      <c r="QLX1429" s="24"/>
      <c r="QLY1429" s="24"/>
      <c r="QLZ1429" s="24"/>
      <c r="QMA1429" s="24"/>
      <c r="QMB1429" s="24"/>
      <c r="QMC1429" s="24"/>
      <c r="QMD1429" s="24"/>
      <c r="QME1429" s="24"/>
      <c r="QMF1429" s="24"/>
      <c r="QMG1429" s="24"/>
      <c r="QMH1429" s="24"/>
      <c r="QMI1429" s="24"/>
      <c r="QMJ1429" s="24"/>
      <c r="QMK1429" s="24"/>
      <c r="QML1429" s="24"/>
      <c r="QMM1429" s="24"/>
      <c r="QMN1429" s="24"/>
      <c r="QMO1429" s="24"/>
      <c r="QMP1429" s="24"/>
      <c r="QMQ1429" s="24"/>
      <c r="QMR1429" s="24"/>
      <c r="QMS1429" s="24"/>
      <c r="QMT1429" s="24"/>
      <c r="QMU1429" s="24"/>
      <c r="QMV1429" s="24"/>
      <c r="QMW1429" s="24"/>
      <c r="QMX1429" s="24"/>
      <c r="QMY1429" s="24"/>
      <c r="QMZ1429" s="24"/>
      <c r="QNA1429" s="24"/>
      <c r="QNB1429" s="24"/>
      <c r="QNC1429" s="24"/>
      <c r="QND1429" s="24"/>
      <c r="QNE1429" s="24"/>
      <c r="QNF1429" s="24"/>
      <c r="QNG1429" s="24"/>
      <c r="QNH1429" s="24"/>
      <c r="QNI1429" s="24"/>
      <c r="QNJ1429" s="24"/>
      <c r="QNK1429" s="24"/>
      <c r="QNL1429" s="24"/>
      <c r="QNM1429" s="24"/>
      <c r="QNN1429" s="24"/>
      <c r="QNO1429" s="24"/>
      <c r="QNP1429" s="24"/>
      <c r="QNQ1429" s="24"/>
      <c r="QNR1429" s="24"/>
      <c r="QNS1429" s="24"/>
      <c r="QNT1429" s="24"/>
      <c r="QNU1429" s="24"/>
      <c r="QNV1429" s="24"/>
      <c r="QNW1429" s="24"/>
      <c r="QNX1429" s="24"/>
      <c r="QNY1429" s="24"/>
      <c r="QNZ1429" s="24"/>
      <c r="QOA1429" s="24"/>
      <c r="QOB1429" s="24"/>
      <c r="QOC1429" s="24"/>
      <c r="QOD1429" s="24"/>
      <c r="QOE1429" s="24"/>
      <c r="QOF1429" s="24"/>
      <c r="QOG1429" s="24"/>
      <c r="QOH1429" s="24"/>
      <c r="QOI1429" s="24"/>
      <c r="QOJ1429" s="24"/>
      <c r="QOK1429" s="24"/>
      <c r="QOL1429" s="24"/>
      <c r="QOM1429" s="24"/>
      <c r="QON1429" s="24"/>
      <c r="QOO1429" s="24"/>
      <c r="QOP1429" s="24"/>
      <c r="QOQ1429" s="24"/>
      <c r="QOR1429" s="24"/>
      <c r="QOS1429" s="24"/>
      <c r="QOT1429" s="24"/>
      <c r="QOU1429" s="24"/>
      <c r="QOV1429" s="24"/>
      <c r="QOW1429" s="24"/>
      <c r="QOX1429" s="24"/>
      <c r="QOY1429" s="24"/>
      <c r="QOZ1429" s="24"/>
      <c r="QPA1429" s="24"/>
      <c r="QPB1429" s="24"/>
      <c r="QPC1429" s="24"/>
      <c r="QPD1429" s="24"/>
      <c r="QPE1429" s="24"/>
      <c r="QPF1429" s="24"/>
      <c r="QPG1429" s="24"/>
      <c r="QPH1429" s="24"/>
      <c r="QPI1429" s="24"/>
      <c r="QPJ1429" s="24"/>
      <c r="QPK1429" s="24"/>
      <c r="QPL1429" s="24"/>
      <c r="QPM1429" s="24"/>
      <c r="QPN1429" s="24"/>
      <c r="QPO1429" s="24"/>
      <c r="QPP1429" s="24"/>
      <c r="QPQ1429" s="24"/>
      <c r="QPR1429" s="24"/>
      <c r="QPS1429" s="24"/>
      <c r="QPT1429" s="24"/>
      <c r="QPU1429" s="24"/>
      <c r="QPV1429" s="24"/>
      <c r="QPW1429" s="24"/>
      <c r="QPX1429" s="24"/>
      <c r="QPY1429" s="24"/>
      <c r="QPZ1429" s="24"/>
      <c r="QQA1429" s="24"/>
      <c r="QQB1429" s="24"/>
      <c r="QQC1429" s="24"/>
      <c r="QQD1429" s="24"/>
      <c r="QQE1429" s="24"/>
      <c r="QQF1429" s="24"/>
      <c r="QQG1429" s="24"/>
      <c r="QQH1429" s="24"/>
      <c r="QQI1429" s="24"/>
      <c r="QQJ1429" s="24"/>
      <c r="QQK1429" s="24"/>
      <c r="QQL1429" s="24"/>
      <c r="QQM1429" s="24"/>
      <c r="QQN1429" s="24"/>
      <c r="QQO1429" s="24"/>
      <c r="QQP1429" s="24"/>
      <c r="QQQ1429" s="24"/>
      <c r="QQR1429" s="24"/>
      <c r="QQS1429" s="24"/>
      <c r="QQT1429" s="24"/>
      <c r="QQU1429" s="24"/>
      <c r="QQV1429" s="24"/>
      <c r="QQW1429" s="24"/>
      <c r="QQX1429" s="24"/>
      <c r="QQY1429" s="24"/>
      <c r="QQZ1429" s="24"/>
      <c r="QRA1429" s="24"/>
      <c r="QRB1429" s="24"/>
      <c r="QRC1429" s="24"/>
      <c r="QRD1429" s="24"/>
      <c r="QRE1429" s="24"/>
      <c r="QRF1429" s="24"/>
      <c r="QRG1429" s="24"/>
      <c r="QRH1429" s="24"/>
      <c r="QRI1429" s="24"/>
      <c r="QRJ1429" s="24"/>
      <c r="QRK1429" s="24"/>
      <c r="QRL1429" s="24"/>
      <c r="QRM1429" s="24"/>
      <c r="QRN1429" s="24"/>
      <c r="QRO1429" s="24"/>
      <c r="QRP1429" s="24"/>
      <c r="QRQ1429" s="24"/>
      <c r="QRR1429" s="24"/>
      <c r="QRS1429" s="24"/>
      <c r="QRT1429" s="24"/>
      <c r="QRU1429" s="24"/>
      <c r="QRV1429" s="24"/>
      <c r="QRW1429" s="24"/>
      <c r="QRX1429" s="24"/>
      <c r="QRY1429" s="24"/>
      <c r="QRZ1429" s="24"/>
      <c r="QSA1429" s="24"/>
      <c r="QSB1429" s="24"/>
      <c r="QSC1429" s="24"/>
      <c r="QSD1429" s="24"/>
      <c r="QSE1429" s="24"/>
      <c r="QSF1429" s="24"/>
      <c r="QSG1429" s="24"/>
      <c r="QSH1429" s="24"/>
      <c r="QSI1429" s="24"/>
      <c r="QSJ1429" s="24"/>
      <c r="QSK1429" s="24"/>
      <c r="QSL1429" s="24"/>
      <c r="QSM1429" s="24"/>
      <c r="QSN1429" s="24"/>
      <c r="QSO1429" s="24"/>
      <c r="QSP1429" s="24"/>
      <c r="QSQ1429" s="24"/>
      <c r="QSR1429" s="24"/>
      <c r="QSS1429" s="24"/>
      <c r="QST1429" s="24"/>
      <c r="QSU1429" s="24"/>
      <c r="QSV1429" s="24"/>
      <c r="QSW1429" s="24"/>
      <c r="QSX1429" s="24"/>
      <c r="QSY1429" s="24"/>
      <c r="QSZ1429" s="24"/>
      <c r="QTA1429" s="24"/>
      <c r="QTB1429" s="24"/>
      <c r="QTC1429" s="24"/>
      <c r="QTD1429" s="24"/>
      <c r="QTE1429" s="24"/>
      <c r="QTF1429" s="24"/>
      <c r="QTG1429" s="24"/>
      <c r="QTH1429" s="24"/>
      <c r="QTI1429" s="24"/>
      <c r="QTJ1429" s="24"/>
      <c r="QTK1429" s="24"/>
      <c r="QTL1429" s="24"/>
      <c r="QTM1429" s="24"/>
      <c r="QTN1429" s="24"/>
      <c r="QTO1429" s="24"/>
      <c r="QTP1429" s="24"/>
      <c r="QTQ1429" s="24"/>
      <c r="QTR1429" s="24"/>
      <c r="QTS1429" s="24"/>
      <c r="QTT1429" s="24"/>
      <c r="QTU1429" s="24"/>
      <c r="QTV1429" s="24"/>
      <c r="QTW1429" s="24"/>
      <c r="QTX1429" s="24"/>
      <c r="QTY1429" s="24"/>
      <c r="QTZ1429" s="24"/>
      <c r="QUA1429" s="24"/>
      <c r="QUB1429" s="24"/>
      <c r="QUC1429" s="24"/>
      <c r="QUD1429" s="24"/>
      <c r="QUE1429" s="24"/>
      <c r="QUF1429" s="24"/>
      <c r="QUG1429" s="24"/>
      <c r="QUH1429" s="24"/>
      <c r="QUI1429" s="24"/>
      <c r="QUJ1429" s="24"/>
      <c r="QUK1429" s="24"/>
      <c r="QUL1429" s="24"/>
      <c r="QUM1429" s="24"/>
      <c r="QUN1429" s="24"/>
      <c r="QUO1429" s="24"/>
      <c r="QUP1429" s="24"/>
      <c r="QUQ1429" s="24"/>
      <c r="QUR1429" s="24"/>
      <c r="QUS1429" s="24"/>
      <c r="QUT1429" s="24"/>
      <c r="QUU1429" s="24"/>
      <c r="QUV1429" s="24"/>
      <c r="QUW1429" s="24"/>
      <c r="QUX1429" s="24"/>
      <c r="QUY1429" s="24"/>
      <c r="QUZ1429" s="24"/>
      <c r="QVA1429" s="24"/>
      <c r="QVB1429" s="24"/>
      <c r="QVC1429" s="24"/>
      <c r="QVD1429" s="24"/>
      <c r="QVE1429" s="24"/>
      <c r="QVF1429" s="24"/>
      <c r="QVG1429" s="24"/>
      <c r="QVH1429" s="24"/>
      <c r="QVI1429" s="24"/>
      <c r="QVJ1429" s="24"/>
      <c r="QVK1429" s="24"/>
      <c r="QVL1429" s="24"/>
      <c r="QVM1429" s="24"/>
      <c r="QVN1429" s="24"/>
      <c r="QVO1429" s="24"/>
      <c r="QVP1429" s="24"/>
      <c r="QVQ1429" s="24"/>
      <c r="QVR1429" s="24"/>
      <c r="QVS1429" s="24"/>
      <c r="QVT1429" s="24"/>
      <c r="QVU1429" s="24"/>
      <c r="QVV1429" s="24"/>
      <c r="QVW1429" s="24"/>
      <c r="QVX1429" s="24"/>
      <c r="QVY1429" s="24"/>
      <c r="QVZ1429" s="24"/>
      <c r="QWA1429" s="24"/>
      <c r="QWB1429" s="24"/>
      <c r="QWC1429" s="24"/>
      <c r="QWD1429" s="24"/>
      <c r="QWE1429" s="24"/>
      <c r="QWF1429" s="24"/>
      <c r="QWG1429" s="24"/>
      <c r="QWH1429" s="24"/>
      <c r="QWI1429" s="24"/>
      <c r="QWJ1429" s="24"/>
      <c r="QWK1429" s="24"/>
      <c r="QWL1429" s="24"/>
      <c r="QWM1429" s="24"/>
      <c r="QWN1429" s="24"/>
      <c r="QWO1429" s="24"/>
      <c r="QWP1429" s="24"/>
      <c r="QWQ1429" s="24"/>
      <c r="QWR1429" s="24"/>
      <c r="QWS1429" s="24"/>
      <c r="QWT1429" s="24"/>
      <c r="QWU1429" s="24"/>
      <c r="QWV1429" s="24"/>
      <c r="QWW1429" s="24"/>
      <c r="QWX1429" s="24"/>
      <c r="QWY1429" s="24"/>
      <c r="QWZ1429" s="24"/>
      <c r="QXA1429" s="24"/>
      <c r="QXB1429" s="24"/>
      <c r="QXC1429" s="24"/>
      <c r="QXD1429" s="24"/>
      <c r="QXE1429" s="24"/>
      <c r="QXF1429" s="24"/>
      <c r="QXG1429" s="24"/>
      <c r="QXH1429" s="24"/>
      <c r="QXI1429" s="24"/>
      <c r="QXJ1429" s="24"/>
      <c r="QXK1429" s="24"/>
      <c r="QXL1429" s="24"/>
      <c r="QXM1429" s="24"/>
      <c r="QXN1429" s="24"/>
      <c r="QXO1429" s="24"/>
      <c r="QXP1429" s="24"/>
      <c r="QXQ1429" s="24"/>
      <c r="QXR1429" s="24"/>
      <c r="QXS1429" s="24"/>
      <c r="QXT1429" s="24"/>
      <c r="QXU1429" s="24"/>
      <c r="QXV1429" s="24"/>
      <c r="QXW1429" s="24"/>
      <c r="QXX1429" s="24"/>
      <c r="QXY1429" s="24"/>
      <c r="QXZ1429" s="24"/>
      <c r="QYA1429" s="24"/>
      <c r="QYB1429" s="24"/>
      <c r="QYC1429" s="24"/>
      <c r="QYD1429" s="24"/>
      <c r="QYE1429" s="24"/>
      <c r="QYF1429" s="24"/>
      <c r="QYG1429" s="24"/>
      <c r="QYH1429" s="24"/>
      <c r="QYI1429" s="24"/>
      <c r="QYJ1429" s="24"/>
      <c r="QYK1429" s="24"/>
      <c r="QYL1429" s="24"/>
      <c r="QYM1429" s="24"/>
      <c r="QYN1429" s="24"/>
      <c r="QYO1429" s="24"/>
      <c r="QYP1429" s="24"/>
      <c r="QYQ1429" s="24"/>
      <c r="QYR1429" s="24"/>
      <c r="QYS1429" s="24"/>
      <c r="QYT1429" s="24"/>
      <c r="QYU1429" s="24"/>
      <c r="QYV1429" s="24"/>
      <c r="QYW1429" s="24"/>
      <c r="QYX1429" s="24"/>
      <c r="QYY1429" s="24"/>
      <c r="QYZ1429" s="24"/>
      <c r="QZA1429" s="24"/>
      <c r="QZB1429" s="24"/>
      <c r="QZC1429" s="24"/>
      <c r="QZD1429" s="24"/>
      <c r="QZE1429" s="24"/>
      <c r="QZF1429" s="24"/>
      <c r="QZG1429" s="24"/>
      <c r="QZH1429" s="24"/>
      <c r="QZI1429" s="24"/>
      <c r="QZJ1429" s="24"/>
      <c r="QZK1429" s="24"/>
      <c r="QZL1429" s="24"/>
      <c r="QZM1429" s="24"/>
      <c r="QZN1429" s="24"/>
      <c r="QZO1429" s="24"/>
      <c r="QZP1429" s="24"/>
      <c r="QZQ1429" s="24"/>
      <c r="QZR1429" s="24"/>
      <c r="QZS1429" s="24"/>
      <c r="QZT1429" s="24"/>
      <c r="QZU1429" s="24"/>
      <c r="QZV1429" s="24"/>
      <c r="QZW1429" s="24"/>
      <c r="QZX1429" s="24"/>
      <c r="QZY1429" s="24"/>
      <c r="QZZ1429" s="24"/>
      <c r="RAA1429" s="24"/>
      <c r="RAB1429" s="24"/>
      <c r="RAC1429" s="24"/>
      <c r="RAD1429" s="24"/>
      <c r="RAE1429" s="24"/>
      <c r="RAF1429" s="24"/>
      <c r="RAG1429" s="24"/>
      <c r="RAH1429" s="24"/>
      <c r="RAI1429" s="24"/>
      <c r="RAJ1429" s="24"/>
      <c r="RAK1429" s="24"/>
      <c r="RAL1429" s="24"/>
      <c r="RAM1429" s="24"/>
      <c r="RAN1429" s="24"/>
      <c r="RAO1429" s="24"/>
      <c r="RAP1429" s="24"/>
      <c r="RAQ1429" s="24"/>
      <c r="RAR1429" s="24"/>
      <c r="RAS1429" s="24"/>
      <c r="RAT1429" s="24"/>
      <c r="RAU1429" s="24"/>
      <c r="RAV1429" s="24"/>
      <c r="RAW1429" s="24"/>
      <c r="RAX1429" s="24"/>
      <c r="RAY1429" s="24"/>
      <c r="RAZ1429" s="24"/>
      <c r="RBA1429" s="24"/>
      <c r="RBB1429" s="24"/>
      <c r="RBC1429" s="24"/>
      <c r="RBD1429" s="24"/>
      <c r="RBE1429" s="24"/>
      <c r="RBF1429" s="24"/>
      <c r="RBG1429" s="24"/>
      <c r="RBH1429" s="24"/>
      <c r="RBI1429" s="24"/>
      <c r="RBJ1429" s="24"/>
      <c r="RBK1429" s="24"/>
      <c r="RBL1429" s="24"/>
      <c r="RBM1429" s="24"/>
      <c r="RBN1429" s="24"/>
      <c r="RBO1429" s="24"/>
      <c r="RBP1429" s="24"/>
      <c r="RBQ1429" s="24"/>
      <c r="RBR1429" s="24"/>
      <c r="RBS1429" s="24"/>
      <c r="RBT1429" s="24"/>
      <c r="RBU1429" s="24"/>
      <c r="RBV1429" s="24"/>
      <c r="RBW1429" s="24"/>
      <c r="RBX1429" s="24"/>
      <c r="RBY1429" s="24"/>
      <c r="RBZ1429" s="24"/>
      <c r="RCA1429" s="24"/>
      <c r="RCB1429" s="24"/>
      <c r="RCC1429" s="24"/>
      <c r="RCD1429" s="24"/>
      <c r="RCE1429" s="24"/>
      <c r="RCF1429" s="24"/>
      <c r="RCG1429" s="24"/>
      <c r="RCH1429" s="24"/>
      <c r="RCI1429" s="24"/>
      <c r="RCJ1429" s="24"/>
      <c r="RCK1429" s="24"/>
      <c r="RCL1429" s="24"/>
      <c r="RCM1429" s="24"/>
      <c r="RCN1429" s="24"/>
      <c r="RCO1429" s="24"/>
      <c r="RCP1429" s="24"/>
      <c r="RCQ1429" s="24"/>
      <c r="RCR1429" s="24"/>
      <c r="RCS1429" s="24"/>
      <c r="RCT1429" s="24"/>
      <c r="RCU1429" s="24"/>
      <c r="RCV1429" s="24"/>
      <c r="RCW1429" s="24"/>
      <c r="RCX1429" s="24"/>
      <c r="RCY1429" s="24"/>
      <c r="RCZ1429" s="24"/>
      <c r="RDA1429" s="24"/>
      <c r="RDB1429" s="24"/>
      <c r="RDC1429" s="24"/>
      <c r="RDD1429" s="24"/>
      <c r="RDE1429" s="24"/>
      <c r="RDF1429" s="24"/>
      <c r="RDG1429" s="24"/>
      <c r="RDH1429" s="24"/>
      <c r="RDI1429" s="24"/>
      <c r="RDJ1429" s="24"/>
      <c r="RDK1429" s="24"/>
      <c r="RDL1429" s="24"/>
      <c r="RDM1429" s="24"/>
      <c r="RDN1429" s="24"/>
      <c r="RDO1429" s="24"/>
      <c r="RDP1429" s="24"/>
      <c r="RDQ1429" s="24"/>
      <c r="RDR1429" s="24"/>
      <c r="RDS1429" s="24"/>
      <c r="RDT1429" s="24"/>
      <c r="RDU1429" s="24"/>
      <c r="RDV1429" s="24"/>
      <c r="RDW1429" s="24"/>
      <c r="RDX1429" s="24"/>
      <c r="RDY1429" s="24"/>
      <c r="RDZ1429" s="24"/>
      <c r="REA1429" s="24"/>
      <c r="REB1429" s="24"/>
      <c r="REC1429" s="24"/>
      <c r="RED1429" s="24"/>
      <c r="REE1429" s="24"/>
      <c r="REF1429" s="24"/>
      <c r="REG1429" s="24"/>
      <c r="REH1429" s="24"/>
      <c r="REI1429" s="24"/>
      <c r="REJ1429" s="24"/>
      <c r="REK1429" s="24"/>
      <c r="REL1429" s="24"/>
      <c r="REM1429" s="24"/>
      <c r="REN1429" s="24"/>
      <c r="REO1429" s="24"/>
      <c r="REP1429" s="24"/>
      <c r="REQ1429" s="24"/>
      <c r="RER1429" s="24"/>
      <c r="RES1429" s="24"/>
      <c r="RET1429" s="24"/>
      <c r="REU1429" s="24"/>
      <c r="REV1429" s="24"/>
      <c r="REW1429" s="24"/>
      <c r="REX1429" s="24"/>
      <c r="REY1429" s="24"/>
      <c r="REZ1429" s="24"/>
      <c r="RFA1429" s="24"/>
      <c r="RFB1429" s="24"/>
      <c r="RFC1429" s="24"/>
      <c r="RFD1429" s="24"/>
      <c r="RFE1429" s="24"/>
      <c r="RFF1429" s="24"/>
      <c r="RFG1429" s="24"/>
      <c r="RFH1429" s="24"/>
      <c r="RFI1429" s="24"/>
      <c r="RFJ1429" s="24"/>
      <c r="RFK1429" s="24"/>
      <c r="RFL1429" s="24"/>
      <c r="RFM1429" s="24"/>
      <c r="RFN1429" s="24"/>
      <c r="RFO1429" s="24"/>
      <c r="RFP1429" s="24"/>
      <c r="RFQ1429" s="24"/>
      <c r="RFR1429" s="24"/>
      <c r="RFS1429" s="24"/>
      <c r="RFT1429" s="24"/>
      <c r="RFU1429" s="24"/>
      <c r="RFV1429" s="24"/>
      <c r="RFW1429" s="24"/>
      <c r="RFX1429" s="24"/>
      <c r="RFY1429" s="24"/>
      <c r="RFZ1429" s="24"/>
      <c r="RGA1429" s="24"/>
      <c r="RGB1429" s="24"/>
      <c r="RGC1429" s="24"/>
      <c r="RGD1429" s="24"/>
      <c r="RGE1429" s="24"/>
      <c r="RGF1429" s="24"/>
      <c r="RGG1429" s="24"/>
      <c r="RGH1429" s="24"/>
      <c r="RGI1429" s="24"/>
      <c r="RGJ1429" s="24"/>
      <c r="RGK1429" s="24"/>
      <c r="RGL1429" s="24"/>
      <c r="RGM1429" s="24"/>
      <c r="RGN1429" s="24"/>
      <c r="RGO1429" s="24"/>
      <c r="RGP1429" s="24"/>
      <c r="RGQ1429" s="24"/>
      <c r="RGR1429" s="24"/>
      <c r="RGS1429" s="24"/>
      <c r="RGT1429" s="24"/>
      <c r="RGU1429" s="24"/>
      <c r="RGV1429" s="24"/>
      <c r="RGW1429" s="24"/>
      <c r="RGX1429" s="24"/>
      <c r="RGY1429" s="24"/>
      <c r="RGZ1429" s="24"/>
      <c r="RHA1429" s="24"/>
      <c r="RHB1429" s="24"/>
      <c r="RHC1429" s="24"/>
      <c r="RHD1429" s="24"/>
      <c r="RHE1429" s="24"/>
      <c r="RHF1429" s="24"/>
      <c r="RHG1429" s="24"/>
      <c r="RHH1429" s="24"/>
      <c r="RHI1429" s="24"/>
      <c r="RHJ1429" s="24"/>
      <c r="RHK1429" s="24"/>
      <c r="RHL1429" s="24"/>
      <c r="RHM1429" s="24"/>
      <c r="RHN1429" s="24"/>
      <c r="RHO1429" s="24"/>
      <c r="RHP1429" s="24"/>
      <c r="RHQ1429" s="24"/>
      <c r="RHR1429" s="24"/>
      <c r="RHS1429" s="24"/>
      <c r="RHT1429" s="24"/>
      <c r="RHU1429" s="24"/>
      <c r="RHV1429" s="24"/>
      <c r="RHW1429" s="24"/>
      <c r="RHX1429" s="24"/>
      <c r="RHY1429" s="24"/>
      <c r="RHZ1429" s="24"/>
      <c r="RIA1429" s="24"/>
      <c r="RIB1429" s="24"/>
      <c r="RIC1429" s="24"/>
      <c r="RID1429" s="24"/>
      <c r="RIE1429" s="24"/>
      <c r="RIF1429" s="24"/>
      <c r="RIG1429" s="24"/>
      <c r="RIH1429" s="24"/>
      <c r="RII1429" s="24"/>
      <c r="RIJ1429" s="24"/>
      <c r="RIK1429" s="24"/>
      <c r="RIL1429" s="24"/>
      <c r="RIM1429" s="24"/>
      <c r="RIN1429" s="24"/>
      <c r="RIO1429" s="24"/>
      <c r="RIP1429" s="24"/>
      <c r="RIQ1429" s="24"/>
      <c r="RIR1429" s="24"/>
      <c r="RIS1429" s="24"/>
      <c r="RIT1429" s="24"/>
      <c r="RIU1429" s="24"/>
      <c r="RIV1429" s="24"/>
      <c r="RIW1429" s="24"/>
      <c r="RIX1429" s="24"/>
      <c r="RIY1429" s="24"/>
      <c r="RIZ1429" s="24"/>
      <c r="RJA1429" s="24"/>
      <c r="RJB1429" s="24"/>
      <c r="RJC1429" s="24"/>
      <c r="RJD1429" s="24"/>
      <c r="RJE1429" s="24"/>
      <c r="RJF1429" s="24"/>
      <c r="RJG1429" s="24"/>
      <c r="RJH1429" s="24"/>
      <c r="RJI1429" s="24"/>
      <c r="RJJ1429" s="24"/>
      <c r="RJK1429" s="24"/>
      <c r="RJL1429" s="24"/>
      <c r="RJM1429" s="24"/>
      <c r="RJN1429" s="24"/>
      <c r="RJO1429" s="24"/>
      <c r="RJP1429" s="24"/>
      <c r="RJQ1429" s="24"/>
      <c r="RJR1429" s="24"/>
      <c r="RJS1429" s="24"/>
      <c r="RJT1429" s="24"/>
      <c r="RJU1429" s="24"/>
      <c r="RJV1429" s="24"/>
      <c r="RJW1429" s="24"/>
      <c r="RJX1429" s="24"/>
      <c r="RJY1429" s="24"/>
      <c r="RJZ1429" s="24"/>
      <c r="RKA1429" s="24"/>
      <c r="RKB1429" s="24"/>
      <c r="RKC1429" s="24"/>
      <c r="RKD1429" s="24"/>
      <c r="RKE1429" s="24"/>
      <c r="RKF1429" s="24"/>
      <c r="RKG1429" s="24"/>
      <c r="RKH1429" s="24"/>
      <c r="RKI1429" s="24"/>
      <c r="RKJ1429" s="24"/>
      <c r="RKK1429" s="24"/>
      <c r="RKL1429" s="24"/>
      <c r="RKM1429" s="24"/>
      <c r="RKN1429" s="24"/>
      <c r="RKO1429" s="24"/>
      <c r="RKP1429" s="24"/>
      <c r="RKQ1429" s="24"/>
      <c r="RKR1429" s="24"/>
      <c r="RKS1429" s="24"/>
      <c r="RKT1429" s="24"/>
      <c r="RKU1429" s="24"/>
      <c r="RKV1429" s="24"/>
      <c r="RKW1429" s="24"/>
      <c r="RKX1429" s="24"/>
      <c r="RKY1429" s="24"/>
      <c r="RKZ1429" s="24"/>
      <c r="RLA1429" s="24"/>
      <c r="RLB1429" s="24"/>
      <c r="RLC1429" s="24"/>
      <c r="RLD1429" s="24"/>
      <c r="RLE1429" s="24"/>
      <c r="RLF1429" s="24"/>
      <c r="RLG1429" s="24"/>
      <c r="RLH1429" s="24"/>
      <c r="RLI1429" s="24"/>
      <c r="RLJ1429" s="24"/>
      <c r="RLK1429" s="24"/>
      <c r="RLL1429" s="24"/>
      <c r="RLM1429" s="24"/>
      <c r="RLN1429" s="24"/>
      <c r="RLO1429" s="24"/>
      <c r="RLP1429" s="24"/>
      <c r="RLQ1429" s="24"/>
      <c r="RLR1429" s="24"/>
      <c r="RLS1429" s="24"/>
      <c r="RLT1429" s="24"/>
      <c r="RLU1429" s="24"/>
      <c r="RLV1429" s="24"/>
      <c r="RLW1429" s="24"/>
      <c r="RLX1429" s="24"/>
      <c r="RLY1429" s="24"/>
      <c r="RLZ1429" s="24"/>
      <c r="RMA1429" s="24"/>
      <c r="RMB1429" s="24"/>
      <c r="RMC1429" s="24"/>
      <c r="RMD1429" s="24"/>
      <c r="RME1429" s="24"/>
      <c r="RMF1429" s="24"/>
      <c r="RMG1429" s="24"/>
      <c r="RMH1429" s="24"/>
      <c r="RMI1429" s="24"/>
      <c r="RMJ1429" s="24"/>
      <c r="RMK1429" s="24"/>
      <c r="RML1429" s="24"/>
      <c r="RMM1429" s="24"/>
      <c r="RMN1429" s="24"/>
      <c r="RMO1429" s="24"/>
      <c r="RMP1429" s="24"/>
      <c r="RMQ1429" s="24"/>
      <c r="RMR1429" s="24"/>
      <c r="RMS1429" s="24"/>
      <c r="RMT1429" s="24"/>
      <c r="RMU1429" s="24"/>
      <c r="RMV1429" s="24"/>
      <c r="RMW1429" s="24"/>
      <c r="RMX1429" s="24"/>
      <c r="RMY1429" s="24"/>
      <c r="RMZ1429" s="24"/>
      <c r="RNA1429" s="24"/>
      <c r="RNB1429" s="24"/>
      <c r="RNC1429" s="24"/>
      <c r="RND1429" s="24"/>
      <c r="RNE1429" s="24"/>
      <c r="RNF1429" s="24"/>
      <c r="RNG1429" s="24"/>
      <c r="RNH1429" s="24"/>
      <c r="RNI1429" s="24"/>
      <c r="RNJ1429" s="24"/>
      <c r="RNK1429" s="24"/>
      <c r="RNL1429" s="24"/>
      <c r="RNM1429" s="24"/>
      <c r="RNN1429" s="24"/>
      <c r="RNO1429" s="24"/>
      <c r="RNP1429" s="24"/>
      <c r="RNQ1429" s="24"/>
      <c r="RNR1429" s="24"/>
      <c r="RNS1429" s="24"/>
      <c r="RNT1429" s="24"/>
      <c r="RNU1429" s="24"/>
      <c r="RNV1429" s="24"/>
      <c r="RNW1429" s="24"/>
      <c r="RNX1429" s="24"/>
      <c r="RNY1429" s="24"/>
      <c r="RNZ1429" s="24"/>
      <c r="ROA1429" s="24"/>
      <c r="ROB1429" s="24"/>
      <c r="ROC1429" s="24"/>
      <c r="ROD1429" s="24"/>
      <c r="ROE1429" s="24"/>
      <c r="ROF1429" s="24"/>
      <c r="ROG1429" s="24"/>
      <c r="ROH1429" s="24"/>
      <c r="ROI1429" s="24"/>
      <c r="ROJ1429" s="24"/>
      <c r="ROK1429" s="24"/>
      <c r="ROL1429" s="24"/>
      <c r="ROM1429" s="24"/>
      <c r="RON1429" s="24"/>
      <c r="ROO1429" s="24"/>
      <c r="ROP1429" s="24"/>
      <c r="ROQ1429" s="24"/>
      <c r="ROR1429" s="24"/>
      <c r="ROS1429" s="24"/>
      <c r="ROT1429" s="24"/>
      <c r="ROU1429" s="24"/>
      <c r="ROV1429" s="24"/>
      <c r="ROW1429" s="24"/>
      <c r="ROX1429" s="24"/>
      <c r="ROY1429" s="24"/>
      <c r="ROZ1429" s="24"/>
      <c r="RPA1429" s="24"/>
      <c r="RPB1429" s="24"/>
      <c r="RPC1429" s="24"/>
      <c r="RPD1429" s="24"/>
      <c r="RPE1429" s="24"/>
      <c r="RPF1429" s="24"/>
      <c r="RPG1429" s="24"/>
      <c r="RPH1429" s="24"/>
      <c r="RPI1429" s="24"/>
      <c r="RPJ1429" s="24"/>
      <c r="RPK1429" s="24"/>
      <c r="RPL1429" s="24"/>
      <c r="RPM1429" s="24"/>
      <c r="RPN1429" s="24"/>
      <c r="RPO1429" s="24"/>
      <c r="RPP1429" s="24"/>
      <c r="RPQ1429" s="24"/>
      <c r="RPR1429" s="24"/>
      <c r="RPS1429" s="24"/>
      <c r="RPT1429" s="24"/>
      <c r="RPU1429" s="24"/>
      <c r="RPV1429" s="24"/>
      <c r="RPW1429" s="24"/>
      <c r="RPX1429" s="24"/>
      <c r="RPY1429" s="24"/>
      <c r="RPZ1429" s="24"/>
      <c r="RQA1429" s="24"/>
      <c r="RQB1429" s="24"/>
      <c r="RQC1429" s="24"/>
      <c r="RQD1429" s="24"/>
      <c r="RQE1429" s="24"/>
      <c r="RQF1429" s="24"/>
      <c r="RQG1429" s="24"/>
      <c r="RQH1429" s="24"/>
      <c r="RQI1429" s="24"/>
      <c r="RQJ1429" s="24"/>
      <c r="RQK1429" s="24"/>
      <c r="RQL1429" s="24"/>
      <c r="RQM1429" s="24"/>
      <c r="RQN1429" s="24"/>
      <c r="RQO1429" s="24"/>
      <c r="RQP1429" s="24"/>
      <c r="RQQ1429" s="24"/>
      <c r="RQR1429" s="24"/>
      <c r="RQS1429" s="24"/>
      <c r="RQT1429" s="24"/>
      <c r="RQU1429" s="24"/>
      <c r="RQV1429" s="24"/>
      <c r="RQW1429" s="24"/>
      <c r="RQX1429" s="24"/>
      <c r="RQY1429" s="24"/>
      <c r="RQZ1429" s="24"/>
      <c r="RRA1429" s="24"/>
      <c r="RRB1429" s="24"/>
      <c r="RRC1429" s="24"/>
      <c r="RRD1429" s="24"/>
      <c r="RRE1429" s="24"/>
      <c r="RRF1429" s="24"/>
      <c r="RRG1429" s="24"/>
      <c r="RRH1429" s="24"/>
      <c r="RRI1429" s="24"/>
      <c r="RRJ1429" s="24"/>
      <c r="RRK1429" s="24"/>
      <c r="RRL1429" s="24"/>
      <c r="RRM1429" s="24"/>
      <c r="RRN1429" s="24"/>
      <c r="RRO1429" s="24"/>
      <c r="RRP1429" s="24"/>
      <c r="RRQ1429" s="24"/>
      <c r="RRR1429" s="24"/>
      <c r="RRS1429" s="24"/>
      <c r="RRT1429" s="24"/>
      <c r="RRU1429" s="24"/>
      <c r="RRV1429" s="24"/>
      <c r="RRW1429" s="24"/>
      <c r="RRX1429" s="24"/>
      <c r="RRY1429" s="24"/>
      <c r="RRZ1429" s="24"/>
      <c r="RSA1429" s="24"/>
      <c r="RSB1429" s="24"/>
      <c r="RSC1429" s="24"/>
      <c r="RSD1429" s="24"/>
      <c r="RSE1429" s="24"/>
      <c r="RSF1429" s="24"/>
      <c r="RSG1429" s="24"/>
      <c r="RSH1429" s="24"/>
      <c r="RSI1429" s="24"/>
      <c r="RSJ1429" s="24"/>
      <c r="RSK1429" s="24"/>
      <c r="RSL1429" s="24"/>
      <c r="RSM1429" s="24"/>
      <c r="RSN1429" s="24"/>
      <c r="RSO1429" s="24"/>
      <c r="RSP1429" s="24"/>
      <c r="RSQ1429" s="24"/>
      <c r="RSR1429" s="24"/>
      <c r="RSS1429" s="24"/>
      <c r="RST1429" s="24"/>
      <c r="RSU1429" s="24"/>
      <c r="RSV1429" s="24"/>
      <c r="RSW1429" s="24"/>
      <c r="RSX1429" s="24"/>
      <c r="RSY1429" s="24"/>
      <c r="RSZ1429" s="24"/>
      <c r="RTA1429" s="24"/>
      <c r="RTB1429" s="24"/>
      <c r="RTC1429" s="24"/>
      <c r="RTD1429" s="24"/>
      <c r="RTE1429" s="24"/>
      <c r="RTF1429" s="24"/>
      <c r="RTG1429" s="24"/>
      <c r="RTH1429" s="24"/>
      <c r="RTI1429" s="24"/>
      <c r="RTJ1429" s="24"/>
      <c r="RTK1429" s="24"/>
      <c r="RTL1429" s="24"/>
      <c r="RTM1429" s="24"/>
      <c r="RTN1429" s="24"/>
      <c r="RTO1429" s="24"/>
      <c r="RTP1429" s="24"/>
      <c r="RTQ1429" s="24"/>
      <c r="RTR1429" s="24"/>
      <c r="RTS1429" s="24"/>
      <c r="RTT1429" s="24"/>
      <c r="RTU1429" s="24"/>
      <c r="RTV1429" s="24"/>
      <c r="RTW1429" s="24"/>
      <c r="RTX1429" s="24"/>
      <c r="RTY1429" s="24"/>
      <c r="RTZ1429" s="24"/>
      <c r="RUA1429" s="24"/>
      <c r="RUB1429" s="24"/>
      <c r="RUC1429" s="24"/>
      <c r="RUD1429" s="24"/>
      <c r="RUE1429" s="24"/>
      <c r="RUF1429" s="24"/>
      <c r="RUG1429" s="24"/>
      <c r="RUH1429" s="24"/>
      <c r="RUI1429" s="24"/>
      <c r="RUJ1429" s="24"/>
      <c r="RUK1429" s="24"/>
      <c r="RUL1429" s="24"/>
      <c r="RUM1429" s="24"/>
      <c r="RUN1429" s="24"/>
      <c r="RUO1429" s="24"/>
      <c r="RUP1429" s="24"/>
      <c r="RUQ1429" s="24"/>
      <c r="RUR1429" s="24"/>
      <c r="RUS1429" s="24"/>
      <c r="RUT1429" s="24"/>
      <c r="RUU1429" s="24"/>
      <c r="RUV1429" s="24"/>
      <c r="RUW1429" s="24"/>
      <c r="RUX1429" s="24"/>
      <c r="RUY1429" s="24"/>
      <c r="RUZ1429" s="24"/>
      <c r="RVA1429" s="24"/>
      <c r="RVB1429" s="24"/>
      <c r="RVC1429" s="24"/>
      <c r="RVD1429" s="24"/>
      <c r="RVE1429" s="24"/>
      <c r="RVF1429" s="24"/>
      <c r="RVG1429" s="24"/>
      <c r="RVH1429" s="24"/>
      <c r="RVI1429" s="24"/>
      <c r="RVJ1429" s="24"/>
      <c r="RVK1429" s="24"/>
      <c r="RVL1429" s="24"/>
      <c r="RVM1429" s="24"/>
      <c r="RVN1429" s="24"/>
      <c r="RVO1429" s="24"/>
      <c r="RVP1429" s="24"/>
      <c r="RVQ1429" s="24"/>
      <c r="RVR1429" s="24"/>
      <c r="RVS1429" s="24"/>
      <c r="RVT1429" s="24"/>
      <c r="RVU1429" s="24"/>
      <c r="RVV1429" s="24"/>
      <c r="RVW1429" s="24"/>
      <c r="RVX1429" s="24"/>
      <c r="RVY1429" s="24"/>
      <c r="RVZ1429" s="24"/>
      <c r="RWA1429" s="24"/>
      <c r="RWB1429" s="24"/>
      <c r="RWC1429" s="24"/>
      <c r="RWD1429" s="24"/>
      <c r="RWE1429" s="24"/>
      <c r="RWF1429" s="24"/>
      <c r="RWG1429" s="24"/>
      <c r="RWH1429" s="24"/>
      <c r="RWI1429" s="24"/>
      <c r="RWJ1429" s="24"/>
      <c r="RWK1429" s="24"/>
      <c r="RWL1429" s="24"/>
      <c r="RWM1429" s="24"/>
      <c r="RWN1429" s="24"/>
      <c r="RWO1429" s="24"/>
      <c r="RWP1429" s="24"/>
      <c r="RWQ1429" s="24"/>
      <c r="RWR1429" s="24"/>
      <c r="RWS1429" s="24"/>
      <c r="RWT1429" s="24"/>
      <c r="RWU1429" s="24"/>
      <c r="RWV1429" s="24"/>
      <c r="RWW1429" s="24"/>
      <c r="RWX1429" s="24"/>
      <c r="RWY1429" s="24"/>
      <c r="RWZ1429" s="24"/>
      <c r="RXA1429" s="24"/>
      <c r="RXB1429" s="24"/>
      <c r="RXC1429" s="24"/>
      <c r="RXD1429" s="24"/>
      <c r="RXE1429" s="24"/>
      <c r="RXF1429" s="24"/>
      <c r="RXG1429" s="24"/>
      <c r="RXH1429" s="24"/>
      <c r="RXI1429" s="24"/>
      <c r="RXJ1429" s="24"/>
      <c r="RXK1429" s="24"/>
      <c r="RXL1429" s="24"/>
      <c r="RXM1429" s="24"/>
      <c r="RXN1429" s="24"/>
      <c r="RXO1429" s="24"/>
      <c r="RXP1429" s="24"/>
      <c r="RXQ1429" s="24"/>
      <c r="RXR1429" s="24"/>
      <c r="RXS1429" s="24"/>
      <c r="RXT1429" s="24"/>
      <c r="RXU1429" s="24"/>
      <c r="RXV1429" s="24"/>
      <c r="RXW1429" s="24"/>
      <c r="RXX1429" s="24"/>
      <c r="RXY1429" s="24"/>
      <c r="RXZ1429" s="24"/>
      <c r="RYA1429" s="24"/>
      <c r="RYB1429" s="24"/>
      <c r="RYC1429" s="24"/>
      <c r="RYD1429" s="24"/>
      <c r="RYE1429" s="24"/>
      <c r="RYF1429" s="24"/>
      <c r="RYG1429" s="24"/>
      <c r="RYH1429" s="24"/>
      <c r="RYI1429" s="24"/>
      <c r="RYJ1429" s="24"/>
      <c r="RYK1429" s="24"/>
      <c r="RYL1429" s="24"/>
      <c r="RYM1429" s="24"/>
      <c r="RYN1429" s="24"/>
      <c r="RYO1429" s="24"/>
      <c r="RYP1429" s="24"/>
      <c r="RYQ1429" s="24"/>
      <c r="RYR1429" s="24"/>
      <c r="RYS1429" s="24"/>
      <c r="RYT1429" s="24"/>
      <c r="RYU1429" s="24"/>
      <c r="RYV1429" s="24"/>
      <c r="RYW1429" s="24"/>
      <c r="RYX1429" s="24"/>
      <c r="RYY1429" s="24"/>
      <c r="RYZ1429" s="24"/>
      <c r="RZA1429" s="24"/>
      <c r="RZB1429" s="24"/>
      <c r="RZC1429" s="24"/>
      <c r="RZD1429" s="24"/>
      <c r="RZE1429" s="24"/>
      <c r="RZF1429" s="24"/>
      <c r="RZG1429" s="24"/>
      <c r="RZH1429" s="24"/>
      <c r="RZI1429" s="24"/>
      <c r="RZJ1429" s="24"/>
      <c r="RZK1429" s="24"/>
      <c r="RZL1429" s="24"/>
      <c r="RZM1429" s="24"/>
      <c r="RZN1429" s="24"/>
      <c r="RZO1429" s="24"/>
      <c r="RZP1429" s="24"/>
      <c r="RZQ1429" s="24"/>
      <c r="RZR1429" s="24"/>
      <c r="RZS1429" s="24"/>
      <c r="RZT1429" s="24"/>
      <c r="RZU1429" s="24"/>
      <c r="RZV1429" s="24"/>
      <c r="RZW1429" s="24"/>
      <c r="RZX1429" s="24"/>
      <c r="RZY1429" s="24"/>
      <c r="RZZ1429" s="24"/>
      <c r="SAA1429" s="24"/>
      <c r="SAB1429" s="24"/>
      <c r="SAC1429" s="24"/>
      <c r="SAD1429" s="24"/>
      <c r="SAE1429" s="24"/>
      <c r="SAF1429" s="24"/>
      <c r="SAG1429" s="24"/>
      <c r="SAH1429" s="24"/>
      <c r="SAI1429" s="24"/>
      <c r="SAJ1429" s="24"/>
      <c r="SAK1429" s="24"/>
      <c r="SAL1429" s="24"/>
      <c r="SAM1429" s="24"/>
      <c r="SAN1429" s="24"/>
      <c r="SAO1429" s="24"/>
      <c r="SAP1429" s="24"/>
      <c r="SAQ1429" s="24"/>
      <c r="SAR1429" s="24"/>
      <c r="SAS1429" s="24"/>
      <c r="SAT1429" s="24"/>
      <c r="SAU1429" s="24"/>
      <c r="SAV1429" s="24"/>
      <c r="SAW1429" s="24"/>
      <c r="SAX1429" s="24"/>
      <c r="SAY1429" s="24"/>
      <c r="SAZ1429" s="24"/>
      <c r="SBA1429" s="24"/>
      <c r="SBB1429" s="24"/>
      <c r="SBC1429" s="24"/>
      <c r="SBD1429" s="24"/>
      <c r="SBE1429" s="24"/>
      <c r="SBF1429" s="24"/>
      <c r="SBG1429" s="24"/>
      <c r="SBH1429" s="24"/>
      <c r="SBI1429" s="24"/>
      <c r="SBJ1429" s="24"/>
      <c r="SBK1429" s="24"/>
      <c r="SBL1429" s="24"/>
      <c r="SBM1429" s="24"/>
      <c r="SBN1429" s="24"/>
      <c r="SBO1429" s="24"/>
      <c r="SBP1429" s="24"/>
      <c r="SBQ1429" s="24"/>
      <c r="SBR1429" s="24"/>
      <c r="SBS1429" s="24"/>
      <c r="SBT1429" s="24"/>
      <c r="SBU1429" s="24"/>
      <c r="SBV1429" s="24"/>
      <c r="SBW1429" s="24"/>
      <c r="SBX1429" s="24"/>
      <c r="SBY1429" s="24"/>
      <c r="SBZ1429" s="24"/>
      <c r="SCA1429" s="24"/>
      <c r="SCB1429" s="24"/>
      <c r="SCC1429" s="24"/>
      <c r="SCD1429" s="24"/>
      <c r="SCE1429" s="24"/>
      <c r="SCF1429" s="24"/>
      <c r="SCG1429" s="24"/>
      <c r="SCH1429" s="24"/>
      <c r="SCI1429" s="24"/>
      <c r="SCJ1429" s="24"/>
      <c r="SCK1429" s="24"/>
      <c r="SCL1429" s="24"/>
      <c r="SCM1429" s="24"/>
      <c r="SCN1429" s="24"/>
      <c r="SCO1429" s="24"/>
      <c r="SCP1429" s="24"/>
      <c r="SCQ1429" s="24"/>
      <c r="SCR1429" s="24"/>
      <c r="SCS1429" s="24"/>
      <c r="SCT1429" s="24"/>
      <c r="SCU1429" s="24"/>
      <c r="SCV1429" s="24"/>
      <c r="SCW1429" s="24"/>
      <c r="SCX1429" s="24"/>
      <c r="SCY1429" s="24"/>
      <c r="SCZ1429" s="24"/>
      <c r="SDA1429" s="24"/>
      <c r="SDB1429" s="24"/>
      <c r="SDC1429" s="24"/>
      <c r="SDD1429" s="24"/>
      <c r="SDE1429" s="24"/>
      <c r="SDF1429" s="24"/>
      <c r="SDG1429" s="24"/>
      <c r="SDH1429" s="24"/>
      <c r="SDI1429" s="24"/>
      <c r="SDJ1429" s="24"/>
      <c r="SDK1429" s="24"/>
      <c r="SDL1429" s="24"/>
      <c r="SDM1429" s="24"/>
      <c r="SDN1429" s="24"/>
      <c r="SDO1429" s="24"/>
      <c r="SDP1429" s="24"/>
      <c r="SDQ1429" s="24"/>
      <c r="SDR1429" s="24"/>
      <c r="SDS1429" s="24"/>
      <c r="SDT1429" s="24"/>
      <c r="SDU1429" s="24"/>
      <c r="SDV1429" s="24"/>
      <c r="SDW1429" s="24"/>
      <c r="SDX1429" s="24"/>
      <c r="SDY1429" s="24"/>
      <c r="SDZ1429" s="24"/>
      <c r="SEA1429" s="24"/>
      <c r="SEB1429" s="24"/>
      <c r="SEC1429" s="24"/>
      <c r="SED1429" s="24"/>
      <c r="SEE1429" s="24"/>
      <c r="SEF1429" s="24"/>
      <c r="SEG1429" s="24"/>
      <c r="SEH1429" s="24"/>
      <c r="SEI1429" s="24"/>
      <c r="SEJ1429" s="24"/>
      <c r="SEK1429" s="24"/>
      <c r="SEL1429" s="24"/>
      <c r="SEM1429" s="24"/>
      <c r="SEN1429" s="24"/>
      <c r="SEO1429" s="24"/>
      <c r="SEP1429" s="24"/>
      <c r="SEQ1429" s="24"/>
      <c r="SER1429" s="24"/>
      <c r="SES1429" s="24"/>
      <c r="SET1429" s="24"/>
      <c r="SEU1429" s="24"/>
      <c r="SEV1429" s="24"/>
      <c r="SEW1429" s="24"/>
      <c r="SEX1429" s="24"/>
      <c r="SEY1429" s="24"/>
      <c r="SEZ1429" s="24"/>
      <c r="SFA1429" s="24"/>
      <c r="SFB1429" s="24"/>
      <c r="SFC1429" s="24"/>
      <c r="SFD1429" s="24"/>
      <c r="SFE1429" s="24"/>
      <c r="SFF1429" s="24"/>
      <c r="SFG1429" s="24"/>
      <c r="SFH1429" s="24"/>
      <c r="SFI1429" s="24"/>
      <c r="SFJ1429" s="24"/>
      <c r="SFK1429" s="24"/>
      <c r="SFL1429" s="24"/>
      <c r="SFM1429" s="24"/>
      <c r="SFN1429" s="24"/>
      <c r="SFO1429" s="24"/>
      <c r="SFP1429" s="24"/>
      <c r="SFQ1429" s="24"/>
      <c r="SFR1429" s="24"/>
      <c r="SFS1429" s="24"/>
      <c r="SFT1429" s="24"/>
      <c r="SFU1429" s="24"/>
      <c r="SFV1429" s="24"/>
      <c r="SFW1429" s="24"/>
      <c r="SFX1429" s="24"/>
      <c r="SFY1429" s="24"/>
      <c r="SFZ1429" s="24"/>
      <c r="SGA1429" s="24"/>
      <c r="SGB1429" s="24"/>
      <c r="SGC1429" s="24"/>
      <c r="SGD1429" s="24"/>
      <c r="SGE1429" s="24"/>
      <c r="SGF1429" s="24"/>
      <c r="SGG1429" s="24"/>
      <c r="SGH1429" s="24"/>
      <c r="SGI1429" s="24"/>
      <c r="SGJ1429" s="24"/>
      <c r="SGK1429" s="24"/>
      <c r="SGL1429" s="24"/>
      <c r="SGM1429" s="24"/>
      <c r="SGN1429" s="24"/>
      <c r="SGO1429" s="24"/>
      <c r="SGP1429" s="24"/>
      <c r="SGQ1429" s="24"/>
      <c r="SGR1429" s="24"/>
      <c r="SGS1429" s="24"/>
      <c r="SGT1429" s="24"/>
      <c r="SGU1429" s="24"/>
      <c r="SGV1429" s="24"/>
      <c r="SGW1429" s="24"/>
      <c r="SGX1429" s="24"/>
      <c r="SGY1429" s="24"/>
      <c r="SGZ1429" s="24"/>
      <c r="SHA1429" s="24"/>
      <c r="SHB1429" s="24"/>
      <c r="SHC1429" s="24"/>
      <c r="SHD1429" s="24"/>
      <c r="SHE1429" s="24"/>
      <c r="SHF1429" s="24"/>
      <c r="SHG1429" s="24"/>
      <c r="SHH1429" s="24"/>
      <c r="SHI1429" s="24"/>
      <c r="SHJ1429" s="24"/>
      <c r="SHK1429" s="24"/>
      <c r="SHL1429" s="24"/>
      <c r="SHM1429" s="24"/>
      <c r="SHN1429" s="24"/>
      <c r="SHO1429" s="24"/>
      <c r="SHP1429" s="24"/>
      <c r="SHQ1429" s="24"/>
      <c r="SHR1429" s="24"/>
      <c r="SHS1429" s="24"/>
      <c r="SHT1429" s="24"/>
      <c r="SHU1429" s="24"/>
      <c r="SHV1429" s="24"/>
      <c r="SHW1429" s="24"/>
      <c r="SHX1429" s="24"/>
      <c r="SHY1429" s="24"/>
      <c r="SHZ1429" s="24"/>
      <c r="SIA1429" s="24"/>
      <c r="SIB1429" s="24"/>
      <c r="SIC1429" s="24"/>
      <c r="SID1429" s="24"/>
      <c r="SIE1429" s="24"/>
      <c r="SIF1429" s="24"/>
      <c r="SIG1429" s="24"/>
      <c r="SIH1429" s="24"/>
      <c r="SII1429" s="24"/>
      <c r="SIJ1429" s="24"/>
      <c r="SIK1429" s="24"/>
      <c r="SIL1429" s="24"/>
      <c r="SIM1429" s="24"/>
      <c r="SIN1429" s="24"/>
      <c r="SIO1429" s="24"/>
      <c r="SIP1429" s="24"/>
      <c r="SIQ1429" s="24"/>
      <c r="SIR1429" s="24"/>
      <c r="SIS1429" s="24"/>
      <c r="SIT1429" s="24"/>
      <c r="SIU1429" s="24"/>
      <c r="SIV1429" s="24"/>
      <c r="SIW1429" s="24"/>
      <c r="SIX1429" s="24"/>
      <c r="SIY1429" s="24"/>
      <c r="SIZ1429" s="24"/>
      <c r="SJA1429" s="24"/>
      <c r="SJB1429" s="24"/>
      <c r="SJC1429" s="24"/>
      <c r="SJD1429" s="24"/>
      <c r="SJE1429" s="24"/>
      <c r="SJF1429" s="24"/>
      <c r="SJG1429" s="24"/>
      <c r="SJH1429" s="24"/>
      <c r="SJI1429" s="24"/>
      <c r="SJJ1429" s="24"/>
      <c r="SJK1429" s="24"/>
      <c r="SJL1429" s="24"/>
      <c r="SJM1429" s="24"/>
      <c r="SJN1429" s="24"/>
      <c r="SJO1429" s="24"/>
      <c r="SJP1429" s="24"/>
      <c r="SJQ1429" s="24"/>
      <c r="SJR1429" s="24"/>
      <c r="SJS1429" s="24"/>
      <c r="SJT1429" s="24"/>
      <c r="SJU1429" s="24"/>
      <c r="SJV1429" s="24"/>
      <c r="SJW1429" s="24"/>
      <c r="SJX1429" s="24"/>
      <c r="SJY1429" s="24"/>
      <c r="SJZ1429" s="24"/>
      <c r="SKA1429" s="24"/>
      <c r="SKB1429" s="24"/>
      <c r="SKC1429" s="24"/>
      <c r="SKD1429" s="24"/>
      <c r="SKE1429" s="24"/>
      <c r="SKF1429" s="24"/>
      <c r="SKG1429" s="24"/>
      <c r="SKH1429" s="24"/>
      <c r="SKI1429" s="24"/>
      <c r="SKJ1429" s="24"/>
      <c r="SKK1429" s="24"/>
      <c r="SKL1429" s="24"/>
      <c r="SKM1429" s="24"/>
      <c r="SKN1429" s="24"/>
      <c r="SKO1429" s="24"/>
      <c r="SKP1429" s="24"/>
      <c r="SKQ1429" s="24"/>
      <c r="SKR1429" s="24"/>
      <c r="SKS1429" s="24"/>
      <c r="SKT1429" s="24"/>
      <c r="SKU1429" s="24"/>
      <c r="SKV1429" s="24"/>
      <c r="SKW1429" s="24"/>
      <c r="SKX1429" s="24"/>
      <c r="SKY1429" s="24"/>
      <c r="SKZ1429" s="24"/>
      <c r="SLA1429" s="24"/>
      <c r="SLB1429" s="24"/>
      <c r="SLC1429" s="24"/>
      <c r="SLD1429" s="24"/>
      <c r="SLE1429" s="24"/>
      <c r="SLF1429" s="24"/>
      <c r="SLG1429" s="24"/>
      <c r="SLH1429" s="24"/>
      <c r="SLI1429" s="24"/>
      <c r="SLJ1429" s="24"/>
      <c r="SLK1429" s="24"/>
      <c r="SLL1429" s="24"/>
      <c r="SLM1429" s="24"/>
      <c r="SLN1429" s="24"/>
      <c r="SLO1429" s="24"/>
      <c r="SLP1429" s="24"/>
      <c r="SLQ1429" s="24"/>
      <c r="SLR1429" s="24"/>
      <c r="SLS1429" s="24"/>
      <c r="SLT1429" s="24"/>
      <c r="SLU1429" s="24"/>
      <c r="SLV1429" s="24"/>
      <c r="SLW1429" s="24"/>
      <c r="SLX1429" s="24"/>
      <c r="SLY1429" s="24"/>
      <c r="SLZ1429" s="24"/>
      <c r="SMA1429" s="24"/>
      <c r="SMB1429" s="24"/>
      <c r="SMC1429" s="24"/>
      <c r="SMD1429" s="24"/>
      <c r="SME1429" s="24"/>
      <c r="SMF1429" s="24"/>
      <c r="SMG1429" s="24"/>
      <c r="SMH1429" s="24"/>
      <c r="SMI1429" s="24"/>
      <c r="SMJ1429" s="24"/>
      <c r="SMK1429" s="24"/>
      <c r="SML1429" s="24"/>
      <c r="SMM1429" s="24"/>
      <c r="SMN1429" s="24"/>
      <c r="SMO1429" s="24"/>
      <c r="SMP1429" s="24"/>
      <c r="SMQ1429" s="24"/>
      <c r="SMR1429" s="24"/>
      <c r="SMS1429" s="24"/>
      <c r="SMT1429" s="24"/>
      <c r="SMU1429" s="24"/>
      <c r="SMV1429" s="24"/>
      <c r="SMW1429" s="24"/>
      <c r="SMX1429" s="24"/>
      <c r="SMY1429" s="24"/>
      <c r="SMZ1429" s="24"/>
      <c r="SNA1429" s="24"/>
      <c r="SNB1429" s="24"/>
      <c r="SNC1429" s="24"/>
      <c r="SND1429" s="24"/>
      <c r="SNE1429" s="24"/>
      <c r="SNF1429" s="24"/>
      <c r="SNG1429" s="24"/>
      <c r="SNH1429" s="24"/>
      <c r="SNI1429" s="24"/>
      <c r="SNJ1429" s="24"/>
      <c r="SNK1429" s="24"/>
      <c r="SNL1429" s="24"/>
      <c r="SNM1429" s="24"/>
      <c r="SNN1429" s="24"/>
      <c r="SNO1429" s="24"/>
      <c r="SNP1429" s="24"/>
      <c r="SNQ1429" s="24"/>
      <c r="SNR1429" s="24"/>
      <c r="SNS1429" s="24"/>
      <c r="SNT1429" s="24"/>
      <c r="SNU1429" s="24"/>
      <c r="SNV1429" s="24"/>
      <c r="SNW1429" s="24"/>
      <c r="SNX1429" s="24"/>
      <c r="SNY1429" s="24"/>
      <c r="SNZ1429" s="24"/>
      <c r="SOA1429" s="24"/>
      <c r="SOB1429" s="24"/>
      <c r="SOC1429" s="24"/>
      <c r="SOD1429" s="24"/>
      <c r="SOE1429" s="24"/>
      <c r="SOF1429" s="24"/>
      <c r="SOG1429" s="24"/>
      <c r="SOH1429" s="24"/>
      <c r="SOI1429" s="24"/>
      <c r="SOJ1429" s="24"/>
      <c r="SOK1429" s="24"/>
      <c r="SOL1429" s="24"/>
      <c r="SOM1429" s="24"/>
      <c r="SON1429" s="24"/>
      <c r="SOO1429" s="24"/>
      <c r="SOP1429" s="24"/>
      <c r="SOQ1429" s="24"/>
      <c r="SOR1429" s="24"/>
      <c r="SOS1429" s="24"/>
      <c r="SOT1429" s="24"/>
      <c r="SOU1429" s="24"/>
      <c r="SOV1429" s="24"/>
      <c r="SOW1429" s="24"/>
      <c r="SOX1429" s="24"/>
      <c r="SOY1429" s="24"/>
      <c r="SOZ1429" s="24"/>
      <c r="SPA1429" s="24"/>
      <c r="SPB1429" s="24"/>
      <c r="SPC1429" s="24"/>
      <c r="SPD1429" s="24"/>
      <c r="SPE1429" s="24"/>
      <c r="SPF1429" s="24"/>
      <c r="SPG1429" s="24"/>
      <c r="SPH1429" s="24"/>
      <c r="SPI1429" s="24"/>
      <c r="SPJ1429" s="24"/>
      <c r="SPK1429" s="24"/>
      <c r="SPL1429" s="24"/>
      <c r="SPM1429" s="24"/>
      <c r="SPN1429" s="24"/>
      <c r="SPO1429" s="24"/>
      <c r="SPP1429" s="24"/>
      <c r="SPQ1429" s="24"/>
      <c r="SPR1429" s="24"/>
      <c r="SPS1429" s="24"/>
      <c r="SPT1429" s="24"/>
      <c r="SPU1429" s="24"/>
      <c r="SPV1429" s="24"/>
      <c r="SPW1429" s="24"/>
      <c r="SPX1429" s="24"/>
      <c r="SPY1429" s="24"/>
      <c r="SPZ1429" s="24"/>
      <c r="SQA1429" s="24"/>
      <c r="SQB1429" s="24"/>
      <c r="SQC1429" s="24"/>
      <c r="SQD1429" s="24"/>
      <c r="SQE1429" s="24"/>
      <c r="SQF1429" s="24"/>
      <c r="SQG1429" s="24"/>
      <c r="SQH1429" s="24"/>
      <c r="SQI1429" s="24"/>
      <c r="SQJ1429" s="24"/>
      <c r="SQK1429" s="24"/>
      <c r="SQL1429" s="24"/>
      <c r="SQM1429" s="24"/>
      <c r="SQN1429" s="24"/>
      <c r="SQO1429" s="24"/>
      <c r="SQP1429" s="24"/>
      <c r="SQQ1429" s="24"/>
      <c r="SQR1429" s="24"/>
      <c r="SQS1429" s="24"/>
      <c r="SQT1429" s="24"/>
      <c r="SQU1429" s="24"/>
      <c r="SQV1429" s="24"/>
      <c r="SQW1429" s="24"/>
      <c r="SQX1429" s="24"/>
      <c r="SQY1429" s="24"/>
      <c r="SQZ1429" s="24"/>
      <c r="SRA1429" s="24"/>
      <c r="SRB1429" s="24"/>
      <c r="SRC1429" s="24"/>
      <c r="SRD1429" s="24"/>
      <c r="SRE1429" s="24"/>
      <c r="SRF1429" s="24"/>
      <c r="SRG1429" s="24"/>
      <c r="SRH1429" s="24"/>
      <c r="SRI1429" s="24"/>
      <c r="SRJ1429" s="24"/>
      <c r="SRK1429" s="24"/>
      <c r="SRL1429" s="24"/>
      <c r="SRM1429" s="24"/>
      <c r="SRN1429" s="24"/>
      <c r="SRO1429" s="24"/>
      <c r="SRP1429" s="24"/>
      <c r="SRQ1429" s="24"/>
      <c r="SRR1429" s="24"/>
      <c r="SRS1429" s="24"/>
      <c r="SRT1429" s="24"/>
      <c r="SRU1429" s="24"/>
      <c r="SRV1429" s="24"/>
      <c r="SRW1429" s="24"/>
      <c r="SRX1429" s="24"/>
      <c r="SRY1429" s="24"/>
      <c r="SRZ1429" s="24"/>
      <c r="SSA1429" s="24"/>
      <c r="SSB1429" s="24"/>
      <c r="SSC1429" s="24"/>
      <c r="SSD1429" s="24"/>
      <c r="SSE1429" s="24"/>
      <c r="SSF1429" s="24"/>
      <c r="SSG1429" s="24"/>
      <c r="SSH1429" s="24"/>
      <c r="SSI1429" s="24"/>
      <c r="SSJ1429" s="24"/>
      <c r="SSK1429" s="24"/>
      <c r="SSL1429" s="24"/>
      <c r="SSM1429" s="24"/>
      <c r="SSN1429" s="24"/>
      <c r="SSO1429" s="24"/>
      <c r="SSP1429" s="24"/>
      <c r="SSQ1429" s="24"/>
      <c r="SSR1429" s="24"/>
      <c r="SSS1429" s="24"/>
      <c r="SST1429" s="24"/>
      <c r="SSU1429" s="24"/>
      <c r="SSV1429" s="24"/>
      <c r="SSW1429" s="24"/>
      <c r="SSX1429" s="24"/>
      <c r="SSY1429" s="24"/>
      <c r="SSZ1429" s="24"/>
      <c r="STA1429" s="24"/>
      <c r="STB1429" s="24"/>
      <c r="STC1429" s="24"/>
      <c r="STD1429" s="24"/>
      <c r="STE1429" s="24"/>
      <c r="STF1429" s="24"/>
      <c r="STG1429" s="24"/>
      <c r="STH1429" s="24"/>
      <c r="STI1429" s="24"/>
      <c r="STJ1429" s="24"/>
      <c r="STK1429" s="24"/>
      <c r="STL1429" s="24"/>
      <c r="STM1429" s="24"/>
      <c r="STN1429" s="24"/>
      <c r="STO1429" s="24"/>
      <c r="STP1429" s="24"/>
      <c r="STQ1429" s="24"/>
      <c r="STR1429" s="24"/>
      <c r="STS1429" s="24"/>
      <c r="STT1429" s="24"/>
      <c r="STU1429" s="24"/>
      <c r="STV1429" s="24"/>
      <c r="STW1429" s="24"/>
      <c r="STX1429" s="24"/>
      <c r="STY1429" s="24"/>
      <c r="STZ1429" s="24"/>
      <c r="SUA1429" s="24"/>
      <c r="SUB1429" s="24"/>
      <c r="SUC1429" s="24"/>
      <c r="SUD1429" s="24"/>
      <c r="SUE1429" s="24"/>
      <c r="SUF1429" s="24"/>
      <c r="SUG1429" s="24"/>
      <c r="SUH1429" s="24"/>
      <c r="SUI1429" s="24"/>
      <c r="SUJ1429" s="24"/>
      <c r="SUK1429" s="24"/>
      <c r="SUL1429" s="24"/>
      <c r="SUM1429" s="24"/>
      <c r="SUN1429" s="24"/>
      <c r="SUO1429" s="24"/>
      <c r="SUP1429" s="24"/>
      <c r="SUQ1429" s="24"/>
      <c r="SUR1429" s="24"/>
      <c r="SUS1429" s="24"/>
      <c r="SUT1429" s="24"/>
      <c r="SUU1429" s="24"/>
      <c r="SUV1429" s="24"/>
      <c r="SUW1429" s="24"/>
      <c r="SUX1429" s="24"/>
      <c r="SUY1429" s="24"/>
      <c r="SUZ1429" s="24"/>
      <c r="SVA1429" s="24"/>
      <c r="SVB1429" s="24"/>
      <c r="SVC1429" s="24"/>
      <c r="SVD1429" s="24"/>
      <c r="SVE1429" s="24"/>
      <c r="SVF1429" s="24"/>
      <c r="SVG1429" s="24"/>
      <c r="SVH1429" s="24"/>
      <c r="SVI1429" s="24"/>
      <c r="SVJ1429" s="24"/>
      <c r="SVK1429" s="24"/>
      <c r="SVL1429" s="24"/>
      <c r="SVM1429" s="24"/>
      <c r="SVN1429" s="24"/>
      <c r="SVO1429" s="24"/>
      <c r="SVP1429" s="24"/>
      <c r="SVQ1429" s="24"/>
      <c r="SVR1429" s="24"/>
      <c r="SVS1429" s="24"/>
      <c r="SVT1429" s="24"/>
      <c r="SVU1429" s="24"/>
      <c r="SVV1429" s="24"/>
      <c r="SVW1429" s="24"/>
      <c r="SVX1429" s="24"/>
      <c r="SVY1429" s="24"/>
      <c r="SVZ1429" s="24"/>
      <c r="SWA1429" s="24"/>
      <c r="SWB1429" s="24"/>
      <c r="SWC1429" s="24"/>
      <c r="SWD1429" s="24"/>
      <c r="SWE1429" s="24"/>
      <c r="SWF1429" s="24"/>
      <c r="SWG1429" s="24"/>
      <c r="SWH1429" s="24"/>
      <c r="SWI1429" s="24"/>
      <c r="SWJ1429" s="24"/>
      <c r="SWK1429" s="24"/>
      <c r="SWL1429" s="24"/>
      <c r="SWM1429" s="24"/>
      <c r="SWN1429" s="24"/>
      <c r="SWO1429" s="24"/>
      <c r="SWP1429" s="24"/>
      <c r="SWQ1429" s="24"/>
      <c r="SWR1429" s="24"/>
      <c r="SWS1429" s="24"/>
      <c r="SWT1429" s="24"/>
      <c r="SWU1429" s="24"/>
      <c r="SWV1429" s="24"/>
      <c r="SWW1429" s="24"/>
      <c r="SWX1429" s="24"/>
      <c r="SWY1429" s="24"/>
      <c r="SWZ1429" s="24"/>
      <c r="SXA1429" s="24"/>
      <c r="SXB1429" s="24"/>
      <c r="SXC1429" s="24"/>
      <c r="SXD1429" s="24"/>
      <c r="SXE1429" s="24"/>
      <c r="SXF1429" s="24"/>
      <c r="SXG1429" s="24"/>
      <c r="SXH1429" s="24"/>
      <c r="SXI1429" s="24"/>
      <c r="SXJ1429" s="24"/>
      <c r="SXK1429" s="24"/>
      <c r="SXL1429" s="24"/>
      <c r="SXM1429" s="24"/>
      <c r="SXN1429" s="24"/>
      <c r="SXO1429" s="24"/>
      <c r="SXP1429" s="24"/>
      <c r="SXQ1429" s="24"/>
      <c r="SXR1429" s="24"/>
      <c r="SXS1429" s="24"/>
      <c r="SXT1429" s="24"/>
      <c r="SXU1429" s="24"/>
      <c r="SXV1429" s="24"/>
      <c r="SXW1429" s="24"/>
      <c r="SXX1429" s="24"/>
      <c r="SXY1429" s="24"/>
      <c r="SXZ1429" s="24"/>
      <c r="SYA1429" s="24"/>
      <c r="SYB1429" s="24"/>
      <c r="SYC1429" s="24"/>
      <c r="SYD1429" s="24"/>
      <c r="SYE1429" s="24"/>
      <c r="SYF1429" s="24"/>
      <c r="SYG1429" s="24"/>
      <c r="SYH1429" s="24"/>
      <c r="SYI1429" s="24"/>
      <c r="SYJ1429" s="24"/>
      <c r="SYK1429" s="24"/>
      <c r="SYL1429" s="24"/>
      <c r="SYM1429" s="24"/>
      <c r="SYN1429" s="24"/>
      <c r="SYO1429" s="24"/>
      <c r="SYP1429" s="24"/>
      <c r="SYQ1429" s="24"/>
      <c r="SYR1429" s="24"/>
      <c r="SYS1429" s="24"/>
      <c r="SYT1429" s="24"/>
      <c r="SYU1429" s="24"/>
      <c r="SYV1429" s="24"/>
      <c r="SYW1429" s="24"/>
      <c r="SYX1429" s="24"/>
      <c r="SYY1429" s="24"/>
      <c r="SYZ1429" s="24"/>
      <c r="SZA1429" s="24"/>
      <c r="SZB1429" s="24"/>
      <c r="SZC1429" s="24"/>
      <c r="SZD1429" s="24"/>
      <c r="SZE1429" s="24"/>
      <c r="SZF1429" s="24"/>
      <c r="SZG1429" s="24"/>
      <c r="SZH1429" s="24"/>
      <c r="SZI1429" s="24"/>
      <c r="SZJ1429" s="24"/>
      <c r="SZK1429" s="24"/>
      <c r="SZL1429" s="24"/>
      <c r="SZM1429" s="24"/>
      <c r="SZN1429" s="24"/>
      <c r="SZO1429" s="24"/>
      <c r="SZP1429" s="24"/>
      <c r="SZQ1429" s="24"/>
      <c r="SZR1429" s="24"/>
      <c r="SZS1429" s="24"/>
      <c r="SZT1429" s="24"/>
      <c r="SZU1429" s="24"/>
      <c r="SZV1429" s="24"/>
      <c r="SZW1429" s="24"/>
      <c r="SZX1429" s="24"/>
      <c r="SZY1429" s="24"/>
      <c r="SZZ1429" s="24"/>
      <c r="TAA1429" s="24"/>
      <c r="TAB1429" s="24"/>
      <c r="TAC1429" s="24"/>
      <c r="TAD1429" s="24"/>
      <c r="TAE1429" s="24"/>
      <c r="TAF1429" s="24"/>
      <c r="TAG1429" s="24"/>
      <c r="TAH1429" s="24"/>
      <c r="TAI1429" s="24"/>
      <c r="TAJ1429" s="24"/>
      <c r="TAK1429" s="24"/>
      <c r="TAL1429" s="24"/>
      <c r="TAM1429" s="24"/>
      <c r="TAN1429" s="24"/>
      <c r="TAO1429" s="24"/>
      <c r="TAP1429" s="24"/>
      <c r="TAQ1429" s="24"/>
      <c r="TAR1429" s="24"/>
      <c r="TAS1429" s="24"/>
      <c r="TAT1429" s="24"/>
      <c r="TAU1429" s="24"/>
      <c r="TAV1429" s="24"/>
      <c r="TAW1429" s="24"/>
      <c r="TAX1429" s="24"/>
      <c r="TAY1429" s="24"/>
      <c r="TAZ1429" s="24"/>
      <c r="TBA1429" s="24"/>
      <c r="TBB1429" s="24"/>
      <c r="TBC1429" s="24"/>
      <c r="TBD1429" s="24"/>
      <c r="TBE1429" s="24"/>
      <c r="TBF1429" s="24"/>
      <c r="TBG1429" s="24"/>
      <c r="TBH1429" s="24"/>
      <c r="TBI1429" s="24"/>
      <c r="TBJ1429" s="24"/>
      <c r="TBK1429" s="24"/>
      <c r="TBL1429" s="24"/>
      <c r="TBM1429" s="24"/>
      <c r="TBN1429" s="24"/>
      <c r="TBO1429" s="24"/>
      <c r="TBP1429" s="24"/>
      <c r="TBQ1429" s="24"/>
      <c r="TBR1429" s="24"/>
      <c r="TBS1429" s="24"/>
      <c r="TBT1429" s="24"/>
      <c r="TBU1429" s="24"/>
      <c r="TBV1429" s="24"/>
      <c r="TBW1429" s="24"/>
      <c r="TBX1429" s="24"/>
      <c r="TBY1429" s="24"/>
      <c r="TBZ1429" s="24"/>
      <c r="TCA1429" s="24"/>
      <c r="TCB1429" s="24"/>
      <c r="TCC1429" s="24"/>
      <c r="TCD1429" s="24"/>
      <c r="TCE1429" s="24"/>
      <c r="TCF1429" s="24"/>
      <c r="TCG1429" s="24"/>
      <c r="TCH1429" s="24"/>
      <c r="TCI1429" s="24"/>
      <c r="TCJ1429" s="24"/>
      <c r="TCK1429" s="24"/>
      <c r="TCL1429" s="24"/>
      <c r="TCM1429" s="24"/>
      <c r="TCN1429" s="24"/>
      <c r="TCO1429" s="24"/>
      <c r="TCP1429" s="24"/>
      <c r="TCQ1429" s="24"/>
      <c r="TCR1429" s="24"/>
      <c r="TCS1429" s="24"/>
      <c r="TCT1429" s="24"/>
      <c r="TCU1429" s="24"/>
      <c r="TCV1429" s="24"/>
      <c r="TCW1429" s="24"/>
      <c r="TCX1429" s="24"/>
      <c r="TCY1429" s="24"/>
      <c r="TCZ1429" s="24"/>
      <c r="TDA1429" s="24"/>
      <c r="TDB1429" s="24"/>
      <c r="TDC1429" s="24"/>
      <c r="TDD1429" s="24"/>
      <c r="TDE1429" s="24"/>
      <c r="TDF1429" s="24"/>
      <c r="TDG1429" s="24"/>
      <c r="TDH1429" s="24"/>
      <c r="TDI1429" s="24"/>
      <c r="TDJ1429" s="24"/>
      <c r="TDK1429" s="24"/>
      <c r="TDL1429" s="24"/>
      <c r="TDM1429" s="24"/>
      <c r="TDN1429" s="24"/>
      <c r="TDO1429" s="24"/>
      <c r="TDP1429" s="24"/>
      <c r="TDQ1429" s="24"/>
      <c r="TDR1429" s="24"/>
      <c r="TDS1429" s="24"/>
      <c r="TDT1429" s="24"/>
      <c r="TDU1429" s="24"/>
      <c r="TDV1429" s="24"/>
      <c r="TDW1429" s="24"/>
      <c r="TDX1429" s="24"/>
      <c r="TDY1429" s="24"/>
      <c r="TDZ1429" s="24"/>
      <c r="TEA1429" s="24"/>
      <c r="TEB1429" s="24"/>
      <c r="TEC1429" s="24"/>
      <c r="TED1429" s="24"/>
      <c r="TEE1429" s="24"/>
      <c r="TEF1429" s="24"/>
      <c r="TEG1429" s="24"/>
      <c r="TEH1429" s="24"/>
      <c r="TEI1429" s="24"/>
      <c r="TEJ1429" s="24"/>
      <c r="TEK1429" s="24"/>
      <c r="TEL1429" s="24"/>
      <c r="TEM1429" s="24"/>
      <c r="TEN1429" s="24"/>
      <c r="TEO1429" s="24"/>
      <c r="TEP1429" s="24"/>
      <c r="TEQ1429" s="24"/>
      <c r="TER1429" s="24"/>
      <c r="TES1429" s="24"/>
      <c r="TET1429" s="24"/>
      <c r="TEU1429" s="24"/>
      <c r="TEV1429" s="24"/>
      <c r="TEW1429" s="24"/>
      <c r="TEX1429" s="24"/>
      <c r="TEY1429" s="24"/>
      <c r="TEZ1429" s="24"/>
      <c r="TFA1429" s="24"/>
      <c r="TFB1429" s="24"/>
      <c r="TFC1429" s="24"/>
      <c r="TFD1429" s="24"/>
      <c r="TFE1429" s="24"/>
      <c r="TFF1429" s="24"/>
      <c r="TFG1429" s="24"/>
      <c r="TFH1429" s="24"/>
      <c r="TFI1429" s="24"/>
      <c r="TFJ1429" s="24"/>
      <c r="TFK1429" s="24"/>
      <c r="TFL1429" s="24"/>
      <c r="TFM1429" s="24"/>
      <c r="TFN1429" s="24"/>
      <c r="TFO1429" s="24"/>
      <c r="TFP1429" s="24"/>
      <c r="TFQ1429" s="24"/>
      <c r="TFR1429" s="24"/>
      <c r="TFS1429" s="24"/>
      <c r="TFT1429" s="24"/>
      <c r="TFU1429" s="24"/>
      <c r="TFV1429" s="24"/>
      <c r="TFW1429" s="24"/>
      <c r="TFX1429" s="24"/>
      <c r="TFY1429" s="24"/>
      <c r="TFZ1429" s="24"/>
      <c r="TGA1429" s="24"/>
      <c r="TGB1429" s="24"/>
      <c r="TGC1429" s="24"/>
      <c r="TGD1429" s="24"/>
      <c r="TGE1429" s="24"/>
      <c r="TGF1429" s="24"/>
      <c r="TGG1429" s="24"/>
      <c r="TGH1429" s="24"/>
      <c r="TGI1429" s="24"/>
      <c r="TGJ1429" s="24"/>
      <c r="TGK1429" s="24"/>
      <c r="TGL1429" s="24"/>
      <c r="TGM1429" s="24"/>
      <c r="TGN1429" s="24"/>
      <c r="TGO1429" s="24"/>
      <c r="TGP1429" s="24"/>
      <c r="TGQ1429" s="24"/>
      <c r="TGR1429" s="24"/>
      <c r="TGS1429" s="24"/>
      <c r="TGT1429" s="24"/>
      <c r="TGU1429" s="24"/>
      <c r="TGV1429" s="24"/>
      <c r="TGW1429" s="24"/>
      <c r="TGX1429" s="24"/>
      <c r="TGY1429" s="24"/>
      <c r="TGZ1429" s="24"/>
      <c r="THA1429" s="24"/>
      <c r="THB1429" s="24"/>
      <c r="THC1429" s="24"/>
      <c r="THD1429" s="24"/>
      <c r="THE1429" s="24"/>
      <c r="THF1429" s="24"/>
      <c r="THG1429" s="24"/>
      <c r="THH1429" s="24"/>
      <c r="THI1429" s="24"/>
      <c r="THJ1429" s="24"/>
      <c r="THK1429" s="24"/>
      <c r="THL1429" s="24"/>
      <c r="THM1429" s="24"/>
      <c r="THN1429" s="24"/>
      <c r="THO1429" s="24"/>
      <c r="THP1429" s="24"/>
      <c r="THQ1429" s="24"/>
      <c r="THR1429" s="24"/>
      <c r="THS1429" s="24"/>
      <c r="THT1429" s="24"/>
      <c r="THU1429" s="24"/>
      <c r="THV1429" s="24"/>
      <c r="THW1429" s="24"/>
      <c r="THX1429" s="24"/>
      <c r="THY1429" s="24"/>
      <c r="THZ1429" s="24"/>
      <c r="TIA1429" s="24"/>
      <c r="TIB1429" s="24"/>
      <c r="TIC1429" s="24"/>
      <c r="TID1429" s="24"/>
      <c r="TIE1429" s="24"/>
      <c r="TIF1429" s="24"/>
      <c r="TIG1429" s="24"/>
      <c r="TIH1429" s="24"/>
      <c r="TII1429" s="24"/>
      <c r="TIJ1429" s="24"/>
      <c r="TIK1429" s="24"/>
      <c r="TIL1429" s="24"/>
      <c r="TIM1429" s="24"/>
      <c r="TIN1429" s="24"/>
      <c r="TIO1429" s="24"/>
      <c r="TIP1429" s="24"/>
      <c r="TIQ1429" s="24"/>
      <c r="TIR1429" s="24"/>
      <c r="TIS1429" s="24"/>
      <c r="TIT1429" s="24"/>
      <c r="TIU1429" s="24"/>
      <c r="TIV1429" s="24"/>
      <c r="TIW1429" s="24"/>
      <c r="TIX1429" s="24"/>
      <c r="TIY1429" s="24"/>
      <c r="TIZ1429" s="24"/>
      <c r="TJA1429" s="24"/>
      <c r="TJB1429" s="24"/>
      <c r="TJC1429" s="24"/>
      <c r="TJD1429" s="24"/>
      <c r="TJE1429" s="24"/>
      <c r="TJF1429" s="24"/>
      <c r="TJG1429" s="24"/>
      <c r="TJH1429" s="24"/>
      <c r="TJI1429" s="24"/>
      <c r="TJJ1429" s="24"/>
      <c r="TJK1429" s="24"/>
      <c r="TJL1429" s="24"/>
      <c r="TJM1429" s="24"/>
      <c r="TJN1429" s="24"/>
      <c r="TJO1429" s="24"/>
      <c r="TJP1429" s="24"/>
      <c r="TJQ1429" s="24"/>
      <c r="TJR1429" s="24"/>
      <c r="TJS1429" s="24"/>
      <c r="TJT1429" s="24"/>
      <c r="TJU1429" s="24"/>
      <c r="TJV1429" s="24"/>
      <c r="TJW1429" s="24"/>
      <c r="TJX1429" s="24"/>
      <c r="TJY1429" s="24"/>
      <c r="TJZ1429" s="24"/>
      <c r="TKA1429" s="24"/>
      <c r="TKB1429" s="24"/>
      <c r="TKC1429" s="24"/>
      <c r="TKD1429" s="24"/>
      <c r="TKE1429" s="24"/>
      <c r="TKF1429" s="24"/>
      <c r="TKG1429" s="24"/>
      <c r="TKH1429" s="24"/>
      <c r="TKI1429" s="24"/>
      <c r="TKJ1429" s="24"/>
      <c r="TKK1429" s="24"/>
      <c r="TKL1429" s="24"/>
      <c r="TKM1429" s="24"/>
      <c r="TKN1429" s="24"/>
      <c r="TKO1429" s="24"/>
      <c r="TKP1429" s="24"/>
      <c r="TKQ1429" s="24"/>
      <c r="TKR1429" s="24"/>
      <c r="TKS1429" s="24"/>
      <c r="TKT1429" s="24"/>
      <c r="TKU1429" s="24"/>
      <c r="TKV1429" s="24"/>
      <c r="TKW1429" s="24"/>
      <c r="TKX1429" s="24"/>
      <c r="TKY1429" s="24"/>
      <c r="TKZ1429" s="24"/>
      <c r="TLA1429" s="24"/>
      <c r="TLB1429" s="24"/>
      <c r="TLC1429" s="24"/>
      <c r="TLD1429" s="24"/>
      <c r="TLE1429" s="24"/>
      <c r="TLF1429" s="24"/>
      <c r="TLG1429" s="24"/>
      <c r="TLH1429" s="24"/>
      <c r="TLI1429" s="24"/>
      <c r="TLJ1429" s="24"/>
      <c r="TLK1429" s="24"/>
      <c r="TLL1429" s="24"/>
      <c r="TLM1429" s="24"/>
      <c r="TLN1429" s="24"/>
      <c r="TLO1429" s="24"/>
      <c r="TLP1429" s="24"/>
      <c r="TLQ1429" s="24"/>
      <c r="TLR1429" s="24"/>
      <c r="TLS1429" s="24"/>
      <c r="TLT1429" s="24"/>
      <c r="TLU1429" s="24"/>
      <c r="TLV1429" s="24"/>
      <c r="TLW1429" s="24"/>
      <c r="TLX1429" s="24"/>
      <c r="TLY1429" s="24"/>
      <c r="TLZ1429" s="24"/>
      <c r="TMA1429" s="24"/>
      <c r="TMB1429" s="24"/>
      <c r="TMC1429" s="24"/>
      <c r="TMD1429" s="24"/>
      <c r="TME1429" s="24"/>
      <c r="TMF1429" s="24"/>
      <c r="TMG1429" s="24"/>
      <c r="TMH1429" s="24"/>
      <c r="TMI1429" s="24"/>
      <c r="TMJ1429" s="24"/>
      <c r="TMK1429" s="24"/>
      <c r="TML1429" s="24"/>
      <c r="TMM1429" s="24"/>
      <c r="TMN1429" s="24"/>
      <c r="TMO1429" s="24"/>
      <c r="TMP1429" s="24"/>
      <c r="TMQ1429" s="24"/>
      <c r="TMR1429" s="24"/>
      <c r="TMS1429" s="24"/>
      <c r="TMT1429" s="24"/>
      <c r="TMU1429" s="24"/>
      <c r="TMV1429" s="24"/>
      <c r="TMW1429" s="24"/>
      <c r="TMX1429" s="24"/>
      <c r="TMY1429" s="24"/>
      <c r="TMZ1429" s="24"/>
      <c r="TNA1429" s="24"/>
      <c r="TNB1429" s="24"/>
      <c r="TNC1429" s="24"/>
      <c r="TND1429" s="24"/>
      <c r="TNE1429" s="24"/>
      <c r="TNF1429" s="24"/>
      <c r="TNG1429" s="24"/>
      <c r="TNH1429" s="24"/>
      <c r="TNI1429" s="24"/>
      <c r="TNJ1429" s="24"/>
      <c r="TNK1429" s="24"/>
      <c r="TNL1429" s="24"/>
      <c r="TNM1429" s="24"/>
      <c r="TNN1429" s="24"/>
      <c r="TNO1429" s="24"/>
      <c r="TNP1429" s="24"/>
      <c r="TNQ1429" s="24"/>
      <c r="TNR1429" s="24"/>
      <c r="TNS1429" s="24"/>
      <c r="TNT1429" s="24"/>
      <c r="TNU1429" s="24"/>
      <c r="TNV1429" s="24"/>
      <c r="TNW1429" s="24"/>
      <c r="TNX1429" s="24"/>
      <c r="TNY1429" s="24"/>
      <c r="TNZ1429" s="24"/>
      <c r="TOA1429" s="24"/>
      <c r="TOB1429" s="24"/>
      <c r="TOC1429" s="24"/>
      <c r="TOD1429" s="24"/>
      <c r="TOE1429" s="24"/>
      <c r="TOF1429" s="24"/>
      <c r="TOG1429" s="24"/>
      <c r="TOH1429" s="24"/>
      <c r="TOI1429" s="24"/>
      <c r="TOJ1429" s="24"/>
      <c r="TOK1429" s="24"/>
      <c r="TOL1429" s="24"/>
      <c r="TOM1429" s="24"/>
      <c r="TON1429" s="24"/>
      <c r="TOO1429" s="24"/>
      <c r="TOP1429" s="24"/>
      <c r="TOQ1429" s="24"/>
      <c r="TOR1429" s="24"/>
      <c r="TOS1429" s="24"/>
      <c r="TOT1429" s="24"/>
      <c r="TOU1429" s="24"/>
      <c r="TOV1429" s="24"/>
      <c r="TOW1429" s="24"/>
      <c r="TOX1429" s="24"/>
      <c r="TOY1429" s="24"/>
      <c r="TOZ1429" s="24"/>
      <c r="TPA1429" s="24"/>
      <c r="TPB1429" s="24"/>
      <c r="TPC1429" s="24"/>
      <c r="TPD1429" s="24"/>
      <c r="TPE1429" s="24"/>
      <c r="TPF1429" s="24"/>
      <c r="TPG1429" s="24"/>
      <c r="TPH1429" s="24"/>
      <c r="TPI1429" s="24"/>
      <c r="TPJ1429" s="24"/>
      <c r="TPK1429" s="24"/>
      <c r="TPL1429" s="24"/>
      <c r="TPM1429" s="24"/>
      <c r="TPN1429" s="24"/>
      <c r="TPO1429" s="24"/>
      <c r="TPP1429" s="24"/>
      <c r="TPQ1429" s="24"/>
      <c r="TPR1429" s="24"/>
      <c r="TPS1429" s="24"/>
      <c r="TPT1429" s="24"/>
      <c r="TPU1429" s="24"/>
      <c r="TPV1429" s="24"/>
      <c r="TPW1429" s="24"/>
      <c r="TPX1429" s="24"/>
      <c r="TPY1429" s="24"/>
      <c r="TPZ1429" s="24"/>
      <c r="TQA1429" s="24"/>
      <c r="TQB1429" s="24"/>
      <c r="TQC1429" s="24"/>
      <c r="TQD1429" s="24"/>
      <c r="TQE1429" s="24"/>
      <c r="TQF1429" s="24"/>
      <c r="TQG1429" s="24"/>
      <c r="TQH1429" s="24"/>
      <c r="TQI1429" s="24"/>
      <c r="TQJ1429" s="24"/>
      <c r="TQK1429" s="24"/>
      <c r="TQL1429" s="24"/>
      <c r="TQM1429" s="24"/>
      <c r="TQN1429" s="24"/>
      <c r="TQO1429" s="24"/>
      <c r="TQP1429" s="24"/>
      <c r="TQQ1429" s="24"/>
      <c r="TQR1429" s="24"/>
      <c r="TQS1429" s="24"/>
      <c r="TQT1429" s="24"/>
      <c r="TQU1429" s="24"/>
      <c r="TQV1429" s="24"/>
      <c r="TQW1429" s="24"/>
      <c r="TQX1429" s="24"/>
      <c r="TQY1429" s="24"/>
      <c r="TQZ1429" s="24"/>
      <c r="TRA1429" s="24"/>
      <c r="TRB1429" s="24"/>
      <c r="TRC1429" s="24"/>
      <c r="TRD1429" s="24"/>
      <c r="TRE1429" s="24"/>
      <c r="TRF1429" s="24"/>
      <c r="TRG1429" s="24"/>
      <c r="TRH1429" s="24"/>
      <c r="TRI1429" s="24"/>
      <c r="TRJ1429" s="24"/>
      <c r="TRK1429" s="24"/>
      <c r="TRL1429" s="24"/>
      <c r="TRM1429" s="24"/>
      <c r="TRN1429" s="24"/>
      <c r="TRO1429" s="24"/>
      <c r="TRP1429" s="24"/>
      <c r="TRQ1429" s="24"/>
      <c r="TRR1429" s="24"/>
      <c r="TRS1429" s="24"/>
      <c r="TRT1429" s="24"/>
      <c r="TRU1429" s="24"/>
      <c r="TRV1429" s="24"/>
      <c r="TRW1429" s="24"/>
      <c r="TRX1429" s="24"/>
      <c r="TRY1429" s="24"/>
      <c r="TRZ1429" s="24"/>
      <c r="TSA1429" s="24"/>
      <c r="TSB1429" s="24"/>
      <c r="TSC1429" s="24"/>
      <c r="TSD1429" s="24"/>
      <c r="TSE1429" s="24"/>
      <c r="TSF1429" s="24"/>
      <c r="TSG1429" s="24"/>
      <c r="TSH1429" s="24"/>
      <c r="TSI1429" s="24"/>
      <c r="TSJ1429" s="24"/>
      <c r="TSK1429" s="24"/>
      <c r="TSL1429" s="24"/>
      <c r="TSM1429" s="24"/>
      <c r="TSN1429" s="24"/>
      <c r="TSO1429" s="24"/>
      <c r="TSP1429" s="24"/>
      <c r="TSQ1429" s="24"/>
      <c r="TSR1429" s="24"/>
      <c r="TSS1429" s="24"/>
      <c r="TST1429" s="24"/>
      <c r="TSU1429" s="24"/>
      <c r="TSV1429" s="24"/>
      <c r="TSW1429" s="24"/>
      <c r="TSX1429" s="24"/>
      <c r="TSY1429" s="24"/>
      <c r="TSZ1429" s="24"/>
      <c r="TTA1429" s="24"/>
      <c r="TTB1429" s="24"/>
      <c r="TTC1429" s="24"/>
      <c r="TTD1429" s="24"/>
      <c r="TTE1429" s="24"/>
      <c r="TTF1429" s="24"/>
      <c r="TTG1429" s="24"/>
      <c r="TTH1429" s="24"/>
      <c r="TTI1429" s="24"/>
      <c r="TTJ1429" s="24"/>
      <c r="TTK1429" s="24"/>
      <c r="TTL1429" s="24"/>
      <c r="TTM1429" s="24"/>
      <c r="TTN1429" s="24"/>
      <c r="TTO1429" s="24"/>
      <c r="TTP1429" s="24"/>
      <c r="TTQ1429" s="24"/>
      <c r="TTR1429" s="24"/>
      <c r="TTS1429" s="24"/>
      <c r="TTT1429" s="24"/>
      <c r="TTU1429" s="24"/>
      <c r="TTV1429" s="24"/>
      <c r="TTW1429" s="24"/>
      <c r="TTX1429" s="24"/>
      <c r="TTY1429" s="24"/>
      <c r="TTZ1429" s="24"/>
      <c r="TUA1429" s="24"/>
      <c r="TUB1429" s="24"/>
      <c r="TUC1429" s="24"/>
      <c r="TUD1429" s="24"/>
      <c r="TUE1429" s="24"/>
      <c r="TUF1429" s="24"/>
      <c r="TUG1429" s="24"/>
      <c r="TUH1429" s="24"/>
      <c r="TUI1429" s="24"/>
      <c r="TUJ1429" s="24"/>
      <c r="TUK1429" s="24"/>
      <c r="TUL1429" s="24"/>
      <c r="TUM1429" s="24"/>
      <c r="TUN1429" s="24"/>
      <c r="TUO1429" s="24"/>
      <c r="TUP1429" s="24"/>
      <c r="TUQ1429" s="24"/>
      <c r="TUR1429" s="24"/>
      <c r="TUS1429" s="24"/>
      <c r="TUT1429" s="24"/>
      <c r="TUU1429" s="24"/>
      <c r="TUV1429" s="24"/>
      <c r="TUW1429" s="24"/>
      <c r="TUX1429" s="24"/>
      <c r="TUY1429" s="24"/>
      <c r="TUZ1429" s="24"/>
      <c r="TVA1429" s="24"/>
      <c r="TVB1429" s="24"/>
      <c r="TVC1429" s="24"/>
      <c r="TVD1429" s="24"/>
      <c r="TVE1429" s="24"/>
      <c r="TVF1429" s="24"/>
      <c r="TVG1429" s="24"/>
      <c r="TVH1429" s="24"/>
      <c r="TVI1429" s="24"/>
      <c r="TVJ1429" s="24"/>
      <c r="TVK1429" s="24"/>
      <c r="TVL1429" s="24"/>
      <c r="TVM1429" s="24"/>
      <c r="TVN1429" s="24"/>
      <c r="TVO1429" s="24"/>
      <c r="TVP1429" s="24"/>
      <c r="TVQ1429" s="24"/>
      <c r="TVR1429" s="24"/>
      <c r="TVS1429" s="24"/>
      <c r="TVT1429" s="24"/>
      <c r="TVU1429" s="24"/>
      <c r="TVV1429" s="24"/>
      <c r="TVW1429" s="24"/>
      <c r="TVX1429" s="24"/>
      <c r="TVY1429" s="24"/>
      <c r="TVZ1429" s="24"/>
      <c r="TWA1429" s="24"/>
      <c r="TWB1429" s="24"/>
      <c r="TWC1429" s="24"/>
      <c r="TWD1429" s="24"/>
      <c r="TWE1429" s="24"/>
      <c r="TWF1429" s="24"/>
      <c r="TWG1429" s="24"/>
      <c r="TWH1429" s="24"/>
      <c r="TWI1429" s="24"/>
      <c r="TWJ1429" s="24"/>
      <c r="TWK1429" s="24"/>
      <c r="TWL1429" s="24"/>
      <c r="TWM1429" s="24"/>
      <c r="TWN1429" s="24"/>
      <c r="TWO1429" s="24"/>
      <c r="TWP1429" s="24"/>
      <c r="TWQ1429" s="24"/>
      <c r="TWR1429" s="24"/>
      <c r="TWS1429" s="24"/>
      <c r="TWT1429" s="24"/>
      <c r="TWU1429" s="24"/>
      <c r="TWV1429" s="24"/>
      <c r="TWW1429" s="24"/>
      <c r="TWX1429" s="24"/>
      <c r="TWY1429" s="24"/>
      <c r="TWZ1429" s="24"/>
      <c r="TXA1429" s="24"/>
      <c r="TXB1429" s="24"/>
      <c r="TXC1429" s="24"/>
      <c r="TXD1429" s="24"/>
      <c r="TXE1429" s="24"/>
      <c r="TXF1429" s="24"/>
      <c r="TXG1429" s="24"/>
      <c r="TXH1429" s="24"/>
      <c r="TXI1429" s="24"/>
      <c r="TXJ1429" s="24"/>
      <c r="TXK1429" s="24"/>
      <c r="TXL1429" s="24"/>
      <c r="TXM1429" s="24"/>
      <c r="TXN1429" s="24"/>
      <c r="TXO1429" s="24"/>
      <c r="TXP1429" s="24"/>
      <c r="TXQ1429" s="24"/>
      <c r="TXR1429" s="24"/>
      <c r="TXS1429" s="24"/>
      <c r="TXT1429" s="24"/>
      <c r="TXU1429" s="24"/>
      <c r="TXV1429" s="24"/>
      <c r="TXW1429" s="24"/>
      <c r="TXX1429" s="24"/>
      <c r="TXY1429" s="24"/>
      <c r="TXZ1429" s="24"/>
      <c r="TYA1429" s="24"/>
      <c r="TYB1429" s="24"/>
      <c r="TYC1429" s="24"/>
      <c r="TYD1429" s="24"/>
      <c r="TYE1429" s="24"/>
      <c r="TYF1429" s="24"/>
      <c r="TYG1429" s="24"/>
      <c r="TYH1429" s="24"/>
      <c r="TYI1429" s="24"/>
      <c r="TYJ1429" s="24"/>
      <c r="TYK1429" s="24"/>
      <c r="TYL1429" s="24"/>
      <c r="TYM1429" s="24"/>
      <c r="TYN1429" s="24"/>
      <c r="TYO1429" s="24"/>
      <c r="TYP1429" s="24"/>
      <c r="TYQ1429" s="24"/>
      <c r="TYR1429" s="24"/>
      <c r="TYS1429" s="24"/>
      <c r="TYT1429" s="24"/>
      <c r="TYU1429" s="24"/>
      <c r="TYV1429" s="24"/>
      <c r="TYW1429" s="24"/>
      <c r="TYX1429" s="24"/>
      <c r="TYY1429" s="24"/>
      <c r="TYZ1429" s="24"/>
      <c r="TZA1429" s="24"/>
      <c r="TZB1429" s="24"/>
      <c r="TZC1429" s="24"/>
      <c r="TZD1429" s="24"/>
      <c r="TZE1429" s="24"/>
      <c r="TZF1429" s="24"/>
      <c r="TZG1429" s="24"/>
      <c r="TZH1429" s="24"/>
      <c r="TZI1429" s="24"/>
      <c r="TZJ1429" s="24"/>
      <c r="TZK1429" s="24"/>
      <c r="TZL1429" s="24"/>
      <c r="TZM1429" s="24"/>
      <c r="TZN1429" s="24"/>
      <c r="TZO1429" s="24"/>
      <c r="TZP1429" s="24"/>
      <c r="TZQ1429" s="24"/>
      <c r="TZR1429" s="24"/>
      <c r="TZS1429" s="24"/>
      <c r="TZT1429" s="24"/>
      <c r="TZU1429" s="24"/>
      <c r="TZV1429" s="24"/>
      <c r="TZW1429" s="24"/>
      <c r="TZX1429" s="24"/>
      <c r="TZY1429" s="24"/>
      <c r="TZZ1429" s="24"/>
      <c r="UAA1429" s="24"/>
      <c r="UAB1429" s="24"/>
      <c r="UAC1429" s="24"/>
      <c r="UAD1429" s="24"/>
      <c r="UAE1429" s="24"/>
      <c r="UAF1429" s="24"/>
      <c r="UAG1429" s="24"/>
      <c r="UAH1429" s="24"/>
      <c r="UAI1429" s="24"/>
      <c r="UAJ1429" s="24"/>
      <c r="UAK1429" s="24"/>
      <c r="UAL1429" s="24"/>
      <c r="UAM1429" s="24"/>
      <c r="UAN1429" s="24"/>
      <c r="UAO1429" s="24"/>
      <c r="UAP1429" s="24"/>
      <c r="UAQ1429" s="24"/>
      <c r="UAR1429" s="24"/>
      <c r="UAS1429" s="24"/>
      <c r="UAT1429" s="24"/>
      <c r="UAU1429" s="24"/>
      <c r="UAV1429" s="24"/>
      <c r="UAW1429" s="24"/>
      <c r="UAX1429" s="24"/>
      <c r="UAY1429" s="24"/>
      <c r="UAZ1429" s="24"/>
      <c r="UBA1429" s="24"/>
      <c r="UBB1429" s="24"/>
      <c r="UBC1429" s="24"/>
      <c r="UBD1429" s="24"/>
      <c r="UBE1429" s="24"/>
      <c r="UBF1429" s="24"/>
      <c r="UBG1429" s="24"/>
      <c r="UBH1429" s="24"/>
      <c r="UBI1429" s="24"/>
      <c r="UBJ1429" s="24"/>
      <c r="UBK1429" s="24"/>
      <c r="UBL1429" s="24"/>
      <c r="UBM1429" s="24"/>
      <c r="UBN1429" s="24"/>
      <c r="UBO1429" s="24"/>
      <c r="UBP1429" s="24"/>
      <c r="UBQ1429" s="24"/>
      <c r="UBR1429" s="24"/>
      <c r="UBS1429" s="24"/>
      <c r="UBT1429" s="24"/>
      <c r="UBU1429" s="24"/>
      <c r="UBV1429" s="24"/>
      <c r="UBW1429" s="24"/>
      <c r="UBX1429" s="24"/>
      <c r="UBY1429" s="24"/>
      <c r="UBZ1429" s="24"/>
      <c r="UCA1429" s="24"/>
      <c r="UCB1429" s="24"/>
      <c r="UCC1429" s="24"/>
      <c r="UCD1429" s="24"/>
      <c r="UCE1429" s="24"/>
      <c r="UCF1429" s="24"/>
      <c r="UCG1429" s="24"/>
      <c r="UCH1429" s="24"/>
      <c r="UCI1429" s="24"/>
      <c r="UCJ1429" s="24"/>
      <c r="UCK1429" s="24"/>
      <c r="UCL1429" s="24"/>
      <c r="UCM1429" s="24"/>
      <c r="UCN1429" s="24"/>
      <c r="UCO1429" s="24"/>
      <c r="UCP1429" s="24"/>
      <c r="UCQ1429" s="24"/>
      <c r="UCR1429" s="24"/>
      <c r="UCS1429" s="24"/>
      <c r="UCT1429" s="24"/>
      <c r="UCU1429" s="24"/>
      <c r="UCV1429" s="24"/>
      <c r="UCW1429" s="24"/>
      <c r="UCX1429" s="24"/>
      <c r="UCY1429" s="24"/>
      <c r="UCZ1429" s="24"/>
      <c r="UDA1429" s="24"/>
      <c r="UDB1429" s="24"/>
      <c r="UDC1429" s="24"/>
      <c r="UDD1429" s="24"/>
      <c r="UDE1429" s="24"/>
      <c r="UDF1429" s="24"/>
      <c r="UDG1429" s="24"/>
      <c r="UDH1429" s="24"/>
      <c r="UDI1429" s="24"/>
      <c r="UDJ1429" s="24"/>
      <c r="UDK1429" s="24"/>
      <c r="UDL1429" s="24"/>
      <c r="UDM1429" s="24"/>
      <c r="UDN1429" s="24"/>
      <c r="UDO1429" s="24"/>
      <c r="UDP1429" s="24"/>
      <c r="UDQ1429" s="24"/>
      <c r="UDR1429" s="24"/>
      <c r="UDS1429" s="24"/>
      <c r="UDT1429" s="24"/>
      <c r="UDU1429" s="24"/>
      <c r="UDV1429" s="24"/>
      <c r="UDW1429" s="24"/>
      <c r="UDX1429" s="24"/>
      <c r="UDY1429" s="24"/>
      <c r="UDZ1429" s="24"/>
      <c r="UEA1429" s="24"/>
      <c r="UEB1429" s="24"/>
      <c r="UEC1429" s="24"/>
      <c r="UED1429" s="24"/>
      <c r="UEE1429" s="24"/>
      <c r="UEF1429" s="24"/>
      <c r="UEG1429" s="24"/>
      <c r="UEH1429" s="24"/>
      <c r="UEI1429" s="24"/>
      <c r="UEJ1429" s="24"/>
      <c r="UEK1429" s="24"/>
      <c r="UEL1429" s="24"/>
      <c r="UEM1429" s="24"/>
      <c r="UEN1429" s="24"/>
      <c r="UEO1429" s="24"/>
      <c r="UEP1429" s="24"/>
      <c r="UEQ1429" s="24"/>
      <c r="UER1429" s="24"/>
      <c r="UES1429" s="24"/>
      <c r="UET1429" s="24"/>
      <c r="UEU1429" s="24"/>
      <c r="UEV1429" s="24"/>
      <c r="UEW1429" s="24"/>
      <c r="UEX1429" s="24"/>
      <c r="UEY1429" s="24"/>
      <c r="UEZ1429" s="24"/>
      <c r="UFA1429" s="24"/>
      <c r="UFB1429" s="24"/>
      <c r="UFC1429" s="24"/>
      <c r="UFD1429" s="24"/>
      <c r="UFE1429" s="24"/>
      <c r="UFF1429" s="24"/>
      <c r="UFG1429" s="24"/>
      <c r="UFH1429" s="24"/>
      <c r="UFI1429" s="24"/>
      <c r="UFJ1429" s="24"/>
      <c r="UFK1429" s="24"/>
      <c r="UFL1429" s="24"/>
      <c r="UFM1429" s="24"/>
      <c r="UFN1429" s="24"/>
      <c r="UFO1429" s="24"/>
      <c r="UFP1429" s="24"/>
      <c r="UFQ1429" s="24"/>
      <c r="UFR1429" s="24"/>
      <c r="UFS1429" s="24"/>
      <c r="UFT1429" s="24"/>
      <c r="UFU1429" s="24"/>
      <c r="UFV1429" s="24"/>
      <c r="UFW1429" s="24"/>
      <c r="UFX1429" s="24"/>
      <c r="UFY1429" s="24"/>
      <c r="UFZ1429" s="24"/>
      <c r="UGA1429" s="24"/>
      <c r="UGB1429" s="24"/>
      <c r="UGC1429" s="24"/>
      <c r="UGD1429" s="24"/>
      <c r="UGE1429" s="24"/>
      <c r="UGF1429" s="24"/>
      <c r="UGG1429" s="24"/>
      <c r="UGH1429" s="24"/>
      <c r="UGI1429" s="24"/>
      <c r="UGJ1429" s="24"/>
      <c r="UGK1429" s="24"/>
      <c r="UGL1429" s="24"/>
      <c r="UGM1429" s="24"/>
      <c r="UGN1429" s="24"/>
      <c r="UGO1429" s="24"/>
      <c r="UGP1429" s="24"/>
      <c r="UGQ1429" s="24"/>
      <c r="UGR1429" s="24"/>
      <c r="UGS1429" s="24"/>
      <c r="UGT1429" s="24"/>
      <c r="UGU1429" s="24"/>
      <c r="UGV1429" s="24"/>
      <c r="UGW1429" s="24"/>
      <c r="UGX1429" s="24"/>
      <c r="UGY1429" s="24"/>
      <c r="UGZ1429" s="24"/>
      <c r="UHA1429" s="24"/>
      <c r="UHB1429" s="24"/>
      <c r="UHC1429" s="24"/>
      <c r="UHD1429" s="24"/>
      <c r="UHE1429" s="24"/>
      <c r="UHF1429" s="24"/>
      <c r="UHG1429" s="24"/>
      <c r="UHH1429" s="24"/>
      <c r="UHI1429" s="24"/>
      <c r="UHJ1429" s="24"/>
      <c r="UHK1429" s="24"/>
      <c r="UHL1429" s="24"/>
      <c r="UHM1429" s="24"/>
      <c r="UHN1429" s="24"/>
      <c r="UHO1429" s="24"/>
      <c r="UHP1429" s="24"/>
      <c r="UHQ1429" s="24"/>
      <c r="UHR1429" s="24"/>
      <c r="UHS1429" s="24"/>
      <c r="UHT1429" s="24"/>
      <c r="UHU1429" s="24"/>
      <c r="UHV1429" s="24"/>
      <c r="UHW1429" s="24"/>
      <c r="UHX1429" s="24"/>
      <c r="UHY1429" s="24"/>
      <c r="UHZ1429" s="24"/>
      <c r="UIA1429" s="24"/>
      <c r="UIB1429" s="24"/>
      <c r="UIC1429" s="24"/>
      <c r="UID1429" s="24"/>
      <c r="UIE1429" s="24"/>
      <c r="UIF1429" s="24"/>
      <c r="UIG1429" s="24"/>
      <c r="UIH1429" s="24"/>
      <c r="UII1429" s="24"/>
      <c r="UIJ1429" s="24"/>
      <c r="UIK1429" s="24"/>
      <c r="UIL1429" s="24"/>
      <c r="UIM1429" s="24"/>
      <c r="UIN1429" s="24"/>
      <c r="UIO1429" s="24"/>
      <c r="UIP1429" s="24"/>
      <c r="UIQ1429" s="24"/>
      <c r="UIR1429" s="24"/>
      <c r="UIS1429" s="24"/>
      <c r="UIT1429" s="24"/>
      <c r="UIU1429" s="24"/>
      <c r="UIV1429" s="24"/>
      <c r="UIW1429" s="24"/>
      <c r="UIX1429" s="24"/>
      <c r="UIY1429" s="24"/>
      <c r="UIZ1429" s="24"/>
      <c r="UJA1429" s="24"/>
      <c r="UJB1429" s="24"/>
      <c r="UJC1429" s="24"/>
      <c r="UJD1429" s="24"/>
      <c r="UJE1429" s="24"/>
      <c r="UJF1429" s="24"/>
      <c r="UJG1429" s="24"/>
      <c r="UJH1429" s="24"/>
      <c r="UJI1429" s="24"/>
      <c r="UJJ1429" s="24"/>
      <c r="UJK1429" s="24"/>
      <c r="UJL1429" s="24"/>
      <c r="UJM1429" s="24"/>
      <c r="UJN1429" s="24"/>
      <c r="UJO1429" s="24"/>
      <c r="UJP1429" s="24"/>
      <c r="UJQ1429" s="24"/>
      <c r="UJR1429" s="24"/>
      <c r="UJS1429" s="24"/>
      <c r="UJT1429" s="24"/>
      <c r="UJU1429" s="24"/>
      <c r="UJV1429" s="24"/>
      <c r="UJW1429" s="24"/>
      <c r="UJX1429" s="24"/>
      <c r="UJY1429" s="24"/>
      <c r="UJZ1429" s="24"/>
      <c r="UKA1429" s="24"/>
      <c r="UKB1429" s="24"/>
      <c r="UKC1429" s="24"/>
      <c r="UKD1429" s="24"/>
      <c r="UKE1429" s="24"/>
      <c r="UKF1429" s="24"/>
      <c r="UKG1429" s="24"/>
      <c r="UKH1429" s="24"/>
      <c r="UKI1429" s="24"/>
      <c r="UKJ1429" s="24"/>
      <c r="UKK1429" s="24"/>
      <c r="UKL1429" s="24"/>
      <c r="UKM1429" s="24"/>
      <c r="UKN1429" s="24"/>
      <c r="UKO1429" s="24"/>
      <c r="UKP1429" s="24"/>
      <c r="UKQ1429" s="24"/>
      <c r="UKR1429" s="24"/>
      <c r="UKS1429" s="24"/>
      <c r="UKT1429" s="24"/>
      <c r="UKU1429" s="24"/>
      <c r="UKV1429" s="24"/>
      <c r="UKW1429" s="24"/>
      <c r="UKX1429" s="24"/>
      <c r="UKY1429" s="24"/>
      <c r="UKZ1429" s="24"/>
      <c r="ULA1429" s="24"/>
      <c r="ULB1429" s="24"/>
      <c r="ULC1429" s="24"/>
      <c r="ULD1429" s="24"/>
      <c r="ULE1429" s="24"/>
      <c r="ULF1429" s="24"/>
      <c r="ULG1429" s="24"/>
      <c r="ULH1429" s="24"/>
      <c r="ULI1429" s="24"/>
      <c r="ULJ1429" s="24"/>
      <c r="ULK1429" s="24"/>
      <c r="ULL1429" s="24"/>
      <c r="ULM1429" s="24"/>
      <c r="ULN1429" s="24"/>
      <c r="ULO1429" s="24"/>
      <c r="ULP1429" s="24"/>
      <c r="ULQ1429" s="24"/>
      <c r="ULR1429" s="24"/>
      <c r="ULS1429" s="24"/>
      <c r="ULT1429" s="24"/>
      <c r="ULU1429" s="24"/>
      <c r="ULV1429" s="24"/>
      <c r="ULW1429" s="24"/>
      <c r="ULX1429" s="24"/>
      <c r="ULY1429" s="24"/>
      <c r="ULZ1429" s="24"/>
      <c r="UMA1429" s="24"/>
      <c r="UMB1429" s="24"/>
      <c r="UMC1429" s="24"/>
      <c r="UMD1429" s="24"/>
      <c r="UME1429" s="24"/>
      <c r="UMF1429" s="24"/>
      <c r="UMG1429" s="24"/>
      <c r="UMH1429" s="24"/>
      <c r="UMI1429" s="24"/>
      <c r="UMJ1429" s="24"/>
      <c r="UMK1429" s="24"/>
      <c r="UML1429" s="24"/>
      <c r="UMM1429" s="24"/>
      <c r="UMN1429" s="24"/>
      <c r="UMO1429" s="24"/>
      <c r="UMP1429" s="24"/>
      <c r="UMQ1429" s="24"/>
      <c r="UMR1429" s="24"/>
      <c r="UMS1429" s="24"/>
      <c r="UMT1429" s="24"/>
      <c r="UMU1429" s="24"/>
      <c r="UMV1429" s="24"/>
      <c r="UMW1429" s="24"/>
      <c r="UMX1429" s="24"/>
      <c r="UMY1429" s="24"/>
      <c r="UMZ1429" s="24"/>
      <c r="UNA1429" s="24"/>
      <c r="UNB1429" s="24"/>
      <c r="UNC1429" s="24"/>
      <c r="UND1429" s="24"/>
      <c r="UNE1429" s="24"/>
      <c r="UNF1429" s="24"/>
      <c r="UNG1429" s="24"/>
      <c r="UNH1429" s="24"/>
      <c r="UNI1429" s="24"/>
      <c r="UNJ1429" s="24"/>
      <c r="UNK1429" s="24"/>
      <c r="UNL1429" s="24"/>
      <c r="UNM1429" s="24"/>
      <c r="UNN1429" s="24"/>
      <c r="UNO1429" s="24"/>
      <c r="UNP1429" s="24"/>
      <c r="UNQ1429" s="24"/>
      <c r="UNR1429" s="24"/>
      <c r="UNS1429" s="24"/>
      <c r="UNT1429" s="24"/>
      <c r="UNU1429" s="24"/>
      <c r="UNV1429" s="24"/>
      <c r="UNW1429" s="24"/>
      <c r="UNX1429" s="24"/>
      <c r="UNY1429" s="24"/>
      <c r="UNZ1429" s="24"/>
      <c r="UOA1429" s="24"/>
      <c r="UOB1429" s="24"/>
      <c r="UOC1429" s="24"/>
      <c r="UOD1429" s="24"/>
      <c r="UOE1429" s="24"/>
      <c r="UOF1429" s="24"/>
      <c r="UOG1429" s="24"/>
      <c r="UOH1429" s="24"/>
      <c r="UOI1429" s="24"/>
      <c r="UOJ1429" s="24"/>
      <c r="UOK1429" s="24"/>
      <c r="UOL1429" s="24"/>
      <c r="UOM1429" s="24"/>
      <c r="UON1429" s="24"/>
      <c r="UOO1429" s="24"/>
      <c r="UOP1429" s="24"/>
      <c r="UOQ1429" s="24"/>
      <c r="UOR1429" s="24"/>
      <c r="UOS1429" s="24"/>
      <c r="UOT1429" s="24"/>
      <c r="UOU1429" s="24"/>
      <c r="UOV1429" s="24"/>
      <c r="UOW1429" s="24"/>
      <c r="UOX1429" s="24"/>
      <c r="UOY1429" s="24"/>
      <c r="UOZ1429" s="24"/>
      <c r="UPA1429" s="24"/>
      <c r="UPB1429" s="24"/>
      <c r="UPC1429" s="24"/>
      <c r="UPD1429" s="24"/>
      <c r="UPE1429" s="24"/>
      <c r="UPF1429" s="24"/>
      <c r="UPG1429" s="24"/>
      <c r="UPH1429" s="24"/>
      <c r="UPI1429" s="24"/>
      <c r="UPJ1429" s="24"/>
      <c r="UPK1429" s="24"/>
      <c r="UPL1429" s="24"/>
      <c r="UPM1429" s="24"/>
      <c r="UPN1429" s="24"/>
      <c r="UPO1429" s="24"/>
      <c r="UPP1429" s="24"/>
      <c r="UPQ1429" s="24"/>
      <c r="UPR1429" s="24"/>
      <c r="UPS1429" s="24"/>
      <c r="UPT1429" s="24"/>
      <c r="UPU1429" s="24"/>
      <c r="UPV1429" s="24"/>
      <c r="UPW1429" s="24"/>
      <c r="UPX1429" s="24"/>
      <c r="UPY1429" s="24"/>
      <c r="UPZ1429" s="24"/>
      <c r="UQA1429" s="24"/>
      <c r="UQB1429" s="24"/>
      <c r="UQC1429" s="24"/>
      <c r="UQD1429" s="24"/>
      <c r="UQE1429" s="24"/>
      <c r="UQF1429" s="24"/>
      <c r="UQG1429" s="24"/>
      <c r="UQH1429" s="24"/>
      <c r="UQI1429" s="24"/>
      <c r="UQJ1429" s="24"/>
      <c r="UQK1429" s="24"/>
      <c r="UQL1429" s="24"/>
      <c r="UQM1429" s="24"/>
      <c r="UQN1429" s="24"/>
      <c r="UQO1429" s="24"/>
      <c r="UQP1429" s="24"/>
      <c r="UQQ1429" s="24"/>
      <c r="UQR1429" s="24"/>
      <c r="UQS1429" s="24"/>
      <c r="UQT1429" s="24"/>
      <c r="UQU1429" s="24"/>
      <c r="UQV1429" s="24"/>
      <c r="UQW1429" s="24"/>
      <c r="UQX1429" s="24"/>
      <c r="UQY1429" s="24"/>
      <c r="UQZ1429" s="24"/>
      <c r="URA1429" s="24"/>
      <c r="URB1429" s="24"/>
      <c r="URC1429" s="24"/>
      <c r="URD1429" s="24"/>
      <c r="URE1429" s="24"/>
      <c r="URF1429" s="24"/>
      <c r="URG1429" s="24"/>
      <c r="URH1429" s="24"/>
      <c r="URI1429" s="24"/>
      <c r="URJ1429" s="24"/>
      <c r="URK1429" s="24"/>
      <c r="URL1429" s="24"/>
      <c r="URM1429" s="24"/>
      <c r="URN1429" s="24"/>
      <c r="URO1429" s="24"/>
      <c r="URP1429" s="24"/>
      <c r="URQ1429" s="24"/>
      <c r="URR1429" s="24"/>
      <c r="URS1429" s="24"/>
      <c r="URT1429" s="24"/>
      <c r="URU1429" s="24"/>
      <c r="URV1429" s="24"/>
      <c r="URW1429" s="24"/>
      <c r="URX1429" s="24"/>
      <c r="URY1429" s="24"/>
      <c r="URZ1429" s="24"/>
      <c r="USA1429" s="24"/>
      <c r="USB1429" s="24"/>
      <c r="USC1429" s="24"/>
      <c r="USD1429" s="24"/>
      <c r="USE1429" s="24"/>
      <c r="USF1429" s="24"/>
      <c r="USG1429" s="24"/>
      <c r="USH1429" s="24"/>
      <c r="USI1429" s="24"/>
      <c r="USJ1429" s="24"/>
      <c r="USK1429" s="24"/>
      <c r="USL1429" s="24"/>
      <c r="USM1429" s="24"/>
      <c r="USN1429" s="24"/>
      <c r="USO1429" s="24"/>
      <c r="USP1429" s="24"/>
      <c r="USQ1429" s="24"/>
      <c r="USR1429" s="24"/>
      <c r="USS1429" s="24"/>
      <c r="UST1429" s="24"/>
      <c r="USU1429" s="24"/>
      <c r="USV1429" s="24"/>
      <c r="USW1429" s="24"/>
      <c r="USX1429" s="24"/>
      <c r="USY1429" s="24"/>
      <c r="USZ1429" s="24"/>
      <c r="UTA1429" s="24"/>
      <c r="UTB1429" s="24"/>
      <c r="UTC1429" s="24"/>
      <c r="UTD1429" s="24"/>
      <c r="UTE1429" s="24"/>
      <c r="UTF1429" s="24"/>
      <c r="UTG1429" s="24"/>
      <c r="UTH1429" s="24"/>
      <c r="UTI1429" s="24"/>
      <c r="UTJ1429" s="24"/>
      <c r="UTK1429" s="24"/>
      <c r="UTL1429" s="24"/>
      <c r="UTM1429" s="24"/>
      <c r="UTN1429" s="24"/>
      <c r="UTO1429" s="24"/>
      <c r="UTP1429" s="24"/>
      <c r="UTQ1429" s="24"/>
      <c r="UTR1429" s="24"/>
      <c r="UTS1429" s="24"/>
      <c r="UTT1429" s="24"/>
      <c r="UTU1429" s="24"/>
      <c r="UTV1429" s="24"/>
      <c r="UTW1429" s="24"/>
      <c r="UTX1429" s="24"/>
      <c r="UTY1429" s="24"/>
      <c r="UTZ1429" s="24"/>
      <c r="UUA1429" s="24"/>
      <c r="UUB1429" s="24"/>
      <c r="UUC1429" s="24"/>
      <c r="UUD1429" s="24"/>
      <c r="UUE1429" s="24"/>
      <c r="UUF1429" s="24"/>
      <c r="UUG1429" s="24"/>
      <c r="UUH1429" s="24"/>
      <c r="UUI1429" s="24"/>
      <c r="UUJ1429" s="24"/>
      <c r="UUK1429" s="24"/>
      <c r="UUL1429" s="24"/>
      <c r="UUM1429" s="24"/>
      <c r="UUN1429" s="24"/>
      <c r="UUO1429" s="24"/>
      <c r="UUP1429" s="24"/>
      <c r="UUQ1429" s="24"/>
      <c r="UUR1429" s="24"/>
      <c r="UUS1429" s="24"/>
      <c r="UUT1429" s="24"/>
      <c r="UUU1429" s="24"/>
      <c r="UUV1429" s="24"/>
      <c r="UUW1429" s="24"/>
      <c r="UUX1429" s="24"/>
      <c r="UUY1429" s="24"/>
      <c r="UUZ1429" s="24"/>
      <c r="UVA1429" s="24"/>
      <c r="UVB1429" s="24"/>
      <c r="UVC1429" s="24"/>
      <c r="UVD1429" s="24"/>
      <c r="UVE1429" s="24"/>
      <c r="UVF1429" s="24"/>
      <c r="UVG1429" s="24"/>
      <c r="UVH1429" s="24"/>
      <c r="UVI1429" s="24"/>
      <c r="UVJ1429" s="24"/>
      <c r="UVK1429" s="24"/>
      <c r="UVL1429" s="24"/>
      <c r="UVM1429" s="24"/>
      <c r="UVN1429" s="24"/>
      <c r="UVO1429" s="24"/>
      <c r="UVP1429" s="24"/>
      <c r="UVQ1429" s="24"/>
      <c r="UVR1429" s="24"/>
      <c r="UVS1429" s="24"/>
      <c r="UVT1429" s="24"/>
      <c r="UVU1429" s="24"/>
      <c r="UVV1429" s="24"/>
      <c r="UVW1429" s="24"/>
      <c r="UVX1429" s="24"/>
      <c r="UVY1429" s="24"/>
      <c r="UVZ1429" s="24"/>
      <c r="UWA1429" s="24"/>
      <c r="UWB1429" s="24"/>
      <c r="UWC1429" s="24"/>
      <c r="UWD1429" s="24"/>
      <c r="UWE1429" s="24"/>
      <c r="UWF1429" s="24"/>
      <c r="UWG1429" s="24"/>
      <c r="UWH1429" s="24"/>
      <c r="UWI1429" s="24"/>
      <c r="UWJ1429" s="24"/>
      <c r="UWK1429" s="24"/>
      <c r="UWL1429" s="24"/>
      <c r="UWM1429" s="24"/>
      <c r="UWN1429" s="24"/>
      <c r="UWO1429" s="24"/>
      <c r="UWP1429" s="24"/>
      <c r="UWQ1429" s="24"/>
      <c r="UWR1429" s="24"/>
      <c r="UWS1429" s="24"/>
      <c r="UWT1429" s="24"/>
      <c r="UWU1429" s="24"/>
      <c r="UWV1429" s="24"/>
      <c r="UWW1429" s="24"/>
      <c r="UWX1429" s="24"/>
      <c r="UWY1429" s="24"/>
      <c r="UWZ1429" s="24"/>
      <c r="UXA1429" s="24"/>
      <c r="UXB1429" s="24"/>
      <c r="UXC1429" s="24"/>
      <c r="UXD1429" s="24"/>
      <c r="UXE1429" s="24"/>
      <c r="UXF1429" s="24"/>
      <c r="UXG1429" s="24"/>
      <c r="UXH1429" s="24"/>
      <c r="UXI1429" s="24"/>
      <c r="UXJ1429" s="24"/>
      <c r="UXK1429" s="24"/>
      <c r="UXL1429" s="24"/>
      <c r="UXM1429" s="24"/>
      <c r="UXN1429" s="24"/>
      <c r="UXO1429" s="24"/>
      <c r="UXP1429" s="24"/>
      <c r="UXQ1429" s="24"/>
      <c r="UXR1429" s="24"/>
      <c r="UXS1429" s="24"/>
      <c r="UXT1429" s="24"/>
      <c r="UXU1429" s="24"/>
      <c r="UXV1429" s="24"/>
      <c r="UXW1429" s="24"/>
      <c r="UXX1429" s="24"/>
      <c r="UXY1429" s="24"/>
      <c r="UXZ1429" s="24"/>
      <c r="UYA1429" s="24"/>
      <c r="UYB1429" s="24"/>
      <c r="UYC1429" s="24"/>
      <c r="UYD1429" s="24"/>
      <c r="UYE1429" s="24"/>
      <c r="UYF1429" s="24"/>
      <c r="UYG1429" s="24"/>
      <c r="UYH1429" s="24"/>
      <c r="UYI1429" s="24"/>
      <c r="UYJ1429" s="24"/>
      <c r="UYK1429" s="24"/>
      <c r="UYL1429" s="24"/>
      <c r="UYM1429" s="24"/>
      <c r="UYN1429" s="24"/>
      <c r="UYO1429" s="24"/>
      <c r="UYP1429" s="24"/>
      <c r="UYQ1429" s="24"/>
      <c r="UYR1429" s="24"/>
      <c r="UYS1429" s="24"/>
      <c r="UYT1429" s="24"/>
      <c r="UYU1429" s="24"/>
      <c r="UYV1429" s="24"/>
      <c r="UYW1429" s="24"/>
      <c r="UYX1429" s="24"/>
      <c r="UYY1429" s="24"/>
      <c r="UYZ1429" s="24"/>
      <c r="UZA1429" s="24"/>
      <c r="UZB1429" s="24"/>
      <c r="UZC1429" s="24"/>
      <c r="UZD1429" s="24"/>
      <c r="UZE1429" s="24"/>
      <c r="UZF1429" s="24"/>
      <c r="UZG1429" s="24"/>
      <c r="UZH1429" s="24"/>
      <c r="UZI1429" s="24"/>
      <c r="UZJ1429" s="24"/>
      <c r="UZK1429" s="24"/>
      <c r="UZL1429" s="24"/>
      <c r="UZM1429" s="24"/>
      <c r="UZN1429" s="24"/>
      <c r="UZO1429" s="24"/>
      <c r="UZP1429" s="24"/>
      <c r="UZQ1429" s="24"/>
      <c r="UZR1429" s="24"/>
      <c r="UZS1429" s="24"/>
      <c r="UZT1429" s="24"/>
      <c r="UZU1429" s="24"/>
      <c r="UZV1429" s="24"/>
      <c r="UZW1429" s="24"/>
      <c r="UZX1429" s="24"/>
      <c r="UZY1429" s="24"/>
      <c r="UZZ1429" s="24"/>
      <c r="VAA1429" s="24"/>
      <c r="VAB1429" s="24"/>
      <c r="VAC1429" s="24"/>
      <c r="VAD1429" s="24"/>
      <c r="VAE1429" s="24"/>
      <c r="VAF1429" s="24"/>
      <c r="VAG1429" s="24"/>
      <c r="VAH1429" s="24"/>
      <c r="VAI1429" s="24"/>
      <c r="VAJ1429" s="24"/>
      <c r="VAK1429" s="24"/>
      <c r="VAL1429" s="24"/>
      <c r="VAM1429" s="24"/>
      <c r="VAN1429" s="24"/>
      <c r="VAO1429" s="24"/>
      <c r="VAP1429" s="24"/>
      <c r="VAQ1429" s="24"/>
      <c r="VAR1429" s="24"/>
      <c r="VAS1429" s="24"/>
      <c r="VAT1429" s="24"/>
      <c r="VAU1429" s="24"/>
      <c r="VAV1429" s="24"/>
      <c r="VAW1429" s="24"/>
      <c r="VAX1429" s="24"/>
      <c r="VAY1429" s="24"/>
      <c r="VAZ1429" s="24"/>
      <c r="VBA1429" s="24"/>
      <c r="VBB1429" s="24"/>
      <c r="VBC1429" s="24"/>
      <c r="VBD1429" s="24"/>
      <c r="VBE1429" s="24"/>
      <c r="VBF1429" s="24"/>
      <c r="VBG1429" s="24"/>
      <c r="VBH1429" s="24"/>
      <c r="VBI1429" s="24"/>
      <c r="VBJ1429" s="24"/>
      <c r="VBK1429" s="24"/>
      <c r="VBL1429" s="24"/>
      <c r="VBM1429" s="24"/>
      <c r="VBN1429" s="24"/>
      <c r="VBO1429" s="24"/>
      <c r="VBP1429" s="24"/>
      <c r="VBQ1429" s="24"/>
      <c r="VBR1429" s="24"/>
      <c r="VBS1429" s="24"/>
      <c r="VBT1429" s="24"/>
      <c r="VBU1429" s="24"/>
      <c r="VBV1429" s="24"/>
      <c r="VBW1429" s="24"/>
      <c r="VBX1429" s="24"/>
      <c r="VBY1429" s="24"/>
      <c r="VBZ1429" s="24"/>
      <c r="VCA1429" s="24"/>
      <c r="VCB1429" s="24"/>
      <c r="VCC1429" s="24"/>
      <c r="VCD1429" s="24"/>
      <c r="VCE1429" s="24"/>
      <c r="VCF1429" s="24"/>
      <c r="VCG1429" s="24"/>
      <c r="VCH1429" s="24"/>
      <c r="VCI1429" s="24"/>
      <c r="VCJ1429" s="24"/>
      <c r="VCK1429" s="24"/>
      <c r="VCL1429" s="24"/>
      <c r="VCM1429" s="24"/>
      <c r="VCN1429" s="24"/>
      <c r="VCO1429" s="24"/>
      <c r="VCP1429" s="24"/>
      <c r="VCQ1429" s="24"/>
      <c r="VCR1429" s="24"/>
      <c r="VCS1429" s="24"/>
      <c r="VCT1429" s="24"/>
      <c r="VCU1429" s="24"/>
      <c r="VCV1429" s="24"/>
      <c r="VCW1429" s="24"/>
      <c r="VCX1429" s="24"/>
      <c r="VCY1429" s="24"/>
      <c r="VCZ1429" s="24"/>
      <c r="VDA1429" s="24"/>
      <c r="VDB1429" s="24"/>
      <c r="VDC1429" s="24"/>
      <c r="VDD1429" s="24"/>
      <c r="VDE1429" s="24"/>
      <c r="VDF1429" s="24"/>
      <c r="VDG1429" s="24"/>
      <c r="VDH1429" s="24"/>
      <c r="VDI1429" s="24"/>
      <c r="VDJ1429" s="24"/>
      <c r="VDK1429" s="24"/>
      <c r="VDL1429" s="24"/>
      <c r="VDM1429" s="24"/>
      <c r="VDN1429" s="24"/>
      <c r="VDO1429" s="24"/>
      <c r="VDP1429" s="24"/>
      <c r="VDQ1429" s="24"/>
      <c r="VDR1429" s="24"/>
      <c r="VDS1429" s="24"/>
      <c r="VDT1429" s="24"/>
      <c r="VDU1429" s="24"/>
      <c r="VDV1429" s="24"/>
      <c r="VDW1429" s="24"/>
      <c r="VDX1429" s="24"/>
      <c r="VDY1429" s="24"/>
      <c r="VDZ1429" s="24"/>
      <c r="VEA1429" s="24"/>
      <c r="VEB1429" s="24"/>
      <c r="VEC1429" s="24"/>
      <c r="VED1429" s="24"/>
      <c r="VEE1429" s="24"/>
      <c r="VEF1429" s="24"/>
      <c r="VEG1429" s="24"/>
      <c r="VEH1429" s="24"/>
      <c r="VEI1429" s="24"/>
      <c r="VEJ1429" s="24"/>
      <c r="VEK1429" s="24"/>
      <c r="VEL1429" s="24"/>
      <c r="VEM1429" s="24"/>
      <c r="VEN1429" s="24"/>
      <c r="VEO1429" s="24"/>
      <c r="VEP1429" s="24"/>
      <c r="VEQ1429" s="24"/>
      <c r="VER1429" s="24"/>
      <c r="VES1429" s="24"/>
      <c r="VET1429" s="24"/>
      <c r="VEU1429" s="24"/>
      <c r="VEV1429" s="24"/>
      <c r="VEW1429" s="24"/>
      <c r="VEX1429" s="24"/>
      <c r="VEY1429" s="24"/>
      <c r="VEZ1429" s="24"/>
      <c r="VFA1429" s="24"/>
      <c r="VFB1429" s="24"/>
      <c r="VFC1429" s="24"/>
      <c r="VFD1429" s="24"/>
      <c r="VFE1429" s="24"/>
      <c r="VFF1429" s="24"/>
      <c r="VFG1429" s="24"/>
      <c r="VFH1429" s="24"/>
      <c r="VFI1429" s="24"/>
      <c r="VFJ1429" s="24"/>
      <c r="VFK1429" s="24"/>
      <c r="VFL1429" s="24"/>
      <c r="VFM1429" s="24"/>
      <c r="VFN1429" s="24"/>
      <c r="VFO1429" s="24"/>
      <c r="VFP1429" s="24"/>
      <c r="VFQ1429" s="24"/>
      <c r="VFR1429" s="24"/>
      <c r="VFS1429" s="24"/>
      <c r="VFT1429" s="24"/>
      <c r="VFU1429" s="24"/>
      <c r="VFV1429" s="24"/>
      <c r="VFW1429" s="24"/>
      <c r="VFX1429" s="24"/>
      <c r="VFY1429" s="24"/>
      <c r="VFZ1429" s="24"/>
      <c r="VGA1429" s="24"/>
      <c r="VGB1429" s="24"/>
      <c r="VGC1429" s="24"/>
      <c r="VGD1429" s="24"/>
      <c r="VGE1429" s="24"/>
      <c r="VGF1429" s="24"/>
      <c r="VGG1429" s="24"/>
      <c r="VGH1429" s="24"/>
      <c r="VGI1429" s="24"/>
      <c r="VGJ1429" s="24"/>
      <c r="VGK1429" s="24"/>
      <c r="VGL1429" s="24"/>
      <c r="VGM1429" s="24"/>
      <c r="VGN1429" s="24"/>
      <c r="VGO1429" s="24"/>
      <c r="VGP1429" s="24"/>
      <c r="VGQ1429" s="24"/>
      <c r="VGR1429" s="24"/>
      <c r="VGS1429" s="24"/>
      <c r="VGT1429" s="24"/>
      <c r="VGU1429" s="24"/>
      <c r="VGV1429" s="24"/>
      <c r="VGW1429" s="24"/>
      <c r="VGX1429" s="24"/>
      <c r="VGY1429" s="24"/>
      <c r="VGZ1429" s="24"/>
      <c r="VHA1429" s="24"/>
      <c r="VHB1429" s="24"/>
      <c r="VHC1429" s="24"/>
      <c r="VHD1429" s="24"/>
      <c r="VHE1429" s="24"/>
      <c r="VHF1429" s="24"/>
      <c r="VHG1429" s="24"/>
      <c r="VHH1429" s="24"/>
      <c r="VHI1429" s="24"/>
      <c r="VHJ1429" s="24"/>
      <c r="VHK1429" s="24"/>
      <c r="VHL1429" s="24"/>
      <c r="VHM1429" s="24"/>
      <c r="VHN1429" s="24"/>
      <c r="VHO1429" s="24"/>
      <c r="VHP1429" s="24"/>
      <c r="VHQ1429" s="24"/>
      <c r="VHR1429" s="24"/>
      <c r="VHS1429" s="24"/>
      <c r="VHT1429" s="24"/>
      <c r="VHU1429" s="24"/>
      <c r="VHV1429" s="24"/>
      <c r="VHW1429" s="24"/>
      <c r="VHX1429" s="24"/>
      <c r="VHY1429" s="24"/>
      <c r="VHZ1429" s="24"/>
      <c r="VIA1429" s="24"/>
      <c r="VIB1429" s="24"/>
      <c r="VIC1429" s="24"/>
      <c r="VID1429" s="24"/>
      <c r="VIE1429" s="24"/>
      <c r="VIF1429" s="24"/>
      <c r="VIG1429" s="24"/>
      <c r="VIH1429" s="24"/>
      <c r="VII1429" s="24"/>
      <c r="VIJ1429" s="24"/>
      <c r="VIK1429" s="24"/>
      <c r="VIL1429" s="24"/>
      <c r="VIM1429" s="24"/>
      <c r="VIN1429" s="24"/>
      <c r="VIO1429" s="24"/>
      <c r="VIP1429" s="24"/>
      <c r="VIQ1429" s="24"/>
      <c r="VIR1429" s="24"/>
      <c r="VIS1429" s="24"/>
      <c r="VIT1429" s="24"/>
      <c r="VIU1429" s="24"/>
      <c r="VIV1429" s="24"/>
      <c r="VIW1429" s="24"/>
      <c r="VIX1429" s="24"/>
      <c r="VIY1429" s="24"/>
      <c r="VIZ1429" s="24"/>
      <c r="VJA1429" s="24"/>
      <c r="VJB1429" s="24"/>
      <c r="VJC1429" s="24"/>
      <c r="VJD1429" s="24"/>
      <c r="VJE1429" s="24"/>
      <c r="VJF1429" s="24"/>
      <c r="VJG1429" s="24"/>
      <c r="VJH1429" s="24"/>
      <c r="VJI1429" s="24"/>
      <c r="VJJ1429" s="24"/>
      <c r="VJK1429" s="24"/>
      <c r="VJL1429" s="24"/>
      <c r="VJM1429" s="24"/>
      <c r="VJN1429" s="24"/>
      <c r="VJO1429" s="24"/>
      <c r="VJP1429" s="24"/>
      <c r="VJQ1429" s="24"/>
      <c r="VJR1429" s="24"/>
      <c r="VJS1429" s="24"/>
      <c r="VJT1429" s="24"/>
      <c r="VJU1429" s="24"/>
      <c r="VJV1429" s="24"/>
      <c r="VJW1429" s="24"/>
      <c r="VJX1429" s="24"/>
      <c r="VJY1429" s="24"/>
      <c r="VJZ1429" s="24"/>
      <c r="VKA1429" s="24"/>
      <c r="VKB1429" s="24"/>
      <c r="VKC1429" s="24"/>
      <c r="VKD1429" s="24"/>
      <c r="VKE1429" s="24"/>
      <c r="VKF1429" s="24"/>
      <c r="VKG1429" s="24"/>
      <c r="VKH1429" s="24"/>
      <c r="VKI1429" s="24"/>
      <c r="VKJ1429" s="24"/>
      <c r="VKK1429" s="24"/>
      <c r="VKL1429" s="24"/>
      <c r="VKM1429" s="24"/>
      <c r="VKN1429" s="24"/>
      <c r="VKO1429" s="24"/>
      <c r="VKP1429" s="24"/>
      <c r="VKQ1429" s="24"/>
      <c r="VKR1429" s="24"/>
      <c r="VKS1429" s="24"/>
      <c r="VKT1429" s="24"/>
      <c r="VKU1429" s="24"/>
      <c r="VKV1429" s="24"/>
      <c r="VKW1429" s="24"/>
      <c r="VKX1429" s="24"/>
      <c r="VKY1429" s="24"/>
      <c r="VKZ1429" s="24"/>
      <c r="VLA1429" s="24"/>
      <c r="VLB1429" s="24"/>
      <c r="VLC1429" s="24"/>
      <c r="VLD1429" s="24"/>
      <c r="VLE1429" s="24"/>
      <c r="VLF1429" s="24"/>
      <c r="VLG1429" s="24"/>
      <c r="VLH1429" s="24"/>
      <c r="VLI1429" s="24"/>
      <c r="VLJ1429" s="24"/>
      <c r="VLK1429" s="24"/>
      <c r="VLL1429" s="24"/>
      <c r="VLM1429" s="24"/>
      <c r="VLN1429" s="24"/>
      <c r="VLO1429" s="24"/>
      <c r="VLP1429" s="24"/>
      <c r="VLQ1429" s="24"/>
      <c r="VLR1429" s="24"/>
      <c r="VLS1429" s="24"/>
      <c r="VLT1429" s="24"/>
      <c r="VLU1429" s="24"/>
      <c r="VLV1429" s="24"/>
      <c r="VLW1429" s="24"/>
      <c r="VLX1429" s="24"/>
      <c r="VLY1429" s="24"/>
      <c r="VLZ1429" s="24"/>
      <c r="VMA1429" s="24"/>
      <c r="VMB1429" s="24"/>
      <c r="VMC1429" s="24"/>
      <c r="VMD1429" s="24"/>
      <c r="VME1429" s="24"/>
      <c r="VMF1429" s="24"/>
      <c r="VMG1429" s="24"/>
      <c r="VMH1429" s="24"/>
      <c r="VMI1429" s="24"/>
      <c r="VMJ1429" s="24"/>
      <c r="VMK1429" s="24"/>
      <c r="VML1429" s="24"/>
      <c r="VMM1429" s="24"/>
      <c r="VMN1429" s="24"/>
      <c r="VMO1429" s="24"/>
      <c r="VMP1429" s="24"/>
      <c r="VMQ1429" s="24"/>
      <c r="VMR1429" s="24"/>
      <c r="VMS1429" s="24"/>
      <c r="VMT1429" s="24"/>
      <c r="VMU1429" s="24"/>
      <c r="VMV1429" s="24"/>
      <c r="VMW1429" s="24"/>
      <c r="VMX1429" s="24"/>
      <c r="VMY1429" s="24"/>
      <c r="VMZ1429" s="24"/>
      <c r="VNA1429" s="24"/>
      <c r="VNB1429" s="24"/>
      <c r="VNC1429" s="24"/>
      <c r="VND1429" s="24"/>
      <c r="VNE1429" s="24"/>
      <c r="VNF1429" s="24"/>
      <c r="VNG1429" s="24"/>
      <c r="VNH1429" s="24"/>
      <c r="VNI1429" s="24"/>
      <c r="VNJ1429" s="24"/>
      <c r="VNK1429" s="24"/>
      <c r="VNL1429" s="24"/>
      <c r="VNM1429" s="24"/>
      <c r="VNN1429" s="24"/>
      <c r="VNO1429" s="24"/>
      <c r="VNP1429" s="24"/>
      <c r="VNQ1429" s="24"/>
      <c r="VNR1429" s="24"/>
      <c r="VNS1429" s="24"/>
      <c r="VNT1429" s="24"/>
      <c r="VNU1429" s="24"/>
      <c r="VNV1429" s="24"/>
      <c r="VNW1429" s="24"/>
      <c r="VNX1429" s="24"/>
      <c r="VNY1429" s="24"/>
      <c r="VNZ1429" s="24"/>
      <c r="VOA1429" s="24"/>
      <c r="VOB1429" s="24"/>
      <c r="VOC1429" s="24"/>
      <c r="VOD1429" s="24"/>
      <c r="VOE1429" s="24"/>
      <c r="VOF1429" s="24"/>
      <c r="VOG1429" s="24"/>
      <c r="VOH1429" s="24"/>
      <c r="VOI1429" s="24"/>
      <c r="VOJ1429" s="24"/>
      <c r="VOK1429" s="24"/>
      <c r="VOL1429" s="24"/>
      <c r="VOM1429" s="24"/>
      <c r="VON1429" s="24"/>
      <c r="VOO1429" s="24"/>
      <c r="VOP1429" s="24"/>
      <c r="VOQ1429" s="24"/>
      <c r="VOR1429" s="24"/>
      <c r="VOS1429" s="24"/>
      <c r="VOT1429" s="24"/>
      <c r="VOU1429" s="24"/>
      <c r="VOV1429" s="24"/>
      <c r="VOW1429" s="24"/>
      <c r="VOX1429" s="24"/>
      <c r="VOY1429" s="24"/>
      <c r="VOZ1429" s="24"/>
      <c r="VPA1429" s="24"/>
      <c r="VPB1429" s="24"/>
      <c r="VPC1429" s="24"/>
      <c r="VPD1429" s="24"/>
      <c r="VPE1429" s="24"/>
      <c r="VPF1429" s="24"/>
      <c r="VPG1429" s="24"/>
      <c r="VPH1429" s="24"/>
      <c r="VPI1429" s="24"/>
      <c r="VPJ1429" s="24"/>
      <c r="VPK1429" s="24"/>
      <c r="VPL1429" s="24"/>
      <c r="VPM1429" s="24"/>
      <c r="VPN1429" s="24"/>
      <c r="VPO1429" s="24"/>
      <c r="VPP1429" s="24"/>
      <c r="VPQ1429" s="24"/>
      <c r="VPR1429" s="24"/>
      <c r="VPS1429" s="24"/>
      <c r="VPT1429" s="24"/>
      <c r="VPU1429" s="24"/>
      <c r="VPV1429" s="24"/>
      <c r="VPW1429" s="24"/>
      <c r="VPX1429" s="24"/>
      <c r="VPY1429" s="24"/>
      <c r="VPZ1429" s="24"/>
      <c r="VQA1429" s="24"/>
      <c r="VQB1429" s="24"/>
      <c r="VQC1429" s="24"/>
      <c r="VQD1429" s="24"/>
      <c r="VQE1429" s="24"/>
      <c r="VQF1429" s="24"/>
      <c r="VQG1429" s="24"/>
      <c r="VQH1429" s="24"/>
      <c r="VQI1429" s="24"/>
      <c r="VQJ1429" s="24"/>
      <c r="VQK1429" s="24"/>
      <c r="VQL1429" s="24"/>
      <c r="VQM1429" s="24"/>
      <c r="VQN1429" s="24"/>
      <c r="VQO1429" s="24"/>
      <c r="VQP1429" s="24"/>
      <c r="VQQ1429" s="24"/>
      <c r="VQR1429" s="24"/>
      <c r="VQS1429" s="24"/>
      <c r="VQT1429" s="24"/>
      <c r="VQU1429" s="24"/>
      <c r="VQV1429" s="24"/>
      <c r="VQW1429" s="24"/>
      <c r="VQX1429" s="24"/>
      <c r="VQY1429" s="24"/>
      <c r="VQZ1429" s="24"/>
      <c r="VRA1429" s="24"/>
      <c r="VRB1429" s="24"/>
      <c r="VRC1429" s="24"/>
      <c r="VRD1429" s="24"/>
      <c r="VRE1429" s="24"/>
      <c r="VRF1429" s="24"/>
      <c r="VRG1429" s="24"/>
      <c r="VRH1429" s="24"/>
      <c r="VRI1429" s="24"/>
      <c r="VRJ1429" s="24"/>
      <c r="VRK1429" s="24"/>
      <c r="VRL1429" s="24"/>
      <c r="VRM1429" s="24"/>
      <c r="VRN1429" s="24"/>
      <c r="VRO1429" s="24"/>
      <c r="VRP1429" s="24"/>
      <c r="VRQ1429" s="24"/>
      <c r="VRR1429" s="24"/>
      <c r="VRS1429" s="24"/>
      <c r="VRT1429" s="24"/>
      <c r="VRU1429" s="24"/>
      <c r="VRV1429" s="24"/>
      <c r="VRW1429" s="24"/>
      <c r="VRX1429" s="24"/>
      <c r="VRY1429" s="24"/>
      <c r="VRZ1429" s="24"/>
      <c r="VSA1429" s="24"/>
      <c r="VSB1429" s="24"/>
      <c r="VSC1429" s="24"/>
      <c r="VSD1429" s="24"/>
      <c r="VSE1429" s="24"/>
      <c r="VSF1429" s="24"/>
      <c r="VSG1429" s="24"/>
      <c r="VSH1429" s="24"/>
      <c r="VSI1429" s="24"/>
      <c r="VSJ1429" s="24"/>
      <c r="VSK1429" s="24"/>
      <c r="VSL1429" s="24"/>
      <c r="VSM1429" s="24"/>
      <c r="VSN1429" s="24"/>
      <c r="VSO1429" s="24"/>
      <c r="VSP1429" s="24"/>
      <c r="VSQ1429" s="24"/>
      <c r="VSR1429" s="24"/>
      <c r="VSS1429" s="24"/>
      <c r="VST1429" s="24"/>
      <c r="VSU1429" s="24"/>
      <c r="VSV1429" s="24"/>
      <c r="VSW1429" s="24"/>
      <c r="VSX1429" s="24"/>
      <c r="VSY1429" s="24"/>
      <c r="VSZ1429" s="24"/>
      <c r="VTA1429" s="24"/>
      <c r="VTB1429" s="24"/>
      <c r="VTC1429" s="24"/>
      <c r="VTD1429" s="24"/>
      <c r="VTE1429" s="24"/>
      <c r="VTF1429" s="24"/>
      <c r="VTG1429" s="24"/>
      <c r="VTH1429" s="24"/>
      <c r="VTI1429" s="24"/>
      <c r="VTJ1429" s="24"/>
      <c r="VTK1429" s="24"/>
      <c r="VTL1429" s="24"/>
      <c r="VTM1429" s="24"/>
      <c r="VTN1429" s="24"/>
      <c r="VTO1429" s="24"/>
      <c r="VTP1429" s="24"/>
      <c r="VTQ1429" s="24"/>
      <c r="VTR1429" s="24"/>
      <c r="VTS1429" s="24"/>
      <c r="VTT1429" s="24"/>
      <c r="VTU1429" s="24"/>
      <c r="VTV1429" s="24"/>
      <c r="VTW1429" s="24"/>
      <c r="VTX1429" s="24"/>
      <c r="VTY1429" s="24"/>
      <c r="VTZ1429" s="24"/>
      <c r="VUA1429" s="24"/>
      <c r="VUB1429" s="24"/>
      <c r="VUC1429" s="24"/>
      <c r="VUD1429" s="24"/>
      <c r="VUE1429" s="24"/>
      <c r="VUF1429" s="24"/>
      <c r="VUG1429" s="24"/>
      <c r="VUH1429" s="24"/>
      <c r="VUI1429" s="24"/>
      <c r="VUJ1429" s="24"/>
      <c r="VUK1429" s="24"/>
      <c r="VUL1429" s="24"/>
      <c r="VUM1429" s="24"/>
      <c r="VUN1429" s="24"/>
      <c r="VUO1429" s="24"/>
      <c r="VUP1429" s="24"/>
      <c r="VUQ1429" s="24"/>
      <c r="VUR1429" s="24"/>
      <c r="VUS1429" s="24"/>
      <c r="VUT1429" s="24"/>
      <c r="VUU1429" s="24"/>
      <c r="VUV1429" s="24"/>
      <c r="VUW1429" s="24"/>
      <c r="VUX1429" s="24"/>
      <c r="VUY1429" s="24"/>
      <c r="VUZ1429" s="24"/>
      <c r="VVA1429" s="24"/>
      <c r="VVB1429" s="24"/>
      <c r="VVC1429" s="24"/>
      <c r="VVD1429" s="24"/>
      <c r="VVE1429" s="24"/>
      <c r="VVF1429" s="24"/>
      <c r="VVG1429" s="24"/>
      <c r="VVH1429" s="24"/>
      <c r="VVI1429" s="24"/>
      <c r="VVJ1429" s="24"/>
      <c r="VVK1429" s="24"/>
      <c r="VVL1429" s="24"/>
      <c r="VVM1429" s="24"/>
      <c r="VVN1429" s="24"/>
      <c r="VVO1429" s="24"/>
      <c r="VVP1429" s="24"/>
      <c r="VVQ1429" s="24"/>
      <c r="VVR1429" s="24"/>
      <c r="VVS1429" s="24"/>
      <c r="VVT1429" s="24"/>
      <c r="VVU1429" s="24"/>
      <c r="VVV1429" s="24"/>
      <c r="VVW1429" s="24"/>
      <c r="VVX1429" s="24"/>
      <c r="VVY1429" s="24"/>
      <c r="VVZ1429" s="24"/>
      <c r="VWA1429" s="24"/>
      <c r="VWB1429" s="24"/>
      <c r="VWC1429" s="24"/>
      <c r="VWD1429" s="24"/>
      <c r="VWE1429" s="24"/>
      <c r="VWF1429" s="24"/>
      <c r="VWG1429" s="24"/>
      <c r="VWH1429" s="24"/>
      <c r="VWI1429" s="24"/>
      <c r="VWJ1429" s="24"/>
      <c r="VWK1429" s="24"/>
      <c r="VWL1429" s="24"/>
      <c r="VWM1429" s="24"/>
      <c r="VWN1429" s="24"/>
      <c r="VWO1429" s="24"/>
      <c r="VWP1429" s="24"/>
      <c r="VWQ1429" s="24"/>
      <c r="VWR1429" s="24"/>
      <c r="VWS1429" s="24"/>
      <c r="VWT1429" s="24"/>
      <c r="VWU1429" s="24"/>
      <c r="VWV1429" s="24"/>
      <c r="VWW1429" s="24"/>
      <c r="VWX1429" s="24"/>
      <c r="VWY1429" s="24"/>
      <c r="VWZ1429" s="24"/>
      <c r="VXA1429" s="24"/>
      <c r="VXB1429" s="24"/>
      <c r="VXC1429" s="24"/>
      <c r="VXD1429" s="24"/>
      <c r="VXE1429" s="24"/>
      <c r="VXF1429" s="24"/>
      <c r="VXG1429" s="24"/>
      <c r="VXH1429" s="24"/>
      <c r="VXI1429" s="24"/>
      <c r="VXJ1429" s="24"/>
      <c r="VXK1429" s="24"/>
      <c r="VXL1429" s="24"/>
      <c r="VXM1429" s="24"/>
      <c r="VXN1429" s="24"/>
      <c r="VXO1429" s="24"/>
      <c r="VXP1429" s="24"/>
      <c r="VXQ1429" s="24"/>
      <c r="VXR1429" s="24"/>
      <c r="VXS1429" s="24"/>
      <c r="VXT1429" s="24"/>
      <c r="VXU1429" s="24"/>
      <c r="VXV1429" s="24"/>
      <c r="VXW1429" s="24"/>
      <c r="VXX1429" s="24"/>
      <c r="VXY1429" s="24"/>
      <c r="VXZ1429" s="24"/>
      <c r="VYA1429" s="24"/>
      <c r="VYB1429" s="24"/>
      <c r="VYC1429" s="24"/>
      <c r="VYD1429" s="24"/>
      <c r="VYE1429" s="24"/>
      <c r="VYF1429" s="24"/>
      <c r="VYG1429" s="24"/>
      <c r="VYH1429" s="24"/>
      <c r="VYI1429" s="24"/>
      <c r="VYJ1429" s="24"/>
      <c r="VYK1429" s="24"/>
      <c r="VYL1429" s="24"/>
      <c r="VYM1429" s="24"/>
      <c r="VYN1429" s="24"/>
      <c r="VYO1429" s="24"/>
      <c r="VYP1429" s="24"/>
      <c r="VYQ1429" s="24"/>
      <c r="VYR1429" s="24"/>
      <c r="VYS1429" s="24"/>
      <c r="VYT1429" s="24"/>
      <c r="VYU1429" s="24"/>
      <c r="VYV1429" s="24"/>
      <c r="VYW1429" s="24"/>
      <c r="VYX1429" s="24"/>
      <c r="VYY1429" s="24"/>
      <c r="VYZ1429" s="24"/>
      <c r="VZA1429" s="24"/>
      <c r="VZB1429" s="24"/>
      <c r="VZC1429" s="24"/>
      <c r="VZD1429" s="24"/>
      <c r="VZE1429" s="24"/>
      <c r="VZF1429" s="24"/>
      <c r="VZG1429" s="24"/>
      <c r="VZH1429" s="24"/>
      <c r="VZI1429" s="24"/>
      <c r="VZJ1429" s="24"/>
      <c r="VZK1429" s="24"/>
      <c r="VZL1429" s="24"/>
      <c r="VZM1429" s="24"/>
      <c r="VZN1429" s="24"/>
      <c r="VZO1429" s="24"/>
      <c r="VZP1429" s="24"/>
      <c r="VZQ1429" s="24"/>
      <c r="VZR1429" s="24"/>
      <c r="VZS1429" s="24"/>
      <c r="VZT1429" s="24"/>
      <c r="VZU1429" s="24"/>
      <c r="VZV1429" s="24"/>
      <c r="VZW1429" s="24"/>
      <c r="VZX1429" s="24"/>
      <c r="VZY1429" s="24"/>
      <c r="VZZ1429" s="24"/>
      <c r="WAA1429" s="24"/>
      <c r="WAB1429" s="24"/>
      <c r="WAC1429" s="24"/>
      <c r="WAD1429" s="24"/>
      <c r="WAE1429" s="24"/>
      <c r="WAF1429" s="24"/>
      <c r="WAG1429" s="24"/>
      <c r="WAH1429" s="24"/>
      <c r="WAI1429" s="24"/>
      <c r="WAJ1429" s="24"/>
      <c r="WAK1429" s="24"/>
      <c r="WAL1429" s="24"/>
      <c r="WAM1429" s="24"/>
      <c r="WAN1429" s="24"/>
      <c r="WAO1429" s="24"/>
      <c r="WAP1429" s="24"/>
      <c r="WAQ1429" s="24"/>
      <c r="WAR1429" s="24"/>
      <c r="WAS1429" s="24"/>
      <c r="WAT1429" s="24"/>
      <c r="WAU1429" s="24"/>
      <c r="WAV1429" s="24"/>
      <c r="WAW1429" s="24"/>
      <c r="WAX1429" s="24"/>
      <c r="WAY1429" s="24"/>
      <c r="WAZ1429" s="24"/>
      <c r="WBA1429" s="24"/>
      <c r="WBB1429" s="24"/>
      <c r="WBC1429" s="24"/>
      <c r="WBD1429" s="24"/>
      <c r="WBE1429" s="24"/>
      <c r="WBF1429" s="24"/>
      <c r="WBG1429" s="24"/>
      <c r="WBH1429" s="24"/>
      <c r="WBI1429" s="24"/>
      <c r="WBJ1429" s="24"/>
      <c r="WBK1429" s="24"/>
      <c r="WBL1429" s="24"/>
      <c r="WBM1429" s="24"/>
      <c r="WBN1429" s="24"/>
      <c r="WBO1429" s="24"/>
      <c r="WBP1429" s="24"/>
      <c r="WBQ1429" s="24"/>
      <c r="WBR1429" s="24"/>
      <c r="WBS1429" s="24"/>
      <c r="WBT1429" s="24"/>
      <c r="WBU1429" s="24"/>
      <c r="WBV1429" s="24"/>
      <c r="WBW1429" s="24"/>
      <c r="WBX1429" s="24"/>
      <c r="WBY1429" s="24"/>
      <c r="WBZ1429" s="24"/>
      <c r="WCA1429" s="24"/>
      <c r="WCB1429" s="24"/>
      <c r="WCC1429" s="24"/>
      <c r="WCD1429" s="24"/>
      <c r="WCE1429" s="24"/>
      <c r="WCF1429" s="24"/>
      <c r="WCG1429" s="24"/>
      <c r="WCH1429" s="24"/>
      <c r="WCI1429" s="24"/>
      <c r="WCJ1429" s="24"/>
      <c r="WCK1429" s="24"/>
      <c r="WCL1429" s="24"/>
      <c r="WCM1429" s="24"/>
      <c r="WCN1429" s="24"/>
      <c r="WCO1429" s="24"/>
      <c r="WCP1429" s="24"/>
      <c r="WCQ1429" s="24"/>
      <c r="WCR1429" s="24"/>
      <c r="WCS1429" s="24"/>
      <c r="WCT1429" s="24"/>
      <c r="WCU1429" s="24"/>
      <c r="WCV1429" s="24"/>
      <c r="WCW1429" s="24"/>
      <c r="WCX1429" s="24"/>
      <c r="WCY1429" s="24"/>
      <c r="WCZ1429" s="24"/>
      <c r="WDA1429" s="24"/>
      <c r="WDB1429" s="24"/>
      <c r="WDC1429" s="24"/>
      <c r="WDD1429" s="24"/>
      <c r="WDE1429" s="24"/>
      <c r="WDF1429" s="24"/>
      <c r="WDG1429" s="24"/>
      <c r="WDH1429" s="24"/>
      <c r="WDI1429" s="24"/>
      <c r="WDJ1429" s="24"/>
      <c r="WDK1429" s="24"/>
      <c r="WDL1429" s="24"/>
      <c r="WDM1429" s="24"/>
      <c r="WDN1429" s="24"/>
      <c r="WDO1429" s="24"/>
      <c r="WDP1429" s="24"/>
      <c r="WDQ1429" s="24"/>
      <c r="WDR1429" s="24"/>
      <c r="WDS1429" s="24"/>
      <c r="WDT1429" s="24"/>
      <c r="WDU1429" s="24"/>
      <c r="WDV1429" s="24"/>
      <c r="WDW1429" s="24"/>
      <c r="WDX1429" s="24"/>
      <c r="WDY1429" s="24"/>
      <c r="WDZ1429" s="24"/>
      <c r="WEA1429" s="24"/>
      <c r="WEB1429" s="24"/>
      <c r="WEC1429" s="24"/>
      <c r="WED1429" s="24"/>
      <c r="WEE1429" s="24"/>
      <c r="WEF1429" s="24"/>
      <c r="WEG1429" s="24"/>
      <c r="WEH1429" s="24"/>
      <c r="WEI1429" s="24"/>
      <c r="WEJ1429" s="24"/>
      <c r="WEK1429" s="24"/>
      <c r="WEL1429" s="24"/>
      <c r="WEM1429" s="24"/>
      <c r="WEN1429" s="24"/>
      <c r="WEO1429" s="24"/>
      <c r="WEP1429" s="24"/>
      <c r="WEQ1429" s="24"/>
      <c r="WER1429" s="24"/>
      <c r="WES1429" s="24"/>
      <c r="WET1429" s="24"/>
      <c r="WEU1429" s="24"/>
      <c r="WEV1429" s="24"/>
      <c r="WEW1429" s="24"/>
      <c r="WEX1429" s="24"/>
      <c r="WEY1429" s="24"/>
      <c r="WEZ1429" s="24"/>
      <c r="WFA1429" s="24"/>
      <c r="WFB1429" s="24"/>
      <c r="WFC1429" s="24"/>
      <c r="WFD1429" s="24"/>
      <c r="WFE1429" s="24"/>
      <c r="WFF1429" s="24"/>
      <c r="WFG1429" s="24"/>
      <c r="WFH1429" s="24"/>
      <c r="WFI1429" s="24"/>
      <c r="WFJ1429" s="24"/>
      <c r="WFK1429" s="24"/>
      <c r="WFL1429" s="24"/>
      <c r="WFM1429" s="24"/>
      <c r="WFN1429" s="24"/>
      <c r="WFO1429" s="24"/>
      <c r="WFP1429" s="24"/>
      <c r="WFQ1429" s="24"/>
      <c r="WFR1429" s="24"/>
      <c r="WFS1429" s="24"/>
      <c r="WFT1429" s="24"/>
      <c r="WFU1429" s="24"/>
      <c r="WFV1429" s="24"/>
      <c r="WFW1429" s="24"/>
      <c r="WFX1429" s="24"/>
      <c r="WFY1429" s="24"/>
      <c r="WFZ1429" s="24"/>
      <c r="WGA1429" s="24"/>
      <c r="WGB1429" s="24"/>
      <c r="WGC1429" s="24"/>
      <c r="WGD1429" s="24"/>
      <c r="WGE1429" s="24"/>
      <c r="WGF1429" s="24"/>
      <c r="WGG1429" s="24"/>
      <c r="WGH1429" s="24"/>
      <c r="WGI1429" s="24"/>
      <c r="WGJ1429" s="24"/>
      <c r="WGK1429" s="24"/>
      <c r="WGL1429" s="24"/>
      <c r="WGM1429" s="24"/>
      <c r="WGN1429" s="24"/>
      <c r="WGO1429" s="24"/>
      <c r="WGP1429" s="24"/>
      <c r="WGQ1429" s="24"/>
      <c r="WGR1429" s="24"/>
      <c r="WGS1429" s="24"/>
      <c r="WGT1429" s="24"/>
      <c r="WGU1429" s="24"/>
      <c r="WGV1429" s="24"/>
      <c r="WGW1429" s="24"/>
      <c r="WGX1429" s="24"/>
      <c r="WGY1429" s="24"/>
      <c r="WGZ1429" s="24"/>
      <c r="WHA1429" s="24"/>
      <c r="WHB1429" s="24"/>
      <c r="WHC1429" s="24"/>
      <c r="WHD1429" s="24"/>
      <c r="WHE1429" s="24"/>
      <c r="WHF1429" s="24"/>
      <c r="WHG1429" s="24"/>
      <c r="WHH1429" s="24"/>
      <c r="WHI1429" s="24"/>
      <c r="WHJ1429" s="24"/>
      <c r="WHK1429" s="24"/>
      <c r="WHL1429" s="24"/>
      <c r="WHM1429" s="24"/>
      <c r="WHN1429" s="24"/>
      <c r="WHO1429" s="24"/>
      <c r="WHP1429" s="24"/>
      <c r="WHQ1429" s="24"/>
      <c r="WHR1429" s="24"/>
      <c r="WHS1429" s="24"/>
      <c r="WHT1429" s="24"/>
      <c r="WHU1429" s="24"/>
      <c r="WHV1429" s="24"/>
      <c r="WHW1429" s="24"/>
      <c r="WHX1429" s="24"/>
      <c r="WHY1429" s="24"/>
      <c r="WHZ1429" s="24"/>
      <c r="WIA1429" s="24"/>
      <c r="WIB1429" s="24"/>
      <c r="WIC1429" s="24"/>
      <c r="WID1429" s="24"/>
      <c r="WIE1429" s="24"/>
      <c r="WIF1429" s="24"/>
      <c r="WIG1429" s="24"/>
      <c r="WIH1429" s="24"/>
      <c r="WII1429" s="24"/>
      <c r="WIJ1429" s="24"/>
      <c r="WIK1429" s="24"/>
      <c r="WIL1429" s="24"/>
      <c r="WIM1429" s="24"/>
      <c r="WIN1429" s="24"/>
      <c r="WIO1429" s="24"/>
      <c r="WIP1429" s="24"/>
      <c r="WIQ1429" s="24"/>
      <c r="WIR1429" s="24"/>
      <c r="WIS1429" s="24"/>
      <c r="WIT1429" s="24"/>
      <c r="WIU1429" s="24"/>
      <c r="WIV1429" s="24"/>
      <c r="WIW1429" s="24"/>
      <c r="WIX1429" s="24"/>
      <c r="WIY1429" s="24"/>
      <c r="WIZ1429" s="24"/>
      <c r="WJA1429" s="24"/>
      <c r="WJB1429" s="24"/>
      <c r="WJC1429" s="24"/>
      <c r="WJD1429" s="24"/>
      <c r="WJE1429" s="24"/>
      <c r="WJF1429" s="24"/>
      <c r="WJG1429" s="24"/>
      <c r="WJH1429" s="24"/>
      <c r="WJI1429" s="24"/>
      <c r="WJJ1429" s="24"/>
      <c r="WJK1429" s="24"/>
      <c r="WJL1429" s="24"/>
      <c r="WJM1429" s="24"/>
      <c r="WJN1429" s="24"/>
      <c r="WJO1429" s="24"/>
      <c r="WJP1429" s="24"/>
      <c r="WJQ1429" s="24"/>
      <c r="WJR1429" s="24"/>
      <c r="WJS1429" s="24"/>
      <c r="WJT1429" s="24"/>
      <c r="WJU1429" s="24"/>
      <c r="WJV1429" s="24"/>
      <c r="WJW1429" s="24"/>
      <c r="WJX1429" s="24"/>
      <c r="WJY1429" s="24"/>
      <c r="WJZ1429" s="24"/>
      <c r="WKA1429" s="24"/>
      <c r="WKB1429" s="24"/>
      <c r="WKC1429" s="24"/>
      <c r="WKD1429" s="24"/>
      <c r="WKE1429" s="24"/>
      <c r="WKF1429" s="24"/>
      <c r="WKG1429" s="24"/>
      <c r="WKH1429" s="24"/>
      <c r="WKI1429" s="24"/>
      <c r="WKJ1429" s="24"/>
      <c r="WKK1429" s="24"/>
      <c r="WKL1429" s="24"/>
      <c r="WKM1429" s="24"/>
      <c r="WKN1429" s="24"/>
      <c r="WKO1429" s="24"/>
      <c r="WKP1429" s="24"/>
      <c r="WKQ1429" s="24"/>
      <c r="WKR1429" s="24"/>
      <c r="WKS1429" s="24"/>
      <c r="WKT1429" s="24"/>
      <c r="WKU1429" s="24"/>
      <c r="WKV1429" s="24"/>
      <c r="WKW1429" s="24"/>
      <c r="WKX1429" s="24"/>
      <c r="WKY1429" s="24"/>
      <c r="WKZ1429" s="24"/>
      <c r="WLA1429" s="24"/>
      <c r="WLB1429" s="24"/>
      <c r="WLC1429" s="24"/>
      <c r="WLD1429" s="24"/>
      <c r="WLE1429" s="24"/>
      <c r="WLF1429" s="24"/>
      <c r="WLG1429" s="24"/>
      <c r="WLH1429" s="24"/>
      <c r="WLI1429" s="24"/>
      <c r="WLJ1429" s="24"/>
      <c r="WLK1429" s="24"/>
      <c r="WLL1429" s="24"/>
      <c r="WLM1429" s="24"/>
      <c r="WLN1429" s="24"/>
      <c r="WLO1429" s="24"/>
      <c r="WLP1429" s="24"/>
      <c r="WLQ1429" s="24"/>
      <c r="WLR1429" s="24"/>
      <c r="WLS1429" s="24"/>
      <c r="WLT1429" s="24"/>
      <c r="WLU1429" s="24"/>
      <c r="WLV1429" s="24"/>
      <c r="WLW1429" s="24"/>
      <c r="WLX1429" s="24"/>
      <c r="WLY1429" s="24"/>
      <c r="WLZ1429" s="24"/>
      <c r="WMA1429" s="24"/>
      <c r="WMB1429" s="24"/>
      <c r="WMC1429" s="24"/>
      <c r="WMD1429" s="24"/>
      <c r="WME1429" s="24"/>
      <c r="WMF1429" s="24"/>
      <c r="WMG1429" s="24"/>
      <c r="WMH1429" s="24"/>
      <c r="WMI1429" s="24"/>
      <c r="WMJ1429" s="24"/>
      <c r="WMK1429" s="24"/>
      <c r="WML1429" s="24"/>
      <c r="WMM1429" s="24"/>
      <c r="WMN1429" s="24"/>
      <c r="WMO1429" s="24"/>
      <c r="WMP1429" s="24"/>
      <c r="WMQ1429" s="24"/>
      <c r="WMR1429" s="24"/>
      <c r="WMS1429" s="24"/>
      <c r="WMT1429" s="24"/>
      <c r="WMU1429" s="24"/>
      <c r="WMV1429" s="24"/>
      <c r="WMW1429" s="24"/>
      <c r="WMX1429" s="24"/>
      <c r="WMY1429" s="24"/>
      <c r="WMZ1429" s="24"/>
      <c r="WNA1429" s="24"/>
      <c r="WNB1429" s="24"/>
      <c r="WNC1429" s="24"/>
      <c r="WND1429" s="24"/>
      <c r="WNE1429" s="24"/>
      <c r="WNF1429" s="24"/>
      <c r="WNG1429" s="24"/>
      <c r="WNH1429" s="24"/>
      <c r="WNI1429" s="24"/>
      <c r="WNJ1429" s="24"/>
      <c r="WNK1429" s="24"/>
      <c r="WNL1429" s="24"/>
      <c r="WNM1429" s="24"/>
      <c r="WNN1429" s="24"/>
      <c r="WNO1429" s="24"/>
      <c r="WNP1429" s="24"/>
      <c r="WNQ1429" s="24"/>
      <c r="WNR1429" s="24"/>
      <c r="WNS1429" s="24"/>
      <c r="WNT1429" s="24"/>
      <c r="WNU1429" s="24"/>
      <c r="WNV1429" s="24"/>
      <c r="WNW1429" s="24"/>
      <c r="WNX1429" s="24"/>
      <c r="WNY1429" s="24"/>
      <c r="WNZ1429" s="24"/>
      <c r="WOA1429" s="24"/>
      <c r="WOB1429" s="24"/>
      <c r="WOC1429" s="24"/>
      <c r="WOD1429" s="24"/>
      <c r="WOE1429" s="24"/>
      <c r="WOF1429" s="24"/>
      <c r="WOG1429" s="24"/>
      <c r="WOH1429" s="24"/>
      <c r="WOI1429" s="24"/>
      <c r="WOJ1429" s="24"/>
      <c r="WOK1429" s="24"/>
      <c r="WOL1429" s="24"/>
      <c r="WOM1429" s="24"/>
      <c r="WON1429" s="24"/>
      <c r="WOO1429" s="24"/>
      <c r="WOP1429" s="24"/>
      <c r="WOQ1429" s="24"/>
      <c r="WOR1429" s="24"/>
      <c r="WOS1429" s="24"/>
      <c r="WOT1429" s="24"/>
      <c r="WOU1429" s="24"/>
      <c r="WOV1429" s="24"/>
      <c r="WOW1429" s="24"/>
      <c r="WOX1429" s="24"/>
      <c r="WOY1429" s="24"/>
      <c r="WOZ1429" s="24"/>
      <c r="WPA1429" s="24"/>
      <c r="WPB1429" s="24"/>
      <c r="WPC1429" s="24"/>
      <c r="WPD1429" s="24"/>
      <c r="WPE1429" s="24"/>
      <c r="WPF1429" s="24"/>
      <c r="WPG1429" s="24"/>
      <c r="WPH1429" s="24"/>
      <c r="WPI1429" s="24"/>
      <c r="WPJ1429" s="24"/>
      <c r="WPK1429" s="24"/>
      <c r="WPL1429" s="24"/>
      <c r="WPM1429" s="24"/>
      <c r="WPN1429" s="24"/>
      <c r="WPO1429" s="24"/>
      <c r="WPP1429" s="24"/>
      <c r="WPQ1429" s="24"/>
      <c r="WPR1429" s="24"/>
      <c r="WPS1429" s="24"/>
      <c r="WPT1429" s="24"/>
      <c r="WPU1429" s="24"/>
      <c r="WPV1429" s="24"/>
      <c r="WPW1429" s="24"/>
      <c r="WPX1429" s="24"/>
      <c r="WPY1429" s="24"/>
      <c r="WPZ1429" s="24"/>
      <c r="WQA1429" s="24"/>
      <c r="WQB1429" s="24"/>
      <c r="WQC1429" s="24"/>
      <c r="WQD1429" s="24"/>
      <c r="WQE1429" s="24"/>
      <c r="WQF1429" s="24"/>
      <c r="WQG1429" s="24"/>
      <c r="WQH1429" s="24"/>
      <c r="WQI1429" s="24"/>
      <c r="WQJ1429" s="24"/>
      <c r="WQK1429" s="24"/>
      <c r="WQL1429" s="24"/>
      <c r="WQM1429" s="24"/>
      <c r="WQN1429" s="24"/>
      <c r="WQO1429" s="24"/>
      <c r="WQP1429" s="24"/>
      <c r="WQQ1429" s="24"/>
      <c r="WQR1429" s="24"/>
      <c r="WQS1429" s="24"/>
      <c r="WQT1429" s="24"/>
      <c r="WQU1429" s="24"/>
      <c r="WQV1429" s="24"/>
      <c r="WQW1429" s="24"/>
      <c r="WQX1429" s="24"/>
      <c r="WQY1429" s="24"/>
      <c r="WQZ1429" s="24"/>
      <c r="WRA1429" s="24"/>
      <c r="WRB1429" s="24"/>
      <c r="WRC1429" s="24"/>
      <c r="WRD1429" s="24"/>
      <c r="WRE1429" s="24"/>
      <c r="WRF1429" s="24"/>
      <c r="WRG1429" s="24"/>
      <c r="WRH1429" s="24"/>
      <c r="WRI1429" s="24"/>
      <c r="WRJ1429" s="24"/>
      <c r="WRK1429" s="24"/>
      <c r="WRL1429" s="24"/>
      <c r="WRM1429" s="24"/>
      <c r="WRN1429" s="24"/>
      <c r="WRO1429" s="24"/>
      <c r="WRP1429" s="24"/>
      <c r="WRQ1429" s="24"/>
      <c r="WRR1429" s="24"/>
      <c r="WRS1429" s="24"/>
      <c r="WRT1429" s="24"/>
      <c r="WRU1429" s="24"/>
      <c r="WRV1429" s="24"/>
      <c r="WRW1429" s="24"/>
      <c r="WRX1429" s="24"/>
      <c r="WRY1429" s="24"/>
      <c r="WRZ1429" s="24"/>
      <c r="WSA1429" s="24"/>
      <c r="WSB1429" s="24"/>
      <c r="WSC1429" s="24"/>
      <c r="WSD1429" s="24"/>
      <c r="WSE1429" s="24"/>
      <c r="WSF1429" s="24"/>
      <c r="WSG1429" s="24"/>
      <c r="WSH1429" s="24"/>
      <c r="WSI1429" s="24"/>
      <c r="WSJ1429" s="24"/>
      <c r="WSK1429" s="24"/>
      <c r="WSL1429" s="24"/>
      <c r="WSM1429" s="24"/>
      <c r="WSN1429" s="24"/>
      <c r="WSO1429" s="24"/>
      <c r="WSP1429" s="24"/>
      <c r="WSQ1429" s="24"/>
      <c r="WSR1429" s="24"/>
      <c r="WSS1429" s="24"/>
      <c r="WST1429" s="24"/>
      <c r="WSU1429" s="24"/>
      <c r="WSV1429" s="24"/>
      <c r="WSW1429" s="24"/>
      <c r="WSX1429" s="24"/>
      <c r="WSY1429" s="24"/>
      <c r="WSZ1429" s="24"/>
      <c r="WTA1429" s="24"/>
      <c r="WTB1429" s="24"/>
      <c r="WTC1429" s="24"/>
      <c r="WTD1429" s="24"/>
      <c r="WTE1429" s="24"/>
      <c r="WTF1429" s="24"/>
      <c r="WTG1429" s="24"/>
      <c r="WTH1429" s="24"/>
      <c r="WTI1429" s="24"/>
      <c r="WTJ1429" s="24"/>
      <c r="WTK1429" s="24"/>
      <c r="WTL1429" s="24"/>
      <c r="WTM1429" s="24"/>
      <c r="WTN1429" s="24"/>
      <c r="WTO1429" s="24"/>
      <c r="WTP1429" s="24"/>
      <c r="WTQ1429" s="24"/>
      <c r="WTR1429" s="24"/>
      <c r="WTS1429" s="24"/>
      <c r="WTT1429" s="24"/>
      <c r="WTU1429" s="24"/>
      <c r="WTV1429" s="24"/>
      <c r="WTW1429" s="24"/>
      <c r="WTX1429" s="24"/>
      <c r="WTY1429" s="24"/>
      <c r="WTZ1429" s="24"/>
      <c r="WUA1429" s="24"/>
      <c r="WUB1429" s="24"/>
      <c r="WUC1429" s="24"/>
      <c r="WUD1429" s="24"/>
      <c r="WUE1429" s="24"/>
      <c r="WUF1429" s="24"/>
      <c r="WUG1429" s="24"/>
      <c r="WUH1429" s="24"/>
      <c r="WUI1429" s="24"/>
      <c r="WUJ1429" s="24"/>
      <c r="WUK1429" s="24"/>
      <c r="WUL1429" s="24"/>
      <c r="WUM1429" s="24"/>
      <c r="WUN1429" s="24"/>
      <c r="WUO1429" s="24"/>
      <c r="WUP1429" s="24"/>
      <c r="WUQ1429" s="24"/>
      <c r="WUR1429" s="24"/>
      <c r="WUS1429" s="24"/>
      <c r="WUT1429" s="24"/>
      <c r="WUU1429" s="24"/>
      <c r="WUV1429" s="24"/>
      <c r="WUW1429" s="24"/>
      <c r="WUX1429" s="24"/>
      <c r="WUY1429" s="24"/>
      <c r="WUZ1429" s="24"/>
      <c r="WVA1429" s="24"/>
      <c r="WVB1429" s="24"/>
      <c r="WVC1429" s="24"/>
      <c r="WVD1429" s="24"/>
      <c r="WVE1429" s="24"/>
      <c r="WVF1429" s="24"/>
      <c r="WVG1429" s="24"/>
      <c r="WVH1429" s="24"/>
      <c r="WVI1429" s="24"/>
      <c r="WVJ1429" s="24"/>
      <c r="WVK1429" s="24"/>
      <c r="WVL1429" s="24"/>
      <c r="WVM1429" s="24"/>
      <c r="WVN1429" s="24"/>
      <c r="WVO1429" s="24"/>
      <c r="WVP1429" s="24"/>
      <c r="WVQ1429" s="24"/>
      <c r="WVR1429" s="24"/>
      <c r="WVS1429" s="24"/>
      <c r="WVT1429" s="24"/>
      <c r="WVU1429" s="24"/>
      <c r="WVV1429" s="24"/>
      <c r="WVW1429" s="24"/>
      <c r="WVX1429" s="24"/>
      <c r="WVY1429" s="24"/>
      <c r="WVZ1429" s="24"/>
      <c r="WWA1429" s="24"/>
      <c r="WWB1429" s="24"/>
      <c r="WWC1429" s="24"/>
      <c r="WWD1429" s="24"/>
      <c r="WWE1429" s="24"/>
      <c r="WWF1429" s="24"/>
      <c r="WWG1429" s="24"/>
      <c r="WWH1429" s="24"/>
      <c r="WWI1429" s="24"/>
      <c r="WWJ1429" s="24"/>
      <c r="WWK1429" s="24"/>
      <c r="WWL1429" s="24"/>
      <c r="WWM1429" s="24"/>
      <c r="WWN1429" s="24"/>
      <c r="WWO1429" s="24"/>
      <c r="WWP1429" s="24"/>
      <c r="WWQ1429" s="24"/>
      <c r="WWR1429" s="24"/>
      <c r="WWS1429" s="24"/>
      <c r="WWT1429" s="24"/>
      <c r="WWU1429" s="24"/>
      <c r="WWV1429" s="24"/>
      <c r="WWW1429" s="24"/>
      <c r="WWX1429" s="24"/>
      <c r="WWY1429" s="24"/>
      <c r="WWZ1429" s="24"/>
      <c r="WXA1429" s="24"/>
      <c r="WXB1429" s="24"/>
      <c r="WXC1429" s="24"/>
      <c r="WXD1429" s="24"/>
      <c r="WXE1429" s="24"/>
      <c r="WXF1429" s="24"/>
      <c r="WXG1429" s="24"/>
      <c r="WXH1429" s="24"/>
      <c r="WXI1429" s="24"/>
      <c r="WXJ1429" s="24"/>
      <c r="WXK1429" s="24"/>
      <c r="WXL1429" s="24"/>
      <c r="WXM1429" s="24"/>
      <c r="WXN1429" s="24"/>
      <c r="WXO1429" s="24"/>
      <c r="WXP1429" s="24"/>
      <c r="WXQ1429" s="24"/>
      <c r="WXR1429" s="24"/>
      <c r="WXS1429" s="24"/>
      <c r="WXT1429" s="24"/>
      <c r="WXU1429" s="24"/>
      <c r="WXV1429" s="24"/>
      <c r="WXW1429" s="24"/>
      <c r="WXX1429" s="24"/>
      <c r="WXY1429" s="24"/>
      <c r="WXZ1429" s="24"/>
      <c r="WYA1429" s="24"/>
      <c r="WYB1429" s="24"/>
      <c r="WYC1429" s="24"/>
      <c r="WYD1429" s="24"/>
      <c r="WYE1429" s="24"/>
      <c r="WYF1429" s="24"/>
      <c r="WYG1429" s="24"/>
      <c r="WYH1429" s="24"/>
      <c r="WYI1429" s="24"/>
      <c r="WYJ1429" s="24"/>
      <c r="WYK1429" s="24"/>
      <c r="WYL1429" s="24"/>
      <c r="WYM1429" s="24"/>
      <c r="WYN1429" s="24"/>
      <c r="WYO1429" s="24"/>
      <c r="WYP1429" s="24"/>
      <c r="WYQ1429" s="24"/>
      <c r="WYR1429" s="24"/>
      <c r="WYS1429" s="24"/>
      <c r="WYT1429" s="24"/>
      <c r="WYU1429" s="24"/>
      <c r="WYV1429" s="24"/>
      <c r="WYW1429" s="24"/>
      <c r="WYX1429" s="24"/>
      <c r="WYY1429" s="24"/>
      <c r="WYZ1429" s="24"/>
      <c r="WZA1429" s="24"/>
      <c r="WZB1429" s="24"/>
      <c r="WZC1429" s="24"/>
      <c r="WZD1429" s="24"/>
      <c r="WZE1429" s="24"/>
      <c r="WZF1429" s="24"/>
      <c r="WZG1429" s="24"/>
      <c r="WZH1429" s="24"/>
      <c r="WZI1429" s="24"/>
      <c r="WZJ1429" s="24"/>
      <c r="WZK1429" s="24"/>
      <c r="WZL1429" s="24"/>
      <c r="WZM1429" s="24"/>
      <c r="WZN1429" s="24"/>
      <c r="WZO1429" s="24"/>
      <c r="WZP1429" s="24"/>
      <c r="WZQ1429" s="24"/>
      <c r="WZR1429" s="24"/>
      <c r="WZS1429" s="24"/>
      <c r="WZT1429" s="24"/>
      <c r="WZU1429" s="24"/>
      <c r="WZV1429" s="24"/>
      <c r="WZW1429" s="24"/>
      <c r="WZX1429" s="24"/>
      <c r="WZY1429" s="24"/>
      <c r="WZZ1429" s="24"/>
      <c r="XAA1429" s="24"/>
      <c r="XAB1429" s="24"/>
      <c r="XAC1429" s="24"/>
      <c r="XAD1429" s="24"/>
      <c r="XAE1429" s="24"/>
      <c r="XAF1429" s="24"/>
      <c r="XAG1429" s="24"/>
      <c r="XAH1429" s="24"/>
      <c r="XAI1429" s="24"/>
      <c r="XAJ1429" s="24"/>
      <c r="XAK1429" s="24"/>
      <c r="XAL1429" s="24"/>
      <c r="XAM1429" s="24"/>
      <c r="XAN1429" s="24"/>
      <c r="XAO1429" s="24"/>
      <c r="XAP1429" s="24"/>
      <c r="XAQ1429" s="24"/>
      <c r="XAR1429" s="24"/>
      <c r="XAS1429" s="24"/>
      <c r="XAT1429" s="24"/>
      <c r="XAU1429" s="24"/>
      <c r="XAV1429" s="24"/>
      <c r="XAW1429" s="24"/>
      <c r="XAX1429" s="24"/>
      <c r="XAY1429" s="24"/>
      <c r="XAZ1429" s="24"/>
      <c r="XBA1429" s="24"/>
      <c r="XBB1429" s="24"/>
      <c r="XBC1429" s="24"/>
      <c r="XBD1429" s="24"/>
      <c r="XBE1429" s="24"/>
      <c r="XBF1429" s="24"/>
      <c r="XBG1429" s="24"/>
      <c r="XBH1429" s="24"/>
      <c r="XBI1429" s="24"/>
      <c r="XBJ1429" s="24"/>
      <c r="XBK1429" s="24"/>
      <c r="XBL1429" s="24"/>
      <c r="XBM1429" s="24"/>
      <c r="XBN1429" s="24"/>
      <c r="XBO1429" s="24"/>
      <c r="XBP1429" s="24"/>
      <c r="XBQ1429" s="24"/>
      <c r="XBR1429" s="24"/>
      <c r="XBS1429" s="24"/>
      <c r="XBT1429" s="24"/>
      <c r="XBU1429" s="24"/>
      <c r="XBV1429" s="24"/>
      <c r="XBW1429" s="24"/>
      <c r="XBX1429" s="24"/>
      <c r="XBY1429" s="24"/>
      <c r="XBZ1429" s="24"/>
      <c r="XCA1429" s="24"/>
      <c r="XCB1429" s="24"/>
      <c r="XCC1429" s="24"/>
      <c r="XCD1429" s="24"/>
      <c r="XCE1429" s="24"/>
      <c r="XCF1429" s="24"/>
      <c r="XCG1429" s="24"/>
      <c r="XCH1429" s="24"/>
      <c r="XCI1429" s="24"/>
      <c r="XCJ1429" s="24"/>
      <c r="XCK1429" s="24"/>
      <c r="XCL1429" s="24"/>
      <c r="XCM1429" s="24"/>
      <c r="XCN1429" s="24"/>
      <c r="XCO1429" s="24"/>
      <c r="XCP1429" s="24"/>
      <c r="XCQ1429" s="24"/>
      <c r="XCR1429" s="24"/>
      <c r="XCS1429" s="24"/>
      <c r="XCT1429" s="24"/>
      <c r="XCU1429" s="24"/>
      <c r="XCV1429" s="24"/>
      <c r="XCW1429" s="24"/>
      <c r="XCX1429" s="24"/>
      <c r="XCY1429" s="24"/>
      <c r="XCZ1429" s="24"/>
      <c r="XDA1429" s="24"/>
      <c r="XDB1429" s="24"/>
      <c r="XDC1429" s="24"/>
      <c r="XDD1429" s="24"/>
      <c r="XDE1429" s="24"/>
      <c r="XDF1429" s="24"/>
      <c r="XDG1429" s="24"/>
      <c r="XDH1429" s="24"/>
      <c r="XDI1429" s="24"/>
      <c r="XDJ1429" s="24"/>
      <c r="XDK1429" s="24"/>
      <c r="XDL1429" s="24"/>
      <c r="XDM1429" s="24"/>
      <c r="XDN1429" s="24"/>
      <c r="XDO1429" s="24"/>
      <c r="XDP1429" s="24"/>
      <c r="XDQ1429" s="24"/>
      <c r="XDR1429" s="24"/>
      <c r="XDS1429" s="24"/>
      <c r="XDT1429" s="24"/>
      <c r="XDU1429" s="24"/>
      <c r="XDV1429" s="24"/>
      <c r="XDW1429" s="24"/>
      <c r="XDX1429" s="24"/>
      <c r="XDY1429" s="24"/>
      <c r="XDZ1429" s="24"/>
      <c r="XEA1429" s="24"/>
      <c r="XEB1429" s="24"/>
      <c r="XEC1429" s="24"/>
      <c r="XED1429" s="24"/>
      <c r="XEE1429" s="24"/>
      <c r="XEF1429" s="24"/>
      <c r="XEG1429" s="24"/>
      <c r="XEH1429" s="24"/>
      <c r="XEI1429" s="24"/>
      <c r="XEJ1429" s="24"/>
      <c r="XEK1429" s="24"/>
      <c r="XEL1429" s="24"/>
      <c r="XEM1429" s="24"/>
      <c r="XEN1429" s="24"/>
      <c r="XEO1429" s="24"/>
      <c r="XEP1429" s="24"/>
      <c r="XEQ1429" s="24"/>
      <c r="XER1429" s="24"/>
      <c r="XES1429" s="24"/>
      <c r="XET1429" s="24"/>
      <c r="XEU1429" s="24"/>
      <c r="XEV1429" s="24"/>
      <c r="XEW1429" s="24"/>
    </row>
    <row r="1430" spans="1:16377" s="24" customFormat="1" ht="30" hidden="1" customHeight="1" x14ac:dyDescent="0.25">
      <c r="A1430" s="7">
        <v>16470240</v>
      </c>
      <c r="B1430" s="97" t="str">
        <f>VLOOKUP(ActividadesCom[[#This Row],[NO. DE CONTROL]],'LISTADO ESTUDIANTES'!A:C,3,FALSE)</f>
        <v>MATOS ORTEGA JUAN MANUEL</v>
      </c>
      <c r="C1430" s="97" t="str">
        <f>VLOOKUP(ActividadesCom[[#This Row],[NO. DE CONTROL]],'LISTADO ESTUDIANTES'!A:B,2,FALSE)</f>
        <v>INGENIERIA EN ADMINISTRACION</v>
      </c>
      <c r="D1430" s="18" t="str">
        <f>VLOOKUP(ActividadesCom[[#This Row],[NO. DE CONTROL]],'LISTADO ESTUDIANTES'!A:D,4,FALSE)</f>
        <v>BAJA</v>
      </c>
      <c r="E1430" s="5">
        <f>SUM(ActividadesCom[[#This Row],[CRÉD. 1]],ActividadesCom[[#This Row],[CRÉD. 2]],ActividadesCom[[#This Row],[CRÉD. 3]],ActividadesCom[[#This Row],[CRÉD. 4]],ActividadesCom[[#This Row],[CRÉD. 5]])</f>
        <v>5</v>
      </c>
      <c r="F1430" s="5">
        <f>IF(ActividadesCom[[#This Row],[ÚLTIMO SEMESTRE CON CRÉDITOS]]&gt;0,ROUND(AVERAGE(ActividadesCom[[#This Row],[VALOR NIVEL 5]],ActividadesCom[[#This Row],[VALOR NIVEL 4]],ActividadesCom[[#This Row],[VALOR NIVEL 3]],ActividadesCom[[#This Row],[VALOR NIVEL 2]],ActividadesCom[[#This Row],[VALOR NIVEL 1]]),0),"")</f>
        <v>2</v>
      </c>
      <c r="G1430" s="5" t="str">
        <f>IF(ActividadesCom[[#This Row],[PROMEDIO]]="","",IF(ActividadesCom[[#This Row],[PROMEDIO]]&gt;=4,"EXCELENTE",IF(ActividadesCom[[#This Row],[PROMEDIO]]&gt;=3,"NOTABLE",IF(ActividadesCom[[#This Row],[PROMEDIO]]&gt;=2,"BUENO",IF(ActividadesCom[[#This Row],[PROMEDIO]]=1,"SUFICIENTE","")))))</f>
        <v>BUENO</v>
      </c>
      <c r="H1430" s="5">
        <f>MAX(ActividadesCom[[#This Row],[PERÍODO 1]],ActividadesCom[[#This Row],[PERÍODO 2]],ActividadesCom[[#This Row],[PERÍODO 3]],ActividadesCom[[#This Row],[PERÍODO 4]],ActividadesCom[[#This Row],[PERÍODO 5]])</f>
        <v>20191</v>
      </c>
      <c r="I1430" s="6" t="s">
        <v>437</v>
      </c>
      <c r="J1430" s="5">
        <v>20173</v>
      </c>
      <c r="K1430" s="5" t="s">
        <v>4010</v>
      </c>
      <c r="L1430" s="5">
        <f>IF(ActividadesCom[[#This Row],[NIVEL 1]]&lt;&gt;0,VLOOKUP(ActividadesCom[[#This Row],[NIVEL 1]],Catálogo!A:B,2,FALSE),"")</f>
        <v>2</v>
      </c>
      <c r="M1430" s="5">
        <v>2</v>
      </c>
      <c r="N1430" s="6" t="s">
        <v>111</v>
      </c>
      <c r="O1430" s="5">
        <v>20191</v>
      </c>
      <c r="P1430" s="5" t="s">
        <v>4010</v>
      </c>
      <c r="Q1430" s="5">
        <f>IF(ActividadesCom[[#This Row],[NIVEL 2]]&lt;&gt;0,VLOOKUP(ActividadesCom[[#This Row],[NIVEL 2]],Catálogo!A:B,2,FALSE),"")</f>
        <v>2</v>
      </c>
      <c r="R1430" s="11">
        <v>1</v>
      </c>
      <c r="S1430" s="12"/>
      <c r="T1430" s="11"/>
      <c r="U1430" s="11"/>
      <c r="V1430" s="5" t="str">
        <f>IF(ActividadesCom[[#This Row],[NIVEL 3]]&lt;&gt;0,VLOOKUP(ActividadesCom[[#This Row],[NIVEL 3]],Catálogo!A:B,2,FALSE),"")</f>
        <v/>
      </c>
      <c r="W1430" s="11"/>
      <c r="X1430" s="6" t="s">
        <v>403</v>
      </c>
      <c r="Y1430" s="5">
        <v>20173</v>
      </c>
      <c r="Z1430" s="5" t="s">
        <v>4010</v>
      </c>
      <c r="AA1430" s="5">
        <f>IF(ActividadesCom[[#This Row],[NIVEL 4]]&lt;&gt;0,VLOOKUP(ActividadesCom[[#This Row],[NIVEL 4]],Catálogo!A:B,2,FALSE),"")</f>
        <v>2</v>
      </c>
      <c r="AB1430" s="5">
        <v>1</v>
      </c>
      <c r="AC1430" s="6" t="s">
        <v>32</v>
      </c>
      <c r="AD1430" s="5">
        <v>20163</v>
      </c>
      <c r="AE1430" s="5" t="s">
        <v>4010</v>
      </c>
      <c r="AF1430" s="5">
        <f>IF(ActividadesCom[[#This Row],[NIVEL 5]]&lt;&gt;0,VLOOKUP(ActividadesCom[[#This Row],[NIVEL 5]],Catálogo!A:B,2,FALSE),"")</f>
        <v>2</v>
      </c>
      <c r="AG1430" s="5">
        <v>1</v>
      </c>
    </row>
    <row r="1431" spans="1:16377" s="24" customFormat="1" ht="30" hidden="1" customHeight="1" x14ac:dyDescent="0.25">
      <c r="A1431" s="7">
        <v>16470241</v>
      </c>
      <c r="B1431" s="97" t="str">
        <f>VLOOKUP(ActividadesCom[[#This Row],[NO. DE CONTROL]],'LISTADO ESTUDIANTES'!A:C,3,FALSE)</f>
        <v>HERNANDEZ VAZQUEZ GUADALUPE</v>
      </c>
      <c r="C1431" s="97" t="str">
        <f>VLOOKUP(ActividadesCom[[#This Row],[NO. DE CONTROL]],'LISTADO ESTUDIANTES'!A:B,2,FALSE)</f>
        <v>INGENIERIA EN ADMINISTRACION</v>
      </c>
      <c r="D1431" s="18" t="str">
        <f>VLOOKUP(ActividadesCom[[#This Row],[NO. DE CONTROL]],'LISTADO ESTUDIANTES'!A:D,4,FALSE)</f>
        <v>EGRESADO(A)</v>
      </c>
      <c r="E1431" s="5">
        <f>SUM(ActividadesCom[[#This Row],[CRÉD. 1]],ActividadesCom[[#This Row],[CRÉD. 2]],ActividadesCom[[#This Row],[CRÉD. 3]],ActividadesCom[[#This Row],[CRÉD. 4]],ActividadesCom[[#This Row],[CRÉD. 5]])</f>
        <v>6</v>
      </c>
      <c r="F1431" s="5">
        <f>IF(ActividadesCom[[#This Row],[ÚLTIMO SEMESTRE CON CRÉDITOS]]&gt;0,ROUND(AVERAGE(ActividadesCom[[#This Row],[VALOR NIVEL 5]],ActividadesCom[[#This Row],[VALOR NIVEL 4]],ActividadesCom[[#This Row],[VALOR NIVEL 3]],ActividadesCom[[#This Row],[VALOR NIVEL 2]],ActividadesCom[[#This Row],[VALOR NIVEL 1]]),0),"")</f>
        <v>2</v>
      </c>
      <c r="G1431" s="5" t="str">
        <f>IF(ActividadesCom[[#This Row],[PROMEDIO]]="","",IF(ActividadesCom[[#This Row],[PROMEDIO]]&gt;=4,"EXCELENTE",IF(ActividadesCom[[#This Row],[PROMEDIO]]&gt;=3,"NOTABLE",IF(ActividadesCom[[#This Row],[PROMEDIO]]&gt;=2,"BUENO",IF(ActividadesCom[[#This Row],[PROMEDIO]]=1,"SUFICIENTE","")))))</f>
        <v>BUENO</v>
      </c>
      <c r="H1431" s="5">
        <f>MAX(ActividadesCom[[#This Row],[PERÍODO 1]],ActividadesCom[[#This Row],[PERÍODO 2]],ActividadesCom[[#This Row],[PERÍODO 3]],ActividadesCom[[#This Row],[PERÍODO 4]],ActividadesCom[[#This Row],[PERÍODO 5]])</f>
        <v>20191</v>
      </c>
      <c r="I1431" s="6" t="s">
        <v>437</v>
      </c>
      <c r="J1431" s="5">
        <v>20173</v>
      </c>
      <c r="K1431" s="5" t="s">
        <v>4010</v>
      </c>
      <c r="L1431" s="5">
        <f>IF(ActividadesCom[[#This Row],[NIVEL 1]]&lt;&gt;0,VLOOKUP(ActividadesCom[[#This Row],[NIVEL 1]],Catálogo!A:B,2,FALSE),"")</f>
        <v>2</v>
      </c>
      <c r="M1431" s="5">
        <v>2</v>
      </c>
      <c r="N1431" s="6" t="s">
        <v>614</v>
      </c>
      <c r="O1431" s="5">
        <v>20181</v>
      </c>
      <c r="P1431" s="5" t="s">
        <v>4010</v>
      </c>
      <c r="Q1431" s="5">
        <f>IF(ActividadesCom[[#This Row],[NIVEL 2]]&lt;&gt;0,VLOOKUP(ActividadesCom[[#This Row],[NIVEL 2]],Catálogo!A:B,2,FALSE),"")</f>
        <v>2</v>
      </c>
      <c r="R1431" s="11">
        <v>1</v>
      </c>
      <c r="S1431" s="12" t="s">
        <v>918</v>
      </c>
      <c r="T1431" s="11">
        <v>20191</v>
      </c>
      <c r="U1431" s="5" t="s">
        <v>4010</v>
      </c>
      <c r="V1431" s="5">
        <f>IF(ActividadesCom[[#This Row],[NIVEL 3]]&lt;&gt;0,VLOOKUP(ActividadesCom[[#This Row],[NIVEL 3]],Catálogo!A:B,2,FALSE),"")</f>
        <v>2</v>
      </c>
      <c r="W1431" s="11">
        <v>1</v>
      </c>
      <c r="X1431" s="6" t="s">
        <v>34</v>
      </c>
      <c r="Y1431" s="5">
        <v>20173</v>
      </c>
      <c r="Z1431" s="5" t="s">
        <v>4011</v>
      </c>
      <c r="AA1431" s="5">
        <f>IF(ActividadesCom[[#This Row],[NIVEL 4]]&lt;&gt;0,VLOOKUP(ActividadesCom[[#This Row],[NIVEL 4]],Catálogo!A:B,2,FALSE),"")</f>
        <v>1</v>
      </c>
      <c r="AB1431" s="5">
        <v>1</v>
      </c>
      <c r="AC1431" s="6" t="s">
        <v>34</v>
      </c>
      <c r="AD1431" s="5">
        <v>20171</v>
      </c>
      <c r="AE1431" s="5" t="s">
        <v>4011</v>
      </c>
      <c r="AF1431" s="5">
        <f>IF(ActividadesCom[[#This Row],[NIVEL 5]]&lt;&gt;0,VLOOKUP(ActividadesCom[[#This Row],[NIVEL 5]],Catálogo!A:B,2,FALSE),"")</f>
        <v>1</v>
      </c>
      <c r="AG1431" s="5">
        <v>1</v>
      </c>
    </row>
    <row r="1432" spans="1:16377" s="24" customFormat="1" ht="30" hidden="1" customHeight="1" x14ac:dyDescent="0.25">
      <c r="A1432" s="7">
        <v>16470242</v>
      </c>
      <c r="B1432" s="97" t="str">
        <f>VLOOKUP(ActividadesCom[[#This Row],[NO. DE CONTROL]],'LISTADO ESTUDIANTES'!A:C,3,FALSE)</f>
        <v>LOPEZ TUN YAMILE NORAI</v>
      </c>
      <c r="C1432" s="97" t="str">
        <f>VLOOKUP(ActividadesCom[[#This Row],[NO. DE CONTROL]],'LISTADO ESTUDIANTES'!A:B,2,FALSE)</f>
        <v>INGENIERIA EN ADMINISTRACION</v>
      </c>
      <c r="D1432" s="18" t="str">
        <f>VLOOKUP(ActividadesCom[[#This Row],[NO. DE CONTROL]],'LISTADO ESTUDIANTES'!A:D,4,FALSE)</f>
        <v>BAJA</v>
      </c>
      <c r="E1432" s="5">
        <f>SUM(ActividadesCom[[#This Row],[CRÉD. 1]],ActividadesCom[[#This Row],[CRÉD. 2]],ActividadesCom[[#This Row],[CRÉD. 3]],ActividadesCom[[#This Row],[CRÉD. 4]],ActividadesCom[[#This Row],[CRÉD. 5]])</f>
        <v>5</v>
      </c>
      <c r="F1432" s="5">
        <f>IF(ActividadesCom[[#This Row],[ÚLTIMO SEMESTRE CON CRÉDITOS]]&gt;0,ROUND(AVERAGE(ActividadesCom[[#This Row],[VALOR NIVEL 5]],ActividadesCom[[#This Row],[VALOR NIVEL 4]],ActividadesCom[[#This Row],[VALOR NIVEL 3]],ActividadesCom[[#This Row],[VALOR NIVEL 2]],ActividadesCom[[#This Row],[VALOR NIVEL 1]]),0),"")</f>
        <v>3</v>
      </c>
      <c r="G1432" s="5" t="str">
        <f>IF(ActividadesCom[[#This Row],[PROMEDIO]]="","",IF(ActividadesCom[[#This Row],[PROMEDIO]]&gt;=4,"EXCELENTE",IF(ActividadesCom[[#This Row],[PROMEDIO]]&gt;=3,"NOTABLE",IF(ActividadesCom[[#This Row],[PROMEDIO]]&gt;=2,"BUENO",IF(ActividadesCom[[#This Row],[PROMEDIO]]=1,"SUFICIENTE","")))))</f>
        <v>NOTABLE</v>
      </c>
      <c r="H1432" s="5">
        <f>MAX(ActividadesCom[[#This Row],[PERÍODO 1]],ActividadesCom[[#This Row],[PERÍODO 2]],ActividadesCom[[#This Row],[PERÍODO 3]],ActividadesCom[[#This Row],[PERÍODO 4]],ActividadesCom[[#This Row],[PERÍODO 5]])</f>
        <v>20201</v>
      </c>
      <c r="I1432" s="6" t="s">
        <v>614</v>
      </c>
      <c r="J1432" s="5">
        <v>20181</v>
      </c>
      <c r="K1432" s="5" t="s">
        <v>4010</v>
      </c>
      <c r="L1432" s="5">
        <f>IF(ActividadesCom[[#This Row],[NIVEL 1]]&lt;&gt;0,VLOOKUP(ActividadesCom[[#This Row],[NIVEL 1]],Catálogo!A:B,2,FALSE),"")</f>
        <v>2</v>
      </c>
      <c r="M1432" s="5">
        <v>1</v>
      </c>
      <c r="N1432" s="6" t="s">
        <v>1131</v>
      </c>
      <c r="O1432" s="5">
        <v>20193</v>
      </c>
      <c r="P1432" s="5" t="s">
        <v>4010</v>
      </c>
      <c r="Q1432" s="5">
        <f>IF(ActividadesCom[[#This Row],[NIVEL 2]]&lt;&gt;0,VLOOKUP(ActividadesCom[[#This Row],[NIVEL 2]],Catálogo!A:B,2,FALSE),"")</f>
        <v>2</v>
      </c>
      <c r="R1432" s="11">
        <v>1</v>
      </c>
      <c r="S1432" s="12" t="s">
        <v>4107</v>
      </c>
      <c r="T1432" s="11">
        <v>20201</v>
      </c>
      <c r="U1432" s="11" t="s">
        <v>4008</v>
      </c>
      <c r="V1432" s="5">
        <f>IF(ActividadesCom[[#This Row],[NIVEL 3]]&lt;&gt;0,VLOOKUP(ActividadesCom[[#This Row],[NIVEL 3]],Catálogo!A:B,2,FALSE),"")</f>
        <v>4</v>
      </c>
      <c r="W1432" s="11">
        <v>1</v>
      </c>
      <c r="X1432" s="6" t="s">
        <v>12</v>
      </c>
      <c r="Y1432" s="5">
        <v>20183</v>
      </c>
      <c r="Z1432" s="5" t="s">
        <v>4009</v>
      </c>
      <c r="AA1432" s="5">
        <f>IF(ActividadesCom[[#This Row],[NIVEL 4]]&lt;&gt;0,VLOOKUP(ActividadesCom[[#This Row],[NIVEL 4]],Catálogo!A:B,2,FALSE),"")</f>
        <v>3</v>
      </c>
      <c r="AB1432" s="5">
        <v>1</v>
      </c>
      <c r="AC1432" s="6" t="s">
        <v>2</v>
      </c>
      <c r="AD1432" s="5">
        <v>20163</v>
      </c>
      <c r="AE1432" s="5" t="s">
        <v>4010</v>
      </c>
      <c r="AF1432" s="5">
        <f>IF(ActividadesCom[[#This Row],[NIVEL 5]]&lt;&gt;0,VLOOKUP(ActividadesCom[[#This Row],[NIVEL 5]],Catálogo!A:B,2,FALSE),"")</f>
        <v>2</v>
      </c>
      <c r="AG1432" s="5">
        <v>1</v>
      </c>
    </row>
    <row r="1433" spans="1:16377" ht="30" hidden="1" customHeight="1" x14ac:dyDescent="0.25">
      <c r="A1433" s="7">
        <v>16470243</v>
      </c>
      <c r="B1433" s="97" t="str">
        <f>VLOOKUP(ActividadesCom[[#This Row],[NO. DE CONTROL]],'LISTADO ESTUDIANTES'!A:C,3,FALSE)</f>
        <v>AGUILAR JIMENEZ JULIO ADRIAN</v>
      </c>
      <c r="C1433" s="97" t="str">
        <f>VLOOKUP(ActividadesCom[[#This Row],[NO. DE CONTROL]],'LISTADO ESTUDIANTES'!A:B,2,FALSE)</f>
        <v>INGENIERIA EN GESTION EMPRESARIAL</v>
      </c>
      <c r="D1433" s="18" t="str">
        <f>VLOOKUP(ActividadesCom[[#This Row],[NO. DE CONTROL]],'LISTADO ESTUDIANTES'!A:D,4,FALSE)</f>
        <v>BAJA</v>
      </c>
      <c r="E1433" s="5">
        <f>SUM(ActividadesCom[[#This Row],[CRÉD. 1]],ActividadesCom[[#This Row],[CRÉD. 2]],ActividadesCom[[#This Row],[CRÉD. 3]],ActividadesCom[[#This Row],[CRÉD. 4]],ActividadesCom[[#This Row],[CRÉD. 5]])</f>
        <v>1</v>
      </c>
      <c r="F1433" s="17">
        <f>IF(ActividadesCom[[#This Row],[ÚLTIMO SEMESTRE CON CRÉDITOS]]&gt;0,ROUND(AVERAGE(ActividadesCom[[#This Row],[VALOR NIVEL 5]],ActividadesCom[[#This Row],[VALOR NIVEL 4]],ActividadesCom[[#This Row],[VALOR NIVEL 3]],ActividadesCom[[#This Row],[VALOR NIVEL 2]],ActividadesCom[[#This Row],[VALOR NIVEL 1]]),0),"")</f>
        <v>2</v>
      </c>
      <c r="G1433" s="5" t="str">
        <f>IF(ActividadesCom[[#This Row],[PROMEDIO]]="","",IF(ActividadesCom[[#This Row],[PROMEDIO]]&gt;=4,"EXCELENTE",IF(ActividadesCom[[#This Row],[PROMEDIO]]&gt;=3,"NOTABLE",IF(ActividadesCom[[#This Row],[PROMEDIO]]&gt;=2,"BUENO",IF(ActividadesCom[[#This Row],[PROMEDIO]]=1,"SUFICIENTE","")))))</f>
        <v>BUENO</v>
      </c>
      <c r="H1433" s="5">
        <f>MAX(ActividadesCom[[#This Row],[PERÍODO 1]],ActividadesCom[[#This Row],[PERÍODO 2]],ActividadesCom[[#This Row],[PERÍODO 3]],ActividadesCom[[#This Row],[PERÍODO 4]],ActividadesCom[[#This Row],[PERÍODO 5]])</f>
        <v>20163</v>
      </c>
      <c r="I1433" s="6" t="s">
        <v>111</v>
      </c>
      <c r="J1433" s="5">
        <v>20163</v>
      </c>
      <c r="K1433" s="5" t="s">
        <v>4010</v>
      </c>
      <c r="L1433" s="5">
        <f>IF(ActividadesCom[[#This Row],[NIVEL 1]]&lt;&gt;0,VLOOKUP(ActividadesCom[[#This Row],[NIVEL 1]],Catálogo!A:B,2,FALSE),"")</f>
        <v>2</v>
      </c>
      <c r="M1433" s="5">
        <v>1</v>
      </c>
      <c r="N1433" s="6"/>
      <c r="O1433" s="5"/>
      <c r="P1433" s="5"/>
      <c r="Q1433" s="5" t="str">
        <f>IF(ActividadesCom[[#This Row],[NIVEL 2]]&lt;&gt;0,VLOOKUP(ActividadesCom[[#This Row],[NIVEL 2]],Catálogo!A:B,2,FALSE),"")</f>
        <v/>
      </c>
      <c r="R1433" s="11"/>
      <c r="S1433" s="12"/>
      <c r="T1433" s="11"/>
      <c r="U1433" s="11"/>
      <c r="V1433" s="5" t="str">
        <f>IF(ActividadesCom[[#This Row],[NIVEL 3]]&lt;&gt;0,VLOOKUP(ActividadesCom[[#This Row],[NIVEL 3]],Catálogo!A:B,2,FALSE),"")</f>
        <v/>
      </c>
      <c r="W1433" s="11"/>
      <c r="X1433" s="6"/>
      <c r="Y1433" s="5"/>
      <c r="Z1433" s="5"/>
      <c r="AA1433" s="5" t="str">
        <f>IF(ActividadesCom[[#This Row],[NIVEL 4]]&lt;&gt;0,VLOOKUP(ActividadesCom[[#This Row],[NIVEL 4]],Catálogo!A:B,2,FALSE),"")</f>
        <v/>
      </c>
      <c r="AB1433" s="5"/>
      <c r="AC1433" s="6"/>
      <c r="AD1433" s="5"/>
      <c r="AE1433" s="5"/>
      <c r="AF1433" s="5" t="str">
        <f>IF(ActividadesCom[[#This Row],[NIVEL 5]]&lt;&gt;0,VLOOKUP(ActividadesCom[[#This Row],[NIVEL 5]],Catálogo!A:B,2,FALSE),"")</f>
        <v/>
      </c>
      <c r="AG1433" s="5"/>
      <c r="AH1433" s="2"/>
      <c r="AI1433" s="2"/>
    </row>
    <row r="1434" spans="1:16377" s="24" customFormat="1" ht="30" hidden="1" customHeight="1" x14ac:dyDescent="0.25">
      <c r="A1434" s="7">
        <v>16470244</v>
      </c>
      <c r="B1434" s="97" t="str">
        <f>VLOOKUP(ActividadesCom[[#This Row],[NO. DE CONTROL]],'LISTADO ESTUDIANTES'!A:C,3,FALSE)</f>
        <v>REYES CHAN LARISSA CANDELARIA</v>
      </c>
      <c r="C1434" s="97" t="str">
        <f>VLOOKUP(ActividadesCom[[#This Row],[NO. DE CONTROL]],'LISTADO ESTUDIANTES'!A:B,2,FALSE)</f>
        <v>INGENIERIA EN ADMINISTRACION</v>
      </c>
      <c r="D1434" s="18" t="str">
        <f>VLOOKUP(ActividadesCom[[#This Row],[NO. DE CONTROL]],'LISTADO ESTUDIANTES'!A:D,4,FALSE)</f>
        <v>BAJA</v>
      </c>
      <c r="E1434" s="5">
        <f>SUM(ActividadesCom[[#This Row],[CRÉD. 1]],ActividadesCom[[#This Row],[CRÉD. 2]],ActividadesCom[[#This Row],[CRÉD. 3]],ActividadesCom[[#This Row],[CRÉD. 4]],ActividadesCom[[#This Row],[CRÉD. 5]])</f>
        <v>5</v>
      </c>
      <c r="F1434" s="5">
        <f>IF(ActividadesCom[[#This Row],[ÚLTIMO SEMESTRE CON CRÉDITOS]]&gt;0,ROUND(AVERAGE(ActividadesCom[[#This Row],[VALOR NIVEL 5]],ActividadesCom[[#This Row],[VALOR NIVEL 4]],ActividadesCom[[#This Row],[VALOR NIVEL 3]],ActividadesCom[[#This Row],[VALOR NIVEL 2]],ActividadesCom[[#This Row],[VALOR NIVEL 1]]),0),"")</f>
        <v>2</v>
      </c>
      <c r="G1434" s="5" t="str">
        <f>IF(ActividadesCom[[#This Row],[PROMEDIO]]="","",IF(ActividadesCom[[#This Row],[PROMEDIO]]&gt;=4,"EXCELENTE",IF(ActividadesCom[[#This Row],[PROMEDIO]]&gt;=3,"NOTABLE",IF(ActividadesCom[[#This Row],[PROMEDIO]]&gt;=2,"BUENO",IF(ActividadesCom[[#This Row],[PROMEDIO]]=1,"SUFICIENTE","")))))</f>
        <v>BUENO</v>
      </c>
      <c r="H1434" s="5">
        <f>MAX(ActividadesCom[[#This Row],[PERÍODO 1]],ActividadesCom[[#This Row],[PERÍODO 2]],ActividadesCom[[#This Row],[PERÍODO 3]],ActividadesCom[[#This Row],[PERÍODO 4]],ActividadesCom[[#This Row],[PERÍODO 5]])</f>
        <v>20181</v>
      </c>
      <c r="I1434" s="6" t="s">
        <v>436</v>
      </c>
      <c r="J1434" s="5">
        <v>20173</v>
      </c>
      <c r="K1434" s="5" t="s">
        <v>4010</v>
      </c>
      <c r="L1434" s="5">
        <f>IF(ActividadesCom[[#This Row],[NIVEL 1]]&lt;&gt;0,VLOOKUP(ActividadesCom[[#This Row],[NIVEL 1]],Catálogo!A:B,2,FALSE),"")</f>
        <v>2</v>
      </c>
      <c r="M1434" s="5">
        <v>2</v>
      </c>
      <c r="N1434" s="6" t="s">
        <v>614</v>
      </c>
      <c r="O1434" s="5">
        <v>20181</v>
      </c>
      <c r="P1434" s="5" t="s">
        <v>4010</v>
      </c>
      <c r="Q1434" s="5">
        <f>IF(ActividadesCom[[#This Row],[NIVEL 2]]&lt;&gt;0,VLOOKUP(ActividadesCom[[#This Row],[NIVEL 2]],Catálogo!A:B,2,FALSE),"")</f>
        <v>2</v>
      </c>
      <c r="R1434" s="11">
        <v>1</v>
      </c>
      <c r="S1434" s="12"/>
      <c r="T1434" s="11"/>
      <c r="U1434" s="11"/>
      <c r="V1434" s="5" t="str">
        <f>IF(ActividadesCom[[#This Row],[NIVEL 3]]&lt;&gt;0,VLOOKUP(ActividadesCom[[#This Row],[NIVEL 3]],Catálogo!A:B,2,FALSE),"")</f>
        <v/>
      </c>
      <c r="W1434" s="11"/>
      <c r="X1434" s="6" t="s">
        <v>34</v>
      </c>
      <c r="Y1434" s="5">
        <v>20171</v>
      </c>
      <c r="Z1434" s="5" t="s">
        <v>4009</v>
      </c>
      <c r="AA1434" s="5">
        <f>IF(ActividadesCom[[#This Row],[NIVEL 4]]&lt;&gt;0,VLOOKUP(ActividadesCom[[#This Row],[NIVEL 4]],Catálogo!A:B,2,FALSE),"")</f>
        <v>3</v>
      </c>
      <c r="AB1434" s="5">
        <v>1</v>
      </c>
      <c r="AC1434" s="6" t="s">
        <v>34</v>
      </c>
      <c r="AD1434" s="5">
        <v>20173</v>
      </c>
      <c r="AE1434" s="5" t="s">
        <v>4010</v>
      </c>
      <c r="AF1434" s="5">
        <f>IF(ActividadesCom[[#This Row],[NIVEL 5]]&lt;&gt;0,VLOOKUP(ActividadesCom[[#This Row],[NIVEL 5]],Catálogo!A:B,2,FALSE),"")</f>
        <v>2</v>
      </c>
      <c r="AG1434" s="5">
        <v>1</v>
      </c>
    </row>
    <row r="1435" spans="1:16377" ht="30" hidden="1" customHeight="1" x14ac:dyDescent="0.25">
      <c r="A1435" s="7">
        <v>16470245</v>
      </c>
      <c r="B1435" s="97" t="str">
        <f>VLOOKUP(ActividadesCom[[#This Row],[NO. DE CONTROL]],'LISTADO ESTUDIANTES'!A:C,3,FALSE)</f>
        <v>MAY VARGUEZ BETSABE YURAI</v>
      </c>
      <c r="C1435" s="97" t="str">
        <f>VLOOKUP(ActividadesCom[[#This Row],[NO. DE CONTROL]],'LISTADO ESTUDIANTES'!A:B,2,FALSE)</f>
        <v>INGENIERIA EN ADMINISTRACION</v>
      </c>
      <c r="D1435" s="18" t="str">
        <f>VLOOKUP(ActividadesCom[[#This Row],[NO. DE CONTROL]],'LISTADO ESTUDIANTES'!A:D,4,FALSE)</f>
        <v>BAJA</v>
      </c>
      <c r="E1435" s="5">
        <f>SUM(ActividadesCom[[#This Row],[CRÉD. 1]],ActividadesCom[[#This Row],[CRÉD. 2]],ActividadesCom[[#This Row],[CRÉD. 3]],ActividadesCom[[#This Row],[CRÉD. 4]],ActividadesCom[[#This Row],[CRÉD. 5]])</f>
        <v>5</v>
      </c>
      <c r="F1435" s="17">
        <f>IF(ActividadesCom[[#This Row],[ÚLTIMO SEMESTRE CON CRÉDITOS]]&gt;0,ROUND(AVERAGE(ActividadesCom[[#This Row],[VALOR NIVEL 5]],ActividadesCom[[#This Row],[VALOR NIVEL 4]],ActividadesCom[[#This Row],[VALOR NIVEL 3]],ActividadesCom[[#This Row],[VALOR NIVEL 2]],ActividadesCom[[#This Row],[VALOR NIVEL 1]]),0),"")</f>
        <v>3</v>
      </c>
      <c r="G1435" s="5" t="str">
        <f>IF(ActividadesCom[[#This Row],[PROMEDIO]]="","",IF(ActividadesCom[[#This Row],[PROMEDIO]]&gt;=4,"EXCELENTE",IF(ActividadesCom[[#This Row],[PROMEDIO]]&gt;=3,"NOTABLE",IF(ActividadesCom[[#This Row],[PROMEDIO]]&gt;=2,"BUENO",IF(ActividadesCom[[#This Row],[PROMEDIO]]=1,"SUFICIENTE","")))))</f>
        <v>NOTABLE</v>
      </c>
      <c r="H1435" s="5">
        <f>MAX(ActividadesCom[[#This Row],[PERÍODO 1]],ActividadesCom[[#This Row],[PERÍODO 2]],ActividadesCom[[#This Row],[PERÍODO 3]],ActividadesCom[[#This Row],[PERÍODO 4]],ActividadesCom[[#This Row],[PERÍODO 5]])</f>
        <v>20203</v>
      </c>
      <c r="I1435" s="6" t="s">
        <v>562</v>
      </c>
      <c r="J1435" s="5">
        <v>20173</v>
      </c>
      <c r="K1435" s="5" t="s">
        <v>4010</v>
      </c>
      <c r="L1435" s="5">
        <f>IF(ActividadesCom[[#This Row],[NIVEL 1]]&lt;&gt;0,VLOOKUP(ActividadesCom[[#This Row],[NIVEL 1]],Catálogo!A:B,2,FALSE),"")</f>
        <v>2</v>
      </c>
      <c r="M1435" s="5">
        <v>1</v>
      </c>
      <c r="N1435" s="6" t="s">
        <v>614</v>
      </c>
      <c r="O1435" s="5">
        <v>20181</v>
      </c>
      <c r="P1435" s="5" t="s">
        <v>4010</v>
      </c>
      <c r="Q1435" s="5">
        <f>IF(ActividadesCom[[#This Row],[NIVEL 2]]&lt;&gt;0,VLOOKUP(ActividadesCom[[#This Row],[NIVEL 2]],Catálogo!A:B,2,FALSE),"")</f>
        <v>2</v>
      </c>
      <c r="R1435" s="11">
        <v>1</v>
      </c>
      <c r="S1435" s="12" t="s">
        <v>4153</v>
      </c>
      <c r="T1435" s="11">
        <v>20203</v>
      </c>
      <c r="U1435" s="11" t="s">
        <v>4008</v>
      </c>
      <c r="V1435" s="5">
        <f>IF(ActividadesCom[[#This Row],[NIVEL 3]]&lt;&gt;0,VLOOKUP(ActividadesCom[[#This Row],[NIVEL 3]],Catálogo!A:B,2,FALSE),"")</f>
        <v>4</v>
      </c>
      <c r="W1435" s="11">
        <v>1</v>
      </c>
      <c r="X1435" s="6" t="s">
        <v>4175</v>
      </c>
      <c r="Y1435" s="5">
        <v>20203</v>
      </c>
      <c r="Z1435" s="5" t="s">
        <v>4008</v>
      </c>
      <c r="AA1435" s="5">
        <f>IF(ActividadesCom[[#This Row],[NIVEL 4]]&lt;&gt;0,VLOOKUP(ActividadesCom[[#This Row],[NIVEL 4]],Catálogo!A:B,2,FALSE),"")</f>
        <v>4</v>
      </c>
      <c r="AB1435" s="5">
        <v>1</v>
      </c>
      <c r="AC1435" s="6" t="s">
        <v>4</v>
      </c>
      <c r="AD1435" s="5">
        <v>20163</v>
      </c>
      <c r="AE1435" s="5" t="s">
        <v>4010</v>
      </c>
      <c r="AF1435" s="5">
        <f>IF(ActividadesCom[[#This Row],[NIVEL 5]]&lt;&gt;0,VLOOKUP(ActividadesCom[[#This Row],[NIVEL 5]],Catálogo!A:B,2,FALSE),"")</f>
        <v>2</v>
      </c>
      <c r="AG1435" s="5">
        <v>1</v>
      </c>
      <c r="AH1435" s="2"/>
      <c r="AI1435" s="2"/>
    </row>
    <row r="1436" spans="1:16377" s="24" customFormat="1" ht="30" hidden="1" customHeight="1" x14ac:dyDescent="0.25">
      <c r="A1436" s="7">
        <v>16470246</v>
      </c>
      <c r="B1436" s="97" t="str">
        <f>VLOOKUP(ActividadesCom[[#This Row],[NO. DE CONTROL]],'LISTADO ESTUDIANTES'!A:C,3,FALSE)</f>
        <v>CRUZ LEON LISSETTE MIREYA</v>
      </c>
      <c r="C1436" s="97" t="str">
        <f>VLOOKUP(ActividadesCom[[#This Row],[NO. DE CONTROL]],'LISTADO ESTUDIANTES'!A:B,2,FALSE)</f>
        <v>INGENIERIA EN ADMINISTRACION</v>
      </c>
      <c r="D1436" s="18" t="str">
        <f>VLOOKUP(ActividadesCom[[#This Row],[NO. DE CONTROL]],'LISTADO ESTUDIANTES'!A:D,4,FALSE)</f>
        <v>EGRESADO(A)</v>
      </c>
      <c r="E1436" s="5">
        <f>SUM(ActividadesCom[[#This Row],[CRÉD. 1]],ActividadesCom[[#This Row],[CRÉD. 2]],ActividadesCom[[#This Row],[CRÉD. 3]],ActividadesCom[[#This Row],[CRÉD. 4]],ActividadesCom[[#This Row],[CRÉD. 5]])</f>
        <v>6</v>
      </c>
      <c r="F1436" s="5">
        <f>IF(ActividadesCom[[#This Row],[ÚLTIMO SEMESTRE CON CRÉDITOS]]&gt;0,ROUND(AVERAGE(ActividadesCom[[#This Row],[VALOR NIVEL 5]],ActividadesCom[[#This Row],[VALOR NIVEL 4]],ActividadesCom[[#This Row],[VALOR NIVEL 3]],ActividadesCom[[#This Row],[VALOR NIVEL 2]],ActividadesCom[[#This Row],[VALOR NIVEL 1]]),0),"")</f>
        <v>2</v>
      </c>
      <c r="G1436" s="5" t="str">
        <f>IF(ActividadesCom[[#This Row],[PROMEDIO]]="","",IF(ActividadesCom[[#This Row],[PROMEDIO]]&gt;=4,"EXCELENTE",IF(ActividadesCom[[#This Row],[PROMEDIO]]&gt;=3,"NOTABLE",IF(ActividadesCom[[#This Row],[PROMEDIO]]&gt;=2,"BUENO",IF(ActividadesCom[[#This Row],[PROMEDIO]]=1,"SUFICIENTE","")))))</f>
        <v>BUENO</v>
      </c>
      <c r="H1436" s="5">
        <f>MAX(ActividadesCom[[#This Row],[PERÍODO 1]],ActividadesCom[[#This Row],[PERÍODO 2]],ActividadesCom[[#This Row],[PERÍODO 3]],ActividadesCom[[#This Row],[PERÍODO 4]],ActividadesCom[[#This Row],[PERÍODO 5]])</f>
        <v>20201</v>
      </c>
      <c r="I1436" s="6" t="s">
        <v>614</v>
      </c>
      <c r="J1436" s="5">
        <v>20181</v>
      </c>
      <c r="K1436" s="5" t="s">
        <v>4010</v>
      </c>
      <c r="L1436" s="5">
        <f>IF(ActividadesCom[[#This Row],[NIVEL 1]]&lt;&gt;0,VLOOKUP(ActividadesCom[[#This Row],[NIVEL 1]],Catálogo!A:B,2,FALSE),"")</f>
        <v>2</v>
      </c>
      <c r="M1436" s="5">
        <v>1</v>
      </c>
      <c r="N1436" s="6" t="s">
        <v>918</v>
      </c>
      <c r="O1436" s="5">
        <v>20191</v>
      </c>
      <c r="P1436" s="5" t="s">
        <v>4010</v>
      </c>
      <c r="Q1436" s="5">
        <f>IF(ActividadesCom[[#This Row],[NIVEL 2]]&lt;&gt;0,VLOOKUP(ActividadesCom[[#This Row],[NIVEL 2]],Catálogo!A:B,2,FALSE),"")</f>
        <v>2</v>
      </c>
      <c r="R1436" s="11">
        <v>1</v>
      </c>
      <c r="S1436" s="12" t="s">
        <v>976</v>
      </c>
      <c r="T1436" s="11">
        <v>20193</v>
      </c>
      <c r="U1436" s="5" t="s">
        <v>4010</v>
      </c>
      <c r="V1436" s="5">
        <f>IF(ActividadesCom[[#This Row],[NIVEL 3]]&lt;&gt;0,VLOOKUP(ActividadesCom[[#This Row],[NIVEL 3]],Catálogo!A:B,2,FALSE),"")</f>
        <v>2</v>
      </c>
      <c r="W1436" s="11">
        <v>2</v>
      </c>
      <c r="X1436" s="6" t="s">
        <v>1087</v>
      </c>
      <c r="Y1436" s="5">
        <v>20201</v>
      </c>
      <c r="Z1436" s="5" t="s">
        <v>4008</v>
      </c>
      <c r="AA1436" s="5">
        <f>IF(ActividadesCom[[#This Row],[NIVEL 4]]&lt;&gt;0,VLOOKUP(ActividadesCom[[#This Row],[NIVEL 4]],Catálogo!A:B,2,FALSE),"")</f>
        <v>4</v>
      </c>
      <c r="AB1436" s="5">
        <v>1</v>
      </c>
      <c r="AC1436" s="6" t="s">
        <v>403</v>
      </c>
      <c r="AD1436" s="5">
        <v>20163</v>
      </c>
      <c r="AE1436" s="5" t="s">
        <v>4010</v>
      </c>
      <c r="AF1436" s="5">
        <f>IF(ActividadesCom[[#This Row],[NIVEL 5]]&lt;&gt;0,VLOOKUP(ActividadesCom[[#This Row],[NIVEL 5]],Catálogo!A:B,2,FALSE),"")</f>
        <v>2</v>
      </c>
      <c r="AG1436" s="5">
        <v>1</v>
      </c>
    </row>
    <row r="1437" spans="1:16377" s="24" customFormat="1" ht="30" hidden="1" customHeight="1" x14ac:dyDescent="0.25">
      <c r="A1437" s="7">
        <v>16470247</v>
      </c>
      <c r="B1437" s="97" t="str">
        <f>VLOOKUP(ActividadesCom[[#This Row],[NO. DE CONTROL]],'LISTADO ESTUDIANTES'!A:C,3,FALSE)</f>
        <v>XOOL FUENTES JUAN ISRAEL</v>
      </c>
      <c r="C1437" s="97" t="str">
        <f>VLOOKUP(ActividadesCom[[#This Row],[NO. DE CONTROL]],'LISTADO ESTUDIANTES'!A:B,2,FALSE)</f>
        <v>INGENIERIA EN ADMINISTRACION</v>
      </c>
      <c r="D1437" s="18" t="str">
        <f>VLOOKUP(ActividadesCom[[#This Row],[NO. DE CONTROL]],'LISTADO ESTUDIANTES'!A:D,4,FALSE)</f>
        <v>EGRESADO(A)</v>
      </c>
      <c r="E1437" s="5">
        <f>SUM(ActividadesCom[[#This Row],[CRÉD. 1]],ActividadesCom[[#This Row],[CRÉD. 2]],ActividadesCom[[#This Row],[CRÉD. 3]],ActividadesCom[[#This Row],[CRÉD. 4]],ActividadesCom[[#This Row],[CRÉD. 5]])</f>
        <v>5</v>
      </c>
      <c r="F1437" s="5">
        <f>IF(ActividadesCom[[#This Row],[ÚLTIMO SEMESTRE CON CRÉDITOS]]&gt;0,ROUND(AVERAGE(ActividadesCom[[#This Row],[VALOR NIVEL 5]],ActividadesCom[[#This Row],[VALOR NIVEL 4]],ActividadesCom[[#This Row],[VALOR NIVEL 3]],ActividadesCom[[#This Row],[VALOR NIVEL 2]],ActividadesCom[[#This Row],[VALOR NIVEL 1]]),0),"")</f>
        <v>2</v>
      </c>
      <c r="G1437" s="5" t="str">
        <f>IF(ActividadesCom[[#This Row],[PROMEDIO]]="","",IF(ActividadesCom[[#This Row],[PROMEDIO]]&gt;=4,"EXCELENTE",IF(ActividadesCom[[#This Row],[PROMEDIO]]&gt;=3,"NOTABLE",IF(ActividadesCom[[#This Row],[PROMEDIO]]&gt;=2,"BUENO",IF(ActividadesCom[[#This Row],[PROMEDIO]]=1,"SUFICIENTE","")))))</f>
        <v>BUENO</v>
      </c>
      <c r="H1437" s="5">
        <f>MAX(ActividadesCom[[#This Row],[PERÍODO 1]],ActividadesCom[[#This Row],[PERÍODO 2]],ActividadesCom[[#This Row],[PERÍODO 3]],ActividadesCom[[#This Row],[PERÍODO 4]],ActividadesCom[[#This Row],[PERÍODO 5]])</f>
        <v>20181</v>
      </c>
      <c r="I1437" s="6" t="s">
        <v>437</v>
      </c>
      <c r="J1437" s="5">
        <v>20173</v>
      </c>
      <c r="K1437" s="5" t="s">
        <v>4010</v>
      </c>
      <c r="L1437" s="5">
        <f>IF(ActividadesCom[[#This Row],[NIVEL 1]]&lt;&gt;0,VLOOKUP(ActividadesCom[[#This Row],[NIVEL 1]],Catálogo!A:B,2,FALSE),"")</f>
        <v>2</v>
      </c>
      <c r="M1437" s="5">
        <v>2</v>
      </c>
      <c r="N1437" s="6" t="s">
        <v>614</v>
      </c>
      <c r="O1437" s="5">
        <v>20181</v>
      </c>
      <c r="P1437" s="5" t="s">
        <v>4010</v>
      </c>
      <c r="Q1437" s="5">
        <f>IF(ActividadesCom[[#This Row],[NIVEL 2]]&lt;&gt;0,VLOOKUP(ActividadesCom[[#This Row],[NIVEL 2]],Catálogo!A:B,2,FALSE),"")</f>
        <v>2</v>
      </c>
      <c r="R1437" s="11">
        <v>1</v>
      </c>
      <c r="S1437" s="12"/>
      <c r="T1437" s="11"/>
      <c r="U1437" s="11"/>
      <c r="V1437" s="5" t="str">
        <f>IF(ActividadesCom[[#This Row],[NIVEL 3]]&lt;&gt;0,VLOOKUP(ActividadesCom[[#This Row],[NIVEL 3]],Catálogo!A:B,2,FALSE),"")</f>
        <v/>
      </c>
      <c r="W1437" s="11"/>
      <c r="X1437" s="6" t="s">
        <v>42</v>
      </c>
      <c r="Y1437" s="5">
        <v>20171</v>
      </c>
      <c r="Z1437" s="5" t="s">
        <v>4010</v>
      </c>
      <c r="AA1437" s="5">
        <f>IF(ActividadesCom[[#This Row],[NIVEL 4]]&lt;&gt;0,VLOOKUP(ActividadesCom[[#This Row],[NIVEL 4]],Catálogo!A:B,2,FALSE),"")</f>
        <v>2</v>
      </c>
      <c r="AB1437" s="5">
        <v>1</v>
      </c>
      <c r="AC1437" s="6" t="s">
        <v>2</v>
      </c>
      <c r="AD1437" s="5">
        <v>20163</v>
      </c>
      <c r="AE1437" s="5" t="s">
        <v>4010</v>
      </c>
      <c r="AF1437" s="5">
        <f>IF(ActividadesCom[[#This Row],[NIVEL 5]]&lt;&gt;0,VLOOKUP(ActividadesCom[[#This Row],[NIVEL 5]],Catálogo!A:B,2,FALSE),"")</f>
        <v>2</v>
      </c>
      <c r="AG1437" s="5">
        <v>1</v>
      </c>
    </row>
    <row r="1438" spans="1:16377" ht="30" hidden="1" customHeight="1" x14ac:dyDescent="0.25">
      <c r="A1438" s="7">
        <v>16470248</v>
      </c>
      <c r="B1438" s="97" t="str">
        <f>VLOOKUP(ActividadesCom[[#This Row],[NO. DE CONTROL]],'LISTADO ESTUDIANTES'!A:C,3,FALSE)</f>
        <v>CAN CENTENO SUSANA GUADALUPE</v>
      </c>
      <c r="C1438" s="97" t="str">
        <f>VLOOKUP(ActividadesCom[[#This Row],[NO. DE CONTROL]],'LISTADO ESTUDIANTES'!A:B,2,FALSE)</f>
        <v>INGENIERIA EN ADMINISTRACION</v>
      </c>
      <c r="D1438" s="18" t="str">
        <f>VLOOKUP(ActividadesCom[[#This Row],[NO. DE CONTROL]],'LISTADO ESTUDIANTES'!A:D,4,FALSE)</f>
        <v>BAJA</v>
      </c>
      <c r="E1438" s="5">
        <f>SUM(ActividadesCom[[#This Row],[CRÉD. 1]],ActividadesCom[[#This Row],[CRÉD. 2]],ActividadesCom[[#This Row],[CRÉD. 3]],ActividadesCom[[#This Row],[CRÉD. 4]],ActividadesCom[[#This Row],[CRÉD. 5]])</f>
        <v>5</v>
      </c>
      <c r="F1438" s="17">
        <f>IF(ActividadesCom[[#This Row],[ÚLTIMO SEMESTRE CON CRÉDITOS]]&gt;0,ROUND(AVERAGE(ActividadesCom[[#This Row],[VALOR NIVEL 5]],ActividadesCom[[#This Row],[VALOR NIVEL 4]],ActividadesCom[[#This Row],[VALOR NIVEL 3]],ActividadesCom[[#This Row],[VALOR NIVEL 2]],ActividadesCom[[#This Row],[VALOR NIVEL 1]]),0),"")</f>
        <v>2</v>
      </c>
      <c r="G1438" s="5" t="str">
        <f>IF(ActividadesCom[[#This Row],[PROMEDIO]]="","",IF(ActividadesCom[[#This Row],[PROMEDIO]]&gt;=4,"EXCELENTE",IF(ActividadesCom[[#This Row],[PROMEDIO]]&gt;=3,"NOTABLE",IF(ActividadesCom[[#This Row],[PROMEDIO]]&gt;=2,"BUENO",IF(ActividadesCom[[#This Row],[PROMEDIO]]=1,"SUFICIENTE","")))))</f>
        <v>BUENO</v>
      </c>
      <c r="H1438" s="5">
        <f>MAX(ActividadesCom[[#This Row],[PERÍODO 1]],ActividadesCom[[#This Row],[PERÍODO 2]],ActividadesCom[[#This Row],[PERÍODO 3]],ActividadesCom[[#This Row],[PERÍODO 4]],ActividadesCom[[#This Row],[PERÍODO 5]])</f>
        <v>20202</v>
      </c>
      <c r="I1438" s="6" t="s">
        <v>600</v>
      </c>
      <c r="J1438" s="5">
        <v>20181</v>
      </c>
      <c r="K1438" s="5" t="s">
        <v>4010</v>
      </c>
      <c r="L1438" s="5">
        <f>IF(ActividadesCom[[#This Row],[NIVEL 1]]&lt;&gt;0,VLOOKUP(ActividadesCom[[#This Row],[NIVEL 1]],Catálogo!A:B,2,FALSE),"")</f>
        <v>2</v>
      </c>
      <c r="M1438" s="5">
        <v>1</v>
      </c>
      <c r="N1438" s="6" t="s">
        <v>614</v>
      </c>
      <c r="O1438" s="5">
        <v>20181</v>
      </c>
      <c r="P1438" s="5" t="s">
        <v>4010</v>
      </c>
      <c r="Q1438" s="5">
        <f>IF(ActividadesCom[[#This Row],[NIVEL 2]]&lt;&gt;0,VLOOKUP(ActividadesCom[[#This Row],[NIVEL 2]],Catálogo!A:B,2,FALSE),"")</f>
        <v>2</v>
      </c>
      <c r="R1438" s="11">
        <v>1</v>
      </c>
      <c r="S1438" s="12" t="s">
        <v>4107</v>
      </c>
      <c r="T1438" s="11">
        <v>20201</v>
      </c>
      <c r="U1438" s="11" t="s">
        <v>4010</v>
      </c>
      <c r="V1438" s="5">
        <f>IF(ActividadesCom[[#This Row],[NIVEL 3]]&lt;&gt;0,VLOOKUP(ActividadesCom[[#This Row],[NIVEL 3]],Catálogo!A:B,2,FALSE),"")</f>
        <v>2</v>
      </c>
      <c r="W1438" s="11">
        <v>1</v>
      </c>
      <c r="X1438" s="6" t="s">
        <v>615</v>
      </c>
      <c r="Y1438" s="5">
        <v>20202</v>
      </c>
      <c r="Z1438" s="5" t="s">
        <v>4009</v>
      </c>
      <c r="AA1438" s="5">
        <f>IF(ActividadesCom[[#This Row],[NIVEL 4]]&lt;&gt;0,VLOOKUP(ActividadesCom[[#This Row],[NIVEL 4]],Catálogo!A:B,2,FALSE),"")</f>
        <v>3</v>
      </c>
      <c r="AB1438" s="5">
        <v>1</v>
      </c>
      <c r="AC1438" s="6" t="s">
        <v>48</v>
      </c>
      <c r="AD1438" s="5">
        <v>20171</v>
      </c>
      <c r="AE1438" s="5" t="s">
        <v>4009</v>
      </c>
      <c r="AF1438" s="5">
        <f>IF(ActividadesCom[[#This Row],[NIVEL 5]]&lt;&gt;0,VLOOKUP(ActividadesCom[[#This Row],[NIVEL 5]],Catálogo!A:B,2,FALSE),"")</f>
        <v>3</v>
      </c>
      <c r="AG1438" s="5">
        <v>1</v>
      </c>
      <c r="AH1438" s="2"/>
      <c r="AI1438" s="2"/>
    </row>
    <row r="1439" spans="1:16377" ht="30" hidden="1" customHeight="1" x14ac:dyDescent="0.25">
      <c r="A1439" s="7">
        <v>16470249</v>
      </c>
      <c r="B1439" s="97" t="str">
        <f>VLOOKUP(ActividadesCom[[#This Row],[NO. DE CONTROL]],'LISTADO ESTUDIANTES'!A:C,3,FALSE)</f>
        <v>FLORES TEK ERICK JAVIER</v>
      </c>
      <c r="C1439" s="97" t="str">
        <f>VLOOKUP(ActividadesCom[[#This Row],[NO. DE CONTROL]],'LISTADO ESTUDIANTES'!A:B,2,FALSE)</f>
        <v>INGENIERIA MECANICA</v>
      </c>
      <c r="D1439" s="18" t="str">
        <f>VLOOKUP(ActividadesCom[[#This Row],[NO. DE CONTROL]],'LISTADO ESTUDIANTES'!A:D,4,FALSE)</f>
        <v>BAJA</v>
      </c>
      <c r="E1439" s="5">
        <f>SUM(ActividadesCom[[#This Row],[CRÉD. 1]],ActividadesCom[[#This Row],[CRÉD. 2]],ActividadesCom[[#This Row],[CRÉD. 3]],ActividadesCom[[#This Row],[CRÉD. 4]],ActividadesCom[[#This Row],[CRÉD. 5]])</f>
        <v>1</v>
      </c>
      <c r="F1439" s="17">
        <f>IF(ActividadesCom[[#This Row],[ÚLTIMO SEMESTRE CON CRÉDITOS]]&gt;0,ROUND(AVERAGE(ActividadesCom[[#This Row],[VALOR NIVEL 5]],ActividadesCom[[#This Row],[VALOR NIVEL 4]],ActividadesCom[[#This Row],[VALOR NIVEL 3]],ActividadesCom[[#This Row],[VALOR NIVEL 2]],ActividadesCom[[#This Row],[VALOR NIVEL 1]]),0),"")</f>
        <v>2</v>
      </c>
      <c r="G1439" s="5" t="str">
        <f>IF(ActividadesCom[[#This Row],[PROMEDIO]]="","",IF(ActividadesCom[[#This Row],[PROMEDIO]]&gt;=4,"EXCELENTE",IF(ActividadesCom[[#This Row],[PROMEDIO]]&gt;=3,"NOTABLE",IF(ActividadesCom[[#This Row],[PROMEDIO]]&gt;=2,"BUENO",IF(ActividadesCom[[#This Row],[PROMEDIO]]=1,"SUFICIENTE","")))))</f>
        <v>BUENO</v>
      </c>
      <c r="H1439" s="5">
        <f>MAX(ActividadesCom[[#This Row],[PERÍODO 1]],ActividadesCom[[#This Row],[PERÍODO 2]],ActividadesCom[[#This Row],[PERÍODO 3]],ActividadesCom[[#This Row],[PERÍODO 4]],ActividadesCom[[#This Row],[PERÍODO 5]])</f>
        <v>20171</v>
      </c>
      <c r="I1439" s="6" t="s">
        <v>300</v>
      </c>
      <c r="J1439" s="5">
        <v>20171</v>
      </c>
      <c r="K1439" s="5" t="s">
        <v>4010</v>
      </c>
      <c r="L1439" s="5">
        <f>IF(ActividadesCom[[#This Row],[NIVEL 1]]&lt;&gt;0,VLOOKUP(ActividadesCom[[#This Row],[NIVEL 1]],Catálogo!A:B,2,FALSE),"")</f>
        <v>2</v>
      </c>
      <c r="M1439" s="5">
        <v>1</v>
      </c>
      <c r="N1439" s="6"/>
      <c r="O1439" s="5"/>
      <c r="P1439" s="5"/>
      <c r="Q1439" s="5" t="str">
        <f>IF(ActividadesCom[[#This Row],[NIVEL 2]]&lt;&gt;0,VLOOKUP(ActividadesCom[[#This Row],[NIVEL 2]],Catálogo!A:B,2,FALSE),"")</f>
        <v/>
      </c>
      <c r="R1439" s="5"/>
      <c r="S1439" s="6"/>
      <c r="T1439" s="5"/>
      <c r="U1439" s="5"/>
      <c r="V1439" s="5" t="str">
        <f>IF(ActividadesCom[[#This Row],[NIVEL 3]]&lt;&gt;0,VLOOKUP(ActividadesCom[[#This Row],[NIVEL 3]],Catálogo!A:B,2,FALSE),"")</f>
        <v/>
      </c>
      <c r="W1439" s="5"/>
      <c r="X1439" s="6"/>
      <c r="Y1439" s="5"/>
      <c r="Z1439" s="5"/>
      <c r="AA1439" s="5" t="str">
        <f>IF(ActividadesCom[[#This Row],[NIVEL 4]]&lt;&gt;0,VLOOKUP(ActividadesCom[[#This Row],[NIVEL 4]],Catálogo!A:B,2,FALSE),"")</f>
        <v/>
      </c>
      <c r="AB1439" s="5"/>
      <c r="AC1439" s="6"/>
      <c r="AD1439" s="5"/>
      <c r="AE1439" s="5"/>
      <c r="AF1439" s="5" t="str">
        <f>IF(ActividadesCom[[#This Row],[NIVEL 5]]&lt;&gt;0,VLOOKUP(ActividadesCom[[#This Row],[NIVEL 5]],Catálogo!A:B,2,FALSE),"")</f>
        <v/>
      </c>
      <c r="AG1439" s="5"/>
      <c r="AH1439" s="2"/>
      <c r="AI1439" s="2"/>
    </row>
    <row r="1440" spans="1:16377" ht="30" hidden="1" customHeight="1" x14ac:dyDescent="0.25">
      <c r="A1440" s="7">
        <v>16470250</v>
      </c>
      <c r="B1440" s="97" t="str">
        <f>VLOOKUP(ActividadesCom[[#This Row],[NO. DE CONTROL]],'LISTADO ESTUDIANTES'!A:C,3,FALSE)</f>
        <v>ORDOÑEZ HERNANDEZ IVAN DE JESUS</v>
      </c>
      <c r="C1440" s="97" t="str">
        <f>VLOOKUP(ActividadesCom[[#This Row],[NO. DE CONTROL]],'LISTADO ESTUDIANTES'!A:B,2,FALSE)</f>
        <v>INGENIERIA EN GESTION EMPRESARIAL</v>
      </c>
      <c r="D1440" s="18" t="str">
        <f>VLOOKUP(ActividadesCom[[#This Row],[NO. DE CONTROL]],'LISTADO ESTUDIANTES'!A:D,4,FALSE)</f>
        <v>BAJA</v>
      </c>
      <c r="E1440" s="5">
        <f>SUM(ActividadesCom[[#This Row],[CRÉD. 1]],ActividadesCom[[#This Row],[CRÉD. 2]],ActividadesCom[[#This Row],[CRÉD. 3]],ActividadesCom[[#This Row],[CRÉD. 4]],ActividadesCom[[#This Row],[CRÉD. 5]])</f>
        <v>1</v>
      </c>
      <c r="F1440" s="17">
        <f>IF(ActividadesCom[[#This Row],[ÚLTIMO SEMESTRE CON CRÉDITOS]]&gt;0,ROUND(AVERAGE(ActividadesCom[[#This Row],[VALOR NIVEL 5]],ActividadesCom[[#This Row],[VALOR NIVEL 4]],ActividadesCom[[#This Row],[VALOR NIVEL 3]],ActividadesCom[[#This Row],[VALOR NIVEL 2]],ActividadesCom[[#This Row],[VALOR NIVEL 1]]),0),"")</f>
        <v>2</v>
      </c>
      <c r="G1440" s="5" t="str">
        <f>IF(ActividadesCom[[#This Row],[PROMEDIO]]="","",IF(ActividadesCom[[#This Row],[PROMEDIO]]&gt;=4,"EXCELENTE",IF(ActividadesCom[[#This Row],[PROMEDIO]]&gt;=3,"NOTABLE",IF(ActividadesCom[[#This Row],[PROMEDIO]]&gt;=2,"BUENO",IF(ActividadesCom[[#This Row],[PROMEDIO]]=1,"SUFICIENTE","")))))</f>
        <v>BUENO</v>
      </c>
      <c r="H1440" s="5">
        <f>MAX(ActividadesCom[[#This Row],[PERÍODO 1]],ActividadesCom[[#This Row],[PERÍODO 2]],ActividadesCom[[#This Row],[PERÍODO 3]],ActividadesCom[[#This Row],[PERÍODO 4]],ActividadesCom[[#This Row],[PERÍODO 5]])</f>
        <v>20163</v>
      </c>
      <c r="I1440" s="6"/>
      <c r="J1440" s="5"/>
      <c r="K1440" s="5"/>
      <c r="L1440" s="5" t="str">
        <f>IF(ActividadesCom[[#This Row],[NIVEL 1]]&lt;&gt;0,VLOOKUP(ActividadesCom[[#This Row],[NIVEL 1]],Catálogo!A:B,2,FALSE),"")</f>
        <v/>
      </c>
      <c r="M1440" s="5"/>
      <c r="N1440" s="6"/>
      <c r="O1440" s="5"/>
      <c r="P1440" s="5"/>
      <c r="Q1440" s="5" t="str">
        <f>IF(ActividadesCom[[#This Row],[NIVEL 2]]&lt;&gt;0,VLOOKUP(ActividadesCom[[#This Row],[NIVEL 2]],Catálogo!A:B,2,FALSE),"")</f>
        <v/>
      </c>
      <c r="R1440" s="11"/>
      <c r="S1440" s="12"/>
      <c r="T1440" s="11"/>
      <c r="U1440" s="11"/>
      <c r="V1440" s="5" t="str">
        <f>IF(ActividadesCom[[#This Row],[NIVEL 3]]&lt;&gt;0,VLOOKUP(ActividadesCom[[#This Row],[NIVEL 3]],Catálogo!A:B,2,FALSE),"")</f>
        <v/>
      </c>
      <c r="W1440" s="11"/>
      <c r="X1440" s="6"/>
      <c r="Y1440" s="5"/>
      <c r="Z1440" s="5"/>
      <c r="AA1440" s="5" t="str">
        <f>IF(ActividadesCom[[#This Row],[NIVEL 4]]&lt;&gt;0,VLOOKUP(ActividadesCom[[#This Row],[NIVEL 4]],Catálogo!A:B,2,FALSE),"")</f>
        <v/>
      </c>
      <c r="AB1440" s="5"/>
      <c r="AC1440" s="6" t="s">
        <v>116</v>
      </c>
      <c r="AD1440" s="5">
        <v>20163</v>
      </c>
      <c r="AE1440" s="5" t="s">
        <v>4010</v>
      </c>
      <c r="AF1440" s="5">
        <f>IF(ActividadesCom[[#This Row],[NIVEL 5]]&lt;&gt;0,VLOOKUP(ActividadesCom[[#This Row],[NIVEL 5]],Catálogo!A:B,2,FALSE),"")</f>
        <v>2</v>
      </c>
      <c r="AG1440" s="5">
        <v>1</v>
      </c>
      <c r="AH1440" s="2"/>
      <c r="AI1440" s="2"/>
    </row>
    <row r="1441" spans="1:35" ht="30" hidden="1" customHeight="1" x14ac:dyDescent="0.25">
      <c r="A1441" s="7">
        <v>16470251</v>
      </c>
      <c r="B1441" s="97" t="str">
        <f>VLOOKUP(ActividadesCom[[#This Row],[NO. DE CONTROL]],'LISTADO ESTUDIANTES'!A:C,3,FALSE)</f>
        <v>CAAMAL CHAN CRISTINA GABRIELA</v>
      </c>
      <c r="C1441" s="97" t="str">
        <f>VLOOKUP(ActividadesCom[[#This Row],[NO. DE CONTROL]],'LISTADO ESTUDIANTES'!A:B,2,FALSE)</f>
        <v>INGENIERIA EN GESTION EMPRESARIAL</v>
      </c>
      <c r="D1441" s="18" t="str">
        <f>VLOOKUP(ActividadesCom[[#This Row],[NO. DE CONTROL]],'LISTADO ESTUDIANTES'!A:D,4,FALSE)</f>
        <v>BAJA</v>
      </c>
      <c r="E1441" s="5">
        <f>SUM(ActividadesCom[[#This Row],[CRÉD. 1]],ActividadesCom[[#This Row],[CRÉD. 2]],ActividadesCom[[#This Row],[CRÉD. 3]],ActividadesCom[[#This Row],[CRÉD. 4]],ActividadesCom[[#This Row],[CRÉD. 5]])</f>
        <v>0</v>
      </c>
      <c r="F1441" s="17" t="str">
        <f>IF(ActividadesCom[[#This Row],[ÚLTIMO SEMESTRE CON CRÉDITOS]]&gt;0,ROUND(AVERAGE(ActividadesCom[[#This Row],[VALOR NIVEL 5]],ActividadesCom[[#This Row],[VALOR NIVEL 4]],ActividadesCom[[#This Row],[VALOR NIVEL 3]],ActividadesCom[[#This Row],[VALOR NIVEL 2]],ActividadesCom[[#This Row],[VALOR NIVEL 1]]),0),"")</f>
        <v/>
      </c>
      <c r="G1441" s="5" t="str">
        <f>IF(ActividadesCom[[#This Row],[PROMEDIO]]="","",IF(ActividadesCom[[#This Row],[PROMEDIO]]&gt;=4,"EXCELENTE",IF(ActividadesCom[[#This Row],[PROMEDIO]]&gt;=3,"NOTABLE",IF(ActividadesCom[[#This Row],[PROMEDIO]]&gt;=2,"BUENO",IF(ActividadesCom[[#This Row],[PROMEDIO]]=1,"SUFICIENTE","")))))</f>
        <v/>
      </c>
      <c r="H1441" s="5">
        <f>MAX(ActividadesCom[[#This Row],[PERÍODO 1]],ActividadesCom[[#This Row],[PERÍODO 2]],ActividadesCom[[#This Row],[PERÍODO 3]],ActividadesCom[[#This Row],[PERÍODO 4]],ActividadesCom[[#This Row],[PERÍODO 5]])</f>
        <v>0</v>
      </c>
      <c r="I1441" s="6"/>
      <c r="J1441" s="5"/>
      <c r="K1441" s="5"/>
      <c r="L1441" s="5" t="str">
        <f>IF(ActividadesCom[[#This Row],[NIVEL 1]]&lt;&gt;0,VLOOKUP(ActividadesCom[[#This Row],[NIVEL 1]],Catálogo!A:B,2,FALSE),"")</f>
        <v/>
      </c>
      <c r="M1441" s="5"/>
      <c r="N1441" s="6"/>
      <c r="O1441" s="5"/>
      <c r="P1441" s="5"/>
      <c r="Q1441" s="5" t="str">
        <f>IF(ActividadesCom[[#This Row],[NIVEL 2]]&lt;&gt;0,VLOOKUP(ActividadesCom[[#This Row],[NIVEL 2]],Catálogo!A:B,2,FALSE),"")</f>
        <v/>
      </c>
      <c r="R1441" s="11"/>
      <c r="S1441" s="12"/>
      <c r="T1441" s="11"/>
      <c r="U1441" s="11"/>
      <c r="V1441" s="5" t="str">
        <f>IF(ActividadesCom[[#This Row],[NIVEL 3]]&lt;&gt;0,VLOOKUP(ActividadesCom[[#This Row],[NIVEL 3]],Catálogo!A:B,2,FALSE),"")</f>
        <v/>
      </c>
      <c r="W1441" s="11"/>
      <c r="X1441" s="6"/>
      <c r="Y1441" s="5"/>
      <c r="Z1441" s="5"/>
      <c r="AA1441" s="5" t="str">
        <f>IF(ActividadesCom[[#This Row],[NIVEL 4]]&lt;&gt;0,VLOOKUP(ActividadesCom[[#This Row],[NIVEL 4]],Catálogo!A:B,2,FALSE),"")</f>
        <v/>
      </c>
      <c r="AB1441" s="5"/>
      <c r="AC1441" s="6"/>
      <c r="AD1441" s="5"/>
      <c r="AE1441" s="5"/>
      <c r="AF1441" s="5" t="str">
        <f>IF(ActividadesCom[[#This Row],[NIVEL 5]]&lt;&gt;0,VLOOKUP(ActividadesCom[[#This Row],[NIVEL 5]],Catálogo!A:B,2,FALSE),"")</f>
        <v/>
      </c>
      <c r="AG1441" s="5"/>
      <c r="AH1441" s="2"/>
      <c r="AI1441" s="2"/>
    </row>
    <row r="1442" spans="1:35" s="24" customFormat="1" ht="30" hidden="1" customHeight="1" x14ac:dyDescent="0.25">
      <c r="A1442" s="7">
        <v>16470252</v>
      </c>
      <c r="B1442" s="97" t="str">
        <f>VLOOKUP(ActividadesCom[[#This Row],[NO. DE CONTROL]],'LISTADO ESTUDIANTES'!A:C,3,FALSE)</f>
        <v>UC RAMIREZ ELIEZER GERSON</v>
      </c>
      <c r="C1442" s="97" t="str">
        <f>VLOOKUP(ActividadesCom[[#This Row],[NO. DE CONTROL]],'LISTADO ESTUDIANTES'!A:B,2,FALSE)</f>
        <v>INGENIERIA EN GESTION EMPRESARIAL</v>
      </c>
      <c r="D1442" s="18" t="str">
        <f>VLOOKUP(ActividadesCom[[#This Row],[NO. DE CONTROL]],'LISTADO ESTUDIANTES'!A:D,4,FALSE)</f>
        <v>BAJA</v>
      </c>
      <c r="E1442" s="5">
        <f>SUM(ActividadesCom[[#This Row],[CRÉD. 1]],ActividadesCom[[#This Row],[CRÉD. 2]],ActividadesCom[[#This Row],[CRÉD. 3]],ActividadesCom[[#This Row],[CRÉD. 4]],ActividadesCom[[#This Row],[CRÉD. 5]])</f>
        <v>5</v>
      </c>
      <c r="F1442" s="5">
        <f>IF(ActividadesCom[[#This Row],[ÚLTIMO SEMESTRE CON CRÉDITOS]]&gt;0,ROUND(AVERAGE(ActividadesCom[[#This Row],[VALOR NIVEL 5]],ActividadesCom[[#This Row],[VALOR NIVEL 4]],ActividadesCom[[#This Row],[VALOR NIVEL 3]],ActividadesCom[[#This Row],[VALOR NIVEL 2]],ActividadesCom[[#This Row],[VALOR NIVEL 1]]),0),"")</f>
        <v>3</v>
      </c>
      <c r="G1442" s="5" t="str">
        <f>IF(ActividadesCom[[#This Row],[PROMEDIO]]="","",IF(ActividadesCom[[#This Row],[PROMEDIO]]&gt;=4,"EXCELENTE",IF(ActividadesCom[[#This Row],[PROMEDIO]]&gt;=3,"NOTABLE",IF(ActividadesCom[[#This Row],[PROMEDIO]]&gt;=2,"BUENO",IF(ActividadesCom[[#This Row],[PROMEDIO]]=1,"SUFICIENTE","")))))</f>
        <v>NOTABLE</v>
      </c>
      <c r="H1442" s="5">
        <f>MAX(ActividadesCom[[#This Row],[PERÍODO 1]],ActividadesCom[[#This Row],[PERÍODO 2]],ActividadesCom[[#This Row],[PERÍODO 3]],ActividadesCom[[#This Row],[PERÍODO 4]],ActividadesCom[[#This Row],[PERÍODO 5]])</f>
        <v>20193</v>
      </c>
      <c r="I1442" s="6" t="s">
        <v>111</v>
      </c>
      <c r="J1442" s="5">
        <v>20163</v>
      </c>
      <c r="K1442" s="5" t="s">
        <v>4010</v>
      </c>
      <c r="L1442" s="5">
        <f>IF(ActividadesCom[[#This Row],[NIVEL 1]]&lt;&gt;0,VLOOKUP(ActividadesCom[[#This Row],[NIVEL 1]],Catálogo!A:B,2,FALSE),"")</f>
        <v>2</v>
      </c>
      <c r="M1442" s="11">
        <v>1</v>
      </c>
      <c r="N1442" s="12" t="s">
        <v>111</v>
      </c>
      <c r="O1442" s="11">
        <v>20183</v>
      </c>
      <c r="P1442" s="11" t="s">
        <v>4010</v>
      </c>
      <c r="Q1442" s="5">
        <f>IF(ActividadesCom[[#This Row],[NIVEL 2]]&lt;&gt;0,VLOOKUP(ActividadesCom[[#This Row],[NIVEL 2]],Catálogo!A:B,2,FALSE),"")</f>
        <v>2</v>
      </c>
      <c r="R1442" s="11">
        <v>1</v>
      </c>
      <c r="S1442" s="6" t="s">
        <v>1087</v>
      </c>
      <c r="T1442" s="5">
        <v>20193</v>
      </c>
      <c r="U1442" s="5" t="s">
        <v>4008</v>
      </c>
      <c r="V1442" s="5">
        <f>IF(ActividadesCom[[#This Row],[NIVEL 3]]&lt;&gt;0,VLOOKUP(ActividadesCom[[#This Row],[NIVEL 3]],Catálogo!A:B,2,FALSE),"")</f>
        <v>4</v>
      </c>
      <c r="W1442" s="5">
        <v>1</v>
      </c>
      <c r="X1442" s="6" t="s">
        <v>805</v>
      </c>
      <c r="Y1442" s="5">
        <v>20171</v>
      </c>
      <c r="Z1442" s="5" t="s">
        <v>4008</v>
      </c>
      <c r="AA1442" s="5">
        <f>IF(ActividadesCom[[#This Row],[NIVEL 4]]&lt;&gt;0,VLOOKUP(ActividadesCom[[#This Row],[NIVEL 4]],Catálogo!A:B,2,FALSE),"")</f>
        <v>4</v>
      </c>
      <c r="AB1442" s="5">
        <v>1</v>
      </c>
      <c r="AC1442" s="6" t="s">
        <v>116</v>
      </c>
      <c r="AD1442" s="5">
        <v>20163</v>
      </c>
      <c r="AE1442" s="5" t="s">
        <v>4010</v>
      </c>
      <c r="AF1442" s="5">
        <f>IF(ActividadesCom[[#This Row],[NIVEL 5]]&lt;&gt;0,VLOOKUP(ActividadesCom[[#This Row],[NIVEL 5]],Catálogo!A:B,2,FALSE),"")</f>
        <v>2</v>
      </c>
      <c r="AG1442" s="5">
        <v>1</v>
      </c>
    </row>
    <row r="1443" spans="1:35" ht="30" hidden="1" customHeight="1" x14ac:dyDescent="0.25">
      <c r="A1443" s="7">
        <v>16470253</v>
      </c>
      <c r="B1443" s="97" t="str">
        <f>VLOOKUP(ActividadesCom[[#This Row],[NO. DE CONTROL]],'LISTADO ESTUDIANTES'!A:C,3,FALSE)</f>
        <v>HUITZ FUENTES LIMBERTH DE JESÚS</v>
      </c>
      <c r="C1443" s="97" t="str">
        <f>VLOOKUP(ActividadesCom[[#This Row],[NO. DE CONTROL]],'LISTADO ESTUDIANTES'!A:B,2,FALSE)</f>
        <v>INGENIERIA EN SISTEMAS COMPUTACIONALES</v>
      </c>
      <c r="D1443" s="18" t="str">
        <f>VLOOKUP(ActividadesCom[[#This Row],[NO. DE CONTROL]],'LISTADO ESTUDIANTES'!A:D,4,FALSE)</f>
        <v>BAJA</v>
      </c>
      <c r="E1443" s="5">
        <f>SUM(ActividadesCom[[#This Row],[CRÉD. 1]],ActividadesCom[[#This Row],[CRÉD. 2]],ActividadesCom[[#This Row],[CRÉD. 3]],ActividadesCom[[#This Row],[CRÉD. 4]],ActividadesCom[[#This Row],[CRÉD. 5]])</f>
        <v>0</v>
      </c>
      <c r="F1443" s="17" t="str">
        <f>IF(ActividadesCom[[#This Row],[ÚLTIMO SEMESTRE CON CRÉDITOS]]&gt;0,ROUND(AVERAGE(ActividadesCom[[#This Row],[VALOR NIVEL 5]],ActividadesCom[[#This Row],[VALOR NIVEL 4]],ActividadesCom[[#This Row],[VALOR NIVEL 3]],ActividadesCom[[#This Row],[VALOR NIVEL 2]],ActividadesCom[[#This Row],[VALOR NIVEL 1]]),0),"")</f>
        <v/>
      </c>
      <c r="G1443" s="5" t="str">
        <f>IF(ActividadesCom[[#This Row],[PROMEDIO]]="","",IF(ActividadesCom[[#This Row],[PROMEDIO]]&gt;=4,"EXCELENTE",IF(ActividadesCom[[#This Row],[PROMEDIO]]&gt;=3,"NOTABLE",IF(ActividadesCom[[#This Row],[PROMEDIO]]&gt;=2,"BUENO",IF(ActividadesCom[[#This Row],[PROMEDIO]]=1,"SUFICIENTE","")))))</f>
        <v/>
      </c>
      <c r="H1443" s="5">
        <f>MAX(ActividadesCom[[#This Row],[PERÍODO 1]],ActividadesCom[[#This Row],[PERÍODO 2]],ActividadesCom[[#This Row],[PERÍODO 3]],ActividadesCom[[#This Row],[PERÍODO 4]],ActividadesCom[[#This Row],[PERÍODO 5]])</f>
        <v>0</v>
      </c>
      <c r="I1443" s="6"/>
      <c r="J1443" s="5"/>
      <c r="K1443" s="5"/>
      <c r="L1443" s="5" t="str">
        <f>IF(ActividadesCom[[#This Row],[NIVEL 1]]&lt;&gt;0,VLOOKUP(ActividadesCom[[#This Row],[NIVEL 1]],Catálogo!A:B,2,FALSE),"")</f>
        <v/>
      </c>
      <c r="M1443" s="5"/>
      <c r="N1443" s="6"/>
      <c r="O1443" s="5"/>
      <c r="P1443" s="5"/>
      <c r="Q1443" s="5" t="str">
        <f>IF(ActividadesCom[[#This Row],[NIVEL 2]]&lt;&gt;0,VLOOKUP(ActividadesCom[[#This Row],[NIVEL 2]],Catálogo!A:B,2,FALSE),"")</f>
        <v/>
      </c>
      <c r="R1443" s="11"/>
      <c r="S1443" s="12"/>
      <c r="T1443" s="11"/>
      <c r="U1443" s="11"/>
      <c r="V1443" s="5" t="str">
        <f>IF(ActividadesCom[[#This Row],[NIVEL 3]]&lt;&gt;0,VLOOKUP(ActividadesCom[[#This Row],[NIVEL 3]],Catálogo!A:B,2,FALSE),"")</f>
        <v/>
      </c>
      <c r="W1443" s="11"/>
      <c r="X1443" s="6"/>
      <c r="Y1443" s="5"/>
      <c r="Z1443" s="5"/>
      <c r="AA1443" s="5" t="str">
        <f>IF(ActividadesCom[[#This Row],[NIVEL 4]]&lt;&gt;0,VLOOKUP(ActividadesCom[[#This Row],[NIVEL 4]],Catálogo!A:B,2,FALSE),"")</f>
        <v/>
      </c>
      <c r="AB1443" s="5"/>
      <c r="AC1443" s="6"/>
      <c r="AD1443" s="5"/>
      <c r="AE1443" s="5"/>
      <c r="AF1443" s="5" t="str">
        <f>IF(ActividadesCom[[#This Row],[NIVEL 5]]&lt;&gt;0,VLOOKUP(ActividadesCom[[#This Row],[NIVEL 5]],Catálogo!A:B,2,FALSE),"")</f>
        <v/>
      </c>
      <c r="AG1443" s="5"/>
      <c r="AH1443" s="2"/>
      <c r="AI1443" s="2"/>
    </row>
    <row r="1444" spans="1:35" ht="30" hidden="1" customHeight="1" x14ac:dyDescent="0.25">
      <c r="A1444" s="114">
        <v>16470254</v>
      </c>
      <c r="B1444" s="97" t="str">
        <f>VLOOKUP(ActividadesCom[[#This Row],[NO. DE CONTROL]],'LISTADO ESTUDIANTES'!A:C,3,FALSE)</f>
        <v>PUCH MALDONADO JOSE ARTURO</v>
      </c>
      <c r="C1444" s="100" t="str">
        <f>VLOOKUP(ActividadesCom[[#This Row],[NO. DE CONTROL]],'LISTADO ESTUDIANTES'!A:B,2,FALSE)</f>
        <v>INGENIERIA EN SISTEMAS COMPUTACIONALES</v>
      </c>
      <c r="D1444" s="20" t="str">
        <f>VLOOKUP(ActividadesCom[[#This Row],[NO. DE CONTROL]],'LISTADO ESTUDIANTES'!A:D,4,FALSE)</f>
        <v>EGRESADO(A)</v>
      </c>
      <c r="E1444" s="5">
        <f>SUM(ActividadesCom[[#This Row],[CRÉD. 1]],ActividadesCom[[#This Row],[CRÉD. 2]],ActividadesCom[[#This Row],[CRÉD. 3]],ActividadesCom[[#This Row],[CRÉD. 4]],ActividadesCom[[#This Row],[CRÉD. 5]])</f>
        <v>5</v>
      </c>
      <c r="F1444" s="17">
        <f>IF(ActividadesCom[[#This Row],[ÚLTIMO SEMESTRE CON CRÉDITOS]]&gt;0,ROUND(AVERAGE(ActividadesCom[[#This Row],[VALOR NIVEL 5]],ActividadesCom[[#This Row],[VALOR NIVEL 4]],ActividadesCom[[#This Row],[VALOR NIVEL 3]],ActividadesCom[[#This Row],[VALOR NIVEL 2]],ActividadesCom[[#This Row],[VALOR NIVEL 1]]),0),"")</f>
        <v>3</v>
      </c>
      <c r="G1444" s="20" t="str">
        <f>IF(ActividadesCom[[#This Row],[PROMEDIO]]="","",IF(ActividadesCom[[#This Row],[PROMEDIO]]&gt;=4,"EXCELENTE",IF(ActividadesCom[[#This Row],[PROMEDIO]]&gt;=3,"NOTABLE",IF(ActividadesCom[[#This Row],[PROMEDIO]]&gt;=2,"BUENO",IF(ActividadesCom[[#This Row],[PROMEDIO]]=1,"SUFICIENTE","")))))</f>
        <v>NOTABLE</v>
      </c>
      <c r="H1444" s="5">
        <f>MAX(ActividadesCom[[#This Row],[PERÍODO 1]],ActividadesCom[[#This Row],[PERÍODO 2]],ActividadesCom[[#This Row],[PERÍODO 3]],ActividadesCom[[#This Row],[PERÍODO 4]],ActividadesCom[[#This Row],[PERÍODO 5]])</f>
        <v>20213</v>
      </c>
      <c r="I1444" s="19" t="s">
        <v>4036</v>
      </c>
      <c r="J1444" s="17">
        <v>20201</v>
      </c>
      <c r="K1444" s="17" t="s">
        <v>4010</v>
      </c>
      <c r="L1444" s="5">
        <f>IF(ActividadesCom[[#This Row],[NIVEL 1]]&lt;&gt;0,VLOOKUP(ActividadesCom[[#This Row],[NIVEL 1]],Catálogo!A:B,2,FALSE),"")</f>
        <v>2</v>
      </c>
      <c r="M1444" s="17">
        <v>1</v>
      </c>
      <c r="N1444" s="6" t="s">
        <v>23</v>
      </c>
      <c r="O1444" s="17">
        <v>20163</v>
      </c>
      <c r="P1444" s="17" t="s">
        <v>4008</v>
      </c>
      <c r="Q1444" s="5">
        <f>IF(ActividadesCom[[#This Row],[NIVEL 2]]&lt;&gt;0,VLOOKUP(ActividadesCom[[#This Row],[NIVEL 2]],Catálogo!A:B,2,FALSE),"")</f>
        <v>4</v>
      </c>
      <c r="R1444" s="17">
        <v>1</v>
      </c>
      <c r="S1444" s="19" t="s">
        <v>4745</v>
      </c>
      <c r="T1444" s="17">
        <v>20213</v>
      </c>
      <c r="U1444" s="5" t="s">
        <v>4008</v>
      </c>
      <c r="V1444" s="5">
        <f>IF(ActividadesCom[[#This Row],[NIVEL 3]]&lt;&gt;0,VLOOKUP(ActividadesCom[[#This Row],[NIVEL 3]],Catálogo!A:B,2,FALSE),"")</f>
        <v>4</v>
      </c>
      <c r="W1444" s="17">
        <v>1</v>
      </c>
      <c r="X1444" s="6" t="s">
        <v>4956</v>
      </c>
      <c r="Y1444" s="17">
        <v>20213</v>
      </c>
      <c r="Z1444" s="5" t="s">
        <v>4011</v>
      </c>
      <c r="AA1444" s="5">
        <f>IF(ActividadesCom[[#This Row],[NIVEL 4]]&lt;&gt;0,VLOOKUP(ActividadesCom[[#This Row],[NIVEL 4]],Catálogo!A:B,2,FALSE),"")</f>
        <v>1</v>
      </c>
      <c r="AB1444" s="17">
        <v>1</v>
      </c>
      <c r="AC1444" s="6" t="s">
        <v>31</v>
      </c>
      <c r="AD1444" s="5">
        <v>20171</v>
      </c>
      <c r="AE1444" s="5" t="s">
        <v>4008</v>
      </c>
      <c r="AF1444" s="5">
        <f>IF(ActividadesCom[[#This Row],[NIVEL 5]]&lt;&gt;0,VLOOKUP(ActividadesCom[[#This Row],[NIVEL 5]],Catálogo!A:B,2,FALSE),"")</f>
        <v>4</v>
      </c>
      <c r="AG1444" s="5">
        <v>1</v>
      </c>
      <c r="AH1444" s="2"/>
      <c r="AI1444" s="2"/>
    </row>
    <row r="1445" spans="1:35" ht="30" hidden="1" customHeight="1" x14ac:dyDescent="0.25">
      <c r="A1445" s="7">
        <v>16470255</v>
      </c>
      <c r="B1445" s="97" t="str">
        <f>VLOOKUP(ActividadesCom[[#This Row],[NO. DE CONTROL]],'LISTADO ESTUDIANTES'!A:C,3,FALSE)</f>
        <v>QUEVEDO PANTI SANDRA GUADALUPE</v>
      </c>
      <c r="C1445" s="97" t="str">
        <f>VLOOKUP(ActividadesCom[[#This Row],[NO. DE CONTROL]],'LISTADO ESTUDIANTES'!A:B,2,FALSE)</f>
        <v>INGENIERIA EN ADMINISTRACION</v>
      </c>
      <c r="D1445" s="18" t="str">
        <f>VLOOKUP(ActividadesCom[[#This Row],[NO. DE CONTROL]],'LISTADO ESTUDIANTES'!A:D,4,FALSE)</f>
        <v>BAJA</v>
      </c>
      <c r="E1445" s="5">
        <f>SUM(ActividadesCom[[#This Row],[CRÉD. 1]],ActividadesCom[[#This Row],[CRÉD. 2]],ActividadesCom[[#This Row],[CRÉD. 3]],ActividadesCom[[#This Row],[CRÉD. 4]],ActividadesCom[[#This Row],[CRÉD. 5]])</f>
        <v>0</v>
      </c>
      <c r="F1445" s="17" t="str">
        <f>IF(ActividadesCom[[#This Row],[ÚLTIMO SEMESTRE CON CRÉDITOS]]&gt;0,ROUND(AVERAGE(ActividadesCom[[#This Row],[VALOR NIVEL 5]],ActividadesCom[[#This Row],[VALOR NIVEL 4]],ActividadesCom[[#This Row],[VALOR NIVEL 3]],ActividadesCom[[#This Row],[VALOR NIVEL 2]],ActividadesCom[[#This Row],[VALOR NIVEL 1]]),0),"")</f>
        <v/>
      </c>
      <c r="G1445" s="5" t="str">
        <f>IF(ActividadesCom[[#This Row],[PROMEDIO]]="","",IF(ActividadesCom[[#This Row],[PROMEDIO]]&gt;=4,"EXCELENTE",IF(ActividadesCom[[#This Row],[PROMEDIO]]&gt;=3,"NOTABLE",IF(ActividadesCom[[#This Row],[PROMEDIO]]&gt;=2,"BUENO",IF(ActividadesCom[[#This Row],[PROMEDIO]]=1,"SUFICIENTE","")))))</f>
        <v/>
      </c>
      <c r="H1445" s="5">
        <f>MAX(ActividadesCom[[#This Row],[PERÍODO 1]],ActividadesCom[[#This Row],[PERÍODO 2]],ActividadesCom[[#This Row],[PERÍODO 3]],ActividadesCom[[#This Row],[PERÍODO 4]],ActividadesCom[[#This Row],[PERÍODO 5]])</f>
        <v>0</v>
      </c>
      <c r="I1445" s="6"/>
      <c r="J1445" s="5"/>
      <c r="K1445" s="5"/>
      <c r="L1445" s="5" t="str">
        <f>IF(ActividadesCom[[#This Row],[NIVEL 1]]&lt;&gt;0,VLOOKUP(ActividadesCom[[#This Row],[NIVEL 1]],Catálogo!A:B,2,FALSE),"")</f>
        <v/>
      </c>
      <c r="M1445" s="5"/>
      <c r="N1445" s="6"/>
      <c r="O1445" s="5"/>
      <c r="P1445" s="5"/>
      <c r="Q1445" s="5" t="str">
        <f>IF(ActividadesCom[[#This Row],[NIVEL 2]]&lt;&gt;0,VLOOKUP(ActividadesCom[[#This Row],[NIVEL 2]],Catálogo!A:B,2,FALSE),"")</f>
        <v/>
      </c>
      <c r="R1445" s="11"/>
      <c r="S1445" s="12"/>
      <c r="T1445" s="11"/>
      <c r="U1445" s="11"/>
      <c r="V1445" s="5" t="str">
        <f>IF(ActividadesCom[[#This Row],[NIVEL 3]]&lt;&gt;0,VLOOKUP(ActividadesCom[[#This Row],[NIVEL 3]],Catálogo!A:B,2,FALSE),"")</f>
        <v/>
      </c>
      <c r="W1445" s="11"/>
      <c r="X1445" s="6"/>
      <c r="Y1445" s="5"/>
      <c r="Z1445" s="5"/>
      <c r="AA1445" s="5" t="str">
        <f>IF(ActividadesCom[[#This Row],[NIVEL 4]]&lt;&gt;0,VLOOKUP(ActividadesCom[[#This Row],[NIVEL 4]],Catálogo!A:B,2,FALSE),"")</f>
        <v/>
      </c>
      <c r="AB1445" s="5"/>
      <c r="AC1445" s="6"/>
      <c r="AD1445" s="5"/>
      <c r="AE1445" s="5"/>
      <c r="AF1445" s="5" t="str">
        <f>IF(ActividadesCom[[#This Row],[NIVEL 5]]&lt;&gt;0,VLOOKUP(ActividadesCom[[#This Row],[NIVEL 5]],Catálogo!A:B,2,FALSE),"")</f>
        <v/>
      </c>
      <c r="AG1445" s="5"/>
      <c r="AH1445" s="2"/>
      <c r="AI1445" s="2"/>
    </row>
    <row r="1446" spans="1:35" ht="30" hidden="1" customHeight="1" x14ac:dyDescent="0.25">
      <c r="A1446" s="7">
        <v>16470256</v>
      </c>
      <c r="B1446" s="97" t="str">
        <f>VLOOKUP(ActividadesCom[[#This Row],[NO. DE CONTROL]],'LISTADO ESTUDIANTES'!A:C,3,FALSE)</f>
        <v>ZAPATA MENDEZ DANIEL OCTAVIO</v>
      </c>
      <c r="C1446" s="97" t="str">
        <f>VLOOKUP(ActividadesCom[[#This Row],[NO. DE CONTROL]],'LISTADO ESTUDIANTES'!A:B,2,FALSE)</f>
        <v>INGENIERIA EN ADMINISTRACION</v>
      </c>
      <c r="D1446" s="18" t="str">
        <f>VLOOKUP(ActividadesCom[[#This Row],[NO. DE CONTROL]],'LISTADO ESTUDIANTES'!A:D,4,FALSE)</f>
        <v>BAJA</v>
      </c>
      <c r="E1446" s="5">
        <f>SUM(ActividadesCom[[#This Row],[CRÉD. 1]],ActividadesCom[[#This Row],[CRÉD. 2]],ActividadesCom[[#This Row],[CRÉD. 3]],ActividadesCom[[#This Row],[CRÉD. 4]],ActividadesCom[[#This Row],[CRÉD. 5]])</f>
        <v>1</v>
      </c>
      <c r="F1446" s="17">
        <f>IF(ActividadesCom[[#This Row],[ÚLTIMO SEMESTRE CON CRÉDITOS]]&gt;0,ROUND(AVERAGE(ActividadesCom[[#This Row],[VALOR NIVEL 5]],ActividadesCom[[#This Row],[VALOR NIVEL 4]],ActividadesCom[[#This Row],[VALOR NIVEL 3]],ActividadesCom[[#This Row],[VALOR NIVEL 2]],ActividadesCom[[#This Row],[VALOR NIVEL 1]]),0),"")</f>
        <v>2</v>
      </c>
      <c r="G1446" s="5" t="str">
        <f>IF(ActividadesCom[[#This Row],[PROMEDIO]]="","",IF(ActividadesCom[[#This Row],[PROMEDIO]]&gt;=4,"EXCELENTE",IF(ActividadesCom[[#This Row],[PROMEDIO]]&gt;=3,"NOTABLE",IF(ActividadesCom[[#This Row],[PROMEDIO]]&gt;=2,"BUENO",IF(ActividadesCom[[#This Row],[PROMEDIO]]=1,"SUFICIENTE","")))))</f>
        <v>BUENO</v>
      </c>
      <c r="H1446" s="5">
        <f>MAX(ActividadesCom[[#This Row],[PERÍODO 1]],ActividadesCom[[#This Row],[PERÍODO 2]],ActividadesCom[[#This Row],[PERÍODO 3]],ActividadesCom[[#This Row],[PERÍODO 4]],ActividadesCom[[#This Row],[PERÍODO 5]])</f>
        <v>20181</v>
      </c>
      <c r="I1446" s="6" t="s">
        <v>614</v>
      </c>
      <c r="J1446" s="5">
        <v>20181</v>
      </c>
      <c r="K1446" s="5" t="s">
        <v>4010</v>
      </c>
      <c r="L1446" s="5">
        <f>IF(ActividadesCom[[#This Row],[NIVEL 1]]&lt;&gt;0,VLOOKUP(ActividadesCom[[#This Row],[NIVEL 1]],Catálogo!A:B,2,FALSE),"")</f>
        <v>2</v>
      </c>
      <c r="M1446" s="5">
        <v>1</v>
      </c>
      <c r="N1446" s="6"/>
      <c r="O1446" s="5"/>
      <c r="P1446" s="5"/>
      <c r="Q1446" s="5" t="str">
        <f>IF(ActividadesCom[[#This Row],[NIVEL 2]]&lt;&gt;0,VLOOKUP(ActividadesCom[[#This Row],[NIVEL 2]],Catálogo!A:B,2,FALSE),"")</f>
        <v/>
      </c>
      <c r="R1446" s="11"/>
      <c r="S1446" s="12"/>
      <c r="T1446" s="11"/>
      <c r="U1446" s="11"/>
      <c r="V1446" s="5" t="str">
        <f>IF(ActividadesCom[[#This Row],[NIVEL 3]]&lt;&gt;0,VLOOKUP(ActividadesCom[[#This Row],[NIVEL 3]],Catálogo!A:B,2,FALSE),"")</f>
        <v/>
      </c>
      <c r="W1446" s="11"/>
      <c r="X1446" s="6"/>
      <c r="Y1446" s="5"/>
      <c r="Z1446" s="5"/>
      <c r="AA1446" s="5" t="str">
        <f>IF(ActividadesCom[[#This Row],[NIVEL 4]]&lt;&gt;0,VLOOKUP(ActividadesCom[[#This Row],[NIVEL 4]],Catálogo!A:B,2,FALSE),"")</f>
        <v/>
      </c>
      <c r="AB1446" s="5"/>
      <c r="AC1446" s="6"/>
      <c r="AD1446" s="5"/>
      <c r="AE1446" s="5"/>
      <c r="AF1446" s="5" t="str">
        <f>IF(ActividadesCom[[#This Row],[NIVEL 5]]&lt;&gt;0,VLOOKUP(ActividadesCom[[#This Row],[NIVEL 5]],Catálogo!A:B,2,FALSE),"")</f>
        <v/>
      </c>
      <c r="AG1446" s="5"/>
      <c r="AH1446" s="2"/>
      <c r="AI1446" s="2"/>
    </row>
    <row r="1447" spans="1:35" ht="30" hidden="1" customHeight="1" x14ac:dyDescent="0.25">
      <c r="A1447" s="7">
        <v>16470257</v>
      </c>
      <c r="B1447" s="97" t="str">
        <f>VLOOKUP(ActividadesCom[[#This Row],[NO. DE CONTROL]],'LISTADO ESTUDIANTES'!A:C,3,FALSE)</f>
        <v>MARTINEZ TUZ TANIA GEORGINA</v>
      </c>
      <c r="C1447" s="97" t="str">
        <f>VLOOKUP(ActividadesCom[[#This Row],[NO. DE CONTROL]],'LISTADO ESTUDIANTES'!A:B,2,FALSE)</f>
        <v>INGENIERIA EN SISTEMAS COMPUTACIONALES</v>
      </c>
      <c r="D1447" s="18" t="str">
        <f>VLOOKUP(ActividadesCom[[#This Row],[NO. DE CONTROL]],'LISTADO ESTUDIANTES'!A:D,4,FALSE)</f>
        <v>BAJA</v>
      </c>
      <c r="E1447" s="5">
        <f>SUM(ActividadesCom[[#This Row],[CRÉD. 1]],ActividadesCom[[#This Row],[CRÉD. 2]],ActividadesCom[[#This Row],[CRÉD. 3]],ActividadesCom[[#This Row],[CRÉD. 4]],ActividadesCom[[#This Row],[CRÉD. 5]])</f>
        <v>5</v>
      </c>
      <c r="F1447" s="17">
        <f>IF(ActividadesCom[[#This Row],[ÚLTIMO SEMESTRE CON CRÉDITOS]]&gt;0,ROUND(AVERAGE(ActividadesCom[[#This Row],[VALOR NIVEL 5]],ActividadesCom[[#This Row],[VALOR NIVEL 4]],ActividadesCom[[#This Row],[VALOR NIVEL 3]],ActividadesCom[[#This Row],[VALOR NIVEL 2]],ActividadesCom[[#This Row],[VALOR NIVEL 1]]),0),"")</f>
        <v>3</v>
      </c>
      <c r="G1447" s="5" t="str">
        <f>IF(ActividadesCom[[#This Row],[PROMEDIO]]="","",IF(ActividadesCom[[#This Row],[PROMEDIO]]&gt;=4,"EXCELENTE",IF(ActividadesCom[[#This Row],[PROMEDIO]]&gt;=3,"NOTABLE",IF(ActividadesCom[[#This Row],[PROMEDIO]]&gt;=2,"BUENO",IF(ActividadesCom[[#This Row],[PROMEDIO]]=1,"SUFICIENTE","")))))</f>
        <v>NOTABLE</v>
      </c>
      <c r="H1447" s="5">
        <f>MAX(ActividadesCom[[#This Row],[PERÍODO 1]],ActividadesCom[[#This Row],[PERÍODO 2]],ActividadesCom[[#This Row],[PERÍODO 3]],ActividadesCom[[#This Row],[PERÍODO 4]],ActividadesCom[[#This Row],[PERÍODO 5]])</f>
        <v>20193</v>
      </c>
      <c r="I1447" s="6" t="s">
        <v>1029</v>
      </c>
      <c r="J1447" s="5">
        <v>20193</v>
      </c>
      <c r="K1447" s="5" t="s">
        <v>4008</v>
      </c>
      <c r="L1447" s="5">
        <f>IF(ActividadesCom[[#This Row],[NIVEL 1]]&lt;&gt;0,VLOOKUP(ActividadesCom[[#This Row],[NIVEL 1]],Catálogo!A:B,2,FALSE),"")</f>
        <v>4</v>
      </c>
      <c r="M1447" s="5">
        <v>1</v>
      </c>
      <c r="N1447" s="6" t="s">
        <v>1133</v>
      </c>
      <c r="O1447" s="5">
        <v>20183</v>
      </c>
      <c r="P1447" s="5" t="s">
        <v>4010</v>
      </c>
      <c r="Q1447" s="5">
        <f>IF(ActividadesCom[[#This Row],[NIVEL 2]]&lt;&gt;0,VLOOKUP(ActividadesCom[[#This Row],[NIVEL 2]],Catálogo!A:B,2,FALSE),"")</f>
        <v>2</v>
      </c>
      <c r="R1447" s="11">
        <v>1</v>
      </c>
      <c r="S1447" s="12" t="s">
        <v>4183</v>
      </c>
      <c r="T1447" s="11">
        <v>20183</v>
      </c>
      <c r="U1447" s="11" t="s">
        <v>4008</v>
      </c>
      <c r="V1447" s="5">
        <f>IF(ActividadesCom[[#This Row],[NIVEL 3]]&lt;&gt;0,VLOOKUP(ActividadesCom[[#This Row],[NIVEL 3]],Catálogo!A:B,2,FALSE),"")</f>
        <v>4</v>
      </c>
      <c r="W1447" s="11">
        <v>1</v>
      </c>
      <c r="X1447" s="6" t="s">
        <v>403</v>
      </c>
      <c r="Y1447" s="5">
        <v>20171</v>
      </c>
      <c r="Z1447" s="5" t="s">
        <v>4008</v>
      </c>
      <c r="AA1447" s="5">
        <f>IF(ActividadesCom[[#This Row],[NIVEL 4]]&lt;&gt;0,VLOOKUP(ActividadesCom[[#This Row],[NIVEL 4]],Catálogo!A:B,2,FALSE),"")</f>
        <v>4</v>
      </c>
      <c r="AB1447" s="5">
        <v>1</v>
      </c>
      <c r="AC1447" s="6" t="s">
        <v>2</v>
      </c>
      <c r="AD1447" s="5">
        <v>20163</v>
      </c>
      <c r="AE1447" s="5" t="s">
        <v>4010</v>
      </c>
      <c r="AF1447" s="5">
        <f>IF(ActividadesCom[[#This Row],[NIVEL 5]]&lt;&gt;0,VLOOKUP(ActividadesCom[[#This Row],[NIVEL 5]],Catálogo!A:B,2,FALSE),"")</f>
        <v>2</v>
      </c>
      <c r="AG1447" s="5">
        <v>1</v>
      </c>
      <c r="AH1447" s="2"/>
      <c r="AI1447" s="2"/>
    </row>
    <row r="1448" spans="1:35" ht="30" hidden="1" customHeight="1" x14ac:dyDescent="0.25">
      <c r="A1448" s="7">
        <v>16470258</v>
      </c>
      <c r="B1448" s="97" t="str">
        <f>VLOOKUP(ActividadesCom[[#This Row],[NO. DE CONTROL]],'LISTADO ESTUDIANTES'!A:C,3,FALSE)</f>
        <v>ORDAZ PALMA JOHANA LUCELY</v>
      </c>
      <c r="C1448" s="97" t="str">
        <f>VLOOKUP(ActividadesCom[[#This Row],[NO. DE CONTROL]],'LISTADO ESTUDIANTES'!A:B,2,FALSE)</f>
        <v>INGENIERIA EN ADMINISTRACION</v>
      </c>
      <c r="D1448" s="18" t="str">
        <f>VLOOKUP(ActividadesCom[[#This Row],[NO. DE CONTROL]],'LISTADO ESTUDIANTES'!A:D,4,FALSE)</f>
        <v>BAJA</v>
      </c>
      <c r="E1448" s="5">
        <f>SUM(ActividadesCom[[#This Row],[CRÉD. 1]],ActividadesCom[[#This Row],[CRÉD. 2]],ActividadesCom[[#This Row],[CRÉD. 3]],ActividadesCom[[#This Row],[CRÉD. 4]],ActividadesCom[[#This Row],[CRÉD. 5]])</f>
        <v>1</v>
      </c>
      <c r="F1448" s="17">
        <f>IF(ActividadesCom[[#This Row],[ÚLTIMO SEMESTRE CON CRÉDITOS]]&gt;0,ROUND(AVERAGE(ActividadesCom[[#This Row],[VALOR NIVEL 5]],ActividadesCom[[#This Row],[VALOR NIVEL 4]],ActividadesCom[[#This Row],[VALOR NIVEL 3]],ActividadesCom[[#This Row],[VALOR NIVEL 2]],ActividadesCom[[#This Row],[VALOR NIVEL 1]]),0),"")</f>
        <v>2</v>
      </c>
      <c r="G1448" s="5" t="str">
        <f>IF(ActividadesCom[[#This Row],[PROMEDIO]]="","",IF(ActividadesCom[[#This Row],[PROMEDIO]]&gt;=4,"EXCELENTE",IF(ActividadesCom[[#This Row],[PROMEDIO]]&gt;=3,"NOTABLE",IF(ActividadesCom[[#This Row],[PROMEDIO]]&gt;=2,"BUENO",IF(ActividadesCom[[#This Row],[PROMEDIO]]=1,"SUFICIENTE","")))))</f>
        <v>BUENO</v>
      </c>
      <c r="H1448" s="5">
        <f>MAX(ActividadesCom[[#This Row],[PERÍODO 1]],ActividadesCom[[#This Row],[PERÍODO 2]],ActividadesCom[[#This Row],[PERÍODO 3]],ActividadesCom[[#This Row],[PERÍODO 4]],ActividadesCom[[#This Row],[PERÍODO 5]])</f>
        <v>20163</v>
      </c>
      <c r="I1448" s="6"/>
      <c r="J1448" s="5"/>
      <c r="K1448" s="5"/>
      <c r="L1448" s="5" t="str">
        <f>IF(ActividadesCom[[#This Row],[NIVEL 1]]&lt;&gt;0,VLOOKUP(ActividadesCom[[#This Row],[NIVEL 1]],Catálogo!A:B,2,FALSE),"")</f>
        <v/>
      </c>
      <c r="M1448" s="5"/>
      <c r="N1448" s="6"/>
      <c r="O1448" s="5"/>
      <c r="P1448" s="5"/>
      <c r="Q1448" s="5" t="str">
        <f>IF(ActividadesCom[[#This Row],[NIVEL 2]]&lt;&gt;0,VLOOKUP(ActividadesCom[[#This Row],[NIVEL 2]],Catálogo!A:B,2,FALSE),"")</f>
        <v/>
      </c>
      <c r="R1448" s="11"/>
      <c r="S1448" s="12"/>
      <c r="T1448" s="11"/>
      <c r="U1448" s="11"/>
      <c r="V1448" s="5" t="str">
        <f>IF(ActividadesCom[[#This Row],[NIVEL 3]]&lt;&gt;0,VLOOKUP(ActividadesCom[[#This Row],[NIVEL 3]],Catálogo!A:B,2,FALSE),"")</f>
        <v/>
      </c>
      <c r="W1448" s="11"/>
      <c r="X1448" s="6"/>
      <c r="Y1448" s="5"/>
      <c r="Z1448" s="5"/>
      <c r="AA1448" s="5" t="str">
        <f>IF(ActividadesCom[[#This Row],[NIVEL 4]]&lt;&gt;0,VLOOKUP(ActividadesCom[[#This Row],[NIVEL 4]],Catálogo!A:B,2,FALSE),"")</f>
        <v/>
      </c>
      <c r="AB1448" s="5"/>
      <c r="AC1448" s="6" t="s">
        <v>99</v>
      </c>
      <c r="AD1448" s="5">
        <v>20163</v>
      </c>
      <c r="AE1448" s="5" t="s">
        <v>4010</v>
      </c>
      <c r="AF1448" s="5">
        <f>IF(ActividadesCom[[#This Row],[NIVEL 5]]&lt;&gt;0,VLOOKUP(ActividadesCom[[#This Row],[NIVEL 5]],Catálogo!A:B,2,FALSE),"")</f>
        <v>2</v>
      </c>
      <c r="AG1448" s="5">
        <v>1</v>
      </c>
      <c r="AH1448" s="2"/>
      <c r="AI1448" s="2"/>
    </row>
    <row r="1449" spans="1:35" ht="30" hidden="1" customHeight="1" x14ac:dyDescent="0.25">
      <c r="A1449" s="7">
        <v>16470259</v>
      </c>
      <c r="B1449" s="97" t="str">
        <f>VLOOKUP(ActividadesCom[[#This Row],[NO. DE CONTROL]],'LISTADO ESTUDIANTES'!A:C,3,FALSE)</f>
        <v>ALAVEZ COLLI MICHAEL ROMAN</v>
      </c>
      <c r="C1449" s="97" t="str">
        <f>VLOOKUP(ActividadesCom[[#This Row],[NO. DE CONTROL]],'LISTADO ESTUDIANTES'!A:B,2,FALSE)</f>
        <v>INGENIERIA EN SISTEMAS COMPUTACIONALES</v>
      </c>
      <c r="D1449" s="18" t="str">
        <f>VLOOKUP(ActividadesCom[[#This Row],[NO. DE CONTROL]],'LISTADO ESTUDIANTES'!A:D,4,FALSE)</f>
        <v>BAJA</v>
      </c>
      <c r="E1449" s="5">
        <f>SUM(ActividadesCom[[#This Row],[CRÉD. 1]],ActividadesCom[[#This Row],[CRÉD. 2]],ActividadesCom[[#This Row],[CRÉD. 3]],ActividadesCom[[#This Row],[CRÉD. 4]],ActividadesCom[[#This Row],[CRÉD. 5]])</f>
        <v>1</v>
      </c>
      <c r="F1449" s="17">
        <f>IF(ActividadesCom[[#This Row],[ÚLTIMO SEMESTRE CON CRÉDITOS]]&gt;0,ROUND(AVERAGE(ActividadesCom[[#This Row],[VALOR NIVEL 5]],ActividadesCom[[#This Row],[VALOR NIVEL 4]],ActividadesCom[[#This Row],[VALOR NIVEL 3]],ActividadesCom[[#This Row],[VALOR NIVEL 2]],ActividadesCom[[#This Row],[VALOR NIVEL 1]]),0),"")</f>
        <v>2</v>
      </c>
      <c r="G1449" s="5" t="str">
        <f>IF(ActividadesCom[[#This Row],[PROMEDIO]]="","",IF(ActividadesCom[[#This Row],[PROMEDIO]]&gt;=4,"EXCELENTE",IF(ActividadesCom[[#This Row],[PROMEDIO]]&gt;=3,"NOTABLE",IF(ActividadesCom[[#This Row],[PROMEDIO]]&gt;=2,"BUENO",IF(ActividadesCom[[#This Row],[PROMEDIO]]=1,"SUFICIENTE","")))))</f>
        <v>BUENO</v>
      </c>
      <c r="H1449" s="5">
        <f>MAX(ActividadesCom[[#This Row],[PERÍODO 1]],ActividadesCom[[#This Row],[PERÍODO 2]],ActividadesCom[[#This Row],[PERÍODO 3]],ActividadesCom[[#This Row],[PERÍODO 4]],ActividadesCom[[#This Row],[PERÍODO 5]])</f>
        <v>20163</v>
      </c>
      <c r="I1449" s="6"/>
      <c r="J1449" s="5"/>
      <c r="K1449" s="5"/>
      <c r="L1449" s="5" t="str">
        <f>IF(ActividadesCom[[#This Row],[NIVEL 1]]&lt;&gt;0,VLOOKUP(ActividadesCom[[#This Row],[NIVEL 1]],Catálogo!A:B,2,FALSE),"")</f>
        <v/>
      </c>
      <c r="M1449" s="5"/>
      <c r="N1449" s="6"/>
      <c r="O1449" s="5"/>
      <c r="P1449" s="5"/>
      <c r="Q1449" s="5" t="str">
        <f>IF(ActividadesCom[[#This Row],[NIVEL 2]]&lt;&gt;0,VLOOKUP(ActividadesCom[[#This Row],[NIVEL 2]],Catálogo!A:B,2,FALSE),"")</f>
        <v/>
      </c>
      <c r="R1449" s="11"/>
      <c r="S1449" s="12"/>
      <c r="T1449" s="11"/>
      <c r="U1449" s="11"/>
      <c r="V1449" s="5" t="str">
        <f>IF(ActividadesCom[[#This Row],[NIVEL 3]]&lt;&gt;0,VLOOKUP(ActividadesCom[[#This Row],[NIVEL 3]],Catálogo!A:B,2,FALSE),"")</f>
        <v/>
      </c>
      <c r="W1449" s="11"/>
      <c r="X1449" s="6"/>
      <c r="Y1449" s="5"/>
      <c r="Z1449" s="5"/>
      <c r="AA1449" s="5" t="str">
        <f>IF(ActividadesCom[[#This Row],[NIVEL 4]]&lt;&gt;0,VLOOKUP(ActividadesCom[[#This Row],[NIVEL 4]],Catálogo!A:B,2,FALSE),"")</f>
        <v/>
      </c>
      <c r="AB1449" s="5"/>
      <c r="AC1449" s="6" t="s">
        <v>55</v>
      </c>
      <c r="AD1449" s="5">
        <v>20163</v>
      </c>
      <c r="AE1449" s="5" t="s">
        <v>4010</v>
      </c>
      <c r="AF1449" s="5">
        <f>IF(ActividadesCom[[#This Row],[NIVEL 5]]&lt;&gt;0,VLOOKUP(ActividadesCom[[#This Row],[NIVEL 5]],Catálogo!A:B,2,FALSE),"")</f>
        <v>2</v>
      </c>
      <c r="AG1449" s="5">
        <v>1</v>
      </c>
      <c r="AH1449" s="2"/>
      <c r="AI1449" s="2"/>
    </row>
    <row r="1450" spans="1:35" s="24" customFormat="1" ht="30" hidden="1" customHeight="1" x14ac:dyDescent="0.25">
      <c r="A1450" s="7">
        <v>16470260</v>
      </c>
      <c r="B1450" s="97" t="str">
        <f>VLOOKUP(ActividadesCom[[#This Row],[NO. DE CONTROL]],'LISTADO ESTUDIANTES'!A:C,3,FALSE)</f>
        <v>TAX VELAZQUEZ CARLOS IVÁN</v>
      </c>
      <c r="C1450" s="97" t="str">
        <f>VLOOKUP(ActividadesCom[[#This Row],[NO. DE CONTROL]],'LISTADO ESTUDIANTES'!A:B,2,FALSE)</f>
        <v>INGENIERIA EN SISTEMAS COMPUTACIONALES</v>
      </c>
      <c r="D1450" s="18" t="str">
        <f>VLOOKUP(ActividadesCom[[#This Row],[NO. DE CONTROL]],'LISTADO ESTUDIANTES'!A:D,4,FALSE)</f>
        <v>BAJA</v>
      </c>
      <c r="E1450" s="5">
        <f>SUM(ActividadesCom[[#This Row],[CRÉD. 1]],ActividadesCom[[#This Row],[CRÉD. 2]],ActividadesCom[[#This Row],[CRÉD. 3]],ActividadesCom[[#This Row],[CRÉD. 4]],ActividadesCom[[#This Row],[CRÉD. 5]])</f>
        <v>0</v>
      </c>
      <c r="F1450" s="17" t="str">
        <f>IF(ActividadesCom[[#This Row],[ÚLTIMO SEMESTRE CON CRÉDITOS]]&gt;0,ROUND(AVERAGE(ActividadesCom[[#This Row],[VALOR NIVEL 5]],ActividadesCom[[#This Row],[VALOR NIVEL 4]],ActividadesCom[[#This Row],[VALOR NIVEL 3]],ActividadesCom[[#This Row],[VALOR NIVEL 2]],ActividadesCom[[#This Row],[VALOR NIVEL 1]]),0),"")</f>
        <v/>
      </c>
      <c r="G1450" s="5" t="str">
        <f>IF(ActividadesCom[[#This Row],[PROMEDIO]]="","",IF(ActividadesCom[[#This Row],[PROMEDIO]]&gt;=4,"EXCELENTE",IF(ActividadesCom[[#This Row],[PROMEDIO]]&gt;=3,"NOTABLE",IF(ActividadesCom[[#This Row],[PROMEDIO]]&gt;=2,"BUENO",IF(ActividadesCom[[#This Row],[PROMEDIO]]=1,"SUFICIENTE","")))))</f>
        <v/>
      </c>
      <c r="H1450" s="5">
        <f>MAX(ActividadesCom[[#This Row],[PERÍODO 1]],ActividadesCom[[#This Row],[PERÍODO 2]],ActividadesCom[[#This Row],[PERÍODO 3]],ActividadesCom[[#This Row],[PERÍODO 4]],ActividadesCom[[#This Row],[PERÍODO 5]])</f>
        <v>0</v>
      </c>
      <c r="I1450" s="6"/>
      <c r="J1450" s="5"/>
      <c r="K1450" s="5"/>
      <c r="L1450" s="5" t="str">
        <f>IF(ActividadesCom[[#This Row],[NIVEL 1]]&lt;&gt;0,VLOOKUP(ActividadesCom[[#This Row],[NIVEL 1]],Catálogo!A:B,2,FALSE),"")</f>
        <v/>
      </c>
      <c r="M1450" s="5"/>
      <c r="N1450" s="6"/>
      <c r="O1450" s="5"/>
      <c r="P1450" s="5"/>
      <c r="Q1450" s="5" t="str">
        <f>IF(ActividadesCom[[#This Row],[NIVEL 2]]&lt;&gt;0,VLOOKUP(ActividadesCom[[#This Row],[NIVEL 2]],Catálogo!A:B,2,FALSE),"")</f>
        <v/>
      </c>
      <c r="R1450" s="11"/>
      <c r="S1450" s="12"/>
      <c r="T1450" s="11"/>
      <c r="U1450" s="11"/>
      <c r="V1450" s="5" t="str">
        <f>IF(ActividadesCom[[#This Row],[NIVEL 3]]&lt;&gt;0,VLOOKUP(ActividadesCom[[#This Row],[NIVEL 3]],Catálogo!A:B,2,FALSE),"")</f>
        <v/>
      </c>
      <c r="W1450" s="11"/>
      <c r="X1450" s="6"/>
      <c r="Y1450" s="5"/>
      <c r="Z1450" s="5"/>
      <c r="AA1450" s="5" t="str">
        <f>IF(ActividadesCom[[#This Row],[NIVEL 4]]&lt;&gt;0,VLOOKUP(ActividadesCom[[#This Row],[NIVEL 4]],Catálogo!A:B,2,FALSE),"")</f>
        <v/>
      </c>
      <c r="AB1450" s="5"/>
      <c r="AC1450" s="6"/>
      <c r="AD1450" s="5"/>
      <c r="AE1450" s="5"/>
      <c r="AF1450" s="5" t="str">
        <f>IF(ActividadesCom[[#This Row],[NIVEL 5]]&lt;&gt;0,VLOOKUP(ActividadesCom[[#This Row],[NIVEL 5]],Catálogo!A:B,2,FALSE),"")</f>
        <v/>
      </c>
      <c r="AG1450" s="5"/>
    </row>
    <row r="1451" spans="1:35" ht="30" hidden="1" customHeight="1" x14ac:dyDescent="0.25">
      <c r="A1451" s="7">
        <v>16470261</v>
      </c>
      <c r="B1451" s="97" t="str">
        <f>VLOOKUP(ActividadesCom[[#This Row],[NO. DE CONTROL]],'LISTADO ESTUDIANTES'!A:C,3,FALSE)</f>
        <v>PECH PECH CARLOS IVAN</v>
      </c>
      <c r="C1451" s="97" t="str">
        <f>VLOOKUP(ActividadesCom[[#This Row],[NO. DE CONTROL]],'LISTADO ESTUDIANTES'!A:B,2,FALSE)</f>
        <v>INGENIERIA EN ADMINISTRACION</v>
      </c>
      <c r="D1451" s="18" t="str">
        <f>VLOOKUP(ActividadesCom[[#This Row],[NO. DE CONTROL]],'LISTADO ESTUDIANTES'!A:D,4,FALSE)</f>
        <v>BAJA</v>
      </c>
      <c r="E1451" s="5">
        <f>SUM(ActividadesCom[[#This Row],[CRÉD. 1]],ActividadesCom[[#This Row],[CRÉD. 2]],ActividadesCom[[#This Row],[CRÉD. 3]],ActividadesCom[[#This Row],[CRÉD. 4]],ActividadesCom[[#This Row],[CRÉD. 5]])</f>
        <v>5</v>
      </c>
      <c r="F1451" s="5">
        <f>IF(ActividadesCom[[#This Row],[ÚLTIMO SEMESTRE CON CRÉDITOS]]&gt;0,ROUND(AVERAGE(ActividadesCom[[#This Row],[VALOR NIVEL 5]],ActividadesCom[[#This Row],[VALOR NIVEL 4]],ActividadesCom[[#This Row],[VALOR NIVEL 3]],ActividadesCom[[#This Row],[VALOR NIVEL 2]],ActividadesCom[[#This Row],[VALOR NIVEL 1]]),0),"")</f>
        <v>3</v>
      </c>
      <c r="G1451" s="5" t="str">
        <f>IF(ActividadesCom[[#This Row],[PROMEDIO]]="","",IF(ActividadesCom[[#This Row],[PROMEDIO]]&gt;=4,"EXCELENTE",IF(ActividadesCom[[#This Row],[PROMEDIO]]&gt;=3,"NOTABLE",IF(ActividadesCom[[#This Row],[PROMEDIO]]&gt;=2,"BUENO",IF(ActividadesCom[[#This Row],[PROMEDIO]]=1,"SUFICIENTE","")))))</f>
        <v>NOTABLE</v>
      </c>
      <c r="H1451" s="5">
        <f>MAX(ActividadesCom[[#This Row],[PERÍODO 1]],ActividadesCom[[#This Row],[PERÍODO 2]],ActividadesCom[[#This Row],[PERÍODO 3]],ActividadesCom[[#This Row],[PERÍODO 4]],ActividadesCom[[#This Row],[PERÍODO 5]])</f>
        <v>20193</v>
      </c>
      <c r="I1451" s="6" t="s">
        <v>614</v>
      </c>
      <c r="J1451" s="5">
        <v>20181</v>
      </c>
      <c r="K1451" s="5" t="s">
        <v>4010</v>
      </c>
      <c r="L1451" s="5">
        <f>IF(ActividadesCom[[#This Row],[NIVEL 1]]&lt;&gt;0,VLOOKUP(ActividadesCom[[#This Row],[NIVEL 1]],Catálogo!A:B,2,FALSE),"")</f>
        <v>2</v>
      </c>
      <c r="M1451" s="5">
        <v>1</v>
      </c>
      <c r="N1451" s="6" t="s">
        <v>1100</v>
      </c>
      <c r="O1451" s="5">
        <v>20193</v>
      </c>
      <c r="P1451" s="5" t="s">
        <v>4010</v>
      </c>
      <c r="Q1451" s="5">
        <f>IF(ActividadesCom[[#This Row],[NIVEL 2]]&lt;&gt;0,VLOOKUP(ActividadesCom[[#This Row],[NIVEL 2]],Catálogo!A:B,2,FALSE),"")</f>
        <v>2</v>
      </c>
      <c r="R1451" s="11">
        <v>2</v>
      </c>
      <c r="S1451" s="12" t="s">
        <v>1087</v>
      </c>
      <c r="T1451" s="11">
        <v>20193</v>
      </c>
      <c r="U1451" s="11" t="s">
        <v>4008</v>
      </c>
      <c r="V1451" s="5">
        <f>IF(ActividadesCom[[#This Row],[NIVEL 3]]&lt;&gt;0,VLOOKUP(ActividadesCom[[#This Row],[NIVEL 3]],Catálogo!A:B,2,FALSE),"")</f>
        <v>4</v>
      </c>
      <c r="W1451" s="11">
        <v>1</v>
      </c>
      <c r="X1451" s="6"/>
      <c r="Y1451" s="5"/>
      <c r="Z1451" s="5"/>
      <c r="AA1451" s="5" t="str">
        <f>IF(ActividadesCom[[#This Row],[NIVEL 4]]&lt;&gt;0,VLOOKUP(ActividadesCom[[#This Row],[NIVEL 4]],Catálogo!A:B,2,FALSE),"")</f>
        <v/>
      </c>
      <c r="AB1451" s="5"/>
      <c r="AC1451" s="6" t="s">
        <v>96</v>
      </c>
      <c r="AD1451" s="5">
        <v>20163</v>
      </c>
      <c r="AE1451" s="5" t="s">
        <v>4010</v>
      </c>
      <c r="AF1451" s="5">
        <f>IF(ActividadesCom[[#This Row],[NIVEL 5]]&lt;&gt;0,VLOOKUP(ActividadesCom[[#This Row],[NIVEL 5]],Catálogo!A:B,2,FALSE),"")</f>
        <v>2</v>
      </c>
      <c r="AG1451" s="5">
        <v>1</v>
      </c>
      <c r="AH1451" s="2"/>
      <c r="AI1451" s="2"/>
    </row>
    <row r="1452" spans="1:35" ht="30" customHeight="1" x14ac:dyDescent="0.25">
      <c r="A1452" s="7">
        <v>16470262</v>
      </c>
      <c r="B1452" s="97" t="str">
        <f>VLOOKUP(ActividadesCom[[#This Row],[NO. DE CONTROL]],'LISTADO ESTUDIANTES'!A:C,3,FALSE)</f>
        <v>CANALES CU FRANCISCO JESUS</v>
      </c>
      <c r="C1452" s="97" t="str">
        <f>VLOOKUP(ActividadesCom[[#This Row],[NO. DE CONTROL]],'LISTADO ESTUDIANTES'!A:B,2,FALSE)</f>
        <v>INGENIERIA EN ADMINISTRACION</v>
      </c>
      <c r="D1452" s="18" t="str">
        <f>VLOOKUP(ActividadesCom[[#This Row],[NO. DE CONTROL]],'LISTADO ESTUDIANTES'!A:D,4,FALSE)</f>
        <v>ACTIVO(A)</v>
      </c>
      <c r="E1452" s="5">
        <f>SUM(ActividadesCom[[#This Row],[CRÉD. 1]],ActividadesCom[[#This Row],[CRÉD. 2]],ActividadesCom[[#This Row],[CRÉD. 3]],ActividadesCom[[#This Row],[CRÉD. 4]],ActividadesCom[[#This Row],[CRÉD. 5]])</f>
        <v>1</v>
      </c>
      <c r="F1452" s="17">
        <f>IF(ActividadesCom[[#This Row],[ÚLTIMO SEMESTRE CON CRÉDITOS]]&gt;0,ROUND(AVERAGE(ActividadesCom[[#This Row],[VALOR NIVEL 5]],ActividadesCom[[#This Row],[VALOR NIVEL 4]],ActividadesCom[[#This Row],[VALOR NIVEL 3]],ActividadesCom[[#This Row],[VALOR NIVEL 2]],ActividadesCom[[#This Row],[VALOR NIVEL 1]]),0),"")</f>
        <v>1</v>
      </c>
      <c r="G1452" s="5" t="str">
        <f>IF(ActividadesCom[[#This Row],[PROMEDIO]]="","",IF(ActividadesCom[[#This Row],[PROMEDIO]]&gt;=4,"EXCELENTE",IF(ActividadesCom[[#This Row],[PROMEDIO]]&gt;=3,"NOTABLE",IF(ActividadesCom[[#This Row],[PROMEDIO]]&gt;=2,"BUENO",IF(ActividadesCom[[#This Row],[PROMEDIO]]=1,"SUFICIENTE","")))))</f>
        <v>SUFICIENTE</v>
      </c>
      <c r="H1452" s="5">
        <f>MAX(ActividadesCom[[#This Row],[PERÍODO 1]],ActividadesCom[[#This Row],[PERÍODO 2]],ActividadesCom[[#This Row],[PERÍODO 3]],ActividadesCom[[#This Row],[PERÍODO 4]],ActividadesCom[[#This Row],[PERÍODO 5]])</f>
        <v>20221</v>
      </c>
      <c r="I1452" s="6" t="s">
        <v>5816</v>
      </c>
      <c r="J1452" s="5">
        <v>20221</v>
      </c>
      <c r="K1452" s="5" t="s">
        <v>4011</v>
      </c>
      <c r="L1452" s="5">
        <f>IF(ActividadesCom[[#This Row],[NIVEL 1]]&lt;&gt;0,VLOOKUP(ActividadesCom[[#This Row],[NIVEL 1]],Catálogo!A:B,2,FALSE),"")</f>
        <v>1</v>
      </c>
      <c r="M1452" s="5">
        <v>1</v>
      </c>
      <c r="N1452" s="6"/>
      <c r="O1452" s="5"/>
      <c r="P1452" s="5"/>
      <c r="Q1452" s="5" t="str">
        <f>IF(ActividadesCom[[#This Row],[NIVEL 2]]&lt;&gt;0,VLOOKUP(ActividadesCom[[#This Row],[NIVEL 2]],Catálogo!A:B,2,FALSE),"")</f>
        <v/>
      </c>
      <c r="R1452" s="11"/>
      <c r="S1452" s="12"/>
      <c r="T1452" s="11"/>
      <c r="U1452" s="11"/>
      <c r="V1452" s="5" t="str">
        <f>IF(ActividadesCom[[#This Row],[NIVEL 3]]&lt;&gt;0,VLOOKUP(ActividadesCom[[#This Row],[NIVEL 3]],Catálogo!A:B,2,FALSE),"")</f>
        <v/>
      </c>
      <c r="W1452" s="11"/>
      <c r="X1452" s="6"/>
      <c r="Y1452" s="5"/>
      <c r="Z1452" s="5"/>
      <c r="AA1452" s="5" t="str">
        <f>IF(ActividadesCom[[#This Row],[NIVEL 4]]&lt;&gt;0,VLOOKUP(ActividadesCom[[#This Row],[NIVEL 4]],Catálogo!A:B,2,FALSE),"")</f>
        <v/>
      </c>
      <c r="AB1452" s="5"/>
      <c r="AC1452" s="6"/>
      <c r="AD1452" s="5"/>
      <c r="AE1452" s="5"/>
      <c r="AF1452" s="5" t="str">
        <f>IF(ActividadesCom[[#This Row],[NIVEL 5]]&lt;&gt;0,VLOOKUP(ActividadesCom[[#This Row],[NIVEL 5]],Catálogo!A:B,2,FALSE),"")</f>
        <v/>
      </c>
      <c r="AG1452" s="5"/>
      <c r="AH1452" s="2"/>
      <c r="AI1452" s="2"/>
    </row>
    <row r="1453" spans="1:35" ht="30" hidden="1" customHeight="1" x14ac:dyDescent="0.25">
      <c r="A1453" s="7">
        <v>16470263</v>
      </c>
      <c r="B1453" s="97" t="str">
        <f>VLOOKUP(ActividadesCom[[#This Row],[NO. DE CONTROL]],'LISTADO ESTUDIANTES'!A:C,3,FALSE)</f>
        <v>ABREGO OLIVARES PEDRO EDUARDO</v>
      </c>
      <c r="C1453" s="97" t="str">
        <f>VLOOKUP(ActividadesCom[[#This Row],[NO. DE CONTROL]],'LISTADO ESTUDIANTES'!A:B,2,FALSE)</f>
        <v>INGENIERIA EN SISTEMAS COMPUTACIONALES</v>
      </c>
      <c r="D1453" s="18" t="str">
        <f>VLOOKUP(ActividadesCom[[#This Row],[NO. DE CONTROL]],'LISTADO ESTUDIANTES'!A:D,4,FALSE)</f>
        <v>EGRESADO(A)</v>
      </c>
      <c r="E1453" s="5">
        <f>SUM(ActividadesCom[[#This Row],[CRÉD. 1]],ActividadesCom[[#This Row],[CRÉD. 2]],ActividadesCom[[#This Row],[CRÉD. 3]],ActividadesCom[[#This Row],[CRÉD. 4]],ActividadesCom[[#This Row],[CRÉD. 5]])</f>
        <v>5</v>
      </c>
      <c r="F1453" s="17">
        <f>IF(ActividadesCom[[#This Row],[ÚLTIMO SEMESTRE CON CRÉDITOS]]&gt;0,ROUND(AVERAGE(ActividadesCom[[#This Row],[VALOR NIVEL 5]],ActividadesCom[[#This Row],[VALOR NIVEL 4]],ActividadesCom[[#This Row],[VALOR NIVEL 3]],ActividadesCom[[#This Row],[VALOR NIVEL 2]],ActividadesCom[[#This Row],[VALOR NIVEL 1]]),0),"")</f>
        <v>3</v>
      </c>
      <c r="G1453" s="5" t="str">
        <f>IF(ActividadesCom[[#This Row],[PROMEDIO]]="","",IF(ActividadesCom[[#This Row],[PROMEDIO]]&gt;=4,"EXCELENTE",IF(ActividadesCom[[#This Row],[PROMEDIO]]&gt;=3,"NOTABLE",IF(ActividadesCom[[#This Row],[PROMEDIO]]&gt;=2,"BUENO",IF(ActividadesCom[[#This Row],[PROMEDIO]]=1,"SUFICIENTE","")))))</f>
        <v>NOTABLE</v>
      </c>
      <c r="H1453" s="5">
        <f>MAX(ActividadesCom[[#This Row],[PERÍODO 1]],ActividadesCom[[#This Row],[PERÍODO 2]],ActividadesCom[[#This Row],[PERÍODO 3]],ActividadesCom[[#This Row],[PERÍODO 4]],ActividadesCom[[#This Row],[PERÍODO 5]])</f>
        <v>20221</v>
      </c>
      <c r="I1453" s="6" t="s">
        <v>1029</v>
      </c>
      <c r="J1453" s="5">
        <v>20193</v>
      </c>
      <c r="K1453" s="5" t="s">
        <v>4010</v>
      </c>
      <c r="L1453" s="5">
        <f>IF(ActividadesCom[[#This Row],[NIVEL 1]]&lt;&gt;0,VLOOKUP(ActividadesCom[[#This Row],[NIVEL 1]],Catálogo!A:B,2,FALSE),"")</f>
        <v>2</v>
      </c>
      <c r="M1453" s="5">
        <v>1</v>
      </c>
      <c r="N1453" s="6" t="s">
        <v>4870</v>
      </c>
      <c r="O1453" s="5">
        <v>20221</v>
      </c>
      <c r="P1453" s="5" t="s">
        <v>4008</v>
      </c>
      <c r="Q1453" s="5">
        <f>IF(ActividadesCom[[#This Row],[NIVEL 2]]&lt;&gt;0,VLOOKUP(ActividadesCom[[#This Row],[NIVEL 2]],Catálogo!A:B,2,FALSE),"")</f>
        <v>4</v>
      </c>
      <c r="R1453" s="11">
        <v>1</v>
      </c>
      <c r="S1453" s="12" t="s">
        <v>4869</v>
      </c>
      <c r="T1453" s="11">
        <v>20212</v>
      </c>
      <c r="U1453" s="11" t="s">
        <v>4008</v>
      </c>
      <c r="V1453" s="5">
        <f>IF(ActividadesCom[[#This Row],[NIVEL 3]]&lt;&gt;0,VLOOKUP(ActividadesCom[[#This Row],[NIVEL 3]],Catálogo!A:B,2,FALSE),"")</f>
        <v>4</v>
      </c>
      <c r="W1453" s="11">
        <v>1</v>
      </c>
      <c r="X1453" s="6" t="s">
        <v>615</v>
      </c>
      <c r="Y1453" s="5">
        <v>20211</v>
      </c>
      <c r="Z1453" s="5" t="s">
        <v>4010</v>
      </c>
      <c r="AA1453" s="5">
        <f>IF(ActividadesCom[[#This Row],[NIVEL 4]]&lt;&gt;0,VLOOKUP(ActividadesCom[[#This Row],[NIVEL 4]],Catálogo!A:B,2,FALSE),"")</f>
        <v>2</v>
      </c>
      <c r="AB1453" s="5">
        <v>1</v>
      </c>
      <c r="AC1453" s="6" t="s">
        <v>112</v>
      </c>
      <c r="AD1453" s="5">
        <v>20163</v>
      </c>
      <c r="AE1453" s="5" t="s">
        <v>4010</v>
      </c>
      <c r="AF1453" s="5">
        <f>IF(ActividadesCom[[#This Row],[NIVEL 5]]&lt;&gt;0,VLOOKUP(ActividadesCom[[#This Row],[NIVEL 5]],Catálogo!A:B,2,FALSE),"")</f>
        <v>2</v>
      </c>
      <c r="AG1453" s="5">
        <v>1</v>
      </c>
      <c r="AH1453" s="2"/>
      <c r="AI1453" s="2"/>
    </row>
    <row r="1454" spans="1:35" ht="30" hidden="1" customHeight="1" x14ac:dyDescent="0.25">
      <c r="A1454" s="7">
        <v>16470264</v>
      </c>
      <c r="B1454" s="97" t="str">
        <f>VLOOKUP(ActividadesCom[[#This Row],[NO. DE CONTROL]],'LISTADO ESTUDIANTES'!A:C,3,FALSE)</f>
        <v>JIMENEZ CRUZ LORENA DEL CARMEN</v>
      </c>
      <c r="C1454" s="97" t="str">
        <f>VLOOKUP(ActividadesCom[[#This Row],[NO. DE CONTROL]],'LISTADO ESTUDIANTES'!A:B,2,FALSE)</f>
        <v>INGENIERIA EN SISTEMAS COMPUTACIONALES</v>
      </c>
      <c r="D1454" s="18" t="str">
        <f>VLOOKUP(ActividadesCom[[#This Row],[NO. DE CONTROL]],'LISTADO ESTUDIANTES'!A:D,4,FALSE)</f>
        <v>BAJA</v>
      </c>
      <c r="E1454" s="5">
        <f>SUM(ActividadesCom[[#This Row],[CRÉD. 1]],ActividadesCom[[#This Row],[CRÉD. 2]],ActividadesCom[[#This Row],[CRÉD. 3]],ActividadesCom[[#This Row],[CRÉD. 4]],ActividadesCom[[#This Row],[CRÉD. 5]])</f>
        <v>1</v>
      </c>
      <c r="F1454" s="17">
        <f>IF(ActividadesCom[[#This Row],[ÚLTIMO SEMESTRE CON CRÉDITOS]]&gt;0,ROUND(AVERAGE(ActividadesCom[[#This Row],[VALOR NIVEL 5]],ActividadesCom[[#This Row],[VALOR NIVEL 4]],ActividadesCom[[#This Row],[VALOR NIVEL 3]],ActividadesCom[[#This Row],[VALOR NIVEL 2]],ActividadesCom[[#This Row],[VALOR NIVEL 1]]),0),"")</f>
        <v>3</v>
      </c>
      <c r="G1454" s="5" t="str">
        <f>IF(ActividadesCom[[#This Row],[PROMEDIO]]="","",IF(ActividadesCom[[#This Row],[PROMEDIO]]&gt;=4,"EXCELENTE",IF(ActividadesCom[[#This Row],[PROMEDIO]]&gt;=3,"NOTABLE",IF(ActividadesCom[[#This Row],[PROMEDIO]]&gt;=2,"BUENO",IF(ActividadesCom[[#This Row],[PROMEDIO]]=1,"SUFICIENTE","")))))</f>
        <v>NOTABLE</v>
      </c>
      <c r="H1454" s="5">
        <f>MAX(ActividadesCom[[#This Row],[PERÍODO 1]],ActividadesCom[[#This Row],[PERÍODO 2]],ActividadesCom[[#This Row],[PERÍODO 3]],ActividadesCom[[#This Row],[PERÍODO 4]],ActividadesCom[[#This Row],[PERÍODO 5]])</f>
        <v>20171</v>
      </c>
      <c r="I1454" s="6"/>
      <c r="J1454" s="5"/>
      <c r="K1454" s="5"/>
      <c r="L1454" s="5" t="str">
        <f>IF(ActividadesCom[[#This Row],[NIVEL 1]]&lt;&gt;0,VLOOKUP(ActividadesCom[[#This Row],[NIVEL 1]],Catálogo!A:B,2,FALSE),"")</f>
        <v/>
      </c>
      <c r="M1454" s="5"/>
      <c r="N1454" s="6"/>
      <c r="O1454" s="5"/>
      <c r="P1454" s="5"/>
      <c r="Q1454" s="5" t="str">
        <f>IF(ActividadesCom[[#This Row],[NIVEL 2]]&lt;&gt;0,VLOOKUP(ActividadesCom[[#This Row],[NIVEL 2]],Catálogo!A:B,2,FALSE),"")</f>
        <v/>
      </c>
      <c r="R1454" s="11"/>
      <c r="S1454" s="12"/>
      <c r="T1454" s="11"/>
      <c r="U1454" s="11"/>
      <c r="V1454" s="5" t="str">
        <f>IF(ActividadesCom[[#This Row],[NIVEL 3]]&lt;&gt;0,VLOOKUP(ActividadesCom[[#This Row],[NIVEL 3]],Catálogo!A:B,2,FALSE),"")</f>
        <v/>
      </c>
      <c r="W1454" s="11"/>
      <c r="X1454" s="6"/>
      <c r="Y1454" s="5"/>
      <c r="Z1454" s="5"/>
      <c r="AA1454" s="5" t="str">
        <f>IF(ActividadesCom[[#This Row],[NIVEL 4]]&lt;&gt;0,VLOOKUP(ActividadesCom[[#This Row],[NIVEL 4]],Catálogo!A:B,2,FALSE),"")</f>
        <v/>
      </c>
      <c r="AB1454" s="5"/>
      <c r="AC1454" s="6" t="s">
        <v>133</v>
      </c>
      <c r="AD1454" s="5">
        <v>20171</v>
      </c>
      <c r="AE1454" s="5" t="s">
        <v>4009</v>
      </c>
      <c r="AF1454" s="5">
        <f>IF(ActividadesCom[[#This Row],[NIVEL 5]]&lt;&gt;0,VLOOKUP(ActividadesCom[[#This Row],[NIVEL 5]],Catálogo!A:B,2,FALSE),"")</f>
        <v>3</v>
      </c>
      <c r="AG1454" s="5">
        <v>1</v>
      </c>
      <c r="AH1454" s="2"/>
      <c r="AI1454" s="2"/>
    </row>
    <row r="1455" spans="1:35" ht="30" hidden="1" customHeight="1" x14ac:dyDescent="0.25">
      <c r="A1455" s="7">
        <v>16470265</v>
      </c>
      <c r="B1455" s="97" t="str">
        <f>VLOOKUP(ActividadesCom[[#This Row],[NO. DE CONTROL]],'LISTADO ESTUDIANTES'!A:C,3,FALSE)</f>
        <v>SALAZAR CABALLERO  DAVID ROMANO</v>
      </c>
      <c r="C1455" s="97" t="str">
        <f>VLOOKUP(ActividadesCom[[#This Row],[NO. DE CONTROL]],'LISTADO ESTUDIANTES'!A:B,2,FALSE)</f>
        <v>INGENIERIA EN ADMINISTRACION</v>
      </c>
      <c r="D1455" s="18" t="str">
        <f>VLOOKUP(ActividadesCom[[#This Row],[NO. DE CONTROL]],'LISTADO ESTUDIANTES'!A:D,4,FALSE)</f>
        <v>BAJA</v>
      </c>
      <c r="E1455" s="5">
        <f>SUM(ActividadesCom[[#This Row],[CRÉD. 1]],ActividadesCom[[#This Row],[CRÉD. 2]],ActividadesCom[[#This Row],[CRÉD. 3]],ActividadesCom[[#This Row],[CRÉD. 4]],ActividadesCom[[#This Row],[CRÉD. 5]])</f>
        <v>0</v>
      </c>
      <c r="F1455" s="17" t="str">
        <f>IF(ActividadesCom[[#This Row],[ÚLTIMO SEMESTRE CON CRÉDITOS]]&gt;0,ROUND(AVERAGE(ActividadesCom[[#This Row],[VALOR NIVEL 5]],ActividadesCom[[#This Row],[VALOR NIVEL 4]],ActividadesCom[[#This Row],[VALOR NIVEL 3]],ActividadesCom[[#This Row],[VALOR NIVEL 2]],ActividadesCom[[#This Row],[VALOR NIVEL 1]]),0),"")</f>
        <v/>
      </c>
      <c r="G1455" s="5" t="str">
        <f>IF(ActividadesCom[[#This Row],[PROMEDIO]]="","",IF(ActividadesCom[[#This Row],[PROMEDIO]]&gt;=4,"EXCELENTE",IF(ActividadesCom[[#This Row],[PROMEDIO]]&gt;=3,"NOTABLE",IF(ActividadesCom[[#This Row],[PROMEDIO]]&gt;=2,"BUENO",IF(ActividadesCom[[#This Row],[PROMEDIO]]=1,"SUFICIENTE","")))))</f>
        <v/>
      </c>
      <c r="H1455" s="5">
        <f>MAX(ActividadesCom[[#This Row],[PERÍODO 1]],ActividadesCom[[#This Row],[PERÍODO 2]],ActividadesCom[[#This Row],[PERÍODO 3]],ActividadesCom[[#This Row],[PERÍODO 4]],ActividadesCom[[#This Row],[PERÍODO 5]])</f>
        <v>0</v>
      </c>
      <c r="I1455" s="6"/>
      <c r="J1455" s="5"/>
      <c r="K1455" s="5"/>
      <c r="L1455" s="5" t="str">
        <f>IF(ActividadesCom[[#This Row],[NIVEL 1]]&lt;&gt;0,VLOOKUP(ActividadesCom[[#This Row],[NIVEL 1]],Catálogo!A:B,2,FALSE),"")</f>
        <v/>
      </c>
      <c r="M1455" s="5"/>
      <c r="N1455" s="6"/>
      <c r="O1455" s="5"/>
      <c r="P1455" s="5"/>
      <c r="Q1455" s="5" t="str">
        <f>IF(ActividadesCom[[#This Row],[NIVEL 2]]&lt;&gt;0,VLOOKUP(ActividadesCom[[#This Row],[NIVEL 2]],Catálogo!A:B,2,FALSE),"")</f>
        <v/>
      </c>
      <c r="R1455" s="5"/>
      <c r="S1455" s="6"/>
      <c r="T1455" s="5"/>
      <c r="U1455" s="5"/>
      <c r="V1455" s="5" t="str">
        <f>IF(ActividadesCom[[#This Row],[NIVEL 3]]&lt;&gt;0,VLOOKUP(ActividadesCom[[#This Row],[NIVEL 3]],Catálogo!A:B,2,FALSE),"")</f>
        <v/>
      </c>
      <c r="W1455" s="5"/>
      <c r="X1455" s="6"/>
      <c r="Y1455" s="5"/>
      <c r="Z1455" s="5"/>
      <c r="AA1455" s="5" t="str">
        <f>IF(ActividadesCom[[#This Row],[NIVEL 4]]&lt;&gt;0,VLOOKUP(ActividadesCom[[#This Row],[NIVEL 4]],Catálogo!A:B,2,FALSE),"")</f>
        <v/>
      </c>
      <c r="AB1455" s="5"/>
      <c r="AC1455" s="6"/>
      <c r="AD1455" s="5"/>
      <c r="AE1455" s="5"/>
      <c r="AF1455" s="5" t="str">
        <f>IF(ActividadesCom[[#This Row],[NIVEL 5]]&lt;&gt;0,VLOOKUP(ActividadesCom[[#This Row],[NIVEL 5]],Catálogo!A:B,2,FALSE),"")</f>
        <v/>
      </c>
      <c r="AG1455" s="5"/>
      <c r="AH1455" s="2"/>
      <c r="AI1455" s="2"/>
    </row>
    <row r="1456" spans="1:35" ht="30" hidden="1" customHeight="1" x14ac:dyDescent="0.25">
      <c r="A1456" s="7">
        <v>16470266</v>
      </c>
      <c r="B1456" s="97" t="str">
        <f>VLOOKUP(ActividadesCom[[#This Row],[NO. DE CONTROL]],'LISTADO ESTUDIANTES'!A:C,3,FALSE)</f>
        <v>MOO CONTRERAS GUSTAVO ADOLFO</v>
      </c>
      <c r="C1456" s="97" t="str">
        <f>VLOOKUP(ActividadesCom[[#This Row],[NO. DE CONTROL]],'LISTADO ESTUDIANTES'!A:B,2,FALSE)</f>
        <v>INGENIERIA EN SISTEMAS COMPUTACIONALES</v>
      </c>
      <c r="D1456" s="18" t="str">
        <f>VLOOKUP(ActividadesCom[[#This Row],[NO. DE CONTROL]],'LISTADO ESTUDIANTES'!A:D,4,FALSE)</f>
        <v>BAJA</v>
      </c>
      <c r="E1456" s="5">
        <f>SUM(ActividadesCom[[#This Row],[CRÉD. 1]],ActividadesCom[[#This Row],[CRÉD. 2]],ActividadesCom[[#This Row],[CRÉD. 3]],ActividadesCom[[#This Row],[CRÉD. 4]],ActividadesCom[[#This Row],[CRÉD. 5]])</f>
        <v>5</v>
      </c>
      <c r="F1456" s="17">
        <f>IF(ActividadesCom[[#This Row],[ÚLTIMO SEMESTRE CON CRÉDITOS]]&gt;0,ROUND(AVERAGE(ActividadesCom[[#This Row],[VALOR NIVEL 5]],ActividadesCom[[#This Row],[VALOR NIVEL 4]],ActividadesCom[[#This Row],[VALOR NIVEL 3]],ActividadesCom[[#This Row],[VALOR NIVEL 2]],ActividadesCom[[#This Row],[VALOR NIVEL 1]]),0),"")</f>
        <v>3</v>
      </c>
      <c r="G1456" s="5" t="str">
        <f>IF(ActividadesCom[[#This Row],[PROMEDIO]]="","",IF(ActividadesCom[[#This Row],[PROMEDIO]]&gt;=4,"EXCELENTE",IF(ActividadesCom[[#This Row],[PROMEDIO]]&gt;=3,"NOTABLE",IF(ActividadesCom[[#This Row],[PROMEDIO]]&gt;=2,"BUENO",IF(ActividadesCom[[#This Row],[PROMEDIO]]=1,"SUFICIENTE","")))))</f>
        <v>NOTABLE</v>
      </c>
      <c r="H1456" s="5">
        <f>MAX(ActividadesCom[[#This Row],[PERÍODO 1]],ActividadesCom[[#This Row],[PERÍODO 2]],ActividadesCom[[#This Row],[PERÍODO 3]],ActividadesCom[[#This Row],[PERÍODO 4]],ActividadesCom[[#This Row],[PERÍODO 5]])</f>
        <v>20193</v>
      </c>
      <c r="I1456" s="6" t="s">
        <v>943</v>
      </c>
      <c r="J1456" s="5">
        <v>20193</v>
      </c>
      <c r="K1456" s="5" t="s">
        <v>4010</v>
      </c>
      <c r="L1456" s="5">
        <f>IF(ActividadesCom[[#This Row],[NIVEL 1]]&lt;&gt;0,VLOOKUP(ActividadesCom[[#This Row],[NIVEL 1]],Catálogo!A:B,2,FALSE),"")</f>
        <v>2</v>
      </c>
      <c r="M1456" s="5">
        <v>2</v>
      </c>
      <c r="N1456" s="6" t="s">
        <v>1133</v>
      </c>
      <c r="O1456" s="5">
        <v>20183</v>
      </c>
      <c r="P1456" s="5" t="s">
        <v>4008</v>
      </c>
      <c r="Q1456" s="5">
        <f>IF(ActividadesCom[[#This Row],[NIVEL 2]]&lt;&gt;0,VLOOKUP(ActividadesCom[[#This Row],[NIVEL 2]],Catálogo!A:B,2,FALSE),"")</f>
        <v>4</v>
      </c>
      <c r="R1456" s="11">
        <v>1</v>
      </c>
      <c r="S1456" s="12" t="s">
        <v>4198</v>
      </c>
      <c r="T1456" s="11">
        <v>20193</v>
      </c>
      <c r="U1456" s="11" t="s">
        <v>4008</v>
      </c>
      <c r="V1456" s="5">
        <f>IF(ActividadesCom[[#This Row],[NIVEL 3]]&lt;&gt;0,VLOOKUP(ActividadesCom[[#This Row],[NIVEL 3]],Catálogo!A:B,2,FALSE),"")</f>
        <v>4</v>
      </c>
      <c r="W1456" s="11">
        <v>1</v>
      </c>
      <c r="X1456" s="6"/>
      <c r="Y1456" s="5"/>
      <c r="Z1456" s="5"/>
      <c r="AA1456" s="5" t="str">
        <f>IF(ActividadesCom[[#This Row],[NIVEL 4]]&lt;&gt;0,VLOOKUP(ActividadesCom[[#This Row],[NIVEL 4]],Catálogo!A:B,2,FALSE),"")</f>
        <v/>
      </c>
      <c r="AB1456" s="5"/>
      <c r="AC1456" s="5" t="s">
        <v>27</v>
      </c>
      <c r="AD1456" s="5">
        <v>20183</v>
      </c>
      <c r="AE1456" s="5" t="s">
        <v>4010</v>
      </c>
      <c r="AF1456" s="5">
        <f>IF(ActividadesCom[[#This Row],[NIVEL 5]]&lt;&gt;0,VLOOKUP(ActividadesCom[[#This Row],[NIVEL 5]],Catálogo!A:B,2,FALSE),"")</f>
        <v>2</v>
      </c>
      <c r="AG1456" s="5">
        <v>1</v>
      </c>
      <c r="AH1456" s="2"/>
      <c r="AI1456" s="2"/>
    </row>
    <row r="1457" spans="1:35" ht="30" hidden="1" customHeight="1" x14ac:dyDescent="0.25">
      <c r="A1457" s="7">
        <v>16470267</v>
      </c>
      <c r="B1457" s="97" t="str">
        <f>VLOOKUP(ActividadesCom[[#This Row],[NO. DE CONTROL]],'LISTADO ESTUDIANTES'!A:C,3,FALSE)</f>
        <v>CAB MUÑOZ CINTHIA PAOLA</v>
      </c>
      <c r="C1457" s="97" t="str">
        <f>VLOOKUP(ActividadesCom[[#This Row],[NO. DE CONTROL]],'LISTADO ESTUDIANTES'!A:B,2,FALSE)</f>
        <v>INGENIERIA EN SISTEMAS COMPUTACIONALES</v>
      </c>
      <c r="D1457" s="18" t="str">
        <f>VLOOKUP(ActividadesCom[[#This Row],[NO. DE CONTROL]],'LISTADO ESTUDIANTES'!A:D,4,FALSE)</f>
        <v>BAJA</v>
      </c>
      <c r="E1457" s="5">
        <f>SUM(ActividadesCom[[#This Row],[CRÉD. 1]],ActividadesCom[[#This Row],[CRÉD. 2]],ActividadesCom[[#This Row],[CRÉD. 3]],ActividadesCom[[#This Row],[CRÉD. 4]],ActividadesCom[[#This Row],[CRÉD. 5]])</f>
        <v>2</v>
      </c>
      <c r="F1457" s="17">
        <f>IF(ActividadesCom[[#This Row],[ÚLTIMO SEMESTRE CON CRÉDITOS]]&gt;0,ROUND(AVERAGE(ActividadesCom[[#This Row],[VALOR NIVEL 5]],ActividadesCom[[#This Row],[VALOR NIVEL 4]],ActividadesCom[[#This Row],[VALOR NIVEL 3]],ActividadesCom[[#This Row],[VALOR NIVEL 2]],ActividadesCom[[#This Row],[VALOR NIVEL 1]]),0),"")</f>
        <v>3</v>
      </c>
      <c r="G1457" s="5" t="str">
        <f>IF(ActividadesCom[[#This Row],[PROMEDIO]]="","",IF(ActividadesCom[[#This Row],[PROMEDIO]]&gt;=4,"EXCELENTE",IF(ActividadesCom[[#This Row],[PROMEDIO]]&gt;=3,"NOTABLE",IF(ActividadesCom[[#This Row],[PROMEDIO]]&gt;=2,"BUENO",IF(ActividadesCom[[#This Row],[PROMEDIO]]=1,"SUFICIENTE","")))))</f>
        <v>NOTABLE</v>
      </c>
      <c r="H1457" s="5">
        <f>MAX(ActividadesCom[[#This Row],[PERÍODO 1]],ActividadesCom[[#This Row],[PERÍODO 2]],ActividadesCom[[#This Row],[PERÍODO 3]],ActividadesCom[[#This Row],[PERÍODO 4]],ActividadesCom[[#This Row],[PERÍODO 5]])</f>
        <v>20171</v>
      </c>
      <c r="I1457" s="6"/>
      <c r="J1457" s="5"/>
      <c r="K1457" s="5"/>
      <c r="L1457" s="5" t="str">
        <f>IF(ActividadesCom[[#This Row],[NIVEL 1]]&lt;&gt;0,VLOOKUP(ActividadesCom[[#This Row],[NIVEL 1]],Catálogo!A:B,2,FALSE),"")</f>
        <v/>
      </c>
      <c r="M1457" s="5"/>
      <c r="N1457" s="6"/>
      <c r="O1457" s="5"/>
      <c r="P1457" s="5"/>
      <c r="Q1457" s="5" t="str">
        <f>IF(ActividadesCom[[#This Row],[NIVEL 2]]&lt;&gt;0,VLOOKUP(ActividadesCom[[#This Row],[NIVEL 2]],Catálogo!A:B,2,FALSE),"")</f>
        <v/>
      </c>
      <c r="R1457" s="11"/>
      <c r="S1457" s="12"/>
      <c r="T1457" s="11"/>
      <c r="U1457" s="11"/>
      <c r="V1457" s="5" t="str">
        <f>IF(ActividadesCom[[#This Row],[NIVEL 3]]&lt;&gt;0,VLOOKUP(ActividadesCom[[#This Row],[NIVEL 3]],Catálogo!A:B,2,FALSE),"")</f>
        <v/>
      </c>
      <c r="W1457" s="11"/>
      <c r="X1457" s="6" t="s">
        <v>403</v>
      </c>
      <c r="Y1457" s="5">
        <v>20171</v>
      </c>
      <c r="Z1457" s="5" t="s">
        <v>4009</v>
      </c>
      <c r="AA1457" s="5">
        <f>IF(ActividadesCom[[#This Row],[NIVEL 4]]&lt;&gt;0,VLOOKUP(ActividadesCom[[#This Row],[NIVEL 4]],Catálogo!A:B,2,FALSE),"")</f>
        <v>3</v>
      </c>
      <c r="AB1457" s="5">
        <v>1</v>
      </c>
      <c r="AC1457" s="6" t="s">
        <v>2</v>
      </c>
      <c r="AD1457" s="5">
        <v>20163</v>
      </c>
      <c r="AE1457" s="5" t="s">
        <v>4010</v>
      </c>
      <c r="AF1457" s="5">
        <f>IF(ActividadesCom[[#This Row],[NIVEL 5]]&lt;&gt;0,VLOOKUP(ActividadesCom[[#This Row],[NIVEL 5]],Catálogo!A:B,2,FALSE),"")</f>
        <v>2</v>
      </c>
      <c r="AG1457" s="5">
        <v>1</v>
      </c>
      <c r="AH1457" s="2"/>
      <c r="AI1457" s="2"/>
    </row>
    <row r="1458" spans="1:35" ht="30" hidden="1" customHeight="1" x14ac:dyDescent="0.25">
      <c r="A1458" s="7">
        <v>16470268</v>
      </c>
      <c r="B1458" s="97" t="str">
        <f>VLOOKUP(ActividadesCom[[#This Row],[NO. DE CONTROL]],'LISTADO ESTUDIANTES'!A:C,3,FALSE)</f>
        <v>MASS PUGA EDUARDO DANIEL</v>
      </c>
      <c r="C1458" s="97" t="str">
        <f>VLOOKUP(ActividadesCom[[#This Row],[NO. DE CONTROL]],'LISTADO ESTUDIANTES'!A:B,2,FALSE)</f>
        <v>INGENIERIA EN SISTEMAS COMPUTACIONALES</v>
      </c>
      <c r="D1458" s="18" t="str">
        <f>VLOOKUP(ActividadesCom[[#This Row],[NO. DE CONTROL]],'LISTADO ESTUDIANTES'!A:D,4,FALSE)</f>
        <v>BAJA</v>
      </c>
      <c r="E1458" s="5">
        <f>SUM(ActividadesCom[[#This Row],[CRÉD. 1]],ActividadesCom[[#This Row],[CRÉD. 2]],ActividadesCom[[#This Row],[CRÉD. 3]],ActividadesCom[[#This Row],[CRÉD. 4]],ActividadesCom[[#This Row],[CRÉD. 5]])</f>
        <v>0</v>
      </c>
      <c r="F1458" s="17" t="str">
        <f>IF(ActividadesCom[[#This Row],[ÚLTIMO SEMESTRE CON CRÉDITOS]]&gt;0,ROUND(AVERAGE(ActividadesCom[[#This Row],[VALOR NIVEL 5]],ActividadesCom[[#This Row],[VALOR NIVEL 4]],ActividadesCom[[#This Row],[VALOR NIVEL 3]],ActividadesCom[[#This Row],[VALOR NIVEL 2]],ActividadesCom[[#This Row],[VALOR NIVEL 1]]),0),"")</f>
        <v/>
      </c>
      <c r="G1458" s="5" t="str">
        <f>IF(ActividadesCom[[#This Row],[PROMEDIO]]="","",IF(ActividadesCom[[#This Row],[PROMEDIO]]&gt;=4,"EXCELENTE",IF(ActividadesCom[[#This Row],[PROMEDIO]]&gt;=3,"NOTABLE",IF(ActividadesCom[[#This Row],[PROMEDIO]]&gt;=2,"BUENO",IF(ActividadesCom[[#This Row],[PROMEDIO]]=1,"SUFICIENTE","")))))</f>
        <v/>
      </c>
      <c r="H1458" s="5">
        <f>MAX(ActividadesCom[[#This Row],[PERÍODO 1]],ActividadesCom[[#This Row],[PERÍODO 2]],ActividadesCom[[#This Row],[PERÍODO 3]],ActividadesCom[[#This Row],[PERÍODO 4]],ActividadesCom[[#This Row],[PERÍODO 5]])</f>
        <v>0</v>
      </c>
      <c r="I1458" s="6"/>
      <c r="J1458" s="5"/>
      <c r="K1458" s="5"/>
      <c r="L1458" s="5" t="str">
        <f>IF(ActividadesCom[[#This Row],[NIVEL 1]]&lt;&gt;0,VLOOKUP(ActividadesCom[[#This Row],[NIVEL 1]],Catálogo!A:B,2,FALSE),"")</f>
        <v/>
      </c>
      <c r="M1458" s="5"/>
      <c r="N1458" s="6"/>
      <c r="O1458" s="5"/>
      <c r="P1458" s="5"/>
      <c r="Q1458" s="5" t="str">
        <f>IF(ActividadesCom[[#This Row],[NIVEL 2]]&lt;&gt;0,VLOOKUP(ActividadesCom[[#This Row],[NIVEL 2]],Catálogo!A:B,2,FALSE),"")</f>
        <v/>
      </c>
      <c r="R1458" s="11"/>
      <c r="S1458" s="12"/>
      <c r="T1458" s="11"/>
      <c r="U1458" s="11"/>
      <c r="V1458" s="5" t="str">
        <f>IF(ActividadesCom[[#This Row],[NIVEL 3]]&lt;&gt;0,VLOOKUP(ActividadesCom[[#This Row],[NIVEL 3]],Catálogo!A:B,2,FALSE),"")</f>
        <v/>
      </c>
      <c r="W1458" s="11"/>
      <c r="X1458" s="6"/>
      <c r="Y1458" s="5"/>
      <c r="Z1458" s="5"/>
      <c r="AA1458" s="5" t="str">
        <f>IF(ActividadesCom[[#This Row],[NIVEL 4]]&lt;&gt;0,VLOOKUP(ActividadesCom[[#This Row],[NIVEL 4]],Catálogo!A:B,2,FALSE),"")</f>
        <v/>
      </c>
      <c r="AB1458" s="5"/>
      <c r="AC1458" s="6"/>
      <c r="AD1458" s="5"/>
      <c r="AE1458" s="5"/>
      <c r="AF1458" s="5" t="str">
        <f>IF(ActividadesCom[[#This Row],[NIVEL 5]]&lt;&gt;0,VLOOKUP(ActividadesCom[[#This Row],[NIVEL 5]],Catálogo!A:B,2,FALSE),"")</f>
        <v/>
      </c>
      <c r="AG1458" s="5"/>
      <c r="AH1458" s="2"/>
      <c r="AI1458" s="2"/>
    </row>
    <row r="1459" spans="1:35" ht="30" hidden="1" customHeight="1" x14ac:dyDescent="0.25">
      <c r="A1459" s="7">
        <v>16470269</v>
      </c>
      <c r="B1459" s="97" t="str">
        <f>VLOOKUP(ActividadesCom[[#This Row],[NO. DE CONTROL]],'LISTADO ESTUDIANTES'!A:C,3,FALSE)</f>
        <v>CHAN XAMAN JOSE ARMANDO</v>
      </c>
      <c r="C1459" s="97" t="str">
        <f>VLOOKUP(ActividadesCom[[#This Row],[NO. DE CONTROL]],'LISTADO ESTUDIANTES'!A:B,2,FALSE)</f>
        <v>INGENIERIA EN SISTEMAS COMPUTACIONALES</v>
      </c>
      <c r="D1459" s="18" t="str">
        <f>VLOOKUP(ActividadesCom[[#This Row],[NO. DE CONTROL]],'LISTADO ESTUDIANTES'!A:D,4,FALSE)</f>
        <v>BAJA</v>
      </c>
      <c r="E1459" s="5">
        <f>SUM(ActividadesCom[[#This Row],[CRÉD. 1]],ActividadesCom[[#This Row],[CRÉD. 2]],ActividadesCom[[#This Row],[CRÉD. 3]],ActividadesCom[[#This Row],[CRÉD. 4]],ActividadesCom[[#This Row],[CRÉD. 5]])</f>
        <v>1</v>
      </c>
      <c r="F1459" s="17" t="str">
        <f>IF(ActividadesCom[[#This Row],[ÚLTIMO SEMESTRE CON CRÉDITOS]]&gt;0,ROUND(AVERAGE(ActividadesCom[[#This Row],[VALOR NIVEL 5]],ActividadesCom[[#This Row],[VALOR NIVEL 4]],ActividadesCom[[#This Row],[VALOR NIVEL 3]],ActividadesCom[[#This Row],[VALOR NIVEL 2]],ActividadesCom[[#This Row],[VALOR NIVEL 1]]),0),"")</f>
        <v/>
      </c>
      <c r="G1459" s="5" t="str">
        <f>IF(ActividadesCom[[#This Row],[PROMEDIO]]="","",IF(ActividadesCom[[#This Row],[PROMEDIO]]&gt;=4,"EXCELENTE",IF(ActividadesCom[[#This Row],[PROMEDIO]]&gt;=3,"NOTABLE",IF(ActividadesCom[[#This Row],[PROMEDIO]]&gt;=2,"BUENO",IF(ActividadesCom[[#This Row],[PROMEDIO]]=1,"SUFICIENTE","")))))</f>
        <v/>
      </c>
      <c r="H1459" s="5">
        <f>MAX(ActividadesCom[[#This Row],[PERÍODO 1]],ActividadesCom[[#This Row],[PERÍODO 2]],ActividadesCom[[#This Row],[PERÍODO 3]],ActividadesCom[[#This Row],[PERÍODO 4]],ActividadesCom[[#This Row],[PERÍODO 5]])</f>
        <v>0</v>
      </c>
      <c r="I1459" s="6"/>
      <c r="J1459" s="5"/>
      <c r="K1459" s="5"/>
      <c r="L1459" s="5" t="str">
        <f>IF(ActividadesCom[[#This Row],[NIVEL 1]]&lt;&gt;0,VLOOKUP(ActividadesCom[[#This Row],[NIVEL 1]],Catálogo!A:B,2,FALSE),"")</f>
        <v/>
      </c>
      <c r="M1459" s="5"/>
      <c r="N1459" s="6"/>
      <c r="O1459" s="5"/>
      <c r="P1459" s="5"/>
      <c r="Q1459" s="5" t="str">
        <f>IF(ActividadesCom[[#This Row],[NIVEL 2]]&lt;&gt;0,VLOOKUP(ActividadesCom[[#This Row],[NIVEL 2]],Catálogo!A:B,2,FALSE),"")</f>
        <v/>
      </c>
      <c r="R1459" s="11"/>
      <c r="S1459" s="12"/>
      <c r="T1459" s="11"/>
      <c r="U1459" s="11"/>
      <c r="V1459" s="5" t="str">
        <f>IF(ActividadesCom[[#This Row],[NIVEL 3]]&lt;&gt;0,VLOOKUP(ActividadesCom[[#This Row],[NIVEL 3]],Catálogo!A:B,2,FALSE),"")</f>
        <v/>
      </c>
      <c r="W1459" s="11"/>
      <c r="X1459" s="6"/>
      <c r="Y1459" s="5"/>
      <c r="Z1459" s="5"/>
      <c r="AA1459" s="5" t="str">
        <f>IF(ActividadesCom[[#This Row],[NIVEL 4]]&lt;&gt;0,VLOOKUP(ActividadesCom[[#This Row],[NIVEL 4]],Catálogo!A:B,2,FALSE),"")</f>
        <v/>
      </c>
      <c r="AB1459" s="5"/>
      <c r="AC1459" s="6" t="s">
        <v>32</v>
      </c>
      <c r="AD1459" s="5" t="s">
        <v>481</v>
      </c>
      <c r="AE1459" s="5" t="s">
        <v>4010</v>
      </c>
      <c r="AF1459" s="5">
        <f>IF(ActividadesCom[[#This Row],[NIVEL 5]]&lt;&gt;0,VLOOKUP(ActividadesCom[[#This Row],[NIVEL 5]],Catálogo!A:B,2,FALSE),"")</f>
        <v>2</v>
      </c>
      <c r="AG1459" s="5">
        <v>1</v>
      </c>
      <c r="AH1459" s="2"/>
      <c r="AI1459" s="2"/>
    </row>
    <row r="1460" spans="1:35" s="24" customFormat="1" ht="30" hidden="1" customHeight="1" x14ac:dyDescent="0.25">
      <c r="A1460" s="7">
        <v>16470270</v>
      </c>
      <c r="B1460" s="97" t="str">
        <f>VLOOKUP(ActividadesCom[[#This Row],[NO. DE CONTROL]],'LISTADO ESTUDIANTES'!A:C,3,FALSE)</f>
        <v>MORA REYES ANGEL</v>
      </c>
      <c r="C1460" s="97" t="str">
        <f>VLOOKUP(ActividadesCom[[#This Row],[NO. DE CONTROL]],'LISTADO ESTUDIANTES'!A:B,2,FALSE)</f>
        <v>INGENIERIA EN SISTEMAS COMPUTACIONALES</v>
      </c>
      <c r="D1460" s="18" t="str">
        <f>VLOOKUP(ActividadesCom[[#This Row],[NO. DE CONTROL]],'LISTADO ESTUDIANTES'!A:D,4,FALSE)</f>
        <v>BAJA</v>
      </c>
      <c r="E1460" s="5">
        <f>SUM(ActividadesCom[[#This Row],[CRÉD. 1]],ActividadesCom[[#This Row],[CRÉD. 2]],ActividadesCom[[#This Row],[CRÉD. 3]],ActividadesCom[[#This Row],[CRÉD. 4]],ActividadesCom[[#This Row],[CRÉD. 5]])</f>
        <v>3</v>
      </c>
      <c r="F1460" s="17">
        <f>IF(ActividadesCom[[#This Row],[ÚLTIMO SEMESTRE CON CRÉDITOS]]&gt;0,ROUND(AVERAGE(ActividadesCom[[#This Row],[VALOR NIVEL 5]],ActividadesCom[[#This Row],[VALOR NIVEL 4]],ActividadesCom[[#This Row],[VALOR NIVEL 3]],ActividadesCom[[#This Row],[VALOR NIVEL 2]],ActividadesCom[[#This Row],[VALOR NIVEL 1]]),0),"")</f>
        <v>3</v>
      </c>
      <c r="G1460" s="5" t="str">
        <f>IF(ActividadesCom[[#This Row],[PROMEDIO]]="","",IF(ActividadesCom[[#This Row],[PROMEDIO]]&gt;=4,"EXCELENTE",IF(ActividadesCom[[#This Row],[PROMEDIO]]&gt;=3,"NOTABLE",IF(ActividadesCom[[#This Row],[PROMEDIO]]&gt;=2,"BUENO",IF(ActividadesCom[[#This Row],[PROMEDIO]]=1,"SUFICIENTE","")))))</f>
        <v>NOTABLE</v>
      </c>
      <c r="H1460" s="5">
        <f>MAX(ActividadesCom[[#This Row],[PERÍODO 1]],ActividadesCom[[#This Row],[PERÍODO 2]],ActividadesCom[[#This Row],[PERÍODO 3]],ActividadesCom[[#This Row],[PERÍODO 4]],ActividadesCom[[#This Row],[PERÍODO 5]])</f>
        <v>20191</v>
      </c>
      <c r="I1460" s="6" t="s">
        <v>918</v>
      </c>
      <c r="J1460" s="5">
        <v>20191</v>
      </c>
      <c r="K1460" s="5" t="s">
        <v>4010</v>
      </c>
      <c r="L1460" s="5">
        <f>IF(ActividadesCom[[#This Row],[NIVEL 1]]&lt;&gt;0,VLOOKUP(ActividadesCom[[#This Row],[NIVEL 1]],Catálogo!A:B,2,FALSE),"")</f>
        <v>2</v>
      </c>
      <c r="M1460" s="5">
        <v>1</v>
      </c>
      <c r="N1460" s="6"/>
      <c r="O1460" s="5"/>
      <c r="P1460" s="5"/>
      <c r="Q1460" s="5" t="str">
        <f>IF(ActividadesCom[[#This Row],[NIVEL 2]]&lt;&gt;0,VLOOKUP(ActividadesCom[[#This Row],[NIVEL 2]],Catálogo!A:B,2,FALSE),"")</f>
        <v/>
      </c>
      <c r="R1460" s="11"/>
      <c r="S1460" s="12"/>
      <c r="T1460" s="11"/>
      <c r="U1460" s="11"/>
      <c r="V1460" s="5" t="str">
        <f>IF(ActividadesCom[[#This Row],[NIVEL 3]]&lt;&gt;0,VLOOKUP(ActividadesCom[[#This Row],[NIVEL 3]],Catálogo!A:B,2,FALSE),"")</f>
        <v/>
      </c>
      <c r="W1460" s="11"/>
      <c r="X1460" s="6" t="s">
        <v>818</v>
      </c>
      <c r="Y1460" s="5">
        <v>20191</v>
      </c>
      <c r="Z1460" s="5" t="s">
        <v>4008</v>
      </c>
      <c r="AA1460" s="5">
        <f>IF(ActividadesCom[[#This Row],[NIVEL 4]]&lt;&gt;0,VLOOKUP(ActividadesCom[[#This Row],[NIVEL 4]],Catálogo!A:B,2,FALSE),"")</f>
        <v>4</v>
      </c>
      <c r="AB1460" s="5">
        <v>1</v>
      </c>
      <c r="AC1460" s="6" t="s">
        <v>2</v>
      </c>
      <c r="AD1460" s="5">
        <v>20163</v>
      </c>
      <c r="AE1460" s="5" t="s">
        <v>4010</v>
      </c>
      <c r="AF1460" s="5">
        <f>IF(ActividadesCom[[#This Row],[NIVEL 5]]&lt;&gt;0,VLOOKUP(ActividadesCom[[#This Row],[NIVEL 5]],Catálogo!A:B,2,FALSE),"")</f>
        <v>2</v>
      </c>
      <c r="AG1460" s="5">
        <v>1</v>
      </c>
    </row>
    <row r="1461" spans="1:35" ht="30" hidden="1" customHeight="1" x14ac:dyDescent="0.25">
      <c r="A1461" s="7">
        <v>16470271</v>
      </c>
      <c r="B1461" s="97" t="str">
        <f>VLOOKUP(ActividadesCom[[#This Row],[NO. DE CONTROL]],'LISTADO ESTUDIANTES'!A:C,3,FALSE)</f>
        <v>HAAZ LEON HAIDE JOCELYN</v>
      </c>
      <c r="C1461" s="97" t="str">
        <f>VLOOKUP(ActividadesCom[[#This Row],[NO. DE CONTROL]],'LISTADO ESTUDIANTES'!A:B,2,FALSE)</f>
        <v>INGENIERIA EN SISTEMAS COMPUTACIONALES</v>
      </c>
      <c r="D1461" s="18" t="str">
        <f>VLOOKUP(ActividadesCom[[#This Row],[NO. DE CONTROL]],'LISTADO ESTUDIANTES'!A:D,4,FALSE)</f>
        <v>BAJA</v>
      </c>
      <c r="E1461" s="5">
        <f>SUM(ActividadesCom[[#This Row],[CRÉD. 1]],ActividadesCom[[#This Row],[CRÉD. 2]],ActividadesCom[[#This Row],[CRÉD. 3]],ActividadesCom[[#This Row],[CRÉD. 4]],ActividadesCom[[#This Row],[CRÉD. 5]])</f>
        <v>5</v>
      </c>
      <c r="F1461" s="5">
        <f>IF(ActividadesCom[[#This Row],[ÚLTIMO SEMESTRE CON CRÉDITOS]]&gt;0,ROUND(AVERAGE(ActividadesCom[[#This Row],[VALOR NIVEL 5]],ActividadesCom[[#This Row],[VALOR NIVEL 4]],ActividadesCom[[#This Row],[VALOR NIVEL 3]],ActividadesCom[[#This Row],[VALOR NIVEL 2]],ActividadesCom[[#This Row],[VALOR NIVEL 1]]),0),"")</f>
        <v>3</v>
      </c>
      <c r="G1461" s="5" t="str">
        <f>IF(ActividadesCom[[#This Row],[PROMEDIO]]="","",IF(ActividadesCom[[#This Row],[PROMEDIO]]&gt;=4,"EXCELENTE",IF(ActividadesCom[[#This Row],[PROMEDIO]]&gt;=3,"NOTABLE",IF(ActividadesCom[[#This Row],[PROMEDIO]]&gt;=2,"BUENO",IF(ActividadesCom[[#This Row],[PROMEDIO]]=1,"SUFICIENTE","")))))</f>
        <v>NOTABLE</v>
      </c>
      <c r="H1461" s="5">
        <f>MAX(ActividadesCom[[#This Row],[PERÍODO 1]],ActividadesCom[[#This Row],[PERÍODO 2]],ActividadesCom[[#This Row],[PERÍODO 3]],ActividadesCom[[#This Row],[PERÍODO 4]],ActividadesCom[[#This Row],[PERÍODO 5]])</f>
        <v>20191</v>
      </c>
      <c r="I1461" s="6" t="s">
        <v>729</v>
      </c>
      <c r="J1461" s="5">
        <v>20181</v>
      </c>
      <c r="K1461" s="5" t="s">
        <v>4010</v>
      </c>
      <c r="L1461" s="5">
        <f>IF(ActividadesCom[[#This Row],[NIVEL 1]]&lt;&gt;0,VLOOKUP(ActividadesCom[[#This Row],[NIVEL 1]],Catálogo!A:B,2,FALSE),"")</f>
        <v>2</v>
      </c>
      <c r="M1461" s="5">
        <v>1</v>
      </c>
      <c r="N1461" s="6" t="s">
        <v>730</v>
      </c>
      <c r="O1461" s="5">
        <v>20181</v>
      </c>
      <c r="P1461" s="5" t="s">
        <v>4010</v>
      </c>
      <c r="Q1461" s="5">
        <f>IF(ActividadesCom[[#This Row],[NIVEL 2]]&lt;&gt;0,VLOOKUP(ActividadesCom[[#This Row],[NIVEL 2]],Catálogo!A:B,2,FALSE),"")</f>
        <v>2</v>
      </c>
      <c r="R1461" s="11">
        <v>1</v>
      </c>
      <c r="S1461" s="12" t="s">
        <v>731</v>
      </c>
      <c r="T1461" s="11">
        <v>20181</v>
      </c>
      <c r="U1461" s="11" t="s">
        <v>4008</v>
      </c>
      <c r="V1461" s="5">
        <f>IF(ActividadesCom[[#This Row],[NIVEL 3]]&lt;&gt;0,VLOOKUP(ActividadesCom[[#This Row],[NIVEL 3]],Catálogo!A:B,2,FALSE),"")</f>
        <v>4</v>
      </c>
      <c r="W1461" s="11">
        <v>1</v>
      </c>
      <c r="X1461" s="6" t="s">
        <v>918</v>
      </c>
      <c r="Y1461" s="5">
        <v>20191</v>
      </c>
      <c r="Z1461" s="5" t="s">
        <v>4008</v>
      </c>
      <c r="AA1461" s="5">
        <f>IF(ActividadesCom[[#This Row],[NIVEL 4]]&lt;&gt;0,VLOOKUP(ActividadesCom[[#This Row],[NIVEL 4]],Catálogo!A:B,2,FALSE),"")</f>
        <v>4</v>
      </c>
      <c r="AB1461" s="5">
        <v>1</v>
      </c>
      <c r="AC1461" s="6" t="s">
        <v>55</v>
      </c>
      <c r="AD1461" s="5">
        <v>20163</v>
      </c>
      <c r="AE1461" s="5" t="s">
        <v>4010</v>
      </c>
      <c r="AF1461" s="5">
        <f>IF(ActividadesCom[[#This Row],[NIVEL 5]]&lt;&gt;0,VLOOKUP(ActividadesCom[[#This Row],[NIVEL 5]],Catálogo!A:B,2,FALSE),"")</f>
        <v>2</v>
      </c>
      <c r="AG1461" s="5">
        <v>1</v>
      </c>
      <c r="AH1461" s="2"/>
      <c r="AI1461" s="2"/>
    </row>
    <row r="1462" spans="1:35" ht="30" hidden="1" customHeight="1" x14ac:dyDescent="0.25">
      <c r="A1462" s="7">
        <v>16470272</v>
      </c>
      <c r="B1462" s="97" t="str">
        <f>VLOOKUP(ActividadesCom[[#This Row],[NO. DE CONTROL]],'LISTADO ESTUDIANTES'!A:C,3,FALSE)</f>
        <v>HERNANDEZ RODRIGUEZ ERIC JAVIER</v>
      </c>
      <c r="C1462" s="97" t="str">
        <f>VLOOKUP(ActividadesCom[[#This Row],[NO. DE CONTROL]],'LISTADO ESTUDIANTES'!A:B,2,FALSE)</f>
        <v>INGENIERIA EN SISTEMAS COMPUTACIONALES</v>
      </c>
      <c r="D1462" s="18" t="str">
        <f>VLOOKUP(ActividadesCom[[#This Row],[NO. DE CONTROL]],'LISTADO ESTUDIANTES'!A:D,4,FALSE)</f>
        <v>BAJA</v>
      </c>
      <c r="E1462" s="5">
        <f>SUM(ActividadesCom[[#This Row],[CRÉD. 1]],ActividadesCom[[#This Row],[CRÉD. 2]],ActividadesCom[[#This Row],[CRÉD. 3]],ActividadesCom[[#This Row],[CRÉD. 4]],ActividadesCom[[#This Row],[CRÉD. 5]])</f>
        <v>1</v>
      </c>
      <c r="F1462" s="17">
        <f>IF(ActividadesCom[[#This Row],[ÚLTIMO SEMESTRE CON CRÉDITOS]]&gt;0,ROUND(AVERAGE(ActividadesCom[[#This Row],[VALOR NIVEL 5]],ActividadesCom[[#This Row],[VALOR NIVEL 4]],ActividadesCom[[#This Row],[VALOR NIVEL 3]],ActividadesCom[[#This Row],[VALOR NIVEL 2]],ActividadesCom[[#This Row],[VALOR NIVEL 1]]),0),"")</f>
        <v>3</v>
      </c>
      <c r="G1462" s="5" t="str">
        <f>IF(ActividadesCom[[#This Row],[PROMEDIO]]="","",IF(ActividadesCom[[#This Row],[PROMEDIO]]&gt;=4,"EXCELENTE",IF(ActividadesCom[[#This Row],[PROMEDIO]]&gt;=3,"NOTABLE",IF(ActividadesCom[[#This Row],[PROMEDIO]]&gt;=2,"BUENO",IF(ActividadesCom[[#This Row],[PROMEDIO]]=1,"SUFICIENTE","")))))</f>
        <v>NOTABLE</v>
      </c>
      <c r="H1462" s="5">
        <f>MAX(ActividadesCom[[#This Row],[PERÍODO 1]],ActividadesCom[[#This Row],[PERÍODO 2]],ActividadesCom[[#This Row],[PERÍODO 3]],ActividadesCom[[#This Row],[PERÍODO 4]],ActividadesCom[[#This Row],[PERÍODO 5]])</f>
        <v>20171</v>
      </c>
      <c r="I1462" s="6"/>
      <c r="J1462" s="5"/>
      <c r="K1462" s="5"/>
      <c r="L1462" s="5" t="str">
        <f>IF(ActividadesCom[[#This Row],[NIVEL 1]]&lt;&gt;0,VLOOKUP(ActividadesCom[[#This Row],[NIVEL 1]],Catálogo!A:B,2,FALSE),"")</f>
        <v/>
      </c>
      <c r="M1462" s="5"/>
      <c r="N1462" s="6"/>
      <c r="O1462" s="5"/>
      <c r="P1462" s="5"/>
      <c r="Q1462" s="5" t="str">
        <f>IF(ActividadesCom[[#This Row],[NIVEL 2]]&lt;&gt;0,VLOOKUP(ActividadesCom[[#This Row],[NIVEL 2]],Catálogo!A:B,2,FALSE),"")</f>
        <v/>
      </c>
      <c r="R1462" s="11"/>
      <c r="S1462" s="12"/>
      <c r="T1462" s="11"/>
      <c r="U1462" s="11"/>
      <c r="V1462" s="5" t="str">
        <f>IF(ActividadesCom[[#This Row],[NIVEL 3]]&lt;&gt;0,VLOOKUP(ActividadesCom[[#This Row],[NIVEL 3]],Catálogo!A:B,2,FALSE),"")</f>
        <v/>
      </c>
      <c r="W1462" s="11"/>
      <c r="X1462" s="6"/>
      <c r="Y1462" s="5"/>
      <c r="Z1462" s="5"/>
      <c r="AA1462" s="5" t="str">
        <f>IF(ActividadesCom[[#This Row],[NIVEL 4]]&lt;&gt;0,VLOOKUP(ActividadesCom[[#This Row],[NIVEL 4]],Catálogo!A:B,2,FALSE),"")</f>
        <v/>
      </c>
      <c r="AB1462" s="5"/>
      <c r="AC1462" s="6" t="s">
        <v>133</v>
      </c>
      <c r="AD1462" s="5">
        <v>20171</v>
      </c>
      <c r="AE1462" s="5" t="s">
        <v>4009</v>
      </c>
      <c r="AF1462" s="5">
        <f>IF(ActividadesCom[[#This Row],[NIVEL 5]]&lt;&gt;0,VLOOKUP(ActividadesCom[[#This Row],[NIVEL 5]],Catálogo!A:B,2,FALSE),"")</f>
        <v>3</v>
      </c>
      <c r="AG1462" s="5">
        <v>1</v>
      </c>
      <c r="AH1462" s="2"/>
      <c r="AI1462" s="2"/>
    </row>
    <row r="1463" spans="1:35" ht="30" hidden="1" customHeight="1" x14ac:dyDescent="0.25">
      <c r="A1463" s="7">
        <v>16470273</v>
      </c>
      <c r="B1463" s="97" t="str">
        <f>VLOOKUP(ActividadesCom[[#This Row],[NO. DE CONTROL]],'LISTADO ESTUDIANTES'!A:C,3,FALSE)</f>
        <v>CHE FELIPE JORGE LUIS</v>
      </c>
      <c r="C1463" s="97" t="str">
        <f>VLOOKUP(ActividadesCom[[#This Row],[NO. DE CONTROL]],'LISTADO ESTUDIANTES'!A:B,2,FALSE)</f>
        <v>INGENIERIA EN SISTEMAS COMPUTACIONALES</v>
      </c>
      <c r="D1463" s="18" t="str">
        <f>VLOOKUP(ActividadesCom[[#This Row],[NO. DE CONTROL]],'LISTADO ESTUDIANTES'!A:D,4,FALSE)</f>
        <v>BAJA</v>
      </c>
      <c r="E1463" s="5">
        <f>SUM(ActividadesCom[[#This Row],[CRÉD. 1]],ActividadesCom[[#This Row],[CRÉD. 2]],ActividadesCom[[#This Row],[CRÉD. 3]],ActividadesCom[[#This Row],[CRÉD. 4]],ActividadesCom[[#This Row],[CRÉD. 5]])</f>
        <v>1</v>
      </c>
      <c r="F1463" s="17">
        <f>IF(ActividadesCom[[#This Row],[ÚLTIMO SEMESTRE CON CRÉDITOS]]&gt;0,ROUND(AVERAGE(ActividadesCom[[#This Row],[VALOR NIVEL 5]],ActividadesCom[[#This Row],[VALOR NIVEL 4]],ActividadesCom[[#This Row],[VALOR NIVEL 3]],ActividadesCom[[#This Row],[VALOR NIVEL 2]],ActividadesCom[[#This Row],[VALOR NIVEL 1]]),0),"")</f>
        <v>2</v>
      </c>
      <c r="G1463" s="5" t="str">
        <f>IF(ActividadesCom[[#This Row],[PROMEDIO]]="","",IF(ActividadesCom[[#This Row],[PROMEDIO]]&gt;=4,"EXCELENTE",IF(ActividadesCom[[#This Row],[PROMEDIO]]&gt;=3,"NOTABLE",IF(ActividadesCom[[#This Row],[PROMEDIO]]&gt;=2,"BUENO",IF(ActividadesCom[[#This Row],[PROMEDIO]]=1,"SUFICIENTE","")))))</f>
        <v>BUENO</v>
      </c>
      <c r="H1463" s="5">
        <f>MAX(ActividadesCom[[#This Row],[PERÍODO 1]],ActividadesCom[[#This Row],[PERÍODO 2]],ActividadesCom[[#This Row],[PERÍODO 3]],ActividadesCom[[#This Row],[PERÍODO 4]],ActividadesCom[[#This Row],[PERÍODO 5]])</f>
        <v>20163</v>
      </c>
      <c r="I1463" s="6"/>
      <c r="J1463" s="5"/>
      <c r="K1463" s="5"/>
      <c r="L1463" s="5" t="str">
        <f>IF(ActividadesCom[[#This Row],[NIVEL 1]]&lt;&gt;0,VLOOKUP(ActividadesCom[[#This Row],[NIVEL 1]],Catálogo!A:B,2,FALSE),"")</f>
        <v/>
      </c>
      <c r="M1463" s="5"/>
      <c r="N1463" s="6"/>
      <c r="O1463" s="5"/>
      <c r="P1463" s="5"/>
      <c r="Q1463" s="5" t="str">
        <f>IF(ActividadesCom[[#This Row],[NIVEL 2]]&lt;&gt;0,VLOOKUP(ActividadesCom[[#This Row],[NIVEL 2]],Catálogo!A:B,2,FALSE),"")</f>
        <v/>
      </c>
      <c r="R1463" s="11"/>
      <c r="S1463" s="12"/>
      <c r="T1463" s="11"/>
      <c r="U1463" s="11"/>
      <c r="V1463" s="5" t="str">
        <f>IF(ActividadesCom[[#This Row],[NIVEL 3]]&lt;&gt;0,VLOOKUP(ActividadesCom[[#This Row],[NIVEL 3]],Catálogo!A:B,2,FALSE),"")</f>
        <v/>
      </c>
      <c r="W1463" s="11"/>
      <c r="X1463" s="6"/>
      <c r="Y1463" s="5"/>
      <c r="Z1463" s="5"/>
      <c r="AA1463" s="5" t="str">
        <f>IF(ActividadesCom[[#This Row],[NIVEL 4]]&lt;&gt;0,VLOOKUP(ActividadesCom[[#This Row],[NIVEL 4]],Catálogo!A:B,2,FALSE),"")</f>
        <v/>
      </c>
      <c r="AB1463" s="5"/>
      <c r="AC1463" s="6" t="s">
        <v>116</v>
      </c>
      <c r="AD1463" s="5">
        <v>20163</v>
      </c>
      <c r="AE1463" s="5" t="s">
        <v>4010</v>
      </c>
      <c r="AF1463" s="5">
        <f>IF(ActividadesCom[[#This Row],[NIVEL 5]]&lt;&gt;0,VLOOKUP(ActividadesCom[[#This Row],[NIVEL 5]],Catálogo!A:B,2,FALSE),"")</f>
        <v>2</v>
      </c>
      <c r="AG1463" s="5">
        <v>1</v>
      </c>
      <c r="AH1463" s="2"/>
      <c r="AI1463" s="2"/>
    </row>
    <row r="1464" spans="1:35" ht="30" hidden="1" customHeight="1" x14ac:dyDescent="0.25">
      <c r="A1464" s="7">
        <v>16470274</v>
      </c>
      <c r="B1464" s="97" t="str">
        <f>VLOOKUP(ActividadesCom[[#This Row],[NO. DE CONTROL]],'LISTADO ESTUDIANTES'!A:C,3,FALSE)</f>
        <v>CHABLE SANTIAGO VIRIDIANA DEL CARMEN</v>
      </c>
      <c r="C1464" s="97" t="str">
        <f>VLOOKUP(ActividadesCom[[#This Row],[NO. DE CONTROL]],'LISTADO ESTUDIANTES'!A:B,2,FALSE)</f>
        <v>INGENIERIA EN SISTEMAS COMPUTACIONALES</v>
      </c>
      <c r="D1464" s="18" t="str">
        <f>VLOOKUP(ActividadesCom[[#This Row],[NO. DE CONTROL]],'LISTADO ESTUDIANTES'!A:D,4,FALSE)</f>
        <v>BAJA</v>
      </c>
      <c r="E1464" s="5">
        <f>SUM(ActividadesCom[[#This Row],[CRÉD. 1]],ActividadesCom[[#This Row],[CRÉD. 2]],ActividadesCom[[#This Row],[CRÉD. 3]],ActividadesCom[[#This Row],[CRÉD. 4]],ActividadesCom[[#This Row],[CRÉD. 5]])</f>
        <v>0</v>
      </c>
      <c r="F1464" s="17" t="str">
        <f>IF(ActividadesCom[[#This Row],[ÚLTIMO SEMESTRE CON CRÉDITOS]]&gt;0,ROUND(AVERAGE(ActividadesCom[[#This Row],[VALOR NIVEL 5]],ActividadesCom[[#This Row],[VALOR NIVEL 4]],ActividadesCom[[#This Row],[VALOR NIVEL 3]],ActividadesCom[[#This Row],[VALOR NIVEL 2]],ActividadesCom[[#This Row],[VALOR NIVEL 1]]),0),"")</f>
        <v/>
      </c>
      <c r="G1464" s="5" t="str">
        <f>IF(ActividadesCom[[#This Row],[PROMEDIO]]="","",IF(ActividadesCom[[#This Row],[PROMEDIO]]&gt;=4,"EXCELENTE",IF(ActividadesCom[[#This Row],[PROMEDIO]]&gt;=3,"NOTABLE",IF(ActividadesCom[[#This Row],[PROMEDIO]]&gt;=2,"BUENO",IF(ActividadesCom[[#This Row],[PROMEDIO]]=1,"SUFICIENTE","")))))</f>
        <v/>
      </c>
      <c r="H1464" s="5">
        <f>MAX(ActividadesCom[[#This Row],[PERÍODO 1]],ActividadesCom[[#This Row],[PERÍODO 2]],ActividadesCom[[#This Row],[PERÍODO 3]],ActividadesCom[[#This Row],[PERÍODO 4]],ActividadesCom[[#This Row],[PERÍODO 5]])</f>
        <v>0</v>
      </c>
      <c r="I1464" s="6"/>
      <c r="J1464" s="5"/>
      <c r="K1464" s="5"/>
      <c r="L1464" s="5" t="str">
        <f>IF(ActividadesCom[[#This Row],[NIVEL 1]]&lt;&gt;0,VLOOKUP(ActividadesCom[[#This Row],[NIVEL 1]],Catálogo!A:B,2,FALSE),"")</f>
        <v/>
      </c>
      <c r="M1464" s="5"/>
      <c r="N1464" s="6"/>
      <c r="O1464" s="5"/>
      <c r="P1464" s="5"/>
      <c r="Q1464" s="5" t="str">
        <f>IF(ActividadesCom[[#This Row],[NIVEL 2]]&lt;&gt;0,VLOOKUP(ActividadesCom[[#This Row],[NIVEL 2]],Catálogo!A:B,2,FALSE),"")</f>
        <v/>
      </c>
      <c r="R1464" s="11"/>
      <c r="S1464" s="12"/>
      <c r="T1464" s="11"/>
      <c r="U1464" s="11"/>
      <c r="V1464" s="5" t="str">
        <f>IF(ActividadesCom[[#This Row],[NIVEL 3]]&lt;&gt;0,VLOOKUP(ActividadesCom[[#This Row],[NIVEL 3]],Catálogo!A:B,2,FALSE),"")</f>
        <v/>
      </c>
      <c r="W1464" s="11"/>
      <c r="X1464" s="6"/>
      <c r="Y1464" s="5"/>
      <c r="Z1464" s="5"/>
      <c r="AA1464" s="5" t="str">
        <f>IF(ActividadesCom[[#This Row],[NIVEL 4]]&lt;&gt;0,VLOOKUP(ActividadesCom[[#This Row],[NIVEL 4]],Catálogo!A:B,2,FALSE),"")</f>
        <v/>
      </c>
      <c r="AB1464" s="5"/>
      <c r="AC1464" s="6"/>
      <c r="AD1464" s="5"/>
      <c r="AE1464" s="5"/>
      <c r="AF1464" s="5" t="str">
        <f>IF(ActividadesCom[[#This Row],[NIVEL 5]]&lt;&gt;0,VLOOKUP(ActividadesCom[[#This Row],[NIVEL 5]],Catálogo!A:B,2,FALSE),"")</f>
        <v/>
      </c>
      <c r="AG1464" s="5"/>
      <c r="AH1464" s="2"/>
      <c r="AI1464" s="2"/>
    </row>
    <row r="1465" spans="1:35" s="24" customFormat="1" ht="30" hidden="1" customHeight="1" x14ac:dyDescent="0.25">
      <c r="A1465" s="7">
        <v>16470275</v>
      </c>
      <c r="B1465" s="97" t="str">
        <f>VLOOKUP(ActividadesCom[[#This Row],[NO. DE CONTROL]],'LISTADO ESTUDIANTES'!A:C,3,FALSE)</f>
        <v>YANES CANTUN JUAN DANIEL</v>
      </c>
      <c r="C1465" s="97" t="str">
        <f>VLOOKUP(ActividadesCom[[#This Row],[NO. DE CONTROL]],'LISTADO ESTUDIANTES'!A:B,2,FALSE)</f>
        <v>INGENIERIA EN GESTION EMPRESARIAL</v>
      </c>
      <c r="D1465" s="18" t="str">
        <f>VLOOKUP(ActividadesCom[[#This Row],[NO. DE CONTROL]],'LISTADO ESTUDIANTES'!A:D,4,FALSE)</f>
        <v>BAJA</v>
      </c>
      <c r="E1465" s="5">
        <f>SUM(ActividadesCom[[#This Row],[CRÉD. 1]],ActividadesCom[[#This Row],[CRÉD. 2]],ActividadesCom[[#This Row],[CRÉD. 3]],ActividadesCom[[#This Row],[CRÉD. 4]],ActividadesCom[[#This Row],[CRÉD. 5]])</f>
        <v>3</v>
      </c>
      <c r="F1465" s="17">
        <f>IF(ActividadesCom[[#This Row],[ÚLTIMO SEMESTRE CON CRÉDITOS]]&gt;0,ROUND(AVERAGE(ActividadesCom[[#This Row],[VALOR NIVEL 5]],ActividadesCom[[#This Row],[VALOR NIVEL 4]],ActividadesCom[[#This Row],[VALOR NIVEL 3]],ActividadesCom[[#This Row],[VALOR NIVEL 2]],ActividadesCom[[#This Row],[VALOR NIVEL 1]]),0),"")</f>
        <v>2</v>
      </c>
      <c r="G1465" s="5" t="str">
        <f>IF(ActividadesCom[[#This Row],[PROMEDIO]]="","",IF(ActividadesCom[[#This Row],[PROMEDIO]]&gt;=4,"EXCELENTE",IF(ActividadesCom[[#This Row],[PROMEDIO]]&gt;=3,"NOTABLE",IF(ActividadesCom[[#This Row],[PROMEDIO]]&gt;=2,"BUENO",IF(ActividadesCom[[#This Row],[PROMEDIO]]=1,"SUFICIENTE","")))))</f>
        <v>BUENO</v>
      </c>
      <c r="H1465" s="5">
        <f>MAX(ActividadesCom[[#This Row],[PERÍODO 1]],ActividadesCom[[#This Row],[PERÍODO 2]],ActividadesCom[[#This Row],[PERÍODO 3]],ActividadesCom[[#This Row],[PERÍODO 4]],ActividadesCom[[#This Row],[PERÍODO 5]])</f>
        <v>20163</v>
      </c>
      <c r="I1465" s="6" t="s">
        <v>111</v>
      </c>
      <c r="J1465" s="5">
        <v>20163</v>
      </c>
      <c r="K1465" s="5" t="s">
        <v>4010</v>
      </c>
      <c r="L1465" s="5">
        <f>IF(ActividadesCom[[#This Row],[NIVEL 1]]&lt;&gt;0,VLOOKUP(ActividadesCom[[#This Row],[NIVEL 1]],Catálogo!A:B,2,FALSE),"")</f>
        <v>2</v>
      </c>
      <c r="M1465" s="5">
        <v>2</v>
      </c>
      <c r="N1465" s="6"/>
      <c r="O1465" s="5"/>
      <c r="P1465" s="5"/>
      <c r="Q1465" s="5" t="str">
        <f>IF(ActividadesCom[[#This Row],[NIVEL 2]]&lt;&gt;0,VLOOKUP(ActividadesCom[[#This Row],[NIVEL 2]],Catálogo!A:B,2,FALSE),"")</f>
        <v/>
      </c>
      <c r="R1465" s="11"/>
      <c r="S1465" s="12"/>
      <c r="T1465" s="11"/>
      <c r="U1465" s="11"/>
      <c r="V1465" s="5" t="str">
        <f>IF(ActividadesCom[[#This Row],[NIVEL 3]]&lt;&gt;0,VLOOKUP(ActividadesCom[[#This Row],[NIVEL 3]],Catálogo!A:B,2,FALSE),"")</f>
        <v/>
      </c>
      <c r="W1465" s="11"/>
      <c r="X1465" s="6"/>
      <c r="Y1465" s="5"/>
      <c r="Z1465" s="5"/>
      <c r="AA1465" s="5" t="str">
        <f>IF(ActividadesCom[[#This Row],[NIVEL 4]]&lt;&gt;0,VLOOKUP(ActividadesCom[[#This Row],[NIVEL 4]],Catálogo!A:B,2,FALSE),"")</f>
        <v/>
      </c>
      <c r="AB1465" s="5"/>
      <c r="AC1465" s="6" t="s">
        <v>116</v>
      </c>
      <c r="AD1465" s="5">
        <v>20163</v>
      </c>
      <c r="AE1465" s="5" t="s">
        <v>4010</v>
      </c>
      <c r="AF1465" s="5">
        <f>IF(ActividadesCom[[#This Row],[NIVEL 5]]&lt;&gt;0,VLOOKUP(ActividadesCom[[#This Row],[NIVEL 5]],Catálogo!A:B,2,FALSE),"")</f>
        <v>2</v>
      </c>
      <c r="AG1465" s="5">
        <v>1</v>
      </c>
    </row>
    <row r="1466" spans="1:35" ht="30" hidden="1" customHeight="1" x14ac:dyDescent="0.25">
      <c r="A1466" s="7">
        <v>16470276</v>
      </c>
      <c r="B1466" s="97" t="str">
        <f>VLOOKUP(ActividadesCom[[#This Row],[NO. DE CONTROL]],'LISTADO ESTUDIANTES'!A:C,3,FALSE)</f>
        <v>BEAUREGARD PECH JUAN EDUARDO</v>
      </c>
      <c r="C1466" s="97" t="str">
        <f>VLOOKUP(ActividadesCom[[#This Row],[NO. DE CONTROL]],'LISTADO ESTUDIANTES'!A:B,2,FALSE)</f>
        <v>INGENIERIA CIVIL</v>
      </c>
      <c r="D1466" s="18" t="str">
        <f>VLOOKUP(ActividadesCom[[#This Row],[NO. DE CONTROL]],'LISTADO ESTUDIANTES'!A:D,4,FALSE)</f>
        <v>BAJA</v>
      </c>
      <c r="E1466" s="5">
        <f>SUM(ActividadesCom[[#This Row],[CRÉD. 1]],ActividadesCom[[#This Row],[CRÉD. 2]],ActividadesCom[[#This Row],[CRÉD. 3]],ActividadesCom[[#This Row],[CRÉD. 4]],ActividadesCom[[#This Row],[CRÉD. 5]])</f>
        <v>5</v>
      </c>
      <c r="F1466" s="5">
        <f>IF(ActividadesCom[[#This Row],[ÚLTIMO SEMESTRE CON CRÉDITOS]]&gt;0,ROUND(AVERAGE(ActividadesCom[[#This Row],[VALOR NIVEL 5]],ActividadesCom[[#This Row],[VALOR NIVEL 4]],ActividadesCom[[#This Row],[VALOR NIVEL 3]],ActividadesCom[[#This Row],[VALOR NIVEL 2]],ActividadesCom[[#This Row],[VALOR NIVEL 1]]),0),"")</f>
        <v>3</v>
      </c>
      <c r="G1466" s="5" t="str">
        <f>IF(ActividadesCom[[#This Row],[PROMEDIO]]="","",IF(ActividadesCom[[#This Row],[PROMEDIO]]&gt;=4,"EXCELENTE",IF(ActividadesCom[[#This Row],[PROMEDIO]]&gt;=3,"NOTABLE",IF(ActividadesCom[[#This Row],[PROMEDIO]]&gt;=2,"BUENO",IF(ActividadesCom[[#This Row],[PROMEDIO]]=1,"SUFICIENTE","")))))</f>
        <v>NOTABLE</v>
      </c>
      <c r="H1466" s="5">
        <f>MAX(ActividadesCom[[#This Row],[PERÍODO 1]],ActividadesCom[[#This Row],[PERÍODO 2]],ActividadesCom[[#This Row],[PERÍODO 3]],ActividadesCom[[#This Row],[PERÍODO 4]],ActividadesCom[[#This Row],[PERÍODO 5]])</f>
        <v>20201</v>
      </c>
      <c r="I1466" s="6" t="s">
        <v>922</v>
      </c>
      <c r="J1466" s="5">
        <v>20181</v>
      </c>
      <c r="K1466" s="5" t="s">
        <v>4010</v>
      </c>
      <c r="L1466" s="5">
        <f>IF(ActividadesCom[[#This Row],[NIVEL 1]]&lt;&gt;0,VLOOKUP(ActividadesCom[[#This Row],[NIVEL 1]],Catálogo!A:B,2,FALSE),"")</f>
        <v>2</v>
      </c>
      <c r="M1466" s="5">
        <v>1</v>
      </c>
      <c r="N1466" s="6" t="s">
        <v>923</v>
      </c>
      <c r="O1466" s="5">
        <v>20183</v>
      </c>
      <c r="P1466" s="5" t="s">
        <v>4010</v>
      </c>
      <c r="Q1466" s="5">
        <f>IF(ActividadesCom[[#This Row],[NIVEL 2]]&lt;&gt;0,VLOOKUP(ActividadesCom[[#This Row],[NIVEL 2]],Catálogo!A:B,2,FALSE),"")</f>
        <v>2</v>
      </c>
      <c r="R1466" s="11">
        <v>1</v>
      </c>
      <c r="S1466" s="12" t="s">
        <v>924</v>
      </c>
      <c r="T1466" s="11">
        <v>20181</v>
      </c>
      <c r="U1466" s="11" t="s">
        <v>4008</v>
      </c>
      <c r="V1466" s="5">
        <f>IF(ActividadesCom[[#This Row],[NIVEL 3]]&lt;&gt;0,VLOOKUP(ActividadesCom[[#This Row],[NIVEL 3]],Catálogo!A:B,2,FALSE),"")</f>
        <v>4</v>
      </c>
      <c r="W1466" s="11">
        <v>1</v>
      </c>
      <c r="X1466" s="6" t="s">
        <v>1169</v>
      </c>
      <c r="Y1466" s="5">
        <v>20201</v>
      </c>
      <c r="Z1466" s="5" t="s">
        <v>4008</v>
      </c>
      <c r="AA1466" s="5">
        <f>IF(ActividadesCom[[#This Row],[NIVEL 4]]&lt;&gt;0,VLOOKUP(ActividadesCom[[#This Row],[NIVEL 4]],Catálogo!A:B,2,FALSE),"")</f>
        <v>4</v>
      </c>
      <c r="AB1466" s="5">
        <v>1</v>
      </c>
      <c r="AC1466" s="6" t="s">
        <v>1170</v>
      </c>
      <c r="AD1466" s="5">
        <v>20181</v>
      </c>
      <c r="AE1466" s="5" t="s">
        <v>4008</v>
      </c>
      <c r="AF1466" s="5">
        <f>IF(ActividadesCom[[#This Row],[NIVEL 5]]&lt;&gt;0,VLOOKUP(ActividadesCom[[#This Row],[NIVEL 5]],Catálogo!A:B,2,FALSE),"")</f>
        <v>4</v>
      </c>
      <c r="AG1466" s="5">
        <v>1</v>
      </c>
      <c r="AH1466" s="2"/>
      <c r="AI1466" s="2"/>
    </row>
    <row r="1467" spans="1:35" ht="30" hidden="1" customHeight="1" x14ac:dyDescent="0.25">
      <c r="A1467" s="7">
        <v>16470277</v>
      </c>
      <c r="B1467" s="97" t="str">
        <f>VLOOKUP(ActividadesCom[[#This Row],[NO. DE CONTROL]],'LISTADO ESTUDIANTES'!A:C,3,FALSE)</f>
        <v>ESTRELLA IVANA AMAIRANI DE JESUS</v>
      </c>
      <c r="C1467" s="97" t="str">
        <f>VLOOKUP(ActividadesCom[[#This Row],[NO. DE CONTROL]],'LISTADO ESTUDIANTES'!A:B,2,FALSE)</f>
        <v>INGENIERIA EN SISTEMAS COMPUTACIONALES</v>
      </c>
      <c r="D1467" s="18" t="str">
        <f>VLOOKUP(ActividadesCom[[#This Row],[NO. DE CONTROL]],'LISTADO ESTUDIANTES'!A:D,4,FALSE)</f>
        <v>EGRESADO(A)</v>
      </c>
      <c r="E1467" s="5">
        <f>SUM(ActividadesCom[[#This Row],[CRÉD. 1]],ActividadesCom[[#This Row],[CRÉD. 2]],ActividadesCom[[#This Row],[CRÉD. 3]],ActividadesCom[[#This Row],[CRÉD. 4]],ActividadesCom[[#This Row],[CRÉD. 5]])</f>
        <v>6</v>
      </c>
      <c r="F1467" s="17">
        <f>IF(ActividadesCom[[#This Row],[ÚLTIMO SEMESTRE CON CRÉDITOS]]&gt;0,ROUND(AVERAGE(ActividadesCom[[#This Row],[VALOR NIVEL 5]],ActividadesCom[[#This Row],[VALOR NIVEL 4]],ActividadesCom[[#This Row],[VALOR NIVEL 3]],ActividadesCom[[#This Row],[VALOR NIVEL 2]],ActividadesCom[[#This Row],[VALOR NIVEL 1]]),0),"")</f>
        <v>3</v>
      </c>
      <c r="G1467" s="5" t="str">
        <f>IF(ActividadesCom[[#This Row],[PROMEDIO]]="","",IF(ActividadesCom[[#This Row],[PROMEDIO]]&gt;=4,"EXCELENTE",IF(ActividadesCom[[#This Row],[PROMEDIO]]&gt;=3,"NOTABLE",IF(ActividadesCom[[#This Row],[PROMEDIO]]&gt;=2,"BUENO",IF(ActividadesCom[[#This Row],[PROMEDIO]]=1,"SUFICIENTE","")))))</f>
        <v>NOTABLE</v>
      </c>
      <c r="H1467" s="5">
        <f>MAX(ActividadesCom[[#This Row],[PERÍODO 1]],ActividadesCom[[#This Row],[PERÍODO 2]],ActividadesCom[[#This Row],[PERÍODO 3]],ActividadesCom[[#This Row],[PERÍODO 4]],ActividadesCom[[#This Row],[PERÍODO 5]])</f>
        <v>20203</v>
      </c>
      <c r="I1467" s="6" t="s">
        <v>945</v>
      </c>
      <c r="J1467" s="5">
        <v>20193</v>
      </c>
      <c r="K1467" s="5" t="s">
        <v>4010</v>
      </c>
      <c r="L1467" s="5">
        <f>IF(ActividadesCom[[#This Row],[NIVEL 1]]&lt;&gt;0,VLOOKUP(ActividadesCom[[#This Row],[NIVEL 1]],Catálogo!A:B,2,FALSE),"")</f>
        <v>2</v>
      </c>
      <c r="M1467" s="5">
        <v>2</v>
      </c>
      <c r="N1467" s="6" t="s">
        <v>4119</v>
      </c>
      <c r="O1467" s="5">
        <v>20201</v>
      </c>
      <c r="P1467" s="5" t="s">
        <v>4010</v>
      </c>
      <c r="Q1467" s="5">
        <f>IF(ActividadesCom[[#This Row],[NIVEL 2]]&lt;&gt;0,VLOOKUP(ActividadesCom[[#This Row],[NIVEL 2]],Catálogo!A:B,2,FALSE),"")</f>
        <v>2</v>
      </c>
      <c r="R1467" s="11">
        <v>1</v>
      </c>
      <c r="S1467" s="12" t="s">
        <v>4121</v>
      </c>
      <c r="T1467" s="11">
        <v>20203</v>
      </c>
      <c r="U1467" s="11" t="s">
        <v>4008</v>
      </c>
      <c r="V1467" s="5">
        <f>IF(ActividadesCom[[#This Row],[NIVEL 3]]&lt;&gt;0,VLOOKUP(ActividadesCom[[#This Row],[NIVEL 3]],Catálogo!A:B,2,FALSE),"")</f>
        <v>4</v>
      </c>
      <c r="W1467" s="11">
        <v>1</v>
      </c>
      <c r="X1467" s="6" t="s">
        <v>4144</v>
      </c>
      <c r="Y1467" s="5">
        <v>20203</v>
      </c>
      <c r="Z1467" s="5" t="s">
        <v>4008</v>
      </c>
      <c r="AA1467" s="5">
        <f>IF(ActividadesCom[[#This Row],[NIVEL 4]]&lt;&gt;0,VLOOKUP(ActividadesCom[[#This Row],[NIVEL 4]],Catálogo!A:B,2,FALSE),"")</f>
        <v>4</v>
      </c>
      <c r="AB1467" s="5">
        <v>1</v>
      </c>
      <c r="AC1467" s="6" t="s">
        <v>116</v>
      </c>
      <c r="AD1467" s="5">
        <v>20163</v>
      </c>
      <c r="AE1467" s="5" t="s">
        <v>4010</v>
      </c>
      <c r="AF1467" s="5">
        <f>IF(ActividadesCom[[#This Row],[NIVEL 5]]&lt;&gt;0,VLOOKUP(ActividadesCom[[#This Row],[NIVEL 5]],Catálogo!A:B,2,FALSE),"")</f>
        <v>2</v>
      </c>
      <c r="AG1467" s="5">
        <v>1</v>
      </c>
      <c r="AH1467" s="2"/>
      <c r="AI1467" s="2"/>
    </row>
    <row r="1468" spans="1:35" ht="30" hidden="1" customHeight="1" x14ac:dyDescent="0.25">
      <c r="A1468" s="7">
        <v>16470278</v>
      </c>
      <c r="B1468" s="97" t="str">
        <f>VLOOKUP(ActividadesCom[[#This Row],[NO. DE CONTROL]],'LISTADO ESTUDIANTES'!A:C,3,FALSE)</f>
        <v>BALAN NAVARRETE LUIS ALBERTO</v>
      </c>
      <c r="C1468" s="97" t="str">
        <f>VLOOKUP(ActividadesCom[[#This Row],[NO. DE CONTROL]],'LISTADO ESTUDIANTES'!A:B,2,FALSE)</f>
        <v>INGENIERIA EN SISTEMAS COMPUTACIONALES</v>
      </c>
      <c r="D1468" s="18" t="str">
        <f>VLOOKUP(ActividadesCom[[#This Row],[NO. DE CONTROL]],'LISTADO ESTUDIANTES'!A:D,4,FALSE)</f>
        <v>EGRESADO(A)</v>
      </c>
      <c r="E1468" s="5">
        <f>SUM(ActividadesCom[[#This Row],[CRÉD. 1]],ActividadesCom[[#This Row],[CRÉD. 2]],ActividadesCom[[#This Row],[CRÉD. 3]],ActividadesCom[[#This Row],[CRÉD. 4]],ActividadesCom[[#This Row],[CRÉD. 5]])</f>
        <v>5</v>
      </c>
      <c r="F1468" s="17">
        <f>IF(ActividadesCom[[#This Row],[ÚLTIMO SEMESTRE CON CRÉDITOS]]&gt;0,ROUND(AVERAGE(ActividadesCom[[#This Row],[VALOR NIVEL 5]],ActividadesCom[[#This Row],[VALOR NIVEL 4]],ActividadesCom[[#This Row],[VALOR NIVEL 3]],ActividadesCom[[#This Row],[VALOR NIVEL 2]],ActividadesCom[[#This Row],[VALOR NIVEL 1]]),0),"")</f>
        <v>3</v>
      </c>
      <c r="G1468" s="5" t="str">
        <f>IF(ActividadesCom[[#This Row],[PROMEDIO]]="","",IF(ActividadesCom[[#This Row],[PROMEDIO]]&gt;=4,"EXCELENTE",IF(ActividadesCom[[#This Row],[PROMEDIO]]&gt;=3,"NOTABLE",IF(ActividadesCom[[#This Row],[PROMEDIO]]&gt;=2,"BUENO",IF(ActividadesCom[[#This Row],[PROMEDIO]]=1,"SUFICIENTE","")))))</f>
        <v>NOTABLE</v>
      </c>
      <c r="H1468" s="5">
        <f>MAX(ActividadesCom[[#This Row],[PERÍODO 1]],ActividadesCom[[#This Row],[PERÍODO 2]],ActividadesCom[[#This Row],[PERÍODO 3]],ActividadesCom[[#This Row],[PERÍODO 4]],ActividadesCom[[#This Row],[PERÍODO 5]])</f>
        <v>20211</v>
      </c>
      <c r="I1468" s="6" t="s">
        <v>1029</v>
      </c>
      <c r="J1468" s="5">
        <v>20193</v>
      </c>
      <c r="K1468" s="5" t="s">
        <v>4008</v>
      </c>
      <c r="L1468" s="5">
        <f>IF(ActividadesCom[[#This Row],[NIVEL 1]]&lt;&gt;0,VLOOKUP(ActividadesCom[[#This Row],[NIVEL 1]],Catálogo!A:B,2,FALSE),"")</f>
        <v>4</v>
      </c>
      <c r="M1468" s="5">
        <v>1</v>
      </c>
      <c r="N1468" s="6" t="s">
        <v>4143</v>
      </c>
      <c r="O1468" s="5">
        <v>20173</v>
      </c>
      <c r="P1468" s="5" t="s">
        <v>4008</v>
      </c>
      <c r="Q1468" s="5">
        <f>IF(ActividadesCom[[#This Row],[NIVEL 2]]&lt;&gt;0,VLOOKUP(ActividadesCom[[#This Row],[NIVEL 2]],Catálogo!A:B,2,FALSE),"")</f>
        <v>4</v>
      </c>
      <c r="R1468" s="11">
        <v>1</v>
      </c>
      <c r="S1468" s="12" t="s">
        <v>4186</v>
      </c>
      <c r="T1468" s="11">
        <v>20211</v>
      </c>
      <c r="U1468" s="11" t="s">
        <v>4008</v>
      </c>
      <c r="V1468" s="5">
        <f>IF(ActividadesCom[[#This Row],[NIVEL 3]]&lt;&gt;0,VLOOKUP(ActividadesCom[[#This Row],[NIVEL 3]],Catálogo!A:B,2,FALSE),"")</f>
        <v>4</v>
      </c>
      <c r="W1468" s="11">
        <v>1</v>
      </c>
      <c r="X1468" s="6" t="s">
        <v>116</v>
      </c>
      <c r="Y1468" s="5">
        <v>20163</v>
      </c>
      <c r="Z1468" s="5" t="s">
        <v>4010</v>
      </c>
      <c r="AA1468" s="5">
        <f>IF(ActividadesCom[[#This Row],[NIVEL 4]]&lt;&gt;0,VLOOKUP(ActividadesCom[[#This Row],[NIVEL 4]],Catálogo!A:B,2,FALSE),"")</f>
        <v>2</v>
      </c>
      <c r="AB1468" s="5">
        <v>1</v>
      </c>
      <c r="AC1468" s="6" t="s">
        <v>81</v>
      </c>
      <c r="AD1468" s="5">
        <v>20163</v>
      </c>
      <c r="AE1468" s="5" t="s">
        <v>4010</v>
      </c>
      <c r="AF1468" s="5">
        <f>IF(ActividadesCom[[#This Row],[NIVEL 5]]&lt;&gt;0,VLOOKUP(ActividadesCom[[#This Row],[NIVEL 5]],Catálogo!A:B,2,FALSE),"")</f>
        <v>2</v>
      </c>
      <c r="AG1468" s="5">
        <v>1</v>
      </c>
      <c r="AH1468" s="2"/>
      <c r="AI1468" s="2"/>
    </row>
    <row r="1469" spans="1:35" ht="30" hidden="1" customHeight="1" x14ac:dyDescent="0.25">
      <c r="A1469" s="7">
        <v>16470279</v>
      </c>
      <c r="B1469" s="97" t="str">
        <f>VLOOKUP(ActividadesCom[[#This Row],[NO. DE CONTROL]],'LISTADO ESTUDIANTES'!A:C,3,FALSE)</f>
        <v>GARCIA DZIB ALONDRA SOLEDAD</v>
      </c>
      <c r="C1469" s="97" t="str">
        <f>VLOOKUP(ActividadesCom[[#This Row],[NO. DE CONTROL]],'LISTADO ESTUDIANTES'!A:B,2,FALSE)</f>
        <v>INGENIERIA EN SISTEMAS COMPUTACIONALES</v>
      </c>
      <c r="D1469" s="18" t="str">
        <f>VLOOKUP(ActividadesCom[[#This Row],[NO. DE CONTROL]],'LISTADO ESTUDIANTES'!A:D,4,FALSE)</f>
        <v>BAJA</v>
      </c>
      <c r="E1469" s="5">
        <f>SUM(ActividadesCom[[#This Row],[CRÉD. 1]],ActividadesCom[[#This Row],[CRÉD. 2]],ActividadesCom[[#This Row],[CRÉD. 3]],ActividadesCom[[#This Row],[CRÉD. 4]],ActividadesCom[[#This Row],[CRÉD. 5]])</f>
        <v>1</v>
      </c>
      <c r="F1469" s="17">
        <f>IF(ActividadesCom[[#This Row],[ÚLTIMO SEMESTRE CON CRÉDITOS]]&gt;0,ROUND(AVERAGE(ActividadesCom[[#This Row],[VALOR NIVEL 5]],ActividadesCom[[#This Row],[VALOR NIVEL 4]],ActividadesCom[[#This Row],[VALOR NIVEL 3]],ActividadesCom[[#This Row],[VALOR NIVEL 2]],ActividadesCom[[#This Row],[VALOR NIVEL 1]]),0),"")</f>
        <v>2</v>
      </c>
      <c r="G1469" s="5" t="str">
        <f>IF(ActividadesCom[[#This Row],[PROMEDIO]]="","",IF(ActividadesCom[[#This Row],[PROMEDIO]]&gt;=4,"EXCELENTE",IF(ActividadesCom[[#This Row],[PROMEDIO]]&gt;=3,"NOTABLE",IF(ActividadesCom[[#This Row],[PROMEDIO]]&gt;=2,"BUENO",IF(ActividadesCom[[#This Row],[PROMEDIO]]=1,"SUFICIENTE","")))))</f>
        <v>BUENO</v>
      </c>
      <c r="H1469" s="5">
        <f>MAX(ActividadesCom[[#This Row],[PERÍODO 1]],ActividadesCom[[#This Row],[PERÍODO 2]],ActividadesCom[[#This Row],[PERÍODO 3]],ActividadesCom[[#This Row],[PERÍODO 4]],ActividadesCom[[#This Row],[PERÍODO 5]])</f>
        <v>20171</v>
      </c>
      <c r="I1469" s="6"/>
      <c r="J1469" s="5"/>
      <c r="K1469" s="5"/>
      <c r="L1469" s="5" t="str">
        <f>IF(ActividadesCom[[#This Row],[NIVEL 1]]&lt;&gt;0,VLOOKUP(ActividadesCom[[#This Row],[NIVEL 1]],Catálogo!A:B,2,FALSE),"")</f>
        <v/>
      </c>
      <c r="M1469" s="5"/>
      <c r="N1469" s="6"/>
      <c r="O1469" s="5"/>
      <c r="P1469" s="5"/>
      <c r="Q1469" s="5" t="str">
        <f>IF(ActividadesCom[[#This Row],[NIVEL 2]]&lt;&gt;0,VLOOKUP(ActividadesCom[[#This Row],[NIVEL 2]],Catálogo!A:B,2,FALSE),"")</f>
        <v/>
      </c>
      <c r="R1469" s="11"/>
      <c r="S1469" s="12"/>
      <c r="T1469" s="11"/>
      <c r="U1469" s="11"/>
      <c r="V1469" s="5" t="str">
        <f>IF(ActividadesCom[[#This Row],[NIVEL 3]]&lt;&gt;0,VLOOKUP(ActividadesCom[[#This Row],[NIVEL 3]],Catálogo!A:B,2,FALSE),"")</f>
        <v/>
      </c>
      <c r="W1469" s="11"/>
      <c r="X1469" s="6"/>
      <c r="Y1469" s="5"/>
      <c r="Z1469" s="5"/>
      <c r="AA1469" s="5" t="str">
        <f>IF(ActividadesCom[[#This Row],[NIVEL 4]]&lt;&gt;0,VLOOKUP(ActividadesCom[[#This Row],[NIVEL 4]],Catálogo!A:B,2,FALSE),"")</f>
        <v/>
      </c>
      <c r="AB1469" s="5"/>
      <c r="AC1469" s="6" t="s">
        <v>408</v>
      </c>
      <c r="AD1469" s="5">
        <v>20171</v>
      </c>
      <c r="AE1469" s="5" t="s">
        <v>4010</v>
      </c>
      <c r="AF1469" s="5">
        <f>IF(ActividadesCom[[#This Row],[NIVEL 5]]&lt;&gt;0,VLOOKUP(ActividadesCom[[#This Row],[NIVEL 5]],Catálogo!A:B,2,FALSE),"")</f>
        <v>2</v>
      </c>
      <c r="AG1469" s="5">
        <v>1</v>
      </c>
      <c r="AH1469" s="2"/>
      <c r="AI1469" s="2"/>
    </row>
    <row r="1470" spans="1:35" ht="30" hidden="1" customHeight="1" x14ac:dyDescent="0.25">
      <c r="A1470" s="7">
        <v>16470280</v>
      </c>
      <c r="B1470" s="97" t="str">
        <f>VLOOKUP(ActividadesCom[[#This Row],[NO. DE CONTROL]],'LISTADO ESTUDIANTES'!A:C,3,FALSE)</f>
        <v>HUICAB RODRIGUEZ JOSÉ ULISES</v>
      </c>
      <c r="C1470" s="97" t="str">
        <f>VLOOKUP(ActividadesCom[[#This Row],[NO. DE CONTROL]],'LISTADO ESTUDIANTES'!A:B,2,FALSE)</f>
        <v>INGENIERIA EN SISTEMAS COMPUTACIONALES</v>
      </c>
      <c r="D1470" s="18" t="str">
        <f>VLOOKUP(ActividadesCom[[#This Row],[NO. DE CONTROL]],'LISTADO ESTUDIANTES'!A:D,4,FALSE)</f>
        <v>BAJA</v>
      </c>
      <c r="E1470" s="5">
        <f>SUM(ActividadesCom[[#This Row],[CRÉD. 1]],ActividadesCom[[#This Row],[CRÉD. 2]],ActividadesCom[[#This Row],[CRÉD. 3]],ActividadesCom[[#This Row],[CRÉD. 4]],ActividadesCom[[#This Row],[CRÉD. 5]])</f>
        <v>0</v>
      </c>
      <c r="F1470" s="17" t="str">
        <f>IF(ActividadesCom[[#This Row],[ÚLTIMO SEMESTRE CON CRÉDITOS]]&gt;0,ROUND(AVERAGE(ActividadesCom[[#This Row],[VALOR NIVEL 5]],ActividadesCom[[#This Row],[VALOR NIVEL 4]],ActividadesCom[[#This Row],[VALOR NIVEL 3]],ActividadesCom[[#This Row],[VALOR NIVEL 2]],ActividadesCom[[#This Row],[VALOR NIVEL 1]]),0),"")</f>
        <v/>
      </c>
      <c r="G1470" s="5" t="str">
        <f>IF(ActividadesCom[[#This Row],[PROMEDIO]]="","",IF(ActividadesCom[[#This Row],[PROMEDIO]]&gt;=4,"EXCELENTE",IF(ActividadesCom[[#This Row],[PROMEDIO]]&gt;=3,"NOTABLE",IF(ActividadesCom[[#This Row],[PROMEDIO]]&gt;=2,"BUENO",IF(ActividadesCom[[#This Row],[PROMEDIO]]=1,"SUFICIENTE","")))))</f>
        <v/>
      </c>
      <c r="H1470" s="5">
        <f>MAX(ActividadesCom[[#This Row],[PERÍODO 1]],ActividadesCom[[#This Row],[PERÍODO 2]],ActividadesCom[[#This Row],[PERÍODO 3]],ActividadesCom[[#This Row],[PERÍODO 4]],ActividadesCom[[#This Row],[PERÍODO 5]])</f>
        <v>0</v>
      </c>
      <c r="I1470" s="6"/>
      <c r="J1470" s="5"/>
      <c r="K1470" s="5"/>
      <c r="L1470" s="5" t="str">
        <f>IF(ActividadesCom[[#This Row],[NIVEL 1]]&lt;&gt;0,VLOOKUP(ActividadesCom[[#This Row],[NIVEL 1]],Catálogo!A:B,2,FALSE),"")</f>
        <v/>
      </c>
      <c r="M1470" s="5"/>
      <c r="N1470" s="6"/>
      <c r="O1470" s="5"/>
      <c r="P1470" s="5"/>
      <c r="Q1470" s="5" t="str">
        <f>IF(ActividadesCom[[#This Row],[NIVEL 2]]&lt;&gt;0,VLOOKUP(ActividadesCom[[#This Row],[NIVEL 2]],Catálogo!A:B,2,FALSE),"")</f>
        <v/>
      </c>
      <c r="R1470" s="11"/>
      <c r="S1470" s="12"/>
      <c r="T1470" s="11"/>
      <c r="U1470" s="11"/>
      <c r="V1470" s="5" t="str">
        <f>IF(ActividadesCom[[#This Row],[NIVEL 3]]&lt;&gt;0,VLOOKUP(ActividadesCom[[#This Row],[NIVEL 3]],Catálogo!A:B,2,FALSE),"")</f>
        <v/>
      </c>
      <c r="W1470" s="11"/>
      <c r="X1470" s="6"/>
      <c r="Y1470" s="5"/>
      <c r="Z1470" s="5"/>
      <c r="AA1470" s="5" t="str">
        <f>IF(ActividadesCom[[#This Row],[NIVEL 4]]&lt;&gt;0,VLOOKUP(ActividadesCom[[#This Row],[NIVEL 4]],Catálogo!A:B,2,FALSE),"")</f>
        <v/>
      </c>
      <c r="AB1470" s="5"/>
      <c r="AC1470" s="6"/>
      <c r="AD1470" s="5"/>
      <c r="AE1470" s="5"/>
      <c r="AF1470" s="5" t="str">
        <f>IF(ActividadesCom[[#This Row],[NIVEL 5]]&lt;&gt;0,VLOOKUP(ActividadesCom[[#This Row],[NIVEL 5]],Catálogo!A:B,2,FALSE),"")</f>
        <v/>
      </c>
      <c r="AG1470" s="5"/>
      <c r="AH1470" s="2"/>
      <c r="AI1470" s="2"/>
    </row>
    <row r="1471" spans="1:35" ht="30" hidden="1" customHeight="1" x14ac:dyDescent="0.25">
      <c r="A1471" s="7">
        <v>16470281</v>
      </c>
      <c r="B1471" s="97" t="str">
        <f>VLOOKUP(ActividadesCom[[#This Row],[NO. DE CONTROL]],'LISTADO ESTUDIANTES'!A:C,3,FALSE)</f>
        <v>MASS CRUZ SAUL ARTURO</v>
      </c>
      <c r="C1471" s="97" t="str">
        <f>VLOOKUP(ActividadesCom[[#This Row],[NO. DE CONTROL]],'LISTADO ESTUDIANTES'!A:B,2,FALSE)</f>
        <v>INGENIERIA EN SISTEMAS COMPUTACIONALES</v>
      </c>
      <c r="D1471" s="18" t="str">
        <f>VLOOKUP(ActividadesCom[[#This Row],[NO. DE CONTROL]],'LISTADO ESTUDIANTES'!A:D,4,FALSE)</f>
        <v>EGRESADO(A)</v>
      </c>
      <c r="E1471" s="5">
        <f>SUM(ActividadesCom[[#This Row],[CRÉD. 1]],ActividadesCom[[#This Row],[CRÉD. 2]],ActividadesCom[[#This Row],[CRÉD. 3]],ActividadesCom[[#This Row],[CRÉD. 4]],ActividadesCom[[#This Row],[CRÉD. 5]])</f>
        <v>6</v>
      </c>
      <c r="F1471" s="17">
        <f>IF(ActividadesCom[[#This Row],[ÚLTIMO SEMESTRE CON CRÉDITOS]]&gt;0,ROUND(AVERAGE(ActividadesCom[[#This Row],[VALOR NIVEL 5]],ActividadesCom[[#This Row],[VALOR NIVEL 4]],ActividadesCom[[#This Row],[VALOR NIVEL 3]],ActividadesCom[[#This Row],[VALOR NIVEL 2]],ActividadesCom[[#This Row],[VALOR NIVEL 1]]),0),"")</f>
        <v>3</v>
      </c>
      <c r="G1471" s="5" t="str">
        <f>IF(ActividadesCom[[#This Row],[PROMEDIO]]="","",IF(ActividadesCom[[#This Row],[PROMEDIO]]&gt;=4,"EXCELENTE",IF(ActividadesCom[[#This Row],[PROMEDIO]]&gt;=3,"NOTABLE",IF(ActividadesCom[[#This Row],[PROMEDIO]]&gt;=2,"BUENO",IF(ActividadesCom[[#This Row],[PROMEDIO]]=1,"SUFICIENTE","")))))</f>
        <v>NOTABLE</v>
      </c>
      <c r="H1471" s="5">
        <f>MAX(ActividadesCom[[#This Row],[PERÍODO 1]],ActividadesCom[[#This Row],[PERÍODO 2]],ActividadesCom[[#This Row],[PERÍODO 3]],ActividadesCom[[#This Row],[PERÍODO 4]],ActividadesCom[[#This Row],[PERÍODO 5]])</f>
        <v>20203</v>
      </c>
      <c r="I1471" s="6" t="s">
        <v>943</v>
      </c>
      <c r="J1471" s="5">
        <v>20193</v>
      </c>
      <c r="K1471" s="5" t="s">
        <v>4010</v>
      </c>
      <c r="L1471" s="5">
        <f>IF(ActividadesCom[[#This Row],[NIVEL 1]]&lt;&gt;0,VLOOKUP(ActividadesCom[[#This Row],[NIVEL 1]],Catálogo!A:B,2,FALSE),"")</f>
        <v>2</v>
      </c>
      <c r="M1471" s="5">
        <v>2</v>
      </c>
      <c r="N1471" s="6" t="s">
        <v>4125</v>
      </c>
      <c r="O1471" s="5">
        <v>20203</v>
      </c>
      <c r="P1471" s="5" t="s">
        <v>4010</v>
      </c>
      <c r="Q1471" s="5">
        <f>IF(ActividadesCom[[#This Row],[NIVEL 2]]&lt;&gt;0,VLOOKUP(ActividadesCom[[#This Row],[NIVEL 2]],Catálogo!A:B,2,FALSE),"")</f>
        <v>2</v>
      </c>
      <c r="R1471" s="5">
        <v>1</v>
      </c>
      <c r="S1471" s="6" t="s">
        <v>4187</v>
      </c>
      <c r="T1471" s="5">
        <v>20203</v>
      </c>
      <c r="U1471" s="5" t="s">
        <v>4008</v>
      </c>
      <c r="V1471" s="5">
        <f>IF(ActividadesCom[[#This Row],[NIVEL 3]]&lt;&gt;0,VLOOKUP(ActividadesCom[[#This Row],[NIVEL 3]],Catálogo!A:B,2,FALSE),"")</f>
        <v>4</v>
      </c>
      <c r="W1471" s="5">
        <v>1</v>
      </c>
      <c r="X1471" s="6" t="s">
        <v>31</v>
      </c>
      <c r="Y1471" s="5">
        <v>20171</v>
      </c>
      <c r="Z1471" s="5" t="s">
        <v>4008</v>
      </c>
      <c r="AA1471" s="5">
        <f>IF(ActividadesCom[[#This Row],[NIVEL 4]]&lt;&gt;0,VLOOKUP(ActividadesCom[[#This Row],[NIVEL 4]],Catálogo!A:B,2,FALSE),"")</f>
        <v>4</v>
      </c>
      <c r="AB1471" s="5">
        <v>1</v>
      </c>
      <c r="AC1471" s="6" t="s">
        <v>2</v>
      </c>
      <c r="AD1471" s="5">
        <v>20163</v>
      </c>
      <c r="AE1471" s="5" t="s">
        <v>4010</v>
      </c>
      <c r="AF1471" s="5">
        <f>IF(ActividadesCom[[#This Row],[NIVEL 5]]&lt;&gt;0,VLOOKUP(ActividadesCom[[#This Row],[NIVEL 5]],Catálogo!A:B,2,FALSE),"")</f>
        <v>2</v>
      </c>
      <c r="AG1471" s="5">
        <v>1</v>
      </c>
      <c r="AH1471" s="2"/>
      <c r="AI1471" s="2"/>
    </row>
    <row r="1472" spans="1:35" ht="30" hidden="1" customHeight="1" x14ac:dyDescent="0.25">
      <c r="A1472" s="7">
        <v>16470282</v>
      </c>
      <c r="B1472" s="97" t="str">
        <f>VLOOKUP(ActividadesCom[[#This Row],[NO. DE CONTROL]],'LISTADO ESTUDIANTES'!A:C,3,FALSE)</f>
        <v>CAMBRANIS XOOL ENMANUEL DE JESUS</v>
      </c>
      <c r="C1472" s="97" t="str">
        <f>VLOOKUP(ActividadesCom[[#This Row],[NO. DE CONTROL]],'LISTADO ESTUDIANTES'!A:B,2,FALSE)</f>
        <v>INGENIERIA EN SISTEMAS COMPUTACIONALES</v>
      </c>
      <c r="D1472" s="18" t="str">
        <f>VLOOKUP(ActividadesCom[[#This Row],[NO. DE CONTROL]],'LISTADO ESTUDIANTES'!A:D,4,FALSE)</f>
        <v>BAJA</v>
      </c>
      <c r="E1472" s="5">
        <f>SUM(ActividadesCom[[#This Row],[CRÉD. 1]],ActividadesCom[[#This Row],[CRÉD. 2]],ActividadesCom[[#This Row],[CRÉD. 3]],ActividadesCom[[#This Row],[CRÉD. 4]],ActividadesCom[[#This Row],[CRÉD. 5]])</f>
        <v>1</v>
      </c>
      <c r="F1472" s="17" t="str">
        <f>IF(ActividadesCom[[#This Row],[ÚLTIMO SEMESTRE CON CRÉDITOS]]&gt;0,ROUND(AVERAGE(ActividadesCom[[#This Row],[VALOR NIVEL 5]],ActividadesCom[[#This Row],[VALOR NIVEL 4]],ActividadesCom[[#This Row],[VALOR NIVEL 3]],ActividadesCom[[#This Row],[VALOR NIVEL 2]],ActividadesCom[[#This Row],[VALOR NIVEL 1]]),0),"")</f>
        <v/>
      </c>
      <c r="G1472" s="5" t="str">
        <f>IF(ActividadesCom[[#This Row],[PROMEDIO]]="","",IF(ActividadesCom[[#This Row],[PROMEDIO]]&gt;=4,"EXCELENTE",IF(ActividadesCom[[#This Row],[PROMEDIO]]&gt;=3,"NOTABLE",IF(ActividadesCom[[#This Row],[PROMEDIO]]&gt;=2,"BUENO",IF(ActividadesCom[[#This Row],[PROMEDIO]]=1,"SUFICIENTE","")))))</f>
        <v/>
      </c>
      <c r="H1472" s="5">
        <f>MAX(ActividadesCom[[#This Row],[PERÍODO 1]],ActividadesCom[[#This Row],[PERÍODO 2]],ActividadesCom[[#This Row],[PERÍODO 3]],ActividadesCom[[#This Row],[PERÍODO 4]],ActividadesCom[[#This Row],[PERÍODO 5]])</f>
        <v>0</v>
      </c>
      <c r="I1472" s="6"/>
      <c r="J1472" s="5"/>
      <c r="K1472" s="5"/>
      <c r="L1472" s="5" t="str">
        <f>IF(ActividadesCom[[#This Row],[NIVEL 1]]&lt;&gt;0,VLOOKUP(ActividadesCom[[#This Row],[NIVEL 1]],Catálogo!A:B,2,FALSE),"")</f>
        <v/>
      </c>
      <c r="M1472" s="5"/>
      <c r="N1472" s="6"/>
      <c r="O1472" s="5"/>
      <c r="P1472" s="5"/>
      <c r="Q1472" s="5" t="str">
        <f>IF(ActividadesCom[[#This Row],[NIVEL 2]]&lt;&gt;0,VLOOKUP(ActividadesCom[[#This Row],[NIVEL 2]],Catálogo!A:B,2,FALSE),"")</f>
        <v/>
      </c>
      <c r="R1472" s="11"/>
      <c r="S1472" s="12"/>
      <c r="T1472" s="11"/>
      <c r="U1472" s="11"/>
      <c r="V1472" s="5" t="str">
        <f>IF(ActividadesCom[[#This Row],[NIVEL 3]]&lt;&gt;0,VLOOKUP(ActividadesCom[[#This Row],[NIVEL 3]],Catálogo!A:B,2,FALSE),"")</f>
        <v/>
      </c>
      <c r="W1472" s="11"/>
      <c r="X1472" s="6"/>
      <c r="Y1472" s="5"/>
      <c r="Z1472" s="5"/>
      <c r="AA1472" s="5" t="str">
        <f>IF(ActividadesCom[[#This Row],[NIVEL 4]]&lt;&gt;0,VLOOKUP(ActividadesCom[[#This Row],[NIVEL 4]],Catálogo!A:B,2,FALSE),"")</f>
        <v/>
      </c>
      <c r="AB1472" s="5"/>
      <c r="AC1472" s="6" t="s">
        <v>55</v>
      </c>
      <c r="AD1472" s="5" t="s">
        <v>481</v>
      </c>
      <c r="AE1472" s="5" t="s">
        <v>4010</v>
      </c>
      <c r="AF1472" s="5">
        <f>IF(ActividadesCom[[#This Row],[NIVEL 5]]&lt;&gt;0,VLOOKUP(ActividadesCom[[#This Row],[NIVEL 5]],Catálogo!A:B,2,FALSE),"")</f>
        <v>2</v>
      </c>
      <c r="AG1472" s="5">
        <v>1</v>
      </c>
      <c r="AH1472" s="2"/>
      <c r="AI1472" s="2"/>
    </row>
    <row r="1473" spans="1:35" ht="30" hidden="1" customHeight="1" x14ac:dyDescent="0.25">
      <c r="A1473" s="7">
        <v>16470283</v>
      </c>
      <c r="B1473" s="97" t="str">
        <f>VLOOKUP(ActividadesCom[[#This Row],[NO. DE CONTROL]],'LISTADO ESTUDIANTES'!A:C,3,FALSE)</f>
        <v>CANCHE POOL MOISES SANTIAGO</v>
      </c>
      <c r="C1473" s="97" t="str">
        <f>VLOOKUP(ActividadesCom[[#This Row],[NO. DE CONTROL]],'LISTADO ESTUDIANTES'!A:B,2,FALSE)</f>
        <v>INGENIERIA EN SISTEMAS COMPUTACIONALES</v>
      </c>
      <c r="D1473" s="18" t="str">
        <f>VLOOKUP(ActividadesCom[[#This Row],[NO. DE CONTROL]],'LISTADO ESTUDIANTES'!A:D,4,FALSE)</f>
        <v>EGRESADO(A)</v>
      </c>
      <c r="E1473" s="5">
        <f>SUM(ActividadesCom[[#This Row],[CRÉD. 1]],ActividadesCom[[#This Row],[CRÉD. 2]],ActividadesCom[[#This Row],[CRÉD. 3]],ActividadesCom[[#This Row],[CRÉD. 4]],ActividadesCom[[#This Row],[CRÉD. 5]])</f>
        <v>5</v>
      </c>
      <c r="F1473" s="17">
        <f>IF(ActividadesCom[[#This Row],[ÚLTIMO SEMESTRE CON CRÉDITOS]]&gt;0,ROUND(AVERAGE(ActividadesCom[[#This Row],[VALOR NIVEL 5]],ActividadesCom[[#This Row],[VALOR NIVEL 4]],ActividadesCom[[#This Row],[VALOR NIVEL 3]],ActividadesCom[[#This Row],[VALOR NIVEL 2]],ActividadesCom[[#This Row],[VALOR NIVEL 1]]),0),"")</f>
        <v>3</v>
      </c>
      <c r="G1473" s="5" t="str">
        <f>IF(ActividadesCom[[#This Row],[PROMEDIO]]="","",IF(ActividadesCom[[#This Row],[PROMEDIO]]&gt;=4,"EXCELENTE",IF(ActividadesCom[[#This Row],[PROMEDIO]]&gt;=3,"NOTABLE",IF(ActividadesCom[[#This Row],[PROMEDIO]]&gt;=2,"BUENO",IF(ActividadesCom[[#This Row],[PROMEDIO]]=1,"SUFICIENTE","")))))</f>
        <v>NOTABLE</v>
      </c>
      <c r="H1473" s="5">
        <f>MAX(ActividadesCom[[#This Row],[PERÍODO 1]],ActividadesCom[[#This Row],[PERÍODO 2]],ActividadesCom[[#This Row],[PERÍODO 3]],ActividadesCom[[#This Row],[PERÍODO 4]],ActividadesCom[[#This Row],[PERÍODO 5]])</f>
        <v>20213</v>
      </c>
      <c r="I1473" s="6" t="s">
        <v>4571</v>
      </c>
      <c r="J1473" s="5">
        <v>20213</v>
      </c>
      <c r="K1473" s="5" t="s">
        <v>4009</v>
      </c>
      <c r="L1473" s="5">
        <f>IF(ActividadesCom[[#This Row],[NIVEL 1]]&lt;&gt;0,VLOOKUP(ActividadesCom[[#This Row],[NIVEL 1]],Catálogo!A:B,2,FALSE),"")</f>
        <v>3</v>
      </c>
      <c r="M1473" s="5">
        <v>1</v>
      </c>
      <c r="N1473" s="6" t="s">
        <v>4956</v>
      </c>
      <c r="O1473" s="5">
        <v>20213</v>
      </c>
      <c r="P1473" s="5" t="s">
        <v>4008</v>
      </c>
      <c r="Q1473" s="5">
        <f>IF(ActividadesCom[[#This Row],[NIVEL 2]]&lt;&gt;0,VLOOKUP(ActividadesCom[[#This Row],[NIVEL 2]],Catálogo!A:B,2,FALSE),"")</f>
        <v>4</v>
      </c>
      <c r="R1473" s="11">
        <v>1</v>
      </c>
      <c r="S1473" s="12" t="s">
        <v>4512</v>
      </c>
      <c r="T1473" s="11">
        <v>20212</v>
      </c>
      <c r="U1473" s="11" t="s">
        <v>4008</v>
      </c>
      <c r="V1473" s="5">
        <f>IF(ActividadesCom[[#This Row],[NIVEL 3]]&lt;&gt;0,VLOOKUP(ActividadesCom[[#This Row],[NIVEL 3]],Catálogo!A:B,2,FALSE),"")</f>
        <v>4</v>
      </c>
      <c r="W1473" s="11">
        <v>1</v>
      </c>
      <c r="X1473" s="6" t="s">
        <v>133</v>
      </c>
      <c r="Y1473" s="5">
        <v>20171</v>
      </c>
      <c r="Z1473" s="5" t="s">
        <v>4009</v>
      </c>
      <c r="AA1473" s="5">
        <f>IF(ActividadesCom[[#This Row],[NIVEL 4]]&lt;&gt;0,VLOOKUP(ActividadesCom[[#This Row],[NIVEL 4]],Catálogo!A:B,2,FALSE),"")</f>
        <v>3</v>
      </c>
      <c r="AB1473" s="5">
        <v>1</v>
      </c>
      <c r="AC1473" s="6" t="s">
        <v>2</v>
      </c>
      <c r="AD1473" s="5">
        <v>20163</v>
      </c>
      <c r="AE1473" s="5" t="s">
        <v>4010</v>
      </c>
      <c r="AF1473" s="5">
        <f>IF(ActividadesCom[[#This Row],[NIVEL 5]]&lt;&gt;0,VLOOKUP(ActividadesCom[[#This Row],[NIVEL 5]],Catálogo!A:B,2,FALSE),"")</f>
        <v>2</v>
      </c>
      <c r="AG1473" s="5">
        <v>1</v>
      </c>
      <c r="AH1473" s="2"/>
      <c r="AI1473" s="2"/>
    </row>
    <row r="1474" spans="1:35" ht="30" hidden="1" customHeight="1" x14ac:dyDescent="0.25">
      <c r="A1474" s="7">
        <v>16470284</v>
      </c>
      <c r="B1474" s="97" t="str">
        <f>VLOOKUP(ActividadesCom[[#This Row],[NO. DE CONTROL]],'LISTADO ESTUDIANTES'!A:C,3,FALSE)</f>
        <v>HERRERA ESQUEDA ANGEL HERNANDO</v>
      </c>
      <c r="C1474" s="97" t="str">
        <f>VLOOKUP(ActividadesCom[[#This Row],[NO. DE CONTROL]],'LISTADO ESTUDIANTES'!A:B,2,FALSE)</f>
        <v>INGENIERIA EN SISTEMAS COMPUTACIONALES</v>
      </c>
      <c r="D1474" s="18" t="str">
        <f>VLOOKUP(ActividadesCom[[#This Row],[NO. DE CONTROL]],'LISTADO ESTUDIANTES'!A:D,4,FALSE)</f>
        <v>BAJA</v>
      </c>
      <c r="E1474" s="5">
        <f>SUM(ActividadesCom[[#This Row],[CRÉD. 1]],ActividadesCom[[#This Row],[CRÉD. 2]],ActividadesCom[[#This Row],[CRÉD. 3]],ActividadesCom[[#This Row],[CRÉD. 4]],ActividadesCom[[#This Row],[CRÉD. 5]])</f>
        <v>0</v>
      </c>
      <c r="F1474" s="17" t="str">
        <f>IF(ActividadesCom[[#This Row],[ÚLTIMO SEMESTRE CON CRÉDITOS]]&gt;0,ROUND(AVERAGE(ActividadesCom[[#This Row],[VALOR NIVEL 5]],ActividadesCom[[#This Row],[VALOR NIVEL 4]],ActividadesCom[[#This Row],[VALOR NIVEL 3]],ActividadesCom[[#This Row],[VALOR NIVEL 2]],ActividadesCom[[#This Row],[VALOR NIVEL 1]]),0),"")</f>
        <v/>
      </c>
      <c r="G1474" s="5" t="str">
        <f>IF(ActividadesCom[[#This Row],[PROMEDIO]]="","",IF(ActividadesCom[[#This Row],[PROMEDIO]]&gt;=4,"EXCELENTE",IF(ActividadesCom[[#This Row],[PROMEDIO]]&gt;=3,"NOTABLE",IF(ActividadesCom[[#This Row],[PROMEDIO]]&gt;=2,"BUENO",IF(ActividadesCom[[#This Row],[PROMEDIO]]=1,"SUFICIENTE","")))))</f>
        <v/>
      </c>
      <c r="H1474" s="5">
        <f>MAX(ActividadesCom[[#This Row],[PERÍODO 1]],ActividadesCom[[#This Row],[PERÍODO 2]],ActividadesCom[[#This Row],[PERÍODO 3]],ActividadesCom[[#This Row],[PERÍODO 4]],ActividadesCom[[#This Row],[PERÍODO 5]])</f>
        <v>0</v>
      </c>
      <c r="I1474" s="6"/>
      <c r="J1474" s="5"/>
      <c r="K1474" s="5"/>
      <c r="L1474" s="5" t="str">
        <f>IF(ActividadesCom[[#This Row],[NIVEL 1]]&lt;&gt;0,VLOOKUP(ActividadesCom[[#This Row],[NIVEL 1]],Catálogo!A:B,2,FALSE),"")</f>
        <v/>
      </c>
      <c r="M1474" s="5"/>
      <c r="N1474" s="6"/>
      <c r="O1474" s="5"/>
      <c r="P1474" s="5"/>
      <c r="Q1474" s="5" t="str">
        <f>IF(ActividadesCom[[#This Row],[NIVEL 2]]&lt;&gt;0,VLOOKUP(ActividadesCom[[#This Row],[NIVEL 2]],Catálogo!A:B,2,FALSE),"")</f>
        <v/>
      </c>
      <c r="R1474" s="11"/>
      <c r="S1474" s="12"/>
      <c r="T1474" s="11"/>
      <c r="U1474" s="11"/>
      <c r="V1474" s="5" t="str">
        <f>IF(ActividadesCom[[#This Row],[NIVEL 3]]&lt;&gt;0,VLOOKUP(ActividadesCom[[#This Row],[NIVEL 3]],Catálogo!A:B,2,FALSE),"")</f>
        <v/>
      </c>
      <c r="W1474" s="11"/>
      <c r="X1474" s="6"/>
      <c r="Y1474" s="5"/>
      <c r="Z1474" s="5"/>
      <c r="AA1474" s="5" t="str">
        <f>IF(ActividadesCom[[#This Row],[NIVEL 4]]&lt;&gt;0,VLOOKUP(ActividadesCom[[#This Row],[NIVEL 4]],Catálogo!A:B,2,FALSE),"")</f>
        <v/>
      </c>
      <c r="AB1474" s="5"/>
      <c r="AC1474" s="6"/>
      <c r="AD1474" s="5"/>
      <c r="AE1474" s="5"/>
      <c r="AF1474" s="5" t="str">
        <f>IF(ActividadesCom[[#This Row],[NIVEL 5]]&lt;&gt;0,VLOOKUP(ActividadesCom[[#This Row],[NIVEL 5]],Catálogo!A:B,2,FALSE),"")</f>
        <v/>
      </c>
      <c r="AG1474" s="5"/>
      <c r="AH1474" s="2"/>
      <c r="AI1474" s="2"/>
    </row>
    <row r="1475" spans="1:35" ht="30" hidden="1" customHeight="1" x14ac:dyDescent="0.25">
      <c r="A1475" s="7">
        <v>16470285</v>
      </c>
      <c r="B1475" s="97" t="str">
        <f>VLOOKUP(ActividadesCom[[#This Row],[NO. DE CONTROL]],'LISTADO ESTUDIANTES'!A:C,3,FALSE)</f>
        <v>GOMEZ UCAN ESTEBAN DEL JESUS</v>
      </c>
      <c r="C1475" s="97" t="str">
        <f>VLOOKUP(ActividadesCom[[#This Row],[NO. DE CONTROL]],'LISTADO ESTUDIANTES'!A:B,2,FALSE)</f>
        <v>INGENIERIA EN SISTEMAS COMPUTACIONALES</v>
      </c>
      <c r="D1475" s="18" t="str">
        <f>VLOOKUP(ActividadesCom[[#This Row],[NO. DE CONTROL]],'LISTADO ESTUDIANTES'!A:D,4,FALSE)</f>
        <v>EGRESADO(A)</v>
      </c>
      <c r="E1475" s="5">
        <f>SUM(ActividadesCom[[#This Row],[CRÉD. 1]],ActividadesCom[[#This Row],[CRÉD. 2]],ActividadesCom[[#This Row],[CRÉD. 3]],ActividadesCom[[#This Row],[CRÉD. 4]],ActividadesCom[[#This Row],[CRÉD. 5]])</f>
        <v>5</v>
      </c>
      <c r="F1475" s="17">
        <f>IF(ActividadesCom[[#This Row],[ÚLTIMO SEMESTRE CON CRÉDITOS]]&gt;0,ROUND(AVERAGE(ActividadesCom[[#This Row],[VALOR NIVEL 5]],ActividadesCom[[#This Row],[VALOR NIVEL 4]],ActividadesCom[[#This Row],[VALOR NIVEL 3]],ActividadesCom[[#This Row],[VALOR NIVEL 2]],ActividadesCom[[#This Row],[VALOR NIVEL 1]]),0),"")</f>
        <v>3</v>
      </c>
      <c r="G1475" s="5" t="str">
        <f>IF(ActividadesCom[[#This Row],[PROMEDIO]]="","",IF(ActividadesCom[[#This Row],[PROMEDIO]]&gt;=4,"EXCELENTE",IF(ActividadesCom[[#This Row],[PROMEDIO]]&gt;=3,"NOTABLE",IF(ActividadesCom[[#This Row],[PROMEDIO]]&gt;=2,"BUENO",IF(ActividadesCom[[#This Row],[PROMEDIO]]=1,"SUFICIENTE","")))))</f>
        <v>NOTABLE</v>
      </c>
      <c r="H1475" s="5">
        <f>MAX(ActividadesCom[[#This Row],[PERÍODO 1]],ActividadesCom[[#This Row],[PERÍODO 2]],ActividadesCom[[#This Row],[PERÍODO 3]],ActividadesCom[[#This Row],[PERÍODO 4]],ActividadesCom[[#This Row],[PERÍODO 5]])</f>
        <v>20211</v>
      </c>
      <c r="I1475" s="6" t="s">
        <v>1029</v>
      </c>
      <c r="J1475" s="5">
        <v>20193</v>
      </c>
      <c r="K1475" s="5" t="s">
        <v>4010</v>
      </c>
      <c r="L1475" s="5">
        <f>IF(ActividadesCom[[#This Row],[NIVEL 1]]&lt;&gt;0,VLOOKUP(ActividadesCom[[#This Row],[NIVEL 1]],Catálogo!A:B,2,FALSE),"")</f>
        <v>2</v>
      </c>
      <c r="M1475" s="5">
        <v>1</v>
      </c>
      <c r="N1475" s="6" t="s">
        <v>4548</v>
      </c>
      <c r="O1475" s="5">
        <v>20211</v>
      </c>
      <c r="P1475" s="5" t="s">
        <v>4021</v>
      </c>
      <c r="Q1475" s="5">
        <f>IF(ActividadesCom[[#This Row],[NIVEL 2]]&lt;&gt;0,VLOOKUP(ActividadesCom[[#This Row],[NIVEL 2]],Catálogo!A:B,2,FALSE),"")</f>
        <v>3</v>
      </c>
      <c r="R1475" s="11">
        <v>1</v>
      </c>
      <c r="S1475" s="12" t="s">
        <v>4480</v>
      </c>
      <c r="T1475" s="11">
        <v>20211</v>
      </c>
      <c r="U1475" s="11" t="s">
        <v>4009</v>
      </c>
      <c r="V1475" s="5">
        <f>IF(ActividadesCom[[#This Row],[NIVEL 3]]&lt;&gt;0,VLOOKUP(ActividadesCom[[#This Row],[NIVEL 3]],Catálogo!A:B,2,FALSE),"")</f>
        <v>3</v>
      </c>
      <c r="W1475" s="11">
        <v>1</v>
      </c>
      <c r="X1475" s="6" t="s">
        <v>818</v>
      </c>
      <c r="Y1475" s="5">
        <v>20191</v>
      </c>
      <c r="Z1475" s="5" t="s">
        <v>4009</v>
      </c>
      <c r="AA1475" s="5">
        <f>IF(ActividadesCom[[#This Row],[NIVEL 4]]&lt;&gt;0,VLOOKUP(ActividadesCom[[#This Row],[NIVEL 4]],Catálogo!A:B,2,FALSE),"")</f>
        <v>3</v>
      </c>
      <c r="AB1475" s="5">
        <v>1</v>
      </c>
      <c r="AC1475" s="6" t="s">
        <v>2</v>
      </c>
      <c r="AD1475" s="5">
        <v>20163</v>
      </c>
      <c r="AE1475" s="5" t="s">
        <v>4010</v>
      </c>
      <c r="AF1475" s="5">
        <f>IF(ActividadesCom[[#This Row],[NIVEL 5]]&lt;&gt;0,VLOOKUP(ActividadesCom[[#This Row],[NIVEL 5]],Catálogo!A:B,2,FALSE),"")</f>
        <v>2</v>
      </c>
      <c r="AG1475" s="5">
        <v>1</v>
      </c>
      <c r="AH1475" s="2"/>
      <c r="AI1475" s="2"/>
    </row>
    <row r="1476" spans="1:35" ht="30" hidden="1" customHeight="1" x14ac:dyDescent="0.25">
      <c r="A1476" s="7">
        <v>16470286</v>
      </c>
      <c r="B1476" s="97" t="str">
        <f>VLOOKUP(ActividadesCom[[#This Row],[NO. DE CONTROL]],'LISTADO ESTUDIANTES'!A:C,3,FALSE)</f>
        <v>MAY JIMENEZ LEONARDO ESTEBAN</v>
      </c>
      <c r="C1476" s="97" t="str">
        <f>VLOOKUP(ActividadesCom[[#This Row],[NO. DE CONTROL]],'LISTADO ESTUDIANTES'!A:B,2,FALSE)</f>
        <v>INGENIERIA EN SISTEMAS COMPUTACIONALES</v>
      </c>
      <c r="D1476" s="18" t="str">
        <f>VLOOKUP(ActividadesCom[[#This Row],[NO. DE CONTROL]],'LISTADO ESTUDIANTES'!A:D,4,FALSE)</f>
        <v>BAJA</v>
      </c>
      <c r="E1476" s="5">
        <f>SUM(ActividadesCom[[#This Row],[CRÉD. 1]],ActividadesCom[[#This Row],[CRÉD. 2]],ActividadesCom[[#This Row],[CRÉD. 3]],ActividadesCom[[#This Row],[CRÉD. 4]],ActividadesCom[[#This Row],[CRÉD. 5]])</f>
        <v>0</v>
      </c>
      <c r="F1476" s="17" t="str">
        <f>IF(ActividadesCom[[#This Row],[ÚLTIMO SEMESTRE CON CRÉDITOS]]&gt;0,ROUND(AVERAGE(ActividadesCom[[#This Row],[VALOR NIVEL 5]],ActividadesCom[[#This Row],[VALOR NIVEL 4]],ActividadesCom[[#This Row],[VALOR NIVEL 3]],ActividadesCom[[#This Row],[VALOR NIVEL 2]],ActividadesCom[[#This Row],[VALOR NIVEL 1]]),0),"")</f>
        <v/>
      </c>
      <c r="G1476" s="5" t="str">
        <f>IF(ActividadesCom[[#This Row],[PROMEDIO]]="","",IF(ActividadesCom[[#This Row],[PROMEDIO]]&gt;=4,"EXCELENTE",IF(ActividadesCom[[#This Row],[PROMEDIO]]&gt;=3,"NOTABLE",IF(ActividadesCom[[#This Row],[PROMEDIO]]&gt;=2,"BUENO",IF(ActividadesCom[[#This Row],[PROMEDIO]]=1,"SUFICIENTE","")))))</f>
        <v/>
      </c>
      <c r="H1476" s="5">
        <f>MAX(ActividadesCom[[#This Row],[PERÍODO 1]],ActividadesCom[[#This Row],[PERÍODO 2]],ActividadesCom[[#This Row],[PERÍODO 3]],ActividadesCom[[#This Row],[PERÍODO 4]],ActividadesCom[[#This Row],[PERÍODO 5]])</f>
        <v>0</v>
      </c>
      <c r="I1476" s="6"/>
      <c r="J1476" s="5"/>
      <c r="K1476" s="5"/>
      <c r="L1476" s="5" t="str">
        <f>IF(ActividadesCom[[#This Row],[NIVEL 1]]&lt;&gt;0,VLOOKUP(ActividadesCom[[#This Row],[NIVEL 1]],Catálogo!A:B,2,FALSE),"")</f>
        <v/>
      </c>
      <c r="M1476" s="5"/>
      <c r="N1476" s="6"/>
      <c r="O1476" s="5"/>
      <c r="P1476" s="5"/>
      <c r="Q1476" s="5" t="str">
        <f>IF(ActividadesCom[[#This Row],[NIVEL 2]]&lt;&gt;0,VLOOKUP(ActividadesCom[[#This Row],[NIVEL 2]],Catálogo!A:B,2,FALSE),"")</f>
        <v/>
      </c>
      <c r="R1476" s="11"/>
      <c r="S1476" s="12"/>
      <c r="T1476" s="11"/>
      <c r="U1476" s="11"/>
      <c r="V1476" s="5" t="str">
        <f>IF(ActividadesCom[[#This Row],[NIVEL 3]]&lt;&gt;0,VLOOKUP(ActividadesCom[[#This Row],[NIVEL 3]],Catálogo!A:B,2,FALSE),"")</f>
        <v/>
      </c>
      <c r="W1476" s="11"/>
      <c r="X1476" s="6"/>
      <c r="Y1476" s="5"/>
      <c r="Z1476" s="5"/>
      <c r="AA1476" s="5" t="str">
        <f>IF(ActividadesCom[[#This Row],[NIVEL 4]]&lt;&gt;0,VLOOKUP(ActividadesCom[[#This Row],[NIVEL 4]],Catálogo!A:B,2,FALSE),"")</f>
        <v/>
      </c>
      <c r="AB1476" s="5"/>
      <c r="AC1476" s="6"/>
      <c r="AD1476" s="5"/>
      <c r="AE1476" s="5"/>
      <c r="AF1476" s="5" t="str">
        <f>IF(ActividadesCom[[#This Row],[NIVEL 5]]&lt;&gt;0,VLOOKUP(ActividadesCom[[#This Row],[NIVEL 5]],Catálogo!A:B,2,FALSE),"")</f>
        <v/>
      </c>
      <c r="AG1476" s="5"/>
      <c r="AH1476" s="2"/>
      <c r="AI1476" s="2"/>
    </row>
    <row r="1477" spans="1:35" ht="30" hidden="1" customHeight="1" x14ac:dyDescent="0.25">
      <c r="A1477" s="7">
        <v>16470287</v>
      </c>
      <c r="B1477" s="97" t="str">
        <f>VLOOKUP(ActividadesCom[[#This Row],[NO. DE CONTROL]],'LISTADO ESTUDIANTES'!A:C,3,FALSE)</f>
        <v>MENA MAY JOEL ENRIQUE</v>
      </c>
      <c r="C1477" s="97" t="str">
        <f>VLOOKUP(ActividadesCom[[#This Row],[NO. DE CONTROL]],'LISTADO ESTUDIANTES'!A:B,2,FALSE)</f>
        <v>INGENIERIA EN SISTEMAS COMPUTACIONALES</v>
      </c>
      <c r="D1477" s="18" t="str">
        <f>VLOOKUP(ActividadesCom[[#This Row],[NO. DE CONTROL]],'LISTADO ESTUDIANTES'!A:D,4,FALSE)</f>
        <v>BAJA</v>
      </c>
      <c r="E1477" s="5">
        <f>SUM(ActividadesCom[[#This Row],[CRÉD. 1]],ActividadesCom[[#This Row],[CRÉD. 2]],ActividadesCom[[#This Row],[CRÉD. 3]],ActividadesCom[[#This Row],[CRÉD. 4]],ActividadesCom[[#This Row],[CRÉD. 5]])</f>
        <v>6</v>
      </c>
      <c r="F1477" s="17">
        <f>IF(ActividadesCom[[#This Row],[ÚLTIMO SEMESTRE CON CRÉDITOS]]&gt;0,ROUND(AVERAGE(ActividadesCom[[#This Row],[VALOR NIVEL 5]],ActividadesCom[[#This Row],[VALOR NIVEL 4]],ActividadesCom[[#This Row],[VALOR NIVEL 3]],ActividadesCom[[#This Row],[VALOR NIVEL 2]],ActividadesCom[[#This Row],[VALOR NIVEL 1]]),0),"")</f>
        <v>3</v>
      </c>
      <c r="G1477" s="5" t="str">
        <f>IF(ActividadesCom[[#This Row],[PROMEDIO]]="","",IF(ActividadesCom[[#This Row],[PROMEDIO]]&gt;=4,"EXCELENTE",IF(ActividadesCom[[#This Row],[PROMEDIO]]&gt;=3,"NOTABLE",IF(ActividadesCom[[#This Row],[PROMEDIO]]&gt;=2,"BUENO",IF(ActividadesCom[[#This Row],[PROMEDIO]]=1,"SUFICIENTE","")))))</f>
        <v>NOTABLE</v>
      </c>
      <c r="H1477" s="5">
        <f>MAX(ActividadesCom[[#This Row],[PERÍODO 1]],ActividadesCom[[#This Row],[PERÍODO 2]],ActividadesCom[[#This Row],[PERÍODO 3]],ActividadesCom[[#This Row],[PERÍODO 4]],ActividadesCom[[#This Row],[PERÍODO 5]])</f>
        <v>20203</v>
      </c>
      <c r="I1477" s="6" t="s">
        <v>447</v>
      </c>
      <c r="J1477" s="5">
        <v>20181</v>
      </c>
      <c r="K1477" s="5" t="s">
        <v>4010</v>
      </c>
      <c r="L1477" s="5">
        <f>IF(ActividadesCom[[#This Row],[NIVEL 1]]&lt;&gt;0,VLOOKUP(ActividadesCom[[#This Row],[NIVEL 1]],Catálogo!A:B,2,FALSE),"")</f>
        <v>2</v>
      </c>
      <c r="M1477" s="5">
        <v>2</v>
      </c>
      <c r="N1477" s="6" t="s">
        <v>918</v>
      </c>
      <c r="O1477" s="5">
        <v>20191</v>
      </c>
      <c r="P1477" s="5" t="s">
        <v>4010</v>
      </c>
      <c r="Q1477" s="5">
        <f>IF(ActividadesCom[[#This Row],[NIVEL 2]]&lt;&gt;0,VLOOKUP(ActividadesCom[[#This Row],[NIVEL 2]],Catálogo!A:B,2,FALSE),"")</f>
        <v>2</v>
      </c>
      <c r="R1477" s="11">
        <v>1</v>
      </c>
      <c r="S1477" s="12" t="s">
        <v>4125</v>
      </c>
      <c r="T1477" s="11">
        <v>20203</v>
      </c>
      <c r="U1477" s="11" t="s">
        <v>4008</v>
      </c>
      <c r="V1477" s="5">
        <f>IF(ActividadesCom[[#This Row],[NIVEL 3]]&lt;&gt;0,VLOOKUP(ActividadesCom[[#This Row],[NIVEL 3]],Catálogo!A:B,2,FALSE),"")</f>
        <v>4</v>
      </c>
      <c r="W1477" s="11">
        <v>1</v>
      </c>
      <c r="X1477" s="6" t="s">
        <v>4151</v>
      </c>
      <c r="Y1477" s="5">
        <v>20181</v>
      </c>
      <c r="Z1477" s="5" t="s">
        <v>4008</v>
      </c>
      <c r="AA1477" s="5">
        <f>IF(ActividadesCom[[#This Row],[NIVEL 4]]&lt;&gt;0,VLOOKUP(ActividadesCom[[#This Row],[NIVEL 4]],Catálogo!A:B,2,FALSE),"")</f>
        <v>4</v>
      </c>
      <c r="AB1477" s="5">
        <v>1</v>
      </c>
      <c r="AC1477" s="6" t="s">
        <v>37</v>
      </c>
      <c r="AD1477" s="5">
        <v>20163</v>
      </c>
      <c r="AE1477" s="5" t="s">
        <v>4010</v>
      </c>
      <c r="AF1477" s="5">
        <f>IF(ActividadesCom[[#This Row],[NIVEL 5]]&lt;&gt;0,VLOOKUP(ActividadesCom[[#This Row],[NIVEL 5]],Catálogo!A:B,2,FALSE),"")</f>
        <v>2</v>
      </c>
      <c r="AG1477" s="5">
        <v>1</v>
      </c>
      <c r="AH1477" s="2"/>
      <c r="AI1477" s="2"/>
    </row>
    <row r="1478" spans="1:35" ht="30" hidden="1" customHeight="1" x14ac:dyDescent="0.25">
      <c r="A1478" s="7">
        <v>16470288</v>
      </c>
      <c r="B1478" s="97" t="str">
        <f>VLOOKUP(ActividadesCom[[#This Row],[NO. DE CONTROL]],'LISTADO ESTUDIANTES'!A:C,3,FALSE)</f>
        <v>AGUILAR JIMENEZ YANELI</v>
      </c>
      <c r="C1478" s="97" t="str">
        <f>VLOOKUP(ActividadesCom[[#This Row],[NO. DE CONTROL]],'LISTADO ESTUDIANTES'!A:B,2,FALSE)</f>
        <v>INGENIERIA EN SISTEMAS COMPUTACIONALES</v>
      </c>
      <c r="D1478" s="18" t="str">
        <f>VLOOKUP(ActividadesCom[[#This Row],[NO. DE CONTROL]],'LISTADO ESTUDIANTES'!A:D,4,FALSE)</f>
        <v>BAJA</v>
      </c>
      <c r="E1478" s="5">
        <f>SUM(ActividadesCom[[#This Row],[CRÉD. 1]],ActividadesCom[[#This Row],[CRÉD. 2]],ActividadesCom[[#This Row],[CRÉD. 3]],ActividadesCom[[#This Row],[CRÉD. 4]],ActividadesCom[[#This Row],[CRÉD. 5]])</f>
        <v>0</v>
      </c>
      <c r="F1478" s="17" t="str">
        <f>IF(ActividadesCom[[#This Row],[ÚLTIMO SEMESTRE CON CRÉDITOS]]&gt;0,ROUND(AVERAGE(ActividadesCom[[#This Row],[VALOR NIVEL 5]],ActividadesCom[[#This Row],[VALOR NIVEL 4]],ActividadesCom[[#This Row],[VALOR NIVEL 3]],ActividadesCom[[#This Row],[VALOR NIVEL 2]],ActividadesCom[[#This Row],[VALOR NIVEL 1]]),0),"")</f>
        <v/>
      </c>
      <c r="G1478" s="5" t="str">
        <f>IF(ActividadesCom[[#This Row],[PROMEDIO]]="","",IF(ActividadesCom[[#This Row],[PROMEDIO]]&gt;=4,"EXCELENTE",IF(ActividadesCom[[#This Row],[PROMEDIO]]&gt;=3,"NOTABLE",IF(ActividadesCom[[#This Row],[PROMEDIO]]&gt;=2,"BUENO",IF(ActividadesCom[[#This Row],[PROMEDIO]]=1,"SUFICIENTE","")))))</f>
        <v/>
      </c>
      <c r="H1478" s="5">
        <f>MAX(ActividadesCom[[#This Row],[PERÍODO 1]],ActividadesCom[[#This Row],[PERÍODO 2]],ActividadesCom[[#This Row],[PERÍODO 3]],ActividadesCom[[#This Row],[PERÍODO 4]],ActividadesCom[[#This Row],[PERÍODO 5]])</f>
        <v>0</v>
      </c>
      <c r="I1478" s="6"/>
      <c r="J1478" s="5"/>
      <c r="K1478" s="5"/>
      <c r="L1478" s="5" t="str">
        <f>IF(ActividadesCom[[#This Row],[NIVEL 1]]&lt;&gt;0,VLOOKUP(ActividadesCom[[#This Row],[NIVEL 1]],Catálogo!A:B,2,FALSE),"")</f>
        <v/>
      </c>
      <c r="M1478" s="5"/>
      <c r="N1478" s="6"/>
      <c r="O1478" s="5"/>
      <c r="P1478" s="5"/>
      <c r="Q1478" s="5" t="str">
        <f>IF(ActividadesCom[[#This Row],[NIVEL 2]]&lt;&gt;0,VLOOKUP(ActividadesCom[[#This Row],[NIVEL 2]],Catálogo!A:B,2,FALSE),"")</f>
        <v/>
      </c>
      <c r="R1478" s="11"/>
      <c r="S1478" s="12"/>
      <c r="T1478" s="11"/>
      <c r="U1478" s="11"/>
      <c r="V1478" s="5" t="str">
        <f>IF(ActividadesCom[[#This Row],[NIVEL 3]]&lt;&gt;0,VLOOKUP(ActividadesCom[[#This Row],[NIVEL 3]],Catálogo!A:B,2,FALSE),"")</f>
        <v/>
      </c>
      <c r="W1478" s="11"/>
      <c r="X1478" s="6"/>
      <c r="Y1478" s="5"/>
      <c r="Z1478" s="5"/>
      <c r="AA1478" s="5" t="str">
        <f>IF(ActividadesCom[[#This Row],[NIVEL 4]]&lt;&gt;0,VLOOKUP(ActividadesCom[[#This Row],[NIVEL 4]],Catálogo!A:B,2,FALSE),"")</f>
        <v/>
      </c>
      <c r="AB1478" s="5"/>
      <c r="AC1478" s="6"/>
      <c r="AD1478" s="5"/>
      <c r="AE1478" s="5"/>
      <c r="AF1478" s="5" t="str">
        <f>IF(ActividadesCom[[#This Row],[NIVEL 5]]&lt;&gt;0,VLOOKUP(ActividadesCom[[#This Row],[NIVEL 5]],Catálogo!A:B,2,FALSE),"")</f>
        <v/>
      </c>
      <c r="AG1478" s="5"/>
      <c r="AH1478" s="2"/>
      <c r="AI1478" s="2"/>
    </row>
    <row r="1479" spans="1:35" ht="30" customHeight="1" x14ac:dyDescent="0.25">
      <c r="A1479" s="7">
        <v>16470289</v>
      </c>
      <c r="B1479" s="97" t="str">
        <f>VLOOKUP(ActividadesCom[[#This Row],[NO. DE CONTROL]],'LISTADO ESTUDIANTES'!A:C,3,FALSE)</f>
        <v>SANCHEZ DE LA CRUZ DIANA</v>
      </c>
      <c r="C1479" s="97" t="str">
        <f>VLOOKUP(ActividadesCom[[#This Row],[NO. DE CONTROL]],'LISTADO ESTUDIANTES'!A:B,2,FALSE)</f>
        <v>INGENIERIA EN SISTEMAS COMPUTACIONALES</v>
      </c>
      <c r="D1479" s="18" t="str">
        <f>VLOOKUP(ActividadesCom[[#This Row],[NO. DE CONTROL]],'LISTADO ESTUDIANTES'!A:D,4,FALSE)</f>
        <v>ACTIVO(A)</v>
      </c>
      <c r="E1479" s="5">
        <f>SUM(ActividadesCom[[#This Row],[CRÉD. 1]],ActividadesCom[[#This Row],[CRÉD. 2]],ActividadesCom[[#This Row],[CRÉD. 3]],ActividadesCom[[#This Row],[CRÉD. 4]],ActividadesCom[[#This Row],[CRÉD. 5]])</f>
        <v>3</v>
      </c>
      <c r="F1479" s="17">
        <f>IF(ActividadesCom[[#This Row],[ÚLTIMO SEMESTRE CON CRÉDITOS]]&gt;0,ROUND(AVERAGE(ActividadesCom[[#This Row],[VALOR NIVEL 5]],ActividadesCom[[#This Row],[VALOR NIVEL 4]],ActividadesCom[[#This Row],[VALOR NIVEL 3]],ActividadesCom[[#This Row],[VALOR NIVEL 2]],ActividadesCom[[#This Row],[VALOR NIVEL 1]]),0),"")</f>
        <v>3</v>
      </c>
      <c r="G1479" s="5" t="str">
        <f>IF(ActividadesCom[[#This Row],[PROMEDIO]]="","",IF(ActividadesCom[[#This Row],[PROMEDIO]]&gt;=4,"EXCELENTE",IF(ActividadesCom[[#This Row],[PROMEDIO]]&gt;=3,"NOTABLE",IF(ActividadesCom[[#This Row],[PROMEDIO]]&gt;=2,"BUENO",IF(ActividadesCom[[#This Row],[PROMEDIO]]=1,"SUFICIENTE","")))))</f>
        <v>NOTABLE</v>
      </c>
      <c r="H1479" s="5">
        <f>MAX(ActividadesCom[[#This Row],[PERÍODO 1]],ActividadesCom[[#This Row],[PERÍODO 2]],ActividadesCom[[#This Row],[PERÍODO 3]],ActividadesCom[[#This Row],[PERÍODO 4]],ActividadesCom[[#This Row],[PERÍODO 5]])</f>
        <v>20221</v>
      </c>
      <c r="I1479" s="6" t="s">
        <v>5846</v>
      </c>
      <c r="J1479" s="5">
        <v>20221</v>
      </c>
      <c r="K1479" s="5" t="s">
        <v>4008</v>
      </c>
      <c r="L1479" s="5">
        <f>IF(ActividadesCom[[#This Row],[NIVEL 1]]&lt;&gt;0,VLOOKUP(ActividadesCom[[#This Row],[NIVEL 1]],Catálogo!A:B,2,FALSE),"")</f>
        <v>4</v>
      </c>
      <c r="M1479" s="5">
        <v>1</v>
      </c>
      <c r="N1479" s="6"/>
      <c r="O1479" s="5"/>
      <c r="P1479" s="5"/>
      <c r="Q1479" s="5" t="str">
        <f>IF(ActividadesCom[[#This Row],[NIVEL 2]]&lt;&gt;0,VLOOKUP(ActividadesCom[[#This Row],[NIVEL 2]],Catálogo!A:B,2,FALSE),"")</f>
        <v/>
      </c>
      <c r="R1479" s="11"/>
      <c r="S1479" s="12"/>
      <c r="T1479" s="11"/>
      <c r="U1479" s="11"/>
      <c r="V1479" s="5" t="str">
        <f>IF(ActividadesCom[[#This Row],[NIVEL 3]]&lt;&gt;0,VLOOKUP(ActividadesCom[[#This Row],[NIVEL 3]],Catálogo!A:B,2,FALSE),"")</f>
        <v/>
      </c>
      <c r="W1479" s="11"/>
      <c r="X1479" s="6" t="s">
        <v>5</v>
      </c>
      <c r="Y1479" s="5">
        <v>20171</v>
      </c>
      <c r="Z1479" s="5" t="s">
        <v>4009</v>
      </c>
      <c r="AA1479" s="5">
        <f>IF(ActividadesCom[[#This Row],[NIVEL 4]]&lt;&gt;0,VLOOKUP(ActividadesCom[[#This Row],[NIVEL 4]],Catálogo!A:B,2,FALSE),"")</f>
        <v>3</v>
      </c>
      <c r="AB1479" s="5">
        <v>1</v>
      </c>
      <c r="AC1479" s="6" t="s">
        <v>4</v>
      </c>
      <c r="AD1479" s="5">
        <v>20163</v>
      </c>
      <c r="AE1479" s="5" t="s">
        <v>4010</v>
      </c>
      <c r="AF1479" s="5">
        <f>IF(ActividadesCom[[#This Row],[NIVEL 5]]&lt;&gt;0,VLOOKUP(ActividadesCom[[#This Row],[NIVEL 5]],Catálogo!A:B,2,FALSE),"")</f>
        <v>2</v>
      </c>
      <c r="AG1479" s="5">
        <v>1</v>
      </c>
      <c r="AH1479" s="2"/>
      <c r="AI1479" s="2"/>
    </row>
    <row r="1480" spans="1:35" ht="30" hidden="1" customHeight="1" x14ac:dyDescent="0.25">
      <c r="A1480" s="7">
        <v>16470290</v>
      </c>
      <c r="B1480" s="97" t="str">
        <f>VLOOKUP(ActividadesCom[[#This Row],[NO. DE CONTROL]],'LISTADO ESTUDIANTES'!A:C,3,FALSE)</f>
        <v>FERNANDEZ RAMIREZ JESSICA RAQUEL</v>
      </c>
      <c r="C1480" s="97" t="str">
        <f>VLOOKUP(ActividadesCom[[#This Row],[NO. DE CONTROL]],'LISTADO ESTUDIANTES'!A:B,2,FALSE)</f>
        <v>INGENIERIA EN SISTEMAS COMPUTACIONALES</v>
      </c>
      <c r="D1480" s="18" t="str">
        <f>VLOOKUP(ActividadesCom[[#This Row],[NO. DE CONTROL]],'LISTADO ESTUDIANTES'!A:D,4,FALSE)</f>
        <v>BAJA</v>
      </c>
      <c r="E1480" s="5">
        <f>SUM(ActividadesCom[[#This Row],[CRÉD. 1]],ActividadesCom[[#This Row],[CRÉD. 2]],ActividadesCom[[#This Row],[CRÉD. 3]],ActividadesCom[[#This Row],[CRÉD. 4]],ActividadesCom[[#This Row],[CRÉD. 5]])</f>
        <v>4</v>
      </c>
      <c r="F1480" s="17">
        <f>IF(ActividadesCom[[#This Row],[ÚLTIMO SEMESTRE CON CRÉDITOS]]&gt;0,ROUND(AVERAGE(ActividadesCom[[#This Row],[VALOR NIVEL 5]],ActividadesCom[[#This Row],[VALOR NIVEL 4]],ActividadesCom[[#This Row],[VALOR NIVEL 3]],ActividadesCom[[#This Row],[VALOR NIVEL 2]],ActividadesCom[[#This Row],[VALOR NIVEL 1]]),0),"")</f>
        <v>2</v>
      </c>
      <c r="G1480" s="5" t="str">
        <f>IF(ActividadesCom[[#This Row],[PROMEDIO]]="","",IF(ActividadesCom[[#This Row],[PROMEDIO]]&gt;=4,"EXCELENTE",IF(ActividadesCom[[#This Row],[PROMEDIO]]&gt;=3,"NOTABLE",IF(ActividadesCom[[#This Row],[PROMEDIO]]&gt;=2,"BUENO",IF(ActividadesCom[[#This Row],[PROMEDIO]]=1,"SUFICIENTE","")))))</f>
        <v>BUENO</v>
      </c>
      <c r="H1480" s="5">
        <f>MAX(ActividadesCom[[#This Row],[PERÍODO 1]],ActividadesCom[[#This Row],[PERÍODO 2]],ActividadesCom[[#This Row],[PERÍODO 3]],ActividadesCom[[#This Row],[PERÍODO 4]],ActividadesCom[[#This Row],[PERÍODO 5]])</f>
        <v>20193</v>
      </c>
      <c r="I1480" s="6" t="s">
        <v>943</v>
      </c>
      <c r="J1480" s="5">
        <v>20193</v>
      </c>
      <c r="K1480" s="5" t="s">
        <v>4010</v>
      </c>
      <c r="L1480" s="5">
        <f>IF(ActividadesCom[[#This Row],[NIVEL 1]]&lt;&gt;0,VLOOKUP(ActividadesCom[[#This Row],[NIVEL 1]],Catálogo!A:B,2,FALSE),"")</f>
        <v>2</v>
      </c>
      <c r="M1480" s="5">
        <v>2</v>
      </c>
      <c r="N1480" s="6"/>
      <c r="O1480" s="5"/>
      <c r="P1480" s="5"/>
      <c r="Q1480" s="5" t="str">
        <f>IF(ActividadesCom[[#This Row],[NIVEL 2]]&lt;&gt;0,VLOOKUP(ActividadesCom[[#This Row],[NIVEL 2]],Catálogo!A:B,2,FALSE),"")</f>
        <v/>
      </c>
      <c r="R1480" s="11"/>
      <c r="S1480" s="12"/>
      <c r="T1480" s="11"/>
      <c r="U1480" s="11"/>
      <c r="V1480" s="5" t="str">
        <f>IF(ActividadesCom[[#This Row],[NIVEL 3]]&lt;&gt;0,VLOOKUP(ActividadesCom[[#This Row],[NIVEL 3]],Catálogo!A:B,2,FALSE),"")</f>
        <v/>
      </c>
      <c r="W1480" s="11"/>
      <c r="X1480" s="6" t="s">
        <v>403</v>
      </c>
      <c r="Y1480" s="5">
        <v>20171</v>
      </c>
      <c r="Z1480" s="5" t="s">
        <v>4011</v>
      </c>
      <c r="AA1480" s="5">
        <f>IF(ActividadesCom[[#This Row],[NIVEL 4]]&lt;&gt;0,VLOOKUP(ActividadesCom[[#This Row],[NIVEL 4]],Catálogo!A:B,2,FALSE),"")</f>
        <v>1</v>
      </c>
      <c r="AB1480" s="5">
        <v>1</v>
      </c>
      <c r="AC1480" s="6" t="s">
        <v>81</v>
      </c>
      <c r="AD1480" s="5">
        <v>20163</v>
      </c>
      <c r="AE1480" s="5" t="s">
        <v>4010</v>
      </c>
      <c r="AF1480" s="5">
        <f>IF(ActividadesCom[[#This Row],[NIVEL 5]]&lt;&gt;0,VLOOKUP(ActividadesCom[[#This Row],[NIVEL 5]],Catálogo!A:B,2,FALSE),"")</f>
        <v>2</v>
      </c>
      <c r="AG1480" s="5">
        <v>1</v>
      </c>
      <c r="AH1480" s="2"/>
      <c r="AI1480" s="2"/>
    </row>
    <row r="1481" spans="1:35" ht="30" hidden="1" customHeight="1" x14ac:dyDescent="0.25">
      <c r="A1481" s="7">
        <v>16470291</v>
      </c>
      <c r="B1481" s="97" t="str">
        <f>VLOOKUP(ActividadesCom[[#This Row],[NO. DE CONTROL]],'LISTADO ESTUDIANTES'!A:C,3,FALSE)</f>
        <v>ESPINOZA GONZALEZ GERARDO ALEXIS</v>
      </c>
      <c r="C1481" s="97" t="str">
        <f>VLOOKUP(ActividadesCom[[#This Row],[NO. DE CONTROL]],'LISTADO ESTUDIANTES'!A:B,2,FALSE)</f>
        <v>INGENIERIA EN GESTION EMPRESARIAL</v>
      </c>
      <c r="D1481" s="18" t="str">
        <f>VLOOKUP(ActividadesCom[[#This Row],[NO. DE CONTROL]],'LISTADO ESTUDIANTES'!A:D,4,FALSE)</f>
        <v>BAJA</v>
      </c>
      <c r="E1481" s="5">
        <f>SUM(ActividadesCom[[#This Row],[CRÉD. 1]],ActividadesCom[[#This Row],[CRÉD. 2]],ActividadesCom[[#This Row],[CRÉD. 3]],ActividadesCom[[#This Row],[CRÉD. 4]],ActividadesCom[[#This Row],[CRÉD. 5]])</f>
        <v>1</v>
      </c>
      <c r="F1481" s="17">
        <f>IF(ActividadesCom[[#This Row],[ÚLTIMO SEMESTRE CON CRÉDITOS]]&gt;0,ROUND(AVERAGE(ActividadesCom[[#This Row],[VALOR NIVEL 5]],ActividadesCom[[#This Row],[VALOR NIVEL 4]],ActividadesCom[[#This Row],[VALOR NIVEL 3]],ActividadesCom[[#This Row],[VALOR NIVEL 2]],ActividadesCom[[#This Row],[VALOR NIVEL 1]]),0),"")</f>
        <v>2</v>
      </c>
      <c r="G1481" s="5" t="str">
        <f>IF(ActividadesCom[[#This Row],[PROMEDIO]]="","",IF(ActividadesCom[[#This Row],[PROMEDIO]]&gt;=4,"EXCELENTE",IF(ActividadesCom[[#This Row],[PROMEDIO]]&gt;=3,"NOTABLE",IF(ActividadesCom[[#This Row],[PROMEDIO]]&gt;=2,"BUENO",IF(ActividadesCom[[#This Row],[PROMEDIO]]=1,"SUFICIENTE","")))))</f>
        <v>BUENO</v>
      </c>
      <c r="H1481" s="5">
        <f>MAX(ActividadesCom[[#This Row],[PERÍODO 1]],ActividadesCom[[#This Row],[PERÍODO 2]],ActividadesCom[[#This Row],[PERÍODO 3]],ActividadesCom[[#This Row],[PERÍODO 4]],ActividadesCom[[#This Row],[PERÍODO 5]])</f>
        <v>20163</v>
      </c>
      <c r="I1481" s="6"/>
      <c r="J1481" s="5"/>
      <c r="K1481" s="5"/>
      <c r="L1481" s="5" t="str">
        <f>IF(ActividadesCom[[#This Row],[NIVEL 1]]&lt;&gt;0,VLOOKUP(ActividadesCom[[#This Row],[NIVEL 1]],Catálogo!A:B,2,FALSE),"")</f>
        <v/>
      </c>
      <c r="M1481" s="5"/>
      <c r="N1481" s="6"/>
      <c r="O1481" s="5"/>
      <c r="P1481" s="5"/>
      <c r="Q1481" s="5" t="str">
        <f>IF(ActividadesCom[[#This Row],[NIVEL 2]]&lt;&gt;0,VLOOKUP(ActividadesCom[[#This Row],[NIVEL 2]],Catálogo!A:B,2,FALSE),"")</f>
        <v/>
      </c>
      <c r="R1481" s="11"/>
      <c r="S1481" s="12"/>
      <c r="T1481" s="11"/>
      <c r="U1481" s="11"/>
      <c r="V1481" s="5" t="str">
        <f>IF(ActividadesCom[[#This Row],[NIVEL 3]]&lt;&gt;0,VLOOKUP(ActividadesCom[[#This Row],[NIVEL 3]],Catálogo!A:B,2,FALSE),"")</f>
        <v/>
      </c>
      <c r="W1481" s="11"/>
      <c r="X1481" s="6"/>
      <c r="Y1481" s="5"/>
      <c r="Z1481" s="5"/>
      <c r="AA1481" s="5" t="str">
        <f>IF(ActividadesCom[[#This Row],[NIVEL 4]]&lt;&gt;0,VLOOKUP(ActividadesCom[[#This Row],[NIVEL 4]],Catálogo!A:B,2,FALSE),"")</f>
        <v/>
      </c>
      <c r="AB1481" s="5"/>
      <c r="AC1481" s="6" t="s">
        <v>55</v>
      </c>
      <c r="AD1481" s="5">
        <v>20163</v>
      </c>
      <c r="AE1481" s="5" t="s">
        <v>4010</v>
      </c>
      <c r="AF1481" s="5">
        <f>IF(ActividadesCom[[#This Row],[NIVEL 5]]&lt;&gt;0,VLOOKUP(ActividadesCom[[#This Row],[NIVEL 5]],Catálogo!A:B,2,FALSE),"")</f>
        <v>2</v>
      </c>
      <c r="AG1481" s="5">
        <v>1</v>
      </c>
      <c r="AH1481" s="2"/>
      <c r="AI1481" s="2"/>
    </row>
    <row r="1482" spans="1:35" ht="30" hidden="1" customHeight="1" x14ac:dyDescent="0.25">
      <c r="A1482" s="7">
        <v>16470292</v>
      </c>
      <c r="B1482" s="97" t="str">
        <f>VLOOKUP(ActividadesCom[[#This Row],[NO. DE CONTROL]],'LISTADO ESTUDIANTES'!A:C,3,FALSE)</f>
        <v>POOT DZUL CINTHYA DIANEL</v>
      </c>
      <c r="C1482" s="97" t="str">
        <f>VLOOKUP(ActividadesCom[[#This Row],[NO. DE CONTROL]],'LISTADO ESTUDIANTES'!A:B,2,FALSE)</f>
        <v>INGENIERIA EN SISTEMAS COMPUTACIONALES</v>
      </c>
      <c r="D1482" s="18" t="str">
        <f>VLOOKUP(ActividadesCom[[#This Row],[NO. DE CONTROL]],'LISTADO ESTUDIANTES'!A:D,4,FALSE)</f>
        <v>EGRESADO(A)</v>
      </c>
      <c r="E1482" s="5">
        <f>SUM(ActividadesCom[[#This Row],[CRÉD. 1]],ActividadesCom[[#This Row],[CRÉD. 2]],ActividadesCom[[#This Row],[CRÉD. 3]],ActividadesCom[[#This Row],[CRÉD. 4]],ActividadesCom[[#This Row],[CRÉD. 5]])</f>
        <v>7</v>
      </c>
      <c r="F1482" s="17">
        <f>IF(ActividadesCom[[#This Row],[ÚLTIMO SEMESTRE CON CRÉDITOS]]&gt;0,ROUND(AVERAGE(ActividadesCom[[#This Row],[VALOR NIVEL 5]],ActividadesCom[[#This Row],[VALOR NIVEL 4]],ActividadesCom[[#This Row],[VALOR NIVEL 3]],ActividadesCom[[#This Row],[VALOR NIVEL 2]],ActividadesCom[[#This Row],[VALOR NIVEL 1]]),0),"")</f>
        <v>3</v>
      </c>
      <c r="G1482" s="5" t="str">
        <f>IF(ActividadesCom[[#This Row],[PROMEDIO]]="","",IF(ActividadesCom[[#This Row],[PROMEDIO]]&gt;=4,"EXCELENTE",IF(ActividadesCom[[#This Row],[PROMEDIO]]&gt;=3,"NOTABLE",IF(ActividadesCom[[#This Row],[PROMEDIO]]&gt;=2,"BUENO",IF(ActividadesCom[[#This Row],[PROMEDIO]]=1,"SUFICIENTE","")))))</f>
        <v>NOTABLE</v>
      </c>
      <c r="H1482" s="5">
        <f>MAX(ActividadesCom[[#This Row],[PERÍODO 1]],ActividadesCom[[#This Row],[PERÍODO 2]],ActividadesCom[[#This Row],[PERÍODO 3]],ActividadesCom[[#This Row],[PERÍODO 4]],ActividadesCom[[#This Row],[PERÍODO 5]])</f>
        <v>20203</v>
      </c>
      <c r="I1482" s="6" t="s">
        <v>943</v>
      </c>
      <c r="J1482" s="5">
        <v>20193</v>
      </c>
      <c r="K1482" s="5" t="s">
        <v>4010</v>
      </c>
      <c r="L1482" s="5">
        <f>IF(ActividadesCom[[#This Row],[NIVEL 1]]&lt;&gt;0,VLOOKUP(ActividadesCom[[#This Row],[NIVEL 1]],Catálogo!A:B,2,FALSE),"")</f>
        <v>2</v>
      </c>
      <c r="M1482" s="5">
        <v>2</v>
      </c>
      <c r="N1482" s="6" t="s">
        <v>4036</v>
      </c>
      <c r="O1482" s="5">
        <v>20201</v>
      </c>
      <c r="P1482" s="5" t="s">
        <v>4008</v>
      </c>
      <c r="Q1482" s="5">
        <f>IF(ActividadesCom[[#This Row],[NIVEL 2]]&lt;&gt;0,VLOOKUP(ActividadesCom[[#This Row],[NIVEL 2]],Catálogo!A:B,2,FALSE),"")</f>
        <v>4</v>
      </c>
      <c r="R1482" s="11">
        <v>1</v>
      </c>
      <c r="S1482" s="12" t="s">
        <v>4138</v>
      </c>
      <c r="T1482" s="11">
        <v>20203</v>
      </c>
      <c r="U1482" s="11" t="s">
        <v>4008</v>
      </c>
      <c r="V1482" s="5">
        <f>IF(ActividadesCom[[#This Row],[NIVEL 3]]&lt;&gt;0,VLOOKUP(ActividadesCom[[#This Row],[NIVEL 3]],Catálogo!A:B,2,FALSE),"")</f>
        <v>4</v>
      </c>
      <c r="W1482" s="11">
        <v>2</v>
      </c>
      <c r="X1482" s="6" t="s">
        <v>4142</v>
      </c>
      <c r="Y1482" s="5">
        <v>20203</v>
      </c>
      <c r="Z1482" s="5" t="s">
        <v>4008</v>
      </c>
      <c r="AA1482" s="5">
        <f>IF(ActividadesCom[[#This Row],[NIVEL 4]]&lt;&gt;0,VLOOKUP(ActividadesCom[[#This Row],[NIVEL 4]],Catálogo!A:B,2,FALSE),"")</f>
        <v>4</v>
      </c>
      <c r="AB1482" s="5">
        <v>1</v>
      </c>
      <c r="AC1482" s="6" t="s">
        <v>2</v>
      </c>
      <c r="AD1482" s="5">
        <v>20163</v>
      </c>
      <c r="AE1482" s="5" t="s">
        <v>4010</v>
      </c>
      <c r="AF1482" s="5">
        <f>IF(ActividadesCom[[#This Row],[NIVEL 5]]&lt;&gt;0,VLOOKUP(ActividadesCom[[#This Row],[NIVEL 5]],Catálogo!A:B,2,FALSE),"")</f>
        <v>2</v>
      </c>
      <c r="AG1482" s="5">
        <v>1</v>
      </c>
      <c r="AH1482" s="2"/>
      <c r="AI1482" s="2"/>
    </row>
    <row r="1483" spans="1:35" ht="30" hidden="1" customHeight="1" x14ac:dyDescent="0.25">
      <c r="A1483" s="7">
        <v>16470293</v>
      </c>
      <c r="B1483" s="97" t="str">
        <f>VLOOKUP(ActividadesCom[[#This Row],[NO. DE CONTROL]],'LISTADO ESTUDIANTES'!A:C,3,FALSE)</f>
        <v>RODRIGUEZ ORTIZ JORGE DAVID</v>
      </c>
      <c r="C1483" s="97" t="str">
        <f>VLOOKUP(ActividadesCom[[#This Row],[NO. DE CONTROL]],'LISTADO ESTUDIANTES'!A:B,2,FALSE)</f>
        <v>INGENIERIA EN SISTEMAS COMPUTACIONALES</v>
      </c>
      <c r="D1483" s="18" t="str">
        <f>VLOOKUP(ActividadesCom[[#This Row],[NO. DE CONTROL]],'LISTADO ESTUDIANTES'!A:D,4,FALSE)</f>
        <v>BAJA</v>
      </c>
      <c r="E1483" s="5">
        <f>SUM(ActividadesCom[[#This Row],[CRÉD. 1]],ActividadesCom[[#This Row],[CRÉD. 2]],ActividadesCom[[#This Row],[CRÉD. 3]],ActividadesCom[[#This Row],[CRÉD. 4]],ActividadesCom[[#This Row],[CRÉD. 5]])</f>
        <v>1</v>
      </c>
      <c r="F1483" s="17">
        <f>IF(ActividadesCom[[#This Row],[ÚLTIMO SEMESTRE CON CRÉDITOS]]&gt;0,ROUND(AVERAGE(ActividadesCom[[#This Row],[VALOR NIVEL 5]],ActividadesCom[[#This Row],[VALOR NIVEL 4]],ActividadesCom[[#This Row],[VALOR NIVEL 3]],ActividadesCom[[#This Row],[VALOR NIVEL 2]],ActividadesCom[[#This Row],[VALOR NIVEL 1]]),0),"")</f>
        <v>2</v>
      </c>
      <c r="G1483" s="5" t="str">
        <f>IF(ActividadesCom[[#This Row],[PROMEDIO]]="","",IF(ActividadesCom[[#This Row],[PROMEDIO]]&gt;=4,"EXCELENTE",IF(ActividadesCom[[#This Row],[PROMEDIO]]&gt;=3,"NOTABLE",IF(ActividadesCom[[#This Row],[PROMEDIO]]&gt;=2,"BUENO",IF(ActividadesCom[[#This Row],[PROMEDIO]]=1,"SUFICIENTE","")))))</f>
        <v>BUENO</v>
      </c>
      <c r="H1483" s="5">
        <f>MAX(ActividadesCom[[#This Row],[PERÍODO 1]],ActividadesCom[[#This Row],[PERÍODO 2]],ActividadesCom[[#This Row],[PERÍODO 3]],ActividadesCom[[#This Row],[PERÍODO 4]],ActividadesCom[[#This Row],[PERÍODO 5]])</f>
        <v>20163</v>
      </c>
      <c r="I1483" s="6"/>
      <c r="J1483" s="5"/>
      <c r="K1483" s="5"/>
      <c r="L1483" s="5" t="str">
        <f>IF(ActividadesCom[[#This Row],[NIVEL 1]]&lt;&gt;0,VLOOKUP(ActividadesCom[[#This Row],[NIVEL 1]],Catálogo!A:B,2,FALSE),"")</f>
        <v/>
      </c>
      <c r="M1483" s="5"/>
      <c r="N1483" s="6"/>
      <c r="O1483" s="5"/>
      <c r="P1483" s="5"/>
      <c r="Q1483" s="5" t="str">
        <f>IF(ActividadesCom[[#This Row],[NIVEL 2]]&lt;&gt;0,VLOOKUP(ActividadesCom[[#This Row],[NIVEL 2]],Catálogo!A:B,2,FALSE),"")</f>
        <v/>
      </c>
      <c r="R1483" s="11"/>
      <c r="S1483" s="12"/>
      <c r="T1483" s="11"/>
      <c r="U1483" s="11"/>
      <c r="V1483" s="5" t="str">
        <f>IF(ActividadesCom[[#This Row],[NIVEL 3]]&lt;&gt;0,VLOOKUP(ActividadesCom[[#This Row],[NIVEL 3]],Catálogo!A:B,2,FALSE),"")</f>
        <v/>
      </c>
      <c r="W1483" s="11"/>
      <c r="X1483" s="6"/>
      <c r="Y1483" s="5"/>
      <c r="Z1483" s="5"/>
      <c r="AA1483" s="5" t="str">
        <f>IF(ActividadesCom[[#This Row],[NIVEL 4]]&lt;&gt;0,VLOOKUP(ActividadesCom[[#This Row],[NIVEL 4]],Catálogo!A:B,2,FALSE),"")</f>
        <v/>
      </c>
      <c r="AB1483" s="5"/>
      <c r="AC1483" s="6" t="s">
        <v>2</v>
      </c>
      <c r="AD1483" s="5">
        <v>20163</v>
      </c>
      <c r="AE1483" s="5" t="s">
        <v>4010</v>
      </c>
      <c r="AF1483" s="5">
        <f>IF(ActividadesCom[[#This Row],[NIVEL 5]]&lt;&gt;0,VLOOKUP(ActividadesCom[[#This Row],[NIVEL 5]],Catálogo!A:B,2,FALSE),"")</f>
        <v>2</v>
      </c>
      <c r="AG1483" s="5">
        <v>1</v>
      </c>
      <c r="AH1483" s="2"/>
      <c r="AI1483" s="2"/>
    </row>
    <row r="1484" spans="1:35" ht="30" hidden="1" customHeight="1" x14ac:dyDescent="0.25">
      <c r="A1484" s="7">
        <v>16470294</v>
      </c>
      <c r="B1484" s="97" t="str">
        <f>VLOOKUP(ActividadesCom[[#This Row],[NO. DE CONTROL]],'LISTADO ESTUDIANTES'!A:C,3,FALSE)</f>
        <v>HERNANDEZ AGUILAR ARTURO ENRIQUE</v>
      </c>
      <c r="C1484" s="97" t="str">
        <f>VLOOKUP(ActividadesCom[[#This Row],[NO. DE CONTROL]],'LISTADO ESTUDIANTES'!A:B,2,FALSE)</f>
        <v>INGENIERIA EN SISTEMAS COMPUTACIONALES</v>
      </c>
      <c r="D1484" s="18" t="str">
        <f>VLOOKUP(ActividadesCom[[#This Row],[NO. DE CONTROL]],'LISTADO ESTUDIANTES'!A:D,4,FALSE)</f>
        <v>BAJA</v>
      </c>
      <c r="E1484" s="5">
        <f>SUM(ActividadesCom[[#This Row],[CRÉD. 1]],ActividadesCom[[#This Row],[CRÉD. 2]],ActividadesCom[[#This Row],[CRÉD. 3]],ActividadesCom[[#This Row],[CRÉD. 4]],ActividadesCom[[#This Row],[CRÉD. 5]])</f>
        <v>1</v>
      </c>
      <c r="F1484" s="17">
        <f>IF(ActividadesCom[[#This Row],[ÚLTIMO SEMESTRE CON CRÉDITOS]]&gt;0,ROUND(AVERAGE(ActividadesCom[[#This Row],[VALOR NIVEL 5]],ActividadesCom[[#This Row],[VALOR NIVEL 4]],ActividadesCom[[#This Row],[VALOR NIVEL 3]],ActividadesCom[[#This Row],[VALOR NIVEL 2]],ActividadesCom[[#This Row],[VALOR NIVEL 1]]),0),"")</f>
        <v>2</v>
      </c>
      <c r="G1484" s="5" t="str">
        <f>IF(ActividadesCom[[#This Row],[PROMEDIO]]="","",IF(ActividadesCom[[#This Row],[PROMEDIO]]&gt;=4,"EXCELENTE",IF(ActividadesCom[[#This Row],[PROMEDIO]]&gt;=3,"NOTABLE",IF(ActividadesCom[[#This Row],[PROMEDIO]]&gt;=2,"BUENO",IF(ActividadesCom[[#This Row],[PROMEDIO]]=1,"SUFICIENTE","")))))</f>
        <v>BUENO</v>
      </c>
      <c r="H1484" s="5">
        <f>MAX(ActividadesCom[[#This Row],[PERÍODO 1]],ActividadesCom[[#This Row],[PERÍODO 2]],ActividadesCom[[#This Row],[PERÍODO 3]],ActividadesCom[[#This Row],[PERÍODO 4]],ActividadesCom[[#This Row],[PERÍODO 5]])</f>
        <v>20163</v>
      </c>
      <c r="I1484" s="6"/>
      <c r="J1484" s="5"/>
      <c r="K1484" s="5"/>
      <c r="L1484" s="5" t="str">
        <f>IF(ActividadesCom[[#This Row],[NIVEL 1]]&lt;&gt;0,VLOOKUP(ActividadesCom[[#This Row],[NIVEL 1]],Catálogo!A:B,2,FALSE),"")</f>
        <v/>
      </c>
      <c r="M1484" s="5"/>
      <c r="N1484" s="6"/>
      <c r="O1484" s="5"/>
      <c r="P1484" s="5"/>
      <c r="Q1484" s="5" t="str">
        <f>IF(ActividadesCom[[#This Row],[NIVEL 2]]&lt;&gt;0,VLOOKUP(ActividadesCom[[#This Row],[NIVEL 2]],Catálogo!A:B,2,FALSE),"")</f>
        <v/>
      </c>
      <c r="R1484" s="11"/>
      <c r="S1484" s="12"/>
      <c r="T1484" s="11"/>
      <c r="U1484" s="11"/>
      <c r="V1484" s="5" t="str">
        <f>IF(ActividadesCom[[#This Row],[NIVEL 3]]&lt;&gt;0,VLOOKUP(ActividadesCom[[#This Row],[NIVEL 3]],Catálogo!A:B,2,FALSE),"")</f>
        <v/>
      </c>
      <c r="W1484" s="11"/>
      <c r="X1484" s="6"/>
      <c r="Y1484" s="5"/>
      <c r="Z1484" s="5"/>
      <c r="AA1484" s="5" t="str">
        <f>IF(ActividadesCom[[#This Row],[NIVEL 4]]&lt;&gt;0,VLOOKUP(ActividadesCom[[#This Row],[NIVEL 4]],Catálogo!A:B,2,FALSE),"")</f>
        <v/>
      </c>
      <c r="AB1484" s="5"/>
      <c r="AC1484" s="6" t="s">
        <v>116</v>
      </c>
      <c r="AD1484" s="5">
        <v>20163</v>
      </c>
      <c r="AE1484" s="5" t="s">
        <v>4010</v>
      </c>
      <c r="AF1484" s="5">
        <f>IF(ActividadesCom[[#This Row],[NIVEL 5]]&lt;&gt;0,VLOOKUP(ActividadesCom[[#This Row],[NIVEL 5]],Catálogo!A:B,2,FALSE),"")</f>
        <v>2</v>
      </c>
      <c r="AG1484" s="5">
        <v>1</v>
      </c>
      <c r="AH1484" s="2"/>
      <c r="AI1484" s="2"/>
    </row>
    <row r="1485" spans="1:35" ht="30" hidden="1" customHeight="1" x14ac:dyDescent="0.25">
      <c r="A1485" s="7">
        <v>16470295</v>
      </c>
      <c r="B1485" s="97" t="str">
        <f>VLOOKUP(ActividadesCom[[#This Row],[NO. DE CONTROL]],'LISTADO ESTUDIANTES'!A:C,3,FALSE)</f>
        <v>SUAREZ AMENDOLA ALEJANDRO DE JESUS</v>
      </c>
      <c r="C1485" s="97" t="str">
        <f>VLOOKUP(ActividadesCom[[#This Row],[NO. DE CONTROL]],'LISTADO ESTUDIANTES'!A:B,2,FALSE)</f>
        <v>INGENIERIA EN SISTEMAS COMPUTACIONALES</v>
      </c>
      <c r="D1485" s="18" t="str">
        <f>VLOOKUP(ActividadesCom[[#This Row],[NO. DE CONTROL]],'LISTADO ESTUDIANTES'!A:D,4,FALSE)</f>
        <v>BAJA</v>
      </c>
      <c r="E1485" s="5">
        <f>SUM(ActividadesCom[[#This Row],[CRÉD. 1]],ActividadesCom[[#This Row],[CRÉD. 2]],ActividadesCom[[#This Row],[CRÉD. 3]],ActividadesCom[[#This Row],[CRÉD. 4]],ActividadesCom[[#This Row],[CRÉD. 5]])</f>
        <v>0</v>
      </c>
      <c r="F1485" s="17" t="str">
        <f>IF(ActividadesCom[[#This Row],[ÚLTIMO SEMESTRE CON CRÉDITOS]]&gt;0,ROUND(AVERAGE(ActividadesCom[[#This Row],[VALOR NIVEL 5]],ActividadesCom[[#This Row],[VALOR NIVEL 4]],ActividadesCom[[#This Row],[VALOR NIVEL 3]],ActividadesCom[[#This Row],[VALOR NIVEL 2]],ActividadesCom[[#This Row],[VALOR NIVEL 1]]),0),"")</f>
        <v/>
      </c>
      <c r="G1485" s="5" t="str">
        <f>IF(ActividadesCom[[#This Row],[PROMEDIO]]="","",IF(ActividadesCom[[#This Row],[PROMEDIO]]&gt;=4,"EXCELENTE",IF(ActividadesCom[[#This Row],[PROMEDIO]]&gt;=3,"NOTABLE",IF(ActividadesCom[[#This Row],[PROMEDIO]]&gt;=2,"BUENO",IF(ActividadesCom[[#This Row],[PROMEDIO]]=1,"SUFICIENTE","")))))</f>
        <v/>
      </c>
      <c r="H1485" s="5">
        <f>MAX(ActividadesCom[[#This Row],[PERÍODO 1]],ActividadesCom[[#This Row],[PERÍODO 2]],ActividadesCom[[#This Row],[PERÍODO 3]],ActividadesCom[[#This Row],[PERÍODO 4]],ActividadesCom[[#This Row],[PERÍODO 5]])</f>
        <v>0</v>
      </c>
      <c r="I1485" s="6"/>
      <c r="J1485" s="5"/>
      <c r="K1485" s="5"/>
      <c r="L1485" s="5" t="str">
        <f>IF(ActividadesCom[[#This Row],[NIVEL 1]]&lt;&gt;0,VLOOKUP(ActividadesCom[[#This Row],[NIVEL 1]],Catálogo!A:B,2,FALSE),"")</f>
        <v/>
      </c>
      <c r="M1485" s="5"/>
      <c r="N1485" s="6"/>
      <c r="O1485" s="5"/>
      <c r="P1485" s="5"/>
      <c r="Q1485" s="5" t="str">
        <f>IF(ActividadesCom[[#This Row],[NIVEL 2]]&lt;&gt;0,VLOOKUP(ActividadesCom[[#This Row],[NIVEL 2]],Catálogo!A:B,2,FALSE),"")</f>
        <v/>
      </c>
      <c r="R1485" s="11"/>
      <c r="S1485" s="12"/>
      <c r="T1485" s="11"/>
      <c r="U1485" s="11"/>
      <c r="V1485" s="5" t="str">
        <f>IF(ActividadesCom[[#This Row],[NIVEL 3]]&lt;&gt;0,VLOOKUP(ActividadesCom[[#This Row],[NIVEL 3]],Catálogo!A:B,2,FALSE),"")</f>
        <v/>
      </c>
      <c r="W1485" s="11"/>
      <c r="X1485" s="6"/>
      <c r="Y1485" s="5"/>
      <c r="Z1485" s="5"/>
      <c r="AA1485" s="5" t="str">
        <f>IF(ActividadesCom[[#This Row],[NIVEL 4]]&lt;&gt;0,VLOOKUP(ActividadesCom[[#This Row],[NIVEL 4]],Catálogo!A:B,2,FALSE),"")</f>
        <v/>
      </c>
      <c r="AB1485" s="5"/>
      <c r="AC1485" s="6"/>
      <c r="AD1485" s="5"/>
      <c r="AE1485" s="5"/>
      <c r="AF1485" s="5" t="str">
        <f>IF(ActividadesCom[[#This Row],[NIVEL 5]]&lt;&gt;0,VLOOKUP(ActividadesCom[[#This Row],[NIVEL 5]],Catálogo!A:B,2,FALSE),"")</f>
        <v/>
      </c>
      <c r="AG1485" s="5"/>
      <c r="AH1485" s="2"/>
      <c r="AI1485" s="2"/>
    </row>
    <row r="1486" spans="1:35" ht="30" hidden="1" customHeight="1" x14ac:dyDescent="0.25">
      <c r="A1486" s="7">
        <v>16470296</v>
      </c>
      <c r="B1486" s="97" t="str">
        <f>VLOOKUP(ActividadesCom[[#This Row],[NO. DE CONTROL]],'LISTADO ESTUDIANTES'!A:C,3,FALSE)</f>
        <v>LOPEZ UCAN JONATHAN EDILBERTO</v>
      </c>
      <c r="C1486" s="97" t="str">
        <f>VLOOKUP(ActividadesCom[[#This Row],[NO. DE CONTROL]],'LISTADO ESTUDIANTES'!A:B,2,FALSE)</f>
        <v>INGENIERIA EN SISTEMAS COMPUTACIONALES</v>
      </c>
      <c r="D1486" s="18" t="str">
        <f>VLOOKUP(ActividadesCom[[#This Row],[NO. DE CONTROL]],'LISTADO ESTUDIANTES'!A:D,4,FALSE)</f>
        <v>BAJA</v>
      </c>
      <c r="E1486" s="5">
        <f>SUM(ActividadesCom[[#This Row],[CRÉD. 1]],ActividadesCom[[#This Row],[CRÉD. 2]],ActividadesCom[[#This Row],[CRÉD. 3]],ActividadesCom[[#This Row],[CRÉD. 4]],ActividadesCom[[#This Row],[CRÉD. 5]])</f>
        <v>0</v>
      </c>
      <c r="F1486" s="17" t="str">
        <f>IF(ActividadesCom[[#This Row],[ÚLTIMO SEMESTRE CON CRÉDITOS]]&gt;0,ROUND(AVERAGE(ActividadesCom[[#This Row],[VALOR NIVEL 5]],ActividadesCom[[#This Row],[VALOR NIVEL 4]],ActividadesCom[[#This Row],[VALOR NIVEL 3]],ActividadesCom[[#This Row],[VALOR NIVEL 2]],ActividadesCom[[#This Row],[VALOR NIVEL 1]]),0),"")</f>
        <v/>
      </c>
      <c r="G1486" s="5" t="str">
        <f>IF(ActividadesCom[[#This Row],[PROMEDIO]]="","",IF(ActividadesCom[[#This Row],[PROMEDIO]]&gt;=4,"EXCELENTE",IF(ActividadesCom[[#This Row],[PROMEDIO]]&gt;=3,"NOTABLE",IF(ActividadesCom[[#This Row],[PROMEDIO]]&gt;=2,"BUENO",IF(ActividadesCom[[#This Row],[PROMEDIO]]=1,"SUFICIENTE","")))))</f>
        <v/>
      </c>
      <c r="H1486" s="5">
        <f>MAX(ActividadesCom[[#This Row],[PERÍODO 1]],ActividadesCom[[#This Row],[PERÍODO 2]],ActividadesCom[[#This Row],[PERÍODO 3]],ActividadesCom[[#This Row],[PERÍODO 4]],ActividadesCom[[#This Row],[PERÍODO 5]])</f>
        <v>0</v>
      </c>
      <c r="I1486" s="6"/>
      <c r="J1486" s="5"/>
      <c r="K1486" s="5"/>
      <c r="L1486" s="5" t="str">
        <f>IF(ActividadesCom[[#This Row],[NIVEL 1]]&lt;&gt;0,VLOOKUP(ActividadesCom[[#This Row],[NIVEL 1]],Catálogo!A:B,2,FALSE),"")</f>
        <v/>
      </c>
      <c r="M1486" s="5"/>
      <c r="N1486" s="6"/>
      <c r="O1486" s="5"/>
      <c r="P1486" s="5"/>
      <c r="Q1486" s="5" t="str">
        <f>IF(ActividadesCom[[#This Row],[NIVEL 2]]&lt;&gt;0,VLOOKUP(ActividadesCom[[#This Row],[NIVEL 2]],Catálogo!A:B,2,FALSE),"")</f>
        <v/>
      </c>
      <c r="R1486" s="11"/>
      <c r="S1486" s="12"/>
      <c r="T1486" s="11"/>
      <c r="U1486" s="11"/>
      <c r="V1486" s="5" t="str">
        <f>IF(ActividadesCom[[#This Row],[NIVEL 3]]&lt;&gt;0,VLOOKUP(ActividadesCom[[#This Row],[NIVEL 3]],Catálogo!A:B,2,FALSE),"")</f>
        <v/>
      </c>
      <c r="W1486" s="11"/>
      <c r="X1486" s="6"/>
      <c r="Y1486" s="5"/>
      <c r="Z1486" s="5"/>
      <c r="AA1486" s="5" t="str">
        <f>IF(ActividadesCom[[#This Row],[NIVEL 4]]&lt;&gt;0,VLOOKUP(ActividadesCom[[#This Row],[NIVEL 4]],Catálogo!A:B,2,FALSE),"")</f>
        <v/>
      </c>
      <c r="AB1486" s="5"/>
      <c r="AC1486" s="6"/>
      <c r="AD1486" s="5"/>
      <c r="AE1486" s="5"/>
      <c r="AF1486" s="5" t="str">
        <f>IF(ActividadesCom[[#This Row],[NIVEL 5]]&lt;&gt;0,VLOOKUP(ActividadesCom[[#This Row],[NIVEL 5]],Catálogo!A:B,2,FALSE),"")</f>
        <v/>
      </c>
      <c r="AG1486" s="5"/>
      <c r="AH1486" s="2"/>
      <c r="AI1486" s="2"/>
    </row>
    <row r="1487" spans="1:35" ht="30" hidden="1" customHeight="1" x14ac:dyDescent="0.25">
      <c r="A1487" s="7">
        <v>16470297</v>
      </c>
      <c r="B1487" s="97" t="str">
        <f>VLOOKUP(ActividadesCom[[#This Row],[NO. DE CONTROL]],'LISTADO ESTUDIANTES'!A:C,3,FALSE)</f>
        <v>VALLADARES HERNANDEZ LUIS JESUS</v>
      </c>
      <c r="C1487" s="97" t="str">
        <f>VLOOKUP(ActividadesCom[[#This Row],[NO. DE CONTROL]],'LISTADO ESTUDIANTES'!A:B,2,FALSE)</f>
        <v>INGENIERIA MECANICA</v>
      </c>
      <c r="D1487" s="18" t="str">
        <f>VLOOKUP(ActividadesCom[[#This Row],[NO. DE CONTROL]],'LISTADO ESTUDIANTES'!A:D,4,FALSE)</f>
        <v>BAJA</v>
      </c>
      <c r="E1487" s="5">
        <f>SUM(ActividadesCom[[#This Row],[CRÉD. 1]],ActividadesCom[[#This Row],[CRÉD. 2]],ActividadesCom[[#This Row],[CRÉD. 3]],ActividadesCom[[#This Row],[CRÉD. 4]],ActividadesCom[[#This Row],[CRÉD. 5]])</f>
        <v>0</v>
      </c>
      <c r="F1487" s="17" t="str">
        <f>IF(ActividadesCom[[#This Row],[ÚLTIMO SEMESTRE CON CRÉDITOS]]&gt;0,ROUND(AVERAGE(ActividadesCom[[#This Row],[VALOR NIVEL 5]],ActividadesCom[[#This Row],[VALOR NIVEL 4]],ActividadesCom[[#This Row],[VALOR NIVEL 3]],ActividadesCom[[#This Row],[VALOR NIVEL 2]],ActividadesCom[[#This Row],[VALOR NIVEL 1]]),0),"")</f>
        <v/>
      </c>
      <c r="G1487" s="5" t="str">
        <f>IF(ActividadesCom[[#This Row],[PROMEDIO]]="","",IF(ActividadesCom[[#This Row],[PROMEDIO]]&gt;=4,"EXCELENTE",IF(ActividadesCom[[#This Row],[PROMEDIO]]&gt;=3,"NOTABLE",IF(ActividadesCom[[#This Row],[PROMEDIO]]&gt;=2,"BUENO",IF(ActividadesCom[[#This Row],[PROMEDIO]]=1,"SUFICIENTE","")))))</f>
        <v/>
      </c>
      <c r="H1487" s="5">
        <f>MAX(ActividadesCom[[#This Row],[PERÍODO 1]],ActividadesCom[[#This Row],[PERÍODO 2]],ActividadesCom[[#This Row],[PERÍODO 3]],ActividadesCom[[#This Row],[PERÍODO 4]],ActividadesCom[[#This Row],[PERÍODO 5]])</f>
        <v>0</v>
      </c>
      <c r="I1487" s="6"/>
      <c r="J1487" s="5"/>
      <c r="K1487" s="5"/>
      <c r="L1487" s="5" t="str">
        <f>IF(ActividadesCom[[#This Row],[NIVEL 1]]&lt;&gt;0,VLOOKUP(ActividadesCom[[#This Row],[NIVEL 1]],Catálogo!A:B,2,FALSE),"")</f>
        <v/>
      </c>
      <c r="M1487" s="5"/>
      <c r="N1487" s="6"/>
      <c r="O1487" s="5"/>
      <c r="P1487" s="5"/>
      <c r="Q1487" s="5" t="str">
        <f>IF(ActividadesCom[[#This Row],[NIVEL 2]]&lt;&gt;0,VLOOKUP(ActividadesCom[[#This Row],[NIVEL 2]],Catálogo!A:B,2,FALSE),"")</f>
        <v/>
      </c>
      <c r="R1487" s="11"/>
      <c r="S1487" s="12"/>
      <c r="T1487" s="11"/>
      <c r="U1487" s="11"/>
      <c r="V1487" s="5" t="str">
        <f>IF(ActividadesCom[[#This Row],[NIVEL 3]]&lt;&gt;0,VLOOKUP(ActividadesCom[[#This Row],[NIVEL 3]],Catálogo!A:B,2,FALSE),"")</f>
        <v/>
      </c>
      <c r="W1487" s="11"/>
      <c r="X1487" s="6"/>
      <c r="Y1487" s="5"/>
      <c r="Z1487" s="5"/>
      <c r="AA1487" s="5" t="str">
        <f>IF(ActividadesCom[[#This Row],[NIVEL 4]]&lt;&gt;0,VLOOKUP(ActividadesCom[[#This Row],[NIVEL 4]],Catálogo!A:B,2,FALSE),"")</f>
        <v/>
      </c>
      <c r="AB1487" s="5"/>
      <c r="AC1487" s="6"/>
      <c r="AD1487" s="5"/>
      <c r="AE1487" s="5"/>
      <c r="AF1487" s="5" t="str">
        <f>IF(ActividadesCom[[#This Row],[NIVEL 5]]&lt;&gt;0,VLOOKUP(ActividadesCom[[#This Row],[NIVEL 5]],Catálogo!A:B,2,FALSE),"")</f>
        <v/>
      </c>
      <c r="AG1487" s="5"/>
      <c r="AH1487" s="2"/>
      <c r="AI1487" s="2"/>
    </row>
    <row r="1488" spans="1:35" ht="30" hidden="1" customHeight="1" x14ac:dyDescent="0.25">
      <c r="A1488" s="7">
        <v>16470298</v>
      </c>
      <c r="B1488" s="97" t="str">
        <f>VLOOKUP(ActividadesCom[[#This Row],[NO. DE CONTROL]],'LISTADO ESTUDIANTES'!A:C,3,FALSE)</f>
        <v>NOBLE PERDOMO CARLOS ARTURO</v>
      </c>
      <c r="C1488" s="97" t="str">
        <f>VLOOKUP(ActividadesCom[[#This Row],[NO. DE CONTROL]],'LISTADO ESTUDIANTES'!A:B,2,FALSE)</f>
        <v>INGENIERIA MECANICA</v>
      </c>
      <c r="D1488" s="18" t="str">
        <f>VLOOKUP(ActividadesCom[[#This Row],[NO. DE CONTROL]],'LISTADO ESTUDIANTES'!A:D,4,FALSE)</f>
        <v>BAJA</v>
      </c>
      <c r="E1488" s="5">
        <f>SUM(ActividadesCom[[#This Row],[CRÉD. 1]],ActividadesCom[[#This Row],[CRÉD. 2]],ActividadesCom[[#This Row],[CRÉD. 3]],ActividadesCom[[#This Row],[CRÉD. 4]],ActividadesCom[[#This Row],[CRÉD. 5]])</f>
        <v>3</v>
      </c>
      <c r="F1488" s="17">
        <f>IF(ActividadesCom[[#This Row],[ÚLTIMO SEMESTRE CON CRÉDITOS]]&gt;0,ROUND(AVERAGE(ActividadesCom[[#This Row],[VALOR NIVEL 5]],ActividadesCom[[#This Row],[VALOR NIVEL 4]],ActividadesCom[[#This Row],[VALOR NIVEL 3]],ActividadesCom[[#This Row],[VALOR NIVEL 2]],ActividadesCom[[#This Row],[VALOR NIVEL 1]]),0),"")</f>
        <v>2</v>
      </c>
      <c r="G1488" s="5" t="str">
        <f>IF(ActividadesCom[[#This Row],[PROMEDIO]]="","",IF(ActividadesCom[[#This Row],[PROMEDIO]]&gt;=4,"EXCELENTE",IF(ActividadesCom[[#This Row],[PROMEDIO]]&gt;=3,"NOTABLE",IF(ActividadesCom[[#This Row],[PROMEDIO]]&gt;=2,"BUENO",IF(ActividadesCom[[#This Row],[PROMEDIO]]=1,"SUFICIENTE","")))))</f>
        <v>BUENO</v>
      </c>
      <c r="H1488" s="5">
        <f>MAX(ActividadesCom[[#This Row],[PERÍODO 1]],ActividadesCom[[#This Row],[PERÍODO 2]],ActividadesCom[[#This Row],[PERÍODO 3]],ActividadesCom[[#This Row],[PERÍODO 4]],ActividadesCom[[#This Row],[PERÍODO 5]])</f>
        <v>20181</v>
      </c>
      <c r="I1488" s="6" t="s">
        <v>600</v>
      </c>
      <c r="J1488" s="5">
        <v>20181</v>
      </c>
      <c r="K1488" s="5" t="s">
        <v>4010</v>
      </c>
      <c r="L1488" s="5">
        <f>IF(ActividadesCom[[#This Row],[NIVEL 1]]&lt;&gt;0,VLOOKUP(ActividadesCom[[#This Row],[NIVEL 1]],Catálogo!A:B,2,FALSE),"")</f>
        <v>2</v>
      </c>
      <c r="M1488" s="5">
        <v>1</v>
      </c>
      <c r="N1488" s="6"/>
      <c r="O1488" s="5"/>
      <c r="P1488" s="5"/>
      <c r="Q1488" s="5" t="str">
        <f>IF(ActividadesCom[[#This Row],[NIVEL 2]]&lt;&gt;0,VLOOKUP(ActividadesCom[[#This Row],[NIVEL 2]],Catálogo!A:B,2,FALSE),"")</f>
        <v/>
      </c>
      <c r="R1488" s="11"/>
      <c r="S1488" s="12"/>
      <c r="T1488" s="11"/>
      <c r="U1488" s="11"/>
      <c r="V1488" s="5" t="str">
        <f>IF(ActividadesCom[[#This Row],[NIVEL 3]]&lt;&gt;0,VLOOKUP(ActividadesCom[[#This Row],[NIVEL 3]],Catálogo!A:B,2,FALSE),"")</f>
        <v/>
      </c>
      <c r="W1488" s="11"/>
      <c r="X1488" s="6" t="s">
        <v>5</v>
      </c>
      <c r="Y1488" s="5">
        <v>20171</v>
      </c>
      <c r="Z1488" s="5" t="s">
        <v>4010</v>
      </c>
      <c r="AA1488" s="5">
        <f>IF(ActividadesCom[[#This Row],[NIVEL 4]]&lt;&gt;0,VLOOKUP(ActividadesCom[[#This Row],[NIVEL 4]],Catálogo!A:B,2,FALSE),"")</f>
        <v>2</v>
      </c>
      <c r="AB1488" s="5">
        <v>1</v>
      </c>
      <c r="AC1488" s="6" t="s">
        <v>4</v>
      </c>
      <c r="AD1488" s="5">
        <v>20163</v>
      </c>
      <c r="AE1488" s="5" t="s">
        <v>4010</v>
      </c>
      <c r="AF1488" s="5">
        <f>IF(ActividadesCom[[#This Row],[NIVEL 5]]&lt;&gt;0,VLOOKUP(ActividadesCom[[#This Row],[NIVEL 5]],Catálogo!A:B,2,FALSE),"")</f>
        <v>2</v>
      </c>
      <c r="AG1488" s="5">
        <v>1</v>
      </c>
      <c r="AH1488" s="2"/>
      <c r="AI1488" s="2"/>
    </row>
    <row r="1489" spans="1:35" ht="30" hidden="1" customHeight="1" x14ac:dyDescent="0.25">
      <c r="A1489" s="7">
        <v>16470299</v>
      </c>
      <c r="B1489" s="97" t="str">
        <f>VLOOKUP(ActividadesCom[[#This Row],[NO. DE CONTROL]],'LISTADO ESTUDIANTES'!A:C,3,FALSE)</f>
        <v>ESPAÑA CACH JESUS CARLOS AARÓN</v>
      </c>
      <c r="C1489" s="97" t="str">
        <f>VLOOKUP(ActividadesCom[[#This Row],[NO. DE CONTROL]],'LISTADO ESTUDIANTES'!A:B,2,FALSE)</f>
        <v>INGENIERIA MECANICA</v>
      </c>
      <c r="D1489" s="18" t="str">
        <f>VLOOKUP(ActividadesCom[[#This Row],[NO. DE CONTROL]],'LISTADO ESTUDIANTES'!A:D,4,FALSE)</f>
        <v>BAJA</v>
      </c>
      <c r="E1489" s="5">
        <f>SUM(ActividadesCom[[#This Row],[CRÉD. 1]],ActividadesCom[[#This Row],[CRÉD. 2]],ActividadesCom[[#This Row],[CRÉD. 3]],ActividadesCom[[#This Row],[CRÉD. 4]],ActividadesCom[[#This Row],[CRÉD. 5]])</f>
        <v>1</v>
      </c>
      <c r="F1489" s="17">
        <f>IF(ActividadesCom[[#This Row],[ÚLTIMO SEMESTRE CON CRÉDITOS]]&gt;0,ROUND(AVERAGE(ActividadesCom[[#This Row],[VALOR NIVEL 5]],ActividadesCom[[#This Row],[VALOR NIVEL 4]],ActividadesCom[[#This Row],[VALOR NIVEL 3]],ActividadesCom[[#This Row],[VALOR NIVEL 2]],ActividadesCom[[#This Row],[VALOR NIVEL 1]]),0),"")</f>
        <v>2</v>
      </c>
      <c r="G1489" s="5" t="str">
        <f>IF(ActividadesCom[[#This Row],[PROMEDIO]]="","",IF(ActividadesCom[[#This Row],[PROMEDIO]]&gt;=4,"EXCELENTE",IF(ActividadesCom[[#This Row],[PROMEDIO]]&gt;=3,"NOTABLE",IF(ActividadesCom[[#This Row],[PROMEDIO]]&gt;=2,"BUENO",IF(ActividadesCom[[#This Row],[PROMEDIO]]=1,"SUFICIENTE","")))))</f>
        <v>BUENO</v>
      </c>
      <c r="H1489" s="5">
        <f>MAX(ActividadesCom[[#This Row],[PERÍODO 1]],ActividadesCom[[#This Row],[PERÍODO 2]],ActividadesCom[[#This Row],[PERÍODO 3]],ActividadesCom[[#This Row],[PERÍODO 4]],ActividadesCom[[#This Row],[PERÍODO 5]])</f>
        <v>20163</v>
      </c>
      <c r="I1489" s="6"/>
      <c r="J1489" s="5"/>
      <c r="K1489" s="5"/>
      <c r="L1489" s="5" t="str">
        <f>IF(ActividadesCom[[#This Row],[NIVEL 1]]&lt;&gt;0,VLOOKUP(ActividadesCom[[#This Row],[NIVEL 1]],Catálogo!A:B,2,FALSE),"")</f>
        <v/>
      </c>
      <c r="M1489" s="5"/>
      <c r="N1489" s="6"/>
      <c r="O1489" s="5"/>
      <c r="P1489" s="5"/>
      <c r="Q1489" s="5" t="str">
        <f>IF(ActividadesCom[[#This Row],[NIVEL 2]]&lt;&gt;0,VLOOKUP(ActividadesCom[[#This Row],[NIVEL 2]],Catálogo!A:B,2,FALSE),"")</f>
        <v/>
      </c>
      <c r="R1489" s="11"/>
      <c r="S1489" s="12"/>
      <c r="T1489" s="11"/>
      <c r="U1489" s="11"/>
      <c r="V1489" s="5" t="str">
        <f>IF(ActividadesCom[[#This Row],[NIVEL 3]]&lt;&gt;0,VLOOKUP(ActividadesCom[[#This Row],[NIVEL 3]],Catálogo!A:B,2,FALSE),"")</f>
        <v/>
      </c>
      <c r="W1489" s="11"/>
      <c r="X1489" s="6"/>
      <c r="Y1489" s="5"/>
      <c r="Z1489" s="5"/>
      <c r="AA1489" s="5" t="str">
        <f>IF(ActividadesCom[[#This Row],[NIVEL 4]]&lt;&gt;0,VLOOKUP(ActividadesCom[[#This Row],[NIVEL 4]],Catálogo!A:B,2,FALSE),"")</f>
        <v/>
      </c>
      <c r="AB1489" s="5"/>
      <c r="AC1489" s="6" t="s">
        <v>116</v>
      </c>
      <c r="AD1489" s="5">
        <v>20163</v>
      </c>
      <c r="AE1489" s="5" t="s">
        <v>4010</v>
      </c>
      <c r="AF1489" s="5">
        <f>IF(ActividadesCom[[#This Row],[NIVEL 5]]&lt;&gt;0,VLOOKUP(ActividadesCom[[#This Row],[NIVEL 5]],Catálogo!A:B,2,FALSE),"")</f>
        <v>2</v>
      </c>
      <c r="AG1489" s="5">
        <v>1</v>
      </c>
      <c r="AH1489" s="2"/>
      <c r="AI1489" s="2"/>
    </row>
    <row r="1490" spans="1:35" ht="30" hidden="1" customHeight="1" x14ac:dyDescent="0.25">
      <c r="A1490" s="7">
        <v>16470300</v>
      </c>
      <c r="B1490" s="97" t="str">
        <f>VLOOKUP(ActividadesCom[[#This Row],[NO. DE CONTROL]],'LISTADO ESTUDIANTES'!A:C,3,FALSE)</f>
        <v>OCAÑA ANGEL INGRID</v>
      </c>
      <c r="C1490" s="97" t="str">
        <f>VLOOKUP(ActividadesCom[[#This Row],[NO. DE CONTROL]],'LISTADO ESTUDIANTES'!A:B,2,FALSE)</f>
        <v>INGENIERIA EN SISTEMAS COMPUTACIONALES</v>
      </c>
      <c r="D1490" s="18" t="str">
        <f>VLOOKUP(ActividadesCom[[#This Row],[NO. DE CONTROL]],'LISTADO ESTUDIANTES'!A:D,4,FALSE)</f>
        <v>BAJA</v>
      </c>
      <c r="E1490" s="5">
        <f>SUM(ActividadesCom[[#This Row],[CRÉD. 1]],ActividadesCom[[#This Row],[CRÉD. 2]],ActividadesCom[[#This Row],[CRÉD. 3]],ActividadesCom[[#This Row],[CRÉD. 4]],ActividadesCom[[#This Row],[CRÉD. 5]])</f>
        <v>5</v>
      </c>
      <c r="F1490" s="17">
        <f>IF(ActividadesCom[[#This Row],[ÚLTIMO SEMESTRE CON CRÉDITOS]]&gt;0,ROUND(AVERAGE(ActividadesCom[[#This Row],[VALOR NIVEL 5]],ActividadesCom[[#This Row],[VALOR NIVEL 4]],ActividadesCom[[#This Row],[VALOR NIVEL 3]],ActividadesCom[[#This Row],[VALOR NIVEL 2]],ActividadesCom[[#This Row],[VALOR NIVEL 1]]),0),"")</f>
        <v>3</v>
      </c>
      <c r="G1490" s="5" t="str">
        <f>IF(ActividadesCom[[#This Row],[PROMEDIO]]="","",IF(ActividadesCom[[#This Row],[PROMEDIO]]&gt;=4,"EXCELENTE",IF(ActividadesCom[[#This Row],[PROMEDIO]]&gt;=3,"NOTABLE",IF(ActividadesCom[[#This Row],[PROMEDIO]]&gt;=2,"BUENO",IF(ActividadesCom[[#This Row],[PROMEDIO]]=1,"SUFICIENTE","")))))</f>
        <v>NOTABLE</v>
      </c>
      <c r="H1490" s="5">
        <f>MAX(ActividadesCom[[#This Row],[PERÍODO 1]],ActividadesCom[[#This Row],[PERÍODO 2]],ActividadesCom[[#This Row],[PERÍODO 3]],ActividadesCom[[#This Row],[PERÍODO 4]],ActividadesCom[[#This Row],[PERÍODO 5]])</f>
        <v>20203</v>
      </c>
      <c r="I1490" s="6" t="s">
        <v>918</v>
      </c>
      <c r="J1490" s="5">
        <v>20191</v>
      </c>
      <c r="K1490" s="5" t="s">
        <v>4010</v>
      </c>
      <c r="L1490" s="5">
        <f>IF(ActividadesCom[[#This Row],[NIVEL 1]]&lt;&gt;0,VLOOKUP(ActividadesCom[[#This Row],[NIVEL 1]],Catálogo!A:B,2,FALSE),"")</f>
        <v>2</v>
      </c>
      <c r="M1490" s="5">
        <v>1</v>
      </c>
      <c r="N1490" s="6" t="s">
        <v>4125</v>
      </c>
      <c r="O1490" s="5">
        <v>20203</v>
      </c>
      <c r="P1490" s="5" t="s">
        <v>4010</v>
      </c>
      <c r="Q1490" s="5">
        <f>IF(ActividadesCom[[#This Row],[NIVEL 2]]&lt;&gt;0,VLOOKUP(ActividadesCom[[#This Row],[NIVEL 2]],Catálogo!A:B,2,FALSE),"")</f>
        <v>2</v>
      </c>
      <c r="R1490" s="11">
        <v>1</v>
      </c>
      <c r="S1490" s="12" t="s">
        <v>4150</v>
      </c>
      <c r="T1490" s="11">
        <v>20181</v>
      </c>
      <c r="U1490" s="11" t="s">
        <v>4008</v>
      </c>
      <c r="V1490" s="5">
        <f>IF(ActividadesCom[[#This Row],[NIVEL 3]]&lt;&gt;0,VLOOKUP(ActividadesCom[[#This Row],[NIVEL 3]],Catálogo!A:B,2,FALSE),"")</f>
        <v>4</v>
      </c>
      <c r="W1490" s="11">
        <v>1</v>
      </c>
      <c r="X1490" s="6" t="s">
        <v>5</v>
      </c>
      <c r="Y1490" s="5">
        <v>20181</v>
      </c>
      <c r="Z1490" s="5" t="s">
        <v>4009</v>
      </c>
      <c r="AA1490" s="5">
        <f>IF(ActividadesCom[[#This Row],[NIVEL 4]]&lt;&gt;0,VLOOKUP(ActividadesCom[[#This Row],[NIVEL 4]],Catálogo!A:B,2,FALSE),"")</f>
        <v>3</v>
      </c>
      <c r="AB1490" s="5">
        <v>1</v>
      </c>
      <c r="AC1490" s="6" t="s">
        <v>2</v>
      </c>
      <c r="AD1490" s="5">
        <v>20163</v>
      </c>
      <c r="AE1490" s="5" t="s">
        <v>4010</v>
      </c>
      <c r="AF1490" s="5">
        <f>IF(ActividadesCom[[#This Row],[NIVEL 5]]&lt;&gt;0,VLOOKUP(ActividadesCom[[#This Row],[NIVEL 5]],Catálogo!A:B,2,FALSE),"")</f>
        <v>2</v>
      </c>
      <c r="AG1490" s="5">
        <v>1</v>
      </c>
      <c r="AH1490" s="2"/>
      <c r="AI1490" s="2"/>
    </row>
    <row r="1491" spans="1:35" ht="30" hidden="1" customHeight="1" x14ac:dyDescent="0.25">
      <c r="A1491" s="7">
        <v>16470301</v>
      </c>
      <c r="B1491" s="97" t="str">
        <f>VLOOKUP(ActividadesCom[[#This Row],[NO. DE CONTROL]],'LISTADO ESTUDIANTES'!A:C,3,FALSE)</f>
        <v>HAAS YAM ERICK ALEXANDER</v>
      </c>
      <c r="C1491" s="97" t="str">
        <f>VLOOKUP(ActividadesCom[[#This Row],[NO. DE CONTROL]],'LISTADO ESTUDIANTES'!A:B,2,FALSE)</f>
        <v>INGENIERIA EN SISTEMAS COMPUTACIONALES</v>
      </c>
      <c r="D1491" s="18" t="str">
        <f>VLOOKUP(ActividadesCom[[#This Row],[NO. DE CONTROL]],'LISTADO ESTUDIANTES'!A:D,4,FALSE)</f>
        <v>BAJA</v>
      </c>
      <c r="E1491" s="5">
        <f>SUM(ActividadesCom[[#This Row],[CRÉD. 1]],ActividadesCom[[#This Row],[CRÉD. 2]],ActividadesCom[[#This Row],[CRÉD. 3]],ActividadesCom[[#This Row],[CRÉD. 4]],ActividadesCom[[#This Row],[CRÉD. 5]])</f>
        <v>2</v>
      </c>
      <c r="F1491" s="17">
        <f>IF(ActividadesCom[[#This Row],[ÚLTIMO SEMESTRE CON CRÉDITOS]]&gt;0,ROUND(AVERAGE(ActividadesCom[[#This Row],[VALOR NIVEL 5]],ActividadesCom[[#This Row],[VALOR NIVEL 4]],ActividadesCom[[#This Row],[VALOR NIVEL 3]],ActividadesCom[[#This Row],[VALOR NIVEL 2]],ActividadesCom[[#This Row],[VALOR NIVEL 1]]),0),"")</f>
        <v>3</v>
      </c>
      <c r="G1491" s="5" t="str">
        <f>IF(ActividadesCom[[#This Row],[PROMEDIO]]="","",IF(ActividadesCom[[#This Row],[PROMEDIO]]&gt;=4,"EXCELENTE",IF(ActividadesCom[[#This Row],[PROMEDIO]]&gt;=3,"NOTABLE",IF(ActividadesCom[[#This Row],[PROMEDIO]]&gt;=2,"BUENO",IF(ActividadesCom[[#This Row],[PROMEDIO]]=1,"SUFICIENTE","")))))</f>
        <v>NOTABLE</v>
      </c>
      <c r="H1491" s="5">
        <f>MAX(ActividadesCom[[#This Row],[PERÍODO 1]],ActividadesCom[[#This Row],[PERÍODO 2]],ActividadesCom[[#This Row],[PERÍODO 3]],ActividadesCom[[#This Row],[PERÍODO 4]],ActividadesCom[[#This Row],[PERÍODO 5]])</f>
        <v>20171</v>
      </c>
      <c r="I1491" s="6"/>
      <c r="J1491" s="5"/>
      <c r="K1491" s="5"/>
      <c r="L1491" s="5" t="str">
        <f>IF(ActividadesCom[[#This Row],[NIVEL 1]]&lt;&gt;0,VLOOKUP(ActividadesCom[[#This Row],[NIVEL 1]],Catálogo!A:B,2,FALSE),"")</f>
        <v/>
      </c>
      <c r="M1491" s="5"/>
      <c r="N1491" s="6"/>
      <c r="O1491" s="5"/>
      <c r="P1491" s="5"/>
      <c r="Q1491" s="5" t="str">
        <f>IF(ActividadesCom[[#This Row],[NIVEL 2]]&lt;&gt;0,VLOOKUP(ActividadesCom[[#This Row],[NIVEL 2]],Catálogo!A:B,2,FALSE),"")</f>
        <v/>
      </c>
      <c r="R1491" s="11"/>
      <c r="S1491" s="12"/>
      <c r="T1491" s="11"/>
      <c r="U1491" s="11"/>
      <c r="V1491" s="5" t="str">
        <f>IF(ActividadesCom[[#This Row],[NIVEL 3]]&lt;&gt;0,VLOOKUP(ActividadesCom[[#This Row],[NIVEL 3]],Catálogo!A:B,2,FALSE),"")</f>
        <v/>
      </c>
      <c r="W1491" s="11"/>
      <c r="X1491" s="6" t="s">
        <v>31</v>
      </c>
      <c r="Y1491" s="5">
        <v>20171</v>
      </c>
      <c r="Z1491" s="5" t="s">
        <v>4008</v>
      </c>
      <c r="AA1491" s="5">
        <f>IF(ActividadesCom[[#This Row],[NIVEL 4]]&lt;&gt;0,VLOOKUP(ActividadesCom[[#This Row],[NIVEL 4]],Catálogo!A:B,2,FALSE),"")</f>
        <v>4</v>
      </c>
      <c r="AB1491" s="5">
        <v>1</v>
      </c>
      <c r="AC1491" s="6" t="s">
        <v>116</v>
      </c>
      <c r="AD1491" s="5">
        <v>20163</v>
      </c>
      <c r="AE1491" s="5" t="s">
        <v>4010</v>
      </c>
      <c r="AF1491" s="5">
        <f>IF(ActividadesCom[[#This Row],[NIVEL 5]]&lt;&gt;0,VLOOKUP(ActividadesCom[[#This Row],[NIVEL 5]],Catálogo!A:B,2,FALSE),"")</f>
        <v>2</v>
      </c>
      <c r="AG1491" s="5">
        <v>1</v>
      </c>
      <c r="AH1491" s="2"/>
      <c r="AI1491" s="2"/>
    </row>
    <row r="1492" spans="1:35" ht="30" hidden="1" customHeight="1" x14ac:dyDescent="0.25">
      <c r="A1492" s="7">
        <v>16470302</v>
      </c>
      <c r="B1492" s="97" t="str">
        <f>VLOOKUP(ActividadesCom[[#This Row],[NO. DE CONTROL]],'LISTADO ESTUDIANTES'!A:C,3,FALSE)</f>
        <v>CHAN TUZ JOSUE VICENTE</v>
      </c>
      <c r="C1492" s="97" t="str">
        <f>VLOOKUP(ActividadesCom[[#This Row],[NO. DE CONTROL]],'LISTADO ESTUDIANTES'!A:B,2,FALSE)</f>
        <v>INGENIERIA EN SISTEMAS COMPUTACIONALES</v>
      </c>
      <c r="D1492" s="18" t="str">
        <f>VLOOKUP(ActividadesCom[[#This Row],[NO. DE CONTROL]],'LISTADO ESTUDIANTES'!A:D,4,FALSE)</f>
        <v>BAJA</v>
      </c>
      <c r="E1492" s="5">
        <f>SUM(ActividadesCom[[#This Row],[CRÉD. 1]],ActividadesCom[[#This Row],[CRÉD. 2]],ActividadesCom[[#This Row],[CRÉD. 3]],ActividadesCom[[#This Row],[CRÉD. 4]],ActividadesCom[[#This Row],[CRÉD. 5]])</f>
        <v>0</v>
      </c>
      <c r="F1492" s="17" t="str">
        <f>IF(ActividadesCom[[#This Row],[ÚLTIMO SEMESTRE CON CRÉDITOS]]&gt;0,ROUND(AVERAGE(ActividadesCom[[#This Row],[VALOR NIVEL 5]],ActividadesCom[[#This Row],[VALOR NIVEL 4]],ActividadesCom[[#This Row],[VALOR NIVEL 3]],ActividadesCom[[#This Row],[VALOR NIVEL 2]],ActividadesCom[[#This Row],[VALOR NIVEL 1]]),0),"")</f>
        <v/>
      </c>
      <c r="G1492" s="5" t="str">
        <f>IF(ActividadesCom[[#This Row],[PROMEDIO]]="","",IF(ActividadesCom[[#This Row],[PROMEDIO]]&gt;=4,"EXCELENTE",IF(ActividadesCom[[#This Row],[PROMEDIO]]&gt;=3,"NOTABLE",IF(ActividadesCom[[#This Row],[PROMEDIO]]&gt;=2,"BUENO",IF(ActividadesCom[[#This Row],[PROMEDIO]]=1,"SUFICIENTE","")))))</f>
        <v/>
      </c>
      <c r="H1492" s="5">
        <f>MAX(ActividadesCom[[#This Row],[PERÍODO 1]],ActividadesCom[[#This Row],[PERÍODO 2]],ActividadesCom[[#This Row],[PERÍODO 3]],ActividadesCom[[#This Row],[PERÍODO 4]],ActividadesCom[[#This Row],[PERÍODO 5]])</f>
        <v>0</v>
      </c>
      <c r="I1492" s="6"/>
      <c r="J1492" s="5"/>
      <c r="K1492" s="5"/>
      <c r="L1492" s="5" t="str">
        <f>IF(ActividadesCom[[#This Row],[NIVEL 1]]&lt;&gt;0,VLOOKUP(ActividadesCom[[#This Row],[NIVEL 1]],Catálogo!A:B,2,FALSE),"")</f>
        <v/>
      </c>
      <c r="M1492" s="5"/>
      <c r="N1492" s="6"/>
      <c r="O1492" s="5"/>
      <c r="P1492" s="5"/>
      <c r="Q1492" s="5" t="str">
        <f>IF(ActividadesCom[[#This Row],[NIVEL 2]]&lt;&gt;0,VLOOKUP(ActividadesCom[[#This Row],[NIVEL 2]],Catálogo!A:B,2,FALSE),"")</f>
        <v/>
      </c>
      <c r="R1492" s="11"/>
      <c r="S1492" s="12"/>
      <c r="T1492" s="11"/>
      <c r="U1492" s="11"/>
      <c r="V1492" s="5" t="str">
        <f>IF(ActividadesCom[[#This Row],[NIVEL 3]]&lt;&gt;0,VLOOKUP(ActividadesCom[[#This Row],[NIVEL 3]],Catálogo!A:B,2,FALSE),"")</f>
        <v/>
      </c>
      <c r="W1492" s="11"/>
      <c r="X1492" s="6"/>
      <c r="Y1492" s="5"/>
      <c r="Z1492" s="5"/>
      <c r="AA1492" s="5" t="str">
        <f>IF(ActividadesCom[[#This Row],[NIVEL 4]]&lt;&gt;0,VLOOKUP(ActividadesCom[[#This Row],[NIVEL 4]],Catálogo!A:B,2,FALSE),"")</f>
        <v/>
      </c>
      <c r="AB1492" s="5"/>
      <c r="AC1492" s="6"/>
      <c r="AD1492" s="5"/>
      <c r="AE1492" s="5"/>
      <c r="AF1492" s="5" t="str">
        <f>IF(ActividadesCom[[#This Row],[NIVEL 5]]&lt;&gt;0,VLOOKUP(ActividadesCom[[#This Row],[NIVEL 5]],Catálogo!A:B,2,FALSE),"")</f>
        <v/>
      </c>
      <c r="AG1492" s="5"/>
      <c r="AH1492" s="2"/>
      <c r="AI1492" s="2"/>
    </row>
    <row r="1493" spans="1:35" ht="30" hidden="1" customHeight="1" x14ac:dyDescent="0.25">
      <c r="A1493" s="7">
        <v>16470303</v>
      </c>
      <c r="B1493" s="97" t="str">
        <f>VLOOKUP(ActividadesCom[[#This Row],[NO. DE CONTROL]],'LISTADO ESTUDIANTES'!A:C,3,FALSE)</f>
        <v>CANTE GOMEZ LESLI YAJAIRA</v>
      </c>
      <c r="C1493" s="97" t="str">
        <f>VLOOKUP(ActividadesCom[[#This Row],[NO. DE CONTROL]],'LISTADO ESTUDIANTES'!A:B,2,FALSE)</f>
        <v>INGENIERIA EN SISTEMAS COMPUTACIONALES</v>
      </c>
      <c r="D1493" s="18" t="str">
        <f>VLOOKUP(ActividadesCom[[#This Row],[NO. DE CONTROL]],'LISTADO ESTUDIANTES'!A:D,4,FALSE)</f>
        <v>BAJA</v>
      </c>
      <c r="E1493" s="5">
        <f>SUM(ActividadesCom[[#This Row],[CRÉD. 1]],ActividadesCom[[#This Row],[CRÉD. 2]],ActividadesCom[[#This Row],[CRÉD. 3]],ActividadesCom[[#This Row],[CRÉD. 4]],ActividadesCom[[#This Row],[CRÉD. 5]])</f>
        <v>1</v>
      </c>
      <c r="F1493" s="17">
        <f>IF(ActividadesCom[[#This Row],[ÚLTIMO SEMESTRE CON CRÉDITOS]]&gt;0,ROUND(AVERAGE(ActividadesCom[[#This Row],[VALOR NIVEL 5]],ActividadesCom[[#This Row],[VALOR NIVEL 4]],ActividadesCom[[#This Row],[VALOR NIVEL 3]],ActividadesCom[[#This Row],[VALOR NIVEL 2]],ActividadesCom[[#This Row],[VALOR NIVEL 1]]),0),"")</f>
        <v>2</v>
      </c>
      <c r="G1493" s="5" t="str">
        <f>IF(ActividadesCom[[#This Row],[PROMEDIO]]="","",IF(ActividadesCom[[#This Row],[PROMEDIO]]&gt;=4,"EXCELENTE",IF(ActividadesCom[[#This Row],[PROMEDIO]]&gt;=3,"NOTABLE",IF(ActividadesCom[[#This Row],[PROMEDIO]]&gt;=2,"BUENO",IF(ActividadesCom[[#This Row],[PROMEDIO]]=1,"SUFICIENTE","")))))</f>
        <v>BUENO</v>
      </c>
      <c r="H1493" s="5">
        <f>MAX(ActividadesCom[[#This Row],[PERÍODO 1]],ActividadesCom[[#This Row],[PERÍODO 2]],ActividadesCom[[#This Row],[PERÍODO 3]],ActividadesCom[[#This Row],[PERÍODO 4]],ActividadesCom[[#This Row],[PERÍODO 5]])</f>
        <v>20163</v>
      </c>
      <c r="I1493" s="6"/>
      <c r="J1493" s="5"/>
      <c r="K1493" s="5"/>
      <c r="L1493" s="5" t="str">
        <f>IF(ActividadesCom[[#This Row],[NIVEL 1]]&lt;&gt;0,VLOOKUP(ActividadesCom[[#This Row],[NIVEL 1]],Catálogo!A:B,2,FALSE),"")</f>
        <v/>
      </c>
      <c r="M1493" s="5"/>
      <c r="N1493" s="6"/>
      <c r="O1493" s="5"/>
      <c r="P1493" s="5"/>
      <c r="Q1493" s="5" t="str">
        <f>IF(ActividadesCom[[#This Row],[NIVEL 2]]&lt;&gt;0,VLOOKUP(ActividadesCom[[#This Row],[NIVEL 2]],Catálogo!A:B,2,FALSE),"")</f>
        <v/>
      </c>
      <c r="R1493" s="11"/>
      <c r="S1493" s="12"/>
      <c r="T1493" s="11"/>
      <c r="U1493" s="11"/>
      <c r="V1493" s="5" t="str">
        <f>IF(ActividadesCom[[#This Row],[NIVEL 3]]&lt;&gt;0,VLOOKUP(ActividadesCom[[#This Row],[NIVEL 3]],Catálogo!A:B,2,FALSE),"")</f>
        <v/>
      </c>
      <c r="W1493" s="11"/>
      <c r="X1493" s="6"/>
      <c r="Y1493" s="5"/>
      <c r="Z1493" s="5"/>
      <c r="AA1493" s="5" t="str">
        <f>IF(ActividadesCom[[#This Row],[NIVEL 4]]&lt;&gt;0,VLOOKUP(ActividadesCom[[#This Row],[NIVEL 4]],Catálogo!A:B,2,FALSE),"")</f>
        <v/>
      </c>
      <c r="AB1493" s="5"/>
      <c r="AC1493" s="6" t="s">
        <v>2</v>
      </c>
      <c r="AD1493" s="5">
        <v>20163</v>
      </c>
      <c r="AE1493" s="5" t="s">
        <v>4010</v>
      </c>
      <c r="AF1493" s="5">
        <f>IF(ActividadesCom[[#This Row],[NIVEL 5]]&lt;&gt;0,VLOOKUP(ActividadesCom[[#This Row],[NIVEL 5]],Catálogo!A:B,2,FALSE),"")</f>
        <v>2</v>
      </c>
      <c r="AG1493" s="5">
        <v>1</v>
      </c>
      <c r="AH1493" s="2"/>
      <c r="AI1493" s="2"/>
    </row>
    <row r="1494" spans="1:35" ht="30" hidden="1" customHeight="1" x14ac:dyDescent="0.25">
      <c r="A1494" s="7">
        <v>16470304</v>
      </c>
      <c r="B1494" s="97" t="str">
        <f>VLOOKUP(ActividadesCom[[#This Row],[NO. DE CONTROL]],'LISTADO ESTUDIANTES'!A:C,3,FALSE)</f>
        <v>CHAN RODRIGUEZ LUIS ENRIQUE</v>
      </c>
      <c r="C1494" s="97" t="str">
        <f>VLOOKUP(ActividadesCom[[#This Row],[NO. DE CONTROL]],'LISTADO ESTUDIANTES'!A:B,2,FALSE)</f>
        <v>INGENIERIA EN ADMINISTRACION</v>
      </c>
      <c r="D1494" s="18" t="str">
        <f>VLOOKUP(ActividadesCom[[#This Row],[NO. DE CONTROL]],'LISTADO ESTUDIANTES'!A:D,4,FALSE)</f>
        <v>BAJA</v>
      </c>
      <c r="E1494" s="5">
        <f>SUM(ActividadesCom[[#This Row],[CRÉD. 1]],ActividadesCom[[#This Row],[CRÉD. 2]],ActividadesCom[[#This Row],[CRÉD. 3]],ActividadesCom[[#This Row],[CRÉD. 4]],ActividadesCom[[#This Row],[CRÉD. 5]])</f>
        <v>0</v>
      </c>
      <c r="F1494" s="17" t="str">
        <f>IF(ActividadesCom[[#This Row],[ÚLTIMO SEMESTRE CON CRÉDITOS]]&gt;0,ROUND(AVERAGE(ActividadesCom[[#This Row],[VALOR NIVEL 5]],ActividadesCom[[#This Row],[VALOR NIVEL 4]],ActividadesCom[[#This Row],[VALOR NIVEL 3]],ActividadesCom[[#This Row],[VALOR NIVEL 2]],ActividadesCom[[#This Row],[VALOR NIVEL 1]]),0),"")</f>
        <v/>
      </c>
      <c r="G1494" s="5" t="str">
        <f>IF(ActividadesCom[[#This Row],[PROMEDIO]]="","",IF(ActividadesCom[[#This Row],[PROMEDIO]]&gt;=4,"EXCELENTE",IF(ActividadesCom[[#This Row],[PROMEDIO]]&gt;=3,"NOTABLE",IF(ActividadesCom[[#This Row],[PROMEDIO]]&gt;=2,"BUENO",IF(ActividadesCom[[#This Row],[PROMEDIO]]=1,"SUFICIENTE","")))))</f>
        <v/>
      </c>
      <c r="H1494" s="5">
        <f>MAX(ActividadesCom[[#This Row],[PERÍODO 1]],ActividadesCom[[#This Row],[PERÍODO 2]],ActividadesCom[[#This Row],[PERÍODO 3]],ActividadesCom[[#This Row],[PERÍODO 4]],ActividadesCom[[#This Row],[PERÍODO 5]])</f>
        <v>0</v>
      </c>
      <c r="I1494" s="6"/>
      <c r="J1494" s="5"/>
      <c r="K1494" s="5"/>
      <c r="L1494" s="5" t="str">
        <f>IF(ActividadesCom[[#This Row],[NIVEL 1]]&lt;&gt;0,VLOOKUP(ActividadesCom[[#This Row],[NIVEL 1]],Catálogo!A:B,2,FALSE),"")</f>
        <v/>
      </c>
      <c r="M1494" s="5"/>
      <c r="N1494" s="6"/>
      <c r="O1494" s="5"/>
      <c r="P1494" s="5"/>
      <c r="Q1494" s="5" t="str">
        <f>IF(ActividadesCom[[#This Row],[NIVEL 2]]&lt;&gt;0,VLOOKUP(ActividadesCom[[#This Row],[NIVEL 2]],Catálogo!A:B,2,FALSE),"")</f>
        <v/>
      </c>
      <c r="R1494" s="11"/>
      <c r="S1494" s="12"/>
      <c r="T1494" s="11"/>
      <c r="U1494" s="11"/>
      <c r="V1494" s="5" t="str">
        <f>IF(ActividadesCom[[#This Row],[NIVEL 3]]&lt;&gt;0,VLOOKUP(ActividadesCom[[#This Row],[NIVEL 3]],Catálogo!A:B,2,FALSE),"")</f>
        <v/>
      </c>
      <c r="W1494" s="11"/>
      <c r="X1494" s="6"/>
      <c r="Y1494" s="5"/>
      <c r="Z1494" s="5"/>
      <c r="AA1494" s="5" t="str">
        <f>IF(ActividadesCom[[#This Row],[NIVEL 4]]&lt;&gt;0,VLOOKUP(ActividadesCom[[#This Row],[NIVEL 4]],Catálogo!A:B,2,FALSE),"")</f>
        <v/>
      </c>
      <c r="AB1494" s="5"/>
      <c r="AC1494" s="6"/>
      <c r="AD1494" s="5"/>
      <c r="AE1494" s="5"/>
      <c r="AF1494" s="5" t="str">
        <f>IF(ActividadesCom[[#This Row],[NIVEL 5]]&lt;&gt;0,VLOOKUP(ActividadesCom[[#This Row],[NIVEL 5]],Catálogo!A:B,2,FALSE),"")</f>
        <v/>
      </c>
      <c r="AG1494" s="5"/>
      <c r="AH1494" s="2"/>
      <c r="AI1494" s="2"/>
    </row>
    <row r="1495" spans="1:35" ht="30" customHeight="1" x14ac:dyDescent="0.25">
      <c r="A1495" s="7">
        <v>16470305</v>
      </c>
      <c r="B1495" s="97" t="str">
        <f>VLOOKUP(ActividadesCom[[#This Row],[NO. DE CONTROL]],'LISTADO ESTUDIANTES'!A:C,3,FALSE)</f>
        <v>POOT CU ELIEZER ADRIEL</v>
      </c>
      <c r="C1495" s="97" t="str">
        <f>VLOOKUP(ActividadesCom[[#This Row],[NO. DE CONTROL]],'LISTADO ESTUDIANTES'!A:B,2,FALSE)</f>
        <v>INGENIERIA EN SISTEMAS COMPUTACIONALES</v>
      </c>
      <c r="D1495" s="18" t="str">
        <f>VLOOKUP(ActividadesCom[[#This Row],[NO. DE CONTROL]],'LISTADO ESTUDIANTES'!A:D,4,FALSE)</f>
        <v>ACTIVO(A)</v>
      </c>
      <c r="E1495" s="5">
        <f>SUM(ActividadesCom[[#This Row],[CRÉD. 1]],ActividadesCom[[#This Row],[CRÉD. 2]],ActividadesCom[[#This Row],[CRÉD. 3]],ActividadesCom[[#This Row],[CRÉD. 4]],ActividadesCom[[#This Row],[CRÉD. 5]])</f>
        <v>5</v>
      </c>
      <c r="F1495" s="17">
        <f>IF(ActividadesCom[[#This Row],[ÚLTIMO SEMESTRE CON CRÉDITOS]]&gt;0,ROUND(AVERAGE(ActividadesCom[[#This Row],[VALOR NIVEL 5]],ActividadesCom[[#This Row],[VALOR NIVEL 4]],ActividadesCom[[#This Row],[VALOR NIVEL 3]],ActividadesCom[[#This Row],[VALOR NIVEL 2]],ActividadesCom[[#This Row],[VALOR NIVEL 1]]),0),"")</f>
        <v>3</v>
      </c>
      <c r="G1495" s="5" t="str">
        <f>IF(ActividadesCom[[#This Row],[PROMEDIO]]="","",IF(ActividadesCom[[#This Row],[PROMEDIO]]&gt;=4,"EXCELENTE",IF(ActividadesCom[[#This Row],[PROMEDIO]]&gt;=3,"NOTABLE",IF(ActividadesCom[[#This Row],[PROMEDIO]]&gt;=2,"BUENO",IF(ActividadesCom[[#This Row],[PROMEDIO]]=1,"SUFICIENTE","")))))</f>
        <v>NOTABLE</v>
      </c>
      <c r="H1495" s="5">
        <f>MAX(ActividadesCom[[#This Row],[PERÍODO 1]],ActividadesCom[[#This Row],[PERÍODO 2]],ActividadesCom[[#This Row],[PERÍODO 3]],ActividadesCom[[#This Row],[PERÍODO 4]],ActividadesCom[[#This Row],[PERÍODO 5]])</f>
        <v>20203</v>
      </c>
      <c r="I1495" s="6" t="s">
        <v>4172</v>
      </c>
      <c r="J1495" s="5">
        <v>20203</v>
      </c>
      <c r="K1495" s="5" t="s">
        <v>4009</v>
      </c>
      <c r="L1495" s="5">
        <f>IF(ActividadesCom[[#This Row],[NIVEL 1]]&lt;&gt;0,VLOOKUP(ActividadesCom[[#This Row],[NIVEL 1]],Catálogo!A:B,2,FALSE),"")</f>
        <v>3</v>
      </c>
      <c r="M1495" s="5">
        <v>1</v>
      </c>
      <c r="N1495" s="6" t="s">
        <v>4197</v>
      </c>
      <c r="O1495" s="5">
        <v>20203</v>
      </c>
      <c r="P1495" s="5" t="s">
        <v>4008</v>
      </c>
      <c r="Q1495" s="5">
        <f>IF(ActividadesCom[[#This Row],[NIVEL 2]]&lt;&gt;0,VLOOKUP(ActividadesCom[[#This Row],[NIVEL 2]],Catálogo!A:B,2,FALSE),"")</f>
        <v>4</v>
      </c>
      <c r="R1495" s="11">
        <v>2</v>
      </c>
      <c r="S1495" s="12"/>
      <c r="T1495" s="11"/>
      <c r="U1495" s="11"/>
      <c r="V1495" s="5" t="str">
        <f>IF(ActividadesCom[[#This Row],[NIVEL 3]]&lt;&gt;0,VLOOKUP(ActividadesCom[[#This Row],[NIVEL 3]],Catálogo!A:B,2,FALSE),"")</f>
        <v/>
      </c>
      <c r="W1495" s="11"/>
      <c r="X1495" s="6" t="s">
        <v>5</v>
      </c>
      <c r="Y1495" s="5">
        <v>20193</v>
      </c>
      <c r="Z1495" s="5" t="s">
        <v>4009</v>
      </c>
      <c r="AA1495" s="5">
        <f>IF(ActividadesCom[[#This Row],[NIVEL 4]]&lt;&gt;0,VLOOKUP(ActividadesCom[[#This Row],[NIVEL 4]],Catálogo!A:B,2,FALSE),"")</f>
        <v>3</v>
      </c>
      <c r="AB1495" s="5">
        <v>1</v>
      </c>
      <c r="AC1495" s="9" t="s">
        <v>42</v>
      </c>
      <c r="AD1495" s="5">
        <v>20171</v>
      </c>
      <c r="AE1495" s="5" t="s">
        <v>4009</v>
      </c>
      <c r="AF1495" s="5">
        <f>IF(ActividadesCom[[#This Row],[NIVEL 5]]&lt;&gt;0,VLOOKUP(ActividadesCom[[#This Row],[NIVEL 5]],Catálogo!A:B,2,FALSE),"")</f>
        <v>3</v>
      </c>
      <c r="AG1495" s="5">
        <v>1</v>
      </c>
      <c r="AH1495" s="2"/>
      <c r="AI1495" s="2"/>
    </row>
    <row r="1496" spans="1:35" ht="30" hidden="1" customHeight="1" x14ac:dyDescent="0.25">
      <c r="A1496" s="7">
        <v>16470306</v>
      </c>
      <c r="B1496" s="97" t="str">
        <f>VLOOKUP(ActividadesCom[[#This Row],[NO. DE CONTROL]],'LISTADO ESTUDIANTES'!A:C,3,FALSE)</f>
        <v>GOMEZ LOEZA JORGE EDUARDO</v>
      </c>
      <c r="C1496" s="97" t="str">
        <f>VLOOKUP(ActividadesCom[[#This Row],[NO. DE CONTROL]],'LISTADO ESTUDIANTES'!A:B,2,FALSE)</f>
        <v>INGENIERIA EN SISTEMAS COMPUTACIONALES</v>
      </c>
      <c r="D1496" s="18" t="str">
        <f>VLOOKUP(ActividadesCom[[#This Row],[NO. DE CONTROL]],'LISTADO ESTUDIANTES'!A:D,4,FALSE)</f>
        <v>BAJA</v>
      </c>
      <c r="E1496" s="5">
        <f>SUM(ActividadesCom[[#This Row],[CRÉD. 1]],ActividadesCom[[#This Row],[CRÉD. 2]],ActividadesCom[[#This Row],[CRÉD. 3]],ActividadesCom[[#This Row],[CRÉD. 4]],ActividadesCom[[#This Row],[CRÉD. 5]])</f>
        <v>0</v>
      </c>
      <c r="F1496" s="17" t="str">
        <f>IF(ActividadesCom[[#This Row],[ÚLTIMO SEMESTRE CON CRÉDITOS]]&gt;0,ROUND(AVERAGE(ActividadesCom[[#This Row],[VALOR NIVEL 5]],ActividadesCom[[#This Row],[VALOR NIVEL 4]],ActividadesCom[[#This Row],[VALOR NIVEL 3]],ActividadesCom[[#This Row],[VALOR NIVEL 2]],ActividadesCom[[#This Row],[VALOR NIVEL 1]]),0),"")</f>
        <v/>
      </c>
      <c r="G1496" s="5" t="str">
        <f>IF(ActividadesCom[[#This Row],[PROMEDIO]]="","",IF(ActividadesCom[[#This Row],[PROMEDIO]]&gt;=4,"EXCELENTE",IF(ActividadesCom[[#This Row],[PROMEDIO]]&gt;=3,"NOTABLE",IF(ActividadesCom[[#This Row],[PROMEDIO]]&gt;=2,"BUENO",IF(ActividadesCom[[#This Row],[PROMEDIO]]=1,"SUFICIENTE","")))))</f>
        <v/>
      </c>
      <c r="H1496" s="5">
        <f>MAX(ActividadesCom[[#This Row],[PERÍODO 1]],ActividadesCom[[#This Row],[PERÍODO 2]],ActividadesCom[[#This Row],[PERÍODO 3]],ActividadesCom[[#This Row],[PERÍODO 4]],ActividadesCom[[#This Row],[PERÍODO 5]])</f>
        <v>0</v>
      </c>
      <c r="I1496" s="6"/>
      <c r="J1496" s="5"/>
      <c r="K1496" s="5"/>
      <c r="L1496" s="5" t="str">
        <f>IF(ActividadesCom[[#This Row],[NIVEL 1]]&lt;&gt;0,VLOOKUP(ActividadesCom[[#This Row],[NIVEL 1]],Catálogo!A:B,2,FALSE),"")</f>
        <v/>
      </c>
      <c r="M1496" s="5"/>
      <c r="N1496" s="6"/>
      <c r="O1496" s="5"/>
      <c r="P1496" s="5"/>
      <c r="Q1496" s="5" t="str">
        <f>IF(ActividadesCom[[#This Row],[NIVEL 2]]&lt;&gt;0,VLOOKUP(ActividadesCom[[#This Row],[NIVEL 2]],Catálogo!A:B,2,FALSE),"")</f>
        <v/>
      </c>
      <c r="R1496" s="11"/>
      <c r="S1496" s="12"/>
      <c r="T1496" s="11"/>
      <c r="U1496" s="11"/>
      <c r="V1496" s="5" t="str">
        <f>IF(ActividadesCom[[#This Row],[NIVEL 3]]&lt;&gt;0,VLOOKUP(ActividadesCom[[#This Row],[NIVEL 3]],Catálogo!A:B,2,FALSE),"")</f>
        <v/>
      </c>
      <c r="W1496" s="11"/>
      <c r="X1496" s="6"/>
      <c r="Y1496" s="5"/>
      <c r="Z1496" s="5"/>
      <c r="AA1496" s="5" t="str">
        <f>IF(ActividadesCom[[#This Row],[NIVEL 4]]&lt;&gt;0,VLOOKUP(ActividadesCom[[#This Row],[NIVEL 4]],Catálogo!A:B,2,FALSE),"")</f>
        <v/>
      </c>
      <c r="AB1496" s="5"/>
      <c r="AC1496" s="6"/>
      <c r="AD1496" s="5"/>
      <c r="AE1496" s="5"/>
      <c r="AF1496" s="5" t="str">
        <f>IF(ActividadesCom[[#This Row],[NIVEL 5]]&lt;&gt;0,VLOOKUP(ActividadesCom[[#This Row],[NIVEL 5]],Catálogo!A:B,2,FALSE),"")</f>
        <v/>
      </c>
      <c r="AG1496" s="5"/>
      <c r="AH1496" s="2"/>
      <c r="AI1496" s="2"/>
    </row>
    <row r="1497" spans="1:35" ht="30" hidden="1" customHeight="1" x14ac:dyDescent="0.25">
      <c r="A1497" s="7">
        <v>16470307</v>
      </c>
      <c r="B1497" s="97" t="str">
        <f>VLOOKUP(ActividadesCom[[#This Row],[NO. DE CONTROL]],'LISTADO ESTUDIANTES'!A:C,3,FALSE)</f>
        <v>CAUICH DZUL DANIEL GERARDO</v>
      </c>
      <c r="C1497" s="97" t="str">
        <f>VLOOKUP(ActividadesCom[[#This Row],[NO. DE CONTROL]],'LISTADO ESTUDIANTES'!A:B,2,FALSE)</f>
        <v>INGENIERIA MECANICA</v>
      </c>
      <c r="D1497" s="18" t="str">
        <f>VLOOKUP(ActividadesCom[[#This Row],[NO. DE CONTROL]],'LISTADO ESTUDIANTES'!A:D,4,FALSE)</f>
        <v>BAJA</v>
      </c>
      <c r="E1497" s="5">
        <f>SUM(ActividadesCom[[#This Row],[CRÉD. 1]],ActividadesCom[[#This Row],[CRÉD. 2]],ActividadesCom[[#This Row],[CRÉD. 3]],ActividadesCom[[#This Row],[CRÉD. 4]],ActividadesCom[[#This Row],[CRÉD. 5]])</f>
        <v>1</v>
      </c>
      <c r="F1497" s="17">
        <f>IF(ActividadesCom[[#This Row],[ÚLTIMO SEMESTRE CON CRÉDITOS]]&gt;0,ROUND(AVERAGE(ActividadesCom[[#This Row],[VALOR NIVEL 5]],ActividadesCom[[#This Row],[VALOR NIVEL 4]],ActividadesCom[[#This Row],[VALOR NIVEL 3]],ActividadesCom[[#This Row],[VALOR NIVEL 2]],ActividadesCom[[#This Row],[VALOR NIVEL 1]]),0),"")</f>
        <v>2</v>
      </c>
      <c r="G1497" s="5" t="str">
        <f>IF(ActividadesCom[[#This Row],[PROMEDIO]]="","",IF(ActividadesCom[[#This Row],[PROMEDIO]]&gt;=4,"EXCELENTE",IF(ActividadesCom[[#This Row],[PROMEDIO]]&gt;=3,"NOTABLE",IF(ActividadesCom[[#This Row],[PROMEDIO]]&gt;=2,"BUENO",IF(ActividadesCom[[#This Row],[PROMEDIO]]=1,"SUFICIENTE","")))))</f>
        <v>BUENO</v>
      </c>
      <c r="H1497" s="5">
        <f>MAX(ActividadesCom[[#This Row],[PERÍODO 1]],ActividadesCom[[#This Row],[PERÍODO 2]],ActividadesCom[[#This Row],[PERÍODO 3]],ActividadesCom[[#This Row],[PERÍODO 4]],ActividadesCom[[#This Row],[PERÍODO 5]])</f>
        <v>20163</v>
      </c>
      <c r="I1497" s="6"/>
      <c r="J1497" s="5"/>
      <c r="K1497" s="5"/>
      <c r="L1497" s="5" t="str">
        <f>IF(ActividadesCom[[#This Row],[NIVEL 1]]&lt;&gt;0,VLOOKUP(ActividadesCom[[#This Row],[NIVEL 1]],Catálogo!A:B,2,FALSE),"")</f>
        <v/>
      </c>
      <c r="M1497" s="5"/>
      <c r="N1497" s="6"/>
      <c r="O1497" s="5"/>
      <c r="P1497" s="5"/>
      <c r="Q1497" s="5" t="str">
        <f>IF(ActividadesCom[[#This Row],[NIVEL 2]]&lt;&gt;0,VLOOKUP(ActividadesCom[[#This Row],[NIVEL 2]],Catálogo!A:B,2,FALSE),"")</f>
        <v/>
      </c>
      <c r="R1497" s="11"/>
      <c r="S1497" s="12"/>
      <c r="T1497" s="11"/>
      <c r="U1497" s="11"/>
      <c r="V1497" s="5" t="str">
        <f>IF(ActividadesCom[[#This Row],[NIVEL 3]]&lt;&gt;0,VLOOKUP(ActividadesCom[[#This Row],[NIVEL 3]],Catálogo!A:B,2,FALSE),"")</f>
        <v/>
      </c>
      <c r="W1497" s="11"/>
      <c r="X1497" s="6"/>
      <c r="Y1497" s="5"/>
      <c r="Z1497" s="5"/>
      <c r="AA1497" s="5" t="str">
        <f>IF(ActividadesCom[[#This Row],[NIVEL 4]]&lt;&gt;0,VLOOKUP(ActividadesCom[[#This Row],[NIVEL 4]],Catálogo!A:B,2,FALSE),"")</f>
        <v/>
      </c>
      <c r="AB1497" s="5"/>
      <c r="AC1497" s="6" t="s">
        <v>55</v>
      </c>
      <c r="AD1497" s="5">
        <v>20163</v>
      </c>
      <c r="AE1497" s="5" t="s">
        <v>4010</v>
      </c>
      <c r="AF1497" s="5">
        <f>IF(ActividadesCom[[#This Row],[NIVEL 5]]&lt;&gt;0,VLOOKUP(ActividadesCom[[#This Row],[NIVEL 5]],Catálogo!A:B,2,FALSE),"")</f>
        <v>2</v>
      </c>
      <c r="AG1497" s="5">
        <v>1</v>
      </c>
      <c r="AH1497" s="2"/>
      <c r="AI1497" s="2"/>
    </row>
    <row r="1498" spans="1:35" ht="30" hidden="1" customHeight="1" x14ac:dyDescent="0.25">
      <c r="A1498" s="7">
        <v>16470308</v>
      </c>
      <c r="B1498" s="97" t="str">
        <f>VLOOKUP(ActividadesCom[[#This Row],[NO. DE CONTROL]],'LISTADO ESTUDIANTES'!A:C,3,FALSE)</f>
        <v>MEDINA MARTINEZ BALTAZAR</v>
      </c>
      <c r="C1498" s="97" t="str">
        <f>VLOOKUP(ActividadesCom[[#This Row],[NO. DE CONTROL]],'LISTADO ESTUDIANTES'!A:B,2,FALSE)</f>
        <v>INGENIERIA MECANICA</v>
      </c>
      <c r="D1498" s="18" t="str">
        <f>VLOOKUP(ActividadesCom[[#This Row],[NO. DE CONTROL]],'LISTADO ESTUDIANTES'!A:D,4,FALSE)</f>
        <v>BAJA</v>
      </c>
      <c r="E1498" s="5">
        <f>SUM(ActividadesCom[[#This Row],[CRÉD. 1]],ActividadesCom[[#This Row],[CRÉD. 2]],ActividadesCom[[#This Row],[CRÉD. 3]],ActividadesCom[[#This Row],[CRÉD. 4]],ActividadesCom[[#This Row],[CRÉD. 5]])</f>
        <v>2</v>
      </c>
      <c r="F1498" s="17">
        <f>IF(ActividadesCom[[#This Row],[ÚLTIMO SEMESTRE CON CRÉDITOS]]&gt;0,ROUND(AVERAGE(ActividadesCom[[#This Row],[VALOR NIVEL 5]],ActividadesCom[[#This Row],[VALOR NIVEL 4]],ActividadesCom[[#This Row],[VALOR NIVEL 3]],ActividadesCom[[#This Row],[VALOR NIVEL 2]],ActividadesCom[[#This Row],[VALOR NIVEL 1]]),0),"")</f>
        <v>2</v>
      </c>
      <c r="G1498" s="5" t="str">
        <f>IF(ActividadesCom[[#This Row],[PROMEDIO]]="","",IF(ActividadesCom[[#This Row],[PROMEDIO]]&gt;=4,"EXCELENTE",IF(ActividadesCom[[#This Row],[PROMEDIO]]&gt;=3,"NOTABLE",IF(ActividadesCom[[#This Row],[PROMEDIO]]&gt;=2,"BUENO",IF(ActividadesCom[[#This Row],[PROMEDIO]]=1,"SUFICIENTE","")))))</f>
        <v>BUENO</v>
      </c>
      <c r="H1498" s="5">
        <f>MAX(ActividadesCom[[#This Row],[PERÍODO 1]],ActividadesCom[[#This Row],[PERÍODO 2]],ActividadesCom[[#This Row],[PERÍODO 3]],ActividadesCom[[#This Row],[PERÍODO 4]],ActividadesCom[[#This Row],[PERÍODO 5]])</f>
        <v>20171</v>
      </c>
      <c r="I1498" s="6" t="s">
        <v>297</v>
      </c>
      <c r="J1498" s="5">
        <v>20171</v>
      </c>
      <c r="K1498" s="5" t="s">
        <v>4010</v>
      </c>
      <c r="L1498" s="5">
        <f>IF(ActividadesCom[[#This Row],[NIVEL 1]]&lt;&gt;0,VLOOKUP(ActividadesCom[[#This Row],[NIVEL 1]],Catálogo!A:B,2,FALSE),"")</f>
        <v>2</v>
      </c>
      <c r="M1498" s="5">
        <v>1</v>
      </c>
      <c r="N1498" s="6"/>
      <c r="O1498" s="5"/>
      <c r="P1498" s="5"/>
      <c r="Q1498" s="5" t="str">
        <f>IF(ActividadesCom[[#This Row],[NIVEL 2]]&lt;&gt;0,VLOOKUP(ActividadesCom[[#This Row],[NIVEL 2]],Catálogo!A:B,2,FALSE),"")</f>
        <v/>
      </c>
      <c r="R1498" s="11"/>
      <c r="S1498" s="12"/>
      <c r="T1498" s="11"/>
      <c r="U1498" s="11"/>
      <c r="V1498" s="5" t="str">
        <f>IF(ActividadesCom[[#This Row],[NIVEL 3]]&lt;&gt;0,VLOOKUP(ActividadesCom[[#This Row],[NIVEL 3]],Catálogo!A:B,2,FALSE),"")</f>
        <v/>
      </c>
      <c r="W1498" s="11"/>
      <c r="X1498" s="6"/>
      <c r="Y1498" s="5"/>
      <c r="Z1498" s="5"/>
      <c r="AA1498" s="5" t="str">
        <f>IF(ActividadesCom[[#This Row],[NIVEL 4]]&lt;&gt;0,VLOOKUP(ActividadesCom[[#This Row],[NIVEL 4]],Catálogo!A:B,2,FALSE),"")</f>
        <v/>
      </c>
      <c r="AB1498" s="5"/>
      <c r="AC1498" s="6" t="s">
        <v>112</v>
      </c>
      <c r="AD1498" s="5">
        <v>20163</v>
      </c>
      <c r="AE1498" s="5" t="s">
        <v>4010</v>
      </c>
      <c r="AF1498" s="5">
        <f>IF(ActividadesCom[[#This Row],[NIVEL 5]]&lt;&gt;0,VLOOKUP(ActividadesCom[[#This Row],[NIVEL 5]],Catálogo!A:B,2,FALSE),"")</f>
        <v>2</v>
      </c>
      <c r="AG1498" s="5">
        <v>1</v>
      </c>
      <c r="AH1498" s="2"/>
      <c r="AI1498" s="2"/>
    </row>
    <row r="1499" spans="1:35" ht="30" customHeight="1" x14ac:dyDescent="0.25">
      <c r="A1499" s="7">
        <v>16470309</v>
      </c>
      <c r="B1499" s="97" t="str">
        <f>VLOOKUP(ActividadesCom[[#This Row],[NO. DE CONTROL]],'LISTADO ESTUDIANTES'!A:C,3,FALSE)</f>
        <v>OLIVARES REYES EDGAR AUSENCIO</v>
      </c>
      <c r="C1499" s="97" t="str">
        <f>VLOOKUP(ActividadesCom[[#This Row],[NO. DE CONTROL]],'LISTADO ESTUDIANTES'!A:B,2,FALSE)</f>
        <v>INGENIERIA MECANICA</v>
      </c>
      <c r="D1499" s="18" t="str">
        <f>VLOOKUP(ActividadesCom[[#This Row],[NO. DE CONTROL]],'LISTADO ESTUDIANTES'!A:D,4,FALSE)</f>
        <v>ACTIVO(A)</v>
      </c>
      <c r="E1499" s="5">
        <f>SUM(ActividadesCom[[#This Row],[CRÉD. 1]],ActividadesCom[[#This Row],[CRÉD. 2]],ActividadesCom[[#This Row],[CRÉD. 3]],ActividadesCom[[#This Row],[CRÉD. 4]],ActividadesCom[[#This Row],[CRÉD. 5]])</f>
        <v>4</v>
      </c>
      <c r="F1499" s="17">
        <f>IF(ActividadesCom[[#This Row],[ÚLTIMO SEMESTRE CON CRÉDITOS]]&gt;0,ROUND(AVERAGE(ActividadesCom[[#This Row],[VALOR NIVEL 5]],ActividadesCom[[#This Row],[VALOR NIVEL 4]],ActividadesCom[[#This Row],[VALOR NIVEL 3]],ActividadesCom[[#This Row],[VALOR NIVEL 2]],ActividadesCom[[#This Row],[VALOR NIVEL 1]]),0),"")</f>
        <v>2</v>
      </c>
      <c r="G1499" s="5" t="str">
        <f>IF(ActividadesCom[[#This Row],[PROMEDIO]]="","",IF(ActividadesCom[[#This Row],[PROMEDIO]]&gt;=4,"EXCELENTE",IF(ActividadesCom[[#This Row],[PROMEDIO]]&gt;=3,"NOTABLE",IF(ActividadesCom[[#This Row],[PROMEDIO]]&gt;=2,"BUENO",IF(ActividadesCom[[#This Row],[PROMEDIO]]=1,"SUFICIENTE","")))))</f>
        <v>BUENO</v>
      </c>
      <c r="H1499" s="5">
        <f>MAX(ActividadesCom[[#This Row],[PERÍODO 1]],ActividadesCom[[#This Row],[PERÍODO 2]],ActividadesCom[[#This Row],[PERÍODO 3]],ActividadesCom[[#This Row],[PERÍODO 4]],ActividadesCom[[#This Row],[PERÍODO 5]])</f>
        <v>20221</v>
      </c>
      <c r="I1499" s="6" t="s">
        <v>297</v>
      </c>
      <c r="J1499" s="5">
        <v>20171</v>
      </c>
      <c r="K1499" s="5" t="s">
        <v>4010</v>
      </c>
      <c r="L1499" s="5">
        <f>IF(ActividadesCom[[#This Row],[NIVEL 1]]&lt;&gt;0,VLOOKUP(ActividadesCom[[#This Row],[NIVEL 1]],Catálogo!A:B,2,FALSE),"")</f>
        <v>2</v>
      </c>
      <c r="M1499" s="5">
        <v>1</v>
      </c>
      <c r="N1499" s="6" t="s">
        <v>4872</v>
      </c>
      <c r="O1499" s="5">
        <v>20221</v>
      </c>
      <c r="P1499" s="5" t="s">
        <v>4010</v>
      </c>
      <c r="Q1499" s="5">
        <f>IF(ActividadesCom[[#This Row],[NIVEL 2]]&lt;&gt;0,VLOOKUP(ActividadesCom[[#This Row],[NIVEL 2]],Catálogo!A:B,2,FALSE),"")</f>
        <v>2</v>
      </c>
      <c r="R1499" s="11">
        <v>1</v>
      </c>
      <c r="S1499" s="12" t="s">
        <v>5819</v>
      </c>
      <c r="T1499" s="11">
        <v>20221</v>
      </c>
      <c r="U1499" s="11" t="s">
        <v>4009</v>
      </c>
      <c r="V1499" s="5">
        <f>IF(ActividadesCom[[#This Row],[NIVEL 3]]&lt;&gt;0,VLOOKUP(ActividadesCom[[#This Row],[NIVEL 3]],Catálogo!A:B,2,FALSE),"")</f>
        <v>3</v>
      </c>
      <c r="W1499" s="11">
        <v>1</v>
      </c>
      <c r="X1499" s="6"/>
      <c r="Y1499" s="5"/>
      <c r="Z1499" s="5"/>
      <c r="AA1499" s="5" t="str">
        <f>IF(ActividadesCom[[#This Row],[NIVEL 4]]&lt;&gt;0,VLOOKUP(ActividadesCom[[#This Row],[NIVEL 4]],Catálogo!A:B,2,FALSE),"")</f>
        <v/>
      </c>
      <c r="AB1499" s="5"/>
      <c r="AC1499" s="6" t="s">
        <v>116</v>
      </c>
      <c r="AD1499" s="5">
        <v>20163</v>
      </c>
      <c r="AE1499" s="5" t="s">
        <v>4010</v>
      </c>
      <c r="AF1499" s="5">
        <f>IF(ActividadesCom[[#This Row],[NIVEL 5]]&lt;&gt;0,VLOOKUP(ActividadesCom[[#This Row],[NIVEL 5]],Catálogo!A:B,2,FALSE),"")</f>
        <v>2</v>
      </c>
      <c r="AG1499" s="5">
        <v>1</v>
      </c>
      <c r="AH1499" s="2"/>
      <c r="AI1499" s="2"/>
    </row>
    <row r="1500" spans="1:35" ht="30" hidden="1" customHeight="1" x14ac:dyDescent="0.25">
      <c r="A1500" s="7">
        <v>16470310</v>
      </c>
      <c r="B1500" s="97" t="str">
        <f>VLOOKUP(ActividadesCom[[#This Row],[NO. DE CONTROL]],'LISTADO ESTUDIANTES'!A:C,3,FALSE)</f>
        <v>REBOLLEDO CRUZ ANEL KARINA</v>
      </c>
      <c r="C1500" s="97" t="str">
        <f>VLOOKUP(ActividadesCom[[#This Row],[NO. DE CONTROL]],'LISTADO ESTUDIANTES'!A:B,2,FALSE)</f>
        <v>INGENIERIA EN ADMINISTRACION</v>
      </c>
      <c r="D1500" s="18" t="str">
        <f>VLOOKUP(ActividadesCom[[#This Row],[NO. DE CONTROL]],'LISTADO ESTUDIANTES'!A:D,4,FALSE)</f>
        <v>BAJA</v>
      </c>
      <c r="E1500" s="5">
        <f>SUM(ActividadesCom[[#This Row],[CRÉD. 1]],ActividadesCom[[#This Row],[CRÉD. 2]],ActividadesCom[[#This Row],[CRÉD. 3]],ActividadesCom[[#This Row],[CRÉD. 4]],ActividadesCom[[#This Row],[CRÉD. 5]])</f>
        <v>0</v>
      </c>
      <c r="F1500" s="17" t="str">
        <f>IF(ActividadesCom[[#This Row],[ÚLTIMO SEMESTRE CON CRÉDITOS]]&gt;0,ROUND(AVERAGE(ActividadesCom[[#This Row],[VALOR NIVEL 5]],ActividadesCom[[#This Row],[VALOR NIVEL 4]],ActividadesCom[[#This Row],[VALOR NIVEL 3]],ActividadesCom[[#This Row],[VALOR NIVEL 2]],ActividadesCom[[#This Row],[VALOR NIVEL 1]]),0),"")</f>
        <v/>
      </c>
      <c r="G1500" s="5" t="str">
        <f>IF(ActividadesCom[[#This Row],[PROMEDIO]]="","",IF(ActividadesCom[[#This Row],[PROMEDIO]]&gt;=4,"EXCELENTE",IF(ActividadesCom[[#This Row],[PROMEDIO]]&gt;=3,"NOTABLE",IF(ActividadesCom[[#This Row],[PROMEDIO]]&gt;=2,"BUENO",IF(ActividadesCom[[#This Row],[PROMEDIO]]=1,"SUFICIENTE","")))))</f>
        <v/>
      </c>
      <c r="H1500" s="5">
        <f>MAX(ActividadesCom[[#This Row],[PERÍODO 1]],ActividadesCom[[#This Row],[PERÍODO 2]],ActividadesCom[[#This Row],[PERÍODO 3]],ActividadesCom[[#This Row],[PERÍODO 4]],ActividadesCom[[#This Row],[PERÍODO 5]])</f>
        <v>0</v>
      </c>
      <c r="I1500" s="6"/>
      <c r="J1500" s="5"/>
      <c r="K1500" s="5"/>
      <c r="L1500" s="5" t="str">
        <f>IF(ActividadesCom[[#This Row],[NIVEL 1]]&lt;&gt;0,VLOOKUP(ActividadesCom[[#This Row],[NIVEL 1]],Catálogo!A:B,2,FALSE),"")</f>
        <v/>
      </c>
      <c r="M1500" s="5"/>
      <c r="N1500" s="6"/>
      <c r="O1500" s="5"/>
      <c r="P1500" s="5"/>
      <c r="Q1500" s="5" t="str">
        <f>IF(ActividadesCom[[#This Row],[NIVEL 2]]&lt;&gt;0,VLOOKUP(ActividadesCom[[#This Row],[NIVEL 2]],Catálogo!A:B,2,FALSE),"")</f>
        <v/>
      </c>
      <c r="R1500" s="11"/>
      <c r="S1500" s="12"/>
      <c r="T1500" s="11"/>
      <c r="U1500" s="11"/>
      <c r="V1500" s="5" t="str">
        <f>IF(ActividadesCom[[#This Row],[NIVEL 3]]&lt;&gt;0,VLOOKUP(ActividadesCom[[#This Row],[NIVEL 3]],Catálogo!A:B,2,FALSE),"")</f>
        <v/>
      </c>
      <c r="W1500" s="11"/>
      <c r="X1500" s="6"/>
      <c r="Y1500" s="5"/>
      <c r="Z1500" s="5"/>
      <c r="AA1500" s="5" t="str">
        <f>IF(ActividadesCom[[#This Row],[NIVEL 4]]&lt;&gt;0,VLOOKUP(ActividadesCom[[#This Row],[NIVEL 4]],Catálogo!A:B,2,FALSE),"")</f>
        <v/>
      </c>
      <c r="AB1500" s="5"/>
      <c r="AC1500" s="6"/>
      <c r="AD1500" s="5"/>
      <c r="AE1500" s="5"/>
      <c r="AF1500" s="5" t="str">
        <f>IF(ActividadesCom[[#This Row],[NIVEL 5]]&lt;&gt;0,VLOOKUP(ActividadesCom[[#This Row],[NIVEL 5]],Catálogo!A:B,2,FALSE),"")</f>
        <v/>
      </c>
      <c r="AG1500" s="5"/>
      <c r="AH1500" s="2"/>
      <c r="AI1500" s="2"/>
    </row>
    <row r="1501" spans="1:35" ht="30" hidden="1" customHeight="1" x14ac:dyDescent="0.25">
      <c r="A1501" s="7">
        <v>16470311</v>
      </c>
      <c r="B1501" s="97" t="str">
        <f>VLOOKUP(ActividadesCom[[#This Row],[NO. DE CONTROL]],'LISTADO ESTUDIANTES'!A:C,3,FALSE)</f>
        <v>LOPEZ DZIB JAIRO SANTIAGO</v>
      </c>
      <c r="C1501" s="97" t="str">
        <f>VLOOKUP(ActividadesCom[[#This Row],[NO. DE CONTROL]],'LISTADO ESTUDIANTES'!A:B,2,FALSE)</f>
        <v>INGENIERIA EN SISTEMAS COMPUTACIONALES</v>
      </c>
      <c r="D1501" s="18" t="str">
        <f>VLOOKUP(ActividadesCom[[#This Row],[NO. DE CONTROL]],'LISTADO ESTUDIANTES'!A:D,4,FALSE)</f>
        <v>BAJA</v>
      </c>
      <c r="E1501" s="5">
        <f>SUM(ActividadesCom[[#This Row],[CRÉD. 1]],ActividadesCom[[#This Row],[CRÉD. 2]],ActividadesCom[[#This Row],[CRÉD. 3]],ActividadesCom[[#This Row],[CRÉD. 4]],ActividadesCom[[#This Row],[CRÉD. 5]])</f>
        <v>1</v>
      </c>
      <c r="F1501" s="17">
        <f>IF(ActividadesCom[[#This Row],[ÚLTIMO SEMESTRE CON CRÉDITOS]]&gt;0,ROUND(AVERAGE(ActividadesCom[[#This Row],[VALOR NIVEL 5]],ActividadesCom[[#This Row],[VALOR NIVEL 4]],ActividadesCom[[#This Row],[VALOR NIVEL 3]],ActividadesCom[[#This Row],[VALOR NIVEL 2]],ActividadesCom[[#This Row],[VALOR NIVEL 1]]),0),"")</f>
        <v>2</v>
      </c>
      <c r="G1501" s="5" t="str">
        <f>IF(ActividadesCom[[#This Row],[PROMEDIO]]="","",IF(ActividadesCom[[#This Row],[PROMEDIO]]&gt;=4,"EXCELENTE",IF(ActividadesCom[[#This Row],[PROMEDIO]]&gt;=3,"NOTABLE",IF(ActividadesCom[[#This Row],[PROMEDIO]]&gt;=2,"BUENO",IF(ActividadesCom[[#This Row],[PROMEDIO]]=1,"SUFICIENTE","")))))</f>
        <v>BUENO</v>
      </c>
      <c r="H1501" s="5">
        <f>MAX(ActividadesCom[[#This Row],[PERÍODO 1]],ActividadesCom[[#This Row],[PERÍODO 2]],ActividadesCom[[#This Row],[PERÍODO 3]],ActividadesCom[[#This Row],[PERÍODO 4]],ActividadesCom[[#This Row],[PERÍODO 5]])</f>
        <v>20163</v>
      </c>
      <c r="I1501" s="6"/>
      <c r="J1501" s="5"/>
      <c r="K1501" s="5"/>
      <c r="L1501" s="5" t="str">
        <f>IF(ActividadesCom[[#This Row],[NIVEL 1]]&lt;&gt;0,VLOOKUP(ActividadesCom[[#This Row],[NIVEL 1]],Catálogo!A:B,2,FALSE),"")</f>
        <v/>
      </c>
      <c r="M1501" s="5"/>
      <c r="N1501" s="6"/>
      <c r="O1501" s="5"/>
      <c r="P1501" s="5"/>
      <c r="Q1501" s="5" t="str">
        <f>IF(ActividadesCom[[#This Row],[NIVEL 2]]&lt;&gt;0,VLOOKUP(ActividadesCom[[#This Row],[NIVEL 2]],Catálogo!A:B,2,FALSE),"")</f>
        <v/>
      </c>
      <c r="R1501" s="11"/>
      <c r="S1501" s="12"/>
      <c r="T1501" s="11"/>
      <c r="U1501" s="11"/>
      <c r="V1501" s="5" t="str">
        <f>IF(ActividadesCom[[#This Row],[NIVEL 3]]&lt;&gt;0,VLOOKUP(ActividadesCom[[#This Row],[NIVEL 3]],Catálogo!A:B,2,FALSE),"")</f>
        <v/>
      </c>
      <c r="W1501" s="11"/>
      <c r="X1501" s="6"/>
      <c r="Y1501" s="5"/>
      <c r="Z1501" s="5"/>
      <c r="AA1501" s="5" t="str">
        <f>IF(ActividadesCom[[#This Row],[NIVEL 4]]&lt;&gt;0,VLOOKUP(ActividadesCom[[#This Row],[NIVEL 4]],Catálogo!A:B,2,FALSE),"")</f>
        <v/>
      </c>
      <c r="AB1501" s="5"/>
      <c r="AC1501" s="6" t="s">
        <v>116</v>
      </c>
      <c r="AD1501" s="5">
        <v>20163</v>
      </c>
      <c r="AE1501" s="5" t="s">
        <v>4010</v>
      </c>
      <c r="AF1501" s="5">
        <f>IF(ActividadesCom[[#This Row],[NIVEL 5]]&lt;&gt;0,VLOOKUP(ActividadesCom[[#This Row],[NIVEL 5]],Catálogo!A:B,2,FALSE),"")</f>
        <v>2</v>
      </c>
      <c r="AG1501" s="5">
        <v>1</v>
      </c>
      <c r="AH1501" s="2"/>
      <c r="AI1501" s="2"/>
    </row>
    <row r="1502" spans="1:35" ht="30" customHeight="1" x14ac:dyDescent="0.25">
      <c r="A1502" s="7">
        <v>16470312</v>
      </c>
      <c r="B1502" s="97" t="str">
        <f>VLOOKUP(ActividadesCom[[#This Row],[NO. DE CONTROL]],'LISTADO ESTUDIANTES'!A:C,3,FALSE)</f>
        <v>EK MAY WALTER EDUARDO</v>
      </c>
      <c r="C1502" s="97" t="str">
        <f>VLOOKUP(ActividadesCom[[#This Row],[NO. DE CONTROL]],'LISTADO ESTUDIANTES'!A:B,2,FALSE)</f>
        <v>INGENIERIA MECANICA</v>
      </c>
      <c r="D1502" s="18" t="str">
        <f>VLOOKUP(ActividadesCom[[#This Row],[NO. DE CONTROL]],'LISTADO ESTUDIANTES'!A:D,4,FALSE)</f>
        <v>ACTIVO(A)</v>
      </c>
      <c r="E1502" s="5">
        <f>SUM(ActividadesCom[[#This Row],[CRÉD. 1]],ActividadesCom[[#This Row],[CRÉD. 2]],ActividadesCom[[#This Row],[CRÉD. 3]],ActividadesCom[[#This Row],[CRÉD. 4]],ActividadesCom[[#This Row],[CRÉD. 5]])</f>
        <v>3</v>
      </c>
      <c r="F1502" s="17">
        <f>IF(ActividadesCom[[#This Row],[ÚLTIMO SEMESTRE CON CRÉDITOS]]&gt;0,ROUND(AVERAGE(ActividadesCom[[#This Row],[VALOR NIVEL 5]],ActividadesCom[[#This Row],[VALOR NIVEL 4]],ActividadesCom[[#This Row],[VALOR NIVEL 3]],ActividadesCom[[#This Row],[VALOR NIVEL 2]],ActividadesCom[[#This Row],[VALOR NIVEL 1]]),0),"")</f>
        <v>2</v>
      </c>
      <c r="G1502" s="5" t="str">
        <f>IF(ActividadesCom[[#This Row],[PROMEDIO]]="","",IF(ActividadesCom[[#This Row],[PROMEDIO]]&gt;=4,"EXCELENTE",IF(ActividadesCom[[#This Row],[PROMEDIO]]&gt;=3,"NOTABLE",IF(ActividadesCom[[#This Row],[PROMEDIO]]&gt;=2,"BUENO",IF(ActividadesCom[[#This Row],[PROMEDIO]]=1,"SUFICIENTE","")))))</f>
        <v>BUENO</v>
      </c>
      <c r="H1502" s="5">
        <f>MAX(ActividadesCom[[#This Row],[PERÍODO 1]],ActividadesCom[[#This Row],[PERÍODO 2]],ActividadesCom[[#This Row],[PERÍODO 3]],ActividadesCom[[#This Row],[PERÍODO 4]],ActividadesCom[[#This Row],[PERÍODO 5]])</f>
        <v>20193</v>
      </c>
      <c r="I1502" s="6"/>
      <c r="J1502" s="5"/>
      <c r="K1502" s="5"/>
      <c r="L1502" s="5" t="str">
        <f>IF(ActividadesCom[[#This Row],[NIVEL 1]]&lt;&gt;0,VLOOKUP(ActividadesCom[[#This Row],[NIVEL 1]],Catálogo!A:B,2,FALSE),"")</f>
        <v/>
      </c>
      <c r="M1502" s="5"/>
      <c r="N1502" s="6"/>
      <c r="O1502" s="5"/>
      <c r="P1502" s="5"/>
      <c r="Q1502" s="5" t="str">
        <f>IF(ActividadesCom[[#This Row],[NIVEL 2]]&lt;&gt;0,VLOOKUP(ActividadesCom[[#This Row],[NIVEL 2]],Catálogo!A:B,2,FALSE),"")</f>
        <v/>
      </c>
      <c r="R1502" s="11"/>
      <c r="S1502" s="12" t="s">
        <v>11</v>
      </c>
      <c r="T1502" s="11">
        <v>20193</v>
      </c>
      <c r="U1502" s="11" t="s">
        <v>4009</v>
      </c>
      <c r="V1502" s="5">
        <f>IF(ActividadesCom[[#This Row],[NIVEL 3]]&lt;&gt;0,VLOOKUP(ActividadesCom[[#This Row],[NIVEL 3]],Catálogo!A:B,2,FALSE),"")</f>
        <v>3</v>
      </c>
      <c r="W1502" s="11">
        <v>1</v>
      </c>
      <c r="X1502" s="6" t="s">
        <v>47</v>
      </c>
      <c r="Y1502" s="5">
        <v>20191</v>
      </c>
      <c r="Z1502" s="5" t="s">
        <v>4010</v>
      </c>
      <c r="AA1502" s="5">
        <f>IF(ActividadesCom[[#This Row],[NIVEL 4]]&lt;&gt;0,VLOOKUP(ActividadesCom[[#This Row],[NIVEL 4]],Catálogo!A:B,2,FALSE),"")</f>
        <v>2</v>
      </c>
      <c r="AB1502" s="5">
        <v>1</v>
      </c>
      <c r="AC1502" s="6" t="s">
        <v>112</v>
      </c>
      <c r="AD1502" s="5" t="s">
        <v>481</v>
      </c>
      <c r="AE1502" s="5" t="s">
        <v>4010</v>
      </c>
      <c r="AF1502" s="5">
        <f>IF(ActividadesCom[[#This Row],[NIVEL 5]]&lt;&gt;0,VLOOKUP(ActividadesCom[[#This Row],[NIVEL 5]],Catálogo!A:B,2,FALSE),"")</f>
        <v>2</v>
      </c>
      <c r="AG1502" s="5">
        <v>1</v>
      </c>
      <c r="AH1502" s="2"/>
      <c r="AI1502" s="2"/>
    </row>
    <row r="1503" spans="1:35" ht="30" hidden="1" customHeight="1" x14ac:dyDescent="0.25">
      <c r="A1503" s="7">
        <v>16470313</v>
      </c>
      <c r="B1503" s="97" t="str">
        <f>VLOOKUP(ActividadesCom[[#This Row],[NO. DE CONTROL]],'LISTADO ESTUDIANTES'!A:C,3,FALSE)</f>
        <v>YANES CACH PALOMA DEL ROSARIO</v>
      </c>
      <c r="C1503" s="97" t="str">
        <f>VLOOKUP(ActividadesCom[[#This Row],[NO. DE CONTROL]],'LISTADO ESTUDIANTES'!A:B,2,FALSE)</f>
        <v>INGENIERIA EN SISTEMAS COMPUTACIONALES</v>
      </c>
      <c r="D1503" s="18" t="str">
        <f>VLOOKUP(ActividadesCom[[#This Row],[NO. DE CONTROL]],'LISTADO ESTUDIANTES'!A:D,4,FALSE)</f>
        <v>EGRESADO(A)</v>
      </c>
      <c r="E1503" s="5">
        <f>SUM(ActividadesCom[[#This Row],[CRÉD. 1]],ActividadesCom[[#This Row],[CRÉD. 2]],ActividadesCom[[#This Row],[CRÉD. 3]],ActividadesCom[[#This Row],[CRÉD. 4]],ActividadesCom[[#This Row],[CRÉD. 5]])</f>
        <v>5</v>
      </c>
      <c r="F1503" s="17">
        <f>IF(ActividadesCom[[#This Row],[ÚLTIMO SEMESTRE CON CRÉDITOS]]&gt;0,ROUND(AVERAGE(ActividadesCom[[#This Row],[VALOR NIVEL 5]],ActividadesCom[[#This Row],[VALOR NIVEL 4]],ActividadesCom[[#This Row],[VALOR NIVEL 3]],ActividadesCom[[#This Row],[VALOR NIVEL 2]],ActividadesCom[[#This Row],[VALOR NIVEL 1]]),0),"")</f>
        <v>3</v>
      </c>
      <c r="G1503" s="5" t="str">
        <f>IF(ActividadesCom[[#This Row],[PROMEDIO]]="","",IF(ActividadesCom[[#This Row],[PROMEDIO]]&gt;=4,"EXCELENTE",IF(ActividadesCom[[#This Row],[PROMEDIO]]&gt;=3,"NOTABLE",IF(ActividadesCom[[#This Row],[PROMEDIO]]&gt;=2,"BUENO",IF(ActividadesCom[[#This Row],[PROMEDIO]]=1,"SUFICIENTE","")))))</f>
        <v>NOTABLE</v>
      </c>
      <c r="H1503" s="5">
        <f>MAX(ActividadesCom[[#This Row],[PERÍODO 1]],ActividadesCom[[#This Row],[PERÍODO 2]],ActividadesCom[[#This Row],[PERÍODO 3]],ActividadesCom[[#This Row],[PERÍODO 4]],ActividadesCom[[#This Row],[PERÍODO 5]])</f>
        <v>20211</v>
      </c>
      <c r="I1503" s="6" t="s">
        <v>4186</v>
      </c>
      <c r="J1503" s="5">
        <v>20211</v>
      </c>
      <c r="K1503" s="5" t="s">
        <v>4008</v>
      </c>
      <c r="L1503" s="5">
        <f>IF(ActividadesCom[[#This Row],[NIVEL 1]]&lt;&gt;0,VLOOKUP(ActividadesCom[[#This Row],[NIVEL 1]],Catálogo!A:B,2,FALSE),"")</f>
        <v>4</v>
      </c>
      <c r="M1503" s="5">
        <v>1</v>
      </c>
      <c r="N1503" s="6" t="s">
        <v>4184</v>
      </c>
      <c r="O1503" s="5">
        <v>20211</v>
      </c>
      <c r="P1503" s="5" t="s">
        <v>4008</v>
      </c>
      <c r="Q1503" s="5">
        <f>IF(ActividadesCom[[#This Row],[NIVEL 2]]&lt;&gt;0,VLOOKUP(ActividadesCom[[#This Row],[NIVEL 2]],Catálogo!A:B,2,FALSE),"")</f>
        <v>4</v>
      </c>
      <c r="R1503" s="11">
        <v>1</v>
      </c>
      <c r="S1503" s="12" t="s">
        <v>4192</v>
      </c>
      <c r="T1503" s="11">
        <v>20203</v>
      </c>
      <c r="U1503" s="11" t="s">
        <v>4008</v>
      </c>
      <c r="V1503" s="5">
        <f>IF(ActividadesCom[[#This Row],[NIVEL 3]]&lt;&gt;0,VLOOKUP(ActividadesCom[[#This Row],[NIVEL 3]],Catálogo!A:B,2,FALSE),"")</f>
        <v>4</v>
      </c>
      <c r="W1503" s="11">
        <v>1</v>
      </c>
      <c r="X1503" s="6" t="s">
        <v>523</v>
      </c>
      <c r="Y1503" s="5">
        <v>20171</v>
      </c>
      <c r="Z1503" s="5" t="s">
        <v>4009</v>
      </c>
      <c r="AA1503" s="5">
        <f>IF(ActividadesCom[[#This Row],[NIVEL 4]]&lt;&gt;0,VLOOKUP(ActividadesCom[[#This Row],[NIVEL 4]],Catálogo!A:B,2,FALSE),"")</f>
        <v>3</v>
      </c>
      <c r="AB1503" s="5">
        <v>1</v>
      </c>
      <c r="AC1503" s="6" t="s">
        <v>408</v>
      </c>
      <c r="AD1503" s="5" t="s">
        <v>561</v>
      </c>
      <c r="AE1503" s="5" t="s">
        <v>4010</v>
      </c>
      <c r="AF1503" s="5">
        <f>IF(ActividadesCom[[#This Row],[NIVEL 5]]&lt;&gt;0,VLOOKUP(ActividadesCom[[#This Row],[NIVEL 5]],Catálogo!A:B,2,FALSE),"")</f>
        <v>2</v>
      </c>
      <c r="AG1503" s="5">
        <v>1</v>
      </c>
      <c r="AH1503" s="2"/>
      <c r="AI1503" s="2"/>
    </row>
    <row r="1504" spans="1:35" s="24" customFormat="1" ht="30" hidden="1" customHeight="1" x14ac:dyDescent="0.25">
      <c r="A1504" s="7">
        <v>16470314</v>
      </c>
      <c r="B1504" s="97" t="str">
        <f>VLOOKUP(ActividadesCom[[#This Row],[NO. DE CONTROL]],'LISTADO ESTUDIANTES'!A:C,3,FALSE)</f>
        <v>REYES MAGAÑA ALEXIS ITIEL</v>
      </c>
      <c r="C1504" s="97" t="str">
        <f>VLOOKUP(ActividadesCom[[#This Row],[NO. DE CONTROL]],'LISTADO ESTUDIANTES'!A:B,2,FALSE)</f>
        <v>INGENIERIA MECANICA</v>
      </c>
      <c r="D1504" s="18" t="str">
        <f>VLOOKUP(ActividadesCom[[#This Row],[NO. DE CONTROL]],'LISTADO ESTUDIANTES'!A:D,4,FALSE)</f>
        <v>BAJA</v>
      </c>
      <c r="E1504" s="5">
        <f>SUM(ActividadesCom[[#This Row],[CRÉD. 1]],ActividadesCom[[#This Row],[CRÉD. 2]],ActividadesCom[[#This Row],[CRÉD. 3]],ActividadesCom[[#This Row],[CRÉD. 4]],ActividadesCom[[#This Row],[CRÉD. 5]])</f>
        <v>5</v>
      </c>
      <c r="F1504" s="17">
        <f>IF(ActividadesCom[[#This Row],[ÚLTIMO SEMESTRE CON CRÉDITOS]]&gt;0,ROUND(AVERAGE(ActividadesCom[[#This Row],[VALOR NIVEL 5]],ActividadesCom[[#This Row],[VALOR NIVEL 4]],ActividadesCom[[#This Row],[VALOR NIVEL 3]],ActividadesCom[[#This Row],[VALOR NIVEL 2]],ActividadesCom[[#This Row],[VALOR NIVEL 1]]),0),"")</f>
        <v>2</v>
      </c>
      <c r="G1504" s="5" t="str">
        <f>IF(ActividadesCom[[#This Row],[PROMEDIO]]="","",IF(ActividadesCom[[#This Row],[PROMEDIO]]&gt;=4,"EXCELENTE",IF(ActividadesCom[[#This Row],[PROMEDIO]]&gt;=3,"NOTABLE",IF(ActividadesCom[[#This Row],[PROMEDIO]]&gt;=2,"BUENO",IF(ActividadesCom[[#This Row],[PROMEDIO]]=1,"SUFICIENTE","")))))</f>
        <v>BUENO</v>
      </c>
      <c r="H1504" s="5">
        <f>MAX(ActividadesCom[[#This Row],[PERÍODO 1]],ActividadesCom[[#This Row],[PERÍODO 2]],ActividadesCom[[#This Row],[PERÍODO 3]],ActividadesCom[[#This Row],[PERÍODO 4]],ActividadesCom[[#This Row],[PERÍODO 5]])</f>
        <v>20203</v>
      </c>
      <c r="I1504" s="6" t="s">
        <v>600</v>
      </c>
      <c r="J1504" s="5">
        <v>20181</v>
      </c>
      <c r="K1504" s="5" t="s">
        <v>4010</v>
      </c>
      <c r="L1504" s="5">
        <f>IF(ActividadesCom[[#This Row],[NIVEL 1]]&lt;&gt;0,VLOOKUP(ActividadesCom[[#This Row],[NIVEL 1]],Catálogo!A:B,2,FALSE),"")</f>
        <v>2</v>
      </c>
      <c r="M1504" s="5">
        <v>1</v>
      </c>
      <c r="N1504" s="6" t="s">
        <v>918</v>
      </c>
      <c r="O1504" s="5">
        <v>20191</v>
      </c>
      <c r="P1504" s="5" t="s">
        <v>4010</v>
      </c>
      <c r="Q1504" s="5">
        <f>IF(ActividadesCom[[#This Row],[NIVEL 2]]&lt;&gt;0,VLOOKUP(ActividadesCom[[#This Row],[NIVEL 2]],Catálogo!A:B,2,FALSE),"")</f>
        <v>2</v>
      </c>
      <c r="R1504" s="11">
        <v>1</v>
      </c>
      <c r="S1504" s="12" t="s">
        <v>4199</v>
      </c>
      <c r="T1504" s="11">
        <v>20203</v>
      </c>
      <c r="U1504" s="11" t="s">
        <v>4010</v>
      </c>
      <c r="V1504" s="5">
        <f>IF(ActividadesCom[[#This Row],[NIVEL 3]]&lt;&gt;0,VLOOKUP(ActividadesCom[[#This Row],[NIVEL 3]],Catálogo!A:B,2,FALSE),"")</f>
        <v>2</v>
      </c>
      <c r="W1504" s="11">
        <v>1</v>
      </c>
      <c r="X1504" s="6" t="s">
        <v>403</v>
      </c>
      <c r="Y1504" s="5">
        <v>20163</v>
      </c>
      <c r="Z1504" s="5" t="s">
        <v>4010</v>
      </c>
      <c r="AA1504" s="5">
        <f>IF(ActividadesCom[[#This Row],[NIVEL 4]]&lt;&gt;0,VLOOKUP(ActividadesCom[[#This Row],[NIVEL 4]],Catálogo!A:B,2,FALSE),"")</f>
        <v>2</v>
      </c>
      <c r="AB1504" s="5">
        <v>1</v>
      </c>
      <c r="AC1504" s="6" t="s">
        <v>12</v>
      </c>
      <c r="AD1504" s="5">
        <v>20183</v>
      </c>
      <c r="AE1504" s="5" t="s">
        <v>4008</v>
      </c>
      <c r="AF1504" s="5">
        <f>IF(ActividadesCom[[#This Row],[NIVEL 5]]&lt;&gt;0,VLOOKUP(ActividadesCom[[#This Row],[NIVEL 5]],Catálogo!A:B,2,FALSE),"")</f>
        <v>4</v>
      </c>
      <c r="AG1504" s="5">
        <v>1</v>
      </c>
    </row>
    <row r="1505" spans="1:35" ht="30" hidden="1" customHeight="1" x14ac:dyDescent="0.25">
      <c r="A1505" s="7">
        <v>16470315</v>
      </c>
      <c r="B1505" s="97" t="str">
        <f>VLOOKUP(ActividadesCom[[#This Row],[NO. DE CONTROL]],'LISTADO ESTUDIANTES'!A:C,3,FALSE)</f>
        <v>ICTHE CORTEZ EDER ANDRE</v>
      </c>
      <c r="C1505" s="97" t="str">
        <f>VLOOKUP(ActividadesCom[[#This Row],[NO. DE CONTROL]],'LISTADO ESTUDIANTES'!A:B,2,FALSE)</f>
        <v>INGENIERIA MECANICA</v>
      </c>
      <c r="D1505" s="18" t="str">
        <f>VLOOKUP(ActividadesCom[[#This Row],[NO. DE CONTROL]],'LISTADO ESTUDIANTES'!A:D,4,FALSE)</f>
        <v>BAJA</v>
      </c>
      <c r="E1505" s="5">
        <f>SUM(ActividadesCom[[#This Row],[CRÉD. 1]],ActividadesCom[[#This Row],[CRÉD. 2]],ActividadesCom[[#This Row],[CRÉD. 3]],ActividadesCom[[#This Row],[CRÉD. 4]],ActividadesCom[[#This Row],[CRÉD. 5]])</f>
        <v>5</v>
      </c>
      <c r="F1505" s="5">
        <f>IF(ActividadesCom[[#This Row],[ÚLTIMO SEMESTRE CON CRÉDITOS]]&gt;0,ROUND(AVERAGE(ActividadesCom[[#This Row],[VALOR NIVEL 5]],ActividadesCom[[#This Row],[VALOR NIVEL 4]],ActividadesCom[[#This Row],[VALOR NIVEL 3]],ActividadesCom[[#This Row],[VALOR NIVEL 2]],ActividadesCom[[#This Row],[VALOR NIVEL 1]]),0),"")</f>
        <v>2</v>
      </c>
      <c r="G1505" s="5" t="str">
        <f>IF(ActividadesCom[[#This Row],[PROMEDIO]]="","",IF(ActividadesCom[[#This Row],[PROMEDIO]]&gt;=4,"EXCELENTE",IF(ActividadesCom[[#This Row],[PROMEDIO]]&gt;=3,"NOTABLE",IF(ActividadesCom[[#This Row],[PROMEDIO]]&gt;=2,"BUENO",IF(ActividadesCom[[#This Row],[PROMEDIO]]=1,"SUFICIENTE","")))))</f>
        <v>BUENO</v>
      </c>
      <c r="H1505" s="5">
        <f>MAX(ActividadesCom[[#This Row],[PERÍODO 1]],ActividadesCom[[#This Row],[PERÍODO 2]],ActividadesCom[[#This Row],[PERÍODO 3]],ActividadesCom[[#This Row],[PERÍODO 4]],ActividadesCom[[#This Row],[PERÍODO 5]])</f>
        <v>20183</v>
      </c>
      <c r="I1505" s="6" t="s">
        <v>296</v>
      </c>
      <c r="J1505" s="5">
        <v>20171</v>
      </c>
      <c r="K1505" s="5" t="s">
        <v>4010</v>
      </c>
      <c r="L1505" s="5">
        <f>IF(ActividadesCom[[#This Row],[NIVEL 1]]&lt;&gt;0,VLOOKUP(ActividadesCom[[#This Row],[NIVEL 1]],Catálogo!A:B,2,FALSE),"")</f>
        <v>2</v>
      </c>
      <c r="M1505" s="5">
        <v>1</v>
      </c>
      <c r="N1505" s="6" t="s">
        <v>600</v>
      </c>
      <c r="O1505" s="5">
        <v>20181</v>
      </c>
      <c r="P1505" s="5" t="s">
        <v>4010</v>
      </c>
      <c r="Q1505" s="5">
        <f>IF(ActividadesCom[[#This Row],[NIVEL 2]]&lt;&gt;0,VLOOKUP(ActividadesCom[[#This Row],[NIVEL 2]],Catálogo!A:B,2,FALSE),"")</f>
        <v>2</v>
      </c>
      <c r="R1505" s="11">
        <v>1</v>
      </c>
      <c r="S1505" s="12" t="s">
        <v>775</v>
      </c>
      <c r="T1505" s="11">
        <v>20183</v>
      </c>
      <c r="U1505" s="11" t="s">
        <v>4009</v>
      </c>
      <c r="V1505" s="5">
        <f>IF(ActividadesCom[[#This Row],[NIVEL 3]]&lt;&gt;0,VLOOKUP(ActividadesCom[[#This Row],[NIVEL 3]],Catálogo!A:B,2,FALSE),"")</f>
        <v>3</v>
      </c>
      <c r="W1505" s="11">
        <v>1</v>
      </c>
      <c r="X1505" s="6" t="s">
        <v>42</v>
      </c>
      <c r="Y1505" s="5">
        <v>20171</v>
      </c>
      <c r="Z1505" s="5" t="s">
        <v>4009</v>
      </c>
      <c r="AA1505" s="5">
        <f>IF(ActividadesCom[[#This Row],[NIVEL 4]]&lt;&gt;0,VLOOKUP(ActividadesCom[[#This Row],[NIVEL 4]],Catálogo!A:B,2,FALSE),"")</f>
        <v>3</v>
      </c>
      <c r="AB1505" s="5">
        <v>1</v>
      </c>
      <c r="AC1505" s="6" t="s">
        <v>112</v>
      </c>
      <c r="AD1505" s="5">
        <v>20163</v>
      </c>
      <c r="AE1505" s="5" t="s">
        <v>4010</v>
      </c>
      <c r="AF1505" s="5">
        <f>IF(ActividadesCom[[#This Row],[NIVEL 5]]&lt;&gt;0,VLOOKUP(ActividadesCom[[#This Row],[NIVEL 5]],Catálogo!A:B,2,FALSE),"")</f>
        <v>2</v>
      </c>
      <c r="AG1505" s="5">
        <v>1</v>
      </c>
      <c r="AH1505" s="2"/>
      <c r="AI1505" s="2"/>
    </row>
    <row r="1506" spans="1:35" ht="30" hidden="1" customHeight="1" x14ac:dyDescent="0.25">
      <c r="A1506" s="7">
        <v>16470316</v>
      </c>
      <c r="B1506" s="97" t="str">
        <f>VLOOKUP(ActividadesCom[[#This Row],[NO. DE CONTROL]],'LISTADO ESTUDIANTES'!A:C,3,FALSE)</f>
        <v>BALAM VIVAS ALEXIS GABRIEL</v>
      </c>
      <c r="C1506" s="97" t="str">
        <f>VLOOKUP(ActividadesCom[[#This Row],[NO. DE CONTROL]],'LISTADO ESTUDIANTES'!A:B,2,FALSE)</f>
        <v>INGENIERIA MECANICA</v>
      </c>
      <c r="D1506" s="18" t="str">
        <f>VLOOKUP(ActividadesCom[[#This Row],[NO. DE CONTROL]],'LISTADO ESTUDIANTES'!A:D,4,FALSE)</f>
        <v>BAJA</v>
      </c>
      <c r="E1506" s="5">
        <f>SUM(ActividadesCom[[#This Row],[CRÉD. 1]],ActividadesCom[[#This Row],[CRÉD. 2]],ActividadesCom[[#This Row],[CRÉD. 3]],ActividadesCom[[#This Row],[CRÉD. 4]],ActividadesCom[[#This Row],[CRÉD. 5]])</f>
        <v>0</v>
      </c>
      <c r="F1506" s="17" t="str">
        <f>IF(ActividadesCom[[#This Row],[ÚLTIMO SEMESTRE CON CRÉDITOS]]&gt;0,ROUND(AVERAGE(ActividadesCom[[#This Row],[VALOR NIVEL 5]],ActividadesCom[[#This Row],[VALOR NIVEL 4]],ActividadesCom[[#This Row],[VALOR NIVEL 3]],ActividadesCom[[#This Row],[VALOR NIVEL 2]],ActividadesCom[[#This Row],[VALOR NIVEL 1]]),0),"")</f>
        <v/>
      </c>
      <c r="G1506" s="5" t="str">
        <f>IF(ActividadesCom[[#This Row],[PROMEDIO]]="","",IF(ActividadesCom[[#This Row],[PROMEDIO]]&gt;=4,"EXCELENTE",IF(ActividadesCom[[#This Row],[PROMEDIO]]&gt;=3,"NOTABLE",IF(ActividadesCom[[#This Row],[PROMEDIO]]&gt;=2,"BUENO",IF(ActividadesCom[[#This Row],[PROMEDIO]]=1,"SUFICIENTE","")))))</f>
        <v/>
      </c>
      <c r="H1506" s="5">
        <f>MAX(ActividadesCom[[#This Row],[PERÍODO 1]],ActividadesCom[[#This Row],[PERÍODO 2]],ActividadesCom[[#This Row],[PERÍODO 3]],ActividadesCom[[#This Row],[PERÍODO 4]],ActividadesCom[[#This Row],[PERÍODO 5]])</f>
        <v>0</v>
      </c>
      <c r="I1506" s="6"/>
      <c r="J1506" s="5"/>
      <c r="K1506" s="5"/>
      <c r="L1506" s="5" t="str">
        <f>IF(ActividadesCom[[#This Row],[NIVEL 1]]&lt;&gt;0,VLOOKUP(ActividadesCom[[#This Row],[NIVEL 1]],Catálogo!A:B,2,FALSE),"")</f>
        <v/>
      </c>
      <c r="M1506" s="5"/>
      <c r="N1506" s="6"/>
      <c r="O1506" s="5"/>
      <c r="P1506" s="5"/>
      <c r="Q1506" s="5" t="str">
        <f>IF(ActividadesCom[[#This Row],[NIVEL 2]]&lt;&gt;0,VLOOKUP(ActividadesCom[[#This Row],[NIVEL 2]],Catálogo!A:B,2,FALSE),"")</f>
        <v/>
      </c>
      <c r="R1506" s="11"/>
      <c r="S1506" s="12"/>
      <c r="T1506" s="11"/>
      <c r="U1506" s="11"/>
      <c r="V1506" s="5" t="str">
        <f>IF(ActividadesCom[[#This Row],[NIVEL 3]]&lt;&gt;0,VLOOKUP(ActividadesCom[[#This Row],[NIVEL 3]],Catálogo!A:B,2,FALSE),"")</f>
        <v/>
      </c>
      <c r="W1506" s="11"/>
      <c r="X1506" s="6"/>
      <c r="Y1506" s="5"/>
      <c r="Z1506" s="5"/>
      <c r="AA1506" s="5" t="str">
        <f>IF(ActividadesCom[[#This Row],[NIVEL 4]]&lt;&gt;0,VLOOKUP(ActividadesCom[[#This Row],[NIVEL 4]],Catálogo!A:B,2,FALSE),"")</f>
        <v/>
      </c>
      <c r="AB1506" s="5"/>
      <c r="AC1506" s="6"/>
      <c r="AD1506" s="5"/>
      <c r="AE1506" s="5"/>
      <c r="AF1506" s="5" t="str">
        <f>IF(ActividadesCom[[#This Row],[NIVEL 5]]&lt;&gt;0,VLOOKUP(ActividadesCom[[#This Row],[NIVEL 5]],Catálogo!A:B,2,FALSE),"")</f>
        <v/>
      </c>
      <c r="AG1506" s="5"/>
      <c r="AH1506" s="2"/>
      <c r="AI1506" s="2"/>
    </row>
    <row r="1507" spans="1:35" ht="30" hidden="1" customHeight="1" x14ac:dyDescent="0.25">
      <c r="A1507" s="7">
        <v>16470317</v>
      </c>
      <c r="B1507" s="97" t="str">
        <f>VLOOKUP(ActividadesCom[[#This Row],[NO. DE CONTROL]],'LISTADO ESTUDIANTES'!A:C,3,FALSE)</f>
        <v>CHI BAUTISTA SHUBERTH IVAN</v>
      </c>
      <c r="C1507" s="97" t="str">
        <f>VLOOKUP(ActividadesCom[[#This Row],[NO. DE CONTROL]],'LISTADO ESTUDIANTES'!A:B,2,FALSE)</f>
        <v>INGENIERIA MECANICA</v>
      </c>
      <c r="D1507" s="18" t="str">
        <f>VLOOKUP(ActividadesCom[[#This Row],[NO. DE CONTROL]],'LISTADO ESTUDIANTES'!A:D,4,FALSE)</f>
        <v>BAJA</v>
      </c>
      <c r="E1507" s="5">
        <f>SUM(ActividadesCom[[#This Row],[CRÉD. 1]],ActividadesCom[[#This Row],[CRÉD. 2]],ActividadesCom[[#This Row],[CRÉD. 3]],ActividadesCom[[#This Row],[CRÉD. 4]],ActividadesCom[[#This Row],[CRÉD. 5]])</f>
        <v>0</v>
      </c>
      <c r="F1507" s="17" t="str">
        <f>IF(ActividadesCom[[#This Row],[ÚLTIMO SEMESTRE CON CRÉDITOS]]&gt;0,ROUND(AVERAGE(ActividadesCom[[#This Row],[VALOR NIVEL 5]],ActividadesCom[[#This Row],[VALOR NIVEL 4]],ActividadesCom[[#This Row],[VALOR NIVEL 3]],ActividadesCom[[#This Row],[VALOR NIVEL 2]],ActividadesCom[[#This Row],[VALOR NIVEL 1]]),0),"")</f>
        <v/>
      </c>
      <c r="G1507" s="5" t="str">
        <f>IF(ActividadesCom[[#This Row],[PROMEDIO]]="","",IF(ActividadesCom[[#This Row],[PROMEDIO]]&gt;=4,"EXCELENTE",IF(ActividadesCom[[#This Row],[PROMEDIO]]&gt;=3,"NOTABLE",IF(ActividadesCom[[#This Row],[PROMEDIO]]&gt;=2,"BUENO",IF(ActividadesCom[[#This Row],[PROMEDIO]]=1,"SUFICIENTE","")))))</f>
        <v/>
      </c>
      <c r="H1507" s="5">
        <f>MAX(ActividadesCom[[#This Row],[PERÍODO 1]],ActividadesCom[[#This Row],[PERÍODO 2]],ActividadesCom[[#This Row],[PERÍODO 3]],ActividadesCom[[#This Row],[PERÍODO 4]],ActividadesCom[[#This Row],[PERÍODO 5]])</f>
        <v>0</v>
      </c>
      <c r="I1507" s="6"/>
      <c r="J1507" s="5"/>
      <c r="K1507" s="5"/>
      <c r="L1507" s="5" t="str">
        <f>IF(ActividadesCom[[#This Row],[NIVEL 1]]&lt;&gt;0,VLOOKUP(ActividadesCom[[#This Row],[NIVEL 1]],Catálogo!A:B,2,FALSE),"")</f>
        <v/>
      </c>
      <c r="M1507" s="5"/>
      <c r="N1507" s="6"/>
      <c r="O1507" s="5"/>
      <c r="P1507" s="5"/>
      <c r="Q1507" s="5" t="str">
        <f>IF(ActividadesCom[[#This Row],[NIVEL 2]]&lt;&gt;0,VLOOKUP(ActividadesCom[[#This Row],[NIVEL 2]],Catálogo!A:B,2,FALSE),"")</f>
        <v/>
      </c>
      <c r="R1507" s="11"/>
      <c r="S1507" s="12"/>
      <c r="T1507" s="11"/>
      <c r="U1507" s="11"/>
      <c r="V1507" s="5" t="str">
        <f>IF(ActividadesCom[[#This Row],[NIVEL 3]]&lt;&gt;0,VLOOKUP(ActividadesCom[[#This Row],[NIVEL 3]],Catálogo!A:B,2,FALSE),"")</f>
        <v/>
      </c>
      <c r="W1507" s="11"/>
      <c r="X1507" s="6"/>
      <c r="Y1507" s="5"/>
      <c r="Z1507" s="5"/>
      <c r="AA1507" s="5" t="str">
        <f>IF(ActividadesCom[[#This Row],[NIVEL 4]]&lt;&gt;0,VLOOKUP(ActividadesCom[[#This Row],[NIVEL 4]],Catálogo!A:B,2,FALSE),"")</f>
        <v/>
      </c>
      <c r="AB1507" s="5"/>
      <c r="AC1507" s="6"/>
      <c r="AD1507" s="5"/>
      <c r="AE1507" s="5"/>
      <c r="AF1507" s="5" t="str">
        <f>IF(ActividadesCom[[#This Row],[NIVEL 5]]&lt;&gt;0,VLOOKUP(ActividadesCom[[#This Row],[NIVEL 5]],Catálogo!A:B,2,FALSE),"")</f>
        <v/>
      </c>
      <c r="AG1507" s="5"/>
      <c r="AH1507" s="2"/>
      <c r="AI1507" s="2"/>
    </row>
    <row r="1508" spans="1:35" ht="30" hidden="1" customHeight="1" x14ac:dyDescent="0.25">
      <c r="A1508" s="7">
        <v>16470318</v>
      </c>
      <c r="B1508" s="97" t="str">
        <f>VLOOKUP(ActividadesCom[[#This Row],[NO. DE CONTROL]],'LISTADO ESTUDIANTES'!A:C,3,FALSE)</f>
        <v>VAZQUEZ ROSALES LUIS GUILLERMO</v>
      </c>
      <c r="C1508" s="97" t="str">
        <f>VLOOKUP(ActividadesCom[[#This Row],[NO. DE CONTROL]],'LISTADO ESTUDIANTES'!A:B,2,FALSE)</f>
        <v>INGENIERIA MECANICA</v>
      </c>
      <c r="D1508" s="18" t="str">
        <f>VLOOKUP(ActividadesCom[[#This Row],[NO. DE CONTROL]],'LISTADO ESTUDIANTES'!A:D,4,FALSE)</f>
        <v>BAJA</v>
      </c>
      <c r="E1508" s="5">
        <f>SUM(ActividadesCom[[#This Row],[CRÉD. 1]],ActividadesCom[[#This Row],[CRÉD. 2]],ActividadesCom[[#This Row],[CRÉD. 3]],ActividadesCom[[#This Row],[CRÉD. 4]],ActividadesCom[[#This Row],[CRÉD. 5]])</f>
        <v>0</v>
      </c>
      <c r="F1508" s="17" t="str">
        <f>IF(ActividadesCom[[#This Row],[ÚLTIMO SEMESTRE CON CRÉDITOS]]&gt;0,ROUND(AVERAGE(ActividadesCom[[#This Row],[VALOR NIVEL 5]],ActividadesCom[[#This Row],[VALOR NIVEL 4]],ActividadesCom[[#This Row],[VALOR NIVEL 3]],ActividadesCom[[#This Row],[VALOR NIVEL 2]],ActividadesCom[[#This Row],[VALOR NIVEL 1]]),0),"")</f>
        <v/>
      </c>
      <c r="G1508" s="5" t="str">
        <f>IF(ActividadesCom[[#This Row],[PROMEDIO]]="","",IF(ActividadesCom[[#This Row],[PROMEDIO]]&gt;=4,"EXCELENTE",IF(ActividadesCom[[#This Row],[PROMEDIO]]&gt;=3,"NOTABLE",IF(ActividadesCom[[#This Row],[PROMEDIO]]&gt;=2,"BUENO",IF(ActividadesCom[[#This Row],[PROMEDIO]]=1,"SUFICIENTE","")))))</f>
        <v/>
      </c>
      <c r="H1508" s="5">
        <f>MAX(ActividadesCom[[#This Row],[PERÍODO 1]],ActividadesCom[[#This Row],[PERÍODO 2]],ActividadesCom[[#This Row],[PERÍODO 3]],ActividadesCom[[#This Row],[PERÍODO 4]],ActividadesCom[[#This Row],[PERÍODO 5]])</f>
        <v>0</v>
      </c>
      <c r="I1508" s="6"/>
      <c r="J1508" s="5"/>
      <c r="K1508" s="5"/>
      <c r="L1508" s="5" t="str">
        <f>IF(ActividadesCom[[#This Row],[NIVEL 1]]&lt;&gt;0,VLOOKUP(ActividadesCom[[#This Row],[NIVEL 1]],Catálogo!A:B,2,FALSE),"")</f>
        <v/>
      </c>
      <c r="M1508" s="5"/>
      <c r="N1508" s="6"/>
      <c r="O1508" s="5"/>
      <c r="P1508" s="5"/>
      <c r="Q1508" s="5" t="str">
        <f>IF(ActividadesCom[[#This Row],[NIVEL 2]]&lt;&gt;0,VLOOKUP(ActividadesCom[[#This Row],[NIVEL 2]],Catálogo!A:B,2,FALSE),"")</f>
        <v/>
      </c>
      <c r="R1508" s="11"/>
      <c r="S1508" s="12"/>
      <c r="T1508" s="11"/>
      <c r="U1508" s="11"/>
      <c r="V1508" s="5" t="str">
        <f>IF(ActividadesCom[[#This Row],[NIVEL 3]]&lt;&gt;0,VLOOKUP(ActividadesCom[[#This Row],[NIVEL 3]],Catálogo!A:B,2,FALSE),"")</f>
        <v/>
      </c>
      <c r="W1508" s="11"/>
      <c r="X1508" s="6"/>
      <c r="Y1508" s="5"/>
      <c r="Z1508" s="5"/>
      <c r="AA1508" s="5" t="str">
        <f>IF(ActividadesCom[[#This Row],[NIVEL 4]]&lt;&gt;0,VLOOKUP(ActividadesCom[[#This Row],[NIVEL 4]],Catálogo!A:B,2,FALSE),"")</f>
        <v/>
      </c>
      <c r="AB1508" s="5"/>
      <c r="AC1508" s="6"/>
      <c r="AD1508" s="5"/>
      <c r="AE1508" s="5"/>
      <c r="AF1508" s="5" t="str">
        <f>IF(ActividadesCom[[#This Row],[NIVEL 5]]&lt;&gt;0,VLOOKUP(ActividadesCom[[#This Row],[NIVEL 5]],Catálogo!A:B,2,FALSE),"")</f>
        <v/>
      </c>
      <c r="AG1508" s="5"/>
      <c r="AH1508" s="2"/>
      <c r="AI1508" s="2"/>
    </row>
    <row r="1509" spans="1:35" ht="30" hidden="1" customHeight="1" x14ac:dyDescent="0.25">
      <c r="A1509" s="7">
        <v>16470319</v>
      </c>
      <c r="B1509" s="97" t="str">
        <f>VLOOKUP(ActividadesCom[[#This Row],[NO. DE CONTROL]],'LISTADO ESTUDIANTES'!A:C,3,FALSE)</f>
        <v>HERRERA CHAN CARLOS ADRIAN</v>
      </c>
      <c r="C1509" s="97" t="str">
        <f>VLOOKUP(ActividadesCom[[#This Row],[NO. DE CONTROL]],'LISTADO ESTUDIANTES'!A:B,2,FALSE)</f>
        <v>INGENIERIA MECANICA</v>
      </c>
      <c r="D1509" s="18" t="str">
        <f>VLOOKUP(ActividadesCom[[#This Row],[NO. DE CONTROL]],'LISTADO ESTUDIANTES'!A:D,4,FALSE)</f>
        <v>EGRESADO(A)</v>
      </c>
      <c r="E1509" s="5">
        <f>SUM(ActividadesCom[[#This Row],[CRÉD. 1]],ActividadesCom[[#This Row],[CRÉD. 2]],ActividadesCom[[#This Row],[CRÉD. 3]],ActividadesCom[[#This Row],[CRÉD. 4]],ActividadesCom[[#This Row],[CRÉD. 5]])</f>
        <v>3</v>
      </c>
      <c r="F1509" s="17">
        <f>IF(ActividadesCom[[#This Row],[ÚLTIMO SEMESTRE CON CRÉDITOS]]&gt;0,ROUND(AVERAGE(ActividadesCom[[#This Row],[VALOR NIVEL 5]],ActividadesCom[[#This Row],[VALOR NIVEL 4]],ActividadesCom[[#This Row],[VALOR NIVEL 3]],ActividadesCom[[#This Row],[VALOR NIVEL 2]],ActividadesCom[[#This Row],[VALOR NIVEL 1]]),0),"")</f>
        <v>2</v>
      </c>
      <c r="G1509" s="5" t="str">
        <f>IF(ActividadesCom[[#This Row],[PROMEDIO]]="","",IF(ActividadesCom[[#This Row],[PROMEDIO]]&gt;=4,"EXCELENTE",IF(ActividadesCom[[#This Row],[PROMEDIO]]&gt;=3,"NOTABLE",IF(ActividadesCom[[#This Row],[PROMEDIO]]&gt;=2,"BUENO",IF(ActividadesCom[[#This Row],[PROMEDIO]]=1,"SUFICIENTE","")))))</f>
        <v>BUENO</v>
      </c>
      <c r="H1509" s="5">
        <f>MAX(ActividadesCom[[#This Row],[PERÍODO 1]],ActividadesCom[[#This Row],[PERÍODO 2]],ActividadesCom[[#This Row],[PERÍODO 3]],ActividadesCom[[#This Row],[PERÍODO 4]],ActividadesCom[[#This Row],[PERÍODO 5]])</f>
        <v>20201</v>
      </c>
      <c r="I1509" s="6" t="s">
        <v>600</v>
      </c>
      <c r="J1509" s="5">
        <v>20181</v>
      </c>
      <c r="K1509" s="5" t="s">
        <v>4010</v>
      </c>
      <c r="L1509" s="5">
        <f>IF(ActividadesCom[[#This Row],[NIVEL 1]]&lt;&gt;0,VLOOKUP(ActividadesCom[[#This Row],[NIVEL 1]],Catálogo!A:B,2,FALSE),"")</f>
        <v>2</v>
      </c>
      <c r="M1509" s="5">
        <v>1</v>
      </c>
      <c r="N1509" s="6"/>
      <c r="O1509" s="5"/>
      <c r="P1509" s="5"/>
      <c r="Q1509" s="5" t="str">
        <f>IF(ActividadesCom[[#This Row],[NIVEL 2]]&lt;&gt;0,VLOOKUP(ActividadesCom[[#This Row],[NIVEL 2]],Catálogo!A:B,2,FALSE),"")</f>
        <v/>
      </c>
      <c r="R1509" s="11"/>
      <c r="S1509" s="12"/>
      <c r="T1509" s="11"/>
      <c r="U1509" s="11"/>
      <c r="V1509" s="5" t="str">
        <f>IF(ActividadesCom[[#This Row],[NIVEL 3]]&lt;&gt;0,VLOOKUP(ActividadesCom[[#This Row],[NIVEL 3]],Catálogo!A:B,2,FALSE),"")</f>
        <v/>
      </c>
      <c r="W1509" s="11"/>
      <c r="X1509" s="6" t="s">
        <v>2181</v>
      </c>
      <c r="Y1509" s="5">
        <v>20201</v>
      </c>
      <c r="Z1509" s="5" t="s">
        <v>4009</v>
      </c>
      <c r="AA1509" s="5">
        <f>IF(ActividadesCom[[#This Row],[NIVEL 4]]&lt;&gt;0,VLOOKUP(ActividadesCom[[#This Row],[NIVEL 4]],Catálogo!A:B,2,FALSE),"")</f>
        <v>3</v>
      </c>
      <c r="AB1509" s="5">
        <v>1</v>
      </c>
      <c r="AC1509" s="6" t="s">
        <v>81</v>
      </c>
      <c r="AD1509" s="5">
        <v>20163</v>
      </c>
      <c r="AE1509" s="5" t="s">
        <v>4010</v>
      </c>
      <c r="AF1509" s="5">
        <f>IF(ActividadesCom[[#This Row],[NIVEL 5]]&lt;&gt;0,VLOOKUP(ActividadesCom[[#This Row],[NIVEL 5]],Catálogo!A:B,2,FALSE),"")</f>
        <v>2</v>
      </c>
      <c r="AG1509" s="5">
        <v>1</v>
      </c>
      <c r="AH1509" s="2"/>
      <c r="AI1509" s="2"/>
    </row>
    <row r="1510" spans="1:35" ht="30" hidden="1" customHeight="1" x14ac:dyDescent="0.25">
      <c r="A1510" s="7">
        <v>16470320</v>
      </c>
      <c r="B1510" s="97" t="str">
        <f>VLOOKUP(ActividadesCom[[#This Row],[NO. DE CONTROL]],'LISTADO ESTUDIANTES'!A:C,3,FALSE)</f>
        <v>SIMA TUZ RODRIGO ERNESTO</v>
      </c>
      <c r="C1510" s="97" t="str">
        <f>VLOOKUP(ActividadesCom[[#This Row],[NO. DE CONTROL]],'LISTADO ESTUDIANTES'!A:B,2,FALSE)</f>
        <v>INGENIERIA MECANICA</v>
      </c>
      <c r="D1510" s="18" t="str">
        <f>VLOOKUP(ActividadesCom[[#This Row],[NO. DE CONTROL]],'LISTADO ESTUDIANTES'!A:D,4,FALSE)</f>
        <v>BAJA</v>
      </c>
      <c r="E1510" s="5">
        <f>SUM(ActividadesCom[[#This Row],[CRÉD. 1]],ActividadesCom[[#This Row],[CRÉD. 2]],ActividadesCom[[#This Row],[CRÉD. 3]],ActividadesCom[[#This Row],[CRÉD. 4]],ActividadesCom[[#This Row],[CRÉD. 5]])</f>
        <v>0</v>
      </c>
      <c r="F1510" s="17" t="str">
        <f>IF(ActividadesCom[[#This Row],[ÚLTIMO SEMESTRE CON CRÉDITOS]]&gt;0,ROUND(AVERAGE(ActividadesCom[[#This Row],[VALOR NIVEL 5]],ActividadesCom[[#This Row],[VALOR NIVEL 4]],ActividadesCom[[#This Row],[VALOR NIVEL 3]],ActividadesCom[[#This Row],[VALOR NIVEL 2]],ActividadesCom[[#This Row],[VALOR NIVEL 1]]),0),"")</f>
        <v/>
      </c>
      <c r="G1510" s="5" t="str">
        <f>IF(ActividadesCom[[#This Row],[PROMEDIO]]="","",IF(ActividadesCom[[#This Row],[PROMEDIO]]&gt;=4,"EXCELENTE",IF(ActividadesCom[[#This Row],[PROMEDIO]]&gt;=3,"NOTABLE",IF(ActividadesCom[[#This Row],[PROMEDIO]]&gt;=2,"BUENO",IF(ActividadesCom[[#This Row],[PROMEDIO]]=1,"SUFICIENTE","")))))</f>
        <v/>
      </c>
      <c r="H1510" s="5">
        <f>MAX(ActividadesCom[[#This Row],[PERÍODO 1]],ActividadesCom[[#This Row],[PERÍODO 2]],ActividadesCom[[#This Row],[PERÍODO 3]],ActividadesCom[[#This Row],[PERÍODO 4]],ActividadesCom[[#This Row],[PERÍODO 5]])</f>
        <v>0</v>
      </c>
      <c r="I1510" s="6"/>
      <c r="J1510" s="5"/>
      <c r="K1510" s="5"/>
      <c r="L1510" s="5" t="str">
        <f>IF(ActividadesCom[[#This Row],[NIVEL 1]]&lt;&gt;0,VLOOKUP(ActividadesCom[[#This Row],[NIVEL 1]],Catálogo!A:B,2,FALSE),"")</f>
        <v/>
      </c>
      <c r="M1510" s="5"/>
      <c r="N1510" s="6"/>
      <c r="O1510" s="5"/>
      <c r="P1510" s="5"/>
      <c r="Q1510" s="5" t="str">
        <f>IF(ActividadesCom[[#This Row],[NIVEL 2]]&lt;&gt;0,VLOOKUP(ActividadesCom[[#This Row],[NIVEL 2]],Catálogo!A:B,2,FALSE),"")</f>
        <v/>
      </c>
      <c r="R1510" s="11"/>
      <c r="S1510" s="12"/>
      <c r="T1510" s="11"/>
      <c r="U1510" s="11"/>
      <c r="V1510" s="5" t="str">
        <f>IF(ActividadesCom[[#This Row],[NIVEL 3]]&lt;&gt;0,VLOOKUP(ActividadesCom[[#This Row],[NIVEL 3]],Catálogo!A:B,2,FALSE),"")</f>
        <v/>
      </c>
      <c r="W1510" s="11"/>
      <c r="X1510" s="6"/>
      <c r="Y1510" s="5"/>
      <c r="Z1510" s="5"/>
      <c r="AA1510" s="5" t="str">
        <f>IF(ActividadesCom[[#This Row],[NIVEL 4]]&lt;&gt;0,VLOOKUP(ActividadesCom[[#This Row],[NIVEL 4]],Catálogo!A:B,2,FALSE),"")</f>
        <v/>
      </c>
      <c r="AB1510" s="5"/>
      <c r="AC1510" s="6"/>
      <c r="AD1510" s="5"/>
      <c r="AE1510" s="5"/>
      <c r="AF1510" s="5" t="str">
        <f>IF(ActividadesCom[[#This Row],[NIVEL 5]]&lt;&gt;0,VLOOKUP(ActividadesCom[[#This Row],[NIVEL 5]],Catálogo!A:B,2,FALSE),"")</f>
        <v/>
      </c>
      <c r="AG1510" s="5"/>
      <c r="AH1510" s="2"/>
      <c r="AI1510" s="2"/>
    </row>
    <row r="1511" spans="1:35" ht="30" hidden="1" customHeight="1" x14ac:dyDescent="0.25">
      <c r="A1511" s="7">
        <v>16470321</v>
      </c>
      <c r="B1511" s="97" t="str">
        <f>VLOOKUP(ActividadesCom[[#This Row],[NO. DE CONTROL]],'LISTADO ESTUDIANTES'!A:C,3,FALSE)</f>
        <v>CHI COYOC GIOVANNI ADAHIR</v>
      </c>
      <c r="C1511" s="97" t="str">
        <f>VLOOKUP(ActividadesCom[[#This Row],[NO. DE CONTROL]],'LISTADO ESTUDIANTES'!A:B,2,FALSE)</f>
        <v>INGENIERIA MECANICA</v>
      </c>
      <c r="D1511" s="18" t="str">
        <f>VLOOKUP(ActividadesCom[[#This Row],[NO. DE CONTROL]],'LISTADO ESTUDIANTES'!A:D,4,FALSE)</f>
        <v>EGRESADO(A)</v>
      </c>
      <c r="E1511" s="5">
        <f>SUM(ActividadesCom[[#This Row],[CRÉD. 1]],ActividadesCom[[#This Row],[CRÉD. 2]],ActividadesCom[[#This Row],[CRÉD. 3]],ActividadesCom[[#This Row],[CRÉD. 4]],ActividadesCom[[#This Row],[CRÉD. 5]])</f>
        <v>3</v>
      </c>
      <c r="F1511" s="17">
        <f>IF(ActividadesCom[[#This Row],[ÚLTIMO SEMESTRE CON CRÉDITOS]]&gt;0,ROUND(AVERAGE(ActividadesCom[[#This Row],[VALOR NIVEL 5]],ActividadesCom[[#This Row],[VALOR NIVEL 4]],ActividadesCom[[#This Row],[VALOR NIVEL 3]],ActividadesCom[[#This Row],[VALOR NIVEL 2]],ActividadesCom[[#This Row],[VALOR NIVEL 1]]),0),"")</f>
        <v>3</v>
      </c>
      <c r="G1511" s="5" t="str">
        <f>IF(ActividadesCom[[#This Row],[PROMEDIO]]="","",IF(ActividadesCom[[#This Row],[PROMEDIO]]&gt;=4,"EXCELENTE",IF(ActividadesCom[[#This Row],[PROMEDIO]]&gt;=3,"NOTABLE",IF(ActividadesCom[[#This Row],[PROMEDIO]]&gt;=2,"BUENO",IF(ActividadesCom[[#This Row],[PROMEDIO]]=1,"SUFICIENTE","")))))</f>
        <v>NOTABLE</v>
      </c>
      <c r="H1511" s="5">
        <f>MAX(ActividadesCom[[#This Row],[PERÍODO 1]],ActividadesCom[[#This Row],[PERÍODO 2]],ActividadesCom[[#This Row],[PERÍODO 3]],ActividadesCom[[#This Row],[PERÍODO 4]],ActividadesCom[[#This Row],[PERÍODO 5]])</f>
        <v>20201</v>
      </c>
      <c r="I1511" s="6" t="s">
        <v>300</v>
      </c>
      <c r="J1511" s="5">
        <v>20171</v>
      </c>
      <c r="K1511" s="5" t="s">
        <v>4010</v>
      </c>
      <c r="L1511" s="5">
        <f>IF(ActividadesCom[[#This Row],[NIVEL 1]]&lt;&gt;0,VLOOKUP(ActividadesCom[[#This Row],[NIVEL 1]],Catálogo!A:B,2,FALSE),"")</f>
        <v>2</v>
      </c>
      <c r="M1511" s="5">
        <v>1</v>
      </c>
      <c r="N1511" s="6"/>
      <c r="O1511" s="5"/>
      <c r="P1511" s="5"/>
      <c r="Q1511" s="5" t="str">
        <f>IF(ActividadesCom[[#This Row],[NIVEL 2]]&lt;&gt;0,VLOOKUP(ActividadesCom[[#This Row],[NIVEL 2]],Catálogo!A:B,2,FALSE),"")</f>
        <v/>
      </c>
      <c r="R1511" s="11"/>
      <c r="S1511" s="12"/>
      <c r="T1511" s="11"/>
      <c r="U1511" s="11"/>
      <c r="V1511" s="5" t="str">
        <f>IF(ActividadesCom[[#This Row],[NIVEL 3]]&lt;&gt;0,VLOOKUP(ActividadesCom[[#This Row],[NIVEL 3]],Catálogo!A:B,2,FALSE),"")</f>
        <v/>
      </c>
      <c r="W1511" s="11"/>
      <c r="X1511" s="6" t="s">
        <v>978</v>
      </c>
      <c r="Y1511" s="5">
        <v>20201</v>
      </c>
      <c r="Z1511" s="5" t="s">
        <v>4009</v>
      </c>
      <c r="AA1511" s="5">
        <f>IF(ActividadesCom[[#This Row],[NIVEL 4]]&lt;&gt;0,VLOOKUP(ActividadesCom[[#This Row],[NIVEL 4]],Catálogo!A:B,2,FALSE),"")</f>
        <v>3</v>
      </c>
      <c r="AB1511" s="5">
        <v>1</v>
      </c>
      <c r="AC1511" s="6" t="s">
        <v>978</v>
      </c>
      <c r="AD1511" s="5">
        <v>20193</v>
      </c>
      <c r="AE1511" s="5" t="s">
        <v>4008</v>
      </c>
      <c r="AF1511" s="5">
        <f>IF(ActividadesCom[[#This Row],[NIVEL 5]]&lt;&gt;0,VLOOKUP(ActividadesCom[[#This Row],[NIVEL 5]],Catálogo!A:B,2,FALSE),"")</f>
        <v>4</v>
      </c>
      <c r="AG1511" s="5">
        <v>1</v>
      </c>
      <c r="AH1511" s="2"/>
      <c r="AI1511" s="2"/>
    </row>
    <row r="1512" spans="1:35" ht="30" hidden="1" customHeight="1" x14ac:dyDescent="0.25">
      <c r="A1512" s="7">
        <v>16470322</v>
      </c>
      <c r="B1512" s="97" t="str">
        <f>VLOOKUP(ActividadesCom[[#This Row],[NO. DE CONTROL]],'LISTADO ESTUDIANTES'!A:C,3,FALSE)</f>
        <v>VAZQUEZ POOT VICTOR MANUEL</v>
      </c>
      <c r="C1512" s="97" t="str">
        <f>VLOOKUP(ActividadesCom[[#This Row],[NO. DE CONTROL]],'LISTADO ESTUDIANTES'!A:B,2,FALSE)</f>
        <v>INGENIERIA MECANICA</v>
      </c>
      <c r="D1512" s="18" t="str">
        <f>VLOOKUP(ActividadesCom[[#This Row],[NO. DE CONTROL]],'LISTADO ESTUDIANTES'!A:D,4,FALSE)</f>
        <v>BAJA</v>
      </c>
      <c r="E1512" s="5">
        <f>SUM(ActividadesCom[[#This Row],[CRÉD. 1]],ActividadesCom[[#This Row],[CRÉD. 2]],ActividadesCom[[#This Row],[CRÉD. 3]],ActividadesCom[[#This Row],[CRÉD. 4]],ActividadesCom[[#This Row],[CRÉD. 5]])</f>
        <v>0</v>
      </c>
      <c r="F1512" s="17" t="str">
        <f>IF(ActividadesCom[[#This Row],[ÚLTIMO SEMESTRE CON CRÉDITOS]]&gt;0,ROUND(AVERAGE(ActividadesCom[[#This Row],[VALOR NIVEL 5]],ActividadesCom[[#This Row],[VALOR NIVEL 4]],ActividadesCom[[#This Row],[VALOR NIVEL 3]],ActividadesCom[[#This Row],[VALOR NIVEL 2]],ActividadesCom[[#This Row],[VALOR NIVEL 1]]),0),"")</f>
        <v/>
      </c>
      <c r="G1512" s="5" t="str">
        <f>IF(ActividadesCom[[#This Row],[PROMEDIO]]="","",IF(ActividadesCom[[#This Row],[PROMEDIO]]&gt;=4,"EXCELENTE",IF(ActividadesCom[[#This Row],[PROMEDIO]]&gt;=3,"NOTABLE",IF(ActividadesCom[[#This Row],[PROMEDIO]]&gt;=2,"BUENO",IF(ActividadesCom[[#This Row],[PROMEDIO]]=1,"SUFICIENTE","")))))</f>
        <v/>
      </c>
      <c r="H1512" s="5">
        <f>MAX(ActividadesCom[[#This Row],[PERÍODO 1]],ActividadesCom[[#This Row],[PERÍODO 2]],ActividadesCom[[#This Row],[PERÍODO 3]],ActividadesCom[[#This Row],[PERÍODO 4]],ActividadesCom[[#This Row],[PERÍODO 5]])</f>
        <v>0</v>
      </c>
      <c r="I1512" s="6"/>
      <c r="J1512" s="5"/>
      <c r="K1512" s="5"/>
      <c r="L1512" s="5" t="str">
        <f>IF(ActividadesCom[[#This Row],[NIVEL 1]]&lt;&gt;0,VLOOKUP(ActividadesCom[[#This Row],[NIVEL 1]],Catálogo!A:B,2,FALSE),"")</f>
        <v/>
      </c>
      <c r="M1512" s="5"/>
      <c r="N1512" s="6"/>
      <c r="O1512" s="5"/>
      <c r="P1512" s="5"/>
      <c r="Q1512" s="5" t="str">
        <f>IF(ActividadesCom[[#This Row],[NIVEL 2]]&lt;&gt;0,VLOOKUP(ActividadesCom[[#This Row],[NIVEL 2]],Catálogo!A:B,2,FALSE),"")</f>
        <v/>
      </c>
      <c r="R1512" s="11"/>
      <c r="S1512" s="12"/>
      <c r="T1512" s="11"/>
      <c r="U1512" s="11"/>
      <c r="V1512" s="5" t="str">
        <f>IF(ActividadesCom[[#This Row],[NIVEL 3]]&lt;&gt;0,VLOOKUP(ActividadesCom[[#This Row],[NIVEL 3]],Catálogo!A:B,2,FALSE),"")</f>
        <v/>
      </c>
      <c r="W1512" s="11"/>
      <c r="X1512" s="6"/>
      <c r="Y1512" s="5"/>
      <c r="Z1512" s="5"/>
      <c r="AA1512" s="5" t="str">
        <f>IF(ActividadesCom[[#This Row],[NIVEL 4]]&lt;&gt;0,VLOOKUP(ActividadesCom[[#This Row],[NIVEL 4]],Catálogo!A:B,2,FALSE),"")</f>
        <v/>
      </c>
      <c r="AB1512" s="5"/>
      <c r="AC1512" s="6"/>
      <c r="AD1512" s="5"/>
      <c r="AE1512" s="5"/>
      <c r="AF1512" s="5" t="str">
        <f>IF(ActividadesCom[[#This Row],[NIVEL 5]]&lt;&gt;0,VLOOKUP(ActividadesCom[[#This Row],[NIVEL 5]],Catálogo!A:B,2,FALSE),"")</f>
        <v/>
      </c>
      <c r="AG1512" s="5"/>
      <c r="AH1512" s="2"/>
      <c r="AI1512" s="2"/>
    </row>
    <row r="1513" spans="1:35" s="24" customFormat="1" ht="30" hidden="1" customHeight="1" x14ac:dyDescent="0.25">
      <c r="A1513" s="7">
        <v>16470323</v>
      </c>
      <c r="B1513" s="97" t="str">
        <f>VLOOKUP(ActividadesCom[[#This Row],[NO. DE CONTROL]],'LISTADO ESTUDIANTES'!A:C,3,FALSE)</f>
        <v>CHI LUGO EDUARDO ANTONIO</v>
      </c>
      <c r="C1513" s="97" t="str">
        <f>VLOOKUP(ActividadesCom[[#This Row],[NO. DE CONTROL]],'LISTADO ESTUDIANTES'!A:B,2,FALSE)</f>
        <v>INGENIERIA MECANICA</v>
      </c>
      <c r="D1513" s="18" t="str">
        <f>VLOOKUP(ActividadesCom[[#This Row],[NO. DE CONTROL]],'LISTADO ESTUDIANTES'!A:D,4,FALSE)</f>
        <v>BAJA</v>
      </c>
      <c r="E1513" s="5">
        <f>SUM(ActividadesCom[[#This Row],[CRÉD. 1]],ActividadesCom[[#This Row],[CRÉD. 2]],ActividadesCom[[#This Row],[CRÉD. 3]],ActividadesCom[[#This Row],[CRÉD. 4]],ActividadesCom[[#This Row],[CRÉD. 5]])</f>
        <v>2</v>
      </c>
      <c r="F1513" s="17">
        <f>IF(ActividadesCom[[#This Row],[ÚLTIMO SEMESTRE CON CRÉDITOS]]&gt;0,ROUND(AVERAGE(ActividadesCom[[#This Row],[VALOR NIVEL 5]],ActividadesCom[[#This Row],[VALOR NIVEL 4]],ActividadesCom[[#This Row],[VALOR NIVEL 3]],ActividadesCom[[#This Row],[VALOR NIVEL 2]],ActividadesCom[[#This Row],[VALOR NIVEL 1]]),0),"")</f>
        <v>2</v>
      </c>
      <c r="G1513" s="5" t="str">
        <f>IF(ActividadesCom[[#This Row],[PROMEDIO]]="","",IF(ActividadesCom[[#This Row],[PROMEDIO]]&gt;=4,"EXCELENTE",IF(ActividadesCom[[#This Row],[PROMEDIO]]&gt;=3,"NOTABLE",IF(ActividadesCom[[#This Row],[PROMEDIO]]&gt;=2,"BUENO",IF(ActividadesCom[[#This Row],[PROMEDIO]]=1,"SUFICIENTE","")))))</f>
        <v>BUENO</v>
      </c>
      <c r="H1513" s="5">
        <f>MAX(ActividadesCom[[#This Row],[PERÍODO 1]],ActividadesCom[[#This Row],[PERÍODO 2]],ActividadesCom[[#This Row],[PERÍODO 3]],ActividadesCom[[#This Row],[PERÍODO 4]],ActividadesCom[[#This Row],[PERÍODO 5]])</f>
        <v>20171</v>
      </c>
      <c r="I1513" s="6"/>
      <c r="J1513" s="5"/>
      <c r="K1513" s="5"/>
      <c r="L1513" s="5" t="str">
        <f>IF(ActividadesCom[[#This Row],[NIVEL 1]]&lt;&gt;0,VLOOKUP(ActividadesCom[[#This Row],[NIVEL 1]],Catálogo!A:B,2,FALSE),"")</f>
        <v/>
      </c>
      <c r="M1513" s="5"/>
      <c r="N1513" s="6"/>
      <c r="O1513" s="5"/>
      <c r="P1513" s="5"/>
      <c r="Q1513" s="5" t="str">
        <f>IF(ActividadesCom[[#This Row],[NIVEL 2]]&lt;&gt;0,VLOOKUP(ActividadesCom[[#This Row],[NIVEL 2]],Catálogo!A:B,2,FALSE),"")</f>
        <v/>
      </c>
      <c r="R1513" s="11"/>
      <c r="S1513" s="12"/>
      <c r="T1513" s="11"/>
      <c r="U1513" s="11"/>
      <c r="V1513" s="5" t="str">
        <f>IF(ActividadesCom[[#This Row],[NIVEL 3]]&lt;&gt;0,VLOOKUP(ActividadesCom[[#This Row],[NIVEL 3]],Catálogo!A:B,2,FALSE),"")</f>
        <v/>
      </c>
      <c r="W1513" s="11"/>
      <c r="X1513" s="6" t="s">
        <v>5</v>
      </c>
      <c r="Y1513" s="5">
        <v>20171</v>
      </c>
      <c r="Z1513" s="5" t="s">
        <v>4010</v>
      </c>
      <c r="AA1513" s="5">
        <f>IF(ActividadesCom[[#This Row],[NIVEL 4]]&lt;&gt;0,VLOOKUP(ActividadesCom[[#This Row],[NIVEL 4]],Catálogo!A:B,2,FALSE),"")</f>
        <v>2</v>
      </c>
      <c r="AB1513" s="5">
        <v>1</v>
      </c>
      <c r="AC1513" s="6" t="s">
        <v>4</v>
      </c>
      <c r="AD1513" s="5">
        <v>20163</v>
      </c>
      <c r="AE1513" s="5" t="s">
        <v>4010</v>
      </c>
      <c r="AF1513" s="5">
        <f>IF(ActividadesCom[[#This Row],[NIVEL 5]]&lt;&gt;0,VLOOKUP(ActividadesCom[[#This Row],[NIVEL 5]],Catálogo!A:B,2,FALSE),"")</f>
        <v>2</v>
      </c>
      <c r="AG1513" s="5">
        <v>1</v>
      </c>
    </row>
    <row r="1514" spans="1:35" ht="30" hidden="1" customHeight="1" x14ac:dyDescent="0.25">
      <c r="A1514" s="7">
        <v>16470324</v>
      </c>
      <c r="B1514" s="97" t="str">
        <f>VLOOKUP(ActividadesCom[[#This Row],[NO. DE CONTROL]],'LISTADO ESTUDIANTES'!A:C,3,FALSE)</f>
        <v>MAY CASTILLO MARIO SAMUEL</v>
      </c>
      <c r="C1514" s="97" t="str">
        <f>VLOOKUP(ActividadesCom[[#This Row],[NO. DE CONTROL]],'LISTADO ESTUDIANTES'!A:B,2,FALSE)</f>
        <v>INGENIERIA MECANICA</v>
      </c>
      <c r="D1514" s="18" t="str">
        <f>VLOOKUP(ActividadesCom[[#This Row],[NO. DE CONTROL]],'LISTADO ESTUDIANTES'!A:D,4,FALSE)</f>
        <v>BAJA</v>
      </c>
      <c r="E1514" s="5">
        <f>SUM(ActividadesCom[[#This Row],[CRÉD. 1]],ActividadesCom[[#This Row],[CRÉD. 2]],ActividadesCom[[#This Row],[CRÉD. 3]],ActividadesCom[[#This Row],[CRÉD. 4]],ActividadesCom[[#This Row],[CRÉD. 5]])</f>
        <v>6</v>
      </c>
      <c r="F1514" s="5">
        <f>IF(ActividadesCom[[#This Row],[ÚLTIMO SEMESTRE CON CRÉDITOS]]&gt;0,ROUND(AVERAGE(ActividadesCom[[#This Row],[VALOR NIVEL 5]],ActividadesCom[[#This Row],[VALOR NIVEL 4]],ActividadesCom[[#This Row],[VALOR NIVEL 3]],ActividadesCom[[#This Row],[VALOR NIVEL 2]],ActividadesCom[[#This Row],[VALOR NIVEL 1]]),0),"")</f>
        <v>3</v>
      </c>
      <c r="G1514" s="5" t="str">
        <f>IF(ActividadesCom[[#This Row],[PROMEDIO]]="","",IF(ActividadesCom[[#This Row],[PROMEDIO]]&gt;=4,"EXCELENTE",IF(ActividadesCom[[#This Row],[PROMEDIO]]&gt;=3,"NOTABLE",IF(ActividadesCom[[#This Row],[PROMEDIO]]&gt;=2,"BUENO",IF(ActividadesCom[[#This Row],[PROMEDIO]]=1,"SUFICIENTE","")))))</f>
        <v>NOTABLE</v>
      </c>
      <c r="H1514" s="5">
        <f>MAX(ActividadesCom[[#This Row],[PERÍODO 1]],ActividadesCom[[#This Row],[PERÍODO 2]],ActividadesCom[[#This Row],[PERÍODO 3]],ActividadesCom[[#This Row],[PERÍODO 4]],ActividadesCom[[#This Row],[PERÍODO 5]])</f>
        <v>20203</v>
      </c>
      <c r="I1514" s="6" t="s">
        <v>600</v>
      </c>
      <c r="J1514" s="5">
        <v>20181</v>
      </c>
      <c r="K1514" s="5" t="s">
        <v>4010</v>
      </c>
      <c r="L1514" s="5">
        <f>IF(ActividadesCom[[#This Row],[NIVEL 1]]&lt;&gt;0,VLOOKUP(ActividadesCom[[#This Row],[NIVEL 1]],Catálogo!A:B,2,FALSE),"")</f>
        <v>2</v>
      </c>
      <c r="M1514" s="5">
        <v>1</v>
      </c>
      <c r="N1514" s="6" t="s">
        <v>775</v>
      </c>
      <c r="O1514" s="5">
        <v>20183</v>
      </c>
      <c r="P1514" s="5" t="s">
        <v>4010</v>
      </c>
      <c r="Q1514" s="5">
        <f>IF(ActividadesCom[[#This Row],[NIVEL 2]]&lt;&gt;0,VLOOKUP(ActividadesCom[[#This Row],[NIVEL 2]],Catálogo!A:B,2,FALSE),"")</f>
        <v>2</v>
      </c>
      <c r="R1514" s="11">
        <v>1</v>
      </c>
      <c r="S1514" s="12" t="s">
        <v>4130</v>
      </c>
      <c r="T1514" s="11">
        <v>20203</v>
      </c>
      <c r="U1514" s="11" t="s">
        <v>4008</v>
      </c>
      <c r="V1514" s="5">
        <f>IF(ActividadesCom[[#This Row],[NIVEL 3]]&lt;&gt;0,VLOOKUP(ActividadesCom[[#This Row],[NIVEL 3]],Catálogo!A:B,2,FALSE),"")</f>
        <v>4</v>
      </c>
      <c r="W1514" s="11">
        <v>1</v>
      </c>
      <c r="X1514" s="6" t="s">
        <v>4063</v>
      </c>
      <c r="Y1514" s="5">
        <v>20191</v>
      </c>
      <c r="Z1514" s="5" t="s">
        <v>4008</v>
      </c>
      <c r="AA1514" s="5">
        <f>IF(ActividadesCom[[#This Row],[NIVEL 4]]&lt;&gt;0,VLOOKUP(ActividadesCom[[#This Row],[NIVEL 4]],Catálogo!A:B,2,FALSE),"")</f>
        <v>4</v>
      </c>
      <c r="AB1514" s="5">
        <v>2</v>
      </c>
      <c r="AC1514" s="6" t="s">
        <v>112</v>
      </c>
      <c r="AD1514" s="5">
        <v>20163</v>
      </c>
      <c r="AE1514" s="5" t="s">
        <v>4010</v>
      </c>
      <c r="AF1514" s="5">
        <f>IF(ActividadesCom[[#This Row],[NIVEL 5]]&lt;&gt;0,VLOOKUP(ActividadesCom[[#This Row],[NIVEL 5]],Catálogo!A:B,2,FALSE),"")</f>
        <v>2</v>
      </c>
      <c r="AG1514" s="5">
        <v>1</v>
      </c>
      <c r="AH1514" s="2"/>
      <c r="AI1514" s="2"/>
    </row>
    <row r="1515" spans="1:35" ht="30" hidden="1" customHeight="1" x14ac:dyDescent="0.25">
      <c r="A1515" s="7">
        <v>16470325</v>
      </c>
      <c r="B1515" s="97" t="str">
        <f>VLOOKUP(ActividadesCom[[#This Row],[NO. DE CONTROL]],'LISTADO ESTUDIANTES'!A:C,3,FALSE)</f>
        <v>LEON ZETINA OMAR GILBERTO</v>
      </c>
      <c r="C1515" s="97" t="str">
        <f>VLOOKUP(ActividadesCom[[#This Row],[NO. DE CONTROL]],'LISTADO ESTUDIANTES'!A:B,2,FALSE)</f>
        <v>INGENIERIA MECANICA</v>
      </c>
      <c r="D1515" s="18" t="str">
        <f>VLOOKUP(ActividadesCom[[#This Row],[NO. DE CONTROL]],'LISTADO ESTUDIANTES'!A:D,4,FALSE)</f>
        <v>BAJA</v>
      </c>
      <c r="E1515" s="5">
        <f>SUM(ActividadesCom[[#This Row],[CRÉD. 1]],ActividadesCom[[#This Row],[CRÉD. 2]],ActividadesCom[[#This Row],[CRÉD. 3]],ActividadesCom[[#This Row],[CRÉD. 4]],ActividadesCom[[#This Row],[CRÉD. 5]])</f>
        <v>1</v>
      </c>
      <c r="F1515" s="17">
        <f>IF(ActividadesCom[[#This Row],[ÚLTIMO SEMESTRE CON CRÉDITOS]]&gt;0,ROUND(AVERAGE(ActividadesCom[[#This Row],[VALOR NIVEL 5]],ActividadesCom[[#This Row],[VALOR NIVEL 4]],ActividadesCom[[#This Row],[VALOR NIVEL 3]],ActividadesCom[[#This Row],[VALOR NIVEL 2]],ActividadesCom[[#This Row],[VALOR NIVEL 1]]),0),"")</f>
        <v>2</v>
      </c>
      <c r="G1515" s="5" t="str">
        <f>IF(ActividadesCom[[#This Row],[PROMEDIO]]="","",IF(ActividadesCom[[#This Row],[PROMEDIO]]&gt;=4,"EXCELENTE",IF(ActividadesCom[[#This Row],[PROMEDIO]]&gt;=3,"NOTABLE",IF(ActividadesCom[[#This Row],[PROMEDIO]]&gt;=2,"BUENO",IF(ActividadesCom[[#This Row],[PROMEDIO]]=1,"SUFICIENTE","")))))</f>
        <v>BUENO</v>
      </c>
      <c r="H1515" s="5">
        <f>MAX(ActividadesCom[[#This Row],[PERÍODO 1]],ActividadesCom[[#This Row],[PERÍODO 2]],ActividadesCom[[#This Row],[PERÍODO 3]],ActividadesCom[[#This Row],[PERÍODO 4]],ActividadesCom[[#This Row],[PERÍODO 5]])</f>
        <v>20163</v>
      </c>
      <c r="I1515" s="6"/>
      <c r="J1515" s="5"/>
      <c r="K1515" s="5"/>
      <c r="L1515" s="5" t="str">
        <f>IF(ActividadesCom[[#This Row],[NIVEL 1]]&lt;&gt;0,VLOOKUP(ActividadesCom[[#This Row],[NIVEL 1]],Catálogo!A:B,2,FALSE),"")</f>
        <v/>
      </c>
      <c r="M1515" s="5"/>
      <c r="N1515" s="6"/>
      <c r="O1515" s="5"/>
      <c r="P1515" s="5"/>
      <c r="Q1515" s="5" t="str">
        <f>IF(ActividadesCom[[#This Row],[NIVEL 2]]&lt;&gt;0,VLOOKUP(ActividadesCom[[#This Row],[NIVEL 2]],Catálogo!A:B,2,FALSE),"")</f>
        <v/>
      </c>
      <c r="R1515" s="11"/>
      <c r="S1515" s="12"/>
      <c r="T1515" s="11"/>
      <c r="U1515" s="11"/>
      <c r="V1515" s="5" t="str">
        <f>IF(ActividadesCom[[#This Row],[NIVEL 3]]&lt;&gt;0,VLOOKUP(ActividadesCom[[#This Row],[NIVEL 3]],Catálogo!A:B,2,FALSE),"")</f>
        <v/>
      </c>
      <c r="W1515" s="11"/>
      <c r="X1515" s="6"/>
      <c r="Y1515" s="5"/>
      <c r="Z1515" s="5"/>
      <c r="AA1515" s="5" t="str">
        <f>IF(ActividadesCom[[#This Row],[NIVEL 4]]&lt;&gt;0,VLOOKUP(ActividadesCom[[#This Row],[NIVEL 4]],Catálogo!A:B,2,FALSE),"")</f>
        <v/>
      </c>
      <c r="AB1515" s="5"/>
      <c r="AC1515" s="6" t="s">
        <v>55</v>
      </c>
      <c r="AD1515" s="5">
        <v>20163</v>
      </c>
      <c r="AE1515" s="5" t="s">
        <v>4010</v>
      </c>
      <c r="AF1515" s="5">
        <f>IF(ActividadesCom[[#This Row],[NIVEL 5]]&lt;&gt;0,VLOOKUP(ActividadesCom[[#This Row],[NIVEL 5]],Catálogo!A:B,2,FALSE),"")</f>
        <v>2</v>
      </c>
      <c r="AG1515" s="5">
        <v>1</v>
      </c>
      <c r="AH1515" s="2"/>
      <c r="AI1515" s="2"/>
    </row>
    <row r="1516" spans="1:35" ht="30" hidden="1" customHeight="1" x14ac:dyDescent="0.25">
      <c r="A1516" s="7">
        <v>16470326</v>
      </c>
      <c r="B1516" s="97" t="str">
        <f>VLOOKUP(ActividadesCom[[#This Row],[NO. DE CONTROL]],'LISTADO ESTUDIANTES'!A:C,3,FALSE)</f>
        <v>UITZ PECH SERGIO FRANCISCO</v>
      </c>
      <c r="C1516" s="97" t="str">
        <f>VLOOKUP(ActividadesCom[[#This Row],[NO. DE CONTROL]],'LISTADO ESTUDIANTES'!A:B,2,FALSE)</f>
        <v>INGENIERIA MECANICA</v>
      </c>
      <c r="D1516" s="18" t="str">
        <f>VLOOKUP(ActividadesCom[[#This Row],[NO. DE CONTROL]],'LISTADO ESTUDIANTES'!A:D,4,FALSE)</f>
        <v>EGRESADO(A)</v>
      </c>
      <c r="E1516" s="5">
        <f>SUM(ActividadesCom[[#This Row],[CRÉD. 1]],ActividadesCom[[#This Row],[CRÉD. 2]],ActividadesCom[[#This Row],[CRÉD. 3]],ActividadesCom[[#This Row],[CRÉD. 4]],ActividadesCom[[#This Row],[CRÉD. 5]])</f>
        <v>4</v>
      </c>
      <c r="F1516" s="17">
        <f>IF(ActividadesCom[[#This Row],[ÚLTIMO SEMESTRE CON CRÉDITOS]]&gt;0,ROUND(AVERAGE(ActividadesCom[[#This Row],[VALOR NIVEL 5]],ActividadesCom[[#This Row],[VALOR NIVEL 4]],ActividadesCom[[#This Row],[VALOR NIVEL 3]],ActividadesCom[[#This Row],[VALOR NIVEL 2]],ActividadesCom[[#This Row],[VALOR NIVEL 1]]),0),"")</f>
        <v>3</v>
      </c>
      <c r="G1516" s="5" t="str">
        <f>IF(ActividadesCom[[#This Row],[PROMEDIO]]="","",IF(ActividadesCom[[#This Row],[PROMEDIO]]&gt;=4,"EXCELENTE",IF(ActividadesCom[[#This Row],[PROMEDIO]]&gt;=3,"NOTABLE",IF(ActividadesCom[[#This Row],[PROMEDIO]]&gt;=2,"BUENO",IF(ActividadesCom[[#This Row],[PROMEDIO]]=1,"SUFICIENTE","")))))</f>
        <v>NOTABLE</v>
      </c>
      <c r="H1516" s="5">
        <f>MAX(ActividadesCom[[#This Row],[PERÍODO 1]],ActividadesCom[[#This Row],[PERÍODO 2]],ActividadesCom[[#This Row],[PERÍODO 3]],ActividadesCom[[#This Row],[PERÍODO 4]],ActividadesCom[[#This Row],[PERÍODO 5]])</f>
        <v>20193</v>
      </c>
      <c r="I1516" s="6" t="s">
        <v>600</v>
      </c>
      <c r="J1516" s="5">
        <v>20181</v>
      </c>
      <c r="K1516" s="5" t="s">
        <v>4010</v>
      </c>
      <c r="L1516" s="5">
        <f>IF(ActividadesCom[[#This Row],[NIVEL 1]]&lt;&gt;0,VLOOKUP(ActividadesCom[[#This Row],[NIVEL 1]],Catálogo!A:B,2,FALSE),"")</f>
        <v>2</v>
      </c>
      <c r="M1516" s="5">
        <v>1</v>
      </c>
      <c r="N1516" s="6" t="s">
        <v>4914</v>
      </c>
      <c r="O1516" s="5">
        <v>20193</v>
      </c>
      <c r="P1516" s="5" t="s">
        <v>4021</v>
      </c>
      <c r="Q1516" s="5">
        <f>IF(ActividadesCom[[#This Row],[NIVEL 2]]&lt;&gt;0,VLOOKUP(ActividadesCom[[#This Row],[NIVEL 2]],Catálogo!A:B,2,FALSE),"")</f>
        <v>3</v>
      </c>
      <c r="R1516" s="11">
        <v>1</v>
      </c>
      <c r="S1516" s="12"/>
      <c r="T1516" s="11"/>
      <c r="U1516" s="11"/>
      <c r="V1516" s="5" t="str">
        <f>IF(ActividadesCom[[#This Row],[NIVEL 3]]&lt;&gt;0,VLOOKUP(ActividadesCom[[#This Row],[NIVEL 3]],Catálogo!A:B,2,FALSE),"")</f>
        <v/>
      </c>
      <c r="W1516" s="11"/>
      <c r="X1516" s="6" t="s">
        <v>13</v>
      </c>
      <c r="Y1516" s="5">
        <v>20191</v>
      </c>
      <c r="Z1516" s="5" t="s">
        <v>4008</v>
      </c>
      <c r="AA1516" s="5">
        <f>IF(ActividadesCom[[#This Row],[NIVEL 4]]&lt;&gt;0,VLOOKUP(ActividadesCom[[#This Row],[NIVEL 4]],Catálogo!A:B,2,FALSE),"")</f>
        <v>4</v>
      </c>
      <c r="AB1516" s="5">
        <v>1</v>
      </c>
      <c r="AC1516" s="6" t="s">
        <v>112</v>
      </c>
      <c r="AD1516" s="5">
        <v>20163</v>
      </c>
      <c r="AE1516" s="5" t="s">
        <v>4010</v>
      </c>
      <c r="AF1516" s="5">
        <f>IF(ActividadesCom[[#This Row],[NIVEL 5]]&lt;&gt;0,VLOOKUP(ActividadesCom[[#This Row],[NIVEL 5]],Catálogo!A:B,2,FALSE),"")</f>
        <v>2</v>
      </c>
      <c r="AG1516" s="5">
        <v>1</v>
      </c>
      <c r="AH1516" s="2"/>
      <c r="AI1516" s="2"/>
    </row>
    <row r="1517" spans="1:35" ht="30" hidden="1" customHeight="1" x14ac:dyDescent="0.25">
      <c r="A1517" s="7">
        <v>16470327</v>
      </c>
      <c r="B1517" s="97" t="str">
        <f>VLOOKUP(ActividadesCom[[#This Row],[NO. DE CONTROL]],'LISTADO ESTUDIANTES'!A:C,3,FALSE)</f>
        <v>VERA CALDERON RICARDO GABRIEL</v>
      </c>
      <c r="C1517" s="97" t="str">
        <f>VLOOKUP(ActividadesCom[[#This Row],[NO. DE CONTROL]],'LISTADO ESTUDIANTES'!A:B,2,FALSE)</f>
        <v>INGENIERIA MECANICA</v>
      </c>
      <c r="D1517" s="18" t="str">
        <f>VLOOKUP(ActividadesCom[[#This Row],[NO. DE CONTROL]],'LISTADO ESTUDIANTES'!A:D,4,FALSE)</f>
        <v>BAJA</v>
      </c>
      <c r="E1517" s="5">
        <f>SUM(ActividadesCom[[#This Row],[CRÉD. 1]],ActividadesCom[[#This Row],[CRÉD. 2]],ActividadesCom[[#This Row],[CRÉD. 3]],ActividadesCom[[#This Row],[CRÉD. 4]],ActividadesCom[[#This Row],[CRÉD. 5]])</f>
        <v>0</v>
      </c>
      <c r="F1517" s="17" t="str">
        <f>IF(ActividadesCom[[#This Row],[ÚLTIMO SEMESTRE CON CRÉDITOS]]&gt;0,ROUND(AVERAGE(ActividadesCom[[#This Row],[VALOR NIVEL 5]],ActividadesCom[[#This Row],[VALOR NIVEL 4]],ActividadesCom[[#This Row],[VALOR NIVEL 3]],ActividadesCom[[#This Row],[VALOR NIVEL 2]],ActividadesCom[[#This Row],[VALOR NIVEL 1]]),0),"")</f>
        <v/>
      </c>
      <c r="G1517" s="5" t="str">
        <f>IF(ActividadesCom[[#This Row],[PROMEDIO]]="","",IF(ActividadesCom[[#This Row],[PROMEDIO]]&gt;=4,"EXCELENTE",IF(ActividadesCom[[#This Row],[PROMEDIO]]&gt;=3,"NOTABLE",IF(ActividadesCom[[#This Row],[PROMEDIO]]&gt;=2,"BUENO",IF(ActividadesCom[[#This Row],[PROMEDIO]]=1,"SUFICIENTE","")))))</f>
        <v/>
      </c>
      <c r="H1517" s="5">
        <f>MAX(ActividadesCom[[#This Row],[PERÍODO 1]],ActividadesCom[[#This Row],[PERÍODO 2]],ActividadesCom[[#This Row],[PERÍODO 3]],ActividadesCom[[#This Row],[PERÍODO 4]],ActividadesCom[[#This Row],[PERÍODO 5]])</f>
        <v>0</v>
      </c>
      <c r="I1517" s="6"/>
      <c r="J1517" s="5"/>
      <c r="K1517" s="5"/>
      <c r="L1517" s="5" t="str">
        <f>IF(ActividadesCom[[#This Row],[NIVEL 1]]&lt;&gt;0,VLOOKUP(ActividadesCom[[#This Row],[NIVEL 1]],Catálogo!A:B,2,FALSE),"")</f>
        <v/>
      </c>
      <c r="M1517" s="5"/>
      <c r="N1517" s="6"/>
      <c r="O1517" s="5"/>
      <c r="P1517" s="5"/>
      <c r="Q1517" s="5" t="str">
        <f>IF(ActividadesCom[[#This Row],[NIVEL 2]]&lt;&gt;0,VLOOKUP(ActividadesCom[[#This Row],[NIVEL 2]],Catálogo!A:B,2,FALSE),"")</f>
        <v/>
      </c>
      <c r="R1517" s="11"/>
      <c r="S1517" s="12"/>
      <c r="T1517" s="11"/>
      <c r="U1517" s="11"/>
      <c r="V1517" s="5" t="str">
        <f>IF(ActividadesCom[[#This Row],[NIVEL 3]]&lt;&gt;0,VLOOKUP(ActividadesCom[[#This Row],[NIVEL 3]],Catálogo!A:B,2,FALSE),"")</f>
        <v/>
      </c>
      <c r="W1517" s="11"/>
      <c r="X1517" s="6"/>
      <c r="Y1517" s="5"/>
      <c r="Z1517" s="5"/>
      <c r="AA1517" s="5" t="str">
        <f>IF(ActividadesCom[[#This Row],[NIVEL 4]]&lt;&gt;0,VLOOKUP(ActividadesCom[[#This Row],[NIVEL 4]],Catálogo!A:B,2,FALSE),"")</f>
        <v/>
      </c>
      <c r="AB1517" s="5"/>
      <c r="AC1517" s="6"/>
      <c r="AD1517" s="5"/>
      <c r="AE1517" s="5"/>
      <c r="AF1517" s="5" t="str">
        <f>IF(ActividadesCom[[#This Row],[NIVEL 5]]&lt;&gt;0,VLOOKUP(ActividadesCom[[#This Row],[NIVEL 5]],Catálogo!A:B,2,FALSE),"")</f>
        <v/>
      </c>
      <c r="AG1517" s="5"/>
      <c r="AH1517" s="2"/>
      <c r="AI1517" s="2"/>
    </row>
    <row r="1518" spans="1:35" ht="30" hidden="1" customHeight="1" x14ac:dyDescent="0.25">
      <c r="A1518" s="7">
        <v>16470328</v>
      </c>
      <c r="B1518" s="97" t="str">
        <f>VLOOKUP(ActividadesCom[[#This Row],[NO. DE CONTROL]],'LISTADO ESTUDIANTES'!A:C,3,FALSE)</f>
        <v>KANTUN HUCHIN ANGEL FERNANDO</v>
      </c>
      <c r="C1518" s="97" t="str">
        <f>VLOOKUP(ActividadesCom[[#This Row],[NO. DE CONTROL]],'LISTADO ESTUDIANTES'!A:B,2,FALSE)</f>
        <v>INGENIERIA MECANICA</v>
      </c>
      <c r="D1518" s="18" t="str">
        <f>VLOOKUP(ActividadesCom[[#This Row],[NO. DE CONTROL]],'LISTADO ESTUDIANTES'!A:D,4,FALSE)</f>
        <v>EGRESADO(A)</v>
      </c>
      <c r="E1518" s="5">
        <f>SUM(ActividadesCom[[#This Row],[CRÉD. 1]],ActividadesCom[[#This Row],[CRÉD. 2]],ActividadesCom[[#This Row],[CRÉD. 3]],ActividadesCom[[#This Row],[CRÉD. 4]],ActividadesCom[[#This Row],[CRÉD. 5]])</f>
        <v>5</v>
      </c>
      <c r="F1518" s="17">
        <f>IF(ActividadesCom[[#This Row],[ÚLTIMO SEMESTRE CON CRÉDITOS]]&gt;0,ROUND(AVERAGE(ActividadesCom[[#This Row],[VALOR NIVEL 5]],ActividadesCom[[#This Row],[VALOR NIVEL 4]],ActividadesCom[[#This Row],[VALOR NIVEL 3]],ActividadesCom[[#This Row],[VALOR NIVEL 2]],ActividadesCom[[#This Row],[VALOR NIVEL 1]]),0),"")</f>
        <v>3</v>
      </c>
      <c r="G1518" s="5" t="str">
        <f>IF(ActividadesCom[[#This Row],[PROMEDIO]]="","",IF(ActividadesCom[[#This Row],[PROMEDIO]]&gt;=4,"EXCELENTE",IF(ActividadesCom[[#This Row],[PROMEDIO]]&gt;=3,"NOTABLE",IF(ActividadesCom[[#This Row],[PROMEDIO]]&gt;=2,"BUENO",IF(ActividadesCom[[#This Row],[PROMEDIO]]=1,"SUFICIENTE","")))))</f>
        <v>NOTABLE</v>
      </c>
      <c r="H1518" s="5">
        <f>MAX(ActividadesCom[[#This Row],[PERÍODO 1]],ActividadesCom[[#This Row],[PERÍODO 2]],ActividadesCom[[#This Row],[PERÍODO 3]],ActividadesCom[[#This Row],[PERÍODO 4]],ActividadesCom[[#This Row],[PERÍODO 5]])</f>
        <v>20213</v>
      </c>
      <c r="I1518" s="6" t="s">
        <v>4538</v>
      </c>
      <c r="J1518" s="5">
        <v>20213</v>
      </c>
      <c r="K1518" s="5" t="s">
        <v>4009</v>
      </c>
      <c r="L1518" s="5">
        <f>IF(ActividadesCom[[#This Row],[NIVEL 1]]&lt;&gt;0,VLOOKUP(ActividadesCom[[#This Row],[NIVEL 1]],Catálogo!A:B,2,FALSE),"")</f>
        <v>3</v>
      </c>
      <c r="M1518" s="5">
        <v>2</v>
      </c>
      <c r="N1518" s="6" t="s">
        <v>4915</v>
      </c>
      <c r="O1518" s="5">
        <v>20193</v>
      </c>
      <c r="P1518" s="5" t="s">
        <v>4008</v>
      </c>
      <c r="Q1518" s="5">
        <f>IF(ActividadesCom[[#This Row],[NIVEL 2]]&lt;&gt;0,VLOOKUP(ActividadesCom[[#This Row],[NIVEL 2]],Catálogo!A:B,2,FALSE),"")</f>
        <v>4</v>
      </c>
      <c r="R1518" s="11">
        <v>1</v>
      </c>
      <c r="S1518" s="12"/>
      <c r="T1518" s="11"/>
      <c r="U1518" s="11"/>
      <c r="V1518" s="5" t="str">
        <f>IF(ActividadesCom[[#This Row],[NIVEL 3]]&lt;&gt;0,VLOOKUP(ActividadesCom[[#This Row],[NIVEL 3]],Catálogo!A:B,2,FALSE),"")</f>
        <v/>
      </c>
      <c r="W1518" s="11"/>
      <c r="X1518" s="6" t="s">
        <v>2181</v>
      </c>
      <c r="Y1518" s="5">
        <v>20201</v>
      </c>
      <c r="Z1518" s="5" t="s">
        <v>4009</v>
      </c>
      <c r="AA1518" s="5">
        <f>IF(ActividadesCom[[#This Row],[NIVEL 4]]&lt;&gt;0,VLOOKUP(ActividadesCom[[#This Row],[NIVEL 4]],Catálogo!A:B,2,FALSE),"")</f>
        <v>3</v>
      </c>
      <c r="AB1518" s="5">
        <v>1</v>
      </c>
      <c r="AC1518" s="6" t="s">
        <v>81</v>
      </c>
      <c r="AD1518" s="5">
        <v>20163</v>
      </c>
      <c r="AE1518" s="5" t="s">
        <v>4010</v>
      </c>
      <c r="AF1518" s="5">
        <f>IF(ActividadesCom[[#This Row],[NIVEL 5]]&lt;&gt;0,VLOOKUP(ActividadesCom[[#This Row],[NIVEL 5]],Catálogo!A:B,2,FALSE),"")</f>
        <v>2</v>
      </c>
      <c r="AG1518" s="5">
        <v>1</v>
      </c>
      <c r="AH1518" s="2"/>
      <c r="AI1518" s="2"/>
    </row>
    <row r="1519" spans="1:35" s="24" customFormat="1" ht="30" hidden="1" customHeight="1" x14ac:dyDescent="0.25">
      <c r="A1519" s="7">
        <v>16470329</v>
      </c>
      <c r="B1519" s="97" t="str">
        <f>VLOOKUP(ActividadesCom[[#This Row],[NO. DE CONTROL]],'LISTADO ESTUDIANTES'!A:C,3,FALSE)</f>
        <v>MAAS US MOISES ISAI</v>
      </c>
      <c r="C1519" s="97" t="str">
        <f>VLOOKUP(ActividadesCom[[#This Row],[NO. DE CONTROL]],'LISTADO ESTUDIANTES'!A:B,2,FALSE)</f>
        <v>INGENIERIA MECANICA</v>
      </c>
      <c r="D1519" s="18" t="str">
        <f>VLOOKUP(ActividadesCom[[#This Row],[NO. DE CONTROL]],'LISTADO ESTUDIANTES'!A:D,4,FALSE)</f>
        <v>EGRESADO(A)</v>
      </c>
      <c r="E1519" s="5">
        <f>SUM(ActividadesCom[[#This Row],[CRÉD. 1]],ActividadesCom[[#This Row],[CRÉD. 2]],ActividadesCom[[#This Row],[CRÉD. 3]],ActividadesCom[[#This Row],[CRÉD. 4]],ActividadesCom[[#This Row],[CRÉD. 5]])</f>
        <v>5</v>
      </c>
      <c r="F1519" s="17">
        <f>IF(ActividadesCom[[#This Row],[ÚLTIMO SEMESTRE CON CRÉDITOS]]&gt;0,ROUND(AVERAGE(ActividadesCom[[#This Row],[VALOR NIVEL 5]],ActividadesCom[[#This Row],[VALOR NIVEL 4]],ActividadesCom[[#This Row],[VALOR NIVEL 3]],ActividadesCom[[#This Row],[VALOR NIVEL 2]],ActividadesCom[[#This Row],[VALOR NIVEL 1]]),0),"")</f>
        <v>2</v>
      </c>
      <c r="G1519" s="5" t="str">
        <f>IF(ActividadesCom[[#This Row],[PROMEDIO]]="","",IF(ActividadesCom[[#This Row],[PROMEDIO]]&gt;=4,"EXCELENTE",IF(ActividadesCom[[#This Row],[PROMEDIO]]&gt;=3,"NOTABLE",IF(ActividadesCom[[#This Row],[PROMEDIO]]&gt;=2,"BUENO",IF(ActividadesCom[[#This Row],[PROMEDIO]]=1,"SUFICIENTE","")))))</f>
        <v>BUENO</v>
      </c>
      <c r="H1519" s="5">
        <f>MAX(ActividadesCom[[#This Row],[PERÍODO 1]],ActividadesCom[[#This Row],[PERÍODO 2]],ActividadesCom[[#This Row],[PERÍODO 3]],ActividadesCom[[#This Row],[PERÍODO 4]],ActividadesCom[[#This Row],[PERÍODO 5]])</f>
        <v>20221</v>
      </c>
      <c r="I1519" s="6" t="s">
        <v>4874</v>
      </c>
      <c r="J1519" s="5">
        <v>20221</v>
      </c>
      <c r="K1519" s="5" t="s">
        <v>4010</v>
      </c>
      <c r="L1519" s="5">
        <f>IF(ActividadesCom[[#This Row],[NIVEL 1]]&lt;&gt;0,VLOOKUP(ActividadesCom[[#This Row],[NIVEL 1]],Catálogo!A:B,2,FALSE),"")</f>
        <v>2</v>
      </c>
      <c r="M1519" s="5">
        <v>1</v>
      </c>
      <c r="N1519" s="6" t="s">
        <v>4748</v>
      </c>
      <c r="O1519" s="5">
        <v>20221</v>
      </c>
      <c r="P1519" s="5" t="s">
        <v>4008</v>
      </c>
      <c r="Q1519" s="5">
        <f>IF(ActividadesCom[[#This Row],[NIVEL 2]]&lt;&gt;0,VLOOKUP(ActividadesCom[[#This Row],[NIVEL 2]],Catálogo!A:B,2,FALSE),"")</f>
        <v>4</v>
      </c>
      <c r="R1519" s="11">
        <v>1</v>
      </c>
      <c r="S1519" s="12" t="s">
        <v>5822</v>
      </c>
      <c r="T1519" s="11">
        <v>20221</v>
      </c>
      <c r="U1519" s="11" t="s">
        <v>4009</v>
      </c>
      <c r="V1519" s="5">
        <f>IF(ActividadesCom[[#This Row],[NIVEL 3]]&lt;&gt;0,VLOOKUP(ActividadesCom[[#This Row],[NIVEL 3]],Catálogo!A:B,2,FALSE),"")</f>
        <v>3</v>
      </c>
      <c r="W1519" s="11">
        <v>1</v>
      </c>
      <c r="X1519" s="6" t="s">
        <v>42</v>
      </c>
      <c r="Y1519" s="5">
        <v>20203</v>
      </c>
      <c r="Z1519" s="5" t="s">
        <v>4011</v>
      </c>
      <c r="AA1519" s="5">
        <f>IF(ActividadesCom[[#This Row],[NIVEL 4]]&lt;&gt;0,VLOOKUP(ActividadesCom[[#This Row],[NIVEL 4]],Catálogo!A:B,2,FALSE),"")</f>
        <v>1</v>
      </c>
      <c r="AB1519" s="5">
        <v>1</v>
      </c>
      <c r="AC1519" s="6" t="s">
        <v>112</v>
      </c>
      <c r="AD1519" s="5" t="s">
        <v>481</v>
      </c>
      <c r="AE1519" s="5" t="s">
        <v>4010</v>
      </c>
      <c r="AF1519" s="5">
        <f>IF(ActividadesCom[[#This Row],[NIVEL 5]]&lt;&gt;0,VLOOKUP(ActividadesCom[[#This Row],[NIVEL 5]],Catálogo!A:B,2,FALSE),"")</f>
        <v>2</v>
      </c>
      <c r="AG1519" s="5">
        <v>1</v>
      </c>
    </row>
    <row r="1520" spans="1:35" ht="30" hidden="1" customHeight="1" x14ac:dyDescent="0.25">
      <c r="A1520" s="7">
        <v>16470330</v>
      </c>
      <c r="B1520" s="97" t="str">
        <f>VLOOKUP(ActividadesCom[[#This Row],[NO. DE CONTROL]],'LISTADO ESTUDIANTES'!A:C,3,FALSE)</f>
        <v>ROMO DORANTES MAGDIEL  ABISAI</v>
      </c>
      <c r="C1520" s="97" t="str">
        <f>VLOOKUP(ActividadesCom[[#This Row],[NO. DE CONTROL]],'LISTADO ESTUDIANTES'!A:B,2,FALSE)</f>
        <v>INGENIERIA MECANICA</v>
      </c>
      <c r="D1520" s="18" t="str">
        <f>VLOOKUP(ActividadesCom[[#This Row],[NO. DE CONTROL]],'LISTADO ESTUDIANTES'!A:D,4,FALSE)</f>
        <v>BAJA</v>
      </c>
      <c r="E1520" s="5">
        <f>SUM(ActividadesCom[[#This Row],[CRÉD. 1]],ActividadesCom[[#This Row],[CRÉD. 2]],ActividadesCom[[#This Row],[CRÉD. 3]],ActividadesCom[[#This Row],[CRÉD. 4]],ActividadesCom[[#This Row],[CRÉD. 5]])</f>
        <v>5</v>
      </c>
      <c r="F1520" s="5">
        <f>IF(ActividadesCom[[#This Row],[ÚLTIMO SEMESTRE CON CRÉDITOS]]&gt;0,ROUND(AVERAGE(ActividadesCom[[#This Row],[VALOR NIVEL 5]],ActividadesCom[[#This Row],[VALOR NIVEL 4]],ActividadesCom[[#This Row],[VALOR NIVEL 3]],ActividadesCom[[#This Row],[VALOR NIVEL 2]],ActividadesCom[[#This Row],[VALOR NIVEL 1]]),0),"")</f>
        <v>2</v>
      </c>
      <c r="G1520" s="5" t="str">
        <f>IF(ActividadesCom[[#This Row],[PROMEDIO]]="","",IF(ActividadesCom[[#This Row],[PROMEDIO]]&gt;=4,"EXCELENTE",IF(ActividadesCom[[#This Row],[PROMEDIO]]&gt;=3,"NOTABLE",IF(ActividadesCom[[#This Row],[PROMEDIO]]&gt;=2,"BUENO",IF(ActividadesCom[[#This Row],[PROMEDIO]]=1,"SUFICIENTE","")))))</f>
        <v>BUENO</v>
      </c>
      <c r="H1520" s="5">
        <f>MAX(ActividadesCom[[#This Row],[PERÍODO 1]],ActividadesCom[[#This Row],[PERÍODO 2]],ActividadesCom[[#This Row],[PERÍODO 3]],ActividadesCom[[#This Row],[PERÍODO 4]],ActividadesCom[[#This Row],[PERÍODO 5]])</f>
        <v>20171</v>
      </c>
      <c r="I1520" s="6" t="s">
        <v>290</v>
      </c>
      <c r="J1520" s="5">
        <v>20163</v>
      </c>
      <c r="K1520" s="5" t="s">
        <v>4010</v>
      </c>
      <c r="L1520" s="5">
        <f>IF(ActividadesCom[[#This Row],[NIVEL 1]]&lt;&gt;0,VLOOKUP(ActividadesCom[[#This Row],[NIVEL 1]],Catálogo!A:B,2,FALSE),"")</f>
        <v>2</v>
      </c>
      <c r="M1520" s="5">
        <v>2</v>
      </c>
      <c r="N1520" s="6" t="s">
        <v>299</v>
      </c>
      <c r="O1520" s="5">
        <v>20171</v>
      </c>
      <c r="P1520" s="5" t="s">
        <v>4010</v>
      </c>
      <c r="Q1520" s="5">
        <f>IF(ActividadesCom[[#This Row],[NIVEL 2]]&lt;&gt;0,VLOOKUP(ActividadesCom[[#This Row],[NIVEL 2]],Catálogo!A:B,2,FALSE),"")</f>
        <v>2</v>
      </c>
      <c r="R1520" s="11">
        <v>2</v>
      </c>
      <c r="S1520" s="12"/>
      <c r="T1520" s="11"/>
      <c r="U1520" s="11"/>
      <c r="V1520" s="5" t="str">
        <f>IF(ActividadesCom[[#This Row],[NIVEL 3]]&lt;&gt;0,VLOOKUP(ActividadesCom[[#This Row],[NIVEL 3]],Catálogo!A:B,2,FALSE),"")</f>
        <v/>
      </c>
      <c r="W1520" s="11"/>
      <c r="X1520" s="6"/>
      <c r="Y1520" s="5"/>
      <c r="Z1520" s="5"/>
      <c r="AA1520" s="5" t="str">
        <f>IF(ActividadesCom[[#This Row],[NIVEL 4]]&lt;&gt;0,VLOOKUP(ActividadesCom[[#This Row],[NIVEL 4]],Catálogo!A:B,2,FALSE),"")</f>
        <v/>
      </c>
      <c r="AB1520" s="5"/>
      <c r="AC1520" s="6" t="s">
        <v>2</v>
      </c>
      <c r="AD1520" s="5">
        <v>20163</v>
      </c>
      <c r="AE1520" s="5" t="s">
        <v>4010</v>
      </c>
      <c r="AF1520" s="5">
        <f>IF(ActividadesCom[[#This Row],[NIVEL 5]]&lt;&gt;0,VLOOKUP(ActividadesCom[[#This Row],[NIVEL 5]],Catálogo!A:B,2,FALSE),"")</f>
        <v>2</v>
      </c>
      <c r="AG1520" s="5">
        <v>1</v>
      </c>
      <c r="AH1520" s="2"/>
      <c r="AI1520" s="2"/>
    </row>
    <row r="1521" spans="1:35" ht="30" hidden="1" customHeight="1" x14ac:dyDescent="0.25">
      <c r="A1521" s="7">
        <v>16470331</v>
      </c>
      <c r="B1521" s="97" t="str">
        <f>VLOOKUP(ActividadesCom[[#This Row],[NO. DE CONTROL]],'LISTADO ESTUDIANTES'!A:C,3,FALSE)</f>
        <v>CHAVEZ CHAN CESAR LEONARDO</v>
      </c>
      <c r="C1521" s="97" t="str">
        <f>VLOOKUP(ActividadesCom[[#This Row],[NO. DE CONTROL]],'LISTADO ESTUDIANTES'!A:B,2,FALSE)</f>
        <v>INGENIERIA MECANICA</v>
      </c>
      <c r="D1521" s="18" t="str">
        <f>VLOOKUP(ActividadesCom[[#This Row],[NO. DE CONTROL]],'LISTADO ESTUDIANTES'!A:D,4,FALSE)</f>
        <v>EGRESADO(A)</v>
      </c>
      <c r="E1521" s="5">
        <f>SUM(ActividadesCom[[#This Row],[CRÉD. 1]],ActividadesCom[[#This Row],[CRÉD. 2]],ActividadesCom[[#This Row],[CRÉD. 3]],ActividadesCom[[#This Row],[CRÉD. 4]],ActividadesCom[[#This Row],[CRÉD. 5]])</f>
        <v>5</v>
      </c>
      <c r="F1521" s="17">
        <f>IF(ActividadesCom[[#This Row],[ÚLTIMO SEMESTRE CON CRÉDITOS]]&gt;0,ROUND(AVERAGE(ActividadesCom[[#This Row],[VALOR NIVEL 5]],ActividadesCom[[#This Row],[VALOR NIVEL 4]],ActividadesCom[[#This Row],[VALOR NIVEL 3]],ActividadesCom[[#This Row],[VALOR NIVEL 2]],ActividadesCom[[#This Row],[VALOR NIVEL 1]]),0),"")</f>
        <v>3</v>
      </c>
      <c r="G1521" s="5" t="str">
        <f>IF(ActividadesCom[[#This Row],[PROMEDIO]]="","",IF(ActividadesCom[[#This Row],[PROMEDIO]]&gt;=4,"EXCELENTE",IF(ActividadesCom[[#This Row],[PROMEDIO]]&gt;=3,"NOTABLE",IF(ActividadesCom[[#This Row],[PROMEDIO]]&gt;=2,"BUENO",IF(ActividadesCom[[#This Row],[PROMEDIO]]=1,"SUFICIENTE","")))))</f>
        <v>NOTABLE</v>
      </c>
      <c r="H1521" s="5">
        <f>MAX(ActividadesCom[[#This Row],[PERÍODO 1]],ActividadesCom[[#This Row],[PERÍODO 2]],ActividadesCom[[#This Row],[PERÍODO 3]],ActividadesCom[[#This Row],[PERÍODO 4]],ActividadesCom[[#This Row],[PERÍODO 5]])</f>
        <v>20193</v>
      </c>
      <c r="I1521" s="6" t="s">
        <v>600</v>
      </c>
      <c r="J1521" s="5">
        <v>20181</v>
      </c>
      <c r="K1521" s="5" t="s">
        <v>4010</v>
      </c>
      <c r="L1521" s="5">
        <f>IF(ActividadesCom[[#This Row],[NIVEL 1]]&lt;&gt;0,VLOOKUP(ActividadesCom[[#This Row],[NIVEL 1]],Catálogo!A:B,2,FALSE),"")</f>
        <v>2</v>
      </c>
      <c r="M1521" s="5">
        <v>1</v>
      </c>
      <c r="N1521" s="6" t="s">
        <v>4914</v>
      </c>
      <c r="O1521" s="5">
        <v>20193</v>
      </c>
      <c r="P1521" s="5" t="s">
        <v>4008</v>
      </c>
      <c r="Q1521" s="5">
        <f>IF(ActividadesCom[[#This Row],[NIVEL 2]]&lt;&gt;0,VLOOKUP(ActividadesCom[[#This Row],[NIVEL 2]],Catálogo!A:B,2,FALSE),"")</f>
        <v>4</v>
      </c>
      <c r="R1521" s="11">
        <v>1</v>
      </c>
      <c r="S1521" s="12" t="s">
        <v>4915</v>
      </c>
      <c r="T1521" s="11">
        <v>20193</v>
      </c>
      <c r="U1521" s="11" t="s">
        <v>4008</v>
      </c>
      <c r="V1521" s="5">
        <f>IF(ActividadesCom[[#This Row],[NIVEL 3]]&lt;&gt;0,VLOOKUP(ActividadesCom[[#This Row],[NIVEL 3]],Catálogo!A:B,2,FALSE),"")</f>
        <v>4</v>
      </c>
      <c r="W1521" s="11">
        <v>1</v>
      </c>
      <c r="X1521" s="6" t="s">
        <v>406</v>
      </c>
      <c r="Y1521" s="5">
        <v>20171</v>
      </c>
      <c r="Z1521" s="5" t="s">
        <v>4008</v>
      </c>
      <c r="AA1521" s="5">
        <f>IF(ActividadesCom[[#This Row],[NIVEL 4]]&lt;&gt;0,VLOOKUP(ActividadesCom[[#This Row],[NIVEL 4]],Catálogo!A:B,2,FALSE),"")</f>
        <v>4</v>
      </c>
      <c r="AB1521" s="5">
        <v>1</v>
      </c>
      <c r="AC1521" s="6" t="s">
        <v>55</v>
      </c>
      <c r="AD1521" s="5">
        <v>20163</v>
      </c>
      <c r="AE1521" s="5" t="s">
        <v>4010</v>
      </c>
      <c r="AF1521" s="5">
        <f>IF(ActividadesCom[[#This Row],[NIVEL 5]]&lt;&gt;0,VLOOKUP(ActividadesCom[[#This Row],[NIVEL 5]],Catálogo!A:B,2,FALSE),"")</f>
        <v>2</v>
      </c>
      <c r="AG1521" s="5">
        <v>1</v>
      </c>
      <c r="AH1521" s="2"/>
      <c r="AI1521" s="2"/>
    </row>
    <row r="1522" spans="1:35" ht="30" hidden="1" customHeight="1" x14ac:dyDescent="0.25">
      <c r="A1522" s="7">
        <v>16470332</v>
      </c>
      <c r="B1522" s="97" t="str">
        <f>VLOOKUP(ActividadesCom[[#This Row],[NO. DE CONTROL]],'LISTADO ESTUDIANTES'!A:C,3,FALSE)</f>
        <v>JIMENEZ JUAN MIGUEL ANGEL</v>
      </c>
      <c r="C1522" s="97" t="str">
        <f>VLOOKUP(ActividadesCom[[#This Row],[NO. DE CONTROL]],'LISTADO ESTUDIANTES'!A:B,2,FALSE)</f>
        <v>INGENIERIA MECANICA</v>
      </c>
      <c r="D1522" s="18" t="str">
        <f>VLOOKUP(ActividadesCom[[#This Row],[NO. DE CONTROL]],'LISTADO ESTUDIANTES'!A:D,4,FALSE)</f>
        <v>BAJA</v>
      </c>
      <c r="E1522" s="5">
        <f>SUM(ActividadesCom[[#This Row],[CRÉD. 1]],ActividadesCom[[#This Row],[CRÉD. 2]],ActividadesCom[[#This Row],[CRÉD. 3]],ActividadesCom[[#This Row],[CRÉD. 4]],ActividadesCom[[#This Row],[CRÉD. 5]])</f>
        <v>0</v>
      </c>
      <c r="F1522" s="17" t="str">
        <f>IF(ActividadesCom[[#This Row],[ÚLTIMO SEMESTRE CON CRÉDITOS]]&gt;0,ROUND(AVERAGE(ActividadesCom[[#This Row],[VALOR NIVEL 5]],ActividadesCom[[#This Row],[VALOR NIVEL 4]],ActividadesCom[[#This Row],[VALOR NIVEL 3]],ActividadesCom[[#This Row],[VALOR NIVEL 2]],ActividadesCom[[#This Row],[VALOR NIVEL 1]]),0),"")</f>
        <v/>
      </c>
      <c r="G1522" s="5" t="str">
        <f>IF(ActividadesCom[[#This Row],[PROMEDIO]]="","",IF(ActividadesCom[[#This Row],[PROMEDIO]]&gt;=4,"EXCELENTE",IF(ActividadesCom[[#This Row],[PROMEDIO]]&gt;=3,"NOTABLE",IF(ActividadesCom[[#This Row],[PROMEDIO]]&gt;=2,"BUENO",IF(ActividadesCom[[#This Row],[PROMEDIO]]=1,"SUFICIENTE","")))))</f>
        <v/>
      </c>
      <c r="H1522" s="5">
        <f>MAX(ActividadesCom[[#This Row],[PERÍODO 1]],ActividadesCom[[#This Row],[PERÍODO 2]],ActividadesCom[[#This Row],[PERÍODO 3]],ActividadesCom[[#This Row],[PERÍODO 4]],ActividadesCom[[#This Row],[PERÍODO 5]])</f>
        <v>0</v>
      </c>
      <c r="I1522" s="6"/>
      <c r="J1522" s="5"/>
      <c r="K1522" s="5"/>
      <c r="L1522" s="5" t="str">
        <f>IF(ActividadesCom[[#This Row],[NIVEL 1]]&lt;&gt;0,VLOOKUP(ActividadesCom[[#This Row],[NIVEL 1]],Catálogo!A:B,2,FALSE),"")</f>
        <v/>
      </c>
      <c r="M1522" s="5"/>
      <c r="N1522" s="6"/>
      <c r="O1522" s="5"/>
      <c r="P1522" s="5"/>
      <c r="Q1522" s="5" t="str">
        <f>IF(ActividadesCom[[#This Row],[NIVEL 2]]&lt;&gt;0,VLOOKUP(ActividadesCom[[#This Row],[NIVEL 2]],Catálogo!A:B,2,FALSE),"")</f>
        <v/>
      </c>
      <c r="R1522" s="11"/>
      <c r="S1522" s="12"/>
      <c r="T1522" s="11"/>
      <c r="U1522" s="11"/>
      <c r="V1522" s="5" t="str">
        <f>IF(ActividadesCom[[#This Row],[NIVEL 3]]&lt;&gt;0,VLOOKUP(ActividadesCom[[#This Row],[NIVEL 3]],Catálogo!A:B,2,FALSE),"")</f>
        <v/>
      </c>
      <c r="W1522" s="11"/>
      <c r="X1522" s="6"/>
      <c r="Y1522" s="5"/>
      <c r="Z1522" s="5"/>
      <c r="AA1522" s="5" t="str">
        <f>IF(ActividadesCom[[#This Row],[NIVEL 4]]&lt;&gt;0,VLOOKUP(ActividadesCom[[#This Row],[NIVEL 4]],Catálogo!A:B,2,FALSE),"")</f>
        <v/>
      </c>
      <c r="AB1522" s="5"/>
      <c r="AC1522" s="6"/>
      <c r="AD1522" s="5"/>
      <c r="AE1522" s="5"/>
      <c r="AF1522" s="5" t="str">
        <f>IF(ActividadesCom[[#This Row],[NIVEL 5]]&lt;&gt;0,VLOOKUP(ActividadesCom[[#This Row],[NIVEL 5]],Catálogo!A:B,2,FALSE),"")</f>
        <v/>
      </c>
      <c r="AG1522" s="5"/>
      <c r="AH1522" s="2"/>
      <c r="AI1522" s="2"/>
    </row>
    <row r="1523" spans="1:35" ht="30" hidden="1" customHeight="1" x14ac:dyDescent="0.25">
      <c r="A1523" s="7">
        <v>16470333</v>
      </c>
      <c r="B1523" s="97" t="str">
        <f>VLOOKUP(ActividadesCom[[#This Row],[NO. DE CONTROL]],'LISTADO ESTUDIANTES'!A:C,3,FALSE)</f>
        <v>LASTRA ABREU FRANCISCO</v>
      </c>
      <c r="C1523" s="97" t="str">
        <f>VLOOKUP(ActividadesCom[[#This Row],[NO. DE CONTROL]],'LISTADO ESTUDIANTES'!A:B,2,FALSE)</f>
        <v>INGENIERIA MECANICA</v>
      </c>
      <c r="D1523" s="18" t="str">
        <f>VLOOKUP(ActividadesCom[[#This Row],[NO. DE CONTROL]],'LISTADO ESTUDIANTES'!A:D,4,FALSE)</f>
        <v>BAJA</v>
      </c>
      <c r="E1523" s="5">
        <f>SUM(ActividadesCom[[#This Row],[CRÉD. 1]],ActividadesCom[[#This Row],[CRÉD. 2]],ActividadesCom[[#This Row],[CRÉD. 3]],ActividadesCom[[#This Row],[CRÉD. 4]],ActividadesCom[[#This Row],[CRÉD. 5]])</f>
        <v>0</v>
      </c>
      <c r="F1523" s="17" t="str">
        <f>IF(ActividadesCom[[#This Row],[ÚLTIMO SEMESTRE CON CRÉDITOS]]&gt;0,ROUND(AVERAGE(ActividadesCom[[#This Row],[VALOR NIVEL 5]],ActividadesCom[[#This Row],[VALOR NIVEL 4]],ActividadesCom[[#This Row],[VALOR NIVEL 3]],ActividadesCom[[#This Row],[VALOR NIVEL 2]],ActividadesCom[[#This Row],[VALOR NIVEL 1]]),0),"")</f>
        <v/>
      </c>
      <c r="G1523" s="5" t="str">
        <f>IF(ActividadesCom[[#This Row],[PROMEDIO]]="","",IF(ActividadesCom[[#This Row],[PROMEDIO]]&gt;=4,"EXCELENTE",IF(ActividadesCom[[#This Row],[PROMEDIO]]&gt;=3,"NOTABLE",IF(ActividadesCom[[#This Row],[PROMEDIO]]&gt;=2,"BUENO",IF(ActividadesCom[[#This Row],[PROMEDIO]]=1,"SUFICIENTE","")))))</f>
        <v/>
      </c>
      <c r="H1523" s="5">
        <f>MAX(ActividadesCom[[#This Row],[PERÍODO 1]],ActividadesCom[[#This Row],[PERÍODO 2]],ActividadesCom[[#This Row],[PERÍODO 3]],ActividadesCom[[#This Row],[PERÍODO 4]],ActividadesCom[[#This Row],[PERÍODO 5]])</f>
        <v>0</v>
      </c>
      <c r="I1523" s="6"/>
      <c r="J1523" s="5"/>
      <c r="K1523" s="5"/>
      <c r="L1523" s="5" t="str">
        <f>IF(ActividadesCom[[#This Row],[NIVEL 1]]&lt;&gt;0,VLOOKUP(ActividadesCom[[#This Row],[NIVEL 1]],Catálogo!A:B,2,FALSE),"")</f>
        <v/>
      </c>
      <c r="M1523" s="5"/>
      <c r="N1523" s="6"/>
      <c r="O1523" s="5"/>
      <c r="P1523" s="5"/>
      <c r="Q1523" s="5" t="str">
        <f>IF(ActividadesCom[[#This Row],[NIVEL 2]]&lt;&gt;0,VLOOKUP(ActividadesCom[[#This Row],[NIVEL 2]],Catálogo!A:B,2,FALSE),"")</f>
        <v/>
      </c>
      <c r="R1523" s="11"/>
      <c r="S1523" s="12"/>
      <c r="T1523" s="11"/>
      <c r="U1523" s="11"/>
      <c r="V1523" s="5" t="str">
        <f>IF(ActividadesCom[[#This Row],[NIVEL 3]]&lt;&gt;0,VLOOKUP(ActividadesCom[[#This Row],[NIVEL 3]],Catálogo!A:B,2,FALSE),"")</f>
        <v/>
      </c>
      <c r="W1523" s="11"/>
      <c r="X1523" s="6"/>
      <c r="Y1523" s="5"/>
      <c r="Z1523" s="5"/>
      <c r="AA1523" s="5" t="str">
        <f>IF(ActividadesCom[[#This Row],[NIVEL 4]]&lt;&gt;0,VLOOKUP(ActividadesCom[[#This Row],[NIVEL 4]],Catálogo!A:B,2,FALSE),"")</f>
        <v/>
      </c>
      <c r="AB1523" s="5"/>
      <c r="AC1523" s="6"/>
      <c r="AD1523" s="5"/>
      <c r="AE1523" s="5"/>
      <c r="AF1523" s="5" t="str">
        <f>IF(ActividadesCom[[#This Row],[NIVEL 5]]&lt;&gt;0,VLOOKUP(ActividadesCom[[#This Row],[NIVEL 5]],Catálogo!A:B,2,FALSE),"")</f>
        <v/>
      </c>
      <c r="AG1523" s="5"/>
      <c r="AH1523" s="2"/>
      <c r="AI1523" s="2"/>
    </row>
    <row r="1524" spans="1:35" ht="30" hidden="1" customHeight="1" x14ac:dyDescent="0.25">
      <c r="A1524" s="7">
        <v>16470334</v>
      </c>
      <c r="B1524" s="97" t="str">
        <f>VLOOKUP(ActividadesCom[[#This Row],[NO. DE CONTROL]],'LISTADO ESTUDIANTES'!A:C,3,FALSE)</f>
        <v>TEC SOLIS SAUL MISAEL</v>
      </c>
      <c r="C1524" s="97" t="str">
        <f>VLOOKUP(ActividadesCom[[#This Row],[NO. DE CONTROL]],'LISTADO ESTUDIANTES'!A:B,2,FALSE)</f>
        <v>INGENIERIA MECANICA</v>
      </c>
      <c r="D1524" s="18" t="str">
        <f>VLOOKUP(ActividadesCom[[#This Row],[NO. DE CONTROL]],'LISTADO ESTUDIANTES'!A:D,4,FALSE)</f>
        <v>BAJA</v>
      </c>
      <c r="E1524" s="5">
        <f>SUM(ActividadesCom[[#This Row],[CRÉD. 1]],ActividadesCom[[#This Row],[CRÉD. 2]],ActividadesCom[[#This Row],[CRÉD. 3]],ActividadesCom[[#This Row],[CRÉD. 4]],ActividadesCom[[#This Row],[CRÉD. 5]])</f>
        <v>0</v>
      </c>
      <c r="F1524" s="17" t="str">
        <f>IF(ActividadesCom[[#This Row],[ÚLTIMO SEMESTRE CON CRÉDITOS]]&gt;0,ROUND(AVERAGE(ActividadesCom[[#This Row],[VALOR NIVEL 5]],ActividadesCom[[#This Row],[VALOR NIVEL 4]],ActividadesCom[[#This Row],[VALOR NIVEL 3]],ActividadesCom[[#This Row],[VALOR NIVEL 2]],ActividadesCom[[#This Row],[VALOR NIVEL 1]]),0),"")</f>
        <v/>
      </c>
      <c r="G1524" s="5" t="str">
        <f>IF(ActividadesCom[[#This Row],[PROMEDIO]]="","",IF(ActividadesCom[[#This Row],[PROMEDIO]]&gt;=4,"EXCELENTE",IF(ActividadesCom[[#This Row],[PROMEDIO]]&gt;=3,"NOTABLE",IF(ActividadesCom[[#This Row],[PROMEDIO]]&gt;=2,"BUENO",IF(ActividadesCom[[#This Row],[PROMEDIO]]=1,"SUFICIENTE","")))))</f>
        <v/>
      </c>
      <c r="H1524" s="5">
        <f>MAX(ActividadesCom[[#This Row],[PERÍODO 1]],ActividadesCom[[#This Row],[PERÍODO 2]],ActividadesCom[[#This Row],[PERÍODO 3]],ActividadesCom[[#This Row],[PERÍODO 4]],ActividadesCom[[#This Row],[PERÍODO 5]])</f>
        <v>0</v>
      </c>
      <c r="I1524" s="6"/>
      <c r="J1524" s="5"/>
      <c r="K1524" s="5"/>
      <c r="L1524" s="5" t="str">
        <f>IF(ActividadesCom[[#This Row],[NIVEL 1]]&lt;&gt;0,VLOOKUP(ActividadesCom[[#This Row],[NIVEL 1]],Catálogo!A:B,2,FALSE),"")</f>
        <v/>
      </c>
      <c r="M1524" s="5"/>
      <c r="N1524" s="6"/>
      <c r="O1524" s="5"/>
      <c r="P1524" s="5"/>
      <c r="Q1524" s="5" t="str">
        <f>IF(ActividadesCom[[#This Row],[NIVEL 2]]&lt;&gt;0,VLOOKUP(ActividadesCom[[#This Row],[NIVEL 2]],Catálogo!A:B,2,FALSE),"")</f>
        <v/>
      </c>
      <c r="R1524" s="11"/>
      <c r="S1524" s="12"/>
      <c r="T1524" s="11"/>
      <c r="U1524" s="11"/>
      <c r="V1524" s="5" t="str">
        <f>IF(ActividadesCom[[#This Row],[NIVEL 3]]&lt;&gt;0,VLOOKUP(ActividadesCom[[#This Row],[NIVEL 3]],Catálogo!A:B,2,FALSE),"")</f>
        <v/>
      </c>
      <c r="W1524" s="11"/>
      <c r="X1524" s="6"/>
      <c r="Y1524" s="5"/>
      <c r="Z1524" s="5"/>
      <c r="AA1524" s="5" t="str">
        <f>IF(ActividadesCom[[#This Row],[NIVEL 4]]&lt;&gt;0,VLOOKUP(ActividadesCom[[#This Row],[NIVEL 4]],Catálogo!A:B,2,FALSE),"")</f>
        <v/>
      </c>
      <c r="AB1524" s="5"/>
      <c r="AC1524" s="9"/>
      <c r="AD1524" s="8"/>
      <c r="AE1524" s="8"/>
      <c r="AF1524" s="5" t="str">
        <f>IF(ActividadesCom[[#This Row],[NIVEL 5]]&lt;&gt;0,VLOOKUP(ActividadesCom[[#This Row],[NIVEL 5]],Catálogo!A:B,2,FALSE),"")</f>
        <v/>
      </c>
      <c r="AG1524" s="8"/>
      <c r="AH1524" s="2"/>
      <c r="AI1524" s="2"/>
    </row>
    <row r="1525" spans="1:35" ht="30" hidden="1" customHeight="1" x14ac:dyDescent="0.25">
      <c r="A1525" s="7">
        <v>16470335</v>
      </c>
      <c r="B1525" s="97" t="str">
        <f>VLOOKUP(ActividadesCom[[#This Row],[NO. DE CONTROL]],'LISTADO ESTUDIANTES'!A:C,3,FALSE)</f>
        <v>MASS SALAVARRÍA DANIEL ISAÍ</v>
      </c>
      <c r="C1525" s="97" t="str">
        <f>VLOOKUP(ActividadesCom[[#This Row],[NO. DE CONTROL]],'LISTADO ESTUDIANTES'!A:B,2,FALSE)</f>
        <v>INGENIERIA MECANICA</v>
      </c>
      <c r="D1525" s="18" t="str">
        <f>VLOOKUP(ActividadesCom[[#This Row],[NO. DE CONTROL]],'LISTADO ESTUDIANTES'!A:D,4,FALSE)</f>
        <v>BAJA</v>
      </c>
      <c r="E1525" s="5">
        <f>SUM(ActividadesCom[[#This Row],[CRÉD. 1]],ActividadesCom[[#This Row],[CRÉD. 2]],ActividadesCom[[#This Row],[CRÉD. 3]],ActividadesCom[[#This Row],[CRÉD. 4]],ActividadesCom[[#This Row],[CRÉD. 5]])</f>
        <v>2</v>
      </c>
      <c r="F1525" s="17">
        <f>IF(ActividadesCom[[#This Row],[ÚLTIMO SEMESTRE CON CRÉDITOS]]&gt;0,ROUND(AVERAGE(ActividadesCom[[#This Row],[VALOR NIVEL 5]],ActividadesCom[[#This Row],[VALOR NIVEL 4]],ActividadesCom[[#This Row],[VALOR NIVEL 3]],ActividadesCom[[#This Row],[VALOR NIVEL 2]],ActividadesCom[[#This Row],[VALOR NIVEL 1]]),0),"")</f>
        <v>3</v>
      </c>
      <c r="G1525" s="5" t="str">
        <f>IF(ActividadesCom[[#This Row],[PROMEDIO]]="","",IF(ActividadesCom[[#This Row],[PROMEDIO]]&gt;=4,"EXCELENTE",IF(ActividadesCom[[#This Row],[PROMEDIO]]&gt;=3,"NOTABLE",IF(ActividadesCom[[#This Row],[PROMEDIO]]&gt;=2,"BUENO",IF(ActividadesCom[[#This Row],[PROMEDIO]]=1,"SUFICIENTE","")))))</f>
        <v>NOTABLE</v>
      </c>
      <c r="H1525" s="5">
        <f>MAX(ActividadesCom[[#This Row],[PERÍODO 1]],ActividadesCom[[#This Row],[PERÍODO 2]],ActividadesCom[[#This Row],[PERÍODO 3]],ActividadesCom[[#This Row],[PERÍODO 4]],ActividadesCom[[#This Row],[PERÍODO 5]])</f>
        <v>20191</v>
      </c>
      <c r="I1525" s="6"/>
      <c r="J1525" s="5"/>
      <c r="K1525" s="5"/>
      <c r="L1525" s="5" t="str">
        <f>IF(ActividadesCom[[#This Row],[NIVEL 1]]&lt;&gt;0,VLOOKUP(ActividadesCom[[#This Row],[NIVEL 1]],Catálogo!A:B,2,FALSE),"")</f>
        <v/>
      </c>
      <c r="M1525" s="5"/>
      <c r="N1525" s="6"/>
      <c r="O1525" s="5"/>
      <c r="P1525" s="5"/>
      <c r="Q1525" s="5" t="str">
        <f>IF(ActividadesCom[[#This Row],[NIVEL 2]]&lt;&gt;0,VLOOKUP(ActividadesCom[[#This Row],[NIVEL 2]],Catálogo!A:B,2,FALSE),"")</f>
        <v/>
      </c>
      <c r="R1525" s="11"/>
      <c r="S1525" s="12"/>
      <c r="T1525" s="11"/>
      <c r="U1525" s="11"/>
      <c r="V1525" s="5" t="str">
        <f>IF(ActividadesCom[[#This Row],[NIVEL 3]]&lt;&gt;0,VLOOKUP(ActividadesCom[[#This Row],[NIVEL 3]],Catálogo!A:B,2,FALSE),"")</f>
        <v/>
      </c>
      <c r="W1525" s="11"/>
      <c r="X1525" s="6" t="s">
        <v>42</v>
      </c>
      <c r="Y1525" s="5">
        <v>20191</v>
      </c>
      <c r="Z1525" s="5" t="s">
        <v>4009</v>
      </c>
      <c r="AA1525" s="5">
        <f>IF(ActividadesCom[[#This Row],[NIVEL 4]]&lt;&gt;0,VLOOKUP(ActividadesCom[[#This Row],[NIVEL 4]],Catálogo!A:B,2,FALSE),"")</f>
        <v>3</v>
      </c>
      <c r="AB1525" s="5">
        <v>1</v>
      </c>
      <c r="AC1525" s="6" t="s">
        <v>42</v>
      </c>
      <c r="AD1525" s="5">
        <v>20171</v>
      </c>
      <c r="AE1525" s="5" t="s">
        <v>4010</v>
      </c>
      <c r="AF1525" s="5">
        <f>IF(ActividadesCom[[#This Row],[NIVEL 5]]&lt;&gt;0,VLOOKUP(ActividadesCom[[#This Row],[NIVEL 5]],Catálogo!A:B,2,FALSE),"")</f>
        <v>2</v>
      </c>
      <c r="AG1525" s="5">
        <v>1</v>
      </c>
      <c r="AH1525" s="2"/>
      <c r="AI1525" s="2"/>
    </row>
    <row r="1526" spans="1:35" ht="30" hidden="1" customHeight="1" x14ac:dyDescent="0.25">
      <c r="A1526" s="7">
        <v>16470336</v>
      </c>
      <c r="B1526" s="97" t="str">
        <f>VLOOKUP(ActividadesCom[[#This Row],[NO. DE CONTROL]],'LISTADO ESTUDIANTES'!A:C,3,FALSE)</f>
        <v>ELIZONDO HERNANDEZ LUIS FELIPE</v>
      </c>
      <c r="C1526" s="97" t="str">
        <f>VLOOKUP(ActividadesCom[[#This Row],[NO. DE CONTROL]],'LISTADO ESTUDIANTES'!A:B,2,FALSE)</f>
        <v>INGENIERIA MECANICA</v>
      </c>
      <c r="D1526" s="18" t="str">
        <f>VLOOKUP(ActividadesCom[[#This Row],[NO. DE CONTROL]],'LISTADO ESTUDIANTES'!A:D,4,FALSE)</f>
        <v>BAJA</v>
      </c>
      <c r="E1526" s="5">
        <f>SUM(ActividadesCom[[#This Row],[CRÉD. 1]],ActividadesCom[[#This Row],[CRÉD. 2]],ActividadesCom[[#This Row],[CRÉD. 3]],ActividadesCom[[#This Row],[CRÉD. 4]],ActividadesCom[[#This Row],[CRÉD. 5]])</f>
        <v>3</v>
      </c>
      <c r="F1526" s="17">
        <f>IF(ActividadesCom[[#This Row],[ÚLTIMO SEMESTRE CON CRÉDITOS]]&gt;0,ROUND(AVERAGE(ActividadesCom[[#This Row],[VALOR NIVEL 5]],ActividadesCom[[#This Row],[VALOR NIVEL 4]],ActividadesCom[[#This Row],[VALOR NIVEL 3]],ActividadesCom[[#This Row],[VALOR NIVEL 2]],ActividadesCom[[#This Row],[VALOR NIVEL 1]]),0),"")</f>
        <v>2</v>
      </c>
      <c r="G1526" s="5" t="str">
        <f>IF(ActividadesCom[[#This Row],[PROMEDIO]]="","",IF(ActividadesCom[[#This Row],[PROMEDIO]]&gt;=4,"EXCELENTE",IF(ActividadesCom[[#This Row],[PROMEDIO]]&gt;=3,"NOTABLE",IF(ActividadesCom[[#This Row],[PROMEDIO]]&gt;=2,"BUENO",IF(ActividadesCom[[#This Row],[PROMEDIO]]=1,"SUFICIENTE","")))))</f>
        <v>BUENO</v>
      </c>
      <c r="H1526" s="5">
        <f>MAX(ActividadesCom[[#This Row],[PERÍODO 1]],ActividadesCom[[#This Row],[PERÍODO 2]],ActividadesCom[[#This Row],[PERÍODO 3]],ActividadesCom[[#This Row],[PERÍODO 4]],ActividadesCom[[#This Row],[PERÍODO 5]])</f>
        <v>20163</v>
      </c>
      <c r="I1526" s="6" t="s">
        <v>290</v>
      </c>
      <c r="J1526" s="5">
        <v>20163</v>
      </c>
      <c r="K1526" s="5" t="s">
        <v>4010</v>
      </c>
      <c r="L1526" s="5">
        <f>IF(ActividadesCom[[#This Row],[NIVEL 1]]&lt;&gt;0,VLOOKUP(ActividadesCom[[#This Row],[NIVEL 1]],Catálogo!A:B,2,FALSE),"")</f>
        <v>2</v>
      </c>
      <c r="M1526" s="5">
        <v>2</v>
      </c>
      <c r="N1526" s="6"/>
      <c r="O1526" s="5"/>
      <c r="P1526" s="5"/>
      <c r="Q1526" s="5" t="str">
        <f>IF(ActividadesCom[[#This Row],[NIVEL 2]]&lt;&gt;0,VLOOKUP(ActividadesCom[[#This Row],[NIVEL 2]],Catálogo!A:B,2,FALSE),"")</f>
        <v/>
      </c>
      <c r="R1526" s="11"/>
      <c r="S1526" s="12"/>
      <c r="T1526" s="11"/>
      <c r="U1526" s="11"/>
      <c r="V1526" s="5" t="str">
        <f>IF(ActividadesCom[[#This Row],[NIVEL 3]]&lt;&gt;0,VLOOKUP(ActividadesCom[[#This Row],[NIVEL 3]],Catálogo!A:B,2,FALSE),"")</f>
        <v/>
      </c>
      <c r="W1526" s="11"/>
      <c r="X1526" s="6"/>
      <c r="Y1526" s="5"/>
      <c r="Z1526" s="5"/>
      <c r="AA1526" s="5" t="str">
        <f>IF(ActividadesCom[[#This Row],[NIVEL 4]]&lt;&gt;0,VLOOKUP(ActividadesCom[[#This Row],[NIVEL 4]],Catálogo!A:B,2,FALSE),"")</f>
        <v/>
      </c>
      <c r="AB1526" s="5"/>
      <c r="AC1526" s="6" t="s">
        <v>2</v>
      </c>
      <c r="AD1526" s="5">
        <v>20163</v>
      </c>
      <c r="AE1526" s="5" t="s">
        <v>4010</v>
      </c>
      <c r="AF1526" s="5">
        <f>IF(ActividadesCom[[#This Row],[NIVEL 5]]&lt;&gt;0,VLOOKUP(ActividadesCom[[#This Row],[NIVEL 5]],Catálogo!A:B,2,FALSE),"")</f>
        <v>2</v>
      </c>
      <c r="AG1526" s="5">
        <v>1</v>
      </c>
      <c r="AH1526" s="2"/>
      <c r="AI1526" s="2"/>
    </row>
    <row r="1527" spans="1:35" ht="30" hidden="1" customHeight="1" x14ac:dyDescent="0.25">
      <c r="A1527" s="7">
        <v>16470337</v>
      </c>
      <c r="B1527" s="97" t="str">
        <f>VLOOKUP(ActividadesCom[[#This Row],[NO. DE CONTROL]],'LISTADO ESTUDIANTES'!A:C,3,FALSE)</f>
        <v>MAC-GREGOR CERVANTES ISAAC DANIEL</v>
      </c>
      <c r="C1527" s="97" t="str">
        <f>VLOOKUP(ActividadesCom[[#This Row],[NO. DE CONTROL]],'LISTADO ESTUDIANTES'!A:B,2,FALSE)</f>
        <v>INGENIERIA MECANICA</v>
      </c>
      <c r="D1527" s="18" t="str">
        <f>VLOOKUP(ActividadesCom[[#This Row],[NO. DE CONTROL]],'LISTADO ESTUDIANTES'!A:D,4,FALSE)</f>
        <v>EGRESADO(A)</v>
      </c>
      <c r="E1527" s="5">
        <f>SUM(ActividadesCom[[#This Row],[CRÉD. 1]],ActividadesCom[[#This Row],[CRÉD. 2]],ActividadesCom[[#This Row],[CRÉD. 3]],ActividadesCom[[#This Row],[CRÉD. 4]],ActividadesCom[[#This Row],[CRÉD. 5]])</f>
        <v>5</v>
      </c>
      <c r="F1527" s="17">
        <f>IF(ActividadesCom[[#This Row],[ÚLTIMO SEMESTRE CON CRÉDITOS]]&gt;0,ROUND(AVERAGE(ActividadesCom[[#This Row],[VALOR NIVEL 5]],ActividadesCom[[#This Row],[VALOR NIVEL 4]],ActividadesCom[[#This Row],[VALOR NIVEL 3]],ActividadesCom[[#This Row],[VALOR NIVEL 2]],ActividadesCom[[#This Row],[VALOR NIVEL 1]]),0),"")</f>
        <v>3</v>
      </c>
      <c r="G1527" s="5" t="str">
        <f>IF(ActividadesCom[[#This Row],[PROMEDIO]]="","",IF(ActividadesCom[[#This Row],[PROMEDIO]]&gt;=4,"EXCELENTE",IF(ActividadesCom[[#This Row],[PROMEDIO]]&gt;=3,"NOTABLE",IF(ActividadesCom[[#This Row],[PROMEDIO]]&gt;=2,"BUENO",IF(ActividadesCom[[#This Row],[PROMEDIO]]=1,"SUFICIENTE","")))))</f>
        <v>NOTABLE</v>
      </c>
      <c r="H1527" s="5">
        <f>MAX(ActividadesCom[[#This Row],[PERÍODO 1]],ActividadesCom[[#This Row],[PERÍODO 2]],ActividadesCom[[#This Row],[PERÍODO 3]],ActividadesCom[[#This Row],[PERÍODO 4]],ActividadesCom[[#This Row],[PERÍODO 5]])</f>
        <v>20213</v>
      </c>
      <c r="I1527" s="6" t="s">
        <v>600</v>
      </c>
      <c r="J1527" s="5">
        <v>20181</v>
      </c>
      <c r="K1527" s="5" t="s">
        <v>4010</v>
      </c>
      <c r="L1527" s="5">
        <f>IF(ActividadesCom[[#This Row],[NIVEL 1]]&lt;&gt;0,VLOOKUP(ActividadesCom[[#This Row],[NIVEL 1]],Catálogo!A:B,2,FALSE),"")</f>
        <v>2</v>
      </c>
      <c r="M1527" s="5">
        <v>1</v>
      </c>
      <c r="N1527" s="6" t="s">
        <v>918</v>
      </c>
      <c r="O1527" s="5">
        <v>20191</v>
      </c>
      <c r="P1527" s="5" t="s">
        <v>4010</v>
      </c>
      <c r="Q1527" s="5">
        <f>IF(ActividadesCom[[#This Row],[NIVEL 2]]&lt;&gt;0,VLOOKUP(ActividadesCom[[#This Row],[NIVEL 2]],Catálogo!A:B,2,FALSE),"")</f>
        <v>2</v>
      </c>
      <c r="R1527" s="11">
        <v>1</v>
      </c>
      <c r="S1527" s="12" t="s">
        <v>4153</v>
      </c>
      <c r="T1527" s="11">
        <v>20203</v>
      </c>
      <c r="U1527" s="11" t="s">
        <v>4008</v>
      </c>
      <c r="V1527" s="5">
        <f>IF(ActividadesCom[[#This Row],[NIVEL 3]]&lt;&gt;0,VLOOKUP(ActividadesCom[[#This Row],[NIVEL 3]],Catálogo!A:B,2,FALSE),"")</f>
        <v>4</v>
      </c>
      <c r="W1527" s="11">
        <v>1</v>
      </c>
      <c r="X1527" s="6" t="s">
        <v>4748</v>
      </c>
      <c r="Y1527" s="5">
        <v>20213</v>
      </c>
      <c r="Z1527" s="5" t="s">
        <v>4008</v>
      </c>
      <c r="AA1527" s="5">
        <f>IF(ActividadesCom[[#This Row],[NIVEL 4]]&lt;&gt;0,VLOOKUP(ActividadesCom[[#This Row],[NIVEL 4]],Catálogo!A:B,2,FALSE),"")</f>
        <v>4</v>
      </c>
      <c r="AB1527" s="5">
        <v>1</v>
      </c>
      <c r="AC1527" s="6" t="s">
        <v>42</v>
      </c>
      <c r="AD1527" s="5">
        <v>20171</v>
      </c>
      <c r="AE1527" s="5" t="s">
        <v>4009</v>
      </c>
      <c r="AF1527" s="5">
        <f>IF(ActividadesCom[[#This Row],[NIVEL 5]]&lt;&gt;0,VLOOKUP(ActividadesCom[[#This Row],[NIVEL 5]],Catálogo!A:B,2,FALSE),"")</f>
        <v>3</v>
      </c>
      <c r="AG1527" s="5">
        <v>1</v>
      </c>
      <c r="AH1527" s="2"/>
      <c r="AI1527" s="2"/>
    </row>
    <row r="1528" spans="1:35" ht="30" hidden="1" customHeight="1" x14ac:dyDescent="0.25">
      <c r="A1528" s="7">
        <v>16470338</v>
      </c>
      <c r="B1528" s="97" t="str">
        <f>VLOOKUP(ActividadesCom[[#This Row],[NO. DE CONTROL]],'LISTADO ESTUDIANTES'!A:C,3,FALSE)</f>
        <v>GOMEZ TURRIZA JESUS FRANCISCO</v>
      </c>
      <c r="C1528" s="97" t="str">
        <f>VLOOKUP(ActividadesCom[[#This Row],[NO. DE CONTROL]],'LISTADO ESTUDIANTES'!A:B,2,FALSE)</f>
        <v>INGENIERIA MECANICA</v>
      </c>
      <c r="D1528" s="18" t="str">
        <f>VLOOKUP(ActividadesCom[[#This Row],[NO. DE CONTROL]],'LISTADO ESTUDIANTES'!A:D,4,FALSE)</f>
        <v>BAJA</v>
      </c>
      <c r="E1528" s="5">
        <f>SUM(ActividadesCom[[#This Row],[CRÉD. 1]],ActividadesCom[[#This Row],[CRÉD. 2]],ActividadesCom[[#This Row],[CRÉD. 3]],ActividadesCom[[#This Row],[CRÉD. 4]],ActividadesCom[[#This Row],[CRÉD. 5]])</f>
        <v>1</v>
      </c>
      <c r="F1528" s="17">
        <f>IF(ActividadesCom[[#This Row],[ÚLTIMO SEMESTRE CON CRÉDITOS]]&gt;0,ROUND(AVERAGE(ActividadesCom[[#This Row],[VALOR NIVEL 5]],ActividadesCom[[#This Row],[VALOR NIVEL 4]],ActividadesCom[[#This Row],[VALOR NIVEL 3]],ActividadesCom[[#This Row],[VALOR NIVEL 2]],ActividadesCom[[#This Row],[VALOR NIVEL 1]]),0),"")</f>
        <v>2</v>
      </c>
      <c r="G1528" s="5" t="str">
        <f>IF(ActividadesCom[[#This Row],[PROMEDIO]]="","",IF(ActividadesCom[[#This Row],[PROMEDIO]]&gt;=4,"EXCELENTE",IF(ActividadesCom[[#This Row],[PROMEDIO]]&gt;=3,"NOTABLE",IF(ActividadesCom[[#This Row],[PROMEDIO]]&gt;=2,"BUENO",IF(ActividadesCom[[#This Row],[PROMEDIO]]=1,"SUFICIENTE","")))))</f>
        <v>BUENO</v>
      </c>
      <c r="H1528" s="5">
        <f>MAX(ActividadesCom[[#This Row],[PERÍODO 1]],ActividadesCom[[#This Row],[PERÍODO 2]],ActividadesCom[[#This Row],[PERÍODO 3]],ActividadesCom[[#This Row],[PERÍODO 4]],ActividadesCom[[#This Row],[PERÍODO 5]])</f>
        <v>20163</v>
      </c>
      <c r="I1528" s="6"/>
      <c r="J1528" s="5"/>
      <c r="K1528" s="5"/>
      <c r="L1528" s="5" t="str">
        <f>IF(ActividadesCom[[#This Row],[NIVEL 1]]&lt;&gt;0,VLOOKUP(ActividadesCom[[#This Row],[NIVEL 1]],Catálogo!A:B,2,FALSE),"")</f>
        <v/>
      </c>
      <c r="M1528" s="5"/>
      <c r="N1528" s="6"/>
      <c r="O1528" s="5"/>
      <c r="P1528" s="5"/>
      <c r="Q1528" s="5" t="str">
        <f>IF(ActividadesCom[[#This Row],[NIVEL 2]]&lt;&gt;0,VLOOKUP(ActividadesCom[[#This Row],[NIVEL 2]],Catálogo!A:B,2,FALSE),"")</f>
        <v/>
      </c>
      <c r="R1528" s="11"/>
      <c r="S1528" s="12"/>
      <c r="T1528" s="11"/>
      <c r="U1528" s="11"/>
      <c r="V1528" s="5" t="str">
        <f>IF(ActividadesCom[[#This Row],[NIVEL 3]]&lt;&gt;0,VLOOKUP(ActividadesCom[[#This Row],[NIVEL 3]],Catálogo!A:B,2,FALSE),"")</f>
        <v/>
      </c>
      <c r="W1528" s="11"/>
      <c r="X1528" s="6"/>
      <c r="Y1528" s="5"/>
      <c r="Z1528" s="5"/>
      <c r="AA1528" s="5" t="str">
        <f>IF(ActividadesCom[[#This Row],[NIVEL 4]]&lt;&gt;0,VLOOKUP(ActividadesCom[[#This Row],[NIVEL 4]],Catálogo!A:B,2,FALSE),"")</f>
        <v/>
      </c>
      <c r="AB1528" s="5"/>
      <c r="AC1528" s="6" t="s">
        <v>4</v>
      </c>
      <c r="AD1528" s="5">
        <v>20163</v>
      </c>
      <c r="AE1528" s="5" t="s">
        <v>4010</v>
      </c>
      <c r="AF1528" s="5">
        <f>IF(ActividadesCom[[#This Row],[NIVEL 5]]&lt;&gt;0,VLOOKUP(ActividadesCom[[#This Row],[NIVEL 5]],Catálogo!A:B,2,FALSE),"")</f>
        <v>2</v>
      </c>
      <c r="AG1528" s="5">
        <v>1</v>
      </c>
      <c r="AH1528" s="2"/>
      <c r="AI1528" s="2"/>
    </row>
    <row r="1529" spans="1:35" ht="30" hidden="1" customHeight="1" x14ac:dyDescent="0.25">
      <c r="A1529" s="7">
        <v>16470339</v>
      </c>
      <c r="B1529" s="97" t="str">
        <f>VLOOKUP(ActividadesCom[[#This Row],[NO. DE CONTROL]],'LISTADO ESTUDIANTES'!A:C,3,FALSE)</f>
        <v>JIMENEZ BALAN CESAR IVAN</v>
      </c>
      <c r="C1529" s="97" t="str">
        <f>VLOOKUP(ActividadesCom[[#This Row],[NO. DE CONTROL]],'LISTADO ESTUDIANTES'!A:B,2,FALSE)</f>
        <v>INGENIERIA MECANICA</v>
      </c>
      <c r="D1529" s="18" t="str">
        <f>VLOOKUP(ActividadesCom[[#This Row],[NO. DE CONTROL]],'LISTADO ESTUDIANTES'!A:D,4,FALSE)</f>
        <v>BAJA</v>
      </c>
      <c r="E1529" s="5">
        <f>SUM(ActividadesCom[[#This Row],[CRÉD. 1]],ActividadesCom[[#This Row],[CRÉD. 2]],ActividadesCom[[#This Row],[CRÉD. 3]],ActividadesCom[[#This Row],[CRÉD. 4]],ActividadesCom[[#This Row],[CRÉD. 5]])</f>
        <v>0</v>
      </c>
      <c r="F1529" s="17" t="str">
        <f>IF(ActividadesCom[[#This Row],[ÚLTIMO SEMESTRE CON CRÉDITOS]]&gt;0,ROUND(AVERAGE(ActividadesCom[[#This Row],[VALOR NIVEL 5]],ActividadesCom[[#This Row],[VALOR NIVEL 4]],ActividadesCom[[#This Row],[VALOR NIVEL 3]],ActividadesCom[[#This Row],[VALOR NIVEL 2]],ActividadesCom[[#This Row],[VALOR NIVEL 1]]),0),"")</f>
        <v/>
      </c>
      <c r="G1529" s="5" t="str">
        <f>IF(ActividadesCom[[#This Row],[PROMEDIO]]="","",IF(ActividadesCom[[#This Row],[PROMEDIO]]&gt;=4,"EXCELENTE",IF(ActividadesCom[[#This Row],[PROMEDIO]]&gt;=3,"NOTABLE",IF(ActividadesCom[[#This Row],[PROMEDIO]]&gt;=2,"BUENO",IF(ActividadesCom[[#This Row],[PROMEDIO]]=1,"SUFICIENTE","")))))</f>
        <v/>
      </c>
      <c r="H1529" s="5">
        <f>MAX(ActividadesCom[[#This Row],[PERÍODO 1]],ActividadesCom[[#This Row],[PERÍODO 2]],ActividadesCom[[#This Row],[PERÍODO 3]],ActividadesCom[[#This Row],[PERÍODO 4]],ActividadesCom[[#This Row],[PERÍODO 5]])</f>
        <v>0</v>
      </c>
      <c r="I1529" s="6"/>
      <c r="J1529" s="5"/>
      <c r="K1529" s="5"/>
      <c r="L1529" s="5" t="str">
        <f>IF(ActividadesCom[[#This Row],[NIVEL 1]]&lt;&gt;0,VLOOKUP(ActividadesCom[[#This Row],[NIVEL 1]],Catálogo!A:B,2,FALSE),"")</f>
        <v/>
      </c>
      <c r="M1529" s="5"/>
      <c r="N1529" s="6"/>
      <c r="O1529" s="5"/>
      <c r="P1529" s="5"/>
      <c r="Q1529" s="5" t="str">
        <f>IF(ActividadesCom[[#This Row],[NIVEL 2]]&lt;&gt;0,VLOOKUP(ActividadesCom[[#This Row],[NIVEL 2]],Catálogo!A:B,2,FALSE),"")</f>
        <v/>
      </c>
      <c r="R1529" s="11"/>
      <c r="S1529" s="12"/>
      <c r="T1529" s="11"/>
      <c r="U1529" s="11"/>
      <c r="V1529" s="5" t="str">
        <f>IF(ActividadesCom[[#This Row],[NIVEL 3]]&lt;&gt;0,VLOOKUP(ActividadesCom[[#This Row],[NIVEL 3]],Catálogo!A:B,2,FALSE),"")</f>
        <v/>
      </c>
      <c r="W1529" s="11"/>
      <c r="X1529" s="6"/>
      <c r="Y1529" s="5"/>
      <c r="Z1529" s="5"/>
      <c r="AA1529" s="5" t="str">
        <f>IF(ActividadesCom[[#This Row],[NIVEL 4]]&lt;&gt;0,VLOOKUP(ActividadesCom[[#This Row],[NIVEL 4]],Catálogo!A:B,2,FALSE),"")</f>
        <v/>
      </c>
      <c r="AB1529" s="5"/>
      <c r="AC1529" s="6"/>
      <c r="AD1529" s="5"/>
      <c r="AE1529" s="5"/>
      <c r="AF1529" s="5" t="str">
        <f>IF(ActividadesCom[[#This Row],[NIVEL 5]]&lt;&gt;0,VLOOKUP(ActividadesCom[[#This Row],[NIVEL 5]],Catálogo!A:B,2,FALSE),"")</f>
        <v/>
      </c>
      <c r="AG1529" s="5"/>
      <c r="AH1529" s="2"/>
      <c r="AI1529" s="2"/>
    </row>
    <row r="1530" spans="1:35" ht="30" customHeight="1" x14ac:dyDescent="0.25">
      <c r="A1530" s="7">
        <v>16470340</v>
      </c>
      <c r="B1530" s="97" t="str">
        <f>VLOOKUP(ActividadesCom[[#This Row],[NO. DE CONTROL]],'LISTADO ESTUDIANTES'!A:C,3,FALSE)</f>
        <v>NUÑEZ PEREZ BULMARO</v>
      </c>
      <c r="C1530" s="97" t="str">
        <f>VLOOKUP(ActividadesCom[[#This Row],[NO. DE CONTROL]],'LISTADO ESTUDIANTES'!A:B,2,FALSE)</f>
        <v>INGENIERIA MECANICA</v>
      </c>
      <c r="D1530" s="18" t="str">
        <f>VLOOKUP(ActividadesCom[[#This Row],[NO. DE CONTROL]],'LISTADO ESTUDIANTES'!A:D,4,FALSE)</f>
        <v>ACTIVO(A)</v>
      </c>
      <c r="E1530" s="5">
        <f>SUM(ActividadesCom[[#This Row],[CRÉD. 1]],ActividadesCom[[#This Row],[CRÉD. 2]],ActividadesCom[[#This Row],[CRÉD. 3]],ActividadesCom[[#This Row],[CRÉD. 4]],ActividadesCom[[#This Row],[CRÉD. 5]])</f>
        <v>5</v>
      </c>
      <c r="F1530" s="17">
        <f>IF(ActividadesCom[[#This Row],[ÚLTIMO SEMESTRE CON CRÉDITOS]]&gt;0,ROUND(AVERAGE(ActividadesCom[[#This Row],[VALOR NIVEL 5]],ActividadesCom[[#This Row],[VALOR NIVEL 4]],ActividadesCom[[#This Row],[VALOR NIVEL 3]],ActividadesCom[[#This Row],[VALOR NIVEL 2]],ActividadesCom[[#This Row],[VALOR NIVEL 1]]),0),"")</f>
        <v>3</v>
      </c>
      <c r="G1530" s="5" t="str">
        <f>IF(ActividadesCom[[#This Row],[PROMEDIO]]="","",IF(ActividadesCom[[#This Row],[PROMEDIO]]&gt;=4,"EXCELENTE",IF(ActividadesCom[[#This Row],[PROMEDIO]]&gt;=3,"NOTABLE",IF(ActividadesCom[[#This Row],[PROMEDIO]]&gt;=2,"BUENO",IF(ActividadesCom[[#This Row],[PROMEDIO]]=1,"SUFICIENTE","")))))</f>
        <v>NOTABLE</v>
      </c>
      <c r="H1530" s="5">
        <f>MAX(ActividadesCom[[#This Row],[PERÍODO 1]],ActividadesCom[[#This Row],[PERÍODO 2]],ActividadesCom[[#This Row],[PERÍODO 3]],ActividadesCom[[#This Row],[PERÍODO 4]],ActividadesCom[[#This Row],[PERÍODO 5]])</f>
        <v>20221</v>
      </c>
      <c r="I1530" s="6" t="s">
        <v>296</v>
      </c>
      <c r="J1530" s="5">
        <v>20171</v>
      </c>
      <c r="K1530" s="5" t="s">
        <v>4010</v>
      </c>
      <c r="L1530" s="5">
        <f>IF(ActividadesCom[[#This Row],[NIVEL 1]]&lt;&gt;0,VLOOKUP(ActividadesCom[[#This Row],[NIVEL 1]],Catálogo!A:B,2,FALSE),"")</f>
        <v>2</v>
      </c>
      <c r="M1530" s="5">
        <v>1</v>
      </c>
      <c r="N1530" s="6" t="s">
        <v>298</v>
      </c>
      <c r="O1530" s="5">
        <v>20171</v>
      </c>
      <c r="P1530" s="5" t="s">
        <v>4010</v>
      </c>
      <c r="Q1530" s="5">
        <f>IF(ActividadesCom[[#This Row],[NIVEL 2]]&lt;&gt;0,VLOOKUP(ActividadesCom[[#This Row],[NIVEL 2]],Catálogo!A:B,2,FALSE),"")</f>
        <v>2</v>
      </c>
      <c r="R1530" s="11">
        <v>1</v>
      </c>
      <c r="S1530" s="12" t="s">
        <v>4748</v>
      </c>
      <c r="T1530" s="11">
        <v>20221</v>
      </c>
      <c r="U1530" s="11" t="s">
        <v>4008</v>
      </c>
      <c r="V1530" s="5">
        <f>IF(ActividadesCom[[#This Row],[NIVEL 3]]&lt;&gt;0,VLOOKUP(ActividadesCom[[#This Row],[NIVEL 3]],Catálogo!A:B,2,FALSE),"")</f>
        <v>4</v>
      </c>
      <c r="W1530" s="11">
        <v>1</v>
      </c>
      <c r="X1530" s="6" t="s">
        <v>406</v>
      </c>
      <c r="Y1530" s="5">
        <v>20171</v>
      </c>
      <c r="Z1530" s="5" t="s">
        <v>4008</v>
      </c>
      <c r="AA1530" s="5">
        <f>IF(ActividadesCom[[#This Row],[NIVEL 4]]&lt;&gt;0,VLOOKUP(ActividadesCom[[#This Row],[NIVEL 4]],Catálogo!A:B,2,FALSE),"")</f>
        <v>4</v>
      </c>
      <c r="AB1530" s="5">
        <v>1</v>
      </c>
      <c r="AC1530" s="6" t="s">
        <v>81</v>
      </c>
      <c r="AD1530" s="5">
        <v>20163</v>
      </c>
      <c r="AE1530" s="5" t="s">
        <v>4010</v>
      </c>
      <c r="AF1530" s="5">
        <f>IF(ActividadesCom[[#This Row],[NIVEL 5]]&lt;&gt;0,VLOOKUP(ActividadesCom[[#This Row],[NIVEL 5]],Catálogo!A:B,2,FALSE),"")</f>
        <v>2</v>
      </c>
      <c r="AG1530" s="5">
        <v>1</v>
      </c>
      <c r="AH1530" s="2"/>
      <c r="AI1530" s="2"/>
    </row>
    <row r="1531" spans="1:35" ht="30" hidden="1" customHeight="1" x14ac:dyDescent="0.25">
      <c r="A1531" s="7">
        <v>16470341</v>
      </c>
      <c r="B1531" s="97" t="str">
        <f>VLOOKUP(ActividadesCom[[#This Row],[NO. DE CONTROL]],'LISTADO ESTUDIANTES'!A:C,3,FALSE)</f>
        <v>PECH MIS CARLOS ROBERTO</v>
      </c>
      <c r="C1531" s="97" t="str">
        <f>VLOOKUP(ActividadesCom[[#This Row],[NO. DE CONTROL]],'LISTADO ESTUDIANTES'!A:B,2,FALSE)</f>
        <v>INGENIERIA MECANICA</v>
      </c>
      <c r="D1531" s="18" t="str">
        <f>VLOOKUP(ActividadesCom[[#This Row],[NO. DE CONTROL]],'LISTADO ESTUDIANTES'!A:D,4,FALSE)</f>
        <v>EGRESADO(A)</v>
      </c>
      <c r="E1531" s="5">
        <f>SUM(ActividadesCom[[#This Row],[CRÉD. 1]],ActividadesCom[[#This Row],[CRÉD. 2]],ActividadesCom[[#This Row],[CRÉD. 3]],ActividadesCom[[#This Row],[CRÉD. 4]],ActividadesCom[[#This Row],[CRÉD. 5]])</f>
        <v>5</v>
      </c>
      <c r="F1531" s="17">
        <f>IF(ActividadesCom[[#This Row],[ÚLTIMO SEMESTRE CON CRÉDITOS]]&gt;0,ROUND(AVERAGE(ActividadesCom[[#This Row],[VALOR NIVEL 5]],ActividadesCom[[#This Row],[VALOR NIVEL 4]],ActividadesCom[[#This Row],[VALOR NIVEL 3]],ActividadesCom[[#This Row],[VALOR NIVEL 2]],ActividadesCom[[#This Row],[VALOR NIVEL 1]]),0),"")</f>
        <v>3</v>
      </c>
      <c r="G1531" s="5" t="str">
        <f>IF(ActividadesCom[[#This Row],[PROMEDIO]]="","",IF(ActividadesCom[[#This Row],[PROMEDIO]]&gt;=4,"EXCELENTE",IF(ActividadesCom[[#This Row],[PROMEDIO]]&gt;=3,"NOTABLE",IF(ActividadesCom[[#This Row],[PROMEDIO]]&gt;=2,"BUENO",IF(ActividadesCom[[#This Row],[PROMEDIO]]=1,"SUFICIENTE","")))))</f>
        <v>NOTABLE</v>
      </c>
      <c r="H1531" s="5">
        <f>MAX(ActividadesCom[[#This Row],[PERÍODO 1]],ActividadesCom[[#This Row],[PERÍODO 2]],ActividadesCom[[#This Row],[PERÍODO 3]],ActividadesCom[[#This Row],[PERÍODO 4]],ActividadesCom[[#This Row],[PERÍODO 5]])</f>
        <v>20221</v>
      </c>
      <c r="I1531" s="6" t="s">
        <v>297</v>
      </c>
      <c r="J1531" s="5">
        <v>20171</v>
      </c>
      <c r="K1531" s="5" t="s">
        <v>4010</v>
      </c>
      <c r="L1531" s="5">
        <f>IF(ActividadesCom[[#This Row],[NIVEL 1]]&lt;&gt;0,VLOOKUP(ActividadesCom[[#This Row],[NIVEL 1]],Catálogo!A:B,2,FALSE),"")</f>
        <v>2</v>
      </c>
      <c r="M1531" s="5">
        <v>1</v>
      </c>
      <c r="N1531" s="6" t="s">
        <v>5819</v>
      </c>
      <c r="O1531" s="5">
        <v>20221</v>
      </c>
      <c r="P1531" s="5" t="s">
        <v>4021</v>
      </c>
      <c r="Q1531" s="5">
        <f>IF(ActividadesCom[[#This Row],[NIVEL 2]]&lt;&gt;0,VLOOKUP(ActividadesCom[[#This Row],[NIVEL 2]],Catálogo!A:B,2,FALSE),"")</f>
        <v>3</v>
      </c>
      <c r="R1531" s="11">
        <v>1</v>
      </c>
      <c r="S1531" s="12" t="s">
        <v>5822</v>
      </c>
      <c r="T1531" s="11">
        <v>20221</v>
      </c>
      <c r="U1531" s="11" t="s">
        <v>4009</v>
      </c>
      <c r="V1531" s="5">
        <f>IF(ActividadesCom[[#This Row],[NIVEL 3]]&lt;&gt;0,VLOOKUP(ActividadesCom[[#This Row],[NIVEL 3]],Catálogo!A:B,2,FALSE),"")</f>
        <v>3</v>
      </c>
      <c r="W1531" s="11">
        <v>1</v>
      </c>
      <c r="X1531" s="6" t="s">
        <v>2287</v>
      </c>
      <c r="Y1531" s="5">
        <v>20201</v>
      </c>
      <c r="Z1531" s="5" t="s">
        <v>4009</v>
      </c>
      <c r="AA1531" s="5">
        <f>IF(ActividadesCom[[#This Row],[NIVEL 4]]&lt;&gt;0,VLOOKUP(ActividadesCom[[#This Row],[NIVEL 4]],Catálogo!A:B,2,FALSE),"")</f>
        <v>3</v>
      </c>
      <c r="AB1531" s="5">
        <v>1</v>
      </c>
      <c r="AC1531" s="6" t="s">
        <v>116</v>
      </c>
      <c r="AD1531" s="5">
        <v>20163</v>
      </c>
      <c r="AE1531" s="5" t="s">
        <v>4010</v>
      </c>
      <c r="AF1531" s="5">
        <f>IF(ActividadesCom[[#This Row],[NIVEL 5]]&lt;&gt;0,VLOOKUP(ActividadesCom[[#This Row],[NIVEL 5]],Catálogo!A:B,2,FALSE),"")</f>
        <v>2</v>
      </c>
      <c r="AG1531" s="5">
        <v>1</v>
      </c>
      <c r="AH1531" s="2"/>
      <c r="AI1531" s="2"/>
    </row>
    <row r="1532" spans="1:35" ht="30" hidden="1" customHeight="1" x14ac:dyDescent="0.25">
      <c r="A1532" s="7">
        <v>16470342</v>
      </c>
      <c r="B1532" s="97" t="str">
        <f>VLOOKUP(ActividadesCom[[#This Row],[NO. DE CONTROL]],'LISTADO ESTUDIANTES'!A:C,3,FALSE)</f>
        <v>DIAZ HUICAB DANIEL EDUARDO</v>
      </c>
      <c r="C1532" s="97" t="str">
        <f>VLOOKUP(ActividadesCom[[#This Row],[NO. DE CONTROL]],'LISTADO ESTUDIANTES'!A:B,2,FALSE)</f>
        <v>INGENIERIA MECANICA</v>
      </c>
      <c r="D1532" s="18" t="str">
        <f>VLOOKUP(ActividadesCom[[#This Row],[NO. DE CONTROL]],'LISTADO ESTUDIANTES'!A:D,4,FALSE)</f>
        <v>EGRESADO(A)</v>
      </c>
      <c r="E1532" s="5">
        <f>SUM(ActividadesCom[[#This Row],[CRÉD. 1]],ActividadesCom[[#This Row],[CRÉD. 2]],ActividadesCom[[#This Row],[CRÉD. 3]],ActividadesCom[[#This Row],[CRÉD. 4]],ActividadesCom[[#This Row],[CRÉD. 5]])</f>
        <v>5</v>
      </c>
      <c r="F1532" s="17">
        <f>IF(ActividadesCom[[#This Row],[ÚLTIMO SEMESTRE CON CRÉDITOS]]&gt;0,ROUND(AVERAGE(ActividadesCom[[#This Row],[VALOR NIVEL 5]],ActividadesCom[[#This Row],[VALOR NIVEL 4]],ActividadesCom[[#This Row],[VALOR NIVEL 3]],ActividadesCom[[#This Row],[VALOR NIVEL 2]],ActividadesCom[[#This Row],[VALOR NIVEL 1]]),0),"")</f>
        <v>3</v>
      </c>
      <c r="G1532" s="5" t="str">
        <f>IF(ActividadesCom[[#This Row],[PROMEDIO]]="","",IF(ActividadesCom[[#This Row],[PROMEDIO]]&gt;=4,"EXCELENTE",IF(ActividadesCom[[#This Row],[PROMEDIO]]&gt;=3,"NOTABLE",IF(ActividadesCom[[#This Row],[PROMEDIO]]&gt;=2,"BUENO",IF(ActividadesCom[[#This Row],[PROMEDIO]]=1,"SUFICIENTE","")))))</f>
        <v>NOTABLE</v>
      </c>
      <c r="H1532" s="5">
        <f>MAX(ActividadesCom[[#This Row],[PERÍODO 1]],ActividadesCom[[#This Row],[PERÍODO 2]],ActividadesCom[[#This Row],[PERÍODO 3]],ActividadesCom[[#This Row],[PERÍODO 4]],ActividadesCom[[#This Row],[PERÍODO 5]])</f>
        <v>20221</v>
      </c>
      <c r="I1532" s="48" t="s">
        <v>4751</v>
      </c>
      <c r="J1532" s="5">
        <v>20213</v>
      </c>
      <c r="K1532" s="5" t="s">
        <v>4008</v>
      </c>
      <c r="L1532" s="5">
        <f>IF(ActividadesCom[[#This Row],[NIVEL 1]]&lt;&gt;0,VLOOKUP(ActividadesCom[[#This Row],[NIVEL 1]],Catálogo!A:B,2,FALSE),"")</f>
        <v>4</v>
      </c>
      <c r="M1532" s="5">
        <v>1</v>
      </c>
      <c r="N1532" s="6" t="s">
        <v>4937</v>
      </c>
      <c r="O1532" s="5">
        <v>20221</v>
      </c>
      <c r="P1532" s="5" t="s">
        <v>4010</v>
      </c>
      <c r="Q1532" s="5">
        <f>IF(ActividadesCom[[#This Row],[NIVEL 2]]&lt;&gt;0,VLOOKUP(ActividadesCom[[#This Row],[NIVEL 2]],Catálogo!A:B,2,FALSE),"")</f>
        <v>2</v>
      </c>
      <c r="R1532" s="11">
        <v>1</v>
      </c>
      <c r="S1532" s="12" t="s">
        <v>4914</v>
      </c>
      <c r="T1532" s="11">
        <v>20193</v>
      </c>
      <c r="U1532" s="11" t="s">
        <v>4009</v>
      </c>
      <c r="V1532" s="5">
        <f>IF(ActividadesCom[[#This Row],[NIVEL 3]]&lt;&gt;0,VLOOKUP(ActividadesCom[[#This Row],[NIVEL 3]],Catálogo!A:B,2,FALSE),"")</f>
        <v>3</v>
      </c>
      <c r="W1532" s="11">
        <v>1</v>
      </c>
      <c r="X1532" s="6" t="s">
        <v>11</v>
      </c>
      <c r="Y1532" s="5">
        <v>20193</v>
      </c>
      <c r="Z1532" s="5" t="s">
        <v>4010</v>
      </c>
      <c r="AA1532" s="5">
        <f>IF(ActividadesCom[[#This Row],[NIVEL 4]]&lt;&gt;0,VLOOKUP(ActividadesCom[[#This Row],[NIVEL 4]],Catálogo!A:B,2,FALSE),"")</f>
        <v>2</v>
      </c>
      <c r="AB1532" s="5">
        <v>1</v>
      </c>
      <c r="AC1532" s="6" t="s">
        <v>55</v>
      </c>
      <c r="AD1532" s="5">
        <v>20163</v>
      </c>
      <c r="AE1532" s="5" t="s">
        <v>4010</v>
      </c>
      <c r="AF1532" s="5">
        <f>IF(ActividadesCom[[#This Row],[NIVEL 5]]&lt;&gt;0,VLOOKUP(ActividadesCom[[#This Row],[NIVEL 5]],Catálogo!A:B,2,FALSE),"")</f>
        <v>2</v>
      </c>
      <c r="AG1532" s="5">
        <v>1</v>
      </c>
      <c r="AH1532" s="2"/>
      <c r="AI1532" s="2"/>
    </row>
    <row r="1533" spans="1:35" ht="30" hidden="1" customHeight="1" x14ac:dyDescent="0.25">
      <c r="A1533" s="7">
        <v>16470343</v>
      </c>
      <c r="B1533" s="97" t="str">
        <f>VLOOKUP(ActividadesCom[[#This Row],[NO. DE CONTROL]],'LISTADO ESTUDIANTES'!A:C,3,FALSE)</f>
        <v>CELAYA COBOS LUIS ANGEL</v>
      </c>
      <c r="C1533" s="97" t="str">
        <f>VLOOKUP(ActividadesCom[[#This Row],[NO. DE CONTROL]],'LISTADO ESTUDIANTES'!A:B,2,FALSE)</f>
        <v>INGENIERIA MECANICA</v>
      </c>
      <c r="D1533" s="18" t="str">
        <f>VLOOKUP(ActividadesCom[[#This Row],[NO. DE CONTROL]],'LISTADO ESTUDIANTES'!A:D,4,FALSE)</f>
        <v>BAJA</v>
      </c>
      <c r="E1533" s="5">
        <f>SUM(ActividadesCom[[#This Row],[CRÉD. 1]],ActividadesCom[[#This Row],[CRÉD. 2]],ActividadesCom[[#This Row],[CRÉD. 3]],ActividadesCom[[#This Row],[CRÉD. 4]],ActividadesCom[[#This Row],[CRÉD. 5]])</f>
        <v>2</v>
      </c>
      <c r="F1533" s="17">
        <f>IF(ActividadesCom[[#This Row],[ÚLTIMO SEMESTRE CON CRÉDITOS]]&gt;0,ROUND(AVERAGE(ActividadesCom[[#This Row],[VALOR NIVEL 5]],ActividadesCom[[#This Row],[VALOR NIVEL 4]],ActividadesCom[[#This Row],[VALOR NIVEL 3]],ActividadesCom[[#This Row],[VALOR NIVEL 2]],ActividadesCom[[#This Row],[VALOR NIVEL 1]]),0),"")</f>
        <v>4</v>
      </c>
      <c r="G1533" s="5" t="str">
        <f>IF(ActividadesCom[[#This Row],[PROMEDIO]]="","",IF(ActividadesCom[[#This Row],[PROMEDIO]]&gt;=4,"EXCELENTE",IF(ActividadesCom[[#This Row],[PROMEDIO]]&gt;=3,"NOTABLE",IF(ActividadesCom[[#This Row],[PROMEDIO]]&gt;=2,"BUENO",IF(ActividadesCom[[#This Row],[PROMEDIO]]=1,"SUFICIENTE","")))))</f>
        <v>EXCELENTE</v>
      </c>
      <c r="H1533" s="5">
        <f>MAX(ActividadesCom[[#This Row],[PERÍODO 1]],ActividadesCom[[#This Row],[PERÍODO 2]],ActividadesCom[[#This Row],[PERÍODO 3]],ActividadesCom[[#This Row],[PERÍODO 4]],ActividadesCom[[#This Row],[PERÍODO 5]])</f>
        <v>20193</v>
      </c>
      <c r="I1533" s="6"/>
      <c r="J1533" s="5"/>
      <c r="K1533" s="5"/>
      <c r="L1533" s="5" t="str">
        <f>IF(ActividadesCom[[#This Row],[NIVEL 1]]&lt;&gt;0,VLOOKUP(ActividadesCom[[#This Row],[NIVEL 1]],Catálogo!A:B,2,FALSE),"")</f>
        <v/>
      </c>
      <c r="M1533" s="5"/>
      <c r="N1533" s="6"/>
      <c r="O1533" s="5"/>
      <c r="P1533" s="5"/>
      <c r="Q1533" s="5" t="str">
        <f>IF(ActividadesCom[[#This Row],[NIVEL 2]]&lt;&gt;0,VLOOKUP(ActividadesCom[[#This Row],[NIVEL 2]],Catálogo!A:B,2,FALSE),"")</f>
        <v/>
      </c>
      <c r="R1533" s="11"/>
      <c r="S1533" s="12"/>
      <c r="T1533" s="11"/>
      <c r="U1533" s="11"/>
      <c r="V1533" s="5" t="str">
        <f>IF(ActividadesCom[[#This Row],[NIVEL 3]]&lt;&gt;0,VLOOKUP(ActividadesCom[[#This Row],[NIVEL 3]],Catálogo!A:B,2,FALSE),"")</f>
        <v/>
      </c>
      <c r="W1533" s="11"/>
      <c r="X1533" s="6" t="s">
        <v>42</v>
      </c>
      <c r="Y1533" s="5">
        <v>20193</v>
      </c>
      <c r="Z1533" s="5" t="s">
        <v>4008</v>
      </c>
      <c r="AA1533" s="5">
        <f>IF(ActividadesCom[[#This Row],[NIVEL 4]]&lt;&gt;0,VLOOKUP(ActividadesCom[[#This Row],[NIVEL 4]],Catálogo!A:B,2,FALSE),"")</f>
        <v>4</v>
      </c>
      <c r="AB1533" s="5">
        <v>1</v>
      </c>
      <c r="AC1533" s="6" t="s">
        <v>42</v>
      </c>
      <c r="AD1533" s="5">
        <v>20171</v>
      </c>
      <c r="AE1533" s="5" t="s">
        <v>4008</v>
      </c>
      <c r="AF1533" s="5">
        <f>IF(ActividadesCom[[#This Row],[NIVEL 5]]&lt;&gt;0,VLOOKUP(ActividadesCom[[#This Row],[NIVEL 5]],Catálogo!A:B,2,FALSE),"")</f>
        <v>4</v>
      </c>
      <c r="AG1533" s="5">
        <v>1</v>
      </c>
      <c r="AH1533" s="2"/>
      <c r="AI1533" s="2"/>
    </row>
    <row r="1534" spans="1:35" ht="30" customHeight="1" x14ac:dyDescent="0.25">
      <c r="A1534" s="7">
        <v>16470344</v>
      </c>
      <c r="B1534" s="97" t="str">
        <f>VLOOKUP(ActividadesCom[[#This Row],[NO. DE CONTROL]],'LISTADO ESTUDIANTES'!A:C,3,FALSE)</f>
        <v>LARA PEREZ LUIS DEL JESUS</v>
      </c>
      <c r="C1534" s="97" t="str">
        <f>VLOOKUP(ActividadesCom[[#This Row],[NO. DE CONTROL]],'LISTADO ESTUDIANTES'!A:B,2,FALSE)</f>
        <v>INGENIERIA EN ADMINISTRACION</v>
      </c>
      <c r="D1534" s="18" t="str">
        <f>VLOOKUP(ActividadesCom[[#This Row],[NO. DE CONTROL]],'LISTADO ESTUDIANTES'!A:D,4,FALSE)</f>
        <v>ACTIVO(A)</v>
      </c>
      <c r="E1534" s="5">
        <f>SUM(ActividadesCom[[#This Row],[CRÉD. 1]],ActividadesCom[[#This Row],[CRÉD. 2]],ActividadesCom[[#This Row],[CRÉD. 3]],ActividadesCom[[#This Row],[CRÉD. 4]],ActividadesCom[[#This Row],[CRÉD. 5]])</f>
        <v>3</v>
      </c>
      <c r="F1534" s="17">
        <f>IF(ActividadesCom[[#This Row],[ÚLTIMO SEMESTRE CON CRÉDITOS]]&gt;0,ROUND(AVERAGE(ActividadesCom[[#This Row],[VALOR NIVEL 5]],ActividadesCom[[#This Row],[VALOR NIVEL 4]],ActividadesCom[[#This Row],[VALOR NIVEL 3]],ActividadesCom[[#This Row],[VALOR NIVEL 2]],ActividadesCom[[#This Row],[VALOR NIVEL 1]]),0),"")</f>
        <v>2</v>
      </c>
      <c r="G1534" s="5" t="str">
        <f>IF(ActividadesCom[[#This Row],[PROMEDIO]]="","",IF(ActividadesCom[[#This Row],[PROMEDIO]]&gt;=4,"EXCELENTE",IF(ActividadesCom[[#This Row],[PROMEDIO]]&gt;=3,"NOTABLE",IF(ActividadesCom[[#This Row],[PROMEDIO]]&gt;=2,"BUENO",IF(ActividadesCom[[#This Row],[PROMEDIO]]=1,"SUFICIENTE","")))))</f>
        <v>BUENO</v>
      </c>
      <c r="H1534" s="5">
        <f>MAX(ActividadesCom[[#This Row],[PERÍODO 1]],ActividadesCom[[#This Row],[PERÍODO 2]],ActividadesCom[[#This Row],[PERÍODO 3]],ActividadesCom[[#This Row],[PERÍODO 4]],ActividadesCom[[#This Row],[PERÍODO 5]])</f>
        <v>20213</v>
      </c>
      <c r="I1534" s="6" t="s">
        <v>111</v>
      </c>
      <c r="J1534" s="5">
        <v>20183</v>
      </c>
      <c r="K1534" s="5" t="s">
        <v>4010</v>
      </c>
      <c r="L1534" s="5">
        <f>IF(ActividadesCom[[#This Row],[NIVEL 1]]&lt;&gt;0,VLOOKUP(ActividadesCom[[#This Row],[NIVEL 1]],Catálogo!A:B,2,FALSE),"")</f>
        <v>2</v>
      </c>
      <c r="M1534" s="5">
        <v>1</v>
      </c>
      <c r="N1534" s="6" t="s">
        <v>1087</v>
      </c>
      <c r="O1534" s="5">
        <v>20201</v>
      </c>
      <c r="P1534" s="5" t="s">
        <v>4010</v>
      </c>
      <c r="Q1534" s="5">
        <f>IF(ActividadesCom[[#This Row],[NIVEL 2]]&lt;&gt;0,VLOOKUP(ActividadesCom[[#This Row],[NIVEL 2]],Catálogo!A:B,2,FALSE),"")</f>
        <v>2</v>
      </c>
      <c r="R1534" s="11">
        <v>1</v>
      </c>
      <c r="S1534" s="12" t="s">
        <v>5879</v>
      </c>
      <c r="T1534" s="11">
        <v>20213</v>
      </c>
      <c r="U1534" s="11" t="s">
        <v>4009</v>
      </c>
      <c r="V1534" s="5">
        <f>IF(ActividadesCom[[#This Row],[NIVEL 3]]&lt;&gt;0,VLOOKUP(ActividadesCom[[#This Row],[NIVEL 3]],Catálogo!A:B,2,FALSE),"")</f>
        <v>3</v>
      </c>
      <c r="W1534" s="11">
        <v>1</v>
      </c>
      <c r="X1534" s="6"/>
      <c r="Y1534" s="5"/>
      <c r="Z1534" s="5"/>
      <c r="AA1534" s="5" t="str">
        <f>IF(ActividadesCom[[#This Row],[NIVEL 4]]&lt;&gt;0,VLOOKUP(ActividadesCom[[#This Row],[NIVEL 4]],Catálogo!A:B,2,FALSE),"")</f>
        <v/>
      </c>
      <c r="AB1534" s="5"/>
      <c r="AC1534" s="6"/>
      <c r="AD1534" s="5"/>
      <c r="AE1534" s="5"/>
      <c r="AF1534" s="5" t="str">
        <f>IF(ActividadesCom[[#This Row],[NIVEL 5]]&lt;&gt;0,VLOOKUP(ActividadesCom[[#This Row],[NIVEL 5]],Catálogo!A:B,2,FALSE),"")</f>
        <v/>
      </c>
      <c r="AG1534" s="5"/>
      <c r="AH1534" s="2"/>
      <c r="AI1534" s="2"/>
    </row>
    <row r="1535" spans="1:35" ht="30" hidden="1" customHeight="1" x14ac:dyDescent="0.25">
      <c r="A1535" s="7">
        <v>16470345</v>
      </c>
      <c r="B1535" s="97" t="str">
        <f>VLOOKUP(ActividadesCom[[#This Row],[NO. DE CONTROL]],'LISTADO ESTUDIANTES'!A:C,3,FALSE)</f>
        <v>LARA PEREZ ADAN MOISES</v>
      </c>
      <c r="C1535" s="97" t="str">
        <f>VLOOKUP(ActividadesCom[[#This Row],[NO. DE CONTROL]],'LISTADO ESTUDIANTES'!A:B,2,FALSE)</f>
        <v>INGENIERIA EN ADMINISTRACION</v>
      </c>
      <c r="D1535" s="18" t="str">
        <f>VLOOKUP(ActividadesCom[[#This Row],[NO. DE CONTROL]],'LISTADO ESTUDIANTES'!A:D,4,FALSE)</f>
        <v>BAJA</v>
      </c>
      <c r="E1535" s="5">
        <f>SUM(ActividadesCom[[#This Row],[CRÉD. 1]],ActividadesCom[[#This Row],[CRÉD. 2]],ActividadesCom[[#This Row],[CRÉD. 3]],ActividadesCom[[#This Row],[CRÉD. 4]],ActividadesCom[[#This Row],[CRÉD. 5]])</f>
        <v>0</v>
      </c>
      <c r="F1535" s="17" t="str">
        <f>IF(ActividadesCom[[#This Row],[ÚLTIMO SEMESTRE CON CRÉDITOS]]&gt;0,ROUND(AVERAGE(ActividadesCom[[#This Row],[VALOR NIVEL 5]],ActividadesCom[[#This Row],[VALOR NIVEL 4]],ActividadesCom[[#This Row],[VALOR NIVEL 3]],ActividadesCom[[#This Row],[VALOR NIVEL 2]],ActividadesCom[[#This Row],[VALOR NIVEL 1]]),0),"")</f>
        <v/>
      </c>
      <c r="G1535" s="5" t="str">
        <f>IF(ActividadesCom[[#This Row],[PROMEDIO]]="","",IF(ActividadesCom[[#This Row],[PROMEDIO]]&gt;=4,"EXCELENTE",IF(ActividadesCom[[#This Row],[PROMEDIO]]&gt;=3,"NOTABLE",IF(ActividadesCom[[#This Row],[PROMEDIO]]&gt;=2,"BUENO",IF(ActividadesCom[[#This Row],[PROMEDIO]]=1,"SUFICIENTE","")))))</f>
        <v/>
      </c>
      <c r="H1535" s="5">
        <f>MAX(ActividadesCom[[#This Row],[PERÍODO 1]],ActividadesCom[[#This Row],[PERÍODO 2]],ActividadesCom[[#This Row],[PERÍODO 3]],ActividadesCom[[#This Row],[PERÍODO 4]],ActividadesCom[[#This Row],[PERÍODO 5]])</f>
        <v>0</v>
      </c>
      <c r="I1535" s="6"/>
      <c r="J1535" s="5"/>
      <c r="K1535" s="5"/>
      <c r="L1535" s="5" t="str">
        <f>IF(ActividadesCom[[#This Row],[NIVEL 1]]&lt;&gt;0,VLOOKUP(ActividadesCom[[#This Row],[NIVEL 1]],Catálogo!A:B,2,FALSE),"")</f>
        <v/>
      </c>
      <c r="M1535" s="5"/>
      <c r="N1535" s="6"/>
      <c r="O1535" s="5"/>
      <c r="P1535" s="5"/>
      <c r="Q1535" s="5" t="str">
        <f>IF(ActividadesCom[[#This Row],[NIVEL 2]]&lt;&gt;0,VLOOKUP(ActividadesCom[[#This Row],[NIVEL 2]],Catálogo!A:B,2,FALSE),"")</f>
        <v/>
      </c>
      <c r="R1535" s="11"/>
      <c r="S1535" s="12"/>
      <c r="T1535" s="11"/>
      <c r="U1535" s="11"/>
      <c r="V1535" s="5" t="str">
        <f>IF(ActividadesCom[[#This Row],[NIVEL 3]]&lt;&gt;0,VLOOKUP(ActividadesCom[[#This Row],[NIVEL 3]],Catálogo!A:B,2,FALSE),"")</f>
        <v/>
      </c>
      <c r="W1535" s="11"/>
      <c r="X1535" s="6"/>
      <c r="Y1535" s="5"/>
      <c r="Z1535" s="5"/>
      <c r="AA1535" s="5" t="str">
        <f>IF(ActividadesCom[[#This Row],[NIVEL 4]]&lt;&gt;0,VLOOKUP(ActividadesCom[[#This Row],[NIVEL 4]],Catálogo!A:B,2,FALSE),"")</f>
        <v/>
      </c>
      <c r="AB1535" s="5"/>
      <c r="AC1535" s="6"/>
      <c r="AD1535" s="5"/>
      <c r="AE1535" s="5"/>
      <c r="AF1535" s="5" t="str">
        <f>IF(ActividadesCom[[#This Row],[NIVEL 5]]&lt;&gt;0,VLOOKUP(ActividadesCom[[#This Row],[NIVEL 5]],Catálogo!A:B,2,FALSE),"")</f>
        <v/>
      </c>
      <c r="AG1535" s="5"/>
      <c r="AH1535" s="2"/>
      <c r="AI1535" s="2"/>
    </row>
    <row r="1536" spans="1:35" ht="30" hidden="1" customHeight="1" x14ac:dyDescent="0.25">
      <c r="A1536" s="7">
        <v>16470346</v>
      </c>
      <c r="B1536" s="97" t="str">
        <f>VLOOKUP(ActividadesCom[[#This Row],[NO. DE CONTROL]],'LISTADO ESTUDIANTES'!A:C,3,FALSE)</f>
        <v>RAMIREZ MORALES JOSE ALVARO</v>
      </c>
      <c r="C1536" s="97" t="str">
        <f>VLOOKUP(ActividadesCom[[#This Row],[NO. DE CONTROL]],'LISTADO ESTUDIANTES'!A:B,2,FALSE)</f>
        <v>INGENIERIA INDUSTRIAL</v>
      </c>
      <c r="D1536" s="18" t="str">
        <f>VLOOKUP(ActividadesCom[[#This Row],[NO. DE CONTROL]],'LISTADO ESTUDIANTES'!A:D,4,FALSE)</f>
        <v>BAJA</v>
      </c>
      <c r="E1536" s="5">
        <f>SUM(ActividadesCom[[#This Row],[CRÉD. 1]],ActividadesCom[[#This Row],[CRÉD. 2]],ActividadesCom[[#This Row],[CRÉD. 3]],ActividadesCom[[#This Row],[CRÉD. 4]],ActividadesCom[[#This Row],[CRÉD. 5]])</f>
        <v>3</v>
      </c>
      <c r="F1536" s="17">
        <f>IF(ActividadesCom[[#This Row],[ÚLTIMO SEMESTRE CON CRÉDITOS]]&gt;0,ROUND(AVERAGE(ActividadesCom[[#This Row],[VALOR NIVEL 5]],ActividadesCom[[#This Row],[VALOR NIVEL 4]],ActividadesCom[[#This Row],[VALOR NIVEL 3]],ActividadesCom[[#This Row],[VALOR NIVEL 2]],ActividadesCom[[#This Row],[VALOR NIVEL 1]]),0),"")</f>
        <v>3</v>
      </c>
      <c r="G1536" s="5" t="str">
        <f>IF(ActividadesCom[[#This Row],[PROMEDIO]]="","",IF(ActividadesCom[[#This Row],[PROMEDIO]]&gt;=4,"EXCELENTE",IF(ActividadesCom[[#This Row],[PROMEDIO]]&gt;=3,"NOTABLE",IF(ActividadesCom[[#This Row],[PROMEDIO]]&gt;=2,"BUENO",IF(ActividadesCom[[#This Row],[PROMEDIO]]=1,"SUFICIENTE","")))))</f>
        <v>NOTABLE</v>
      </c>
      <c r="H1536" s="5">
        <f>MAX(ActividadesCom[[#This Row],[PERÍODO 1]],ActividadesCom[[#This Row],[PERÍODO 2]],ActividadesCom[[#This Row],[PERÍODO 3]],ActividadesCom[[#This Row],[PERÍODO 4]],ActividadesCom[[#This Row],[PERÍODO 5]])</f>
        <v>20181</v>
      </c>
      <c r="I1536" s="6" t="s">
        <v>574</v>
      </c>
      <c r="J1536" s="5">
        <v>20181</v>
      </c>
      <c r="K1536" s="5" t="s">
        <v>4010</v>
      </c>
      <c r="L1536" s="5">
        <f>IF(ActividadesCom[[#This Row],[NIVEL 1]]&lt;&gt;0,VLOOKUP(ActividadesCom[[#This Row],[NIVEL 1]],Catálogo!A:B,2,FALSE),"")</f>
        <v>2</v>
      </c>
      <c r="M1536" s="5">
        <v>1</v>
      </c>
      <c r="N1536" s="6" t="s">
        <v>237</v>
      </c>
      <c r="O1536" s="5">
        <v>20163</v>
      </c>
      <c r="P1536" s="5" t="s">
        <v>4010</v>
      </c>
      <c r="Q1536" s="5">
        <f>IF(ActividadesCom[[#This Row],[NIVEL 2]]&lt;&gt;0,VLOOKUP(ActividadesCom[[#This Row],[NIVEL 2]],Catálogo!A:B,2,FALSE),"")</f>
        <v>2</v>
      </c>
      <c r="R1536" s="11">
        <v>1</v>
      </c>
      <c r="S1536" s="12"/>
      <c r="T1536" s="11"/>
      <c r="U1536" s="11"/>
      <c r="V1536" s="5" t="str">
        <f>IF(ActividadesCom[[#This Row],[NIVEL 3]]&lt;&gt;0,VLOOKUP(ActividadesCom[[#This Row],[NIVEL 3]],Catálogo!A:B,2,FALSE),"")</f>
        <v/>
      </c>
      <c r="W1536" s="11"/>
      <c r="X1536" s="6"/>
      <c r="Y1536" s="5"/>
      <c r="Z1536" s="5"/>
      <c r="AA1536" s="5" t="str">
        <f>IF(ActividadesCom[[#This Row],[NIVEL 4]]&lt;&gt;0,VLOOKUP(ActividadesCom[[#This Row],[NIVEL 4]],Catálogo!A:B,2,FALSE),"")</f>
        <v/>
      </c>
      <c r="AB1536" s="5"/>
      <c r="AC1536" s="6" t="s">
        <v>31</v>
      </c>
      <c r="AD1536" s="5">
        <v>20171</v>
      </c>
      <c r="AE1536" s="5" t="s">
        <v>4008</v>
      </c>
      <c r="AF1536" s="5">
        <f>IF(ActividadesCom[[#This Row],[NIVEL 5]]&lt;&gt;0,VLOOKUP(ActividadesCom[[#This Row],[NIVEL 5]],Catálogo!A:B,2,FALSE),"")</f>
        <v>4</v>
      </c>
      <c r="AG1536" s="5">
        <v>1</v>
      </c>
      <c r="AH1536" s="2"/>
      <c r="AI1536" s="2"/>
    </row>
    <row r="1537" spans="1:35" ht="30" hidden="1" customHeight="1" x14ac:dyDescent="0.25">
      <c r="A1537" s="7">
        <v>16470347</v>
      </c>
      <c r="B1537" s="97" t="str">
        <f>VLOOKUP(ActividadesCom[[#This Row],[NO. DE CONTROL]],'LISTADO ESTUDIANTES'!A:C,3,FALSE)</f>
        <v>DAMIAN ESCOBAR OSCAR CANDELARIO</v>
      </c>
      <c r="C1537" s="97" t="str">
        <f>VLOOKUP(ActividadesCom[[#This Row],[NO. DE CONTROL]],'LISTADO ESTUDIANTES'!A:B,2,FALSE)</f>
        <v>INGENIERIA AMBIENTAL</v>
      </c>
      <c r="D1537" s="18" t="str">
        <f>VLOOKUP(ActividadesCom[[#This Row],[NO. DE CONTROL]],'LISTADO ESTUDIANTES'!A:D,4,FALSE)</f>
        <v>BAJA</v>
      </c>
      <c r="E1537" s="5">
        <f>SUM(ActividadesCom[[#This Row],[CRÉD. 1]],ActividadesCom[[#This Row],[CRÉD. 2]],ActividadesCom[[#This Row],[CRÉD. 3]],ActividadesCom[[#This Row],[CRÉD. 4]],ActividadesCom[[#This Row],[CRÉD. 5]])</f>
        <v>0</v>
      </c>
      <c r="F1537" s="17" t="str">
        <f>IF(ActividadesCom[[#This Row],[ÚLTIMO SEMESTRE CON CRÉDITOS]]&gt;0,ROUND(AVERAGE(ActividadesCom[[#This Row],[VALOR NIVEL 5]],ActividadesCom[[#This Row],[VALOR NIVEL 4]],ActividadesCom[[#This Row],[VALOR NIVEL 3]],ActividadesCom[[#This Row],[VALOR NIVEL 2]],ActividadesCom[[#This Row],[VALOR NIVEL 1]]),0),"")</f>
        <v/>
      </c>
      <c r="G1537" s="5" t="str">
        <f>IF(ActividadesCom[[#This Row],[PROMEDIO]]="","",IF(ActividadesCom[[#This Row],[PROMEDIO]]&gt;=4,"EXCELENTE",IF(ActividadesCom[[#This Row],[PROMEDIO]]&gt;=3,"NOTABLE",IF(ActividadesCom[[#This Row],[PROMEDIO]]&gt;=2,"BUENO",IF(ActividadesCom[[#This Row],[PROMEDIO]]=1,"SUFICIENTE","")))))</f>
        <v/>
      </c>
      <c r="H1537" s="5">
        <f>MAX(ActividadesCom[[#This Row],[PERÍODO 1]],ActividadesCom[[#This Row],[PERÍODO 2]],ActividadesCom[[#This Row],[PERÍODO 3]],ActividadesCom[[#This Row],[PERÍODO 4]],ActividadesCom[[#This Row],[PERÍODO 5]])</f>
        <v>0</v>
      </c>
      <c r="I1537" s="6"/>
      <c r="J1537" s="5"/>
      <c r="K1537" s="5"/>
      <c r="L1537" s="5" t="str">
        <f>IF(ActividadesCom[[#This Row],[NIVEL 1]]&lt;&gt;0,VLOOKUP(ActividadesCom[[#This Row],[NIVEL 1]],Catálogo!A:B,2,FALSE),"")</f>
        <v/>
      </c>
      <c r="M1537" s="5"/>
      <c r="N1537" s="6"/>
      <c r="O1537" s="5"/>
      <c r="P1537" s="5"/>
      <c r="Q1537" s="5" t="str">
        <f>IF(ActividadesCom[[#This Row],[NIVEL 2]]&lt;&gt;0,VLOOKUP(ActividadesCom[[#This Row],[NIVEL 2]],Catálogo!A:B,2,FALSE),"")</f>
        <v/>
      </c>
      <c r="R1537" s="11"/>
      <c r="S1537" s="12"/>
      <c r="T1537" s="11"/>
      <c r="U1537" s="11"/>
      <c r="V1537" s="5" t="str">
        <f>IF(ActividadesCom[[#This Row],[NIVEL 3]]&lt;&gt;0,VLOOKUP(ActividadesCom[[#This Row],[NIVEL 3]],Catálogo!A:B,2,FALSE),"")</f>
        <v/>
      </c>
      <c r="W1537" s="11"/>
      <c r="X1537" s="6"/>
      <c r="Y1537" s="5"/>
      <c r="Z1537" s="5"/>
      <c r="AA1537" s="5" t="str">
        <f>IF(ActividadesCom[[#This Row],[NIVEL 4]]&lt;&gt;0,VLOOKUP(ActividadesCom[[#This Row],[NIVEL 4]],Catálogo!A:B,2,FALSE),"")</f>
        <v/>
      </c>
      <c r="AB1537" s="5"/>
      <c r="AC1537" s="6"/>
      <c r="AD1537" s="5"/>
      <c r="AE1537" s="5"/>
      <c r="AF1537" s="5" t="str">
        <f>IF(ActividadesCom[[#This Row],[NIVEL 5]]&lt;&gt;0,VLOOKUP(ActividadesCom[[#This Row],[NIVEL 5]],Catálogo!A:B,2,FALSE),"")</f>
        <v/>
      </c>
      <c r="AG1537" s="5"/>
      <c r="AH1537" s="2"/>
      <c r="AI1537" s="2"/>
    </row>
    <row r="1538" spans="1:35" ht="30" hidden="1" customHeight="1" x14ac:dyDescent="0.25">
      <c r="A1538" s="7">
        <v>16470348</v>
      </c>
      <c r="B1538" s="97" t="str">
        <f>VLOOKUP(ActividadesCom[[#This Row],[NO. DE CONTROL]],'LISTADO ESTUDIANTES'!A:C,3,FALSE)</f>
        <v>CADENA SANCHEZ ADRIAN ALEXANDER</v>
      </c>
      <c r="C1538" s="97" t="str">
        <f>VLOOKUP(ActividadesCom[[#This Row],[NO. DE CONTROL]],'LISTADO ESTUDIANTES'!A:B,2,FALSE)</f>
        <v>INGENIERIA MECANICA</v>
      </c>
      <c r="D1538" s="18" t="str">
        <f>VLOOKUP(ActividadesCom[[#This Row],[NO. DE CONTROL]],'LISTADO ESTUDIANTES'!A:D,4,FALSE)</f>
        <v>EGRESADO(A)</v>
      </c>
      <c r="E1538" s="5">
        <f>SUM(ActividadesCom[[#This Row],[CRÉD. 1]],ActividadesCom[[#This Row],[CRÉD. 2]],ActividadesCom[[#This Row],[CRÉD. 3]],ActividadesCom[[#This Row],[CRÉD. 4]],ActividadesCom[[#This Row],[CRÉD. 5]])</f>
        <v>5</v>
      </c>
      <c r="F1538" s="17">
        <f>IF(ActividadesCom[[#This Row],[ÚLTIMO SEMESTRE CON CRÉDITOS]]&gt;0,ROUND(AVERAGE(ActividadesCom[[#This Row],[VALOR NIVEL 5]],ActividadesCom[[#This Row],[VALOR NIVEL 4]],ActividadesCom[[#This Row],[VALOR NIVEL 3]],ActividadesCom[[#This Row],[VALOR NIVEL 2]],ActividadesCom[[#This Row],[VALOR NIVEL 1]]),0),"")</f>
        <v>3</v>
      </c>
      <c r="G1538" s="5" t="str">
        <f>IF(ActividadesCom[[#This Row],[PROMEDIO]]="","",IF(ActividadesCom[[#This Row],[PROMEDIO]]&gt;=4,"EXCELENTE",IF(ActividadesCom[[#This Row],[PROMEDIO]]&gt;=3,"NOTABLE",IF(ActividadesCom[[#This Row],[PROMEDIO]]&gt;=2,"BUENO",IF(ActividadesCom[[#This Row],[PROMEDIO]]=1,"SUFICIENTE","")))))</f>
        <v>NOTABLE</v>
      </c>
      <c r="H1538" s="5">
        <f>MAX(ActividadesCom[[#This Row],[PERÍODO 1]],ActividadesCom[[#This Row],[PERÍODO 2]],ActividadesCom[[#This Row],[PERÍODO 3]],ActividadesCom[[#This Row],[PERÍODO 4]],ActividadesCom[[#This Row],[PERÍODO 5]])</f>
        <v>20221</v>
      </c>
      <c r="I1538" s="6" t="s">
        <v>918</v>
      </c>
      <c r="J1538" s="5">
        <v>20191</v>
      </c>
      <c r="K1538" s="5" t="s">
        <v>4010</v>
      </c>
      <c r="L1538" s="5">
        <f>IF(ActividadesCom[[#This Row],[NIVEL 1]]&lt;&gt;0,VLOOKUP(ActividadesCom[[#This Row],[NIVEL 1]],Catálogo!A:B,2,FALSE),"")</f>
        <v>2</v>
      </c>
      <c r="M1538" s="5">
        <v>1</v>
      </c>
      <c r="N1538" s="6" t="s">
        <v>5819</v>
      </c>
      <c r="O1538" s="5">
        <v>20221</v>
      </c>
      <c r="P1538" s="5" t="s">
        <v>4021</v>
      </c>
      <c r="Q1538" s="5">
        <f>IF(ActividadesCom[[#This Row],[NIVEL 2]]&lt;&gt;0,VLOOKUP(ActividadesCom[[#This Row],[NIVEL 2]],Catálogo!A:B,2,FALSE),"")</f>
        <v>3</v>
      </c>
      <c r="R1538" s="11">
        <v>2</v>
      </c>
      <c r="S1538" s="12" t="s">
        <v>5822</v>
      </c>
      <c r="T1538" s="11">
        <v>20221</v>
      </c>
      <c r="U1538" s="11" t="s">
        <v>4009</v>
      </c>
      <c r="V1538" s="5">
        <f>IF(ActividadesCom[[#This Row],[NIVEL 3]]&lt;&gt;0,VLOOKUP(ActividadesCom[[#This Row],[NIVEL 3]],Catálogo!A:B,2,FALSE),"")</f>
        <v>3</v>
      </c>
      <c r="W1538" s="11">
        <v>1</v>
      </c>
      <c r="X1538" s="6"/>
      <c r="Y1538" s="5"/>
      <c r="Z1538" s="5"/>
      <c r="AA1538" s="5" t="str">
        <f>IF(ActividadesCom[[#This Row],[NIVEL 4]]&lt;&gt;0,VLOOKUP(ActividadesCom[[#This Row],[NIVEL 4]],Catálogo!A:B,2,FALSE),"")</f>
        <v/>
      </c>
      <c r="AB1538" s="5"/>
      <c r="AC1538" s="6" t="s">
        <v>4064</v>
      </c>
      <c r="AD1538" s="5">
        <v>20163</v>
      </c>
      <c r="AE1538" s="5" t="s">
        <v>4010</v>
      </c>
      <c r="AF1538" s="5">
        <f>IF(ActividadesCom[[#This Row],[NIVEL 5]]&lt;&gt;0,VLOOKUP(ActividadesCom[[#This Row],[NIVEL 5]],Catálogo!A:B,2,FALSE),"")</f>
        <v>2</v>
      </c>
      <c r="AG1538" s="5">
        <v>1</v>
      </c>
      <c r="AH1538" s="2"/>
      <c r="AI1538" s="2"/>
    </row>
    <row r="1539" spans="1:35" s="24" customFormat="1" ht="30" hidden="1" customHeight="1" x14ac:dyDescent="0.25">
      <c r="A1539" s="7">
        <v>16470349</v>
      </c>
      <c r="B1539" s="97" t="str">
        <f>VLOOKUP(ActividadesCom[[#This Row],[NO. DE CONTROL]],'LISTADO ESTUDIANTES'!A:C,3,FALSE)</f>
        <v>GUILLEN GRAJALES NORMA YADIRA</v>
      </c>
      <c r="C1539" s="97" t="str">
        <f>VLOOKUP(ActividadesCom[[#This Row],[NO. DE CONTROL]],'LISTADO ESTUDIANTES'!A:B,2,FALSE)</f>
        <v>INGENIERIA INDUSTRIAL</v>
      </c>
      <c r="D1539" s="18" t="str">
        <f>VLOOKUP(ActividadesCom[[#This Row],[NO. DE CONTROL]],'LISTADO ESTUDIANTES'!A:D,4,FALSE)</f>
        <v>BAJA</v>
      </c>
      <c r="E1539" s="5">
        <f>SUM(ActividadesCom[[#This Row],[CRÉD. 1]],ActividadesCom[[#This Row],[CRÉD. 2]],ActividadesCom[[#This Row],[CRÉD. 3]],ActividadesCom[[#This Row],[CRÉD. 4]],ActividadesCom[[#This Row],[CRÉD. 5]])</f>
        <v>1</v>
      </c>
      <c r="F1539" s="17">
        <f>IF(ActividadesCom[[#This Row],[ÚLTIMO SEMESTRE CON CRÉDITOS]]&gt;0,ROUND(AVERAGE(ActividadesCom[[#This Row],[VALOR NIVEL 5]],ActividadesCom[[#This Row],[VALOR NIVEL 4]],ActividadesCom[[#This Row],[VALOR NIVEL 3]],ActividadesCom[[#This Row],[VALOR NIVEL 2]],ActividadesCom[[#This Row],[VALOR NIVEL 1]]),0),"")</f>
        <v>2</v>
      </c>
      <c r="G1539" s="5" t="str">
        <f>IF(ActividadesCom[[#This Row],[PROMEDIO]]="","",IF(ActividadesCom[[#This Row],[PROMEDIO]]&gt;=4,"EXCELENTE",IF(ActividadesCom[[#This Row],[PROMEDIO]]&gt;=3,"NOTABLE",IF(ActividadesCom[[#This Row],[PROMEDIO]]&gt;=2,"BUENO",IF(ActividadesCom[[#This Row],[PROMEDIO]]=1,"SUFICIENTE","")))))</f>
        <v>BUENO</v>
      </c>
      <c r="H1539" s="5">
        <f>MAX(ActividadesCom[[#This Row],[PERÍODO 1]],ActividadesCom[[#This Row],[PERÍODO 2]],ActividadesCom[[#This Row],[PERÍODO 3]],ActividadesCom[[#This Row],[PERÍODO 4]],ActividadesCom[[#This Row],[PERÍODO 5]])</f>
        <v>20163</v>
      </c>
      <c r="I1539" s="6"/>
      <c r="J1539" s="5"/>
      <c r="K1539" s="5"/>
      <c r="L1539" s="5" t="str">
        <f>IF(ActividadesCom[[#This Row],[NIVEL 1]]&lt;&gt;0,VLOOKUP(ActividadesCom[[#This Row],[NIVEL 1]],Catálogo!A:B,2,FALSE),"")</f>
        <v/>
      </c>
      <c r="M1539" s="5"/>
      <c r="N1539" s="6"/>
      <c r="O1539" s="5"/>
      <c r="P1539" s="5"/>
      <c r="Q1539" s="5" t="str">
        <f>IF(ActividadesCom[[#This Row],[NIVEL 2]]&lt;&gt;0,VLOOKUP(ActividadesCom[[#This Row],[NIVEL 2]],Catálogo!A:B,2,FALSE),"")</f>
        <v/>
      </c>
      <c r="R1539" s="11"/>
      <c r="S1539" s="12"/>
      <c r="T1539" s="11"/>
      <c r="U1539" s="11"/>
      <c r="V1539" s="5" t="str">
        <f>IF(ActividadesCom[[#This Row],[NIVEL 3]]&lt;&gt;0,VLOOKUP(ActividadesCom[[#This Row],[NIVEL 3]],Catálogo!A:B,2,FALSE),"")</f>
        <v/>
      </c>
      <c r="W1539" s="11"/>
      <c r="X1539" s="6"/>
      <c r="Y1539" s="5"/>
      <c r="Z1539" s="5"/>
      <c r="AA1539" s="5" t="str">
        <f>IF(ActividadesCom[[#This Row],[NIVEL 4]]&lt;&gt;0,VLOOKUP(ActividadesCom[[#This Row],[NIVEL 4]],Catálogo!A:B,2,FALSE),"")</f>
        <v/>
      </c>
      <c r="AB1539" s="5"/>
      <c r="AC1539" s="6" t="s">
        <v>112</v>
      </c>
      <c r="AD1539" s="5">
        <v>20163</v>
      </c>
      <c r="AE1539" s="5" t="s">
        <v>4010</v>
      </c>
      <c r="AF1539" s="5">
        <f>IF(ActividadesCom[[#This Row],[NIVEL 5]]&lt;&gt;0,VLOOKUP(ActividadesCom[[#This Row],[NIVEL 5]],Catálogo!A:B,2,FALSE),"")</f>
        <v>2</v>
      </c>
      <c r="AG1539" s="5">
        <v>1</v>
      </c>
    </row>
    <row r="1540" spans="1:35" ht="30" hidden="1" customHeight="1" x14ac:dyDescent="0.25">
      <c r="A1540" s="7">
        <v>16470350</v>
      </c>
      <c r="B1540" s="97" t="str">
        <f>VLOOKUP(ActividadesCom[[#This Row],[NO. DE CONTROL]],'LISTADO ESTUDIANTES'!A:C,3,FALSE)</f>
        <v>RAMON CAMACHO SERGIO ALDAIR</v>
      </c>
      <c r="C1540" s="97" t="str">
        <f>VLOOKUP(ActividadesCom[[#This Row],[NO. DE CONTROL]],'LISTADO ESTUDIANTES'!A:B,2,FALSE)</f>
        <v>INGENIERIA EN SISTEMAS COMPUTACIONALES</v>
      </c>
      <c r="D1540" s="18" t="str">
        <f>VLOOKUP(ActividadesCom[[#This Row],[NO. DE CONTROL]],'LISTADO ESTUDIANTES'!A:D,4,FALSE)</f>
        <v>EGRESADO(A)</v>
      </c>
      <c r="E1540" s="5">
        <f>SUM(ActividadesCom[[#This Row],[CRÉD. 1]],ActividadesCom[[#This Row],[CRÉD. 2]],ActividadesCom[[#This Row],[CRÉD. 3]],ActividadesCom[[#This Row],[CRÉD. 4]],ActividadesCom[[#This Row],[CRÉD. 5]])</f>
        <v>6</v>
      </c>
      <c r="F1540" s="5">
        <f>IF(ActividadesCom[[#This Row],[ÚLTIMO SEMESTRE CON CRÉDITOS]]&gt;0,ROUND(AVERAGE(ActividadesCom[[#This Row],[VALOR NIVEL 5]],ActividadesCom[[#This Row],[VALOR NIVEL 4]],ActividadesCom[[#This Row],[VALOR NIVEL 3]],ActividadesCom[[#This Row],[VALOR NIVEL 2]],ActividadesCom[[#This Row],[VALOR NIVEL 1]]),0),"")</f>
        <v>3</v>
      </c>
      <c r="G1540" s="5" t="str">
        <f>IF(ActividadesCom[[#This Row],[PROMEDIO]]="","",IF(ActividadesCom[[#This Row],[PROMEDIO]]&gt;=4,"EXCELENTE",IF(ActividadesCom[[#This Row],[PROMEDIO]]&gt;=3,"NOTABLE",IF(ActividadesCom[[#This Row],[PROMEDIO]]&gt;=2,"BUENO",IF(ActividadesCom[[#This Row],[PROMEDIO]]=1,"SUFICIENTE","")))))</f>
        <v>NOTABLE</v>
      </c>
      <c r="H1540" s="5">
        <f>MAX(ActividadesCom[[#This Row],[PERÍODO 1]],ActividadesCom[[#This Row],[PERÍODO 2]],ActividadesCom[[#This Row],[PERÍODO 3]],ActividadesCom[[#This Row],[PERÍODO 4]],ActividadesCom[[#This Row],[PERÍODO 5]])</f>
        <v>20203</v>
      </c>
      <c r="I1540" s="6" t="s">
        <v>1100</v>
      </c>
      <c r="J1540" s="5">
        <v>20193</v>
      </c>
      <c r="K1540" s="5" t="s">
        <v>4010</v>
      </c>
      <c r="L1540" s="5">
        <f>IF(ActividadesCom[[#This Row],[NIVEL 1]]&lt;&gt;0,VLOOKUP(ActividadesCom[[#This Row],[NIVEL 1]],Catálogo!A:B,2,FALSE),"")</f>
        <v>2</v>
      </c>
      <c r="M1540" s="5">
        <v>2</v>
      </c>
      <c r="N1540" s="6" t="s">
        <v>4036</v>
      </c>
      <c r="O1540" s="5">
        <v>20201</v>
      </c>
      <c r="P1540" s="5" t="s">
        <v>4008</v>
      </c>
      <c r="Q1540" s="5">
        <f>IF(ActividadesCom[[#This Row],[NIVEL 2]]&lt;&gt;0,VLOOKUP(ActividadesCom[[#This Row],[NIVEL 2]],Catálogo!A:B,2,FALSE),"")</f>
        <v>4</v>
      </c>
      <c r="R1540" s="11">
        <v>1</v>
      </c>
      <c r="S1540" s="12" t="s">
        <v>4121</v>
      </c>
      <c r="T1540" s="11">
        <v>20203</v>
      </c>
      <c r="U1540" s="11" t="s">
        <v>4008</v>
      </c>
      <c r="V1540" s="5">
        <f>IF(ActividadesCom[[#This Row],[NIVEL 3]]&lt;&gt;0,VLOOKUP(ActividadesCom[[#This Row],[NIVEL 3]],Catálogo!A:B,2,FALSE),"")</f>
        <v>4</v>
      </c>
      <c r="W1540" s="11">
        <v>1</v>
      </c>
      <c r="X1540" s="5" t="s">
        <v>4191</v>
      </c>
      <c r="Y1540" s="5">
        <v>20191</v>
      </c>
      <c r="Z1540" s="5" t="s">
        <v>4008</v>
      </c>
      <c r="AA1540" s="5">
        <f>IF(ActividadesCom[[#This Row],[NIVEL 4]]&lt;&gt;0,VLOOKUP(ActividadesCom[[#This Row],[NIVEL 4]],Catálogo!A:B,2,FALSE),"")</f>
        <v>4</v>
      </c>
      <c r="AB1540" s="5">
        <v>1</v>
      </c>
      <c r="AC1540" s="6" t="s">
        <v>48</v>
      </c>
      <c r="AD1540" s="5">
        <v>20171</v>
      </c>
      <c r="AE1540" s="5" t="s">
        <v>4009</v>
      </c>
      <c r="AF1540" s="5">
        <f>IF(ActividadesCom[[#This Row],[NIVEL 5]]&lt;&gt;0,VLOOKUP(ActividadesCom[[#This Row],[NIVEL 5]],Catálogo!A:B,2,FALSE),"")</f>
        <v>3</v>
      </c>
      <c r="AG1540" s="5">
        <v>1</v>
      </c>
      <c r="AH1540" s="2"/>
      <c r="AI1540" s="2"/>
    </row>
    <row r="1541" spans="1:35" ht="30" hidden="1" customHeight="1" x14ac:dyDescent="0.25">
      <c r="A1541" s="7">
        <v>16470351</v>
      </c>
      <c r="B1541" s="97" t="str">
        <f>VLOOKUP(ActividadesCom[[#This Row],[NO. DE CONTROL]],'LISTADO ESTUDIANTES'!A:C,3,FALSE)</f>
        <v>VERA PEREZ JOHONATAN ACIEL</v>
      </c>
      <c r="C1541" s="97" t="str">
        <f>VLOOKUP(ActividadesCom[[#This Row],[NO. DE CONTROL]],'LISTADO ESTUDIANTES'!A:B,2,FALSE)</f>
        <v>INGENIERIA INDUSTRIAL</v>
      </c>
      <c r="D1541" s="18" t="str">
        <f>VLOOKUP(ActividadesCom[[#This Row],[NO. DE CONTROL]],'LISTADO ESTUDIANTES'!A:D,4,FALSE)</f>
        <v>BAJA</v>
      </c>
      <c r="E1541" s="5">
        <f>SUM(ActividadesCom[[#This Row],[CRÉD. 1]],ActividadesCom[[#This Row],[CRÉD. 2]],ActividadesCom[[#This Row],[CRÉD. 3]],ActividadesCom[[#This Row],[CRÉD. 4]],ActividadesCom[[#This Row],[CRÉD. 5]])</f>
        <v>0</v>
      </c>
      <c r="F1541" s="17" t="str">
        <f>IF(ActividadesCom[[#This Row],[ÚLTIMO SEMESTRE CON CRÉDITOS]]&gt;0,ROUND(AVERAGE(ActividadesCom[[#This Row],[VALOR NIVEL 5]],ActividadesCom[[#This Row],[VALOR NIVEL 4]],ActividadesCom[[#This Row],[VALOR NIVEL 3]],ActividadesCom[[#This Row],[VALOR NIVEL 2]],ActividadesCom[[#This Row],[VALOR NIVEL 1]]),0),"")</f>
        <v/>
      </c>
      <c r="G1541" s="5" t="str">
        <f>IF(ActividadesCom[[#This Row],[PROMEDIO]]="","",IF(ActividadesCom[[#This Row],[PROMEDIO]]&gt;=4,"EXCELENTE",IF(ActividadesCom[[#This Row],[PROMEDIO]]&gt;=3,"NOTABLE",IF(ActividadesCom[[#This Row],[PROMEDIO]]&gt;=2,"BUENO",IF(ActividadesCom[[#This Row],[PROMEDIO]]=1,"SUFICIENTE","")))))</f>
        <v/>
      </c>
      <c r="H1541" s="5">
        <f>MAX(ActividadesCom[[#This Row],[PERÍODO 1]],ActividadesCom[[#This Row],[PERÍODO 2]],ActividadesCom[[#This Row],[PERÍODO 3]],ActividadesCom[[#This Row],[PERÍODO 4]],ActividadesCom[[#This Row],[PERÍODO 5]])</f>
        <v>0</v>
      </c>
      <c r="I1541" s="6"/>
      <c r="J1541" s="5"/>
      <c r="K1541" s="5"/>
      <c r="L1541" s="5" t="str">
        <f>IF(ActividadesCom[[#This Row],[NIVEL 1]]&lt;&gt;0,VLOOKUP(ActividadesCom[[#This Row],[NIVEL 1]],Catálogo!A:B,2,FALSE),"")</f>
        <v/>
      </c>
      <c r="M1541" s="5"/>
      <c r="N1541" s="6"/>
      <c r="O1541" s="5"/>
      <c r="P1541" s="5"/>
      <c r="Q1541" s="5" t="str">
        <f>IF(ActividadesCom[[#This Row],[NIVEL 2]]&lt;&gt;0,VLOOKUP(ActividadesCom[[#This Row],[NIVEL 2]],Catálogo!A:B,2,FALSE),"")</f>
        <v/>
      </c>
      <c r="R1541" s="11"/>
      <c r="S1541" s="12"/>
      <c r="T1541" s="11"/>
      <c r="U1541" s="11"/>
      <c r="V1541" s="5" t="str">
        <f>IF(ActividadesCom[[#This Row],[NIVEL 3]]&lt;&gt;0,VLOOKUP(ActividadesCom[[#This Row],[NIVEL 3]],Catálogo!A:B,2,FALSE),"")</f>
        <v/>
      </c>
      <c r="W1541" s="11"/>
      <c r="X1541" s="6"/>
      <c r="Y1541" s="5"/>
      <c r="Z1541" s="5"/>
      <c r="AA1541" s="5" t="str">
        <f>IF(ActividadesCom[[#This Row],[NIVEL 4]]&lt;&gt;0,VLOOKUP(ActividadesCom[[#This Row],[NIVEL 4]],Catálogo!A:B,2,FALSE),"")</f>
        <v/>
      </c>
      <c r="AB1541" s="5"/>
      <c r="AC1541" s="6"/>
      <c r="AD1541" s="5"/>
      <c r="AE1541" s="5"/>
      <c r="AF1541" s="5" t="str">
        <f>IF(ActividadesCom[[#This Row],[NIVEL 5]]&lt;&gt;0,VLOOKUP(ActividadesCom[[#This Row],[NIVEL 5]],Catálogo!A:B,2,FALSE),"")</f>
        <v/>
      </c>
      <c r="AG1541" s="5"/>
      <c r="AH1541" s="2"/>
      <c r="AI1541" s="2"/>
    </row>
    <row r="1542" spans="1:35" ht="30" hidden="1" customHeight="1" x14ac:dyDescent="0.25">
      <c r="A1542" s="7">
        <v>16470352</v>
      </c>
      <c r="B1542" s="97" t="str">
        <f>VLOOKUP(ActividadesCom[[#This Row],[NO. DE CONTROL]],'LISTADO ESTUDIANTES'!A:C,3,FALSE)</f>
        <v>PINO CHABLE GENER DANIEL</v>
      </c>
      <c r="C1542" s="97" t="str">
        <f>VLOOKUP(ActividadesCom[[#This Row],[NO. DE CONTROL]],'LISTADO ESTUDIANTES'!A:B,2,FALSE)</f>
        <v>INGENIERIA MECANICA</v>
      </c>
      <c r="D1542" s="18" t="str">
        <f>VLOOKUP(ActividadesCom[[#This Row],[NO. DE CONTROL]],'LISTADO ESTUDIANTES'!A:D,4,FALSE)</f>
        <v>BAJA</v>
      </c>
      <c r="E1542" s="5">
        <f>SUM(ActividadesCom[[#This Row],[CRÉD. 1]],ActividadesCom[[#This Row],[CRÉD. 2]],ActividadesCom[[#This Row],[CRÉD. 3]],ActividadesCom[[#This Row],[CRÉD. 4]],ActividadesCom[[#This Row],[CRÉD. 5]])</f>
        <v>0</v>
      </c>
      <c r="F1542" s="17" t="str">
        <f>IF(ActividadesCom[[#This Row],[ÚLTIMO SEMESTRE CON CRÉDITOS]]&gt;0,ROUND(AVERAGE(ActividadesCom[[#This Row],[VALOR NIVEL 5]],ActividadesCom[[#This Row],[VALOR NIVEL 4]],ActividadesCom[[#This Row],[VALOR NIVEL 3]],ActividadesCom[[#This Row],[VALOR NIVEL 2]],ActividadesCom[[#This Row],[VALOR NIVEL 1]]),0),"")</f>
        <v/>
      </c>
      <c r="G1542" s="5" t="str">
        <f>IF(ActividadesCom[[#This Row],[PROMEDIO]]="","",IF(ActividadesCom[[#This Row],[PROMEDIO]]&gt;=4,"EXCELENTE",IF(ActividadesCom[[#This Row],[PROMEDIO]]&gt;=3,"NOTABLE",IF(ActividadesCom[[#This Row],[PROMEDIO]]&gt;=2,"BUENO",IF(ActividadesCom[[#This Row],[PROMEDIO]]=1,"SUFICIENTE","")))))</f>
        <v/>
      </c>
      <c r="H1542" s="5">
        <f>MAX(ActividadesCom[[#This Row],[PERÍODO 1]],ActividadesCom[[#This Row],[PERÍODO 2]],ActividadesCom[[#This Row],[PERÍODO 3]],ActividadesCom[[#This Row],[PERÍODO 4]],ActividadesCom[[#This Row],[PERÍODO 5]])</f>
        <v>0</v>
      </c>
      <c r="I1542" s="6"/>
      <c r="J1542" s="5"/>
      <c r="K1542" s="5"/>
      <c r="L1542" s="5" t="str">
        <f>IF(ActividadesCom[[#This Row],[NIVEL 1]]&lt;&gt;0,VLOOKUP(ActividadesCom[[#This Row],[NIVEL 1]],Catálogo!A:B,2,FALSE),"")</f>
        <v/>
      </c>
      <c r="M1542" s="5"/>
      <c r="N1542" s="6"/>
      <c r="O1542" s="5"/>
      <c r="P1542" s="5"/>
      <c r="Q1542" s="5" t="str">
        <f>IF(ActividadesCom[[#This Row],[NIVEL 2]]&lt;&gt;0,VLOOKUP(ActividadesCom[[#This Row],[NIVEL 2]],Catálogo!A:B,2,FALSE),"")</f>
        <v/>
      </c>
      <c r="R1542" s="11"/>
      <c r="S1542" s="12"/>
      <c r="T1542" s="11"/>
      <c r="U1542" s="11"/>
      <c r="V1542" s="5" t="str">
        <f>IF(ActividadesCom[[#This Row],[NIVEL 3]]&lt;&gt;0,VLOOKUP(ActividadesCom[[#This Row],[NIVEL 3]],Catálogo!A:B,2,FALSE),"")</f>
        <v/>
      </c>
      <c r="W1542" s="11"/>
      <c r="X1542" s="6"/>
      <c r="Y1542" s="5"/>
      <c r="Z1542" s="5"/>
      <c r="AA1542" s="5" t="str">
        <f>IF(ActividadesCom[[#This Row],[NIVEL 4]]&lt;&gt;0,VLOOKUP(ActividadesCom[[#This Row],[NIVEL 4]],Catálogo!A:B,2,FALSE),"")</f>
        <v/>
      </c>
      <c r="AB1542" s="5"/>
      <c r="AC1542" s="6"/>
      <c r="AD1542" s="5"/>
      <c r="AE1542" s="5"/>
      <c r="AF1542" s="5" t="str">
        <f>IF(ActividadesCom[[#This Row],[NIVEL 5]]&lt;&gt;0,VLOOKUP(ActividadesCom[[#This Row],[NIVEL 5]],Catálogo!A:B,2,FALSE),"")</f>
        <v/>
      </c>
      <c r="AG1542" s="5"/>
      <c r="AH1542" s="2"/>
      <c r="AI1542" s="2"/>
    </row>
    <row r="1543" spans="1:35" s="24" customFormat="1" ht="30" hidden="1" customHeight="1" x14ac:dyDescent="0.25">
      <c r="A1543" s="7">
        <v>16470353</v>
      </c>
      <c r="B1543" s="97" t="str">
        <f>VLOOKUP(ActividadesCom[[#This Row],[NO. DE CONTROL]],'LISTADO ESTUDIANTES'!A:C,3,FALSE)</f>
        <v>ZAPATA GONZALEZ ALEXIS GERMAIN</v>
      </c>
      <c r="C1543" s="97" t="str">
        <f>VLOOKUP(ActividadesCom[[#This Row],[NO. DE CONTROL]],'LISTADO ESTUDIANTES'!A:B,2,FALSE)</f>
        <v>INGENIERIA MECANICA</v>
      </c>
      <c r="D1543" s="18" t="str">
        <f>VLOOKUP(ActividadesCom[[#This Row],[NO. DE CONTROL]],'LISTADO ESTUDIANTES'!A:D,4,FALSE)</f>
        <v>EGRESADO(A)</v>
      </c>
      <c r="E1543" s="5">
        <f>SUM(ActividadesCom[[#This Row],[CRÉD. 1]],ActividadesCom[[#This Row],[CRÉD. 2]],ActividadesCom[[#This Row],[CRÉD. 3]],ActividadesCom[[#This Row],[CRÉD. 4]],ActividadesCom[[#This Row],[CRÉD. 5]])</f>
        <v>5</v>
      </c>
      <c r="F1543" s="17">
        <f>IF(ActividadesCom[[#This Row],[ÚLTIMO SEMESTRE CON CRÉDITOS]]&gt;0,ROUND(AVERAGE(ActividadesCom[[#This Row],[VALOR NIVEL 5]],ActividadesCom[[#This Row],[VALOR NIVEL 4]],ActividadesCom[[#This Row],[VALOR NIVEL 3]],ActividadesCom[[#This Row],[VALOR NIVEL 2]],ActividadesCom[[#This Row],[VALOR NIVEL 1]]),0),"")</f>
        <v>3</v>
      </c>
      <c r="G1543" s="5" t="str">
        <f>IF(ActividadesCom[[#This Row],[PROMEDIO]]="","",IF(ActividadesCom[[#This Row],[PROMEDIO]]&gt;=4,"EXCELENTE",IF(ActividadesCom[[#This Row],[PROMEDIO]]&gt;=3,"NOTABLE",IF(ActividadesCom[[#This Row],[PROMEDIO]]&gt;=2,"BUENO",IF(ActividadesCom[[#This Row],[PROMEDIO]]=1,"SUFICIENTE","")))))</f>
        <v>NOTABLE</v>
      </c>
      <c r="H1543" s="5">
        <f>MAX(ActividadesCom[[#This Row],[PERÍODO 1]],ActividadesCom[[#This Row],[PERÍODO 2]],ActividadesCom[[#This Row],[PERÍODO 3]],ActividadesCom[[#This Row],[PERÍODO 4]],ActividadesCom[[#This Row],[PERÍODO 5]])</f>
        <v>20221</v>
      </c>
      <c r="I1543" s="6" t="s">
        <v>4538</v>
      </c>
      <c r="J1543" s="5">
        <v>20213</v>
      </c>
      <c r="K1543" s="5" t="s">
        <v>4010</v>
      </c>
      <c r="L1543" s="5">
        <f>IF(ActividadesCom[[#This Row],[NIVEL 1]]&lt;&gt;0,VLOOKUP(ActividadesCom[[#This Row],[NIVEL 1]],Catálogo!A:B,2,FALSE),"")</f>
        <v>2</v>
      </c>
      <c r="M1543" s="5">
        <v>1</v>
      </c>
      <c r="N1543" s="48" t="s">
        <v>4751</v>
      </c>
      <c r="O1543" s="5">
        <v>20213</v>
      </c>
      <c r="P1543" s="5" t="s">
        <v>4008</v>
      </c>
      <c r="Q1543" s="5">
        <f>IF(ActividadesCom[[#This Row],[NIVEL 2]]&lt;&gt;0,VLOOKUP(ActividadesCom[[#This Row],[NIVEL 2]],Catálogo!A:B,2,FALSE),"")</f>
        <v>4</v>
      </c>
      <c r="R1543" s="11">
        <v>1</v>
      </c>
      <c r="S1543" s="12" t="s">
        <v>4872</v>
      </c>
      <c r="T1543" s="11">
        <v>20221</v>
      </c>
      <c r="U1543" s="11" t="s">
        <v>4010</v>
      </c>
      <c r="V1543" s="5">
        <f>IF(ActividadesCom[[#This Row],[NIVEL 3]]&lt;&gt;0,VLOOKUP(ActividadesCom[[#This Row],[NIVEL 3]],Catálogo!A:B,2,FALSE),"")</f>
        <v>2</v>
      </c>
      <c r="W1543" s="11">
        <v>1</v>
      </c>
      <c r="X1543" s="6" t="s">
        <v>11</v>
      </c>
      <c r="Y1543" s="5">
        <v>20193</v>
      </c>
      <c r="Z1543" s="5" t="s">
        <v>4009</v>
      </c>
      <c r="AA1543" s="5">
        <f>IF(ActividadesCom[[#This Row],[NIVEL 4]]&lt;&gt;0,VLOOKUP(ActividadesCom[[#This Row],[NIVEL 4]],Catálogo!A:B,2,FALSE),"")</f>
        <v>3</v>
      </c>
      <c r="AB1543" s="5">
        <v>1</v>
      </c>
      <c r="AC1543" s="6" t="s">
        <v>47</v>
      </c>
      <c r="AD1543" s="5">
        <v>20191</v>
      </c>
      <c r="AE1543" s="5" t="s">
        <v>4010</v>
      </c>
      <c r="AF1543" s="5">
        <f>IF(ActividadesCom[[#This Row],[NIVEL 5]]&lt;&gt;0,VLOOKUP(ActividadesCom[[#This Row],[NIVEL 5]],Catálogo!A:B,2,FALSE),"")</f>
        <v>2</v>
      </c>
      <c r="AG1543" s="5">
        <v>1</v>
      </c>
    </row>
    <row r="1544" spans="1:35" s="24" customFormat="1" ht="30" hidden="1" customHeight="1" x14ac:dyDescent="0.25">
      <c r="A1544" s="7">
        <v>16470354</v>
      </c>
      <c r="B1544" s="97" t="str">
        <f>VLOOKUP(ActividadesCom[[#This Row],[NO. DE CONTROL]],'LISTADO ESTUDIANTES'!A:C,3,FALSE)</f>
        <v>SANTOS DURAN ALEXANDRA DE LOS ANGELES</v>
      </c>
      <c r="C1544" s="97" t="str">
        <f>VLOOKUP(ActividadesCom[[#This Row],[NO. DE CONTROL]],'LISTADO ESTUDIANTES'!A:B,2,FALSE)</f>
        <v>INGENIERIA INDUSTRIAL</v>
      </c>
      <c r="D1544" s="18" t="str">
        <f>VLOOKUP(ActividadesCom[[#This Row],[NO. DE CONTROL]],'LISTADO ESTUDIANTES'!A:D,4,FALSE)</f>
        <v>EGRESADO(A)</v>
      </c>
      <c r="E1544" s="5">
        <f>SUM(ActividadesCom[[#This Row],[CRÉD. 1]],ActividadesCom[[#This Row],[CRÉD. 2]],ActividadesCom[[#This Row],[CRÉD. 3]],ActividadesCom[[#This Row],[CRÉD. 4]],ActividadesCom[[#This Row],[CRÉD. 5]])</f>
        <v>5</v>
      </c>
      <c r="F1544" s="5">
        <f>IF(ActividadesCom[[#This Row],[ÚLTIMO SEMESTRE CON CRÉDITOS]]&gt;0,ROUND(AVERAGE(ActividadesCom[[#This Row],[VALOR NIVEL 5]],ActividadesCom[[#This Row],[VALOR NIVEL 4]],ActividadesCom[[#This Row],[VALOR NIVEL 3]],ActividadesCom[[#This Row],[VALOR NIVEL 2]],ActividadesCom[[#This Row],[VALOR NIVEL 1]]),0),"")</f>
        <v>2</v>
      </c>
      <c r="G1544" s="5" t="str">
        <f>IF(ActividadesCom[[#This Row],[PROMEDIO]]="","",IF(ActividadesCom[[#This Row],[PROMEDIO]]&gt;=4,"EXCELENTE",IF(ActividadesCom[[#This Row],[PROMEDIO]]&gt;=3,"NOTABLE",IF(ActividadesCom[[#This Row],[PROMEDIO]]&gt;=2,"BUENO",IF(ActividadesCom[[#This Row],[PROMEDIO]]=1,"SUFICIENTE","")))))</f>
        <v>BUENO</v>
      </c>
      <c r="H1544" s="5">
        <f>MAX(ActividadesCom[[#This Row],[PERÍODO 1]],ActividadesCom[[#This Row],[PERÍODO 2]],ActividadesCom[[#This Row],[PERÍODO 3]],ActividadesCom[[#This Row],[PERÍODO 4]],ActividadesCom[[#This Row],[PERÍODO 5]])</f>
        <v>20181</v>
      </c>
      <c r="I1544" s="6" t="s">
        <v>237</v>
      </c>
      <c r="J1544" s="5">
        <v>20163</v>
      </c>
      <c r="K1544" s="5" t="s">
        <v>4010</v>
      </c>
      <c r="L1544" s="5">
        <f>IF(ActividadesCom[[#This Row],[NIVEL 1]]&lt;&gt;0,VLOOKUP(ActividadesCom[[#This Row],[NIVEL 1]],Catálogo!A:B,2,FALSE),"")</f>
        <v>2</v>
      </c>
      <c r="M1544" s="5">
        <v>2</v>
      </c>
      <c r="N1544" s="6" t="s">
        <v>574</v>
      </c>
      <c r="O1544" s="5">
        <v>20181</v>
      </c>
      <c r="P1544" s="5" t="s">
        <v>4010</v>
      </c>
      <c r="Q1544" s="5">
        <f>IF(ActividadesCom[[#This Row],[NIVEL 2]]&lt;&gt;0,VLOOKUP(ActividadesCom[[#This Row],[NIVEL 2]],Catálogo!A:B,2,FALSE),"")</f>
        <v>2</v>
      </c>
      <c r="R1544" s="11">
        <v>1</v>
      </c>
      <c r="S1544" s="12"/>
      <c r="T1544" s="11"/>
      <c r="U1544" s="11"/>
      <c r="V1544" s="5" t="str">
        <f>IF(ActividadesCom[[#This Row],[NIVEL 3]]&lt;&gt;0,VLOOKUP(ActividadesCom[[#This Row],[NIVEL 3]],Catálogo!A:B,2,FALSE),"")</f>
        <v/>
      </c>
      <c r="W1544" s="11"/>
      <c r="X1544" s="6" t="s">
        <v>34</v>
      </c>
      <c r="Y1544" s="5">
        <v>20171</v>
      </c>
      <c r="Z1544" s="5" t="s">
        <v>4009</v>
      </c>
      <c r="AA1544" s="5">
        <f>IF(ActividadesCom[[#This Row],[NIVEL 4]]&lt;&gt;0,VLOOKUP(ActividadesCom[[#This Row],[NIVEL 4]],Catálogo!A:B,2,FALSE),"")</f>
        <v>3</v>
      </c>
      <c r="AB1544" s="5">
        <v>1</v>
      </c>
      <c r="AC1544" s="6" t="s">
        <v>55</v>
      </c>
      <c r="AD1544" s="5">
        <v>20163</v>
      </c>
      <c r="AE1544" s="5" t="s">
        <v>4010</v>
      </c>
      <c r="AF1544" s="5">
        <f>IF(ActividadesCom[[#This Row],[NIVEL 5]]&lt;&gt;0,VLOOKUP(ActividadesCom[[#This Row],[NIVEL 5]],Catálogo!A:B,2,FALSE),"")</f>
        <v>2</v>
      </c>
      <c r="AG1544" s="5">
        <v>1</v>
      </c>
    </row>
    <row r="1545" spans="1:35" s="24" customFormat="1" ht="30" hidden="1" customHeight="1" x14ac:dyDescent="0.25">
      <c r="A1545" s="7">
        <v>16470355</v>
      </c>
      <c r="B1545" s="97" t="str">
        <f>VLOOKUP(ActividadesCom[[#This Row],[NO. DE CONTROL]],'LISTADO ESTUDIANTES'!A:C,3,FALSE)</f>
        <v>UC HERNANDEZ DENNIS DAVID</v>
      </c>
      <c r="C1545" s="97" t="str">
        <f>VLOOKUP(ActividadesCom[[#This Row],[NO. DE CONTROL]],'LISTADO ESTUDIANTES'!A:B,2,FALSE)</f>
        <v>INGENIERIA INDUSTRIAL</v>
      </c>
      <c r="D1545" s="18" t="str">
        <f>VLOOKUP(ActividadesCom[[#This Row],[NO. DE CONTROL]],'LISTADO ESTUDIANTES'!A:D,4,FALSE)</f>
        <v>EGRESADO(A)</v>
      </c>
      <c r="E1545" s="5">
        <f>SUM(ActividadesCom[[#This Row],[CRÉD. 1]],ActividadesCom[[#This Row],[CRÉD. 2]],ActividadesCom[[#This Row],[CRÉD. 3]],ActividadesCom[[#This Row],[CRÉD. 4]],ActividadesCom[[#This Row],[CRÉD. 5]])</f>
        <v>5</v>
      </c>
      <c r="F1545" s="5">
        <f>IF(ActividadesCom[[#This Row],[ÚLTIMO SEMESTRE CON CRÉDITOS]]&gt;0,ROUND(AVERAGE(ActividadesCom[[#This Row],[VALOR NIVEL 5]],ActividadesCom[[#This Row],[VALOR NIVEL 4]],ActividadesCom[[#This Row],[VALOR NIVEL 3]],ActividadesCom[[#This Row],[VALOR NIVEL 2]],ActividadesCom[[#This Row],[VALOR NIVEL 1]]),0),"")</f>
        <v>2</v>
      </c>
      <c r="G1545" s="5" t="str">
        <f>IF(ActividadesCom[[#This Row],[PROMEDIO]]="","",IF(ActividadesCom[[#This Row],[PROMEDIO]]&gt;=4,"EXCELENTE",IF(ActividadesCom[[#This Row],[PROMEDIO]]&gt;=3,"NOTABLE",IF(ActividadesCom[[#This Row],[PROMEDIO]]&gt;=2,"BUENO",IF(ActividadesCom[[#This Row],[PROMEDIO]]=1,"SUFICIENTE","")))))</f>
        <v>BUENO</v>
      </c>
      <c r="H1545" s="5">
        <f>MAX(ActividadesCom[[#This Row],[PERÍODO 1]],ActividadesCom[[#This Row],[PERÍODO 2]],ActividadesCom[[#This Row],[PERÍODO 3]],ActividadesCom[[#This Row],[PERÍODO 4]],ActividadesCom[[#This Row],[PERÍODO 5]])</f>
        <v>20181</v>
      </c>
      <c r="I1545" s="6" t="s">
        <v>519</v>
      </c>
      <c r="J1545" s="5">
        <v>20163</v>
      </c>
      <c r="K1545" s="5" t="s">
        <v>4010</v>
      </c>
      <c r="L1545" s="5">
        <f>IF(ActividadesCom[[#This Row],[NIVEL 1]]&lt;&gt;0,VLOOKUP(ActividadesCom[[#This Row],[NIVEL 1]],Catálogo!A:B,2,FALSE),"")</f>
        <v>2</v>
      </c>
      <c r="M1545" s="5">
        <v>1</v>
      </c>
      <c r="N1545" s="6" t="s">
        <v>574</v>
      </c>
      <c r="O1545" s="5">
        <v>20181</v>
      </c>
      <c r="P1545" s="5" t="s">
        <v>4010</v>
      </c>
      <c r="Q1545" s="5">
        <f>IF(ActividadesCom[[#This Row],[NIVEL 2]]&lt;&gt;0,VLOOKUP(ActividadesCom[[#This Row],[NIVEL 2]],Catálogo!A:B,2,FALSE),"")</f>
        <v>2</v>
      </c>
      <c r="R1545" s="11">
        <v>1</v>
      </c>
      <c r="S1545" s="12" t="s">
        <v>528</v>
      </c>
      <c r="T1545" s="11">
        <v>20163</v>
      </c>
      <c r="U1545" s="11" t="s">
        <v>4009</v>
      </c>
      <c r="V1545" s="5">
        <f>IF(ActividadesCom[[#This Row],[NIVEL 3]]&lt;&gt;0,VLOOKUP(ActividadesCom[[#This Row],[NIVEL 3]],Catálogo!A:B,2,FALSE),"")</f>
        <v>3</v>
      </c>
      <c r="W1545" s="11">
        <v>1</v>
      </c>
      <c r="X1545" s="6" t="s">
        <v>133</v>
      </c>
      <c r="Y1545" s="5">
        <v>20173</v>
      </c>
      <c r="Z1545" s="5" t="s">
        <v>4010</v>
      </c>
      <c r="AA1545" s="5">
        <f>IF(ActividadesCom[[#This Row],[NIVEL 4]]&lt;&gt;0,VLOOKUP(ActividadesCom[[#This Row],[NIVEL 4]],Catálogo!A:B,2,FALSE),"")</f>
        <v>2</v>
      </c>
      <c r="AB1545" s="5">
        <v>1</v>
      </c>
      <c r="AC1545" s="6" t="s">
        <v>81</v>
      </c>
      <c r="AD1545" s="5">
        <v>20163</v>
      </c>
      <c r="AE1545" s="5" t="s">
        <v>4010</v>
      </c>
      <c r="AF1545" s="5">
        <f>IF(ActividadesCom[[#This Row],[NIVEL 5]]&lt;&gt;0,VLOOKUP(ActividadesCom[[#This Row],[NIVEL 5]],Catálogo!A:B,2,FALSE),"")</f>
        <v>2</v>
      </c>
      <c r="AG1545" s="5">
        <v>1</v>
      </c>
    </row>
    <row r="1546" spans="1:35" s="24" customFormat="1" ht="30" hidden="1" customHeight="1" x14ac:dyDescent="0.25">
      <c r="A1546" s="7">
        <v>16470356</v>
      </c>
      <c r="B1546" s="97" t="str">
        <f>VLOOKUP(ActividadesCom[[#This Row],[NO. DE CONTROL]],'LISTADO ESTUDIANTES'!A:C,3,FALSE)</f>
        <v>MAGAÑA ECHAVARRIA LIZBETH KAREL</v>
      </c>
      <c r="C1546" s="97" t="str">
        <f>VLOOKUP(ActividadesCom[[#This Row],[NO. DE CONTROL]],'LISTADO ESTUDIANTES'!A:B,2,FALSE)</f>
        <v>INGENIERIA INDUSTRIAL</v>
      </c>
      <c r="D1546" s="18" t="str">
        <f>VLOOKUP(ActividadesCom[[#This Row],[NO. DE CONTROL]],'LISTADO ESTUDIANTES'!A:D,4,FALSE)</f>
        <v>BAJA</v>
      </c>
      <c r="E1546" s="5">
        <f>SUM(ActividadesCom[[#This Row],[CRÉD. 1]],ActividadesCom[[#This Row],[CRÉD. 2]],ActividadesCom[[#This Row],[CRÉD. 3]],ActividadesCom[[#This Row],[CRÉD. 4]],ActividadesCom[[#This Row],[CRÉD. 5]])</f>
        <v>5</v>
      </c>
      <c r="F1546" s="5">
        <f>IF(ActividadesCom[[#This Row],[ÚLTIMO SEMESTRE CON CRÉDITOS]]&gt;0,ROUND(AVERAGE(ActividadesCom[[#This Row],[VALOR NIVEL 5]],ActividadesCom[[#This Row],[VALOR NIVEL 4]],ActividadesCom[[#This Row],[VALOR NIVEL 3]],ActividadesCom[[#This Row],[VALOR NIVEL 2]],ActividadesCom[[#This Row],[VALOR NIVEL 1]]),0),"")</f>
        <v>2</v>
      </c>
      <c r="G1546" s="5" t="str">
        <f>IF(ActividadesCom[[#This Row],[PROMEDIO]]="","",IF(ActividadesCom[[#This Row],[PROMEDIO]]&gt;=4,"EXCELENTE",IF(ActividadesCom[[#This Row],[PROMEDIO]]&gt;=3,"NOTABLE",IF(ActividadesCom[[#This Row],[PROMEDIO]]&gt;=2,"BUENO",IF(ActividadesCom[[#This Row],[PROMEDIO]]=1,"SUFICIENTE","")))))</f>
        <v>BUENO</v>
      </c>
      <c r="H1546" s="5">
        <f>MAX(ActividadesCom[[#This Row],[PERÍODO 1]],ActividadesCom[[#This Row],[PERÍODO 2]],ActividadesCom[[#This Row],[PERÍODO 3]],ActividadesCom[[#This Row],[PERÍODO 4]],ActividadesCom[[#This Row],[PERÍODO 5]])</f>
        <v>20181</v>
      </c>
      <c r="I1546" s="6" t="s">
        <v>237</v>
      </c>
      <c r="J1546" s="5">
        <v>20163</v>
      </c>
      <c r="K1546" s="5" t="s">
        <v>4010</v>
      </c>
      <c r="L1546" s="5">
        <f>IF(ActividadesCom[[#This Row],[NIVEL 1]]&lt;&gt;0,VLOOKUP(ActividadesCom[[#This Row],[NIVEL 1]],Catálogo!A:B,2,FALSE),"")</f>
        <v>2</v>
      </c>
      <c r="M1546" s="5">
        <v>2</v>
      </c>
      <c r="N1546" s="6" t="s">
        <v>574</v>
      </c>
      <c r="O1546" s="5">
        <v>20181</v>
      </c>
      <c r="P1546" s="5" t="s">
        <v>4010</v>
      </c>
      <c r="Q1546" s="5">
        <f>IF(ActividadesCom[[#This Row],[NIVEL 2]]&lt;&gt;0,VLOOKUP(ActividadesCom[[#This Row],[NIVEL 2]],Catálogo!A:B,2,FALSE),"")</f>
        <v>2</v>
      </c>
      <c r="R1546" s="11">
        <v>1</v>
      </c>
      <c r="S1546" s="6"/>
      <c r="T1546" s="11"/>
      <c r="U1546" s="11"/>
      <c r="V1546" s="5" t="str">
        <f>IF(ActividadesCom[[#This Row],[NIVEL 3]]&lt;&gt;0,VLOOKUP(ActividadesCom[[#This Row],[NIVEL 3]],Catálogo!A:B,2,FALSE),"")</f>
        <v/>
      </c>
      <c r="W1546" s="11"/>
      <c r="X1546" s="6" t="s">
        <v>403</v>
      </c>
      <c r="Y1546" s="5">
        <v>20173</v>
      </c>
      <c r="Z1546" s="5" t="s">
        <v>4009</v>
      </c>
      <c r="AA1546" s="5">
        <f>IF(ActividadesCom[[#This Row],[NIVEL 4]]&lt;&gt;0,VLOOKUP(ActividadesCom[[#This Row],[NIVEL 4]],Catálogo!A:B,2,FALSE),"")</f>
        <v>3</v>
      </c>
      <c r="AB1546" s="5">
        <v>1</v>
      </c>
      <c r="AC1546" s="6" t="s">
        <v>81</v>
      </c>
      <c r="AD1546" s="5">
        <v>20163</v>
      </c>
      <c r="AE1546" s="5" t="s">
        <v>4010</v>
      </c>
      <c r="AF1546" s="5">
        <f>IF(ActividadesCom[[#This Row],[NIVEL 5]]&lt;&gt;0,VLOOKUP(ActividadesCom[[#This Row],[NIVEL 5]],Catálogo!A:B,2,FALSE),"")</f>
        <v>2</v>
      </c>
      <c r="AG1546" s="5">
        <v>1</v>
      </c>
    </row>
    <row r="1547" spans="1:35" ht="30" hidden="1" customHeight="1" x14ac:dyDescent="0.25">
      <c r="A1547" s="7">
        <v>16470357</v>
      </c>
      <c r="B1547" s="97" t="str">
        <f>VLOOKUP(ActividadesCom[[#This Row],[NO. DE CONTROL]],'LISTADO ESTUDIANTES'!A:C,3,FALSE)</f>
        <v>EUAN SOSA JUAN JOSE</v>
      </c>
      <c r="C1547" s="97" t="str">
        <f>VLOOKUP(ActividadesCom[[#This Row],[NO. DE CONTROL]],'LISTADO ESTUDIANTES'!A:B,2,FALSE)</f>
        <v>INGENIERIA INDUSTRIAL</v>
      </c>
      <c r="D1547" s="18" t="str">
        <f>VLOOKUP(ActividadesCom[[#This Row],[NO. DE CONTROL]],'LISTADO ESTUDIANTES'!A:D,4,FALSE)</f>
        <v>EGRESADO(A)</v>
      </c>
      <c r="E1547" s="5">
        <f>SUM(ActividadesCom[[#This Row],[CRÉD. 1]],ActividadesCom[[#This Row],[CRÉD. 2]],ActividadesCom[[#This Row],[CRÉD. 3]],ActividadesCom[[#This Row],[CRÉD. 4]],ActividadesCom[[#This Row],[CRÉD. 5]])</f>
        <v>5</v>
      </c>
      <c r="F1547" s="5">
        <f>IF(ActividadesCom[[#This Row],[ÚLTIMO SEMESTRE CON CRÉDITOS]]&gt;0,ROUND(AVERAGE(ActividadesCom[[#This Row],[VALOR NIVEL 5]],ActividadesCom[[#This Row],[VALOR NIVEL 4]],ActividadesCom[[#This Row],[VALOR NIVEL 3]],ActividadesCom[[#This Row],[VALOR NIVEL 2]],ActividadesCom[[#This Row],[VALOR NIVEL 1]]),0),"")</f>
        <v>2</v>
      </c>
      <c r="G1547" s="5" t="str">
        <f>IF(ActividadesCom[[#This Row],[PROMEDIO]]="","",IF(ActividadesCom[[#This Row],[PROMEDIO]]&gt;=4,"EXCELENTE",IF(ActividadesCom[[#This Row],[PROMEDIO]]&gt;=3,"NOTABLE",IF(ActividadesCom[[#This Row],[PROMEDIO]]&gt;=2,"BUENO",IF(ActividadesCom[[#This Row],[PROMEDIO]]=1,"SUFICIENTE","")))))</f>
        <v>BUENO</v>
      </c>
      <c r="H1547" s="5">
        <f>MAX(ActividadesCom[[#This Row],[PERÍODO 1]],ActividadesCom[[#This Row],[PERÍODO 2]],ActividadesCom[[#This Row],[PERÍODO 3]],ActividadesCom[[#This Row],[PERÍODO 4]],ActividadesCom[[#This Row],[PERÍODO 5]])</f>
        <v>20181</v>
      </c>
      <c r="I1547" s="6" t="s">
        <v>237</v>
      </c>
      <c r="J1547" s="5">
        <v>20163</v>
      </c>
      <c r="K1547" s="5" t="s">
        <v>4010</v>
      </c>
      <c r="L1547" s="5">
        <f>IF(ActividadesCom[[#This Row],[NIVEL 1]]&lt;&gt;0,VLOOKUP(ActividadesCom[[#This Row],[NIVEL 1]],Catálogo!A:B,2,FALSE),"")</f>
        <v>2</v>
      </c>
      <c r="M1547" s="5">
        <v>2</v>
      </c>
      <c r="N1547" s="6" t="s">
        <v>519</v>
      </c>
      <c r="O1547" s="5">
        <v>20163</v>
      </c>
      <c r="P1547" s="5" t="s">
        <v>4010</v>
      </c>
      <c r="Q1547" s="5">
        <f>IF(ActividadesCom[[#This Row],[NIVEL 2]]&lt;&gt;0,VLOOKUP(ActividadesCom[[#This Row],[NIVEL 2]],Catálogo!A:B,2,FALSE),"")</f>
        <v>2</v>
      </c>
      <c r="R1547" s="11">
        <v>1</v>
      </c>
      <c r="S1547" s="12" t="s">
        <v>574</v>
      </c>
      <c r="T1547" s="11">
        <v>20181</v>
      </c>
      <c r="U1547" s="11" t="s">
        <v>4009</v>
      </c>
      <c r="V1547" s="5">
        <f>IF(ActividadesCom[[#This Row],[NIVEL 3]]&lt;&gt;0,VLOOKUP(ActividadesCom[[#This Row],[NIVEL 3]],Catálogo!A:B,2,FALSE),"")</f>
        <v>3</v>
      </c>
      <c r="W1547" s="11">
        <v>1</v>
      </c>
      <c r="X1547" s="6"/>
      <c r="Y1547" s="5"/>
      <c r="Z1547" s="5"/>
      <c r="AA1547" s="5" t="str">
        <f>IF(ActividadesCom[[#This Row],[NIVEL 4]]&lt;&gt;0,VLOOKUP(ActividadesCom[[#This Row],[NIVEL 4]],Catálogo!A:B,2,FALSE),"")</f>
        <v/>
      </c>
      <c r="AB1547" s="5"/>
      <c r="AC1547" s="6" t="s">
        <v>23</v>
      </c>
      <c r="AD1547" s="5">
        <v>20171</v>
      </c>
      <c r="AE1547" s="5" t="s">
        <v>4010</v>
      </c>
      <c r="AF1547" s="5">
        <f>IF(ActividadesCom[[#This Row],[NIVEL 5]]&lt;&gt;0,VLOOKUP(ActividadesCom[[#This Row],[NIVEL 5]],Catálogo!A:B,2,FALSE),"")</f>
        <v>2</v>
      </c>
      <c r="AG1547" s="5">
        <v>1</v>
      </c>
      <c r="AH1547" s="2"/>
      <c r="AI1547" s="2"/>
    </row>
    <row r="1548" spans="1:35" s="24" customFormat="1" ht="30" hidden="1" customHeight="1" x14ac:dyDescent="0.25">
      <c r="A1548" s="7">
        <v>16470358</v>
      </c>
      <c r="B1548" s="97" t="str">
        <f>VLOOKUP(ActividadesCom[[#This Row],[NO. DE CONTROL]],'LISTADO ESTUDIANTES'!A:C,3,FALSE)</f>
        <v>DE LA CRUZ SUNZA ALEJANDRO</v>
      </c>
      <c r="C1548" s="97" t="str">
        <f>VLOOKUP(ActividadesCom[[#This Row],[NO. DE CONTROL]],'LISTADO ESTUDIANTES'!A:B,2,FALSE)</f>
        <v>INGENIERIA EN SISTEMAS COMPUTACIONALES</v>
      </c>
      <c r="D1548" s="18" t="str">
        <f>VLOOKUP(ActividadesCom[[#This Row],[NO. DE CONTROL]],'LISTADO ESTUDIANTES'!A:D,4,FALSE)</f>
        <v>BAJA</v>
      </c>
      <c r="E1548" s="5">
        <f>SUM(ActividadesCom[[#This Row],[CRÉD. 1]],ActividadesCom[[#This Row],[CRÉD. 2]],ActividadesCom[[#This Row],[CRÉD. 3]],ActividadesCom[[#This Row],[CRÉD. 4]],ActividadesCom[[#This Row],[CRÉD. 5]])</f>
        <v>1</v>
      </c>
      <c r="F1548" s="17">
        <f>IF(ActividadesCom[[#This Row],[ÚLTIMO SEMESTRE CON CRÉDITOS]]&gt;0,ROUND(AVERAGE(ActividadesCom[[#This Row],[VALOR NIVEL 5]],ActividadesCom[[#This Row],[VALOR NIVEL 4]],ActividadesCom[[#This Row],[VALOR NIVEL 3]],ActividadesCom[[#This Row],[VALOR NIVEL 2]],ActividadesCom[[#This Row],[VALOR NIVEL 1]]),0),"")</f>
        <v>2</v>
      </c>
      <c r="G1548" s="5" t="str">
        <f>IF(ActividadesCom[[#This Row],[PROMEDIO]]="","",IF(ActividadesCom[[#This Row],[PROMEDIO]]&gt;=4,"EXCELENTE",IF(ActividadesCom[[#This Row],[PROMEDIO]]&gt;=3,"NOTABLE",IF(ActividadesCom[[#This Row],[PROMEDIO]]&gt;=2,"BUENO",IF(ActividadesCom[[#This Row],[PROMEDIO]]=1,"SUFICIENTE","")))))</f>
        <v>BUENO</v>
      </c>
      <c r="H1548" s="5">
        <f>MAX(ActividadesCom[[#This Row],[PERÍODO 1]],ActividadesCom[[#This Row],[PERÍODO 2]],ActividadesCom[[#This Row],[PERÍODO 3]],ActividadesCom[[#This Row],[PERÍODO 4]],ActividadesCom[[#This Row],[PERÍODO 5]])</f>
        <v>20171</v>
      </c>
      <c r="I1548" s="6"/>
      <c r="J1548" s="5"/>
      <c r="K1548" s="5"/>
      <c r="L1548" s="5" t="str">
        <f>IF(ActividadesCom[[#This Row],[NIVEL 1]]&lt;&gt;0,VLOOKUP(ActividadesCom[[#This Row],[NIVEL 1]],Catálogo!A:B,2,FALSE),"")</f>
        <v/>
      </c>
      <c r="M1548" s="5"/>
      <c r="N1548" s="6"/>
      <c r="O1548" s="5"/>
      <c r="P1548" s="5"/>
      <c r="Q1548" s="5" t="str">
        <f>IF(ActividadesCom[[#This Row],[NIVEL 2]]&lt;&gt;0,VLOOKUP(ActividadesCom[[#This Row],[NIVEL 2]],Catálogo!A:B,2,FALSE),"")</f>
        <v/>
      </c>
      <c r="R1548" s="11"/>
      <c r="S1548" s="12"/>
      <c r="T1548" s="11"/>
      <c r="U1548" s="11"/>
      <c r="V1548" s="5" t="str">
        <f>IF(ActividadesCom[[#This Row],[NIVEL 3]]&lt;&gt;0,VLOOKUP(ActividadesCom[[#This Row],[NIVEL 3]],Catálogo!A:B,2,FALSE),"")</f>
        <v/>
      </c>
      <c r="W1548" s="11"/>
      <c r="X1548" s="6"/>
      <c r="Y1548" s="5"/>
      <c r="Z1548" s="5"/>
      <c r="AA1548" s="5" t="str">
        <f>IF(ActividadesCom[[#This Row],[NIVEL 4]]&lt;&gt;0,VLOOKUP(ActividadesCom[[#This Row],[NIVEL 4]],Catálogo!A:B,2,FALSE),"")</f>
        <v/>
      </c>
      <c r="AB1548" s="5"/>
      <c r="AC1548" s="6" t="s">
        <v>408</v>
      </c>
      <c r="AD1548" s="5">
        <v>20171</v>
      </c>
      <c r="AE1548" s="5" t="s">
        <v>4010</v>
      </c>
      <c r="AF1548" s="5">
        <f>IF(ActividadesCom[[#This Row],[NIVEL 5]]&lt;&gt;0,VLOOKUP(ActividadesCom[[#This Row],[NIVEL 5]],Catálogo!A:B,2,FALSE),"")</f>
        <v>2</v>
      </c>
      <c r="AG1548" s="5">
        <v>1</v>
      </c>
    </row>
    <row r="1549" spans="1:35" ht="30" hidden="1" customHeight="1" x14ac:dyDescent="0.25">
      <c r="A1549" s="7">
        <v>16470359</v>
      </c>
      <c r="B1549" s="97" t="str">
        <f>VLOOKUP(ActividadesCom[[#This Row],[NO. DE CONTROL]],'LISTADO ESTUDIANTES'!A:C,3,FALSE)</f>
        <v>GONZALEZ CONTRERAS JUAN CARLOS</v>
      </c>
      <c r="C1549" s="97" t="str">
        <f>VLOOKUP(ActividadesCom[[#This Row],[NO. DE CONTROL]],'LISTADO ESTUDIANTES'!A:B,2,FALSE)</f>
        <v>INGENIERIA INDUSTRIAL</v>
      </c>
      <c r="D1549" s="18" t="str">
        <f>VLOOKUP(ActividadesCom[[#This Row],[NO. DE CONTROL]],'LISTADO ESTUDIANTES'!A:D,4,FALSE)</f>
        <v>BAJA</v>
      </c>
      <c r="E1549" s="5">
        <f>SUM(ActividadesCom[[#This Row],[CRÉD. 1]],ActividadesCom[[#This Row],[CRÉD. 2]],ActividadesCom[[#This Row],[CRÉD. 3]],ActividadesCom[[#This Row],[CRÉD. 4]],ActividadesCom[[#This Row],[CRÉD. 5]])</f>
        <v>6</v>
      </c>
      <c r="F1549" s="5">
        <f>IF(ActividadesCom[[#This Row],[ÚLTIMO SEMESTRE CON CRÉDITOS]]&gt;0,ROUND(AVERAGE(ActividadesCom[[#This Row],[VALOR NIVEL 5]],ActividadesCom[[#This Row],[VALOR NIVEL 4]],ActividadesCom[[#This Row],[VALOR NIVEL 3]],ActividadesCom[[#This Row],[VALOR NIVEL 2]],ActividadesCom[[#This Row],[VALOR NIVEL 1]]),0),"")</f>
        <v>2</v>
      </c>
      <c r="G1549" s="5" t="str">
        <f>IF(ActividadesCom[[#This Row],[PROMEDIO]]="","",IF(ActividadesCom[[#This Row],[PROMEDIO]]&gt;=4,"EXCELENTE",IF(ActividadesCom[[#This Row],[PROMEDIO]]&gt;=3,"NOTABLE",IF(ActividadesCom[[#This Row],[PROMEDIO]]&gt;=2,"BUENO",IF(ActividadesCom[[#This Row],[PROMEDIO]]=1,"SUFICIENTE","")))))</f>
        <v>BUENO</v>
      </c>
      <c r="H1549" s="5">
        <f>MAX(ActividadesCom[[#This Row],[PERÍODO 1]],ActividadesCom[[#This Row],[PERÍODO 2]],ActividadesCom[[#This Row],[PERÍODO 3]],ActividadesCom[[#This Row],[PERÍODO 4]],ActividadesCom[[#This Row],[PERÍODO 5]])</f>
        <v>20173</v>
      </c>
      <c r="I1549" s="6" t="s">
        <v>237</v>
      </c>
      <c r="J1549" s="5">
        <v>20163</v>
      </c>
      <c r="K1549" s="5" t="s">
        <v>4010</v>
      </c>
      <c r="L1549" s="5">
        <f>IF(ActividadesCom[[#This Row],[NIVEL 1]]&lt;&gt;0,VLOOKUP(ActividadesCom[[#This Row],[NIVEL 1]],Catálogo!A:B,2,FALSE),"")</f>
        <v>2</v>
      </c>
      <c r="M1549" s="5">
        <v>2</v>
      </c>
      <c r="N1549" s="6" t="s">
        <v>519</v>
      </c>
      <c r="O1549" s="5">
        <v>20163</v>
      </c>
      <c r="P1549" s="5" t="s">
        <v>4010</v>
      </c>
      <c r="Q1549" s="5">
        <f>IF(ActividadesCom[[#This Row],[NIVEL 2]]&lt;&gt;0,VLOOKUP(ActividadesCom[[#This Row],[NIVEL 2]],Catálogo!A:B,2,FALSE),"")</f>
        <v>2</v>
      </c>
      <c r="R1549" s="11">
        <v>1</v>
      </c>
      <c r="S1549" s="12" t="s">
        <v>518</v>
      </c>
      <c r="T1549" s="11">
        <v>20171</v>
      </c>
      <c r="U1549" s="11" t="s">
        <v>4009</v>
      </c>
      <c r="V1549" s="5">
        <f>IF(ActividadesCom[[#This Row],[NIVEL 3]]&lt;&gt;0,VLOOKUP(ActividadesCom[[#This Row],[NIVEL 3]],Catálogo!A:B,2,FALSE),"")</f>
        <v>3</v>
      </c>
      <c r="W1549" s="11">
        <v>1</v>
      </c>
      <c r="X1549" s="6" t="s">
        <v>133</v>
      </c>
      <c r="Y1549" s="5">
        <v>20173</v>
      </c>
      <c r="Z1549" s="5" t="s">
        <v>4011</v>
      </c>
      <c r="AA1549" s="5">
        <f>IF(ActividadesCom[[#This Row],[NIVEL 4]]&lt;&gt;0,VLOOKUP(ActividadesCom[[#This Row],[NIVEL 4]],Catálogo!A:B,2,FALSE),"")</f>
        <v>1</v>
      </c>
      <c r="AB1549" s="5">
        <v>1</v>
      </c>
      <c r="AC1549" s="6" t="s">
        <v>42</v>
      </c>
      <c r="AD1549" s="5">
        <v>20171</v>
      </c>
      <c r="AE1549" s="5" t="s">
        <v>4010</v>
      </c>
      <c r="AF1549" s="5">
        <f>IF(ActividadesCom[[#This Row],[NIVEL 5]]&lt;&gt;0,VLOOKUP(ActividadesCom[[#This Row],[NIVEL 5]],Catálogo!A:B,2,FALSE),"")</f>
        <v>2</v>
      </c>
      <c r="AG1549" s="5">
        <v>1</v>
      </c>
      <c r="AH1549" s="2"/>
      <c r="AI1549" s="2"/>
    </row>
    <row r="1550" spans="1:35" ht="30" hidden="1" customHeight="1" x14ac:dyDescent="0.25">
      <c r="A1550" s="7">
        <v>16470360</v>
      </c>
      <c r="B1550" s="97" t="str">
        <f>VLOOKUP(ActividadesCom[[#This Row],[NO. DE CONTROL]],'LISTADO ESTUDIANTES'!A:C,3,FALSE)</f>
        <v>MAY PUC ANAYELI MONSERRAT</v>
      </c>
      <c r="C1550" s="97" t="str">
        <f>VLOOKUP(ActividadesCom[[#This Row],[NO. DE CONTROL]],'LISTADO ESTUDIANTES'!A:B,2,FALSE)</f>
        <v>INGENIERIA EN SISTEMAS COMPUTACIONALES</v>
      </c>
      <c r="D1550" s="18" t="str">
        <f>VLOOKUP(ActividadesCom[[#This Row],[NO. DE CONTROL]],'LISTADO ESTUDIANTES'!A:D,4,FALSE)</f>
        <v>BAJA</v>
      </c>
      <c r="E1550" s="5">
        <f>SUM(ActividadesCom[[#This Row],[CRÉD. 1]],ActividadesCom[[#This Row],[CRÉD. 2]],ActividadesCom[[#This Row],[CRÉD. 3]],ActividadesCom[[#This Row],[CRÉD. 4]],ActividadesCom[[#This Row],[CRÉD. 5]])</f>
        <v>2</v>
      </c>
      <c r="F1550" s="17">
        <f>IF(ActividadesCom[[#This Row],[ÚLTIMO SEMESTRE CON CRÉDITOS]]&gt;0,ROUND(AVERAGE(ActividadesCom[[#This Row],[VALOR NIVEL 5]],ActividadesCom[[#This Row],[VALOR NIVEL 4]],ActividadesCom[[#This Row],[VALOR NIVEL 3]],ActividadesCom[[#This Row],[VALOR NIVEL 2]],ActividadesCom[[#This Row],[VALOR NIVEL 1]]),0),"")</f>
        <v>2</v>
      </c>
      <c r="G1550" s="5" t="str">
        <f>IF(ActividadesCom[[#This Row],[PROMEDIO]]="","",IF(ActividadesCom[[#This Row],[PROMEDIO]]&gt;=4,"EXCELENTE",IF(ActividadesCom[[#This Row],[PROMEDIO]]&gt;=3,"NOTABLE",IF(ActividadesCom[[#This Row],[PROMEDIO]]&gt;=2,"BUENO",IF(ActividadesCom[[#This Row],[PROMEDIO]]=1,"SUFICIENTE","")))))</f>
        <v>BUENO</v>
      </c>
      <c r="H1550" s="5">
        <f>MAX(ActividadesCom[[#This Row],[PERÍODO 1]],ActividadesCom[[#This Row],[PERÍODO 2]],ActividadesCom[[#This Row],[PERÍODO 3]],ActividadesCom[[#This Row],[PERÍODO 4]],ActividadesCom[[#This Row],[PERÍODO 5]])</f>
        <v>20181</v>
      </c>
      <c r="I1550" s="6"/>
      <c r="J1550" s="5"/>
      <c r="K1550" s="5"/>
      <c r="L1550" s="5" t="str">
        <f>IF(ActividadesCom[[#This Row],[NIVEL 1]]&lt;&gt;0,VLOOKUP(ActividadesCom[[#This Row],[NIVEL 1]],Catálogo!A:B,2,FALSE),"")</f>
        <v/>
      </c>
      <c r="M1550" s="5"/>
      <c r="N1550" s="6"/>
      <c r="O1550" s="5"/>
      <c r="P1550" s="5"/>
      <c r="Q1550" s="5" t="str">
        <f>IF(ActividadesCom[[#This Row],[NIVEL 2]]&lt;&gt;0,VLOOKUP(ActividadesCom[[#This Row],[NIVEL 2]],Catálogo!A:B,2,FALSE),"")</f>
        <v/>
      </c>
      <c r="R1550" s="11"/>
      <c r="S1550" s="12"/>
      <c r="T1550" s="11"/>
      <c r="U1550" s="11"/>
      <c r="V1550" s="5" t="str">
        <f>IF(ActividadesCom[[#This Row],[NIVEL 3]]&lt;&gt;0,VLOOKUP(ActividadesCom[[#This Row],[NIVEL 3]],Catálogo!A:B,2,FALSE),"")</f>
        <v/>
      </c>
      <c r="W1550" s="11"/>
      <c r="X1550" s="6" t="s">
        <v>5</v>
      </c>
      <c r="Y1550" s="5">
        <v>20181</v>
      </c>
      <c r="Z1550" s="5" t="s">
        <v>4010</v>
      </c>
      <c r="AA1550" s="5">
        <f>IF(ActividadesCom[[#This Row],[NIVEL 4]]&lt;&gt;0,VLOOKUP(ActividadesCom[[#This Row],[NIVEL 4]],Catálogo!A:B,2,FALSE),"")</f>
        <v>2</v>
      </c>
      <c r="AB1550" s="5">
        <v>1</v>
      </c>
      <c r="AC1550" s="6" t="s">
        <v>2</v>
      </c>
      <c r="AD1550" s="5" t="s">
        <v>481</v>
      </c>
      <c r="AE1550" s="5" t="s">
        <v>4010</v>
      </c>
      <c r="AF1550" s="5">
        <f>IF(ActividadesCom[[#This Row],[NIVEL 5]]&lt;&gt;0,VLOOKUP(ActividadesCom[[#This Row],[NIVEL 5]],Catálogo!A:B,2,FALSE),"")</f>
        <v>2</v>
      </c>
      <c r="AG1550" s="5">
        <v>1</v>
      </c>
      <c r="AH1550" s="2"/>
      <c r="AI1550" s="2"/>
    </row>
    <row r="1551" spans="1:35" s="24" customFormat="1" ht="30" hidden="1" customHeight="1" x14ac:dyDescent="0.25">
      <c r="A1551" s="7">
        <v>16470361</v>
      </c>
      <c r="B1551" s="97" t="str">
        <f>VLOOKUP(ActividadesCom[[#This Row],[NO. DE CONTROL]],'LISTADO ESTUDIANTES'!A:C,3,FALSE)</f>
        <v>ALARCON ANTONIO NALLELY ALEJANDRA</v>
      </c>
      <c r="C1551" s="97" t="str">
        <f>VLOOKUP(ActividadesCom[[#This Row],[NO. DE CONTROL]],'LISTADO ESTUDIANTES'!A:B,2,FALSE)</f>
        <v>INGENIERIA INDUSTRIAL</v>
      </c>
      <c r="D1551" s="18" t="str">
        <f>VLOOKUP(ActividadesCom[[#This Row],[NO. DE CONTROL]],'LISTADO ESTUDIANTES'!A:D,4,FALSE)</f>
        <v>BAJA</v>
      </c>
      <c r="E1551" s="5">
        <f>SUM(ActividadesCom[[#This Row],[CRÉD. 1]],ActividadesCom[[#This Row],[CRÉD. 2]],ActividadesCom[[#This Row],[CRÉD. 3]],ActividadesCom[[#This Row],[CRÉD. 4]],ActividadesCom[[#This Row],[CRÉD. 5]])</f>
        <v>4</v>
      </c>
      <c r="F1551" s="17">
        <f>IF(ActividadesCom[[#This Row],[ÚLTIMO SEMESTRE CON CRÉDITOS]]&gt;0,ROUND(AVERAGE(ActividadesCom[[#This Row],[VALOR NIVEL 5]],ActividadesCom[[#This Row],[VALOR NIVEL 4]],ActividadesCom[[#This Row],[VALOR NIVEL 3]],ActividadesCom[[#This Row],[VALOR NIVEL 2]],ActividadesCom[[#This Row],[VALOR NIVEL 1]]),0),"")</f>
        <v>3</v>
      </c>
      <c r="G1551" s="5" t="str">
        <f>IF(ActividadesCom[[#This Row],[PROMEDIO]]="","",IF(ActividadesCom[[#This Row],[PROMEDIO]]&gt;=4,"EXCELENTE",IF(ActividadesCom[[#This Row],[PROMEDIO]]&gt;=3,"NOTABLE",IF(ActividadesCom[[#This Row],[PROMEDIO]]&gt;=2,"BUENO",IF(ActividadesCom[[#This Row],[PROMEDIO]]=1,"SUFICIENTE","")))))</f>
        <v>NOTABLE</v>
      </c>
      <c r="H1551" s="5">
        <f>MAX(ActividadesCom[[#This Row],[PERÍODO 1]],ActividadesCom[[#This Row],[PERÍODO 2]],ActividadesCom[[#This Row],[PERÍODO 3]],ActividadesCom[[#This Row],[PERÍODO 4]],ActividadesCom[[#This Row],[PERÍODO 5]])</f>
        <v>20171</v>
      </c>
      <c r="I1551" s="6" t="s">
        <v>237</v>
      </c>
      <c r="J1551" s="5">
        <v>20163</v>
      </c>
      <c r="K1551" s="5" t="s">
        <v>4010</v>
      </c>
      <c r="L1551" s="5">
        <f>IF(ActividadesCom[[#This Row],[NIVEL 1]]&lt;&gt;0,VLOOKUP(ActividadesCom[[#This Row],[NIVEL 1]],Catálogo!A:B,2,FALSE),"")</f>
        <v>2</v>
      </c>
      <c r="M1551" s="5">
        <v>2</v>
      </c>
      <c r="N1551" s="6"/>
      <c r="O1551" s="5"/>
      <c r="P1551" s="5"/>
      <c r="Q1551" s="5" t="str">
        <f>IF(ActividadesCom[[#This Row],[NIVEL 2]]&lt;&gt;0,VLOOKUP(ActividadesCom[[#This Row],[NIVEL 2]],Catálogo!A:B,2,FALSE),"")</f>
        <v/>
      </c>
      <c r="R1551" s="11"/>
      <c r="S1551" s="12"/>
      <c r="T1551" s="11"/>
      <c r="U1551" s="11"/>
      <c r="V1551" s="5" t="str">
        <f>IF(ActividadesCom[[#This Row],[NIVEL 3]]&lt;&gt;0,VLOOKUP(ActividadesCom[[#This Row],[NIVEL 3]],Catálogo!A:B,2,FALSE),"")</f>
        <v/>
      </c>
      <c r="W1551" s="11"/>
      <c r="X1551" s="6" t="s">
        <v>30</v>
      </c>
      <c r="Y1551" s="5">
        <v>20171</v>
      </c>
      <c r="Z1551" s="5" t="s">
        <v>4008</v>
      </c>
      <c r="AA1551" s="5">
        <f>IF(ActividadesCom[[#This Row],[NIVEL 4]]&lt;&gt;0,VLOOKUP(ActividadesCom[[#This Row],[NIVEL 4]],Catálogo!A:B,2,FALSE),"")</f>
        <v>4</v>
      </c>
      <c r="AB1551" s="5">
        <v>1</v>
      </c>
      <c r="AC1551" s="6" t="s">
        <v>32</v>
      </c>
      <c r="AD1551" s="5">
        <v>20163</v>
      </c>
      <c r="AE1551" s="5" t="s">
        <v>4010</v>
      </c>
      <c r="AF1551" s="5">
        <f>IF(ActividadesCom[[#This Row],[NIVEL 5]]&lt;&gt;0,VLOOKUP(ActividadesCom[[#This Row],[NIVEL 5]],Catálogo!A:B,2,FALSE),"")</f>
        <v>2</v>
      </c>
      <c r="AG1551" s="5">
        <v>1</v>
      </c>
    </row>
    <row r="1552" spans="1:35" s="24" customFormat="1" ht="30" hidden="1" customHeight="1" x14ac:dyDescent="0.25">
      <c r="A1552" s="7">
        <v>16470362</v>
      </c>
      <c r="B1552" s="97" t="str">
        <f>VLOOKUP(ActividadesCom[[#This Row],[NO. DE CONTROL]],'LISTADO ESTUDIANTES'!A:C,3,FALSE)</f>
        <v>GONZALEZ JIMENEZ KEVIN JESUS</v>
      </c>
      <c r="C1552" s="97" t="str">
        <f>VLOOKUP(ActividadesCom[[#This Row],[NO. DE CONTROL]],'LISTADO ESTUDIANTES'!A:B,2,FALSE)</f>
        <v>INGENIERIA INDUSTRIAL</v>
      </c>
      <c r="D1552" s="18" t="str">
        <f>VLOOKUP(ActividadesCom[[#This Row],[NO. DE CONTROL]],'LISTADO ESTUDIANTES'!A:D,4,FALSE)</f>
        <v>BAJA</v>
      </c>
      <c r="E1552" s="5">
        <f>SUM(ActividadesCom[[#This Row],[CRÉD. 1]],ActividadesCom[[#This Row],[CRÉD. 2]],ActividadesCom[[#This Row],[CRÉD. 3]],ActividadesCom[[#This Row],[CRÉD. 4]],ActividadesCom[[#This Row],[CRÉD. 5]])</f>
        <v>6</v>
      </c>
      <c r="F1552" s="5">
        <f>IF(ActividadesCom[[#This Row],[ÚLTIMO SEMESTRE CON CRÉDITOS]]&gt;0,ROUND(AVERAGE(ActividadesCom[[#This Row],[VALOR NIVEL 5]],ActividadesCom[[#This Row],[VALOR NIVEL 4]],ActividadesCom[[#This Row],[VALOR NIVEL 3]],ActividadesCom[[#This Row],[VALOR NIVEL 2]],ActividadesCom[[#This Row],[VALOR NIVEL 1]]),0),"")</f>
        <v>2</v>
      </c>
      <c r="G1552" s="5" t="str">
        <f>IF(ActividadesCom[[#This Row],[PROMEDIO]]="","",IF(ActividadesCom[[#This Row],[PROMEDIO]]&gt;=4,"EXCELENTE",IF(ActividadesCom[[#This Row],[PROMEDIO]]&gt;=3,"NOTABLE",IF(ActividadesCom[[#This Row],[PROMEDIO]]&gt;=2,"BUENO",IF(ActividadesCom[[#This Row],[PROMEDIO]]=1,"SUFICIENTE","")))))</f>
        <v>BUENO</v>
      </c>
      <c r="H1552" s="5">
        <f>MAX(ActividadesCom[[#This Row],[PERÍODO 1]],ActividadesCom[[#This Row],[PERÍODO 2]],ActividadesCom[[#This Row],[PERÍODO 3]],ActividadesCom[[#This Row],[PERÍODO 4]],ActividadesCom[[#This Row],[PERÍODO 5]])</f>
        <v>20193</v>
      </c>
      <c r="I1552" s="6" t="s">
        <v>237</v>
      </c>
      <c r="J1552" s="5">
        <v>20163</v>
      </c>
      <c r="K1552" s="5" t="s">
        <v>4010</v>
      </c>
      <c r="L1552" s="5">
        <f>IF(ActividadesCom[[#This Row],[NIVEL 1]]&lt;&gt;0,VLOOKUP(ActividadesCom[[#This Row],[NIVEL 1]],Catálogo!A:B,2,FALSE),"")</f>
        <v>2</v>
      </c>
      <c r="M1552" s="5">
        <v>2</v>
      </c>
      <c r="N1552" s="6" t="s">
        <v>867</v>
      </c>
      <c r="O1552" s="5">
        <v>20191</v>
      </c>
      <c r="P1552" s="5" t="s">
        <v>4010</v>
      </c>
      <c r="Q1552" s="5">
        <f>IF(ActividadesCom[[#This Row],[NIVEL 2]]&lt;&gt;0,VLOOKUP(ActividadesCom[[#This Row],[NIVEL 2]],Catálogo!A:B,2,FALSE),"")</f>
        <v>2</v>
      </c>
      <c r="R1552" s="11">
        <v>1</v>
      </c>
      <c r="S1552" s="12" t="s">
        <v>1021</v>
      </c>
      <c r="T1552" s="11">
        <v>20193</v>
      </c>
      <c r="U1552" s="11" t="s">
        <v>4009</v>
      </c>
      <c r="V1552" s="5">
        <f>IF(ActividadesCom[[#This Row],[NIVEL 3]]&lt;&gt;0,VLOOKUP(ActividadesCom[[#This Row],[NIVEL 3]],Catálogo!A:B,2,FALSE),"")</f>
        <v>3</v>
      </c>
      <c r="W1552" s="11">
        <v>1</v>
      </c>
      <c r="X1552" s="6" t="s">
        <v>133</v>
      </c>
      <c r="Y1552" s="5">
        <v>20173</v>
      </c>
      <c r="Z1552" s="5" t="s">
        <v>4009</v>
      </c>
      <c r="AA1552" s="5">
        <f>IF(ActividadesCom[[#This Row],[NIVEL 4]]&lt;&gt;0,VLOOKUP(ActividadesCom[[#This Row],[NIVEL 4]],Catálogo!A:B,2,FALSE),"")</f>
        <v>3</v>
      </c>
      <c r="AB1552" s="5">
        <v>1</v>
      </c>
      <c r="AC1552" s="6" t="s">
        <v>112</v>
      </c>
      <c r="AD1552" s="5">
        <v>20163</v>
      </c>
      <c r="AE1552" s="5" t="s">
        <v>4010</v>
      </c>
      <c r="AF1552" s="5">
        <f>IF(ActividadesCom[[#This Row],[NIVEL 5]]&lt;&gt;0,VLOOKUP(ActividadesCom[[#This Row],[NIVEL 5]],Catálogo!A:B,2,FALSE),"")</f>
        <v>2</v>
      </c>
      <c r="AG1552" s="5">
        <v>1</v>
      </c>
    </row>
    <row r="1553" spans="1:35" s="24" customFormat="1" ht="30" hidden="1" customHeight="1" x14ac:dyDescent="0.25">
      <c r="A1553" s="7">
        <v>16470363</v>
      </c>
      <c r="B1553" s="97" t="str">
        <f>VLOOKUP(ActividadesCom[[#This Row],[NO. DE CONTROL]],'LISTADO ESTUDIANTES'!A:C,3,FALSE)</f>
        <v>LEZAMA SARMIENTO CARLOS JORGE</v>
      </c>
      <c r="C1553" s="97" t="str">
        <f>VLOOKUP(ActividadesCom[[#This Row],[NO. DE CONTROL]],'LISTADO ESTUDIANTES'!A:B,2,FALSE)</f>
        <v>INGENIERIA INDUSTRIAL</v>
      </c>
      <c r="D1553" s="18" t="str">
        <f>VLOOKUP(ActividadesCom[[#This Row],[NO. DE CONTROL]],'LISTADO ESTUDIANTES'!A:D,4,FALSE)</f>
        <v>BAJA</v>
      </c>
      <c r="E1553" s="5">
        <f>SUM(ActividadesCom[[#This Row],[CRÉD. 1]],ActividadesCom[[#This Row],[CRÉD. 2]],ActividadesCom[[#This Row],[CRÉD. 3]],ActividadesCom[[#This Row],[CRÉD. 4]],ActividadesCom[[#This Row],[CRÉD. 5]])</f>
        <v>5</v>
      </c>
      <c r="F1553" s="5">
        <f>IF(ActividadesCom[[#This Row],[ÚLTIMO SEMESTRE CON CRÉDITOS]]&gt;0,ROUND(AVERAGE(ActividadesCom[[#This Row],[VALOR NIVEL 5]],ActividadesCom[[#This Row],[VALOR NIVEL 4]],ActividadesCom[[#This Row],[VALOR NIVEL 3]],ActividadesCom[[#This Row],[VALOR NIVEL 2]],ActividadesCom[[#This Row],[VALOR NIVEL 1]]),0),"")</f>
        <v>2</v>
      </c>
      <c r="G1553" s="5" t="str">
        <f>IF(ActividadesCom[[#This Row],[PROMEDIO]]="","",IF(ActividadesCom[[#This Row],[PROMEDIO]]&gt;=4,"EXCELENTE",IF(ActividadesCom[[#This Row],[PROMEDIO]]&gt;=3,"NOTABLE",IF(ActividadesCom[[#This Row],[PROMEDIO]]&gt;=2,"BUENO",IF(ActividadesCom[[#This Row],[PROMEDIO]]=1,"SUFICIENTE","")))))</f>
        <v>BUENO</v>
      </c>
      <c r="H1553" s="5">
        <f>MAX(ActividadesCom[[#This Row],[PERÍODO 1]],ActividadesCom[[#This Row],[PERÍODO 2]],ActividadesCom[[#This Row],[PERÍODO 3]],ActividadesCom[[#This Row],[PERÍODO 4]],ActividadesCom[[#This Row],[PERÍODO 5]])</f>
        <v>20181</v>
      </c>
      <c r="I1553" s="6" t="s">
        <v>519</v>
      </c>
      <c r="J1553" s="5">
        <v>20163</v>
      </c>
      <c r="K1553" s="5" t="s">
        <v>4010</v>
      </c>
      <c r="L1553" s="5">
        <f>IF(ActividadesCom[[#This Row],[NIVEL 1]]&lt;&gt;0,VLOOKUP(ActividadesCom[[#This Row],[NIVEL 1]],Catálogo!A:B,2,FALSE),"")</f>
        <v>2</v>
      </c>
      <c r="M1553" s="5">
        <v>1</v>
      </c>
      <c r="N1553" s="6" t="s">
        <v>518</v>
      </c>
      <c r="O1553" s="5">
        <v>20171</v>
      </c>
      <c r="P1553" s="5" t="s">
        <v>4010</v>
      </c>
      <c r="Q1553" s="5">
        <f>IF(ActividadesCom[[#This Row],[NIVEL 2]]&lt;&gt;0,VLOOKUP(ActividadesCom[[#This Row],[NIVEL 2]],Catálogo!A:B,2,FALSE),"")</f>
        <v>2</v>
      </c>
      <c r="R1553" s="11">
        <v>1</v>
      </c>
      <c r="S1553" s="12" t="s">
        <v>574</v>
      </c>
      <c r="T1553" s="11">
        <v>20181</v>
      </c>
      <c r="U1553" s="11" t="s">
        <v>4009</v>
      </c>
      <c r="V1553" s="5">
        <f>IF(ActividadesCom[[#This Row],[NIVEL 3]]&lt;&gt;0,VLOOKUP(ActividadesCom[[#This Row],[NIVEL 3]],Catálogo!A:B,2,FALSE),"")</f>
        <v>3</v>
      </c>
      <c r="W1553" s="11">
        <v>1</v>
      </c>
      <c r="X1553" s="6" t="s">
        <v>133</v>
      </c>
      <c r="Y1553" s="5">
        <v>20173</v>
      </c>
      <c r="Z1553" s="5" t="s">
        <v>4009</v>
      </c>
      <c r="AA1553" s="5">
        <f>IF(ActividadesCom[[#This Row],[NIVEL 4]]&lt;&gt;0,VLOOKUP(ActividadesCom[[#This Row],[NIVEL 4]],Catálogo!A:B,2,FALSE),"")</f>
        <v>3</v>
      </c>
      <c r="AB1553" s="5">
        <v>1</v>
      </c>
      <c r="AC1553" s="6" t="s">
        <v>112</v>
      </c>
      <c r="AD1553" s="5">
        <v>20163</v>
      </c>
      <c r="AE1553" s="5" t="s">
        <v>4010</v>
      </c>
      <c r="AF1553" s="5">
        <f>IF(ActividadesCom[[#This Row],[NIVEL 5]]&lt;&gt;0,VLOOKUP(ActividadesCom[[#This Row],[NIVEL 5]],Catálogo!A:B,2,FALSE),"")</f>
        <v>2</v>
      </c>
      <c r="AG1553" s="5">
        <v>1</v>
      </c>
    </row>
    <row r="1554" spans="1:35" ht="30" hidden="1" customHeight="1" x14ac:dyDescent="0.25">
      <c r="A1554" s="7">
        <v>16470364</v>
      </c>
      <c r="B1554" s="97" t="str">
        <f>VLOOKUP(ActividadesCom[[#This Row],[NO. DE CONTROL]],'LISTADO ESTUDIANTES'!A:C,3,FALSE)</f>
        <v>ISLAS SANCHEZ ISRAEL</v>
      </c>
      <c r="C1554" s="97" t="str">
        <f>VLOOKUP(ActividadesCom[[#This Row],[NO. DE CONTROL]],'LISTADO ESTUDIANTES'!A:B,2,FALSE)</f>
        <v>INGENIERIA INDUSTRIAL</v>
      </c>
      <c r="D1554" s="18" t="str">
        <f>VLOOKUP(ActividadesCom[[#This Row],[NO. DE CONTROL]],'LISTADO ESTUDIANTES'!A:D,4,FALSE)</f>
        <v>EGRESADO(A)</v>
      </c>
      <c r="E1554" s="5">
        <f>SUM(ActividadesCom[[#This Row],[CRÉD. 1]],ActividadesCom[[#This Row],[CRÉD. 2]],ActividadesCom[[#This Row],[CRÉD. 3]],ActividadesCom[[#This Row],[CRÉD. 4]],ActividadesCom[[#This Row],[CRÉD. 5]])</f>
        <v>6</v>
      </c>
      <c r="F1554" s="5">
        <f>IF(ActividadesCom[[#This Row],[ÚLTIMO SEMESTRE CON CRÉDITOS]]&gt;0,ROUND(AVERAGE(ActividadesCom[[#This Row],[VALOR NIVEL 5]],ActividadesCom[[#This Row],[VALOR NIVEL 4]],ActividadesCom[[#This Row],[VALOR NIVEL 3]],ActividadesCom[[#This Row],[VALOR NIVEL 2]],ActividadesCom[[#This Row],[VALOR NIVEL 1]]),0),"")</f>
        <v>2</v>
      </c>
      <c r="G1554" s="5" t="str">
        <f>IF(ActividadesCom[[#This Row],[PROMEDIO]]="","",IF(ActividadesCom[[#This Row],[PROMEDIO]]&gt;=4,"EXCELENTE",IF(ActividadesCom[[#This Row],[PROMEDIO]]&gt;=3,"NOTABLE",IF(ActividadesCom[[#This Row],[PROMEDIO]]&gt;=2,"BUENO",IF(ActividadesCom[[#This Row],[PROMEDIO]]=1,"SUFICIENTE","")))))</f>
        <v>BUENO</v>
      </c>
      <c r="H1554" s="5">
        <f>MAX(ActividadesCom[[#This Row],[PERÍODO 1]],ActividadesCom[[#This Row],[PERÍODO 2]],ActividadesCom[[#This Row],[PERÍODO 3]],ActividadesCom[[#This Row],[PERÍODO 4]],ActividadesCom[[#This Row],[PERÍODO 5]])</f>
        <v>20171</v>
      </c>
      <c r="I1554" s="6" t="s">
        <v>237</v>
      </c>
      <c r="J1554" s="5">
        <v>20163</v>
      </c>
      <c r="K1554" s="5" t="s">
        <v>4010</v>
      </c>
      <c r="L1554" s="5">
        <f>IF(ActividadesCom[[#This Row],[NIVEL 1]]&lt;&gt;0,VLOOKUP(ActividadesCom[[#This Row],[NIVEL 1]],Catálogo!A:B,2,FALSE),"")</f>
        <v>2</v>
      </c>
      <c r="M1554" s="5">
        <v>2</v>
      </c>
      <c r="N1554" s="6" t="s">
        <v>519</v>
      </c>
      <c r="O1554" s="5">
        <v>20163</v>
      </c>
      <c r="P1554" s="5" t="s">
        <v>4010</v>
      </c>
      <c r="Q1554" s="5">
        <f>IF(ActividadesCom[[#This Row],[NIVEL 2]]&lt;&gt;0,VLOOKUP(ActividadesCom[[#This Row],[NIVEL 2]],Catálogo!A:B,2,FALSE),"")</f>
        <v>2</v>
      </c>
      <c r="R1554" s="11">
        <v>1</v>
      </c>
      <c r="S1554" s="12" t="s">
        <v>518</v>
      </c>
      <c r="T1554" s="11">
        <v>20171</v>
      </c>
      <c r="U1554" s="11" t="s">
        <v>4009</v>
      </c>
      <c r="V1554" s="5">
        <f>IF(ActividadesCom[[#This Row],[NIVEL 3]]&lt;&gt;0,VLOOKUP(ActividadesCom[[#This Row],[NIVEL 3]],Catálogo!A:B,2,FALSE),"")</f>
        <v>3</v>
      </c>
      <c r="W1554" s="11">
        <v>1</v>
      </c>
      <c r="X1554" s="6" t="s">
        <v>42</v>
      </c>
      <c r="Y1554" s="5">
        <v>20171</v>
      </c>
      <c r="Z1554" s="5" t="s">
        <v>4010</v>
      </c>
      <c r="AA1554" s="5">
        <f>IF(ActividadesCom[[#This Row],[NIVEL 4]]&lt;&gt;0,VLOOKUP(ActividadesCom[[#This Row],[NIVEL 4]],Catálogo!A:B,2,FALSE),"")</f>
        <v>2</v>
      </c>
      <c r="AB1554" s="5">
        <v>1</v>
      </c>
      <c r="AC1554" s="6" t="s">
        <v>112</v>
      </c>
      <c r="AD1554" s="5">
        <v>20163</v>
      </c>
      <c r="AE1554" s="5" t="s">
        <v>4010</v>
      </c>
      <c r="AF1554" s="5">
        <f>IF(ActividadesCom[[#This Row],[NIVEL 5]]&lt;&gt;0,VLOOKUP(ActividadesCom[[#This Row],[NIVEL 5]],Catálogo!A:B,2,FALSE),"")</f>
        <v>2</v>
      </c>
      <c r="AG1554" s="5">
        <v>1</v>
      </c>
      <c r="AH1554" s="2"/>
      <c r="AI1554" s="2"/>
    </row>
    <row r="1555" spans="1:35" s="24" customFormat="1" ht="30" hidden="1" customHeight="1" x14ac:dyDescent="0.25">
      <c r="A1555" s="7">
        <v>16470365</v>
      </c>
      <c r="B1555" s="97" t="str">
        <f>VLOOKUP(ActividadesCom[[#This Row],[NO. DE CONTROL]],'LISTADO ESTUDIANTES'!A:C,3,FALSE)</f>
        <v>GARCIA RAMOS ROSA SAMANTHA</v>
      </c>
      <c r="C1555" s="97" t="str">
        <f>VLOOKUP(ActividadesCom[[#This Row],[NO. DE CONTROL]],'LISTADO ESTUDIANTES'!A:B,2,FALSE)</f>
        <v>INGENIERIA INDUSTRIAL</v>
      </c>
      <c r="D1555" s="18" t="str">
        <f>VLOOKUP(ActividadesCom[[#This Row],[NO. DE CONTROL]],'LISTADO ESTUDIANTES'!A:D,4,FALSE)</f>
        <v>BAJA</v>
      </c>
      <c r="E1555" s="5">
        <f>SUM(ActividadesCom[[#This Row],[CRÉD. 1]],ActividadesCom[[#This Row],[CRÉD. 2]],ActividadesCom[[#This Row],[CRÉD. 3]],ActividadesCom[[#This Row],[CRÉD. 4]],ActividadesCom[[#This Row],[CRÉD. 5]])</f>
        <v>1</v>
      </c>
      <c r="F1555" s="17">
        <f>IF(ActividadesCom[[#This Row],[ÚLTIMO SEMESTRE CON CRÉDITOS]]&gt;0,ROUND(AVERAGE(ActividadesCom[[#This Row],[VALOR NIVEL 5]],ActividadesCom[[#This Row],[VALOR NIVEL 4]],ActividadesCom[[#This Row],[VALOR NIVEL 3]],ActividadesCom[[#This Row],[VALOR NIVEL 2]],ActividadesCom[[#This Row],[VALOR NIVEL 1]]),0),"")</f>
        <v>2</v>
      </c>
      <c r="G1555" s="5" t="str">
        <f>IF(ActividadesCom[[#This Row],[PROMEDIO]]="","",IF(ActividadesCom[[#This Row],[PROMEDIO]]&gt;=4,"EXCELENTE",IF(ActividadesCom[[#This Row],[PROMEDIO]]&gt;=3,"NOTABLE",IF(ActividadesCom[[#This Row],[PROMEDIO]]&gt;=2,"BUENO",IF(ActividadesCom[[#This Row],[PROMEDIO]]=1,"SUFICIENTE","")))))</f>
        <v>BUENO</v>
      </c>
      <c r="H1555" s="5">
        <f>MAX(ActividadesCom[[#This Row],[PERÍODO 1]],ActividadesCom[[#This Row],[PERÍODO 2]],ActividadesCom[[#This Row],[PERÍODO 3]],ActividadesCom[[#This Row],[PERÍODO 4]],ActividadesCom[[#This Row],[PERÍODO 5]])</f>
        <v>20163</v>
      </c>
      <c r="I1555" s="6"/>
      <c r="J1555" s="5"/>
      <c r="K1555" s="5"/>
      <c r="L1555" s="5" t="str">
        <f>IF(ActividadesCom[[#This Row],[NIVEL 1]]&lt;&gt;0,VLOOKUP(ActividadesCom[[#This Row],[NIVEL 1]],Catálogo!A:B,2,FALSE),"")</f>
        <v/>
      </c>
      <c r="M1555" s="5"/>
      <c r="N1555" s="6"/>
      <c r="O1555" s="5"/>
      <c r="P1555" s="5"/>
      <c r="Q1555" s="5" t="str">
        <f>IF(ActividadesCom[[#This Row],[NIVEL 2]]&lt;&gt;0,VLOOKUP(ActividadesCom[[#This Row],[NIVEL 2]],Catálogo!A:B,2,FALSE),"")</f>
        <v/>
      </c>
      <c r="R1555" s="11"/>
      <c r="S1555" s="12"/>
      <c r="T1555" s="11"/>
      <c r="U1555" s="11"/>
      <c r="V1555" s="5" t="str">
        <f>IF(ActividadesCom[[#This Row],[NIVEL 3]]&lt;&gt;0,VLOOKUP(ActividadesCom[[#This Row],[NIVEL 3]],Catálogo!A:B,2,FALSE),"")</f>
        <v/>
      </c>
      <c r="W1555" s="11"/>
      <c r="X1555" s="6"/>
      <c r="Y1555" s="5"/>
      <c r="Z1555" s="5"/>
      <c r="AA1555" s="5" t="str">
        <f>IF(ActividadesCom[[#This Row],[NIVEL 4]]&lt;&gt;0,VLOOKUP(ActividadesCom[[#This Row],[NIVEL 4]],Catálogo!A:B,2,FALSE),"")</f>
        <v/>
      </c>
      <c r="AB1555" s="5"/>
      <c r="AC1555" s="6" t="s">
        <v>242</v>
      </c>
      <c r="AD1555" s="5">
        <v>20163</v>
      </c>
      <c r="AE1555" s="5" t="s">
        <v>4010</v>
      </c>
      <c r="AF1555" s="5">
        <f>IF(ActividadesCom[[#This Row],[NIVEL 5]]&lt;&gt;0,VLOOKUP(ActividadesCom[[#This Row],[NIVEL 5]],Catálogo!A:B,2,FALSE),"")</f>
        <v>2</v>
      </c>
      <c r="AG1555" s="5">
        <v>1</v>
      </c>
    </row>
    <row r="1556" spans="1:35" ht="30" hidden="1" customHeight="1" x14ac:dyDescent="0.25">
      <c r="A1556" s="7">
        <v>16470366</v>
      </c>
      <c r="B1556" s="97" t="str">
        <f>VLOOKUP(ActividadesCom[[#This Row],[NO. DE CONTROL]],'LISTADO ESTUDIANTES'!A:C,3,FALSE)</f>
        <v>CARRILLO HERNANDEZ ZHENIA GABRIELA</v>
      </c>
      <c r="C1556" s="97" t="str">
        <f>VLOOKUP(ActividadesCom[[#This Row],[NO. DE CONTROL]],'LISTADO ESTUDIANTES'!A:B,2,FALSE)</f>
        <v>INGENIERIA INDUSTRIAL</v>
      </c>
      <c r="D1556" s="18" t="str">
        <f>VLOOKUP(ActividadesCom[[#This Row],[NO. DE CONTROL]],'LISTADO ESTUDIANTES'!A:D,4,FALSE)</f>
        <v>EGRESADO(A)</v>
      </c>
      <c r="E1556" s="5">
        <f>SUM(ActividadesCom[[#This Row],[CRÉD. 1]],ActividadesCom[[#This Row],[CRÉD. 2]],ActividadesCom[[#This Row],[CRÉD. 3]],ActividadesCom[[#This Row],[CRÉD. 4]],ActividadesCom[[#This Row],[CRÉD. 5]])</f>
        <v>6</v>
      </c>
      <c r="F1556" s="5">
        <f>IF(ActividadesCom[[#This Row],[ÚLTIMO SEMESTRE CON CRÉDITOS]]&gt;0,ROUND(AVERAGE(ActividadesCom[[#This Row],[VALOR NIVEL 5]],ActividadesCom[[#This Row],[VALOR NIVEL 4]],ActividadesCom[[#This Row],[VALOR NIVEL 3]],ActividadesCom[[#This Row],[VALOR NIVEL 2]],ActividadesCom[[#This Row],[VALOR NIVEL 1]]),0),"")</f>
        <v>2</v>
      </c>
      <c r="G1556" s="5" t="str">
        <f>IF(ActividadesCom[[#This Row],[PROMEDIO]]="","",IF(ActividadesCom[[#This Row],[PROMEDIO]]&gt;=4,"EXCELENTE",IF(ActividadesCom[[#This Row],[PROMEDIO]]&gt;=3,"NOTABLE",IF(ActividadesCom[[#This Row],[PROMEDIO]]&gt;=2,"BUENO",IF(ActividadesCom[[#This Row],[PROMEDIO]]=1,"SUFICIENTE","")))))</f>
        <v>BUENO</v>
      </c>
      <c r="H1556" s="5">
        <f>MAX(ActividadesCom[[#This Row],[PERÍODO 1]],ActividadesCom[[#This Row],[PERÍODO 2]],ActividadesCom[[#This Row],[PERÍODO 3]],ActividadesCom[[#This Row],[PERÍODO 4]],ActividadesCom[[#This Row],[PERÍODO 5]])</f>
        <v>20181</v>
      </c>
      <c r="I1556" s="6" t="s">
        <v>237</v>
      </c>
      <c r="J1556" s="5">
        <v>20163</v>
      </c>
      <c r="K1556" s="5" t="s">
        <v>4010</v>
      </c>
      <c r="L1556" s="5">
        <f>IF(ActividadesCom[[#This Row],[NIVEL 1]]&lt;&gt;0,VLOOKUP(ActividadesCom[[#This Row],[NIVEL 1]],Catálogo!A:B,2,FALSE),"")</f>
        <v>2</v>
      </c>
      <c r="M1556" s="5">
        <v>2</v>
      </c>
      <c r="N1556" s="6" t="s">
        <v>519</v>
      </c>
      <c r="O1556" s="5">
        <v>20163</v>
      </c>
      <c r="P1556" s="5" t="s">
        <v>4010</v>
      </c>
      <c r="Q1556" s="5">
        <f>IF(ActividadesCom[[#This Row],[NIVEL 2]]&lt;&gt;0,VLOOKUP(ActividadesCom[[#This Row],[NIVEL 2]],Catálogo!A:B,2,FALSE),"")</f>
        <v>2</v>
      </c>
      <c r="R1556" s="5">
        <v>1</v>
      </c>
      <c r="S1556" s="6" t="s">
        <v>518</v>
      </c>
      <c r="T1556" s="5">
        <v>20171</v>
      </c>
      <c r="U1556" s="5" t="s">
        <v>4009</v>
      </c>
      <c r="V1556" s="5">
        <f>IF(ActividadesCom[[#This Row],[NIVEL 3]]&lt;&gt;0,VLOOKUP(ActividadesCom[[#This Row],[NIVEL 3]],Catálogo!A:B,2,FALSE),"")</f>
        <v>3</v>
      </c>
      <c r="W1556" s="5">
        <v>1</v>
      </c>
      <c r="X1556" s="6" t="s">
        <v>574</v>
      </c>
      <c r="Y1556" s="5">
        <v>20181</v>
      </c>
      <c r="Z1556" s="5" t="s">
        <v>4009</v>
      </c>
      <c r="AA1556" s="5">
        <f>IF(ActividadesCom[[#This Row],[NIVEL 4]]&lt;&gt;0,VLOOKUP(ActividadesCom[[#This Row],[NIVEL 4]],Catálogo!A:B,2,FALSE),"")</f>
        <v>3</v>
      </c>
      <c r="AB1556" s="5">
        <v>1</v>
      </c>
      <c r="AC1556" s="6" t="s">
        <v>112</v>
      </c>
      <c r="AD1556" s="5">
        <v>20163</v>
      </c>
      <c r="AE1556" s="5" t="s">
        <v>4010</v>
      </c>
      <c r="AF1556" s="5">
        <f>IF(ActividadesCom[[#This Row],[NIVEL 5]]&lt;&gt;0,VLOOKUP(ActividadesCom[[#This Row],[NIVEL 5]],Catálogo!A:B,2,FALSE),"")</f>
        <v>2</v>
      </c>
      <c r="AG1556" s="5">
        <v>1</v>
      </c>
      <c r="AH1556" s="2"/>
      <c r="AI1556" s="2"/>
    </row>
    <row r="1557" spans="1:35" s="24" customFormat="1" ht="30" customHeight="1" x14ac:dyDescent="0.25">
      <c r="A1557" s="7">
        <v>16470367</v>
      </c>
      <c r="B1557" s="97" t="str">
        <f>VLOOKUP(ActividadesCom[[#This Row],[NO. DE CONTROL]],'LISTADO ESTUDIANTES'!A:C,3,FALSE)</f>
        <v>DE LA CRUZ ESTRELLA FERNANDO IVAN</v>
      </c>
      <c r="C1557" s="97" t="str">
        <f>VLOOKUP(ActividadesCom[[#This Row],[NO. DE CONTROL]],'LISTADO ESTUDIANTES'!A:B,2,FALSE)</f>
        <v>INGENIERIA INDUSTRIAL</v>
      </c>
      <c r="D1557" s="18" t="str">
        <f>VLOOKUP(ActividadesCom[[#This Row],[NO. DE CONTROL]],'LISTADO ESTUDIANTES'!A:D,4,FALSE)</f>
        <v>ACTIVO(A)</v>
      </c>
      <c r="E1557" s="5">
        <f>SUM(ActividadesCom[[#This Row],[CRÉD. 1]],ActividadesCom[[#This Row],[CRÉD. 2]],ActividadesCom[[#This Row],[CRÉD. 3]],ActividadesCom[[#This Row],[CRÉD. 4]],ActividadesCom[[#This Row],[CRÉD. 5]])</f>
        <v>4</v>
      </c>
      <c r="F1557" s="17">
        <f>IF(ActividadesCom[[#This Row],[ÚLTIMO SEMESTRE CON CRÉDITOS]]&gt;0,ROUND(AVERAGE(ActividadesCom[[#This Row],[VALOR NIVEL 5]],ActividadesCom[[#This Row],[VALOR NIVEL 4]],ActividadesCom[[#This Row],[VALOR NIVEL 3]],ActividadesCom[[#This Row],[VALOR NIVEL 2]],ActividadesCom[[#This Row],[VALOR NIVEL 1]]),0),"")</f>
        <v>3</v>
      </c>
      <c r="G1557" s="5" t="str">
        <f>IF(ActividadesCom[[#This Row],[PROMEDIO]]="","",IF(ActividadesCom[[#This Row],[PROMEDIO]]&gt;=4,"EXCELENTE",IF(ActividadesCom[[#This Row],[PROMEDIO]]&gt;=3,"NOTABLE",IF(ActividadesCom[[#This Row],[PROMEDIO]]&gt;=2,"BUENO",IF(ActividadesCom[[#This Row],[PROMEDIO]]=1,"SUFICIENTE","")))))</f>
        <v>NOTABLE</v>
      </c>
      <c r="H1557" s="5">
        <f>MAX(ActividadesCom[[#This Row],[PERÍODO 1]],ActividadesCom[[#This Row],[PERÍODO 2]],ActividadesCom[[#This Row],[PERÍODO 3]],ActividadesCom[[#This Row],[PERÍODO 4]],ActividadesCom[[#This Row],[PERÍODO 5]])</f>
        <v>20181</v>
      </c>
      <c r="I1557" s="6" t="s">
        <v>574</v>
      </c>
      <c r="J1557" s="5">
        <v>20181</v>
      </c>
      <c r="K1557" s="5" t="s">
        <v>4010</v>
      </c>
      <c r="L1557" s="5">
        <f>IF(ActividadesCom[[#This Row],[NIVEL 1]]&lt;&gt;0,VLOOKUP(ActividadesCom[[#This Row],[NIVEL 1]],Catálogo!A:B,2,FALSE),"")</f>
        <v>2</v>
      </c>
      <c r="M1557" s="5">
        <v>1</v>
      </c>
      <c r="N1557" s="6" t="s">
        <v>237</v>
      </c>
      <c r="O1557" s="5">
        <v>20163</v>
      </c>
      <c r="P1557" s="5" t="s">
        <v>4010</v>
      </c>
      <c r="Q1557" s="5">
        <f>IF(ActividadesCom[[#This Row],[NIVEL 2]]&lt;&gt;0,VLOOKUP(ActividadesCom[[#This Row],[NIVEL 2]],Catálogo!A:B,2,FALSE),"")</f>
        <v>2</v>
      </c>
      <c r="R1557" s="11">
        <v>1</v>
      </c>
      <c r="S1557" s="12"/>
      <c r="T1557" s="11"/>
      <c r="U1557" s="11"/>
      <c r="V1557" s="5" t="str">
        <f>IF(ActividadesCom[[#This Row],[NIVEL 3]]&lt;&gt;0,VLOOKUP(ActividadesCom[[#This Row],[NIVEL 3]],Catálogo!A:B,2,FALSE),"")</f>
        <v/>
      </c>
      <c r="W1557" s="11"/>
      <c r="X1557" s="6" t="s">
        <v>25</v>
      </c>
      <c r="Y1557" s="5">
        <v>20181</v>
      </c>
      <c r="Z1557" s="5" t="s">
        <v>4008</v>
      </c>
      <c r="AA1557" s="5">
        <f>IF(ActividadesCom[[#This Row],[NIVEL 4]]&lt;&gt;0,VLOOKUP(ActividadesCom[[#This Row],[NIVEL 4]],Catálogo!A:B,2,FALSE),"")</f>
        <v>4</v>
      </c>
      <c r="AB1557" s="5">
        <v>1</v>
      </c>
      <c r="AC1557" s="6" t="s">
        <v>31</v>
      </c>
      <c r="AD1557" s="5">
        <v>20171</v>
      </c>
      <c r="AE1557" s="5" t="s">
        <v>4008</v>
      </c>
      <c r="AF1557" s="5">
        <f>IF(ActividadesCom[[#This Row],[NIVEL 5]]&lt;&gt;0,VLOOKUP(ActividadesCom[[#This Row],[NIVEL 5]],Catálogo!A:B,2,FALSE),"")</f>
        <v>4</v>
      </c>
      <c r="AG1557" s="5">
        <v>1</v>
      </c>
    </row>
    <row r="1558" spans="1:35" ht="30" hidden="1" customHeight="1" x14ac:dyDescent="0.25">
      <c r="A1558" s="7">
        <v>16470368</v>
      </c>
      <c r="B1558" s="97" t="str">
        <f>VLOOKUP(ActividadesCom[[#This Row],[NO. DE CONTROL]],'LISTADO ESTUDIANTES'!A:C,3,FALSE)</f>
        <v>OLIVERA DIAZ YAHAIRA</v>
      </c>
      <c r="C1558" s="97" t="str">
        <f>VLOOKUP(ActividadesCom[[#This Row],[NO. DE CONTROL]],'LISTADO ESTUDIANTES'!A:B,2,FALSE)</f>
        <v>INGENIERIA INDUSTRIAL</v>
      </c>
      <c r="D1558" s="18" t="str">
        <f>VLOOKUP(ActividadesCom[[#This Row],[NO. DE CONTROL]],'LISTADO ESTUDIANTES'!A:D,4,FALSE)</f>
        <v>BAJA</v>
      </c>
      <c r="E1558" s="5">
        <f>SUM(ActividadesCom[[#This Row],[CRÉD. 1]],ActividadesCom[[#This Row],[CRÉD. 2]],ActividadesCom[[#This Row],[CRÉD. 3]],ActividadesCom[[#This Row],[CRÉD. 4]],ActividadesCom[[#This Row],[CRÉD. 5]])</f>
        <v>6</v>
      </c>
      <c r="F1558" s="5">
        <f>IF(ActividadesCom[[#This Row],[ÚLTIMO SEMESTRE CON CRÉDITOS]]&gt;0,ROUND(AVERAGE(ActividadesCom[[#This Row],[VALOR NIVEL 5]],ActividadesCom[[#This Row],[VALOR NIVEL 4]],ActividadesCom[[#This Row],[VALOR NIVEL 3]],ActividadesCom[[#This Row],[VALOR NIVEL 2]],ActividadesCom[[#This Row],[VALOR NIVEL 1]]),0),"")</f>
        <v>2</v>
      </c>
      <c r="G1558" s="5" t="str">
        <f>IF(ActividadesCom[[#This Row],[PROMEDIO]]="","",IF(ActividadesCom[[#This Row],[PROMEDIO]]&gt;=4,"EXCELENTE",IF(ActividadesCom[[#This Row],[PROMEDIO]]&gt;=3,"NOTABLE",IF(ActividadesCom[[#This Row],[PROMEDIO]]&gt;=2,"BUENO",IF(ActividadesCom[[#This Row],[PROMEDIO]]=1,"SUFICIENTE","")))))</f>
        <v>BUENO</v>
      </c>
      <c r="H1558" s="5">
        <f>MAX(ActividadesCom[[#This Row],[PERÍODO 1]],ActividadesCom[[#This Row],[PERÍODO 2]],ActividadesCom[[#This Row],[PERÍODO 3]],ActividadesCom[[#This Row],[PERÍODO 4]],ActividadesCom[[#This Row],[PERÍODO 5]])</f>
        <v>20171</v>
      </c>
      <c r="I1558" s="6" t="s">
        <v>519</v>
      </c>
      <c r="J1558" s="5">
        <v>20163</v>
      </c>
      <c r="K1558" s="5" t="s">
        <v>4010</v>
      </c>
      <c r="L1558" s="5">
        <f>IF(ActividadesCom[[#This Row],[NIVEL 1]]&lt;&gt;0,VLOOKUP(ActividadesCom[[#This Row],[NIVEL 1]],Catálogo!A:B,2,FALSE),"")</f>
        <v>2</v>
      </c>
      <c r="M1558" s="5">
        <v>1</v>
      </c>
      <c r="N1558" s="6" t="s">
        <v>518</v>
      </c>
      <c r="O1558" s="5">
        <v>20171</v>
      </c>
      <c r="P1558" s="5" t="s">
        <v>4010</v>
      </c>
      <c r="Q1558" s="5">
        <f>IF(ActividadesCom[[#This Row],[NIVEL 2]]&lt;&gt;0,VLOOKUP(ActividadesCom[[#This Row],[NIVEL 2]],Catálogo!A:B,2,FALSE),"")</f>
        <v>2</v>
      </c>
      <c r="R1558" s="11">
        <v>1</v>
      </c>
      <c r="S1558" s="12" t="s">
        <v>528</v>
      </c>
      <c r="T1558" s="11">
        <v>20163</v>
      </c>
      <c r="U1558" s="11" t="s">
        <v>4009</v>
      </c>
      <c r="V1558" s="5">
        <f>IF(ActividadesCom[[#This Row],[NIVEL 3]]&lt;&gt;0,VLOOKUP(ActividadesCom[[#This Row],[NIVEL 3]],Catálogo!A:B,2,FALSE),"")</f>
        <v>3</v>
      </c>
      <c r="W1558" s="11">
        <v>2</v>
      </c>
      <c r="X1558" s="6" t="s">
        <v>403</v>
      </c>
      <c r="Y1558" s="5">
        <v>20171</v>
      </c>
      <c r="Z1558" s="5" t="s">
        <v>4009</v>
      </c>
      <c r="AA1558" s="5">
        <f>IF(ActividadesCom[[#This Row],[NIVEL 4]]&lt;&gt;0,VLOOKUP(ActividadesCom[[#This Row],[NIVEL 4]],Catálogo!A:B,2,FALSE),"")</f>
        <v>3</v>
      </c>
      <c r="AB1558" s="5">
        <v>1</v>
      </c>
      <c r="AC1558" s="6" t="s">
        <v>81</v>
      </c>
      <c r="AD1558" s="5">
        <v>20163</v>
      </c>
      <c r="AE1558" s="5" t="s">
        <v>4010</v>
      </c>
      <c r="AF1558" s="5">
        <f>IF(ActividadesCom[[#This Row],[NIVEL 5]]&lt;&gt;0,VLOOKUP(ActividadesCom[[#This Row],[NIVEL 5]],Catálogo!A:B,2,FALSE),"")</f>
        <v>2</v>
      </c>
      <c r="AG1558" s="5">
        <v>1</v>
      </c>
      <c r="AH1558" s="2"/>
      <c r="AI1558" s="2"/>
    </row>
    <row r="1559" spans="1:35" s="24" customFormat="1" ht="30" hidden="1" customHeight="1" x14ac:dyDescent="0.25">
      <c r="A1559" s="7">
        <v>16470369</v>
      </c>
      <c r="B1559" s="97" t="str">
        <f>VLOOKUP(ActividadesCom[[#This Row],[NO. DE CONTROL]],'LISTADO ESTUDIANTES'!A:C,3,FALSE)</f>
        <v>AKE CHAN JORGE MARTIN</v>
      </c>
      <c r="C1559" s="97" t="str">
        <f>VLOOKUP(ActividadesCom[[#This Row],[NO. DE CONTROL]],'LISTADO ESTUDIANTES'!A:B,2,FALSE)</f>
        <v>INGENIERIA MECANICA</v>
      </c>
      <c r="D1559" s="18" t="str">
        <f>VLOOKUP(ActividadesCom[[#This Row],[NO. DE CONTROL]],'LISTADO ESTUDIANTES'!A:D,4,FALSE)</f>
        <v>EGRESADO(A)</v>
      </c>
      <c r="E1559" s="5">
        <f>SUM(ActividadesCom[[#This Row],[CRÉD. 1]],ActividadesCom[[#This Row],[CRÉD. 2]],ActividadesCom[[#This Row],[CRÉD. 3]],ActividadesCom[[#This Row],[CRÉD. 4]],ActividadesCom[[#This Row],[CRÉD. 5]])</f>
        <v>5</v>
      </c>
      <c r="F1559" s="17">
        <f>IF(ActividadesCom[[#This Row],[ÚLTIMO SEMESTRE CON CRÉDITOS]]&gt;0,ROUND(AVERAGE(ActividadesCom[[#This Row],[VALOR NIVEL 5]],ActividadesCom[[#This Row],[VALOR NIVEL 4]],ActividadesCom[[#This Row],[VALOR NIVEL 3]],ActividadesCom[[#This Row],[VALOR NIVEL 2]],ActividadesCom[[#This Row],[VALOR NIVEL 1]]),0),"")</f>
        <v>3</v>
      </c>
      <c r="G1559" s="5" t="str">
        <f>IF(ActividadesCom[[#This Row],[PROMEDIO]]="","",IF(ActividadesCom[[#This Row],[PROMEDIO]]&gt;=4,"EXCELENTE",IF(ActividadesCom[[#This Row],[PROMEDIO]]&gt;=3,"NOTABLE",IF(ActividadesCom[[#This Row],[PROMEDIO]]&gt;=2,"BUENO",IF(ActividadesCom[[#This Row],[PROMEDIO]]=1,"SUFICIENTE","")))))</f>
        <v>NOTABLE</v>
      </c>
      <c r="H1559" s="5">
        <f>MAX(ActividadesCom[[#This Row],[PERÍODO 1]],ActividadesCom[[#This Row],[PERÍODO 2]],ActividadesCom[[#This Row],[PERÍODO 3]],ActividadesCom[[#This Row],[PERÍODO 4]],ActividadesCom[[#This Row],[PERÍODO 5]])</f>
        <v>20221</v>
      </c>
      <c r="I1559" s="6" t="s">
        <v>4874</v>
      </c>
      <c r="J1559" s="5">
        <v>20221</v>
      </c>
      <c r="K1559" s="5" t="s">
        <v>4875</v>
      </c>
      <c r="L1559" s="5">
        <f>IF(ActividadesCom[[#This Row],[NIVEL 1]]&lt;&gt;0,VLOOKUP(ActividadesCom[[#This Row],[NIVEL 1]],Catálogo!A:B,2,FALSE),"")</f>
        <v>2</v>
      </c>
      <c r="M1559" s="5">
        <v>1</v>
      </c>
      <c r="N1559" s="6" t="s">
        <v>5818</v>
      </c>
      <c r="O1559" s="5">
        <v>20221</v>
      </c>
      <c r="P1559" s="5" t="s">
        <v>4021</v>
      </c>
      <c r="Q1559" s="5">
        <f>IF(ActividadesCom[[#This Row],[NIVEL 2]]&lt;&gt;0,VLOOKUP(ActividadesCom[[#This Row],[NIVEL 2]],Catálogo!A:B,2,FALSE),"")</f>
        <v>3</v>
      </c>
      <c r="R1559" s="11">
        <v>1</v>
      </c>
      <c r="S1559" s="12" t="s">
        <v>2287</v>
      </c>
      <c r="T1559" s="11">
        <v>20201</v>
      </c>
      <c r="U1559" s="5" t="s">
        <v>4009</v>
      </c>
      <c r="V1559" s="5">
        <f>IF(ActividadesCom[[#This Row],[NIVEL 3]]&lt;&gt;0,VLOOKUP(ActividadesCom[[#This Row],[NIVEL 3]],Catálogo!A:B,2,FALSE),"")</f>
        <v>3</v>
      </c>
      <c r="W1559" s="11">
        <v>1</v>
      </c>
      <c r="X1559" s="6" t="s">
        <v>11</v>
      </c>
      <c r="Y1559" s="5">
        <v>20193</v>
      </c>
      <c r="Z1559" s="5" t="s">
        <v>4009</v>
      </c>
      <c r="AA1559" s="5">
        <f>IF(ActividadesCom[[#This Row],[NIVEL 4]]&lt;&gt;0,VLOOKUP(ActividadesCom[[#This Row],[NIVEL 4]],Catálogo!A:B,2,FALSE),"")</f>
        <v>3</v>
      </c>
      <c r="AB1559" s="5">
        <v>1</v>
      </c>
      <c r="AC1559" s="6" t="s">
        <v>116</v>
      </c>
      <c r="AD1559" s="5">
        <v>20163</v>
      </c>
      <c r="AE1559" s="5" t="s">
        <v>4010</v>
      </c>
      <c r="AF1559" s="5">
        <f>IF(ActividadesCom[[#This Row],[NIVEL 5]]&lt;&gt;0,VLOOKUP(ActividadesCom[[#This Row],[NIVEL 5]],Catálogo!A:B,2,FALSE),"")</f>
        <v>2</v>
      </c>
      <c r="AG1559" s="5">
        <v>1</v>
      </c>
    </row>
    <row r="1560" spans="1:35" s="24" customFormat="1" ht="30" hidden="1" customHeight="1" x14ac:dyDescent="0.25">
      <c r="A1560" s="7">
        <v>16470370</v>
      </c>
      <c r="B1560" s="97" t="str">
        <f>VLOOKUP(ActividadesCom[[#This Row],[NO. DE CONTROL]],'LISTADO ESTUDIANTES'!A:C,3,FALSE)</f>
        <v>LOPEZ VALENCIA NEYLI DENISSE</v>
      </c>
      <c r="C1560" s="97" t="str">
        <f>VLOOKUP(ActividadesCom[[#This Row],[NO. DE CONTROL]],'LISTADO ESTUDIANTES'!A:B,2,FALSE)</f>
        <v>INGENIERIA INDUSTRIAL</v>
      </c>
      <c r="D1560" s="18" t="str">
        <f>VLOOKUP(ActividadesCom[[#This Row],[NO. DE CONTROL]],'LISTADO ESTUDIANTES'!A:D,4,FALSE)</f>
        <v>EGRESADO(A)</v>
      </c>
      <c r="E1560" s="5">
        <f>SUM(ActividadesCom[[#This Row],[CRÉD. 1]],ActividadesCom[[#This Row],[CRÉD. 2]],ActividadesCom[[#This Row],[CRÉD. 3]],ActividadesCom[[#This Row],[CRÉD. 4]],ActividadesCom[[#This Row],[CRÉD. 5]])</f>
        <v>5</v>
      </c>
      <c r="F1560" s="5">
        <f>IF(ActividadesCom[[#This Row],[ÚLTIMO SEMESTRE CON CRÉDITOS]]&gt;0,ROUND(AVERAGE(ActividadesCom[[#This Row],[VALOR NIVEL 5]],ActividadesCom[[#This Row],[VALOR NIVEL 4]],ActividadesCom[[#This Row],[VALOR NIVEL 3]],ActividadesCom[[#This Row],[VALOR NIVEL 2]],ActividadesCom[[#This Row],[VALOR NIVEL 1]]),0),"")</f>
        <v>2</v>
      </c>
      <c r="G1560" s="5" t="str">
        <f>IF(ActividadesCom[[#This Row],[PROMEDIO]]="","",IF(ActividadesCom[[#This Row],[PROMEDIO]]&gt;=4,"EXCELENTE",IF(ActividadesCom[[#This Row],[PROMEDIO]]&gt;=3,"NOTABLE",IF(ActividadesCom[[#This Row],[PROMEDIO]]&gt;=2,"BUENO",IF(ActividadesCom[[#This Row],[PROMEDIO]]=1,"SUFICIENTE","")))))</f>
        <v>BUENO</v>
      </c>
      <c r="H1560" s="5">
        <f>MAX(ActividadesCom[[#This Row],[PERÍODO 1]],ActividadesCom[[#This Row],[PERÍODO 2]],ActividadesCom[[#This Row],[PERÍODO 3]],ActividadesCom[[#This Row],[PERÍODO 4]],ActividadesCom[[#This Row],[PERÍODO 5]])</f>
        <v>20181</v>
      </c>
      <c r="I1560" s="6" t="s">
        <v>519</v>
      </c>
      <c r="J1560" s="5">
        <v>20163</v>
      </c>
      <c r="K1560" s="5" t="s">
        <v>4010</v>
      </c>
      <c r="L1560" s="5">
        <f>IF(ActividadesCom[[#This Row],[NIVEL 1]]&lt;&gt;0,VLOOKUP(ActividadesCom[[#This Row],[NIVEL 1]],Catálogo!A:B,2,FALSE),"")</f>
        <v>2</v>
      </c>
      <c r="M1560" s="5">
        <v>1</v>
      </c>
      <c r="N1560" s="6" t="s">
        <v>518</v>
      </c>
      <c r="O1560" s="5">
        <v>20171</v>
      </c>
      <c r="P1560" s="5" t="s">
        <v>4010</v>
      </c>
      <c r="Q1560" s="5">
        <f>IF(ActividadesCom[[#This Row],[NIVEL 2]]&lt;&gt;0,VLOOKUP(ActividadesCom[[#This Row],[NIVEL 2]],Catálogo!A:B,2,FALSE),"")</f>
        <v>2</v>
      </c>
      <c r="R1560" s="11">
        <v>1</v>
      </c>
      <c r="S1560" s="12" t="s">
        <v>574</v>
      </c>
      <c r="T1560" s="11">
        <v>20181</v>
      </c>
      <c r="U1560" s="11" t="s">
        <v>4009</v>
      </c>
      <c r="V1560" s="5">
        <f>IF(ActividadesCom[[#This Row],[NIVEL 3]]&lt;&gt;0,VLOOKUP(ActividadesCom[[#This Row],[NIVEL 3]],Catálogo!A:B,2,FALSE),"")</f>
        <v>3</v>
      </c>
      <c r="W1560" s="11">
        <v>1</v>
      </c>
      <c r="X1560" s="6" t="s">
        <v>842</v>
      </c>
      <c r="Y1560" s="5">
        <v>20163</v>
      </c>
      <c r="Z1560" s="5" t="s">
        <v>4009</v>
      </c>
      <c r="AA1560" s="5">
        <f>IF(ActividadesCom[[#This Row],[NIVEL 4]]&lt;&gt;0,VLOOKUP(ActividadesCom[[#This Row],[NIVEL 4]],Catálogo!A:B,2,FALSE),"")</f>
        <v>3</v>
      </c>
      <c r="AB1560" s="5">
        <v>1</v>
      </c>
      <c r="AC1560" s="6" t="s">
        <v>5</v>
      </c>
      <c r="AD1560" s="5">
        <v>20163</v>
      </c>
      <c r="AE1560" s="5" t="s">
        <v>4010</v>
      </c>
      <c r="AF1560" s="5">
        <f>IF(ActividadesCom[[#This Row],[NIVEL 5]]&lt;&gt;0,VLOOKUP(ActividadesCom[[#This Row],[NIVEL 5]],Catálogo!A:B,2,FALSE),"")</f>
        <v>2</v>
      </c>
      <c r="AG1560" s="5">
        <v>1</v>
      </c>
    </row>
    <row r="1561" spans="1:35" ht="30" hidden="1" customHeight="1" x14ac:dyDescent="0.25">
      <c r="A1561" s="7">
        <v>16470371</v>
      </c>
      <c r="B1561" s="97" t="str">
        <f>VLOOKUP(ActividadesCom[[#This Row],[NO. DE CONTROL]],'LISTADO ESTUDIANTES'!A:C,3,FALSE)</f>
        <v>LASNIVAR GÓMEZ JOSELYNE MARIVI</v>
      </c>
      <c r="C1561" s="97" t="str">
        <f>VLOOKUP(ActividadesCom[[#This Row],[NO. DE CONTROL]],'LISTADO ESTUDIANTES'!A:B,2,FALSE)</f>
        <v>INGENIERIA INDUSTRIAL</v>
      </c>
      <c r="D1561" s="18" t="str">
        <f>VLOOKUP(ActividadesCom[[#This Row],[NO. DE CONTROL]],'LISTADO ESTUDIANTES'!A:D,4,FALSE)</f>
        <v>BAJA</v>
      </c>
      <c r="E1561" s="5">
        <f>SUM(ActividadesCom[[#This Row],[CRÉD. 1]],ActividadesCom[[#This Row],[CRÉD. 2]],ActividadesCom[[#This Row],[CRÉD. 3]],ActividadesCom[[#This Row],[CRÉD. 4]],ActividadesCom[[#This Row],[CRÉD. 5]])</f>
        <v>5</v>
      </c>
      <c r="F1561" s="5">
        <f>IF(ActividadesCom[[#This Row],[ÚLTIMO SEMESTRE CON CRÉDITOS]]&gt;0,ROUND(AVERAGE(ActividadesCom[[#This Row],[VALOR NIVEL 5]],ActividadesCom[[#This Row],[VALOR NIVEL 4]],ActividadesCom[[#This Row],[VALOR NIVEL 3]],ActividadesCom[[#This Row],[VALOR NIVEL 2]],ActividadesCom[[#This Row],[VALOR NIVEL 1]]),0),"")</f>
        <v>2</v>
      </c>
      <c r="G1561" s="5" t="str">
        <f>IF(ActividadesCom[[#This Row],[PROMEDIO]]="","",IF(ActividadesCom[[#This Row],[PROMEDIO]]&gt;=4,"EXCELENTE",IF(ActividadesCom[[#This Row],[PROMEDIO]]&gt;=3,"NOTABLE",IF(ActividadesCom[[#This Row],[PROMEDIO]]&gt;=2,"BUENO",IF(ActividadesCom[[#This Row],[PROMEDIO]]=1,"SUFICIENTE","")))))</f>
        <v>BUENO</v>
      </c>
      <c r="H1561" s="5">
        <f>MAX(ActividadesCom[[#This Row],[PERÍODO 1]],ActividadesCom[[#This Row],[PERÍODO 2]],ActividadesCom[[#This Row],[PERÍODO 3]],ActividadesCom[[#This Row],[PERÍODO 4]],ActividadesCom[[#This Row],[PERÍODO 5]])</f>
        <v>20181</v>
      </c>
      <c r="I1561" s="6" t="s">
        <v>518</v>
      </c>
      <c r="J1561" s="5">
        <v>20171</v>
      </c>
      <c r="K1561" s="5" t="s">
        <v>4010</v>
      </c>
      <c r="L1561" s="5">
        <f>IF(ActividadesCom[[#This Row],[NIVEL 1]]&lt;&gt;0,VLOOKUP(ActividadesCom[[#This Row],[NIVEL 1]],Catálogo!A:B,2,FALSE),"")</f>
        <v>2</v>
      </c>
      <c r="M1561" s="5">
        <v>1</v>
      </c>
      <c r="N1561" s="6" t="s">
        <v>519</v>
      </c>
      <c r="O1561" s="5">
        <v>20163</v>
      </c>
      <c r="P1561" s="5" t="s">
        <v>4010</v>
      </c>
      <c r="Q1561" s="5">
        <f>IF(ActividadesCom[[#This Row],[NIVEL 2]]&lt;&gt;0,VLOOKUP(ActividadesCom[[#This Row],[NIVEL 2]],Catálogo!A:B,2,FALSE),"")</f>
        <v>2</v>
      </c>
      <c r="R1561" s="11">
        <v>1</v>
      </c>
      <c r="S1561" s="12" t="s">
        <v>574</v>
      </c>
      <c r="T1561" s="11">
        <v>20181</v>
      </c>
      <c r="U1561" s="11" t="s">
        <v>4009</v>
      </c>
      <c r="V1561" s="5">
        <f>IF(ActividadesCom[[#This Row],[NIVEL 3]]&lt;&gt;0,VLOOKUP(ActividadesCom[[#This Row],[NIVEL 3]],Catálogo!A:B,2,FALSE),"")</f>
        <v>3</v>
      </c>
      <c r="W1561" s="11">
        <v>1</v>
      </c>
      <c r="X1561" s="6" t="s">
        <v>42</v>
      </c>
      <c r="Y1561" s="5">
        <v>20171</v>
      </c>
      <c r="Z1561" s="5" t="s">
        <v>4011</v>
      </c>
      <c r="AA1561" s="5">
        <f>IF(ActividadesCom[[#This Row],[NIVEL 4]]&lt;&gt;0,VLOOKUP(ActividadesCom[[#This Row],[NIVEL 4]],Catálogo!A:B,2,FALSE),"")</f>
        <v>1</v>
      </c>
      <c r="AB1561" s="5">
        <v>1</v>
      </c>
      <c r="AC1561" s="6" t="s">
        <v>112</v>
      </c>
      <c r="AD1561" s="5">
        <v>20163</v>
      </c>
      <c r="AE1561" s="5" t="s">
        <v>4010</v>
      </c>
      <c r="AF1561" s="5">
        <f>IF(ActividadesCom[[#This Row],[NIVEL 5]]&lt;&gt;0,VLOOKUP(ActividadesCom[[#This Row],[NIVEL 5]],Catálogo!A:B,2,FALSE),"")</f>
        <v>2</v>
      </c>
      <c r="AG1561" s="5">
        <v>1</v>
      </c>
      <c r="AH1561" s="2"/>
      <c r="AI1561" s="2"/>
    </row>
    <row r="1562" spans="1:35" s="24" customFormat="1" ht="30" hidden="1" customHeight="1" x14ac:dyDescent="0.25">
      <c r="A1562" s="7">
        <v>16470372</v>
      </c>
      <c r="B1562" s="97" t="str">
        <f>VLOOKUP(ActividadesCom[[#This Row],[NO. DE CONTROL]],'LISTADO ESTUDIANTES'!A:C,3,FALSE)</f>
        <v>QUEVEDO QUINTANA FRANKLIN MIGUEL</v>
      </c>
      <c r="C1562" s="97" t="str">
        <f>VLOOKUP(ActividadesCom[[#This Row],[NO. DE CONTROL]],'LISTADO ESTUDIANTES'!A:B,2,FALSE)</f>
        <v>INGENIERIA INDUSTRIAL</v>
      </c>
      <c r="D1562" s="18" t="str">
        <f>VLOOKUP(ActividadesCom[[#This Row],[NO. DE CONTROL]],'LISTADO ESTUDIANTES'!A:D,4,FALSE)</f>
        <v>BAJA</v>
      </c>
      <c r="E1562" s="5">
        <f>SUM(ActividadesCom[[#This Row],[CRÉD. 1]],ActividadesCom[[#This Row],[CRÉD. 2]],ActividadesCom[[#This Row],[CRÉD. 3]],ActividadesCom[[#This Row],[CRÉD. 4]],ActividadesCom[[#This Row],[CRÉD. 5]])</f>
        <v>2</v>
      </c>
      <c r="F1562" s="17">
        <f>IF(ActividadesCom[[#This Row],[ÚLTIMO SEMESTRE CON CRÉDITOS]]&gt;0,ROUND(AVERAGE(ActividadesCom[[#This Row],[VALOR NIVEL 5]],ActividadesCom[[#This Row],[VALOR NIVEL 4]],ActividadesCom[[#This Row],[VALOR NIVEL 3]],ActividadesCom[[#This Row],[VALOR NIVEL 2]],ActividadesCom[[#This Row],[VALOR NIVEL 1]]),0),"")</f>
        <v>3</v>
      </c>
      <c r="G1562" s="5" t="str">
        <f>IF(ActividadesCom[[#This Row],[PROMEDIO]]="","",IF(ActividadesCom[[#This Row],[PROMEDIO]]&gt;=4,"EXCELENTE",IF(ActividadesCom[[#This Row],[PROMEDIO]]&gt;=3,"NOTABLE",IF(ActividadesCom[[#This Row],[PROMEDIO]]&gt;=2,"BUENO",IF(ActividadesCom[[#This Row],[PROMEDIO]]=1,"SUFICIENTE","")))))</f>
        <v>NOTABLE</v>
      </c>
      <c r="H1562" s="5">
        <f>MAX(ActividadesCom[[#This Row],[PERÍODO 1]],ActividadesCom[[#This Row],[PERÍODO 2]],ActividadesCom[[#This Row],[PERÍODO 3]],ActividadesCom[[#This Row],[PERÍODO 4]],ActividadesCom[[#This Row],[PERÍODO 5]])</f>
        <v>20171</v>
      </c>
      <c r="I1562" s="6"/>
      <c r="J1562" s="5"/>
      <c r="K1562" s="5"/>
      <c r="L1562" s="5" t="str">
        <f>IF(ActividadesCom[[#This Row],[NIVEL 1]]&lt;&gt;0,VLOOKUP(ActividadesCom[[#This Row],[NIVEL 1]],Catálogo!A:B,2,FALSE),"")</f>
        <v/>
      </c>
      <c r="M1562" s="5"/>
      <c r="N1562" s="6"/>
      <c r="O1562" s="5"/>
      <c r="P1562" s="5"/>
      <c r="Q1562" s="5" t="str">
        <f>IF(ActividadesCom[[#This Row],[NIVEL 2]]&lt;&gt;0,VLOOKUP(ActividadesCom[[#This Row],[NIVEL 2]],Catálogo!A:B,2,FALSE),"")</f>
        <v/>
      </c>
      <c r="R1562" s="11"/>
      <c r="S1562" s="12"/>
      <c r="T1562" s="11"/>
      <c r="U1562" s="11"/>
      <c r="V1562" s="5" t="str">
        <f>IF(ActividadesCom[[#This Row],[NIVEL 3]]&lt;&gt;0,VLOOKUP(ActividadesCom[[#This Row],[NIVEL 3]],Catálogo!A:B,2,FALSE),"")</f>
        <v/>
      </c>
      <c r="W1562" s="11"/>
      <c r="X1562" s="6" t="s">
        <v>42</v>
      </c>
      <c r="Y1562" s="5">
        <v>20171</v>
      </c>
      <c r="Z1562" s="5" t="s">
        <v>4009</v>
      </c>
      <c r="AA1562" s="5">
        <f>IF(ActividadesCom[[#This Row],[NIVEL 4]]&lt;&gt;0,VLOOKUP(ActividadesCom[[#This Row],[NIVEL 4]],Catálogo!A:B,2,FALSE),"")</f>
        <v>3</v>
      </c>
      <c r="AB1562" s="5">
        <v>1</v>
      </c>
      <c r="AC1562" s="6" t="s">
        <v>112</v>
      </c>
      <c r="AD1562" s="5">
        <v>20163</v>
      </c>
      <c r="AE1562" s="5" t="s">
        <v>4010</v>
      </c>
      <c r="AF1562" s="5">
        <f>IF(ActividadesCom[[#This Row],[NIVEL 5]]&lt;&gt;0,VLOOKUP(ActividadesCom[[#This Row],[NIVEL 5]],Catálogo!A:B,2,FALSE),"")</f>
        <v>2</v>
      </c>
      <c r="AG1562" s="5">
        <v>1</v>
      </c>
    </row>
    <row r="1563" spans="1:35" ht="30" hidden="1" customHeight="1" x14ac:dyDescent="0.25">
      <c r="A1563" s="7">
        <v>16470373</v>
      </c>
      <c r="B1563" s="97" t="str">
        <f>VLOOKUP(ActividadesCom[[#This Row],[NO. DE CONTROL]],'LISTADO ESTUDIANTES'!A:C,3,FALSE)</f>
        <v>CANUL CHAN ENRIQUE ALFREDO</v>
      </c>
      <c r="C1563" s="97" t="str">
        <f>VLOOKUP(ActividadesCom[[#This Row],[NO. DE CONTROL]],'LISTADO ESTUDIANTES'!A:B,2,FALSE)</f>
        <v>INGENIERIA INDUSTRIAL</v>
      </c>
      <c r="D1563" s="18" t="str">
        <f>VLOOKUP(ActividadesCom[[#This Row],[NO. DE CONTROL]],'LISTADO ESTUDIANTES'!A:D,4,FALSE)</f>
        <v>EGRESADO(A)</v>
      </c>
      <c r="E1563" s="5">
        <f>SUM(ActividadesCom[[#This Row],[CRÉD. 1]],ActividadesCom[[#This Row],[CRÉD. 2]],ActividadesCom[[#This Row],[CRÉD. 3]],ActividadesCom[[#This Row],[CRÉD. 4]],ActividadesCom[[#This Row],[CRÉD. 5]])</f>
        <v>6</v>
      </c>
      <c r="F1563" s="5">
        <f>IF(ActividadesCom[[#This Row],[ÚLTIMO SEMESTRE CON CRÉDITOS]]&gt;0,ROUND(AVERAGE(ActividadesCom[[#This Row],[VALOR NIVEL 5]],ActividadesCom[[#This Row],[VALOR NIVEL 4]],ActividadesCom[[#This Row],[VALOR NIVEL 3]],ActividadesCom[[#This Row],[VALOR NIVEL 2]],ActividadesCom[[#This Row],[VALOR NIVEL 1]]),0),"")</f>
        <v>2</v>
      </c>
      <c r="G1563" s="5" t="str">
        <f>IF(ActividadesCom[[#This Row],[PROMEDIO]]="","",IF(ActividadesCom[[#This Row],[PROMEDIO]]&gt;=4,"EXCELENTE",IF(ActividadesCom[[#This Row],[PROMEDIO]]&gt;=3,"NOTABLE",IF(ActividadesCom[[#This Row],[PROMEDIO]]&gt;=2,"BUENO",IF(ActividadesCom[[#This Row],[PROMEDIO]]=1,"SUFICIENTE","")))))</f>
        <v>BUENO</v>
      </c>
      <c r="H1563" s="5">
        <f>MAX(ActividadesCom[[#This Row],[PERÍODO 1]],ActividadesCom[[#This Row],[PERÍODO 2]],ActividadesCom[[#This Row],[PERÍODO 3]],ActividadesCom[[#This Row],[PERÍODO 4]],ActividadesCom[[#This Row],[PERÍODO 5]])</f>
        <v>20181</v>
      </c>
      <c r="I1563" s="6" t="s">
        <v>237</v>
      </c>
      <c r="J1563" s="5">
        <v>20163</v>
      </c>
      <c r="K1563" s="5" t="s">
        <v>4010</v>
      </c>
      <c r="L1563" s="5">
        <f>IF(ActividadesCom[[#This Row],[NIVEL 1]]&lt;&gt;0,VLOOKUP(ActividadesCom[[#This Row],[NIVEL 1]],Catálogo!A:B,2,FALSE),"")</f>
        <v>2</v>
      </c>
      <c r="M1563" s="5">
        <v>2</v>
      </c>
      <c r="N1563" s="6" t="s">
        <v>519</v>
      </c>
      <c r="O1563" s="5">
        <v>20163</v>
      </c>
      <c r="P1563" s="5" t="s">
        <v>4010</v>
      </c>
      <c r="Q1563" s="5">
        <f>IF(ActividadesCom[[#This Row],[NIVEL 2]]&lt;&gt;0,VLOOKUP(ActividadesCom[[#This Row],[NIVEL 2]],Catálogo!A:B,2,FALSE),"")</f>
        <v>2</v>
      </c>
      <c r="R1563" s="11">
        <v>1</v>
      </c>
      <c r="S1563" s="12" t="s">
        <v>518</v>
      </c>
      <c r="T1563" s="11">
        <v>20171</v>
      </c>
      <c r="U1563" s="11" t="s">
        <v>4009</v>
      </c>
      <c r="V1563" s="5">
        <f>IF(ActividadesCom[[#This Row],[NIVEL 3]]&lt;&gt;0,VLOOKUP(ActividadesCom[[#This Row],[NIVEL 3]],Catálogo!A:B,2,FALSE),"")</f>
        <v>3</v>
      </c>
      <c r="W1563" s="11">
        <v>1</v>
      </c>
      <c r="X1563" s="6" t="s">
        <v>574</v>
      </c>
      <c r="Y1563" s="5">
        <v>20181</v>
      </c>
      <c r="Z1563" s="5" t="s">
        <v>4009</v>
      </c>
      <c r="AA1563" s="5">
        <f>IF(ActividadesCom[[#This Row],[NIVEL 4]]&lt;&gt;0,VLOOKUP(ActividadesCom[[#This Row],[NIVEL 4]],Catálogo!A:B,2,FALSE),"")</f>
        <v>3</v>
      </c>
      <c r="AB1563" s="5">
        <v>1</v>
      </c>
      <c r="AC1563" s="6" t="s">
        <v>4</v>
      </c>
      <c r="AD1563" s="5">
        <v>20163</v>
      </c>
      <c r="AE1563" s="5" t="s">
        <v>4010</v>
      </c>
      <c r="AF1563" s="5">
        <f>IF(ActividadesCom[[#This Row],[NIVEL 5]]&lt;&gt;0,VLOOKUP(ActividadesCom[[#This Row],[NIVEL 5]],Catálogo!A:B,2,FALSE),"")</f>
        <v>2</v>
      </c>
      <c r="AG1563" s="5">
        <v>1</v>
      </c>
      <c r="AH1563" s="2"/>
      <c r="AI1563" s="2"/>
    </row>
    <row r="1564" spans="1:35" ht="30" hidden="1" customHeight="1" x14ac:dyDescent="0.25">
      <c r="A1564" s="7">
        <v>16470374</v>
      </c>
      <c r="B1564" s="97" t="str">
        <f>VLOOKUP(ActividadesCom[[#This Row],[NO. DE CONTROL]],'LISTADO ESTUDIANTES'!A:C,3,FALSE)</f>
        <v>CHAN CAN ISRAEL URI</v>
      </c>
      <c r="C1564" s="97" t="str">
        <f>VLOOKUP(ActividadesCom[[#This Row],[NO. DE CONTROL]],'LISTADO ESTUDIANTES'!A:B,2,FALSE)</f>
        <v>INGENIERIA INDUSTRIAL</v>
      </c>
      <c r="D1564" s="18" t="str">
        <f>VLOOKUP(ActividadesCom[[#This Row],[NO. DE CONTROL]],'LISTADO ESTUDIANTES'!A:D,4,FALSE)</f>
        <v>BAJA</v>
      </c>
      <c r="E1564" s="5">
        <f>SUM(ActividadesCom[[#This Row],[CRÉD. 1]],ActividadesCom[[#This Row],[CRÉD. 2]],ActividadesCom[[#This Row],[CRÉD. 3]],ActividadesCom[[#This Row],[CRÉD. 4]],ActividadesCom[[#This Row],[CRÉD. 5]])</f>
        <v>1</v>
      </c>
      <c r="F1564" s="17">
        <f>IF(ActividadesCom[[#This Row],[ÚLTIMO SEMESTRE CON CRÉDITOS]]&gt;0,ROUND(AVERAGE(ActividadesCom[[#This Row],[VALOR NIVEL 5]],ActividadesCom[[#This Row],[VALOR NIVEL 4]],ActividadesCom[[#This Row],[VALOR NIVEL 3]],ActividadesCom[[#This Row],[VALOR NIVEL 2]],ActividadesCom[[#This Row],[VALOR NIVEL 1]]),0),"")</f>
        <v>2</v>
      </c>
      <c r="G1564" s="5" t="str">
        <f>IF(ActividadesCom[[#This Row],[PROMEDIO]]="","",IF(ActividadesCom[[#This Row],[PROMEDIO]]&gt;=4,"EXCELENTE",IF(ActividadesCom[[#This Row],[PROMEDIO]]&gt;=3,"NOTABLE",IF(ActividadesCom[[#This Row],[PROMEDIO]]&gt;=2,"BUENO",IF(ActividadesCom[[#This Row],[PROMEDIO]]=1,"SUFICIENTE","")))))</f>
        <v>BUENO</v>
      </c>
      <c r="H1564" s="5">
        <f>MAX(ActividadesCom[[#This Row],[PERÍODO 1]],ActividadesCom[[#This Row],[PERÍODO 2]],ActividadesCom[[#This Row],[PERÍODO 3]],ActividadesCom[[#This Row],[PERÍODO 4]],ActividadesCom[[#This Row],[PERÍODO 5]])</f>
        <v>20163</v>
      </c>
      <c r="I1564" s="6"/>
      <c r="J1564" s="5"/>
      <c r="K1564" s="5"/>
      <c r="L1564" s="5" t="str">
        <f>IF(ActividadesCom[[#This Row],[NIVEL 1]]&lt;&gt;0,VLOOKUP(ActividadesCom[[#This Row],[NIVEL 1]],Catálogo!A:B,2,FALSE),"")</f>
        <v/>
      </c>
      <c r="M1564" s="5"/>
      <c r="N1564" s="6"/>
      <c r="O1564" s="5"/>
      <c r="P1564" s="5"/>
      <c r="Q1564" s="5" t="str">
        <f>IF(ActividadesCom[[#This Row],[NIVEL 2]]&lt;&gt;0,VLOOKUP(ActividadesCom[[#This Row],[NIVEL 2]],Catálogo!A:B,2,FALSE),"")</f>
        <v/>
      </c>
      <c r="R1564" s="11"/>
      <c r="S1564" s="12"/>
      <c r="T1564" s="11"/>
      <c r="U1564" s="11"/>
      <c r="V1564" s="5" t="str">
        <f>IF(ActividadesCom[[#This Row],[NIVEL 3]]&lt;&gt;0,VLOOKUP(ActividadesCom[[#This Row],[NIVEL 3]],Catálogo!A:B,2,FALSE),"")</f>
        <v/>
      </c>
      <c r="W1564" s="11"/>
      <c r="X1564" s="6"/>
      <c r="Y1564" s="5"/>
      <c r="Z1564" s="5"/>
      <c r="AA1564" s="5" t="str">
        <f>IF(ActividadesCom[[#This Row],[NIVEL 4]]&lt;&gt;0,VLOOKUP(ActividadesCom[[#This Row],[NIVEL 4]],Catálogo!A:B,2,FALSE),"")</f>
        <v/>
      </c>
      <c r="AB1564" s="5"/>
      <c r="AC1564" s="6" t="s">
        <v>112</v>
      </c>
      <c r="AD1564" s="5">
        <v>20163</v>
      </c>
      <c r="AE1564" s="5" t="s">
        <v>4010</v>
      </c>
      <c r="AF1564" s="5">
        <f>IF(ActividadesCom[[#This Row],[NIVEL 5]]&lt;&gt;0,VLOOKUP(ActividadesCom[[#This Row],[NIVEL 5]],Catálogo!A:B,2,FALSE),"")</f>
        <v>2</v>
      </c>
      <c r="AG1564" s="5">
        <v>1</v>
      </c>
      <c r="AH1564" s="2"/>
      <c r="AI1564" s="2"/>
    </row>
    <row r="1565" spans="1:35" s="24" customFormat="1" ht="30" hidden="1" customHeight="1" x14ac:dyDescent="0.25">
      <c r="A1565" s="7">
        <v>16470375</v>
      </c>
      <c r="B1565" s="97" t="str">
        <f>VLOOKUP(ActividadesCom[[#This Row],[NO. DE CONTROL]],'LISTADO ESTUDIANTES'!A:C,3,FALSE)</f>
        <v>ROS CARDONA JAIME DANIEL</v>
      </c>
      <c r="C1565" s="97" t="str">
        <f>VLOOKUP(ActividadesCom[[#This Row],[NO. DE CONTROL]],'LISTADO ESTUDIANTES'!A:B,2,FALSE)</f>
        <v>INGENIERIA INDUSTRIAL</v>
      </c>
      <c r="D1565" s="18" t="str">
        <f>VLOOKUP(ActividadesCom[[#This Row],[NO. DE CONTROL]],'LISTADO ESTUDIANTES'!A:D,4,FALSE)</f>
        <v>BAJA</v>
      </c>
      <c r="E1565" s="5">
        <f>SUM(ActividadesCom[[#This Row],[CRÉD. 1]],ActividadesCom[[#This Row],[CRÉD. 2]],ActividadesCom[[#This Row],[CRÉD. 3]],ActividadesCom[[#This Row],[CRÉD. 4]],ActividadesCom[[#This Row],[CRÉD. 5]])</f>
        <v>4</v>
      </c>
      <c r="F1565" s="17">
        <f>IF(ActividadesCom[[#This Row],[ÚLTIMO SEMESTRE CON CRÉDITOS]]&gt;0,ROUND(AVERAGE(ActividadesCom[[#This Row],[VALOR NIVEL 5]],ActividadesCom[[#This Row],[VALOR NIVEL 4]],ActividadesCom[[#This Row],[VALOR NIVEL 3]],ActividadesCom[[#This Row],[VALOR NIVEL 2]],ActividadesCom[[#This Row],[VALOR NIVEL 1]]),0),"")</f>
        <v>2</v>
      </c>
      <c r="G1565" s="5" t="str">
        <f>IF(ActividadesCom[[#This Row],[PROMEDIO]]="","",IF(ActividadesCom[[#This Row],[PROMEDIO]]&gt;=4,"EXCELENTE",IF(ActividadesCom[[#This Row],[PROMEDIO]]&gt;=3,"NOTABLE",IF(ActividadesCom[[#This Row],[PROMEDIO]]&gt;=2,"BUENO",IF(ActividadesCom[[#This Row],[PROMEDIO]]=1,"SUFICIENTE","")))))</f>
        <v>BUENO</v>
      </c>
      <c r="H1565" s="5">
        <f>MAX(ActividadesCom[[#This Row],[PERÍODO 1]],ActividadesCom[[#This Row],[PERÍODO 2]],ActividadesCom[[#This Row],[PERÍODO 3]],ActividadesCom[[#This Row],[PERÍODO 4]],ActividadesCom[[#This Row],[PERÍODO 5]])</f>
        <v>20163</v>
      </c>
      <c r="I1565" s="6" t="s">
        <v>237</v>
      </c>
      <c r="J1565" s="5">
        <v>20163</v>
      </c>
      <c r="K1565" s="5" t="s">
        <v>4010</v>
      </c>
      <c r="L1565" s="5">
        <f>IF(ActividadesCom[[#This Row],[NIVEL 1]]&lt;&gt;0,VLOOKUP(ActividadesCom[[#This Row],[NIVEL 1]],Catálogo!A:B,2,FALSE),"")</f>
        <v>2</v>
      </c>
      <c r="M1565" s="5">
        <v>2</v>
      </c>
      <c r="N1565" s="6"/>
      <c r="O1565" s="5"/>
      <c r="P1565" s="5"/>
      <c r="Q1565" s="5" t="str">
        <f>IF(ActividadesCom[[#This Row],[NIVEL 2]]&lt;&gt;0,VLOOKUP(ActividadesCom[[#This Row],[NIVEL 2]],Catálogo!A:B,2,FALSE),"")</f>
        <v/>
      </c>
      <c r="R1565" s="11"/>
      <c r="S1565" s="12"/>
      <c r="T1565" s="11"/>
      <c r="U1565" s="11"/>
      <c r="V1565" s="5" t="str">
        <f>IF(ActividadesCom[[#This Row],[NIVEL 3]]&lt;&gt;0,VLOOKUP(ActividadesCom[[#This Row],[NIVEL 3]],Catálogo!A:B,2,FALSE),"")</f>
        <v/>
      </c>
      <c r="W1565" s="11"/>
      <c r="X1565" s="6" t="s">
        <v>112</v>
      </c>
      <c r="Y1565" s="5" t="s">
        <v>483</v>
      </c>
      <c r="Z1565" s="5" t="s">
        <v>4010</v>
      </c>
      <c r="AA1565" s="5">
        <f>IF(ActividadesCom[[#This Row],[NIVEL 4]]&lt;&gt;0,VLOOKUP(ActividadesCom[[#This Row],[NIVEL 4]],Catálogo!A:B,2,FALSE),"")</f>
        <v>2</v>
      </c>
      <c r="AB1565" s="5">
        <v>1</v>
      </c>
      <c r="AC1565" s="6" t="s">
        <v>4</v>
      </c>
      <c r="AD1565" s="5">
        <v>20163</v>
      </c>
      <c r="AE1565" s="5" t="s">
        <v>4010</v>
      </c>
      <c r="AF1565" s="5">
        <f>IF(ActividadesCom[[#This Row],[NIVEL 5]]&lt;&gt;0,VLOOKUP(ActividadesCom[[#This Row],[NIVEL 5]],Catálogo!A:B,2,FALSE),"")</f>
        <v>2</v>
      </c>
      <c r="AG1565" s="5">
        <v>1</v>
      </c>
    </row>
    <row r="1566" spans="1:35" s="24" customFormat="1" ht="30" hidden="1" customHeight="1" x14ac:dyDescent="0.25">
      <c r="A1566" s="7">
        <v>16470376</v>
      </c>
      <c r="B1566" s="97" t="str">
        <f>VLOOKUP(ActividadesCom[[#This Row],[NO. DE CONTROL]],'LISTADO ESTUDIANTES'!A:C,3,FALSE)</f>
        <v>ARELLANO BARAHONA GABRIELA</v>
      </c>
      <c r="C1566" s="97" t="str">
        <f>VLOOKUP(ActividadesCom[[#This Row],[NO. DE CONTROL]],'LISTADO ESTUDIANTES'!A:B,2,FALSE)</f>
        <v>INGENIERIA INDUSTRIAL</v>
      </c>
      <c r="D1566" s="18" t="str">
        <f>VLOOKUP(ActividadesCom[[#This Row],[NO. DE CONTROL]],'LISTADO ESTUDIANTES'!A:D,4,FALSE)</f>
        <v>BAJA</v>
      </c>
      <c r="E1566" s="5">
        <f>SUM(ActividadesCom[[#This Row],[CRÉD. 1]],ActividadesCom[[#This Row],[CRÉD. 2]],ActividadesCom[[#This Row],[CRÉD. 3]],ActividadesCom[[#This Row],[CRÉD. 4]],ActividadesCom[[#This Row],[CRÉD. 5]])</f>
        <v>6</v>
      </c>
      <c r="F1566" s="5">
        <f>IF(ActividadesCom[[#This Row],[ÚLTIMO SEMESTRE CON CRÉDITOS]]&gt;0,ROUND(AVERAGE(ActividadesCom[[#This Row],[VALOR NIVEL 5]],ActividadesCom[[#This Row],[VALOR NIVEL 4]],ActividadesCom[[#This Row],[VALOR NIVEL 3]],ActividadesCom[[#This Row],[VALOR NIVEL 2]],ActividadesCom[[#This Row],[VALOR NIVEL 1]]),0),"")</f>
        <v>2</v>
      </c>
      <c r="G1566" s="5" t="str">
        <f>IF(ActividadesCom[[#This Row],[PROMEDIO]]="","",IF(ActividadesCom[[#This Row],[PROMEDIO]]&gt;=4,"EXCELENTE",IF(ActividadesCom[[#This Row],[PROMEDIO]]&gt;=3,"NOTABLE",IF(ActividadesCom[[#This Row],[PROMEDIO]]&gt;=2,"BUENO",IF(ActividadesCom[[#This Row],[PROMEDIO]]=1,"SUFICIENTE","")))))</f>
        <v>BUENO</v>
      </c>
      <c r="H1566" s="5">
        <f>MAX(ActividadesCom[[#This Row],[PERÍODO 1]],ActividadesCom[[#This Row],[PERÍODO 2]],ActividadesCom[[#This Row],[PERÍODO 3]],ActividadesCom[[#This Row],[PERÍODO 4]],ActividadesCom[[#This Row],[PERÍODO 5]])</f>
        <v>20181</v>
      </c>
      <c r="I1566" s="6" t="s">
        <v>237</v>
      </c>
      <c r="J1566" s="5">
        <v>20163</v>
      </c>
      <c r="K1566" s="5" t="s">
        <v>4010</v>
      </c>
      <c r="L1566" s="5">
        <f>IF(ActividadesCom[[#This Row],[NIVEL 1]]&lt;&gt;0,VLOOKUP(ActividadesCom[[#This Row],[NIVEL 1]],Catálogo!A:B,2,FALSE),"")</f>
        <v>2</v>
      </c>
      <c r="M1566" s="5">
        <v>2</v>
      </c>
      <c r="N1566" s="6" t="s">
        <v>519</v>
      </c>
      <c r="O1566" s="5">
        <v>20163</v>
      </c>
      <c r="P1566" s="5" t="s">
        <v>4010</v>
      </c>
      <c r="Q1566" s="5">
        <f>IF(ActividadesCom[[#This Row],[NIVEL 2]]&lt;&gt;0,VLOOKUP(ActividadesCom[[#This Row],[NIVEL 2]],Catálogo!A:B,2,FALSE),"")</f>
        <v>2</v>
      </c>
      <c r="R1566" s="11">
        <v>1</v>
      </c>
      <c r="S1566" s="12" t="s">
        <v>518</v>
      </c>
      <c r="T1566" s="11">
        <v>20171</v>
      </c>
      <c r="U1566" s="11" t="s">
        <v>4009</v>
      </c>
      <c r="V1566" s="5">
        <f>IF(ActividadesCom[[#This Row],[NIVEL 3]]&lt;&gt;0,VLOOKUP(ActividadesCom[[#This Row],[NIVEL 3]],Catálogo!A:B,2,FALSE),"")</f>
        <v>3</v>
      </c>
      <c r="W1566" s="11">
        <v>1</v>
      </c>
      <c r="X1566" s="6" t="s">
        <v>574</v>
      </c>
      <c r="Y1566" s="5">
        <v>20181</v>
      </c>
      <c r="Z1566" s="5" t="s">
        <v>4009</v>
      </c>
      <c r="AA1566" s="5">
        <f>IF(ActividadesCom[[#This Row],[NIVEL 4]]&lt;&gt;0,VLOOKUP(ActividadesCom[[#This Row],[NIVEL 4]],Catálogo!A:B,2,FALSE),"")</f>
        <v>3</v>
      </c>
      <c r="AB1566" s="5">
        <v>1</v>
      </c>
      <c r="AC1566" s="6" t="s">
        <v>4</v>
      </c>
      <c r="AD1566" s="5">
        <v>20163</v>
      </c>
      <c r="AE1566" s="5" t="s">
        <v>4010</v>
      </c>
      <c r="AF1566" s="5">
        <f>IF(ActividadesCom[[#This Row],[NIVEL 5]]&lt;&gt;0,VLOOKUP(ActividadesCom[[#This Row],[NIVEL 5]],Catálogo!A:B,2,FALSE),"")</f>
        <v>2</v>
      </c>
      <c r="AG1566" s="5">
        <v>1</v>
      </c>
    </row>
    <row r="1567" spans="1:35" s="24" customFormat="1" ht="30" hidden="1" customHeight="1" x14ac:dyDescent="0.25">
      <c r="A1567" s="7">
        <v>16470377</v>
      </c>
      <c r="B1567" s="97" t="str">
        <f>VLOOKUP(ActividadesCom[[#This Row],[NO. DE CONTROL]],'LISTADO ESTUDIANTES'!A:C,3,FALSE)</f>
        <v>PACHECO PECH PEDRO IGNACIO</v>
      </c>
      <c r="C1567" s="97" t="str">
        <f>VLOOKUP(ActividadesCom[[#This Row],[NO. DE CONTROL]],'LISTADO ESTUDIANTES'!A:B,2,FALSE)</f>
        <v>INGENIERIA INDUSTRIAL</v>
      </c>
      <c r="D1567" s="18" t="str">
        <f>VLOOKUP(ActividadesCom[[#This Row],[NO. DE CONTROL]],'LISTADO ESTUDIANTES'!A:D,4,FALSE)</f>
        <v>EGRESADO(A)</v>
      </c>
      <c r="E1567" s="5">
        <f>SUM(ActividadesCom[[#This Row],[CRÉD. 1]],ActividadesCom[[#This Row],[CRÉD. 2]],ActividadesCom[[#This Row],[CRÉD. 3]],ActividadesCom[[#This Row],[CRÉD. 4]],ActividadesCom[[#This Row],[CRÉD. 5]])</f>
        <v>5</v>
      </c>
      <c r="F1567" s="5">
        <f>IF(ActividadesCom[[#This Row],[ÚLTIMO SEMESTRE CON CRÉDITOS]]&gt;0,ROUND(AVERAGE(ActividadesCom[[#This Row],[VALOR NIVEL 5]],ActividadesCom[[#This Row],[VALOR NIVEL 4]],ActividadesCom[[#This Row],[VALOR NIVEL 3]],ActividadesCom[[#This Row],[VALOR NIVEL 2]],ActividadesCom[[#This Row],[VALOR NIVEL 1]]),0),"")</f>
        <v>2</v>
      </c>
      <c r="G1567" s="5" t="str">
        <f>IF(ActividadesCom[[#This Row],[PROMEDIO]]="","",IF(ActividadesCom[[#This Row],[PROMEDIO]]&gt;=4,"EXCELENTE",IF(ActividadesCom[[#This Row],[PROMEDIO]]&gt;=3,"NOTABLE",IF(ActividadesCom[[#This Row],[PROMEDIO]]&gt;=2,"BUENO",IF(ActividadesCom[[#This Row],[PROMEDIO]]=1,"SUFICIENTE","")))))</f>
        <v>BUENO</v>
      </c>
      <c r="H1567" s="5">
        <f>MAX(ActividadesCom[[#This Row],[PERÍODO 1]],ActividadesCom[[#This Row],[PERÍODO 2]],ActividadesCom[[#This Row],[PERÍODO 3]],ActividadesCom[[#This Row],[PERÍODO 4]],ActividadesCom[[#This Row],[PERÍODO 5]])</f>
        <v>20181</v>
      </c>
      <c r="I1567" s="6" t="s">
        <v>519</v>
      </c>
      <c r="J1567" s="5">
        <v>20163</v>
      </c>
      <c r="K1567" s="5" t="s">
        <v>4010</v>
      </c>
      <c r="L1567" s="5">
        <f>IF(ActividadesCom[[#This Row],[NIVEL 1]]&lt;&gt;0,VLOOKUP(ActividadesCom[[#This Row],[NIVEL 1]],Catálogo!A:B,2,FALSE),"")</f>
        <v>2</v>
      </c>
      <c r="M1567" s="5">
        <v>1</v>
      </c>
      <c r="N1567" s="6" t="s">
        <v>518</v>
      </c>
      <c r="O1567" s="5">
        <v>20171</v>
      </c>
      <c r="P1567" s="5" t="s">
        <v>4010</v>
      </c>
      <c r="Q1567" s="5">
        <f>IF(ActividadesCom[[#This Row],[NIVEL 2]]&lt;&gt;0,VLOOKUP(ActividadesCom[[#This Row],[NIVEL 2]],Catálogo!A:B,2,FALSE),"")</f>
        <v>2</v>
      </c>
      <c r="R1567" s="11">
        <v>1</v>
      </c>
      <c r="S1567" s="12" t="s">
        <v>574</v>
      </c>
      <c r="T1567" s="11">
        <v>20181</v>
      </c>
      <c r="U1567" s="11" t="s">
        <v>4009</v>
      </c>
      <c r="V1567" s="5">
        <f>IF(ActividadesCom[[#This Row],[NIVEL 3]]&lt;&gt;0,VLOOKUP(ActividadesCom[[#This Row],[NIVEL 3]],Catálogo!A:B,2,FALSE),"")</f>
        <v>3</v>
      </c>
      <c r="W1567" s="11">
        <v>1</v>
      </c>
      <c r="X1567" s="6" t="s">
        <v>842</v>
      </c>
      <c r="Y1567" s="5">
        <v>20163</v>
      </c>
      <c r="Z1567" s="5" t="s">
        <v>4009</v>
      </c>
      <c r="AA1567" s="5">
        <f>IF(ActividadesCom[[#This Row],[NIVEL 4]]&lt;&gt;0,VLOOKUP(ActividadesCom[[#This Row],[NIVEL 4]],Catálogo!A:B,2,FALSE),"")</f>
        <v>3</v>
      </c>
      <c r="AB1567" s="5">
        <v>1</v>
      </c>
      <c r="AC1567" s="6" t="s">
        <v>4</v>
      </c>
      <c r="AD1567" s="5">
        <v>20163</v>
      </c>
      <c r="AE1567" s="5" t="s">
        <v>4010</v>
      </c>
      <c r="AF1567" s="5">
        <f>IF(ActividadesCom[[#This Row],[NIVEL 5]]&lt;&gt;0,VLOOKUP(ActividadesCom[[#This Row],[NIVEL 5]],Catálogo!A:B,2,FALSE),"")</f>
        <v>2</v>
      </c>
      <c r="AG1567" s="5">
        <v>1</v>
      </c>
    </row>
    <row r="1568" spans="1:35" ht="30" hidden="1" customHeight="1" x14ac:dyDescent="0.25">
      <c r="A1568" s="7">
        <v>16470378</v>
      </c>
      <c r="B1568" s="97" t="str">
        <f>VLOOKUP(ActividadesCom[[#This Row],[NO. DE CONTROL]],'LISTADO ESTUDIANTES'!A:C,3,FALSE)</f>
        <v>PACHECO LARA CESILIA GUADALUPE</v>
      </c>
      <c r="C1568" s="97" t="str">
        <f>VLOOKUP(ActividadesCom[[#This Row],[NO. DE CONTROL]],'LISTADO ESTUDIANTES'!A:B,2,FALSE)</f>
        <v>INGENIERIA INDUSTRIAL</v>
      </c>
      <c r="D1568" s="18" t="str">
        <f>VLOOKUP(ActividadesCom[[#This Row],[NO. DE CONTROL]],'LISTADO ESTUDIANTES'!A:D,4,FALSE)</f>
        <v>EGRESADO(A)</v>
      </c>
      <c r="E1568" s="5">
        <f>SUM(ActividadesCom[[#This Row],[CRÉD. 1]],ActividadesCom[[#This Row],[CRÉD. 2]],ActividadesCom[[#This Row],[CRÉD. 3]],ActividadesCom[[#This Row],[CRÉD. 4]],ActividadesCom[[#This Row],[CRÉD. 5]])</f>
        <v>5</v>
      </c>
      <c r="F1568" s="5">
        <f>IF(ActividadesCom[[#This Row],[ÚLTIMO SEMESTRE CON CRÉDITOS]]&gt;0,ROUND(AVERAGE(ActividadesCom[[#This Row],[VALOR NIVEL 5]],ActividadesCom[[#This Row],[VALOR NIVEL 4]],ActividadesCom[[#This Row],[VALOR NIVEL 3]],ActividadesCom[[#This Row],[VALOR NIVEL 2]],ActividadesCom[[#This Row],[VALOR NIVEL 1]]),0),"")</f>
        <v>2</v>
      </c>
      <c r="G1568" s="5" t="str">
        <f>IF(ActividadesCom[[#This Row],[PROMEDIO]]="","",IF(ActividadesCom[[#This Row],[PROMEDIO]]&gt;=4,"EXCELENTE",IF(ActividadesCom[[#This Row],[PROMEDIO]]&gt;=3,"NOTABLE",IF(ActividadesCom[[#This Row],[PROMEDIO]]&gt;=2,"BUENO",IF(ActividadesCom[[#This Row],[PROMEDIO]]=1,"SUFICIENTE","")))))</f>
        <v>BUENO</v>
      </c>
      <c r="H1568" s="5">
        <f>MAX(ActividadesCom[[#This Row],[PERÍODO 1]],ActividadesCom[[#This Row],[PERÍODO 2]],ActividadesCom[[#This Row],[PERÍODO 3]],ActividadesCom[[#This Row],[PERÍODO 4]],ActividadesCom[[#This Row],[PERÍODO 5]])</f>
        <v>20181</v>
      </c>
      <c r="I1568" s="6" t="s">
        <v>519</v>
      </c>
      <c r="J1568" s="5">
        <v>20163</v>
      </c>
      <c r="K1568" s="5" t="s">
        <v>4010</v>
      </c>
      <c r="L1568" s="5">
        <f>IF(ActividadesCom[[#This Row],[NIVEL 1]]&lt;&gt;0,VLOOKUP(ActividadesCom[[#This Row],[NIVEL 1]],Catálogo!A:B,2,FALSE),"")</f>
        <v>2</v>
      </c>
      <c r="M1568" s="5">
        <v>1</v>
      </c>
      <c r="N1568" s="6" t="s">
        <v>518</v>
      </c>
      <c r="O1568" s="5">
        <v>20171</v>
      </c>
      <c r="P1568" s="5" t="s">
        <v>4010</v>
      </c>
      <c r="Q1568" s="5">
        <f>IF(ActividadesCom[[#This Row],[NIVEL 2]]&lt;&gt;0,VLOOKUP(ActividadesCom[[#This Row],[NIVEL 2]],Catálogo!A:B,2,FALSE),"")</f>
        <v>2</v>
      </c>
      <c r="R1568" s="11">
        <v>1</v>
      </c>
      <c r="S1568" s="12" t="s">
        <v>574</v>
      </c>
      <c r="T1568" s="11">
        <v>20181</v>
      </c>
      <c r="U1568" s="11" t="s">
        <v>4009</v>
      </c>
      <c r="V1568" s="5">
        <f>IF(ActividadesCom[[#This Row],[NIVEL 3]]&lt;&gt;0,VLOOKUP(ActividadesCom[[#This Row],[NIVEL 3]],Catálogo!A:B,2,FALSE),"")</f>
        <v>3</v>
      </c>
      <c r="W1568" s="11">
        <v>1</v>
      </c>
      <c r="X1568" s="6" t="s">
        <v>842</v>
      </c>
      <c r="Y1568" s="5">
        <v>20163</v>
      </c>
      <c r="Z1568" s="5" t="s">
        <v>4009</v>
      </c>
      <c r="AA1568" s="5">
        <f>IF(ActividadesCom[[#This Row],[NIVEL 4]]&lt;&gt;0,VLOOKUP(ActividadesCom[[#This Row],[NIVEL 4]],Catálogo!A:B,2,FALSE),"")</f>
        <v>3</v>
      </c>
      <c r="AB1568" s="5">
        <v>1</v>
      </c>
      <c r="AC1568" s="6" t="s">
        <v>116</v>
      </c>
      <c r="AD1568" s="5">
        <v>20163</v>
      </c>
      <c r="AE1568" s="5" t="s">
        <v>4010</v>
      </c>
      <c r="AF1568" s="5">
        <f>IF(ActividadesCom[[#This Row],[NIVEL 5]]&lt;&gt;0,VLOOKUP(ActividadesCom[[#This Row],[NIVEL 5]],Catálogo!A:B,2,FALSE),"")</f>
        <v>2</v>
      </c>
      <c r="AG1568" s="5">
        <v>1</v>
      </c>
      <c r="AH1568" s="2"/>
      <c r="AI1568" s="2"/>
    </row>
    <row r="1569" spans="1:35" ht="30" hidden="1" customHeight="1" x14ac:dyDescent="0.25">
      <c r="A1569" s="7">
        <v>16470379</v>
      </c>
      <c r="B1569" s="97" t="str">
        <f>VLOOKUP(ActividadesCom[[#This Row],[NO. DE CONTROL]],'LISTADO ESTUDIANTES'!A:C,3,FALSE)</f>
        <v>CHUC YAM MARIO ROBERTO</v>
      </c>
      <c r="C1569" s="97" t="str">
        <f>VLOOKUP(ActividadesCom[[#This Row],[NO. DE CONTROL]],'LISTADO ESTUDIANTES'!A:B,2,FALSE)</f>
        <v>INGENIERIA CIVIL</v>
      </c>
      <c r="D1569" s="18" t="str">
        <f>VLOOKUP(ActividadesCom[[#This Row],[NO. DE CONTROL]],'LISTADO ESTUDIANTES'!A:D,4,FALSE)</f>
        <v>BAJA</v>
      </c>
      <c r="E1569" s="5">
        <f>SUM(ActividadesCom[[#This Row],[CRÉD. 1]],ActividadesCom[[#This Row],[CRÉD. 2]],ActividadesCom[[#This Row],[CRÉD. 3]],ActividadesCom[[#This Row],[CRÉD. 4]],ActividadesCom[[#This Row],[CRÉD. 5]])</f>
        <v>4</v>
      </c>
      <c r="F1569" s="17">
        <f>IF(ActividadesCom[[#This Row],[ÚLTIMO SEMESTRE CON CRÉDITOS]]&gt;0,ROUND(AVERAGE(ActividadesCom[[#This Row],[VALOR NIVEL 5]],ActividadesCom[[#This Row],[VALOR NIVEL 4]],ActividadesCom[[#This Row],[VALOR NIVEL 3]],ActividadesCom[[#This Row],[VALOR NIVEL 2]],ActividadesCom[[#This Row],[VALOR NIVEL 1]]),0),"")</f>
        <v>4</v>
      </c>
      <c r="G1569" s="5" t="str">
        <f>IF(ActividadesCom[[#This Row],[PROMEDIO]]="","",IF(ActividadesCom[[#This Row],[PROMEDIO]]&gt;=4,"EXCELENTE",IF(ActividadesCom[[#This Row],[PROMEDIO]]&gt;=3,"NOTABLE",IF(ActividadesCom[[#This Row],[PROMEDIO]]&gt;=2,"BUENO",IF(ActividadesCom[[#This Row],[PROMEDIO]]=1,"SUFICIENTE","")))))</f>
        <v>EXCELENTE</v>
      </c>
      <c r="H1569" s="5">
        <f>MAX(ActividadesCom[[#This Row],[PERÍODO 1]],ActividadesCom[[#This Row],[PERÍODO 2]],ActividadesCom[[#This Row],[PERÍODO 3]],ActividadesCom[[#This Row],[PERÍODO 4]],ActividadesCom[[#This Row],[PERÍODO 5]])</f>
        <v>20193</v>
      </c>
      <c r="I1569" s="6"/>
      <c r="J1569" s="5"/>
      <c r="K1569" s="5"/>
      <c r="L1569" s="5" t="str">
        <f>IF(ActividadesCom[[#This Row],[NIVEL 1]]&lt;&gt;0,VLOOKUP(ActividadesCom[[#This Row],[NIVEL 1]],Catálogo!A:B,2,FALSE),"")</f>
        <v/>
      </c>
      <c r="M1569" s="5"/>
      <c r="N1569" s="6"/>
      <c r="O1569" s="5"/>
      <c r="P1569" s="5"/>
      <c r="Q1569" s="5" t="str">
        <f>IF(ActividadesCom[[#This Row],[NIVEL 2]]&lt;&gt;0,VLOOKUP(ActividadesCom[[#This Row],[NIVEL 2]],Catálogo!A:B,2,FALSE),"")</f>
        <v/>
      </c>
      <c r="R1569" s="11"/>
      <c r="S1569" s="12"/>
      <c r="T1569" s="11"/>
      <c r="U1569" s="11"/>
      <c r="V1569" s="5" t="str">
        <f>IF(ActividadesCom[[#This Row],[NIVEL 3]]&lt;&gt;0,VLOOKUP(ActividadesCom[[#This Row],[NIVEL 3]],Catálogo!A:B,2,FALSE),"")</f>
        <v/>
      </c>
      <c r="W1569" s="11"/>
      <c r="X1569" s="6" t="s">
        <v>4058</v>
      </c>
      <c r="Y1569" s="5">
        <v>20193</v>
      </c>
      <c r="Z1569" s="5" t="s">
        <v>4009</v>
      </c>
      <c r="AA1569" s="5">
        <f>IF(ActividadesCom[[#This Row],[NIVEL 4]]&lt;&gt;0,VLOOKUP(ActividadesCom[[#This Row],[NIVEL 4]],Catálogo!A:B,2,FALSE),"")</f>
        <v>3</v>
      </c>
      <c r="AB1569" s="5">
        <v>3</v>
      </c>
      <c r="AC1569" s="6" t="s">
        <v>4059</v>
      </c>
      <c r="AD1569" s="5">
        <v>20171</v>
      </c>
      <c r="AE1569" s="5" t="s">
        <v>4008</v>
      </c>
      <c r="AF1569" s="5">
        <f>IF(ActividadesCom[[#This Row],[NIVEL 5]]&lt;&gt;0,VLOOKUP(ActividadesCom[[#This Row],[NIVEL 5]],Catálogo!A:B,2,FALSE),"")</f>
        <v>4</v>
      </c>
      <c r="AG1569" s="5">
        <v>1</v>
      </c>
      <c r="AH1569" s="2"/>
      <c r="AI1569" s="2"/>
    </row>
    <row r="1570" spans="1:35" ht="30" hidden="1" customHeight="1" x14ac:dyDescent="0.25">
      <c r="A1570" s="7">
        <v>16470380</v>
      </c>
      <c r="B1570" s="97" t="str">
        <f>VLOOKUP(ActividadesCom[[#This Row],[NO. DE CONTROL]],'LISTADO ESTUDIANTES'!A:C,3,FALSE)</f>
        <v>ARIAS ORTIZ OSMAR EDUARDO</v>
      </c>
      <c r="C1570" s="97" t="str">
        <f>VLOOKUP(ActividadesCom[[#This Row],[NO. DE CONTROL]],'LISTADO ESTUDIANTES'!A:B,2,FALSE)</f>
        <v>INGENIERIA MECANICA</v>
      </c>
      <c r="D1570" s="18" t="str">
        <f>VLOOKUP(ActividadesCom[[#This Row],[NO. DE CONTROL]],'LISTADO ESTUDIANTES'!A:D,4,FALSE)</f>
        <v>EGRESADO(A)</v>
      </c>
      <c r="E1570" s="5">
        <f>SUM(ActividadesCom[[#This Row],[CRÉD. 1]],ActividadesCom[[#This Row],[CRÉD. 2]],ActividadesCom[[#This Row],[CRÉD. 3]],ActividadesCom[[#This Row],[CRÉD. 4]],ActividadesCom[[#This Row],[CRÉD. 5]])</f>
        <v>5</v>
      </c>
      <c r="F1570" s="17">
        <f>IF(ActividadesCom[[#This Row],[ÚLTIMO SEMESTRE CON CRÉDITOS]]&gt;0,ROUND(AVERAGE(ActividadesCom[[#This Row],[VALOR NIVEL 5]],ActividadesCom[[#This Row],[VALOR NIVEL 4]],ActividadesCom[[#This Row],[VALOR NIVEL 3]],ActividadesCom[[#This Row],[VALOR NIVEL 2]],ActividadesCom[[#This Row],[VALOR NIVEL 1]]),0),"")</f>
        <v>3</v>
      </c>
      <c r="G1570" s="5" t="str">
        <f>IF(ActividadesCom[[#This Row],[PROMEDIO]]="","",IF(ActividadesCom[[#This Row],[PROMEDIO]]&gt;=4,"EXCELENTE",IF(ActividadesCom[[#This Row],[PROMEDIO]]&gt;=3,"NOTABLE",IF(ActividadesCom[[#This Row],[PROMEDIO]]&gt;=2,"BUENO",IF(ActividadesCom[[#This Row],[PROMEDIO]]=1,"SUFICIENTE","")))))</f>
        <v>NOTABLE</v>
      </c>
      <c r="H1570" s="5">
        <f>MAX(ActividadesCom[[#This Row],[PERÍODO 1]],ActividadesCom[[#This Row],[PERÍODO 2]],ActividadesCom[[#This Row],[PERÍODO 3]],ActividadesCom[[#This Row],[PERÍODO 4]],ActividadesCom[[#This Row],[PERÍODO 5]])</f>
        <v>20213</v>
      </c>
      <c r="I1570" s="6" t="s">
        <v>4748</v>
      </c>
      <c r="J1570" s="5">
        <v>20213</v>
      </c>
      <c r="K1570" s="5" t="s">
        <v>4008</v>
      </c>
      <c r="L1570" s="5">
        <f>IF(ActividadesCom[[#This Row],[NIVEL 1]]&lt;&gt;0,VLOOKUP(ActividadesCom[[#This Row],[NIVEL 1]],Catálogo!A:B,2,FALSE),"")</f>
        <v>4</v>
      </c>
      <c r="M1570" s="5">
        <v>1</v>
      </c>
      <c r="N1570" s="6"/>
      <c r="O1570" s="5"/>
      <c r="P1570" s="5"/>
      <c r="Q1570" s="5" t="str">
        <f>IF(ActividadesCom[[#This Row],[NIVEL 2]]&lt;&gt;0,VLOOKUP(ActividadesCom[[#This Row],[NIVEL 2]],Catálogo!A:B,2,FALSE),"")</f>
        <v/>
      </c>
      <c r="R1570" s="11"/>
      <c r="S1570" s="12" t="s">
        <v>11</v>
      </c>
      <c r="T1570" s="11">
        <v>20193</v>
      </c>
      <c r="U1570" s="11" t="s">
        <v>4009</v>
      </c>
      <c r="V1570" s="5">
        <f>IF(ActividadesCom[[#This Row],[NIVEL 3]]&lt;&gt;0,VLOOKUP(ActividadesCom[[#This Row],[NIVEL 3]],Catálogo!A:B,2,FALSE),"")</f>
        <v>3</v>
      </c>
      <c r="W1570" s="11">
        <v>2</v>
      </c>
      <c r="X1570" s="6" t="s">
        <v>55</v>
      </c>
      <c r="Y1570" s="5">
        <v>20163</v>
      </c>
      <c r="Z1570" s="5" t="s">
        <v>4010</v>
      </c>
      <c r="AA1570" s="5">
        <f>IF(ActividadesCom[[#This Row],[NIVEL 4]]&lt;&gt;0,VLOOKUP(ActividadesCom[[#This Row],[NIVEL 4]],Catálogo!A:B,2,FALSE),"")</f>
        <v>2</v>
      </c>
      <c r="AB1570" s="5">
        <v>1</v>
      </c>
      <c r="AC1570" s="6" t="s">
        <v>112</v>
      </c>
      <c r="AD1570" s="5">
        <v>20163</v>
      </c>
      <c r="AE1570" s="5" t="s">
        <v>4010</v>
      </c>
      <c r="AF1570" s="5">
        <f>IF(ActividadesCom[[#This Row],[NIVEL 5]]&lt;&gt;0,VLOOKUP(ActividadesCom[[#This Row],[NIVEL 5]],Catálogo!A:B,2,FALSE),"")</f>
        <v>2</v>
      </c>
      <c r="AG1570" s="5">
        <v>1</v>
      </c>
      <c r="AH1570" s="2"/>
      <c r="AI1570" s="2"/>
    </row>
    <row r="1571" spans="1:35" ht="30" hidden="1" customHeight="1" x14ac:dyDescent="0.25">
      <c r="A1571" s="7">
        <v>16470381</v>
      </c>
      <c r="B1571" s="97" t="str">
        <f>VLOOKUP(ActividadesCom[[#This Row],[NO. DE CONTROL]],'LISTADO ESTUDIANTES'!A:C,3,FALSE)</f>
        <v>LOPEZ PECH GERARDO ANTONIO</v>
      </c>
      <c r="C1571" s="97" t="str">
        <f>VLOOKUP(ActividadesCom[[#This Row],[NO. DE CONTROL]],'LISTADO ESTUDIANTES'!A:B,2,FALSE)</f>
        <v>INGENIERIA MECANICA</v>
      </c>
      <c r="D1571" s="18" t="str">
        <f>VLOOKUP(ActividadesCom[[#This Row],[NO. DE CONTROL]],'LISTADO ESTUDIANTES'!A:D,4,FALSE)</f>
        <v>BAJA</v>
      </c>
      <c r="E1571" s="5">
        <f>SUM(ActividadesCom[[#This Row],[CRÉD. 1]],ActividadesCom[[#This Row],[CRÉD. 2]],ActividadesCom[[#This Row],[CRÉD. 3]],ActividadesCom[[#This Row],[CRÉD. 4]],ActividadesCom[[#This Row],[CRÉD. 5]])</f>
        <v>0</v>
      </c>
      <c r="F1571" s="17" t="str">
        <f>IF(ActividadesCom[[#This Row],[ÚLTIMO SEMESTRE CON CRÉDITOS]]&gt;0,ROUND(AVERAGE(ActividadesCom[[#This Row],[VALOR NIVEL 5]],ActividadesCom[[#This Row],[VALOR NIVEL 4]],ActividadesCom[[#This Row],[VALOR NIVEL 3]],ActividadesCom[[#This Row],[VALOR NIVEL 2]],ActividadesCom[[#This Row],[VALOR NIVEL 1]]),0),"")</f>
        <v/>
      </c>
      <c r="G1571" s="5" t="str">
        <f>IF(ActividadesCom[[#This Row],[PROMEDIO]]="","",IF(ActividadesCom[[#This Row],[PROMEDIO]]&gt;=4,"EXCELENTE",IF(ActividadesCom[[#This Row],[PROMEDIO]]&gt;=3,"NOTABLE",IF(ActividadesCom[[#This Row],[PROMEDIO]]&gt;=2,"BUENO",IF(ActividadesCom[[#This Row],[PROMEDIO]]=1,"SUFICIENTE","")))))</f>
        <v/>
      </c>
      <c r="H1571" s="5">
        <f>MAX(ActividadesCom[[#This Row],[PERÍODO 1]],ActividadesCom[[#This Row],[PERÍODO 2]],ActividadesCom[[#This Row],[PERÍODO 3]],ActividadesCom[[#This Row],[PERÍODO 4]],ActividadesCom[[#This Row],[PERÍODO 5]])</f>
        <v>0</v>
      </c>
      <c r="I1571" s="6"/>
      <c r="J1571" s="5"/>
      <c r="K1571" s="5"/>
      <c r="L1571" s="5" t="str">
        <f>IF(ActividadesCom[[#This Row],[NIVEL 1]]&lt;&gt;0,VLOOKUP(ActividadesCom[[#This Row],[NIVEL 1]],Catálogo!A:B,2,FALSE),"")</f>
        <v/>
      </c>
      <c r="M1571" s="5"/>
      <c r="N1571" s="6"/>
      <c r="O1571" s="5"/>
      <c r="P1571" s="5"/>
      <c r="Q1571" s="5" t="str">
        <f>IF(ActividadesCom[[#This Row],[NIVEL 2]]&lt;&gt;0,VLOOKUP(ActividadesCom[[#This Row],[NIVEL 2]],Catálogo!A:B,2,FALSE),"")</f>
        <v/>
      </c>
      <c r="R1571" s="11"/>
      <c r="S1571" s="12"/>
      <c r="T1571" s="11"/>
      <c r="U1571" s="11"/>
      <c r="V1571" s="5" t="str">
        <f>IF(ActividadesCom[[#This Row],[NIVEL 3]]&lt;&gt;0,VLOOKUP(ActividadesCom[[#This Row],[NIVEL 3]],Catálogo!A:B,2,FALSE),"")</f>
        <v/>
      </c>
      <c r="W1571" s="11"/>
      <c r="X1571" s="6"/>
      <c r="Y1571" s="5"/>
      <c r="Z1571" s="5"/>
      <c r="AA1571" s="5" t="str">
        <f>IF(ActividadesCom[[#This Row],[NIVEL 4]]&lt;&gt;0,VLOOKUP(ActividadesCom[[#This Row],[NIVEL 4]],Catálogo!A:B,2,FALSE),"")</f>
        <v/>
      </c>
      <c r="AB1571" s="5"/>
      <c r="AC1571" s="6"/>
      <c r="AD1571" s="5"/>
      <c r="AE1571" s="5"/>
      <c r="AF1571" s="5" t="str">
        <f>IF(ActividadesCom[[#This Row],[NIVEL 5]]&lt;&gt;0,VLOOKUP(ActividadesCom[[#This Row],[NIVEL 5]],Catálogo!A:B,2,FALSE),"")</f>
        <v/>
      </c>
      <c r="AG1571" s="5"/>
      <c r="AH1571" s="2"/>
      <c r="AI1571" s="2"/>
    </row>
    <row r="1572" spans="1:35" ht="30" hidden="1" customHeight="1" x14ac:dyDescent="0.25">
      <c r="A1572" s="7">
        <v>16470382</v>
      </c>
      <c r="B1572" s="97" t="str">
        <f>VLOOKUP(ActividadesCom[[#This Row],[NO. DE CONTROL]],'LISTADO ESTUDIANTES'!A:C,3,FALSE)</f>
        <v>BALAM DZUL JUAN JOSE</v>
      </c>
      <c r="C1572" s="97" t="str">
        <f>VLOOKUP(ActividadesCom[[#This Row],[NO. DE CONTROL]],'LISTADO ESTUDIANTES'!A:B,2,FALSE)</f>
        <v>INGENIERIA MECANICA</v>
      </c>
      <c r="D1572" s="18" t="str">
        <f>VLOOKUP(ActividadesCom[[#This Row],[NO. DE CONTROL]],'LISTADO ESTUDIANTES'!A:D,4,FALSE)</f>
        <v>BAJA</v>
      </c>
      <c r="E1572" s="5">
        <f>SUM(ActividadesCom[[#This Row],[CRÉD. 1]],ActividadesCom[[#This Row],[CRÉD. 2]],ActividadesCom[[#This Row],[CRÉD. 3]],ActividadesCom[[#This Row],[CRÉD. 4]],ActividadesCom[[#This Row],[CRÉD. 5]])</f>
        <v>1</v>
      </c>
      <c r="F1572" s="17">
        <f>IF(ActividadesCom[[#This Row],[ÚLTIMO SEMESTRE CON CRÉDITOS]]&gt;0,ROUND(AVERAGE(ActividadesCom[[#This Row],[VALOR NIVEL 5]],ActividadesCom[[#This Row],[VALOR NIVEL 4]],ActividadesCom[[#This Row],[VALOR NIVEL 3]],ActividadesCom[[#This Row],[VALOR NIVEL 2]],ActividadesCom[[#This Row],[VALOR NIVEL 1]]),0),"")</f>
        <v>2</v>
      </c>
      <c r="G1572" s="5" t="str">
        <f>IF(ActividadesCom[[#This Row],[PROMEDIO]]="","",IF(ActividadesCom[[#This Row],[PROMEDIO]]&gt;=4,"EXCELENTE",IF(ActividadesCom[[#This Row],[PROMEDIO]]&gt;=3,"NOTABLE",IF(ActividadesCom[[#This Row],[PROMEDIO]]&gt;=2,"BUENO",IF(ActividadesCom[[#This Row],[PROMEDIO]]=1,"SUFICIENTE","")))))</f>
        <v>BUENO</v>
      </c>
      <c r="H1572" s="5">
        <f>MAX(ActividadesCom[[#This Row],[PERÍODO 1]],ActividadesCom[[#This Row],[PERÍODO 2]],ActividadesCom[[#This Row],[PERÍODO 3]],ActividadesCom[[#This Row],[PERÍODO 4]],ActividadesCom[[#This Row],[PERÍODO 5]])</f>
        <v>20163</v>
      </c>
      <c r="I1572" s="6"/>
      <c r="J1572" s="5"/>
      <c r="K1572" s="5"/>
      <c r="L1572" s="5" t="str">
        <f>IF(ActividadesCom[[#This Row],[NIVEL 1]]&lt;&gt;0,VLOOKUP(ActividadesCom[[#This Row],[NIVEL 1]],Catálogo!A:B,2,FALSE),"")</f>
        <v/>
      </c>
      <c r="M1572" s="5"/>
      <c r="N1572" s="6"/>
      <c r="O1572" s="5"/>
      <c r="P1572" s="5"/>
      <c r="Q1572" s="5" t="str">
        <f>IF(ActividadesCom[[#This Row],[NIVEL 2]]&lt;&gt;0,VLOOKUP(ActividadesCom[[#This Row],[NIVEL 2]],Catálogo!A:B,2,FALSE),"")</f>
        <v/>
      </c>
      <c r="R1572" s="11"/>
      <c r="S1572" s="12"/>
      <c r="T1572" s="11"/>
      <c r="U1572" s="11"/>
      <c r="V1572" s="5" t="str">
        <f>IF(ActividadesCom[[#This Row],[NIVEL 3]]&lt;&gt;0,VLOOKUP(ActividadesCom[[#This Row],[NIVEL 3]],Catálogo!A:B,2,FALSE),"")</f>
        <v/>
      </c>
      <c r="W1572" s="11"/>
      <c r="X1572" s="6"/>
      <c r="Y1572" s="5"/>
      <c r="Z1572" s="5"/>
      <c r="AA1572" s="5" t="str">
        <f>IF(ActividadesCom[[#This Row],[NIVEL 4]]&lt;&gt;0,VLOOKUP(ActividadesCom[[#This Row],[NIVEL 4]],Catálogo!A:B,2,FALSE),"")</f>
        <v/>
      </c>
      <c r="AB1572" s="5"/>
      <c r="AC1572" s="6" t="s">
        <v>36</v>
      </c>
      <c r="AD1572" s="5">
        <v>20163</v>
      </c>
      <c r="AE1572" s="5" t="s">
        <v>4010</v>
      </c>
      <c r="AF1572" s="5">
        <f>IF(ActividadesCom[[#This Row],[NIVEL 5]]&lt;&gt;0,VLOOKUP(ActividadesCom[[#This Row],[NIVEL 5]],Catálogo!A:B,2,FALSE),"")</f>
        <v>2</v>
      </c>
      <c r="AG1572" s="5">
        <v>1</v>
      </c>
      <c r="AH1572" s="2"/>
      <c r="AI1572" s="2"/>
    </row>
    <row r="1573" spans="1:35" ht="30" hidden="1" customHeight="1" x14ac:dyDescent="0.25">
      <c r="A1573" s="7">
        <v>16470383</v>
      </c>
      <c r="B1573" s="97" t="str">
        <f>VLOOKUP(ActividadesCom[[#This Row],[NO. DE CONTROL]],'LISTADO ESTUDIANTES'!A:C,3,FALSE)</f>
        <v>CHABLE MAYO JORGE ARMANDO</v>
      </c>
      <c r="C1573" s="97" t="str">
        <f>VLOOKUP(ActividadesCom[[#This Row],[NO. DE CONTROL]],'LISTADO ESTUDIANTES'!A:B,2,FALSE)</f>
        <v>INGENIERIA INDUSTRIAL</v>
      </c>
      <c r="D1573" s="18" t="str">
        <f>VLOOKUP(ActividadesCom[[#This Row],[NO. DE CONTROL]],'LISTADO ESTUDIANTES'!A:D,4,FALSE)</f>
        <v>BAJA</v>
      </c>
      <c r="E1573" s="5">
        <f>SUM(ActividadesCom[[#This Row],[CRÉD. 1]],ActividadesCom[[#This Row],[CRÉD. 2]],ActividadesCom[[#This Row],[CRÉD. 3]],ActividadesCom[[#This Row],[CRÉD. 4]],ActividadesCom[[#This Row],[CRÉD. 5]])</f>
        <v>0</v>
      </c>
      <c r="F1573" s="17" t="str">
        <f>IF(ActividadesCom[[#This Row],[ÚLTIMO SEMESTRE CON CRÉDITOS]]&gt;0,ROUND(AVERAGE(ActividadesCom[[#This Row],[VALOR NIVEL 5]],ActividadesCom[[#This Row],[VALOR NIVEL 4]],ActividadesCom[[#This Row],[VALOR NIVEL 3]],ActividadesCom[[#This Row],[VALOR NIVEL 2]],ActividadesCom[[#This Row],[VALOR NIVEL 1]]),0),"")</f>
        <v/>
      </c>
      <c r="G1573" s="5" t="str">
        <f>IF(ActividadesCom[[#This Row],[PROMEDIO]]="","",IF(ActividadesCom[[#This Row],[PROMEDIO]]&gt;=4,"EXCELENTE",IF(ActividadesCom[[#This Row],[PROMEDIO]]&gt;=3,"NOTABLE",IF(ActividadesCom[[#This Row],[PROMEDIO]]&gt;=2,"BUENO",IF(ActividadesCom[[#This Row],[PROMEDIO]]=1,"SUFICIENTE","")))))</f>
        <v/>
      </c>
      <c r="H1573" s="5">
        <f>MAX(ActividadesCom[[#This Row],[PERÍODO 1]],ActividadesCom[[#This Row],[PERÍODO 2]],ActividadesCom[[#This Row],[PERÍODO 3]],ActividadesCom[[#This Row],[PERÍODO 4]],ActividadesCom[[#This Row],[PERÍODO 5]])</f>
        <v>0</v>
      </c>
      <c r="I1573" s="6"/>
      <c r="J1573" s="5"/>
      <c r="K1573" s="5"/>
      <c r="L1573" s="5" t="str">
        <f>IF(ActividadesCom[[#This Row],[NIVEL 1]]&lt;&gt;0,VLOOKUP(ActividadesCom[[#This Row],[NIVEL 1]],Catálogo!A:B,2,FALSE),"")</f>
        <v/>
      </c>
      <c r="M1573" s="5"/>
      <c r="N1573" s="6"/>
      <c r="O1573" s="5"/>
      <c r="P1573" s="5"/>
      <c r="Q1573" s="5" t="str">
        <f>IF(ActividadesCom[[#This Row],[NIVEL 2]]&lt;&gt;0,VLOOKUP(ActividadesCom[[#This Row],[NIVEL 2]],Catálogo!A:B,2,FALSE),"")</f>
        <v/>
      </c>
      <c r="R1573" s="5"/>
      <c r="S1573" s="6"/>
      <c r="T1573" s="5"/>
      <c r="U1573" s="5"/>
      <c r="V1573" s="5" t="str">
        <f>IF(ActividadesCom[[#This Row],[NIVEL 3]]&lt;&gt;0,VLOOKUP(ActividadesCom[[#This Row],[NIVEL 3]],Catálogo!A:B,2,FALSE),"")</f>
        <v/>
      </c>
      <c r="W1573" s="5"/>
      <c r="X1573" s="6"/>
      <c r="Y1573" s="5"/>
      <c r="Z1573" s="5"/>
      <c r="AA1573" s="5" t="str">
        <f>IF(ActividadesCom[[#This Row],[NIVEL 4]]&lt;&gt;0,VLOOKUP(ActividadesCom[[#This Row],[NIVEL 4]],Catálogo!A:B,2,FALSE),"")</f>
        <v/>
      </c>
      <c r="AB1573" s="5"/>
      <c r="AC1573" s="6"/>
      <c r="AD1573" s="5"/>
      <c r="AE1573" s="5"/>
      <c r="AF1573" s="5" t="str">
        <f>IF(ActividadesCom[[#This Row],[NIVEL 5]]&lt;&gt;0,VLOOKUP(ActividadesCom[[#This Row],[NIVEL 5]],Catálogo!A:B,2,FALSE),"")</f>
        <v/>
      </c>
      <c r="AG1573" s="5"/>
      <c r="AH1573" s="2"/>
      <c r="AI1573" s="2"/>
    </row>
    <row r="1574" spans="1:35" ht="30" hidden="1" customHeight="1" x14ac:dyDescent="0.25">
      <c r="A1574" s="7">
        <v>16470384</v>
      </c>
      <c r="B1574" s="97" t="str">
        <f>VLOOKUP(ActividadesCom[[#This Row],[NO. DE CONTROL]],'LISTADO ESTUDIANTES'!A:C,3,FALSE)</f>
        <v>YAM MAY CARLOS ERNESTO</v>
      </c>
      <c r="C1574" s="97" t="str">
        <f>VLOOKUP(ActividadesCom[[#This Row],[NO. DE CONTROL]],'LISTADO ESTUDIANTES'!A:B,2,FALSE)</f>
        <v>INGENIERIA MECANICA</v>
      </c>
      <c r="D1574" s="18" t="str">
        <f>VLOOKUP(ActividadesCom[[#This Row],[NO. DE CONTROL]],'LISTADO ESTUDIANTES'!A:D,4,FALSE)</f>
        <v>BAJA</v>
      </c>
      <c r="E1574" s="5">
        <f>SUM(ActividadesCom[[#This Row],[CRÉD. 1]],ActividadesCom[[#This Row],[CRÉD. 2]],ActividadesCom[[#This Row],[CRÉD. 3]],ActividadesCom[[#This Row],[CRÉD. 4]],ActividadesCom[[#This Row],[CRÉD. 5]])</f>
        <v>0</v>
      </c>
      <c r="F1574" s="17" t="str">
        <f>IF(ActividadesCom[[#This Row],[ÚLTIMO SEMESTRE CON CRÉDITOS]]&gt;0,ROUND(AVERAGE(ActividadesCom[[#This Row],[VALOR NIVEL 5]],ActividadesCom[[#This Row],[VALOR NIVEL 4]],ActividadesCom[[#This Row],[VALOR NIVEL 3]],ActividadesCom[[#This Row],[VALOR NIVEL 2]],ActividadesCom[[#This Row],[VALOR NIVEL 1]]),0),"")</f>
        <v/>
      </c>
      <c r="G1574" s="5" t="str">
        <f>IF(ActividadesCom[[#This Row],[PROMEDIO]]="","",IF(ActividadesCom[[#This Row],[PROMEDIO]]&gt;=4,"EXCELENTE",IF(ActividadesCom[[#This Row],[PROMEDIO]]&gt;=3,"NOTABLE",IF(ActividadesCom[[#This Row],[PROMEDIO]]&gt;=2,"BUENO",IF(ActividadesCom[[#This Row],[PROMEDIO]]=1,"SUFICIENTE","")))))</f>
        <v/>
      </c>
      <c r="H1574" s="5">
        <f>MAX(ActividadesCom[[#This Row],[PERÍODO 1]],ActividadesCom[[#This Row],[PERÍODO 2]],ActividadesCom[[#This Row],[PERÍODO 3]],ActividadesCom[[#This Row],[PERÍODO 4]],ActividadesCom[[#This Row],[PERÍODO 5]])</f>
        <v>0</v>
      </c>
      <c r="I1574" s="6"/>
      <c r="J1574" s="5"/>
      <c r="K1574" s="5"/>
      <c r="L1574" s="5" t="str">
        <f>IF(ActividadesCom[[#This Row],[NIVEL 1]]&lt;&gt;0,VLOOKUP(ActividadesCom[[#This Row],[NIVEL 1]],Catálogo!A:B,2,FALSE),"")</f>
        <v/>
      </c>
      <c r="M1574" s="5"/>
      <c r="N1574" s="6"/>
      <c r="O1574" s="5"/>
      <c r="P1574" s="5"/>
      <c r="Q1574" s="5" t="str">
        <f>IF(ActividadesCom[[#This Row],[NIVEL 2]]&lt;&gt;0,VLOOKUP(ActividadesCom[[#This Row],[NIVEL 2]],Catálogo!A:B,2,FALSE),"")</f>
        <v/>
      </c>
      <c r="R1574" s="11"/>
      <c r="S1574" s="12"/>
      <c r="T1574" s="11"/>
      <c r="U1574" s="11"/>
      <c r="V1574" s="5" t="str">
        <f>IF(ActividadesCom[[#This Row],[NIVEL 3]]&lt;&gt;0,VLOOKUP(ActividadesCom[[#This Row],[NIVEL 3]],Catálogo!A:B,2,FALSE),"")</f>
        <v/>
      </c>
      <c r="W1574" s="11"/>
      <c r="X1574" s="6"/>
      <c r="Y1574" s="5"/>
      <c r="Z1574" s="5"/>
      <c r="AA1574" s="5" t="str">
        <f>IF(ActividadesCom[[#This Row],[NIVEL 4]]&lt;&gt;0,VLOOKUP(ActividadesCom[[#This Row],[NIVEL 4]],Catálogo!A:B,2,FALSE),"")</f>
        <v/>
      </c>
      <c r="AB1574" s="5"/>
      <c r="AC1574" s="6"/>
      <c r="AD1574" s="5"/>
      <c r="AE1574" s="5"/>
      <c r="AF1574" s="5" t="str">
        <f>IF(ActividadesCom[[#This Row],[NIVEL 5]]&lt;&gt;0,VLOOKUP(ActividadesCom[[#This Row],[NIVEL 5]],Catálogo!A:B,2,FALSE),"")</f>
        <v/>
      </c>
      <c r="AG1574" s="5"/>
      <c r="AH1574" s="2"/>
      <c r="AI1574" s="2"/>
    </row>
    <row r="1575" spans="1:35" ht="30" hidden="1" customHeight="1" x14ac:dyDescent="0.25">
      <c r="A1575" s="7">
        <v>16470385</v>
      </c>
      <c r="B1575" s="97" t="str">
        <f>VLOOKUP(ActividadesCom[[#This Row],[NO. DE CONTROL]],'LISTADO ESTUDIANTES'!A:C,3,FALSE)</f>
        <v>MISS QUEJ LUIS ANGEL</v>
      </c>
      <c r="C1575" s="97" t="str">
        <f>VLOOKUP(ActividadesCom[[#This Row],[NO. DE CONTROL]],'LISTADO ESTUDIANTES'!A:B,2,FALSE)</f>
        <v>INGENIERIA MECANICA</v>
      </c>
      <c r="D1575" s="18" t="str">
        <f>VLOOKUP(ActividadesCom[[#This Row],[NO. DE CONTROL]],'LISTADO ESTUDIANTES'!A:D,4,FALSE)</f>
        <v>BAJA</v>
      </c>
      <c r="E1575" s="5">
        <f>SUM(ActividadesCom[[#This Row],[CRÉD. 1]],ActividadesCom[[#This Row],[CRÉD. 2]],ActividadesCom[[#This Row],[CRÉD. 3]],ActividadesCom[[#This Row],[CRÉD. 4]],ActividadesCom[[#This Row],[CRÉD. 5]])</f>
        <v>0</v>
      </c>
      <c r="F1575" s="17" t="str">
        <f>IF(ActividadesCom[[#This Row],[ÚLTIMO SEMESTRE CON CRÉDITOS]]&gt;0,ROUND(AVERAGE(ActividadesCom[[#This Row],[VALOR NIVEL 5]],ActividadesCom[[#This Row],[VALOR NIVEL 4]],ActividadesCom[[#This Row],[VALOR NIVEL 3]],ActividadesCom[[#This Row],[VALOR NIVEL 2]],ActividadesCom[[#This Row],[VALOR NIVEL 1]]),0),"")</f>
        <v/>
      </c>
      <c r="G1575" s="5" t="str">
        <f>IF(ActividadesCom[[#This Row],[PROMEDIO]]="","",IF(ActividadesCom[[#This Row],[PROMEDIO]]&gt;=4,"EXCELENTE",IF(ActividadesCom[[#This Row],[PROMEDIO]]&gt;=3,"NOTABLE",IF(ActividadesCom[[#This Row],[PROMEDIO]]&gt;=2,"BUENO",IF(ActividadesCom[[#This Row],[PROMEDIO]]=1,"SUFICIENTE","")))))</f>
        <v/>
      </c>
      <c r="H1575" s="5">
        <f>MAX(ActividadesCom[[#This Row],[PERÍODO 1]],ActividadesCom[[#This Row],[PERÍODO 2]],ActividadesCom[[#This Row],[PERÍODO 3]],ActividadesCom[[#This Row],[PERÍODO 4]],ActividadesCom[[#This Row],[PERÍODO 5]])</f>
        <v>0</v>
      </c>
      <c r="I1575" s="6"/>
      <c r="J1575" s="5"/>
      <c r="K1575" s="5"/>
      <c r="L1575" s="5" t="str">
        <f>IF(ActividadesCom[[#This Row],[NIVEL 1]]&lt;&gt;0,VLOOKUP(ActividadesCom[[#This Row],[NIVEL 1]],Catálogo!A:B,2,FALSE),"")</f>
        <v/>
      </c>
      <c r="M1575" s="5"/>
      <c r="N1575" s="6"/>
      <c r="O1575" s="5"/>
      <c r="P1575" s="5"/>
      <c r="Q1575" s="5" t="str">
        <f>IF(ActividadesCom[[#This Row],[NIVEL 2]]&lt;&gt;0,VLOOKUP(ActividadesCom[[#This Row],[NIVEL 2]],Catálogo!A:B,2,FALSE),"")</f>
        <v/>
      </c>
      <c r="R1575" s="11"/>
      <c r="S1575" s="12"/>
      <c r="T1575" s="11"/>
      <c r="U1575" s="11"/>
      <c r="V1575" s="5" t="str">
        <f>IF(ActividadesCom[[#This Row],[NIVEL 3]]&lt;&gt;0,VLOOKUP(ActividadesCom[[#This Row],[NIVEL 3]],Catálogo!A:B,2,FALSE),"")</f>
        <v/>
      </c>
      <c r="W1575" s="11"/>
      <c r="X1575" s="6"/>
      <c r="Y1575" s="5"/>
      <c r="Z1575" s="5"/>
      <c r="AA1575" s="5" t="str">
        <f>IF(ActividadesCom[[#This Row],[NIVEL 4]]&lt;&gt;0,VLOOKUP(ActividadesCom[[#This Row],[NIVEL 4]],Catálogo!A:B,2,FALSE),"")</f>
        <v/>
      </c>
      <c r="AB1575" s="5"/>
      <c r="AC1575" s="6"/>
      <c r="AD1575" s="5"/>
      <c r="AE1575" s="5"/>
      <c r="AF1575" s="5" t="str">
        <f>IF(ActividadesCom[[#This Row],[NIVEL 5]]&lt;&gt;0,VLOOKUP(ActividadesCom[[#This Row],[NIVEL 5]],Catálogo!A:B,2,FALSE),"")</f>
        <v/>
      </c>
      <c r="AG1575" s="5"/>
      <c r="AH1575" s="2"/>
      <c r="AI1575" s="2"/>
    </row>
    <row r="1576" spans="1:35" ht="30" hidden="1" customHeight="1" x14ac:dyDescent="0.25">
      <c r="A1576" s="7">
        <v>16470386</v>
      </c>
      <c r="B1576" s="97" t="str">
        <f>VLOOKUP(ActividadesCom[[#This Row],[NO. DE CONTROL]],'LISTADO ESTUDIANTES'!A:C,3,FALSE)</f>
        <v>GUTIERREZ CHIN JOSE FRANCISCO</v>
      </c>
      <c r="C1576" s="97" t="str">
        <f>VLOOKUP(ActividadesCom[[#This Row],[NO. DE CONTROL]],'LISTADO ESTUDIANTES'!A:B,2,FALSE)</f>
        <v>INGENIERIA INDUSTRIAL</v>
      </c>
      <c r="D1576" s="18" t="str">
        <f>VLOOKUP(ActividadesCom[[#This Row],[NO. DE CONTROL]],'LISTADO ESTUDIANTES'!A:D,4,FALSE)</f>
        <v>BAJA</v>
      </c>
      <c r="E1576" s="5">
        <f>SUM(ActividadesCom[[#This Row],[CRÉD. 1]],ActividadesCom[[#This Row],[CRÉD. 2]],ActividadesCom[[#This Row],[CRÉD. 3]],ActividadesCom[[#This Row],[CRÉD. 4]],ActividadesCom[[#This Row],[CRÉD. 5]])</f>
        <v>0</v>
      </c>
      <c r="F1576" s="17" t="str">
        <f>IF(ActividadesCom[[#This Row],[ÚLTIMO SEMESTRE CON CRÉDITOS]]&gt;0,ROUND(AVERAGE(ActividadesCom[[#This Row],[VALOR NIVEL 5]],ActividadesCom[[#This Row],[VALOR NIVEL 4]],ActividadesCom[[#This Row],[VALOR NIVEL 3]],ActividadesCom[[#This Row],[VALOR NIVEL 2]],ActividadesCom[[#This Row],[VALOR NIVEL 1]]),0),"")</f>
        <v/>
      </c>
      <c r="G1576" s="5" t="str">
        <f>IF(ActividadesCom[[#This Row],[PROMEDIO]]="","",IF(ActividadesCom[[#This Row],[PROMEDIO]]&gt;=4,"EXCELENTE",IF(ActividadesCom[[#This Row],[PROMEDIO]]&gt;=3,"NOTABLE",IF(ActividadesCom[[#This Row],[PROMEDIO]]&gt;=2,"BUENO",IF(ActividadesCom[[#This Row],[PROMEDIO]]=1,"SUFICIENTE","")))))</f>
        <v/>
      </c>
      <c r="H1576" s="5">
        <f>MAX(ActividadesCom[[#This Row],[PERÍODO 1]],ActividadesCom[[#This Row],[PERÍODO 2]],ActividadesCom[[#This Row],[PERÍODO 3]],ActividadesCom[[#This Row],[PERÍODO 4]],ActividadesCom[[#This Row],[PERÍODO 5]])</f>
        <v>0</v>
      </c>
      <c r="I1576" s="6"/>
      <c r="J1576" s="5"/>
      <c r="K1576" s="5"/>
      <c r="L1576" s="5" t="str">
        <f>IF(ActividadesCom[[#This Row],[NIVEL 1]]&lt;&gt;0,VLOOKUP(ActividadesCom[[#This Row],[NIVEL 1]],Catálogo!A:B,2,FALSE),"")</f>
        <v/>
      </c>
      <c r="M1576" s="5"/>
      <c r="N1576" s="6"/>
      <c r="O1576" s="5"/>
      <c r="P1576" s="5"/>
      <c r="Q1576" s="5" t="str">
        <f>IF(ActividadesCom[[#This Row],[NIVEL 2]]&lt;&gt;0,VLOOKUP(ActividadesCom[[#This Row],[NIVEL 2]],Catálogo!A:B,2,FALSE),"")</f>
        <v/>
      </c>
      <c r="R1576" s="11"/>
      <c r="S1576" s="12"/>
      <c r="T1576" s="11"/>
      <c r="U1576" s="11"/>
      <c r="V1576" s="5" t="str">
        <f>IF(ActividadesCom[[#This Row],[NIVEL 3]]&lt;&gt;0,VLOOKUP(ActividadesCom[[#This Row],[NIVEL 3]],Catálogo!A:B,2,FALSE),"")</f>
        <v/>
      </c>
      <c r="W1576" s="11"/>
      <c r="X1576" s="6"/>
      <c r="Y1576" s="5"/>
      <c r="Z1576" s="5"/>
      <c r="AA1576" s="5" t="str">
        <f>IF(ActividadesCom[[#This Row],[NIVEL 4]]&lt;&gt;0,VLOOKUP(ActividadesCom[[#This Row],[NIVEL 4]],Catálogo!A:B,2,FALSE),"")</f>
        <v/>
      </c>
      <c r="AB1576" s="5"/>
      <c r="AC1576" s="6"/>
      <c r="AD1576" s="5"/>
      <c r="AE1576" s="5"/>
      <c r="AF1576" s="5" t="str">
        <f>IF(ActividadesCom[[#This Row],[NIVEL 5]]&lt;&gt;0,VLOOKUP(ActividadesCom[[#This Row],[NIVEL 5]],Catálogo!A:B,2,FALSE),"")</f>
        <v/>
      </c>
      <c r="AG1576" s="5"/>
      <c r="AH1576" s="2"/>
      <c r="AI1576" s="2"/>
    </row>
    <row r="1577" spans="1:35" ht="30" hidden="1" customHeight="1" x14ac:dyDescent="0.25">
      <c r="A1577" s="7">
        <v>16470387</v>
      </c>
      <c r="B1577" s="97" t="str">
        <f>VLOOKUP(ActividadesCom[[#This Row],[NO. DE CONTROL]],'LISTADO ESTUDIANTES'!A:C,3,FALSE)</f>
        <v>RODRIGUEZ GONZALEZ DANIELA ISABEL</v>
      </c>
      <c r="C1577" s="97" t="str">
        <f>VLOOKUP(ActividadesCom[[#This Row],[NO. DE CONTROL]],'LISTADO ESTUDIANTES'!A:B,2,FALSE)</f>
        <v>INGENIERIA EN SISTEMAS COMPUTACIONALES</v>
      </c>
      <c r="D1577" s="18" t="str">
        <f>VLOOKUP(ActividadesCom[[#This Row],[NO. DE CONTROL]],'LISTADO ESTUDIANTES'!A:D,4,FALSE)</f>
        <v>BAJA</v>
      </c>
      <c r="E1577" s="5">
        <f>SUM(ActividadesCom[[#This Row],[CRÉD. 1]],ActividadesCom[[#This Row],[CRÉD. 2]],ActividadesCom[[#This Row],[CRÉD. 3]],ActividadesCom[[#This Row],[CRÉD. 4]],ActividadesCom[[#This Row],[CRÉD. 5]])</f>
        <v>2</v>
      </c>
      <c r="F1577" s="17">
        <f>IF(ActividadesCom[[#This Row],[ÚLTIMO SEMESTRE CON CRÉDITOS]]&gt;0,ROUND(AVERAGE(ActividadesCom[[#This Row],[VALOR NIVEL 5]],ActividadesCom[[#This Row],[VALOR NIVEL 4]],ActividadesCom[[#This Row],[VALOR NIVEL 3]],ActividadesCom[[#This Row],[VALOR NIVEL 2]],ActividadesCom[[#This Row],[VALOR NIVEL 1]]),0),"")</f>
        <v>3</v>
      </c>
      <c r="G1577" s="5" t="str">
        <f>IF(ActividadesCom[[#This Row],[PROMEDIO]]="","",IF(ActividadesCom[[#This Row],[PROMEDIO]]&gt;=4,"EXCELENTE",IF(ActividadesCom[[#This Row],[PROMEDIO]]&gt;=3,"NOTABLE",IF(ActividadesCom[[#This Row],[PROMEDIO]]&gt;=2,"BUENO",IF(ActividadesCom[[#This Row],[PROMEDIO]]=1,"SUFICIENTE","")))))</f>
        <v>NOTABLE</v>
      </c>
      <c r="H1577" s="5">
        <f>MAX(ActividadesCom[[#This Row],[PERÍODO 1]],ActividadesCom[[#This Row],[PERÍODO 2]],ActividadesCom[[#This Row],[PERÍODO 3]],ActividadesCom[[#This Row],[PERÍODO 4]],ActividadesCom[[#This Row],[PERÍODO 5]])</f>
        <v>20171</v>
      </c>
      <c r="I1577" s="6"/>
      <c r="J1577" s="5"/>
      <c r="K1577" s="5"/>
      <c r="L1577" s="5" t="str">
        <f>IF(ActividadesCom[[#This Row],[NIVEL 1]]&lt;&gt;0,VLOOKUP(ActividadesCom[[#This Row],[NIVEL 1]],Catálogo!A:B,2,FALSE),"")</f>
        <v/>
      </c>
      <c r="M1577" s="5"/>
      <c r="N1577" s="6"/>
      <c r="O1577" s="5"/>
      <c r="P1577" s="5"/>
      <c r="Q1577" s="5" t="str">
        <f>IF(ActividadesCom[[#This Row],[NIVEL 2]]&lt;&gt;0,VLOOKUP(ActividadesCom[[#This Row],[NIVEL 2]],Catálogo!A:B,2,FALSE),"")</f>
        <v/>
      </c>
      <c r="R1577" s="11"/>
      <c r="S1577" s="12"/>
      <c r="T1577" s="11"/>
      <c r="U1577" s="11"/>
      <c r="V1577" s="5" t="str">
        <f>IF(ActividadesCom[[#This Row],[NIVEL 3]]&lt;&gt;0,VLOOKUP(ActividadesCom[[#This Row],[NIVEL 3]],Catálogo!A:B,2,FALSE),"")</f>
        <v/>
      </c>
      <c r="W1577" s="11"/>
      <c r="X1577" s="12" t="s">
        <v>403</v>
      </c>
      <c r="Y1577" s="5">
        <v>20171</v>
      </c>
      <c r="Z1577" s="5" t="s">
        <v>4008</v>
      </c>
      <c r="AA1577" s="5">
        <f>IF(ActividadesCom[[#This Row],[NIVEL 4]]&lt;&gt;0,VLOOKUP(ActividadesCom[[#This Row],[NIVEL 4]],Catálogo!A:B,2,FALSE),"")</f>
        <v>4</v>
      </c>
      <c r="AB1577" s="5">
        <v>1</v>
      </c>
      <c r="AC1577" s="6" t="s">
        <v>81</v>
      </c>
      <c r="AD1577" s="5">
        <v>20163</v>
      </c>
      <c r="AE1577" s="5" t="s">
        <v>4010</v>
      </c>
      <c r="AF1577" s="5">
        <f>IF(ActividadesCom[[#This Row],[NIVEL 5]]&lt;&gt;0,VLOOKUP(ActividadesCom[[#This Row],[NIVEL 5]],Catálogo!A:B,2,FALSE),"")</f>
        <v>2</v>
      </c>
      <c r="AG1577" s="5">
        <v>1</v>
      </c>
      <c r="AH1577" s="2"/>
      <c r="AI1577" s="2"/>
    </row>
    <row r="1578" spans="1:35" ht="30" hidden="1" customHeight="1" x14ac:dyDescent="0.25">
      <c r="A1578" s="7">
        <v>16470388</v>
      </c>
      <c r="B1578" s="97" t="str">
        <f>VLOOKUP(ActividadesCom[[#This Row],[NO. DE CONTROL]],'LISTADO ESTUDIANTES'!A:C,3,FALSE)</f>
        <v>CABALLERO MIAN CRISTIAN JOSE</v>
      </c>
      <c r="C1578" s="97" t="str">
        <f>VLOOKUP(ActividadesCom[[#This Row],[NO. DE CONTROL]],'LISTADO ESTUDIANTES'!A:B,2,FALSE)</f>
        <v>INGENIERIA INDUSTRIAL</v>
      </c>
      <c r="D1578" s="18" t="str">
        <f>VLOOKUP(ActividadesCom[[#This Row],[NO. DE CONTROL]],'LISTADO ESTUDIANTES'!A:D,4,FALSE)</f>
        <v>BAJA</v>
      </c>
      <c r="E1578" s="5">
        <f>SUM(ActividadesCom[[#This Row],[CRÉD. 1]],ActividadesCom[[#This Row],[CRÉD. 2]],ActividadesCom[[#This Row],[CRÉD. 3]],ActividadesCom[[#This Row],[CRÉD. 4]],ActividadesCom[[#This Row],[CRÉD. 5]])</f>
        <v>0</v>
      </c>
      <c r="F1578" s="17" t="str">
        <f>IF(ActividadesCom[[#This Row],[ÚLTIMO SEMESTRE CON CRÉDITOS]]&gt;0,ROUND(AVERAGE(ActividadesCom[[#This Row],[VALOR NIVEL 5]],ActividadesCom[[#This Row],[VALOR NIVEL 4]],ActividadesCom[[#This Row],[VALOR NIVEL 3]],ActividadesCom[[#This Row],[VALOR NIVEL 2]],ActividadesCom[[#This Row],[VALOR NIVEL 1]]),0),"")</f>
        <v/>
      </c>
      <c r="G1578" s="5" t="str">
        <f>IF(ActividadesCom[[#This Row],[PROMEDIO]]="","",IF(ActividadesCom[[#This Row],[PROMEDIO]]&gt;=4,"EXCELENTE",IF(ActividadesCom[[#This Row],[PROMEDIO]]&gt;=3,"NOTABLE",IF(ActividadesCom[[#This Row],[PROMEDIO]]&gt;=2,"BUENO",IF(ActividadesCom[[#This Row],[PROMEDIO]]=1,"SUFICIENTE","")))))</f>
        <v/>
      </c>
      <c r="H1578" s="5">
        <f>MAX(ActividadesCom[[#This Row],[PERÍODO 1]],ActividadesCom[[#This Row],[PERÍODO 2]],ActividadesCom[[#This Row],[PERÍODO 3]],ActividadesCom[[#This Row],[PERÍODO 4]],ActividadesCom[[#This Row],[PERÍODO 5]])</f>
        <v>0</v>
      </c>
      <c r="I1578" s="6"/>
      <c r="J1578" s="5"/>
      <c r="K1578" s="5"/>
      <c r="L1578" s="5" t="str">
        <f>IF(ActividadesCom[[#This Row],[NIVEL 1]]&lt;&gt;0,VLOOKUP(ActividadesCom[[#This Row],[NIVEL 1]],Catálogo!A:B,2,FALSE),"")</f>
        <v/>
      </c>
      <c r="M1578" s="5"/>
      <c r="N1578" s="6"/>
      <c r="O1578" s="5"/>
      <c r="P1578" s="5"/>
      <c r="Q1578" s="5" t="str">
        <f>IF(ActividadesCom[[#This Row],[NIVEL 2]]&lt;&gt;0,VLOOKUP(ActividadesCom[[#This Row],[NIVEL 2]],Catálogo!A:B,2,FALSE),"")</f>
        <v/>
      </c>
      <c r="R1578" s="11"/>
      <c r="S1578" s="12"/>
      <c r="T1578" s="11"/>
      <c r="U1578" s="11"/>
      <c r="V1578" s="5" t="str">
        <f>IF(ActividadesCom[[#This Row],[NIVEL 3]]&lt;&gt;0,VLOOKUP(ActividadesCom[[#This Row],[NIVEL 3]],Catálogo!A:B,2,FALSE),"")</f>
        <v/>
      </c>
      <c r="W1578" s="11"/>
      <c r="X1578" s="6"/>
      <c r="Y1578" s="5"/>
      <c r="Z1578" s="5"/>
      <c r="AA1578" s="5" t="str">
        <f>IF(ActividadesCom[[#This Row],[NIVEL 4]]&lt;&gt;0,VLOOKUP(ActividadesCom[[#This Row],[NIVEL 4]],Catálogo!A:B,2,FALSE),"")</f>
        <v/>
      </c>
      <c r="AB1578" s="5"/>
      <c r="AC1578" s="6"/>
      <c r="AD1578" s="5"/>
      <c r="AE1578" s="5"/>
      <c r="AF1578" s="5" t="str">
        <f>IF(ActividadesCom[[#This Row],[NIVEL 5]]&lt;&gt;0,VLOOKUP(ActividadesCom[[#This Row],[NIVEL 5]],Catálogo!A:B,2,FALSE),"")</f>
        <v/>
      </c>
      <c r="AG1578" s="5"/>
      <c r="AH1578" s="2"/>
      <c r="AI1578" s="2"/>
    </row>
    <row r="1579" spans="1:35" ht="30" hidden="1" customHeight="1" x14ac:dyDescent="0.25">
      <c r="A1579" s="7">
        <v>16470389</v>
      </c>
      <c r="B1579" s="97" t="str">
        <f>VLOOKUP(ActividadesCom[[#This Row],[NO. DE CONTROL]],'LISTADO ESTUDIANTES'!A:C,3,FALSE)</f>
        <v>GARCIA ESCALANTE ARELI ALEJANDRINA</v>
      </c>
      <c r="C1579" s="97" t="str">
        <f>VLOOKUP(ActividadesCom[[#This Row],[NO. DE CONTROL]],'LISTADO ESTUDIANTES'!A:B,2,FALSE)</f>
        <v>INGENIERIA INDUSTRIAL</v>
      </c>
      <c r="D1579" s="18" t="str">
        <f>VLOOKUP(ActividadesCom[[#This Row],[NO. DE CONTROL]],'LISTADO ESTUDIANTES'!A:D,4,FALSE)</f>
        <v>EGRESADO(A)</v>
      </c>
      <c r="E1579" s="5">
        <f>SUM(ActividadesCom[[#This Row],[CRÉD. 1]],ActividadesCom[[#This Row],[CRÉD. 2]],ActividadesCom[[#This Row],[CRÉD. 3]],ActividadesCom[[#This Row],[CRÉD. 4]],ActividadesCom[[#This Row],[CRÉD. 5]])</f>
        <v>5</v>
      </c>
      <c r="F1579" s="17">
        <f>IF(ActividadesCom[[#This Row],[ÚLTIMO SEMESTRE CON CRÉDITOS]]&gt;0,ROUND(AVERAGE(ActividadesCom[[#This Row],[VALOR NIVEL 5]],ActividadesCom[[#This Row],[VALOR NIVEL 4]],ActividadesCom[[#This Row],[VALOR NIVEL 3]],ActividadesCom[[#This Row],[VALOR NIVEL 2]],ActividadesCom[[#This Row],[VALOR NIVEL 1]]),0),"")</f>
        <v>2</v>
      </c>
      <c r="G1579" s="5" t="str">
        <f>IF(ActividadesCom[[#This Row],[PROMEDIO]]="","",IF(ActividadesCom[[#This Row],[PROMEDIO]]&gt;=4,"EXCELENTE",IF(ActividadesCom[[#This Row],[PROMEDIO]]&gt;=3,"NOTABLE",IF(ActividadesCom[[#This Row],[PROMEDIO]]&gt;=2,"BUENO",IF(ActividadesCom[[#This Row],[PROMEDIO]]=1,"SUFICIENTE","")))))</f>
        <v>BUENO</v>
      </c>
      <c r="H1579" s="5">
        <f>MAX(ActividadesCom[[#This Row],[PERÍODO 1]],ActividadesCom[[#This Row],[PERÍODO 2]],ActividadesCom[[#This Row],[PERÍODO 3]],ActividadesCom[[#This Row],[PERÍODO 4]],ActividadesCom[[#This Row],[PERÍODO 5]])</f>
        <v>20181</v>
      </c>
      <c r="I1579" s="6" t="s">
        <v>574</v>
      </c>
      <c r="J1579" s="5">
        <v>20181</v>
      </c>
      <c r="K1579" s="5" t="s">
        <v>4010</v>
      </c>
      <c r="L1579" s="5">
        <f>IF(ActividadesCom[[#This Row],[NIVEL 1]]&lt;&gt;0,VLOOKUP(ActividadesCom[[#This Row],[NIVEL 1]],Catálogo!A:B,2,FALSE),"")</f>
        <v>2</v>
      </c>
      <c r="M1579" s="5">
        <v>1</v>
      </c>
      <c r="N1579" s="6" t="s">
        <v>237</v>
      </c>
      <c r="O1579" s="5">
        <v>20163</v>
      </c>
      <c r="P1579" s="5" t="s">
        <v>4010</v>
      </c>
      <c r="Q1579" s="5">
        <f>IF(ActividadesCom[[#This Row],[NIVEL 2]]&lt;&gt;0,VLOOKUP(ActividadesCom[[#This Row],[NIVEL 2]],Catálogo!A:B,2,FALSE),"")</f>
        <v>2</v>
      </c>
      <c r="R1579" s="11">
        <v>2</v>
      </c>
      <c r="S1579" s="12" t="s">
        <v>452</v>
      </c>
      <c r="T1579" s="11">
        <v>20163</v>
      </c>
      <c r="U1579" s="11" t="s">
        <v>4010</v>
      </c>
      <c r="V1579" s="5">
        <f>IF(ActividadesCom[[#This Row],[NIVEL 3]]&lt;&gt;0,VLOOKUP(ActividadesCom[[#This Row],[NIVEL 3]],Catálogo!A:B,2,FALSE),"")</f>
        <v>2</v>
      </c>
      <c r="W1579" s="11">
        <v>1</v>
      </c>
      <c r="X1579" s="6"/>
      <c r="Y1579" s="5"/>
      <c r="Z1579" s="5"/>
      <c r="AA1579" s="5" t="str">
        <f>IF(ActividadesCom[[#This Row],[NIVEL 4]]&lt;&gt;0,VLOOKUP(ActividadesCom[[#This Row],[NIVEL 4]],Catálogo!A:B,2,FALSE),"")</f>
        <v/>
      </c>
      <c r="AB1579" s="5"/>
      <c r="AC1579" s="6" t="s">
        <v>4</v>
      </c>
      <c r="AD1579" s="5">
        <v>20163</v>
      </c>
      <c r="AE1579" s="5" t="s">
        <v>4010</v>
      </c>
      <c r="AF1579" s="5">
        <f>IF(ActividadesCom[[#This Row],[NIVEL 5]]&lt;&gt;0,VLOOKUP(ActividadesCom[[#This Row],[NIVEL 5]],Catálogo!A:B,2,FALSE),"")</f>
        <v>2</v>
      </c>
      <c r="AG1579" s="5">
        <v>1</v>
      </c>
      <c r="AH1579" s="2"/>
      <c r="AI1579" s="2"/>
    </row>
    <row r="1580" spans="1:35" ht="30" hidden="1" customHeight="1" x14ac:dyDescent="0.25">
      <c r="A1580" s="7">
        <v>16470390</v>
      </c>
      <c r="B1580" s="97" t="str">
        <f>VLOOKUP(ActividadesCom[[#This Row],[NO. DE CONTROL]],'LISTADO ESTUDIANTES'!A:C,3,FALSE)</f>
        <v>FUENTES ROSADO ABRAHAM SAMUEL</v>
      </c>
      <c r="C1580" s="97" t="str">
        <f>VLOOKUP(ActividadesCom[[#This Row],[NO. DE CONTROL]],'LISTADO ESTUDIANTES'!A:B,2,FALSE)</f>
        <v>INGENIERIA INDUSTRIAL</v>
      </c>
      <c r="D1580" s="18" t="str">
        <f>VLOOKUP(ActividadesCom[[#This Row],[NO. DE CONTROL]],'LISTADO ESTUDIANTES'!A:D,4,FALSE)</f>
        <v>BAJA</v>
      </c>
      <c r="E1580" s="5">
        <f>SUM(ActividadesCom[[#This Row],[CRÉD. 1]],ActividadesCom[[#This Row],[CRÉD. 2]],ActividadesCom[[#This Row],[CRÉD. 3]],ActividadesCom[[#This Row],[CRÉD. 4]],ActividadesCom[[#This Row],[CRÉD. 5]])</f>
        <v>0</v>
      </c>
      <c r="F1580" s="17" t="str">
        <f>IF(ActividadesCom[[#This Row],[ÚLTIMO SEMESTRE CON CRÉDITOS]]&gt;0,ROUND(AVERAGE(ActividadesCom[[#This Row],[VALOR NIVEL 5]],ActividadesCom[[#This Row],[VALOR NIVEL 4]],ActividadesCom[[#This Row],[VALOR NIVEL 3]],ActividadesCom[[#This Row],[VALOR NIVEL 2]],ActividadesCom[[#This Row],[VALOR NIVEL 1]]),0),"")</f>
        <v/>
      </c>
      <c r="G1580" s="5" t="str">
        <f>IF(ActividadesCom[[#This Row],[PROMEDIO]]="","",IF(ActividadesCom[[#This Row],[PROMEDIO]]&gt;=4,"EXCELENTE",IF(ActividadesCom[[#This Row],[PROMEDIO]]&gt;=3,"NOTABLE",IF(ActividadesCom[[#This Row],[PROMEDIO]]&gt;=2,"BUENO",IF(ActividadesCom[[#This Row],[PROMEDIO]]=1,"SUFICIENTE","")))))</f>
        <v/>
      </c>
      <c r="H1580" s="5">
        <f>MAX(ActividadesCom[[#This Row],[PERÍODO 1]],ActividadesCom[[#This Row],[PERÍODO 2]],ActividadesCom[[#This Row],[PERÍODO 3]],ActividadesCom[[#This Row],[PERÍODO 4]],ActividadesCom[[#This Row],[PERÍODO 5]])</f>
        <v>0</v>
      </c>
      <c r="I1580" s="6"/>
      <c r="J1580" s="5"/>
      <c r="K1580" s="5"/>
      <c r="L1580" s="5" t="str">
        <f>IF(ActividadesCom[[#This Row],[NIVEL 1]]&lt;&gt;0,VLOOKUP(ActividadesCom[[#This Row],[NIVEL 1]],Catálogo!A:B,2,FALSE),"")</f>
        <v/>
      </c>
      <c r="M1580" s="5"/>
      <c r="N1580" s="6"/>
      <c r="O1580" s="5"/>
      <c r="P1580" s="5"/>
      <c r="Q1580" s="5" t="str">
        <f>IF(ActividadesCom[[#This Row],[NIVEL 2]]&lt;&gt;0,VLOOKUP(ActividadesCom[[#This Row],[NIVEL 2]],Catálogo!A:B,2,FALSE),"")</f>
        <v/>
      </c>
      <c r="R1580" s="5"/>
      <c r="S1580" s="6"/>
      <c r="T1580" s="5"/>
      <c r="U1580" s="5"/>
      <c r="V1580" s="5" t="str">
        <f>IF(ActividadesCom[[#This Row],[NIVEL 3]]&lt;&gt;0,VLOOKUP(ActividadesCom[[#This Row],[NIVEL 3]],Catálogo!A:B,2,FALSE),"")</f>
        <v/>
      </c>
      <c r="W1580" s="5"/>
      <c r="X1580" s="6"/>
      <c r="Y1580" s="5"/>
      <c r="Z1580" s="5"/>
      <c r="AA1580" s="5" t="str">
        <f>IF(ActividadesCom[[#This Row],[NIVEL 4]]&lt;&gt;0,VLOOKUP(ActividadesCom[[#This Row],[NIVEL 4]],Catálogo!A:B,2,FALSE),"")</f>
        <v/>
      </c>
      <c r="AB1580" s="5"/>
      <c r="AC1580" s="6"/>
      <c r="AD1580" s="5"/>
      <c r="AE1580" s="5"/>
      <c r="AF1580" s="5" t="str">
        <f>IF(ActividadesCom[[#This Row],[NIVEL 5]]&lt;&gt;0,VLOOKUP(ActividadesCom[[#This Row],[NIVEL 5]],Catálogo!A:B,2,FALSE),"")</f>
        <v/>
      </c>
      <c r="AG1580" s="5"/>
      <c r="AH1580" s="2"/>
      <c r="AI1580" s="2"/>
    </row>
    <row r="1581" spans="1:35" ht="30" hidden="1" customHeight="1" x14ac:dyDescent="0.25">
      <c r="A1581" s="7">
        <v>16470391</v>
      </c>
      <c r="B1581" s="97" t="str">
        <f>VLOOKUP(ActividadesCom[[#This Row],[NO. DE CONTROL]],'LISTADO ESTUDIANTES'!A:C,3,FALSE)</f>
        <v>MAY DIAZ MAURICIO EMANUEL</v>
      </c>
      <c r="C1581" s="97" t="str">
        <f>VLOOKUP(ActividadesCom[[#This Row],[NO. DE CONTROL]],'LISTADO ESTUDIANTES'!A:B,2,FALSE)</f>
        <v>ARQUITECTURA</v>
      </c>
      <c r="D1581" s="18" t="str">
        <f>VLOOKUP(ActividadesCom[[#This Row],[NO. DE CONTROL]],'LISTADO ESTUDIANTES'!A:D,4,FALSE)</f>
        <v>BAJA</v>
      </c>
      <c r="E1581" s="5">
        <f>SUM(ActividadesCom[[#This Row],[CRÉD. 1]],ActividadesCom[[#This Row],[CRÉD. 2]],ActividadesCom[[#This Row],[CRÉD. 3]],ActividadesCom[[#This Row],[CRÉD. 4]],ActividadesCom[[#This Row],[CRÉD. 5]])</f>
        <v>3</v>
      </c>
      <c r="F1581" s="17">
        <f>IF(ActividadesCom[[#This Row],[ÚLTIMO SEMESTRE CON CRÉDITOS]]&gt;0,ROUND(AVERAGE(ActividadesCom[[#This Row],[VALOR NIVEL 5]],ActividadesCom[[#This Row],[VALOR NIVEL 4]],ActividadesCom[[#This Row],[VALOR NIVEL 3]],ActividadesCom[[#This Row],[VALOR NIVEL 2]],ActividadesCom[[#This Row],[VALOR NIVEL 1]]),0),"")</f>
        <v>3</v>
      </c>
      <c r="G1581" s="5" t="str">
        <f>IF(ActividadesCom[[#This Row],[PROMEDIO]]="","",IF(ActividadesCom[[#This Row],[PROMEDIO]]&gt;=4,"EXCELENTE",IF(ActividadesCom[[#This Row],[PROMEDIO]]&gt;=3,"NOTABLE",IF(ActividadesCom[[#This Row],[PROMEDIO]]&gt;=2,"BUENO",IF(ActividadesCom[[#This Row],[PROMEDIO]]=1,"SUFICIENTE","")))))</f>
        <v>NOTABLE</v>
      </c>
      <c r="H1581" s="5">
        <f>MAX(ActividadesCom[[#This Row],[PERÍODO 1]],ActividadesCom[[#This Row],[PERÍODO 2]],ActividadesCom[[#This Row],[PERÍODO 3]],ActividadesCom[[#This Row],[PERÍODO 4]],ActividadesCom[[#This Row],[PERÍODO 5]])</f>
        <v>20213</v>
      </c>
      <c r="I1581" s="6" t="s">
        <v>4050</v>
      </c>
      <c r="J1581" s="5">
        <v>20193</v>
      </c>
      <c r="K1581" s="5" t="s">
        <v>4010</v>
      </c>
      <c r="L1581" s="5">
        <f>IF(ActividadesCom[[#This Row],[NIVEL 1]]&lt;&gt;0,VLOOKUP(ActividadesCom[[#This Row],[NIVEL 1]],Catálogo!A:B,2,FALSE),"")</f>
        <v>2</v>
      </c>
      <c r="M1581" s="5">
        <v>1</v>
      </c>
      <c r="N1581" s="6" t="s">
        <v>4695</v>
      </c>
      <c r="O1581" s="5">
        <v>20213</v>
      </c>
      <c r="P1581" s="5" t="s">
        <v>4008</v>
      </c>
      <c r="Q1581" s="5">
        <f>IF(ActividadesCom[[#This Row],[NIVEL 2]]&lt;&gt;0,VLOOKUP(ActividadesCom[[#This Row],[NIVEL 2]],Catálogo!A:B,2,FALSE),"")</f>
        <v>4</v>
      </c>
      <c r="R1581" s="11">
        <v>1</v>
      </c>
      <c r="S1581" s="12"/>
      <c r="T1581" s="11"/>
      <c r="U1581" s="11"/>
      <c r="V1581" s="5" t="str">
        <f>IF(ActividadesCom[[#This Row],[NIVEL 3]]&lt;&gt;0,VLOOKUP(ActividadesCom[[#This Row],[NIVEL 3]],Catálogo!A:B,2,FALSE),"")</f>
        <v/>
      </c>
      <c r="W1581" s="11"/>
      <c r="X1581" s="6"/>
      <c r="Y1581" s="5"/>
      <c r="Z1581" s="5"/>
      <c r="AA1581" s="5" t="str">
        <f>IF(ActividadesCom[[#This Row],[NIVEL 4]]&lt;&gt;0,VLOOKUP(ActividadesCom[[#This Row],[NIVEL 4]],Catálogo!A:B,2,FALSE),"")</f>
        <v/>
      </c>
      <c r="AB1581" s="5"/>
      <c r="AC1581" s="6" t="s">
        <v>55</v>
      </c>
      <c r="AD1581" s="5">
        <v>20163</v>
      </c>
      <c r="AE1581" s="5" t="s">
        <v>4010</v>
      </c>
      <c r="AF1581" s="5">
        <f>IF(ActividadesCom[[#This Row],[NIVEL 5]]&lt;&gt;0,VLOOKUP(ActividadesCom[[#This Row],[NIVEL 5]],Catálogo!A:B,2,FALSE),"")</f>
        <v>2</v>
      </c>
      <c r="AG1581" s="5">
        <v>1</v>
      </c>
      <c r="AH1581" s="2"/>
      <c r="AI1581" s="2"/>
    </row>
    <row r="1582" spans="1:35" ht="30" hidden="1" customHeight="1" x14ac:dyDescent="0.25">
      <c r="A1582" s="7">
        <v>16470392</v>
      </c>
      <c r="B1582" s="97" t="str">
        <f>VLOOKUP(ActividadesCom[[#This Row],[NO. DE CONTROL]],'LISTADO ESTUDIANTES'!A:C,3,FALSE)</f>
        <v>LOPEZ REYNOSO JENNY SOFÍA</v>
      </c>
      <c r="C1582" s="97" t="str">
        <f>VLOOKUP(ActividadesCom[[#This Row],[NO. DE CONTROL]],'LISTADO ESTUDIANTES'!A:B,2,FALSE)</f>
        <v>ARQUITECTURA</v>
      </c>
      <c r="D1582" s="18" t="str">
        <f>VLOOKUP(ActividadesCom[[#This Row],[NO. DE CONTROL]],'LISTADO ESTUDIANTES'!A:D,4,FALSE)</f>
        <v>BAJA</v>
      </c>
      <c r="E1582" s="5">
        <f>SUM(ActividadesCom[[#This Row],[CRÉD. 1]],ActividadesCom[[#This Row],[CRÉD. 2]],ActividadesCom[[#This Row],[CRÉD. 3]],ActividadesCom[[#This Row],[CRÉD. 4]],ActividadesCom[[#This Row],[CRÉD. 5]])</f>
        <v>1</v>
      </c>
      <c r="F1582" s="17">
        <f>IF(ActividadesCom[[#This Row],[ÚLTIMO SEMESTRE CON CRÉDITOS]]&gt;0,ROUND(AVERAGE(ActividadesCom[[#This Row],[VALOR NIVEL 5]],ActividadesCom[[#This Row],[VALOR NIVEL 4]],ActividadesCom[[#This Row],[VALOR NIVEL 3]],ActividadesCom[[#This Row],[VALOR NIVEL 2]],ActividadesCom[[#This Row],[VALOR NIVEL 1]]),0),"")</f>
        <v>2</v>
      </c>
      <c r="G1582" s="5" t="str">
        <f>IF(ActividadesCom[[#This Row],[PROMEDIO]]="","",IF(ActividadesCom[[#This Row],[PROMEDIO]]&gt;=4,"EXCELENTE",IF(ActividadesCom[[#This Row],[PROMEDIO]]&gt;=3,"NOTABLE",IF(ActividadesCom[[#This Row],[PROMEDIO]]&gt;=2,"BUENO",IF(ActividadesCom[[#This Row],[PROMEDIO]]=1,"SUFICIENTE","")))))</f>
        <v>BUENO</v>
      </c>
      <c r="H1582" s="5">
        <f>MAX(ActividadesCom[[#This Row],[PERÍODO 1]],ActividadesCom[[#This Row],[PERÍODO 2]],ActividadesCom[[#This Row],[PERÍODO 3]],ActividadesCom[[#This Row],[PERÍODO 4]],ActividadesCom[[#This Row],[PERÍODO 5]])</f>
        <v>20163</v>
      </c>
      <c r="I1582" s="6"/>
      <c r="J1582" s="5"/>
      <c r="K1582" s="5"/>
      <c r="L1582" s="5" t="str">
        <f>IF(ActividadesCom[[#This Row],[NIVEL 1]]&lt;&gt;0,VLOOKUP(ActividadesCom[[#This Row],[NIVEL 1]],Catálogo!A:B,2,FALSE),"")</f>
        <v/>
      </c>
      <c r="M1582" s="5"/>
      <c r="N1582" s="6"/>
      <c r="O1582" s="5"/>
      <c r="P1582" s="5"/>
      <c r="Q1582" s="5" t="str">
        <f>IF(ActividadesCom[[#This Row],[NIVEL 2]]&lt;&gt;0,VLOOKUP(ActividadesCom[[#This Row],[NIVEL 2]],Catálogo!A:B,2,FALSE),"")</f>
        <v/>
      </c>
      <c r="R1582" s="11"/>
      <c r="S1582" s="12"/>
      <c r="T1582" s="11"/>
      <c r="U1582" s="11"/>
      <c r="V1582" s="5" t="str">
        <f>IF(ActividadesCom[[#This Row],[NIVEL 3]]&lt;&gt;0,VLOOKUP(ActividadesCom[[#This Row],[NIVEL 3]],Catálogo!A:B,2,FALSE),"")</f>
        <v/>
      </c>
      <c r="W1582" s="11"/>
      <c r="X1582" s="6"/>
      <c r="Y1582" s="5"/>
      <c r="Z1582" s="5"/>
      <c r="AA1582" s="5" t="str">
        <f>IF(ActividadesCom[[#This Row],[NIVEL 4]]&lt;&gt;0,VLOOKUP(ActividadesCom[[#This Row],[NIVEL 4]],Catálogo!A:B,2,FALSE),"")</f>
        <v/>
      </c>
      <c r="AB1582" s="5"/>
      <c r="AC1582" s="6" t="s">
        <v>55</v>
      </c>
      <c r="AD1582" s="5">
        <v>20163</v>
      </c>
      <c r="AE1582" s="5" t="s">
        <v>4010</v>
      </c>
      <c r="AF1582" s="5">
        <f>IF(ActividadesCom[[#This Row],[NIVEL 5]]&lt;&gt;0,VLOOKUP(ActividadesCom[[#This Row],[NIVEL 5]],Catálogo!A:B,2,FALSE),"")</f>
        <v>2</v>
      </c>
      <c r="AG1582" s="5">
        <v>1</v>
      </c>
      <c r="AH1582" s="2"/>
      <c r="AI1582" s="2"/>
    </row>
    <row r="1583" spans="1:35" ht="30" customHeight="1" x14ac:dyDescent="0.25">
      <c r="A1583" s="7">
        <v>16470393</v>
      </c>
      <c r="B1583" s="97" t="str">
        <f>VLOOKUP(ActividadesCom[[#This Row],[NO. DE CONTROL]],'LISTADO ESTUDIANTES'!A:C,3,FALSE)</f>
        <v>GOMEZ LOPEZ JOSE EDUARDO</v>
      </c>
      <c r="C1583" s="97" t="str">
        <f>VLOOKUP(ActividadesCom[[#This Row],[NO. DE CONTROL]],'LISTADO ESTUDIANTES'!A:B,2,FALSE)</f>
        <v>INGENIERIA INDUSTRIAL</v>
      </c>
      <c r="D1583" s="18" t="str">
        <f>VLOOKUP(ActividadesCom[[#This Row],[NO. DE CONTROL]],'LISTADO ESTUDIANTES'!A:D,4,FALSE)</f>
        <v>ACTIVO(A)</v>
      </c>
      <c r="E1583" s="5">
        <f>SUM(ActividadesCom[[#This Row],[CRÉD. 1]],ActividadesCom[[#This Row],[CRÉD. 2]],ActividadesCom[[#This Row],[CRÉD. 3]],ActividadesCom[[#This Row],[CRÉD. 4]],ActividadesCom[[#This Row],[CRÉD. 5]])</f>
        <v>5</v>
      </c>
      <c r="F1583" s="17">
        <f>IF(ActividadesCom[[#This Row],[ÚLTIMO SEMESTRE CON CRÉDITOS]]&gt;0,ROUND(AVERAGE(ActividadesCom[[#This Row],[VALOR NIVEL 5]],ActividadesCom[[#This Row],[VALOR NIVEL 4]],ActividadesCom[[#This Row],[VALOR NIVEL 3]],ActividadesCom[[#This Row],[VALOR NIVEL 2]],ActividadesCom[[#This Row],[VALOR NIVEL 1]]),0),"")</f>
        <v>3</v>
      </c>
      <c r="G1583" s="5" t="str">
        <f>IF(ActividadesCom[[#This Row],[PROMEDIO]]="","",IF(ActividadesCom[[#This Row],[PROMEDIO]]&gt;=4,"EXCELENTE",IF(ActividadesCom[[#This Row],[PROMEDIO]]&gt;=3,"NOTABLE",IF(ActividadesCom[[#This Row],[PROMEDIO]]&gt;=2,"BUENO",IF(ActividadesCom[[#This Row],[PROMEDIO]]=1,"SUFICIENTE","")))))</f>
        <v>NOTABLE</v>
      </c>
      <c r="H1583" s="5">
        <f>MAX(ActividadesCom[[#This Row],[PERÍODO 1]],ActividadesCom[[#This Row],[PERÍODO 2]],ActividadesCom[[#This Row],[PERÍODO 3]],ActividadesCom[[#This Row],[PERÍODO 4]],ActividadesCom[[#This Row],[PERÍODO 5]])</f>
        <v>20221</v>
      </c>
      <c r="I1583" s="6" t="s">
        <v>1012</v>
      </c>
      <c r="J1583" s="5">
        <v>20191</v>
      </c>
      <c r="K1583" s="5" t="s">
        <v>4010</v>
      </c>
      <c r="L1583" s="5">
        <f>IF(ActividadesCom[[#This Row],[NIVEL 1]]&lt;&gt;0,VLOOKUP(ActividadesCom[[#This Row],[NIVEL 1]],Catálogo!A:B,2,FALSE),"")</f>
        <v>2</v>
      </c>
      <c r="M1583" s="5">
        <v>1</v>
      </c>
      <c r="N1583" s="6" t="s">
        <v>4944</v>
      </c>
      <c r="O1583" s="5">
        <v>20221</v>
      </c>
      <c r="P1583" s="5" t="s">
        <v>4009</v>
      </c>
      <c r="Q1583" s="5">
        <f>IF(ActividadesCom[[#This Row],[NIVEL 2]]&lt;&gt;0,VLOOKUP(ActividadesCom[[#This Row],[NIVEL 2]],Catálogo!A:B,2,FALSE),"")</f>
        <v>3</v>
      </c>
      <c r="R1583" s="11">
        <v>1</v>
      </c>
      <c r="S1583" s="12" t="s">
        <v>4945</v>
      </c>
      <c r="T1583" s="11">
        <v>20213</v>
      </c>
      <c r="U1583" s="11" t="s">
        <v>4009</v>
      </c>
      <c r="V1583" s="5">
        <f>IF(ActividadesCom[[#This Row],[NIVEL 3]]&lt;&gt;0,VLOOKUP(ActividadesCom[[#This Row],[NIVEL 3]],Catálogo!A:B,2,FALSE),"")</f>
        <v>3</v>
      </c>
      <c r="W1583" s="11">
        <v>1</v>
      </c>
      <c r="X1583" s="6" t="s">
        <v>981</v>
      </c>
      <c r="Y1583" s="5">
        <v>20181</v>
      </c>
      <c r="Z1583" s="5" t="s">
        <v>4008</v>
      </c>
      <c r="AA1583" s="5">
        <f>IF(ActividadesCom[[#This Row],[NIVEL 4]]&lt;&gt;0,VLOOKUP(ActividadesCom[[#This Row],[NIVEL 4]],Catálogo!A:B,2,FALSE),"")</f>
        <v>4</v>
      </c>
      <c r="AB1583" s="5">
        <v>1</v>
      </c>
      <c r="AC1583" s="6" t="s">
        <v>116</v>
      </c>
      <c r="AD1583" s="5">
        <v>20163</v>
      </c>
      <c r="AE1583" s="5" t="s">
        <v>4010</v>
      </c>
      <c r="AF1583" s="5">
        <f>IF(ActividadesCom[[#This Row],[NIVEL 5]]&lt;&gt;0,VLOOKUP(ActividadesCom[[#This Row],[NIVEL 5]],Catálogo!A:B,2,FALSE),"")</f>
        <v>2</v>
      </c>
      <c r="AG1583" s="5">
        <v>1</v>
      </c>
      <c r="AH1583" s="2"/>
      <c r="AI1583" s="2"/>
    </row>
    <row r="1584" spans="1:35" ht="30" hidden="1" customHeight="1" x14ac:dyDescent="0.25">
      <c r="A1584" s="7">
        <v>16470394</v>
      </c>
      <c r="B1584" s="97" t="str">
        <f>VLOOKUP(ActividadesCom[[#This Row],[NO. DE CONTROL]],'LISTADO ESTUDIANTES'!A:C,3,FALSE)</f>
        <v>LEONARDO YAH VICTOR JEHOVANI</v>
      </c>
      <c r="C1584" s="97" t="str">
        <f>VLOOKUP(ActividadesCom[[#This Row],[NO. DE CONTROL]],'LISTADO ESTUDIANTES'!A:B,2,FALSE)</f>
        <v>INGENIERIA AMBIENTAL</v>
      </c>
      <c r="D1584" s="18" t="str">
        <f>VLOOKUP(ActividadesCom[[#This Row],[NO. DE CONTROL]],'LISTADO ESTUDIANTES'!A:D,4,FALSE)</f>
        <v>BAJA</v>
      </c>
      <c r="E1584" s="5">
        <f>SUM(ActividadesCom[[#This Row],[CRÉD. 1]],ActividadesCom[[#This Row],[CRÉD. 2]],ActividadesCom[[#This Row],[CRÉD. 3]],ActividadesCom[[#This Row],[CRÉD. 4]],ActividadesCom[[#This Row],[CRÉD. 5]])</f>
        <v>0</v>
      </c>
      <c r="F1584" s="17" t="str">
        <f>IF(ActividadesCom[[#This Row],[ÚLTIMO SEMESTRE CON CRÉDITOS]]&gt;0,ROUND(AVERAGE(ActividadesCom[[#This Row],[VALOR NIVEL 5]],ActividadesCom[[#This Row],[VALOR NIVEL 4]],ActividadesCom[[#This Row],[VALOR NIVEL 3]],ActividadesCom[[#This Row],[VALOR NIVEL 2]],ActividadesCom[[#This Row],[VALOR NIVEL 1]]),0),"")</f>
        <v/>
      </c>
      <c r="G1584" s="5" t="str">
        <f>IF(ActividadesCom[[#This Row],[PROMEDIO]]="","",IF(ActividadesCom[[#This Row],[PROMEDIO]]&gt;=4,"EXCELENTE",IF(ActividadesCom[[#This Row],[PROMEDIO]]&gt;=3,"NOTABLE",IF(ActividadesCom[[#This Row],[PROMEDIO]]&gt;=2,"BUENO",IF(ActividadesCom[[#This Row],[PROMEDIO]]=1,"SUFICIENTE","")))))</f>
        <v/>
      </c>
      <c r="H1584" s="5">
        <f>MAX(ActividadesCom[[#This Row],[PERÍODO 1]],ActividadesCom[[#This Row],[PERÍODO 2]],ActividadesCom[[#This Row],[PERÍODO 3]],ActividadesCom[[#This Row],[PERÍODO 4]],ActividadesCom[[#This Row],[PERÍODO 5]])</f>
        <v>0</v>
      </c>
      <c r="I1584" s="6"/>
      <c r="J1584" s="5"/>
      <c r="K1584" s="5"/>
      <c r="L1584" s="5" t="str">
        <f>IF(ActividadesCom[[#This Row],[NIVEL 1]]&lt;&gt;0,VLOOKUP(ActividadesCom[[#This Row],[NIVEL 1]],Catálogo!A:B,2,FALSE),"")</f>
        <v/>
      </c>
      <c r="M1584" s="5"/>
      <c r="N1584" s="6"/>
      <c r="O1584" s="5"/>
      <c r="P1584" s="5"/>
      <c r="Q1584" s="5" t="str">
        <f>IF(ActividadesCom[[#This Row],[NIVEL 2]]&lt;&gt;0,VLOOKUP(ActividadesCom[[#This Row],[NIVEL 2]],Catálogo!A:B,2,FALSE),"")</f>
        <v/>
      </c>
      <c r="R1584" s="11"/>
      <c r="S1584" s="12"/>
      <c r="T1584" s="11"/>
      <c r="U1584" s="11"/>
      <c r="V1584" s="5" t="str">
        <f>IF(ActividadesCom[[#This Row],[NIVEL 3]]&lt;&gt;0,VLOOKUP(ActividadesCom[[#This Row],[NIVEL 3]],Catálogo!A:B,2,FALSE),"")</f>
        <v/>
      </c>
      <c r="W1584" s="11"/>
      <c r="X1584" s="6"/>
      <c r="Y1584" s="5"/>
      <c r="Z1584" s="5"/>
      <c r="AA1584" s="5" t="str">
        <f>IF(ActividadesCom[[#This Row],[NIVEL 4]]&lt;&gt;0,VLOOKUP(ActividadesCom[[#This Row],[NIVEL 4]],Catálogo!A:B,2,FALSE),"")</f>
        <v/>
      </c>
      <c r="AB1584" s="5"/>
      <c r="AC1584" s="6"/>
      <c r="AD1584" s="5"/>
      <c r="AE1584" s="5"/>
      <c r="AF1584" s="5" t="str">
        <f>IF(ActividadesCom[[#This Row],[NIVEL 5]]&lt;&gt;0,VLOOKUP(ActividadesCom[[#This Row],[NIVEL 5]],Catálogo!A:B,2,FALSE),"")</f>
        <v/>
      </c>
      <c r="AG1584" s="5"/>
      <c r="AH1584" s="2"/>
      <c r="AI1584" s="2"/>
    </row>
    <row r="1585" spans="1:35" ht="30" hidden="1" customHeight="1" x14ac:dyDescent="0.25">
      <c r="A1585" s="7">
        <v>16470395</v>
      </c>
      <c r="B1585" s="97" t="str">
        <f>VLOOKUP(ActividadesCom[[#This Row],[NO. DE CONTROL]],'LISTADO ESTUDIANTES'!A:C,3,FALSE)</f>
        <v>FLORES TELLO ELVIA ISABEL</v>
      </c>
      <c r="C1585" s="97" t="str">
        <f>VLOOKUP(ActividadesCom[[#This Row],[NO. DE CONTROL]],'LISTADO ESTUDIANTES'!A:B,2,FALSE)</f>
        <v>INGENIERIA EN SISTEMAS COMPUTACIONALES</v>
      </c>
      <c r="D1585" s="18" t="str">
        <f>VLOOKUP(ActividadesCom[[#This Row],[NO. DE CONTROL]],'LISTADO ESTUDIANTES'!A:D,4,FALSE)</f>
        <v>EGRESADO(A)</v>
      </c>
      <c r="E1585" s="5">
        <f>SUM(ActividadesCom[[#This Row],[CRÉD. 1]],ActividadesCom[[#This Row],[CRÉD. 2]],ActividadesCom[[#This Row],[CRÉD. 3]],ActividadesCom[[#This Row],[CRÉD. 4]],ActividadesCom[[#This Row],[CRÉD. 5]])</f>
        <v>5</v>
      </c>
      <c r="F1585" s="17">
        <f>IF(ActividadesCom[[#This Row],[ÚLTIMO SEMESTRE CON CRÉDITOS]]&gt;0,ROUND(AVERAGE(ActividadesCom[[#This Row],[VALOR NIVEL 5]],ActividadesCom[[#This Row],[VALOR NIVEL 4]],ActividadesCom[[#This Row],[VALOR NIVEL 3]],ActividadesCom[[#This Row],[VALOR NIVEL 2]],ActividadesCom[[#This Row],[VALOR NIVEL 1]]),0),"")</f>
        <v>3</v>
      </c>
      <c r="G1585" s="5" t="str">
        <f>IF(ActividadesCom[[#This Row],[PROMEDIO]]="","",IF(ActividadesCom[[#This Row],[PROMEDIO]]&gt;=4,"EXCELENTE",IF(ActividadesCom[[#This Row],[PROMEDIO]]&gt;=3,"NOTABLE",IF(ActividadesCom[[#This Row],[PROMEDIO]]&gt;=2,"BUENO",IF(ActividadesCom[[#This Row],[PROMEDIO]]=1,"SUFICIENTE","")))))</f>
        <v>NOTABLE</v>
      </c>
      <c r="H1585" s="5">
        <f>MAX(ActividadesCom[[#This Row],[PERÍODO 1]],ActividadesCom[[#This Row],[PERÍODO 2]],ActividadesCom[[#This Row],[PERÍODO 3]],ActividadesCom[[#This Row],[PERÍODO 4]],ActividadesCom[[#This Row],[PERÍODO 5]])</f>
        <v>20221</v>
      </c>
      <c r="I1585" s="6" t="s">
        <v>4745</v>
      </c>
      <c r="J1585" s="5">
        <v>20213</v>
      </c>
      <c r="K1585" s="5" t="s">
        <v>4008</v>
      </c>
      <c r="L1585" s="5">
        <f>IF(ActividadesCom[[#This Row],[NIVEL 1]]&lt;&gt;0,VLOOKUP(ActividadesCom[[#This Row],[NIVEL 1]],Catálogo!A:B,2,FALSE),"")</f>
        <v>4</v>
      </c>
      <c r="M1585" s="5">
        <v>1</v>
      </c>
      <c r="N1585" s="6" t="s">
        <v>5820</v>
      </c>
      <c r="O1585" s="5">
        <v>20213</v>
      </c>
      <c r="P1585" s="5" t="s">
        <v>4008</v>
      </c>
      <c r="Q1585" s="5">
        <f>IF(ActividadesCom[[#This Row],[NIVEL 2]]&lt;&gt;0,VLOOKUP(ActividadesCom[[#This Row],[NIVEL 2]],Catálogo!A:B,2,FALSE),"")</f>
        <v>4</v>
      </c>
      <c r="R1585" s="11">
        <v>1</v>
      </c>
      <c r="S1585" s="12" t="s">
        <v>5821</v>
      </c>
      <c r="T1585" s="11">
        <v>20221</v>
      </c>
      <c r="U1585" s="11" t="s">
        <v>4008</v>
      </c>
      <c r="V1585" s="5">
        <f>IF(ActividadesCom[[#This Row],[NIVEL 3]]&lt;&gt;0,VLOOKUP(ActividadesCom[[#This Row],[NIVEL 3]],Catálogo!A:B,2,FALSE),"")</f>
        <v>4</v>
      </c>
      <c r="W1585" s="11">
        <v>1</v>
      </c>
      <c r="X1585" s="6" t="s">
        <v>2181</v>
      </c>
      <c r="Y1585" s="5">
        <v>20201</v>
      </c>
      <c r="Z1585" s="5" t="s">
        <v>4009</v>
      </c>
      <c r="AA1585" s="5">
        <f>IF(ActividadesCom[[#This Row],[NIVEL 4]]&lt;&gt;0,VLOOKUP(ActividadesCom[[#This Row],[NIVEL 4]],Catálogo!A:B,2,FALSE),"")</f>
        <v>3</v>
      </c>
      <c r="AB1585" s="5">
        <v>1</v>
      </c>
      <c r="AC1585" s="6" t="s">
        <v>2</v>
      </c>
      <c r="AD1585" s="5">
        <v>20163</v>
      </c>
      <c r="AE1585" s="5" t="s">
        <v>4010</v>
      </c>
      <c r="AF1585" s="5">
        <f>IF(ActividadesCom[[#This Row],[NIVEL 5]]&lt;&gt;0,VLOOKUP(ActividadesCom[[#This Row],[NIVEL 5]],Catálogo!A:B,2,FALSE),"")</f>
        <v>2</v>
      </c>
      <c r="AG1585" s="5">
        <v>1</v>
      </c>
      <c r="AH1585" s="2"/>
      <c r="AI1585" s="2"/>
    </row>
    <row r="1586" spans="1:35" ht="30" hidden="1" customHeight="1" x14ac:dyDescent="0.25">
      <c r="A1586" s="7">
        <v>16470396</v>
      </c>
      <c r="B1586" s="97" t="str">
        <f>VLOOKUP(ActividadesCom[[#This Row],[NO. DE CONTROL]],'LISTADO ESTUDIANTES'!A:C,3,FALSE)</f>
        <v>ALARCON CALDERON AARON ALEJANDRO</v>
      </c>
      <c r="C1586" s="97" t="str">
        <f>VLOOKUP(ActividadesCom[[#This Row],[NO. DE CONTROL]],'LISTADO ESTUDIANTES'!A:B,2,FALSE)</f>
        <v>ARQUITECTURA</v>
      </c>
      <c r="D1586" s="18" t="str">
        <f>VLOOKUP(ActividadesCom[[#This Row],[NO. DE CONTROL]],'LISTADO ESTUDIANTES'!A:D,4,FALSE)</f>
        <v>BAJA</v>
      </c>
      <c r="E1586" s="5">
        <f>SUM(ActividadesCom[[#This Row],[CRÉD. 1]],ActividadesCom[[#This Row],[CRÉD. 2]],ActividadesCom[[#This Row],[CRÉD. 3]],ActividadesCom[[#This Row],[CRÉD. 4]],ActividadesCom[[#This Row],[CRÉD. 5]])</f>
        <v>1</v>
      </c>
      <c r="F1586" s="17" t="str">
        <f>IF(ActividadesCom[[#This Row],[ÚLTIMO SEMESTRE CON CRÉDITOS]]&gt;0,ROUND(AVERAGE(ActividadesCom[[#This Row],[VALOR NIVEL 5]],ActividadesCom[[#This Row],[VALOR NIVEL 4]],ActividadesCom[[#This Row],[VALOR NIVEL 3]],ActividadesCom[[#This Row],[VALOR NIVEL 2]],ActividadesCom[[#This Row],[VALOR NIVEL 1]]),0),"")</f>
        <v/>
      </c>
      <c r="G1586" s="5" t="str">
        <f>IF(ActividadesCom[[#This Row],[PROMEDIO]]="","",IF(ActividadesCom[[#This Row],[PROMEDIO]]&gt;=4,"EXCELENTE",IF(ActividadesCom[[#This Row],[PROMEDIO]]&gt;=3,"NOTABLE",IF(ActividadesCom[[#This Row],[PROMEDIO]]&gt;=2,"BUENO",IF(ActividadesCom[[#This Row],[PROMEDIO]]=1,"SUFICIENTE","")))))</f>
        <v/>
      </c>
      <c r="H1586" s="5">
        <f>MAX(ActividadesCom[[#This Row],[PERÍODO 1]],ActividadesCom[[#This Row],[PERÍODO 2]],ActividadesCom[[#This Row],[PERÍODO 3]],ActividadesCom[[#This Row],[PERÍODO 4]],ActividadesCom[[#This Row],[PERÍODO 5]])</f>
        <v>0</v>
      </c>
      <c r="I1586" s="6"/>
      <c r="J1586" s="5"/>
      <c r="K1586" s="5"/>
      <c r="L1586" s="5" t="str">
        <f>IF(ActividadesCom[[#This Row],[NIVEL 1]]&lt;&gt;0,VLOOKUP(ActividadesCom[[#This Row],[NIVEL 1]],Catálogo!A:B,2,FALSE),"")</f>
        <v/>
      </c>
      <c r="M1586" s="5"/>
      <c r="N1586" s="6"/>
      <c r="O1586" s="5"/>
      <c r="P1586" s="5"/>
      <c r="Q1586" s="5" t="str">
        <f>IF(ActividadesCom[[#This Row],[NIVEL 2]]&lt;&gt;0,VLOOKUP(ActividadesCom[[#This Row],[NIVEL 2]],Catálogo!A:B,2,FALSE),"")</f>
        <v/>
      </c>
      <c r="R1586" s="11"/>
      <c r="S1586" s="12"/>
      <c r="T1586" s="11"/>
      <c r="U1586" s="11"/>
      <c r="V1586" s="5" t="str">
        <f>IF(ActividadesCom[[#This Row],[NIVEL 3]]&lt;&gt;0,VLOOKUP(ActividadesCom[[#This Row],[NIVEL 3]],Catálogo!A:B,2,FALSE),"")</f>
        <v/>
      </c>
      <c r="W1586" s="11"/>
      <c r="X1586" s="6"/>
      <c r="Y1586" s="5"/>
      <c r="Z1586" s="5"/>
      <c r="AA1586" s="5" t="str">
        <f>IF(ActividadesCom[[#This Row],[NIVEL 4]]&lt;&gt;0,VLOOKUP(ActividadesCom[[#This Row],[NIVEL 4]],Catálogo!A:B,2,FALSE),"")</f>
        <v/>
      </c>
      <c r="AB1586" s="5"/>
      <c r="AC1586" s="6" t="s">
        <v>4</v>
      </c>
      <c r="AD1586" s="5" t="s">
        <v>481</v>
      </c>
      <c r="AE1586" s="5" t="s">
        <v>4010</v>
      </c>
      <c r="AF1586" s="5">
        <f>IF(ActividadesCom[[#This Row],[NIVEL 5]]&lt;&gt;0,VLOOKUP(ActividadesCom[[#This Row],[NIVEL 5]],Catálogo!A:B,2,FALSE),"")</f>
        <v>2</v>
      </c>
      <c r="AG1586" s="5">
        <v>1</v>
      </c>
      <c r="AH1586" s="2"/>
      <c r="AI1586" s="2"/>
    </row>
    <row r="1587" spans="1:35" ht="30" hidden="1" customHeight="1" x14ac:dyDescent="0.25">
      <c r="A1587" s="7">
        <v>16470397</v>
      </c>
      <c r="B1587" s="97" t="str">
        <f>VLOOKUP(ActividadesCom[[#This Row],[NO. DE CONTROL]],'LISTADO ESTUDIANTES'!A:C,3,FALSE)</f>
        <v>PACHECO XOOL YAMIR ALEJANDRO</v>
      </c>
      <c r="C1587" s="97" t="str">
        <f>VLOOKUP(ActividadesCom[[#This Row],[NO. DE CONTROL]],'LISTADO ESTUDIANTES'!A:B,2,FALSE)</f>
        <v>INGENIERIA MECANICA</v>
      </c>
      <c r="D1587" s="18" t="str">
        <f>VLOOKUP(ActividadesCom[[#This Row],[NO. DE CONTROL]],'LISTADO ESTUDIANTES'!A:D,4,FALSE)</f>
        <v>BAJA</v>
      </c>
      <c r="E1587" s="5">
        <f>SUM(ActividadesCom[[#This Row],[CRÉD. 1]],ActividadesCom[[#This Row],[CRÉD. 2]],ActividadesCom[[#This Row],[CRÉD. 3]],ActividadesCom[[#This Row],[CRÉD. 4]],ActividadesCom[[#This Row],[CRÉD. 5]])</f>
        <v>0</v>
      </c>
      <c r="F1587" s="17" t="str">
        <f>IF(ActividadesCom[[#This Row],[ÚLTIMO SEMESTRE CON CRÉDITOS]]&gt;0,ROUND(AVERAGE(ActividadesCom[[#This Row],[VALOR NIVEL 5]],ActividadesCom[[#This Row],[VALOR NIVEL 4]],ActividadesCom[[#This Row],[VALOR NIVEL 3]],ActividadesCom[[#This Row],[VALOR NIVEL 2]],ActividadesCom[[#This Row],[VALOR NIVEL 1]]),0),"")</f>
        <v/>
      </c>
      <c r="G1587" s="5" t="str">
        <f>IF(ActividadesCom[[#This Row],[PROMEDIO]]="","",IF(ActividadesCom[[#This Row],[PROMEDIO]]&gt;=4,"EXCELENTE",IF(ActividadesCom[[#This Row],[PROMEDIO]]&gt;=3,"NOTABLE",IF(ActividadesCom[[#This Row],[PROMEDIO]]&gt;=2,"BUENO",IF(ActividadesCom[[#This Row],[PROMEDIO]]=1,"SUFICIENTE","")))))</f>
        <v/>
      </c>
      <c r="H1587" s="5">
        <f>MAX(ActividadesCom[[#This Row],[PERÍODO 1]],ActividadesCom[[#This Row],[PERÍODO 2]],ActividadesCom[[#This Row],[PERÍODO 3]],ActividadesCom[[#This Row],[PERÍODO 4]],ActividadesCom[[#This Row],[PERÍODO 5]])</f>
        <v>0</v>
      </c>
      <c r="I1587" s="6"/>
      <c r="J1587" s="5"/>
      <c r="K1587" s="5"/>
      <c r="L1587" s="5" t="str">
        <f>IF(ActividadesCom[[#This Row],[NIVEL 1]]&lt;&gt;0,VLOOKUP(ActividadesCom[[#This Row],[NIVEL 1]],Catálogo!A:B,2,FALSE),"")</f>
        <v/>
      </c>
      <c r="M1587" s="5"/>
      <c r="N1587" s="6"/>
      <c r="O1587" s="5"/>
      <c r="P1587" s="5"/>
      <c r="Q1587" s="5" t="str">
        <f>IF(ActividadesCom[[#This Row],[NIVEL 2]]&lt;&gt;0,VLOOKUP(ActividadesCom[[#This Row],[NIVEL 2]],Catálogo!A:B,2,FALSE),"")</f>
        <v/>
      </c>
      <c r="R1587" s="11"/>
      <c r="S1587" s="12"/>
      <c r="T1587" s="11"/>
      <c r="U1587" s="11"/>
      <c r="V1587" s="5" t="str">
        <f>IF(ActividadesCom[[#This Row],[NIVEL 3]]&lt;&gt;0,VLOOKUP(ActividadesCom[[#This Row],[NIVEL 3]],Catálogo!A:B,2,FALSE),"")</f>
        <v/>
      </c>
      <c r="W1587" s="11"/>
      <c r="X1587" s="6"/>
      <c r="Y1587" s="5"/>
      <c r="Z1587" s="5"/>
      <c r="AA1587" s="5" t="str">
        <f>IF(ActividadesCom[[#This Row],[NIVEL 4]]&lt;&gt;0,VLOOKUP(ActividadesCom[[#This Row],[NIVEL 4]],Catálogo!A:B,2,FALSE),"")</f>
        <v/>
      </c>
      <c r="AB1587" s="5"/>
      <c r="AC1587" s="6"/>
      <c r="AD1587" s="5"/>
      <c r="AE1587" s="5"/>
      <c r="AF1587" s="5" t="str">
        <f>IF(ActividadesCom[[#This Row],[NIVEL 5]]&lt;&gt;0,VLOOKUP(ActividadesCom[[#This Row],[NIVEL 5]],Catálogo!A:B,2,FALSE),"")</f>
        <v/>
      </c>
      <c r="AG1587" s="5"/>
      <c r="AH1587" s="2"/>
      <c r="AI1587" s="2"/>
    </row>
    <row r="1588" spans="1:35" s="24" customFormat="1" ht="30" hidden="1" customHeight="1" x14ac:dyDescent="0.25">
      <c r="A1588" s="7">
        <v>16470398</v>
      </c>
      <c r="B1588" s="97" t="str">
        <f>VLOOKUP(ActividadesCom[[#This Row],[NO. DE CONTROL]],'LISTADO ESTUDIANTES'!A:C,3,FALSE)</f>
        <v>SANCHEZ CHAN GEDER SURIEL</v>
      </c>
      <c r="C1588" s="97" t="str">
        <f>VLOOKUP(ActividadesCom[[#This Row],[NO. DE CONTROL]],'LISTADO ESTUDIANTES'!A:B,2,FALSE)</f>
        <v>INGENIERIA AMBIENTAL</v>
      </c>
      <c r="D1588" s="18" t="str">
        <f>VLOOKUP(ActividadesCom[[#This Row],[NO. DE CONTROL]],'LISTADO ESTUDIANTES'!A:D,4,FALSE)</f>
        <v>BAJA</v>
      </c>
      <c r="E1588" s="5">
        <f>SUM(ActividadesCom[[#This Row],[CRÉD. 1]],ActividadesCom[[#This Row],[CRÉD. 2]],ActividadesCom[[#This Row],[CRÉD. 3]],ActividadesCom[[#This Row],[CRÉD. 4]],ActividadesCom[[#This Row],[CRÉD. 5]])</f>
        <v>2</v>
      </c>
      <c r="F1588" s="17">
        <f>IF(ActividadesCom[[#This Row],[ÚLTIMO SEMESTRE CON CRÉDITOS]]&gt;0,ROUND(AVERAGE(ActividadesCom[[#This Row],[VALOR NIVEL 5]],ActividadesCom[[#This Row],[VALOR NIVEL 4]],ActividadesCom[[#This Row],[VALOR NIVEL 3]],ActividadesCom[[#This Row],[VALOR NIVEL 2]],ActividadesCom[[#This Row],[VALOR NIVEL 1]]),0),"")</f>
        <v>2</v>
      </c>
      <c r="G1588" s="5" t="str">
        <f>IF(ActividadesCom[[#This Row],[PROMEDIO]]="","",IF(ActividadesCom[[#This Row],[PROMEDIO]]&gt;=4,"EXCELENTE",IF(ActividadesCom[[#This Row],[PROMEDIO]]&gt;=3,"NOTABLE",IF(ActividadesCom[[#This Row],[PROMEDIO]]&gt;=2,"BUENO",IF(ActividadesCom[[#This Row],[PROMEDIO]]=1,"SUFICIENTE","")))))</f>
        <v>BUENO</v>
      </c>
      <c r="H1588" s="5">
        <f>MAX(ActividadesCom[[#This Row],[PERÍODO 1]],ActividadesCom[[#This Row],[PERÍODO 2]],ActividadesCom[[#This Row],[PERÍODO 3]],ActividadesCom[[#This Row],[PERÍODO 4]],ActividadesCom[[#This Row],[PERÍODO 5]])</f>
        <v>20171</v>
      </c>
      <c r="I1588" s="6"/>
      <c r="J1588" s="5"/>
      <c r="K1588" s="5"/>
      <c r="L1588" s="5" t="str">
        <f>IF(ActividadesCom[[#This Row],[NIVEL 1]]&lt;&gt;0,VLOOKUP(ActividadesCom[[#This Row],[NIVEL 1]],Catálogo!A:B,2,FALSE),"")</f>
        <v/>
      </c>
      <c r="M1588" s="5"/>
      <c r="N1588" s="6"/>
      <c r="O1588" s="5"/>
      <c r="P1588" s="5"/>
      <c r="Q1588" s="5" t="str">
        <f>IF(ActividadesCom[[#This Row],[NIVEL 2]]&lt;&gt;0,VLOOKUP(ActividadesCom[[#This Row],[NIVEL 2]],Catálogo!A:B,2,FALSE),"")</f>
        <v/>
      </c>
      <c r="R1588" s="11"/>
      <c r="S1588" s="12"/>
      <c r="T1588" s="11"/>
      <c r="U1588" s="11"/>
      <c r="V1588" s="5" t="str">
        <f>IF(ActividadesCom[[#This Row],[NIVEL 3]]&lt;&gt;0,VLOOKUP(ActividadesCom[[#This Row],[NIVEL 3]],Catálogo!A:B,2,FALSE),"")</f>
        <v/>
      </c>
      <c r="W1588" s="11"/>
      <c r="X1588" s="6" t="s">
        <v>5</v>
      </c>
      <c r="Y1588" s="5">
        <v>20171</v>
      </c>
      <c r="Z1588" s="5" t="s">
        <v>4011</v>
      </c>
      <c r="AA1588" s="5">
        <f>IF(ActividadesCom[[#This Row],[NIVEL 4]]&lt;&gt;0,VLOOKUP(ActividadesCom[[#This Row],[NIVEL 4]],Catálogo!A:B,2,FALSE),"")</f>
        <v>1</v>
      </c>
      <c r="AB1588" s="5">
        <v>1</v>
      </c>
      <c r="AC1588" s="6" t="s">
        <v>2</v>
      </c>
      <c r="AD1588" s="5">
        <v>20163</v>
      </c>
      <c r="AE1588" s="5" t="s">
        <v>4010</v>
      </c>
      <c r="AF1588" s="5">
        <f>IF(ActividadesCom[[#This Row],[NIVEL 5]]&lt;&gt;0,VLOOKUP(ActividadesCom[[#This Row],[NIVEL 5]],Catálogo!A:B,2,FALSE),"")</f>
        <v>2</v>
      </c>
      <c r="AG1588" s="5">
        <v>1</v>
      </c>
    </row>
    <row r="1589" spans="1:35" ht="30" hidden="1" customHeight="1" x14ac:dyDescent="0.25">
      <c r="A1589" s="7">
        <v>16470399</v>
      </c>
      <c r="B1589" s="97" t="str">
        <f>VLOOKUP(ActividadesCom[[#This Row],[NO. DE CONTROL]],'LISTADO ESTUDIANTES'!A:C,3,FALSE)</f>
        <v>MENDEZ QUI CRISTIAN GIOVANNI</v>
      </c>
      <c r="C1589" s="97" t="str">
        <f>VLOOKUP(ActividadesCom[[#This Row],[NO. DE CONTROL]],'LISTADO ESTUDIANTES'!A:B,2,FALSE)</f>
        <v>INGENIERIA INDUSTRIAL</v>
      </c>
      <c r="D1589" s="18" t="str">
        <f>VLOOKUP(ActividadesCom[[#This Row],[NO. DE CONTROL]],'LISTADO ESTUDIANTES'!A:D,4,FALSE)</f>
        <v>EGRESADO(A)</v>
      </c>
      <c r="E1589" s="5">
        <f>SUM(ActividadesCom[[#This Row],[CRÉD. 1]],ActividadesCom[[#This Row],[CRÉD. 2]],ActividadesCom[[#This Row],[CRÉD. 3]],ActividadesCom[[#This Row],[CRÉD. 4]],ActividadesCom[[#This Row],[CRÉD. 5]])</f>
        <v>7</v>
      </c>
      <c r="F1589" s="5">
        <f>IF(ActividadesCom[[#This Row],[ÚLTIMO SEMESTRE CON CRÉDITOS]]&gt;0,ROUND(AVERAGE(ActividadesCom[[#This Row],[VALOR NIVEL 5]],ActividadesCom[[#This Row],[VALOR NIVEL 4]],ActividadesCom[[#This Row],[VALOR NIVEL 3]],ActividadesCom[[#This Row],[VALOR NIVEL 2]],ActividadesCom[[#This Row],[VALOR NIVEL 1]]),0),"")</f>
        <v>2</v>
      </c>
      <c r="G1589" s="5" t="str">
        <f>IF(ActividadesCom[[#This Row],[PROMEDIO]]="","",IF(ActividadesCom[[#This Row],[PROMEDIO]]&gt;=4,"EXCELENTE",IF(ActividadesCom[[#This Row],[PROMEDIO]]&gt;=3,"NOTABLE",IF(ActividadesCom[[#This Row],[PROMEDIO]]&gt;=2,"BUENO",IF(ActividadesCom[[#This Row],[PROMEDIO]]=1,"SUFICIENTE","")))))</f>
        <v>BUENO</v>
      </c>
      <c r="H1589" s="5">
        <f>MAX(ActividadesCom[[#This Row],[PERÍODO 1]],ActividadesCom[[#This Row],[PERÍODO 2]],ActividadesCom[[#This Row],[PERÍODO 3]],ActividadesCom[[#This Row],[PERÍODO 4]],ActividadesCom[[#This Row],[PERÍODO 5]])</f>
        <v>20181</v>
      </c>
      <c r="I1589" s="6" t="s">
        <v>237</v>
      </c>
      <c r="J1589" s="5">
        <v>20163</v>
      </c>
      <c r="K1589" s="5" t="s">
        <v>4010</v>
      </c>
      <c r="L1589" s="5">
        <f>IF(ActividadesCom[[#This Row],[NIVEL 1]]&lt;&gt;0,VLOOKUP(ActividadesCom[[#This Row],[NIVEL 1]],Catálogo!A:B,2,FALSE),"")</f>
        <v>2</v>
      </c>
      <c r="M1589" s="5">
        <v>2</v>
      </c>
      <c r="N1589" s="6" t="s">
        <v>518</v>
      </c>
      <c r="O1589" s="5">
        <v>20171</v>
      </c>
      <c r="P1589" s="5" t="s">
        <v>4010</v>
      </c>
      <c r="Q1589" s="5">
        <f>IF(ActividadesCom[[#This Row],[NIVEL 2]]&lt;&gt;0,VLOOKUP(ActividadesCom[[#This Row],[NIVEL 2]],Catálogo!A:B,2,FALSE),"")</f>
        <v>2</v>
      </c>
      <c r="R1589" s="11">
        <v>1</v>
      </c>
      <c r="S1589" s="12" t="s">
        <v>519</v>
      </c>
      <c r="T1589" s="11">
        <v>20163</v>
      </c>
      <c r="U1589" s="11" t="s">
        <v>4009</v>
      </c>
      <c r="V1589" s="5">
        <f>IF(ActividadesCom[[#This Row],[NIVEL 3]]&lt;&gt;0,VLOOKUP(ActividadesCom[[#This Row],[NIVEL 3]],Catálogo!A:B,2,FALSE),"")</f>
        <v>3</v>
      </c>
      <c r="W1589" s="11">
        <v>1</v>
      </c>
      <c r="X1589" s="6" t="s">
        <v>574</v>
      </c>
      <c r="Y1589" s="5">
        <v>20181</v>
      </c>
      <c r="Z1589" s="5" t="s">
        <v>4009</v>
      </c>
      <c r="AA1589" s="5">
        <f>IF(ActividadesCom[[#This Row],[NIVEL 4]]&lt;&gt;0,VLOOKUP(ActividadesCom[[#This Row],[NIVEL 4]],Catálogo!A:B,2,FALSE),"")</f>
        <v>3</v>
      </c>
      <c r="AB1589" s="5">
        <v>1</v>
      </c>
      <c r="AC1589" s="6" t="s">
        <v>667</v>
      </c>
      <c r="AD1589" s="5" t="s">
        <v>668</v>
      </c>
      <c r="AE1589" s="5" t="s">
        <v>4010</v>
      </c>
      <c r="AF1589" s="5">
        <f>IF(ActividadesCom[[#This Row],[NIVEL 5]]&lt;&gt;0,VLOOKUP(ActividadesCom[[#This Row],[NIVEL 5]],Catálogo!A:B,2,FALSE),"")</f>
        <v>2</v>
      </c>
      <c r="AG1589" s="5">
        <v>2</v>
      </c>
      <c r="AH1589" s="2"/>
      <c r="AI1589" s="2"/>
    </row>
    <row r="1590" spans="1:35" ht="30" hidden="1" customHeight="1" x14ac:dyDescent="0.25">
      <c r="A1590" s="7">
        <v>16470400</v>
      </c>
      <c r="B1590" s="97" t="str">
        <f>VLOOKUP(ActividadesCom[[#This Row],[NO. DE CONTROL]],'LISTADO ESTUDIANTES'!A:C,3,FALSE)</f>
        <v>NAAL PEREZ JOSUE DANIEL</v>
      </c>
      <c r="C1590" s="97" t="str">
        <f>VLOOKUP(ActividadesCom[[#This Row],[NO. DE CONTROL]],'LISTADO ESTUDIANTES'!A:B,2,FALSE)</f>
        <v>ARQUITECTURA</v>
      </c>
      <c r="D1590" s="18" t="str">
        <f>VLOOKUP(ActividadesCom[[#This Row],[NO. DE CONTROL]],'LISTADO ESTUDIANTES'!A:D,4,FALSE)</f>
        <v>BAJA</v>
      </c>
      <c r="E1590" s="5">
        <f>SUM(ActividadesCom[[#This Row],[CRÉD. 1]],ActividadesCom[[#This Row],[CRÉD. 2]],ActividadesCom[[#This Row],[CRÉD. 3]],ActividadesCom[[#This Row],[CRÉD. 4]],ActividadesCom[[#This Row],[CRÉD. 5]])</f>
        <v>1</v>
      </c>
      <c r="F1590" s="17">
        <f>IF(ActividadesCom[[#This Row],[ÚLTIMO SEMESTRE CON CRÉDITOS]]&gt;0,ROUND(AVERAGE(ActividadesCom[[#This Row],[VALOR NIVEL 5]],ActividadesCom[[#This Row],[VALOR NIVEL 4]],ActividadesCom[[#This Row],[VALOR NIVEL 3]],ActividadesCom[[#This Row],[VALOR NIVEL 2]],ActividadesCom[[#This Row],[VALOR NIVEL 1]]),0),"")</f>
        <v>2</v>
      </c>
      <c r="G1590" s="5" t="str">
        <f>IF(ActividadesCom[[#This Row],[PROMEDIO]]="","",IF(ActividadesCom[[#This Row],[PROMEDIO]]&gt;=4,"EXCELENTE",IF(ActividadesCom[[#This Row],[PROMEDIO]]&gt;=3,"NOTABLE",IF(ActividadesCom[[#This Row],[PROMEDIO]]&gt;=2,"BUENO",IF(ActividadesCom[[#This Row],[PROMEDIO]]=1,"SUFICIENTE","")))))</f>
        <v>BUENO</v>
      </c>
      <c r="H1590" s="5">
        <f>MAX(ActividadesCom[[#This Row],[PERÍODO 1]],ActividadesCom[[#This Row],[PERÍODO 2]],ActividadesCom[[#This Row],[PERÍODO 3]],ActividadesCom[[#This Row],[PERÍODO 4]],ActividadesCom[[#This Row],[PERÍODO 5]])</f>
        <v>20163</v>
      </c>
      <c r="I1590" s="6"/>
      <c r="J1590" s="5"/>
      <c r="K1590" s="5"/>
      <c r="L1590" s="5" t="str">
        <f>IF(ActividadesCom[[#This Row],[NIVEL 1]]&lt;&gt;0,VLOOKUP(ActividadesCom[[#This Row],[NIVEL 1]],Catálogo!A:B,2,FALSE),"")</f>
        <v/>
      </c>
      <c r="M1590" s="5"/>
      <c r="N1590" s="6"/>
      <c r="O1590" s="5"/>
      <c r="P1590" s="5"/>
      <c r="Q1590" s="5" t="str">
        <f>IF(ActividadesCom[[#This Row],[NIVEL 2]]&lt;&gt;0,VLOOKUP(ActividadesCom[[#This Row],[NIVEL 2]],Catálogo!A:B,2,FALSE),"")</f>
        <v/>
      </c>
      <c r="R1590" s="5"/>
      <c r="S1590" s="6"/>
      <c r="T1590" s="5"/>
      <c r="U1590" s="5"/>
      <c r="V1590" s="5" t="str">
        <f>IF(ActividadesCom[[#This Row],[NIVEL 3]]&lt;&gt;0,VLOOKUP(ActividadesCom[[#This Row],[NIVEL 3]],Catálogo!A:B,2,FALSE),"")</f>
        <v/>
      </c>
      <c r="W1590" s="5"/>
      <c r="X1590" s="6"/>
      <c r="Y1590" s="5"/>
      <c r="Z1590" s="5"/>
      <c r="AA1590" s="5" t="str">
        <f>IF(ActividadesCom[[#This Row],[NIVEL 4]]&lt;&gt;0,VLOOKUP(ActividadesCom[[#This Row],[NIVEL 4]],Catálogo!A:B,2,FALSE),"")</f>
        <v/>
      </c>
      <c r="AB1590" s="5"/>
      <c r="AC1590" s="6" t="s">
        <v>116</v>
      </c>
      <c r="AD1590" s="5">
        <v>20163</v>
      </c>
      <c r="AE1590" s="5" t="s">
        <v>4010</v>
      </c>
      <c r="AF1590" s="5">
        <f>IF(ActividadesCom[[#This Row],[NIVEL 5]]&lt;&gt;0,VLOOKUP(ActividadesCom[[#This Row],[NIVEL 5]],Catálogo!A:B,2,FALSE),"")</f>
        <v>2</v>
      </c>
      <c r="AG1590" s="5">
        <v>1</v>
      </c>
      <c r="AH1590" s="2"/>
      <c r="AI1590" s="2"/>
    </row>
    <row r="1591" spans="1:35" ht="30" hidden="1" customHeight="1" x14ac:dyDescent="0.25">
      <c r="A1591" s="7">
        <v>16470401</v>
      </c>
      <c r="B1591" s="97" t="str">
        <f>VLOOKUP(ActividadesCom[[#This Row],[NO. DE CONTROL]],'LISTADO ESTUDIANTES'!A:C,3,FALSE)</f>
        <v>GIL LOPEZ FRANCISCO MANUEL</v>
      </c>
      <c r="C1591" s="97" t="str">
        <f>VLOOKUP(ActividadesCom[[#This Row],[NO. DE CONTROL]],'LISTADO ESTUDIANTES'!A:B,2,FALSE)</f>
        <v>INGENIERIA EN ADMINISTRACION</v>
      </c>
      <c r="D1591" s="18" t="str">
        <f>VLOOKUP(ActividadesCom[[#This Row],[NO. DE CONTROL]],'LISTADO ESTUDIANTES'!A:D,4,FALSE)</f>
        <v>BAJA</v>
      </c>
      <c r="E1591" s="5">
        <f>SUM(ActividadesCom[[#This Row],[CRÉD. 1]],ActividadesCom[[#This Row],[CRÉD. 2]],ActividadesCom[[#This Row],[CRÉD. 3]],ActividadesCom[[#This Row],[CRÉD. 4]],ActividadesCom[[#This Row],[CRÉD. 5]])</f>
        <v>1</v>
      </c>
      <c r="F1591" s="17">
        <f>IF(ActividadesCom[[#This Row],[ÚLTIMO SEMESTRE CON CRÉDITOS]]&gt;0,ROUND(AVERAGE(ActividadesCom[[#This Row],[VALOR NIVEL 5]],ActividadesCom[[#This Row],[VALOR NIVEL 4]],ActividadesCom[[#This Row],[VALOR NIVEL 3]],ActividadesCom[[#This Row],[VALOR NIVEL 2]],ActividadesCom[[#This Row],[VALOR NIVEL 1]]),0),"")</f>
        <v>2</v>
      </c>
      <c r="G1591" s="5" t="str">
        <f>IF(ActividadesCom[[#This Row],[PROMEDIO]]="","",IF(ActividadesCom[[#This Row],[PROMEDIO]]&gt;=4,"EXCELENTE",IF(ActividadesCom[[#This Row],[PROMEDIO]]&gt;=3,"NOTABLE",IF(ActividadesCom[[#This Row],[PROMEDIO]]&gt;=2,"BUENO",IF(ActividadesCom[[#This Row],[PROMEDIO]]=1,"SUFICIENTE","")))))</f>
        <v>BUENO</v>
      </c>
      <c r="H1591" s="5">
        <f>MAX(ActividadesCom[[#This Row],[PERÍODO 1]],ActividadesCom[[#This Row],[PERÍODO 2]],ActividadesCom[[#This Row],[PERÍODO 3]],ActividadesCom[[#This Row],[PERÍODO 4]],ActividadesCom[[#This Row],[PERÍODO 5]])</f>
        <v>20163</v>
      </c>
      <c r="I1591" s="6"/>
      <c r="J1591" s="5"/>
      <c r="K1591" s="5"/>
      <c r="L1591" s="5" t="str">
        <f>IF(ActividadesCom[[#This Row],[NIVEL 1]]&lt;&gt;0,VLOOKUP(ActividadesCom[[#This Row],[NIVEL 1]],Catálogo!A:B,2,FALSE),"")</f>
        <v/>
      </c>
      <c r="M1591" s="5"/>
      <c r="N1591" s="6"/>
      <c r="O1591" s="5"/>
      <c r="P1591" s="5"/>
      <c r="Q1591" s="5" t="str">
        <f>IF(ActividadesCom[[#This Row],[NIVEL 2]]&lt;&gt;0,VLOOKUP(ActividadesCom[[#This Row],[NIVEL 2]],Catálogo!A:B,2,FALSE),"")</f>
        <v/>
      </c>
      <c r="R1591" s="11"/>
      <c r="S1591" s="12"/>
      <c r="T1591" s="11"/>
      <c r="U1591" s="11"/>
      <c r="V1591" s="5" t="str">
        <f>IF(ActividadesCom[[#This Row],[NIVEL 3]]&lt;&gt;0,VLOOKUP(ActividadesCom[[#This Row],[NIVEL 3]],Catálogo!A:B,2,FALSE),"")</f>
        <v/>
      </c>
      <c r="W1591" s="11"/>
      <c r="X1591" s="6"/>
      <c r="Y1591" s="5"/>
      <c r="Z1591" s="5"/>
      <c r="AA1591" s="5" t="str">
        <f>IF(ActividadesCom[[#This Row],[NIVEL 4]]&lt;&gt;0,VLOOKUP(ActividadesCom[[#This Row],[NIVEL 4]],Catálogo!A:B,2,FALSE),"")</f>
        <v/>
      </c>
      <c r="AB1591" s="5"/>
      <c r="AC1591" s="6" t="s">
        <v>2</v>
      </c>
      <c r="AD1591" s="5">
        <v>20163</v>
      </c>
      <c r="AE1591" s="5" t="s">
        <v>4010</v>
      </c>
      <c r="AF1591" s="5">
        <f>IF(ActividadesCom[[#This Row],[NIVEL 5]]&lt;&gt;0,VLOOKUP(ActividadesCom[[#This Row],[NIVEL 5]],Catálogo!A:B,2,FALSE),"")</f>
        <v>2</v>
      </c>
      <c r="AG1591" s="5">
        <v>1</v>
      </c>
      <c r="AH1591" s="2"/>
      <c r="AI1591" s="2"/>
    </row>
    <row r="1592" spans="1:35" s="24" customFormat="1" ht="30" hidden="1" customHeight="1" x14ac:dyDescent="0.25">
      <c r="A1592" s="7">
        <v>16470402</v>
      </c>
      <c r="B1592" s="97" t="str">
        <f>VLOOKUP(ActividadesCom[[#This Row],[NO. DE CONTROL]],'LISTADO ESTUDIANTES'!A:C,3,FALSE)</f>
        <v>QUE MENDEZ GABRIELA SARAI</v>
      </c>
      <c r="C1592" s="97" t="str">
        <f>VLOOKUP(ActividadesCom[[#This Row],[NO. DE CONTROL]],'LISTADO ESTUDIANTES'!A:B,2,FALSE)</f>
        <v>INGENIERIA INDUSTRIAL</v>
      </c>
      <c r="D1592" s="18" t="str">
        <f>VLOOKUP(ActividadesCom[[#This Row],[NO. DE CONTROL]],'LISTADO ESTUDIANTES'!A:D,4,FALSE)</f>
        <v>BAJA</v>
      </c>
      <c r="E1592" s="5">
        <f>SUM(ActividadesCom[[#This Row],[CRÉD. 1]],ActividadesCom[[#This Row],[CRÉD. 2]],ActividadesCom[[#This Row],[CRÉD. 3]],ActividadesCom[[#This Row],[CRÉD. 4]],ActividadesCom[[#This Row],[CRÉD. 5]])</f>
        <v>4</v>
      </c>
      <c r="F1592" s="17">
        <f>IF(ActividadesCom[[#This Row],[ÚLTIMO SEMESTRE CON CRÉDITOS]]&gt;0,ROUND(AVERAGE(ActividadesCom[[#This Row],[VALOR NIVEL 5]],ActividadesCom[[#This Row],[VALOR NIVEL 4]],ActividadesCom[[#This Row],[VALOR NIVEL 3]],ActividadesCom[[#This Row],[VALOR NIVEL 2]],ActividadesCom[[#This Row],[VALOR NIVEL 1]]),0),"")</f>
        <v>2</v>
      </c>
      <c r="G1592" s="5" t="str">
        <f>IF(ActividadesCom[[#This Row],[PROMEDIO]]="","",IF(ActividadesCom[[#This Row],[PROMEDIO]]&gt;=4,"EXCELENTE",IF(ActividadesCom[[#This Row],[PROMEDIO]]&gt;=3,"NOTABLE",IF(ActividadesCom[[#This Row],[PROMEDIO]]&gt;=2,"BUENO",IF(ActividadesCom[[#This Row],[PROMEDIO]]=1,"SUFICIENTE","")))))</f>
        <v>BUENO</v>
      </c>
      <c r="H1592" s="5">
        <f>MAX(ActividadesCom[[#This Row],[PERÍODO 1]],ActividadesCom[[#This Row],[PERÍODO 2]],ActividadesCom[[#This Row],[PERÍODO 3]],ActividadesCom[[#This Row],[PERÍODO 4]],ActividadesCom[[#This Row],[PERÍODO 5]])</f>
        <v>20171</v>
      </c>
      <c r="I1592" s="6" t="s">
        <v>519</v>
      </c>
      <c r="J1592" s="5">
        <v>20163</v>
      </c>
      <c r="K1592" s="5" t="s">
        <v>4010</v>
      </c>
      <c r="L1592" s="5">
        <f>IF(ActividadesCom[[#This Row],[NIVEL 1]]&lt;&gt;0,VLOOKUP(ActividadesCom[[#This Row],[NIVEL 1]],Catálogo!A:B,2,FALSE),"")</f>
        <v>2</v>
      </c>
      <c r="M1592" s="5">
        <v>1</v>
      </c>
      <c r="N1592" s="6" t="s">
        <v>518</v>
      </c>
      <c r="O1592" s="5">
        <v>20171</v>
      </c>
      <c r="P1592" s="5" t="s">
        <v>4010</v>
      </c>
      <c r="Q1592" s="5">
        <f>IF(ActividadesCom[[#This Row],[NIVEL 2]]&lt;&gt;0,VLOOKUP(ActividadesCom[[#This Row],[NIVEL 2]],Catálogo!A:B,2,FALSE),"")</f>
        <v>2</v>
      </c>
      <c r="R1592" s="11">
        <v>1</v>
      </c>
      <c r="S1592" s="12"/>
      <c r="T1592" s="11"/>
      <c r="U1592" s="11"/>
      <c r="V1592" s="5" t="str">
        <f>IF(ActividadesCom[[#This Row],[NIVEL 3]]&lt;&gt;0,VLOOKUP(ActividadesCom[[#This Row],[NIVEL 3]],Catálogo!A:B,2,FALSE),"")</f>
        <v/>
      </c>
      <c r="W1592" s="11"/>
      <c r="X1592" s="6" t="s">
        <v>30</v>
      </c>
      <c r="Y1592" s="5">
        <v>20171</v>
      </c>
      <c r="Z1592" s="5" t="s">
        <v>4008</v>
      </c>
      <c r="AA1592" s="5">
        <f>IF(ActividadesCom[[#This Row],[NIVEL 4]]&lt;&gt;0,VLOOKUP(ActividadesCom[[#This Row],[NIVEL 4]],Catálogo!A:B,2,FALSE),"")</f>
        <v>4</v>
      </c>
      <c r="AB1592" s="5">
        <v>1</v>
      </c>
      <c r="AC1592" s="6" t="s">
        <v>32</v>
      </c>
      <c r="AD1592" s="5">
        <v>20163</v>
      </c>
      <c r="AE1592" s="5" t="s">
        <v>4011</v>
      </c>
      <c r="AF1592" s="5">
        <f>IF(ActividadesCom[[#This Row],[NIVEL 5]]&lt;&gt;0,VLOOKUP(ActividadesCom[[#This Row],[NIVEL 5]],Catálogo!A:B,2,FALSE),"")</f>
        <v>1</v>
      </c>
      <c r="AG1592" s="5">
        <v>1</v>
      </c>
    </row>
    <row r="1593" spans="1:35" ht="30" hidden="1" customHeight="1" x14ac:dyDescent="0.25">
      <c r="A1593" s="7">
        <v>16470403</v>
      </c>
      <c r="B1593" s="97" t="str">
        <f>VLOOKUP(ActividadesCom[[#This Row],[NO. DE CONTROL]],'LISTADO ESTUDIANTES'!A:C,3,FALSE)</f>
        <v>TORRES CASTRO EDHISON</v>
      </c>
      <c r="C1593" s="97" t="str">
        <f>VLOOKUP(ActividadesCom[[#This Row],[NO. DE CONTROL]],'LISTADO ESTUDIANTES'!A:B,2,FALSE)</f>
        <v>INGENIERIA INDUSTRIAL</v>
      </c>
      <c r="D1593" s="18" t="str">
        <f>VLOOKUP(ActividadesCom[[#This Row],[NO. DE CONTROL]],'LISTADO ESTUDIANTES'!A:D,4,FALSE)</f>
        <v>BAJA</v>
      </c>
      <c r="E1593" s="5">
        <f>SUM(ActividadesCom[[#This Row],[CRÉD. 1]],ActividadesCom[[#This Row],[CRÉD. 2]],ActividadesCom[[#This Row],[CRÉD. 3]],ActividadesCom[[#This Row],[CRÉD. 4]],ActividadesCom[[#This Row],[CRÉD. 5]])</f>
        <v>6</v>
      </c>
      <c r="F1593" s="5">
        <f>IF(ActividadesCom[[#This Row],[ÚLTIMO SEMESTRE CON CRÉDITOS]]&gt;0,ROUND(AVERAGE(ActividadesCom[[#This Row],[VALOR NIVEL 5]],ActividadesCom[[#This Row],[VALOR NIVEL 4]],ActividadesCom[[#This Row],[VALOR NIVEL 3]],ActividadesCom[[#This Row],[VALOR NIVEL 2]],ActividadesCom[[#This Row],[VALOR NIVEL 1]]),0),"")</f>
        <v>2</v>
      </c>
      <c r="G1593" s="5" t="str">
        <f>IF(ActividadesCom[[#This Row],[PROMEDIO]]="","",IF(ActividadesCom[[#This Row],[PROMEDIO]]&gt;=4,"EXCELENTE",IF(ActividadesCom[[#This Row],[PROMEDIO]]&gt;=3,"NOTABLE",IF(ActividadesCom[[#This Row],[PROMEDIO]]&gt;=2,"BUENO",IF(ActividadesCom[[#This Row],[PROMEDIO]]=1,"SUFICIENTE","")))))</f>
        <v>BUENO</v>
      </c>
      <c r="H1593" s="5">
        <f>MAX(ActividadesCom[[#This Row],[PERÍODO 1]],ActividadesCom[[#This Row],[PERÍODO 2]],ActividadesCom[[#This Row],[PERÍODO 3]],ActividadesCom[[#This Row],[PERÍODO 4]],ActividadesCom[[#This Row],[PERÍODO 5]])</f>
        <v>20181</v>
      </c>
      <c r="I1593" s="6" t="s">
        <v>237</v>
      </c>
      <c r="J1593" s="5">
        <v>20163</v>
      </c>
      <c r="K1593" s="5" t="s">
        <v>4010</v>
      </c>
      <c r="L1593" s="5">
        <f>IF(ActividadesCom[[#This Row],[NIVEL 1]]&lt;&gt;0,VLOOKUP(ActividadesCom[[#This Row],[NIVEL 1]],Catálogo!A:B,2,FALSE),"")</f>
        <v>2</v>
      </c>
      <c r="M1593" s="5">
        <v>2</v>
      </c>
      <c r="N1593" s="6" t="s">
        <v>519</v>
      </c>
      <c r="O1593" s="5">
        <v>20163</v>
      </c>
      <c r="P1593" s="5" t="s">
        <v>4010</v>
      </c>
      <c r="Q1593" s="5">
        <f>IF(ActividadesCom[[#This Row],[NIVEL 2]]&lt;&gt;0,VLOOKUP(ActividadesCom[[#This Row],[NIVEL 2]],Catálogo!A:B,2,FALSE),"")</f>
        <v>2</v>
      </c>
      <c r="R1593" s="11">
        <v>1</v>
      </c>
      <c r="S1593" s="12" t="s">
        <v>518</v>
      </c>
      <c r="T1593" s="11">
        <v>20171</v>
      </c>
      <c r="U1593" s="11" t="s">
        <v>4009</v>
      </c>
      <c r="V1593" s="5">
        <f>IF(ActividadesCom[[#This Row],[NIVEL 3]]&lt;&gt;0,VLOOKUP(ActividadesCom[[#This Row],[NIVEL 3]],Catálogo!A:B,2,FALSE),"")</f>
        <v>3</v>
      </c>
      <c r="W1593" s="11">
        <v>1</v>
      </c>
      <c r="X1593" s="6" t="s">
        <v>574</v>
      </c>
      <c r="Y1593" s="5">
        <v>20181</v>
      </c>
      <c r="Z1593" s="5" t="s">
        <v>4009</v>
      </c>
      <c r="AA1593" s="5">
        <f>IF(ActividadesCom[[#This Row],[NIVEL 4]]&lt;&gt;0,VLOOKUP(ActividadesCom[[#This Row],[NIVEL 4]],Catálogo!A:B,2,FALSE),"")</f>
        <v>3</v>
      </c>
      <c r="AB1593" s="5">
        <v>1</v>
      </c>
      <c r="AC1593" s="6" t="s">
        <v>55</v>
      </c>
      <c r="AD1593" s="5">
        <v>20163</v>
      </c>
      <c r="AE1593" s="5" t="s">
        <v>4010</v>
      </c>
      <c r="AF1593" s="5">
        <f>IF(ActividadesCom[[#This Row],[NIVEL 5]]&lt;&gt;0,VLOOKUP(ActividadesCom[[#This Row],[NIVEL 5]],Catálogo!A:B,2,FALSE),"")</f>
        <v>2</v>
      </c>
      <c r="AG1593" s="5">
        <v>1</v>
      </c>
      <c r="AH1593" s="2"/>
      <c r="AI1593" s="2"/>
    </row>
    <row r="1594" spans="1:35" ht="30" hidden="1" customHeight="1" x14ac:dyDescent="0.25">
      <c r="A1594" s="7">
        <v>16470404</v>
      </c>
      <c r="B1594" s="97" t="str">
        <f>VLOOKUP(ActividadesCom[[#This Row],[NO. DE CONTROL]],'LISTADO ESTUDIANTES'!A:C,3,FALSE)</f>
        <v>JIMENEZ CAUICH RICARDO URIEL</v>
      </c>
      <c r="C1594" s="97" t="str">
        <f>VLOOKUP(ActividadesCom[[#This Row],[NO. DE CONTROL]],'LISTADO ESTUDIANTES'!A:B,2,FALSE)</f>
        <v>INGENIERIA AMBIENTAL</v>
      </c>
      <c r="D1594" s="18" t="str">
        <f>VLOOKUP(ActividadesCom[[#This Row],[NO. DE CONTROL]],'LISTADO ESTUDIANTES'!A:D,4,FALSE)</f>
        <v>BAJA</v>
      </c>
      <c r="E1594" s="5">
        <f>SUM(ActividadesCom[[#This Row],[CRÉD. 1]],ActividadesCom[[#This Row],[CRÉD. 2]],ActividadesCom[[#This Row],[CRÉD. 3]],ActividadesCom[[#This Row],[CRÉD. 4]],ActividadesCom[[#This Row],[CRÉD. 5]])</f>
        <v>0</v>
      </c>
      <c r="F1594" s="17" t="str">
        <f>IF(ActividadesCom[[#This Row],[ÚLTIMO SEMESTRE CON CRÉDITOS]]&gt;0,ROUND(AVERAGE(ActividadesCom[[#This Row],[VALOR NIVEL 5]],ActividadesCom[[#This Row],[VALOR NIVEL 4]],ActividadesCom[[#This Row],[VALOR NIVEL 3]],ActividadesCom[[#This Row],[VALOR NIVEL 2]],ActividadesCom[[#This Row],[VALOR NIVEL 1]]),0),"")</f>
        <v/>
      </c>
      <c r="G1594" s="5" t="str">
        <f>IF(ActividadesCom[[#This Row],[PROMEDIO]]="","",IF(ActividadesCom[[#This Row],[PROMEDIO]]&gt;=4,"EXCELENTE",IF(ActividadesCom[[#This Row],[PROMEDIO]]&gt;=3,"NOTABLE",IF(ActividadesCom[[#This Row],[PROMEDIO]]&gt;=2,"BUENO",IF(ActividadesCom[[#This Row],[PROMEDIO]]=1,"SUFICIENTE","")))))</f>
        <v/>
      </c>
      <c r="H1594" s="5">
        <f>MAX(ActividadesCom[[#This Row],[PERÍODO 1]],ActividadesCom[[#This Row],[PERÍODO 2]],ActividadesCom[[#This Row],[PERÍODO 3]],ActividadesCom[[#This Row],[PERÍODO 4]],ActividadesCom[[#This Row],[PERÍODO 5]])</f>
        <v>0</v>
      </c>
      <c r="I1594" s="6"/>
      <c r="J1594" s="5"/>
      <c r="K1594" s="5"/>
      <c r="L1594" s="5" t="str">
        <f>IF(ActividadesCom[[#This Row],[NIVEL 1]]&lt;&gt;0,VLOOKUP(ActividadesCom[[#This Row],[NIVEL 1]],Catálogo!A:B,2,FALSE),"")</f>
        <v/>
      </c>
      <c r="M1594" s="5"/>
      <c r="N1594" s="6"/>
      <c r="O1594" s="5"/>
      <c r="P1594" s="5"/>
      <c r="Q1594" s="5" t="str">
        <f>IF(ActividadesCom[[#This Row],[NIVEL 2]]&lt;&gt;0,VLOOKUP(ActividadesCom[[#This Row],[NIVEL 2]],Catálogo!A:B,2,FALSE),"")</f>
        <v/>
      </c>
      <c r="R1594" s="11"/>
      <c r="S1594" s="12"/>
      <c r="T1594" s="11"/>
      <c r="U1594" s="11"/>
      <c r="V1594" s="5" t="str">
        <f>IF(ActividadesCom[[#This Row],[NIVEL 3]]&lt;&gt;0,VLOOKUP(ActividadesCom[[#This Row],[NIVEL 3]],Catálogo!A:B,2,FALSE),"")</f>
        <v/>
      </c>
      <c r="W1594" s="11"/>
      <c r="X1594" s="6"/>
      <c r="Y1594" s="5"/>
      <c r="Z1594" s="5"/>
      <c r="AA1594" s="5" t="str">
        <f>IF(ActividadesCom[[#This Row],[NIVEL 4]]&lt;&gt;0,VLOOKUP(ActividadesCom[[#This Row],[NIVEL 4]],Catálogo!A:B,2,FALSE),"")</f>
        <v/>
      </c>
      <c r="AB1594" s="5"/>
      <c r="AC1594" s="6"/>
      <c r="AD1594" s="5"/>
      <c r="AE1594" s="5"/>
      <c r="AF1594" s="5" t="str">
        <f>IF(ActividadesCom[[#This Row],[NIVEL 5]]&lt;&gt;0,VLOOKUP(ActividadesCom[[#This Row],[NIVEL 5]],Catálogo!A:B,2,FALSE),"")</f>
        <v/>
      </c>
      <c r="AG1594" s="5"/>
      <c r="AH1594" s="2"/>
      <c r="AI1594" s="2"/>
    </row>
    <row r="1595" spans="1:35" ht="30" hidden="1" customHeight="1" x14ac:dyDescent="0.25">
      <c r="A1595" s="7">
        <v>16470405</v>
      </c>
      <c r="B1595" s="97" t="str">
        <f>VLOOKUP(ActividadesCom[[#This Row],[NO. DE CONTROL]],'LISTADO ESTUDIANTES'!A:C,3,FALSE)</f>
        <v>KUTZ DE LA CRUZ CARLOS FRANCISCO</v>
      </c>
      <c r="C1595" s="97" t="str">
        <f>VLOOKUP(ActividadesCom[[#This Row],[NO. DE CONTROL]],'LISTADO ESTUDIANTES'!A:B,2,FALSE)</f>
        <v>INGENIERIA MECANICA</v>
      </c>
      <c r="D1595" s="18" t="str">
        <f>VLOOKUP(ActividadesCom[[#This Row],[NO. DE CONTROL]],'LISTADO ESTUDIANTES'!A:D,4,FALSE)</f>
        <v>BAJA</v>
      </c>
      <c r="E1595" s="5">
        <f>SUM(ActividadesCom[[#This Row],[CRÉD. 1]],ActividadesCom[[#This Row],[CRÉD. 2]],ActividadesCom[[#This Row],[CRÉD. 3]],ActividadesCom[[#This Row],[CRÉD. 4]],ActividadesCom[[#This Row],[CRÉD. 5]])</f>
        <v>0</v>
      </c>
      <c r="F1595" s="17" t="str">
        <f>IF(ActividadesCom[[#This Row],[ÚLTIMO SEMESTRE CON CRÉDITOS]]&gt;0,ROUND(AVERAGE(ActividadesCom[[#This Row],[VALOR NIVEL 5]],ActividadesCom[[#This Row],[VALOR NIVEL 4]],ActividadesCom[[#This Row],[VALOR NIVEL 3]],ActividadesCom[[#This Row],[VALOR NIVEL 2]],ActividadesCom[[#This Row],[VALOR NIVEL 1]]),0),"")</f>
        <v/>
      </c>
      <c r="G1595" s="5" t="str">
        <f>IF(ActividadesCom[[#This Row],[PROMEDIO]]="","",IF(ActividadesCom[[#This Row],[PROMEDIO]]&gt;=4,"EXCELENTE",IF(ActividadesCom[[#This Row],[PROMEDIO]]&gt;=3,"NOTABLE",IF(ActividadesCom[[#This Row],[PROMEDIO]]&gt;=2,"BUENO",IF(ActividadesCom[[#This Row],[PROMEDIO]]=1,"SUFICIENTE","")))))</f>
        <v/>
      </c>
      <c r="H1595" s="5">
        <f>MAX(ActividadesCom[[#This Row],[PERÍODO 1]],ActividadesCom[[#This Row],[PERÍODO 2]],ActividadesCom[[#This Row],[PERÍODO 3]],ActividadesCom[[#This Row],[PERÍODO 4]],ActividadesCom[[#This Row],[PERÍODO 5]])</f>
        <v>0</v>
      </c>
      <c r="I1595" s="6"/>
      <c r="J1595" s="5"/>
      <c r="K1595" s="5"/>
      <c r="L1595" s="5" t="str">
        <f>IF(ActividadesCom[[#This Row],[NIVEL 1]]&lt;&gt;0,VLOOKUP(ActividadesCom[[#This Row],[NIVEL 1]],Catálogo!A:B,2,FALSE),"")</f>
        <v/>
      </c>
      <c r="M1595" s="5"/>
      <c r="N1595" s="6"/>
      <c r="O1595" s="5"/>
      <c r="P1595" s="5"/>
      <c r="Q1595" s="5" t="str">
        <f>IF(ActividadesCom[[#This Row],[NIVEL 2]]&lt;&gt;0,VLOOKUP(ActividadesCom[[#This Row],[NIVEL 2]],Catálogo!A:B,2,FALSE),"")</f>
        <v/>
      </c>
      <c r="R1595" s="11"/>
      <c r="S1595" s="12"/>
      <c r="T1595" s="11"/>
      <c r="U1595" s="11"/>
      <c r="V1595" s="5" t="str">
        <f>IF(ActividadesCom[[#This Row],[NIVEL 3]]&lt;&gt;0,VLOOKUP(ActividadesCom[[#This Row],[NIVEL 3]],Catálogo!A:B,2,FALSE),"")</f>
        <v/>
      </c>
      <c r="W1595" s="11"/>
      <c r="X1595" s="6"/>
      <c r="Y1595" s="5"/>
      <c r="Z1595" s="5"/>
      <c r="AA1595" s="5" t="str">
        <f>IF(ActividadesCom[[#This Row],[NIVEL 4]]&lt;&gt;0,VLOOKUP(ActividadesCom[[#This Row],[NIVEL 4]],Catálogo!A:B,2,FALSE),"")</f>
        <v/>
      </c>
      <c r="AB1595" s="5"/>
      <c r="AC1595" s="6"/>
      <c r="AD1595" s="5"/>
      <c r="AE1595" s="5"/>
      <c r="AF1595" s="5" t="str">
        <f>IF(ActividadesCom[[#This Row],[NIVEL 5]]&lt;&gt;0,VLOOKUP(ActividadesCom[[#This Row],[NIVEL 5]],Catálogo!A:B,2,FALSE),"")</f>
        <v/>
      </c>
      <c r="AG1595" s="5"/>
      <c r="AH1595" s="2"/>
      <c r="AI1595" s="2"/>
    </row>
    <row r="1596" spans="1:35" s="24" customFormat="1" ht="30" hidden="1" customHeight="1" x14ac:dyDescent="0.25">
      <c r="A1596" s="7">
        <v>16470406</v>
      </c>
      <c r="B1596" s="97" t="str">
        <f>VLOOKUP(ActividadesCom[[#This Row],[NO. DE CONTROL]],'LISTADO ESTUDIANTES'!A:C,3,FALSE)</f>
        <v>FLORES MAGAÑA CITLALLY</v>
      </c>
      <c r="C1596" s="97" t="str">
        <f>VLOOKUP(ActividadesCom[[#This Row],[NO. DE CONTROL]],'LISTADO ESTUDIANTES'!A:B,2,FALSE)</f>
        <v>INGENIERIA EN GESTION EMPRESARIAL</v>
      </c>
      <c r="D1596" s="18" t="str">
        <f>VLOOKUP(ActividadesCom[[#This Row],[NO. DE CONTROL]],'LISTADO ESTUDIANTES'!A:D,4,FALSE)</f>
        <v>BAJA</v>
      </c>
      <c r="E1596" s="5">
        <f>SUM(ActividadesCom[[#This Row],[CRÉD. 1]],ActividadesCom[[#This Row],[CRÉD. 2]],ActividadesCom[[#This Row],[CRÉD. 3]],ActividadesCom[[#This Row],[CRÉD. 4]],ActividadesCom[[#This Row],[CRÉD. 5]])</f>
        <v>6</v>
      </c>
      <c r="F1596" s="17">
        <f>IF(ActividadesCom[[#This Row],[ÚLTIMO SEMESTRE CON CRÉDITOS]]&gt;0,ROUND(AVERAGE(ActividadesCom[[#This Row],[VALOR NIVEL 5]],ActividadesCom[[#This Row],[VALOR NIVEL 4]],ActividadesCom[[#This Row],[VALOR NIVEL 3]],ActividadesCom[[#This Row],[VALOR NIVEL 2]],ActividadesCom[[#This Row],[VALOR NIVEL 1]]),0),"")</f>
        <v>2</v>
      </c>
      <c r="G1596" s="5" t="str">
        <f>IF(ActividadesCom[[#This Row],[PROMEDIO]]="","",IF(ActividadesCom[[#This Row],[PROMEDIO]]&gt;=4,"EXCELENTE",IF(ActividadesCom[[#This Row],[PROMEDIO]]&gt;=3,"NOTABLE",IF(ActividadesCom[[#This Row],[PROMEDIO]]&gt;=2,"BUENO",IF(ActividadesCom[[#This Row],[PROMEDIO]]=1,"SUFICIENTE","")))))</f>
        <v>BUENO</v>
      </c>
      <c r="H1596" s="5">
        <f>MAX(ActividadesCom[[#This Row],[PERÍODO 1]],ActividadesCom[[#This Row],[PERÍODO 2]],ActividadesCom[[#This Row],[PERÍODO 3]],ActividadesCom[[#This Row],[PERÍODO 4]],ActividadesCom[[#This Row],[PERÍODO 5]])</f>
        <v>20213</v>
      </c>
      <c r="I1596" s="6" t="s">
        <v>111</v>
      </c>
      <c r="J1596" s="5">
        <v>20163</v>
      </c>
      <c r="K1596" s="5" t="s">
        <v>4010</v>
      </c>
      <c r="L1596" s="5">
        <f>IF(ActividadesCom[[#This Row],[NIVEL 1]]&lt;&gt;0,VLOOKUP(ActividadesCom[[#This Row],[NIVEL 1]],Catálogo!A:B,2,FALSE),"")</f>
        <v>2</v>
      </c>
      <c r="M1596" s="5">
        <v>2</v>
      </c>
      <c r="N1596" s="6" t="s">
        <v>111</v>
      </c>
      <c r="O1596" s="5">
        <v>20183</v>
      </c>
      <c r="P1596" s="5" t="s">
        <v>4010</v>
      </c>
      <c r="Q1596" s="5">
        <f>IF(ActividadesCom[[#This Row],[NIVEL 2]]&lt;&gt;0,VLOOKUP(ActividadesCom[[#This Row],[NIVEL 2]],Catálogo!A:B,2,FALSE),"")</f>
        <v>2</v>
      </c>
      <c r="R1596" s="11">
        <v>1</v>
      </c>
      <c r="S1596" s="12" t="s">
        <v>4574</v>
      </c>
      <c r="T1596" s="11">
        <v>20211</v>
      </c>
      <c r="U1596" s="11" t="s">
        <v>4009</v>
      </c>
      <c r="V1596" s="5">
        <f>IF(ActividadesCom[[#This Row],[NIVEL 3]]&lt;&gt;0,VLOOKUP(ActividadesCom[[#This Row],[NIVEL 3]],Catálogo!A:B,2,FALSE),"")</f>
        <v>3</v>
      </c>
      <c r="W1596" s="11">
        <v>1</v>
      </c>
      <c r="X1596" s="6" t="s">
        <v>4746</v>
      </c>
      <c r="Y1596" s="5">
        <v>20213</v>
      </c>
      <c r="Z1596" s="5" t="s">
        <v>4011</v>
      </c>
      <c r="AA1596" s="5">
        <f>IF(ActividadesCom[[#This Row],[NIVEL 4]]&lt;&gt;0,VLOOKUP(ActividadesCom[[#This Row],[NIVEL 4]],Catálogo!A:B,2,FALSE),"")</f>
        <v>1</v>
      </c>
      <c r="AB1596" s="5">
        <v>1</v>
      </c>
      <c r="AC1596" s="6" t="s">
        <v>133</v>
      </c>
      <c r="AD1596" s="5">
        <v>20193</v>
      </c>
      <c r="AE1596" s="5" t="s">
        <v>4008</v>
      </c>
      <c r="AF1596" s="5">
        <f>IF(ActividadesCom[[#This Row],[NIVEL 5]]&lt;&gt;0,VLOOKUP(ActividadesCom[[#This Row],[NIVEL 5]],Catálogo!A:B,2,FALSE),"")</f>
        <v>4</v>
      </c>
      <c r="AG1596" s="5">
        <v>1</v>
      </c>
    </row>
    <row r="1597" spans="1:35" ht="30" hidden="1" customHeight="1" x14ac:dyDescent="0.25">
      <c r="A1597" s="7">
        <v>16470407</v>
      </c>
      <c r="B1597" s="97" t="str">
        <f>VLOOKUP(ActividadesCom[[#This Row],[NO. DE CONTROL]],'LISTADO ESTUDIANTES'!A:C,3,FALSE)</f>
        <v>KUK DZIB HEVER ESAU</v>
      </c>
      <c r="C1597" s="97" t="str">
        <f>VLOOKUP(ActividadesCom[[#This Row],[NO. DE CONTROL]],'LISTADO ESTUDIANTES'!A:B,2,FALSE)</f>
        <v>INGENIERIA AMBIENTAL</v>
      </c>
      <c r="D1597" s="18" t="str">
        <f>VLOOKUP(ActividadesCom[[#This Row],[NO. DE CONTROL]],'LISTADO ESTUDIANTES'!A:D,4,FALSE)</f>
        <v>BAJA</v>
      </c>
      <c r="E1597" s="5">
        <f>SUM(ActividadesCom[[#This Row],[CRÉD. 1]],ActividadesCom[[#This Row],[CRÉD. 2]],ActividadesCom[[#This Row],[CRÉD. 3]],ActividadesCom[[#This Row],[CRÉD. 4]],ActividadesCom[[#This Row],[CRÉD. 5]])</f>
        <v>6</v>
      </c>
      <c r="F1597" s="5">
        <f>IF(ActividadesCom[[#This Row],[ÚLTIMO SEMESTRE CON CRÉDITOS]]&gt;0,ROUND(AVERAGE(ActividadesCom[[#This Row],[VALOR NIVEL 5]],ActividadesCom[[#This Row],[VALOR NIVEL 4]],ActividadesCom[[#This Row],[VALOR NIVEL 3]],ActividadesCom[[#This Row],[VALOR NIVEL 2]],ActividadesCom[[#This Row],[VALOR NIVEL 1]]),0),"")</f>
        <v>3</v>
      </c>
      <c r="G1597" s="5" t="str">
        <f>IF(ActividadesCom[[#This Row],[PROMEDIO]]="","",IF(ActividadesCom[[#This Row],[PROMEDIO]]&gt;=4,"EXCELENTE",IF(ActividadesCom[[#This Row],[PROMEDIO]]&gt;=3,"NOTABLE",IF(ActividadesCom[[#This Row],[PROMEDIO]]&gt;=2,"BUENO",IF(ActividadesCom[[#This Row],[PROMEDIO]]=1,"SUFICIENTE","")))))</f>
        <v>NOTABLE</v>
      </c>
      <c r="H1597" s="5">
        <f>MAX(ActividadesCom[[#This Row],[PERÍODO 1]],ActividadesCom[[#This Row],[PERÍODO 2]],ActividadesCom[[#This Row],[PERÍODO 3]],ActividadesCom[[#This Row],[PERÍODO 4]],ActividadesCom[[#This Row],[PERÍODO 5]])</f>
        <v>20183</v>
      </c>
      <c r="I1597" s="6" t="s">
        <v>433</v>
      </c>
      <c r="J1597" s="5">
        <v>20173</v>
      </c>
      <c r="K1597" s="5" t="s">
        <v>4010</v>
      </c>
      <c r="L1597" s="5">
        <f>IF(ActividadesCom[[#This Row],[NIVEL 1]]&lt;&gt;0,VLOOKUP(ActividadesCom[[#This Row],[NIVEL 1]],Catálogo!A:B,2,FALSE),"")</f>
        <v>2</v>
      </c>
      <c r="M1597" s="5">
        <v>1</v>
      </c>
      <c r="N1597" s="6" t="s">
        <v>2463</v>
      </c>
      <c r="O1597" s="5">
        <v>20183</v>
      </c>
      <c r="P1597" s="5" t="s">
        <v>4010</v>
      </c>
      <c r="Q1597" s="5">
        <f>IF(ActividadesCom[[#This Row],[NIVEL 2]]&lt;&gt;0,VLOOKUP(ActividadesCom[[#This Row],[NIVEL 2]],Catálogo!A:B,2,FALSE),"")</f>
        <v>2</v>
      </c>
      <c r="R1597" s="11">
        <v>2</v>
      </c>
      <c r="S1597" s="12" t="s">
        <v>733</v>
      </c>
      <c r="T1597" s="11">
        <v>20181</v>
      </c>
      <c r="U1597" s="11" t="s">
        <v>4008</v>
      </c>
      <c r="V1597" s="5">
        <f>IF(ActividadesCom[[#This Row],[NIVEL 3]]&lt;&gt;0,VLOOKUP(ActividadesCom[[#This Row],[NIVEL 3]],Catálogo!A:B,2,FALSE),"")</f>
        <v>4</v>
      </c>
      <c r="W1597" s="11">
        <v>1</v>
      </c>
      <c r="X1597" s="6" t="s">
        <v>12</v>
      </c>
      <c r="Y1597" s="5">
        <v>20183</v>
      </c>
      <c r="Z1597" s="5" t="s">
        <v>4008</v>
      </c>
      <c r="AA1597" s="5">
        <f>IF(ActividadesCom[[#This Row],[NIVEL 4]]&lt;&gt;0,VLOOKUP(ActividadesCom[[#This Row],[NIVEL 4]],Catálogo!A:B,2,FALSE),"")</f>
        <v>4</v>
      </c>
      <c r="AB1597" s="5">
        <v>1</v>
      </c>
      <c r="AC1597" s="6" t="s">
        <v>31</v>
      </c>
      <c r="AD1597" s="5">
        <v>20171</v>
      </c>
      <c r="AE1597" s="5" t="s">
        <v>4008</v>
      </c>
      <c r="AF1597" s="5">
        <f>IF(ActividadesCom[[#This Row],[NIVEL 5]]&lt;&gt;0,VLOOKUP(ActividadesCom[[#This Row],[NIVEL 5]],Catálogo!A:B,2,FALSE),"")</f>
        <v>4</v>
      </c>
      <c r="AG1597" s="5">
        <v>1</v>
      </c>
      <c r="AH1597" s="2"/>
      <c r="AI1597" s="2"/>
    </row>
    <row r="1598" spans="1:35" ht="30" hidden="1" customHeight="1" x14ac:dyDescent="0.25">
      <c r="A1598" s="7">
        <v>16470408</v>
      </c>
      <c r="B1598" s="97" t="str">
        <f>VLOOKUP(ActividadesCom[[#This Row],[NO. DE CONTROL]],'LISTADO ESTUDIANTES'!A:C,3,FALSE)</f>
        <v>PECH ARCOS GABRIEL ISAAC</v>
      </c>
      <c r="C1598" s="97" t="str">
        <f>VLOOKUP(ActividadesCom[[#This Row],[NO. DE CONTROL]],'LISTADO ESTUDIANTES'!A:B,2,FALSE)</f>
        <v>INGENIERIA EN GESTION EMPRESARIAL</v>
      </c>
      <c r="D1598" s="18" t="str">
        <f>VLOOKUP(ActividadesCom[[#This Row],[NO. DE CONTROL]],'LISTADO ESTUDIANTES'!A:D,4,FALSE)</f>
        <v>BAJA</v>
      </c>
      <c r="E1598" s="5">
        <f>SUM(ActividadesCom[[#This Row],[CRÉD. 1]],ActividadesCom[[#This Row],[CRÉD. 2]],ActividadesCom[[#This Row],[CRÉD. 3]],ActividadesCom[[#This Row],[CRÉD. 4]],ActividadesCom[[#This Row],[CRÉD. 5]])</f>
        <v>0</v>
      </c>
      <c r="F1598" s="17" t="str">
        <f>IF(ActividadesCom[[#This Row],[ÚLTIMO SEMESTRE CON CRÉDITOS]]&gt;0,ROUND(AVERAGE(ActividadesCom[[#This Row],[VALOR NIVEL 5]],ActividadesCom[[#This Row],[VALOR NIVEL 4]],ActividadesCom[[#This Row],[VALOR NIVEL 3]],ActividadesCom[[#This Row],[VALOR NIVEL 2]],ActividadesCom[[#This Row],[VALOR NIVEL 1]]),0),"")</f>
        <v/>
      </c>
      <c r="G1598" s="5" t="str">
        <f>IF(ActividadesCom[[#This Row],[PROMEDIO]]="","",IF(ActividadesCom[[#This Row],[PROMEDIO]]&gt;=4,"EXCELENTE",IF(ActividadesCom[[#This Row],[PROMEDIO]]&gt;=3,"NOTABLE",IF(ActividadesCom[[#This Row],[PROMEDIO]]&gt;=2,"BUENO",IF(ActividadesCom[[#This Row],[PROMEDIO]]=1,"SUFICIENTE","")))))</f>
        <v/>
      </c>
      <c r="H1598" s="5">
        <f>MAX(ActividadesCom[[#This Row],[PERÍODO 1]],ActividadesCom[[#This Row],[PERÍODO 2]],ActividadesCom[[#This Row],[PERÍODO 3]],ActividadesCom[[#This Row],[PERÍODO 4]],ActividadesCom[[#This Row],[PERÍODO 5]])</f>
        <v>0</v>
      </c>
      <c r="I1598" s="6"/>
      <c r="J1598" s="5"/>
      <c r="K1598" s="5"/>
      <c r="L1598" s="5" t="str">
        <f>IF(ActividadesCom[[#This Row],[NIVEL 1]]&lt;&gt;0,VLOOKUP(ActividadesCom[[#This Row],[NIVEL 1]],Catálogo!A:B,2,FALSE),"")</f>
        <v/>
      </c>
      <c r="M1598" s="5"/>
      <c r="N1598" s="6"/>
      <c r="O1598" s="5"/>
      <c r="P1598" s="5"/>
      <c r="Q1598" s="5" t="str">
        <f>IF(ActividadesCom[[#This Row],[NIVEL 2]]&lt;&gt;0,VLOOKUP(ActividadesCom[[#This Row],[NIVEL 2]],Catálogo!A:B,2,FALSE),"")</f>
        <v/>
      </c>
      <c r="R1598" s="11"/>
      <c r="S1598" s="12"/>
      <c r="T1598" s="11"/>
      <c r="U1598" s="11"/>
      <c r="V1598" s="5" t="str">
        <f>IF(ActividadesCom[[#This Row],[NIVEL 3]]&lt;&gt;0,VLOOKUP(ActividadesCom[[#This Row],[NIVEL 3]],Catálogo!A:B,2,FALSE),"")</f>
        <v/>
      </c>
      <c r="W1598" s="11"/>
      <c r="X1598" s="6"/>
      <c r="Y1598" s="5"/>
      <c r="Z1598" s="5"/>
      <c r="AA1598" s="5" t="str">
        <f>IF(ActividadesCom[[#This Row],[NIVEL 4]]&lt;&gt;0,VLOOKUP(ActividadesCom[[#This Row],[NIVEL 4]],Catálogo!A:B,2,FALSE),"")</f>
        <v/>
      </c>
      <c r="AB1598" s="5"/>
      <c r="AC1598" s="6"/>
      <c r="AD1598" s="5"/>
      <c r="AE1598" s="5"/>
      <c r="AF1598" s="5" t="str">
        <f>IF(ActividadesCom[[#This Row],[NIVEL 5]]&lt;&gt;0,VLOOKUP(ActividadesCom[[#This Row],[NIVEL 5]],Catálogo!A:B,2,FALSE),"")</f>
        <v/>
      </c>
      <c r="AG1598" s="5"/>
      <c r="AH1598" s="2"/>
      <c r="AI1598" s="2"/>
    </row>
    <row r="1599" spans="1:35" ht="30" hidden="1" customHeight="1" x14ac:dyDescent="0.25">
      <c r="A1599" s="7">
        <v>16470409</v>
      </c>
      <c r="B1599" s="97" t="str">
        <f>VLOOKUP(ActividadesCom[[#This Row],[NO. DE CONTROL]],'LISTADO ESTUDIANTES'!A:C,3,FALSE)</f>
        <v>PECH REQUENA ANALLELY GUADALUPE</v>
      </c>
      <c r="C1599" s="97" t="str">
        <f>VLOOKUP(ActividadesCom[[#This Row],[NO. DE CONTROL]],'LISTADO ESTUDIANTES'!A:B,2,FALSE)</f>
        <v>INGENIERIA EN GESTION EMPRESARIAL</v>
      </c>
      <c r="D1599" s="18" t="str">
        <f>VLOOKUP(ActividadesCom[[#This Row],[NO. DE CONTROL]],'LISTADO ESTUDIANTES'!A:D,4,FALSE)</f>
        <v>BAJA</v>
      </c>
      <c r="E1599" s="5">
        <f>SUM(ActividadesCom[[#This Row],[CRÉD. 1]],ActividadesCom[[#This Row],[CRÉD. 2]],ActividadesCom[[#This Row],[CRÉD. 3]],ActividadesCom[[#This Row],[CRÉD. 4]],ActividadesCom[[#This Row],[CRÉD. 5]])</f>
        <v>3</v>
      </c>
      <c r="F1599" s="17">
        <f>IF(ActividadesCom[[#This Row],[ÚLTIMO SEMESTRE CON CRÉDITOS]]&gt;0,ROUND(AVERAGE(ActividadesCom[[#This Row],[VALOR NIVEL 5]],ActividadesCom[[#This Row],[VALOR NIVEL 4]],ActividadesCom[[#This Row],[VALOR NIVEL 3]],ActividadesCom[[#This Row],[VALOR NIVEL 2]],ActividadesCom[[#This Row],[VALOR NIVEL 1]]),0),"")</f>
        <v>2</v>
      </c>
      <c r="G1599" s="5" t="str">
        <f>IF(ActividadesCom[[#This Row],[PROMEDIO]]="","",IF(ActividadesCom[[#This Row],[PROMEDIO]]&gt;=4,"EXCELENTE",IF(ActividadesCom[[#This Row],[PROMEDIO]]&gt;=3,"NOTABLE",IF(ActividadesCom[[#This Row],[PROMEDIO]]&gt;=2,"BUENO",IF(ActividadesCom[[#This Row],[PROMEDIO]]=1,"SUFICIENTE","")))))</f>
        <v>BUENO</v>
      </c>
      <c r="H1599" s="5">
        <f>MAX(ActividadesCom[[#This Row],[PERÍODO 1]],ActividadesCom[[#This Row],[PERÍODO 2]],ActividadesCom[[#This Row],[PERÍODO 3]],ActividadesCom[[#This Row],[PERÍODO 4]],ActividadesCom[[#This Row],[PERÍODO 5]])</f>
        <v>20171</v>
      </c>
      <c r="I1599" s="6" t="s">
        <v>111</v>
      </c>
      <c r="J1599" s="5">
        <v>20163</v>
      </c>
      <c r="K1599" s="5" t="s">
        <v>4010</v>
      </c>
      <c r="L1599" s="5">
        <f>IF(ActividadesCom[[#This Row],[NIVEL 1]]&lt;&gt;0,VLOOKUP(ActividadesCom[[#This Row],[NIVEL 1]],Catálogo!A:B,2,FALSE),"")</f>
        <v>2</v>
      </c>
      <c r="M1599" s="5">
        <v>1</v>
      </c>
      <c r="N1599" s="6"/>
      <c r="O1599" s="5"/>
      <c r="P1599" s="5"/>
      <c r="Q1599" s="5" t="str">
        <f>IF(ActividadesCom[[#This Row],[NIVEL 2]]&lt;&gt;0,VLOOKUP(ActividadesCom[[#This Row],[NIVEL 2]],Catálogo!A:B,2,FALSE),"")</f>
        <v/>
      </c>
      <c r="R1599" s="11"/>
      <c r="S1599" s="12"/>
      <c r="T1599" s="11"/>
      <c r="U1599" s="11"/>
      <c r="V1599" s="5" t="str">
        <f>IF(ActividadesCom[[#This Row],[NIVEL 3]]&lt;&gt;0,VLOOKUP(ActividadesCom[[#This Row],[NIVEL 3]],Catálogo!A:B,2,FALSE),"")</f>
        <v/>
      </c>
      <c r="W1599" s="11"/>
      <c r="X1599" s="6" t="s">
        <v>42</v>
      </c>
      <c r="Y1599" s="5">
        <v>20171</v>
      </c>
      <c r="Z1599" s="5" t="s">
        <v>4011</v>
      </c>
      <c r="AA1599" s="5">
        <f>IF(ActividadesCom[[#This Row],[NIVEL 4]]&lt;&gt;0,VLOOKUP(ActividadesCom[[#This Row],[NIVEL 4]],Catálogo!A:B,2,FALSE),"")</f>
        <v>1</v>
      </c>
      <c r="AB1599" s="5">
        <v>1</v>
      </c>
      <c r="AC1599" s="6" t="s">
        <v>2</v>
      </c>
      <c r="AD1599" s="5">
        <v>20163</v>
      </c>
      <c r="AE1599" s="5" t="s">
        <v>4010</v>
      </c>
      <c r="AF1599" s="5">
        <f>IF(ActividadesCom[[#This Row],[NIVEL 5]]&lt;&gt;0,VLOOKUP(ActividadesCom[[#This Row],[NIVEL 5]],Catálogo!A:B,2,FALSE),"")</f>
        <v>2</v>
      </c>
      <c r="AG1599" s="5">
        <v>1</v>
      </c>
      <c r="AH1599" s="2"/>
      <c r="AI1599" s="2"/>
    </row>
    <row r="1600" spans="1:35" ht="30" hidden="1" customHeight="1" x14ac:dyDescent="0.25">
      <c r="A1600" s="7">
        <v>16470410</v>
      </c>
      <c r="B1600" s="97" t="str">
        <f>VLOOKUP(ActividadesCom[[#This Row],[NO. DE CONTROL]],'LISTADO ESTUDIANTES'!A:C,3,FALSE)</f>
        <v>SILVA HERRERA IRVING ALBERTO</v>
      </c>
      <c r="C1600" s="97" t="str">
        <f>VLOOKUP(ActividadesCom[[#This Row],[NO. DE CONTROL]],'LISTADO ESTUDIANTES'!A:B,2,FALSE)</f>
        <v>INGENIERIA EN SISTEMAS COMPUTACIONALES</v>
      </c>
      <c r="D1600" s="18" t="str">
        <f>VLOOKUP(ActividadesCom[[#This Row],[NO. DE CONTROL]],'LISTADO ESTUDIANTES'!A:D,4,FALSE)</f>
        <v>BAJA</v>
      </c>
      <c r="E1600" s="5">
        <f>SUM(ActividadesCom[[#This Row],[CRÉD. 1]],ActividadesCom[[#This Row],[CRÉD. 2]],ActividadesCom[[#This Row],[CRÉD. 3]],ActividadesCom[[#This Row],[CRÉD. 4]],ActividadesCom[[#This Row],[CRÉD. 5]])</f>
        <v>0</v>
      </c>
      <c r="F1600" s="17" t="str">
        <f>IF(ActividadesCom[[#This Row],[ÚLTIMO SEMESTRE CON CRÉDITOS]]&gt;0,ROUND(AVERAGE(ActividadesCom[[#This Row],[VALOR NIVEL 5]],ActividadesCom[[#This Row],[VALOR NIVEL 4]],ActividadesCom[[#This Row],[VALOR NIVEL 3]],ActividadesCom[[#This Row],[VALOR NIVEL 2]],ActividadesCom[[#This Row],[VALOR NIVEL 1]]),0),"")</f>
        <v/>
      </c>
      <c r="G1600" s="5" t="str">
        <f>IF(ActividadesCom[[#This Row],[PROMEDIO]]="","",IF(ActividadesCom[[#This Row],[PROMEDIO]]&gt;=4,"EXCELENTE",IF(ActividadesCom[[#This Row],[PROMEDIO]]&gt;=3,"NOTABLE",IF(ActividadesCom[[#This Row],[PROMEDIO]]&gt;=2,"BUENO",IF(ActividadesCom[[#This Row],[PROMEDIO]]=1,"SUFICIENTE","")))))</f>
        <v/>
      </c>
      <c r="H1600" s="5">
        <f>MAX(ActividadesCom[[#This Row],[PERÍODO 1]],ActividadesCom[[#This Row],[PERÍODO 2]],ActividadesCom[[#This Row],[PERÍODO 3]],ActividadesCom[[#This Row],[PERÍODO 4]],ActividadesCom[[#This Row],[PERÍODO 5]])</f>
        <v>0</v>
      </c>
      <c r="I1600" s="6"/>
      <c r="J1600" s="5"/>
      <c r="K1600" s="5"/>
      <c r="L1600" s="5" t="str">
        <f>IF(ActividadesCom[[#This Row],[NIVEL 1]]&lt;&gt;0,VLOOKUP(ActividadesCom[[#This Row],[NIVEL 1]],Catálogo!A:B,2,FALSE),"")</f>
        <v/>
      </c>
      <c r="M1600" s="5"/>
      <c r="N1600" s="6"/>
      <c r="O1600" s="5"/>
      <c r="P1600" s="5"/>
      <c r="Q1600" s="5" t="str">
        <f>IF(ActividadesCom[[#This Row],[NIVEL 2]]&lt;&gt;0,VLOOKUP(ActividadesCom[[#This Row],[NIVEL 2]],Catálogo!A:B,2,FALSE),"")</f>
        <v/>
      </c>
      <c r="R1600" s="11"/>
      <c r="S1600" s="12"/>
      <c r="T1600" s="11"/>
      <c r="U1600" s="11"/>
      <c r="V1600" s="5" t="str">
        <f>IF(ActividadesCom[[#This Row],[NIVEL 3]]&lt;&gt;0,VLOOKUP(ActividadesCom[[#This Row],[NIVEL 3]],Catálogo!A:B,2,FALSE),"")</f>
        <v/>
      </c>
      <c r="W1600" s="11"/>
      <c r="X1600" s="6"/>
      <c r="Y1600" s="5"/>
      <c r="Z1600" s="5"/>
      <c r="AA1600" s="5" t="str">
        <f>IF(ActividadesCom[[#This Row],[NIVEL 4]]&lt;&gt;0,VLOOKUP(ActividadesCom[[#This Row],[NIVEL 4]],Catálogo!A:B,2,FALSE),"")</f>
        <v/>
      </c>
      <c r="AB1600" s="5"/>
      <c r="AC1600" s="6"/>
      <c r="AD1600" s="5"/>
      <c r="AE1600" s="5"/>
      <c r="AF1600" s="5" t="str">
        <f>IF(ActividadesCom[[#This Row],[NIVEL 5]]&lt;&gt;0,VLOOKUP(ActividadesCom[[#This Row],[NIVEL 5]],Catálogo!A:B,2,FALSE),"")</f>
        <v/>
      </c>
      <c r="AG1600" s="5"/>
      <c r="AH1600" s="2"/>
      <c r="AI1600" s="2"/>
    </row>
    <row r="1601" spans="1:35" ht="30" hidden="1" customHeight="1" x14ac:dyDescent="0.25">
      <c r="A1601" s="7">
        <v>16470411</v>
      </c>
      <c r="B1601" s="97" t="str">
        <f>VLOOKUP(ActividadesCom[[#This Row],[NO. DE CONTROL]],'LISTADO ESTUDIANTES'!A:C,3,FALSE)</f>
        <v>CAAMAL PACHECO GENESIS</v>
      </c>
      <c r="C1601" s="97" t="str">
        <f>VLOOKUP(ActividadesCom[[#This Row],[NO. DE CONTROL]],'LISTADO ESTUDIANTES'!A:B,2,FALSE)</f>
        <v>INGENIERIA EN GESTION EMPRESARIAL</v>
      </c>
      <c r="D1601" s="18" t="str">
        <f>VLOOKUP(ActividadesCom[[#This Row],[NO. DE CONTROL]],'LISTADO ESTUDIANTES'!A:D,4,FALSE)</f>
        <v>BAJA</v>
      </c>
      <c r="E1601" s="5">
        <f>SUM(ActividadesCom[[#This Row],[CRÉD. 1]],ActividadesCom[[#This Row],[CRÉD. 2]],ActividadesCom[[#This Row],[CRÉD. 3]],ActividadesCom[[#This Row],[CRÉD. 4]],ActividadesCom[[#This Row],[CRÉD. 5]])</f>
        <v>3</v>
      </c>
      <c r="F1601" s="17">
        <f>IF(ActividadesCom[[#This Row],[ÚLTIMO SEMESTRE CON CRÉDITOS]]&gt;0,ROUND(AVERAGE(ActividadesCom[[#This Row],[VALOR NIVEL 5]],ActividadesCom[[#This Row],[VALOR NIVEL 4]],ActividadesCom[[#This Row],[VALOR NIVEL 3]],ActividadesCom[[#This Row],[VALOR NIVEL 2]],ActividadesCom[[#This Row],[VALOR NIVEL 1]]),0),"")</f>
        <v>3</v>
      </c>
      <c r="G1601" s="5" t="str">
        <f>IF(ActividadesCom[[#This Row],[PROMEDIO]]="","",IF(ActividadesCom[[#This Row],[PROMEDIO]]&gt;=4,"EXCELENTE",IF(ActividadesCom[[#This Row],[PROMEDIO]]&gt;=3,"NOTABLE",IF(ActividadesCom[[#This Row],[PROMEDIO]]&gt;=2,"BUENO",IF(ActividadesCom[[#This Row],[PROMEDIO]]=1,"SUFICIENTE","")))))</f>
        <v>NOTABLE</v>
      </c>
      <c r="H1601" s="5">
        <f>MAX(ActividadesCom[[#This Row],[PERÍODO 1]],ActividadesCom[[#This Row],[PERÍODO 2]],ActividadesCom[[#This Row],[PERÍODO 3]],ActividadesCom[[#This Row],[PERÍODO 4]],ActividadesCom[[#This Row],[PERÍODO 5]])</f>
        <v>20183</v>
      </c>
      <c r="I1601" s="6" t="s">
        <v>111</v>
      </c>
      <c r="J1601" s="5">
        <v>20163</v>
      </c>
      <c r="K1601" s="5" t="s">
        <v>4010</v>
      </c>
      <c r="L1601" s="5">
        <f>IF(ActividadesCom[[#This Row],[NIVEL 1]]&lt;&gt;0,VLOOKUP(ActividadesCom[[#This Row],[NIVEL 1]],Catálogo!A:B,2,FALSE),"")</f>
        <v>2</v>
      </c>
      <c r="M1601" s="5">
        <v>1</v>
      </c>
      <c r="N1601" s="6" t="s">
        <v>111</v>
      </c>
      <c r="O1601" s="5">
        <v>20183</v>
      </c>
      <c r="P1601" s="5" t="s">
        <v>4010</v>
      </c>
      <c r="Q1601" s="5">
        <f>IF(ActividadesCom[[#This Row],[NIVEL 2]]&lt;&gt;0,VLOOKUP(ActividadesCom[[#This Row],[NIVEL 2]],Catálogo!A:B,2,FALSE),"")</f>
        <v>2</v>
      </c>
      <c r="R1601" s="11">
        <v>1</v>
      </c>
      <c r="S1601" s="12" t="s">
        <v>4095</v>
      </c>
      <c r="T1601" s="11">
        <v>20183</v>
      </c>
      <c r="U1601" s="11" t="s">
        <v>4008</v>
      </c>
      <c r="V1601" s="5">
        <f>IF(ActividadesCom[[#This Row],[NIVEL 3]]&lt;&gt;0,VLOOKUP(ActividadesCom[[#This Row],[NIVEL 3]],Catálogo!A:B,2,FALSE),"")</f>
        <v>4</v>
      </c>
      <c r="W1601" s="11">
        <v>1</v>
      </c>
      <c r="X1601" s="6"/>
      <c r="Y1601" s="5"/>
      <c r="Z1601" s="5"/>
      <c r="AA1601" s="5" t="str">
        <f>IF(ActividadesCom[[#This Row],[NIVEL 4]]&lt;&gt;0,VLOOKUP(ActividadesCom[[#This Row],[NIVEL 4]],Catálogo!A:B,2,FALSE),"")</f>
        <v/>
      </c>
      <c r="AB1601" s="5"/>
      <c r="AC1601" s="6" t="s">
        <v>4062</v>
      </c>
      <c r="AD1601" s="5"/>
      <c r="AE1601" s="5"/>
      <c r="AF1601" s="5" t="str">
        <f>IF(ActividadesCom[[#This Row],[NIVEL 5]]&lt;&gt;0,VLOOKUP(ActividadesCom[[#This Row],[NIVEL 5]],Catálogo!A:B,2,FALSE),"")</f>
        <v/>
      </c>
      <c r="AG1601" s="5"/>
      <c r="AH1601" s="2"/>
      <c r="AI1601" s="2"/>
    </row>
    <row r="1602" spans="1:35" s="24" customFormat="1" ht="30" hidden="1" customHeight="1" x14ac:dyDescent="0.25">
      <c r="A1602" s="7">
        <v>16470412</v>
      </c>
      <c r="B1602" s="97" t="str">
        <f>VLOOKUP(ActividadesCom[[#This Row],[NO. DE CONTROL]],'LISTADO ESTUDIANTES'!A:C,3,FALSE)</f>
        <v>JUAREZ MUKUL LAURA MICHEL</v>
      </c>
      <c r="C1602" s="97" t="str">
        <f>VLOOKUP(ActividadesCom[[#This Row],[NO. DE CONTROL]],'LISTADO ESTUDIANTES'!A:B,2,FALSE)</f>
        <v>INGENIERIA EN ADMINISTRACION</v>
      </c>
      <c r="D1602" s="18" t="str">
        <f>VLOOKUP(ActividadesCom[[#This Row],[NO. DE CONTROL]],'LISTADO ESTUDIANTES'!A:D,4,FALSE)</f>
        <v>EGRESADO(A)</v>
      </c>
      <c r="E1602" s="5">
        <f>SUM(ActividadesCom[[#This Row],[CRÉD. 1]],ActividadesCom[[#This Row],[CRÉD. 2]],ActividadesCom[[#This Row],[CRÉD. 3]],ActividadesCom[[#This Row],[CRÉD. 4]],ActividadesCom[[#This Row],[CRÉD. 5]])</f>
        <v>6</v>
      </c>
      <c r="F1602" s="17">
        <f>IF(ActividadesCom[[#This Row],[ÚLTIMO SEMESTRE CON CRÉDITOS]]&gt;0,ROUND(AVERAGE(ActividadesCom[[#This Row],[VALOR NIVEL 5]],ActividadesCom[[#This Row],[VALOR NIVEL 4]],ActividadesCom[[#This Row],[VALOR NIVEL 3]],ActividadesCom[[#This Row],[VALOR NIVEL 2]],ActividadesCom[[#This Row],[VALOR NIVEL 1]]),0),"")</f>
        <v>2</v>
      </c>
      <c r="G1602" s="5" t="str">
        <f>IF(ActividadesCom[[#This Row],[PROMEDIO]]="","",IF(ActividadesCom[[#This Row],[PROMEDIO]]&gt;=4,"EXCELENTE",IF(ActividadesCom[[#This Row],[PROMEDIO]]&gt;=3,"NOTABLE",IF(ActividadesCom[[#This Row],[PROMEDIO]]&gt;=2,"BUENO",IF(ActividadesCom[[#This Row],[PROMEDIO]]=1,"SUFICIENTE","")))))</f>
        <v>BUENO</v>
      </c>
      <c r="H1602" s="5">
        <f>MAX(ActividadesCom[[#This Row],[PERÍODO 1]],ActividadesCom[[#This Row],[PERÍODO 2]],ActividadesCom[[#This Row],[PERÍODO 3]],ActividadesCom[[#This Row],[PERÍODO 4]],ActividadesCom[[#This Row],[PERÍODO 5]])</f>
        <v>20211</v>
      </c>
      <c r="I1602" s="6" t="s">
        <v>943</v>
      </c>
      <c r="J1602" s="5">
        <v>20193</v>
      </c>
      <c r="K1602" s="5" t="s">
        <v>4010</v>
      </c>
      <c r="L1602" s="5">
        <f>IF(ActividadesCom[[#This Row],[NIVEL 1]]&lt;&gt;0,VLOOKUP(ActividadesCom[[#This Row],[NIVEL 1]],Catálogo!A:B,2,FALSE),"")</f>
        <v>2</v>
      </c>
      <c r="M1602" s="5">
        <v>2</v>
      </c>
      <c r="N1602" s="6" t="s">
        <v>111</v>
      </c>
      <c r="O1602" s="5">
        <v>20191</v>
      </c>
      <c r="P1602" s="5" t="s">
        <v>4010</v>
      </c>
      <c r="Q1602" s="5">
        <f>IF(ActividadesCom[[#This Row],[NIVEL 2]]&lt;&gt;0,VLOOKUP(ActividadesCom[[#This Row],[NIVEL 2]],Catálogo!A:B,2,FALSE),"")</f>
        <v>2</v>
      </c>
      <c r="R1602" s="11">
        <v>1</v>
      </c>
      <c r="S1602" s="12" t="s">
        <v>4532</v>
      </c>
      <c r="T1602" s="11">
        <v>20211</v>
      </c>
      <c r="U1602" s="11" t="s">
        <v>4011</v>
      </c>
      <c r="V1602" s="5">
        <f>IF(ActividadesCom[[#This Row],[NIVEL 3]]&lt;&gt;0,VLOOKUP(ActividadesCom[[#This Row],[NIVEL 3]],Catálogo!A:B,2,FALSE),"")</f>
        <v>1</v>
      </c>
      <c r="W1602" s="11">
        <v>1</v>
      </c>
      <c r="X1602" s="6" t="s">
        <v>4532</v>
      </c>
      <c r="Y1602" s="5">
        <v>20211</v>
      </c>
      <c r="Z1602" s="5" t="s">
        <v>4011</v>
      </c>
      <c r="AA1602" s="5">
        <f>IF(ActividadesCom[[#This Row],[NIVEL 4]]&lt;&gt;0,VLOOKUP(ActividadesCom[[#This Row],[NIVEL 4]],Catálogo!A:B,2,FALSE),"")</f>
        <v>1</v>
      </c>
      <c r="AB1602" s="5">
        <v>1</v>
      </c>
      <c r="AC1602" s="6" t="s">
        <v>55</v>
      </c>
      <c r="AD1602" s="5">
        <v>20163</v>
      </c>
      <c r="AE1602" s="5" t="s">
        <v>4010</v>
      </c>
      <c r="AF1602" s="5">
        <f>IF(ActividadesCom[[#This Row],[NIVEL 5]]&lt;&gt;0,VLOOKUP(ActividadesCom[[#This Row],[NIVEL 5]],Catálogo!A:B,2,FALSE),"")</f>
        <v>2</v>
      </c>
      <c r="AG1602" s="5">
        <v>1</v>
      </c>
    </row>
    <row r="1603" spans="1:35" s="24" customFormat="1" ht="30" hidden="1" customHeight="1" x14ac:dyDescent="0.25">
      <c r="A1603" s="7">
        <v>16470413</v>
      </c>
      <c r="B1603" s="97" t="str">
        <f>VLOOKUP(ActividadesCom[[#This Row],[NO. DE CONTROL]],'LISTADO ESTUDIANTES'!A:C,3,FALSE)</f>
        <v>SANCHEZ RAMOS ANDREA GORETTI</v>
      </c>
      <c r="C1603" s="97" t="str">
        <f>VLOOKUP(ActividadesCom[[#This Row],[NO. DE CONTROL]],'LISTADO ESTUDIANTES'!A:B,2,FALSE)</f>
        <v>INGENIERIA EN ADMINISTRACION</v>
      </c>
      <c r="D1603" s="18" t="str">
        <f>VLOOKUP(ActividadesCom[[#This Row],[NO. DE CONTROL]],'LISTADO ESTUDIANTES'!A:D,4,FALSE)</f>
        <v>EGRESADO(A)</v>
      </c>
      <c r="E1603" s="5">
        <f>SUM(ActividadesCom[[#This Row],[CRÉD. 1]],ActividadesCom[[#This Row],[CRÉD. 2]],ActividadesCom[[#This Row],[CRÉD. 3]],ActividadesCom[[#This Row],[CRÉD. 4]],ActividadesCom[[#This Row],[CRÉD. 5]])</f>
        <v>5</v>
      </c>
      <c r="F1603" s="5">
        <f>IF(ActividadesCom[[#This Row],[ÚLTIMO SEMESTRE CON CRÉDITOS]]&gt;0,ROUND(AVERAGE(ActividadesCom[[#This Row],[VALOR NIVEL 5]],ActividadesCom[[#This Row],[VALOR NIVEL 4]],ActividadesCom[[#This Row],[VALOR NIVEL 3]],ActividadesCom[[#This Row],[VALOR NIVEL 2]],ActividadesCom[[#This Row],[VALOR NIVEL 1]]),0),"")</f>
        <v>2</v>
      </c>
      <c r="G1603" s="5" t="str">
        <f>IF(ActividadesCom[[#This Row],[PROMEDIO]]="","",IF(ActividadesCom[[#This Row],[PROMEDIO]]&gt;=4,"EXCELENTE",IF(ActividadesCom[[#This Row],[PROMEDIO]]&gt;=3,"NOTABLE",IF(ActividadesCom[[#This Row],[PROMEDIO]]&gt;=2,"BUENO",IF(ActividadesCom[[#This Row],[PROMEDIO]]=1,"SUFICIENTE","")))))</f>
        <v>BUENO</v>
      </c>
      <c r="H1603" s="5">
        <f>MAX(ActividadesCom[[#This Row],[PERÍODO 1]],ActividadesCom[[#This Row],[PERÍODO 2]],ActividadesCom[[#This Row],[PERÍODO 3]],ActividadesCom[[#This Row],[PERÍODO 4]],ActividadesCom[[#This Row],[PERÍODO 5]])</f>
        <v>20181</v>
      </c>
      <c r="I1603" s="6" t="s">
        <v>437</v>
      </c>
      <c r="J1603" s="5">
        <v>20173</v>
      </c>
      <c r="K1603" s="5" t="s">
        <v>4010</v>
      </c>
      <c r="L1603" s="5">
        <f>IF(ActividadesCom[[#This Row],[NIVEL 1]]&lt;&gt;0,VLOOKUP(ActividadesCom[[#This Row],[NIVEL 1]],Catálogo!A:B,2,FALSE),"")</f>
        <v>2</v>
      </c>
      <c r="M1603" s="5">
        <v>2</v>
      </c>
      <c r="N1603" s="6" t="s">
        <v>614</v>
      </c>
      <c r="O1603" s="5">
        <v>20181</v>
      </c>
      <c r="P1603" s="5" t="s">
        <v>4010</v>
      </c>
      <c r="Q1603" s="5">
        <f>IF(ActividadesCom[[#This Row],[NIVEL 2]]&lt;&gt;0,VLOOKUP(ActividadesCom[[#This Row],[NIVEL 2]],Catálogo!A:B,2,FALSE),"")</f>
        <v>2</v>
      </c>
      <c r="R1603" s="11">
        <v>1</v>
      </c>
      <c r="S1603" s="12"/>
      <c r="T1603" s="11"/>
      <c r="U1603" s="11"/>
      <c r="V1603" s="5" t="str">
        <f>IF(ActividadesCom[[#This Row],[NIVEL 3]]&lt;&gt;0,VLOOKUP(ActividadesCom[[#This Row],[NIVEL 3]],Catálogo!A:B,2,FALSE),"")</f>
        <v/>
      </c>
      <c r="W1603" s="11"/>
      <c r="X1603" s="6" t="s">
        <v>403</v>
      </c>
      <c r="Y1603" s="5">
        <v>20173</v>
      </c>
      <c r="Z1603" s="5" t="s">
        <v>4010</v>
      </c>
      <c r="AA1603" s="5">
        <f>IF(ActividadesCom[[#This Row],[NIVEL 4]]&lt;&gt;0,VLOOKUP(ActividadesCom[[#This Row],[NIVEL 4]],Catálogo!A:B,2,FALSE),"")</f>
        <v>2</v>
      </c>
      <c r="AB1603" s="5">
        <v>1</v>
      </c>
      <c r="AC1603" s="6" t="s">
        <v>55</v>
      </c>
      <c r="AD1603" s="5">
        <v>20163</v>
      </c>
      <c r="AE1603" s="5" t="s">
        <v>4010</v>
      </c>
      <c r="AF1603" s="5">
        <f>IF(ActividadesCom[[#This Row],[NIVEL 5]]&lt;&gt;0,VLOOKUP(ActividadesCom[[#This Row],[NIVEL 5]],Catálogo!A:B,2,FALSE),"")</f>
        <v>2</v>
      </c>
      <c r="AG1603" s="5">
        <v>1</v>
      </c>
    </row>
    <row r="1604" spans="1:35" ht="30" hidden="1" customHeight="1" x14ac:dyDescent="0.25">
      <c r="A1604" s="7">
        <v>16470414</v>
      </c>
      <c r="B1604" s="97" t="str">
        <f>VLOOKUP(ActividadesCom[[#This Row],[NO. DE CONTROL]],'LISTADO ESTUDIANTES'!A:C,3,FALSE)</f>
        <v>VAZQUEZ ZENTENO EDIBERTO DARINEL</v>
      </c>
      <c r="C1604" s="97" t="str">
        <f>VLOOKUP(ActividadesCom[[#This Row],[NO. DE CONTROL]],'LISTADO ESTUDIANTES'!A:B,2,FALSE)</f>
        <v>INGENIERIA INDUSTRIAL</v>
      </c>
      <c r="D1604" s="18" t="str">
        <f>VLOOKUP(ActividadesCom[[#This Row],[NO. DE CONTROL]],'LISTADO ESTUDIANTES'!A:D,4,FALSE)</f>
        <v>EGRESADO(A)</v>
      </c>
      <c r="E1604" s="5">
        <f>SUM(ActividadesCom[[#This Row],[CRÉD. 1]],ActividadesCom[[#This Row],[CRÉD. 2]],ActividadesCom[[#This Row],[CRÉD. 3]],ActividadesCom[[#This Row],[CRÉD. 4]],ActividadesCom[[#This Row],[CRÉD. 5]])</f>
        <v>7</v>
      </c>
      <c r="F1604" s="5">
        <f>IF(ActividadesCom[[#This Row],[ÚLTIMO SEMESTRE CON CRÉDITOS]]&gt;0,ROUND(AVERAGE(ActividadesCom[[#This Row],[VALOR NIVEL 5]],ActividadesCom[[#This Row],[VALOR NIVEL 4]],ActividadesCom[[#This Row],[VALOR NIVEL 3]],ActividadesCom[[#This Row],[VALOR NIVEL 2]],ActividadesCom[[#This Row],[VALOR NIVEL 1]]),0),"")</f>
        <v>2</v>
      </c>
      <c r="G1604" s="5" t="str">
        <f>IF(ActividadesCom[[#This Row],[PROMEDIO]]="","",IF(ActividadesCom[[#This Row],[PROMEDIO]]&gt;=4,"EXCELENTE",IF(ActividadesCom[[#This Row],[PROMEDIO]]&gt;=3,"NOTABLE",IF(ActividadesCom[[#This Row],[PROMEDIO]]&gt;=2,"BUENO",IF(ActividadesCom[[#This Row],[PROMEDIO]]=1,"SUFICIENTE","")))))</f>
        <v>BUENO</v>
      </c>
      <c r="H1604" s="5">
        <f>MAX(ActividadesCom[[#This Row],[PERÍODO 1]],ActividadesCom[[#This Row],[PERÍODO 2]],ActividadesCom[[#This Row],[PERÍODO 3]],ActividadesCom[[#This Row],[PERÍODO 4]],ActividadesCom[[#This Row],[PERÍODO 5]])</f>
        <v>20181</v>
      </c>
      <c r="I1604" s="6" t="s">
        <v>237</v>
      </c>
      <c r="J1604" s="5">
        <v>20163</v>
      </c>
      <c r="K1604" s="5" t="s">
        <v>4010</v>
      </c>
      <c r="L1604" s="5">
        <f>IF(ActividadesCom[[#This Row],[NIVEL 1]]&lt;&gt;0,VLOOKUP(ActividadesCom[[#This Row],[NIVEL 1]],Catálogo!A:B,2,FALSE),"")</f>
        <v>2</v>
      </c>
      <c r="M1604" s="5">
        <v>2</v>
      </c>
      <c r="N1604" s="6" t="s">
        <v>574</v>
      </c>
      <c r="O1604" s="5">
        <v>20181</v>
      </c>
      <c r="P1604" s="5" t="s">
        <v>4010</v>
      </c>
      <c r="Q1604" s="5">
        <f>IF(ActividadesCom[[#This Row],[NIVEL 2]]&lt;&gt;0,VLOOKUP(ActividadesCom[[#This Row],[NIVEL 2]],Catálogo!A:B,2,FALSE),"")</f>
        <v>2</v>
      </c>
      <c r="R1604" s="11">
        <v>1</v>
      </c>
      <c r="S1604" s="12" t="s">
        <v>4065</v>
      </c>
      <c r="T1604" s="11">
        <v>20171</v>
      </c>
      <c r="U1604" s="11" t="s">
        <v>4010</v>
      </c>
      <c r="V1604" s="5">
        <f>IF(ActividadesCom[[#This Row],[NIVEL 3]]&lt;&gt;0,VLOOKUP(ActividadesCom[[#This Row],[NIVEL 3]],Catálogo!A:B,2,FALSE),"")</f>
        <v>2</v>
      </c>
      <c r="W1604" s="11">
        <v>1</v>
      </c>
      <c r="X1604" s="6" t="s">
        <v>42</v>
      </c>
      <c r="Y1604" s="5">
        <v>20181</v>
      </c>
      <c r="Z1604" s="5" t="s">
        <v>4010</v>
      </c>
      <c r="AA1604" s="5">
        <f>IF(ActividadesCom[[#This Row],[NIVEL 4]]&lt;&gt;0,VLOOKUP(ActividadesCom[[#This Row],[NIVEL 4]],Catálogo!A:B,2,FALSE),"")</f>
        <v>2</v>
      </c>
      <c r="AB1604" s="5">
        <v>2</v>
      </c>
      <c r="AC1604" s="6" t="s">
        <v>116</v>
      </c>
      <c r="AD1604" s="5">
        <v>20163</v>
      </c>
      <c r="AE1604" s="5" t="s">
        <v>4010</v>
      </c>
      <c r="AF1604" s="5">
        <f>IF(ActividadesCom[[#This Row],[NIVEL 5]]&lt;&gt;0,VLOOKUP(ActividadesCom[[#This Row],[NIVEL 5]],Catálogo!A:B,2,FALSE),"")</f>
        <v>2</v>
      </c>
      <c r="AG1604" s="5">
        <v>1</v>
      </c>
      <c r="AH1604" s="2"/>
      <c r="AI1604" s="2"/>
    </row>
    <row r="1605" spans="1:35" ht="30" hidden="1" customHeight="1" x14ac:dyDescent="0.25">
      <c r="A1605" s="7">
        <v>16470415</v>
      </c>
      <c r="B1605" s="97" t="str">
        <f>VLOOKUP(ActividadesCom[[#This Row],[NO. DE CONTROL]],'LISTADO ESTUDIANTES'!A:C,3,FALSE)</f>
        <v>ROCHA GUTIERREZ OSCAR OMAR</v>
      </c>
      <c r="C1605" s="97" t="str">
        <f>VLOOKUP(ActividadesCom[[#This Row],[NO. DE CONTROL]],'LISTADO ESTUDIANTES'!A:B,2,FALSE)</f>
        <v>INGENIERIA EN GESTION EMPRESARIAL</v>
      </c>
      <c r="D1605" s="18" t="str">
        <f>VLOOKUP(ActividadesCom[[#This Row],[NO. DE CONTROL]],'LISTADO ESTUDIANTES'!A:D,4,FALSE)</f>
        <v>BAJA</v>
      </c>
      <c r="E1605" s="5">
        <f>SUM(ActividadesCom[[#This Row],[CRÉD. 1]],ActividadesCom[[#This Row],[CRÉD. 2]],ActividadesCom[[#This Row],[CRÉD. 3]],ActividadesCom[[#This Row],[CRÉD. 4]],ActividadesCom[[#This Row],[CRÉD. 5]])</f>
        <v>3</v>
      </c>
      <c r="F1605" s="17">
        <f>IF(ActividadesCom[[#This Row],[ÚLTIMO SEMESTRE CON CRÉDITOS]]&gt;0,ROUND(AVERAGE(ActividadesCom[[#This Row],[VALOR NIVEL 5]],ActividadesCom[[#This Row],[VALOR NIVEL 4]],ActividadesCom[[#This Row],[VALOR NIVEL 3]],ActividadesCom[[#This Row],[VALOR NIVEL 2]],ActividadesCom[[#This Row],[VALOR NIVEL 1]]),0),"")</f>
        <v>3</v>
      </c>
      <c r="G1605" s="5" t="str">
        <f>IF(ActividadesCom[[#This Row],[PROMEDIO]]="","",IF(ActividadesCom[[#This Row],[PROMEDIO]]&gt;=4,"EXCELENTE",IF(ActividadesCom[[#This Row],[PROMEDIO]]&gt;=3,"NOTABLE",IF(ActividadesCom[[#This Row],[PROMEDIO]]&gt;=2,"BUENO",IF(ActividadesCom[[#This Row],[PROMEDIO]]=1,"SUFICIENTE","")))))</f>
        <v>NOTABLE</v>
      </c>
      <c r="H1605" s="5">
        <f>MAX(ActividadesCom[[#This Row],[PERÍODO 1]],ActividadesCom[[#This Row],[PERÍODO 2]],ActividadesCom[[#This Row],[PERÍODO 3]],ActividadesCom[[#This Row],[PERÍODO 4]],ActividadesCom[[#This Row],[PERÍODO 5]])</f>
        <v>20171</v>
      </c>
      <c r="I1605" s="6" t="s">
        <v>111</v>
      </c>
      <c r="J1605" s="5">
        <v>20163</v>
      </c>
      <c r="K1605" s="5" t="s">
        <v>4010</v>
      </c>
      <c r="L1605" s="5">
        <f>IF(ActividadesCom[[#This Row],[NIVEL 1]]&lt;&gt;0,VLOOKUP(ActividadesCom[[#This Row],[NIVEL 1]],Catálogo!A:B,2,FALSE),"")</f>
        <v>2</v>
      </c>
      <c r="M1605" s="5">
        <v>2</v>
      </c>
      <c r="N1605" s="6"/>
      <c r="O1605" s="5"/>
      <c r="P1605" s="5"/>
      <c r="Q1605" s="5" t="str">
        <f>IF(ActividadesCom[[#This Row],[NIVEL 2]]&lt;&gt;0,VLOOKUP(ActividadesCom[[#This Row],[NIVEL 2]],Catálogo!A:B,2,FALSE),"")</f>
        <v/>
      </c>
      <c r="R1605" s="11"/>
      <c r="S1605" s="12"/>
      <c r="T1605" s="11"/>
      <c r="U1605" s="11"/>
      <c r="V1605" s="5" t="str">
        <f>IF(ActividadesCom[[#This Row],[NIVEL 3]]&lt;&gt;0,VLOOKUP(ActividadesCom[[#This Row],[NIVEL 3]],Catálogo!A:B,2,FALSE),"")</f>
        <v/>
      </c>
      <c r="W1605" s="11"/>
      <c r="X1605" s="6"/>
      <c r="Y1605" s="5"/>
      <c r="Z1605" s="5"/>
      <c r="AA1605" s="5" t="str">
        <f>IF(ActividadesCom[[#This Row],[NIVEL 4]]&lt;&gt;0,VLOOKUP(ActividadesCom[[#This Row],[NIVEL 4]],Catálogo!A:B,2,FALSE),"")</f>
        <v/>
      </c>
      <c r="AB1605" s="5"/>
      <c r="AC1605" s="6" t="s">
        <v>31</v>
      </c>
      <c r="AD1605" s="5">
        <v>20171</v>
      </c>
      <c r="AE1605" s="5" t="s">
        <v>4008</v>
      </c>
      <c r="AF1605" s="5">
        <f>IF(ActividadesCom[[#This Row],[NIVEL 5]]&lt;&gt;0,VLOOKUP(ActividadesCom[[#This Row],[NIVEL 5]],Catálogo!A:B,2,FALSE),"")</f>
        <v>4</v>
      </c>
      <c r="AG1605" s="5">
        <v>1</v>
      </c>
      <c r="AH1605" s="2"/>
      <c r="AI1605" s="2"/>
    </row>
    <row r="1606" spans="1:35" s="24" customFormat="1" ht="30" hidden="1" customHeight="1" x14ac:dyDescent="0.25">
      <c r="A1606" s="7">
        <v>16470416</v>
      </c>
      <c r="B1606" s="97" t="str">
        <f>VLOOKUP(ActividadesCom[[#This Row],[NO. DE CONTROL]],'LISTADO ESTUDIANTES'!A:C,3,FALSE)</f>
        <v>BAAK SALVADOR JOSE LUIS</v>
      </c>
      <c r="C1606" s="97" t="str">
        <f>VLOOKUP(ActividadesCom[[#This Row],[NO. DE CONTROL]],'LISTADO ESTUDIANTES'!A:B,2,FALSE)</f>
        <v>INGENIERIA INDUSTRIAL</v>
      </c>
      <c r="D1606" s="18" t="str">
        <f>VLOOKUP(ActividadesCom[[#This Row],[NO. DE CONTROL]],'LISTADO ESTUDIANTES'!A:D,4,FALSE)</f>
        <v>BAJA</v>
      </c>
      <c r="E1606" s="5">
        <f>SUM(ActividadesCom[[#This Row],[CRÉD. 1]],ActividadesCom[[#This Row],[CRÉD. 2]],ActividadesCom[[#This Row],[CRÉD. 3]],ActividadesCom[[#This Row],[CRÉD. 4]],ActividadesCom[[#This Row],[CRÉD. 5]])</f>
        <v>0</v>
      </c>
      <c r="F1606" s="17" t="str">
        <f>IF(ActividadesCom[[#This Row],[ÚLTIMO SEMESTRE CON CRÉDITOS]]&gt;0,ROUND(AVERAGE(ActividadesCom[[#This Row],[VALOR NIVEL 5]],ActividadesCom[[#This Row],[VALOR NIVEL 4]],ActividadesCom[[#This Row],[VALOR NIVEL 3]],ActividadesCom[[#This Row],[VALOR NIVEL 2]],ActividadesCom[[#This Row],[VALOR NIVEL 1]]),0),"")</f>
        <v/>
      </c>
      <c r="G1606" s="5" t="str">
        <f>IF(ActividadesCom[[#This Row],[PROMEDIO]]="","",IF(ActividadesCom[[#This Row],[PROMEDIO]]&gt;=4,"EXCELENTE",IF(ActividadesCom[[#This Row],[PROMEDIO]]&gt;=3,"NOTABLE",IF(ActividadesCom[[#This Row],[PROMEDIO]]&gt;=2,"BUENO",IF(ActividadesCom[[#This Row],[PROMEDIO]]=1,"SUFICIENTE","")))))</f>
        <v/>
      </c>
      <c r="H1606" s="5">
        <f>MAX(ActividadesCom[[#This Row],[PERÍODO 1]],ActividadesCom[[#This Row],[PERÍODO 2]],ActividadesCom[[#This Row],[PERÍODO 3]],ActividadesCom[[#This Row],[PERÍODO 4]],ActividadesCom[[#This Row],[PERÍODO 5]])</f>
        <v>0</v>
      </c>
      <c r="I1606" s="6"/>
      <c r="J1606" s="5"/>
      <c r="K1606" s="5"/>
      <c r="L1606" s="5" t="str">
        <f>IF(ActividadesCom[[#This Row],[NIVEL 1]]&lt;&gt;0,VLOOKUP(ActividadesCom[[#This Row],[NIVEL 1]],Catálogo!A:B,2,FALSE),"")</f>
        <v/>
      </c>
      <c r="M1606" s="5"/>
      <c r="N1606" s="6"/>
      <c r="O1606" s="5"/>
      <c r="P1606" s="5"/>
      <c r="Q1606" s="5" t="str">
        <f>IF(ActividadesCom[[#This Row],[NIVEL 2]]&lt;&gt;0,VLOOKUP(ActividadesCom[[#This Row],[NIVEL 2]],Catálogo!A:B,2,FALSE),"")</f>
        <v/>
      </c>
      <c r="R1606" s="11"/>
      <c r="S1606" s="12"/>
      <c r="T1606" s="11"/>
      <c r="U1606" s="11"/>
      <c r="V1606" s="5" t="str">
        <f>IF(ActividadesCom[[#This Row],[NIVEL 3]]&lt;&gt;0,VLOOKUP(ActividadesCom[[#This Row],[NIVEL 3]],Catálogo!A:B,2,FALSE),"")</f>
        <v/>
      </c>
      <c r="W1606" s="11"/>
      <c r="X1606" s="6"/>
      <c r="Y1606" s="5"/>
      <c r="Z1606" s="5"/>
      <c r="AA1606" s="5" t="str">
        <f>IF(ActividadesCom[[#This Row],[NIVEL 4]]&lt;&gt;0,VLOOKUP(ActividadesCom[[#This Row],[NIVEL 4]],Catálogo!A:B,2,FALSE),"")</f>
        <v/>
      </c>
      <c r="AB1606" s="5"/>
      <c r="AC1606" s="6"/>
      <c r="AD1606" s="5"/>
      <c r="AE1606" s="5"/>
      <c r="AF1606" s="5" t="str">
        <f>IF(ActividadesCom[[#This Row],[NIVEL 5]]&lt;&gt;0,VLOOKUP(ActividadesCom[[#This Row],[NIVEL 5]],Catálogo!A:B,2,FALSE),"")</f>
        <v/>
      </c>
      <c r="AG1606" s="5"/>
    </row>
    <row r="1607" spans="1:35" ht="30" hidden="1" customHeight="1" x14ac:dyDescent="0.25">
      <c r="A1607" s="7">
        <v>16470417</v>
      </c>
      <c r="B1607" s="97" t="str">
        <f>VLOOKUP(ActividadesCom[[#This Row],[NO. DE CONTROL]],'LISTADO ESTUDIANTES'!A:C,3,FALSE)</f>
        <v>CHIN ARVEZ NAHUN LEVI</v>
      </c>
      <c r="C1607" s="97" t="str">
        <f>VLOOKUP(ActividadesCom[[#This Row],[NO. DE CONTROL]],'LISTADO ESTUDIANTES'!A:B,2,FALSE)</f>
        <v>INGENIERIA MECANICA</v>
      </c>
      <c r="D1607" s="18" t="str">
        <f>VLOOKUP(ActividadesCom[[#This Row],[NO. DE CONTROL]],'LISTADO ESTUDIANTES'!A:D,4,FALSE)</f>
        <v>EGRESADO(A)</v>
      </c>
      <c r="E1607" s="5">
        <f>SUM(ActividadesCom[[#This Row],[CRÉD. 1]],ActividadesCom[[#This Row],[CRÉD. 2]],ActividadesCom[[#This Row],[CRÉD. 3]],ActividadesCom[[#This Row],[CRÉD. 4]],ActividadesCom[[#This Row],[CRÉD. 5]])</f>
        <v>5</v>
      </c>
      <c r="F1607" s="5">
        <f>IF(ActividadesCom[[#This Row],[ÚLTIMO SEMESTRE CON CRÉDITOS]]&gt;0,ROUND(AVERAGE(ActividadesCom[[#This Row],[VALOR NIVEL 5]],ActividadesCom[[#This Row],[VALOR NIVEL 4]],ActividadesCom[[#This Row],[VALOR NIVEL 3]],ActividadesCom[[#This Row],[VALOR NIVEL 2]],ActividadesCom[[#This Row],[VALOR NIVEL 1]]),0),"")</f>
        <v>2</v>
      </c>
      <c r="G1607" s="5" t="str">
        <f>IF(ActividadesCom[[#This Row],[PROMEDIO]]="","",IF(ActividadesCom[[#This Row],[PROMEDIO]]&gt;=4,"EXCELENTE",IF(ActividadesCom[[#This Row],[PROMEDIO]]&gt;=3,"NOTABLE",IF(ActividadesCom[[#This Row],[PROMEDIO]]&gt;=2,"BUENO",IF(ActividadesCom[[#This Row],[PROMEDIO]]=1,"SUFICIENTE","")))))</f>
        <v>BUENO</v>
      </c>
      <c r="H1607" s="5">
        <f>MAX(ActividadesCom[[#This Row],[PERÍODO 1]],ActividadesCom[[#This Row],[PERÍODO 2]],ActividadesCom[[#This Row],[PERÍODO 3]],ActividadesCom[[#This Row],[PERÍODO 4]],ActividadesCom[[#This Row],[PERÍODO 5]])</f>
        <v>20181</v>
      </c>
      <c r="I1607" s="6" t="s">
        <v>290</v>
      </c>
      <c r="J1607" s="5">
        <v>20163</v>
      </c>
      <c r="K1607" s="5" t="s">
        <v>4010</v>
      </c>
      <c r="L1607" s="5">
        <f>IF(ActividadesCom[[#This Row],[NIVEL 1]]&lt;&gt;0,VLOOKUP(ActividadesCom[[#This Row],[NIVEL 1]],Catálogo!A:B,2,FALSE),"")</f>
        <v>2</v>
      </c>
      <c r="M1607" s="5">
        <v>2</v>
      </c>
      <c r="N1607" s="6" t="s">
        <v>300</v>
      </c>
      <c r="O1607" s="5">
        <v>20171</v>
      </c>
      <c r="P1607" s="5" t="s">
        <v>4010</v>
      </c>
      <c r="Q1607" s="5">
        <f>IF(ActividadesCom[[#This Row],[NIVEL 2]]&lt;&gt;0,VLOOKUP(ActividadesCom[[#This Row],[NIVEL 2]],Catálogo!A:B,2,FALSE),"")</f>
        <v>2</v>
      </c>
      <c r="R1607" s="11">
        <v>1</v>
      </c>
      <c r="S1607" s="12" t="s">
        <v>600</v>
      </c>
      <c r="T1607" s="11">
        <v>20181</v>
      </c>
      <c r="U1607" s="11" t="s">
        <v>4010</v>
      </c>
      <c r="V1607" s="5">
        <f>IF(ActividadesCom[[#This Row],[NIVEL 3]]&lt;&gt;0,VLOOKUP(ActividadesCom[[#This Row],[NIVEL 3]],Catálogo!A:B,2,FALSE),"")</f>
        <v>2</v>
      </c>
      <c r="W1607" s="11">
        <v>1</v>
      </c>
      <c r="X1607" s="6" t="s">
        <v>4062</v>
      </c>
      <c r="Y1607" s="5"/>
      <c r="Z1607" s="5"/>
      <c r="AA1607" s="5" t="str">
        <f>IF(ActividadesCom[[#This Row],[NIVEL 4]]&lt;&gt;0,VLOOKUP(ActividadesCom[[#This Row],[NIVEL 4]],Catálogo!A:B,2,FALSE),"")</f>
        <v/>
      </c>
      <c r="AB1607" s="5"/>
      <c r="AC1607" s="6" t="s">
        <v>2</v>
      </c>
      <c r="AD1607" s="5" t="s">
        <v>481</v>
      </c>
      <c r="AE1607" s="5" t="s">
        <v>4010</v>
      </c>
      <c r="AF1607" s="5">
        <f>IF(ActividadesCom[[#This Row],[NIVEL 5]]&lt;&gt;0,VLOOKUP(ActividadesCom[[#This Row],[NIVEL 5]],Catálogo!A:B,2,FALSE),"")</f>
        <v>2</v>
      </c>
      <c r="AG1607" s="5">
        <v>1</v>
      </c>
      <c r="AH1607" s="2"/>
      <c r="AI1607" s="2"/>
    </row>
    <row r="1608" spans="1:35" ht="30" hidden="1" customHeight="1" x14ac:dyDescent="0.25">
      <c r="A1608" s="7">
        <v>16470418</v>
      </c>
      <c r="B1608" s="97" t="str">
        <f>VLOOKUP(ActividadesCom[[#This Row],[NO. DE CONTROL]],'LISTADO ESTUDIANTES'!A:C,3,FALSE)</f>
        <v>GUTIERREZ ESTEBAN ISAAC</v>
      </c>
      <c r="C1608" s="97" t="str">
        <f>VLOOKUP(ActividadesCom[[#This Row],[NO. DE CONTROL]],'LISTADO ESTUDIANTES'!A:B,2,FALSE)</f>
        <v>INGENIERIA QUIMICA</v>
      </c>
      <c r="D1608" s="18" t="str">
        <f>VLOOKUP(ActividadesCom[[#This Row],[NO. DE CONTROL]],'LISTADO ESTUDIANTES'!A:D,4,FALSE)</f>
        <v>BAJA</v>
      </c>
      <c r="E1608" s="5">
        <f>SUM(ActividadesCom[[#This Row],[CRÉD. 1]],ActividadesCom[[#This Row],[CRÉD. 2]],ActividadesCom[[#This Row],[CRÉD. 3]],ActividadesCom[[#This Row],[CRÉD. 4]],ActividadesCom[[#This Row],[CRÉD. 5]])</f>
        <v>0</v>
      </c>
      <c r="F1608" s="17" t="str">
        <f>IF(ActividadesCom[[#This Row],[ÚLTIMO SEMESTRE CON CRÉDITOS]]&gt;0,ROUND(AVERAGE(ActividadesCom[[#This Row],[VALOR NIVEL 5]],ActividadesCom[[#This Row],[VALOR NIVEL 4]],ActividadesCom[[#This Row],[VALOR NIVEL 3]],ActividadesCom[[#This Row],[VALOR NIVEL 2]],ActividadesCom[[#This Row],[VALOR NIVEL 1]]),0),"")</f>
        <v/>
      </c>
      <c r="G1608" s="5" t="str">
        <f>IF(ActividadesCom[[#This Row],[PROMEDIO]]="","",IF(ActividadesCom[[#This Row],[PROMEDIO]]&gt;=4,"EXCELENTE",IF(ActividadesCom[[#This Row],[PROMEDIO]]&gt;=3,"NOTABLE",IF(ActividadesCom[[#This Row],[PROMEDIO]]&gt;=2,"BUENO",IF(ActividadesCom[[#This Row],[PROMEDIO]]=1,"SUFICIENTE","")))))</f>
        <v/>
      </c>
      <c r="H1608" s="5">
        <f>MAX(ActividadesCom[[#This Row],[PERÍODO 1]],ActividadesCom[[#This Row],[PERÍODO 2]],ActividadesCom[[#This Row],[PERÍODO 3]],ActividadesCom[[#This Row],[PERÍODO 4]],ActividadesCom[[#This Row],[PERÍODO 5]])</f>
        <v>0</v>
      </c>
      <c r="I1608" s="6"/>
      <c r="J1608" s="5"/>
      <c r="K1608" s="5"/>
      <c r="L1608" s="5" t="str">
        <f>IF(ActividadesCom[[#This Row],[NIVEL 1]]&lt;&gt;0,VLOOKUP(ActividadesCom[[#This Row],[NIVEL 1]],Catálogo!A:B,2,FALSE),"")</f>
        <v/>
      </c>
      <c r="M1608" s="5"/>
      <c r="N1608" s="6"/>
      <c r="O1608" s="5"/>
      <c r="P1608" s="5"/>
      <c r="Q1608" s="5" t="str">
        <f>IF(ActividadesCom[[#This Row],[NIVEL 2]]&lt;&gt;0,VLOOKUP(ActividadesCom[[#This Row],[NIVEL 2]],Catálogo!A:B,2,FALSE),"")</f>
        <v/>
      </c>
      <c r="R1608" s="11"/>
      <c r="S1608" s="12"/>
      <c r="T1608" s="11"/>
      <c r="U1608" s="11"/>
      <c r="V1608" s="5" t="str">
        <f>IF(ActividadesCom[[#This Row],[NIVEL 3]]&lt;&gt;0,VLOOKUP(ActividadesCom[[#This Row],[NIVEL 3]],Catálogo!A:B,2,FALSE),"")</f>
        <v/>
      </c>
      <c r="W1608" s="11"/>
      <c r="X1608" s="6"/>
      <c r="Y1608" s="5"/>
      <c r="Z1608" s="5"/>
      <c r="AA1608" s="5" t="str">
        <f>IF(ActividadesCom[[#This Row],[NIVEL 4]]&lt;&gt;0,VLOOKUP(ActividadesCom[[#This Row],[NIVEL 4]],Catálogo!A:B,2,FALSE),"")</f>
        <v/>
      </c>
      <c r="AB1608" s="5"/>
      <c r="AC1608" s="6"/>
      <c r="AD1608" s="5"/>
      <c r="AE1608" s="5"/>
      <c r="AF1608" s="5" t="str">
        <f>IF(ActividadesCom[[#This Row],[NIVEL 5]]&lt;&gt;0,VLOOKUP(ActividadesCom[[#This Row],[NIVEL 5]],Catálogo!A:B,2,FALSE),"")</f>
        <v/>
      </c>
      <c r="AG1608" s="5"/>
      <c r="AH1608" s="2"/>
      <c r="AI1608" s="2"/>
    </row>
    <row r="1609" spans="1:35" ht="30" hidden="1" customHeight="1" x14ac:dyDescent="0.25">
      <c r="A1609" s="7">
        <v>16470419</v>
      </c>
      <c r="B1609" s="97" t="str">
        <f>VLOOKUP(ActividadesCom[[#This Row],[NO. DE CONTROL]],'LISTADO ESTUDIANTES'!A:C,3,FALSE)</f>
        <v>MEDINA ROSADO ADRIANA ISABEL</v>
      </c>
      <c r="C1609" s="97" t="str">
        <f>VLOOKUP(ActividadesCom[[#This Row],[NO. DE CONTROL]],'LISTADO ESTUDIANTES'!A:B,2,FALSE)</f>
        <v>INGENIERIA EN SISTEMAS COMPUTACIONALES</v>
      </c>
      <c r="D1609" s="18" t="str">
        <f>VLOOKUP(ActividadesCom[[#This Row],[NO. DE CONTROL]],'LISTADO ESTUDIANTES'!A:D,4,FALSE)</f>
        <v>BAJA</v>
      </c>
      <c r="E1609" s="5">
        <f>SUM(ActividadesCom[[#This Row],[CRÉD. 1]],ActividadesCom[[#This Row],[CRÉD. 2]],ActividadesCom[[#This Row],[CRÉD. 3]],ActividadesCom[[#This Row],[CRÉD. 4]],ActividadesCom[[#This Row],[CRÉD. 5]])</f>
        <v>1</v>
      </c>
      <c r="F1609" s="17">
        <f>IF(ActividadesCom[[#This Row],[ÚLTIMO SEMESTRE CON CRÉDITOS]]&gt;0,ROUND(AVERAGE(ActividadesCom[[#This Row],[VALOR NIVEL 5]],ActividadesCom[[#This Row],[VALOR NIVEL 4]],ActividadesCom[[#This Row],[VALOR NIVEL 3]],ActividadesCom[[#This Row],[VALOR NIVEL 2]],ActividadesCom[[#This Row],[VALOR NIVEL 1]]),0),"")</f>
        <v>2</v>
      </c>
      <c r="G1609" s="5" t="str">
        <f>IF(ActividadesCom[[#This Row],[PROMEDIO]]="","",IF(ActividadesCom[[#This Row],[PROMEDIO]]&gt;=4,"EXCELENTE",IF(ActividadesCom[[#This Row],[PROMEDIO]]&gt;=3,"NOTABLE",IF(ActividadesCom[[#This Row],[PROMEDIO]]&gt;=2,"BUENO",IF(ActividadesCom[[#This Row],[PROMEDIO]]=1,"SUFICIENTE","")))))</f>
        <v>BUENO</v>
      </c>
      <c r="H1609" s="5">
        <f>MAX(ActividadesCom[[#This Row],[PERÍODO 1]],ActividadesCom[[#This Row],[PERÍODO 2]],ActividadesCom[[#This Row],[PERÍODO 3]],ActividadesCom[[#This Row],[PERÍODO 4]],ActividadesCom[[#This Row],[PERÍODO 5]])</f>
        <v>20163</v>
      </c>
      <c r="I1609" s="6"/>
      <c r="J1609" s="5"/>
      <c r="K1609" s="5"/>
      <c r="L1609" s="5" t="str">
        <f>IF(ActividadesCom[[#This Row],[NIVEL 1]]&lt;&gt;0,VLOOKUP(ActividadesCom[[#This Row],[NIVEL 1]],Catálogo!A:B,2,FALSE),"")</f>
        <v/>
      </c>
      <c r="M1609" s="5"/>
      <c r="N1609" s="6"/>
      <c r="O1609" s="5"/>
      <c r="P1609" s="5"/>
      <c r="Q1609" s="5" t="str">
        <f>IF(ActividadesCom[[#This Row],[NIVEL 2]]&lt;&gt;0,VLOOKUP(ActividadesCom[[#This Row],[NIVEL 2]],Catálogo!A:B,2,FALSE),"")</f>
        <v/>
      </c>
      <c r="R1609" s="11"/>
      <c r="S1609" s="12"/>
      <c r="T1609" s="11"/>
      <c r="U1609" s="11"/>
      <c r="V1609" s="5" t="str">
        <f>IF(ActividadesCom[[#This Row],[NIVEL 3]]&lt;&gt;0,VLOOKUP(ActividadesCom[[#This Row],[NIVEL 3]],Catálogo!A:B,2,FALSE),"")</f>
        <v/>
      </c>
      <c r="W1609" s="11"/>
      <c r="X1609" s="6"/>
      <c r="Y1609" s="5"/>
      <c r="Z1609" s="5"/>
      <c r="AA1609" s="5" t="str">
        <f>IF(ActividadesCom[[#This Row],[NIVEL 4]]&lt;&gt;0,VLOOKUP(ActividadesCom[[#This Row],[NIVEL 4]],Catálogo!A:B,2,FALSE),"")</f>
        <v/>
      </c>
      <c r="AB1609" s="5"/>
      <c r="AC1609" s="6" t="s">
        <v>55</v>
      </c>
      <c r="AD1609" s="5">
        <v>20163</v>
      </c>
      <c r="AE1609" s="5" t="s">
        <v>4010</v>
      </c>
      <c r="AF1609" s="5">
        <f>IF(ActividadesCom[[#This Row],[NIVEL 5]]&lt;&gt;0,VLOOKUP(ActividadesCom[[#This Row],[NIVEL 5]],Catálogo!A:B,2,FALSE),"")</f>
        <v>2</v>
      </c>
      <c r="AG1609" s="5">
        <v>1</v>
      </c>
      <c r="AH1609" s="2"/>
      <c r="AI1609" s="2"/>
    </row>
    <row r="1610" spans="1:35" ht="30" customHeight="1" x14ac:dyDescent="0.25">
      <c r="A1610" s="7">
        <v>16470420</v>
      </c>
      <c r="B1610" s="97" t="str">
        <f>VLOOKUP(ActividadesCom[[#This Row],[NO. DE CONTROL]],'LISTADO ESTUDIANTES'!A:C,3,FALSE)</f>
        <v>VARGAS CANO LUIS GABRIEL</v>
      </c>
      <c r="C1610" s="97" t="str">
        <f>VLOOKUP(ActividadesCom[[#This Row],[NO. DE CONTROL]],'LISTADO ESTUDIANTES'!A:B,2,FALSE)</f>
        <v>INGENIERIA EN SISTEMAS COMPUTACIONALES</v>
      </c>
      <c r="D1610" s="18" t="str">
        <f>VLOOKUP(ActividadesCom[[#This Row],[NO. DE CONTROL]],'LISTADO ESTUDIANTES'!A:D,4,FALSE)</f>
        <v>ACTIVO(A)</v>
      </c>
      <c r="E1610" s="5">
        <f>SUM(ActividadesCom[[#This Row],[CRÉD. 1]],ActividadesCom[[#This Row],[CRÉD. 2]],ActividadesCom[[#This Row],[CRÉD. 3]],ActividadesCom[[#This Row],[CRÉD. 4]],ActividadesCom[[#This Row],[CRÉD. 5]])</f>
        <v>5</v>
      </c>
      <c r="F1610" s="17">
        <f>IF(ActividadesCom[[#This Row],[ÚLTIMO SEMESTRE CON CRÉDITOS]]&gt;0,ROUND(AVERAGE(ActividadesCom[[#This Row],[VALOR NIVEL 5]],ActividadesCom[[#This Row],[VALOR NIVEL 4]],ActividadesCom[[#This Row],[VALOR NIVEL 3]],ActividadesCom[[#This Row],[VALOR NIVEL 2]],ActividadesCom[[#This Row],[VALOR NIVEL 1]]),0),"")</f>
        <v>3</v>
      </c>
      <c r="G1610" s="5" t="str">
        <f>IF(ActividadesCom[[#This Row],[PROMEDIO]]="","",IF(ActividadesCom[[#This Row],[PROMEDIO]]&gt;=4,"EXCELENTE",IF(ActividadesCom[[#This Row],[PROMEDIO]]&gt;=3,"NOTABLE",IF(ActividadesCom[[#This Row],[PROMEDIO]]&gt;=2,"BUENO",IF(ActividadesCom[[#This Row],[PROMEDIO]]=1,"SUFICIENTE","")))))</f>
        <v>NOTABLE</v>
      </c>
      <c r="H1610" s="5">
        <f>MAX(ActividadesCom[[#This Row],[PERÍODO 1]],ActividadesCom[[#This Row],[PERÍODO 2]],ActividadesCom[[#This Row],[PERÍODO 3]],ActividadesCom[[#This Row],[PERÍODO 4]],ActividadesCom[[#This Row],[PERÍODO 5]])</f>
        <v>20211</v>
      </c>
      <c r="I1610" s="6" t="s">
        <v>918</v>
      </c>
      <c r="J1610" s="5">
        <v>20191</v>
      </c>
      <c r="K1610" s="5" t="s">
        <v>4010</v>
      </c>
      <c r="L1610" s="5">
        <f>IF(ActividadesCom[[#This Row],[NIVEL 1]]&lt;&gt;0,VLOOKUP(ActividadesCom[[#This Row],[NIVEL 1]],Catálogo!A:B,2,FALSE),"")</f>
        <v>2</v>
      </c>
      <c r="M1610" s="5">
        <v>1</v>
      </c>
      <c r="N1610" s="6" t="s">
        <v>4571</v>
      </c>
      <c r="O1610" s="5">
        <v>20211</v>
      </c>
      <c r="P1610" s="5" t="s">
        <v>4009</v>
      </c>
      <c r="Q1610" s="5">
        <f>IF(ActividadesCom[[#This Row],[NIVEL 2]]&lt;&gt;0,VLOOKUP(ActividadesCom[[#This Row],[NIVEL 2]],Catálogo!A:B,2,FALSE),"")</f>
        <v>3</v>
      </c>
      <c r="R1610" s="11">
        <v>1</v>
      </c>
      <c r="S1610" s="12" t="s">
        <v>4511</v>
      </c>
      <c r="T1610" s="11">
        <v>20171</v>
      </c>
      <c r="U1610" s="11" t="s">
        <v>4008</v>
      </c>
      <c r="V1610" s="5">
        <f>IF(ActividadesCom[[#This Row],[NIVEL 3]]&lt;&gt;0,VLOOKUP(ActividadesCom[[#This Row],[NIVEL 3]],Catálogo!A:B,2,FALSE),"")</f>
        <v>4</v>
      </c>
      <c r="W1610" s="11">
        <v>1</v>
      </c>
      <c r="X1610" s="6" t="s">
        <v>5</v>
      </c>
      <c r="Y1610" s="5">
        <v>20201</v>
      </c>
      <c r="Z1610" s="5" t="s">
        <v>4009</v>
      </c>
      <c r="AA1610" s="5">
        <f>IF(ActividadesCom[[#This Row],[NIVEL 4]]&lt;&gt;0,VLOOKUP(ActividadesCom[[#This Row],[NIVEL 4]],Catálogo!A:B,2,FALSE),"")</f>
        <v>3</v>
      </c>
      <c r="AB1610" s="5">
        <v>1</v>
      </c>
      <c r="AC1610" s="6" t="s">
        <v>5</v>
      </c>
      <c r="AD1610" s="5">
        <v>20171</v>
      </c>
      <c r="AE1610" s="5" t="s">
        <v>4010</v>
      </c>
      <c r="AF1610" s="5">
        <f>IF(ActividadesCom[[#This Row],[NIVEL 5]]&lt;&gt;0,VLOOKUP(ActividadesCom[[#This Row],[NIVEL 5]],Catálogo!A:B,2,FALSE),"")</f>
        <v>2</v>
      </c>
      <c r="AG1610" s="5">
        <v>1</v>
      </c>
      <c r="AH1610" s="2"/>
      <c r="AI1610" s="2"/>
    </row>
    <row r="1611" spans="1:35" ht="30" hidden="1" customHeight="1" x14ac:dyDescent="0.25">
      <c r="A1611" s="7">
        <v>16470421</v>
      </c>
      <c r="B1611" s="97" t="str">
        <f>VLOOKUP(ActividadesCom[[#This Row],[NO. DE CONTROL]],'LISTADO ESTUDIANTES'!A:C,3,FALSE)</f>
        <v>CHULIN DZUL ROGER IVAN</v>
      </c>
      <c r="C1611" s="97" t="str">
        <f>VLOOKUP(ActividadesCom[[#This Row],[NO. DE CONTROL]],'LISTADO ESTUDIANTES'!A:B,2,FALSE)</f>
        <v>INGENIERIA AMBIENTAL</v>
      </c>
      <c r="D1611" s="18" t="str">
        <f>VLOOKUP(ActividadesCom[[#This Row],[NO. DE CONTROL]],'LISTADO ESTUDIANTES'!A:D,4,FALSE)</f>
        <v>BAJA</v>
      </c>
      <c r="E1611" s="5">
        <f>SUM(ActividadesCom[[#This Row],[CRÉD. 1]],ActividadesCom[[#This Row],[CRÉD. 2]],ActividadesCom[[#This Row],[CRÉD. 3]],ActividadesCom[[#This Row],[CRÉD. 4]],ActividadesCom[[#This Row],[CRÉD. 5]])</f>
        <v>1</v>
      </c>
      <c r="F1611" s="17">
        <f>IF(ActividadesCom[[#This Row],[ÚLTIMO SEMESTRE CON CRÉDITOS]]&gt;0,ROUND(AVERAGE(ActividadesCom[[#This Row],[VALOR NIVEL 5]],ActividadesCom[[#This Row],[VALOR NIVEL 4]],ActividadesCom[[#This Row],[VALOR NIVEL 3]],ActividadesCom[[#This Row],[VALOR NIVEL 2]],ActividadesCom[[#This Row],[VALOR NIVEL 1]]),0),"")</f>
        <v>2</v>
      </c>
      <c r="G1611" s="5" t="str">
        <f>IF(ActividadesCom[[#This Row],[PROMEDIO]]="","",IF(ActividadesCom[[#This Row],[PROMEDIO]]&gt;=4,"EXCELENTE",IF(ActividadesCom[[#This Row],[PROMEDIO]]&gt;=3,"NOTABLE",IF(ActividadesCom[[#This Row],[PROMEDIO]]&gt;=2,"BUENO",IF(ActividadesCom[[#This Row],[PROMEDIO]]=1,"SUFICIENTE","")))))</f>
        <v>BUENO</v>
      </c>
      <c r="H1611" s="5">
        <f>MAX(ActividadesCom[[#This Row],[PERÍODO 1]],ActividadesCom[[#This Row],[PERÍODO 2]],ActividadesCom[[#This Row],[PERÍODO 3]],ActividadesCom[[#This Row],[PERÍODO 4]],ActividadesCom[[#This Row],[PERÍODO 5]])</f>
        <v>20163</v>
      </c>
      <c r="I1611" s="6"/>
      <c r="J1611" s="5"/>
      <c r="K1611" s="5"/>
      <c r="L1611" s="5" t="str">
        <f>IF(ActividadesCom[[#This Row],[NIVEL 1]]&lt;&gt;0,VLOOKUP(ActividadesCom[[#This Row],[NIVEL 1]],Catálogo!A:B,2,FALSE),"")</f>
        <v/>
      </c>
      <c r="M1611" s="5"/>
      <c r="N1611" s="6"/>
      <c r="O1611" s="5"/>
      <c r="P1611" s="5"/>
      <c r="Q1611" s="5" t="str">
        <f>IF(ActividadesCom[[#This Row],[NIVEL 2]]&lt;&gt;0,VLOOKUP(ActividadesCom[[#This Row],[NIVEL 2]],Catálogo!A:B,2,FALSE),"")</f>
        <v/>
      </c>
      <c r="R1611" s="11"/>
      <c r="S1611" s="12"/>
      <c r="T1611" s="11"/>
      <c r="U1611" s="11"/>
      <c r="V1611" s="5" t="str">
        <f>IF(ActividadesCom[[#This Row],[NIVEL 3]]&lt;&gt;0,VLOOKUP(ActividadesCom[[#This Row],[NIVEL 3]],Catálogo!A:B,2,FALSE),"")</f>
        <v/>
      </c>
      <c r="W1611" s="11"/>
      <c r="X1611" s="6"/>
      <c r="Y1611" s="5"/>
      <c r="Z1611" s="5"/>
      <c r="AA1611" s="5" t="str">
        <f>IF(ActividadesCom[[#This Row],[NIVEL 4]]&lt;&gt;0,VLOOKUP(ActividadesCom[[#This Row],[NIVEL 4]],Catálogo!A:B,2,FALSE),"")</f>
        <v/>
      </c>
      <c r="AB1611" s="5"/>
      <c r="AC1611" s="6" t="s">
        <v>112</v>
      </c>
      <c r="AD1611" s="5">
        <v>20163</v>
      </c>
      <c r="AE1611" s="5" t="s">
        <v>4010</v>
      </c>
      <c r="AF1611" s="5">
        <f>IF(ActividadesCom[[#This Row],[NIVEL 5]]&lt;&gt;0,VLOOKUP(ActividadesCom[[#This Row],[NIVEL 5]],Catálogo!A:B,2,FALSE),"")</f>
        <v>2</v>
      </c>
      <c r="AG1611" s="5">
        <v>1</v>
      </c>
      <c r="AH1611" s="2"/>
      <c r="AI1611" s="2"/>
    </row>
    <row r="1612" spans="1:35" ht="30" hidden="1" customHeight="1" x14ac:dyDescent="0.25">
      <c r="A1612" s="7">
        <v>16470422</v>
      </c>
      <c r="B1612" s="97" t="str">
        <f>VLOOKUP(ActividadesCom[[#This Row],[NO. DE CONTROL]],'LISTADO ESTUDIANTES'!A:C,3,FALSE)</f>
        <v>DOMINGUEZ THE DENNIS ENRIQUE</v>
      </c>
      <c r="C1612" s="97" t="str">
        <f>VLOOKUP(ActividadesCom[[#This Row],[NO. DE CONTROL]],'LISTADO ESTUDIANTES'!A:B,2,FALSE)</f>
        <v>INGENIERIA EN GESTION EMPRESARIAL</v>
      </c>
      <c r="D1612" s="18" t="str">
        <f>VLOOKUP(ActividadesCom[[#This Row],[NO. DE CONTROL]],'LISTADO ESTUDIANTES'!A:D,4,FALSE)</f>
        <v>BAJA</v>
      </c>
      <c r="E1612" s="5">
        <f>SUM(ActividadesCom[[#This Row],[CRÉD. 1]],ActividadesCom[[#This Row],[CRÉD. 2]],ActividadesCom[[#This Row],[CRÉD. 3]],ActividadesCom[[#This Row],[CRÉD. 4]],ActividadesCom[[#This Row],[CRÉD. 5]])</f>
        <v>2</v>
      </c>
      <c r="F1612" s="17">
        <f>IF(ActividadesCom[[#This Row],[ÚLTIMO SEMESTRE CON CRÉDITOS]]&gt;0,ROUND(AVERAGE(ActividadesCom[[#This Row],[VALOR NIVEL 5]],ActividadesCom[[#This Row],[VALOR NIVEL 4]],ActividadesCom[[#This Row],[VALOR NIVEL 3]],ActividadesCom[[#This Row],[VALOR NIVEL 2]],ActividadesCom[[#This Row],[VALOR NIVEL 1]]),0),"")</f>
        <v>2</v>
      </c>
      <c r="G1612" s="5" t="str">
        <f>IF(ActividadesCom[[#This Row],[PROMEDIO]]="","",IF(ActividadesCom[[#This Row],[PROMEDIO]]&gt;=4,"EXCELENTE",IF(ActividadesCom[[#This Row],[PROMEDIO]]&gt;=3,"NOTABLE",IF(ActividadesCom[[#This Row],[PROMEDIO]]&gt;=2,"BUENO",IF(ActividadesCom[[#This Row],[PROMEDIO]]=1,"SUFICIENTE","")))))</f>
        <v>BUENO</v>
      </c>
      <c r="H1612" s="5">
        <f>MAX(ActividadesCom[[#This Row],[PERÍODO 1]],ActividadesCom[[#This Row],[PERÍODO 2]],ActividadesCom[[#This Row],[PERÍODO 3]],ActividadesCom[[#This Row],[PERÍODO 4]],ActividadesCom[[#This Row],[PERÍODO 5]])</f>
        <v>20163</v>
      </c>
      <c r="I1612" s="6" t="s">
        <v>111</v>
      </c>
      <c r="J1612" s="5">
        <v>20163</v>
      </c>
      <c r="K1612" s="5" t="s">
        <v>4010</v>
      </c>
      <c r="L1612" s="5">
        <f>IF(ActividadesCom[[#This Row],[NIVEL 1]]&lt;&gt;0,VLOOKUP(ActividadesCom[[#This Row],[NIVEL 1]],Catálogo!A:B,2,FALSE),"")</f>
        <v>2</v>
      </c>
      <c r="M1612" s="5">
        <v>2</v>
      </c>
      <c r="N1612" s="6"/>
      <c r="O1612" s="5"/>
      <c r="P1612" s="5"/>
      <c r="Q1612" s="5" t="str">
        <f>IF(ActividadesCom[[#This Row],[NIVEL 2]]&lt;&gt;0,VLOOKUP(ActividadesCom[[#This Row],[NIVEL 2]],Catálogo!A:B,2,FALSE),"")</f>
        <v/>
      </c>
      <c r="R1612" s="11"/>
      <c r="S1612" s="12"/>
      <c r="T1612" s="11"/>
      <c r="U1612" s="11"/>
      <c r="V1612" s="5" t="str">
        <f>IF(ActividadesCom[[#This Row],[NIVEL 3]]&lt;&gt;0,VLOOKUP(ActividadesCom[[#This Row],[NIVEL 3]],Catálogo!A:B,2,FALSE),"")</f>
        <v/>
      </c>
      <c r="W1612" s="11"/>
      <c r="X1612" s="6"/>
      <c r="Y1612" s="5"/>
      <c r="Z1612" s="5"/>
      <c r="AA1612" s="5" t="str">
        <f>IF(ActividadesCom[[#This Row],[NIVEL 4]]&lt;&gt;0,VLOOKUP(ActividadesCom[[#This Row],[NIVEL 4]],Catálogo!A:B,2,FALSE),"")</f>
        <v/>
      </c>
      <c r="AB1612" s="5"/>
      <c r="AC1612" s="6"/>
      <c r="AD1612" s="5"/>
      <c r="AE1612" s="5"/>
      <c r="AF1612" s="5" t="str">
        <f>IF(ActividadesCom[[#This Row],[NIVEL 5]]&lt;&gt;0,VLOOKUP(ActividadesCom[[#This Row],[NIVEL 5]],Catálogo!A:B,2,FALSE),"")</f>
        <v/>
      </c>
      <c r="AG1612" s="5"/>
      <c r="AH1612" s="2"/>
      <c r="AI1612" s="2"/>
    </row>
    <row r="1613" spans="1:35" ht="30" hidden="1" customHeight="1" x14ac:dyDescent="0.25">
      <c r="A1613" s="7">
        <v>16470423</v>
      </c>
      <c r="B1613" s="97" t="str">
        <f>VLOOKUP(ActividadesCom[[#This Row],[NO. DE CONTROL]],'LISTADO ESTUDIANTES'!A:C,3,FALSE)</f>
        <v>MOSQUEDA PEREZ LINDA JASMIN</v>
      </c>
      <c r="C1613" s="97" t="str">
        <f>VLOOKUP(ActividadesCom[[#This Row],[NO. DE CONTROL]],'LISTADO ESTUDIANTES'!A:B,2,FALSE)</f>
        <v>INGENIERIA CIVIL</v>
      </c>
      <c r="D1613" s="18" t="str">
        <f>VLOOKUP(ActividadesCom[[#This Row],[NO. DE CONTROL]],'LISTADO ESTUDIANTES'!A:D,4,FALSE)</f>
        <v>BAJA</v>
      </c>
      <c r="E1613" s="5">
        <f>SUM(ActividadesCom[[#This Row],[CRÉD. 1]],ActividadesCom[[#This Row],[CRÉD. 2]],ActividadesCom[[#This Row],[CRÉD. 3]],ActividadesCom[[#This Row],[CRÉD. 4]],ActividadesCom[[#This Row],[CRÉD. 5]])</f>
        <v>1</v>
      </c>
      <c r="F1613" s="17">
        <f>IF(ActividadesCom[[#This Row],[ÚLTIMO SEMESTRE CON CRÉDITOS]]&gt;0,ROUND(AVERAGE(ActividadesCom[[#This Row],[VALOR NIVEL 5]],ActividadesCom[[#This Row],[VALOR NIVEL 4]],ActividadesCom[[#This Row],[VALOR NIVEL 3]],ActividadesCom[[#This Row],[VALOR NIVEL 2]],ActividadesCom[[#This Row],[VALOR NIVEL 1]]),0),"")</f>
        <v>3</v>
      </c>
      <c r="G1613" s="5" t="str">
        <f>IF(ActividadesCom[[#This Row],[PROMEDIO]]="","",IF(ActividadesCom[[#This Row],[PROMEDIO]]&gt;=4,"EXCELENTE",IF(ActividadesCom[[#This Row],[PROMEDIO]]&gt;=3,"NOTABLE",IF(ActividadesCom[[#This Row],[PROMEDIO]]&gt;=2,"BUENO",IF(ActividadesCom[[#This Row],[PROMEDIO]]=1,"SUFICIENTE","")))))</f>
        <v>NOTABLE</v>
      </c>
      <c r="H1613" s="5">
        <f>MAX(ActividadesCom[[#This Row],[PERÍODO 1]],ActividadesCom[[#This Row],[PERÍODO 2]],ActividadesCom[[#This Row],[PERÍODO 3]],ActividadesCom[[#This Row],[PERÍODO 4]],ActividadesCom[[#This Row],[PERÍODO 5]])</f>
        <v>20173</v>
      </c>
      <c r="I1613" s="6"/>
      <c r="J1613" s="5"/>
      <c r="K1613" s="5"/>
      <c r="L1613" s="5" t="str">
        <f>IF(ActividadesCom[[#This Row],[NIVEL 1]]&lt;&gt;0,VLOOKUP(ActividadesCom[[#This Row],[NIVEL 1]],Catálogo!A:B,2,FALSE),"")</f>
        <v/>
      </c>
      <c r="M1613" s="5"/>
      <c r="N1613" s="6"/>
      <c r="O1613" s="5"/>
      <c r="P1613" s="5"/>
      <c r="Q1613" s="5" t="str">
        <f>IF(ActividadesCom[[#This Row],[NIVEL 2]]&lt;&gt;0,VLOOKUP(ActividadesCom[[#This Row],[NIVEL 2]],Catálogo!A:B,2,FALSE),"")</f>
        <v/>
      </c>
      <c r="R1613" s="11"/>
      <c r="S1613" s="12"/>
      <c r="T1613" s="11"/>
      <c r="U1613" s="11"/>
      <c r="V1613" s="5" t="str">
        <f>IF(ActividadesCom[[#This Row],[NIVEL 3]]&lt;&gt;0,VLOOKUP(ActividadesCom[[#This Row],[NIVEL 3]],Catálogo!A:B,2,FALSE),"")</f>
        <v/>
      </c>
      <c r="W1613" s="11"/>
      <c r="X1613" s="6"/>
      <c r="Y1613" s="5"/>
      <c r="Z1613" s="5"/>
      <c r="AA1613" s="5" t="str">
        <f>IF(ActividadesCom[[#This Row],[NIVEL 4]]&lt;&gt;0,VLOOKUP(ActividadesCom[[#This Row],[NIVEL 4]],Catálogo!A:B,2,FALSE),"")</f>
        <v/>
      </c>
      <c r="AB1613" s="5"/>
      <c r="AC1613" s="6" t="s">
        <v>403</v>
      </c>
      <c r="AD1613" s="5">
        <v>20173</v>
      </c>
      <c r="AE1613" s="5" t="s">
        <v>4009</v>
      </c>
      <c r="AF1613" s="5">
        <f>IF(ActividadesCom[[#This Row],[NIVEL 5]]&lt;&gt;0,VLOOKUP(ActividadesCom[[#This Row],[NIVEL 5]],Catálogo!A:B,2,FALSE),"")</f>
        <v>3</v>
      </c>
      <c r="AG1613" s="5">
        <v>1</v>
      </c>
      <c r="AH1613" s="2"/>
      <c r="AI1613" s="2"/>
    </row>
    <row r="1614" spans="1:35" ht="30" hidden="1" customHeight="1" x14ac:dyDescent="0.25">
      <c r="A1614" s="7">
        <v>16470424</v>
      </c>
      <c r="B1614" s="97" t="str">
        <f>VLOOKUP(ActividadesCom[[#This Row],[NO. DE CONTROL]],'LISTADO ESTUDIANTES'!A:C,3,FALSE)</f>
        <v>PECH ZAVALA LEOBARDO</v>
      </c>
      <c r="C1614" s="97" t="str">
        <f>VLOOKUP(ActividadesCom[[#This Row],[NO. DE CONTROL]],'LISTADO ESTUDIANTES'!A:B,2,FALSE)</f>
        <v>INGENIERIA EN SISTEMAS COMPUTACIONALES</v>
      </c>
      <c r="D1614" s="18" t="str">
        <f>VLOOKUP(ActividadesCom[[#This Row],[NO. DE CONTROL]],'LISTADO ESTUDIANTES'!A:D,4,FALSE)</f>
        <v>BAJA</v>
      </c>
      <c r="E1614" s="5">
        <f>SUM(ActividadesCom[[#This Row],[CRÉD. 1]],ActividadesCom[[#This Row],[CRÉD. 2]],ActividadesCom[[#This Row],[CRÉD. 3]],ActividadesCom[[#This Row],[CRÉD. 4]],ActividadesCom[[#This Row],[CRÉD. 5]])</f>
        <v>0</v>
      </c>
      <c r="F1614" s="17" t="str">
        <f>IF(ActividadesCom[[#This Row],[ÚLTIMO SEMESTRE CON CRÉDITOS]]&gt;0,ROUND(AVERAGE(ActividadesCom[[#This Row],[VALOR NIVEL 5]],ActividadesCom[[#This Row],[VALOR NIVEL 4]],ActividadesCom[[#This Row],[VALOR NIVEL 3]],ActividadesCom[[#This Row],[VALOR NIVEL 2]],ActividadesCom[[#This Row],[VALOR NIVEL 1]]),0),"")</f>
        <v/>
      </c>
      <c r="G1614" s="5" t="str">
        <f>IF(ActividadesCom[[#This Row],[PROMEDIO]]="","",IF(ActividadesCom[[#This Row],[PROMEDIO]]&gt;=4,"EXCELENTE",IF(ActividadesCom[[#This Row],[PROMEDIO]]&gt;=3,"NOTABLE",IF(ActividadesCom[[#This Row],[PROMEDIO]]&gt;=2,"BUENO",IF(ActividadesCom[[#This Row],[PROMEDIO]]=1,"SUFICIENTE","")))))</f>
        <v/>
      </c>
      <c r="H1614" s="5">
        <f>MAX(ActividadesCom[[#This Row],[PERÍODO 1]],ActividadesCom[[#This Row],[PERÍODO 2]],ActividadesCom[[#This Row],[PERÍODO 3]],ActividadesCom[[#This Row],[PERÍODO 4]],ActividadesCom[[#This Row],[PERÍODO 5]])</f>
        <v>0</v>
      </c>
      <c r="I1614" s="6"/>
      <c r="J1614" s="5"/>
      <c r="K1614" s="5"/>
      <c r="L1614" s="5" t="str">
        <f>IF(ActividadesCom[[#This Row],[NIVEL 1]]&lt;&gt;0,VLOOKUP(ActividadesCom[[#This Row],[NIVEL 1]],Catálogo!A:B,2,FALSE),"")</f>
        <v/>
      </c>
      <c r="M1614" s="5"/>
      <c r="N1614" s="6"/>
      <c r="O1614" s="5"/>
      <c r="P1614" s="5"/>
      <c r="Q1614" s="5" t="str">
        <f>IF(ActividadesCom[[#This Row],[NIVEL 2]]&lt;&gt;0,VLOOKUP(ActividadesCom[[#This Row],[NIVEL 2]],Catálogo!A:B,2,FALSE),"")</f>
        <v/>
      </c>
      <c r="R1614" s="11"/>
      <c r="S1614" s="12"/>
      <c r="T1614" s="11"/>
      <c r="U1614" s="11"/>
      <c r="V1614" s="5" t="str">
        <f>IF(ActividadesCom[[#This Row],[NIVEL 3]]&lt;&gt;0,VLOOKUP(ActividadesCom[[#This Row],[NIVEL 3]],Catálogo!A:B,2,FALSE),"")</f>
        <v/>
      </c>
      <c r="W1614" s="11"/>
      <c r="X1614" s="6"/>
      <c r="Y1614" s="5"/>
      <c r="Z1614" s="5"/>
      <c r="AA1614" s="5" t="str">
        <f>IF(ActividadesCom[[#This Row],[NIVEL 4]]&lt;&gt;0,VLOOKUP(ActividadesCom[[#This Row],[NIVEL 4]],Catálogo!A:B,2,FALSE),"")</f>
        <v/>
      </c>
      <c r="AB1614" s="5"/>
      <c r="AC1614" s="9"/>
      <c r="AD1614" s="8"/>
      <c r="AE1614" s="8"/>
      <c r="AF1614" s="5" t="str">
        <f>IF(ActividadesCom[[#This Row],[NIVEL 5]]&lt;&gt;0,VLOOKUP(ActividadesCom[[#This Row],[NIVEL 5]],Catálogo!A:B,2,FALSE),"")</f>
        <v/>
      </c>
      <c r="AG1614" s="8"/>
      <c r="AH1614" s="2"/>
      <c r="AI1614" s="2"/>
    </row>
    <row r="1615" spans="1:35" ht="30" hidden="1" customHeight="1" x14ac:dyDescent="0.25">
      <c r="A1615" s="7">
        <v>16470425</v>
      </c>
      <c r="B1615" s="97" t="str">
        <f>VLOOKUP(ActividadesCom[[#This Row],[NO. DE CONTROL]],'LISTADO ESTUDIANTES'!A:C,3,FALSE)</f>
        <v>PAREDES CU JONATHAN ENRIQUE</v>
      </c>
      <c r="C1615" s="97" t="str">
        <f>VLOOKUP(ActividadesCom[[#This Row],[NO. DE CONTROL]],'LISTADO ESTUDIANTES'!A:B,2,FALSE)</f>
        <v>INGENIERIA EN SISTEMAS COMPUTACIONALES</v>
      </c>
      <c r="D1615" s="18" t="str">
        <f>VLOOKUP(ActividadesCom[[#This Row],[NO. DE CONTROL]],'LISTADO ESTUDIANTES'!A:D,4,FALSE)</f>
        <v>BAJA</v>
      </c>
      <c r="E1615" s="5">
        <f>SUM(ActividadesCom[[#This Row],[CRÉD. 1]],ActividadesCom[[#This Row],[CRÉD. 2]],ActividadesCom[[#This Row],[CRÉD. 3]],ActividadesCom[[#This Row],[CRÉD. 4]],ActividadesCom[[#This Row],[CRÉD. 5]])</f>
        <v>1</v>
      </c>
      <c r="F1615" s="17">
        <f>IF(ActividadesCom[[#This Row],[ÚLTIMO SEMESTRE CON CRÉDITOS]]&gt;0,ROUND(AVERAGE(ActividadesCom[[#This Row],[VALOR NIVEL 5]],ActividadesCom[[#This Row],[VALOR NIVEL 4]],ActividadesCom[[#This Row],[VALOR NIVEL 3]],ActividadesCom[[#This Row],[VALOR NIVEL 2]],ActividadesCom[[#This Row],[VALOR NIVEL 1]]),0),"")</f>
        <v>2</v>
      </c>
      <c r="G1615" s="5" t="str">
        <f>IF(ActividadesCom[[#This Row],[PROMEDIO]]="","",IF(ActividadesCom[[#This Row],[PROMEDIO]]&gt;=4,"EXCELENTE",IF(ActividadesCom[[#This Row],[PROMEDIO]]&gt;=3,"NOTABLE",IF(ActividadesCom[[#This Row],[PROMEDIO]]&gt;=2,"BUENO",IF(ActividadesCom[[#This Row],[PROMEDIO]]=1,"SUFICIENTE","")))))</f>
        <v>BUENO</v>
      </c>
      <c r="H1615" s="5">
        <f>MAX(ActividadesCom[[#This Row],[PERÍODO 1]],ActividadesCom[[#This Row],[PERÍODO 2]],ActividadesCom[[#This Row],[PERÍODO 3]],ActividadesCom[[#This Row],[PERÍODO 4]],ActividadesCom[[#This Row],[PERÍODO 5]])</f>
        <v>20163</v>
      </c>
      <c r="I1615" s="6"/>
      <c r="J1615" s="5"/>
      <c r="K1615" s="5"/>
      <c r="L1615" s="5" t="str">
        <f>IF(ActividadesCom[[#This Row],[NIVEL 1]]&lt;&gt;0,VLOOKUP(ActividadesCom[[#This Row],[NIVEL 1]],Catálogo!A:B,2,FALSE),"")</f>
        <v/>
      </c>
      <c r="M1615" s="5"/>
      <c r="N1615" s="6"/>
      <c r="O1615" s="5"/>
      <c r="P1615" s="5"/>
      <c r="Q1615" s="5" t="str">
        <f>IF(ActividadesCom[[#This Row],[NIVEL 2]]&lt;&gt;0,VLOOKUP(ActividadesCom[[#This Row],[NIVEL 2]],Catálogo!A:B,2,FALSE),"")</f>
        <v/>
      </c>
      <c r="R1615" s="11"/>
      <c r="S1615" s="12"/>
      <c r="T1615" s="11"/>
      <c r="U1615" s="11"/>
      <c r="V1615" s="5" t="str">
        <f>IF(ActividadesCom[[#This Row],[NIVEL 3]]&lt;&gt;0,VLOOKUP(ActividadesCom[[#This Row],[NIVEL 3]],Catálogo!A:B,2,FALSE),"")</f>
        <v/>
      </c>
      <c r="W1615" s="11"/>
      <c r="X1615" s="6"/>
      <c r="Y1615" s="5"/>
      <c r="Z1615" s="5"/>
      <c r="AA1615" s="5" t="str">
        <f>IF(ActividadesCom[[#This Row],[NIVEL 4]]&lt;&gt;0,VLOOKUP(ActividadesCom[[#This Row],[NIVEL 4]],Catálogo!A:B,2,FALSE),"")</f>
        <v/>
      </c>
      <c r="AB1615" s="5"/>
      <c r="AC1615" s="6" t="s">
        <v>55</v>
      </c>
      <c r="AD1615" s="5">
        <v>20163</v>
      </c>
      <c r="AE1615" s="5" t="s">
        <v>4010</v>
      </c>
      <c r="AF1615" s="5">
        <f>IF(ActividadesCom[[#This Row],[NIVEL 5]]&lt;&gt;0,VLOOKUP(ActividadesCom[[#This Row],[NIVEL 5]],Catálogo!A:B,2,FALSE),"")</f>
        <v>2</v>
      </c>
      <c r="AG1615" s="5">
        <v>1</v>
      </c>
      <c r="AH1615" s="2"/>
      <c r="AI1615" s="2"/>
    </row>
    <row r="1616" spans="1:35" ht="30" hidden="1" customHeight="1" x14ac:dyDescent="0.25">
      <c r="A1616" s="7">
        <v>16470426</v>
      </c>
      <c r="B1616" s="97" t="str">
        <f>VLOOKUP(ActividadesCom[[#This Row],[NO. DE CONTROL]],'LISTADO ESTUDIANTES'!A:C,3,FALSE)</f>
        <v>PEREZ MEDINA LUNMART ALBERTO</v>
      </c>
      <c r="C1616" s="97" t="str">
        <f>VLOOKUP(ActividadesCom[[#This Row],[NO. DE CONTROL]],'LISTADO ESTUDIANTES'!A:B,2,FALSE)</f>
        <v>INGENIERIA CIVIL</v>
      </c>
      <c r="D1616" s="18" t="str">
        <f>VLOOKUP(ActividadesCom[[#This Row],[NO. DE CONTROL]],'LISTADO ESTUDIANTES'!A:D,4,FALSE)</f>
        <v>BAJA</v>
      </c>
      <c r="E1616" s="5">
        <f>SUM(ActividadesCom[[#This Row],[CRÉD. 1]],ActividadesCom[[#This Row],[CRÉD. 2]],ActividadesCom[[#This Row],[CRÉD. 3]],ActividadesCom[[#This Row],[CRÉD. 4]],ActividadesCom[[#This Row],[CRÉD. 5]])</f>
        <v>1</v>
      </c>
      <c r="F1616" s="17">
        <f>IF(ActividadesCom[[#This Row],[ÚLTIMO SEMESTRE CON CRÉDITOS]]&gt;0,ROUND(AVERAGE(ActividadesCom[[#This Row],[VALOR NIVEL 5]],ActividadesCom[[#This Row],[VALOR NIVEL 4]],ActividadesCom[[#This Row],[VALOR NIVEL 3]],ActividadesCom[[#This Row],[VALOR NIVEL 2]],ActividadesCom[[#This Row],[VALOR NIVEL 1]]),0),"")</f>
        <v>2</v>
      </c>
      <c r="G1616" s="5" t="str">
        <f>IF(ActividadesCom[[#This Row],[PROMEDIO]]="","",IF(ActividadesCom[[#This Row],[PROMEDIO]]&gt;=4,"EXCELENTE",IF(ActividadesCom[[#This Row],[PROMEDIO]]&gt;=3,"NOTABLE",IF(ActividadesCom[[#This Row],[PROMEDIO]]&gt;=2,"BUENO",IF(ActividadesCom[[#This Row],[PROMEDIO]]=1,"SUFICIENTE","")))))</f>
        <v>BUENO</v>
      </c>
      <c r="H1616" s="5">
        <f>MAX(ActividadesCom[[#This Row],[PERÍODO 1]],ActividadesCom[[#This Row],[PERÍODO 2]],ActividadesCom[[#This Row],[PERÍODO 3]],ActividadesCom[[#This Row],[PERÍODO 4]],ActividadesCom[[#This Row],[PERÍODO 5]])</f>
        <v>20171</v>
      </c>
      <c r="I1616" s="6"/>
      <c r="J1616" s="5"/>
      <c r="K1616" s="5"/>
      <c r="L1616" s="5" t="str">
        <f>IF(ActividadesCom[[#This Row],[NIVEL 1]]&lt;&gt;0,VLOOKUP(ActividadesCom[[#This Row],[NIVEL 1]],Catálogo!A:B,2,FALSE),"")</f>
        <v/>
      </c>
      <c r="M1616" s="5"/>
      <c r="N1616" s="6"/>
      <c r="O1616" s="5"/>
      <c r="P1616" s="5"/>
      <c r="Q1616" s="5" t="str">
        <f>IF(ActividadesCom[[#This Row],[NIVEL 2]]&lt;&gt;0,VLOOKUP(ActividadesCom[[#This Row],[NIVEL 2]],Catálogo!A:B,2,FALSE),"")</f>
        <v/>
      </c>
      <c r="R1616" s="11"/>
      <c r="S1616" s="12"/>
      <c r="T1616" s="11"/>
      <c r="U1616" s="11"/>
      <c r="V1616" s="5" t="str">
        <f>IF(ActividadesCom[[#This Row],[NIVEL 3]]&lt;&gt;0,VLOOKUP(ActividadesCom[[#This Row],[NIVEL 3]],Catálogo!A:B,2,FALSE),"")</f>
        <v/>
      </c>
      <c r="W1616" s="11"/>
      <c r="X1616" s="6"/>
      <c r="Y1616" s="5"/>
      <c r="Z1616" s="5"/>
      <c r="AA1616" s="5" t="str">
        <f>IF(ActividadesCom[[#This Row],[NIVEL 4]]&lt;&gt;0,VLOOKUP(ActividadesCom[[#This Row],[NIVEL 4]],Catálogo!A:B,2,FALSE),"")</f>
        <v/>
      </c>
      <c r="AB1616" s="5"/>
      <c r="AC1616" s="6" t="s">
        <v>407</v>
      </c>
      <c r="AD1616" s="5">
        <v>20171</v>
      </c>
      <c r="AE1616" s="5" t="s">
        <v>4010</v>
      </c>
      <c r="AF1616" s="5">
        <f>IF(ActividadesCom[[#This Row],[NIVEL 5]]&lt;&gt;0,VLOOKUP(ActividadesCom[[#This Row],[NIVEL 5]],Catálogo!A:B,2,FALSE),"")</f>
        <v>2</v>
      </c>
      <c r="AG1616" s="5">
        <v>1</v>
      </c>
      <c r="AH1616" s="2"/>
      <c r="AI1616" s="2"/>
    </row>
    <row r="1617" spans="1:35" ht="30" hidden="1" customHeight="1" x14ac:dyDescent="0.25">
      <c r="A1617" s="7">
        <v>16470427</v>
      </c>
      <c r="B1617" s="97" t="str">
        <f>VLOOKUP(ActividadesCom[[#This Row],[NO. DE CONTROL]],'LISTADO ESTUDIANTES'!A:C,3,FALSE)</f>
        <v>GUERRERO GARMA JUAN CARLOS</v>
      </c>
      <c r="C1617" s="97" t="str">
        <f>VLOOKUP(ActividadesCom[[#This Row],[NO. DE CONTROL]],'LISTADO ESTUDIANTES'!A:B,2,FALSE)</f>
        <v>INGENIERIA EN ADMINISTRACION</v>
      </c>
      <c r="D1617" s="18" t="str">
        <f>VLOOKUP(ActividadesCom[[#This Row],[NO. DE CONTROL]],'LISTADO ESTUDIANTES'!A:D,4,FALSE)</f>
        <v>BAJA</v>
      </c>
      <c r="E1617" s="5">
        <f>SUM(ActividadesCom[[#This Row],[CRÉD. 1]],ActividadesCom[[#This Row],[CRÉD. 2]],ActividadesCom[[#This Row],[CRÉD. 3]],ActividadesCom[[#This Row],[CRÉD. 4]],ActividadesCom[[#This Row],[CRÉD. 5]])</f>
        <v>0</v>
      </c>
      <c r="F1617" s="17" t="str">
        <f>IF(ActividadesCom[[#This Row],[ÚLTIMO SEMESTRE CON CRÉDITOS]]&gt;0,ROUND(AVERAGE(ActividadesCom[[#This Row],[VALOR NIVEL 5]],ActividadesCom[[#This Row],[VALOR NIVEL 4]],ActividadesCom[[#This Row],[VALOR NIVEL 3]],ActividadesCom[[#This Row],[VALOR NIVEL 2]],ActividadesCom[[#This Row],[VALOR NIVEL 1]]),0),"")</f>
        <v/>
      </c>
      <c r="G1617" s="5" t="str">
        <f>IF(ActividadesCom[[#This Row],[PROMEDIO]]="","",IF(ActividadesCom[[#This Row],[PROMEDIO]]&gt;=4,"EXCELENTE",IF(ActividadesCom[[#This Row],[PROMEDIO]]&gt;=3,"NOTABLE",IF(ActividadesCom[[#This Row],[PROMEDIO]]&gt;=2,"BUENO",IF(ActividadesCom[[#This Row],[PROMEDIO]]=1,"SUFICIENTE","")))))</f>
        <v/>
      </c>
      <c r="H1617" s="5">
        <f>MAX(ActividadesCom[[#This Row],[PERÍODO 1]],ActividadesCom[[#This Row],[PERÍODO 2]],ActividadesCom[[#This Row],[PERÍODO 3]],ActividadesCom[[#This Row],[PERÍODO 4]],ActividadesCom[[#This Row],[PERÍODO 5]])</f>
        <v>0</v>
      </c>
      <c r="I1617" s="6"/>
      <c r="J1617" s="5"/>
      <c r="K1617" s="5"/>
      <c r="L1617" s="5" t="str">
        <f>IF(ActividadesCom[[#This Row],[NIVEL 1]]&lt;&gt;0,VLOOKUP(ActividadesCom[[#This Row],[NIVEL 1]],Catálogo!A:B,2,FALSE),"")</f>
        <v/>
      </c>
      <c r="M1617" s="5"/>
      <c r="N1617" s="6"/>
      <c r="O1617" s="5"/>
      <c r="P1617" s="5"/>
      <c r="Q1617" s="5" t="str">
        <f>IF(ActividadesCom[[#This Row],[NIVEL 2]]&lt;&gt;0,VLOOKUP(ActividadesCom[[#This Row],[NIVEL 2]],Catálogo!A:B,2,FALSE),"")</f>
        <v/>
      </c>
      <c r="R1617" s="11"/>
      <c r="S1617" s="12"/>
      <c r="T1617" s="11"/>
      <c r="U1617" s="11"/>
      <c r="V1617" s="5" t="str">
        <f>IF(ActividadesCom[[#This Row],[NIVEL 3]]&lt;&gt;0,VLOOKUP(ActividadesCom[[#This Row],[NIVEL 3]],Catálogo!A:B,2,FALSE),"")</f>
        <v/>
      </c>
      <c r="W1617" s="11"/>
      <c r="X1617" s="6"/>
      <c r="Y1617" s="5"/>
      <c r="Z1617" s="5"/>
      <c r="AA1617" s="5" t="str">
        <f>IF(ActividadesCom[[#This Row],[NIVEL 4]]&lt;&gt;0,VLOOKUP(ActividadesCom[[#This Row],[NIVEL 4]],Catálogo!A:B,2,FALSE),"")</f>
        <v/>
      </c>
      <c r="AB1617" s="5"/>
      <c r="AC1617" s="6"/>
      <c r="AD1617" s="5"/>
      <c r="AE1617" s="5"/>
      <c r="AF1617" s="5" t="str">
        <f>IF(ActividadesCom[[#This Row],[NIVEL 5]]&lt;&gt;0,VLOOKUP(ActividadesCom[[#This Row],[NIVEL 5]],Catálogo!A:B,2,FALSE),"")</f>
        <v/>
      </c>
      <c r="AG1617" s="5"/>
      <c r="AH1617" s="2"/>
      <c r="AI1617" s="2"/>
    </row>
    <row r="1618" spans="1:35" ht="30" hidden="1" customHeight="1" x14ac:dyDescent="0.25">
      <c r="A1618" s="7">
        <v>16470428</v>
      </c>
      <c r="B1618" s="97" t="str">
        <f>VLOOKUP(ActividadesCom[[#This Row],[NO. DE CONTROL]],'LISTADO ESTUDIANTES'!A:C,3,FALSE)</f>
        <v>MEDINA MATEO BRAULIO GABRIEL</v>
      </c>
      <c r="C1618" s="97" t="str">
        <f>VLOOKUP(ActividadesCom[[#This Row],[NO. DE CONTROL]],'LISTADO ESTUDIANTES'!A:B,2,FALSE)</f>
        <v>ARQUITECTURA</v>
      </c>
      <c r="D1618" s="18" t="str">
        <f>VLOOKUP(ActividadesCom[[#This Row],[NO. DE CONTROL]],'LISTADO ESTUDIANTES'!A:D,4,FALSE)</f>
        <v>BAJA</v>
      </c>
      <c r="E1618" s="5">
        <f>SUM(ActividadesCom[[#This Row],[CRÉD. 1]],ActividadesCom[[#This Row],[CRÉD. 2]],ActividadesCom[[#This Row],[CRÉD. 3]],ActividadesCom[[#This Row],[CRÉD. 4]],ActividadesCom[[#This Row],[CRÉD. 5]])</f>
        <v>0</v>
      </c>
      <c r="F1618" s="17" t="str">
        <f>IF(ActividadesCom[[#This Row],[ÚLTIMO SEMESTRE CON CRÉDITOS]]&gt;0,ROUND(AVERAGE(ActividadesCom[[#This Row],[VALOR NIVEL 5]],ActividadesCom[[#This Row],[VALOR NIVEL 4]],ActividadesCom[[#This Row],[VALOR NIVEL 3]],ActividadesCom[[#This Row],[VALOR NIVEL 2]],ActividadesCom[[#This Row],[VALOR NIVEL 1]]),0),"")</f>
        <v/>
      </c>
      <c r="G1618" s="5" t="str">
        <f>IF(ActividadesCom[[#This Row],[PROMEDIO]]="","",IF(ActividadesCom[[#This Row],[PROMEDIO]]&gt;=4,"EXCELENTE",IF(ActividadesCom[[#This Row],[PROMEDIO]]&gt;=3,"NOTABLE",IF(ActividadesCom[[#This Row],[PROMEDIO]]&gt;=2,"BUENO",IF(ActividadesCom[[#This Row],[PROMEDIO]]=1,"SUFICIENTE","")))))</f>
        <v/>
      </c>
      <c r="H1618" s="5">
        <f>MAX(ActividadesCom[[#This Row],[PERÍODO 1]],ActividadesCom[[#This Row],[PERÍODO 2]],ActividadesCom[[#This Row],[PERÍODO 3]],ActividadesCom[[#This Row],[PERÍODO 4]],ActividadesCom[[#This Row],[PERÍODO 5]])</f>
        <v>0</v>
      </c>
      <c r="I1618" s="6"/>
      <c r="J1618" s="5"/>
      <c r="K1618" s="5"/>
      <c r="L1618" s="5" t="str">
        <f>IF(ActividadesCom[[#This Row],[NIVEL 1]]&lt;&gt;0,VLOOKUP(ActividadesCom[[#This Row],[NIVEL 1]],Catálogo!A:B,2,FALSE),"")</f>
        <v/>
      </c>
      <c r="M1618" s="5"/>
      <c r="N1618" s="6"/>
      <c r="O1618" s="5"/>
      <c r="P1618" s="5"/>
      <c r="Q1618" s="5" t="str">
        <f>IF(ActividadesCom[[#This Row],[NIVEL 2]]&lt;&gt;0,VLOOKUP(ActividadesCom[[#This Row],[NIVEL 2]],Catálogo!A:B,2,FALSE),"")</f>
        <v/>
      </c>
      <c r="R1618" s="11"/>
      <c r="S1618" s="12"/>
      <c r="T1618" s="11"/>
      <c r="U1618" s="11"/>
      <c r="V1618" s="5" t="str">
        <f>IF(ActividadesCom[[#This Row],[NIVEL 3]]&lt;&gt;0,VLOOKUP(ActividadesCom[[#This Row],[NIVEL 3]],Catálogo!A:B,2,FALSE),"")</f>
        <v/>
      </c>
      <c r="W1618" s="11"/>
      <c r="X1618" s="6"/>
      <c r="Y1618" s="5"/>
      <c r="Z1618" s="5"/>
      <c r="AA1618" s="5" t="str">
        <f>IF(ActividadesCom[[#This Row],[NIVEL 4]]&lt;&gt;0,VLOOKUP(ActividadesCom[[#This Row],[NIVEL 4]],Catálogo!A:B,2,FALSE),"")</f>
        <v/>
      </c>
      <c r="AB1618" s="5"/>
      <c r="AC1618" s="6"/>
      <c r="AD1618" s="5"/>
      <c r="AE1618" s="5"/>
      <c r="AF1618" s="5" t="str">
        <f>IF(ActividadesCom[[#This Row],[NIVEL 5]]&lt;&gt;0,VLOOKUP(ActividadesCom[[#This Row],[NIVEL 5]],Catálogo!A:B,2,FALSE),"")</f>
        <v/>
      </c>
      <c r="AG1618" s="5"/>
      <c r="AH1618" s="2"/>
      <c r="AI1618" s="2"/>
    </row>
    <row r="1619" spans="1:35" ht="30" hidden="1" customHeight="1" x14ac:dyDescent="0.25">
      <c r="A1619" s="7">
        <v>16470429</v>
      </c>
      <c r="B1619" s="97" t="str">
        <f>VLOOKUP(ActividadesCom[[#This Row],[NO. DE CONTROL]],'LISTADO ESTUDIANTES'!A:C,3,FALSE)</f>
        <v>ZAMARRON MEDEROS MOISES GABINO</v>
      </c>
      <c r="C1619" s="97" t="str">
        <f>VLOOKUP(ActividadesCom[[#This Row],[NO. DE CONTROL]],'LISTADO ESTUDIANTES'!A:B,2,FALSE)</f>
        <v>INGENIERIA EN ADMINISTRACION</v>
      </c>
      <c r="D1619" s="18" t="str">
        <f>VLOOKUP(ActividadesCom[[#This Row],[NO. DE CONTROL]],'LISTADO ESTUDIANTES'!A:D,4,FALSE)</f>
        <v>BAJA</v>
      </c>
      <c r="E1619" s="5">
        <f>SUM(ActividadesCom[[#This Row],[CRÉD. 1]],ActividadesCom[[#This Row],[CRÉD. 2]],ActividadesCom[[#This Row],[CRÉD. 3]],ActividadesCom[[#This Row],[CRÉD. 4]],ActividadesCom[[#This Row],[CRÉD. 5]])</f>
        <v>0</v>
      </c>
      <c r="F1619" s="17" t="str">
        <f>IF(ActividadesCom[[#This Row],[ÚLTIMO SEMESTRE CON CRÉDITOS]]&gt;0,ROUND(AVERAGE(ActividadesCom[[#This Row],[VALOR NIVEL 5]],ActividadesCom[[#This Row],[VALOR NIVEL 4]],ActividadesCom[[#This Row],[VALOR NIVEL 3]],ActividadesCom[[#This Row],[VALOR NIVEL 2]],ActividadesCom[[#This Row],[VALOR NIVEL 1]]),0),"")</f>
        <v/>
      </c>
      <c r="G1619" s="5" t="str">
        <f>IF(ActividadesCom[[#This Row],[PROMEDIO]]="","",IF(ActividadesCom[[#This Row],[PROMEDIO]]&gt;=4,"EXCELENTE",IF(ActividadesCom[[#This Row],[PROMEDIO]]&gt;=3,"NOTABLE",IF(ActividadesCom[[#This Row],[PROMEDIO]]&gt;=2,"BUENO",IF(ActividadesCom[[#This Row],[PROMEDIO]]=1,"SUFICIENTE","")))))</f>
        <v/>
      </c>
      <c r="H1619" s="5">
        <f>MAX(ActividadesCom[[#This Row],[PERÍODO 1]],ActividadesCom[[#This Row],[PERÍODO 2]],ActividadesCom[[#This Row],[PERÍODO 3]],ActividadesCom[[#This Row],[PERÍODO 4]],ActividadesCom[[#This Row],[PERÍODO 5]])</f>
        <v>0</v>
      </c>
      <c r="I1619" s="6"/>
      <c r="J1619" s="5"/>
      <c r="K1619" s="5"/>
      <c r="L1619" s="5" t="str">
        <f>IF(ActividadesCom[[#This Row],[NIVEL 1]]&lt;&gt;0,VLOOKUP(ActividadesCom[[#This Row],[NIVEL 1]],Catálogo!A:B,2,FALSE),"")</f>
        <v/>
      </c>
      <c r="M1619" s="5"/>
      <c r="N1619" s="6"/>
      <c r="O1619" s="5"/>
      <c r="P1619" s="5"/>
      <c r="Q1619" s="5" t="str">
        <f>IF(ActividadesCom[[#This Row],[NIVEL 2]]&lt;&gt;0,VLOOKUP(ActividadesCom[[#This Row],[NIVEL 2]],Catálogo!A:B,2,FALSE),"")</f>
        <v/>
      </c>
      <c r="R1619" s="11"/>
      <c r="S1619" s="12"/>
      <c r="T1619" s="11"/>
      <c r="U1619" s="11"/>
      <c r="V1619" s="5" t="str">
        <f>IF(ActividadesCom[[#This Row],[NIVEL 3]]&lt;&gt;0,VLOOKUP(ActividadesCom[[#This Row],[NIVEL 3]],Catálogo!A:B,2,FALSE),"")</f>
        <v/>
      </c>
      <c r="W1619" s="11"/>
      <c r="X1619" s="6"/>
      <c r="Y1619" s="5"/>
      <c r="Z1619" s="5"/>
      <c r="AA1619" s="5" t="str">
        <f>IF(ActividadesCom[[#This Row],[NIVEL 4]]&lt;&gt;0,VLOOKUP(ActividadesCom[[#This Row],[NIVEL 4]],Catálogo!A:B,2,FALSE),"")</f>
        <v/>
      </c>
      <c r="AB1619" s="5"/>
      <c r="AC1619" s="6"/>
      <c r="AD1619" s="5"/>
      <c r="AE1619" s="5"/>
      <c r="AF1619" s="5" t="str">
        <f>IF(ActividadesCom[[#This Row],[NIVEL 5]]&lt;&gt;0,VLOOKUP(ActividadesCom[[#This Row],[NIVEL 5]],Catálogo!A:B,2,FALSE),"")</f>
        <v/>
      </c>
      <c r="AG1619" s="5"/>
      <c r="AH1619" s="2"/>
      <c r="AI1619" s="2"/>
    </row>
    <row r="1620" spans="1:35" ht="30" hidden="1" customHeight="1" x14ac:dyDescent="0.25">
      <c r="A1620" s="7">
        <v>16470430</v>
      </c>
      <c r="B1620" s="97" t="str">
        <f>VLOOKUP(ActividadesCom[[#This Row],[NO. DE CONTROL]],'LISTADO ESTUDIANTES'!A:C,3,FALSE)</f>
        <v>LOZADA PUC JOSE OCTAVIO</v>
      </c>
      <c r="C1620" s="97" t="str">
        <f>VLOOKUP(ActividadesCom[[#This Row],[NO. DE CONTROL]],'LISTADO ESTUDIANTES'!A:B,2,FALSE)</f>
        <v>INGENIERIA INDUSTRIAL</v>
      </c>
      <c r="D1620" s="18" t="str">
        <f>VLOOKUP(ActividadesCom[[#This Row],[NO. DE CONTROL]],'LISTADO ESTUDIANTES'!A:D,4,FALSE)</f>
        <v>BAJA</v>
      </c>
      <c r="E1620" s="5">
        <f>SUM(ActividadesCom[[#This Row],[CRÉD. 1]],ActividadesCom[[#This Row],[CRÉD. 2]],ActividadesCom[[#This Row],[CRÉD. 3]],ActividadesCom[[#This Row],[CRÉD. 4]],ActividadesCom[[#This Row],[CRÉD. 5]])</f>
        <v>1</v>
      </c>
      <c r="F1620" s="17">
        <f>IF(ActividadesCom[[#This Row],[ÚLTIMO SEMESTRE CON CRÉDITOS]]&gt;0,ROUND(AVERAGE(ActividadesCom[[#This Row],[VALOR NIVEL 5]],ActividadesCom[[#This Row],[VALOR NIVEL 4]],ActividadesCom[[#This Row],[VALOR NIVEL 3]],ActividadesCom[[#This Row],[VALOR NIVEL 2]],ActividadesCom[[#This Row],[VALOR NIVEL 1]]),0),"")</f>
        <v>4</v>
      </c>
      <c r="G1620" s="5" t="str">
        <f>IF(ActividadesCom[[#This Row],[PROMEDIO]]="","",IF(ActividadesCom[[#This Row],[PROMEDIO]]&gt;=4,"EXCELENTE",IF(ActividadesCom[[#This Row],[PROMEDIO]]&gt;=3,"NOTABLE",IF(ActividadesCom[[#This Row],[PROMEDIO]]&gt;=2,"BUENO",IF(ActividadesCom[[#This Row],[PROMEDIO]]=1,"SUFICIENTE","")))))</f>
        <v>EXCELENTE</v>
      </c>
      <c r="H1620" s="5">
        <f>MAX(ActividadesCom[[#This Row],[PERÍODO 1]],ActividadesCom[[#This Row],[PERÍODO 2]],ActividadesCom[[#This Row],[PERÍODO 3]],ActividadesCom[[#This Row],[PERÍODO 4]],ActividadesCom[[#This Row],[PERÍODO 5]])</f>
        <v>20171</v>
      </c>
      <c r="I1620" s="6"/>
      <c r="J1620" s="5"/>
      <c r="K1620" s="5"/>
      <c r="L1620" s="5" t="str">
        <f>IF(ActividadesCom[[#This Row],[NIVEL 1]]&lt;&gt;0,VLOOKUP(ActividadesCom[[#This Row],[NIVEL 1]],Catálogo!A:B,2,FALSE),"")</f>
        <v/>
      </c>
      <c r="M1620" s="5"/>
      <c r="N1620" s="6"/>
      <c r="O1620" s="5"/>
      <c r="P1620" s="5"/>
      <c r="Q1620" s="5" t="str">
        <f>IF(ActividadesCom[[#This Row],[NIVEL 2]]&lt;&gt;0,VLOOKUP(ActividadesCom[[#This Row],[NIVEL 2]],Catálogo!A:B,2,FALSE),"")</f>
        <v/>
      </c>
      <c r="R1620" s="11"/>
      <c r="S1620" s="12"/>
      <c r="T1620" s="11"/>
      <c r="U1620" s="11"/>
      <c r="V1620" s="5" t="str">
        <f>IF(ActividadesCom[[#This Row],[NIVEL 3]]&lt;&gt;0,VLOOKUP(ActividadesCom[[#This Row],[NIVEL 3]],Catálogo!A:B,2,FALSE),"")</f>
        <v/>
      </c>
      <c r="W1620" s="11"/>
      <c r="X1620" s="6"/>
      <c r="Y1620" s="5"/>
      <c r="Z1620" s="5"/>
      <c r="AA1620" s="5" t="str">
        <f>IF(ActividadesCom[[#This Row],[NIVEL 4]]&lt;&gt;0,VLOOKUP(ActividadesCom[[#This Row],[NIVEL 4]],Catálogo!A:B,2,FALSE),"")</f>
        <v/>
      </c>
      <c r="AB1620" s="5"/>
      <c r="AC1620" s="6" t="s">
        <v>5</v>
      </c>
      <c r="AD1620" s="5">
        <v>20171</v>
      </c>
      <c r="AE1620" s="5" t="s">
        <v>4008</v>
      </c>
      <c r="AF1620" s="5">
        <f>IF(ActividadesCom[[#This Row],[NIVEL 5]]&lt;&gt;0,VLOOKUP(ActividadesCom[[#This Row],[NIVEL 5]],Catálogo!A:B,2,FALSE),"")</f>
        <v>4</v>
      </c>
      <c r="AG1620" s="5">
        <v>1</v>
      </c>
      <c r="AH1620" s="2"/>
      <c r="AI1620" s="2"/>
    </row>
    <row r="1621" spans="1:35" ht="30" hidden="1" customHeight="1" x14ac:dyDescent="0.25">
      <c r="A1621" s="7">
        <v>16470431</v>
      </c>
      <c r="B1621" s="97" t="str">
        <f>VLOOKUP(ActividadesCom[[#This Row],[NO. DE CONTROL]],'LISTADO ESTUDIANTES'!A:C,3,FALSE)</f>
        <v>ACAL VALLADARES MANUEL</v>
      </c>
      <c r="C1621" s="97" t="str">
        <f>VLOOKUP(ActividadesCom[[#This Row],[NO. DE CONTROL]],'LISTADO ESTUDIANTES'!A:B,2,FALSE)</f>
        <v>INGENIERIA EN GESTION EMPRESARIAL</v>
      </c>
      <c r="D1621" s="18" t="str">
        <f>VLOOKUP(ActividadesCom[[#This Row],[NO. DE CONTROL]],'LISTADO ESTUDIANTES'!A:D,4,FALSE)</f>
        <v>BAJA</v>
      </c>
      <c r="E1621" s="5">
        <f>SUM(ActividadesCom[[#This Row],[CRÉD. 1]],ActividadesCom[[#This Row],[CRÉD. 2]],ActividadesCom[[#This Row],[CRÉD. 3]],ActividadesCom[[#This Row],[CRÉD. 4]],ActividadesCom[[#This Row],[CRÉD. 5]])</f>
        <v>5</v>
      </c>
      <c r="F1621" s="17">
        <f>IF(ActividadesCom[[#This Row],[ÚLTIMO SEMESTRE CON CRÉDITOS]]&gt;0,ROUND(AVERAGE(ActividadesCom[[#This Row],[VALOR NIVEL 5]],ActividadesCom[[#This Row],[VALOR NIVEL 4]],ActividadesCom[[#This Row],[VALOR NIVEL 3]],ActividadesCom[[#This Row],[VALOR NIVEL 2]],ActividadesCom[[#This Row],[VALOR NIVEL 1]]),0),"")</f>
        <v>3</v>
      </c>
      <c r="G1621" s="5" t="str">
        <f>IF(ActividadesCom[[#This Row],[PROMEDIO]]="","",IF(ActividadesCom[[#This Row],[PROMEDIO]]&gt;=4,"EXCELENTE",IF(ActividadesCom[[#This Row],[PROMEDIO]]&gt;=3,"NOTABLE",IF(ActividadesCom[[#This Row],[PROMEDIO]]&gt;=2,"BUENO",IF(ActividadesCom[[#This Row],[PROMEDIO]]=1,"SUFICIENTE","")))))</f>
        <v>NOTABLE</v>
      </c>
      <c r="H1621" s="5">
        <f>MAX(ActividadesCom[[#This Row],[PERÍODO 1]],ActividadesCom[[#This Row],[PERÍODO 2]],ActividadesCom[[#This Row],[PERÍODO 3]],ActividadesCom[[#This Row],[PERÍODO 4]],ActividadesCom[[#This Row],[PERÍODO 5]])</f>
        <v>20203</v>
      </c>
      <c r="I1621" s="6" t="s">
        <v>111</v>
      </c>
      <c r="J1621" s="5">
        <v>20163</v>
      </c>
      <c r="K1621" s="5" t="s">
        <v>4010</v>
      </c>
      <c r="L1621" s="5">
        <f>IF(ActividadesCom[[#This Row],[NIVEL 1]]&lt;&gt;0,VLOOKUP(ActividadesCom[[#This Row],[NIVEL 1]],Catálogo!A:B,2,FALSE),"")</f>
        <v>2</v>
      </c>
      <c r="M1621" s="5">
        <v>1</v>
      </c>
      <c r="N1621" s="6" t="s">
        <v>196</v>
      </c>
      <c r="O1621" s="5">
        <v>20203</v>
      </c>
      <c r="P1621" s="5" t="s">
        <v>4008</v>
      </c>
      <c r="Q1621" s="5">
        <f>IF(ActividadesCom[[#This Row],[NIVEL 2]]&lt;&gt;0,VLOOKUP(ActividadesCom[[#This Row],[NIVEL 2]],Catálogo!A:B,2,FALSE),"")</f>
        <v>4</v>
      </c>
      <c r="R1621" s="11">
        <v>2</v>
      </c>
      <c r="S1621" s="12"/>
      <c r="T1621" s="11"/>
      <c r="U1621" s="11"/>
      <c r="V1621" s="5" t="str">
        <f>IF(ActividadesCom[[#This Row],[NIVEL 3]]&lt;&gt;0,VLOOKUP(ActividadesCom[[#This Row],[NIVEL 3]],Catálogo!A:B,2,FALSE),"")</f>
        <v/>
      </c>
      <c r="W1621" s="11"/>
      <c r="X1621" s="6" t="s">
        <v>2532</v>
      </c>
      <c r="Y1621" s="5">
        <v>20201</v>
      </c>
      <c r="Z1621" s="5" t="s">
        <v>4010</v>
      </c>
      <c r="AA1621" s="5">
        <f>IF(ActividadesCom[[#This Row],[NIVEL 4]]&lt;&gt;0,VLOOKUP(ActividadesCom[[#This Row],[NIVEL 4]],Catálogo!A:B,2,FALSE),"")</f>
        <v>2</v>
      </c>
      <c r="AB1621" s="5">
        <v>1</v>
      </c>
      <c r="AC1621" s="6" t="s">
        <v>665</v>
      </c>
      <c r="AD1621" s="5">
        <v>20183</v>
      </c>
      <c r="AE1621" s="5" t="s">
        <v>4010</v>
      </c>
      <c r="AF1621" s="5">
        <f>IF(ActividadesCom[[#This Row],[NIVEL 5]]&lt;&gt;0,VLOOKUP(ActividadesCom[[#This Row],[NIVEL 5]],Catálogo!A:B,2,FALSE),"")</f>
        <v>2</v>
      </c>
      <c r="AG1621" s="5">
        <v>1</v>
      </c>
      <c r="AH1621" s="2"/>
      <c r="AI1621" s="2"/>
    </row>
    <row r="1622" spans="1:35" ht="30" hidden="1" customHeight="1" x14ac:dyDescent="0.25">
      <c r="A1622" s="7">
        <v>16470432</v>
      </c>
      <c r="B1622" s="97" t="str">
        <f>VLOOKUP(ActividadesCom[[#This Row],[NO. DE CONTROL]],'LISTADO ESTUDIANTES'!A:C,3,FALSE)</f>
        <v>SANCHEZ ZAVALA MARIO IVAN</v>
      </c>
      <c r="C1622" s="97" t="str">
        <f>VLOOKUP(ActividadesCom[[#This Row],[NO. DE CONTROL]],'LISTADO ESTUDIANTES'!A:B,2,FALSE)</f>
        <v>INGENIERIA CIVIL</v>
      </c>
      <c r="D1622" s="18" t="str">
        <f>VLOOKUP(ActividadesCom[[#This Row],[NO. DE CONTROL]],'LISTADO ESTUDIANTES'!A:D,4,FALSE)</f>
        <v>BAJA</v>
      </c>
      <c r="E1622" s="5">
        <f>SUM(ActividadesCom[[#This Row],[CRÉD. 1]],ActividadesCom[[#This Row],[CRÉD. 2]],ActividadesCom[[#This Row],[CRÉD. 3]],ActividadesCom[[#This Row],[CRÉD. 4]],ActividadesCom[[#This Row],[CRÉD. 5]])</f>
        <v>0</v>
      </c>
      <c r="F1622" s="17" t="str">
        <f>IF(ActividadesCom[[#This Row],[ÚLTIMO SEMESTRE CON CRÉDITOS]]&gt;0,ROUND(AVERAGE(ActividadesCom[[#This Row],[VALOR NIVEL 5]],ActividadesCom[[#This Row],[VALOR NIVEL 4]],ActividadesCom[[#This Row],[VALOR NIVEL 3]],ActividadesCom[[#This Row],[VALOR NIVEL 2]],ActividadesCom[[#This Row],[VALOR NIVEL 1]]),0),"")</f>
        <v/>
      </c>
      <c r="G1622" s="5" t="str">
        <f>IF(ActividadesCom[[#This Row],[PROMEDIO]]="","",IF(ActividadesCom[[#This Row],[PROMEDIO]]&gt;=4,"EXCELENTE",IF(ActividadesCom[[#This Row],[PROMEDIO]]&gt;=3,"NOTABLE",IF(ActividadesCom[[#This Row],[PROMEDIO]]&gt;=2,"BUENO",IF(ActividadesCom[[#This Row],[PROMEDIO]]=1,"SUFICIENTE","")))))</f>
        <v/>
      </c>
      <c r="H1622" s="5">
        <f>MAX(ActividadesCom[[#This Row],[PERÍODO 1]],ActividadesCom[[#This Row],[PERÍODO 2]],ActividadesCom[[#This Row],[PERÍODO 3]],ActividadesCom[[#This Row],[PERÍODO 4]],ActividadesCom[[#This Row],[PERÍODO 5]])</f>
        <v>0</v>
      </c>
      <c r="I1622" s="6"/>
      <c r="J1622" s="5"/>
      <c r="K1622" s="5"/>
      <c r="L1622" s="5" t="str">
        <f>IF(ActividadesCom[[#This Row],[NIVEL 1]]&lt;&gt;0,VLOOKUP(ActividadesCom[[#This Row],[NIVEL 1]],Catálogo!A:B,2,FALSE),"")</f>
        <v/>
      </c>
      <c r="M1622" s="5"/>
      <c r="N1622" s="6"/>
      <c r="O1622" s="5"/>
      <c r="P1622" s="5"/>
      <c r="Q1622" s="5" t="str">
        <f>IF(ActividadesCom[[#This Row],[NIVEL 2]]&lt;&gt;0,VLOOKUP(ActividadesCom[[#This Row],[NIVEL 2]],Catálogo!A:B,2,FALSE),"")</f>
        <v/>
      </c>
      <c r="R1622" s="11"/>
      <c r="S1622" s="12"/>
      <c r="T1622" s="11"/>
      <c r="U1622" s="11"/>
      <c r="V1622" s="5" t="str">
        <f>IF(ActividadesCom[[#This Row],[NIVEL 3]]&lt;&gt;0,VLOOKUP(ActividadesCom[[#This Row],[NIVEL 3]],Catálogo!A:B,2,FALSE),"")</f>
        <v/>
      </c>
      <c r="W1622" s="11"/>
      <c r="X1622" s="6"/>
      <c r="Y1622" s="5"/>
      <c r="Z1622" s="5"/>
      <c r="AA1622" s="5" t="str">
        <f>IF(ActividadesCom[[#This Row],[NIVEL 4]]&lt;&gt;0,VLOOKUP(ActividadesCom[[#This Row],[NIVEL 4]],Catálogo!A:B,2,FALSE),"")</f>
        <v/>
      </c>
      <c r="AB1622" s="5"/>
      <c r="AC1622" s="6"/>
      <c r="AD1622" s="5"/>
      <c r="AE1622" s="5"/>
      <c r="AF1622" s="5" t="str">
        <f>IF(ActividadesCom[[#This Row],[NIVEL 5]]&lt;&gt;0,VLOOKUP(ActividadesCom[[#This Row],[NIVEL 5]],Catálogo!A:B,2,FALSE),"")</f>
        <v/>
      </c>
      <c r="AG1622" s="5"/>
      <c r="AH1622" s="2"/>
      <c r="AI1622" s="2"/>
    </row>
    <row r="1623" spans="1:35" ht="30" hidden="1" customHeight="1" x14ac:dyDescent="0.25">
      <c r="A1623" s="7">
        <v>16470433</v>
      </c>
      <c r="B1623" s="97" t="str">
        <f>VLOOKUP(ActividadesCom[[#This Row],[NO. DE CONTROL]],'LISTADO ESTUDIANTES'!A:C,3,FALSE)</f>
        <v>ZAPATA VIVAS JOSE ADRIAN</v>
      </c>
      <c r="C1623" s="97" t="str">
        <f>VLOOKUP(ActividadesCom[[#This Row],[NO. DE CONTROL]],'LISTADO ESTUDIANTES'!A:B,2,FALSE)</f>
        <v>INGENIERIA EN GESTION EMPRESARIAL</v>
      </c>
      <c r="D1623" s="18" t="str">
        <f>VLOOKUP(ActividadesCom[[#This Row],[NO. DE CONTROL]],'LISTADO ESTUDIANTES'!A:D,4,FALSE)</f>
        <v>BAJA</v>
      </c>
      <c r="E1623" s="5">
        <f>SUM(ActividadesCom[[#This Row],[CRÉD. 1]],ActividadesCom[[#This Row],[CRÉD. 2]],ActividadesCom[[#This Row],[CRÉD. 3]],ActividadesCom[[#This Row],[CRÉD. 4]],ActividadesCom[[#This Row],[CRÉD. 5]])</f>
        <v>0</v>
      </c>
      <c r="F1623" s="17" t="str">
        <f>IF(ActividadesCom[[#This Row],[ÚLTIMO SEMESTRE CON CRÉDITOS]]&gt;0,ROUND(AVERAGE(ActividadesCom[[#This Row],[VALOR NIVEL 5]],ActividadesCom[[#This Row],[VALOR NIVEL 4]],ActividadesCom[[#This Row],[VALOR NIVEL 3]],ActividadesCom[[#This Row],[VALOR NIVEL 2]],ActividadesCom[[#This Row],[VALOR NIVEL 1]]),0),"")</f>
        <v/>
      </c>
      <c r="G1623" s="5" t="str">
        <f>IF(ActividadesCom[[#This Row],[PROMEDIO]]="","",IF(ActividadesCom[[#This Row],[PROMEDIO]]&gt;=4,"EXCELENTE",IF(ActividadesCom[[#This Row],[PROMEDIO]]&gt;=3,"NOTABLE",IF(ActividadesCom[[#This Row],[PROMEDIO]]&gt;=2,"BUENO",IF(ActividadesCom[[#This Row],[PROMEDIO]]=1,"SUFICIENTE","")))))</f>
        <v/>
      </c>
      <c r="H1623" s="5">
        <f>MAX(ActividadesCom[[#This Row],[PERÍODO 1]],ActividadesCom[[#This Row],[PERÍODO 2]],ActividadesCom[[#This Row],[PERÍODO 3]],ActividadesCom[[#This Row],[PERÍODO 4]],ActividadesCom[[#This Row],[PERÍODO 5]])</f>
        <v>0</v>
      </c>
      <c r="I1623" s="6"/>
      <c r="J1623" s="5"/>
      <c r="K1623" s="5"/>
      <c r="L1623" s="5" t="str">
        <f>IF(ActividadesCom[[#This Row],[NIVEL 1]]&lt;&gt;0,VLOOKUP(ActividadesCom[[#This Row],[NIVEL 1]],Catálogo!A:B,2,FALSE),"")</f>
        <v/>
      </c>
      <c r="M1623" s="5"/>
      <c r="N1623" s="6"/>
      <c r="O1623" s="5"/>
      <c r="P1623" s="5"/>
      <c r="Q1623" s="5" t="str">
        <f>IF(ActividadesCom[[#This Row],[NIVEL 2]]&lt;&gt;0,VLOOKUP(ActividadesCom[[#This Row],[NIVEL 2]],Catálogo!A:B,2,FALSE),"")</f>
        <v/>
      </c>
      <c r="R1623" s="11"/>
      <c r="S1623" s="12"/>
      <c r="T1623" s="11"/>
      <c r="U1623" s="11"/>
      <c r="V1623" s="5" t="str">
        <f>IF(ActividadesCom[[#This Row],[NIVEL 3]]&lt;&gt;0,VLOOKUP(ActividadesCom[[#This Row],[NIVEL 3]],Catálogo!A:B,2,FALSE),"")</f>
        <v/>
      </c>
      <c r="W1623" s="11"/>
      <c r="X1623" s="6"/>
      <c r="Y1623" s="5"/>
      <c r="Z1623" s="5"/>
      <c r="AA1623" s="5" t="str">
        <f>IF(ActividadesCom[[#This Row],[NIVEL 4]]&lt;&gt;0,VLOOKUP(ActividadesCom[[#This Row],[NIVEL 4]],Catálogo!A:B,2,FALSE),"")</f>
        <v/>
      </c>
      <c r="AB1623" s="5"/>
      <c r="AC1623" s="6"/>
      <c r="AD1623" s="5"/>
      <c r="AE1623" s="5"/>
      <c r="AF1623" s="5" t="str">
        <f>IF(ActividadesCom[[#This Row],[NIVEL 5]]&lt;&gt;0,VLOOKUP(ActividadesCom[[#This Row],[NIVEL 5]],Catálogo!A:B,2,FALSE),"")</f>
        <v/>
      </c>
      <c r="AG1623" s="5"/>
      <c r="AH1623" s="2"/>
      <c r="AI1623" s="2"/>
    </row>
    <row r="1624" spans="1:35" ht="30" hidden="1" customHeight="1" x14ac:dyDescent="0.25">
      <c r="A1624" s="7">
        <v>16470434</v>
      </c>
      <c r="B1624" s="97" t="str">
        <f>VLOOKUP(ActividadesCom[[#This Row],[NO. DE CONTROL]],'LISTADO ESTUDIANTES'!A:C,3,FALSE)</f>
        <v>LARA RODRIGUEZ JOSE JUAN</v>
      </c>
      <c r="C1624" s="97" t="str">
        <f>VLOOKUP(ActividadesCom[[#This Row],[NO. DE CONTROL]],'LISTADO ESTUDIANTES'!A:B,2,FALSE)</f>
        <v>INGENIERIA INDUSTRIAL</v>
      </c>
      <c r="D1624" s="18" t="str">
        <f>VLOOKUP(ActividadesCom[[#This Row],[NO. DE CONTROL]],'LISTADO ESTUDIANTES'!A:D,4,FALSE)</f>
        <v>BAJA</v>
      </c>
      <c r="E1624" s="5">
        <f>SUM(ActividadesCom[[#This Row],[CRÉD. 1]],ActividadesCom[[#This Row],[CRÉD. 2]],ActividadesCom[[#This Row],[CRÉD. 3]],ActividadesCom[[#This Row],[CRÉD. 4]],ActividadesCom[[#This Row],[CRÉD. 5]])</f>
        <v>1</v>
      </c>
      <c r="F1624" s="17">
        <f>IF(ActividadesCom[[#This Row],[ÚLTIMO SEMESTRE CON CRÉDITOS]]&gt;0,ROUND(AVERAGE(ActividadesCom[[#This Row],[VALOR NIVEL 5]],ActividadesCom[[#This Row],[VALOR NIVEL 4]],ActividadesCom[[#This Row],[VALOR NIVEL 3]],ActividadesCom[[#This Row],[VALOR NIVEL 2]],ActividadesCom[[#This Row],[VALOR NIVEL 1]]),0),"")</f>
        <v>2</v>
      </c>
      <c r="G1624" s="5" t="str">
        <f>IF(ActividadesCom[[#This Row],[PROMEDIO]]="","",IF(ActividadesCom[[#This Row],[PROMEDIO]]&gt;=4,"EXCELENTE",IF(ActividadesCom[[#This Row],[PROMEDIO]]&gt;=3,"NOTABLE",IF(ActividadesCom[[#This Row],[PROMEDIO]]&gt;=2,"BUENO",IF(ActividadesCom[[#This Row],[PROMEDIO]]=1,"SUFICIENTE","")))))</f>
        <v>BUENO</v>
      </c>
      <c r="H1624" s="5">
        <f>MAX(ActividadesCom[[#This Row],[PERÍODO 1]],ActividadesCom[[#This Row],[PERÍODO 2]],ActividadesCom[[#This Row],[PERÍODO 3]],ActividadesCom[[#This Row],[PERÍODO 4]],ActividadesCom[[#This Row],[PERÍODO 5]])</f>
        <v>20163</v>
      </c>
      <c r="I1624" s="6"/>
      <c r="J1624" s="5"/>
      <c r="K1624" s="5"/>
      <c r="L1624" s="5" t="str">
        <f>IF(ActividadesCom[[#This Row],[NIVEL 1]]&lt;&gt;0,VLOOKUP(ActividadesCom[[#This Row],[NIVEL 1]],Catálogo!A:B,2,FALSE),"")</f>
        <v/>
      </c>
      <c r="M1624" s="5"/>
      <c r="N1624" s="6"/>
      <c r="O1624" s="5"/>
      <c r="P1624" s="5"/>
      <c r="Q1624" s="5" t="str">
        <f>IF(ActividadesCom[[#This Row],[NIVEL 2]]&lt;&gt;0,VLOOKUP(ActividadesCom[[#This Row],[NIVEL 2]],Catálogo!A:B,2,FALSE),"")</f>
        <v/>
      </c>
      <c r="R1624" s="11"/>
      <c r="S1624" s="12"/>
      <c r="T1624" s="11"/>
      <c r="U1624" s="11"/>
      <c r="V1624" s="5" t="str">
        <f>IF(ActividadesCom[[#This Row],[NIVEL 3]]&lt;&gt;0,VLOOKUP(ActividadesCom[[#This Row],[NIVEL 3]],Catálogo!A:B,2,FALSE),"")</f>
        <v/>
      </c>
      <c r="W1624" s="11"/>
      <c r="X1624" s="6"/>
      <c r="Y1624" s="5"/>
      <c r="Z1624" s="5"/>
      <c r="AA1624" s="5" t="str">
        <f>IF(ActividadesCom[[#This Row],[NIVEL 4]]&lt;&gt;0,VLOOKUP(ActividadesCom[[#This Row],[NIVEL 4]],Catálogo!A:B,2,FALSE),"")</f>
        <v/>
      </c>
      <c r="AB1624" s="5"/>
      <c r="AC1624" s="6" t="s">
        <v>4</v>
      </c>
      <c r="AD1624" s="5">
        <v>20163</v>
      </c>
      <c r="AE1624" s="5" t="s">
        <v>4010</v>
      </c>
      <c r="AF1624" s="5">
        <f>IF(ActividadesCom[[#This Row],[NIVEL 5]]&lt;&gt;0,VLOOKUP(ActividadesCom[[#This Row],[NIVEL 5]],Catálogo!A:B,2,FALSE),"")</f>
        <v>2</v>
      </c>
      <c r="AG1624" s="5">
        <v>1</v>
      </c>
      <c r="AH1624" s="2"/>
      <c r="AI1624" s="2"/>
    </row>
    <row r="1625" spans="1:35" ht="30" hidden="1" customHeight="1" x14ac:dyDescent="0.25">
      <c r="A1625" s="7">
        <v>16470435</v>
      </c>
      <c r="B1625" s="97" t="str">
        <f>VLOOKUP(ActividadesCom[[#This Row],[NO. DE CONTROL]],'LISTADO ESTUDIANTES'!A:C,3,FALSE)</f>
        <v>CU CAMPOS CRISTIAN ENRIQUE</v>
      </c>
      <c r="C1625" s="97" t="str">
        <f>VLOOKUP(ActividadesCom[[#This Row],[NO. DE CONTROL]],'LISTADO ESTUDIANTES'!A:B,2,FALSE)</f>
        <v>INGENIERIA CIVIL</v>
      </c>
      <c r="D1625" s="18" t="str">
        <f>VLOOKUP(ActividadesCom[[#This Row],[NO. DE CONTROL]],'LISTADO ESTUDIANTES'!A:D,4,FALSE)</f>
        <v>BAJA</v>
      </c>
      <c r="E1625" s="5">
        <f>SUM(ActividadesCom[[#This Row],[CRÉD. 1]],ActividadesCom[[#This Row],[CRÉD. 2]],ActividadesCom[[#This Row],[CRÉD. 3]],ActividadesCom[[#This Row],[CRÉD. 4]],ActividadesCom[[#This Row],[CRÉD. 5]])</f>
        <v>0</v>
      </c>
      <c r="F1625" s="17" t="str">
        <f>IF(ActividadesCom[[#This Row],[ÚLTIMO SEMESTRE CON CRÉDITOS]]&gt;0,ROUND(AVERAGE(ActividadesCom[[#This Row],[VALOR NIVEL 5]],ActividadesCom[[#This Row],[VALOR NIVEL 4]],ActividadesCom[[#This Row],[VALOR NIVEL 3]],ActividadesCom[[#This Row],[VALOR NIVEL 2]],ActividadesCom[[#This Row],[VALOR NIVEL 1]]),0),"")</f>
        <v/>
      </c>
      <c r="G1625" s="5" t="str">
        <f>IF(ActividadesCom[[#This Row],[PROMEDIO]]="","",IF(ActividadesCom[[#This Row],[PROMEDIO]]&gt;=4,"EXCELENTE",IF(ActividadesCom[[#This Row],[PROMEDIO]]&gt;=3,"NOTABLE",IF(ActividadesCom[[#This Row],[PROMEDIO]]&gt;=2,"BUENO",IF(ActividadesCom[[#This Row],[PROMEDIO]]=1,"SUFICIENTE","")))))</f>
        <v/>
      </c>
      <c r="H1625" s="5">
        <f>MAX(ActividadesCom[[#This Row],[PERÍODO 1]],ActividadesCom[[#This Row],[PERÍODO 2]],ActividadesCom[[#This Row],[PERÍODO 3]],ActividadesCom[[#This Row],[PERÍODO 4]],ActividadesCom[[#This Row],[PERÍODO 5]])</f>
        <v>0</v>
      </c>
      <c r="I1625" s="6"/>
      <c r="J1625" s="5"/>
      <c r="K1625" s="5"/>
      <c r="L1625" s="5" t="str">
        <f>IF(ActividadesCom[[#This Row],[NIVEL 1]]&lt;&gt;0,VLOOKUP(ActividadesCom[[#This Row],[NIVEL 1]],Catálogo!A:B,2,FALSE),"")</f>
        <v/>
      </c>
      <c r="M1625" s="5"/>
      <c r="N1625" s="6"/>
      <c r="O1625" s="5"/>
      <c r="P1625" s="5"/>
      <c r="Q1625" s="5" t="str">
        <f>IF(ActividadesCom[[#This Row],[NIVEL 2]]&lt;&gt;0,VLOOKUP(ActividadesCom[[#This Row],[NIVEL 2]],Catálogo!A:B,2,FALSE),"")</f>
        <v/>
      </c>
      <c r="R1625" s="11"/>
      <c r="S1625" s="6"/>
      <c r="T1625" s="5"/>
      <c r="U1625" s="5"/>
      <c r="V1625" s="5" t="str">
        <f>IF(ActividadesCom[[#This Row],[NIVEL 3]]&lt;&gt;0,VLOOKUP(ActividadesCom[[#This Row],[NIVEL 3]],Catálogo!A:B,2,FALSE),"")</f>
        <v/>
      </c>
      <c r="W1625" s="5"/>
      <c r="X1625" s="6"/>
      <c r="Y1625" s="5"/>
      <c r="Z1625" s="5"/>
      <c r="AA1625" s="5" t="str">
        <f>IF(ActividadesCom[[#This Row],[NIVEL 4]]&lt;&gt;0,VLOOKUP(ActividadesCom[[#This Row],[NIVEL 4]],Catálogo!A:B,2,FALSE),"")</f>
        <v/>
      </c>
      <c r="AB1625" s="5"/>
      <c r="AC1625" s="6"/>
      <c r="AD1625" s="5"/>
      <c r="AE1625" s="5"/>
      <c r="AF1625" s="5" t="str">
        <f>IF(ActividadesCom[[#This Row],[NIVEL 5]]&lt;&gt;0,VLOOKUP(ActividadesCom[[#This Row],[NIVEL 5]],Catálogo!A:B,2,FALSE),"")</f>
        <v/>
      </c>
      <c r="AG1625" s="5"/>
      <c r="AH1625" s="2"/>
      <c r="AI1625" s="2"/>
    </row>
    <row r="1626" spans="1:35" ht="30" hidden="1" customHeight="1" x14ac:dyDescent="0.25">
      <c r="A1626" s="7">
        <v>16470436</v>
      </c>
      <c r="B1626" s="97" t="str">
        <f>VLOOKUP(ActividadesCom[[#This Row],[NO. DE CONTROL]],'LISTADO ESTUDIANTES'!A:C,3,FALSE)</f>
        <v>AYALA REDONDO IVAN ANDRES</v>
      </c>
      <c r="C1626" s="97" t="str">
        <f>VLOOKUP(ActividadesCom[[#This Row],[NO. DE CONTROL]],'LISTADO ESTUDIANTES'!A:B,2,FALSE)</f>
        <v>INGENIERIA EN GESTION EMPRESARIAL</v>
      </c>
      <c r="D1626" s="18" t="str">
        <f>VLOOKUP(ActividadesCom[[#This Row],[NO. DE CONTROL]],'LISTADO ESTUDIANTES'!A:D,4,FALSE)</f>
        <v>BAJA</v>
      </c>
      <c r="E1626" s="5">
        <f>SUM(ActividadesCom[[#This Row],[CRÉD. 1]],ActividadesCom[[#This Row],[CRÉD. 2]],ActividadesCom[[#This Row],[CRÉD. 3]],ActividadesCom[[#This Row],[CRÉD. 4]],ActividadesCom[[#This Row],[CRÉD. 5]])</f>
        <v>0</v>
      </c>
      <c r="F1626" s="17" t="str">
        <f>IF(ActividadesCom[[#This Row],[ÚLTIMO SEMESTRE CON CRÉDITOS]]&gt;0,ROUND(AVERAGE(ActividadesCom[[#This Row],[VALOR NIVEL 5]],ActividadesCom[[#This Row],[VALOR NIVEL 4]],ActividadesCom[[#This Row],[VALOR NIVEL 3]],ActividadesCom[[#This Row],[VALOR NIVEL 2]],ActividadesCom[[#This Row],[VALOR NIVEL 1]]),0),"")</f>
        <v/>
      </c>
      <c r="G1626" s="5" t="str">
        <f>IF(ActividadesCom[[#This Row],[PROMEDIO]]="","",IF(ActividadesCom[[#This Row],[PROMEDIO]]&gt;=4,"EXCELENTE",IF(ActividadesCom[[#This Row],[PROMEDIO]]&gt;=3,"NOTABLE",IF(ActividadesCom[[#This Row],[PROMEDIO]]&gt;=2,"BUENO",IF(ActividadesCom[[#This Row],[PROMEDIO]]=1,"SUFICIENTE","")))))</f>
        <v/>
      </c>
      <c r="H1626" s="5">
        <f>MAX(ActividadesCom[[#This Row],[PERÍODO 1]],ActividadesCom[[#This Row],[PERÍODO 2]],ActividadesCom[[#This Row],[PERÍODO 3]],ActividadesCom[[#This Row],[PERÍODO 4]],ActividadesCom[[#This Row],[PERÍODO 5]])</f>
        <v>0</v>
      </c>
      <c r="I1626" s="6"/>
      <c r="J1626" s="5"/>
      <c r="K1626" s="5"/>
      <c r="L1626" s="5" t="str">
        <f>IF(ActividadesCom[[#This Row],[NIVEL 1]]&lt;&gt;0,VLOOKUP(ActividadesCom[[#This Row],[NIVEL 1]],Catálogo!A:B,2,FALSE),"")</f>
        <v/>
      </c>
      <c r="M1626" s="5"/>
      <c r="N1626" s="6"/>
      <c r="O1626" s="5"/>
      <c r="P1626" s="5"/>
      <c r="Q1626" s="5" t="str">
        <f>IF(ActividadesCom[[#This Row],[NIVEL 2]]&lt;&gt;0,VLOOKUP(ActividadesCom[[#This Row],[NIVEL 2]],Catálogo!A:B,2,FALSE),"")</f>
        <v/>
      </c>
      <c r="R1626" s="11"/>
      <c r="S1626" s="12"/>
      <c r="T1626" s="11"/>
      <c r="U1626" s="11"/>
      <c r="V1626" s="5" t="str">
        <f>IF(ActividadesCom[[#This Row],[NIVEL 3]]&lt;&gt;0,VLOOKUP(ActividadesCom[[#This Row],[NIVEL 3]],Catálogo!A:B,2,FALSE),"")</f>
        <v/>
      </c>
      <c r="W1626" s="11"/>
      <c r="X1626" s="6"/>
      <c r="Y1626" s="5"/>
      <c r="Z1626" s="5"/>
      <c r="AA1626" s="5" t="str">
        <f>IF(ActividadesCom[[#This Row],[NIVEL 4]]&lt;&gt;0,VLOOKUP(ActividadesCom[[#This Row],[NIVEL 4]],Catálogo!A:B,2,FALSE),"")</f>
        <v/>
      </c>
      <c r="AB1626" s="5"/>
      <c r="AC1626" s="6"/>
      <c r="AD1626" s="5"/>
      <c r="AE1626" s="5"/>
      <c r="AF1626" s="5" t="str">
        <f>IF(ActividadesCom[[#This Row],[NIVEL 5]]&lt;&gt;0,VLOOKUP(ActividadesCom[[#This Row],[NIVEL 5]],Catálogo!A:B,2,FALSE),"")</f>
        <v/>
      </c>
      <c r="AG1626" s="5"/>
      <c r="AH1626" s="2"/>
      <c r="AI1626" s="2"/>
    </row>
    <row r="1627" spans="1:35" ht="30" hidden="1" customHeight="1" x14ac:dyDescent="0.25">
      <c r="A1627" s="7">
        <v>16470437</v>
      </c>
      <c r="B1627" s="97" t="str">
        <f>VLOOKUP(ActividadesCom[[#This Row],[NO. DE CONTROL]],'LISTADO ESTUDIANTES'!A:C,3,FALSE)</f>
        <v>CAUICH UICAB HECTOR ELIAS</v>
      </c>
      <c r="C1627" s="97" t="str">
        <f>VLOOKUP(ActividadesCom[[#This Row],[NO. DE CONTROL]],'LISTADO ESTUDIANTES'!A:B,2,FALSE)</f>
        <v>INGENIERIA EN ADMINISTRACION</v>
      </c>
      <c r="D1627" s="18" t="str">
        <f>VLOOKUP(ActividadesCom[[#This Row],[NO. DE CONTROL]],'LISTADO ESTUDIANTES'!A:D,4,FALSE)</f>
        <v>EGRESADO(A)</v>
      </c>
      <c r="E1627" s="5">
        <f>SUM(ActividadesCom[[#This Row],[CRÉD. 1]],ActividadesCom[[#This Row],[CRÉD. 2]],ActividadesCom[[#This Row],[CRÉD. 3]],ActividadesCom[[#This Row],[CRÉD. 4]],ActividadesCom[[#This Row],[CRÉD. 5]])</f>
        <v>4</v>
      </c>
      <c r="F1627" s="17">
        <f>IF(ActividadesCom[[#This Row],[ÚLTIMO SEMESTRE CON CRÉDITOS]]&gt;0,ROUND(AVERAGE(ActividadesCom[[#This Row],[VALOR NIVEL 5]],ActividadesCom[[#This Row],[VALOR NIVEL 4]],ActividadesCom[[#This Row],[VALOR NIVEL 3]],ActividadesCom[[#This Row],[VALOR NIVEL 2]],ActividadesCom[[#This Row],[VALOR NIVEL 1]]),0),"")</f>
        <v>3</v>
      </c>
      <c r="G1627" s="5" t="str">
        <f>IF(ActividadesCom[[#This Row],[PROMEDIO]]="","",IF(ActividadesCom[[#This Row],[PROMEDIO]]&gt;=4,"EXCELENTE",IF(ActividadesCom[[#This Row],[PROMEDIO]]&gt;=3,"NOTABLE",IF(ActividadesCom[[#This Row],[PROMEDIO]]&gt;=2,"BUENO",IF(ActividadesCom[[#This Row],[PROMEDIO]]=1,"SUFICIENTE","")))))</f>
        <v>NOTABLE</v>
      </c>
      <c r="H1627" s="5">
        <f>MAX(ActividadesCom[[#This Row],[PERÍODO 1]],ActividadesCom[[#This Row],[PERÍODO 2]],ActividadesCom[[#This Row],[PERÍODO 3]],ActividadesCom[[#This Row],[PERÍODO 4]],ActividadesCom[[#This Row],[PERÍODO 5]])</f>
        <v>20203</v>
      </c>
      <c r="I1627" s="6" t="s">
        <v>614</v>
      </c>
      <c r="J1627" s="5">
        <v>20181</v>
      </c>
      <c r="K1627" s="5" t="s">
        <v>4010</v>
      </c>
      <c r="L1627" s="5">
        <f>IF(ActividadesCom[[#This Row],[NIVEL 1]]&lt;&gt;0,VLOOKUP(ActividadesCom[[#This Row],[NIVEL 1]],Catálogo!A:B,2,FALSE),"")</f>
        <v>2</v>
      </c>
      <c r="M1627" s="5">
        <v>1</v>
      </c>
      <c r="N1627" s="6" t="s">
        <v>196</v>
      </c>
      <c r="O1627" s="5">
        <v>20203</v>
      </c>
      <c r="P1627" s="5" t="s">
        <v>4008</v>
      </c>
      <c r="Q1627" s="5">
        <f>IF(ActividadesCom[[#This Row],[NIVEL 2]]&lt;&gt;0,VLOOKUP(ActividadesCom[[#This Row],[NIVEL 2]],Catálogo!A:B,2,FALSE),"")</f>
        <v>4</v>
      </c>
      <c r="R1627" s="11">
        <v>1</v>
      </c>
      <c r="S1627" s="12"/>
      <c r="T1627" s="11"/>
      <c r="U1627" s="11"/>
      <c r="V1627" s="5" t="str">
        <f>IF(ActividadesCom[[#This Row],[NIVEL 3]]&lt;&gt;0,VLOOKUP(ActividadesCom[[#This Row],[NIVEL 3]],Catálogo!A:B,2,FALSE),"")</f>
        <v/>
      </c>
      <c r="W1627" s="11"/>
      <c r="X1627" s="6" t="s">
        <v>32</v>
      </c>
      <c r="Y1627" s="5" t="s">
        <v>320</v>
      </c>
      <c r="Z1627" s="5" t="s">
        <v>4010</v>
      </c>
      <c r="AA1627" s="5">
        <f>IF(ActividadesCom[[#This Row],[NIVEL 4]]&lt;&gt;0,VLOOKUP(ActividadesCom[[#This Row],[NIVEL 4]],Catálogo!A:B,2,FALSE),"")</f>
        <v>2</v>
      </c>
      <c r="AB1627" s="5">
        <v>2</v>
      </c>
      <c r="AC1627" s="6"/>
      <c r="AD1627" s="5"/>
      <c r="AE1627" s="5"/>
      <c r="AF1627" s="5" t="str">
        <f>IF(ActividadesCom[[#This Row],[NIVEL 5]]&lt;&gt;0,VLOOKUP(ActividadesCom[[#This Row],[NIVEL 5]],Catálogo!A:B,2,FALSE),"")</f>
        <v/>
      </c>
      <c r="AG1627" s="5"/>
      <c r="AH1627" s="2"/>
      <c r="AI1627" s="2"/>
    </row>
    <row r="1628" spans="1:35" ht="30" hidden="1" customHeight="1" x14ac:dyDescent="0.25">
      <c r="A1628" s="7">
        <v>16470438</v>
      </c>
      <c r="B1628" s="97" t="str">
        <f>VLOOKUP(ActividadesCom[[#This Row],[NO. DE CONTROL]],'LISTADO ESTUDIANTES'!A:C,3,FALSE)</f>
        <v>CEL HERNANDEZ MANUEL JESÚS</v>
      </c>
      <c r="C1628" s="97" t="str">
        <f>VLOOKUP(ActividadesCom[[#This Row],[NO. DE CONTROL]],'LISTADO ESTUDIANTES'!A:B,2,FALSE)</f>
        <v>INGENIERIA EN ADMINISTRACION</v>
      </c>
      <c r="D1628" s="18" t="str">
        <f>VLOOKUP(ActividadesCom[[#This Row],[NO. DE CONTROL]],'LISTADO ESTUDIANTES'!A:D,4,FALSE)</f>
        <v>BAJA</v>
      </c>
      <c r="E1628" s="5">
        <f>SUM(ActividadesCom[[#This Row],[CRÉD. 1]],ActividadesCom[[#This Row],[CRÉD. 2]],ActividadesCom[[#This Row],[CRÉD. 3]],ActividadesCom[[#This Row],[CRÉD. 4]],ActividadesCom[[#This Row],[CRÉD. 5]])</f>
        <v>0</v>
      </c>
      <c r="F1628" s="17" t="str">
        <f>IF(ActividadesCom[[#This Row],[ÚLTIMO SEMESTRE CON CRÉDITOS]]&gt;0,ROUND(AVERAGE(ActividadesCom[[#This Row],[VALOR NIVEL 5]],ActividadesCom[[#This Row],[VALOR NIVEL 4]],ActividadesCom[[#This Row],[VALOR NIVEL 3]],ActividadesCom[[#This Row],[VALOR NIVEL 2]],ActividadesCom[[#This Row],[VALOR NIVEL 1]]),0),"")</f>
        <v/>
      </c>
      <c r="G1628" s="5" t="str">
        <f>IF(ActividadesCom[[#This Row],[PROMEDIO]]="","",IF(ActividadesCom[[#This Row],[PROMEDIO]]&gt;=4,"EXCELENTE",IF(ActividadesCom[[#This Row],[PROMEDIO]]&gt;=3,"NOTABLE",IF(ActividadesCom[[#This Row],[PROMEDIO]]&gt;=2,"BUENO",IF(ActividadesCom[[#This Row],[PROMEDIO]]=1,"SUFICIENTE","")))))</f>
        <v/>
      </c>
      <c r="H1628" s="5">
        <f>MAX(ActividadesCom[[#This Row],[PERÍODO 1]],ActividadesCom[[#This Row],[PERÍODO 2]],ActividadesCom[[#This Row],[PERÍODO 3]],ActividadesCom[[#This Row],[PERÍODO 4]],ActividadesCom[[#This Row],[PERÍODO 5]])</f>
        <v>0</v>
      </c>
      <c r="I1628" s="6"/>
      <c r="J1628" s="5"/>
      <c r="K1628" s="5"/>
      <c r="L1628" s="5" t="str">
        <f>IF(ActividadesCom[[#This Row],[NIVEL 1]]&lt;&gt;0,VLOOKUP(ActividadesCom[[#This Row],[NIVEL 1]],Catálogo!A:B,2,FALSE),"")</f>
        <v/>
      </c>
      <c r="M1628" s="5"/>
      <c r="N1628" s="6"/>
      <c r="O1628" s="5"/>
      <c r="P1628" s="5"/>
      <c r="Q1628" s="5" t="str">
        <f>IF(ActividadesCom[[#This Row],[NIVEL 2]]&lt;&gt;0,VLOOKUP(ActividadesCom[[#This Row],[NIVEL 2]],Catálogo!A:B,2,FALSE),"")</f>
        <v/>
      </c>
      <c r="R1628" s="11"/>
      <c r="S1628" s="12"/>
      <c r="T1628" s="11"/>
      <c r="U1628" s="11"/>
      <c r="V1628" s="5" t="str">
        <f>IF(ActividadesCom[[#This Row],[NIVEL 3]]&lt;&gt;0,VLOOKUP(ActividadesCom[[#This Row],[NIVEL 3]],Catálogo!A:B,2,FALSE),"")</f>
        <v/>
      </c>
      <c r="W1628" s="11"/>
      <c r="X1628" s="6"/>
      <c r="Y1628" s="5"/>
      <c r="Z1628" s="5"/>
      <c r="AA1628" s="5" t="str">
        <f>IF(ActividadesCom[[#This Row],[NIVEL 4]]&lt;&gt;0,VLOOKUP(ActividadesCom[[#This Row],[NIVEL 4]],Catálogo!A:B,2,FALSE),"")</f>
        <v/>
      </c>
      <c r="AB1628" s="5"/>
      <c r="AC1628" s="6"/>
      <c r="AD1628" s="5"/>
      <c r="AE1628" s="5"/>
      <c r="AF1628" s="5" t="str">
        <f>IF(ActividadesCom[[#This Row],[NIVEL 5]]&lt;&gt;0,VLOOKUP(ActividadesCom[[#This Row],[NIVEL 5]],Catálogo!A:B,2,FALSE),"")</f>
        <v/>
      </c>
      <c r="AG1628" s="5"/>
      <c r="AH1628" s="2"/>
      <c r="AI1628" s="2"/>
    </row>
    <row r="1629" spans="1:35" ht="30" hidden="1" customHeight="1" x14ac:dyDescent="0.25">
      <c r="A1629" s="7">
        <v>16470439</v>
      </c>
      <c r="B1629" s="97" t="str">
        <f>VLOOKUP(ActividadesCom[[#This Row],[NO. DE CONTROL]],'LISTADO ESTUDIANTES'!A:C,3,FALSE)</f>
        <v>MENDIZABAL BRICEÑO ALEJANDRO ARTURO</v>
      </c>
      <c r="C1629" s="97" t="str">
        <f>VLOOKUP(ActividadesCom[[#This Row],[NO. DE CONTROL]],'LISTADO ESTUDIANTES'!A:B,2,FALSE)</f>
        <v>INGENIERIA MECANICA</v>
      </c>
      <c r="D1629" s="18" t="str">
        <f>VLOOKUP(ActividadesCom[[#This Row],[NO. DE CONTROL]],'LISTADO ESTUDIANTES'!A:D,4,FALSE)</f>
        <v>BAJA</v>
      </c>
      <c r="E1629" s="5">
        <f>SUM(ActividadesCom[[#This Row],[CRÉD. 1]],ActividadesCom[[#This Row],[CRÉD. 2]],ActividadesCom[[#This Row],[CRÉD. 3]],ActividadesCom[[#This Row],[CRÉD. 4]],ActividadesCom[[#This Row],[CRÉD. 5]])</f>
        <v>0</v>
      </c>
      <c r="F1629" s="17" t="str">
        <f>IF(ActividadesCom[[#This Row],[ÚLTIMO SEMESTRE CON CRÉDITOS]]&gt;0,ROUND(AVERAGE(ActividadesCom[[#This Row],[VALOR NIVEL 5]],ActividadesCom[[#This Row],[VALOR NIVEL 4]],ActividadesCom[[#This Row],[VALOR NIVEL 3]],ActividadesCom[[#This Row],[VALOR NIVEL 2]],ActividadesCom[[#This Row],[VALOR NIVEL 1]]),0),"")</f>
        <v/>
      </c>
      <c r="G1629" s="5" t="str">
        <f>IF(ActividadesCom[[#This Row],[PROMEDIO]]="","",IF(ActividadesCom[[#This Row],[PROMEDIO]]&gt;=4,"EXCELENTE",IF(ActividadesCom[[#This Row],[PROMEDIO]]&gt;=3,"NOTABLE",IF(ActividadesCom[[#This Row],[PROMEDIO]]&gt;=2,"BUENO",IF(ActividadesCom[[#This Row],[PROMEDIO]]=1,"SUFICIENTE","")))))</f>
        <v/>
      </c>
      <c r="H1629" s="5">
        <f>MAX(ActividadesCom[[#This Row],[PERÍODO 1]],ActividadesCom[[#This Row],[PERÍODO 2]],ActividadesCom[[#This Row],[PERÍODO 3]],ActividadesCom[[#This Row],[PERÍODO 4]],ActividadesCom[[#This Row],[PERÍODO 5]])</f>
        <v>0</v>
      </c>
      <c r="I1629" s="6"/>
      <c r="J1629" s="5"/>
      <c r="K1629" s="5"/>
      <c r="L1629" s="5" t="str">
        <f>IF(ActividadesCom[[#This Row],[NIVEL 1]]&lt;&gt;0,VLOOKUP(ActividadesCom[[#This Row],[NIVEL 1]],Catálogo!A:B,2,FALSE),"")</f>
        <v/>
      </c>
      <c r="M1629" s="5"/>
      <c r="N1629" s="6"/>
      <c r="O1629" s="5"/>
      <c r="P1629" s="5"/>
      <c r="Q1629" s="5" t="str">
        <f>IF(ActividadesCom[[#This Row],[NIVEL 2]]&lt;&gt;0,VLOOKUP(ActividadesCom[[#This Row],[NIVEL 2]],Catálogo!A:B,2,FALSE),"")</f>
        <v/>
      </c>
      <c r="R1629" s="11"/>
      <c r="S1629" s="12"/>
      <c r="T1629" s="11"/>
      <c r="U1629" s="11"/>
      <c r="V1629" s="5" t="str">
        <f>IF(ActividadesCom[[#This Row],[NIVEL 3]]&lt;&gt;0,VLOOKUP(ActividadesCom[[#This Row],[NIVEL 3]],Catálogo!A:B,2,FALSE),"")</f>
        <v/>
      </c>
      <c r="W1629" s="11"/>
      <c r="X1629" s="6"/>
      <c r="Y1629" s="5"/>
      <c r="Z1629" s="5"/>
      <c r="AA1629" s="5" t="str">
        <f>IF(ActividadesCom[[#This Row],[NIVEL 4]]&lt;&gt;0,VLOOKUP(ActividadesCom[[#This Row],[NIVEL 4]],Catálogo!A:B,2,FALSE),"")</f>
        <v/>
      </c>
      <c r="AB1629" s="5"/>
      <c r="AC1629" s="6"/>
      <c r="AD1629" s="5"/>
      <c r="AE1629" s="5"/>
      <c r="AF1629" s="5" t="str">
        <f>IF(ActividadesCom[[#This Row],[NIVEL 5]]&lt;&gt;0,VLOOKUP(ActividadesCom[[#This Row],[NIVEL 5]],Catálogo!A:B,2,FALSE),"")</f>
        <v/>
      </c>
      <c r="AG1629" s="5"/>
      <c r="AH1629" s="2"/>
      <c r="AI1629" s="2"/>
    </row>
    <row r="1630" spans="1:35" ht="30" hidden="1" customHeight="1" x14ac:dyDescent="0.25">
      <c r="A1630" s="7">
        <v>16470440</v>
      </c>
      <c r="B1630" s="97" t="str">
        <f>VLOOKUP(ActividadesCom[[#This Row],[NO. DE CONTROL]],'LISTADO ESTUDIANTES'!A:C,3,FALSE)</f>
        <v>MONTEJO BOLDO JAZIEL YAFET</v>
      </c>
      <c r="C1630" s="97" t="str">
        <f>VLOOKUP(ActividadesCom[[#This Row],[NO. DE CONTROL]],'LISTADO ESTUDIANTES'!A:B,2,FALSE)</f>
        <v>INGENIERIA QUIMICA</v>
      </c>
      <c r="D1630" s="18" t="str">
        <f>VLOOKUP(ActividadesCom[[#This Row],[NO. DE CONTROL]],'LISTADO ESTUDIANTES'!A:D,4,FALSE)</f>
        <v>BAJA</v>
      </c>
      <c r="E1630" s="5">
        <f>SUM(ActividadesCom[[#This Row],[CRÉD. 1]],ActividadesCom[[#This Row],[CRÉD. 2]],ActividadesCom[[#This Row],[CRÉD. 3]],ActividadesCom[[#This Row],[CRÉD. 4]],ActividadesCom[[#This Row],[CRÉD. 5]])</f>
        <v>0</v>
      </c>
      <c r="F1630" s="17" t="str">
        <f>IF(ActividadesCom[[#This Row],[ÚLTIMO SEMESTRE CON CRÉDITOS]]&gt;0,ROUND(AVERAGE(ActividadesCom[[#This Row],[VALOR NIVEL 5]],ActividadesCom[[#This Row],[VALOR NIVEL 4]],ActividadesCom[[#This Row],[VALOR NIVEL 3]],ActividadesCom[[#This Row],[VALOR NIVEL 2]],ActividadesCom[[#This Row],[VALOR NIVEL 1]]),0),"")</f>
        <v/>
      </c>
      <c r="G1630" s="5" t="str">
        <f>IF(ActividadesCom[[#This Row],[PROMEDIO]]="","",IF(ActividadesCom[[#This Row],[PROMEDIO]]&gt;=4,"EXCELENTE",IF(ActividadesCom[[#This Row],[PROMEDIO]]&gt;=3,"NOTABLE",IF(ActividadesCom[[#This Row],[PROMEDIO]]&gt;=2,"BUENO",IF(ActividadesCom[[#This Row],[PROMEDIO]]=1,"SUFICIENTE","")))))</f>
        <v/>
      </c>
      <c r="H1630" s="5">
        <f>MAX(ActividadesCom[[#This Row],[PERÍODO 1]],ActividadesCom[[#This Row],[PERÍODO 2]],ActividadesCom[[#This Row],[PERÍODO 3]],ActividadesCom[[#This Row],[PERÍODO 4]],ActividadesCom[[#This Row],[PERÍODO 5]])</f>
        <v>0</v>
      </c>
      <c r="I1630" s="6"/>
      <c r="J1630" s="5"/>
      <c r="K1630" s="5"/>
      <c r="L1630" s="5" t="str">
        <f>IF(ActividadesCom[[#This Row],[NIVEL 1]]&lt;&gt;0,VLOOKUP(ActividadesCom[[#This Row],[NIVEL 1]],Catálogo!A:B,2,FALSE),"")</f>
        <v/>
      </c>
      <c r="M1630" s="5"/>
      <c r="N1630" s="6"/>
      <c r="O1630" s="5"/>
      <c r="P1630" s="5"/>
      <c r="Q1630" s="5" t="str">
        <f>IF(ActividadesCom[[#This Row],[NIVEL 2]]&lt;&gt;0,VLOOKUP(ActividadesCom[[#This Row],[NIVEL 2]],Catálogo!A:B,2,FALSE),"")</f>
        <v/>
      </c>
      <c r="R1630" s="11"/>
      <c r="S1630" s="12"/>
      <c r="T1630" s="11"/>
      <c r="U1630" s="11"/>
      <c r="V1630" s="5" t="str">
        <f>IF(ActividadesCom[[#This Row],[NIVEL 3]]&lt;&gt;0,VLOOKUP(ActividadesCom[[#This Row],[NIVEL 3]],Catálogo!A:B,2,FALSE),"")</f>
        <v/>
      </c>
      <c r="W1630" s="11"/>
      <c r="X1630" s="6"/>
      <c r="Y1630" s="5"/>
      <c r="Z1630" s="5"/>
      <c r="AA1630" s="5" t="str">
        <f>IF(ActividadesCom[[#This Row],[NIVEL 4]]&lt;&gt;0,VLOOKUP(ActividadesCom[[#This Row],[NIVEL 4]],Catálogo!A:B,2,FALSE),"")</f>
        <v/>
      </c>
      <c r="AB1630" s="5"/>
      <c r="AC1630" s="6"/>
      <c r="AD1630" s="5"/>
      <c r="AE1630" s="5"/>
      <c r="AF1630" s="5" t="str">
        <f>IF(ActividadesCom[[#This Row],[NIVEL 5]]&lt;&gt;0,VLOOKUP(ActividadesCom[[#This Row],[NIVEL 5]],Catálogo!A:B,2,FALSE),"")</f>
        <v/>
      </c>
      <c r="AG1630" s="5"/>
      <c r="AH1630" s="2"/>
      <c r="AI1630" s="2"/>
    </row>
    <row r="1631" spans="1:35" ht="30" hidden="1" customHeight="1" x14ac:dyDescent="0.25">
      <c r="A1631" s="7">
        <v>16470441</v>
      </c>
      <c r="B1631" s="97" t="str">
        <f>VLOOKUP(ActividadesCom[[#This Row],[NO. DE CONTROL]],'LISTADO ESTUDIANTES'!A:C,3,FALSE)</f>
        <v>CAUICH CHABLE CARLOS HUMBERTO</v>
      </c>
      <c r="C1631" s="97" t="str">
        <f>VLOOKUP(ActividadesCom[[#This Row],[NO. DE CONTROL]],'LISTADO ESTUDIANTES'!A:B,2,FALSE)</f>
        <v>INGENIERIA AMBIENTAL</v>
      </c>
      <c r="D1631" s="18" t="str">
        <f>VLOOKUP(ActividadesCom[[#This Row],[NO. DE CONTROL]],'LISTADO ESTUDIANTES'!A:D,4,FALSE)</f>
        <v>BAJA</v>
      </c>
      <c r="E1631" s="5">
        <f>SUM(ActividadesCom[[#This Row],[CRÉD. 1]],ActividadesCom[[#This Row],[CRÉD. 2]],ActividadesCom[[#This Row],[CRÉD. 3]],ActividadesCom[[#This Row],[CRÉD. 4]],ActividadesCom[[#This Row],[CRÉD. 5]])</f>
        <v>0</v>
      </c>
      <c r="F1631" s="17" t="str">
        <f>IF(ActividadesCom[[#This Row],[ÚLTIMO SEMESTRE CON CRÉDITOS]]&gt;0,ROUND(AVERAGE(ActividadesCom[[#This Row],[VALOR NIVEL 5]],ActividadesCom[[#This Row],[VALOR NIVEL 4]],ActividadesCom[[#This Row],[VALOR NIVEL 3]],ActividadesCom[[#This Row],[VALOR NIVEL 2]],ActividadesCom[[#This Row],[VALOR NIVEL 1]]),0),"")</f>
        <v/>
      </c>
      <c r="G1631" s="5" t="str">
        <f>IF(ActividadesCom[[#This Row],[PROMEDIO]]="","",IF(ActividadesCom[[#This Row],[PROMEDIO]]&gt;=4,"EXCELENTE",IF(ActividadesCom[[#This Row],[PROMEDIO]]&gt;=3,"NOTABLE",IF(ActividadesCom[[#This Row],[PROMEDIO]]&gt;=2,"BUENO",IF(ActividadesCom[[#This Row],[PROMEDIO]]=1,"SUFICIENTE","")))))</f>
        <v/>
      </c>
      <c r="H1631" s="5">
        <f>MAX(ActividadesCom[[#This Row],[PERÍODO 1]],ActividadesCom[[#This Row],[PERÍODO 2]],ActividadesCom[[#This Row],[PERÍODO 3]],ActividadesCom[[#This Row],[PERÍODO 4]],ActividadesCom[[#This Row],[PERÍODO 5]])</f>
        <v>0</v>
      </c>
      <c r="I1631" s="6"/>
      <c r="J1631" s="5"/>
      <c r="K1631" s="5"/>
      <c r="L1631" s="5" t="str">
        <f>IF(ActividadesCom[[#This Row],[NIVEL 1]]&lt;&gt;0,VLOOKUP(ActividadesCom[[#This Row],[NIVEL 1]],Catálogo!A:B,2,FALSE),"")</f>
        <v/>
      </c>
      <c r="M1631" s="5"/>
      <c r="N1631" s="6"/>
      <c r="O1631" s="5"/>
      <c r="P1631" s="5"/>
      <c r="Q1631" s="5" t="str">
        <f>IF(ActividadesCom[[#This Row],[NIVEL 2]]&lt;&gt;0,VLOOKUP(ActividadesCom[[#This Row],[NIVEL 2]],Catálogo!A:B,2,FALSE),"")</f>
        <v/>
      </c>
      <c r="R1631" s="11"/>
      <c r="S1631" s="12"/>
      <c r="T1631" s="11"/>
      <c r="U1631" s="11"/>
      <c r="V1631" s="5" t="str">
        <f>IF(ActividadesCom[[#This Row],[NIVEL 3]]&lt;&gt;0,VLOOKUP(ActividadesCom[[#This Row],[NIVEL 3]],Catálogo!A:B,2,FALSE),"")</f>
        <v/>
      </c>
      <c r="W1631" s="11"/>
      <c r="X1631" s="6"/>
      <c r="Y1631" s="5"/>
      <c r="Z1631" s="5"/>
      <c r="AA1631" s="5" t="str">
        <f>IF(ActividadesCom[[#This Row],[NIVEL 4]]&lt;&gt;0,VLOOKUP(ActividadesCom[[#This Row],[NIVEL 4]],Catálogo!A:B,2,FALSE),"")</f>
        <v/>
      </c>
      <c r="AB1631" s="5"/>
      <c r="AC1631" s="6"/>
      <c r="AD1631" s="5"/>
      <c r="AE1631" s="5"/>
      <c r="AF1631" s="5" t="str">
        <f>IF(ActividadesCom[[#This Row],[NIVEL 5]]&lt;&gt;0,VLOOKUP(ActividadesCom[[#This Row],[NIVEL 5]],Catálogo!A:B,2,FALSE),"")</f>
        <v/>
      </c>
      <c r="AG1631" s="5"/>
      <c r="AH1631" s="2"/>
      <c r="AI1631" s="2"/>
    </row>
    <row r="1632" spans="1:35" ht="30" hidden="1" customHeight="1" x14ac:dyDescent="0.25">
      <c r="A1632" s="7">
        <v>16470442</v>
      </c>
      <c r="B1632" s="97" t="str">
        <f>VLOOKUP(ActividadesCom[[#This Row],[NO. DE CONTROL]],'LISTADO ESTUDIANTES'!A:C,3,FALSE)</f>
        <v>CANUL SOSA CESAR ANTONIO</v>
      </c>
      <c r="C1632" s="97" t="str">
        <f>VLOOKUP(ActividadesCom[[#This Row],[NO. DE CONTROL]],'LISTADO ESTUDIANTES'!A:B,2,FALSE)</f>
        <v>INGENIERIA CIVIL</v>
      </c>
      <c r="D1632" s="18" t="str">
        <f>VLOOKUP(ActividadesCom[[#This Row],[NO. DE CONTROL]],'LISTADO ESTUDIANTES'!A:D,4,FALSE)</f>
        <v>BAJA</v>
      </c>
      <c r="E1632" s="5">
        <f>SUM(ActividadesCom[[#This Row],[CRÉD. 1]],ActividadesCom[[#This Row],[CRÉD. 2]],ActividadesCom[[#This Row],[CRÉD. 3]],ActividadesCom[[#This Row],[CRÉD. 4]],ActividadesCom[[#This Row],[CRÉD. 5]])</f>
        <v>1</v>
      </c>
      <c r="F1632" s="17">
        <f>IF(ActividadesCom[[#This Row],[ÚLTIMO SEMESTRE CON CRÉDITOS]]&gt;0,ROUND(AVERAGE(ActividadesCom[[#This Row],[VALOR NIVEL 5]],ActividadesCom[[#This Row],[VALOR NIVEL 4]],ActividadesCom[[#This Row],[VALOR NIVEL 3]],ActividadesCom[[#This Row],[VALOR NIVEL 2]],ActividadesCom[[#This Row],[VALOR NIVEL 1]]),0),"")</f>
        <v>2</v>
      </c>
      <c r="G1632" s="5" t="str">
        <f>IF(ActividadesCom[[#This Row],[PROMEDIO]]="","",IF(ActividadesCom[[#This Row],[PROMEDIO]]&gt;=4,"EXCELENTE",IF(ActividadesCom[[#This Row],[PROMEDIO]]&gt;=3,"NOTABLE",IF(ActividadesCom[[#This Row],[PROMEDIO]]&gt;=2,"BUENO",IF(ActividadesCom[[#This Row],[PROMEDIO]]=1,"SUFICIENTE","")))))</f>
        <v>BUENO</v>
      </c>
      <c r="H1632" s="5">
        <f>MAX(ActividadesCom[[#This Row],[PERÍODO 1]],ActividadesCom[[#This Row],[PERÍODO 2]],ActividadesCom[[#This Row],[PERÍODO 3]],ActividadesCom[[#This Row],[PERÍODO 4]],ActividadesCom[[#This Row],[PERÍODO 5]])</f>
        <v>20173</v>
      </c>
      <c r="I1632" s="6"/>
      <c r="J1632" s="5"/>
      <c r="K1632" s="5"/>
      <c r="L1632" s="5" t="str">
        <f>IF(ActividadesCom[[#This Row],[NIVEL 1]]&lt;&gt;0,VLOOKUP(ActividadesCom[[#This Row],[NIVEL 1]],Catálogo!A:B,2,FALSE),"")</f>
        <v/>
      </c>
      <c r="M1632" s="5"/>
      <c r="N1632" s="6"/>
      <c r="O1632" s="5"/>
      <c r="P1632" s="5"/>
      <c r="Q1632" s="5" t="str">
        <f>IF(ActividadesCom[[#This Row],[NIVEL 2]]&lt;&gt;0,VLOOKUP(ActividadesCom[[#This Row],[NIVEL 2]],Catálogo!A:B,2,FALSE),"")</f>
        <v/>
      </c>
      <c r="R1632" s="5"/>
      <c r="S1632" s="9"/>
      <c r="T1632" s="8"/>
      <c r="U1632" s="8"/>
      <c r="V1632" s="5" t="str">
        <f>IF(ActividadesCom[[#This Row],[NIVEL 3]]&lt;&gt;0,VLOOKUP(ActividadesCom[[#This Row],[NIVEL 3]],Catálogo!A:B,2,FALSE),"")</f>
        <v/>
      </c>
      <c r="W1632" s="8"/>
      <c r="X1632" s="6"/>
      <c r="Y1632" s="5"/>
      <c r="Z1632" s="5"/>
      <c r="AA1632" s="5" t="str">
        <f>IF(ActividadesCom[[#This Row],[NIVEL 4]]&lt;&gt;0,VLOOKUP(ActividadesCom[[#This Row],[NIVEL 4]],Catálogo!A:B,2,FALSE),"")</f>
        <v/>
      </c>
      <c r="AB1632" s="5"/>
      <c r="AC1632" s="6" t="s">
        <v>403</v>
      </c>
      <c r="AD1632" s="5">
        <v>20173</v>
      </c>
      <c r="AE1632" s="5" t="s">
        <v>4010</v>
      </c>
      <c r="AF1632" s="5">
        <f>IF(ActividadesCom[[#This Row],[NIVEL 5]]&lt;&gt;0,VLOOKUP(ActividadesCom[[#This Row],[NIVEL 5]],Catálogo!A:B,2,FALSE),"")</f>
        <v>2</v>
      </c>
      <c r="AG1632" s="5">
        <v>1</v>
      </c>
      <c r="AH1632" s="2"/>
      <c r="AI1632" s="2"/>
    </row>
    <row r="1633" spans="1:35" ht="30" hidden="1" customHeight="1" x14ac:dyDescent="0.25">
      <c r="A1633" s="7">
        <v>16470443</v>
      </c>
      <c r="B1633" s="97" t="str">
        <f>VLOOKUP(ActividadesCom[[#This Row],[NO. DE CONTROL]],'LISTADO ESTUDIANTES'!A:C,3,FALSE)</f>
        <v>MARTINEZ OROSCO JONATHAN ANTONIO</v>
      </c>
      <c r="C1633" s="97" t="str">
        <f>VLOOKUP(ActividadesCom[[#This Row],[NO. DE CONTROL]],'LISTADO ESTUDIANTES'!A:B,2,FALSE)</f>
        <v>INGENIERIA EN ADMINISTRACION</v>
      </c>
      <c r="D1633" s="18" t="str">
        <f>VLOOKUP(ActividadesCom[[#This Row],[NO. DE CONTROL]],'LISTADO ESTUDIANTES'!A:D,4,FALSE)</f>
        <v>BAJA</v>
      </c>
      <c r="E1633" s="5">
        <f>SUM(ActividadesCom[[#This Row],[CRÉD. 1]],ActividadesCom[[#This Row],[CRÉD. 2]],ActividadesCom[[#This Row],[CRÉD. 3]],ActividadesCom[[#This Row],[CRÉD. 4]],ActividadesCom[[#This Row],[CRÉD. 5]])</f>
        <v>4</v>
      </c>
      <c r="F1633" s="17">
        <f>IF(ActividadesCom[[#This Row],[ÚLTIMO SEMESTRE CON CRÉDITOS]]&gt;0,ROUND(AVERAGE(ActividadesCom[[#This Row],[VALOR NIVEL 5]],ActividadesCom[[#This Row],[VALOR NIVEL 4]],ActividadesCom[[#This Row],[VALOR NIVEL 3]],ActividadesCom[[#This Row],[VALOR NIVEL 2]],ActividadesCom[[#This Row],[VALOR NIVEL 1]]),0),"")</f>
        <v>2</v>
      </c>
      <c r="G1633" s="5" t="str">
        <f>IF(ActividadesCom[[#This Row],[PROMEDIO]]="","",IF(ActividadesCom[[#This Row],[PROMEDIO]]&gt;=4,"EXCELENTE",IF(ActividadesCom[[#This Row],[PROMEDIO]]&gt;=3,"NOTABLE",IF(ActividadesCom[[#This Row],[PROMEDIO]]&gt;=2,"BUENO",IF(ActividadesCom[[#This Row],[PROMEDIO]]=1,"SUFICIENTE","")))))</f>
        <v>BUENO</v>
      </c>
      <c r="H1633" s="5">
        <f>MAX(ActividadesCom[[#This Row],[PERÍODO 1]],ActividadesCom[[#This Row],[PERÍODO 2]],ActividadesCom[[#This Row],[PERÍODO 3]],ActividadesCom[[#This Row],[PERÍODO 4]],ActividadesCom[[#This Row],[PERÍODO 5]])</f>
        <v>20181</v>
      </c>
      <c r="I1633" s="6" t="s">
        <v>445</v>
      </c>
      <c r="J1633" s="5">
        <v>20181</v>
      </c>
      <c r="K1633" s="5" t="s">
        <v>4010</v>
      </c>
      <c r="L1633" s="5">
        <f>IF(ActividadesCom[[#This Row],[NIVEL 1]]&lt;&gt;0,VLOOKUP(ActividadesCom[[#This Row],[NIVEL 1]],Catálogo!A:B,2,FALSE),"")</f>
        <v>2</v>
      </c>
      <c r="M1633" s="5">
        <v>2</v>
      </c>
      <c r="N1633" s="6"/>
      <c r="O1633" s="5"/>
      <c r="P1633" s="5"/>
      <c r="Q1633" s="5" t="str">
        <f>IF(ActividadesCom[[#This Row],[NIVEL 2]]&lt;&gt;0,VLOOKUP(ActividadesCom[[#This Row],[NIVEL 2]],Catálogo!A:B,2,FALSE),"")</f>
        <v/>
      </c>
      <c r="R1633" s="11"/>
      <c r="S1633" s="12"/>
      <c r="T1633" s="11"/>
      <c r="U1633" s="11"/>
      <c r="V1633" s="5" t="str">
        <f>IF(ActividadesCom[[#This Row],[NIVEL 3]]&lt;&gt;0,VLOOKUP(ActividadesCom[[#This Row],[NIVEL 3]],Catálogo!A:B,2,FALSE),"")</f>
        <v/>
      </c>
      <c r="W1633" s="11"/>
      <c r="X1633" s="6" t="s">
        <v>403</v>
      </c>
      <c r="Y1633" s="5">
        <v>20173</v>
      </c>
      <c r="Z1633" s="5" t="s">
        <v>4009</v>
      </c>
      <c r="AA1633" s="5">
        <f>IF(ActividadesCom[[#This Row],[NIVEL 4]]&lt;&gt;0,VLOOKUP(ActividadesCom[[#This Row],[NIVEL 4]],Catálogo!A:B,2,FALSE),"")</f>
        <v>3</v>
      </c>
      <c r="AB1633" s="5">
        <v>1</v>
      </c>
      <c r="AC1633" s="6" t="s">
        <v>42</v>
      </c>
      <c r="AD1633" s="5">
        <v>20171</v>
      </c>
      <c r="AE1633" s="5" t="s">
        <v>4010</v>
      </c>
      <c r="AF1633" s="5">
        <f>IF(ActividadesCom[[#This Row],[NIVEL 5]]&lt;&gt;0,VLOOKUP(ActividadesCom[[#This Row],[NIVEL 5]],Catálogo!A:B,2,FALSE),"")</f>
        <v>2</v>
      </c>
      <c r="AG1633" s="5">
        <v>1</v>
      </c>
      <c r="AH1633" s="2"/>
      <c r="AI1633" s="2"/>
    </row>
    <row r="1634" spans="1:35" ht="30" hidden="1" customHeight="1" x14ac:dyDescent="0.25">
      <c r="A1634" s="7">
        <v>16470444</v>
      </c>
      <c r="B1634" s="97" t="str">
        <f>VLOOKUP(ActividadesCom[[#This Row],[NO. DE CONTROL]],'LISTADO ESTUDIANTES'!A:C,3,FALSE)</f>
        <v xml:space="preserve">  EUAN CARLOS ALBERTO</v>
      </c>
      <c r="C1634" s="97" t="str">
        <f>VLOOKUP(ActividadesCom[[#This Row],[NO. DE CONTROL]],'LISTADO ESTUDIANTES'!A:B,2,FALSE)</f>
        <v>INGENIERIA AMBIENTAL</v>
      </c>
      <c r="D1634" s="18" t="str">
        <f>VLOOKUP(ActividadesCom[[#This Row],[NO. DE CONTROL]],'LISTADO ESTUDIANTES'!A:D,4,FALSE)</f>
        <v>BAJA</v>
      </c>
      <c r="E1634" s="5">
        <f>SUM(ActividadesCom[[#This Row],[CRÉD. 1]],ActividadesCom[[#This Row],[CRÉD. 2]],ActividadesCom[[#This Row],[CRÉD. 3]],ActividadesCom[[#This Row],[CRÉD. 4]],ActividadesCom[[#This Row],[CRÉD. 5]])</f>
        <v>0</v>
      </c>
      <c r="F1634" s="17" t="str">
        <f>IF(ActividadesCom[[#This Row],[ÚLTIMO SEMESTRE CON CRÉDITOS]]&gt;0,ROUND(AVERAGE(ActividadesCom[[#This Row],[VALOR NIVEL 5]],ActividadesCom[[#This Row],[VALOR NIVEL 4]],ActividadesCom[[#This Row],[VALOR NIVEL 3]],ActividadesCom[[#This Row],[VALOR NIVEL 2]],ActividadesCom[[#This Row],[VALOR NIVEL 1]]),0),"")</f>
        <v/>
      </c>
      <c r="G1634" s="5" t="str">
        <f>IF(ActividadesCom[[#This Row],[PROMEDIO]]="","",IF(ActividadesCom[[#This Row],[PROMEDIO]]&gt;=4,"EXCELENTE",IF(ActividadesCom[[#This Row],[PROMEDIO]]&gt;=3,"NOTABLE",IF(ActividadesCom[[#This Row],[PROMEDIO]]&gt;=2,"BUENO",IF(ActividadesCom[[#This Row],[PROMEDIO]]=1,"SUFICIENTE","")))))</f>
        <v/>
      </c>
      <c r="H1634" s="5">
        <f>MAX(ActividadesCom[[#This Row],[PERÍODO 1]],ActividadesCom[[#This Row],[PERÍODO 2]],ActividadesCom[[#This Row],[PERÍODO 3]],ActividadesCom[[#This Row],[PERÍODO 4]],ActividadesCom[[#This Row],[PERÍODO 5]])</f>
        <v>0</v>
      </c>
      <c r="I1634" s="6"/>
      <c r="J1634" s="5"/>
      <c r="K1634" s="5"/>
      <c r="L1634" s="5" t="str">
        <f>IF(ActividadesCom[[#This Row],[NIVEL 1]]&lt;&gt;0,VLOOKUP(ActividadesCom[[#This Row],[NIVEL 1]],Catálogo!A:B,2,FALSE),"")</f>
        <v/>
      </c>
      <c r="M1634" s="5"/>
      <c r="N1634" s="6"/>
      <c r="O1634" s="5"/>
      <c r="P1634" s="5"/>
      <c r="Q1634" s="5" t="str">
        <f>IF(ActividadesCom[[#This Row],[NIVEL 2]]&lt;&gt;0,VLOOKUP(ActividadesCom[[#This Row],[NIVEL 2]],Catálogo!A:B,2,FALSE),"")</f>
        <v/>
      </c>
      <c r="R1634" s="11"/>
      <c r="S1634" s="12"/>
      <c r="T1634" s="11"/>
      <c r="U1634" s="11"/>
      <c r="V1634" s="5" t="str">
        <f>IF(ActividadesCom[[#This Row],[NIVEL 3]]&lt;&gt;0,VLOOKUP(ActividadesCom[[#This Row],[NIVEL 3]],Catálogo!A:B,2,FALSE),"")</f>
        <v/>
      </c>
      <c r="W1634" s="11"/>
      <c r="X1634" s="6"/>
      <c r="Y1634" s="5"/>
      <c r="Z1634" s="5"/>
      <c r="AA1634" s="5" t="str">
        <f>IF(ActividadesCom[[#This Row],[NIVEL 4]]&lt;&gt;0,VLOOKUP(ActividadesCom[[#This Row],[NIVEL 4]],Catálogo!A:B,2,FALSE),"")</f>
        <v/>
      </c>
      <c r="AB1634" s="5"/>
      <c r="AC1634" s="6"/>
      <c r="AD1634" s="5"/>
      <c r="AE1634" s="5"/>
      <c r="AF1634" s="5" t="str">
        <f>IF(ActividadesCom[[#This Row],[NIVEL 5]]&lt;&gt;0,VLOOKUP(ActividadesCom[[#This Row],[NIVEL 5]],Catálogo!A:B,2,FALSE),"")</f>
        <v/>
      </c>
      <c r="AG1634" s="5"/>
      <c r="AH1634" s="2"/>
      <c r="AI1634" s="2"/>
    </row>
    <row r="1635" spans="1:35" ht="30" hidden="1" customHeight="1" x14ac:dyDescent="0.25">
      <c r="A1635" s="7">
        <v>16470445</v>
      </c>
      <c r="B1635" s="97" t="str">
        <f>VLOOKUP(ActividadesCom[[#This Row],[NO. DE CONTROL]],'LISTADO ESTUDIANTES'!A:C,3,FALSE)</f>
        <v>CACH TUN MANUEL JESUS</v>
      </c>
      <c r="C1635" s="97" t="str">
        <f>VLOOKUP(ActividadesCom[[#This Row],[NO. DE CONTROL]],'LISTADO ESTUDIANTES'!A:B,2,FALSE)</f>
        <v>INGENIERIA EN ADMINISTRACION</v>
      </c>
      <c r="D1635" s="18" t="str">
        <f>VLOOKUP(ActividadesCom[[#This Row],[NO. DE CONTROL]],'LISTADO ESTUDIANTES'!A:D,4,FALSE)</f>
        <v>BAJA</v>
      </c>
      <c r="E1635" s="5">
        <f>SUM(ActividadesCom[[#This Row],[CRÉD. 1]],ActividadesCom[[#This Row],[CRÉD. 2]],ActividadesCom[[#This Row],[CRÉD. 3]],ActividadesCom[[#This Row],[CRÉD. 4]],ActividadesCom[[#This Row],[CRÉD. 5]])</f>
        <v>2</v>
      </c>
      <c r="F1635" s="17">
        <f>IF(ActividadesCom[[#This Row],[ÚLTIMO SEMESTRE CON CRÉDITOS]]&gt;0,ROUND(AVERAGE(ActividadesCom[[#This Row],[VALOR NIVEL 5]],ActividadesCom[[#This Row],[VALOR NIVEL 4]],ActividadesCom[[#This Row],[VALOR NIVEL 3]],ActividadesCom[[#This Row],[VALOR NIVEL 2]],ActividadesCom[[#This Row],[VALOR NIVEL 1]]),0),"")</f>
        <v>3</v>
      </c>
      <c r="G1635" s="5" t="str">
        <f>IF(ActividadesCom[[#This Row],[PROMEDIO]]="","",IF(ActividadesCom[[#This Row],[PROMEDIO]]&gt;=4,"EXCELENTE",IF(ActividadesCom[[#This Row],[PROMEDIO]]&gt;=3,"NOTABLE",IF(ActividadesCom[[#This Row],[PROMEDIO]]&gt;=2,"BUENO",IF(ActividadesCom[[#This Row],[PROMEDIO]]=1,"SUFICIENTE","")))))</f>
        <v>NOTABLE</v>
      </c>
      <c r="H1635" s="5">
        <f>MAX(ActividadesCom[[#This Row],[PERÍODO 1]],ActividadesCom[[#This Row],[PERÍODO 2]],ActividadesCom[[#This Row],[PERÍODO 3]],ActividadesCom[[#This Row],[PERÍODO 4]],ActividadesCom[[#This Row],[PERÍODO 5]])</f>
        <v>20181</v>
      </c>
      <c r="I1635" s="6" t="s">
        <v>614</v>
      </c>
      <c r="J1635" s="5">
        <v>20181</v>
      </c>
      <c r="K1635" s="5" t="s">
        <v>4010</v>
      </c>
      <c r="L1635" s="5">
        <f>IF(ActividadesCom[[#This Row],[NIVEL 1]]&lt;&gt;0,VLOOKUP(ActividadesCom[[#This Row],[NIVEL 1]],Catálogo!A:B,2,FALSE),"")</f>
        <v>2</v>
      </c>
      <c r="M1635" s="5">
        <v>1</v>
      </c>
      <c r="N1635" s="6"/>
      <c r="O1635" s="5"/>
      <c r="P1635" s="5"/>
      <c r="Q1635" s="5" t="str">
        <f>IF(ActividadesCom[[#This Row],[NIVEL 2]]&lt;&gt;0,VLOOKUP(ActividadesCom[[#This Row],[NIVEL 2]],Catálogo!A:B,2,FALSE),"")</f>
        <v/>
      </c>
      <c r="R1635" s="11"/>
      <c r="S1635" s="12"/>
      <c r="T1635" s="11"/>
      <c r="U1635" s="11"/>
      <c r="V1635" s="5" t="str">
        <f>IF(ActividadesCom[[#This Row],[NIVEL 3]]&lt;&gt;0,VLOOKUP(ActividadesCom[[#This Row],[NIVEL 3]],Catálogo!A:B,2,FALSE),"")</f>
        <v/>
      </c>
      <c r="W1635" s="11"/>
      <c r="X1635" s="6"/>
      <c r="Y1635" s="5"/>
      <c r="Z1635" s="5"/>
      <c r="AA1635" s="5" t="str">
        <f>IF(ActividadesCom[[#This Row],[NIVEL 4]]&lt;&gt;0,VLOOKUP(ActividadesCom[[#This Row],[NIVEL 4]],Catálogo!A:B,2,FALSE),"")</f>
        <v/>
      </c>
      <c r="AB1635" s="5"/>
      <c r="AC1635" s="6" t="s">
        <v>406</v>
      </c>
      <c r="AD1635" s="5">
        <v>20171</v>
      </c>
      <c r="AE1635" s="5" t="s">
        <v>4008</v>
      </c>
      <c r="AF1635" s="5">
        <f>IF(ActividadesCom[[#This Row],[NIVEL 5]]&lt;&gt;0,VLOOKUP(ActividadesCom[[#This Row],[NIVEL 5]],Catálogo!A:B,2,FALSE),"")</f>
        <v>4</v>
      </c>
      <c r="AG1635" s="5">
        <v>1</v>
      </c>
      <c r="AH1635" s="2"/>
      <c r="AI1635" s="2"/>
    </row>
    <row r="1636" spans="1:35" ht="30" hidden="1" customHeight="1" x14ac:dyDescent="0.25">
      <c r="A1636" s="7">
        <v>16470446</v>
      </c>
      <c r="B1636" s="97" t="str">
        <f>VLOOKUP(ActividadesCom[[#This Row],[NO. DE CONTROL]],'LISTADO ESTUDIANTES'!A:C,3,FALSE)</f>
        <v>HEREDIA BAZÁN DANIEL DEL JESUS</v>
      </c>
      <c r="C1636" s="97" t="str">
        <f>VLOOKUP(ActividadesCom[[#This Row],[NO. DE CONTROL]],'LISTADO ESTUDIANTES'!A:B,2,FALSE)</f>
        <v>INGENIERIA EN ADMINISTRACION</v>
      </c>
      <c r="D1636" s="18" t="str">
        <f>VLOOKUP(ActividadesCom[[#This Row],[NO. DE CONTROL]],'LISTADO ESTUDIANTES'!A:D,4,FALSE)</f>
        <v>BAJA</v>
      </c>
      <c r="E1636" s="5">
        <f>SUM(ActividadesCom[[#This Row],[CRÉD. 1]],ActividadesCom[[#This Row],[CRÉD. 2]],ActividadesCom[[#This Row],[CRÉD. 3]],ActividadesCom[[#This Row],[CRÉD. 4]],ActividadesCom[[#This Row],[CRÉD. 5]])</f>
        <v>0</v>
      </c>
      <c r="F1636" s="17" t="str">
        <f>IF(ActividadesCom[[#This Row],[ÚLTIMO SEMESTRE CON CRÉDITOS]]&gt;0,ROUND(AVERAGE(ActividadesCom[[#This Row],[VALOR NIVEL 5]],ActividadesCom[[#This Row],[VALOR NIVEL 4]],ActividadesCom[[#This Row],[VALOR NIVEL 3]],ActividadesCom[[#This Row],[VALOR NIVEL 2]],ActividadesCom[[#This Row],[VALOR NIVEL 1]]),0),"")</f>
        <v/>
      </c>
      <c r="G1636" s="5" t="str">
        <f>IF(ActividadesCom[[#This Row],[PROMEDIO]]="","",IF(ActividadesCom[[#This Row],[PROMEDIO]]&gt;=4,"EXCELENTE",IF(ActividadesCom[[#This Row],[PROMEDIO]]&gt;=3,"NOTABLE",IF(ActividadesCom[[#This Row],[PROMEDIO]]&gt;=2,"BUENO",IF(ActividadesCom[[#This Row],[PROMEDIO]]=1,"SUFICIENTE","")))))</f>
        <v/>
      </c>
      <c r="H1636" s="5">
        <f>MAX(ActividadesCom[[#This Row],[PERÍODO 1]],ActividadesCom[[#This Row],[PERÍODO 2]],ActividadesCom[[#This Row],[PERÍODO 3]],ActividadesCom[[#This Row],[PERÍODO 4]],ActividadesCom[[#This Row],[PERÍODO 5]])</f>
        <v>0</v>
      </c>
      <c r="I1636" s="6"/>
      <c r="J1636" s="5"/>
      <c r="K1636" s="5"/>
      <c r="L1636" s="5" t="str">
        <f>IF(ActividadesCom[[#This Row],[NIVEL 1]]&lt;&gt;0,VLOOKUP(ActividadesCom[[#This Row],[NIVEL 1]],Catálogo!A:B,2,FALSE),"")</f>
        <v/>
      </c>
      <c r="M1636" s="5"/>
      <c r="N1636" s="6"/>
      <c r="O1636" s="5"/>
      <c r="P1636" s="5"/>
      <c r="Q1636" s="5" t="str">
        <f>IF(ActividadesCom[[#This Row],[NIVEL 2]]&lt;&gt;0,VLOOKUP(ActividadesCom[[#This Row],[NIVEL 2]],Catálogo!A:B,2,FALSE),"")</f>
        <v/>
      </c>
      <c r="R1636" s="11"/>
      <c r="S1636" s="12"/>
      <c r="T1636" s="11"/>
      <c r="U1636" s="11"/>
      <c r="V1636" s="5" t="str">
        <f>IF(ActividadesCom[[#This Row],[NIVEL 3]]&lt;&gt;0,VLOOKUP(ActividadesCom[[#This Row],[NIVEL 3]],Catálogo!A:B,2,FALSE),"")</f>
        <v/>
      </c>
      <c r="W1636" s="11"/>
      <c r="X1636" s="6"/>
      <c r="Y1636" s="5"/>
      <c r="Z1636" s="5"/>
      <c r="AA1636" s="5" t="str">
        <f>IF(ActividadesCom[[#This Row],[NIVEL 4]]&lt;&gt;0,VLOOKUP(ActividadesCom[[#This Row],[NIVEL 4]],Catálogo!A:B,2,FALSE),"")</f>
        <v/>
      </c>
      <c r="AB1636" s="5"/>
      <c r="AC1636" s="6"/>
      <c r="AD1636" s="5"/>
      <c r="AE1636" s="5"/>
      <c r="AF1636" s="5" t="str">
        <f>IF(ActividadesCom[[#This Row],[NIVEL 5]]&lt;&gt;0,VLOOKUP(ActividadesCom[[#This Row],[NIVEL 5]],Catálogo!A:B,2,FALSE),"")</f>
        <v/>
      </c>
      <c r="AG1636" s="5"/>
      <c r="AH1636" s="2"/>
      <c r="AI1636" s="2"/>
    </row>
    <row r="1637" spans="1:35" ht="30" hidden="1" customHeight="1" x14ac:dyDescent="0.25">
      <c r="A1637" s="7">
        <v>16470447</v>
      </c>
      <c r="B1637" s="97" t="str">
        <f>VLOOKUP(ActividadesCom[[#This Row],[NO. DE CONTROL]],'LISTADO ESTUDIANTES'!A:C,3,FALSE)</f>
        <v>TAMAYO AVILA DAVID GABRIEL</v>
      </c>
      <c r="C1637" s="97" t="str">
        <f>VLOOKUP(ActividadesCom[[#This Row],[NO. DE CONTROL]],'LISTADO ESTUDIANTES'!A:B,2,FALSE)</f>
        <v>INGENIERIA AMBIENTAL</v>
      </c>
      <c r="D1637" s="18" t="str">
        <f>VLOOKUP(ActividadesCom[[#This Row],[NO. DE CONTROL]],'LISTADO ESTUDIANTES'!A:D,4,FALSE)</f>
        <v>BAJA</v>
      </c>
      <c r="E1637" s="5">
        <f>SUM(ActividadesCom[[#This Row],[CRÉD. 1]],ActividadesCom[[#This Row],[CRÉD. 2]],ActividadesCom[[#This Row],[CRÉD. 3]],ActividadesCom[[#This Row],[CRÉD. 4]],ActividadesCom[[#This Row],[CRÉD. 5]])</f>
        <v>0</v>
      </c>
      <c r="F1637" s="17" t="str">
        <f>IF(ActividadesCom[[#This Row],[ÚLTIMO SEMESTRE CON CRÉDITOS]]&gt;0,ROUND(AVERAGE(ActividadesCom[[#This Row],[VALOR NIVEL 5]],ActividadesCom[[#This Row],[VALOR NIVEL 4]],ActividadesCom[[#This Row],[VALOR NIVEL 3]],ActividadesCom[[#This Row],[VALOR NIVEL 2]],ActividadesCom[[#This Row],[VALOR NIVEL 1]]),0),"")</f>
        <v/>
      </c>
      <c r="G1637" s="5" t="str">
        <f>IF(ActividadesCom[[#This Row],[PROMEDIO]]="","",IF(ActividadesCom[[#This Row],[PROMEDIO]]&gt;=4,"EXCELENTE",IF(ActividadesCom[[#This Row],[PROMEDIO]]&gt;=3,"NOTABLE",IF(ActividadesCom[[#This Row],[PROMEDIO]]&gt;=2,"BUENO",IF(ActividadesCom[[#This Row],[PROMEDIO]]=1,"SUFICIENTE","")))))</f>
        <v/>
      </c>
      <c r="H1637" s="5">
        <f>MAX(ActividadesCom[[#This Row],[PERÍODO 1]],ActividadesCom[[#This Row],[PERÍODO 2]],ActividadesCom[[#This Row],[PERÍODO 3]],ActividadesCom[[#This Row],[PERÍODO 4]],ActividadesCom[[#This Row],[PERÍODO 5]])</f>
        <v>0</v>
      </c>
      <c r="I1637" s="6"/>
      <c r="J1637" s="5"/>
      <c r="K1637" s="5"/>
      <c r="L1637" s="5" t="str">
        <f>IF(ActividadesCom[[#This Row],[NIVEL 1]]&lt;&gt;0,VLOOKUP(ActividadesCom[[#This Row],[NIVEL 1]],Catálogo!A:B,2,FALSE),"")</f>
        <v/>
      </c>
      <c r="M1637" s="5"/>
      <c r="N1637" s="6"/>
      <c r="O1637" s="5"/>
      <c r="P1637" s="5"/>
      <c r="Q1637" s="5" t="str">
        <f>IF(ActividadesCom[[#This Row],[NIVEL 2]]&lt;&gt;0,VLOOKUP(ActividadesCom[[#This Row],[NIVEL 2]],Catálogo!A:B,2,FALSE),"")</f>
        <v/>
      </c>
      <c r="R1637" s="11"/>
      <c r="S1637" s="12"/>
      <c r="T1637" s="11"/>
      <c r="U1637" s="11"/>
      <c r="V1637" s="5" t="str">
        <f>IF(ActividadesCom[[#This Row],[NIVEL 3]]&lt;&gt;0,VLOOKUP(ActividadesCom[[#This Row],[NIVEL 3]],Catálogo!A:B,2,FALSE),"")</f>
        <v/>
      </c>
      <c r="W1637" s="11"/>
      <c r="X1637" s="6"/>
      <c r="Y1637" s="5"/>
      <c r="Z1637" s="5"/>
      <c r="AA1637" s="5" t="str">
        <f>IF(ActividadesCom[[#This Row],[NIVEL 4]]&lt;&gt;0,VLOOKUP(ActividadesCom[[#This Row],[NIVEL 4]],Catálogo!A:B,2,FALSE),"")</f>
        <v/>
      </c>
      <c r="AB1637" s="5"/>
      <c r="AC1637" s="6"/>
      <c r="AD1637" s="5"/>
      <c r="AE1637" s="5"/>
      <c r="AF1637" s="5" t="str">
        <f>IF(ActividadesCom[[#This Row],[NIVEL 5]]&lt;&gt;0,VLOOKUP(ActividadesCom[[#This Row],[NIVEL 5]],Catálogo!A:B,2,FALSE),"")</f>
        <v/>
      </c>
      <c r="AG1637" s="5"/>
      <c r="AH1637" s="2"/>
      <c r="AI1637" s="2"/>
    </row>
    <row r="1638" spans="1:35" ht="30" hidden="1" customHeight="1" x14ac:dyDescent="0.25">
      <c r="A1638" s="7">
        <v>16470448</v>
      </c>
      <c r="B1638" s="97" t="str">
        <f>VLOOKUP(ActividadesCom[[#This Row],[NO. DE CONTROL]],'LISTADO ESTUDIANTES'!A:C,3,FALSE)</f>
        <v>DZUL SANTOS CARLOS ADONIAS</v>
      </c>
      <c r="C1638" s="97" t="str">
        <f>VLOOKUP(ActividadesCom[[#This Row],[NO. DE CONTROL]],'LISTADO ESTUDIANTES'!A:B,2,FALSE)</f>
        <v>INGENIERIA AMBIENTAL</v>
      </c>
      <c r="D1638" s="18" t="str">
        <f>VLOOKUP(ActividadesCom[[#This Row],[NO. DE CONTROL]],'LISTADO ESTUDIANTES'!A:D,4,FALSE)</f>
        <v>BAJA</v>
      </c>
      <c r="E1638" s="5">
        <f>SUM(ActividadesCom[[#This Row],[CRÉD. 1]],ActividadesCom[[#This Row],[CRÉD. 2]],ActividadesCom[[#This Row],[CRÉD. 3]],ActividadesCom[[#This Row],[CRÉD. 4]],ActividadesCom[[#This Row],[CRÉD. 5]])</f>
        <v>0</v>
      </c>
      <c r="F1638" s="17" t="str">
        <f>IF(ActividadesCom[[#This Row],[ÚLTIMO SEMESTRE CON CRÉDITOS]]&gt;0,ROUND(AVERAGE(ActividadesCom[[#This Row],[VALOR NIVEL 5]],ActividadesCom[[#This Row],[VALOR NIVEL 4]],ActividadesCom[[#This Row],[VALOR NIVEL 3]],ActividadesCom[[#This Row],[VALOR NIVEL 2]],ActividadesCom[[#This Row],[VALOR NIVEL 1]]),0),"")</f>
        <v/>
      </c>
      <c r="G1638" s="5" t="str">
        <f>IF(ActividadesCom[[#This Row],[PROMEDIO]]="","",IF(ActividadesCom[[#This Row],[PROMEDIO]]&gt;=4,"EXCELENTE",IF(ActividadesCom[[#This Row],[PROMEDIO]]&gt;=3,"NOTABLE",IF(ActividadesCom[[#This Row],[PROMEDIO]]&gt;=2,"BUENO",IF(ActividadesCom[[#This Row],[PROMEDIO]]=1,"SUFICIENTE","")))))</f>
        <v/>
      </c>
      <c r="H1638" s="5">
        <f>MAX(ActividadesCom[[#This Row],[PERÍODO 1]],ActividadesCom[[#This Row],[PERÍODO 2]],ActividadesCom[[#This Row],[PERÍODO 3]],ActividadesCom[[#This Row],[PERÍODO 4]],ActividadesCom[[#This Row],[PERÍODO 5]])</f>
        <v>0</v>
      </c>
      <c r="I1638" s="6"/>
      <c r="J1638" s="5"/>
      <c r="K1638" s="5"/>
      <c r="L1638" s="5" t="str">
        <f>IF(ActividadesCom[[#This Row],[NIVEL 1]]&lt;&gt;0,VLOOKUP(ActividadesCom[[#This Row],[NIVEL 1]],Catálogo!A:B,2,FALSE),"")</f>
        <v/>
      </c>
      <c r="M1638" s="5"/>
      <c r="N1638" s="6"/>
      <c r="O1638" s="5"/>
      <c r="P1638" s="5"/>
      <c r="Q1638" s="5" t="str">
        <f>IF(ActividadesCom[[#This Row],[NIVEL 2]]&lt;&gt;0,VLOOKUP(ActividadesCom[[#This Row],[NIVEL 2]],Catálogo!A:B,2,FALSE),"")</f>
        <v/>
      </c>
      <c r="R1638" s="11"/>
      <c r="S1638" s="12"/>
      <c r="T1638" s="11"/>
      <c r="U1638" s="11"/>
      <c r="V1638" s="5" t="str">
        <f>IF(ActividadesCom[[#This Row],[NIVEL 3]]&lt;&gt;0,VLOOKUP(ActividadesCom[[#This Row],[NIVEL 3]],Catálogo!A:B,2,FALSE),"")</f>
        <v/>
      </c>
      <c r="W1638" s="11"/>
      <c r="X1638" s="6"/>
      <c r="Y1638" s="5"/>
      <c r="Z1638" s="5"/>
      <c r="AA1638" s="5" t="str">
        <f>IF(ActividadesCom[[#This Row],[NIVEL 4]]&lt;&gt;0,VLOOKUP(ActividadesCom[[#This Row],[NIVEL 4]],Catálogo!A:B,2,FALSE),"")</f>
        <v/>
      </c>
      <c r="AB1638" s="5"/>
      <c r="AC1638" s="6"/>
      <c r="AD1638" s="5"/>
      <c r="AE1638" s="5"/>
      <c r="AF1638" s="5" t="str">
        <f>IF(ActividadesCom[[#This Row],[NIVEL 5]]&lt;&gt;0,VLOOKUP(ActividadesCom[[#This Row],[NIVEL 5]],Catálogo!A:B,2,FALSE),"")</f>
        <v/>
      </c>
      <c r="AG1638" s="5"/>
      <c r="AH1638" s="2"/>
      <c r="AI1638" s="2"/>
    </row>
    <row r="1639" spans="1:35" ht="30" hidden="1" customHeight="1" x14ac:dyDescent="0.25">
      <c r="A1639" s="7">
        <v>16470449</v>
      </c>
      <c r="B1639" s="97" t="str">
        <f>VLOOKUP(ActividadesCom[[#This Row],[NO. DE CONTROL]],'LISTADO ESTUDIANTES'!A:C,3,FALSE)</f>
        <v>GONZALEZ ROSALDO DEYSI LIZBET</v>
      </c>
      <c r="C1639" s="97" t="str">
        <f>VLOOKUP(ActividadesCom[[#This Row],[NO. DE CONTROL]],'LISTADO ESTUDIANTES'!A:B,2,FALSE)</f>
        <v>INGENIERIA AMBIENTAL</v>
      </c>
      <c r="D1639" s="18" t="str">
        <f>VLOOKUP(ActividadesCom[[#This Row],[NO. DE CONTROL]],'LISTADO ESTUDIANTES'!A:D,4,FALSE)</f>
        <v>BAJA</v>
      </c>
      <c r="E1639" s="5">
        <f>SUM(ActividadesCom[[#This Row],[CRÉD. 1]],ActividadesCom[[#This Row],[CRÉD. 2]],ActividadesCom[[#This Row],[CRÉD. 3]],ActividadesCom[[#This Row],[CRÉD. 4]],ActividadesCom[[#This Row],[CRÉD. 5]])</f>
        <v>0</v>
      </c>
      <c r="F1639" s="17" t="str">
        <f>IF(ActividadesCom[[#This Row],[ÚLTIMO SEMESTRE CON CRÉDITOS]]&gt;0,ROUND(AVERAGE(ActividadesCom[[#This Row],[VALOR NIVEL 5]],ActividadesCom[[#This Row],[VALOR NIVEL 4]],ActividadesCom[[#This Row],[VALOR NIVEL 3]],ActividadesCom[[#This Row],[VALOR NIVEL 2]],ActividadesCom[[#This Row],[VALOR NIVEL 1]]),0),"")</f>
        <v/>
      </c>
      <c r="G1639" s="5" t="str">
        <f>IF(ActividadesCom[[#This Row],[PROMEDIO]]="","",IF(ActividadesCom[[#This Row],[PROMEDIO]]&gt;=4,"EXCELENTE",IF(ActividadesCom[[#This Row],[PROMEDIO]]&gt;=3,"NOTABLE",IF(ActividadesCom[[#This Row],[PROMEDIO]]&gt;=2,"BUENO",IF(ActividadesCom[[#This Row],[PROMEDIO]]=1,"SUFICIENTE","")))))</f>
        <v/>
      </c>
      <c r="H1639" s="5">
        <f>MAX(ActividadesCom[[#This Row],[PERÍODO 1]],ActividadesCom[[#This Row],[PERÍODO 2]],ActividadesCom[[#This Row],[PERÍODO 3]],ActividadesCom[[#This Row],[PERÍODO 4]],ActividadesCom[[#This Row],[PERÍODO 5]])</f>
        <v>0</v>
      </c>
      <c r="I1639" s="6"/>
      <c r="J1639" s="5"/>
      <c r="K1639" s="5"/>
      <c r="L1639" s="5" t="str">
        <f>IF(ActividadesCom[[#This Row],[NIVEL 1]]&lt;&gt;0,VLOOKUP(ActividadesCom[[#This Row],[NIVEL 1]],Catálogo!A:B,2,FALSE),"")</f>
        <v/>
      </c>
      <c r="M1639" s="5"/>
      <c r="N1639" s="6"/>
      <c r="O1639" s="5"/>
      <c r="P1639" s="5"/>
      <c r="Q1639" s="5" t="str">
        <f>IF(ActividadesCom[[#This Row],[NIVEL 2]]&lt;&gt;0,VLOOKUP(ActividadesCom[[#This Row],[NIVEL 2]],Catálogo!A:B,2,FALSE),"")</f>
        <v/>
      </c>
      <c r="R1639" s="11"/>
      <c r="S1639" s="12"/>
      <c r="T1639" s="11"/>
      <c r="U1639" s="11"/>
      <c r="V1639" s="5" t="str">
        <f>IF(ActividadesCom[[#This Row],[NIVEL 3]]&lt;&gt;0,VLOOKUP(ActividadesCom[[#This Row],[NIVEL 3]],Catálogo!A:B,2,FALSE),"")</f>
        <v/>
      </c>
      <c r="W1639" s="11"/>
      <c r="X1639" s="6"/>
      <c r="Y1639" s="5"/>
      <c r="Z1639" s="5"/>
      <c r="AA1639" s="5" t="str">
        <f>IF(ActividadesCom[[#This Row],[NIVEL 4]]&lt;&gt;0,VLOOKUP(ActividadesCom[[#This Row],[NIVEL 4]],Catálogo!A:B,2,FALSE),"")</f>
        <v/>
      </c>
      <c r="AB1639" s="5"/>
      <c r="AC1639" s="6"/>
      <c r="AD1639" s="5"/>
      <c r="AE1639" s="5"/>
      <c r="AF1639" s="5" t="str">
        <f>IF(ActividadesCom[[#This Row],[NIVEL 5]]&lt;&gt;0,VLOOKUP(ActividadesCom[[#This Row],[NIVEL 5]],Catálogo!A:B,2,FALSE),"")</f>
        <v/>
      </c>
      <c r="AG1639" s="5"/>
      <c r="AH1639" s="2"/>
      <c r="AI1639" s="2"/>
    </row>
    <row r="1640" spans="1:35" ht="30" hidden="1" customHeight="1" x14ac:dyDescent="0.25">
      <c r="A1640" s="7">
        <v>16470450</v>
      </c>
      <c r="B1640" s="97" t="str">
        <f>VLOOKUP(ActividadesCom[[#This Row],[NO. DE CONTROL]],'LISTADO ESTUDIANTES'!A:C,3,FALSE)</f>
        <v>ESCALANTE CASTILLO BERNARDO OLIVERIO</v>
      </c>
      <c r="C1640" s="97" t="str">
        <f>VLOOKUP(ActividadesCom[[#This Row],[NO. DE CONTROL]],'LISTADO ESTUDIANTES'!A:B,2,FALSE)</f>
        <v>INGENIERIA EN SISTEMAS COMPUTACIONALES</v>
      </c>
      <c r="D1640" s="18" t="str">
        <f>VLOOKUP(ActividadesCom[[#This Row],[NO. DE CONTROL]],'LISTADO ESTUDIANTES'!A:D,4,FALSE)</f>
        <v>BAJA</v>
      </c>
      <c r="E1640" s="5">
        <f>SUM(ActividadesCom[[#This Row],[CRÉD. 1]],ActividadesCom[[#This Row],[CRÉD. 2]],ActividadesCom[[#This Row],[CRÉD. 3]],ActividadesCom[[#This Row],[CRÉD. 4]],ActividadesCom[[#This Row],[CRÉD. 5]])</f>
        <v>3</v>
      </c>
      <c r="F1640" s="17">
        <f>IF(ActividadesCom[[#This Row],[ÚLTIMO SEMESTRE CON CRÉDITOS]]&gt;0,ROUND(AVERAGE(ActividadesCom[[#This Row],[VALOR NIVEL 5]],ActividadesCom[[#This Row],[VALOR NIVEL 4]],ActividadesCom[[#This Row],[VALOR NIVEL 3]],ActividadesCom[[#This Row],[VALOR NIVEL 2]],ActividadesCom[[#This Row],[VALOR NIVEL 1]]),0),"")</f>
        <v>3</v>
      </c>
      <c r="G1640" s="5" t="str">
        <f>IF(ActividadesCom[[#This Row],[PROMEDIO]]="","",IF(ActividadesCom[[#This Row],[PROMEDIO]]&gt;=4,"EXCELENTE",IF(ActividadesCom[[#This Row],[PROMEDIO]]&gt;=3,"NOTABLE",IF(ActividadesCom[[#This Row],[PROMEDIO]]&gt;=2,"BUENO",IF(ActividadesCom[[#This Row],[PROMEDIO]]=1,"SUFICIENTE","")))))</f>
        <v>NOTABLE</v>
      </c>
      <c r="H1640" s="5">
        <f>MAX(ActividadesCom[[#This Row],[PERÍODO 1]],ActividadesCom[[#This Row],[PERÍODO 2]],ActividadesCom[[#This Row],[PERÍODO 3]],ActividadesCom[[#This Row],[PERÍODO 4]],ActividadesCom[[#This Row],[PERÍODO 5]])</f>
        <v>20181</v>
      </c>
      <c r="I1640" s="6"/>
      <c r="J1640" s="5"/>
      <c r="K1640" s="5"/>
      <c r="L1640" s="5" t="str">
        <f>IF(ActividadesCom[[#This Row],[NIVEL 1]]&lt;&gt;0,VLOOKUP(ActividadesCom[[#This Row],[NIVEL 1]],Catálogo!A:B,2,FALSE),"")</f>
        <v/>
      </c>
      <c r="M1640" s="5"/>
      <c r="N1640" s="6"/>
      <c r="O1640" s="5"/>
      <c r="P1640" s="5"/>
      <c r="Q1640" s="5" t="str">
        <f>IF(ActividadesCom[[#This Row],[NIVEL 2]]&lt;&gt;0,VLOOKUP(ActividadesCom[[#This Row],[NIVEL 2]],Catálogo!A:B,2,FALSE),"")</f>
        <v/>
      </c>
      <c r="R1640" s="11"/>
      <c r="S1640" s="12" t="s">
        <v>47</v>
      </c>
      <c r="T1640" s="11">
        <v>20181</v>
      </c>
      <c r="U1640" s="11" t="s">
        <v>4008</v>
      </c>
      <c r="V1640" s="5">
        <f>IF(ActividadesCom[[#This Row],[NIVEL 3]]&lt;&gt;0,VLOOKUP(ActividadesCom[[#This Row],[NIVEL 3]],Catálogo!A:B,2,FALSE),"")</f>
        <v>4</v>
      </c>
      <c r="W1640" s="11">
        <v>1</v>
      </c>
      <c r="X1640" s="6" t="s">
        <v>116</v>
      </c>
      <c r="Y1640" s="5" t="s">
        <v>479</v>
      </c>
      <c r="Z1640" s="5" t="s">
        <v>4010</v>
      </c>
      <c r="AA1640" s="5">
        <f>IF(ActividadesCom[[#This Row],[NIVEL 4]]&lt;&gt;0,VLOOKUP(ActividadesCom[[#This Row],[NIVEL 4]],Catálogo!A:B,2,FALSE),"")</f>
        <v>2</v>
      </c>
      <c r="AB1640" s="5">
        <v>1</v>
      </c>
      <c r="AC1640" s="6" t="s">
        <v>31</v>
      </c>
      <c r="AD1640" s="5">
        <v>20171</v>
      </c>
      <c r="AE1640" s="5" t="s">
        <v>4008</v>
      </c>
      <c r="AF1640" s="5">
        <f>IF(ActividadesCom[[#This Row],[NIVEL 5]]&lt;&gt;0,VLOOKUP(ActividadesCom[[#This Row],[NIVEL 5]],Catálogo!A:B,2,FALSE),"")</f>
        <v>4</v>
      </c>
      <c r="AG1640" s="5">
        <v>1</v>
      </c>
      <c r="AH1640" s="2"/>
      <c r="AI1640" s="2"/>
    </row>
    <row r="1641" spans="1:35" s="24" customFormat="1" ht="30" hidden="1" customHeight="1" x14ac:dyDescent="0.25">
      <c r="A1641" s="7">
        <v>16800137</v>
      </c>
      <c r="B1641" s="97" t="str">
        <f>VLOOKUP(ActividadesCom[[#This Row],[NO. DE CONTROL]],'LISTADO ESTUDIANTES'!A:C,3,FALSE)</f>
        <v>ACOSTA NOH FLOR AURORA SARAHI</v>
      </c>
      <c r="C1641" s="97" t="str">
        <f>VLOOKUP(ActividadesCom[[#This Row],[NO. DE CONTROL]],'LISTADO ESTUDIANTES'!A:B,2,FALSE)</f>
        <v>INGENIERIA EN ADMINISTRACION</v>
      </c>
      <c r="D1641" s="18" t="str">
        <f>VLOOKUP(ActividadesCom[[#This Row],[NO. DE CONTROL]],'LISTADO ESTUDIANTES'!A:D,4,FALSE)</f>
        <v>BAJA</v>
      </c>
      <c r="E1641" s="5">
        <f>SUM(ActividadesCom[[#This Row],[CRÉD. 1]],ActividadesCom[[#This Row],[CRÉD. 2]],ActividadesCom[[#This Row],[CRÉD. 3]],ActividadesCom[[#This Row],[CRÉD. 4]],ActividadesCom[[#This Row],[CRÉD. 5]])</f>
        <v>5</v>
      </c>
      <c r="F1641" s="5">
        <f>IF(ActividadesCom[[#This Row],[ÚLTIMO SEMESTRE CON CRÉDITOS]]&gt;0,ROUND(AVERAGE(ActividadesCom[[#This Row],[VALOR NIVEL 5]],ActividadesCom[[#This Row],[VALOR NIVEL 4]],ActividadesCom[[#This Row],[VALOR NIVEL 3]],ActividadesCom[[#This Row],[VALOR NIVEL 2]],ActividadesCom[[#This Row],[VALOR NIVEL 1]]),0),"")</f>
        <v>3</v>
      </c>
      <c r="G1641" s="5" t="str">
        <f>IF(ActividadesCom[[#This Row],[PROMEDIO]]="","",IF(ActividadesCom[[#This Row],[PROMEDIO]]&gt;=4,"EXCELENTE",IF(ActividadesCom[[#This Row],[PROMEDIO]]&gt;=3,"NOTABLE",IF(ActividadesCom[[#This Row],[PROMEDIO]]&gt;=2,"BUENO",IF(ActividadesCom[[#This Row],[PROMEDIO]]=1,"SUFICIENTE","")))))</f>
        <v>NOTABLE</v>
      </c>
      <c r="H1641" s="5">
        <f>MAX(ActividadesCom[[#This Row],[PERÍODO 1]],ActividadesCom[[#This Row],[PERÍODO 2]],ActividadesCom[[#This Row],[PERÍODO 3]],ActividadesCom[[#This Row],[PERÍODO 4]],ActividadesCom[[#This Row],[PERÍODO 5]])</f>
        <v>20203</v>
      </c>
      <c r="I1641" s="6" t="s">
        <v>614</v>
      </c>
      <c r="J1641" s="5">
        <v>20181</v>
      </c>
      <c r="K1641" s="5" t="s">
        <v>4010</v>
      </c>
      <c r="L1641" s="5">
        <f>IF(ActividadesCom[[#This Row],[NIVEL 1]]&lt;&gt;0,VLOOKUP(ActividadesCom[[#This Row],[NIVEL 1]],Catálogo!A:B,2,FALSE),"")</f>
        <v>2</v>
      </c>
      <c r="M1641" s="5">
        <v>1</v>
      </c>
      <c r="N1641" s="6" t="s">
        <v>1131</v>
      </c>
      <c r="O1641" s="5">
        <v>20193</v>
      </c>
      <c r="P1641" s="5" t="s">
        <v>4010</v>
      </c>
      <c r="Q1641" s="5">
        <f>IF(ActividadesCom[[#This Row],[NIVEL 2]]&lt;&gt;0,VLOOKUP(ActividadesCom[[#This Row],[NIVEL 2]],Catálogo!A:B,2,FALSE),"")</f>
        <v>2</v>
      </c>
      <c r="R1641" s="11">
        <v>1</v>
      </c>
      <c r="S1641" s="12" t="s">
        <v>4083</v>
      </c>
      <c r="T1641" s="11">
        <v>20203</v>
      </c>
      <c r="U1641" s="11" t="s">
        <v>4008</v>
      </c>
      <c r="V1641" s="5">
        <f>IF(ActividadesCom[[#This Row],[NIVEL 3]]&lt;&gt;0,VLOOKUP(ActividadesCom[[#This Row],[NIVEL 3]],Catálogo!A:B,2,FALSE),"")</f>
        <v>4</v>
      </c>
      <c r="W1641" s="11">
        <v>3</v>
      </c>
      <c r="X1641" s="6"/>
      <c r="Y1641" s="5"/>
      <c r="Z1641" s="5"/>
      <c r="AA1641" s="5" t="str">
        <f>IF(ActividadesCom[[#This Row],[NIVEL 4]]&lt;&gt;0,VLOOKUP(ActividadesCom[[#This Row],[NIVEL 4]],Catálogo!A:B,2,FALSE),"")</f>
        <v/>
      </c>
      <c r="AB1641" s="5"/>
      <c r="AC1641" s="6"/>
      <c r="AD1641" s="5"/>
      <c r="AE1641" s="5"/>
      <c r="AF1641" s="5" t="str">
        <f>IF(ActividadesCom[[#This Row],[NIVEL 5]]&lt;&gt;0,VLOOKUP(ActividadesCom[[#This Row],[NIVEL 5]],Catálogo!A:B,2,FALSE),"")</f>
        <v/>
      </c>
      <c r="AG1641" s="5"/>
    </row>
    <row r="1642" spans="1:35" s="24" customFormat="1" ht="30" hidden="1" customHeight="1" x14ac:dyDescent="0.25">
      <c r="A1642" s="7">
        <v>17470001</v>
      </c>
      <c r="B1642" s="97" t="str">
        <f>VLOOKUP(ActividadesCom[[#This Row],[NO. DE CONTROL]],'LISTADO ESTUDIANTES'!A:C,3,FALSE)</f>
        <v>GUZMAN CENTENO SHERIDAN ALEXANDRA</v>
      </c>
      <c r="C1642" s="97" t="str">
        <f>VLOOKUP(ActividadesCom[[#This Row],[NO. DE CONTROL]],'LISTADO ESTUDIANTES'!A:B,2,FALSE)</f>
        <v>ARQUITECTURA</v>
      </c>
      <c r="D1642" s="18" t="str">
        <f>VLOOKUP(ActividadesCom[[#This Row],[NO. DE CONTROL]],'LISTADO ESTUDIANTES'!A:D,4,FALSE)</f>
        <v>EGRESADO(A)</v>
      </c>
      <c r="E1642" s="5">
        <f>SUM(ActividadesCom[[#This Row],[CRÉD. 1]],ActividadesCom[[#This Row],[CRÉD. 2]],ActividadesCom[[#This Row],[CRÉD. 3]],ActividadesCom[[#This Row],[CRÉD. 4]],ActividadesCom[[#This Row],[CRÉD. 5]])</f>
        <v>5</v>
      </c>
      <c r="F1642" s="5">
        <f>IF(ActividadesCom[[#This Row],[ÚLTIMO SEMESTRE CON CRÉDITOS]]&gt;0,ROUND(AVERAGE(ActividadesCom[[#This Row],[VALOR NIVEL 5]],ActividadesCom[[#This Row],[VALOR NIVEL 4]],ActividadesCom[[#This Row],[VALOR NIVEL 3]],ActividadesCom[[#This Row],[VALOR NIVEL 2]],ActividadesCom[[#This Row],[VALOR NIVEL 1]]),0),"")</f>
        <v>3</v>
      </c>
      <c r="G1642" s="5" t="str">
        <f>IF(ActividadesCom[[#This Row],[PROMEDIO]]="","",IF(ActividadesCom[[#This Row],[PROMEDIO]]&gt;=4,"EXCELENTE",IF(ActividadesCom[[#This Row],[PROMEDIO]]&gt;=3,"NOTABLE",IF(ActividadesCom[[#This Row],[PROMEDIO]]&gt;=2,"BUENO",IF(ActividadesCom[[#This Row],[PROMEDIO]]=1,"SUFICIENTE","")))))</f>
        <v>NOTABLE</v>
      </c>
      <c r="H1642" s="5">
        <f>MAX(ActividadesCom[[#This Row],[PERÍODO 1]],ActividadesCom[[#This Row],[PERÍODO 2]],ActividadesCom[[#This Row],[PERÍODO 3]],ActividadesCom[[#This Row],[PERÍODO 4]],ActividadesCom[[#This Row],[PERÍODO 5]])</f>
        <v>20193</v>
      </c>
      <c r="I1642" s="6" t="s">
        <v>909</v>
      </c>
      <c r="J1642" s="5">
        <v>20183</v>
      </c>
      <c r="K1642" s="5" t="s">
        <v>4010</v>
      </c>
      <c r="L1642" s="5">
        <f>IF(ActividadesCom[[#This Row],[NIVEL 1]]&lt;&gt;0,VLOOKUP(ActividadesCom[[#This Row],[NIVEL 1]],Catálogo!A:B,2,FALSE),"")</f>
        <v>2</v>
      </c>
      <c r="M1642" s="5">
        <v>1</v>
      </c>
      <c r="N1642" s="6" t="s">
        <v>1147</v>
      </c>
      <c r="O1642" s="5">
        <v>20193</v>
      </c>
      <c r="P1642" s="5" t="s">
        <v>4010</v>
      </c>
      <c r="Q1642" s="5">
        <f>IF(ActividadesCom[[#This Row],[NIVEL 2]]&lt;&gt;0,VLOOKUP(ActividadesCom[[#This Row],[NIVEL 2]],Catálogo!A:B,2,FALSE),"")</f>
        <v>2</v>
      </c>
      <c r="R1642" s="5">
        <v>1</v>
      </c>
      <c r="S1642" s="6" t="s">
        <v>4046</v>
      </c>
      <c r="T1642" s="5">
        <v>20191</v>
      </c>
      <c r="U1642" s="5" t="s">
        <v>4008</v>
      </c>
      <c r="V1642" s="5">
        <f>IF(ActividadesCom[[#This Row],[NIVEL 3]]&lt;&gt;0,VLOOKUP(ActividadesCom[[#This Row],[NIVEL 3]],Catálogo!A:B,2,FALSE),"")</f>
        <v>4</v>
      </c>
      <c r="W1642" s="5">
        <v>1</v>
      </c>
      <c r="X1642" s="6" t="s">
        <v>4048</v>
      </c>
      <c r="Y1642" s="5">
        <v>20191</v>
      </c>
      <c r="Z1642" s="5" t="s">
        <v>4008</v>
      </c>
      <c r="AA1642" s="5">
        <f>IF(ActividadesCom[[#This Row],[NIVEL 4]]&lt;&gt;0,VLOOKUP(ActividadesCom[[#This Row],[NIVEL 4]],Catálogo!A:B,2,FALSE),"")</f>
        <v>4</v>
      </c>
      <c r="AB1642" s="5">
        <v>2</v>
      </c>
      <c r="AC1642" s="6" t="s">
        <v>956</v>
      </c>
      <c r="AD1642" s="5"/>
      <c r="AE1642" s="5"/>
      <c r="AF1642" s="5" t="str">
        <f>IF(ActividadesCom[[#This Row],[NIVEL 5]]&lt;&gt;0,VLOOKUP(ActividadesCom[[#This Row],[NIVEL 5]],Catálogo!A:B,2,FALSE),"")</f>
        <v/>
      </c>
      <c r="AG1642" s="5"/>
    </row>
    <row r="1643" spans="1:35" s="24" customFormat="1" ht="30" hidden="1" customHeight="1" x14ac:dyDescent="0.25">
      <c r="A1643" s="7">
        <v>17470002</v>
      </c>
      <c r="B1643" s="97" t="str">
        <f>VLOOKUP(ActividadesCom[[#This Row],[NO. DE CONTROL]],'LISTADO ESTUDIANTES'!A:C,3,FALSE)</f>
        <v>VAZQUEZ AGUILAR JUAN</v>
      </c>
      <c r="C1643" s="97" t="str">
        <f>VLOOKUP(ActividadesCom[[#This Row],[NO. DE CONTROL]],'LISTADO ESTUDIANTES'!A:B,2,FALSE)</f>
        <v>INGENIERIA EN SISTEMAS COMPUTACIONALES</v>
      </c>
      <c r="D1643" s="18" t="str">
        <f>VLOOKUP(ActividadesCom[[#This Row],[NO. DE CONTROL]],'LISTADO ESTUDIANTES'!A:D,4,FALSE)</f>
        <v>EGRESADO(A)</v>
      </c>
      <c r="E1643" s="5">
        <f>SUM(ActividadesCom[[#This Row],[CRÉD. 1]],ActividadesCom[[#This Row],[CRÉD. 2]],ActividadesCom[[#This Row],[CRÉD. 3]],ActividadesCom[[#This Row],[CRÉD. 4]],ActividadesCom[[#This Row],[CRÉD. 5]])</f>
        <v>6</v>
      </c>
      <c r="F1643" s="5">
        <f>IF(ActividadesCom[[#This Row],[ÚLTIMO SEMESTRE CON CRÉDITOS]]&gt;0,ROUND(AVERAGE(ActividadesCom[[#This Row],[VALOR NIVEL 5]],ActividadesCom[[#This Row],[VALOR NIVEL 4]],ActividadesCom[[#This Row],[VALOR NIVEL 3]],ActividadesCom[[#This Row],[VALOR NIVEL 2]],ActividadesCom[[#This Row],[VALOR NIVEL 1]]),0),"")</f>
        <v>2</v>
      </c>
      <c r="G1643" s="5" t="str">
        <f>IF(ActividadesCom[[#This Row],[PROMEDIO]]="","",IF(ActividadesCom[[#This Row],[PROMEDIO]]&gt;=4,"EXCELENTE",IF(ActividadesCom[[#This Row],[PROMEDIO]]&gt;=3,"NOTABLE",IF(ActividadesCom[[#This Row],[PROMEDIO]]&gt;=2,"BUENO",IF(ActividadesCom[[#This Row],[PROMEDIO]]=1,"SUFICIENTE","")))))</f>
        <v>BUENO</v>
      </c>
      <c r="H1643" s="5">
        <f>MAX(ActividadesCom[[#This Row],[PERÍODO 1]],ActividadesCom[[#This Row],[PERÍODO 2]],ActividadesCom[[#This Row],[PERÍODO 3]],ActividadesCom[[#This Row],[PERÍODO 4]],ActividadesCom[[#This Row],[PERÍODO 5]])</f>
        <v>20191</v>
      </c>
      <c r="I1643" s="6" t="s">
        <v>918</v>
      </c>
      <c r="J1643" s="5">
        <v>20191</v>
      </c>
      <c r="K1643" s="5" t="s">
        <v>4010</v>
      </c>
      <c r="L1643" s="5">
        <f>IF(ActividadesCom[[#This Row],[NIVEL 1]]&lt;&gt;0,VLOOKUP(ActividadesCom[[#This Row],[NIVEL 1]],Catálogo!A:B,2,FALSE),"")</f>
        <v>2</v>
      </c>
      <c r="M1643" s="5">
        <v>1</v>
      </c>
      <c r="N1643" s="6" t="s">
        <v>948</v>
      </c>
      <c r="O1643" s="5">
        <v>20191</v>
      </c>
      <c r="P1643" s="5" t="s">
        <v>4010</v>
      </c>
      <c r="Q1643" s="5">
        <f>IF(ActividadesCom[[#This Row],[NIVEL 2]]&lt;&gt;0,VLOOKUP(ActividadesCom[[#This Row],[NIVEL 2]],Catálogo!A:B,2,FALSE),"")</f>
        <v>2</v>
      </c>
      <c r="R1643" s="5">
        <v>1</v>
      </c>
      <c r="S1643" s="6" t="s">
        <v>950</v>
      </c>
      <c r="T1643" s="5">
        <v>20191</v>
      </c>
      <c r="U1643" s="5" t="s">
        <v>4010</v>
      </c>
      <c r="V1643" s="5">
        <f>IF(ActividadesCom[[#This Row],[NIVEL 3]]&lt;&gt;0,VLOOKUP(ActividadesCom[[#This Row],[NIVEL 3]],Catálogo!A:B,2,FALSE),"")</f>
        <v>2</v>
      </c>
      <c r="W1643" s="5">
        <v>1</v>
      </c>
      <c r="X1643" s="6" t="s">
        <v>826</v>
      </c>
      <c r="Y1643" s="5" t="s">
        <v>817</v>
      </c>
      <c r="Z1643" s="5" t="s">
        <v>4010</v>
      </c>
      <c r="AA1643" s="5">
        <f>IF(ActividadesCom[[#This Row],[NIVEL 4]]&lt;&gt;0,VLOOKUP(ActividadesCom[[#This Row],[NIVEL 4]],Catálogo!A:B,2,FALSE),"")</f>
        <v>2</v>
      </c>
      <c r="AB1643" s="5">
        <v>2</v>
      </c>
      <c r="AC1643" s="6" t="s">
        <v>25</v>
      </c>
      <c r="AD1643" s="5">
        <v>20173</v>
      </c>
      <c r="AE1643" s="5" t="s">
        <v>4010</v>
      </c>
      <c r="AF1643" s="5">
        <f>IF(ActividadesCom[[#This Row],[NIVEL 5]]&lt;&gt;0,VLOOKUP(ActividadesCom[[#This Row],[NIVEL 5]],Catálogo!A:B,2,FALSE),"")</f>
        <v>2</v>
      </c>
      <c r="AG1643" s="5">
        <v>1</v>
      </c>
    </row>
    <row r="1644" spans="1:35" s="24" customFormat="1" ht="30" hidden="1" customHeight="1" x14ac:dyDescent="0.25">
      <c r="A1644" s="7">
        <v>17470003</v>
      </c>
      <c r="B1644" s="97" t="str">
        <f>VLOOKUP(ActividadesCom[[#This Row],[NO. DE CONTROL]],'LISTADO ESTUDIANTES'!A:C,3,FALSE)</f>
        <v>REBOLLEDO MATUS ANTONY</v>
      </c>
      <c r="C1644" s="97" t="str">
        <f>VLOOKUP(ActividadesCom[[#This Row],[NO. DE CONTROL]],'LISTADO ESTUDIANTES'!A:B,2,FALSE)</f>
        <v>INGENIERIA EN SISTEMAS COMPUTACIONALES</v>
      </c>
      <c r="D1644" s="18" t="str">
        <f>VLOOKUP(ActividadesCom[[#This Row],[NO. DE CONTROL]],'LISTADO ESTUDIANTES'!A:D,4,FALSE)</f>
        <v>EGRESADO(A)</v>
      </c>
      <c r="E1644" s="5">
        <f>SUM(ActividadesCom[[#This Row],[CRÉD. 1]],ActividadesCom[[#This Row],[CRÉD. 2]],ActividadesCom[[#This Row],[CRÉD. 3]],ActividadesCom[[#This Row],[CRÉD. 4]],ActividadesCom[[#This Row],[CRÉD. 5]])</f>
        <v>5</v>
      </c>
      <c r="F1644" s="5">
        <f>IF(ActividadesCom[[#This Row],[ÚLTIMO SEMESTRE CON CRÉDITOS]]&gt;0,ROUND(AVERAGE(ActividadesCom[[#This Row],[VALOR NIVEL 5]],ActividadesCom[[#This Row],[VALOR NIVEL 4]],ActividadesCom[[#This Row],[VALOR NIVEL 3]],ActividadesCom[[#This Row],[VALOR NIVEL 2]],ActividadesCom[[#This Row],[VALOR NIVEL 1]]),0),"")</f>
        <v>2</v>
      </c>
      <c r="G1644" s="5" t="str">
        <f>IF(ActividadesCom[[#This Row],[PROMEDIO]]="","",IF(ActividadesCom[[#This Row],[PROMEDIO]]&gt;=4,"EXCELENTE",IF(ActividadesCom[[#This Row],[PROMEDIO]]&gt;=3,"NOTABLE",IF(ActividadesCom[[#This Row],[PROMEDIO]]&gt;=2,"BUENO",IF(ActividadesCom[[#This Row],[PROMEDIO]]=1,"SUFICIENTE","")))))</f>
        <v>BUENO</v>
      </c>
      <c r="H1644" s="5">
        <f>MAX(ActividadesCom[[#This Row],[PERÍODO 1]],ActividadesCom[[#This Row],[PERÍODO 2]],ActividadesCom[[#This Row],[PERÍODO 3]],ActividadesCom[[#This Row],[PERÍODO 4]],ActividadesCom[[#This Row],[PERÍODO 5]])</f>
        <v>20183</v>
      </c>
      <c r="I1644" s="6" t="s">
        <v>445</v>
      </c>
      <c r="J1644" s="5">
        <v>20181</v>
      </c>
      <c r="K1644" s="5" t="s">
        <v>4010</v>
      </c>
      <c r="L1644" s="5">
        <f>IF(ActividadesCom[[#This Row],[NIVEL 1]]&lt;&gt;0,VLOOKUP(ActividadesCom[[#This Row],[NIVEL 1]],Catálogo!A:B,2,FALSE),"")</f>
        <v>2</v>
      </c>
      <c r="M1644" s="5">
        <v>2</v>
      </c>
      <c r="N1644" s="6" t="s">
        <v>835</v>
      </c>
      <c r="O1644" s="5">
        <v>20183</v>
      </c>
      <c r="P1644" s="5" t="s">
        <v>4010</v>
      </c>
      <c r="Q1644" s="5">
        <f>IF(ActividadesCom[[#This Row],[NIVEL 2]]&lt;&gt;0,VLOOKUP(ActividadesCom[[#This Row],[NIVEL 2]],Catálogo!A:B,2,FALSE),"")</f>
        <v>2</v>
      </c>
      <c r="R1644" s="5">
        <v>1</v>
      </c>
      <c r="S1644" s="6"/>
      <c r="T1644" s="5"/>
      <c r="U1644" s="5"/>
      <c r="V1644" s="5" t="str">
        <f>IF(ActividadesCom[[#This Row],[NIVEL 3]]&lt;&gt;0,VLOOKUP(ActividadesCom[[#This Row],[NIVEL 3]],Catálogo!A:B,2,FALSE),"")</f>
        <v/>
      </c>
      <c r="W1644" s="5"/>
      <c r="X1644" s="6" t="s">
        <v>47</v>
      </c>
      <c r="Y1644" s="5">
        <v>20183</v>
      </c>
      <c r="Z1644" s="5" t="s">
        <v>4010</v>
      </c>
      <c r="AA1644" s="5">
        <f>IF(ActividadesCom[[#This Row],[NIVEL 4]]&lt;&gt;0,VLOOKUP(ActividadesCom[[#This Row],[NIVEL 4]],Catálogo!A:B,2,FALSE),"")</f>
        <v>2</v>
      </c>
      <c r="AB1644" s="5">
        <v>1</v>
      </c>
      <c r="AC1644" s="6" t="s">
        <v>47</v>
      </c>
      <c r="AD1644" s="5">
        <v>20181</v>
      </c>
      <c r="AE1644" s="5" t="s">
        <v>4010</v>
      </c>
      <c r="AF1644" s="5">
        <f>IF(ActividadesCom[[#This Row],[NIVEL 5]]&lt;&gt;0,VLOOKUP(ActividadesCom[[#This Row],[NIVEL 5]],Catálogo!A:B,2,FALSE),"")</f>
        <v>2</v>
      </c>
      <c r="AG1644" s="5">
        <v>1</v>
      </c>
    </row>
    <row r="1645" spans="1:35" s="24" customFormat="1" ht="30" hidden="1" customHeight="1" x14ac:dyDescent="0.25">
      <c r="A1645" s="7">
        <v>17470004</v>
      </c>
      <c r="B1645" s="97" t="str">
        <f>VLOOKUP(ActividadesCom[[#This Row],[NO. DE CONTROL]],'LISTADO ESTUDIANTES'!A:C,3,FALSE)</f>
        <v>RAMIREZ GARCIA ALAN AURELIO</v>
      </c>
      <c r="C1645" s="97" t="str">
        <f>VLOOKUP(ActividadesCom[[#This Row],[NO. DE CONTROL]],'LISTADO ESTUDIANTES'!A:B,2,FALSE)</f>
        <v>INGENIERIA AMBIENTAL</v>
      </c>
      <c r="D1645" s="18" t="str">
        <f>VLOOKUP(ActividadesCom[[#This Row],[NO. DE CONTROL]],'LISTADO ESTUDIANTES'!A:D,4,FALSE)</f>
        <v>EGRESADO(A)</v>
      </c>
      <c r="E1645" s="5">
        <f>SUM(ActividadesCom[[#This Row],[CRÉD. 1]],ActividadesCom[[#This Row],[CRÉD. 2]],ActividadesCom[[#This Row],[CRÉD. 3]],ActividadesCom[[#This Row],[CRÉD. 4]],ActividadesCom[[#This Row],[CRÉD. 5]])</f>
        <v>5</v>
      </c>
      <c r="F1645" s="5">
        <f>IF(ActividadesCom[[#This Row],[ÚLTIMO SEMESTRE CON CRÉDITOS]]&gt;0,ROUND(AVERAGE(ActividadesCom[[#This Row],[VALOR NIVEL 5]],ActividadesCom[[#This Row],[VALOR NIVEL 4]],ActividadesCom[[#This Row],[VALOR NIVEL 3]],ActividadesCom[[#This Row],[VALOR NIVEL 2]],ActividadesCom[[#This Row],[VALOR NIVEL 1]]),0),"")</f>
        <v>2</v>
      </c>
      <c r="G1645" s="5" t="str">
        <f>IF(ActividadesCom[[#This Row],[PROMEDIO]]="","",IF(ActividadesCom[[#This Row],[PROMEDIO]]&gt;=4,"EXCELENTE",IF(ActividadesCom[[#This Row],[PROMEDIO]]&gt;=3,"NOTABLE",IF(ActividadesCom[[#This Row],[PROMEDIO]]&gt;=2,"BUENO",IF(ActividadesCom[[#This Row],[PROMEDIO]]=1,"SUFICIENTE","")))))</f>
        <v>BUENO</v>
      </c>
      <c r="H1645" s="5">
        <f>MAX(ActividadesCom[[#This Row],[PERÍODO 1]],ActividadesCom[[#This Row],[PERÍODO 2]],ActividadesCom[[#This Row],[PERÍODO 3]],ActividadesCom[[#This Row],[PERÍODO 4]],ActividadesCom[[#This Row],[PERÍODO 5]])</f>
        <v>20193</v>
      </c>
      <c r="I1645" s="6" t="s">
        <v>907</v>
      </c>
      <c r="J1645" s="5">
        <v>20181</v>
      </c>
      <c r="K1645" s="5" t="s">
        <v>4010</v>
      </c>
      <c r="L1645" s="5">
        <f>IF(ActividadesCom[[#This Row],[NIVEL 1]]&lt;&gt;0,VLOOKUP(ActividadesCom[[#This Row],[NIVEL 1]],Catálogo!A:B,2,FALSE),"")</f>
        <v>2</v>
      </c>
      <c r="M1645" s="5">
        <v>1</v>
      </c>
      <c r="N1645" s="6" t="s">
        <v>843</v>
      </c>
      <c r="O1645" s="5">
        <v>20183</v>
      </c>
      <c r="P1645" s="5" t="s">
        <v>4010</v>
      </c>
      <c r="Q1645" s="5">
        <f>IF(ActividadesCom[[#This Row],[NIVEL 2]]&lt;&gt;0,VLOOKUP(ActividadesCom[[#This Row],[NIVEL 2]],Catálogo!A:B,2,FALSE),"")</f>
        <v>2</v>
      </c>
      <c r="R1645" s="5">
        <v>1</v>
      </c>
      <c r="S1645" s="6" t="s">
        <v>1069</v>
      </c>
      <c r="T1645" s="5">
        <v>20193</v>
      </c>
      <c r="U1645" s="5" t="s">
        <v>4010</v>
      </c>
      <c r="V1645" s="5">
        <f>IF(ActividadesCom[[#This Row],[NIVEL 3]]&lt;&gt;0,VLOOKUP(ActividadesCom[[#This Row],[NIVEL 3]],Catálogo!A:B,2,FALSE),"")</f>
        <v>2</v>
      </c>
      <c r="W1645" s="5">
        <v>1</v>
      </c>
      <c r="X1645" s="6" t="s">
        <v>133</v>
      </c>
      <c r="Y1645" s="5">
        <v>20191</v>
      </c>
      <c r="Z1645" s="5" t="s">
        <v>4010</v>
      </c>
      <c r="AA1645" s="5">
        <f>IF(ActividadesCom[[#This Row],[NIVEL 4]]&lt;&gt;0,VLOOKUP(ActividadesCom[[#This Row],[NIVEL 4]],Catálogo!A:B,2,FALSE),"")</f>
        <v>2</v>
      </c>
      <c r="AB1645" s="5">
        <v>1</v>
      </c>
      <c r="AC1645" s="6" t="s">
        <v>133</v>
      </c>
      <c r="AD1645" s="5">
        <v>20193</v>
      </c>
      <c r="AE1645" s="5" t="s">
        <v>4010</v>
      </c>
      <c r="AF1645" s="5">
        <f>IF(ActividadesCom[[#This Row],[NIVEL 5]]&lt;&gt;0,VLOOKUP(ActividadesCom[[#This Row],[NIVEL 5]],Catálogo!A:B,2,FALSE),"")</f>
        <v>2</v>
      </c>
      <c r="AG1645" s="5">
        <v>1</v>
      </c>
    </row>
    <row r="1646" spans="1:35" ht="30" hidden="1" customHeight="1" x14ac:dyDescent="0.25">
      <c r="A1646" s="7">
        <v>17470006</v>
      </c>
      <c r="B1646" s="97" t="str">
        <f>VLOOKUP(ActividadesCom[[#This Row],[NO. DE CONTROL]],'LISTADO ESTUDIANTES'!A:C,3,FALSE)</f>
        <v>NOH BOLIVAR DARIO MARTIN</v>
      </c>
      <c r="C1646" s="97" t="str">
        <f>VLOOKUP(ActividadesCom[[#This Row],[NO. DE CONTROL]],'LISTADO ESTUDIANTES'!A:B,2,FALSE)</f>
        <v>INGENIERIA QUIMICA</v>
      </c>
      <c r="D1646" s="18" t="str">
        <f>VLOOKUP(ActividadesCom[[#This Row],[NO. DE CONTROL]],'LISTADO ESTUDIANTES'!A:D,4,FALSE)</f>
        <v>BAJA</v>
      </c>
      <c r="E1646" s="5">
        <f>SUM(ActividadesCom[[#This Row],[CRÉD. 1]],ActividadesCom[[#This Row],[CRÉD. 2]],ActividadesCom[[#This Row],[CRÉD. 3]],ActividadesCom[[#This Row],[CRÉD. 4]],ActividadesCom[[#This Row],[CRÉD. 5]])</f>
        <v>1</v>
      </c>
      <c r="F1646" s="17">
        <f>IF(ActividadesCom[[#This Row],[ÚLTIMO SEMESTRE CON CRÉDITOS]]&gt;0,ROUND(AVERAGE(ActividadesCom[[#This Row],[VALOR NIVEL 5]],ActividadesCom[[#This Row],[VALOR NIVEL 4]],ActividadesCom[[#This Row],[VALOR NIVEL 3]],ActividadesCom[[#This Row],[VALOR NIVEL 2]],ActividadesCom[[#This Row],[VALOR NIVEL 1]]),0),"")</f>
        <v>2</v>
      </c>
      <c r="G1646" s="5" t="str">
        <f>IF(ActividadesCom[[#This Row],[PROMEDIO]]="","",IF(ActividadesCom[[#This Row],[PROMEDIO]]&gt;=4,"EXCELENTE",IF(ActividadesCom[[#This Row],[PROMEDIO]]&gt;=3,"NOTABLE",IF(ActividadesCom[[#This Row],[PROMEDIO]]&gt;=2,"BUENO",IF(ActividadesCom[[#This Row],[PROMEDIO]]=1,"SUFICIENTE","")))))</f>
        <v>BUENO</v>
      </c>
      <c r="H1646" s="5">
        <f>MAX(ActividadesCom[[#This Row],[PERÍODO 1]],ActividadesCom[[#This Row],[PERÍODO 2]],ActividadesCom[[#This Row],[PERÍODO 3]],ActividadesCom[[#This Row],[PERÍODO 4]],ActividadesCom[[#This Row],[PERÍODO 5]])</f>
        <v>20173</v>
      </c>
      <c r="I1646" s="6" t="s">
        <v>497</v>
      </c>
      <c r="J1646" s="5">
        <v>20173</v>
      </c>
      <c r="K1646" s="5" t="s">
        <v>4010</v>
      </c>
      <c r="L1646" s="5">
        <f>IF(ActividadesCom[[#This Row],[NIVEL 1]]&lt;&gt;0,VLOOKUP(ActividadesCom[[#This Row],[NIVEL 1]],Catálogo!A:B,2,FALSE),"")</f>
        <v>2</v>
      </c>
      <c r="M1646" s="5">
        <v>1</v>
      </c>
      <c r="N1646" s="6"/>
      <c r="O1646" s="5"/>
      <c r="P1646" s="5"/>
      <c r="Q1646" s="5" t="str">
        <f>IF(ActividadesCom[[#This Row],[NIVEL 2]]&lt;&gt;0,VLOOKUP(ActividadesCom[[#This Row],[NIVEL 2]],Catálogo!A:B,2,FALSE),"")</f>
        <v/>
      </c>
      <c r="R1646" s="5"/>
      <c r="S1646" s="6"/>
      <c r="T1646" s="5"/>
      <c r="U1646" s="5"/>
      <c r="V1646" s="5" t="str">
        <f>IF(ActividadesCom[[#This Row],[NIVEL 3]]&lt;&gt;0,VLOOKUP(ActividadesCom[[#This Row],[NIVEL 3]],Catálogo!A:B,2,FALSE),"")</f>
        <v/>
      </c>
      <c r="W1646" s="5"/>
      <c r="X1646" s="6"/>
      <c r="Y1646" s="5"/>
      <c r="Z1646" s="5"/>
      <c r="AA1646" s="5" t="str">
        <f>IF(ActividadesCom[[#This Row],[NIVEL 4]]&lt;&gt;0,VLOOKUP(ActividadesCom[[#This Row],[NIVEL 4]],Catálogo!A:B,2,FALSE),"")</f>
        <v/>
      </c>
      <c r="AB1646" s="5"/>
      <c r="AC1646" s="6"/>
      <c r="AD1646" s="5"/>
      <c r="AE1646" s="5"/>
      <c r="AF1646" s="5" t="str">
        <f>IF(ActividadesCom[[#This Row],[NIVEL 5]]&lt;&gt;0,VLOOKUP(ActividadesCom[[#This Row],[NIVEL 5]],Catálogo!A:B,2,FALSE),"")</f>
        <v/>
      </c>
      <c r="AG1646" s="5"/>
      <c r="AH1646" s="2"/>
      <c r="AI1646" s="2"/>
    </row>
    <row r="1647" spans="1:35" ht="30" hidden="1" customHeight="1" x14ac:dyDescent="0.25">
      <c r="A1647" s="7">
        <v>17470008</v>
      </c>
      <c r="B1647" s="97" t="str">
        <f>VLOOKUP(ActividadesCom[[#This Row],[NO. DE CONTROL]],'LISTADO ESTUDIANTES'!A:C,3,FALSE)</f>
        <v>UC SANCHEZ OSCAR ALEXANDER</v>
      </c>
      <c r="C1647" s="97" t="str">
        <f>VLOOKUP(ActividadesCom[[#This Row],[NO. DE CONTROL]],'LISTADO ESTUDIANTES'!A:B,2,FALSE)</f>
        <v>INGENIERIA EN SISTEMAS COMPUTACIONALES</v>
      </c>
      <c r="D1647" s="18" t="str">
        <f>VLOOKUP(ActividadesCom[[#This Row],[NO. DE CONTROL]],'LISTADO ESTUDIANTES'!A:D,4,FALSE)</f>
        <v>EGRESADO(A)</v>
      </c>
      <c r="E1647" s="5">
        <f>SUM(ActividadesCom[[#This Row],[CRÉD. 1]],ActividadesCom[[#This Row],[CRÉD. 2]],ActividadesCom[[#This Row],[CRÉD. 3]],ActividadesCom[[#This Row],[CRÉD. 4]],ActividadesCom[[#This Row],[CRÉD. 5]])</f>
        <v>5</v>
      </c>
      <c r="F1647" s="17">
        <f>IF(ActividadesCom[[#This Row],[ÚLTIMO SEMESTRE CON CRÉDITOS]]&gt;0,ROUND(AVERAGE(ActividadesCom[[#This Row],[VALOR NIVEL 5]],ActividadesCom[[#This Row],[VALOR NIVEL 4]],ActividadesCom[[#This Row],[VALOR NIVEL 3]],ActividadesCom[[#This Row],[VALOR NIVEL 2]],ActividadesCom[[#This Row],[VALOR NIVEL 1]]),0),"")</f>
        <v>3</v>
      </c>
      <c r="G1647" s="5" t="str">
        <f>IF(ActividadesCom[[#This Row],[PROMEDIO]]="","",IF(ActividadesCom[[#This Row],[PROMEDIO]]&gt;=4,"EXCELENTE",IF(ActividadesCom[[#This Row],[PROMEDIO]]&gt;=3,"NOTABLE",IF(ActividadesCom[[#This Row],[PROMEDIO]]&gt;=2,"BUENO",IF(ActividadesCom[[#This Row],[PROMEDIO]]=1,"SUFICIENTE","")))))</f>
        <v>NOTABLE</v>
      </c>
      <c r="H1647" s="5">
        <f>MAX(ActividadesCom[[#This Row],[PERÍODO 1]],ActividadesCom[[#This Row],[PERÍODO 2]],ActividadesCom[[#This Row],[PERÍODO 3]],ActividadesCom[[#This Row],[PERÍODO 4]],ActividadesCom[[#This Row],[PERÍODO 5]])</f>
        <v>20201</v>
      </c>
      <c r="I1647" s="6" t="s">
        <v>1155</v>
      </c>
      <c r="J1647" s="5">
        <v>20201</v>
      </c>
      <c r="K1647" s="5" t="s">
        <v>4008</v>
      </c>
      <c r="L1647" s="5">
        <f>IF(ActividadesCom[[#This Row],[NIVEL 1]]&lt;&gt;0,VLOOKUP(ActividadesCom[[#This Row],[NIVEL 1]],Catálogo!A:B,2,FALSE),"")</f>
        <v>4</v>
      </c>
      <c r="M1647" s="5">
        <v>2</v>
      </c>
      <c r="N1647" s="6" t="s">
        <v>4149</v>
      </c>
      <c r="O1647" s="5">
        <v>20191</v>
      </c>
      <c r="P1647" s="5" t="s">
        <v>4008</v>
      </c>
      <c r="Q1647" s="5">
        <f>IF(ActividadesCom[[#This Row],[NIVEL 2]]&lt;&gt;0,VLOOKUP(ActividadesCom[[#This Row],[NIVEL 2]],Catálogo!A:B,2,FALSE),"")</f>
        <v>4</v>
      </c>
      <c r="R1647" s="5">
        <v>1</v>
      </c>
      <c r="S1647" s="6"/>
      <c r="T1647" s="5"/>
      <c r="U1647" s="5"/>
      <c r="V1647" s="5" t="str">
        <f>IF(ActividadesCom[[#This Row],[NIVEL 3]]&lt;&gt;0,VLOOKUP(ActividadesCom[[#This Row],[NIVEL 3]],Catálogo!A:B,2,FALSE),"")</f>
        <v/>
      </c>
      <c r="W1647" s="5"/>
      <c r="X1647" s="6" t="s">
        <v>2953</v>
      </c>
      <c r="Y1647" s="5">
        <v>20201</v>
      </c>
      <c r="Z1647" s="5" t="s">
        <v>4011</v>
      </c>
      <c r="AA1647" s="5">
        <f>IF(ActividadesCom[[#This Row],[NIVEL 4]]&lt;&gt;0,VLOOKUP(ActividadesCom[[#This Row],[NIVEL 4]],Catálogo!A:B,2,FALSE),"")</f>
        <v>1</v>
      </c>
      <c r="AB1647" s="5">
        <v>1</v>
      </c>
      <c r="AC1647" s="6" t="s">
        <v>42</v>
      </c>
      <c r="AD1647" s="5">
        <v>20171</v>
      </c>
      <c r="AE1647" s="5" t="s">
        <v>4010</v>
      </c>
      <c r="AF1647" s="5">
        <f>IF(ActividadesCom[[#This Row],[NIVEL 5]]&lt;&gt;0,VLOOKUP(ActividadesCom[[#This Row],[NIVEL 5]],Catálogo!A:B,2,FALSE),"")</f>
        <v>2</v>
      </c>
      <c r="AG1647" s="5">
        <v>1</v>
      </c>
      <c r="AH1647" s="2"/>
      <c r="AI1647" s="2"/>
    </row>
    <row r="1648" spans="1:35" ht="30" hidden="1" customHeight="1" x14ac:dyDescent="0.25">
      <c r="A1648" s="7">
        <v>17470009</v>
      </c>
      <c r="B1648" s="97" t="str">
        <f>VLOOKUP(ActividadesCom[[#This Row],[NO. DE CONTROL]],'LISTADO ESTUDIANTES'!A:C,3,FALSE)</f>
        <v>CAMARA TRUJEQUE BRAULIO</v>
      </c>
      <c r="C1648" s="97" t="str">
        <f>VLOOKUP(ActividadesCom[[#This Row],[NO. DE CONTROL]],'LISTADO ESTUDIANTES'!A:B,2,FALSE)</f>
        <v>INGENIERIA INDUSTRIAL</v>
      </c>
      <c r="D1648" s="18" t="str">
        <f>VLOOKUP(ActividadesCom[[#This Row],[NO. DE CONTROL]],'LISTADO ESTUDIANTES'!A:D,4,FALSE)</f>
        <v>BAJA</v>
      </c>
      <c r="E1648" s="5">
        <f>SUM(ActividadesCom[[#This Row],[CRÉD. 1]],ActividadesCom[[#This Row],[CRÉD. 2]],ActividadesCom[[#This Row],[CRÉD. 3]],ActividadesCom[[#This Row],[CRÉD. 4]],ActividadesCom[[#This Row],[CRÉD. 5]])</f>
        <v>3</v>
      </c>
      <c r="F1648" s="17">
        <f>IF(ActividadesCom[[#This Row],[ÚLTIMO SEMESTRE CON CRÉDITOS]]&gt;0,ROUND(AVERAGE(ActividadesCom[[#This Row],[VALOR NIVEL 5]],ActividadesCom[[#This Row],[VALOR NIVEL 4]],ActividadesCom[[#This Row],[VALOR NIVEL 3]],ActividadesCom[[#This Row],[VALOR NIVEL 2]],ActividadesCom[[#This Row],[VALOR NIVEL 1]]),0),"")</f>
        <v>2</v>
      </c>
      <c r="G1648" s="5" t="str">
        <f>IF(ActividadesCom[[#This Row],[PROMEDIO]]="","",IF(ActividadesCom[[#This Row],[PROMEDIO]]&gt;=4,"EXCELENTE",IF(ActividadesCom[[#This Row],[PROMEDIO]]&gt;=3,"NOTABLE",IF(ActividadesCom[[#This Row],[PROMEDIO]]&gt;=2,"BUENO",IF(ActividadesCom[[#This Row],[PROMEDIO]]=1,"SUFICIENTE","")))))</f>
        <v>BUENO</v>
      </c>
      <c r="H1648" s="5">
        <f>MAX(ActividadesCom[[#This Row],[PERÍODO 1]],ActividadesCom[[#This Row],[PERÍODO 2]],ActividadesCom[[#This Row],[PERÍODO 3]],ActividadesCom[[#This Row],[PERÍODO 4]],ActividadesCom[[#This Row],[PERÍODO 5]])</f>
        <v>20193</v>
      </c>
      <c r="I1648" s="6" t="s">
        <v>1021</v>
      </c>
      <c r="J1648" s="5">
        <v>20193</v>
      </c>
      <c r="K1648" s="5" t="s">
        <v>4010</v>
      </c>
      <c r="L1648" s="5">
        <f>IF(ActividadesCom[[#This Row],[NIVEL 1]]&lt;&gt;0,VLOOKUP(ActividadesCom[[#This Row],[NIVEL 1]],Catálogo!A:B,2,FALSE),"")</f>
        <v>2</v>
      </c>
      <c r="M1648" s="5">
        <v>1</v>
      </c>
      <c r="N1648" s="6"/>
      <c r="O1648" s="5"/>
      <c r="P1648" s="5"/>
      <c r="Q1648" s="5" t="str">
        <f>IF(ActividadesCom[[#This Row],[NIVEL 2]]&lt;&gt;0,VLOOKUP(ActividadesCom[[#This Row],[NIVEL 2]],Catálogo!A:B,2,FALSE),"")</f>
        <v/>
      </c>
      <c r="R1648" s="5"/>
      <c r="S1648" s="6"/>
      <c r="T1648" s="5"/>
      <c r="U1648" s="5"/>
      <c r="V1648" s="5" t="str">
        <f>IF(ActividadesCom[[#This Row],[NIVEL 3]]&lt;&gt;0,VLOOKUP(ActividadesCom[[#This Row],[NIVEL 3]],Catálogo!A:B,2,FALSE),"")</f>
        <v/>
      </c>
      <c r="W1648" s="5"/>
      <c r="X1648" s="6" t="s">
        <v>42</v>
      </c>
      <c r="Y1648" s="5">
        <v>20181</v>
      </c>
      <c r="Z1648" s="5" t="s">
        <v>4010</v>
      </c>
      <c r="AA1648" s="5">
        <f>IF(ActividadesCom[[#This Row],[NIVEL 4]]&lt;&gt;0,VLOOKUP(ActividadesCom[[#This Row],[NIVEL 4]],Catálogo!A:B,2,FALSE),"")</f>
        <v>2</v>
      </c>
      <c r="AB1648" s="5">
        <v>1</v>
      </c>
      <c r="AC1648" s="6" t="s">
        <v>133</v>
      </c>
      <c r="AD1648" s="5">
        <v>20173</v>
      </c>
      <c r="AE1648" s="5" t="s">
        <v>4010</v>
      </c>
      <c r="AF1648" s="5">
        <f>IF(ActividadesCom[[#This Row],[NIVEL 5]]&lt;&gt;0,VLOOKUP(ActividadesCom[[#This Row],[NIVEL 5]],Catálogo!A:B,2,FALSE),"")</f>
        <v>2</v>
      </c>
      <c r="AG1648" s="5">
        <v>1</v>
      </c>
      <c r="AH1648" s="2"/>
      <c r="AI1648" s="2"/>
    </row>
    <row r="1649" spans="1:35" ht="30" customHeight="1" x14ac:dyDescent="0.25">
      <c r="A1649" s="7">
        <v>17470010</v>
      </c>
      <c r="B1649" s="97" t="str">
        <f>VLOOKUP(ActividadesCom[[#This Row],[NO. DE CONTROL]],'LISTADO ESTUDIANTES'!A:C,3,FALSE)</f>
        <v>HERNANDEZ GARCIA RAFAEL</v>
      </c>
      <c r="C1649" s="97" t="str">
        <f>VLOOKUP(ActividadesCom[[#This Row],[NO. DE CONTROL]],'LISTADO ESTUDIANTES'!A:B,2,FALSE)</f>
        <v>INGENIERIA INDUSTRIAL</v>
      </c>
      <c r="D1649" s="18" t="str">
        <f>VLOOKUP(ActividadesCom[[#This Row],[NO. DE CONTROL]],'LISTADO ESTUDIANTES'!A:D,4,FALSE)</f>
        <v>ACTIVO(A)</v>
      </c>
      <c r="E1649" s="5">
        <f>SUM(ActividadesCom[[#This Row],[CRÉD. 1]],ActividadesCom[[#This Row],[CRÉD. 2]],ActividadesCom[[#This Row],[CRÉD. 3]],ActividadesCom[[#This Row],[CRÉD. 4]],ActividadesCom[[#This Row],[CRÉD. 5]])</f>
        <v>3</v>
      </c>
      <c r="F1649" s="17">
        <f>IF(ActividadesCom[[#This Row],[ÚLTIMO SEMESTRE CON CRÉDITOS]]&gt;0,ROUND(AVERAGE(ActividadesCom[[#This Row],[VALOR NIVEL 5]],ActividadesCom[[#This Row],[VALOR NIVEL 4]],ActividadesCom[[#This Row],[VALOR NIVEL 3]],ActividadesCom[[#This Row],[VALOR NIVEL 2]],ActividadesCom[[#This Row],[VALOR NIVEL 1]]),0),"")</f>
        <v>4</v>
      </c>
      <c r="G1649" s="5" t="str">
        <f>IF(ActividadesCom[[#This Row],[PROMEDIO]]="","",IF(ActividadesCom[[#This Row],[PROMEDIO]]&gt;=4,"EXCELENTE",IF(ActividadesCom[[#This Row],[PROMEDIO]]&gt;=3,"NOTABLE",IF(ActividadesCom[[#This Row],[PROMEDIO]]&gt;=2,"BUENO",IF(ActividadesCom[[#This Row],[PROMEDIO]]=1,"SUFICIENTE","")))))</f>
        <v>EXCELENTE</v>
      </c>
      <c r="H1649" s="5">
        <f>MAX(ActividadesCom[[#This Row],[PERÍODO 1]],ActividadesCom[[#This Row],[PERÍODO 2]],ActividadesCom[[#This Row],[PERÍODO 3]],ActividadesCom[[#This Row],[PERÍODO 4]],ActividadesCom[[#This Row],[PERÍODO 5]])</f>
        <v>20221</v>
      </c>
      <c r="I1649" s="6" t="s">
        <v>4960</v>
      </c>
      <c r="J1649" s="5">
        <v>20221</v>
      </c>
      <c r="K1649" s="5" t="s">
        <v>4008</v>
      </c>
      <c r="L1649" s="5">
        <f>IF(ActividadesCom[[#This Row],[NIVEL 1]]&lt;&gt;0,VLOOKUP(ActividadesCom[[#This Row],[NIVEL 1]],Catálogo!A:B,2,FALSE),"")</f>
        <v>4</v>
      </c>
      <c r="M1649" s="5">
        <v>1</v>
      </c>
      <c r="N1649" s="6" t="s">
        <v>5454</v>
      </c>
      <c r="O1649" s="5">
        <v>20221</v>
      </c>
      <c r="P1649" s="5" t="s">
        <v>4009</v>
      </c>
      <c r="Q1649" s="5">
        <f>IF(ActividadesCom[[#This Row],[NIVEL 2]]&lt;&gt;0,VLOOKUP(ActividadesCom[[#This Row],[NIVEL 2]],Catálogo!A:B,2,FALSE),"")</f>
        <v>3</v>
      </c>
      <c r="R1649" s="5">
        <v>1</v>
      </c>
      <c r="S1649" s="6" t="s">
        <v>5462</v>
      </c>
      <c r="T1649" s="5">
        <v>20221</v>
      </c>
      <c r="U1649" s="5" t="s">
        <v>4008</v>
      </c>
      <c r="V1649" s="5">
        <f>IF(ActividadesCom[[#This Row],[NIVEL 3]]&lt;&gt;0,VLOOKUP(ActividadesCom[[#This Row],[NIVEL 3]],Catálogo!A:B,2,FALSE),"")</f>
        <v>4</v>
      </c>
      <c r="W1649" s="5">
        <v>1</v>
      </c>
      <c r="X1649" s="6"/>
      <c r="Y1649" s="5"/>
      <c r="Z1649" s="5"/>
      <c r="AA1649" s="5" t="str">
        <f>IF(ActividadesCom[[#This Row],[NIVEL 4]]&lt;&gt;0,VLOOKUP(ActividadesCom[[#This Row],[NIVEL 4]],Catálogo!A:B,2,FALSE),"")</f>
        <v/>
      </c>
      <c r="AB1649" s="5"/>
      <c r="AC1649" s="6"/>
      <c r="AD1649" s="5"/>
      <c r="AE1649" s="5"/>
      <c r="AF1649" s="5" t="str">
        <f>IF(ActividadesCom[[#This Row],[NIVEL 5]]&lt;&gt;0,VLOOKUP(ActividadesCom[[#This Row],[NIVEL 5]],Catálogo!A:B,2,FALSE),"")</f>
        <v/>
      </c>
      <c r="AG1649" s="5"/>
      <c r="AH1649" s="2"/>
      <c r="AI1649" s="2"/>
    </row>
    <row r="1650" spans="1:35" s="24" customFormat="1" ht="30" hidden="1" customHeight="1" x14ac:dyDescent="0.25">
      <c r="A1650" s="7">
        <v>17470011</v>
      </c>
      <c r="B1650" s="97" t="str">
        <f>VLOOKUP(ActividadesCom[[#This Row],[NO. DE CONTROL]],'LISTADO ESTUDIANTES'!A:C,3,FALSE)</f>
        <v>CARCAMO CHAVIRA ULISES</v>
      </c>
      <c r="C1650" s="97" t="str">
        <f>VLOOKUP(ActividadesCom[[#This Row],[NO. DE CONTROL]],'LISTADO ESTUDIANTES'!A:B,2,FALSE)</f>
        <v>INGENIERIA INDUSTRIAL</v>
      </c>
      <c r="D1650" s="18" t="str">
        <f>VLOOKUP(ActividadesCom[[#This Row],[NO. DE CONTROL]],'LISTADO ESTUDIANTES'!A:D,4,FALSE)</f>
        <v>EGRESADO(A)</v>
      </c>
      <c r="E1650" s="5">
        <f>SUM(ActividadesCom[[#This Row],[CRÉD. 1]],ActividadesCom[[#This Row],[CRÉD. 2]],ActividadesCom[[#This Row],[CRÉD. 3]],ActividadesCom[[#This Row],[CRÉD. 4]],ActividadesCom[[#This Row],[CRÉD. 5]])</f>
        <v>5</v>
      </c>
      <c r="F1650" s="5">
        <f>IF(ActividadesCom[[#This Row],[ÚLTIMO SEMESTRE CON CRÉDITOS]]&gt;0,ROUND(AVERAGE(ActividadesCom[[#This Row],[VALOR NIVEL 5]],ActividadesCom[[#This Row],[VALOR NIVEL 4]],ActividadesCom[[#This Row],[VALOR NIVEL 3]],ActividadesCom[[#This Row],[VALOR NIVEL 2]],ActividadesCom[[#This Row],[VALOR NIVEL 1]]),0),"")</f>
        <v>2</v>
      </c>
      <c r="G1650" s="5" t="str">
        <f>IF(ActividadesCom[[#This Row],[PROMEDIO]]="","",IF(ActividadesCom[[#This Row],[PROMEDIO]]&gt;=4,"EXCELENTE",IF(ActividadesCom[[#This Row],[PROMEDIO]]&gt;=3,"NOTABLE",IF(ActividadesCom[[#This Row],[PROMEDIO]]&gt;=2,"BUENO",IF(ActividadesCom[[#This Row],[PROMEDIO]]=1,"SUFICIENTE","")))))</f>
        <v>BUENO</v>
      </c>
      <c r="H1650" s="5">
        <f>MAX(ActividadesCom[[#This Row],[PERÍODO 1]],ActividadesCom[[#This Row],[PERÍODO 2]],ActividadesCom[[#This Row],[PERÍODO 3]],ActividadesCom[[#This Row],[PERÍODO 4]],ActividadesCom[[#This Row],[PERÍODO 5]])</f>
        <v>20203</v>
      </c>
      <c r="I1650" s="6" t="s">
        <v>519</v>
      </c>
      <c r="J1650" s="5">
        <v>20173</v>
      </c>
      <c r="K1650" s="5" t="s">
        <v>4010</v>
      </c>
      <c r="L1650" s="5">
        <f>IF(ActividadesCom[[#This Row],[NIVEL 1]]&lt;&gt;0,VLOOKUP(ActividadesCom[[#This Row],[NIVEL 1]],Catálogo!A:B,2,FALSE),"")</f>
        <v>2</v>
      </c>
      <c r="M1650" s="5">
        <v>1</v>
      </c>
      <c r="N1650" s="6" t="s">
        <v>518</v>
      </c>
      <c r="O1650" s="5">
        <v>20181</v>
      </c>
      <c r="P1650" s="5" t="s">
        <v>4010</v>
      </c>
      <c r="Q1650" s="5">
        <f>IF(ActividadesCom[[#This Row],[NIVEL 2]]&lt;&gt;0,VLOOKUP(ActividadesCom[[#This Row],[NIVEL 2]],Catálogo!A:B,2,FALSE),"")</f>
        <v>2</v>
      </c>
      <c r="R1650" s="5">
        <v>1</v>
      </c>
      <c r="S1650" s="6" t="s">
        <v>4027</v>
      </c>
      <c r="T1650" s="5">
        <v>20203</v>
      </c>
      <c r="U1650" s="5" t="s">
        <v>4009</v>
      </c>
      <c r="V1650" s="5">
        <f>IF(ActividadesCom[[#This Row],[NIVEL 3]]&lt;&gt;0,VLOOKUP(ActividadesCom[[#This Row],[NIVEL 3]],Catálogo!A:B,2,FALSE),"")</f>
        <v>3</v>
      </c>
      <c r="W1650" s="5">
        <v>1</v>
      </c>
      <c r="X1650" s="6" t="s">
        <v>42</v>
      </c>
      <c r="Y1650" s="5">
        <v>20181</v>
      </c>
      <c r="Z1650" s="5" t="s">
        <v>4010</v>
      </c>
      <c r="AA1650" s="5">
        <f>IF(ActividadesCom[[#This Row],[NIVEL 4]]&lt;&gt;0,VLOOKUP(ActividadesCom[[#This Row],[NIVEL 4]],Catálogo!A:B,2,FALSE),"")</f>
        <v>2</v>
      </c>
      <c r="AB1650" s="5">
        <v>1</v>
      </c>
      <c r="AC1650" s="6" t="s">
        <v>408</v>
      </c>
      <c r="AD1650" s="5">
        <v>20173</v>
      </c>
      <c r="AE1650" s="5" t="s">
        <v>4010</v>
      </c>
      <c r="AF1650" s="5">
        <f>IF(ActividadesCom[[#This Row],[NIVEL 5]]&lt;&gt;0,VLOOKUP(ActividadesCom[[#This Row],[NIVEL 5]],Catálogo!A:B,2,FALSE),"")</f>
        <v>2</v>
      </c>
      <c r="AG1650" s="5">
        <v>1</v>
      </c>
    </row>
    <row r="1651" spans="1:35" ht="30" hidden="1" customHeight="1" x14ac:dyDescent="0.25">
      <c r="A1651" s="7">
        <v>17470012</v>
      </c>
      <c r="B1651" s="97" t="str">
        <f>VLOOKUP(ActividadesCom[[#This Row],[NO. DE CONTROL]],'LISTADO ESTUDIANTES'!A:C,3,FALSE)</f>
        <v>MOO LOPEZ ANTONIO DJORKAEF</v>
      </c>
      <c r="C1651" s="97" t="str">
        <f>VLOOKUP(ActividadesCom[[#This Row],[NO. DE CONTROL]],'LISTADO ESTUDIANTES'!A:B,2,FALSE)</f>
        <v>INGENIERIA INDUSTRIAL</v>
      </c>
      <c r="D1651" s="18" t="str">
        <f>VLOOKUP(ActividadesCom[[#This Row],[NO. DE CONTROL]],'LISTADO ESTUDIANTES'!A:D,4,FALSE)</f>
        <v>BAJA</v>
      </c>
      <c r="E1651" s="5">
        <f>SUM(ActividadesCom[[#This Row],[CRÉD. 1]],ActividadesCom[[#This Row],[CRÉD. 2]],ActividadesCom[[#This Row],[CRÉD. 3]],ActividadesCom[[#This Row],[CRÉD. 4]],ActividadesCom[[#This Row],[CRÉD. 5]])</f>
        <v>3</v>
      </c>
      <c r="F1651" s="17">
        <f>IF(ActividadesCom[[#This Row],[ÚLTIMO SEMESTRE CON CRÉDITOS]]&gt;0,ROUND(AVERAGE(ActividadesCom[[#This Row],[VALOR NIVEL 5]],ActividadesCom[[#This Row],[VALOR NIVEL 4]],ActividadesCom[[#This Row],[VALOR NIVEL 3]],ActividadesCom[[#This Row],[VALOR NIVEL 2]],ActividadesCom[[#This Row],[VALOR NIVEL 1]]),0),"")</f>
        <v>2</v>
      </c>
      <c r="G1651" s="5" t="str">
        <f>IF(ActividadesCom[[#This Row],[PROMEDIO]]="","",IF(ActividadesCom[[#This Row],[PROMEDIO]]&gt;=4,"EXCELENTE",IF(ActividadesCom[[#This Row],[PROMEDIO]]&gt;=3,"NOTABLE",IF(ActividadesCom[[#This Row],[PROMEDIO]]&gt;=2,"BUENO",IF(ActividadesCom[[#This Row],[PROMEDIO]]=1,"SUFICIENTE","")))))</f>
        <v>BUENO</v>
      </c>
      <c r="H1651" s="5">
        <f>MAX(ActividadesCom[[#This Row],[PERÍODO 1]],ActividadesCom[[#This Row],[PERÍODO 2]],ActividadesCom[[#This Row],[PERÍODO 3]],ActividadesCom[[#This Row],[PERÍODO 4]],ActividadesCom[[#This Row],[PERÍODO 5]])</f>
        <v>20181</v>
      </c>
      <c r="I1651" s="6" t="s">
        <v>519</v>
      </c>
      <c r="J1651" s="5">
        <v>20173</v>
      </c>
      <c r="K1651" s="5" t="s">
        <v>4010</v>
      </c>
      <c r="L1651" s="5">
        <f>IF(ActividadesCom[[#This Row],[NIVEL 1]]&lt;&gt;0,VLOOKUP(ActividadesCom[[#This Row],[NIVEL 1]],Catálogo!A:B,2,FALSE),"")</f>
        <v>2</v>
      </c>
      <c r="M1651" s="5">
        <v>1</v>
      </c>
      <c r="N1651" s="6"/>
      <c r="O1651" s="5"/>
      <c r="P1651" s="5"/>
      <c r="Q1651" s="5" t="str">
        <f>IF(ActividadesCom[[#This Row],[NIVEL 2]]&lt;&gt;0,VLOOKUP(ActividadesCom[[#This Row],[NIVEL 2]],Catálogo!A:B,2,FALSE),"")</f>
        <v/>
      </c>
      <c r="R1651" s="5"/>
      <c r="S1651" s="6"/>
      <c r="T1651" s="5"/>
      <c r="U1651" s="5"/>
      <c r="V1651" s="5" t="str">
        <f>IF(ActividadesCom[[#This Row],[NIVEL 3]]&lt;&gt;0,VLOOKUP(ActividadesCom[[#This Row],[NIVEL 3]],Catálogo!A:B,2,FALSE),"")</f>
        <v/>
      </c>
      <c r="W1651" s="5"/>
      <c r="X1651" s="6" t="s">
        <v>42</v>
      </c>
      <c r="Y1651" s="5">
        <v>20181</v>
      </c>
      <c r="Z1651" s="5" t="s">
        <v>4010</v>
      </c>
      <c r="AA1651" s="5">
        <f>IF(ActividadesCom[[#This Row],[NIVEL 4]]&lt;&gt;0,VLOOKUP(ActividadesCom[[#This Row],[NIVEL 4]],Catálogo!A:B,2,FALSE),"")</f>
        <v>2</v>
      </c>
      <c r="AB1651" s="5">
        <v>1</v>
      </c>
      <c r="AC1651" s="6" t="s">
        <v>133</v>
      </c>
      <c r="AD1651" s="5">
        <v>20173</v>
      </c>
      <c r="AE1651" s="5" t="s">
        <v>4010</v>
      </c>
      <c r="AF1651" s="5">
        <f>IF(ActividadesCom[[#This Row],[NIVEL 5]]&lt;&gt;0,VLOOKUP(ActividadesCom[[#This Row],[NIVEL 5]],Catálogo!A:B,2,FALSE),"")</f>
        <v>2</v>
      </c>
      <c r="AG1651" s="5">
        <v>1</v>
      </c>
      <c r="AH1651" s="2"/>
      <c r="AI1651" s="2"/>
    </row>
    <row r="1652" spans="1:35" s="24" customFormat="1" ht="30" hidden="1" customHeight="1" x14ac:dyDescent="0.25">
      <c r="A1652" s="7">
        <v>17470013</v>
      </c>
      <c r="B1652" s="97" t="str">
        <f>VLOOKUP(ActividadesCom[[#This Row],[NO. DE CONTROL]],'LISTADO ESTUDIANTES'!A:C,3,FALSE)</f>
        <v>OCTAVIANO TAMAYO YARDEL ALI</v>
      </c>
      <c r="C1652" s="97" t="str">
        <f>VLOOKUP(ActividadesCom[[#This Row],[NO. DE CONTROL]],'LISTADO ESTUDIANTES'!A:B,2,FALSE)</f>
        <v>INGENIERIA INDUSTRIAL</v>
      </c>
      <c r="D1652" s="18" t="str">
        <f>VLOOKUP(ActividadesCom[[#This Row],[NO. DE CONTROL]],'LISTADO ESTUDIANTES'!A:D,4,FALSE)</f>
        <v>EGRESADO(A)</v>
      </c>
      <c r="E1652" s="5">
        <f>SUM(ActividadesCom[[#This Row],[CRÉD. 1]],ActividadesCom[[#This Row],[CRÉD. 2]],ActividadesCom[[#This Row],[CRÉD. 3]],ActividadesCom[[#This Row],[CRÉD. 4]],ActividadesCom[[#This Row],[CRÉD. 5]])</f>
        <v>5</v>
      </c>
      <c r="F1652" s="5">
        <f>IF(ActividadesCom[[#This Row],[ÚLTIMO SEMESTRE CON CRÉDITOS]]&gt;0,ROUND(AVERAGE(ActividadesCom[[#This Row],[VALOR NIVEL 5]],ActividadesCom[[#This Row],[VALOR NIVEL 4]],ActividadesCom[[#This Row],[VALOR NIVEL 3]],ActividadesCom[[#This Row],[VALOR NIVEL 2]],ActividadesCom[[#This Row],[VALOR NIVEL 1]]),0),"")</f>
        <v>2</v>
      </c>
      <c r="G1652" s="5" t="str">
        <f>IF(ActividadesCom[[#This Row],[PROMEDIO]]="","",IF(ActividadesCom[[#This Row],[PROMEDIO]]&gt;=4,"EXCELENTE",IF(ActividadesCom[[#This Row],[PROMEDIO]]&gt;=3,"NOTABLE",IF(ActividadesCom[[#This Row],[PROMEDIO]]&gt;=2,"BUENO",IF(ActividadesCom[[#This Row],[PROMEDIO]]=1,"SUFICIENTE","")))))</f>
        <v>BUENO</v>
      </c>
      <c r="H1652" s="5">
        <f>MAX(ActividadesCom[[#This Row],[PERÍODO 1]],ActividadesCom[[#This Row],[PERÍODO 2]],ActividadesCom[[#This Row],[PERÍODO 3]],ActividadesCom[[#This Row],[PERÍODO 4]],ActividadesCom[[#This Row],[PERÍODO 5]])</f>
        <v>20201</v>
      </c>
      <c r="I1652" s="6" t="s">
        <v>519</v>
      </c>
      <c r="J1652" s="5">
        <v>20173</v>
      </c>
      <c r="K1652" s="5" t="s">
        <v>4010</v>
      </c>
      <c r="L1652" s="5">
        <f>IF(ActividadesCom[[#This Row],[NIVEL 1]]&lt;&gt;0,VLOOKUP(ActividadesCom[[#This Row],[NIVEL 1]],Catálogo!A:B,2,FALSE),"")</f>
        <v>2</v>
      </c>
      <c r="M1652" s="5">
        <v>1</v>
      </c>
      <c r="N1652" s="6" t="s">
        <v>518</v>
      </c>
      <c r="O1652" s="5">
        <v>20181</v>
      </c>
      <c r="P1652" s="5" t="s">
        <v>4010</v>
      </c>
      <c r="Q1652" s="5">
        <f>IF(ActividadesCom[[#This Row],[NIVEL 2]]&lt;&gt;0,VLOOKUP(ActividadesCom[[#This Row],[NIVEL 2]],Catálogo!A:B,2,FALSE),"")</f>
        <v>2</v>
      </c>
      <c r="R1652" s="5">
        <v>1</v>
      </c>
      <c r="S1652" s="6" t="s">
        <v>4038</v>
      </c>
      <c r="T1652" s="5">
        <v>20201</v>
      </c>
      <c r="U1652" s="5" t="s">
        <v>4009</v>
      </c>
      <c r="V1652" s="5">
        <f>IF(ActividadesCom[[#This Row],[NIVEL 3]]&lt;&gt;0,VLOOKUP(ActividadesCom[[#This Row],[NIVEL 3]],Catálogo!A:B,2,FALSE),"")</f>
        <v>3</v>
      </c>
      <c r="W1652" s="5">
        <v>1</v>
      </c>
      <c r="X1652" s="6" t="s">
        <v>27</v>
      </c>
      <c r="Y1652" s="5">
        <v>20181</v>
      </c>
      <c r="Z1652" s="5" t="s">
        <v>4009</v>
      </c>
      <c r="AA1652" s="5">
        <f>IF(ActividadesCom[[#This Row],[NIVEL 4]]&lt;&gt;0,VLOOKUP(ActividadesCom[[#This Row],[NIVEL 4]],Catálogo!A:B,2,FALSE),"")</f>
        <v>3</v>
      </c>
      <c r="AB1652" s="5">
        <v>1</v>
      </c>
      <c r="AC1652" s="6" t="s">
        <v>133</v>
      </c>
      <c r="AD1652" s="5">
        <v>20173</v>
      </c>
      <c r="AE1652" s="5" t="s">
        <v>4010</v>
      </c>
      <c r="AF1652" s="5">
        <f>IF(ActividadesCom[[#This Row],[NIVEL 5]]&lt;&gt;0,VLOOKUP(ActividadesCom[[#This Row],[NIVEL 5]],Catálogo!A:B,2,FALSE),"")</f>
        <v>2</v>
      </c>
      <c r="AG1652" s="5">
        <v>1</v>
      </c>
    </row>
    <row r="1653" spans="1:35" s="24" customFormat="1" ht="30" hidden="1" customHeight="1" x14ac:dyDescent="0.25">
      <c r="A1653" s="7">
        <v>17470014</v>
      </c>
      <c r="B1653" s="97" t="str">
        <f>VLOOKUP(ActividadesCom[[#This Row],[NO. DE CONTROL]],'LISTADO ESTUDIANTES'!A:C,3,FALSE)</f>
        <v>MENDEZ CHALE CARLOS MANUEL</v>
      </c>
      <c r="C1653" s="97" t="str">
        <f>VLOOKUP(ActividadesCom[[#This Row],[NO. DE CONTROL]],'LISTADO ESTUDIANTES'!A:B,2,FALSE)</f>
        <v>INGENIERIA INDUSTRIAL</v>
      </c>
      <c r="D1653" s="18" t="str">
        <f>VLOOKUP(ActividadesCom[[#This Row],[NO. DE CONTROL]],'LISTADO ESTUDIANTES'!A:D,4,FALSE)</f>
        <v>EGRESADO(A)</v>
      </c>
      <c r="E1653" s="5">
        <f>SUM(ActividadesCom[[#This Row],[CRÉD. 1]],ActividadesCom[[#This Row],[CRÉD. 2]],ActividadesCom[[#This Row],[CRÉD. 3]],ActividadesCom[[#This Row],[CRÉD. 4]],ActividadesCom[[#This Row],[CRÉD. 5]])</f>
        <v>5</v>
      </c>
      <c r="F1653" s="5">
        <f>IF(ActividadesCom[[#This Row],[ÚLTIMO SEMESTRE CON CRÉDITOS]]&gt;0,ROUND(AVERAGE(ActividadesCom[[#This Row],[VALOR NIVEL 5]],ActividadesCom[[#This Row],[VALOR NIVEL 4]],ActividadesCom[[#This Row],[VALOR NIVEL 3]],ActividadesCom[[#This Row],[VALOR NIVEL 2]],ActividadesCom[[#This Row],[VALOR NIVEL 1]]),0),"")</f>
        <v>2</v>
      </c>
      <c r="G1653" s="5" t="str">
        <f>IF(ActividadesCom[[#This Row],[PROMEDIO]]="","",IF(ActividadesCom[[#This Row],[PROMEDIO]]&gt;=4,"EXCELENTE",IF(ActividadesCom[[#This Row],[PROMEDIO]]&gt;=3,"NOTABLE",IF(ActividadesCom[[#This Row],[PROMEDIO]]&gt;=2,"BUENO",IF(ActividadesCom[[#This Row],[PROMEDIO]]=1,"SUFICIENTE","")))))</f>
        <v>BUENO</v>
      </c>
      <c r="H1653" s="5">
        <f>MAX(ActividadesCom[[#This Row],[PERÍODO 1]],ActividadesCom[[#This Row],[PERÍODO 2]],ActividadesCom[[#This Row],[PERÍODO 3]],ActividadesCom[[#This Row],[PERÍODO 4]],ActividadesCom[[#This Row],[PERÍODO 5]])</f>
        <v>20191</v>
      </c>
      <c r="I1653" s="6" t="s">
        <v>519</v>
      </c>
      <c r="J1653" s="5">
        <v>20173</v>
      </c>
      <c r="K1653" s="5" t="s">
        <v>4010</v>
      </c>
      <c r="L1653" s="5">
        <f>IF(ActividadesCom[[#This Row],[NIVEL 1]]&lt;&gt;0,VLOOKUP(ActividadesCom[[#This Row],[NIVEL 1]],Catálogo!A:B,2,FALSE),"")</f>
        <v>2</v>
      </c>
      <c r="M1653" s="5">
        <v>1</v>
      </c>
      <c r="N1653" s="6" t="s">
        <v>775</v>
      </c>
      <c r="O1653" s="5">
        <v>20183</v>
      </c>
      <c r="P1653" s="5" t="s">
        <v>4010</v>
      </c>
      <c r="Q1653" s="5">
        <f>IF(ActividadesCom[[#This Row],[NIVEL 2]]&lt;&gt;0,VLOOKUP(ActividadesCom[[#This Row],[NIVEL 2]],Catálogo!A:B,2,FALSE),"")</f>
        <v>2</v>
      </c>
      <c r="R1653" s="5">
        <v>1</v>
      </c>
      <c r="S1653" s="6" t="s">
        <v>918</v>
      </c>
      <c r="T1653" s="5">
        <v>20191</v>
      </c>
      <c r="U1653" s="5" t="s">
        <v>4010</v>
      </c>
      <c r="V1653" s="5">
        <f>IF(ActividadesCom[[#This Row],[NIVEL 3]]&lt;&gt;0,VLOOKUP(ActividadesCom[[#This Row],[NIVEL 3]],Catálogo!A:B,2,FALSE),"")</f>
        <v>2</v>
      </c>
      <c r="W1653" s="5">
        <v>1</v>
      </c>
      <c r="X1653" s="6" t="s">
        <v>42</v>
      </c>
      <c r="Y1653" s="5">
        <v>20181</v>
      </c>
      <c r="Z1653" s="5" t="s">
        <v>4010</v>
      </c>
      <c r="AA1653" s="5">
        <f>IF(ActividadesCom[[#This Row],[NIVEL 4]]&lt;&gt;0,VLOOKUP(ActividadesCom[[#This Row],[NIVEL 4]],Catálogo!A:B,2,FALSE),"")</f>
        <v>2</v>
      </c>
      <c r="AB1653" s="5">
        <v>1</v>
      </c>
      <c r="AC1653" s="9" t="s">
        <v>27</v>
      </c>
      <c r="AD1653" s="8">
        <v>20173</v>
      </c>
      <c r="AE1653" s="5" t="s">
        <v>4010</v>
      </c>
      <c r="AF1653" s="5">
        <f>IF(ActividadesCom[[#This Row],[NIVEL 5]]&lt;&gt;0,VLOOKUP(ActividadesCom[[#This Row],[NIVEL 5]],Catálogo!A:B,2,FALSE),"")</f>
        <v>2</v>
      </c>
      <c r="AG1653" s="8">
        <v>1</v>
      </c>
    </row>
    <row r="1654" spans="1:35" ht="30" hidden="1" customHeight="1" x14ac:dyDescent="0.25">
      <c r="A1654" s="7">
        <v>17470015</v>
      </c>
      <c r="B1654" s="97" t="str">
        <f>VLOOKUP(ActividadesCom[[#This Row],[NO. DE CONTROL]],'LISTADO ESTUDIANTES'!A:C,3,FALSE)</f>
        <v>DE LA CRUZ BALAN VICTOR URIEL</v>
      </c>
      <c r="C1654" s="97" t="str">
        <f>VLOOKUP(ActividadesCom[[#This Row],[NO. DE CONTROL]],'LISTADO ESTUDIANTES'!A:B,2,FALSE)</f>
        <v>INGENIERIA INDUSTRIAL</v>
      </c>
      <c r="D1654" s="18" t="str">
        <f>VLOOKUP(ActividadesCom[[#This Row],[NO. DE CONTROL]],'LISTADO ESTUDIANTES'!A:D,4,FALSE)</f>
        <v>BAJA</v>
      </c>
      <c r="E1654" s="5">
        <f>SUM(ActividadesCom[[#This Row],[CRÉD. 1]],ActividadesCom[[#This Row],[CRÉD. 2]],ActividadesCom[[#This Row],[CRÉD. 3]],ActividadesCom[[#This Row],[CRÉD. 4]],ActividadesCom[[#This Row],[CRÉD. 5]])</f>
        <v>0</v>
      </c>
      <c r="F1654" s="17" t="str">
        <f>IF(ActividadesCom[[#This Row],[ÚLTIMO SEMESTRE CON CRÉDITOS]]&gt;0,ROUND(AVERAGE(ActividadesCom[[#This Row],[VALOR NIVEL 5]],ActividadesCom[[#This Row],[VALOR NIVEL 4]],ActividadesCom[[#This Row],[VALOR NIVEL 3]],ActividadesCom[[#This Row],[VALOR NIVEL 2]],ActividadesCom[[#This Row],[VALOR NIVEL 1]]),0),"")</f>
        <v/>
      </c>
      <c r="G1654" s="5" t="str">
        <f>IF(ActividadesCom[[#This Row],[PROMEDIO]]="","",IF(ActividadesCom[[#This Row],[PROMEDIO]]&gt;=4,"EXCELENTE",IF(ActividadesCom[[#This Row],[PROMEDIO]]&gt;=3,"NOTABLE",IF(ActividadesCom[[#This Row],[PROMEDIO]]&gt;=2,"BUENO",IF(ActividadesCom[[#This Row],[PROMEDIO]]=1,"SUFICIENTE","")))))</f>
        <v/>
      </c>
      <c r="H1654" s="5">
        <f>MAX(ActividadesCom[[#This Row],[PERÍODO 1]],ActividadesCom[[#This Row],[PERÍODO 2]],ActividadesCom[[#This Row],[PERÍODO 3]],ActividadesCom[[#This Row],[PERÍODO 4]],ActividadesCom[[#This Row],[PERÍODO 5]])</f>
        <v>0</v>
      </c>
      <c r="I1654" s="6"/>
      <c r="J1654" s="5"/>
      <c r="K1654" s="5"/>
      <c r="L1654" s="5" t="str">
        <f>IF(ActividadesCom[[#This Row],[NIVEL 1]]&lt;&gt;0,VLOOKUP(ActividadesCom[[#This Row],[NIVEL 1]],Catálogo!A:B,2,FALSE),"")</f>
        <v/>
      </c>
      <c r="M1654" s="5"/>
      <c r="N1654" s="6"/>
      <c r="O1654" s="5"/>
      <c r="P1654" s="5"/>
      <c r="Q1654" s="5" t="str">
        <f>IF(ActividadesCom[[#This Row],[NIVEL 2]]&lt;&gt;0,VLOOKUP(ActividadesCom[[#This Row],[NIVEL 2]],Catálogo!A:B,2,FALSE),"")</f>
        <v/>
      </c>
      <c r="R1654" s="5"/>
      <c r="S1654" s="6"/>
      <c r="T1654" s="5"/>
      <c r="U1654" s="5"/>
      <c r="V1654" s="5" t="str">
        <f>IF(ActividadesCom[[#This Row],[NIVEL 3]]&lt;&gt;0,VLOOKUP(ActividadesCom[[#This Row],[NIVEL 3]],Catálogo!A:B,2,FALSE),"")</f>
        <v/>
      </c>
      <c r="W1654" s="5"/>
      <c r="X1654" s="6"/>
      <c r="Y1654" s="5"/>
      <c r="Z1654" s="5"/>
      <c r="AA1654" s="5" t="str">
        <f>IF(ActividadesCom[[#This Row],[NIVEL 4]]&lt;&gt;0,VLOOKUP(ActividadesCom[[#This Row],[NIVEL 4]],Catálogo!A:B,2,FALSE),"")</f>
        <v/>
      </c>
      <c r="AB1654" s="5"/>
      <c r="AC1654" s="6"/>
      <c r="AD1654" s="5"/>
      <c r="AE1654" s="5"/>
      <c r="AF1654" s="5" t="str">
        <f>IF(ActividadesCom[[#This Row],[NIVEL 5]]&lt;&gt;0,VLOOKUP(ActividadesCom[[#This Row],[NIVEL 5]],Catálogo!A:B,2,FALSE),"")</f>
        <v/>
      </c>
      <c r="AG1654" s="5"/>
      <c r="AH1654" s="2"/>
      <c r="AI1654" s="2"/>
    </row>
    <row r="1655" spans="1:35" ht="30" hidden="1" customHeight="1" x14ac:dyDescent="0.25">
      <c r="A1655" s="7">
        <v>17470016</v>
      </c>
      <c r="B1655" s="97" t="str">
        <f>VLOOKUP(ActividadesCom[[#This Row],[NO. DE CONTROL]],'LISTADO ESTUDIANTES'!A:C,3,FALSE)</f>
        <v>TUZ BALAN ULISES FABIAN</v>
      </c>
      <c r="C1655" s="97" t="str">
        <f>VLOOKUP(ActividadesCom[[#This Row],[NO. DE CONTROL]],'LISTADO ESTUDIANTES'!A:B,2,FALSE)</f>
        <v>INGENIERIA INDUSTRIAL</v>
      </c>
      <c r="D1655" s="18" t="str">
        <f>VLOOKUP(ActividadesCom[[#This Row],[NO. DE CONTROL]],'LISTADO ESTUDIANTES'!A:D,4,FALSE)</f>
        <v>BAJA</v>
      </c>
      <c r="E1655" s="5">
        <f>SUM(ActividadesCom[[#This Row],[CRÉD. 1]],ActividadesCom[[#This Row],[CRÉD. 2]],ActividadesCom[[#This Row],[CRÉD. 3]],ActividadesCom[[#This Row],[CRÉD. 4]],ActividadesCom[[#This Row],[CRÉD. 5]])</f>
        <v>4</v>
      </c>
      <c r="F1655" s="17">
        <f>IF(ActividadesCom[[#This Row],[ÚLTIMO SEMESTRE CON CRÉDITOS]]&gt;0,ROUND(AVERAGE(ActividadesCom[[#This Row],[VALOR NIVEL 5]],ActividadesCom[[#This Row],[VALOR NIVEL 4]],ActividadesCom[[#This Row],[VALOR NIVEL 3]],ActividadesCom[[#This Row],[VALOR NIVEL 2]],ActividadesCom[[#This Row],[VALOR NIVEL 1]]),0),"")</f>
        <v>2</v>
      </c>
      <c r="G1655" s="5" t="str">
        <f>IF(ActividadesCom[[#This Row],[PROMEDIO]]="","",IF(ActividadesCom[[#This Row],[PROMEDIO]]&gt;=4,"EXCELENTE",IF(ActividadesCom[[#This Row],[PROMEDIO]]&gt;=3,"NOTABLE",IF(ActividadesCom[[#This Row],[PROMEDIO]]&gt;=2,"BUENO",IF(ActividadesCom[[#This Row],[PROMEDIO]]=1,"SUFICIENTE","")))))</f>
        <v>BUENO</v>
      </c>
      <c r="H1655" s="5">
        <f>MAX(ActividadesCom[[#This Row],[PERÍODO 1]],ActividadesCom[[#This Row],[PERÍODO 2]],ActividadesCom[[#This Row],[PERÍODO 3]],ActividadesCom[[#This Row],[PERÍODO 4]],ActividadesCom[[#This Row],[PERÍODO 5]])</f>
        <v>20181</v>
      </c>
      <c r="I1655" s="6" t="s">
        <v>519</v>
      </c>
      <c r="J1655" s="5">
        <v>20173</v>
      </c>
      <c r="K1655" s="5" t="s">
        <v>4010</v>
      </c>
      <c r="L1655" s="5">
        <f>IF(ActividadesCom[[#This Row],[NIVEL 1]]&lt;&gt;0,VLOOKUP(ActividadesCom[[#This Row],[NIVEL 1]],Catálogo!A:B,2,FALSE),"")</f>
        <v>2</v>
      </c>
      <c r="M1655" s="5">
        <v>1</v>
      </c>
      <c r="N1655" s="6" t="s">
        <v>518</v>
      </c>
      <c r="O1655" s="5">
        <v>20181</v>
      </c>
      <c r="P1655" s="5" t="s">
        <v>4010</v>
      </c>
      <c r="Q1655" s="5">
        <f>IF(ActividadesCom[[#This Row],[NIVEL 2]]&lt;&gt;0,VLOOKUP(ActividadesCom[[#This Row],[NIVEL 2]],Catálogo!A:B,2,FALSE),"")</f>
        <v>2</v>
      </c>
      <c r="R1655" s="5">
        <v>1</v>
      </c>
      <c r="S1655" s="6"/>
      <c r="T1655" s="5"/>
      <c r="U1655" s="5"/>
      <c r="V1655" s="5" t="str">
        <f>IF(ActividadesCom[[#This Row],[NIVEL 3]]&lt;&gt;0,VLOOKUP(ActividadesCom[[#This Row],[NIVEL 3]],Catálogo!A:B,2,FALSE),"")</f>
        <v/>
      </c>
      <c r="W1655" s="5"/>
      <c r="X1655" s="6" t="s">
        <v>42</v>
      </c>
      <c r="Y1655" s="5">
        <v>20181</v>
      </c>
      <c r="Z1655" s="5" t="s">
        <v>4010</v>
      </c>
      <c r="AA1655" s="5">
        <f>IF(ActividadesCom[[#This Row],[NIVEL 4]]&lt;&gt;0,VLOOKUP(ActividadesCom[[#This Row],[NIVEL 4]],Catálogo!A:B,2,FALSE),"")</f>
        <v>2</v>
      </c>
      <c r="AB1655" s="5">
        <v>1</v>
      </c>
      <c r="AC1655" s="6" t="s">
        <v>133</v>
      </c>
      <c r="AD1655" s="5">
        <v>20173</v>
      </c>
      <c r="AE1655" s="5" t="s">
        <v>4010</v>
      </c>
      <c r="AF1655" s="5">
        <f>IF(ActividadesCom[[#This Row],[NIVEL 5]]&lt;&gt;0,VLOOKUP(ActividadesCom[[#This Row],[NIVEL 5]],Catálogo!A:B,2,FALSE),"")</f>
        <v>2</v>
      </c>
      <c r="AG1655" s="5">
        <v>1</v>
      </c>
      <c r="AH1655" s="2"/>
      <c r="AI1655" s="2"/>
    </row>
    <row r="1656" spans="1:35" s="24" customFormat="1" ht="30" hidden="1" customHeight="1" x14ac:dyDescent="0.25">
      <c r="A1656" s="7">
        <v>17470017</v>
      </c>
      <c r="B1656" s="97" t="str">
        <f>VLOOKUP(ActividadesCom[[#This Row],[NO. DE CONTROL]],'LISTADO ESTUDIANTES'!A:C,3,FALSE)</f>
        <v>JUNCO EUAN SERGIO IVAN</v>
      </c>
      <c r="C1656" s="97" t="str">
        <f>VLOOKUP(ActividadesCom[[#This Row],[NO. DE CONTROL]],'LISTADO ESTUDIANTES'!A:B,2,FALSE)</f>
        <v>INGENIERIA INDUSTRIAL</v>
      </c>
      <c r="D1656" s="18" t="str">
        <f>VLOOKUP(ActividadesCom[[#This Row],[NO. DE CONTROL]],'LISTADO ESTUDIANTES'!A:D,4,FALSE)</f>
        <v>EGRESADO(A)</v>
      </c>
      <c r="E1656" s="5">
        <f>SUM(ActividadesCom[[#This Row],[CRÉD. 1]],ActividadesCom[[#This Row],[CRÉD. 2]],ActividadesCom[[#This Row],[CRÉD. 3]],ActividadesCom[[#This Row],[CRÉD. 4]],ActividadesCom[[#This Row],[CRÉD. 5]])</f>
        <v>5</v>
      </c>
      <c r="F1656" s="5">
        <f>IF(ActividadesCom[[#This Row],[ÚLTIMO SEMESTRE CON CRÉDITOS]]&gt;0,ROUND(AVERAGE(ActividadesCom[[#This Row],[VALOR NIVEL 5]],ActividadesCom[[#This Row],[VALOR NIVEL 4]],ActividadesCom[[#This Row],[VALOR NIVEL 3]],ActividadesCom[[#This Row],[VALOR NIVEL 2]],ActividadesCom[[#This Row],[VALOR NIVEL 1]]),0),"")</f>
        <v>3</v>
      </c>
      <c r="G1656" s="5" t="str">
        <f>IF(ActividadesCom[[#This Row],[PROMEDIO]]="","",IF(ActividadesCom[[#This Row],[PROMEDIO]]&gt;=4,"EXCELENTE",IF(ActividadesCom[[#This Row],[PROMEDIO]]&gt;=3,"NOTABLE",IF(ActividadesCom[[#This Row],[PROMEDIO]]&gt;=2,"BUENO",IF(ActividadesCom[[#This Row],[PROMEDIO]]=1,"SUFICIENTE","")))))</f>
        <v>NOTABLE</v>
      </c>
      <c r="H1656" s="5">
        <f>MAX(ActividadesCom[[#This Row],[PERÍODO 1]],ActividadesCom[[#This Row],[PERÍODO 2]],ActividadesCom[[#This Row],[PERÍODO 3]],ActividadesCom[[#This Row],[PERÍODO 4]],ActividadesCom[[#This Row],[PERÍODO 5]])</f>
        <v>20203</v>
      </c>
      <c r="I1656" s="6" t="s">
        <v>519</v>
      </c>
      <c r="J1656" s="5">
        <v>20173</v>
      </c>
      <c r="K1656" s="5" t="s">
        <v>4010</v>
      </c>
      <c r="L1656" s="5">
        <f>IF(ActividadesCom[[#This Row],[NIVEL 1]]&lt;&gt;0,VLOOKUP(ActividadesCom[[#This Row],[NIVEL 1]],Catálogo!A:B,2,FALSE),"")</f>
        <v>2</v>
      </c>
      <c r="M1656" s="5">
        <v>1</v>
      </c>
      <c r="N1656" s="6" t="s">
        <v>518</v>
      </c>
      <c r="O1656" s="5">
        <v>20181</v>
      </c>
      <c r="P1656" s="5" t="s">
        <v>4010</v>
      </c>
      <c r="Q1656" s="5">
        <f>IF(ActividadesCom[[#This Row],[NIVEL 2]]&lt;&gt;0,VLOOKUP(ActividadesCom[[#This Row],[NIVEL 2]],Catálogo!A:B,2,FALSE),"")</f>
        <v>2</v>
      </c>
      <c r="R1656" s="5">
        <v>1</v>
      </c>
      <c r="S1656" s="6" t="s">
        <v>4027</v>
      </c>
      <c r="T1656" s="5">
        <v>20203</v>
      </c>
      <c r="U1656" s="5" t="s">
        <v>4009</v>
      </c>
      <c r="V1656" s="5">
        <f>IF(ActividadesCom[[#This Row],[NIVEL 3]]&lt;&gt;0,VLOOKUP(ActividadesCom[[#This Row],[NIVEL 3]],Catálogo!A:B,2,FALSE),"")</f>
        <v>3</v>
      </c>
      <c r="W1656" s="5">
        <v>1</v>
      </c>
      <c r="X1656" s="6" t="s">
        <v>4036</v>
      </c>
      <c r="Y1656" s="5">
        <v>20201</v>
      </c>
      <c r="Z1656" s="5" t="s">
        <v>4009</v>
      </c>
      <c r="AA1656" s="5">
        <f>IF(ActividadesCom[[#This Row],[NIVEL 4]]&lt;&gt;0,VLOOKUP(ActividadesCom[[#This Row],[NIVEL 4]],Catálogo!A:B,2,FALSE),"")</f>
        <v>3</v>
      </c>
      <c r="AB1656" s="5">
        <v>1</v>
      </c>
      <c r="AC1656" s="6" t="s">
        <v>408</v>
      </c>
      <c r="AD1656" s="5">
        <v>20173</v>
      </c>
      <c r="AE1656" s="5" t="s">
        <v>4009</v>
      </c>
      <c r="AF1656" s="5">
        <f>IF(ActividadesCom[[#This Row],[NIVEL 5]]&lt;&gt;0,VLOOKUP(ActividadesCom[[#This Row],[NIVEL 5]],Catálogo!A:B,2,FALSE),"")</f>
        <v>3</v>
      </c>
      <c r="AG1656" s="5">
        <v>1</v>
      </c>
    </row>
    <row r="1657" spans="1:35" s="24" customFormat="1" ht="30" hidden="1" customHeight="1" x14ac:dyDescent="0.25">
      <c r="A1657" s="7">
        <v>17470018</v>
      </c>
      <c r="B1657" s="97" t="str">
        <f>VLOOKUP(ActividadesCom[[#This Row],[NO. DE CONTROL]],'LISTADO ESTUDIANTES'!A:C,3,FALSE)</f>
        <v>SORIANO PUCH ARAEL JESUS</v>
      </c>
      <c r="C1657" s="97" t="str">
        <f>VLOOKUP(ActividadesCom[[#This Row],[NO. DE CONTROL]],'LISTADO ESTUDIANTES'!A:B,2,FALSE)</f>
        <v>INGENIERIA INDUSTRIAL</v>
      </c>
      <c r="D1657" s="18" t="str">
        <f>VLOOKUP(ActividadesCom[[#This Row],[NO. DE CONTROL]],'LISTADO ESTUDIANTES'!A:D,4,FALSE)</f>
        <v>EGRESADO(A)</v>
      </c>
      <c r="E1657" s="5">
        <f>SUM(ActividadesCom[[#This Row],[CRÉD. 1]],ActividadesCom[[#This Row],[CRÉD. 2]],ActividadesCom[[#This Row],[CRÉD. 3]],ActividadesCom[[#This Row],[CRÉD. 4]],ActividadesCom[[#This Row],[CRÉD. 5]])</f>
        <v>5</v>
      </c>
      <c r="F1657" s="5">
        <f>IF(ActividadesCom[[#This Row],[ÚLTIMO SEMESTRE CON CRÉDITOS]]&gt;0,ROUND(AVERAGE(ActividadesCom[[#This Row],[VALOR NIVEL 5]],ActividadesCom[[#This Row],[VALOR NIVEL 4]],ActividadesCom[[#This Row],[VALOR NIVEL 3]],ActividadesCom[[#This Row],[VALOR NIVEL 2]],ActividadesCom[[#This Row],[VALOR NIVEL 1]]),0),"")</f>
        <v>3</v>
      </c>
      <c r="G1657" s="5" t="str">
        <f>IF(ActividadesCom[[#This Row],[PROMEDIO]]="","",IF(ActividadesCom[[#This Row],[PROMEDIO]]&gt;=4,"EXCELENTE",IF(ActividadesCom[[#This Row],[PROMEDIO]]&gt;=3,"NOTABLE",IF(ActividadesCom[[#This Row],[PROMEDIO]]&gt;=2,"BUENO",IF(ActividadesCom[[#This Row],[PROMEDIO]]=1,"SUFICIENTE","")))))</f>
        <v>NOTABLE</v>
      </c>
      <c r="H1657" s="5">
        <f>MAX(ActividadesCom[[#This Row],[PERÍODO 1]],ActividadesCom[[#This Row],[PERÍODO 2]],ActividadesCom[[#This Row],[PERÍODO 3]],ActividadesCom[[#This Row],[PERÍODO 4]],ActividadesCom[[#This Row],[PERÍODO 5]])</f>
        <v>20203</v>
      </c>
      <c r="I1657" s="6" t="s">
        <v>519</v>
      </c>
      <c r="J1657" s="5">
        <v>20173</v>
      </c>
      <c r="K1657" s="5" t="s">
        <v>4010</v>
      </c>
      <c r="L1657" s="5">
        <f>IF(ActividadesCom[[#This Row],[NIVEL 1]]&lt;&gt;0,VLOOKUP(ActividadesCom[[#This Row],[NIVEL 1]],Catálogo!A:B,2,FALSE),"")</f>
        <v>2</v>
      </c>
      <c r="M1657" s="5">
        <v>1</v>
      </c>
      <c r="N1657" s="6" t="s">
        <v>518</v>
      </c>
      <c r="O1657" s="5">
        <v>20181</v>
      </c>
      <c r="P1657" s="5" t="s">
        <v>4010</v>
      </c>
      <c r="Q1657" s="5">
        <f>IF(ActividadesCom[[#This Row],[NIVEL 2]]&lt;&gt;0,VLOOKUP(ActividadesCom[[#This Row],[NIVEL 2]],Catálogo!A:B,2,FALSE),"")</f>
        <v>2</v>
      </c>
      <c r="R1657" s="5">
        <v>1</v>
      </c>
      <c r="S1657" s="6" t="s">
        <v>4027</v>
      </c>
      <c r="T1657" s="5">
        <v>20203</v>
      </c>
      <c r="U1657" s="5" t="s">
        <v>4009</v>
      </c>
      <c r="V1657" s="5">
        <f>IF(ActividadesCom[[#This Row],[NIVEL 3]]&lt;&gt;0,VLOOKUP(ActividadesCom[[#This Row],[NIVEL 3]],Catálogo!A:B,2,FALSE),"")</f>
        <v>3</v>
      </c>
      <c r="W1657" s="5">
        <v>1</v>
      </c>
      <c r="X1657" s="6" t="s">
        <v>4026</v>
      </c>
      <c r="Y1657" s="5">
        <v>20203</v>
      </c>
      <c r="Z1657" s="5" t="s">
        <v>4009</v>
      </c>
      <c r="AA1657" s="5">
        <f>IF(ActividadesCom[[#This Row],[NIVEL 4]]&lt;&gt;0,VLOOKUP(ActividadesCom[[#This Row],[NIVEL 4]],Catálogo!A:B,2,FALSE),"")</f>
        <v>3</v>
      </c>
      <c r="AB1657" s="5">
        <v>1</v>
      </c>
      <c r="AC1657" s="6" t="s">
        <v>23</v>
      </c>
      <c r="AD1657" s="5">
        <v>20183</v>
      </c>
      <c r="AE1657" s="5" t="s">
        <v>4009</v>
      </c>
      <c r="AF1657" s="5">
        <f>IF(ActividadesCom[[#This Row],[NIVEL 5]]&lt;&gt;0,VLOOKUP(ActividadesCom[[#This Row],[NIVEL 5]],Catálogo!A:B,2,FALSE),"")</f>
        <v>3</v>
      </c>
      <c r="AG1657" s="5">
        <v>1</v>
      </c>
    </row>
    <row r="1658" spans="1:35" ht="30" customHeight="1" x14ac:dyDescent="0.25">
      <c r="A1658" s="7">
        <v>17470019</v>
      </c>
      <c r="B1658" s="97" t="str">
        <f>VLOOKUP(ActividadesCom[[#This Row],[NO. DE CONTROL]],'LISTADO ESTUDIANTES'!A:C,3,FALSE)</f>
        <v>CABALLERO MIAN CRISTIAN JOSE</v>
      </c>
      <c r="C1658" s="97" t="str">
        <f>VLOOKUP(ActividadesCom[[#This Row],[NO. DE CONTROL]],'LISTADO ESTUDIANTES'!A:B,2,FALSE)</f>
        <v>INGENIERIA INDUSTRIAL</v>
      </c>
      <c r="D1658" s="18" t="str">
        <f>VLOOKUP(ActividadesCom[[#This Row],[NO. DE CONTROL]],'LISTADO ESTUDIANTES'!A:D,4,FALSE)</f>
        <v>ACTIVO(A)</v>
      </c>
      <c r="E1658" s="5">
        <f>SUM(ActividadesCom[[#This Row],[CRÉD. 1]],ActividadesCom[[#This Row],[CRÉD. 2]],ActividadesCom[[#This Row],[CRÉD. 3]],ActividadesCom[[#This Row],[CRÉD. 4]],ActividadesCom[[#This Row],[CRÉD. 5]])</f>
        <v>5</v>
      </c>
      <c r="F1658" s="17">
        <f>IF(ActividadesCom[[#This Row],[ÚLTIMO SEMESTRE CON CRÉDITOS]]&gt;0,ROUND(AVERAGE(ActividadesCom[[#This Row],[VALOR NIVEL 5]],ActividadesCom[[#This Row],[VALOR NIVEL 4]],ActividadesCom[[#This Row],[VALOR NIVEL 3]],ActividadesCom[[#This Row],[VALOR NIVEL 2]],ActividadesCom[[#This Row],[VALOR NIVEL 1]]),0),"")</f>
        <v>3</v>
      </c>
      <c r="G1658" s="5" t="str">
        <f>IF(ActividadesCom[[#This Row],[PROMEDIO]]="","",IF(ActividadesCom[[#This Row],[PROMEDIO]]&gt;=4,"EXCELENTE",IF(ActividadesCom[[#This Row],[PROMEDIO]]&gt;=3,"NOTABLE",IF(ActividadesCom[[#This Row],[PROMEDIO]]&gt;=2,"BUENO",IF(ActividadesCom[[#This Row],[PROMEDIO]]=1,"SUFICIENTE","")))))</f>
        <v>NOTABLE</v>
      </c>
      <c r="H1658" s="5">
        <f>MAX(ActividadesCom[[#This Row],[PERÍODO 1]],ActividadesCom[[#This Row],[PERÍODO 2]],ActividadesCom[[#This Row],[PERÍODO 3]],ActividadesCom[[#This Row],[PERÍODO 4]],ActividadesCom[[#This Row],[PERÍODO 5]])</f>
        <v>20213</v>
      </c>
      <c r="I1658" s="6" t="s">
        <v>519</v>
      </c>
      <c r="J1658" s="5">
        <v>20173</v>
      </c>
      <c r="K1658" s="5" t="s">
        <v>4010</v>
      </c>
      <c r="L1658" s="5">
        <f>IF(ActividadesCom[[#This Row],[NIVEL 1]]&lt;&gt;0,VLOOKUP(ActividadesCom[[#This Row],[NIVEL 1]],Catálogo!A:B,2,FALSE),"")</f>
        <v>2</v>
      </c>
      <c r="M1658" s="5">
        <v>1</v>
      </c>
      <c r="N1658" s="6" t="s">
        <v>4421</v>
      </c>
      <c r="O1658" s="5">
        <v>20211</v>
      </c>
      <c r="P1658" s="5" t="s">
        <v>4010</v>
      </c>
      <c r="Q1658" s="5">
        <f>IF(ActividadesCom[[#This Row],[NIVEL 2]]&lt;&gt;0,VLOOKUP(ActividadesCom[[#This Row],[NIVEL 2]],Catálogo!A:B,2,FALSE),"")</f>
        <v>2</v>
      </c>
      <c r="R1658" s="5">
        <v>1</v>
      </c>
      <c r="S1658" s="6" t="s">
        <v>4568</v>
      </c>
      <c r="T1658" s="5">
        <v>20211</v>
      </c>
      <c r="U1658" s="5" t="s">
        <v>4008</v>
      </c>
      <c r="V1658" s="5">
        <f>IF(ActividadesCom[[#This Row],[NIVEL 3]]&lt;&gt;0,VLOOKUP(ActividadesCom[[#This Row],[NIVEL 3]],Catálogo!A:B,2,FALSE),"")</f>
        <v>4</v>
      </c>
      <c r="W1658" s="5">
        <v>1</v>
      </c>
      <c r="X1658" s="6" t="s">
        <v>4743</v>
      </c>
      <c r="Y1658" s="5">
        <v>20213</v>
      </c>
      <c r="Z1658" s="5" t="s">
        <v>4009</v>
      </c>
      <c r="AA1658" s="5">
        <f>IF(ActividadesCom[[#This Row],[NIVEL 4]]&lt;&gt;0,VLOOKUP(ActividadesCom[[#This Row],[NIVEL 4]],Catálogo!A:B,2,FALSE),"")</f>
        <v>3</v>
      </c>
      <c r="AB1658" s="5">
        <v>1</v>
      </c>
      <c r="AC1658" s="6" t="s">
        <v>4743</v>
      </c>
      <c r="AD1658" s="5">
        <v>20213</v>
      </c>
      <c r="AE1658" s="5" t="s">
        <v>4009</v>
      </c>
      <c r="AF1658" s="5">
        <f>IF(ActividadesCom[[#This Row],[NIVEL 5]]&lt;&gt;0,VLOOKUP(ActividadesCom[[#This Row],[NIVEL 5]],Catálogo!A:B,2,FALSE),"")</f>
        <v>3</v>
      </c>
      <c r="AG1658" s="5">
        <v>1</v>
      </c>
      <c r="AH1658" s="2"/>
      <c r="AI1658" s="2"/>
    </row>
    <row r="1659" spans="1:35" s="24" customFormat="1" ht="30" hidden="1" customHeight="1" x14ac:dyDescent="0.25">
      <c r="A1659" s="7">
        <v>17470020</v>
      </c>
      <c r="B1659" s="97" t="str">
        <f>VLOOKUP(ActividadesCom[[#This Row],[NO. DE CONTROL]],'LISTADO ESTUDIANTES'!A:C,3,FALSE)</f>
        <v>DZIB MAGAÑA PABLO SIDDHARTHA</v>
      </c>
      <c r="C1659" s="97" t="str">
        <f>VLOOKUP(ActividadesCom[[#This Row],[NO. DE CONTROL]],'LISTADO ESTUDIANTES'!A:B,2,FALSE)</f>
        <v>INGENIERIA INDUSTRIAL</v>
      </c>
      <c r="D1659" s="18" t="str">
        <f>VLOOKUP(ActividadesCom[[#This Row],[NO. DE CONTROL]],'LISTADO ESTUDIANTES'!A:D,4,FALSE)</f>
        <v>EGRESADO(A)</v>
      </c>
      <c r="E1659" s="5">
        <f>SUM(ActividadesCom[[#This Row],[CRÉD. 1]],ActividadesCom[[#This Row],[CRÉD. 2]],ActividadesCom[[#This Row],[CRÉD. 3]],ActividadesCom[[#This Row],[CRÉD. 4]],ActividadesCom[[#This Row],[CRÉD. 5]])</f>
        <v>5</v>
      </c>
      <c r="F1659" s="5">
        <f>IF(ActividadesCom[[#This Row],[ÚLTIMO SEMESTRE CON CRÉDITOS]]&gt;0,ROUND(AVERAGE(ActividadesCom[[#This Row],[VALOR NIVEL 5]],ActividadesCom[[#This Row],[VALOR NIVEL 4]],ActividadesCom[[#This Row],[VALOR NIVEL 3]],ActividadesCom[[#This Row],[VALOR NIVEL 2]],ActividadesCom[[#This Row],[VALOR NIVEL 1]]),0),"")</f>
        <v>2</v>
      </c>
      <c r="G1659" s="5" t="str">
        <f>IF(ActividadesCom[[#This Row],[PROMEDIO]]="","",IF(ActividadesCom[[#This Row],[PROMEDIO]]&gt;=4,"EXCELENTE",IF(ActividadesCom[[#This Row],[PROMEDIO]]&gt;=3,"NOTABLE",IF(ActividadesCom[[#This Row],[PROMEDIO]]&gt;=2,"BUENO",IF(ActividadesCom[[#This Row],[PROMEDIO]]=1,"SUFICIENTE","")))))</f>
        <v>BUENO</v>
      </c>
      <c r="H1659" s="5">
        <f>MAX(ActividadesCom[[#This Row],[PERÍODO 1]],ActividadesCom[[#This Row],[PERÍODO 2]],ActividadesCom[[#This Row],[PERÍODO 3]],ActividadesCom[[#This Row],[PERÍODO 4]],ActividadesCom[[#This Row],[PERÍODO 5]])</f>
        <v>20203</v>
      </c>
      <c r="I1659" s="6" t="s">
        <v>519</v>
      </c>
      <c r="J1659" s="5">
        <v>20173</v>
      </c>
      <c r="K1659" s="5" t="s">
        <v>4010</v>
      </c>
      <c r="L1659" s="5">
        <f>IF(ActividadesCom[[#This Row],[NIVEL 1]]&lt;&gt;0,VLOOKUP(ActividadesCom[[#This Row],[NIVEL 1]],Catálogo!A:B,2,FALSE),"")</f>
        <v>2</v>
      </c>
      <c r="M1659" s="5">
        <v>1</v>
      </c>
      <c r="N1659" s="6" t="s">
        <v>518</v>
      </c>
      <c r="O1659" s="5">
        <v>20181</v>
      </c>
      <c r="P1659" s="5" t="s">
        <v>4010</v>
      </c>
      <c r="Q1659" s="5">
        <f>IF(ActividadesCom[[#This Row],[NIVEL 2]]&lt;&gt;0,VLOOKUP(ActividadesCom[[#This Row],[NIVEL 2]],Catálogo!A:B,2,FALSE),"")</f>
        <v>2</v>
      </c>
      <c r="R1659" s="5">
        <v>1</v>
      </c>
      <c r="S1659" s="6" t="s">
        <v>1055</v>
      </c>
      <c r="T1659" s="5">
        <v>20191</v>
      </c>
      <c r="U1659" s="5" t="s">
        <v>4010</v>
      </c>
      <c r="V1659" s="5">
        <f>IF(ActividadesCom[[#This Row],[NIVEL 3]]&lt;&gt;0,VLOOKUP(ActividadesCom[[#This Row],[NIVEL 3]],Catálogo!A:B,2,FALSE),"")</f>
        <v>2</v>
      </c>
      <c r="W1659" s="5">
        <v>1</v>
      </c>
      <c r="X1659" s="6" t="s">
        <v>1056</v>
      </c>
      <c r="Y1659" s="5">
        <v>20193</v>
      </c>
      <c r="Z1659" s="5" t="s">
        <v>4010</v>
      </c>
      <c r="AA1659" s="5">
        <f>IF(ActividadesCom[[#This Row],[NIVEL 4]]&lt;&gt;0,VLOOKUP(ActividadesCom[[#This Row],[NIVEL 4]],Catálogo!A:B,2,FALSE),"")</f>
        <v>2</v>
      </c>
      <c r="AB1659" s="5">
        <v>1</v>
      </c>
      <c r="AC1659" s="6" t="s">
        <v>4026</v>
      </c>
      <c r="AD1659" s="5">
        <v>20203</v>
      </c>
      <c r="AE1659" s="5" t="s">
        <v>4009</v>
      </c>
      <c r="AF1659" s="5">
        <f>IF(ActividadesCom[[#This Row],[NIVEL 5]]&lt;&gt;0,VLOOKUP(ActividadesCom[[#This Row],[NIVEL 5]],Catálogo!A:B,2,FALSE),"")</f>
        <v>3</v>
      </c>
      <c r="AG1659" s="5">
        <v>1</v>
      </c>
    </row>
    <row r="1660" spans="1:35" ht="30" hidden="1" customHeight="1" x14ac:dyDescent="0.25">
      <c r="A1660" s="7">
        <v>17470021</v>
      </c>
      <c r="B1660" s="97" t="str">
        <f>VLOOKUP(ActividadesCom[[#This Row],[NO. DE CONTROL]],'LISTADO ESTUDIANTES'!A:C,3,FALSE)</f>
        <v>BRICEÑO COUOH LIMBERT ARMANDO</v>
      </c>
      <c r="C1660" s="97" t="str">
        <f>VLOOKUP(ActividadesCom[[#This Row],[NO. DE CONTROL]],'LISTADO ESTUDIANTES'!A:B,2,FALSE)</f>
        <v>INGENIERIA INDUSTRIAL</v>
      </c>
      <c r="D1660" s="18" t="str">
        <f>VLOOKUP(ActividadesCom[[#This Row],[NO. DE CONTROL]],'LISTADO ESTUDIANTES'!A:D,4,FALSE)</f>
        <v>EGRESADO(A)</v>
      </c>
      <c r="E1660" s="5">
        <f>SUM(ActividadesCom[[#This Row],[CRÉD. 1]],ActividadesCom[[#This Row],[CRÉD. 2]],ActividadesCom[[#This Row],[CRÉD. 3]],ActividadesCom[[#This Row],[CRÉD. 4]],ActividadesCom[[#This Row],[CRÉD. 5]])</f>
        <v>5</v>
      </c>
      <c r="F1660" s="17">
        <f>IF(ActividadesCom[[#This Row],[ÚLTIMO SEMESTRE CON CRÉDITOS]]&gt;0,ROUND(AVERAGE(ActividadesCom[[#This Row],[VALOR NIVEL 5]],ActividadesCom[[#This Row],[VALOR NIVEL 4]],ActividadesCom[[#This Row],[VALOR NIVEL 3]],ActividadesCom[[#This Row],[VALOR NIVEL 2]],ActividadesCom[[#This Row],[VALOR NIVEL 1]]),0),"")</f>
        <v>2</v>
      </c>
      <c r="G1660" s="5" t="str">
        <f>IF(ActividadesCom[[#This Row],[PROMEDIO]]="","",IF(ActividadesCom[[#This Row],[PROMEDIO]]&gt;=4,"EXCELENTE",IF(ActividadesCom[[#This Row],[PROMEDIO]]&gt;=3,"NOTABLE",IF(ActividadesCom[[#This Row],[PROMEDIO]]&gt;=2,"BUENO",IF(ActividadesCom[[#This Row],[PROMEDIO]]=1,"SUFICIENTE","")))))</f>
        <v>BUENO</v>
      </c>
      <c r="H1660" s="5">
        <f>MAX(ActividadesCom[[#This Row],[PERÍODO 1]],ActividadesCom[[#This Row],[PERÍODO 2]],ActividadesCom[[#This Row],[PERÍODO 3]],ActividadesCom[[#This Row],[PERÍODO 4]],ActividadesCom[[#This Row],[PERÍODO 5]])</f>
        <v>20211</v>
      </c>
      <c r="I1660" s="6" t="s">
        <v>519</v>
      </c>
      <c r="J1660" s="5">
        <v>20173</v>
      </c>
      <c r="K1660" s="5" t="s">
        <v>4010</v>
      </c>
      <c r="L1660" s="5">
        <f>IF(ActividadesCom[[#This Row],[NIVEL 1]]&lt;&gt;0,VLOOKUP(ActividadesCom[[#This Row],[NIVEL 1]],Catálogo!A:B,2,FALSE),"")</f>
        <v>2</v>
      </c>
      <c r="M1660" s="5">
        <v>1</v>
      </c>
      <c r="N1660" s="6" t="s">
        <v>4027</v>
      </c>
      <c r="O1660" s="5">
        <v>20203</v>
      </c>
      <c r="P1660" s="5" t="s">
        <v>4010</v>
      </c>
      <c r="Q1660" s="5">
        <f>IF(ActividadesCom[[#This Row],[NIVEL 2]]&lt;&gt;0,VLOOKUP(ActividadesCom[[#This Row],[NIVEL 2]],Catálogo!A:B,2,FALSE),"")</f>
        <v>2</v>
      </c>
      <c r="R1660" s="5">
        <v>1</v>
      </c>
      <c r="S1660" s="6" t="s">
        <v>4026</v>
      </c>
      <c r="T1660" s="5">
        <v>20203</v>
      </c>
      <c r="U1660" s="5" t="s">
        <v>4009</v>
      </c>
      <c r="V1660" s="5">
        <f>IF(ActividadesCom[[#This Row],[NIVEL 3]]&lt;&gt;0,VLOOKUP(ActividadesCom[[#This Row],[NIVEL 3]],Catálogo!A:B,2,FALSE),"")</f>
        <v>3</v>
      </c>
      <c r="W1660" s="5">
        <v>1</v>
      </c>
      <c r="X1660" s="6" t="s">
        <v>4503</v>
      </c>
      <c r="Y1660" s="5">
        <v>20211</v>
      </c>
      <c r="Z1660" s="5" t="s">
        <v>4009</v>
      </c>
      <c r="AA1660" s="5">
        <f>IF(ActividadesCom[[#This Row],[NIVEL 4]]&lt;&gt;0,VLOOKUP(ActividadesCom[[#This Row],[NIVEL 4]],Catálogo!A:B,2,FALSE),"")</f>
        <v>3</v>
      </c>
      <c r="AB1660" s="5">
        <v>1</v>
      </c>
      <c r="AC1660" s="6" t="s">
        <v>27</v>
      </c>
      <c r="AD1660" s="5">
        <v>20181</v>
      </c>
      <c r="AE1660" s="5" t="s">
        <v>4010</v>
      </c>
      <c r="AF1660" s="5">
        <f>IF(ActividadesCom[[#This Row],[NIVEL 5]]&lt;&gt;0,VLOOKUP(ActividadesCom[[#This Row],[NIVEL 5]],Catálogo!A:B,2,FALSE),"")</f>
        <v>2</v>
      </c>
      <c r="AG1660" s="5">
        <v>1</v>
      </c>
      <c r="AH1660" s="2"/>
      <c r="AI1660" s="2"/>
    </row>
    <row r="1661" spans="1:35" ht="30" hidden="1" customHeight="1" x14ac:dyDescent="0.25">
      <c r="A1661" s="7">
        <v>17470022</v>
      </c>
      <c r="B1661" s="97" t="str">
        <f>VLOOKUP(ActividadesCom[[#This Row],[NO. DE CONTROL]],'LISTADO ESTUDIANTES'!A:C,3,FALSE)</f>
        <v>FRANCISCO DIEGO ABELARDO</v>
      </c>
      <c r="C1661" s="97" t="str">
        <f>VLOOKUP(ActividadesCom[[#This Row],[NO. DE CONTROL]],'LISTADO ESTUDIANTES'!A:B,2,FALSE)</f>
        <v>INGENIERIA INDUSTRIAL</v>
      </c>
      <c r="D1661" s="18" t="str">
        <f>VLOOKUP(ActividadesCom[[#This Row],[NO. DE CONTROL]],'LISTADO ESTUDIANTES'!A:D,4,FALSE)</f>
        <v>EGRESADO(A)</v>
      </c>
      <c r="E1661" s="5">
        <f>SUM(ActividadesCom[[#This Row],[CRÉD. 1]],ActividadesCom[[#This Row],[CRÉD. 2]],ActividadesCom[[#This Row],[CRÉD. 3]],ActividadesCom[[#This Row],[CRÉD. 4]],ActividadesCom[[#This Row],[CRÉD. 5]])</f>
        <v>5</v>
      </c>
      <c r="F1661" s="17">
        <f>IF(ActividadesCom[[#This Row],[ÚLTIMO SEMESTRE CON CRÉDITOS]]&gt;0,ROUND(AVERAGE(ActividadesCom[[#This Row],[VALOR NIVEL 5]],ActividadesCom[[#This Row],[VALOR NIVEL 4]],ActividadesCom[[#This Row],[VALOR NIVEL 3]],ActividadesCom[[#This Row],[VALOR NIVEL 2]],ActividadesCom[[#This Row],[VALOR NIVEL 1]]),0),"")</f>
        <v>2</v>
      </c>
      <c r="G1661" s="5" t="str">
        <f>IF(ActividadesCom[[#This Row],[PROMEDIO]]="","",IF(ActividadesCom[[#This Row],[PROMEDIO]]&gt;=4,"EXCELENTE",IF(ActividadesCom[[#This Row],[PROMEDIO]]&gt;=3,"NOTABLE",IF(ActividadesCom[[#This Row],[PROMEDIO]]&gt;=2,"BUENO",IF(ActividadesCom[[#This Row],[PROMEDIO]]=1,"SUFICIENTE","")))))</f>
        <v>BUENO</v>
      </c>
      <c r="H1661" s="5">
        <f>MAX(ActividadesCom[[#This Row],[PERÍODO 1]],ActividadesCom[[#This Row],[PERÍODO 2]],ActividadesCom[[#This Row],[PERÍODO 3]],ActividadesCom[[#This Row],[PERÍODO 4]],ActividadesCom[[#This Row],[PERÍODO 5]])</f>
        <v>20213</v>
      </c>
      <c r="I1661" s="6" t="s">
        <v>615</v>
      </c>
      <c r="J1661" s="5">
        <v>20202</v>
      </c>
      <c r="K1661" s="5" t="s">
        <v>4010</v>
      </c>
      <c r="L1661" s="5">
        <f>IF(ActividadesCom[[#This Row],[NIVEL 1]]&lt;&gt;0,VLOOKUP(ActividadesCom[[#This Row],[NIVEL 1]],Catálogo!A:B,2,FALSE),"")</f>
        <v>2</v>
      </c>
      <c r="M1661" s="5">
        <v>1</v>
      </c>
      <c r="N1661" s="6" t="s">
        <v>4152</v>
      </c>
      <c r="O1661" s="5">
        <v>20203</v>
      </c>
      <c r="P1661" s="5" t="s">
        <v>4010</v>
      </c>
      <c r="Q1661" s="5">
        <f>IF(ActividadesCom[[#This Row],[NIVEL 2]]&lt;&gt;0,VLOOKUP(ActividadesCom[[#This Row],[NIVEL 2]],Catálogo!A:B,2,FALSE),"")</f>
        <v>2</v>
      </c>
      <c r="R1661" s="5">
        <v>1</v>
      </c>
      <c r="S1661" s="6" t="s">
        <v>4745</v>
      </c>
      <c r="T1661" s="5">
        <v>20213</v>
      </c>
      <c r="U1661" s="5" t="s">
        <v>4008</v>
      </c>
      <c r="V1661" s="5">
        <f>IF(ActividadesCom[[#This Row],[NIVEL 3]]&lt;&gt;0,VLOOKUP(ActividadesCom[[#This Row],[NIVEL 3]],Catálogo!A:B,2,FALSE),"")</f>
        <v>4</v>
      </c>
      <c r="W1661" s="5">
        <v>1</v>
      </c>
      <c r="X1661" s="6" t="s">
        <v>615</v>
      </c>
      <c r="Y1661" s="5">
        <v>20211</v>
      </c>
      <c r="Z1661" s="5" t="s">
        <v>4010</v>
      </c>
      <c r="AA1661" s="5">
        <f>IF(ActividadesCom[[#This Row],[NIVEL 4]]&lt;&gt;0,VLOOKUP(ActividadesCom[[#This Row],[NIVEL 4]],Catálogo!A:B,2,FALSE),"")</f>
        <v>2</v>
      </c>
      <c r="AB1661" s="5">
        <v>1</v>
      </c>
      <c r="AC1661" s="6" t="s">
        <v>408</v>
      </c>
      <c r="AD1661" s="5">
        <v>20173</v>
      </c>
      <c r="AE1661" s="5" t="s">
        <v>4010</v>
      </c>
      <c r="AF1661" s="5">
        <f>IF(ActividadesCom[[#This Row],[NIVEL 5]]&lt;&gt;0,VLOOKUP(ActividadesCom[[#This Row],[NIVEL 5]],Catálogo!A:B,2,FALSE),"")</f>
        <v>2</v>
      </c>
      <c r="AG1661" s="5">
        <v>1</v>
      </c>
      <c r="AH1661" s="2"/>
      <c r="AI1661" s="2"/>
    </row>
    <row r="1662" spans="1:35" ht="30" hidden="1" customHeight="1" x14ac:dyDescent="0.25">
      <c r="A1662" s="7">
        <v>17470023</v>
      </c>
      <c r="B1662" s="97" t="str">
        <f>VLOOKUP(ActividadesCom[[#This Row],[NO. DE CONTROL]],'LISTADO ESTUDIANTES'!A:C,3,FALSE)</f>
        <v>ALVAREZ CASTILLO JONATAN</v>
      </c>
      <c r="C1662" s="97" t="str">
        <f>VLOOKUP(ActividadesCom[[#This Row],[NO. DE CONTROL]],'LISTADO ESTUDIANTES'!A:B,2,FALSE)</f>
        <v>INGENIERIA INDUSTRIAL</v>
      </c>
      <c r="D1662" s="18" t="str">
        <f>VLOOKUP(ActividadesCom[[#This Row],[NO. DE CONTROL]],'LISTADO ESTUDIANTES'!A:D,4,FALSE)</f>
        <v>BAJA</v>
      </c>
      <c r="E1662" s="5">
        <f>SUM(ActividadesCom[[#This Row],[CRÉD. 1]],ActividadesCom[[#This Row],[CRÉD. 2]],ActividadesCom[[#This Row],[CRÉD. 3]],ActividadesCom[[#This Row],[CRÉD. 4]],ActividadesCom[[#This Row],[CRÉD. 5]])</f>
        <v>3</v>
      </c>
      <c r="F1662" s="17">
        <f>IF(ActividadesCom[[#This Row],[ÚLTIMO SEMESTRE CON CRÉDITOS]]&gt;0,ROUND(AVERAGE(ActividadesCom[[#This Row],[VALOR NIVEL 5]],ActividadesCom[[#This Row],[VALOR NIVEL 4]],ActividadesCom[[#This Row],[VALOR NIVEL 3]],ActividadesCom[[#This Row],[VALOR NIVEL 2]],ActividadesCom[[#This Row],[VALOR NIVEL 1]]),0),"")</f>
        <v>2</v>
      </c>
      <c r="G1662" s="5" t="str">
        <f>IF(ActividadesCom[[#This Row],[PROMEDIO]]="","",IF(ActividadesCom[[#This Row],[PROMEDIO]]&gt;=4,"EXCELENTE",IF(ActividadesCom[[#This Row],[PROMEDIO]]&gt;=3,"NOTABLE",IF(ActividadesCom[[#This Row],[PROMEDIO]]&gt;=2,"BUENO",IF(ActividadesCom[[#This Row],[PROMEDIO]]=1,"SUFICIENTE","")))))</f>
        <v>BUENO</v>
      </c>
      <c r="H1662" s="5">
        <f>MAX(ActividadesCom[[#This Row],[PERÍODO 1]],ActividadesCom[[#This Row],[PERÍODO 2]],ActividadesCom[[#This Row],[PERÍODO 3]],ActividadesCom[[#This Row],[PERÍODO 4]],ActividadesCom[[#This Row],[PERÍODO 5]])</f>
        <v>20181</v>
      </c>
      <c r="I1662" s="6" t="s">
        <v>519</v>
      </c>
      <c r="J1662" s="5">
        <v>20173</v>
      </c>
      <c r="K1662" s="5" t="s">
        <v>4010</v>
      </c>
      <c r="L1662" s="5">
        <f>IF(ActividadesCom[[#This Row],[NIVEL 1]]&lt;&gt;0,VLOOKUP(ActividadesCom[[#This Row],[NIVEL 1]],Catálogo!A:B,2,FALSE),"")</f>
        <v>2</v>
      </c>
      <c r="M1662" s="5">
        <v>1</v>
      </c>
      <c r="N1662" s="6"/>
      <c r="O1662" s="5"/>
      <c r="P1662" s="5"/>
      <c r="Q1662" s="5" t="str">
        <f>IF(ActividadesCom[[#This Row],[NIVEL 2]]&lt;&gt;0,VLOOKUP(ActividadesCom[[#This Row],[NIVEL 2]],Catálogo!A:B,2,FALSE),"")</f>
        <v/>
      </c>
      <c r="R1662" s="5"/>
      <c r="S1662" s="6"/>
      <c r="T1662" s="5"/>
      <c r="U1662" s="5"/>
      <c r="V1662" s="5" t="str">
        <f>IF(ActividadesCom[[#This Row],[NIVEL 3]]&lt;&gt;0,VLOOKUP(ActividadesCom[[#This Row],[NIVEL 3]],Catálogo!A:B,2,FALSE),"")</f>
        <v/>
      </c>
      <c r="W1662" s="5"/>
      <c r="X1662" s="6" t="s">
        <v>42</v>
      </c>
      <c r="Y1662" s="5">
        <v>20181</v>
      </c>
      <c r="Z1662" s="5" t="s">
        <v>4010</v>
      </c>
      <c r="AA1662" s="5">
        <f>IF(ActividadesCom[[#This Row],[NIVEL 4]]&lt;&gt;0,VLOOKUP(ActividadesCom[[#This Row],[NIVEL 4]],Catálogo!A:B,2,FALSE),"")</f>
        <v>2</v>
      </c>
      <c r="AB1662" s="5">
        <v>1</v>
      </c>
      <c r="AC1662" s="6" t="s">
        <v>27</v>
      </c>
      <c r="AD1662" s="5">
        <v>20173</v>
      </c>
      <c r="AE1662" s="5" t="s">
        <v>4010</v>
      </c>
      <c r="AF1662" s="5">
        <f>IF(ActividadesCom[[#This Row],[NIVEL 5]]&lt;&gt;0,VLOOKUP(ActividadesCom[[#This Row],[NIVEL 5]],Catálogo!A:B,2,FALSE),"")</f>
        <v>2</v>
      </c>
      <c r="AG1662" s="5">
        <v>1</v>
      </c>
      <c r="AH1662" s="2"/>
      <c r="AI1662" s="2"/>
    </row>
    <row r="1663" spans="1:35" ht="30" customHeight="1" x14ac:dyDescent="0.25">
      <c r="A1663" s="7">
        <v>17470024</v>
      </c>
      <c r="B1663" s="97" t="str">
        <f>VLOOKUP(ActividadesCom[[#This Row],[NO. DE CONTROL]],'LISTADO ESTUDIANTES'!A:C,3,FALSE)</f>
        <v>HAAS CHAN JHONNY GABRIEL</v>
      </c>
      <c r="C1663" s="97" t="str">
        <f>VLOOKUP(ActividadesCom[[#This Row],[NO. DE CONTROL]],'LISTADO ESTUDIANTES'!A:B,2,FALSE)</f>
        <v>INGENIERIA INDUSTRIAL</v>
      </c>
      <c r="D1663" s="18" t="str">
        <f>VLOOKUP(ActividadesCom[[#This Row],[NO. DE CONTROL]],'LISTADO ESTUDIANTES'!A:D,4,FALSE)</f>
        <v>ACTIVO(A)</v>
      </c>
      <c r="E1663" s="5">
        <f>SUM(ActividadesCom[[#This Row],[CRÉD. 1]],ActividadesCom[[#This Row],[CRÉD. 2]],ActividadesCom[[#This Row],[CRÉD. 3]],ActividadesCom[[#This Row],[CRÉD. 4]],ActividadesCom[[#This Row],[CRÉD. 5]])</f>
        <v>5</v>
      </c>
      <c r="F1663" s="17">
        <f>IF(ActividadesCom[[#This Row],[ÚLTIMO SEMESTRE CON CRÉDITOS]]&gt;0,ROUND(AVERAGE(ActividadesCom[[#This Row],[VALOR NIVEL 5]],ActividadesCom[[#This Row],[VALOR NIVEL 4]],ActividadesCom[[#This Row],[VALOR NIVEL 3]],ActividadesCom[[#This Row],[VALOR NIVEL 2]],ActividadesCom[[#This Row],[VALOR NIVEL 1]]),0),"")</f>
        <v>2</v>
      </c>
      <c r="G1663" s="5" t="str">
        <f>IF(ActividadesCom[[#This Row],[PROMEDIO]]="","",IF(ActividadesCom[[#This Row],[PROMEDIO]]&gt;=4,"EXCELENTE",IF(ActividadesCom[[#This Row],[PROMEDIO]]&gt;=3,"NOTABLE",IF(ActividadesCom[[#This Row],[PROMEDIO]]&gt;=2,"BUENO",IF(ActividadesCom[[#This Row],[PROMEDIO]]=1,"SUFICIENTE","")))))</f>
        <v>BUENO</v>
      </c>
      <c r="H1663" s="5">
        <f>MAX(ActividadesCom[[#This Row],[PERÍODO 1]],ActividadesCom[[#This Row],[PERÍODO 2]],ActividadesCom[[#This Row],[PERÍODO 3]],ActividadesCom[[#This Row],[PERÍODO 4]],ActividadesCom[[#This Row],[PERÍODO 5]])</f>
        <v>20211</v>
      </c>
      <c r="I1663" s="6" t="s">
        <v>519</v>
      </c>
      <c r="J1663" s="5">
        <v>20173</v>
      </c>
      <c r="K1663" s="5" t="s">
        <v>4010</v>
      </c>
      <c r="L1663" s="5">
        <f>IF(ActividadesCom[[#This Row],[NIVEL 1]]&lt;&gt;0,VLOOKUP(ActividadesCom[[#This Row],[NIVEL 1]],Catálogo!A:B,2,FALSE),"")</f>
        <v>2</v>
      </c>
      <c r="M1663" s="5">
        <v>1</v>
      </c>
      <c r="N1663" s="6" t="s">
        <v>23</v>
      </c>
      <c r="O1663" s="5">
        <v>20211</v>
      </c>
      <c r="P1663" s="5" t="s">
        <v>4009</v>
      </c>
      <c r="Q1663" s="5">
        <f>IF(ActividadesCom[[#This Row],[NIVEL 2]]&lt;&gt;0,VLOOKUP(ActividadesCom[[#This Row],[NIVEL 2]],Catálogo!A:B,2,FALSE),"")</f>
        <v>3</v>
      </c>
      <c r="R1663" s="5">
        <v>1</v>
      </c>
      <c r="S1663" s="6" t="s">
        <v>23</v>
      </c>
      <c r="T1663" s="5">
        <v>20203</v>
      </c>
      <c r="U1663" s="5" t="s">
        <v>4009</v>
      </c>
      <c r="V1663" s="5">
        <f>IF(ActividadesCom[[#This Row],[NIVEL 3]]&lt;&gt;0,VLOOKUP(ActividadesCom[[#This Row],[NIVEL 3]],Catálogo!A:B,2,FALSE),"")</f>
        <v>3</v>
      </c>
      <c r="W1663" s="5">
        <v>1</v>
      </c>
      <c r="X1663" s="6" t="s">
        <v>23</v>
      </c>
      <c r="Y1663" s="5">
        <v>20193</v>
      </c>
      <c r="Z1663" s="5" t="s">
        <v>4010</v>
      </c>
      <c r="AA1663" s="5">
        <f>IF(ActividadesCom[[#This Row],[NIVEL 4]]&lt;&gt;0,VLOOKUP(ActividadesCom[[#This Row],[NIVEL 4]],Catálogo!A:B,2,FALSE),"")</f>
        <v>2</v>
      </c>
      <c r="AB1663" s="5">
        <v>1</v>
      </c>
      <c r="AC1663" s="6" t="s">
        <v>23</v>
      </c>
      <c r="AD1663" s="5">
        <v>20173</v>
      </c>
      <c r="AE1663" s="5" t="s">
        <v>4010</v>
      </c>
      <c r="AF1663" s="5">
        <f>IF(ActividadesCom[[#This Row],[NIVEL 5]]&lt;&gt;0,VLOOKUP(ActividadesCom[[#This Row],[NIVEL 5]],Catálogo!A:B,2,FALSE),"")</f>
        <v>2</v>
      </c>
      <c r="AG1663" s="5">
        <v>1</v>
      </c>
      <c r="AH1663" s="2"/>
      <c r="AI1663" s="2"/>
    </row>
    <row r="1664" spans="1:35" s="24" customFormat="1" ht="30" hidden="1" customHeight="1" x14ac:dyDescent="0.25">
      <c r="A1664" s="7">
        <v>17470025</v>
      </c>
      <c r="B1664" s="97" t="str">
        <f>VLOOKUP(ActividadesCom[[#This Row],[NO. DE CONTROL]],'LISTADO ESTUDIANTES'!A:C,3,FALSE)</f>
        <v>PACHECO AGUIRRE GUSTAVO ENRIQUE</v>
      </c>
      <c r="C1664" s="97" t="str">
        <f>VLOOKUP(ActividadesCom[[#This Row],[NO. DE CONTROL]],'LISTADO ESTUDIANTES'!A:B,2,FALSE)</f>
        <v>INGENIERIA INDUSTRIAL</v>
      </c>
      <c r="D1664" s="18" t="str">
        <f>VLOOKUP(ActividadesCom[[#This Row],[NO. DE CONTROL]],'LISTADO ESTUDIANTES'!A:D,4,FALSE)</f>
        <v>EGRESADO(A)</v>
      </c>
      <c r="E1664" s="5">
        <f>SUM(ActividadesCom[[#This Row],[CRÉD. 1]],ActividadesCom[[#This Row],[CRÉD. 2]],ActividadesCom[[#This Row],[CRÉD. 3]],ActividadesCom[[#This Row],[CRÉD. 4]],ActividadesCom[[#This Row],[CRÉD. 5]])</f>
        <v>5</v>
      </c>
      <c r="F1664" s="5">
        <f>IF(ActividadesCom[[#This Row],[ÚLTIMO SEMESTRE CON CRÉDITOS]]&gt;0,ROUND(AVERAGE(ActividadesCom[[#This Row],[VALOR NIVEL 5]],ActividadesCom[[#This Row],[VALOR NIVEL 4]],ActividadesCom[[#This Row],[VALOR NIVEL 3]],ActividadesCom[[#This Row],[VALOR NIVEL 2]],ActividadesCom[[#This Row],[VALOR NIVEL 1]]),0),"")</f>
        <v>3</v>
      </c>
      <c r="G1664" s="5" t="str">
        <f>IF(ActividadesCom[[#This Row],[PROMEDIO]]="","",IF(ActividadesCom[[#This Row],[PROMEDIO]]&gt;=4,"EXCELENTE",IF(ActividadesCom[[#This Row],[PROMEDIO]]&gt;=3,"NOTABLE",IF(ActividadesCom[[#This Row],[PROMEDIO]]&gt;=2,"BUENO",IF(ActividadesCom[[#This Row],[PROMEDIO]]=1,"SUFICIENTE","")))))</f>
        <v>NOTABLE</v>
      </c>
      <c r="H1664" s="5">
        <f>MAX(ActividadesCom[[#This Row],[PERÍODO 1]],ActividadesCom[[#This Row],[PERÍODO 2]],ActividadesCom[[#This Row],[PERÍODO 3]],ActividadesCom[[#This Row],[PERÍODO 4]],ActividadesCom[[#This Row],[PERÍODO 5]])</f>
        <v>20213</v>
      </c>
      <c r="I1664" s="6" t="s">
        <v>4742</v>
      </c>
      <c r="J1664" s="5">
        <v>20213</v>
      </c>
      <c r="K1664" s="5" t="s">
        <v>4010</v>
      </c>
      <c r="L1664" s="5">
        <f>IF(ActividadesCom[[#This Row],[NIVEL 1]]&lt;&gt;0,VLOOKUP(ActividadesCom[[#This Row],[NIVEL 1]],Catálogo!A:B,2,FALSE),"")</f>
        <v>2</v>
      </c>
      <c r="M1664" s="5">
        <v>1</v>
      </c>
      <c r="N1664" s="6" t="s">
        <v>518</v>
      </c>
      <c r="O1664" s="5">
        <v>20181</v>
      </c>
      <c r="P1664" s="5" t="s">
        <v>4010</v>
      </c>
      <c r="Q1664" s="5">
        <f>IF(ActividadesCom[[#This Row],[NIVEL 2]]&lt;&gt;0,VLOOKUP(ActividadesCom[[#This Row],[NIVEL 2]],Catálogo!A:B,2,FALSE),"")</f>
        <v>2</v>
      </c>
      <c r="R1664" s="5">
        <v>1</v>
      </c>
      <c r="S1664" s="6" t="s">
        <v>4026</v>
      </c>
      <c r="T1664" s="5">
        <v>20203</v>
      </c>
      <c r="U1664" s="5" t="s">
        <v>4009</v>
      </c>
      <c r="V1664" s="5">
        <f>IF(ActividadesCom[[#This Row],[NIVEL 3]]&lt;&gt;0,VLOOKUP(ActividadesCom[[#This Row],[NIVEL 3]],Catálogo!A:B,2,FALSE),"")</f>
        <v>3</v>
      </c>
      <c r="W1664" s="5">
        <v>1</v>
      </c>
      <c r="X1664" s="6" t="s">
        <v>5</v>
      </c>
      <c r="Y1664" s="5">
        <v>20181</v>
      </c>
      <c r="Z1664" s="5" t="s">
        <v>4009</v>
      </c>
      <c r="AA1664" s="5">
        <f>IF(ActividadesCom[[#This Row],[NIVEL 4]]&lt;&gt;0,VLOOKUP(ActividadesCom[[#This Row],[NIVEL 4]],Catálogo!A:B,2,FALSE),"")</f>
        <v>3</v>
      </c>
      <c r="AB1664" s="5">
        <v>1</v>
      </c>
      <c r="AC1664" s="6" t="s">
        <v>4743</v>
      </c>
      <c r="AD1664" s="5">
        <v>20213</v>
      </c>
      <c r="AE1664" s="5" t="s">
        <v>4009</v>
      </c>
      <c r="AF1664" s="5">
        <f>IF(ActividadesCom[[#This Row],[NIVEL 5]]&lt;&gt;0,VLOOKUP(ActividadesCom[[#This Row],[NIVEL 5]],Catálogo!A:B,2,FALSE),"")</f>
        <v>3</v>
      </c>
      <c r="AG1664" s="5">
        <v>1</v>
      </c>
    </row>
    <row r="1665" spans="1:35" ht="30" hidden="1" customHeight="1" x14ac:dyDescent="0.25">
      <c r="A1665" s="7">
        <v>17470026</v>
      </c>
      <c r="B1665" s="97" t="str">
        <f>VLOOKUP(ActividadesCom[[#This Row],[NO. DE CONTROL]],'LISTADO ESTUDIANTES'!A:C,3,FALSE)</f>
        <v>ACOSTA SALAZAR EMILIO JESUS</v>
      </c>
      <c r="C1665" s="97" t="str">
        <f>VLOOKUP(ActividadesCom[[#This Row],[NO. DE CONTROL]],'LISTADO ESTUDIANTES'!A:B,2,FALSE)</f>
        <v>INGENIERIA MECANICA</v>
      </c>
      <c r="D1665" s="18" t="str">
        <f>VLOOKUP(ActividadesCom[[#This Row],[NO. DE CONTROL]],'LISTADO ESTUDIANTES'!A:D,4,FALSE)</f>
        <v>BAJA</v>
      </c>
      <c r="E1665" s="5">
        <f>SUM(ActividadesCom[[#This Row],[CRÉD. 1]],ActividadesCom[[#This Row],[CRÉD. 2]],ActividadesCom[[#This Row],[CRÉD. 3]],ActividadesCom[[#This Row],[CRÉD. 4]],ActividadesCom[[#This Row],[CRÉD. 5]])</f>
        <v>1</v>
      </c>
      <c r="F1665" s="17">
        <f>IF(ActividadesCom[[#This Row],[ÚLTIMO SEMESTRE CON CRÉDITOS]]&gt;0,ROUND(AVERAGE(ActividadesCom[[#This Row],[VALOR NIVEL 5]],ActividadesCom[[#This Row],[VALOR NIVEL 4]],ActividadesCom[[#This Row],[VALOR NIVEL 3]],ActividadesCom[[#This Row],[VALOR NIVEL 2]],ActividadesCom[[#This Row],[VALOR NIVEL 1]]),0),"")</f>
        <v>3</v>
      </c>
      <c r="G1665" s="5" t="str">
        <f>IF(ActividadesCom[[#This Row],[PROMEDIO]]="","",IF(ActividadesCom[[#This Row],[PROMEDIO]]&gt;=4,"EXCELENTE",IF(ActividadesCom[[#This Row],[PROMEDIO]]&gt;=3,"NOTABLE",IF(ActividadesCom[[#This Row],[PROMEDIO]]&gt;=2,"BUENO",IF(ActividadesCom[[#This Row],[PROMEDIO]]=1,"SUFICIENTE","")))))</f>
        <v>NOTABLE</v>
      </c>
      <c r="H1665" s="5">
        <f>MAX(ActividadesCom[[#This Row],[PERÍODO 1]],ActividadesCom[[#This Row],[PERÍODO 2]],ActividadesCom[[#This Row],[PERÍODO 3]],ActividadesCom[[#This Row],[PERÍODO 4]],ActividadesCom[[#This Row],[PERÍODO 5]])</f>
        <v>20173</v>
      </c>
      <c r="I1665" s="6"/>
      <c r="J1665" s="5"/>
      <c r="K1665" s="5"/>
      <c r="L1665" s="5" t="str">
        <f>IF(ActividadesCom[[#This Row],[NIVEL 1]]&lt;&gt;0,VLOOKUP(ActividadesCom[[#This Row],[NIVEL 1]],Catálogo!A:B,2,FALSE),"")</f>
        <v/>
      </c>
      <c r="M1665" s="5"/>
      <c r="N1665" s="6"/>
      <c r="O1665" s="5"/>
      <c r="P1665" s="5"/>
      <c r="Q1665" s="5" t="str">
        <f>IF(ActividadesCom[[#This Row],[NIVEL 2]]&lt;&gt;0,VLOOKUP(ActividadesCom[[#This Row],[NIVEL 2]],Catálogo!A:B,2,FALSE),"")</f>
        <v/>
      </c>
      <c r="R1665" s="5"/>
      <c r="S1665" s="6"/>
      <c r="T1665" s="5"/>
      <c r="U1665" s="5"/>
      <c r="V1665" s="5" t="str">
        <f>IF(ActividadesCom[[#This Row],[NIVEL 3]]&lt;&gt;0,VLOOKUP(ActividadesCom[[#This Row],[NIVEL 3]],Catálogo!A:B,2,FALSE),"")</f>
        <v/>
      </c>
      <c r="W1665" s="5"/>
      <c r="X1665" s="6"/>
      <c r="Y1665" s="5"/>
      <c r="Z1665" s="5"/>
      <c r="AA1665" s="5" t="str">
        <f>IF(ActividadesCom[[#This Row],[NIVEL 4]]&lt;&gt;0,VLOOKUP(ActividadesCom[[#This Row],[NIVEL 4]],Catálogo!A:B,2,FALSE),"")</f>
        <v/>
      </c>
      <c r="AB1665" s="5"/>
      <c r="AC1665" s="6" t="s">
        <v>31</v>
      </c>
      <c r="AD1665" s="5">
        <v>20173</v>
      </c>
      <c r="AE1665" s="5" t="s">
        <v>4009</v>
      </c>
      <c r="AF1665" s="5">
        <f>IF(ActividadesCom[[#This Row],[NIVEL 5]]&lt;&gt;0,VLOOKUP(ActividadesCom[[#This Row],[NIVEL 5]],Catálogo!A:B,2,FALSE),"")</f>
        <v>3</v>
      </c>
      <c r="AG1665" s="5">
        <v>1</v>
      </c>
      <c r="AH1665" s="2"/>
      <c r="AI1665" s="2"/>
    </row>
    <row r="1666" spans="1:35" ht="30" hidden="1" customHeight="1" x14ac:dyDescent="0.25">
      <c r="A1666" s="7">
        <v>17470027</v>
      </c>
      <c r="B1666" s="97" t="str">
        <f>VLOOKUP(ActividadesCom[[#This Row],[NO. DE CONTROL]],'LISTADO ESTUDIANTES'!A:C,3,FALSE)</f>
        <v>REBOLLEDO PALOMO ANDY AURELIO</v>
      </c>
      <c r="C1666" s="97" t="str">
        <f>VLOOKUP(ActividadesCom[[#This Row],[NO. DE CONTROL]],'LISTADO ESTUDIANTES'!A:B,2,FALSE)</f>
        <v>INGENIERIA MECANICA</v>
      </c>
      <c r="D1666" s="18" t="str">
        <f>VLOOKUP(ActividadesCom[[#This Row],[NO. DE CONTROL]],'LISTADO ESTUDIANTES'!A:D,4,FALSE)</f>
        <v>EGRESADO(A)</v>
      </c>
      <c r="E1666" s="5">
        <f>SUM(ActividadesCom[[#This Row],[CRÉD. 1]],ActividadesCom[[#This Row],[CRÉD. 2]],ActividadesCom[[#This Row],[CRÉD. 3]],ActividadesCom[[#This Row],[CRÉD. 4]],ActividadesCom[[#This Row],[CRÉD. 5]])</f>
        <v>5</v>
      </c>
      <c r="F1666" s="17">
        <f>IF(ActividadesCom[[#This Row],[ÚLTIMO SEMESTRE CON CRÉDITOS]]&gt;0,ROUND(AVERAGE(ActividadesCom[[#This Row],[VALOR NIVEL 5]],ActividadesCom[[#This Row],[VALOR NIVEL 4]],ActividadesCom[[#This Row],[VALOR NIVEL 3]],ActividadesCom[[#This Row],[VALOR NIVEL 2]],ActividadesCom[[#This Row],[VALOR NIVEL 1]]),0),"")</f>
        <v>3</v>
      </c>
      <c r="G1666" s="5" t="str">
        <f>IF(ActividadesCom[[#This Row],[PROMEDIO]]="","",IF(ActividadesCom[[#This Row],[PROMEDIO]]&gt;=4,"EXCELENTE",IF(ActividadesCom[[#This Row],[PROMEDIO]]&gt;=3,"NOTABLE",IF(ActividadesCom[[#This Row],[PROMEDIO]]&gt;=2,"BUENO",IF(ActividadesCom[[#This Row],[PROMEDIO]]=1,"SUFICIENTE","")))))</f>
        <v>NOTABLE</v>
      </c>
      <c r="H1666" s="5">
        <f>MAX(ActividadesCom[[#This Row],[PERÍODO 1]],ActividadesCom[[#This Row],[PERÍODO 2]],ActividadesCom[[#This Row],[PERÍODO 3]],ActividadesCom[[#This Row],[PERÍODO 4]],ActividadesCom[[#This Row],[PERÍODO 5]])</f>
        <v>20211</v>
      </c>
      <c r="I1666" s="6" t="s">
        <v>445</v>
      </c>
      <c r="J1666" s="5">
        <v>20181</v>
      </c>
      <c r="K1666" s="5" t="s">
        <v>4010</v>
      </c>
      <c r="L1666" s="5">
        <f>IF(ActividadesCom[[#This Row],[NIVEL 1]]&lt;&gt;0,VLOOKUP(ActividadesCom[[#This Row],[NIVEL 1]],Catálogo!A:B,2,FALSE),"")</f>
        <v>2</v>
      </c>
      <c r="M1666" s="5">
        <v>2</v>
      </c>
      <c r="N1666" s="6"/>
      <c r="O1666" s="5"/>
      <c r="P1666" s="5"/>
      <c r="Q1666" s="5" t="str">
        <f>IF(ActividadesCom[[#This Row],[NIVEL 2]]&lt;&gt;0,VLOOKUP(ActividadesCom[[#This Row],[NIVEL 2]],Catálogo!A:B,2,FALSE),"")</f>
        <v/>
      </c>
      <c r="R1666" s="5"/>
      <c r="S1666" s="6" t="s">
        <v>4515</v>
      </c>
      <c r="T1666" s="5">
        <v>20211</v>
      </c>
      <c r="U1666" s="5" t="s">
        <v>4008</v>
      </c>
      <c r="V1666" s="5">
        <f>IF(ActividadesCom[[#This Row],[NIVEL 3]]&lt;&gt;0,VLOOKUP(ActividadesCom[[#This Row],[NIVEL 3]],Catálogo!A:B,2,FALSE),"")</f>
        <v>4</v>
      </c>
      <c r="W1666" s="5">
        <v>1</v>
      </c>
      <c r="X1666" s="6" t="s">
        <v>133</v>
      </c>
      <c r="Y1666" s="5">
        <v>20181</v>
      </c>
      <c r="Z1666" s="5" t="s">
        <v>4009</v>
      </c>
      <c r="AA1666" s="5">
        <f>IF(ActividadesCom[[#This Row],[NIVEL 4]]&lt;&gt;0,VLOOKUP(ActividadesCom[[#This Row],[NIVEL 4]],Catálogo!A:B,2,FALSE),"")</f>
        <v>3</v>
      </c>
      <c r="AB1666" s="5">
        <v>1</v>
      </c>
      <c r="AC1666" s="6" t="s">
        <v>133</v>
      </c>
      <c r="AD1666" s="5">
        <v>20173</v>
      </c>
      <c r="AE1666" s="5" t="s">
        <v>4009</v>
      </c>
      <c r="AF1666" s="5">
        <f>IF(ActividadesCom[[#This Row],[NIVEL 5]]&lt;&gt;0,VLOOKUP(ActividadesCom[[#This Row],[NIVEL 5]],Catálogo!A:B,2,FALSE),"")</f>
        <v>3</v>
      </c>
      <c r="AG1666" s="5">
        <v>1</v>
      </c>
      <c r="AH1666" s="2"/>
      <c r="AI1666" s="2"/>
    </row>
    <row r="1667" spans="1:35" ht="30" hidden="1" customHeight="1" x14ac:dyDescent="0.25">
      <c r="A1667" s="7">
        <v>17470028</v>
      </c>
      <c r="B1667" s="97" t="str">
        <f>VLOOKUP(ActividadesCom[[#This Row],[NO. DE CONTROL]],'LISTADO ESTUDIANTES'!A:C,3,FALSE)</f>
        <v>TUN POOT JOSE ADALBERTO</v>
      </c>
      <c r="C1667" s="97" t="str">
        <f>VLOOKUP(ActividadesCom[[#This Row],[NO. DE CONTROL]],'LISTADO ESTUDIANTES'!A:B,2,FALSE)</f>
        <v>INGENIERIA CIVIL</v>
      </c>
      <c r="D1667" s="18" t="str">
        <f>VLOOKUP(ActividadesCom[[#This Row],[NO. DE CONTROL]],'LISTADO ESTUDIANTES'!A:D,4,FALSE)</f>
        <v>BAJA</v>
      </c>
      <c r="E1667" s="5">
        <f>SUM(ActividadesCom[[#This Row],[CRÉD. 1]],ActividadesCom[[#This Row],[CRÉD. 2]],ActividadesCom[[#This Row],[CRÉD. 3]],ActividadesCom[[#This Row],[CRÉD. 4]],ActividadesCom[[#This Row],[CRÉD. 5]])</f>
        <v>2</v>
      </c>
      <c r="F1667" s="17">
        <f>IF(ActividadesCom[[#This Row],[ÚLTIMO SEMESTRE CON CRÉDITOS]]&gt;0,ROUND(AVERAGE(ActividadesCom[[#This Row],[VALOR NIVEL 5]],ActividadesCom[[#This Row],[VALOR NIVEL 4]],ActividadesCom[[#This Row],[VALOR NIVEL 3]],ActividadesCom[[#This Row],[VALOR NIVEL 2]],ActividadesCom[[#This Row],[VALOR NIVEL 1]]),0),"")</f>
        <v>4</v>
      </c>
      <c r="G1667" s="5" t="str">
        <f>IF(ActividadesCom[[#This Row],[PROMEDIO]]="","",IF(ActividadesCom[[#This Row],[PROMEDIO]]&gt;=4,"EXCELENTE",IF(ActividadesCom[[#This Row],[PROMEDIO]]&gt;=3,"NOTABLE",IF(ActividadesCom[[#This Row],[PROMEDIO]]&gt;=2,"BUENO",IF(ActividadesCom[[#This Row],[PROMEDIO]]=1,"SUFICIENTE","")))))</f>
        <v>EXCELENTE</v>
      </c>
      <c r="H1667" s="5">
        <f>MAX(ActividadesCom[[#This Row],[PERÍODO 1]],ActividadesCom[[#This Row],[PERÍODO 2]],ActividadesCom[[#This Row],[PERÍODO 3]],ActividadesCom[[#This Row],[PERÍODO 4]],ActividadesCom[[#This Row],[PERÍODO 5]])</f>
        <v>20183</v>
      </c>
      <c r="I1667" s="6"/>
      <c r="J1667" s="5"/>
      <c r="K1667" s="5"/>
      <c r="L1667" s="5" t="str">
        <f>IF(ActividadesCom[[#This Row],[NIVEL 1]]&lt;&gt;0,VLOOKUP(ActividadesCom[[#This Row],[NIVEL 1]],Catálogo!A:B,2,FALSE),"")</f>
        <v/>
      </c>
      <c r="M1667" s="5"/>
      <c r="N1667" s="6"/>
      <c r="O1667" s="5"/>
      <c r="P1667" s="5"/>
      <c r="Q1667" s="5" t="str">
        <f>IF(ActividadesCom[[#This Row],[NIVEL 2]]&lt;&gt;0,VLOOKUP(ActividadesCom[[#This Row],[NIVEL 2]],Catálogo!A:B,2,FALSE),"")</f>
        <v/>
      </c>
      <c r="R1667" s="5"/>
      <c r="S1667" s="6"/>
      <c r="T1667" s="5"/>
      <c r="U1667" s="5"/>
      <c r="V1667" s="5" t="str">
        <f>IF(ActividadesCom[[#This Row],[NIVEL 3]]&lt;&gt;0,VLOOKUP(ActividadesCom[[#This Row],[NIVEL 3]],Catálogo!A:B,2,FALSE),"")</f>
        <v/>
      </c>
      <c r="W1667" s="5"/>
      <c r="X1667" s="6" t="s">
        <v>23</v>
      </c>
      <c r="Y1667" s="5">
        <v>20183</v>
      </c>
      <c r="Z1667" s="5" t="s">
        <v>4008</v>
      </c>
      <c r="AA1667" s="5">
        <f>IF(ActividadesCom[[#This Row],[NIVEL 4]]&lt;&gt;0,VLOOKUP(ActividadesCom[[#This Row],[NIVEL 4]],Catálogo!A:B,2,FALSE),"")</f>
        <v>4</v>
      </c>
      <c r="AB1667" s="5">
        <v>1</v>
      </c>
      <c r="AC1667" s="6" t="s">
        <v>23</v>
      </c>
      <c r="AD1667" s="5">
        <v>20173</v>
      </c>
      <c r="AE1667" s="5" t="s">
        <v>4009</v>
      </c>
      <c r="AF1667" s="5">
        <f>IF(ActividadesCom[[#This Row],[NIVEL 5]]&lt;&gt;0,VLOOKUP(ActividadesCom[[#This Row],[NIVEL 5]],Catálogo!A:B,2,FALSE),"")</f>
        <v>3</v>
      </c>
      <c r="AG1667" s="5">
        <v>1</v>
      </c>
      <c r="AH1667" s="2"/>
      <c r="AI1667" s="2"/>
    </row>
    <row r="1668" spans="1:35" ht="30" customHeight="1" x14ac:dyDescent="0.25">
      <c r="A1668" s="7">
        <v>17470029</v>
      </c>
      <c r="B1668" s="97" t="str">
        <f>VLOOKUP(ActividadesCom[[#This Row],[NO. DE CONTROL]],'LISTADO ESTUDIANTES'!A:C,3,FALSE)</f>
        <v>YEH MAY DAVID DANIEL</v>
      </c>
      <c r="C1668" s="97" t="str">
        <f>VLOOKUP(ActividadesCom[[#This Row],[NO. DE CONTROL]],'LISTADO ESTUDIANTES'!A:B,2,FALSE)</f>
        <v>INGENIERIA MECANICA</v>
      </c>
      <c r="D1668" s="18" t="str">
        <f>VLOOKUP(ActividadesCom[[#This Row],[NO. DE CONTROL]],'LISTADO ESTUDIANTES'!A:D,4,FALSE)</f>
        <v>ACTIVO(A)</v>
      </c>
      <c r="E1668" s="5">
        <f>SUM(ActividadesCom[[#This Row],[CRÉD. 1]],ActividadesCom[[#This Row],[CRÉD. 2]],ActividadesCom[[#This Row],[CRÉD. 3]],ActividadesCom[[#This Row],[CRÉD. 4]],ActividadesCom[[#This Row],[CRÉD. 5]])</f>
        <v>4</v>
      </c>
      <c r="F1668" s="17">
        <f>IF(ActividadesCom[[#This Row],[ÚLTIMO SEMESTRE CON CRÉDITOS]]&gt;0,ROUND(AVERAGE(ActividadesCom[[#This Row],[VALOR NIVEL 5]],ActividadesCom[[#This Row],[VALOR NIVEL 4]],ActividadesCom[[#This Row],[VALOR NIVEL 3]],ActividadesCom[[#This Row],[VALOR NIVEL 2]],ActividadesCom[[#This Row],[VALOR NIVEL 1]]),0),"")</f>
        <v>2</v>
      </c>
      <c r="G1668" s="5" t="str">
        <f>IF(ActividadesCom[[#This Row],[PROMEDIO]]="","",IF(ActividadesCom[[#This Row],[PROMEDIO]]&gt;=4,"EXCELENTE",IF(ActividadesCom[[#This Row],[PROMEDIO]]&gt;=3,"NOTABLE",IF(ActividadesCom[[#This Row],[PROMEDIO]]&gt;=2,"BUENO",IF(ActividadesCom[[#This Row],[PROMEDIO]]=1,"SUFICIENTE","")))))</f>
        <v>BUENO</v>
      </c>
      <c r="H1668" s="5">
        <f>MAX(ActividadesCom[[#This Row],[PERÍODO 1]],ActividadesCom[[#This Row],[PERÍODO 2]],ActividadesCom[[#This Row],[PERÍODO 3]],ActividadesCom[[#This Row],[PERÍODO 4]],ActividadesCom[[#This Row],[PERÍODO 5]])</f>
        <v>20221</v>
      </c>
      <c r="I1668" s="6" t="s">
        <v>4874</v>
      </c>
      <c r="J1668" s="5">
        <v>20221</v>
      </c>
      <c r="K1668" s="5" t="s">
        <v>4010</v>
      </c>
      <c r="L1668" s="5">
        <f>IF(ActividadesCom[[#This Row],[NIVEL 1]]&lt;&gt;0,VLOOKUP(ActividadesCom[[#This Row],[NIVEL 1]],Catálogo!A:B,2,FALSE),"")</f>
        <v>2</v>
      </c>
      <c r="M1668" s="5">
        <v>1</v>
      </c>
      <c r="N1668" s="6" t="s">
        <v>5819</v>
      </c>
      <c r="O1668" s="5">
        <v>20221</v>
      </c>
      <c r="P1668" s="5" t="s">
        <v>4009</v>
      </c>
      <c r="Q1668" s="5">
        <f>IF(ActividadesCom[[#This Row],[NIVEL 2]]&lt;&gt;0,VLOOKUP(ActividadesCom[[#This Row],[NIVEL 2]],Catálogo!A:B,2,FALSE),"")</f>
        <v>3</v>
      </c>
      <c r="R1668" s="5">
        <v>1</v>
      </c>
      <c r="S1668" s="6"/>
      <c r="T1668" s="5"/>
      <c r="U1668" s="5"/>
      <c r="V1668" s="5" t="str">
        <f>IF(ActividadesCom[[#This Row],[NIVEL 3]]&lt;&gt;0,VLOOKUP(ActividadesCom[[#This Row],[NIVEL 3]],Catálogo!A:B,2,FALSE),"")</f>
        <v/>
      </c>
      <c r="W1668" s="5"/>
      <c r="X1668" s="6" t="s">
        <v>27</v>
      </c>
      <c r="Y1668" s="5">
        <v>20181</v>
      </c>
      <c r="Z1668" s="5" t="s">
        <v>4010</v>
      </c>
      <c r="AA1668" s="5">
        <f>IF(ActividadesCom[[#This Row],[NIVEL 4]]&lt;&gt;0,VLOOKUP(ActividadesCom[[#This Row],[NIVEL 4]],Catálogo!A:B,2,FALSE),"")</f>
        <v>2</v>
      </c>
      <c r="AB1668" s="5">
        <v>1</v>
      </c>
      <c r="AC1668" s="6" t="s">
        <v>403</v>
      </c>
      <c r="AD1668" s="5">
        <v>20173</v>
      </c>
      <c r="AE1668" s="5" t="s">
        <v>4010</v>
      </c>
      <c r="AF1668" s="5">
        <f>IF(ActividadesCom[[#This Row],[NIVEL 5]]&lt;&gt;0,VLOOKUP(ActividadesCom[[#This Row],[NIVEL 5]],Catálogo!A:B,2,FALSE),"")</f>
        <v>2</v>
      </c>
      <c r="AG1668" s="5">
        <v>1</v>
      </c>
      <c r="AH1668" s="2"/>
      <c r="AI1668" s="2"/>
    </row>
    <row r="1669" spans="1:35" ht="30" hidden="1" customHeight="1" x14ac:dyDescent="0.25">
      <c r="A1669" s="7">
        <v>17470030</v>
      </c>
      <c r="B1669" s="97" t="str">
        <f>VLOOKUP(ActividadesCom[[#This Row],[NO. DE CONTROL]],'LISTADO ESTUDIANTES'!A:C,3,FALSE)</f>
        <v>SOSA DURAN JUAN LUIS</v>
      </c>
      <c r="C1669" s="97" t="str">
        <f>VLOOKUP(ActividadesCom[[#This Row],[NO. DE CONTROL]],'LISTADO ESTUDIANTES'!A:B,2,FALSE)</f>
        <v>INGENIERIA EN ADMINISTRACION</v>
      </c>
      <c r="D1669" s="18" t="str">
        <f>VLOOKUP(ActividadesCom[[#This Row],[NO. DE CONTROL]],'LISTADO ESTUDIANTES'!A:D,4,FALSE)</f>
        <v>EGRESADO(A)</v>
      </c>
      <c r="E1669" s="5">
        <f>SUM(ActividadesCom[[#This Row],[CRÉD. 1]],ActividadesCom[[#This Row],[CRÉD. 2]],ActividadesCom[[#This Row],[CRÉD. 3]],ActividadesCom[[#This Row],[CRÉD. 4]],ActividadesCom[[#This Row],[CRÉD. 5]])</f>
        <v>5</v>
      </c>
      <c r="F1669" s="17">
        <f>IF(ActividadesCom[[#This Row],[ÚLTIMO SEMESTRE CON CRÉDITOS]]&gt;0,ROUND(AVERAGE(ActividadesCom[[#This Row],[VALOR NIVEL 5]],ActividadesCom[[#This Row],[VALOR NIVEL 4]],ActividadesCom[[#This Row],[VALOR NIVEL 3]],ActividadesCom[[#This Row],[VALOR NIVEL 2]],ActividadesCom[[#This Row],[VALOR NIVEL 1]]),0),"")</f>
        <v>3</v>
      </c>
      <c r="G1669" s="5" t="str">
        <f>IF(ActividadesCom[[#This Row],[PROMEDIO]]="","",IF(ActividadesCom[[#This Row],[PROMEDIO]]&gt;=4,"EXCELENTE",IF(ActividadesCom[[#This Row],[PROMEDIO]]&gt;=3,"NOTABLE",IF(ActividadesCom[[#This Row],[PROMEDIO]]&gt;=2,"BUENO",IF(ActividadesCom[[#This Row],[PROMEDIO]]=1,"SUFICIENTE","")))))</f>
        <v>NOTABLE</v>
      </c>
      <c r="H1669" s="5">
        <f>MAX(ActividadesCom[[#This Row],[PERÍODO 1]],ActividadesCom[[#This Row],[PERÍODO 2]],ActividadesCom[[#This Row],[PERÍODO 3]],ActividadesCom[[#This Row],[PERÍODO 4]],ActividadesCom[[#This Row],[PERÍODO 5]])</f>
        <v>20203</v>
      </c>
      <c r="I1669" s="6" t="s">
        <v>111</v>
      </c>
      <c r="J1669" s="5">
        <v>20191</v>
      </c>
      <c r="K1669" s="5" t="s">
        <v>4010</v>
      </c>
      <c r="L1669" s="5">
        <f>IF(ActividadesCom[[#This Row],[NIVEL 1]]&lt;&gt;0,VLOOKUP(ActividadesCom[[#This Row],[NIVEL 1]],Catálogo!A:B,2,FALSE),"")</f>
        <v>2</v>
      </c>
      <c r="M1669" s="5">
        <v>1</v>
      </c>
      <c r="N1669" s="6" t="s">
        <v>4138</v>
      </c>
      <c r="O1669" s="5">
        <v>20203</v>
      </c>
      <c r="P1669" s="5" t="s">
        <v>4010</v>
      </c>
      <c r="Q1669" s="5">
        <f>IF(ActividadesCom[[#This Row],[NIVEL 2]]&lt;&gt;0,VLOOKUP(ActividadesCom[[#This Row],[NIVEL 2]],Catálogo!A:B,2,FALSE),"")</f>
        <v>2</v>
      </c>
      <c r="R1669" s="5">
        <v>2</v>
      </c>
      <c r="S1669" s="6" t="s">
        <v>4114</v>
      </c>
      <c r="T1669" s="5">
        <v>20191</v>
      </c>
      <c r="U1669" s="5" t="s">
        <v>4009</v>
      </c>
      <c r="V1669" s="5">
        <f>IF(ActividadesCom[[#This Row],[NIVEL 3]]&lt;&gt;0,VLOOKUP(ActividadesCom[[#This Row],[NIVEL 3]],Catálogo!A:B,2,FALSE),"")</f>
        <v>3</v>
      </c>
      <c r="W1669" s="5">
        <v>1</v>
      </c>
      <c r="X1669" s="6" t="s">
        <v>12</v>
      </c>
      <c r="Y1669" s="5">
        <v>20183</v>
      </c>
      <c r="Z1669" s="5" t="s">
        <v>4009</v>
      </c>
      <c r="AA1669" s="5">
        <f>IF(ActividadesCom[[#This Row],[NIVEL 4]]&lt;&gt;0,VLOOKUP(ActividadesCom[[#This Row],[NIVEL 4]],Catálogo!A:B,2,FALSE),"")</f>
        <v>3</v>
      </c>
      <c r="AB1669" s="5">
        <v>1</v>
      </c>
      <c r="AC1669" s="6"/>
      <c r="AD1669" s="5"/>
      <c r="AE1669" s="5"/>
      <c r="AF1669" s="5" t="str">
        <f>IF(ActividadesCom[[#This Row],[NIVEL 5]]&lt;&gt;0,VLOOKUP(ActividadesCom[[#This Row],[NIVEL 5]],Catálogo!A:B,2,FALSE),"")</f>
        <v/>
      </c>
      <c r="AG1669" s="5"/>
      <c r="AH1669" s="2"/>
      <c r="AI1669" s="2"/>
    </row>
    <row r="1670" spans="1:35" ht="30" hidden="1" customHeight="1" x14ac:dyDescent="0.25">
      <c r="A1670" s="7">
        <v>17470031</v>
      </c>
      <c r="B1670" s="97" t="str">
        <f>VLOOKUP(ActividadesCom[[#This Row],[NO. DE CONTROL]],'LISTADO ESTUDIANTES'!A:C,3,FALSE)</f>
        <v>SÁNCHEZ VIVAS JONATHAN DEL JESUS</v>
      </c>
      <c r="C1670" s="97" t="str">
        <f>VLOOKUP(ActividadesCom[[#This Row],[NO. DE CONTROL]],'LISTADO ESTUDIANTES'!A:B,2,FALSE)</f>
        <v>INGENIERIA MECANICA</v>
      </c>
      <c r="D1670" s="18" t="str">
        <f>VLOOKUP(ActividadesCom[[#This Row],[NO. DE CONTROL]],'LISTADO ESTUDIANTES'!A:D,4,FALSE)</f>
        <v>BAJA</v>
      </c>
      <c r="E1670" s="5">
        <f>SUM(ActividadesCom[[#This Row],[CRÉD. 1]],ActividadesCom[[#This Row],[CRÉD. 2]],ActividadesCom[[#This Row],[CRÉD. 3]],ActividadesCom[[#This Row],[CRÉD. 4]],ActividadesCom[[#This Row],[CRÉD. 5]])</f>
        <v>5</v>
      </c>
      <c r="F1670" s="17">
        <f>IF(ActividadesCom[[#This Row],[ÚLTIMO SEMESTRE CON CRÉDITOS]]&gt;0,ROUND(AVERAGE(ActividadesCom[[#This Row],[VALOR NIVEL 5]],ActividadesCom[[#This Row],[VALOR NIVEL 4]],ActividadesCom[[#This Row],[VALOR NIVEL 3]],ActividadesCom[[#This Row],[VALOR NIVEL 2]],ActividadesCom[[#This Row],[VALOR NIVEL 1]]),0),"")</f>
        <v>3</v>
      </c>
      <c r="G1670" s="5" t="str">
        <f>IF(ActividadesCom[[#This Row],[PROMEDIO]]="","",IF(ActividadesCom[[#This Row],[PROMEDIO]]&gt;=4,"EXCELENTE",IF(ActividadesCom[[#This Row],[PROMEDIO]]&gt;=3,"NOTABLE",IF(ActividadesCom[[#This Row],[PROMEDIO]]&gt;=2,"BUENO",IF(ActividadesCom[[#This Row],[PROMEDIO]]=1,"SUFICIENTE","")))))</f>
        <v>NOTABLE</v>
      </c>
      <c r="H1670" s="5">
        <f>MAX(ActividadesCom[[#This Row],[PERÍODO 1]],ActividadesCom[[#This Row],[PERÍODO 2]],ActividadesCom[[#This Row],[PERÍODO 3]],ActividadesCom[[#This Row],[PERÍODO 4]],ActividadesCom[[#This Row],[PERÍODO 5]])</f>
        <v>20221</v>
      </c>
      <c r="I1670" s="6" t="s">
        <v>445</v>
      </c>
      <c r="J1670" s="5">
        <v>20181</v>
      </c>
      <c r="K1670" s="5" t="s">
        <v>4010</v>
      </c>
      <c r="L1670" s="5">
        <f>IF(ActividadesCom[[#This Row],[NIVEL 1]]&lt;&gt;0,VLOOKUP(ActividadesCom[[#This Row],[NIVEL 1]],Catálogo!A:B,2,FALSE),"")</f>
        <v>2</v>
      </c>
      <c r="M1670" s="5">
        <v>2</v>
      </c>
      <c r="N1670" s="6" t="s">
        <v>4872</v>
      </c>
      <c r="O1670" s="5">
        <v>20221</v>
      </c>
      <c r="P1670" s="5" t="s">
        <v>4010</v>
      </c>
      <c r="Q1670" s="5">
        <f>IF(ActividadesCom[[#This Row],[NIVEL 2]]&lt;&gt;0,VLOOKUP(ActividadesCom[[#This Row],[NIVEL 2]],Catálogo!A:B,2,FALSE),"")</f>
        <v>2</v>
      </c>
      <c r="R1670" s="5">
        <v>1</v>
      </c>
      <c r="S1670" s="6"/>
      <c r="T1670" s="5"/>
      <c r="U1670" s="5"/>
      <c r="V1670" s="5" t="str">
        <f>IF(ActividadesCom[[#This Row],[NIVEL 3]]&lt;&gt;0,VLOOKUP(ActividadesCom[[#This Row],[NIVEL 3]],Catálogo!A:B,2,FALSE),"")</f>
        <v/>
      </c>
      <c r="W1670" s="5"/>
      <c r="X1670" s="6" t="s">
        <v>27</v>
      </c>
      <c r="Y1670" s="5">
        <v>20181</v>
      </c>
      <c r="Z1670" s="5" t="s">
        <v>4009</v>
      </c>
      <c r="AA1670" s="5">
        <f>IF(ActividadesCom[[#This Row],[NIVEL 4]]&lt;&gt;0,VLOOKUP(ActividadesCom[[#This Row],[NIVEL 4]],Catálogo!A:B,2,FALSE),"")</f>
        <v>3</v>
      </c>
      <c r="AB1670" s="5">
        <v>1</v>
      </c>
      <c r="AC1670" s="6" t="s">
        <v>27</v>
      </c>
      <c r="AD1670" s="5">
        <v>20173</v>
      </c>
      <c r="AE1670" s="5" t="s">
        <v>4009</v>
      </c>
      <c r="AF1670" s="5">
        <f>IF(ActividadesCom[[#This Row],[NIVEL 5]]&lt;&gt;0,VLOOKUP(ActividadesCom[[#This Row],[NIVEL 5]],Catálogo!A:B,2,FALSE),"")</f>
        <v>3</v>
      </c>
      <c r="AG1670" s="5">
        <v>1</v>
      </c>
      <c r="AH1670" s="2"/>
      <c r="AI1670" s="2"/>
    </row>
    <row r="1671" spans="1:35" ht="30" hidden="1" customHeight="1" x14ac:dyDescent="0.25">
      <c r="A1671" s="7">
        <v>17470032</v>
      </c>
      <c r="B1671" s="97" t="str">
        <f>VLOOKUP(ActividadesCom[[#This Row],[NO. DE CONTROL]],'LISTADO ESTUDIANTES'!A:C,3,FALSE)</f>
        <v>RIZOS LANDERO CRISTIAN MANUEL</v>
      </c>
      <c r="C1671" s="97" t="str">
        <f>VLOOKUP(ActividadesCom[[#This Row],[NO. DE CONTROL]],'LISTADO ESTUDIANTES'!A:B,2,FALSE)</f>
        <v>INGENIERIA MECANICA</v>
      </c>
      <c r="D1671" s="18" t="str">
        <f>VLOOKUP(ActividadesCom[[#This Row],[NO. DE CONTROL]],'LISTADO ESTUDIANTES'!A:D,4,FALSE)</f>
        <v>EGRESADO(A)</v>
      </c>
      <c r="E1671" s="5">
        <f>SUM(ActividadesCom[[#This Row],[CRÉD. 1]],ActividadesCom[[#This Row],[CRÉD. 2]],ActividadesCom[[#This Row],[CRÉD. 3]],ActividadesCom[[#This Row],[CRÉD. 4]],ActividadesCom[[#This Row],[CRÉD. 5]])</f>
        <v>5</v>
      </c>
      <c r="F1671" s="17">
        <f>IF(ActividadesCom[[#This Row],[ÚLTIMO SEMESTRE CON CRÉDITOS]]&gt;0,ROUND(AVERAGE(ActividadesCom[[#This Row],[VALOR NIVEL 5]],ActividadesCom[[#This Row],[VALOR NIVEL 4]],ActividadesCom[[#This Row],[VALOR NIVEL 3]],ActividadesCom[[#This Row],[VALOR NIVEL 2]],ActividadesCom[[#This Row],[VALOR NIVEL 1]]),0),"")</f>
        <v>3</v>
      </c>
      <c r="G1671" s="5" t="str">
        <f>IF(ActividadesCom[[#This Row],[PROMEDIO]]="","",IF(ActividadesCom[[#This Row],[PROMEDIO]]&gt;=4,"EXCELENTE",IF(ActividadesCom[[#This Row],[PROMEDIO]]&gt;=3,"NOTABLE",IF(ActividadesCom[[#This Row],[PROMEDIO]]&gt;=2,"BUENO",IF(ActividadesCom[[#This Row],[PROMEDIO]]=1,"SUFICIENTE","")))))</f>
        <v>NOTABLE</v>
      </c>
      <c r="H1671" s="5">
        <f>MAX(ActividadesCom[[#This Row],[PERÍODO 1]],ActividadesCom[[#This Row],[PERÍODO 2]],ActividadesCom[[#This Row],[PERÍODO 3]],ActividadesCom[[#This Row],[PERÍODO 4]],ActividadesCom[[#This Row],[PERÍODO 5]])</f>
        <v>20211</v>
      </c>
      <c r="I1671" s="6" t="s">
        <v>437</v>
      </c>
      <c r="J1671" s="5">
        <v>20173</v>
      </c>
      <c r="K1671" s="5" t="s">
        <v>4010</v>
      </c>
      <c r="L1671" s="5">
        <f>IF(ActividadesCom[[#This Row],[NIVEL 1]]&lt;&gt;0,VLOOKUP(ActividadesCom[[#This Row],[NIVEL 1]],Catálogo!A:B,2,FALSE),"")</f>
        <v>2</v>
      </c>
      <c r="M1671" s="5">
        <v>2</v>
      </c>
      <c r="N1671" s="6"/>
      <c r="O1671" s="5"/>
      <c r="P1671" s="5"/>
      <c r="Q1671" s="5" t="str">
        <f>IF(ActividadesCom[[#This Row],[NIVEL 2]]&lt;&gt;0,VLOOKUP(ActividadesCom[[#This Row],[NIVEL 2]],Catálogo!A:B,2,FALSE),"")</f>
        <v/>
      </c>
      <c r="R1671" s="5"/>
      <c r="S1671" s="6" t="s">
        <v>4515</v>
      </c>
      <c r="T1671" s="5">
        <v>20211</v>
      </c>
      <c r="U1671" s="5" t="s">
        <v>4008</v>
      </c>
      <c r="V1671" s="5">
        <f>IF(ActividadesCom[[#This Row],[NIVEL 3]]&lt;&gt;0,VLOOKUP(ActividadesCom[[#This Row],[NIVEL 3]],Catálogo!A:B,2,FALSE),"")</f>
        <v>4</v>
      </c>
      <c r="W1671" s="5">
        <v>1</v>
      </c>
      <c r="X1671" s="6" t="s">
        <v>42</v>
      </c>
      <c r="Y1671" s="5">
        <v>20181</v>
      </c>
      <c r="Z1671" s="5" t="s">
        <v>4009</v>
      </c>
      <c r="AA1671" s="5">
        <f>IF(ActividadesCom[[#This Row],[NIVEL 4]]&lt;&gt;0,VLOOKUP(ActividadesCom[[#This Row],[NIVEL 4]],Catálogo!A:B,2,FALSE),"")</f>
        <v>3</v>
      </c>
      <c r="AB1671" s="5">
        <v>1</v>
      </c>
      <c r="AC1671" s="6" t="s">
        <v>133</v>
      </c>
      <c r="AD1671" s="5">
        <v>20173</v>
      </c>
      <c r="AE1671" s="5" t="s">
        <v>4009</v>
      </c>
      <c r="AF1671" s="5">
        <f>IF(ActividadesCom[[#This Row],[NIVEL 5]]&lt;&gt;0,VLOOKUP(ActividadesCom[[#This Row],[NIVEL 5]],Catálogo!A:B,2,FALSE),"")</f>
        <v>3</v>
      </c>
      <c r="AG1671" s="5">
        <v>1</v>
      </c>
      <c r="AH1671" s="2"/>
      <c r="AI1671" s="2"/>
    </row>
    <row r="1672" spans="1:35" ht="30" hidden="1" customHeight="1" x14ac:dyDescent="0.25">
      <c r="A1672" s="7">
        <v>17470033</v>
      </c>
      <c r="B1672" s="97" t="str">
        <f>VLOOKUP(ActividadesCom[[#This Row],[NO. DE CONTROL]],'LISTADO ESTUDIANTES'!A:C,3,FALSE)</f>
        <v>PISTE CARDOZO JOSUE RICARDO</v>
      </c>
      <c r="C1672" s="97" t="str">
        <f>VLOOKUP(ActividadesCom[[#This Row],[NO. DE CONTROL]],'LISTADO ESTUDIANTES'!A:B,2,FALSE)</f>
        <v>INGENIERIA EN SISTEMAS COMPUTACIONALES</v>
      </c>
      <c r="D1672" s="18" t="str">
        <f>VLOOKUP(ActividadesCom[[#This Row],[NO. DE CONTROL]],'LISTADO ESTUDIANTES'!A:D,4,FALSE)</f>
        <v>BAJA</v>
      </c>
      <c r="E1672" s="5">
        <f>SUM(ActividadesCom[[#This Row],[CRÉD. 1]],ActividadesCom[[#This Row],[CRÉD. 2]],ActividadesCom[[#This Row],[CRÉD. 3]],ActividadesCom[[#This Row],[CRÉD. 4]],ActividadesCom[[#This Row],[CRÉD. 5]])</f>
        <v>1</v>
      </c>
      <c r="F1672" s="17">
        <f>IF(ActividadesCom[[#This Row],[ÚLTIMO SEMESTRE CON CRÉDITOS]]&gt;0,ROUND(AVERAGE(ActividadesCom[[#This Row],[VALOR NIVEL 5]],ActividadesCom[[#This Row],[VALOR NIVEL 4]],ActividadesCom[[#This Row],[VALOR NIVEL 3]],ActividadesCom[[#This Row],[VALOR NIVEL 2]],ActividadesCom[[#This Row],[VALOR NIVEL 1]]),0),"")</f>
        <v>2</v>
      </c>
      <c r="G1672" s="5" t="str">
        <f>IF(ActividadesCom[[#This Row],[PROMEDIO]]="","",IF(ActividadesCom[[#This Row],[PROMEDIO]]&gt;=4,"EXCELENTE",IF(ActividadesCom[[#This Row],[PROMEDIO]]&gt;=3,"NOTABLE",IF(ActividadesCom[[#This Row],[PROMEDIO]]&gt;=2,"BUENO",IF(ActividadesCom[[#This Row],[PROMEDIO]]=1,"SUFICIENTE","")))))</f>
        <v>BUENO</v>
      </c>
      <c r="H1672" s="5">
        <f>MAX(ActividadesCom[[#This Row],[PERÍODO 1]],ActividadesCom[[#This Row],[PERÍODO 2]],ActividadesCom[[#This Row],[PERÍODO 3]],ActividadesCom[[#This Row],[PERÍODO 4]],ActividadesCom[[#This Row],[PERÍODO 5]])</f>
        <v>20173</v>
      </c>
      <c r="I1672" s="6"/>
      <c r="J1672" s="5"/>
      <c r="K1672" s="5"/>
      <c r="L1672" s="5" t="str">
        <f>IF(ActividadesCom[[#This Row],[NIVEL 1]]&lt;&gt;0,VLOOKUP(ActividadesCom[[#This Row],[NIVEL 1]],Catálogo!A:B,2,FALSE),"")</f>
        <v/>
      </c>
      <c r="M1672" s="5"/>
      <c r="N1672" s="6"/>
      <c r="O1672" s="5"/>
      <c r="P1672" s="5"/>
      <c r="Q1672" s="5" t="str">
        <f>IF(ActividadesCom[[#This Row],[NIVEL 2]]&lt;&gt;0,VLOOKUP(ActividadesCom[[#This Row],[NIVEL 2]],Catálogo!A:B,2,FALSE),"")</f>
        <v/>
      </c>
      <c r="R1672" s="5"/>
      <c r="S1672" s="6"/>
      <c r="T1672" s="5"/>
      <c r="U1672" s="5"/>
      <c r="V1672" s="5" t="str">
        <f>IF(ActividadesCom[[#This Row],[NIVEL 3]]&lt;&gt;0,VLOOKUP(ActividadesCom[[#This Row],[NIVEL 3]],Catálogo!A:B,2,FALSE),"")</f>
        <v/>
      </c>
      <c r="W1672" s="5"/>
      <c r="X1672" s="6"/>
      <c r="Y1672" s="5"/>
      <c r="Z1672" s="5"/>
      <c r="AA1672" s="5" t="str">
        <f>IF(ActividadesCom[[#This Row],[NIVEL 4]]&lt;&gt;0,VLOOKUP(ActividadesCom[[#This Row],[NIVEL 4]],Catálogo!A:B,2,FALSE),"")</f>
        <v/>
      </c>
      <c r="AB1672" s="5"/>
      <c r="AC1672" s="6" t="s">
        <v>133</v>
      </c>
      <c r="AD1672" s="5">
        <v>20173</v>
      </c>
      <c r="AE1672" s="5" t="s">
        <v>4010</v>
      </c>
      <c r="AF1672" s="5">
        <f>IF(ActividadesCom[[#This Row],[NIVEL 5]]&lt;&gt;0,VLOOKUP(ActividadesCom[[#This Row],[NIVEL 5]],Catálogo!A:B,2,FALSE),"")</f>
        <v>2</v>
      </c>
      <c r="AG1672" s="5">
        <v>1</v>
      </c>
      <c r="AH1672" s="2"/>
      <c r="AI1672" s="2"/>
    </row>
    <row r="1673" spans="1:35" ht="30" hidden="1" customHeight="1" x14ac:dyDescent="0.25">
      <c r="A1673" s="7">
        <v>17470034</v>
      </c>
      <c r="B1673" s="97" t="str">
        <f>VLOOKUP(ActividadesCom[[#This Row],[NO. DE CONTROL]],'LISTADO ESTUDIANTES'!A:C,3,FALSE)</f>
        <v>OCHOA COCON ADAN</v>
      </c>
      <c r="C1673" s="97" t="str">
        <f>VLOOKUP(ActividadesCom[[#This Row],[NO. DE CONTROL]],'LISTADO ESTUDIANTES'!A:B,2,FALSE)</f>
        <v>INGENIERIA MECANICA</v>
      </c>
      <c r="D1673" s="18" t="str">
        <f>VLOOKUP(ActividadesCom[[#This Row],[NO. DE CONTROL]],'LISTADO ESTUDIANTES'!A:D,4,FALSE)</f>
        <v>BAJA</v>
      </c>
      <c r="E1673" s="5">
        <f>SUM(ActividadesCom[[#This Row],[CRÉD. 1]],ActividadesCom[[#This Row],[CRÉD. 2]],ActividadesCom[[#This Row],[CRÉD. 3]],ActividadesCom[[#This Row],[CRÉD. 4]],ActividadesCom[[#This Row],[CRÉD. 5]])</f>
        <v>0</v>
      </c>
      <c r="F1673" s="17" t="str">
        <f>IF(ActividadesCom[[#This Row],[ÚLTIMO SEMESTRE CON CRÉDITOS]]&gt;0,ROUND(AVERAGE(ActividadesCom[[#This Row],[VALOR NIVEL 5]],ActividadesCom[[#This Row],[VALOR NIVEL 4]],ActividadesCom[[#This Row],[VALOR NIVEL 3]],ActividadesCom[[#This Row],[VALOR NIVEL 2]],ActividadesCom[[#This Row],[VALOR NIVEL 1]]),0),"")</f>
        <v/>
      </c>
      <c r="G1673" s="5" t="str">
        <f>IF(ActividadesCom[[#This Row],[PROMEDIO]]="","",IF(ActividadesCom[[#This Row],[PROMEDIO]]&gt;=4,"EXCELENTE",IF(ActividadesCom[[#This Row],[PROMEDIO]]&gt;=3,"NOTABLE",IF(ActividadesCom[[#This Row],[PROMEDIO]]&gt;=2,"BUENO",IF(ActividadesCom[[#This Row],[PROMEDIO]]=1,"SUFICIENTE","")))))</f>
        <v/>
      </c>
      <c r="H1673" s="5">
        <f>MAX(ActividadesCom[[#This Row],[PERÍODO 1]],ActividadesCom[[#This Row],[PERÍODO 2]],ActividadesCom[[#This Row],[PERÍODO 3]],ActividadesCom[[#This Row],[PERÍODO 4]],ActividadesCom[[#This Row],[PERÍODO 5]])</f>
        <v>0</v>
      </c>
      <c r="I1673" s="6"/>
      <c r="J1673" s="5"/>
      <c r="K1673" s="5"/>
      <c r="L1673" s="5" t="str">
        <f>IF(ActividadesCom[[#This Row],[NIVEL 1]]&lt;&gt;0,VLOOKUP(ActividadesCom[[#This Row],[NIVEL 1]],Catálogo!A:B,2,FALSE),"")</f>
        <v/>
      </c>
      <c r="M1673" s="5"/>
      <c r="N1673" s="6"/>
      <c r="O1673" s="5"/>
      <c r="P1673" s="5"/>
      <c r="Q1673" s="5" t="str">
        <f>IF(ActividadesCom[[#This Row],[NIVEL 2]]&lt;&gt;0,VLOOKUP(ActividadesCom[[#This Row],[NIVEL 2]],Catálogo!A:B,2,FALSE),"")</f>
        <v/>
      </c>
      <c r="R1673" s="5"/>
      <c r="S1673" s="6"/>
      <c r="T1673" s="5"/>
      <c r="U1673" s="5"/>
      <c r="V1673" s="5" t="str">
        <f>IF(ActividadesCom[[#This Row],[NIVEL 3]]&lt;&gt;0,VLOOKUP(ActividadesCom[[#This Row],[NIVEL 3]],Catálogo!A:B,2,FALSE),"")</f>
        <v/>
      </c>
      <c r="W1673" s="5"/>
      <c r="X1673" s="6"/>
      <c r="Y1673" s="5"/>
      <c r="Z1673" s="5"/>
      <c r="AA1673" s="5" t="str">
        <f>IF(ActividadesCom[[#This Row],[NIVEL 4]]&lt;&gt;0,VLOOKUP(ActividadesCom[[#This Row],[NIVEL 4]],Catálogo!A:B,2,FALSE),"")</f>
        <v/>
      </c>
      <c r="AB1673" s="5"/>
      <c r="AC1673" s="6"/>
      <c r="AD1673" s="5"/>
      <c r="AE1673" s="5"/>
      <c r="AF1673" s="5" t="str">
        <f>IF(ActividadesCom[[#This Row],[NIVEL 5]]&lt;&gt;0,VLOOKUP(ActividadesCom[[#This Row],[NIVEL 5]],Catálogo!A:B,2,FALSE),"")</f>
        <v/>
      </c>
      <c r="AG1673" s="5"/>
      <c r="AH1673" s="2"/>
      <c r="AI1673" s="2"/>
    </row>
    <row r="1674" spans="1:35" ht="30" hidden="1" customHeight="1" x14ac:dyDescent="0.25">
      <c r="A1674" s="7">
        <v>17470035</v>
      </c>
      <c r="B1674" s="97" t="str">
        <f>VLOOKUP(ActividadesCom[[#This Row],[NO. DE CONTROL]],'LISTADO ESTUDIANTES'!A:C,3,FALSE)</f>
        <v>HERNANDEZ MARTINEZ DULCE DEL CARMEN</v>
      </c>
      <c r="C1674" s="97" t="str">
        <f>VLOOKUP(ActividadesCom[[#This Row],[NO. DE CONTROL]],'LISTADO ESTUDIANTES'!A:B,2,FALSE)</f>
        <v>INGENIERIA EN ADMINISTRACION</v>
      </c>
      <c r="D1674" s="18" t="str">
        <f>VLOOKUP(ActividadesCom[[#This Row],[NO. DE CONTROL]],'LISTADO ESTUDIANTES'!A:D,4,FALSE)</f>
        <v>BAJA</v>
      </c>
      <c r="E1674" s="5">
        <f>SUM(ActividadesCom[[#This Row],[CRÉD. 1]],ActividadesCom[[#This Row],[CRÉD. 2]],ActividadesCom[[#This Row],[CRÉD. 3]],ActividadesCom[[#This Row],[CRÉD. 4]],ActividadesCom[[#This Row],[CRÉD. 5]])</f>
        <v>5</v>
      </c>
      <c r="F1674" s="17">
        <f>IF(ActividadesCom[[#This Row],[ÚLTIMO SEMESTRE CON CRÉDITOS]]&gt;0,ROUND(AVERAGE(ActividadesCom[[#This Row],[VALOR NIVEL 5]],ActividadesCom[[#This Row],[VALOR NIVEL 4]],ActividadesCom[[#This Row],[VALOR NIVEL 3]],ActividadesCom[[#This Row],[VALOR NIVEL 2]],ActividadesCom[[#This Row],[VALOR NIVEL 1]]),0),"")</f>
        <v>2</v>
      </c>
      <c r="G1674" s="5" t="str">
        <f>IF(ActividadesCom[[#This Row],[PROMEDIO]]="","",IF(ActividadesCom[[#This Row],[PROMEDIO]]&gt;=4,"EXCELENTE",IF(ActividadesCom[[#This Row],[PROMEDIO]]&gt;=3,"NOTABLE",IF(ActividadesCom[[#This Row],[PROMEDIO]]&gt;=2,"BUENO",IF(ActividadesCom[[#This Row],[PROMEDIO]]=1,"SUFICIENTE","")))))</f>
        <v>BUENO</v>
      </c>
      <c r="H1674" s="5">
        <f>MAX(ActividadesCom[[#This Row],[PERÍODO 1]],ActividadesCom[[#This Row],[PERÍODO 2]],ActividadesCom[[#This Row],[PERÍODO 3]],ActividadesCom[[#This Row],[PERÍODO 4]],ActividadesCom[[#This Row],[PERÍODO 5]])</f>
        <v>20211</v>
      </c>
      <c r="I1674" s="6" t="s">
        <v>111</v>
      </c>
      <c r="J1674" s="5">
        <v>20181</v>
      </c>
      <c r="K1674" s="5" t="s">
        <v>4010</v>
      </c>
      <c r="L1674" s="5">
        <f>IF(ActividadesCom[[#This Row],[NIVEL 1]]&lt;&gt;0,VLOOKUP(ActividadesCom[[#This Row],[NIVEL 1]],Catálogo!A:B,2,FALSE),"")</f>
        <v>2</v>
      </c>
      <c r="M1674" s="5">
        <v>1</v>
      </c>
      <c r="N1674" s="6" t="s">
        <v>111</v>
      </c>
      <c r="O1674" s="5">
        <v>20191</v>
      </c>
      <c r="P1674" s="5" t="s">
        <v>4010</v>
      </c>
      <c r="Q1674" s="5">
        <f>IF(ActividadesCom[[#This Row],[NIVEL 2]]&lt;&gt;0,VLOOKUP(ActividadesCom[[#This Row],[NIVEL 2]],Catálogo!A:B,2,FALSE),"")</f>
        <v>2</v>
      </c>
      <c r="R1674" s="5">
        <v>1</v>
      </c>
      <c r="S1674" s="6" t="s">
        <v>4532</v>
      </c>
      <c r="T1674" s="5">
        <v>20211</v>
      </c>
      <c r="U1674" s="5" t="s">
        <v>4011</v>
      </c>
      <c r="V1674" s="5">
        <f>IF(ActividadesCom[[#This Row],[NIVEL 3]]&lt;&gt;0,VLOOKUP(ActividadesCom[[#This Row],[NIVEL 3]],Catálogo!A:B,2,FALSE),"")</f>
        <v>1</v>
      </c>
      <c r="W1674" s="5">
        <v>1</v>
      </c>
      <c r="X1674" s="6" t="s">
        <v>615</v>
      </c>
      <c r="Y1674" s="5">
        <v>20211</v>
      </c>
      <c r="Z1674" s="5" t="s">
        <v>4010</v>
      </c>
      <c r="AA1674" s="5">
        <f>IF(ActividadesCom[[#This Row],[NIVEL 4]]&lt;&gt;0,VLOOKUP(ActividadesCom[[#This Row],[NIVEL 4]],Catálogo!A:B,2,FALSE),"")</f>
        <v>2</v>
      </c>
      <c r="AB1674" s="5">
        <v>1</v>
      </c>
      <c r="AC1674" s="6" t="s">
        <v>31</v>
      </c>
      <c r="AD1674" s="5">
        <v>20173</v>
      </c>
      <c r="AE1674" s="5" t="s">
        <v>4008</v>
      </c>
      <c r="AF1674" s="5">
        <f>IF(ActividadesCom[[#This Row],[NIVEL 5]]&lt;&gt;0,VLOOKUP(ActividadesCom[[#This Row],[NIVEL 5]],Catálogo!A:B,2,FALSE),"")</f>
        <v>4</v>
      </c>
      <c r="AG1674" s="5">
        <v>1</v>
      </c>
      <c r="AH1674" s="2"/>
      <c r="AI1674" s="2"/>
    </row>
    <row r="1675" spans="1:35" s="24" customFormat="1" ht="30" hidden="1" customHeight="1" x14ac:dyDescent="0.25">
      <c r="A1675" s="7">
        <v>17470036</v>
      </c>
      <c r="B1675" s="97" t="str">
        <f>VLOOKUP(ActividadesCom[[#This Row],[NO. DE CONTROL]],'LISTADO ESTUDIANTES'!A:C,3,FALSE)</f>
        <v>HERNANDEZ XOCHICALI JOCSAN ELIASIB</v>
      </c>
      <c r="C1675" s="97" t="str">
        <f>VLOOKUP(ActividadesCom[[#This Row],[NO. DE CONTROL]],'LISTADO ESTUDIANTES'!A:B,2,FALSE)</f>
        <v>INGENIERIA INDUSTRIAL</v>
      </c>
      <c r="D1675" s="18" t="str">
        <f>VLOOKUP(ActividadesCom[[#This Row],[NO. DE CONTROL]],'LISTADO ESTUDIANTES'!A:D,4,FALSE)</f>
        <v>EGRESADO(A)</v>
      </c>
      <c r="E1675" s="5">
        <f>SUM(ActividadesCom[[#This Row],[CRÉD. 1]],ActividadesCom[[#This Row],[CRÉD. 2]],ActividadesCom[[#This Row],[CRÉD. 3]],ActividadesCom[[#This Row],[CRÉD. 4]],ActividadesCom[[#This Row],[CRÉD. 5]])</f>
        <v>5</v>
      </c>
      <c r="F1675" s="5">
        <f>IF(ActividadesCom[[#This Row],[ÚLTIMO SEMESTRE CON CRÉDITOS]]&gt;0,ROUND(AVERAGE(ActividadesCom[[#This Row],[VALOR NIVEL 5]],ActividadesCom[[#This Row],[VALOR NIVEL 4]],ActividadesCom[[#This Row],[VALOR NIVEL 3]],ActividadesCom[[#This Row],[VALOR NIVEL 2]],ActividadesCom[[#This Row],[VALOR NIVEL 1]]),0),"")</f>
        <v>3</v>
      </c>
      <c r="G1675" s="5" t="str">
        <f>IF(ActividadesCom[[#This Row],[PROMEDIO]]="","",IF(ActividadesCom[[#This Row],[PROMEDIO]]&gt;=4,"EXCELENTE",IF(ActividadesCom[[#This Row],[PROMEDIO]]&gt;=3,"NOTABLE",IF(ActividadesCom[[#This Row],[PROMEDIO]]&gt;=2,"BUENO",IF(ActividadesCom[[#This Row],[PROMEDIO]]=1,"SUFICIENTE","")))))</f>
        <v>NOTABLE</v>
      </c>
      <c r="H1675" s="5">
        <f>MAX(ActividadesCom[[#This Row],[PERÍODO 1]],ActividadesCom[[#This Row],[PERÍODO 2]],ActividadesCom[[#This Row],[PERÍODO 3]],ActividadesCom[[#This Row],[PERÍODO 4]],ActividadesCom[[#This Row],[PERÍODO 5]])</f>
        <v>20203</v>
      </c>
      <c r="I1675" s="6" t="s">
        <v>918</v>
      </c>
      <c r="J1675" s="5">
        <v>20191</v>
      </c>
      <c r="K1675" s="5" t="s">
        <v>4010</v>
      </c>
      <c r="L1675" s="5">
        <f>IF(ActividadesCom[[#This Row],[NIVEL 1]]&lt;&gt;0,VLOOKUP(ActividadesCom[[#This Row],[NIVEL 1]],Catálogo!A:B,2,FALSE),"")</f>
        <v>2</v>
      </c>
      <c r="M1675" s="5">
        <v>1</v>
      </c>
      <c r="N1675" s="6" t="s">
        <v>4027</v>
      </c>
      <c r="O1675" s="5">
        <v>20203</v>
      </c>
      <c r="P1675" s="5" t="s">
        <v>4010</v>
      </c>
      <c r="Q1675" s="5">
        <f>IF(ActividadesCom[[#This Row],[NIVEL 2]]&lt;&gt;0,VLOOKUP(ActividadesCom[[#This Row],[NIVEL 2]],Catálogo!A:B,2,FALSE),"")</f>
        <v>2</v>
      </c>
      <c r="R1675" s="5">
        <v>1</v>
      </c>
      <c r="S1675" s="6" t="s">
        <v>4036</v>
      </c>
      <c r="T1675" s="5">
        <v>20201</v>
      </c>
      <c r="U1675" s="5" t="s">
        <v>4009</v>
      </c>
      <c r="V1675" s="5">
        <f>IF(ActividadesCom[[#This Row],[NIVEL 3]]&lt;&gt;0,VLOOKUP(ActividadesCom[[#This Row],[NIVEL 3]],Catálogo!A:B,2,FALSE),"")</f>
        <v>3</v>
      </c>
      <c r="W1675" s="5">
        <v>1</v>
      </c>
      <c r="X1675" s="6" t="s">
        <v>27</v>
      </c>
      <c r="Y1675" s="5">
        <v>20181</v>
      </c>
      <c r="Z1675" s="5" t="s">
        <v>4009</v>
      </c>
      <c r="AA1675" s="5">
        <f>IF(ActividadesCom[[#This Row],[NIVEL 4]]&lt;&gt;0,VLOOKUP(ActividadesCom[[#This Row],[NIVEL 4]],Catálogo!A:B,2,FALSE),"")</f>
        <v>3</v>
      </c>
      <c r="AB1675" s="5">
        <v>1</v>
      </c>
      <c r="AC1675" s="6" t="s">
        <v>27</v>
      </c>
      <c r="AD1675" s="5">
        <v>20173</v>
      </c>
      <c r="AE1675" s="5" t="s">
        <v>4009</v>
      </c>
      <c r="AF1675" s="5">
        <f>IF(ActividadesCom[[#This Row],[NIVEL 5]]&lt;&gt;0,VLOOKUP(ActividadesCom[[#This Row],[NIVEL 5]],Catálogo!A:B,2,FALSE),"")</f>
        <v>3</v>
      </c>
      <c r="AG1675" s="5">
        <v>1</v>
      </c>
    </row>
    <row r="1676" spans="1:35" ht="30" hidden="1" customHeight="1" x14ac:dyDescent="0.25">
      <c r="A1676" s="7">
        <v>17470037</v>
      </c>
      <c r="B1676" s="97" t="str">
        <f>VLOOKUP(ActividadesCom[[#This Row],[NO. DE CONTROL]],'LISTADO ESTUDIANTES'!A:C,3,FALSE)</f>
        <v>UC DZIB DAVID ALEJANDRO</v>
      </c>
      <c r="C1676" s="97" t="str">
        <f>VLOOKUP(ActividadesCom[[#This Row],[NO. DE CONTROL]],'LISTADO ESTUDIANTES'!A:B,2,FALSE)</f>
        <v>INGENIERIA EN SISTEMAS COMPUTACIONALES</v>
      </c>
      <c r="D1676" s="18" t="str">
        <f>VLOOKUP(ActividadesCom[[#This Row],[NO. DE CONTROL]],'LISTADO ESTUDIANTES'!A:D,4,FALSE)</f>
        <v>EGRESADO(A)</v>
      </c>
      <c r="E1676" s="5">
        <f>SUM(ActividadesCom[[#This Row],[CRÉD. 1]],ActividadesCom[[#This Row],[CRÉD. 2]],ActividadesCom[[#This Row],[CRÉD. 3]],ActividadesCom[[#This Row],[CRÉD. 4]],ActividadesCom[[#This Row],[CRÉD. 5]])</f>
        <v>5</v>
      </c>
      <c r="F1676" s="17">
        <f>IF(ActividadesCom[[#This Row],[ÚLTIMO SEMESTRE CON CRÉDITOS]]&gt;0,ROUND(AVERAGE(ActividadesCom[[#This Row],[VALOR NIVEL 5]],ActividadesCom[[#This Row],[VALOR NIVEL 4]],ActividadesCom[[#This Row],[VALOR NIVEL 3]],ActividadesCom[[#This Row],[VALOR NIVEL 2]],ActividadesCom[[#This Row],[VALOR NIVEL 1]]),0),"")</f>
        <v>3</v>
      </c>
      <c r="G1676" s="5" t="str">
        <f>IF(ActividadesCom[[#This Row],[PROMEDIO]]="","",IF(ActividadesCom[[#This Row],[PROMEDIO]]&gt;=4,"EXCELENTE",IF(ActividadesCom[[#This Row],[PROMEDIO]]&gt;=3,"NOTABLE",IF(ActividadesCom[[#This Row],[PROMEDIO]]&gt;=2,"BUENO",IF(ActividadesCom[[#This Row],[PROMEDIO]]=1,"SUFICIENTE","")))))</f>
        <v>NOTABLE</v>
      </c>
      <c r="H1676" s="5">
        <f>MAX(ActividadesCom[[#This Row],[PERÍODO 1]],ActividadesCom[[#This Row],[PERÍODO 2]],ActividadesCom[[#This Row],[PERÍODO 3]],ActividadesCom[[#This Row],[PERÍODO 4]],ActividadesCom[[#This Row],[PERÍODO 5]])</f>
        <v>20203</v>
      </c>
      <c r="I1676" s="6" t="s">
        <v>4170</v>
      </c>
      <c r="J1676" s="5">
        <v>20203</v>
      </c>
      <c r="K1676" s="5" t="s">
        <v>4009</v>
      </c>
      <c r="L1676" s="5">
        <f>IF(ActividadesCom[[#This Row],[NIVEL 1]]&lt;&gt;0,VLOOKUP(ActividadesCom[[#This Row],[NIVEL 1]],Catálogo!A:B,2,FALSE),"")</f>
        <v>3</v>
      </c>
      <c r="M1676" s="5">
        <v>1</v>
      </c>
      <c r="N1676" s="6" t="s">
        <v>4188</v>
      </c>
      <c r="O1676" s="5">
        <v>20201</v>
      </c>
      <c r="P1676" s="5" t="s">
        <v>4008</v>
      </c>
      <c r="Q1676" s="5">
        <f>IF(ActividadesCom[[#This Row],[NIVEL 2]]&lt;&gt;0,VLOOKUP(ActividadesCom[[#This Row],[NIVEL 2]],Catálogo!A:B,2,FALSE),"")</f>
        <v>4</v>
      </c>
      <c r="R1676" s="5">
        <v>1</v>
      </c>
      <c r="S1676" s="6" t="s">
        <v>4184</v>
      </c>
      <c r="T1676" s="5">
        <v>20203</v>
      </c>
      <c r="U1676" s="5" t="s">
        <v>4008</v>
      </c>
      <c r="V1676" s="5">
        <f>IF(ActividadesCom[[#This Row],[NIVEL 3]]&lt;&gt;0,VLOOKUP(ActividadesCom[[#This Row],[NIVEL 3]],Catálogo!A:B,2,FALSE),"")</f>
        <v>4</v>
      </c>
      <c r="W1676" s="5">
        <v>1</v>
      </c>
      <c r="X1676" s="6" t="s">
        <v>665</v>
      </c>
      <c r="Y1676" s="5">
        <v>20181</v>
      </c>
      <c r="Z1676" s="5" t="s">
        <v>4009</v>
      </c>
      <c r="AA1676" s="5">
        <f>IF(ActividadesCom[[#This Row],[NIVEL 4]]&lt;&gt;0,VLOOKUP(ActividadesCom[[#This Row],[NIVEL 4]],Catálogo!A:B,2,FALSE),"")</f>
        <v>3</v>
      </c>
      <c r="AB1676" s="5">
        <v>1</v>
      </c>
      <c r="AC1676" s="6" t="s">
        <v>5</v>
      </c>
      <c r="AD1676" s="5">
        <v>20173</v>
      </c>
      <c r="AE1676" s="5" t="s">
        <v>4009</v>
      </c>
      <c r="AF1676" s="5">
        <f>IF(ActividadesCom[[#This Row],[NIVEL 5]]&lt;&gt;0,VLOOKUP(ActividadesCom[[#This Row],[NIVEL 5]],Catálogo!A:B,2,FALSE),"")</f>
        <v>3</v>
      </c>
      <c r="AG1676" s="5">
        <v>1</v>
      </c>
      <c r="AH1676" s="2"/>
      <c r="AI1676" s="2"/>
    </row>
    <row r="1677" spans="1:35" ht="30" hidden="1" customHeight="1" x14ac:dyDescent="0.25">
      <c r="A1677" s="7">
        <v>17470038</v>
      </c>
      <c r="B1677" s="97" t="str">
        <f>VLOOKUP(ActividadesCom[[#This Row],[NO. DE CONTROL]],'LISTADO ESTUDIANTES'!A:C,3,FALSE)</f>
        <v>RODRIGUEZ HERNANDEZ JOHAN ANTONIO</v>
      </c>
      <c r="C1677" s="97" t="str">
        <f>VLOOKUP(ActividadesCom[[#This Row],[NO. DE CONTROL]],'LISTADO ESTUDIANTES'!A:B,2,FALSE)</f>
        <v>INGENIERIA INDUSTRIAL</v>
      </c>
      <c r="D1677" s="18" t="str">
        <f>VLOOKUP(ActividadesCom[[#This Row],[NO. DE CONTROL]],'LISTADO ESTUDIANTES'!A:D,4,FALSE)</f>
        <v>BAJA</v>
      </c>
      <c r="E1677" s="5">
        <f>SUM(ActividadesCom[[#This Row],[CRÉD. 1]],ActividadesCom[[#This Row],[CRÉD. 2]],ActividadesCom[[#This Row],[CRÉD. 3]],ActividadesCom[[#This Row],[CRÉD. 4]],ActividadesCom[[#This Row],[CRÉD. 5]])</f>
        <v>0</v>
      </c>
      <c r="F1677" s="17" t="str">
        <f>IF(ActividadesCom[[#This Row],[ÚLTIMO SEMESTRE CON CRÉDITOS]]&gt;0,ROUND(AVERAGE(ActividadesCom[[#This Row],[VALOR NIVEL 5]],ActividadesCom[[#This Row],[VALOR NIVEL 4]],ActividadesCom[[#This Row],[VALOR NIVEL 3]],ActividadesCom[[#This Row],[VALOR NIVEL 2]],ActividadesCom[[#This Row],[VALOR NIVEL 1]]),0),"")</f>
        <v/>
      </c>
      <c r="G1677" s="5" t="str">
        <f>IF(ActividadesCom[[#This Row],[PROMEDIO]]="","",IF(ActividadesCom[[#This Row],[PROMEDIO]]&gt;=4,"EXCELENTE",IF(ActividadesCom[[#This Row],[PROMEDIO]]&gt;=3,"NOTABLE",IF(ActividadesCom[[#This Row],[PROMEDIO]]&gt;=2,"BUENO",IF(ActividadesCom[[#This Row],[PROMEDIO]]=1,"SUFICIENTE","")))))</f>
        <v/>
      </c>
      <c r="H1677" s="5">
        <f>MAX(ActividadesCom[[#This Row],[PERÍODO 1]],ActividadesCom[[#This Row],[PERÍODO 2]],ActividadesCom[[#This Row],[PERÍODO 3]],ActividadesCom[[#This Row],[PERÍODO 4]],ActividadesCom[[#This Row],[PERÍODO 5]])</f>
        <v>0</v>
      </c>
      <c r="I1677" s="6"/>
      <c r="J1677" s="5"/>
      <c r="K1677" s="5"/>
      <c r="L1677" s="5" t="str">
        <f>IF(ActividadesCom[[#This Row],[NIVEL 1]]&lt;&gt;0,VLOOKUP(ActividadesCom[[#This Row],[NIVEL 1]],Catálogo!A:B,2,FALSE),"")</f>
        <v/>
      </c>
      <c r="M1677" s="5"/>
      <c r="N1677" s="6"/>
      <c r="O1677" s="5"/>
      <c r="P1677" s="5"/>
      <c r="Q1677" s="5" t="str">
        <f>IF(ActividadesCom[[#This Row],[NIVEL 2]]&lt;&gt;0,VLOOKUP(ActividadesCom[[#This Row],[NIVEL 2]],Catálogo!A:B,2,FALSE),"")</f>
        <v/>
      </c>
      <c r="R1677" s="5"/>
      <c r="S1677" s="6"/>
      <c r="T1677" s="5"/>
      <c r="U1677" s="5"/>
      <c r="V1677" s="5" t="str">
        <f>IF(ActividadesCom[[#This Row],[NIVEL 3]]&lt;&gt;0,VLOOKUP(ActividadesCom[[#This Row],[NIVEL 3]],Catálogo!A:B,2,FALSE),"")</f>
        <v/>
      </c>
      <c r="W1677" s="5"/>
      <c r="X1677" s="6"/>
      <c r="Y1677" s="5"/>
      <c r="Z1677" s="5"/>
      <c r="AA1677" s="5" t="str">
        <f>IF(ActividadesCom[[#This Row],[NIVEL 4]]&lt;&gt;0,VLOOKUP(ActividadesCom[[#This Row],[NIVEL 4]],Catálogo!A:B,2,FALSE),"")</f>
        <v/>
      </c>
      <c r="AB1677" s="5"/>
      <c r="AC1677" s="6"/>
      <c r="AD1677" s="5"/>
      <c r="AE1677" s="5"/>
      <c r="AF1677" s="5" t="str">
        <f>IF(ActividadesCom[[#This Row],[NIVEL 5]]&lt;&gt;0,VLOOKUP(ActividadesCom[[#This Row],[NIVEL 5]],Catálogo!A:B,2,FALSE),"")</f>
        <v/>
      </c>
      <c r="AG1677" s="5"/>
      <c r="AH1677" s="2"/>
      <c r="AI1677" s="2"/>
    </row>
    <row r="1678" spans="1:35" ht="30" hidden="1" customHeight="1" x14ac:dyDescent="0.25">
      <c r="A1678" s="7">
        <v>17470039</v>
      </c>
      <c r="B1678" s="97" t="str">
        <f>VLOOKUP(ActividadesCom[[#This Row],[NO. DE CONTROL]],'LISTADO ESTUDIANTES'!A:C,3,FALSE)</f>
        <v>CASTILLO KU ROBERTO</v>
      </c>
      <c r="C1678" s="97" t="str">
        <f>VLOOKUP(ActividadesCom[[#This Row],[NO. DE CONTROL]],'LISTADO ESTUDIANTES'!A:B,2,FALSE)</f>
        <v>INGENIERIA CIVIL</v>
      </c>
      <c r="D1678" s="18" t="str">
        <f>VLOOKUP(ActividadesCom[[#This Row],[NO. DE CONTROL]],'LISTADO ESTUDIANTES'!A:D,4,FALSE)</f>
        <v>BAJA</v>
      </c>
      <c r="E1678" s="5">
        <f>SUM(ActividadesCom[[#This Row],[CRÉD. 1]],ActividadesCom[[#This Row],[CRÉD. 2]],ActividadesCom[[#This Row],[CRÉD. 3]],ActividadesCom[[#This Row],[CRÉD. 4]],ActividadesCom[[#This Row],[CRÉD. 5]])</f>
        <v>0</v>
      </c>
      <c r="F1678" s="17" t="str">
        <f>IF(ActividadesCom[[#This Row],[ÚLTIMO SEMESTRE CON CRÉDITOS]]&gt;0,ROUND(AVERAGE(ActividadesCom[[#This Row],[VALOR NIVEL 5]],ActividadesCom[[#This Row],[VALOR NIVEL 4]],ActividadesCom[[#This Row],[VALOR NIVEL 3]],ActividadesCom[[#This Row],[VALOR NIVEL 2]],ActividadesCom[[#This Row],[VALOR NIVEL 1]]),0),"")</f>
        <v/>
      </c>
      <c r="G1678" s="5" t="str">
        <f>IF(ActividadesCom[[#This Row],[PROMEDIO]]="","",IF(ActividadesCom[[#This Row],[PROMEDIO]]&gt;=4,"EXCELENTE",IF(ActividadesCom[[#This Row],[PROMEDIO]]&gt;=3,"NOTABLE",IF(ActividadesCom[[#This Row],[PROMEDIO]]&gt;=2,"BUENO",IF(ActividadesCom[[#This Row],[PROMEDIO]]=1,"SUFICIENTE","")))))</f>
        <v/>
      </c>
      <c r="H1678" s="5">
        <f>MAX(ActividadesCom[[#This Row],[PERÍODO 1]],ActividadesCom[[#This Row],[PERÍODO 2]],ActividadesCom[[#This Row],[PERÍODO 3]],ActividadesCom[[#This Row],[PERÍODO 4]],ActividadesCom[[#This Row],[PERÍODO 5]])</f>
        <v>0</v>
      </c>
      <c r="I1678" s="6"/>
      <c r="J1678" s="5"/>
      <c r="K1678" s="5"/>
      <c r="L1678" s="5" t="str">
        <f>IF(ActividadesCom[[#This Row],[NIVEL 1]]&lt;&gt;0,VLOOKUP(ActividadesCom[[#This Row],[NIVEL 1]],Catálogo!A:B,2,FALSE),"")</f>
        <v/>
      </c>
      <c r="M1678" s="5"/>
      <c r="N1678" s="6"/>
      <c r="O1678" s="5"/>
      <c r="P1678" s="5"/>
      <c r="Q1678" s="5" t="str">
        <f>IF(ActividadesCom[[#This Row],[NIVEL 2]]&lt;&gt;0,VLOOKUP(ActividadesCom[[#This Row],[NIVEL 2]],Catálogo!A:B,2,FALSE),"")</f>
        <v/>
      </c>
      <c r="R1678" s="5"/>
      <c r="S1678" s="6"/>
      <c r="T1678" s="5"/>
      <c r="U1678" s="5"/>
      <c r="V1678" s="5" t="str">
        <f>IF(ActividadesCom[[#This Row],[NIVEL 3]]&lt;&gt;0,VLOOKUP(ActividadesCom[[#This Row],[NIVEL 3]],Catálogo!A:B,2,FALSE),"")</f>
        <v/>
      </c>
      <c r="W1678" s="5"/>
      <c r="X1678" s="6"/>
      <c r="Y1678" s="5"/>
      <c r="Z1678" s="5"/>
      <c r="AA1678" s="5" t="str">
        <f>IF(ActividadesCom[[#This Row],[NIVEL 4]]&lt;&gt;0,VLOOKUP(ActividadesCom[[#This Row],[NIVEL 4]],Catálogo!A:B,2,FALSE),"")</f>
        <v/>
      </c>
      <c r="AB1678" s="5"/>
      <c r="AC1678" s="6"/>
      <c r="AD1678" s="5"/>
      <c r="AE1678" s="5"/>
      <c r="AF1678" s="5" t="str">
        <f>IF(ActividadesCom[[#This Row],[NIVEL 5]]&lt;&gt;0,VLOOKUP(ActividadesCom[[#This Row],[NIVEL 5]],Catálogo!A:B,2,FALSE),"")</f>
        <v/>
      </c>
      <c r="AG1678" s="5"/>
      <c r="AH1678" s="2"/>
      <c r="AI1678" s="2"/>
    </row>
    <row r="1679" spans="1:35" ht="30" customHeight="1" x14ac:dyDescent="0.25">
      <c r="A1679" s="7">
        <v>17470040</v>
      </c>
      <c r="B1679" s="97" t="str">
        <f>VLOOKUP(ActividadesCom[[#This Row],[NO. DE CONTROL]],'LISTADO ESTUDIANTES'!A:C,3,FALSE)</f>
        <v>DURAN SUAREZ JOSUE OBED</v>
      </c>
      <c r="C1679" s="97" t="str">
        <f>VLOOKUP(ActividadesCom[[#This Row],[NO. DE CONTROL]],'LISTADO ESTUDIANTES'!A:B,2,FALSE)</f>
        <v>INGENIERIA MECANICA</v>
      </c>
      <c r="D1679" s="18" t="str">
        <f>VLOOKUP(ActividadesCom[[#This Row],[NO. DE CONTROL]],'LISTADO ESTUDIANTES'!A:D,4,FALSE)</f>
        <v>ACTIVO(A)</v>
      </c>
      <c r="E1679" s="5">
        <f>SUM(ActividadesCom[[#This Row],[CRÉD. 1]],ActividadesCom[[#This Row],[CRÉD. 2]],ActividadesCom[[#This Row],[CRÉD. 3]],ActividadesCom[[#This Row],[CRÉD. 4]],ActividadesCom[[#This Row],[CRÉD. 5]])</f>
        <v>1</v>
      </c>
      <c r="F1679" s="17">
        <f>IF(ActividadesCom[[#This Row],[ÚLTIMO SEMESTRE CON CRÉDITOS]]&gt;0,ROUND(AVERAGE(ActividadesCom[[#This Row],[VALOR NIVEL 5]],ActividadesCom[[#This Row],[VALOR NIVEL 4]],ActividadesCom[[#This Row],[VALOR NIVEL 3]],ActividadesCom[[#This Row],[VALOR NIVEL 2]],ActividadesCom[[#This Row],[VALOR NIVEL 1]]),0),"")</f>
        <v>3</v>
      </c>
      <c r="G1679" s="5" t="str">
        <f>IF(ActividadesCom[[#This Row],[PROMEDIO]]="","",IF(ActividadesCom[[#This Row],[PROMEDIO]]&gt;=4,"EXCELENTE",IF(ActividadesCom[[#This Row],[PROMEDIO]]&gt;=3,"NOTABLE",IF(ActividadesCom[[#This Row],[PROMEDIO]]&gt;=2,"BUENO",IF(ActividadesCom[[#This Row],[PROMEDIO]]=1,"SUFICIENTE","")))))</f>
        <v>NOTABLE</v>
      </c>
      <c r="H1679" s="5">
        <f>MAX(ActividadesCom[[#This Row],[PERÍODO 1]],ActividadesCom[[#This Row],[PERÍODO 2]],ActividadesCom[[#This Row],[PERÍODO 3]],ActividadesCom[[#This Row],[PERÍODO 4]],ActividadesCom[[#This Row],[PERÍODO 5]])</f>
        <v>20221</v>
      </c>
      <c r="I1679" s="6" t="s">
        <v>5819</v>
      </c>
      <c r="J1679" s="5">
        <v>20221</v>
      </c>
      <c r="K1679" s="5" t="s">
        <v>4009</v>
      </c>
      <c r="L1679" s="5">
        <f>IF(ActividadesCom[[#This Row],[NIVEL 1]]&lt;&gt;0,VLOOKUP(ActividadesCom[[#This Row],[NIVEL 1]],Catálogo!A:B,2,FALSE),"")</f>
        <v>3</v>
      </c>
      <c r="M1679" s="5">
        <v>1</v>
      </c>
      <c r="N1679" s="6"/>
      <c r="O1679" s="5"/>
      <c r="P1679" s="5"/>
      <c r="Q1679" s="5" t="str">
        <f>IF(ActividadesCom[[#This Row],[NIVEL 2]]&lt;&gt;0,VLOOKUP(ActividadesCom[[#This Row],[NIVEL 2]],Catálogo!A:B,2,FALSE),"")</f>
        <v/>
      </c>
      <c r="R1679" s="5"/>
      <c r="S1679" s="6"/>
      <c r="T1679" s="5"/>
      <c r="U1679" s="5"/>
      <c r="V1679" s="5" t="str">
        <f>IF(ActividadesCom[[#This Row],[NIVEL 3]]&lt;&gt;0,VLOOKUP(ActividadesCom[[#This Row],[NIVEL 3]],Catálogo!A:B,2,FALSE),"")</f>
        <v/>
      </c>
      <c r="W1679" s="5"/>
      <c r="X1679" s="6"/>
      <c r="Y1679" s="5"/>
      <c r="Z1679" s="5"/>
      <c r="AA1679" s="5" t="str">
        <f>IF(ActividadesCom[[#This Row],[NIVEL 4]]&lt;&gt;0,VLOOKUP(ActividadesCom[[#This Row],[NIVEL 4]],Catálogo!A:B,2,FALSE),"")</f>
        <v/>
      </c>
      <c r="AB1679" s="5"/>
      <c r="AC1679" s="6"/>
      <c r="AD1679" s="5"/>
      <c r="AE1679" s="5"/>
      <c r="AF1679" s="5" t="str">
        <f>IF(ActividadesCom[[#This Row],[NIVEL 5]]&lt;&gt;0,VLOOKUP(ActividadesCom[[#This Row],[NIVEL 5]],Catálogo!A:B,2,FALSE),"")</f>
        <v/>
      </c>
      <c r="AG1679" s="5"/>
      <c r="AH1679" s="2"/>
      <c r="AI1679" s="2"/>
    </row>
    <row r="1680" spans="1:35" ht="30" hidden="1" customHeight="1" x14ac:dyDescent="0.25">
      <c r="A1680" s="7">
        <v>17470041</v>
      </c>
      <c r="B1680" s="97" t="str">
        <f>VLOOKUP(ActividadesCom[[#This Row],[NO. DE CONTROL]],'LISTADO ESTUDIANTES'!A:C,3,FALSE)</f>
        <v>TUZ TUZ MANUEL ALEJANDRO</v>
      </c>
      <c r="C1680" s="97" t="str">
        <f>VLOOKUP(ActividadesCom[[#This Row],[NO. DE CONTROL]],'LISTADO ESTUDIANTES'!A:B,2,FALSE)</f>
        <v>ARQUITECTURA</v>
      </c>
      <c r="D1680" s="18" t="str">
        <f>VLOOKUP(ActividadesCom[[#This Row],[NO. DE CONTROL]],'LISTADO ESTUDIANTES'!A:D,4,FALSE)</f>
        <v>BAJA</v>
      </c>
      <c r="E1680" s="5">
        <f>SUM(ActividadesCom[[#This Row],[CRÉD. 1]],ActividadesCom[[#This Row],[CRÉD. 2]],ActividadesCom[[#This Row],[CRÉD. 3]],ActividadesCom[[#This Row],[CRÉD. 4]],ActividadesCom[[#This Row],[CRÉD. 5]])</f>
        <v>1</v>
      </c>
      <c r="F1680" s="17">
        <f>IF(ActividadesCom[[#This Row],[ÚLTIMO SEMESTRE CON CRÉDITOS]]&gt;0,ROUND(AVERAGE(ActividadesCom[[#This Row],[VALOR NIVEL 5]],ActividadesCom[[#This Row],[VALOR NIVEL 4]],ActividadesCom[[#This Row],[VALOR NIVEL 3]],ActividadesCom[[#This Row],[VALOR NIVEL 2]],ActividadesCom[[#This Row],[VALOR NIVEL 1]]),0),"")</f>
        <v>3</v>
      </c>
      <c r="G1680" s="5" t="str">
        <f>IF(ActividadesCom[[#This Row],[PROMEDIO]]="","",IF(ActividadesCom[[#This Row],[PROMEDIO]]&gt;=4,"EXCELENTE",IF(ActividadesCom[[#This Row],[PROMEDIO]]&gt;=3,"NOTABLE",IF(ActividadesCom[[#This Row],[PROMEDIO]]&gt;=2,"BUENO",IF(ActividadesCom[[#This Row],[PROMEDIO]]=1,"SUFICIENTE","")))))</f>
        <v>NOTABLE</v>
      </c>
      <c r="H1680" s="5">
        <f>MAX(ActividadesCom[[#This Row],[PERÍODO 1]],ActividadesCom[[#This Row],[PERÍODO 2]],ActividadesCom[[#This Row],[PERÍODO 3]],ActividadesCom[[#This Row],[PERÍODO 4]],ActividadesCom[[#This Row],[PERÍODO 5]])</f>
        <v>20173</v>
      </c>
      <c r="I1680" s="6"/>
      <c r="J1680" s="5"/>
      <c r="K1680" s="5"/>
      <c r="L1680" s="5" t="str">
        <f>IF(ActividadesCom[[#This Row],[NIVEL 1]]&lt;&gt;0,VLOOKUP(ActividadesCom[[#This Row],[NIVEL 1]],Catálogo!A:B,2,FALSE),"")</f>
        <v/>
      </c>
      <c r="M1680" s="5"/>
      <c r="N1680" s="6"/>
      <c r="O1680" s="5"/>
      <c r="P1680" s="5"/>
      <c r="Q1680" s="5" t="str">
        <f>IF(ActividadesCom[[#This Row],[NIVEL 2]]&lt;&gt;0,VLOOKUP(ActividadesCom[[#This Row],[NIVEL 2]],Catálogo!A:B,2,FALSE),"")</f>
        <v/>
      </c>
      <c r="R1680" s="5"/>
      <c r="S1680" s="6"/>
      <c r="T1680" s="5"/>
      <c r="U1680" s="5"/>
      <c r="V1680" s="5" t="str">
        <f>IF(ActividadesCom[[#This Row],[NIVEL 3]]&lt;&gt;0,VLOOKUP(ActividadesCom[[#This Row],[NIVEL 3]],Catálogo!A:B,2,FALSE),"")</f>
        <v/>
      </c>
      <c r="W1680" s="5"/>
      <c r="X1680" s="6"/>
      <c r="Y1680" s="5"/>
      <c r="Z1680" s="5"/>
      <c r="AA1680" s="5" t="str">
        <f>IF(ActividadesCom[[#This Row],[NIVEL 4]]&lt;&gt;0,VLOOKUP(ActividadesCom[[#This Row],[NIVEL 4]],Catálogo!A:B,2,FALSE),"")</f>
        <v/>
      </c>
      <c r="AB1680" s="5"/>
      <c r="AC1680" s="6" t="s">
        <v>23</v>
      </c>
      <c r="AD1680" s="5">
        <v>20173</v>
      </c>
      <c r="AE1680" s="5" t="s">
        <v>4009</v>
      </c>
      <c r="AF1680" s="5">
        <f>IF(ActividadesCom[[#This Row],[NIVEL 5]]&lt;&gt;0,VLOOKUP(ActividadesCom[[#This Row],[NIVEL 5]],Catálogo!A:B,2,FALSE),"")</f>
        <v>3</v>
      </c>
      <c r="AG1680" s="5">
        <v>1</v>
      </c>
      <c r="AH1680" s="2"/>
      <c r="AI1680" s="2"/>
    </row>
    <row r="1681" spans="1:35" ht="30" hidden="1" customHeight="1" x14ac:dyDescent="0.25">
      <c r="A1681" s="7">
        <v>17470042</v>
      </c>
      <c r="B1681" s="97" t="str">
        <f>VLOOKUP(ActividadesCom[[#This Row],[NO. DE CONTROL]],'LISTADO ESTUDIANTES'!A:C,3,FALSE)</f>
        <v>CAMAS AKE SALVADOR</v>
      </c>
      <c r="C1681" s="97" t="str">
        <f>VLOOKUP(ActividadesCom[[#This Row],[NO. DE CONTROL]],'LISTADO ESTUDIANTES'!A:B,2,FALSE)</f>
        <v>INGENIERIA INDUSTRIAL</v>
      </c>
      <c r="D1681" s="18" t="str">
        <f>VLOOKUP(ActividadesCom[[#This Row],[NO. DE CONTROL]],'LISTADO ESTUDIANTES'!A:D,4,FALSE)</f>
        <v>BAJA</v>
      </c>
      <c r="E1681" s="5">
        <f>SUM(ActividadesCom[[#This Row],[CRÉD. 1]],ActividadesCom[[#This Row],[CRÉD. 2]],ActividadesCom[[#This Row],[CRÉD. 3]],ActividadesCom[[#This Row],[CRÉD. 4]],ActividadesCom[[#This Row],[CRÉD. 5]])</f>
        <v>0</v>
      </c>
      <c r="F1681" s="17" t="str">
        <f>IF(ActividadesCom[[#This Row],[ÚLTIMO SEMESTRE CON CRÉDITOS]]&gt;0,ROUND(AVERAGE(ActividadesCom[[#This Row],[VALOR NIVEL 5]],ActividadesCom[[#This Row],[VALOR NIVEL 4]],ActividadesCom[[#This Row],[VALOR NIVEL 3]],ActividadesCom[[#This Row],[VALOR NIVEL 2]],ActividadesCom[[#This Row],[VALOR NIVEL 1]]),0),"")</f>
        <v/>
      </c>
      <c r="G1681" s="5" t="str">
        <f>IF(ActividadesCom[[#This Row],[PROMEDIO]]="","",IF(ActividadesCom[[#This Row],[PROMEDIO]]&gt;=4,"EXCELENTE",IF(ActividadesCom[[#This Row],[PROMEDIO]]&gt;=3,"NOTABLE",IF(ActividadesCom[[#This Row],[PROMEDIO]]&gt;=2,"BUENO",IF(ActividadesCom[[#This Row],[PROMEDIO]]=1,"SUFICIENTE","")))))</f>
        <v/>
      </c>
      <c r="H1681" s="5">
        <f>MAX(ActividadesCom[[#This Row],[PERÍODO 1]],ActividadesCom[[#This Row],[PERÍODO 2]],ActividadesCom[[#This Row],[PERÍODO 3]],ActividadesCom[[#This Row],[PERÍODO 4]],ActividadesCom[[#This Row],[PERÍODO 5]])</f>
        <v>0</v>
      </c>
      <c r="I1681" s="6"/>
      <c r="J1681" s="5"/>
      <c r="K1681" s="5"/>
      <c r="L1681" s="5" t="str">
        <f>IF(ActividadesCom[[#This Row],[NIVEL 1]]&lt;&gt;0,VLOOKUP(ActividadesCom[[#This Row],[NIVEL 1]],Catálogo!A:B,2,FALSE),"")</f>
        <v/>
      </c>
      <c r="M1681" s="5"/>
      <c r="N1681" s="6"/>
      <c r="O1681" s="5"/>
      <c r="P1681" s="5"/>
      <c r="Q1681" s="5" t="str">
        <f>IF(ActividadesCom[[#This Row],[NIVEL 2]]&lt;&gt;0,VLOOKUP(ActividadesCom[[#This Row],[NIVEL 2]],Catálogo!A:B,2,FALSE),"")</f>
        <v/>
      </c>
      <c r="R1681" s="5"/>
      <c r="S1681" s="6"/>
      <c r="T1681" s="5"/>
      <c r="U1681" s="5"/>
      <c r="V1681" s="5" t="str">
        <f>IF(ActividadesCom[[#This Row],[NIVEL 3]]&lt;&gt;0,VLOOKUP(ActividadesCom[[#This Row],[NIVEL 3]],Catálogo!A:B,2,FALSE),"")</f>
        <v/>
      </c>
      <c r="W1681" s="5"/>
      <c r="X1681" s="6"/>
      <c r="Y1681" s="5"/>
      <c r="Z1681" s="5"/>
      <c r="AA1681" s="5" t="str">
        <f>IF(ActividadesCom[[#This Row],[NIVEL 4]]&lt;&gt;0,VLOOKUP(ActividadesCom[[#This Row],[NIVEL 4]],Catálogo!A:B,2,FALSE),"")</f>
        <v/>
      </c>
      <c r="AB1681" s="5"/>
      <c r="AC1681" s="6"/>
      <c r="AD1681" s="5"/>
      <c r="AE1681" s="5"/>
      <c r="AF1681" s="5" t="str">
        <f>IF(ActividadesCom[[#This Row],[NIVEL 5]]&lt;&gt;0,VLOOKUP(ActividadesCom[[#This Row],[NIVEL 5]],Catálogo!A:B,2,FALSE),"")</f>
        <v/>
      </c>
      <c r="AG1681" s="5"/>
      <c r="AH1681" s="2"/>
      <c r="AI1681" s="2"/>
    </row>
    <row r="1682" spans="1:35" s="24" customFormat="1" ht="30" hidden="1" customHeight="1" x14ac:dyDescent="0.25">
      <c r="A1682" s="7">
        <v>17470043</v>
      </c>
      <c r="B1682" s="97" t="str">
        <f>VLOOKUP(ActividadesCom[[#This Row],[NO. DE CONTROL]],'LISTADO ESTUDIANTES'!A:C,3,FALSE)</f>
        <v>JUAREZ CRUZ RUBEN EDUARDO</v>
      </c>
      <c r="C1682" s="97" t="str">
        <f>VLOOKUP(ActividadesCom[[#This Row],[NO. DE CONTROL]],'LISTADO ESTUDIANTES'!A:B,2,FALSE)</f>
        <v>INGENIERIA MECANICA</v>
      </c>
      <c r="D1682" s="18" t="str">
        <f>VLOOKUP(ActividadesCom[[#This Row],[NO. DE CONTROL]],'LISTADO ESTUDIANTES'!A:D,4,FALSE)</f>
        <v>EGRESADO(A)</v>
      </c>
      <c r="E1682" s="5">
        <f>SUM(ActividadesCom[[#This Row],[CRÉD. 1]],ActividadesCom[[#This Row],[CRÉD. 2]],ActividadesCom[[#This Row],[CRÉD. 3]],ActividadesCom[[#This Row],[CRÉD. 4]],ActividadesCom[[#This Row],[CRÉD. 5]])</f>
        <v>6</v>
      </c>
      <c r="F1682" s="5">
        <f>IF(ActividadesCom[[#This Row],[ÚLTIMO SEMESTRE CON CRÉDITOS]]&gt;0,ROUND(AVERAGE(ActividadesCom[[#This Row],[VALOR NIVEL 5]],ActividadesCom[[#This Row],[VALOR NIVEL 4]],ActividadesCom[[#This Row],[VALOR NIVEL 3]],ActividadesCom[[#This Row],[VALOR NIVEL 2]],ActividadesCom[[#This Row],[VALOR NIVEL 1]]),0),"")</f>
        <v>2</v>
      </c>
      <c r="G1682" s="5" t="str">
        <f>IF(ActividadesCom[[#This Row],[PROMEDIO]]="","",IF(ActividadesCom[[#This Row],[PROMEDIO]]&gt;=4,"EXCELENTE",IF(ActividadesCom[[#This Row],[PROMEDIO]]&gt;=3,"NOTABLE",IF(ActividadesCom[[#This Row],[PROMEDIO]]&gt;=2,"BUENO",IF(ActividadesCom[[#This Row],[PROMEDIO]]=1,"SUFICIENTE","")))))</f>
        <v>BUENO</v>
      </c>
      <c r="H1682" s="5">
        <f>MAX(ActividadesCom[[#This Row],[PERÍODO 1]],ActividadesCom[[#This Row],[PERÍODO 2]],ActividadesCom[[#This Row],[PERÍODO 3]],ActividadesCom[[#This Row],[PERÍODO 4]],ActividadesCom[[#This Row],[PERÍODO 5]])</f>
        <v>20191</v>
      </c>
      <c r="I1682" s="6" t="s">
        <v>437</v>
      </c>
      <c r="J1682" s="5">
        <v>20173</v>
      </c>
      <c r="K1682" s="5" t="s">
        <v>4010</v>
      </c>
      <c r="L1682" s="5">
        <f>IF(ActividadesCom[[#This Row],[NIVEL 1]]&lt;&gt;0,VLOOKUP(ActividadesCom[[#This Row],[NIVEL 1]],Catálogo!A:B,2,FALSE),"")</f>
        <v>2</v>
      </c>
      <c r="M1682" s="5">
        <v>2</v>
      </c>
      <c r="N1682" s="6" t="s">
        <v>775</v>
      </c>
      <c r="O1682" s="5">
        <v>20183</v>
      </c>
      <c r="P1682" s="5" t="s">
        <v>4010</v>
      </c>
      <c r="Q1682" s="5">
        <f>IF(ActividadesCom[[#This Row],[NIVEL 2]]&lt;&gt;0,VLOOKUP(ActividadesCom[[#This Row],[NIVEL 2]],Catálogo!A:B,2,FALSE),"")</f>
        <v>2</v>
      </c>
      <c r="R1682" s="5">
        <v>1</v>
      </c>
      <c r="S1682" s="6" t="s">
        <v>918</v>
      </c>
      <c r="T1682" s="5">
        <v>20191</v>
      </c>
      <c r="U1682" s="5" t="s">
        <v>4010</v>
      </c>
      <c r="V1682" s="5">
        <f>IF(ActividadesCom[[#This Row],[NIVEL 3]]&lt;&gt;0,VLOOKUP(ActividadesCom[[#This Row],[NIVEL 3]],Catálogo!A:B,2,FALSE),"")</f>
        <v>2</v>
      </c>
      <c r="W1682" s="5">
        <v>1</v>
      </c>
      <c r="X1682" s="6" t="s">
        <v>42</v>
      </c>
      <c r="Y1682" s="5">
        <v>20181</v>
      </c>
      <c r="Z1682" s="5" t="s">
        <v>4009</v>
      </c>
      <c r="AA1682" s="5">
        <f>IF(ActividadesCom[[#This Row],[NIVEL 4]]&lt;&gt;0,VLOOKUP(ActividadesCom[[#This Row],[NIVEL 4]],Catálogo!A:B,2,FALSE),"")</f>
        <v>3</v>
      </c>
      <c r="AB1682" s="5">
        <v>1</v>
      </c>
      <c r="AC1682" s="6" t="s">
        <v>133</v>
      </c>
      <c r="AD1682" s="5">
        <v>20173</v>
      </c>
      <c r="AE1682" s="5" t="s">
        <v>4009</v>
      </c>
      <c r="AF1682" s="5">
        <f>IF(ActividadesCom[[#This Row],[NIVEL 5]]&lt;&gt;0,VLOOKUP(ActividadesCom[[#This Row],[NIVEL 5]],Catálogo!A:B,2,FALSE),"")</f>
        <v>3</v>
      </c>
      <c r="AG1682" s="5">
        <v>1</v>
      </c>
    </row>
    <row r="1683" spans="1:35" s="24" customFormat="1" ht="30" hidden="1" customHeight="1" x14ac:dyDescent="0.25">
      <c r="A1683" s="7">
        <v>17470044</v>
      </c>
      <c r="B1683" s="97" t="str">
        <f>VLOOKUP(ActividadesCom[[#This Row],[NO. DE CONTROL]],'LISTADO ESTUDIANTES'!A:C,3,FALSE)</f>
        <v>CASTILLO GONZALEZ ALEJANDRA BEATRIZ</v>
      </c>
      <c r="C1683" s="97" t="str">
        <f>VLOOKUP(ActividadesCom[[#This Row],[NO. DE CONTROL]],'LISTADO ESTUDIANTES'!A:B,2,FALSE)</f>
        <v>INGENIERIA EN SISTEMAS COMPUTACIONALES</v>
      </c>
      <c r="D1683" s="18" t="str">
        <f>VLOOKUP(ActividadesCom[[#This Row],[NO. DE CONTROL]],'LISTADO ESTUDIANTES'!A:D,4,FALSE)</f>
        <v>EGRESADO(A)</v>
      </c>
      <c r="E1683" s="5">
        <f>SUM(ActividadesCom[[#This Row],[CRÉD. 1]],ActividadesCom[[#This Row],[CRÉD. 2]],ActividadesCom[[#This Row],[CRÉD. 3]],ActividadesCom[[#This Row],[CRÉD. 4]],ActividadesCom[[#This Row],[CRÉD. 5]])</f>
        <v>5</v>
      </c>
      <c r="F1683" s="5">
        <f>IF(ActividadesCom[[#This Row],[ÚLTIMO SEMESTRE CON CRÉDITOS]]&gt;0,ROUND(AVERAGE(ActividadesCom[[#This Row],[VALOR NIVEL 5]],ActividadesCom[[#This Row],[VALOR NIVEL 4]],ActividadesCom[[#This Row],[VALOR NIVEL 3]],ActividadesCom[[#This Row],[VALOR NIVEL 2]],ActividadesCom[[#This Row],[VALOR NIVEL 1]]),0),"")</f>
        <v>3</v>
      </c>
      <c r="G1683" s="5" t="str">
        <f>IF(ActividadesCom[[#This Row],[PROMEDIO]]="","",IF(ActividadesCom[[#This Row],[PROMEDIO]]&gt;=4,"EXCELENTE",IF(ActividadesCom[[#This Row],[PROMEDIO]]&gt;=3,"NOTABLE",IF(ActividadesCom[[#This Row],[PROMEDIO]]&gt;=2,"BUENO",IF(ActividadesCom[[#This Row],[PROMEDIO]]=1,"SUFICIENTE","")))))</f>
        <v>NOTABLE</v>
      </c>
      <c r="H1683" s="5">
        <f>MAX(ActividadesCom[[#This Row],[PERÍODO 1]],ActividadesCom[[#This Row],[PERÍODO 2]],ActividadesCom[[#This Row],[PERÍODO 3]],ActividadesCom[[#This Row],[PERÍODO 4]],ActividadesCom[[#This Row],[PERÍODO 5]])</f>
        <v>20183</v>
      </c>
      <c r="I1683" s="6" t="s">
        <v>1037</v>
      </c>
      <c r="J1683" s="5">
        <v>20183</v>
      </c>
      <c r="K1683" s="5" t="s">
        <v>4010</v>
      </c>
      <c r="L1683" s="5">
        <f>IF(ActividadesCom[[#This Row],[NIVEL 1]]&lt;&gt;0,VLOOKUP(ActividadesCom[[#This Row],[NIVEL 1]],Catálogo!A:B,2,FALSE),"")</f>
        <v>2</v>
      </c>
      <c r="M1683" s="5">
        <v>1</v>
      </c>
      <c r="N1683" s="6" t="s">
        <v>1038</v>
      </c>
      <c r="O1683" s="5">
        <v>20181</v>
      </c>
      <c r="P1683" s="5" t="s">
        <v>4010</v>
      </c>
      <c r="Q1683" s="5">
        <f>IF(ActividadesCom[[#This Row],[NIVEL 2]]&lt;&gt;0,VLOOKUP(ActividadesCom[[#This Row],[NIVEL 2]],Catálogo!A:B,2,FALSE),"")</f>
        <v>2</v>
      </c>
      <c r="R1683" s="5">
        <v>1</v>
      </c>
      <c r="S1683" s="6" t="s">
        <v>1039</v>
      </c>
      <c r="T1683" s="5">
        <v>20181</v>
      </c>
      <c r="U1683" s="5" t="s">
        <v>4008</v>
      </c>
      <c r="V1683" s="5">
        <f>IF(ActividadesCom[[#This Row],[NIVEL 3]]&lt;&gt;0,VLOOKUP(ActividadesCom[[#This Row],[NIVEL 3]],Catálogo!A:B,2,FALSE),"")</f>
        <v>4</v>
      </c>
      <c r="W1683" s="5">
        <v>1</v>
      </c>
      <c r="X1683" s="6" t="s">
        <v>403</v>
      </c>
      <c r="Y1683" s="5">
        <v>20181</v>
      </c>
      <c r="Z1683" s="5" t="s">
        <v>4009</v>
      </c>
      <c r="AA1683" s="5">
        <f>IF(ActividadesCom[[#This Row],[NIVEL 4]]&lt;&gt;0,VLOOKUP(ActividadesCom[[#This Row],[NIVEL 4]],Catálogo!A:B,2,FALSE),"")</f>
        <v>3</v>
      </c>
      <c r="AB1683" s="5">
        <v>1</v>
      </c>
      <c r="AC1683" s="6" t="s">
        <v>403</v>
      </c>
      <c r="AD1683" s="5">
        <v>20173</v>
      </c>
      <c r="AE1683" s="5" t="s">
        <v>4010</v>
      </c>
      <c r="AF1683" s="5">
        <f>IF(ActividadesCom[[#This Row],[NIVEL 5]]&lt;&gt;0,VLOOKUP(ActividadesCom[[#This Row],[NIVEL 5]],Catálogo!A:B,2,FALSE),"")</f>
        <v>2</v>
      </c>
      <c r="AG1683" s="5">
        <v>1</v>
      </c>
    </row>
    <row r="1684" spans="1:35" ht="30" hidden="1" customHeight="1" x14ac:dyDescent="0.25">
      <c r="A1684" s="7">
        <v>17470045</v>
      </c>
      <c r="B1684" s="97" t="str">
        <f>VLOOKUP(ActividadesCom[[#This Row],[NO. DE CONTROL]],'LISTADO ESTUDIANTES'!A:C,3,FALSE)</f>
        <v>NIC PAT ARTURO ALEJANDRO</v>
      </c>
      <c r="C1684" s="97" t="str">
        <f>VLOOKUP(ActividadesCom[[#This Row],[NO. DE CONTROL]],'LISTADO ESTUDIANTES'!A:B,2,FALSE)</f>
        <v>INGENIERIA MECANICA</v>
      </c>
      <c r="D1684" s="18" t="str">
        <f>VLOOKUP(ActividadesCom[[#This Row],[NO. DE CONTROL]],'LISTADO ESTUDIANTES'!A:D,4,FALSE)</f>
        <v>BAJA</v>
      </c>
      <c r="E1684" s="5">
        <f>SUM(ActividadesCom[[#This Row],[CRÉD. 1]],ActividadesCom[[#This Row],[CRÉD. 2]],ActividadesCom[[#This Row],[CRÉD. 3]],ActividadesCom[[#This Row],[CRÉD. 4]],ActividadesCom[[#This Row],[CRÉD. 5]])</f>
        <v>0</v>
      </c>
      <c r="F1684" s="17" t="str">
        <f>IF(ActividadesCom[[#This Row],[ÚLTIMO SEMESTRE CON CRÉDITOS]]&gt;0,ROUND(AVERAGE(ActividadesCom[[#This Row],[VALOR NIVEL 5]],ActividadesCom[[#This Row],[VALOR NIVEL 4]],ActividadesCom[[#This Row],[VALOR NIVEL 3]],ActividadesCom[[#This Row],[VALOR NIVEL 2]],ActividadesCom[[#This Row],[VALOR NIVEL 1]]),0),"")</f>
        <v/>
      </c>
      <c r="G1684" s="5" t="str">
        <f>IF(ActividadesCom[[#This Row],[PROMEDIO]]="","",IF(ActividadesCom[[#This Row],[PROMEDIO]]&gt;=4,"EXCELENTE",IF(ActividadesCom[[#This Row],[PROMEDIO]]&gt;=3,"NOTABLE",IF(ActividadesCom[[#This Row],[PROMEDIO]]&gt;=2,"BUENO",IF(ActividadesCom[[#This Row],[PROMEDIO]]=1,"SUFICIENTE","")))))</f>
        <v/>
      </c>
      <c r="H1684" s="5">
        <f>MAX(ActividadesCom[[#This Row],[PERÍODO 1]],ActividadesCom[[#This Row],[PERÍODO 2]],ActividadesCom[[#This Row],[PERÍODO 3]],ActividadesCom[[#This Row],[PERÍODO 4]],ActividadesCom[[#This Row],[PERÍODO 5]])</f>
        <v>0</v>
      </c>
      <c r="I1684" s="6"/>
      <c r="J1684" s="5"/>
      <c r="K1684" s="5"/>
      <c r="L1684" s="5" t="str">
        <f>IF(ActividadesCom[[#This Row],[NIVEL 1]]&lt;&gt;0,VLOOKUP(ActividadesCom[[#This Row],[NIVEL 1]],Catálogo!A:B,2,FALSE),"")</f>
        <v/>
      </c>
      <c r="M1684" s="5"/>
      <c r="N1684" s="6"/>
      <c r="O1684" s="5"/>
      <c r="P1684" s="5"/>
      <c r="Q1684" s="5" t="str">
        <f>IF(ActividadesCom[[#This Row],[NIVEL 2]]&lt;&gt;0,VLOOKUP(ActividadesCom[[#This Row],[NIVEL 2]],Catálogo!A:B,2,FALSE),"")</f>
        <v/>
      </c>
      <c r="R1684" s="5"/>
      <c r="S1684" s="6"/>
      <c r="T1684" s="5"/>
      <c r="U1684" s="5"/>
      <c r="V1684" s="5" t="str">
        <f>IF(ActividadesCom[[#This Row],[NIVEL 3]]&lt;&gt;0,VLOOKUP(ActividadesCom[[#This Row],[NIVEL 3]],Catálogo!A:B,2,FALSE),"")</f>
        <v/>
      </c>
      <c r="W1684" s="5"/>
      <c r="X1684" s="6"/>
      <c r="Y1684" s="5"/>
      <c r="Z1684" s="5"/>
      <c r="AA1684" s="5" t="str">
        <f>IF(ActividadesCom[[#This Row],[NIVEL 4]]&lt;&gt;0,VLOOKUP(ActividadesCom[[#This Row],[NIVEL 4]],Catálogo!A:B,2,FALSE),"")</f>
        <v/>
      </c>
      <c r="AB1684" s="5"/>
      <c r="AC1684" s="6"/>
      <c r="AD1684" s="5"/>
      <c r="AE1684" s="5"/>
      <c r="AF1684" s="5" t="str">
        <f>IF(ActividadesCom[[#This Row],[NIVEL 5]]&lt;&gt;0,VLOOKUP(ActividadesCom[[#This Row],[NIVEL 5]],Catálogo!A:B,2,FALSE),"")</f>
        <v/>
      </c>
      <c r="AG1684" s="5"/>
      <c r="AH1684" s="2"/>
      <c r="AI1684" s="2"/>
    </row>
    <row r="1685" spans="1:35" ht="30" hidden="1" customHeight="1" x14ac:dyDescent="0.25">
      <c r="A1685" s="7">
        <v>17470046</v>
      </c>
      <c r="B1685" s="97" t="str">
        <f>VLOOKUP(ActividadesCom[[#This Row],[NO. DE CONTROL]],'LISTADO ESTUDIANTES'!A:C,3,FALSE)</f>
        <v>CAHUICH CANO HANNIA GUADALUPE</v>
      </c>
      <c r="C1685" s="97" t="str">
        <f>VLOOKUP(ActividadesCom[[#This Row],[NO. DE CONTROL]],'LISTADO ESTUDIANTES'!A:B,2,FALSE)</f>
        <v>INGENIERIA EN SISTEMAS COMPUTACIONALES</v>
      </c>
      <c r="D1685" s="18" t="str">
        <f>VLOOKUP(ActividadesCom[[#This Row],[NO. DE CONTROL]],'LISTADO ESTUDIANTES'!A:D,4,FALSE)</f>
        <v>BAJA</v>
      </c>
      <c r="E1685" s="5">
        <f>SUM(ActividadesCom[[#This Row],[CRÉD. 1]],ActividadesCom[[#This Row],[CRÉD. 2]],ActividadesCom[[#This Row],[CRÉD. 3]],ActividadesCom[[#This Row],[CRÉD. 4]],ActividadesCom[[#This Row],[CRÉD. 5]])</f>
        <v>1</v>
      </c>
      <c r="F1685" s="17">
        <f>IF(ActividadesCom[[#This Row],[ÚLTIMO SEMESTRE CON CRÉDITOS]]&gt;0,ROUND(AVERAGE(ActividadesCom[[#This Row],[VALOR NIVEL 5]],ActividadesCom[[#This Row],[VALOR NIVEL 4]],ActividadesCom[[#This Row],[VALOR NIVEL 3]],ActividadesCom[[#This Row],[VALOR NIVEL 2]],ActividadesCom[[#This Row],[VALOR NIVEL 1]]),0),"")</f>
        <v>2</v>
      </c>
      <c r="G1685" s="5" t="str">
        <f>IF(ActividadesCom[[#This Row],[PROMEDIO]]="","",IF(ActividadesCom[[#This Row],[PROMEDIO]]&gt;=4,"EXCELENTE",IF(ActividadesCom[[#This Row],[PROMEDIO]]&gt;=3,"NOTABLE",IF(ActividadesCom[[#This Row],[PROMEDIO]]&gt;=2,"BUENO",IF(ActividadesCom[[#This Row],[PROMEDIO]]=1,"SUFICIENTE","")))))</f>
        <v>BUENO</v>
      </c>
      <c r="H1685" s="5">
        <f>MAX(ActividadesCom[[#This Row],[PERÍODO 1]],ActividadesCom[[#This Row],[PERÍODO 2]],ActividadesCom[[#This Row],[PERÍODO 3]],ActividadesCom[[#This Row],[PERÍODO 4]],ActividadesCom[[#This Row],[PERÍODO 5]])</f>
        <v>20173</v>
      </c>
      <c r="I1685" s="6"/>
      <c r="J1685" s="5"/>
      <c r="K1685" s="5"/>
      <c r="L1685" s="5" t="str">
        <f>IF(ActividadesCom[[#This Row],[NIVEL 1]]&lt;&gt;0,VLOOKUP(ActividadesCom[[#This Row],[NIVEL 1]],Catálogo!A:B,2,FALSE),"")</f>
        <v/>
      </c>
      <c r="M1685" s="5"/>
      <c r="N1685" s="6"/>
      <c r="O1685" s="5"/>
      <c r="P1685" s="5"/>
      <c r="Q1685" s="5" t="str">
        <f>IF(ActividadesCom[[#This Row],[NIVEL 2]]&lt;&gt;0,VLOOKUP(ActividadesCom[[#This Row],[NIVEL 2]],Catálogo!A:B,2,FALSE),"")</f>
        <v/>
      </c>
      <c r="R1685" s="5"/>
      <c r="S1685" s="6"/>
      <c r="T1685" s="5"/>
      <c r="U1685" s="5"/>
      <c r="V1685" s="5" t="str">
        <f>IF(ActividadesCom[[#This Row],[NIVEL 3]]&lt;&gt;0,VLOOKUP(ActividadesCom[[#This Row],[NIVEL 3]],Catálogo!A:B,2,FALSE),"")</f>
        <v/>
      </c>
      <c r="W1685" s="5"/>
      <c r="X1685" s="6"/>
      <c r="Y1685" s="5"/>
      <c r="Z1685" s="5"/>
      <c r="AA1685" s="5" t="str">
        <f>IF(ActividadesCom[[#This Row],[NIVEL 4]]&lt;&gt;0,VLOOKUP(ActividadesCom[[#This Row],[NIVEL 4]],Catálogo!A:B,2,FALSE),"")</f>
        <v/>
      </c>
      <c r="AB1685" s="5"/>
      <c r="AC1685" s="6" t="s">
        <v>34</v>
      </c>
      <c r="AD1685" s="5">
        <v>20173</v>
      </c>
      <c r="AE1685" s="5" t="s">
        <v>4010</v>
      </c>
      <c r="AF1685" s="5">
        <f>IF(ActividadesCom[[#This Row],[NIVEL 5]]&lt;&gt;0,VLOOKUP(ActividadesCom[[#This Row],[NIVEL 5]],Catálogo!A:B,2,FALSE),"")</f>
        <v>2</v>
      </c>
      <c r="AG1685" s="5">
        <v>1</v>
      </c>
      <c r="AH1685" s="2"/>
      <c r="AI1685" s="2"/>
    </row>
    <row r="1686" spans="1:35" ht="30" hidden="1" customHeight="1" x14ac:dyDescent="0.25">
      <c r="A1686" s="7">
        <v>17470047</v>
      </c>
      <c r="B1686" s="97" t="str">
        <f>VLOOKUP(ActividadesCom[[#This Row],[NO. DE CONTROL]],'LISTADO ESTUDIANTES'!A:C,3,FALSE)</f>
        <v>VERGARA HERNANDEZ JOSE FRANCISCO</v>
      </c>
      <c r="C1686" s="97" t="str">
        <f>VLOOKUP(ActividadesCom[[#This Row],[NO. DE CONTROL]],'LISTADO ESTUDIANTES'!A:B,2,FALSE)</f>
        <v>INGENIERIA MECANICA</v>
      </c>
      <c r="D1686" s="18" t="str">
        <f>VLOOKUP(ActividadesCom[[#This Row],[NO. DE CONTROL]],'LISTADO ESTUDIANTES'!A:D,4,FALSE)</f>
        <v>BAJA</v>
      </c>
      <c r="E1686" s="5">
        <f>SUM(ActividadesCom[[#This Row],[CRÉD. 1]],ActividadesCom[[#This Row],[CRÉD. 2]],ActividadesCom[[#This Row],[CRÉD. 3]],ActividadesCom[[#This Row],[CRÉD. 4]],ActividadesCom[[#This Row],[CRÉD. 5]])</f>
        <v>0</v>
      </c>
      <c r="F1686" s="17" t="str">
        <f>IF(ActividadesCom[[#This Row],[ÚLTIMO SEMESTRE CON CRÉDITOS]]&gt;0,ROUND(AVERAGE(ActividadesCom[[#This Row],[VALOR NIVEL 5]],ActividadesCom[[#This Row],[VALOR NIVEL 4]],ActividadesCom[[#This Row],[VALOR NIVEL 3]],ActividadesCom[[#This Row],[VALOR NIVEL 2]],ActividadesCom[[#This Row],[VALOR NIVEL 1]]),0),"")</f>
        <v/>
      </c>
      <c r="G1686" s="5" t="str">
        <f>IF(ActividadesCom[[#This Row],[PROMEDIO]]="","",IF(ActividadesCom[[#This Row],[PROMEDIO]]&gt;=4,"EXCELENTE",IF(ActividadesCom[[#This Row],[PROMEDIO]]&gt;=3,"NOTABLE",IF(ActividadesCom[[#This Row],[PROMEDIO]]&gt;=2,"BUENO",IF(ActividadesCom[[#This Row],[PROMEDIO]]=1,"SUFICIENTE","")))))</f>
        <v/>
      </c>
      <c r="H1686" s="5">
        <f>MAX(ActividadesCom[[#This Row],[PERÍODO 1]],ActividadesCom[[#This Row],[PERÍODO 2]],ActividadesCom[[#This Row],[PERÍODO 3]],ActividadesCom[[#This Row],[PERÍODO 4]],ActividadesCom[[#This Row],[PERÍODO 5]])</f>
        <v>0</v>
      </c>
      <c r="I1686" s="6"/>
      <c r="J1686" s="5"/>
      <c r="K1686" s="5"/>
      <c r="L1686" s="5" t="str">
        <f>IF(ActividadesCom[[#This Row],[NIVEL 1]]&lt;&gt;0,VLOOKUP(ActividadesCom[[#This Row],[NIVEL 1]],Catálogo!A:B,2,FALSE),"")</f>
        <v/>
      </c>
      <c r="M1686" s="5"/>
      <c r="N1686" s="6"/>
      <c r="O1686" s="5"/>
      <c r="P1686" s="5"/>
      <c r="Q1686" s="5" t="str">
        <f>IF(ActividadesCom[[#This Row],[NIVEL 2]]&lt;&gt;0,VLOOKUP(ActividadesCom[[#This Row],[NIVEL 2]],Catálogo!A:B,2,FALSE),"")</f>
        <v/>
      </c>
      <c r="R1686" s="5"/>
      <c r="S1686" s="6"/>
      <c r="T1686" s="5"/>
      <c r="U1686" s="5"/>
      <c r="V1686" s="5" t="str">
        <f>IF(ActividadesCom[[#This Row],[NIVEL 3]]&lt;&gt;0,VLOOKUP(ActividadesCom[[#This Row],[NIVEL 3]],Catálogo!A:B,2,FALSE),"")</f>
        <v/>
      </c>
      <c r="W1686" s="5"/>
      <c r="X1686" s="6"/>
      <c r="Y1686" s="5"/>
      <c r="Z1686" s="5"/>
      <c r="AA1686" s="5" t="str">
        <f>IF(ActividadesCom[[#This Row],[NIVEL 4]]&lt;&gt;0,VLOOKUP(ActividadesCom[[#This Row],[NIVEL 4]],Catálogo!A:B,2,FALSE),"")</f>
        <v/>
      </c>
      <c r="AB1686" s="5"/>
      <c r="AC1686" s="6"/>
      <c r="AD1686" s="5"/>
      <c r="AE1686" s="5"/>
      <c r="AF1686" s="5" t="str">
        <f>IF(ActividadesCom[[#This Row],[NIVEL 5]]&lt;&gt;0,VLOOKUP(ActividadesCom[[#This Row],[NIVEL 5]],Catálogo!A:B,2,FALSE),"")</f>
        <v/>
      </c>
      <c r="AG1686" s="5"/>
      <c r="AH1686" s="2"/>
      <c r="AI1686" s="2"/>
    </row>
    <row r="1687" spans="1:35" ht="30" hidden="1" customHeight="1" x14ac:dyDescent="0.25">
      <c r="A1687" s="7">
        <v>17470048</v>
      </c>
      <c r="B1687" s="97" t="str">
        <f>VLOOKUP(ActividadesCom[[#This Row],[NO. DE CONTROL]],'LISTADO ESTUDIANTES'!A:C,3,FALSE)</f>
        <v>HAAS YAM ABDIAS</v>
      </c>
      <c r="C1687" s="97" t="str">
        <f>VLOOKUP(ActividadesCom[[#This Row],[NO. DE CONTROL]],'LISTADO ESTUDIANTES'!A:B,2,FALSE)</f>
        <v>INGENIERIA EN SISTEMAS COMPUTACIONALES</v>
      </c>
      <c r="D1687" s="18" t="str">
        <f>VLOOKUP(ActividadesCom[[#This Row],[NO. DE CONTROL]],'LISTADO ESTUDIANTES'!A:D,4,FALSE)</f>
        <v>EGRESADO(A)</v>
      </c>
      <c r="E1687" s="5">
        <f>SUM(ActividadesCom[[#This Row],[CRÉD. 1]],ActividadesCom[[#This Row],[CRÉD. 2]],ActividadesCom[[#This Row],[CRÉD. 3]],ActividadesCom[[#This Row],[CRÉD. 4]],ActividadesCom[[#This Row],[CRÉD. 5]])</f>
        <v>5</v>
      </c>
      <c r="F1687" s="17">
        <f>IF(ActividadesCom[[#This Row],[ÚLTIMO SEMESTRE CON CRÉDITOS]]&gt;0,ROUND(AVERAGE(ActividadesCom[[#This Row],[VALOR NIVEL 5]],ActividadesCom[[#This Row],[VALOR NIVEL 4]],ActividadesCom[[#This Row],[VALOR NIVEL 3]],ActividadesCom[[#This Row],[VALOR NIVEL 2]],ActividadesCom[[#This Row],[VALOR NIVEL 1]]),0),"")</f>
        <v>4</v>
      </c>
      <c r="G1687" s="5" t="str">
        <f>IF(ActividadesCom[[#This Row],[PROMEDIO]]="","",IF(ActividadesCom[[#This Row],[PROMEDIO]]&gt;=4,"EXCELENTE",IF(ActividadesCom[[#This Row],[PROMEDIO]]&gt;=3,"NOTABLE",IF(ActividadesCom[[#This Row],[PROMEDIO]]&gt;=2,"BUENO",IF(ActividadesCom[[#This Row],[PROMEDIO]]=1,"SUFICIENTE","")))))</f>
        <v>EXCELENTE</v>
      </c>
      <c r="H1687" s="5">
        <f>MAX(ActividadesCom[[#This Row],[PERÍODO 1]],ActividadesCom[[#This Row],[PERÍODO 2]],ActividadesCom[[#This Row],[PERÍODO 3]],ActividadesCom[[#This Row],[PERÍODO 4]],ActividadesCom[[#This Row],[PERÍODO 5]])</f>
        <v>20211</v>
      </c>
      <c r="I1687" s="6" t="s">
        <v>4184</v>
      </c>
      <c r="J1687" s="5">
        <v>20211</v>
      </c>
      <c r="K1687" s="5" t="s">
        <v>4008</v>
      </c>
      <c r="L1687" s="5">
        <f>IF(ActividadesCom[[#This Row],[NIVEL 1]]&lt;&gt;0,VLOOKUP(ActividadesCom[[#This Row],[NIVEL 1]],Catálogo!A:B,2,FALSE),"")</f>
        <v>4</v>
      </c>
      <c r="M1687" s="5">
        <v>1</v>
      </c>
      <c r="N1687" s="6" t="s">
        <v>4186</v>
      </c>
      <c r="O1687" s="5">
        <v>20211</v>
      </c>
      <c r="P1687" s="5" t="s">
        <v>4008</v>
      </c>
      <c r="Q1687" s="5">
        <f>IF(ActividadesCom[[#This Row],[NIVEL 2]]&lt;&gt;0,VLOOKUP(ActividadesCom[[#This Row],[NIVEL 2]],Catálogo!A:B,2,FALSE),"")</f>
        <v>4</v>
      </c>
      <c r="R1687" s="5">
        <v>1</v>
      </c>
      <c r="S1687" s="6" t="s">
        <v>4194</v>
      </c>
      <c r="T1687" s="5">
        <v>20202</v>
      </c>
      <c r="U1687" s="5" t="s">
        <v>4008</v>
      </c>
      <c r="V1687" s="5">
        <f>IF(ActividadesCom[[#This Row],[NIVEL 3]]&lt;&gt;0,VLOOKUP(ActividadesCom[[#This Row],[NIVEL 3]],Catálogo!A:B,2,FALSE),"")</f>
        <v>4</v>
      </c>
      <c r="W1687" s="5">
        <v>1</v>
      </c>
      <c r="X1687" s="6" t="s">
        <v>42</v>
      </c>
      <c r="Y1687" s="5">
        <v>20181</v>
      </c>
      <c r="Z1687" s="5" t="s">
        <v>4009</v>
      </c>
      <c r="AA1687" s="5">
        <f>IF(ActividadesCom[[#This Row],[NIVEL 4]]&lt;&gt;0,VLOOKUP(ActividadesCom[[#This Row],[NIVEL 4]],Catálogo!A:B,2,FALSE),"")</f>
        <v>3</v>
      </c>
      <c r="AB1687" s="5">
        <v>1</v>
      </c>
      <c r="AC1687" s="6" t="s">
        <v>27</v>
      </c>
      <c r="AD1687" s="5">
        <v>20173</v>
      </c>
      <c r="AE1687" s="5" t="s">
        <v>4009</v>
      </c>
      <c r="AF1687" s="5">
        <f>IF(ActividadesCom[[#This Row],[NIVEL 5]]&lt;&gt;0,VLOOKUP(ActividadesCom[[#This Row],[NIVEL 5]],Catálogo!A:B,2,FALSE),"")</f>
        <v>3</v>
      </c>
      <c r="AG1687" s="5">
        <v>1</v>
      </c>
      <c r="AH1687" s="2"/>
      <c r="AI1687" s="2"/>
    </row>
    <row r="1688" spans="1:35" ht="30" hidden="1" customHeight="1" x14ac:dyDescent="0.25">
      <c r="A1688" s="7">
        <v>17470049</v>
      </c>
      <c r="B1688" s="97" t="str">
        <f>VLOOKUP(ActividadesCom[[#This Row],[NO. DE CONTROL]],'LISTADO ESTUDIANTES'!A:C,3,FALSE)</f>
        <v>GRANADILLO QUIJANO ELLYS ALBERTO</v>
      </c>
      <c r="C1688" s="97" t="str">
        <f>VLOOKUP(ActividadesCom[[#This Row],[NO. DE CONTROL]],'LISTADO ESTUDIANTES'!A:B,2,FALSE)</f>
        <v>INGENIERIA EN SISTEMAS COMPUTACIONALES</v>
      </c>
      <c r="D1688" s="18" t="str">
        <f>VLOOKUP(ActividadesCom[[#This Row],[NO. DE CONTROL]],'LISTADO ESTUDIANTES'!A:D,4,FALSE)</f>
        <v>EGRESADO(A)</v>
      </c>
      <c r="E1688" s="5">
        <f>SUM(ActividadesCom[[#This Row],[CRÉD. 1]],ActividadesCom[[#This Row],[CRÉD. 2]],ActividadesCom[[#This Row],[CRÉD. 3]],ActividadesCom[[#This Row],[CRÉD. 4]],ActividadesCom[[#This Row],[CRÉD. 5]])</f>
        <v>5</v>
      </c>
      <c r="F1688" s="17">
        <f>IF(ActividadesCom[[#This Row],[ÚLTIMO SEMESTRE CON CRÉDITOS]]&gt;0,ROUND(AVERAGE(ActividadesCom[[#This Row],[VALOR NIVEL 5]],ActividadesCom[[#This Row],[VALOR NIVEL 4]],ActividadesCom[[#This Row],[VALOR NIVEL 3]],ActividadesCom[[#This Row],[VALOR NIVEL 2]],ActividadesCom[[#This Row],[VALOR NIVEL 1]]),0),"")</f>
        <v>3</v>
      </c>
      <c r="G1688" s="5" t="str">
        <f>IF(ActividadesCom[[#This Row],[PROMEDIO]]="","",IF(ActividadesCom[[#This Row],[PROMEDIO]]&gt;=4,"EXCELENTE",IF(ActividadesCom[[#This Row],[PROMEDIO]]&gt;=3,"NOTABLE",IF(ActividadesCom[[#This Row],[PROMEDIO]]&gt;=2,"BUENO",IF(ActividadesCom[[#This Row],[PROMEDIO]]=1,"SUFICIENTE","")))))</f>
        <v>NOTABLE</v>
      </c>
      <c r="H1688" s="5">
        <f>MAX(ActividadesCom[[#This Row],[PERÍODO 1]],ActividadesCom[[#This Row],[PERÍODO 2]],ActividadesCom[[#This Row],[PERÍODO 3]],ActividadesCom[[#This Row],[PERÍODO 4]],ActividadesCom[[#This Row],[PERÍODO 5]])</f>
        <v>20203</v>
      </c>
      <c r="I1688" s="6" t="s">
        <v>901</v>
      </c>
      <c r="J1688" s="5">
        <v>20191</v>
      </c>
      <c r="K1688" s="5" t="s">
        <v>4010</v>
      </c>
      <c r="L1688" s="5">
        <f>IF(ActividadesCom[[#This Row],[NIVEL 1]]&lt;&gt;0,VLOOKUP(ActividadesCom[[#This Row],[NIVEL 1]],Catálogo!A:B,2,FALSE),"")</f>
        <v>2</v>
      </c>
      <c r="M1688" s="5">
        <v>1</v>
      </c>
      <c r="N1688" s="6" t="s">
        <v>1030</v>
      </c>
      <c r="O1688" s="5">
        <v>20193</v>
      </c>
      <c r="P1688" s="5" t="s">
        <v>4008</v>
      </c>
      <c r="Q1688" s="5">
        <f>IF(ActividadesCom[[#This Row],[NIVEL 2]]&lt;&gt;0,VLOOKUP(ActividadesCom[[#This Row],[NIVEL 2]],Catálogo!A:B,2,FALSE),"")</f>
        <v>4</v>
      </c>
      <c r="R1688" s="5">
        <v>1</v>
      </c>
      <c r="S1688" s="6" t="s">
        <v>4190</v>
      </c>
      <c r="T1688" s="5">
        <v>20203</v>
      </c>
      <c r="U1688" s="5" t="s">
        <v>4008</v>
      </c>
      <c r="V1688" s="5">
        <f>IF(ActividadesCom[[#This Row],[NIVEL 3]]&lt;&gt;0,VLOOKUP(ActividadesCom[[#This Row],[NIVEL 3]],Catálogo!A:B,2,FALSE),"")</f>
        <v>4</v>
      </c>
      <c r="W1688" s="5">
        <v>1</v>
      </c>
      <c r="X1688" s="6" t="s">
        <v>25</v>
      </c>
      <c r="Y1688" s="5">
        <v>20181</v>
      </c>
      <c r="Z1688" s="5" t="s">
        <v>4009</v>
      </c>
      <c r="AA1688" s="5">
        <f>IF(ActividadesCom[[#This Row],[NIVEL 4]]&lt;&gt;0,VLOOKUP(ActividadesCom[[#This Row],[NIVEL 4]],Catálogo!A:B,2,FALSE),"")</f>
        <v>3</v>
      </c>
      <c r="AB1688" s="5">
        <v>1</v>
      </c>
      <c r="AC1688" s="6" t="s">
        <v>5</v>
      </c>
      <c r="AD1688" s="5">
        <v>20173</v>
      </c>
      <c r="AE1688" s="5" t="s">
        <v>4009</v>
      </c>
      <c r="AF1688" s="5">
        <f>IF(ActividadesCom[[#This Row],[NIVEL 5]]&lt;&gt;0,VLOOKUP(ActividadesCom[[#This Row],[NIVEL 5]],Catálogo!A:B,2,FALSE),"")</f>
        <v>3</v>
      </c>
      <c r="AG1688" s="5">
        <v>1</v>
      </c>
      <c r="AH1688" s="2"/>
      <c r="AI1688" s="2"/>
    </row>
    <row r="1689" spans="1:35" ht="30" customHeight="1" x14ac:dyDescent="0.25">
      <c r="A1689" s="7">
        <v>17470050</v>
      </c>
      <c r="B1689" s="97" t="str">
        <f>VLOOKUP(ActividadesCom[[#This Row],[NO. DE CONTROL]],'LISTADO ESTUDIANTES'!A:C,3,FALSE)</f>
        <v>CHE CELAYA FERNANDO JAVIER</v>
      </c>
      <c r="C1689" s="97" t="str">
        <f>VLOOKUP(ActividadesCom[[#This Row],[NO. DE CONTROL]],'LISTADO ESTUDIANTES'!A:B,2,FALSE)</f>
        <v>INGENIERIA INDUSTRIAL</v>
      </c>
      <c r="D1689" s="18" t="str">
        <f>VLOOKUP(ActividadesCom[[#This Row],[NO. DE CONTROL]],'LISTADO ESTUDIANTES'!A:D,4,FALSE)</f>
        <v>ACTIVO(A)</v>
      </c>
      <c r="E1689" s="5">
        <f>SUM(ActividadesCom[[#This Row],[CRÉD. 1]],ActividadesCom[[#This Row],[CRÉD. 2]],ActividadesCom[[#This Row],[CRÉD. 3]],ActividadesCom[[#This Row],[CRÉD. 4]],ActividadesCom[[#This Row],[CRÉD. 5]])</f>
        <v>0</v>
      </c>
      <c r="F1689" s="17" t="str">
        <f>IF(ActividadesCom[[#This Row],[ÚLTIMO SEMESTRE CON CRÉDITOS]]&gt;0,ROUND(AVERAGE(ActividadesCom[[#This Row],[VALOR NIVEL 5]],ActividadesCom[[#This Row],[VALOR NIVEL 4]],ActividadesCom[[#This Row],[VALOR NIVEL 3]],ActividadesCom[[#This Row],[VALOR NIVEL 2]],ActividadesCom[[#This Row],[VALOR NIVEL 1]]),0),"")</f>
        <v/>
      </c>
      <c r="G1689" s="5" t="str">
        <f>IF(ActividadesCom[[#This Row],[PROMEDIO]]="","",IF(ActividadesCom[[#This Row],[PROMEDIO]]&gt;=4,"EXCELENTE",IF(ActividadesCom[[#This Row],[PROMEDIO]]&gt;=3,"NOTABLE",IF(ActividadesCom[[#This Row],[PROMEDIO]]&gt;=2,"BUENO",IF(ActividadesCom[[#This Row],[PROMEDIO]]=1,"SUFICIENTE","")))))</f>
        <v/>
      </c>
      <c r="H1689" s="5">
        <f>MAX(ActividadesCom[[#This Row],[PERÍODO 1]],ActividadesCom[[#This Row],[PERÍODO 2]],ActividadesCom[[#This Row],[PERÍODO 3]],ActividadesCom[[#This Row],[PERÍODO 4]],ActividadesCom[[#This Row],[PERÍODO 5]])</f>
        <v>0</v>
      </c>
      <c r="I1689" s="6"/>
      <c r="J1689" s="5"/>
      <c r="K1689" s="5"/>
      <c r="L1689" s="5" t="str">
        <f>IF(ActividadesCom[[#This Row],[NIVEL 1]]&lt;&gt;0,VLOOKUP(ActividadesCom[[#This Row],[NIVEL 1]],Catálogo!A:B,2,FALSE),"")</f>
        <v/>
      </c>
      <c r="M1689" s="5"/>
      <c r="N1689" s="6"/>
      <c r="O1689" s="5"/>
      <c r="P1689" s="5"/>
      <c r="Q1689" s="5" t="str">
        <f>IF(ActividadesCom[[#This Row],[NIVEL 2]]&lt;&gt;0,VLOOKUP(ActividadesCom[[#This Row],[NIVEL 2]],Catálogo!A:B,2,FALSE),"")</f>
        <v/>
      </c>
      <c r="R1689" s="5"/>
      <c r="S1689" s="6"/>
      <c r="T1689" s="5"/>
      <c r="U1689" s="5"/>
      <c r="V1689" s="5" t="str">
        <f>IF(ActividadesCom[[#This Row],[NIVEL 3]]&lt;&gt;0,VLOOKUP(ActividadesCom[[#This Row],[NIVEL 3]],Catálogo!A:B,2,FALSE),"")</f>
        <v/>
      </c>
      <c r="W1689" s="5"/>
      <c r="X1689" s="6"/>
      <c r="Y1689" s="5"/>
      <c r="Z1689" s="5"/>
      <c r="AA1689" s="5" t="str">
        <f>IF(ActividadesCom[[#This Row],[NIVEL 4]]&lt;&gt;0,VLOOKUP(ActividadesCom[[#This Row],[NIVEL 4]],Catálogo!A:B,2,FALSE),"")</f>
        <v/>
      </c>
      <c r="AB1689" s="5"/>
      <c r="AC1689" s="6"/>
      <c r="AD1689" s="5"/>
      <c r="AE1689" s="5"/>
      <c r="AF1689" s="5" t="str">
        <f>IF(ActividadesCom[[#This Row],[NIVEL 5]]&lt;&gt;0,VLOOKUP(ActividadesCom[[#This Row],[NIVEL 5]],Catálogo!A:B,2,FALSE),"")</f>
        <v/>
      </c>
      <c r="AG1689" s="5"/>
      <c r="AH1689" s="2"/>
      <c r="AI1689" s="2"/>
    </row>
    <row r="1690" spans="1:35" ht="30" customHeight="1" x14ac:dyDescent="0.25">
      <c r="A1690" s="7">
        <v>17470051</v>
      </c>
      <c r="B1690" s="97" t="str">
        <f>VLOOKUP(ActividadesCom[[#This Row],[NO. DE CONTROL]],'LISTADO ESTUDIANTES'!A:C,3,FALSE)</f>
        <v>HAW GUTIERRÉZ CARLOS MANUEL</v>
      </c>
      <c r="C1690" s="97" t="str">
        <f>VLOOKUP(ActividadesCom[[#This Row],[NO. DE CONTROL]],'LISTADO ESTUDIANTES'!A:B,2,FALSE)</f>
        <v>INGENIERIA EN SISTEMAS COMPUTACIONALES</v>
      </c>
      <c r="D1690" s="18" t="str">
        <f>VLOOKUP(ActividadesCom[[#This Row],[NO. DE CONTROL]],'LISTADO ESTUDIANTES'!A:D,4,FALSE)</f>
        <v>ACTIVO(A)</v>
      </c>
      <c r="E1690" s="5">
        <f>SUM(ActividadesCom[[#This Row],[CRÉD. 1]],ActividadesCom[[#This Row],[CRÉD. 2]],ActividadesCom[[#This Row],[CRÉD. 3]],ActividadesCom[[#This Row],[CRÉD. 4]],ActividadesCom[[#This Row],[CRÉD. 5]])</f>
        <v>6</v>
      </c>
      <c r="F1690" s="17">
        <f>IF(ActividadesCom[[#This Row],[ÚLTIMO SEMESTRE CON CRÉDITOS]]&gt;0,ROUND(AVERAGE(ActividadesCom[[#This Row],[VALOR NIVEL 5]],ActividadesCom[[#This Row],[VALOR NIVEL 4]],ActividadesCom[[#This Row],[VALOR NIVEL 3]],ActividadesCom[[#This Row],[VALOR NIVEL 2]],ActividadesCom[[#This Row],[VALOR NIVEL 1]]),0),"")</f>
        <v>4</v>
      </c>
      <c r="G1690" s="5" t="str">
        <f>IF(ActividadesCom[[#This Row],[PROMEDIO]]="","",IF(ActividadesCom[[#This Row],[PROMEDIO]]&gt;=4,"EXCELENTE",IF(ActividadesCom[[#This Row],[PROMEDIO]]&gt;=3,"NOTABLE",IF(ActividadesCom[[#This Row],[PROMEDIO]]&gt;=2,"BUENO",IF(ActividadesCom[[#This Row],[PROMEDIO]]=1,"SUFICIENTE","")))))</f>
        <v>EXCELENTE</v>
      </c>
      <c r="H1690" s="5">
        <f>MAX(ActividadesCom[[#This Row],[PERÍODO 1]],ActividadesCom[[#This Row],[PERÍODO 2]],ActividadesCom[[#This Row],[PERÍODO 3]],ActividadesCom[[#This Row],[PERÍODO 4]],ActividadesCom[[#This Row],[PERÍODO 5]])</f>
        <v>20213</v>
      </c>
      <c r="I1690" s="6" t="s">
        <v>4171</v>
      </c>
      <c r="J1690" s="5">
        <v>20203</v>
      </c>
      <c r="K1690" s="5" t="s">
        <v>4009</v>
      </c>
      <c r="L1690" s="5">
        <f>IF(ActividadesCom[[#This Row],[NIVEL 1]]&lt;&gt;0,VLOOKUP(ActividadesCom[[#This Row],[NIVEL 1]],Catálogo!A:B,2,FALSE),"")</f>
        <v>3</v>
      </c>
      <c r="M1690" s="5">
        <v>1</v>
      </c>
      <c r="N1690" s="6" t="s">
        <v>4193</v>
      </c>
      <c r="O1690" s="5">
        <v>20203</v>
      </c>
      <c r="P1690" s="5" t="s">
        <v>4008</v>
      </c>
      <c r="Q1690" s="5">
        <f>IF(ActividadesCom[[#This Row],[NIVEL 2]]&lt;&gt;0,VLOOKUP(ActividadesCom[[#This Row],[NIVEL 2]],Catálogo!A:B,2,FALSE),"")</f>
        <v>4</v>
      </c>
      <c r="R1690" s="5">
        <v>1</v>
      </c>
      <c r="S1690" s="6" t="s">
        <v>4186</v>
      </c>
      <c r="T1690" s="5">
        <v>20211</v>
      </c>
      <c r="U1690" s="5" t="s">
        <v>4008</v>
      </c>
      <c r="V1690" s="5">
        <f>IF(ActividadesCom[[#This Row],[NIVEL 3]]&lt;&gt;0,VLOOKUP(ActividadesCom[[#This Row],[NIVEL 3]],Catálogo!A:B,2,FALSE),"")</f>
        <v>4</v>
      </c>
      <c r="W1690" s="5">
        <v>2</v>
      </c>
      <c r="X1690" s="6" t="s">
        <v>4480</v>
      </c>
      <c r="Y1690" s="5">
        <v>20213</v>
      </c>
      <c r="Z1690" s="5" t="s">
        <v>4009</v>
      </c>
      <c r="AA1690" s="5">
        <f>IF(ActividadesCom[[#This Row],[NIVEL 4]]&lt;&gt;0,VLOOKUP(ActividadesCom[[#This Row],[NIVEL 4]],Catálogo!A:B,2,FALSE),"")</f>
        <v>3</v>
      </c>
      <c r="AB1690" s="5">
        <v>1</v>
      </c>
      <c r="AC1690" s="6" t="s">
        <v>11</v>
      </c>
      <c r="AD1690" s="5">
        <v>20173</v>
      </c>
      <c r="AE1690" s="5" t="s">
        <v>4008</v>
      </c>
      <c r="AF1690" s="5">
        <f>IF(ActividadesCom[[#This Row],[NIVEL 5]]&lt;&gt;0,VLOOKUP(ActividadesCom[[#This Row],[NIVEL 5]],Catálogo!A:B,2,FALSE),"")</f>
        <v>4</v>
      </c>
      <c r="AG1690" s="5">
        <v>1</v>
      </c>
      <c r="AH1690" s="2"/>
      <c r="AI1690" s="2"/>
    </row>
    <row r="1691" spans="1:35" ht="30" hidden="1" customHeight="1" x14ac:dyDescent="0.25">
      <c r="A1691" s="7">
        <v>17470052</v>
      </c>
      <c r="B1691" s="97" t="str">
        <f>VLOOKUP(ActividadesCom[[#This Row],[NO. DE CONTROL]],'LISTADO ESTUDIANTES'!A:C,3,FALSE)</f>
        <v>CAÑAS FLORES FRANCISCO APARICIO</v>
      </c>
      <c r="C1691" s="97" t="str">
        <f>VLOOKUP(ActividadesCom[[#This Row],[NO. DE CONTROL]],'LISTADO ESTUDIANTES'!A:B,2,FALSE)</f>
        <v>INGENIERIA EN SISTEMAS COMPUTACIONALES</v>
      </c>
      <c r="D1691" s="18" t="str">
        <f>VLOOKUP(ActividadesCom[[#This Row],[NO. DE CONTROL]],'LISTADO ESTUDIANTES'!A:D,4,FALSE)</f>
        <v>BAJA</v>
      </c>
      <c r="E1691" s="5">
        <f>SUM(ActividadesCom[[#This Row],[CRÉD. 1]],ActividadesCom[[#This Row],[CRÉD. 2]],ActividadesCom[[#This Row],[CRÉD. 3]],ActividadesCom[[#This Row],[CRÉD. 4]],ActividadesCom[[#This Row],[CRÉD. 5]])</f>
        <v>0</v>
      </c>
      <c r="F1691" s="17" t="str">
        <f>IF(ActividadesCom[[#This Row],[ÚLTIMO SEMESTRE CON CRÉDITOS]]&gt;0,ROUND(AVERAGE(ActividadesCom[[#This Row],[VALOR NIVEL 5]],ActividadesCom[[#This Row],[VALOR NIVEL 4]],ActividadesCom[[#This Row],[VALOR NIVEL 3]],ActividadesCom[[#This Row],[VALOR NIVEL 2]],ActividadesCom[[#This Row],[VALOR NIVEL 1]]),0),"")</f>
        <v/>
      </c>
      <c r="G1691" s="5" t="str">
        <f>IF(ActividadesCom[[#This Row],[PROMEDIO]]="","",IF(ActividadesCom[[#This Row],[PROMEDIO]]&gt;=4,"EXCELENTE",IF(ActividadesCom[[#This Row],[PROMEDIO]]&gt;=3,"NOTABLE",IF(ActividadesCom[[#This Row],[PROMEDIO]]&gt;=2,"BUENO",IF(ActividadesCom[[#This Row],[PROMEDIO]]=1,"SUFICIENTE","")))))</f>
        <v/>
      </c>
      <c r="H1691" s="5">
        <f>MAX(ActividadesCom[[#This Row],[PERÍODO 1]],ActividadesCom[[#This Row],[PERÍODO 2]],ActividadesCom[[#This Row],[PERÍODO 3]],ActividadesCom[[#This Row],[PERÍODO 4]],ActividadesCom[[#This Row],[PERÍODO 5]])</f>
        <v>0</v>
      </c>
      <c r="I1691" s="6"/>
      <c r="J1691" s="5"/>
      <c r="K1691" s="5"/>
      <c r="L1691" s="5" t="str">
        <f>IF(ActividadesCom[[#This Row],[NIVEL 1]]&lt;&gt;0,VLOOKUP(ActividadesCom[[#This Row],[NIVEL 1]],Catálogo!A:B,2,FALSE),"")</f>
        <v/>
      </c>
      <c r="M1691" s="5"/>
      <c r="N1691" s="6"/>
      <c r="O1691" s="5"/>
      <c r="P1691" s="5"/>
      <c r="Q1691" s="5" t="str">
        <f>IF(ActividadesCom[[#This Row],[NIVEL 2]]&lt;&gt;0,VLOOKUP(ActividadesCom[[#This Row],[NIVEL 2]],Catálogo!A:B,2,FALSE),"")</f>
        <v/>
      </c>
      <c r="R1691" s="5"/>
      <c r="S1691" s="6"/>
      <c r="T1691" s="5"/>
      <c r="U1691" s="5"/>
      <c r="V1691" s="5" t="str">
        <f>IF(ActividadesCom[[#This Row],[NIVEL 3]]&lt;&gt;0,VLOOKUP(ActividadesCom[[#This Row],[NIVEL 3]],Catálogo!A:B,2,FALSE),"")</f>
        <v/>
      </c>
      <c r="W1691" s="5"/>
      <c r="X1691" s="6"/>
      <c r="Y1691" s="5"/>
      <c r="Z1691" s="5"/>
      <c r="AA1691" s="5" t="str">
        <f>IF(ActividadesCom[[#This Row],[NIVEL 4]]&lt;&gt;0,VLOOKUP(ActividadesCom[[#This Row],[NIVEL 4]],Catálogo!A:B,2,FALSE),"")</f>
        <v/>
      </c>
      <c r="AB1691" s="5"/>
      <c r="AC1691" s="6"/>
      <c r="AD1691" s="5"/>
      <c r="AE1691" s="5"/>
      <c r="AF1691" s="5" t="str">
        <f>IF(ActividadesCom[[#This Row],[NIVEL 5]]&lt;&gt;0,VLOOKUP(ActividadesCom[[#This Row],[NIVEL 5]],Catálogo!A:B,2,FALSE),"")</f>
        <v/>
      </c>
      <c r="AG1691" s="5"/>
      <c r="AH1691" s="2"/>
      <c r="AI1691" s="2"/>
    </row>
    <row r="1692" spans="1:35" ht="30" hidden="1" customHeight="1" x14ac:dyDescent="0.25">
      <c r="A1692" s="7">
        <v>17470053</v>
      </c>
      <c r="B1692" s="97" t="str">
        <f>VLOOKUP(ActividadesCom[[#This Row],[NO. DE CONTROL]],'LISTADO ESTUDIANTES'!A:C,3,FALSE)</f>
        <v>MEDINA AVILEZ ABELARDO</v>
      </c>
      <c r="C1692" s="97" t="str">
        <f>VLOOKUP(ActividadesCom[[#This Row],[NO. DE CONTROL]],'LISTADO ESTUDIANTES'!A:B,2,FALSE)</f>
        <v>INGENIERIA MECANICA</v>
      </c>
      <c r="D1692" s="18" t="str">
        <f>VLOOKUP(ActividadesCom[[#This Row],[NO. DE CONTROL]],'LISTADO ESTUDIANTES'!A:D,4,FALSE)</f>
        <v>BAJA</v>
      </c>
      <c r="E1692" s="5">
        <f>SUM(ActividadesCom[[#This Row],[CRÉD. 1]],ActividadesCom[[#This Row],[CRÉD. 2]],ActividadesCom[[#This Row],[CRÉD. 3]],ActividadesCom[[#This Row],[CRÉD. 4]],ActividadesCom[[#This Row],[CRÉD. 5]])</f>
        <v>5</v>
      </c>
      <c r="F1692" s="17">
        <f>IF(ActividadesCom[[#This Row],[ÚLTIMO SEMESTRE CON CRÉDITOS]]&gt;0,ROUND(AVERAGE(ActividadesCom[[#This Row],[VALOR NIVEL 5]],ActividadesCom[[#This Row],[VALOR NIVEL 4]],ActividadesCom[[#This Row],[VALOR NIVEL 3]],ActividadesCom[[#This Row],[VALOR NIVEL 2]],ActividadesCom[[#This Row],[VALOR NIVEL 1]]),0),"")</f>
        <v>3</v>
      </c>
      <c r="G1692" s="5" t="str">
        <f>IF(ActividadesCom[[#This Row],[PROMEDIO]]="","",IF(ActividadesCom[[#This Row],[PROMEDIO]]&gt;=4,"EXCELENTE",IF(ActividadesCom[[#This Row],[PROMEDIO]]&gt;=3,"NOTABLE",IF(ActividadesCom[[#This Row],[PROMEDIO]]&gt;=2,"BUENO",IF(ActividadesCom[[#This Row],[PROMEDIO]]=1,"SUFICIENTE","")))))</f>
        <v>NOTABLE</v>
      </c>
      <c r="H1692" s="5">
        <f>MAX(ActividadesCom[[#This Row],[PERÍODO 1]],ActividadesCom[[#This Row],[PERÍODO 2]],ActividadesCom[[#This Row],[PERÍODO 3]],ActividadesCom[[#This Row],[PERÍODO 4]],ActividadesCom[[#This Row],[PERÍODO 5]])</f>
        <v>20221</v>
      </c>
      <c r="I1692" s="6" t="s">
        <v>615</v>
      </c>
      <c r="J1692" s="5">
        <v>20213</v>
      </c>
      <c r="K1692" s="5" t="s">
        <v>4009</v>
      </c>
      <c r="L1692" s="5">
        <f>IF(ActividadesCom[[#This Row],[NIVEL 1]]&lt;&gt;0,VLOOKUP(ActividadesCom[[#This Row],[NIVEL 1]],Catálogo!A:B,2,FALSE),"")</f>
        <v>3</v>
      </c>
      <c r="M1692" s="5">
        <v>1</v>
      </c>
      <c r="N1692" s="6" t="s">
        <v>4872</v>
      </c>
      <c r="O1692" s="5">
        <v>20221</v>
      </c>
      <c r="P1692" s="5" t="s">
        <v>4010</v>
      </c>
      <c r="Q1692" s="5">
        <f>IF(ActividadesCom[[#This Row],[NIVEL 2]]&lt;&gt;0,VLOOKUP(ActividadesCom[[#This Row],[NIVEL 2]],Catálogo!A:B,2,FALSE),"")</f>
        <v>2</v>
      </c>
      <c r="R1692" s="5">
        <v>1</v>
      </c>
      <c r="S1692" s="6" t="s">
        <v>5468</v>
      </c>
      <c r="T1692" s="5">
        <v>20191</v>
      </c>
      <c r="U1692" s="5" t="s">
        <v>4009</v>
      </c>
      <c r="V1692" s="5">
        <f>IF(ActividadesCom[[#This Row],[NIVEL 3]]&lt;&gt;0,VLOOKUP(ActividadesCom[[#This Row],[NIVEL 3]],Catálogo!A:B,2,FALSE),"")</f>
        <v>3</v>
      </c>
      <c r="W1692" s="5">
        <v>1</v>
      </c>
      <c r="X1692" s="6" t="s">
        <v>665</v>
      </c>
      <c r="Y1692" s="5">
        <v>20183</v>
      </c>
      <c r="Z1692" s="5" t="s">
        <v>4010</v>
      </c>
      <c r="AA1692" s="5">
        <f>IF(ActividadesCom[[#This Row],[NIVEL 4]]&lt;&gt;0,VLOOKUP(ActividadesCom[[#This Row],[NIVEL 4]],Catálogo!A:B,2,FALSE),"")</f>
        <v>2</v>
      </c>
      <c r="AB1692" s="5">
        <v>1</v>
      </c>
      <c r="AC1692" s="6" t="s">
        <v>27</v>
      </c>
      <c r="AD1692" s="5">
        <v>20173</v>
      </c>
      <c r="AE1692" s="5" t="s">
        <v>4009</v>
      </c>
      <c r="AF1692" s="5">
        <f>IF(ActividadesCom[[#This Row],[NIVEL 5]]&lt;&gt;0,VLOOKUP(ActividadesCom[[#This Row],[NIVEL 5]],Catálogo!A:B,2,FALSE),"")</f>
        <v>3</v>
      </c>
      <c r="AG1692" s="5">
        <v>1</v>
      </c>
      <c r="AH1692" s="2"/>
      <c r="AI1692" s="2"/>
    </row>
    <row r="1693" spans="1:35" ht="30" hidden="1" customHeight="1" x14ac:dyDescent="0.25">
      <c r="A1693" s="7">
        <v>17470054</v>
      </c>
      <c r="B1693" s="97" t="str">
        <f>VLOOKUP(ActividadesCom[[#This Row],[NO. DE CONTROL]],'LISTADO ESTUDIANTES'!A:C,3,FALSE)</f>
        <v>JIMENEZ PEREZ FERNANDA GUADALUPE</v>
      </c>
      <c r="C1693" s="97" t="str">
        <f>VLOOKUP(ActividadesCom[[#This Row],[NO. DE CONTROL]],'LISTADO ESTUDIANTES'!A:B,2,FALSE)</f>
        <v>INGENIERIA EN SISTEMAS COMPUTACIONALES</v>
      </c>
      <c r="D1693" s="18" t="str">
        <f>VLOOKUP(ActividadesCom[[#This Row],[NO. DE CONTROL]],'LISTADO ESTUDIANTES'!A:D,4,FALSE)</f>
        <v>EGRESADO(A)</v>
      </c>
      <c r="E1693" s="5">
        <f>SUM(ActividadesCom[[#This Row],[CRÉD. 1]],ActividadesCom[[#This Row],[CRÉD. 2]],ActividadesCom[[#This Row],[CRÉD. 3]],ActividadesCom[[#This Row],[CRÉD. 4]],ActividadesCom[[#This Row],[CRÉD. 5]])</f>
        <v>5</v>
      </c>
      <c r="F1693" s="17">
        <f>IF(ActividadesCom[[#This Row],[ÚLTIMO SEMESTRE CON CRÉDITOS]]&gt;0,ROUND(AVERAGE(ActividadesCom[[#This Row],[VALOR NIVEL 5]],ActividadesCom[[#This Row],[VALOR NIVEL 4]],ActividadesCom[[#This Row],[VALOR NIVEL 3]],ActividadesCom[[#This Row],[VALOR NIVEL 2]],ActividadesCom[[#This Row],[VALOR NIVEL 1]]),0),"")</f>
        <v>3</v>
      </c>
      <c r="G1693" s="5" t="str">
        <f>IF(ActividadesCom[[#This Row],[PROMEDIO]]="","",IF(ActividadesCom[[#This Row],[PROMEDIO]]&gt;=4,"EXCELENTE",IF(ActividadesCom[[#This Row],[PROMEDIO]]&gt;=3,"NOTABLE",IF(ActividadesCom[[#This Row],[PROMEDIO]]&gt;=2,"BUENO",IF(ActividadesCom[[#This Row],[PROMEDIO]]=1,"SUFICIENTE","")))))</f>
        <v>NOTABLE</v>
      </c>
      <c r="H1693" s="5">
        <f>MAX(ActividadesCom[[#This Row],[PERÍODO 1]],ActividadesCom[[#This Row],[PERÍODO 2]],ActividadesCom[[#This Row],[PERÍODO 3]],ActividadesCom[[#This Row],[PERÍODO 4]],ActividadesCom[[#This Row],[PERÍODO 5]])</f>
        <v>20203</v>
      </c>
      <c r="I1693" s="6" t="s">
        <v>901</v>
      </c>
      <c r="J1693" s="5">
        <v>20191</v>
      </c>
      <c r="K1693" s="5" t="s">
        <v>4010</v>
      </c>
      <c r="L1693" s="5">
        <f>IF(ActividadesCom[[#This Row],[NIVEL 1]]&lt;&gt;0,VLOOKUP(ActividadesCom[[#This Row],[NIVEL 1]],Catálogo!A:B,2,FALSE),"")</f>
        <v>2</v>
      </c>
      <c r="M1693" s="5">
        <v>1</v>
      </c>
      <c r="N1693" s="6" t="s">
        <v>394</v>
      </c>
      <c r="O1693" s="5">
        <v>20161</v>
      </c>
      <c r="P1693" s="5" t="s">
        <v>4010</v>
      </c>
      <c r="Q1693" s="5">
        <f>IF(ActividadesCom[[#This Row],[NIVEL 2]]&lt;&gt;0,VLOOKUP(ActividadesCom[[#This Row],[NIVEL 2]],Catálogo!A:B,2,FALSE),"")</f>
        <v>2</v>
      </c>
      <c r="R1693" s="5">
        <v>1</v>
      </c>
      <c r="S1693" s="6" t="s">
        <v>4170</v>
      </c>
      <c r="T1693" s="5">
        <v>20203</v>
      </c>
      <c r="U1693" s="5" t="s">
        <v>4008</v>
      </c>
      <c r="V1693" s="5">
        <f>IF(ActividadesCom[[#This Row],[NIVEL 3]]&lt;&gt;0,VLOOKUP(ActividadesCom[[#This Row],[NIVEL 3]],Catálogo!A:B,2,FALSE),"")</f>
        <v>4</v>
      </c>
      <c r="W1693" s="5">
        <v>1</v>
      </c>
      <c r="X1693" s="6" t="s">
        <v>34</v>
      </c>
      <c r="Y1693" s="5">
        <v>20181</v>
      </c>
      <c r="Z1693" s="5" t="s">
        <v>4009</v>
      </c>
      <c r="AA1693" s="5">
        <f>IF(ActividadesCom[[#This Row],[NIVEL 4]]&lt;&gt;0,VLOOKUP(ActividadesCom[[#This Row],[NIVEL 4]],Catálogo!A:B,2,FALSE),"")</f>
        <v>3</v>
      </c>
      <c r="AB1693" s="5">
        <v>1</v>
      </c>
      <c r="AC1693" s="6" t="s">
        <v>34</v>
      </c>
      <c r="AD1693" s="5">
        <v>20173</v>
      </c>
      <c r="AE1693" s="5" t="s">
        <v>4009</v>
      </c>
      <c r="AF1693" s="5">
        <f>IF(ActividadesCom[[#This Row],[NIVEL 5]]&lt;&gt;0,VLOOKUP(ActividadesCom[[#This Row],[NIVEL 5]],Catálogo!A:B,2,FALSE),"")</f>
        <v>3</v>
      </c>
      <c r="AG1693" s="5">
        <v>1</v>
      </c>
      <c r="AH1693" s="2"/>
      <c r="AI1693" s="2"/>
    </row>
    <row r="1694" spans="1:35" ht="30" hidden="1" customHeight="1" x14ac:dyDescent="0.25">
      <c r="A1694" s="7">
        <v>17470055</v>
      </c>
      <c r="B1694" s="97" t="str">
        <f>VLOOKUP(ActividadesCom[[#This Row],[NO. DE CONTROL]],'LISTADO ESTUDIANTES'!A:C,3,FALSE)</f>
        <v>CASTILLO KU ALEJANDRO ISMAEL</v>
      </c>
      <c r="C1694" s="97" t="str">
        <f>VLOOKUP(ActividadesCom[[#This Row],[NO. DE CONTROL]],'LISTADO ESTUDIANTES'!A:B,2,FALSE)</f>
        <v>INGENIERIA CIVIL</v>
      </c>
      <c r="D1694" s="18" t="str">
        <f>VLOOKUP(ActividadesCom[[#This Row],[NO. DE CONTROL]],'LISTADO ESTUDIANTES'!A:D,4,FALSE)</f>
        <v>BAJA</v>
      </c>
      <c r="E1694" s="5">
        <f>SUM(ActividadesCom[[#This Row],[CRÉD. 1]],ActividadesCom[[#This Row],[CRÉD. 2]],ActividadesCom[[#This Row],[CRÉD. 3]],ActividadesCom[[#This Row],[CRÉD. 4]],ActividadesCom[[#This Row],[CRÉD. 5]])</f>
        <v>0</v>
      </c>
      <c r="F1694" s="17" t="str">
        <f>IF(ActividadesCom[[#This Row],[ÚLTIMO SEMESTRE CON CRÉDITOS]]&gt;0,ROUND(AVERAGE(ActividadesCom[[#This Row],[VALOR NIVEL 5]],ActividadesCom[[#This Row],[VALOR NIVEL 4]],ActividadesCom[[#This Row],[VALOR NIVEL 3]],ActividadesCom[[#This Row],[VALOR NIVEL 2]],ActividadesCom[[#This Row],[VALOR NIVEL 1]]),0),"")</f>
        <v/>
      </c>
      <c r="G1694" s="5" t="str">
        <f>IF(ActividadesCom[[#This Row],[PROMEDIO]]="","",IF(ActividadesCom[[#This Row],[PROMEDIO]]&gt;=4,"EXCELENTE",IF(ActividadesCom[[#This Row],[PROMEDIO]]&gt;=3,"NOTABLE",IF(ActividadesCom[[#This Row],[PROMEDIO]]&gt;=2,"BUENO",IF(ActividadesCom[[#This Row],[PROMEDIO]]=1,"SUFICIENTE","")))))</f>
        <v/>
      </c>
      <c r="H1694" s="5">
        <f>MAX(ActividadesCom[[#This Row],[PERÍODO 1]],ActividadesCom[[#This Row],[PERÍODO 2]],ActividadesCom[[#This Row],[PERÍODO 3]],ActividadesCom[[#This Row],[PERÍODO 4]],ActividadesCom[[#This Row],[PERÍODO 5]])</f>
        <v>0</v>
      </c>
      <c r="I1694" s="6"/>
      <c r="J1694" s="5"/>
      <c r="K1694" s="5"/>
      <c r="L1694" s="5" t="str">
        <f>IF(ActividadesCom[[#This Row],[NIVEL 1]]&lt;&gt;0,VLOOKUP(ActividadesCom[[#This Row],[NIVEL 1]],Catálogo!A:B,2,FALSE),"")</f>
        <v/>
      </c>
      <c r="M1694" s="5"/>
      <c r="N1694" s="6"/>
      <c r="O1694" s="5"/>
      <c r="P1694" s="5"/>
      <c r="Q1694" s="5" t="str">
        <f>IF(ActividadesCom[[#This Row],[NIVEL 2]]&lt;&gt;0,VLOOKUP(ActividadesCom[[#This Row],[NIVEL 2]],Catálogo!A:B,2,FALSE),"")</f>
        <v/>
      </c>
      <c r="R1694" s="5"/>
      <c r="S1694" s="6"/>
      <c r="T1694" s="5"/>
      <c r="U1694" s="5"/>
      <c r="V1694" s="5" t="str">
        <f>IF(ActividadesCom[[#This Row],[NIVEL 3]]&lt;&gt;0,VLOOKUP(ActividadesCom[[#This Row],[NIVEL 3]],Catálogo!A:B,2,FALSE),"")</f>
        <v/>
      </c>
      <c r="W1694" s="5"/>
      <c r="X1694" s="6"/>
      <c r="Y1694" s="5"/>
      <c r="Z1694" s="5"/>
      <c r="AA1694" s="5" t="str">
        <f>IF(ActividadesCom[[#This Row],[NIVEL 4]]&lt;&gt;0,VLOOKUP(ActividadesCom[[#This Row],[NIVEL 4]],Catálogo!A:B,2,FALSE),"")</f>
        <v/>
      </c>
      <c r="AB1694" s="5"/>
      <c r="AC1694" s="6"/>
      <c r="AD1694" s="5"/>
      <c r="AE1694" s="5"/>
      <c r="AF1694" s="5" t="str">
        <f>IF(ActividadesCom[[#This Row],[NIVEL 5]]&lt;&gt;0,VLOOKUP(ActividadesCom[[#This Row],[NIVEL 5]],Catálogo!A:B,2,FALSE),"")</f>
        <v/>
      </c>
      <c r="AG1694" s="5"/>
      <c r="AH1694" s="2"/>
      <c r="AI1694" s="2"/>
    </row>
    <row r="1695" spans="1:35" ht="30" hidden="1" customHeight="1" x14ac:dyDescent="0.25">
      <c r="A1695" s="7">
        <v>17470056</v>
      </c>
      <c r="B1695" s="97" t="str">
        <f>VLOOKUP(ActividadesCom[[#This Row],[NO. DE CONTROL]],'LISTADO ESTUDIANTES'!A:C,3,FALSE)</f>
        <v>QUINTANA CONTRERAS JESUS</v>
      </c>
      <c r="C1695" s="97" t="str">
        <f>VLOOKUP(ActividadesCom[[#This Row],[NO. DE CONTROL]],'LISTADO ESTUDIANTES'!A:B,2,FALSE)</f>
        <v>INGENIERIA MECANICA</v>
      </c>
      <c r="D1695" s="18" t="str">
        <f>VLOOKUP(ActividadesCom[[#This Row],[NO. DE CONTROL]],'LISTADO ESTUDIANTES'!A:D,4,FALSE)</f>
        <v>BAJA</v>
      </c>
      <c r="E1695" s="5">
        <f>SUM(ActividadesCom[[#This Row],[CRÉD. 1]],ActividadesCom[[#This Row],[CRÉD. 2]],ActividadesCom[[#This Row],[CRÉD. 3]],ActividadesCom[[#This Row],[CRÉD. 4]],ActividadesCom[[#This Row],[CRÉD. 5]])</f>
        <v>0</v>
      </c>
      <c r="F1695" s="17" t="str">
        <f>IF(ActividadesCom[[#This Row],[ÚLTIMO SEMESTRE CON CRÉDITOS]]&gt;0,ROUND(AVERAGE(ActividadesCom[[#This Row],[VALOR NIVEL 5]],ActividadesCom[[#This Row],[VALOR NIVEL 4]],ActividadesCom[[#This Row],[VALOR NIVEL 3]],ActividadesCom[[#This Row],[VALOR NIVEL 2]],ActividadesCom[[#This Row],[VALOR NIVEL 1]]),0),"")</f>
        <v/>
      </c>
      <c r="G1695" s="5" t="str">
        <f>IF(ActividadesCom[[#This Row],[PROMEDIO]]="","",IF(ActividadesCom[[#This Row],[PROMEDIO]]&gt;=4,"EXCELENTE",IF(ActividadesCom[[#This Row],[PROMEDIO]]&gt;=3,"NOTABLE",IF(ActividadesCom[[#This Row],[PROMEDIO]]&gt;=2,"BUENO",IF(ActividadesCom[[#This Row],[PROMEDIO]]=1,"SUFICIENTE","")))))</f>
        <v/>
      </c>
      <c r="H1695" s="5">
        <f>MAX(ActividadesCom[[#This Row],[PERÍODO 1]],ActividadesCom[[#This Row],[PERÍODO 2]],ActividadesCom[[#This Row],[PERÍODO 3]],ActividadesCom[[#This Row],[PERÍODO 4]],ActividadesCom[[#This Row],[PERÍODO 5]])</f>
        <v>0</v>
      </c>
      <c r="I1695" s="6"/>
      <c r="J1695" s="5"/>
      <c r="K1695" s="5"/>
      <c r="L1695" s="5" t="str">
        <f>IF(ActividadesCom[[#This Row],[NIVEL 1]]&lt;&gt;0,VLOOKUP(ActividadesCom[[#This Row],[NIVEL 1]],Catálogo!A:B,2,FALSE),"")</f>
        <v/>
      </c>
      <c r="M1695" s="5"/>
      <c r="N1695" s="6"/>
      <c r="O1695" s="5"/>
      <c r="P1695" s="5"/>
      <c r="Q1695" s="5" t="str">
        <f>IF(ActividadesCom[[#This Row],[NIVEL 2]]&lt;&gt;0,VLOOKUP(ActividadesCom[[#This Row],[NIVEL 2]],Catálogo!A:B,2,FALSE),"")</f>
        <v/>
      </c>
      <c r="R1695" s="5"/>
      <c r="S1695" s="6"/>
      <c r="T1695" s="5"/>
      <c r="U1695" s="5"/>
      <c r="V1695" s="5" t="str">
        <f>IF(ActividadesCom[[#This Row],[NIVEL 3]]&lt;&gt;0,VLOOKUP(ActividadesCom[[#This Row],[NIVEL 3]],Catálogo!A:B,2,FALSE),"")</f>
        <v/>
      </c>
      <c r="W1695" s="5"/>
      <c r="X1695" s="6"/>
      <c r="Y1695" s="5"/>
      <c r="Z1695" s="5"/>
      <c r="AA1695" s="5" t="str">
        <f>IF(ActividadesCom[[#This Row],[NIVEL 4]]&lt;&gt;0,VLOOKUP(ActividadesCom[[#This Row],[NIVEL 4]],Catálogo!A:B,2,FALSE),"")</f>
        <v/>
      </c>
      <c r="AB1695" s="5"/>
      <c r="AC1695" s="6"/>
      <c r="AD1695" s="5"/>
      <c r="AE1695" s="5"/>
      <c r="AF1695" s="5" t="str">
        <f>IF(ActividadesCom[[#This Row],[NIVEL 5]]&lt;&gt;0,VLOOKUP(ActividadesCom[[#This Row],[NIVEL 5]],Catálogo!A:B,2,FALSE),"")</f>
        <v/>
      </c>
      <c r="AG1695" s="5"/>
      <c r="AH1695" s="2"/>
      <c r="AI1695" s="2"/>
    </row>
    <row r="1696" spans="1:35" ht="30" hidden="1" customHeight="1" x14ac:dyDescent="0.25">
      <c r="A1696" s="7">
        <v>17470057</v>
      </c>
      <c r="B1696" s="97" t="str">
        <f>VLOOKUP(ActividadesCom[[#This Row],[NO. DE CONTROL]],'LISTADO ESTUDIANTES'!A:C,3,FALSE)</f>
        <v>CORTEZ JIMENEZ LUIS FRANCISCO</v>
      </c>
      <c r="C1696" s="97" t="str">
        <f>VLOOKUP(ActividadesCom[[#This Row],[NO. DE CONTROL]],'LISTADO ESTUDIANTES'!A:B,2,FALSE)</f>
        <v>INGENIERIA MECANICA</v>
      </c>
      <c r="D1696" s="18" t="str">
        <f>VLOOKUP(ActividadesCom[[#This Row],[NO. DE CONTROL]],'LISTADO ESTUDIANTES'!A:D,4,FALSE)</f>
        <v>BAJA</v>
      </c>
      <c r="E1696" s="5">
        <f>SUM(ActividadesCom[[#This Row],[CRÉD. 1]],ActividadesCom[[#This Row],[CRÉD. 2]],ActividadesCom[[#This Row],[CRÉD. 3]],ActividadesCom[[#This Row],[CRÉD. 4]],ActividadesCom[[#This Row],[CRÉD. 5]])</f>
        <v>5</v>
      </c>
      <c r="F1696" s="17">
        <f>IF(ActividadesCom[[#This Row],[ÚLTIMO SEMESTRE CON CRÉDITOS]]&gt;0,ROUND(AVERAGE(ActividadesCom[[#This Row],[VALOR NIVEL 5]],ActividadesCom[[#This Row],[VALOR NIVEL 4]],ActividadesCom[[#This Row],[VALOR NIVEL 3]],ActividadesCom[[#This Row],[VALOR NIVEL 2]],ActividadesCom[[#This Row],[VALOR NIVEL 1]]),0),"")</f>
        <v>3</v>
      </c>
      <c r="G1696" s="5" t="str">
        <f>IF(ActividadesCom[[#This Row],[PROMEDIO]]="","",IF(ActividadesCom[[#This Row],[PROMEDIO]]&gt;=4,"EXCELENTE",IF(ActividadesCom[[#This Row],[PROMEDIO]]&gt;=3,"NOTABLE",IF(ActividadesCom[[#This Row],[PROMEDIO]]&gt;=2,"BUENO",IF(ActividadesCom[[#This Row],[PROMEDIO]]=1,"SUFICIENTE","")))))</f>
        <v>NOTABLE</v>
      </c>
      <c r="H1696" s="5">
        <f>MAX(ActividadesCom[[#This Row],[PERÍODO 1]],ActividadesCom[[#This Row],[PERÍODO 2]],ActividadesCom[[#This Row],[PERÍODO 3]],ActividadesCom[[#This Row],[PERÍODO 4]],ActividadesCom[[#This Row],[PERÍODO 5]])</f>
        <v>20213</v>
      </c>
      <c r="I1696" s="6" t="s">
        <v>23</v>
      </c>
      <c r="J1696" s="5">
        <v>20213</v>
      </c>
      <c r="K1696" s="5" t="s">
        <v>4010</v>
      </c>
      <c r="L1696" s="5">
        <f>IF(ActividadesCom[[#This Row],[NIVEL 1]]&lt;&gt;0,VLOOKUP(ActividadesCom[[#This Row],[NIVEL 1]],Catálogo!A:B,2,FALSE),"")</f>
        <v>2</v>
      </c>
      <c r="M1696" s="5">
        <v>1</v>
      </c>
      <c r="N1696" s="6" t="s">
        <v>23</v>
      </c>
      <c r="O1696" s="5">
        <v>20211</v>
      </c>
      <c r="P1696" s="5" t="s">
        <v>4009</v>
      </c>
      <c r="Q1696" s="5">
        <f>IF(ActividadesCom[[#This Row],[NIVEL 2]]&lt;&gt;0,VLOOKUP(ActividadesCom[[#This Row],[NIVEL 2]],Catálogo!A:B,2,FALSE),"")</f>
        <v>3</v>
      </c>
      <c r="R1696" s="5">
        <v>1</v>
      </c>
      <c r="S1696" s="6" t="s">
        <v>23</v>
      </c>
      <c r="T1696" s="5">
        <v>20203</v>
      </c>
      <c r="U1696" s="5" t="s">
        <v>4009</v>
      </c>
      <c r="V1696" s="5">
        <f>IF(ActividadesCom[[#This Row],[NIVEL 3]]&lt;&gt;0,VLOOKUP(ActividadesCom[[#This Row],[NIVEL 3]],Catálogo!A:B,2,FALSE),"")</f>
        <v>3</v>
      </c>
      <c r="W1696" s="5">
        <v>1</v>
      </c>
      <c r="X1696" s="6" t="s">
        <v>23</v>
      </c>
      <c r="Y1696" s="5">
        <v>20193</v>
      </c>
      <c r="Z1696" s="5" t="s">
        <v>4009</v>
      </c>
      <c r="AA1696" s="5">
        <f>IF(ActividadesCom[[#This Row],[NIVEL 4]]&lt;&gt;0,VLOOKUP(ActividadesCom[[#This Row],[NIVEL 4]],Catálogo!A:B,2,FALSE),"")</f>
        <v>3</v>
      </c>
      <c r="AB1696" s="5">
        <v>1</v>
      </c>
      <c r="AC1696" s="6" t="s">
        <v>23</v>
      </c>
      <c r="AD1696" s="5">
        <v>20173</v>
      </c>
      <c r="AE1696" s="5" t="s">
        <v>4009</v>
      </c>
      <c r="AF1696" s="5">
        <f>IF(ActividadesCom[[#This Row],[NIVEL 5]]&lt;&gt;0,VLOOKUP(ActividadesCom[[#This Row],[NIVEL 5]],Catálogo!A:B,2,FALSE),"")</f>
        <v>3</v>
      </c>
      <c r="AG1696" s="5">
        <v>1</v>
      </c>
      <c r="AH1696" s="2"/>
      <c r="AI1696" s="2"/>
    </row>
    <row r="1697" spans="1:35" ht="30" customHeight="1" x14ac:dyDescent="0.25">
      <c r="A1697" s="7">
        <v>17470058</v>
      </c>
      <c r="B1697" s="97" t="str">
        <f>VLOOKUP(ActividadesCom[[#This Row],[NO. DE CONTROL]],'LISTADO ESTUDIANTES'!A:C,3,FALSE)</f>
        <v>MAY UC ANGEL ESTEBAN</v>
      </c>
      <c r="C1697" s="97" t="str">
        <f>VLOOKUP(ActividadesCom[[#This Row],[NO. DE CONTROL]],'LISTADO ESTUDIANTES'!A:B,2,FALSE)</f>
        <v>INGENIERIA EN SISTEMAS COMPUTACIONALES</v>
      </c>
      <c r="D1697" s="18" t="str">
        <f>VLOOKUP(ActividadesCom[[#This Row],[NO. DE CONTROL]],'LISTADO ESTUDIANTES'!A:D,4,FALSE)</f>
        <v>ACTIVO(A)</v>
      </c>
      <c r="E1697" s="5">
        <f>SUM(ActividadesCom[[#This Row],[CRÉD. 1]],ActividadesCom[[#This Row],[CRÉD. 2]],ActividadesCom[[#This Row],[CRÉD. 3]],ActividadesCom[[#This Row],[CRÉD. 4]],ActividadesCom[[#This Row],[CRÉD. 5]])</f>
        <v>3</v>
      </c>
      <c r="F1697" s="17">
        <f>IF(ActividadesCom[[#This Row],[ÚLTIMO SEMESTRE CON CRÉDITOS]]&gt;0,ROUND(AVERAGE(ActividadesCom[[#This Row],[VALOR NIVEL 5]],ActividadesCom[[#This Row],[VALOR NIVEL 4]],ActividadesCom[[#This Row],[VALOR NIVEL 3]],ActividadesCom[[#This Row],[VALOR NIVEL 2]],ActividadesCom[[#This Row],[VALOR NIVEL 1]]),0),"")</f>
        <v>3</v>
      </c>
      <c r="G1697" s="5" t="str">
        <f>IF(ActividadesCom[[#This Row],[PROMEDIO]]="","",IF(ActividadesCom[[#This Row],[PROMEDIO]]&gt;=4,"EXCELENTE",IF(ActividadesCom[[#This Row],[PROMEDIO]]&gt;=3,"NOTABLE",IF(ActividadesCom[[#This Row],[PROMEDIO]]&gt;=2,"BUENO",IF(ActividadesCom[[#This Row],[PROMEDIO]]=1,"SUFICIENTE","")))))</f>
        <v>NOTABLE</v>
      </c>
      <c r="H1697" s="5">
        <f>MAX(ActividadesCom[[#This Row],[PERÍODO 1]],ActividadesCom[[#This Row],[PERÍODO 2]],ActividadesCom[[#This Row],[PERÍODO 3]],ActividadesCom[[#This Row],[PERÍODO 4]],ActividadesCom[[#This Row],[PERÍODO 5]])</f>
        <v>20221</v>
      </c>
      <c r="I1697" s="6" t="s">
        <v>12</v>
      </c>
      <c r="J1697" s="5">
        <v>20213</v>
      </c>
      <c r="K1697" s="5" t="s">
        <v>4022</v>
      </c>
      <c r="L1697" s="5">
        <f>IF(ActividadesCom[[#This Row],[NIVEL 1]]&lt;&gt;0,VLOOKUP(ActividadesCom[[#This Row],[NIVEL 1]],Catálogo!A:B,2,FALSE),"")</f>
        <v>2</v>
      </c>
      <c r="M1697" s="5">
        <v>1</v>
      </c>
      <c r="N1697" s="6" t="s">
        <v>4861</v>
      </c>
      <c r="O1697" s="5">
        <v>20221</v>
      </c>
      <c r="P1697" s="5" t="s">
        <v>4008</v>
      </c>
      <c r="Q1697" s="5">
        <f>IF(ActividadesCom[[#This Row],[NIVEL 2]]&lt;&gt;0,VLOOKUP(ActividadesCom[[#This Row],[NIVEL 2]],Catálogo!A:B,2,FALSE),"")</f>
        <v>4</v>
      </c>
      <c r="R1697" s="5">
        <v>1</v>
      </c>
      <c r="S1697" s="6"/>
      <c r="T1697" s="5"/>
      <c r="U1697" s="5"/>
      <c r="V1697" s="5" t="str">
        <f>IF(ActividadesCom[[#This Row],[NIVEL 3]]&lt;&gt;0,VLOOKUP(ActividadesCom[[#This Row],[NIVEL 3]],Catálogo!A:B,2,FALSE),"")</f>
        <v/>
      </c>
      <c r="W1697" s="5"/>
      <c r="X1697" s="6"/>
      <c r="Y1697" s="5"/>
      <c r="Z1697" s="5"/>
      <c r="AA1697" s="5" t="str">
        <f>IF(ActividadesCom[[#This Row],[NIVEL 4]]&lt;&gt;0,VLOOKUP(ActividadesCom[[#This Row],[NIVEL 4]],Catálogo!A:B,2,FALSE),"")</f>
        <v/>
      </c>
      <c r="AB1697" s="5"/>
      <c r="AC1697" s="6" t="s">
        <v>47</v>
      </c>
      <c r="AD1697" s="5">
        <v>20183</v>
      </c>
      <c r="AE1697" s="5" t="s">
        <v>4009</v>
      </c>
      <c r="AF1697" s="5">
        <f>IF(ActividadesCom[[#This Row],[NIVEL 5]]&lt;&gt;0,VLOOKUP(ActividadesCom[[#This Row],[NIVEL 5]],Catálogo!A:B,2,FALSE),"")</f>
        <v>3</v>
      </c>
      <c r="AG1697" s="5">
        <v>1</v>
      </c>
      <c r="AH1697" s="2"/>
      <c r="AI1697" s="2"/>
    </row>
    <row r="1698" spans="1:35" ht="30" hidden="1" customHeight="1" x14ac:dyDescent="0.25">
      <c r="A1698" s="7">
        <v>17470059</v>
      </c>
      <c r="B1698" s="97" t="str">
        <f>VLOOKUP(ActividadesCom[[#This Row],[NO. DE CONTROL]],'LISTADO ESTUDIANTES'!A:C,3,FALSE)</f>
        <v>DURAN ALBARRAN LUIS GERARDO</v>
      </c>
      <c r="C1698" s="97" t="str">
        <f>VLOOKUP(ActividadesCom[[#This Row],[NO. DE CONTROL]],'LISTADO ESTUDIANTES'!A:B,2,FALSE)</f>
        <v>INGENIERIA EN SISTEMAS COMPUTACIONALES</v>
      </c>
      <c r="D1698" s="18" t="str">
        <f>VLOOKUP(ActividadesCom[[#This Row],[NO. DE CONTROL]],'LISTADO ESTUDIANTES'!A:D,4,FALSE)</f>
        <v>BAJA</v>
      </c>
      <c r="E1698" s="5">
        <f>SUM(ActividadesCom[[#This Row],[CRÉD. 1]],ActividadesCom[[#This Row],[CRÉD. 2]],ActividadesCom[[#This Row],[CRÉD. 3]],ActividadesCom[[#This Row],[CRÉD. 4]],ActividadesCom[[#This Row],[CRÉD. 5]])</f>
        <v>2</v>
      </c>
      <c r="F1698" s="17">
        <f>IF(ActividadesCom[[#This Row],[ÚLTIMO SEMESTRE CON CRÉDITOS]]&gt;0,ROUND(AVERAGE(ActividadesCom[[#This Row],[VALOR NIVEL 5]],ActividadesCom[[#This Row],[VALOR NIVEL 4]],ActividadesCom[[#This Row],[VALOR NIVEL 3]],ActividadesCom[[#This Row],[VALOR NIVEL 2]],ActividadesCom[[#This Row],[VALOR NIVEL 1]]),0),"")</f>
        <v>2</v>
      </c>
      <c r="G1698" s="5" t="str">
        <f>IF(ActividadesCom[[#This Row],[PROMEDIO]]="","",IF(ActividadesCom[[#This Row],[PROMEDIO]]&gt;=4,"EXCELENTE",IF(ActividadesCom[[#This Row],[PROMEDIO]]&gt;=3,"NOTABLE",IF(ActividadesCom[[#This Row],[PROMEDIO]]&gt;=2,"BUENO",IF(ActividadesCom[[#This Row],[PROMEDIO]]=1,"SUFICIENTE","")))))</f>
        <v>BUENO</v>
      </c>
      <c r="H1698" s="5">
        <f>MAX(ActividadesCom[[#This Row],[PERÍODO 1]],ActividadesCom[[#This Row],[PERÍODO 2]],ActividadesCom[[#This Row],[PERÍODO 3]],ActividadesCom[[#This Row],[PERÍODO 4]],ActividadesCom[[#This Row],[PERÍODO 5]])</f>
        <v>20181</v>
      </c>
      <c r="I1698" s="6"/>
      <c r="J1698" s="5"/>
      <c r="K1698" s="5"/>
      <c r="L1698" s="5" t="str">
        <f>IF(ActividadesCom[[#This Row],[NIVEL 1]]&lt;&gt;0,VLOOKUP(ActividadesCom[[#This Row],[NIVEL 1]],Catálogo!A:B,2,FALSE),"")</f>
        <v/>
      </c>
      <c r="M1698" s="5"/>
      <c r="N1698" s="6"/>
      <c r="O1698" s="5"/>
      <c r="P1698" s="5"/>
      <c r="Q1698" s="5" t="str">
        <f>IF(ActividadesCom[[#This Row],[NIVEL 2]]&lt;&gt;0,VLOOKUP(ActividadesCom[[#This Row],[NIVEL 2]],Catálogo!A:B,2,FALSE),"")</f>
        <v/>
      </c>
      <c r="R1698" s="5"/>
      <c r="S1698" s="6"/>
      <c r="T1698" s="5"/>
      <c r="U1698" s="5"/>
      <c r="V1698" s="5" t="str">
        <f>IF(ActividadesCom[[#This Row],[NIVEL 3]]&lt;&gt;0,VLOOKUP(ActividadesCom[[#This Row],[NIVEL 3]],Catálogo!A:B,2,FALSE),"")</f>
        <v/>
      </c>
      <c r="W1698" s="5"/>
      <c r="X1698" s="6" t="s">
        <v>42</v>
      </c>
      <c r="Y1698" s="5">
        <v>20181</v>
      </c>
      <c r="Z1698" s="5" t="s">
        <v>4011</v>
      </c>
      <c r="AA1698" s="5">
        <f>IF(ActividadesCom[[#This Row],[NIVEL 4]]&lt;&gt;0,VLOOKUP(ActividadesCom[[#This Row],[NIVEL 4]],Catálogo!A:B,2,FALSE),"")</f>
        <v>1</v>
      </c>
      <c r="AB1698" s="5">
        <v>1</v>
      </c>
      <c r="AC1698" s="6" t="s">
        <v>27</v>
      </c>
      <c r="AD1698" s="5">
        <v>20173</v>
      </c>
      <c r="AE1698" s="5" t="s">
        <v>4009</v>
      </c>
      <c r="AF1698" s="5">
        <f>IF(ActividadesCom[[#This Row],[NIVEL 5]]&lt;&gt;0,VLOOKUP(ActividadesCom[[#This Row],[NIVEL 5]],Catálogo!A:B,2,FALSE),"")</f>
        <v>3</v>
      </c>
      <c r="AG1698" s="5">
        <v>1</v>
      </c>
      <c r="AH1698" s="2"/>
      <c r="AI1698" s="2"/>
    </row>
    <row r="1699" spans="1:35" ht="30" customHeight="1" x14ac:dyDescent="0.25">
      <c r="A1699" s="7">
        <v>17470060</v>
      </c>
      <c r="B1699" s="97" t="str">
        <f>VLOOKUP(ActividadesCom[[#This Row],[NO. DE CONTROL]],'LISTADO ESTUDIANTES'!A:C,3,FALSE)</f>
        <v>FARFAN ESTRADA YOIR EMMANUEL</v>
      </c>
      <c r="C1699" s="97" t="str">
        <f>VLOOKUP(ActividadesCom[[#This Row],[NO. DE CONTROL]],'LISTADO ESTUDIANTES'!A:B,2,FALSE)</f>
        <v>INGENIERIA EN SISTEMAS COMPUTACIONALES</v>
      </c>
      <c r="D1699" s="18" t="str">
        <f>VLOOKUP(ActividadesCom[[#This Row],[NO. DE CONTROL]],'LISTADO ESTUDIANTES'!A:D,4,FALSE)</f>
        <v>ACTIVO(A)</v>
      </c>
      <c r="E1699" s="5">
        <f>SUM(ActividadesCom[[#This Row],[CRÉD. 1]],ActividadesCom[[#This Row],[CRÉD. 2]],ActividadesCom[[#This Row],[CRÉD. 3]],ActividadesCom[[#This Row],[CRÉD. 4]],ActividadesCom[[#This Row],[CRÉD. 5]])</f>
        <v>2</v>
      </c>
      <c r="F1699" s="17">
        <f>IF(ActividadesCom[[#This Row],[ÚLTIMO SEMESTRE CON CRÉDITOS]]&gt;0,ROUND(AVERAGE(ActividadesCom[[#This Row],[VALOR NIVEL 5]],ActividadesCom[[#This Row],[VALOR NIVEL 4]],ActividadesCom[[#This Row],[VALOR NIVEL 3]],ActividadesCom[[#This Row],[VALOR NIVEL 2]],ActividadesCom[[#This Row],[VALOR NIVEL 1]]),0),"")</f>
        <v>3</v>
      </c>
      <c r="G1699" s="5" t="str">
        <f>IF(ActividadesCom[[#This Row],[PROMEDIO]]="","",IF(ActividadesCom[[#This Row],[PROMEDIO]]&gt;=4,"EXCELENTE",IF(ActividadesCom[[#This Row],[PROMEDIO]]&gt;=3,"NOTABLE",IF(ActividadesCom[[#This Row],[PROMEDIO]]&gt;=2,"BUENO",IF(ActividadesCom[[#This Row],[PROMEDIO]]=1,"SUFICIENTE","")))))</f>
        <v>NOTABLE</v>
      </c>
      <c r="H1699" s="5">
        <f>MAX(ActividadesCom[[#This Row],[PERÍODO 1]],ActividadesCom[[#This Row],[PERÍODO 2]],ActividadesCom[[#This Row],[PERÍODO 3]],ActividadesCom[[#This Row],[PERÍODO 4]],ActividadesCom[[#This Row],[PERÍODO 5]])</f>
        <v>20211</v>
      </c>
      <c r="I1699" s="6"/>
      <c r="J1699" s="5"/>
      <c r="K1699" s="5"/>
      <c r="L1699" s="5" t="str">
        <f>IF(ActividadesCom[[#This Row],[NIVEL 1]]&lt;&gt;0,VLOOKUP(ActividadesCom[[#This Row],[NIVEL 1]],Catálogo!A:B,2,FALSE),"")</f>
        <v/>
      </c>
      <c r="M1699" s="5"/>
      <c r="N1699" s="6"/>
      <c r="O1699" s="5"/>
      <c r="P1699" s="5"/>
      <c r="Q1699" s="5" t="str">
        <f>IF(ActividadesCom[[#This Row],[NIVEL 2]]&lt;&gt;0,VLOOKUP(ActividadesCom[[#This Row],[NIVEL 2]],Catálogo!A:B,2,FALSE),"")</f>
        <v/>
      </c>
      <c r="R1699" s="5"/>
      <c r="S1699" s="6"/>
      <c r="T1699" s="5"/>
      <c r="U1699" s="5"/>
      <c r="V1699" s="5" t="str">
        <f>IF(ActividadesCom[[#This Row],[NIVEL 3]]&lt;&gt;0,VLOOKUP(ActividadesCom[[#This Row],[NIVEL 3]],Catálogo!A:B,2,FALSE),"")</f>
        <v/>
      </c>
      <c r="W1699" s="5"/>
      <c r="X1699" s="6" t="s">
        <v>4571</v>
      </c>
      <c r="Y1699" s="5">
        <v>20211</v>
      </c>
      <c r="Z1699" s="5" t="s">
        <v>4009</v>
      </c>
      <c r="AA1699" s="5">
        <f>IF(ActividadesCom[[#This Row],[NIVEL 4]]&lt;&gt;0,VLOOKUP(ActividadesCom[[#This Row],[NIVEL 4]],Catálogo!A:B,2,FALSE),"")</f>
        <v>3</v>
      </c>
      <c r="AB1699" s="5">
        <v>1</v>
      </c>
      <c r="AC1699" s="6" t="s">
        <v>27</v>
      </c>
      <c r="AD1699" s="5">
        <v>20173</v>
      </c>
      <c r="AE1699" s="5" t="s">
        <v>4009</v>
      </c>
      <c r="AF1699" s="5">
        <f>IF(ActividadesCom[[#This Row],[NIVEL 5]]&lt;&gt;0,VLOOKUP(ActividadesCom[[#This Row],[NIVEL 5]],Catálogo!A:B,2,FALSE),"")</f>
        <v>3</v>
      </c>
      <c r="AG1699" s="5">
        <v>1</v>
      </c>
      <c r="AH1699" s="2"/>
      <c r="AI1699" s="2"/>
    </row>
    <row r="1700" spans="1:35" ht="30" hidden="1" customHeight="1" x14ac:dyDescent="0.25">
      <c r="A1700" s="7">
        <v>17470061</v>
      </c>
      <c r="B1700" s="97" t="str">
        <f>VLOOKUP(ActividadesCom[[#This Row],[NO. DE CONTROL]],'LISTADO ESTUDIANTES'!A:C,3,FALSE)</f>
        <v>LOPEZ GUERRERO ALEXIS</v>
      </c>
      <c r="C1700" s="97" t="str">
        <f>VLOOKUP(ActividadesCom[[#This Row],[NO. DE CONTROL]],'LISTADO ESTUDIANTES'!A:B,2,FALSE)</f>
        <v>INGENIERIA EN SISTEMAS COMPUTACIONALES</v>
      </c>
      <c r="D1700" s="18" t="str">
        <f>VLOOKUP(ActividadesCom[[#This Row],[NO. DE CONTROL]],'LISTADO ESTUDIANTES'!A:D,4,FALSE)</f>
        <v>BAJA</v>
      </c>
      <c r="E1700" s="5">
        <f>SUM(ActividadesCom[[#This Row],[CRÉD. 1]],ActividadesCom[[#This Row],[CRÉD. 2]],ActividadesCom[[#This Row],[CRÉD. 3]],ActividadesCom[[#This Row],[CRÉD. 4]],ActividadesCom[[#This Row],[CRÉD. 5]])</f>
        <v>0</v>
      </c>
      <c r="F1700" s="17" t="str">
        <f>IF(ActividadesCom[[#This Row],[ÚLTIMO SEMESTRE CON CRÉDITOS]]&gt;0,ROUND(AVERAGE(ActividadesCom[[#This Row],[VALOR NIVEL 5]],ActividadesCom[[#This Row],[VALOR NIVEL 4]],ActividadesCom[[#This Row],[VALOR NIVEL 3]],ActividadesCom[[#This Row],[VALOR NIVEL 2]],ActividadesCom[[#This Row],[VALOR NIVEL 1]]),0),"")</f>
        <v/>
      </c>
      <c r="G1700" s="5" t="str">
        <f>IF(ActividadesCom[[#This Row],[PROMEDIO]]="","",IF(ActividadesCom[[#This Row],[PROMEDIO]]&gt;=4,"EXCELENTE",IF(ActividadesCom[[#This Row],[PROMEDIO]]&gt;=3,"NOTABLE",IF(ActividadesCom[[#This Row],[PROMEDIO]]&gt;=2,"BUENO",IF(ActividadesCom[[#This Row],[PROMEDIO]]=1,"SUFICIENTE","")))))</f>
        <v/>
      </c>
      <c r="H1700" s="5">
        <f>MAX(ActividadesCom[[#This Row],[PERÍODO 1]],ActividadesCom[[#This Row],[PERÍODO 2]],ActividadesCom[[#This Row],[PERÍODO 3]],ActividadesCom[[#This Row],[PERÍODO 4]],ActividadesCom[[#This Row],[PERÍODO 5]])</f>
        <v>0</v>
      </c>
      <c r="I1700" s="6"/>
      <c r="J1700" s="5"/>
      <c r="K1700" s="5"/>
      <c r="L1700" s="5" t="str">
        <f>IF(ActividadesCom[[#This Row],[NIVEL 1]]&lt;&gt;0,VLOOKUP(ActividadesCom[[#This Row],[NIVEL 1]],Catálogo!A:B,2,FALSE),"")</f>
        <v/>
      </c>
      <c r="M1700" s="5"/>
      <c r="N1700" s="6"/>
      <c r="O1700" s="5"/>
      <c r="P1700" s="5"/>
      <c r="Q1700" s="5" t="str">
        <f>IF(ActividadesCom[[#This Row],[NIVEL 2]]&lt;&gt;0,VLOOKUP(ActividadesCom[[#This Row],[NIVEL 2]],Catálogo!A:B,2,FALSE),"")</f>
        <v/>
      </c>
      <c r="R1700" s="5"/>
      <c r="S1700" s="6"/>
      <c r="T1700" s="5"/>
      <c r="U1700" s="5"/>
      <c r="V1700" s="5" t="str">
        <f>IF(ActividadesCom[[#This Row],[NIVEL 3]]&lt;&gt;0,VLOOKUP(ActividadesCom[[#This Row],[NIVEL 3]],Catálogo!A:B,2,FALSE),"")</f>
        <v/>
      </c>
      <c r="W1700" s="5"/>
      <c r="X1700" s="6"/>
      <c r="Y1700" s="5"/>
      <c r="Z1700" s="5"/>
      <c r="AA1700" s="5" t="str">
        <f>IF(ActividadesCom[[#This Row],[NIVEL 4]]&lt;&gt;0,VLOOKUP(ActividadesCom[[#This Row],[NIVEL 4]],Catálogo!A:B,2,FALSE),"")</f>
        <v/>
      </c>
      <c r="AB1700" s="5"/>
      <c r="AC1700" s="6"/>
      <c r="AD1700" s="5"/>
      <c r="AE1700" s="5"/>
      <c r="AF1700" s="5" t="str">
        <f>IF(ActividadesCom[[#This Row],[NIVEL 5]]&lt;&gt;0,VLOOKUP(ActividadesCom[[#This Row],[NIVEL 5]],Catálogo!A:B,2,FALSE),"")</f>
        <v/>
      </c>
      <c r="AG1700" s="5"/>
      <c r="AH1700" s="2"/>
      <c r="AI1700" s="2"/>
    </row>
    <row r="1701" spans="1:35" ht="30" hidden="1" customHeight="1" x14ac:dyDescent="0.25">
      <c r="A1701" s="7">
        <v>17470062</v>
      </c>
      <c r="B1701" s="97" t="str">
        <f>VLOOKUP(ActividadesCom[[#This Row],[NO. DE CONTROL]],'LISTADO ESTUDIANTES'!A:C,3,FALSE)</f>
        <v>CASTILLO CORDOVA LUIS FERNANDO</v>
      </c>
      <c r="C1701" s="97" t="str">
        <f>VLOOKUP(ActividadesCom[[#This Row],[NO. DE CONTROL]],'LISTADO ESTUDIANTES'!A:B,2,FALSE)</f>
        <v>INGENIERIA EN SISTEMAS COMPUTACIONALES</v>
      </c>
      <c r="D1701" s="18" t="str">
        <f>VLOOKUP(ActividadesCom[[#This Row],[NO. DE CONTROL]],'LISTADO ESTUDIANTES'!A:D,4,FALSE)</f>
        <v>EGRESADO(A)</v>
      </c>
      <c r="E1701" s="5">
        <f>SUM(ActividadesCom[[#This Row],[CRÉD. 1]],ActividadesCom[[#This Row],[CRÉD. 2]],ActividadesCom[[#This Row],[CRÉD. 3]],ActividadesCom[[#This Row],[CRÉD. 4]],ActividadesCom[[#This Row],[CRÉD. 5]])</f>
        <v>5</v>
      </c>
      <c r="F1701" s="17">
        <f>IF(ActividadesCom[[#This Row],[ÚLTIMO SEMESTRE CON CRÉDITOS]]&gt;0,ROUND(AVERAGE(ActividadesCom[[#This Row],[VALOR NIVEL 5]],ActividadesCom[[#This Row],[VALOR NIVEL 4]],ActividadesCom[[#This Row],[VALOR NIVEL 3]],ActividadesCom[[#This Row],[VALOR NIVEL 2]],ActividadesCom[[#This Row],[VALOR NIVEL 1]]),0),"")</f>
        <v>3</v>
      </c>
      <c r="G1701" s="5" t="str">
        <f>IF(ActividadesCom[[#This Row],[PROMEDIO]]="","",IF(ActividadesCom[[#This Row],[PROMEDIO]]&gt;=4,"EXCELENTE",IF(ActividadesCom[[#This Row],[PROMEDIO]]&gt;=3,"NOTABLE",IF(ActividadesCom[[#This Row],[PROMEDIO]]&gt;=2,"BUENO",IF(ActividadesCom[[#This Row],[PROMEDIO]]=1,"SUFICIENTE","")))))</f>
        <v>NOTABLE</v>
      </c>
      <c r="H1701" s="5">
        <f>MAX(ActividadesCom[[#This Row],[PERÍODO 1]],ActividadesCom[[#This Row],[PERÍODO 2]],ActividadesCom[[#This Row],[PERÍODO 3]],ActividadesCom[[#This Row],[PERÍODO 4]],ActividadesCom[[#This Row],[PERÍODO 5]])</f>
        <v>20203</v>
      </c>
      <c r="I1701" s="6" t="s">
        <v>901</v>
      </c>
      <c r="J1701" s="5">
        <v>20191</v>
      </c>
      <c r="K1701" s="5" t="s">
        <v>4010</v>
      </c>
      <c r="L1701" s="5">
        <f>IF(ActividadesCom[[#This Row],[NIVEL 1]]&lt;&gt;0,VLOOKUP(ActividadesCom[[#This Row],[NIVEL 1]],Catálogo!A:B,2,FALSE),"")</f>
        <v>2</v>
      </c>
      <c r="M1701" s="5">
        <v>1</v>
      </c>
      <c r="N1701" s="6" t="s">
        <v>1030</v>
      </c>
      <c r="O1701" s="5">
        <v>20193</v>
      </c>
      <c r="P1701" s="5" t="s">
        <v>4010</v>
      </c>
      <c r="Q1701" s="5">
        <f>IF(ActividadesCom[[#This Row],[NIVEL 2]]&lt;&gt;0,VLOOKUP(ActividadesCom[[#This Row],[NIVEL 2]],Catálogo!A:B,2,FALSE),"")</f>
        <v>2</v>
      </c>
      <c r="R1701" s="5">
        <v>1</v>
      </c>
      <c r="S1701" s="6" t="s">
        <v>4121</v>
      </c>
      <c r="T1701" s="5">
        <v>20203</v>
      </c>
      <c r="U1701" s="5" t="s">
        <v>4008</v>
      </c>
      <c r="V1701" s="5">
        <f>IF(ActividadesCom[[#This Row],[NIVEL 3]]&lt;&gt;0,VLOOKUP(ActividadesCom[[#This Row],[NIVEL 3]],Catálogo!A:B,2,FALSE),"")</f>
        <v>4</v>
      </c>
      <c r="W1701" s="5">
        <v>1</v>
      </c>
      <c r="X1701" s="6" t="s">
        <v>4170</v>
      </c>
      <c r="Y1701" s="5">
        <v>20203</v>
      </c>
      <c r="Z1701" s="5" t="s">
        <v>4008</v>
      </c>
      <c r="AA1701" s="5">
        <f>IF(ActividadesCom[[#This Row],[NIVEL 4]]&lt;&gt;0,VLOOKUP(ActividadesCom[[#This Row],[NIVEL 4]],Catálogo!A:B,2,FALSE),"")</f>
        <v>4</v>
      </c>
      <c r="AB1701" s="5">
        <v>1</v>
      </c>
      <c r="AC1701" s="6" t="s">
        <v>408</v>
      </c>
      <c r="AD1701" s="5">
        <v>20173</v>
      </c>
      <c r="AE1701" s="5" t="s">
        <v>4009</v>
      </c>
      <c r="AF1701" s="5">
        <f>IF(ActividadesCom[[#This Row],[NIVEL 5]]&lt;&gt;0,VLOOKUP(ActividadesCom[[#This Row],[NIVEL 5]],Catálogo!A:B,2,FALSE),"")</f>
        <v>3</v>
      </c>
      <c r="AG1701" s="5">
        <v>1</v>
      </c>
      <c r="AH1701" s="2"/>
      <c r="AI1701" s="2"/>
    </row>
    <row r="1702" spans="1:35" ht="30" hidden="1" customHeight="1" x14ac:dyDescent="0.25">
      <c r="A1702" s="7">
        <v>17470063</v>
      </c>
      <c r="B1702" s="97" t="str">
        <f>VLOOKUP(ActividadesCom[[#This Row],[NO. DE CONTROL]],'LISTADO ESTUDIANTES'!A:C,3,FALSE)</f>
        <v>ALFONSO LARA JONATHAN</v>
      </c>
      <c r="C1702" s="97" t="str">
        <f>VLOOKUP(ActividadesCom[[#This Row],[NO. DE CONTROL]],'LISTADO ESTUDIANTES'!A:B,2,FALSE)</f>
        <v>INGENIERIA EN SISTEMAS COMPUTACIONALES</v>
      </c>
      <c r="D1702" s="18" t="str">
        <f>VLOOKUP(ActividadesCom[[#This Row],[NO. DE CONTROL]],'LISTADO ESTUDIANTES'!A:D,4,FALSE)</f>
        <v>EGRESADO(A)</v>
      </c>
      <c r="E1702" s="5">
        <f>SUM(ActividadesCom[[#This Row],[CRÉD. 1]],ActividadesCom[[#This Row],[CRÉD. 2]],ActividadesCom[[#This Row],[CRÉD. 3]],ActividadesCom[[#This Row],[CRÉD. 4]],ActividadesCom[[#This Row],[CRÉD. 5]])</f>
        <v>5</v>
      </c>
      <c r="F1702" s="17">
        <f>IF(ActividadesCom[[#This Row],[ÚLTIMO SEMESTRE CON CRÉDITOS]]&gt;0,ROUND(AVERAGE(ActividadesCom[[#This Row],[VALOR NIVEL 5]],ActividadesCom[[#This Row],[VALOR NIVEL 4]],ActividadesCom[[#This Row],[VALOR NIVEL 3]],ActividadesCom[[#This Row],[VALOR NIVEL 2]],ActividadesCom[[#This Row],[VALOR NIVEL 1]]),0),"")</f>
        <v>2</v>
      </c>
      <c r="G1702" s="5" t="str">
        <f>IF(ActividadesCom[[#This Row],[PROMEDIO]]="","",IF(ActividadesCom[[#This Row],[PROMEDIO]]&gt;=4,"EXCELENTE",IF(ActividadesCom[[#This Row],[PROMEDIO]]&gt;=3,"NOTABLE",IF(ActividadesCom[[#This Row],[PROMEDIO]]&gt;=2,"BUENO",IF(ActividadesCom[[#This Row],[PROMEDIO]]=1,"SUFICIENTE","")))))</f>
        <v>BUENO</v>
      </c>
      <c r="H1702" s="5">
        <f>MAX(ActividadesCom[[#This Row],[PERÍODO 1]],ActividadesCom[[#This Row],[PERÍODO 2]],ActividadesCom[[#This Row],[PERÍODO 3]],ActividadesCom[[#This Row],[PERÍODO 4]],ActividadesCom[[#This Row],[PERÍODO 5]])</f>
        <v>20203</v>
      </c>
      <c r="I1702" s="6" t="s">
        <v>4121</v>
      </c>
      <c r="J1702" s="5">
        <v>20202</v>
      </c>
      <c r="K1702" s="5" t="s">
        <v>4010</v>
      </c>
      <c r="L1702" s="5">
        <f>IF(ActividadesCom[[#This Row],[NIVEL 1]]&lt;&gt;0,VLOOKUP(ActividadesCom[[#This Row],[NIVEL 1]],Catálogo!A:B,2,FALSE),"")</f>
        <v>2</v>
      </c>
      <c r="M1702" s="5">
        <v>1</v>
      </c>
      <c r="N1702" s="6" t="s">
        <v>4125</v>
      </c>
      <c r="O1702" s="5">
        <v>20203</v>
      </c>
      <c r="P1702" s="5" t="s">
        <v>4010</v>
      </c>
      <c r="Q1702" s="5">
        <f>IF(ActividadesCom[[#This Row],[NIVEL 2]]&lt;&gt;0,VLOOKUP(ActividadesCom[[#This Row],[NIVEL 2]],Catálogo!A:B,2,FALSE),"")</f>
        <v>2</v>
      </c>
      <c r="R1702" s="5">
        <v>1</v>
      </c>
      <c r="S1702" s="6" t="s">
        <v>4170</v>
      </c>
      <c r="T1702" s="5">
        <v>20203</v>
      </c>
      <c r="U1702" s="5" t="s">
        <v>4009</v>
      </c>
      <c r="V1702" s="5">
        <f>IF(ActividadesCom[[#This Row],[NIVEL 3]]&lt;&gt;0,VLOOKUP(ActividadesCom[[#This Row],[NIVEL 3]],Catálogo!A:B,2,FALSE),"")</f>
        <v>3</v>
      </c>
      <c r="W1702" s="5">
        <v>1</v>
      </c>
      <c r="X1702" s="6" t="s">
        <v>3043</v>
      </c>
      <c r="Y1702" s="5">
        <v>20201</v>
      </c>
      <c r="Z1702" s="5" t="s">
        <v>4009</v>
      </c>
      <c r="AA1702" s="5">
        <f>IF(ActividadesCom[[#This Row],[NIVEL 4]]&lt;&gt;0,VLOOKUP(ActividadesCom[[#This Row],[NIVEL 4]],Catálogo!A:B,2,FALSE),"")</f>
        <v>3</v>
      </c>
      <c r="AB1702" s="5">
        <v>1</v>
      </c>
      <c r="AC1702" s="6" t="s">
        <v>615</v>
      </c>
      <c r="AD1702" s="5">
        <v>20183</v>
      </c>
      <c r="AE1702" s="5" t="s">
        <v>4011</v>
      </c>
      <c r="AF1702" s="5">
        <f>IF(ActividadesCom[[#This Row],[NIVEL 5]]&lt;&gt;0,VLOOKUP(ActividadesCom[[#This Row],[NIVEL 5]],Catálogo!A:B,2,FALSE),"")</f>
        <v>1</v>
      </c>
      <c r="AG1702" s="5">
        <v>1</v>
      </c>
      <c r="AH1702" s="2"/>
      <c r="AI1702" s="2"/>
    </row>
    <row r="1703" spans="1:35" ht="30" hidden="1" customHeight="1" x14ac:dyDescent="0.25">
      <c r="A1703" s="7">
        <v>17470064</v>
      </c>
      <c r="B1703" s="97" t="str">
        <f>VLOOKUP(ActividadesCom[[#This Row],[NO. DE CONTROL]],'LISTADO ESTUDIANTES'!A:C,3,FALSE)</f>
        <v>SULUB ZAMUDIO BLANCA ESTELA</v>
      </c>
      <c r="C1703" s="97" t="str">
        <f>VLOOKUP(ActividadesCom[[#This Row],[NO. DE CONTROL]],'LISTADO ESTUDIANTES'!A:B,2,FALSE)</f>
        <v>INGENIERIA EN SISTEMAS COMPUTACIONALES</v>
      </c>
      <c r="D1703" s="18" t="str">
        <f>VLOOKUP(ActividadesCom[[#This Row],[NO. DE CONTROL]],'LISTADO ESTUDIANTES'!A:D,4,FALSE)</f>
        <v>EGRESADO(A)</v>
      </c>
      <c r="E1703" s="5">
        <f>SUM(ActividadesCom[[#This Row],[CRÉD. 1]],ActividadesCom[[#This Row],[CRÉD. 2]],ActividadesCom[[#This Row],[CRÉD. 3]],ActividadesCom[[#This Row],[CRÉD. 4]],ActividadesCom[[#This Row],[CRÉD. 5]])</f>
        <v>5</v>
      </c>
      <c r="F1703" s="17">
        <f>IF(ActividadesCom[[#This Row],[ÚLTIMO SEMESTRE CON CRÉDITOS]]&gt;0,ROUND(AVERAGE(ActividadesCom[[#This Row],[VALOR NIVEL 5]],ActividadesCom[[#This Row],[VALOR NIVEL 4]],ActividadesCom[[#This Row],[VALOR NIVEL 3]],ActividadesCom[[#This Row],[VALOR NIVEL 2]],ActividadesCom[[#This Row],[VALOR NIVEL 1]]),0),"")</f>
        <v>2</v>
      </c>
      <c r="G1703" s="5" t="str">
        <f>IF(ActividadesCom[[#This Row],[PROMEDIO]]="","",IF(ActividadesCom[[#This Row],[PROMEDIO]]&gt;=4,"EXCELENTE",IF(ActividadesCom[[#This Row],[PROMEDIO]]&gt;=3,"NOTABLE",IF(ActividadesCom[[#This Row],[PROMEDIO]]&gt;=2,"BUENO",IF(ActividadesCom[[#This Row],[PROMEDIO]]=1,"SUFICIENTE","")))))</f>
        <v>BUENO</v>
      </c>
      <c r="H1703" s="5">
        <f>MAX(ActividadesCom[[#This Row],[PERÍODO 1]],ActividadesCom[[#This Row],[PERÍODO 2]],ActividadesCom[[#This Row],[PERÍODO 3]],ActividadesCom[[#This Row],[PERÍODO 4]],ActividadesCom[[#This Row],[PERÍODO 5]])</f>
        <v>20203</v>
      </c>
      <c r="I1703" s="6" t="s">
        <v>4121</v>
      </c>
      <c r="J1703" s="5">
        <v>20203</v>
      </c>
      <c r="K1703" s="5" t="s">
        <v>4010</v>
      </c>
      <c r="L1703" s="5">
        <f>IF(ActividadesCom[[#This Row],[NIVEL 1]]&lt;&gt;0,VLOOKUP(ActividadesCom[[#This Row],[NIVEL 1]],Catálogo!A:B,2,FALSE),"")</f>
        <v>2</v>
      </c>
      <c r="M1703" s="5">
        <v>1</v>
      </c>
      <c r="N1703" s="6" t="s">
        <v>4125</v>
      </c>
      <c r="O1703" s="5">
        <v>20203</v>
      </c>
      <c r="P1703" s="5" t="s">
        <v>4010</v>
      </c>
      <c r="Q1703" s="5">
        <f>IF(ActividadesCom[[#This Row],[NIVEL 2]]&lt;&gt;0,VLOOKUP(ActividadesCom[[#This Row],[NIVEL 2]],Catálogo!A:B,2,FALSE),"")</f>
        <v>2</v>
      </c>
      <c r="R1703" s="5">
        <v>1</v>
      </c>
      <c r="S1703" s="6" t="s">
        <v>4170</v>
      </c>
      <c r="T1703" s="5">
        <v>20203</v>
      </c>
      <c r="U1703" s="5" t="s">
        <v>4009</v>
      </c>
      <c r="V1703" s="5">
        <f>IF(ActividadesCom[[#This Row],[NIVEL 3]]&lt;&gt;0,VLOOKUP(ActividadesCom[[#This Row],[NIVEL 3]],Catálogo!A:B,2,FALSE),"")</f>
        <v>3</v>
      </c>
      <c r="W1703" s="5">
        <v>1</v>
      </c>
      <c r="X1703" s="6" t="s">
        <v>3043</v>
      </c>
      <c r="Y1703" s="5">
        <v>20201</v>
      </c>
      <c r="Z1703" s="5" t="s">
        <v>4009</v>
      </c>
      <c r="AA1703" s="5">
        <f>IF(ActividadesCom[[#This Row],[NIVEL 4]]&lt;&gt;0,VLOOKUP(ActividadesCom[[#This Row],[NIVEL 4]],Catálogo!A:B,2,FALSE),"")</f>
        <v>3</v>
      </c>
      <c r="AB1703" s="5">
        <v>1</v>
      </c>
      <c r="AC1703" s="6" t="s">
        <v>615</v>
      </c>
      <c r="AD1703" s="5">
        <v>20183</v>
      </c>
      <c r="AE1703" s="5" t="s">
        <v>4011</v>
      </c>
      <c r="AF1703" s="5">
        <f>IF(ActividadesCom[[#This Row],[NIVEL 5]]&lt;&gt;0,VLOOKUP(ActividadesCom[[#This Row],[NIVEL 5]],Catálogo!A:B,2,FALSE),"")</f>
        <v>1</v>
      </c>
      <c r="AG1703" s="5">
        <v>1</v>
      </c>
      <c r="AH1703" s="2"/>
      <c r="AI1703" s="2"/>
    </row>
    <row r="1704" spans="1:35" ht="30" hidden="1" customHeight="1" x14ac:dyDescent="0.25">
      <c r="A1704" s="7">
        <v>17470065</v>
      </c>
      <c r="B1704" s="97" t="str">
        <f>VLOOKUP(ActividadesCom[[#This Row],[NO. DE CONTROL]],'LISTADO ESTUDIANTES'!A:C,3,FALSE)</f>
        <v>GONZALEZ RAMIREZ SANDRA JANET</v>
      </c>
      <c r="C1704" s="97" t="str">
        <f>VLOOKUP(ActividadesCom[[#This Row],[NO. DE CONTROL]],'LISTADO ESTUDIANTES'!A:B,2,FALSE)</f>
        <v>INGENIERIA EN SISTEMAS COMPUTACIONALES</v>
      </c>
      <c r="D1704" s="18" t="str">
        <f>VLOOKUP(ActividadesCom[[#This Row],[NO. DE CONTROL]],'LISTADO ESTUDIANTES'!A:D,4,FALSE)</f>
        <v>EGRESADO(A)</v>
      </c>
      <c r="E1704" s="5">
        <f>SUM(ActividadesCom[[#This Row],[CRÉD. 1]],ActividadesCom[[#This Row],[CRÉD. 2]],ActividadesCom[[#This Row],[CRÉD. 3]],ActividadesCom[[#This Row],[CRÉD. 4]],ActividadesCom[[#This Row],[CRÉD. 5]])</f>
        <v>5</v>
      </c>
      <c r="F1704" s="17">
        <f>IF(ActividadesCom[[#This Row],[ÚLTIMO SEMESTRE CON CRÉDITOS]]&gt;0,ROUND(AVERAGE(ActividadesCom[[#This Row],[VALOR NIVEL 5]],ActividadesCom[[#This Row],[VALOR NIVEL 4]],ActividadesCom[[#This Row],[VALOR NIVEL 3]],ActividadesCom[[#This Row],[VALOR NIVEL 2]],ActividadesCom[[#This Row],[VALOR NIVEL 1]]),0),"")</f>
        <v>3</v>
      </c>
      <c r="G1704" s="5" t="str">
        <f>IF(ActividadesCom[[#This Row],[PROMEDIO]]="","",IF(ActividadesCom[[#This Row],[PROMEDIO]]&gt;=4,"EXCELENTE",IF(ActividadesCom[[#This Row],[PROMEDIO]]&gt;=3,"NOTABLE",IF(ActividadesCom[[#This Row],[PROMEDIO]]&gt;=2,"BUENO",IF(ActividadesCom[[#This Row],[PROMEDIO]]=1,"SUFICIENTE","")))))</f>
        <v>NOTABLE</v>
      </c>
      <c r="H1704" s="5">
        <f>MAX(ActividadesCom[[#This Row],[PERÍODO 1]],ActividadesCom[[#This Row],[PERÍODO 2]],ActividadesCom[[#This Row],[PERÍODO 3]],ActividadesCom[[#This Row],[PERÍODO 4]],ActividadesCom[[#This Row],[PERÍODO 5]])</f>
        <v>20203</v>
      </c>
      <c r="I1704" s="6" t="s">
        <v>901</v>
      </c>
      <c r="J1704" s="5">
        <v>20191</v>
      </c>
      <c r="K1704" s="5" t="s">
        <v>4010</v>
      </c>
      <c r="L1704" s="5">
        <f>IF(ActividadesCom[[#This Row],[NIVEL 1]]&lt;&gt;0,VLOOKUP(ActividadesCom[[#This Row],[NIVEL 1]],Catálogo!A:B,2,FALSE),"")</f>
        <v>2</v>
      </c>
      <c r="M1704" s="5">
        <v>1</v>
      </c>
      <c r="N1704" s="6" t="s">
        <v>1030</v>
      </c>
      <c r="O1704" s="5">
        <v>20193</v>
      </c>
      <c r="P1704" s="5" t="s">
        <v>4008</v>
      </c>
      <c r="Q1704" s="5">
        <f>IF(ActividadesCom[[#This Row],[NIVEL 2]]&lt;&gt;0,VLOOKUP(ActividadesCom[[#This Row],[NIVEL 2]],Catálogo!A:B,2,FALSE),"")</f>
        <v>4</v>
      </c>
      <c r="R1704" s="5">
        <v>1</v>
      </c>
      <c r="S1704" s="6" t="s">
        <v>4194</v>
      </c>
      <c r="T1704" s="5">
        <v>20202</v>
      </c>
      <c r="U1704" s="5" t="s">
        <v>4008</v>
      </c>
      <c r="V1704" s="5">
        <f>IF(ActividadesCom[[#This Row],[NIVEL 3]]&lt;&gt;0,VLOOKUP(ActividadesCom[[#This Row],[NIVEL 3]],Catálogo!A:B,2,FALSE),"")</f>
        <v>4</v>
      </c>
      <c r="W1704" s="5">
        <v>1</v>
      </c>
      <c r="X1704" s="6" t="s">
        <v>4433</v>
      </c>
      <c r="Y1704" s="5">
        <v>20203</v>
      </c>
      <c r="Z1704" s="5" t="s">
        <v>4008</v>
      </c>
      <c r="AA1704" s="5">
        <f>IF(ActividadesCom[[#This Row],[NIVEL 4]]&lt;&gt;0,VLOOKUP(ActividadesCom[[#This Row],[NIVEL 4]],Catálogo!A:B,2,FALSE),"")</f>
        <v>4</v>
      </c>
      <c r="AB1704" s="5">
        <v>1</v>
      </c>
      <c r="AC1704" s="6" t="s">
        <v>5</v>
      </c>
      <c r="AD1704" s="5">
        <v>20181</v>
      </c>
      <c r="AE1704" s="5" t="s">
        <v>4009</v>
      </c>
      <c r="AF1704" s="5">
        <f>IF(ActividadesCom[[#This Row],[NIVEL 5]]&lt;&gt;0,VLOOKUP(ActividadesCom[[#This Row],[NIVEL 5]],Catálogo!A:B,2,FALSE),"")</f>
        <v>3</v>
      </c>
      <c r="AG1704" s="5">
        <v>1</v>
      </c>
      <c r="AH1704" s="2"/>
      <c r="AI1704" s="2"/>
    </row>
    <row r="1705" spans="1:35" ht="30" hidden="1" customHeight="1" x14ac:dyDescent="0.25">
      <c r="A1705" s="7">
        <v>17470066</v>
      </c>
      <c r="B1705" s="97" t="str">
        <f>VLOOKUP(ActividadesCom[[#This Row],[NO. DE CONTROL]],'LISTADO ESTUDIANTES'!A:C,3,FALSE)</f>
        <v>MEDINA HERNANDEZ RAFAEL ABRAHAM</v>
      </c>
      <c r="C1705" s="97" t="str">
        <f>VLOOKUP(ActividadesCom[[#This Row],[NO. DE CONTROL]],'LISTADO ESTUDIANTES'!A:B,2,FALSE)</f>
        <v>INGENIERIA EN SISTEMAS COMPUTACIONALES</v>
      </c>
      <c r="D1705" s="18" t="str">
        <f>VLOOKUP(ActividadesCom[[#This Row],[NO. DE CONTROL]],'LISTADO ESTUDIANTES'!A:D,4,FALSE)</f>
        <v>BAJA</v>
      </c>
      <c r="E1705" s="5">
        <f>SUM(ActividadesCom[[#This Row],[CRÉD. 1]],ActividadesCom[[#This Row],[CRÉD. 2]],ActividadesCom[[#This Row],[CRÉD. 3]],ActividadesCom[[#This Row],[CRÉD. 4]],ActividadesCom[[#This Row],[CRÉD. 5]])</f>
        <v>0</v>
      </c>
      <c r="F1705" s="17" t="str">
        <f>IF(ActividadesCom[[#This Row],[ÚLTIMO SEMESTRE CON CRÉDITOS]]&gt;0,ROUND(AVERAGE(ActividadesCom[[#This Row],[VALOR NIVEL 5]],ActividadesCom[[#This Row],[VALOR NIVEL 4]],ActividadesCom[[#This Row],[VALOR NIVEL 3]],ActividadesCom[[#This Row],[VALOR NIVEL 2]],ActividadesCom[[#This Row],[VALOR NIVEL 1]]),0),"")</f>
        <v/>
      </c>
      <c r="G1705" s="5" t="str">
        <f>IF(ActividadesCom[[#This Row],[PROMEDIO]]="","",IF(ActividadesCom[[#This Row],[PROMEDIO]]&gt;=4,"EXCELENTE",IF(ActividadesCom[[#This Row],[PROMEDIO]]&gt;=3,"NOTABLE",IF(ActividadesCom[[#This Row],[PROMEDIO]]&gt;=2,"BUENO",IF(ActividadesCom[[#This Row],[PROMEDIO]]=1,"SUFICIENTE","")))))</f>
        <v/>
      </c>
      <c r="H1705" s="5">
        <f>MAX(ActividadesCom[[#This Row],[PERÍODO 1]],ActividadesCom[[#This Row],[PERÍODO 2]],ActividadesCom[[#This Row],[PERÍODO 3]],ActividadesCom[[#This Row],[PERÍODO 4]],ActividadesCom[[#This Row],[PERÍODO 5]])</f>
        <v>0</v>
      </c>
      <c r="I1705" s="6"/>
      <c r="J1705" s="5"/>
      <c r="K1705" s="5"/>
      <c r="L1705" s="5" t="str">
        <f>IF(ActividadesCom[[#This Row],[NIVEL 1]]&lt;&gt;0,VLOOKUP(ActividadesCom[[#This Row],[NIVEL 1]],Catálogo!A:B,2,FALSE),"")</f>
        <v/>
      </c>
      <c r="M1705" s="5"/>
      <c r="N1705" s="6"/>
      <c r="O1705" s="5"/>
      <c r="P1705" s="5"/>
      <c r="Q1705" s="5" t="str">
        <f>IF(ActividadesCom[[#This Row],[NIVEL 2]]&lt;&gt;0,VLOOKUP(ActividadesCom[[#This Row],[NIVEL 2]],Catálogo!A:B,2,FALSE),"")</f>
        <v/>
      </c>
      <c r="R1705" s="5"/>
      <c r="S1705" s="6"/>
      <c r="T1705" s="5"/>
      <c r="U1705" s="5"/>
      <c r="V1705" s="5" t="str">
        <f>IF(ActividadesCom[[#This Row],[NIVEL 3]]&lt;&gt;0,VLOOKUP(ActividadesCom[[#This Row],[NIVEL 3]],Catálogo!A:B,2,FALSE),"")</f>
        <v/>
      </c>
      <c r="W1705" s="5"/>
      <c r="X1705" s="6"/>
      <c r="Y1705" s="5"/>
      <c r="Z1705" s="5"/>
      <c r="AA1705" s="5" t="str">
        <f>IF(ActividadesCom[[#This Row],[NIVEL 4]]&lt;&gt;0,VLOOKUP(ActividadesCom[[#This Row],[NIVEL 4]],Catálogo!A:B,2,FALSE),"")</f>
        <v/>
      </c>
      <c r="AB1705" s="5"/>
      <c r="AC1705" s="6"/>
      <c r="AD1705" s="5"/>
      <c r="AE1705" s="5"/>
      <c r="AF1705" s="5" t="str">
        <f>IF(ActividadesCom[[#This Row],[NIVEL 5]]&lt;&gt;0,VLOOKUP(ActividadesCom[[#This Row],[NIVEL 5]],Catálogo!A:B,2,FALSE),"")</f>
        <v/>
      </c>
      <c r="AG1705" s="5"/>
      <c r="AH1705" s="2"/>
      <c r="AI1705" s="2"/>
    </row>
    <row r="1706" spans="1:35" ht="30" hidden="1" customHeight="1" x14ac:dyDescent="0.25">
      <c r="A1706" s="7">
        <v>17470067</v>
      </c>
      <c r="B1706" s="97" t="str">
        <f>VLOOKUP(ActividadesCom[[#This Row],[NO. DE CONTROL]],'LISTADO ESTUDIANTES'!A:C,3,FALSE)</f>
        <v>AES LOPEZ SAMIR GONZALO</v>
      </c>
      <c r="C1706" s="97" t="str">
        <f>VLOOKUP(ActividadesCom[[#This Row],[NO. DE CONTROL]],'LISTADO ESTUDIANTES'!A:B,2,FALSE)</f>
        <v>INGENIERIA EN SISTEMAS COMPUTACIONALES</v>
      </c>
      <c r="D1706" s="18" t="str">
        <f>VLOOKUP(ActividadesCom[[#This Row],[NO. DE CONTROL]],'LISTADO ESTUDIANTES'!A:D,4,FALSE)</f>
        <v>EGRESADO(A)</v>
      </c>
      <c r="E1706" s="5">
        <f>SUM(ActividadesCom[[#This Row],[CRÉD. 1]],ActividadesCom[[#This Row],[CRÉD. 2]],ActividadesCom[[#This Row],[CRÉD. 3]],ActividadesCom[[#This Row],[CRÉD. 4]],ActividadesCom[[#This Row],[CRÉD. 5]])</f>
        <v>5</v>
      </c>
      <c r="F1706" s="17">
        <f>IF(ActividadesCom[[#This Row],[ÚLTIMO SEMESTRE CON CRÉDITOS]]&gt;0,ROUND(AVERAGE(ActividadesCom[[#This Row],[VALOR NIVEL 5]],ActividadesCom[[#This Row],[VALOR NIVEL 4]],ActividadesCom[[#This Row],[VALOR NIVEL 3]],ActividadesCom[[#This Row],[VALOR NIVEL 2]],ActividadesCom[[#This Row],[VALOR NIVEL 1]]),0),"")</f>
        <v>3</v>
      </c>
      <c r="G1706" s="5" t="str">
        <f>IF(ActividadesCom[[#This Row],[PROMEDIO]]="","",IF(ActividadesCom[[#This Row],[PROMEDIO]]&gt;=4,"EXCELENTE",IF(ActividadesCom[[#This Row],[PROMEDIO]]&gt;=3,"NOTABLE",IF(ActividadesCom[[#This Row],[PROMEDIO]]&gt;=2,"BUENO",IF(ActividadesCom[[#This Row],[PROMEDIO]]=1,"SUFICIENTE","")))))</f>
        <v>NOTABLE</v>
      </c>
      <c r="H1706" s="5">
        <f>MAX(ActividadesCom[[#This Row],[PERÍODO 1]],ActividadesCom[[#This Row],[PERÍODO 2]],ActividadesCom[[#This Row],[PERÍODO 3]],ActividadesCom[[#This Row],[PERÍODO 4]],ActividadesCom[[#This Row],[PERÍODO 5]])</f>
        <v>20203</v>
      </c>
      <c r="I1706" s="6" t="s">
        <v>775</v>
      </c>
      <c r="J1706" s="5">
        <v>20183</v>
      </c>
      <c r="K1706" s="5" t="s">
        <v>4010</v>
      </c>
      <c r="L1706" s="5">
        <f>IF(ActividadesCom[[#This Row],[NIVEL 1]]&lt;&gt;0,VLOOKUP(ActividadesCom[[#This Row],[NIVEL 1]],Catálogo!A:B,2,FALSE),"")</f>
        <v>2</v>
      </c>
      <c r="M1706" s="5">
        <v>1</v>
      </c>
      <c r="N1706" s="6" t="s">
        <v>1029</v>
      </c>
      <c r="O1706" s="5">
        <v>20193</v>
      </c>
      <c r="P1706" s="5" t="s">
        <v>4010</v>
      </c>
      <c r="Q1706" s="5">
        <f>IF(ActividadesCom[[#This Row],[NIVEL 2]]&lt;&gt;0,VLOOKUP(ActividadesCom[[#This Row],[NIVEL 2]],Catálogo!A:B,2,FALSE),"")</f>
        <v>2</v>
      </c>
      <c r="R1706" s="5">
        <v>1</v>
      </c>
      <c r="S1706" s="6" t="s">
        <v>4125</v>
      </c>
      <c r="T1706" s="5">
        <v>20203</v>
      </c>
      <c r="U1706" s="5" t="s">
        <v>4008</v>
      </c>
      <c r="V1706" s="5">
        <f>IF(ActividadesCom[[#This Row],[NIVEL 3]]&lt;&gt;0,VLOOKUP(ActividadesCom[[#This Row],[NIVEL 3]],Catálogo!A:B,2,FALSE),"")</f>
        <v>4</v>
      </c>
      <c r="W1706" s="5">
        <v>1</v>
      </c>
      <c r="X1706" s="6" t="s">
        <v>4432</v>
      </c>
      <c r="Y1706" s="5">
        <v>20201</v>
      </c>
      <c r="Z1706" s="5" t="s">
        <v>4008</v>
      </c>
      <c r="AA1706" s="5">
        <f>IF(ActividadesCom[[#This Row],[NIVEL 4]]&lt;&gt;0,VLOOKUP(ActividadesCom[[#This Row],[NIVEL 4]],Catálogo!A:B,2,FALSE),"")</f>
        <v>4</v>
      </c>
      <c r="AB1706" s="5">
        <v>1</v>
      </c>
      <c r="AC1706" s="6" t="s">
        <v>3043</v>
      </c>
      <c r="AD1706" s="5">
        <v>20201</v>
      </c>
      <c r="AE1706" s="5" t="s">
        <v>4008</v>
      </c>
      <c r="AF1706" s="5">
        <f>IF(ActividadesCom[[#This Row],[NIVEL 5]]&lt;&gt;0,VLOOKUP(ActividadesCom[[#This Row],[NIVEL 5]],Catálogo!A:B,2,FALSE),"")</f>
        <v>4</v>
      </c>
      <c r="AG1706" s="5">
        <v>1</v>
      </c>
      <c r="AH1706" s="2"/>
      <c r="AI1706" s="2"/>
    </row>
    <row r="1707" spans="1:35" ht="30" customHeight="1" x14ac:dyDescent="0.25">
      <c r="A1707" s="7">
        <v>17470068</v>
      </c>
      <c r="B1707" s="97" t="str">
        <f>VLOOKUP(ActividadesCom[[#This Row],[NO. DE CONTROL]],'LISTADO ESTUDIANTES'!A:C,3,FALSE)</f>
        <v>RODRIGUEZ ZAPATA RICARDO ANTONIO</v>
      </c>
      <c r="C1707" s="97" t="str">
        <f>VLOOKUP(ActividadesCom[[#This Row],[NO. DE CONTROL]],'LISTADO ESTUDIANTES'!A:B,2,FALSE)</f>
        <v>INGENIERIA EN SISTEMAS COMPUTACIONALES</v>
      </c>
      <c r="D1707" s="18" t="str">
        <f>VLOOKUP(ActividadesCom[[#This Row],[NO. DE CONTROL]],'LISTADO ESTUDIANTES'!A:D,4,FALSE)</f>
        <v>ACTIVO(A)</v>
      </c>
      <c r="E1707" s="5">
        <f>SUM(ActividadesCom[[#This Row],[CRÉD. 1]],ActividadesCom[[#This Row],[CRÉD. 2]],ActividadesCom[[#This Row],[CRÉD. 3]],ActividadesCom[[#This Row],[CRÉD. 4]],ActividadesCom[[#This Row],[CRÉD. 5]])</f>
        <v>5</v>
      </c>
      <c r="F1707" s="17">
        <f>IF(ActividadesCom[[#This Row],[ÚLTIMO SEMESTRE CON CRÉDITOS]]&gt;0,ROUND(AVERAGE(ActividadesCom[[#This Row],[VALOR NIVEL 5]],ActividadesCom[[#This Row],[VALOR NIVEL 4]],ActividadesCom[[#This Row],[VALOR NIVEL 3]],ActividadesCom[[#This Row],[VALOR NIVEL 2]],ActividadesCom[[#This Row],[VALOR NIVEL 1]]),0),"")</f>
        <v>3</v>
      </c>
      <c r="G1707" s="5" t="str">
        <f>IF(ActividadesCom[[#This Row],[PROMEDIO]]="","",IF(ActividadesCom[[#This Row],[PROMEDIO]]&gt;=4,"EXCELENTE",IF(ActividadesCom[[#This Row],[PROMEDIO]]&gt;=3,"NOTABLE",IF(ActividadesCom[[#This Row],[PROMEDIO]]&gt;=2,"BUENO",IF(ActividadesCom[[#This Row],[PROMEDIO]]=1,"SUFICIENTE","")))))</f>
        <v>NOTABLE</v>
      </c>
      <c r="H1707" s="5">
        <f>MAX(ActividadesCom[[#This Row],[PERÍODO 1]],ActividadesCom[[#This Row],[PERÍODO 2]],ActividadesCom[[#This Row],[PERÍODO 3]],ActividadesCom[[#This Row],[PERÍODO 4]],ActividadesCom[[#This Row],[PERÍODO 5]])</f>
        <v>20213</v>
      </c>
      <c r="I1707" s="6" t="s">
        <v>12</v>
      </c>
      <c r="J1707" s="5">
        <v>20213</v>
      </c>
      <c r="K1707" s="5" t="s">
        <v>4009</v>
      </c>
      <c r="L1707" s="5">
        <f>IF(ActividadesCom[[#This Row],[NIVEL 1]]&lt;&gt;0,VLOOKUP(ActividadesCom[[#This Row],[NIVEL 1]],Catálogo!A:B,2,FALSE),"")</f>
        <v>3</v>
      </c>
      <c r="M1707" s="5">
        <v>1</v>
      </c>
      <c r="N1707" s="6" t="s">
        <v>4943</v>
      </c>
      <c r="O1707" s="5">
        <v>20213</v>
      </c>
      <c r="P1707" s="5" t="s">
        <v>4008</v>
      </c>
      <c r="Q1707" s="5">
        <f>IF(ActividadesCom[[#This Row],[NIVEL 2]]&lt;&gt;0,VLOOKUP(ActividadesCom[[#This Row],[NIVEL 2]],Catálogo!A:B,2,FALSE),"")</f>
        <v>4</v>
      </c>
      <c r="R1707" s="5">
        <v>1</v>
      </c>
      <c r="S1707" s="6" t="s">
        <v>4941</v>
      </c>
      <c r="T1707" s="5">
        <v>20213</v>
      </c>
      <c r="U1707" s="5" t="s">
        <v>4008</v>
      </c>
      <c r="V1707" s="5">
        <f>IF(ActividadesCom[[#This Row],[NIVEL 3]]&lt;&gt;0,VLOOKUP(ActividadesCom[[#This Row],[NIVEL 3]],Catálogo!A:B,2,FALSE),"")</f>
        <v>4</v>
      </c>
      <c r="W1707" s="5">
        <v>1</v>
      </c>
      <c r="X1707" s="6" t="s">
        <v>615</v>
      </c>
      <c r="Y1707" s="5">
        <v>20211</v>
      </c>
      <c r="Z1707" s="5" t="s">
        <v>4010</v>
      </c>
      <c r="AA1707" s="5">
        <f>IF(ActividadesCom[[#This Row],[NIVEL 4]]&lt;&gt;0,VLOOKUP(ActividadesCom[[#This Row],[NIVEL 4]],Catálogo!A:B,2,FALSE),"")</f>
        <v>2</v>
      </c>
      <c r="AB1707" s="5">
        <v>1</v>
      </c>
      <c r="AC1707" s="6" t="s">
        <v>4942</v>
      </c>
      <c r="AD1707" s="5">
        <v>20213</v>
      </c>
      <c r="AE1707" s="5" t="s">
        <v>4008</v>
      </c>
      <c r="AF1707" s="5">
        <f>IF(ActividadesCom[[#This Row],[NIVEL 5]]&lt;&gt;0,VLOOKUP(ActividadesCom[[#This Row],[NIVEL 5]],Catálogo!A:B,2,FALSE),"")</f>
        <v>4</v>
      </c>
      <c r="AG1707" s="5">
        <v>1</v>
      </c>
      <c r="AH1707" s="2"/>
      <c r="AI1707" s="2"/>
    </row>
    <row r="1708" spans="1:35" ht="30" customHeight="1" x14ac:dyDescent="0.25">
      <c r="A1708" s="7">
        <v>17470069</v>
      </c>
      <c r="B1708" s="97" t="str">
        <f>VLOOKUP(ActividadesCom[[#This Row],[NO. DE CONTROL]],'LISTADO ESTUDIANTES'!A:C,3,FALSE)</f>
        <v>CAMARA GALINDO ANAEL</v>
      </c>
      <c r="C1708" s="97" t="str">
        <f>VLOOKUP(ActividadesCom[[#This Row],[NO. DE CONTROL]],'LISTADO ESTUDIANTES'!A:B,2,FALSE)</f>
        <v>INGENIERIA EN SISTEMAS COMPUTACIONALES</v>
      </c>
      <c r="D1708" s="18" t="str">
        <f>VLOOKUP(ActividadesCom[[#This Row],[NO. DE CONTROL]],'LISTADO ESTUDIANTES'!A:D,4,FALSE)</f>
        <v>ACTIVO(A)</v>
      </c>
      <c r="E1708" s="5">
        <f>SUM(ActividadesCom[[#This Row],[CRÉD. 1]],ActividadesCom[[#This Row],[CRÉD. 2]],ActividadesCom[[#This Row],[CRÉD. 3]],ActividadesCom[[#This Row],[CRÉD. 4]],ActividadesCom[[#This Row],[CRÉD. 5]])</f>
        <v>4</v>
      </c>
      <c r="F1708" s="17">
        <f>IF(ActividadesCom[[#This Row],[ÚLTIMO SEMESTRE CON CRÉDITOS]]&gt;0,ROUND(AVERAGE(ActividadesCom[[#This Row],[VALOR NIVEL 5]],ActividadesCom[[#This Row],[VALOR NIVEL 4]],ActividadesCom[[#This Row],[VALOR NIVEL 3]],ActividadesCom[[#This Row],[VALOR NIVEL 2]],ActividadesCom[[#This Row],[VALOR NIVEL 1]]),0),"")</f>
        <v>3</v>
      </c>
      <c r="G1708" s="5" t="str">
        <f>IF(ActividadesCom[[#This Row],[PROMEDIO]]="","",IF(ActividadesCom[[#This Row],[PROMEDIO]]&gt;=4,"EXCELENTE",IF(ActividadesCom[[#This Row],[PROMEDIO]]&gt;=3,"NOTABLE",IF(ActividadesCom[[#This Row],[PROMEDIO]]&gt;=2,"BUENO",IF(ActividadesCom[[#This Row],[PROMEDIO]]=1,"SUFICIENTE","")))))</f>
        <v>NOTABLE</v>
      </c>
      <c r="H1708" s="5">
        <f>MAX(ActividadesCom[[#This Row],[PERÍODO 1]],ActividadesCom[[#This Row],[PERÍODO 2]],ActividadesCom[[#This Row],[PERÍODO 3]],ActividadesCom[[#This Row],[PERÍODO 4]],ActividadesCom[[#This Row],[PERÍODO 5]])</f>
        <v>20203</v>
      </c>
      <c r="I1708" s="6" t="s">
        <v>23</v>
      </c>
      <c r="J1708" s="5">
        <v>20183</v>
      </c>
      <c r="K1708" s="5" t="s">
        <v>4008</v>
      </c>
      <c r="L1708" s="5">
        <f>IF(ActividadesCom[[#This Row],[NIVEL 1]]&lt;&gt;0,VLOOKUP(ActividadesCom[[#This Row],[NIVEL 1]],Catálogo!A:B,2,FALSE),"")</f>
        <v>4</v>
      </c>
      <c r="M1708" s="5">
        <v>1</v>
      </c>
      <c r="N1708" s="6" t="s">
        <v>23</v>
      </c>
      <c r="O1708" s="5">
        <v>20203</v>
      </c>
      <c r="P1708" s="5" t="s">
        <v>4009</v>
      </c>
      <c r="Q1708" s="5">
        <f>IF(ActividadesCom[[#This Row],[NIVEL 2]]&lt;&gt;0,VLOOKUP(ActividadesCom[[#This Row],[NIVEL 2]],Catálogo!A:B,2,FALSE),"")</f>
        <v>3</v>
      </c>
      <c r="R1708" s="5">
        <v>1</v>
      </c>
      <c r="S1708" s="6" t="s">
        <v>42</v>
      </c>
      <c r="T1708" s="5">
        <v>20181</v>
      </c>
      <c r="U1708" s="5" t="s">
        <v>4009</v>
      </c>
      <c r="V1708" s="5">
        <f>IF(ActividadesCom[[#This Row],[NIVEL 3]]&lt;&gt;0,VLOOKUP(ActividadesCom[[#This Row],[NIVEL 3]],Catálogo!A:B,2,FALSE),"")</f>
        <v>3</v>
      </c>
      <c r="W1708" s="5">
        <v>2</v>
      </c>
      <c r="X1708" s="6"/>
      <c r="Y1708" s="5"/>
      <c r="Z1708" s="5"/>
      <c r="AA1708" s="5" t="str">
        <f>IF(ActividadesCom[[#This Row],[NIVEL 4]]&lt;&gt;0,VLOOKUP(ActividadesCom[[#This Row],[NIVEL 4]],Catálogo!A:B,2,FALSE),"")</f>
        <v/>
      </c>
      <c r="AB1708" s="5"/>
      <c r="AC1708" s="6"/>
      <c r="AD1708" s="5"/>
      <c r="AE1708" s="5"/>
      <c r="AF1708" s="5" t="str">
        <f>IF(ActividadesCom[[#This Row],[NIVEL 5]]&lt;&gt;0,VLOOKUP(ActividadesCom[[#This Row],[NIVEL 5]],Catálogo!A:B,2,FALSE),"")</f>
        <v/>
      </c>
      <c r="AG1708" s="5"/>
      <c r="AH1708" s="2"/>
      <c r="AI1708" s="2"/>
    </row>
    <row r="1709" spans="1:35" ht="30" hidden="1" customHeight="1" x14ac:dyDescent="0.25">
      <c r="A1709" s="7">
        <v>17470070</v>
      </c>
      <c r="B1709" s="97" t="str">
        <f>VLOOKUP(ActividadesCom[[#This Row],[NO. DE CONTROL]],'LISTADO ESTUDIANTES'!A:C,3,FALSE)</f>
        <v>CHI HUICAB IRVIN GASPAR</v>
      </c>
      <c r="C1709" s="97" t="str">
        <f>VLOOKUP(ActividadesCom[[#This Row],[NO. DE CONTROL]],'LISTADO ESTUDIANTES'!A:B,2,FALSE)</f>
        <v>ARQUITECTURA</v>
      </c>
      <c r="D1709" s="18" t="str">
        <f>VLOOKUP(ActividadesCom[[#This Row],[NO. DE CONTROL]],'LISTADO ESTUDIANTES'!A:D,4,FALSE)</f>
        <v>BAJA</v>
      </c>
      <c r="E1709" s="5">
        <f>SUM(ActividadesCom[[#This Row],[CRÉD. 1]],ActividadesCom[[#This Row],[CRÉD. 2]],ActividadesCom[[#This Row],[CRÉD. 3]],ActividadesCom[[#This Row],[CRÉD. 4]],ActividadesCom[[#This Row],[CRÉD. 5]])</f>
        <v>0</v>
      </c>
      <c r="F1709" s="17" t="str">
        <f>IF(ActividadesCom[[#This Row],[ÚLTIMO SEMESTRE CON CRÉDITOS]]&gt;0,ROUND(AVERAGE(ActividadesCom[[#This Row],[VALOR NIVEL 5]],ActividadesCom[[#This Row],[VALOR NIVEL 4]],ActividadesCom[[#This Row],[VALOR NIVEL 3]],ActividadesCom[[#This Row],[VALOR NIVEL 2]],ActividadesCom[[#This Row],[VALOR NIVEL 1]]),0),"")</f>
        <v/>
      </c>
      <c r="G1709" s="5" t="str">
        <f>IF(ActividadesCom[[#This Row],[PROMEDIO]]="","",IF(ActividadesCom[[#This Row],[PROMEDIO]]&gt;=4,"EXCELENTE",IF(ActividadesCom[[#This Row],[PROMEDIO]]&gt;=3,"NOTABLE",IF(ActividadesCom[[#This Row],[PROMEDIO]]&gt;=2,"BUENO",IF(ActividadesCom[[#This Row],[PROMEDIO]]=1,"SUFICIENTE","")))))</f>
        <v/>
      </c>
      <c r="H1709" s="5">
        <f>MAX(ActividadesCom[[#This Row],[PERÍODO 1]],ActividadesCom[[#This Row],[PERÍODO 2]],ActividadesCom[[#This Row],[PERÍODO 3]],ActividadesCom[[#This Row],[PERÍODO 4]],ActividadesCom[[#This Row],[PERÍODO 5]])</f>
        <v>0</v>
      </c>
      <c r="I1709" s="6"/>
      <c r="J1709" s="5"/>
      <c r="K1709" s="5"/>
      <c r="L1709" s="5" t="str">
        <f>IF(ActividadesCom[[#This Row],[NIVEL 1]]&lt;&gt;0,VLOOKUP(ActividadesCom[[#This Row],[NIVEL 1]],Catálogo!A:B,2,FALSE),"")</f>
        <v/>
      </c>
      <c r="M1709" s="5"/>
      <c r="N1709" s="6"/>
      <c r="O1709" s="5"/>
      <c r="P1709" s="5"/>
      <c r="Q1709" s="5" t="str">
        <f>IF(ActividadesCom[[#This Row],[NIVEL 2]]&lt;&gt;0,VLOOKUP(ActividadesCom[[#This Row],[NIVEL 2]],Catálogo!A:B,2,FALSE),"")</f>
        <v/>
      </c>
      <c r="R1709" s="5"/>
      <c r="S1709" s="6"/>
      <c r="T1709" s="5"/>
      <c r="U1709" s="5"/>
      <c r="V1709" s="5" t="str">
        <f>IF(ActividadesCom[[#This Row],[NIVEL 3]]&lt;&gt;0,VLOOKUP(ActividadesCom[[#This Row],[NIVEL 3]],Catálogo!A:B,2,FALSE),"")</f>
        <v/>
      </c>
      <c r="W1709" s="5"/>
      <c r="X1709" s="9"/>
      <c r="Y1709" s="8"/>
      <c r="Z1709" s="8"/>
      <c r="AA1709" s="5" t="str">
        <f>IF(ActividadesCom[[#This Row],[NIVEL 4]]&lt;&gt;0,VLOOKUP(ActividadesCom[[#This Row],[NIVEL 4]],Catálogo!A:B,2,FALSE),"")</f>
        <v/>
      </c>
      <c r="AB1709" s="8"/>
      <c r="AC1709" s="6"/>
      <c r="AD1709" s="5"/>
      <c r="AE1709" s="5"/>
      <c r="AF1709" s="5" t="str">
        <f>IF(ActividadesCom[[#This Row],[NIVEL 5]]&lt;&gt;0,VLOOKUP(ActividadesCom[[#This Row],[NIVEL 5]],Catálogo!A:B,2,FALSE),"")</f>
        <v/>
      </c>
      <c r="AG1709" s="5"/>
      <c r="AH1709" s="2"/>
      <c r="AI1709" s="2"/>
    </row>
    <row r="1710" spans="1:35" ht="30" hidden="1" customHeight="1" x14ac:dyDescent="0.25">
      <c r="A1710" s="7">
        <v>17470071</v>
      </c>
      <c r="B1710" s="97" t="str">
        <f>VLOOKUP(ActividadesCom[[#This Row],[NO. DE CONTROL]],'LISTADO ESTUDIANTES'!A:C,3,FALSE)</f>
        <v>MARTINEZ PERERA MARTHA GUADALUPE DEL CARMEN</v>
      </c>
      <c r="C1710" s="97" t="str">
        <f>VLOOKUP(ActividadesCom[[#This Row],[NO. DE CONTROL]],'LISTADO ESTUDIANTES'!A:B,2,FALSE)</f>
        <v>INGENIERIA EN SISTEMAS COMPUTACIONALES</v>
      </c>
      <c r="D1710" s="18" t="str">
        <f>VLOOKUP(ActividadesCom[[#This Row],[NO. DE CONTROL]],'LISTADO ESTUDIANTES'!A:D,4,FALSE)</f>
        <v>BAJA</v>
      </c>
      <c r="E1710" s="5">
        <f>SUM(ActividadesCom[[#This Row],[CRÉD. 1]],ActividadesCom[[#This Row],[CRÉD. 2]],ActividadesCom[[#This Row],[CRÉD. 3]],ActividadesCom[[#This Row],[CRÉD. 4]],ActividadesCom[[#This Row],[CRÉD. 5]])</f>
        <v>4</v>
      </c>
      <c r="F1710" s="17">
        <f>IF(ActividadesCom[[#This Row],[ÚLTIMO SEMESTRE CON CRÉDITOS]]&gt;0,ROUND(AVERAGE(ActividadesCom[[#This Row],[VALOR NIVEL 5]],ActividadesCom[[#This Row],[VALOR NIVEL 4]],ActividadesCom[[#This Row],[VALOR NIVEL 3]],ActividadesCom[[#This Row],[VALOR NIVEL 2]],ActividadesCom[[#This Row],[VALOR NIVEL 1]]),0),"")</f>
        <v>3</v>
      </c>
      <c r="G1710" s="5" t="str">
        <f>IF(ActividadesCom[[#This Row],[PROMEDIO]]="","",IF(ActividadesCom[[#This Row],[PROMEDIO]]&gt;=4,"EXCELENTE",IF(ActividadesCom[[#This Row],[PROMEDIO]]&gt;=3,"NOTABLE",IF(ActividadesCom[[#This Row],[PROMEDIO]]&gt;=2,"BUENO",IF(ActividadesCom[[#This Row],[PROMEDIO]]=1,"SUFICIENTE","")))))</f>
        <v>NOTABLE</v>
      </c>
      <c r="H1710" s="5">
        <f>MAX(ActividadesCom[[#This Row],[PERÍODO 1]],ActividadesCom[[#This Row],[PERÍODO 2]],ActividadesCom[[#This Row],[PERÍODO 3]],ActividadesCom[[#This Row],[PERÍODO 4]],ActividadesCom[[#This Row],[PERÍODO 5]])</f>
        <v>20201</v>
      </c>
      <c r="I1710" s="6" t="s">
        <v>775</v>
      </c>
      <c r="J1710" s="5">
        <v>20183</v>
      </c>
      <c r="K1710" s="5" t="s">
        <v>4010</v>
      </c>
      <c r="L1710" s="5">
        <f>IF(ActividadesCom[[#This Row],[NIVEL 1]]&lt;&gt;0,VLOOKUP(ActividadesCom[[#This Row],[NIVEL 1]],Catálogo!A:B,2,FALSE),"")</f>
        <v>2</v>
      </c>
      <c r="M1710" s="5">
        <v>1</v>
      </c>
      <c r="N1710" s="6" t="s">
        <v>4036</v>
      </c>
      <c r="O1710" s="5">
        <v>20201</v>
      </c>
      <c r="P1710" s="5" t="s">
        <v>4010</v>
      </c>
      <c r="Q1710" s="5">
        <f>IF(ActividadesCom[[#This Row],[NIVEL 2]]&lt;&gt;0,VLOOKUP(ActividadesCom[[#This Row],[NIVEL 2]],Catálogo!A:B,2,FALSE),"")</f>
        <v>2</v>
      </c>
      <c r="R1710" s="5">
        <v>1</v>
      </c>
      <c r="S1710" s="6"/>
      <c r="T1710" s="5"/>
      <c r="U1710" s="5"/>
      <c r="V1710" s="5" t="str">
        <f>IF(ActividadesCom[[#This Row],[NIVEL 3]]&lt;&gt;0,VLOOKUP(ActividadesCom[[#This Row],[NIVEL 3]],Catálogo!A:B,2,FALSE),"")</f>
        <v/>
      </c>
      <c r="W1710" s="5"/>
      <c r="X1710" s="6" t="s">
        <v>25</v>
      </c>
      <c r="Y1710" s="5">
        <v>20181</v>
      </c>
      <c r="Z1710" s="5" t="s">
        <v>4008</v>
      </c>
      <c r="AA1710" s="5">
        <f>IF(ActividadesCom[[#This Row],[NIVEL 4]]&lt;&gt;0,VLOOKUP(ActividadesCom[[#This Row],[NIVEL 4]],Catálogo!A:B,2,FALSE),"")</f>
        <v>4</v>
      </c>
      <c r="AB1710" s="5">
        <v>1</v>
      </c>
      <c r="AC1710" s="6" t="s">
        <v>5</v>
      </c>
      <c r="AD1710" s="5">
        <v>20173</v>
      </c>
      <c r="AE1710" s="5" t="s">
        <v>4008</v>
      </c>
      <c r="AF1710" s="5">
        <f>IF(ActividadesCom[[#This Row],[NIVEL 5]]&lt;&gt;0,VLOOKUP(ActividadesCom[[#This Row],[NIVEL 5]],Catálogo!A:B,2,FALSE),"")</f>
        <v>4</v>
      </c>
      <c r="AG1710" s="5">
        <v>1</v>
      </c>
      <c r="AH1710" s="2"/>
      <c r="AI1710" s="2"/>
    </row>
    <row r="1711" spans="1:35" s="24" customFormat="1" ht="30" hidden="1" customHeight="1" x14ac:dyDescent="0.25">
      <c r="A1711" s="7">
        <v>17470072</v>
      </c>
      <c r="B1711" s="97" t="str">
        <f>VLOOKUP(ActividadesCom[[#This Row],[NO. DE CONTROL]],'LISTADO ESTUDIANTES'!A:C,3,FALSE)</f>
        <v>CEDILLO ROMERO ARAMI DANAE</v>
      </c>
      <c r="C1711" s="97" t="str">
        <f>VLOOKUP(ActividadesCom[[#This Row],[NO. DE CONTROL]],'LISTADO ESTUDIANTES'!A:B,2,FALSE)</f>
        <v>INGENIERIA EN ADMINISTRACION</v>
      </c>
      <c r="D1711" s="18" t="str">
        <f>VLOOKUP(ActividadesCom[[#This Row],[NO. DE CONTROL]],'LISTADO ESTUDIANTES'!A:D,4,FALSE)</f>
        <v>EGRESADO(A)</v>
      </c>
      <c r="E1711" s="5">
        <f>SUM(ActividadesCom[[#This Row],[CRÉD. 1]],ActividadesCom[[#This Row],[CRÉD. 2]],ActividadesCom[[#This Row],[CRÉD. 3]],ActividadesCom[[#This Row],[CRÉD. 4]],ActividadesCom[[#This Row],[CRÉD. 5]])</f>
        <v>5</v>
      </c>
      <c r="F1711" s="5">
        <f>IF(ActividadesCom[[#This Row],[ÚLTIMO SEMESTRE CON CRÉDITOS]]&gt;0,ROUND(AVERAGE(ActividadesCom[[#This Row],[VALOR NIVEL 5]],ActividadesCom[[#This Row],[VALOR NIVEL 4]],ActividadesCom[[#This Row],[VALOR NIVEL 3]],ActividadesCom[[#This Row],[VALOR NIVEL 2]],ActividadesCom[[#This Row],[VALOR NIVEL 1]]),0),"")</f>
        <v>3</v>
      </c>
      <c r="G1711" s="5" t="str">
        <f>IF(ActividadesCom[[#This Row],[PROMEDIO]]="","",IF(ActividadesCom[[#This Row],[PROMEDIO]]&gt;=4,"EXCELENTE",IF(ActividadesCom[[#This Row],[PROMEDIO]]&gt;=3,"NOTABLE",IF(ActividadesCom[[#This Row],[PROMEDIO]]&gt;=2,"BUENO",IF(ActividadesCom[[#This Row],[PROMEDIO]]=1,"SUFICIENTE","")))))</f>
        <v>NOTABLE</v>
      </c>
      <c r="H1711" s="5">
        <f>MAX(ActividadesCom[[#This Row],[PERÍODO 1]],ActividadesCom[[#This Row],[PERÍODO 2]],ActividadesCom[[#This Row],[PERÍODO 3]],ActividadesCom[[#This Row],[PERÍODO 4]],ActividadesCom[[#This Row],[PERÍODO 5]])</f>
        <v>20191</v>
      </c>
      <c r="I1711" s="6" t="s">
        <v>445</v>
      </c>
      <c r="J1711" s="5">
        <v>20181</v>
      </c>
      <c r="K1711" s="5" t="s">
        <v>4010</v>
      </c>
      <c r="L1711" s="5">
        <f>IF(ActividadesCom[[#This Row],[NIVEL 1]]&lt;&gt;0,VLOOKUP(ActividadesCom[[#This Row],[NIVEL 1]],Catálogo!A:B,2,FALSE),"")</f>
        <v>2</v>
      </c>
      <c r="M1711" s="5">
        <v>2</v>
      </c>
      <c r="N1711" s="6" t="s">
        <v>111</v>
      </c>
      <c r="O1711" s="5">
        <v>20191</v>
      </c>
      <c r="P1711" s="5" t="s">
        <v>4010</v>
      </c>
      <c r="Q1711" s="5">
        <f>IF(ActividadesCom[[#This Row],[NIVEL 2]]&lt;&gt;0,VLOOKUP(ActividadesCom[[#This Row],[NIVEL 2]],Catálogo!A:B,2,FALSE),"")</f>
        <v>2</v>
      </c>
      <c r="R1711" s="5">
        <v>1</v>
      </c>
      <c r="S1711" s="6"/>
      <c r="T1711" s="5"/>
      <c r="U1711" s="5"/>
      <c r="V1711" s="5" t="str">
        <f>IF(ActividadesCom[[#This Row],[NIVEL 3]]&lt;&gt;0,VLOOKUP(ActividadesCom[[#This Row],[NIVEL 3]],Catálogo!A:B,2,FALSE),"")</f>
        <v/>
      </c>
      <c r="W1711" s="5"/>
      <c r="X1711" s="6" t="s">
        <v>12</v>
      </c>
      <c r="Y1711" s="5">
        <v>20183</v>
      </c>
      <c r="Z1711" s="5" t="s">
        <v>4008</v>
      </c>
      <c r="AA1711" s="5">
        <f>IF(ActividadesCom[[#This Row],[NIVEL 4]]&lt;&gt;0,VLOOKUP(ActividadesCom[[#This Row],[NIVEL 4]],Catálogo!A:B,2,FALSE),"")</f>
        <v>4</v>
      </c>
      <c r="AB1711" s="5">
        <v>1</v>
      </c>
      <c r="AC1711" s="6" t="s">
        <v>37</v>
      </c>
      <c r="AD1711" s="5">
        <v>20173</v>
      </c>
      <c r="AE1711" s="5" t="s">
        <v>4009</v>
      </c>
      <c r="AF1711" s="5">
        <f>IF(ActividadesCom[[#This Row],[NIVEL 5]]&lt;&gt;0,VLOOKUP(ActividadesCom[[#This Row],[NIVEL 5]],Catálogo!A:B,2,FALSE),"")</f>
        <v>3</v>
      </c>
      <c r="AG1711" s="5">
        <v>1</v>
      </c>
    </row>
    <row r="1712" spans="1:35" ht="30" hidden="1" customHeight="1" x14ac:dyDescent="0.25">
      <c r="A1712" s="7">
        <v>17470073</v>
      </c>
      <c r="B1712" s="97" t="str">
        <f>VLOOKUP(ActividadesCom[[#This Row],[NO. DE CONTROL]],'LISTADO ESTUDIANTES'!A:C,3,FALSE)</f>
        <v>FLORES DIAZ JORGE HECTOR</v>
      </c>
      <c r="C1712" s="97" t="str">
        <f>VLOOKUP(ActividadesCom[[#This Row],[NO. DE CONTROL]],'LISTADO ESTUDIANTES'!A:B,2,FALSE)</f>
        <v>INGENIERIA EN SISTEMAS COMPUTACIONALES</v>
      </c>
      <c r="D1712" s="18" t="str">
        <f>VLOOKUP(ActividadesCom[[#This Row],[NO. DE CONTROL]],'LISTADO ESTUDIANTES'!A:D,4,FALSE)</f>
        <v>BAJA</v>
      </c>
      <c r="E1712" s="5">
        <f>SUM(ActividadesCom[[#This Row],[CRÉD. 1]],ActividadesCom[[#This Row],[CRÉD. 2]],ActividadesCom[[#This Row],[CRÉD. 3]],ActividadesCom[[#This Row],[CRÉD. 4]],ActividadesCom[[#This Row],[CRÉD. 5]])</f>
        <v>1</v>
      </c>
      <c r="F1712" s="17">
        <f>IF(ActividadesCom[[#This Row],[ÚLTIMO SEMESTRE CON CRÉDITOS]]&gt;0,ROUND(AVERAGE(ActividadesCom[[#This Row],[VALOR NIVEL 5]],ActividadesCom[[#This Row],[VALOR NIVEL 4]],ActividadesCom[[#This Row],[VALOR NIVEL 3]],ActividadesCom[[#This Row],[VALOR NIVEL 2]],ActividadesCom[[#This Row],[VALOR NIVEL 1]]),0),"")</f>
        <v>3</v>
      </c>
      <c r="G1712" s="5" t="str">
        <f>IF(ActividadesCom[[#This Row],[PROMEDIO]]="","",IF(ActividadesCom[[#This Row],[PROMEDIO]]&gt;=4,"EXCELENTE",IF(ActividadesCom[[#This Row],[PROMEDIO]]&gt;=3,"NOTABLE",IF(ActividadesCom[[#This Row],[PROMEDIO]]&gt;=2,"BUENO",IF(ActividadesCom[[#This Row],[PROMEDIO]]=1,"SUFICIENTE","")))))</f>
        <v>NOTABLE</v>
      </c>
      <c r="H1712" s="5">
        <f>MAX(ActividadesCom[[#This Row],[PERÍODO 1]],ActividadesCom[[#This Row],[PERÍODO 2]],ActividadesCom[[#This Row],[PERÍODO 3]],ActividadesCom[[#This Row],[PERÍODO 4]],ActividadesCom[[#This Row],[PERÍODO 5]])</f>
        <v>20173</v>
      </c>
      <c r="I1712" s="6"/>
      <c r="J1712" s="5"/>
      <c r="K1712" s="5"/>
      <c r="L1712" s="5" t="str">
        <f>IF(ActividadesCom[[#This Row],[NIVEL 1]]&lt;&gt;0,VLOOKUP(ActividadesCom[[#This Row],[NIVEL 1]],Catálogo!A:B,2,FALSE),"")</f>
        <v/>
      </c>
      <c r="M1712" s="5"/>
      <c r="N1712" s="6"/>
      <c r="O1712" s="5"/>
      <c r="P1712" s="5"/>
      <c r="Q1712" s="5" t="str">
        <f>IF(ActividadesCom[[#This Row],[NIVEL 2]]&lt;&gt;0,VLOOKUP(ActividadesCom[[#This Row],[NIVEL 2]],Catálogo!A:B,2,FALSE),"")</f>
        <v/>
      </c>
      <c r="R1712" s="5"/>
      <c r="S1712" s="6"/>
      <c r="T1712" s="5"/>
      <c r="U1712" s="5"/>
      <c r="V1712" s="5" t="str">
        <f>IF(ActividadesCom[[#This Row],[NIVEL 3]]&lt;&gt;0,VLOOKUP(ActividadesCom[[#This Row],[NIVEL 3]],Catálogo!A:B,2,FALSE),"")</f>
        <v/>
      </c>
      <c r="W1712" s="5"/>
      <c r="X1712" s="6"/>
      <c r="Y1712" s="5"/>
      <c r="Z1712" s="5"/>
      <c r="AA1712" s="5" t="str">
        <f>IF(ActividadesCom[[#This Row],[NIVEL 4]]&lt;&gt;0,VLOOKUP(ActividadesCom[[#This Row],[NIVEL 4]],Catálogo!A:B,2,FALSE),"")</f>
        <v/>
      </c>
      <c r="AB1712" s="5"/>
      <c r="AC1712" s="6" t="s">
        <v>5</v>
      </c>
      <c r="AD1712" s="5">
        <v>20173</v>
      </c>
      <c r="AE1712" s="5" t="s">
        <v>4009</v>
      </c>
      <c r="AF1712" s="5">
        <f>IF(ActividadesCom[[#This Row],[NIVEL 5]]&lt;&gt;0,VLOOKUP(ActividadesCom[[#This Row],[NIVEL 5]],Catálogo!A:B,2,FALSE),"")</f>
        <v>3</v>
      </c>
      <c r="AG1712" s="5">
        <v>1</v>
      </c>
      <c r="AH1712" s="2"/>
      <c r="AI1712" s="2"/>
    </row>
    <row r="1713" spans="1:35" ht="30" customHeight="1" x14ac:dyDescent="0.25">
      <c r="A1713" s="7">
        <v>17470074</v>
      </c>
      <c r="B1713" s="97" t="str">
        <f>VLOOKUP(ActividadesCom[[#This Row],[NO. DE CONTROL]],'LISTADO ESTUDIANTES'!A:C,3,FALSE)</f>
        <v>CASTILLO TEJEDA ALBERTO EMMANUEL</v>
      </c>
      <c r="C1713" s="97" t="str">
        <f>VLOOKUP(ActividadesCom[[#This Row],[NO. DE CONTROL]],'LISTADO ESTUDIANTES'!A:B,2,FALSE)</f>
        <v>INGENIERIA AMBIENTAL</v>
      </c>
      <c r="D1713" s="18" t="str">
        <f>VLOOKUP(ActividadesCom[[#This Row],[NO. DE CONTROL]],'LISTADO ESTUDIANTES'!A:D,4,FALSE)</f>
        <v>ACTIVO(A)</v>
      </c>
      <c r="E1713" s="5">
        <f>SUM(ActividadesCom[[#This Row],[CRÉD. 1]],ActividadesCom[[#This Row],[CRÉD. 2]],ActividadesCom[[#This Row],[CRÉD. 3]],ActividadesCom[[#This Row],[CRÉD. 4]],ActividadesCom[[#This Row],[CRÉD. 5]])</f>
        <v>5</v>
      </c>
      <c r="F1713" s="17">
        <f>IF(ActividadesCom[[#This Row],[ÚLTIMO SEMESTRE CON CRÉDITOS]]&gt;0,ROUND(AVERAGE(ActividadesCom[[#This Row],[VALOR NIVEL 5]],ActividadesCom[[#This Row],[VALOR NIVEL 4]],ActividadesCom[[#This Row],[VALOR NIVEL 3]],ActividadesCom[[#This Row],[VALOR NIVEL 2]],ActividadesCom[[#This Row],[VALOR NIVEL 1]]),0),"")</f>
        <v>3</v>
      </c>
      <c r="G1713" s="5" t="str">
        <f>IF(ActividadesCom[[#This Row],[PROMEDIO]]="","",IF(ActividadesCom[[#This Row],[PROMEDIO]]&gt;=4,"EXCELENTE",IF(ActividadesCom[[#This Row],[PROMEDIO]]&gt;=3,"NOTABLE",IF(ActividadesCom[[#This Row],[PROMEDIO]]&gt;=2,"BUENO",IF(ActividadesCom[[#This Row],[PROMEDIO]]=1,"SUFICIENTE","")))))</f>
        <v>NOTABLE</v>
      </c>
      <c r="H1713" s="5">
        <f>MAX(ActividadesCom[[#This Row],[PERÍODO 1]],ActividadesCom[[#This Row],[PERÍODO 2]],ActividadesCom[[#This Row],[PERÍODO 3]],ActividadesCom[[#This Row],[PERÍODO 4]],ActividadesCom[[#This Row],[PERÍODO 5]])</f>
        <v>20221</v>
      </c>
      <c r="I1713" s="6" t="s">
        <v>497</v>
      </c>
      <c r="J1713" s="5">
        <v>20173</v>
      </c>
      <c r="K1713" s="5" t="s">
        <v>4010</v>
      </c>
      <c r="L1713" s="5">
        <f>IF(ActividadesCom[[#This Row],[NIVEL 1]]&lt;&gt;0,VLOOKUP(ActividadesCom[[#This Row],[NIVEL 1]],Catálogo!A:B,2,FALSE),"")</f>
        <v>2</v>
      </c>
      <c r="M1713" s="5">
        <v>1</v>
      </c>
      <c r="N1713" s="6" t="s">
        <v>650</v>
      </c>
      <c r="O1713" s="5">
        <v>20181</v>
      </c>
      <c r="P1713" s="5" t="s">
        <v>4010</v>
      </c>
      <c r="Q1713" s="5">
        <f>IF(ActividadesCom[[#This Row],[NIVEL 2]]&lt;&gt;0,VLOOKUP(ActividadesCom[[#This Row],[NIVEL 2]],Catálogo!A:B,2,FALSE),"")</f>
        <v>2</v>
      </c>
      <c r="R1713" s="5">
        <v>1</v>
      </c>
      <c r="S1713" s="6" t="s">
        <v>775</v>
      </c>
      <c r="T1713" s="5">
        <v>20183</v>
      </c>
      <c r="U1713" s="5" t="s">
        <v>4009</v>
      </c>
      <c r="V1713" s="5">
        <f>IF(ActividadesCom[[#This Row],[NIVEL 3]]&lt;&gt;0,VLOOKUP(ActividadesCom[[#This Row],[NIVEL 3]],Catálogo!A:B,2,FALSE),"")</f>
        <v>3</v>
      </c>
      <c r="W1713" s="5">
        <v>1</v>
      </c>
      <c r="X1713" s="6" t="s">
        <v>5478</v>
      </c>
      <c r="Y1713" s="5">
        <v>20221</v>
      </c>
      <c r="Z1713" s="5" t="s">
        <v>4008</v>
      </c>
      <c r="AA1713" s="5">
        <f>IF(ActividadesCom[[#This Row],[NIVEL 4]]&lt;&gt;0,VLOOKUP(ActividadesCom[[#This Row],[NIVEL 4]],Catálogo!A:B,2,FALSE),"")</f>
        <v>4</v>
      </c>
      <c r="AB1713" s="5">
        <v>1</v>
      </c>
      <c r="AC1713" s="6" t="s">
        <v>27</v>
      </c>
      <c r="AD1713" s="5">
        <v>20173</v>
      </c>
      <c r="AE1713" s="5" t="s">
        <v>4009</v>
      </c>
      <c r="AF1713" s="5">
        <f>IF(ActividadesCom[[#This Row],[NIVEL 5]]&lt;&gt;0,VLOOKUP(ActividadesCom[[#This Row],[NIVEL 5]],Catálogo!A:B,2,FALSE),"")</f>
        <v>3</v>
      </c>
      <c r="AG1713" s="5">
        <v>1</v>
      </c>
      <c r="AH1713" s="2"/>
      <c r="AI1713" s="2"/>
    </row>
    <row r="1714" spans="1:35" ht="30" customHeight="1" x14ac:dyDescent="0.25">
      <c r="A1714" s="7">
        <v>17470075</v>
      </c>
      <c r="B1714" s="97" t="str">
        <f>VLOOKUP(ActividadesCom[[#This Row],[NO. DE CONTROL]],'LISTADO ESTUDIANTES'!A:C,3,FALSE)</f>
        <v>CANUL HERNANDEZ DENILSON ROBERTO</v>
      </c>
      <c r="C1714" s="97" t="str">
        <f>VLOOKUP(ActividadesCom[[#This Row],[NO. DE CONTROL]],'LISTADO ESTUDIANTES'!A:B,2,FALSE)</f>
        <v>INGENIERIA EN SISTEMAS COMPUTACIONALES</v>
      </c>
      <c r="D1714" s="18" t="str">
        <f>VLOOKUP(ActividadesCom[[#This Row],[NO. DE CONTROL]],'LISTADO ESTUDIANTES'!A:D,4,FALSE)</f>
        <v>ACTIVO(A)</v>
      </c>
      <c r="E1714" s="5">
        <f>SUM(ActividadesCom[[#This Row],[CRÉD. 1]],ActividadesCom[[#This Row],[CRÉD. 2]],ActividadesCom[[#This Row],[CRÉD. 3]],ActividadesCom[[#This Row],[CRÉD. 4]],ActividadesCom[[#This Row],[CRÉD. 5]])</f>
        <v>3</v>
      </c>
      <c r="F1714" s="17">
        <f>IF(ActividadesCom[[#This Row],[ÚLTIMO SEMESTRE CON CRÉDITOS]]&gt;0,ROUND(AVERAGE(ActividadesCom[[#This Row],[VALOR NIVEL 5]],ActividadesCom[[#This Row],[VALOR NIVEL 4]],ActividadesCom[[#This Row],[VALOR NIVEL 3]],ActividadesCom[[#This Row],[VALOR NIVEL 2]],ActividadesCom[[#This Row],[VALOR NIVEL 1]]),0),"")</f>
        <v>3</v>
      </c>
      <c r="G1714" s="5" t="str">
        <f>IF(ActividadesCom[[#This Row],[PROMEDIO]]="","",IF(ActividadesCom[[#This Row],[PROMEDIO]]&gt;=4,"EXCELENTE",IF(ActividadesCom[[#This Row],[PROMEDIO]]&gt;=3,"NOTABLE",IF(ActividadesCom[[#This Row],[PROMEDIO]]&gt;=2,"BUENO",IF(ActividadesCom[[#This Row],[PROMEDIO]]=1,"SUFICIENTE","")))))</f>
        <v>NOTABLE</v>
      </c>
      <c r="H1714" s="5">
        <f>MAX(ActividadesCom[[#This Row],[PERÍODO 1]],ActividadesCom[[#This Row],[PERÍODO 2]],ActividadesCom[[#This Row],[PERÍODO 3]],ActividadesCom[[#This Row],[PERÍODO 4]],ActividadesCom[[#This Row],[PERÍODO 5]])</f>
        <v>20183</v>
      </c>
      <c r="I1714" s="6"/>
      <c r="J1714" s="5"/>
      <c r="K1714" s="5"/>
      <c r="L1714" s="5" t="str">
        <f>IF(ActividadesCom[[#This Row],[NIVEL 1]]&lt;&gt;0,VLOOKUP(ActividadesCom[[#This Row],[NIVEL 1]],Catálogo!A:B,2,FALSE),"")</f>
        <v/>
      </c>
      <c r="M1714" s="5"/>
      <c r="N1714" s="6"/>
      <c r="O1714" s="5"/>
      <c r="P1714" s="5"/>
      <c r="Q1714" s="5" t="str">
        <f>IF(ActividadesCom[[#This Row],[NIVEL 2]]&lt;&gt;0,VLOOKUP(ActividadesCom[[#This Row],[NIVEL 2]],Catálogo!A:B,2,FALSE),"")</f>
        <v/>
      </c>
      <c r="R1714" s="5"/>
      <c r="S1714" s="6"/>
      <c r="T1714" s="5"/>
      <c r="U1714" s="5"/>
      <c r="V1714" s="5" t="str">
        <f>IF(ActividadesCom[[#This Row],[NIVEL 3]]&lt;&gt;0,VLOOKUP(ActividadesCom[[#This Row],[NIVEL 3]],Catálogo!A:B,2,FALSE),"")</f>
        <v/>
      </c>
      <c r="W1714" s="5"/>
      <c r="X1714" s="6" t="s">
        <v>4057</v>
      </c>
      <c r="Y1714" s="5">
        <v>20183</v>
      </c>
      <c r="Z1714" s="5" t="s">
        <v>4009</v>
      </c>
      <c r="AA1714" s="5">
        <f>IF(ActividadesCom[[#This Row],[NIVEL 4]]&lt;&gt;0,VLOOKUP(ActividadesCom[[#This Row],[NIVEL 4]],Catálogo!A:B,2,FALSE),"")</f>
        <v>3</v>
      </c>
      <c r="AB1714" s="5">
        <v>2</v>
      </c>
      <c r="AC1714" s="6" t="s">
        <v>27</v>
      </c>
      <c r="AD1714" s="5">
        <v>20173</v>
      </c>
      <c r="AE1714" s="5" t="s">
        <v>4009</v>
      </c>
      <c r="AF1714" s="5">
        <f>IF(ActividadesCom[[#This Row],[NIVEL 5]]&lt;&gt;0,VLOOKUP(ActividadesCom[[#This Row],[NIVEL 5]],Catálogo!A:B,2,FALSE),"")</f>
        <v>3</v>
      </c>
      <c r="AG1714" s="5">
        <v>1</v>
      </c>
      <c r="AH1714" s="2"/>
      <c r="AI1714" s="2"/>
    </row>
    <row r="1715" spans="1:35" ht="30" hidden="1" customHeight="1" x14ac:dyDescent="0.25">
      <c r="A1715" s="7">
        <v>17470076</v>
      </c>
      <c r="B1715" s="97" t="str">
        <f>VLOOKUP(ActividadesCom[[#This Row],[NO. DE CONTROL]],'LISTADO ESTUDIANTES'!A:C,3,FALSE)</f>
        <v>ROSALES OZUNA CARLOS RAFAEL</v>
      </c>
      <c r="C1715" s="97" t="str">
        <f>VLOOKUP(ActividadesCom[[#This Row],[NO. DE CONTROL]],'LISTADO ESTUDIANTES'!A:B,2,FALSE)</f>
        <v>INGENIERIA MECANICA</v>
      </c>
      <c r="D1715" s="18" t="str">
        <f>VLOOKUP(ActividadesCom[[#This Row],[NO. DE CONTROL]],'LISTADO ESTUDIANTES'!A:D,4,FALSE)</f>
        <v>EGRESADO(A)</v>
      </c>
      <c r="E1715" s="5">
        <f>SUM(ActividadesCom[[#This Row],[CRÉD. 1]],ActividadesCom[[#This Row],[CRÉD. 2]],ActividadesCom[[#This Row],[CRÉD. 3]],ActividadesCom[[#This Row],[CRÉD. 4]],ActividadesCom[[#This Row],[CRÉD. 5]])</f>
        <v>5</v>
      </c>
      <c r="F1715" s="17">
        <f>IF(ActividadesCom[[#This Row],[ÚLTIMO SEMESTRE CON CRÉDITOS]]&gt;0,ROUND(AVERAGE(ActividadesCom[[#This Row],[VALOR NIVEL 5]],ActividadesCom[[#This Row],[VALOR NIVEL 4]],ActividadesCom[[#This Row],[VALOR NIVEL 3]],ActividadesCom[[#This Row],[VALOR NIVEL 2]],ActividadesCom[[#This Row],[VALOR NIVEL 1]]),0),"")</f>
        <v>3</v>
      </c>
      <c r="G1715" s="5" t="str">
        <f>IF(ActividadesCom[[#This Row],[PROMEDIO]]="","",IF(ActividadesCom[[#This Row],[PROMEDIO]]&gt;=4,"EXCELENTE",IF(ActividadesCom[[#This Row],[PROMEDIO]]&gt;=3,"NOTABLE",IF(ActividadesCom[[#This Row],[PROMEDIO]]&gt;=2,"BUENO",IF(ActividadesCom[[#This Row],[PROMEDIO]]=1,"SUFICIENTE","")))))</f>
        <v>NOTABLE</v>
      </c>
      <c r="H1715" s="5">
        <f>MAX(ActividadesCom[[#This Row],[PERÍODO 1]],ActividadesCom[[#This Row],[PERÍODO 2]],ActividadesCom[[#This Row],[PERÍODO 3]],ActividadesCom[[#This Row],[PERÍODO 4]],ActividadesCom[[#This Row],[PERÍODO 5]])</f>
        <v>20221</v>
      </c>
      <c r="I1715" s="6" t="s">
        <v>23</v>
      </c>
      <c r="J1715" s="5">
        <v>20183</v>
      </c>
      <c r="K1715" s="5" t="s">
        <v>4008</v>
      </c>
      <c r="L1715" s="5">
        <f>IF(ActividadesCom[[#This Row],[NIVEL 1]]&lt;&gt;0,VLOOKUP(ActividadesCom[[#This Row],[NIVEL 1]],Catálogo!A:B,2,FALSE),"")</f>
        <v>4</v>
      </c>
      <c r="M1715" s="5">
        <v>1</v>
      </c>
      <c r="N1715" s="6" t="s">
        <v>4872</v>
      </c>
      <c r="O1715" s="5">
        <v>20221</v>
      </c>
      <c r="P1715" s="5" t="s">
        <v>4010</v>
      </c>
      <c r="Q1715" s="5">
        <f>IF(ActividadesCom[[#This Row],[NIVEL 2]]&lt;&gt;0,VLOOKUP(ActividadesCom[[#This Row],[NIVEL 2]],Catálogo!A:B,2,FALSE),"")</f>
        <v>2</v>
      </c>
      <c r="R1715" s="5">
        <v>1</v>
      </c>
      <c r="S1715" s="6" t="s">
        <v>5819</v>
      </c>
      <c r="T1715" s="5">
        <v>20221</v>
      </c>
      <c r="U1715" s="5" t="s">
        <v>4008</v>
      </c>
      <c r="V1715" s="5">
        <f>IF(ActividadesCom[[#This Row],[NIVEL 3]]&lt;&gt;0,VLOOKUP(ActividadesCom[[#This Row],[NIVEL 3]],Catálogo!A:B,2,FALSE),"")</f>
        <v>4</v>
      </c>
      <c r="W1715" s="5">
        <v>2</v>
      </c>
      <c r="X1715" s="6"/>
      <c r="Y1715" s="5"/>
      <c r="Z1715" s="5"/>
      <c r="AA1715" s="5" t="str">
        <f>IF(ActividadesCom[[#This Row],[NIVEL 4]]&lt;&gt;0,VLOOKUP(ActividadesCom[[#This Row],[NIVEL 4]],Catálogo!A:B,2,FALSE),"")</f>
        <v/>
      </c>
      <c r="AB1715" s="5"/>
      <c r="AC1715" s="6" t="s">
        <v>23</v>
      </c>
      <c r="AD1715" s="5">
        <v>20173</v>
      </c>
      <c r="AE1715" s="5" t="s">
        <v>4009</v>
      </c>
      <c r="AF1715" s="5">
        <f>IF(ActividadesCom[[#This Row],[NIVEL 5]]&lt;&gt;0,VLOOKUP(ActividadesCom[[#This Row],[NIVEL 5]],Catálogo!A:B,2,FALSE),"")</f>
        <v>3</v>
      </c>
      <c r="AG1715" s="5">
        <v>1</v>
      </c>
      <c r="AH1715" s="2"/>
      <c r="AI1715" s="2"/>
    </row>
    <row r="1716" spans="1:35" ht="30" hidden="1" customHeight="1" x14ac:dyDescent="0.25">
      <c r="A1716" s="7">
        <v>17470077</v>
      </c>
      <c r="B1716" s="97" t="str">
        <f>VLOOKUP(ActividadesCom[[#This Row],[NO. DE CONTROL]],'LISTADO ESTUDIANTES'!A:C,3,FALSE)</f>
        <v>CONTRERAS GARCIA YAMARI ESMERALDA</v>
      </c>
      <c r="C1716" s="97" t="str">
        <f>VLOOKUP(ActividadesCom[[#This Row],[NO. DE CONTROL]],'LISTADO ESTUDIANTES'!A:B,2,FALSE)</f>
        <v>INGENIERIA EN SISTEMAS COMPUTACIONALES</v>
      </c>
      <c r="D1716" s="18" t="str">
        <f>VLOOKUP(ActividadesCom[[#This Row],[NO. DE CONTROL]],'LISTADO ESTUDIANTES'!A:D,4,FALSE)</f>
        <v>BAJA</v>
      </c>
      <c r="E1716" s="5">
        <f>SUM(ActividadesCom[[#This Row],[CRÉD. 1]],ActividadesCom[[#This Row],[CRÉD. 2]],ActividadesCom[[#This Row],[CRÉD. 3]],ActividadesCom[[#This Row],[CRÉD. 4]],ActividadesCom[[#This Row],[CRÉD. 5]])</f>
        <v>0</v>
      </c>
      <c r="F1716" s="17" t="str">
        <f>IF(ActividadesCom[[#This Row],[ÚLTIMO SEMESTRE CON CRÉDITOS]]&gt;0,ROUND(AVERAGE(ActividadesCom[[#This Row],[VALOR NIVEL 5]],ActividadesCom[[#This Row],[VALOR NIVEL 4]],ActividadesCom[[#This Row],[VALOR NIVEL 3]],ActividadesCom[[#This Row],[VALOR NIVEL 2]],ActividadesCom[[#This Row],[VALOR NIVEL 1]]),0),"")</f>
        <v/>
      </c>
      <c r="G1716" s="5" t="str">
        <f>IF(ActividadesCom[[#This Row],[PROMEDIO]]="","",IF(ActividadesCom[[#This Row],[PROMEDIO]]&gt;=4,"EXCELENTE",IF(ActividadesCom[[#This Row],[PROMEDIO]]&gt;=3,"NOTABLE",IF(ActividadesCom[[#This Row],[PROMEDIO]]&gt;=2,"BUENO",IF(ActividadesCom[[#This Row],[PROMEDIO]]=1,"SUFICIENTE","")))))</f>
        <v/>
      </c>
      <c r="H1716" s="5">
        <f>MAX(ActividadesCom[[#This Row],[PERÍODO 1]],ActividadesCom[[#This Row],[PERÍODO 2]],ActividadesCom[[#This Row],[PERÍODO 3]],ActividadesCom[[#This Row],[PERÍODO 4]],ActividadesCom[[#This Row],[PERÍODO 5]])</f>
        <v>0</v>
      </c>
      <c r="I1716" s="6"/>
      <c r="J1716" s="5"/>
      <c r="K1716" s="5"/>
      <c r="L1716" s="5" t="str">
        <f>IF(ActividadesCom[[#This Row],[NIVEL 1]]&lt;&gt;0,VLOOKUP(ActividadesCom[[#This Row],[NIVEL 1]],Catálogo!A:B,2,FALSE),"")</f>
        <v/>
      </c>
      <c r="M1716" s="5"/>
      <c r="N1716" s="6"/>
      <c r="O1716" s="5"/>
      <c r="P1716" s="5"/>
      <c r="Q1716" s="5" t="str">
        <f>IF(ActividadesCom[[#This Row],[NIVEL 2]]&lt;&gt;0,VLOOKUP(ActividadesCom[[#This Row],[NIVEL 2]],Catálogo!A:B,2,FALSE),"")</f>
        <v/>
      </c>
      <c r="R1716" s="5"/>
      <c r="S1716" s="6"/>
      <c r="T1716" s="5"/>
      <c r="U1716" s="5"/>
      <c r="V1716" s="5" t="str">
        <f>IF(ActividadesCom[[#This Row],[NIVEL 3]]&lt;&gt;0,VLOOKUP(ActividadesCom[[#This Row],[NIVEL 3]],Catálogo!A:B,2,FALSE),"")</f>
        <v/>
      </c>
      <c r="W1716" s="5"/>
      <c r="X1716" s="6"/>
      <c r="Y1716" s="5"/>
      <c r="Z1716" s="5"/>
      <c r="AA1716" s="5" t="str">
        <f>IF(ActividadesCom[[#This Row],[NIVEL 4]]&lt;&gt;0,VLOOKUP(ActividadesCom[[#This Row],[NIVEL 4]],Catálogo!A:B,2,FALSE),"")</f>
        <v/>
      </c>
      <c r="AB1716" s="5"/>
      <c r="AC1716" s="6"/>
      <c r="AD1716" s="5"/>
      <c r="AE1716" s="5"/>
      <c r="AF1716" s="5" t="str">
        <f>IF(ActividadesCom[[#This Row],[NIVEL 5]]&lt;&gt;0,VLOOKUP(ActividadesCom[[#This Row],[NIVEL 5]],Catálogo!A:B,2,FALSE),"")</f>
        <v/>
      </c>
      <c r="AG1716" s="5"/>
      <c r="AH1716" s="2"/>
      <c r="AI1716" s="2"/>
    </row>
    <row r="1717" spans="1:35" ht="30" hidden="1" customHeight="1" x14ac:dyDescent="0.25">
      <c r="A1717" s="7">
        <v>17470078</v>
      </c>
      <c r="B1717" s="97" t="str">
        <f>VLOOKUP(ActividadesCom[[#This Row],[NO. DE CONTROL]],'LISTADO ESTUDIANTES'!A:C,3,FALSE)</f>
        <v>MIJARES OCHOA MANUEL</v>
      </c>
      <c r="C1717" s="97" t="str">
        <f>VLOOKUP(ActividadesCom[[#This Row],[NO. DE CONTROL]],'LISTADO ESTUDIANTES'!A:B,2,FALSE)</f>
        <v>INGENIERIA MECANICA</v>
      </c>
      <c r="D1717" s="18" t="str">
        <f>VLOOKUP(ActividadesCom[[#This Row],[NO. DE CONTROL]],'LISTADO ESTUDIANTES'!A:D,4,FALSE)</f>
        <v>BAJA</v>
      </c>
      <c r="E1717" s="5">
        <f>SUM(ActividadesCom[[#This Row],[CRÉD. 1]],ActividadesCom[[#This Row],[CRÉD. 2]],ActividadesCom[[#This Row],[CRÉD. 3]],ActividadesCom[[#This Row],[CRÉD. 4]],ActividadesCom[[#This Row],[CRÉD. 5]])</f>
        <v>2</v>
      </c>
      <c r="F1717" s="17">
        <f>IF(ActividadesCom[[#This Row],[ÚLTIMO SEMESTRE CON CRÉDITOS]]&gt;0,ROUND(AVERAGE(ActividadesCom[[#This Row],[VALOR NIVEL 5]],ActividadesCom[[#This Row],[VALOR NIVEL 4]],ActividadesCom[[#This Row],[VALOR NIVEL 3]],ActividadesCom[[#This Row],[VALOR NIVEL 2]],ActividadesCom[[#This Row],[VALOR NIVEL 1]]),0),"")</f>
        <v>3</v>
      </c>
      <c r="G1717" s="5" t="str">
        <f>IF(ActividadesCom[[#This Row],[PROMEDIO]]="","",IF(ActividadesCom[[#This Row],[PROMEDIO]]&gt;=4,"EXCELENTE",IF(ActividadesCom[[#This Row],[PROMEDIO]]&gt;=3,"NOTABLE",IF(ActividadesCom[[#This Row],[PROMEDIO]]&gt;=2,"BUENO",IF(ActividadesCom[[#This Row],[PROMEDIO]]=1,"SUFICIENTE","")))))</f>
        <v>NOTABLE</v>
      </c>
      <c r="H1717" s="5">
        <f>MAX(ActividadesCom[[#This Row],[PERÍODO 1]],ActividadesCom[[#This Row],[PERÍODO 2]],ActividadesCom[[#This Row],[PERÍODO 3]],ActividadesCom[[#This Row],[PERÍODO 4]],ActividadesCom[[#This Row],[PERÍODO 5]])</f>
        <v>20181</v>
      </c>
      <c r="I1717" s="6"/>
      <c r="J1717" s="5"/>
      <c r="K1717" s="5"/>
      <c r="L1717" s="5" t="str">
        <f>IF(ActividadesCom[[#This Row],[NIVEL 1]]&lt;&gt;0,VLOOKUP(ActividadesCom[[#This Row],[NIVEL 1]],Catálogo!A:B,2,FALSE),"")</f>
        <v/>
      </c>
      <c r="M1717" s="5"/>
      <c r="N1717" s="6"/>
      <c r="O1717" s="5"/>
      <c r="P1717" s="5"/>
      <c r="Q1717" s="5" t="str">
        <f>IF(ActividadesCom[[#This Row],[NIVEL 2]]&lt;&gt;0,VLOOKUP(ActividadesCom[[#This Row],[NIVEL 2]],Catálogo!A:B,2,FALSE),"")</f>
        <v/>
      </c>
      <c r="R1717" s="5"/>
      <c r="S1717" s="6"/>
      <c r="T1717" s="5"/>
      <c r="U1717" s="5"/>
      <c r="V1717" s="5" t="str">
        <f>IF(ActividadesCom[[#This Row],[NIVEL 3]]&lt;&gt;0,VLOOKUP(ActividadesCom[[#This Row],[NIVEL 3]],Catálogo!A:B,2,FALSE),"")</f>
        <v/>
      </c>
      <c r="W1717" s="5"/>
      <c r="X1717" s="6" t="s">
        <v>11</v>
      </c>
      <c r="Y1717" s="5">
        <v>20181</v>
      </c>
      <c r="Z1717" s="5" t="s">
        <v>4011</v>
      </c>
      <c r="AA1717" s="5">
        <f>IF(ActividadesCom[[#This Row],[NIVEL 4]]&lt;&gt;0,VLOOKUP(ActividadesCom[[#This Row],[NIVEL 4]],Catálogo!A:B,2,FALSE),"")</f>
        <v>1</v>
      </c>
      <c r="AB1717" s="5">
        <v>1</v>
      </c>
      <c r="AC1717" s="6" t="s">
        <v>11</v>
      </c>
      <c r="AD1717" s="5">
        <v>20173</v>
      </c>
      <c r="AE1717" s="5" t="s">
        <v>4008</v>
      </c>
      <c r="AF1717" s="5">
        <f>IF(ActividadesCom[[#This Row],[NIVEL 5]]&lt;&gt;0,VLOOKUP(ActividadesCom[[#This Row],[NIVEL 5]],Catálogo!A:B,2,FALSE),"")</f>
        <v>4</v>
      </c>
      <c r="AG1717" s="5">
        <v>1</v>
      </c>
      <c r="AH1717" s="2"/>
      <c r="AI1717" s="2"/>
    </row>
    <row r="1718" spans="1:35" ht="30" hidden="1" customHeight="1" x14ac:dyDescent="0.25">
      <c r="A1718" s="7">
        <v>17470079</v>
      </c>
      <c r="B1718" s="97" t="str">
        <f>VLOOKUP(ActividadesCom[[#This Row],[NO. DE CONTROL]],'LISTADO ESTUDIANTES'!A:C,3,FALSE)</f>
        <v>BLANCO DOMÍNGUEZ PEDRO PABLO</v>
      </c>
      <c r="C1718" s="97" t="str">
        <f>VLOOKUP(ActividadesCom[[#This Row],[NO. DE CONTROL]],'LISTADO ESTUDIANTES'!A:B,2,FALSE)</f>
        <v>INGENIERIA EN SISTEMAS COMPUTACIONALES</v>
      </c>
      <c r="D1718" s="18" t="str">
        <f>VLOOKUP(ActividadesCom[[#This Row],[NO. DE CONTROL]],'LISTADO ESTUDIANTES'!A:D,4,FALSE)</f>
        <v>BAJA</v>
      </c>
      <c r="E1718" s="5">
        <f>SUM(ActividadesCom[[#This Row],[CRÉD. 1]],ActividadesCom[[#This Row],[CRÉD. 2]],ActividadesCom[[#This Row],[CRÉD. 3]],ActividadesCom[[#This Row],[CRÉD. 4]],ActividadesCom[[#This Row],[CRÉD. 5]])</f>
        <v>5</v>
      </c>
      <c r="F1718" s="17">
        <f>IF(ActividadesCom[[#This Row],[ÚLTIMO SEMESTRE CON CRÉDITOS]]&gt;0,ROUND(AVERAGE(ActividadesCom[[#This Row],[VALOR NIVEL 5]],ActividadesCom[[#This Row],[VALOR NIVEL 4]],ActividadesCom[[#This Row],[VALOR NIVEL 3]],ActividadesCom[[#This Row],[VALOR NIVEL 2]],ActividadesCom[[#This Row],[VALOR NIVEL 1]]),0),"")</f>
        <v>3</v>
      </c>
      <c r="G1718" s="5" t="str">
        <f>IF(ActividadesCom[[#This Row],[PROMEDIO]]="","",IF(ActividadesCom[[#This Row],[PROMEDIO]]&gt;=4,"EXCELENTE",IF(ActividadesCom[[#This Row],[PROMEDIO]]&gt;=3,"NOTABLE",IF(ActividadesCom[[#This Row],[PROMEDIO]]&gt;=2,"BUENO",IF(ActividadesCom[[#This Row],[PROMEDIO]]=1,"SUFICIENTE","")))))</f>
        <v>NOTABLE</v>
      </c>
      <c r="H1718" s="5">
        <f>MAX(ActividadesCom[[#This Row],[PERÍODO 1]],ActividadesCom[[#This Row],[PERÍODO 2]],ActividadesCom[[#This Row],[PERÍODO 3]],ActividadesCom[[#This Row],[PERÍODO 4]],ActividadesCom[[#This Row],[PERÍODO 5]])</f>
        <v>20211</v>
      </c>
      <c r="I1718" s="6" t="s">
        <v>4186</v>
      </c>
      <c r="J1718" s="5">
        <v>20211</v>
      </c>
      <c r="K1718" s="5" t="s">
        <v>4008</v>
      </c>
      <c r="L1718" s="5">
        <f>IF(ActividadesCom[[#This Row],[NIVEL 1]]&lt;&gt;0,VLOOKUP(ActividadesCom[[#This Row],[NIVEL 1]],Catálogo!A:B,2,FALSE),"")</f>
        <v>4</v>
      </c>
      <c r="M1718" s="5">
        <v>1</v>
      </c>
      <c r="N1718" s="6" t="s">
        <v>4195</v>
      </c>
      <c r="O1718" s="5">
        <v>20202</v>
      </c>
      <c r="P1718" s="5" t="s">
        <v>4008</v>
      </c>
      <c r="Q1718" s="5">
        <f>IF(ActividadesCom[[#This Row],[NIVEL 2]]&lt;&gt;0,VLOOKUP(ActividadesCom[[#This Row],[NIVEL 2]],Catálogo!A:B,2,FALSE),"")</f>
        <v>4</v>
      </c>
      <c r="R1718" s="5">
        <v>1</v>
      </c>
      <c r="S1718" s="6" t="s">
        <v>4508</v>
      </c>
      <c r="T1718" s="5">
        <v>20211</v>
      </c>
      <c r="U1718" s="5" t="s">
        <v>4008</v>
      </c>
      <c r="V1718" s="5">
        <f>IF(ActividadesCom[[#This Row],[NIVEL 3]]&lt;&gt;0,VLOOKUP(ActividadesCom[[#This Row],[NIVEL 3]],Catálogo!A:B,2,FALSE),"")</f>
        <v>4</v>
      </c>
      <c r="W1718" s="5">
        <v>1</v>
      </c>
      <c r="X1718" s="6" t="s">
        <v>42</v>
      </c>
      <c r="Y1718" s="5">
        <v>20181</v>
      </c>
      <c r="Z1718" s="5" t="s">
        <v>4011</v>
      </c>
      <c r="AA1718" s="5">
        <f>IF(ActividadesCom[[#This Row],[NIVEL 4]]&lt;&gt;0,VLOOKUP(ActividadesCom[[#This Row],[NIVEL 4]],Catálogo!A:B,2,FALSE),"")</f>
        <v>1</v>
      </c>
      <c r="AB1718" s="5">
        <v>1</v>
      </c>
      <c r="AC1718" s="6" t="s">
        <v>5</v>
      </c>
      <c r="AD1718" s="5">
        <v>20173</v>
      </c>
      <c r="AE1718" s="5" t="s">
        <v>4009</v>
      </c>
      <c r="AF1718" s="5">
        <f>IF(ActividadesCom[[#This Row],[NIVEL 5]]&lt;&gt;0,VLOOKUP(ActividadesCom[[#This Row],[NIVEL 5]],Catálogo!A:B,2,FALSE),"")</f>
        <v>3</v>
      </c>
      <c r="AG1718" s="5">
        <v>1</v>
      </c>
      <c r="AH1718" s="2"/>
      <c r="AI1718" s="2"/>
    </row>
    <row r="1719" spans="1:35" ht="30" hidden="1" customHeight="1" x14ac:dyDescent="0.25">
      <c r="A1719" s="7">
        <v>17470080</v>
      </c>
      <c r="B1719" s="97" t="str">
        <f>VLOOKUP(ActividadesCom[[#This Row],[NO. DE CONTROL]],'LISTADO ESTUDIANTES'!A:C,3,FALSE)</f>
        <v>MORALES LAGUNAS PEDRO</v>
      </c>
      <c r="C1719" s="97" t="str">
        <f>VLOOKUP(ActividadesCom[[#This Row],[NO. DE CONTROL]],'LISTADO ESTUDIANTES'!A:B,2,FALSE)</f>
        <v>INGENIERIA EN SISTEMAS COMPUTACIONALES</v>
      </c>
      <c r="D1719" s="18" t="str">
        <f>VLOOKUP(ActividadesCom[[#This Row],[NO. DE CONTROL]],'LISTADO ESTUDIANTES'!A:D,4,FALSE)</f>
        <v>BAJA</v>
      </c>
      <c r="E1719" s="5">
        <f>SUM(ActividadesCom[[#This Row],[CRÉD. 1]],ActividadesCom[[#This Row],[CRÉD. 2]],ActividadesCom[[#This Row],[CRÉD. 3]],ActividadesCom[[#This Row],[CRÉD. 4]],ActividadesCom[[#This Row],[CRÉD. 5]])</f>
        <v>1</v>
      </c>
      <c r="F1719" s="17">
        <f>IF(ActividadesCom[[#This Row],[ÚLTIMO SEMESTRE CON CRÉDITOS]]&gt;0,ROUND(AVERAGE(ActividadesCom[[#This Row],[VALOR NIVEL 5]],ActividadesCom[[#This Row],[VALOR NIVEL 4]],ActividadesCom[[#This Row],[VALOR NIVEL 3]],ActividadesCom[[#This Row],[VALOR NIVEL 2]],ActividadesCom[[#This Row],[VALOR NIVEL 1]]),0),"")</f>
        <v>2</v>
      </c>
      <c r="G1719" s="5" t="str">
        <f>IF(ActividadesCom[[#This Row],[PROMEDIO]]="","",IF(ActividadesCom[[#This Row],[PROMEDIO]]&gt;=4,"EXCELENTE",IF(ActividadesCom[[#This Row],[PROMEDIO]]&gt;=3,"NOTABLE",IF(ActividadesCom[[#This Row],[PROMEDIO]]&gt;=2,"BUENO",IF(ActividadesCom[[#This Row],[PROMEDIO]]=1,"SUFICIENTE","")))))</f>
        <v>BUENO</v>
      </c>
      <c r="H1719" s="5">
        <f>MAX(ActividadesCom[[#This Row],[PERÍODO 1]],ActividadesCom[[#This Row],[PERÍODO 2]],ActividadesCom[[#This Row],[PERÍODO 3]],ActividadesCom[[#This Row],[PERÍODO 4]],ActividadesCom[[#This Row],[PERÍODO 5]])</f>
        <v>20183</v>
      </c>
      <c r="I1719" s="6"/>
      <c r="J1719" s="5"/>
      <c r="K1719" s="5"/>
      <c r="L1719" s="5" t="str">
        <f>IF(ActividadesCom[[#This Row],[NIVEL 1]]&lt;&gt;0,VLOOKUP(ActividadesCom[[#This Row],[NIVEL 1]],Catálogo!A:B,2,FALSE),"")</f>
        <v/>
      </c>
      <c r="M1719" s="5"/>
      <c r="N1719" s="6"/>
      <c r="O1719" s="5"/>
      <c r="P1719" s="5"/>
      <c r="Q1719" s="5" t="str">
        <f>IF(ActividadesCom[[#This Row],[NIVEL 2]]&lt;&gt;0,VLOOKUP(ActividadesCom[[#This Row],[NIVEL 2]],Catálogo!A:B,2,FALSE),"")</f>
        <v/>
      </c>
      <c r="R1719" s="5"/>
      <c r="S1719" s="6"/>
      <c r="T1719" s="5"/>
      <c r="U1719" s="5"/>
      <c r="V1719" s="5" t="str">
        <f>IF(ActividadesCom[[#This Row],[NIVEL 3]]&lt;&gt;0,VLOOKUP(ActividadesCom[[#This Row],[NIVEL 3]],Catálogo!A:B,2,FALSE),"")</f>
        <v/>
      </c>
      <c r="W1719" s="5"/>
      <c r="X1719" s="6"/>
      <c r="Y1719" s="5"/>
      <c r="Z1719" s="5"/>
      <c r="AA1719" s="5" t="str">
        <f>IF(ActividadesCom[[#This Row],[NIVEL 4]]&lt;&gt;0,VLOOKUP(ActividadesCom[[#This Row],[NIVEL 4]],Catálogo!A:B,2,FALSE),"")</f>
        <v/>
      </c>
      <c r="AB1719" s="5"/>
      <c r="AC1719" s="6" t="s">
        <v>47</v>
      </c>
      <c r="AD1719" s="5">
        <v>20183</v>
      </c>
      <c r="AE1719" s="5" t="s">
        <v>4010</v>
      </c>
      <c r="AF1719" s="5">
        <f>IF(ActividadesCom[[#This Row],[NIVEL 5]]&lt;&gt;0,VLOOKUP(ActividadesCom[[#This Row],[NIVEL 5]],Catálogo!A:B,2,FALSE),"")</f>
        <v>2</v>
      </c>
      <c r="AG1719" s="5">
        <v>1</v>
      </c>
      <c r="AH1719" s="2"/>
      <c r="AI1719" s="2"/>
    </row>
    <row r="1720" spans="1:35" ht="30" customHeight="1" x14ac:dyDescent="0.25">
      <c r="A1720" s="7">
        <v>17470081</v>
      </c>
      <c r="B1720" s="97" t="str">
        <f>VLOOKUP(ActividadesCom[[#This Row],[NO. DE CONTROL]],'LISTADO ESTUDIANTES'!A:C,3,FALSE)</f>
        <v>CAHUICH LORIA EMANUEL JESUS</v>
      </c>
      <c r="C1720" s="97" t="str">
        <f>VLOOKUP(ActividadesCom[[#This Row],[NO. DE CONTROL]],'LISTADO ESTUDIANTES'!A:B,2,FALSE)</f>
        <v>INGENIERIA MECANICA</v>
      </c>
      <c r="D1720" s="18" t="str">
        <f>VLOOKUP(ActividadesCom[[#This Row],[NO. DE CONTROL]],'LISTADO ESTUDIANTES'!A:D,4,FALSE)</f>
        <v>ACTIVO(A)</v>
      </c>
      <c r="E1720" s="5">
        <f>SUM(ActividadesCom[[#This Row],[CRÉD. 1]],ActividadesCom[[#This Row],[CRÉD. 2]],ActividadesCom[[#This Row],[CRÉD. 3]],ActividadesCom[[#This Row],[CRÉD. 4]],ActividadesCom[[#This Row],[CRÉD. 5]])</f>
        <v>5</v>
      </c>
      <c r="F1720" s="17">
        <f>IF(ActividadesCom[[#This Row],[ÚLTIMO SEMESTRE CON CRÉDITOS]]&gt;0,ROUND(AVERAGE(ActividadesCom[[#This Row],[VALOR NIVEL 5]],ActividadesCom[[#This Row],[VALOR NIVEL 4]],ActividadesCom[[#This Row],[VALOR NIVEL 3]],ActividadesCom[[#This Row],[VALOR NIVEL 2]],ActividadesCom[[#This Row],[VALOR NIVEL 1]]),0),"")</f>
        <v>3</v>
      </c>
      <c r="G1720" s="5" t="str">
        <f>IF(ActividadesCom[[#This Row],[PROMEDIO]]="","",IF(ActividadesCom[[#This Row],[PROMEDIO]]&gt;=4,"EXCELENTE",IF(ActividadesCom[[#This Row],[PROMEDIO]]&gt;=3,"NOTABLE",IF(ActividadesCom[[#This Row],[PROMEDIO]]&gt;=2,"BUENO",IF(ActividadesCom[[#This Row],[PROMEDIO]]=1,"SUFICIENTE","")))))</f>
        <v>NOTABLE</v>
      </c>
      <c r="H1720" s="5">
        <f>MAX(ActividadesCom[[#This Row],[PERÍODO 1]],ActividadesCom[[#This Row],[PERÍODO 2]],ActividadesCom[[#This Row],[PERÍODO 3]],ActividadesCom[[#This Row],[PERÍODO 4]],ActividadesCom[[#This Row],[PERÍODO 5]])</f>
        <v>20221</v>
      </c>
      <c r="I1720" s="6" t="s">
        <v>4874</v>
      </c>
      <c r="J1720" s="5">
        <v>20221</v>
      </c>
      <c r="K1720" s="5" t="s">
        <v>4010</v>
      </c>
      <c r="L1720" s="5">
        <f>IF(ActividadesCom[[#This Row],[NIVEL 1]]&lt;&gt;0,VLOOKUP(ActividadesCom[[#This Row],[NIVEL 1]],Catálogo!A:B,2,FALSE),"")</f>
        <v>2</v>
      </c>
      <c r="M1720" s="5">
        <v>1</v>
      </c>
      <c r="N1720" s="6" t="s">
        <v>4748</v>
      </c>
      <c r="O1720" s="5">
        <v>20221</v>
      </c>
      <c r="P1720" s="5" t="s">
        <v>4008</v>
      </c>
      <c r="Q1720" s="5">
        <f>IF(ActividadesCom[[#This Row],[NIVEL 2]]&lt;&gt;0,VLOOKUP(ActividadesCom[[#This Row],[NIVEL 2]],Catálogo!A:B,2,FALSE),"")</f>
        <v>4</v>
      </c>
      <c r="R1720" s="5">
        <v>1</v>
      </c>
      <c r="S1720" s="6" t="s">
        <v>5819</v>
      </c>
      <c r="T1720" s="5">
        <v>20221</v>
      </c>
      <c r="U1720" s="5" t="s">
        <v>4021</v>
      </c>
      <c r="V1720" s="5">
        <f>IF(ActividadesCom[[#This Row],[NIVEL 3]]&lt;&gt;0,VLOOKUP(ActividadesCom[[#This Row],[NIVEL 3]],Catálogo!A:B,2,FALSE),"")</f>
        <v>3</v>
      </c>
      <c r="W1720" s="5">
        <v>1</v>
      </c>
      <c r="X1720" s="6" t="s">
        <v>27</v>
      </c>
      <c r="Y1720" s="5">
        <v>20181</v>
      </c>
      <c r="Z1720" s="5" t="s">
        <v>4008</v>
      </c>
      <c r="AA1720" s="5">
        <f>IF(ActividadesCom[[#This Row],[NIVEL 4]]&lt;&gt;0,VLOOKUP(ActividadesCom[[#This Row],[NIVEL 4]],Catálogo!A:B,2,FALSE),"")</f>
        <v>4</v>
      </c>
      <c r="AB1720" s="5">
        <v>1</v>
      </c>
      <c r="AC1720" s="6" t="s">
        <v>27</v>
      </c>
      <c r="AD1720" s="5">
        <v>20171</v>
      </c>
      <c r="AE1720" s="5" t="s">
        <v>4008</v>
      </c>
      <c r="AF1720" s="5">
        <f>IF(ActividadesCom[[#This Row],[NIVEL 5]]&lt;&gt;0,VLOOKUP(ActividadesCom[[#This Row],[NIVEL 5]],Catálogo!A:B,2,FALSE),"")</f>
        <v>4</v>
      </c>
      <c r="AG1720" s="5">
        <v>1</v>
      </c>
      <c r="AH1720" s="2"/>
      <c r="AI1720" s="2"/>
    </row>
    <row r="1721" spans="1:35" ht="30" hidden="1" customHeight="1" x14ac:dyDescent="0.25">
      <c r="A1721" s="7">
        <v>17470082</v>
      </c>
      <c r="B1721" s="97" t="str">
        <f>VLOOKUP(ActividadesCom[[#This Row],[NO. DE CONTROL]],'LISTADO ESTUDIANTES'!A:C,3,FALSE)</f>
        <v>YERBES GARRIDO JESUS JOAQUIN</v>
      </c>
      <c r="C1721" s="97" t="str">
        <f>VLOOKUP(ActividadesCom[[#This Row],[NO. DE CONTROL]],'LISTADO ESTUDIANTES'!A:B,2,FALSE)</f>
        <v>INGENIERIA EN SISTEMAS COMPUTACIONALES</v>
      </c>
      <c r="D1721" s="18" t="str">
        <f>VLOOKUP(ActividadesCom[[#This Row],[NO. DE CONTROL]],'LISTADO ESTUDIANTES'!A:D,4,FALSE)</f>
        <v>BAJA</v>
      </c>
      <c r="E1721" s="5">
        <f>SUM(ActividadesCom[[#This Row],[CRÉD. 1]],ActividadesCom[[#This Row],[CRÉD. 2]],ActividadesCom[[#This Row],[CRÉD. 3]],ActividadesCom[[#This Row],[CRÉD. 4]],ActividadesCom[[#This Row],[CRÉD. 5]])</f>
        <v>0</v>
      </c>
      <c r="F1721" s="17" t="str">
        <f>IF(ActividadesCom[[#This Row],[ÚLTIMO SEMESTRE CON CRÉDITOS]]&gt;0,ROUND(AVERAGE(ActividadesCom[[#This Row],[VALOR NIVEL 5]],ActividadesCom[[#This Row],[VALOR NIVEL 4]],ActividadesCom[[#This Row],[VALOR NIVEL 3]],ActividadesCom[[#This Row],[VALOR NIVEL 2]],ActividadesCom[[#This Row],[VALOR NIVEL 1]]),0),"")</f>
        <v/>
      </c>
      <c r="G1721" s="5" t="str">
        <f>IF(ActividadesCom[[#This Row],[PROMEDIO]]="","",IF(ActividadesCom[[#This Row],[PROMEDIO]]&gt;=4,"EXCELENTE",IF(ActividadesCom[[#This Row],[PROMEDIO]]&gt;=3,"NOTABLE",IF(ActividadesCom[[#This Row],[PROMEDIO]]&gt;=2,"BUENO",IF(ActividadesCom[[#This Row],[PROMEDIO]]=1,"SUFICIENTE","")))))</f>
        <v/>
      </c>
      <c r="H1721" s="5">
        <f>MAX(ActividadesCom[[#This Row],[PERÍODO 1]],ActividadesCom[[#This Row],[PERÍODO 2]],ActividadesCom[[#This Row],[PERÍODO 3]],ActividadesCom[[#This Row],[PERÍODO 4]],ActividadesCom[[#This Row],[PERÍODO 5]])</f>
        <v>0</v>
      </c>
      <c r="I1721" s="6"/>
      <c r="J1721" s="5"/>
      <c r="K1721" s="5"/>
      <c r="L1721" s="5" t="str">
        <f>IF(ActividadesCom[[#This Row],[NIVEL 1]]&lt;&gt;0,VLOOKUP(ActividadesCom[[#This Row],[NIVEL 1]],Catálogo!A:B,2,FALSE),"")</f>
        <v/>
      </c>
      <c r="M1721" s="5"/>
      <c r="N1721" s="6"/>
      <c r="O1721" s="5"/>
      <c r="P1721" s="5"/>
      <c r="Q1721" s="5" t="str">
        <f>IF(ActividadesCom[[#This Row],[NIVEL 2]]&lt;&gt;0,VLOOKUP(ActividadesCom[[#This Row],[NIVEL 2]],Catálogo!A:B,2,FALSE),"")</f>
        <v/>
      </c>
      <c r="R1721" s="5"/>
      <c r="S1721" s="6"/>
      <c r="T1721" s="5"/>
      <c r="U1721" s="5"/>
      <c r="V1721" s="5" t="str">
        <f>IF(ActividadesCom[[#This Row],[NIVEL 3]]&lt;&gt;0,VLOOKUP(ActividadesCom[[#This Row],[NIVEL 3]],Catálogo!A:B,2,FALSE),"")</f>
        <v/>
      </c>
      <c r="W1721" s="5"/>
      <c r="X1721" s="6"/>
      <c r="Y1721" s="5"/>
      <c r="Z1721" s="5"/>
      <c r="AA1721" s="5" t="str">
        <f>IF(ActividadesCom[[#This Row],[NIVEL 4]]&lt;&gt;0,VLOOKUP(ActividadesCom[[#This Row],[NIVEL 4]],Catálogo!A:B,2,FALSE),"")</f>
        <v/>
      </c>
      <c r="AB1721" s="5"/>
      <c r="AC1721" s="6"/>
      <c r="AD1721" s="5"/>
      <c r="AE1721" s="5"/>
      <c r="AF1721" s="5" t="str">
        <f>IF(ActividadesCom[[#This Row],[NIVEL 5]]&lt;&gt;0,VLOOKUP(ActividadesCom[[#This Row],[NIVEL 5]],Catálogo!A:B,2,FALSE),"")</f>
        <v/>
      </c>
      <c r="AG1721" s="5"/>
      <c r="AH1721" s="2"/>
      <c r="AI1721" s="2"/>
    </row>
    <row r="1722" spans="1:35" ht="30" customHeight="1" x14ac:dyDescent="0.25">
      <c r="A1722" s="7">
        <v>17470084</v>
      </c>
      <c r="B1722" s="97" t="str">
        <f>VLOOKUP(ActividadesCom[[#This Row],[NO. DE CONTROL]],'LISTADO ESTUDIANTES'!A:C,3,FALSE)</f>
        <v>HUCHIN GARCIA JULIAN ALEXIS DEL CARMEN</v>
      </c>
      <c r="C1722" s="97" t="str">
        <f>VLOOKUP(ActividadesCom[[#This Row],[NO. DE CONTROL]],'LISTADO ESTUDIANTES'!A:B,2,FALSE)</f>
        <v>INGENIERIA EN SISTEMAS COMPUTACIONALES</v>
      </c>
      <c r="D1722" s="18" t="str">
        <f>VLOOKUP(ActividadesCom[[#This Row],[NO. DE CONTROL]],'LISTADO ESTUDIANTES'!A:D,4,FALSE)</f>
        <v>ACTIVO(A)</v>
      </c>
      <c r="E1722" s="5">
        <f>SUM(ActividadesCom[[#This Row],[CRÉD. 1]],ActividadesCom[[#This Row],[CRÉD. 2]],ActividadesCom[[#This Row],[CRÉD. 3]],ActividadesCom[[#This Row],[CRÉD. 4]],ActividadesCom[[#This Row],[CRÉD. 5]])</f>
        <v>3</v>
      </c>
      <c r="F1722" s="17">
        <f>IF(ActividadesCom[[#This Row],[ÚLTIMO SEMESTRE CON CRÉDITOS]]&gt;0,ROUND(AVERAGE(ActividadesCom[[#This Row],[VALOR NIVEL 5]],ActividadesCom[[#This Row],[VALOR NIVEL 4]],ActividadesCom[[#This Row],[VALOR NIVEL 3]],ActividadesCom[[#This Row],[VALOR NIVEL 2]],ActividadesCom[[#This Row],[VALOR NIVEL 1]]),0),"")</f>
        <v>3</v>
      </c>
      <c r="G1722" s="5" t="str">
        <f>IF(ActividadesCom[[#This Row],[PROMEDIO]]="","",IF(ActividadesCom[[#This Row],[PROMEDIO]]&gt;=4,"EXCELENTE",IF(ActividadesCom[[#This Row],[PROMEDIO]]&gt;=3,"NOTABLE",IF(ActividadesCom[[#This Row],[PROMEDIO]]&gt;=2,"BUENO",IF(ActividadesCom[[#This Row],[PROMEDIO]]=1,"SUFICIENTE","")))))</f>
        <v>NOTABLE</v>
      </c>
      <c r="H1722" s="5">
        <f>MAX(ActividadesCom[[#This Row],[PERÍODO 1]],ActividadesCom[[#This Row],[PERÍODO 2]],ActividadesCom[[#This Row],[PERÍODO 3]],ActividadesCom[[#This Row],[PERÍODO 4]],ActividadesCom[[#This Row],[PERÍODO 5]])</f>
        <v>20221</v>
      </c>
      <c r="I1722" s="6" t="s">
        <v>12</v>
      </c>
      <c r="J1722" s="5">
        <v>20213</v>
      </c>
      <c r="K1722" s="5" t="s">
        <v>4011</v>
      </c>
      <c r="L1722" s="5">
        <f>IF(ActividadesCom[[#This Row],[NIVEL 1]]&lt;&gt;0,VLOOKUP(ActividadesCom[[#This Row],[NIVEL 1]],Catálogo!A:B,2,FALSE),"")</f>
        <v>1</v>
      </c>
      <c r="M1722" s="5">
        <v>1</v>
      </c>
      <c r="N1722" s="6" t="s">
        <v>4861</v>
      </c>
      <c r="O1722" s="5">
        <v>20221</v>
      </c>
      <c r="P1722" s="5" t="s">
        <v>4008</v>
      </c>
      <c r="Q1722" s="5">
        <f>IF(ActividadesCom[[#This Row],[NIVEL 2]]&lt;&gt;0,VLOOKUP(ActividadesCom[[#This Row],[NIVEL 2]],Catálogo!A:B,2,FALSE),"")</f>
        <v>4</v>
      </c>
      <c r="R1722" s="5">
        <v>1</v>
      </c>
      <c r="S1722" s="6"/>
      <c r="T1722" s="5"/>
      <c r="U1722" s="5"/>
      <c r="V1722" s="5" t="str">
        <f>IF(ActividadesCom[[#This Row],[NIVEL 3]]&lt;&gt;0,VLOOKUP(ActividadesCom[[#This Row],[NIVEL 3]],Catálogo!A:B,2,FALSE),"")</f>
        <v/>
      </c>
      <c r="W1722" s="5"/>
      <c r="X1722" s="6"/>
      <c r="Y1722" s="5"/>
      <c r="Z1722" s="5"/>
      <c r="AA1722" s="5" t="str">
        <f>IF(ActividadesCom[[#This Row],[NIVEL 4]]&lt;&gt;0,VLOOKUP(ActividadesCom[[#This Row],[NIVEL 4]],Catálogo!A:B,2,FALSE),"")</f>
        <v/>
      </c>
      <c r="AB1722" s="5"/>
      <c r="AC1722" s="6" t="s">
        <v>47</v>
      </c>
      <c r="AD1722" s="5">
        <v>20183</v>
      </c>
      <c r="AE1722" s="5" t="s">
        <v>4009</v>
      </c>
      <c r="AF1722" s="5">
        <f>IF(ActividadesCom[[#This Row],[NIVEL 5]]&lt;&gt;0,VLOOKUP(ActividadesCom[[#This Row],[NIVEL 5]],Catálogo!A:B,2,FALSE),"")</f>
        <v>3</v>
      </c>
      <c r="AG1722" s="5">
        <v>1</v>
      </c>
      <c r="AH1722" s="2"/>
      <c r="AI1722" s="2"/>
    </row>
    <row r="1723" spans="1:35" ht="30" customHeight="1" x14ac:dyDescent="0.25">
      <c r="A1723" s="7">
        <v>17470085</v>
      </c>
      <c r="B1723" s="97" t="str">
        <f>VLOOKUP(ActividadesCom[[#This Row],[NO. DE CONTROL]],'LISTADO ESTUDIANTES'!A:C,3,FALSE)</f>
        <v>ANGEL GUILLERMO JOSE EDUARDO</v>
      </c>
      <c r="C1723" s="97" t="str">
        <f>VLOOKUP(ActividadesCom[[#This Row],[NO. DE CONTROL]],'LISTADO ESTUDIANTES'!A:B,2,FALSE)</f>
        <v>INGENIERIA EN SISTEMAS COMPUTACIONALES</v>
      </c>
      <c r="D1723" s="18" t="str">
        <f>VLOOKUP(ActividadesCom[[#This Row],[NO. DE CONTROL]],'LISTADO ESTUDIANTES'!A:D,4,FALSE)</f>
        <v>ACTIVO(A)</v>
      </c>
      <c r="E1723" s="5">
        <f>SUM(ActividadesCom[[#This Row],[CRÉD. 1]],ActividadesCom[[#This Row],[CRÉD. 2]],ActividadesCom[[#This Row],[CRÉD. 3]],ActividadesCom[[#This Row],[CRÉD. 4]],ActividadesCom[[#This Row],[CRÉD. 5]])</f>
        <v>5</v>
      </c>
      <c r="F1723" s="17">
        <f>IF(ActividadesCom[[#This Row],[ÚLTIMO SEMESTRE CON CRÉDITOS]]&gt;0,ROUND(AVERAGE(ActividadesCom[[#This Row],[VALOR NIVEL 5]],ActividadesCom[[#This Row],[VALOR NIVEL 4]],ActividadesCom[[#This Row],[VALOR NIVEL 3]],ActividadesCom[[#This Row],[VALOR NIVEL 2]],ActividadesCom[[#This Row],[VALOR NIVEL 1]]),0),"")</f>
        <v>4</v>
      </c>
      <c r="G1723" s="5" t="str">
        <f>IF(ActividadesCom[[#This Row],[PROMEDIO]]="","",IF(ActividadesCom[[#This Row],[PROMEDIO]]&gt;=4,"EXCELENTE",IF(ActividadesCom[[#This Row],[PROMEDIO]]&gt;=3,"NOTABLE",IF(ActividadesCom[[#This Row],[PROMEDIO]]&gt;=2,"BUENO",IF(ActividadesCom[[#This Row],[PROMEDIO]]=1,"SUFICIENTE","")))))</f>
        <v>EXCELENTE</v>
      </c>
      <c r="H1723" s="5">
        <f>MAX(ActividadesCom[[#This Row],[PERÍODO 1]],ActividadesCom[[#This Row],[PERÍODO 2]],ActividadesCom[[#This Row],[PERÍODO 3]],ActividadesCom[[#This Row],[PERÍODO 4]],ActividadesCom[[#This Row],[PERÍODO 5]])</f>
        <v>20211</v>
      </c>
      <c r="I1723" s="6" t="s">
        <v>4170</v>
      </c>
      <c r="J1723" s="5">
        <v>20203</v>
      </c>
      <c r="K1723" s="5" t="s">
        <v>4009</v>
      </c>
      <c r="L1723" s="5">
        <f>IF(ActividadesCom[[#This Row],[NIVEL 1]]&lt;&gt;0,VLOOKUP(ActividadesCom[[#This Row],[NIVEL 1]],Catálogo!A:B,2,FALSE),"")</f>
        <v>3</v>
      </c>
      <c r="M1723" s="5">
        <v>1</v>
      </c>
      <c r="N1723" s="6" t="s">
        <v>4186</v>
      </c>
      <c r="O1723" s="5">
        <v>20211</v>
      </c>
      <c r="P1723" s="5" t="s">
        <v>4008</v>
      </c>
      <c r="Q1723" s="5">
        <f>IF(ActividadesCom[[#This Row],[NIVEL 2]]&lt;&gt;0,VLOOKUP(ActividadesCom[[#This Row],[NIVEL 2]],Catálogo!A:B,2,FALSE),"")</f>
        <v>4</v>
      </c>
      <c r="R1723" s="5">
        <v>1</v>
      </c>
      <c r="S1723" s="6" t="s">
        <v>4431</v>
      </c>
      <c r="T1723" s="5">
        <v>20211</v>
      </c>
      <c r="U1723" s="5" t="s">
        <v>4008</v>
      </c>
      <c r="V1723" s="5">
        <f>IF(ActividadesCom[[#This Row],[NIVEL 3]]&lt;&gt;0,VLOOKUP(ActividadesCom[[#This Row],[NIVEL 3]],Catálogo!A:B,2,FALSE),"")</f>
        <v>4</v>
      </c>
      <c r="W1723" s="5">
        <v>1</v>
      </c>
      <c r="X1723" s="6" t="s">
        <v>5</v>
      </c>
      <c r="Y1723" s="5">
        <v>20181</v>
      </c>
      <c r="Z1723" s="5" t="s">
        <v>4009</v>
      </c>
      <c r="AA1723" s="5">
        <f>IF(ActividadesCom[[#This Row],[NIVEL 4]]&lt;&gt;0,VLOOKUP(ActividadesCom[[#This Row],[NIVEL 4]],Catálogo!A:B,2,FALSE),"")</f>
        <v>3</v>
      </c>
      <c r="AB1723" s="5">
        <v>1</v>
      </c>
      <c r="AC1723" s="6" t="s">
        <v>5</v>
      </c>
      <c r="AD1723" s="5">
        <v>20173</v>
      </c>
      <c r="AE1723" s="5" t="s">
        <v>4008</v>
      </c>
      <c r="AF1723" s="5">
        <f>IF(ActividadesCom[[#This Row],[NIVEL 5]]&lt;&gt;0,VLOOKUP(ActividadesCom[[#This Row],[NIVEL 5]],Catálogo!A:B,2,FALSE),"")</f>
        <v>4</v>
      </c>
      <c r="AG1723" s="5">
        <v>1</v>
      </c>
      <c r="AH1723" s="2"/>
      <c r="AI1723" s="2"/>
    </row>
    <row r="1724" spans="1:35" ht="30" hidden="1" customHeight="1" x14ac:dyDescent="0.25">
      <c r="A1724" s="7">
        <v>17470086</v>
      </c>
      <c r="B1724" s="97" t="str">
        <f>VLOOKUP(ActividadesCom[[#This Row],[NO. DE CONTROL]],'LISTADO ESTUDIANTES'!A:C,3,FALSE)</f>
        <v>LAVALLE CASTELLANOS MARIELA GUADALUPE</v>
      </c>
      <c r="C1724" s="97" t="str">
        <f>VLOOKUP(ActividadesCom[[#This Row],[NO. DE CONTROL]],'LISTADO ESTUDIANTES'!A:B,2,FALSE)</f>
        <v>INGENIERIA EN SISTEMAS COMPUTACIONALES</v>
      </c>
      <c r="D1724" s="18" t="str">
        <f>VLOOKUP(ActividadesCom[[#This Row],[NO. DE CONTROL]],'LISTADO ESTUDIANTES'!A:D,4,FALSE)</f>
        <v>EGRESADO(A)</v>
      </c>
      <c r="E1724" s="5">
        <f>SUM(ActividadesCom[[#This Row],[CRÉD. 1]],ActividadesCom[[#This Row],[CRÉD. 2]],ActividadesCom[[#This Row],[CRÉD. 3]],ActividadesCom[[#This Row],[CRÉD. 4]],ActividadesCom[[#This Row],[CRÉD. 5]])</f>
        <v>5</v>
      </c>
      <c r="F1724" s="17">
        <f>IF(ActividadesCom[[#This Row],[ÚLTIMO SEMESTRE CON CRÉDITOS]]&gt;0,ROUND(AVERAGE(ActividadesCom[[#This Row],[VALOR NIVEL 5]],ActividadesCom[[#This Row],[VALOR NIVEL 4]],ActividadesCom[[#This Row],[VALOR NIVEL 3]],ActividadesCom[[#This Row],[VALOR NIVEL 2]],ActividadesCom[[#This Row],[VALOR NIVEL 1]]),0),"")</f>
        <v>3</v>
      </c>
      <c r="G1724" s="5" t="str">
        <f>IF(ActividadesCom[[#This Row],[PROMEDIO]]="","",IF(ActividadesCom[[#This Row],[PROMEDIO]]&gt;=4,"EXCELENTE",IF(ActividadesCom[[#This Row],[PROMEDIO]]&gt;=3,"NOTABLE",IF(ActividadesCom[[#This Row],[PROMEDIO]]&gt;=2,"BUENO",IF(ActividadesCom[[#This Row],[PROMEDIO]]=1,"SUFICIENTE","")))))</f>
        <v>NOTABLE</v>
      </c>
      <c r="H1724" s="5">
        <f>MAX(ActividadesCom[[#This Row],[PERÍODO 1]],ActividadesCom[[#This Row],[PERÍODO 2]],ActividadesCom[[#This Row],[PERÍODO 3]],ActividadesCom[[#This Row],[PERÍODO 4]],ActividadesCom[[#This Row],[PERÍODO 5]])</f>
        <v>20202</v>
      </c>
      <c r="I1724" s="6" t="s">
        <v>901</v>
      </c>
      <c r="J1724" s="5">
        <v>20191</v>
      </c>
      <c r="K1724" s="5" t="s">
        <v>4010</v>
      </c>
      <c r="L1724" s="5">
        <f>IF(ActividadesCom[[#This Row],[NIVEL 1]]&lt;&gt;0,VLOOKUP(ActividadesCom[[#This Row],[NIVEL 1]],Catálogo!A:B,2,FALSE),"")</f>
        <v>2</v>
      </c>
      <c r="M1724" s="5">
        <v>1</v>
      </c>
      <c r="N1724" s="6" t="s">
        <v>1030</v>
      </c>
      <c r="O1724" s="5">
        <v>20193</v>
      </c>
      <c r="P1724" s="5" t="s">
        <v>4010</v>
      </c>
      <c r="Q1724" s="5">
        <f>IF(ActividadesCom[[#This Row],[NIVEL 2]]&lt;&gt;0,VLOOKUP(ActividadesCom[[#This Row],[NIVEL 2]],Catálogo!A:B,2,FALSE),"")</f>
        <v>2</v>
      </c>
      <c r="R1724" s="5">
        <v>1</v>
      </c>
      <c r="S1724" s="6" t="s">
        <v>4194</v>
      </c>
      <c r="T1724" s="5">
        <v>20202</v>
      </c>
      <c r="U1724" s="5" t="s">
        <v>4008</v>
      </c>
      <c r="V1724" s="5">
        <f>IF(ActividadesCom[[#This Row],[NIVEL 3]]&lt;&gt;0,VLOOKUP(ActividadesCom[[#This Row],[NIVEL 3]],Catálogo!A:B,2,FALSE),"")</f>
        <v>4</v>
      </c>
      <c r="W1724" s="5">
        <v>1</v>
      </c>
      <c r="X1724" s="6" t="s">
        <v>5</v>
      </c>
      <c r="Y1724" s="5">
        <v>20181</v>
      </c>
      <c r="Z1724" s="5" t="s">
        <v>4008</v>
      </c>
      <c r="AA1724" s="5">
        <f>IF(ActividadesCom[[#This Row],[NIVEL 4]]&lt;&gt;0,VLOOKUP(ActividadesCom[[#This Row],[NIVEL 4]],Catálogo!A:B,2,FALSE),"")</f>
        <v>4</v>
      </c>
      <c r="AB1724" s="5">
        <v>1</v>
      </c>
      <c r="AC1724" s="6" t="s">
        <v>5</v>
      </c>
      <c r="AD1724" s="5">
        <v>20173</v>
      </c>
      <c r="AE1724" s="5" t="s">
        <v>4008</v>
      </c>
      <c r="AF1724" s="5">
        <f>IF(ActividadesCom[[#This Row],[NIVEL 5]]&lt;&gt;0,VLOOKUP(ActividadesCom[[#This Row],[NIVEL 5]],Catálogo!A:B,2,FALSE),"")</f>
        <v>4</v>
      </c>
      <c r="AG1724" s="5">
        <v>1</v>
      </c>
      <c r="AH1724" s="2"/>
      <c r="AI1724" s="2"/>
    </row>
    <row r="1725" spans="1:35" ht="30" customHeight="1" x14ac:dyDescent="0.25">
      <c r="A1725" s="7">
        <v>17470087</v>
      </c>
      <c r="B1725" s="97" t="str">
        <f>VLOOKUP(ActividadesCom[[#This Row],[NO. DE CONTROL]],'LISTADO ESTUDIANTES'!A:C,3,FALSE)</f>
        <v>MENDEZ DEARA MIGUEL</v>
      </c>
      <c r="C1725" s="97" t="str">
        <f>VLOOKUP(ActividadesCom[[#This Row],[NO. DE CONTROL]],'LISTADO ESTUDIANTES'!A:B,2,FALSE)</f>
        <v>INGENIERIA EN ADMINISTRACION</v>
      </c>
      <c r="D1725" s="18" t="str">
        <f>VLOOKUP(ActividadesCom[[#This Row],[NO. DE CONTROL]],'LISTADO ESTUDIANTES'!A:D,4,FALSE)</f>
        <v>ACTIVO(A)</v>
      </c>
      <c r="E1725" s="5">
        <f>SUM(ActividadesCom[[#This Row],[CRÉD. 1]],ActividadesCom[[#This Row],[CRÉD. 2]],ActividadesCom[[#This Row],[CRÉD. 3]],ActividadesCom[[#This Row],[CRÉD. 4]],ActividadesCom[[#This Row],[CRÉD. 5]])</f>
        <v>5</v>
      </c>
      <c r="F1725" s="17">
        <f>IF(ActividadesCom[[#This Row],[ÚLTIMO SEMESTRE CON CRÉDITOS]]&gt;0,ROUND(AVERAGE(ActividadesCom[[#This Row],[VALOR NIVEL 5]],ActividadesCom[[#This Row],[VALOR NIVEL 4]],ActividadesCom[[#This Row],[VALOR NIVEL 3]],ActividadesCom[[#This Row],[VALOR NIVEL 2]],ActividadesCom[[#This Row],[VALOR NIVEL 1]]),0),"")</f>
        <v>2</v>
      </c>
      <c r="G1725" s="5" t="str">
        <f>IF(ActividadesCom[[#This Row],[PROMEDIO]]="","",IF(ActividadesCom[[#This Row],[PROMEDIO]]&gt;=4,"EXCELENTE",IF(ActividadesCom[[#This Row],[PROMEDIO]]&gt;=3,"NOTABLE",IF(ActividadesCom[[#This Row],[PROMEDIO]]&gt;=2,"BUENO",IF(ActividadesCom[[#This Row],[PROMEDIO]]=1,"SUFICIENTE","")))))</f>
        <v>BUENO</v>
      </c>
      <c r="H1725" s="5">
        <f>MAX(ActividadesCom[[#This Row],[PERÍODO 1]],ActividadesCom[[#This Row],[PERÍODO 2]],ActividadesCom[[#This Row],[PERÍODO 3]],ActividadesCom[[#This Row],[PERÍODO 4]],ActividadesCom[[#This Row],[PERÍODO 5]])</f>
        <v>20213</v>
      </c>
      <c r="I1725" s="6" t="s">
        <v>111</v>
      </c>
      <c r="J1725" s="5">
        <v>20191</v>
      </c>
      <c r="K1725" s="5" t="s">
        <v>4010</v>
      </c>
      <c r="L1725" s="5">
        <f>IF(ActividadesCom[[#This Row],[NIVEL 1]]&lt;&gt;0,VLOOKUP(ActividadesCom[[#This Row],[NIVEL 1]],Catálogo!A:B,2,FALSE),"")</f>
        <v>2</v>
      </c>
      <c r="M1725" s="5">
        <v>1</v>
      </c>
      <c r="N1725" s="6" t="s">
        <v>4746</v>
      </c>
      <c r="O1725" s="5">
        <v>20213</v>
      </c>
      <c r="P1725" s="5" t="s">
        <v>4011</v>
      </c>
      <c r="Q1725" s="5">
        <f>IF(ActividadesCom[[#This Row],[NIVEL 2]]&lt;&gt;0,VLOOKUP(ActividadesCom[[#This Row],[NIVEL 2]],Catálogo!A:B,2,FALSE),"")</f>
        <v>1</v>
      </c>
      <c r="R1725" s="5">
        <v>1</v>
      </c>
      <c r="S1725" s="6" t="s">
        <v>5879</v>
      </c>
      <c r="T1725" s="5">
        <v>20213</v>
      </c>
      <c r="U1725" s="5" t="s">
        <v>4009</v>
      </c>
      <c r="V1725" s="5">
        <f>IF(ActividadesCom[[#This Row],[NIVEL 3]]&lt;&gt;0,VLOOKUP(ActividadesCom[[#This Row],[NIVEL 3]],Catálogo!A:B,2,FALSE),"")</f>
        <v>3</v>
      </c>
      <c r="W1725" s="5">
        <v>1</v>
      </c>
      <c r="X1725" s="6" t="s">
        <v>47</v>
      </c>
      <c r="Y1725" s="5">
        <v>20181</v>
      </c>
      <c r="Z1725" s="5" t="s">
        <v>4009</v>
      </c>
      <c r="AA1725" s="5">
        <f>IF(ActividadesCom[[#This Row],[NIVEL 4]]&lt;&gt;0,VLOOKUP(ActividadesCom[[#This Row],[NIVEL 4]],Catálogo!A:B,2,FALSE),"")</f>
        <v>3</v>
      </c>
      <c r="AB1725" s="5">
        <v>1</v>
      </c>
      <c r="AC1725" s="6" t="s">
        <v>5</v>
      </c>
      <c r="AD1725" s="5">
        <v>20173</v>
      </c>
      <c r="AE1725" s="5" t="s">
        <v>4009</v>
      </c>
      <c r="AF1725" s="5">
        <f>IF(ActividadesCom[[#This Row],[NIVEL 5]]&lt;&gt;0,VLOOKUP(ActividadesCom[[#This Row],[NIVEL 5]],Catálogo!A:B,2,FALSE),"")</f>
        <v>3</v>
      </c>
      <c r="AG1725" s="5">
        <v>1</v>
      </c>
      <c r="AH1725" s="2"/>
      <c r="AI1725" s="2"/>
    </row>
    <row r="1726" spans="1:35" ht="30" hidden="1" customHeight="1" x14ac:dyDescent="0.25">
      <c r="A1726" s="7">
        <v>17470088</v>
      </c>
      <c r="B1726" s="97" t="str">
        <f>VLOOKUP(ActividadesCom[[#This Row],[NO. DE CONTROL]],'LISTADO ESTUDIANTES'!A:C,3,FALSE)</f>
        <v>GOMEZ PACHECO EDWIN ALBERTO</v>
      </c>
      <c r="C1726" s="97" t="str">
        <f>VLOOKUP(ActividadesCom[[#This Row],[NO. DE CONTROL]],'LISTADO ESTUDIANTES'!A:B,2,FALSE)</f>
        <v>INGENIERIA MECANICA</v>
      </c>
      <c r="D1726" s="18" t="str">
        <f>VLOOKUP(ActividadesCom[[#This Row],[NO. DE CONTROL]],'LISTADO ESTUDIANTES'!A:D,4,FALSE)</f>
        <v>BAJA</v>
      </c>
      <c r="E1726" s="5">
        <f>SUM(ActividadesCom[[#This Row],[CRÉD. 1]],ActividadesCom[[#This Row],[CRÉD. 2]],ActividadesCom[[#This Row],[CRÉD. 3]],ActividadesCom[[#This Row],[CRÉD. 4]],ActividadesCom[[#This Row],[CRÉD. 5]])</f>
        <v>2</v>
      </c>
      <c r="F1726" s="17">
        <f>IF(ActividadesCom[[#This Row],[ÚLTIMO SEMESTRE CON CRÉDITOS]]&gt;0,ROUND(AVERAGE(ActividadesCom[[#This Row],[VALOR NIVEL 5]],ActividadesCom[[#This Row],[VALOR NIVEL 4]],ActividadesCom[[#This Row],[VALOR NIVEL 3]],ActividadesCom[[#This Row],[VALOR NIVEL 2]],ActividadesCom[[#This Row],[VALOR NIVEL 1]]),0),"")</f>
        <v>4</v>
      </c>
      <c r="G1726" s="5" t="str">
        <f>IF(ActividadesCom[[#This Row],[PROMEDIO]]="","",IF(ActividadesCom[[#This Row],[PROMEDIO]]&gt;=4,"EXCELENTE",IF(ActividadesCom[[#This Row],[PROMEDIO]]&gt;=3,"NOTABLE",IF(ActividadesCom[[#This Row],[PROMEDIO]]&gt;=2,"BUENO",IF(ActividadesCom[[#This Row],[PROMEDIO]]=1,"SUFICIENTE","")))))</f>
        <v>EXCELENTE</v>
      </c>
      <c r="H1726" s="5">
        <f>MAX(ActividadesCom[[#This Row],[PERÍODO 1]],ActividadesCom[[#This Row],[PERÍODO 2]],ActividadesCom[[#This Row],[PERÍODO 3]],ActividadesCom[[#This Row],[PERÍODO 4]],ActividadesCom[[#This Row],[PERÍODO 5]])</f>
        <v>20181</v>
      </c>
      <c r="I1726" s="6"/>
      <c r="J1726" s="5"/>
      <c r="K1726" s="5"/>
      <c r="L1726" s="5" t="str">
        <f>IF(ActividadesCom[[#This Row],[NIVEL 1]]&lt;&gt;0,VLOOKUP(ActividadesCom[[#This Row],[NIVEL 1]],Catálogo!A:B,2,FALSE),"")</f>
        <v/>
      </c>
      <c r="M1726" s="5"/>
      <c r="N1726" s="6"/>
      <c r="O1726" s="5"/>
      <c r="P1726" s="5"/>
      <c r="Q1726" s="5" t="str">
        <f>IF(ActividadesCom[[#This Row],[NIVEL 2]]&lt;&gt;0,VLOOKUP(ActividadesCom[[#This Row],[NIVEL 2]],Catálogo!A:B,2,FALSE),"")</f>
        <v/>
      </c>
      <c r="R1726" s="5"/>
      <c r="S1726" s="6"/>
      <c r="T1726" s="5"/>
      <c r="U1726" s="5"/>
      <c r="V1726" s="5" t="str">
        <f>IF(ActividadesCom[[#This Row],[NIVEL 3]]&lt;&gt;0,VLOOKUP(ActividadesCom[[#This Row],[NIVEL 3]],Catálogo!A:B,2,FALSE),"")</f>
        <v/>
      </c>
      <c r="W1726" s="5"/>
      <c r="X1726" s="6" t="s">
        <v>27</v>
      </c>
      <c r="Y1726" s="5">
        <v>20181</v>
      </c>
      <c r="Z1726" s="5" t="s">
        <v>4008</v>
      </c>
      <c r="AA1726" s="5">
        <f>IF(ActividadesCom[[#This Row],[NIVEL 4]]&lt;&gt;0,VLOOKUP(ActividadesCom[[#This Row],[NIVEL 4]],Catálogo!A:B,2,FALSE),"")</f>
        <v>4</v>
      </c>
      <c r="AB1726" s="5">
        <v>1</v>
      </c>
      <c r="AC1726" s="6" t="s">
        <v>27</v>
      </c>
      <c r="AD1726" s="5">
        <v>20173</v>
      </c>
      <c r="AE1726" s="5" t="s">
        <v>4008</v>
      </c>
      <c r="AF1726" s="5">
        <f>IF(ActividadesCom[[#This Row],[NIVEL 5]]&lt;&gt;0,VLOOKUP(ActividadesCom[[#This Row],[NIVEL 5]],Catálogo!A:B,2,FALSE),"")</f>
        <v>4</v>
      </c>
      <c r="AG1726" s="5">
        <v>1</v>
      </c>
      <c r="AH1726" s="2"/>
      <c r="AI1726" s="2"/>
    </row>
    <row r="1727" spans="1:35" ht="30" hidden="1" customHeight="1" x14ac:dyDescent="0.25">
      <c r="A1727" s="7">
        <v>17470089</v>
      </c>
      <c r="B1727" s="97" t="str">
        <f>VLOOKUP(ActividadesCom[[#This Row],[NO. DE CONTROL]],'LISTADO ESTUDIANTES'!A:C,3,FALSE)</f>
        <v>DAMAS AGUILAR VICTOR GONZALO</v>
      </c>
      <c r="C1727" s="97" t="str">
        <f>VLOOKUP(ActividadesCom[[#This Row],[NO. DE CONTROL]],'LISTADO ESTUDIANTES'!A:B,2,FALSE)</f>
        <v>INGENIERIA MECANICA</v>
      </c>
      <c r="D1727" s="18" t="str">
        <f>VLOOKUP(ActividadesCom[[#This Row],[NO. DE CONTROL]],'LISTADO ESTUDIANTES'!A:D,4,FALSE)</f>
        <v>BAJA</v>
      </c>
      <c r="E1727" s="5">
        <f>SUM(ActividadesCom[[#This Row],[CRÉD. 1]],ActividadesCom[[#This Row],[CRÉD. 2]],ActividadesCom[[#This Row],[CRÉD. 3]],ActividadesCom[[#This Row],[CRÉD. 4]],ActividadesCom[[#This Row],[CRÉD. 5]])</f>
        <v>1</v>
      </c>
      <c r="F1727" s="17">
        <f>IF(ActividadesCom[[#This Row],[ÚLTIMO SEMESTRE CON CRÉDITOS]]&gt;0,ROUND(AVERAGE(ActividadesCom[[#This Row],[VALOR NIVEL 5]],ActividadesCom[[#This Row],[VALOR NIVEL 4]],ActividadesCom[[#This Row],[VALOR NIVEL 3]],ActividadesCom[[#This Row],[VALOR NIVEL 2]],ActividadesCom[[#This Row],[VALOR NIVEL 1]]),0),"")</f>
        <v>4</v>
      </c>
      <c r="G1727" s="5" t="str">
        <f>IF(ActividadesCom[[#This Row],[PROMEDIO]]="","",IF(ActividadesCom[[#This Row],[PROMEDIO]]&gt;=4,"EXCELENTE",IF(ActividadesCom[[#This Row],[PROMEDIO]]&gt;=3,"NOTABLE",IF(ActividadesCom[[#This Row],[PROMEDIO]]&gt;=2,"BUENO",IF(ActividadesCom[[#This Row],[PROMEDIO]]=1,"SUFICIENTE","")))))</f>
        <v>EXCELENTE</v>
      </c>
      <c r="H1727" s="5">
        <f>MAX(ActividadesCom[[#This Row],[PERÍODO 1]],ActividadesCom[[#This Row],[PERÍODO 2]],ActividadesCom[[#This Row],[PERÍODO 3]],ActividadesCom[[#This Row],[PERÍODO 4]],ActividadesCom[[#This Row],[PERÍODO 5]])</f>
        <v>20173</v>
      </c>
      <c r="I1727" s="6"/>
      <c r="J1727" s="5"/>
      <c r="K1727" s="5"/>
      <c r="L1727" s="5" t="str">
        <f>IF(ActividadesCom[[#This Row],[NIVEL 1]]&lt;&gt;0,VLOOKUP(ActividadesCom[[#This Row],[NIVEL 1]],Catálogo!A:B,2,FALSE),"")</f>
        <v/>
      </c>
      <c r="M1727" s="5"/>
      <c r="N1727" s="6"/>
      <c r="O1727" s="5"/>
      <c r="P1727" s="5"/>
      <c r="Q1727" s="5" t="str">
        <f>IF(ActividadesCom[[#This Row],[NIVEL 2]]&lt;&gt;0,VLOOKUP(ActividadesCom[[#This Row],[NIVEL 2]],Catálogo!A:B,2,FALSE),"")</f>
        <v/>
      </c>
      <c r="R1727" s="5"/>
      <c r="S1727" s="6"/>
      <c r="T1727" s="5"/>
      <c r="U1727" s="5"/>
      <c r="V1727" s="5" t="str">
        <f>IF(ActividadesCom[[#This Row],[NIVEL 3]]&lt;&gt;0,VLOOKUP(ActividadesCom[[#This Row],[NIVEL 3]],Catálogo!A:B,2,FALSE),"")</f>
        <v/>
      </c>
      <c r="W1727" s="5"/>
      <c r="X1727" s="6"/>
      <c r="Y1727" s="5"/>
      <c r="Z1727" s="5"/>
      <c r="AA1727" s="5" t="str">
        <f>IF(ActividadesCom[[#This Row],[NIVEL 4]]&lt;&gt;0,VLOOKUP(ActividadesCom[[#This Row],[NIVEL 4]],Catálogo!A:B,2,FALSE),"")</f>
        <v/>
      </c>
      <c r="AB1727" s="5"/>
      <c r="AC1727" s="6" t="s">
        <v>11</v>
      </c>
      <c r="AD1727" s="5">
        <v>20173</v>
      </c>
      <c r="AE1727" s="5" t="s">
        <v>4008</v>
      </c>
      <c r="AF1727" s="5">
        <f>IF(ActividadesCom[[#This Row],[NIVEL 5]]&lt;&gt;0,VLOOKUP(ActividadesCom[[#This Row],[NIVEL 5]],Catálogo!A:B,2,FALSE),"")</f>
        <v>4</v>
      </c>
      <c r="AG1727" s="5">
        <v>1</v>
      </c>
      <c r="AH1727" s="2"/>
      <c r="AI1727" s="2"/>
    </row>
    <row r="1728" spans="1:35" ht="30" hidden="1" customHeight="1" x14ac:dyDescent="0.25">
      <c r="A1728" s="7">
        <v>17470090</v>
      </c>
      <c r="B1728" s="97" t="str">
        <f>VLOOKUP(ActividadesCom[[#This Row],[NO. DE CONTROL]],'LISTADO ESTUDIANTES'!A:C,3,FALSE)</f>
        <v>PUC ORTIZ ELIAS ENRIQUE</v>
      </c>
      <c r="C1728" s="97" t="str">
        <f>VLOOKUP(ActividadesCom[[#This Row],[NO. DE CONTROL]],'LISTADO ESTUDIANTES'!A:B,2,FALSE)</f>
        <v>ARQUITECTURA</v>
      </c>
      <c r="D1728" s="18" t="str">
        <f>VLOOKUP(ActividadesCom[[#This Row],[NO. DE CONTROL]],'LISTADO ESTUDIANTES'!A:D,4,FALSE)</f>
        <v>BAJA</v>
      </c>
      <c r="E1728" s="5">
        <f>SUM(ActividadesCom[[#This Row],[CRÉD. 1]],ActividadesCom[[#This Row],[CRÉD. 2]],ActividadesCom[[#This Row],[CRÉD. 3]],ActividadesCom[[#This Row],[CRÉD. 4]],ActividadesCom[[#This Row],[CRÉD. 5]])</f>
        <v>5</v>
      </c>
      <c r="F1728" s="17">
        <f>IF(ActividadesCom[[#This Row],[ÚLTIMO SEMESTRE CON CRÉDITOS]]&gt;0,ROUND(AVERAGE(ActividadesCom[[#This Row],[VALOR NIVEL 5]],ActividadesCom[[#This Row],[VALOR NIVEL 4]],ActividadesCom[[#This Row],[VALOR NIVEL 3]],ActividadesCom[[#This Row],[VALOR NIVEL 2]],ActividadesCom[[#This Row],[VALOR NIVEL 1]]),0),"")</f>
        <v>3</v>
      </c>
      <c r="G1728" s="5" t="str">
        <f>IF(ActividadesCom[[#This Row],[PROMEDIO]]="","",IF(ActividadesCom[[#This Row],[PROMEDIO]]&gt;=4,"EXCELENTE",IF(ActividadesCom[[#This Row],[PROMEDIO]]&gt;=3,"NOTABLE",IF(ActividadesCom[[#This Row],[PROMEDIO]]&gt;=2,"BUENO",IF(ActividadesCom[[#This Row],[PROMEDIO]]=1,"SUFICIENTE","")))))</f>
        <v>NOTABLE</v>
      </c>
      <c r="H1728" s="5">
        <f>MAX(ActividadesCom[[#This Row],[PERÍODO 1]],ActividadesCom[[#This Row],[PERÍODO 2]],ActividadesCom[[#This Row],[PERÍODO 3]],ActividadesCom[[#This Row],[PERÍODO 4]],ActividadesCom[[#This Row],[PERÍODO 5]])</f>
        <v>20213</v>
      </c>
      <c r="I1728" s="6" t="s">
        <v>4042</v>
      </c>
      <c r="J1728" s="5">
        <v>20191</v>
      </c>
      <c r="K1728" s="5" t="s">
        <v>4010</v>
      </c>
      <c r="L1728" s="5">
        <f>IF(ActividadesCom[[#This Row],[NIVEL 1]]&lt;&gt;0,VLOOKUP(ActividadesCom[[#This Row],[NIVEL 1]],Catálogo!A:B,2,FALSE),"")</f>
        <v>2</v>
      </c>
      <c r="M1728" s="5">
        <v>1</v>
      </c>
      <c r="N1728" s="6" t="s">
        <v>4401</v>
      </c>
      <c r="O1728" s="5">
        <v>20211</v>
      </c>
      <c r="P1728" s="5" t="s">
        <v>4008</v>
      </c>
      <c r="Q1728" s="5">
        <f>IF(ActividadesCom[[#This Row],[NIVEL 2]]&lt;&gt;0,VLOOKUP(ActividadesCom[[#This Row],[NIVEL 2]],Catálogo!A:B,2,FALSE),"")</f>
        <v>4</v>
      </c>
      <c r="R1728" s="5">
        <v>1</v>
      </c>
      <c r="S1728" s="6" t="s">
        <v>4695</v>
      </c>
      <c r="T1728" s="5">
        <v>20213</v>
      </c>
      <c r="U1728" s="5" t="s">
        <v>4008</v>
      </c>
      <c r="V1728" s="5">
        <f>IF(ActividadesCom[[#This Row],[NIVEL 3]]&lt;&gt;0,VLOOKUP(ActividadesCom[[#This Row],[NIVEL 3]],Catálogo!A:B,2,FALSE),"")</f>
        <v>4</v>
      </c>
      <c r="W1728" s="5">
        <v>1</v>
      </c>
      <c r="X1728" s="6" t="s">
        <v>818</v>
      </c>
      <c r="Y1728" s="5">
        <v>20193</v>
      </c>
      <c r="Z1728" s="5" t="s">
        <v>4008</v>
      </c>
      <c r="AA1728" s="5">
        <f>IF(ActividadesCom[[#This Row],[NIVEL 4]]&lt;&gt;0,VLOOKUP(ActividadesCom[[#This Row],[NIVEL 4]],Catálogo!A:B,2,FALSE),"")</f>
        <v>4</v>
      </c>
      <c r="AB1728" s="5">
        <v>1</v>
      </c>
      <c r="AC1728" s="6" t="s">
        <v>977</v>
      </c>
      <c r="AD1728" s="5">
        <v>20191</v>
      </c>
      <c r="AE1728" s="5" t="s">
        <v>4009</v>
      </c>
      <c r="AF1728" s="5">
        <f>IF(ActividadesCom[[#This Row],[NIVEL 5]]&lt;&gt;0,VLOOKUP(ActividadesCom[[#This Row],[NIVEL 5]],Catálogo!A:B,2,FALSE),"")</f>
        <v>3</v>
      </c>
      <c r="AG1728" s="5">
        <v>1</v>
      </c>
      <c r="AH1728" s="2"/>
      <c r="AI1728" s="2"/>
    </row>
    <row r="1729" spans="1:35" ht="30" hidden="1" customHeight="1" x14ac:dyDescent="0.25">
      <c r="A1729" s="7">
        <v>17470091</v>
      </c>
      <c r="B1729" s="97" t="str">
        <f>VLOOKUP(ActividadesCom[[#This Row],[NO. DE CONTROL]],'LISTADO ESTUDIANTES'!A:C,3,FALSE)</f>
        <v>GARMA UC JESUS IVAN</v>
      </c>
      <c r="C1729" s="97" t="str">
        <f>VLOOKUP(ActividadesCom[[#This Row],[NO. DE CONTROL]],'LISTADO ESTUDIANTES'!A:B,2,FALSE)</f>
        <v>ARQUITECTURA</v>
      </c>
      <c r="D1729" s="18" t="str">
        <f>VLOOKUP(ActividadesCom[[#This Row],[NO. DE CONTROL]],'LISTADO ESTUDIANTES'!A:D,4,FALSE)</f>
        <v>BAJA</v>
      </c>
      <c r="E1729" s="5">
        <f>SUM(ActividadesCom[[#This Row],[CRÉD. 1]],ActividadesCom[[#This Row],[CRÉD. 2]],ActividadesCom[[#This Row],[CRÉD. 3]],ActividadesCom[[#This Row],[CRÉD. 4]],ActividadesCom[[#This Row],[CRÉD. 5]])</f>
        <v>1</v>
      </c>
      <c r="F1729" s="17">
        <f>IF(ActividadesCom[[#This Row],[ÚLTIMO SEMESTRE CON CRÉDITOS]]&gt;0,ROUND(AVERAGE(ActividadesCom[[#This Row],[VALOR NIVEL 5]],ActividadesCom[[#This Row],[VALOR NIVEL 4]],ActividadesCom[[#This Row],[VALOR NIVEL 3]],ActividadesCom[[#This Row],[VALOR NIVEL 2]],ActividadesCom[[#This Row],[VALOR NIVEL 1]]),0),"")</f>
        <v>3</v>
      </c>
      <c r="G1729" s="5" t="str">
        <f>IF(ActividadesCom[[#This Row],[PROMEDIO]]="","",IF(ActividadesCom[[#This Row],[PROMEDIO]]&gt;=4,"EXCELENTE",IF(ActividadesCom[[#This Row],[PROMEDIO]]&gt;=3,"NOTABLE",IF(ActividadesCom[[#This Row],[PROMEDIO]]&gt;=2,"BUENO",IF(ActividadesCom[[#This Row],[PROMEDIO]]=1,"SUFICIENTE","")))))</f>
        <v>NOTABLE</v>
      </c>
      <c r="H1729" s="5">
        <f>MAX(ActividadesCom[[#This Row],[PERÍODO 1]],ActividadesCom[[#This Row],[PERÍODO 2]],ActividadesCom[[#This Row],[PERÍODO 3]],ActividadesCom[[#This Row],[PERÍODO 4]],ActividadesCom[[#This Row],[PERÍODO 5]])</f>
        <v>20173</v>
      </c>
      <c r="I1729" s="6"/>
      <c r="J1729" s="5"/>
      <c r="K1729" s="5"/>
      <c r="L1729" s="5" t="str">
        <f>IF(ActividadesCom[[#This Row],[NIVEL 1]]&lt;&gt;0,VLOOKUP(ActividadesCom[[#This Row],[NIVEL 1]],Catálogo!A:B,2,FALSE),"")</f>
        <v/>
      </c>
      <c r="M1729" s="5"/>
      <c r="N1729" s="6"/>
      <c r="O1729" s="5"/>
      <c r="P1729" s="5"/>
      <c r="Q1729" s="5" t="str">
        <f>IF(ActividadesCom[[#This Row],[NIVEL 2]]&lt;&gt;0,VLOOKUP(ActividadesCom[[#This Row],[NIVEL 2]],Catálogo!A:B,2,FALSE),"")</f>
        <v/>
      </c>
      <c r="R1729" s="5"/>
      <c r="S1729" s="6"/>
      <c r="T1729" s="5"/>
      <c r="U1729" s="5"/>
      <c r="V1729" s="5" t="str">
        <f>IF(ActividadesCom[[#This Row],[NIVEL 3]]&lt;&gt;0,VLOOKUP(ActividadesCom[[#This Row],[NIVEL 3]],Catálogo!A:B,2,FALSE),"")</f>
        <v/>
      </c>
      <c r="W1729" s="5"/>
      <c r="X1729" s="6"/>
      <c r="Y1729" s="5"/>
      <c r="Z1729" s="5"/>
      <c r="AA1729" s="5" t="str">
        <f>IF(ActividadesCom[[#This Row],[NIVEL 4]]&lt;&gt;0,VLOOKUP(ActividadesCom[[#This Row],[NIVEL 4]],Catálogo!A:B,2,FALSE),"")</f>
        <v/>
      </c>
      <c r="AB1729" s="5"/>
      <c r="AC1729" s="6" t="s">
        <v>5</v>
      </c>
      <c r="AD1729" s="5">
        <v>20173</v>
      </c>
      <c r="AE1729" s="5" t="s">
        <v>4009</v>
      </c>
      <c r="AF1729" s="5">
        <f>IF(ActividadesCom[[#This Row],[NIVEL 5]]&lt;&gt;0,VLOOKUP(ActividadesCom[[#This Row],[NIVEL 5]],Catálogo!A:B,2,FALSE),"")</f>
        <v>3</v>
      </c>
      <c r="AG1729" s="5">
        <v>1</v>
      </c>
      <c r="AH1729" s="2"/>
      <c r="AI1729" s="2"/>
    </row>
    <row r="1730" spans="1:35" ht="30" hidden="1" customHeight="1" x14ac:dyDescent="0.25">
      <c r="A1730" s="7">
        <v>17470092</v>
      </c>
      <c r="B1730" s="97" t="str">
        <f>VLOOKUP(ActividadesCom[[#This Row],[NO. DE CONTROL]],'LISTADO ESTUDIANTES'!A:C,3,FALSE)</f>
        <v>EHUAN CADENA DARINA</v>
      </c>
      <c r="C1730" s="97" t="str">
        <f>VLOOKUP(ActividadesCom[[#This Row],[NO. DE CONTROL]],'LISTADO ESTUDIANTES'!A:B,2,FALSE)</f>
        <v>ARQUITECTURA</v>
      </c>
      <c r="D1730" s="18" t="str">
        <f>VLOOKUP(ActividadesCom[[#This Row],[NO. DE CONTROL]],'LISTADO ESTUDIANTES'!A:D,4,FALSE)</f>
        <v>EGRESADO(A)</v>
      </c>
      <c r="E1730" s="5">
        <f>SUM(ActividadesCom[[#This Row],[CRÉD. 1]],ActividadesCom[[#This Row],[CRÉD. 2]],ActividadesCom[[#This Row],[CRÉD. 3]],ActividadesCom[[#This Row],[CRÉD. 4]],ActividadesCom[[#This Row],[CRÉD. 5]])</f>
        <v>5</v>
      </c>
      <c r="F1730" s="17">
        <f>IF(ActividadesCom[[#This Row],[ÚLTIMO SEMESTRE CON CRÉDITOS]]&gt;0,ROUND(AVERAGE(ActividadesCom[[#This Row],[VALOR NIVEL 5]],ActividadesCom[[#This Row],[VALOR NIVEL 4]],ActividadesCom[[#This Row],[VALOR NIVEL 3]],ActividadesCom[[#This Row],[VALOR NIVEL 2]],ActividadesCom[[#This Row],[VALOR NIVEL 1]]),0),"")</f>
        <v>4</v>
      </c>
      <c r="G1730" s="5" t="str">
        <f>IF(ActividadesCom[[#This Row],[PROMEDIO]]="","",IF(ActividadesCom[[#This Row],[PROMEDIO]]&gt;=4,"EXCELENTE",IF(ActividadesCom[[#This Row],[PROMEDIO]]&gt;=3,"NOTABLE",IF(ActividadesCom[[#This Row],[PROMEDIO]]&gt;=2,"BUENO",IF(ActividadesCom[[#This Row],[PROMEDIO]]=1,"SUFICIENTE","")))))</f>
        <v>EXCELENTE</v>
      </c>
      <c r="H1730" s="5">
        <f>MAX(ActividadesCom[[#This Row],[PERÍODO 1]],ActividadesCom[[#This Row],[PERÍODO 2]],ActividadesCom[[#This Row],[PERÍODO 3]],ActividadesCom[[#This Row],[PERÍODO 4]],ActividadesCom[[#This Row],[PERÍODO 5]])</f>
        <v>20213</v>
      </c>
      <c r="I1730" s="6" t="s">
        <v>4394</v>
      </c>
      <c r="J1730" s="5">
        <v>20183</v>
      </c>
      <c r="K1730" s="5" t="s">
        <v>4008</v>
      </c>
      <c r="L1730" s="5">
        <f>IF(ActividadesCom[[#This Row],[NIVEL 1]]&lt;&gt;0,VLOOKUP(ActividadesCom[[#This Row],[NIVEL 1]],Catálogo!A:B,2,FALSE),"")</f>
        <v>4</v>
      </c>
      <c r="M1730" s="5">
        <v>1</v>
      </c>
      <c r="N1730" s="6" t="s">
        <v>4414</v>
      </c>
      <c r="O1730" s="5">
        <v>20201</v>
      </c>
      <c r="P1730" s="5" t="s">
        <v>4008</v>
      </c>
      <c r="Q1730" s="5">
        <f>IF(ActividadesCom[[#This Row],[NIVEL 2]]&lt;&gt;0,VLOOKUP(ActividadesCom[[#This Row],[NIVEL 2]],Catálogo!A:B,2,FALSE),"")</f>
        <v>4</v>
      </c>
      <c r="R1730" s="5">
        <v>1</v>
      </c>
      <c r="S1730" s="6" t="s">
        <v>4478</v>
      </c>
      <c r="T1730" s="5">
        <v>20211</v>
      </c>
      <c r="U1730" s="5" t="s">
        <v>4009</v>
      </c>
      <c r="V1730" s="5">
        <f>IF(ActividadesCom[[#This Row],[NIVEL 3]]&lt;&gt;0,VLOOKUP(ActividadesCom[[#This Row],[NIVEL 3]],Catálogo!A:B,2,FALSE),"")</f>
        <v>3</v>
      </c>
      <c r="W1730" s="5">
        <v>1</v>
      </c>
      <c r="X1730" s="6" t="s">
        <v>4695</v>
      </c>
      <c r="Y1730" s="5">
        <v>20213</v>
      </c>
      <c r="Z1730" s="5" t="s">
        <v>4008</v>
      </c>
      <c r="AA1730" s="5">
        <f>IF(ActividadesCom[[#This Row],[NIVEL 4]]&lt;&gt;0,VLOOKUP(ActividadesCom[[#This Row],[NIVEL 4]],Catálogo!A:B,2,FALSE),"")</f>
        <v>4</v>
      </c>
      <c r="AB1730" s="5">
        <v>1</v>
      </c>
      <c r="AC1730" s="6" t="s">
        <v>521</v>
      </c>
      <c r="AD1730" s="5">
        <v>20173</v>
      </c>
      <c r="AE1730" s="5" t="s">
        <v>4009</v>
      </c>
      <c r="AF1730" s="5">
        <f>IF(ActividadesCom[[#This Row],[NIVEL 5]]&lt;&gt;0,VLOOKUP(ActividadesCom[[#This Row],[NIVEL 5]],Catálogo!A:B,2,FALSE),"")</f>
        <v>3</v>
      </c>
      <c r="AG1730" s="5">
        <v>1</v>
      </c>
      <c r="AH1730" s="2"/>
      <c r="AI1730" s="2"/>
    </row>
    <row r="1731" spans="1:35" ht="30" hidden="1" customHeight="1" x14ac:dyDescent="0.25">
      <c r="A1731" s="7">
        <v>17470093</v>
      </c>
      <c r="B1731" s="97" t="str">
        <f>VLOOKUP(ActividadesCom[[#This Row],[NO. DE CONTROL]],'LISTADO ESTUDIANTES'!A:C,3,FALSE)</f>
        <v>GUERRERO CASTRO ALMA LILIA</v>
      </c>
      <c r="C1731" s="97" t="str">
        <f>VLOOKUP(ActividadesCom[[#This Row],[NO. DE CONTROL]],'LISTADO ESTUDIANTES'!A:B,2,FALSE)</f>
        <v>ARQUITECTURA</v>
      </c>
      <c r="D1731" s="18" t="str">
        <f>VLOOKUP(ActividadesCom[[#This Row],[NO. DE CONTROL]],'LISTADO ESTUDIANTES'!A:D,4,FALSE)</f>
        <v>EGRESADO(A)</v>
      </c>
      <c r="E1731" s="5">
        <f>SUM(ActividadesCom[[#This Row],[CRÉD. 1]],ActividadesCom[[#This Row],[CRÉD. 2]],ActividadesCom[[#This Row],[CRÉD. 3]],ActividadesCom[[#This Row],[CRÉD. 4]],ActividadesCom[[#This Row],[CRÉD. 5]])</f>
        <v>5</v>
      </c>
      <c r="F1731" s="17">
        <f>IF(ActividadesCom[[#This Row],[ÚLTIMO SEMESTRE CON CRÉDITOS]]&gt;0,ROUND(AVERAGE(ActividadesCom[[#This Row],[VALOR NIVEL 5]],ActividadesCom[[#This Row],[VALOR NIVEL 4]],ActividadesCom[[#This Row],[VALOR NIVEL 3]],ActividadesCom[[#This Row],[VALOR NIVEL 2]],ActividadesCom[[#This Row],[VALOR NIVEL 1]]),0),"")</f>
        <v>4</v>
      </c>
      <c r="G1731" s="5" t="str">
        <f>IF(ActividadesCom[[#This Row],[PROMEDIO]]="","",IF(ActividadesCom[[#This Row],[PROMEDIO]]&gt;=4,"EXCELENTE",IF(ActividadesCom[[#This Row],[PROMEDIO]]&gt;=3,"NOTABLE",IF(ActividadesCom[[#This Row],[PROMEDIO]]&gt;=2,"BUENO",IF(ActividadesCom[[#This Row],[PROMEDIO]]=1,"SUFICIENTE","")))))</f>
        <v>EXCELENTE</v>
      </c>
      <c r="H1731" s="5">
        <f>MAX(ActividadesCom[[#This Row],[PERÍODO 1]],ActividadesCom[[#This Row],[PERÍODO 2]],ActividadesCom[[#This Row],[PERÍODO 3]],ActividadesCom[[#This Row],[PERÍODO 4]],ActividadesCom[[#This Row],[PERÍODO 5]])</f>
        <v>20191</v>
      </c>
      <c r="I1731" s="6" t="s">
        <v>4394</v>
      </c>
      <c r="J1731" s="5">
        <v>20183</v>
      </c>
      <c r="K1731" s="5" t="s">
        <v>4008</v>
      </c>
      <c r="L1731" s="5">
        <f>IF(ActividadesCom[[#This Row],[NIVEL 1]]&lt;&gt;0,VLOOKUP(ActividadesCom[[#This Row],[NIVEL 1]],Catálogo!A:B,2,FALSE),"")</f>
        <v>4</v>
      </c>
      <c r="M1731" s="5">
        <v>1</v>
      </c>
      <c r="N1731" s="6" t="s">
        <v>4572</v>
      </c>
      <c r="O1731" s="5">
        <v>20181</v>
      </c>
      <c r="P1731" s="5" t="s">
        <v>4008</v>
      </c>
      <c r="Q1731" s="5">
        <f>IF(ActividadesCom[[#This Row],[NIVEL 2]]&lt;&gt;0,VLOOKUP(ActividadesCom[[#This Row],[NIVEL 2]],Catálogo!A:B,2,FALSE),"")</f>
        <v>4</v>
      </c>
      <c r="R1731" s="5">
        <v>1</v>
      </c>
      <c r="S1731" s="6" t="s">
        <v>4573</v>
      </c>
      <c r="T1731" s="5">
        <v>20191</v>
      </c>
      <c r="U1731" s="5" t="s">
        <v>4008</v>
      </c>
      <c r="V1731" s="5">
        <f>IF(ActividadesCom[[#This Row],[NIVEL 3]]&lt;&gt;0,VLOOKUP(ActividadesCom[[#This Row],[NIVEL 3]],Catálogo!A:B,2,FALSE),"")</f>
        <v>4</v>
      </c>
      <c r="W1731" s="5">
        <v>1</v>
      </c>
      <c r="X1731" s="6" t="s">
        <v>34</v>
      </c>
      <c r="Y1731" s="5">
        <v>20181</v>
      </c>
      <c r="Z1731" s="5" t="s">
        <v>4009</v>
      </c>
      <c r="AA1731" s="5">
        <f>IF(ActividadesCom[[#This Row],[NIVEL 4]]&lt;&gt;0,VLOOKUP(ActividadesCom[[#This Row],[NIVEL 4]],Catálogo!A:B,2,FALSE),"")</f>
        <v>3</v>
      </c>
      <c r="AB1731" s="5">
        <v>1</v>
      </c>
      <c r="AC1731" s="6" t="s">
        <v>521</v>
      </c>
      <c r="AD1731" s="5">
        <v>20173</v>
      </c>
      <c r="AE1731" s="5" t="s">
        <v>4009</v>
      </c>
      <c r="AF1731" s="5">
        <f>IF(ActividadesCom[[#This Row],[NIVEL 5]]&lt;&gt;0,VLOOKUP(ActividadesCom[[#This Row],[NIVEL 5]],Catálogo!A:B,2,FALSE),"")</f>
        <v>3</v>
      </c>
      <c r="AG1731" s="5">
        <v>1</v>
      </c>
      <c r="AH1731" s="2"/>
      <c r="AI1731" s="2"/>
    </row>
    <row r="1732" spans="1:35" ht="30" hidden="1" customHeight="1" x14ac:dyDescent="0.25">
      <c r="A1732" s="7">
        <v>17470094</v>
      </c>
      <c r="B1732" s="97" t="str">
        <f>VLOOKUP(ActividadesCom[[#This Row],[NO. DE CONTROL]],'LISTADO ESTUDIANTES'!A:C,3,FALSE)</f>
        <v>POOT SIERRA ANA KARLA</v>
      </c>
      <c r="C1732" s="97" t="str">
        <f>VLOOKUP(ActividadesCom[[#This Row],[NO. DE CONTROL]],'LISTADO ESTUDIANTES'!A:B,2,FALSE)</f>
        <v>ARQUITECTURA</v>
      </c>
      <c r="D1732" s="18" t="str">
        <f>VLOOKUP(ActividadesCom[[#This Row],[NO. DE CONTROL]],'LISTADO ESTUDIANTES'!A:D,4,FALSE)</f>
        <v>BAJA</v>
      </c>
      <c r="E1732" s="5">
        <f>SUM(ActividadesCom[[#This Row],[CRÉD. 1]],ActividadesCom[[#This Row],[CRÉD. 2]],ActividadesCom[[#This Row],[CRÉD. 3]],ActividadesCom[[#This Row],[CRÉD. 4]],ActividadesCom[[#This Row],[CRÉD. 5]])</f>
        <v>6</v>
      </c>
      <c r="F1732" s="17">
        <f>IF(ActividadesCom[[#This Row],[ÚLTIMO SEMESTRE CON CRÉDITOS]]&gt;0,ROUND(AVERAGE(ActividadesCom[[#This Row],[VALOR NIVEL 5]],ActividadesCom[[#This Row],[VALOR NIVEL 4]],ActividadesCom[[#This Row],[VALOR NIVEL 3]],ActividadesCom[[#This Row],[VALOR NIVEL 2]],ActividadesCom[[#This Row],[VALOR NIVEL 1]]),0),"")</f>
        <v>3</v>
      </c>
      <c r="G1732" s="5" t="str">
        <f>IF(ActividadesCom[[#This Row],[PROMEDIO]]="","",IF(ActividadesCom[[#This Row],[PROMEDIO]]&gt;=4,"EXCELENTE",IF(ActividadesCom[[#This Row],[PROMEDIO]]&gt;=3,"NOTABLE",IF(ActividadesCom[[#This Row],[PROMEDIO]]&gt;=2,"BUENO",IF(ActividadesCom[[#This Row],[PROMEDIO]]=1,"SUFICIENTE","")))))</f>
        <v>NOTABLE</v>
      </c>
      <c r="H1732" s="5">
        <f>MAX(ActividadesCom[[#This Row],[PERÍODO 1]],ActividadesCom[[#This Row],[PERÍODO 2]],ActividadesCom[[#This Row],[PERÍODO 3]],ActividadesCom[[#This Row],[PERÍODO 4]],ActividadesCom[[#This Row],[PERÍODO 5]])</f>
        <v>20213</v>
      </c>
      <c r="I1732" s="6" t="s">
        <v>943</v>
      </c>
      <c r="J1732" s="5">
        <v>20193</v>
      </c>
      <c r="K1732" s="5" t="s">
        <v>4010</v>
      </c>
      <c r="L1732" s="5">
        <f>IF(ActividadesCom[[#This Row],[NIVEL 1]]&lt;&gt;0,VLOOKUP(ActividadesCom[[#This Row],[NIVEL 1]],Catálogo!A:B,2,FALSE),"")</f>
        <v>2</v>
      </c>
      <c r="M1732" s="5">
        <v>2</v>
      </c>
      <c r="N1732" s="6" t="s">
        <v>4043</v>
      </c>
      <c r="O1732" s="5">
        <v>20193</v>
      </c>
      <c r="P1732" s="5" t="s">
        <v>4010</v>
      </c>
      <c r="Q1732" s="5">
        <f>IF(ActividadesCom[[#This Row],[NIVEL 2]]&lt;&gt;0,VLOOKUP(ActividadesCom[[#This Row],[NIVEL 2]],Catálogo!A:B,2,FALSE),"")</f>
        <v>2</v>
      </c>
      <c r="R1732" s="5">
        <v>1</v>
      </c>
      <c r="S1732" s="6" t="s">
        <v>3998</v>
      </c>
      <c r="T1732" s="5">
        <v>20181</v>
      </c>
      <c r="U1732" s="5" t="s">
        <v>4008</v>
      </c>
      <c r="V1732" s="5">
        <f>IF(ActividadesCom[[#This Row],[NIVEL 3]]&lt;&gt;0,VLOOKUP(ActividadesCom[[#This Row],[NIVEL 3]],Catálogo!A:B,2,FALSE),"")</f>
        <v>4</v>
      </c>
      <c r="W1732" s="5">
        <v>1</v>
      </c>
      <c r="X1732" s="6" t="s">
        <v>2532</v>
      </c>
      <c r="Y1732" s="5">
        <v>20201</v>
      </c>
      <c r="Z1732" s="5" t="s">
        <v>4010</v>
      </c>
      <c r="AA1732" s="5">
        <f>IF(ActividadesCom[[#This Row],[NIVEL 4]]&lt;&gt;0,VLOOKUP(ActividadesCom[[#This Row],[NIVEL 4]],Catálogo!A:B,2,FALSE),"")</f>
        <v>2</v>
      </c>
      <c r="AB1732" s="5">
        <v>1</v>
      </c>
      <c r="AC1732" s="6" t="s">
        <v>4695</v>
      </c>
      <c r="AD1732" s="5">
        <v>20213</v>
      </c>
      <c r="AE1732" s="5" t="s">
        <v>4008</v>
      </c>
      <c r="AF1732" s="5">
        <f>IF(ActividadesCom[[#This Row],[NIVEL 5]]&lt;&gt;0,VLOOKUP(ActividadesCom[[#This Row],[NIVEL 5]],Catálogo!A:B,2,FALSE),"")</f>
        <v>4</v>
      </c>
      <c r="AG1732" s="5">
        <v>1</v>
      </c>
      <c r="AH1732" s="2"/>
      <c r="AI1732" s="2"/>
    </row>
    <row r="1733" spans="1:35" ht="30" hidden="1" customHeight="1" x14ac:dyDescent="0.25">
      <c r="A1733" s="7">
        <v>17470095</v>
      </c>
      <c r="B1733" s="97" t="str">
        <f>VLOOKUP(ActividadesCom[[#This Row],[NO. DE CONTROL]],'LISTADO ESTUDIANTES'!A:C,3,FALSE)</f>
        <v>QUEJ HOY ROMAN ALEJANDRO</v>
      </c>
      <c r="C1733" s="97" t="str">
        <f>VLOOKUP(ActividadesCom[[#This Row],[NO. DE CONTROL]],'LISTADO ESTUDIANTES'!A:B,2,FALSE)</f>
        <v>ARQUITECTURA</v>
      </c>
      <c r="D1733" s="18" t="str">
        <f>VLOOKUP(ActividadesCom[[#This Row],[NO. DE CONTROL]],'LISTADO ESTUDIANTES'!A:D,4,FALSE)</f>
        <v>EGRESADO(A)</v>
      </c>
      <c r="E1733" s="5">
        <f>SUM(ActividadesCom[[#This Row],[CRÉD. 1]],ActividadesCom[[#This Row],[CRÉD. 2]],ActividadesCom[[#This Row],[CRÉD. 3]],ActividadesCom[[#This Row],[CRÉD. 4]],ActividadesCom[[#This Row],[CRÉD. 5]])</f>
        <v>6</v>
      </c>
      <c r="F1733" s="17">
        <f>IF(ActividadesCom[[#This Row],[ÚLTIMO SEMESTRE CON CRÉDITOS]]&gt;0,ROUND(AVERAGE(ActividadesCom[[#This Row],[VALOR NIVEL 5]],ActividadesCom[[#This Row],[VALOR NIVEL 4]],ActividadesCom[[#This Row],[VALOR NIVEL 3]],ActividadesCom[[#This Row],[VALOR NIVEL 2]],ActividadesCom[[#This Row],[VALOR NIVEL 1]]),0),"")</f>
        <v>3</v>
      </c>
      <c r="G1733" s="5" t="str">
        <f>IF(ActividadesCom[[#This Row],[PROMEDIO]]="","",IF(ActividadesCom[[#This Row],[PROMEDIO]]&gt;=4,"EXCELENTE",IF(ActividadesCom[[#This Row],[PROMEDIO]]&gt;=3,"NOTABLE",IF(ActividadesCom[[#This Row],[PROMEDIO]]&gt;=2,"BUENO",IF(ActividadesCom[[#This Row],[PROMEDIO]]=1,"SUFICIENTE","")))))</f>
        <v>NOTABLE</v>
      </c>
      <c r="H1733" s="5">
        <f>MAX(ActividadesCom[[#This Row],[PERÍODO 1]],ActividadesCom[[#This Row],[PERÍODO 2]],ActividadesCom[[#This Row],[PERÍODO 3]],ActividadesCom[[#This Row],[PERÍODO 4]],ActividadesCom[[#This Row],[PERÍODO 5]])</f>
        <v>20213</v>
      </c>
      <c r="I1733" s="6" t="s">
        <v>943</v>
      </c>
      <c r="J1733" s="5">
        <v>20193</v>
      </c>
      <c r="K1733" s="5" t="s">
        <v>4010</v>
      </c>
      <c r="L1733" s="5">
        <f>IF(ActividadesCom[[#This Row],[NIVEL 1]]&lt;&gt;0,VLOOKUP(ActividadesCom[[#This Row],[NIVEL 1]],Catálogo!A:B,2,FALSE),"")</f>
        <v>2</v>
      </c>
      <c r="M1733" s="5">
        <v>2</v>
      </c>
      <c r="N1733" s="6" t="s">
        <v>4401</v>
      </c>
      <c r="O1733" s="5">
        <v>20211</v>
      </c>
      <c r="P1733" s="5" t="s">
        <v>4008</v>
      </c>
      <c r="Q1733" s="5">
        <f>IF(ActividadesCom[[#This Row],[NIVEL 2]]&lt;&gt;0,VLOOKUP(ActividadesCom[[#This Row],[NIVEL 2]],Catálogo!A:B,2,FALSE),"")</f>
        <v>4</v>
      </c>
      <c r="R1733" s="5">
        <v>1</v>
      </c>
      <c r="S1733" s="6" t="s">
        <v>4695</v>
      </c>
      <c r="T1733" s="5">
        <v>20213</v>
      </c>
      <c r="U1733" s="5" t="s">
        <v>4008</v>
      </c>
      <c r="V1733" s="5">
        <f>IF(ActividadesCom[[#This Row],[NIVEL 3]]&lt;&gt;0,VLOOKUP(ActividadesCom[[#This Row],[NIVEL 3]],Catálogo!A:B,2,FALSE),"")</f>
        <v>4</v>
      </c>
      <c r="W1733" s="5">
        <v>1</v>
      </c>
      <c r="X1733" s="6" t="s">
        <v>25</v>
      </c>
      <c r="Y1733" s="5">
        <v>20211</v>
      </c>
      <c r="Z1733" s="5" t="s">
        <v>4009</v>
      </c>
      <c r="AA1733" s="5">
        <f>IF(ActividadesCom[[#This Row],[NIVEL 4]]&lt;&gt;0,VLOOKUP(ActividadesCom[[#This Row],[NIVEL 4]],Catálogo!A:B,2,FALSE),"")</f>
        <v>3</v>
      </c>
      <c r="AB1733" s="5">
        <v>1</v>
      </c>
      <c r="AC1733" s="6" t="s">
        <v>615</v>
      </c>
      <c r="AD1733" s="5">
        <v>20183</v>
      </c>
      <c r="AE1733" s="5" t="s">
        <v>4008</v>
      </c>
      <c r="AF1733" s="5">
        <f>IF(ActividadesCom[[#This Row],[NIVEL 5]]&lt;&gt;0,VLOOKUP(ActividadesCom[[#This Row],[NIVEL 5]],Catálogo!A:B,2,FALSE),"")</f>
        <v>4</v>
      </c>
      <c r="AG1733" s="5">
        <v>1</v>
      </c>
      <c r="AH1733" s="2"/>
      <c r="AI1733" s="2"/>
    </row>
    <row r="1734" spans="1:35" ht="30" hidden="1" customHeight="1" x14ac:dyDescent="0.25">
      <c r="A1734" s="7">
        <v>17470096</v>
      </c>
      <c r="B1734" s="97" t="str">
        <f>VLOOKUP(ActividadesCom[[#This Row],[NO. DE CONTROL]],'LISTADO ESTUDIANTES'!A:C,3,FALSE)</f>
        <v>LIRA BARRERA CARLOS PAUL</v>
      </c>
      <c r="C1734" s="97" t="str">
        <f>VLOOKUP(ActividadesCom[[#This Row],[NO. DE CONTROL]],'LISTADO ESTUDIANTES'!A:B,2,FALSE)</f>
        <v>ARQUITECTURA</v>
      </c>
      <c r="D1734" s="18" t="str">
        <f>VLOOKUP(ActividadesCom[[#This Row],[NO. DE CONTROL]],'LISTADO ESTUDIANTES'!A:D,4,FALSE)</f>
        <v>BAJA</v>
      </c>
      <c r="E1734" s="5">
        <f>SUM(ActividadesCom[[#This Row],[CRÉD. 1]],ActividadesCom[[#This Row],[CRÉD. 2]],ActividadesCom[[#This Row],[CRÉD. 3]],ActividadesCom[[#This Row],[CRÉD. 4]],ActividadesCom[[#This Row],[CRÉD. 5]])</f>
        <v>1</v>
      </c>
      <c r="F1734" s="17">
        <f>IF(ActividadesCom[[#This Row],[ÚLTIMO SEMESTRE CON CRÉDITOS]]&gt;0,ROUND(AVERAGE(ActividadesCom[[#This Row],[VALOR NIVEL 5]],ActividadesCom[[#This Row],[VALOR NIVEL 4]],ActividadesCom[[#This Row],[VALOR NIVEL 3]],ActividadesCom[[#This Row],[VALOR NIVEL 2]],ActividadesCom[[#This Row],[VALOR NIVEL 1]]),0),"")</f>
        <v>4</v>
      </c>
      <c r="G1734" s="5" t="str">
        <f>IF(ActividadesCom[[#This Row],[PROMEDIO]]="","",IF(ActividadesCom[[#This Row],[PROMEDIO]]&gt;=4,"EXCELENTE",IF(ActividadesCom[[#This Row],[PROMEDIO]]&gt;=3,"NOTABLE",IF(ActividadesCom[[#This Row],[PROMEDIO]]&gt;=2,"BUENO",IF(ActividadesCom[[#This Row],[PROMEDIO]]=1,"SUFICIENTE","")))))</f>
        <v>EXCELENTE</v>
      </c>
      <c r="H1734" s="5">
        <f>MAX(ActividadesCom[[#This Row],[PERÍODO 1]],ActividadesCom[[#This Row],[PERÍODO 2]],ActividadesCom[[#This Row],[PERÍODO 3]],ActividadesCom[[#This Row],[PERÍODO 4]],ActividadesCom[[#This Row],[PERÍODO 5]])</f>
        <v>20173</v>
      </c>
      <c r="I1734" s="6"/>
      <c r="J1734" s="5"/>
      <c r="K1734" s="5"/>
      <c r="L1734" s="5" t="str">
        <f>IF(ActividadesCom[[#This Row],[NIVEL 1]]&lt;&gt;0,VLOOKUP(ActividadesCom[[#This Row],[NIVEL 1]],Catálogo!A:B,2,FALSE),"")</f>
        <v/>
      </c>
      <c r="M1734" s="5"/>
      <c r="N1734" s="6"/>
      <c r="O1734" s="5"/>
      <c r="P1734" s="5"/>
      <c r="Q1734" s="5" t="str">
        <f>IF(ActividadesCom[[#This Row],[NIVEL 2]]&lt;&gt;0,VLOOKUP(ActividadesCom[[#This Row],[NIVEL 2]],Catálogo!A:B,2,FALSE),"")</f>
        <v/>
      </c>
      <c r="R1734" s="5"/>
      <c r="S1734" s="6"/>
      <c r="T1734" s="5"/>
      <c r="U1734" s="5"/>
      <c r="V1734" s="5" t="str">
        <f>IF(ActividadesCom[[#This Row],[NIVEL 3]]&lt;&gt;0,VLOOKUP(ActividadesCom[[#This Row],[NIVEL 3]],Catálogo!A:B,2,FALSE),"")</f>
        <v/>
      </c>
      <c r="W1734" s="5"/>
      <c r="X1734" s="6"/>
      <c r="Y1734" s="5"/>
      <c r="Z1734" s="5"/>
      <c r="AA1734" s="5" t="str">
        <f>IF(ActividadesCom[[#This Row],[NIVEL 4]]&lt;&gt;0,VLOOKUP(ActividadesCom[[#This Row],[NIVEL 4]],Catálogo!A:B,2,FALSE),"")</f>
        <v/>
      </c>
      <c r="AB1734" s="5"/>
      <c r="AC1734" s="6" t="s">
        <v>31</v>
      </c>
      <c r="AD1734" s="5">
        <v>20173</v>
      </c>
      <c r="AE1734" s="5" t="s">
        <v>4008</v>
      </c>
      <c r="AF1734" s="5">
        <f>IF(ActividadesCom[[#This Row],[NIVEL 5]]&lt;&gt;0,VLOOKUP(ActividadesCom[[#This Row],[NIVEL 5]],Catálogo!A:B,2,FALSE),"")</f>
        <v>4</v>
      </c>
      <c r="AG1734" s="5">
        <v>1</v>
      </c>
      <c r="AH1734" s="2"/>
      <c r="AI1734" s="2"/>
    </row>
    <row r="1735" spans="1:35" ht="30" customHeight="1" x14ac:dyDescent="0.25">
      <c r="A1735" s="7">
        <v>17470097</v>
      </c>
      <c r="B1735" s="97" t="str">
        <f>VLOOKUP(ActividadesCom[[#This Row],[NO. DE CONTROL]],'LISTADO ESTUDIANTES'!A:C,3,FALSE)</f>
        <v>ALONSO QUIJANO RODRIGO ALBERTO</v>
      </c>
      <c r="C1735" s="97" t="str">
        <f>VLOOKUP(ActividadesCom[[#This Row],[NO. DE CONTROL]],'LISTADO ESTUDIANTES'!A:B,2,FALSE)</f>
        <v>INGENIERIA MECANICA</v>
      </c>
      <c r="D1735" s="18" t="str">
        <f>VLOOKUP(ActividadesCom[[#This Row],[NO. DE CONTROL]],'LISTADO ESTUDIANTES'!A:D,4,FALSE)</f>
        <v>ACTIVO(A)</v>
      </c>
      <c r="E1735" s="5">
        <f>SUM(ActividadesCom[[#This Row],[CRÉD. 1]],ActividadesCom[[#This Row],[CRÉD. 2]],ActividadesCom[[#This Row],[CRÉD. 3]],ActividadesCom[[#This Row],[CRÉD. 4]],ActividadesCom[[#This Row],[CRÉD. 5]])</f>
        <v>1</v>
      </c>
      <c r="F1735" s="17">
        <f>IF(ActividadesCom[[#This Row],[ÚLTIMO SEMESTRE CON CRÉDITOS]]&gt;0,ROUND(AVERAGE(ActividadesCom[[#This Row],[VALOR NIVEL 5]],ActividadesCom[[#This Row],[VALOR NIVEL 4]],ActividadesCom[[#This Row],[VALOR NIVEL 3]],ActividadesCom[[#This Row],[VALOR NIVEL 2]],ActividadesCom[[#This Row],[VALOR NIVEL 1]]),0),"")</f>
        <v>4</v>
      </c>
      <c r="G1735" s="5" t="str">
        <f>IF(ActividadesCom[[#This Row],[PROMEDIO]]="","",IF(ActividadesCom[[#This Row],[PROMEDIO]]&gt;=4,"EXCELENTE",IF(ActividadesCom[[#This Row],[PROMEDIO]]&gt;=3,"NOTABLE",IF(ActividadesCom[[#This Row],[PROMEDIO]]&gt;=2,"BUENO",IF(ActividadesCom[[#This Row],[PROMEDIO]]=1,"SUFICIENTE","")))))</f>
        <v>EXCELENTE</v>
      </c>
      <c r="H1735" s="5">
        <f>MAX(ActividadesCom[[#This Row],[PERÍODO 1]],ActividadesCom[[#This Row],[PERÍODO 2]],ActividadesCom[[#This Row],[PERÍODO 3]],ActividadesCom[[#This Row],[PERÍODO 4]],ActividadesCom[[#This Row],[PERÍODO 5]])</f>
        <v>20193</v>
      </c>
      <c r="I1735" s="6"/>
      <c r="J1735" s="5"/>
      <c r="K1735" s="5"/>
      <c r="L1735" s="5" t="str">
        <f>IF(ActividadesCom[[#This Row],[NIVEL 1]]&lt;&gt;0,VLOOKUP(ActividadesCom[[#This Row],[NIVEL 1]],Catálogo!A:B,2,FALSE),"")</f>
        <v/>
      </c>
      <c r="M1735" s="5"/>
      <c r="N1735" s="6"/>
      <c r="O1735" s="5"/>
      <c r="P1735" s="5"/>
      <c r="Q1735" s="5" t="str">
        <f>IF(ActividadesCom[[#This Row],[NIVEL 2]]&lt;&gt;0,VLOOKUP(ActividadesCom[[#This Row],[NIVEL 2]],Catálogo!A:B,2,FALSE),"")</f>
        <v/>
      </c>
      <c r="R1735" s="5"/>
      <c r="S1735" s="6"/>
      <c r="T1735" s="5"/>
      <c r="U1735" s="5"/>
      <c r="V1735" s="5" t="str">
        <f>IF(ActividadesCom[[#This Row],[NIVEL 3]]&lt;&gt;0,VLOOKUP(ActividadesCom[[#This Row],[NIVEL 3]],Catálogo!A:B,2,FALSE),"")</f>
        <v/>
      </c>
      <c r="W1735" s="5"/>
      <c r="X1735" s="6"/>
      <c r="Y1735" s="5"/>
      <c r="Z1735" s="5"/>
      <c r="AA1735" s="5" t="str">
        <f>IF(ActividadesCom[[#This Row],[NIVEL 4]]&lt;&gt;0,VLOOKUP(ActividadesCom[[#This Row],[NIVEL 4]],Catálogo!A:B,2,FALSE),"")</f>
        <v/>
      </c>
      <c r="AB1735" s="5"/>
      <c r="AC1735" s="6" t="s">
        <v>133</v>
      </c>
      <c r="AD1735" s="5">
        <v>20193</v>
      </c>
      <c r="AE1735" s="5" t="s">
        <v>4008</v>
      </c>
      <c r="AF1735" s="5">
        <f>IF(ActividadesCom[[#This Row],[NIVEL 5]]&lt;&gt;0,VLOOKUP(ActividadesCom[[#This Row],[NIVEL 5]],Catálogo!A:B,2,FALSE),"")</f>
        <v>4</v>
      </c>
      <c r="AG1735" s="5">
        <v>1</v>
      </c>
      <c r="AH1735" s="2"/>
      <c r="AI1735" s="2"/>
    </row>
    <row r="1736" spans="1:35" ht="30" hidden="1" customHeight="1" x14ac:dyDescent="0.25">
      <c r="A1736" s="7">
        <v>17470098</v>
      </c>
      <c r="B1736" s="97" t="str">
        <f>VLOOKUP(ActividadesCom[[#This Row],[NO. DE CONTROL]],'LISTADO ESTUDIANTES'!A:C,3,FALSE)</f>
        <v>ESPINOSA MEX MARIANA DE LA CRUZ</v>
      </c>
      <c r="C1736" s="97" t="str">
        <f>VLOOKUP(ActividadesCom[[#This Row],[NO. DE CONTROL]],'LISTADO ESTUDIANTES'!A:B,2,FALSE)</f>
        <v>ARQUITECTURA</v>
      </c>
      <c r="D1736" s="18" t="str">
        <f>VLOOKUP(ActividadesCom[[#This Row],[NO. DE CONTROL]],'LISTADO ESTUDIANTES'!A:D,4,FALSE)</f>
        <v>BAJA</v>
      </c>
      <c r="E1736" s="5">
        <f>SUM(ActividadesCom[[#This Row],[CRÉD. 1]],ActividadesCom[[#This Row],[CRÉD. 2]],ActividadesCom[[#This Row],[CRÉD. 3]],ActividadesCom[[#This Row],[CRÉD. 4]],ActividadesCom[[#This Row],[CRÉD. 5]])</f>
        <v>0</v>
      </c>
      <c r="F1736" s="17" t="str">
        <f>IF(ActividadesCom[[#This Row],[ÚLTIMO SEMESTRE CON CRÉDITOS]]&gt;0,ROUND(AVERAGE(ActividadesCom[[#This Row],[VALOR NIVEL 5]],ActividadesCom[[#This Row],[VALOR NIVEL 4]],ActividadesCom[[#This Row],[VALOR NIVEL 3]],ActividadesCom[[#This Row],[VALOR NIVEL 2]],ActividadesCom[[#This Row],[VALOR NIVEL 1]]),0),"")</f>
        <v/>
      </c>
      <c r="G1736" s="5" t="str">
        <f>IF(ActividadesCom[[#This Row],[PROMEDIO]]="","",IF(ActividadesCom[[#This Row],[PROMEDIO]]&gt;=4,"EXCELENTE",IF(ActividadesCom[[#This Row],[PROMEDIO]]&gt;=3,"NOTABLE",IF(ActividadesCom[[#This Row],[PROMEDIO]]&gt;=2,"BUENO",IF(ActividadesCom[[#This Row],[PROMEDIO]]=1,"SUFICIENTE","")))))</f>
        <v/>
      </c>
      <c r="H1736" s="5">
        <f>MAX(ActividadesCom[[#This Row],[PERÍODO 1]],ActividadesCom[[#This Row],[PERÍODO 2]],ActividadesCom[[#This Row],[PERÍODO 3]],ActividadesCom[[#This Row],[PERÍODO 4]],ActividadesCom[[#This Row],[PERÍODO 5]])</f>
        <v>0</v>
      </c>
      <c r="I1736" s="6"/>
      <c r="J1736" s="5"/>
      <c r="K1736" s="5"/>
      <c r="L1736" s="5" t="str">
        <f>IF(ActividadesCom[[#This Row],[NIVEL 1]]&lt;&gt;0,VLOOKUP(ActividadesCom[[#This Row],[NIVEL 1]],Catálogo!A:B,2,FALSE),"")</f>
        <v/>
      </c>
      <c r="M1736" s="5"/>
      <c r="N1736" s="6"/>
      <c r="O1736" s="5"/>
      <c r="P1736" s="5"/>
      <c r="Q1736" s="5" t="str">
        <f>IF(ActividadesCom[[#This Row],[NIVEL 2]]&lt;&gt;0,VLOOKUP(ActividadesCom[[#This Row],[NIVEL 2]],Catálogo!A:B,2,FALSE),"")</f>
        <v/>
      </c>
      <c r="R1736" s="5"/>
      <c r="S1736" s="6"/>
      <c r="T1736" s="5"/>
      <c r="U1736" s="5"/>
      <c r="V1736" s="5" t="str">
        <f>IF(ActividadesCom[[#This Row],[NIVEL 3]]&lt;&gt;0,VLOOKUP(ActividadesCom[[#This Row],[NIVEL 3]],Catálogo!A:B,2,FALSE),"")</f>
        <v/>
      </c>
      <c r="W1736" s="5"/>
      <c r="X1736" s="6"/>
      <c r="Y1736" s="5"/>
      <c r="Z1736" s="5"/>
      <c r="AA1736" s="5" t="str">
        <f>IF(ActividadesCom[[#This Row],[NIVEL 4]]&lt;&gt;0,VLOOKUP(ActividadesCom[[#This Row],[NIVEL 4]],Catálogo!A:B,2,FALSE),"")</f>
        <v/>
      </c>
      <c r="AB1736" s="5"/>
      <c r="AC1736" s="6"/>
      <c r="AD1736" s="5"/>
      <c r="AE1736" s="5"/>
      <c r="AF1736" s="5" t="str">
        <f>IF(ActividadesCom[[#This Row],[NIVEL 5]]&lt;&gt;0,VLOOKUP(ActividadesCom[[#This Row],[NIVEL 5]],Catálogo!A:B,2,FALSE),"")</f>
        <v/>
      </c>
      <c r="AG1736" s="5"/>
      <c r="AH1736" s="2"/>
      <c r="AI1736" s="2"/>
    </row>
    <row r="1737" spans="1:35" ht="30" hidden="1" customHeight="1" x14ac:dyDescent="0.25">
      <c r="A1737" s="7">
        <v>17470099</v>
      </c>
      <c r="B1737" s="97" t="str">
        <f>VLOOKUP(ActividadesCom[[#This Row],[NO. DE CONTROL]],'LISTADO ESTUDIANTES'!A:C,3,FALSE)</f>
        <v>MOGUEL MASS LESLEE VIANEY</v>
      </c>
      <c r="C1737" s="97" t="str">
        <f>VLOOKUP(ActividadesCom[[#This Row],[NO. DE CONTROL]],'LISTADO ESTUDIANTES'!A:B,2,FALSE)</f>
        <v>ARQUITECTURA</v>
      </c>
      <c r="D1737" s="18" t="str">
        <f>VLOOKUP(ActividadesCom[[#This Row],[NO. DE CONTROL]],'LISTADO ESTUDIANTES'!A:D,4,FALSE)</f>
        <v>BAJA</v>
      </c>
      <c r="E1737" s="5">
        <f>SUM(ActividadesCom[[#This Row],[CRÉD. 1]],ActividadesCom[[#This Row],[CRÉD. 2]],ActividadesCom[[#This Row],[CRÉD. 3]],ActividadesCom[[#This Row],[CRÉD. 4]],ActividadesCom[[#This Row],[CRÉD. 5]])</f>
        <v>5</v>
      </c>
      <c r="F1737" s="17">
        <f>IF(ActividadesCom[[#This Row],[ÚLTIMO SEMESTRE CON CRÉDITOS]]&gt;0,ROUND(AVERAGE(ActividadesCom[[#This Row],[VALOR NIVEL 5]],ActividadesCom[[#This Row],[VALOR NIVEL 4]],ActividadesCom[[#This Row],[VALOR NIVEL 3]],ActividadesCom[[#This Row],[VALOR NIVEL 2]],ActividadesCom[[#This Row],[VALOR NIVEL 1]]),0),"")</f>
        <v>4</v>
      </c>
      <c r="G1737" s="5" t="str">
        <f>IF(ActividadesCom[[#This Row],[PROMEDIO]]="","",IF(ActividadesCom[[#This Row],[PROMEDIO]]&gt;=4,"EXCELENTE",IF(ActividadesCom[[#This Row],[PROMEDIO]]&gt;=3,"NOTABLE",IF(ActividadesCom[[#This Row],[PROMEDIO]]&gt;=2,"BUENO",IF(ActividadesCom[[#This Row],[PROMEDIO]]=1,"SUFICIENTE","")))))</f>
        <v>EXCELENTE</v>
      </c>
      <c r="H1737" s="5">
        <f>MAX(ActividadesCom[[#This Row],[PERÍODO 1]],ActividadesCom[[#This Row],[PERÍODO 2]],ActividadesCom[[#This Row],[PERÍODO 3]],ActividadesCom[[#This Row],[PERÍODO 4]],ActividadesCom[[#This Row],[PERÍODO 5]])</f>
        <v>20213</v>
      </c>
      <c r="I1737" s="6" t="s">
        <v>4401</v>
      </c>
      <c r="J1737" s="5">
        <v>20211</v>
      </c>
      <c r="K1737" s="5" t="s">
        <v>4008</v>
      </c>
      <c r="L1737" s="5">
        <f>IF(ActividadesCom[[#This Row],[NIVEL 1]]&lt;&gt;0,VLOOKUP(ActividadesCom[[#This Row],[NIVEL 1]],Catálogo!A:B,2,FALSE),"")</f>
        <v>4</v>
      </c>
      <c r="M1737" s="5">
        <v>1</v>
      </c>
      <c r="N1737" s="6" t="s">
        <v>4499</v>
      </c>
      <c r="O1737" s="5">
        <v>20211</v>
      </c>
      <c r="P1737" s="5" t="s">
        <v>4008</v>
      </c>
      <c r="Q1737" s="5">
        <f>IF(ActividadesCom[[#This Row],[NIVEL 2]]&lt;&gt;0,VLOOKUP(ActividadesCom[[#This Row],[NIVEL 2]],Catálogo!A:B,2,FALSE),"")</f>
        <v>4</v>
      </c>
      <c r="R1737" s="5">
        <v>1</v>
      </c>
      <c r="S1737" s="6" t="s">
        <v>4695</v>
      </c>
      <c r="T1737" s="5">
        <v>20213</v>
      </c>
      <c r="U1737" s="5" t="s">
        <v>4008</v>
      </c>
      <c r="V1737" s="5">
        <f>IF(ActividadesCom[[#This Row],[NIVEL 3]]&lt;&gt;0,VLOOKUP(ActividadesCom[[#This Row],[NIVEL 3]],Catálogo!A:B,2,FALSE),"")</f>
        <v>4</v>
      </c>
      <c r="W1737" s="5">
        <v>1</v>
      </c>
      <c r="X1737" s="6" t="s">
        <v>818</v>
      </c>
      <c r="Y1737" s="5">
        <v>20193</v>
      </c>
      <c r="Z1737" s="5" t="s">
        <v>4008</v>
      </c>
      <c r="AA1737" s="5">
        <f>IF(ActividadesCom[[#This Row],[NIVEL 4]]&lt;&gt;0,VLOOKUP(ActividadesCom[[#This Row],[NIVEL 4]],Catálogo!A:B,2,FALSE),"")</f>
        <v>4</v>
      </c>
      <c r="AB1737" s="5">
        <v>1</v>
      </c>
      <c r="AC1737" s="6" t="s">
        <v>37</v>
      </c>
      <c r="AD1737" s="5">
        <v>20173</v>
      </c>
      <c r="AE1737" s="5" t="s">
        <v>4010</v>
      </c>
      <c r="AF1737" s="5">
        <f>IF(ActividadesCom[[#This Row],[NIVEL 5]]&lt;&gt;0,VLOOKUP(ActividadesCom[[#This Row],[NIVEL 5]],Catálogo!A:B,2,FALSE),"")</f>
        <v>2</v>
      </c>
      <c r="AG1737" s="5">
        <v>1</v>
      </c>
      <c r="AH1737" s="2"/>
      <c r="AI1737" s="2"/>
    </row>
    <row r="1738" spans="1:35" ht="30" hidden="1" customHeight="1" x14ac:dyDescent="0.25">
      <c r="A1738" s="7">
        <v>17470100</v>
      </c>
      <c r="B1738" s="97" t="str">
        <f>VLOOKUP(ActividadesCom[[#This Row],[NO. DE CONTROL]],'LISTADO ESTUDIANTES'!A:C,3,FALSE)</f>
        <v>CARDOZO QUEB LIZZETH DEL CARMEN</v>
      </c>
      <c r="C1738" s="97" t="str">
        <f>VLOOKUP(ActividadesCom[[#This Row],[NO. DE CONTROL]],'LISTADO ESTUDIANTES'!A:B,2,FALSE)</f>
        <v>ARQUITECTURA</v>
      </c>
      <c r="D1738" s="18" t="str">
        <f>VLOOKUP(ActividadesCom[[#This Row],[NO. DE CONTROL]],'LISTADO ESTUDIANTES'!A:D,4,FALSE)</f>
        <v>EGRESADO(A)</v>
      </c>
      <c r="E1738" s="5">
        <f>SUM(ActividadesCom[[#This Row],[CRÉD. 1]],ActividadesCom[[#This Row],[CRÉD. 2]],ActividadesCom[[#This Row],[CRÉD. 3]],ActividadesCom[[#This Row],[CRÉD. 4]],ActividadesCom[[#This Row],[CRÉD. 5]])</f>
        <v>6</v>
      </c>
      <c r="F1738" s="17">
        <f>IF(ActividadesCom[[#This Row],[ÚLTIMO SEMESTRE CON CRÉDITOS]]&gt;0,ROUND(AVERAGE(ActividadesCom[[#This Row],[VALOR NIVEL 5]],ActividadesCom[[#This Row],[VALOR NIVEL 4]],ActividadesCom[[#This Row],[VALOR NIVEL 3]],ActividadesCom[[#This Row],[VALOR NIVEL 2]],ActividadesCom[[#This Row],[VALOR NIVEL 1]]),0),"")</f>
        <v>3</v>
      </c>
      <c r="G1738" s="5" t="str">
        <f>IF(ActividadesCom[[#This Row],[PROMEDIO]]="","",IF(ActividadesCom[[#This Row],[PROMEDIO]]&gt;=4,"EXCELENTE",IF(ActividadesCom[[#This Row],[PROMEDIO]]&gt;=3,"NOTABLE",IF(ActividadesCom[[#This Row],[PROMEDIO]]&gt;=2,"BUENO",IF(ActividadesCom[[#This Row],[PROMEDIO]]=1,"SUFICIENTE","")))))</f>
        <v>NOTABLE</v>
      </c>
      <c r="H1738" s="5">
        <f>MAX(ActividadesCom[[#This Row],[PERÍODO 1]],ActividadesCom[[#This Row],[PERÍODO 2]],ActividadesCom[[#This Row],[PERÍODO 3]],ActividadesCom[[#This Row],[PERÍODO 4]],ActividadesCom[[#This Row],[PERÍODO 5]])</f>
        <v>20213</v>
      </c>
      <c r="I1738" s="6" t="s">
        <v>943</v>
      </c>
      <c r="J1738" s="5">
        <v>20193</v>
      </c>
      <c r="K1738" s="5" t="s">
        <v>4010</v>
      </c>
      <c r="L1738" s="5">
        <f>IF(ActividadesCom[[#This Row],[NIVEL 1]]&lt;&gt;0,VLOOKUP(ActividadesCom[[#This Row],[NIVEL 1]],Catálogo!A:B,2,FALSE),"")</f>
        <v>2</v>
      </c>
      <c r="M1738" s="5">
        <v>2</v>
      </c>
      <c r="N1738" s="6" t="s">
        <v>4395</v>
      </c>
      <c r="O1738" s="5">
        <v>20183</v>
      </c>
      <c r="P1738" s="5" t="s">
        <v>4008</v>
      </c>
      <c r="Q1738" s="5">
        <f>IF(ActividadesCom[[#This Row],[NIVEL 2]]&lt;&gt;0,VLOOKUP(ActividadesCom[[#This Row],[NIVEL 2]],Catálogo!A:B,2,FALSE),"")</f>
        <v>4</v>
      </c>
      <c r="R1738" s="5">
        <v>1</v>
      </c>
      <c r="S1738" s="6" t="s">
        <v>4695</v>
      </c>
      <c r="T1738" s="5">
        <v>20213</v>
      </c>
      <c r="U1738" s="5" t="s">
        <v>4008</v>
      </c>
      <c r="V1738" s="5">
        <f>IF(ActividadesCom[[#This Row],[NIVEL 3]]&lt;&gt;0,VLOOKUP(ActividadesCom[[#This Row],[NIVEL 3]],Catálogo!A:B,2,FALSE),"")</f>
        <v>4</v>
      </c>
      <c r="W1738" s="5">
        <v>1</v>
      </c>
      <c r="X1738" s="6" t="s">
        <v>34</v>
      </c>
      <c r="Y1738" s="5">
        <v>20181</v>
      </c>
      <c r="Z1738" s="5" t="s">
        <v>4010</v>
      </c>
      <c r="AA1738" s="5">
        <f>IF(ActividadesCom[[#This Row],[NIVEL 4]]&lt;&gt;0,VLOOKUP(ActividadesCom[[#This Row],[NIVEL 4]],Catálogo!A:B,2,FALSE),"")</f>
        <v>2</v>
      </c>
      <c r="AB1738" s="5">
        <v>1</v>
      </c>
      <c r="AC1738" s="6" t="s">
        <v>521</v>
      </c>
      <c r="AD1738" s="5">
        <v>20173</v>
      </c>
      <c r="AE1738" s="5" t="s">
        <v>4009</v>
      </c>
      <c r="AF1738" s="5">
        <f>IF(ActividadesCom[[#This Row],[NIVEL 5]]&lt;&gt;0,VLOOKUP(ActividadesCom[[#This Row],[NIVEL 5]],Catálogo!A:B,2,FALSE),"")</f>
        <v>3</v>
      </c>
      <c r="AG1738" s="5">
        <v>1</v>
      </c>
      <c r="AH1738" s="2"/>
      <c r="AI1738" s="2"/>
    </row>
    <row r="1739" spans="1:35" ht="30" customHeight="1" x14ac:dyDescent="0.25">
      <c r="A1739" s="7">
        <v>17470101</v>
      </c>
      <c r="B1739" s="97" t="str">
        <f>VLOOKUP(ActividadesCom[[#This Row],[NO. DE CONTROL]],'LISTADO ESTUDIANTES'!A:C,3,FALSE)</f>
        <v>MATOS KITUK MIGUEL ANGEL</v>
      </c>
      <c r="C1739" s="97" t="str">
        <f>VLOOKUP(ActividadesCom[[#This Row],[NO. DE CONTROL]],'LISTADO ESTUDIANTES'!A:B,2,FALSE)</f>
        <v>ARQUITECTURA</v>
      </c>
      <c r="D1739" s="18" t="str">
        <f>VLOOKUP(ActividadesCom[[#This Row],[NO. DE CONTROL]],'LISTADO ESTUDIANTES'!A:D,4,FALSE)</f>
        <v>ACTIVO(A)</v>
      </c>
      <c r="E1739" s="5">
        <f>SUM(ActividadesCom[[#This Row],[CRÉD. 1]],ActividadesCom[[#This Row],[CRÉD. 2]],ActividadesCom[[#This Row],[CRÉD. 3]],ActividadesCom[[#This Row],[CRÉD. 4]],ActividadesCom[[#This Row],[CRÉD. 5]])</f>
        <v>5</v>
      </c>
      <c r="F1739" s="17">
        <f>IF(ActividadesCom[[#This Row],[ÚLTIMO SEMESTRE CON CRÉDITOS]]&gt;0,ROUND(AVERAGE(ActividadesCom[[#This Row],[VALOR NIVEL 5]],ActividadesCom[[#This Row],[VALOR NIVEL 4]],ActividadesCom[[#This Row],[VALOR NIVEL 3]],ActividadesCom[[#This Row],[VALOR NIVEL 2]],ActividadesCom[[#This Row],[VALOR NIVEL 1]]),0),"")</f>
        <v>3</v>
      </c>
      <c r="G1739" s="5" t="str">
        <f>IF(ActividadesCom[[#This Row],[PROMEDIO]]="","",IF(ActividadesCom[[#This Row],[PROMEDIO]]&gt;=4,"EXCELENTE",IF(ActividadesCom[[#This Row],[PROMEDIO]]&gt;=3,"NOTABLE",IF(ActividadesCom[[#This Row],[PROMEDIO]]&gt;=2,"BUENO",IF(ActividadesCom[[#This Row],[PROMEDIO]]=1,"SUFICIENTE","")))))</f>
        <v>NOTABLE</v>
      </c>
      <c r="H1739" s="5">
        <f>MAX(ActividadesCom[[#This Row],[PERÍODO 1]],ActividadesCom[[#This Row],[PERÍODO 2]],ActividadesCom[[#This Row],[PERÍODO 3]],ActividadesCom[[#This Row],[PERÍODO 4]],ActividadesCom[[#This Row],[PERÍODO 5]])</f>
        <v>20213</v>
      </c>
      <c r="I1739" s="6" t="s">
        <v>4695</v>
      </c>
      <c r="J1739" s="5">
        <v>20213</v>
      </c>
      <c r="K1739" s="5" t="s">
        <v>4008</v>
      </c>
      <c r="L1739" s="5">
        <f>IF(ActividadesCom[[#This Row],[NIVEL 1]]&lt;&gt;0,VLOOKUP(ActividadesCom[[#This Row],[NIVEL 1]],Catálogo!A:B,2,FALSE),"")</f>
        <v>4</v>
      </c>
      <c r="M1739" s="5">
        <v>1</v>
      </c>
      <c r="N1739" s="6" t="s">
        <v>4748</v>
      </c>
      <c r="O1739" s="5">
        <v>20213</v>
      </c>
      <c r="P1739" s="5" t="s">
        <v>4008</v>
      </c>
      <c r="Q1739" s="5">
        <f>IF(ActividadesCom[[#This Row],[NIVEL 2]]&lt;&gt;0,VLOOKUP(ActividadesCom[[#This Row],[NIVEL 2]],Catálogo!A:B,2,FALSE),"")</f>
        <v>4</v>
      </c>
      <c r="R1739" s="5">
        <v>1</v>
      </c>
      <c r="S1739" s="6" t="s">
        <v>4280</v>
      </c>
      <c r="T1739" s="5">
        <v>20213</v>
      </c>
      <c r="U1739" s="5" t="s">
        <v>4010</v>
      </c>
      <c r="V1739" s="5">
        <f>IF(ActividadesCom[[#This Row],[NIVEL 3]]&lt;&gt;0,VLOOKUP(ActividadesCom[[#This Row],[NIVEL 3]],Catálogo!A:B,2,FALSE),"")</f>
        <v>2</v>
      </c>
      <c r="W1739" s="5">
        <v>1</v>
      </c>
      <c r="X1739" s="6" t="s">
        <v>4162</v>
      </c>
      <c r="Y1739" s="5">
        <v>20192</v>
      </c>
      <c r="Z1739" s="5" t="s">
        <v>4008</v>
      </c>
      <c r="AA1739" s="5">
        <f>IF(ActividadesCom[[#This Row],[NIVEL 4]]&lt;&gt;0,VLOOKUP(ActividadesCom[[#This Row],[NIVEL 4]],Catálogo!A:B,2,FALSE),"")</f>
        <v>4</v>
      </c>
      <c r="AB1739" s="5">
        <v>1</v>
      </c>
      <c r="AC1739" s="6" t="s">
        <v>31</v>
      </c>
      <c r="AD1739" s="5">
        <v>20173</v>
      </c>
      <c r="AE1739" s="5" t="s">
        <v>4009</v>
      </c>
      <c r="AF1739" s="5">
        <f>IF(ActividadesCom[[#This Row],[NIVEL 5]]&lt;&gt;0,VLOOKUP(ActividadesCom[[#This Row],[NIVEL 5]],Catálogo!A:B,2,FALSE),"")</f>
        <v>3</v>
      </c>
      <c r="AG1739" s="5">
        <v>1</v>
      </c>
      <c r="AH1739" s="2"/>
      <c r="AI1739" s="2"/>
    </row>
    <row r="1740" spans="1:35" ht="30" hidden="1" customHeight="1" x14ac:dyDescent="0.25">
      <c r="A1740" s="7">
        <v>17470102</v>
      </c>
      <c r="B1740" s="97" t="str">
        <f>VLOOKUP(ActividadesCom[[#This Row],[NO. DE CONTROL]],'LISTADO ESTUDIANTES'!A:C,3,FALSE)</f>
        <v>MUT MASS SHAIR GUADALUPE</v>
      </c>
      <c r="C1740" s="97" t="str">
        <f>VLOOKUP(ActividadesCom[[#This Row],[NO. DE CONTROL]],'LISTADO ESTUDIANTES'!A:B,2,FALSE)</f>
        <v>ARQUITECTURA</v>
      </c>
      <c r="D1740" s="18" t="str">
        <f>VLOOKUP(ActividadesCom[[#This Row],[NO. DE CONTROL]],'LISTADO ESTUDIANTES'!A:D,4,FALSE)</f>
        <v>BAJA</v>
      </c>
      <c r="E1740" s="5">
        <f>SUM(ActividadesCom[[#This Row],[CRÉD. 1]],ActividadesCom[[#This Row],[CRÉD. 2]],ActividadesCom[[#This Row],[CRÉD. 3]],ActividadesCom[[#This Row],[CRÉD. 4]],ActividadesCom[[#This Row],[CRÉD. 5]])</f>
        <v>0</v>
      </c>
      <c r="F1740" s="17" t="str">
        <f>IF(ActividadesCom[[#This Row],[ÚLTIMO SEMESTRE CON CRÉDITOS]]&gt;0,ROUND(AVERAGE(ActividadesCom[[#This Row],[VALOR NIVEL 5]],ActividadesCom[[#This Row],[VALOR NIVEL 4]],ActividadesCom[[#This Row],[VALOR NIVEL 3]],ActividadesCom[[#This Row],[VALOR NIVEL 2]],ActividadesCom[[#This Row],[VALOR NIVEL 1]]),0),"")</f>
        <v/>
      </c>
      <c r="G1740" s="5" t="str">
        <f>IF(ActividadesCom[[#This Row],[PROMEDIO]]="","",IF(ActividadesCom[[#This Row],[PROMEDIO]]&gt;=4,"EXCELENTE",IF(ActividadesCom[[#This Row],[PROMEDIO]]&gt;=3,"NOTABLE",IF(ActividadesCom[[#This Row],[PROMEDIO]]&gt;=2,"BUENO",IF(ActividadesCom[[#This Row],[PROMEDIO]]=1,"SUFICIENTE","")))))</f>
        <v/>
      </c>
      <c r="H1740" s="5">
        <f>MAX(ActividadesCom[[#This Row],[PERÍODO 1]],ActividadesCom[[#This Row],[PERÍODO 2]],ActividadesCom[[#This Row],[PERÍODO 3]],ActividadesCom[[#This Row],[PERÍODO 4]],ActividadesCom[[#This Row],[PERÍODO 5]])</f>
        <v>0</v>
      </c>
      <c r="I1740" s="6"/>
      <c r="J1740" s="5"/>
      <c r="K1740" s="5"/>
      <c r="L1740" s="5" t="str">
        <f>IF(ActividadesCom[[#This Row],[NIVEL 1]]&lt;&gt;0,VLOOKUP(ActividadesCom[[#This Row],[NIVEL 1]],Catálogo!A:B,2,FALSE),"")</f>
        <v/>
      </c>
      <c r="M1740" s="5"/>
      <c r="N1740" s="6"/>
      <c r="O1740" s="5"/>
      <c r="P1740" s="5"/>
      <c r="Q1740" s="5" t="str">
        <f>IF(ActividadesCom[[#This Row],[NIVEL 2]]&lt;&gt;0,VLOOKUP(ActividadesCom[[#This Row],[NIVEL 2]],Catálogo!A:B,2,FALSE),"")</f>
        <v/>
      </c>
      <c r="R1740" s="5"/>
      <c r="S1740" s="6"/>
      <c r="T1740" s="5"/>
      <c r="U1740" s="5"/>
      <c r="V1740" s="5" t="str">
        <f>IF(ActividadesCom[[#This Row],[NIVEL 3]]&lt;&gt;0,VLOOKUP(ActividadesCom[[#This Row],[NIVEL 3]],Catálogo!A:B,2,FALSE),"")</f>
        <v/>
      </c>
      <c r="W1740" s="5"/>
      <c r="X1740" s="6"/>
      <c r="Y1740" s="5"/>
      <c r="Z1740" s="5"/>
      <c r="AA1740" s="5" t="str">
        <f>IF(ActividadesCom[[#This Row],[NIVEL 4]]&lt;&gt;0,VLOOKUP(ActividadesCom[[#This Row],[NIVEL 4]],Catálogo!A:B,2,FALSE),"")</f>
        <v/>
      </c>
      <c r="AB1740" s="5"/>
      <c r="AC1740" s="6"/>
      <c r="AD1740" s="5"/>
      <c r="AE1740" s="5"/>
      <c r="AF1740" s="5" t="str">
        <f>IF(ActividadesCom[[#This Row],[NIVEL 5]]&lt;&gt;0,VLOOKUP(ActividadesCom[[#This Row],[NIVEL 5]],Catálogo!A:B,2,FALSE),"")</f>
        <v/>
      </c>
      <c r="AG1740" s="5"/>
      <c r="AH1740" s="2"/>
      <c r="AI1740" s="2"/>
    </row>
    <row r="1741" spans="1:35" ht="30" customHeight="1" x14ac:dyDescent="0.25">
      <c r="A1741" s="7">
        <v>17470103</v>
      </c>
      <c r="B1741" s="97" t="str">
        <f>VLOOKUP(ActividadesCom[[#This Row],[NO. DE CONTROL]],'LISTADO ESTUDIANTES'!A:C,3,FALSE)</f>
        <v>LUGO BARRAZA BRAYAN ENRIQUE</v>
      </c>
      <c r="C1741" s="97" t="str">
        <f>VLOOKUP(ActividadesCom[[#This Row],[NO. DE CONTROL]],'LISTADO ESTUDIANTES'!A:B,2,FALSE)</f>
        <v>ARQUITECTURA</v>
      </c>
      <c r="D1741" s="18" t="str">
        <f>VLOOKUP(ActividadesCom[[#This Row],[NO. DE CONTROL]],'LISTADO ESTUDIANTES'!A:D,4,FALSE)</f>
        <v>ACTIVO(A)</v>
      </c>
      <c r="E1741" s="5">
        <f>SUM(ActividadesCom[[#This Row],[CRÉD. 1]],ActividadesCom[[#This Row],[CRÉD. 2]],ActividadesCom[[#This Row],[CRÉD. 3]],ActividadesCom[[#This Row],[CRÉD. 4]],ActividadesCom[[#This Row],[CRÉD. 5]])</f>
        <v>5</v>
      </c>
      <c r="F1741" s="17">
        <f>IF(ActividadesCom[[#This Row],[ÚLTIMO SEMESTRE CON CRÉDITOS]]&gt;0,ROUND(AVERAGE(ActividadesCom[[#This Row],[VALOR NIVEL 5]],ActividadesCom[[#This Row],[VALOR NIVEL 4]],ActividadesCom[[#This Row],[VALOR NIVEL 3]],ActividadesCom[[#This Row],[VALOR NIVEL 2]],ActividadesCom[[#This Row],[VALOR NIVEL 1]]),0),"")</f>
        <v>4</v>
      </c>
      <c r="G1741" s="5" t="str">
        <f>IF(ActividadesCom[[#This Row],[PROMEDIO]]="","",IF(ActividadesCom[[#This Row],[PROMEDIO]]&gt;=4,"EXCELENTE",IF(ActividadesCom[[#This Row],[PROMEDIO]]&gt;=3,"NOTABLE",IF(ActividadesCom[[#This Row],[PROMEDIO]]&gt;=2,"BUENO",IF(ActividadesCom[[#This Row],[PROMEDIO]]=1,"SUFICIENTE","")))))</f>
        <v>EXCELENTE</v>
      </c>
      <c r="H1741" s="5">
        <f>MAX(ActividadesCom[[#This Row],[PERÍODO 1]],ActividadesCom[[#This Row],[PERÍODO 2]],ActividadesCom[[#This Row],[PERÍODO 3]],ActividadesCom[[#This Row],[PERÍODO 4]],ActividadesCom[[#This Row],[PERÍODO 5]])</f>
        <v>20221</v>
      </c>
      <c r="I1741" s="6" t="s">
        <v>4695</v>
      </c>
      <c r="J1741" s="5">
        <v>20213</v>
      </c>
      <c r="K1741" s="5" t="s">
        <v>4008</v>
      </c>
      <c r="L1741" s="5">
        <f>IF(ActividadesCom[[#This Row],[NIVEL 1]]&lt;&gt;0,VLOOKUP(ActividadesCom[[#This Row],[NIVEL 1]],Catálogo!A:B,2,FALSE),"")</f>
        <v>4</v>
      </c>
      <c r="M1741" s="5">
        <v>1</v>
      </c>
      <c r="N1741" s="6" t="s">
        <v>4861</v>
      </c>
      <c r="O1741" s="5">
        <v>20221</v>
      </c>
      <c r="P1741" s="5" t="s">
        <v>4008</v>
      </c>
      <c r="Q1741" s="5">
        <f>IF(ActividadesCom[[#This Row],[NIVEL 2]]&lt;&gt;0,VLOOKUP(ActividadesCom[[#This Row],[NIVEL 2]],Catálogo!A:B,2,FALSE),"")</f>
        <v>4</v>
      </c>
      <c r="R1741" s="5">
        <v>1</v>
      </c>
      <c r="S1741" s="6" t="s">
        <v>5485</v>
      </c>
      <c r="T1741" s="5">
        <v>20183</v>
      </c>
      <c r="U1741" s="5" t="s">
        <v>4008</v>
      </c>
      <c r="V1741" s="5">
        <f>IF(ActividadesCom[[#This Row],[NIVEL 3]]&lt;&gt;0,VLOOKUP(ActividadesCom[[#This Row],[NIVEL 3]],Catálogo!A:B,2,FALSE),"")</f>
        <v>4</v>
      </c>
      <c r="W1741" s="5">
        <v>1</v>
      </c>
      <c r="X1741" s="6" t="s">
        <v>42</v>
      </c>
      <c r="Y1741" s="5">
        <v>20183</v>
      </c>
      <c r="Z1741" s="5" t="s">
        <v>4010</v>
      </c>
      <c r="AA1741" s="5">
        <f>IF(ActividadesCom[[#This Row],[NIVEL 4]]&lt;&gt;0,VLOOKUP(ActividadesCom[[#This Row],[NIVEL 4]],Catálogo!A:B,2,FALSE),"")</f>
        <v>2</v>
      </c>
      <c r="AB1741" s="5">
        <v>1</v>
      </c>
      <c r="AC1741" s="6" t="s">
        <v>403</v>
      </c>
      <c r="AD1741" s="5">
        <v>20173</v>
      </c>
      <c r="AE1741" s="5" t="s">
        <v>4008</v>
      </c>
      <c r="AF1741" s="5">
        <f>IF(ActividadesCom[[#This Row],[NIVEL 5]]&lt;&gt;0,VLOOKUP(ActividadesCom[[#This Row],[NIVEL 5]],Catálogo!A:B,2,FALSE),"")</f>
        <v>4</v>
      </c>
      <c r="AG1741" s="5">
        <v>1</v>
      </c>
      <c r="AH1741" s="2"/>
      <c r="AI1741" s="2"/>
    </row>
    <row r="1742" spans="1:35" ht="30" hidden="1" customHeight="1" x14ac:dyDescent="0.25">
      <c r="A1742" s="7">
        <v>17470104</v>
      </c>
      <c r="B1742" s="97" t="str">
        <f>VLOOKUP(ActividadesCom[[#This Row],[NO. DE CONTROL]],'LISTADO ESTUDIANTES'!A:C,3,FALSE)</f>
        <v>SOTO MENDOZA REBECA GUADALUPE</v>
      </c>
      <c r="C1742" s="97" t="str">
        <f>VLOOKUP(ActividadesCom[[#This Row],[NO. DE CONTROL]],'LISTADO ESTUDIANTES'!A:B,2,FALSE)</f>
        <v>ARQUITECTURA</v>
      </c>
      <c r="D1742" s="18" t="str">
        <f>VLOOKUP(ActividadesCom[[#This Row],[NO. DE CONTROL]],'LISTADO ESTUDIANTES'!A:D,4,FALSE)</f>
        <v>BAJA</v>
      </c>
      <c r="E1742" s="5">
        <f>SUM(ActividadesCom[[#This Row],[CRÉD. 1]],ActividadesCom[[#This Row],[CRÉD. 2]],ActividadesCom[[#This Row],[CRÉD. 3]],ActividadesCom[[#This Row],[CRÉD. 4]],ActividadesCom[[#This Row],[CRÉD. 5]])</f>
        <v>4</v>
      </c>
      <c r="F1742" s="17">
        <f>IF(ActividadesCom[[#This Row],[ÚLTIMO SEMESTRE CON CRÉDITOS]]&gt;0,ROUND(AVERAGE(ActividadesCom[[#This Row],[VALOR NIVEL 5]],ActividadesCom[[#This Row],[VALOR NIVEL 4]],ActividadesCom[[#This Row],[VALOR NIVEL 3]],ActividadesCom[[#This Row],[VALOR NIVEL 2]],ActividadesCom[[#This Row],[VALOR NIVEL 1]]),0),"")</f>
        <v>3</v>
      </c>
      <c r="G1742" s="5" t="str">
        <f>IF(ActividadesCom[[#This Row],[PROMEDIO]]="","",IF(ActividadesCom[[#This Row],[PROMEDIO]]&gt;=4,"EXCELENTE",IF(ActividadesCom[[#This Row],[PROMEDIO]]&gt;=3,"NOTABLE",IF(ActividadesCom[[#This Row],[PROMEDIO]]&gt;=2,"BUENO",IF(ActividadesCom[[#This Row],[PROMEDIO]]=1,"SUFICIENTE","")))))</f>
        <v>NOTABLE</v>
      </c>
      <c r="H1742" s="5">
        <f>MAX(ActividadesCom[[#This Row],[PERÍODO 1]],ActividadesCom[[#This Row],[PERÍODO 2]],ActividadesCom[[#This Row],[PERÍODO 3]],ActividadesCom[[#This Row],[PERÍODO 4]],ActividadesCom[[#This Row],[PERÍODO 5]])</f>
        <v>20193</v>
      </c>
      <c r="I1742" s="6" t="s">
        <v>1036</v>
      </c>
      <c r="J1742" s="5">
        <v>20193</v>
      </c>
      <c r="K1742" s="5" t="s">
        <v>4010</v>
      </c>
      <c r="L1742" s="5">
        <f>IF(ActividadesCom[[#This Row],[NIVEL 1]]&lt;&gt;0,VLOOKUP(ActividadesCom[[#This Row],[NIVEL 1]],Catálogo!A:B,2,FALSE),"")</f>
        <v>2</v>
      </c>
      <c r="M1742" s="5">
        <v>1</v>
      </c>
      <c r="N1742" s="6" t="s">
        <v>4173</v>
      </c>
      <c r="O1742" s="5">
        <v>20193</v>
      </c>
      <c r="P1742" s="5" t="s">
        <v>4008</v>
      </c>
      <c r="Q1742" s="5">
        <f>IF(ActividadesCom[[#This Row],[NIVEL 2]]&lt;&gt;0,VLOOKUP(ActividadesCom[[#This Row],[NIVEL 2]],Catálogo!A:B,2,FALSE),"")</f>
        <v>4</v>
      </c>
      <c r="R1742" s="5">
        <v>1</v>
      </c>
      <c r="S1742" s="6"/>
      <c r="T1742" s="5"/>
      <c r="U1742" s="5"/>
      <c r="V1742" s="5" t="str">
        <f>IF(ActividadesCom[[#This Row],[NIVEL 3]]&lt;&gt;0,VLOOKUP(ActividadesCom[[#This Row],[NIVEL 3]],Catálogo!A:B,2,FALSE),"")</f>
        <v/>
      </c>
      <c r="W1742" s="5"/>
      <c r="X1742" s="6" t="s">
        <v>4053</v>
      </c>
      <c r="Y1742" s="5">
        <v>20183</v>
      </c>
      <c r="Z1742" s="5" t="s">
        <v>4008</v>
      </c>
      <c r="AA1742" s="5">
        <f>IF(ActividadesCom[[#This Row],[NIVEL 4]]&lt;&gt;0,VLOOKUP(ActividadesCom[[#This Row],[NIVEL 4]],Catálogo!A:B,2,FALSE),"")</f>
        <v>4</v>
      </c>
      <c r="AB1742" s="5">
        <v>1</v>
      </c>
      <c r="AC1742" s="6" t="s">
        <v>5</v>
      </c>
      <c r="AD1742" s="5">
        <v>20173</v>
      </c>
      <c r="AE1742" s="5" t="s">
        <v>4009</v>
      </c>
      <c r="AF1742" s="5">
        <f>IF(ActividadesCom[[#This Row],[NIVEL 5]]&lt;&gt;0,VLOOKUP(ActividadesCom[[#This Row],[NIVEL 5]],Catálogo!A:B,2,FALSE),"")</f>
        <v>3</v>
      </c>
      <c r="AG1742" s="5">
        <v>1</v>
      </c>
      <c r="AH1742" s="2"/>
      <c r="AI1742" s="2"/>
    </row>
    <row r="1743" spans="1:35" ht="30" hidden="1" customHeight="1" x14ac:dyDescent="0.25">
      <c r="A1743" s="7">
        <v>17470105</v>
      </c>
      <c r="B1743" s="97" t="str">
        <f>VLOOKUP(ActividadesCom[[#This Row],[NO. DE CONTROL]],'LISTADO ESTUDIANTES'!A:C,3,FALSE)</f>
        <v>JIMENEZ CAUICH OSMAR YAEL</v>
      </c>
      <c r="C1743" s="97" t="str">
        <f>VLOOKUP(ActividadesCom[[#This Row],[NO. DE CONTROL]],'LISTADO ESTUDIANTES'!A:B,2,FALSE)</f>
        <v>ARQUITECTURA</v>
      </c>
      <c r="D1743" s="18" t="str">
        <f>VLOOKUP(ActividadesCom[[#This Row],[NO. DE CONTROL]],'LISTADO ESTUDIANTES'!A:D,4,FALSE)</f>
        <v>BAJA</v>
      </c>
      <c r="E1743" s="5">
        <f>SUM(ActividadesCom[[#This Row],[CRÉD. 1]],ActividadesCom[[#This Row],[CRÉD. 2]],ActividadesCom[[#This Row],[CRÉD. 3]],ActividadesCom[[#This Row],[CRÉD. 4]],ActividadesCom[[#This Row],[CRÉD. 5]])</f>
        <v>1</v>
      </c>
      <c r="F1743" s="17">
        <f>IF(ActividadesCom[[#This Row],[ÚLTIMO SEMESTRE CON CRÉDITOS]]&gt;0,ROUND(AVERAGE(ActividadesCom[[#This Row],[VALOR NIVEL 5]],ActividadesCom[[#This Row],[VALOR NIVEL 4]],ActividadesCom[[#This Row],[VALOR NIVEL 3]],ActividadesCom[[#This Row],[VALOR NIVEL 2]],ActividadesCom[[#This Row],[VALOR NIVEL 1]]),0),"")</f>
        <v>3</v>
      </c>
      <c r="G1743" s="5" t="str">
        <f>IF(ActividadesCom[[#This Row],[PROMEDIO]]="","",IF(ActividadesCom[[#This Row],[PROMEDIO]]&gt;=4,"EXCELENTE",IF(ActividadesCom[[#This Row],[PROMEDIO]]&gt;=3,"NOTABLE",IF(ActividadesCom[[#This Row],[PROMEDIO]]&gt;=2,"BUENO",IF(ActividadesCom[[#This Row],[PROMEDIO]]=1,"SUFICIENTE","")))))</f>
        <v>NOTABLE</v>
      </c>
      <c r="H1743" s="5">
        <f>MAX(ActividadesCom[[#This Row],[PERÍODO 1]],ActividadesCom[[#This Row],[PERÍODO 2]],ActividadesCom[[#This Row],[PERÍODO 3]],ActividadesCom[[#This Row],[PERÍODO 4]],ActividadesCom[[#This Row],[PERÍODO 5]])</f>
        <v>20173</v>
      </c>
      <c r="I1743" s="6"/>
      <c r="J1743" s="5"/>
      <c r="K1743" s="5"/>
      <c r="L1743" s="5" t="str">
        <f>IF(ActividadesCom[[#This Row],[NIVEL 1]]&lt;&gt;0,VLOOKUP(ActividadesCom[[#This Row],[NIVEL 1]],Catálogo!A:B,2,FALSE),"")</f>
        <v/>
      </c>
      <c r="M1743" s="5"/>
      <c r="N1743" s="6"/>
      <c r="O1743" s="5"/>
      <c r="P1743" s="5"/>
      <c r="Q1743" s="5" t="str">
        <f>IF(ActividadesCom[[#This Row],[NIVEL 2]]&lt;&gt;0,VLOOKUP(ActividadesCom[[#This Row],[NIVEL 2]],Catálogo!A:B,2,FALSE),"")</f>
        <v/>
      </c>
      <c r="R1743" s="5"/>
      <c r="S1743" s="6"/>
      <c r="T1743" s="5"/>
      <c r="U1743" s="5"/>
      <c r="V1743" s="5" t="str">
        <f>IF(ActividadesCom[[#This Row],[NIVEL 3]]&lt;&gt;0,VLOOKUP(ActividadesCom[[#This Row],[NIVEL 3]],Catálogo!A:B,2,FALSE),"")</f>
        <v/>
      </c>
      <c r="W1743" s="5"/>
      <c r="X1743" s="6"/>
      <c r="Y1743" s="5"/>
      <c r="Z1743" s="5"/>
      <c r="AA1743" s="5" t="str">
        <f>IF(ActividadesCom[[#This Row],[NIVEL 4]]&lt;&gt;0,VLOOKUP(ActividadesCom[[#This Row],[NIVEL 4]],Catálogo!A:B,2,FALSE),"")</f>
        <v/>
      </c>
      <c r="AB1743" s="5"/>
      <c r="AC1743" s="6" t="s">
        <v>5</v>
      </c>
      <c r="AD1743" s="5">
        <v>20173</v>
      </c>
      <c r="AE1743" s="5" t="s">
        <v>4009</v>
      </c>
      <c r="AF1743" s="5">
        <f>IF(ActividadesCom[[#This Row],[NIVEL 5]]&lt;&gt;0,VLOOKUP(ActividadesCom[[#This Row],[NIVEL 5]],Catálogo!A:B,2,FALSE),"")</f>
        <v>3</v>
      </c>
      <c r="AG1743" s="5">
        <v>1</v>
      </c>
      <c r="AH1743" s="2"/>
      <c r="AI1743" s="2"/>
    </row>
    <row r="1744" spans="1:35" ht="30" hidden="1" customHeight="1" x14ac:dyDescent="0.25">
      <c r="A1744" s="7">
        <v>17470106</v>
      </c>
      <c r="B1744" s="97" t="str">
        <f>VLOOKUP(ActividadesCom[[#This Row],[NO. DE CONTROL]],'LISTADO ESTUDIANTES'!A:C,3,FALSE)</f>
        <v>MARTINEZ VAZQUEZ ADRIANA DE LOS ANGELES</v>
      </c>
      <c r="C1744" s="97" t="str">
        <f>VLOOKUP(ActividadesCom[[#This Row],[NO. DE CONTROL]],'LISTADO ESTUDIANTES'!A:B,2,FALSE)</f>
        <v>INGENIERIA EN SISTEMAS COMPUTACIONALES</v>
      </c>
      <c r="D1744" s="18" t="str">
        <f>VLOOKUP(ActividadesCom[[#This Row],[NO. DE CONTROL]],'LISTADO ESTUDIANTES'!A:D,4,FALSE)</f>
        <v>BAJA</v>
      </c>
      <c r="E1744" s="5">
        <f>SUM(ActividadesCom[[#This Row],[CRÉD. 1]],ActividadesCom[[#This Row],[CRÉD. 2]],ActividadesCom[[#This Row],[CRÉD. 3]],ActividadesCom[[#This Row],[CRÉD. 4]],ActividadesCom[[#This Row],[CRÉD. 5]])</f>
        <v>1</v>
      </c>
      <c r="F1744" s="17">
        <f>IF(ActividadesCom[[#This Row],[ÚLTIMO SEMESTRE CON CRÉDITOS]]&gt;0,ROUND(AVERAGE(ActividadesCom[[#This Row],[VALOR NIVEL 5]],ActividadesCom[[#This Row],[VALOR NIVEL 4]],ActividadesCom[[#This Row],[VALOR NIVEL 3]],ActividadesCom[[#This Row],[VALOR NIVEL 2]],ActividadesCom[[#This Row],[VALOR NIVEL 1]]),0),"")</f>
        <v>3</v>
      </c>
      <c r="G1744" s="5" t="str">
        <f>IF(ActividadesCom[[#This Row],[PROMEDIO]]="","",IF(ActividadesCom[[#This Row],[PROMEDIO]]&gt;=4,"EXCELENTE",IF(ActividadesCom[[#This Row],[PROMEDIO]]&gt;=3,"NOTABLE",IF(ActividadesCom[[#This Row],[PROMEDIO]]&gt;=2,"BUENO",IF(ActividadesCom[[#This Row],[PROMEDIO]]=1,"SUFICIENTE","")))))</f>
        <v>NOTABLE</v>
      </c>
      <c r="H1744" s="5">
        <f>MAX(ActividadesCom[[#This Row],[PERÍODO 1]],ActividadesCom[[#This Row],[PERÍODO 2]],ActividadesCom[[#This Row],[PERÍODO 3]],ActividadesCom[[#This Row],[PERÍODO 4]],ActividadesCom[[#This Row],[PERÍODO 5]])</f>
        <v>20173</v>
      </c>
      <c r="I1744" s="6"/>
      <c r="J1744" s="5"/>
      <c r="K1744" s="5"/>
      <c r="L1744" s="5" t="str">
        <f>IF(ActividadesCom[[#This Row],[NIVEL 1]]&lt;&gt;0,VLOOKUP(ActividadesCom[[#This Row],[NIVEL 1]],Catálogo!A:B,2,FALSE),"")</f>
        <v/>
      </c>
      <c r="M1744" s="5"/>
      <c r="N1744" s="6"/>
      <c r="O1744" s="5"/>
      <c r="P1744" s="5"/>
      <c r="Q1744" s="5" t="str">
        <f>IF(ActividadesCom[[#This Row],[NIVEL 2]]&lt;&gt;0,VLOOKUP(ActividadesCom[[#This Row],[NIVEL 2]],Catálogo!A:B,2,FALSE),"")</f>
        <v/>
      </c>
      <c r="R1744" s="5"/>
      <c r="S1744" s="6"/>
      <c r="T1744" s="5"/>
      <c r="U1744" s="5"/>
      <c r="V1744" s="5" t="str">
        <f>IF(ActividadesCom[[#This Row],[NIVEL 3]]&lt;&gt;0,VLOOKUP(ActividadesCom[[#This Row],[NIVEL 3]],Catálogo!A:B,2,FALSE),"")</f>
        <v/>
      </c>
      <c r="W1744" s="5"/>
      <c r="X1744" s="6"/>
      <c r="Y1744" s="5"/>
      <c r="Z1744" s="5"/>
      <c r="AA1744" s="5" t="str">
        <f>IF(ActividadesCom[[#This Row],[NIVEL 4]]&lt;&gt;0,VLOOKUP(ActividadesCom[[#This Row],[NIVEL 4]],Catálogo!A:B,2,FALSE),"")</f>
        <v/>
      </c>
      <c r="AB1744" s="5"/>
      <c r="AC1744" s="6" t="s">
        <v>5</v>
      </c>
      <c r="AD1744" s="5">
        <v>20173</v>
      </c>
      <c r="AE1744" s="5" t="s">
        <v>4009</v>
      </c>
      <c r="AF1744" s="5">
        <f>IF(ActividadesCom[[#This Row],[NIVEL 5]]&lt;&gt;0,VLOOKUP(ActividadesCom[[#This Row],[NIVEL 5]],Catálogo!A:B,2,FALSE),"")</f>
        <v>3</v>
      </c>
      <c r="AG1744" s="5">
        <v>1</v>
      </c>
      <c r="AH1744" s="2"/>
      <c r="AI1744" s="2"/>
    </row>
    <row r="1745" spans="1:35" ht="30" hidden="1" customHeight="1" x14ac:dyDescent="0.25">
      <c r="A1745" s="7">
        <v>17470107</v>
      </c>
      <c r="B1745" s="97" t="str">
        <f>VLOOKUP(ActividadesCom[[#This Row],[NO. DE CONTROL]],'LISTADO ESTUDIANTES'!A:C,3,FALSE)</f>
        <v>POOT GUTIERREZ CARLOS ANTONIO</v>
      </c>
      <c r="C1745" s="97" t="str">
        <f>VLOOKUP(ActividadesCom[[#This Row],[NO. DE CONTROL]],'LISTADO ESTUDIANTES'!A:B,2,FALSE)</f>
        <v>ARQUITECTURA</v>
      </c>
      <c r="D1745" s="18" t="str">
        <f>VLOOKUP(ActividadesCom[[#This Row],[NO. DE CONTROL]],'LISTADO ESTUDIANTES'!A:D,4,FALSE)</f>
        <v>BAJA</v>
      </c>
      <c r="E1745" s="5">
        <f>SUM(ActividadesCom[[#This Row],[CRÉD. 1]],ActividadesCom[[#This Row],[CRÉD. 2]],ActividadesCom[[#This Row],[CRÉD. 3]],ActividadesCom[[#This Row],[CRÉD. 4]],ActividadesCom[[#This Row],[CRÉD. 5]])</f>
        <v>1</v>
      </c>
      <c r="F1745" s="17">
        <f>IF(ActividadesCom[[#This Row],[ÚLTIMO SEMESTRE CON CRÉDITOS]]&gt;0,ROUND(AVERAGE(ActividadesCom[[#This Row],[VALOR NIVEL 5]],ActividadesCom[[#This Row],[VALOR NIVEL 4]],ActividadesCom[[#This Row],[VALOR NIVEL 3]],ActividadesCom[[#This Row],[VALOR NIVEL 2]],ActividadesCom[[#This Row],[VALOR NIVEL 1]]),0),"")</f>
        <v>4</v>
      </c>
      <c r="G1745" s="5" t="str">
        <f>IF(ActividadesCom[[#This Row],[PROMEDIO]]="","",IF(ActividadesCom[[#This Row],[PROMEDIO]]&gt;=4,"EXCELENTE",IF(ActividadesCom[[#This Row],[PROMEDIO]]&gt;=3,"NOTABLE",IF(ActividadesCom[[#This Row],[PROMEDIO]]&gt;=2,"BUENO",IF(ActividadesCom[[#This Row],[PROMEDIO]]=1,"SUFICIENTE","")))))</f>
        <v>EXCELENTE</v>
      </c>
      <c r="H1745" s="5">
        <f>MAX(ActividadesCom[[#This Row],[PERÍODO 1]],ActividadesCom[[#This Row],[PERÍODO 2]],ActividadesCom[[#This Row],[PERÍODO 3]],ActividadesCom[[#This Row],[PERÍODO 4]],ActividadesCom[[#This Row],[PERÍODO 5]])</f>
        <v>20173</v>
      </c>
      <c r="I1745" s="6"/>
      <c r="J1745" s="5"/>
      <c r="K1745" s="5"/>
      <c r="L1745" s="5" t="str">
        <f>IF(ActividadesCom[[#This Row],[NIVEL 1]]&lt;&gt;0,VLOOKUP(ActividadesCom[[#This Row],[NIVEL 1]],Catálogo!A:B,2,FALSE),"")</f>
        <v/>
      </c>
      <c r="M1745" s="5"/>
      <c r="N1745" s="6"/>
      <c r="O1745" s="5"/>
      <c r="P1745" s="5"/>
      <c r="Q1745" s="5" t="str">
        <f>IF(ActividadesCom[[#This Row],[NIVEL 2]]&lt;&gt;0,VLOOKUP(ActividadesCom[[#This Row],[NIVEL 2]],Catálogo!A:B,2,FALSE),"")</f>
        <v/>
      </c>
      <c r="R1745" s="5"/>
      <c r="S1745" s="6"/>
      <c r="T1745" s="5"/>
      <c r="U1745" s="5"/>
      <c r="V1745" s="5" t="str">
        <f>IF(ActividadesCom[[#This Row],[NIVEL 3]]&lt;&gt;0,VLOOKUP(ActividadesCom[[#This Row],[NIVEL 3]],Catálogo!A:B,2,FALSE),"")</f>
        <v/>
      </c>
      <c r="W1745" s="5"/>
      <c r="X1745" s="6"/>
      <c r="Y1745" s="5"/>
      <c r="Z1745" s="5"/>
      <c r="AA1745" s="5" t="str">
        <f>IF(ActividadesCom[[#This Row],[NIVEL 4]]&lt;&gt;0,VLOOKUP(ActividadesCom[[#This Row],[NIVEL 4]],Catálogo!A:B,2,FALSE),"")</f>
        <v/>
      </c>
      <c r="AB1745" s="5"/>
      <c r="AC1745" s="6" t="s">
        <v>31</v>
      </c>
      <c r="AD1745" s="5">
        <v>20173</v>
      </c>
      <c r="AE1745" s="5" t="s">
        <v>4008</v>
      </c>
      <c r="AF1745" s="5">
        <f>IF(ActividadesCom[[#This Row],[NIVEL 5]]&lt;&gt;0,VLOOKUP(ActividadesCom[[#This Row],[NIVEL 5]],Catálogo!A:B,2,FALSE),"")</f>
        <v>4</v>
      </c>
      <c r="AG1745" s="5">
        <v>1</v>
      </c>
      <c r="AH1745" s="2"/>
      <c r="AI1745" s="2"/>
    </row>
    <row r="1746" spans="1:35" ht="30" hidden="1" customHeight="1" x14ac:dyDescent="0.25">
      <c r="A1746" s="7">
        <v>17470108</v>
      </c>
      <c r="B1746" s="97" t="str">
        <f>VLOOKUP(ActividadesCom[[#This Row],[NO. DE CONTROL]],'LISTADO ESTUDIANTES'!A:C,3,FALSE)</f>
        <v>CACH VARGAS MARTHA ANAHÍ</v>
      </c>
      <c r="C1746" s="97" t="str">
        <f>VLOOKUP(ActividadesCom[[#This Row],[NO. DE CONTROL]],'LISTADO ESTUDIANTES'!A:B,2,FALSE)</f>
        <v>ARQUITECTURA</v>
      </c>
      <c r="D1746" s="18" t="str">
        <f>VLOOKUP(ActividadesCom[[#This Row],[NO. DE CONTROL]],'LISTADO ESTUDIANTES'!A:D,4,FALSE)</f>
        <v>BAJA</v>
      </c>
      <c r="E1746" s="5">
        <f>SUM(ActividadesCom[[#This Row],[CRÉD. 1]],ActividadesCom[[#This Row],[CRÉD. 2]],ActividadesCom[[#This Row],[CRÉD. 3]],ActividadesCom[[#This Row],[CRÉD. 4]],ActividadesCom[[#This Row],[CRÉD. 5]])</f>
        <v>1</v>
      </c>
      <c r="F1746" s="17">
        <f>IF(ActividadesCom[[#This Row],[ÚLTIMO SEMESTRE CON CRÉDITOS]]&gt;0,ROUND(AVERAGE(ActividadesCom[[#This Row],[VALOR NIVEL 5]],ActividadesCom[[#This Row],[VALOR NIVEL 4]],ActividadesCom[[#This Row],[VALOR NIVEL 3]],ActividadesCom[[#This Row],[VALOR NIVEL 2]],ActividadesCom[[#This Row],[VALOR NIVEL 1]]),0),"")</f>
        <v>4</v>
      </c>
      <c r="G1746" s="5" t="str">
        <f>IF(ActividadesCom[[#This Row],[PROMEDIO]]="","",IF(ActividadesCom[[#This Row],[PROMEDIO]]&gt;=4,"EXCELENTE",IF(ActividadesCom[[#This Row],[PROMEDIO]]&gt;=3,"NOTABLE",IF(ActividadesCom[[#This Row],[PROMEDIO]]&gt;=2,"BUENO",IF(ActividadesCom[[#This Row],[PROMEDIO]]=1,"SUFICIENTE","")))))</f>
        <v>EXCELENTE</v>
      </c>
      <c r="H1746" s="5">
        <f>MAX(ActividadesCom[[#This Row],[PERÍODO 1]],ActividadesCom[[#This Row],[PERÍODO 2]],ActividadesCom[[#This Row],[PERÍODO 3]],ActividadesCom[[#This Row],[PERÍODO 4]],ActividadesCom[[#This Row],[PERÍODO 5]])</f>
        <v>20183</v>
      </c>
      <c r="I1746" s="6"/>
      <c r="J1746" s="5"/>
      <c r="K1746" s="5"/>
      <c r="L1746" s="5" t="str">
        <f>IF(ActividadesCom[[#This Row],[NIVEL 1]]&lt;&gt;0,VLOOKUP(ActividadesCom[[#This Row],[NIVEL 1]],Catálogo!A:B,2,FALSE),"")</f>
        <v/>
      </c>
      <c r="M1746" s="5"/>
      <c r="N1746" s="6"/>
      <c r="O1746" s="5"/>
      <c r="P1746" s="5"/>
      <c r="Q1746" s="5" t="str">
        <f>IF(ActividadesCom[[#This Row],[NIVEL 2]]&lt;&gt;0,VLOOKUP(ActividadesCom[[#This Row],[NIVEL 2]],Catálogo!A:B,2,FALSE),"")</f>
        <v/>
      </c>
      <c r="R1746" s="5"/>
      <c r="S1746" s="6"/>
      <c r="T1746" s="5"/>
      <c r="U1746" s="5"/>
      <c r="V1746" s="5" t="str">
        <f>IF(ActividadesCom[[#This Row],[NIVEL 3]]&lt;&gt;0,VLOOKUP(ActividadesCom[[#This Row],[NIVEL 3]],Catálogo!A:B,2,FALSE),"")</f>
        <v/>
      </c>
      <c r="W1746" s="5"/>
      <c r="X1746" s="6"/>
      <c r="Y1746" s="5"/>
      <c r="Z1746" s="5"/>
      <c r="AA1746" s="5" t="str">
        <f>IF(ActividadesCom[[#This Row],[NIVEL 4]]&lt;&gt;0,VLOOKUP(ActividadesCom[[#This Row],[NIVEL 4]],Catálogo!A:B,2,FALSE),"")</f>
        <v/>
      </c>
      <c r="AB1746" s="5"/>
      <c r="AC1746" s="9" t="s">
        <v>615</v>
      </c>
      <c r="AD1746" s="8">
        <v>20183</v>
      </c>
      <c r="AE1746" s="8" t="s">
        <v>4008</v>
      </c>
      <c r="AF1746" s="5">
        <f>IF(ActividadesCom[[#This Row],[NIVEL 5]]&lt;&gt;0,VLOOKUP(ActividadesCom[[#This Row],[NIVEL 5]],Catálogo!A:B,2,FALSE),"")</f>
        <v>4</v>
      </c>
      <c r="AG1746" s="8">
        <v>1</v>
      </c>
      <c r="AH1746" s="2"/>
      <c r="AI1746" s="2"/>
    </row>
    <row r="1747" spans="1:35" ht="30" customHeight="1" x14ac:dyDescent="0.25">
      <c r="A1747" s="7">
        <v>17470109</v>
      </c>
      <c r="B1747" s="97" t="str">
        <f>VLOOKUP(ActividadesCom[[#This Row],[NO. DE CONTROL]],'LISTADO ESTUDIANTES'!A:C,3,FALSE)</f>
        <v>PALMA HERRERA OSCAR ENRIQUE</v>
      </c>
      <c r="C1747" s="97" t="str">
        <f>VLOOKUP(ActividadesCom[[#This Row],[NO. DE CONTROL]],'LISTADO ESTUDIANTES'!A:B,2,FALSE)</f>
        <v>ARQUITECTURA</v>
      </c>
      <c r="D1747" s="18" t="str">
        <f>VLOOKUP(ActividadesCom[[#This Row],[NO. DE CONTROL]],'LISTADO ESTUDIANTES'!A:D,4,FALSE)</f>
        <v>ACTIVO(A)</v>
      </c>
      <c r="E1747" s="5">
        <f>SUM(ActividadesCom[[#This Row],[CRÉD. 1]],ActividadesCom[[#This Row],[CRÉD. 2]],ActividadesCom[[#This Row],[CRÉD. 3]],ActividadesCom[[#This Row],[CRÉD. 4]],ActividadesCom[[#This Row],[CRÉD. 5]])</f>
        <v>5</v>
      </c>
      <c r="F1747" s="17">
        <f>IF(ActividadesCom[[#This Row],[ÚLTIMO SEMESTRE CON CRÉDITOS]]&gt;0,ROUND(AVERAGE(ActividadesCom[[#This Row],[VALOR NIVEL 5]],ActividadesCom[[#This Row],[VALOR NIVEL 4]],ActividadesCom[[#This Row],[VALOR NIVEL 3]],ActividadesCom[[#This Row],[VALOR NIVEL 2]],ActividadesCom[[#This Row],[VALOR NIVEL 1]]),0),"")</f>
        <v>3</v>
      </c>
      <c r="G1747" s="5" t="str">
        <f>IF(ActividadesCom[[#This Row],[PROMEDIO]]="","",IF(ActividadesCom[[#This Row],[PROMEDIO]]&gt;=4,"EXCELENTE",IF(ActividadesCom[[#This Row],[PROMEDIO]]&gt;=3,"NOTABLE",IF(ActividadesCom[[#This Row],[PROMEDIO]]&gt;=2,"BUENO",IF(ActividadesCom[[#This Row],[PROMEDIO]]=1,"SUFICIENTE","")))))</f>
        <v>NOTABLE</v>
      </c>
      <c r="H1747" s="5">
        <f>MAX(ActividadesCom[[#This Row],[PERÍODO 1]],ActividadesCom[[#This Row],[PERÍODO 2]],ActividadesCom[[#This Row],[PERÍODO 3]],ActividadesCom[[#This Row],[PERÍODO 4]],ActividadesCom[[#This Row],[PERÍODO 5]])</f>
        <v>20203</v>
      </c>
      <c r="I1747" s="6" t="s">
        <v>4125</v>
      </c>
      <c r="J1747" s="5">
        <v>20203</v>
      </c>
      <c r="K1747" s="5" t="s">
        <v>4010</v>
      </c>
      <c r="L1747" s="5">
        <f>IF(ActividadesCom[[#This Row],[NIVEL 1]]&lt;&gt;0,VLOOKUP(ActividadesCom[[#This Row],[NIVEL 1]],Catálogo!A:B,2,FALSE),"")</f>
        <v>2</v>
      </c>
      <c r="M1747" s="5">
        <v>1</v>
      </c>
      <c r="N1747" s="6" t="s">
        <v>615</v>
      </c>
      <c r="O1747" s="5">
        <v>20202</v>
      </c>
      <c r="P1747" s="5" t="s">
        <v>4010</v>
      </c>
      <c r="Q1747" s="5">
        <f>IF(ActividadesCom[[#This Row],[NIVEL 2]]&lt;&gt;0,VLOOKUP(ActividadesCom[[#This Row],[NIVEL 2]],Catálogo!A:B,2,FALSE),"")</f>
        <v>2</v>
      </c>
      <c r="R1747" s="5">
        <v>1</v>
      </c>
      <c r="S1747" s="6" t="s">
        <v>615</v>
      </c>
      <c r="T1747" s="5">
        <v>20201</v>
      </c>
      <c r="U1747" s="5" t="s">
        <v>4008</v>
      </c>
      <c r="V1747" s="5">
        <f>IF(ActividadesCom[[#This Row],[NIVEL 3]]&lt;&gt;0,VLOOKUP(ActividadesCom[[#This Row],[NIVEL 3]],Catálogo!A:B,2,FALSE),"")</f>
        <v>4</v>
      </c>
      <c r="W1747" s="5">
        <v>1</v>
      </c>
      <c r="X1747" s="6" t="s">
        <v>4394</v>
      </c>
      <c r="Y1747" s="5">
        <v>20183</v>
      </c>
      <c r="Z1747" s="5" t="s">
        <v>4008</v>
      </c>
      <c r="AA1747" s="5">
        <f>IF(ActividadesCom[[#This Row],[NIVEL 4]]&lt;&gt;0,VLOOKUP(ActividadesCom[[#This Row],[NIVEL 4]],Catálogo!A:B,2,FALSE),"")</f>
        <v>4</v>
      </c>
      <c r="AB1747" s="5">
        <v>1</v>
      </c>
      <c r="AC1747" s="6" t="s">
        <v>403</v>
      </c>
      <c r="AD1747" s="5">
        <v>20173</v>
      </c>
      <c r="AE1747" s="5" t="s">
        <v>4009</v>
      </c>
      <c r="AF1747" s="5">
        <f>IF(ActividadesCom[[#This Row],[NIVEL 5]]&lt;&gt;0,VLOOKUP(ActividadesCom[[#This Row],[NIVEL 5]],Catálogo!A:B,2,FALSE),"")</f>
        <v>3</v>
      </c>
      <c r="AG1747" s="5">
        <v>1</v>
      </c>
      <c r="AH1747" s="2"/>
      <c r="AI1747" s="2"/>
    </row>
    <row r="1748" spans="1:35" ht="30" hidden="1" customHeight="1" x14ac:dyDescent="0.25">
      <c r="A1748" s="7">
        <v>17470110</v>
      </c>
      <c r="B1748" s="97" t="str">
        <f>VLOOKUP(ActividadesCom[[#This Row],[NO. DE CONTROL]],'LISTADO ESTUDIANTES'!A:C,3,FALSE)</f>
        <v>JIMENEZ PECH JESUS FRANCISCO</v>
      </c>
      <c r="C1748" s="97" t="str">
        <f>VLOOKUP(ActividadesCom[[#This Row],[NO. DE CONTROL]],'LISTADO ESTUDIANTES'!A:B,2,FALSE)</f>
        <v>ARQUITECTURA</v>
      </c>
      <c r="D1748" s="18" t="str">
        <f>VLOOKUP(ActividadesCom[[#This Row],[NO. DE CONTROL]],'LISTADO ESTUDIANTES'!A:D,4,FALSE)</f>
        <v>BAJA</v>
      </c>
      <c r="E1748" s="5">
        <f>SUM(ActividadesCom[[#This Row],[CRÉD. 1]],ActividadesCom[[#This Row],[CRÉD. 2]],ActividadesCom[[#This Row],[CRÉD. 3]],ActividadesCom[[#This Row],[CRÉD. 4]],ActividadesCom[[#This Row],[CRÉD. 5]])</f>
        <v>2</v>
      </c>
      <c r="F1748" s="17">
        <f>IF(ActividadesCom[[#This Row],[ÚLTIMO SEMESTRE CON CRÉDITOS]]&gt;0,ROUND(AVERAGE(ActividadesCom[[#This Row],[VALOR NIVEL 5]],ActividadesCom[[#This Row],[VALOR NIVEL 4]],ActividadesCom[[#This Row],[VALOR NIVEL 3]],ActividadesCom[[#This Row],[VALOR NIVEL 2]],ActividadesCom[[#This Row],[VALOR NIVEL 1]]),0),"")</f>
        <v>2</v>
      </c>
      <c r="G1748" s="5" t="str">
        <f>IF(ActividadesCom[[#This Row],[PROMEDIO]]="","",IF(ActividadesCom[[#This Row],[PROMEDIO]]&gt;=4,"EXCELENTE",IF(ActividadesCom[[#This Row],[PROMEDIO]]&gt;=3,"NOTABLE",IF(ActividadesCom[[#This Row],[PROMEDIO]]&gt;=2,"BUENO",IF(ActividadesCom[[#This Row],[PROMEDIO]]=1,"SUFICIENTE","")))))</f>
        <v>BUENO</v>
      </c>
      <c r="H1748" s="5">
        <f>MAX(ActividadesCom[[#This Row],[PERÍODO 1]],ActividadesCom[[#This Row],[PERÍODO 2]],ActividadesCom[[#This Row],[PERÍODO 3]],ActividadesCom[[#This Row],[PERÍODO 4]],ActividadesCom[[#This Row],[PERÍODO 5]])</f>
        <v>20201</v>
      </c>
      <c r="I1748" s="6"/>
      <c r="J1748" s="5"/>
      <c r="K1748" s="5"/>
      <c r="L1748" s="5" t="str">
        <f>IF(ActividadesCom[[#This Row],[NIVEL 1]]&lt;&gt;0,VLOOKUP(ActividadesCom[[#This Row],[NIVEL 1]],Catálogo!A:B,2,FALSE),"")</f>
        <v/>
      </c>
      <c r="M1748" s="5"/>
      <c r="N1748" s="6"/>
      <c r="O1748" s="5"/>
      <c r="P1748" s="5"/>
      <c r="Q1748" s="5" t="str">
        <f>IF(ActividadesCom[[#This Row],[NIVEL 2]]&lt;&gt;0,VLOOKUP(ActividadesCom[[#This Row],[NIVEL 2]],Catálogo!A:B,2,FALSE),"")</f>
        <v/>
      </c>
      <c r="R1748" s="5"/>
      <c r="S1748" s="6"/>
      <c r="T1748" s="5"/>
      <c r="U1748" s="5"/>
      <c r="V1748" s="5" t="str">
        <f>IF(ActividadesCom[[#This Row],[NIVEL 3]]&lt;&gt;0,VLOOKUP(ActividadesCom[[#This Row],[NIVEL 3]],Catálogo!A:B,2,FALSE),"")</f>
        <v/>
      </c>
      <c r="W1748" s="5"/>
      <c r="X1748" s="6" t="s">
        <v>2532</v>
      </c>
      <c r="Y1748" s="5">
        <v>20201</v>
      </c>
      <c r="Z1748" s="5" t="s">
        <v>4010</v>
      </c>
      <c r="AA1748" s="5">
        <f>IF(ActividadesCom[[#This Row],[NIVEL 4]]&lt;&gt;0,VLOOKUP(ActividadesCom[[#This Row],[NIVEL 4]],Catálogo!A:B,2,FALSE),"")</f>
        <v>2</v>
      </c>
      <c r="AB1748" s="5">
        <v>1</v>
      </c>
      <c r="AC1748" s="6" t="s">
        <v>11</v>
      </c>
      <c r="AD1748" s="5">
        <v>20173</v>
      </c>
      <c r="AE1748" s="5" t="s">
        <v>4010</v>
      </c>
      <c r="AF1748" s="5">
        <f>IF(ActividadesCom[[#This Row],[NIVEL 5]]&lt;&gt;0,VLOOKUP(ActividadesCom[[#This Row],[NIVEL 5]],Catálogo!A:B,2,FALSE),"")</f>
        <v>2</v>
      </c>
      <c r="AG1748" s="5">
        <v>1</v>
      </c>
      <c r="AH1748" s="2"/>
      <c r="AI1748" s="2"/>
    </row>
    <row r="1749" spans="1:35" ht="30" hidden="1" customHeight="1" x14ac:dyDescent="0.25">
      <c r="A1749" s="7">
        <v>17470111</v>
      </c>
      <c r="B1749" s="97" t="str">
        <f>VLOOKUP(ActividadesCom[[#This Row],[NO. DE CONTROL]],'LISTADO ESTUDIANTES'!A:C,3,FALSE)</f>
        <v>CAÑETAS ALONZO PAULINA ANDREA</v>
      </c>
      <c r="C1749" s="97" t="str">
        <f>VLOOKUP(ActividadesCom[[#This Row],[NO. DE CONTROL]],'LISTADO ESTUDIANTES'!A:B,2,FALSE)</f>
        <v>ARQUITECTURA</v>
      </c>
      <c r="D1749" s="18" t="str">
        <f>VLOOKUP(ActividadesCom[[#This Row],[NO. DE CONTROL]],'LISTADO ESTUDIANTES'!A:D,4,FALSE)</f>
        <v>BAJA</v>
      </c>
      <c r="E1749" s="5">
        <f>SUM(ActividadesCom[[#This Row],[CRÉD. 1]],ActividadesCom[[#This Row],[CRÉD. 2]],ActividadesCom[[#This Row],[CRÉD. 3]],ActividadesCom[[#This Row],[CRÉD. 4]],ActividadesCom[[#This Row],[CRÉD. 5]])</f>
        <v>0</v>
      </c>
      <c r="F1749" s="17" t="str">
        <f>IF(ActividadesCom[[#This Row],[ÚLTIMO SEMESTRE CON CRÉDITOS]]&gt;0,ROUND(AVERAGE(ActividadesCom[[#This Row],[VALOR NIVEL 5]],ActividadesCom[[#This Row],[VALOR NIVEL 4]],ActividadesCom[[#This Row],[VALOR NIVEL 3]],ActividadesCom[[#This Row],[VALOR NIVEL 2]],ActividadesCom[[#This Row],[VALOR NIVEL 1]]),0),"")</f>
        <v/>
      </c>
      <c r="G1749" s="5" t="str">
        <f>IF(ActividadesCom[[#This Row],[PROMEDIO]]="","",IF(ActividadesCom[[#This Row],[PROMEDIO]]&gt;=4,"EXCELENTE",IF(ActividadesCom[[#This Row],[PROMEDIO]]&gt;=3,"NOTABLE",IF(ActividadesCom[[#This Row],[PROMEDIO]]&gt;=2,"BUENO",IF(ActividadesCom[[#This Row],[PROMEDIO]]=1,"SUFICIENTE","")))))</f>
        <v/>
      </c>
      <c r="H1749" s="5">
        <f>MAX(ActividadesCom[[#This Row],[PERÍODO 1]],ActividadesCom[[#This Row],[PERÍODO 2]],ActividadesCom[[#This Row],[PERÍODO 3]],ActividadesCom[[#This Row],[PERÍODO 4]],ActividadesCom[[#This Row],[PERÍODO 5]])</f>
        <v>0</v>
      </c>
      <c r="I1749" s="6"/>
      <c r="J1749" s="5"/>
      <c r="K1749" s="5"/>
      <c r="L1749" s="5" t="str">
        <f>IF(ActividadesCom[[#This Row],[NIVEL 1]]&lt;&gt;0,VLOOKUP(ActividadesCom[[#This Row],[NIVEL 1]],Catálogo!A:B,2,FALSE),"")</f>
        <v/>
      </c>
      <c r="M1749" s="5"/>
      <c r="N1749" s="6"/>
      <c r="O1749" s="5"/>
      <c r="P1749" s="5"/>
      <c r="Q1749" s="5" t="str">
        <f>IF(ActividadesCom[[#This Row],[NIVEL 2]]&lt;&gt;0,VLOOKUP(ActividadesCom[[#This Row],[NIVEL 2]],Catálogo!A:B,2,FALSE),"")</f>
        <v/>
      </c>
      <c r="R1749" s="5"/>
      <c r="S1749" s="6"/>
      <c r="T1749" s="5"/>
      <c r="U1749" s="5"/>
      <c r="V1749" s="5" t="str">
        <f>IF(ActividadesCom[[#This Row],[NIVEL 3]]&lt;&gt;0,VLOOKUP(ActividadesCom[[#This Row],[NIVEL 3]],Catálogo!A:B,2,FALSE),"")</f>
        <v/>
      </c>
      <c r="W1749" s="5"/>
      <c r="X1749" s="6"/>
      <c r="Y1749" s="5"/>
      <c r="Z1749" s="5"/>
      <c r="AA1749" s="5" t="str">
        <f>IF(ActividadesCom[[#This Row],[NIVEL 4]]&lt;&gt;0,VLOOKUP(ActividadesCom[[#This Row],[NIVEL 4]],Catálogo!A:B,2,FALSE),"")</f>
        <v/>
      </c>
      <c r="AB1749" s="5"/>
      <c r="AC1749" s="6"/>
      <c r="AD1749" s="5"/>
      <c r="AE1749" s="5"/>
      <c r="AF1749" s="5" t="str">
        <f>IF(ActividadesCom[[#This Row],[NIVEL 5]]&lt;&gt;0,VLOOKUP(ActividadesCom[[#This Row],[NIVEL 5]],Catálogo!A:B,2,FALSE),"")</f>
        <v/>
      </c>
      <c r="AG1749" s="5"/>
      <c r="AH1749" s="2"/>
      <c r="AI1749" s="2"/>
    </row>
    <row r="1750" spans="1:35" ht="30" customHeight="1" x14ac:dyDescent="0.25">
      <c r="A1750" s="7">
        <v>17470112</v>
      </c>
      <c r="B1750" s="97" t="str">
        <f>VLOOKUP(ActividadesCom[[#This Row],[NO. DE CONTROL]],'LISTADO ESTUDIANTES'!A:C,3,FALSE)</f>
        <v>GONZALEZ CALAN KARLA YANIRE</v>
      </c>
      <c r="C1750" s="97" t="str">
        <f>VLOOKUP(ActividadesCom[[#This Row],[NO. DE CONTROL]],'LISTADO ESTUDIANTES'!A:B,2,FALSE)</f>
        <v>INGENIERIA AMBIENTAL</v>
      </c>
      <c r="D1750" s="18" t="str">
        <f>VLOOKUP(ActividadesCom[[#This Row],[NO. DE CONTROL]],'LISTADO ESTUDIANTES'!A:D,4,FALSE)</f>
        <v>ACTIVO(A)</v>
      </c>
      <c r="E1750" s="5">
        <f>SUM(ActividadesCom[[#This Row],[CRÉD. 1]],ActividadesCom[[#This Row],[CRÉD. 2]],ActividadesCom[[#This Row],[CRÉD. 3]],ActividadesCom[[#This Row],[CRÉD. 4]],ActividadesCom[[#This Row],[CRÉD. 5]])</f>
        <v>5</v>
      </c>
      <c r="F1750" s="17">
        <f>IF(ActividadesCom[[#This Row],[ÚLTIMO SEMESTRE CON CRÉDITOS]]&gt;0,ROUND(AVERAGE(ActividadesCom[[#This Row],[VALOR NIVEL 5]],ActividadesCom[[#This Row],[VALOR NIVEL 4]],ActividadesCom[[#This Row],[VALOR NIVEL 3]],ActividadesCom[[#This Row],[VALOR NIVEL 2]],ActividadesCom[[#This Row],[VALOR NIVEL 1]]),0),"")</f>
        <v>4</v>
      </c>
      <c r="G1750" s="5" t="str">
        <f>IF(ActividadesCom[[#This Row],[PROMEDIO]]="","",IF(ActividadesCom[[#This Row],[PROMEDIO]]&gt;=4,"EXCELENTE",IF(ActividadesCom[[#This Row],[PROMEDIO]]&gt;=3,"NOTABLE",IF(ActividadesCom[[#This Row],[PROMEDIO]]&gt;=2,"BUENO",IF(ActividadesCom[[#This Row],[PROMEDIO]]=1,"SUFICIENTE","")))))</f>
        <v>EXCELENTE</v>
      </c>
      <c r="H1750" s="5">
        <f>MAX(ActividadesCom[[#This Row],[PERÍODO 1]],ActividadesCom[[#This Row],[PERÍODO 2]],ActividadesCom[[#This Row],[PERÍODO 3]],ActividadesCom[[#This Row],[PERÍODO 4]],ActividadesCom[[#This Row],[PERÍODO 5]])</f>
        <v>20211</v>
      </c>
      <c r="I1750" s="6" t="s">
        <v>497</v>
      </c>
      <c r="J1750" s="5">
        <v>20173</v>
      </c>
      <c r="K1750" s="5" t="s">
        <v>4010</v>
      </c>
      <c r="L1750" s="5">
        <f>IF(ActividadesCom[[#This Row],[NIVEL 1]]&lt;&gt;0,VLOOKUP(ActividadesCom[[#This Row],[NIVEL 1]],Catálogo!A:B,2,FALSE),"")</f>
        <v>2</v>
      </c>
      <c r="M1750" s="5">
        <v>1</v>
      </c>
      <c r="N1750" s="6" t="s">
        <v>4406</v>
      </c>
      <c r="O1750" s="5">
        <v>20203</v>
      </c>
      <c r="P1750" s="5" t="s">
        <v>4008</v>
      </c>
      <c r="Q1750" s="5">
        <f>IF(ActividadesCom[[#This Row],[NIVEL 2]]&lt;&gt;0,VLOOKUP(ActividadesCom[[#This Row],[NIVEL 2]],Catálogo!A:B,2,FALSE),"")</f>
        <v>4</v>
      </c>
      <c r="R1750" s="5">
        <v>1</v>
      </c>
      <c r="S1750" s="6" t="s">
        <v>4411</v>
      </c>
      <c r="T1750" s="5">
        <v>20211</v>
      </c>
      <c r="U1750" s="5" t="s">
        <v>4008</v>
      </c>
      <c r="V1750" s="5">
        <f>IF(ActividadesCom[[#This Row],[NIVEL 3]]&lt;&gt;0,VLOOKUP(ActividadesCom[[#This Row],[NIVEL 3]],Catálogo!A:B,2,FALSE),"")</f>
        <v>4</v>
      </c>
      <c r="W1750" s="5">
        <v>1</v>
      </c>
      <c r="X1750" s="6" t="s">
        <v>4555</v>
      </c>
      <c r="Y1750" s="5">
        <v>20211</v>
      </c>
      <c r="Z1750" s="5" t="s">
        <v>4008</v>
      </c>
      <c r="AA1750" s="5">
        <f>IF(ActividadesCom[[#This Row],[NIVEL 4]]&lt;&gt;0,VLOOKUP(ActividadesCom[[#This Row],[NIVEL 4]],Catálogo!A:B,2,FALSE),"")</f>
        <v>4</v>
      </c>
      <c r="AB1750" s="5">
        <v>1</v>
      </c>
      <c r="AC1750" s="6" t="s">
        <v>4557</v>
      </c>
      <c r="AD1750" s="5">
        <v>20211</v>
      </c>
      <c r="AE1750" s="5" t="s">
        <v>4008</v>
      </c>
      <c r="AF1750" s="5">
        <f>IF(ActividadesCom[[#This Row],[NIVEL 5]]&lt;&gt;0,VLOOKUP(ActividadesCom[[#This Row],[NIVEL 5]],Catálogo!A:B,2,FALSE),"")</f>
        <v>4</v>
      </c>
      <c r="AG1750" s="5">
        <v>1</v>
      </c>
      <c r="AH1750" s="2"/>
      <c r="AI1750" s="2"/>
    </row>
    <row r="1751" spans="1:35" ht="30" hidden="1" customHeight="1" x14ac:dyDescent="0.25">
      <c r="A1751" s="7">
        <v>17470113</v>
      </c>
      <c r="B1751" s="97" t="str">
        <f>VLOOKUP(ActividadesCom[[#This Row],[NO. DE CONTROL]],'LISTADO ESTUDIANTES'!A:C,3,FALSE)</f>
        <v>ALVARADO CUENCA JOSE BALTAZAR</v>
      </c>
      <c r="C1751" s="97" t="str">
        <f>VLOOKUP(ActividadesCom[[#This Row],[NO. DE CONTROL]],'LISTADO ESTUDIANTES'!A:B,2,FALSE)</f>
        <v>ARQUITECTURA</v>
      </c>
      <c r="D1751" s="18" t="str">
        <f>VLOOKUP(ActividadesCom[[#This Row],[NO. DE CONTROL]],'LISTADO ESTUDIANTES'!A:D,4,FALSE)</f>
        <v>BAJA</v>
      </c>
      <c r="E1751" s="5">
        <f>SUM(ActividadesCom[[#This Row],[CRÉD. 1]],ActividadesCom[[#This Row],[CRÉD. 2]],ActividadesCom[[#This Row],[CRÉD. 3]],ActividadesCom[[#This Row],[CRÉD. 4]],ActividadesCom[[#This Row],[CRÉD. 5]])</f>
        <v>1</v>
      </c>
      <c r="F1751" s="17">
        <f>IF(ActividadesCom[[#This Row],[ÚLTIMO SEMESTRE CON CRÉDITOS]]&gt;0,ROUND(AVERAGE(ActividadesCom[[#This Row],[VALOR NIVEL 5]],ActividadesCom[[#This Row],[VALOR NIVEL 4]],ActividadesCom[[#This Row],[VALOR NIVEL 3]],ActividadesCom[[#This Row],[VALOR NIVEL 2]],ActividadesCom[[#This Row],[VALOR NIVEL 1]]),0),"")</f>
        <v>3</v>
      </c>
      <c r="G1751" s="5" t="str">
        <f>IF(ActividadesCom[[#This Row],[PROMEDIO]]="","",IF(ActividadesCom[[#This Row],[PROMEDIO]]&gt;=4,"EXCELENTE",IF(ActividadesCom[[#This Row],[PROMEDIO]]&gt;=3,"NOTABLE",IF(ActividadesCom[[#This Row],[PROMEDIO]]&gt;=2,"BUENO",IF(ActividadesCom[[#This Row],[PROMEDIO]]=1,"SUFICIENTE","")))))</f>
        <v>NOTABLE</v>
      </c>
      <c r="H1751" s="5">
        <f>MAX(ActividadesCom[[#This Row],[PERÍODO 1]],ActividadesCom[[#This Row],[PERÍODO 2]],ActividadesCom[[#This Row],[PERÍODO 3]],ActividadesCom[[#This Row],[PERÍODO 4]],ActividadesCom[[#This Row],[PERÍODO 5]])</f>
        <v>20173</v>
      </c>
      <c r="I1751" s="6"/>
      <c r="J1751" s="5"/>
      <c r="K1751" s="5"/>
      <c r="L1751" s="5" t="str">
        <f>IF(ActividadesCom[[#This Row],[NIVEL 1]]&lt;&gt;0,VLOOKUP(ActividadesCom[[#This Row],[NIVEL 1]],Catálogo!A:B,2,FALSE),"")</f>
        <v/>
      </c>
      <c r="M1751" s="5"/>
      <c r="N1751" s="6"/>
      <c r="O1751" s="5"/>
      <c r="P1751" s="5"/>
      <c r="Q1751" s="5" t="str">
        <f>IF(ActividadesCom[[#This Row],[NIVEL 2]]&lt;&gt;0,VLOOKUP(ActividadesCom[[#This Row],[NIVEL 2]],Catálogo!A:B,2,FALSE),"")</f>
        <v/>
      </c>
      <c r="R1751" s="5"/>
      <c r="S1751" s="6"/>
      <c r="T1751" s="5"/>
      <c r="U1751" s="5"/>
      <c r="V1751" s="5" t="str">
        <f>IF(ActividadesCom[[#This Row],[NIVEL 3]]&lt;&gt;0,VLOOKUP(ActividadesCom[[#This Row],[NIVEL 3]],Catálogo!A:B,2,FALSE),"")</f>
        <v/>
      </c>
      <c r="W1751" s="5"/>
      <c r="X1751" s="6"/>
      <c r="Y1751" s="5"/>
      <c r="Z1751" s="5"/>
      <c r="AA1751" s="5" t="str">
        <f>IF(ActividadesCom[[#This Row],[NIVEL 4]]&lt;&gt;0,VLOOKUP(ActividadesCom[[#This Row],[NIVEL 4]],Catálogo!A:B,2,FALSE),"")</f>
        <v/>
      </c>
      <c r="AB1751" s="5"/>
      <c r="AC1751" s="6" t="s">
        <v>521</v>
      </c>
      <c r="AD1751" s="5">
        <v>20173</v>
      </c>
      <c r="AE1751" s="5" t="s">
        <v>4009</v>
      </c>
      <c r="AF1751" s="5">
        <f>IF(ActividadesCom[[#This Row],[NIVEL 5]]&lt;&gt;0,VLOOKUP(ActividadesCom[[#This Row],[NIVEL 5]],Catálogo!A:B,2,FALSE),"")</f>
        <v>3</v>
      </c>
      <c r="AG1751" s="5">
        <v>1</v>
      </c>
      <c r="AH1751" s="2"/>
      <c r="AI1751" s="2"/>
    </row>
    <row r="1752" spans="1:35" ht="30" hidden="1" customHeight="1" x14ac:dyDescent="0.25">
      <c r="A1752" s="7">
        <v>17470114</v>
      </c>
      <c r="B1752" s="97" t="str">
        <f>VLOOKUP(ActividadesCom[[#This Row],[NO. DE CONTROL]],'LISTADO ESTUDIANTES'!A:C,3,FALSE)</f>
        <v>HERRERA PAREDES YADIRA GUADALUPE</v>
      </c>
      <c r="C1752" s="97" t="str">
        <f>VLOOKUP(ActividadesCom[[#This Row],[NO. DE CONTROL]],'LISTADO ESTUDIANTES'!A:B,2,FALSE)</f>
        <v>ARQUITECTURA</v>
      </c>
      <c r="D1752" s="18" t="str">
        <f>VLOOKUP(ActividadesCom[[#This Row],[NO. DE CONTROL]],'LISTADO ESTUDIANTES'!A:D,4,FALSE)</f>
        <v>EGRESADO(A)</v>
      </c>
      <c r="E1752" s="5">
        <f>SUM(ActividadesCom[[#This Row],[CRÉD. 1]],ActividadesCom[[#This Row],[CRÉD. 2]],ActividadesCom[[#This Row],[CRÉD. 3]],ActividadesCom[[#This Row],[CRÉD. 4]],ActividadesCom[[#This Row],[CRÉD. 5]])</f>
        <v>6</v>
      </c>
      <c r="F1752" s="5">
        <f>IF(ActividadesCom[[#This Row],[ÚLTIMO SEMESTRE CON CRÉDITOS]]&gt;0,ROUND(AVERAGE(ActividadesCom[[#This Row],[VALOR NIVEL 5]],ActividadesCom[[#This Row],[VALOR NIVEL 4]],ActividadesCom[[#This Row],[VALOR NIVEL 3]],ActividadesCom[[#This Row],[VALOR NIVEL 2]],ActividadesCom[[#This Row],[VALOR NIVEL 1]]),0),"")</f>
        <v>3</v>
      </c>
      <c r="G1752" s="5" t="str">
        <f>IF(ActividadesCom[[#This Row],[PROMEDIO]]="","",IF(ActividadesCom[[#This Row],[PROMEDIO]]&gt;=4,"EXCELENTE",IF(ActividadesCom[[#This Row],[PROMEDIO]]&gt;=3,"NOTABLE",IF(ActividadesCom[[#This Row],[PROMEDIO]]&gt;=2,"BUENO",IF(ActividadesCom[[#This Row],[PROMEDIO]]=1,"SUFICIENTE","")))))</f>
        <v>NOTABLE</v>
      </c>
      <c r="H1752" s="5">
        <f>MAX(ActividadesCom[[#This Row],[PERÍODO 1]],ActividadesCom[[#This Row],[PERÍODO 2]],ActividadesCom[[#This Row],[PERÍODO 3]],ActividadesCom[[#This Row],[PERÍODO 4]],ActividadesCom[[#This Row],[PERÍODO 5]])</f>
        <v>20213</v>
      </c>
      <c r="I1752" s="6" t="s">
        <v>943</v>
      </c>
      <c r="J1752" s="5">
        <v>20193</v>
      </c>
      <c r="K1752" s="5" t="s">
        <v>4010</v>
      </c>
      <c r="L1752" s="5">
        <f>IF(ActividadesCom[[#This Row],[NIVEL 1]]&lt;&gt;0,VLOOKUP(ActividadesCom[[#This Row],[NIVEL 1]],Catálogo!A:B,2,FALSE),"")</f>
        <v>2</v>
      </c>
      <c r="M1752" s="5">
        <v>2</v>
      </c>
      <c r="N1752" s="6" t="s">
        <v>1146</v>
      </c>
      <c r="O1752" s="5">
        <v>20193</v>
      </c>
      <c r="P1752" s="5" t="s">
        <v>4010</v>
      </c>
      <c r="Q1752" s="5">
        <f>IF(ActividadesCom[[#This Row],[NIVEL 2]]&lt;&gt;0,VLOOKUP(ActividadesCom[[#This Row],[NIVEL 2]],Catálogo!A:B,2,FALSE),"")</f>
        <v>2</v>
      </c>
      <c r="R1752" s="5">
        <v>1</v>
      </c>
      <c r="S1752" s="6" t="s">
        <v>4695</v>
      </c>
      <c r="T1752" s="5">
        <v>20213</v>
      </c>
      <c r="U1752" s="5" t="s">
        <v>4008</v>
      </c>
      <c r="V1752" s="5">
        <f>IF(ActividadesCom[[#This Row],[NIVEL 3]]&lt;&gt;0,VLOOKUP(ActividadesCom[[#This Row],[NIVEL 3]],Catálogo!A:B,2,FALSE),"")</f>
        <v>4</v>
      </c>
      <c r="W1752" s="5">
        <v>1</v>
      </c>
      <c r="X1752" s="6" t="s">
        <v>615</v>
      </c>
      <c r="Y1752" s="5">
        <v>20183</v>
      </c>
      <c r="Z1752" s="5" t="s">
        <v>4008</v>
      </c>
      <c r="AA1752" s="5">
        <f>IF(ActividadesCom[[#This Row],[NIVEL 4]]&lt;&gt;0,VLOOKUP(ActividadesCom[[#This Row],[NIVEL 4]],Catálogo!A:B,2,FALSE),"")</f>
        <v>4</v>
      </c>
      <c r="AB1752" s="5">
        <v>1</v>
      </c>
      <c r="AC1752" s="6" t="s">
        <v>521</v>
      </c>
      <c r="AD1752" s="5">
        <v>20173</v>
      </c>
      <c r="AE1752" s="5" t="s">
        <v>4009</v>
      </c>
      <c r="AF1752" s="5">
        <f>IF(ActividadesCom[[#This Row],[NIVEL 5]]&lt;&gt;0,VLOOKUP(ActividadesCom[[#This Row],[NIVEL 5]],Catálogo!A:B,2,FALSE),"")</f>
        <v>3</v>
      </c>
      <c r="AG1752" s="5">
        <v>1</v>
      </c>
      <c r="AH1752" s="2"/>
      <c r="AI1752" s="2"/>
    </row>
    <row r="1753" spans="1:35" s="24" customFormat="1" ht="30" hidden="1" customHeight="1" x14ac:dyDescent="0.25">
      <c r="A1753" s="7">
        <v>17470115</v>
      </c>
      <c r="B1753" s="97" t="str">
        <f>VLOOKUP(ActividadesCom[[#This Row],[NO. DE CONTROL]],'LISTADO ESTUDIANTES'!A:C,3,FALSE)</f>
        <v>HERRERA CAHUICH YAIR ISMAEL</v>
      </c>
      <c r="C1753" s="97" t="str">
        <f>VLOOKUP(ActividadesCom[[#This Row],[NO. DE CONTROL]],'LISTADO ESTUDIANTES'!A:B,2,FALSE)</f>
        <v>INGENIERIA EN ADMINISTRACION</v>
      </c>
      <c r="D1753" s="18" t="str">
        <f>VLOOKUP(ActividadesCom[[#This Row],[NO. DE CONTROL]],'LISTADO ESTUDIANTES'!A:D,4,FALSE)</f>
        <v>EGRESADO(A)</v>
      </c>
      <c r="E1753" s="5">
        <f>SUM(ActividadesCom[[#This Row],[CRÉD. 1]],ActividadesCom[[#This Row],[CRÉD. 2]],ActividadesCom[[#This Row],[CRÉD. 3]],ActividadesCom[[#This Row],[CRÉD. 4]],ActividadesCom[[#This Row],[CRÉD. 5]])</f>
        <v>5</v>
      </c>
      <c r="F1753" s="17">
        <f>IF(ActividadesCom[[#This Row],[ÚLTIMO SEMESTRE CON CRÉDITOS]]&gt;0,ROUND(AVERAGE(ActividadesCom[[#This Row],[VALOR NIVEL 5]],ActividadesCom[[#This Row],[VALOR NIVEL 4]],ActividadesCom[[#This Row],[VALOR NIVEL 3]],ActividadesCom[[#This Row],[VALOR NIVEL 2]],ActividadesCom[[#This Row],[VALOR NIVEL 1]]),0),"")</f>
        <v>3</v>
      </c>
      <c r="G1753" s="5" t="str">
        <f>IF(ActividadesCom[[#This Row],[PROMEDIO]]="","",IF(ActividadesCom[[#This Row],[PROMEDIO]]&gt;=4,"EXCELENTE",IF(ActividadesCom[[#This Row],[PROMEDIO]]&gt;=3,"NOTABLE",IF(ActividadesCom[[#This Row],[PROMEDIO]]&gt;=2,"BUENO",IF(ActividadesCom[[#This Row],[PROMEDIO]]=1,"SUFICIENTE","")))))</f>
        <v>NOTABLE</v>
      </c>
      <c r="H1753" s="5">
        <f>MAX(ActividadesCom[[#This Row],[PERÍODO 1]],ActividadesCom[[#This Row],[PERÍODO 2]],ActividadesCom[[#This Row],[PERÍODO 3]],ActividadesCom[[#This Row],[PERÍODO 4]],ActividadesCom[[#This Row],[PERÍODO 5]])</f>
        <v>20213</v>
      </c>
      <c r="I1753" s="6" t="s">
        <v>111</v>
      </c>
      <c r="J1753" s="5">
        <v>20191</v>
      </c>
      <c r="K1753" s="5" t="s">
        <v>4010</v>
      </c>
      <c r="L1753" s="5">
        <f>IF(ActividadesCom[[#This Row],[NIVEL 1]]&lt;&gt;0,VLOOKUP(ActividadesCom[[#This Row],[NIVEL 1]],Catálogo!A:B,2,FALSE),"")</f>
        <v>2</v>
      </c>
      <c r="M1753" s="5">
        <v>1</v>
      </c>
      <c r="N1753" s="6" t="s">
        <v>4491</v>
      </c>
      <c r="O1753" s="5">
        <v>20213</v>
      </c>
      <c r="P1753" s="5" t="s">
        <v>4009</v>
      </c>
      <c r="Q1753" s="5">
        <f>IF(ActividadesCom[[#This Row],[NIVEL 2]]&lt;&gt;0,VLOOKUP(ActividadesCom[[#This Row],[NIVEL 2]],Catálogo!A:B,2,FALSE),"")</f>
        <v>3</v>
      </c>
      <c r="R1753" s="5">
        <v>2</v>
      </c>
      <c r="S1753" s="6"/>
      <c r="T1753" s="5"/>
      <c r="U1753" s="5"/>
      <c r="V1753" s="5" t="str">
        <f>IF(ActividadesCom[[#This Row],[NIVEL 3]]&lt;&gt;0,VLOOKUP(ActividadesCom[[#This Row],[NIVEL 3]],Catálogo!A:B,2,FALSE),"")</f>
        <v/>
      </c>
      <c r="W1753" s="5"/>
      <c r="X1753" s="6" t="s">
        <v>665</v>
      </c>
      <c r="Y1753" s="5">
        <v>20183</v>
      </c>
      <c r="Z1753" s="5" t="s">
        <v>4009</v>
      </c>
      <c r="AA1753" s="5">
        <f>IF(ActividadesCom[[#This Row],[NIVEL 4]]&lt;&gt;0,VLOOKUP(ActividadesCom[[#This Row],[NIVEL 4]],Catálogo!A:B,2,FALSE),"")</f>
        <v>3</v>
      </c>
      <c r="AB1753" s="5">
        <v>1</v>
      </c>
      <c r="AC1753" s="6" t="s">
        <v>31</v>
      </c>
      <c r="AD1753" s="5">
        <v>20173</v>
      </c>
      <c r="AE1753" s="5" t="s">
        <v>4009</v>
      </c>
      <c r="AF1753" s="5">
        <f>IF(ActividadesCom[[#This Row],[NIVEL 5]]&lt;&gt;0,VLOOKUP(ActividadesCom[[#This Row],[NIVEL 5]],Catálogo!A:B,2,FALSE),"")</f>
        <v>3</v>
      </c>
      <c r="AG1753" s="5">
        <v>1</v>
      </c>
    </row>
    <row r="1754" spans="1:35" ht="30" hidden="1" customHeight="1" x14ac:dyDescent="0.25">
      <c r="A1754" s="7">
        <v>17470116</v>
      </c>
      <c r="B1754" s="97" t="str">
        <f>VLOOKUP(ActividadesCom[[#This Row],[NO. DE CONTROL]],'LISTADO ESTUDIANTES'!A:C,3,FALSE)</f>
        <v>CAHUICH ALONZO JUAN ALBERTO</v>
      </c>
      <c r="C1754" s="97" t="str">
        <f>VLOOKUP(ActividadesCom[[#This Row],[NO. DE CONTROL]],'LISTADO ESTUDIANTES'!A:B,2,FALSE)</f>
        <v>ARQUITECTURA</v>
      </c>
      <c r="D1754" s="18" t="str">
        <f>VLOOKUP(ActividadesCom[[#This Row],[NO. DE CONTROL]],'LISTADO ESTUDIANTES'!A:D,4,FALSE)</f>
        <v>BAJA</v>
      </c>
      <c r="E1754" s="5">
        <f>SUM(ActividadesCom[[#This Row],[CRÉD. 1]],ActividadesCom[[#This Row],[CRÉD. 2]],ActividadesCom[[#This Row],[CRÉD. 3]],ActividadesCom[[#This Row],[CRÉD. 4]],ActividadesCom[[#This Row],[CRÉD. 5]])</f>
        <v>5</v>
      </c>
      <c r="F1754" s="17">
        <f>IF(ActividadesCom[[#This Row],[ÚLTIMO SEMESTRE CON CRÉDITOS]]&gt;0,ROUND(AVERAGE(ActividadesCom[[#This Row],[VALOR NIVEL 5]],ActividadesCom[[#This Row],[VALOR NIVEL 4]],ActividadesCom[[#This Row],[VALOR NIVEL 3]],ActividadesCom[[#This Row],[VALOR NIVEL 2]],ActividadesCom[[#This Row],[VALOR NIVEL 1]]),0),"")</f>
        <v>4</v>
      </c>
      <c r="G1754" s="5" t="str">
        <f>IF(ActividadesCom[[#This Row],[PROMEDIO]]="","",IF(ActividadesCom[[#This Row],[PROMEDIO]]&gt;=4,"EXCELENTE",IF(ActividadesCom[[#This Row],[PROMEDIO]]&gt;=3,"NOTABLE",IF(ActividadesCom[[#This Row],[PROMEDIO]]&gt;=2,"BUENO",IF(ActividadesCom[[#This Row],[PROMEDIO]]=1,"SUFICIENTE","")))))</f>
        <v>EXCELENTE</v>
      </c>
      <c r="H1754" s="5">
        <f>MAX(ActividadesCom[[#This Row],[PERÍODO 1]],ActividadesCom[[#This Row],[PERÍODO 2]],ActividadesCom[[#This Row],[PERÍODO 3]],ActividadesCom[[#This Row],[PERÍODO 4]],ActividadesCom[[#This Row],[PERÍODO 5]])</f>
        <v>20213</v>
      </c>
      <c r="I1754" s="6" t="s">
        <v>3091</v>
      </c>
      <c r="J1754" s="5">
        <v>20193</v>
      </c>
      <c r="K1754" s="5" t="s">
        <v>4008</v>
      </c>
      <c r="L1754" s="5">
        <f>IF(ActividadesCom[[#This Row],[NIVEL 1]]&lt;&gt;0,VLOOKUP(ActividadesCom[[#This Row],[NIVEL 1]],Catálogo!A:B,2,FALSE),"")</f>
        <v>4</v>
      </c>
      <c r="M1754" s="5">
        <v>1</v>
      </c>
      <c r="N1754" s="6" t="s">
        <v>4695</v>
      </c>
      <c r="O1754" s="5">
        <v>20213</v>
      </c>
      <c r="P1754" s="5" t="s">
        <v>4008</v>
      </c>
      <c r="Q1754" s="5">
        <f>IF(ActividadesCom[[#This Row],[NIVEL 2]]&lt;&gt;0,VLOOKUP(ActividadesCom[[#This Row],[NIVEL 2]],Catálogo!A:B,2,FALSE),"")</f>
        <v>4</v>
      </c>
      <c r="R1754" s="5">
        <v>1</v>
      </c>
      <c r="S1754" s="6" t="s">
        <v>4745</v>
      </c>
      <c r="T1754" s="5">
        <v>20213</v>
      </c>
      <c r="U1754" s="5" t="s">
        <v>4008</v>
      </c>
      <c r="V1754" s="5">
        <f>IF(ActividadesCom[[#This Row],[NIVEL 3]]&lt;&gt;0,VLOOKUP(ActividadesCom[[#This Row],[NIVEL 3]],Catálogo!A:B,2,FALSE),"")</f>
        <v>4</v>
      </c>
      <c r="W1754" s="5">
        <v>1</v>
      </c>
      <c r="X1754" s="6" t="s">
        <v>615</v>
      </c>
      <c r="Y1754" s="5">
        <v>20183</v>
      </c>
      <c r="Z1754" s="5" t="s">
        <v>4008</v>
      </c>
      <c r="AA1754" s="5">
        <f>IF(ActividadesCom[[#This Row],[NIVEL 4]]&lt;&gt;0,VLOOKUP(ActividadesCom[[#This Row],[NIVEL 4]],Catálogo!A:B,2,FALSE),"")</f>
        <v>4</v>
      </c>
      <c r="AB1754" s="5">
        <v>1</v>
      </c>
      <c r="AC1754" s="6" t="s">
        <v>521</v>
      </c>
      <c r="AD1754" s="5">
        <v>20173</v>
      </c>
      <c r="AE1754" s="5" t="s">
        <v>4009</v>
      </c>
      <c r="AF1754" s="5">
        <f>IF(ActividadesCom[[#This Row],[NIVEL 5]]&lt;&gt;0,VLOOKUP(ActividadesCom[[#This Row],[NIVEL 5]],Catálogo!A:B,2,FALSE),"")</f>
        <v>3</v>
      </c>
      <c r="AG1754" s="5">
        <v>1</v>
      </c>
      <c r="AH1754" s="2"/>
      <c r="AI1754" s="2"/>
    </row>
    <row r="1755" spans="1:35" ht="30" hidden="1" customHeight="1" x14ac:dyDescent="0.25">
      <c r="A1755" s="7">
        <v>17470117</v>
      </c>
      <c r="B1755" s="97" t="str">
        <f>VLOOKUP(ActividadesCom[[#This Row],[NO. DE CONTROL]],'LISTADO ESTUDIANTES'!A:C,3,FALSE)</f>
        <v>MENDOZA UC SAUDY CRISTEL</v>
      </c>
      <c r="C1755" s="97" t="str">
        <f>VLOOKUP(ActividadesCom[[#This Row],[NO. DE CONTROL]],'LISTADO ESTUDIANTES'!A:B,2,FALSE)</f>
        <v>INGENIERIA EN ADMINISTRACION</v>
      </c>
      <c r="D1755" s="18" t="str">
        <f>VLOOKUP(ActividadesCom[[#This Row],[NO. DE CONTROL]],'LISTADO ESTUDIANTES'!A:D,4,FALSE)</f>
        <v>EGRESADO(A)</v>
      </c>
      <c r="E1755" s="5">
        <f>SUM(ActividadesCom[[#This Row],[CRÉD. 1]],ActividadesCom[[#This Row],[CRÉD. 2]],ActividadesCom[[#This Row],[CRÉD. 3]],ActividadesCom[[#This Row],[CRÉD. 4]],ActividadesCom[[#This Row],[CRÉD. 5]])</f>
        <v>6</v>
      </c>
      <c r="F1755" s="17">
        <f>IF(ActividadesCom[[#This Row],[ÚLTIMO SEMESTRE CON CRÉDITOS]]&gt;0,ROUND(AVERAGE(ActividadesCom[[#This Row],[VALOR NIVEL 5]],ActividadesCom[[#This Row],[VALOR NIVEL 4]],ActividadesCom[[#This Row],[VALOR NIVEL 3]],ActividadesCom[[#This Row],[VALOR NIVEL 2]],ActividadesCom[[#This Row],[VALOR NIVEL 1]]),0),"")</f>
        <v>3</v>
      </c>
      <c r="G1755" s="5" t="str">
        <f>IF(ActividadesCom[[#This Row],[PROMEDIO]]="","",IF(ActividadesCom[[#This Row],[PROMEDIO]]&gt;=4,"EXCELENTE",IF(ActividadesCom[[#This Row],[PROMEDIO]]&gt;=3,"NOTABLE",IF(ActividadesCom[[#This Row],[PROMEDIO]]&gt;=2,"BUENO",IF(ActividadesCom[[#This Row],[PROMEDIO]]=1,"SUFICIENTE","")))))</f>
        <v>NOTABLE</v>
      </c>
      <c r="H1755" s="5">
        <f>MAX(ActividadesCom[[#This Row],[PERÍODO 1]],ActividadesCom[[#This Row],[PERÍODO 2]],ActividadesCom[[#This Row],[PERÍODO 3]],ActividadesCom[[#This Row],[PERÍODO 4]],ActividadesCom[[#This Row],[PERÍODO 5]])</f>
        <v>20213</v>
      </c>
      <c r="I1755" s="6" t="s">
        <v>111</v>
      </c>
      <c r="J1755" s="5">
        <v>20191</v>
      </c>
      <c r="K1755" s="5" t="s">
        <v>4010</v>
      </c>
      <c r="L1755" s="5">
        <f>IF(ActividadesCom[[#This Row],[NIVEL 1]]&lt;&gt;0,VLOOKUP(ActividadesCom[[#This Row],[NIVEL 1]],Catálogo!A:B,2,FALSE),"")</f>
        <v>2</v>
      </c>
      <c r="M1755" s="5">
        <v>1</v>
      </c>
      <c r="N1755" s="6" t="s">
        <v>4138</v>
      </c>
      <c r="O1755" s="5">
        <v>20203</v>
      </c>
      <c r="P1755" s="5" t="s">
        <v>4010</v>
      </c>
      <c r="Q1755" s="5">
        <f>IF(ActividadesCom[[#This Row],[NIVEL 2]]&lt;&gt;0,VLOOKUP(ActividadesCom[[#This Row],[NIVEL 2]],Catálogo!A:B,2,FALSE),"")</f>
        <v>2</v>
      </c>
      <c r="R1755" s="5">
        <v>2</v>
      </c>
      <c r="S1755" s="6" t="s">
        <v>4745</v>
      </c>
      <c r="T1755" s="5">
        <v>20213</v>
      </c>
      <c r="U1755" s="5" t="s">
        <v>4008</v>
      </c>
      <c r="V1755" s="5">
        <f>IF(ActividadesCom[[#This Row],[NIVEL 3]]&lt;&gt;0,VLOOKUP(ActividadesCom[[#This Row],[NIVEL 3]],Catálogo!A:B,2,FALSE),"")</f>
        <v>4</v>
      </c>
      <c r="W1755" s="5">
        <v>1</v>
      </c>
      <c r="X1755" s="5" t="s">
        <v>12</v>
      </c>
      <c r="Y1755" s="5">
        <v>20213</v>
      </c>
      <c r="Z1755" s="5" t="s">
        <v>4009</v>
      </c>
      <c r="AA1755" s="5">
        <f>IF(ActividadesCom[[#This Row],[NIVEL 4]]&lt;&gt;0,VLOOKUP(ActividadesCom[[#This Row],[NIVEL 4]],Catálogo!A:B,2,FALSE),"")</f>
        <v>3</v>
      </c>
      <c r="AB1755" s="5">
        <v>1</v>
      </c>
      <c r="AC1755" s="6" t="s">
        <v>5879</v>
      </c>
      <c r="AD1755" s="5">
        <v>20213</v>
      </c>
      <c r="AE1755" s="5" t="s">
        <v>4009</v>
      </c>
      <c r="AF1755" s="5">
        <f>IF(ActividadesCom[[#This Row],[NIVEL 5]]&lt;&gt;0,VLOOKUP(ActividadesCom[[#This Row],[NIVEL 5]],Catálogo!A:B,2,FALSE),"")</f>
        <v>3</v>
      </c>
      <c r="AG1755" s="5">
        <v>1</v>
      </c>
      <c r="AH1755" s="2"/>
      <c r="AI1755" s="2"/>
    </row>
    <row r="1756" spans="1:35" ht="30" hidden="1" customHeight="1" x14ac:dyDescent="0.25">
      <c r="A1756" s="7">
        <v>17470118</v>
      </c>
      <c r="B1756" s="97" t="str">
        <f>VLOOKUP(ActividadesCom[[#This Row],[NO. DE CONTROL]],'LISTADO ESTUDIANTES'!A:C,3,FALSE)</f>
        <v>BARRERA PEREZ FRIDA</v>
      </c>
      <c r="C1756" s="97" t="str">
        <f>VLOOKUP(ActividadesCom[[#This Row],[NO. DE CONTROL]],'LISTADO ESTUDIANTES'!A:B,2,FALSE)</f>
        <v>INGENIERIA EN ADMINISTRACION</v>
      </c>
      <c r="D1756" s="18" t="str">
        <f>VLOOKUP(ActividadesCom[[#This Row],[NO. DE CONTROL]],'LISTADO ESTUDIANTES'!A:D,4,FALSE)</f>
        <v>BAJA</v>
      </c>
      <c r="E1756" s="5">
        <f>SUM(ActividadesCom[[#This Row],[CRÉD. 1]],ActividadesCom[[#This Row],[CRÉD. 2]],ActividadesCom[[#This Row],[CRÉD. 3]],ActividadesCom[[#This Row],[CRÉD. 4]],ActividadesCom[[#This Row],[CRÉD. 5]])</f>
        <v>0</v>
      </c>
      <c r="F1756" s="17" t="str">
        <f>IF(ActividadesCom[[#This Row],[ÚLTIMO SEMESTRE CON CRÉDITOS]]&gt;0,ROUND(AVERAGE(ActividadesCom[[#This Row],[VALOR NIVEL 5]],ActividadesCom[[#This Row],[VALOR NIVEL 4]],ActividadesCom[[#This Row],[VALOR NIVEL 3]],ActividadesCom[[#This Row],[VALOR NIVEL 2]],ActividadesCom[[#This Row],[VALOR NIVEL 1]]),0),"")</f>
        <v/>
      </c>
      <c r="G1756" s="5" t="str">
        <f>IF(ActividadesCom[[#This Row],[PROMEDIO]]="","",IF(ActividadesCom[[#This Row],[PROMEDIO]]&gt;=4,"EXCELENTE",IF(ActividadesCom[[#This Row],[PROMEDIO]]&gt;=3,"NOTABLE",IF(ActividadesCom[[#This Row],[PROMEDIO]]&gt;=2,"BUENO",IF(ActividadesCom[[#This Row],[PROMEDIO]]=1,"SUFICIENTE","")))))</f>
        <v/>
      </c>
      <c r="H1756" s="5">
        <f>MAX(ActividadesCom[[#This Row],[PERÍODO 1]],ActividadesCom[[#This Row],[PERÍODO 2]],ActividadesCom[[#This Row],[PERÍODO 3]],ActividadesCom[[#This Row],[PERÍODO 4]],ActividadesCom[[#This Row],[PERÍODO 5]])</f>
        <v>0</v>
      </c>
      <c r="I1756" s="6"/>
      <c r="J1756" s="5"/>
      <c r="K1756" s="5"/>
      <c r="L1756" s="5" t="str">
        <f>IF(ActividadesCom[[#This Row],[NIVEL 1]]&lt;&gt;0,VLOOKUP(ActividadesCom[[#This Row],[NIVEL 1]],Catálogo!A:B,2,FALSE),"")</f>
        <v/>
      </c>
      <c r="M1756" s="5"/>
      <c r="N1756" s="6"/>
      <c r="O1756" s="5"/>
      <c r="P1756" s="5"/>
      <c r="Q1756" s="5" t="str">
        <f>IF(ActividadesCom[[#This Row],[NIVEL 2]]&lt;&gt;0,VLOOKUP(ActividadesCom[[#This Row],[NIVEL 2]],Catálogo!A:B,2,FALSE),"")</f>
        <v/>
      </c>
      <c r="R1756" s="5"/>
      <c r="S1756" s="6"/>
      <c r="T1756" s="5"/>
      <c r="U1756" s="5"/>
      <c r="V1756" s="5" t="str">
        <f>IF(ActividadesCom[[#This Row],[NIVEL 3]]&lt;&gt;0,VLOOKUP(ActividadesCom[[#This Row],[NIVEL 3]],Catálogo!A:B,2,FALSE),"")</f>
        <v/>
      </c>
      <c r="W1756" s="5"/>
      <c r="X1756" s="6"/>
      <c r="Y1756" s="5"/>
      <c r="Z1756" s="5"/>
      <c r="AA1756" s="5" t="str">
        <f>IF(ActividadesCom[[#This Row],[NIVEL 4]]&lt;&gt;0,VLOOKUP(ActividadesCom[[#This Row],[NIVEL 4]],Catálogo!A:B,2,FALSE),"")</f>
        <v/>
      </c>
      <c r="AB1756" s="5"/>
      <c r="AC1756" s="6"/>
      <c r="AD1756" s="5"/>
      <c r="AE1756" s="5"/>
      <c r="AF1756" s="5" t="str">
        <f>IF(ActividadesCom[[#This Row],[NIVEL 5]]&lt;&gt;0,VLOOKUP(ActividadesCom[[#This Row],[NIVEL 5]],Catálogo!A:B,2,FALSE),"")</f>
        <v/>
      </c>
      <c r="AG1756" s="5"/>
      <c r="AH1756" s="2"/>
      <c r="AI1756" s="2"/>
    </row>
    <row r="1757" spans="1:35" ht="30" hidden="1" customHeight="1" x14ac:dyDescent="0.25">
      <c r="A1757" s="7">
        <v>17470119</v>
      </c>
      <c r="B1757" s="97" t="str">
        <f>VLOOKUP(ActividadesCom[[#This Row],[NO. DE CONTROL]],'LISTADO ESTUDIANTES'!A:C,3,FALSE)</f>
        <v>SANCHEZ GONGORA JORGE DEL JESUS</v>
      </c>
      <c r="C1757" s="97" t="str">
        <f>VLOOKUP(ActividadesCom[[#This Row],[NO. DE CONTROL]],'LISTADO ESTUDIANTES'!A:B,2,FALSE)</f>
        <v>INGENIERIA CIVIL</v>
      </c>
      <c r="D1757" s="18" t="str">
        <f>VLOOKUP(ActividadesCom[[#This Row],[NO. DE CONTROL]],'LISTADO ESTUDIANTES'!A:D,4,FALSE)</f>
        <v>BAJA</v>
      </c>
      <c r="E1757" s="5">
        <f>SUM(ActividadesCom[[#This Row],[CRÉD. 1]],ActividadesCom[[#This Row],[CRÉD. 2]],ActividadesCom[[#This Row],[CRÉD. 3]],ActividadesCom[[#This Row],[CRÉD. 4]],ActividadesCom[[#This Row],[CRÉD. 5]])</f>
        <v>0</v>
      </c>
      <c r="F1757" s="17" t="str">
        <f>IF(ActividadesCom[[#This Row],[ÚLTIMO SEMESTRE CON CRÉDITOS]]&gt;0,ROUND(AVERAGE(ActividadesCom[[#This Row],[VALOR NIVEL 5]],ActividadesCom[[#This Row],[VALOR NIVEL 4]],ActividadesCom[[#This Row],[VALOR NIVEL 3]],ActividadesCom[[#This Row],[VALOR NIVEL 2]],ActividadesCom[[#This Row],[VALOR NIVEL 1]]),0),"")</f>
        <v/>
      </c>
      <c r="G1757" s="5" t="str">
        <f>IF(ActividadesCom[[#This Row],[PROMEDIO]]="","",IF(ActividadesCom[[#This Row],[PROMEDIO]]&gt;=4,"EXCELENTE",IF(ActividadesCom[[#This Row],[PROMEDIO]]&gt;=3,"NOTABLE",IF(ActividadesCom[[#This Row],[PROMEDIO]]&gt;=2,"BUENO",IF(ActividadesCom[[#This Row],[PROMEDIO]]=1,"SUFICIENTE","")))))</f>
        <v/>
      </c>
      <c r="H1757" s="5">
        <f>MAX(ActividadesCom[[#This Row],[PERÍODO 1]],ActividadesCom[[#This Row],[PERÍODO 2]],ActividadesCom[[#This Row],[PERÍODO 3]],ActividadesCom[[#This Row],[PERÍODO 4]],ActividadesCom[[#This Row],[PERÍODO 5]])</f>
        <v>0</v>
      </c>
      <c r="I1757" s="6"/>
      <c r="J1757" s="5"/>
      <c r="K1757" s="5"/>
      <c r="L1757" s="5" t="str">
        <f>IF(ActividadesCom[[#This Row],[NIVEL 1]]&lt;&gt;0,VLOOKUP(ActividadesCom[[#This Row],[NIVEL 1]],Catálogo!A:B,2,FALSE),"")</f>
        <v/>
      </c>
      <c r="M1757" s="5"/>
      <c r="N1757" s="6"/>
      <c r="O1757" s="5"/>
      <c r="P1757" s="5"/>
      <c r="Q1757" s="5" t="str">
        <f>IF(ActividadesCom[[#This Row],[NIVEL 2]]&lt;&gt;0,VLOOKUP(ActividadesCom[[#This Row],[NIVEL 2]],Catálogo!A:B,2,FALSE),"")</f>
        <v/>
      </c>
      <c r="R1757" s="5"/>
      <c r="S1757" s="6"/>
      <c r="T1757" s="5"/>
      <c r="U1757" s="5"/>
      <c r="V1757" s="5" t="str">
        <f>IF(ActividadesCom[[#This Row],[NIVEL 3]]&lt;&gt;0,VLOOKUP(ActividadesCom[[#This Row],[NIVEL 3]],Catálogo!A:B,2,FALSE),"")</f>
        <v/>
      </c>
      <c r="W1757" s="5"/>
      <c r="X1757" s="6"/>
      <c r="Y1757" s="5"/>
      <c r="Z1757" s="5"/>
      <c r="AA1757" s="5" t="str">
        <f>IF(ActividadesCom[[#This Row],[NIVEL 4]]&lt;&gt;0,VLOOKUP(ActividadesCom[[#This Row],[NIVEL 4]],Catálogo!A:B,2,FALSE),"")</f>
        <v/>
      </c>
      <c r="AB1757" s="5"/>
      <c r="AC1757" s="6"/>
      <c r="AD1757" s="5"/>
      <c r="AE1757" s="5"/>
      <c r="AF1757" s="5" t="str">
        <f>IF(ActividadesCom[[#This Row],[NIVEL 5]]&lt;&gt;0,VLOOKUP(ActividadesCom[[#This Row],[NIVEL 5]],Catálogo!A:B,2,FALSE),"")</f>
        <v/>
      </c>
      <c r="AG1757" s="5"/>
      <c r="AH1757" s="2"/>
      <c r="AI1757" s="2"/>
    </row>
    <row r="1758" spans="1:35" ht="30" hidden="1" customHeight="1" x14ac:dyDescent="0.25">
      <c r="A1758" s="7">
        <v>17470120</v>
      </c>
      <c r="B1758" s="97" t="str">
        <f>VLOOKUP(ActividadesCom[[#This Row],[NO. DE CONTROL]],'LISTADO ESTUDIANTES'!A:C,3,FALSE)</f>
        <v>AYALA SANTOYO DANIEL ABRAHAM</v>
      </c>
      <c r="C1758" s="97" t="str">
        <f>VLOOKUP(ActividadesCom[[#This Row],[NO. DE CONTROL]],'LISTADO ESTUDIANTES'!A:B,2,FALSE)</f>
        <v>INGENIERIA INDUSTRIAL</v>
      </c>
      <c r="D1758" s="18" t="str">
        <f>VLOOKUP(ActividadesCom[[#This Row],[NO. DE CONTROL]],'LISTADO ESTUDIANTES'!A:D,4,FALSE)</f>
        <v>BAJA</v>
      </c>
      <c r="E1758" s="5">
        <f>SUM(ActividadesCom[[#This Row],[CRÉD. 1]],ActividadesCom[[#This Row],[CRÉD. 2]],ActividadesCom[[#This Row],[CRÉD. 3]],ActividadesCom[[#This Row],[CRÉD. 4]],ActividadesCom[[#This Row],[CRÉD. 5]])</f>
        <v>6</v>
      </c>
      <c r="F1758" s="17">
        <f>IF(ActividadesCom[[#This Row],[ÚLTIMO SEMESTRE CON CRÉDITOS]]&gt;0,ROUND(AVERAGE(ActividadesCom[[#This Row],[VALOR NIVEL 5]],ActividadesCom[[#This Row],[VALOR NIVEL 4]],ActividadesCom[[#This Row],[VALOR NIVEL 3]],ActividadesCom[[#This Row],[VALOR NIVEL 2]],ActividadesCom[[#This Row],[VALOR NIVEL 1]]),0),"")</f>
        <v>2</v>
      </c>
      <c r="G1758" s="5" t="str">
        <f>IF(ActividadesCom[[#This Row],[PROMEDIO]]="","",IF(ActividadesCom[[#This Row],[PROMEDIO]]&gt;=4,"EXCELENTE",IF(ActividadesCom[[#This Row],[PROMEDIO]]&gt;=3,"NOTABLE",IF(ActividadesCom[[#This Row],[PROMEDIO]]&gt;=2,"BUENO",IF(ActividadesCom[[#This Row],[PROMEDIO]]=1,"SUFICIENTE","")))))</f>
        <v>BUENO</v>
      </c>
      <c r="H1758" s="5">
        <f>MAX(ActividadesCom[[#This Row],[PERÍODO 1]],ActividadesCom[[#This Row],[PERÍODO 2]],ActividadesCom[[#This Row],[PERÍODO 3]],ActividadesCom[[#This Row],[PERÍODO 4]],ActividadesCom[[#This Row],[PERÍODO 5]])</f>
        <v>20213</v>
      </c>
      <c r="I1758" s="6" t="s">
        <v>519</v>
      </c>
      <c r="J1758" s="5">
        <v>20173</v>
      </c>
      <c r="K1758" s="5" t="s">
        <v>4010</v>
      </c>
      <c r="L1758" s="5">
        <f>IF(ActividadesCom[[#This Row],[NIVEL 1]]&lt;&gt;0,VLOOKUP(ActividadesCom[[#This Row],[NIVEL 1]],Catálogo!A:B,2,FALSE),"")</f>
        <v>2</v>
      </c>
      <c r="M1758" s="5">
        <v>1</v>
      </c>
      <c r="N1758" s="6" t="s">
        <v>4544</v>
      </c>
      <c r="O1758" s="5">
        <v>20213</v>
      </c>
      <c r="P1758" s="5" t="s">
        <v>4009</v>
      </c>
      <c r="Q1758" s="5">
        <f>IF(ActividadesCom[[#This Row],[NIVEL 2]]&lt;&gt;0,VLOOKUP(ActividadesCom[[#This Row],[NIVEL 2]],Catálogo!A:B,2,FALSE),"")</f>
        <v>3</v>
      </c>
      <c r="R1758" s="5">
        <v>1</v>
      </c>
      <c r="S1758" s="6" t="s">
        <v>4742</v>
      </c>
      <c r="T1758" s="5">
        <v>20213</v>
      </c>
      <c r="U1758" s="5" t="s">
        <v>4009</v>
      </c>
      <c r="V1758" s="5">
        <f>IF(ActividadesCom[[#This Row],[NIVEL 3]]&lt;&gt;0,VLOOKUP(ActividadesCom[[#This Row],[NIVEL 3]],Catálogo!A:B,2,FALSE),"")</f>
        <v>3</v>
      </c>
      <c r="W1758" s="5">
        <v>1</v>
      </c>
      <c r="X1758" s="6" t="s">
        <v>825</v>
      </c>
      <c r="Y1758" s="5" t="s">
        <v>817</v>
      </c>
      <c r="Z1758" s="5" t="s">
        <v>4010</v>
      </c>
      <c r="AA1758" s="5">
        <f>IF(ActividadesCom[[#This Row],[NIVEL 4]]&lt;&gt;0,VLOOKUP(ActividadesCom[[#This Row],[NIVEL 4]],Catálogo!A:B,2,FALSE),"")</f>
        <v>2</v>
      </c>
      <c r="AB1758" s="5">
        <v>2</v>
      </c>
      <c r="AC1758" s="6" t="s">
        <v>27</v>
      </c>
      <c r="AD1758" s="5">
        <v>20173</v>
      </c>
      <c r="AE1758" s="5" t="s">
        <v>4010</v>
      </c>
      <c r="AF1758" s="5">
        <f>IF(ActividadesCom[[#This Row],[NIVEL 5]]&lt;&gt;0,VLOOKUP(ActividadesCom[[#This Row],[NIVEL 5]],Catálogo!A:B,2,FALSE),"")</f>
        <v>2</v>
      </c>
      <c r="AG1758" s="5">
        <v>1</v>
      </c>
      <c r="AH1758" s="2"/>
      <c r="AI1758" s="2"/>
    </row>
    <row r="1759" spans="1:35" ht="30" hidden="1" customHeight="1" x14ac:dyDescent="0.25">
      <c r="A1759" s="7">
        <v>17470121</v>
      </c>
      <c r="B1759" s="97" t="str">
        <f>VLOOKUP(ActividadesCom[[#This Row],[NO. DE CONTROL]],'LISTADO ESTUDIANTES'!A:C,3,FALSE)</f>
        <v>MENDEZ TOVAR AZBEL ACENETH</v>
      </c>
      <c r="C1759" s="97" t="str">
        <f>VLOOKUP(ActividadesCom[[#This Row],[NO. DE CONTROL]],'LISTADO ESTUDIANTES'!A:B,2,FALSE)</f>
        <v>ARQUITECTURA</v>
      </c>
      <c r="D1759" s="18" t="str">
        <f>VLOOKUP(ActividadesCom[[#This Row],[NO. DE CONTROL]],'LISTADO ESTUDIANTES'!A:D,4,FALSE)</f>
        <v>EGRESADO(A)</v>
      </c>
      <c r="E1759" s="5">
        <f>SUM(ActividadesCom[[#This Row],[CRÉD. 1]],ActividadesCom[[#This Row],[CRÉD. 2]],ActividadesCom[[#This Row],[CRÉD. 3]],ActividadesCom[[#This Row],[CRÉD. 4]],ActividadesCom[[#This Row],[CRÉD. 5]])</f>
        <v>5</v>
      </c>
      <c r="F1759" s="17">
        <f>IF(ActividadesCom[[#This Row],[ÚLTIMO SEMESTRE CON CRÉDITOS]]&gt;0,ROUND(AVERAGE(ActividadesCom[[#This Row],[VALOR NIVEL 5]],ActividadesCom[[#This Row],[VALOR NIVEL 4]],ActividadesCom[[#This Row],[VALOR NIVEL 3]],ActividadesCom[[#This Row],[VALOR NIVEL 2]],ActividadesCom[[#This Row],[VALOR NIVEL 1]]),0),"")</f>
        <v>4</v>
      </c>
      <c r="G1759" s="5" t="str">
        <f>IF(ActividadesCom[[#This Row],[PROMEDIO]]="","",IF(ActividadesCom[[#This Row],[PROMEDIO]]&gt;=4,"EXCELENTE",IF(ActividadesCom[[#This Row],[PROMEDIO]]&gt;=3,"NOTABLE",IF(ActividadesCom[[#This Row],[PROMEDIO]]&gt;=2,"BUENO",IF(ActividadesCom[[#This Row],[PROMEDIO]]=1,"SUFICIENTE","")))))</f>
        <v>EXCELENTE</v>
      </c>
      <c r="H1759" s="5">
        <f>MAX(ActividadesCom[[#This Row],[PERÍODO 1]],ActividadesCom[[#This Row],[PERÍODO 2]],ActividadesCom[[#This Row],[PERÍODO 3]],ActividadesCom[[#This Row],[PERÍODO 4]],ActividadesCom[[#This Row],[PERÍODO 5]])</f>
        <v>20193</v>
      </c>
      <c r="I1759" s="6" t="s">
        <v>4394</v>
      </c>
      <c r="J1759" s="5">
        <v>20183</v>
      </c>
      <c r="K1759" s="5" t="s">
        <v>4008</v>
      </c>
      <c r="L1759" s="5">
        <f>IF(ActividadesCom[[#This Row],[NIVEL 1]]&lt;&gt;0,VLOOKUP(ActividadesCom[[#This Row],[NIVEL 1]],Catálogo!A:B,2,FALSE),"")</f>
        <v>4</v>
      </c>
      <c r="M1759" s="5">
        <v>1</v>
      </c>
      <c r="N1759" s="6" t="s">
        <v>4439</v>
      </c>
      <c r="O1759" s="5">
        <v>20183</v>
      </c>
      <c r="P1759" s="5" t="s">
        <v>4008</v>
      </c>
      <c r="Q1759" s="5">
        <f>IF(ActividadesCom[[#This Row],[NIVEL 2]]&lt;&gt;0,VLOOKUP(ActividadesCom[[#This Row],[NIVEL 2]],Catálogo!A:B,2,FALSE),"")</f>
        <v>4</v>
      </c>
      <c r="R1759" s="5">
        <v>1</v>
      </c>
      <c r="S1759" s="6" t="s">
        <v>4440</v>
      </c>
      <c r="T1759" s="5">
        <v>20193</v>
      </c>
      <c r="U1759" s="5" t="s">
        <v>4008</v>
      </c>
      <c r="V1759" s="5">
        <f>IF(ActividadesCom[[#This Row],[NIVEL 3]]&lt;&gt;0,VLOOKUP(ActividadesCom[[#This Row],[NIVEL 3]],Catálogo!A:B,2,FALSE),"")</f>
        <v>4</v>
      </c>
      <c r="W1759" s="5">
        <v>1</v>
      </c>
      <c r="X1759" s="6" t="s">
        <v>403</v>
      </c>
      <c r="Y1759" s="5">
        <v>20181</v>
      </c>
      <c r="Z1759" s="5" t="s">
        <v>4008</v>
      </c>
      <c r="AA1759" s="5">
        <f>IF(ActividadesCom[[#This Row],[NIVEL 4]]&lt;&gt;0,VLOOKUP(ActividadesCom[[#This Row],[NIVEL 4]],Catálogo!A:B,2,FALSE),"")</f>
        <v>4</v>
      </c>
      <c r="AB1759" s="5">
        <v>1</v>
      </c>
      <c r="AC1759" s="6" t="s">
        <v>34</v>
      </c>
      <c r="AD1759" s="5">
        <v>20173</v>
      </c>
      <c r="AE1759" s="5" t="s">
        <v>4008</v>
      </c>
      <c r="AF1759" s="5">
        <f>IF(ActividadesCom[[#This Row],[NIVEL 5]]&lt;&gt;0,VLOOKUP(ActividadesCom[[#This Row],[NIVEL 5]],Catálogo!A:B,2,FALSE),"")</f>
        <v>4</v>
      </c>
      <c r="AG1759" s="5">
        <v>1</v>
      </c>
      <c r="AH1759" s="2"/>
      <c r="AI1759" s="2"/>
    </row>
    <row r="1760" spans="1:35" ht="30" customHeight="1" x14ac:dyDescent="0.25">
      <c r="A1760" s="7">
        <v>17470122</v>
      </c>
      <c r="B1760" s="97" t="str">
        <f>VLOOKUP(ActividadesCom[[#This Row],[NO. DE CONTROL]],'LISTADO ESTUDIANTES'!A:C,3,FALSE)</f>
        <v>CHI HERNANDEZ JESUS FELIPE</v>
      </c>
      <c r="C1760" s="97" t="str">
        <f>VLOOKUP(ActividadesCom[[#This Row],[NO. DE CONTROL]],'LISTADO ESTUDIANTES'!A:B,2,FALSE)</f>
        <v>INGENIERIA CIVIL</v>
      </c>
      <c r="D1760" s="18" t="str">
        <f>VLOOKUP(ActividadesCom[[#This Row],[NO. DE CONTROL]],'LISTADO ESTUDIANTES'!A:D,4,FALSE)</f>
        <v>ACTIVO(A)</v>
      </c>
      <c r="E1760" s="5">
        <f>SUM(ActividadesCom[[#This Row],[CRÉD. 1]],ActividadesCom[[#This Row],[CRÉD. 2]],ActividadesCom[[#This Row],[CRÉD. 3]],ActividadesCom[[#This Row],[CRÉD. 4]],ActividadesCom[[#This Row],[CRÉD. 5]])</f>
        <v>6</v>
      </c>
      <c r="F1760" s="17">
        <f>IF(ActividadesCom[[#This Row],[ÚLTIMO SEMESTRE CON CRÉDITOS]]&gt;0,ROUND(AVERAGE(ActividadesCom[[#This Row],[VALOR NIVEL 5]],ActividadesCom[[#This Row],[VALOR NIVEL 4]],ActividadesCom[[#This Row],[VALOR NIVEL 3]],ActividadesCom[[#This Row],[VALOR NIVEL 2]],ActividadesCom[[#This Row],[VALOR NIVEL 1]]),0),"")</f>
        <v>3</v>
      </c>
      <c r="G1760" s="5" t="str">
        <f>IF(ActividadesCom[[#This Row],[PROMEDIO]]="","",IF(ActividadesCom[[#This Row],[PROMEDIO]]&gt;=4,"EXCELENTE",IF(ActividadesCom[[#This Row],[PROMEDIO]]&gt;=3,"NOTABLE",IF(ActividadesCom[[#This Row],[PROMEDIO]]&gt;=2,"BUENO",IF(ActividadesCom[[#This Row],[PROMEDIO]]=1,"SUFICIENTE","")))))</f>
        <v>NOTABLE</v>
      </c>
      <c r="H1760" s="5">
        <f>MAX(ActividadesCom[[#This Row],[PERÍODO 1]],ActividadesCom[[#This Row],[PERÍODO 2]],ActividadesCom[[#This Row],[PERÍODO 3]],ActividadesCom[[#This Row],[PERÍODO 4]],ActividadesCom[[#This Row],[PERÍODO 5]])</f>
        <v>20191</v>
      </c>
      <c r="I1760" s="6" t="s">
        <v>519</v>
      </c>
      <c r="J1760" s="5">
        <v>20183</v>
      </c>
      <c r="K1760" s="5" t="s">
        <v>4008</v>
      </c>
      <c r="L1760" s="5">
        <f>IF(ActividadesCom[[#This Row],[NIVEL 1]]&lt;&gt;0,VLOOKUP(ActividadesCom[[#This Row],[NIVEL 1]],Catálogo!A:B,2,FALSE),"")</f>
        <v>4</v>
      </c>
      <c r="M1760" s="5">
        <v>2</v>
      </c>
      <c r="N1760" s="6" t="s">
        <v>4174</v>
      </c>
      <c r="O1760" s="5">
        <v>20181</v>
      </c>
      <c r="P1760" s="5" t="s">
        <v>4011</v>
      </c>
      <c r="Q1760" s="5">
        <f>IF(ActividadesCom[[#This Row],[NIVEL 2]]&lt;&gt;0,VLOOKUP(ActividadesCom[[#This Row],[NIVEL 2]],Catálogo!A:B,2,FALSE),"")</f>
        <v>1</v>
      </c>
      <c r="R1760" s="5">
        <v>1</v>
      </c>
      <c r="S1760" s="6" t="s">
        <v>519</v>
      </c>
      <c r="T1760" s="5">
        <v>20191</v>
      </c>
      <c r="U1760" s="5" t="s">
        <v>4008</v>
      </c>
      <c r="V1760" s="5">
        <f>IF(ActividadesCom[[#This Row],[NIVEL 3]]&lt;&gt;0,VLOOKUP(ActividadesCom[[#This Row],[NIVEL 3]],Catálogo!A:B,2,FALSE),"")</f>
        <v>4</v>
      </c>
      <c r="W1760" s="5">
        <v>1</v>
      </c>
      <c r="X1760" s="6" t="s">
        <v>11</v>
      </c>
      <c r="Y1760" s="5">
        <v>20173</v>
      </c>
      <c r="Z1760" s="5" t="s">
        <v>4011</v>
      </c>
      <c r="AA1760" s="5">
        <f>IF(ActividadesCom[[#This Row],[NIVEL 4]]&lt;&gt;0,VLOOKUP(ActividadesCom[[#This Row],[NIVEL 4]],Catálogo!A:B,2,FALSE),"")</f>
        <v>1</v>
      </c>
      <c r="AB1760" s="5">
        <v>1</v>
      </c>
      <c r="AC1760" s="6" t="s">
        <v>31</v>
      </c>
      <c r="AD1760" s="5">
        <v>20173</v>
      </c>
      <c r="AE1760" s="5" t="s">
        <v>4009</v>
      </c>
      <c r="AF1760" s="5">
        <f>IF(ActividadesCom[[#This Row],[NIVEL 5]]&lt;&gt;0,VLOOKUP(ActividadesCom[[#This Row],[NIVEL 5]],Catálogo!A:B,2,FALSE),"")</f>
        <v>3</v>
      </c>
      <c r="AG1760" s="5">
        <v>1</v>
      </c>
      <c r="AH1760" s="2"/>
      <c r="AI1760" s="2"/>
    </row>
    <row r="1761" spans="1:35" ht="30" hidden="1" customHeight="1" x14ac:dyDescent="0.25">
      <c r="A1761" s="7">
        <v>17470123</v>
      </c>
      <c r="B1761" s="97" t="str">
        <f>VLOOKUP(ActividadesCom[[#This Row],[NO. DE CONTROL]],'LISTADO ESTUDIANTES'!A:C,3,FALSE)</f>
        <v>BERMAN UC NATALY BELEM</v>
      </c>
      <c r="C1761" s="97" t="str">
        <f>VLOOKUP(ActividadesCom[[#This Row],[NO. DE CONTROL]],'LISTADO ESTUDIANTES'!A:B,2,FALSE)</f>
        <v>ARQUITECTURA</v>
      </c>
      <c r="D1761" s="18" t="str">
        <f>VLOOKUP(ActividadesCom[[#This Row],[NO. DE CONTROL]],'LISTADO ESTUDIANTES'!A:D,4,FALSE)</f>
        <v>EGRESADO(A)</v>
      </c>
      <c r="E1761" s="5">
        <f>SUM(ActividadesCom[[#This Row],[CRÉD. 1]],ActividadesCom[[#This Row],[CRÉD. 2]],ActividadesCom[[#This Row],[CRÉD. 3]],ActividadesCom[[#This Row],[CRÉD. 4]],ActividadesCom[[#This Row],[CRÉD. 5]])</f>
        <v>5</v>
      </c>
      <c r="F1761" s="5">
        <f>IF(ActividadesCom[[#This Row],[ÚLTIMO SEMESTRE CON CRÉDITOS]]&gt;0,ROUND(AVERAGE(ActividadesCom[[#This Row],[VALOR NIVEL 5]],ActividadesCom[[#This Row],[VALOR NIVEL 4]],ActividadesCom[[#This Row],[VALOR NIVEL 3]],ActividadesCom[[#This Row],[VALOR NIVEL 2]],ActividadesCom[[#This Row],[VALOR NIVEL 1]]),0),"")</f>
        <v>3</v>
      </c>
      <c r="G1761" s="5" t="str">
        <f>IF(ActividadesCom[[#This Row],[PROMEDIO]]="","",IF(ActividadesCom[[#This Row],[PROMEDIO]]&gt;=4,"EXCELENTE",IF(ActividadesCom[[#This Row],[PROMEDIO]]&gt;=3,"NOTABLE",IF(ActividadesCom[[#This Row],[PROMEDIO]]&gt;=2,"BUENO",IF(ActividadesCom[[#This Row],[PROMEDIO]]=1,"SUFICIENTE","")))))</f>
        <v>NOTABLE</v>
      </c>
      <c r="H1761" s="5">
        <f>MAX(ActividadesCom[[#This Row],[PERÍODO 1]],ActividadesCom[[#This Row],[PERÍODO 2]],ActividadesCom[[#This Row],[PERÍODO 3]],ActividadesCom[[#This Row],[PERÍODO 4]],ActividadesCom[[#This Row],[PERÍODO 5]])</f>
        <v>20213</v>
      </c>
      <c r="I1761" s="6" t="s">
        <v>3090</v>
      </c>
      <c r="J1761" s="5">
        <v>20193</v>
      </c>
      <c r="K1761" s="5" t="s">
        <v>4010</v>
      </c>
      <c r="L1761" s="5">
        <f>IF(ActividadesCom[[#This Row],[NIVEL 1]]&lt;&gt;0,VLOOKUP(ActividadesCom[[#This Row],[NIVEL 1]],Catálogo!A:B,2,FALSE),"")</f>
        <v>2</v>
      </c>
      <c r="M1761" s="5">
        <v>1</v>
      </c>
      <c r="N1761" s="6" t="s">
        <v>3091</v>
      </c>
      <c r="O1761" s="5">
        <v>20193</v>
      </c>
      <c r="P1761" s="5" t="s">
        <v>4010</v>
      </c>
      <c r="Q1761" s="5">
        <f>IF(ActividadesCom[[#This Row],[NIVEL 2]]&lt;&gt;0,VLOOKUP(ActividadesCom[[#This Row],[NIVEL 2]],Catálogo!A:B,2,FALSE),"")</f>
        <v>2</v>
      </c>
      <c r="R1761" s="5">
        <v>1</v>
      </c>
      <c r="S1761" s="6" t="s">
        <v>5</v>
      </c>
      <c r="T1761" s="5">
        <v>20173</v>
      </c>
      <c r="U1761" s="5" t="s">
        <v>4008</v>
      </c>
      <c r="V1761" s="5">
        <f>IF(ActividadesCom[[#This Row],[NIVEL 3]]&lt;&gt;0,VLOOKUP(ActividadesCom[[#This Row],[NIVEL 3]],Catálogo!A:B,2,FALSE),"")</f>
        <v>4</v>
      </c>
      <c r="W1761" s="5">
        <v>1</v>
      </c>
      <c r="X1761" s="6" t="s">
        <v>3092</v>
      </c>
      <c r="Y1761" s="5">
        <v>20173</v>
      </c>
      <c r="Z1761" s="5" t="s">
        <v>4010</v>
      </c>
      <c r="AA1761" s="5">
        <f>IF(ActividadesCom[[#This Row],[NIVEL 4]]&lt;&gt;0,VLOOKUP(ActividadesCom[[#This Row],[NIVEL 4]],Catálogo!A:B,2,FALSE),"")</f>
        <v>2</v>
      </c>
      <c r="AB1761" s="5">
        <v>1</v>
      </c>
      <c r="AC1761" s="6" t="s">
        <v>4688</v>
      </c>
      <c r="AD1761" s="5">
        <v>20213</v>
      </c>
      <c r="AE1761" s="5" t="s">
        <v>4008</v>
      </c>
      <c r="AF1761" s="5">
        <f>IF(ActividadesCom[[#This Row],[NIVEL 5]]&lt;&gt;0,VLOOKUP(ActividadesCom[[#This Row],[NIVEL 5]],Catálogo!A:B,2,FALSE),"")</f>
        <v>4</v>
      </c>
      <c r="AG1761" s="5">
        <v>1</v>
      </c>
      <c r="AH1761" s="2"/>
      <c r="AI1761" s="2"/>
    </row>
    <row r="1762" spans="1:35" s="24" customFormat="1" ht="30" hidden="1" customHeight="1" x14ac:dyDescent="0.25">
      <c r="A1762" s="7">
        <v>17470124</v>
      </c>
      <c r="B1762" s="97" t="str">
        <f>VLOOKUP(ActividadesCom[[#This Row],[NO. DE CONTROL]],'LISTADO ESTUDIANTES'!A:C,3,FALSE)</f>
        <v>MISS NARVAEZ SANTIAGO</v>
      </c>
      <c r="C1762" s="97" t="str">
        <f>VLOOKUP(ActividadesCom[[#This Row],[NO. DE CONTROL]],'LISTADO ESTUDIANTES'!A:B,2,FALSE)</f>
        <v>INGENIERIA EN ADMINISTRACION</v>
      </c>
      <c r="D1762" s="18" t="str">
        <f>VLOOKUP(ActividadesCom[[#This Row],[NO. DE CONTROL]],'LISTADO ESTUDIANTES'!A:D,4,FALSE)</f>
        <v>EGRESADO(A)</v>
      </c>
      <c r="E1762" s="5">
        <f>SUM(ActividadesCom[[#This Row],[CRÉD. 1]],ActividadesCom[[#This Row],[CRÉD. 2]],ActividadesCom[[#This Row],[CRÉD. 3]],ActividadesCom[[#This Row],[CRÉD. 4]],ActividadesCom[[#This Row],[CRÉD. 5]])</f>
        <v>5</v>
      </c>
      <c r="F1762" s="5">
        <f>IF(ActividadesCom[[#This Row],[ÚLTIMO SEMESTRE CON CRÉDITOS]]&gt;0,ROUND(AVERAGE(ActividadesCom[[#This Row],[VALOR NIVEL 5]],ActividadesCom[[#This Row],[VALOR NIVEL 4]],ActividadesCom[[#This Row],[VALOR NIVEL 3]],ActividadesCom[[#This Row],[VALOR NIVEL 2]],ActividadesCom[[#This Row],[VALOR NIVEL 1]]),0),"")</f>
        <v>3</v>
      </c>
      <c r="G1762" s="5" t="str">
        <f>IF(ActividadesCom[[#This Row],[PROMEDIO]]="","",IF(ActividadesCom[[#This Row],[PROMEDIO]]&gt;=4,"EXCELENTE",IF(ActividadesCom[[#This Row],[PROMEDIO]]&gt;=3,"NOTABLE",IF(ActividadesCom[[#This Row],[PROMEDIO]]&gt;=2,"BUENO",IF(ActividadesCom[[#This Row],[PROMEDIO]]=1,"SUFICIENTE","")))))</f>
        <v>NOTABLE</v>
      </c>
      <c r="H1762" s="5">
        <f>MAX(ActividadesCom[[#This Row],[PERÍODO 1]],ActividadesCom[[#This Row],[PERÍODO 2]],ActividadesCom[[#This Row],[PERÍODO 3]],ActividadesCom[[#This Row],[PERÍODO 4]],ActividadesCom[[#This Row],[PERÍODO 5]])</f>
        <v>20193</v>
      </c>
      <c r="I1762" s="6" t="s">
        <v>918</v>
      </c>
      <c r="J1762" s="5">
        <v>20191</v>
      </c>
      <c r="K1762" s="5" t="s">
        <v>4010</v>
      </c>
      <c r="L1762" s="5">
        <f>IF(ActividadesCom[[#This Row],[NIVEL 1]]&lt;&gt;0,VLOOKUP(ActividadesCom[[#This Row],[NIVEL 1]],Catálogo!A:B,2,FALSE),"")</f>
        <v>2</v>
      </c>
      <c r="M1762" s="5">
        <v>1</v>
      </c>
      <c r="N1762" s="6" t="s">
        <v>111</v>
      </c>
      <c r="O1762" s="5">
        <v>20191</v>
      </c>
      <c r="P1762" s="5" t="s">
        <v>4010</v>
      </c>
      <c r="Q1762" s="5">
        <f>IF(ActividadesCom[[#This Row],[NIVEL 2]]&lt;&gt;0,VLOOKUP(ActividadesCom[[#This Row],[NIVEL 2]],Catálogo!A:B,2,FALSE),"")</f>
        <v>2</v>
      </c>
      <c r="R1762" s="5">
        <v>1</v>
      </c>
      <c r="S1762" s="6" t="s">
        <v>1068</v>
      </c>
      <c r="T1762" s="5">
        <v>20193</v>
      </c>
      <c r="U1762" s="5" t="s">
        <v>4008</v>
      </c>
      <c r="V1762" s="5">
        <f>IF(ActividadesCom[[#This Row],[NIVEL 3]]&lt;&gt;0,VLOOKUP(ActividadesCom[[#This Row],[NIVEL 3]],Catálogo!A:B,2,FALSE),"")</f>
        <v>4</v>
      </c>
      <c r="W1762" s="5">
        <v>1</v>
      </c>
      <c r="X1762" s="6" t="s">
        <v>403</v>
      </c>
      <c r="Y1762" s="5">
        <v>20181</v>
      </c>
      <c r="Z1762" s="5" t="s">
        <v>4008</v>
      </c>
      <c r="AA1762" s="5">
        <f>IF(ActividadesCom[[#This Row],[NIVEL 4]]&lt;&gt;0,VLOOKUP(ActividadesCom[[#This Row],[NIVEL 4]],Catálogo!A:B,2,FALSE),"")</f>
        <v>4</v>
      </c>
      <c r="AB1762" s="5">
        <v>1</v>
      </c>
      <c r="AC1762" s="6" t="s">
        <v>403</v>
      </c>
      <c r="AD1762" s="5">
        <v>20173</v>
      </c>
      <c r="AE1762" s="5" t="s">
        <v>4008</v>
      </c>
      <c r="AF1762" s="5">
        <f>IF(ActividadesCom[[#This Row],[NIVEL 5]]&lt;&gt;0,VLOOKUP(ActividadesCom[[#This Row],[NIVEL 5]],Catálogo!A:B,2,FALSE),"")</f>
        <v>4</v>
      </c>
      <c r="AG1762" s="5">
        <v>1</v>
      </c>
    </row>
    <row r="1763" spans="1:35" s="24" customFormat="1" ht="30" hidden="1" customHeight="1" x14ac:dyDescent="0.25">
      <c r="A1763" s="7">
        <v>17470125</v>
      </c>
      <c r="B1763" s="97" t="str">
        <f>VLOOKUP(ActividadesCom[[#This Row],[NO. DE CONTROL]],'LISTADO ESTUDIANTES'!A:C,3,FALSE)</f>
        <v>ARROYO CISNEROS PABLO ESTEBAN</v>
      </c>
      <c r="C1763" s="97" t="str">
        <f>VLOOKUP(ActividadesCom[[#This Row],[NO. DE CONTROL]],'LISTADO ESTUDIANTES'!A:B,2,FALSE)</f>
        <v>ARQUITECTURA</v>
      </c>
      <c r="D1763" s="18" t="str">
        <f>VLOOKUP(ActividadesCom[[#This Row],[NO. DE CONTROL]],'LISTADO ESTUDIANTES'!A:D,4,FALSE)</f>
        <v>BAJA</v>
      </c>
      <c r="E1763" s="5">
        <f>SUM(ActividadesCom[[#This Row],[CRÉD. 1]],ActividadesCom[[#This Row],[CRÉD. 2]],ActividadesCom[[#This Row],[CRÉD. 3]],ActividadesCom[[#This Row],[CRÉD. 4]],ActividadesCom[[#This Row],[CRÉD. 5]])</f>
        <v>0</v>
      </c>
      <c r="F1763" s="17" t="str">
        <f>IF(ActividadesCom[[#This Row],[ÚLTIMO SEMESTRE CON CRÉDITOS]]&gt;0,ROUND(AVERAGE(ActividadesCom[[#This Row],[VALOR NIVEL 5]],ActividadesCom[[#This Row],[VALOR NIVEL 4]],ActividadesCom[[#This Row],[VALOR NIVEL 3]],ActividadesCom[[#This Row],[VALOR NIVEL 2]],ActividadesCom[[#This Row],[VALOR NIVEL 1]]),0),"")</f>
        <v/>
      </c>
      <c r="G1763" s="5" t="str">
        <f>IF(ActividadesCom[[#This Row],[PROMEDIO]]="","",IF(ActividadesCom[[#This Row],[PROMEDIO]]&gt;=4,"EXCELENTE",IF(ActividadesCom[[#This Row],[PROMEDIO]]&gt;=3,"NOTABLE",IF(ActividadesCom[[#This Row],[PROMEDIO]]&gt;=2,"BUENO",IF(ActividadesCom[[#This Row],[PROMEDIO]]=1,"SUFICIENTE","")))))</f>
        <v/>
      </c>
      <c r="H1763" s="5">
        <f>MAX(ActividadesCom[[#This Row],[PERÍODO 1]],ActividadesCom[[#This Row],[PERÍODO 2]],ActividadesCom[[#This Row],[PERÍODO 3]],ActividadesCom[[#This Row],[PERÍODO 4]],ActividadesCom[[#This Row],[PERÍODO 5]])</f>
        <v>0</v>
      </c>
      <c r="I1763" s="6"/>
      <c r="J1763" s="5"/>
      <c r="K1763" s="5"/>
      <c r="L1763" s="5" t="str">
        <f>IF(ActividadesCom[[#This Row],[NIVEL 1]]&lt;&gt;0,VLOOKUP(ActividadesCom[[#This Row],[NIVEL 1]],Catálogo!A:B,2,FALSE),"")</f>
        <v/>
      </c>
      <c r="M1763" s="5"/>
      <c r="N1763" s="6"/>
      <c r="O1763" s="5"/>
      <c r="P1763" s="5"/>
      <c r="Q1763" s="5" t="str">
        <f>IF(ActividadesCom[[#This Row],[NIVEL 2]]&lt;&gt;0,VLOOKUP(ActividadesCom[[#This Row],[NIVEL 2]],Catálogo!A:B,2,FALSE),"")</f>
        <v/>
      </c>
      <c r="R1763" s="5"/>
      <c r="S1763" s="6"/>
      <c r="T1763" s="5"/>
      <c r="U1763" s="5"/>
      <c r="V1763" s="5" t="str">
        <f>IF(ActividadesCom[[#This Row],[NIVEL 3]]&lt;&gt;0,VLOOKUP(ActividadesCom[[#This Row],[NIVEL 3]],Catálogo!A:B,2,FALSE),"")</f>
        <v/>
      </c>
      <c r="W1763" s="5"/>
      <c r="X1763" s="6"/>
      <c r="Y1763" s="5"/>
      <c r="Z1763" s="5"/>
      <c r="AA1763" s="5" t="str">
        <f>IF(ActividadesCom[[#This Row],[NIVEL 4]]&lt;&gt;0,VLOOKUP(ActividadesCom[[#This Row],[NIVEL 4]],Catálogo!A:B,2,FALSE),"")</f>
        <v/>
      </c>
      <c r="AB1763" s="5"/>
      <c r="AC1763" s="6"/>
      <c r="AD1763" s="5"/>
      <c r="AE1763" s="5"/>
      <c r="AF1763" s="5" t="str">
        <f>IF(ActividadesCom[[#This Row],[NIVEL 5]]&lt;&gt;0,VLOOKUP(ActividadesCom[[#This Row],[NIVEL 5]],Catálogo!A:B,2,FALSE),"")</f>
        <v/>
      </c>
      <c r="AG1763" s="5"/>
    </row>
    <row r="1764" spans="1:35" ht="30" hidden="1" customHeight="1" x14ac:dyDescent="0.25">
      <c r="A1764" s="7">
        <v>17470126</v>
      </c>
      <c r="B1764" s="97" t="str">
        <f>VLOOKUP(ActividadesCom[[#This Row],[NO. DE CONTROL]],'LISTADO ESTUDIANTES'!A:C,3,FALSE)</f>
        <v>CHAVEZ VIEYRA PEDRO LUIS GUADALUPE</v>
      </c>
      <c r="C1764" s="97" t="str">
        <f>VLOOKUP(ActividadesCom[[#This Row],[NO. DE CONTROL]],'LISTADO ESTUDIANTES'!A:B,2,FALSE)</f>
        <v>ARQUITECTURA</v>
      </c>
      <c r="D1764" s="18" t="str">
        <f>VLOOKUP(ActividadesCom[[#This Row],[NO. DE CONTROL]],'LISTADO ESTUDIANTES'!A:D,4,FALSE)</f>
        <v>BAJA</v>
      </c>
      <c r="E1764" s="5">
        <f>SUM(ActividadesCom[[#This Row],[CRÉD. 1]],ActividadesCom[[#This Row],[CRÉD. 2]],ActividadesCom[[#This Row],[CRÉD. 3]],ActividadesCom[[#This Row],[CRÉD. 4]],ActividadesCom[[#This Row],[CRÉD. 5]])</f>
        <v>0</v>
      </c>
      <c r="F1764" s="17" t="str">
        <f>IF(ActividadesCom[[#This Row],[ÚLTIMO SEMESTRE CON CRÉDITOS]]&gt;0,ROUND(AVERAGE(ActividadesCom[[#This Row],[VALOR NIVEL 5]],ActividadesCom[[#This Row],[VALOR NIVEL 4]],ActividadesCom[[#This Row],[VALOR NIVEL 3]],ActividadesCom[[#This Row],[VALOR NIVEL 2]],ActividadesCom[[#This Row],[VALOR NIVEL 1]]),0),"")</f>
        <v/>
      </c>
      <c r="G1764" s="5" t="str">
        <f>IF(ActividadesCom[[#This Row],[PROMEDIO]]="","",IF(ActividadesCom[[#This Row],[PROMEDIO]]&gt;=4,"EXCELENTE",IF(ActividadesCom[[#This Row],[PROMEDIO]]&gt;=3,"NOTABLE",IF(ActividadesCom[[#This Row],[PROMEDIO]]&gt;=2,"BUENO",IF(ActividadesCom[[#This Row],[PROMEDIO]]=1,"SUFICIENTE","")))))</f>
        <v/>
      </c>
      <c r="H1764" s="5">
        <f>MAX(ActividadesCom[[#This Row],[PERÍODO 1]],ActividadesCom[[#This Row],[PERÍODO 2]],ActividadesCom[[#This Row],[PERÍODO 3]],ActividadesCom[[#This Row],[PERÍODO 4]],ActividadesCom[[#This Row],[PERÍODO 5]])</f>
        <v>0</v>
      </c>
      <c r="I1764" s="6"/>
      <c r="J1764" s="5"/>
      <c r="K1764" s="5"/>
      <c r="L1764" s="5" t="str">
        <f>IF(ActividadesCom[[#This Row],[NIVEL 1]]&lt;&gt;0,VLOOKUP(ActividadesCom[[#This Row],[NIVEL 1]],Catálogo!A:B,2,FALSE),"")</f>
        <v/>
      </c>
      <c r="M1764" s="5"/>
      <c r="N1764" s="6"/>
      <c r="O1764" s="5"/>
      <c r="P1764" s="5"/>
      <c r="Q1764" s="5" t="str">
        <f>IF(ActividadesCom[[#This Row],[NIVEL 2]]&lt;&gt;0,VLOOKUP(ActividadesCom[[#This Row],[NIVEL 2]],Catálogo!A:B,2,FALSE),"")</f>
        <v/>
      </c>
      <c r="R1764" s="5"/>
      <c r="S1764" s="6"/>
      <c r="T1764" s="5"/>
      <c r="U1764" s="5"/>
      <c r="V1764" s="5" t="str">
        <f>IF(ActividadesCom[[#This Row],[NIVEL 3]]&lt;&gt;0,VLOOKUP(ActividadesCom[[#This Row],[NIVEL 3]],Catálogo!A:B,2,FALSE),"")</f>
        <v/>
      </c>
      <c r="W1764" s="5"/>
      <c r="X1764" s="6"/>
      <c r="Y1764" s="5"/>
      <c r="Z1764" s="5"/>
      <c r="AA1764" s="5" t="str">
        <f>IF(ActividadesCom[[#This Row],[NIVEL 4]]&lt;&gt;0,VLOOKUP(ActividadesCom[[#This Row],[NIVEL 4]],Catálogo!A:B,2,FALSE),"")</f>
        <v/>
      </c>
      <c r="AB1764" s="5"/>
      <c r="AC1764" s="6"/>
      <c r="AD1764" s="5"/>
      <c r="AE1764" s="5"/>
      <c r="AF1764" s="5" t="str">
        <f>IF(ActividadesCom[[#This Row],[NIVEL 5]]&lt;&gt;0,VLOOKUP(ActividadesCom[[#This Row],[NIVEL 5]],Catálogo!A:B,2,FALSE),"")</f>
        <v/>
      </c>
      <c r="AG1764" s="5"/>
      <c r="AH1764" s="2"/>
      <c r="AI1764" s="2"/>
    </row>
    <row r="1765" spans="1:35" ht="30" hidden="1" customHeight="1" x14ac:dyDescent="0.25">
      <c r="A1765" s="7">
        <v>17470127</v>
      </c>
      <c r="B1765" s="97" t="str">
        <f>VLOOKUP(ActividadesCom[[#This Row],[NO. DE CONTROL]],'LISTADO ESTUDIANTES'!A:C,3,FALSE)</f>
        <v>AZCUAGA DIAZ CARLOS FRANCISCO</v>
      </c>
      <c r="C1765" s="97" t="str">
        <f>VLOOKUP(ActividadesCom[[#This Row],[NO. DE CONTROL]],'LISTADO ESTUDIANTES'!A:B,2,FALSE)</f>
        <v>INGENIERIA CIVIL</v>
      </c>
      <c r="D1765" s="18" t="str">
        <f>VLOOKUP(ActividadesCom[[#This Row],[NO. DE CONTROL]],'LISTADO ESTUDIANTES'!A:D,4,FALSE)</f>
        <v>BAJA</v>
      </c>
      <c r="E1765" s="5">
        <f>SUM(ActividadesCom[[#This Row],[CRÉD. 1]],ActividadesCom[[#This Row],[CRÉD. 2]],ActividadesCom[[#This Row],[CRÉD. 3]],ActividadesCom[[#This Row],[CRÉD. 4]],ActividadesCom[[#This Row],[CRÉD. 5]])</f>
        <v>5</v>
      </c>
      <c r="F1765" s="5">
        <f>IF(ActividadesCom[[#This Row],[ÚLTIMO SEMESTRE CON CRÉDITOS]]&gt;0,ROUND(AVERAGE(ActividadesCom[[#This Row],[VALOR NIVEL 5]],ActividadesCom[[#This Row],[VALOR NIVEL 4]],ActividadesCom[[#This Row],[VALOR NIVEL 3]],ActividadesCom[[#This Row],[VALOR NIVEL 2]],ActividadesCom[[#This Row],[VALOR NIVEL 1]]),0),"")</f>
        <v>3</v>
      </c>
      <c r="G1765" s="5" t="str">
        <f>IF(ActividadesCom[[#This Row],[PROMEDIO]]="","",IF(ActividadesCom[[#This Row],[PROMEDIO]]&gt;=4,"EXCELENTE",IF(ActividadesCom[[#This Row],[PROMEDIO]]&gt;=3,"NOTABLE",IF(ActividadesCom[[#This Row],[PROMEDIO]]&gt;=2,"BUENO",IF(ActividadesCom[[#This Row],[PROMEDIO]]=1,"SUFICIENTE","")))))</f>
        <v>NOTABLE</v>
      </c>
      <c r="H1765" s="5">
        <f>MAX(ActividadesCom[[#This Row],[PERÍODO 1]],ActividadesCom[[#This Row],[PERÍODO 2]],ActividadesCom[[#This Row],[PERÍODO 3]],ActividadesCom[[#This Row],[PERÍODO 4]],ActividadesCom[[#This Row],[PERÍODO 5]])</f>
        <v>20191</v>
      </c>
      <c r="I1765" s="6" t="s">
        <v>1008</v>
      </c>
      <c r="J1765" s="5">
        <v>20191</v>
      </c>
      <c r="K1765" s="5" t="s">
        <v>4010</v>
      </c>
      <c r="L1765" s="5">
        <f>IF(ActividadesCom[[#This Row],[NIVEL 1]]&lt;&gt;0,VLOOKUP(ActividadesCom[[#This Row],[NIVEL 1]],Catálogo!A:B,2,FALSE),"")</f>
        <v>2</v>
      </c>
      <c r="M1765" s="5">
        <v>1</v>
      </c>
      <c r="N1765" s="6" t="s">
        <v>519</v>
      </c>
      <c r="O1765" s="5">
        <v>20173</v>
      </c>
      <c r="P1765" s="5" t="s">
        <v>4010</v>
      </c>
      <c r="Q1765" s="5">
        <f>IF(ActividadesCom[[#This Row],[NIVEL 2]]&lt;&gt;0,VLOOKUP(ActividadesCom[[#This Row],[NIVEL 2]],Catálogo!A:B,2,FALSE),"")</f>
        <v>2</v>
      </c>
      <c r="R1765" s="5">
        <v>1</v>
      </c>
      <c r="S1765" s="6" t="s">
        <v>519</v>
      </c>
      <c r="T1765" s="5">
        <v>20181</v>
      </c>
      <c r="U1765" s="5" t="s">
        <v>4008</v>
      </c>
      <c r="V1765" s="5">
        <f>IF(ActividadesCom[[#This Row],[NIVEL 3]]&lt;&gt;0,VLOOKUP(ActividadesCom[[#This Row],[NIVEL 3]],Catálogo!A:B,2,FALSE),"")</f>
        <v>4</v>
      </c>
      <c r="W1765" s="5">
        <v>1</v>
      </c>
      <c r="X1765" s="6" t="s">
        <v>31</v>
      </c>
      <c r="Y1765" s="5">
        <v>20181</v>
      </c>
      <c r="Z1765" s="5" t="s">
        <v>4008</v>
      </c>
      <c r="AA1765" s="5">
        <f>IF(ActividadesCom[[#This Row],[NIVEL 4]]&lt;&gt;0,VLOOKUP(ActividadesCom[[#This Row],[NIVEL 4]],Catálogo!A:B,2,FALSE),"")</f>
        <v>4</v>
      </c>
      <c r="AB1765" s="5">
        <v>1</v>
      </c>
      <c r="AC1765" s="6" t="s">
        <v>31</v>
      </c>
      <c r="AD1765" s="5">
        <v>20173</v>
      </c>
      <c r="AE1765" s="5" t="s">
        <v>4009</v>
      </c>
      <c r="AF1765" s="5">
        <f>IF(ActividadesCom[[#This Row],[NIVEL 5]]&lt;&gt;0,VLOOKUP(ActividadesCom[[#This Row],[NIVEL 5]],Catálogo!A:B,2,FALSE),"")</f>
        <v>3</v>
      </c>
      <c r="AG1765" s="5">
        <v>1</v>
      </c>
      <c r="AH1765" s="2"/>
      <c r="AI1765" s="2"/>
    </row>
    <row r="1766" spans="1:35" s="24" customFormat="1" ht="30" hidden="1" customHeight="1" x14ac:dyDescent="0.25">
      <c r="A1766" s="7">
        <v>17470128</v>
      </c>
      <c r="B1766" s="97" t="str">
        <f>VLOOKUP(ActividadesCom[[#This Row],[NO. DE CONTROL]],'LISTADO ESTUDIANTES'!A:C,3,FALSE)</f>
        <v>MUÑOZ HUICAB JOSUE FERNANDO</v>
      </c>
      <c r="C1766" s="97" t="str">
        <f>VLOOKUP(ActividadesCom[[#This Row],[NO. DE CONTROL]],'LISTADO ESTUDIANTES'!A:B,2,FALSE)</f>
        <v>ARQUITECTURA</v>
      </c>
      <c r="D1766" s="18" t="str">
        <f>VLOOKUP(ActividadesCom[[#This Row],[NO. DE CONTROL]],'LISTADO ESTUDIANTES'!A:D,4,FALSE)</f>
        <v>BAJA</v>
      </c>
      <c r="E1766" s="5">
        <f>SUM(ActividadesCom[[#This Row],[CRÉD. 1]],ActividadesCom[[#This Row],[CRÉD. 2]],ActividadesCom[[#This Row],[CRÉD. 3]],ActividadesCom[[#This Row],[CRÉD. 4]],ActividadesCom[[#This Row],[CRÉD. 5]])</f>
        <v>0</v>
      </c>
      <c r="F1766" s="17" t="str">
        <f>IF(ActividadesCom[[#This Row],[ÚLTIMO SEMESTRE CON CRÉDITOS]]&gt;0,ROUND(AVERAGE(ActividadesCom[[#This Row],[VALOR NIVEL 5]],ActividadesCom[[#This Row],[VALOR NIVEL 4]],ActividadesCom[[#This Row],[VALOR NIVEL 3]],ActividadesCom[[#This Row],[VALOR NIVEL 2]],ActividadesCom[[#This Row],[VALOR NIVEL 1]]),0),"")</f>
        <v/>
      </c>
      <c r="G1766" s="5" t="str">
        <f>IF(ActividadesCom[[#This Row],[PROMEDIO]]="","",IF(ActividadesCom[[#This Row],[PROMEDIO]]&gt;=4,"EXCELENTE",IF(ActividadesCom[[#This Row],[PROMEDIO]]&gt;=3,"NOTABLE",IF(ActividadesCom[[#This Row],[PROMEDIO]]&gt;=2,"BUENO",IF(ActividadesCom[[#This Row],[PROMEDIO]]=1,"SUFICIENTE","")))))</f>
        <v/>
      </c>
      <c r="H1766" s="5">
        <f>MAX(ActividadesCom[[#This Row],[PERÍODO 1]],ActividadesCom[[#This Row],[PERÍODO 2]],ActividadesCom[[#This Row],[PERÍODO 3]],ActividadesCom[[#This Row],[PERÍODO 4]],ActividadesCom[[#This Row],[PERÍODO 5]])</f>
        <v>0</v>
      </c>
      <c r="I1766" s="6"/>
      <c r="J1766" s="5"/>
      <c r="K1766" s="5"/>
      <c r="L1766" s="5" t="str">
        <f>IF(ActividadesCom[[#This Row],[NIVEL 1]]&lt;&gt;0,VLOOKUP(ActividadesCom[[#This Row],[NIVEL 1]],Catálogo!A:B,2,FALSE),"")</f>
        <v/>
      </c>
      <c r="M1766" s="5"/>
      <c r="N1766" s="6"/>
      <c r="O1766" s="5"/>
      <c r="P1766" s="5"/>
      <c r="Q1766" s="5" t="str">
        <f>IF(ActividadesCom[[#This Row],[NIVEL 2]]&lt;&gt;0,VLOOKUP(ActividadesCom[[#This Row],[NIVEL 2]],Catálogo!A:B,2,FALSE),"")</f>
        <v/>
      </c>
      <c r="R1766" s="5"/>
      <c r="S1766" s="6"/>
      <c r="T1766" s="5"/>
      <c r="U1766" s="5"/>
      <c r="V1766" s="5" t="str">
        <f>IF(ActividadesCom[[#This Row],[NIVEL 3]]&lt;&gt;0,VLOOKUP(ActividadesCom[[#This Row],[NIVEL 3]],Catálogo!A:B,2,FALSE),"")</f>
        <v/>
      </c>
      <c r="W1766" s="5"/>
      <c r="X1766" s="6"/>
      <c r="Y1766" s="5"/>
      <c r="Z1766" s="5"/>
      <c r="AA1766" s="5" t="str">
        <f>IF(ActividadesCom[[#This Row],[NIVEL 4]]&lt;&gt;0,VLOOKUP(ActividadesCom[[#This Row],[NIVEL 4]],Catálogo!A:B,2,FALSE),"")</f>
        <v/>
      </c>
      <c r="AB1766" s="5"/>
      <c r="AC1766" s="6"/>
      <c r="AD1766" s="5"/>
      <c r="AE1766" s="5"/>
      <c r="AF1766" s="5" t="str">
        <f>IF(ActividadesCom[[#This Row],[NIVEL 5]]&lt;&gt;0,VLOOKUP(ActividadesCom[[#This Row],[NIVEL 5]],Catálogo!A:B,2,FALSE),"")</f>
        <v/>
      </c>
      <c r="AG1766" s="5"/>
    </row>
    <row r="1767" spans="1:35" ht="30" customHeight="1" x14ac:dyDescent="0.25">
      <c r="A1767" s="7">
        <v>17470129</v>
      </c>
      <c r="B1767" s="97" t="str">
        <f>VLOOKUP(ActividadesCom[[#This Row],[NO. DE CONTROL]],'LISTADO ESTUDIANTES'!A:C,3,FALSE)</f>
        <v>CABRERA LOPEZ AARON ISMAEL</v>
      </c>
      <c r="C1767" s="97" t="str">
        <f>VLOOKUP(ActividadesCom[[#This Row],[NO. DE CONTROL]],'LISTADO ESTUDIANTES'!A:B,2,FALSE)</f>
        <v>ARQUITECTURA</v>
      </c>
      <c r="D1767" s="18" t="str">
        <f>VLOOKUP(ActividadesCom[[#This Row],[NO. DE CONTROL]],'LISTADO ESTUDIANTES'!A:D,4,FALSE)</f>
        <v>ACTIVO(A)</v>
      </c>
      <c r="E1767" s="5">
        <f>SUM(ActividadesCom[[#This Row],[CRÉD. 1]],ActividadesCom[[#This Row],[CRÉD. 2]],ActividadesCom[[#This Row],[CRÉD. 3]],ActividadesCom[[#This Row],[CRÉD. 4]],ActividadesCom[[#This Row],[CRÉD. 5]])</f>
        <v>5</v>
      </c>
      <c r="F1767" s="17">
        <f>IF(ActividadesCom[[#This Row],[ÚLTIMO SEMESTRE CON CRÉDITOS]]&gt;0,ROUND(AVERAGE(ActividadesCom[[#This Row],[VALOR NIVEL 5]],ActividadesCom[[#This Row],[VALOR NIVEL 4]],ActividadesCom[[#This Row],[VALOR NIVEL 3]],ActividadesCom[[#This Row],[VALOR NIVEL 2]],ActividadesCom[[#This Row],[VALOR NIVEL 1]]),0),"")</f>
        <v>4</v>
      </c>
      <c r="G1767" s="5" t="str">
        <f>IF(ActividadesCom[[#This Row],[PROMEDIO]]="","",IF(ActividadesCom[[#This Row],[PROMEDIO]]&gt;=4,"EXCELENTE",IF(ActividadesCom[[#This Row],[PROMEDIO]]&gt;=3,"NOTABLE",IF(ActividadesCom[[#This Row],[PROMEDIO]]&gt;=2,"BUENO",IF(ActividadesCom[[#This Row],[PROMEDIO]]=1,"SUFICIENTE","")))))</f>
        <v>EXCELENTE</v>
      </c>
      <c r="H1767" s="5">
        <f>MAX(ActividadesCom[[#This Row],[PERÍODO 1]],ActividadesCom[[#This Row],[PERÍODO 2]],ActividadesCom[[#This Row],[PERÍODO 3]],ActividadesCom[[#This Row],[PERÍODO 4]],ActividadesCom[[#This Row],[PERÍODO 5]])</f>
        <v>20223</v>
      </c>
      <c r="I1767" s="6" t="s">
        <v>4695</v>
      </c>
      <c r="J1767" s="5">
        <v>20213</v>
      </c>
      <c r="K1767" s="5" t="s">
        <v>4008</v>
      </c>
      <c r="L1767" s="5">
        <f>IF(ActividadesCom[[#This Row],[NIVEL 1]]&lt;&gt;0,VLOOKUP(ActividadesCom[[#This Row],[NIVEL 1]],Catálogo!A:B,2,FALSE),"")</f>
        <v>4</v>
      </c>
      <c r="M1767" s="5">
        <v>1</v>
      </c>
      <c r="N1767" s="6" t="s">
        <v>4861</v>
      </c>
      <c r="O1767" s="5">
        <v>20221</v>
      </c>
      <c r="P1767" s="5" t="s">
        <v>4008</v>
      </c>
      <c r="Q1767" s="5">
        <f>IF(ActividadesCom[[#This Row],[NIVEL 2]]&lt;&gt;0,VLOOKUP(ActividadesCom[[#This Row],[NIVEL 2]],Catálogo!A:B,2,FALSE),"")</f>
        <v>4</v>
      </c>
      <c r="R1767" s="5">
        <v>1</v>
      </c>
      <c r="S1767" s="6" t="s">
        <v>5806</v>
      </c>
      <c r="T1767" s="5">
        <v>20221</v>
      </c>
      <c r="U1767" s="5" t="s">
        <v>4008</v>
      </c>
      <c r="V1767" s="5">
        <f>IF(ActividadesCom[[#This Row],[NIVEL 3]]&lt;&gt;0,VLOOKUP(ActividadesCom[[#This Row],[NIVEL 3]],Catálogo!A:B,2,FALSE),"")</f>
        <v>4</v>
      </c>
      <c r="W1767" s="5">
        <v>1</v>
      </c>
      <c r="X1767" s="6" t="s">
        <v>4748</v>
      </c>
      <c r="Y1767" s="5">
        <v>20223</v>
      </c>
      <c r="Z1767" s="5" t="s">
        <v>4008</v>
      </c>
      <c r="AA1767" s="5">
        <f>IF(ActividadesCom[[#This Row],[NIVEL 4]]&lt;&gt;0,VLOOKUP(ActividadesCom[[#This Row],[NIVEL 4]],Catálogo!A:B,2,FALSE),"")</f>
        <v>4</v>
      </c>
      <c r="AB1767" s="5">
        <v>1</v>
      </c>
      <c r="AC1767" s="6" t="s">
        <v>5</v>
      </c>
      <c r="AD1767" s="5">
        <v>20173</v>
      </c>
      <c r="AE1767" s="5" t="s">
        <v>4008</v>
      </c>
      <c r="AF1767" s="5">
        <f>IF(ActividadesCom[[#This Row],[NIVEL 5]]&lt;&gt;0,VLOOKUP(ActividadesCom[[#This Row],[NIVEL 5]],Catálogo!A:B,2,FALSE),"")</f>
        <v>4</v>
      </c>
      <c r="AG1767" s="5">
        <v>1</v>
      </c>
      <c r="AH1767" s="2"/>
      <c r="AI1767" s="2"/>
    </row>
    <row r="1768" spans="1:35" ht="30" hidden="1" customHeight="1" x14ac:dyDescent="0.25">
      <c r="A1768" s="7">
        <v>17470130</v>
      </c>
      <c r="B1768" s="97" t="str">
        <f>VLOOKUP(ActividadesCom[[#This Row],[NO. DE CONTROL]],'LISTADO ESTUDIANTES'!A:C,3,FALSE)</f>
        <v>HERNANDEZ RIOS GABRIEL</v>
      </c>
      <c r="C1768" s="97" t="str">
        <f>VLOOKUP(ActividadesCom[[#This Row],[NO. DE CONTROL]],'LISTADO ESTUDIANTES'!A:B,2,FALSE)</f>
        <v>INGENIERIA INDUSTRIAL</v>
      </c>
      <c r="D1768" s="18" t="str">
        <f>VLOOKUP(ActividadesCom[[#This Row],[NO. DE CONTROL]],'LISTADO ESTUDIANTES'!A:D,4,FALSE)</f>
        <v>BAJA</v>
      </c>
      <c r="E1768" s="5">
        <f>SUM(ActividadesCom[[#This Row],[CRÉD. 1]],ActividadesCom[[#This Row],[CRÉD. 2]],ActividadesCom[[#This Row],[CRÉD. 3]],ActividadesCom[[#This Row],[CRÉD. 4]],ActividadesCom[[#This Row],[CRÉD. 5]])</f>
        <v>2</v>
      </c>
      <c r="F1768" s="17">
        <f>IF(ActividadesCom[[#This Row],[ÚLTIMO SEMESTRE CON CRÉDITOS]]&gt;0,ROUND(AVERAGE(ActividadesCom[[#This Row],[VALOR NIVEL 5]],ActividadesCom[[#This Row],[VALOR NIVEL 4]],ActividadesCom[[#This Row],[VALOR NIVEL 3]],ActividadesCom[[#This Row],[VALOR NIVEL 2]],ActividadesCom[[#This Row],[VALOR NIVEL 1]]),0),"")</f>
        <v>2</v>
      </c>
      <c r="G1768" s="5" t="str">
        <f>IF(ActividadesCom[[#This Row],[PROMEDIO]]="","",IF(ActividadesCom[[#This Row],[PROMEDIO]]&gt;=4,"EXCELENTE",IF(ActividadesCom[[#This Row],[PROMEDIO]]&gt;=3,"NOTABLE",IF(ActividadesCom[[#This Row],[PROMEDIO]]&gt;=2,"BUENO",IF(ActividadesCom[[#This Row],[PROMEDIO]]=1,"SUFICIENTE","")))))</f>
        <v>BUENO</v>
      </c>
      <c r="H1768" s="5">
        <f>MAX(ActividadesCom[[#This Row],[PERÍODO 1]],ActividadesCom[[#This Row],[PERÍODO 2]],ActividadesCom[[#This Row],[PERÍODO 3]],ActividadesCom[[#This Row],[PERÍODO 4]],ActividadesCom[[#This Row],[PERÍODO 5]])</f>
        <v>20173</v>
      </c>
      <c r="I1768" s="6" t="s">
        <v>519</v>
      </c>
      <c r="J1768" s="5">
        <v>20173</v>
      </c>
      <c r="K1768" s="5" t="s">
        <v>4010</v>
      </c>
      <c r="L1768" s="5">
        <f>IF(ActividadesCom[[#This Row],[NIVEL 1]]&lt;&gt;0,VLOOKUP(ActividadesCom[[#This Row],[NIVEL 1]],Catálogo!A:B,2,FALSE),"")</f>
        <v>2</v>
      </c>
      <c r="M1768" s="5">
        <v>1</v>
      </c>
      <c r="N1768" s="6"/>
      <c r="O1768" s="5"/>
      <c r="P1768" s="5"/>
      <c r="Q1768" s="5" t="str">
        <f>IF(ActividadesCom[[#This Row],[NIVEL 2]]&lt;&gt;0,VLOOKUP(ActividadesCom[[#This Row],[NIVEL 2]],Catálogo!A:B,2,FALSE),"")</f>
        <v/>
      </c>
      <c r="R1768" s="5"/>
      <c r="S1768" s="6"/>
      <c r="T1768" s="5"/>
      <c r="U1768" s="5"/>
      <c r="V1768" s="5" t="str">
        <f>IF(ActividadesCom[[#This Row],[NIVEL 3]]&lt;&gt;0,VLOOKUP(ActividadesCom[[#This Row],[NIVEL 3]],Catálogo!A:B,2,FALSE),"")</f>
        <v/>
      </c>
      <c r="W1768" s="5"/>
      <c r="X1768" s="6"/>
      <c r="Y1768" s="5"/>
      <c r="Z1768" s="5"/>
      <c r="AA1768" s="5" t="str">
        <f>IF(ActividadesCom[[#This Row],[NIVEL 4]]&lt;&gt;0,VLOOKUP(ActividadesCom[[#This Row],[NIVEL 4]],Catálogo!A:B,2,FALSE),"")</f>
        <v/>
      </c>
      <c r="AB1768" s="5"/>
      <c r="AC1768" s="6" t="s">
        <v>27</v>
      </c>
      <c r="AD1768" s="5">
        <v>20173</v>
      </c>
      <c r="AE1768" s="5" t="s">
        <v>4010</v>
      </c>
      <c r="AF1768" s="5">
        <f>IF(ActividadesCom[[#This Row],[NIVEL 5]]&lt;&gt;0,VLOOKUP(ActividadesCom[[#This Row],[NIVEL 5]],Catálogo!A:B,2,FALSE),"")</f>
        <v>2</v>
      </c>
      <c r="AG1768" s="5">
        <v>1</v>
      </c>
      <c r="AH1768" s="2"/>
      <c r="AI1768" s="2"/>
    </row>
    <row r="1769" spans="1:35" ht="30" customHeight="1" x14ac:dyDescent="0.25">
      <c r="A1769" s="7">
        <v>17470131</v>
      </c>
      <c r="B1769" s="97" t="str">
        <f>VLOOKUP(ActividadesCom[[#This Row],[NO. DE CONTROL]],'LISTADO ESTUDIANTES'!A:C,3,FALSE)</f>
        <v>CHI HERNANDEZ KATYA MONSERRAT</v>
      </c>
      <c r="C1769" s="97" t="str">
        <f>VLOOKUP(ActividadesCom[[#This Row],[NO. DE CONTROL]],'LISTADO ESTUDIANTES'!A:B,2,FALSE)</f>
        <v>ARQUITECTURA</v>
      </c>
      <c r="D1769" s="18" t="str">
        <f>VLOOKUP(ActividadesCom[[#This Row],[NO. DE CONTROL]],'LISTADO ESTUDIANTES'!A:D,4,FALSE)</f>
        <v>ACTIVO(A)</v>
      </c>
      <c r="E1769" s="5">
        <f>SUM(ActividadesCom[[#This Row],[CRÉD. 1]],ActividadesCom[[#This Row],[CRÉD. 2]],ActividadesCom[[#This Row],[CRÉD. 3]],ActividadesCom[[#This Row],[CRÉD. 4]],ActividadesCom[[#This Row],[CRÉD. 5]])</f>
        <v>5</v>
      </c>
      <c r="F1769" s="17">
        <f>IF(ActividadesCom[[#This Row],[ÚLTIMO SEMESTRE CON CRÉDITOS]]&gt;0,ROUND(AVERAGE(ActividadesCom[[#This Row],[VALOR NIVEL 5]],ActividadesCom[[#This Row],[VALOR NIVEL 4]],ActividadesCom[[#This Row],[VALOR NIVEL 3]],ActividadesCom[[#This Row],[VALOR NIVEL 2]],ActividadesCom[[#This Row],[VALOR NIVEL 1]]),0),"")</f>
        <v>4</v>
      </c>
      <c r="G1769" s="5" t="str">
        <f>IF(ActividadesCom[[#This Row],[PROMEDIO]]="","",IF(ActividadesCom[[#This Row],[PROMEDIO]]&gt;=4,"EXCELENTE",IF(ActividadesCom[[#This Row],[PROMEDIO]]&gt;=3,"NOTABLE",IF(ActividadesCom[[#This Row],[PROMEDIO]]&gt;=2,"BUENO",IF(ActividadesCom[[#This Row],[PROMEDIO]]=1,"SUFICIENTE","")))))</f>
        <v>EXCELENTE</v>
      </c>
      <c r="H1769" s="5">
        <f>MAX(ActividadesCom[[#This Row],[PERÍODO 1]],ActividadesCom[[#This Row],[PERÍODO 2]],ActividadesCom[[#This Row],[PERÍODO 3]],ActividadesCom[[#This Row],[PERÍODO 4]],ActividadesCom[[#This Row],[PERÍODO 5]])</f>
        <v>20213</v>
      </c>
      <c r="I1769" s="6" t="s">
        <v>4394</v>
      </c>
      <c r="J1769" s="5">
        <v>20183</v>
      </c>
      <c r="K1769" s="5" t="s">
        <v>4008</v>
      </c>
      <c r="L1769" s="5">
        <f>IF(ActividadesCom[[#This Row],[NIVEL 1]]&lt;&gt;0,VLOOKUP(ActividadesCom[[#This Row],[NIVEL 1]],Catálogo!A:B,2,FALSE),"")</f>
        <v>4</v>
      </c>
      <c r="M1769" s="5">
        <v>1</v>
      </c>
      <c r="N1769" s="6" t="s">
        <v>4395</v>
      </c>
      <c r="O1769" s="5">
        <v>20183</v>
      </c>
      <c r="P1769" s="5" t="s">
        <v>4008</v>
      </c>
      <c r="Q1769" s="5">
        <f>IF(ActividadesCom[[#This Row],[NIVEL 2]]&lt;&gt;0,VLOOKUP(ActividadesCom[[#This Row],[NIVEL 2]],Catálogo!A:B,2,FALSE),"")</f>
        <v>4</v>
      </c>
      <c r="R1769" s="5">
        <v>1</v>
      </c>
      <c r="S1769" s="6" t="s">
        <v>25</v>
      </c>
      <c r="T1769" s="5">
        <v>20203</v>
      </c>
      <c r="U1769" s="5" t="s">
        <v>4010</v>
      </c>
      <c r="V1769" s="5">
        <f>IF(ActividadesCom[[#This Row],[NIVEL 3]]&lt;&gt;0,VLOOKUP(ActividadesCom[[#This Row],[NIVEL 3]],Catálogo!A:B,2,FALSE),"")</f>
        <v>2</v>
      </c>
      <c r="W1769" s="5">
        <v>1</v>
      </c>
      <c r="X1769" s="6" t="s">
        <v>615</v>
      </c>
      <c r="Y1769" s="5">
        <v>20183</v>
      </c>
      <c r="Z1769" s="5" t="s">
        <v>4008</v>
      </c>
      <c r="AA1769" s="5">
        <f>IF(ActividadesCom[[#This Row],[NIVEL 4]]&lt;&gt;0,VLOOKUP(ActividadesCom[[#This Row],[NIVEL 4]],Catálogo!A:B,2,FALSE),"")</f>
        <v>4</v>
      </c>
      <c r="AB1769" s="5">
        <v>1</v>
      </c>
      <c r="AC1769" s="6" t="s">
        <v>4695</v>
      </c>
      <c r="AD1769" s="5">
        <v>20213</v>
      </c>
      <c r="AE1769" s="5" t="s">
        <v>4008</v>
      </c>
      <c r="AF1769" s="5">
        <f>IF(ActividadesCom[[#This Row],[NIVEL 5]]&lt;&gt;0,VLOOKUP(ActividadesCom[[#This Row],[NIVEL 5]],Catálogo!A:B,2,FALSE),"")</f>
        <v>4</v>
      </c>
      <c r="AG1769" s="5">
        <v>1</v>
      </c>
      <c r="AH1769" s="2"/>
      <c r="AI1769" s="2"/>
    </row>
    <row r="1770" spans="1:35" ht="30" hidden="1" customHeight="1" x14ac:dyDescent="0.25">
      <c r="A1770" s="7">
        <v>17470132</v>
      </c>
      <c r="B1770" s="97" t="str">
        <f>VLOOKUP(ActividadesCom[[#This Row],[NO. DE CONTROL]],'LISTADO ESTUDIANTES'!A:C,3,FALSE)</f>
        <v>MEDINA WONG LUIS FERNANDO</v>
      </c>
      <c r="C1770" s="97" t="str">
        <f>VLOOKUP(ActividadesCom[[#This Row],[NO. DE CONTROL]],'LISTADO ESTUDIANTES'!A:B,2,FALSE)</f>
        <v>ARQUITECTURA</v>
      </c>
      <c r="D1770" s="18" t="str">
        <f>VLOOKUP(ActividadesCom[[#This Row],[NO. DE CONTROL]],'LISTADO ESTUDIANTES'!A:D,4,FALSE)</f>
        <v>EGRESADO(A)</v>
      </c>
      <c r="E1770" s="5">
        <f>SUM(ActividadesCom[[#This Row],[CRÉD. 1]],ActividadesCom[[#This Row],[CRÉD. 2]],ActividadesCom[[#This Row],[CRÉD. 3]],ActividadesCom[[#This Row],[CRÉD. 4]],ActividadesCom[[#This Row],[CRÉD. 5]])</f>
        <v>5</v>
      </c>
      <c r="F1770" s="17">
        <f>IF(ActividadesCom[[#This Row],[ÚLTIMO SEMESTRE CON CRÉDITOS]]&gt;0,ROUND(AVERAGE(ActividadesCom[[#This Row],[VALOR NIVEL 5]],ActividadesCom[[#This Row],[VALOR NIVEL 4]],ActividadesCom[[#This Row],[VALOR NIVEL 3]],ActividadesCom[[#This Row],[VALOR NIVEL 2]],ActividadesCom[[#This Row],[VALOR NIVEL 1]]),0),"")</f>
        <v>4</v>
      </c>
      <c r="G1770" s="5" t="str">
        <f>IF(ActividadesCom[[#This Row],[PROMEDIO]]="","",IF(ActividadesCom[[#This Row],[PROMEDIO]]&gt;=4,"EXCELENTE",IF(ActividadesCom[[#This Row],[PROMEDIO]]&gt;=3,"NOTABLE",IF(ActividadesCom[[#This Row],[PROMEDIO]]&gt;=2,"BUENO",IF(ActividadesCom[[#This Row],[PROMEDIO]]=1,"SUFICIENTE","")))))</f>
        <v>EXCELENTE</v>
      </c>
      <c r="H1770" s="5">
        <f>MAX(ActividadesCom[[#This Row],[PERÍODO 1]],ActividadesCom[[#This Row],[PERÍODO 2]],ActividadesCom[[#This Row],[PERÍODO 3]],ActividadesCom[[#This Row],[PERÍODO 4]],ActividadesCom[[#This Row],[PERÍODO 5]])</f>
        <v>20183</v>
      </c>
      <c r="I1770" s="6" t="s">
        <v>775</v>
      </c>
      <c r="J1770" s="5">
        <v>20183</v>
      </c>
      <c r="K1770" s="5" t="s">
        <v>4010</v>
      </c>
      <c r="L1770" s="5">
        <f>IF(ActividadesCom[[#This Row],[NIVEL 1]]&lt;&gt;0,VLOOKUP(ActividadesCom[[#This Row],[NIVEL 1]],Catálogo!A:B,2,FALSE),"")</f>
        <v>2</v>
      </c>
      <c r="M1770" s="5">
        <v>1</v>
      </c>
      <c r="N1770" s="6" t="s">
        <v>519</v>
      </c>
      <c r="O1770" s="5">
        <v>20173</v>
      </c>
      <c r="P1770" s="5" t="s">
        <v>4008</v>
      </c>
      <c r="Q1770" s="5">
        <f>IF(ActividadesCom[[#This Row],[NIVEL 2]]&lt;&gt;0,VLOOKUP(ActividadesCom[[#This Row],[NIVEL 2]],Catálogo!A:B,2,FALSE),"")</f>
        <v>4</v>
      </c>
      <c r="R1770" s="5">
        <v>1</v>
      </c>
      <c r="S1770" s="6" t="s">
        <v>519</v>
      </c>
      <c r="T1770" s="5">
        <v>20181</v>
      </c>
      <c r="U1770" s="5" t="s">
        <v>4008</v>
      </c>
      <c r="V1770" s="5">
        <f>IF(ActividadesCom[[#This Row],[NIVEL 3]]&lt;&gt;0,VLOOKUP(ActividadesCom[[#This Row],[NIVEL 3]],Catálogo!A:B,2,FALSE),"")</f>
        <v>4</v>
      </c>
      <c r="W1770" s="5">
        <v>1</v>
      </c>
      <c r="X1770" s="6" t="s">
        <v>5</v>
      </c>
      <c r="Y1770" s="5">
        <v>20181</v>
      </c>
      <c r="Z1770" s="5" t="s">
        <v>4008</v>
      </c>
      <c r="AA1770" s="5">
        <f>IF(ActividadesCom[[#This Row],[NIVEL 4]]&lt;&gt;0,VLOOKUP(ActividadesCom[[#This Row],[NIVEL 4]],Catálogo!A:B,2,FALSE),"")</f>
        <v>4</v>
      </c>
      <c r="AB1770" s="5">
        <v>1</v>
      </c>
      <c r="AC1770" s="6" t="s">
        <v>5</v>
      </c>
      <c r="AD1770" s="5">
        <v>20173</v>
      </c>
      <c r="AE1770" s="5" t="s">
        <v>4008</v>
      </c>
      <c r="AF1770" s="5">
        <f>IF(ActividadesCom[[#This Row],[NIVEL 5]]&lt;&gt;0,VLOOKUP(ActividadesCom[[#This Row],[NIVEL 5]],Catálogo!A:B,2,FALSE),"")</f>
        <v>4</v>
      </c>
      <c r="AG1770" s="5">
        <v>1</v>
      </c>
      <c r="AH1770" s="2"/>
      <c r="AI1770" s="2"/>
    </row>
    <row r="1771" spans="1:35" ht="30" customHeight="1" x14ac:dyDescent="0.25">
      <c r="A1771" s="7">
        <v>17470133</v>
      </c>
      <c r="B1771" s="97" t="str">
        <f>VLOOKUP(ActividadesCom[[#This Row],[NO. DE CONTROL]],'LISTADO ESTUDIANTES'!A:C,3,FALSE)</f>
        <v>ALONZO SANTOS LIMBERTH ORLANDO</v>
      </c>
      <c r="C1771" s="97" t="str">
        <f>VLOOKUP(ActividadesCom[[#This Row],[NO. DE CONTROL]],'LISTADO ESTUDIANTES'!A:B,2,FALSE)</f>
        <v>ARQUITECTURA</v>
      </c>
      <c r="D1771" s="18" t="str">
        <f>VLOOKUP(ActividadesCom[[#This Row],[NO. DE CONTROL]],'LISTADO ESTUDIANTES'!A:D,4,FALSE)</f>
        <v>ACTIVO(A)</v>
      </c>
      <c r="E1771" s="5">
        <f>SUM(ActividadesCom[[#This Row],[CRÉD. 1]],ActividadesCom[[#This Row],[CRÉD. 2]],ActividadesCom[[#This Row],[CRÉD. 3]],ActividadesCom[[#This Row],[CRÉD. 4]],ActividadesCom[[#This Row],[CRÉD. 5]])</f>
        <v>5</v>
      </c>
      <c r="F1771" s="17">
        <f>IF(ActividadesCom[[#This Row],[ÚLTIMO SEMESTRE CON CRÉDITOS]]&gt;0,ROUND(AVERAGE(ActividadesCom[[#This Row],[VALOR NIVEL 5]],ActividadesCom[[#This Row],[VALOR NIVEL 4]],ActividadesCom[[#This Row],[VALOR NIVEL 3]],ActividadesCom[[#This Row],[VALOR NIVEL 2]],ActividadesCom[[#This Row],[VALOR NIVEL 1]]),0),"")</f>
        <v>3</v>
      </c>
      <c r="G1771" s="5" t="str">
        <f>IF(ActividadesCom[[#This Row],[PROMEDIO]]="","",IF(ActividadesCom[[#This Row],[PROMEDIO]]&gt;=4,"EXCELENTE",IF(ActividadesCom[[#This Row],[PROMEDIO]]&gt;=3,"NOTABLE",IF(ActividadesCom[[#This Row],[PROMEDIO]]&gt;=2,"BUENO",IF(ActividadesCom[[#This Row],[PROMEDIO]]=1,"SUFICIENTE","")))))</f>
        <v>NOTABLE</v>
      </c>
      <c r="H1771" s="5">
        <f>MAX(ActividadesCom[[#This Row],[PERÍODO 1]],ActividadesCom[[#This Row],[PERÍODO 2]],ActividadesCom[[#This Row],[PERÍODO 3]],ActividadesCom[[#This Row],[PERÍODO 4]],ActividadesCom[[#This Row],[PERÍODO 5]])</f>
        <v>20213</v>
      </c>
      <c r="I1771" s="6" t="s">
        <v>1147</v>
      </c>
      <c r="J1771" s="5">
        <v>20193</v>
      </c>
      <c r="K1771" s="5" t="s">
        <v>4010</v>
      </c>
      <c r="L1771" s="5">
        <f>IF(ActividadesCom[[#This Row],[NIVEL 1]]&lt;&gt;0,VLOOKUP(ActividadesCom[[#This Row],[NIVEL 1]],Catálogo!A:B,2,FALSE),"")</f>
        <v>2</v>
      </c>
      <c r="M1771" s="5">
        <v>1</v>
      </c>
      <c r="N1771" s="6" t="s">
        <v>4688</v>
      </c>
      <c r="O1771" s="5">
        <v>20213</v>
      </c>
      <c r="P1771" s="5" t="s">
        <v>4008</v>
      </c>
      <c r="Q1771" s="5">
        <f>IF(ActividadesCom[[#This Row],[NIVEL 2]]&lt;&gt;0,VLOOKUP(ActividadesCom[[#This Row],[NIVEL 2]],Catálogo!A:B,2,FALSE),"")</f>
        <v>4</v>
      </c>
      <c r="R1771" s="5">
        <v>1</v>
      </c>
      <c r="S1771" s="6" t="s">
        <v>4748</v>
      </c>
      <c r="T1771" s="5">
        <v>20213</v>
      </c>
      <c r="U1771" s="5" t="s">
        <v>4008</v>
      </c>
      <c r="V1771" s="5">
        <f>IF(ActividadesCom[[#This Row],[NIVEL 3]]&lt;&gt;0,VLOOKUP(ActividadesCom[[#This Row],[NIVEL 3]],Catálogo!A:B,2,FALSE),"")</f>
        <v>4</v>
      </c>
      <c r="W1771" s="5">
        <v>1</v>
      </c>
      <c r="X1771" s="6" t="s">
        <v>3519</v>
      </c>
      <c r="Y1771" s="5">
        <v>20213</v>
      </c>
      <c r="Z1771" s="5" t="s">
        <v>4009</v>
      </c>
      <c r="AA1771" s="5">
        <f>IF(ActividadesCom[[#This Row],[NIVEL 4]]&lt;&gt;0,VLOOKUP(ActividadesCom[[#This Row],[NIVEL 4]],Catálogo!A:B,2,FALSE),"")</f>
        <v>3</v>
      </c>
      <c r="AB1771" s="5">
        <v>1</v>
      </c>
      <c r="AC1771" s="6" t="s">
        <v>42</v>
      </c>
      <c r="AD1771" s="5">
        <v>20181</v>
      </c>
      <c r="AE1771" s="5" t="s">
        <v>4010</v>
      </c>
      <c r="AF1771" s="5">
        <f>IF(ActividadesCom[[#This Row],[NIVEL 5]]&lt;&gt;0,VLOOKUP(ActividadesCom[[#This Row],[NIVEL 5]],Catálogo!A:B,2,FALSE),"")</f>
        <v>2</v>
      </c>
      <c r="AG1771" s="5">
        <v>1</v>
      </c>
      <c r="AH1771" s="2"/>
      <c r="AI1771" s="2"/>
    </row>
    <row r="1772" spans="1:35" ht="30" hidden="1" customHeight="1" x14ac:dyDescent="0.25">
      <c r="A1772" s="7">
        <v>17470134</v>
      </c>
      <c r="B1772" s="97" t="str">
        <f>VLOOKUP(ActividadesCom[[#This Row],[NO. DE CONTROL]],'LISTADO ESTUDIANTES'!A:C,3,FALSE)</f>
        <v>HERRERA ESTRADA QUIRIAT JEARIM ABIEZER</v>
      </c>
      <c r="C1772" s="97" t="str">
        <f>VLOOKUP(ActividadesCom[[#This Row],[NO. DE CONTROL]],'LISTADO ESTUDIANTES'!A:B,2,FALSE)</f>
        <v>ARQUITECTURA</v>
      </c>
      <c r="D1772" s="18" t="str">
        <f>VLOOKUP(ActividadesCom[[#This Row],[NO. DE CONTROL]],'LISTADO ESTUDIANTES'!A:D,4,FALSE)</f>
        <v>BAJA</v>
      </c>
      <c r="E1772" s="5">
        <f>SUM(ActividadesCom[[#This Row],[CRÉD. 1]],ActividadesCom[[#This Row],[CRÉD. 2]],ActividadesCom[[#This Row],[CRÉD. 3]],ActividadesCom[[#This Row],[CRÉD. 4]],ActividadesCom[[#This Row],[CRÉD. 5]])</f>
        <v>0</v>
      </c>
      <c r="F1772" s="17" t="str">
        <f>IF(ActividadesCom[[#This Row],[ÚLTIMO SEMESTRE CON CRÉDITOS]]&gt;0,ROUND(AVERAGE(ActividadesCom[[#This Row],[VALOR NIVEL 5]],ActividadesCom[[#This Row],[VALOR NIVEL 4]],ActividadesCom[[#This Row],[VALOR NIVEL 3]],ActividadesCom[[#This Row],[VALOR NIVEL 2]],ActividadesCom[[#This Row],[VALOR NIVEL 1]]),0),"")</f>
        <v/>
      </c>
      <c r="G1772" s="5" t="str">
        <f>IF(ActividadesCom[[#This Row],[PROMEDIO]]="","",IF(ActividadesCom[[#This Row],[PROMEDIO]]&gt;=4,"EXCELENTE",IF(ActividadesCom[[#This Row],[PROMEDIO]]&gt;=3,"NOTABLE",IF(ActividadesCom[[#This Row],[PROMEDIO]]&gt;=2,"BUENO",IF(ActividadesCom[[#This Row],[PROMEDIO]]=1,"SUFICIENTE","")))))</f>
        <v/>
      </c>
      <c r="H1772" s="5">
        <f>MAX(ActividadesCom[[#This Row],[PERÍODO 1]],ActividadesCom[[#This Row],[PERÍODO 2]],ActividadesCom[[#This Row],[PERÍODO 3]],ActividadesCom[[#This Row],[PERÍODO 4]],ActividadesCom[[#This Row],[PERÍODO 5]])</f>
        <v>0</v>
      </c>
      <c r="I1772" s="6"/>
      <c r="J1772" s="5"/>
      <c r="K1772" s="5"/>
      <c r="L1772" s="5" t="str">
        <f>IF(ActividadesCom[[#This Row],[NIVEL 1]]&lt;&gt;0,VLOOKUP(ActividadesCom[[#This Row],[NIVEL 1]],Catálogo!A:B,2,FALSE),"")</f>
        <v/>
      </c>
      <c r="M1772" s="5"/>
      <c r="N1772" s="6"/>
      <c r="O1772" s="5"/>
      <c r="P1772" s="5"/>
      <c r="Q1772" s="5" t="str">
        <f>IF(ActividadesCom[[#This Row],[NIVEL 2]]&lt;&gt;0,VLOOKUP(ActividadesCom[[#This Row],[NIVEL 2]],Catálogo!A:B,2,FALSE),"")</f>
        <v/>
      </c>
      <c r="R1772" s="5"/>
      <c r="S1772" s="6"/>
      <c r="T1772" s="5"/>
      <c r="U1772" s="5"/>
      <c r="V1772" s="5" t="str">
        <f>IF(ActividadesCom[[#This Row],[NIVEL 3]]&lt;&gt;0,VLOOKUP(ActividadesCom[[#This Row],[NIVEL 3]],Catálogo!A:B,2,FALSE),"")</f>
        <v/>
      </c>
      <c r="W1772" s="5"/>
      <c r="X1772" s="6"/>
      <c r="Y1772" s="5"/>
      <c r="Z1772" s="5"/>
      <c r="AA1772" s="5" t="str">
        <f>IF(ActividadesCom[[#This Row],[NIVEL 4]]&lt;&gt;0,VLOOKUP(ActividadesCom[[#This Row],[NIVEL 4]],Catálogo!A:B,2,FALSE),"")</f>
        <v/>
      </c>
      <c r="AB1772" s="5"/>
      <c r="AC1772" s="6"/>
      <c r="AD1772" s="5"/>
      <c r="AE1772" s="5"/>
      <c r="AF1772" s="5" t="str">
        <f>IF(ActividadesCom[[#This Row],[NIVEL 5]]&lt;&gt;0,VLOOKUP(ActividadesCom[[#This Row],[NIVEL 5]],Catálogo!A:B,2,FALSE),"")</f>
        <v/>
      </c>
      <c r="AG1772" s="5"/>
      <c r="AH1772" s="2"/>
      <c r="AI1772" s="2"/>
    </row>
    <row r="1773" spans="1:35" ht="30" hidden="1" customHeight="1" x14ac:dyDescent="0.25">
      <c r="A1773" s="7">
        <v>17470135</v>
      </c>
      <c r="B1773" s="97" t="str">
        <f>VLOOKUP(ActividadesCom[[#This Row],[NO. DE CONTROL]],'LISTADO ESTUDIANTES'!A:C,3,FALSE)</f>
        <v>KU CHAN BALTAZAR</v>
      </c>
      <c r="C1773" s="97" t="str">
        <f>VLOOKUP(ActividadesCom[[#This Row],[NO. DE CONTROL]],'LISTADO ESTUDIANTES'!A:B,2,FALSE)</f>
        <v>INGENIERIA CIVIL</v>
      </c>
      <c r="D1773" s="18" t="str">
        <f>VLOOKUP(ActividadesCom[[#This Row],[NO. DE CONTROL]],'LISTADO ESTUDIANTES'!A:D,4,FALSE)</f>
        <v>BAJA</v>
      </c>
      <c r="E1773" s="5">
        <f>SUM(ActividadesCom[[#This Row],[CRÉD. 1]],ActividadesCom[[#This Row],[CRÉD. 2]],ActividadesCom[[#This Row],[CRÉD. 3]],ActividadesCom[[#This Row],[CRÉD. 4]],ActividadesCom[[#This Row],[CRÉD. 5]])</f>
        <v>0</v>
      </c>
      <c r="F1773" s="17" t="str">
        <f>IF(ActividadesCom[[#This Row],[ÚLTIMO SEMESTRE CON CRÉDITOS]]&gt;0,ROUND(AVERAGE(ActividadesCom[[#This Row],[VALOR NIVEL 5]],ActividadesCom[[#This Row],[VALOR NIVEL 4]],ActividadesCom[[#This Row],[VALOR NIVEL 3]],ActividadesCom[[#This Row],[VALOR NIVEL 2]],ActividadesCom[[#This Row],[VALOR NIVEL 1]]),0),"")</f>
        <v/>
      </c>
      <c r="G1773" s="5" t="str">
        <f>IF(ActividadesCom[[#This Row],[PROMEDIO]]="","",IF(ActividadesCom[[#This Row],[PROMEDIO]]&gt;=4,"EXCELENTE",IF(ActividadesCom[[#This Row],[PROMEDIO]]&gt;=3,"NOTABLE",IF(ActividadesCom[[#This Row],[PROMEDIO]]&gt;=2,"BUENO",IF(ActividadesCom[[#This Row],[PROMEDIO]]=1,"SUFICIENTE","")))))</f>
        <v/>
      </c>
      <c r="H1773" s="5">
        <f>MAX(ActividadesCom[[#This Row],[PERÍODO 1]],ActividadesCom[[#This Row],[PERÍODO 2]],ActividadesCom[[#This Row],[PERÍODO 3]],ActividadesCom[[#This Row],[PERÍODO 4]],ActividadesCom[[#This Row],[PERÍODO 5]])</f>
        <v>0</v>
      </c>
      <c r="I1773" s="6"/>
      <c r="J1773" s="5"/>
      <c r="K1773" s="5"/>
      <c r="L1773" s="5" t="str">
        <f>IF(ActividadesCom[[#This Row],[NIVEL 1]]&lt;&gt;0,VLOOKUP(ActividadesCom[[#This Row],[NIVEL 1]],Catálogo!A:B,2,FALSE),"")</f>
        <v/>
      </c>
      <c r="M1773" s="5"/>
      <c r="N1773" s="6"/>
      <c r="O1773" s="5"/>
      <c r="P1773" s="5"/>
      <c r="Q1773" s="5" t="str">
        <f>IF(ActividadesCom[[#This Row],[NIVEL 2]]&lt;&gt;0,VLOOKUP(ActividadesCom[[#This Row],[NIVEL 2]],Catálogo!A:B,2,FALSE),"")</f>
        <v/>
      </c>
      <c r="R1773" s="5"/>
      <c r="S1773" s="6"/>
      <c r="T1773" s="5"/>
      <c r="U1773" s="5"/>
      <c r="V1773" s="5" t="str">
        <f>IF(ActividadesCom[[#This Row],[NIVEL 3]]&lt;&gt;0,VLOOKUP(ActividadesCom[[#This Row],[NIVEL 3]],Catálogo!A:B,2,FALSE),"")</f>
        <v/>
      </c>
      <c r="W1773" s="5"/>
      <c r="X1773" s="6"/>
      <c r="Y1773" s="5"/>
      <c r="Z1773" s="5"/>
      <c r="AA1773" s="5" t="str">
        <f>IF(ActividadesCom[[#This Row],[NIVEL 4]]&lt;&gt;0,VLOOKUP(ActividadesCom[[#This Row],[NIVEL 4]],Catálogo!A:B,2,FALSE),"")</f>
        <v/>
      </c>
      <c r="AB1773" s="5"/>
      <c r="AC1773" s="6"/>
      <c r="AD1773" s="5"/>
      <c r="AE1773" s="5"/>
      <c r="AF1773" s="5" t="str">
        <f>IF(ActividadesCom[[#This Row],[NIVEL 5]]&lt;&gt;0,VLOOKUP(ActividadesCom[[#This Row],[NIVEL 5]],Catálogo!A:B,2,FALSE),"")</f>
        <v/>
      </c>
      <c r="AG1773" s="5"/>
      <c r="AH1773" s="2"/>
      <c r="AI1773" s="2"/>
    </row>
    <row r="1774" spans="1:35" ht="30" hidden="1" customHeight="1" x14ac:dyDescent="0.25">
      <c r="A1774" s="7">
        <v>17470136</v>
      </c>
      <c r="B1774" s="97" t="str">
        <f>VLOOKUP(ActividadesCom[[#This Row],[NO. DE CONTROL]],'LISTADO ESTUDIANTES'!A:C,3,FALSE)</f>
        <v>MENDOZA CARRILLO GABRIEL EDUARDO</v>
      </c>
      <c r="C1774" s="97" t="str">
        <f>VLOOKUP(ActividadesCom[[#This Row],[NO. DE CONTROL]],'LISTADO ESTUDIANTES'!A:B,2,FALSE)</f>
        <v>ARQUITECTURA</v>
      </c>
      <c r="D1774" s="18" t="str">
        <f>VLOOKUP(ActividadesCom[[#This Row],[NO. DE CONTROL]],'LISTADO ESTUDIANTES'!A:D,4,FALSE)</f>
        <v>BAJA</v>
      </c>
      <c r="E1774" s="5">
        <f>SUM(ActividadesCom[[#This Row],[CRÉD. 1]],ActividadesCom[[#This Row],[CRÉD. 2]],ActividadesCom[[#This Row],[CRÉD. 3]],ActividadesCom[[#This Row],[CRÉD. 4]],ActividadesCom[[#This Row],[CRÉD. 5]])</f>
        <v>1</v>
      </c>
      <c r="F1774" s="17">
        <f>IF(ActividadesCom[[#This Row],[ÚLTIMO SEMESTRE CON CRÉDITOS]]&gt;0,ROUND(AVERAGE(ActividadesCom[[#This Row],[VALOR NIVEL 5]],ActividadesCom[[#This Row],[VALOR NIVEL 4]],ActividadesCom[[#This Row],[VALOR NIVEL 3]],ActividadesCom[[#This Row],[VALOR NIVEL 2]],ActividadesCom[[#This Row],[VALOR NIVEL 1]]),0),"")</f>
        <v>3</v>
      </c>
      <c r="G1774" s="5" t="str">
        <f>IF(ActividadesCom[[#This Row],[PROMEDIO]]="","",IF(ActividadesCom[[#This Row],[PROMEDIO]]&gt;=4,"EXCELENTE",IF(ActividadesCom[[#This Row],[PROMEDIO]]&gt;=3,"NOTABLE",IF(ActividadesCom[[#This Row],[PROMEDIO]]&gt;=2,"BUENO",IF(ActividadesCom[[#This Row],[PROMEDIO]]=1,"SUFICIENTE","")))))</f>
        <v>NOTABLE</v>
      </c>
      <c r="H1774" s="5">
        <f>MAX(ActividadesCom[[#This Row],[PERÍODO 1]],ActividadesCom[[#This Row],[PERÍODO 2]],ActividadesCom[[#This Row],[PERÍODO 3]],ActividadesCom[[#This Row],[PERÍODO 4]],ActividadesCom[[#This Row],[PERÍODO 5]])</f>
        <v>20173</v>
      </c>
      <c r="I1774" s="6"/>
      <c r="J1774" s="5"/>
      <c r="K1774" s="5"/>
      <c r="L1774" s="5" t="str">
        <f>IF(ActividadesCom[[#This Row],[NIVEL 1]]&lt;&gt;0,VLOOKUP(ActividadesCom[[#This Row],[NIVEL 1]],Catálogo!A:B,2,FALSE),"")</f>
        <v/>
      </c>
      <c r="M1774" s="5"/>
      <c r="N1774" s="6"/>
      <c r="O1774" s="5"/>
      <c r="P1774" s="5"/>
      <c r="Q1774" s="5" t="str">
        <f>IF(ActividadesCom[[#This Row],[NIVEL 2]]&lt;&gt;0,VLOOKUP(ActividadesCom[[#This Row],[NIVEL 2]],Catálogo!A:B,2,FALSE),"")</f>
        <v/>
      </c>
      <c r="R1774" s="5"/>
      <c r="S1774" s="6"/>
      <c r="T1774" s="5"/>
      <c r="U1774" s="5"/>
      <c r="V1774" s="5" t="str">
        <f>IF(ActividadesCom[[#This Row],[NIVEL 3]]&lt;&gt;0,VLOOKUP(ActividadesCom[[#This Row],[NIVEL 3]],Catálogo!A:B,2,FALSE),"")</f>
        <v/>
      </c>
      <c r="W1774" s="5"/>
      <c r="X1774" s="6"/>
      <c r="Y1774" s="5"/>
      <c r="Z1774" s="5"/>
      <c r="AA1774" s="5" t="str">
        <f>IF(ActividadesCom[[#This Row],[NIVEL 4]]&lt;&gt;0,VLOOKUP(ActividadesCom[[#This Row],[NIVEL 4]],Catálogo!A:B,2,FALSE),"")</f>
        <v/>
      </c>
      <c r="AB1774" s="5"/>
      <c r="AC1774" s="6" t="s">
        <v>27</v>
      </c>
      <c r="AD1774" s="5">
        <v>20173</v>
      </c>
      <c r="AE1774" s="5" t="s">
        <v>4009</v>
      </c>
      <c r="AF1774" s="5">
        <f>IF(ActividadesCom[[#This Row],[NIVEL 5]]&lt;&gt;0,VLOOKUP(ActividadesCom[[#This Row],[NIVEL 5]],Catálogo!A:B,2,FALSE),"")</f>
        <v>3</v>
      </c>
      <c r="AG1774" s="5">
        <v>1</v>
      </c>
      <c r="AH1774" s="2"/>
      <c r="AI1774" s="2"/>
    </row>
    <row r="1775" spans="1:35" ht="30" hidden="1" customHeight="1" x14ac:dyDescent="0.25">
      <c r="A1775" s="7">
        <v>17470137</v>
      </c>
      <c r="B1775" s="97" t="str">
        <f>VLOOKUP(ActividadesCom[[#This Row],[NO. DE CONTROL]],'LISTADO ESTUDIANTES'!A:C,3,FALSE)</f>
        <v>CERVANTES ESTRELLA RICARDO ADAM</v>
      </c>
      <c r="C1775" s="97" t="str">
        <f>VLOOKUP(ActividadesCom[[#This Row],[NO. DE CONTROL]],'LISTADO ESTUDIANTES'!A:B,2,FALSE)</f>
        <v>INGENIERIA EN SISTEMAS COMPUTACIONALES</v>
      </c>
      <c r="D1775" s="18" t="str">
        <f>VLOOKUP(ActividadesCom[[#This Row],[NO. DE CONTROL]],'LISTADO ESTUDIANTES'!A:D,4,FALSE)</f>
        <v>EGRESADO(A)</v>
      </c>
      <c r="E1775" s="5">
        <f>SUM(ActividadesCom[[#This Row],[CRÉD. 1]],ActividadesCom[[#This Row],[CRÉD. 2]],ActividadesCom[[#This Row],[CRÉD. 3]],ActividadesCom[[#This Row],[CRÉD. 4]],ActividadesCom[[#This Row],[CRÉD. 5]])</f>
        <v>5</v>
      </c>
      <c r="F1775" s="17">
        <f>IF(ActividadesCom[[#This Row],[ÚLTIMO SEMESTRE CON CRÉDITOS]]&gt;0,ROUND(AVERAGE(ActividadesCom[[#This Row],[VALOR NIVEL 5]],ActividadesCom[[#This Row],[VALOR NIVEL 4]],ActividadesCom[[#This Row],[VALOR NIVEL 3]],ActividadesCom[[#This Row],[VALOR NIVEL 2]],ActividadesCom[[#This Row],[VALOR NIVEL 1]]),0),"")</f>
        <v>3</v>
      </c>
      <c r="G1775" s="5" t="str">
        <f>IF(ActividadesCom[[#This Row],[PROMEDIO]]="","",IF(ActividadesCom[[#This Row],[PROMEDIO]]&gt;=4,"EXCELENTE",IF(ActividadesCom[[#This Row],[PROMEDIO]]&gt;=3,"NOTABLE",IF(ActividadesCom[[#This Row],[PROMEDIO]]&gt;=2,"BUENO",IF(ActividadesCom[[#This Row],[PROMEDIO]]=1,"SUFICIENTE","")))))</f>
        <v>NOTABLE</v>
      </c>
      <c r="H1775" s="5">
        <f>MAX(ActividadesCom[[#This Row],[PERÍODO 1]],ActividadesCom[[#This Row],[PERÍODO 2]],ActividadesCom[[#This Row],[PERÍODO 3]],ActividadesCom[[#This Row],[PERÍODO 4]],ActividadesCom[[#This Row],[PERÍODO 5]])</f>
        <v>20203</v>
      </c>
      <c r="I1775" s="6" t="s">
        <v>901</v>
      </c>
      <c r="J1775" s="5">
        <v>20191</v>
      </c>
      <c r="K1775" s="5" t="s">
        <v>4010</v>
      </c>
      <c r="L1775" s="5">
        <f>IF(ActividadesCom[[#This Row],[NIVEL 1]]&lt;&gt;0,VLOOKUP(ActividadesCom[[#This Row],[NIVEL 1]],Catálogo!A:B,2,FALSE),"")</f>
        <v>2</v>
      </c>
      <c r="M1775" s="5">
        <v>1</v>
      </c>
      <c r="N1775" s="6" t="s">
        <v>4171</v>
      </c>
      <c r="O1775" s="5">
        <v>20203</v>
      </c>
      <c r="P1775" s="5" t="s">
        <v>4008</v>
      </c>
      <c r="Q1775" s="5">
        <f>IF(ActividadesCom[[#This Row],[NIVEL 2]]&lt;&gt;0,VLOOKUP(ActividadesCom[[#This Row],[NIVEL 2]],Catálogo!A:B,2,FALSE),"")</f>
        <v>4</v>
      </c>
      <c r="R1775" s="5">
        <v>1</v>
      </c>
      <c r="S1775" s="6" t="s">
        <v>4189</v>
      </c>
      <c r="T1775" s="5">
        <v>20193</v>
      </c>
      <c r="U1775" s="5" t="s">
        <v>4008</v>
      </c>
      <c r="V1775" s="5">
        <f>IF(ActividadesCom[[#This Row],[NIVEL 3]]&lt;&gt;0,VLOOKUP(ActividadesCom[[#This Row],[NIVEL 3]],Catálogo!A:B,2,FALSE),"")</f>
        <v>4</v>
      </c>
      <c r="W1775" s="5">
        <v>1</v>
      </c>
      <c r="X1775" s="6" t="s">
        <v>4190</v>
      </c>
      <c r="Y1775" s="5">
        <v>20203</v>
      </c>
      <c r="Z1775" s="5" t="s">
        <v>4008</v>
      </c>
      <c r="AA1775" s="5">
        <f>IF(ActividadesCom[[#This Row],[NIVEL 4]]&lt;&gt;0,VLOOKUP(ActividadesCom[[#This Row],[NIVEL 4]],Catálogo!A:B,2,FALSE),"")</f>
        <v>4</v>
      </c>
      <c r="AB1775" s="5">
        <v>1</v>
      </c>
      <c r="AC1775" s="6" t="s">
        <v>403</v>
      </c>
      <c r="AD1775" s="5">
        <v>20173</v>
      </c>
      <c r="AE1775" s="5" t="s">
        <v>4009</v>
      </c>
      <c r="AF1775" s="5">
        <f>IF(ActividadesCom[[#This Row],[NIVEL 5]]&lt;&gt;0,VLOOKUP(ActividadesCom[[#This Row],[NIVEL 5]],Catálogo!A:B,2,FALSE),"")</f>
        <v>3</v>
      </c>
      <c r="AG1775" s="5">
        <v>1</v>
      </c>
      <c r="AH1775" s="2"/>
      <c r="AI1775" s="2"/>
    </row>
    <row r="1776" spans="1:35" ht="30" customHeight="1" x14ac:dyDescent="0.25">
      <c r="A1776" s="7">
        <v>17470138</v>
      </c>
      <c r="B1776" s="97" t="str">
        <f>VLOOKUP(ActividadesCom[[#This Row],[NO. DE CONTROL]],'LISTADO ESTUDIANTES'!A:C,3,FALSE)</f>
        <v>CHABLE RODRIGUEZ AIRAMY ESPERANZA</v>
      </c>
      <c r="C1776" s="97" t="str">
        <f>VLOOKUP(ActividadesCom[[#This Row],[NO. DE CONTROL]],'LISTADO ESTUDIANTES'!A:B,2,FALSE)</f>
        <v>ARQUITECTURA</v>
      </c>
      <c r="D1776" s="18" t="str">
        <f>VLOOKUP(ActividadesCom[[#This Row],[NO. DE CONTROL]],'LISTADO ESTUDIANTES'!A:D,4,FALSE)</f>
        <v>ACTIVO(A)</v>
      </c>
      <c r="E1776" s="5">
        <f>SUM(ActividadesCom[[#This Row],[CRÉD. 1]],ActividadesCom[[#This Row],[CRÉD. 2]],ActividadesCom[[#This Row],[CRÉD. 3]],ActividadesCom[[#This Row],[CRÉD. 4]],ActividadesCom[[#This Row],[CRÉD. 5]])</f>
        <v>5</v>
      </c>
      <c r="F1776" s="17">
        <f>IF(ActividadesCom[[#This Row],[ÚLTIMO SEMESTRE CON CRÉDITOS]]&gt;0,ROUND(AVERAGE(ActividadesCom[[#This Row],[VALOR NIVEL 5]],ActividadesCom[[#This Row],[VALOR NIVEL 4]],ActividadesCom[[#This Row],[VALOR NIVEL 3]],ActividadesCom[[#This Row],[VALOR NIVEL 2]],ActividadesCom[[#This Row],[VALOR NIVEL 1]]),0),"")</f>
        <v>4</v>
      </c>
      <c r="G1776" s="5" t="str">
        <f>IF(ActividadesCom[[#This Row],[PROMEDIO]]="","",IF(ActividadesCom[[#This Row],[PROMEDIO]]&gt;=4,"EXCELENTE",IF(ActividadesCom[[#This Row],[PROMEDIO]]&gt;=3,"NOTABLE",IF(ActividadesCom[[#This Row],[PROMEDIO]]&gt;=2,"BUENO",IF(ActividadesCom[[#This Row],[PROMEDIO]]=1,"SUFICIENTE","")))))</f>
        <v>EXCELENTE</v>
      </c>
      <c r="H1776" s="5">
        <f>MAX(ActividadesCom[[#This Row],[PERÍODO 1]],ActividadesCom[[#This Row],[PERÍODO 2]],ActividadesCom[[#This Row],[PERÍODO 3]],ActividadesCom[[#This Row],[PERÍODO 4]],ActividadesCom[[#This Row],[PERÍODO 5]])</f>
        <v>20213</v>
      </c>
      <c r="I1776" s="9" t="s">
        <v>4395</v>
      </c>
      <c r="J1776" s="8">
        <v>20183</v>
      </c>
      <c r="K1776" s="8" t="s">
        <v>4008</v>
      </c>
      <c r="L1776" s="5">
        <f>IF(ActividadesCom[[#This Row],[NIVEL 1]]&lt;&gt;0,VLOOKUP(ActividadesCom[[#This Row],[NIVEL 1]],Catálogo!A:B,2,FALSE),"")</f>
        <v>4</v>
      </c>
      <c r="M1776" s="8">
        <v>1</v>
      </c>
      <c r="N1776" s="6" t="s">
        <v>4695</v>
      </c>
      <c r="O1776" s="5">
        <v>20213</v>
      </c>
      <c r="P1776" s="5" t="s">
        <v>4008</v>
      </c>
      <c r="Q1776" s="5">
        <f>IF(ActividadesCom[[#This Row],[NIVEL 2]]&lt;&gt;0,VLOOKUP(ActividadesCom[[#This Row],[NIVEL 2]],Catálogo!A:B,2,FALSE),"")</f>
        <v>4</v>
      </c>
      <c r="R1776" s="5">
        <v>1</v>
      </c>
      <c r="S1776" s="6" t="s">
        <v>4745</v>
      </c>
      <c r="T1776" s="5">
        <v>20213</v>
      </c>
      <c r="U1776" s="5" t="s">
        <v>4008</v>
      </c>
      <c r="V1776" s="5">
        <f>IF(ActividadesCom[[#This Row],[NIVEL 3]]&lt;&gt;0,VLOOKUP(ActividadesCom[[#This Row],[NIVEL 3]],Catálogo!A:B,2,FALSE),"")</f>
        <v>4</v>
      </c>
      <c r="W1776" s="5">
        <v>1</v>
      </c>
      <c r="X1776" s="6" t="s">
        <v>30</v>
      </c>
      <c r="Y1776" s="5">
        <v>20211</v>
      </c>
      <c r="Z1776" s="5" t="s">
        <v>4008</v>
      </c>
      <c r="AA1776" s="5">
        <f>IF(ActividadesCom[[#This Row],[NIVEL 4]]&lt;&gt;0,VLOOKUP(ActividadesCom[[#This Row],[NIVEL 4]],Catálogo!A:B,2,FALSE),"")</f>
        <v>4</v>
      </c>
      <c r="AB1776" s="5">
        <v>1</v>
      </c>
      <c r="AC1776" s="6" t="s">
        <v>4748</v>
      </c>
      <c r="AD1776" s="5">
        <v>20213</v>
      </c>
      <c r="AE1776" s="5" t="s">
        <v>4008</v>
      </c>
      <c r="AF1776" s="5">
        <f>IF(ActividadesCom[[#This Row],[NIVEL 5]]&lt;&gt;0,VLOOKUP(ActividadesCom[[#This Row],[NIVEL 5]],Catálogo!A:B,2,FALSE),"")</f>
        <v>4</v>
      </c>
      <c r="AG1776" s="5">
        <v>1</v>
      </c>
      <c r="AH1776" s="2"/>
      <c r="AI1776" s="2"/>
    </row>
    <row r="1777" spans="1:35" ht="30" hidden="1" customHeight="1" x14ac:dyDescent="0.25">
      <c r="A1777" s="7">
        <v>17470139</v>
      </c>
      <c r="B1777" s="97" t="str">
        <f>VLOOKUP(ActividadesCom[[#This Row],[NO. DE CONTROL]],'LISTADO ESTUDIANTES'!A:C,3,FALSE)</f>
        <v>PECH AMAYA LIZBETH DE LOS ANGELES</v>
      </c>
      <c r="C1777" s="97" t="str">
        <f>VLOOKUP(ActividadesCom[[#This Row],[NO. DE CONTROL]],'LISTADO ESTUDIANTES'!A:B,2,FALSE)</f>
        <v>INGENIERIA EN ADMINISTRACION</v>
      </c>
      <c r="D1777" s="18" t="str">
        <f>VLOOKUP(ActividadesCom[[#This Row],[NO. DE CONTROL]],'LISTADO ESTUDIANTES'!A:D,4,FALSE)</f>
        <v>BAJA</v>
      </c>
      <c r="E1777" s="5">
        <f>SUM(ActividadesCom[[#This Row],[CRÉD. 1]],ActividadesCom[[#This Row],[CRÉD. 2]],ActividadesCom[[#This Row],[CRÉD. 3]],ActividadesCom[[#This Row],[CRÉD. 4]],ActividadesCom[[#This Row],[CRÉD. 5]])</f>
        <v>0</v>
      </c>
      <c r="F1777" s="17" t="str">
        <f>IF(ActividadesCom[[#This Row],[ÚLTIMO SEMESTRE CON CRÉDITOS]]&gt;0,ROUND(AVERAGE(ActividadesCom[[#This Row],[VALOR NIVEL 5]],ActividadesCom[[#This Row],[VALOR NIVEL 4]],ActividadesCom[[#This Row],[VALOR NIVEL 3]],ActividadesCom[[#This Row],[VALOR NIVEL 2]],ActividadesCom[[#This Row],[VALOR NIVEL 1]]),0),"")</f>
        <v/>
      </c>
      <c r="G1777" s="5" t="str">
        <f>IF(ActividadesCom[[#This Row],[PROMEDIO]]="","",IF(ActividadesCom[[#This Row],[PROMEDIO]]&gt;=4,"EXCELENTE",IF(ActividadesCom[[#This Row],[PROMEDIO]]&gt;=3,"NOTABLE",IF(ActividadesCom[[#This Row],[PROMEDIO]]&gt;=2,"BUENO",IF(ActividadesCom[[#This Row],[PROMEDIO]]=1,"SUFICIENTE","")))))</f>
        <v/>
      </c>
      <c r="H1777" s="5">
        <f>MAX(ActividadesCom[[#This Row],[PERÍODO 1]],ActividadesCom[[#This Row],[PERÍODO 2]],ActividadesCom[[#This Row],[PERÍODO 3]],ActividadesCom[[#This Row],[PERÍODO 4]],ActividadesCom[[#This Row],[PERÍODO 5]])</f>
        <v>0</v>
      </c>
      <c r="I1777" s="6"/>
      <c r="J1777" s="5"/>
      <c r="K1777" s="5"/>
      <c r="L1777" s="5" t="str">
        <f>IF(ActividadesCom[[#This Row],[NIVEL 1]]&lt;&gt;0,VLOOKUP(ActividadesCom[[#This Row],[NIVEL 1]],Catálogo!A:B,2,FALSE),"")</f>
        <v/>
      </c>
      <c r="M1777" s="5"/>
      <c r="N1777" s="6"/>
      <c r="O1777" s="5"/>
      <c r="P1777" s="5"/>
      <c r="Q1777" s="5" t="str">
        <f>IF(ActividadesCom[[#This Row],[NIVEL 2]]&lt;&gt;0,VLOOKUP(ActividadesCom[[#This Row],[NIVEL 2]],Catálogo!A:B,2,FALSE),"")</f>
        <v/>
      </c>
      <c r="R1777" s="5"/>
      <c r="S1777" s="6"/>
      <c r="T1777" s="5"/>
      <c r="U1777" s="5"/>
      <c r="V1777" s="5" t="str">
        <f>IF(ActividadesCom[[#This Row],[NIVEL 3]]&lt;&gt;0,VLOOKUP(ActividadesCom[[#This Row],[NIVEL 3]],Catálogo!A:B,2,FALSE),"")</f>
        <v/>
      </c>
      <c r="W1777" s="5"/>
      <c r="X1777" s="6"/>
      <c r="Y1777" s="5"/>
      <c r="Z1777" s="5"/>
      <c r="AA1777" s="5" t="str">
        <f>IF(ActividadesCom[[#This Row],[NIVEL 4]]&lt;&gt;0,VLOOKUP(ActividadesCom[[#This Row],[NIVEL 4]],Catálogo!A:B,2,FALSE),"")</f>
        <v/>
      </c>
      <c r="AB1777" s="5"/>
      <c r="AC1777" s="6"/>
      <c r="AD1777" s="5"/>
      <c r="AE1777" s="5"/>
      <c r="AF1777" s="5" t="str">
        <f>IF(ActividadesCom[[#This Row],[NIVEL 5]]&lt;&gt;0,VLOOKUP(ActividadesCom[[#This Row],[NIVEL 5]],Catálogo!A:B,2,FALSE),"")</f>
        <v/>
      </c>
      <c r="AG1777" s="5"/>
      <c r="AH1777" s="2"/>
      <c r="AI1777" s="2"/>
    </row>
    <row r="1778" spans="1:35" ht="30" hidden="1" customHeight="1" x14ac:dyDescent="0.25">
      <c r="A1778" s="7">
        <v>17470140</v>
      </c>
      <c r="B1778" s="97" t="str">
        <f>VLOOKUP(ActividadesCom[[#This Row],[NO. DE CONTROL]],'LISTADO ESTUDIANTES'!A:C,3,FALSE)</f>
        <v>JARAMILLO MIJANGOS ANDREA CRISTINA</v>
      </c>
      <c r="C1778" s="97" t="str">
        <f>VLOOKUP(ActividadesCom[[#This Row],[NO. DE CONTROL]],'LISTADO ESTUDIANTES'!A:B,2,FALSE)</f>
        <v>ARQUITECTURA</v>
      </c>
      <c r="D1778" s="18" t="str">
        <f>VLOOKUP(ActividadesCom[[#This Row],[NO. DE CONTROL]],'LISTADO ESTUDIANTES'!A:D,4,FALSE)</f>
        <v>BAJA</v>
      </c>
      <c r="E1778" s="5">
        <f>SUM(ActividadesCom[[#This Row],[CRÉD. 1]],ActividadesCom[[#This Row],[CRÉD. 2]],ActividadesCom[[#This Row],[CRÉD. 3]],ActividadesCom[[#This Row],[CRÉD. 4]],ActividadesCom[[#This Row],[CRÉD. 5]])</f>
        <v>1</v>
      </c>
      <c r="F1778" s="17">
        <f>IF(ActividadesCom[[#This Row],[ÚLTIMO SEMESTRE CON CRÉDITOS]]&gt;0,ROUND(AVERAGE(ActividadesCom[[#This Row],[VALOR NIVEL 5]],ActividadesCom[[#This Row],[VALOR NIVEL 4]],ActividadesCom[[#This Row],[VALOR NIVEL 3]],ActividadesCom[[#This Row],[VALOR NIVEL 2]],ActividadesCom[[#This Row],[VALOR NIVEL 1]]),0),"")</f>
        <v>4</v>
      </c>
      <c r="G1778" s="5" t="str">
        <f>IF(ActividadesCom[[#This Row],[PROMEDIO]]="","",IF(ActividadesCom[[#This Row],[PROMEDIO]]&gt;=4,"EXCELENTE",IF(ActividadesCom[[#This Row],[PROMEDIO]]&gt;=3,"NOTABLE",IF(ActividadesCom[[#This Row],[PROMEDIO]]&gt;=2,"BUENO",IF(ActividadesCom[[#This Row],[PROMEDIO]]=1,"SUFICIENTE","")))))</f>
        <v>EXCELENTE</v>
      </c>
      <c r="H1778" s="5">
        <f>MAX(ActividadesCom[[#This Row],[PERÍODO 1]],ActividadesCom[[#This Row],[PERÍODO 2]],ActividadesCom[[#This Row],[PERÍODO 3]],ActividadesCom[[#This Row],[PERÍODO 4]],ActividadesCom[[#This Row],[PERÍODO 5]])</f>
        <v>20173</v>
      </c>
      <c r="I1778" s="6"/>
      <c r="J1778" s="5"/>
      <c r="K1778" s="5"/>
      <c r="L1778" s="5" t="str">
        <f>IF(ActividadesCom[[#This Row],[NIVEL 1]]&lt;&gt;0,VLOOKUP(ActividadesCom[[#This Row],[NIVEL 1]],Catálogo!A:B,2,FALSE),"")</f>
        <v/>
      </c>
      <c r="M1778" s="5"/>
      <c r="N1778" s="6"/>
      <c r="O1778" s="5"/>
      <c r="P1778" s="5"/>
      <c r="Q1778" s="5" t="str">
        <f>IF(ActividadesCom[[#This Row],[NIVEL 2]]&lt;&gt;0,VLOOKUP(ActividadesCom[[#This Row],[NIVEL 2]],Catálogo!A:B,2,FALSE),"")</f>
        <v/>
      </c>
      <c r="R1778" s="5"/>
      <c r="S1778" s="6"/>
      <c r="T1778" s="5"/>
      <c r="U1778" s="5"/>
      <c r="V1778" s="5" t="str">
        <f>IF(ActividadesCom[[#This Row],[NIVEL 3]]&lt;&gt;0,VLOOKUP(ActividadesCom[[#This Row],[NIVEL 3]],Catálogo!A:B,2,FALSE),"")</f>
        <v/>
      </c>
      <c r="W1778" s="5"/>
      <c r="X1778" s="6"/>
      <c r="Y1778" s="5"/>
      <c r="Z1778" s="5"/>
      <c r="AA1778" s="5" t="str">
        <f>IF(ActividadesCom[[#This Row],[NIVEL 4]]&lt;&gt;0,VLOOKUP(ActividadesCom[[#This Row],[NIVEL 4]],Catálogo!A:B,2,FALSE),"")</f>
        <v/>
      </c>
      <c r="AB1778" s="5"/>
      <c r="AC1778" s="6" t="s">
        <v>37</v>
      </c>
      <c r="AD1778" s="5">
        <v>20173</v>
      </c>
      <c r="AE1778" s="5" t="s">
        <v>4008</v>
      </c>
      <c r="AF1778" s="5">
        <f>IF(ActividadesCom[[#This Row],[NIVEL 5]]&lt;&gt;0,VLOOKUP(ActividadesCom[[#This Row],[NIVEL 5]],Catálogo!A:B,2,FALSE),"")</f>
        <v>4</v>
      </c>
      <c r="AG1778" s="5">
        <v>1</v>
      </c>
      <c r="AH1778" s="2"/>
      <c r="AI1778" s="2"/>
    </row>
    <row r="1779" spans="1:35" ht="30" hidden="1" customHeight="1" x14ac:dyDescent="0.25">
      <c r="A1779" s="7">
        <v>17470141</v>
      </c>
      <c r="B1779" s="97" t="str">
        <f>VLOOKUP(ActividadesCom[[#This Row],[NO. DE CONTROL]],'LISTADO ESTUDIANTES'!A:C,3,FALSE)</f>
        <v>ORDOÑEZ HUCHIN KIARA SARAI</v>
      </c>
      <c r="C1779" s="97" t="str">
        <f>VLOOKUP(ActividadesCom[[#This Row],[NO. DE CONTROL]],'LISTADO ESTUDIANTES'!A:B,2,FALSE)</f>
        <v>INGENIERIA CIVIL</v>
      </c>
      <c r="D1779" s="18" t="str">
        <f>VLOOKUP(ActividadesCom[[#This Row],[NO. DE CONTROL]],'LISTADO ESTUDIANTES'!A:D,4,FALSE)</f>
        <v>EGRESADO(A)</v>
      </c>
      <c r="E1779" s="5">
        <f>SUM(ActividadesCom[[#This Row],[CRÉD. 1]],ActividadesCom[[#This Row],[CRÉD. 2]],ActividadesCom[[#This Row],[CRÉD. 3]],ActividadesCom[[#This Row],[CRÉD. 4]],ActividadesCom[[#This Row],[CRÉD. 5]])</f>
        <v>5</v>
      </c>
      <c r="F1779" s="5">
        <f>IF(ActividadesCom[[#This Row],[ÚLTIMO SEMESTRE CON CRÉDITOS]]&gt;0,ROUND(AVERAGE(ActividadesCom[[#This Row],[VALOR NIVEL 5]],ActividadesCom[[#This Row],[VALOR NIVEL 4]],ActividadesCom[[#This Row],[VALOR NIVEL 3]],ActividadesCom[[#This Row],[VALOR NIVEL 2]],ActividadesCom[[#This Row],[VALOR NIVEL 1]]),0),"")</f>
        <v>3</v>
      </c>
      <c r="G1779" s="5" t="str">
        <f>IF(ActividadesCom[[#This Row],[PROMEDIO]]="","",IF(ActividadesCom[[#This Row],[PROMEDIO]]&gt;=4,"EXCELENTE",IF(ActividadesCom[[#This Row],[PROMEDIO]]&gt;=3,"NOTABLE",IF(ActividadesCom[[#This Row],[PROMEDIO]]&gt;=2,"BUENO",IF(ActividadesCom[[#This Row],[PROMEDIO]]=1,"SUFICIENTE","")))))</f>
        <v>NOTABLE</v>
      </c>
      <c r="H1779" s="5">
        <f>MAX(ActividadesCom[[#This Row],[PERÍODO 1]],ActividadesCom[[#This Row],[PERÍODO 2]],ActividadesCom[[#This Row],[PERÍODO 3]],ActividadesCom[[#This Row],[PERÍODO 4]],ActividadesCom[[#This Row],[PERÍODO 5]])</f>
        <v>20191</v>
      </c>
      <c r="I1779" s="6" t="s">
        <v>519</v>
      </c>
      <c r="J1779" s="5">
        <v>20173</v>
      </c>
      <c r="K1779" s="5" t="s">
        <v>4010</v>
      </c>
      <c r="L1779" s="5">
        <f>IF(ActividadesCom[[#This Row],[NIVEL 1]]&lt;&gt;0,VLOOKUP(ActividadesCom[[#This Row],[NIVEL 1]],Catálogo!A:B,2,FALSE),"")</f>
        <v>2</v>
      </c>
      <c r="M1779" s="5">
        <v>1</v>
      </c>
      <c r="N1779" s="6" t="s">
        <v>4115</v>
      </c>
      <c r="O1779" s="5">
        <v>20181</v>
      </c>
      <c r="P1779" s="5" t="s">
        <v>4010</v>
      </c>
      <c r="Q1779" s="5">
        <f>IF(ActividadesCom[[#This Row],[NIVEL 2]]&lt;&gt;0,VLOOKUP(ActividadesCom[[#This Row],[NIVEL 2]],Catálogo!A:B,2,FALSE),"")</f>
        <v>2</v>
      </c>
      <c r="R1779" s="5">
        <v>1</v>
      </c>
      <c r="S1779" s="6" t="s">
        <v>4116</v>
      </c>
      <c r="T1779" s="5">
        <v>20191</v>
      </c>
      <c r="U1779" s="5" t="s">
        <v>4008</v>
      </c>
      <c r="V1779" s="5">
        <f>IF(ActividadesCom[[#This Row],[NIVEL 3]]&lt;&gt;0,VLOOKUP(ActividadesCom[[#This Row],[NIVEL 3]],Catálogo!A:B,2,FALSE),"")</f>
        <v>4</v>
      </c>
      <c r="W1779" s="5">
        <v>1</v>
      </c>
      <c r="X1779" s="6" t="s">
        <v>12</v>
      </c>
      <c r="Y1779" s="5">
        <v>20183</v>
      </c>
      <c r="Z1779" s="5" t="s">
        <v>4009</v>
      </c>
      <c r="AA1779" s="5">
        <f>IF(ActividadesCom[[#This Row],[NIVEL 4]]&lt;&gt;0,VLOOKUP(ActividadesCom[[#This Row],[NIVEL 4]],Catálogo!A:B,2,FALSE),"")</f>
        <v>3</v>
      </c>
      <c r="AB1779" s="5">
        <v>1</v>
      </c>
      <c r="AC1779" s="6" t="s">
        <v>31</v>
      </c>
      <c r="AD1779" s="5">
        <v>20173</v>
      </c>
      <c r="AE1779" s="5" t="s">
        <v>4008</v>
      </c>
      <c r="AF1779" s="5">
        <f>IF(ActividadesCom[[#This Row],[NIVEL 5]]&lt;&gt;0,VLOOKUP(ActividadesCom[[#This Row],[NIVEL 5]],Catálogo!A:B,2,FALSE),"")</f>
        <v>4</v>
      </c>
      <c r="AG1779" s="5">
        <v>1</v>
      </c>
      <c r="AH1779" s="2"/>
      <c r="AI1779" s="2"/>
    </row>
    <row r="1780" spans="1:35" s="24" customFormat="1" ht="30" hidden="1" customHeight="1" x14ac:dyDescent="0.25">
      <c r="A1780" s="7">
        <v>17470142</v>
      </c>
      <c r="B1780" s="97" t="str">
        <f>VLOOKUP(ActividadesCom[[#This Row],[NO. DE CONTROL]],'LISTADO ESTUDIANTES'!A:C,3,FALSE)</f>
        <v>CHI PUCH EMMANUEL MARTIN</v>
      </c>
      <c r="C1780" s="97" t="str">
        <f>VLOOKUP(ActividadesCom[[#This Row],[NO. DE CONTROL]],'LISTADO ESTUDIANTES'!A:B,2,FALSE)</f>
        <v>ARQUITECTURA</v>
      </c>
      <c r="D1780" s="18" t="str">
        <f>VLOOKUP(ActividadesCom[[#This Row],[NO. DE CONTROL]],'LISTADO ESTUDIANTES'!A:D,4,FALSE)</f>
        <v>BAJA</v>
      </c>
      <c r="E1780" s="5">
        <f>SUM(ActividadesCom[[#This Row],[CRÉD. 1]],ActividadesCom[[#This Row],[CRÉD. 2]],ActividadesCom[[#This Row],[CRÉD. 3]],ActividadesCom[[#This Row],[CRÉD. 4]],ActividadesCom[[#This Row],[CRÉD. 5]])</f>
        <v>0</v>
      </c>
      <c r="F1780" s="17" t="str">
        <f>IF(ActividadesCom[[#This Row],[ÚLTIMO SEMESTRE CON CRÉDITOS]]&gt;0,ROUND(AVERAGE(ActividadesCom[[#This Row],[VALOR NIVEL 5]],ActividadesCom[[#This Row],[VALOR NIVEL 4]],ActividadesCom[[#This Row],[VALOR NIVEL 3]],ActividadesCom[[#This Row],[VALOR NIVEL 2]],ActividadesCom[[#This Row],[VALOR NIVEL 1]]),0),"")</f>
        <v/>
      </c>
      <c r="G1780" s="5" t="str">
        <f>IF(ActividadesCom[[#This Row],[PROMEDIO]]="","",IF(ActividadesCom[[#This Row],[PROMEDIO]]&gt;=4,"EXCELENTE",IF(ActividadesCom[[#This Row],[PROMEDIO]]&gt;=3,"NOTABLE",IF(ActividadesCom[[#This Row],[PROMEDIO]]&gt;=2,"BUENO",IF(ActividadesCom[[#This Row],[PROMEDIO]]=1,"SUFICIENTE","")))))</f>
        <v/>
      </c>
      <c r="H1780" s="5">
        <f>MAX(ActividadesCom[[#This Row],[PERÍODO 1]],ActividadesCom[[#This Row],[PERÍODO 2]],ActividadesCom[[#This Row],[PERÍODO 3]],ActividadesCom[[#This Row],[PERÍODO 4]],ActividadesCom[[#This Row],[PERÍODO 5]])</f>
        <v>0</v>
      </c>
      <c r="I1780" s="6"/>
      <c r="J1780" s="5"/>
      <c r="K1780" s="5"/>
      <c r="L1780" s="5" t="str">
        <f>IF(ActividadesCom[[#This Row],[NIVEL 1]]&lt;&gt;0,VLOOKUP(ActividadesCom[[#This Row],[NIVEL 1]],Catálogo!A:B,2,FALSE),"")</f>
        <v/>
      </c>
      <c r="M1780" s="5"/>
      <c r="N1780" s="6"/>
      <c r="O1780" s="5"/>
      <c r="P1780" s="5"/>
      <c r="Q1780" s="5" t="str">
        <f>IF(ActividadesCom[[#This Row],[NIVEL 2]]&lt;&gt;0,VLOOKUP(ActividadesCom[[#This Row],[NIVEL 2]],Catálogo!A:B,2,FALSE),"")</f>
        <v/>
      </c>
      <c r="R1780" s="5"/>
      <c r="S1780" s="6"/>
      <c r="T1780" s="5"/>
      <c r="U1780" s="5"/>
      <c r="V1780" s="5" t="str">
        <f>IF(ActividadesCom[[#This Row],[NIVEL 3]]&lt;&gt;0,VLOOKUP(ActividadesCom[[#This Row],[NIVEL 3]],Catálogo!A:B,2,FALSE),"")</f>
        <v/>
      </c>
      <c r="W1780" s="5"/>
      <c r="X1780" s="6"/>
      <c r="Y1780" s="5"/>
      <c r="Z1780" s="5"/>
      <c r="AA1780" s="5" t="str">
        <f>IF(ActividadesCom[[#This Row],[NIVEL 4]]&lt;&gt;0,VLOOKUP(ActividadesCom[[#This Row],[NIVEL 4]],Catálogo!A:B,2,FALSE),"")</f>
        <v/>
      </c>
      <c r="AB1780" s="5"/>
      <c r="AC1780" s="6"/>
      <c r="AD1780" s="5"/>
      <c r="AE1780" s="5"/>
      <c r="AF1780" s="5" t="str">
        <f>IF(ActividadesCom[[#This Row],[NIVEL 5]]&lt;&gt;0,VLOOKUP(ActividadesCom[[#This Row],[NIVEL 5]],Catálogo!A:B,2,FALSE),"")</f>
        <v/>
      </c>
      <c r="AG1780" s="5"/>
    </row>
    <row r="1781" spans="1:35" ht="30" hidden="1" customHeight="1" x14ac:dyDescent="0.25">
      <c r="A1781" s="7">
        <v>17470143</v>
      </c>
      <c r="B1781" s="97" t="str">
        <f>VLOOKUP(ActividadesCom[[#This Row],[NO. DE CONTROL]],'LISTADO ESTUDIANTES'!A:C,3,FALSE)</f>
        <v>VACCARO MIRIA</v>
      </c>
      <c r="C1781" s="97" t="str">
        <f>VLOOKUP(ActividadesCom[[#This Row],[NO. DE CONTROL]],'LISTADO ESTUDIANTES'!A:B,2,FALSE)</f>
        <v>INGENIERIA AMBIENTAL</v>
      </c>
      <c r="D1781" s="18" t="str">
        <f>VLOOKUP(ActividadesCom[[#This Row],[NO. DE CONTROL]],'LISTADO ESTUDIANTES'!A:D,4,FALSE)</f>
        <v>BAJA</v>
      </c>
      <c r="E1781" s="5">
        <f>SUM(ActividadesCom[[#This Row],[CRÉD. 1]],ActividadesCom[[#This Row],[CRÉD. 2]],ActividadesCom[[#This Row],[CRÉD. 3]],ActividadesCom[[#This Row],[CRÉD. 4]],ActividadesCom[[#This Row],[CRÉD. 5]])</f>
        <v>0</v>
      </c>
      <c r="F1781" s="17" t="str">
        <f>IF(ActividadesCom[[#This Row],[ÚLTIMO SEMESTRE CON CRÉDITOS]]&gt;0,ROUND(AVERAGE(ActividadesCom[[#This Row],[VALOR NIVEL 5]],ActividadesCom[[#This Row],[VALOR NIVEL 4]],ActividadesCom[[#This Row],[VALOR NIVEL 3]],ActividadesCom[[#This Row],[VALOR NIVEL 2]],ActividadesCom[[#This Row],[VALOR NIVEL 1]]),0),"")</f>
        <v/>
      </c>
      <c r="G1781" s="5" t="str">
        <f>IF(ActividadesCom[[#This Row],[PROMEDIO]]="","",IF(ActividadesCom[[#This Row],[PROMEDIO]]&gt;=4,"EXCELENTE",IF(ActividadesCom[[#This Row],[PROMEDIO]]&gt;=3,"NOTABLE",IF(ActividadesCom[[#This Row],[PROMEDIO]]&gt;=2,"BUENO",IF(ActividadesCom[[#This Row],[PROMEDIO]]=1,"SUFICIENTE","")))))</f>
        <v/>
      </c>
      <c r="H1781" s="5">
        <f>MAX(ActividadesCom[[#This Row],[PERÍODO 1]],ActividadesCom[[#This Row],[PERÍODO 2]],ActividadesCom[[#This Row],[PERÍODO 3]],ActividadesCom[[#This Row],[PERÍODO 4]],ActividadesCom[[#This Row],[PERÍODO 5]])</f>
        <v>0</v>
      </c>
      <c r="I1781" s="6"/>
      <c r="J1781" s="5"/>
      <c r="K1781" s="5"/>
      <c r="L1781" s="5" t="str">
        <f>IF(ActividadesCom[[#This Row],[NIVEL 1]]&lt;&gt;0,VLOOKUP(ActividadesCom[[#This Row],[NIVEL 1]],Catálogo!A:B,2,FALSE),"")</f>
        <v/>
      </c>
      <c r="M1781" s="5"/>
      <c r="N1781" s="6"/>
      <c r="O1781" s="5"/>
      <c r="P1781" s="5"/>
      <c r="Q1781" s="5" t="str">
        <f>IF(ActividadesCom[[#This Row],[NIVEL 2]]&lt;&gt;0,VLOOKUP(ActividadesCom[[#This Row],[NIVEL 2]],Catálogo!A:B,2,FALSE),"")</f>
        <v/>
      </c>
      <c r="R1781" s="5"/>
      <c r="S1781" s="6"/>
      <c r="T1781" s="5"/>
      <c r="U1781" s="5"/>
      <c r="V1781" s="5" t="str">
        <f>IF(ActividadesCom[[#This Row],[NIVEL 3]]&lt;&gt;0,VLOOKUP(ActividadesCom[[#This Row],[NIVEL 3]],Catálogo!A:B,2,FALSE),"")</f>
        <v/>
      </c>
      <c r="W1781" s="5"/>
      <c r="X1781" s="6"/>
      <c r="Y1781" s="5"/>
      <c r="Z1781" s="5"/>
      <c r="AA1781" s="5" t="str">
        <f>IF(ActividadesCom[[#This Row],[NIVEL 4]]&lt;&gt;0,VLOOKUP(ActividadesCom[[#This Row],[NIVEL 4]],Catálogo!A:B,2,FALSE),"")</f>
        <v/>
      </c>
      <c r="AB1781" s="5"/>
      <c r="AC1781" s="6"/>
      <c r="AD1781" s="5"/>
      <c r="AE1781" s="5"/>
      <c r="AF1781" s="5" t="str">
        <f>IF(ActividadesCom[[#This Row],[NIVEL 5]]&lt;&gt;0,VLOOKUP(ActividadesCom[[#This Row],[NIVEL 5]],Catálogo!A:B,2,FALSE),"")</f>
        <v/>
      </c>
      <c r="AG1781" s="5"/>
      <c r="AH1781" s="2"/>
      <c r="AI1781" s="2"/>
    </row>
    <row r="1782" spans="1:35" ht="30" hidden="1" customHeight="1" x14ac:dyDescent="0.25">
      <c r="A1782" s="7">
        <v>17470144</v>
      </c>
      <c r="B1782" s="97" t="str">
        <f>VLOOKUP(ActividadesCom[[#This Row],[NO. DE CONTROL]],'LISTADO ESTUDIANTES'!A:C,3,FALSE)</f>
        <v>PEREZ ARCILA MARIA NELLY</v>
      </c>
      <c r="C1782" s="97" t="str">
        <f>VLOOKUP(ActividadesCom[[#This Row],[NO. DE CONTROL]],'LISTADO ESTUDIANTES'!A:B,2,FALSE)</f>
        <v>ARQUITECTURA</v>
      </c>
      <c r="D1782" s="18" t="str">
        <f>VLOOKUP(ActividadesCom[[#This Row],[NO. DE CONTROL]],'LISTADO ESTUDIANTES'!A:D,4,FALSE)</f>
        <v>BAJA</v>
      </c>
      <c r="E1782" s="5">
        <f>SUM(ActividadesCom[[#This Row],[CRÉD. 1]],ActividadesCom[[#This Row],[CRÉD. 2]],ActividadesCom[[#This Row],[CRÉD. 3]],ActividadesCom[[#This Row],[CRÉD. 4]],ActividadesCom[[#This Row],[CRÉD. 5]])</f>
        <v>1</v>
      </c>
      <c r="F1782" s="17">
        <f>IF(ActividadesCom[[#This Row],[ÚLTIMO SEMESTRE CON CRÉDITOS]]&gt;0,ROUND(AVERAGE(ActividadesCom[[#This Row],[VALOR NIVEL 5]],ActividadesCom[[#This Row],[VALOR NIVEL 4]],ActividadesCom[[#This Row],[VALOR NIVEL 3]],ActividadesCom[[#This Row],[VALOR NIVEL 2]],ActividadesCom[[#This Row],[VALOR NIVEL 1]]),0),"")</f>
        <v>4</v>
      </c>
      <c r="G1782" s="5" t="str">
        <f>IF(ActividadesCom[[#This Row],[PROMEDIO]]="","",IF(ActividadesCom[[#This Row],[PROMEDIO]]&gt;=4,"EXCELENTE",IF(ActividadesCom[[#This Row],[PROMEDIO]]&gt;=3,"NOTABLE",IF(ActividadesCom[[#This Row],[PROMEDIO]]&gt;=2,"BUENO",IF(ActividadesCom[[#This Row],[PROMEDIO]]=1,"SUFICIENTE","")))))</f>
        <v>EXCELENTE</v>
      </c>
      <c r="H1782" s="5">
        <f>MAX(ActividadesCom[[#This Row],[PERÍODO 1]],ActividadesCom[[#This Row],[PERÍODO 2]],ActividadesCom[[#This Row],[PERÍODO 3]],ActividadesCom[[#This Row],[PERÍODO 4]],ActividadesCom[[#This Row],[PERÍODO 5]])</f>
        <v>20173</v>
      </c>
      <c r="I1782" s="6"/>
      <c r="J1782" s="5"/>
      <c r="K1782" s="5"/>
      <c r="L1782" s="5" t="str">
        <f>IF(ActividadesCom[[#This Row],[NIVEL 1]]&lt;&gt;0,VLOOKUP(ActividadesCom[[#This Row],[NIVEL 1]],Catálogo!A:B,2,FALSE),"")</f>
        <v/>
      </c>
      <c r="M1782" s="5"/>
      <c r="N1782" s="6"/>
      <c r="O1782" s="5"/>
      <c r="P1782" s="5"/>
      <c r="Q1782" s="5" t="str">
        <f>IF(ActividadesCom[[#This Row],[NIVEL 2]]&lt;&gt;0,VLOOKUP(ActividadesCom[[#This Row],[NIVEL 2]],Catálogo!A:B,2,FALSE),"")</f>
        <v/>
      </c>
      <c r="R1782" s="5"/>
      <c r="S1782" s="6"/>
      <c r="T1782" s="5"/>
      <c r="U1782" s="5"/>
      <c r="V1782" s="5" t="str">
        <f>IF(ActividadesCom[[#This Row],[NIVEL 3]]&lt;&gt;0,VLOOKUP(ActividadesCom[[#This Row],[NIVEL 3]],Catálogo!A:B,2,FALSE),"")</f>
        <v/>
      </c>
      <c r="W1782" s="5"/>
      <c r="X1782" s="6"/>
      <c r="Y1782" s="5"/>
      <c r="Z1782" s="5"/>
      <c r="AA1782" s="5" t="str">
        <f>IF(ActividadesCom[[#This Row],[NIVEL 4]]&lt;&gt;0,VLOOKUP(ActividadesCom[[#This Row],[NIVEL 4]],Catálogo!A:B,2,FALSE),"")</f>
        <v/>
      </c>
      <c r="AB1782" s="5"/>
      <c r="AC1782" s="6" t="s">
        <v>5</v>
      </c>
      <c r="AD1782" s="5">
        <v>20173</v>
      </c>
      <c r="AE1782" s="5" t="s">
        <v>4008</v>
      </c>
      <c r="AF1782" s="5">
        <f>IF(ActividadesCom[[#This Row],[NIVEL 5]]&lt;&gt;0,VLOOKUP(ActividadesCom[[#This Row],[NIVEL 5]],Catálogo!A:B,2,FALSE),"")</f>
        <v>4</v>
      </c>
      <c r="AG1782" s="5">
        <v>1</v>
      </c>
      <c r="AH1782" s="2"/>
      <c r="AI1782" s="2"/>
    </row>
    <row r="1783" spans="1:35" ht="30" customHeight="1" x14ac:dyDescent="0.25">
      <c r="A1783" s="7">
        <v>17470145</v>
      </c>
      <c r="B1783" s="97" t="str">
        <f>VLOOKUP(ActividadesCom[[#This Row],[NO. DE CONTROL]],'LISTADO ESTUDIANTES'!A:C,3,FALSE)</f>
        <v>MONTALVO PEREZ PAULINA ASSARETH</v>
      </c>
      <c r="C1783" s="97" t="str">
        <f>VLOOKUP(ActividadesCom[[#This Row],[NO. DE CONTROL]],'LISTADO ESTUDIANTES'!A:B,2,FALSE)</f>
        <v>ARQUITECTURA</v>
      </c>
      <c r="D1783" s="18" t="str">
        <f>VLOOKUP(ActividadesCom[[#This Row],[NO. DE CONTROL]],'LISTADO ESTUDIANTES'!A:D,4,FALSE)</f>
        <v>ACTIVO(A)</v>
      </c>
      <c r="E1783" s="5">
        <f>SUM(ActividadesCom[[#This Row],[CRÉD. 1]],ActividadesCom[[#This Row],[CRÉD. 2]],ActividadesCom[[#This Row],[CRÉD. 3]],ActividadesCom[[#This Row],[CRÉD. 4]],ActividadesCom[[#This Row],[CRÉD. 5]])</f>
        <v>6</v>
      </c>
      <c r="F1783" s="17">
        <f>IF(ActividadesCom[[#This Row],[ÚLTIMO SEMESTRE CON CRÉDITOS]]&gt;0,ROUND(AVERAGE(ActividadesCom[[#This Row],[VALOR NIVEL 5]],ActividadesCom[[#This Row],[VALOR NIVEL 4]],ActividadesCom[[#This Row],[VALOR NIVEL 3]],ActividadesCom[[#This Row],[VALOR NIVEL 2]],ActividadesCom[[#This Row],[VALOR NIVEL 1]]),0),"")</f>
        <v>4</v>
      </c>
      <c r="G1783" s="5" t="str">
        <f>IF(ActividadesCom[[#This Row],[PROMEDIO]]="","",IF(ActividadesCom[[#This Row],[PROMEDIO]]&gt;=4,"EXCELENTE",IF(ActividadesCom[[#This Row],[PROMEDIO]]&gt;=3,"NOTABLE",IF(ActividadesCom[[#This Row],[PROMEDIO]]&gt;=2,"BUENO",IF(ActividadesCom[[#This Row],[PROMEDIO]]=1,"SUFICIENTE","")))))</f>
        <v>EXCELENTE</v>
      </c>
      <c r="H1783" s="5">
        <f>MAX(ActividadesCom[[#This Row],[PERÍODO 1]],ActividadesCom[[#This Row],[PERÍODO 2]],ActividadesCom[[#This Row],[PERÍODO 3]],ActividadesCom[[#This Row],[PERÍODO 4]],ActividadesCom[[#This Row],[PERÍODO 5]])</f>
        <v>20213</v>
      </c>
      <c r="I1783" s="6" t="s">
        <v>943</v>
      </c>
      <c r="J1783" s="5">
        <v>20193</v>
      </c>
      <c r="K1783" s="5" t="s">
        <v>4010</v>
      </c>
      <c r="L1783" s="5">
        <f>IF(ActividadesCom[[#This Row],[NIVEL 1]]&lt;&gt;0,VLOOKUP(ActividadesCom[[#This Row],[NIVEL 1]],Catálogo!A:B,2,FALSE),"")</f>
        <v>2</v>
      </c>
      <c r="M1783" s="5">
        <v>2</v>
      </c>
      <c r="N1783" s="6" t="s">
        <v>4394</v>
      </c>
      <c r="O1783" s="5">
        <v>20183</v>
      </c>
      <c r="P1783" s="5" t="s">
        <v>4008</v>
      </c>
      <c r="Q1783" s="5">
        <f>IF(ActividadesCom[[#This Row],[NIVEL 2]]&lt;&gt;0,VLOOKUP(ActividadesCom[[#This Row],[NIVEL 2]],Catálogo!A:B,2,FALSE),"")</f>
        <v>4</v>
      </c>
      <c r="R1783" s="5">
        <v>1</v>
      </c>
      <c r="S1783" s="6" t="s">
        <v>4695</v>
      </c>
      <c r="T1783" s="5">
        <v>20213</v>
      </c>
      <c r="U1783" s="5" t="s">
        <v>4008</v>
      </c>
      <c r="V1783" s="5">
        <f>IF(ActividadesCom[[#This Row],[NIVEL 3]]&lt;&gt;0,VLOOKUP(ActividadesCom[[#This Row],[NIVEL 3]],Catálogo!A:B,2,FALSE),"")</f>
        <v>4</v>
      </c>
      <c r="W1783" s="5">
        <v>1</v>
      </c>
      <c r="X1783" s="6" t="s">
        <v>403</v>
      </c>
      <c r="Y1783" s="5">
        <v>20181</v>
      </c>
      <c r="Z1783" s="5" t="s">
        <v>4008</v>
      </c>
      <c r="AA1783" s="5">
        <f>IF(ActividadesCom[[#This Row],[NIVEL 4]]&lt;&gt;0,VLOOKUP(ActividadesCom[[#This Row],[NIVEL 4]],Catálogo!A:B,2,FALSE),"")</f>
        <v>4</v>
      </c>
      <c r="AB1783" s="5">
        <v>1</v>
      </c>
      <c r="AC1783" s="6" t="s">
        <v>403</v>
      </c>
      <c r="AD1783" s="5">
        <v>20173</v>
      </c>
      <c r="AE1783" s="5" t="s">
        <v>4008</v>
      </c>
      <c r="AF1783" s="5">
        <f>IF(ActividadesCom[[#This Row],[NIVEL 5]]&lt;&gt;0,VLOOKUP(ActividadesCom[[#This Row],[NIVEL 5]],Catálogo!A:B,2,FALSE),"")</f>
        <v>4</v>
      </c>
      <c r="AG1783" s="5">
        <v>1</v>
      </c>
      <c r="AH1783" s="2"/>
      <c r="AI1783" s="2"/>
    </row>
    <row r="1784" spans="1:35" ht="30" hidden="1" customHeight="1" x14ac:dyDescent="0.25">
      <c r="A1784" s="7">
        <v>17470146</v>
      </c>
      <c r="B1784" s="97" t="str">
        <f>VLOOKUP(ActividadesCom[[#This Row],[NO. DE CONTROL]],'LISTADO ESTUDIANTES'!A:C,3,FALSE)</f>
        <v>NAH PACHECO GABRIELA ISABEL</v>
      </c>
      <c r="C1784" s="97" t="str">
        <f>VLOOKUP(ActividadesCom[[#This Row],[NO. DE CONTROL]],'LISTADO ESTUDIANTES'!A:B,2,FALSE)</f>
        <v>INGENIERIA EN SISTEMAS COMPUTACIONALES</v>
      </c>
      <c r="D1784" s="18" t="str">
        <f>VLOOKUP(ActividadesCom[[#This Row],[NO. DE CONTROL]],'LISTADO ESTUDIANTES'!A:D,4,FALSE)</f>
        <v>BAJA</v>
      </c>
      <c r="E1784" s="5">
        <f>SUM(ActividadesCom[[#This Row],[CRÉD. 1]],ActividadesCom[[#This Row],[CRÉD. 2]],ActividadesCom[[#This Row],[CRÉD. 3]],ActividadesCom[[#This Row],[CRÉD. 4]],ActividadesCom[[#This Row],[CRÉD. 5]])</f>
        <v>2</v>
      </c>
      <c r="F1784" s="17">
        <f>IF(ActividadesCom[[#This Row],[ÚLTIMO SEMESTRE CON CRÉDITOS]]&gt;0,ROUND(AVERAGE(ActividadesCom[[#This Row],[VALOR NIVEL 5]],ActividadesCom[[#This Row],[VALOR NIVEL 4]],ActividadesCom[[#This Row],[VALOR NIVEL 3]],ActividadesCom[[#This Row],[VALOR NIVEL 2]],ActividadesCom[[#This Row],[VALOR NIVEL 1]]),0),"")</f>
        <v>3</v>
      </c>
      <c r="G1784" s="5" t="str">
        <f>IF(ActividadesCom[[#This Row],[PROMEDIO]]="","",IF(ActividadesCom[[#This Row],[PROMEDIO]]&gt;=4,"EXCELENTE",IF(ActividadesCom[[#This Row],[PROMEDIO]]&gt;=3,"NOTABLE",IF(ActividadesCom[[#This Row],[PROMEDIO]]&gt;=2,"BUENO",IF(ActividadesCom[[#This Row],[PROMEDIO]]=1,"SUFICIENTE","")))))</f>
        <v>NOTABLE</v>
      </c>
      <c r="H1784" s="5">
        <f>MAX(ActividadesCom[[#This Row],[PERÍODO 1]],ActividadesCom[[#This Row],[PERÍODO 2]],ActividadesCom[[#This Row],[PERÍODO 3]],ActividadesCom[[#This Row],[PERÍODO 4]],ActividadesCom[[#This Row],[PERÍODO 5]])</f>
        <v>20181</v>
      </c>
      <c r="I1784" s="6" t="s">
        <v>834</v>
      </c>
      <c r="J1784" s="5">
        <v>20181</v>
      </c>
      <c r="K1784" s="5" t="s">
        <v>4010</v>
      </c>
      <c r="L1784" s="5">
        <f>IF(ActividadesCom[[#This Row],[NIVEL 1]]&lt;&gt;0,VLOOKUP(ActividadesCom[[#This Row],[NIVEL 1]],Catálogo!A:B,2,FALSE),"")</f>
        <v>2</v>
      </c>
      <c r="M1784" s="5">
        <v>1</v>
      </c>
      <c r="N1784" s="6"/>
      <c r="O1784" s="5"/>
      <c r="P1784" s="5"/>
      <c r="Q1784" s="5" t="str">
        <f>IF(ActividadesCom[[#This Row],[NIVEL 2]]&lt;&gt;0,VLOOKUP(ActividadesCom[[#This Row],[NIVEL 2]],Catálogo!A:B,2,FALSE),"")</f>
        <v/>
      </c>
      <c r="R1784" s="5"/>
      <c r="S1784" s="6"/>
      <c r="T1784" s="5"/>
      <c r="U1784" s="5"/>
      <c r="V1784" s="5" t="str">
        <f>IF(ActividadesCom[[#This Row],[NIVEL 3]]&lt;&gt;0,VLOOKUP(ActividadesCom[[#This Row],[NIVEL 3]],Catálogo!A:B,2,FALSE),"")</f>
        <v/>
      </c>
      <c r="W1784" s="5"/>
      <c r="X1784" s="6"/>
      <c r="Y1784" s="5"/>
      <c r="Z1784" s="5"/>
      <c r="AA1784" s="5" t="str">
        <f>IF(ActividadesCom[[#This Row],[NIVEL 4]]&lt;&gt;0,VLOOKUP(ActividadesCom[[#This Row],[NIVEL 4]],Catálogo!A:B,2,FALSE),"")</f>
        <v/>
      </c>
      <c r="AB1784" s="5"/>
      <c r="AC1784" s="6" t="s">
        <v>34</v>
      </c>
      <c r="AD1784" s="5">
        <v>20173</v>
      </c>
      <c r="AE1784" s="5" t="s">
        <v>4009</v>
      </c>
      <c r="AF1784" s="5">
        <f>IF(ActividadesCom[[#This Row],[NIVEL 5]]&lt;&gt;0,VLOOKUP(ActividadesCom[[#This Row],[NIVEL 5]],Catálogo!A:B,2,FALSE),"")</f>
        <v>3</v>
      </c>
      <c r="AG1784" s="5">
        <v>1</v>
      </c>
      <c r="AH1784" s="2"/>
      <c r="AI1784" s="2"/>
    </row>
    <row r="1785" spans="1:35" ht="30" hidden="1" customHeight="1" x14ac:dyDescent="0.25">
      <c r="A1785" s="7">
        <v>17470147</v>
      </c>
      <c r="B1785" s="97" t="str">
        <f>VLOOKUP(ActividadesCom[[#This Row],[NO. DE CONTROL]],'LISTADO ESTUDIANTES'!A:C,3,FALSE)</f>
        <v>MIS WITZ ERIKA DEL ROCIO</v>
      </c>
      <c r="C1785" s="97" t="str">
        <f>VLOOKUP(ActividadesCom[[#This Row],[NO. DE CONTROL]],'LISTADO ESTUDIANTES'!A:B,2,FALSE)</f>
        <v>ARQUITECTURA</v>
      </c>
      <c r="D1785" s="18" t="str">
        <f>VLOOKUP(ActividadesCom[[#This Row],[NO. DE CONTROL]],'LISTADO ESTUDIANTES'!A:D,4,FALSE)</f>
        <v>BAJA</v>
      </c>
      <c r="E1785" s="5">
        <f>SUM(ActividadesCom[[#This Row],[CRÉD. 1]],ActividadesCom[[#This Row],[CRÉD. 2]],ActividadesCom[[#This Row],[CRÉD. 3]],ActividadesCom[[#This Row],[CRÉD. 4]],ActividadesCom[[#This Row],[CRÉD. 5]])</f>
        <v>3</v>
      </c>
      <c r="F1785" s="17">
        <f>IF(ActividadesCom[[#This Row],[ÚLTIMO SEMESTRE CON CRÉDITOS]]&gt;0,ROUND(AVERAGE(ActividadesCom[[#This Row],[VALOR NIVEL 5]],ActividadesCom[[#This Row],[VALOR NIVEL 4]],ActividadesCom[[#This Row],[VALOR NIVEL 3]],ActividadesCom[[#This Row],[VALOR NIVEL 2]],ActividadesCom[[#This Row],[VALOR NIVEL 1]]),0),"")</f>
        <v>3</v>
      </c>
      <c r="G1785" s="5" t="str">
        <f>IF(ActividadesCom[[#This Row],[PROMEDIO]]="","",IF(ActividadesCom[[#This Row],[PROMEDIO]]&gt;=4,"EXCELENTE",IF(ActividadesCom[[#This Row],[PROMEDIO]]&gt;=3,"NOTABLE",IF(ActividadesCom[[#This Row],[PROMEDIO]]&gt;=2,"BUENO",IF(ActividadesCom[[#This Row],[PROMEDIO]]=1,"SUFICIENTE","")))))</f>
        <v>NOTABLE</v>
      </c>
      <c r="H1785" s="5">
        <f>MAX(ActividadesCom[[#This Row],[PERÍODO 1]],ActividadesCom[[#This Row],[PERÍODO 2]],ActividadesCom[[#This Row],[PERÍODO 3]],ActividadesCom[[#This Row],[PERÍODO 4]],ActividadesCom[[#This Row],[PERÍODO 5]])</f>
        <v>20201</v>
      </c>
      <c r="I1785" s="6" t="s">
        <v>3997</v>
      </c>
      <c r="J1785" s="5">
        <v>20183</v>
      </c>
      <c r="K1785" s="5" t="s">
        <v>4010</v>
      </c>
      <c r="L1785" s="5">
        <f>IF(ActividadesCom[[#This Row],[NIVEL 1]]&lt;&gt;0,VLOOKUP(ActividadesCom[[#This Row],[NIVEL 1]],Catálogo!A:B,2,FALSE),"")</f>
        <v>2</v>
      </c>
      <c r="M1785" s="5">
        <v>1</v>
      </c>
      <c r="N1785" s="6" t="s">
        <v>4395</v>
      </c>
      <c r="O1785" s="5">
        <v>20183</v>
      </c>
      <c r="P1785" s="5" t="s">
        <v>4008</v>
      </c>
      <c r="Q1785" s="5">
        <f>IF(ActividadesCom[[#This Row],[NIVEL 2]]&lt;&gt;0,VLOOKUP(ActividadesCom[[#This Row],[NIVEL 2]],Catálogo!A:B,2,FALSE),"")</f>
        <v>4</v>
      </c>
      <c r="R1785" s="5">
        <v>1</v>
      </c>
      <c r="S1785" s="6"/>
      <c r="T1785" s="5"/>
      <c r="U1785" s="5"/>
      <c r="V1785" s="5" t="str">
        <f>IF(ActividadesCom[[#This Row],[NIVEL 3]]&lt;&gt;0,VLOOKUP(ActividadesCom[[#This Row],[NIVEL 3]],Catálogo!A:B,2,FALSE),"")</f>
        <v/>
      </c>
      <c r="W1785" s="5"/>
      <c r="X1785" s="6"/>
      <c r="Y1785" s="5"/>
      <c r="Z1785" s="5"/>
      <c r="AA1785" s="5" t="str">
        <f>IF(ActividadesCom[[#This Row],[NIVEL 4]]&lt;&gt;0,VLOOKUP(ActividadesCom[[#This Row],[NIVEL 4]],Catálogo!A:B,2,FALSE),"")</f>
        <v/>
      </c>
      <c r="AB1785" s="5"/>
      <c r="AC1785" s="6" t="s">
        <v>2772</v>
      </c>
      <c r="AD1785" s="5">
        <v>20201</v>
      </c>
      <c r="AE1785" s="5" t="s">
        <v>4009</v>
      </c>
      <c r="AF1785" s="5">
        <f>IF(ActividadesCom[[#This Row],[NIVEL 5]]&lt;&gt;0,VLOOKUP(ActividadesCom[[#This Row],[NIVEL 5]],Catálogo!A:B,2,FALSE),"")</f>
        <v>3</v>
      </c>
      <c r="AG1785" s="5">
        <v>1</v>
      </c>
      <c r="AH1785" s="2"/>
      <c r="AI1785" s="2"/>
    </row>
    <row r="1786" spans="1:35" ht="30" hidden="1" customHeight="1" x14ac:dyDescent="0.25">
      <c r="A1786" s="7">
        <v>17470148</v>
      </c>
      <c r="B1786" s="97" t="str">
        <f>VLOOKUP(ActividadesCom[[#This Row],[NO. DE CONTROL]],'LISTADO ESTUDIANTES'!A:C,3,FALSE)</f>
        <v>VENEGAS CHAVEZ JORGE</v>
      </c>
      <c r="C1786" s="97" t="str">
        <f>VLOOKUP(ActividadesCom[[#This Row],[NO. DE CONTROL]],'LISTADO ESTUDIANTES'!A:B,2,FALSE)</f>
        <v>ARQUITECTURA</v>
      </c>
      <c r="D1786" s="18" t="str">
        <f>VLOOKUP(ActividadesCom[[#This Row],[NO. DE CONTROL]],'LISTADO ESTUDIANTES'!A:D,4,FALSE)</f>
        <v>EGRESADO(A)</v>
      </c>
      <c r="E1786" s="5">
        <f>SUM(ActividadesCom[[#This Row],[CRÉD. 1]],ActividadesCom[[#This Row],[CRÉD. 2]],ActividadesCom[[#This Row],[CRÉD. 3]],ActividadesCom[[#This Row],[CRÉD. 4]],ActividadesCom[[#This Row],[CRÉD. 5]])</f>
        <v>5</v>
      </c>
      <c r="F1786" s="17">
        <f>IF(ActividadesCom[[#This Row],[ÚLTIMO SEMESTRE CON CRÉDITOS]]&gt;0,ROUND(AVERAGE(ActividadesCom[[#This Row],[VALOR NIVEL 5]],ActividadesCom[[#This Row],[VALOR NIVEL 4]],ActividadesCom[[#This Row],[VALOR NIVEL 3]],ActividadesCom[[#This Row],[VALOR NIVEL 2]],ActividadesCom[[#This Row],[VALOR NIVEL 1]]),0),"")</f>
        <v>3</v>
      </c>
      <c r="G1786" s="5" t="str">
        <f>IF(ActividadesCom[[#This Row],[PROMEDIO]]="","",IF(ActividadesCom[[#This Row],[PROMEDIO]]&gt;=4,"EXCELENTE",IF(ActividadesCom[[#This Row],[PROMEDIO]]&gt;=3,"NOTABLE",IF(ActividadesCom[[#This Row],[PROMEDIO]]&gt;=2,"BUENO",IF(ActividadesCom[[#This Row],[PROMEDIO]]=1,"SUFICIENTE","")))))</f>
        <v>NOTABLE</v>
      </c>
      <c r="H1786" s="5">
        <f>MAX(ActividadesCom[[#This Row],[PERÍODO 1]],ActividadesCom[[#This Row],[PERÍODO 2]],ActividadesCom[[#This Row],[PERÍODO 3]],ActividadesCom[[#This Row],[PERÍODO 4]],ActividadesCom[[#This Row],[PERÍODO 5]])</f>
        <v>20211</v>
      </c>
      <c r="I1786" s="6" t="s">
        <v>4054</v>
      </c>
      <c r="J1786" s="5">
        <v>20183</v>
      </c>
      <c r="K1786" s="5" t="s">
        <v>4010</v>
      </c>
      <c r="L1786" s="5">
        <f>IF(ActividadesCom[[#This Row],[NIVEL 1]]&lt;&gt;0,VLOOKUP(ActividadesCom[[#This Row],[NIVEL 1]],Catálogo!A:B,2,FALSE),"")</f>
        <v>2</v>
      </c>
      <c r="M1786" s="5">
        <v>1</v>
      </c>
      <c r="N1786" s="6" t="s">
        <v>4394</v>
      </c>
      <c r="O1786" s="5">
        <v>20183</v>
      </c>
      <c r="P1786" s="5" t="s">
        <v>4008</v>
      </c>
      <c r="Q1786" s="5">
        <f>IF(ActividadesCom[[#This Row],[NIVEL 2]]&lt;&gt;0,VLOOKUP(ActividadesCom[[#This Row],[NIVEL 2]],Catálogo!A:B,2,FALSE),"")</f>
        <v>4</v>
      </c>
      <c r="R1786" s="5">
        <v>1</v>
      </c>
      <c r="S1786" s="6" t="s">
        <v>4478</v>
      </c>
      <c r="T1786" s="5">
        <v>20211</v>
      </c>
      <c r="U1786" s="5" t="s">
        <v>4009</v>
      </c>
      <c r="V1786" s="5">
        <f>IF(ActividadesCom[[#This Row],[NIVEL 3]]&lt;&gt;0,VLOOKUP(ActividadesCom[[#This Row],[NIVEL 3]],Catálogo!A:B,2,FALSE),"")</f>
        <v>3</v>
      </c>
      <c r="W1786" s="5">
        <v>1</v>
      </c>
      <c r="X1786" s="6" t="s">
        <v>978</v>
      </c>
      <c r="Y1786" s="5">
        <v>20191</v>
      </c>
      <c r="Z1786" s="5" t="s">
        <v>4009</v>
      </c>
      <c r="AA1786" s="5">
        <f>IF(ActividadesCom[[#This Row],[NIVEL 4]]&lt;&gt;0,VLOOKUP(ActividadesCom[[#This Row],[NIVEL 4]],Catálogo!A:B,2,FALSE),"")</f>
        <v>3</v>
      </c>
      <c r="AB1786" s="5">
        <v>1</v>
      </c>
      <c r="AC1786" s="6" t="s">
        <v>818</v>
      </c>
      <c r="AD1786" s="5">
        <v>20183</v>
      </c>
      <c r="AE1786" s="5" t="s">
        <v>4008</v>
      </c>
      <c r="AF1786" s="5">
        <f>IF(ActividadesCom[[#This Row],[NIVEL 5]]&lt;&gt;0,VLOOKUP(ActividadesCom[[#This Row],[NIVEL 5]],Catálogo!A:B,2,FALSE),"")</f>
        <v>4</v>
      </c>
      <c r="AG1786" s="5">
        <v>1</v>
      </c>
      <c r="AH1786" s="2"/>
      <c r="AI1786" s="2"/>
    </row>
    <row r="1787" spans="1:35" ht="30" hidden="1" customHeight="1" x14ac:dyDescent="0.25">
      <c r="A1787" s="7">
        <v>17470149</v>
      </c>
      <c r="B1787" s="97" t="str">
        <f>VLOOKUP(ActividadesCom[[#This Row],[NO. DE CONTROL]],'LISTADO ESTUDIANTES'!A:C,3,FALSE)</f>
        <v>TRUJILLO UC DAMARIS DEL CARMEN</v>
      </c>
      <c r="C1787" s="97" t="str">
        <f>VLOOKUP(ActividadesCom[[#This Row],[NO. DE CONTROL]],'LISTADO ESTUDIANTES'!A:B,2,FALSE)</f>
        <v>ARQUITECTURA</v>
      </c>
      <c r="D1787" s="18" t="str">
        <f>VLOOKUP(ActividadesCom[[#This Row],[NO. DE CONTROL]],'LISTADO ESTUDIANTES'!A:D,4,FALSE)</f>
        <v>BAJA</v>
      </c>
      <c r="E1787" s="5">
        <f>SUM(ActividadesCom[[#This Row],[CRÉD. 1]],ActividadesCom[[#This Row],[CRÉD. 2]],ActividadesCom[[#This Row],[CRÉD. 3]],ActividadesCom[[#This Row],[CRÉD. 4]],ActividadesCom[[#This Row],[CRÉD. 5]])</f>
        <v>0</v>
      </c>
      <c r="F1787" s="17" t="str">
        <f>IF(ActividadesCom[[#This Row],[ÚLTIMO SEMESTRE CON CRÉDITOS]]&gt;0,ROUND(AVERAGE(ActividadesCom[[#This Row],[VALOR NIVEL 5]],ActividadesCom[[#This Row],[VALOR NIVEL 4]],ActividadesCom[[#This Row],[VALOR NIVEL 3]],ActividadesCom[[#This Row],[VALOR NIVEL 2]],ActividadesCom[[#This Row],[VALOR NIVEL 1]]),0),"")</f>
        <v/>
      </c>
      <c r="G1787" s="5" t="str">
        <f>IF(ActividadesCom[[#This Row],[PROMEDIO]]="","",IF(ActividadesCom[[#This Row],[PROMEDIO]]&gt;=4,"EXCELENTE",IF(ActividadesCom[[#This Row],[PROMEDIO]]&gt;=3,"NOTABLE",IF(ActividadesCom[[#This Row],[PROMEDIO]]&gt;=2,"BUENO",IF(ActividadesCom[[#This Row],[PROMEDIO]]=1,"SUFICIENTE","")))))</f>
        <v/>
      </c>
      <c r="H1787" s="5">
        <f>MAX(ActividadesCom[[#This Row],[PERÍODO 1]],ActividadesCom[[#This Row],[PERÍODO 2]],ActividadesCom[[#This Row],[PERÍODO 3]],ActividadesCom[[#This Row],[PERÍODO 4]],ActividadesCom[[#This Row],[PERÍODO 5]])</f>
        <v>0</v>
      </c>
      <c r="I1787" s="6"/>
      <c r="J1787" s="5"/>
      <c r="K1787" s="5"/>
      <c r="L1787" s="5" t="str">
        <f>IF(ActividadesCom[[#This Row],[NIVEL 1]]&lt;&gt;0,VLOOKUP(ActividadesCom[[#This Row],[NIVEL 1]],Catálogo!A:B,2,FALSE),"")</f>
        <v/>
      </c>
      <c r="M1787" s="5"/>
      <c r="N1787" s="6"/>
      <c r="O1787" s="5"/>
      <c r="P1787" s="5"/>
      <c r="Q1787" s="5" t="str">
        <f>IF(ActividadesCom[[#This Row],[NIVEL 2]]&lt;&gt;0,VLOOKUP(ActividadesCom[[#This Row],[NIVEL 2]],Catálogo!A:B,2,FALSE),"")</f>
        <v/>
      </c>
      <c r="R1787" s="5"/>
      <c r="S1787" s="6"/>
      <c r="T1787" s="5"/>
      <c r="U1787" s="5"/>
      <c r="V1787" s="5" t="str">
        <f>IF(ActividadesCom[[#This Row],[NIVEL 3]]&lt;&gt;0,VLOOKUP(ActividadesCom[[#This Row],[NIVEL 3]],Catálogo!A:B,2,FALSE),"")</f>
        <v/>
      </c>
      <c r="W1787" s="5"/>
      <c r="X1787" s="6"/>
      <c r="Y1787" s="5"/>
      <c r="Z1787" s="5"/>
      <c r="AA1787" s="5" t="str">
        <f>IF(ActividadesCom[[#This Row],[NIVEL 4]]&lt;&gt;0,VLOOKUP(ActividadesCom[[#This Row],[NIVEL 4]],Catálogo!A:B,2,FALSE),"")</f>
        <v/>
      </c>
      <c r="AB1787" s="5"/>
      <c r="AC1787" s="9"/>
      <c r="AD1787" s="8"/>
      <c r="AE1787" s="8"/>
      <c r="AF1787" s="5" t="str">
        <f>IF(ActividadesCom[[#This Row],[NIVEL 5]]&lt;&gt;0,VLOOKUP(ActividadesCom[[#This Row],[NIVEL 5]],Catálogo!A:B,2,FALSE),"")</f>
        <v/>
      </c>
      <c r="AG1787" s="8"/>
      <c r="AH1787" s="2"/>
      <c r="AI1787" s="2"/>
    </row>
    <row r="1788" spans="1:35" ht="30" customHeight="1" x14ac:dyDescent="0.25">
      <c r="A1788" s="7">
        <v>17470150</v>
      </c>
      <c r="B1788" s="97" t="str">
        <f>VLOOKUP(ActividadesCom[[#This Row],[NO. DE CONTROL]],'LISTADO ESTUDIANTES'!A:C,3,FALSE)</f>
        <v>QUEN CHAN JAVIER ALBERTO</v>
      </c>
      <c r="C1788" s="97" t="str">
        <f>VLOOKUP(ActividadesCom[[#This Row],[NO. DE CONTROL]],'LISTADO ESTUDIANTES'!A:B,2,FALSE)</f>
        <v>ARQUITECTURA</v>
      </c>
      <c r="D1788" s="18" t="str">
        <f>VLOOKUP(ActividadesCom[[#This Row],[NO. DE CONTROL]],'LISTADO ESTUDIANTES'!A:D,4,FALSE)</f>
        <v>ACTIVO(A)</v>
      </c>
      <c r="E1788" s="5">
        <f>SUM(ActividadesCom[[#This Row],[CRÉD. 1]],ActividadesCom[[#This Row],[CRÉD. 2]],ActividadesCom[[#This Row],[CRÉD. 3]],ActividadesCom[[#This Row],[CRÉD. 4]],ActividadesCom[[#This Row],[CRÉD. 5]])</f>
        <v>5</v>
      </c>
      <c r="F1788" s="17">
        <f>IF(ActividadesCom[[#This Row],[ÚLTIMO SEMESTRE CON CRÉDITOS]]&gt;0,ROUND(AVERAGE(ActividadesCom[[#This Row],[VALOR NIVEL 5]],ActividadesCom[[#This Row],[VALOR NIVEL 4]],ActividadesCom[[#This Row],[VALOR NIVEL 3]],ActividadesCom[[#This Row],[VALOR NIVEL 2]],ActividadesCom[[#This Row],[VALOR NIVEL 1]]),0),"")</f>
        <v>4</v>
      </c>
      <c r="G1788" s="5" t="str">
        <f>IF(ActividadesCom[[#This Row],[PROMEDIO]]="","",IF(ActividadesCom[[#This Row],[PROMEDIO]]&gt;=4,"EXCELENTE",IF(ActividadesCom[[#This Row],[PROMEDIO]]&gt;=3,"NOTABLE",IF(ActividadesCom[[#This Row],[PROMEDIO]]&gt;=2,"BUENO",IF(ActividadesCom[[#This Row],[PROMEDIO]]=1,"SUFICIENTE","")))))</f>
        <v>EXCELENTE</v>
      </c>
      <c r="H1788" s="5">
        <f>MAX(ActividadesCom[[#This Row],[PERÍODO 1]],ActividadesCom[[#This Row],[PERÍODO 2]],ActividadesCom[[#This Row],[PERÍODO 3]],ActividadesCom[[#This Row],[PERÍODO 4]],ActividadesCom[[#This Row],[PERÍODO 5]])</f>
        <v>20213</v>
      </c>
      <c r="I1788" s="6" t="s">
        <v>4394</v>
      </c>
      <c r="J1788" s="5">
        <v>20183</v>
      </c>
      <c r="K1788" s="5" t="s">
        <v>4008</v>
      </c>
      <c r="L1788" s="5">
        <f>IF(ActividadesCom[[#This Row],[NIVEL 1]]&lt;&gt;0,VLOOKUP(ActividadesCom[[#This Row],[NIVEL 1]],Catálogo!A:B,2,FALSE),"")</f>
        <v>4</v>
      </c>
      <c r="M1788" s="5">
        <v>1</v>
      </c>
      <c r="N1788" s="6" t="s">
        <v>4574</v>
      </c>
      <c r="O1788" s="5">
        <v>20211</v>
      </c>
      <c r="P1788" s="5" t="s">
        <v>4009</v>
      </c>
      <c r="Q1788" s="5">
        <f>IF(ActividadesCom[[#This Row],[NIVEL 2]]&lt;&gt;0,VLOOKUP(ActividadesCom[[#This Row],[NIVEL 2]],Catálogo!A:B,2,FALSE),"")</f>
        <v>3</v>
      </c>
      <c r="R1788" s="5">
        <v>1</v>
      </c>
      <c r="S1788" s="6" t="s">
        <v>4695</v>
      </c>
      <c r="T1788" s="5">
        <v>20213</v>
      </c>
      <c r="U1788" s="5" t="s">
        <v>4008</v>
      </c>
      <c r="V1788" s="5">
        <f>IF(ActividadesCom[[#This Row],[NIVEL 3]]&lt;&gt;0,VLOOKUP(ActividadesCom[[#This Row],[NIVEL 3]],Catálogo!A:B,2,FALSE),"")</f>
        <v>4</v>
      </c>
      <c r="W1788" s="5">
        <v>1</v>
      </c>
      <c r="X1788" s="6" t="s">
        <v>5</v>
      </c>
      <c r="Y1788" s="5">
        <v>20181</v>
      </c>
      <c r="Z1788" s="5" t="s">
        <v>4008</v>
      </c>
      <c r="AA1788" s="5">
        <f>IF(ActividadesCom[[#This Row],[NIVEL 4]]&lt;&gt;0,VLOOKUP(ActividadesCom[[#This Row],[NIVEL 4]],Catálogo!A:B,2,FALSE),"")</f>
        <v>4</v>
      </c>
      <c r="AB1788" s="5">
        <v>1</v>
      </c>
      <c r="AC1788" s="6" t="s">
        <v>521</v>
      </c>
      <c r="AD1788" s="5">
        <v>20173</v>
      </c>
      <c r="AE1788" s="5" t="s">
        <v>4009</v>
      </c>
      <c r="AF1788" s="5">
        <f>IF(ActividadesCom[[#This Row],[NIVEL 5]]&lt;&gt;0,VLOOKUP(ActividadesCom[[#This Row],[NIVEL 5]],Catálogo!A:B,2,FALSE),"")</f>
        <v>3</v>
      </c>
      <c r="AG1788" s="5">
        <v>1</v>
      </c>
      <c r="AH1788" s="2"/>
      <c r="AI1788" s="2"/>
    </row>
    <row r="1789" spans="1:35" ht="30" hidden="1" customHeight="1" x14ac:dyDescent="0.25">
      <c r="A1789" s="7">
        <v>17470151</v>
      </c>
      <c r="B1789" s="97" t="str">
        <f>VLOOKUP(ActividadesCom[[#This Row],[NO. DE CONTROL]],'LISTADO ESTUDIANTES'!A:C,3,FALSE)</f>
        <v>HEREDIA COSGAYA BLANCA NEFERTARI</v>
      </c>
      <c r="C1789" s="97" t="str">
        <f>VLOOKUP(ActividadesCom[[#This Row],[NO. DE CONTROL]],'LISTADO ESTUDIANTES'!A:B,2,FALSE)</f>
        <v>INGENIERIA CIVIL</v>
      </c>
      <c r="D1789" s="18" t="str">
        <f>VLOOKUP(ActividadesCom[[#This Row],[NO. DE CONTROL]],'LISTADO ESTUDIANTES'!A:D,4,FALSE)</f>
        <v>EGRESADO(A)</v>
      </c>
      <c r="E1789" s="5">
        <f>SUM(ActividadesCom[[#This Row],[CRÉD. 1]],ActividadesCom[[#This Row],[CRÉD. 2]],ActividadesCom[[#This Row],[CRÉD. 3]],ActividadesCom[[#This Row],[CRÉD. 4]],ActividadesCom[[#This Row],[CRÉD. 5]])</f>
        <v>5</v>
      </c>
      <c r="F1789" s="5">
        <f>IF(ActividadesCom[[#This Row],[ÚLTIMO SEMESTRE CON CRÉDITOS]]&gt;0,ROUND(AVERAGE(ActividadesCom[[#This Row],[VALOR NIVEL 5]],ActividadesCom[[#This Row],[VALOR NIVEL 4]],ActividadesCom[[#This Row],[VALOR NIVEL 3]],ActividadesCom[[#This Row],[VALOR NIVEL 2]],ActividadesCom[[#This Row],[VALOR NIVEL 1]]),0),"")</f>
        <v>3</v>
      </c>
      <c r="G1789" s="5" t="str">
        <f>IF(ActividadesCom[[#This Row],[PROMEDIO]]="","",IF(ActividadesCom[[#This Row],[PROMEDIO]]&gt;=4,"EXCELENTE",IF(ActividadesCom[[#This Row],[PROMEDIO]]&gt;=3,"NOTABLE",IF(ActividadesCom[[#This Row],[PROMEDIO]]&gt;=2,"BUENO",IF(ActividadesCom[[#This Row],[PROMEDIO]]=1,"SUFICIENTE","")))))</f>
        <v>NOTABLE</v>
      </c>
      <c r="H1789" s="5">
        <f>MAX(ActividadesCom[[#This Row],[PERÍODO 1]],ActividadesCom[[#This Row],[PERÍODO 2]],ActividadesCom[[#This Row],[PERÍODO 3]],ActividadesCom[[#This Row],[PERÍODO 4]],ActividadesCom[[#This Row],[PERÍODO 5]])</f>
        <v>20183</v>
      </c>
      <c r="I1789" s="6" t="s">
        <v>1006</v>
      </c>
      <c r="J1789" s="5">
        <v>20173</v>
      </c>
      <c r="K1789" s="5" t="s">
        <v>4010</v>
      </c>
      <c r="L1789" s="5">
        <f>IF(ActividadesCom[[#This Row],[NIVEL 1]]&lt;&gt;0,VLOOKUP(ActividadesCom[[#This Row],[NIVEL 1]],Catálogo!A:B,2,FALSE),"")</f>
        <v>2</v>
      </c>
      <c r="M1789" s="5">
        <v>1</v>
      </c>
      <c r="N1789" s="6" t="s">
        <v>1006</v>
      </c>
      <c r="O1789" s="5">
        <v>20181</v>
      </c>
      <c r="P1789" s="5" t="s">
        <v>4010</v>
      </c>
      <c r="Q1789" s="5">
        <f>IF(ActividadesCom[[#This Row],[NIVEL 2]]&lt;&gt;0,VLOOKUP(ActividadesCom[[#This Row],[NIVEL 2]],Catálogo!A:B,2,FALSE),"")</f>
        <v>2</v>
      </c>
      <c r="R1789" s="5">
        <v>1</v>
      </c>
      <c r="S1789" s="6" t="s">
        <v>3994</v>
      </c>
      <c r="T1789" s="5">
        <v>20181</v>
      </c>
      <c r="U1789" s="5" t="s">
        <v>4010</v>
      </c>
      <c r="V1789" s="5">
        <f>IF(ActividadesCom[[#This Row],[NIVEL 3]]&lt;&gt;0,VLOOKUP(ActividadesCom[[#This Row],[NIVEL 3]],Catálogo!A:B,2,FALSE),"")</f>
        <v>2</v>
      </c>
      <c r="W1789" s="5">
        <v>1</v>
      </c>
      <c r="X1789" s="6" t="s">
        <v>12</v>
      </c>
      <c r="Y1789" s="5">
        <v>20183</v>
      </c>
      <c r="Z1789" s="5" t="s">
        <v>4009</v>
      </c>
      <c r="AA1789" s="5">
        <f>IF(ActividadesCom[[#This Row],[NIVEL 4]]&lt;&gt;0,VLOOKUP(ActividadesCom[[#This Row],[NIVEL 4]],Catálogo!A:B,2,FALSE),"")</f>
        <v>3</v>
      </c>
      <c r="AB1789" s="5">
        <v>1</v>
      </c>
      <c r="AC1789" s="6" t="s">
        <v>31</v>
      </c>
      <c r="AD1789" s="5">
        <v>20173</v>
      </c>
      <c r="AE1789" s="5" t="s">
        <v>4008</v>
      </c>
      <c r="AF1789" s="5">
        <f>IF(ActividadesCom[[#This Row],[NIVEL 5]]&lt;&gt;0,VLOOKUP(ActividadesCom[[#This Row],[NIVEL 5]],Catálogo!A:B,2,FALSE),"")</f>
        <v>4</v>
      </c>
      <c r="AG1789" s="5">
        <v>1</v>
      </c>
      <c r="AH1789" s="2"/>
      <c r="AI1789" s="2"/>
    </row>
    <row r="1790" spans="1:35" s="24" customFormat="1" ht="30" hidden="1" customHeight="1" x14ac:dyDescent="0.25">
      <c r="A1790" s="7">
        <v>17470152</v>
      </c>
      <c r="B1790" s="97" t="str">
        <f>VLOOKUP(ActividadesCom[[#This Row],[NO. DE CONTROL]],'LISTADO ESTUDIANTES'!A:C,3,FALSE)</f>
        <v>PEREZ CAMPOS AREFF JOSEPH</v>
      </c>
      <c r="C1790" s="97" t="str">
        <f>VLOOKUP(ActividadesCom[[#This Row],[NO. DE CONTROL]],'LISTADO ESTUDIANTES'!A:B,2,FALSE)</f>
        <v>INGENIERIA CIVIL</v>
      </c>
      <c r="D1790" s="18" t="str">
        <f>VLOOKUP(ActividadesCom[[#This Row],[NO. DE CONTROL]],'LISTADO ESTUDIANTES'!A:D,4,FALSE)</f>
        <v>BAJA</v>
      </c>
      <c r="E1790" s="5">
        <f>SUM(ActividadesCom[[#This Row],[CRÉD. 1]],ActividadesCom[[#This Row],[CRÉD. 2]],ActividadesCom[[#This Row],[CRÉD. 3]],ActividadesCom[[#This Row],[CRÉD. 4]],ActividadesCom[[#This Row],[CRÉD. 5]])</f>
        <v>1</v>
      </c>
      <c r="F1790" s="17">
        <f>IF(ActividadesCom[[#This Row],[ÚLTIMO SEMESTRE CON CRÉDITOS]]&gt;0,ROUND(AVERAGE(ActividadesCom[[#This Row],[VALOR NIVEL 5]],ActividadesCom[[#This Row],[VALOR NIVEL 4]],ActividadesCom[[#This Row],[VALOR NIVEL 3]],ActividadesCom[[#This Row],[VALOR NIVEL 2]],ActividadesCom[[#This Row],[VALOR NIVEL 1]]),0),"")</f>
        <v>3</v>
      </c>
      <c r="G1790" s="5" t="str">
        <f>IF(ActividadesCom[[#This Row],[PROMEDIO]]="","",IF(ActividadesCom[[#This Row],[PROMEDIO]]&gt;=4,"EXCELENTE",IF(ActividadesCom[[#This Row],[PROMEDIO]]&gt;=3,"NOTABLE",IF(ActividadesCom[[#This Row],[PROMEDIO]]&gt;=2,"BUENO",IF(ActividadesCom[[#This Row],[PROMEDIO]]=1,"SUFICIENTE","")))))</f>
        <v>NOTABLE</v>
      </c>
      <c r="H1790" s="5">
        <f>MAX(ActividadesCom[[#This Row],[PERÍODO 1]],ActividadesCom[[#This Row],[PERÍODO 2]],ActividadesCom[[#This Row],[PERÍODO 3]],ActividadesCom[[#This Row],[PERÍODO 4]],ActividadesCom[[#This Row],[PERÍODO 5]])</f>
        <v>20173</v>
      </c>
      <c r="I1790" s="6"/>
      <c r="J1790" s="5"/>
      <c r="K1790" s="5"/>
      <c r="L1790" s="5" t="str">
        <f>IF(ActividadesCom[[#This Row],[NIVEL 1]]&lt;&gt;0,VLOOKUP(ActividadesCom[[#This Row],[NIVEL 1]],Catálogo!A:B,2,FALSE),"")</f>
        <v/>
      </c>
      <c r="M1790" s="5"/>
      <c r="N1790" s="6"/>
      <c r="O1790" s="5"/>
      <c r="P1790" s="5"/>
      <c r="Q1790" s="5" t="str">
        <f>IF(ActividadesCom[[#This Row],[NIVEL 2]]&lt;&gt;0,VLOOKUP(ActividadesCom[[#This Row],[NIVEL 2]],Catálogo!A:B,2,FALSE),"")</f>
        <v/>
      </c>
      <c r="R1790" s="5"/>
      <c r="S1790" s="6"/>
      <c r="T1790" s="5"/>
      <c r="U1790" s="5"/>
      <c r="V1790" s="5" t="str">
        <f>IF(ActividadesCom[[#This Row],[NIVEL 3]]&lt;&gt;0,VLOOKUP(ActividadesCom[[#This Row],[NIVEL 3]],Catálogo!A:B,2,FALSE),"")</f>
        <v/>
      </c>
      <c r="W1790" s="5"/>
      <c r="X1790" s="6"/>
      <c r="Y1790" s="5"/>
      <c r="Z1790" s="5"/>
      <c r="AA1790" s="5" t="str">
        <f>IF(ActividadesCom[[#This Row],[NIVEL 4]]&lt;&gt;0,VLOOKUP(ActividadesCom[[#This Row],[NIVEL 4]],Catálogo!A:B,2,FALSE),"")</f>
        <v/>
      </c>
      <c r="AB1790" s="5"/>
      <c r="AC1790" s="6" t="s">
        <v>31</v>
      </c>
      <c r="AD1790" s="5">
        <v>20173</v>
      </c>
      <c r="AE1790" s="5" t="s">
        <v>4009</v>
      </c>
      <c r="AF1790" s="5">
        <f>IF(ActividadesCom[[#This Row],[NIVEL 5]]&lt;&gt;0,VLOOKUP(ActividadesCom[[#This Row],[NIVEL 5]],Catálogo!A:B,2,FALSE),"")</f>
        <v>3</v>
      </c>
      <c r="AG1790" s="5">
        <v>1</v>
      </c>
    </row>
    <row r="1791" spans="1:35" ht="30" customHeight="1" x14ac:dyDescent="0.25">
      <c r="A1791" s="7">
        <v>17470153</v>
      </c>
      <c r="B1791" s="97" t="str">
        <f>VLOOKUP(ActividadesCom[[#This Row],[NO. DE CONTROL]],'LISTADO ESTUDIANTES'!A:C,3,FALSE)</f>
        <v>MENDOZA MANZANARES JONATHAN</v>
      </c>
      <c r="C1791" s="97" t="str">
        <f>VLOOKUP(ActividadesCom[[#This Row],[NO. DE CONTROL]],'LISTADO ESTUDIANTES'!A:B,2,FALSE)</f>
        <v>ARQUITECTURA</v>
      </c>
      <c r="D1791" s="18" t="str">
        <f>VLOOKUP(ActividadesCom[[#This Row],[NO. DE CONTROL]],'LISTADO ESTUDIANTES'!A:D,4,FALSE)</f>
        <v>ACTIVO(A)</v>
      </c>
      <c r="E1791" s="5">
        <f>SUM(ActividadesCom[[#This Row],[CRÉD. 1]],ActividadesCom[[#This Row],[CRÉD. 2]],ActividadesCom[[#This Row],[CRÉD. 3]],ActividadesCom[[#This Row],[CRÉD. 4]],ActividadesCom[[#This Row],[CRÉD. 5]])</f>
        <v>4</v>
      </c>
      <c r="F1791" s="17">
        <f>IF(ActividadesCom[[#This Row],[ÚLTIMO SEMESTRE CON CRÉDITOS]]&gt;0,ROUND(AVERAGE(ActividadesCom[[#This Row],[VALOR NIVEL 5]],ActividadesCom[[#This Row],[VALOR NIVEL 4]],ActividadesCom[[#This Row],[VALOR NIVEL 3]],ActividadesCom[[#This Row],[VALOR NIVEL 2]],ActividadesCom[[#This Row],[VALOR NIVEL 1]]),0),"")</f>
        <v>4</v>
      </c>
      <c r="G1791" s="5" t="str">
        <f>IF(ActividadesCom[[#This Row],[PROMEDIO]]="","",IF(ActividadesCom[[#This Row],[PROMEDIO]]&gt;=4,"EXCELENTE",IF(ActividadesCom[[#This Row],[PROMEDIO]]&gt;=3,"NOTABLE",IF(ActividadesCom[[#This Row],[PROMEDIO]]&gt;=2,"BUENO",IF(ActividadesCom[[#This Row],[PROMEDIO]]=1,"SUFICIENTE","")))))</f>
        <v>EXCELENTE</v>
      </c>
      <c r="H1791" s="5">
        <f>MAX(ActividadesCom[[#This Row],[PERÍODO 1]],ActividadesCom[[#This Row],[PERÍODO 2]],ActividadesCom[[#This Row],[PERÍODO 3]],ActividadesCom[[#This Row],[PERÍODO 4]],ActividadesCom[[#This Row],[PERÍODO 5]])</f>
        <v>20221</v>
      </c>
      <c r="I1791" s="6" t="s">
        <v>4695</v>
      </c>
      <c r="J1791" s="5">
        <v>20213</v>
      </c>
      <c r="K1791" s="5" t="s">
        <v>4008</v>
      </c>
      <c r="L1791" s="5">
        <f>IF(ActividadesCom[[#This Row],[NIVEL 1]]&lt;&gt;0,VLOOKUP(ActividadesCom[[#This Row],[NIVEL 1]],Catálogo!A:B,2,FALSE),"")</f>
        <v>4</v>
      </c>
      <c r="M1791" s="5">
        <v>1</v>
      </c>
      <c r="N1791" s="6" t="s">
        <v>4861</v>
      </c>
      <c r="O1791" s="5">
        <v>20221</v>
      </c>
      <c r="P1791" s="5" t="s">
        <v>4008</v>
      </c>
      <c r="Q1791" s="5">
        <f>IF(ActividadesCom[[#This Row],[NIVEL 2]]&lt;&gt;0,VLOOKUP(ActividadesCom[[#This Row],[NIVEL 2]],Catálogo!A:B,2,FALSE),"")</f>
        <v>4</v>
      </c>
      <c r="R1791" s="5">
        <v>1</v>
      </c>
      <c r="S1791" s="6" t="s">
        <v>4899</v>
      </c>
      <c r="T1791" s="5">
        <v>20213</v>
      </c>
      <c r="U1791" s="5" t="s">
        <v>4008</v>
      </c>
      <c r="V1791" s="5">
        <f>IF(ActividadesCom[[#This Row],[NIVEL 3]]&lt;&gt;0,VLOOKUP(ActividadesCom[[#This Row],[NIVEL 3]],Catálogo!A:B,2,FALSE),"")</f>
        <v>4</v>
      </c>
      <c r="W1791" s="5">
        <v>1</v>
      </c>
      <c r="X1791" s="6"/>
      <c r="Y1791" s="5"/>
      <c r="Z1791" s="5"/>
      <c r="AA1791" s="5" t="str">
        <f>IF(ActividadesCom[[#This Row],[NIVEL 4]]&lt;&gt;0,VLOOKUP(ActividadesCom[[#This Row],[NIVEL 4]],Catálogo!A:B,2,FALSE),"")</f>
        <v/>
      </c>
      <c r="AB1791" s="5"/>
      <c r="AC1791" s="6" t="s">
        <v>5</v>
      </c>
      <c r="AD1791" s="5">
        <v>20191</v>
      </c>
      <c r="AE1791" s="5" t="s">
        <v>4009</v>
      </c>
      <c r="AF1791" s="5">
        <f>IF(ActividadesCom[[#This Row],[NIVEL 5]]&lt;&gt;0,VLOOKUP(ActividadesCom[[#This Row],[NIVEL 5]],Catálogo!A:B,2,FALSE),"")</f>
        <v>3</v>
      </c>
      <c r="AG1791" s="5">
        <v>1</v>
      </c>
      <c r="AH1791" s="2"/>
      <c r="AI1791" s="2"/>
    </row>
    <row r="1792" spans="1:35" ht="30" hidden="1" customHeight="1" x14ac:dyDescent="0.25">
      <c r="A1792" s="7">
        <v>17470154</v>
      </c>
      <c r="B1792" s="97" t="str">
        <f>VLOOKUP(ActividadesCom[[#This Row],[NO. DE CONTROL]],'LISTADO ESTUDIANTES'!A:C,3,FALSE)</f>
        <v>PAREDES COUOH ULISES ABRICEL</v>
      </c>
      <c r="C1792" s="97" t="str">
        <f>VLOOKUP(ActividadesCom[[#This Row],[NO. DE CONTROL]],'LISTADO ESTUDIANTES'!A:B,2,FALSE)</f>
        <v>ARQUITECTURA</v>
      </c>
      <c r="D1792" s="18" t="str">
        <f>VLOOKUP(ActividadesCom[[#This Row],[NO. DE CONTROL]],'LISTADO ESTUDIANTES'!A:D,4,FALSE)</f>
        <v>EGRESADO(A)</v>
      </c>
      <c r="E1792" s="5">
        <f>SUM(ActividadesCom[[#This Row],[CRÉD. 1]],ActividadesCom[[#This Row],[CRÉD. 2]],ActividadesCom[[#This Row],[CRÉD. 3]],ActividadesCom[[#This Row],[CRÉD. 4]],ActividadesCom[[#This Row],[CRÉD. 5]])</f>
        <v>5</v>
      </c>
      <c r="F1792" s="17">
        <f>IF(ActividadesCom[[#This Row],[ÚLTIMO SEMESTRE CON CRÉDITOS]]&gt;0,ROUND(AVERAGE(ActividadesCom[[#This Row],[VALOR NIVEL 5]],ActividadesCom[[#This Row],[VALOR NIVEL 4]],ActividadesCom[[#This Row],[VALOR NIVEL 3]],ActividadesCom[[#This Row],[VALOR NIVEL 2]],ActividadesCom[[#This Row],[VALOR NIVEL 1]]),0),"")</f>
        <v>4</v>
      </c>
      <c r="G1792" s="5" t="str">
        <f>IF(ActividadesCom[[#This Row],[PROMEDIO]]="","",IF(ActividadesCom[[#This Row],[PROMEDIO]]&gt;=4,"EXCELENTE",IF(ActividadesCom[[#This Row],[PROMEDIO]]&gt;=3,"NOTABLE",IF(ActividadesCom[[#This Row],[PROMEDIO]]&gt;=2,"BUENO",IF(ActividadesCom[[#This Row],[PROMEDIO]]=1,"SUFICIENTE","")))))</f>
        <v>EXCELENTE</v>
      </c>
      <c r="H1792" s="5">
        <f>MAX(ActividadesCom[[#This Row],[PERÍODO 1]],ActividadesCom[[#This Row],[PERÍODO 2]],ActividadesCom[[#This Row],[PERÍODO 3]],ActividadesCom[[#This Row],[PERÍODO 4]],ActividadesCom[[#This Row],[PERÍODO 5]])</f>
        <v>20213</v>
      </c>
      <c r="I1792" s="6" t="s">
        <v>4695</v>
      </c>
      <c r="J1792" s="5">
        <v>20213</v>
      </c>
      <c r="K1792" s="5" t="s">
        <v>4008</v>
      </c>
      <c r="L1792" s="5">
        <f>IF(ActividadesCom[[#This Row],[NIVEL 1]]&lt;&gt;0,VLOOKUP(ActividadesCom[[#This Row],[NIVEL 1]],Catálogo!A:B,2,FALSE),"")</f>
        <v>4</v>
      </c>
      <c r="M1792" s="5">
        <v>1</v>
      </c>
      <c r="N1792" s="6" t="s">
        <v>4745</v>
      </c>
      <c r="O1792" s="5">
        <v>20213</v>
      </c>
      <c r="P1792" s="5" t="s">
        <v>4008</v>
      </c>
      <c r="Q1792" s="5">
        <f>IF(ActividadesCom[[#This Row],[NIVEL 2]]&lt;&gt;0,VLOOKUP(ActividadesCom[[#This Row],[NIVEL 2]],Catálogo!A:B,2,FALSE),"")</f>
        <v>4</v>
      </c>
      <c r="R1792" s="5">
        <v>1</v>
      </c>
      <c r="S1792" s="6" t="s">
        <v>2349</v>
      </c>
      <c r="T1792" s="5">
        <v>20201</v>
      </c>
      <c r="U1792" s="5" t="s">
        <v>4008</v>
      </c>
      <c r="V1792" s="5">
        <f>IF(ActividadesCom[[#This Row],[NIVEL 3]]&lt;&gt;0,VLOOKUP(ActividadesCom[[#This Row],[NIVEL 3]],Catálogo!A:B,2,FALSE),"")</f>
        <v>4</v>
      </c>
      <c r="W1792" s="5">
        <v>1</v>
      </c>
      <c r="X1792" s="6" t="s">
        <v>37</v>
      </c>
      <c r="Y1792" s="5">
        <v>20181</v>
      </c>
      <c r="Z1792" s="5" t="s">
        <v>4008</v>
      </c>
      <c r="AA1792" s="5">
        <f>IF(ActividadesCom[[#This Row],[NIVEL 4]]&lt;&gt;0,VLOOKUP(ActividadesCom[[#This Row],[NIVEL 4]],Catálogo!A:B,2,FALSE),"")</f>
        <v>4</v>
      </c>
      <c r="AB1792" s="5">
        <v>1</v>
      </c>
      <c r="AC1792" s="6" t="s">
        <v>37</v>
      </c>
      <c r="AD1792" s="5">
        <v>20173</v>
      </c>
      <c r="AE1792" s="5" t="s">
        <v>4008</v>
      </c>
      <c r="AF1792" s="5">
        <f>IF(ActividadesCom[[#This Row],[NIVEL 5]]&lt;&gt;0,VLOOKUP(ActividadesCom[[#This Row],[NIVEL 5]],Catálogo!A:B,2,FALSE),"")</f>
        <v>4</v>
      </c>
      <c r="AG1792" s="5">
        <v>1</v>
      </c>
      <c r="AH1792" s="2"/>
      <c r="AI1792" s="2"/>
    </row>
    <row r="1793" spans="1:35" ht="30" hidden="1" customHeight="1" x14ac:dyDescent="0.25">
      <c r="A1793" s="7">
        <v>17470155</v>
      </c>
      <c r="B1793" s="97" t="str">
        <f>VLOOKUP(ActividadesCom[[#This Row],[NO. DE CONTROL]],'LISTADO ESTUDIANTES'!A:C,3,FALSE)</f>
        <v>RAMIREZ ORTIZ LUIS EDUARDO</v>
      </c>
      <c r="C1793" s="97" t="str">
        <f>VLOOKUP(ActividadesCom[[#This Row],[NO. DE CONTROL]],'LISTADO ESTUDIANTES'!A:B,2,FALSE)</f>
        <v>INGENIERIA MECANICA</v>
      </c>
      <c r="D1793" s="18" t="str">
        <f>VLOOKUP(ActividadesCom[[#This Row],[NO. DE CONTROL]],'LISTADO ESTUDIANTES'!A:D,4,FALSE)</f>
        <v>BAJA</v>
      </c>
      <c r="E1793" s="5">
        <f>SUM(ActividadesCom[[#This Row],[CRÉD. 1]],ActividadesCom[[#This Row],[CRÉD. 2]],ActividadesCom[[#This Row],[CRÉD. 3]],ActividadesCom[[#This Row],[CRÉD. 4]],ActividadesCom[[#This Row],[CRÉD. 5]])</f>
        <v>2</v>
      </c>
      <c r="F1793" s="17">
        <f>IF(ActividadesCom[[#This Row],[ÚLTIMO SEMESTRE CON CRÉDITOS]]&gt;0,ROUND(AVERAGE(ActividadesCom[[#This Row],[VALOR NIVEL 5]],ActividadesCom[[#This Row],[VALOR NIVEL 4]],ActividadesCom[[#This Row],[VALOR NIVEL 3]],ActividadesCom[[#This Row],[VALOR NIVEL 2]],ActividadesCom[[#This Row],[VALOR NIVEL 1]]),0),"")</f>
        <v>3</v>
      </c>
      <c r="G1793" s="5" t="str">
        <f>IF(ActividadesCom[[#This Row],[PROMEDIO]]="","",IF(ActividadesCom[[#This Row],[PROMEDIO]]&gt;=4,"EXCELENTE",IF(ActividadesCom[[#This Row],[PROMEDIO]]&gt;=3,"NOTABLE",IF(ActividadesCom[[#This Row],[PROMEDIO]]&gt;=2,"BUENO",IF(ActividadesCom[[#This Row],[PROMEDIO]]=1,"SUFICIENTE","")))))</f>
        <v>NOTABLE</v>
      </c>
      <c r="H1793" s="5">
        <f>MAX(ActividadesCom[[#This Row],[PERÍODO 1]],ActividadesCom[[#This Row],[PERÍODO 2]],ActividadesCom[[#This Row],[PERÍODO 3]],ActividadesCom[[#This Row],[PERÍODO 4]],ActividadesCom[[#This Row],[PERÍODO 5]])</f>
        <v>20181</v>
      </c>
      <c r="I1793" s="6"/>
      <c r="J1793" s="5"/>
      <c r="K1793" s="5"/>
      <c r="L1793" s="5" t="str">
        <f>IF(ActividadesCom[[#This Row],[NIVEL 1]]&lt;&gt;0,VLOOKUP(ActividadesCom[[#This Row],[NIVEL 1]],Catálogo!A:B,2,FALSE),"")</f>
        <v/>
      </c>
      <c r="M1793" s="5"/>
      <c r="N1793" s="6"/>
      <c r="O1793" s="5"/>
      <c r="P1793" s="5"/>
      <c r="Q1793" s="5" t="str">
        <f>IF(ActividadesCom[[#This Row],[NIVEL 2]]&lt;&gt;0,VLOOKUP(ActividadesCom[[#This Row],[NIVEL 2]],Catálogo!A:B,2,FALSE),"")</f>
        <v/>
      </c>
      <c r="R1793" s="5"/>
      <c r="S1793" s="6"/>
      <c r="T1793" s="5"/>
      <c r="U1793" s="5"/>
      <c r="V1793" s="5" t="str">
        <f>IF(ActividadesCom[[#This Row],[NIVEL 3]]&lt;&gt;0,VLOOKUP(ActividadesCom[[#This Row],[NIVEL 3]],Catálogo!A:B,2,FALSE),"")</f>
        <v/>
      </c>
      <c r="W1793" s="5"/>
      <c r="X1793" s="6" t="s">
        <v>133</v>
      </c>
      <c r="Y1793" s="5">
        <v>20181</v>
      </c>
      <c r="Z1793" s="5" t="s">
        <v>4009</v>
      </c>
      <c r="AA1793" s="5">
        <f>IF(ActividadesCom[[#This Row],[NIVEL 4]]&lt;&gt;0,VLOOKUP(ActividadesCom[[#This Row],[NIVEL 4]],Catálogo!A:B,2,FALSE),"")</f>
        <v>3</v>
      </c>
      <c r="AB1793" s="5">
        <v>1</v>
      </c>
      <c r="AC1793" s="6" t="s">
        <v>5</v>
      </c>
      <c r="AD1793" s="5">
        <v>20173</v>
      </c>
      <c r="AE1793" s="5" t="s">
        <v>4009</v>
      </c>
      <c r="AF1793" s="5">
        <f>IF(ActividadesCom[[#This Row],[NIVEL 5]]&lt;&gt;0,VLOOKUP(ActividadesCom[[#This Row],[NIVEL 5]],Catálogo!A:B,2,FALSE),"")</f>
        <v>3</v>
      </c>
      <c r="AG1793" s="5">
        <v>1</v>
      </c>
      <c r="AH1793" s="2"/>
      <c r="AI1793" s="2"/>
    </row>
    <row r="1794" spans="1:35" ht="30" hidden="1" customHeight="1" x14ac:dyDescent="0.25">
      <c r="A1794" s="7">
        <v>17470156</v>
      </c>
      <c r="B1794" s="97" t="str">
        <f>VLOOKUP(ActividadesCom[[#This Row],[NO. DE CONTROL]],'LISTADO ESTUDIANTES'!A:C,3,FALSE)</f>
        <v>SALAZAR MARTINEZ JORDAN XAVIER</v>
      </c>
      <c r="C1794" s="97" t="str">
        <f>VLOOKUP(ActividadesCom[[#This Row],[NO. DE CONTROL]],'LISTADO ESTUDIANTES'!A:B,2,FALSE)</f>
        <v>ARQUITECTURA</v>
      </c>
      <c r="D1794" s="18" t="str">
        <f>VLOOKUP(ActividadesCom[[#This Row],[NO. DE CONTROL]],'LISTADO ESTUDIANTES'!A:D,4,FALSE)</f>
        <v>BAJA</v>
      </c>
      <c r="E1794" s="5">
        <f>SUM(ActividadesCom[[#This Row],[CRÉD. 1]],ActividadesCom[[#This Row],[CRÉD. 2]],ActividadesCom[[#This Row],[CRÉD. 3]],ActividadesCom[[#This Row],[CRÉD. 4]],ActividadesCom[[#This Row],[CRÉD. 5]])</f>
        <v>0</v>
      </c>
      <c r="F1794" s="17" t="str">
        <f>IF(ActividadesCom[[#This Row],[ÚLTIMO SEMESTRE CON CRÉDITOS]]&gt;0,ROUND(AVERAGE(ActividadesCom[[#This Row],[VALOR NIVEL 5]],ActividadesCom[[#This Row],[VALOR NIVEL 4]],ActividadesCom[[#This Row],[VALOR NIVEL 3]],ActividadesCom[[#This Row],[VALOR NIVEL 2]],ActividadesCom[[#This Row],[VALOR NIVEL 1]]),0),"")</f>
        <v/>
      </c>
      <c r="G1794" s="5" t="str">
        <f>IF(ActividadesCom[[#This Row],[PROMEDIO]]="","",IF(ActividadesCom[[#This Row],[PROMEDIO]]&gt;=4,"EXCELENTE",IF(ActividadesCom[[#This Row],[PROMEDIO]]&gt;=3,"NOTABLE",IF(ActividadesCom[[#This Row],[PROMEDIO]]&gt;=2,"BUENO",IF(ActividadesCom[[#This Row],[PROMEDIO]]=1,"SUFICIENTE","")))))</f>
        <v/>
      </c>
      <c r="H1794" s="5">
        <f>MAX(ActividadesCom[[#This Row],[PERÍODO 1]],ActividadesCom[[#This Row],[PERÍODO 2]],ActividadesCom[[#This Row],[PERÍODO 3]],ActividadesCom[[#This Row],[PERÍODO 4]],ActividadesCom[[#This Row],[PERÍODO 5]])</f>
        <v>0</v>
      </c>
      <c r="I1794" s="6"/>
      <c r="J1794" s="5"/>
      <c r="K1794" s="5"/>
      <c r="L1794" s="5" t="str">
        <f>IF(ActividadesCom[[#This Row],[NIVEL 1]]&lt;&gt;0,VLOOKUP(ActividadesCom[[#This Row],[NIVEL 1]],Catálogo!A:B,2,FALSE),"")</f>
        <v/>
      </c>
      <c r="M1794" s="5"/>
      <c r="N1794" s="6"/>
      <c r="O1794" s="5"/>
      <c r="P1794" s="5"/>
      <c r="Q1794" s="5" t="str">
        <f>IF(ActividadesCom[[#This Row],[NIVEL 2]]&lt;&gt;0,VLOOKUP(ActividadesCom[[#This Row],[NIVEL 2]],Catálogo!A:B,2,FALSE),"")</f>
        <v/>
      </c>
      <c r="R1794" s="5"/>
      <c r="S1794" s="6"/>
      <c r="T1794" s="5"/>
      <c r="U1794" s="5"/>
      <c r="V1794" s="5" t="str">
        <f>IF(ActividadesCom[[#This Row],[NIVEL 3]]&lt;&gt;0,VLOOKUP(ActividadesCom[[#This Row],[NIVEL 3]],Catálogo!A:B,2,FALSE),"")</f>
        <v/>
      </c>
      <c r="W1794" s="5"/>
      <c r="X1794" s="6"/>
      <c r="Y1794" s="5"/>
      <c r="Z1794" s="5"/>
      <c r="AA1794" s="5" t="str">
        <f>IF(ActividadesCom[[#This Row],[NIVEL 4]]&lt;&gt;0,VLOOKUP(ActividadesCom[[#This Row],[NIVEL 4]],Catálogo!A:B,2,FALSE),"")</f>
        <v/>
      </c>
      <c r="AB1794" s="5"/>
      <c r="AC1794" s="6"/>
      <c r="AD1794" s="5"/>
      <c r="AE1794" s="5"/>
      <c r="AF1794" s="5" t="str">
        <f>IF(ActividadesCom[[#This Row],[NIVEL 5]]&lt;&gt;0,VLOOKUP(ActividadesCom[[#This Row],[NIVEL 5]],Catálogo!A:B,2,FALSE),"")</f>
        <v/>
      </c>
      <c r="AG1794" s="5"/>
      <c r="AH1794" s="2"/>
      <c r="AI1794" s="2"/>
    </row>
    <row r="1795" spans="1:35" ht="30" hidden="1" customHeight="1" x14ac:dyDescent="0.25">
      <c r="A1795" s="7">
        <v>17470157</v>
      </c>
      <c r="B1795" s="97" t="str">
        <f>VLOOKUP(ActividadesCom[[#This Row],[NO. DE CONTROL]],'LISTADO ESTUDIANTES'!A:C,3,FALSE)</f>
        <v>VILLAVERDE OSORIO EDWIN RENE</v>
      </c>
      <c r="C1795" s="97" t="str">
        <f>VLOOKUP(ActividadesCom[[#This Row],[NO. DE CONTROL]],'LISTADO ESTUDIANTES'!A:B,2,FALSE)</f>
        <v>ARQUITECTURA</v>
      </c>
      <c r="D1795" s="18" t="str">
        <f>VLOOKUP(ActividadesCom[[#This Row],[NO. DE CONTROL]],'LISTADO ESTUDIANTES'!A:D,4,FALSE)</f>
        <v>BAJA</v>
      </c>
      <c r="E1795" s="5">
        <f>SUM(ActividadesCom[[#This Row],[CRÉD. 1]],ActividadesCom[[#This Row],[CRÉD. 2]],ActividadesCom[[#This Row],[CRÉD. 3]],ActividadesCom[[#This Row],[CRÉD. 4]],ActividadesCom[[#This Row],[CRÉD. 5]])</f>
        <v>0</v>
      </c>
      <c r="F1795" s="17" t="str">
        <f>IF(ActividadesCom[[#This Row],[ÚLTIMO SEMESTRE CON CRÉDITOS]]&gt;0,ROUND(AVERAGE(ActividadesCom[[#This Row],[VALOR NIVEL 5]],ActividadesCom[[#This Row],[VALOR NIVEL 4]],ActividadesCom[[#This Row],[VALOR NIVEL 3]],ActividadesCom[[#This Row],[VALOR NIVEL 2]],ActividadesCom[[#This Row],[VALOR NIVEL 1]]),0),"")</f>
        <v/>
      </c>
      <c r="G1795" s="5" t="str">
        <f>IF(ActividadesCom[[#This Row],[PROMEDIO]]="","",IF(ActividadesCom[[#This Row],[PROMEDIO]]&gt;=4,"EXCELENTE",IF(ActividadesCom[[#This Row],[PROMEDIO]]&gt;=3,"NOTABLE",IF(ActividadesCom[[#This Row],[PROMEDIO]]&gt;=2,"BUENO",IF(ActividadesCom[[#This Row],[PROMEDIO]]=1,"SUFICIENTE","")))))</f>
        <v/>
      </c>
      <c r="H1795" s="5">
        <f>MAX(ActividadesCom[[#This Row],[PERÍODO 1]],ActividadesCom[[#This Row],[PERÍODO 2]],ActividadesCom[[#This Row],[PERÍODO 3]],ActividadesCom[[#This Row],[PERÍODO 4]],ActividadesCom[[#This Row],[PERÍODO 5]])</f>
        <v>0</v>
      </c>
      <c r="I1795" s="6"/>
      <c r="J1795" s="5"/>
      <c r="K1795" s="5"/>
      <c r="L1795" s="5" t="str">
        <f>IF(ActividadesCom[[#This Row],[NIVEL 1]]&lt;&gt;0,VLOOKUP(ActividadesCom[[#This Row],[NIVEL 1]],Catálogo!A:B,2,FALSE),"")</f>
        <v/>
      </c>
      <c r="M1795" s="5"/>
      <c r="N1795" s="6"/>
      <c r="O1795" s="5"/>
      <c r="P1795" s="5"/>
      <c r="Q1795" s="5" t="str">
        <f>IF(ActividadesCom[[#This Row],[NIVEL 2]]&lt;&gt;0,VLOOKUP(ActividadesCom[[#This Row],[NIVEL 2]],Catálogo!A:B,2,FALSE),"")</f>
        <v/>
      </c>
      <c r="R1795" s="5"/>
      <c r="S1795" s="6"/>
      <c r="T1795" s="5"/>
      <c r="U1795" s="5"/>
      <c r="V1795" s="5" t="str">
        <f>IF(ActividadesCom[[#This Row],[NIVEL 3]]&lt;&gt;0,VLOOKUP(ActividadesCom[[#This Row],[NIVEL 3]],Catálogo!A:B,2,FALSE),"")</f>
        <v/>
      </c>
      <c r="W1795" s="5"/>
      <c r="X1795" s="6"/>
      <c r="Y1795" s="5"/>
      <c r="Z1795" s="5"/>
      <c r="AA1795" s="5" t="str">
        <f>IF(ActividadesCom[[#This Row],[NIVEL 4]]&lt;&gt;0,VLOOKUP(ActividadesCom[[#This Row],[NIVEL 4]],Catálogo!A:B,2,FALSE),"")</f>
        <v/>
      </c>
      <c r="AB1795" s="5"/>
      <c r="AC1795" s="6"/>
      <c r="AD1795" s="5"/>
      <c r="AE1795" s="5"/>
      <c r="AF1795" s="5" t="str">
        <f>IF(ActividadesCom[[#This Row],[NIVEL 5]]&lt;&gt;0,VLOOKUP(ActividadesCom[[#This Row],[NIVEL 5]],Catálogo!A:B,2,FALSE),"")</f>
        <v/>
      </c>
      <c r="AG1795" s="5"/>
      <c r="AH1795" s="2"/>
      <c r="AI1795" s="2"/>
    </row>
    <row r="1796" spans="1:35" ht="30" hidden="1" customHeight="1" x14ac:dyDescent="0.25">
      <c r="A1796" s="7">
        <v>17470158</v>
      </c>
      <c r="B1796" s="97" t="str">
        <f>VLOOKUP(ActividadesCom[[#This Row],[NO. DE CONTROL]],'LISTADO ESTUDIANTES'!A:C,3,FALSE)</f>
        <v>BRIONES OREZA LUIS ROBERTO</v>
      </c>
      <c r="C1796" s="97" t="str">
        <f>VLOOKUP(ActividadesCom[[#This Row],[NO. DE CONTROL]],'LISTADO ESTUDIANTES'!A:B,2,FALSE)</f>
        <v>INGENIERIA EN SISTEMAS COMPUTACIONALES</v>
      </c>
      <c r="D1796" s="18" t="str">
        <f>VLOOKUP(ActividadesCom[[#This Row],[NO. DE CONTROL]],'LISTADO ESTUDIANTES'!A:D,4,FALSE)</f>
        <v>BAJA</v>
      </c>
      <c r="E1796" s="5">
        <f>SUM(ActividadesCom[[#This Row],[CRÉD. 1]],ActividadesCom[[#This Row],[CRÉD. 2]],ActividadesCom[[#This Row],[CRÉD. 3]],ActividadesCom[[#This Row],[CRÉD. 4]],ActividadesCom[[#This Row],[CRÉD. 5]])</f>
        <v>0</v>
      </c>
      <c r="F1796" s="17" t="str">
        <f>IF(ActividadesCom[[#This Row],[ÚLTIMO SEMESTRE CON CRÉDITOS]]&gt;0,ROUND(AVERAGE(ActividadesCom[[#This Row],[VALOR NIVEL 5]],ActividadesCom[[#This Row],[VALOR NIVEL 4]],ActividadesCom[[#This Row],[VALOR NIVEL 3]],ActividadesCom[[#This Row],[VALOR NIVEL 2]],ActividadesCom[[#This Row],[VALOR NIVEL 1]]),0),"")</f>
        <v/>
      </c>
      <c r="G1796" s="5" t="str">
        <f>IF(ActividadesCom[[#This Row],[PROMEDIO]]="","",IF(ActividadesCom[[#This Row],[PROMEDIO]]&gt;=4,"EXCELENTE",IF(ActividadesCom[[#This Row],[PROMEDIO]]&gt;=3,"NOTABLE",IF(ActividadesCom[[#This Row],[PROMEDIO]]&gt;=2,"BUENO",IF(ActividadesCom[[#This Row],[PROMEDIO]]=1,"SUFICIENTE","")))))</f>
        <v/>
      </c>
      <c r="H1796" s="5">
        <f>MAX(ActividadesCom[[#This Row],[PERÍODO 1]],ActividadesCom[[#This Row],[PERÍODO 2]],ActividadesCom[[#This Row],[PERÍODO 3]],ActividadesCom[[#This Row],[PERÍODO 4]],ActividadesCom[[#This Row],[PERÍODO 5]])</f>
        <v>0</v>
      </c>
      <c r="I1796" s="6"/>
      <c r="J1796" s="5"/>
      <c r="K1796" s="5"/>
      <c r="L1796" s="5" t="str">
        <f>IF(ActividadesCom[[#This Row],[NIVEL 1]]&lt;&gt;0,VLOOKUP(ActividadesCom[[#This Row],[NIVEL 1]],Catálogo!A:B,2,FALSE),"")</f>
        <v/>
      </c>
      <c r="M1796" s="5"/>
      <c r="N1796" s="6"/>
      <c r="O1796" s="5"/>
      <c r="P1796" s="5"/>
      <c r="Q1796" s="5" t="str">
        <f>IF(ActividadesCom[[#This Row],[NIVEL 2]]&lt;&gt;0,VLOOKUP(ActividadesCom[[#This Row],[NIVEL 2]],Catálogo!A:B,2,FALSE),"")</f>
        <v/>
      </c>
      <c r="R1796" s="5"/>
      <c r="S1796" s="6"/>
      <c r="T1796" s="5"/>
      <c r="U1796" s="5"/>
      <c r="V1796" s="5" t="str">
        <f>IF(ActividadesCom[[#This Row],[NIVEL 3]]&lt;&gt;0,VLOOKUP(ActividadesCom[[#This Row],[NIVEL 3]],Catálogo!A:B,2,FALSE),"")</f>
        <v/>
      </c>
      <c r="W1796" s="5"/>
      <c r="X1796" s="6"/>
      <c r="Y1796" s="5"/>
      <c r="Z1796" s="5"/>
      <c r="AA1796" s="5" t="str">
        <f>IF(ActividadesCom[[#This Row],[NIVEL 4]]&lt;&gt;0,VLOOKUP(ActividadesCom[[#This Row],[NIVEL 4]],Catálogo!A:B,2,FALSE),"")</f>
        <v/>
      </c>
      <c r="AB1796" s="5"/>
      <c r="AC1796" s="9"/>
      <c r="AD1796" s="8"/>
      <c r="AE1796" s="8"/>
      <c r="AF1796" s="5" t="str">
        <f>IF(ActividadesCom[[#This Row],[NIVEL 5]]&lt;&gt;0,VLOOKUP(ActividadesCom[[#This Row],[NIVEL 5]],Catálogo!A:B,2,FALSE),"")</f>
        <v/>
      </c>
      <c r="AG1796" s="8"/>
      <c r="AH1796" s="2"/>
      <c r="AI1796" s="2"/>
    </row>
    <row r="1797" spans="1:35" ht="30" hidden="1" customHeight="1" x14ac:dyDescent="0.25">
      <c r="A1797" s="7">
        <v>17470159</v>
      </c>
      <c r="B1797" s="97" t="str">
        <f>VLOOKUP(ActividadesCom[[#This Row],[NO. DE CONTROL]],'LISTADO ESTUDIANTES'!A:C,3,FALSE)</f>
        <v>CERVERA ACUÑA WENDY GABRIELA</v>
      </c>
      <c r="C1797" s="97" t="str">
        <f>VLOOKUP(ActividadesCom[[#This Row],[NO. DE CONTROL]],'LISTADO ESTUDIANTES'!A:B,2,FALSE)</f>
        <v>ARQUITECTURA</v>
      </c>
      <c r="D1797" s="18" t="str">
        <f>VLOOKUP(ActividadesCom[[#This Row],[NO. DE CONTROL]],'LISTADO ESTUDIANTES'!A:D,4,FALSE)</f>
        <v>EGRESADO(A)</v>
      </c>
      <c r="E1797" s="5">
        <f>SUM(ActividadesCom[[#This Row],[CRÉD. 1]],ActividadesCom[[#This Row],[CRÉD. 2]],ActividadesCom[[#This Row],[CRÉD. 3]],ActividadesCom[[#This Row],[CRÉD. 4]],ActividadesCom[[#This Row],[CRÉD. 5]])</f>
        <v>5</v>
      </c>
      <c r="F1797" s="17">
        <f>IF(ActividadesCom[[#This Row],[ÚLTIMO SEMESTRE CON CRÉDITOS]]&gt;0,ROUND(AVERAGE(ActividadesCom[[#This Row],[VALOR NIVEL 5]],ActividadesCom[[#This Row],[VALOR NIVEL 4]],ActividadesCom[[#This Row],[VALOR NIVEL 3]],ActividadesCom[[#This Row],[VALOR NIVEL 2]],ActividadesCom[[#This Row],[VALOR NIVEL 1]]),0),"")</f>
        <v>4</v>
      </c>
      <c r="G1797" s="5" t="str">
        <f>IF(ActividadesCom[[#This Row],[PROMEDIO]]="","",IF(ActividadesCom[[#This Row],[PROMEDIO]]&gt;=4,"EXCELENTE",IF(ActividadesCom[[#This Row],[PROMEDIO]]&gt;=3,"NOTABLE",IF(ActividadesCom[[#This Row],[PROMEDIO]]&gt;=2,"BUENO",IF(ActividadesCom[[#This Row],[PROMEDIO]]=1,"SUFICIENTE","")))))</f>
        <v>EXCELENTE</v>
      </c>
      <c r="H1797" s="5">
        <f>MAX(ActividadesCom[[#This Row],[PERÍODO 1]],ActividadesCom[[#This Row],[PERÍODO 2]],ActividadesCom[[#This Row],[PERÍODO 3]],ActividadesCom[[#This Row],[PERÍODO 4]],ActividadesCom[[#This Row],[PERÍODO 5]])</f>
        <v>20213</v>
      </c>
      <c r="I1797" s="6" t="s">
        <v>521</v>
      </c>
      <c r="J1797" s="5">
        <v>20173</v>
      </c>
      <c r="K1797" s="5" t="s">
        <v>4009</v>
      </c>
      <c r="L1797" s="5">
        <f>IF(ActividadesCom[[#This Row],[NIVEL 1]]&lt;&gt;0,VLOOKUP(ActividadesCom[[#This Row],[NIVEL 1]],Catálogo!A:B,2,FALSE),"")</f>
        <v>3</v>
      </c>
      <c r="M1797" s="5">
        <v>1</v>
      </c>
      <c r="N1797" s="6" t="s">
        <v>4428</v>
      </c>
      <c r="O1797" s="5">
        <v>20193</v>
      </c>
      <c r="P1797" s="5" t="s">
        <v>4008</v>
      </c>
      <c r="Q1797" s="5">
        <f>IF(ActividadesCom[[#This Row],[NIVEL 2]]&lt;&gt;0,VLOOKUP(ActividadesCom[[#This Row],[NIVEL 2]],Catálogo!A:B,2,FALSE),"")</f>
        <v>4</v>
      </c>
      <c r="R1797" s="5">
        <v>1</v>
      </c>
      <c r="S1797" s="6" t="s">
        <v>4429</v>
      </c>
      <c r="T1797" s="5">
        <v>20183</v>
      </c>
      <c r="U1797" s="5" t="s">
        <v>4008</v>
      </c>
      <c r="V1797" s="5">
        <f>IF(ActividadesCom[[#This Row],[NIVEL 3]]&lt;&gt;0,VLOOKUP(ActividadesCom[[#This Row],[NIVEL 3]],Catálogo!A:B,2,FALSE),"")</f>
        <v>4</v>
      </c>
      <c r="W1797" s="5">
        <v>1</v>
      </c>
      <c r="X1797" s="6" t="s">
        <v>4695</v>
      </c>
      <c r="Y1797" s="5">
        <v>20213</v>
      </c>
      <c r="Z1797" s="5" t="s">
        <v>4008</v>
      </c>
      <c r="AA1797" s="5">
        <f>IF(ActividadesCom[[#This Row],[NIVEL 4]]&lt;&gt;0,VLOOKUP(ActividadesCom[[#This Row],[NIVEL 4]],Catálogo!A:B,2,FALSE),"")</f>
        <v>4</v>
      </c>
      <c r="AB1797" s="5">
        <v>1</v>
      </c>
      <c r="AC1797" s="6" t="s">
        <v>5449</v>
      </c>
      <c r="AD1797" s="5">
        <v>20211</v>
      </c>
      <c r="AE1797" s="5" t="s">
        <v>4008</v>
      </c>
      <c r="AF1797" s="5">
        <f>IF(ActividadesCom[[#This Row],[NIVEL 5]]&lt;&gt;0,VLOOKUP(ActividadesCom[[#This Row],[NIVEL 5]],Catálogo!A:B,2,FALSE),"")</f>
        <v>4</v>
      </c>
      <c r="AG1797" s="5">
        <v>1</v>
      </c>
      <c r="AH1797" s="2"/>
      <c r="AI1797" s="2"/>
    </row>
    <row r="1798" spans="1:35" ht="30" hidden="1" customHeight="1" x14ac:dyDescent="0.25">
      <c r="A1798" s="7">
        <v>17470160</v>
      </c>
      <c r="B1798" s="97" t="str">
        <f>VLOOKUP(ActividadesCom[[#This Row],[NO. DE CONTROL]],'LISTADO ESTUDIANTES'!A:C,3,FALSE)</f>
        <v>BOJORQUEZ QUIJANO EDGAR ANTONIO</v>
      </c>
      <c r="C1798" s="97" t="str">
        <f>VLOOKUP(ActividadesCom[[#This Row],[NO. DE CONTROL]],'LISTADO ESTUDIANTES'!A:B,2,FALSE)</f>
        <v>ARQUITECTURA</v>
      </c>
      <c r="D1798" s="18" t="str">
        <f>VLOOKUP(ActividadesCom[[#This Row],[NO. DE CONTROL]],'LISTADO ESTUDIANTES'!A:D,4,FALSE)</f>
        <v>EGRESADO(A)</v>
      </c>
      <c r="E1798" s="5">
        <f>SUM(ActividadesCom[[#This Row],[CRÉD. 1]],ActividadesCom[[#This Row],[CRÉD. 2]],ActividadesCom[[#This Row],[CRÉD. 3]],ActividadesCom[[#This Row],[CRÉD. 4]],ActividadesCom[[#This Row],[CRÉD. 5]])</f>
        <v>5</v>
      </c>
      <c r="F1798" s="17">
        <f>IF(ActividadesCom[[#This Row],[ÚLTIMO SEMESTRE CON CRÉDITOS]]&gt;0,ROUND(AVERAGE(ActividadesCom[[#This Row],[VALOR NIVEL 5]],ActividadesCom[[#This Row],[VALOR NIVEL 4]],ActividadesCom[[#This Row],[VALOR NIVEL 3]],ActividadesCom[[#This Row],[VALOR NIVEL 2]],ActividadesCom[[#This Row],[VALOR NIVEL 1]]),0),"")</f>
        <v>4</v>
      </c>
      <c r="G1798" s="5" t="str">
        <f>IF(ActividadesCom[[#This Row],[PROMEDIO]]="","",IF(ActividadesCom[[#This Row],[PROMEDIO]]&gt;=4,"EXCELENTE",IF(ActividadesCom[[#This Row],[PROMEDIO]]&gt;=3,"NOTABLE",IF(ActividadesCom[[#This Row],[PROMEDIO]]&gt;=2,"BUENO",IF(ActividadesCom[[#This Row],[PROMEDIO]]=1,"SUFICIENTE","")))))</f>
        <v>EXCELENTE</v>
      </c>
      <c r="H1798" s="5">
        <f>MAX(ActividadesCom[[#This Row],[PERÍODO 1]],ActividadesCom[[#This Row],[PERÍODO 2]],ActividadesCom[[#This Row],[PERÍODO 3]],ActividadesCom[[#This Row],[PERÍODO 4]],ActividadesCom[[#This Row],[PERÍODO 5]])</f>
        <v>20221</v>
      </c>
      <c r="I1798" s="6" t="s">
        <v>5827</v>
      </c>
      <c r="J1798" s="5">
        <v>20213</v>
      </c>
      <c r="K1798" s="5" t="s">
        <v>4008</v>
      </c>
      <c r="L1798" s="5">
        <f>IF(ActividadesCom[[#This Row],[NIVEL 1]]&lt;&gt;0,VLOOKUP(ActividadesCom[[#This Row],[NIVEL 1]],Catálogo!A:B,2,FALSE),"")</f>
        <v>4</v>
      </c>
      <c r="M1798" s="5">
        <v>1</v>
      </c>
      <c r="N1798" s="6" t="s">
        <v>5828</v>
      </c>
      <c r="O1798" s="5">
        <v>20193</v>
      </c>
      <c r="P1798" s="5" t="s">
        <v>4008</v>
      </c>
      <c r="Q1798" s="5">
        <f>IF(ActividadesCom[[#This Row],[NIVEL 2]]&lt;&gt;0,VLOOKUP(ActividadesCom[[#This Row],[NIVEL 2]],Catálogo!A:B,2,FALSE),"")</f>
        <v>4</v>
      </c>
      <c r="R1798" s="5">
        <v>1</v>
      </c>
      <c r="S1798" s="6" t="s">
        <v>5829</v>
      </c>
      <c r="T1798" s="5">
        <v>20221</v>
      </c>
      <c r="U1798" s="5" t="s">
        <v>4008</v>
      </c>
      <c r="V1798" s="5">
        <f>IF(ActividadesCom[[#This Row],[NIVEL 3]]&lt;&gt;0,VLOOKUP(ActividadesCom[[#This Row],[NIVEL 3]],Catálogo!A:B,2,FALSE),"")</f>
        <v>4</v>
      </c>
      <c r="W1798" s="5">
        <v>1</v>
      </c>
      <c r="X1798" s="6" t="s">
        <v>615</v>
      </c>
      <c r="Y1798" s="5">
        <v>20183</v>
      </c>
      <c r="Z1798" s="5" t="s">
        <v>4008</v>
      </c>
      <c r="AA1798" s="5">
        <f>IF(ActividadesCom[[#This Row],[NIVEL 4]]&lt;&gt;0,VLOOKUP(ActividadesCom[[#This Row],[NIVEL 4]],Catálogo!A:B,2,FALSE),"")</f>
        <v>4</v>
      </c>
      <c r="AB1798" s="5">
        <v>1</v>
      </c>
      <c r="AC1798" s="6" t="s">
        <v>5</v>
      </c>
      <c r="AD1798" s="5">
        <v>20173</v>
      </c>
      <c r="AE1798" s="5" t="s">
        <v>4009</v>
      </c>
      <c r="AF1798" s="5">
        <f>IF(ActividadesCom[[#This Row],[NIVEL 5]]&lt;&gt;0,VLOOKUP(ActividadesCom[[#This Row],[NIVEL 5]],Catálogo!A:B,2,FALSE),"")</f>
        <v>3</v>
      </c>
      <c r="AG1798" s="5">
        <v>1</v>
      </c>
      <c r="AH1798" s="2"/>
      <c r="AI1798" s="2"/>
    </row>
    <row r="1799" spans="1:35" ht="30" hidden="1" customHeight="1" x14ac:dyDescent="0.25">
      <c r="A1799" s="7" t="s">
        <v>5889</v>
      </c>
      <c r="B1799" s="97" t="e">
        <f>VLOOKUP(ActividadesCom[[#This Row],[NO. DE CONTROL]],'LISTADO ESTUDIANTES'!A:C,3,FALSE)</f>
        <v>#N/A</v>
      </c>
      <c r="C1799" s="134" t="e">
        <f>VLOOKUP(ActividadesCom[[#This Row],[NO. DE CONTROL]],'LISTADO ESTUDIANTES'!A:B,2,FALSE)</f>
        <v>#N/A</v>
      </c>
      <c r="D1799" s="135" t="e">
        <f>VLOOKUP(ActividadesCom[[#This Row],[NO. DE CONTROL]],'LISTADO ESTUDIANTES'!A:D,4,FALSE)</f>
        <v>#N/A</v>
      </c>
      <c r="E1799" s="136">
        <f>SUM(ActividadesCom[[#This Row],[CRÉD. 1]],ActividadesCom[[#This Row],[CRÉD. 2]],ActividadesCom[[#This Row],[CRÉD. 3]],ActividadesCom[[#This Row],[CRÉD. 4]],ActividadesCom[[#This Row],[CRÉD. 5]])</f>
        <v>7</v>
      </c>
      <c r="F1799" s="137">
        <f>IF(ActividadesCom[[#This Row],[ÚLTIMO SEMESTRE CON CRÉDITOS]]&gt;0,ROUND(AVERAGE(ActividadesCom[[#This Row],[VALOR NIVEL 5]],ActividadesCom[[#This Row],[VALOR NIVEL 4]],ActividadesCom[[#This Row],[VALOR NIVEL 3]],ActividadesCom[[#This Row],[VALOR NIVEL 2]],ActividadesCom[[#This Row],[VALOR NIVEL 1]]),0),"")</f>
        <v>2</v>
      </c>
      <c r="G1799" s="5" t="str">
        <f>IF(ActividadesCom[[#This Row],[PROMEDIO]]="","",IF(ActividadesCom[[#This Row],[PROMEDIO]]&gt;=4,"EXCELENTE",IF(ActividadesCom[[#This Row],[PROMEDIO]]&gt;=3,"NOTABLE",IF(ActividadesCom[[#This Row],[PROMEDIO]]&gt;=2,"BUENO",IF(ActividadesCom[[#This Row],[PROMEDIO]]=1,"SUFICIENTE","")))))</f>
        <v>BUENO</v>
      </c>
      <c r="H1799" s="5">
        <f>MAX(ActividadesCom[[#This Row],[PERÍODO 1]],ActividadesCom[[#This Row],[PERÍODO 2]],ActividadesCom[[#This Row],[PERÍODO 3]],ActividadesCom[[#This Row],[PERÍODO 4]],ActividadesCom[[#This Row],[PERÍODO 5]])</f>
        <v>20213</v>
      </c>
      <c r="I1799" s="6" t="s">
        <v>111</v>
      </c>
      <c r="J1799" s="5">
        <v>20191</v>
      </c>
      <c r="K1799" s="5" t="s">
        <v>4010</v>
      </c>
      <c r="L1799" s="5">
        <f>IF(ActividadesCom[[#This Row],[NIVEL 1]]&lt;&gt;0,VLOOKUP(ActividadesCom[[#This Row],[NIVEL 1]],Catálogo!A:B,2,FALSE),"")</f>
        <v>2</v>
      </c>
      <c r="M1799" s="5">
        <v>1</v>
      </c>
      <c r="N1799" s="6" t="s">
        <v>4138</v>
      </c>
      <c r="O1799" s="5">
        <v>20203</v>
      </c>
      <c r="P1799" s="5" t="s">
        <v>4010</v>
      </c>
      <c r="Q1799" s="5">
        <f>IF(ActividadesCom[[#This Row],[NIVEL 2]]&lt;&gt;0,VLOOKUP(ActividadesCom[[#This Row],[NIVEL 2]],Catálogo!A:B,2,FALSE),"")</f>
        <v>2</v>
      </c>
      <c r="R1799" s="5">
        <v>2</v>
      </c>
      <c r="S1799" s="6" t="s">
        <v>4539</v>
      </c>
      <c r="T1799" s="5">
        <v>20213</v>
      </c>
      <c r="U1799" s="5" t="s">
        <v>4009</v>
      </c>
      <c r="V1799" s="5">
        <f>IF(ActividadesCom[[#This Row],[NIVEL 3]]&lt;&gt;0,VLOOKUP(ActividadesCom[[#This Row],[NIVEL 3]],Catálogo!A:B,2,FALSE),"")</f>
        <v>3</v>
      </c>
      <c r="W1799" s="5">
        <v>2</v>
      </c>
      <c r="X1799" s="6" t="s">
        <v>403</v>
      </c>
      <c r="Y1799" s="5">
        <v>20181</v>
      </c>
      <c r="Z1799" s="5" t="s">
        <v>4010</v>
      </c>
      <c r="AA1799" s="5">
        <f>IF(ActividadesCom[[#This Row],[NIVEL 4]]&lt;&gt;0,VLOOKUP(ActividadesCom[[#This Row],[NIVEL 4]],Catálogo!A:B,2,FALSE),"")</f>
        <v>2</v>
      </c>
      <c r="AB1799" s="5">
        <v>1</v>
      </c>
      <c r="AC1799" s="6" t="s">
        <v>403</v>
      </c>
      <c r="AD1799" s="5">
        <v>20173</v>
      </c>
      <c r="AE1799" s="5" t="s">
        <v>4011</v>
      </c>
      <c r="AF1799" s="5">
        <f>IF(ActividadesCom[[#This Row],[NIVEL 5]]&lt;&gt;0,VLOOKUP(ActividadesCom[[#This Row],[NIVEL 5]],Catálogo!A:B,2,FALSE),"")</f>
        <v>1</v>
      </c>
      <c r="AG1799" s="5">
        <v>1</v>
      </c>
      <c r="AH1799" s="2"/>
      <c r="AI1799" s="2"/>
    </row>
    <row r="1800" spans="1:35" ht="30" hidden="1" customHeight="1" x14ac:dyDescent="0.25">
      <c r="A1800" s="7">
        <v>17470162</v>
      </c>
      <c r="B1800" s="97" t="str">
        <f>VLOOKUP(ActividadesCom[[#This Row],[NO. DE CONTROL]],'LISTADO ESTUDIANTES'!A:C,3,FALSE)</f>
        <v>MAY MALDONADO DANIEL ANTONIO</v>
      </c>
      <c r="C1800" s="97" t="str">
        <f>VLOOKUP(ActividadesCom[[#This Row],[NO. DE CONTROL]],'LISTADO ESTUDIANTES'!A:B,2,FALSE)</f>
        <v>INGENIERIA EN GESTION EMPRESARIAL</v>
      </c>
      <c r="D1800" s="18" t="str">
        <f>VLOOKUP(ActividadesCom[[#This Row],[NO. DE CONTROL]],'LISTADO ESTUDIANTES'!A:D,4,FALSE)</f>
        <v>EGRESADO(A)</v>
      </c>
      <c r="E1800" s="5">
        <f>SUM(ActividadesCom[[#This Row],[CRÉD. 1]],ActividadesCom[[#This Row],[CRÉD. 2]],ActividadesCom[[#This Row],[CRÉD. 3]],ActividadesCom[[#This Row],[CRÉD. 4]],ActividadesCom[[#This Row],[CRÉD. 5]])</f>
        <v>5</v>
      </c>
      <c r="F1800" s="17">
        <f>IF(ActividadesCom[[#This Row],[ÚLTIMO SEMESTRE CON CRÉDITOS]]&gt;0,ROUND(AVERAGE(ActividadesCom[[#This Row],[VALOR NIVEL 5]],ActividadesCom[[#This Row],[VALOR NIVEL 4]],ActividadesCom[[#This Row],[VALOR NIVEL 3]],ActividadesCom[[#This Row],[VALOR NIVEL 2]],ActividadesCom[[#This Row],[VALOR NIVEL 1]]),0),"")</f>
        <v>3</v>
      </c>
      <c r="G1800" s="5" t="str">
        <f>IF(ActividadesCom[[#This Row],[PROMEDIO]]="","",IF(ActividadesCom[[#This Row],[PROMEDIO]]&gt;=4,"EXCELENTE",IF(ActividadesCom[[#This Row],[PROMEDIO]]&gt;=3,"NOTABLE",IF(ActividadesCom[[#This Row],[PROMEDIO]]&gt;=2,"BUENO",IF(ActividadesCom[[#This Row],[PROMEDIO]]=1,"SUFICIENTE","")))))</f>
        <v>NOTABLE</v>
      </c>
      <c r="H1800" s="5">
        <f>MAX(ActividadesCom[[#This Row],[PERÍODO 1]],ActividadesCom[[#This Row],[PERÍODO 2]],ActividadesCom[[#This Row],[PERÍODO 3]],ActividadesCom[[#This Row],[PERÍODO 4]],ActividadesCom[[#This Row],[PERÍODO 5]])</f>
        <v>20211</v>
      </c>
      <c r="I1800" s="6" t="s">
        <v>4100</v>
      </c>
      <c r="J1800" s="5">
        <v>20183</v>
      </c>
      <c r="K1800" s="5" t="s">
        <v>4008</v>
      </c>
      <c r="L1800" s="5">
        <f>IF(ActividadesCom[[#This Row],[NIVEL 1]]&lt;&gt;0,VLOOKUP(ActividadesCom[[#This Row],[NIVEL 1]],Catálogo!A:B,2,FALSE),"")</f>
        <v>4</v>
      </c>
      <c r="M1800" s="5">
        <v>1</v>
      </c>
      <c r="N1800" s="6" t="s">
        <v>4418</v>
      </c>
      <c r="O1800" s="5">
        <v>20211</v>
      </c>
      <c r="P1800" s="5" t="s">
        <v>4008</v>
      </c>
      <c r="Q1800" s="5">
        <f>IF(ActividadesCom[[#This Row],[NIVEL 2]]&lt;&gt;0,VLOOKUP(ActividadesCom[[#This Row],[NIVEL 2]],Catálogo!A:B,2,FALSE),"")</f>
        <v>4</v>
      </c>
      <c r="R1800" s="5">
        <v>1</v>
      </c>
      <c r="S1800" s="6" t="s">
        <v>615</v>
      </c>
      <c r="T1800" s="5">
        <v>20211</v>
      </c>
      <c r="U1800" s="5" t="s">
        <v>4010</v>
      </c>
      <c r="V1800" s="5">
        <f>IF(ActividadesCom[[#This Row],[NIVEL 3]]&lt;&gt;0,VLOOKUP(ActividadesCom[[#This Row],[NIVEL 3]],Catálogo!A:B,2,FALSE),"")</f>
        <v>2</v>
      </c>
      <c r="W1800" s="5">
        <v>1</v>
      </c>
      <c r="X1800" s="6" t="s">
        <v>2953</v>
      </c>
      <c r="Y1800" s="5">
        <v>20201</v>
      </c>
      <c r="Z1800" s="5" t="s">
        <v>4011</v>
      </c>
      <c r="AA1800" s="5">
        <f>IF(ActividadesCom[[#This Row],[NIVEL 4]]&lt;&gt;0,VLOOKUP(ActividadesCom[[#This Row],[NIVEL 4]],Catálogo!A:B,2,FALSE),"")</f>
        <v>1</v>
      </c>
      <c r="AB1800" s="5">
        <v>1</v>
      </c>
      <c r="AC1800" s="6" t="s">
        <v>408</v>
      </c>
      <c r="AD1800" s="5">
        <v>20173</v>
      </c>
      <c r="AE1800" s="5" t="s">
        <v>4009</v>
      </c>
      <c r="AF1800" s="5">
        <f>IF(ActividadesCom[[#This Row],[NIVEL 5]]&lt;&gt;0,VLOOKUP(ActividadesCom[[#This Row],[NIVEL 5]],Catálogo!A:B,2,FALSE),"")</f>
        <v>3</v>
      </c>
      <c r="AG1800" s="5">
        <v>1</v>
      </c>
      <c r="AH1800" s="2"/>
      <c r="AI1800" s="2"/>
    </row>
    <row r="1801" spans="1:35" ht="30" hidden="1" customHeight="1" x14ac:dyDescent="0.25">
      <c r="A1801" s="7">
        <v>17470163</v>
      </c>
      <c r="B1801" s="97" t="str">
        <f>VLOOKUP(ActividadesCom[[#This Row],[NO. DE CONTROL]],'LISTADO ESTUDIANTES'!A:C,3,FALSE)</f>
        <v>BARRERA LOPEZ PRISCILA</v>
      </c>
      <c r="C1801" s="97" t="str">
        <f>VLOOKUP(ActividadesCom[[#This Row],[NO. DE CONTROL]],'LISTADO ESTUDIANTES'!A:B,2,FALSE)</f>
        <v>INGENIERIA AMBIENTAL</v>
      </c>
      <c r="D1801" s="18" t="str">
        <f>VLOOKUP(ActividadesCom[[#This Row],[NO. DE CONTROL]],'LISTADO ESTUDIANTES'!A:D,4,FALSE)</f>
        <v>BAJA</v>
      </c>
      <c r="E1801" s="5">
        <f>SUM(ActividadesCom[[#This Row],[CRÉD. 1]],ActividadesCom[[#This Row],[CRÉD. 2]],ActividadesCom[[#This Row],[CRÉD. 3]],ActividadesCom[[#This Row],[CRÉD. 4]],ActividadesCom[[#This Row],[CRÉD. 5]])</f>
        <v>4</v>
      </c>
      <c r="F1801" s="17">
        <f>IF(ActividadesCom[[#This Row],[ÚLTIMO SEMESTRE CON CRÉDITOS]]&gt;0,ROUND(AVERAGE(ActividadesCom[[#This Row],[VALOR NIVEL 5]],ActividadesCom[[#This Row],[VALOR NIVEL 4]],ActividadesCom[[#This Row],[VALOR NIVEL 3]],ActividadesCom[[#This Row],[VALOR NIVEL 2]],ActividadesCom[[#This Row],[VALOR NIVEL 1]]),0),"")</f>
        <v>2</v>
      </c>
      <c r="G1801" s="5" t="str">
        <f>IF(ActividadesCom[[#This Row],[PROMEDIO]]="","",IF(ActividadesCom[[#This Row],[PROMEDIO]]&gt;=4,"EXCELENTE",IF(ActividadesCom[[#This Row],[PROMEDIO]]&gt;=3,"NOTABLE",IF(ActividadesCom[[#This Row],[PROMEDIO]]&gt;=2,"BUENO",IF(ActividadesCom[[#This Row],[PROMEDIO]]=1,"SUFICIENTE","")))))</f>
        <v>BUENO</v>
      </c>
      <c r="H1801" s="5">
        <f>MAX(ActividadesCom[[#This Row],[PERÍODO 1]],ActividadesCom[[#This Row],[PERÍODO 2]],ActividadesCom[[#This Row],[PERÍODO 3]],ActividadesCom[[#This Row],[PERÍODO 4]],ActividadesCom[[#This Row],[PERÍODO 5]])</f>
        <v>20181</v>
      </c>
      <c r="I1801" s="6" t="s">
        <v>445</v>
      </c>
      <c r="J1801" s="5">
        <v>20181</v>
      </c>
      <c r="K1801" s="5" t="s">
        <v>4010</v>
      </c>
      <c r="L1801" s="5">
        <f>IF(ActividadesCom[[#This Row],[NIVEL 1]]&lt;&gt;0,VLOOKUP(ActividadesCom[[#This Row],[NIVEL 1]],Catálogo!A:B,2,FALSE),"")</f>
        <v>2</v>
      </c>
      <c r="M1801" s="5">
        <v>2</v>
      </c>
      <c r="N1801" s="6" t="s">
        <v>498</v>
      </c>
      <c r="O1801" s="5">
        <v>20173</v>
      </c>
      <c r="P1801" s="5" t="s">
        <v>4010</v>
      </c>
      <c r="Q1801" s="5">
        <f>IF(ActividadesCom[[#This Row],[NIVEL 2]]&lt;&gt;0,VLOOKUP(ActividadesCom[[#This Row],[NIVEL 2]],Catálogo!A:B,2,FALSE),"")</f>
        <v>2</v>
      </c>
      <c r="R1801" s="5">
        <v>1</v>
      </c>
      <c r="S1801" s="6"/>
      <c r="T1801" s="5"/>
      <c r="U1801" s="5"/>
      <c r="V1801" s="5" t="str">
        <f>IF(ActividadesCom[[#This Row],[NIVEL 3]]&lt;&gt;0,VLOOKUP(ActividadesCom[[#This Row],[NIVEL 3]],Catálogo!A:B,2,FALSE),"")</f>
        <v/>
      </c>
      <c r="W1801" s="5"/>
      <c r="X1801" s="6"/>
      <c r="Y1801" s="5"/>
      <c r="Z1801" s="5"/>
      <c r="AA1801" s="5" t="str">
        <f>IF(ActividadesCom[[#This Row],[NIVEL 4]]&lt;&gt;0,VLOOKUP(ActividadesCom[[#This Row],[NIVEL 4]],Catálogo!A:B,2,FALSE),"")</f>
        <v/>
      </c>
      <c r="AB1801" s="5"/>
      <c r="AC1801" s="6" t="s">
        <v>37</v>
      </c>
      <c r="AD1801" s="5">
        <v>20173</v>
      </c>
      <c r="AE1801" s="5" t="s">
        <v>4010</v>
      </c>
      <c r="AF1801" s="5">
        <f>IF(ActividadesCom[[#This Row],[NIVEL 5]]&lt;&gt;0,VLOOKUP(ActividadesCom[[#This Row],[NIVEL 5]],Catálogo!A:B,2,FALSE),"")</f>
        <v>2</v>
      </c>
      <c r="AG1801" s="5">
        <v>1</v>
      </c>
      <c r="AH1801" s="2"/>
      <c r="AI1801" s="2"/>
    </row>
    <row r="1802" spans="1:35" ht="30" hidden="1" customHeight="1" x14ac:dyDescent="0.25">
      <c r="A1802" s="7">
        <v>17470164</v>
      </c>
      <c r="B1802" s="97" t="str">
        <f>VLOOKUP(ActividadesCom[[#This Row],[NO. DE CONTROL]],'LISTADO ESTUDIANTES'!A:C,3,FALSE)</f>
        <v>RAMOS CHAN LISSET DEL CARMEN</v>
      </c>
      <c r="C1802" s="97" t="str">
        <f>VLOOKUP(ActividadesCom[[#This Row],[NO. DE CONTROL]],'LISTADO ESTUDIANTES'!A:B,2,FALSE)</f>
        <v>INGENIERIA AMBIENTAL</v>
      </c>
      <c r="D1802" s="18" t="str">
        <f>VLOOKUP(ActividadesCom[[#This Row],[NO. DE CONTROL]],'LISTADO ESTUDIANTES'!A:D,4,FALSE)</f>
        <v>BAJA</v>
      </c>
      <c r="E1802" s="5">
        <f>SUM(ActividadesCom[[#This Row],[CRÉD. 1]],ActividadesCom[[#This Row],[CRÉD. 2]],ActividadesCom[[#This Row],[CRÉD. 3]],ActividadesCom[[#This Row],[CRÉD. 4]],ActividadesCom[[#This Row],[CRÉD. 5]])</f>
        <v>1</v>
      </c>
      <c r="F1802" s="17">
        <f>IF(ActividadesCom[[#This Row],[ÚLTIMO SEMESTRE CON CRÉDITOS]]&gt;0,ROUND(AVERAGE(ActividadesCom[[#This Row],[VALOR NIVEL 5]],ActividadesCom[[#This Row],[VALOR NIVEL 4]],ActividadesCom[[#This Row],[VALOR NIVEL 3]],ActividadesCom[[#This Row],[VALOR NIVEL 2]],ActividadesCom[[#This Row],[VALOR NIVEL 1]]),0),"")</f>
        <v>2</v>
      </c>
      <c r="G1802" s="5" t="str">
        <f>IF(ActividadesCom[[#This Row],[PROMEDIO]]="","",IF(ActividadesCom[[#This Row],[PROMEDIO]]&gt;=4,"EXCELENTE",IF(ActividadesCom[[#This Row],[PROMEDIO]]&gt;=3,"NOTABLE",IF(ActividadesCom[[#This Row],[PROMEDIO]]&gt;=2,"BUENO",IF(ActividadesCom[[#This Row],[PROMEDIO]]=1,"SUFICIENTE","")))))</f>
        <v>BUENO</v>
      </c>
      <c r="H1802" s="5">
        <f>MAX(ActividadesCom[[#This Row],[PERÍODO 1]],ActividadesCom[[#This Row],[PERÍODO 2]],ActividadesCom[[#This Row],[PERÍODO 3]],ActividadesCom[[#This Row],[PERÍODO 4]],ActividadesCom[[#This Row],[PERÍODO 5]])</f>
        <v>20173</v>
      </c>
      <c r="I1802" s="9" t="s">
        <v>497</v>
      </c>
      <c r="J1802" s="8">
        <v>20173</v>
      </c>
      <c r="K1802" s="8" t="s">
        <v>4010</v>
      </c>
      <c r="L1802" s="5">
        <f>IF(ActividadesCom[[#This Row],[NIVEL 1]]&lt;&gt;0,VLOOKUP(ActividadesCom[[#This Row],[NIVEL 1]],Catálogo!A:B,2,FALSE),"")</f>
        <v>2</v>
      </c>
      <c r="M1802" s="5">
        <v>1</v>
      </c>
      <c r="N1802" s="6"/>
      <c r="O1802" s="5"/>
      <c r="P1802" s="5"/>
      <c r="Q1802" s="5" t="str">
        <f>IF(ActividadesCom[[#This Row],[NIVEL 2]]&lt;&gt;0,VLOOKUP(ActividadesCom[[#This Row],[NIVEL 2]],Catálogo!A:B,2,FALSE),"")</f>
        <v/>
      </c>
      <c r="R1802" s="5"/>
      <c r="S1802" s="6"/>
      <c r="T1802" s="5"/>
      <c r="U1802" s="5"/>
      <c r="V1802" s="5" t="str">
        <f>IF(ActividadesCom[[#This Row],[NIVEL 3]]&lt;&gt;0,VLOOKUP(ActividadesCom[[#This Row],[NIVEL 3]],Catálogo!A:B,2,FALSE),"")</f>
        <v/>
      </c>
      <c r="W1802" s="5"/>
      <c r="X1802" s="6"/>
      <c r="Y1802" s="5"/>
      <c r="Z1802" s="5"/>
      <c r="AA1802" s="5" t="str">
        <f>IF(ActividadesCom[[#This Row],[NIVEL 4]]&lt;&gt;0,VLOOKUP(ActividadesCom[[#This Row],[NIVEL 4]],Catálogo!A:B,2,FALSE),"")</f>
        <v/>
      </c>
      <c r="AB1802" s="5"/>
      <c r="AC1802" s="6"/>
      <c r="AD1802" s="5"/>
      <c r="AE1802" s="5"/>
      <c r="AF1802" s="5" t="str">
        <f>IF(ActividadesCom[[#This Row],[NIVEL 5]]&lt;&gt;0,VLOOKUP(ActividadesCom[[#This Row],[NIVEL 5]],Catálogo!A:B,2,FALSE),"")</f>
        <v/>
      </c>
      <c r="AG1802" s="5"/>
      <c r="AH1802" s="2"/>
      <c r="AI1802" s="2"/>
    </row>
    <row r="1803" spans="1:35" ht="30" hidden="1" customHeight="1" x14ac:dyDescent="0.25">
      <c r="A1803" s="7">
        <v>17470165</v>
      </c>
      <c r="B1803" s="97" t="str">
        <f>VLOOKUP(ActividadesCom[[#This Row],[NO. DE CONTROL]],'LISTADO ESTUDIANTES'!A:C,3,FALSE)</f>
        <v>RODRIGUEZ CAMBRANIS JOSE ENRIQUE</v>
      </c>
      <c r="C1803" s="97" t="str">
        <f>VLOOKUP(ActividadesCom[[#This Row],[NO. DE CONTROL]],'LISTADO ESTUDIANTES'!A:B,2,FALSE)</f>
        <v>INGENIERIA EN ADMINISTRACION</v>
      </c>
      <c r="D1803" s="18" t="str">
        <f>VLOOKUP(ActividadesCom[[#This Row],[NO. DE CONTROL]],'LISTADO ESTUDIANTES'!A:D,4,FALSE)</f>
        <v>BAJA</v>
      </c>
      <c r="E1803" s="5">
        <f>SUM(ActividadesCom[[#This Row],[CRÉD. 1]],ActividadesCom[[#This Row],[CRÉD. 2]],ActividadesCom[[#This Row],[CRÉD. 3]],ActividadesCom[[#This Row],[CRÉD. 4]],ActividadesCom[[#This Row],[CRÉD. 5]])</f>
        <v>0</v>
      </c>
      <c r="F1803" s="17" t="str">
        <f>IF(ActividadesCom[[#This Row],[ÚLTIMO SEMESTRE CON CRÉDITOS]]&gt;0,ROUND(AVERAGE(ActividadesCom[[#This Row],[VALOR NIVEL 5]],ActividadesCom[[#This Row],[VALOR NIVEL 4]],ActividadesCom[[#This Row],[VALOR NIVEL 3]],ActividadesCom[[#This Row],[VALOR NIVEL 2]],ActividadesCom[[#This Row],[VALOR NIVEL 1]]),0),"")</f>
        <v/>
      </c>
      <c r="G1803" s="5" t="str">
        <f>IF(ActividadesCom[[#This Row],[PROMEDIO]]="","",IF(ActividadesCom[[#This Row],[PROMEDIO]]&gt;=4,"EXCELENTE",IF(ActividadesCom[[#This Row],[PROMEDIO]]&gt;=3,"NOTABLE",IF(ActividadesCom[[#This Row],[PROMEDIO]]&gt;=2,"BUENO",IF(ActividadesCom[[#This Row],[PROMEDIO]]=1,"SUFICIENTE","")))))</f>
        <v/>
      </c>
      <c r="H1803" s="5">
        <f>MAX(ActividadesCom[[#This Row],[PERÍODO 1]],ActividadesCom[[#This Row],[PERÍODO 2]],ActividadesCom[[#This Row],[PERÍODO 3]],ActividadesCom[[#This Row],[PERÍODO 4]],ActividadesCom[[#This Row],[PERÍODO 5]])</f>
        <v>0</v>
      </c>
      <c r="I1803" s="6"/>
      <c r="J1803" s="5"/>
      <c r="K1803" s="5"/>
      <c r="L1803" s="5" t="str">
        <f>IF(ActividadesCom[[#This Row],[NIVEL 1]]&lt;&gt;0,VLOOKUP(ActividadesCom[[#This Row],[NIVEL 1]],Catálogo!A:B,2,FALSE),"")</f>
        <v/>
      </c>
      <c r="M1803" s="5"/>
      <c r="N1803" s="6"/>
      <c r="O1803" s="5"/>
      <c r="P1803" s="5"/>
      <c r="Q1803" s="5" t="str">
        <f>IF(ActividadesCom[[#This Row],[NIVEL 2]]&lt;&gt;0,VLOOKUP(ActividadesCom[[#This Row],[NIVEL 2]],Catálogo!A:B,2,FALSE),"")</f>
        <v/>
      </c>
      <c r="R1803" s="5"/>
      <c r="S1803" s="6"/>
      <c r="T1803" s="5"/>
      <c r="U1803" s="5"/>
      <c r="V1803" s="5" t="str">
        <f>IF(ActividadesCom[[#This Row],[NIVEL 3]]&lt;&gt;0,VLOOKUP(ActividadesCom[[#This Row],[NIVEL 3]],Catálogo!A:B,2,FALSE),"")</f>
        <v/>
      </c>
      <c r="W1803" s="5"/>
      <c r="X1803" s="6"/>
      <c r="Y1803" s="5"/>
      <c r="Z1803" s="5"/>
      <c r="AA1803" s="5" t="str">
        <f>IF(ActividadesCom[[#This Row],[NIVEL 4]]&lt;&gt;0,VLOOKUP(ActividadesCom[[#This Row],[NIVEL 4]],Catálogo!A:B,2,FALSE),"")</f>
        <v/>
      </c>
      <c r="AB1803" s="5"/>
      <c r="AC1803" s="6"/>
      <c r="AD1803" s="5"/>
      <c r="AE1803" s="5"/>
      <c r="AF1803" s="5" t="str">
        <f>IF(ActividadesCom[[#This Row],[NIVEL 5]]&lt;&gt;0,VLOOKUP(ActividadesCom[[#This Row],[NIVEL 5]],Catálogo!A:B,2,FALSE),"")</f>
        <v/>
      </c>
      <c r="AG1803" s="5"/>
      <c r="AH1803" s="2"/>
      <c r="AI1803" s="2"/>
    </row>
    <row r="1804" spans="1:35" ht="30" hidden="1" customHeight="1" x14ac:dyDescent="0.25">
      <c r="A1804" s="7">
        <v>17470166</v>
      </c>
      <c r="B1804" s="97" t="str">
        <f>VLOOKUP(ActividadesCom[[#This Row],[NO. DE CONTROL]],'LISTADO ESTUDIANTES'!A:C,3,FALSE)</f>
        <v>RIVERO MISS RODRIGO RAFAEL</v>
      </c>
      <c r="C1804" s="97" t="str">
        <f>VLOOKUP(ActividadesCom[[#This Row],[NO. DE CONTROL]],'LISTADO ESTUDIANTES'!A:B,2,FALSE)</f>
        <v>ARQUITECTURA</v>
      </c>
      <c r="D1804" s="18" t="str">
        <f>VLOOKUP(ActividadesCom[[#This Row],[NO. DE CONTROL]],'LISTADO ESTUDIANTES'!A:D,4,FALSE)</f>
        <v>BAJA</v>
      </c>
      <c r="E1804" s="5">
        <f>SUM(ActividadesCom[[#This Row],[CRÉD. 1]],ActividadesCom[[#This Row],[CRÉD. 2]],ActividadesCom[[#This Row],[CRÉD. 3]],ActividadesCom[[#This Row],[CRÉD. 4]],ActividadesCom[[#This Row],[CRÉD. 5]])</f>
        <v>0</v>
      </c>
      <c r="F1804" s="17" t="str">
        <f>IF(ActividadesCom[[#This Row],[ÚLTIMO SEMESTRE CON CRÉDITOS]]&gt;0,ROUND(AVERAGE(ActividadesCom[[#This Row],[VALOR NIVEL 5]],ActividadesCom[[#This Row],[VALOR NIVEL 4]],ActividadesCom[[#This Row],[VALOR NIVEL 3]],ActividadesCom[[#This Row],[VALOR NIVEL 2]],ActividadesCom[[#This Row],[VALOR NIVEL 1]]),0),"")</f>
        <v/>
      </c>
      <c r="G1804" s="5" t="str">
        <f>IF(ActividadesCom[[#This Row],[PROMEDIO]]="","",IF(ActividadesCom[[#This Row],[PROMEDIO]]&gt;=4,"EXCELENTE",IF(ActividadesCom[[#This Row],[PROMEDIO]]&gt;=3,"NOTABLE",IF(ActividadesCom[[#This Row],[PROMEDIO]]&gt;=2,"BUENO",IF(ActividadesCom[[#This Row],[PROMEDIO]]=1,"SUFICIENTE","")))))</f>
        <v/>
      </c>
      <c r="H1804" s="5">
        <f>MAX(ActividadesCom[[#This Row],[PERÍODO 1]],ActividadesCom[[#This Row],[PERÍODO 2]],ActividadesCom[[#This Row],[PERÍODO 3]],ActividadesCom[[#This Row],[PERÍODO 4]],ActividadesCom[[#This Row],[PERÍODO 5]])</f>
        <v>0</v>
      </c>
      <c r="I1804" s="6"/>
      <c r="J1804" s="5"/>
      <c r="K1804" s="5"/>
      <c r="L1804" s="5" t="str">
        <f>IF(ActividadesCom[[#This Row],[NIVEL 1]]&lt;&gt;0,VLOOKUP(ActividadesCom[[#This Row],[NIVEL 1]],Catálogo!A:B,2,FALSE),"")</f>
        <v/>
      </c>
      <c r="M1804" s="5"/>
      <c r="N1804" s="6"/>
      <c r="O1804" s="5"/>
      <c r="P1804" s="5"/>
      <c r="Q1804" s="5" t="str">
        <f>IF(ActividadesCom[[#This Row],[NIVEL 2]]&lt;&gt;0,VLOOKUP(ActividadesCom[[#This Row],[NIVEL 2]],Catálogo!A:B,2,FALSE),"")</f>
        <v/>
      </c>
      <c r="R1804" s="5"/>
      <c r="S1804" s="6"/>
      <c r="T1804" s="5"/>
      <c r="U1804" s="5"/>
      <c r="V1804" s="5" t="str">
        <f>IF(ActividadesCom[[#This Row],[NIVEL 3]]&lt;&gt;0,VLOOKUP(ActividadesCom[[#This Row],[NIVEL 3]],Catálogo!A:B,2,FALSE),"")</f>
        <v/>
      </c>
      <c r="W1804" s="5"/>
      <c r="X1804" s="9"/>
      <c r="Y1804" s="8"/>
      <c r="Z1804" s="8"/>
      <c r="AA1804" s="5" t="str">
        <f>IF(ActividadesCom[[#This Row],[NIVEL 4]]&lt;&gt;0,VLOOKUP(ActividadesCom[[#This Row],[NIVEL 4]],Catálogo!A:B,2,FALSE),"")</f>
        <v/>
      </c>
      <c r="AB1804" s="8"/>
      <c r="AC1804" s="6"/>
      <c r="AD1804" s="5"/>
      <c r="AE1804" s="5"/>
      <c r="AF1804" s="5" t="str">
        <f>IF(ActividadesCom[[#This Row],[NIVEL 5]]&lt;&gt;0,VLOOKUP(ActividadesCom[[#This Row],[NIVEL 5]],Catálogo!A:B,2,FALSE),"")</f>
        <v/>
      </c>
      <c r="AG1804" s="5"/>
      <c r="AH1804" s="2"/>
      <c r="AI1804" s="2"/>
    </row>
    <row r="1805" spans="1:35" ht="30" hidden="1" customHeight="1" x14ac:dyDescent="0.25">
      <c r="A1805" s="7">
        <v>17470167</v>
      </c>
      <c r="B1805" s="97" t="str">
        <f>VLOOKUP(ActividadesCom[[#This Row],[NO. DE CONTROL]],'LISTADO ESTUDIANTES'!A:C,3,FALSE)</f>
        <v>SOLIS MOO MILCA YAMIRA</v>
      </c>
      <c r="C1805" s="97" t="str">
        <f>VLOOKUP(ActividadesCom[[#This Row],[NO. DE CONTROL]],'LISTADO ESTUDIANTES'!A:B,2,FALSE)</f>
        <v>ARQUITECTURA</v>
      </c>
      <c r="D1805" s="18" t="str">
        <f>VLOOKUP(ActividadesCom[[#This Row],[NO. DE CONTROL]],'LISTADO ESTUDIANTES'!A:D,4,FALSE)</f>
        <v>EGRESADO(A)</v>
      </c>
      <c r="E1805" s="5">
        <f>SUM(ActividadesCom[[#This Row],[CRÉD. 1]],ActividadesCom[[#This Row],[CRÉD. 2]],ActividadesCom[[#This Row],[CRÉD. 3]],ActividadesCom[[#This Row],[CRÉD. 4]],ActividadesCom[[#This Row],[CRÉD. 5]])</f>
        <v>5</v>
      </c>
      <c r="F1805" s="17">
        <f>IF(ActividadesCom[[#This Row],[ÚLTIMO SEMESTRE CON CRÉDITOS]]&gt;0,ROUND(AVERAGE(ActividadesCom[[#This Row],[VALOR NIVEL 5]],ActividadesCom[[#This Row],[VALOR NIVEL 4]],ActividadesCom[[#This Row],[VALOR NIVEL 3]],ActividadesCom[[#This Row],[VALOR NIVEL 2]],ActividadesCom[[#This Row],[VALOR NIVEL 1]]),0),"")</f>
        <v>3</v>
      </c>
      <c r="G1805" s="5" t="str">
        <f>IF(ActividadesCom[[#This Row],[PROMEDIO]]="","",IF(ActividadesCom[[#This Row],[PROMEDIO]]&gt;=4,"EXCELENTE",IF(ActividadesCom[[#This Row],[PROMEDIO]]&gt;=3,"NOTABLE",IF(ActividadesCom[[#This Row],[PROMEDIO]]&gt;=2,"BUENO",IF(ActividadesCom[[#This Row],[PROMEDIO]]=1,"SUFICIENTE","")))))</f>
        <v>NOTABLE</v>
      </c>
      <c r="H1805" s="5">
        <f>MAX(ActividadesCom[[#This Row],[PERÍODO 1]],ActividadesCom[[#This Row],[PERÍODO 2]],ActividadesCom[[#This Row],[PERÍODO 3]],ActividadesCom[[#This Row],[PERÍODO 4]],ActividadesCom[[#This Row],[PERÍODO 5]])</f>
        <v>20211</v>
      </c>
      <c r="I1805" s="6" t="s">
        <v>1036</v>
      </c>
      <c r="J1805" s="5">
        <v>20193</v>
      </c>
      <c r="K1805" s="5" t="s">
        <v>4010</v>
      </c>
      <c r="L1805" s="5">
        <f>IF(ActividadesCom[[#This Row],[NIVEL 1]]&lt;&gt;0,VLOOKUP(ActividadesCom[[#This Row],[NIVEL 1]],Catálogo!A:B,2,FALSE),"")</f>
        <v>2</v>
      </c>
      <c r="M1805" s="5">
        <v>1</v>
      </c>
      <c r="N1805" s="6" t="s">
        <v>4395</v>
      </c>
      <c r="O1805" s="5">
        <v>20183</v>
      </c>
      <c r="P1805" s="5" t="s">
        <v>4008</v>
      </c>
      <c r="Q1805" s="5">
        <f>IF(ActividadesCom[[#This Row],[NIVEL 2]]&lt;&gt;0,VLOOKUP(ActividadesCom[[#This Row],[NIVEL 2]],Catálogo!A:B,2,FALSE),"")</f>
        <v>4</v>
      </c>
      <c r="R1805" s="5">
        <v>1</v>
      </c>
      <c r="S1805" s="6" t="s">
        <v>4695</v>
      </c>
      <c r="T1805" s="5">
        <v>20211</v>
      </c>
      <c r="U1805" s="5" t="s">
        <v>4008</v>
      </c>
      <c r="V1805" s="5">
        <f>IF(ActividadesCom[[#This Row],[NIVEL 3]]&lt;&gt;0,VLOOKUP(ActividadesCom[[#This Row],[NIVEL 3]],Catálogo!A:B,2,FALSE),"")</f>
        <v>4</v>
      </c>
      <c r="W1805" s="5">
        <v>1</v>
      </c>
      <c r="X1805" s="6" t="s">
        <v>2532</v>
      </c>
      <c r="Y1805" s="5">
        <v>20201</v>
      </c>
      <c r="Z1805" s="5" t="s">
        <v>4010</v>
      </c>
      <c r="AA1805" s="5">
        <f>IF(ActividadesCom[[#This Row],[NIVEL 4]]&lt;&gt;0,VLOOKUP(ActividadesCom[[#This Row],[NIVEL 4]],Catálogo!A:B,2,FALSE),"")</f>
        <v>2</v>
      </c>
      <c r="AB1805" s="5">
        <v>1</v>
      </c>
      <c r="AC1805" s="6" t="s">
        <v>403</v>
      </c>
      <c r="AD1805" s="5">
        <v>20173</v>
      </c>
      <c r="AE1805" s="5" t="s">
        <v>4010</v>
      </c>
      <c r="AF1805" s="5">
        <f>IF(ActividadesCom[[#This Row],[NIVEL 5]]&lt;&gt;0,VLOOKUP(ActividadesCom[[#This Row],[NIVEL 5]],Catálogo!A:B,2,FALSE),"")</f>
        <v>2</v>
      </c>
      <c r="AG1805" s="5">
        <v>1</v>
      </c>
      <c r="AH1805" s="2"/>
      <c r="AI1805" s="2"/>
    </row>
    <row r="1806" spans="1:35" ht="30" hidden="1" customHeight="1" x14ac:dyDescent="0.25">
      <c r="A1806" s="7">
        <v>17470168</v>
      </c>
      <c r="B1806" s="97" t="str">
        <f>VLOOKUP(ActividadesCom[[#This Row],[NO. DE CONTROL]],'LISTADO ESTUDIANTES'!A:C,3,FALSE)</f>
        <v>VALDOVINOS ESTRELLA JANINE VIRIDIANA</v>
      </c>
      <c r="C1806" s="134" t="str">
        <f>VLOOKUP(ActividadesCom[[#This Row],[NO. DE CONTROL]],'LISTADO ESTUDIANTES'!A:B,2,FALSE)</f>
        <v>INGENIERIA EN ADMINISTRACION</v>
      </c>
      <c r="D1806" s="135" t="str">
        <f>VLOOKUP(ActividadesCom[[#This Row],[NO. DE CONTROL]],'LISTADO ESTUDIANTES'!A:D,4,FALSE)</f>
        <v>EGRESADO(A)</v>
      </c>
      <c r="E1806" s="136">
        <f>SUM(ActividadesCom[[#This Row],[CRÉD. 1]],ActividadesCom[[#This Row],[CRÉD. 2]],ActividadesCom[[#This Row],[CRÉD. 3]],ActividadesCom[[#This Row],[CRÉD. 4]],ActividadesCom[[#This Row],[CRÉD. 5]])</f>
        <v>6</v>
      </c>
      <c r="F1806" s="136">
        <f>IF(ActividadesCom[[#This Row],[ÚLTIMO SEMESTRE CON CRÉDITOS]]&gt;0,ROUND(AVERAGE(ActividadesCom[[#This Row],[VALOR NIVEL 5]],ActividadesCom[[#This Row],[VALOR NIVEL 4]],ActividadesCom[[#This Row],[VALOR NIVEL 3]],ActividadesCom[[#This Row],[VALOR NIVEL 2]],ActividadesCom[[#This Row],[VALOR NIVEL 1]]),0),"")</f>
        <v>3</v>
      </c>
      <c r="G1806" s="5" t="str">
        <f>IF(ActividadesCom[[#This Row],[PROMEDIO]]="","",IF(ActividadesCom[[#This Row],[PROMEDIO]]&gt;=4,"EXCELENTE",IF(ActividadesCom[[#This Row],[PROMEDIO]]&gt;=3,"NOTABLE",IF(ActividadesCom[[#This Row],[PROMEDIO]]&gt;=2,"BUENO",IF(ActividadesCom[[#This Row],[PROMEDIO]]=1,"SUFICIENTE","")))))</f>
        <v>NOTABLE</v>
      </c>
      <c r="H1806" s="5">
        <f>MAX(ActividadesCom[[#This Row],[PERÍODO 1]],ActividadesCom[[#This Row],[PERÍODO 2]],ActividadesCom[[#This Row],[PERÍODO 3]],ActividadesCom[[#This Row],[PERÍODO 4]],ActividadesCom[[#This Row],[PERÍODO 5]])</f>
        <v>20193</v>
      </c>
      <c r="I1806" s="6" t="s">
        <v>445</v>
      </c>
      <c r="J1806" s="5">
        <v>20181</v>
      </c>
      <c r="K1806" s="5" t="s">
        <v>4010</v>
      </c>
      <c r="L1806" s="5">
        <f>IF(ActividadesCom[[#This Row],[NIVEL 1]]&lt;&gt;0,VLOOKUP(ActividadesCom[[#This Row],[NIVEL 1]],Catálogo!A:B,2,FALSE),"")</f>
        <v>2</v>
      </c>
      <c r="M1806" s="5">
        <v>2</v>
      </c>
      <c r="N1806" s="6" t="s">
        <v>918</v>
      </c>
      <c r="O1806" s="5">
        <v>20191</v>
      </c>
      <c r="P1806" s="5" t="s">
        <v>4010</v>
      </c>
      <c r="Q1806" s="5">
        <f>IF(ActividadesCom[[#This Row],[NIVEL 2]]&lt;&gt;0,VLOOKUP(ActividadesCom[[#This Row],[NIVEL 2]],Catálogo!A:B,2,FALSE),"")</f>
        <v>2</v>
      </c>
      <c r="R1806" s="5">
        <v>1</v>
      </c>
      <c r="S1806" s="6" t="s">
        <v>111</v>
      </c>
      <c r="T1806" s="5">
        <v>20191</v>
      </c>
      <c r="U1806" s="5" t="s">
        <v>4008</v>
      </c>
      <c r="V1806" s="5">
        <f>IF(ActividadesCom[[#This Row],[NIVEL 3]]&lt;&gt;0,VLOOKUP(ActividadesCom[[#This Row],[NIVEL 3]],Catálogo!A:B,2,FALSE),"")</f>
        <v>4</v>
      </c>
      <c r="W1806" s="5">
        <v>1</v>
      </c>
      <c r="X1806" s="6" t="s">
        <v>1068</v>
      </c>
      <c r="Y1806" s="5">
        <v>20193</v>
      </c>
      <c r="Z1806" s="5" t="s">
        <v>4008</v>
      </c>
      <c r="AA1806" s="5">
        <f>IF(ActividadesCom[[#This Row],[NIVEL 4]]&lt;&gt;0,VLOOKUP(ActividadesCom[[#This Row],[NIVEL 4]],Catálogo!A:B,2,FALSE),"")</f>
        <v>4</v>
      </c>
      <c r="AB1806" s="5">
        <v>1</v>
      </c>
      <c r="AC1806" s="6" t="s">
        <v>37</v>
      </c>
      <c r="AD1806" s="5">
        <v>20173</v>
      </c>
      <c r="AE1806" s="5" t="s">
        <v>4009</v>
      </c>
      <c r="AF1806" s="5">
        <f>IF(ActividadesCom[[#This Row],[NIVEL 5]]&lt;&gt;0,VLOOKUP(ActividadesCom[[#This Row],[NIVEL 5]],Catálogo!A:B,2,FALSE),"")</f>
        <v>3</v>
      </c>
      <c r="AG1806" s="5">
        <v>1</v>
      </c>
      <c r="AH1806" s="2"/>
      <c r="AI1806" s="2"/>
    </row>
    <row r="1807" spans="1:35" s="24" customFormat="1" ht="30" hidden="1" customHeight="1" x14ac:dyDescent="0.25">
      <c r="A1807" s="7">
        <v>17470169</v>
      </c>
      <c r="B1807" s="97" t="str">
        <f>VLOOKUP(ActividadesCom[[#This Row],[NO. DE CONTROL]],'LISTADO ESTUDIANTES'!A:C,3,FALSE)</f>
        <v>CACH CHAVEZ HECTOR RICARDO</v>
      </c>
      <c r="C1807" s="97" t="str">
        <f>VLOOKUP(ActividadesCom[[#This Row],[NO. DE CONTROL]],'LISTADO ESTUDIANTES'!A:B,2,FALSE)</f>
        <v>ARQUITECTURA</v>
      </c>
      <c r="D1807" s="18" t="str">
        <f>VLOOKUP(ActividadesCom[[#This Row],[NO. DE CONTROL]],'LISTADO ESTUDIANTES'!A:D,4,FALSE)</f>
        <v>BAJA</v>
      </c>
      <c r="E1807" s="5">
        <f>SUM(ActividadesCom[[#This Row],[CRÉD. 1]],ActividadesCom[[#This Row],[CRÉD. 2]],ActividadesCom[[#This Row],[CRÉD. 3]],ActividadesCom[[#This Row],[CRÉD. 4]],ActividadesCom[[#This Row],[CRÉD. 5]])</f>
        <v>0</v>
      </c>
      <c r="F1807" s="17" t="str">
        <f>IF(ActividadesCom[[#This Row],[ÚLTIMO SEMESTRE CON CRÉDITOS]]&gt;0,ROUND(AVERAGE(ActividadesCom[[#This Row],[VALOR NIVEL 5]],ActividadesCom[[#This Row],[VALOR NIVEL 4]],ActividadesCom[[#This Row],[VALOR NIVEL 3]],ActividadesCom[[#This Row],[VALOR NIVEL 2]],ActividadesCom[[#This Row],[VALOR NIVEL 1]]),0),"")</f>
        <v/>
      </c>
      <c r="G1807" s="5" t="str">
        <f>IF(ActividadesCom[[#This Row],[PROMEDIO]]="","",IF(ActividadesCom[[#This Row],[PROMEDIO]]&gt;=4,"EXCELENTE",IF(ActividadesCom[[#This Row],[PROMEDIO]]&gt;=3,"NOTABLE",IF(ActividadesCom[[#This Row],[PROMEDIO]]&gt;=2,"BUENO",IF(ActividadesCom[[#This Row],[PROMEDIO]]=1,"SUFICIENTE","")))))</f>
        <v/>
      </c>
      <c r="H1807" s="5">
        <f>MAX(ActividadesCom[[#This Row],[PERÍODO 1]],ActividadesCom[[#This Row],[PERÍODO 2]],ActividadesCom[[#This Row],[PERÍODO 3]],ActividadesCom[[#This Row],[PERÍODO 4]],ActividadesCom[[#This Row],[PERÍODO 5]])</f>
        <v>0</v>
      </c>
      <c r="I1807" s="6"/>
      <c r="J1807" s="5"/>
      <c r="K1807" s="5"/>
      <c r="L1807" s="5" t="str">
        <f>IF(ActividadesCom[[#This Row],[NIVEL 1]]&lt;&gt;0,VLOOKUP(ActividadesCom[[#This Row],[NIVEL 1]],Catálogo!A:B,2,FALSE),"")</f>
        <v/>
      </c>
      <c r="M1807" s="5"/>
      <c r="N1807" s="6"/>
      <c r="O1807" s="5"/>
      <c r="P1807" s="5"/>
      <c r="Q1807" s="5" t="str">
        <f>IF(ActividadesCom[[#This Row],[NIVEL 2]]&lt;&gt;0,VLOOKUP(ActividadesCom[[#This Row],[NIVEL 2]],Catálogo!A:B,2,FALSE),"")</f>
        <v/>
      </c>
      <c r="R1807" s="5"/>
      <c r="S1807" s="6"/>
      <c r="T1807" s="5"/>
      <c r="U1807" s="5"/>
      <c r="V1807" s="5" t="str">
        <f>IF(ActividadesCom[[#This Row],[NIVEL 3]]&lt;&gt;0,VLOOKUP(ActividadesCom[[#This Row],[NIVEL 3]],Catálogo!A:B,2,FALSE),"")</f>
        <v/>
      </c>
      <c r="W1807" s="5"/>
      <c r="X1807" s="6"/>
      <c r="Y1807" s="5"/>
      <c r="Z1807" s="5"/>
      <c r="AA1807" s="5" t="str">
        <f>IF(ActividadesCom[[#This Row],[NIVEL 4]]&lt;&gt;0,VLOOKUP(ActividadesCom[[#This Row],[NIVEL 4]],Catálogo!A:B,2,FALSE),"")</f>
        <v/>
      </c>
      <c r="AB1807" s="5"/>
      <c r="AC1807" s="6"/>
      <c r="AD1807" s="5"/>
      <c r="AE1807" s="5"/>
      <c r="AF1807" s="5" t="str">
        <f>IF(ActividadesCom[[#This Row],[NIVEL 5]]&lt;&gt;0,VLOOKUP(ActividadesCom[[#This Row],[NIVEL 5]],Catálogo!A:B,2,FALSE),"")</f>
        <v/>
      </c>
      <c r="AG1807" s="5"/>
    </row>
    <row r="1808" spans="1:35" ht="30" hidden="1" customHeight="1" x14ac:dyDescent="0.25">
      <c r="A1808" s="7">
        <v>17470170</v>
      </c>
      <c r="B1808" s="97" t="str">
        <f>VLOOKUP(ActividadesCom[[#This Row],[NO. DE CONTROL]],'LISTADO ESTUDIANTES'!A:C,3,FALSE)</f>
        <v>COLONIA CACERES ANGELA LIZZETTE</v>
      </c>
      <c r="C1808" s="97" t="str">
        <f>VLOOKUP(ActividadesCom[[#This Row],[NO. DE CONTROL]],'LISTADO ESTUDIANTES'!A:B,2,FALSE)</f>
        <v>ARQUITECTURA</v>
      </c>
      <c r="D1808" s="18" t="str">
        <f>VLOOKUP(ActividadesCom[[#This Row],[NO. DE CONTROL]],'LISTADO ESTUDIANTES'!A:D,4,FALSE)</f>
        <v>BAJA</v>
      </c>
      <c r="E1808" s="5">
        <f>SUM(ActividadesCom[[#This Row],[CRÉD. 1]],ActividadesCom[[#This Row],[CRÉD. 2]],ActividadesCom[[#This Row],[CRÉD. 3]],ActividadesCom[[#This Row],[CRÉD. 4]],ActividadesCom[[#This Row],[CRÉD. 5]])</f>
        <v>0</v>
      </c>
      <c r="F1808" s="17" t="str">
        <f>IF(ActividadesCom[[#This Row],[ÚLTIMO SEMESTRE CON CRÉDITOS]]&gt;0,ROUND(AVERAGE(ActividadesCom[[#This Row],[VALOR NIVEL 5]],ActividadesCom[[#This Row],[VALOR NIVEL 4]],ActividadesCom[[#This Row],[VALOR NIVEL 3]],ActividadesCom[[#This Row],[VALOR NIVEL 2]],ActividadesCom[[#This Row],[VALOR NIVEL 1]]),0),"")</f>
        <v/>
      </c>
      <c r="G1808" s="5" t="str">
        <f>IF(ActividadesCom[[#This Row],[PROMEDIO]]="","",IF(ActividadesCom[[#This Row],[PROMEDIO]]&gt;=4,"EXCELENTE",IF(ActividadesCom[[#This Row],[PROMEDIO]]&gt;=3,"NOTABLE",IF(ActividadesCom[[#This Row],[PROMEDIO]]&gt;=2,"BUENO",IF(ActividadesCom[[#This Row],[PROMEDIO]]=1,"SUFICIENTE","")))))</f>
        <v/>
      </c>
      <c r="H1808" s="5">
        <f>MAX(ActividadesCom[[#This Row],[PERÍODO 1]],ActividadesCom[[#This Row],[PERÍODO 2]],ActividadesCom[[#This Row],[PERÍODO 3]],ActividadesCom[[#This Row],[PERÍODO 4]],ActividadesCom[[#This Row],[PERÍODO 5]])</f>
        <v>0</v>
      </c>
      <c r="I1808" s="6"/>
      <c r="J1808" s="5"/>
      <c r="K1808" s="5"/>
      <c r="L1808" s="5" t="str">
        <f>IF(ActividadesCom[[#This Row],[NIVEL 1]]&lt;&gt;0,VLOOKUP(ActividadesCom[[#This Row],[NIVEL 1]],Catálogo!A:B,2,FALSE),"")</f>
        <v/>
      </c>
      <c r="M1808" s="5"/>
      <c r="N1808" s="6"/>
      <c r="O1808" s="5"/>
      <c r="P1808" s="5"/>
      <c r="Q1808" s="5" t="str">
        <f>IF(ActividadesCom[[#This Row],[NIVEL 2]]&lt;&gt;0,VLOOKUP(ActividadesCom[[#This Row],[NIVEL 2]],Catálogo!A:B,2,FALSE),"")</f>
        <v/>
      </c>
      <c r="R1808" s="5"/>
      <c r="S1808" s="6"/>
      <c r="T1808" s="5"/>
      <c r="U1808" s="5"/>
      <c r="V1808" s="5" t="str">
        <f>IF(ActividadesCom[[#This Row],[NIVEL 3]]&lt;&gt;0,VLOOKUP(ActividadesCom[[#This Row],[NIVEL 3]],Catálogo!A:B,2,FALSE),"")</f>
        <v/>
      </c>
      <c r="W1808" s="5"/>
      <c r="X1808" s="6"/>
      <c r="Y1808" s="5"/>
      <c r="Z1808" s="5"/>
      <c r="AA1808" s="5" t="str">
        <f>IF(ActividadesCom[[#This Row],[NIVEL 4]]&lt;&gt;0,VLOOKUP(ActividadesCom[[#This Row],[NIVEL 4]],Catálogo!A:B,2,FALSE),"")</f>
        <v/>
      </c>
      <c r="AB1808" s="5"/>
      <c r="AC1808" s="6"/>
      <c r="AD1808" s="5"/>
      <c r="AE1808" s="5"/>
      <c r="AF1808" s="5" t="str">
        <f>IF(ActividadesCom[[#This Row],[NIVEL 5]]&lt;&gt;0,VLOOKUP(ActividadesCom[[#This Row],[NIVEL 5]],Catálogo!A:B,2,FALSE),"")</f>
        <v/>
      </c>
      <c r="AG1808" s="5"/>
      <c r="AH1808" s="2"/>
      <c r="AI1808" s="2"/>
    </row>
    <row r="1809" spans="1:35" ht="30" customHeight="1" x14ac:dyDescent="0.25">
      <c r="A1809" s="7">
        <v>17470171</v>
      </c>
      <c r="B1809" s="97" t="str">
        <f>VLOOKUP(ActividadesCom[[#This Row],[NO. DE CONTROL]],'LISTADO ESTUDIANTES'!A:C,3,FALSE)</f>
        <v>AKE RIZO JUAN JESUS</v>
      </c>
      <c r="C1809" s="97" t="str">
        <f>VLOOKUP(ActividadesCom[[#This Row],[NO. DE CONTROL]],'LISTADO ESTUDIANTES'!A:B,2,FALSE)</f>
        <v>INGENIERIA EN ADMINISTRACION</v>
      </c>
      <c r="D1809" s="18" t="str">
        <f>VLOOKUP(ActividadesCom[[#This Row],[NO. DE CONTROL]],'LISTADO ESTUDIANTES'!A:D,4,FALSE)</f>
        <v>ACTIVO(A)</v>
      </c>
      <c r="E1809" s="5">
        <f>SUM(ActividadesCom[[#This Row],[CRÉD. 1]],ActividadesCom[[#This Row],[CRÉD. 2]],ActividadesCom[[#This Row],[CRÉD. 3]],ActividadesCom[[#This Row],[CRÉD. 4]],ActividadesCom[[#This Row],[CRÉD. 5]])</f>
        <v>4</v>
      </c>
      <c r="F1809" s="17">
        <f>IF(ActividadesCom[[#This Row],[ÚLTIMO SEMESTRE CON CRÉDITOS]]&gt;0,ROUND(AVERAGE(ActividadesCom[[#This Row],[VALOR NIVEL 5]],ActividadesCom[[#This Row],[VALOR NIVEL 4]],ActividadesCom[[#This Row],[VALOR NIVEL 3]],ActividadesCom[[#This Row],[VALOR NIVEL 2]],ActividadesCom[[#This Row],[VALOR NIVEL 1]]),0),"")</f>
        <v>3</v>
      </c>
      <c r="G1809" s="5" t="str">
        <f>IF(ActividadesCom[[#This Row],[PROMEDIO]]="","",IF(ActividadesCom[[#This Row],[PROMEDIO]]&gt;=4,"EXCELENTE",IF(ActividadesCom[[#This Row],[PROMEDIO]]&gt;=3,"NOTABLE",IF(ActividadesCom[[#This Row],[PROMEDIO]]&gt;=2,"BUENO",IF(ActividadesCom[[#This Row],[PROMEDIO]]=1,"SUFICIENTE","")))))</f>
        <v>NOTABLE</v>
      </c>
      <c r="H1809" s="5">
        <f>MAX(ActividadesCom[[#This Row],[PERÍODO 1]],ActividadesCom[[#This Row],[PERÍODO 2]],ActividadesCom[[#This Row],[PERÍODO 3]],ActividadesCom[[#This Row],[PERÍODO 4]],ActividadesCom[[#This Row],[PERÍODO 5]])</f>
        <v>20213</v>
      </c>
      <c r="I1809" s="6" t="s">
        <v>111</v>
      </c>
      <c r="J1809" s="5">
        <v>20191</v>
      </c>
      <c r="K1809" s="5" t="s">
        <v>4010</v>
      </c>
      <c r="L1809" s="5">
        <f>IF(ActividadesCom[[#This Row],[NIVEL 1]]&lt;&gt;0,VLOOKUP(ActividadesCom[[#This Row],[NIVEL 1]],Catálogo!A:B,2,FALSE),"")</f>
        <v>2</v>
      </c>
      <c r="M1809" s="5">
        <v>1</v>
      </c>
      <c r="N1809" s="6" t="s">
        <v>5879</v>
      </c>
      <c r="O1809" s="5">
        <v>20213</v>
      </c>
      <c r="P1809" s="5" t="s">
        <v>4009</v>
      </c>
      <c r="Q1809" s="5">
        <f>IF(ActividadesCom[[#This Row],[NIVEL 2]]&lt;&gt;0,VLOOKUP(ActividadesCom[[#This Row],[NIVEL 2]],Catálogo!A:B,2,FALSE),"")</f>
        <v>3</v>
      </c>
      <c r="R1809" s="5">
        <v>1</v>
      </c>
      <c r="S1809" s="6"/>
      <c r="T1809" s="5"/>
      <c r="U1809" s="5"/>
      <c r="V1809" s="5" t="str">
        <f>IF(ActividadesCom[[#This Row],[NIVEL 3]]&lt;&gt;0,VLOOKUP(ActividadesCom[[#This Row],[NIVEL 3]],Catálogo!A:B,2,FALSE),"")</f>
        <v/>
      </c>
      <c r="W1809" s="5"/>
      <c r="X1809" s="6" t="s">
        <v>2806</v>
      </c>
      <c r="Y1809" s="5">
        <v>20201</v>
      </c>
      <c r="Z1809" s="5" t="s">
        <v>4009</v>
      </c>
      <c r="AA1809" s="5">
        <f>IF(ActividadesCom[[#This Row],[NIVEL 4]]&lt;&gt;0,VLOOKUP(ActividadesCom[[#This Row],[NIVEL 4]],Catálogo!A:B,2,FALSE),"")</f>
        <v>3</v>
      </c>
      <c r="AB1809" s="5">
        <v>1</v>
      </c>
      <c r="AC1809" s="6" t="s">
        <v>665</v>
      </c>
      <c r="AD1809" s="5">
        <v>20191</v>
      </c>
      <c r="AE1809" s="5" t="s">
        <v>4010</v>
      </c>
      <c r="AF1809" s="5">
        <f>IF(ActividadesCom[[#This Row],[NIVEL 5]]&lt;&gt;0,VLOOKUP(ActividadesCom[[#This Row],[NIVEL 5]],Catálogo!A:B,2,FALSE),"")</f>
        <v>2</v>
      </c>
      <c r="AG1809" s="5">
        <v>1</v>
      </c>
      <c r="AH1809" s="2"/>
      <c r="AI1809" s="2"/>
    </row>
    <row r="1810" spans="1:35" ht="30" hidden="1" customHeight="1" x14ac:dyDescent="0.25">
      <c r="A1810" s="7">
        <v>17470172</v>
      </c>
      <c r="B1810" s="97" t="str">
        <f>VLOOKUP(ActividadesCom[[#This Row],[NO. DE CONTROL]],'LISTADO ESTUDIANTES'!A:C,3,FALSE)</f>
        <v>GARCIA QUINTAL ERIK MANUEL</v>
      </c>
      <c r="C1810" s="97" t="str">
        <f>VLOOKUP(ActividadesCom[[#This Row],[NO. DE CONTROL]],'LISTADO ESTUDIANTES'!A:B,2,FALSE)</f>
        <v>ARQUITECTURA</v>
      </c>
      <c r="D1810" s="18" t="str">
        <f>VLOOKUP(ActividadesCom[[#This Row],[NO. DE CONTROL]],'LISTADO ESTUDIANTES'!A:D,4,FALSE)</f>
        <v>BAJA</v>
      </c>
      <c r="E1810" s="5">
        <f>SUM(ActividadesCom[[#This Row],[CRÉD. 1]],ActividadesCom[[#This Row],[CRÉD. 2]],ActividadesCom[[#This Row],[CRÉD. 3]],ActividadesCom[[#This Row],[CRÉD. 4]],ActividadesCom[[#This Row],[CRÉD. 5]])</f>
        <v>4</v>
      </c>
      <c r="F1810" s="17">
        <f>IF(ActividadesCom[[#This Row],[ÚLTIMO SEMESTRE CON CRÉDITOS]]&gt;0,ROUND(AVERAGE(ActividadesCom[[#This Row],[VALOR NIVEL 5]],ActividadesCom[[#This Row],[VALOR NIVEL 4]],ActividadesCom[[#This Row],[VALOR NIVEL 3]],ActividadesCom[[#This Row],[VALOR NIVEL 2]],ActividadesCom[[#This Row],[VALOR NIVEL 1]]),0),"")</f>
        <v>3</v>
      </c>
      <c r="G1810" s="5" t="str">
        <f>IF(ActividadesCom[[#This Row],[PROMEDIO]]="","",IF(ActividadesCom[[#This Row],[PROMEDIO]]&gt;=4,"EXCELENTE",IF(ActividadesCom[[#This Row],[PROMEDIO]]&gt;=3,"NOTABLE",IF(ActividadesCom[[#This Row],[PROMEDIO]]&gt;=2,"BUENO",IF(ActividadesCom[[#This Row],[PROMEDIO]]=1,"SUFICIENTE","")))))</f>
        <v>NOTABLE</v>
      </c>
      <c r="H1810" s="5">
        <f>MAX(ActividadesCom[[#This Row],[PERÍODO 1]],ActividadesCom[[#This Row],[PERÍODO 2]],ActividadesCom[[#This Row],[PERÍODO 3]],ActividadesCom[[#This Row],[PERÍODO 4]],ActividadesCom[[#This Row],[PERÍODO 5]])</f>
        <v>20221</v>
      </c>
      <c r="I1810" s="6" t="s">
        <v>3997</v>
      </c>
      <c r="J1810" s="5">
        <v>20183</v>
      </c>
      <c r="K1810" s="5" t="s">
        <v>4010</v>
      </c>
      <c r="L1810" s="5">
        <f>IF(ActividadesCom[[#This Row],[NIVEL 1]]&lt;&gt;0,VLOOKUP(ActividadesCom[[#This Row],[NIVEL 1]],Catálogo!A:B,2,FALSE),"")</f>
        <v>2</v>
      </c>
      <c r="M1810" s="5">
        <v>1</v>
      </c>
      <c r="N1810" s="6" t="s">
        <v>5819</v>
      </c>
      <c r="O1810" s="5">
        <v>20221</v>
      </c>
      <c r="P1810" s="5" t="s">
        <v>4009</v>
      </c>
      <c r="Q1810" s="5">
        <v>3</v>
      </c>
      <c r="R1810" s="5">
        <v>1</v>
      </c>
      <c r="S1810" s="6"/>
      <c r="T1810" s="5"/>
      <c r="U1810" s="5"/>
      <c r="V1810" s="5" t="str">
        <f>IF(ActividadesCom[[#This Row],[NIVEL 3]]&lt;&gt;0,VLOOKUP(ActividadesCom[[#This Row],[NIVEL 3]],Catálogo!A:B,2,FALSE),"")</f>
        <v/>
      </c>
      <c r="W1810" s="5"/>
      <c r="X1810" s="6" t="s">
        <v>31</v>
      </c>
      <c r="Y1810" s="5">
        <v>20181</v>
      </c>
      <c r="Z1810" s="5" t="s">
        <v>4008</v>
      </c>
      <c r="AA1810" s="5">
        <f>IF(ActividadesCom[[#This Row],[NIVEL 4]]&lt;&gt;0,VLOOKUP(ActividadesCom[[#This Row],[NIVEL 4]],Catálogo!A:B,2,FALSE),"")</f>
        <v>4</v>
      </c>
      <c r="AB1810" s="5">
        <v>1</v>
      </c>
      <c r="AC1810" s="6" t="s">
        <v>403</v>
      </c>
      <c r="AD1810" s="5">
        <v>20173</v>
      </c>
      <c r="AE1810" s="5" t="s">
        <v>4010</v>
      </c>
      <c r="AF1810" s="5">
        <f>IF(ActividadesCom[[#This Row],[NIVEL 5]]&lt;&gt;0,VLOOKUP(ActividadesCom[[#This Row],[NIVEL 5]],Catálogo!A:B,2,FALSE),"")</f>
        <v>2</v>
      </c>
      <c r="AG1810" s="5">
        <v>1</v>
      </c>
      <c r="AH1810" s="2"/>
      <c r="AI1810" s="2"/>
    </row>
    <row r="1811" spans="1:35" ht="30" customHeight="1" x14ac:dyDescent="0.25">
      <c r="A1811" s="7">
        <v>17470173</v>
      </c>
      <c r="B1811" s="97" t="str">
        <f>VLOOKUP(ActividadesCom[[#This Row],[NO. DE CONTROL]],'LISTADO ESTUDIANTES'!A:C,3,FALSE)</f>
        <v>EHUAN CASTAÑEDA MARLA ANIELKA</v>
      </c>
      <c r="C1811" s="97" t="str">
        <f>VLOOKUP(ActividadesCom[[#This Row],[NO. DE CONTROL]],'LISTADO ESTUDIANTES'!A:B,2,FALSE)</f>
        <v>ARQUITECTURA</v>
      </c>
      <c r="D1811" s="18" t="str">
        <f>VLOOKUP(ActividadesCom[[#This Row],[NO. DE CONTROL]],'LISTADO ESTUDIANTES'!A:D,4,FALSE)</f>
        <v>ACTIVO(A)</v>
      </c>
      <c r="E1811" s="5">
        <f>SUM(ActividadesCom[[#This Row],[CRÉD. 1]],ActividadesCom[[#This Row],[CRÉD. 2]],ActividadesCom[[#This Row],[CRÉD. 3]],ActividadesCom[[#This Row],[CRÉD. 4]],ActividadesCom[[#This Row],[CRÉD. 5]])</f>
        <v>5</v>
      </c>
      <c r="F1811" s="17">
        <f>IF(ActividadesCom[[#This Row],[ÚLTIMO SEMESTRE CON CRÉDITOS]]&gt;0,ROUND(AVERAGE(ActividadesCom[[#This Row],[VALOR NIVEL 5]],ActividadesCom[[#This Row],[VALOR NIVEL 4]],ActividadesCom[[#This Row],[VALOR NIVEL 3]],ActividadesCom[[#This Row],[VALOR NIVEL 2]],ActividadesCom[[#This Row],[VALOR NIVEL 1]]),0),"")</f>
        <v>4</v>
      </c>
      <c r="G1811" s="5" t="str">
        <f>IF(ActividadesCom[[#This Row],[PROMEDIO]]="","",IF(ActividadesCom[[#This Row],[PROMEDIO]]&gt;=4,"EXCELENTE",IF(ActividadesCom[[#This Row],[PROMEDIO]]&gt;=3,"NOTABLE",IF(ActividadesCom[[#This Row],[PROMEDIO]]&gt;=2,"BUENO",IF(ActividadesCom[[#This Row],[PROMEDIO]]=1,"SUFICIENTE","")))))</f>
        <v>EXCELENTE</v>
      </c>
      <c r="H1811" s="5">
        <f>MAX(ActividadesCom[[#This Row],[PERÍODO 1]],ActividadesCom[[#This Row],[PERÍODO 2]],ActividadesCom[[#This Row],[PERÍODO 3]],ActividadesCom[[#This Row],[PERÍODO 4]],ActividadesCom[[#This Row],[PERÍODO 5]])</f>
        <v>20221</v>
      </c>
      <c r="I1811" s="6" t="s">
        <v>4695</v>
      </c>
      <c r="J1811" s="5">
        <v>20213</v>
      </c>
      <c r="K1811" s="5" t="s">
        <v>4008</v>
      </c>
      <c r="L1811" s="5">
        <f>IF(ActividadesCom[[#This Row],[NIVEL 1]]&lt;&gt;0,VLOOKUP(ActividadesCom[[#This Row],[NIVEL 1]],Catálogo!A:B,2,FALSE),"")</f>
        <v>4</v>
      </c>
      <c r="M1811" s="5">
        <v>1</v>
      </c>
      <c r="N1811" s="6" t="s">
        <v>4751</v>
      </c>
      <c r="O1811" s="5">
        <v>20213</v>
      </c>
      <c r="P1811" s="5" t="s">
        <v>4008</v>
      </c>
      <c r="Q1811" s="5">
        <f>IF(ActividadesCom[[#This Row],[NIVEL 2]]&lt;&gt;0,VLOOKUP(ActividadesCom[[#This Row],[NIVEL 2]],Catálogo!A:B,2,FALSE),"")</f>
        <v>4</v>
      </c>
      <c r="R1811" s="5">
        <v>1</v>
      </c>
      <c r="S1811" s="6" t="s">
        <v>4893</v>
      </c>
      <c r="T1811" s="5">
        <v>20221</v>
      </c>
      <c r="U1811" s="5" t="s">
        <v>4008</v>
      </c>
      <c r="V1811" s="5">
        <f>IF(ActividadesCom[[#This Row],[NIVEL 3]]&lt;&gt;0,VLOOKUP(ActividadesCom[[#This Row],[NIVEL 3]],Catálogo!A:B,2,FALSE),"")</f>
        <v>4</v>
      </c>
      <c r="W1811" s="5">
        <v>1</v>
      </c>
      <c r="X1811" s="6" t="s">
        <v>34</v>
      </c>
      <c r="Y1811" s="5">
        <v>20181</v>
      </c>
      <c r="Z1811" s="5" t="s">
        <v>4009</v>
      </c>
      <c r="AA1811" s="5">
        <f>IF(ActividadesCom[[#This Row],[NIVEL 4]]&lt;&gt;0,VLOOKUP(ActividadesCom[[#This Row],[NIVEL 4]],Catálogo!A:B,2,FALSE),"")</f>
        <v>3</v>
      </c>
      <c r="AB1811" s="5">
        <v>1</v>
      </c>
      <c r="AC1811" s="6" t="s">
        <v>403</v>
      </c>
      <c r="AD1811" s="5">
        <v>20173</v>
      </c>
      <c r="AE1811" s="5" t="s">
        <v>4009</v>
      </c>
      <c r="AF1811" s="5">
        <f>IF(ActividadesCom[[#This Row],[NIVEL 5]]&lt;&gt;0,VLOOKUP(ActividadesCom[[#This Row],[NIVEL 5]],Catálogo!A:B,2,FALSE),"")</f>
        <v>3</v>
      </c>
      <c r="AG1811" s="5">
        <v>1</v>
      </c>
      <c r="AH1811" s="2"/>
      <c r="AI1811" s="2"/>
    </row>
    <row r="1812" spans="1:35" ht="30" customHeight="1" x14ac:dyDescent="0.25">
      <c r="A1812" s="7">
        <v>17470174</v>
      </c>
      <c r="B1812" s="97" t="str">
        <f>VLOOKUP(ActividadesCom[[#This Row],[NO. DE CONTROL]],'LISTADO ESTUDIANTES'!A:C,3,FALSE)</f>
        <v>MONDRAGON CETINA JOSE SALVADOR</v>
      </c>
      <c r="C1812" s="97" t="str">
        <f>VLOOKUP(ActividadesCom[[#This Row],[NO. DE CONTROL]],'LISTADO ESTUDIANTES'!A:B,2,FALSE)</f>
        <v>ARQUITECTURA</v>
      </c>
      <c r="D1812" s="18" t="str">
        <f>VLOOKUP(ActividadesCom[[#This Row],[NO. DE CONTROL]],'LISTADO ESTUDIANTES'!A:D,4,FALSE)</f>
        <v>ACTIVO(A)</v>
      </c>
      <c r="E1812" s="5">
        <f>SUM(ActividadesCom[[#This Row],[CRÉD. 1]],ActividadesCom[[#This Row],[CRÉD. 2]],ActividadesCom[[#This Row],[CRÉD. 3]],ActividadesCom[[#This Row],[CRÉD. 4]],ActividadesCom[[#This Row],[CRÉD. 5]])</f>
        <v>6</v>
      </c>
      <c r="F1812" s="17">
        <f>IF(ActividadesCom[[#This Row],[ÚLTIMO SEMESTRE CON CRÉDITOS]]&gt;0,ROUND(AVERAGE(ActividadesCom[[#This Row],[VALOR NIVEL 5]],ActividadesCom[[#This Row],[VALOR NIVEL 4]],ActividadesCom[[#This Row],[VALOR NIVEL 3]],ActividadesCom[[#This Row],[VALOR NIVEL 2]],ActividadesCom[[#This Row],[VALOR NIVEL 1]]),0),"")</f>
        <v>3</v>
      </c>
      <c r="G1812" s="5" t="str">
        <f>IF(ActividadesCom[[#This Row],[PROMEDIO]]="","",IF(ActividadesCom[[#This Row],[PROMEDIO]]&gt;=4,"EXCELENTE",IF(ActividadesCom[[#This Row],[PROMEDIO]]&gt;=3,"NOTABLE",IF(ActividadesCom[[#This Row],[PROMEDIO]]&gt;=2,"BUENO",IF(ActividadesCom[[#This Row],[PROMEDIO]]=1,"SUFICIENTE","")))))</f>
        <v>NOTABLE</v>
      </c>
      <c r="H1812" s="5">
        <f>MAX(ActividadesCom[[#This Row],[PERÍODO 1]],ActividadesCom[[#This Row],[PERÍODO 2]],ActividadesCom[[#This Row],[PERÍODO 3]],ActividadesCom[[#This Row],[PERÍODO 4]],ActividadesCom[[#This Row],[PERÍODO 5]])</f>
        <v>20213</v>
      </c>
      <c r="I1812" s="6" t="s">
        <v>1147</v>
      </c>
      <c r="J1812" s="5">
        <v>20193</v>
      </c>
      <c r="K1812" s="5" t="s">
        <v>4010</v>
      </c>
      <c r="L1812" s="5">
        <f>IF(ActividadesCom[[#This Row],[NIVEL 1]]&lt;&gt;0,VLOOKUP(ActividadesCom[[#This Row],[NIVEL 1]],Catálogo!A:B,2,FALSE),"")</f>
        <v>2</v>
      </c>
      <c r="M1812" s="5">
        <v>1</v>
      </c>
      <c r="N1812" s="6" t="s">
        <v>318</v>
      </c>
      <c r="O1812" s="5">
        <v>20203</v>
      </c>
      <c r="P1812" s="5" t="s">
        <v>4010</v>
      </c>
      <c r="Q1812" s="5">
        <f>IF(ActividadesCom[[#This Row],[NIVEL 2]]&lt;&gt;0,VLOOKUP(ActividadesCom[[#This Row],[NIVEL 2]],Catálogo!A:B,2,FALSE),"")</f>
        <v>2</v>
      </c>
      <c r="R1812" s="5">
        <v>2</v>
      </c>
      <c r="S1812" s="6" t="s">
        <v>4695</v>
      </c>
      <c r="T1812" s="5">
        <v>20213</v>
      </c>
      <c r="U1812" s="5" t="s">
        <v>4008</v>
      </c>
      <c r="V1812" s="5">
        <f>IF(ActividadesCom[[#This Row],[NIVEL 3]]&lt;&gt;0,VLOOKUP(ActividadesCom[[#This Row],[NIVEL 3]],Catálogo!A:B,2,FALSE),"")</f>
        <v>4</v>
      </c>
      <c r="W1812" s="5">
        <v>1</v>
      </c>
      <c r="X1812" s="6" t="s">
        <v>5</v>
      </c>
      <c r="Y1812" s="5">
        <v>20181</v>
      </c>
      <c r="Z1812" s="5" t="s">
        <v>4008</v>
      </c>
      <c r="AA1812" s="5">
        <f>IF(ActividadesCom[[#This Row],[NIVEL 4]]&lt;&gt;0,VLOOKUP(ActividadesCom[[#This Row],[NIVEL 4]],Catálogo!A:B,2,FALSE),"")</f>
        <v>4</v>
      </c>
      <c r="AB1812" s="5">
        <v>1</v>
      </c>
      <c r="AC1812" s="6" t="s">
        <v>5</v>
      </c>
      <c r="AD1812" s="5">
        <v>20173</v>
      </c>
      <c r="AE1812" s="5" t="s">
        <v>4009</v>
      </c>
      <c r="AF1812" s="5">
        <f>IF(ActividadesCom[[#This Row],[NIVEL 5]]&lt;&gt;0,VLOOKUP(ActividadesCom[[#This Row],[NIVEL 5]],Catálogo!A:B,2,FALSE),"")</f>
        <v>3</v>
      </c>
      <c r="AG1812" s="5">
        <v>1</v>
      </c>
      <c r="AH1812" s="2"/>
      <c r="AI1812" s="2"/>
    </row>
    <row r="1813" spans="1:35" ht="30" hidden="1" customHeight="1" x14ac:dyDescent="0.25">
      <c r="A1813" s="7">
        <v>17470175</v>
      </c>
      <c r="B1813" s="97" t="str">
        <f>VLOOKUP(ActividadesCom[[#This Row],[NO. DE CONTROL]],'LISTADO ESTUDIANTES'!A:C,3,FALSE)</f>
        <v>CHI CAUICH EDUARDO DANIEL</v>
      </c>
      <c r="C1813" s="97" t="str">
        <f>VLOOKUP(ActividadesCom[[#This Row],[NO. DE CONTROL]],'LISTADO ESTUDIANTES'!A:B,2,FALSE)</f>
        <v>ARQUITECTURA</v>
      </c>
      <c r="D1813" s="18" t="str">
        <f>VLOOKUP(ActividadesCom[[#This Row],[NO. DE CONTROL]],'LISTADO ESTUDIANTES'!A:D,4,FALSE)</f>
        <v>BAJA</v>
      </c>
      <c r="E1813" s="5">
        <f>SUM(ActividadesCom[[#This Row],[CRÉD. 1]],ActividadesCom[[#This Row],[CRÉD. 2]],ActividadesCom[[#This Row],[CRÉD. 3]],ActividadesCom[[#This Row],[CRÉD. 4]],ActividadesCom[[#This Row],[CRÉD. 5]])</f>
        <v>2</v>
      </c>
      <c r="F1813" s="17">
        <f>IF(ActividadesCom[[#This Row],[ÚLTIMO SEMESTRE CON CRÉDITOS]]&gt;0,ROUND(AVERAGE(ActividadesCom[[#This Row],[VALOR NIVEL 5]],ActividadesCom[[#This Row],[VALOR NIVEL 4]],ActividadesCom[[#This Row],[VALOR NIVEL 3]],ActividadesCom[[#This Row],[VALOR NIVEL 2]],ActividadesCom[[#This Row],[VALOR NIVEL 1]]),0),"")</f>
        <v>3</v>
      </c>
      <c r="G1813" s="5" t="str">
        <f>IF(ActividadesCom[[#This Row],[PROMEDIO]]="","",IF(ActividadesCom[[#This Row],[PROMEDIO]]&gt;=4,"EXCELENTE",IF(ActividadesCom[[#This Row],[PROMEDIO]]&gt;=3,"NOTABLE",IF(ActividadesCom[[#This Row],[PROMEDIO]]&gt;=2,"BUENO",IF(ActividadesCom[[#This Row],[PROMEDIO]]=1,"SUFICIENTE","")))))</f>
        <v>NOTABLE</v>
      </c>
      <c r="H1813" s="5">
        <f>MAX(ActividadesCom[[#This Row],[PERÍODO 1]],ActividadesCom[[#This Row],[PERÍODO 2]],ActividadesCom[[#This Row],[PERÍODO 3]],ActividadesCom[[#This Row],[PERÍODO 4]],ActividadesCom[[#This Row],[PERÍODO 5]])</f>
        <v>20181</v>
      </c>
      <c r="I1813" s="6"/>
      <c r="J1813" s="5"/>
      <c r="K1813" s="5"/>
      <c r="L1813" s="5" t="str">
        <f>IF(ActividadesCom[[#This Row],[NIVEL 1]]&lt;&gt;0,VLOOKUP(ActividadesCom[[#This Row],[NIVEL 1]],Catálogo!A:B,2,FALSE),"")</f>
        <v/>
      </c>
      <c r="M1813" s="5"/>
      <c r="N1813" s="6"/>
      <c r="O1813" s="5"/>
      <c r="P1813" s="5"/>
      <c r="Q1813" s="5" t="str">
        <f>IF(ActividadesCom[[#This Row],[NIVEL 2]]&lt;&gt;0,VLOOKUP(ActividadesCom[[#This Row],[NIVEL 2]],Catálogo!A:B,2,FALSE),"")</f>
        <v/>
      </c>
      <c r="R1813" s="5"/>
      <c r="S1813" s="6"/>
      <c r="T1813" s="5"/>
      <c r="U1813" s="5"/>
      <c r="V1813" s="5" t="str">
        <f>IF(ActividadesCom[[#This Row],[NIVEL 3]]&lt;&gt;0,VLOOKUP(ActividadesCom[[#This Row],[NIVEL 3]],Catálogo!A:B,2,FALSE),"")</f>
        <v/>
      </c>
      <c r="W1813" s="5"/>
      <c r="X1813" s="6" t="s">
        <v>42</v>
      </c>
      <c r="Y1813" s="5">
        <v>20181</v>
      </c>
      <c r="Z1813" s="5" t="s">
        <v>4009</v>
      </c>
      <c r="AA1813" s="5">
        <f>IF(ActividadesCom[[#This Row],[NIVEL 4]]&lt;&gt;0,VLOOKUP(ActividadesCom[[#This Row],[NIVEL 4]],Catálogo!A:B,2,FALSE),"")</f>
        <v>3</v>
      </c>
      <c r="AB1813" s="5">
        <v>1</v>
      </c>
      <c r="AC1813" s="6" t="s">
        <v>11</v>
      </c>
      <c r="AD1813" s="5">
        <v>20173</v>
      </c>
      <c r="AE1813" s="5" t="s">
        <v>4009</v>
      </c>
      <c r="AF1813" s="5">
        <f>IF(ActividadesCom[[#This Row],[NIVEL 5]]&lt;&gt;0,VLOOKUP(ActividadesCom[[#This Row],[NIVEL 5]],Catálogo!A:B,2,FALSE),"")</f>
        <v>3</v>
      </c>
      <c r="AG1813" s="5">
        <v>1</v>
      </c>
      <c r="AH1813" s="2"/>
      <c r="AI1813" s="2"/>
    </row>
    <row r="1814" spans="1:35" ht="30" hidden="1" customHeight="1" x14ac:dyDescent="0.25">
      <c r="A1814" s="7">
        <v>17470176</v>
      </c>
      <c r="B1814" s="97" t="str">
        <f>VLOOKUP(ActividadesCom[[#This Row],[NO. DE CONTROL]],'LISTADO ESTUDIANTES'!A:C,3,FALSE)</f>
        <v>GUZMAN FUENTES ENRIQUE JAVIER</v>
      </c>
      <c r="C1814" s="97" t="str">
        <f>VLOOKUP(ActividadesCom[[#This Row],[NO. DE CONTROL]],'LISTADO ESTUDIANTES'!A:B,2,FALSE)</f>
        <v>ARQUITECTURA</v>
      </c>
      <c r="D1814" s="18" t="str">
        <f>VLOOKUP(ActividadesCom[[#This Row],[NO. DE CONTROL]],'LISTADO ESTUDIANTES'!A:D,4,FALSE)</f>
        <v>BAJA</v>
      </c>
      <c r="E1814" s="5">
        <f>SUM(ActividadesCom[[#This Row],[CRÉD. 1]],ActividadesCom[[#This Row],[CRÉD. 2]],ActividadesCom[[#This Row],[CRÉD. 3]],ActividadesCom[[#This Row],[CRÉD. 4]],ActividadesCom[[#This Row],[CRÉD. 5]])</f>
        <v>0</v>
      </c>
      <c r="F1814" s="17" t="str">
        <f>IF(ActividadesCom[[#This Row],[ÚLTIMO SEMESTRE CON CRÉDITOS]]&gt;0,ROUND(AVERAGE(ActividadesCom[[#This Row],[VALOR NIVEL 5]],ActividadesCom[[#This Row],[VALOR NIVEL 4]],ActividadesCom[[#This Row],[VALOR NIVEL 3]],ActividadesCom[[#This Row],[VALOR NIVEL 2]],ActividadesCom[[#This Row],[VALOR NIVEL 1]]),0),"")</f>
        <v/>
      </c>
      <c r="G1814" s="5" t="str">
        <f>IF(ActividadesCom[[#This Row],[PROMEDIO]]="","",IF(ActividadesCom[[#This Row],[PROMEDIO]]&gt;=4,"EXCELENTE",IF(ActividadesCom[[#This Row],[PROMEDIO]]&gt;=3,"NOTABLE",IF(ActividadesCom[[#This Row],[PROMEDIO]]&gt;=2,"BUENO",IF(ActividadesCom[[#This Row],[PROMEDIO]]=1,"SUFICIENTE","")))))</f>
        <v/>
      </c>
      <c r="H1814" s="5">
        <f>MAX(ActividadesCom[[#This Row],[PERÍODO 1]],ActividadesCom[[#This Row],[PERÍODO 2]],ActividadesCom[[#This Row],[PERÍODO 3]],ActividadesCom[[#This Row],[PERÍODO 4]],ActividadesCom[[#This Row],[PERÍODO 5]])</f>
        <v>0</v>
      </c>
      <c r="I1814" s="6"/>
      <c r="J1814" s="5"/>
      <c r="K1814" s="5"/>
      <c r="L1814" s="5" t="str">
        <f>IF(ActividadesCom[[#This Row],[NIVEL 1]]&lt;&gt;0,VLOOKUP(ActividadesCom[[#This Row],[NIVEL 1]],Catálogo!A:B,2,FALSE),"")</f>
        <v/>
      </c>
      <c r="M1814" s="5"/>
      <c r="N1814" s="6"/>
      <c r="O1814" s="5"/>
      <c r="P1814" s="5"/>
      <c r="Q1814" s="5" t="str">
        <f>IF(ActividadesCom[[#This Row],[NIVEL 2]]&lt;&gt;0,VLOOKUP(ActividadesCom[[#This Row],[NIVEL 2]],Catálogo!A:B,2,FALSE),"")</f>
        <v/>
      </c>
      <c r="R1814" s="5"/>
      <c r="S1814" s="6"/>
      <c r="T1814" s="5"/>
      <c r="U1814" s="5"/>
      <c r="V1814" s="5" t="str">
        <f>IF(ActividadesCom[[#This Row],[NIVEL 3]]&lt;&gt;0,VLOOKUP(ActividadesCom[[#This Row],[NIVEL 3]],Catálogo!A:B,2,FALSE),"")</f>
        <v/>
      </c>
      <c r="W1814" s="5"/>
      <c r="X1814" s="6"/>
      <c r="Y1814" s="5"/>
      <c r="Z1814" s="5"/>
      <c r="AA1814" s="5" t="str">
        <f>IF(ActividadesCom[[#This Row],[NIVEL 4]]&lt;&gt;0,VLOOKUP(ActividadesCom[[#This Row],[NIVEL 4]],Catálogo!A:B,2,FALSE),"")</f>
        <v/>
      </c>
      <c r="AB1814" s="5"/>
      <c r="AC1814" s="6"/>
      <c r="AD1814" s="5"/>
      <c r="AE1814" s="5"/>
      <c r="AF1814" s="5" t="str">
        <f>IF(ActividadesCom[[#This Row],[NIVEL 5]]&lt;&gt;0,VLOOKUP(ActividadesCom[[#This Row],[NIVEL 5]],Catálogo!A:B,2,FALSE),"")</f>
        <v/>
      </c>
      <c r="AG1814" s="5"/>
      <c r="AH1814" s="2"/>
      <c r="AI1814" s="2"/>
    </row>
    <row r="1815" spans="1:35" ht="30" customHeight="1" x14ac:dyDescent="0.25">
      <c r="A1815" s="7">
        <v>17470177</v>
      </c>
      <c r="B1815" s="97" t="str">
        <f>VLOOKUP(ActividadesCom[[#This Row],[NO. DE CONTROL]],'LISTADO ESTUDIANTES'!A:C,3,FALSE)</f>
        <v>MAY MALDONADO DAVID ANTONIO</v>
      </c>
      <c r="C1815" s="134" t="str">
        <f>VLOOKUP(ActividadesCom[[#This Row],[NO. DE CONTROL]],'LISTADO ESTUDIANTES'!A:B,2,FALSE)</f>
        <v>INGENIERIA EN ADMINISTRACION</v>
      </c>
      <c r="D1815" s="135" t="str">
        <f>VLOOKUP(ActividadesCom[[#This Row],[NO. DE CONTROL]],'LISTADO ESTUDIANTES'!A:D,4,FALSE)</f>
        <v>ACTIVO(A)</v>
      </c>
      <c r="E1815" s="136">
        <f>SUM(ActividadesCom[[#This Row],[CRÉD. 1]],ActividadesCom[[#This Row],[CRÉD. 2]],ActividadesCom[[#This Row],[CRÉD. 3]],ActividadesCom[[#This Row],[CRÉD. 4]],ActividadesCom[[#This Row],[CRÉD. 5]])</f>
        <v>5</v>
      </c>
      <c r="F1815" s="137">
        <f>IF(ActividadesCom[[#This Row],[ÚLTIMO SEMESTRE CON CRÉDITOS]]&gt;0,ROUND(AVERAGE(ActividadesCom[[#This Row],[VALOR NIVEL 5]],ActividadesCom[[#This Row],[VALOR NIVEL 4]],ActividadesCom[[#This Row],[VALOR NIVEL 3]],ActividadesCom[[#This Row],[VALOR NIVEL 2]],ActividadesCom[[#This Row],[VALOR NIVEL 1]]),0),"")</f>
        <v>2</v>
      </c>
      <c r="G1815" s="5" t="str">
        <f>IF(ActividadesCom[[#This Row],[PROMEDIO]]="","",IF(ActividadesCom[[#This Row],[PROMEDIO]]&gt;=4,"EXCELENTE",IF(ActividadesCom[[#This Row],[PROMEDIO]]&gt;=3,"NOTABLE",IF(ActividadesCom[[#This Row],[PROMEDIO]]&gt;=2,"BUENO",IF(ActividadesCom[[#This Row],[PROMEDIO]]=1,"SUFICIENTE","")))))</f>
        <v>BUENO</v>
      </c>
      <c r="H1815" s="5">
        <f>MAX(ActividadesCom[[#This Row],[PERÍODO 1]],ActividadesCom[[#This Row],[PERÍODO 2]],ActividadesCom[[#This Row],[PERÍODO 3]],ActividadesCom[[#This Row],[PERÍODO 4]],ActividadesCom[[#This Row],[PERÍODO 5]])</f>
        <v>20213</v>
      </c>
      <c r="I1815" s="6" t="s">
        <v>111</v>
      </c>
      <c r="J1815" s="5">
        <v>20191</v>
      </c>
      <c r="K1815" s="5" t="s">
        <v>4010</v>
      </c>
      <c r="L1815" s="5">
        <f>IF(ActividadesCom[[#This Row],[NIVEL 1]]&lt;&gt;0,VLOOKUP(ActividadesCom[[#This Row],[NIVEL 1]],Catálogo!A:B,2,FALSE),"")</f>
        <v>2</v>
      </c>
      <c r="M1815" s="5">
        <v>1</v>
      </c>
      <c r="N1815" s="6" t="s">
        <v>4746</v>
      </c>
      <c r="O1815" s="5">
        <v>20213</v>
      </c>
      <c r="P1815" s="5" t="s">
        <v>4011</v>
      </c>
      <c r="Q1815" s="5">
        <f>IF(ActividadesCom[[#This Row],[NIVEL 2]]&lt;&gt;0,VLOOKUP(ActividadesCom[[#This Row],[NIVEL 2]],Catálogo!A:B,2,FALSE),"")</f>
        <v>1</v>
      </c>
      <c r="R1815" s="5">
        <v>1</v>
      </c>
      <c r="S1815" s="6" t="s">
        <v>5879</v>
      </c>
      <c r="T1815" s="5">
        <v>20213</v>
      </c>
      <c r="U1815" s="5" t="s">
        <v>4009</v>
      </c>
      <c r="V1815" s="5">
        <f>IF(ActividadesCom[[#This Row],[NIVEL 3]]&lt;&gt;0,VLOOKUP(ActividadesCom[[#This Row],[NIVEL 3]],Catálogo!A:B,2,FALSE),"")</f>
        <v>3</v>
      </c>
      <c r="W1815" s="5">
        <v>1</v>
      </c>
      <c r="X1815" s="6" t="s">
        <v>47</v>
      </c>
      <c r="Y1815" s="5">
        <v>20181</v>
      </c>
      <c r="Z1815" s="5" t="s">
        <v>4010</v>
      </c>
      <c r="AA1815" s="5">
        <f>IF(ActividadesCom[[#This Row],[NIVEL 4]]&lt;&gt;0,VLOOKUP(ActividadesCom[[#This Row],[NIVEL 4]],Catálogo!A:B,2,FALSE),"")</f>
        <v>2</v>
      </c>
      <c r="AB1815" s="5">
        <v>1</v>
      </c>
      <c r="AC1815" s="6" t="s">
        <v>403</v>
      </c>
      <c r="AD1815" s="5">
        <v>20173</v>
      </c>
      <c r="AE1815" s="5" t="s">
        <v>4011</v>
      </c>
      <c r="AF1815" s="5">
        <f>IF(ActividadesCom[[#This Row],[NIVEL 5]]&lt;&gt;0,VLOOKUP(ActividadesCom[[#This Row],[NIVEL 5]],Catálogo!A:B,2,FALSE),"")</f>
        <v>1</v>
      </c>
      <c r="AG1815" s="5">
        <v>1</v>
      </c>
      <c r="AH1815" s="2"/>
      <c r="AI1815" s="2"/>
    </row>
    <row r="1816" spans="1:35" ht="30" customHeight="1" x14ac:dyDescent="0.25">
      <c r="A1816" s="7">
        <v>17470178</v>
      </c>
      <c r="B1816" s="97" t="str">
        <f>VLOOKUP(ActividadesCom[[#This Row],[NO. DE CONTROL]],'LISTADO ESTUDIANTES'!A:C,3,FALSE)</f>
        <v>ESPAÑA BRAVATA DAVID DANIEL</v>
      </c>
      <c r="C1816" s="97" t="str">
        <f>VLOOKUP(ActividadesCom[[#This Row],[NO. DE CONTROL]],'LISTADO ESTUDIANTES'!A:B,2,FALSE)</f>
        <v>ARQUITECTURA</v>
      </c>
      <c r="D1816" s="18" t="str">
        <f>VLOOKUP(ActividadesCom[[#This Row],[NO. DE CONTROL]],'LISTADO ESTUDIANTES'!A:D,4,FALSE)</f>
        <v>ACTIVO(A)</v>
      </c>
      <c r="E1816" s="5">
        <f>SUM(ActividadesCom[[#This Row],[CRÉD. 1]],ActividadesCom[[#This Row],[CRÉD. 2]],ActividadesCom[[#This Row],[CRÉD. 3]],ActividadesCom[[#This Row],[CRÉD. 4]],ActividadesCom[[#This Row],[CRÉD. 5]])</f>
        <v>5</v>
      </c>
      <c r="F1816" s="17">
        <f>IF(ActividadesCom[[#This Row],[ÚLTIMO SEMESTRE CON CRÉDITOS]]&gt;0,ROUND(AVERAGE(ActividadesCom[[#This Row],[VALOR NIVEL 5]],ActividadesCom[[#This Row],[VALOR NIVEL 4]],ActividadesCom[[#This Row],[VALOR NIVEL 3]],ActividadesCom[[#This Row],[VALOR NIVEL 2]],ActividadesCom[[#This Row],[VALOR NIVEL 1]]),0),"")</f>
        <v>4</v>
      </c>
      <c r="G1816" s="5" t="str">
        <f>IF(ActividadesCom[[#This Row],[PROMEDIO]]="","",IF(ActividadesCom[[#This Row],[PROMEDIO]]&gt;=4,"EXCELENTE",IF(ActividadesCom[[#This Row],[PROMEDIO]]&gt;=3,"NOTABLE",IF(ActividadesCom[[#This Row],[PROMEDIO]]&gt;=2,"BUENO",IF(ActividadesCom[[#This Row],[PROMEDIO]]=1,"SUFICIENTE","")))))</f>
        <v>EXCELENTE</v>
      </c>
      <c r="H1816" s="5">
        <f>MAX(ActividadesCom[[#This Row],[PERÍODO 1]],ActividadesCom[[#This Row],[PERÍODO 2]],ActividadesCom[[#This Row],[PERÍODO 3]],ActividadesCom[[#This Row],[PERÍODO 4]],ActividadesCom[[#This Row],[PERÍODO 5]])</f>
        <v>20213</v>
      </c>
      <c r="I1816" s="6" t="s">
        <v>4394</v>
      </c>
      <c r="J1816" s="5">
        <v>20183</v>
      </c>
      <c r="K1816" s="5" t="s">
        <v>4008</v>
      </c>
      <c r="L1816" s="5">
        <f>IF(ActividadesCom[[#This Row],[NIVEL 1]]&lt;&gt;0,VLOOKUP(ActividadesCom[[#This Row],[NIVEL 1]],Catálogo!A:B,2,FALSE),"")</f>
        <v>4</v>
      </c>
      <c r="M1816" s="5">
        <v>1</v>
      </c>
      <c r="N1816" s="6" t="s">
        <v>4695</v>
      </c>
      <c r="O1816" s="5">
        <v>20213</v>
      </c>
      <c r="P1816" s="5" t="s">
        <v>4008</v>
      </c>
      <c r="Q1816" s="5">
        <f>IF(ActividadesCom[[#This Row],[NIVEL 2]]&lt;&gt;0,VLOOKUP(ActividadesCom[[#This Row],[NIVEL 2]],Catálogo!A:B,2,FALSE),"")</f>
        <v>4</v>
      </c>
      <c r="R1816" s="5">
        <v>1</v>
      </c>
      <c r="S1816" s="6" t="s">
        <v>4745</v>
      </c>
      <c r="T1816" s="5">
        <v>20213</v>
      </c>
      <c r="U1816" s="5" t="s">
        <v>4010</v>
      </c>
      <c r="V1816" s="5">
        <f>IF(ActividadesCom[[#This Row],[NIVEL 3]]&lt;&gt;0,VLOOKUP(ActividadesCom[[#This Row],[NIVEL 3]],Catálogo!A:B,2,FALSE),"")</f>
        <v>2</v>
      </c>
      <c r="W1816" s="5">
        <v>1</v>
      </c>
      <c r="X1816" s="6" t="s">
        <v>4751</v>
      </c>
      <c r="Y1816" s="5">
        <v>20213</v>
      </c>
      <c r="Z1816" s="5" t="s">
        <v>4008</v>
      </c>
      <c r="AA1816" s="5">
        <f>IF(ActividadesCom[[#This Row],[NIVEL 4]]&lt;&gt;0,VLOOKUP(ActividadesCom[[#This Row],[NIVEL 4]],Catálogo!A:B,2,FALSE),"")</f>
        <v>4</v>
      </c>
      <c r="AB1816" s="5">
        <v>1</v>
      </c>
      <c r="AC1816" s="6" t="s">
        <v>818</v>
      </c>
      <c r="AD1816" s="5">
        <v>20183</v>
      </c>
      <c r="AE1816" s="5" t="s">
        <v>4008</v>
      </c>
      <c r="AF1816" s="5">
        <f>IF(ActividadesCom[[#This Row],[NIVEL 5]]&lt;&gt;0,VLOOKUP(ActividadesCom[[#This Row],[NIVEL 5]],Catálogo!A:B,2,FALSE),"")</f>
        <v>4</v>
      </c>
      <c r="AG1816" s="5">
        <v>1</v>
      </c>
      <c r="AH1816" s="2"/>
      <c r="AI1816" s="2"/>
    </row>
    <row r="1817" spans="1:35" ht="30" hidden="1" customHeight="1" x14ac:dyDescent="0.25">
      <c r="A1817" s="7">
        <v>17470179</v>
      </c>
      <c r="B1817" s="97" t="str">
        <f>VLOOKUP(ActividadesCom[[#This Row],[NO. DE CONTROL]],'LISTADO ESTUDIANTES'!A:C,3,FALSE)</f>
        <v>ROSADO TUN DENILSON ROGELIO</v>
      </c>
      <c r="C1817" s="97" t="str">
        <f>VLOOKUP(ActividadesCom[[#This Row],[NO. DE CONTROL]],'LISTADO ESTUDIANTES'!A:B,2,FALSE)</f>
        <v>ARQUITECTURA</v>
      </c>
      <c r="D1817" s="18" t="str">
        <f>VLOOKUP(ActividadesCom[[#This Row],[NO. DE CONTROL]],'LISTADO ESTUDIANTES'!A:D,4,FALSE)</f>
        <v>EGRESADO(A)</v>
      </c>
      <c r="E1817" s="5">
        <f>SUM(ActividadesCom[[#This Row],[CRÉD. 1]],ActividadesCom[[#This Row],[CRÉD. 2]],ActividadesCom[[#This Row],[CRÉD. 3]],ActividadesCom[[#This Row],[CRÉD. 4]],ActividadesCom[[#This Row],[CRÉD. 5]])</f>
        <v>5</v>
      </c>
      <c r="F1817" s="17">
        <f>IF(ActividadesCom[[#This Row],[ÚLTIMO SEMESTRE CON CRÉDITOS]]&gt;0,ROUND(AVERAGE(ActividadesCom[[#This Row],[VALOR NIVEL 5]],ActividadesCom[[#This Row],[VALOR NIVEL 4]],ActividadesCom[[#This Row],[VALOR NIVEL 3]],ActividadesCom[[#This Row],[VALOR NIVEL 2]],ActividadesCom[[#This Row],[VALOR NIVEL 1]]),0),"")</f>
        <v>3</v>
      </c>
      <c r="G1817" s="5" t="str">
        <f>IF(ActividadesCom[[#This Row],[PROMEDIO]]="","",IF(ActividadesCom[[#This Row],[PROMEDIO]]&gt;=4,"EXCELENTE",IF(ActividadesCom[[#This Row],[PROMEDIO]]&gt;=3,"NOTABLE",IF(ActividadesCom[[#This Row],[PROMEDIO]]&gt;=2,"BUENO",IF(ActividadesCom[[#This Row],[PROMEDIO]]=1,"SUFICIENTE","")))))</f>
        <v>NOTABLE</v>
      </c>
      <c r="H1817" s="5">
        <f>MAX(ActividadesCom[[#This Row],[PERÍODO 1]],ActividadesCom[[#This Row],[PERÍODO 2]],ActividadesCom[[#This Row],[PERÍODO 3]],ActividadesCom[[#This Row],[PERÍODO 4]],ActividadesCom[[#This Row],[PERÍODO 5]])</f>
        <v>20221</v>
      </c>
      <c r="I1817" s="6" t="s">
        <v>4695</v>
      </c>
      <c r="J1817" s="5">
        <v>20213</v>
      </c>
      <c r="K1817" s="5" t="s">
        <v>4008</v>
      </c>
      <c r="L1817" s="5">
        <f>IF(ActividadesCom[[#This Row],[NIVEL 1]]&lt;&gt;0,VLOOKUP(ActividadesCom[[#This Row],[NIVEL 1]],Catálogo!A:B,2,FALSE),"")</f>
        <v>4</v>
      </c>
      <c r="M1817" s="5">
        <v>1</v>
      </c>
      <c r="N1817" s="6" t="s">
        <v>42</v>
      </c>
      <c r="O1817" s="5">
        <v>20221</v>
      </c>
      <c r="P1817" s="5" t="s">
        <v>4011</v>
      </c>
      <c r="Q1817" s="5">
        <f>IF(ActividadesCom[[#This Row],[NIVEL 2]]&lt;&gt;0,VLOOKUP(ActividadesCom[[#This Row],[NIVEL 2]],Catálogo!A:B,2,FALSE),"")</f>
        <v>1</v>
      </c>
      <c r="R1817" s="5">
        <v>1</v>
      </c>
      <c r="S1817" s="6" t="s">
        <v>5464</v>
      </c>
      <c r="T1817" s="5">
        <v>20193</v>
      </c>
      <c r="U1817" s="5" t="s">
        <v>4008</v>
      </c>
      <c r="V1817" s="5">
        <f>IF(ActividadesCom[[#This Row],[NIVEL 3]]&lt;&gt;0,VLOOKUP(ActividadesCom[[#This Row],[NIVEL 3]],Catálogo!A:B,2,FALSE),"")</f>
        <v>4</v>
      </c>
      <c r="W1817" s="5">
        <v>1</v>
      </c>
      <c r="X1817" s="48" t="s">
        <v>4861</v>
      </c>
      <c r="Y1817" s="5">
        <v>20221</v>
      </c>
      <c r="Z1817" s="5" t="s">
        <v>4008</v>
      </c>
      <c r="AA1817" s="5">
        <f>IF(ActividadesCom[[#This Row],[NIVEL 4]]&lt;&gt;0,VLOOKUP(ActividadesCom[[#This Row],[NIVEL 4]],Catálogo!A:B,2,FALSE),"")</f>
        <v>4</v>
      </c>
      <c r="AB1817" s="5">
        <v>1</v>
      </c>
      <c r="AC1817" s="6" t="s">
        <v>615</v>
      </c>
      <c r="AD1817" s="5">
        <v>20183</v>
      </c>
      <c r="AE1817" s="5" t="s">
        <v>4008</v>
      </c>
      <c r="AF1817" s="5">
        <f>IF(ActividadesCom[[#This Row],[NIVEL 5]]&lt;&gt;0,VLOOKUP(ActividadesCom[[#This Row],[NIVEL 5]],Catálogo!A:B,2,FALSE),"")</f>
        <v>4</v>
      </c>
      <c r="AG1817" s="5">
        <v>1</v>
      </c>
      <c r="AH1817" s="2"/>
      <c r="AI1817" s="2"/>
    </row>
    <row r="1818" spans="1:35" ht="30" hidden="1" customHeight="1" x14ac:dyDescent="0.25">
      <c r="A1818" s="7">
        <v>17470180</v>
      </c>
      <c r="B1818" s="97" t="str">
        <f>VLOOKUP(ActividadesCom[[#This Row],[NO. DE CONTROL]],'LISTADO ESTUDIANTES'!A:C,3,FALSE)</f>
        <v>TORRES HUCHIN GERARDO JESUS</v>
      </c>
      <c r="C1818" s="97" t="str">
        <f>VLOOKUP(ActividadesCom[[#This Row],[NO. DE CONTROL]],'LISTADO ESTUDIANTES'!A:B,2,FALSE)</f>
        <v>ARQUITECTURA</v>
      </c>
      <c r="D1818" s="18" t="str">
        <f>VLOOKUP(ActividadesCom[[#This Row],[NO. DE CONTROL]],'LISTADO ESTUDIANTES'!A:D,4,FALSE)</f>
        <v>BAJA</v>
      </c>
      <c r="E1818" s="5">
        <f>SUM(ActividadesCom[[#This Row],[CRÉD. 1]],ActividadesCom[[#This Row],[CRÉD. 2]],ActividadesCom[[#This Row],[CRÉD. 3]],ActividadesCom[[#This Row],[CRÉD. 4]],ActividadesCom[[#This Row],[CRÉD. 5]])</f>
        <v>1</v>
      </c>
      <c r="F1818" s="17">
        <f>IF(ActividadesCom[[#This Row],[ÚLTIMO SEMESTRE CON CRÉDITOS]]&gt;0,ROUND(AVERAGE(ActividadesCom[[#This Row],[VALOR NIVEL 5]],ActividadesCom[[#This Row],[VALOR NIVEL 4]],ActividadesCom[[#This Row],[VALOR NIVEL 3]],ActividadesCom[[#This Row],[VALOR NIVEL 2]],ActividadesCom[[#This Row],[VALOR NIVEL 1]]),0),"")</f>
        <v>4</v>
      </c>
      <c r="G1818" s="5" t="str">
        <f>IF(ActividadesCom[[#This Row],[PROMEDIO]]="","",IF(ActividadesCom[[#This Row],[PROMEDIO]]&gt;=4,"EXCELENTE",IF(ActividadesCom[[#This Row],[PROMEDIO]]&gt;=3,"NOTABLE",IF(ActividadesCom[[#This Row],[PROMEDIO]]&gt;=2,"BUENO",IF(ActividadesCom[[#This Row],[PROMEDIO]]=1,"SUFICIENTE","")))))</f>
        <v>EXCELENTE</v>
      </c>
      <c r="H1818" s="5">
        <f>MAX(ActividadesCom[[#This Row],[PERÍODO 1]],ActividadesCom[[#This Row],[PERÍODO 2]],ActividadesCom[[#This Row],[PERÍODO 3]],ActividadesCom[[#This Row],[PERÍODO 4]],ActividadesCom[[#This Row],[PERÍODO 5]])</f>
        <v>20173</v>
      </c>
      <c r="I1818" s="6"/>
      <c r="J1818" s="5"/>
      <c r="K1818" s="5"/>
      <c r="L1818" s="5" t="str">
        <f>IF(ActividadesCom[[#This Row],[NIVEL 1]]&lt;&gt;0,VLOOKUP(ActividadesCom[[#This Row],[NIVEL 1]],Catálogo!A:B,2,FALSE),"")</f>
        <v/>
      </c>
      <c r="M1818" s="5"/>
      <c r="N1818" s="6"/>
      <c r="O1818" s="5"/>
      <c r="P1818" s="5"/>
      <c r="Q1818" s="5" t="str">
        <f>IF(ActividadesCom[[#This Row],[NIVEL 2]]&lt;&gt;0,VLOOKUP(ActividadesCom[[#This Row],[NIVEL 2]],Catálogo!A:B,2,FALSE),"")</f>
        <v/>
      </c>
      <c r="R1818" s="5"/>
      <c r="S1818" s="6"/>
      <c r="T1818" s="5"/>
      <c r="U1818" s="5"/>
      <c r="V1818" s="5" t="str">
        <f>IF(ActividadesCom[[#This Row],[NIVEL 3]]&lt;&gt;0,VLOOKUP(ActividadesCom[[#This Row],[NIVEL 3]],Catálogo!A:B,2,FALSE),"")</f>
        <v/>
      </c>
      <c r="W1818" s="5"/>
      <c r="X1818" s="6"/>
      <c r="Y1818" s="5"/>
      <c r="Z1818" s="5"/>
      <c r="AA1818" s="5" t="str">
        <f>IF(ActividadesCom[[#This Row],[NIVEL 4]]&lt;&gt;0,VLOOKUP(ActividadesCom[[#This Row],[NIVEL 4]],Catálogo!A:B,2,FALSE),"")</f>
        <v/>
      </c>
      <c r="AB1818" s="5"/>
      <c r="AC1818" s="6" t="s">
        <v>37</v>
      </c>
      <c r="AD1818" s="5">
        <v>20173</v>
      </c>
      <c r="AE1818" s="5" t="s">
        <v>4008</v>
      </c>
      <c r="AF1818" s="5">
        <f>IF(ActividadesCom[[#This Row],[NIVEL 5]]&lt;&gt;0,VLOOKUP(ActividadesCom[[#This Row],[NIVEL 5]],Catálogo!A:B,2,FALSE),"")</f>
        <v>4</v>
      </c>
      <c r="AG1818" s="5">
        <v>1</v>
      </c>
      <c r="AH1818" s="2"/>
      <c r="AI1818" s="2"/>
    </row>
    <row r="1819" spans="1:35" ht="30" hidden="1" customHeight="1" x14ac:dyDescent="0.25">
      <c r="A1819" s="7">
        <v>17470181</v>
      </c>
      <c r="B1819" s="97" t="str">
        <f>VLOOKUP(ActividadesCom[[#This Row],[NO. DE CONTROL]],'LISTADO ESTUDIANTES'!A:C,3,FALSE)</f>
        <v>LOPEZ ALCOCER SALATIEL</v>
      </c>
      <c r="C1819" s="97" t="str">
        <f>VLOOKUP(ActividadesCom[[#This Row],[NO. DE CONTROL]],'LISTADO ESTUDIANTES'!A:B,2,FALSE)</f>
        <v>ARQUITECTURA</v>
      </c>
      <c r="D1819" s="18" t="str">
        <f>VLOOKUP(ActividadesCom[[#This Row],[NO. DE CONTROL]],'LISTADO ESTUDIANTES'!A:D,4,FALSE)</f>
        <v>BAJA</v>
      </c>
      <c r="E1819" s="5">
        <f>SUM(ActividadesCom[[#This Row],[CRÉD. 1]],ActividadesCom[[#This Row],[CRÉD. 2]],ActividadesCom[[#This Row],[CRÉD. 3]],ActividadesCom[[#This Row],[CRÉD. 4]],ActividadesCom[[#This Row],[CRÉD. 5]])</f>
        <v>1</v>
      </c>
      <c r="F1819" s="17">
        <f>IF(ActividadesCom[[#This Row],[ÚLTIMO SEMESTRE CON CRÉDITOS]]&gt;0,ROUND(AVERAGE(ActividadesCom[[#This Row],[VALOR NIVEL 5]],ActividadesCom[[#This Row],[VALOR NIVEL 4]],ActividadesCom[[#This Row],[VALOR NIVEL 3]],ActividadesCom[[#This Row],[VALOR NIVEL 2]],ActividadesCom[[#This Row],[VALOR NIVEL 1]]),0),"")</f>
        <v>3</v>
      </c>
      <c r="G1819" s="5" t="str">
        <f>IF(ActividadesCom[[#This Row],[PROMEDIO]]="","",IF(ActividadesCom[[#This Row],[PROMEDIO]]&gt;=4,"EXCELENTE",IF(ActividadesCom[[#This Row],[PROMEDIO]]&gt;=3,"NOTABLE",IF(ActividadesCom[[#This Row],[PROMEDIO]]&gt;=2,"BUENO",IF(ActividadesCom[[#This Row],[PROMEDIO]]=1,"SUFICIENTE","")))))</f>
        <v>NOTABLE</v>
      </c>
      <c r="H1819" s="5">
        <f>MAX(ActividadesCom[[#This Row],[PERÍODO 1]],ActividadesCom[[#This Row],[PERÍODO 2]],ActividadesCom[[#This Row],[PERÍODO 3]],ActividadesCom[[#This Row],[PERÍODO 4]],ActividadesCom[[#This Row],[PERÍODO 5]])</f>
        <v>20173</v>
      </c>
      <c r="I1819" s="6"/>
      <c r="J1819" s="5"/>
      <c r="K1819" s="5"/>
      <c r="L1819" s="5" t="str">
        <f>IF(ActividadesCom[[#This Row],[NIVEL 1]]&lt;&gt;0,VLOOKUP(ActividadesCom[[#This Row],[NIVEL 1]],Catálogo!A:B,2,FALSE),"")</f>
        <v/>
      </c>
      <c r="M1819" s="5"/>
      <c r="N1819" s="6"/>
      <c r="O1819" s="5"/>
      <c r="P1819" s="5"/>
      <c r="Q1819" s="5" t="str">
        <f>IF(ActividadesCom[[#This Row],[NIVEL 2]]&lt;&gt;0,VLOOKUP(ActividadesCom[[#This Row],[NIVEL 2]],Catálogo!A:B,2,FALSE),"")</f>
        <v/>
      </c>
      <c r="R1819" s="5"/>
      <c r="S1819" s="6"/>
      <c r="T1819" s="5"/>
      <c r="U1819" s="5"/>
      <c r="V1819" s="5" t="str">
        <f>IF(ActividadesCom[[#This Row],[NIVEL 3]]&lt;&gt;0,VLOOKUP(ActividadesCom[[#This Row],[NIVEL 3]],Catálogo!A:B,2,FALSE),"")</f>
        <v/>
      </c>
      <c r="W1819" s="5"/>
      <c r="X1819" s="6"/>
      <c r="Y1819" s="5"/>
      <c r="Z1819" s="5"/>
      <c r="AA1819" s="5" t="str">
        <f>IF(ActividadesCom[[#This Row],[NIVEL 4]]&lt;&gt;0,VLOOKUP(ActividadesCom[[#This Row],[NIVEL 4]],Catálogo!A:B,2,FALSE),"")</f>
        <v/>
      </c>
      <c r="AB1819" s="5"/>
      <c r="AC1819" s="6" t="s">
        <v>11</v>
      </c>
      <c r="AD1819" s="5">
        <v>20173</v>
      </c>
      <c r="AE1819" s="5" t="s">
        <v>4009</v>
      </c>
      <c r="AF1819" s="5">
        <f>IF(ActividadesCom[[#This Row],[NIVEL 5]]&lt;&gt;0,VLOOKUP(ActividadesCom[[#This Row],[NIVEL 5]],Catálogo!A:B,2,FALSE),"")</f>
        <v>3</v>
      </c>
      <c r="AG1819" s="5">
        <v>1</v>
      </c>
      <c r="AH1819" s="2"/>
      <c r="AI1819" s="2"/>
    </row>
    <row r="1820" spans="1:35" ht="30" hidden="1" customHeight="1" x14ac:dyDescent="0.25">
      <c r="A1820" s="7">
        <v>17470182</v>
      </c>
      <c r="B1820" s="97" t="str">
        <f>VLOOKUP(ActividadesCom[[#This Row],[NO. DE CONTROL]],'LISTADO ESTUDIANTES'!A:C,3,FALSE)</f>
        <v>VERA SILVA Y RODRIGUEZ JOSE CARLOS</v>
      </c>
      <c r="C1820" s="97" t="str">
        <f>VLOOKUP(ActividadesCom[[#This Row],[NO. DE CONTROL]],'LISTADO ESTUDIANTES'!A:B,2,FALSE)</f>
        <v>INGENIERIA MECANICA</v>
      </c>
      <c r="D1820" s="18" t="str">
        <f>VLOOKUP(ActividadesCom[[#This Row],[NO. DE CONTROL]],'LISTADO ESTUDIANTES'!A:D,4,FALSE)</f>
        <v>BAJA</v>
      </c>
      <c r="E1820" s="5">
        <f>SUM(ActividadesCom[[#This Row],[CRÉD. 1]],ActividadesCom[[#This Row],[CRÉD. 2]],ActividadesCom[[#This Row],[CRÉD. 3]],ActividadesCom[[#This Row],[CRÉD. 4]],ActividadesCom[[#This Row],[CRÉD. 5]])</f>
        <v>3</v>
      </c>
      <c r="F1820" s="17">
        <f>IF(ActividadesCom[[#This Row],[ÚLTIMO SEMESTRE CON CRÉDITOS]]&gt;0,ROUND(AVERAGE(ActividadesCom[[#This Row],[VALOR NIVEL 5]],ActividadesCom[[#This Row],[VALOR NIVEL 4]],ActividadesCom[[#This Row],[VALOR NIVEL 3]],ActividadesCom[[#This Row],[VALOR NIVEL 2]],ActividadesCom[[#This Row],[VALOR NIVEL 1]]),0),"")</f>
        <v>3</v>
      </c>
      <c r="G1820" s="5" t="str">
        <f>IF(ActividadesCom[[#This Row],[PROMEDIO]]="","",IF(ActividadesCom[[#This Row],[PROMEDIO]]&gt;=4,"EXCELENTE",IF(ActividadesCom[[#This Row],[PROMEDIO]]&gt;=3,"NOTABLE",IF(ActividadesCom[[#This Row],[PROMEDIO]]&gt;=2,"BUENO",IF(ActividadesCom[[#This Row],[PROMEDIO]]=1,"SUFICIENTE","")))))</f>
        <v>NOTABLE</v>
      </c>
      <c r="H1820" s="5">
        <f>MAX(ActividadesCom[[#This Row],[PERÍODO 1]],ActividadesCom[[#This Row],[PERÍODO 2]],ActividadesCom[[#This Row],[PERÍODO 3]],ActividadesCom[[#This Row],[PERÍODO 4]],ActividadesCom[[#This Row],[PERÍODO 5]])</f>
        <v>20181</v>
      </c>
      <c r="I1820" s="6" t="s">
        <v>445</v>
      </c>
      <c r="J1820" s="5">
        <v>20181</v>
      </c>
      <c r="K1820" s="5" t="s">
        <v>4010</v>
      </c>
      <c r="L1820" s="5">
        <f>IF(ActividadesCom[[#This Row],[NIVEL 1]]&lt;&gt;0,VLOOKUP(ActividadesCom[[#This Row],[NIVEL 1]],Catálogo!A:B,2,FALSE),"")</f>
        <v>2</v>
      </c>
      <c r="M1820" s="5">
        <v>2</v>
      </c>
      <c r="N1820" s="6"/>
      <c r="O1820" s="5"/>
      <c r="P1820" s="5"/>
      <c r="Q1820" s="5" t="str">
        <f>IF(ActividadesCom[[#This Row],[NIVEL 2]]&lt;&gt;0,VLOOKUP(ActividadesCom[[#This Row],[NIVEL 2]],Catálogo!A:B,2,FALSE),"")</f>
        <v/>
      </c>
      <c r="R1820" s="5"/>
      <c r="S1820" s="6"/>
      <c r="T1820" s="5"/>
      <c r="U1820" s="5"/>
      <c r="V1820" s="5" t="str">
        <f>IF(ActividadesCom[[#This Row],[NIVEL 3]]&lt;&gt;0,VLOOKUP(ActividadesCom[[#This Row],[NIVEL 3]],Catálogo!A:B,2,FALSE),"")</f>
        <v/>
      </c>
      <c r="W1820" s="5"/>
      <c r="X1820" s="6"/>
      <c r="Y1820" s="5"/>
      <c r="Z1820" s="5"/>
      <c r="AA1820" s="5" t="str">
        <f>IF(ActividadesCom[[#This Row],[NIVEL 4]]&lt;&gt;0,VLOOKUP(ActividadesCom[[#This Row],[NIVEL 4]],Catálogo!A:B,2,FALSE),"")</f>
        <v/>
      </c>
      <c r="AB1820" s="5"/>
      <c r="AC1820" s="6" t="s">
        <v>11</v>
      </c>
      <c r="AD1820" s="5">
        <v>20173</v>
      </c>
      <c r="AE1820" s="5" t="s">
        <v>4008</v>
      </c>
      <c r="AF1820" s="5">
        <f>IF(ActividadesCom[[#This Row],[NIVEL 5]]&lt;&gt;0,VLOOKUP(ActividadesCom[[#This Row],[NIVEL 5]],Catálogo!A:B,2,FALSE),"")</f>
        <v>4</v>
      </c>
      <c r="AG1820" s="5">
        <v>1</v>
      </c>
      <c r="AH1820" s="2"/>
      <c r="AI1820" s="2"/>
    </row>
    <row r="1821" spans="1:35" ht="30" hidden="1" customHeight="1" x14ac:dyDescent="0.25">
      <c r="A1821" s="7">
        <v>17470183</v>
      </c>
      <c r="B1821" s="97" t="str">
        <f>VLOOKUP(ActividadesCom[[#This Row],[NO. DE CONTROL]],'LISTADO ESTUDIANTES'!A:C,3,FALSE)</f>
        <v>AKE LOPEZ LUIS ANTONIO</v>
      </c>
      <c r="C1821" s="97" t="str">
        <f>VLOOKUP(ActividadesCom[[#This Row],[NO. DE CONTROL]],'LISTADO ESTUDIANTES'!A:B,2,FALSE)</f>
        <v>INGENIERIA EN ADMINISTRACION</v>
      </c>
      <c r="D1821" s="18" t="str">
        <f>VLOOKUP(ActividadesCom[[#This Row],[NO. DE CONTROL]],'LISTADO ESTUDIANTES'!A:D,4,FALSE)</f>
        <v>BAJA</v>
      </c>
      <c r="E1821" s="5">
        <f>SUM(ActividadesCom[[#This Row],[CRÉD. 1]],ActividadesCom[[#This Row],[CRÉD. 2]],ActividadesCom[[#This Row],[CRÉD. 3]],ActividadesCom[[#This Row],[CRÉD. 4]],ActividadesCom[[#This Row],[CRÉD. 5]])</f>
        <v>2</v>
      </c>
      <c r="F1821" s="17">
        <f>IF(ActividadesCom[[#This Row],[ÚLTIMO SEMESTRE CON CRÉDITOS]]&gt;0,ROUND(AVERAGE(ActividadesCom[[#This Row],[VALOR NIVEL 5]],ActividadesCom[[#This Row],[VALOR NIVEL 4]],ActividadesCom[[#This Row],[VALOR NIVEL 3]],ActividadesCom[[#This Row],[VALOR NIVEL 2]],ActividadesCom[[#This Row],[VALOR NIVEL 1]]),0),"")</f>
        <v>4</v>
      </c>
      <c r="G1821" s="5" t="str">
        <f>IF(ActividadesCom[[#This Row],[PROMEDIO]]="","",IF(ActividadesCom[[#This Row],[PROMEDIO]]&gt;=4,"EXCELENTE",IF(ActividadesCom[[#This Row],[PROMEDIO]]&gt;=3,"NOTABLE",IF(ActividadesCom[[#This Row],[PROMEDIO]]&gt;=2,"BUENO",IF(ActividadesCom[[#This Row],[PROMEDIO]]=1,"SUFICIENTE","")))))</f>
        <v>EXCELENTE</v>
      </c>
      <c r="H1821" s="5">
        <f>MAX(ActividadesCom[[#This Row],[PERÍODO 1]],ActividadesCom[[#This Row],[PERÍODO 2]],ActividadesCom[[#This Row],[PERÍODO 3]],ActividadesCom[[#This Row],[PERÍODO 4]],ActividadesCom[[#This Row],[PERÍODO 5]])</f>
        <v>20181</v>
      </c>
      <c r="I1821" s="6"/>
      <c r="J1821" s="5"/>
      <c r="K1821" s="5"/>
      <c r="L1821" s="5" t="str">
        <f>IF(ActividadesCom[[#This Row],[NIVEL 1]]&lt;&gt;0,VLOOKUP(ActividadesCom[[#This Row],[NIVEL 1]],Catálogo!A:B,2,FALSE),"")</f>
        <v/>
      </c>
      <c r="M1821" s="5"/>
      <c r="N1821" s="6"/>
      <c r="O1821" s="5"/>
      <c r="P1821" s="5"/>
      <c r="Q1821" s="5" t="str">
        <f>IF(ActividadesCom[[#This Row],[NIVEL 2]]&lt;&gt;0,VLOOKUP(ActividadesCom[[#This Row],[NIVEL 2]],Catálogo!A:B,2,FALSE),"")</f>
        <v/>
      </c>
      <c r="R1821" s="5"/>
      <c r="S1821" s="6"/>
      <c r="T1821" s="5"/>
      <c r="U1821" s="5"/>
      <c r="V1821" s="5" t="str">
        <f>IF(ActividadesCom[[#This Row],[NIVEL 3]]&lt;&gt;0,VLOOKUP(ActividadesCom[[#This Row],[NIVEL 3]],Catálogo!A:B,2,FALSE),"")</f>
        <v/>
      </c>
      <c r="W1821" s="5"/>
      <c r="X1821" s="6" t="s">
        <v>665</v>
      </c>
      <c r="Y1821" s="5">
        <v>20181</v>
      </c>
      <c r="Z1821" s="5" t="s">
        <v>4008</v>
      </c>
      <c r="AA1821" s="5">
        <f>IF(ActividadesCom[[#This Row],[NIVEL 4]]&lt;&gt;0,VLOOKUP(ActividadesCom[[#This Row],[NIVEL 4]],Catálogo!A:B,2,FALSE),"")</f>
        <v>4</v>
      </c>
      <c r="AB1821" s="5">
        <v>1</v>
      </c>
      <c r="AC1821" s="6" t="s">
        <v>11</v>
      </c>
      <c r="AD1821" s="5">
        <v>20173</v>
      </c>
      <c r="AE1821" s="5" t="s">
        <v>4009</v>
      </c>
      <c r="AF1821" s="5">
        <f>IF(ActividadesCom[[#This Row],[NIVEL 5]]&lt;&gt;0,VLOOKUP(ActividadesCom[[#This Row],[NIVEL 5]],Catálogo!A:B,2,FALSE),"")</f>
        <v>3</v>
      </c>
      <c r="AG1821" s="5">
        <v>1</v>
      </c>
      <c r="AH1821" s="2"/>
      <c r="AI1821" s="2"/>
    </row>
    <row r="1822" spans="1:35" ht="30" hidden="1" customHeight="1" x14ac:dyDescent="0.25">
      <c r="A1822" s="7">
        <v>17470184</v>
      </c>
      <c r="B1822" s="97" t="str">
        <f>VLOOKUP(ActividadesCom[[#This Row],[NO. DE CONTROL]],'LISTADO ESTUDIANTES'!A:C,3,FALSE)</f>
        <v>CHE GARCIA ELI JARED</v>
      </c>
      <c r="C1822" s="97" t="str">
        <f>VLOOKUP(ActividadesCom[[#This Row],[NO. DE CONTROL]],'LISTADO ESTUDIANTES'!A:B,2,FALSE)</f>
        <v>ARQUITECTURA</v>
      </c>
      <c r="D1822" s="18" t="str">
        <f>VLOOKUP(ActividadesCom[[#This Row],[NO. DE CONTROL]],'LISTADO ESTUDIANTES'!A:D,4,FALSE)</f>
        <v>BAJA</v>
      </c>
      <c r="E1822" s="5">
        <f>SUM(ActividadesCom[[#This Row],[CRÉD. 1]],ActividadesCom[[#This Row],[CRÉD. 2]],ActividadesCom[[#This Row],[CRÉD. 3]],ActividadesCom[[#This Row],[CRÉD. 4]],ActividadesCom[[#This Row],[CRÉD. 5]])</f>
        <v>2</v>
      </c>
      <c r="F1822" s="17">
        <f>IF(ActividadesCom[[#This Row],[ÚLTIMO SEMESTRE CON CRÉDITOS]]&gt;0,ROUND(AVERAGE(ActividadesCom[[#This Row],[VALOR NIVEL 5]],ActividadesCom[[#This Row],[VALOR NIVEL 4]],ActividadesCom[[#This Row],[VALOR NIVEL 3]],ActividadesCom[[#This Row],[VALOR NIVEL 2]],ActividadesCom[[#This Row],[VALOR NIVEL 1]]),0),"")</f>
        <v>4</v>
      </c>
      <c r="G1822" s="5" t="str">
        <f>IF(ActividadesCom[[#This Row],[PROMEDIO]]="","",IF(ActividadesCom[[#This Row],[PROMEDIO]]&gt;=4,"EXCELENTE",IF(ActividadesCom[[#This Row],[PROMEDIO]]&gt;=3,"NOTABLE",IF(ActividadesCom[[#This Row],[PROMEDIO]]&gt;=2,"BUENO",IF(ActividadesCom[[#This Row],[PROMEDIO]]=1,"SUFICIENTE","")))))</f>
        <v>EXCELENTE</v>
      </c>
      <c r="H1822" s="5">
        <f>MAX(ActividadesCom[[#This Row],[PERÍODO 1]],ActividadesCom[[#This Row],[PERÍODO 2]],ActividadesCom[[#This Row],[PERÍODO 3]],ActividadesCom[[#This Row],[PERÍODO 4]],ActividadesCom[[#This Row],[PERÍODO 5]])</f>
        <v>20183</v>
      </c>
      <c r="I1822" s="6"/>
      <c r="J1822" s="5"/>
      <c r="K1822" s="5"/>
      <c r="L1822" s="5" t="str">
        <f>IF(ActividadesCom[[#This Row],[NIVEL 1]]&lt;&gt;0,VLOOKUP(ActividadesCom[[#This Row],[NIVEL 1]],Catálogo!A:B,2,FALSE),"")</f>
        <v/>
      </c>
      <c r="M1822" s="5"/>
      <c r="N1822" s="6"/>
      <c r="O1822" s="5"/>
      <c r="P1822" s="5"/>
      <c r="Q1822" s="5" t="str">
        <f>IF(ActividadesCom[[#This Row],[NIVEL 2]]&lt;&gt;0,VLOOKUP(ActividadesCom[[#This Row],[NIVEL 2]],Catálogo!A:B,2,FALSE),"")</f>
        <v/>
      </c>
      <c r="R1822" s="5"/>
      <c r="S1822" s="6"/>
      <c r="T1822" s="5"/>
      <c r="U1822" s="5"/>
      <c r="V1822" s="5" t="str">
        <f>IF(ActividadesCom[[#This Row],[NIVEL 3]]&lt;&gt;0,VLOOKUP(ActividadesCom[[#This Row],[NIVEL 3]],Catálogo!A:B,2,FALSE),"")</f>
        <v/>
      </c>
      <c r="W1822" s="5"/>
      <c r="X1822" s="6" t="s">
        <v>615</v>
      </c>
      <c r="Y1822" s="5">
        <v>20183</v>
      </c>
      <c r="Z1822" s="5" t="s">
        <v>4008</v>
      </c>
      <c r="AA1822" s="5">
        <f>IF(ActividadesCom[[#This Row],[NIVEL 4]]&lt;&gt;0,VLOOKUP(ActividadesCom[[#This Row],[NIVEL 4]],Catálogo!A:B,2,FALSE),"")</f>
        <v>4</v>
      </c>
      <c r="AB1822" s="5">
        <v>1</v>
      </c>
      <c r="AC1822" s="6" t="s">
        <v>521</v>
      </c>
      <c r="AD1822" s="5">
        <v>20173</v>
      </c>
      <c r="AE1822" s="5" t="s">
        <v>4009</v>
      </c>
      <c r="AF1822" s="5">
        <f>IF(ActividadesCom[[#This Row],[NIVEL 5]]&lt;&gt;0,VLOOKUP(ActividadesCom[[#This Row],[NIVEL 5]],Catálogo!A:B,2,FALSE),"")</f>
        <v>3</v>
      </c>
      <c r="AG1822" s="5">
        <v>1</v>
      </c>
      <c r="AH1822" s="2"/>
      <c r="AI1822" s="2"/>
    </row>
    <row r="1823" spans="1:35" ht="30" customHeight="1" x14ac:dyDescent="0.25">
      <c r="A1823" s="7">
        <v>17470185</v>
      </c>
      <c r="B1823" s="97" t="str">
        <f>VLOOKUP(ActividadesCom[[#This Row],[NO. DE CONTROL]],'LISTADO ESTUDIANTES'!A:C,3,FALSE)</f>
        <v>CANCHE YAM AARON ISAI</v>
      </c>
      <c r="C1823" s="97" t="str">
        <f>VLOOKUP(ActividadesCom[[#This Row],[NO. DE CONTROL]],'LISTADO ESTUDIANTES'!A:B,2,FALSE)</f>
        <v>ARQUITECTURA</v>
      </c>
      <c r="D1823" s="18" t="str">
        <f>VLOOKUP(ActividadesCom[[#This Row],[NO. DE CONTROL]],'LISTADO ESTUDIANTES'!A:D,4,FALSE)</f>
        <v>ACTIVO(A)</v>
      </c>
      <c r="E1823" s="5">
        <f>SUM(ActividadesCom[[#This Row],[CRÉD. 1]],ActividadesCom[[#This Row],[CRÉD. 2]],ActividadesCom[[#This Row],[CRÉD. 3]],ActividadesCom[[#This Row],[CRÉD. 4]],ActividadesCom[[#This Row],[CRÉD. 5]])</f>
        <v>5</v>
      </c>
      <c r="F1823" s="17">
        <f>IF(ActividadesCom[[#This Row],[ÚLTIMO SEMESTRE CON CRÉDITOS]]&gt;0,ROUND(AVERAGE(ActividadesCom[[#This Row],[VALOR NIVEL 5]],ActividadesCom[[#This Row],[VALOR NIVEL 4]],ActividadesCom[[#This Row],[VALOR NIVEL 3]],ActividadesCom[[#This Row],[VALOR NIVEL 2]],ActividadesCom[[#This Row],[VALOR NIVEL 1]]),0),"")</f>
        <v>3</v>
      </c>
      <c r="G1823" s="5" t="str">
        <f>IF(ActividadesCom[[#This Row],[PROMEDIO]]="","",IF(ActividadesCom[[#This Row],[PROMEDIO]]&gt;=4,"EXCELENTE",IF(ActividadesCom[[#This Row],[PROMEDIO]]&gt;=3,"NOTABLE",IF(ActividadesCom[[#This Row],[PROMEDIO]]&gt;=2,"BUENO",IF(ActividadesCom[[#This Row],[PROMEDIO]]=1,"SUFICIENTE","")))))</f>
        <v>NOTABLE</v>
      </c>
      <c r="H1823" s="5">
        <f>MAX(ActividadesCom[[#This Row],[PERÍODO 1]],ActividadesCom[[#This Row],[PERÍODO 2]],ActividadesCom[[#This Row],[PERÍODO 3]],ActividadesCom[[#This Row],[PERÍODO 4]],ActividadesCom[[#This Row],[PERÍODO 5]])</f>
        <v>20213</v>
      </c>
      <c r="I1823" s="6" t="s">
        <v>4395</v>
      </c>
      <c r="J1823" s="5">
        <v>20183</v>
      </c>
      <c r="K1823" s="5" t="s">
        <v>4008</v>
      </c>
      <c r="L1823" s="5">
        <f>IF(ActividadesCom[[#This Row],[NIVEL 1]]&lt;&gt;0,VLOOKUP(ActividadesCom[[#This Row],[NIVEL 1]],Catálogo!A:B,2,FALSE),"")</f>
        <v>4</v>
      </c>
      <c r="M1823" s="5">
        <v>1</v>
      </c>
      <c r="N1823" s="6" t="s">
        <v>4695</v>
      </c>
      <c r="O1823" s="5">
        <v>20213</v>
      </c>
      <c r="P1823" s="5" t="s">
        <v>4008</v>
      </c>
      <c r="Q1823" s="5">
        <f>IF(ActividadesCom[[#This Row],[NIVEL 2]]&lt;&gt;0,VLOOKUP(ActividadesCom[[#This Row],[NIVEL 2]],Catálogo!A:B,2,FALSE),"")</f>
        <v>4</v>
      </c>
      <c r="R1823" s="5">
        <v>1</v>
      </c>
      <c r="S1823" s="6" t="s">
        <v>316</v>
      </c>
      <c r="T1823" s="5">
        <v>20213</v>
      </c>
      <c r="U1823" s="5" t="s">
        <v>4009</v>
      </c>
      <c r="V1823" s="5">
        <f>IF(ActividadesCom[[#This Row],[NIVEL 3]]&lt;&gt;0,VLOOKUP(ActividadesCom[[#This Row],[NIVEL 3]],Catálogo!A:B,2,FALSE),"")</f>
        <v>3</v>
      </c>
      <c r="W1823" s="5">
        <v>1</v>
      </c>
      <c r="X1823" s="6" t="s">
        <v>27</v>
      </c>
      <c r="Y1823" s="5">
        <v>20181</v>
      </c>
      <c r="Z1823" s="5" t="s">
        <v>4010</v>
      </c>
      <c r="AA1823" s="5">
        <f>IF(ActividadesCom[[#This Row],[NIVEL 4]]&lt;&gt;0,VLOOKUP(ActividadesCom[[#This Row],[NIVEL 4]],Catálogo!A:B,2,FALSE),"")</f>
        <v>2</v>
      </c>
      <c r="AB1823" s="5">
        <v>1</v>
      </c>
      <c r="AC1823" s="6" t="s">
        <v>27</v>
      </c>
      <c r="AD1823" s="5">
        <v>20173</v>
      </c>
      <c r="AE1823" s="5" t="s">
        <v>4009</v>
      </c>
      <c r="AF1823" s="5">
        <f>IF(ActividadesCom[[#This Row],[NIVEL 5]]&lt;&gt;0,VLOOKUP(ActividadesCom[[#This Row],[NIVEL 5]],Catálogo!A:B,2,FALSE),"")</f>
        <v>3</v>
      </c>
      <c r="AG1823" s="5">
        <v>1</v>
      </c>
      <c r="AH1823" s="2"/>
      <c r="AI1823" s="2"/>
    </row>
    <row r="1824" spans="1:35" ht="30" hidden="1" customHeight="1" x14ac:dyDescent="0.25">
      <c r="A1824" s="7">
        <v>17470186</v>
      </c>
      <c r="B1824" s="97" t="str">
        <f>VLOOKUP(ActividadesCom[[#This Row],[NO. DE CONTROL]],'LISTADO ESTUDIANTES'!A:C,3,FALSE)</f>
        <v>CRUZ DZIB LUISA FERNANDA</v>
      </c>
      <c r="C1824" s="97" t="str">
        <f>VLOOKUP(ActividadesCom[[#This Row],[NO. DE CONTROL]],'LISTADO ESTUDIANTES'!A:B,2,FALSE)</f>
        <v>ARQUITECTURA</v>
      </c>
      <c r="D1824" s="18" t="str">
        <f>VLOOKUP(ActividadesCom[[#This Row],[NO. DE CONTROL]],'LISTADO ESTUDIANTES'!A:D,4,FALSE)</f>
        <v>BAJA</v>
      </c>
      <c r="E1824" s="5">
        <f>SUM(ActividadesCom[[#This Row],[CRÉD. 1]],ActividadesCom[[#This Row],[CRÉD. 2]],ActividadesCom[[#This Row],[CRÉD. 3]],ActividadesCom[[#This Row],[CRÉD. 4]],ActividadesCom[[#This Row],[CRÉD. 5]])</f>
        <v>1</v>
      </c>
      <c r="F1824" s="17">
        <f>IF(ActividadesCom[[#This Row],[ÚLTIMO SEMESTRE CON CRÉDITOS]]&gt;0,ROUND(AVERAGE(ActividadesCom[[#This Row],[VALOR NIVEL 5]],ActividadesCom[[#This Row],[VALOR NIVEL 4]],ActividadesCom[[#This Row],[VALOR NIVEL 3]],ActividadesCom[[#This Row],[VALOR NIVEL 2]],ActividadesCom[[#This Row],[VALOR NIVEL 1]]),0),"")</f>
        <v>3</v>
      </c>
      <c r="G1824" s="5" t="str">
        <f>IF(ActividadesCom[[#This Row],[PROMEDIO]]="","",IF(ActividadesCom[[#This Row],[PROMEDIO]]&gt;=4,"EXCELENTE",IF(ActividadesCom[[#This Row],[PROMEDIO]]&gt;=3,"NOTABLE",IF(ActividadesCom[[#This Row],[PROMEDIO]]&gt;=2,"BUENO",IF(ActividadesCom[[#This Row],[PROMEDIO]]=1,"SUFICIENTE","")))))</f>
        <v>NOTABLE</v>
      </c>
      <c r="H1824" s="5">
        <f>MAX(ActividadesCom[[#This Row],[PERÍODO 1]],ActividadesCom[[#This Row],[PERÍODO 2]],ActividadesCom[[#This Row],[PERÍODO 3]],ActividadesCom[[#This Row],[PERÍODO 4]],ActividadesCom[[#This Row],[PERÍODO 5]])</f>
        <v>20173</v>
      </c>
      <c r="I1824" s="6"/>
      <c r="J1824" s="5"/>
      <c r="K1824" s="5"/>
      <c r="L1824" s="5" t="str">
        <f>IF(ActividadesCom[[#This Row],[NIVEL 1]]&lt;&gt;0,VLOOKUP(ActividadesCom[[#This Row],[NIVEL 1]],Catálogo!A:B,2,FALSE),"")</f>
        <v/>
      </c>
      <c r="M1824" s="5"/>
      <c r="N1824" s="6"/>
      <c r="O1824" s="5"/>
      <c r="P1824" s="5"/>
      <c r="Q1824" s="5" t="str">
        <f>IF(ActividadesCom[[#This Row],[NIVEL 2]]&lt;&gt;0,VLOOKUP(ActividadesCom[[#This Row],[NIVEL 2]],Catálogo!A:B,2,FALSE),"")</f>
        <v/>
      </c>
      <c r="R1824" s="5"/>
      <c r="S1824" s="6"/>
      <c r="T1824" s="5"/>
      <c r="U1824" s="5"/>
      <c r="V1824" s="5" t="str">
        <f>IF(ActividadesCom[[#This Row],[NIVEL 3]]&lt;&gt;0,VLOOKUP(ActividadesCom[[#This Row],[NIVEL 3]],Catálogo!A:B,2,FALSE),"")</f>
        <v/>
      </c>
      <c r="W1824" s="5"/>
      <c r="X1824" s="6"/>
      <c r="Y1824" s="5"/>
      <c r="Z1824" s="5"/>
      <c r="AA1824" s="5" t="str">
        <f>IF(ActividadesCom[[#This Row],[NIVEL 4]]&lt;&gt;0,VLOOKUP(ActividadesCom[[#This Row],[NIVEL 4]],Catálogo!A:B,2,FALSE),"")</f>
        <v/>
      </c>
      <c r="AB1824" s="5"/>
      <c r="AC1824" s="6" t="s">
        <v>521</v>
      </c>
      <c r="AD1824" s="5">
        <v>20173</v>
      </c>
      <c r="AE1824" s="5" t="s">
        <v>4009</v>
      </c>
      <c r="AF1824" s="5">
        <f>IF(ActividadesCom[[#This Row],[NIVEL 5]]&lt;&gt;0,VLOOKUP(ActividadesCom[[#This Row],[NIVEL 5]],Catálogo!A:B,2,FALSE),"")</f>
        <v>3</v>
      </c>
      <c r="AG1824" s="5">
        <v>1</v>
      </c>
      <c r="AH1824" s="2"/>
      <c r="AI1824" s="2"/>
    </row>
    <row r="1825" spans="1:35" ht="30" hidden="1" customHeight="1" x14ac:dyDescent="0.25">
      <c r="A1825" s="7">
        <v>17470187</v>
      </c>
      <c r="B1825" s="97" t="str">
        <f>VLOOKUP(ActividadesCom[[#This Row],[NO. DE CONTROL]],'LISTADO ESTUDIANTES'!A:C,3,FALSE)</f>
        <v>ASCENCIO RICARDO GRECIA SOFIA</v>
      </c>
      <c r="C1825" s="97" t="str">
        <f>VLOOKUP(ActividadesCom[[#This Row],[NO. DE CONTROL]],'LISTADO ESTUDIANTES'!A:B,2,FALSE)</f>
        <v>INGENIERIA EN ADMINISTRACION</v>
      </c>
      <c r="D1825" s="18" t="str">
        <f>VLOOKUP(ActividadesCom[[#This Row],[NO. DE CONTROL]],'LISTADO ESTUDIANTES'!A:D,4,FALSE)</f>
        <v>EGRESADO(A)</v>
      </c>
      <c r="E1825" s="5">
        <f>SUM(ActividadesCom[[#This Row],[CRÉD. 1]],ActividadesCom[[#This Row],[CRÉD. 2]],ActividadesCom[[#This Row],[CRÉD. 3]],ActividadesCom[[#This Row],[CRÉD. 4]],ActividadesCom[[#This Row],[CRÉD. 5]])</f>
        <v>5</v>
      </c>
      <c r="F1825" s="5">
        <f>IF(ActividadesCom[[#This Row],[ÚLTIMO SEMESTRE CON CRÉDITOS]]&gt;0,ROUND(AVERAGE(ActividadesCom[[#This Row],[VALOR NIVEL 5]],ActividadesCom[[#This Row],[VALOR NIVEL 4]],ActividadesCom[[#This Row],[VALOR NIVEL 3]],ActividadesCom[[#This Row],[VALOR NIVEL 2]],ActividadesCom[[#This Row],[VALOR NIVEL 1]]),0),"")</f>
        <v>3</v>
      </c>
      <c r="G1825" s="5" t="str">
        <f>IF(ActividadesCom[[#This Row],[PROMEDIO]]="","",IF(ActividadesCom[[#This Row],[PROMEDIO]]&gt;=4,"EXCELENTE",IF(ActividadesCom[[#This Row],[PROMEDIO]]&gt;=3,"NOTABLE",IF(ActividadesCom[[#This Row],[PROMEDIO]]&gt;=2,"BUENO",IF(ActividadesCom[[#This Row],[PROMEDIO]]=1,"SUFICIENTE","")))))</f>
        <v>NOTABLE</v>
      </c>
      <c r="H1825" s="5">
        <f>MAX(ActividadesCom[[#This Row],[PERÍODO 1]],ActividadesCom[[#This Row],[PERÍODO 2]],ActividadesCom[[#This Row],[PERÍODO 3]],ActividadesCom[[#This Row],[PERÍODO 4]],ActividadesCom[[#This Row],[PERÍODO 5]])</f>
        <v>20193</v>
      </c>
      <c r="I1825" s="6" t="s">
        <v>111</v>
      </c>
      <c r="J1825" s="5">
        <v>20191</v>
      </c>
      <c r="K1825" s="5" t="s">
        <v>4010</v>
      </c>
      <c r="L1825" s="5">
        <f>IF(ActividadesCom[[#This Row],[NIVEL 1]]&lt;&gt;0,VLOOKUP(ActividadesCom[[#This Row],[NIVEL 1]],Catálogo!A:B,2,FALSE),"")</f>
        <v>2</v>
      </c>
      <c r="M1825" s="5">
        <v>1</v>
      </c>
      <c r="N1825" s="6" t="s">
        <v>1100</v>
      </c>
      <c r="O1825" s="5">
        <v>20193</v>
      </c>
      <c r="P1825" s="5" t="s">
        <v>4010</v>
      </c>
      <c r="Q1825" s="5">
        <f>IF(ActividadesCom[[#This Row],[NIVEL 2]]&lt;&gt;0,VLOOKUP(ActividadesCom[[#This Row],[NIVEL 2]],Catálogo!A:B,2,FALSE),"")</f>
        <v>2</v>
      </c>
      <c r="R1825" s="5">
        <v>2</v>
      </c>
      <c r="S1825" s="6"/>
      <c r="T1825" s="5"/>
      <c r="U1825" s="5"/>
      <c r="V1825" s="5" t="str">
        <f>IF(ActividadesCom[[#This Row],[NIVEL 3]]&lt;&gt;0,VLOOKUP(ActividadesCom[[#This Row],[NIVEL 3]],Catálogo!A:B,2,FALSE),"")</f>
        <v/>
      </c>
      <c r="W1825" s="5"/>
      <c r="X1825" s="6" t="s">
        <v>665</v>
      </c>
      <c r="Y1825" s="5">
        <v>20183</v>
      </c>
      <c r="Z1825" s="5" t="s">
        <v>4010</v>
      </c>
      <c r="AA1825" s="5">
        <f>IF(ActividadesCom[[#This Row],[NIVEL 4]]&lt;&gt;0,VLOOKUP(ActividadesCom[[#This Row],[NIVEL 4]],Catálogo!A:B,2,FALSE),"")</f>
        <v>2</v>
      </c>
      <c r="AB1825" s="5">
        <v>1</v>
      </c>
      <c r="AC1825" s="6" t="s">
        <v>11</v>
      </c>
      <c r="AD1825" s="5">
        <v>20173</v>
      </c>
      <c r="AE1825" s="5" t="s">
        <v>4008</v>
      </c>
      <c r="AF1825" s="5">
        <f>IF(ActividadesCom[[#This Row],[NIVEL 5]]&lt;&gt;0,VLOOKUP(ActividadesCom[[#This Row],[NIVEL 5]],Catálogo!A:B,2,FALSE),"")</f>
        <v>4</v>
      </c>
      <c r="AG1825" s="5">
        <v>1</v>
      </c>
      <c r="AH1825" s="2"/>
      <c r="AI1825" s="2"/>
    </row>
    <row r="1826" spans="1:35" s="24" customFormat="1" ht="30" hidden="1" customHeight="1" x14ac:dyDescent="0.25">
      <c r="A1826" s="7">
        <v>17470188</v>
      </c>
      <c r="B1826" s="97" t="str">
        <f>VLOOKUP(ActividadesCom[[#This Row],[NO. DE CONTROL]],'LISTADO ESTUDIANTES'!A:C,3,FALSE)</f>
        <v>ESPINOZA CAN MARTIN ADOLFO</v>
      </c>
      <c r="C1826" s="97" t="str">
        <f>VLOOKUP(ActividadesCom[[#This Row],[NO. DE CONTROL]],'LISTADO ESTUDIANTES'!A:B,2,FALSE)</f>
        <v>ARQUITECTURA</v>
      </c>
      <c r="D1826" s="18" t="str">
        <f>VLOOKUP(ActividadesCom[[#This Row],[NO. DE CONTROL]],'LISTADO ESTUDIANTES'!A:D,4,FALSE)</f>
        <v>BAJA</v>
      </c>
      <c r="E1826" s="5">
        <f>SUM(ActividadesCom[[#This Row],[CRÉD. 1]],ActividadesCom[[#This Row],[CRÉD. 2]],ActividadesCom[[#This Row],[CRÉD. 3]],ActividadesCom[[#This Row],[CRÉD. 4]],ActividadesCom[[#This Row],[CRÉD. 5]])</f>
        <v>0</v>
      </c>
      <c r="F1826" s="17" t="str">
        <f>IF(ActividadesCom[[#This Row],[ÚLTIMO SEMESTRE CON CRÉDITOS]]&gt;0,ROUND(AVERAGE(ActividadesCom[[#This Row],[VALOR NIVEL 5]],ActividadesCom[[#This Row],[VALOR NIVEL 4]],ActividadesCom[[#This Row],[VALOR NIVEL 3]],ActividadesCom[[#This Row],[VALOR NIVEL 2]],ActividadesCom[[#This Row],[VALOR NIVEL 1]]),0),"")</f>
        <v/>
      </c>
      <c r="G1826" s="5" t="str">
        <f>IF(ActividadesCom[[#This Row],[PROMEDIO]]="","",IF(ActividadesCom[[#This Row],[PROMEDIO]]&gt;=4,"EXCELENTE",IF(ActividadesCom[[#This Row],[PROMEDIO]]&gt;=3,"NOTABLE",IF(ActividadesCom[[#This Row],[PROMEDIO]]&gt;=2,"BUENO",IF(ActividadesCom[[#This Row],[PROMEDIO]]=1,"SUFICIENTE","")))))</f>
        <v/>
      </c>
      <c r="H1826" s="5">
        <f>MAX(ActividadesCom[[#This Row],[PERÍODO 1]],ActividadesCom[[#This Row],[PERÍODO 2]],ActividadesCom[[#This Row],[PERÍODO 3]],ActividadesCom[[#This Row],[PERÍODO 4]],ActividadesCom[[#This Row],[PERÍODO 5]])</f>
        <v>0</v>
      </c>
      <c r="I1826" s="6"/>
      <c r="J1826" s="5"/>
      <c r="K1826" s="5"/>
      <c r="L1826" s="5" t="str">
        <f>IF(ActividadesCom[[#This Row],[NIVEL 1]]&lt;&gt;0,VLOOKUP(ActividadesCom[[#This Row],[NIVEL 1]],Catálogo!A:B,2,FALSE),"")</f>
        <v/>
      </c>
      <c r="M1826" s="5"/>
      <c r="N1826" s="6"/>
      <c r="O1826" s="5"/>
      <c r="P1826" s="5"/>
      <c r="Q1826" s="5" t="str">
        <f>IF(ActividadesCom[[#This Row],[NIVEL 2]]&lt;&gt;0,VLOOKUP(ActividadesCom[[#This Row],[NIVEL 2]],Catálogo!A:B,2,FALSE),"")</f>
        <v/>
      </c>
      <c r="R1826" s="5"/>
      <c r="S1826" s="6"/>
      <c r="T1826" s="5"/>
      <c r="U1826" s="5"/>
      <c r="V1826" s="5" t="str">
        <f>IF(ActividadesCom[[#This Row],[NIVEL 3]]&lt;&gt;0,VLOOKUP(ActividadesCom[[#This Row],[NIVEL 3]],Catálogo!A:B,2,FALSE),"")</f>
        <v/>
      </c>
      <c r="W1826" s="5"/>
      <c r="X1826" s="6"/>
      <c r="Y1826" s="5"/>
      <c r="Z1826" s="5"/>
      <c r="AA1826" s="5" t="str">
        <f>IF(ActividadesCom[[#This Row],[NIVEL 4]]&lt;&gt;0,VLOOKUP(ActividadesCom[[#This Row],[NIVEL 4]],Catálogo!A:B,2,FALSE),"")</f>
        <v/>
      </c>
      <c r="AB1826" s="5"/>
      <c r="AC1826" s="9"/>
      <c r="AD1826" s="8"/>
      <c r="AE1826" s="8"/>
      <c r="AF1826" s="5" t="str">
        <f>IF(ActividadesCom[[#This Row],[NIVEL 5]]&lt;&gt;0,VLOOKUP(ActividadesCom[[#This Row],[NIVEL 5]],Catálogo!A:B,2,FALSE),"")</f>
        <v/>
      </c>
      <c r="AG1826" s="8"/>
    </row>
    <row r="1827" spans="1:35" ht="30" customHeight="1" x14ac:dyDescent="0.25">
      <c r="A1827" s="7">
        <v>17470189</v>
      </c>
      <c r="B1827" s="97" t="str">
        <f>VLOOKUP(ActividadesCom[[#This Row],[NO. DE CONTROL]],'LISTADO ESTUDIANTES'!A:C,3,FALSE)</f>
        <v>QUINTAL SOLIS JOSDERI SAHID</v>
      </c>
      <c r="C1827" s="97" t="str">
        <f>VLOOKUP(ActividadesCom[[#This Row],[NO. DE CONTROL]],'LISTADO ESTUDIANTES'!A:B,2,FALSE)</f>
        <v>ARQUITECTURA</v>
      </c>
      <c r="D1827" s="18" t="str">
        <f>VLOOKUP(ActividadesCom[[#This Row],[NO. DE CONTROL]],'LISTADO ESTUDIANTES'!A:D,4,FALSE)</f>
        <v>ACTIVO(A)</v>
      </c>
      <c r="E1827" s="5">
        <f>SUM(ActividadesCom[[#This Row],[CRÉD. 1]],ActividadesCom[[#This Row],[CRÉD. 2]],ActividadesCom[[#This Row],[CRÉD. 3]],ActividadesCom[[#This Row],[CRÉD. 4]],ActividadesCom[[#This Row],[CRÉD. 5]])</f>
        <v>5</v>
      </c>
      <c r="F1827" s="17">
        <f>IF(ActividadesCom[[#This Row],[ÚLTIMO SEMESTRE CON CRÉDITOS]]&gt;0,ROUND(AVERAGE(ActividadesCom[[#This Row],[VALOR NIVEL 5]],ActividadesCom[[#This Row],[VALOR NIVEL 4]],ActividadesCom[[#This Row],[VALOR NIVEL 3]],ActividadesCom[[#This Row],[VALOR NIVEL 2]],ActividadesCom[[#This Row],[VALOR NIVEL 1]]),0),"")</f>
        <v>3</v>
      </c>
      <c r="G1827" s="5" t="str">
        <f>IF(ActividadesCom[[#This Row],[PROMEDIO]]="","",IF(ActividadesCom[[#This Row],[PROMEDIO]]&gt;=4,"EXCELENTE",IF(ActividadesCom[[#This Row],[PROMEDIO]]&gt;=3,"NOTABLE",IF(ActividadesCom[[#This Row],[PROMEDIO]]&gt;=2,"BUENO",IF(ActividadesCom[[#This Row],[PROMEDIO]]=1,"SUFICIENTE","")))))</f>
        <v>NOTABLE</v>
      </c>
      <c r="H1827" s="5">
        <f>MAX(ActividadesCom[[#This Row],[PERÍODO 1]],ActividadesCom[[#This Row],[PERÍODO 2]],ActividadesCom[[#This Row],[PERÍODO 3]],ActividadesCom[[#This Row],[PERÍODO 4]],ActividadesCom[[#This Row],[PERÍODO 5]])</f>
        <v>20211</v>
      </c>
      <c r="I1827" s="6" t="s">
        <v>1147</v>
      </c>
      <c r="J1827" s="5">
        <v>20193</v>
      </c>
      <c r="K1827" s="5" t="s">
        <v>4010</v>
      </c>
      <c r="L1827" s="5">
        <f>IF(ActividadesCom[[#This Row],[NIVEL 1]]&lt;&gt;0,VLOOKUP(ActividadesCom[[#This Row],[NIVEL 1]],Catálogo!A:B,2,FALSE),"")</f>
        <v>2</v>
      </c>
      <c r="M1827" s="5">
        <v>1</v>
      </c>
      <c r="N1827" s="6" t="s">
        <v>4395</v>
      </c>
      <c r="O1827" s="5">
        <v>20183</v>
      </c>
      <c r="P1827" s="5" t="s">
        <v>4008</v>
      </c>
      <c r="Q1827" s="5">
        <f>IF(ActividadesCom[[#This Row],[NIVEL 2]]&lt;&gt;0,VLOOKUP(ActividadesCom[[#This Row],[NIVEL 2]],Catálogo!A:B,2,FALSE),"")</f>
        <v>4</v>
      </c>
      <c r="R1827" s="5">
        <v>1</v>
      </c>
      <c r="S1827" s="6" t="s">
        <v>615</v>
      </c>
      <c r="T1827" s="5">
        <v>20211</v>
      </c>
      <c r="U1827" s="5" t="s">
        <v>4010</v>
      </c>
      <c r="V1827" s="5">
        <f>IF(ActividadesCom[[#This Row],[NIVEL 3]]&lt;&gt;0,VLOOKUP(ActividadesCom[[#This Row],[NIVEL 3]],Catálogo!A:B,2,FALSE),"")</f>
        <v>2</v>
      </c>
      <c r="W1827" s="5">
        <v>1</v>
      </c>
      <c r="X1827" s="6" t="s">
        <v>978</v>
      </c>
      <c r="Y1827" s="5">
        <v>20193</v>
      </c>
      <c r="Z1827" s="5" t="s">
        <v>4008</v>
      </c>
      <c r="AA1827" s="5">
        <f>IF(ActividadesCom[[#This Row],[NIVEL 4]]&lt;&gt;0,VLOOKUP(ActividadesCom[[#This Row],[NIVEL 4]],Catálogo!A:B,2,FALSE),"")</f>
        <v>4</v>
      </c>
      <c r="AB1827" s="5">
        <v>1</v>
      </c>
      <c r="AC1827" s="6" t="s">
        <v>818</v>
      </c>
      <c r="AD1827" s="5">
        <v>20191</v>
      </c>
      <c r="AE1827" s="5" t="s">
        <v>4008</v>
      </c>
      <c r="AF1827" s="5">
        <f>IF(ActividadesCom[[#This Row],[NIVEL 5]]&lt;&gt;0,VLOOKUP(ActividadesCom[[#This Row],[NIVEL 5]],Catálogo!A:B,2,FALSE),"")</f>
        <v>4</v>
      </c>
      <c r="AG1827" s="5">
        <v>1</v>
      </c>
      <c r="AH1827" s="2"/>
      <c r="AI1827" s="2"/>
    </row>
    <row r="1828" spans="1:35" ht="30" hidden="1" customHeight="1" x14ac:dyDescent="0.25">
      <c r="A1828" s="7">
        <v>17470190</v>
      </c>
      <c r="B1828" s="97" t="str">
        <f>VLOOKUP(ActividadesCom[[#This Row],[NO. DE CONTROL]],'LISTADO ESTUDIANTES'!A:C,3,FALSE)</f>
        <v>MOO POOT LEONARDO DEL JESUS</v>
      </c>
      <c r="C1828" s="97" t="str">
        <f>VLOOKUP(ActividadesCom[[#This Row],[NO. DE CONTROL]],'LISTADO ESTUDIANTES'!A:B,2,FALSE)</f>
        <v>ARQUITECTURA</v>
      </c>
      <c r="D1828" s="18" t="str">
        <f>VLOOKUP(ActividadesCom[[#This Row],[NO. DE CONTROL]],'LISTADO ESTUDIANTES'!A:D,4,FALSE)</f>
        <v>BAJA</v>
      </c>
      <c r="E1828" s="5">
        <f>SUM(ActividadesCom[[#This Row],[CRÉD. 1]],ActividadesCom[[#This Row],[CRÉD. 2]],ActividadesCom[[#This Row],[CRÉD. 3]],ActividadesCom[[#This Row],[CRÉD. 4]],ActividadesCom[[#This Row],[CRÉD. 5]])</f>
        <v>0</v>
      </c>
      <c r="F1828" s="17" t="str">
        <f>IF(ActividadesCom[[#This Row],[ÚLTIMO SEMESTRE CON CRÉDITOS]]&gt;0,ROUND(AVERAGE(ActividadesCom[[#This Row],[VALOR NIVEL 5]],ActividadesCom[[#This Row],[VALOR NIVEL 4]],ActividadesCom[[#This Row],[VALOR NIVEL 3]],ActividadesCom[[#This Row],[VALOR NIVEL 2]],ActividadesCom[[#This Row],[VALOR NIVEL 1]]),0),"")</f>
        <v/>
      </c>
      <c r="G1828" s="5" t="str">
        <f>IF(ActividadesCom[[#This Row],[PROMEDIO]]="","",IF(ActividadesCom[[#This Row],[PROMEDIO]]&gt;=4,"EXCELENTE",IF(ActividadesCom[[#This Row],[PROMEDIO]]&gt;=3,"NOTABLE",IF(ActividadesCom[[#This Row],[PROMEDIO]]&gt;=2,"BUENO",IF(ActividadesCom[[#This Row],[PROMEDIO]]=1,"SUFICIENTE","")))))</f>
        <v/>
      </c>
      <c r="H1828" s="5">
        <f>MAX(ActividadesCom[[#This Row],[PERÍODO 1]],ActividadesCom[[#This Row],[PERÍODO 2]],ActividadesCom[[#This Row],[PERÍODO 3]],ActividadesCom[[#This Row],[PERÍODO 4]],ActividadesCom[[#This Row],[PERÍODO 5]])</f>
        <v>0</v>
      </c>
      <c r="I1828" s="6"/>
      <c r="J1828" s="5"/>
      <c r="K1828" s="5"/>
      <c r="L1828" s="5" t="str">
        <f>IF(ActividadesCom[[#This Row],[NIVEL 1]]&lt;&gt;0,VLOOKUP(ActividadesCom[[#This Row],[NIVEL 1]],Catálogo!A:B,2,FALSE),"")</f>
        <v/>
      </c>
      <c r="M1828" s="5"/>
      <c r="N1828" s="6"/>
      <c r="O1828" s="5"/>
      <c r="P1828" s="5"/>
      <c r="Q1828" s="5" t="str">
        <f>IF(ActividadesCom[[#This Row],[NIVEL 2]]&lt;&gt;0,VLOOKUP(ActividadesCom[[#This Row],[NIVEL 2]],Catálogo!A:B,2,FALSE),"")</f>
        <v/>
      </c>
      <c r="R1828" s="5"/>
      <c r="S1828" s="6"/>
      <c r="T1828" s="5"/>
      <c r="U1828" s="5"/>
      <c r="V1828" s="5" t="str">
        <f>IF(ActividadesCom[[#This Row],[NIVEL 3]]&lt;&gt;0,VLOOKUP(ActividadesCom[[#This Row],[NIVEL 3]],Catálogo!A:B,2,FALSE),"")</f>
        <v/>
      </c>
      <c r="W1828" s="5"/>
      <c r="X1828" s="6"/>
      <c r="Y1828" s="5"/>
      <c r="Z1828" s="5"/>
      <c r="AA1828" s="5" t="str">
        <f>IF(ActividadesCom[[#This Row],[NIVEL 4]]&lt;&gt;0,VLOOKUP(ActividadesCom[[#This Row],[NIVEL 4]],Catálogo!A:B,2,FALSE),"")</f>
        <v/>
      </c>
      <c r="AB1828" s="5"/>
      <c r="AC1828" s="6"/>
      <c r="AD1828" s="5"/>
      <c r="AE1828" s="5"/>
      <c r="AF1828" s="5" t="str">
        <f>IF(ActividadesCom[[#This Row],[NIVEL 5]]&lt;&gt;0,VLOOKUP(ActividadesCom[[#This Row],[NIVEL 5]],Catálogo!A:B,2,FALSE),"")</f>
        <v/>
      </c>
      <c r="AG1828" s="5"/>
      <c r="AH1828" s="2"/>
      <c r="AI1828" s="2"/>
    </row>
    <row r="1829" spans="1:35" ht="30" hidden="1" customHeight="1" x14ac:dyDescent="0.25">
      <c r="A1829" s="7">
        <v>17470191</v>
      </c>
      <c r="B1829" s="97" t="str">
        <f>VLOOKUP(ActividadesCom[[#This Row],[NO. DE CONTROL]],'LISTADO ESTUDIANTES'!A:C,3,FALSE)</f>
        <v>CAMACHO RODRIGUEZ ONASSIS ANDRES</v>
      </c>
      <c r="C1829" s="97" t="str">
        <f>VLOOKUP(ActividadesCom[[#This Row],[NO. DE CONTROL]],'LISTADO ESTUDIANTES'!A:B,2,FALSE)</f>
        <v>ARQUITECTURA</v>
      </c>
      <c r="D1829" s="18" t="str">
        <f>VLOOKUP(ActividadesCom[[#This Row],[NO. DE CONTROL]],'LISTADO ESTUDIANTES'!A:D,4,FALSE)</f>
        <v>BAJA</v>
      </c>
      <c r="E1829" s="5">
        <f>SUM(ActividadesCom[[#This Row],[CRÉD. 1]],ActividadesCom[[#This Row],[CRÉD. 2]],ActividadesCom[[#This Row],[CRÉD. 3]],ActividadesCom[[#This Row],[CRÉD. 4]],ActividadesCom[[#This Row],[CRÉD. 5]])</f>
        <v>0</v>
      </c>
      <c r="F1829" s="17" t="str">
        <f>IF(ActividadesCom[[#This Row],[ÚLTIMO SEMESTRE CON CRÉDITOS]]&gt;0,ROUND(AVERAGE(ActividadesCom[[#This Row],[VALOR NIVEL 5]],ActividadesCom[[#This Row],[VALOR NIVEL 4]],ActividadesCom[[#This Row],[VALOR NIVEL 3]],ActividadesCom[[#This Row],[VALOR NIVEL 2]],ActividadesCom[[#This Row],[VALOR NIVEL 1]]),0),"")</f>
        <v/>
      </c>
      <c r="G1829" s="5" t="str">
        <f>IF(ActividadesCom[[#This Row],[PROMEDIO]]="","",IF(ActividadesCom[[#This Row],[PROMEDIO]]&gt;=4,"EXCELENTE",IF(ActividadesCom[[#This Row],[PROMEDIO]]&gt;=3,"NOTABLE",IF(ActividadesCom[[#This Row],[PROMEDIO]]&gt;=2,"BUENO",IF(ActividadesCom[[#This Row],[PROMEDIO]]=1,"SUFICIENTE","")))))</f>
        <v/>
      </c>
      <c r="H1829" s="5">
        <f>MAX(ActividadesCom[[#This Row],[PERÍODO 1]],ActividadesCom[[#This Row],[PERÍODO 2]],ActividadesCom[[#This Row],[PERÍODO 3]],ActividadesCom[[#This Row],[PERÍODO 4]],ActividadesCom[[#This Row],[PERÍODO 5]])</f>
        <v>0</v>
      </c>
      <c r="I1829" s="6"/>
      <c r="J1829" s="5"/>
      <c r="K1829" s="5"/>
      <c r="L1829" s="5" t="str">
        <f>IF(ActividadesCom[[#This Row],[NIVEL 1]]&lt;&gt;0,VLOOKUP(ActividadesCom[[#This Row],[NIVEL 1]],Catálogo!A:B,2,FALSE),"")</f>
        <v/>
      </c>
      <c r="M1829" s="5"/>
      <c r="N1829" s="6"/>
      <c r="O1829" s="5"/>
      <c r="P1829" s="5"/>
      <c r="Q1829" s="5" t="str">
        <f>IF(ActividadesCom[[#This Row],[NIVEL 2]]&lt;&gt;0,VLOOKUP(ActividadesCom[[#This Row],[NIVEL 2]],Catálogo!A:B,2,FALSE),"")</f>
        <v/>
      </c>
      <c r="R1829" s="5"/>
      <c r="S1829" s="6"/>
      <c r="T1829" s="5"/>
      <c r="U1829" s="5"/>
      <c r="V1829" s="5" t="str">
        <f>IF(ActividadesCom[[#This Row],[NIVEL 3]]&lt;&gt;0,VLOOKUP(ActividadesCom[[#This Row],[NIVEL 3]],Catálogo!A:B,2,FALSE),"")</f>
        <v/>
      </c>
      <c r="W1829" s="5"/>
      <c r="X1829" s="6"/>
      <c r="Y1829" s="5"/>
      <c r="Z1829" s="5"/>
      <c r="AA1829" s="5" t="str">
        <f>IF(ActividadesCom[[#This Row],[NIVEL 4]]&lt;&gt;0,VLOOKUP(ActividadesCom[[#This Row],[NIVEL 4]],Catálogo!A:B,2,FALSE),"")</f>
        <v/>
      </c>
      <c r="AB1829" s="5"/>
      <c r="AC1829" s="6"/>
      <c r="AD1829" s="5"/>
      <c r="AE1829" s="5"/>
      <c r="AF1829" s="5" t="str">
        <f>IF(ActividadesCom[[#This Row],[NIVEL 5]]&lt;&gt;0,VLOOKUP(ActividadesCom[[#This Row],[NIVEL 5]],Catálogo!A:B,2,FALSE),"")</f>
        <v/>
      </c>
      <c r="AG1829" s="5"/>
      <c r="AH1829" s="2"/>
      <c r="AI1829" s="2"/>
    </row>
    <row r="1830" spans="1:35" ht="30" customHeight="1" x14ac:dyDescent="0.25">
      <c r="A1830" s="7">
        <v>17470192</v>
      </c>
      <c r="B1830" s="97" t="str">
        <f>VLOOKUP(ActividadesCom[[#This Row],[NO. DE CONTROL]],'LISTADO ESTUDIANTES'!A:C,3,FALSE)</f>
        <v>TRUJILLO JIMENEZ PAMELA VICTORIA</v>
      </c>
      <c r="C1830" s="97" t="str">
        <f>VLOOKUP(ActividadesCom[[#This Row],[NO. DE CONTROL]],'LISTADO ESTUDIANTES'!A:B,2,FALSE)</f>
        <v>ARQUITECTURA</v>
      </c>
      <c r="D1830" s="18" t="str">
        <f>VLOOKUP(ActividadesCom[[#This Row],[NO. DE CONTROL]],'LISTADO ESTUDIANTES'!A:D,4,FALSE)</f>
        <v>ACTIVO(A)</v>
      </c>
      <c r="E1830" s="5">
        <f>SUM(ActividadesCom[[#This Row],[CRÉD. 1]],ActividadesCom[[#This Row],[CRÉD. 2]],ActividadesCom[[#This Row],[CRÉD. 3]],ActividadesCom[[#This Row],[CRÉD. 4]],ActividadesCom[[#This Row],[CRÉD. 5]])</f>
        <v>5</v>
      </c>
      <c r="F1830" s="17">
        <f>IF(ActividadesCom[[#This Row],[ÚLTIMO SEMESTRE CON CRÉDITOS]]&gt;0,ROUND(AVERAGE(ActividadesCom[[#This Row],[VALOR NIVEL 5]],ActividadesCom[[#This Row],[VALOR NIVEL 4]],ActividadesCom[[#This Row],[VALOR NIVEL 3]],ActividadesCom[[#This Row],[VALOR NIVEL 2]],ActividadesCom[[#This Row],[VALOR NIVEL 1]]),0),"")</f>
        <v>4</v>
      </c>
      <c r="G1830" s="5" t="str">
        <f>IF(ActividadesCom[[#This Row],[PROMEDIO]]="","",IF(ActividadesCom[[#This Row],[PROMEDIO]]&gt;=4,"EXCELENTE",IF(ActividadesCom[[#This Row],[PROMEDIO]]&gt;=3,"NOTABLE",IF(ActividadesCom[[#This Row],[PROMEDIO]]&gt;=2,"BUENO",IF(ActividadesCom[[#This Row],[PROMEDIO]]=1,"SUFICIENTE","")))))</f>
        <v>EXCELENTE</v>
      </c>
      <c r="H1830" s="5">
        <f>MAX(ActividadesCom[[#This Row],[PERÍODO 1]],ActividadesCom[[#This Row],[PERÍODO 2]],ActividadesCom[[#This Row],[PERÍODO 3]],ActividadesCom[[#This Row],[PERÍODO 4]],ActividadesCom[[#This Row],[PERÍODO 5]])</f>
        <v>20221</v>
      </c>
      <c r="I1830" s="6" t="s">
        <v>4695</v>
      </c>
      <c r="J1830" s="5">
        <v>20213</v>
      </c>
      <c r="K1830" s="5" t="s">
        <v>4008</v>
      </c>
      <c r="L1830" s="5">
        <f>IF(ActividadesCom[[#This Row],[NIVEL 1]]&lt;&gt;0,VLOOKUP(ActividadesCom[[#This Row],[NIVEL 1]],Catálogo!A:B,2,FALSE),"")</f>
        <v>4</v>
      </c>
      <c r="M1830" s="5">
        <v>1</v>
      </c>
      <c r="N1830" s="6" t="s">
        <v>615</v>
      </c>
      <c r="O1830" s="5">
        <v>20221</v>
      </c>
      <c r="P1830" s="5" t="s">
        <v>4008</v>
      </c>
      <c r="Q1830" s="5">
        <f>IF(ActividadesCom[[#This Row],[NIVEL 2]]&lt;&gt;0,VLOOKUP(ActividadesCom[[#This Row],[NIVEL 2]],Catálogo!A:B,2,FALSE),"")</f>
        <v>4</v>
      </c>
      <c r="R1830" s="5">
        <v>1</v>
      </c>
      <c r="S1830" s="6" t="s">
        <v>34</v>
      </c>
      <c r="T1830" s="5">
        <v>20221</v>
      </c>
      <c r="U1830" s="5" t="s">
        <v>4010</v>
      </c>
      <c r="V1830" s="5">
        <f>IF(ActividadesCom[[#This Row],[NIVEL 3]]&lt;&gt;0,VLOOKUP(ActividadesCom[[#This Row],[NIVEL 3]],Catálogo!A:B,2,FALSE),"")</f>
        <v>2</v>
      </c>
      <c r="W1830" s="5">
        <v>1</v>
      </c>
      <c r="X1830" s="6" t="s">
        <v>5806</v>
      </c>
      <c r="Y1830" s="5">
        <v>20221</v>
      </c>
      <c r="Z1830" s="5" t="s">
        <v>4008</v>
      </c>
      <c r="AA1830" s="5">
        <f>IF(ActividadesCom[[#This Row],[NIVEL 4]]&lt;&gt;0,VLOOKUP(ActividadesCom[[#This Row],[NIVEL 4]],Catálogo!A:B,2,FALSE),"")</f>
        <v>4</v>
      </c>
      <c r="AB1830" s="5">
        <v>1</v>
      </c>
      <c r="AC1830" s="6" t="s">
        <v>978</v>
      </c>
      <c r="AD1830" s="5">
        <v>20193</v>
      </c>
      <c r="AE1830" s="5" t="s">
        <v>4008</v>
      </c>
      <c r="AF1830" s="5">
        <f>IF(ActividadesCom[[#This Row],[NIVEL 5]]&lt;&gt;0,VLOOKUP(ActividadesCom[[#This Row],[NIVEL 5]],Catálogo!A:B,2,FALSE),"")</f>
        <v>4</v>
      </c>
      <c r="AG1830" s="5">
        <v>1</v>
      </c>
      <c r="AH1830" s="2"/>
      <c r="AI1830" s="2"/>
    </row>
    <row r="1831" spans="1:35" ht="30" hidden="1" customHeight="1" x14ac:dyDescent="0.25">
      <c r="A1831" s="7">
        <v>17470193</v>
      </c>
      <c r="B1831" s="97" t="str">
        <f>VLOOKUP(ActividadesCom[[#This Row],[NO. DE CONTROL]],'LISTADO ESTUDIANTES'!A:C,3,FALSE)</f>
        <v>GARCIA MORA LUIS FRANCISCO</v>
      </c>
      <c r="C1831" s="97" t="str">
        <f>VLOOKUP(ActividadesCom[[#This Row],[NO. DE CONTROL]],'LISTADO ESTUDIANTES'!A:B,2,FALSE)</f>
        <v>INGENIERIA EN ADMINISTRACION</v>
      </c>
      <c r="D1831" s="18" t="str">
        <f>VLOOKUP(ActividadesCom[[#This Row],[NO. DE CONTROL]],'LISTADO ESTUDIANTES'!A:D,4,FALSE)</f>
        <v>EGRESADO(A)</v>
      </c>
      <c r="E1831" s="5">
        <f>SUM(ActividadesCom[[#This Row],[CRÉD. 1]],ActividadesCom[[#This Row],[CRÉD. 2]],ActividadesCom[[#This Row],[CRÉD. 3]],ActividadesCom[[#This Row],[CRÉD. 4]],ActividadesCom[[#This Row],[CRÉD. 5]])</f>
        <v>5</v>
      </c>
      <c r="F1831" s="5">
        <f>IF(ActividadesCom[[#This Row],[ÚLTIMO SEMESTRE CON CRÉDITOS]]&gt;0,ROUND(AVERAGE(ActividadesCom[[#This Row],[VALOR NIVEL 5]],ActividadesCom[[#This Row],[VALOR NIVEL 4]],ActividadesCom[[#This Row],[VALOR NIVEL 3]],ActividadesCom[[#This Row],[VALOR NIVEL 2]],ActividadesCom[[#This Row],[VALOR NIVEL 1]]),0),"")</f>
        <v>3</v>
      </c>
      <c r="G1831" s="5" t="str">
        <f>IF(ActividadesCom[[#This Row],[PROMEDIO]]="","",IF(ActividadesCom[[#This Row],[PROMEDIO]]&gt;=4,"EXCELENTE",IF(ActividadesCom[[#This Row],[PROMEDIO]]&gt;=3,"NOTABLE",IF(ActividadesCom[[#This Row],[PROMEDIO]]&gt;=2,"BUENO",IF(ActividadesCom[[#This Row],[PROMEDIO]]=1,"SUFICIENTE","")))))</f>
        <v>NOTABLE</v>
      </c>
      <c r="H1831" s="5">
        <f>MAX(ActividadesCom[[#This Row],[PERÍODO 1]],ActividadesCom[[#This Row],[PERÍODO 2]],ActividadesCom[[#This Row],[PERÍODO 3]],ActividadesCom[[#This Row],[PERÍODO 4]],ActividadesCom[[#This Row],[PERÍODO 5]])</f>
        <v>20193</v>
      </c>
      <c r="I1831" s="6" t="s">
        <v>111</v>
      </c>
      <c r="J1831" s="5">
        <v>20191</v>
      </c>
      <c r="K1831" s="5" t="s">
        <v>4010</v>
      </c>
      <c r="L1831" s="5">
        <f>IF(ActividadesCom[[#This Row],[NIVEL 1]]&lt;&gt;0,VLOOKUP(ActividadesCom[[#This Row],[NIVEL 1]],Catálogo!A:B,2,FALSE),"")</f>
        <v>2</v>
      </c>
      <c r="M1831" s="5">
        <v>1</v>
      </c>
      <c r="N1831" s="6" t="s">
        <v>1100</v>
      </c>
      <c r="O1831" s="5">
        <v>20193</v>
      </c>
      <c r="P1831" s="5" t="s">
        <v>4010</v>
      </c>
      <c r="Q1831" s="5">
        <f>IF(ActividadesCom[[#This Row],[NIVEL 2]]&lt;&gt;0,VLOOKUP(ActividadesCom[[#This Row],[NIVEL 2]],Catálogo!A:B,2,FALSE),"")</f>
        <v>2</v>
      </c>
      <c r="R1831" s="5">
        <v>2</v>
      </c>
      <c r="S1831" s="6"/>
      <c r="T1831" s="5"/>
      <c r="U1831" s="5"/>
      <c r="V1831" s="5" t="str">
        <f>IF(ActividadesCom[[#This Row],[NIVEL 3]]&lt;&gt;0,VLOOKUP(ActividadesCom[[#This Row],[NIVEL 3]],Catálogo!A:B,2,FALSE),"")</f>
        <v/>
      </c>
      <c r="W1831" s="5"/>
      <c r="X1831" s="6" t="s">
        <v>42</v>
      </c>
      <c r="Y1831" s="5">
        <v>20181</v>
      </c>
      <c r="Z1831" s="5" t="s">
        <v>4008</v>
      </c>
      <c r="AA1831" s="5">
        <f>IF(ActividadesCom[[#This Row],[NIVEL 4]]&lt;&gt;0,VLOOKUP(ActividadesCom[[#This Row],[NIVEL 4]],Catálogo!A:B,2,FALSE),"")</f>
        <v>4</v>
      </c>
      <c r="AB1831" s="5">
        <v>1</v>
      </c>
      <c r="AC1831" s="6" t="s">
        <v>133</v>
      </c>
      <c r="AD1831" s="5">
        <v>20173</v>
      </c>
      <c r="AE1831" s="5" t="s">
        <v>4009</v>
      </c>
      <c r="AF1831" s="5">
        <f>IF(ActividadesCom[[#This Row],[NIVEL 5]]&lt;&gt;0,VLOOKUP(ActividadesCom[[#This Row],[NIVEL 5]],Catálogo!A:B,2,FALSE),"")</f>
        <v>3</v>
      </c>
      <c r="AG1831" s="5">
        <v>1</v>
      </c>
      <c r="AH1831" s="2"/>
      <c r="AI1831" s="2"/>
    </row>
    <row r="1832" spans="1:35" s="24" customFormat="1" ht="30" hidden="1" customHeight="1" x14ac:dyDescent="0.25">
      <c r="A1832" s="7">
        <v>17470194</v>
      </c>
      <c r="B1832" s="97" t="str">
        <f>VLOOKUP(ActividadesCom[[#This Row],[NO. DE CONTROL]],'LISTADO ESTUDIANTES'!A:C,3,FALSE)</f>
        <v>LOPEZ HERNANDEZ ARELY MAYRAM</v>
      </c>
      <c r="C1832" s="97" t="str">
        <f>VLOOKUP(ActividadesCom[[#This Row],[NO. DE CONTROL]],'LISTADO ESTUDIANTES'!A:B,2,FALSE)</f>
        <v>ARQUITECTURA</v>
      </c>
      <c r="D1832" s="18" t="str">
        <f>VLOOKUP(ActividadesCom[[#This Row],[NO. DE CONTROL]],'LISTADO ESTUDIANTES'!A:D,4,FALSE)</f>
        <v>EGRESADO(A)</v>
      </c>
      <c r="E1832" s="5">
        <f>SUM(ActividadesCom[[#This Row],[CRÉD. 1]],ActividadesCom[[#This Row],[CRÉD. 2]],ActividadesCom[[#This Row],[CRÉD. 3]],ActividadesCom[[#This Row],[CRÉD. 4]],ActividadesCom[[#This Row],[CRÉD. 5]])</f>
        <v>6</v>
      </c>
      <c r="F1832" s="5">
        <f>IF(ActividadesCom[[#This Row],[ÚLTIMO SEMESTRE CON CRÉDITOS]]&gt;0,ROUND(AVERAGE(ActividadesCom[[#This Row],[VALOR NIVEL 5]],ActividadesCom[[#This Row],[VALOR NIVEL 4]],ActividadesCom[[#This Row],[VALOR NIVEL 3]],ActividadesCom[[#This Row],[VALOR NIVEL 2]],ActividadesCom[[#This Row],[VALOR NIVEL 1]]),0),"")</f>
        <v>2</v>
      </c>
      <c r="G1832" s="5" t="str">
        <f>IF(ActividadesCom[[#This Row],[PROMEDIO]]="","",IF(ActividadesCom[[#This Row],[PROMEDIO]]&gt;=4,"EXCELENTE",IF(ActividadesCom[[#This Row],[PROMEDIO]]&gt;=3,"NOTABLE",IF(ActividadesCom[[#This Row],[PROMEDIO]]&gt;=2,"BUENO",IF(ActividadesCom[[#This Row],[PROMEDIO]]=1,"SUFICIENTE","")))))</f>
        <v>BUENO</v>
      </c>
      <c r="H1832" s="5">
        <f>MAX(ActividadesCom[[#This Row],[PERÍODO 1]],ActividadesCom[[#This Row],[PERÍODO 2]],ActividadesCom[[#This Row],[PERÍODO 3]],ActividadesCom[[#This Row],[PERÍODO 4]],ActividadesCom[[#This Row],[PERÍODO 5]])</f>
        <v>20213</v>
      </c>
      <c r="I1832" s="6" t="s">
        <v>943</v>
      </c>
      <c r="J1832" s="5">
        <v>20193</v>
      </c>
      <c r="K1832" s="5" t="s">
        <v>4010</v>
      </c>
      <c r="L1832" s="5">
        <f>IF(ActividadesCom[[#This Row],[NIVEL 1]]&lt;&gt;0,VLOOKUP(ActividadesCom[[#This Row],[NIVEL 1]],Catálogo!A:B,2,FALSE),"")</f>
        <v>2</v>
      </c>
      <c r="M1832" s="5">
        <v>2</v>
      </c>
      <c r="N1832" s="6" t="s">
        <v>4695</v>
      </c>
      <c r="O1832" s="5">
        <v>20213</v>
      </c>
      <c r="P1832" s="5" t="s">
        <v>4008</v>
      </c>
      <c r="Q1832" s="5">
        <f>IF(ActividadesCom[[#This Row],[NIVEL 2]]&lt;&gt;0,VLOOKUP(ActividadesCom[[#This Row],[NIVEL 2]],Catálogo!A:B,2,FALSE),"")</f>
        <v>4</v>
      </c>
      <c r="R1832" s="5">
        <v>1</v>
      </c>
      <c r="S1832" s="6" t="s">
        <v>2763</v>
      </c>
      <c r="T1832" s="5">
        <v>20201</v>
      </c>
      <c r="U1832" s="5" t="s">
        <v>4010</v>
      </c>
      <c r="V1832" s="5">
        <f>IF(ActividadesCom[[#This Row],[NIVEL 3]]&lt;&gt;0,VLOOKUP(ActividadesCom[[#This Row],[NIVEL 3]],Catálogo!A:B,2,FALSE),"")</f>
        <v>2</v>
      </c>
      <c r="W1832" s="5">
        <v>1</v>
      </c>
      <c r="X1832" s="6" t="s">
        <v>34</v>
      </c>
      <c r="Y1832" s="5">
        <v>20181</v>
      </c>
      <c r="Z1832" s="5" t="s">
        <v>4010</v>
      </c>
      <c r="AA1832" s="5">
        <f>IF(ActividadesCom[[#This Row],[NIVEL 4]]&lt;&gt;0,VLOOKUP(ActividadesCom[[#This Row],[NIVEL 4]],Catálogo!A:B,2,FALSE),"")</f>
        <v>2</v>
      </c>
      <c r="AB1832" s="5">
        <v>1</v>
      </c>
      <c r="AC1832" s="6" t="s">
        <v>34</v>
      </c>
      <c r="AD1832" s="5">
        <v>20173</v>
      </c>
      <c r="AE1832" s="5" t="s">
        <v>4010</v>
      </c>
      <c r="AF1832" s="5">
        <f>IF(ActividadesCom[[#This Row],[NIVEL 5]]&lt;&gt;0,VLOOKUP(ActividadesCom[[#This Row],[NIVEL 5]],Catálogo!A:B,2,FALSE),"")</f>
        <v>2</v>
      </c>
      <c r="AG1832" s="5">
        <v>1</v>
      </c>
    </row>
    <row r="1833" spans="1:35" s="24" customFormat="1" ht="30" hidden="1" customHeight="1" x14ac:dyDescent="0.25">
      <c r="A1833" s="7">
        <v>17470195</v>
      </c>
      <c r="B1833" s="97" t="str">
        <f>VLOOKUP(ActividadesCom[[#This Row],[NO. DE CONTROL]],'LISTADO ESTUDIANTES'!A:C,3,FALSE)</f>
        <v>URIBE CAUICH RAMIRO</v>
      </c>
      <c r="C1833" s="97" t="str">
        <f>VLOOKUP(ActividadesCom[[#This Row],[NO. DE CONTROL]],'LISTADO ESTUDIANTES'!A:B,2,FALSE)</f>
        <v>ARQUITECTURA</v>
      </c>
      <c r="D1833" s="18" t="str">
        <f>VLOOKUP(ActividadesCom[[#This Row],[NO. DE CONTROL]],'LISTADO ESTUDIANTES'!A:D,4,FALSE)</f>
        <v>EGRESADO(A)</v>
      </c>
      <c r="E1833" s="5">
        <f>SUM(ActividadesCom[[#This Row],[CRÉD. 1]],ActividadesCom[[#This Row],[CRÉD. 2]],ActividadesCom[[#This Row],[CRÉD. 3]],ActividadesCom[[#This Row],[CRÉD. 4]],ActividadesCom[[#This Row],[CRÉD. 5]])</f>
        <v>5</v>
      </c>
      <c r="F1833" s="17">
        <f>IF(ActividadesCom[[#This Row],[ÚLTIMO SEMESTRE CON CRÉDITOS]]&gt;0,ROUND(AVERAGE(ActividadesCom[[#This Row],[VALOR NIVEL 5]],ActividadesCom[[#This Row],[VALOR NIVEL 4]],ActividadesCom[[#This Row],[VALOR NIVEL 3]],ActividadesCom[[#This Row],[VALOR NIVEL 2]],ActividadesCom[[#This Row],[VALOR NIVEL 1]]),0),"")</f>
        <v>4</v>
      </c>
      <c r="G1833" s="5" t="str">
        <f>IF(ActividadesCom[[#This Row],[PROMEDIO]]="","",IF(ActividadesCom[[#This Row],[PROMEDIO]]&gt;=4,"EXCELENTE",IF(ActividadesCom[[#This Row],[PROMEDIO]]&gt;=3,"NOTABLE",IF(ActividadesCom[[#This Row],[PROMEDIO]]&gt;=2,"BUENO",IF(ActividadesCom[[#This Row],[PROMEDIO]]=1,"SUFICIENTE","")))))</f>
        <v>EXCELENTE</v>
      </c>
      <c r="H1833" s="5">
        <f>MAX(ActividadesCom[[#This Row],[PERÍODO 1]],ActividadesCom[[#This Row],[PERÍODO 2]],ActividadesCom[[#This Row],[PERÍODO 3]],ActividadesCom[[#This Row],[PERÍODO 4]],ActividadesCom[[#This Row],[PERÍODO 5]])</f>
        <v>20211</v>
      </c>
      <c r="I1833" s="6" t="s">
        <v>3091</v>
      </c>
      <c r="J1833" s="5">
        <v>20211</v>
      </c>
      <c r="K1833" s="5" t="s">
        <v>4008</v>
      </c>
      <c r="L1833" s="5">
        <f>IF(ActividadesCom[[#This Row],[NIVEL 1]]&lt;&gt;0,VLOOKUP(ActividadesCom[[#This Row],[NIVEL 1]],Catálogo!A:B,2,FALSE),"")</f>
        <v>4</v>
      </c>
      <c r="M1833" s="5">
        <v>1</v>
      </c>
      <c r="N1833" s="6" t="s">
        <v>4423</v>
      </c>
      <c r="O1833" s="5">
        <v>20173</v>
      </c>
      <c r="P1833" s="5" t="s">
        <v>4008</v>
      </c>
      <c r="Q1833" s="5">
        <f>IF(ActividadesCom[[#This Row],[NIVEL 2]]&lt;&gt;0,VLOOKUP(ActividadesCom[[#This Row],[NIVEL 2]],Catálogo!A:B,2,FALSE),"")</f>
        <v>4</v>
      </c>
      <c r="R1833" s="5">
        <v>1</v>
      </c>
      <c r="S1833" s="6" t="s">
        <v>4424</v>
      </c>
      <c r="T1833" s="5">
        <v>20183</v>
      </c>
      <c r="U1833" s="5" t="s">
        <v>4008</v>
      </c>
      <c r="V1833" s="5">
        <f>IF(ActividadesCom[[#This Row],[NIVEL 3]]&lt;&gt;0,VLOOKUP(ActividadesCom[[#This Row],[NIVEL 3]],Catálogo!A:B,2,FALSE),"")</f>
        <v>4</v>
      </c>
      <c r="W1833" s="5">
        <v>1</v>
      </c>
      <c r="X1833" s="6" t="s">
        <v>4452</v>
      </c>
      <c r="Y1833" s="5">
        <v>20211</v>
      </c>
      <c r="Z1833" s="5" t="s">
        <v>4008</v>
      </c>
      <c r="AA1833" s="5">
        <f>IF(ActividadesCom[[#This Row],[NIVEL 4]]&lt;&gt;0,VLOOKUP(ActividadesCom[[#This Row],[NIVEL 4]],Catálogo!A:B,2,FALSE),"")</f>
        <v>4</v>
      </c>
      <c r="AB1833" s="5">
        <v>1</v>
      </c>
      <c r="AC1833" s="6" t="s">
        <v>23</v>
      </c>
      <c r="AD1833" s="5">
        <v>20173</v>
      </c>
      <c r="AE1833" s="5" t="s">
        <v>4009</v>
      </c>
      <c r="AF1833" s="5">
        <f>IF(ActividadesCom[[#This Row],[NIVEL 5]]&lt;&gt;0,VLOOKUP(ActividadesCom[[#This Row],[NIVEL 5]],Catálogo!A:B,2,FALSE),"")</f>
        <v>3</v>
      </c>
      <c r="AG1833" s="5">
        <v>1</v>
      </c>
    </row>
    <row r="1834" spans="1:35" ht="30" customHeight="1" x14ac:dyDescent="0.25">
      <c r="A1834" s="7">
        <v>17470196</v>
      </c>
      <c r="B1834" s="97" t="str">
        <f>VLOOKUP(ActividadesCom[[#This Row],[NO. DE CONTROL]],'LISTADO ESTUDIANTES'!A:C,3,FALSE)</f>
        <v>YE BALAM GEOVANY DEL JESUS</v>
      </c>
      <c r="C1834" s="97" t="str">
        <f>VLOOKUP(ActividadesCom[[#This Row],[NO. DE CONTROL]],'LISTADO ESTUDIANTES'!A:B,2,FALSE)</f>
        <v>ARQUITECTURA</v>
      </c>
      <c r="D1834" s="18" t="str">
        <f>VLOOKUP(ActividadesCom[[#This Row],[NO. DE CONTROL]],'LISTADO ESTUDIANTES'!A:D,4,FALSE)</f>
        <v>ACTIVO(A)</v>
      </c>
      <c r="E1834" s="5">
        <f>SUM(ActividadesCom[[#This Row],[CRÉD. 1]],ActividadesCom[[#This Row],[CRÉD. 2]],ActividadesCom[[#This Row],[CRÉD. 3]],ActividadesCom[[#This Row],[CRÉD. 4]],ActividadesCom[[#This Row],[CRÉD. 5]])</f>
        <v>3</v>
      </c>
      <c r="F1834" s="17">
        <f>IF(ActividadesCom[[#This Row],[ÚLTIMO SEMESTRE CON CRÉDITOS]]&gt;0,ROUND(AVERAGE(ActividadesCom[[#This Row],[VALOR NIVEL 5]],ActividadesCom[[#This Row],[VALOR NIVEL 4]],ActividadesCom[[#This Row],[VALOR NIVEL 3]],ActividadesCom[[#This Row],[VALOR NIVEL 2]],ActividadesCom[[#This Row],[VALOR NIVEL 1]]),0),"")</f>
        <v>4</v>
      </c>
      <c r="G1834" s="5" t="str">
        <f>IF(ActividadesCom[[#This Row],[PROMEDIO]]="","",IF(ActividadesCom[[#This Row],[PROMEDIO]]&gt;=4,"EXCELENTE",IF(ActividadesCom[[#This Row],[PROMEDIO]]&gt;=3,"NOTABLE",IF(ActividadesCom[[#This Row],[PROMEDIO]]&gt;=2,"BUENO",IF(ActividadesCom[[#This Row],[PROMEDIO]]=1,"SUFICIENTE","")))))</f>
        <v>EXCELENTE</v>
      </c>
      <c r="H1834" s="5">
        <f>MAX(ActividadesCom[[#This Row],[PERÍODO 1]],ActividadesCom[[#This Row],[PERÍODO 2]],ActividadesCom[[#This Row],[PERÍODO 3]],ActividadesCom[[#This Row],[PERÍODO 4]],ActividadesCom[[#This Row],[PERÍODO 5]])</f>
        <v>20213</v>
      </c>
      <c r="I1834" s="6" t="s">
        <v>4695</v>
      </c>
      <c r="J1834" s="5">
        <v>20213</v>
      </c>
      <c r="K1834" s="5" t="s">
        <v>4008</v>
      </c>
      <c r="L1834" s="5">
        <f>IF(ActividadesCom[[#This Row],[NIVEL 1]]&lt;&gt;0,VLOOKUP(ActividadesCom[[#This Row],[NIVEL 1]],Catálogo!A:B,2,FALSE),"")</f>
        <v>4</v>
      </c>
      <c r="M1834" s="5">
        <v>1</v>
      </c>
      <c r="N1834" s="6"/>
      <c r="O1834" s="5"/>
      <c r="P1834" s="5"/>
      <c r="Q1834" s="5" t="str">
        <f>IF(ActividadesCom[[#This Row],[NIVEL 2]]&lt;&gt;0,VLOOKUP(ActividadesCom[[#This Row],[NIVEL 2]],Catálogo!A:B,2,FALSE),"")</f>
        <v/>
      </c>
      <c r="R1834" s="5"/>
      <c r="S1834" s="6"/>
      <c r="T1834" s="5"/>
      <c r="U1834" s="5"/>
      <c r="V1834" s="5" t="str">
        <f>IF(ActividadesCom[[#This Row],[NIVEL 3]]&lt;&gt;0,VLOOKUP(ActividadesCom[[#This Row],[NIVEL 3]],Catálogo!A:B,2,FALSE),"")</f>
        <v/>
      </c>
      <c r="W1834" s="5"/>
      <c r="X1834" s="6" t="s">
        <v>27</v>
      </c>
      <c r="Y1834" s="5">
        <v>20183</v>
      </c>
      <c r="Z1834" s="5" t="s">
        <v>4008</v>
      </c>
      <c r="AA1834" s="5">
        <f>IF(ActividadesCom[[#This Row],[NIVEL 4]]&lt;&gt;0,VLOOKUP(ActividadesCom[[#This Row],[NIVEL 4]],Catálogo!A:B,2,FALSE),"")</f>
        <v>4</v>
      </c>
      <c r="AB1834" s="5">
        <v>1</v>
      </c>
      <c r="AC1834" s="6" t="s">
        <v>27</v>
      </c>
      <c r="AD1834" s="5">
        <v>20181</v>
      </c>
      <c r="AE1834" s="5" t="s">
        <v>4008</v>
      </c>
      <c r="AF1834" s="5">
        <f>IF(ActividadesCom[[#This Row],[NIVEL 5]]&lt;&gt;0,VLOOKUP(ActividadesCom[[#This Row],[NIVEL 5]],Catálogo!A:B,2,FALSE),"")</f>
        <v>4</v>
      </c>
      <c r="AG1834" s="5">
        <v>1</v>
      </c>
      <c r="AH1834" s="2"/>
      <c r="AI1834" s="2"/>
    </row>
    <row r="1835" spans="1:35" ht="30" hidden="1" customHeight="1" x14ac:dyDescent="0.25">
      <c r="A1835" s="7">
        <v>17470197</v>
      </c>
      <c r="B1835" s="97" t="str">
        <f>VLOOKUP(ActividadesCom[[#This Row],[NO. DE CONTROL]],'LISTADO ESTUDIANTES'!A:C,3,FALSE)</f>
        <v>DOMINGUEZ JIMENEZ CARLOS ADRIAN</v>
      </c>
      <c r="C1835" s="97" t="str">
        <f>VLOOKUP(ActividadesCom[[#This Row],[NO. DE CONTROL]],'LISTADO ESTUDIANTES'!A:B,2,FALSE)</f>
        <v>ARQUITECTURA</v>
      </c>
      <c r="D1835" s="18" t="str">
        <f>VLOOKUP(ActividadesCom[[#This Row],[NO. DE CONTROL]],'LISTADO ESTUDIANTES'!A:D,4,FALSE)</f>
        <v>EGRESADO(A)</v>
      </c>
      <c r="E1835" s="5">
        <f>SUM(ActividadesCom[[#This Row],[CRÉD. 1]],ActividadesCom[[#This Row],[CRÉD. 2]],ActividadesCom[[#This Row],[CRÉD. 3]],ActividadesCom[[#This Row],[CRÉD. 4]],ActividadesCom[[#This Row],[CRÉD. 5]])</f>
        <v>3</v>
      </c>
      <c r="F1835" s="17">
        <f>IF(ActividadesCom[[#This Row],[ÚLTIMO SEMESTRE CON CRÉDITOS]]&gt;0,ROUND(AVERAGE(ActividadesCom[[#This Row],[VALOR NIVEL 5]],ActividadesCom[[#This Row],[VALOR NIVEL 4]],ActividadesCom[[#This Row],[VALOR NIVEL 3]],ActividadesCom[[#This Row],[VALOR NIVEL 2]],ActividadesCom[[#This Row],[VALOR NIVEL 1]]),0),"")</f>
        <v>3</v>
      </c>
      <c r="G1835" s="5" t="str">
        <f>IF(ActividadesCom[[#This Row],[PROMEDIO]]="","",IF(ActividadesCom[[#This Row],[PROMEDIO]]&gt;=4,"EXCELENTE",IF(ActividadesCom[[#This Row],[PROMEDIO]]&gt;=3,"NOTABLE",IF(ActividadesCom[[#This Row],[PROMEDIO]]&gt;=2,"BUENO",IF(ActividadesCom[[#This Row],[PROMEDIO]]=1,"SUFICIENTE","")))))</f>
        <v>NOTABLE</v>
      </c>
      <c r="H1835" s="5">
        <f>MAX(ActividadesCom[[#This Row],[PERÍODO 1]],ActividadesCom[[#This Row],[PERÍODO 2]],ActividadesCom[[#This Row],[PERÍODO 3]],ActividadesCom[[#This Row],[PERÍODO 4]],ActividadesCom[[#This Row],[PERÍODO 5]])</f>
        <v>20213</v>
      </c>
      <c r="I1835" s="6" t="s">
        <v>4695</v>
      </c>
      <c r="J1835" s="5">
        <v>20213</v>
      </c>
      <c r="K1835" s="5" t="s">
        <v>4008</v>
      </c>
      <c r="L1835" s="5">
        <f>IF(ActividadesCom[[#This Row],[NIVEL 1]]&lt;&gt;0,VLOOKUP(ActividadesCom[[#This Row],[NIVEL 1]],Catálogo!A:B,2,FALSE),"")</f>
        <v>4</v>
      </c>
      <c r="M1835" s="5">
        <v>1</v>
      </c>
      <c r="N1835" s="6"/>
      <c r="O1835" s="5"/>
      <c r="P1835" s="5"/>
      <c r="Q1835" s="5" t="str">
        <f>IF(ActividadesCom[[#This Row],[NIVEL 2]]&lt;&gt;0,VLOOKUP(ActividadesCom[[#This Row],[NIVEL 2]],Catálogo!A:B,2,FALSE),"")</f>
        <v/>
      </c>
      <c r="R1835" s="5"/>
      <c r="S1835" s="6"/>
      <c r="T1835" s="5"/>
      <c r="U1835" s="5"/>
      <c r="V1835" s="5" t="str">
        <f>IF(ActividadesCom[[#This Row],[NIVEL 3]]&lt;&gt;0,VLOOKUP(ActividadesCom[[#This Row],[NIVEL 3]],Catálogo!A:B,2,FALSE),"")</f>
        <v/>
      </c>
      <c r="W1835" s="5"/>
      <c r="X1835" s="6" t="s">
        <v>615</v>
      </c>
      <c r="Y1835" s="5">
        <v>20183</v>
      </c>
      <c r="Z1835" s="5" t="s">
        <v>4009</v>
      </c>
      <c r="AA1835" s="5">
        <f>IF(ActividadesCom[[#This Row],[NIVEL 4]]&lt;&gt;0,VLOOKUP(ActividadesCom[[#This Row],[NIVEL 4]],Catálogo!A:B,2,FALSE),"")</f>
        <v>3</v>
      </c>
      <c r="AB1835" s="5">
        <v>1</v>
      </c>
      <c r="AC1835" s="6" t="s">
        <v>5</v>
      </c>
      <c r="AD1835" s="5">
        <v>20173</v>
      </c>
      <c r="AE1835" s="5" t="s">
        <v>4009</v>
      </c>
      <c r="AF1835" s="5">
        <f>IF(ActividadesCom[[#This Row],[NIVEL 5]]&lt;&gt;0,VLOOKUP(ActividadesCom[[#This Row],[NIVEL 5]],Catálogo!A:B,2,FALSE),"")</f>
        <v>3</v>
      </c>
      <c r="AG1835" s="5">
        <v>1</v>
      </c>
      <c r="AH1835" s="2"/>
      <c r="AI1835" s="2"/>
    </row>
    <row r="1836" spans="1:35" ht="30" hidden="1" customHeight="1" x14ac:dyDescent="0.25">
      <c r="A1836" s="7">
        <v>17470198</v>
      </c>
      <c r="B1836" s="97" t="str">
        <f>VLOOKUP(ActividadesCom[[#This Row],[NO. DE CONTROL]],'LISTADO ESTUDIANTES'!A:C,3,FALSE)</f>
        <v>ALDANA CASTAÑEDA JOSHIMAR ALDAIR</v>
      </c>
      <c r="C1836" s="97" t="str">
        <f>VLOOKUP(ActividadesCom[[#This Row],[NO. DE CONTROL]],'LISTADO ESTUDIANTES'!A:B,2,FALSE)</f>
        <v>ARQUITECTURA</v>
      </c>
      <c r="D1836" s="18" t="str">
        <f>VLOOKUP(ActividadesCom[[#This Row],[NO. DE CONTROL]],'LISTADO ESTUDIANTES'!A:D,4,FALSE)</f>
        <v>BAJA</v>
      </c>
      <c r="E1836" s="5">
        <f>SUM(ActividadesCom[[#This Row],[CRÉD. 1]],ActividadesCom[[#This Row],[CRÉD. 2]],ActividadesCom[[#This Row],[CRÉD. 3]],ActividadesCom[[#This Row],[CRÉD. 4]],ActividadesCom[[#This Row],[CRÉD. 5]])</f>
        <v>5</v>
      </c>
      <c r="F1836" s="17">
        <f>IF(ActividadesCom[[#This Row],[ÚLTIMO SEMESTRE CON CRÉDITOS]]&gt;0,ROUND(AVERAGE(ActividadesCom[[#This Row],[VALOR NIVEL 5]],ActividadesCom[[#This Row],[VALOR NIVEL 4]],ActividadesCom[[#This Row],[VALOR NIVEL 3]],ActividadesCom[[#This Row],[VALOR NIVEL 2]],ActividadesCom[[#This Row],[VALOR NIVEL 1]]),0),"")</f>
        <v>4</v>
      </c>
      <c r="G1836" s="5" t="str">
        <f>IF(ActividadesCom[[#This Row],[PROMEDIO]]="","",IF(ActividadesCom[[#This Row],[PROMEDIO]]&gt;=4,"EXCELENTE",IF(ActividadesCom[[#This Row],[PROMEDIO]]&gt;=3,"NOTABLE",IF(ActividadesCom[[#This Row],[PROMEDIO]]&gt;=2,"BUENO",IF(ActividadesCom[[#This Row],[PROMEDIO]]=1,"SUFICIENTE","")))))</f>
        <v>EXCELENTE</v>
      </c>
      <c r="H1836" s="5">
        <f>MAX(ActividadesCom[[#This Row],[PERÍODO 1]],ActividadesCom[[#This Row],[PERÍODO 2]],ActividadesCom[[#This Row],[PERÍODO 3]],ActividadesCom[[#This Row],[PERÍODO 4]],ActividadesCom[[#This Row],[PERÍODO 5]])</f>
        <v>20213</v>
      </c>
      <c r="I1836" s="6" t="s">
        <v>3997</v>
      </c>
      <c r="J1836" s="5">
        <v>20183</v>
      </c>
      <c r="K1836" s="5" t="s">
        <v>4008</v>
      </c>
      <c r="L1836" s="5">
        <f>IF(ActividadesCom[[#This Row],[NIVEL 1]]&lt;&gt;0,VLOOKUP(ActividadesCom[[#This Row],[NIVEL 1]],Catálogo!A:B,2,FALSE),"")</f>
        <v>4</v>
      </c>
      <c r="M1836" s="5">
        <v>1</v>
      </c>
      <c r="N1836" s="6" t="s">
        <v>5808</v>
      </c>
      <c r="O1836" s="5">
        <v>20193</v>
      </c>
      <c r="P1836" s="5" t="s">
        <v>4008</v>
      </c>
      <c r="Q1836" s="5">
        <f>IF(ActividadesCom[[#This Row],[NIVEL 2]]&lt;&gt;0,VLOOKUP(ActividadesCom[[#This Row],[NIVEL 2]],Catálogo!A:B,2,FALSE),"")</f>
        <v>4</v>
      </c>
      <c r="R1836" s="5">
        <v>1</v>
      </c>
      <c r="S1836" s="6" t="s">
        <v>4688</v>
      </c>
      <c r="T1836" s="5">
        <v>20213</v>
      </c>
      <c r="U1836" s="5" t="s">
        <v>4008</v>
      </c>
      <c r="V1836" s="5">
        <f>IF(ActividadesCom[[#This Row],[NIVEL 3]]&lt;&gt;0,VLOOKUP(ActividadesCom[[#This Row],[NIVEL 3]],Catálogo!A:B,2,FALSE),"")</f>
        <v>4</v>
      </c>
      <c r="W1836" s="5">
        <v>1</v>
      </c>
      <c r="X1836" s="6" t="s">
        <v>31</v>
      </c>
      <c r="Y1836" s="5">
        <v>20191</v>
      </c>
      <c r="Z1836" s="5" t="s">
        <v>4009</v>
      </c>
      <c r="AA1836" s="5">
        <f>IF(ActividadesCom[[#This Row],[NIVEL 4]]&lt;&gt;0,VLOOKUP(ActividadesCom[[#This Row],[NIVEL 4]],Catálogo!A:B,2,FALSE),"")</f>
        <v>3</v>
      </c>
      <c r="AB1836" s="5">
        <v>1</v>
      </c>
      <c r="AC1836" s="6" t="s">
        <v>31</v>
      </c>
      <c r="AD1836" s="5">
        <v>20193</v>
      </c>
      <c r="AE1836" s="5" t="s">
        <v>4009</v>
      </c>
      <c r="AF1836" s="5">
        <f>IF(ActividadesCom[[#This Row],[NIVEL 5]]&lt;&gt;0,VLOOKUP(ActividadesCom[[#This Row],[NIVEL 5]],Catálogo!A:B,2,FALSE),"")</f>
        <v>3</v>
      </c>
      <c r="AG1836" s="5">
        <v>1</v>
      </c>
      <c r="AH1836" s="2"/>
      <c r="AI1836" s="2"/>
    </row>
    <row r="1837" spans="1:35" ht="30" customHeight="1" x14ac:dyDescent="0.25">
      <c r="A1837" s="7">
        <v>17470199</v>
      </c>
      <c r="B1837" s="97" t="str">
        <f>VLOOKUP(ActividadesCom[[#This Row],[NO. DE CONTROL]],'LISTADO ESTUDIANTES'!A:C,3,FALSE)</f>
        <v>DORANTES DE LA CRUZ KARIME LIZBETH</v>
      </c>
      <c r="C1837" s="97" t="str">
        <f>VLOOKUP(ActividadesCom[[#This Row],[NO. DE CONTROL]],'LISTADO ESTUDIANTES'!A:B,2,FALSE)</f>
        <v>INGENIERIA EN SISTEMAS COMPUTACIONALES</v>
      </c>
      <c r="D1837" s="18" t="str">
        <f>VLOOKUP(ActividadesCom[[#This Row],[NO. DE CONTROL]],'LISTADO ESTUDIANTES'!A:D,4,FALSE)</f>
        <v>ACTIVO(A)</v>
      </c>
      <c r="E1837" s="5">
        <f>SUM(ActividadesCom[[#This Row],[CRÉD. 1]],ActividadesCom[[#This Row],[CRÉD. 2]],ActividadesCom[[#This Row],[CRÉD. 3]],ActividadesCom[[#This Row],[CRÉD. 4]],ActividadesCom[[#This Row],[CRÉD. 5]])</f>
        <v>5</v>
      </c>
      <c r="F1837" s="17">
        <f>IF(ActividadesCom[[#This Row],[ÚLTIMO SEMESTRE CON CRÉDITOS]]&gt;0,ROUND(AVERAGE(ActividadesCom[[#This Row],[VALOR NIVEL 5]],ActividadesCom[[#This Row],[VALOR NIVEL 4]],ActividadesCom[[#This Row],[VALOR NIVEL 3]],ActividadesCom[[#This Row],[VALOR NIVEL 2]],ActividadesCom[[#This Row],[VALOR NIVEL 1]]),0),"")</f>
        <v>3</v>
      </c>
      <c r="G1837" s="5" t="str">
        <f>IF(ActividadesCom[[#This Row],[PROMEDIO]]="","",IF(ActividadesCom[[#This Row],[PROMEDIO]]&gt;=4,"EXCELENTE",IF(ActividadesCom[[#This Row],[PROMEDIO]]&gt;=3,"NOTABLE",IF(ActividadesCom[[#This Row],[PROMEDIO]]&gt;=2,"BUENO",IF(ActividadesCom[[#This Row],[PROMEDIO]]=1,"SUFICIENTE","")))))</f>
        <v>NOTABLE</v>
      </c>
      <c r="H1837" s="5">
        <f>MAX(ActividadesCom[[#This Row],[PERÍODO 1]],ActividadesCom[[#This Row],[PERÍODO 2]],ActividadesCom[[#This Row],[PERÍODO 3]],ActividadesCom[[#This Row],[PERÍODO 4]],ActividadesCom[[#This Row],[PERÍODO 5]])</f>
        <v>20211</v>
      </c>
      <c r="I1837" s="6" t="s">
        <v>4036</v>
      </c>
      <c r="J1837" s="5">
        <v>20201</v>
      </c>
      <c r="K1837" s="5" t="s">
        <v>4010</v>
      </c>
      <c r="L1837" s="5">
        <f>IF(ActividadesCom[[#This Row],[NIVEL 1]]&lt;&gt;0,VLOOKUP(ActividadesCom[[#This Row],[NIVEL 1]],Catálogo!A:B,2,FALSE),"")</f>
        <v>2</v>
      </c>
      <c r="M1837" s="5">
        <v>1</v>
      </c>
      <c r="N1837" s="6" t="s">
        <v>4194</v>
      </c>
      <c r="O1837" s="5">
        <v>20202</v>
      </c>
      <c r="P1837" s="5" t="s">
        <v>4008</v>
      </c>
      <c r="Q1837" s="5">
        <f>IF(ActividadesCom[[#This Row],[NIVEL 2]]&lt;&gt;0,VLOOKUP(ActividadesCom[[#This Row],[NIVEL 2]],Catálogo!A:B,2,FALSE),"")</f>
        <v>4</v>
      </c>
      <c r="R1837" s="5">
        <v>1</v>
      </c>
      <c r="S1837" s="6" t="s">
        <v>4571</v>
      </c>
      <c r="T1837" s="5">
        <v>20211</v>
      </c>
      <c r="U1837" s="5" t="s">
        <v>4009</v>
      </c>
      <c r="V1837" s="5">
        <f>IF(ActividadesCom[[#This Row],[NIVEL 3]]&lt;&gt;0,VLOOKUP(ActividadesCom[[#This Row],[NIVEL 3]],Catálogo!A:B,2,FALSE),"")</f>
        <v>3</v>
      </c>
      <c r="W1837" s="5">
        <v>1</v>
      </c>
      <c r="X1837" s="6" t="s">
        <v>37</v>
      </c>
      <c r="Y1837" s="5">
        <v>20183</v>
      </c>
      <c r="Z1837" s="5" t="s">
        <v>4009</v>
      </c>
      <c r="AA1837" s="5">
        <f>IF(ActividadesCom[[#This Row],[NIVEL 4]]&lt;&gt;0,VLOOKUP(ActividadesCom[[#This Row],[NIVEL 4]],Catálogo!A:B,2,FALSE),"")</f>
        <v>3</v>
      </c>
      <c r="AB1837" s="5">
        <v>1</v>
      </c>
      <c r="AC1837" s="6" t="s">
        <v>34</v>
      </c>
      <c r="AD1837" s="5">
        <v>20173</v>
      </c>
      <c r="AE1837" s="5" t="s">
        <v>4010</v>
      </c>
      <c r="AF1837" s="5">
        <f>IF(ActividadesCom[[#This Row],[NIVEL 5]]&lt;&gt;0,VLOOKUP(ActividadesCom[[#This Row],[NIVEL 5]],Catálogo!A:B,2,FALSE),"")</f>
        <v>2</v>
      </c>
      <c r="AG1837" s="5">
        <v>1</v>
      </c>
      <c r="AH1837" s="2"/>
      <c r="AI1837" s="2"/>
    </row>
    <row r="1838" spans="1:35" ht="30" hidden="1" customHeight="1" x14ac:dyDescent="0.25">
      <c r="A1838" s="7">
        <v>17470200</v>
      </c>
      <c r="B1838" s="97" t="str">
        <f>VLOOKUP(ActividadesCom[[#This Row],[NO. DE CONTROL]],'LISTADO ESTUDIANTES'!A:C,3,FALSE)</f>
        <v>ORDOÑEZ PEREZ MARIA JOSE</v>
      </c>
      <c r="C1838" s="97" t="str">
        <f>VLOOKUP(ActividadesCom[[#This Row],[NO. DE CONTROL]],'LISTADO ESTUDIANTES'!A:B,2,FALSE)</f>
        <v>INGENIERIA EN ADMINISTRACION</v>
      </c>
      <c r="D1838" s="18" t="str">
        <f>VLOOKUP(ActividadesCom[[#This Row],[NO. DE CONTROL]],'LISTADO ESTUDIANTES'!A:D,4,FALSE)</f>
        <v>BAJA</v>
      </c>
      <c r="E1838" s="5">
        <f>SUM(ActividadesCom[[#This Row],[CRÉD. 1]],ActividadesCom[[#This Row],[CRÉD. 2]],ActividadesCom[[#This Row],[CRÉD. 3]],ActividadesCom[[#This Row],[CRÉD. 4]],ActividadesCom[[#This Row],[CRÉD. 5]])</f>
        <v>1</v>
      </c>
      <c r="F1838" s="17">
        <f>IF(ActividadesCom[[#This Row],[ÚLTIMO SEMESTRE CON CRÉDITOS]]&gt;0,ROUND(AVERAGE(ActividadesCom[[#This Row],[VALOR NIVEL 5]],ActividadesCom[[#This Row],[VALOR NIVEL 4]],ActividadesCom[[#This Row],[VALOR NIVEL 3]],ActividadesCom[[#This Row],[VALOR NIVEL 2]],ActividadesCom[[#This Row],[VALOR NIVEL 1]]),0),"")</f>
        <v>2</v>
      </c>
      <c r="G1838" s="5" t="str">
        <f>IF(ActividadesCom[[#This Row],[PROMEDIO]]="","",IF(ActividadesCom[[#This Row],[PROMEDIO]]&gt;=4,"EXCELENTE",IF(ActividadesCom[[#This Row],[PROMEDIO]]&gt;=3,"NOTABLE",IF(ActividadesCom[[#This Row],[PROMEDIO]]&gt;=2,"BUENO",IF(ActividadesCom[[#This Row],[PROMEDIO]]=1,"SUFICIENTE","")))))</f>
        <v>BUENO</v>
      </c>
      <c r="H1838" s="5">
        <f>MAX(ActividadesCom[[#This Row],[PERÍODO 1]],ActividadesCom[[#This Row],[PERÍODO 2]],ActividadesCom[[#This Row],[PERÍODO 3]],ActividadesCom[[#This Row],[PERÍODO 4]],ActividadesCom[[#This Row],[PERÍODO 5]])</f>
        <v>20173</v>
      </c>
      <c r="I1838" s="6"/>
      <c r="J1838" s="5"/>
      <c r="K1838" s="5"/>
      <c r="L1838" s="5" t="str">
        <f>IF(ActividadesCom[[#This Row],[NIVEL 1]]&lt;&gt;0,VLOOKUP(ActividadesCom[[#This Row],[NIVEL 1]],Catálogo!A:B,2,FALSE),"")</f>
        <v/>
      </c>
      <c r="M1838" s="5"/>
      <c r="N1838" s="6"/>
      <c r="O1838" s="5"/>
      <c r="P1838" s="5"/>
      <c r="Q1838" s="5" t="str">
        <f>IF(ActividadesCom[[#This Row],[NIVEL 2]]&lt;&gt;0,VLOOKUP(ActividadesCom[[#This Row],[NIVEL 2]],Catálogo!A:B,2,FALSE),"")</f>
        <v/>
      </c>
      <c r="R1838" s="5"/>
      <c r="S1838" s="6"/>
      <c r="T1838" s="5"/>
      <c r="U1838" s="5"/>
      <c r="V1838" s="5" t="str">
        <f>IF(ActividadesCom[[#This Row],[NIVEL 3]]&lt;&gt;0,VLOOKUP(ActividadesCom[[#This Row],[NIVEL 3]],Catálogo!A:B,2,FALSE),"")</f>
        <v/>
      </c>
      <c r="W1838" s="5"/>
      <c r="X1838" s="6"/>
      <c r="Y1838" s="5"/>
      <c r="Z1838" s="5"/>
      <c r="AA1838" s="5" t="str">
        <f>IF(ActividadesCom[[#This Row],[NIVEL 4]]&lt;&gt;0,VLOOKUP(ActividadesCom[[#This Row],[NIVEL 4]],Catálogo!A:B,2,FALSE),"")</f>
        <v/>
      </c>
      <c r="AB1838" s="5"/>
      <c r="AC1838" s="6" t="s">
        <v>11</v>
      </c>
      <c r="AD1838" s="5">
        <v>20173</v>
      </c>
      <c r="AE1838" s="5" t="s">
        <v>4010</v>
      </c>
      <c r="AF1838" s="5">
        <f>IF(ActividadesCom[[#This Row],[NIVEL 5]]&lt;&gt;0,VLOOKUP(ActividadesCom[[#This Row],[NIVEL 5]],Catálogo!A:B,2,FALSE),"")</f>
        <v>2</v>
      </c>
      <c r="AG1838" s="5">
        <v>1</v>
      </c>
      <c r="AH1838" s="2"/>
      <c r="AI1838" s="2"/>
    </row>
    <row r="1839" spans="1:35" ht="30" hidden="1" customHeight="1" x14ac:dyDescent="0.25">
      <c r="A1839" s="7">
        <v>17470201</v>
      </c>
      <c r="B1839" s="97" t="str">
        <f>VLOOKUP(ActividadesCom[[#This Row],[NO. DE CONTROL]],'LISTADO ESTUDIANTES'!A:C,3,FALSE)</f>
        <v>NAVARRETE MEMIJE ARLIS ANTONIO</v>
      </c>
      <c r="C1839" s="97" t="str">
        <f>VLOOKUP(ActividadesCom[[#This Row],[NO. DE CONTROL]],'LISTADO ESTUDIANTES'!A:B,2,FALSE)</f>
        <v>INGENIERIA AMBIENTAL</v>
      </c>
      <c r="D1839" s="18" t="str">
        <f>VLOOKUP(ActividadesCom[[#This Row],[NO. DE CONTROL]],'LISTADO ESTUDIANTES'!A:D,4,FALSE)</f>
        <v>EGRESADO(A)</v>
      </c>
      <c r="E1839" s="5">
        <f>SUM(ActividadesCom[[#This Row],[CRÉD. 1]],ActividadesCom[[#This Row],[CRÉD. 2]],ActividadesCom[[#This Row],[CRÉD. 3]],ActividadesCom[[#This Row],[CRÉD. 4]],ActividadesCom[[#This Row],[CRÉD. 5]])</f>
        <v>6</v>
      </c>
      <c r="F1839" s="17">
        <f>IF(ActividadesCom[[#This Row],[ÚLTIMO SEMESTRE CON CRÉDITOS]]&gt;0,ROUND(AVERAGE(ActividadesCom[[#This Row],[VALOR NIVEL 5]],ActividadesCom[[#This Row],[VALOR NIVEL 4]],ActividadesCom[[#This Row],[VALOR NIVEL 3]],ActividadesCom[[#This Row],[VALOR NIVEL 2]],ActividadesCom[[#This Row],[VALOR NIVEL 1]]),0),"")</f>
        <v>3</v>
      </c>
      <c r="G1839" s="5" t="str">
        <f>IF(ActividadesCom[[#This Row],[PROMEDIO]]="","",IF(ActividadesCom[[#This Row],[PROMEDIO]]&gt;=4,"EXCELENTE",IF(ActividadesCom[[#This Row],[PROMEDIO]]&gt;=3,"NOTABLE",IF(ActividadesCom[[#This Row],[PROMEDIO]]&gt;=2,"BUENO",IF(ActividadesCom[[#This Row],[PROMEDIO]]=1,"SUFICIENTE","")))))</f>
        <v>NOTABLE</v>
      </c>
      <c r="H1839" s="5">
        <f>MAX(ActividadesCom[[#This Row],[PERÍODO 1]],ActividadesCom[[#This Row],[PERÍODO 2]],ActividadesCom[[#This Row],[PERÍODO 3]],ActividadesCom[[#This Row],[PERÍODO 4]],ActividadesCom[[#This Row],[PERÍODO 5]])</f>
        <v>20211</v>
      </c>
      <c r="I1839" s="6" t="s">
        <v>445</v>
      </c>
      <c r="J1839" s="5">
        <v>20181</v>
      </c>
      <c r="K1839" s="5" t="s">
        <v>4010</v>
      </c>
      <c r="L1839" s="5">
        <f>IF(ActividadesCom[[#This Row],[NIVEL 1]]&lt;&gt;0,VLOOKUP(ActividadesCom[[#This Row],[NIVEL 1]],Catálogo!A:B,2,FALSE),"")</f>
        <v>2</v>
      </c>
      <c r="M1839" s="5">
        <v>2</v>
      </c>
      <c r="N1839" s="6" t="s">
        <v>4408</v>
      </c>
      <c r="O1839" s="5">
        <v>20203</v>
      </c>
      <c r="P1839" s="5" t="s">
        <v>4008</v>
      </c>
      <c r="Q1839" s="5">
        <f>IF(ActividadesCom[[#This Row],[NIVEL 2]]&lt;&gt;0,VLOOKUP(ActividadesCom[[#This Row],[NIVEL 2]],Catálogo!A:B,2,FALSE),"")</f>
        <v>4</v>
      </c>
      <c r="R1839" s="5">
        <v>1</v>
      </c>
      <c r="S1839" s="6" t="s">
        <v>4411</v>
      </c>
      <c r="T1839" s="5">
        <v>20211</v>
      </c>
      <c r="U1839" s="5" t="s">
        <v>4008</v>
      </c>
      <c r="V1839" s="5">
        <f>IF(ActividadesCom[[#This Row],[NIVEL 3]]&lt;&gt;0,VLOOKUP(ActividadesCom[[#This Row],[NIVEL 3]],Catálogo!A:B,2,FALSE),"")</f>
        <v>4</v>
      </c>
      <c r="W1839" s="5">
        <v>1</v>
      </c>
      <c r="X1839" s="6" t="s">
        <v>12</v>
      </c>
      <c r="Y1839" s="5">
        <v>20183</v>
      </c>
      <c r="Z1839" s="5" t="s">
        <v>4008</v>
      </c>
      <c r="AA1839" s="5">
        <f>IF(ActividadesCom[[#This Row],[NIVEL 4]]&lt;&gt;0,VLOOKUP(ActividadesCom[[#This Row],[NIVEL 4]],Catálogo!A:B,2,FALSE),"")</f>
        <v>4</v>
      </c>
      <c r="AB1839" s="5">
        <v>1</v>
      </c>
      <c r="AC1839" s="6" t="s">
        <v>133</v>
      </c>
      <c r="AD1839" s="5">
        <v>20173</v>
      </c>
      <c r="AE1839" s="5" t="s">
        <v>4009</v>
      </c>
      <c r="AF1839" s="5">
        <f>IF(ActividadesCom[[#This Row],[NIVEL 5]]&lt;&gt;0,VLOOKUP(ActividadesCom[[#This Row],[NIVEL 5]],Catálogo!A:B,2,FALSE),"")</f>
        <v>3</v>
      </c>
      <c r="AG1839" s="5">
        <v>1</v>
      </c>
      <c r="AH1839" s="2"/>
      <c r="AI1839" s="2"/>
    </row>
    <row r="1840" spans="1:35" ht="30" hidden="1" customHeight="1" x14ac:dyDescent="0.25">
      <c r="A1840" s="7">
        <v>17470202</v>
      </c>
      <c r="B1840" s="97" t="str">
        <f>VLOOKUP(ActividadesCom[[#This Row],[NO. DE CONTROL]],'LISTADO ESTUDIANTES'!A:C,3,FALSE)</f>
        <v>JIMENEZ GONGORA JESUS ADRIAN</v>
      </c>
      <c r="C1840" s="97" t="str">
        <f>VLOOKUP(ActividadesCom[[#This Row],[NO. DE CONTROL]],'LISTADO ESTUDIANTES'!A:B,2,FALSE)</f>
        <v>INGENIERIA EN GESTION EMPRESARIAL</v>
      </c>
      <c r="D1840" s="18" t="str">
        <f>VLOOKUP(ActividadesCom[[#This Row],[NO. DE CONTROL]],'LISTADO ESTUDIANTES'!A:D,4,FALSE)</f>
        <v>EGRESADO(A)</v>
      </c>
      <c r="E1840" s="5">
        <f>SUM(ActividadesCom[[#This Row],[CRÉD. 1]],ActividadesCom[[#This Row],[CRÉD. 2]],ActividadesCom[[#This Row],[CRÉD. 3]],ActividadesCom[[#This Row],[CRÉD. 4]],ActividadesCom[[#This Row],[CRÉD. 5]])</f>
        <v>5</v>
      </c>
      <c r="F1840" s="17">
        <f>IF(ActividadesCom[[#This Row],[ÚLTIMO SEMESTRE CON CRÉDITOS]]&gt;0,ROUND(AVERAGE(ActividadesCom[[#This Row],[VALOR NIVEL 5]],ActividadesCom[[#This Row],[VALOR NIVEL 4]],ActividadesCom[[#This Row],[VALOR NIVEL 3]],ActividadesCom[[#This Row],[VALOR NIVEL 2]],ActividadesCom[[#This Row],[VALOR NIVEL 1]]),0),"")</f>
        <v>3</v>
      </c>
      <c r="G1840" s="5" t="str">
        <f>IF(ActividadesCom[[#This Row],[PROMEDIO]]="","",IF(ActividadesCom[[#This Row],[PROMEDIO]]&gt;=4,"EXCELENTE",IF(ActividadesCom[[#This Row],[PROMEDIO]]&gt;=3,"NOTABLE",IF(ActividadesCom[[#This Row],[PROMEDIO]]&gt;=2,"BUENO",IF(ActividadesCom[[#This Row],[PROMEDIO]]=1,"SUFICIENTE","")))))</f>
        <v>NOTABLE</v>
      </c>
      <c r="H1840" s="5">
        <f>MAX(ActividadesCom[[#This Row],[PERÍODO 1]],ActividadesCom[[#This Row],[PERÍODO 2]],ActividadesCom[[#This Row],[PERÍODO 3]],ActividadesCom[[#This Row],[PERÍODO 4]],ActividadesCom[[#This Row],[PERÍODO 5]])</f>
        <v>20211</v>
      </c>
      <c r="I1840" s="6" t="s">
        <v>4100</v>
      </c>
      <c r="J1840" s="5">
        <v>20183</v>
      </c>
      <c r="K1840" s="5" t="s">
        <v>4008</v>
      </c>
      <c r="L1840" s="5">
        <f>IF(ActividadesCom[[#This Row],[NIVEL 1]]&lt;&gt;0,VLOOKUP(ActividadesCom[[#This Row],[NIVEL 1]],Catálogo!A:B,2,FALSE),"")</f>
        <v>4</v>
      </c>
      <c r="M1840" s="5">
        <v>1</v>
      </c>
      <c r="N1840" s="6" t="s">
        <v>4418</v>
      </c>
      <c r="O1840" s="5">
        <v>20211</v>
      </c>
      <c r="P1840" s="5" t="s">
        <v>4008</v>
      </c>
      <c r="Q1840" s="5">
        <f>IF(ActividadesCom[[#This Row],[NIVEL 2]]&lt;&gt;0,VLOOKUP(ActividadesCom[[#This Row],[NIVEL 2]],Catálogo!A:B,2,FALSE),"")</f>
        <v>4</v>
      </c>
      <c r="R1840" s="5">
        <v>1</v>
      </c>
      <c r="S1840" s="6" t="s">
        <v>2953</v>
      </c>
      <c r="T1840" s="5">
        <v>20201</v>
      </c>
      <c r="U1840" s="5" t="s">
        <v>4011</v>
      </c>
      <c r="V1840" s="5">
        <f>IF(ActividadesCom[[#This Row],[NIVEL 3]]&lt;&gt;0,VLOOKUP(ActividadesCom[[#This Row],[NIVEL 3]],Catálogo!A:B,2,FALSE),"")</f>
        <v>1</v>
      </c>
      <c r="W1840" s="5">
        <v>1</v>
      </c>
      <c r="X1840" s="6" t="s">
        <v>34</v>
      </c>
      <c r="Y1840" s="5">
        <v>20181</v>
      </c>
      <c r="Z1840" s="5" t="s">
        <v>4009</v>
      </c>
      <c r="AA1840" s="5">
        <f>IF(ActividadesCom[[#This Row],[NIVEL 4]]&lt;&gt;0,VLOOKUP(ActividadesCom[[#This Row],[NIVEL 4]],Catálogo!A:B,2,FALSE),"")</f>
        <v>3</v>
      </c>
      <c r="AB1840" s="5">
        <v>1</v>
      </c>
      <c r="AC1840" s="6" t="s">
        <v>27</v>
      </c>
      <c r="AD1840" s="5">
        <v>20173</v>
      </c>
      <c r="AE1840" s="5" t="s">
        <v>4008</v>
      </c>
      <c r="AF1840" s="5">
        <f>IF(ActividadesCom[[#This Row],[NIVEL 5]]&lt;&gt;0,VLOOKUP(ActividadesCom[[#This Row],[NIVEL 5]],Catálogo!A:B,2,FALSE),"")</f>
        <v>4</v>
      </c>
      <c r="AG1840" s="5">
        <v>1</v>
      </c>
      <c r="AH1840" s="2"/>
      <c r="AI1840" s="2"/>
    </row>
    <row r="1841" spans="1:35" ht="30" customHeight="1" x14ac:dyDescent="0.25">
      <c r="A1841" s="7">
        <v>17470203</v>
      </c>
      <c r="B1841" s="97" t="str">
        <f>VLOOKUP(ActividadesCom[[#This Row],[NO. DE CONTROL]],'LISTADO ESTUDIANTES'!A:C,3,FALSE)</f>
        <v>GUTIERREZ ESPINOSA ERICK EDUARDO</v>
      </c>
      <c r="C1841" s="97" t="str">
        <f>VLOOKUP(ActividadesCom[[#This Row],[NO. DE CONTROL]],'LISTADO ESTUDIANTES'!A:B,2,FALSE)</f>
        <v>INGENIERIA MECANICA</v>
      </c>
      <c r="D1841" s="18" t="str">
        <f>VLOOKUP(ActividadesCom[[#This Row],[NO. DE CONTROL]],'LISTADO ESTUDIANTES'!A:D,4,FALSE)</f>
        <v>ACTIVO(A)</v>
      </c>
      <c r="E1841" s="5">
        <f>SUM(ActividadesCom[[#This Row],[CRÉD. 1]],ActividadesCom[[#This Row],[CRÉD. 2]],ActividadesCom[[#This Row],[CRÉD. 3]],ActividadesCom[[#This Row],[CRÉD. 4]],ActividadesCom[[#This Row],[CRÉD. 5]])</f>
        <v>3</v>
      </c>
      <c r="F1841" s="17">
        <f>IF(ActividadesCom[[#This Row],[ÚLTIMO SEMESTRE CON CRÉDITOS]]&gt;0,ROUND(AVERAGE(ActividadesCom[[#This Row],[VALOR NIVEL 5]],ActividadesCom[[#This Row],[VALOR NIVEL 4]],ActividadesCom[[#This Row],[VALOR NIVEL 3]],ActividadesCom[[#This Row],[VALOR NIVEL 2]],ActividadesCom[[#This Row],[VALOR NIVEL 1]]),0),"")</f>
        <v>2</v>
      </c>
      <c r="G1841" s="5" t="str">
        <f>IF(ActividadesCom[[#This Row],[PROMEDIO]]="","",IF(ActividadesCom[[#This Row],[PROMEDIO]]&gt;=4,"EXCELENTE",IF(ActividadesCom[[#This Row],[PROMEDIO]]&gt;=3,"NOTABLE",IF(ActividadesCom[[#This Row],[PROMEDIO]]&gt;=2,"BUENO",IF(ActividadesCom[[#This Row],[PROMEDIO]]=1,"SUFICIENTE","")))))</f>
        <v>BUENO</v>
      </c>
      <c r="H1841" s="5">
        <f>MAX(ActividadesCom[[#This Row],[PERÍODO 1]],ActividadesCom[[#This Row],[PERÍODO 2]],ActividadesCom[[#This Row],[PERÍODO 3]],ActividadesCom[[#This Row],[PERÍODO 4]],ActividadesCom[[#This Row],[PERÍODO 5]])</f>
        <v>20221</v>
      </c>
      <c r="I1841" s="6" t="s">
        <v>918</v>
      </c>
      <c r="J1841" s="5">
        <v>20191</v>
      </c>
      <c r="K1841" s="5" t="s">
        <v>4010</v>
      </c>
      <c r="L1841" s="5">
        <f>IF(ActividadesCom[[#This Row],[NIVEL 1]]&lt;&gt;0,VLOOKUP(ActividadesCom[[#This Row],[NIVEL 1]],Catálogo!A:B,2,FALSE),"")</f>
        <v>2</v>
      </c>
      <c r="M1841" s="5">
        <v>1</v>
      </c>
      <c r="N1841" s="6" t="s">
        <v>4872</v>
      </c>
      <c r="O1841" s="5">
        <v>20221</v>
      </c>
      <c r="P1841" s="5" t="s">
        <v>4010</v>
      </c>
      <c r="Q1841" s="5">
        <f>IF(ActividadesCom[[#This Row],[NIVEL 2]]&lt;&gt;0,VLOOKUP(ActividadesCom[[#This Row],[NIVEL 2]],Catálogo!A:B,2,FALSE),"")</f>
        <v>2</v>
      </c>
      <c r="R1841" s="5">
        <v>1</v>
      </c>
      <c r="S1841" s="6"/>
      <c r="T1841" s="5"/>
      <c r="U1841" s="5"/>
      <c r="V1841" s="5" t="str">
        <f>IF(ActividadesCom[[#This Row],[NIVEL 3]]&lt;&gt;0,VLOOKUP(ActividadesCom[[#This Row],[NIVEL 3]],Catálogo!A:B,2,FALSE),"")</f>
        <v/>
      </c>
      <c r="W1841" s="5"/>
      <c r="X1841" s="6"/>
      <c r="Y1841" s="5"/>
      <c r="Z1841" s="5"/>
      <c r="AA1841" s="5" t="str">
        <f>IF(ActividadesCom[[#This Row],[NIVEL 4]]&lt;&gt;0,VLOOKUP(ActividadesCom[[#This Row],[NIVEL 4]],Catálogo!A:B,2,FALSE),"")</f>
        <v/>
      </c>
      <c r="AB1841" s="5"/>
      <c r="AC1841" s="6" t="s">
        <v>5</v>
      </c>
      <c r="AD1841" s="5">
        <v>20173</v>
      </c>
      <c r="AE1841" s="5" t="s">
        <v>4009</v>
      </c>
      <c r="AF1841" s="5">
        <f>IF(ActividadesCom[[#This Row],[NIVEL 5]]&lt;&gt;0,VLOOKUP(ActividadesCom[[#This Row],[NIVEL 5]],Catálogo!A:B,2,FALSE),"")</f>
        <v>3</v>
      </c>
      <c r="AG1841" s="5">
        <v>1</v>
      </c>
      <c r="AH1841" s="2"/>
      <c r="AI1841" s="2"/>
    </row>
    <row r="1842" spans="1:35" ht="30" hidden="1" customHeight="1" x14ac:dyDescent="0.25">
      <c r="A1842" s="7">
        <v>17470204</v>
      </c>
      <c r="B1842" s="97" t="str">
        <f>VLOOKUP(ActividadesCom[[#This Row],[NO. DE CONTROL]],'LISTADO ESTUDIANTES'!A:C,3,FALSE)</f>
        <v>POOT CHE LUIS ADRIAN</v>
      </c>
      <c r="C1842" s="97" t="str">
        <f>VLOOKUP(ActividadesCom[[#This Row],[NO. DE CONTROL]],'LISTADO ESTUDIANTES'!A:B,2,FALSE)</f>
        <v>INGENIERIA AMBIENTAL</v>
      </c>
      <c r="D1842" s="18" t="str">
        <f>VLOOKUP(ActividadesCom[[#This Row],[NO. DE CONTROL]],'LISTADO ESTUDIANTES'!A:D,4,FALSE)</f>
        <v>BAJA</v>
      </c>
      <c r="E1842" s="5">
        <f>SUM(ActividadesCom[[#This Row],[CRÉD. 1]],ActividadesCom[[#This Row],[CRÉD. 2]],ActividadesCom[[#This Row],[CRÉD. 3]],ActividadesCom[[#This Row],[CRÉD. 4]],ActividadesCom[[#This Row],[CRÉD. 5]])</f>
        <v>1</v>
      </c>
      <c r="F1842" s="17">
        <f>IF(ActividadesCom[[#This Row],[ÚLTIMO SEMESTRE CON CRÉDITOS]]&gt;0,ROUND(AVERAGE(ActividadesCom[[#This Row],[VALOR NIVEL 5]],ActividadesCom[[#This Row],[VALOR NIVEL 4]],ActividadesCom[[#This Row],[VALOR NIVEL 3]],ActividadesCom[[#This Row],[VALOR NIVEL 2]],ActividadesCom[[#This Row],[VALOR NIVEL 1]]),0),"")</f>
        <v>3</v>
      </c>
      <c r="G1842" s="5" t="str">
        <f>IF(ActividadesCom[[#This Row],[PROMEDIO]]="","",IF(ActividadesCom[[#This Row],[PROMEDIO]]&gt;=4,"EXCELENTE",IF(ActividadesCom[[#This Row],[PROMEDIO]]&gt;=3,"NOTABLE",IF(ActividadesCom[[#This Row],[PROMEDIO]]&gt;=2,"BUENO",IF(ActividadesCom[[#This Row],[PROMEDIO]]=1,"SUFICIENTE","")))))</f>
        <v>NOTABLE</v>
      </c>
      <c r="H1842" s="5">
        <f>MAX(ActividadesCom[[#This Row],[PERÍODO 1]],ActividadesCom[[#This Row],[PERÍODO 2]],ActividadesCom[[#This Row],[PERÍODO 3]],ActividadesCom[[#This Row],[PERÍODO 4]],ActividadesCom[[#This Row],[PERÍODO 5]])</f>
        <v>20173</v>
      </c>
      <c r="I1842" s="6"/>
      <c r="J1842" s="5"/>
      <c r="K1842" s="5"/>
      <c r="L1842" s="5" t="str">
        <f>IF(ActividadesCom[[#This Row],[NIVEL 1]]&lt;&gt;0,VLOOKUP(ActividadesCom[[#This Row],[NIVEL 1]],Catálogo!A:B,2,FALSE),"")</f>
        <v/>
      </c>
      <c r="M1842" s="5"/>
      <c r="N1842" s="6"/>
      <c r="O1842" s="5"/>
      <c r="P1842" s="5"/>
      <c r="Q1842" s="5" t="str">
        <f>IF(ActividadesCom[[#This Row],[NIVEL 2]]&lt;&gt;0,VLOOKUP(ActividadesCom[[#This Row],[NIVEL 2]],Catálogo!A:B,2,FALSE),"")</f>
        <v/>
      </c>
      <c r="R1842" s="5"/>
      <c r="S1842" s="6"/>
      <c r="T1842" s="5"/>
      <c r="U1842" s="5"/>
      <c r="V1842" s="5" t="str">
        <f>IF(ActividadesCom[[#This Row],[NIVEL 3]]&lt;&gt;0,VLOOKUP(ActividadesCom[[#This Row],[NIVEL 3]],Catálogo!A:B,2,FALSE),"")</f>
        <v/>
      </c>
      <c r="W1842" s="5"/>
      <c r="X1842" s="6"/>
      <c r="Y1842" s="5"/>
      <c r="Z1842" s="5"/>
      <c r="AA1842" s="5" t="str">
        <f>IF(ActividadesCom[[#This Row],[NIVEL 4]]&lt;&gt;0,VLOOKUP(ActividadesCom[[#This Row],[NIVEL 4]],Catálogo!A:B,2,FALSE),"")</f>
        <v/>
      </c>
      <c r="AB1842" s="5"/>
      <c r="AC1842" s="6" t="s">
        <v>27</v>
      </c>
      <c r="AD1842" s="5">
        <v>20173</v>
      </c>
      <c r="AE1842" s="5" t="s">
        <v>4009</v>
      </c>
      <c r="AF1842" s="5">
        <f>IF(ActividadesCom[[#This Row],[NIVEL 5]]&lt;&gt;0,VLOOKUP(ActividadesCom[[#This Row],[NIVEL 5]],Catálogo!A:B,2,FALSE),"")</f>
        <v>3</v>
      </c>
      <c r="AG1842" s="5">
        <v>1</v>
      </c>
      <c r="AH1842" s="2"/>
      <c r="AI1842" s="2"/>
    </row>
    <row r="1843" spans="1:35" ht="30" hidden="1" customHeight="1" x14ac:dyDescent="0.25">
      <c r="A1843" s="7">
        <v>17470205</v>
      </c>
      <c r="B1843" s="97" t="str">
        <f>VLOOKUP(ActividadesCom[[#This Row],[NO. DE CONTROL]],'LISTADO ESTUDIANTES'!A:C,3,FALSE)</f>
        <v>CARBALLO ROJAS ARACELI</v>
      </c>
      <c r="C1843" s="97" t="str">
        <f>VLOOKUP(ActividadesCom[[#This Row],[NO. DE CONTROL]],'LISTADO ESTUDIANTES'!A:B,2,FALSE)</f>
        <v>ARQUITECTURA</v>
      </c>
      <c r="D1843" s="18" t="str">
        <f>VLOOKUP(ActividadesCom[[#This Row],[NO. DE CONTROL]],'LISTADO ESTUDIANTES'!A:D,4,FALSE)</f>
        <v>BAJA</v>
      </c>
      <c r="E1843" s="5">
        <f>SUM(ActividadesCom[[#This Row],[CRÉD. 1]],ActividadesCom[[#This Row],[CRÉD. 2]],ActividadesCom[[#This Row],[CRÉD. 3]],ActividadesCom[[#This Row],[CRÉD. 4]],ActividadesCom[[#This Row],[CRÉD. 5]])</f>
        <v>2</v>
      </c>
      <c r="F1843" s="17">
        <f>IF(ActividadesCom[[#This Row],[ÚLTIMO SEMESTRE CON CRÉDITOS]]&gt;0,ROUND(AVERAGE(ActividadesCom[[#This Row],[VALOR NIVEL 5]],ActividadesCom[[#This Row],[VALOR NIVEL 4]],ActividadesCom[[#This Row],[VALOR NIVEL 3]],ActividadesCom[[#This Row],[VALOR NIVEL 2]],ActividadesCom[[#This Row],[VALOR NIVEL 1]]),0),"")</f>
        <v>3</v>
      </c>
      <c r="G1843" s="5" t="str">
        <f>IF(ActividadesCom[[#This Row],[PROMEDIO]]="","",IF(ActividadesCom[[#This Row],[PROMEDIO]]&gt;=4,"EXCELENTE",IF(ActividadesCom[[#This Row],[PROMEDIO]]&gt;=3,"NOTABLE",IF(ActividadesCom[[#This Row],[PROMEDIO]]&gt;=2,"BUENO",IF(ActividadesCom[[#This Row],[PROMEDIO]]=1,"SUFICIENTE","")))))</f>
        <v>NOTABLE</v>
      </c>
      <c r="H1843" s="5">
        <f>MAX(ActividadesCom[[#This Row],[PERÍODO 1]],ActividadesCom[[#This Row],[PERÍODO 2]],ActividadesCom[[#This Row],[PERÍODO 3]],ActividadesCom[[#This Row],[PERÍODO 4]],ActividadesCom[[#This Row],[PERÍODO 5]])</f>
        <v>20181</v>
      </c>
      <c r="I1843" s="6"/>
      <c r="J1843" s="5"/>
      <c r="K1843" s="5"/>
      <c r="L1843" s="5" t="str">
        <f>IF(ActividadesCom[[#This Row],[NIVEL 1]]&lt;&gt;0,VLOOKUP(ActividadesCom[[#This Row],[NIVEL 1]],Catálogo!A:B,2,FALSE),"")</f>
        <v/>
      </c>
      <c r="M1843" s="5"/>
      <c r="N1843" s="6"/>
      <c r="O1843" s="5"/>
      <c r="P1843" s="5"/>
      <c r="Q1843" s="5" t="str">
        <f>IF(ActividadesCom[[#This Row],[NIVEL 2]]&lt;&gt;0,VLOOKUP(ActividadesCom[[#This Row],[NIVEL 2]],Catálogo!A:B,2,FALSE),"")</f>
        <v/>
      </c>
      <c r="R1843" s="5"/>
      <c r="S1843" s="6"/>
      <c r="T1843" s="5"/>
      <c r="U1843" s="5"/>
      <c r="V1843" s="5" t="str">
        <f>IF(ActividadesCom[[#This Row],[NIVEL 3]]&lt;&gt;0,VLOOKUP(ActividadesCom[[#This Row],[NIVEL 3]],Catálogo!A:B,2,FALSE),"")</f>
        <v/>
      </c>
      <c r="W1843" s="5"/>
      <c r="X1843" s="6" t="s">
        <v>34</v>
      </c>
      <c r="Y1843" s="5">
        <v>20181</v>
      </c>
      <c r="Z1843" s="5" t="s">
        <v>4010</v>
      </c>
      <c r="AA1843" s="5">
        <f>IF(ActividadesCom[[#This Row],[NIVEL 4]]&lt;&gt;0,VLOOKUP(ActividadesCom[[#This Row],[NIVEL 4]],Catálogo!A:B,2,FALSE),"")</f>
        <v>2</v>
      </c>
      <c r="AB1843" s="5">
        <v>1</v>
      </c>
      <c r="AC1843" s="6" t="s">
        <v>521</v>
      </c>
      <c r="AD1843" s="5">
        <v>20173</v>
      </c>
      <c r="AE1843" s="5" t="s">
        <v>4009</v>
      </c>
      <c r="AF1843" s="5">
        <f>IF(ActividadesCom[[#This Row],[NIVEL 5]]&lt;&gt;0,VLOOKUP(ActividadesCom[[#This Row],[NIVEL 5]],Catálogo!A:B,2,FALSE),"")</f>
        <v>3</v>
      </c>
      <c r="AG1843" s="5">
        <v>1</v>
      </c>
      <c r="AH1843" s="2"/>
      <c r="AI1843" s="2"/>
    </row>
    <row r="1844" spans="1:35" ht="30" hidden="1" customHeight="1" x14ac:dyDescent="0.25">
      <c r="A1844" s="7">
        <v>17470206</v>
      </c>
      <c r="B1844" s="97" t="str">
        <f>VLOOKUP(ActividadesCom[[#This Row],[NO. DE CONTROL]],'LISTADO ESTUDIANTES'!A:C,3,FALSE)</f>
        <v>QUEJ TAMAY GABRIELA JAQUELINE</v>
      </c>
      <c r="C1844" s="97" t="str">
        <f>VLOOKUP(ActividadesCom[[#This Row],[NO. DE CONTROL]],'LISTADO ESTUDIANTES'!A:B,2,FALSE)</f>
        <v>INGENIERIA AMBIENTAL</v>
      </c>
      <c r="D1844" s="18" t="str">
        <f>VLOOKUP(ActividadesCom[[#This Row],[NO. DE CONTROL]],'LISTADO ESTUDIANTES'!A:D,4,FALSE)</f>
        <v>BAJA</v>
      </c>
      <c r="E1844" s="5">
        <f>SUM(ActividadesCom[[#This Row],[CRÉD. 1]],ActividadesCom[[#This Row],[CRÉD. 2]],ActividadesCom[[#This Row],[CRÉD. 3]],ActividadesCom[[#This Row],[CRÉD. 4]],ActividadesCom[[#This Row],[CRÉD. 5]])</f>
        <v>2</v>
      </c>
      <c r="F1844" s="17">
        <f>IF(ActividadesCom[[#This Row],[ÚLTIMO SEMESTRE CON CRÉDITOS]]&gt;0,ROUND(AVERAGE(ActividadesCom[[#This Row],[VALOR NIVEL 5]],ActividadesCom[[#This Row],[VALOR NIVEL 4]],ActividadesCom[[#This Row],[VALOR NIVEL 3]],ActividadesCom[[#This Row],[VALOR NIVEL 2]],ActividadesCom[[#This Row],[VALOR NIVEL 1]]),0),"")</f>
        <v>2</v>
      </c>
      <c r="G1844" s="5" t="str">
        <f>IF(ActividadesCom[[#This Row],[PROMEDIO]]="","",IF(ActividadesCom[[#This Row],[PROMEDIO]]&gt;=4,"EXCELENTE",IF(ActividadesCom[[#This Row],[PROMEDIO]]&gt;=3,"NOTABLE",IF(ActividadesCom[[#This Row],[PROMEDIO]]&gt;=2,"BUENO",IF(ActividadesCom[[#This Row],[PROMEDIO]]=1,"SUFICIENTE","")))))</f>
        <v>BUENO</v>
      </c>
      <c r="H1844" s="5">
        <f>MAX(ActividadesCom[[#This Row],[PERÍODO 1]],ActividadesCom[[#This Row],[PERÍODO 2]],ActividadesCom[[#This Row],[PERÍODO 3]],ActividadesCom[[#This Row],[PERÍODO 4]],ActividadesCom[[#This Row],[PERÍODO 5]])</f>
        <v>20173</v>
      </c>
      <c r="I1844" s="6" t="s">
        <v>497</v>
      </c>
      <c r="J1844" s="5">
        <v>20173</v>
      </c>
      <c r="K1844" s="5" t="s">
        <v>4010</v>
      </c>
      <c r="L1844" s="5">
        <f>IF(ActividadesCom[[#This Row],[NIVEL 1]]&lt;&gt;0,VLOOKUP(ActividadesCom[[#This Row],[NIVEL 1]],Catálogo!A:B,2,FALSE),"")</f>
        <v>2</v>
      </c>
      <c r="M1844" s="5">
        <v>1</v>
      </c>
      <c r="N1844" s="6"/>
      <c r="O1844" s="5"/>
      <c r="P1844" s="5"/>
      <c r="Q1844" s="5" t="str">
        <f>IF(ActividadesCom[[#This Row],[NIVEL 2]]&lt;&gt;0,VLOOKUP(ActividadesCom[[#This Row],[NIVEL 2]],Catálogo!A:B,2,FALSE),"")</f>
        <v/>
      </c>
      <c r="R1844" s="5"/>
      <c r="S1844" s="6"/>
      <c r="T1844" s="5"/>
      <c r="U1844" s="5"/>
      <c r="V1844" s="5" t="str">
        <f>IF(ActividadesCom[[#This Row],[NIVEL 3]]&lt;&gt;0,VLOOKUP(ActividadesCom[[#This Row],[NIVEL 3]],Catálogo!A:B,2,FALSE),"")</f>
        <v/>
      </c>
      <c r="W1844" s="5"/>
      <c r="X1844" s="6"/>
      <c r="Y1844" s="5"/>
      <c r="Z1844" s="5"/>
      <c r="AA1844" s="5" t="str">
        <f>IF(ActividadesCom[[#This Row],[NIVEL 4]]&lt;&gt;0,VLOOKUP(ActividadesCom[[#This Row],[NIVEL 4]],Catálogo!A:B,2,FALSE),"")</f>
        <v/>
      </c>
      <c r="AB1844" s="5"/>
      <c r="AC1844" s="6" t="s">
        <v>37</v>
      </c>
      <c r="AD1844" s="5">
        <v>20173</v>
      </c>
      <c r="AE1844" s="5" t="s">
        <v>4010</v>
      </c>
      <c r="AF1844" s="5">
        <f>IF(ActividadesCom[[#This Row],[NIVEL 5]]&lt;&gt;0,VLOOKUP(ActividadesCom[[#This Row],[NIVEL 5]],Catálogo!A:B,2,FALSE),"")</f>
        <v>2</v>
      </c>
      <c r="AG1844" s="5">
        <v>1</v>
      </c>
      <c r="AH1844" s="2"/>
      <c r="AI1844" s="2"/>
    </row>
    <row r="1845" spans="1:35" ht="30" hidden="1" customHeight="1" x14ac:dyDescent="0.25">
      <c r="A1845" s="7">
        <v>17470207</v>
      </c>
      <c r="B1845" s="97" t="str">
        <f>VLOOKUP(ActividadesCom[[#This Row],[NO. DE CONTROL]],'LISTADO ESTUDIANTES'!A:C,3,FALSE)</f>
        <v>GONZALEZ CANCHE ANA PATRICIA</v>
      </c>
      <c r="C1845" s="97" t="str">
        <f>VLOOKUP(ActividadesCom[[#This Row],[NO. DE CONTROL]],'LISTADO ESTUDIANTES'!A:B,2,FALSE)</f>
        <v>INGENIERIA AMBIENTAL</v>
      </c>
      <c r="D1845" s="18" t="str">
        <f>VLOOKUP(ActividadesCom[[#This Row],[NO. DE CONTROL]],'LISTADO ESTUDIANTES'!A:D,4,FALSE)</f>
        <v>BAJA</v>
      </c>
      <c r="E1845" s="5">
        <f>SUM(ActividadesCom[[#This Row],[CRÉD. 1]],ActividadesCom[[#This Row],[CRÉD. 2]],ActividadesCom[[#This Row],[CRÉD. 3]],ActividadesCom[[#This Row],[CRÉD. 4]],ActividadesCom[[#This Row],[CRÉD. 5]])</f>
        <v>3</v>
      </c>
      <c r="F1845" s="17">
        <f>IF(ActividadesCom[[#This Row],[ÚLTIMO SEMESTRE CON CRÉDITOS]]&gt;0,ROUND(AVERAGE(ActividadesCom[[#This Row],[VALOR NIVEL 5]],ActividadesCom[[#This Row],[VALOR NIVEL 4]],ActividadesCom[[#This Row],[VALOR NIVEL 3]],ActividadesCom[[#This Row],[VALOR NIVEL 2]],ActividadesCom[[#This Row],[VALOR NIVEL 1]]),0),"")</f>
        <v>2</v>
      </c>
      <c r="G1845" s="5" t="str">
        <f>IF(ActividadesCom[[#This Row],[PROMEDIO]]="","",IF(ActividadesCom[[#This Row],[PROMEDIO]]&gt;=4,"EXCELENTE",IF(ActividadesCom[[#This Row],[PROMEDIO]]&gt;=3,"NOTABLE",IF(ActividadesCom[[#This Row],[PROMEDIO]]&gt;=2,"BUENO",IF(ActividadesCom[[#This Row],[PROMEDIO]]=1,"SUFICIENTE","")))))</f>
        <v>BUENO</v>
      </c>
      <c r="H1845" s="5">
        <f>MAX(ActividadesCom[[#This Row],[PERÍODO 1]],ActividadesCom[[#This Row],[PERÍODO 2]],ActividadesCom[[#This Row],[PERÍODO 3]],ActividadesCom[[#This Row],[PERÍODO 4]],ActividadesCom[[#This Row],[PERÍODO 5]])</f>
        <v>20181</v>
      </c>
      <c r="I1845" s="6" t="s">
        <v>445</v>
      </c>
      <c r="J1845" s="5">
        <v>20181</v>
      </c>
      <c r="K1845" s="5" t="s">
        <v>4010</v>
      </c>
      <c r="L1845" s="5">
        <f>IF(ActividadesCom[[#This Row],[NIVEL 1]]&lt;&gt;0,VLOOKUP(ActividadesCom[[#This Row],[NIVEL 1]],Catálogo!A:B,2,FALSE),"")</f>
        <v>2</v>
      </c>
      <c r="M1845" s="5">
        <v>2</v>
      </c>
      <c r="N1845" s="6" t="s">
        <v>498</v>
      </c>
      <c r="O1845" s="5">
        <v>20173</v>
      </c>
      <c r="P1845" s="5" t="s">
        <v>4010</v>
      </c>
      <c r="Q1845" s="5">
        <f>IF(ActividadesCom[[#This Row],[NIVEL 2]]&lt;&gt;0,VLOOKUP(ActividadesCom[[#This Row],[NIVEL 2]],Catálogo!A:B,2,FALSE),"")</f>
        <v>2</v>
      </c>
      <c r="R1845" s="5">
        <v>1</v>
      </c>
      <c r="S1845" s="6"/>
      <c r="T1845" s="5"/>
      <c r="U1845" s="5"/>
      <c r="V1845" s="5" t="str">
        <f>IF(ActividadesCom[[#This Row],[NIVEL 3]]&lt;&gt;0,VLOOKUP(ActividadesCom[[#This Row],[NIVEL 3]],Catálogo!A:B,2,FALSE),"")</f>
        <v/>
      </c>
      <c r="W1845" s="5"/>
      <c r="X1845" s="6"/>
      <c r="Y1845" s="5"/>
      <c r="Z1845" s="5"/>
      <c r="AA1845" s="5" t="str">
        <f>IF(ActividadesCom[[#This Row],[NIVEL 4]]&lt;&gt;0,VLOOKUP(ActividadesCom[[#This Row],[NIVEL 4]],Catálogo!A:B,2,FALSE),"")</f>
        <v/>
      </c>
      <c r="AB1845" s="5"/>
      <c r="AC1845" s="6"/>
      <c r="AD1845" s="5"/>
      <c r="AE1845" s="5"/>
      <c r="AF1845" s="5" t="str">
        <f>IF(ActividadesCom[[#This Row],[NIVEL 5]]&lt;&gt;0,VLOOKUP(ActividadesCom[[#This Row],[NIVEL 5]],Catálogo!A:B,2,FALSE),"")</f>
        <v/>
      </c>
      <c r="AG1845" s="5"/>
      <c r="AH1845" s="2"/>
      <c r="AI1845" s="2"/>
    </row>
    <row r="1846" spans="1:35" ht="30" hidden="1" customHeight="1" x14ac:dyDescent="0.25">
      <c r="A1846" s="7">
        <v>17470208</v>
      </c>
      <c r="B1846" s="97" t="str">
        <f>VLOOKUP(ActividadesCom[[#This Row],[NO. DE CONTROL]],'LISTADO ESTUDIANTES'!A:C,3,FALSE)</f>
        <v>PISTE MOO ERICK YORIET</v>
      </c>
      <c r="C1846" s="97" t="str">
        <f>VLOOKUP(ActividadesCom[[#This Row],[NO. DE CONTROL]],'LISTADO ESTUDIANTES'!A:B,2,FALSE)</f>
        <v>INGENIERIA EN GESTION EMPRESARIAL</v>
      </c>
      <c r="D1846" s="18" t="str">
        <f>VLOOKUP(ActividadesCom[[#This Row],[NO. DE CONTROL]],'LISTADO ESTUDIANTES'!A:D,4,FALSE)</f>
        <v>BAJA</v>
      </c>
      <c r="E1846" s="5">
        <f>SUM(ActividadesCom[[#This Row],[CRÉD. 1]],ActividadesCom[[#This Row],[CRÉD. 2]],ActividadesCom[[#This Row],[CRÉD. 3]],ActividadesCom[[#This Row],[CRÉD. 4]],ActividadesCom[[#This Row],[CRÉD. 5]])</f>
        <v>1</v>
      </c>
      <c r="F1846" s="17">
        <f>IF(ActividadesCom[[#This Row],[ÚLTIMO SEMESTRE CON CRÉDITOS]]&gt;0,ROUND(AVERAGE(ActividadesCom[[#This Row],[VALOR NIVEL 5]],ActividadesCom[[#This Row],[VALOR NIVEL 4]],ActividadesCom[[#This Row],[VALOR NIVEL 3]],ActividadesCom[[#This Row],[VALOR NIVEL 2]],ActividadesCom[[#This Row],[VALOR NIVEL 1]]),0),"")</f>
        <v>3</v>
      </c>
      <c r="G1846" s="5" t="str">
        <f>IF(ActividadesCom[[#This Row],[PROMEDIO]]="","",IF(ActividadesCom[[#This Row],[PROMEDIO]]&gt;=4,"EXCELENTE",IF(ActividadesCom[[#This Row],[PROMEDIO]]&gt;=3,"NOTABLE",IF(ActividadesCom[[#This Row],[PROMEDIO]]&gt;=2,"BUENO",IF(ActividadesCom[[#This Row],[PROMEDIO]]=1,"SUFICIENTE","")))))</f>
        <v>NOTABLE</v>
      </c>
      <c r="H1846" s="5">
        <f>MAX(ActividadesCom[[#This Row],[PERÍODO 1]],ActividadesCom[[#This Row],[PERÍODO 2]],ActividadesCom[[#This Row],[PERÍODO 3]],ActividadesCom[[#This Row],[PERÍODO 4]],ActividadesCom[[#This Row],[PERÍODO 5]])</f>
        <v>20173</v>
      </c>
      <c r="I1846" s="6"/>
      <c r="J1846" s="5"/>
      <c r="K1846" s="5"/>
      <c r="L1846" s="5" t="str">
        <f>IF(ActividadesCom[[#This Row],[NIVEL 1]]&lt;&gt;0,VLOOKUP(ActividadesCom[[#This Row],[NIVEL 1]],Catálogo!A:B,2,FALSE),"")</f>
        <v/>
      </c>
      <c r="M1846" s="5"/>
      <c r="N1846" s="6"/>
      <c r="O1846" s="5"/>
      <c r="P1846" s="5"/>
      <c r="Q1846" s="5" t="str">
        <f>IF(ActividadesCom[[#This Row],[NIVEL 2]]&lt;&gt;0,VLOOKUP(ActividadesCom[[#This Row],[NIVEL 2]],Catálogo!A:B,2,FALSE),"")</f>
        <v/>
      </c>
      <c r="R1846" s="5"/>
      <c r="S1846" s="6"/>
      <c r="T1846" s="5"/>
      <c r="U1846" s="5"/>
      <c r="V1846" s="5" t="str">
        <f>IF(ActividadesCom[[#This Row],[NIVEL 3]]&lt;&gt;0,VLOOKUP(ActividadesCom[[#This Row],[NIVEL 3]],Catálogo!A:B,2,FALSE),"")</f>
        <v/>
      </c>
      <c r="W1846" s="5"/>
      <c r="X1846" s="6"/>
      <c r="Y1846" s="5"/>
      <c r="Z1846" s="5"/>
      <c r="AA1846" s="5" t="str">
        <f>IF(ActividadesCom[[#This Row],[NIVEL 4]]&lt;&gt;0,VLOOKUP(ActividadesCom[[#This Row],[NIVEL 4]],Catálogo!A:B,2,FALSE),"")</f>
        <v/>
      </c>
      <c r="AB1846" s="5"/>
      <c r="AC1846" s="6" t="s">
        <v>34</v>
      </c>
      <c r="AD1846" s="5">
        <v>20173</v>
      </c>
      <c r="AE1846" s="5" t="s">
        <v>4009</v>
      </c>
      <c r="AF1846" s="5">
        <f>IF(ActividadesCom[[#This Row],[NIVEL 5]]&lt;&gt;0,VLOOKUP(ActividadesCom[[#This Row],[NIVEL 5]],Catálogo!A:B,2,FALSE),"")</f>
        <v>3</v>
      </c>
      <c r="AG1846" s="5">
        <v>1</v>
      </c>
      <c r="AH1846" s="2"/>
      <c r="AI1846" s="2"/>
    </row>
    <row r="1847" spans="1:35" ht="30" hidden="1" customHeight="1" x14ac:dyDescent="0.25">
      <c r="A1847" s="7">
        <v>17470209</v>
      </c>
      <c r="B1847" s="97" t="str">
        <f>VLOOKUP(ActividadesCom[[#This Row],[NO. DE CONTROL]],'LISTADO ESTUDIANTES'!A:C,3,FALSE)</f>
        <v>ALVAREZ ALVAREZ ALEXANDER</v>
      </c>
      <c r="C1847" s="97" t="str">
        <f>VLOOKUP(ActividadesCom[[#This Row],[NO. DE CONTROL]],'LISTADO ESTUDIANTES'!A:B,2,FALSE)</f>
        <v>INGENIERIA EN ADMINISTRACION</v>
      </c>
      <c r="D1847" s="18" t="str">
        <f>VLOOKUP(ActividadesCom[[#This Row],[NO. DE CONTROL]],'LISTADO ESTUDIANTES'!A:D,4,FALSE)</f>
        <v>BAJA</v>
      </c>
      <c r="E1847" s="5">
        <f>SUM(ActividadesCom[[#This Row],[CRÉD. 1]],ActividadesCom[[#This Row],[CRÉD. 2]],ActividadesCom[[#This Row],[CRÉD. 3]],ActividadesCom[[#This Row],[CRÉD. 4]],ActividadesCom[[#This Row],[CRÉD. 5]])</f>
        <v>3</v>
      </c>
      <c r="F1847" s="17">
        <f>IF(ActividadesCom[[#This Row],[ÚLTIMO SEMESTRE CON CRÉDITOS]]&gt;0,ROUND(AVERAGE(ActividadesCom[[#This Row],[VALOR NIVEL 5]],ActividadesCom[[#This Row],[VALOR NIVEL 4]],ActividadesCom[[#This Row],[VALOR NIVEL 3]],ActividadesCom[[#This Row],[VALOR NIVEL 2]],ActividadesCom[[#This Row],[VALOR NIVEL 1]]),0),"")</f>
        <v>2</v>
      </c>
      <c r="G1847" s="5" t="str">
        <f>IF(ActividadesCom[[#This Row],[PROMEDIO]]="","",IF(ActividadesCom[[#This Row],[PROMEDIO]]&gt;=4,"EXCELENTE",IF(ActividadesCom[[#This Row],[PROMEDIO]]&gt;=3,"NOTABLE",IF(ActividadesCom[[#This Row],[PROMEDIO]]&gt;=2,"BUENO",IF(ActividadesCom[[#This Row],[PROMEDIO]]=1,"SUFICIENTE","")))))</f>
        <v>BUENO</v>
      </c>
      <c r="H1847" s="5">
        <f>MAX(ActividadesCom[[#This Row],[PERÍODO 1]],ActividadesCom[[#This Row],[PERÍODO 2]],ActividadesCom[[#This Row],[PERÍODO 3]],ActividadesCom[[#This Row],[PERÍODO 4]],ActividadesCom[[#This Row],[PERÍODO 5]])</f>
        <v>20191</v>
      </c>
      <c r="I1847" s="6" t="s">
        <v>111</v>
      </c>
      <c r="J1847" s="5">
        <v>20191</v>
      </c>
      <c r="K1847" s="5" t="s">
        <v>4010</v>
      </c>
      <c r="L1847" s="5">
        <f>IF(ActividadesCom[[#This Row],[NIVEL 1]]&lt;&gt;0,VLOOKUP(ActividadesCom[[#This Row],[NIVEL 1]],Catálogo!A:B,2,FALSE),"")</f>
        <v>2</v>
      </c>
      <c r="M1847" s="5">
        <v>1</v>
      </c>
      <c r="N1847" s="6"/>
      <c r="O1847" s="5"/>
      <c r="P1847" s="5"/>
      <c r="Q1847" s="5" t="str">
        <f>IF(ActividadesCom[[#This Row],[NIVEL 2]]&lt;&gt;0,VLOOKUP(ActividadesCom[[#This Row],[NIVEL 2]],Catálogo!A:B,2,FALSE),"")</f>
        <v/>
      </c>
      <c r="R1847" s="5"/>
      <c r="S1847" s="6"/>
      <c r="T1847" s="5"/>
      <c r="U1847" s="5"/>
      <c r="V1847" s="5" t="str">
        <f>IF(ActividadesCom[[#This Row],[NIVEL 3]]&lt;&gt;0,VLOOKUP(ActividadesCom[[#This Row],[NIVEL 3]],Catálogo!A:B,2,FALSE),"")</f>
        <v/>
      </c>
      <c r="W1847" s="5"/>
      <c r="X1847" s="6" t="s">
        <v>665</v>
      </c>
      <c r="Y1847" s="5">
        <v>20183</v>
      </c>
      <c r="Z1847" s="5" t="s">
        <v>4010</v>
      </c>
      <c r="AA1847" s="5">
        <f>IF(ActividadesCom[[#This Row],[NIVEL 4]]&lt;&gt;0,VLOOKUP(ActividadesCom[[#This Row],[NIVEL 4]],Catálogo!A:B,2,FALSE),"")</f>
        <v>2</v>
      </c>
      <c r="AB1847" s="5">
        <v>1</v>
      </c>
      <c r="AC1847" s="6" t="s">
        <v>31</v>
      </c>
      <c r="AD1847" s="5">
        <v>20173</v>
      </c>
      <c r="AE1847" s="5" t="s">
        <v>4009</v>
      </c>
      <c r="AF1847" s="5">
        <f>IF(ActividadesCom[[#This Row],[NIVEL 5]]&lt;&gt;0,VLOOKUP(ActividadesCom[[#This Row],[NIVEL 5]],Catálogo!A:B,2,FALSE),"")</f>
        <v>3</v>
      </c>
      <c r="AG1847" s="5">
        <v>1</v>
      </c>
      <c r="AH1847" s="2"/>
      <c r="AI1847" s="2"/>
    </row>
    <row r="1848" spans="1:35" ht="30" hidden="1" customHeight="1" x14ac:dyDescent="0.25">
      <c r="A1848" s="7">
        <v>17470210</v>
      </c>
      <c r="B1848" s="97" t="str">
        <f>VLOOKUP(ActividadesCom[[#This Row],[NO. DE CONTROL]],'LISTADO ESTUDIANTES'!A:C,3,FALSE)</f>
        <v>MALDONADO ESCALANTE ROSAURA</v>
      </c>
      <c r="C1848" s="97" t="str">
        <f>VLOOKUP(ActividadesCom[[#This Row],[NO. DE CONTROL]],'LISTADO ESTUDIANTES'!A:B,2,FALSE)</f>
        <v>INGENIERIA AMBIENTAL</v>
      </c>
      <c r="D1848" s="18" t="str">
        <f>VLOOKUP(ActividadesCom[[#This Row],[NO. DE CONTROL]],'LISTADO ESTUDIANTES'!A:D,4,FALSE)</f>
        <v>BAJA</v>
      </c>
      <c r="E1848" s="5">
        <f>SUM(ActividadesCom[[#This Row],[CRÉD. 1]],ActividadesCom[[#This Row],[CRÉD. 2]],ActividadesCom[[#This Row],[CRÉD. 3]],ActividadesCom[[#This Row],[CRÉD. 4]],ActividadesCom[[#This Row],[CRÉD. 5]])</f>
        <v>2</v>
      </c>
      <c r="F1848" s="17">
        <f>IF(ActividadesCom[[#This Row],[ÚLTIMO SEMESTRE CON CRÉDITOS]]&gt;0,ROUND(AVERAGE(ActividadesCom[[#This Row],[VALOR NIVEL 5]],ActividadesCom[[#This Row],[VALOR NIVEL 4]],ActividadesCom[[#This Row],[VALOR NIVEL 3]],ActividadesCom[[#This Row],[VALOR NIVEL 2]],ActividadesCom[[#This Row],[VALOR NIVEL 1]]),0),"")</f>
        <v>2</v>
      </c>
      <c r="G1848" s="5" t="str">
        <f>IF(ActividadesCom[[#This Row],[PROMEDIO]]="","",IF(ActividadesCom[[#This Row],[PROMEDIO]]&gt;=4,"EXCELENTE",IF(ActividadesCom[[#This Row],[PROMEDIO]]&gt;=3,"NOTABLE",IF(ActividadesCom[[#This Row],[PROMEDIO]]&gt;=2,"BUENO",IF(ActividadesCom[[#This Row],[PROMEDIO]]=1,"SUFICIENTE","")))))</f>
        <v>BUENO</v>
      </c>
      <c r="H1848" s="5">
        <f>MAX(ActividadesCom[[#This Row],[PERÍODO 1]],ActividadesCom[[#This Row],[PERÍODO 2]],ActividadesCom[[#This Row],[PERÍODO 3]],ActividadesCom[[#This Row],[PERÍODO 4]],ActividadesCom[[#This Row],[PERÍODO 5]])</f>
        <v>20173</v>
      </c>
      <c r="I1848" s="6" t="s">
        <v>497</v>
      </c>
      <c r="J1848" s="5">
        <v>20173</v>
      </c>
      <c r="K1848" s="5" t="s">
        <v>4010</v>
      </c>
      <c r="L1848" s="5">
        <f>IF(ActividadesCom[[#This Row],[NIVEL 1]]&lt;&gt;0,VLOOKUP(ActividadesCom[[#This Row],[NIVEL 1]],Catálogo!A:B,2,FALSE),"")</f>
        <v>2</v>
      </c>
      <c r="M1848" s="5">
        <v>1</v>
      </c>
      <c r="N1848" s="6"/>
      <c r="O1848" s="5"/>
      <c r="P1848" s="5"/>
      <c r="Q1848" s="5" t="str">
        <f>IF(ActividadesCom[[#This Row],[NIVEL 2]]&lt;&gt;0,VLOOKUP(ActividadesCom[[#This Row],[NIVEL 2]],Catálogo!A:B,2,FALSE),"")</f>
        <v/>
      </c>
      <c r="R1848" s="5"/>
      <c r="S1848" s="6"/>
      <c r="T1848" s="5"/>
      <c r="U1848" s="5"/>
      <c r="V1848" s="5" t="str">
        <f>IF(ActividadesCom[[#This Row],[NIVEL 3]]&lt;&gt;0,VLOOKUP(ActividadesCom[[#This Row],[NIVEL 3]],Catálogo!A:B,2,FALSE),"")</f>
        <v/>
      </c>
      <c r="W1848" s="5"/>
      <c r="X1848" s="6"/>
      <c r="Y1848" s="5"/>
      <c r="Z1848" s="5"/>
      <c r="AA1848" s="5" t="str">
        <f>IF(ActividadesCom[[#This Row],[NIVEL 4]]&lt;&gt;0,VLOOKUP(ActividadesCom[[#This Row],[NIVEL 4]],Catálogo!A:B,2,FALSE),"")</f>
        <v/>
      </c>
      <c r="AB1848" s="5"/>
      <c r="AC1848" s="6" t="s">
        <v>37</v>
      </c>
      <c r="AD1848" s="5">
        <v>20173</v>
      </c>
      <c r="AE1848" s="5" t="s">
        <v>4010</v>
      </c>
      <c r="AF1848" s="5">
        <f>IF(ActividadesCom[[#This Row],[NIVEL 5]]&lt;&gt;0,VLOOKUP(ActividadesCom[[#This Row],[NIVEL 5]],Catálogo!A:B,2,FALSE),"")</f>
        <v>2</v>
      </c>
      <c r="AG1848" s="5">
        <v>1</v>
      </c>
      <c r="AH1848" s="2"/>
      <c r="AI1848" s="2"/>
    </row>
    <row r="1849" spans="1:35" ht="30" hidden="1" customHeight="1" x14ac:dyDescent="0.25">
      <c r="A1849" s="7">
        <v>17470211</v>
      </c>
      <c r="B1849" s="97" t="str">
        <f>VLOOKUP(ActividadesCom[[#This Row],[NO. DE CONTROL]],'LISTADO ESTUDIANTES'!A:C,3,FALSE)</f>
        <v>BAAS MEDINA MANUEL JESUS</v>
      </c>
      <c r="C1849" s="97" t="str">
        <f>VLOOKUP(ActividadesCom[[#This Row],[NO. DE CONTROL]],'LISTADO ESTUDIANTES'!A:B,2,FALSE)</f>
        <v>INGENIERIA EN SISTEMAS COMPUTACIONALES</v>
      </c>
      <c r="D1849" s="18" t="str">
        <f>VLOOKUP(ActividadesCom[[#This Row],[NO. DE CONTROL]],'LISTADO ESTUDIANTES'!A:D,4,FALSE)</f>
        <v>BAJA</v>
      </c>
      <c r="E1849" s="5">
        <f>SUM(ActividadesCom[[#This Row],[CRÉD. 1]],ActividadesCom[[#This Row],[CRÉD. 2]],ActividadesCom[[#This Row],[CRÉD. 3]],ActividadesCom[[#This Row],[CRÉD. 4]],ActividadesCom[[#This Row],[CRÉD. 5]])</f>
        <v>1</v>
      </c>
      <c r="F1849" s="17">
        <f>IF(ActividadesCom[[#This Row],[ÚLTIMO SEMESTRE CON CRÉDITOS]]&gt;0,ROUND(AVERAGE(ActividadesCom[[#This Row],[VALOR NIVEL 5]],ActividadesCom[[#This Row],[VALOR NIVEL 4]],ActividadesCom[[#This Row],[VALOR NIVEL 3]],ActividadesCom[[#This Row],[VALOR NIVEL 2]],ActividadesCom[[#This Row],[VALOR NIVEL 1]]),0),"")</f>
        <v>3</v>
      </c>
      <c r="G1849" s="5" t="str">
        <f>IF(ActividadesCom[[#This Row],[PROMEDIO]]="","",IF(ActividadesCom[[#This Row],[PROMEDIO]]&gt;=4,"EXCELENTE",IF(ActividadesCom[[#This Row],[PROMEDIO]]&gt;=3,"NOTABLE",IF(ActividadesCom[[#This Row],[PROMEDIO]]&gt;=2,"BUENO",IF(ActividadesCom[[#This Row],[PROMEDIO]]=1,"SUFICIENTE","")))))</f>
        <v>NOTABLE</v>
      </c>
      <c r="H1849" s="5">
        <f>MAX(ActividadesCom[[#This Row],[PERÍODO 1]],ActividadesCom[[#This Row],[PERÍODO 2]],ActividadesCom[[#This Row],[PERÍODO 3]],ActividadesCom[[#This Row],[PERÍODO 4]],ActividadesCom[[#This Row],[PERÍODO 5]])</f>
        <v>20173</v>
      </c>
      <c r="I1849" s="6"/>
      <c r="J1849" s="5"/>
      <c r="K1849" s="5"/>
      <c r="L1849" s="5" t="str">
        <f>IF(ActividadesCom[[#This Row],[NIVEL 1]]&lt;&gt;0,VLOOKUP(ActividadesCom[[#This Row],[NIVEL 1]],Catálogo!A:B,2,FALSE),"")</f>
        <v/>
      </c>
      <c r="M1849" s="5"/>
      <c r="N1849" s="6"/>
      <c r="O1849" s="5"/>
      <c r="P1849" s="5"/>
      <c r="Q1849" s="5" t="str">
        <f>IF(ActividadesCom[[#This Row],[NIVEL 2]]&lt;&gt;0,VLOOKUP(ActividadesCom[[#This Row],[NIVEL 2]],Catálogo!A:B,2,FALSE),"")</f>
        <v/>
      </c>
      <c r="R1849" s="5"/>
      <c r="S1849" s="6"/>
      <c r="T1849" s="5"/>
      <c r="U1849" s="5"/>
      <c r="V1849" s="5" t="str">
        <f>IF(ActividadesCom[[#This Row],[NIVEL 3]]&lt;&gt;0,VLOOKUP(ActividadesCom[[#This Row],[NIVEL 3]],Catálogo!A:B,2,FALSE),"")</f>
        <v/>
      </c>
      <c r="W1849" s="5"/>
      <c r="X1849" s="6"/>
      <c r="Y1849" s="5"/>
      <c r="Z1849" s="5"/>
      <c r="AA1849" s="5" t="str">
        <f>IF(ActividadesCom[[#This Row],[NIVEL 4]]&lt;&gt;0,VLOOKUP(ActividadesCom[[#This Row],[NIVEL 4]],Catálogo!A:B,2,FALSE),"")</f>
        <v/>
      </c>
      <c r="AB1849" s="5"/>
      <c r="AC1849" s="6" t="s">
        <v>31</v>
      </c>
      <c r="AD1849" s="5">
        <v>20173</v>
      </c>
      <c r="AE1849" s="5" t="s">
        <v>4009</v>
      </c>
      <c r="AF1849" s="5">
        <f>IF(ActividadesCom[[#This Row],[NIVEL 5]]&lt;&gt;0,VLOOKUP(ActividadesCom[[#This Row],[NIVEL 5]],Catálogo!A:B,2,FALSE),"")</f>
        <v>3</v>
      </c>
      <c r="AG1849" s="5">
        <v>1</v>
      </c>
      <c r="AH1849" s="2"/>
      <c r="AI1849" s="2"/>
    </row>
    <row r="1850" spans="1:35" ht="30" hidden="1" customHeight="1" x14ac:dyDescent="0.25">
      <c r="A1850" s="7">
        <v>17470212</v>
      </c>
      <c r="B1850" s="97" t="str">
        <f>VLOOKUP(ActividadesCom[[#This Row],[NO. DE CONTROL]],'LISTADO ESTUDIANTES'!A:C,3,FALSE)</f>
        <v>PACHECO ECHAZARRETA ADRIANA YULISSA</v>
      </c>
      <c r="C1850" s="97" t="str">
        <f>VLOOKUP(ActividadesCom[[#This Row],[NO. DE CONTROL]],'LISTADO ESTUDIANTES'!A:B,2,FALSE)</f>
        <v>ARQUITECTURA</v>
      </c>
      <c r="D1850" s="18" t="str">
        <f>VLOOKUP(ActividadesCom[[#This Row],[NO. DE CONTROL]],'LISTADO ESTUDIANTES'!A:D,4,FALSE)</f>
        <v>EGRESADO(A)</v>
      </c>
      <c r="E1850" s="5">
        <f>SUM(ActividadesCom[[#This Row],[CRÉD. 1]],ActividadesCom[[#This Row],[CRÉD. 2]],ActividadesCom[[#This Row],[CRÉD. 3]],ActividadesCom[[#This Row],[CRÉD. 4]],ActividadesCom[[#This Row],[CRÉD. 5]])</f>
        <v>5</v>
      </c>
      <c r="F1850" s="17">
        <f>IF(ActividadesCom[[#This Row],[ÚLTIMO SEMESTRE CON CRÉDITOS]]&gt;0,ROUND(AVERAGE(ActividadesCom[[#This Row],[VALOR NIVEL 5]],ActividadesCom[[#This Row],[VALOR NIVEL 4]],ActividadesCom[[#This Row],[VALOR NIVEL 3]],ActividadesCom[[#This Row],[VALOR NIVEL 2]],ActividadesCom[[#This Row],[VALOR NIVEL 1]]),0),"")</f>
        <v>4</v>
      </c>
      <c r="G1850" s="5" t="str">
        <f>IF(ActividadesCom[[#This Row],[PROMEDIO]]="","",IF(ActividadesCom[[#This Row],[PROMEDIO]]&gt;=4,"EXCELENTE",IF(ActividadesCom[[#This Row],[PROMEDIO]]&gt;=3,"NOTABLE",IF(ActividadesCom[[#This Row],[PROMEDIO]]&gt;=2,"BUENO",IF(ActividadesCom[[#This Row],[PROMEDIO]]=1,"SUFICIENTE","")))))</f>
        <v>EXCELENTE</v>
      </c>
      <c r="H1850" s="5">
        <f>MAX(ActividadesCom[[#This Row],[PERÍODO 1]],ActividadesCom[[#This Row],[PERÍODO 2]],ActividadesCom[[#This Row],[PERÍODO 3]],ActividadesCom[[#This Row],[PERÍODO 4]],ActividadesCom[[#This Row],[PERÍODO 5]])</f>
        <v>20211</v>
      </c>
      <c r="I1850" s="6" t="s">
        <v>4412</v>
      </c>
      <c r="J1850" s="5">
        <v>20193</v>
      </c>
      <c r="K1850" s="5" t="s">
        <v>4008</v>
      </c>
      <c r="L1850" s="5">
        <f>IF(ActividadesCom[[#This Row],[NIVEL 1]]&lt;&gt;0,VLOOKUP(ActividadesCom[[#This Row],[NIVEL 1]],Catálogo!A:B,2,FALSE),"")</f>
        <v>4</v>
      </c>
      <c r="M1850" s="5">
        <v>1</v>
      </c>
      <c r="N1850" s="6" t="s">
        <v>3997</v>
      </c>
      <c r="O1850" s="5">
        <v>20183</v>
      </c>
      <c r="P1850" s="5" t="s">
        <v>4008</v>
      </c>
      <c r="Q1850" s="5">
        <f>IF(ActividadesCom[[#This Row],[NIVEL 2]]&lt;&gt;0,VLOOKUP(ActividadesCom[[#This Row],[NIVEL 2]],Catálogo!A:B,2,FALSE),"")</f>
        <v>4</v>
      </c>
      <c r="R1850" s="5">
        <v>1</v>
      </c>
      <c r="S1850" s="6" t="s">
        <v>4468</v>
      </c>
      <c r="T1850" s="5">
        <v>20211</v>
      </c>
      <c r="U1850" s="5" t="s">
        <v>4009</v>
      </c>
      <c r="V1850" s="5">
        <f>IF(ActividadesCom[[#This Row],[NIVEL 3]]&lt;&gt;0,VLOOKUP(ActividadesCom[[#This Row],[NIVEL 3]],Catálogo!A:B,2,FALSE),"")</f>
        <v>3</v>
      </c>
      <c r="W1850" s="5">
        <v>1</v>
      </c>
      <c r="X1850" s="6" t="s">
        <v>2778</v>
      </c>
      <c r="Y1850" s="5">
        <v>20201</v>
      </c>
      <c r="Z1850" s="5" t="s">
        <v>4009</v>
      </c>
      <c r="AA1850" s="5">
        <f>IF(ActividadesCom[[#This Row],[NIVEL 4]]&lt;&gt;0,VLOOKUP(ActividadesCom[[#This Row],[NIVEL 4]],Catálogo!A:B,2,FALSE),"")</f>
        <v>3</v>
      </c>
      <c r="AB1850" s="5">
        <v>1</v>
      </c>
      <c r="AC1850" s="6" t="s">
        <v>34</v>
      </c>
      <c r="AD1850" s="5">
        <v>20211</v>
      </c>
      <c r="AE1850" s="5" t="s">
        <v>4008</v>
      </c>
      <c r="AF1850" s="5">
        <f>IF(ActividadesCom[[#This Row],[NIVEL 5]]&lt;&gt;0,VLOOKUP(ActividadesCom[[#This Row],[NIVEL 5]],Catálogo!A:B,2,FALSE),"")</f>
        <v>4</v>
      </c>
      <c r="AG1850" s="5">
        <v>1</v>
      </c>
      <c r="AH1850" s="2"/>
      <c r="AI1850" s="2"/>
    </row>
    <row r="1851" spans="1:35" ht="30" hidden="1" customHeight="1" x14ac:dyDescent="0.25">
      <c r="A1851" s="7">
        <v>17470213</v>
      </c>
      <c r="B1851" s="97" t="str">
        <f>VLOOKUP(ActividadesCom[[#This Row],[NO. DE CONTROL]],'LISTADO ESTUDIANTES'!A:C,3,FALSE)</f>
        <v>TZEC AVILA HUGO</v>
      </c>
      <c r="C1851" s="97" t="str">
        <f>VLOOKUP(ActividadesCom[[#This Row],[NO. DE CONTROL]],'LISTADO ESTUDIANTES'!A:B,2,FALSE)</f>
        <v>ARQUITECTURA</v>
      </c>
      <c r="D1851" s="18" t="str">
        <f>VLOOKUP(ActividadesCom[[#This Row],[NO. DE CONTROL]],'LISTADO ESTUDIANTES'!A:D,4,FALSE)</f>
        <v>BAJA</v>
      </c>
      <c r="E1851" s="5">
        <f>SUM(ActividadesCom[[#This Row],[CRÉD. 1]],ActividadesCom[[#This Row],[CRÉD. 2]],ActividadesCom[[#This Row],[CRÉD. 3]],ActividadesCom[[#This Row],[CRÉD. 4]],ActividadesCom[[#This Row],[CRÉD. 5]])</f>
        <v>0</v>
      </c>
      <c r="F1851" s="17" t="str">
        <f>IF(ActividadesCom[[#This Row],[ÚLTIMO SEMESTRE CON CRÉDITOS]]&gt;0,ROUND(AVERAGE(ActividadesCom[[#This Row],[VALOR NIVEL 5]],ActividadesCom[[#This Row],[VALOR NIVEL 4]],ActividadesCom[[#This Row],[VALOR NIVEL 3]],ActividadesCom[[#This Row],[VALOR NIVEL 2]],ActividadesCom[[#This Row],[VALOR NIVEL 1]]),0),"")</f>
        <v/>
      </c>
      <c r="G1851" s="5" t="str">
        <f>IF(ActividadesCom[[#This Row],[PROMEDIO]]="","",IF(ActividadesCom[[#This Row],[PROMEDIO]]&gt;=4,"EXCELENTE",IF(ActividadesCom[[#This Row],[PROMEDIO]]&gt;=3,"NOTABLE",IF(ActividadesCom[[#This Row],[PROMEDIO]]&gt;=2,"BUENO",IF(ActividadesCom[[#This Row],[PROMEDIO]]=1,"SUFICIENTE","")))))</f>
        <v/>
      </c>
      <c r="H1851" s="5">
        <f>MAX(ActividadesCom[[#This Row],[PERÍODO 1]],ActividadesCom[[#This Row],[PERÍODO 2]],ActividadesCom[[#This Row],[PERÍODO 3]],ActividadesCom[[#This Row],[PERÍODO 4]],ActividadesCom[[#This Row],[PERÍODO 5]])</f>
        <v>0</v>
      </c>
      <c r="I1851" s="6"/>
      <c r="J1851" s="5"/>
      <c r="K1851" s="5"/>
      <c r="L1851" s="5" t="str">
        <f>IF(ActividadesCom[[#This Row],[NIVEL 1]]&lt;&gt;0,VLOOKUP(ActividadesCom[[#This Row],[NIVEL 1]],Catálogo!A:B,2,FALSE),"")</f>
        <v/>
      </c>
      <c r="M1851" s="5"/>
      <c r="N1851" s="6"/>
      <c r="O1851" s="5"/>
      <c r="P1851" s="5"/>
      <c r="Q1851" s="5" t="str">
        <f>IF(ActividadesCom[[#This Row],[NIVEL 2]]&lt;&gt;0,VLOOKUP(ActividadesCom[[#This Row],[NIVEL 2]],Catálogo!A:B,2,FALSE),"")</f>
        <v/>
      </c>
      <c r="R1851" s="5"/>
      <c r="S1851" s="6"/>
      <c r="T1851" s="5"/>
      <c r="U1851" s="5"/>
      <c r="V1851" s="5" t="str">
        <f>IF(ActividadesCom[[#This Row],[NIVEL 3]]&lt;&gt;0,VLOOKUP(ActividadesCom[[#This Row],[NIVEL 3]],Catálogo!A:B,2,FALSE),"")</f>
        <v/>
      </c>
      <c r="W1851" s="5"/>
      <c r="X1851" s="6"/>
      <c r="Y1851" s="5"/>
      <c r="Z1851" s="5"/>
      <c r="AA1851" s="5" t="str">
        <f>IF(ActividadesCom[[#This Row],[NIVEL 4]]&lt;&gt;0,VLOOKUP(ActividadesCom[[#This Row],[NIVEL 4]],Catálogo!A:B,2,FALSE),"")</f>
        <v/>
      </c>
      <c r="AB1851" s="5"/>
      <c r="AC1851" s="6"/>
      <c r="AD1851" s="5"/>
      <c r="AE1851" s="5"/>
      <c r="AF1851" s="5" t="str">
        <f>IF(ActividadesCom[[#This Row],[NIVEL 5]]&lt;&gt;0,VLOOKUP(ActividadesCom[[#This Row],[NIVEL 5]],Catálogo!A:B,2,FALSE),"")</f>
        <v/>
      </c>
      <c r="AG1851" s="5"/>
      <c r="AH1851" s="2"/>
      <c r="AI1851" s="2"/>
    </row>
    <row r="1852" spans="1:35" ht="30" hidden="1" customHeight="1" x14ac:dyDescent="0.25">
      <c r="A1852" s="7">
        <v>17470214</v>
      </c>
      <c r="B1852" s="97" t="str">
        <f>VLOOKUP(ActividadesCom[[#This Row],[NO. DE CONTROL]],'LISTADO ESTUDIANTES'!A:C,3,FALSE)</f>
        <v>RENDON MEDINA CITLALLI JOANA</v>
      </c>
      <c r="C1852" s="97" t="str">
        <f>VLOOKUP(ActividadesCom[[#This Row],[NO. DE CONTROL]],'LISTADO ESTUDIANTES'!A:B,2,FALSE)</f>
        <v>ARQUITECTURA</v>
      </c>
      <c r="D1852" s="18" t="str">
        <f>VLOOKUP(ActividadesCom[[#This Row],[NO. DE CONTROL]],'LISTADO ESTUDIANTES'!A:D,4,FALSE)</f>
        <v>EGRESADO(A)</v>
      </c>
      <c r="E1852" s="5">
        <f>SUM(ActividadesCom[[#This Row],[CRÉD. 1]],ActividadesCom[[#This Row],[CRÉD. 2]],ActividadesCom[[#This Row],[CRÉD. 3]],ActividadesCom[[#This Row],[CRÉD. 4]],ActividadesCom[[#This Row],[CRÉD. 5]])</f>
        <v>5</v>
      </c>
      <c r="F1852" s="17">
        <f>IF(ActividadesCom[[#This Row],[ÚLTIMO SEMESTRE CON CRÉDITOS]]&gt;0,ROUND(AVERAGE(ActividadesCom[[#This Row],[VALOR NIVEL 5]],ActividadesCom[[#This Row],[VALOR NIVEL 4]],ActividadesCom[[#This Row],[VALOR NIVEL 3]],ActividadesCom[[#This Row],[VALOR NIVEL 2]],ActividadesCom[[#This Row],[VALOR NIVEL 1]]),0),"")</f>
        <v>4</v>
      </c>
      <c r="G1852" s="5" t="str">
        <f>IF(ActividadesCom[[#This Row],[PROMEDIO]]="","",IF(ActividadesCom[[#This Row],[PROMEDIO]]&gt;=4,"EXCELENTE",IF(ActividadesCom[[#This Row],[PROMEDIO]]&gt;=3,"NOTABLE",IF(ActividadesCom[[#This Row],[PROMEDIO]]&gt;=2,"BUENO",IF(ActividadesCom[[#This Row],[PROMEDIO]]=1,"SUFICIENTE","")))))</f>
        <v>EXCELENTE</v>
      </c>
      <c r="H1852" s="5">
        <f>MAX(ActividadesCom[[#This Row],[PERÍODO 1]],ActividadesCom[[#This Row],[PERÍODO 2]],ActividadesCom[[#This Row],[PERÍODO 3]],ActividadesCom[[#This Row],[PERÍODO 4]],ActividadesCom[[#This Row],[PERÍODO 5]])</f>
        <v>20211</v>
      </c>
      <c r="I1852" s="6" t="s">
        <v>4402</v>
      </c>
      <c r="J1852" s="5">
        <v>20211</v>
      </c>
      <c r="K1852" s="5" t="s">
        <v>4008</v>
      </c>
      <c r="L1852" s="5">
        <f>IF(ActividadesCom[[#This Row],[NIVEL 1]]&lt;&gt;0,VLOOKUP(ActividadesCom[[#This Row],[NIVEL 1]],Catálogo!A:B,2,FALSE),"")</f>
        <v>4</v>
      </c>
      <c r="M1852" s="5">
        <v>1</v>
      </c>
      <c r="N1852" s="6" t="s">
        <v>4488</v>
      </c>
      <c r="O1852" s="5">
        <v>20192</v>
      </c>
      <c r="P1852" s="5" t="s">
        <v>4008</v>
      </c>
      <c r="Q1852" s="5">
        <f>IF(ActividadesCom[[#This Row],[NIVEL 2]]&lt;&gt;0,VLOOKUP(ActividadesCom[[#This Row],[NIVEL 2]],Catálogo!A:B,2,FALSE),"")</f>
        <v>4</v>
      </c>
      <c r="R1852" s="5">
        <v>1</v>
      </c>
      <c r="S1852" s="6" t="s">
        <v>4487</v>
      </c>
      <c r="T1852" s="5">
        <v>20192</v>
      </c>
      <c r="U1852" s="5" t="s">
        <v>4008</v>
      </c>
      <c r="V1852" s="5">
        <f>IF(ActividadesCom[[#This Row],[NIVEL 3]]&lt;&gt;0,VLOOKUP(ActividadesCom[[#This Row],[NIVEL 3]],Catálogo!A:B,2,FALSE),"")</f>
        <v>4</v>
      </c>
      <c r="W1852" s="5">
        <v>1</v>
      </c>
      <c r="X1852" s="6" t="s">
        <v>615</v>
      </c>
      <c r="Y1852" s="5">
        <v>20183</v>
      </c>
      <c r="Z1852" s="5" t="s">
        <v>4008</v>
      </c>
      <c r="AA1852" s="5">
        <f>IF(ActividadesCom[[#This Row],[NIVEL 4]]&lt;&gt;0,VLOOKUP(ActividadesCom[[#This Row],[NIVEL 4]],Catálogo!A:B,2,FALSE),"")</f>
        <v>4</v>
      </c>
      <c r="AB1852" s="5">
        <v>1</v>
      </c>
      <c r="AC1852" s="6" t="s">
        <v>37</v>
      </c>
      <c r="AD1852" s="5">
        <v>20173</v>
      </c>
      <c r="AE1852" s="5" t="s">
        <v>4009</v>
      </c>
      <c r="AF1852" s="5">
        <f>IF(ActividadesCom[[#This Row],[NIVEL 5]]&lt;&gt;0,VLOOKUP(ActividadesCom[[#This Row],[NIVEL 5]],Catálogo!A:B,2,FALSE),"")</f>
        <v>3</v>
      </c>
      <c r="AG1852" s="5">
        <v>1</v>
      </c>
      <c r="AH1852" s="2"/>
      <c r="AI1852" s="2"/>
    </row>
    <row r="1853" spans="1:35" ht="30" hidden="1" customHeight="1" x14ac:dyDescent="0.25">
      <c r="A1853" s="7">
        <v>17470215</v>
      </c>
      <c r="B1853" s="97" t="str">
        <f>VLOOKUP(ActividadesCom[[#This Row],[NO. DE CONTROL]],'LISTADO ESTUDIANTES'!A:C,3,FALSE)</f>
        <v>GORDILLO APARICIO ERIKA PAOLA</v>
      </c>
      <c r="C1853" s="97" t="str">
        <f>VLOOKUP(ActividadesCom[[#This Row],[NO. DE CONTROL]],'LISTADO ESTUDIANTES'!A:B,2,FALSE)</f>
        <v>INGENIERIA AMBIENTAL</v>
      </c>
      <c r="D1853" s="18" t="str">
        <f>VLOOKUP(ActividadesCom[[#This Row],[NO. DE CONTROL]],'LISTADO ESTUDIANTES'!A:D,4,FALSE)</f>
        <v>BAJA</v>
      </c>
      <c r="E1853" s="5">
        <f>SUM(ActividadesCom[[#This Row],[CRÉD. 1]],ActividadesCom[[#This Row],[CRÉD. 2]],ActividadesCom[[#This Row],[CRÉD. 3]],ActividadesCom[[#This Row],[CRÉD. 4]],ActividadesCom[[#This Row],[CRÉD. 5]])</f>
        <v>4</v>
      </c>
      <c r="F1853" s="17">
        <f>IF(ActividadesCom[[#This Row],[ÚLTIMO SEMESTRE CON CRÉDITOS]]&gt;0,ROUND(AVERAGE(ActividadesCom[[#This Row],[VALOR NIVEL 5]],ActividadesCom[[#This Row],[VALOR NIVEL 4]],ActividadesCom[[#This Row],[VALOR NIVEL 3]],ActividadesCom[[#This Row],[VALOR NIVEL 2]],ActividadesCom[[#This Row],[VALOR NIVEL 1]]),0),"")</f>
        <v>3</v>
      </c>
      <c r="G1853" s="5" t="str">
        <f>IF(ActividadesCom[[#This Row],[PROMEDIO]]="","",IF(ActividadesCom[[#This Row],[PROMEDIO]]&gt;=4,"EXCELENTE",IF(ActividadesCom[[#This Row],[PROMEDIO]]&gt;=3,"NOTABLE",IF(ActividadesCom[[#This Row],[PROMEDIO]]&gt;=2,"BUENO",IF(ActividadesCom[[#This Row],[PROMEDIO]]=1,"SUFICIENTE","")))))</f>
        <v>NOTABLE</v>
      </c>
      <c r="H1853" s="5">
        <f>MAX(ActividadesCom[[#This Row],[PERÍODO 1]],ActividadesCom[[#This Row],[PERÍODO 2]],ActividadesCom[[#This Row],[PERÍODO 3]],ActividadesCom[[#This Row],[PERÍODO 4]],ActividadesCom[[#This Row],[PERÍODO 5]])</f>
        <v>20181</v>
      </c>
      <c r="I1853" s="6" t="s">
        <v>445</v>
      </c>
      <c r="J1853" s="5">
        <v>20181</v>
      </c>
      <c r="K1853" s="5" t="s">
        <v>4010</v>
      </c>
      <c r="L1853" s="5">
        <f>IF(ActividadesCom[[#This Row],[NIVEL 1]]&lt;&gt;0,VLOOKUP(ActividadesCom[[#This Row],[NIVEL 1]],Catálogo!A:B,2,FALSE),"")</f>
        <v>2</v>
      </c>
      <c r="M1853" s="5">
        <v>2</v>
      </c>
      <c r="N1853" s="6" t="s">
        <v>498</v>
      </c>
      <c r="O1853" s="5">
        <v>20173</v>
      </c>
      <c r="P1853" s="5" t="s">
        <v>4010</v>
      </c>
      <c r="Q1853" s="5">
        <f>IF(ActividadesCom[[#This Row],[NIVEL 2]]&lt;&gt;0,VLOOKUP(ActividadesCom[[#This Row],[NIVEL 2]],Catálogo!A:B,2,FALSE),"")</f>
        <v>2</v>
      </c>
      <c r="R1853" s="5">
        <v>1</v>
      </c>
      <c r="S1853" s="6"/>
      <c r="T1853" s="5"/>
      <c r="U1853" s="5"/>
      <c r="V1853" s="5" t="str">
        <f>IF(ActividadesCom[[#This Row],[NIVEL 3]]&lt;&gt;0,VLOOKUP(ActividadesCom[[#This Row],[NIVEL 3]],Catálogo!A:B,2,FALSE),"")</f>
        <v/>
      </c>
      <c r="W1853" s="5"/>
      <c r="X1853" s="6"/>
      <c r="Y1853" s="5"/>
      <c r="Z1853" s="5"/>
      <c r="AA1853" s="5" t="str">
        <f>IF(ActividadesCom[[#This Row],[NIVEL 4]]&lt;&gt;0,VLOOKUP(ActividadesCom[[#This Row],[NIVEL 4]],Catálogo!A:B,2,FALSE),"")</f>
        <v/>
      </c>
      <c r="AB1853" s="5"/>
      <c r="AC1853" s="6" t="s">
        <v>408</v>
      </c>
      <c r="AD1853" s="5">
        <v>20173</v>
      </c>
      <c r="AE1853" s="5" t="s">
        <v>4008</v>
      </c>
      <c r="AF1853" s="5">
        <f>IF(ActividadesCom[[#This Row],[NIVEL 5]]&lt;&gt;0,VLOOKUP(ActividadesCom[[#This Row],[NIVEL 5]],Catálogo!A:B,2,FALSE),"")</f>
        <v>4</v>
      </c>
      <c r="AG1853" s="5">
        <v>1</v>
      </c>
      <c r="AH1853" s="2"/>
      <c r="AI1853" s="2"/>
    </row>
    <row r="1854" spans="1:35" ht="30" hidden="1" customHeight="1" x14ac:dyDescent="0.25">
      <c r="A1854" s="7">
        <v>17470216</v>
      </c>
      <c r="B1854" s="97" t="str">
        <f>VLOOKUP(ActividadesCom[[#This Row],[NO. DE CONTROL]],'LISTADO ESTUDIANTES'!A:C,3,FALSE)</f>
        <v>SANTOS ANAYA ANGEL EDUARDO</v>
      </c>
      <c r="C1854" s="97" t="str">
        <f>VLOOKUP(ActividadesCom[[#This Row],[NO. DE CONTROL]],'LISTADO ESTUDIANTES'!A:B,2,FALSE)</f>
        <v>ARQUITECTURA</v>
      </c>
      <c r="D1854" s="18" t="str">
        <f>VLOOKUP(ActividadesCom[[#This Row],[NO. DE CONTROL]],'LISTADO ESTUDIANTES'!A:D,4,FALSE)</f>
        <v>BAJA</v>
      </c>
      <c r="E1854" s="5">
        <f>SUM(ActividadesCom[[#This Row],[CRÉD. 1]],ActividadesCom[[#This Row],[CRÉD. 2]],ActividadesCom[[#This Row],[CRÉD. 3]],ActividadesCom[[#This Row],[CRÉD. 4]],ActividadesCom[[#This Row],[CRÉD. 5]])</f>
        <v>1</v>
      </c>
      <c r="F1854" s="17">
        <f>IF(ActividadesCom[[#This Row],[ÚLTIMO SEMESTRE CON CRÉDITOS]]&gt;0,ROUND(AVERAGE(ActividadesCom[[#This Row],[VALOR NIVEL 5]],ActividadesCom[[#This Row],[VALOR NIVEL 4]],ActividadesCom[[#This Row],[VALOR NIVEL 3]],ActividadesCom[[#This Row],[VALOR NIVEL 2]],ActividadesCom[[#This Row],[VALOR NIVEL 1]]),0),"")</f>
        <v>4</v>
      </c>
      <c r="G1854" s="5" t="str">
        <f>IF(ActividadesCom[[#This Row],[PROMEDIO]]="","",IF(ActividadesCom[[#This Row],[PROMEDIO]]&gt;=4,"EXCELENTE",IF(ActividadesCom[[#This Row],[PROMEDIO]]&gt;=3,"NOTABLE",IF(ActividadesCom[[#This Row],[PROMEDIO]]&gt;=2,"BUENO",IF(ActividadesCom[[#This Row],[PROMEDIO]]=1,"SUFICIENTE","")))))</f>
        <v>EXCELENTE</v>
      </c>
      <c r="H1854" s="5">
        <f>MAX(ActividadesCom[[#This Row],[PERÍODO 1]],ActividadesCom[[#This Row],[PERÍODO 2]],ActividadesCom[[#This Row],[PERÍODO 3]],ActividadesCom[[#This Row],[PERÍODO 4]],ActividadesCom[[#This Row],[PERÍODO 5]])</f>
        <v>20213</v>
      </c>
      <c r="I1854" s="6" t="s">
        <v>4695</v>
      </c>
      <c r="J1854" s="5">
        <v>20213</v>
      </c>
      <c r="K1854" s="5" t="s">
        <v>4008</v>
      </c>
      <c r="L1854" s="5">
        <f>IF(ActividadesCom[[#This Row],[NIVEL 1]]&lt;&gt;0,VLOOKUP(ActividadesCom[[#This Row],[NIVEL 1]],Catálogo!A:B,2,FALSE),"")</f>
        <v>4</v>
      </c>
      <c r="M1854" s="5">
        <v>1</v>
      </c>
      <c r="N1854" s="6"/>
      <c r="O1854" s="5"/>
      <c r="P1854" s="5"/>
      <c r="Q1854" s="5" t="str">
        <f>IF(ActividadesCom[[#This Row],[NIVEL 2]]&lt;&gt;0,VLOOKUP(ActividadesCom[[#This Row],[NIVEL 2]],Catálogo!A:B,2,FALSE),"")</f>
        <v/>
      </c>
      <c r="R1854" s="5"/>
      <c r="S1854" s="6"/>
      <c r="T1854" s="5"/>
      <c r="U1854" s="5"/>
      <c r="V1854" s="5" t="str">
        <f>IF(ActividadesCom[[#This Row],[NIVEL 3]]&lt;&gt;0,VLOOKUP(ActividadesCom[[#This Row],[NIVEL 3]],Catálogo!A:B,2,FALSE),"")</f>
        <v/>
      </c>
      <c r="W1854" s="5"/>
      <c r="X1854" s="6"/>
      <c r="Y1854" s="5"/>
      <c r="Z1854" s="5"/>
      <c r="AA1854" s="5" t="str">
        <f>IF(ActividadesCom[[#This Row],[NIVEL 4]]&lt;&gt;0,VLOOKUP(ActividadesCom[[#This Row],[NIVEL 4]],Catálogo!A:B,2,FALSE),"")</f>
        <v/>
      </c>
      <c r="AB1854" s="5"/>
      <c r="AC1854" s="6"/>
      <c r="AD1854" s="5"/>
      <c r="AE1854" s="5"/>
      <c r="AF1854" s="5" t="str">
        <f>IF(ActividadesCom[[#This Row],[NIVEL 5]]&lt;&gt;0,VLOOKUP(ActividadesCom[[#This Row],[NIVEL 5]],Catálogo!A:B,2,FALSE),"")</f>
        <v/>
      </c>
      <c r="AG1854" s="5"/>
      <c r="AH1854" s="2"/>
      <c r="AI1854" s="2"/>
    </row>
    <row r="1855" spans="1:35" ht="30" hidden="1" customHeight="1" x14ac:dyDescent="0.25">
      <c r="A1855" s="7">
        <v>17470217</v>
      </c>
      <c r="B1855" s="97" t="str">
        <f>VLOOKUP(ActividadesCom[[#This Row],[NO. DE CONTROL]],'LISTADO ESTUDIANTES'!A:C,3,FALSE)</f>
        <v>PECH CABRERA JOSE LEONARDO</v>
      </c>
      <c r="C1855" s="97" t="str">
        <f>VLOOKUP(ActividadesCom[[#This Row],[NO. DE CONTROL]],'LISTADO ESTUDIANTES'!A:B,2,FALSE)</f>
        <v>INGENIERIA EN ADMINISTRACION</v>
      </c>
      <c r="D1855" s="18" t="str">
        <f>VLOOKUP(ActividadesCom[[#This Row],[NO. DE CONTROL]],'LISTADO ESTUDIANTES'!A:D,4,FALSE)</f>
        <v>BAJA</v>
      </c>
      <c r="E1855" s="5">
        <f>SUM(ActividadesCom[[#This Row],[CRÉD. 1]],ActividadesCom[[#This Row],[CRÉD. 2]],ActividadesCom[[#This Row],[CRÉD. 3]],ActividadesCom[[#This Row],[CRÉD. 4]],ActividadesCom[[#This Row],[CRÉD. 5]])</f>
        <v>5</v>
      </c>
      <c r="F1855" s="5">
        <f>IF(ActividadesCom[[#This Row],[ÚLTIMO SEMESTRE CON CRÉDITOS]]&gt;0,ROUND(AVERAGE(ActividadesCom[[#This Row],[VALOR NIVEL 5]],ActividadesCom[[#This Row],[VALOR NIVEL 4]],ActividadesCom[[#This Row],[VALOR NIVEL 3]],ActividadesCom[[#This Row],[VALOR NIVEL 2]],ActividadesCom[[#This Row],[VALOR NIVEL 1]]),0),"")</f>
        <v>3</v>
      </c>
      <c r="G1855" s="5" t="str">
        <f>IF(ActividadesCom[[#This Row],[PROMEDIO]]="","",IF(ActividadesCom[[#This Row],[PROMEDIO]]&gt;=4,"EXCELENTE",IF(ActividadesCom[[#This Row],[PROMEDIO]]&gt;=3,"NOTABLE",IF(ActividadesCom[[#This Row],[PROMEDIO]]&gt;=2,"BUENO",IF(ActividadesCom[[#This Row],[PROMEDIO]]=1,"SUFICIENTE","")))))</f>
        <v>NOTABLE</v>
      </c>
      <c r="H1855" s="5">
        <f>MAX(ActividadesCom[[#This Row],[PERÍODO 1]],ActividadesCom[[#This Row],[PERÍODO 2]],ActividadesCom[[#This Row],[PERÍODO 3]],ActividadesCom[[#This Row],[PERÍODO 4]],ActividadesCom[[#This Row],[PERÍODO 5]])</f>
        <v>20193</v>
      </c>
      <c r="I1855" s="6" t="s">
        <v>943</v>
      </c>
      <c r="J1855" s="5">
        <v>20193</v>
      </c>
      <c r="K1855" s="5" t="s">
        <v>4010</v>
      </c>
      <c r="L1855" s="5">
        <f>IF(ActividadesCom[[#This Row],[NIVEL 1]]&lt;&gt;0,VLOOKUP(ActividadesCom[[#This Row],[NIVEL 1]],Catálogo!A:B,2,FALSE),"")</f>
        <v>2</v>
      </c>
      <c r="M1855" s="5">
        <v>2</v>
      </c>
      <c r="N1855" s="6" t="s">
        <v>111</v>
      </c>
      <c r="O1855" s="5">
        <v>20191</v>
      </c>
      <c r="P1855" s="5" t="s">
        <v>4010</v>
      </c>
      <c r="Q1855" s="5">
        <f>IF(ActividadesCom[[#This Row],[NIVEL 2]]&lt;&gt;0,VLOOKUP(ActividadesCom[[#This Row],[NIVEL 2]],Catálogo!A:B,2,FALSE),"")</f>
        <v>2</v>
      </c>
      <c r="R1855" s="5">
        <v>1</v>
      </c>
      <c r="S1855" s="6"/>
      <c r="T1855" s="5"/>
      <c r="U1855" s="5"/>
      <c r="V1855" s="5" t="str">
        <f>IF(ActividadesCom[[#This Row],[NIVEL 3]]&lt;&gt;0,VLOOKUP(ActividadesCom[[#This Row],[NIVEL 3]],Catálogo!A:B,2,FALSE),"")</f>
        <v/>
      </c>
      <c r="W1855" s="5"/>
      <c r="X1855" s="6" t="s">
        <v>31</v>
      </c>
      <c r="Y1855" s="5">
        <v>20181</v>
      </c>
      <c r="Z1855" s="5" t="s">
        <v>4008</v>
      </c>
      <c r="AA1855" s="5">
        <f>IF(ActividadesCom[[#This Row],[NIVEL 4]]&lt;&gt;0,VLOOKUP(ActividadesCom[[#This Row],[NIVEL 4]],Catálogo!A:B,2,FALSE),"")</f>
        <v>4</v>
      </c>
      <c r="AB1855" s="5">
        <v>1</v>
      </c>
      <c r="AC1855" s="6" t="s">
        <v>11</v>
      </c>
      <c r="AD1855" s="5">
        <v>20173</v>
      </c>
      <c r="AE1855" s="5" t="s">
        <v>4009</v>
      </c>
      <c r="AF1855" s="5">
        <f>IF(ActividadesCom[[#This Row],[NIVEL 5]]&lt;&gt;0,VLOOKUP(ActividadesCom[[#This Row],[NIVEL 5]],Catálogo!A:B,2,FALSE),"")</f>
        <v>3</v>
      </c>
      <c r="AG1855" s="5">
        <v>1</v>
      </c>
      <c r="AH1855" s="2"/>
      <c r="AI1855" s="2"/>
    </row>
    <row r="1856" spans="1:35" s="24" customFormat="1" ht="30" hidden="1" customHeight="1" x14ac:dyDescent="0.25">
      <c r="A1856" s="7">
        <v>17470218</v>
      </c>
      <c r="B1856" s="97" t="str">
        <f>VLOOKUP(ActividadesCom[[#This Row],[NO. DE CONTROL]],'LISTADO ESTUDIANTES'!A:C,3,FALSE)</f>
        <v>MARTIN AGUILAR YESSICA MARISOL</v>
      </c>
      <c r="C1856" s="97" t="str">
        <f>VLOOKUP(ActividadesCom[[#This Row],[NO. DE CONTROL]],'LISTADO ESTUDIANTES'!A:B,2,FALSE)</f>
        <v>INGENIERIA EN ADMINISTRACION</v>
      </c>
      <c r="D1856" s="18" t="str">
        <f>VLOOKUP(ActividadesCom[[#This Row],[NO. DE CONTROL]],'LISTADO ESTUDIANTES'!A:D,4,FALSE)</f>
        <v>EGRESADO(A)</v>
      </c>
      <c r="E1856" s="5">
        <f>SUM(ActividadesCom[[#This Row],[CRÉD. 1]],ActividadesCom[[#This Row],[CRÉD. 2]],ActividadesCom[[#This Row],[CRÉD. 3]],ActividadesCom[[#This Row],[CRÉD. 4]],ActividadesCom[[#This Row],[CRÉD. 5]])</f>
        <v>5</v>
      </c>
      <c r="F1856" s="5">
        <f>IF(ActividadesCom[[#This Row],[ÚLTIMO SEMESTRE CON CRÉDITOS]]&gt;0,ROUND(AVERAGE(ActividadesCom[[#This Row],[VALOR NIVEL 5]],ActividadesCom[[#This Row],[VALOR NIVEL 4]],ActividadesCom[[#This Row],[VALOR NIVEL 3]],ActividadesCom[[#This Row],[VALOR NIVEL 2]],ActividadesCom[[#This Row],[VALOR NIVEL 1]]),0),"")</f>
        <v>3</v>
      </c>
      <c r="G1856" s="5" t="str">
        <f>IF(ActividadesCom[[#This Row],[PROMEDIO]]="","",IF(ActividadesCom[[#This Row],[PROMEDIO]]&gt;=4,"EXCELENTE",IF(ActividadesCom[[#This Row],[PROMEDIO]]&gt;=3,"NOTABLE",IF(ActividadesCom[[#This Row],[PROMEDIO]]&gt;=2,"BUENO",IF(ActividadesCom[[#This Row],[PROMEDIO]]=1,"SUFICIENTE","")))))</f>
        <v>NOTABLE</v>
      </c>
      <c r="H1856" s="5">
        <f>MAX(ActividadesCom[[#This Row],[PERÍODO 1]],ActividadesCom[[#This Row],[PERÍODO 2]],ActividadesCom[[#This Row],[PERÍODO 3]],ActividadesCom[[#This Row],[PERÍODO 4]],ActividadesCom[[#This Row],[PERÍODO 5]])</f>
        <v>20193</v>
      </c>
      <c r="I1856" s="6" t="s">
        <v>111</v>
      </c>
      <c r="J1856" s="5">
        <v>20191</v>
      </c>
      <c r="K1856" s="5" t="s">
        <v>4010</v>
      </c>
      <c r="L1856" s="5">
        <f>IF(ActividadesCom[[#This Row],[NIVEL 1]]&lt;&gt;0,VLOOKUP(ActividadesCom[[#This Row],[NIVEL 1]],Catálogo!A:B,2,FALSE),"")</f>
        <v>2</v>
      </c>
      <c r="M1856" s="5">
        <v>1</v>
      </c>
      <c r="N1856" s="6" t="s">
        <v>1100</v>
      </c>
      <c r="O1856" s="5">
        <v>20193</v>
      </c>
      <c r="P1856" s="5" t="s">
        <v>4010</v>
      </c>
      <c r="Q1856" s="5">
        <f>IF(ActividadesCom[[#This Row],[NIVEL 2]]&lt;&gt;0,VLOOKUP(ActividadesCom[[#This Row],[NIVEL 2]],Catálogo!A:B,2,FALSE),"")</f>
        <v>2</v>
      </c>
      <c r="R1856" s="5">
        <v>2</v>
      </c>
      <c r="S1856" s="6"/>
      <c r="T1856" s="5"/>
      <c r="U1856" s="5"/>
      <c r="V1856" s="5" t="str">
        <f>IF(ActividadesCom[[#This Row],[NIVEL 3]]&lt;&gt;0,VLOOKUP(ActividadesCom[[#This Row],[NIVEL 3]],Catálogo!A:B,2,FALSE),"")</f>
        <v/>
      </c>
      <c r="W1856" s="5"/>
      <c r="X1856" s="6" t="s">
        <v>665</v>
      </c>
      <c r="Y1856" s="5">
        <v>20183</v>
      </c>
      <c r="Z1856" s="5" t="s">
        <v>4010</v>
      </c>
      <c r="AA1856" s="5">
        <f>IF(ActividadesCom[[#This Row],[NIVEL 4]]&lt;&gt;0,VLOOKUP(ActividadesCom[[#This Row],[NIVEL 4]],Catálogo!A:B,2,FALSE),"")</f>
        <v>2</v>
      </c>
      <c r="AB1856" s="5">
        <v>1</v>
      </c>
      <c r="AC1856" s="6" t="s">
        <v>11</v>
      </c>
      <c r="AD1856" s="5">
        <v>20173</v>
      </c>
      <c r="AE1856" s="5" t="s">
        <v>4008</v>
      </c>
      <c r="AF1856" s="5">
        <f>IF(ActividadesCom[[#This Row],[NIVEL 5]]&lt;&gt;0,VLOOKUP(ActividadesCom[[#This Row],[NIVEL 5]],Catálogo!A:B,2,FALSE),"")</f>
        <v>4</v>
      </c>
      <c r="AG1856" s="5">
        <v>1</v>
      </c>
    </row>
    <row r="1857" spans="1:35" s="24" customFormat="1" ht="30" hidden="1" customHeight="1" x14ac:dyDescent="0.25">
      <c r="A1857" s="7">
        <v>17470219</v>
      </c>
      <c r="B1857" s="97" t="str">
        <f>VLOOKUP(ActividadesCom[[#This Row],[NO. DE CONTROL]],'LISTADO ESTUDIANTES'!A:C,3,FALSE)</f>
        <v>TAMAY CAAMAL SELENE AMAYRANY</v>
      </c>
      <c r="C1857" s="97" t="str">
        <f>VLOOKUP(ActividadesCom[[#This Row],[NO. DE CONTROL]],'LISTADO ESTUDIANTES'!A:B,2,FALSE)</f>
        <v>ARQUITECTURA</v>
      </c>
      <c r="D1857" s="18" t="str">
        <f>VLOOKUP(ActividadesCom[[#This Row],[NO. DE CONTROL]],'LISTADO ESTUDIANTES'!A:D,4,FALSE)</f>
        <v>BAJA</v>
      </c>
      <c r="E1857" s="5">
        <f>SUM(ActividadesCom[[#This Row],[CRÉD. 1]],ActividadesCom[[#This Row],[CRÉD. 2]],ActividadesCom[[#This Row],[CRÉD. 3]],ActividadesCom[[#This Row],[CRÉD. 4]],ActividadesCom[[#This Row],[CRÉD. 5]])</f>
        <v>0</v>
      </c>
      <c r="F1857" s="17" t="str">
        <f>IF(ActividadesCom[[#This Row],[ÚLTIMO SEMESTRE CON CRÉDITOS]]&gt;0,ROUND(AVERAGE(ActividadesCom[[#This Row],[VALOR NIVEL 5]],ActividadesCom[[#This Row],[VALOR NIVEL 4]],ActividadesCom[[#This Row],[VALOR NIVEL 3]],ActividadesCom[[#This Row],[VALOR NIVEL 2]],ActividadesCom[[#This Row],[VALOR NIVEL 1]]),0),"")</f>
        <v/>
      </c>
      <c r="G1857" s="5" t="str">
        <f>IF(ActividadesCom[[#This Row],[PROMEDIO]]="","",IF(ActividadesCom[[#This Row],[PROMEDIO]]&gt;=4,"EXCELENTE",IF(ActividadesCom[[#This Row],[PROMEDIO]]&gt;=3,"NOTABLE",IF(ActividadesCom[[#This Row],[PROMEDIO]]&gt;=2,"BUENO",IF(ActividadesCom[[#This Row],[PROMEDIO]]=1,"SUFICIENTE","")))))</f>
        <v/>
      </c>
      <c r="H1857" s="5">
        <f>MAX(ActividadesCom[[#This Row],[PERÍODO 1]],ActividadesCom[[#This Row],[PERÍODO 2]],ActividadesCom[[#This Row],[PERÍODO 3]],ActividadesCom[[#This Row],[PERÍODO 4]],ActividadesCom[[#This Row],[PERÍODO 5]])</f>
        <v>0</v>
      </c>
      <c r="I1857" s="6"/>
      <c r="J1857" s="5"/>
      <c r="K1857" s="5"/>
      <c r="L1857" s="5" t="str">
        <f>IF(ActividadesCom[[#This Row],[NIVEL 1]]&lt;&gt;0,VLOOKUP(ActividadesCom[[#This Row],[NIVEL 1]],Catálogo!A:B,2,FALSE),"")</f>
        <v/>
      </c>
      <c r="M1857" s="5"/>
      <c r="N1857" s="6"/>
      <c r="O1857" s="5"/>
      <c r="P1857" s="5"/>
      <c r="Q1857" s="5" t="str">
        <f>IF(ActividadesCom[[#This Row],[NIVEL 2]]&lt;&gt;0,VLOOKUP(ActividadesCom[[#This Row],[NIVEL 2]],Catálogo!A:B,2,FALSE),"")</f>
        <v/>
      </c>
      <c r="R1857" s="5"/>
      <c r="S1857" s="6"/>
      <c r="T1857" s="5"/>
      <c r="U1857" s="5"/>
      <c r="V1857" s="5" t="str">
        <f>IF(ActividadesCom[[#This Row],[NIVEL 3]]&lt;&gt;0,VLOOKUP(ActividadesCom[[#This Row],[NIVEL 3]],Catálogo!A:B,2,FALSE),"")</f>
        <v/>
      </c>
      <c r="W1857" s="5"/>
      <c r="X1857" s="6"/>
      <c r="Y1857" s="5"/>
      <c r="Z1857" s="5"/>
      <c r="AA1857" s="5" t="str">
        <f>IF(ActividadesCom[[#This Row],[NIVEL 4]]&lt;&gt;0,VLOOKUP(ActividadesCom[[#This Row],[NIVEL 4]],Catálogo!A:B,2,FALSE),"")</f>
        <v/>
      </c>
      <c r="AB1857" s="5"/>
      <c r="AC1857" s="6"/>
      <c r="AD1857" s="5"/>
      <c r="AE1857" s="5"/>
      <c r="AF1857" s="5" t="str">
        <f>IF(ActividadesCom[[#This Row],[NIVEL 5]]&lt;&gt;0,VLOOKUP(ActividadesCom[[#This Row],[NIVEL 5]],Catálogo!A:B,2,FALSE),"")</f>
        <v/>
      </c>
      <c r="AG1857" s="5"/>
    </row>
    <row r="1858" spans="1:35" ht="30" hidden="1" customHeight="1" x14ac:dyDescent="0.25">
      <c r="A1858" s="7">
        <v>17470220</v>
      </c>
      <c r="B1858" s="97" t="str">
        <f>VLOOKUP(ActividadesCom[[#This Row],[NO. DE CONTROL]],'LISTADO ESTUDIANTES'!A:C,3,FALSE)</f>
        <v>BRICEÑO ZAPATA DORIS ALICIA</v>
      </c>
      <c r="C1858" s="97" t="str">
        <f>VLOOKUP(ActividadesCom[[#This Row],[NO. DE CONTROL]],'LISTADO ESTUDIANTES'!A:B,2,FALSE)</f>
        <v>INGENIERIA EN ADMINISTRACION</v>
      </c>
      <c r="D1858" s="18" t="str">
        <f>VLOOKUP(ActividadesCom[[#This Row],[NO. DE CONTROL]],'LISTADO ESTUDIANTES'!A:D,4,FALSE)</f>
        <v>EGRESADO(A)</v>
      </c>
      <c r="E1858" s="5">
        <f>SUM(ActividadesCom[[#This Row],[CRÉD. 1]],ActividadesCom[[#This Row],[CRÉD. 2]],ActividadesCom[[#This Row],[CRÉD. 3]],ActividadesCom[[#This Row],[CRÉD. 4]],ActividadesCom[[#This Row],[CRÉD. 5]])</f>
        <v>5</v>
      </c>
      <c r="F1858" s="17">
        <f>IF(ActividadesCom[[#This Row],[ÚLTIMO SEMESTRE CON CRÉDITOS]]&gt;0,ROUND(AVERAGE(ActividadesCom[[#This Row],[VALOR NIVEL 5]],ActividadesCom[[#This Row],[VALOR NIVEL 4]],ActividadesCom[[#This Row],[VALOR NIVEL 3]],ActividadesCom[[#This Row],[VALOR NIVEL 2]],ActividadesCom[[#This Row],[VALOR NIVEL 1]]),0),"")</f>
        <v>2</v>
      </c>
      <c r="G1858" s="5" t="str">
        <f>IF(ActividadesCom[[#This Row],[PROMEDIO]]="","",IF(ActividadesCom[[#This Row],[PROMEDIO]]&gt;=4,"EXCELENTE",IF(ActividadesCom[[#This Row],[PROMEDIO]]&gt;=3,"NOTABLE",IF(ActividadesCom[[#This Row],[PROMEDIO]]&gt;=2,"BUENO",IF(ActividadesCom[[#This Row],[PROMEDIO]]=1,"SUFICIENTE","")))))</f>
        <v>BUENO</v>
      </c>
      <c r="H1858" s="5">
        <f>MAX(ActividadesCom[[#This Row],[PERÍODO 1]],ActividadesCom[[#This Row],[PERÍODO 2]],ActividadesCom[[#This Row],[PERÍODO 3]],ActividadesCom[[#This Row],[PERÍODO 4]],ActividadesCom[[#This Row],[PERÍODO 5]])</f>
        <v>20211</v>
      </c>
      <c r="I1858" s="6" t="s">
        <v>111</v>
      </c>
      <c r="J1858" s="5">
        <v>20191</v>
      </c>
      <c r="K1858" s="5" t="s">
        <v>4010</v>
      </c>
      <c r="L1858" s="5">
        <f>IF(ActividadesCom[[#This Row],[NIVEL 1]]&lt;&gt;0,VLOOKUP(ActividadesCom[[#This Row],[NIVEL 1]],Catálogo!A:B,2,FALSE),"")</f>
        <v>2</v>
      </c>
      <c r="M1858" s="5">
        <v>1</v>
      </c>
      <c r="N1858" s="6" t="s">
        <v>615</v>
      </c>
      <c r="O1858" s="5">
        <v>20202</v>
      </c>
      <c r="P1858" s="5" t="s">
        <v>4010</v>
      </c>
      <c r="Q1858" s="5">
        <f>IF(ActividadesCom[[#This Row],[NIVEL 2]]&lt;&gt;0,VLOOKUP(ActividadesCom[[#This Row],[NIVEL 2]],Catálogo!A:B,2,FALSE),"")</f>
        <v>2</v>
      </c>
      <c r="R1858" s="5">
        <v>1</v>
      </c>
      <c r="S1858" s="6" t="s">
        <v>4421</v>
      </c>
      <c r="T1858" s="5">
        <v>20211</v>
      </c>
      <c r="U1858" s="5" t="s">
        <v>4010</v>
      </c>
      <c r="V1858" s="5">
        <f>IF(ActividadesCom[[#This Row],[NIVEL 3]]&lt;&gt;0,VLOOKUP(ActividadesCom[[#This Row],[NIVEL 3]],Catálogo!A:B,2,FALSE),"")</f>
        <v>2</v>
      </c>
      <c r="W1858" s="5">
        <v>1</v>
      </c>
      <c r="X1858" s="6" t="s">
        <v>3519</v>
      </c>
      <c r="Y1858" s="5">
        <v>20211</v>
      </c>
      <c r="Z1858" s="5" t="s">
        <v>4011</v>
      </c>
      <c r="AA1858" s="5">
        <f>IF(ActividadesCom[[#This Row],[NIVEL 4]]&lt;&gt;0,VLOOKUP(ActividadesCom[[#This Row],[NIVEL 4]],Catálogo!A:B,2,FALSE),"")</f>
        <v>1</v>
      </c>
      <c r="AB1858" s="5">
        <v>1</v>
      </c>
      <c r="AC1858" s="6" t="s">
        <v>978</v>
      </c>
      <c r="AD1858" s="5">
        <v>20193</v>
      </c>
      <c r="AE1858" s="5" t="s">
        <v>4008</v>
      </c>
      <c r="AF1858" s="5">
        <f>IF(ActividadesCom[[#This Row],[NIVEL 5]]&lt;&gt;0,VLOOKUP(ActividadesCom[[#This Row],[NIVEL 5]],Catálogo!A:B,2,FALSE),"")</f>
        <v>4</v>
      </c>
      <c r="AG1858" s="5">
        <v>1</v>
      </c>
      <c r="AH1858" s="2"/>
      <c r="AI1858" s="2"/>
    </row>
    <row r="1859" spans="1:35" ht="30" hidden="1" customHeight="1" x14ac:dyDescent="0.25">
      <c r="A1859" s="7">
        <v>17470221</v>
      </c>
      <c r="B1859" s="97" t="str">
        <f>VLOOKUP(ActividadesCom[[#This Row],[NO. DE CONTROL]],'LISTADO ESTUDIANTES'!A:C,3,FALSE)</f>
        <v>CASTILLO HERNANDEZ MANUEL ALEXANDER</v>
      </c>
      <c r="C1859" s="97" t="str">
        <f>VLOOKUP(ActividadesCom[[#This Row],[NO. DE CONTROL]],'LISTADO ESTUDIANTES'!A:B,2,FALSE)</f>
        <v>INGENIERIA INDUSTRIAL</v>
      </c>
      <c r="D1859" s="18" t="str">
        <f>VLOOKUP(ActividadesCom[[#This Row],[NO. DE CONTROL]],'LISTADO ESTUDIANTES'!A:D,4,FALSE)</f>
        <v>BAJA</v>
      </c>
      <c r="E1859" s="5">
        <f>SUM(ActividadesCom[[#This Row],[CRÉD. 1]],ActividadesCom[[#This Row],[CRÉD. 2]],ActividadesCom[[#This Row],[CRÉD. 3]],ActividadesCom[[#This Row],[CRÉD. 4]],ActividadesCom[[#This Row],[CRÉD. 5]])</f>
        <v>0</v>
      </c>
      <c r="F1859" s="17" t="str">
        <f>IF(ActividadesCom[[#This Row],[ÚLTIMO SEMESTRE CON CRÉDITOS]]&gt;0,ROUND(AVERAGE(ActividadesCom[[#This Row],[VALOR NIVEL 5]],ActividadesCom[[#This Row],[VALOR NIVEL 4]],ActividadesCom[[#This Row],[VALOR NIVEL 3]],ActividadesCom[[#This Row],[VALOR NIVEL 2]],ActividadesCom[[#This Row],[VALOR NIVEL 1]]),0),"")</f>
        <v/>
      </c>
      <c r="G1859" s="5" t="str">
        <f>IF(ActividadesCom[[#This Row],[PROMEDIO]]="","",IF(ActividadesCom[[#This Row],[PROMEDIO]]&gt;=4,"EXCELENTE",IF(ActividadesCom[[#This Row],[PROMEDIO]]&gt;=3,"NOTABLE",IF(ActividadesCom[[#This Row],[PROMEDIO]]&gt;=2,"BUENO",IF(ActividadesCom[[#This Row],[PROMEDIO]]=1,"SUFICIENTE","")))))</f>
        <v/>
      </c>
      <c r="H1859" s="5">
        <f>MAX(ActividadesCom[[#This Row],[PERÍODO 1]],ActividadesCom[[#This Row],[PERÍODO 2]],ActividadesCom[[#This Row],[PERÍODO 3]],ActividadesCom[[#This Row],[PERÍODO 4]],ActividadesCom[[#This Row],[PERÍODO 5]])</f>
        <v>0</v>
      </c>
      <c r="I1859" s="6"/>
      <c r="J1859" s="5"/>
      <c r="K1859" s="5"/>
      <c r="L1859" s="5" t="str">
        <f>IF(ActividadesCom[[#This Row],[NIVEL 1]]&lt;&gt;0,VLOOKUP(ActividadesCom[[#This Row],[NIVEL 1]],Catálogo!A:B,2,FALSE),"")</f>
        <v/>
      </c>
      <c r="M1859" s="5"/>
      <c r="N1859" s="6"/>
      <c r="O1859" s="5"/>
      <c r="P1859" s="5"/>
      <c r="Q1859" s="5" t="str">
        <f>IF(ActividadesCom[[#This Row],[NIVEL 2]]&lt;&gt;0,VLOOKUP(ActividadesCom[[#This Row],[NIVEL 2]],Catálogo!A:B,2,FALSE),"")</f>
        <v/>
      </c>
      <c r="R1859" s="5"/>
      <c r="S1859" s="6"/>
      <c r="T1859" s="5"/>
      <c r="U1859" s="5"/>
      <c r="V1859" s="5" t="str">
        <f>IF(ActividadesCom[[#This Row],[NIVEL 3]]&lt;&gt;0,VLOOKUP(ActividadesCom[[#This Row],[NIVEL 3]],Catálogo!A:B,2,FALSE),"")</f>
        <v/>
      </c>
      <c r="W1859" s="5"/>
      <c r="X1859" s="6"/>
      <c r="Y1859" s="5"/>
      <c r="Z1859" s="5"/>
      <c r="AA1859" s="5" t="str">
        <f>IF(ActividadesCom[[#This Row],[NIVEL 4]]&lt;&gt;0,VLOOKUP(ActividadesCom[[#This Row],[NIVEL 4]],Catálogo!A:B,2,FALSE),"")</f>
        <v/>
      </c>
      <c r="AB1859" s="5"/>
      <c r="AC1859" s="6"/>
      <c r="AD1859" s="5"/>
      <c r="AE1859" s="5"/>
      <c r="AF1859" s="5" t="str">
        <f>IF(ActividadesCom[[#This Row],[NIVEL 5]]&lt;&gt;0,VLOOKUP(ActividadesCom[[#This Row],[NIVEL 5]],Catálogo!A:B,2,FALSE),"")</f>
        <v/>
      </c>
      <c r="AG1859" s="5"/>
      <c r="AH1859" s="2"/>
      <c r="AI1859" s="2"/>
    </row>
    <row r="1860" spans="1:35" ht="30" customHeight="1" x14ac:dyDescent="0.25">
      <c r="A1860" s="7">
        <v>17470222</v>
      </c>
      <c r="B1860" s="97" t="str">
        <f>VLOOKUP(ActividadesCom[[#This Row],[NO. DE CONTROL]],'LISTADO ESTUDIANTES'!A:C,3,FALSE)</f>
        <v>CASTRO UC JESUS ABRAHAM</v>
      </c>
      <c r="C1860" s="97" t="str">
        <f>VLOOKUP(ActividadesCom[[#This Row],[NO. DE CONTROL]],'LISTADO ESTUDIANTES'!A:B,2,FALSE)</f>
        <v>ARQUITECTURA</v>
      </c>
      <c r="D1860" s="18" t="str">
        <f>VLOOKUP(ActividadesCom[[#This Row],[NO. DE CONTROL]],'LISTADO ESTUDIANTES'!A:D,4,FALSE)</f>
        <v>ACTIVO(A)</v>
      </c>
      <c r="E1860" s="5">
        <f>SUM(ActividadesCom[[#This Row],[CRÉD. 1]],ActividadesCom[[#This Row],[CRÉD. 2]],ActividadesCom[[#This Row],[CRÉD. 3]],ActividadesCom[[#This Row],[CRÉD. 4]],ActividadesCom[[#This Row],[CRÉD. 5]])</f>
        <v>5</v>
      </c>
      <c r="F1860" s="17">
        <f>IF(ActividadesCom[[#This Row],[ÚLTIMO SEMESTRE CON CRÉDITOS]]&gt;0,ROUND(AVERAGE(ActividadesCom[[#This Row],[VALOR NIVEL 5]],ActividadesCom[[#This Row],[VALOR NIVEL 4]],ActividadesCom[[#This Row],[VALOR NIVEL 3]],ActividadesCom[[#This Row],[VALOR NIVEL 2]],ActividadesCom[[#This Row],[VALOR NIVEL 1]]),0),"")</f>
        <v>4</v>
      </c>
      <c r="G1860" s="5" t="str">
        <f>IF(ActividadesCom[[#This Row],[PROMEDIO]]="","",IF(ActividadesCom[[#This Row],[PROMEDIO]]&gt;=4,"EXCELENTE",IF(ActividadesCom[[#This Row],[PROMEDIO]]&gt;=3,"NOTABLE",IF(ActividadesCom[[#This Row],[PROMEDIO]]&gt;=2,"BUENO",IF(ActividadesCom[[#This Row],[PROMEDIO]]=1,"SUFICIENTE","")))))</f>
        <v>EXCELENTE</v>
      </c>
      <c r="H1860" s="5">
        <f>MAX(ActividadesCom[[#This Row],[PERÍODO 1]],ActividadesCom[[#This Row],[PERÍODO 2]],ActividadesCom[[#This Row],[PERÍODO 3]],ActividadesCom[[#This Row],[PERÍODO 4]],ActividadesCom[[#This Row],[PERÍODO 5]])</f>
        <v>20333</v>
      </c>
      <c r="I1860" s="6" t="s">
        <v>4695</v>
      </c>
      <c r="J1860" s="5">
        <v>20213</v>
      </c>
      <c r="K1860" s="5" t="s">
        <v>4008</v>
      </c>
      <c r="L1860" s="5">
        <f>IF(ActividadesCom[[#This Row],[NIVEL 1]]&lt;&gt;0,VLOOKUP(ActividadesCom[[#This Row],[NIVEL 1]],Catálogo!A:B,2,FALSE),"")</f>
        <v>4</v>
      </c>
      <c r="M1860" s="5">
        <v>1</v>
      </c>
      <c r="N1860" s="6" t="s">
        <v>4751</v>
      </c>
      <c r="O1860" s="5">
        <v>20221</v>
      </c>
      <c r="P1860" s="5" t="s">
        <v>4008</v>
      </c>
      <c r="Q1860" s="5">
        <f>IF(ActividadesCom[[#This Row],[NIVEL 2]]&lt;&gt;0,VLOOKUP(ActividadesCom[[#This Row],[NIVEL 2]],Catálogo!A:B,2,FALSE),"")</f>
        <v>4</v>
      </c>
      <c r="R1860" s="5">
        <v>1</v>
      </c>
      <c r="S1860" s="6" t="s">
        <v>5462</v>
      </c>
      <c r="T1860" s="5">
        <v>20333</v>
      </c>
      <c r="U1860" s="5" t="s">
        <v>4008</v>
      </c>
      <c r="V1860" s="5">
        <f>IF(ActividadesCom[[#This Row],[NIVEL 3]]&lt;&gt;0,VLOOKUP(ActividadesCom[[#This Row],[NIVEL 3]],Catálogo!A:B,2,FALSE),"")</f>
        <v>4</v>
      </c>
      <c r="W1860" s="5">
        <v>1</v>
      </c>
      <c r="X1860" s="6" t="s">
        <v>11</v>
      </c>
      <c r="Y1860" s="5">
        <v>20173</v>
      </c>
      <c r="Z1860" s="5" t="s">
        <v>4009</v>
      </c>
      <c r="AA1860" s="5">
        <f>IF(ActividadesCom[[#This Row],[NIVEL 4]]&lt;&gt;0,VLOOKUP(ActividadesCom[[#This Row],[NIVEL 4]],Catálogo!A:B,2,FALSE),"")</f>
        <v>3</v>
      </c>
      <c r="AB1860" s="5">
        <v>1</v>
      </c>
      <c r="AC1860" s="6" t="s">
        <v>11</v>
      </c>
      <c r="AD1860" s="5">
        <v>20171</v>
      </c>
      <c r="AE1860" s="5" t="s">
        <v>4008</v>
      </c>
      <c r="AF1860" s="5">
        <f>IF(ActividadesCom[[#This Row],[NIVEL 5]]&lt;&gt;0,VLOOKUP(ActividadesCom[[#This Row],[NIVEL 5]],Catálogo!A:B,2,FALSE),"")</f>
        <v>4</v>
      </c>
      <c r="AG1860" s="5">
        <v>1</v>
      </c>
      <c r="AH1860" s="2"/>
      <c r="AI1860" s="2"/>
    </row>
    <row r="1861" spans="1:35" ht="30" hidden="1" customHeight="1" x14ac:dyDescent="0.25">
      <c r="A1861" s="7">
        <v>17470223</v>
      </c>
      <c r="B1861" s="97" t="str">
        <f>VLOOKUP(ActividadesCom[[#This Row],[NO. DE CONTROL]],'LISTADO ESTUDIANTES'!A:C,3,FALSE)</f>
        <v>MENDOZA CORDERO SELENE DESIREE</v>
      </c>
      <c r="C1861" s="97" t="str">
        <f>VLOOKUP(ActividadesCom[[#This Row],[NO. DE CONTROL]],'LISTADO ESTUDIANTES'!A:B,2,FALSE)</f>
        <v>INGENIERIA AMBIENTAL</v>
      </c>
      <c r="D1861" s="18" t="str">
        <f>VLOOKUP(ActividadesCom[[#This Row],[NO. DE CONTROL]],'LISTADO ESTUDIANTES'!A:D,4,FALSE)</f>
        <v>BAJA</v>
      </c>
      <c r="E1861" s="5">
        <f>SUM(ActividadesCom[[#This Row],[CRÉD. 1]],ActividadesCom[[#This Row],[CRÉD. 2]],ActividadesCom[[#This Row],[CRÉD. 3]],ActividadesCom[[#This Row],[CRÉD. 4]],ActividadesCom[[#This Row],[CRÉD. 5]])</f>
        <v>5</v>
      </c>
      <c r="F1861" s="17">
        <f>IF(ActividadesCom[[#This Row],[ÚLTIMO SEMESTRE CON CRÉDITOS]]&gt;0,ROUND(AVERAGE(ActividadesCom[[#This Row],[VALOR NIVEL 5]],ActividadesCom[[#This Row],[VALOR NIVEL 4]],ActividadesCom[[#This Row],[VALOR NIVEL 3]],ActividadesCom[[#This Row],[VALOR NIVEL 2]],ActividadesCom[[#This Row],[VALOR NIVEL 1]]),0),"")</f>
        <v>3</v>
      </c>
      <c r="G1861" s="5" t="str">
        <f>IF(ActividadesCom[[#This Row],[PROMEDIO]]="","",IF(ActividadesCom[[#This Row],[PROMEDIO]]&gt;=4,"EXCELENTE",IF(ActividadesCom[[#This Row],[PROMEDIO]]&gt;=3,"NOTABLE",IF(ActividadesCom[[#This Row],[PROMEDIO]]&gt;=2,"BUENO",IF(ActividadesCom[[#This Row],[PROMEDIO]]=1,"SUFICIENTE","")))))</f>
        <v>NOTABLE</v>
      </c>
      <c r="H1861" s="5">
        <f>MAX(ActividadesCom[[#This Row],[PERÍODO 1]],ActividadesCom[[#This Row],[PERÍODO 2]],ActividadesCom[[#This Row],[PERÍODO 3]],ActividadesCom[[#This Row],[PERÍODO 4]],ActividadesCom[[#This Row],[PERÍODO 5]])</f>
        <v>20191</v>
      </c>
      <c r="I1861" s="6" t="s">
        <v>497</v>
      </c>
      <c r="J1861" s="5">
        <v>20173</v>
      </c>
      <c r="K1861" s="5" t="s">
        <v>4010</v>
      </c>
      <c r="L1861" s="5">
        <f>IF(ActividadesCom[[#This Row],[NIVEL 1]]&lt;&gt;0,VLOOKUP(ActividadesCom[[#This Row],[NIVEL 1]],Catálogo!A:B,2,FALSE),"")</f>
        <v>2</v>
      </c>
      <c r="M1861" s="5">
        <v>1</v>
      </c>
      <c r="N1861" s="6" t="s">
        <v>650</v>
      </c>
      <c r="O1861" s="5">
        <v>20181</v>
      </c>
      <c r="P1861" s="5" t="s">
        <v>4010</v>
      </c>
      <c r="Q1861" s="5">
        <f>IF(ActividadesCom[[#This Row],[NIVEL 2]]&lt;&gt;0,VLOOKUP(ActividadesCom[[#This Row],[NIVEL 2]],Catálogo!A:B,2,FALSE),"")</f>
        <v>2</v>
      </c>
      <c r="R1861" s="5">
        <v>1</v>
      </c>
      <c r="S1861" s="6" t="s">
        <v>775</v>
      </c>
      <c r="T1861" s="5">
        <v>20183</v>
      </c>
      <c r="U1861" s="5" t="s">
        <v>4009</v>
      </c>
      <c r="V1861" s="5">
        <f>IF(ActividadesCom[[#This Row],[NIVEL 3]]&lt;&gt;0,VLOOKUP(ActividadesCom[[#This Row],[NIVEL 3]],Catálogo!A:B,2,FALSE),"")</f>
        <v>3</v>
      </c>
      <c r="W1861" s="5">
        <v>1</v>
      </c>
      <c r="X1861" s="6" t="s">
        <v>5471</v>
      </c>
      <c r="Y1861" s="5">
        <v>20191</v>
      </c>
      <c r="Z1861" s="5" t="s">
        <v>4008</v>
      </c>
      <c r="AA1861" s="5">
        <f>IF(ActividadesCom[[#This Row],[NIVEL 4]]&lt;&gt;0,VLOOKUP(ActividadesCom[[#This Row],[NIVEL 4]],Catálogo!A:B,2,FALSE),"")</f>
        <v>4</v>
      </c>
      <c r="AB1861" s="5">
        <v>1</v>
      </c>
      <c r="AC1861" s="6" t="s">
        <v>133</v>
      </c>
      <c r="AD1861" s="5">
        <v>20183</v>
      </c>
      <c r="AE1861" s="5" t="s">
        <v>4009</v>
      </c>
      <c r="AF1861" s="5">
        <f>IF(ActividadesCom[[#This Row],[NIVEL 5]]&lt;&gt;0,VLOOKUP(ActividadesCom[[#This Row],[NIVEL 5]],Catálogo!A:B,2,FALSE),"")</f>
        <v>3</v>
      </c>
      <c r="AG1861" s="5">
        <v>1</v>
      </c>
      <c r="AH1861" s="2"/>
      <c r="AI1861" s="2"/>
    </row>
    <row r="1862" spans="1:35" ht="30" hidden="1" customHeight="1" x14ac:dyDescent="0.25">
      <c r="A1862" s="7">
        <v>17470224</v>
      </c>
      <c r="B1862" s="97" t="str">
        <f>VLOOKUP(ActividadesCom[[#This Row],[NO. DE CONTROL]],'LISTADO ESTUDIANTES'!A:C,3,FALSE)</f>
        <v>HEREDIA CENTENO MARIELA SABELY</v>
      </c>
      <c r="C1862" s="97" t="str">
        <f>VLOOKUP(ActividadesCom[[#This Row],[NO. DE CONTROL]],'LISTADO ESTUDIANTES'!A:B,2,FALSE)</f>
        <v>ARQUITECTURA</v>
      </c>
      <c r="D1862" s="18" t="str">
        <f>VLOOKUP(ActividadesCom[[#This Row],[NO. DE CONTROL]],'LISTADO ESTUDIANTES'!A:D,4,FALSE)</f>
        <v>BAJA</v>
      </c>
      <c r="E1862" s="5">
        <f>SUM(ActividadesCom[[#This Row],[CRÉD. 1]],ActividadesCom[[#This Row],[CRÉD. 2]],ActividadesCom[[#This Row],[CRÉD. 3]],ActividadesCom[[#This Row],[CRÉD. 4]],ActividadesCom[[#This Row],[CRÉD. 5]])</f>
        <v>0</v>
      </c>
      <c r="F1862" s="17" t="str">
        <f>IF(ActividadesCom[[#This Row],[ÚLTIMO SEMESTRE CON CRÉDITOS]]&gt;0,ROUND(AVERAGE(ActividadesCom[[#This Row],[VALOR NIVEL 5]],ActividadesCom[[#This Row],[VALOR NIVEL 4]],ActividadesCom[[#This Row],[VALOR NIVEL 3]],ActividadesCom[[#This Row],[VALOR NIVEL 2]],ActividadesCom[[#This Row],[VALOR NIVEL 1]]),0),"")</f>
        <v/>
      </c>
      <c r="G1862" s="5" t="str">
        <f>IF(ActividadesCom[[#This Row],[PROMEDIO]]="","",IF(ActividadesCom[[#This Row],[PROMEDIO]]&gt;=4,"EXCELENTE",IF(ActividadesCom[[#This Row],[PROMEDIO]]&gt;=3,"NOTABLE",IF(ActividadesCom[[#This Row],[PROMEDIO]]&gt;=2,"BUENO",IF(ActividadesCom[[#This Row],[PROMEDIO]]=1,"SUFICIENTE","")))))</f>
        <v/>
      </c>
      <c r="H1862" s="5">
        <f>MAX(ActividadesCom[[#This Row],[PERÍODO 1]],ActividadesCom[[#This Row],[PERÍODO 2]],ActividadesCom[[#This Row],[PERÍODO 3]],ActividadesCom[[#This Row],[PERÍODO 4]],ActividadesCom[[#This Row],[PERÍODO 5]])</f>
        <v>0</v>
      </c>
      <c r="I1862" s="6"/>
      <c r="J1862" s="5"/>
      <c r="K1862" s="5"/>
      <c r="L1862" s="5" t="str">
        <f>IF(ActividadesCom[[#This Row],[NIVEL 1]]&lt;&gt;0,VLOOKUP(ActividadesCom[[#This Row],[NIVEL 1]],Catálogo!A:B,2,FALSE),"")</f>
        <v/>
      </c>
      <c r="M1862" s="5"/>
      <c r="N1862" s="6"/>
      <c r="O1862" s="5"/>
      <c r="P1862" s="5"/>
      <c r="Q1862" s="5" t="str">
        <f>IF(ActividadesCom[[#This Row],[NIVEL 2]]&lt;&gt;0,VLOOKUP(ActividadesCom[[#This Row],[NIVEL 2]],Catálogo!A:B,2,FALSE),"")</f>
        <v/>
      </c>
      <c r="R1862" s="5"/>
      <c r="S1862" s="6"/>
      <c r="T1862" s="5"/>
      <c r="U1862" s="5"/>
      <c r="V1862" s="5" t="str">
        <f>IF(ActividadesCom[[#This Row],[NIVEL 3]]&lt;&gt;0,VLOOKUP(ActividadesCom[[#This Row],[NIVEL 3]],Catálogo!A:B,2,FALSE),"")</f>
        <v/>
      </c>
      <c r="W1862" s="5"/>
      <c r="X1862" s="6"/>
      <c r="Y1862" s="5"/>
      <c r="Z1862" s="5"/>
      <c r="AA1862" s="5" t="str">
        <f>IF(ActividadesCom[[#This Row],[NIVEL 4]]&lt;&gt;0,VLOOKUP(ActividadesCom[[#This Row],[NIVEL 4]],Catálogo!A:B,2,FALSE),"")</f>
        <v/>
      </c>
      <c r="AB1862" s="5"/>
      <c r="AC1862" s="6"/>
      <c r="AD1862" s="5"/>
      <c r="AE1862" s="5"/>
      <c r="AF1862" s="5" t="str">
        <f>IF(ActividadesCom[[#This Row],[NIVEL 5]]&lt;&gt;0,VLOOKUP(ActividadesCom[[#This Row],[NIVEL 5]],Catálogo!A:B,2,FALSE),"")</f>
        <v/>
      </c>
      <c r="AG1862" s="5"/>
      <c r="AH1862" s="2"/>
      <c r="AI1862" s="2"/>
    </row>
    <row r="1863" spans="1:35" ht="30" hidden="1" customHeight="1" x14ac:dyDescent="0.25">
      <c r="A1863" s="7">
        <v>17470225</v>
      </c>
      <c r="B1863" s="97" t="str">
        <f>VLOOKUP(ActividadesCom[[#This Row],[NO. DE CONTROL]],'LISTADO ESTUDIANTES'!A:C,3,FALSE)</f>
        <v>GUERRERO RONCES ELIEL RICARDO</v>
      </c>
      <c r="C1863" s="97" t="str">
        <f>VLOOKUP(ActividadesCom[[#This Row],[NO. DE CONTROL]],'LISTADO ESTUDIANTES'!A:B,2,FALSE)</f>
        <v>INGENIERIA AMBIENTAL</v>
      </c>
      <c r="D1863" s="18" t="str">
        <f>VLOOKUP(ActividadesCom[[#This Row],[NO. DE CONTROL]],'LISTADO ESTUDIANTES'!A:D,4,FALSE)</f>
        <v>BAJA</v>
      </c>
      <c r="E1863" s="5">
        <f>SUM(ActividadesCom[[#This Row],[CRÉD. 1]],ActividadesCom[[#This Row],[CRÉD. 2]],ActividadesCom[[#This Row],[CRÉD. 3]],ActividadesCom[[#This Row],[CRÉD. 4]],ActividadesCom[[#This Row],[CRÉD. 5]])</f>
        <v>0</v>
      </c>
      <c r="F1863" s="17" t="str">
        <f>IF(ActividadesCom[[#This Row],[ÚLTIMO SEMESTRE CON CRÉDITOS]]&gt;0,ROUND(AVERAGE(ActividadesCom[[#This Row],[VALOR NIVEL 5]],ActividadesCom[[#This Row],[VALOR NIVEL 4]],ActividadesCom[[#This Row],[VALOR NIVEL 3]],ActividadesCom[[#This Row],[VALOR NIVEL 2]],ActividadesCom[[#This Row],[VALOR NIVEL 1]]),0),"")</f>
        <v/>
      </c>
      <c r="G1863" s="5" t="str">
        <f>IF(ActividadesCom[[#This Row],[PROMEDIO]]="","",IF(ActividadesCom[[#This Row],[PROMEDIO]]&gt;=4,"EXCELENTE",IF(ActividadesCom[[#This Row],[PROMEDIO]]&gt;=3,"NOTABLE",IF(ActividadesCom[[#This Row],[PROMEDIO]]&gt;=2,"BUENO",IF(ActividadesCom[[#This Row],[PROMEDIO]]=1,"SUFICIENTE","")))))</f>
        <v/>
      </c>
      <c r="H1863" s="5">
        <f>MAX(ActividadesCom[[#This Row],[PERÍODO 1]],ActividadesCom[[#This Row],[PERÍODO 2]],ActividadesCom[[#This Row],[PERÍODO 3]],ActividadesCom[[#This Row],[PERÍODO 4]],ActividadesCom[[#This Row],[PERÍODO 5]])</f>
        <v>0</v>
      </c>
      <c r="I1863" s="6"/>
      <c r="J1863" s="5"/>
      <c r="K1863" s="5"/>
      <c r="L1863" s="5" t="str">
        <f>IF(ActividadesCom[[#This Row],[NIVEL 1]]&lt;&gt;0,VLOOKUP(ActividadesCom[[#This Row],[NIVEL 1]],Catálogo!A:B,2,FALSE),"")</f>
        <v/>
      </c>
      <c r="M1863" s="5"/>
      <c r="N1863" s="6"/>
      <c r="O1863" s="5"/>
      <c r="P1863" s="5"/>
      <c r="Q1863" s="5" t="str">
        <f>IF(ActividadesCom[[#This Row],[NIVEL 2]]&lt;&gt;0,VLOOKUP(ActividadesCom[[#This Row],[NIVEL 2]],Catálogo!A:B,2,FALSE),"")</f>
        <v/>
      </c>
      <c r="R1863" s="5"/>
      <c r="S1863" s="6"/>
      <c r="T1863" s="5"/>
      <c r="U1863" s="5"/>
      <c r="V1863" s="5" t="str">
        <f>IF(ActividadesCom[[#This Row],[NIVEL 3]]&lt;&gt;0,VLOOKUP(ActividadesCom[[#This Row],[NIVEL 3]],Catálogo!A:B,2,FALSE),"")</f>
        <v/>
      </c>
      <c r="W1863" s="5"/>
      <c r="X1863" s="6"/>
      <c r="Y1863" s="5"/>
      <c r="Z1863" s="5"/>
      <c r="AA1863" s="5" t="str">
        <f>IF(ActividadesCom[[#This Row],[NIVEL 4]]&lt;&gt;0,VLOOKUP(ActividadesCom[[#This Row],[NIVEL 4]],Catálogo!A:B,2,FALSE),"")</f>
        <v/>
      </c>
      <c r="AB1863" s="5"/>
      <c r="AC1863" s="6"/>
      <c r="AD1863" s="5"/>
      <c r="AE1863" s="5"/>
      <c r="AF1863" s="5" t="str">
        <f>IF(ActividadesCom[[#This Row],[NIVEL 5]]&lt;&gt;0,VLOOKUP(ActividadesCom[[#This Row],[NIVEL 5]],Catálogo!A:B,2,FALSE),"")</f>
        <v/>
      </c>
      <c r="AG1863" s="5"/>
      <c r="AH1863" s="2"/>
      <c r="AI1863" s="2"/>
    </row>
    <row r="1864" spans="1:35" ht="30" hidden="1" customHeight="1" x14ac:dyDescent="0.25">
      <c r="A1864" s="7">
        <v>17470226</v>
      </c>
      <c r="B1864" s="97" t="str">
        <f>VLOOKUP(ActividadesCom[[#This Row],[NO. DE CONTROL]],'LISTADO ESTUDIANTES'!A:C,3,FALSE)</f>
        <v>CONCHA GONZALEZ ROSA MARILYN</v>
      </c>
      <c r="C1864" s="97" t="str">
        <f>VLOOKUP(ActividadesCom[[#This Row],[NO. DE CONTROL]],'LISTADO ESTUDIANTES'!A:B,2,FALSE)</f>
        <v>ARQUITECTURA</v>
      </c>
      <c r="D1864" s="18" t="str">
        <f>VLOOKUP(ActividadesCom[[#This Row],[NO. DE CONTROL]],'LISTADO ESTUDIANTES'!A:D,4,FALSE)</f>
        <v>BAJA</v>
      </c>
      <c r="E1864" s="5">
        <f>SUM(ActividadesCom[[#This Row],[CRÉD. 1]],ActividadesCom[[#This Row],[CRÉD. 2]],ActividadesCom[[#This Row],[CRÉD. 3]],ActividadesCom[[#This Row],[CRÉD. 4]],ActividadesCom[[#This Row],[CRÉD. 5]])</f>
        <v>0</v>
      </c>
      <c r="F1864" s="17" t="str">
        <f>IF(ActividadesCom[[#This Row],[ÚLTIMO SEMESTRE CON CRÉDITOS]]&gt;0,ROUND(AVERAGE(ActividadesCom[[#This Row],[VALOR NIVEL 5]],ActividadesCom[[#This Row],[VALOR NIVEL 4]],ActividadesCom[[#This Row],[VALOR NIVEL 3]],ActividadesCom[[#This Row],[VALOR NIVEL 2]],ActividadesCom[[#This Row],[VALOR NIVEL 1]]),0),"")</f>
        <v/>
      </c>
      <c r="G1864" s="5" t="str">
        <f>IF(ActividadesCom[[#This Row],[PROMEDIO]]="","",IF(ActividadesCom[[#This Row],[PROMEDIO]]&gt;=4,"EXCELENTE",IF(ActividadesCom[[#This Row],[PROMEDIO]]&gt;=3,"NOTABLE",IF(ActividadesCom[[#This Row],[PROMEDIO]]&gt;=2,"BUENO",IF(ActividadesCom[[#This Row],[PROMEDIO]]=1,"SUFICIENTE","")))))</f>
        <v/>
      </c>
      <c r="H1864" s="5">
        <f>MAX(ActividadesCom[[#This Row],[PERÍODO 1]],ActividadesCom[[#This Row],[PERÍODO 2]],ActividadesCom[[#This Row],[PERÍODO 3]],ActividadesCom[[#This Row],[PERÍODO 4]],ActividadesCom[[#This Row],[PERÍODO 5]])</f>
        <v>0</v>
      </c>
      <c r="I1864" s="6"/>
      <c r="J1864" s="5"/>
      <c r="K1864" s="5"/>
      <c r="L1864" s="5" t="str">
        <f>IF(ActividadesCom[[#This Row],[NIVEL 1]]&lt;&gt;0,VLOOKUP(ActividadesCom[[#This Row],[NIVEL 1]],Catálogo!A:B,2,FALSE),"")</f>
        <v/>
      </c>
      <c r="M1864" s="5"/>
      <c r="N1864" s="6"/>
      <c r="O1864" s="5"/>
      <c r="P1864" s="5"/>
      <c r="Q1864" s="5" t="str">
        <f>IF(ActividadesCom[[#This Row],[NIVEL 2]]&lt;&gt;0,VLOOKUP(ActividadesCom[[#This Row],[NIVEL 2]],Catálogo!A:B,2,FALSE),"")</f>
        <v/>
      </c>
      <c r="R1864" s="5"/>
      <c r="S1864" s="6"/>
      <c r="T1864" s="5"/>
      <c r="U1864" s="5"/>
      <c r="V1864" s="5" t="str">
        <f>IF(ActividadesCom[[#This Row],[NIVEL 3]]&lt;&gt;0,VLOOKUP(ActividadesCom[[#This Row],[NIVEL 3]],Catálogo!A:B,2,FALSE),"")</f>
        <v/>
      </c>
      <c r="W1864" s="5"/>
      <c r="X1864" s="6"/>
      <c r="Y1864" s="5"/>
      <c r="Z1864" s="5"/>
      <c r="AA1864" s="5" t="str">
        <f>IF(ActividadesCom[[#This Row],[NIVEL 4]]&lt;&gt;0,VLOOKUP(ActividadesCom[[#This Row],[NIVEL 4]],Catálogo!A:B,2,FALSE),"")</f>
        <v/>
      </c>
      <c r="AB1864" s="5"/>
      <c r="AC1864" s="6"/>
      <c r="AD1864" s="5"/>
      <c r="AE1864" s="5"/>
      <c r="AF1864" s="5" t="str">
        <f>IF(ActividadesCom[[#This Row],[NIVEL 5]]&lt;&gt;0,VLOOKUP(ActividadesCom[[#This Row],[NIVEL 5]],Catálogo!A:B,2,FALSE),"")</f>
        <v/>
      </c>
      <c r="AG1864" s="5"/>
      <c r="AH1864" s="2"/>
      <c r="AI1864" s="2"/>
    </row>
    <row r="1865" spans="1:35" ht="30" hidden="1" customHeight="1" x14ac:dyDescent="0.25">
      <c r="A1865" s="7">
        <v>17470227</v>
      </c>
      <c r="B1865" s="97" t="str">
        <f>VLOOKUP(ActividadesCom[[#This Row],[NO. DE CONTROL]],'LISTADO ESTUDIANTES'!A:C,3,FALSE)</f>
        <v>CAHUICH LEMUS JORGE ANDRES</v>
      </c>
      <c r="C1865" s="97" t="str">
        <f>VLOOKUP(ActividadesCom[[#This Row],[NO. DE CONTROL]],'LISTADO ESTUDIANTES'!A:B,2,FALSE)</f>
        <v>ARQUITECTURA</v>
      </c>
      <c r="D1865" s="18" t="str">
        <f>VLOOKUP(ActividadesCom[[#This Row],[NO. DE CONTROL]],'LISTADO ESTUDIANTES'!A:D,4,FALSE)</f>
        <v>BAJA</v>
      </c>
      <c r="E1865" s="5">
        <f>SUM(ActividadesCom[[#This Row],[CRÉD. 1]],ActividadesCom[[#This Row],[CRÉD. 2]],ActividadesCom[[#This Row],[CRÉD. 3]],ActividadesCom[[#This Row],[CRÉD. 4]],ActividadesCom[[#This Row],[CRÉD. 5]])</f>
        <v>1</v>
      </c>
      <c r="F1865" s="17">
        <f>IF(ActividadesCom[[#This Row],[ÚLTIMO SEMESTRE CON CRÉDITOS]]&gt;0,ROUND(AVERAGE(ActividadesCom[[#This Row],[VALOR NIVEL 5]],ActividadesCom[[#This Row],[VALOR NIVEL 4]],ActividadesCom[[#This Row],[VALOR NIVEL 3]],ActividadesCom[[#This Row],[VALOR NIVEL 2]],ActividadesCom[[#This Row],[VALOR NIVEL 1]]),0),"")</f>
        <v>4</v>
      </c>
      <c r="G1865" s="5" t="str">
        <f>IF(ActividadesCom[[#This Row],[PROMEDIO]]="","",IF(ActividadesCom[[#This Row],[PROMEDIO]]&gt;=4,"EXCELENTE",IF(ActividadesCom[[#This Row],[PROMEDIO]]&gt;=3,"NOTABLE",IF(ActividadesCom[[#This Row],[PROMEDIO]]&gt;=2,"BUENO",IF(ActividadesCom[[#This Row],[PROMEDIO]]=1,"SUFICIENTE","")))))</f>
        <v>EXCELENTE</v>
      </c>
      <c r="H1865" s="5">
        <f>MAX(ActividadesCom[[#This Row],[PERÍODO 1]],ActividadesCom[[#This Row],[PERÍODO 2]],ActividadesCom[[#This Row],[PERÍODO 3]],ActividadesCom[[#This Row],[PERÍODO 4]],ActividadesCom[[#This Row],[PERÍODO 5]])</f>
        <v>20173</v>
      </c>
      <c r="I1865" s="6"/>
      <c r="J1865" s="5"/>
      <c r="K1865" s="5"/>
      <c r="L1865" s="5" t="str">
        <f>IF(ActividadesCom[[#This Row],[NIVEL 1]]&lt;&gt;0,VLOOKUP(ActividadesCom[[#This Row],[NIVEL 1]],Catálogo!A:B,2,FALSE),"")</f>
        <v/>
      </c>
      <c r="M1865" s="5"/>
      <c r="N1865" s="6"/>
      <c r="O1865" s="5"/>
      <c r="P1865" s="5"/>
      <c r="Q1865" s="5" t="str">
        <f>IF(ActividadesCom[[#This Row],[NIVEL 2]]&lt;&gt;0,VLOOKUP(ActividadesCom[[#This Row],[NIVEL 2]],Catálogo!A:B,2,FALSE),"")</f>
        <v/>
      </c>
      <c r="R1865" s="5"/>
      <c r="S1865" s="6"/>
      <c r="T1865" s="5"/>
      <c r="U1865" s="5"/>
      <c r="V1865" s="5" t="str">
        <f>IF(ActividadesCom[[#This Row],[NIVEL 3]]&lt;&gt;0,VLOOKUP(ActividadesCom[[#This Row],[NIVEL 3]],Catálogo!A:B,2,FALSE),"")</f>
        <v/>
      </c>
      <c r="W1865" s="5"/>
      <c r="X1865" s="6"/>
      <c r="Y1865" s="5"/>
      <c r="Z1865" s="5"/>
      <c r="AA1865" s="5" t="str">
        <f>IF(ActividadesCom[[#This Row],[NIVEL 4]]&lt;&gt;0,VLOOKUP(ActividadesCom[[#This Row],[NIVEL 4]],Catálogo!A:B,2,FALSE),"")</f>
        <v/>
      </c>
      <c r="AB1865" s="5"/>
      <c r="AC1865" s="6" t="s">
        <v>27</v>
      </c>
      <c r="AD1865" s="5">
        <v>20173</v>
      </c>
      <c r="AE1865" s="5" t="s">
        <v>4008</v>
      </c>
      <c r="AF1865" s="5">
        <f>IF(ActividadesCom[[#This Row],[NIVEL 5]]&lt;&gt;0,VLOOKUP(ActividadesCom[[#This Row],[NIVEL 5]],Catálogo!A:B,2,FALSE),"")</f>
        <v>4</v>
      </c>
      <c r="AG1865" s="5">
        <v>1</v>
      </c>
      <c r="AH1865" s="2"/>
      <c r="AI1865" s="2"/>
    </row>
    <row r="1866" spans="1:35" ht="30" hidden="1" customHeight="1" x14ac:dyDescent="0.25">
      <c r="A1866" s="7">
        <v>17470228</v>
      </c>
      <c r="B1866" s="97" t="str">
        <f>VLOOKUP(ActividadesCom[[#This Row],[NO. DE CONTROL]],'LISTADO ESTUDIANTES'!A:C,3,FALSE)</f>
        <v>CRUZ CARBALLO JESUS RONALDO</v>
      </c>
      <c r="C1866" s="97" t="str">
        <f>VLOOKUP(ActividadesCom[[#This Row],[NO. DE CONTROL]],'LISTADO ESTUDIANTES'!A:B,2,FALSE)</f>
        <v>ARQUITECTURA</v>
      </c>
      <c r="D1866" s="18" t="str">
        <f>VLOOKUP(ActividadesCom[[#This Row],[NO. DE CONTROL]],'LISTADO ESTUDIANTES'!A:D,4,FALSE)</f>
        <v>BAJA</v>
      </c>
      <c r="E1866" s="5">
        <f>SUM(ActividadesCom[[#This Row],[CRÉD. 1]],ActividadesCom[[#This Row],[CRÉD. 2]],ActividadesCom[[#This Row],[CRÉD. 3]],ActividadesCom[[#This Row],[CRÉD. 4]],ActividadesCom[[#This Row],[CRÉD. 5]])</f>
        <v>1</v>
      </c>
      <c r="F1866" s="17">
        <f>IF(ActividadesCom[[#This Row],[ÚLTIMO SEMESTRE CON CRÉDITOS]]&gt;0,ROUND(AVERAGE(ActividadesCom[[#This Row],[VALOR NIVEL 5]],ActividadesCom[[#This Row],[VALOR NIVEL 4]],ActividadesCom[[#This Row],[VALOR NIVEL 3]],ActividadesCom[[#This Row],[VALOR NIVEL 2]],ActividadesCom[[#This Row],[VALOR NIVEL 1]]),0),"")</f>
        <v>2</v>
      </c>
      <c r="G1866" s="5" t="str">
        <f>IF(ActividadesCom[[#This Row],[PROMEDIO]]="","",IF(ActividadesCom[[#This Row],[PROMEDIO]]&gt;=4,"EXCELENTE",IF(ActividadesCom[[#This Row],[PROMEDIO]]&gt;=3,"NOTABLE",IF(ActividadesCom[[#This Row],[PROMEDIO]]&gt;=2,"BUENO",IF(ActividadesCom[[#This Row],[PROMEDIO]]=1,"SUFICIENTE","")))))</f>
        <v>BUENO</v>
      </c>
      <c r="H1866" s="5">
        <f>MAX(ActividadesCom[[#This Row],[PERÍODO 1]],ActividadesCom[[#This Row],[PERÍODO 2]],ActividadesCom[[#This Row],[PERÍODO 3]],ActividadesCom[[#This Row],[PERÍODO 4]],ActividadesCom[[#This Row],[PERÍODO 5]])</f>
        <v>20173</v>
      </c>
      <c r="I1866" s="6"/>
      <c r="J1866" s="5"/>
      <c r="K1866" s="5"/>
      <c r="L1866" s="5" t="str">
        <f>IF(ActividadesCom[[#This Row],[NIVEL 1]]&lt;&gt;0,VLOOKUP(ActividadesCom[[#This Row],[NIVEL 1]],Catálogo!A:B,2,FALSE),"")</f>
        <v/>
      </c>
      <c r="M1866" s="5"/>
      <c r="N1866" s="6"/>
      <c r="O1866" s="5"/>
      <c r="P1866" s="5"/>
      <c r="Q1866" s="5" t="str">
        <f>IF(ActividadesCom[[#This Row],[NIVEL 2]]&lt;&gt;0,VLOOKUP(ActividadesCom[[#This Row],[NIVEL 2]],Catálogo!A:B,2,FALSE),"")</f>
        <v/>
      </c>
      <c r="R1866" s="5"/>
      <c r="S1866" s="6"/>
      <c r="T1866" s="5"/>
      <c r="U1866" s="5"/>
      <c r="V1866" s="5" t="str">
        <f>IF(ActividadesCom[[#This Row],[NIVEL 3]]&lt;&gt;0,VLOOKUP(ActividadesCom[[#This Row],[NIVEL 3]],Catálogo!A:B,2,FALSE),"")</f>
        <v/>
      </c>
      <c r="W1866" s="5"/>
      <c r="X1866" s="6"/>
      <c r="Y1866" s="5"/>
      <c r="Z1866" s="5"/>
      <c r="AA1866" s="5" t="str">
        <f>IF(ActividadesCom[[#This Row],[NIVEL 4]]&lt;&gt;0,VLOOKUP(ActividadesCom[[#This Row],[NIVEL 4]],Catálogo!A:B,2,FALSE),"")</f>
        <v/>
      </c>
      <c r="AB1866" s="5"/>
      <c r="AC1866" s="6" t="s">
        <v>5</v>
      </c>
      <c r="AD1866" s="5">
        <v>20173</v>
      </c>
      <c r="AE1866" s="5" t="s">
        <v>4010</v>
      </c>
      <c r="AF1866" s="5">
        <f>IF(ActividadesCom[[#This Row],[NIVEL 5]]&lt;&gt;0,VLOOKUP(ActividadesCom[[#This Row],[NIVEL 5]],Catálogo!A:B,2,FALSE),"")</f>
        <v>2</v>
      </c>
      <c r="AG1866" s="5">
        <v>1</v>
      </c>
      <c r="AH1866" s="2"/>
      <c r="AI1866" s="2"/>
    </row>
    <row r="1867" spans="1:35" ht="30" hidden="1" customHeight="1" x14ac:dyDescent="0.25">
      <c r="A1867" s="7">
        <v>17470229</v>
      </c>
      <c r="B1867" s="97" t="str">
        <f>VLOOKUP(ActividadesCom[[#This Row],[NO. DE CONTROL]],'LISTADO ESTUDIANTES'!A:C,3,FALSE)</f>
        <v>SOLIS APOLINAR MAURICIO JESUS</v>
      </c>
      <c r="C1867" s="97" t="str">
        <f>VLOOKUP(ActividadesCom[[#This Row],[NO. DE CONTROL]],'LISTADO ESTUDIANTES'!A:B,2,FALSE)</f>
        <v>ARQUITECTURA</v>
      </c>
      <c r="D1867" s="18" t="str">
        <f>VLOOKUP(ActividadesCom[[#This Row],[NO. DE CONTROL]],'LISTADO ESTUDIANTES'!A:D,4,FALSE)</f>
        <v>EGRESADO(A)</v>
      </c>
      <c r="E1867" s="5">
        <f>SUM(ActividadesCom[[#This Row],[CRÉD. 1]],ActividadesCom[[#This Row],[CRÉD. 2]],ActividadesCom[[#This Row],[CRÉD. 3]],ActividadesCom[[#This Row],[CRÉD. 4]],ActividadesCom[[#This Row],[CRÉD. 5]])</f>
        <v>5</v>
      </c>
      <c r="F1867" s="17">
        <f>IF(ActividadesCom[[#This Row],[ÚLTIMO SEMESTRE CON CRÉDITOS]]&gt;0,ROUND(AVERAGE(ActividadesCom[[#This Row],[VALOR NIVEL 5]],ActividadesCom[[#This Row],[VALOR NIVEL 4]],ActividadesCom[[#This Row],[VALOR NIVEL 3]],ActividadesCom[[#This Row],[VALOR NIVEL 2]],ActividadesCom[[#This Row],[VALOR NIVEL 1]]),0),"")</f>
        <v>3</v>
      </c>
      <c r="G1867" s="5" t="str">
        <f>IF(ActividadesCom[[#This Row],[PROMEDIO]]="","",IF(ActividadesCom[[#This Row],[PROMEDIO]]&gt;=4,"EXCELENTE",IF(ActividadesCom[[#This Row],[PROMEDIO]]&gt;=3,"NOTABLE",IF(ActividadesCom[[#This Row],[PROMEDIO]]&gt;=2,"BUENO",IF(ActividadesCom[[#This Row],[PROMEDIO]]=1,"SUFICIENTE","")))))</f>
        <v>NOTABLE</v>
      </c>
      <c r="H1867" s="5">
        <f>MAX(ActividadesCom[[#This Row],[PERÍODO 1]],ActividadesCom[[#This Row],[PERÍODO 2]],ActividadesCom[[#This Row],[PERÍODO 3]],ActividadesCom[[#This Row],[PERÍODO 4]],ActividadesCom[[#This Row],[PERÍODO 5]])</f>
        <v>20203</v>
      </c>
      <c r="I1867" s="6" t="s">
        <v>4125</v>
      </c>
      <c r="J1867" s="5">
        <v>20203</v>
      </c>
      <c r="K1867" s="5" t="s">
        <v>4010</v>
      </c>
      <c r="L1867" s="5">
        <f>IF(ActividadesCom[[#This Row],[NIVEL 1]]&lt;&gt;0,VLOOKUP(ActividadesCom[[#This Row],[NIVEL 1]],Catálogo!A:B,2,FALSE),"")</f>
        <v>2</v>
      </c>
      <c r="M1867" s="5">
        <v>1</v>
      </c>
      <c r="N1867" s="6" t="s">
        <v>615</v>
      </c>
      <c r="O1867" s="5">
        <v>20202</v>
      </c>
      <c r="P1867" s="5" t="s">
        <v>4010</v>
      </c>
      <c r="Q1867" s="5">
        <f>IF(ActividadesCom[[#This Row],[NIVEL 2]]&lt;&gt;0,VLOOKUP(ActividadesCom[[#This Row],[NIVEL 2]],Catálogo!A:B,2,FALSE),"")</f>
        <v>2</v>
      </c>
      <c r="R1867" s="5">
        <v>1</v>
      </c>
      <c r="S1867" s="6" t="s">
        <v>615</v>
      </c>
      <c r="T1867" s="5">
        <v>20201</v>
      </c>
      <c r="U1867" s="5" t="s">
        <v>4008</v>
      </c>
      <c r="V1867" s="5">
        <f>IF(ActividadesCom[[#This Row],[NIVEL 3]]&lt;&gt;0,VLOOKUP(ActividadesCom[[#This Row],[NIVEL 3]],Catálogo!A:B,2,FALSE),"")</f>
        <v>4</v>
      </c>
      <c r="W1867" s="5">
        <v>1</v>
      </c>
      <c r="X1867" s="6" t="s">
        <v>4394</v>
      </c>
      <c r="Y1867" s="5">
        <v>20183</v>
      </c>
      <c r="Z1867" s="5" t="s">
        <v>4008</v>
      </c>
      <c r="AA1867" s="5">
        <f>IF(ActividadesCom[[#This Row],[NIVEL 4]]&lt;&gt;0,VLOOKUP(ActividadesCom[[#This Row],[NIVEL 4]],Catálogo!A:B,2,FALSE),"")</f>
        <v>4</v>
      </c>
      <c r="AB1867" s="5">
        <v>1</v>
      </c>
      <c r="AC1867" s="6" t="s">
        <v>615</v>
      </c>
      <c r="AD1867" s="5">
        <v>20183</v>
      </c>
      <c r="AE1867" s="5" t="s">
        <v>4008</v>
      </c>
      <c r="AF1867" s="5">
        <f>IF(ActividadesCom[[#This Row],[NIVEL 5]]&lt;&gt;0,VLOOKUP(ActividadesCom[[#This Row],[NIVEL 5]],Catálogo!A:B,2,FALSE),"")</f>
        <v>4</v>
      </c>
      <c r="AG1867" s="5">
        <v>1</v>
      </c>
      <c r="AH1867" s="2"/>
      <c r="AI1867" s="2"/>
    </row>
    <row r="1868" spans="1:35" ht="30" hidden="1" customHeight="1" x14ac:dyDescent="0.25">
      <c r="A1868" s="7">
        <v>17470230</v>
      </c>
      <c r="B1868" s="97" t="str">
        <f>VLOOKUP(ActividadesCom[[#This Row],[NO. DE CONTROL]],'LISTADO ESTUDIANTES'!A:C,3,FALSE)</f>
        <v>BOTELLO PECH GUILLERMO ENRIQUE</v>
      </c>
      <c r="C1868" s="97" t="str">
        <f>VLOOKUP(ActividadesCom[[#This Row],[NO. DE CONTROL]],'LISTADO ESTUDIANTES'!A:B,2,FALSE)</f>
        <v>INGENIERIA CIVIL</v>
      </c>
      <c r="D1868" s="18" t="str">
        <f>VLOOKUP(ActividadesCom[[#This Row],[NO. DE CONTROL]],'LISTADO ESTUDIANTES'!A:D,4,FALSE)</f>
        <v>BAJA</v>
      </c>
      <c r="E1868" s="5">
        <f>SUM(ActividadesCom[[#This Row],[CRÉD. 1]],ActividadesCom[[#This Row],[CRÉD. 2]],ActividadesCom[[#This Row],[CRÉD. 3]],ActividadesCom[[#This Row],[CRÉD. 4]],ActividadesCom[[#This Row],[CRÉD. 5]])</f>
        <v>5</v>
      </c>
      <c r="F1868" s="17">
        <f>IF(ActividadesCom[[#This Row],[ÚLTIMO SEMESTRE CON CRÉDITOS]]&gt;0,ROUND(AVERAGE(ActividadesCom[[#This Row],[VALOR NIVEL 5]],ActividadesCom[[#This Row],[VALOR NIVEL 4]],ActividadesCom[[#This Row],[VALOR NIVEL 3]],ActividadesCom[[#This Row],[VALOR NIVEL 2]],ActividadesCom[[#This Row],[VALOR NIVEL 1]]),0),"")</f>
        <v>3</v>
      </c>
      <c r="G1868" s="5" t="str">
        <f>IF(ActividadesCom[[#This Row],[PROMEDIO]]="","",IF(ActividadesCom[[#This Row],[PROMEDIO]]&gt;=4,"EXCELENTE",IF(ActividadesCom[[#This Row],[PROMEDIO]]&gt;=3,"NOTABLE",IF(ActividadesCom[[#This Row],[PROMEDIO]]&gt;=2,"BUENO",IF(ActividadesCom[[#This Row],[PROMEDIO]]=1,"SUFICIENTE","")))))</f>
        <v>NOTABLE</v>
      </c>
      <c r="H1868" s="5">
        <f>MAX(ActividadesCom[[#This Row],[PERÍODO 1]],ActividadesCom[[#This Row],[PERÍODO 2]],ActividadesCom[[#This Row],[PERÍODO 3]],ActividadesCom[[#This Row],[PERÍODO 4]],ActividadesCom[[#This Row],[PERÍODO 5]])</f>
        <v>20221</v>
      </c>
      <c r="I1868" s="6" t="s">
        <v>2121</v>
      </c>
      <c r="J1868" s="5">
        <v>20191</v>
      </c>
      <c r="K1868" s="5" t="s">
        <v>4010</v>
      </c>
      <c r="L1868" s="5">
        <f>IF(ActividadesCom[[#This Row],[NIVEL 1]]&lt;&gt;0,VLOOKUP(ActividadesCom[[#This Row],[NIVEL 1]],Catálogo!A:B,2,FALSE),"")</f>
        <v>2</v>
      </c>
      <c r="M1868" s="5">
        <v>1</v>
      </c>
      <c r="N1868" s="6" t="s">
        <v>665</v>
      </c>
      <c r="O1868" s="5">
        <v>20213</v>
      </c>
      <c r="P1868" s="5" t="s">
        <v>4011</v>
      </c>
      <c r="Q1868" s="5">
        <f>IF(ActividadesCom[[#This Row],[NIVEL 2]]&lt;&gt;0,VLOOKUP(ActividadesCom[[#This Row],[NIVEL 2]],Catálogo!A:B,2,FALSE),"")</f>
        <v>1</v>
      </c>
      <c r="R1868" s="5">
        <v>1</v>
      </c>
      <c r="S1868" s="6" t="s">
        <v>5482</v>
      </c>
      <c r="T1868" s="5">
        <v>20221</v>
      </c>
      <c r="U1868" s="5" t="s">
        <v>4008</v>
      </c>
      <c r="V1868" s="5">
        <f>IF(ActividadesCom[[#This Row],[NIVEL 3]]&lt;&gt;0,VLOOKUP(ActividadesCom[[#This Row],[NIVEL 3]],Catálogo!A:B,2,FALSE),"")</f>
        <v>4</v>
      </c>
      <c r="W1868" s="5">
        <v>1</v>
      </c>
      <c r="X1868" s="6" t="s">
        <v>4478</v>
      </c>
      <c r="Y1868" s="5">
        <v>20211</v>
      </c>
      <c r="Z1868" s="5" t="s">
        <v>4009</v>
      </c>
      <c r="AA1868" s="5">
        <f>IF(ActividadesCom[[#This Row],[NIVEL 4]]&lt;&gt;0,VLOOKUP(ActividadesCom[[#This Row],[NIVEL 4]],Catálogo!A:B,2,FALSE),"")</f>
        <v>3</v>
      </c>
      <c r="AB1868" s="5">
        <v>1</v>
      </c>
      <c r="AC1868" s="6" t="s">
        <v>34</v>
      </c>
      <c r="AD1868" s="5">
        <v>20173</v>
      </c>
      <c r="AE1868" s="5" t="s">
        <v>4009</v>
      </c>
      <c r="AF1868" s="5">
        <f>IF(ActividadesCom[[#This Row],[NIVEL 5]]&lt;&gt;0,VLOOKUP(ActividadesCom[[#This Row],[NIVEL 5]],Catálogo!A:B,2,FALSE),"")</f>
        <v>3</v>
      </c>
      <c r="AG1868" s="5">
        <v>1</v>
      </c>
      <c r="AH1868" s="2"/>
      <c r="AI1868" s="2"/>
    </row>
    <row r="1869" spans="1:35" ht="30" hidden="1" customHeight="1" x14ac:dyDescent="0.25">
      <c r="A1869" s="7">
        <v>17470231</v>
      </c>
      <c r="B1869" s="97" t="str">
        <f>VLOOKUP(ActividadesCom[[#This Row],[NO. DE CONTROL]],'LISTADO ESTUDIANTES'!A:C,3,FALSE)</f>
        <v>LOPEZ OLVERA JAVIER ANGEL</v>
      </c>
      <c r="C1869" s="97" t="str">
        <f>VLOOKUP(ActividadesCom[[#This Row],[NO. DE CONTROL]],'LISTADO ESTUDIANTES'!A:B,2,FALSE)</f>
        <v>INGENIERIA CIVIL</v>
      </c>
      <c r="D1869" s="18" t="str">
        <f>VLOOKUP(ActividadesCom[[#This Row],[NO. DE CONTROL]],'LISTADO ESTUDIANTES'!A:D,4,FALSE)</f>
        <v>BAJA</v>
      </c>
      <c r="E1869" s="5">
        <f>SUM(ActividadesCom[[#This Row],[CRÉD. 1]],ActividadesCom[[#This Row],[CRÉD. 2]],ActividadesCom[[#This Row],[CRÉD. 3]],ActividadesCom[[#This Row],[CRÉD. 4]],ActividadesCom[[#This Row],[CRÉD. 5]])</f>
        <v>1</v>
      </c>
      <c r="F1869" s="17">
        <f>IF(ActividadesCom[[#This Row],[ÚLTIMO SEMESTRE CON CRÉDITOS]]&gt;0,ROUND(AVERAGE(ActividadesCom[[#This Row],[VALOR NIVEL 5]],ActividadesCom[[#This Row],[VALOR NIVEL 4]],ActividadesCom[[#This Row],[VALOR NIVEL 3]],ActividadesCom[[#This Row],[VALOR NIVEL 2]],ActividadesCom[[#This Row],[VALOR NIVEL 1]]),0),"")</f>
        <v>3</v>
      </c>
      <c r="G1869" s="5" t="str">
        <f>IF(ActividadesCom[[#This Row],[PROMEDIO]]="","",IF(ActividadesCom[[#This Row],[PROMEDIO]]&gt;=4,"EXCELENTE",IF(ActividadesCom[[#This Row],[PROMEDIO]]&gt;=3,"NOTABLE",IF(ActividadesCom[[#This Row],[PROMEDIO]]&gt;=2,"BUENO",IF(ActividadesCom[[#This Row],[PROMEDIO]]=1,"SUFICIENTE","")))))</f>
        <v>NOTABLE</v>
      </c>
      <c r="H1869" s="5">
        <f>MAX(ActividadesCom[[#This Row],[PERÍODO 1]],ActividadesCom[[#This Row],[PERÍODO 2]],ActividadesCom[[#This Row],[PERÍODO 3]],ActividadesCom[[#This Row],[PERÍODO 4]],ActividadesCom[[#This Row],[PERÍODO 5]])</f>
        <v>20173</v>
      </c>
      <c r="I1869" s="6"/>
      <c r="J1869" s="5"/>
      <c r="K1869" s="5"/>
      <c r="L1869" s="5" t="str">
        <f>IF(ActividadesCom[[#This Row],[NIVEL 1]]&lt;&gt;0,VLOOKUP(ActividadesCom[[#This Row],[NIVEL 1]],Catálogo!A:B,2,FALSE),"")</f>
        <v/>
      </c>
      <c r="M1869" s="5"/>
      <c r="N1869" s="6"/>
      <c r="O1869" s="5"/>
      <c r="P1869" s="5"/>
      <c r="Q1869" s="5" t="str">
        <f>IF(ActividadesCom[[#This Row],[NIVEL 2]]&lt;&gt;0,VLOOKUP(ActividadesCom[[#This Row],[NIVEL 2]],Catálogo!A:B,2,FALSE),"")</f>
        <v/>
      </c>
      <c r="R1869" s="5"/>
      <c r="S1869" s="6"/>
      <c r="T1869" s="5"/>
      <c r="U1869" s="5"/>
      <c r="V1869" s="5" t="str">
        <f>IF(ActividadesCom[[#This Row],[NIVEL 3]]&lt;&gt;0,VLOOKUP(ActividadesCom[[#This Row],[NIVEL 3]],Catálogo!A:B,2,FALSE),"")</f>
        <v/>
      </c>
      <c r="W1869" s="5"/>
      <c r="X1869" s="6"/>
      <c r="Y1869" s="5"/>
      <c r="Z1869" s="5"/>
      <c r="AA1869" s="5" t="str">
        <f>IF(ActividadesCom[[#This Row],[NIVEL 4]]&lt;&gt;0,VLOOKUP(ActividadesCom[[#This Row],[NIVEL 4]],Catálogo!A:B,2,FALSE),"")</f>
        <v/>
      </c>
      <c r="AB1869" s="5"/>
      <c r="AC1869" s="6" t="s">
        <v>23</v>
      </c>
      <c r="AD1869" s="5">
        <v>20173</v>
      </c>
      <c r="AE1869" s="5" t="s">
        <v>4009</v>
      </c>
      <c r="AF1869" s="5">
        <f>IF(ActividadesCom[[#This Row],[NIVEL 5]]&lt;&gt;0,VLOOKUP(ActividadesCom[[#This Row],[NIVEL 5]],Catálogo!A:B,2,FALSE),"")</f>
        <v>3</v>
      </c>
      <c r="AG1869" s="5">
        <v>1</v>
      </c>
      <c r="AH1869" s="2"/>
      <c r="AI1869" s="2"/>
    </row>
    <row r="1870" spans="1:35" ht="30" hidden="1" customHeight="1" x14ac:dyDescent="0.25">
      <c r="A1870" s="7">
        <v>17470232</v>
      </c>
      <c r="B1870" s="97" t="str">
        <f>VLOOKUP(ActividadesCom[[#This Row],[NO. DE CONTROL]],'LISTADO ESTUDIANTES'!A:C,3,FALSE)</f>
        <v>OCAÑA ESTRELLA ITZAYANA ISABEL</v>
      </c>
      <c r="C1870" s="97" t="str">
        <f>VLOOKUP(ActividadesCom[[#This Row],[NO. DE CONTROL]],'LISTADO ESTUDIANTES'!A:B,2,FALSE)</f>
        <v>INGENIERIA CIVIL</v>
      </c>
      <c r="D1870" s="18" t="str">
        <f>VLOOKUP(ActividadesCom[[#This Row],[NO. DE CONTROL]],'LISTADO ESTUDIANTES'!A:D,4,FALSE)</f>
        <v>BAJA</v>
      </c>
      <c r="E1870" s="5">
        <f>SUM(ActividadesCom[[#This Row],[CRÉD. 1]],ActividadesCom[[#This Row],[CRÉD. 2]],ActividadesCom[[#This Row],[CRÉD. 3]],ActividadesCom[[#This Row],[CRÉD. 4]],ActividadesCom[[#This Row],[CRÉD. 5]])</f>
        <v>0</v>
      </c>
      <c r="F1870" s="17" t="str">
        <f>IF(ActividadesCom[[#This Row],[ÚLTIMO SEMESTRE CON CRÉDITOS]]&gt;0,ROUND(AVERAGE(ActividadesCom[[#This Row],[VALOR NIVEL 5]],ActividadesCom[[#This Row],[VALOR NIVEL 4]],ActividadesCom[[#This Row],[VALOR NIVEL 3]],ActividadesCom[[#This Row],[VALOR NIVEL 2]],ActividadesCom[[#This Row],[VALOR NIVEL 1]]),0),"")</f>
        <v/>
      </c>
      <c r="G1870" s="5" t="str">
        <f>IF(ActividadesCom[[#This Row],[PROMEDIO]]="","",IF(ActividadesCom[[#This Row],[PROMEDIO]]&gt;=4,"EXCELENTE",IF(ActividadesCom[[#This Row],[PROMEDIO]]&gt;=3,"NOTABLE",IF(ActividadesCom[[#This Row],[PROMEDIO]]&gt;=2,"BUENO",IF(ActividadesCom[[#This Row],[PROMEDIO]]=1,"SUFICIENTE","")))))</f>
        <v/>
      </c>
      <c r="H1870" s="5">
        <f>MAX(ActividadesCom[[#This Row],[PERÍODO 1]],ActividadesCom[[#This Row],[PERÍODO 2]],ActividadesCom[[#This Row],[PERÍODO 3]],ActividadesCom[[#This Row],[PERÍODO 4]],ActividadesCom[[#This Row],[PERÍODO 5]])</f>
        <v>0</v>
      </c>
      <c r="I1870" s="6"/>
      <c r="J1870" s="5"/>
      <c r="K1870" s="5"/>
      <c r="L1870" s="5" t="str">
        <f>IF(ActividadesCom[[#This Row],[NIVEL 1]]&lt;&gt;0,VLOOKUP(ActividadesCom[[#This Row],[NIVEL 1]],Catálogo!A:B,2,FALSE),"")</f>
        <v/>
      </c>
      <c r="M1870" s="5"/>
      <c r="N1870" s="6"/>
      <c r="O1870" s="5"/>
      <c r="P1870" s="5"/>
      <c r="Q1870" s="5" t="str">
        <f>IF(ActividadesCom[[#This Row],[NIVEL 2]]&lt;&gt;0,VLOOKUP(ActividadesCom[[#This Row],[NIVEL 2]],Catálogo!A:B,2,FALSE),"")</f>
        <v/>
      </c>
      <c r="R1870" s="5"/>
      <c r="S1870" s="6"/>
      <c r="T1870" s="5"/>
      <c r="U1870" s="5"/>
      <c r="V1870" s="5" t="str">
        <f>IF(ActividadesCom[[#This Row],[NIVEL 3]]&lt;&gt;0,VLOOKUP(ActividadesCom[[#This Row],[NIVEL 3]],Catálogo!A:B,2,FALSE),"")</f>
        <v/>
      </c>
      <c r="W1870" s="5"/>
      <c r="X1870" s="6"/>
      <c r="Y1870" s="5"/>
      <c r="Z1870" s="5"/>
      <c r="AA1870" s="5" t="str">
        <f>IF(ActividadesCom[[#This Row],[NIVEL 4]]&lt;&gt;0,VLOOKUP(ActividadesCom[[#This Row],[NIVEL 4]],Catálogo!A:B,2,FALSE),"")</f>
        <v/>
      </c>
      <c r="AB1870" s="5"/>
      <c r="AC1870" s="6"/>
      <c r="AD1870" s="5"/>
      <c r="AE1870" s="5"/>
      <c r="AF1870" s="5" t="str">
        <f>IF(ActividadesCom[[#This Row],[NIVEL 5]]&lt;&gt;0,VLOOKUP(ActividadesCom[[#This Row],[NIVEL 5]],Catálogo!A:B,2,FALSE),"")</f>
        <v/>
      </c>
      <c r="AG1870" s="5"/>
      <c r="AH1870" s="2"/>
      <c r="AI1870" s="2"/>
    </row>
    <row r="1871" spans="1:35" ht="30" customHeight="1" x14ac:dyDescent="0.25">
      <c r="A1871" s="7">
        <v>17470233</v>
      </c>
      <c r="B1871" s="97" t="str">
        <f>VLOOKUP(ActividadesCom[[#This Row],[NO. DE CONTROL]],'LISTADO ESTUDIANTES'!A:C,3,FALSE)</f>
        <v>SALGADO BARRERA IRLANDA CONCEPCION</v>
      </c>
      <c r="C1871" s="97" t="str">
        <f>VLOOKUP(ActividadesCom[[#This Row],[NO. DE CONTROL]],'LISTADO ESTUDIANTES'!A:B,2,FALSE)</f>
        <v>INGENIERIA CIVIL</v>
      </c>
      <c r="D1871" s="18" t="str">
        <f>VLOOKUP(ActividadesCom[[#This Row],[NO. DE CONTROL]],'LISTADO ESTUDIANTES'!A:D,4,FALSE)</f>
        <v>ACTIVO(A)</v>
      </c>
      <c r="E1871" s="5">
        <f>SUM(ActividadesCom[[#This Row],[CRÉD. 1]],ActividadesCom[[#This Row],[CRÉD. 2]],ActividadesCom[[#This Row],[CRÉD. 3]],ActividadesCom[[#This Row],[CRÉD. 4]],ActividadesCom[[#This Row],[CRÉD. 5]])</f>
        <v>5</v>
      </c>
      <c r="F1871" s="5">
        <f>IF(ActividadesCom[[#This Row],[ÚLTIMO SEMESTRE CON CRÉDITOS]]&gt;0,ROUND(AVERAGE(ActividadesCom[[#This Row],[VALOR NIVEL 5]],ActividadesCom[[#This Row],[VALOR NIVEL 4]],ActividadesCom[[#This Row],[VALOR NIVEL 3]],ActividadesCom[[#This Row],[VALOR NIVEL 2]],ActividadesCom[[#This Row],[VALOR NIVEL 1]]),0),"")</f>
        <v>3</v>
      </c>
      <c r="G1871" s="5" t="str">
        <f>IF(ActividadesCom[[#This Row],[PROMEDIO]]="","",IF(ActividadesCom[[#This Row],[PROMEDIO]]&gt;=4,"EXCELENTE",IF(ActividadesCom[[#This Row],[PROMEDIO]]&gt;=3,"NOTABLE",IF(ActividadesCom[[#This Row],[PROMEDIO]]&gt;=2,"BUENO",IF(ActividadesCom[[#This Row],[PROMEDIO]]=1,"SUFICIENTE","")))))</f>
        <v>NOTABLE</v>
      </c>
      <c r="H1871" s="5">
        <f>MAX(ActividadesCom[[#This Row],[PERÍODO 1]],ActividadesCom[[#This Row],[PERÍODO 2]],ActividadesCom[[#This Row],[PERÍODO 3]],ActividadesCom[[#This Row],[PERÍODO 4]],ActividadesCom[[#This Row],[PERÍODO 5]])</f>
        <v>20193</v>
      </c>
      <c r="I1871" s="9" t="s">
        <v>1148</v>
      </c>
      <c r="J1871" s="8">
        <v>20191</v>
      </c>
      <c r="K1871" s="8" t="s">
        <v>4010</v>
      </c>
      <c r="L1871" s="5">
        <f>IF(ActividadesCom[[#This Row],[NIVEL 1]]&lt;&gt;0,VLOOKUP(ActividadesCom[[#This Row],[NIVEL 1]],Catálogo!A:B,2,FALSE),"")</f>
        <v>2</v>
      </c>
      <c r="M1871" s="8">
        <v>1</v>
      </c>
      <c r="N1871" s="6" t="s">
        <v>1138</v>
      </c>
      <c r="O1871" s="5">
        <v>20181</v>
      </c>
      <c r="P1871" s="5" t="s">
        <v>4010</v>
      </c>
      <c r="Q1871" s="5">
        <f>IF(ActividadesCom[[#This Row],[NIVEL 2]]&lt;&gt;0,VLOOKUP(ActividadesCom[[#This Row],[NIVEL 2]],Catálogo!A:B,2,FALSE),"")</f>
        <v>2</v>
      </c>
      <c r="R1871" s="5">
        <v>1</v>
      </c>
      <c r="S1871" s="6" t="s">
        <v>133</v>
      </c>
      <c r="T1871" s="5">
        <v>20193</v>
      </c>
      <c r="U1871" s="5" t="s">
        <v>4010</v>
      </c>
      <c r="V1871" s="5">
        <f>IF(ActividadesCom[[#This Row],[NIVEL 3]]&lt;&gt;0,VLOOKUP(ActividadesCom[[#This Row],[NIVEL 3]],Catálogo!A:B,2,FALSE),"")</f>
        <v>2</v>
      </c>
      <c r="W1871" s="5">
        <v>1</v>
      </c>
      <c r="X1871" s="6" t="s">
        <v>3995</v>
      </c>
      <c r="Y1871" s="5">
        <v>20173</v>
      </c>
      <c r="Z1871" s="5" t="s">
        <v>4008</v>
      </c>
      <c r="AA1871" s="5">
        <f>IF(ActividadesCom[[#This Row],[NIVEL 4]]&lt;&gt;0,VLOOKUP(ActividadesCom[[#This Row],[NIVEL 4]],Catálogo!A:B,2,FALSE),"")</f>
        <v>4</v>
      </c>
      <c r="AB1871" s="5">
        <v>1</v>
      </c>
      <c r="AC1871" s="6" t="s">
        <v>23</v>
      </c>
      <c r="AD1871" s="5">
        <v>20173</v>
      </c>
      <c r="AE1871" s="5" t="s">
        <v>4009</v>
      </c>
      <c r="AF1871" s="5">
        <f>IF(ActividadesCom[[#This Row],[NIVEL 5]]&lt;&gt;0,VLOOKUP(ActividadesCom[[#This Row],[NIVEL 5]],Catálogo!A:B,2,FALSE),"")</f>
        <v>3</v>
      </c>
      <c r="AG1871" s="5">
        <v>1</v>
      </c>
      <c r="AH1871" s="2"/>
      <c r="AI1871" s="2"/>
    </row>
    <row r="1872" spans="1:35" s="24" customFormat="1" ht="30" customHeight="1" x14ac:dyDescent="0.25">
      <c r="A1872" s="7">
        <v>17470234</v>
      </c>
      <c r="B1872" s="97" t="str">
        <f>VLOOKUP(ActividadesCom[[#This Row],[NO. DE CONTROL]],'LISTADO ESTUDIANTES'!A:C,3,FALSE)</f>
        <v>MAAS MIJANGOS KYARA ESTHEFANY</v>
      </c>
      <c r="C1872" s="97" t="str">
        <f>VLOOKUP(ActividadesCom[[#This Row],[NO. DE CONTROL]],'LISTADO ESTUDIANTES'!A:B,2,FALSE)</f>
        <v>INGENIERIA CIVIL</v>
      </c>
      <c r="D1872" s="18" t="str">
        <f>VLOOKUP(ActividadesCom[[#This Row],[NO. DE CONTROL]],'LISTADO ESTUDIANTES'!A:D,4,FALSE)</f>
        <v>ACTIVO(A)</v>
      </c>
      <c r="E1872" s="5">
        <f>SUM(ActividadesCom[[#This Row],[CRÉD. 1]],ActividadesCom[[#This Row],[CRÉD. 2]],ActividadesCom[[#This Row],[CRÉD. 3]],ActividadesCom[[#This Row],[CRÉD. 4]],ActividadesCom[[#This Row],[CRÉD. 5]])</f>
        <v>5</v>
      </c>
      <c r="F1872" s="17">
        <f>IF(ActividadesCom[[#This Row],[ÚLTIMO SEMESTRE CON CRÉDITOS]]&gt;0,ROUND(AVERAGE(ActividadesCom[[#This Row],[VALOR NIVEL 5]],ActividadesCom[[#This Row],[VALOR NIVEL 4]],ActividadesCom[[#This Row],[VALOR NIVEL 3]],ActividadesCom[[#This Row],[VALOR NIVEL 2]],ActividadesCom[[#This Row],[VALOR NIVEL 1]]),0),"")</f>
        <v>3</v>
      </c>
      <c r="G1872" s="5" t="str">
        <f>IF(ActividadesCom[[#This Row],[PROMEDIO]]="","",IF(ActividadesCom[[#This Row],[PROMEDIO]]&gt;=4,"EXCELENTE",IF(ActividadesCom[[#This Row],[PROMEDIO]]&gt;=3,"NOTABLE",IF(ActividadesCom[[#This Row],[PROMEDIO]]&gt;=2,"BUENO",IF(ActividadesCom[[#This Row],[PROMEDIO]]=1,"SUFICIENTE","")))))</f>
        <v>NOTABLE</v>
      </c>
      <c r="H1872" s="5">
        <f>MAX(ActividadesCom[[#This Row],[PERÍODO 1]],ActividadesCom[[#This Row],[PERÍODO 2]],ActividadesCom[[#This Row],[PERÍODO 3]],ActividadesCom[[#This Row],[PERÍODO 4]],ActividadesCom[[#This Row],[PERÍODO 5]])</f>
        <v>20203</v>
      </c>
      <c r="I1872" s="6" t="s">
        <v>1138</v>
      </c>
      <c r="J1872" s="5">
        <v>20181</v>
      </c>
      <c r="K1872" s="5" t="s">
        <v>4010</v>
      </c>
      <c r="L1872" s="5">
        <f>IF(ActividadesCom[[#This Row],[NIVEL 1]]&lt;&gt;0,VLOOKUP(ActividadesCom[[#This Row],[NIVEL 1]],Catálogo!A:B,2,FALSE),"")</f>
        <v>2</v>
      </c>
      <c r="M1872" s="5">
        <v>1</v>
      </c>
      <c r="N1872" s="6" t="s">
        <v>2127</v>
      </c>
      <c r="O1872" s="5">
        <v>20171</v>
      </c>
      <c r="P1872" s="5" t="s">
        <v>4010</v>
      </c>
      <c r="Q1872" s="5">
        <f>IF(ActividadesCom[[#This Row],[NIVEL 2]]&lt;&gt;0,VLOOKUP(ActividadesCom[[#This Row],[NIVEL 2]],Catálogo!A:B,2,FALSE),"")</f>
        <v>2</v>
      </c>
      <c r="R1872" s="5">
        <v>1</v>
      </c>
      <c r="S1872" s="6" t="s">
        <v>23</v>
      </c>
      <c r="T1872" s="5">
        <v>20203</v>
      </c>
      <c r="U1872" s="5" t="s">
        <v>4009</v>
      </c>
      <c r="V1872" s="5">
        <f>IF(ActividadesCom[[#This Row],[NIVEL 3]]&lt;&gt;0,VLOOKUP(ActividadesCom[[#This Row],[NIVEL 3]],Catálogo!A:B,2,FALSE),"")</f>
        <v>3</v>
      </c>
      <c r="W1872" s="5">
        <v>1</v>
      </c>
      <c r="X1872" s="6" t="s">
        <v>523</v>
      </c>
      <c r="Y1872" s="5">
        <v>20193</v>
      </c>
      <c r="Z1872" s="5" t="s">
        <v>4009</v>
      </c>
      <c r="AA1872" s="5">
        <f>IF(ActividadesCom[[#This Row],[NIVEL 4]]&lt;&gt;0,VLOOKUP(ActividadesCom[[#This Row],[NIVEL 4]],Catálogo!A:B,2,FALSE),"")</f>
        <v>3</v>
      </c>
      <c r="AB1872" s="5">
        <v>1</v>
      </c>
      <c r="AC1872" s="6" t="s">
        <v>523</v>
      </c>
      <c r="AD1872" s="5">
        <v>20183</v>
      </c>
      <c r="AE1872" s="5" t="s">
        <v>4009</v>
      </c>
      <c r="AF1872" s="5">
        <f>IF(ActividadesCom[[#This Row],[NIVEL 5]]&lt;&gt;0,VLOOKUP(ActividadesCom[[#This Row],[NIVEL 5]],Catálogo!A:B,2,FALSE),"")</f>
        <v>3</v>
      </c>
      <c r="AG1872" s="5">
        <v>1</v>
      </c>
    </row>
    <row r="1873" spans="1:35" ht="30" hidden="1" customHeight="1" x14ac:dyDescent="0.25">
      <c r="A1873" s="7">
        <v>17470235</v>
      </c>
      <c r="B1873" s="97" t="str">
        <f>VLOOKUP(ActividadesCom[[#This Row],[NO. DE CONTROL]],'LISTADO ESTUDIANTES'!A:C,3,FALSE)</f>
        <v>URIBE CAMARA JUAN CARLOS JUNIOR</v>
      </c>
      <c r="C1873" s="97" t="str">
        <f>VLOOKUP(ActividadesCom[[#This Row],[NO. DE CONTROL]],'LISTADO ESTUDIANTES'!A:B,2,FALSE)</f>
        <v>INGENIERIA CIVIL</v>
      </c>
      <c r="D1873" s="18" t="str">
        <f>VLOOKUP(ActividadesCom[[#This Row],[NO. DE CONTROL]],'LISTADO ESTUDIANTES'!A:D,4,FALSE)</f>
        <v>EGRESADO(A)</v>
      </c>
      <c r="E1873" s="5">
        <f>SUM(ActividadesCom[[#This Row],[CRÉD. 1]],ActividadesCom[[#This Row],[CRÉD. 2]],ActividadesCom[[#This Row],[CRÉD. 3]],ActividadesCom[[#This Row],[CRÉD. 4]],ActividadesCom[[#This Row],[CRÉD. 5]])</f>
        <v>5</v>
      </c>
      <c r="F1873" s="17">
        <f>IF(ActividadesCom[[#This Row],[ÚLTIMO SEMESTRE CON CRÉDITOS]]&gt;0,ROUND(AVERAGE(ActividadesCom[[#This Row],[VALOR NIVEL 5]],ActividadesCom[[#This Row],[VALOR NIVEL 4]],ActividadesCom[[#This Row],[VALOR NIVEL 3]],ActividadesCom[[#This Row],[VALOR NIVEL 2]],ActividadesCom[[#This Row],[VALOR NIVEL 1]]),0),"")</f>
        <v>3</v>
      </c>
      <c r="G1873" s="5" t="str">
        <f>IF(ActividadesCom[[#This Row],[PROMEDIO]]="","",IF(ActividadesCom[[#This Row],[PROMEDIO]]&gt;=4,"EXCELENTE",IF(ActividadesCom[[#This Row],[PROMEDIO]]&gt;=3,"NOTABLE",IF(ActividadesCom[[#This Row],[PROMEDIO]]&gt;=2,"BUENO",IF(ActividadesCom[[#This Row],[PROMEDIO]]=1,"SUFICIENTE","")))))</f>
        <v>NOTABLE</v>
      </c>
      <c r="H1873" s="5">
        <f>MAX(ActividadesCom[[#This Row],[PERÍODO 1]],ActividadesCom[[#This Row],[PERÍODO 2]],ActividadesCom[[#This Row],[PERÍODO 3]],ActividadesCom[[#This Row],[PERÍODO 4]],ActividadesCom[[#This Row],[PERÍODO 5]])</f>
        <v>20211</v>
      </c>
      <c r="I1873" s="6" t="s">
        <v>4500</v>
      </c>
      <c r="J1873" s="5">
        <v>20171</v>
      </c>
      <c r="K1873" s="5" t="s">
        <v>4010</v>
      </c>
      <c r="L1873" s="5">
        <f>IF(ActividadesCom[[#This Row],[NIVEL 1]]&lt;&gt;0,VLOOKUP(ActividadesCom[[#This Row],[NIVEL 1]],Catálogo!A:B,2,FALSE),"")</f>
        <v>2</v>
      </c>
      <c r="M1873" s="5">
        <v>1</v>
      </c>
      <c r="N1873" s="6" t="s">
        <v>5467</v>
      </c>
      <c r="O1873" s="5">
        <v>20203</v>
      </c>
      <c r="P1873" s="5" t="s">
        <v>4008</v>
      </c>
      <c r="Q1873" s="5">
        <f>IF(ActividadesCom[[#This Row],[NIVEL 2]]&lt;&gt;0,VLOOKUP(ActividadesCom[[#This Row],[NIVEL 2]],Catálogo!A:B,2,FALSE),"")</f>
        <v>4</v>
      </c>
      <c r="R1873" s="5">
        <v>1</v>
      </c>
      <c r="S1873" s="6" t="s">
        <v>4478</v>
      </c>
      <c r="T1873" s="5">
        <v>20211</v>
      </c>
      <c r="U1873" s="5" t="s">
        <v>4009</v>
      </c>
      <c r="V1873" s="5">
        <f>IF(ActividadesCom[[#This Row],[NIVEL 3]]&lt;&gt;0,VLOOKUP(ActividadesCom[[#This Row],[NIVEL 3]],Catálogo!A:B,2,FALSE),"")</f>
        <v>3</v>
      </c>
      <c r="W1873" s="5">
        <v>1</v>
      </c>
      <c r="X1873" s="6" t="s">
        <v>11</v>
      </c>
      <c r="Y1873" s="5">
        <v>20173</v>
      </c>
      <c r="Z1873" s="5" t="s">
        <v>4010</v>
      </c>
      <c r="AA1873" s="5">
        <f>IF(ActividadesCom[[#This Row],[NIVEL 4]]&lt;&gt;0,VLOOKUP(ActividadesCom[[#This Row],[NIVEL 4]],Catálogo!A:B,2,FALSE),"")</f>
        <v>2</v>
      </c>
      <c r="AB1873" s="5">
        <v>1</v>
      </c>
      <c r="AC1873" s="6" t="s">
        <v>31</v>
      </c>
      <c r="AD1873" s="5">
        <v>20173</v>
      </c>
      <c r="AE1873" s="5" t="s">
        <v>4009</v>
      </c>
      <c r="AF1873" s="5">
        <f>IF(ActividadesCom[[#This Row],[NIVEL 5]]&lt;&gt;0,VLOOKUP(ActividadesCom[[#This Row],[NIVEL 5]],Catálogo!A:B,2,FALSE),"")</f>
        <v>3</v>
      </c>
      <c r="AG1873" s="5">
        <v>1</v>
      </c>
      <c r="AH1873" s="2"/>
      <c r="AI1873" s="2"/>
    </row>
    <row r="1874" spans="1:35" ht="30" customHeight="1" x14ac:dyDescent="0.25">
      <c r="A1874" s="7">
        <v>17470236</v>
      </c>
      <c r="B1874" s="97" t="str">
        <f>VLOOKUP(ActividadesCom[[#This Row],[NO. DE CONTROL]],'LISTADO ESTUDIANTES'!A:C,3,FALSE)</f>
        <v>PEREZ HERNANDEZ JOSE ALBERTO</v>
      </c>
      <c r="C1874" s="97" t="str">
        <f>VLOOKUP(ActividadesCom[[#This Row],[NO. DE CONTROL]],'LISTADO ESTUDIANTES'!A:B,2,FALSE)</f>
        <v>INGENIERIA CIVIL</v>
      </c>
      <c r="D1874" s="18" t="str">
        <f>VLOOKUP(ActividadesCom[[#This Row],[NO. DE CONTROL]],'LISTADO ESTUDIANTES'!A:D,4,FALSE)</f>
        <v>ACTIVO(A)</v>
      </c>
      <c r="E1874" s="5">
        <f>SUM(ActividadesCom[[#This Row],[CRÉD. 1]],ActividadesCom[[#This Row],[CRÉD. 2]],ActividadesCom[[#This Row],[CRÉD. 3]],ActividadesCom[[#This Row],[CRÉD. 4]],ActividadesCom[[#This Row],[CRÉD. 5]])</f>
        <v>3</v>
      </c>
      <c r="F1874" s="17">
        <f>IF(ActividadesCom[[#This Row],[ÚLTIMO SEMESTRE CON CRÉDITOS]]&gt;0,ROUND(AVERAGE(ActividadesCom[[#This Row],[VALOR NIVEL 5]],ActividadesCom[[#This Row],[VALOR NIVEL 4]],ActividadesCom[[#This Row],[VALOR NIVEL 3]],ActividadesCom[[#This Row],[VALOR NIVEL 2]],ActividadesCom[[#This Row],[VALOR NIVEL 1]]),0),"")</f>
        <v>2</v>
      </c>
      <c r="G1874" s="5" t="str">
        <f>IF(ActividadesCom[[#This Row],[PROMEDIO]]="","",IF(ActividadesCom[[#This Row],[PROMEDIO]]&gt;=4,"EXCELENTE",IF(ActividadesCom[[#This Row],[PROMEDIO]]&gt;=3,"NOTABLE",IF(ActividadesCom[[#This Row],[PROMEDIO]]&gt;=2,"BUENO",IF(ActividadesCom[[#This Row],[PROMEDIO]]=1,"SUFICIENTE","")))))</f>
        <v>BUENO</v>
      </c>
      <c r="H1874" s="5">
        <f>MAX(ActividadesCom[[#This Row],[PERÍODO 1]],ActividadesCom[[#This Row],[PERÍODO 2]],ActividadesCom[[#This Row],[PERÍODO 3]],ActividadesCom[[#This Row],[PERÍODO 4]],ActividadesCom[[#This Row],[PERÍODO 5]])</f>
        <v>20191</v>
      </c>
      <c r="I1874" s="6" t="s">
        <v>2121</v>
      </c>
      <c r="J1874" s="5">
        <v>20191</v>
      </c>
      <c r="K1874" s="5" t="s">
        <v>4010</v>
      </c>
      <c r="L1874" s="5">
        <f>IF(ActividadesCom[[#This Row],[NIVEL 1]]&lt;&gt;0,VLOOKUP(ActividadesCom[[#This Row],[NIVEL 1]],Catálogo!A:B,2,FALSE),"")</f>
        <v>2</v>
      </c>
      <c r="M1874" s="5">
        <v>1</v>
      </c>
      <c r="N1874" s="6"/>
      <c r="O1874" s="5"/>
      <c r="P1874" s="5"/>
      <c r="Q1874" s="5" t="str">
        <f>IF(ActividadesCom[[#This Row],[NIVEL 2]]&lt;&gt;0,VLOOKUP(ActividadesCom[[#This Row],[NIVEL 2]],Catálogo!A:B,2,FALSE),"")</f>
        <v/>
      </c>
      <c r="R1874" s="5"/>
      <c r="S1874" s="6"/>
      <c r="T1874" s="5"/>
      <c r="U1874" s="5"/>
      <c r="V1874" s="5" t="str">
        <f>IF(ActividadesCom[[#This Row],[NIVEL 3]]&lt;&gt;0,VLOOKUP(ActividadesCom[[#This Row],[NIVEL 3]],Catálogo!A:B,2,FALSE),"")</f>
        <v/>
      </c>
      <c r="W1874" s="5"/>
      <c r="X1874" s="6" t="s">
        <v>11</v>
      </c>
      <c r="Y1874" s="5">
        <v>20173</v>
      </c>
      <c r="Z1874" s="5" t="s">
        <v>4010</v>
      </c>
      <c r="AA1874" s="5">
        <f>IF(ActividadesCom[[#This Row],[NIVEL 4]]&lt;&gt;0,VLOOKUP(ActividadesCom[[#This Row],[NIVEL 4]],Catálogo!A:B,2,FALSE),"")</f>
        <v>2</v>
      </c>
      <c r="AB1874" s="5">
        <v>1</v>
      </c>
      <c r="AC1874" s="6" t="s">
        <v>31</v>
      </c>
      <c r="AD1874" s="5">
        <v>20173</v>
      </c>
      <c r="AE1874" s="5" t="s">
        <v>4009</v>
      </c>
      <c r="AF1874" s="5">
        <f>IF(ActividadesCom[[#This Row],[NIVEL 5]]&lt;&gt;0,VLOOKUP(ActividadesCom[[#This Row],[NIVEL 5]],Catálogo!A:B,2,FALSE),"")</f>
        <v>3</v>
      </c>
      <c r="AG1874" s="5">
        <v>1</v>
      </c>
      <c r="AH1874" s="2"/>
      <c r="AI1874" s="2"/>
    </row>
    <row r="1875" spans="1:35" ht="30" hidden="1" customHeight="1" x14ac:dyDescent="0.25">
      <c r="A1875" s="7">
        <v>17470237</v>
      </c>
      <c r="B1875" s="97" t="str">
        <f>VLOOKUP(ActividadesCom[[#This Row],[NO. DE CONTROL]],'LISTADO ESTUDIANTES'!A:C,3,FALSE)</f>
        <v>UC LOPEZ ANA YAMILE</v>
      </c>
      <c r="C1875" s="97" t="str">
        <f>VLOOKUP(ActividadesCom[[#This Row],[NO. DE CONTROL]],'LISTADO ESTUDIANTES'!A:B,2,FALSE)</f>
        <v>INGENIERIA CIVIL</v>
      </c>
      <c r="D1875" s="18" t="str">
        <f>VLOOKUP(ActividadesCom[[#This Row],[NO. DE CONTROL]],'LISTADO ESTUDIANTES'!A:D,4,FALSE)</f>
        <v>BAJA</v>
      </c>
      <c r="E1875" s="5">
        <f>SUM(ActividadesCom[[#This Row],[CRÉD. 1]],ActividadesCom[[#This Row],[CRÉD. 2]],ActividadesCom[[#This Row],[CRÉD. 3]],ActividadesCom[[#This Row],[CRÉD. 4]],ActividadesCom[[#This Row],[CRÉD. 5]])</f>
        <v>2</v>
      </c>
      <c r="F1875" s="17">
        <f>IF(ActividadesCom[[#This Row],[ÚLTIMO SEMESTRE CON CRÉDITOS]]&gt;0,ROUND(AVERAGE(ActividadesCom[[#This Row],[VALOR NIVEL 5]],ActividadesCom[[#This Row],[VALOR NIVEL 4]],ActividadesCom[[#This Row],[VALOR NIVEL 3]],ActividadesCom[[#This Row],[VALOR NIVEL 2]],ActividadesCom[[#This Row],[VALOR NIVEL 1]]),0),"")</f>
        <v>3</v>
      </c>
      <c r="G1875" s="5" t="str">
        <f>IF(ActividadesCom[[#This Row],[PROMEDIO]]="","",IF(ActividadesCom[[#This Row],[PROMEDIO]]&gt;=4,"EXCELENTE",IF(ActividadesCom[[#This Row],[PROMEDIO]]&gt;=3,"NOTABLE",IF(ActividadesCom[[#This Row],[PROMEDIO]]&gt;=2,"BUENO",IF(ActividadesCom[[#This Row],[PROMEDIO]]=1,"SUFICIENTE","")))))</f>
        <v>NOTABLE</v>
      </c>
      <c r="H1875" s="5">
        <f>MAX(ActividadesCom[[#This Row],[PERÍODO 1]],ActividadesCom[[#This Row],[PERÍODO 2]],ActividadesCom[[#This Row],[PERÍODO 3]],ActividadesCom[[#This Row],[PERÍODO 4]],ActividadesCom[[#This Row],[PERÍODO 5]])</f>
        <v>20181</v>
      </c>
      <c r="I1875" s="6"/>
      <c r="J1875" s="5"/>
      <c r="K1875" s="5"/>
      <c r="L1875" s="5" t="str">
        <f>IF(ActividadesCom[[#This Row],[NIVEL 1]]&lt;&gt;0,VLOOKUP(ActividadesCom[[#This Row],[NIVEL 1]],Catálogo!A:B,2,FALSE),"")</f>
        <v/>
      </c>
      <c r="M1875" s="5"/>
      <c r="N1875" s="6"/>
      <c r="O1875" s="5"/>
      <c r="P1875" s="5"/>
      <c r="Q1875" s="5" t="str">
        <f>IF(ActividadesCom[[#This Row],[NIVEL 2]]&lt;&gt;0,VLOOKUP(ActividadesCom[[#This Row],[NIVEL 2]],Catálogo!A:B,2,FALSE),"")</f>
        <v/>
      </c>
      <c r="R1875" s="5"/>
      <c r="S1875" s="6"/>
      <c r="T1875" s="5"/>
      <c r="U1875" s="5"/>
      <c r="V1875" s="5" t="str">
        <f>IF(ActividadesCom[[#This Row],[NIVEL 3]]&lt;&gt;0,VLOOKUP(ActividadesCom[[#This Row],[NIVEL 3]],Catálogo!A:B,2,FALSE),"")</f>
        <v/>
      </c>
      <c r="W1875" s="5"/>
      <c r="X1875" s="6" t="s">
        <v>666</v>
      </c>
      <c r="Y1875" s="5">
        <v>20181</v>
      </c>
      <c r="Z1875" s="5" t="s">
        <v>4009</v>
      </c>
      <c r="AA1875" s="5">
        <f>IF(ActividadesCom[[#This Row],[NIVEL 4]]&lt;&gt;0,VLOOKUP(ActividadesCom[[#This Row],[NIVEL 4]],Catálogo!A:B,2,FALSE),"")</f>
        <v>3</v>
      </c>
      <c r="AB1875" s="5">
        <v>1</v>
      </c>
      <c r="AC1875" s="6" t="s">
        <v>37</v>
      </c>
      <c r="AD1875" s="5">
        <v>20173</v>
      </c>
      <c r="AE1875" s="5" t="s">
        <v>4009</v>
      </c>
      <c r="AF1875" s="5">
        <f>IF(ActividadesCom[[#This Row],[NIVEL 5]]&lt;&gt;0,VLOOKUP(ActividadesCom[[#This Row],[NIVEL 5]],Catálogo!A:B,2,FALSE),"")</f>
        <v>3</v>
      </c>
      <c r="AG1875" s="5">
        <v>1</v>
      </c>
      <c r="AH1875" s="2"/>
      <c r="AI1875" s="2"/>
    </row>
    <row r="1876" spans="1:35" ht="30" hidden="1" customHeight="1" x14ac:dyDescent="0.25">
      <c r="A1876" s="7">
        <v>17470238</v>
      </c>
      <c r="B1876" s="97" t="str">
        <f>VLOOKUP(ActividadesCom[[#This Row],[NO. DE CONTROL]],'LISTADO ESTUDIANTES'!A:C,3,FALSE)</f>
        <v>BE CHE JOSE JESUS</v>
      </c>
      <c r="C1876" s="97" t="str">
        <f>VLOOKUP(ActividadesCom[[#This Row],[NO. DE CONTROL]],'LISTADO ESTUDIANTES'!A:B,2,FALSE)</f>
        <v>INGENIERIA CIVIL</v>
      </c>
      <c r="D1876" s="18" t="str">
        <f>VLOOKUP(ActividadesCom[[#This Row],[NO. DE CONTROL]],'LISTADO ESTUDIANTES'!A:D,4,FALSE)</f>
        <v>EGRESADO(A)</v>
      </c>
      <c r="E1876" s="5">
        <f>SUM(ActividadesCom[[#This Row],[CRÉD. 1]],ActividadesCom[[#This Row],[CRÉD. 2]],ActividadesCom[[#This Row],[CRÉD. 3]],ActividadesCom[[#This Row],[CRÉD. 4]],ActividadesCom[[#This Row],[CRÉD. 5]])</f>
        <v>5</v>
      </c>
      <c r="F1876" s="17">
        <f>IF(ActividadesCom[[#This Row],[ÚLTIMO SEMESTRE CON CRÉDITOS]]&gt;0,ROUND(AVERAGE(ActividadesCom[[#This Row],[VALOR NIVEL 5]],ActividadesCom[[#This Row],[VALOR NIVEL 4]],ActividadesCom[[#This Row],[VALOR NIVEL 3]],ActividadesCom[[#This Row],[VALOR NIVEL 2]],ActividadesCom[[#This Row],[VALOR NIVEL 1]]),0),"")</f>
        <v>3</v>
      </c>
      <c r="G1876" s="5" t="str">
        <f>IF(ActividadesCom[[#This Row],[PROMEDIO]]="","",IF(ActividadesCom[[#This Row],[PROMEDIO]]&gt;=4,"EXCELENTE",IF(ActividadesCom[[#This Row],[PROMEDIO]]&gt;=3,"NOTABLE",IF(ActividadesCom[[#This Row],[PROMEDIO]]&gt;=2,"BUENO",IF(ActividadesCom[[#This Row],[PROMEDIO]]=1,"SUFICIENTE","")))))</f>
        <v>NOTABLE</v>
      </c>
      <c r="H1876" s="5">
        <f>MAX(ActividadesCom[[#This Row],[PERÍODO 1]],ActividadesCom[[#This Row],[PERÍODO 2]],ActividadesCom[[#This Row],[PERÍODO 3]],ActividadesCom[[#This Row],[PERÍODO 4]],ActividadesCom[[#This Row],[PERÍODO 5]])</f>
        <v>20213</v>
      </c>
      <c r="I1876" s="6" t="s">
        <v>519</v>
      </c>
      <c r="J1876" s="5">
        <v>20192</v>
      </c>
      <c r="K1876" s="5" t="s">
        <v>4008</v>
      </c>
      <c r="L1876" s="5">
        <f>IF(ActividadesCom[[#This Row],[NIVEL 1]]&lt;&gt;0,VLOOKUP(ActividadesCom[[#This Row],[NIVEL 1]],Catálogo!A:B,2,FALSE),"")</f>
        <v>4</v>
      </c>
      <c r="M1876" s="5">
        <v>1</v>
      </c>
      <c r="N1876" s="6" t="s">
        <v>4745</v>
      </c>
      <c r="O1876" s="5">
        <v>20213</v>
      </c>
      <c r="P1876" s="5" t="s">
        <v>4008</v>
      </c>
      <c r="Q1876" s="5">
        <f>IF(ActividadesCom[[#This Row],[NIVEL 2]]&lt;&gt;0,VLOOKUP(ActividadesCom[[#This Row],[NIVEL 2]],Catálogo!A:B,2,FALSE),"")</f>
        <v>4</v>
      </c>
      <c r="R1876" s="5">
        <v>1</v>
      </c>
      <c r="S1876" s="6" t="s">
        <v>4850</v>
      </c>
      <c r="T1876" s="5">
        <v>20191</v>
      </c>
      <c r="U1876" s="5" t="s">
        <v>4008</v>
      </c>
      <c r="V1876" s="5">
        <f>IF(ActividadesCom[[#This Row],[NIVEL 3]]&lt;&gt;0,VLOOKUP(ActividadesCom[[#This Row],[NIVEL 3]],Catálogo!A:B,2,FALSE),"")</f>
        <v>4</v>
      </c>
      <c r="W1876" s="5">
        <v>1</v>
      </c>
      <c r="X1876" s="6" t="s">
        <v>4478</v>
      </c>
      <c r="Y1876" s="5">
        <v>20211</v>
      </c>
      <c r="Z1876" s="5" t="s">
        <v>4009</v>
      </c>
      <c r="AA1876" s="5">
        <f>IF(ActividadesCom[[#This Row],[NIVEL 4]]&lt;&gt;0,VLOOKUP(ActividadesCom[[#This Row],[NIVEL 4]],Catálogo!A:B,2,FALSE),"")</f>
        <v>3</v>
      </c>
      <c r="AB1876" s="5">
        <v>1</v>
      </c>
      <c r="AC1876" s="6" t="s">
        <v>5</v>
      </c>
      <c r="AD1876" s="5">
        <v>20173</v>
      </c>
      <c r="AE1876" s="5" t="s">
        <v>4010</v>
      </c>
      <c r="AF1876" s="5">
        <f>IF(ActividadesCom[[#This Row],[NIVEL 5]]&lt;&gt;0,VLOOKUP(ActividadesCom[[#This Row],[NIVEL 5]],Catálogo!A:B,2,FALSE),"")</f>
        <v>2</v>
      </c>
      <c r="AG1876" s="5">
        <v>1</v>
      </c>
      <c r="AH1876" s="2"/>
      <c r="AI1876" s="2"/>
    </row>
    <row r="1877" spans="1:35" ht="30" hidden="1" customHeight="1" x14ac:dyDescent="0.25">
      <c r="A1877" s="7">
        <v>17470239</v>
      </c>
      <c r="B1877" s="97" t="str">
        <f>VLOOKUP(ActividadesCom[[#This Row],[NO. DE CONTROL]],'LISTADO ESTUDIANTES'!A:C,3,FALSE)</f>
        <v>MAY CHAN ALAN MAURICIO</v>
      </c>
      <c r="C1877" s="97" t="str">
        <f>VLOOKUP(ActividadesCom[[#This Row],[NO. DE CONTROL]],'LISTADO ESTUDIANTES'!A:B,2,FALSE)</f>
        <v>INGENIERIA CIVIL</v>
      </c>
      <c r="D1877" s="18" t="str">
        <f>VLOOKUP(ActividadesCom[[#This Row],[NO. DE CONTROL]],'LISTADO ESTUDIANTES'!A:D,4,FALSE)</f>
        <v>EGRESADO(A)</v>
      </c>
      <c r="E1877" s="5">
        <f>SUM(ActividadesCom[[#This Row],[CRÉD. 1]],ActividadesCom[[#This Row],[CRÉD. 2]],ActividadesCom[[#This Row],[CRÉD. 3]],ActividadesCom[[#This Row],[CRÉD. 4]],ActividadesCom[[#This Row],[CRÉD. 5]])</f>
        <v>5</v>
      </c>
      <c r="F1877" s="17">
        <f>IF(ActividadesCom[[#This Row],[ÚLTIMO SEMESTRE CON CRÉDITOS]]&gt;0,ROUND(AVERAGE(ActividadesCom[[#This Row],[VALOR NIVEL 5]],ActividadesCom[[#This Row],[VALOR NIVEL 4]],ActividadesCom[[#This Row],[VALOR NIVEL 3]],ActividadesCom[[#This Row],[VALOR NIVEL 2]],ActividadesCom[[#This Row],[VALOR NIVEL 1]]),0),"")</f>
        <v>4</v>
      </c>
      <c r="G1877" s="5" t="str">
        <f>IF(ActividadesCom[[#This Row],[PROMEDIO]]="","",IF(ActividadesCom[[#This Row],[PROMEDIO]]&gt;=4,"EXCELENTE",IF(ActividadesCom[[#This Row],[PROMEDIO]]&gt;=3,"NOTABLE",IF(ActividadesCom[[#This Row],[PROMEDIO]]&gt;=2,"BUENO",IF(ActividadesCom[[#This Row],[PROMEDIO]]=1,"SUFICIENTE","")))))</f>
        <v>EXCELENTE</v>
      </c>
      <c r="H1877" s="5">
        <f>MAX(ActividadesCom[[#This Row],[PERÍODO 1]],ActividadesCom[[#This Row],[PERÍODO 2]],ActividadesCom[[#This Row],[PERÍODO 3]],ActividadesCom[[#This Row],[PERÍODO 4]],ActividadesCom[[#This Row],[PERÍODO 5]])</f>
        <v>20211</v>
      </c>
      <c r="I1877" s="6" t="s">
        <v>4415</v>
      </c>
      <c r="J1877" s="5">
        <v>20181</v>
      </c>
      <c r="K1877" s="5" t="s">
        <v>4008</v>
      </c>
      <c r="L1877" s="5">
        <f>IF(ActividadesCom[[#This Row],[NIVEL 1]]&lt;&gt;0,VLOOKUP(ActividadesCom[[#This Row],[NIVEL 1]],Catálogo!A:B,2,FALSE),"")</f>
        <v>4</v>
      </c>
      <c r="M1877" s="5">
        <v>1</v>
      </c>
      <c r="N1877" s="6" t="s">
        <v>4416</v>
      </c>
      <c r="O1877" s="5">
        <v>20191</v>
      </c>
      <c r="P1877" s="5" t="s">
        <v>4008</v>
      </c>
      <c r="Q1877" s="5">
        <f>IF(ActividadesCom[[#This Row],[NIVEL 2]]&lt;&gt;0,VLOOKUP(ActividadesCom[[#This Row],[NIVEL 2]],Catálogo!A:B,2,FALSE),"")</f>
        <v>4</v>
      </c>
      <c r="R1877" s="5">
        <v>1</v>
      </c>
      <c r="S1877" s="6" t="s">
        <v>4449</v>
      </c>
      <c r="T1877" s="5">
        <v>20211</v>
      </c>
      <c r="U1877" s="5" t="s">
        <v>4008</v>
      </c>
      <c r="V1877" s="5">
        <f>IF(ActividadesCom[[#This Row],[NIVEL 3]]&lt;&gt;0,VLOOKUP(ActividadesCom[[#This Row],[NIVEL 3]],Catálogo!A:B,2,FALSE),"")</f>
        <v>4</v>
      </c>
      <c r="W1877" s="5">
        <v>1</v>
      </c>
      <c r="X1877" s="6" t="s">
        <v>12</v>
      </c>
      <c r="Y1877" s="5">
        <v>20183</v>
      </c>
      <c r="Z1877" s="5" t="s">
        <v>4009</v>
      </c>
      <c r="AA1877" s="5">
        <f>IF(ActividadesCom[[#This Row],[NIVEL 4]]&lt;&gt;0,VLOOKUP(ActividadesCom[[#This Row],[NIVEL 4]],Catálogo!A:B,2,FALSE),"")</f>
        <v>3</v>
      </c>
      <c r="AB1877" s="5">
        <v>1</v>
      </c>
      <c r="AC1877" s="6" t="s">
        <v>31</v>
      </c>
      <c r="AD1877" s="5">
        <v>20173</v>
      </c>
      <c r="AE1877" s="5" t="s">
        <v>4009</v>
      </c>
      <c r="AF1877" s="5">
        <f>IF(ActividadesCom[[#This Row],[NIVEL 5]]&lt;&gt;0,VLOOKUP(ActividadesCom[[#This Row],[NIVEL 5]],Catálogo!A:B,2,FALSE),"")</f>
        <v>3</v>
      </c>
      <c r="AG1877" s="5">
        <v>1</v>
      </c>
      <c r="AH1877" s="2"/>
      <c r="AI1877" s="2"/>
    </row>
    <row r="1878" spans="1:35" ht="30" hidden="1" customHeight="1" x14ac:dyDescent="0.25">
      <c r="A1878" s="7">
        <v>17470240</v>
      </c>
      <c r="B1878" s="97" t="str">
        <f>VLOOKUP(ActividadesCom[[#This Row],[NO. DE CONTROL]],'LISTADO ESTUDIANTES'!A:C,3,FALSE)</f>
        <v>DELGADO HERNANDEZ MANUEL ADRIAN</v>
      </c>
      <c r="C1878" s="97" t="str">
        <f>VLOOKUP(ActividadesCom[[#This Row],[NO. DE CONTROL]],'LISTADO ESTUDIANTES'!A:B,2,FALSE)</f>
        <v>INGENIERIA CIVIL</v>
      </c>
      <c r="D1878" s="18" t="str">
        <f>VLOOKUP(ActividadesCom[[#This Row],[NO. DE CONTROL]],'LISTADO ESTUDIANTES'!A:D,4,FALSE)</f>
        <v>BAJA</v>
      </c>
      <c r="E1878" s="5">
        <f>SUM(ActividadesCom[[#This Row],[CRÉD. 1]],ActividadesCom[[#This Row],[CRÉD. 2]],ActividadesCom[[#This Row],[CRÉD. 3]],ActividadesCom[[#This Row],[CRÉD. 4]],ActividadesCom[[#This Row],[CRÉD. 5]])</f>
        <v>4</v>
      </c>
      <c r="F1878" s="17">
        <f>IF(ActividadesCom[[#This Row],[ÚLTIMO SEMESTRE CON CRÉDITOS]]&gt;0,ROUND(AVERAGE(ActividadesCom[[#This Row],[VALOR NIVEL 5]],ActividadesCom[[#This Row],[VALOR NIVEL 4]],ActividadesCom[[#This Row],[VALOR NIVEL 3]],ActividadesCom[[#This Row],[VALOR NIVEL 2]],ActividadesCom[[#This Row],[VALOR NIVEL 1]]),0),"")</f>
        <v>4</v>
      </c>
      <c r="G1878" s="5" t="str">
        <f>IF(ActividadesCom[[#This Row],[PROMEDIO]]="","",IF(ActividadesCom[[#This Row],[PROMEDIO]]&gt;=4,"EXCELENTE",IF(ActividadesCom[[#This Row],[PROMEDIO]]&gt;=3,"NOTABLE",IF(ActividadesCom[[#This Row],[PROMEDIO]]&gt;=2,"BUENO",IF(ActividadesCom[[#This Row],[PROMEDIO]]=1,"SUFICIENTE","")))))</f>
        <v>EXCELENTE</v>
      </c>
      <c r="H1878" s="5">
        <f>MAX(ActividadesCom[[#This Row],[PERÍODO 1]],ActividadesCom[[#This Row],[PERÍODO 2]],ActividadesCom[[#This Row],[PERÍODO 3]],ActividadesCom[[#This Row],[PERÍODO 4]],ActividadesCom[[#This Row],[PERÍODO 5]])</f>
        <v>20221</v>
      </c>
      <c r="I1878" s="6" t="s">
        <v>615</v>
      </c>
      <c r="J1878" s="5">
        <v>20221</v>
      </c>
      <c r="K1878" s="5" t="s">
        <v>4008</v>
      </c>
      <c r="L1878" s="5">
        <f>IF(ActividadesCom[[#This Row],[NIVEL 1]]&lt;&gt;0,VLOOKUP(ActividadesCom[[#This Row],[NIVEL 1]],Catálogo!A:B,2,FALSE),"")</f>
        <v>4</v>
      </c>
      <c r="M1878" s="5">
        <v>1</v>
      </c>
      <c r="N1878" s="6" t="s">
        <v>4861</v>
      </c>
      <c r="O1878" s="5">
        <v>20221</v>
      </c>
      <c r="P1878" s="5" t="s">
        <v>4008</v>
      </c>
      <c r="Q1878" s="5">
        <f>IF(ActividadesCom[[#This Row],[NIVEL 2]]&lt;&gt;0,VLOOKUP(ActividadesCom[[#This Row],[NIVEL 2]],Catálogo!A:B,2,FALSE),"")</f>
        <v>4</v>
      </c>
      <c r="R1878" s="5">
        <v>1</v>
      </c>
      <c r="S1878" s="6"/>
      <c r="T1878" s="5"/>
      <c r="U1878" s="5"/>
      <c r="V1878" s="5" t="str">
        <f>IF(ActividadesCom[[#This Row],[NIVEL 3]]&lt;&gt;0,VLOOKUP(ActividadesCom[[#This Row],[NIVEL 3]],Catálogo!A:B,2,FALSE),"")</f>
        <v/>
      </c>
      <c r="W1878" s="5"/>
      <c r="X1878" s="6" t="s">
        <v>4478</v>
      </c>
      <c r="Y1878" s="5">
        <v>20211</v>
      </c>
      <c r="Z1878" s="5" t="s">
        <v>4009</v>
      </c>
      <c r="AA1878" s="5">
        <f>IF(ActividadesCom[[#This Row],[NIVEL 4]]&lt;&gt;0,VLOOKUP(ActividadesCom[[#This Row],[NIVEL 4]],Catálogo!A:B,2,FALSE),"")</f>
        <v>3</v>
      </c>
      <c r="AB1878" s="5">
        <v>1</v>
      </c>
      <c r="AC1878" s="6" t="s">
        <v>31</v>
      </c>
      <c r="AD1878" s="5">
        <v>20173</v>
      </c>
      <c r="AE1878" s="5" t="s">
        <v>4008</v>
      </c>
      <c r="AF1878" s="5">
        <f>IF(ActividadesCom[[#This Row],[NIVEL 5]]&lt;&gt;0,VLOOKUP(ActividadesCom[[#This Row],[NIVEL 5]],Catálogo!A:B,2,FALSE),"")</f>
        <v>4</v>
      </c>
      <c r="AG1878" s="5">
        <v>1</v>
      </c>
      <c r="AH1878" s="2"/>
      <c r="AI1878" s="2"/>
    </row>
    <row r="1879" spans="1:35" ht="30" hidden="1" customHeight="1" x14ac:dyDescent="0.25">
      <c r="A1879" s="7">
        <v>17470241</v>
      </c>
      <c r="B1879" s="97" t="str">
        <f>VLOOKUP(ActividadesCom[[#This Row],[NO. DE CONTROL]],'LISTADO ESTUDIANTES'!A:C,3,FALSE)</f>
        <v>CAHUICH OSORIO ANGEL ADOLFO</v>
      </c>
      <c r="C1879" s="97" t="str">
        <f>VLOOKUP(ActividadesCom[[#This Row],[NO. DE CONTROL]],'LISTADO ESTUDIANTES'!A:B,2,FALSE)</f>
        <v>INGENIERIA CIVIL</v>
      </c>
      <c r="D1879" s="18" t="str">
        <f>VLOOKUP(ActividadesCom[[#This Row],[NO. DE CONTROL]],'LISTADO ESTUDIANTES'!A:D,4,FALSE)</f>
        <v>BAJA</v>
      </c>
      <c r="E1879" s="5">
        <f>SUM(ActividadesCom[[#This Row],[CRÉD. 1]],ActividadesCom[[#This Row],[CRÉD. 2]],ActividadesCom[[#This Row],[CRÉD. 3]],ActividadesCom[[#This Row],[CRÉD. 4]],ActividadesCom[[#This Row],[CRÉD. 5]])</f>
        <v>0</v>
      </c>
      <c r="F1879" s="17" t="str">
        <f>IF(ActividadesCom[[#This Row],[ÚLTIMO SEMESTRE CON CRÉDITOS]]&gt;0,ROUND(AVERAGE(ActividadesCom[[#This Row],[VALOR NIVEL 5]],ActividadesCom[[#This Row],[VALOR NIVEL 4]],ActividadesCom[[#This Row],[VALOR NIVEL 3]],ActividadesCom[[#This Row],[VALOR NIVEL 2]],ActividadesCom[[#This Row],[VALOR NIVEL 1]]),0),"")</f>
        <v/>
      </c>
      <c r="G1879" s="5" t="str">
        <f>IF(ActividadesCom[[#This Row],[PROMEDIO]]="","",IF(ActividadesCom[[#This Row],[PROMEDIO]]&gt;=4,"EXCELENTE",IF(ActividadesCom[[#This Row],[PROMEDIO]]&gt;=3,"NOTABLE",IF(ActividadesCom[[#This Row],[PROMEDIO]]&gt;=2,"BUENO",IF(ActividadesCom[[#This Row],[PROMEDIO]]=1,"SUFICIENTE","")))))</f>
        <v/>
      </c>
      <c r="H1879" s="5">
        <f>MAX(ActividadesCom[[#This Row],[PERÍODO 1]],ActividadesCom[[#This Row],[PERÍODO 2]],ActividadesCom[[#This Row],[PERÍODO 3]],ActividadesCom[[#This Row],[PERÍODO 4]],ActividadesCom[[#This Row],[PERÍODO 5]])</f>
        <v>0</v>
      </c>
      <c r="I1879" s="6"/>
      <c r="J1879" s="5"/>
      <c r="K1879" s="5"/>
      <c r="L1879" s="5" t="str">
        <f>IF(ActividadesCom[[#This Row],[NIVEL 1]]&lt;&gt;0,VLOOKUP(ActividadesCom[[#This Row],[NIVEL 1]],Catálogo!A:B,2,FALSE),"")</f>
        <v/>
      </c>
      <c r="M1879" s="5"/>
      <c r="N1879" s="6"/>
      <c r="O1879" s="5"/>
      <c r="P1879" s="5"/>
      <c r="Q1879" s="5" t="str">
        <f>IF(ActividadesCom[[#This Row],[NIVEL 2]]&lt;&gt;0,VLOOKUP(ActividadesCom[[#This Row],[NIVEL 2]],Catálogo!A:B,2,FALSE),"")</f>
        <v/>
      </c>
      <c r="R1879" s="5"/>
      <c r="S1879" s="6"/>
      <c r="T1879" s="5"/>
      <c r="U1879" s="5"/>
      <c r="V1879" s="5" t="str">
        <f>IF(ActividadesCom[[#This Row],[NIVEL 3]]&lt;&gt;0,VLOOKUP(ActividadesCom[[#This Row],[NIVEL 3]],Catálogo!A:B,2,FALSE),"")</f>
        <v/>
      </c>
      <c r="W1879" s="5"/>
      <c r="X1879" s="6"/>
      <c r="Y1879" s="5"/>
      <c r="Z1879" s="5"/>
      <c r="AA1879" s="5" t="str">
        <f>IF(ActividadesCom[[#This Row],[NIVEL 4]]&lt;&gt;0,VLOOKUP(ActividadesCom[[#This Row],[NIVEL 4]],Catálogo!A:B,2,FALSE),"")</f>
        <v/>
      </c>
      <c r="AB1879" s="5"/>
      <c r="AC1879" s="6"/>
      <c r="AD1879" s="5"/>
      <c r="AE1879" s="5"/>
      <c r="AF1879" s="5" t="str">
        <f>IF(ActividadesCom[[#This Row],[NIVEL 5]]&lt;&gt;0,VLOOKUP(ActividadesCom[[#This Row],[NIVEL 5]],Catálogo!A:B,2,FALSE),"")</f>
        <v/>
      </c>
      <c r="AG1879" s="5"/>
      <c r="AH1879" s="2"/>
      <c r="AI1879" s="2"/>
    </row>
    <row r="1880" spans="1:35" ht="30" hidden="1" customHeight="1" x14ac:dyDescent="0.25">
      <c r="A1880" s="7">
        <v>17470242</v>
      </c>
      <c r="B1880" s="97" t="str">
        <f>VLOOKUP(ActividadesCom[[#This Row],[NO. DE CONTROL]],'LISTADO ESTUDIANTES'!A:C,3,FALSE)</f>
        <v>FUENTES  JUAN PABLO CANDELARIO</v>
      </c>
      <c r="C1880" s="97" t="str">
        <f>VLOOKUP(ActividadesCom[[#This Row],[NO. DE CONTROL]],'LISTADO ESTUDIANTES'!A:B,2,FALSE)</f>
        <v>INGENIERIA CIVIL</v>
      </c>
      <c r="D1880" s="18" t="str">
        <f>VLOOKUP(ActividadesCom[[#This Row],[NO. DE CONTROL]],'LISTADO ESTUDIANTES'!A:D,4,FALSE)</f>
        <v>EGRESADO(A)</v>
      </c>
      <c r="E1880" s="5">
        <f>SUM(ActividadesCom[[#This Row],[CRÉD. 1]],ActividadesCom[[#This Row],[CRÉD. 2]],ActividadesCom[[#This Row],[CRÉD. 3]],ActividadesCom[[#This Row],[CRÉD. 4]],ActividadesCom[[#This Row],[CRÉD. 5]])</f>
        <v>5</v>
      </c>
      <c r="F1880" s="5">
        <f>IF(ActividadesCom[[#This Row],[ÚLTIMO SEMESTRE CON CRÉDITOS]]&gt;0,ROUND(AVERAGE(ActividadesCom[[#This Row],[VALOR NIVEL 5]],ActividadesCom[[#This Row],[VALOR NIVEL 4]],ActividadesCom[[#This Row],[VALOR NIVEL 3]],ActividadesCom[[#This Row],[VALOR NIVEL 2]],ActividadesCom[[#This Row],[VALOR NIVEL 1]]),0),"")</f>
        <v>3</v>
      </c>
      <c r="G1880" s="5" t="str">
        <f>IF(ActividadesCom[[#This Row],[PROMEDIO]]="","",IF(ActividadesCom[[#This Row],[PROMEDIO]]&gt;=4,"EXCELENTE",IF(ActividadesCom[[#This Row],[PROMEDIO]]&gt;=3,"NOTABLE",IF(ActividadesCom[[#This Row],[PROMEDIO]]&gt;=2,"BUENO",IF(ActividadesCom[[#This Row],[PROMEDIO]]=1,"SUFICIENTE","")))))</f>
        <v>NOTABLE</v>
      </c>
      <c r="H1880" s="5">
        <f>MAX(ActividadesCom[[#This Row],[PERÍODO 1]],ActividadesCom[[#This Row],[PERÍODO 2]],ActividadesCom[[#This Row],[PERÍODO 3]],ActividadesCom[[#This Row],[PERÍODO 4]],ActividadesCom[[#This Row],[PERÍODO 5]])</f>
        <v>20191</v>
      </c>
      <c r="I1880" s="6" t="s">
        <v>1006</v>
      </c>
      <c r="J1880" s="5">
        <v>20173</v>
      </c>
      <c r="K1880" s="5" t="s">
        <v>4010</v>
      </c>
      <c r="L1880" s="5">
        <f>IF(ActividadesCom[[#This Row],[NIVEL 1]]&lt;&gt;0,VLOOKUP(ActividadesCom[[#This Row],[NIVEL 1]],Catálogo!A:B,2,FALSE),"")</f>
        <v>2</v>
      </c>
      <c r="M1880" s="5">
        <v>1</v>
      </c>
      <c r="N1880" s="6" t="s">
        <v>1006</v>
      </c>
      <c r="O1880" s="5">
        <v>20181</v>
      </c>
      <c r="P1880" s="5" t="s">
        <v>4010</v>
      </c>
      <c r="Q1880" s="5">
        <f>IF(ActividadesCom[[#This Row],[NIVEL 2]]&lt;&gt;0,VLOOKUP(ActividadesCom[[#This Row],[NIVEL 2]],Catálogo!A:B,2,FALSE),"")</f>
        <v>2</v>
      </c>
      <c r="R1880" s="5">
        <v>1</v>
      </c>
      <c r="S1880" s="6" t="s">
        <v>1008</v>
      </c>
      <c r="T1880" s="5">
        <v>20191</v>
      </c>
      <c r="U1880" s="5" t="s">
        <v>4008</v>
      </c>
      <c r="V1880" s="5">
        <f>IF(ActividadesCom[[#This Row],[NIVEL 3]]&lt;&gt;0,VLOOKUP(ActividadesCom[[#This Row],[NIVEL 3]],Catálogo!A:B,2,FALSE),"")</f>
        <v>4</v>
      </c>
      <c r="W1880" s="5">
        <v>1</v>
      </c>
      <c r="X1880" s="6" t="s">
        <v>978</v>
      </c>
      <c r="Y1880" s="5">
        <v>20191</v>
      </c>
      <c r="Z1880" s="5" t="s">
        <v>4008</v>
      </c>
      <c r="AA1880" s="5">
        <f>IF(ActividadesCom[[#This Row],[NIVEL 4]]&lt;&gt;0,VLOOKUP(ActividadesCom[[#This Row],[NIVEL 4]],Catálogo!A:B,2,FALSE),"")</f>
        <v>4</v>
      </c>
      <c r="AB1880" s="5">
        <v>1</v>
      </c>
      <c r="AC1880" s="6" t="s">
        <v>133</v>
      </c>
      <c r="AD1880" s="5">
        <v>20183</v>
      </c>
      <c r="AE1880" s="5" t="s">
        <v>4011</v>
      </c>
      <c r="AF1880" s="5">
        <f>IF(ActividadesCom[[#This Row],[NIVEL 5]]&lt;&gt;0,VLOOKUP(ActividadesCom[[#This Row],[NIVEL 5]],Catálogo!A:B,2,FALSE),"")</f>
        <v>1</v>
      </c>
      <c r="AG1880" s="5">
        <v>1</v>
      </c>
      <c r="AH1880" s="2"/>
      <c r="AI1880" s="2"/>
    </row>
    <row r="1881" spans="1:35" s="24" customFormat="1" ht="30" customHeight="1" x14ac:dyDescent="0.25">
      <c r="A1881" s="7">
        <v>17470243</v>
      </c>
      <c r="B1881" s="97" t="str">
        <f>VLOOKUP(ActividadesCom[[#This Row],[NO. DE CONTROL]],'LISTADO ESTUDIANTES'!A:C,3,FALSE)</f>
        <v>HERNANDEZ VILLEGAS MIKHAIL ALEXANDER</v>
      </c>
      <c r="C1881" s="97" t="str">
        <f>VLOOKUP(ActividadesCom[[#This Row],[NO. DE CONTROL]],'LISTADO ESTUDIANTES'!A:B,2,FALSE)</f>
        <v>INGENIERIA CIVIL</v>
      </c>
      <c r="D1881" s="18" t="str">
        <f>VLOOKUP(ActividadesCom[[#This Row],[NO. DE CONTROL]],'LISTADO ESTUDIANTES'!A:D,4,FALSE)</f>
        <v>ACTIVO(A)</v>
      </c>
      <c r="E1881" s="5">
        <f>SUM(ActividadesCom[[#This Row],[CRÉD. 1]],ActividadesCom[[#This Row],[CRÉD. 2]],ActividadesCom[[#This Row],[CRÉD. 3]],ActividadesCom[[#This Row],[CRÉD. 4]],ActividadesCom[[#This Row],[CRÉD. 5]])</f>
        <v>5</v>
      </c>
      <c r="F1881" s="17">
        <f>IF(ActividadesCom[[#This Row],[ÚLTIMO SEMESTRE CON CRÉDITOS]]&gt;0,ROUND(AVERAGE(ActividadesCom[[#This Row],[VALOR NIVEL 5]],ActividadesCom[[#This Row],[VALOR NIVEL 4]],ActividadesCom[[#This Row],[VALOR NIVEL 3]],ActividadesCom[[#This Row],[VALOR NIVEL 2]],ActividadesCom[[#This Row],[VALOR NIVEL 1]]),0),"")</f>
        <v>3</v>
      </c>
      <c r="G1881" s="5" t="str">
        <f>IF(ActividadesCom[[#This Row],[PROMEDIO]]="","",IF(ActividadesCom[[#This Row],[PROMEDIO]]&gt;=4,"EXCELENTE",IF(ActividadesCom[[#This Row],[PROMEDIO]]&gt;=3,"NOTABLE",IF(ActividadesCom[[#This Row],[PROMEDIO]]&gt;=2,"BUENO",IF(ActividadesCom[[#This Row],[PROMEDIO]]=1,"SUFICIENTE","")))))</f>
        <v>NOTABLE</v>
      </c>
      <c r="H1881" s="5">
        <f>MAX(ActividadesCom[[#This Row],[PERÍODO 1]],ActividadesCom[[#This Row],[PERÍODO 2]],ActividadesCom[[#This Row],[PERÍODO 3]],ActividadesCom[[#This Row],[PERÍODO 4]],ActividadesCom[[#This Row],[PERÍODO 5]])</f>
        <v>20201</v>
      </c>
      <c r="I1881" s="6" t="s">
        <v>4090</v>
      </c>
      <c r="J1881" s="5">
        <v>20181</v>
      </c>
      <c r="K1881" s="5" t="s">
        <v>4011</v>
      </c>
      <c r="L1881" s="5">
        <f>IF(ActividadesCom[[#This Row],[NIVEL 1]]&lt;&gt;0,VLOOKUP(ActividadesCom[[#This Row],[NIVEL 1]],Catálogo!A:B,2,FALSE),"")</f>
        <v>1</v>
      </c>
      <c r="M1881" s="5">
        <v>1</v>
      </c>
      <c r="N1881" s="6" t="s">
        <v>4448</v>
      </c>
      <c r="O1881" s="5">
        <v>20173</v>
      </c>
      <c r="P1881" s="5" t="s">
        <v>4008</v>
      </c>
      <c r="Q1881" s="5">
        <f>IF(ActividadesCom[[#This Row],[NIVEL 2]]&lt;&gt;0,VLOOKUP(ActividadesCom[[#This Row],[NIVEL 2]],Catálogo!A:B,2,FALSE),"")</f>
        <v>4</v>
      </c>
      <c r="R1881" s="5">
        <v>1</v>
      </c>
      <c r="S1881" s="6" t="s">
        <v>4448</v>
      </c>
      <c r="T1881" s="5">
        <v>20181</v>
      </c>
      <c r="U1881" s="5" t="s">
        <v>4008</v>
      </c>
      <c r="V1881" s="5">
        <f>IF(ActividadesCom[[#This Row],[NIVEL 3]]&lt;&gt;0,VLOOKUP(ActividadesCom[[#This Row],[NIVEL 3]],Catálogo!A:B,2,FALSE),"")</f>
        <v>4</v>
      </c>
      <c r="W1881" s="5">
        <v>1</v>
      </c>
      <c r="X1881" s="6" t="s">
        <v>2903</v>
      </c>
      <c r="Y1881" s="5">
        <v>20201</v>
      </c>
      <c r="Z1881" s="5" t="s">
        <v>4010</v>
      </c>
      <c r="AA1881" s="5">
        <f>IF(ActividadesCom[[#This Row],[NIVEL 4]]&lt;&gt;0,VLOOKUP(ActividadesCom[[#This Row],[NIVEL 4]],Catálogo!A:B,2,FALSE),"")</f>
        <v>2</v>
      </c>
      <c r="AB1881" s="5">
        <v>1</v>
      </c>
      <c r="AC1881" s="9" t="s">
        <v>31</v>
      </c>
      <c r="AD1881" s="8">
        <v>20173</v>
      </c>
      <c r="AE1881" s="8" t="s">
        <v>4009</v>
      </c>
      <c r="AF1881" s="5">
        <f>IF(ActividadesCom[[#This Row],[NIVEL 5]]&lt;&gt;0,VLOOKUP(ActividadesCom[[#This Row],[NIVEL 5]],Catálogo!A:B,2,FALSE),"")</f>
        <v>3</v>
      </c>
      <c r="AG1881" s="8">
        <v>1</v>
      </c>
    </row>
    <row r="1882" spans="1:35" ht="30" hidden="1" customHeight="1" x14ac:dyDescent="0.25">
      <c r="A1882" s="7">
        <v>17470244</v>
      </c>
      <c r="B1882" s="97" t="str">
        <f>VLOOKUP(ActividadesCom[[#This Row],[NO. DE CONTROL]],'LISTADO ESTUDIANTES'!A:C,3,FALSE)</f>
        <v>DIAZ ESQUIVEL GABRIEL ATILANO</v>
      </c>
      <c r="C1882" s="97" t="str">
        <f>VLOOKUP(ActividadesCom[[#This Row],[NO. DE CONTROL]],'LISTADO ESTUDIANTES'!A:B,2,FALSE)</f>
        <v>INGENIERIA EN ADMINISTRACION</v>
      </c>
      <c r="D1882" s="18" t="str">
        <f>VLOOKUP(ActividadesCom[[#This Row],[NO. DE CONTROL]],'LISTADO ESTUDIANTES'!A:D,4,FALSE)</f>
        <v>EGRESADO(A)</v>
      </c>
      <c r="E1882" s="5">
        <f>SUM(ActividadesCom[[#This Row],[CRÉD. 1]],ActividadesCom[[#This Row],[CRÉD. 2]],ActividadesCom[[#This Row],[CRÉD. 3]],ActividadesCom[[#This Row],[CRÉD. 4]],ActividadesCom[[#This Row],[CRÉD. 5]])</f>
        <v>5</v>
      </c>
      <c r="F1882" s="17">
        <f>IF(ActividadesCom[[#This Row],[ÚLTIMO SEMESTRE CON CRÉDITOS]]&gt;0,ROUND(AVERAGE(ActividadesCom[[#This Row],[VALOR NIVEL 5]],ActividadesCom[[#This Row],[VALOR NIVEL 4]],ActividadesCom[[#This Row],[VALOR NIVEL 3]],ActividadesCom[[#This Row],[VALOR NIVEL 2]],ActividadesCom[[#This Row],[VALOR NIVEL 1]]),0),"")</f>
        <v>3</v>
      </c>
      <c r="G1882" s="5" t="str">
        <f>IF(ActividadesCom[[#This Row],[PROMEDIO]]="","",IF(ActividadesCom[[#This Row],[PROMEDIO]]&gt;=4,"EXCELENTE",IF(ActividadesCom[[#This Row],[PROMEDIO]]&gt;=3,"NOTABLE",IF(ActividadesCom[[#This Row],[PROMEDIO]]&gt;=2,"BUENO",IF(ActividadesCom[[#This Row],[PROMEDIO]]=1,"SUFICIENTE","")))))</f>
        <v>NOTABLE</v>
      </c>
      <c r="H1882" s="5">
        <f>MAX(ActividadesCom[[#This Row],[PERÍODO 1]],ActividadesCom[[#This Row],[PERÍODO 2]],ActividadesCom[[#This Row],[PERÍODO 3]],ActividadesCom[[#This Row],[PERÍODO 4]],ActividadesCom[[#This Row],[PERÍODO 5]])</f>
        <v>20203</v>
      </c>
      <c r="I1882" s="6" t="s">
        <v>111</v>
      </c>
      <c r="J1882" s="5">
        <v>20191</v>
      </c>
      <c r="K1882" s="5" t="s">
        <v>4010</v>
      </c>
      <c r="L1882" s="5">
        <f>IF(ActividadesCom[[#This Row],[NIVEL 1]]&lt;&gt;0,VLOOKUP(ActividadesCom[[#This Row],[NIVEL 1]],Catálogo!A:B,2,FALSE),"")</f>
        <v>2</v>
      </c>
      <c r="M1882" s="5">
        <v>1</v>
      </c>
      <c r="N1882" s="6" t="s">
        <v>4121</v>
      </c>
      <c r="O1882" s="5">
        <v>20203</v>
      </c>
      <c r="P1882" s="5" t="s">
        <v>4010</v>
      </c>
      <c r="Q1882" s="5">
        <f>IF(ActividadesCom[[#This Row],[NIVEL 2]]&lt;&gt;0,VLOOKUP(ActividadesCom[[#This Row],[NIVEL 2]],Catálogo!A:B,2,FALSE),"")</f>
        <v>2</v>
      </c>
      <c r="R1882" s="5">
        <v>1</v>
      </c>
      <c r="S1882" s="6" t="s">
        <v>615</v>
      </c>
      <c r="T1882" s="5">
        <v>20202</v>
      </c>
      <c r="U1882" s="5" t="s">
        <v>4009</v>
      </c>
      <c r="V1882" s="5">
        <f>IF(ActividadesCom[[#This Row],[NIVEL 3]]&lt;&gt;0,VLOOKUP(ActividadesCom[[#This Row],[NIVEL 3]],Catálogo!A:B,2,FALSE),"")</f>
        <v>3</v>
      </c>
      <c r="W1882" s="5">
        <v>1</v>
      </c>
      <c r="X1882" s="6" t="s">
        <v>665</v>
      </c>
      <c r="Y1882" s="5">
        <v>20191</v>
      </c>
      <c r="Z1882" s="5" t="s">
        <v>4009</v>
      </c>
      <c r="AA1882" s="5">
        <f>IF(ActividadesCom[[#This Row],[NIVEL 4]]&lt;&gt;0,VLOOKUP(ActividadesCom[[#This Row],[NIVEL 4]],Catálogo!A:B,2,FALSE),"")</f>
        <v>3</v>
      </c>
      <c r="AB1882" s="5">
        <v>1</v>
      </c>
      <c r="AC1882" s="6" t="s">
        <v>11</v>
      </c>
      <c r="AD1882" s="5">
        <v>20173</v>
      </c>
      <c r="AE1882" s="5" t="s">
        <v>4009</v>
      </c>
      <c r="AF1882" s="5">
        <f>IF(ActividadesCom[[#This Row],[NIVEL 5]]&lt;&gt;0,VLOOKUP(ActividadesCom[[#This Row],[NIVEL 5]],Catálogo!A:B,2,FALSE),"")</f>
        <v>3</v>
      </c>
      <c r="AG1882" s="5">
        <v>1</v>
      </c>
      <c r="AH1882" s="2"/>
      <c r="AI1882" s="2"/>
    </row>
    <row r="1883" spans="1:35" ht="30" hidden="1" customHeight="1" x14ac:dyDescent="0.25">
      <c r="A1883" s="7">
        <v>17470245</v>
      </c>
      <c r="B1883" s="97" t="str">
        <f>VLOOKUP(ActividadesCom[[#This Row],[NO. DE CONTROL]],'LISTADO ESTUDIANTES'!A:C,3,FALSE)</f>
        <v>FLORES ARROYO MARLA CONCEPCION</v>
      </c>
      <c r="C1883" s="97" t="str">
        <f>VLOOKUP(ActividadesCom[[#This Row],[NO. DE CONTROL]],'LISTADO ESTUDIANTES'!A:B,2,FALSE)</f>
        <v>INGENIERIA CIVIL</v>
      </c>
      <c r="D1883" s="18" t="str">
        <f>VLOOKUP(ActividadesCom[[#This Row],[NO. DE CONTROL]],'LISTADO ESTUDIANTES'!A:D,4,FALSE)</f>
        <v>BAJA</v>
      </c>
      <c r="E1883" s="5">
        <f>SUM(ActividadesCom[[#This Row],[CRÉD. 1]],ActividadesCom[[#This Row],[CRÉD. 2]],ActividadesCom[[#This Row],[CRÉD. 3]],ActividadesCom[[#This Row],[CRÉD. 4]],ActividadesCom[[#This Row],[CRÉD. 5]])</f>
        <v>2</v>
      </c>
      <c r="F1883" s="17">
        <f>IF(ActividadesCom[[#This Row],[ÚLTIMO SEMESTRE CON CRÉDITOS]]&gt;0,ROUND(AVERAGE(ActividadesCom[[#This Row],[VALOR NIVEL 5]],ActividadesCom[[#This Row],[VALOR NIVEL 4]],ActividadesCom[[#This Row],[VALOR NIVEL 3]],ActividadesCom[[#This Row],[VALOR NIVEL 2]],ActividadesCom[[#This Row],[VALOR NIVEL 1]]),0),"")</f>
        <v>3</v>
      </c>
      <c r="G1883" s="5" t="str">
        <f>IF(ActividadesCom[[#This Row],[PROMEDIO]]="","",IF(ActividadesCom[[#This Row],[PROMEDIO]]&gt;=4,"EXCELENTE",IF(ActividadesCom[[#This Row],[PROMEDIO]]&gt;=3,"NOTABLE",IF(ActividadesCom[[#This Row],[PROMEDIO]]&gt;=2,"BUENO",IF(ActividadesCom[[#This Row],[PROMEDIO]]=1,"SUFICIENTE","")))))</f>
        <v>NOTABLE</v>
      </c>
      <c r="H1883" s="5">
        <f>MAX(ActividadesCom[[#This Row],[PERÍODO 1]],ActividadesCom[[#This Row],[PERÍODO 2]],ActividadesCom[[#This Row],[PERÍODO 3]],ActividadesCom[[#This Row],[PERÍODO 4]],ActividadesCom[[#This Row],[PERÍODO 5]])</f>
        <v>20183</v>
      </c>
      <c r="I1883" s="6"/>
      <c r="J1883" s="5"/>
      <c r="K1883" s="5"/>
      <c r="L1883" s="5" t="str">
        <f>IF(ActividadesCom[[#This Row],[NIVEL 1]]&lt;&gt;0,VLOOKUP(ActividadesCom[[#This Row],[NIVEL 1]],Catálogo!A:B,2,FALSE),"")</f>
        <v/>
      </c>
      <c r="M1883" s="5"/>
      <c r="N1883" s="6"/>
      <c r="O1883" s="5"/>
      <c r="P1883" s="5"/>
      <c r="Q1883" s="5" t="str">
        <f>IF(ActividadesCom[[#This Row],[NIVEL 2]]&lt;&gt;0,VLOOKUP(ActividadesCom[[#This Row],[NIVEL 2]],Catálogo!A:B,2,FALSE),"")</f>
        <v/>
      </c>
      <c r="R1883" s="5"/>
      <c r="S1883" s="6"/>
      <c r="T1883" s="5"/>
      <c r="U1883" s="5"/>
      <c r="V1883" s="5" t="str">
        <f>IF(ActividadesCom[[#This Row],[NIVEL 3]]&lt;&gt;0,VLOOKUP(ActividadesCom[[#This Row],[NIVEL 3]],Catálogo!A:B,2,FALSE),"")</f>
        <v/>
      </c>
      <c r="W1883" s="5"/>
      <c r="X1883" s="6" t="s">
        <v>133</v>
      </c>
      <c r="Y1883" s="5">
        <v>20183</v>
      </c>
      <c r="Z1883" s="5" t="s">
        <v>4010</v>
      </c>
      <c r="AA1883" s="5">
        <f>IF(ActividadesCom[[#This Row],[NIVEL 4]]&lt;&gt;0,VLOOKUP(ActividadesCom[[#This Row],[NIVEL 4]],Catálogo!A:B,2,FALSE),"")</f>
        <v>2</v>
      </c>
      <c r="AB1883" s="5">
        <v>1</v>
      </c>
      <c r="AC1883" s="6" t="s">
        <v>5</v>
      </c>
      <c r="AD1883" s="5">
        <v>20173</v>
      </c>
      <c r="AE1883" s="5" t="s">
        <v>4008</v>
      </c>
      <c r="AF1883" s="5">
        <f>IF(ActividadesCom[[#This Row],[NIVEL 5]]&lt;&gt;0,VLOOKUP(ActividadesCom[[#This Row],[NIVEL 5]],Catálogo!A:B,2,FALSE),"")</f>
        <v>4</v>
      </c>
      <c r="AG1883" s="5">
        <v>1</v>
      </c>
      <c r="AH1883" s="2"/>
      <c r="AI1883" s="2"/>
    </row>
    <row r="1884" spans="1:35" ht="30" customHeight="1" x14ac:dyDescent="0.25">
      <c r="A1884" s="7">
        <v>17470246</v>
      </c>
      <c r="B1884" s="97" t="str">
        <f>VLOOKUP(ActividadesCom[[#This Row],[NO. DE CONTROL]],'LISTADO ESTUDIANTES'!A:C,3,FALSE)</f>
        <v>DZIB SANTOS MOISÉS DAVID</v>
      </c>
      <c r="C1884" s="97" t="str">
        <f>VLOOKUP(ActividadesCom[[#This Row],[NO. DE CONTROL]],'LISTADO ESTUDIANTES'!A:B,2,FALSE)</f>
        <v>INGENIERIA CIVIL</v>
      </c>
      <c r="D1884" s="18" t="str">
        <f>VLOOKUP(ActividadesCom[[#This Row],[NO. DE CONTROL]],'LISTADO ESTUDIANTES'!A:D,4,FALSE)</f>
        <v>ACTIVO(A)</v>
      </c>
      <c r="E1884" s="5">
        <f>SUM(ActividadesCom[[#This Row],[CRÉD. 1]],ActividadesCom[[#This Row],[CRÉD. 2]],ActividadesCom[[#This Row],[CRÉD. 3]],ActividadesCom[[#This Row],[CRÉD. 4]],ActividadesCom[[#This Row],[CRÉD. 5]])</f>
        <v>5</v>
      </c>
      <c r="F1884" s="17">
        <f>IF(ActividadesCom[[#This Row],[ÚLTIMO SEMESTRE CON CRÉDITOS]]&gt;0,ROUND(AVERAGE(ActividadesCom[[#This Row],[VALOR NIVEL 5]],ActividadesCom[[#This Row],[VALOR NIVEL 4]],ActividadesCom[[#This Row],[VALOR NIVEL 3]],ActividadesCom[[#This Row],[VALOR NIVEL 2]],ActividadesCom[[#This Row],[VALOR NIVEL 1]]),0),"")</f>
        <v>3</v>
      </c>
      <c r="G1884" s="5" t="str">
        <f>IF(ActividadesCom[[#This Row],[PROMEDIO]]="","",IF(ActividadesCom[[#This Row],[PROMEDIO]]&gt;=4,"EXCELENTE",IF(ActividadesCom[[#This Row],[PROMEDIO]]&gt;=3,"NOTABLE",IF(ActividadesCom[[#This Row],[PROMEDIO]]&gt;=2,"BUENO",IF(ActividadesCom[[#This Row],[PROMEDIO]]=1,"SUFICIENTE","")))))</f>
        <v>NOTABLE</v>
      </c>
      <c r="H1884" s="5">
        <f>MAX(ActividadesCom[[#This Row],[PERÍODO 1]],ActividadesCom[[#This Row],[PERÍODO 2]],ActividadesCom[[#This Row],[PERÍODO 3]],ActividadesCom[[#This Row],[PERÍODO 4]],ActividadesCom[[#This Row],[PERÍODO 5]])</f>
        <v>20201</v>
      </c>
      <c r="I1884" s="6" t="s">
        <v>4090</v>
      </c>
      <c r="J1884" s="5">
        <v>20181</v>
      </c>
      <c r="K1884" s="5" t="s">
        <v>4010</v>
      </c>
      <c r="L1884" s="5">
        <f>IF(ActividadesCom[[#This Row],[NIVEL 1]]&lt;&gt;0,VLOOKUP(ActividadesCom[[#This Row],[NIVEL 1]],Catálogo!A:B,2,FALSE),"")</f>
        <v>2</v>
      </c>
      <c r="M1884" s="5">
        <v>1</v>
      </c>
      <c r="N1884" s="6" t="s">
        <v>519</v>
      </c>
      <c r="O1884" s="5">
        <v>20173</v>
      </c>
      <c r="P1884" s="5" t="s">
        <v>4008</v>
      </c>
      <c r="Q1884" s="5">
        <f>IF(ActividadesCom[[#This Row],[NIVEL 2]]&lt;&gt;0,VLOOKUP(ActividadesCom[[#This Row],[NIVEL 2]],Catálogo!A:B,2,FALSE),"")</f>
        <v>4</v>
      </c>
      <c r="R1884" s="5">
        <v>1</v>
      </c>
      <c r="S1884" s="6" t="s">
        <v>519</v>
      </c>
      <c r="T1884" s="5">
        <v>20181</v>
      </c>
      <c r="U1884" s="5" t="s">
        <v>4008</v>
      </c>
      <c r="V1884" s="5">
        <f>IF(ActividadesCom[[#This Row],[NIVEL 3]]&lt;&gt;0,VLOOKUP(ActividadesCom[[#This Row],[NIVEL 3]],Catálogo!A:B,2,FALSE),"")</f>
        <v>4</v>
      </c>
      <c r="W1884" s="5">
        <v>1</v>
      </c>
      <c r="X1884" s="6" t="s">
        <v>2903</v>
      </c>
      <c r="Y1884" s="5">
        <v>20201</v>
      </c>
      <c r="Z1884" s="5" t="s">
        <v>4010</v>
      </c>
      <c r="AA1884" s="5">
        <f>IF(ActividadesCom[[#This Row],[NIVEL 4]]&lt;&gt;0,VLOOKUP(ActividadesCom[[#This Row],[NIVEL 4]],Catálogo!A:B,2,FALSE),"")</f>
        <v>2</v>
      </c>
      <c r="AB1884" s="5">
        <v>1</v>
      </c>
      <c r="AC1884" s="6" t="s">
        <v>31</v>
      </c>
      <c r="AD1884" s="5">
        <v>20173</v>
      </c>
      <c r="AE1884" s="5" t="s">
        <v>4009</v>
      </c>
      <c r="AF1884" s="5">
        <f>IF(ActividadesCom[[#This Row],[NIVEL 5]]&lt;&gt;0,VLOOKUP(ActividadesCom[[#This Row],[NIVEL 5]],Catálogo!A:B,2,FALSE),"")</f>
        <v>3</v>
      </c>
      <c r="AG1884" s="5">
        <v>1</v>
      </c>
      <c r="AH1884" s="2"/>
      <c r="AI1884" s="2"/>
    </row>
    <row r="1885" spans="1:35" ht="30" hidden="1" customHeight="1" x14ac:dyDescent="0.25">
      <c r="A1885" s="7">
        <v>17470247</v>
      </c>
      <c r="B1885" s="97" t="str">
        <f>VLOOKUP(ActividadesCom[[#This Row],[NO. DE CONTROL]],'LISTADO ESTUDIANTES'!A:C,3,FALSE)</f>
        <v>MONTERO HORTA ALECSANDER ADALITH</v>
      </c>
      <c r="C1885" s="97" t="str">
        <f>VLOOKUP(ActividadesCom[[#This Row],[NO. DE CONTROL]],'LISTADO ESTUDIANTES'!A:B,2,FALSE)</f>
        <v>INGENIERIA CIVIL</v>
      </c>
      <c r="D1885" s="18" t="str">
        <f>VLOOKUP(ActividadesCom[[#This Row],[NO. DE CONTROL]],'LISTADO ESTUDIANTES'!A:D,4,FALSE)</f>
        <v>EGRESADO(A)</v>
      </c>
      <c r="E1885" s="5">
        <f>SUM(ActividadesCom[[#This Row],[CRÉD. 1]],ActividadesCom[[#This Row],[CRÉD. 2]],ActividadesCom[[#This Row],[CRÉD. 3]],ActividadesCom[[#This Row],[CRÉD. 4]],ActividadesCom[[#This Row],[CRÉD. 5]])</f>
        <v>5</v>
      </c>
      <c r="F1885" s="17">
        <f>IF(ActividadesCom[[#This Row],[ÚLTIMO SEMESTRE CON CRÉDITOS]]&gt;0,ROUND(AVERAGE(ActividadesCom[[#This Row],[VALOR NIVEL 5]],ActividadesCom[[#This Row],[VALOR NIVEL 4]],ActividadesCom[[#This Row],[VALOR NIVEL 3]],ActividadesCom[[#This Row],[VALOR NIVEL 2]],ActividadesCom[[#This Row],[VALOR NIVEL 1]]),0),"")</f>
        <v>3</v>
      </c>
      <c r="G1885" s="5" t="str">
        <f>IF(ActividadesCom[[#This Row],[PROMEDIO]]="","",IF(ActividadesCom[[#This Row],[PROMEDIO]]&gt;=4,"EXCELENTE",IF(ActividadesCom[[#This Row],[PROMEDIO]]&gt;=3,"NOTABLE",IF(ActividadesCom[[#This Row],[PROMEDIO]]&gt;=2,"BUENO",IF(ActividadesCom[[#This Row],[PROMEDIO]]=1,"SUFICIENTE","")))))</f>
        <v>NOTABLE</v>
      </c>
      <c r="H1885" s="5">
        <f>MAX(ActividadesCom[[#This Row],[PERÍODO 1]],ActividadesCom[[#This Row],[PERÍODO 2]],ActividadesCom[[#This Row],[PERÍODO 3]],ActividadesCom[[#This Row],[PERÍODO 4]],ActividadesCom[[#This Row],[PERÍODO 5]])</f>
        <v>20223</v>
      </c>
      <c r="I1885" s="6" t="s">
        <v>4090</v>
      </c>
      <c r="J1885" s="5">
        <v>20182</v>
      </c>
      <c r="K1885" s="5" t="s">
        <v>4008</v>
      </c>
      <c r="L1885" s="5">
        <f>IF(ActividadesCom[[#This Row],[NIVEL 1]]&lt;&gt;0,VLOOKUP(ActividadesCom[[#This Row],[NIVEL 1]],Catálogo!A:B,2,FALSE),"")</f>
        <v>4</v>
      </c>
      <c r="M1885" s="5">
        <v>1</v>
      </c>
      <c r="N1885" s="6" t="s">
        <v>5837</v>
      </c>
      <c r="O1885" s="5">
        <v>20223</v>
      </c>
      <c r="P1885" s="5" t="s">
        <v>4008</v>
      </c>
      <c r="Q1885" s="5">
        <f>IF(ActividadesCom[[#This Row],[NIVEL 2]]&lt;&gt;0,VLOOKUP(ActividadesCom[[#This Row],[NIVEL 2]],Catálogo!A:B,2,FALSE),"")</f>
        <v>4</v>
      </c>
      <c r="R1885" s="5">
        <v>1</v>
      </c>
      <c r="S1885" s="6" t="s">
        <v>4478</v>
      </c>
      <c r="T1885" s="5">
        <v>20211</v>
      </c>
      <c r="U1885" s="5" t="s">
        <v>4009</v>
      </c>
      <c r="V1885" s="5">
        <f>IF(ActividadesCom[[#This Row],[NIVEL 3]]&lt;&gt;0,VLOOKUP(ActividadesCom[[#This Row],[NIVEL 3]],Catálogo!A:B,2,FALSE),"")</f>
        <v>3</v>
      </c>
      <c r="W1885" s="5">
        <v>1</v>
      </c>
      <c r="X1885" s="6" t="s">
        <v>2903</v>
      </c>
      <c r="Y1885" s="5">
        <v>20201</v>
      </c>
      <c r="Z1885" s="5" t="s">
        <v>4010</v>
      </c>
      <c r="AA1885" s="5">
        <f>IF(ActividadesCom[[#This Row],[NIVEL 4]]&lt;&gt;0,VLOOKUP(ActividadesCom[[#This Row],[NIVEL 4]],Catálogo!A:B,2,FALSE),"")</f>
        <v>2</v>
      </c>
      <c r="AB1885" s="5">
        <v>1</v>
      </c>
      <c r="AC1885" s="6" t="s">
        <v>31</v>
      </c>
      <c r="AD1885" s="5">
        <v>20173</v>
      </c>
      <c r="AE1885" s="5" t="s">
        <v>4009</v>
      </c>
      <c r="AF1885" s="5">
        <f>IF(ActividadesCom[[#This Row],[NIVEL 5]]&lt;&gt;0,VLOOKUP(ActividadesCom[[#This Row],[NIVEL 5]],Catálogo!A:B,2,FALSE),"")</f>
        <v>3</v>
      </c>
      <c r="AG1885" s="5">
        <v>1</v>
      </c>
      <c r="AH1885" s="2"/>
      <c r="AI1885" s="2"/>
    </row>
    <row r="1886" spans="1:35" ht="30" hidden="1" customHeight="1" x14ac:dyDescent="0.25">
      <c r="A1886" s="7">
        <v>17470249</v>
      </c>
      <c r="B1886" s="97" t="str">
        <f>VLOOKUP(ActividadesCom[[#This Row],[NO. DE CONTROL]],'LISTADO ESTUDIANTES'!A:C,3,FALSE)</f>
        <v>ARTEAGA FALCON NORMA</v>
      </c>
      <c r="C1886" s="97" t="str">
        <f>VLOOKUP(ActividadesCom[[#This Row],[NO. DE CONTROL]],'LISTADO ESTUDIANTES'!A:B,2,FALSE)</f>
        <v>INGENIERIA CIVIL</v>
      </c>
      <c r="D1886" s="18" t="str">
        <f>VLOOKUP(ActividadesCom[[#This Row],[NO. DE CONTROL]],'LISTADO ESTUDIANTES'!A:D,4,FALSE)</f>
        <v>EGRESADO(A)</v>
      </c>
      <c r="E1886" s="5">
        <f>SUM(ActividadesCom[[#This Row],[CRÉD. 1]],ActividadesCom[[#This Row],[CRÉD. 2]],ActividadesCom[[#This Row],[CRÉD. 3]],ActividadesCom[[#This Row],[CRÉD. 4]],ActividadesCom[[#This Row],[CRÉD. 5]])</f>
        <v>5</v>
      </c>
      <c r="F1886" s="5">
        <f>IF(ActividadesCom[[#This Row],[ÚLTIMO SEMESTRE CON CRÉDITOS]]&gt;0,ROUND(AVERAGE(ActividadesCom[[#This Row],[VALOR NIVEL 5]],ActividadesCom[[#This Row],[VALOR NIVEL 4]],ActividadesCom[[#This Row],[VALOR NIVEL 3]],ActividadesCom[[#This Row],[VALOR NIVEL 2]],ActividadesCom[[#This Row],[VALOR NIVEL 1]]),0),"")</f>
        <v>3</v>
      </c>
      <c r="G1886" s="5" t="str">
        <f>IF(ActividadesCom[[#This Row],[PROMEDIO]]="","",IF(ActividadesCom[[#This Row],[PROMEDIO]]&gt;=4,"EXCELENTE",IF(ActividadesCom[[#This Row],[PROMEDIO]]&gt;=3,"NOTABLE",IF(ActividadesCom[[#This Row],[PROMEDIO]]&gt;=2,"BUENO",IF(ActividadesCom[[#This Row],[PROMEDIO]]=1,"SUFICIENTE","")))))</f>
        <v>NOTABLE</v>
      </c>
      <c r="H1886" s="5">
        <f>MAX(ActividadesCom[[#This Row],[PERÍODO 1]],ActividadesCom[[#This Row],[PERÍODO 2]],ActividadesCom[[#This Row],[PERÍODO 3]],ActividadesCom[[#This Row],[PERÍODO 4]],ActividadesCom[[#This Row],[PERÍODO 5]])</f>
        <v>20191</v>
      </c>
      <c r="I1886" s="6" t="s">
        <v>1008</v>
      </c>
      <c r="J1886" s="5">
        <v>20191</v>
      </c>
      <c r="K1886" s="5" t="s">
        <v>4010</v>
      </c>
      <c r="L1886" s="5">
        <f>IF(ActividadesCom[[#This Row],[NIVEL 1]]&lt;&gt;0,VLOOKUP(ActividadesCom[[#This Row],[NIVEL 1]],Catálogo!A:B,2,FALSE),"")</f>
        <v>2</v>
      </c>
      <c r="M1886" s="5">
        <v>1</v>
      </c>
      <c r="N1886" s="6" t="s">
        <v>1006</v>
      </c>
      <c r="O1886" s="5">
        <v>20191</v>
      </c>
      <c r="P1886" s="5" t="s">
        <v>4010</v>
      </c>
      <c r="Q1886" s="5">
        <f>IF(ActividadesCom[[#This Row],[NIVEL 2]]&lt;&gt;0,VLOOKUP(ActividadesCom[[#This Row],[NIVEL 2]],Catálogo!A:B,2,FALSE),"")</f>
        <v>2</v>
      </c>
      <c r="R1886" s="5">
        <v>1</v>
      </c>
      <c r="S1886" s="6" t="s">
        <v>1006</v>
      </c>
      <c r="T1886" s="5">
        <v>20183</v>
      </c>
      <c r="U1886" s="5" t="s">
        <v>4008</v>
      </c>
      <c r="V1886" s="5">
        <f>IF(ActividadesCom[[#This Row],[NIVEL 3]]&lt;&gt;0,VLOOKUP(ActividadesCom[[#This Row],[NIVEL 3]],Catálogo!A:B,2,FALSE),"")</f>
        <v>4</v>
      </c>
      <c r="W1886" s="5">
        <v>1</v>
      </c>
      <c r="X1886" s="6" t="s">
        <v>666</v>
      </c>
      <c r="Y1886" s="5">
        <v>20181</v>
      </c>
      <c r="Z1886" s="5" t="s">
        <v>4009</v>
      </c>
      <c r="AA1886" s="5">
        <f>IF(ActividadesCom[[#This Row],[NIVEL 4]]&lt;&gt;0,VLOOKUP(ActividadesCom[[#This Row],[NIVEL 4]],Catálogo!A:B,2,FALSE),"")</f>
        <v>3</v>
      </c>
      <c r="AB1886" s="5">
        <v>1</v>
      </c>
      <c r="AC1886" s="6" t="s">
        <v>25</v>
      </c>
      <c r="AD1886" s="5">
        <v>20173</v>
      </c>
      <c r="AE1886" s="5" t="s">
        <v>4008</v>
      </c>
      <c r="AF1886" s="5">
        <f>IF(ActividadesCom[[#This Row],[NIVEL 5]]&lt;&gt;0,VLOOKUP(ActividadesCom[[#This Row],[NIVEL 5]],Catálogo!A:B,2,FALSE),"")</f>
        <v>4</v>
      </c>
      <c r="AG1886" s="5">
        <v>1</v>
      </c>
      <c r="AH1886" s="2"/>
      <c r="AI1886" s="2"/>
    </row>
    <row r="1887" spans="1:35" s="24" customFormat="1" ht="30" hidden="1" customHeight="1" x14ac:dyDescent="0.25">
      <c r="A1887" s="7">
        <v>17470250</v>
      </c>
      <c r="B1887" s="97" t="str">
        <f>VLOOKUP(ActividadesCom[[#This Row],[NO. DE CONTROL]],'LISTADO ESTUDIANTES'!A:C,3,FALSE)</f>
        <v>REYES RAMOS RICARDO</v>
      </c>
      <c r="C1887" s="97" t="str">
        <f>VLOOKUP(ActividadesCom[[#This Row],[NO. DE CONTROL]],'LISTADO ESTUDIANTES'!A:B,2,FALSE)</f>
        <v>INGENIERIA CIVIL</v>
      </c>
      <c r="D1887" s="18" t="str">
        <f>VLOOKUP(ActividadesCom[[#This Row],[NO. DE CONTROL]],'LISTADO ESTUDIANTES'!A:D,4,FALSE)</f>
        <v>BAJA</v>
      </c>
      <c r="E1887" s="5">
        <f>SUM(ActividadesCom[[#This Row],[CRÉD. 1]],ActividadesCom[[#This Row],[CRÉD. 2]],ActividadesCom[[#This Row],[CRÉD. 3]],ActividadesCom[[#This Row],[CRÉD. 4]],ActividadesCom[[#This Row],[CRÉD. 5]])</f>
        <v>1</v>
      </c>
      <c r="F1887" s="17">
        <f>IF(ActividadesCom[[#This Row],[ÚLTIMO SEMESTRE CON CRÉDITOS]]&gt;0,ROUND(AVERAGE(ActividadesCom[[#This Row],[VALOR NIVEL 5]],ActividadesCom[[#This Row],[VALOR NIVEL 4]],ActividadesCom[[#This Row],[VALOR NIVEL 3]],ActividadesCom[[#This Row],[VALOR NIVEL 2]],ActividadesCom[[#This Row],[VALOR NIVEL 1]]),0),"")</f>
        <v>2</v>
      </c>
      <c r="G1887" s="5" t="str">
        <f>IF(ActividadesCom[[#This Row],[PROMEDIO]]="","",IF(ActividadesCom[[#This Row],[PROMEDIO]]&gt;=4,"EXCELENTE",IF(ActividadesCom[[#This Row],[PROMEDIO]]&gt;=3,"NOTABLE",IF(ActividadesCom[[#This Row],[PROMEDIO]]&gt;=2,"BUENO",IF(ActividadesCom[[#This Row],[PROMEDIO]]=1,"SUFICIENTE","")))))</f>
        <v>BUENO</v>
      </c>
      <c r="H1887" s="5">
        <f>MAX(ActividadesCom[[#This Row],[PERÍODO 1]],ActividadesCom[[#This Row],[PERÍODO 2]],ActividadesCom[[#This Row],[PERÍODO 3]],ActividadesCom[[#This Row],[PERÍODO 4]],ActividadesCom[[#This Row],[PERÍODO 5]])</f>
        <v>20201</v>
      </c>
      <c r="I1887" s="6"/>
      <c r="J1887" s="5"/>
      <c r="K1887" s="5"/>
      <c r="L1887" s="5" t="str">
        <f>IF(ActividadesCom[[#This Row],[NIVEL 1]]&lt;&gt;0,VLOOKUP(ActividadesCom[[#This Row],[NIVEL 1]],Catálogo!A:B,2,FALSE),"")</f>
        <v/>
      </c>
      <c r="M1887" s="5"/>
      <c r="N1887" s="6"/>
      <c r="O1887" s="5"/>
      <c r="P1887" s="5"/>
      <c r="Q1887" s="5" t="str">
        <f>IF(ActividadesCom[[#This Row],[NIVEL 2]]&lt;&gt;0,VLOOKUP(ActividadesCom[[#This Row],[NIVEL 2]],Catálogo!A:B,2,FALSE),"")</f>
        <v/>
      </c>
      <c r="R1887" s="5"/>
      <c r="S1887" s="6"/>
      <c r="T1887" s="5"/>
      <c r="U1887" s="5"/>
      <c r="V1887" s="5" t="str">
        <f>IF(ActividadesCom[[#This Row],[NIVEL 3]]&lt;&gt;0,VLOOKUP(ActividadesCom[[#This Row],[NIVEL 3]],Catálogo!A:B,2,FALSE),"")</f>
        <v/>
      </c>
      <c r="W1887" s="5"/>
      <c r="X1887" s="6" t="s">
        <v>2532</v>
      </c>
      <c r="Y1887" s="5">
        <v>20201</v>
      </c>
      <c r="Z1887" s="5" t="s">
        <v>4010</v>
      </c>
      <c r="AA1887" s="5">
        <f>IF(ActividadesCom[[#This Row],[NIVEL 4]]&lt;&gt;0,VLOOKUP(ActividadesCom[[#This Row],[NIVEL 4]],Catálogo!A:B,2,FALSE),"")</f>
        <v>2</v>
      </c>
      <c r="AB1887" s="5">
        <v>1</v>
      </c>
      <c r="AC1887" s="6"/>
      <c r="AD1887" s="5"/>
      <c r="AE1887" s="5"/>
      <c r="AF1887" s="5" t="str">
        <f>IF(ActividadesCom[[#This Row],[NIVEL 5]]&lt;&gt;0,VLOOKUP(ActividadesCom[[#This Row],[NIVEL 5]],Catálogo!A:B,2,FALSE),"")</f>
        <v/>
      </c>
      <c r="AG1887" s="5"/>
    </row>
    <row r="1888" spans="1:35" ht="30" hidden="1" customHeight="1" x14ac:dyDescent="0.25">
      <c r="A1888" s="7">
        <v>17470251</v>
      </c>
      <c r="B1888" s="97" t="str">
        <f>VLOOKUP(ActividadesCom[[#This Row],[NO. DE CONTROL]],'LISTADO ESTUDIANTES'!A:C,3,FALSE)</f>
        <v>COB ZAPATA EUSEBIO</v>
      </c>
      <c r="C1888" s="97" t="str">
        <f>VLOOKUP(ActividadesCom[[#This Row],[NO. DE CONTROL]],'LISTADO ESTUDIANTES'!A:B,2,FALSE)</f>
        <v>INGENIERIA CIVIL</v>
      </c>
      <c r="D1888" s="18" t="str">
        <f>VLOOKUP(ActividadesCom[[#This Row],[NO. DE CONTROL]],'LISTADO ESTUDIANTES'!A:D,4,FALSE)</f>
        <v>BAJA</v>
      </c>
      <c r="E1888" s="5">
        <f>SUM(ActividadesCom[[#This Row],[CRÉD. 1]],ActividadesCom[[#This Row],[CRÉD. 2]],ActividadesCom[[#This Row],[CRÉD. 3]],ActividadesCom[[#This Row],[CRÉD. 4]],ActividadesCom[[#This Row],[CRÉD. 5]])</f>
        <v>2</v>
      </c>
      <c r="F1888" s="17">
        <f>IF(ActividadesCom[[#This Row],[ÚLTIMO SEMESTRE CON CRÉDITOS]]&gt;0,ROUND(AVERAGE(ActividadesCom[[#This Row],[VALOR NIVEL 5]],ActividadesCom[[#This Row],[VALOR NIVEL 4]],ActividadesCom[[#This Row],[VALOR NIVEL 3]],ActividadesCom[[#This Row],[VALOR NIVEL 2]],ActividadesCom[[#This Row],[VALOR NIVEL 1]]),0),"")</f>
        <v>3</v>
      </c>
      <c r="G1888" s="5" t="str">
        <f>IF(ActividadesCom[[#This Row],[PROMEDIO]]="","",IF(ActividadesCom[[#This Row],[PROMEDIO]]&gt;=4,"EXCELENTE",IF(ActividadesCom[[#This Row],[PROMEDIO]]&gt;=3,"NOTABLE",IF(ActividadesCom[[#This Row],[PROMEDIO]]&gt;=2,"BUENO",IF(ActividadesCom[[#This Row],[PROMEDIO]]=1,"SUFICIENTE","")))))</f>
        <v>NOTABLE</v>
      </c>
      <c r="H1888" s="5">
        <f>MAX(ActividadesCom[[#This Row],[PERÍODO 1]],ActividadesCom[[#This Row],[PERÍODO 2]],ActividadesCom[[#This Row],[PERÍODO 3]],ActividadesCom[[#This Row],[PERÍODO 4]],ActividadesCom[[#This Row],[PERÍODO 5]])</f>
        <v>20181</v>
      </c>
      <c r="I1888" s="6" t="s">
        <v>1140</v>
      </c>
      <c r="J1888" s="5">
        <v>20181</v>
      </c>
      <c r="K1888" s="5" t="s">
        <v>4010</v>
      </c>
      <c r="L1888" s="5">
        <f>IF(ActividadesCom[[#This Row],[NIVEL 1]]&lt;&gt;0,VLOOKUP(ActividadesCom[[#This Row],[NIVEL 1]],Catálogo!A:B,2,FALSE),"")</f>
        <v>2</v>
      </c>
      <c r="M1888" s="5">
        <v>1</v>
      </c>
      <c r="N1888" s="9"/>
      <c r="O1888" s="8"/>
      <c r="P1888" s="8"/>
      <c r="Q1888" s="5" t="str">
        <f>IF(ActividadesCom[[#This Row],[NIVEL 2]]&lt;&gt;0,VLOOKUP(ActividadesCom[[#This Row],[NIVEL 2]],Catálogo!A:B,2,FALSE),"")</f>
        <v/>
      </c>
      <c r="R1888" s="8"/>
      <c r="S1888" s="6"/>
      <c r="T1888" s="5"/>
      <c r="U1888" s="5"/>
      <c r="V1888" s="5" t="str">
        <f>IF(ActividadesCom[[#This Row],[NIVEL 3]]&lt;&gt;0,VLOOKUP(ActividadesCom[[#This Row],[NIVEL 3]],Catálogo!A:B,2,FALSE),"")</f>
        <v/>
      </c>
      <c r="W1888" s="5"/>
      <c r="X1888" s="6"/>
      <c r="Y1888" s="5"/>
      <c r="Z1888" s="5"/>
      <c r="AA1888" s="5" t="str">
        <f>IF(ActividadesCom[[#This Row],[NIVEL 4]]&lt;&gt;0,VLOOKUP(ActividadesCom[[#This Row],[NIVEL 4]],Catálogo!A:B,2,FALSE),"")</f>
        <v/>
      </c>
      <c r="AB1888" s="5"/>
      <c r="AC1888" s="6" t="s">
        <v>47</v>
      </c>
      <c r="AD1888" s="5">
        <v>20181</v>
      </c>
      <c r="AE1888" s="5" t="s">
        <v>4009</v>
      </c>
      <c r="AF1888" s="5">
        <f>IF(ActividadesCom[[#This Row],[NIVEL 5]]&lt;&gt;0,VLOOKUP(ActividadesCom[[#This Row],[NIVEL 5]],Catálogo!A:B,2,FALSE),"")</f>
        <v>3</v>
      </c>
      <c r="AG1888" s="5">
        <v>1</v>
      </c>
      <c r="AH1888" s="2"/>
      <c r="AI1888" s="2"/>
    </row>
    <row r="1889" spans="1:35" ht="30" hidden="1" customHeight="1" x14ac:dyDescent="0.25">
      <c r="A1889" s="7">
        <v>17470252</v>
      </c>
      <c r="B1889" s="97" t="str">
        <f>VLOOKUP(ActividadesCom[[#This Row],[NO. DE CONTROL]],'LISTADO ESTUDIANTES'!A:C,3,FALSE)</f>
        <v>SOBERANIS MEDINA JAIR ALEJANDRO</v>
      </c>
      <c r="C1889" s="97" t="str">
        <f>VLOOKUP(ActividadesCom[[#This Row],[NO. DE CONTROL]],'LISTADO ESTUDIANTES'!A:B,2,FALSE)</f>
        <v>INGENIERIA CIVIL</v>
      </c>
      <c r="D1889" s="18" t="str">
        <f>VLOOKUP(ActividadesCom[[#This Row],[NO. DE CONTROL]],'LISTADO ESTUDIANTES'!A:D,4,FALSE)</f>
        <v>EGRESADO(A)</v>
      </c>
      <c r="E1889" s="5">
        <f>SUM(ActividadesCom[[#This Row],[CRÉD. 1]],ActividadesCom[[#This Row],[CRÉD. 2]],ActividadesCom[[#This Row],[CRÉD. 3]],ActividadesCom[[#This Row],[CRÉD. 4]],ActividadesCom[[#This Row],[CRÉD. 5]])</f>
        <v>5</v>
      </c>
      <c r="F1889" s="17">
        <f>IF(ActividadesCom[[#This Row],[ÚLTIMO SEMESTRE CON CRÉDITOS]]&gt;0,ROUND(AVERAGE(ActividadesCom[[#This Row],[VALOR NIVEL 5]],ActividadesCom[[#This Row],[VALOR NIVEL 4]],ActividadesCom[[#This Row],[VALOR NIVEL 3]],ActividadesCom[[#This Row],[VALOR NIVEL 2]],ActividadesCom[[#This Row],[VALOR NIVEL 1]]),0),"")</f>
        <v>3</v>
      </c>
      <c r="G1889" s="5" t="str">
        <f>IF(ActividadesCom[[#This Row],[PROMEDIO]]="","",IF(ActividadesCom[[#This Row],[PROMEDIO]]&gt;=4,"EXCELENTE",IF(ActividadesCom[[#This Row],[PROMEDIO]]&gt;=3,"NOTABLE",IF(ActividadesCom[[#This Row],[PROMEDIO]]&gt;=2,"BUENO",IF(ActividadesCom[[#This Row],[PROMEDIO]]=1,"SUFICIENTE","")))))</f>
        <v>NOTABLE</v>
      </c>
      <c r="H1889" s="5">
        <f>MAX(ActividadesCom[[#This Row],[PERÍODO 1]],ActividadesCom[[#This Row],[PERÍODO 2]],ActividadesCom[[#This Row],[PERÍODO 3]],ActividadesCom[[#This Row],[PERÍODO 4]],ActividadesCom[[#This Row],[PERÍODO 5]])</f>
        <v>20201</v>
      </c>
      <c r="I1889" s="6" t="s">
        <v>4090</v>
      </c>
      <c r="J1889" s="5">
        <v>20181</v>
      </c>
      <c r="K1889" s="5" t="s">
        <v>4010</v>
      </c>
      <c r="L1889" s="5">
        <f>IF(ActividadesCom[[#This Row],[NIVEL 1]]&lt;&gt;0,VLOOKUP(ActividadesCom[[#This Row],[NIVEL 1]],Catálogo!A:B,2,FALSE),"")</f>
        <v>2</v>
      </c>
      <c r="M1889" s="5">
        <v>1</v>
      </c>
      <c r="N1889" s="6" t="s">
        <v>4438</v>
      </c>
      <c r="O1889" s="5">
        <v>20173</v>
      </c>
      <c r="P1889" s="5" t="s">
        <v>4008</v>
      </c>
      <c r="Q1889" s="5">
        <f>IF(ActividadesCom[[#This Row],[NIVEL 2]]&lt;&gt;0,VLOOKUP(ActividadesCom[[#This Row],[NIVEL 2]],Catálogo!A:B,2,FALSE),"")</f>
        <v>4</v>
      </c>
      <c r="R1889" s="5">
        <v>1</v>
      </c>
      <c r="S1889" s="6" t="s">
        <v>519</v>
      </c>
      <c r="T1889" s="5">
        <v>20181</v>
      </c>
      <c r="U1889" s="5" t="s">
        <v>4008</v>
      </c>
      <c r="V1889" s="5">
        <f>IF(ActividadesCom[[#This Row],[NIVEL 3]]&lt;&gt;0,VLOOKUP(ActividadesCom[[#This Row],[NIVEL 3]],Catálogo!A:B,2,FALSE),"")</f>
        <v>4</v>
      </c>
      <c r="W1889" s="5">
        <v>1</v>
      </c>
      <c r="X1889" s="6" t="s">
        <v>2903</v>
      </c>
      <c r="Y1889" s="5">
        <v>20201</v>
      </c>
      <c r="Z1889" s="5" t="s">
        <v>4010</v>
      </c>
      <c r="AA1889" s="5">
        <f>IF(ActividadesCom[[#This Row],[NIVEL 4]]&lt;&gt;0,VLOOKUP(ActividadesCom[[#This Row],[NIVEL 4]],Catálogo!A:B,2,FALSE),"")</f>
        <v>2</v>
      </c>
      <c r="AB1889" s="5">
        <v>1</v>
      </c>
      <c r="AC1889" s="6" t="s">
        <v>25</v>
      </c>
      <c r="AD1889" s="5">
        <v>20173</v>
      </c>
      <c r="AE1889" s="5" t="s">
        <v>4008</v>
      </c>
      <c r="AF1889" s="5">
        <f>IF(ActividadesCom[[#This Row],[NIVEL 5]]&lt;&gt;0,VLOOKUP(ActividadesCom[[#This Row],[NIVEL 5]],Catálogo!A:B,2,FALSE),"")</f>
        <v>4</v>
      </c>
      <c r="AG1889" s="5">
        <v>1</v>
      </c>
      <c r="AH1889" s="2"/>
      <c r="AI1889" s="2"/>
    </row>
    <row r="1890" spans="1:35" ht="30" hidden="1" customHeight="1" x14ac:dyDescent="0.25">
      <c r="A1890" s="7">
        <v>17470253</v>
      </c>
      <c r="B1890" s="97" t="str">
        <f>VLOOKUP(ActividadesCom[[#This Row],[NO. DE CONTROL]],'LISTADO ESTUDIANTES'!A:C,3,FALSE)</f>
        <v>CASAS GOMEZ SOFIA</v>
      </c>
      <c r="C1890" s="97" t="str">
        <f>VLOOKUP(ActividadesCom[[#This Row],[NO. DE CONTROL]],'LISTADO ESTUDIANTES'!A:B,2,FALSE)</f>
        <v>INGENIERIA EN ADMINISTRACION</v>
      </c>
      <c r="D1890" s="18" t="str">
        <f>VLOOKUP(ActividadesCom[[#This Row],[NO. DE CONTROL]],'LISTADO ESTUDIANTES'!A:D,4,FALSE)</f>
        <v>EGRESADO(A)</v>
      </c>
      <c r="E1890" s="5">
        <f>SUM(ActividadesCom[[#This Row],[CRÉD. 1]],ActividadesCom[[#This Row],[CRÉD. 2]],ActividadesCom[[#This Row],[CRÉD. 3]],ActividadesCom[[#This Row],[CRÉD. 4]],ActividadesCom[[#This Row],[CRÉD. 5]])</f>
        <v>5</v>
      </c>
      <c r="F1890" s="17">
        <f>IF(ActividadesCom[[#This Row],[ÚLTIMO SEMESTRE CON CRÉDITOS]]&gt;0,ROUND(AVERAGE(ActividadesCom[[#This Row],[VALOR NIVEL 5]],ActividadesCom[[#This Row],[VALOR NIVEL 4]],ActividadesCom[[#This Row],[VALOR NIVEL 3]],ActividadesCom[[#This Row],[VALOR NIVEL 2]],ActividadesCom[[#This Row],[VALOR NIVEL 1]]),0),"")</f>
        <v>3</v>
      </c>
      <c r="G1890" s="5" t="str">
        <f>IF(ActividadesCom[[#This Row],[PROMEDIO]]="","",IF(ActividadesCom[[#This Row],[PROMEDIO]]&gt;=4,"EXCELENTE",IF(ActividadesCom[[#This Row],[PROMEDIO]]&gt;=3,"NOTABLE",IF(ActividadesCom[[#This Row],[PROMEDIO]]&gt;=2,"BUENO",IF(ActividadesCom[[#This Row],[PROMEDIO]]=1,"SUFICIENTE","")))))</f>
        <v>NOTABLE</v>
      </c>
      <c r="H1890" s="5">
        <f>MAX(ActividadesCom[[#This Row],[PERÍODO 1]],ActividadesCom[[#This Row],[PERÍODO 2]],ActividadesCom[[#This Row],[PERÍODO 3]],ActividadesCom[[#This Row],[PERÍODO 4]],ActividadesCom[[#This Row],[PERÍODO 5]])</f>
        <v>20203</v>
      </c>
      <c r="I1890" s="6" t="s">
        <v>111</v>
      </c>
      <c r="J1890" s="5">
        <v>20191</v>
      </c>
      <c r="K1890" s="5" t="s">
        <v>4010</v>
      </c>
      <c r="L1890" s="5">
        <f>IF(ActividadesCom[[#This Row],[NIVEL 1]]&lt;&gt;0,VLOOKUP(ActividadesCom[[#This Row],[NIVEL 1]],Catálogo!A:B,2,FALSE),"")</f>
        <v>2</v>
      </c>
      <c r="M1890" s="5">
        <v>1</v>
      </c>
      <c r="N1890" s="6" t="s">
        <v>318</v>
      </c>
      <c r="O1890" s="5">
        <v>20203</v>
      </c>
      <c r="P1890" s="5" t="s">
        <v>4010</v>
      </c>
      <c r="Q1890" s="5">
        <f>IF(ActividadesCom[[#This Row],[NIVEL 2]]&lt;&gt;0,VLOOKUP(ActividadesCom[[#This Row],[NIVEL 2]],Catálogo!A:B,2,FALSE),"")</f>
        <v>2</v>
      </c>
      <c r="R1890" s="5">
        <v>2</v>
      </c>
      <c r="S1890" s="6" t="s">
        <v>615</v>
      </c>
      <c r="T1890" s="5">
        <v>20203</v>
      </c>
      <c r="U1890" s="5" t="s">
        <v>4009</v>
      </c>
      <c r="V1890" s="5">
        <f>IF(ActividadesCom[[#This Row],[NIVEL 3]]&lt;&gt;0,VLOOKUP(ActividadesCom[[#This Row],[NIVEL 3]],Catálogo!A:B,2,FALSE),"")</f>
        <v>3</v>
      </c>
      <c r="W1890" s="5">
        <v>1</v>
      </c>
      <c r="X1890" s="6"/>
      <c r="Y1890" s="5"/>
      <c r="Z1890" s="5"/>
      <c r="AA1890" s="5" t="str">
        <f>IF(ActividadesCom[[#This Row],[NIVEL 4]]&lt;&gt;0,VLOOKUP(ActividadesCom[[#This Row],[NIVEL 4]],Catálogo!A:B,2,FALSE),"")</f>
        <v/>
      </c>
      <c r="AB1890" s="5"/>
      <c r="AC1890" s="6" t="s">
        <v>11</v>
      </c>
      <c r="AD1890" s="5">
        <v>20173</v>
      </c>
      <c r="AE1890" s="5" t="s">
        <v>4009</v>
      </c>
      <c r="AF1890" s="5">
        <f>IF(ActividadesCom[[#This Row],[NIVEL 5]]&lt;&gt;0,VLOOKUP(ActividadesCom[[#This Row],[NIVEL 5]],Catálogo!A:B,2,FALSE),"")</f>
        <v>3</v>
      </c>
      <c r="AG1890" s="5">
        <v>1</v>
      </c>
      <c r="AH1890" s="2"/>
      <c r="AI1890" s="2"/>
    </row>
    <row r="1891" spans="1:35" ht="30" hidden="1" customHeight="1" x14ac:dyDescent="0.25">
      <c r="A1891" s="7">
        <v>17470254</v>
      </c>
      <c r="B1891" s="97" t="str">
        <f>VLOOKUP(ActividadesCom[[#This Row],[NO. DE CONTROL]],'LISTADO ESTUDIANTES'!A:C,3,FALSE)</f>
        <v>PECH MARTINEZ ERIK ARMANDO</v>
      </c>
      <c r="C1891" s="97" t="str">
        <f>VLOOKUP(ActividadesCom[[#This Row],[NO. DE CONTROL]],'LISTADO ESTUDIANTES'!A:B,2,FALSE)</f>
        <v>INGENIERIA CIVIL</v>
      </c>
      <c r="D1891" s="18" t="str">
        <f>VLOOKUP(ActividadesCom[[#This Row],[NO. DE CONTROL]],'LISTADO ESTUDIANTES'!A:D,4,FALSE)</f>
        <v>EGRESADO(A)</v>
      </c>
      <c r="E1891" s="5">
        <f>SUM(ActividadesCom[[#This Row],[CRÉD. 1]],ActividadesCom[[#This Row],[CRÉD. 2]],ActividadesCom[[#This Row],[CRÉD. 3]],ActividadesCom[[#This Row],[CRÉD. 4]],ActividadesCom[[#This Row],[CRÉD. 5]])</f>
        <v>5</v>
      </c>
      <c r="F1891" s="5">
        <f>IF(ActividadesCom[[#This Row],[ÚLTIMO SEMESTRE CON CRÉDITOS]]&gt;0,ROUND(AVERAGE(ActividadesCom[[#This Row],[VALOR NIVEL 5]],ActividadesCom[[#This Row],[VALOR NIVEL 4]],ActividadesCom[[#This Row],[VALOR NIVEL 3]],ActividadesCom[[#This Row],[VALOR NIVEL 2]],ActividadesCom[[#This Row],[VALOR NIVEL 1]]),0),"")</f>
        <v>3</v>
      </c>
      <c r="G1891" s="5" t="str">
        <f>IF(ActividadesCom[[#This Row],[PROMEDIO]]="","",IF(ActividadesCom[[#This Row],[PROMEDIO]]&gt;=4,"EXCELENTE",IF(ActividadesCom[[#This Row],[PROMEDIO]]&gt;=3,"NOTABLE",IF(ActividadesCom[[#This Row],[PROMEDIO]]&gt;=2,"BUENO",IF(ActividadesCom[[#This Row],[PROMEDIO]]=1,"SUFICIENTE","")))))</f>
        <v>NOTABLE</v>
      </c>
      <c r="H1891" s="5">
        <f>MAX(ActividadesCom[[#This Row],[PERÍODO 1]],ActividadesCom[[#This Row],[PERÍODO 2]],ActividadesCom[[#This Row],[PERÍODO 3]],ActividadesCom[[#This Row],[PERÍODO 4]],ActividadesCom[[#This Row],[PERÍODO 5]])</f>
        <v>20191</v>
      </c>
      <c r="I1891" s="6" t="s">
        <v>1006</v>
      </c>
      <c r="J1891" s="5">
        <v>20173</v>
      </c>
      <c r="K1891" s="5" t="s">
        <v>4010</v>
      </c>
      <c r="L1891" s="5">
        <f>IF(ActividadesCom[[#This Row],[NIVEL 1]]&lt;&gt;0,VLOOKUP(ActividadesCom[[#This Row],[NIVEL 1]],Catálogo!A:B,2,FALSE),"")</f>
        <v>2</v>
      </c>
      <c r="M1891" s="5">
        <v>1</v>
      </c>
      <c r="N1891" s="6" t="s">
        <v>1006</v>
      </c>
      <c r="O1891" s="5">
        <v>20181</v>
      </c>
      <c r="P1891" s="5" t="s">
        <v>4010</v>
      </c>
      <c r="Q1891" s="5">
        <f>IF(ActividadesCom[[#This Row],[NIVEL 2]]&lt;&gt;0,VLOOKUP(ActividadesCom[[#This Row],[NIVEL 2]],Catálogo!A:B,2,FALSE),"")</f>
        <v>2</v>
      </c>
      <c r="R1891" s="5">
        <v>1</v>
      </c>
      <c r="S1891" s="6" t="s">
        <v>1008</v>
      </c>
      <c r="T1891" s="5">
        <v>20191</v>
      </c>
      <c r="U1891" s="5" t="s">
        <v>4008</v>
      </c>
      <c r="V1891" s="5">
        <f>IF(ActividadesCom[[#This Row],[NIVEL 3]]&lt;&gt;0,VLOOKUP(ActividadesCom[[#This Row],[NIVEL 3]],Catálogo!A:B,2,FALSE),"")</f>
        <v>4</v>
      </c>
      <c r="W1891" s="5">
        <v>1</v>
      </c>
      <c r="X1891" s="6" t="s">
        <v>12</v>
      </c>
      <c r="Y1891" s="5">
        <v>20183</v>
      </c>
      <c r="Z1891" s="5" t="s">
        <v>4009</v>
      </c>
      <c r="AA1891" s="5">
        <f>IF(ActividadesCom[[#This Row],[NIVEL 4]]&lt;&gt;0,VLOOKUP(ActividadesCom[[#This Row],[NIVEL 4]],Catálogo!A:B,2,FALSE),"")</f>
        <v>3</v>
      </c>
      <c r="AB1891" s="5">
        <v>1</v>
      </c>
      <c r="AC1891" s="6" t="s">
        <v>34</v>
      </c>
      <c r="AD1891" s="5">
        <v>20173</v>
      </c>
      <c r="AE1891" s="5" t="s">
        <v>4009</v>
      </c>
      <c r="AF1891" s="5">
        <f>IF(ActividadesCom[[#This Row],[NIVEL 5]]&lt;&gt;0,VLOOKUP(ActividadesCom[[#This Row],[NIVEL 5]],Catálogo!A:B,2,FALSE),"")</f>
        <v>3</v>
      </c>
      <c r="AG1891" s="5">
        <v>1</v>
      </c>
      <c r="AH1891" s="2"/>
      <c r="AI1891" s="2"/>
    </row>
    <row r="1892" spans="1:35" s="24" customFormat="1" ht="30" hidden="1" customHeight="1" x14ac:dyDescent="0.25">
      <c r="A1892" s="7">
        <v>17470255</v>
      </c>
      <c r="B1892" s="97" t="str">
        <f>VLOOKUP(ActividadesCom[[#This Row],[NO. DE CONTROL]],'LISTADO ESTUDIANTES'!A:C,3,FALSE)</f>
        <v>AGUILAR RAMIREZ EDGAR JAVIER</v>
      </c>
      <c r="C1892" s="97" t="str">
        <f>VLOOKUP(ActividadesCom[[#This Row],[NO. DE CONTROL]],'LISTADO ESTUDIANTES'!A:B,2,FALSE)</f>
        <v>INGENIERIA CIVIL</v>
      </c>
      <c r="D1892" s="18" t="str">
        <f>VLOOKUP(ActividadesCom[[#This Row],[NO. DE CONTROL]],'LISTADO ESTUDIANTES'!A:D,4,FALSE)</f>
        <v>BAJA</v>
      </c>
      <c r="E1892" s="5">
        <f>SUM(ActividadesCom[[#This Row],[CRÉD. 1]],ActividadesCom[[#This Row],[CRÉD. 2]],ActividadesCom[[#This Row],[CRÉD. 3]],ActividadesCom[[#This Row],[CRÉD. 4]],ActividadesCom[[#This Row],[CRÉD. 5]])</f>
        <v>1</v>
      </c>
      <c r="F1892" s="17">
        <f>IF(ActividadesCom[[#This Row],[ÚLTIMO SEMESTRE CON CRÉDITOS]]&gt;0,ROUND(AVERAGE(ActividadesCom[[#This Row],[VALOR NIVEL 5]],ActividadesCom[[#This Row],[VALOR NIVEL 4]],ActividadesCom[[#This Row],[VALOR NIVEL 3]],ActividadesCom[[#This Row],[VALOR NIVEL 2]],ActividadesCom[[#This Row],[VALOR NIVEL 1]]),0),"")</f>
        <v>4</v>
      </c>
      <c r="G1892" s="5" t="str">
        <f>IF(ActividadesCom[[#This Row],[PROMEDIO]]="","",IF(ActividadesCom[[#This Row],[PROMEDIO]]&gt;=4,"EXCELENTE",IF(ActividadesCom[[#This Row],[PROMEDIO]]&gt;=3,"NOTABLE",IF(ActividadesCom[[#This Row],[PROMEDIO]]&gt;=2,"BUENO",IF(ActividadesCom[[#This Row],[PROMEDIO]]=1,"SUFICIENTE","")))))</f>
        <v>EXCELENTE</v>
      </c>
      <c r="H1892" s="5">
        <f>MAX(ActividadesCom[[#This Row],[PERÍODO 1]],ActividadesCom[[#This Row],[PERÍODO 2]],ActividadesCom[[#This Row],[PERÍODO 3]],ActividadesCom[[#This Row],[PERÍODO 4]],ActividadesCom[[#This Row],[PERÍODO 5]])</f>
        <v>20173</v>
      </c>
      <c r="I1892" s="6"/>
      <c r="J1892" s="5"/>
      <c r="K1892" s="5"/>
      <c r="L1892" s="5" t="str">
        <f>IF(ActividadesCom[[#This Row],[NIVEL 1]]&lt;&gt;0,VLOOKUP(ActividadesCom[[#This Row],[NIVEL 1]],Catálogo!A:B,2,FALSE),"")</f>
        <v/>
      </c>
      <c r="M1892" s="5"/>
      <c r="N1892" s="6"/>
      <c r="O1892" s="5"/>
      <c r="P1892" s="5"/>
      <c r="Q1892" s="5" t="str">
        <f>IF(ActividadesCom[[#This Row],[NIVEL 2]]&lt;&gt;0,VLOOKUP(ActividadesCom[[#This Row],[NIVEL 2]],Catálogo!A:B,2,FALSE),"")</f>
        <v/>
      </c>
      <c r="R1892" s="5"/>
      <c r="S1892" s="6"/>
      <c r="T1892" s="5"/>
      <c r="U1892" s="5"/>
      <c r="V1892" s="5" t="str">
        <f>IF(ActividadesCom[[#This Row],[NIVEL 3]]&lt;&gt;0,VLOOKUP(ActividadesCom[[#This Row],[NIVEL 3]],Catálogo!A:B,2,FALSE),"")</f>
        <v/>
      </c>
      <c r="W1892" s="5"/>
      <c r="X1892" s="6"/>
      <c r="Y1892" s="5"/>
      <c r="Z1892" s="5"/>
      <c r="AA1892" s="5" t="str">
        <f>IF(ActividadesCom[[#This Row],[NIVEL 4]]&lt;&gt;0,VLOOKUP(ActividadesCom[[#This Row],[NIVEL 4]],Catálogo!A:B,2,FALSE),"")</f>
        <v/>
      </c>
      <c r="AB1892" s="5"/>
      <c r="AC1892" s="6" t="s">
        <v>5</v>
      </c>
      <c r="AD1892" s="5">
        <v>20173</v>
      </c>
      <c r="AE1892" s="5" t="s">
        <v>4008</v>
      </c>
      <c r="AF1892" s="5">
        <f>IF(ActividadesCom[[#This Row],[NIVEL 5]]&lt;&gt;0,VLOOKUP(ActividadesCom[[#This Row],[NIVEL 5]],Catálogo!A:B,2,FALSE),"")</f>
        <v>4</v>
      </c>
      <c r="AG1892" s="5">
        <v>1</v>
      </c>
    </row>
    <row r="1893" spans="1:35" ht="30" hidden="1" customHeight="1" x14ac:dyDescent="0.25">
      <c r="A1893" s="7">
        <v>17470256</v>
      </c>
      <c r="B1893" s="97" t="str">
        <f>VLOOKUP(ActividadesCom[[#This Row],[NO. DE CONTROL]],'LISTADO ESTUDIANTES'!A:C,3,FALSE)</f>
        <v>CERVERA HERNANDEZ IRIS DE LA LUZ</v>
      </c>
      <c r="C1893" s="97" t="str">
        <f>VLOOKUP(ActividadesCom[[#This Row],[NO. DE CONTROL]],'LISTADO ESTUDIANTES'!A:B,2,FALSE)</f>
        <v>INGENIERIA CIVIL</v>
      </c>
      <c r="D1893" s="18" t="str">
        <f>VLOOKUP(ActividadesCom[[#This Row],[NO. DE CONTROL]],'LISTADO ESTUDIANTES'!A:D,4,FALSE)</f>
        <v>BAJA</v>
      </c>
      <c r="E1893" s="5">
        <f>SUM(ActividadesCom[[#This Row],[CRÉD. 1]],ActividadesCom[[#This Row],[CRÉD. 2]],ActividadesCom[[#This Row],[CRÉD. 3]],ActividadesCom[[#This Row],[CRÉD. 4]],ActividadesCom[[#This Row],[CRÉD. 5]])</f>
        <v>4</v>
      </c>
      <c r="F1893" s="17">
        <f>IF(ActividadesCom[[#This Row],[ÚLTIMO SEMESTRE CON CRÉDITOS]]&gt;0,ROUND(AVERAGE(ActividadesCom[[#This Row],[VALOR NIVEL 5]],ActividadesCom[[#This Row],[VALOR NIVEL 4]],ActividadesCom[[#This Row],[VALOR NIVEL 3]],ActividadesCom[[#This Row],[VALOR NIVEL 2]],ActividadesCom[[#This Row],[VALOR NIVEL 1]]),0),"")</f>
        <v>2</v>
      </c>
      <c r="G1893" s="5" t="str">
        <f>IF(ActividadesCom[[#This Row],[PROMEDIO]]="","",IF(ActividadesCom[[#This Row],[PROMEDIO]]&gt;=4,"EXCELENTE",IF(ActividadesCom[[#This Row],[PROMEDIO]]&gt;=3,"NOTABLE",IF(ActividadesCom[[#This Row],[PROMEDIO]]&gt;=2,"BUENO",IF(ActividadesCom[[#This Row],[PROMEDIO]]=1,"SUFICIENTE","")))))</f>
        <v>BUENO</v>
      </c>
      <c r="H1893" s="5">
        <f>MAX(ActividadesCom[[#This Row],[PERÍODO 1]],ActividadesCom[[#This Row],[PERÍODO 2]],ActividadesCom[[#This Row],[PERÍODO 3]],ActividadesCom[[#This Row],[PERÍODO 4]],ActividadesCom[[#This Row],[PERÍODO 5]])</f>
        <v>20221</v>
      </c>
      <c r="I1893" s="6" t="s">
        <v>23</v>
      </c>
      <c r="J1893" s="5">
        <v>20213</v>
      </c>
      <c r="K1893" s="5" t="s">
        <v>4022</v>
      </c>
      <c r="L1893" s="5">
        <f>IF(ActividadesCom[[#This Row],[NIVEL 1]]&lt;&gt;0,VLOOKUP(ActividadesCom[[#This Row],[NIVEL 1]],Catálogo!A:B,2,FALSE),"")</f>
        <v>2</v>
      </c>
      <c r="M1893" s="5">
        <v>1</v>
      </c>
      <c r="N1893" s="6" t="s">
        <v>23</v>
      </c>
      <c r="O1893" s="5">
        <v>20221</v>
      </c>
      <c r="P1893" s="5" t="s">
        <v>4010</v>
      </c>
      <c r="Q1893" s="5">
        <f>IF(ActividadesCom[[#This Row],[NIVEL 2]]&lt;&gt;0,VLOOKUP(ActividadesCom[[#This Row],[NIVEL 2]],Catálogo!A:B,2,FALSE),"")</f>
        <v>2</v>
      </c>
      <c r="R1893" s="5">
        <v>1</v>
      </c>
      <c r="S1893" s="6" t="s">
        <v>23</v>
      </c>
      <c r="T1893" s="5">
        <v>20203</v>
      </c>
      <c r="U1893" s="5" t="s">
        <v>4009</v>
      </c>
      <c r="V1893" s="5">
        <f>IF(ActividadesCom[[#This Row],[NIVEL 3]]&lt;&gt;0,VLOOKUP(ActividadesCom[[#This Row],[NIVEL 3]],Catálogo!A:B,2,FALSE),"")</f>
        <v>3</v>
      </c>
      <c r="W1893" s="5"/>
      <c r="X1893" s="6" t="s">
        <v>2899</v>
      </c>
      <c r="Y1893" s="5">
        <v>20201</v>
      </c>
      <c r="Z1893" s="5" t="s">
        <v>4010</v>
      </c>
      <c r="AA1893" s="5">
        <f>IF(ActividadesCom[[#This Row],[NIVEL 4]]&lt;&gt;0,VLOOKUP(ActividadesCom[[#This Row],[NIVEL 4]],Catálogo!A:B,2,FALSE),"")</f>
        <v>2</v>
      </c>
      <c r="AB1893" s="5">
        <v>1</v>
      </c>
      <c r="AC1893" s="6" t="s">
        <v>31</v>
      </c>
      <c r="AD1893" s="5">
        <v>20173</v>
      </c>
      <c r="AE1893" s="5" t="s">
        <v>4009</v>
      </c>
      <c r="AF1893" s="5">
        <f>IF(ActividadesCom[[#This Row],[NIVEL 5]]&lt;&gt;0,VLOOKUP(ActividadesCom[[#This Row],[NIVEL 5]],Catálogo!A:B,2,FALSE),"")</f>
        <v>3</v>
      </c>
      <c r="AG1893" s="5">
        <v>1</v>
      </c>
      <c r="AH1893" s="2"/>
      <c r="AI1893" s="2"/>
    </row>
    <row r="1894" spans="1:35" ht="30" hidden="1" customHeight="1" x14ac:dyDescent="0.25">
      <c r="A1894" s="7">
        <v>17470257</v>
      </c>
      <c r="B1894" s="97" t="str">
        <f>VLOOKUP(ActividadesCom[[#This Row],[NO. DE CONTROL]],'LISTADO ESTUDIANTES'!A:C,3,FALSE)</f>
        <v>UC AYALA LLOSELI GUADALUPE</v>
      </c>
      <c r="C1894" s="97" t="str">
        <f>VLOOKUP(ActividadesCom[[#This Row],[NO. DE CONTROL]],'LISTADO ESTUDIANTES'!A:B,2,FALSE)</f>
        <v>INGENIERIA CIVIL</v>
      </c>
      <c r="D1894" s="18" t="str">
        <f>VLOOKUP(ActividadesCom[[#This Row],[NO. DE CONTROL]],'LISTADO ESTUDIANTES'!A:D,4,FALSE)</f>
        <v>BAJA</v>
      </c>
      <c r="E1894" s="5">
        <f>SUM(ActividadesCom[[#This Row],[CRÉD. 1]],ActividadesCom[[#This Row],[CRÉD. 2]],ActividadesCom[[#This Row],[CRÉD. 3]],ActividadesCom[[#This Row],[CRÉD. 4]],ActividadesCom[[#This Row],[CRÉD. 5]])</f>
        <v>1</v>
      </c>
      <c r="F1894" s="17">
        <f>IF(ActividadesCom[[#This Row],[ÚLTIMO SEMESTRE CON CRÉDITOS]]&gt;0,ROUND(AVERAGE(ActividadesCom[[#This Row],[VALOR NIVEL 5]],ActividadesCom[[#This Row],[VALOR NIVEL 4]],ActividadesCom[[#This Row],[VALOR NIVEL 3]],ActividadesCom[[#This Row],[VALOR NIVEL 2]],ActividadesCom[[#This Row],[VALOR NIVEL 1]]),0),"")</f>
        <v>4</v>
      </c>
      <c r="G1894" s="5" t="str">
        <f>IF(ActividadesCom[[#This Row],[PROMEDIO]]="","",IF(ActividadesCom[[#This Row],[PROMEDIO]]&gt;=4,"EXCELENTE",IF(ActividadesCom[[#This Row],[PROMEDIO]]&gt;=3,"NOTABLE",IF(ActividadesCom[[#This Row],[PROMEDIO]]&gt;=2,"BUENO",IF(ActividadesCom[[#This Row],[PROMEDIO]]=1,"SUFICIENTE","")))))</f>
        <v>EXCELENTE</v>
      </c>
      <c r="H1894" s="5">
        <f>MAX(ActividadesCom[[#This Row],[PERÍODO 1]],ActividadesCom[[#This Row],[PERÍODO 2]],ActividadesCom[[#This Row],[PERÍODO 3]],ActividadesCom[[#This Row],[PERÍODO 4]],ActividadesCom[[#This Row],[PERÍODO 5]])</f>
        <v>20173</v>
      </c>
      <c r="I1894" s="6"/>
      <c r="J1894" s="5"/>
      <c r="K1894" s="5"/>
      <c r="L1894" s="5" t="str">
        <f>IF(ActividadesCom[[#This Row],[NIVEL 1]]&lt;&gt;0,VLOOKUP(ActividadesCom[[#This Row],[NIVEL 1]],Catálogo!A:B,2,FALSE),"")</f>
        <v/>
      </c>
      <c r="M1894" s="5"/>
      <c r="N1894" s="6"/>
      <c r="O1894" s="5"/>
      <c r="P1894" s="5"/>
      <c r="Q1894" s="5" t="str">
        <f>IF(ActividadesCom[[#This Row],[NIVEL 2]]&lt;&gt;0,VLOOKUP(ActividadesCom[[#This Row],[NIVEL 2]],Catálogo!A:B,2,FALSE),"")</f>
        <v/>
      </c>
      <c r="R1894" s="5"/>
      <c r="S1894" s="6"/>
      <c r="T1894" s="5"/>
      <c r="U1894" s="5"/>
      <c r="V1894" s="5" t="str">
        <f>IF(ActividadesCom[[#This Row],[NIVEL 3]]&lt;&gt;0,VLOOKUP(ActividadesCom[[#This Row],[NIVEL 3]],Catálogo!A:B,2,FALSE),"")</f>
        <v/>
      </c>
      <c r="W1894" s="5"/>
      <c r="X1894" s="6"/>
      <c r="Y1894" s="5"/>
      <c r="Z1894" s="5"/>
      <c r="AA1894" s="5" t="str">
        <f>IF(ActividadesCom[[#This Row],[NIVEL 4]]&lt;&gt;0,VLOOKUP(ActividadesCom[[#This Row],[NIVEL 4]],Catálogo!A:B,2,FALSE),"")</f>
        <v/>
      </c>
      <c r="AB1894" s="5"/>
      <c r="AC1894" s="6" t="s">
        <v>34</v>
      </c>
      <c r="AD1894" s="5">
        <v>20173</v>
      </c>
      <c r="AE1894" s="5" t="s">
        <v>4008</v>
      </c>
      <c r="AF1894" s="5">
        <f>IF(ActividadesCom[[#This Row],[NIVEL 5]]&lt;&gt;0,VLOOKUP(ActividadesCom[[#This Row],[NIVEL 5]],Catálogo!A:B,2,FALSE),"")</f>
        <v>4</v>
      </c>
      <c r="AG1894" s="5">
        <v>1</v>
      </c>
      <c r="AH1894" s="2"/>
      <c r="AI1894" s="2"/>
    </row>
    <row r="1895" spans="1:35" ht="30" hidden="1" customHeight="1" x14ac:dyDescent="0.25">
      <c r="A1895" s="7">
        <v>17470258</v>
      </c>
      <c r="B1895" s="97" t="str">
        <f>VLOOKUP(ActividadesCom[[#This Row],[NO. DE CONTROL]],'LISTADO ESTUDIANTES'!A:C,3,FALSE)</f>
        <v>TEJERO CHAN CARLOS HUMBERTO</v>
      </c>
      <c r="C1895" s="97" t="str">
        <f>VLOOKUP(ActividadesCom[[#This Row],[NO. DE CONTROL]],'LISTADO ESTUDIANTES'!A:B,2,FALSE)</f>
        <v>INGENIERIA CIVIL</v>
      </c>
      <c r="D1895" s="18" t="str">
        <f>VLOOKUP(ActividadesCom[[#This Row],[NO. DE CONTROL]],'LISTADO ESTUDIANTES'!A:D,4,FALSE)</f>
        <v>BAJA</v>
      </c>
      <c r="E1895" s="5">
        <f>SUM(ActividadesCom[[#This Row],[CRÉD. 1]],ActividadesCom[[#This Row],[CRÉD. 2]],ActividadesCom[[#This Row],[CRÉD. 3]],ActividadesCom[[#This Row],[CRÉD. 4]],ActividadesCom[[#This Row],[CRÉD. 5]])</f>
        <v>5</v>
      </c>
      <c r="F1895" s="17">
        <f>IF(ActividadesCom[[#This Row],[ÚLTIMO SEMESTRE CON CRÉDITOS]]&gt;0,ROUND(AVERAGE(ActividadesCom[[#This Row],[VALOR NIVEL 5]],ActividadesCom[[#This Row],[VALOR NIVEL 4]],ActividadesCom[[#This Row],[VALOR NIVEL 3]],ActividadesCom[[#This Row],[VALOR NIVEL 2]],ActividadesCom[[#This Row],[VALOR NIVEL 1]]),0),"")</f>
        <v>3</v>
      </c>
      <c r="G1895" s="5" t="str">
        <f>IF(ActividadesCom[[#This Row],[PROMEDIO]]="","",IF(ActividadesCom[[#This Row],[PROMEDIO]]&gt;=4,"EXCELENTE",IF(ActividadesCom[[#This Row],[PROMEDIO]]&gt;=3,"NOTABLE",IF(ActividadesCom[[#This Row],[PROMEDIO]]&gt;=2,"BUENO",IF(ActividadesCom[[#This Row],[PROMEDIO]]=1,"SUFICIENTE","")))))</f>
        <v>NOTABLE</v>
      </c>
      <c r="H1895" s="5">
        <f>MAX(ActividadesCom[[#This Row],[PERÍODO 1]],ActividadesCom[[#This Row],[PERÍODO 2]],ActividadesCom[[#This Row],[PERÍODO 3]],ActividadesCom[[#This Row],[PERÍODO 4]],ActividadesCom[[#This Row],[PERÍODO 5]])</f>
        <v>20211</v>
      </c>
      <c r="I1895" s="6" t="s">
        <v>1138</v>
      </c>
      <c r="J1895" s="5">
        <v>20181</v>
      </c>
      <c r="K1895" s="5" t="s">
        <v>4010</v>
      </c>
      <c r="L1895" s="5">
        <f>IF(ActividadesCom[[#This Row],[NIVEL 1]]&lt;&gt;0,VLOOKUP(ActividadesCom[[#This Row],[NIVEL 1]],Catálogo!A:B,2,FALSE),"")</f>
        <v>2</v>
      </c>
      <c r="M1895" s="5">
        <v>1</v>
      </c>
      <c r="N1895" s="6" t="s">
        <v>4034</v>
      </c>
      <c r="O1895" s="5">
        <v>20191</v>
      </c>
      <c r="P1895" s="5" t="s">
        <v>4010</v>
      </c>
      <c r="Q1895" s="5">
        <f>IF(ActividadesCom[[#This Row],[NIVEL 2]]&lt;&gt;0,VLOOKUP(ActividadesCom[[#This Row],[NIVEL 2]],Catálogo!A:B,2,FALSE),"")</f>
        <v>2</v>
      </c>
      <c r="R1895" s="5">
        <v>1</v>
      </c>
      <c r="S1895" s="6" t="s">
        <v>4478</v>
      </c>
      <c r="T1895" s="5">
        <v>20211</v>
      </c>
      <c r="U1895" s="5" t="s">
        <v>4009</v>
      </c>
      <c r="V1895" s="5">
        <f>IF(ActividadesCom[[#This Row],[NIVEL 3]]&lt;&gt;0,VLOOKUP(ActividadesCom[[#This Row],[NIVEL 3]],Catálogo!A:B,2,FALSE),"")</f>
        <v>3</v>
      </c>
      <c r="W1895" s="5">
        <v>1</v>
      </c>
      <c r="X1895" s="6" t="s">
        <v>133</v>
      </c>
      <c r="Y1895" s="5">
        <v>20191</v>
      </c>
      <c r="Z1895" s="5" t="s">
        <v>4009</v>
      </c>
      <c r="AA1895" s="5">
        <f>IF(ActividadesCom[[#This Row],[NIVEL 4]]&lt;&gt;0,VLOOKUP(ActividadesCom[[#This Row],[NIVEL 4]],Catálogo!A:B,2,FALSE),"")</f>
        <v>3</v>
      </c>
      <c r="AB1895" s="5">
        <v>1</v>
      </c>
      <c r="AC1895" s="6" t="s">
        <v>31</v>
      </c>
      <c r="AD1895" s="5">
        <v>20181</v>
      </c>
      <c r="AE1895" s="5" t="s">
        <v>4009</v>
      </c>
      <c r="AF1895" s="5">
        <f>IF(ActividadesCom[[#This Row],[NIVEL 5]]&lt;&gt;0,VLOOKUP(ActividadesCom[[#This Row],[NIVEL 5]],Catálogo!A:B,2,FALSE),"")</f>
        <v>3</v>
      </c>
      <c r="AG1895" s="5">
        <v>1</v>
      </c>
      <c r="AH1895" s="2"/>
      <c r="AI1895" s="2"/>
    </row>
    <row r="1896" spans="1:35" ht="30" hidden="1" customHeight="1" x14ac:dyDescent="0.25">
      <c r="A1896" s="7">
        <v>17470259</v>
      </c>
      <c r="B1896" s="97" t="str">
        <f>VLOOKUP(ActividadesCom[[#This Row],[NO. DE CONTROL]],'LISTADO ESTUDIANTES'!A:C,3,FALSE)</f>
        <v>NUÑEZ PEREZ JONATHAN ADRIAN</v>
      </c>
      <c r="C1896" s="97" t="str">
        <f>VLOOKUP(ActividadesCom[[#This Row],[NO. DE CONTROL]],'LISTADO ESTUDIANTES'!A:B,2,FALSE)</f>
        <v>INGENIERIA CIVIL</v>
      </c>
      <c r="D1896" s="18" t="str">
        <f>VLOOKUP(ActividadesCom[[#This Row],[NO. DE CONTROL]],'LISTADO ESTUDIANTES'!A:D,4,FALSE)</f>
        <v>BAJA</v>
      </c>
      <c r="E1896" s="5">
        <f>SUM(ActividadesCom[[#This Row],[CRÉD. 1]],ActividadesCom[[#This Row],[CRÉD. 2]],ActividadesCom[[#This Row],[CRÉD. 3]],ActividadesCom[[#This Row],[CRÉD. 4]],ActividadesCom[[#This Row],[CRÉD. 5]])</f>
        <v>5</v>
      </c>
      <c r="F1896" s="17">
        <f>IF(ActividadesCom[[#This Row],[ÚLTIMO SEMESTRE CON CRÉDITOS]]&gt;0,ROUND(AVERAGE(ActividadesCom[[#This Row],[VALOR NIVEL 5]],ActividadesCom[[#This Row],[VALOR NIVEL 4]],ActividadesCom[[#This Row],[VALOR NIVEL 3]],ActividadesCom[[#This Row],[VALOR NIVEL 2]],ActividadesCom[[#This Row],[VALOR NIVEL 1]]),0),"")</f>
        <v>3</v>
      </c>
      <c r="G1896" s="5" t="str">
        <f>IF(ActividadesCom[[#This Row],[PROMEDIO]]="","",IF(ActividadesCom[[#This Row],[PROMEDIO]]&gt;=4,"EXCELENTE",IF(ActividadesCom[[#This Row],[PROMEDIO]]&gt;=3,"NOTABLE",IF(ActividadesCom[[#This Row],[PROMEDIO]]&gt;=2,"BUENO",IF(ActividadesCom[[#This Row],[PROMEDIO]]=1,"SUFICIENTE","")))))</f>
        <v>NOTABLE</v>
      </c>
      <c r="H1896" s="5">
        <f>MAX(ActividadesCom[[#This Row],[PERÍODO 1]],ActividadesCom[[#This Row],[PERÍODO 2]],ActividadesCom[[#This Row],[PERÍODO 3]],ActividadesCom[[#This Row],[PERÍODO 4]],ActividadesCom[[#This Row],[PERÍODO 5]])</f>
        <v>20211</v>
      </c>
      <c r="I1896" s="6" t="s">
        <v>1138</v>
      </c>
      <c r="J1896" s="5">
        <v>20181</v>
      </c>
      <c r="K1896" s="5" t="s">
        <v>4010</v>
      </c>
      <c r="L1896" s="5">
        <f>IF(ActividadesCom[[#This Row],[NIVEL 1]]&lt;&gt;0,VLOOKUP(ActividadesCom[[#This Row],[NIVEL 1]],Catálogo!A:B,2,FALSE),"")</f>
        <v>2</v>
      </c>
      <c r="M1896" s="5">
        <v>1</v>
      </c>
      <c r="N1896" s="6" t="s">
        <v>519</v>
      </c>
      <c r="O1896" s="5">
        <v>20173</v>
      </c>
      <c r="P1896" s="5" t="s">
        <v>4010</v>
      </c>
      <c r="Q1896" s="5">
        <f>IF(ActividadesCom[[#This Row],[NIVEL 2]]&lt;&gt;0,VLOOKUP(ActividadesCom[[#This Row],[NIVEL 2]],Catálogo!A:B,2,FALSE),"")</f>
        <v>2</v>
      </c>
      <c r="R1896" s="5">
        <v>1</v>
      </c>
      <c r="S1896" s="6" t="s">
        <v>519</v>
      </c>
      <c r="T1896" s="5">
        <v>20191</v>
      </c>
      <c r="U1896" s="5" t="s">
        <v>4008</v>
      </c>
      <c r="V1896" s="5">
        <f>IF(ActividadesCom[[#This Row],[NIVEL 3]]&lt;&gt;0,VLOOKUP(ActividadesCom[[#This Row],[NIVEL 3]],Catálogo!A:B,2,FALSE),"")</f>
        <v>4</v>
      </c>
      <c r="W1896" s="5">
        <v>1</v>
      </c>
      <c r="X1896" s="6" t="s">
        <v>25</v>
      </c>
      <c r="Y1896" s="5">
        <v>20211</v>
      </c>
      <c r="Z1896" s="5" t="s">
        <v>4009</v>
      </c>
      <c r="AA1896" s="5">
        <f>IF(ActividadesCom[[#This Row],[NIVEL 4]]&lt;&gt;0,VLOOKUP(ActividadesCom[[#This Row],[NIVEL 4]],Catálogo!A:B,2,FALSE),"")</f>
        <v>3</v>
      </c>
      <c r="AB1896" s="5">
        <v>1</v>
      </c>
      <c r="AC1896" s="6" t="s">
        <v>5</v>
      </c>
      <c r="AD1896" s="5">
        <v>20173</v>
      </c>
      <c r="AE1896" s="5" t="s">
        <v>4009</v>
      </c>
      <c r="AF1896" s="5">
        <f>IF(ActividadesCom[[#This Row],[NIVEL 5]]&lt;&gt;0,VLOOKUP(ActividadesCom[[#This Row],[NIVEL 5]],Catálogo!A:B,2,FALSE),"")</f>
        <v>3</v>
      </c>
      <c r="AG1896" s="5">
        <v>1</v>
      </c>
      <c r="AH1896" s="2"/>
      <c r="AI1896" s="2"/>
    </row>
    <row r="1897" spans="1:35" ht="30" customHeight="1" x14ac:dyDescent="0.25">
      <c r="A1897" s="7">
        <v>17470260</v>
      </c>
      <c r="B1897" s="97" t="str">
        <f>VLOOKUP(ActividadesCom[[#This Row],[NO. DE CONTROL]],'LISTADO ESTUDIANTES'!A:C,3,FALSE)</f>
        <v>CHI FRANCO ALVARO YAIR</v>
      </c>
      <c r="C1897" s="97" t="str">
        <f>VLOOKUP(ActividadesCom[[#This Row],[NO. DE CONTROL]],'LISTADO ESTUDIANTES'!A:B,2,FALSE)</f>
        <v>INGENIERIA CIVIL</v>
      </c>
      <c r="D1897" s="18" t="str">
        <f>VLOOKUP(ActividadesCom[[#This Row],[NO. DE CONTROL]],'LISTADO ESTUDIANTES'!A:D,4,FALSE)</f>
        <v>ACTIVO(A)</v>
      </c>
      <c r="E1897" s="5">
        <f>SUM(ActividadesCom[[#This Row],[CRÉD. 1]],ActividadesCom[[#This Row],[CRÉD. 2]],ActividadesCom[[#This Row],[CRÉD. 3]],ActividadesCom[[#This Row],[CRÉD. 4]],ActividadesCom[[#This Row],[CRÉD. 5]])</f>
        <v>5</v>
      </c>
      <c r="F1897" s="17">
        <f>IF(ActividadesCom[[#This Row],[ÚLTIMO SEMESTRE CON CRÉDITOS]]&gt;0,ROUND(AVERAGE(ActividadesCom[[#This Row],[VALOR NIVEL 5]],ActividadesCom[[#This Row],[VALOR NIVEL 4]],ActividadesCom[[#This Row],[VALOR NIVEL 3]],ActividadesCom[[#This Row],[VALOR NIVEL 2]],ActividadesCom[[#This Row],[VALOR NIVEL 1]]),0),"")</f>
        <v>3</v>
      </c>
      <c r="G1897" s="5" t="str">
        <f>IF(ActividadesCom[[#This Row],[PROMEDIO]]="","",IF(ActividadesCom[[#This Row],[PROMEDIO]]&gt;=4,"EXCELENTE",IF(ActividadesCom[[#This Row],[PROMEDIO]]&gt;=3,"NOTABLE",IF(ActividadesCom[[#This Row],[PROMEDIO]]&gt;=2,"BUENO",IF(ActividadesCom[[#This Row],[PROMEDIO]]=1,"SUFICIENTE","")))))</f>
        <v>NOTABLE</v>
      </c>
      <c r="H1897" s="5">
        <f>MAX(ActividadesCom[[#This Row],[PERÍODO 1]],ActividadesCom[[#This Row],[PERÍODO 2]],ActividadesCom[[#This Row],[PERÍODO 3]],ActividadesCom[[#This Row],[PERÍODO 4]],ActividadesCom[[#This Row],[PERÍODO 5]])</f>
        <v>20211</v>
      </c>
      <c r="I1897" s="6" t="s">
        <v>1140</v>
      </c>
      <c r="J1897" s="5">
        <v>20181</v>
      </c>
      <c r="K1897" s="5" t="s">
        <v>4010</v>
      </c>
      <c r="L1897" s="5">
        <f>IF(ActividadesCom[[#This Row],[NIVEL 1]]&lt;&gt;0,VLOOKUP(ActividadesCom[[#This Row],[NIVEL 1]],Catálogo!A:B,2,FALSE),"")</f>
        <v>2</v>
      </c>
      <c r="M1897" s="5">
        <v>1</v>
      </c>
      <c r="N1897" s="6" t="s">
        <v>4120</v>
      </c>
      <c r="O1897" s="5">
        <v>20191</v>
      </c>
      <c r="P1897" s="5" t="s">
        <v>4010</v>
      </c>
      <c r="Q1897" s="5">
        <f>IF(ActividadesCom[[#This Row],[NIVEL 2]]&lt;&gt;0,VLOOKUP(ActividadesCom[[#This Row],[NIVEL 2]],Catálogo!A:B,2,FALSE),"")</f>
        <v>2</v>
      </c>
      <c r="R1897" s="5">
        <v>1</v>
      </c>
      <c r="S1897" s="6" t="s">
        <v>4163</v>
      </c>
      <c r="T1897" s="5">
        <v>20191</v>
      </c>
      <c r="U1897" s="5" t="s">
        <v>4008</v>
      </c>
      <c r="V1897" s="5">
        <f>IF(ActividadesCom[[#This Row],[NIVEL 3]]&lt;&gt;0,VLOOKUP(ActividadesCom[[#This Row],[NIVEL 3]],Catálogo!A:B,2,FALSE),"")</f>
        <v>4</v>
      </c>
      <c r="W1897" s="5">
        <v>1</v>
      </c>
      <c r="X1897" s="6" t="s">
        <v>4462</v>
      </c>
      <c r="Y1897" s="5">
        <v>20211</v>
      </c>
      <c r="Z1897" s="5" t="s">
        <v>4009</v>
      </c>
      <c r="AA1897" s="5">
        <f>IF(ActividadesCom[[#This Row],[NIVEL 4]]&lt;&gt;0,VLOOKUP(ActividadesCom[[#This Row],[NIVEL 4]],Catálogo!A:B,2,FALSE),"")</f>
        <v>3</v>
      </c>
      <c r="AB1897" s="5">
        <v>1</v>
      </c>
      <c r="AC1897" s="6" t="s">
        <v>47</v>
      </c>
      <c r="AD1897" s="5">
        <v>20181</v>
      </c>
      <c r="AE1897" s="5" t="s">
        <v>4008</v>
      </c>
      <c r="AF1897" s="5">
        <f>IF(ActividadesCom[[#This Row],[NIVEL 5]]&lt;&gt;0,VLOOKUP(ActividadesCom[[#This Row],[NIVEL 5]],Catálogo!A:B,2,FALSE),"")</f>
        <v>4</v>
      </c>
      <c r="AG1897" s="5">
        <v>1</v>
      </c>
      <c r="AH1897" s="2"/>
      <c r="AI1897" s="2"/>
    </row>
    <row r="1898" spans="1:35" ht="30" hidden="1" customHeight="1" x14ac:dyDescent="0.25">
      <c r="A1898" s="7">
        <v>17470261</v>
      </c>
      <c r="B1898" s="97" t="str">
        <f>VLOOKUP(ActividadesCom[[#This Row],[NO. DE CONTROL]],'LISTADO ESTUDIANTES'!A:C,3,FALSE)</f>
        <v>BERZUNZA PACHECO MANUEL</v>
      </c>
      <c r="C1898" s="97" t="str">
        <f>VLOOKUP(ActividadesCom[[#This Row],[NO. DE CONTROL]],'LISTADO ESTUDIANTES'!A:B,2,FALSE)</f>
        <v>INGENIERIA CIVIL</v>
      </c>
      <c r="D1898" s="18" t="str">
        <f>VLOOKUP(ActividadesCom[[#This Row],[NO. DE CONTROL]],'LISTADO ESTUDIANTES'!A:D,4,FALSE)</f>
        <v>EGRESADO(A)</v>
      </c>
      <c r="E1898" s="5">
        <f>SUM(ActividadesCom[[#This Row],[CRÉD. 1]],ActividadesCom[[#This Row],[CRÉD. 2]],ActividadesCom[[#This Row],[CRÉD. 3]],ActividadesCom[[#This Row],[CRÉD. 4]],ActividadesCom[[#This Row],[CRÉD. 5]])</f>
        <v>5</v>
      </c>
      <c r="F1898" s="5">
        <f>IF(ActividadesCom[[#This Row],[ÚLTIMO SEMESTRE CON CRÉDITOS]]&gt;0,ROUND(AVERAGE(ActividadesCom[[#This Row],[VALOR NIVEL 5]],ActividadesCom[[#This Row],[VALOR NIVEL 4]],ActividadesCom[[#This Row],[VALOR NIVEL 3]],ActividadesCom[[#This Row],[VALOR NIVEL 2]],ActividadesCom[[#This Row],[VALOR NIVEL 1]]),0),"")</f>
        <v>3</v>
      </c>
      <c r="G1898" s="5" t="str">
        <f>IF(ActividadesCom[[#This Row],[PROMEDIO]]="","",IF(ActividadesCom[[#This Row],[PROMEDIO]]&gt;=4,"EXCELENTE",IF(ActividadesCom[[#This Row],[PROMEDIO]]&gt;=3,"NOTABLE",IF(ActividadesCom[[#This Row],[PROMEDIO]]&gt;=2,"BUENO",IF(ActividadesCom[[#This Row],[PROMEDIO]]=1,"SUFICIENTE","")))))</f>
        <v>NOTABLE</v>
      </c>
      <c r="H1898" s="5">
        <f>MAX(ActividadesCom[[#This Row],[PERÍODO 1]],ActividadesCom[[#This Row],[PERÍODO 2]],ActividadesCom[[#This Row],[PERÍODO 3]],ActividadesCom[[#This Row],[PERÍODO 4]],ActividadesCom[[#This Row],[PERÍODO 5]])</f>
        <v>20191</v>
      </c>
      <c r="I1898" s="6" t="s">
        <v>4034</v>
      </c>
      <c r="J1898" s="5">
        <v>20191</v>
      </c>
      <c r="K1898" s="5" t="s">
        <v>4010</v>
      </c>
      <c r="L1898" s="5">
        <f>IF(ActividadesCom[[#This Row],[NIVEL 1]]&lt;&gt;0,VLOOKUP(ActividadesCom[[#This Row],[NIVEL 1]],Catálogo!A:B,2,FALSE),"")</f>
        <v>2</v>
      </c>
      <c r="M1898" s="5">
        <v>1</v>
      </c>
      <c r="N1898" s="6" t="s">
        <v>4110</v>
      </c>
      <c r="O1898" s="5">
        <v>20173</v>
      </c>
      <c r="P1898" s="5" t="s">
        <v>4010</v>
      </c>
      <c r="Q1898" s="5">
        <f>IF(ActividadesCom[[#This Row],[NIVEL 2]]&lt;&gt;0,VLOOKUP(ActividadesCom[[#This Row],[NIVEL 2]],Catálogo!A:B,2,FALSE),"")</f>
        <v>2</v>
      </c>
      <c r="R1898" s="5">
        <v>1</v>
      </c>
      <c r="S1898" s="6" t="s">
        <v>4110</v>
      </c>
      <c r="T1898" s="5">
        <v>20181</v>
      </c>
      <c r="U1898" s="5" t="s">
        <v>4008</v>
      </c>
      <c r="V1898" s="5">
        <f>IF(ActividadesCom[[#This Row],[NIVEL 3]]&lt;&gt;0,VLOOKUP(ActividadesCom[[#This Row],[NIVEL 3]],Catálogo!A:B,2,FALSE),"")</f>
        <v>4</v>
      </c>
      <c r="W1898" s="5">
        <v>1</v>
      </c>
      <c r="X1898" s="6" t="s">
        <v>133</v>
      </c>
      <c r="Y1898" s="5">
        <v>20183</v>
      </c>
      <c r="Z1898" s="5" t="s">
        <v>4009</v>
      </c>
      <c r="AA1898" s="5">
        <f>IF(ActividadesCom[[#This Row],[NIVEL 4]]&lt;&gt;0,VLOOKUP(ActividadesCom[[#This Row],[NIVEL 4]],Catálogo!A:B,2,FALSE),"")</f>
        <v>3</v>
      </c>
      <c r="AB1898" s="5">
        <v>1</v>
      </c>
      <c r="AC1898" s="6" t="s">
        <v>31</v>
      </c>
      <c r="AD1898" s="5">
        <v>20173</v>
      </c>
      <c r="AE1898" s="5" t="s">
        <v>4009</v>
      </c>
      <c r="AF1898" s="5">
        <f>IF(ActividadesCom[[#This Row],[NIVEL 5]]&lt;&gt;0,VLOOKUP(ActividadesCom[[#This Row],[NIVEL 5]],Catálogo!A:B,2,FALSE),"")</f>
        <v>3</v>
      </c>
      <c r="AG1898" s="5">
        <v>1</v>
      </c>
      <c r="AH1898" s="2"/>
      <c r="AI1898" s="2"/>
    </row>
    <row r="1899" spans="1:35" s="24" customFormat="1" ht="30" hidden="1" customHeight="1" x14ac:dyDescent="0.25">
      <c r="A1899" s="7">
        <v>17470262</v>
      </c>
      <c r="B1899" s="97" t="str">
        <f>VLOOKUP(ActividadesCom[[#This Row],[NO. DE CONTROL]],'LISTADO ESTUDIANTES'!A:C,3,FALSE)</f>
        <v>POOL CHABLE KAREN VICTORIA</v>
      </c>
      <c r="C1899" s="97" t="str">
        <f>VLOOKUP(ActividadesCom[[#This Row],[NO. DE CONTROL]],'LISTADO ESTUDIANTES'!A:B,2,FALSE)</f>
        <v>INGENIERIA CIVIL</v>
      </c>
      <c r="D1899" s="18" t="str">
        <f>VLOOKUP(ActividadesCom[[#This Row],[NO. DE CONTROL]],'LISTADO ESTUDIANTES'!A:D,4,FALSE)</f>
        <v>EGRESADO(A)</v>
      </c>
      <c r="E1899" s="5">
        <f>SUM(ActividadesCom[[#This Row],[CRÉD. 1]],ActividadesCom[[#This Row],[CRÉD. 2]],ActividadesCom[[#This Row],[CRÉD. 3]],ActividadesCom[[#This Row],[CRÉD. 4]],ActividadesCom[[#This Row],[CRÉD. 5]])</f>
        <v>5</v>
      </c>
      <c r="F1899" s="5">
        <f>IF(ActividadesCom[[#This Row],[ÚLTIMO SEMESTRE CON CRÉDITOS]]&gt;0,ROUND(AVERAGE(ActividadesCom[[#This Row],[VALOR NIVEL 5]],ActividadesCom[[#This Row],[VALOR NIVEL 4]],ActividadesCom[[#This Row],[VALOR NIVEL 3]],ActividadesCom[[#This Row],[VALOR NIVEL 2]],ActividadesCom[[#This Row],[VALOR NIVEL 1]]),0),"")</f>
        <v>3</v>
      </c>
      <c r="G1899" s="5" t="str">
        <f>IF(ActividadesCom[[#This Row],[PROMEDIO]]="","",IF(ActividadesCom[[#This Row],[PROMEDIO]]&gt;=4,"EXCELENTE",IF(ActividadesCom[[#This Row],[PROMEDIO]]&gt;=3,"NOTABLE",IF(ActividadesCom[[#This Row],[PROMEDIO]]&gt;=2,"BUENO",IF(ActividadesCom[[#This Row],[PROMEDIO]]=1,"SUFICIENTE","")))))</f>
        <v>NOTABLE</v>
      </c>
      <c r="H1899" s="5">
        <f>MAX(ActividadesCom[[#This Row],[PERÍODO 1]],ActividadesCom[[#This Row],[PERÍODO 2]],ActividadesCom[[#This Row],[PERÍODO 3]],ActividadesCom[[#This Row],[PERÍODO 4]],ActividadesCom[[#This Row],[PERÍODO 5]])</f>
        <v>20191</v>
      </c>
      <c r="I1899" s="6" t="s">
        <v>1008</v>
      </c>
      <c r="J1899" s="5">
        <v>20191</v>
      </c>
      <c r="K1899" s="5" t="s">
        <v>4010</v>
      </c>
      <c r="L1899" s="5">
        <f>IF(ActividadesCom[[#This Row],[NIVEL 1]]&lt;&gt;0,VLOOKUP(ActividadesCom[[#This Row],[NIVEL 1]],Catálogo!A:B,2,FALSE),"")</f>
        <v>2</v>
      </c>
      <c r="M1899" s="5">
        <v>1</v>
      </c>
      <c r="N1899" s="6" t="s">
        <v>1006</v>
      </c>
      <c r="O1899" s="5">
        <v>20173</v>
      </c>
      <c r="P1899" s="5" t="s">
        <v>4010</v>
      </c>
      <c r="Q1899" s="5">
        <f>IF(ActividadesCom[[#This Row],[NIVEL 2]]&lt;&gt;0,VLOOKUP(ActividadesCom[[#This Row],[NIVEL 2]],Catálogo!A:B,2,FALSE),"")</f>
        <v>2</v>
      </c>
      <c r="R1899" s="5">
        <v>1</v>
      </c>
      <c r="S1899" s="6" t="s">
        <v>1006</v>
      </c>
      <c r="T1899" s="5">
        <v>20181</v>
      </c>
      <c r="U1899" s="5" t="s">
        <v>4008</v>
      </c>
      <c r="V1899" s="5">
        <f>IF(ActividadesCom[[#This Row],[NIVEL 3]]&lt;&gt;0,VLOOKUP(ActividadesCom[[#This Row],[NIVEL 3]],Catálogo!A:B,2,FALSE),"")</f>
        <v>4</v>
      </c>
      <c r="W1899" s="5">
        <v>1</v>
      </c>
      <c r="X1899" s="6" t="s">
        <v>133</v>
      </c>
      <c r="Y1899" s="5">
        <v>20183</v>
      </c>
      <c r="Z1899" s="5" t="s">
        <v>4009</v>
      </c>
      <c r="AA1899" s="5">
        <f>IF(ActividadesCom[[#This Row],[NIVEL 4]]&lt;&gt;0,VLOOKUP(ActividadesCom[[#This Row],[NIVEL 4]],Catálogo!A:B,2,FALSE),"")</f>
        <v>3</v>
      </c>
      <c r="AB1899" s="5">
        <v>1</v>
      </c>
      <c r="AC1899" s="6" t="s">
        <v>31</v>
      </c>
      <c r="AD1899" s="5">
        <v>20173</v>
      </c>
      <c r="AE1899" s="5" t="s">
        <v>4009</v>
      </c>
      <c r="AF1899" s="5">
        <f>IF(ActividadesCom[[#This Row],[NIVEL 5]]&lt;&gt;0,VLOOKUP(ActividadesCom[[#This Row],[NIVEL 5]],Catálogo!A:B,2,FALSE),"")</f>
        <v>3</v>
      </c>
      <c r="AG1899" s="5">
        <v>1</v>
      </c>
    </row>
    <row r="1900" spans="1:35" s="24" customFormat="1" ht="30" customHeight="1" x14ac:dyDescent="0.25">
      <c r="A1900" s="7">
        <v>17470263</v>
      </c>
      <c r="B1900" s="97" t="str">
        <f>VLOOKUP(ActividadesCom[[#This Row],[NO. DE CONTROL]],'LISTADO ESTUDIANTES'!A:C,3,FALSE)</f>
        <v>MORALES SALAZAR CARLOS MISSAEL</v>
      </c>
      <c r="C1900" s="97" t="str">
        <f>VLOOKUP(ActividadesCom[[#This Row],[NO. DE CONTROL]],'LISTADO ESTUDIANTES'!A:B,2,FALSE)</f>
        <v>INGENIERIA CIVIL</v>
      </c>
      <c r="D1900" s="18" t="str">
        <f>VLOOKUP(ActividadesCom[[#This Row],[NO. DE CONTROL]],'LISTADO ESTUDIANTES'!A:D,4,FALSE)</f>
        <v>ACTIVO(A)</v>
      </c>
      <c r="E1900" s="5">
        <f>SUM(ActividadesCom[[#This Row],[CRÉD. 1]],ActividadesCom[[#This Row],[CRÉD. 2]],ActividadesCom[[#This Row],[CRÉD. 3]],ActividadesCom[[#This Row],[CRÉD. 4]],ActividadesCom[[#This Row],[CRÉD. 5]])</f>
        <v>6</v>
      </c>
      <c r="F1900" s="17">
        <f>IF(ActividadesCom[[#This Row],[ÚLTIMO SEMESTRE CON CRÉDITOS]]&gt;0,ROUND(AVERAGE(ActividadesCom[[#This Row],[VALOR NIVEL 5]],ActividadesCom[[#This Row],[VALOR NIVEL 4]],ActividadesCom[[#This Row],[VALOR NIVEL 3]],ActividadesCom[[#This Row],[VALOR NIVEL 2]],ActividadesCom[[#This Row],[VALOR NIVEL 1]]),0),"")</f>
        <v>3</v>
      </c>
      <c r="G1900" s="5" t="str">
        <f>IF(ActividadesCom[[#This Row],[PROMEDIO]]="","",IF(ActividadesCom[[#This Row],[PROMEDIO]]&gt;=4,"EXCELENTE",IF(ActividadesCom[[#This Row],[PROMEDIO]]&gt;=3,"NOTABLE",IF(ActividadesCom[[#This Row],[PROMEDIO]]&gt;=2,"BUENO",IF(ActividadesCom[[#This Row],[PROMEDIO]]=1,"SUFICIENTE","")))))</f>
        <v>NOTABLE</v>
      </c>
      <c r="H1900" s="5">
        <f>MAX(ActividadesCom[[#This Row],[PERÍODO 1]],ActividadesCom[[#This Row],[PERÍODO 2]],ActividadesCom[[#This Row],[PERÍODO 3]],ActividadesCom[[#This Row],[PERÍODO 4]],ActividadesCom[[#This Row],[PERÍODO 5]])</f>
        <v>20211</v>
      </c>
      <c r="I1900" s="6" t="s">
        <v>1138</v>
      </c>
      <c r="J1900" s="5">
        <v>20181</v>
      </c>
      <c r="K1900" s="5" t="s">
        <v>4010</v>
      </c>
      <c r="L1900" s="5">
        <f>IF(ActividadesCom[[#This Row],[NIVEL 1]]&lt;&gt;0,VLOOKUP(ActividadesCom[[#This Row],[NIVEL 1]],Catálogo!A:B,2,FALSE),"")</f>
        <v>2</v>
      </c>
      <c r="M1900" s="5">
        <v>1</v>
      </c>
      <c r="N1900" s="6" t="s">
        <v>4034</v>
      </c>
      <c r="O1900" s="5">
        <v>20191</v>
      </c>
      <c r="P1900" s="5" t="s">
        <v>4008</v>
      </c>
      <c r="Q1900" s="5">
        <f>IF(ActividadesCom[[#This Row],[NIVEL 2]]&lt;&gt;0,VLOOKUP(ActividadesCom[[#This Row],[NIVEL 2]],Catálogo!A:B,2,FALSE),"")</f>
        <v>4</v>
      </c>
      <c r="R1900" s="5">
        <v>1</v>
      </c>
      <c r="S1900" s="6" t="s">
        <v>4478</v>
      </c>
      <c r="T1900" s="5">
        <v>20211</v>
      </c>
      <c r="U1900" s="5" t="s">
        <v>4009</v>
      </c>
      <c r="V1900" s="5">
        <f>IF(ActividadesCom[[#This Row],[NIVEL 3]]&lt;&gt;0,VLOOKUP(ActividadesCom[[#This Row],[NIVEL 3]],Catálogo!A:B,2,FALSE),"")</f>
        <v>3</v>
      </c>
      <c r="W1900" s="5">
        <v>1</v>
      </c>
      <c r="X1900" s="6" t="s">
        <v>4055</v>
      </c>
      <c r="Y1900" s="5">
        <v>20181</v>
      </c>
      <c r="Z1900" s="5" t="s">
        <v>4009</v>
      </c>
      <c r="AA1900" s="5">
        <f>IF(ActividadesCom[[#This Row],[NIVEL 4]]&lt;&gt;0,VLOOKUP(ActividadesCom[[#This Row],[NIVEL 4]],Catálogo!A:B,2,FALSE),"")</f>
        <v>3</v>
      </c>
      <c r="AB1900" s="5">
        <v>2</v>
      </c>
      <c r="AC1900" s="6" t="s">
        <v>11</v>
      </c>
      <c r="AD1900" s="5">
        <v>20173</v>
      </c>
      <c r="AE1900" s="5" t="s">
        <v>4009</v>
      </c>
      <c r="AF1900" s="5">
        <f>IF(ActividadesCom[[#This Row],[NIVEL 5]]&lt;&gt;0,VLOOKUP(ActividadesCom[[#This Row],[NIVEL 5]],Catálogo!A:B,2,FALSE),"")</f>
        <v>3</v>
      </c>
      <c r="AG1900" s="5">
        <v>1</v>
      </c>
    </row>
    <row r="1901" spans="1:35" ht="30" customHeight="1" x14ac:dyDescent="0.25">
      <c r="A1901" s="7">
        <v>17470264</v>
      </c>
      <c r="B1901" s="97" t="str">
        <f>VLOOKUP(ActividadesCom[[#This Row],[NO. DE CONTROL]],'LISTADO ESTUDIANTES'!A:C,3,FALSE)</f>
        <v>MAY UC RUDY ORLANDO</v>
      </c>
      <c r="C1901" s="97" t="str">
        <f>VLOOKUP(ActividadesCom[[#This Row],[NO. DE CONTROL]],'LISTADO ESTUDIANTES'!A:B,2,FALSE)</f>
        <v>INGENIERIA CIVIL</v>
      </c>
      <c r="D1901" s="18" t="str">
        <f>VLOOKUP(ActividadesCom[[#This Row],[NO. DE CONTROL]],'LISTADO ESTUDIANTES'!A:D,4,FALSE)</f>
        <v>ACTIVO(A)</v>
      </c>
      <c r="E1901" s="5">
        <f>SUM(ActividadesCom[[#This Row],[CRÉD. 1]],ActividadesCom[[#This Row],[CRÉD. 2]],ActividadesCom[[#This Row],[CRÉD. 3]],ActividadesCom[[#This Row],[CRÉD. 4]],ActividadesCom[[#This Row],[CRÉD. 5]])</f>
        <v>5</v>
      </c>
      <c r="F1901" s="17">
        <f>IF(ActividadesCom[[#This Row],[ÚLTIMO SEMESTRE CON CRÉDITOS]]&gt;0,ROUND(AVERAGE(ActividadesCom[[#This Row],[VALOR NIVEL 5]],ActividadesCom[[#This Row],[VALOR NIVEL 4]],ActividadesCom[[#This Row],[VALOR NIVEL 3]],ActividadesCom[[#This Row],[VALOR NIVEL 2]],ActividadesCom[[#This Row],[VALOR NIVEL 1]]),0),"")</f>
        <v>3</v>
      </c>
      <c r="G1901" s="5" t="str">
        <f>IF(ActividadesCom[[#This Row],[PROMEDIO]]="","",IF(ActividadesCom[[#This Row],[PROMEDIO]]&gt;=4,"EXCELENTE",IF(ActividadesCom[[#This Row],[PROMEDIO]]&gt;=3,"NOTABLE",IF(ActividadesCom[[#This Row],[PROMEDIO]]&gt;=2,"BUENO",IF(ActividadesCom[[#This Row],[PROMEDIO]]=1,"SUFICIENTE","")))))</f>
        <v>NOTABLE</v>
      </c>
      <c r="H1901" s="5">
        <f>MAX(ActividadesCom[[#This Row],[PERÍODO 1]],ActividadesCom[[#This Row],[PERÍODO 2]],ActividadesCom[[#This Row],[PERÍODO 3]],ActividadesCom[[#This Row],[PERÍODO 4]],ActividadesCom[[#This Row],[PERÍODO 5]])</f>
        <v>20213</v>
      </c>
      <c r="I1901" s="6" t="s">
        <v>1138</v>
      </c>
      <c r="J1901" s="5">
        <v>20181</v>
      </c>
      <c r="K1901" s="5" t="s">
        <v>4010</v>
      </c>
      <c r="L1901" s="5">
        <f>IF(ActividadesCom[[#This Row],[NIVEL 1]]&lt;&gt;0,VLOOKUP(ActividadesCom[[#This Row],[NIVEL 1]],Catálogo!A:B,2,FALSE),"")</f>
        <v>2</v>
      </c>
      <c r="M1901" s="5">
        <v>1</v>
      </c>
      <c r="N1901" s="6" t="s">
        <v>4745</v>
      </c>
      <c r="O1901" s="5">
        <v>20213</v>
      </c>
      <c r="P1901" s="5" t="s">
        <v>4009</v>
      </c>
      <c r="Q1901" s="5">
        <f>IF(ActividadesCom[[#This Row],[NIVEL 2]]&lt;&gt;0,VLOOKUP(ActividadesCom[[#This Row],[NIVEL 2]],Catálogo!A:B,2,FALSE),"")</f>
        <v>3</v>
      </c>
      <c r="R1901" s="5">
        <v>1</v>
      </c>
      <c r="S1901" s="6" t="s">
        <v>5842</v>
      </c>
      <c r="T1901" s="5">
        <v>20191</v>
      </c>
      <c r="U1901" s="5" t="s">
        <v>4008</v>
      </c>
      <c r="V1901" s="5">
        <f>IF(ActividadesCom[[#This Row],[NIVEL 3]]&lt;&gt;0,VLOOKUP(ActividadesCom[[#This Row],[NIVEL 3]],Catálogo!A:B,2,FALSE),"")</f>
        <v>4</v>
      </c>
      <c r="W1901" s="5">
        <v>1</v>
      </c>
      <c r="X1901" s="6" t="s">
        <v>42</v>
      </c>
      <c r="Y1901" s="5">
        <v>20183</v>
      </c>
      <c r="Z1901" s="5" t="s">
        <v>4009</v>
      </c>
      <c r="AA1901" s="5">
        <f>IF(ActividadesCom[[#This Row],[NIVEL 4]]&lt;&gt;0,VLOOKUP(ActividadesCom[[#This Row],[NIVEL 4]],Catálogo!A:B,2,FALSE),"")</f>
        <v>3</v>
      </c>
      <c r="AB1901" s="5">
        <v>1</v>
      </c>
      <c r="AC1901" s="6" t="s">
        <v>47</v>
      </c>
      <c r="AD1901" s="5">
        <v>20181</v>
      </c>
      <c r="AE1901" s="5" t="s">
        <v>4008</v>
      </c>
      <c r="AF1901" s="5">
        <f>IF(ActividadesCom[[#This Row],[NIVEL 5]]&lt;&gt;0,VLOOKUP(ActividadesCom[[#This Row],[NIVEL 5]],Catálogo!A:B,2,FALSE),"")</f>
        <v>4</v>
      </c>
      <c r="AG1901" s="5">
        <v>1</v>
      </c>
      <c r="AH1901" s="2"/>
      <c r="AI1901" s="2"/>
    </row>
    <row r="1902" spans="1:35" ht="30" hidden="1" customHeight="1" x14ac:dyDescent="0.25">
      <c r="A1902" s="7">
        <v>17470265</v>
      </c>
      <c r="B1902" s="97" t="str">
        <f>VLOOKUP(ActividadesCom[[#This Row],[NO. DE CONTROL]],'LISTADO ESTUDIANTES'!A:C,3,FALSE)</f>
        <v>BAEZA CERVERA ANA LAURA</v>
      </c>
      <c r="C1902" s="97" t="str">
        <f>VLOOKUP(ActividadesCom[[#This Row],[NO. DE CONTROL]],'LISTADO ESTUDIANTES'!A:B,2,FALSE)</f>
        <v>INGENIERIA EN ADMINISTRACION</v>
      </c>
      <c r="D1902" s="18" t="str">
        <f>VLOOKUP(ActividadesCom[[#This Row],[NO. DE CONTROL]],'LISTADO ESTUDIANTES'!A:D,4,FALSE)</f>
        <v>BAJA</v>
      </c>
      <c r="E1902" s="5">
        <f>SUM(ActividadesCom[[#This Row],[CRÉD. 1]],ActividadesCom[[#This Row],[CRÉD. 2]],ActividadesCom[[#This Row],[CRÉD. 3]],ActividadesCom[[#This Row],[CRÉD. 4]],ActividadesCom[[#This Row],[CRÉD. 5]])</f>
        <v>1</v>
      </c>
      <c r="F1902" s="17">
        <f>IF(ActividadesCom[[#This Row],[ÚLTIMO SEMESTRE CON CRÉDITOS]]&gt;0,ROUND(AVERAGE(ActividadesCom[[#This Row],[VALOR NIVEL 5]],ActividadesCom[[#This Row],[VALOR NIVEL 4]],ActividadesCom[[#This Row],[VALOR NIVEL 3]],ActividadesCom[[#This Row],[VALOR NIVEL 2]],ActividadesCom[[#This Row],[VALOR NIVEL 1]]),0),"")</f>
        <v>2</v>
      </c>
      <c r="G1902" s="5" t="str">
        <f>IF(ActividadesCom[[#This Row],[PROMEDIO]]="","",IF(ActividadesCom[[#This Row],[PROMEDIO]]&gt;=4,"EXCELENTE",IF(ActividadesCom[[#This Row],[PROMEDIO]]&gt;=3,"NOTABLE",IF(ActividadesCom[[#This Row],[PROMEDIO]]&gt;=2,"BUENO",IF(ActividadesCom[[#This Row],[PROMEDIO]]=1,"SUFICIENTE","")))))</f>
        <v>BUENO</v>
      </c>
      <c r="H1902" s="5">
        <f>MAX(ActividadesCom[[#This Row],[PERÍODO 1]],ActividadesCom[[#This Row],[PERÍODO 2]],ActividadesCom[[#This Row],[PERÍODO 3]],ActividadesCom[[#This Row],[PERÍODO 4]],ActividadesCom[[#This Row],[PERÍODO 5]])</f>
        <v>20173</v>
      </c>
      <c r="I1902" s="6"/>
      <c r="J1902" s="5"/>
      <c r="K1902" s="5"/>
      <c r="L1902" s="5" t="str">
        <f>IF(ActividadesCom[[#This Row],[NIVEL 1]]&lt;&gt;0,VLOOKUP(ActividadesCom[[#This Row],[NIVEL 1]],Catálogo!A:B,2,FALSE),"")</f>
        <v/>
      </c>
      <c r="M1902" s="5"/>
      <c r="N1902" s="6"/>
      <c r="O1902" s="5"/>
      <c r="P1902" s="5"/>
      <c r="Q1902" s="5" t="str">
        <f>IF(ActividadesCom[[#This Row],[NIVEL 2]]&lt;&gt;0,VLOOKUP(ActividadesCom[[#This Row],[NIVEL 2]],Catálogo!A:B,2,FALSE),"")</f>
        <v/>
      </c>
      <c r="R1902" s="5"/>
      <c r="S1902" s="6"/>
      <c r="T1902" s="5"/>
      <c r="U1902" s="5"/>
      <c r="V1902" s="5" t="str">
        <f>IF(ActividadesCom[[#This Row],[NIVEL 3]]&lt;&gt;0,VLOOKUP(ActividadesCom[[#This Row],[NIVEL 3]],Catálogo!A:B,2,FALSE),"")</f>
        <v/>
      </c>
      <c r="W1902" s="5"/>
      <c r="X1902" s="6"/>
      <c r="Y1902" s="5"/>
      <c r="Z1902" s="5"/>
      <c r="AA1902" s="5" t="str">
        <f>IF(ActividadesCom[[#This Row],[NIVEL 4]]&lt;&gt;0,VLOOKUP(ActividadesCom[[#This Row],[NIVEL 4]],Catálogo!A:B,2,FALSE),"")</f>
        <v/>
      </c>
      <c r="AB1902" s="5"/>
      <c r="AC1902" s="6" t="s">
        <v>11</v>
      </c>
      <c r="AD1902" s="5">
        <v>20173</v>
      </c>
      <c r="AE1902" s="5" t="s">
        <v>4010</v>
      </c>
      <c r="AF1902" s="5">
        <f>IF(ActividadesCom[[#This Row],[NIVEL 5]]&lt;&gt;0,VLOOKUP(ActividadesCom[[#This Row],[NIVEL 5]],Catálogo!A:B,2,FALSE),"")</f>
        <v>2</v>
      </c>
      <c r="AG1902" s="5">
        <v>1</v>
      </c>
      <c r="AH1902" s="2"/>
      <c r="AI1902" s="2"/>
    </row>
    <row r="1903" spans="1:35" ht="30" hidden="1" customHeight="1" x14ac:dyDescent="0.25">
      <c r="A1903" s="7">
        <v>17470266</v>
      </c>
      <c r="B1903" s="97" t="str">
        <f>VLOOKUP(ActividadesCom[[#This Row],[NO. DE CONTROL]],'LISTADO ESTUDIANTES'!A:C,3,FALSE)</f>
        <v>COUOH ARCEO KARINA YAQUELIN</v>
      </c>
      <c r="C1903" s="97" t="str">
        <f>VLOOKUP(ActividadesCom[[#This Row],[NO. DE CONTROL]],'LISTADO ESTUDIANTES'!A:B,2,FALSE)</f>
        <v>INGENIERIA CIVIL</v>
      </c>
      <c r="D1903" s="18" t="str">
        <f>VLOOKUP(ActividadesCom[[#This Row],[NO. DE CONTROL]],'LISTADO ESTUDIANTES'!A:D,4,FALSE)</f>
        <v>BAJA</v>
      </c>
      <c r="E1903" s="5">
        <f>SUM(ActividadesCom[[#This Row],[CRÉD. 1]],ActividadesCom[[#This Row],[CRÉD. 2]],ActividadesCom[[#This Row],[CRÉD. 3]],ActividadesCom[[#This Row],[CRÉD. 4]],ActividadesCom[[#This Row],[CRÉD. 5]])</f>
        <v>5</v>
      </c>
      <c r="F1903" s="17">
        <f>IF(ActividadesCom[[#This Row],[ÚLTIMO SEMESTRE CON CRÉDITOS]]&gt;0,ROUND(AVERAGE(ActividadesCom[[#This Row],[VALOR NIVEL 5]],ActividadesCom[[#This Row],[VALOR NIVEL 4]],ActividadesCom[[#This Row],[VALOR NIVEL 3]],ActividadesCom[[#This Row],[VALOR NIVEL 2]],ActividadesCom[[#This Row],[VALOR NIVEL 1]]),0),"")</f>
        <v>3</v>
      </c>
      <c r="G1903" s="5" t="str">
        <f>IF(ActividadesCom[[#This Row],[PROMEDIO]]="","",IF(ActividadesCom[[#This Row],[PROMEDIO]]&gt;=4,"EXCELENTE",IF(ActividadesCom[[#This Row],[PROMEDIO]]&gt;=3,"NOTABLE",IF(ActividadesCom[[#This Row],[PROMEDIO]]&gt;=2,"BUENO",IF(ActividadesCom[[#This Row],[PROMEDIO]]=1,"SUFICIENTE","")))))</f>
        <v>NOTABLE</v>
      </c>
      <c r="H1903" s="5">
        <f>MAX(ActividadesCom[[#This Row],[PERÍODO 1]],ActividadesCom[[#This Row],[PERÍODO 2]],ActividadesCom[[#This Row],[PERÍODO 3]],ActividadesCom[[#This Row],[PERÍODO 4]],ActividadesCom[[#This Row],[PERÍODO 5]])</f>
        <v>20203</v>
      </c>
      <c r="I1903" s="6" t="s">
        <v>318</v>
      </c>
      <c r="J1903" s="5">
        <v>20203</v>
      </c>
      <c r="K1903" s="5" t="s">
        <v>4010</v>
      </c>
      <c r="L1903" s="5">
        <f>IF(ActividadesCom[[#This Row],[NIVEL 1]]&lt;&gt;0,VLOOKUP(ActividadesCom[[#This Row],[NIVEL 1]],Catálogo!A:B,2,FALSE),"")</f>
        <v>2</v>
      </c>
      <c r="M1903" s="5">
        <v>2</v>
      </c>
      <c r="N1903" s="6"/>
      <c r="O1903" s="5"/>
      <c r="P1903" s="5"/>
      <c r="Q1903" s="5" t="str">
        <f>IF(ActividadesCom[[#This Row],[NIVEL 2]]&lt;&gt;0,VLOOKUP(ActividadesCom[[#This Row],[NIVEL 2]],Catálogo!A:B,2,FALSE),"")</f>
        <v/>
      </c>
      <c r="R1903" s="5"/>
      <c r="S1903" s="6"/>
      <c r="T1903" s="5"/>
      <c r="U1903" s="5"/>
      <c r="V1903" s="5" t="str">
        <f>IF(ActividadesCom[[#This Row],[NIVEL 3]]&lt;&gt;0,VLOOKUP(ActividadesCom[[#This Row],[NIVEL 3]],Catálogo!A:B,2,FALSE),"")</f>
        <v/>
      </c>
      <c r="W1903" s="5"/>
      <c r="X1903" s="6" t="s">
        <v>4056</v>
      </c>
      <c r="Y1903" s="5">
        <v>20183</v>
      </c>
      <c r="Z1903" s="5" t="s">
        <v>4009</v>
      </c>
      <c r="AA1903" s="5">
        <f>IF(ActividadesCom[[#This Row],[NIVEL 4]]&lt;&gt;0,VLOOKUP(ActividadesCom[[#This Row],[NIVEL 4]],Catálogo!A:B,2,FALSE),"")</f>
        <v>3</v>
      </c>
      <c r="AB1903" s="5">
        <v>2</v>
      </c>
      <c r="AC1903" s="6" t="s">
        <v>11</v>
      </c>
      <c r="AD1903" s="5">
        <v>20173</v>
      </c>
      <c r="AE1903" s="5" t="s">
        <v>4009</v>
      </c>
      <c r="AF1903" s="5">
        <f>IF(ActividadesCom[[#This Row],[NIVEL 5]]&lt;&gt;0,VLOOKUP(ActividadesCom[[#This Row],[NIVEL 5]],Catálogo!A:B,2,FALSE),"")</f>
        <v>3</v>
      </c>
      <c r="AG1903" s="5">
        <v>1</v>
      </c>
      <c r="AH1903" s="2"/>
      <c r="AI1903" s="2"/>
    </row>
    <row r="1904" spans="1:35" ht="30" hidden="1" customHeight="1" x14ac:dyDescent="0.25">
      <c r="A1904" s="7">
        <v>17470267</v>
      </c>
      <c r="B1904" s="97" t="str">
        <f>VLOOKUP(ActividadesCom[[#This Row],[NO. DE CONTROL]],'LISTADO ESTUDIANTES'!A:C,3,FALSE)</f>
        <v>ROSADO CORTES ANGEL FABIAN</v>
      </c>
      <c r="C1904" s="97" t="str">
        <f>VLOOKUP(ActividadesCom[[#This Row],[NO. DE CONTROL]],'LISTADO ESTUDIANTES'!A:B,2,FALSE)</f>
        <v>INGENIERIA CIVIL</v>
      </c>
      <c r="D1904" s="18" t="str">
        <f>VLOOKUP(ActividadesCom[[#This Row],[NO. DE CONTROL]],'LISTADO ESTUDIANTES'!A:D,4,FALSE)</f>
        <v>BAJA</v>
      </c>
      <c r="E1904" s="5">
        <f>SUM(ActividadesCom[[#This Row],[CRÉD. 1]],ActividadesCom[[#This Row],[CRÉD. 2]],ActividadesCom[[#This Row],[CRÉD. 3]],ActividadesCom[[#This Row],[CRÉD. 4]],ActividadesCom[[#This Row],[CRÉD. 5]])</f>
        <v>0</v>
      </c>
      <c r="F1904" s="17" t="str">
        <f>IF(ActividadesCom[[#This Row],[ÚLTIMO SEMESTRE CON CRÉDITOS]]&gt;0,ROUND(AVERAGE(ActividadesCom[[#This Row],[VALOR NIVEL 5]],ActividadesCom[[#This Row],[VALOR NIVEL 4]],ActividadesCom[[#This Row],[VALOR NIVEL 3]],ActividadesCom[[#This Row],[VALOR NIVEL 2]],ActividadesCom[[#This Row],[VALOR NIVEL 1]]),0),"")</f>
        <v/>
      </c>
      <c r="G1904" s="5" t="str">
        <f>IF(ActividadesCom[[#This Row],[PROMEDIO]]="","",IF(ActividadesCom[[#This Row],[PROMEDIO]]&gt;=4,"EXCELENTE",IF(ActividadesCom[[#This Row],[PROMEDIO]]&gt;=3,"NOTABLE",IF(ActividadesCom[[#This Row],[PROMEDIO]]&gt;=2,"BUENO",IF(ActividadesCom[[#This Row],[PROMEDIO]]=1,"SUFICIENTE","")))))</f>
        <v/>
      </c>
      <c r="H1904" s="5">
        <f>MAX(ActividadesCom[[#This Row],[PERÍODO 1]],ActividadesCom[[#This Row],[PERÍODO 2]],ActividadesCom[[#This Row],[PERÍODO 3]],ActividadesCom[[#This Row],[PERÍODO 4]],ActividadesCom[[#This Row],[PERÍODO 5]])</f>
        <v>0</v>
      </c>
      <c r="I1904" s="6"/>
      <c r="J1904" s="5"/>
      <c r="K1904" s="5"/>
      <c r="L1904" s="5" t="str">
        <f>IF(ActividadesCom[[#This Row],[NIVEL 1]]&lt;&gt;0,VLOOKUP(ActividadesCom[[#This Row],[NIVEL 1]],Catálogo!A:B,2,FALSE),"")</f>
        <v/>
      </c>
      <c r="M1904" s="5"/>
      <c r="N1904" s="6"/>
      <c r="O1904" s="5"/>
      <c r="P1904" s="5"/>
      <c r="Q1904" s="5" t="str">
        <f>IF(ActividadesCom[[#This Row],[NIVEL 2]]&lt;&gt;0,VLOOKUP(ActividadesCom[[#This Row],[NIVEL 2]],Catálogo!A:B,2,FALSE),"")</f>
        <v/>
      </c>
      <c r="R1904" s="5"/>
      <c r="S1904" s="6"/>
      <c r="T1904" s="5"/>
      <c r="U1904" s="5"/>
      <c r="V1904" s="5" t="str">
        <f>IF(ActividadesCom[[#This Row],[NIVEL 3]]&lt;&gt;0,VLOOKUP(ActividadesCom[[#This Row],[NIVEL 3]],Catálogo!A:B,2,FALSE),"")</f>
        <v/>
      </c>
      <c r="W1904" s="5"/>
      <c r="X1904" s="6"/>
      <c r="Y1904" s="5"/>
      <c r="Z1904" s="5"/>
      <c r="AA1904" s="5" t="str">
        <f>IF(ActividadesCom[[#This Row],[NIVEL 4]]&lt;&gt;0,VLOOKUP(ActividadesCom[[#This Row],[NIVEL 4]],Catálogo!A:B,2,FALSE),"")</f>
        <v/>
      </c>
      <c r="AB1904" s="5"/>
      <c r="AC1904" s="6"/>
      <c r="AD1904" s="5"/>
      <c r="AE1904" s="5"/>
      <c r="AF1904" s="5" t="str">
        <f>IF(ActividadesCom[[#This Row],[NIVEL 5]]&lt;&gt;0,VLOOKUP(ActividadesCom[[#This Row],[NIVEL 5]],Catálogo!A:B,2,FALSE),"")</f>
        <v/>
      </c>
      <c r="AG1904" s="5"/>
      <c r="AH1904" s="2"/>
      <c r="AI1904" s="2"/>
    </row>
    <row r="1905" spans="1:35" ht="30" hidden="1" customHeight="1" x14ac:dyDescent="0.25">
      <c r="A1905" s="7">
        <v>17470268</v>
      </c>
      <c r="B1905" s="97" t="str">
        <f>VLOOKUP(ActividadesCom[[#This Row],[NO. DE CONTROL]],'LISTADO ESTUDIANTES'!A:C,3,FALSE)</f>
        <v>ACOSTA ACOSTA CARLOS ANTONIO</v>
      </c>
      <c r="C1905" s="97" t="str">
        <f>VLOOKUP(ActividadesCom[[#This Row],[NO. DE CONTROL]],'LISTADO ESTUDIANTES'!A:B,2,FALSE)</f>
        <v>INGENIERIA CIVIL</v>
      </c>
      <c r="D1905" s="18" t="str">
        <f>VLOOKUP(ActividadesCom[[#This Row],[NO. DE CONTROL]],'LISTADO ESTUDIANTES'!A:D,4,FALSE)</f>
        <v>EGRESADO(A)</v>
      </c>
      <c r="E1905" s="5">
        <f>SUM(ActividadesCom[[#This Row],[CRÉD. 1]],ActividadesCom[[#This Row],[CRÉD. 2]],ActividadesCom[[#This Row],[CRÉD. 3]],ActividadesCom[[#This Row],[CRÉD. 4]],ActividadesCom[[#This Row],[CRÉD. 5]])</f>
        <v>5</v>
      </c>
      <c r="F1905" s="17">
        <f>IF(ActividadesCom[[#This Row],[ÚLTIMO SEMESTRE CON CRÉDITOS]]&gt;0,ROUND(AVERAGE(ActividadesCom[[#This Row],[VALOR NIVEL 5]],ActividadesCom[[#This Row],[VALOR NIVEL 4]],ActividadesCom[[#This Row],[VALOR NIVEL 3]],ActividadesCom[[#This Row],[VALOR NIVEL 2]],ActividadesCom[[#This Row],[VALOR NIVEL 1]]),0),"")</f>
        <v>3</v>
      </c>
      <c r="G1905" s="5" t="str">
        <f>IF(ActividadesCom[[#This Row],[PROMEDIO]]="","",IF(ActividadesCom[[#This Row],[PROMEDIO]]&gt;=4,"EXCELENTE",IF(ActividadesCom[[#This Row],[PROMEDIO]]&gt;=3,"NOTABLE",IF(ActividadesCom[[#This Row],[PROMEDIO]]&gt;=2,"BUENO",IF(ActividadesCom[[#This Row],[PROMEDIO]]=1,"SUFICIENTE","")))))</f>
        <v>NOTABLE</v>
      </c>
      <c r="H1905" s="5">
        <f>MAX(ActividadesCom[[#This Row],[PERÍODO 1]],ActividadesCom[[#This Row],[PERÍODO 2]],ActividadesCom[[#This Row],[PERÍODO 3]],ActividadesCom[[#This Row],[PERÍODO 4]],ActividadesCom[[#This Row],[PERÍODO 5]])</f>
        <v>20201</v>
      </c>
      <c r="I1905" s="6" t="s">
        <v>519</v>
      </c>
      <c r="J1905" s="5">
        <v>20173</v>
      </c>
      <c r="K1905" s="5" t="s">
        <v>4010</v>
      </c>
      <c r="L1905" s="5">
        <f>IF(ActividadesCom[[#This Row],[NIVEL 1]]&lt;&gt;0,VLOOKUP(ActividadesCom[[#This Row],[NIVEL 1]],Catálogo!A:B,2,FALSE),"")</f>
        <v>2</v>
      </c>
      <c r="M1905" s="5">
        <v>1</v>
      </c>
      <c r="N1905" s="6" t="s">
        <v>519</v>
      </c>
      <c r="O1905" s="5">
        <v>20181</v>
      </c>
      <c r="P1905" s="5" t="s">
        <v>4010</v>
      </c>
      <c r="Q1905" s="5">
        <f>IF(ActividadesCom[[#This Row],[NIVEL 2]]&lt;&gt;0,VLOOKUP(ActividadesCom[[#This Row],[NIVEL 2]],Catálogo!A:B,2,FALSE),"")</f>
        <v>2</v>
      </c>
      <c r="R1905" s="5">
        <v>1</v>
      </c>
      <c r="S1905" s="6" t="s">
        <v>4034</v>
      </c>
      <c r="T1905" s="5">
        <v>20191</v>
      </c>
      <c r="U1905" s="5" t="s">
        <v>4008</v>
      </c>
      <c r="V1905" s="5">
        <f>IF(ActividadesCom[[#This Row],[NIVEL 3]]&lt;&gt;0,VLOOKUP(ActividadesCom[[#This Row],[NIVEL 3]],Catálogo!A:B,2,FALSE),"")</f>
        <v>4</v>
      </c>
      <c r="W1905" s="5">
        <v>1</v>
      </c>
      <c r="X1905" s="6" t="s">
        <v>2903</v>
      </c>
      <c r="Y1905" s="5">
        <v>20201</v>
      </c>
      <c r="Z1905" s="5" t="s">
        <v>4009</v>
      </c>
      <c r="AA1905" s="5">
        <f>IF(ActividadesCom[[#This Row],[NIVEL 4]]&lt;&gt;0,VLOOKUP(ActividadesCom[[#This Row],[NIVEL 4]],Catálogo!A:B,2,FALSE),"")</f>
        <v>3</v>
      </c>
      <c r="AB1905" s="5">
        <v>1</v>
      </c>
      <c r="AC1905" s="6" t="s">
        <v>31</v>
      </c>
      <c r="AD1905" s="5">
        <v>20173</v>
      </c>
      <c r="AE1905" s="5" t="s">
        <v>4008</v>
      </c>
      <c r="AF1905" s="5">
        <f>IF(ActividadesCom[[#This Row],[NIVEL 5]]&lt;&gt;0,VLOOKUP(ActividadesCom[[#This Row],[NIVEL 5]],Catálogo!A:B,2,FALSE),"")</f>
        <v>4</v>
      </c>
      <c r="AG1905" s="5">
        <v>1</v>
      </c>
      <c r="AH1905" s="2"/>
      <c r="AI1905" s="2"/>
    </row>
    <row r="1906" spans="1:35" ht="30" hidden="1" customHeight="1" x14ac:dyDescent="0.25">
      <c r="A1906" s="7">
        <v>17470269</v>
      </c>
      <c r="B1906" s="97" t="str">
        <f>VLOOKUP(ActividadesCom[[#This Row],[NO. DE CONTROL]],'LISTADO ESTUDIANTES'!A:C,3,FALSE)</f>
        <v>CRUZ PAZ NOE</v>
      </c>
      <c r="C1906" s="97" t="str">
        <f>VLOOKUP(ActividadesCom[[#This Row],[NO. DE CONTROL]],'LISTADO ESTUDIANTES'!A:B,2,FALSE)</f>
        <v>INGENIERIA EN SISTEMAS COMPUTACIONALES</v>
      </c>
      <c r="D1906" s="18" t="str">
        <f>VLOOKUP(ActividadesCom[[#This Row],[NO. DE CONTROL]],'LISTADO ESTUDIANTES'!A:D,4,FALSE)</f>
        <v>BAJA</v>
      </c>
      <c r="E1906" s="5">
        <f>SUM(ActividadesCom[[#This Row],[CRÉD. 1]],ActividadesCom[[#This Row],[CRÉD. 2]],ActividadesCom[[#This Row],[CRÉD. 3]],ActividadesCom[[#This Row],[CRÉD. 4]],ActividadesCom[[#This Row],[CRÉD. 5]])</f>
        <v>0</v>
      </c>
      <c r="F1906" s="17" t="str">
        <f>IF(ActividadesCom[[#This Row],[ÚLTIMO SEMESTRE CON CRÉDITOS]]&gt;0,ROUND(AVERAGE(ActividadesCom[[#This Row],[VALOR NIVEL 5]],ActividadesCom[[#This Row],[VALOR NIVEL 4]],ActividadesCom[[#This Row],[VALOR NIVEL 3]],ActividadesCom[[#This Row],[VALOR NIVEL 2]],ActividadesCom[[#This Row],[VALOR NIVEL 1]]),0),"")</f>
        <v/>
      </c>
      <c r="G1906" s="5" t="str">
        <f>IF(ActividadesCom[[#This Row],[PROMEDIO]]="","",IF(ActividadesCom[[#This Row],[PROMEDIO]]&gt;=4,"EXCELENTE",IF(ActividadesCom[[#This Row],[PROMEDIO]]&gt;=3,"NOTABLE",IF(ActividadesCom[[#This Row],[PROMEDIO]]&gt;=2,"BUENO",IF(ActividadesCom[[#This Row],[PROMEDIO]]=1,"SUFICIENTE","")))))</f>
        <v/>
      </c>
      <c r="H1906" s="5">
        <f>MAX(ActividadesCom[[#This Row],[PERÍODO 1]],ActividadesCom[[#This Row],[PERÍODO 2]],ActividadesCom[[#This Row],[PERÍODO 3]],ActividadesCom[[#This Row],[PERÍODO 4]],ActividadesCom[[#This Row],[PERÍODO 5]])</f>
        <v>0</v>
      </c>
      <c r="I1906" s="6"/>
      <c r="J1906" s="5"/>
      <c r="K1906" s="5"/>
      <c r="L1906" s="5" t="str">
        <f>IF(ActividadesCom[[#This Row],[NIVEL 1]]&lt;&gt;0,VLOOKUP(ActividadesCom[[#This Row],[NIVEL 1]],Catálogo!A:B,2,FALSE),"")</f>
        <v/>
      </c>
      <c r="M1906" s="5"/>
      <c r="N1906" s="6"/>
      <c r="O1906" s="5"/>
      <c r="P1906" s="5"/>
      <c r="Q1906" s="5" t="str">
        <f>IF(ActividadesCom[[#This Row],[NIVEL 2]]&lt;&gt;0,VLOOKUP(ActividadesCom[[#This Row],[NIVEL 2]],Catálogo!A:B,2,FALSE),"")</f>
        <v/>
      </c>
      <c r="R1906" s="5"/>
      <c r="S1906" s="6"/>
      <c r="T1906" s="5"/>
      <c r="U1906" s="5"/>
      <c r="V1906" s="5" t="str">
        <f>IF(ActividadesCom[[#This Row],[NIVEL 3]]&lt;&gt;0,VLOOKUP(ActividadesCom[[#This Row],[NIVEL 3]],Catálogo!A:B,2,FALSE),"")</f>
        <v/>
      </c>
      <c r="W1906" s="5"/>
      <c r="X1906" s="6"/>
      <c r="Y1906" s="5"/>
      <c r="Z1906" s="5"/>
      <c r="AA1906" s="5" t="str">
        <f>IF(ActividadesCom[[#This Row],[NIVEL 4]]&lt;&gt;0,VLOOKUP(ActividadesCom[[#This Row],[NIVEL 4]],Catálogo!A:B,2,FALSE),"")</f>
        <v/>
      </c>
      <c r="AB1906" s="5"/>
      <c r="AC1906" s="6"/>
      <c r="AD1906" s="5"/>
      <c r="AE1906" s="5"/>
      <c r="AF1906" s="5" t="str">
        <f>IF(ActividadesCom[[#This Row],[NIVEL 5]]&lt;&gt;0,VLOOKUP(ActividadesCom[[#This Row],[NIVEL 5]],Catálogo!A:B,2,FALSE),"")</f>
        <v/>
      </c>
      <c r="AG1906" s="5"/>
      <c r="AH1906" s="2"/>
      <c r="AI1906" s="2"/>
    </row>
    <row r="1907" spans="1:35" ht="30" hidden="1" customHeight="1" x14ac:dyDescent="0.25">
      <c r="A1907" s="7">
        <v>17470270</v>
      </c>
      <c r="B1907" s="97" t="str">
        <f>VLOOKUP(ActividadesCom[[#This Row],[NO. DE CONTROL]],'LISTADO ESTUDIANTES'!A:C,3,FALSE)</f>
        <v>POOT OSORIO JUAN EDUARDO</v>
      </c>
      <c r="C1907" s="97" t="str">
        <f>VLOOKUP(ActividadesCom[[#This Row],[NO. DE CONTROL]],'LISTADO ESTUDIANTES'!A:B,2,FALSE)</f>
        <v>INGENIERIA CIVIL</v>
      </c>
      <c r="D1907" s="18" t="str">
        <f>VLOOKUP(ActividadesCom[[#This Row],[NO. DE CONTROL]],'LISTADO ESTUDIANTES'!A:D,4,FALSE)</f>
        <v>EGRESADO(A)</v>
      </c>
      <c r="E1907" s="5">
        <f>SUM(ActividadesCom[[#This Row],[CRÉD. 1]],ActividadesCom[[#This Row],[CRÉD. 2]],ActividadesCom[[#This Row],[CRÉD. 3]],ActividadesCom[[#This Row],[CRÉD. 4]],ActividadesCom[[#This Row],[CRÉD. 5]])</f>
        <v>5</v>
      </c>
      <c r="F1907" s="17">
        <f>IF(ActividadesCom[[#This Row],[ÚLTIMO SEMESTRE CON CRÉDITOS]]&gt;0,ROUND(AVERAGE(ActividadesCom[[#This Row],[VALOR NIVEL 5]],ActividadesCom[[#This Row],[VALOR NIVEL 4]],ActividadesCom[[#This Row],[VALOR NIVEL 3]],ActividadesCom[[#This Row],[VALOR NIVEL 2]],ActividadesCom[[#This Row],[VALOR NIVEL 1]]),0),"")</f>
        <v>4</v>
      </c>
      <c r="G1907" s="5" t="str">
        <f>IF(ActividadesCom[[#This Row],[PROMEDIO]]="","",IF(ActividadesCom[[#This Row],[PROMEDIO]]&gt;=4,"EXCELENTE",IF(ActividadesCom[[#This Row],[PROMEDIO]]&gt;=3,"NOTABLE",IF(ActividadesCom[[#This Row],[PROMEDIO]]&gt;=2,"BUENO",IF(ActividadesCom[[#This Row],[PROMEDIO]]=1,"SUFICIENTE","")))))</f>
        <v>EXCELENTE</v>
      </c>
      <c r="H1907" s="5">
        <f>MAX(ActividadesCom[[#This Row],[PERÍODO 1]],ActividadesCom[[#This Row],[PERÍODO 2]],ActividadesCom[[#This Row],[PERÍODO 3]],ActividadesCom[[#This Row],[PERÍODO 4]],ActividadesCom[[#This Row],[PERÍODO 5]])</f>
        <v>20211</v>
      </c>
      <c r="I1907" s="6" t="s">
        <v>4427</v>
      </c>
      <c r="J1907" s="5">
        <v>20211</v>
      </c>
      <c r="K1907" s="5" t="s">
        <v>4008</v>
      </c>
      <c r="L1907" s="5">
        <f>IF(ActividadesCom[[#This Row],[NIVEL 1]]&lt;&gt;0,VLOOKUP(ActividadesCom[[#This Row],[NIVEL 1]],Catálogo!A:B,2,FALSE),"")</f>
        <v>4</v>
      </c>
      <c r="M1907" s="5">
        <v>1</v>
      </c>
      <c r="N1907" s="6" t="s">
        <v>519</v>
      </c>
      <c r="O1907" s="5">
        <v>20181</v>
      </c>
      <c r="P1907" s="5" t="s">
        <v>4008</v>
      </c>
      <c r="Q1907" s="5">
        <f>IF(ActividadesCom[[#This Row],[NIVEL 2]]&lt;&gt;0,VLOOKUP(ActividadesCom[[#This Row],[NIVEL 2]],Catálogo!A:B,2,FALSE),"")</f>
        <v>4</v>
      </c>
      <c r="R1907" s="5">
        <v>1</v>
      </c>
      <c r="S1907" s="6" t="s">
        <v>4478</v>
      </c>
      <c r="T1907" s="5">
        <v>20211</v>
      </c>
      <c r="U1907" s="5" t="s">
        <v>4009</v>
      </c>
      <c r="V1907" s="5">
        <f>IF(ActividadesCom[[#This Row],[NIVEL 3]]&lt;&gt;0,VLOOKUP(ActividadesCom[[#This Row],[NIVEL 3]],Catálogo!A:B,2,FALSE),"")</f>
        <v>3</v>
      </c>
      <c r="W1907" s="5">
        <v>1</v>
      </c>
      <c r="X1907" s="6" t="s">
        <v>666</v>
      </c>
      <c r="Y1907" s="5">
        <v>20181</v>
      </c>
      <c r="Z1907" s="5" t="s">
        <v>4009</v>
      </c>
      <c r="AA1907" s="5">
        <f>IF(ActividadesCom[[#This Row],[NIVEL 4]]&lt;&gt;0,VLOOKUP(ActividadesCom[[#This Row],[NIVEL 4]],Catálogo!A:B,2,FALSE),"")</f>
        <v>3</v>
      </c>
      <c r="AB1907" s="5">
        <v>1</v>
      </c>
      <c r="AC1907" s="6" t="s">
        <v>25</v>
      </c>
      <c r="AD1907" s="5">
        <v>20173</v>
      </c>
      <c r="AE1907" s="5" t="s">
        <v>4008</v>
      </c>
      <c r="AF1907" s="5">
        <f>IF(ActividadesCom[[#This Row],[NIVEL 5]]&lt;&gt;0,VLOOKUP(ActividadesCom[[#This Row],[NIVEL 5]],Catálogo!A:B,2,FALSE),"")</f>
        <v>4</v>
      </c>
      <c r="AG1907" s="5">
        <v>1</v>
      </c>
      <c r="AH1907" s="2"/>
      <c r="AI1907" s="2"/>
    </row>
    <row r="1908" spans="1:35" ht="30" customHeight="1" x14ac:dyDescent="0.25">
      <c r="A1908" s="7">
        <v>17470271</v>
      </c>
      <c r="B1908" s="97" t="str">
        <f>VLOOKUP(ActividadesCom[[#This Row],[NO. DE CONTROL]],'LISTADO ESTUDIANTES'!A:C,3,FALSE)</f>
        <v>UC HUCHIN JUAN RAMON</v>
      </c>
      <c r="C1908" s="97" t="str">
        <f>VLOOKUP(ActividadesCom[[#This Row],[NO. DE CONTROL]],'LISTADO ESTUDIANTES'!A:B,2,FALSE)</f>
        <v>INGENIERIA CIVIL</v>
      </c>
      <c r="D1908" s="18" t="str">
        <f>VLOOKUP(ActividadesCom[[#This Row],[NO. DE CONTROL]],'LISTADO ESTUDIANTES'!A:D,4,FALSE)</f>
        <v>ACTIVO(A)</v>
      </c>
      <c r="E1908" s="5">
        <f>SUM(ActividadesCom[[#This Row],[CRÉD. 1]],ActividadesCom[[#This Row],[CRÉD. 2]],ActividadesCom[[#This Row],[CRÉD. 3]],ActividadesCom[[#This Row],[CRÉD. 4]],ActividadesCom[[#This Row],[CRÉD. 5]])</f>
        <v>5</v>
      </c>
      <c r="F1908" s="17">
        <f>IF(ActividadesCom[[#This Row],[ÚLTIMO SEMESTRE CON CRÉDITOS]]&gt;0,ROUND(AVERAGE(ActividadesCom[[#This Row],[VALOR NIVEL 5]],ActividadesCom[[#This Row],[VALOR NIVEL 4]],ActividadesCom[[#This Row],[VALOR NIVEL 3]],ActividadesCom[[#This Row],[VALOR NIVEL 2]],ActividadesCom[[#This Row],[VALOR NIVEL 1]]),0),"")</f>
        <v>3</v>
      </c>
      <c r="G1908" s="5" t="str">
        <f>IF(ActividadesCom[[#This Row],[PROMEDIO]]="","",IF(ActividadesCom[[#This Row],[PROMEDIO]]&gt;=4,"EXCELENTE",IF(ActividadesCom[[#This Row],[PROMEDIO]]&gt;=3,"NOTABLE",IF(ActividadesCom[[#This Row],[PROMEDIO]]&gt;=2,"BUENO",IF(ActividadesCom[[#This Row],[PROMEDIO]]=1,"SUFICIENTE","")))))</f>
        <v>NOTABLE</v>
      </c>
      <c r="H1908" s="5">
        <f>MAX(ActividadesCom[[#This Row],[PERÍODO 1]],ActividadesCom[[#This Row],[PERÍODO 2]],ActividadesCom[[#This Row],[PERÍODO 3]],ActividadesCom[[#This Row],[PERÍODO 4]],ActividadesCom[[#This Row],[PERÍODO 5]])</f>
        <v>20213</v>
      </c>
      <c r="I1908" s="6" t="s">
        <v>1138</v>
      </c>
      <c r="J1908" s="5">
        <v>20181</v>
      </c>
      <c r="K1908" s="5" t="s">
        <v>4010</v>
      </c>
      <c r="L1908" s="5">
        <f>IF(ActividadesCom[[#This Row],[NIVEL 1]]&lt;&gt;0,VLOOKUP(ActividadesCom[[#This Row],[NIVEL 1]],Catálogo!A:B,2,FALSE),"")</f>
        <v>2</v>
      </c>
      <c r="M1908" s="5">
        <v>1</v>
      </c>
      <c r="N1908" s="6" t="s">
        <v>3519</v>
      </c>
      <c r="O1908" s="5">
        <v>20213</v>
      </c>
      <c r="P1908" s="5" t="s">
        <v>4009</v>
      </c>
      <c r="Q1908" s="5">
        <f>IF(ActividadesCom[[#This Row],[NIVEL 2]]&lt;&gt;0,VLOOKUP(ActividadesCom[[#This Row],[NIVEL 2]],Catálogo!A:B,2,FALSE),"")</f>
        <v>3</v>
      </c>
      <c r="R1908" s="5">
        <v>1</v>
      </c>
      <c r="S1908" s="6" t="s">
        <v>4478</v>
      </c>
      <c r="T1908" s="5">
        <v>20211</v>
      </c>
      <c r="U1908" s="5" t="s">
        <v>4009</v>
      </c>
      <c r="V1908" s="5">
        <f>IF(ActividadesCom[[#This Row],[NIVEL 3]]&lt;&gt;0,VLOOKUP(ActividadesCom[[#This Row],[NIVEL 3]],Catálogo!A:B,2,FALSE),"")</f>
        <v>3</v>
      </c>
      <c r="W1908" s="5">
        <v>1</v>
      </c>
      <c r="X1908" s="6" t="s">
        <v>3519</v>
      </c>
      <c r="Y1908" s="5">
        <v>20211</v>
      </c>
      <c r="Z1908" s="5" t="s">
        <v>4009</v>
      </c>
      <c r="AA1908" s="5">
        <f>IF(ActividadesCom[[#This Row],[NIVEL 4]]&lt;&gt;0,VLOOKUP(ActividadesCom[[#This Row],[NIVEL 4]],Catálogo!A:B,2,FALSE),"")</f>
        <v>3</v>
      </c>
      <c r="AB1908" s="5">
        <v>1</v>
      </c>
      <c r="AC1908" s="6" t="s">
        <v>4879</v>
      </c>
      <c r="AD1908" s="5">
        <v>20191</v>
      </c>
      <c r="AE1908" s="5" t="s">
        <v>4008</v>
      </c>
      <c r="AF1908" s="5">
        <f>IF(ActividadesCom[[#This Row],[NIVEL 5]]&lt;&gt;0,VLOOKUP(ActividadesCom[[#This Row],[NIVEL 5]],Catálogo!A:B,2,FALSE),"")</f>
        <v>4</v>
      </c>
      <c r="AG1908" s="5">
        <v>1</v>
      </c>
      <c r="AH1908" s="2"/>
      <c r="AI1908" s="2"/>
    </row>
    <row r="1909" spans="1:35" ht="30" hidden="1" customHeight="1" x14ac:dyDescent="0.25">
      <c r="A1909" s="7">
        <v>17470272</v>
      </c>
      <c r="B1909" s="97" t="str">
        <f>VLOOKUP(ActividadesCom[[#This Row],[NO. DE CONTROL]],'LISTADO ESTUDIANTES'!A:C,3,FALSE)</f>
        <v>GONZALEZ COLLI VICTOR ARMANDO</v>
      </c>
      <c r="C1909" s="97" t="str">
        <f>VLOOKUP(ActividadesCom[[#This Row],[NO. DE CONTROL]],'LISTADO ESTUDIANTES'!A:B,2,FALSE)</f>
        <v>INGENIERIA INDUSTRIAL</v>
      </c>
      <c r="D1909" s="18" t="str">
        <f>VLOOKUP(ActividadesCom[[#This Row],[NO. DE CONTROL]],'LISTADO ESTUDIANTES'!A:D,4,FALSE)</f>
        <v>BAJA</v>
      </c>
      <c r="E1909" s="5">
        <f>SUM(ActividadesCom[[#This Row],[CRÉD. 1]],ActividadesCom[[#This Row],[CRÉD. 2]],ActividadesCom[[#This Row],[CRÉD. 3]],ActividadesCom[[#This Row],[CRÉD. 4]],ActividadesCom[[#This Row],[CRÉD. 5]])</f>
        <v>3</v>
      </c>
      <c r="F1909" s="17">
        <f>IF(ActividadesCom[[#This Row],[ÚLTIMO SEMESTRE CON CRÉDITOS]]&gt;0,ROUND(AVERAGE(ActividadesCom[[#This Row],[VALOR NIVEL 5]],ActividadesCom[[#This Row],[VALOR NIVEL 4]],ActividadesCom[[#This Row],[VALOR NIVEL 3]],ActividadesCom[[#This Row],[VALOR NIVEL 2]],ActividadesCom[[#This Row],[VALOR NIVEL 1]]),0),"")</f>
        <v>2</v>
      </c>
      <c r="G1909" s="5" t="str">
        <f>IF(ActividadesCom[[#This Row],[PROMEDIO]]="","",IF(ActividadesCom[[#This Row],[PROMEDIO]]&gt;=4,"EXCELENTE",IF(ActividadesCom[[#This Row],[PROMEDIO]]&gt;=3,"NOTABLE",IF(ActividadesCom[[#This Row],[PROMEDIO]]&gt;=2,"BUENO",IF(ActividadesCom[[#This Row],[PROMEDIO]]=1,"SUFICIENTE","")))))</f>
        <v>BUENO</v>
      </c>
      <c r="H1909" s="5">
        <f>MAX(ActividadesCom[[#This Row],[PERÍODO 1]],ActividadesCom[[#This Row],[PERÍODO 2]],ActividadesCom[[#This Row],[PERÍODO 3]],ActividadesCom[[#This Row],[PERÍODO 4]],ActividadesCom[[#This Row],[PERÍODO 5]])</f>
        <v>20181</v>
      </c>
      <c r="I1909" s="6" t="s">
        <v>519</v>
      </c>
      <c r="J1909" s="5">
        <v>20173</v>
      </c>
      <c r="K1909" s="5" t="s">
        <v>4010</v>
      </c>
      <c r="L1909" s="5">
        <f>IF(ActividadesCom[[#This Row],[NIVEL 1]]&lt;&gt;0,VLOOKUP(ActividadesCom[[#This Row],[NIVEL 1]],Catálogo!A:B,2,FALSE),"")</f>
        <v>2</v>
      </c>
      <c r="M1909" s="5">
        <v>1</v>
      </c>
      <c r="N1909" s="6"/>
      <c r="O1909" s="5"/>
      <c r="P1909" s="5"/>
      <c r="Q1909" s="5" t="str">
        <f>IF(ActividadesCom[[#This Row],[NIVEL 2]]&lt;&gt;0,VLOOKUP(ActividadesCom[[#This Row],[NIVEL 2]],Catálogo!A:B,2,FALSE),"")</f>
        <v/>
      </c>
      <c r="R1909" s="5"/>
      <c r="S1909" s="6"/>
      <c r="T1909" s="5"/>
      <c r="U1909" s="5"/>
      <c r="V1909" s="5" t="str">
        <f>IF(ActividadesCom[[#This Row],[NIVEL 3]]&lt;&gt;0,VLOOKUP(ActividadesCom[[#This Row],[NIVEL 3]],Catálogo!A:B,2,FALSE),"")</f>
        <v/>
      </c>
      <c r="W1909" s="5"/>
      <c r="X1909" s="6" t="s">
        <v>27</v>
      </c>
      <c r="Y1909" s="5">
        <v>20181</v>
      </c>
      <c r="Z1909" s="5" t="s">
        <v>4010</v>
      </c>
      <c r="AA1909" s="5">
        <f>IF(ActividadesCom[[#This Row],[NIVEL 4]]&lt;&gt;0,VLOOKUP(ActividadesCom[[#This Row],[NIVEL 4]],Catálogo!A:B,2,FALSE),"")</f>
        <v>2</v>
      </c>
      <c r="AB1909" s="5">
        <v>1</v>
      </c>
      <c r="AC1909" s="9" t="s">
        <v>27</v>
      </c>
      <c r="AD1909" s="8">
        <v>20173</v>
      </c>
      <c r="AE1909" s="5" t="s">
        <v>4010</v>
      </c>
      <c r="AF1909" s="5">
        <f>IF(ActividadesCom[[#This Row],[NIVEL 5]]&lt;&gt;0,VLOOKUP(ActividadesCom[[#This Row],[NIVEL 5]],Catálogo!A:B,2,FALSE),"")</f>
        <v>2</v>
      </c>
      <c r="AG1909" s="8">
        <v>1</v>
      </c>
      <c r="AH1909" s="2"/>
      <c r="AI1909" s="2"/>
    </row>
    <row r="1910" spans="1:35" ht="30" customHeight="1" x14ac:dyDescent="0.25">
      <c r="A1910" s="7">
        <v>17470273</v>
      </c>
      <c r="B1910" s="97" t="str">
        <f>VLOOKUP(ActividadesCom[[#This Row],[NO. DE CONTROL]],'LISTADO ESTUDIANTES'!A:C,3,FALSE)</f>
        <v>QUEB CAMPOS ALDAIR ALEJANDRO</v>
      </c>
      <c r="C1910" s="97" t="str">
        <f>VLOOKUP(ActividadesCom[[#This Row],[NO. DE CONTROL]],'LISTADO ESTUDIANTES'!A:B,2,FALSE)</f>
        <v>INGENIERIA INDUSTRIAL</v>
      </c>
      <c r="D1910" s="18" t="str">
        <f>VLOOKUP(ActividadesCom[[#This Row],[NO. DE CONTROL]],'LISTADO ESTUDIANTES'!A:D,4,FALSE)</f>
        <v>ACTIVO(A)</v>
      </c>
      <c r="E1910" s="5">
        <f>SUM(ActividadesCom[[#This Row],[CRÉD. 1]],ActividadesCom[[#This Row],[CRÉD. 2]],ActividadesCom[[#This Row],[CRÉD. 3]],ActividadesCom[[#This Row],[CRÉD. 4]],ActividadesCom[[#This Row],[CRÉD. 5]])</f>
        <v>5</v>
      </c>
      <c r="F1910" s="17">
        <f>IF(ActividadesCom[[#This Row],[ÚLTIMO SEMESTRE CON CRÉDITOS]]&gt;0,ROUND(AVERAGE(ActividadesCom[[#This Row],[VALOR NIVEL 5]],ActividadesCom[[#This Row],[VALOR NIVEL 4]],ActividadesCom[[#This Row],[VALOR NIVEL 3]],ActividadesCom[[#This Row],[VALOR NIVEL 2]],ActividadesCom[[#This Row],[VALOR NIVEL 1]]),0),"")</f>
        <v>2</v>
      </c>
      <c r="G1910" s="5" t="str">
        <f>IF(ActividadesCom[[#This Row],[PROMEDIO]]="","",IF(ActividadesCom[[#This Row],[PROMEDIO]]&gt;=4,"EXCELENTE",IF(ActividadesCom[[#This Row],[PROMEDIO]]&gt;=3,"NOTABLE",IF(ActividadesCom[[#This Row],[PROMEDIO]]&gt;=2,"BUENO",IF(ActividadesCom[[#This Row],[PROMEDIO]]=1,"SUFICIENTE","")))))</f>
        <v>BUENO</v>
      </c>
      <c r="H1910" s="5">
        <f>MAX(ActividadesCom[[#This Row],[PERÍODO 1]],ActividadesCom[[#This Row],[PERÍODO 2]],ActividadesCom[[#This Row],[PERÍODO 3]],ActividadesCom[[#This Row],[PERÍODO 4]],ActividadesCom[[#This Row],[PERÍODO 5]])</f>
        <v>20221</v>
      </c>
      <c r="I1910" s="6" t="s">
        <v>519</v>
      </c>
      <c r="J1910" s="5">
        <v>20173</v>
      </c>
      <c r="K1910" s="5" t="s">
        <v>4010</v>
      </c>
      <c r="L1910" s="5">
        <f>IF(ActividadesCom[[#This Row],[NIVEL 1]]&lt;&gt;0,VLOOKUP(ActividadesCom[[#This Row],[NIVEL 1]],Catálogo!A:B,2,FALSE),"")</f>
        <v>2</v>
      </c>
      <c r="M1910" s="5">
        <v>1</v>
      </c>
      <c r="N1910" s="6" t="s">
        <v>4958</v>
      </c>
      <c r="O1910" s="5">
        <v>20221</v>
      </c>
      <c r="P1910" s="5" t="s">
        <v>4009</v>
      </c>
      <c r="Q1910" s="5">
        <f>IF(ActividadesCom[[#This Row],[NIVEL 2]]&lt;&gt;0,VLOOKUP(ActividadesCom[[#This Row],[NIVEL 2]],Catálogo!A:B,2,FALSE),"")</f>
        <v>3</v>
      </c>
      <c r="R1910" s="5">
        <v>1</v>
      </c>
      <c r="S1910" s="6" t="s">
        <v>4959</v>
      </c>
      <c r="T1910" s="5">
        <v>20221</v>
      </c>
      <c r="U1910" s="5" t="s">
        <v>4009</v>
      </c>
      <c r="V1910" s="5">
        <f>IF(ActividadesCom[[#This Row],[NIVEL 3]]&lt;&gt;0,VLOOKUP(ActividadesCom[[#This Row],[NIVEL 3]],Catálogo!A:B,2,FALSE),"")</f>
        <v>3</v>
      </c>
      <c r="W1910" s="5">
        <v>1</v>
      </c>
      <c r="X1910" s="6" t="s">
        <v>27</v>
      </c>
      <c r="Y1910" s="5">
        <v>20181</v>
      </c>
      <c r="Z1910" s="5" t="s">
        <v>4010</v>
      </c>
      <c r="AA1910" s="5">
        <f>IF(ActividadesCom[[#This Row],[NIVEL 4]]&lt;&gt;0,VLOOKUP(ActividadesCom[[#This Row],[NIVEL 4]],Catálogo!A:B,2,FALSE),"")</f>
        <v>2</v>
      </c>
      <c r="AB1910" s="5">
        <v>1</v>
      </c>
      <c r="AC1910" s="6" t="s">
        <v>27</v>
      </c>
      <c r="AD1910" s="5">
        <v>20173</v>
      </c>
      <c r="AE1910" s="5" t="s">
        <v>4010</v>
      </c>
      <c r="AF1910" s="5">
        <f>IF(ActividadesCom[[#This Row],[NIVEL 5]]&lt;&gt;0,VLOOKUP(ActividadesCom[[#This Row],[NIVEL 5]],Catálogo!A:B,2,FALSE),"")</f>
        <v>2</v>
      </c>
      <c r="AG1910" s="5">
        <v>1</v>
      </c>
      <c r="AH1910" s="2"/>
      <c r="AI1910" s="2"/>
    </row>
    <row r="1911" spans="1:35" ht="30" hidden="1" customHeight="1" x14ac:dyDescent="0.25">
      <c r="A1911" s="7">
        <v>17470274</v>
      </c>
      <c r="B1911" s="97" t="str">
        <f>VLOOKUP(ActividadesCom[[#This Row],[NO. DE CONTROL]],'LISTADO ESTUDIANTES'!A:C,3,FALSE)</f>
        <v>UC PAAT ROMAN EMMANUEL</v>
      </c>
      <c r="C1911" s="97" t="str">
        <f>VLOOKUP(ActividadesCom[[#This Row],[NO. DE CONTROL]],'LISTADO ESTUDIANTES'!A:B,2,FALSE)</f>
        <v>INGENIERIA CIVIL</v>
      </c>
      <c r="D1911" s="18" t="str">
        <f>VLOOKUP(ActividadesCom[[#This Row],[NO. DE CONTROL]],'LISTADO ESTUDIANTES'!A:D,4,FALSE)</f>
        <v>EGRESADO(A)</v>
      </c>
      <c r="E1911" s="5">
        <f>SUM(ActividadesCom[[#This Row],[CRÉD. 1]],ActividadesCom[[#This Row],[CRÉD. 2]],ActividadesCom[[#This Row],[CRÉD. 3]],ActividadesCom[[#This Row],[CRÉD. 4]],ActividadesCom[[#This Row],[CRÉD. 5]])</f>
        <v>5</v>
      </c>
      <c r="F1911" s="17">
        <f>IF(ActividadesCom[[#This Row],[ÚLTIMO SEMESTRE CON CRÉDITOS]]&gt;0,ROUND(AVERAGE(ActividadesCom[[#This Row],[VALOR NIVEL 5]],ActividadesCom[[#This Row],[VALOR NIVEL 4]],ActividadesCom[[#This Row],[VALOR NIVEL 3]],ActividadesCom[[#This Row],[VALOR NIVEL 2]],ActividadesCom[[#This Row],[VALOR NIVEL 1]]),0),"")</f>
        <v>4</v>
      </c>
      <c r="G1911" s="5" t="str">
        <f>IF(ActividadesCom[[#This Row],[PROMEDIO]]="","",IF(ActividadesCom[[#This Row],[PROMEDIO]]&gt;=4,"EXCELENTE",IF(ActividadesCom[[#This Row],[PROMEDIO]]&gt;=3,"NOTABLE",IF(ActividadesCom[[#This Row],[PROMEDIO]]&gt;=2,"BUENO",IF(ActividadesCom[[#This Row],[PROMEDIO]]=1,"SUFICIENTE","")))))</f>
        <v>EXCELENTE</v>
      </c>
      <c r="H1911" s="5">
        <f>MAX(ActividadesCom[[#This Row],[PERÍODO 1]],ActividadesCom[[#This Row],[PERÍODO 2]],ActividadesCom[[#This Row],[PERÍODO 3]],ActividadesCom[[#This Row],[PERÍODO 4]],ActividadesCom[[#This Row],[PERÍODO 5]])</f>
        <v>20191</v>
      </c>
      <c r="I1911" s="6" t="s">
        <v>1202</v>
      </c>
      <c r="J1911" s="5">
        <v>20182</v>
      </c>
      <c r="K1911" s="5" t="s">
        <v>4008</v>
      </c>
      <c r="L1911" s="5">
        <f>IF(ActividadesCom[[#This Row],[NIVEL 1]]&lt;&gt;0,VLOOKUP(ActividadesCom[[#This Row],[NIVEL 1]],Catálogo!A:B,2,FALSE),"")</f>
        <v>4</v>
      </c>
      <c r="M1911" s="5">
        <v>1</v>
      </c>
      <c r="N1911" s="6" t="s">
        <v>11</v>
      </c>
      <c r="O1911" s="5">
        <v>20171</v>
      </c>
      <c r="P1911" s="5" t="s">
        <v>4010</v>
      </c>
      <c r="Q1911" s="5">
        <f>IF(ActividadesCom[[#This Row],[NIVEL 2]]&lt;&gt;0,VLOOKUP(ActividadesCom[[#This Row],[NIVEL 2]],Catálogo!A:B,2,FALSE),"")</f>
        <v>2</v>
      </c>
      <c r="R1911" s="5">
        <v>1</v>
      </c>
      <c r="S1911" s="6" t="s">
        <v>1008</v>
      </c>
      <c r="T1911" s="5">
        <v>20191</v>
      </c>
      <c r="U1911" s="5" t="s">
        <v>4008</v>
      </c>
      <c r="V1911" s="5">
        <f>IF(ActividadesCom[[#This Row],[NIVEL 3]]&lt;&gt;0,VLOOKUP(ActividadesCom[[#This Row],[NIVEL 3]],Catálogo!A:B,2,FALSE),"")</f>
        <v>4</v>
      </c>
      <c r="W1911" s="5">
        <v>1</v>
      </c>
      <c r="X1911" s="6" t="s">
        <v>31</v>
      </c>
      <c r="Y1911" s="5">
        <v>20171</v>
      </c>
      <c r="Z1911" s="5" t="s">
        <v>4008</v>
      </c>
      <c r="AA1911" s="5">
        <f>IF(ActividadesCom[[#This Row],[NIVEL 4]]&lt;&gt;0,VLOOKUP(ActividadesCom[[#This Row],[NIVEL 4]],Catálogo!A:B,2,FALSE),"")</f>
        <v>4</v>
      </c>
      <c r="AB1911" s="5">
        <v>1</v>
      </c>
      <c r="AC1911" s="6" t="s">
        <v>4567</v>
      </c>
      <c r="AD1911" s="5">
        <v>20171</v>
      </c>
      <c r="AE1911" s="5" t="s">
        <v>4008</v>
      </c>
      <c r="AF1911" s="5">
        <f>IF(ActividadesCom[[#This Row],[NIVEL 5]]&lt;&gt;0,VLOOKUP(ActividadesCom[[#This Row],[NIVEL 5]],Catálogo!A:B,2,FALSE),"")</f>
        <v>4</v>
      </c>
      <c r="AG1911" s="5">
        <v>1</v>
      </c>
      <c r="AH1911" s="2"/>
      <c r="AI1911" s="2"/>
    </row>
    <row r="1912" spans="1:35" ht="30" hidden="1" customHeight="1" x14ac:dyDescent="0.25">
      <c r="A1912" s="7">
        <v>17470275</v>
      </c>
      <c r="B1912" s="97" t="str">
        <f>VLOOKUP(ActividadesCom[[#This Row],[NO. DE CONTROL]],'LISTADO ESTUDIANTES'!A:C,3,FALSE)</f>
        <v>TEC NAH LIZETH DE LOS ANGELES</v>
      </c>
      <c r="C1912" s="97" t="str">
        <f>VLOOKUP(ActividadesCom[[#This Row],[NO. DE CONTROL]],'LISTADO ESTUDIANTES'!A:B,2,FALSE)</f>
        <v>INGENIERIA EN ADMINISTRACION</v>
      </c>
      <c r="D1912" s="18" t="str">
        <f>VLOOKUP(ActividadesCom[[#This Row],[NO. DE CONTROL]],'LISTADO ESTUDIANTES'!A:D,4,FALSE)</f>
        <v>BAJA</v>
      </c>
      <c r="E1912" s="5">
        <f>SUM(ActividadesCom[[#This Row],[CRÉD. 1]],ActividadesCom[[#This Row],[CRÉD. 2]],ActividadesCom[[#This Row],[CRÉD. 3]],ActividadesCom[[#This Row],[CRÉD. 4]],ActividadesCom[[#This Row],[CRÉD. 5]])</f>
        <v>0</v>
      </c>
      <c r="F1912" s="17" t="str">
        <f>IF(ActividadesCom[[#This Row],[ÚLTIMO SEMESTRE CON CRÉDITOS]]&gt;0,ROUND(AVERAGE(ActividadesCom[[#This Row],[VALOR NIVEL 5]],ActividadesCom[[#This Row],[VALOR NIVEL 4]],ActividadesCom[[#This Row],[VALOR NIVEL 3]],ActividadesCom[[#This Row],[VALOR NIVEL 2]],ActividadesCom[[#This Row],[VALOR NIVEL 1]]),0),"")</f>
        <v/>
      </c>
      <c r="G1912" s="5" t="str">
        <f>IF(ActividadesCom[[#This Row],[PROMEDIO]]="","",IF(ActividadesCom[[#This Row],[PROMEDIO]]&gt;=4,"EXCELENTE",IF(ActividadesCom[[#This Row],[PROMEDIO]]&gt;=3,"NOTABLE",IF(ActividadesCom[[#This Row],[PROMEDIO]]&gt;=2,"BUENO",IF(ActividadesCom[[#This Row],[PROMEDIO]]=1,"SUFICIENTE","")))))</f>
        <v/>
      </c>
      <c r="H1912" s="5">
        <f>MAX(ActividadesCom[[#This Row],[PERÍODO 1]],ActividadesCom[[#This Row],[PERÍODO 2]],ActividadesCom[[#This Row],[PERÍODO 3]],ActividadesCom[[#This Row],[PERÍODO 4]],ActividadesCom[[#This Row],[PERÍODO 5]])</f>
        <v>0</v>
      </c>
      <c r="I1912" s="6"/>
      <c r="J1912" s="5"/>
      <c r="K1912" s="5"/>
      <c r="L1912" s="5" t="str">
        <f>IF(ActividadesCom[[#This Row],[NIVEL 1]]&lt;&gt;0,VLOOKUP(ActividadesCom[[#This Row],[NIVEL 1]],Catálogo!A:B,2,FALSE),"")</f>
        <v/>
      </c>
      <c r="M1912" s="5"/>
      <c r="N1912" s="6"/>
      <c r="O1912" s="5"/>
      <c r="P1912" s="5"/>
      <c r="Q1912" s="5" t="str">
        <f>IF(ActividadesCom[[#This Row],[NIVEL 2]]&lt;&gt;0,VLOOKUP(ActividadesCom[[#This Row],[NIVEL 2]],Catálogo!A:B,2,FALSE),"")</f>
        <v/>
      </c>
      <c r="R1912" s="5"/>
      <c r="S1912" s="6"/>
      <c r="T1912" s="5"/>
      <c r="U1912" s="5"/>
      <c r="V1912" s="5" t="str">
        <f>IF(ActividadesCom[[#This Row],[NIVEL 3]]&lt;&gt;0,VLOOKUP(ActividadesCom[[#This Row],[NIVEL 3]],Catálogo!A:B,2,FALSE),"")</f>
        <v/>
      </c>
      <c r="W1912" s="5"/>
      <c r="X1912" s="6"/>
      <c r="Y1912" s="5"/>
      <c r="Z1912" s="5"/>
      <c r="AA1912" s="5" t="str">
        <f>IF(ActividadesCom[[#This Row],[NIVEL 4]]&lt;&gt;0,VLOOKUP(ActividadesCom[[#This Row],[NIVEL 4]],Catálogo!A:B,2,FALSE),"")</f>
        <v/>
      </c>
      <c r="AB1912" s="5"/>
      <c r="AC1912" s="6"/>
      <c r="AD1912" s="5"/>
      <c r="AE1912" s="5"/>
      <c r="AF1912" s="5" t="str">
        <f>IF(ActividadesCom[[#This Row],[NIVEL 5]]&lt;&gt;0,VLOOKUP(ActividadesCom[[#This Row],[NIVEL 5]],Catálogo!A:B,2,FALSE),"")</f>
        <v/>
      </c>
      <c r="AG1912" s="5"/>
      <c r="AH1912" s="2"/>
      <c r="AI1912" s="2"/>
    </row>
    <row r="1913" spans="1:35" ht="30" hidden="1" customHeight="1" x14ac:dyDescent="0.25">
      <c r="A1913" s="7">
        <v>17470276</v>
      </c>
      <c r="B1913" s="97" t="str">
        <f>VLOOKUP(ActividadesCom[[#This Row],[NO. DE CONTROL]],'LISTADO ESTUDIANTES'!A:C,3,FALSE)</f>
        <v>ESPINOSA GUILLEN HENRRY GEOVANY</v>
      </c>
      <c r="C1913" s="97" t="str">
        <f>VLOOKUP(ActividadesCom[[#This Row],[NO. DE CONTROL]],'LISTADO ESTUDIANTES'!A:B,2,FALSE)</f>
        <v>INGENIERIA CIVIL</v>
      </c>
      <c r="D1913" s="18" t="str">
        <f>VLOOKUP(ActividadesCom[[#This Row],[NO. DE CONTROL]],'LISTADO ESTUDIANTES'!A:D,4,FALSE)</f>
        <v>BAJA</v>
      </c>
      <c r="E1913" s="5">
        <f>SUM(ActividadesCom[[#This Row],[CRÉD. 1]],ActividadesCom[[#This Row],[CRÉD. 2]],ActividadesCom[[#This Row],[CRÉD. 3]],ActividadesCom[[#This Row],[CRÉD. 4]],ActividadesCom[[#This Row],[CRÉD. 5]])</f>
        <v>0</v>
      </c>
      <c r="F1913" s="17" t="str">
        <f>IF(ActividadesCom[[#This Row],[ÚLTIMO SEMESTRE CON CRÉDITOS]]&gt;0,ROUND(AVERAGE(ActividadesCom[[#This Row],[VALOR NIVEL 5]],ActividadesCom[[#This Row],[VALOR NIVEL 4]],ActividadesCom[[#This Row],[VALOR NIVEL 3]],ActividadesCom[[#This Row],[VALOR NIVEL 2]],ActividadesCom[[#This Row],[VALOR NIVEL 1]]),0),"")</f>
        <v/>
      </c>
      <c r="G1913" s="5" t="str">
        <f>IF(ActividadesCom[[#This Row],[PROMEDIO]]="","",IF(ActividadesCom[[#This Row],[PROMEDIO]]&gt;=4,"EXCELENTE",IF(ActividadesCom[[#This Row],[PROMEDIO]]&gt;=3,"NOTABLE",IF(ActividadesCom[[#This Row],[PROMEDIO]]&gt;=2,"BUENO",IF(ActividadesCom[[#This Row],[PROMEDIO]]=1,"SUFICIENTE","")))))</f>
        <v/>
      </c>
      <c r="H1913" s="5">
        <f>MAX(ActividadesCom[[#This Row],[PERÍODO 1]],ActividadesCom[[#This Row],[PERÍODO 2]],ActividadesCom[[#This Row],[PERÍODO 3]],ActividadesCom[[#This Row],[PERÍODO 4]],ActividadesCom[[#This Row],[PERÍODO 5]])</f>
        <v>0</v>
      </c>
      <c r="I1913" s="6"/>
      <c r="J1913" s="5"/>
      <c r="K1913" s="5"/>
      <c r="L1913" s="5" t="str">
        <f>IF(ActividadesCom[[#This Row],[NIVEL 1]]&lt;&gt;0,VLOOKUP(ActividadesCom[[#This Row],[NIVEL 1]],Catálogo!A:B,2,FALSE),"")</f>
        <v/>
      </c>
      <c r="M1913" s="5"/>
      <c r="N1913" s="6"/>
      <c r="O1913" s="5"/>
      <c r="P1913" s="5"/>
      <c r="Q1913" s="5" t="str">
        <f>IF(ActividadesCom[[#This Row],[NIVEL 2]]&lt;&gt;0,VLOOKUP(ActividadesCom[[#This Row],[NIVEL 2]],Catálogo!A:B,2,FALSE),"")</f>
        <v/>
      </c>
      <c r="R1913" s="5"/>
      <c r="S1913" s="6"/>
      <c r="T1913" s="5"/>
      <c r="U1913" s="5"/>
      <c r="V1913" s="5" t="str">
        <f>IF(ActividadesCom[[#This Row],[NIVEL 3]]&lt;&gt;0,VLOOKUP(ActividadesCom[[#This Row],[NIVEL 3]],Catálogo!A:B,2,FALSE),"")</f>
        <v/>
      </c>
      <c r="W1913" s="5"/>
      <c r="X1913" s="6"/>
      <c r="Y1913" s="5"/>
      <c r="Z1913" s="5"/>
      <c r="AA1913" s="5" t="str">
        <f>IF(ActividadesCom[[#This Row],[NIVEL 4]]&lt;&gt;0,VLOOKUP(ActividadesCom[[#This Row],[NIVEL 4]],Catálogo!A:B,2,FALSE),"")</f>
        <v/>
      </c>
      <c r="AB1913" s="5"/>
      <c r="AC1913" s="6"/>
      <c r="AD1913" s="5"/>
      <c r="AE1913" s="5"/>
      <c r="AF1913" s="5" t="str">
        <f>IF(ActividadesCom[[#This Row],[NIVEL 5]]&lt;&gt;0,VLOOKUP(ActividadesCom[[#This Row],[NIVEL 5]],Catálogo!A:B,2,FALSE),"")</f>
        <v/>
      </c>
      <c r="AG1913" s="5"/>
      <c r="AH1913" s="2"/>
      <c r="AI1913" s="2"/>
    </row>
    <row r="1914" spans="1:35" ht="30" hidden="1" customHeight="1" x14ac:dyDescent="0.25">
      <c r="A1914" s="7">
        <v>17470277</v>
      </c>
      <c r="B1914" s="97" t="str">
        <f>VLOOKUP(ActividadesCom[[#This Row],[NO. DE CONTROL]],'LISTADO ESTUDIANTES'!A:C,3,FALSE)</f>
        <v>ESPINOZA BALAN FERNANDO GERIZIM</v>
      </c>
      <c r="C1914" s="97" t="str">
        <f>VLOOKUP(ActividadesCom[[#This Row],[NO. DE CONTROL]],'LISTADO ESTUDIANTES'!A:B,2,FALSE)</f>
        <v>INGENIERIA EN ADMINISTRACION</v>
      </c>
      <c r="D1914" s="18" t="str">
        <f>VLOOKUP(ActividadesCom[[#This Row],[NO. DE CONTROL]],'LISTADO ESTUDIANTES'!A:D,4,FALSE)</f>
        <v>BAJA</v>
      </c>
      <c r="E1914" s="5">
        <f>SUM(ActividadesCom[[#This Row],[CRÉD. 1]],ActividadesCom[[#This Row],[CRÉD. 2]],ActividadesCom[[#This Row],[CRÉD. 3]],ActividadesCom[[#This Row],[CRÉD. 4]],ActividadesCom[[#This Row],[CRÉD. 5]])</f>
        <v>2</v>
      </c>
      <c r="F1914" s="17">
        <f>IF(ActividadesCom[[#This Row],[ÚLTIMO SEMESTRE CON CRÉDITOS]]&gt;0,ROUND(AVERAGE(ActividadesCom[[#This Row],[VALOR NIVEL 5]],ActividadesCom[[#This Row],[VALOR NIVEL 4]],ActividadesCom[[#This Row],[VALOR NIVEL 3]],ActividadesCom[[#This Row],[VALOR NIVEL 2]],ActividadesCom[[#This Row],[VALOR NIVEL 1]]),0),"")</f>
        <v>2</v>
      </c>
      <c r="G1914" s="5" t="str">
        <f>IF(ActividadesCom[[#This Row],[PROMEDIO]]="","",IF(ActividadesCom[[#This Row],[PROMEDIO]]&gt;=4,"EXCELENTE",IF(ActividadesCom[[#This Row],[PROMEDIO]]&gt;=3,"NOTABLE",IF(ActividadesCom[[#This Row],[PROMEDIO]]&gt;=2,"BUENO",IF(ActividadesCom[[#This Row],[PROMEDIO]]=1,"SUFICIENTE","")))))</f>
        <v>BUENO</v>
      </c>
      <c r="H1914" s="5">
        <f>MAX(ActividadesCom[[#This Row],[PERÍODO 1]],ActividadesCom[[#This Row],[PERÍODO 2]],ActividadesCom[[#This Row],[PERÍODO 3]],ActividadesCom[[#This Row],[PERÍODO 4]],ActividadesCom[[#This Row],[PERÍODO 5]])</f>
        <v>20221</v>
      </c>
      <c r="I1914" s="6" t="s">
        <v>5816</v>
      </c>
      <c r="J1914" s="5">
        <v>20221</v>
      </c>
      <c r="K1914" s="5" t="s">
        <v>4011</v>
      </c>
      <c r="L1914" s="5">
        <f>IF(ActividadesCom[[#This Row],[NIVEL 1]]&lt;&gt;0,VLOOKUP(ActividadesCom[[#This Row],[NIVEL 1]],Catálogo!A:B,2,FALSE),"")</f>
        <v>1</v>
      </c>
      <c r="M1914" s="5">
        <v>1</v>
      </c>
      <c r="N1914" s="6" t="s">
        <v>5879</v>
      </c>
      <c r="O1914" s="5">
        <v>20213</v>
      </c>
      <c r="P1914" s="5" t="s">
        <v>4009</v>
      </c>
      <c r="Q1914" s="5">
        <f>IF(ActividadesCom[[#This Row],[NIVEL 2]]&lt;&gt;0,VLOOKUP(ActividadesCom[[#This Row],[NIVEL 2]],Catálogo!A:B,2,FALSE),"")</f>
        <v>3</v>
      </c>
      <c r="R1914" s="5">
        <v>1</v>
      </c>
      <c r="S1914" s="6"/>
      <c r="T1914" s="5"/>
      <c r="U1914" s="5"/>
      <c r="V1914" s="5" t="str">
        <f>IF(ActividadesCom[[#This Row],[NIVEL 3]]&lt;&gt;0,VLOOKUP(ActividadesCom[[#This Row],[NIVEL 3]],Catálogo!A:B,2,FALSE),"")</f>
        <v/>
      </c>
      <c r="W1914" s="5"/>
      <c r="X1914" s="6"/>
      <c r="Y1914" s="5"/>
      <c r="Z1914" s="5"/>
      <c r="AA1914" s="5" t="str">
        <f>IF(ActividadesCom[[#This Row],[NIVEL 4]]&lt;&gt;0,VLOOKUP(ActividadesCom[[#This Row],[NIVEL 4]],Catálogo!A:B,2,FALSE),"")</f>
        <v/>
      </c>
      <c r="AB1914" s="5"/>
      <c r="AC1914" s="6"/>
      <c r="AD1914" s="5"/>
      <c r="AE1914" s="5"/>
      <c r="AF1914" s="5" t="str">
        <f>IF(ActividadesCom[[#This Row],[NIVEL 5]]&lt;&gt;0,VLOOKUP(ActividadesCom[[#This Row],[NIVEL 5]],Catálogo!A:B,2,FALSE),"")</f>
        <v/>
      </c>
      <c r="AG1914" s="5"/>
      <c r="AH1914" s="2"/>
      <c r="AI1914" s="2"/>
    </row>
    <row r="1915" spans="1:35" ht="30" hidden="1" customHeight="1" x14ac:dyDescent="0.25">
      <c r="A1915" s="7">
        <v>17470278</v>
      </c>
      <c r="B1915" s="97" t="str">
        <f>VLOOKUP(ActividadesCom[[#This Row],[NO. DE CONTROL]],'LISTADO ESTUDIANTES'!A:C,3,FALSE)</f>
        <v>RUIZ XAMAN MARIA ALEJANDRA</v>
      </c>
      <c r="C1915" s="97" t="str">
        <f>VLOOKUP(ActividadesCom[[#This Row],[NO. DE CONTROL]],'LISTADO ESTUDIANTES'!A:B,2,FALSE)</f>
        <v>INGENIERIA CIVIL</v>
      </c>
      <c r="D1915" s="18" t="str">
        <f>VLOOKUP(ActividadesCom[[#This Row],[NO. DE CONTROL]],'LISTADO ESTUDIANTES'!A:D,4,FALSE)</f>
        <v>EGRESADO(A)</v>
      </c>
      <c r="E1915" s="5">
        <f>SUM(ActividadesCom[[#This Row],[CRÉD. 1]],ActividadesCom[[#This Row],[CRÉD. 2]],ActividadesCom[[#This Row],[CRÉD. 3]],ActividadesCom[[#This Row],[CRÉD. 4]],ActividadesCom[[#This Row],[CRÉD. 5]])</f>
        <v>5</v>
      </c>
      <c r="F1915" s="17">
        <f>IF(ActividadesCom[[#This Row],[ÚLTIMO SEMESTRE CON CRÉDITOS]]&gt;0,ROUND(AVERAGE(ActividadesCom[[#This Row],[VALOR NIVEL 5]],ActividadesCom[[#This Row],[VALOR NIVEL 4]],ActividadesCom[[#This Row],[VALOR NIVEL 3]],ActividadesCom[[#This Row],[VALOR NIVEL 2]],ActividadesCom[[#This Row],[VALOR NIVEL 1]]),0),"")</f>
        <v>4</v>
      </c>
      <c r="G1915" s="5" t="str">
        <f>IF(ActividadesCom[[#This Row],[PROMEDIO]]="","",IF(ActividadesCom[[#This Row],[PROMEDIO]]&gt;=4,"EXCELENTE",IF(ActividadesCom[[#This Row],[PROMEDIO]]&gt;=3,"NOTABLE",IF(ActividadesCom[[#This Row],[PROMEDIO]]&gt;=2,"BUENO",IF(ActividadesCom[[#This Row],[PROMEDIO]]=1,"SUFICIENTE","")))))</f>
        <v>EXCELENTE</v>
      </c>
      <c r="H1915" s="5">
        <f>MAX(ActividadesCom[[#This Row],[PERÍODO 1]],ActividadesCom[[#This Row],[PERÍODO 2]],ActividadesCom[[#This Row],[PERÍODO 3]],ActividadesCom[[#This Row],[PERÍODO 4]],ActividadesCom[[#This Row],[PERÍODO 5]])</f>
        <v>20183</v>
      </c>
      <c r="I1915" s="6" t="s">
        <v>519</v>
      </c>
      <c r="J1915" s="5">
        <v>20173</v>
      </c>
      <c r="K1915" s="5" t="s">
        <v>4008</v>
      </c>
      <c r="L1915" s="5">
        <f>IF(ActividadesCom[[#This Row],[NIVEL 1]]&lt;&gt;0,VLOOKUP(ActividadesCom[[#This Row],[NIVEL 1]],Catálogo!A:B,2,FALSE),"")</f>
        <v>4</v>
      </c>
      <c r="M1915" s="5">
        <v>1</v>
      </c>
      <c r="N1915" s="6" t="s">
        <v>519</v>
      </c>
      <c r="O1915" s="5">
        <v>20181</v>
      </c>
      <c r="P1915" s="5" t="s">
        <v>4008</v>
      </c>
      <c r="Q1915" s="5">
        <f>IF(ActividadesCom[[#This Row],[NIVEL 2]]&lt;&gt;0,VLOOKUP(ActividadesCom[[#This Row],[NIVEL 2]],Catálogo!A:B,2,FALSE),"")</f>
        <v>4</v>
      </c>
      <c r="R1915" s="5">
        <v>1</v>
      </c>
      <c r="S1915" s="6" t="s">
        <v>4415</v>
      </c>
      <c r="T1915" s="5">
        <v>20181</v>
      </c>
      <c r="U1915" s="5" t="s">
        <v>4008</v>
      </c>
      <c r="V1915" s="5">
        <f>IF(ActividadesCom[[#This Row],[NIVEL 3]]&lt;&gt;0,VLOOKUP(ActividadesCom[[#This Row],[NIVEL 3]],Catálogo!A:B,2,FALSE),"")</f>
        <v>4</v>
      </c>
      <c r="W1915" s="5">
        <v>1</v>
      </c>
      <c r="X1915" s="6" t="s">
        <v>12</v>
      </c>
      <c r="Y1915" s="5">
        <v>20183</v>
      </c>
      <c r="Z1915" s="5" t="s">
        <v>4009</v>
      </c>
      <c r="AA1915" s="5">
        <f>IF(ActividadesCom[[#This Row],[NIVEL 4]]&lt;&gt;0,VLOOKUP(ActividadesCom[[#This Row],[NIVEL 4]],Catálogo!A:B,2,FALSE),"")</f>
        <v>3</v>
      </c>
      <c r="AB1915" s="5">
        <v>1</v>
      </c>
      <c r="AC1915" s="9" t="s">
        <v>11</v>
      </c>
      <c r="AD1915" s="8">
        <v>20173</v>
      </c>
      <c r="AE1915" s="8" t="s">
        <v>4009</v>
      </c>
      <c r="AF1915" s="5">
        <f>IF(ActividadesCom[[#This Row],[NIVEL 5]]&lt;&gt;0,VLOOKUP(ActividadesCom[[#This Row],[NIVEL 5]],Catálogo!A:B,2,FALSE),"")</f>
        <v>3</v>
      </c>
      <c r="AG1915" s="8">
        <v>1</v>
      </c>
      <c r="AH1915" s="2"/>
      <c r="AI1915" s="2"/>
    </row>
    <row r="1916" spans="1:35" ht="30" hidden="1" customHeight="1" x14ac:dyDescent="0.25">
      <c r="A1916" s="7">
        <v>17470279</v>
      </c>
      <c r="B1916" s="97" t="str">
        <f>VLOOKUP(ActividadesCom[[#This Row],[NO. DE CONTROL]],'LISTADO ESTUDIANTES'!A:C,3,FALSE)</f>
        <v>BARRERA CHAN ARIANA BEATRIZ</v>
      </c>
      <c r="C1916" s="97" t="str">
        <f>VLOOKUP(ActividadesCom[[#This Row],[NO. DE CONTROL]],'LISTADO ESTUDIANTES'!A:B,2,FALSE)</f>
        <v>INGENIERIA EN ADMINISTRACION</v>
      </c>
      <c r="D1916" s="18" t="str">
        <f>VLOOKUP(ActividadesCom[[#This Row],[NO. DE CONTROL]],'LISTADO ESTUDIANTES'!A:D,4,FALSE)</f>
        <v>BAJA</v>
      </c>
      <c r="E1916" s="5">
        <f>SUM(ActividadesCom[[#This Row],[CRÉD. 1]],ActividadesCom[[#This Row],[CRÉD. 2]],ActividadesCom[[#This Row],[CRÉD. 3]],ActividadesCom[[#This Row],[CRÉD. 4]],ActividadesCom[[#This Row],[CRÉD. 5]])</f>
        <v>4</v>
      </c>
      <c r="F1916" s="17">
        <f>IF(ActividadesCom[[#This Row],[ÚLTIMO SEMESTRE CON CRÉDITOS]]&gt;0,ROUND(AVERAGE(ActividadesCom[[#This Row],[VALOR NIVEL 5]],ActividadesCom[[#This Row],[VALOR NIVEL 4]],ActividadesCom[[#This Row],[VALOR NIVEL 3]],ActividadesCom[[#This Row],[VALOR NIVEL 2]],ActividadesCom[[#This Row],[VALOR NIVEL 1]]),0),"")</f>
        <v>3</v>
      </c>
      <c r="G1916" s="5" t="str">
        <f>IF(ActividadesCom[[#This Row],[PROMEDIO]]="","",IF(ActividadesCom[[#This Row],[PROMEDIO]]&gt;=4,"EXCELENTE",IF(ActividadesCom[[#This Row],[PROMEDIO]]&gt;=3,"NOTABLE",IF(ActividadesCom[[#This Row],[PROMEDIO]]&gt;=2,"BUENO",IF(ActividadesCom[[#This Row],[PROMEDIO]]=1,"SUFICIENTE","")))))</f>
        <v>NOTABLE</v>
      </c>
      <c r="H1916" s="5">
        <f>MAX(ActividadesCom[[#This Row],[PERÍODO 1]],ActividadesCom[[#This Row],[PERÍODO 2]],ActividadesCom[[#This Row],[PERÍODO 3]],ActividadesCom[[#This Row],[PERÍODO 4]],ActividadesCom[[#This Row],[PERÍODO 5]])</f>
        <v>20191</v>
      </c>
      <c r="I1916" s="6" t="s">
        <v>111</v>
      </c>
      <c r="J1916" s="5">
        <v>20181</v>
      </c>
      <c r="K1916" s="5" t="s">
        <v>4010</v>
      </c>
      <c r="L1916" s="5">
        <f>IF(ActividadesCom[[#This Row],[NIVEL 1]]&lt;&gt;0,VLOOKUP(ActividadesCom[[#This Row],[NIVEL 1]],Catálogo!A:B,2,FALSE),"")</f>
        <v>2</v>
      </c>
      <c r="M1916" s="5">
        <v>1</v>
      </c>
      <c r="N1916" s="6" t="s">
        <v>111</v>
      </c>
      <c r="O1916" s="5">
        <v>20183</v>
      </c>
      <c r="P1916" s="5" t="s">
        <v>4010</v>
      </c>
      <c r="Q1916" s="5">
        <f>IF(ActividadesCom[[#This Row],[NIVEL 2]]&lt;&gt;0,VLOOKUP(ActividadesCom[[#This Row],[NIVEL 2]],Catálogo!A:B,2,FALSE),"")</f>
        <v>2</v>
      </c>
      <c r="R1916" s="5">
        <v>1</v>
      </c>
      <c r="S1916" s="6" t="s">
        <v>111</v>
      </c>
      <c r="T1916" s="5">
        <v>20191</v>
      </c>
      <c r="U1916" s="5" t="s">
        <v>4008</v>
      </c>
      <c r="V1916" s="5">
        <f>IF(ActividadesCom[[#This Row],[NIVEL 3]]&lt;&gt;0,VLOOKUP(ActividadesCom[[#This Row],[NIVEL 3]],Catálogo!A:B,2,FALSE),"")</f>
        <v>4</v>
      </c>
      <c r="W1916" s="5">
        <v>1</v>
      </c>
      <c r="X1916" s="6"/>
      <c r="Y1916" s="5"/>
      <c r="Z1916" s="5"/>
      <c r="AA1916" s="5" t="str">
        <f>IF(ActividadesCom[[#This Row],[NIVEL 4]]&lt;&gt;0,VLOOKUP(ActividadesCom[[#This Row],[NIVEL 4]],Catálogo!A:B,2,FALSE),"")</f>
        <v/>
      </c>
      <c r="AB1916" s="5"/>
      <c r="AC1916" s="6" t="s">
        <v>133</v>
      </c>
      <c r="AD1916" s="5">
        <v>20191</v>
      </c>
      <c r="AE1916" s="5" t="s">
        <v>4009</v>
      </c>
      <c r="AF1916" s="5">
        <f>IF(ActividadesCom[[#This Row],[NIVEL 5]]&lt;&gt;0,VLOOKUP(ActividadesCom[[#This Row],[NIVEL 5]],Catálogo!A:B,2,FALSE),"")</f>
        <v>3</v>
      </c>
      <c r="AG1916" s="5">
        <v>1</v>
      </c>
      <c r="AH1916" s="2"/>
      <c r="AI1916" s="2"/>
    </row>
    <row r="1917" spans="1:35" ht="30" hidden="1" customHeight="1" x14ac:dyDescent="0.25">
      <c r="A1917" s="7">
        <v>17470280</v>
      </c>
      <c r="B1917" s="97" t="str">
        <f>VLOOKUP(ActividadesCom[[#This Row],[NO. DE CONTROL]],'LISTADO ESTUDIANTES'!A:C,3,FALSE)</f>
        <v xml:space="preserve"> CAMPOS KENZY ADRIANNIE</v>
      </c>
      <c r="C1917" s="97" t="str">
        <f>VLOOKUP(ActividadesCom[[#This Row],[NO. DE CONTROL]],'LISTADO ESTUDIANTES'!A:B,2,FALSE)</f>
        <v>INGENIERIA EN ADMINISTRACION</v>
      </c>
      <c r="D1917" s="18" t="str">
        <f>VLOOKUP(ActividadesCom[[#This Row],[NO. DE CONTROL]],'LISTADO ESTUDIANTES'!A:D,4,FALSE)</f>
        <v>BAJA</v>
      </c>
      <c r="E1917" s="5">
        <f>SUM(ActividadesCom[[#This Row],[CRÉD. 1]],ActividadesCom[[#This Row],[CRÉD. 2]],ActividadesCom[[#This Row],[CRÉD. 3]],ActividadesCom[[#This Row],[CRÉD. 4]],ActividadesCom[[#This Row],[CRÉD. 5]])</f>
        <v>6</v>
      </c>
      <c r="F1917" s="17">
        <f>IF(ActividadesCom[[#This Row],[ÚLTIMO SEMESTRE CON CRÉDITOS]]&gt;0,ROUND(AVERAGE(ActividadesCom[[#This Row],[VALOR NIVEL 5]],ActividadesCom[[#This Row],[VALOR NIVEL 4]],ActividadesCom[[#This Row],[VALOR NIVEL 3]],ActividadesCom[[#This Row],[VALOR NIVEL 2]],ActividadesCom[[#This Row],[VALOR NIVEL 1]]),0),"")</f>
        <v>3</v>
      </c>
      <c r="G1917" s="5" t="str">
        <f>IF(ActividadesCom[[#This Row],[PROMEDIO]]="","",IF(ActividadesCom[[#This Row],[PROMEDIO]]&gt;=4,"EXCELENTE",IF(ActividadesCom[[#This Row],[PROMEDIO]]&gt;=3,"NOTABLE",IF(ActividadesCom[[#This Row],[PROMEDIO]]&gt;=2,"BUENO",IF(ActividadesCom[[#This Row],[PROMEDIO]]=1,"SUFICIENTE","")))))</f>
        <v>NOTABLE</v>
      </c>
      <c r="H1917" s="5">
        <f>MAX(ActividadesCom[[#This Row],[PERÍODO 1]],ActividadesCom[[#This Row],[PERÍODO 2]],ActividadesCom[[#This Row],[PERÍODO 3]],ActividadesCom[[#This Row],[PERÍODO 4]],ActividadesCom[[#This Row],[PERÍODO 5]])</f>
        <v>20211</v>
      </c>
      <c r="I1917" s="6" t="s">
        <v>111</v>
      </c>
      <c r="J1917" s="5">
        <v>20191</v>
      </c>
      <c r="K1917" s="5" t="s">
        <v>4010</v>
      </c>
      <c r="L1917" s="5">
        <f>IF(ActividadesCom[[#This Row],[NIVEL 1]]&lt;&gt;0,VLOOKUP(ActividadesCom[[#This Row],[NIVEL 1]],Catálogo!A:B,2,FALSE),"")</f>
        <v>2</v>
      </c>
      <c r="M1917" s="5">
        <v>1</v>
      </c>
      <c r="N1917" s="6" t="s">
        <v>4125</v>
      </c>
      <c r="O1917" s="5">
        <v>20203</v>
      </c>
      <c r="P1917" s="5" t="s">
        <v>4010</v>
      </c>
      <c r="Q1917" s="5">
        <f>IF(ActividadesCom[[#This Row],[NIVEL 2]]&lt;&gt;0,VLOOKUP(ActividadesCom[[#This Row],[NIVEL 2]],Catálogo!A:B,2,FALSE),"")</f>
        <v>2</v>
      </c>
      <c r="R1917" s="5">
        <v>1</v>
      </c>
      <c r="S1917" s="6" t="s">
        <v>4491</v>
      </c>
      <c r="T1917" s="5">
        <v>20211</v>
      </c>
      <c r="U1917" s="5" t="s">
        <v>4008</v>
      </c>
      <c r="V1917" s="5">
        <f>IF(ActividadesCom[[#This Row],[NIVEL 3]]&lt;&gt;0,VLOOKUP(ActividadesCom[[#This Row],[NIVEL 3]],Catálogo!A:B,2,FALSE),"")</f>
        <v>4</v>
      </c>
      <c r="W1917" s="5">
        <v>2</v>
      </c>
      <c r="X1917" s="6" t="s">
        <v>34</v>
      </c>
      <c r="Y1917" s="5">
        <v>20181</v>
      </c>
      <c r="Z1917" s="5" t="s">
        <v>4009</v>
      </c>
      <c r="AA1917" s="5">
        <f>IF(ActividadesCom[[#This Row],[NIVEL 4]]&lt;&gt;0,VLOOKUP(ActividadesCom[[#This Row],[NIVEL 4]],Catálogo!A:B,2,FALSE),"")</f>
        <v>3</v>
      </c>
      <c r="AB1917" s="5">
        <v>1</v>
      </c>
      <c r="AC1917" s="6" t="s">
        <v>34</v>
      </c>
      <c r="AD1917" s="5">
        <v>20173</v>
      </c>
      <c r="AE1917" s="5" t="s">
        <v>4009</v>
      </c>
      <c r="AF1917" s="5">
        <f>IF(ActividadesCom[[#This Row],[NIVEL 5]]&lt;&gt;0,VLOOKUP(ActividadesCom[[#This Row],[NIVEL 5]],Catálogo!A:B,2,FALSE),"")</f>
        <v>3</v>
      </c>
      <c r="AG1917" s="5">
        <v>1</v>
      </c>
      <c r="AH1917" s="2"/>
      <c r="AI1917" s="2"/>
    </row>
    <row r="1918" spans="1:35" ht="30" hidden="1" customHeight="1" x14ac:dyDescent="0.25">
      <c r="A1918" s="7">
        <v>17470281</v>
      </c>
      <c r="B1918" s="97" t="str">
        <f>VLOOKUP(ActividadesCom[[#This Row],[NO. DE CONTROL]],'LISTADO ESTUDIANTES'!A:C,3,FALSE)</f>
        <v>DEL CID PEREZ VERONICA</v>
      </c>
      <c r="C1918" s="97" t="str">
        <f>VLOOKUP(ActividadesCom[[#This Row],[NO. DE CONTROL]],'LISTADO ESTUDIANTES'!A:B,2,FALSE)</f>
        <v>INGENIERIA EN ADMINISTRACION</v>
      </c>
      <c r="D1918" s="18" t="str">
        <f>VLOOKUP(ActividadesCom[[#This Row],[NO. DE CONTROL]],'LISTADO ESTUDIANTES'!A:D,4,FALSE)</f>
        <v>EGRESADO(A)</v>
      </c>
      <c r="E1918" s="5">
        <f>SUM(ActividadesCom[[#This Row],[CRÉD. 1]],ActividadesCom[[#This Row],[CRÉD. 2]],ActividadesCom[[#This Row],[CRÉD. 3]],ActividadesCom[[#This Row],[CRÉD. 4]],ActividadesCom[[#This Row],[CRÉD. 5]])</f>
        <v>5</v>
      </c>
      <c r="F1918" s="5">
        <f>IF(ActividadesCom[[#This Row],[ÚLTIMO SEMESTRE CON CRÉDITOS]]&gt;0,ROUND(AVERAGE(ActividadesCom[[#This Row],[VALOR NIVEL 5]],ActividadesCom[[#This Row],[VALOR NIVEL 4]],ActividadesCom[[#This Row],[VALOR NIVEL 3]],ActividadesCom[[#This Row],[VALOR NIVEL 2]],ActividadesCom[[#This Row],[VALOR NIVEL 1]]),0),"")</f>
        <v>3</v>
      </c>
      <c r="G1918" s="5" t="str">
        <f>IF(ActividadesCom[[#This Row],[PROMEDIO]]="","",IF(ActividadesCom[[#This Row],[PROMEDIO]]&gt;=4,"EXCELENTE",IF(ActividadesCom[[#This Row],[PROMEDIO]]&gt;=3,"NOTABLE",IF(ActividadesCom[[#This Row],[PROMEDIO]]&gt;=2,"BUENO",IF(ActividadesCom[[#This Row],[PROMEDIO]]=1,"SUFICIENTE","")))))</f>
        <v>NOTABLE</v>
      </c>
      <c r="H1918" s="5">
        <f>MAX(ActividadesCom[[#This Row],[PERÍODO 1]],ActividadesCom[[#This Row],[PERÍODO 2]],ActividadesCom[[#This Row],[PERÍODO 3]],ActividadesCom[[#This Row],[PERÍODO 4]],ActividadesCom[[#This Row],[PERÍODO 5]])</f>
        <v>20193</v>
      </c>
      <c r="I1918" s="6" t="s">
        <v>111</v>
      </c>
      <c r="J1918" s="5">
        <v>20191</v>
      </c>
      <c r="K1918" s="5" t="s">
        <v>4010</v>
      </c>
      <c r="L1918" s="5">
        <f>IF(ActividadesCom[[#This Row],[NIVEL 1]]&lt;&gt;0,VLOOKUP(ActividadesCom[[#This Row],[NIVEL 1]],Catálogo!A:B,2,FALSE),"")</f>
        <v>2</v>
      </c>
      <c r="M1918" s="5">
        <v>1</v>
      </c>
      <c r="N1918" s="6" t="s">
        <v>1100</v>
      </c>
      <c r="O1918" s="5">
        <v>20193</v>
      </c>
      <c r="P1918" s="5" t="s">
        <v>4010</v>
      </c>
      <c r="Q1918" s="5">
        <f>IF(ActividadesCom[[#This Row],[NIVEL 2]]&lt;&gt;0,VLOOKUP(ActividadesCom[[#This Row],[NIVEL 2]],Catálogo!A:B,2,FALSE),"")</f>
        <v>2</v>
      </c>
      <c r="R1918" s="5">
        <v>2</v>
      </c>
      <c r="S1918" s="6"/>
      <c r="T1918" s="5"/>
      <c r="U1918" s="5"/>
      <c r="V1918" s="5" t="str">
        <f>IF(ActividadesCom[[#This Row],[NIVEL 3]]&lt;&gt;0,VLOOKUP(ActividadesCom[[#This Row],[NIVEL 3]],Catálogo!A:B,2,FALSE),"")</f>
        <v/>
      </c>
      <c r="W1918" s="5"/>
      <c r="X1918" s="6" t="s">
        <v>133</v>
      </c>
      <c r="Y1918" s="5">
        <v>20181</v>
      </c>
      <c r="Z1918" s="5" t="s">
        <v>4009</v>
      </c>
      <c r="AA1918" s="5">
        <f>IF(ActividadesCom[[#This Row],[NIVEL 4]]&lt;&gt;0,VLOOKUP(ActividadesCom[[#This Row],[NIVEL 4]],Catálogo!A:B,2,FALSE),"")</f>
        <v>3</v>
      </c>
      <c r="AB1918" s="5">
        <v>1</v>
      </c>
      <c r="AC1918" s="6" t="s">
        <v>11</v>
      </c>
      <c r="AD1918" s="5">
        <v>20173</v>
      </c>
      <c r="AE1918" s="5" t="s">
        <v>4008</v>
      </c>
      <c r="AF1918" s="5">
        <f>IF(ActividadesCom[[#This Row],[NIVEL 5]]&lt;&gt;0,VLOOKUP(ActividadesCom[[#This Row],[NIVEL 5]],Catálogo!A:B,2,FALSE),"")</f>
        <v>4</v>
      </c>
      <c r="AG1918" s="5">
        <v>1</v>
      </c>
      <c r="AH1918" s="2"/>
      <c r="AI1918" s="2"/>
    </row>
    <row r="1919" spans="1:35" ht="30" hidden="1" customHeight="1" x14ac:dyDescent="0.25">
      <c r="A1919" s="7">
        <v>17470283</v>
      </c>
      <c r="B1919" s="97" t="str">
        <f>VLOOKUP(ActividadesCom[[#This Row],[NO. DE CONTROL]],'LISTADO ESTUDIANTES'!A:C,3,FALSE)</f>
        <v>CHI CAUICH JOSE FRANCISCO</v>
      </c>
      <c r="C1919" s="97" t="str">
        <f>VLOOKUP(ActividadesCom[[#This Row],[NO. DE CONTROL]],'LISTADO ESTUDIANTES'!A:B,2,FALSE)</f>
        <v>INGENIERIA CIVIL</v>
      </c>
      <c r="D1919" s="18" t="str">
        <f>VLOOKUP(ActividadesCom[[#This Row],[NO. DE CONTROL]],'LISTADO ESTUDIANTES'!A:D,4,FALSE)</f>
        <v>BAJA</v>
      </c>
      <c r="E1919" s="5">
        <f>SUM(ActividadesCom[[#This Row],[CRÉD. 1]],ActividadesCom[[#This Row],[CRÉD. 2]],ActividadesCom[[#This Row],[CRÉD. 3]],ActividadesCom[[#This Row],[CRÉD. 4]],ActividadesCom[[#This Row],[CRÉD. 5]])</f>
        <v>1</v>
      </c>
      <c r="F1919" s="17">
        <f>IF(ActividadesCom[[#This Row],[ÚLTIMO SEMESTRE CON CRÉDITOS]]&gt;0,ROUND(AVERAGE(ActividadesCom[[#This Row],[VALOR NIVEL 5]],ActividadesCom[[#This Row],[VALOR NIVEL 4]],ActividadesCom[[#This Row],[VALOR NIVEL 3]],ActividadesCom[[#This Row],[VALOR NIVEL 2]],ActividadesCom[[#This Row],[VALOR NIVEL 1]]),0),"")</f>
        <v>3</v>
      </c>
      <c r="G1919" s="5" t="str">
        <f>IF(ActividadesCom[[#This Row],[PROMEDIO]]="","",IF(ActividadesCom[[#This Row],[PROMEDIO]]&gt;=4,"EXCELENTE",IF(ActividadesCom[[#This Row],[PROMEDIO]]&gt;=3,"NOTABLE",IF(ActividadesCom[[#This Row],[PROMEDIO]]&gt;=2,"BUENO",IF(ActividadesCom[[#This Row],[PROMEDIO]]=1,"SUFICIENTE","")))))</f>
        <v>NOTABLE</v>
      </c>
      <c r="H1919" s="5">
        <f>MAX(ActividadesCom[[#This Row],[PERÍODO 1]],ActividadesCom[[#This Row],[PERÍODO 2]],ActividadesCom[[#This Row],[PERÍODO 3]],ActividadesCom[[#This Row],[PERÍODO 4]],ActividadesCom[[#This Row],[PERÍODO 5]])</f>
        <v>20173</v>
      </c>
      <c r="I1919" s="6"/>
      <c r="J1919" s="5"/>
      <c r="K1919" s="5"/>
      <c r="L1919" s="5" t="str">
        <f>IF(ActividadesCom[[#This Row],[NIVEL 1]]&lt;&gt;0,VLOOKUP(ActividadesCom[[#This Row],[NIVEL 1]],Catálogo!A:B,2,FALSE),"")</f>
        <v/>
      </c>
      <c r="M1919" s="5"/>
      <c r="N1919" s="6"/>
      <c r="O1919" s="5"/>
      <c r="P1919" s="5"/>
      <c r="Q1919" s="5" t="str">
        <f>IF(ActividadesCom[[#This Row],[NIVEL 2]]&lt;&gt;0,VLOOKUP(ActividadesCom[[#This Row],[NIVEL 2]],Catálogo!A:B,2,FALSE),"")</f>
        <v/>
      </c>
      <c r="R1919" s="5"/>
      <c r="S1919" s="6"/>
      <c r="T1919" s="5"/>
      <c r="U1919" s="5"/>
      <c r="V1919" s="5" t="str">
        <f>IF(ActividadesCom[[#This Row],[NIVEL 3]]&lt;&gt;0,VLOOKUP(ActividadesCom[[#This Row],[NIVEL 3]],Catálogo!A:B,2,FALSE),"")</f>
        <v/>
      </c>
      <c r="W1919" s="5"/>
      <c r="X1919" s="6"/>
      <c r="Y1919" s="5"/>
      <c r="Z1919" s="5"/>
      <c r="AA1919" s="5" t="str">
        <f>IF(ActividadesCom[[#This Row],[NIVEL 4]]&lt;&gt;0,VLOOKUP(ActividadesCom[[#This Row],[NIVEL 4]],Catálogo!A:B,2,FALSE),"")</f>
        <v/>
      </c>
      <c r="AB1919" s="5"/>
      <c r="AC1919" s="6" t="s">
        <v>23</v>
      </c>
      <c r="AD1919" s="5">
        <v>20173</v>
      </c>
      <c r="AE1919" s="5" t="s">
        <v>4009</v>
      </c>
      <c r="AF1919" s="5">
        <f>IF(ActividadesCom[[#This Row],[NIVEL 5]]&lt;&gt;0,VLOOKUP(ActividadesCom[[#This Row],[NIVEL 5]],Catálogo!A:B,2,FALSE),"")</f>
        <v>3</v>
      </c>
      <c r="AG1919" s="5">
        <v>1</v>
      </c>
      <c r="AH1919" s="2"/>
      <c r="AI1919" s="2"/>
    </row>
    <row r="1920" spans="1:35" ht="30" hidden="1" customHeight="1" x14ac:dyDescent="0.25">
      <c r="A1920" s="7">
        <v>17470284</v>
      </c>
      <c r="B1920" s="97" t="str">
        <f>VLOOKUP(ActividadesCom[[#This Row],[NO. DE CONTROL]],'LISTADO ESTUDIANTES'!A:C,3,FALSE)</f>
        <v>CAMPOS VARGAS ERIKA DEL CARMEN</v>
      </c>
      <c r="C1920" s="134" t="str">
        <f>VLOOKUP(ActividadesCom[[#This Row],[NO. DE CONTROL]],'LISTADO ESTUDIANTES'!A:B,2,FALSE)</f>
        <v>INGENIERIA EN ADMINISTRACION</v>
      </c>
      <c r="D1920" s="135" t="str">
        <f>VLOOKUP(ActividadesCom[[#This Row],[NO. DE CONTROL]],'LISTADO ESTUDIANTES'!A:D,4,FALSE)</f>
        <v>EGRESADO(A)</v>
      </c>
      <c r="E1920" s="136">
        <f>SUM(ActividadesCom[[#This Row],[CRÉD. 1]],ActividadesCom[[#This Row],[CRÉD. 2]],ActividadesCom[[#This Row],[CRÉD. 3]],ActividadesCom[[#This Row],[CRÉD. 4]],ActividadesCom[[#This Row],[CRÉD. 5]])</f>
        <v>6</v>
      </c>
      <c r="F1920" s="136">
        <f>IF(ActividadesCom[[#This Row],[ÚLTIMO SEMESTRE CON CRÉDITOS]]&gt;0,ROUND(AVERAGE(ActividadesCom[[#This Row],[VALOR NIVEL 5]],ActividadesCom[[#This Row],[VALOR NIVEL 4]],ActividadesCom[[#This Row],[VALOR NIVEL 3]],ActividadesCom[[#This Row],[VALOR NIVEL 2]],ActividadesCom[[#This Row],[VALOR NIVEL 1]]),0),"")</f>
        <v>3</v>
      </c>
      <c r="G1920" s="5" t="str">
        <f>IF(ActividadesCom[[#This Row],[PROMEDIO]]="","",IF(ActividadesCom[[#This Row],[PROMEDIO]]&gt;=4,"EXCELENTE",IF(ActividadesCom[[#This Row],[PROMEDIO]]&gt;=3,"NOTABLE",IF(ActividadesCom[[#This Row],[PROMEDIO]]&gt;=2,"BUENO",IF(ActividadesCom[[#This Row],[PROMEDIO]]=1,"SUFICIENTE","")))))</f>
        <v>NOTABLE</v>
      </c>
      <c r="H1920" s="5">
        <f>MAX(ActividadesCom[[#This Row],[PERÍODO 1]],ActividadesCom[[#This Row],[PERÍODO 2]],ActividadesCom[[#This Row],[PERÍODO 3]],ActividadesCom[[#This Row],[PERÍODO 4]],ActividadesCom[[#This Row],[PERÍODO 5]])</f>
        <v>20213</v>
      </c>
      <c r="I1920" s="6" t="s">
        <v>111</v>
      </c>
      <c r="J1920" s="5">
        <v>20191</v>
      </c>
      <c r="K1920" s="5" t="s">
        <v>4010</v>
      </c>
      <c r="L1920" s="5">
        <f>IF(ActividadesCom[[#This Row],[NIVEL 1]]&lt;&gt;0,VLOOKUP(ActividadesCom[[#This Row],[NIVEL 1]],Catálogo!A:B,2,FALSE),"")</f>
        <v>2</v>
      </c>
      <c r="M1920" s="5">
        <v>1</v>
      </c>
      <c r="N1920" s="6" t="s">
        <v>1100</v>
      </c>
      <c r="O1920" s="5">
        <v>20193</v>
      </c>
      <c r="P1920" s="5" t="s">
        <v>4010</v>
      </c>
      <c r="Q1920" s="5">
        <f>IF(ActividadesCom[[#This Row],[NIVEL 2]]&lt;&gt;0,VLOOKUP(ActividadesCom[[#This Row],[NIVEL 2]],Catálogo!A:B,2,FALSE),"")</f>
        <v>2</v>
      </c>
      <c r="R1920" s="5">
        <v>2</v>
      </c>
      <c r="S1920" s="6" t="s">
        <v>5879</v>
      </c>
      <c r="T1920" s="5">
        <v>20213</v>
      </c>
      <c r="U1920" s="5" t="s">
        <v>4009</v>
      </c>
      <c r="V1920" s="5">
        <f>IF(ActividadesCom[[#This Row],[NIVEL 3]]&lt;&gt;0,VLOOKUP(ActividadesCom[[#This Row],[NIVEL 3]],Catálogo!A:B,2,FALSE),"")</f>
        <v>3</v>
      </c>
      <c r="W1920" s="5">
        <v>1</v>
      </c>
      <c r="X1920" s="6" t="s">
        <v>25</v>
      </c>
      <c r="Y1920" s="5">
        <v>20181</v>
      </c>
      <c r="Z1920" s="5" t="s">
        <v>4008</v>
      </c>
      <c r="AA1920" s="5">
        <f>IF(ActividadesCom[[#This Row],[NIVEL 4]]&lt;&gt;0,VLOOKUP(ActividadesCom[[#This Row],[NIVEL 4]],Catálogo!A:B,2,FALSE),"")</f>
        <v>4</v>
      </c>
      <c r="AB1920" s="5">
        <v>1</v>
      </c>
      <c r="AC1920" s="6" t="s">
        <v>11</v>
      </c>
      <c r="AD1920" s="5">
        <v>20173</v>
      </c>
      <c r="AE1920" s="5" t="s">
        <v>4009</v>
      </c>
      <c r="AF1920" s="5">
        <f>IF(ActividadesCom[[#This Row],[NIVEL 5]]&lt;&gt;0,VLOOKUP(ActividadesCom[[#This Row],[NIVEL 5]],Catálogo!A:B,2,FALSE),"")</f>
        <v>3</v>
      </c>
      <c r="AG1920" s="5">
        <v>1</v>
      </c>
      <c r="AH1920" s="2"/>
      <c r="AI1920" s="2"/>
    </row>
    <row r="1921" spans="1:35" s="24" customFormat="1" ht="30" customHeight="1" x14ac:dyDescent="0.25">
      <c r="A1921" s="7">
        <v>17470285</v>
      </c>
      <c r="B1921" s="97" t="str">
        <f>VLOOKUP(ActividadesCom[[#This Row],[NO. DE CONTROL]],'LISTADO ESTUDIANTES'!A:C,3,FALSE)</f>
        <v>CAMPOS RODRIGUEZ ANA CRISTINA</v>
      </c>
      <c r="C1921" s="97" t="str">
        <f>VLOOKUP(ActividadesCom[[#This Row],[NO. DE CONTROL]],'LISTADO ESTUDIANTES'!A:B,2,FALSE)</f>
        <v>INGENIERIA EN ADMINISTRACION</v>
      </c>
      <c r="D1921" s="18" t="str">
        <f>VLOOKUP(ActividadesCom[[#This Row],[NO. DE CONTROL]],'LISTADO ESTUDIANTES'!A:D,4,FALSE)</f>
        <v>ACTIVO(A)</v>
      </c>
      <c r="E1921" s="5">
        <f>SUM(ActividadesCom[[#This Row],[CRÉD. 1]],ActividadesCom[[#This Row],[CRÉD. 2]],ActividadesCom[[#This Row],[CRÉD. 3]],ActividadesCom[[#This Row],[CRÉD. 4]],ActividadesCom[[#This Row],[CRÉD. 5]])</f>
        <v>5</v>
      </c>
      <c r="F1921" s="17">
        <f>IF(ActividadesCom[[#This Row],[ÚLTIMO SEMESTRE CON CRÉDITOS]]&gt;0,ROUND(AVERAGE(ActividadesCom[[#This Row],[VALOR NIVEL 5]],ActividadesCom[[#This Row],[VALOR NIVEL 4]],ActividadesCom[[#This Row],[VALOR NIVEL 3]],ActividadesCom[[#This Row],[VALOR NIVEL 2]],ActividadesCom[[#This Row],[VALOR NIVEL 1]]),0),"")</f>
        <v>3</v>
      </c>
      <c r="G1921" s="5" t="str">
        <f>IF(ActividadesCom[[#This Row],[PROMEDIO]]="","",IF(ActividadesCom[[#This Row],[PROMEDIO]]&gt;=4,"EXCELENTE",IF(ActividadesCom[[#This Row],[PROMEDIO]]&gt;=3,"NOTABLE",IF(ActividadesCom[[#This Row],[PROMEDIO]]&gt;=2,"BUENO",IF(ActividadesCom[[#This Row],[PROMEDIO]]=1,"SUFICIENTE","")))))</f>
        <v>NOTABLE</v>
      </c>
      <c r="H1921" s="5">
        <f>MAX(ActividadesCom[[#This Row],[PERÍODO 1]],ActividadesCom[[#This Row],[PERÍODO 2]],ActividadesCom[[#This Row],[PERÍODO 3]],ActividadesCom[[#This Row],[PERÍODO 4]],ActividadesCom[[#This Row],[PERÍODO 5]])</f>
        <v>20213</v>
      </c>
      <c r="I1921" s="6" t="s">
        <v>111</v>
      </c>
      <c r="J1921" s="5">
        <v>20191</v>
      </c>
      <c r="K1921" s="5" t="s">
        <v>4010</v>
      </c>
      <c r="L1921" s="5">
        <f>IF(ActividadesCom[[#This Row],[NIVEL 1]]&lt;&gt;0,VLOOKUP(ActividadesCom[[#This Row],[NIVEL 1]],Catálogo!A:B,2,FALSE),"")</f>
        <v>2</v>
      </c>
      <c r="M1921" s="5">
        <v>1</v>
      </c>
      <c r="N1921" s="6" t="s">
        <v>4745</v>
      </c>
      <c r="O1921" s="5">
        <v>20213</v>
      </c>
      <c r="P1921" s="5" t="s">
        <v>4008</v>
      </c>
      <c r="Q1921" s="5">
        <f>IF(ActividadesCom[[#This Row],[NIVEL 2]]&lt;&gt;0,VLOOKUP(ActividadesCom[[#This Row],[NIVEL 2]],Catálogo!A:B,2,FALSE),"")</f>
        <v>4</v>
      </c>
      <c r="R1921" s="5">
        <v>1</v>
      </c>
      <c r="S1921" s="6" t="s">
        <v>4746</v>
      </c>
      <c r="T1921" s="5">
        <v>20213</v>
      </c>
      <c r="U1921" s="5" t="s">
        <v>4011</v>
      </c>
      <c r="V1921" s="5">
        <f>IF(ActividadesCom[[#This Row],[NIVEL 3]]&lt;&gt;0,VLOOKUP(ActividadesCom[[#This Row],[NIVEL 3]],Catálogo!A:B,2,FALSE),"")</f>
        <v>1</v>
      </c>
      <c r="W1921" s="5">
        <v>1</v>
      </c>
      <c r="X1921" s="6" t="s">
        <v>25</v>
      </c>
      <c r="Y1921" s="5">
        <v>20181</v>
      </c>
      <c r="Z1921" s="5" t="s">
        <v>4009</v>
      </c>
      <c r="AA1921" s="5">
        <f>IF(ActividadesCom[[#This Row],[NIVEL 4]]&lt;&gt;0,VLOOKUP(ActividadesCom[[#This Row],[NIVEL 4]],Catálogo!A:B,2,FALSE),"")</f>
        <v>3</v>
      </c>
      <c r="AB1921" s="5">
        <v>1</v>
      </c>
      <c r="AC1921" s="6" t="s">
        <v>11</v>
      </c>
      <c r="AD1921" s="5">
        <v>20173</v>
      </c>
      <c r="AE1921" s="5" t="s">
        <v>4009</v>
      </c>
      <c r="AF1921" s="5">
        <f>IF(ActividadesCom[[#This Row],[NIVEL 5]]&lt;&gt;0,VLOOKUP(ActividadesCom[[#This Row],[NIVEL 5]],Catálogo!A:B,2,FALSE),"")</f>
        <v>3</v>
      </c>
      <c r="AG1921" s="5">
        <v>1</v>
      </c>
    </row>
    <row r="1922" spans="1:35" ht="30" customHeight="1" x14ac:dyDescent="0.25">
      <c r="A1922" s="7">
        <v>17470286</v>
      </c>
      <c r="B1922" s="97" t="str">
        <f>VLOOKUP(ActividadesCom[[#This Row],[NO. DE CONTROL]],'LISTADO ESTUDIANTES'!A:C,3,FALSE)</f>
        <v>UHU HUCHIN EDWIN EMANUEL</v>
      </c>
      <c r="C1922" s="97" t="str">
        <f>VLOOKUP(ActividadesCom[[#This Row],[NO. DE CONTROL]],'LISTADO ESTUDIANTES'!A:B,2,FALSE)</f>
        <v>INGENIERIA CIVIL</v>
      </c>
      <c r="D1922" s="18" t="str">
        <f>VLOOKUP(ActividadesCom[[#This Row],[NO. DE CONTROL]],'LISTADO ESTUDIANTES'!A:D,4,FALSE)</f>
        <v>ACTIVO(A)</v>
      </c>
      <c r="E1922" s="5">
        <f>SUM(ActividadesCom[[#This Row],[CRÉD. 1]],ActividadesCom[[#This Row],[CRÉD. 2]],ActividadesCom[[#This Row],[CRÉD. 3]],ActividadesCom[[#This Row],[CRÉD. 4]],ActividadesCom[[#This Row],[CRÉD. 5]])</f>
        <v>5</v>
      </c>
      <c r="F1922" s="17">
        <f>IF(ActividadesCom[[#This Row],[ÚLTIMO SEMESTRE CON CRÉDITOS]]&gt;0,ROUND(AVERAGE(ActividadesCom[[#This Row],[VALOR NIVEL 5]],ActividadesCom[[#This Row],[VALOR NIVEL 4]],ActividadesCom[[#This Row],[VALOR NIVEL 3]],ActividadesCom[[#This Row],[VALOR NIVEL 2]],ActividadesCom[[#This Row],[VALOR NIVEL 1]]),0),"")</f>
        <v>4</v>
      </c>
      <c r="G1922" s="5" t="str">
        <f>IF(ActividadesCom[[#This Row],[PROMEDIO]]="","",IF(ActividadesCom[[#This Row],[PROMEDIO]]&gt;=4,"EXCELENTE",IF(ActividadesCom[[#This Row],[PROMEDIO]]&gt;=3,"NOTABLE",IF(ActividadesCom[[#This Row],[PROMEDIO]]&gt;=2,"BUENO",IF(ActividadesCom[[#This Row],[PROMEDIO]]=1,"SUFICIENTE","")))))</f>
        <v>EXCELENTE</v>
      </c>
      <c r="H1922" s="5">
        <f>MAX(ActividadesCom[[#This Row],[PERÍODO 1]],ActividadesCom[[#This Row],[PERÍODO 2]],ActividadesCom[[#This Row],[PERÍODO 3]],ActividadesCom[[#This Row],[PERÍODO 4]],ActividadesCom[[#This Row],[PERÍODO 5]])</f>
        <v>20201</v>
      </c>
      <c r="I1922" s="6" t="s">
        <v>519</v>
      </c>
      <c r="J1922" s="5">
        <v>20173</v>
      </c>
      <c r="K1922" s="5" t="s">
        <v>4008</v>
      </c>
      <c r="L1922" s="5">
        <f>IF(ActividadesCom[[#This Row],[NIVEL 1]]&lt;&gt;0,VLOOKUP(ActividadesCom[[#This Row],[NIVEL 1]],Catálogo!A:B,2,FALSE),"")</f>
        <v>4</v>
      </c>
      <c r="M1922" s="5">
        <v>1</v>
      </c>
      <c r="N1922" s="6" t="s">
        <v>519</v>
      </c>
      <c r="O1922" s="5">
        <v>2018</v>
      </c>
      <c r="P1922" s="5" t="s">
        <v>4008</v>
      </c>
      <c r="Q1922" s="5">
        <f>IF(ActividadesCom[[#This Row],[NIVEL 2]]&lt;&gt;0,VLOOKUP(ActividadesCom[[#This Row],[NIVEL 2]],Catálogo!A:B,2,FALSE),"")</f>
        <v>4</v>
      </c>
      <c r="R1922" s="5">
        <v>1</v>
      </c>
      <c r="S1922" s="6" t="s">
        <v>4415</v>
      </c>
      <c r="T1922" s="5">
        <v>20181</v>
      </c>
      <c r="U1922" s="5" t="s">
        <v>4008</v>
      </c>
      <c r="V1922" s="5">
        <f>IF(ActividadesCom[[#This Row],[NIVEL 3]]&lt;&gt;0,VLOOKUP(ActividadesCom[[#This Row],[NIVEL 3]],Catálogo!A:B,2,FALSE),"")</f>
        <v>4</v>
      </c>
      <c r="W1922" s="5">
        <v>1</v>
      </c>
      <c r="X1922" s="6" t="s">
        <v>2903</v>
      </c>
      <c r="Y1922" s="5">
        <v>20201</v>
      </c>
      <c r="Z1922" s="5" t="s">
        <v>4010</v>
      </c>
      <c r="AA1922" s="5">
        <f>IF(ActividadesCom[[#This Row],[NIVEL 4]]&lt;&gt;0,VLOOKUP(ActividadesCom[[#This Row],[NIVEL 4]],Catálogo!A:B,2,FALSE),"")</f>
        <v>2</v>
      </c>
      <c r="AB1922" s="5">
        <v>1</v>
      </c>
      <c r="AC1922" s="6" t="s">
        <v>31</v>
      </c>
      <c r="AD1922" s="5">
        <v>20173</v>
      </c>
      <c r="AE1922" s="5" t="s">
        <v>4008</v>
      </c>
      <c r="AF1922" s="5">
        <f>IF(ActividadesCom[[#This Row],[NIVEL 5]]&lt;&gt;0,VLOOKUP(ActividadesCom[[#This Row],[NIVEL 5]],Catálogo!A:B,2,FALSE),"")</f>
        <v>4</v>
      </c>
      <c r="AG1922" s="5">
        <v>1</v>
      </c>
      <c r="AH1922" s="2"/>
      <c r="AI1922" s="2"/>
    </row>
    <row r="1923" spans="1:35" ht="30" customHeight="1" x14ac:dyDescent="0.25">
      <c r="A1923" s="7">
        <v>17470287</v>
      </c>
      <c r="B1923" s="97" t="str">
        <f>VLOOKUP(ActividadesCom[[#This Row],[NO. DE CONTROL]],'LISTADO ESTUDIANTES'!A:C,3,FALSE)</f>
        <v>HERNANDEZ CHAN OSCAR ROMAN</v>
      </c>
      <c r="C1923" s="134" t="str">
        <f>VLOOKUP(ActividadesCom[[#This Row],[NO. DE CONTROL]],'LISTADO ESTUDIANTES'!A:B,2,FALSE)</f>
        <v>INGENIERIA EN ADMINISTRACION</v>
      </c>
      <c r="D1923" s="135" t="str">
        <f>VLOOKUP(ActividadesCom[[#This Row],[NO. DE CONTROL]],'LISTADO ESTUDIANTES'!A:D,4,FALSE)</f>
        <v>ACTIVO(A)</v>
      </c>
      <c r="E1923" s="136">
        <f>SUM(ActividadesCom[[#This Row],[CRÉD. 1]],ActividadesCom[[#This Row],[CRÉD. 2]],ActividadesCom[[#This Row],[CRÉD. 3]],ActividadesCom[[#This Row],[CRÉD. 4]],ActividadesCom[[#This Row],[CRÉD. 5]])</f>
        <v>5</v>
      </c>
      <c r="F1923" s="137">
        <f>IF(ActividadesCom[[#This Row],[ÚLTIMO SEMESTRE CON CRÉDITOS]]&gt;0,ROUND(AVERAGE(ActividadesCom[[#This Row],[VALOR NIVEL 5]],ActividadesCom[[#This Row],[VALOR NIVEL 4]],ActividadesCom[[#This Row],[VALOR NIVEL 3]],ActividadesCom[[#This Row],[VALOR NIVEL 2]],ActividadesCom[[#This Row],[VALOR NIVEL 1]]),0),"")</f>
        <v>3</v>
      </c>
      <c r="G1923" s="5" t="str">
        <f>IF(ActividadesCom[[#This Row],[PROMEDIO]]="","",IF(ActividadesCom[[#This Row],[PROMEDIO]]&gt;=4,"EXCELENTE",IF(ActividadesCom[[#This Row],[PROMEDIO]]&gt;=3,"NOTABLE",IF(ActividadesCom[[#This Row],[PROMEDIO]]&gt;=2,"BUENO",IF(ActividadesCom[[#This Row],[PROMEDIO]]=1,"SUFICIENTE","")))))</f>
        <v>NOTABLE</v>
      </c>
      <c r="H1923" s="5">
        <f>MAX(ActividadesCom[[#This Row],[PERÍODO 1]],ActividadesCom[[#This Row],[PERÍODO 2]],ActividadesCom[[#This Row],[PERÍODO 3]],ActividadesCom[[#This Row],[PERÍODO 4]],ActividadesCom[[#This Row],[PERÍODO 5]])</f>
        <v>20223</v>
      </c>
      <c r="I1923" s="6" t="s">
        <v>111</v>
      </c>
      <c r="J1923" s="5">
        <v>20191</v>
      </c>
      <c r="K1923" s="5" t="s">
        <v>4010</v>
      </c>
      <c r="L1923" s="5">
        <f>IF(ActividadesCom[[#This Row],[NIVEL 1]]&lt;&gt;0,VLOOKUP(ActividadesCom[[#This Row],[NIVEL 1]],Catálogo!A:B,2,FALSE),"")</f>
        <v>2</v>
      </c>
      <c r="M1923" s="5">
        <v>1</v>
      </c>
      <c r="N1923" s="6" t="s">
        <v>5814</v>
      </c>
      <c r="O1923" s="5">
        <v>20221</v>
      </c>
      <c r="P1923" s="5" t="s">
        <v>4008</v>
      </c>
      <c r="Q1923" s="5">
        <f>IF(ActividadesCom[[#This Row],[NIVEL 2]]&lt;&gt;0,VLOOKUP(ActividadesCom[[#This Row],[NIVEL 2]],Catálogo!A:B,2,FALSE),"")</f>
        <v>4</v>
      </c>
      <c r="R1923" s="5">
        <v>1</v>
      </c>
      <c r="S1923" s="6" t="s">
        <v>5869</v>
      </c>
      <c r="T1923" s="5">
        <v>20223</v>
      </c>
      <c r="U1923" s="5" t="s">
        <v>4008</v>
      </c>
      <c r="V1923" s="5">
        <f>IF(ActividadesCom[[#This Row],[NIVEL 3]]&lt;&gt;0,VLOOKUP(ActividadesCom[[#This Row],[NIVEL 3]],Catálogo!A:B,2,FALSE),"")</f>
        <v>4</v>
      </c>
      <c r="W1923" s="5">
        <v>2</v>
      </c>
      <c r="X1923" s="6"/>
      <c r="Y1923" s="5"/>
      <c r="Z1923" s="5"/>
      <c r="AA1923" s="5" t="str">
        <f>IF(ActividadesCom[[#This Row],[NIVEL 4]]&lt;&gt;0,VLOOKUP(ActividadesCom[[#This Row],[NIVEL 4]],Catálogo!A:B,2,FALSE),"")</f>
        <v/>
      </c>
      <c r="AB1923" s="5"/>
      <c r="AC1923" s="6" t="s">
        <v>403</v>
      </c>
      <c r="AD1923" s="5">
        <v>20173</v>
      </c>
      <c r="AE1923" s="5" t="s">
        <v>4010</v>
      </c>
      <c r="AF1923" s="5">
        <f>IF(ActividadesCom[[#This Row],[NIVEL 5]]&lt;&gt;0,VLOOKUP(ActividadesCom[[#This Row],[NIVEL 5]],Catálogo!A:B,2,FALSE),"")</f>
        <v>2</v>
      </c>
      <c r="AG1923" s="5">
        <v>1</v>
      </c>
      <c r="AH1923" s="2"/>
      <c r="AI1923" s="2"/>
    </row>
    <row r="1924" spans="1:35" ht="30" hidden="1" customHeight="1" x14ac:dyDescent="0.25">
      <c r="A1924" s="7">
        <v>17470288</v>
      </c>
      <c r="B1924" s="97" t="str">
        <f>VLOOKUP(ActividadesCom[[#This Row],[NO. DE CONTROL]],'LISTADO ESTUDIANTES'!A:C,3,FALSE)</f>
        <v>CRUZ ESTRADA SERGIO</v>
      </c>
      <c r="C1924" s="97" t="str">
        <f>VLOOKUP(ActividadesCom[[#This Row],[NO. DE CONTROL]],'LISTADO ESTUDIANTES'!A:B,2,FALSE)</f>
        <v>INGENIERIA EN ADMINISTRACION</v>
      </c>
      <c r="D1924" s="18" t="str">
        <f>VLOOKUP(ActividadesCom[[#This Row],[NO. DE CONTROL]],'LISTADO ESTUDIANTES'!A:D,4,FALSE)</f>
        <v>BAJA</v>
      </c>
      <c r="E1924" s="5">
        <f>SUM(ActividadesCom[[#This Row],[CRÉD. 1]],ActividadesCom[[#This Row],[CRÉD. 2]],ActividadesCom[[#This Row],[CRÉD. 3]],ActividadesCom[[#This Row],[CRÉD. 4]],ActividadesCom[[#This Row],[CRÉD. 5]])</f>
        <v>3</v>
      </c>
      <c r="F1924" s="17">
        <f>IF(ActividadesCom[[#This Row],[ÚLTIMO SEMESTRE CON CRÉDITOS]]&gt;0,ROUND(AVERAGE(ActividadesCom[[#This Row],[VALOR NIVEL 5]],ActividadesCom[[#This Row],[VALOR NIVEL 4]],ActividadesCom[[#This Row],[VALOR NIVEL 3]],ActividadesCom[[#This Row],[VALOR NIVEL 2]],ActividadesCom[[#This Row],[VALOR NIVEL 1]]),0),"")</f>
        <v>3</v>
      </c>
      <c r="G1924" s="5" t="str">
        <f>IF(ActividadesCom[[#This Row],[PROMEDIO]]="","",IF(ActividadesCom[[#This Row],[PROMEDIO]]&gt;=4,"EXCELENTE",IF(ActividadesCom[[#This Row],[PROMEDIO]]&gt;=3,"NOTABLE",IF(ActividadesCom[[#This Row],[PROMEDIO]]&gt;=2,"BUENO",IF(ActividadesCom[[#This Row],[PROMEDIO]]=1,"SUFICIENTE","")))))</f>
        <v>NOTABLE</v>
      </c>
      <c r="H1924" s="5">
        <f>MAX(ActividadesCom[[#This Row],[PERÍODO 1]],ActividadesCom[[#This Row],[PERÍODO 2]],ActividadesCom[[#This Row],[PERÍODO 3]],ActividadesCom[[#This Row],[PERÍODO 4]],ActividadesCom[[#This Row],[PERÍODO 5]])</f>
        <v>20191</v>
      </c>
      <c r="I1924" s="6" t="s">
        <v>111</v>
      </c>
      <c r="J1924" s="5">
        <v>20191</v>
      </c>
      <c r="K1924" s="5" t="s">
        <v>4010</v>
      </c>
      <c r="L1924" s="5">
        <f>IF(ActividadesCom[[#This Row],[NIVEL 1]]&lt;&gt;0,VLOOKUP(ActividadesCom[[#This Row],[NIVEL 1]],Catálogo!A:B,2,FALSE),"")</f>
        <v>2</v>
      </c>
      <c r="M1924" s="5">
        <v>1</v>
      </c>
      <c r="N1924" s="6"/>
      <c r="O1924" s="5"/>
      <c r="P1924" s="5"/>
      <c r="Q1924" s="5" t="str">
        <f>IF(ActividadesCom[[#This Row],[NIVEL 2]]&lt;&gt;0,VLOOKUP(ActividadesCom[[#This Row],[NIVEL 2]],Catálogo!A:B,2,FALSE),"")</f>
        <v/>
      </c>
      <c r="R1924" s="5"/>
      <c r="S1924" s="6"/>
      <c r="T1924" s="5"/>
      <c r="U1924" s="5"/>
      <c r="V1924" s="5" t="str">
        <f>IF(ActividadesCom[[#This Row],[NIVEL 3]]&lt;&gt;0,VLOOKUP(ActividadesCom[[#This Row],[NIVEL 3]],Catálogo!A:B,2,FALSE),"")</f>
        <v/>
      </c>
      <c r="W1924" s="5"/>
      <c r="X1924" s="6" t="s">
        <v>133</v>
      </c>
      <c r="Y1924" s="5">
        <v>20181</v>
      </c>
      <c r="Z1924" s="5" t="s">
        <v>4009</v>
      </c>
      <c r="AA1924" s="5">
        <f>IF(ActividadesCom[[#This Row],[NIVEL 4]]&lt;&gt;0,VLOOKUP(ActividadesCom[[#This Row],[NIVEL 4]],Catálogo!A:B,2,FALSE),"")</f>
        <v>3</v>
      </c>
      <c r="AB1924" s="5">
        <v>1</v>
      </c>
      <c r="AC1924" s="9" t="s">
        <v>11</v>
      </c>
      <c r="AD1924" s="8">
        <v>20173</v>
      </c>
      <c r="AE1924" s="8" t="s">
        <v>4008</v>
      </c>
      <c r="AF1924" s="5">
        <f>IF(ActividadesCom[[#This Row],[NIVEL 5]]&lt;&gt;0,VLOOKUP(ActividadesCom[[#This Row],[NIVEL 5]],Catálogo!A:B,2,FALSE),"")</f>
        <v>4</v>
      </c>
      <c r="AG1924" s="8">
        <v>1</v>
      </c>
      <c r="AH1924" s="2"/>
      <c r="AI1924" s="2"/>
    </row>
    <row r="1925" spans="1:35" ht="30" hidden="1" customHeight="1" x14ac:dyDescent="0.25">
      <c r="A1925" s="7">
        <v>17470289</v>
      </c>
      <c r="B1925" s="97" t="str">
        <f>VLOOKUP(ActividadesCom[[#This Row],[NO. DE CONTROL]],'LISTADO ESTUDIANTES'!A:C,3,FALSE)</f>
        <v>FERRER GUTIERREZ RUBI JAZMIN</v>
      </c>
      <c r="C1925" s="97" t="str">
        <f>VLOOKUP(ActividadesCom[[#This Row],[NO. DE CONTROL]],'LISTADO ESTUDIANTES'!A:B,2,FALSE)</f>
        <v>INGENIERIA EN ADMINISTRACION</v>
      </c>
      <c r="D1925" s="18" t="str">
        <f>VLOOKUP(ActividadesCom[[#This Row],[NO. DE CONTROL]],'LISTADO ESTUDIANTES'!A:D,4,FALSE)</f>
        <v>BAJA</v>
      </c>
      <c r="E1925" s="5">
        <f>SUM(ActividadesCom[[#This Row],[CRÉD. 1]],ActividadesCom[[#This Row],[CRÉD. 2]],ActividadesCom[[#This Row],[CRÉD. 3]],ActividadesCom[[#This Row],[CRÉD. 4]],ActividadesCom[[#This Row],[CRÉD. 5]])</f>
        <v>0</v>
      </c>
      <c r="F1925" s="17" t="str">
        <f>IF(ActividadesCom[[#This Row],[ÚLTIMO SEMESTRE CON CRÉDITOS]]&gt;0,ROUND(AVERAGE(ActividadesCom[[#This Row],[VALOR NIVEL 5]],ActividadesCom[[#This Row],[VALOR NIVEL 4]],ActividadesCom[[#This Row],[VALOR NIVEL 3]],ActividadesCom[[#This Row],[VALOR NIVEL 2]],ActividadesCom[[#This Row],[VALOR NIVEL 1]]),0),"")</f>
        <v/>
      </c>
      <c r="G1925" s="5" t="str">
        <f>IF(ActividadesCom[[#This Row],[PROMEDIO]]="","",IF(ActividadesCom[[#This Row],[PROMEDIO]]&gt;=4,"EXCELENTE",IF(ActividadesCom[[#This Row],[PROMEDIO]]&gt;=3,"NOTABLE",IF(ActividadesCom[[#This Row],[PROMEDIO]]&gt;=2,"BUENO",IF(ActividadesCom[[#This Row],[PROMEDIO]]=1,"SUFICIENTE","")))))</f>
        <v/>
      </c>
      <c r="H1925" s="5">
        <f>MAX(ActividadesCom[[#This Row],[PERÍODO 1]],ActividadesCom[[#This Row],[PERÍODO 2]],ActividadesCom[[#This Row],[PERÍODO 3]],ActividadesCom[[#This Row],[PERÍODO 4]],ActividadesCom[[#This Row],[PERÍODO 5]])</f>
        <v>0</v>
      </c>
      <c r="I1925" s="6"/>
      <c r="J1925" s="5"/>
      <c r="K1925" s="5"/>
      <c r="L1925" s="5" t="str">
        <f>IF(ActividadesCom[[#This Row],[NIVEL 1]]&lt;&gt;0,VLOOKUP(ActividadesCom[[#This Row],[NIVEL 1]],Catálogo!A:B,2,FALSE),"")</f>
        <v/>
      </c>
      <c r="M1925" s="5"/>
      <c r="N1925" s="6"/>
      <c r="O1925" s="5"/>
      <c r="P1925" s="5"/>
      <c r="Q1925" s="5" t="str">
        <f>IF(ActividadesCom[[#This Row],[NIVEL 2]]&lt;&gt;0,VLOOKUP(ActividadesCom[[#This Row],[NIVEL 2]],Catálogo!A:B,2,FALSE),"")</f>
        <v/>
      </c>
      <c r="R1925" s="5"/>
      <c r="S1925" s="6"/>
      <c r="T1925" s="5"/>
      <c r="U1925" s="5"/>
      <c r="V1925" s="5" t="str">
        <f>IF(ActividadesCom[[#This Row],[NIVEL 3]]&lt;&gt;0,VLOOKUP(ActividadesCom[[#This Row],[NIVEL 3]],Catálogo!A:B,2,FALSE),"")</f>
        <v/>
      </c>
      <c r="W1925" s="5"/>
      <c r="X1925" s="6"/>
      <c r="Y1925" s="5"/>
      <c r="Z1925" s="5"/>
      <c r="AA1925" s="5" t="str">
        <f>IF(ActividadesCom[[#This Row],[NIVEL 4]]&lt;&gt;0,VLOOKUP(ActividadesCom[[#This Row],[NIVEL 4]],Catálogo!A:B,2,FALSE),"")</f>
        <v/>
      </c>
      <c r="AB1925" s="5"/>
      <c r="AC1925" s="6"/>
      <c r="AD1925" s="5"/>
      <c r="AE1925" s="5"/>
      <c r="AF1925" s="5" t="str">
        <f>IF(ActividadesCom[[#This Row],[NIVEL 5]]&lt;&gt;0,VLOOKUP(ActividadesCom[[#This Row],[NIVEL 5]],Catálogo!A:B,2,FALSE),"")</f>
        <v/>
      </c>
      <c r="AG1925" s="5"/>
      <c r="AH1925" s="2"/>
      <c r="AI1925" s="2"/>
    </row>
    <row r="1926" spans="1:35" ht="30" hidden="1" customHeight="1" x14ac:dyDescent="0.25">
      <c r="A1926" s="7">
        <v>17470290</v>
      </c>
      <c r="B1926" s="97" t="str">
        <f>VLOOKUP(ActividadesCom[[#This Row],[NO. DE CONTROL]],'LISTADO ESTUDIANTES'!A:C,3,FALSE)</f>
        <v>SANCHEZ HEREDIA LIZZETH CAROLINA</v>
      </c>
      <c r="C1926" s="97" t="str">
        <f>VLOOKUP(ActividadesCom[[#This Row],[NO. DE CONTROL]],'LISTADO ESTUDIANTES'!A:B,2,FALSE)</f>
        <v>INGENIERIA EN ADMINISTRACION</v>
      </c>
      <c r="D1926" s="18" t="str">
        <f>VLOOKUP(ActividadesCom[[#This Row],[NO. DE CONTROL]],'LISTADO ESTUDIANTES'!A:D,4,FALSE)</f>
        <v>BAJA</v>
      </c>
      <c r="E1926" s="5">
        <f>SUM(ActividadesCom[[#This Row],[CRÉD. 1]],ActividadesCom[[#This Row],[CRÉD. 2]],ActividadesCom[[#This Row],[CRÉD. 3]],ActividadesCom[[#This Row],[CRÉD. 4]],ActividadesCom[[#This Row],[CRÉD. 5]])</f>
        <v>6</v>
      </c>
      <c r="F1926" s="5">
        <f>IF(ActividadesCom[[#This Row],[ÚLTIMO SEMESTRE CON CRÉDITOS]]&gt;0,ROUND(AVERAGE(ActividadesCom[[#This Row],[VALOR NIVEL 5]],ActividadesCom[[#This Row],[VALOR NIVEL 4]],ActividadesCom[[#This Row],[VALOR NIVEL 3]],ActividadesCom[[#This Row],[VALOR NIVEL 2]],ActividadesCom[[#This Row],[VALOR NIVEL 1]]),0),"")</f>
        <v>2</v>
      </c>
      <c r="G1926" s="5" t="str">
        <f>IF(ActividadesCom[[#This Row],[PROMEDIO]]="","",IF(ActividadesCom[[#This Row],[PROMEDIO]]&gt;=4,"EXCELENTE",IF(ActividadesCom[[#This Row],[PROMEDIO]]&gt;=3,"NOTABLE",IF(ActividadesCom[[#This Row],[PROMEDIO]]&gt;=2,"BUENO",IF(ActividadesCom[[#This Row],[PROMEDIO]]=1,"SUFICIENTE","")))))</f>
        <v>BUENO</v>
      </c>
      <c r="H1926" s="5">
        <f>MAX(ActividadesCom[[#This Row],[PERÍODO 1]],ActividadesCom[[#This Row],[PERÍODO 2]],ActividadesCom[[#This Row],[PERÍODO 3]],ActividadesCom[[#This Row],[PERÍODO 4]],ActividadesCom[[#This Row],[PERÍODO 5]])</f>
        <v>20191</v>
      </c>
      <c r="I1926" s="6" t="s">
        <v>111</v>
      </c>
      <c r="J1926" s="5">
        <v>20191</v>
      </c>
      <c r="K1926" s="5" t="s">
        <v>4010</v>
      </c>
      <c r="L1926" s="5">
        <f>IF(ActividadesCom[[#This Row],[NIVEL 1]]&lt;&gt;0,VLOOKUP(ActividadesCom[[#This Row],[NIVEL 1]],Catálogo!A:B,2,FALSE),"")</f>
        <v>2</v>
      </c>
      <c r="M1926" s="5">
        <v>1</v>
      </c>
      <c r="N1926" s="6" t="s">
        <v>111</v>
      </c>
      <c r="O1926" s="5">
        <v>20183</v>
      </c>
      <c r="P1926" s="5" t="s">
        <v>4010</v>
      </c>
      <c r="Q1926" s="5">
        <f>IF(ActividadesCom[[#This Row],[NIVEL 2]]&lt;&gt;0,VLOOKUP(ActividadesCom[[#This Row],[NIVEL 2]],Catálogo!A:B,2,FALSE),"")</f>
        <v>2</v>
      </c>
      <c r="R1926" s="5">
        <v>2</v>
      </c>
      <c r="S1926" s="6" t="s">
        <v>918</v>
      </c>
      <c r="T1926" s="5">
        <v>20191</v>
      </c>
      <c r="U1926" s="5" t="s">
        <v>4008</v>
      </c>
      <c r="V1926" s="5">
        <f>IF(ActividadesCom[[#This Row],[NIVEL 3]]&lt;&gt;0,VLOOKUP(ActividadesCom[[#This Row],[NIVEL 3]],Catálogo!A:B,2,FALSE),"")</f>
        <v>4</v>
      </c>
      <c r="W1926" s="5">
        <v>1</v>
      </c>
      <c r="X1926" s="6" t="s">
        <v>133</v>
      </c>
      <c r="Y1926" s="5">
        <v>20191</v>
      </c>
      <c r="Z1926" s="5" t="s">
        <v>4010</v>
      </c>
      <c r="AA1926" s="5">
        <f>IF(ActividadesCom[[#This Row],[NIVEL 4]]&lt;&gt;0,VLOOKUP(ActividadesCom[[#This Row],[NIVEL 4]],Catálogo!A:B,2,FALSE),"")</f>
        <v>2</v>
      </c>
      <c r="AB1926" s="5">
        <v>1</v>
      </c>
      <c r="AC1926" s="6" t="s">
        <v>37</v>
      </c>
      <c r="AD1926" s="5">
        <v>20173</v>
      </c>
      <c r="AE1926" s="5" t="s">
        <v>4010</v>
      </c>
      <c r="AF1926" s="5">
        <f>IF(ActividadesCom[[#This Row],[NIVEL 5]]&lt;&gt;0,VLOOKUP(ActividadesCom[[#This Row],[NIVEL 5]],Catálogo!A:B,2,FALSE),"")</f>
        <v>2</v>
      </c>
      <c r="AG1926" s="5">
        <v>1</v>
      </c>
      <c r="AH1926" s="2"/>
      <c r="AI1926" s="2"/>
    </row>
    <row r="1927" spans="1:35" s="24" customFormat="1" ht="30" customHeight="1" x14ac:dyDescent="0.25">
      <c r="A1927" s="7">
        <v>17470291</v>
      </c>
      <c r="B1927" s="97" t="str">
        <f>VLOOKUP(ActividadesCom[[#This Row],[NO. DE CONTROL]],'LISTADO ESTUDIANTES'!A:C,3,FALSE)</f>
        <v>LARA SANCHEZ DENNIS JAASIEL</v>
      </c>
      <c r="C1927" s="97" t="str">
        <f>VLOOKUP(ActividadesCom[[#This Row],[NO. DE CONTROL]],'LISTADO ESTUDIANTES'!A:B,2,FALSE)</f>
        <v>INGENIERIA CIVIL</v>
      </c>
      <c r="D1927" s="18" t="str">
        <f>VLOOKUP(ActividadesCom[[#This Row],[NO. DE CONTROL]],'LISTADO ESTUDIANTES'!A:D,4,FALSE)</f>
        <v>ACTIVO(A)</v>
      </c>
      <c r="E1927" s="5">
        <f>SUM(ActividadesCom[[#This Row],[CRÉD. 1]],ActividadesCom[[#This Row],[CRÉD. 2]],ActividadesCom[[#This Row],[CRÉD. 3]],ActividadesCom[[#This Row],[CRÉD. 4]],ActividadesCom[[#This Row],[CRÉD. 5]])</f>
        <v>5</v>
      </c>
      <c r="F1927" s="17">
        <f>IF(ActividadesCom[[#This Row],[ÚLTIMO SEMESTRE CON CRÉDITOS]]&gt;0,ROUND(AVERAGE(ActividadesCom[[#This Row],[VALOR NIVEL 5]],ActividadesCom[[#This Row],[VALOR NIVEL 4]],ActividadesCom[[#This Row],[VALOR NIVEL 3]],ActividadesCom[[#This Row],[VALOR NIVEL 2]],ActividadesCom[[#This Row],[VALOR NIVEL 1]]),0),"")</f>
        <v>3</v>
      </c>
      <c r="G1927" s="5" t="str">
        <f>IF(ActividadesCom[[#This Row],[PROMEDIO]]="","",IF(ActividadesCom[[#This Row],[PROMEDIO]]&gt;=4,"EXCELENTE",IF(ActividadesCom[[#This Row],[PROMEDIO]]&gt;=3,"NOTABLE",IF(ActividadesCom[[#This Row],[PROMEDIO]]&gt;=2,"BUENO",IF(ActividadesCom[[#This Row],[PROMEDIO]]=1,"SUFICIENTE","")))))</f>
        <v>NOTABLE</v>
      </c>
      <c r="H1927" s="5">
        <f>MAX(ActividadesCom[[#This Row],[PERÍODO 1]],ActividadesCom[[#This Row],[PERÍODO 2]],ActividadesCom[[#This Row],[PERÍODO 3]],ActividadesCom[[#This Row],[PERÍODO 4]],ActividadesCom[[#This Row],[PERÍODO 5]])</f>
        <v>20213</v>
      </c>
      <c r="I1927" s="6" t="s">
        <v>519</v>
      </c>
      <c r="J1927" s="5">
        <v>20173</v>
      </c>
      <c r="K1927" s="5" t="s">
        <v>4008</v>
      </c>
      <c r="L1927" s="5">
        <f>IF(ActividadesCom[[#This Row],[NIVEL 1]]&lt;&gt;0,VLOOKUP(ActividadesCom[[#This Row],[NIVEL 1]],Catálogo!A:B,2,FALSE),"")</f>
        <v>4</v>
      </c>
      <c r="M1927" s="5">
        <v>1</v>
      </c>
      <c r="N1927" s="6" t="s">
        <v>4416</v>
      </c>
      <c r="O1927" s="5">
        <v>20191</v>
      </c>
      <c r="P1927" s="5" t="s">
        <v>4008</v>
      </c>
      <c r="Q1927" s="5">
        <f>IF(ActividadesCom[[#This Row],[NIVEL 2]]&lt;&gt;0,VLOOKUP(ActividadesCom[[#This Row],[NIVEL 2]],Catálogo!A:B,2,FALSE),"")</f>
        <v>4</v>
      </c>
      <c r="R1927" s="5">
        <v>1</v>
      </c>
      <c r="S1927" s="6" t="s">
        <v>25</v>
      </c>
      <c r="T1927" s="5">
        <v>20213</v>
      </c>
      <c r="U1927" s="5" t="s">
        <v>4011</v>
      </c>
      <c r="V1927" s="5">
        <f>IF(ActividadesCom[[#This Row],[NIVEL 3]]&lt;&gt;0,VLOOKUP(ActividadesCom[[#This Row],[NIVEL 3]],Catálogo!A:B,2,FALSE),"")</f>
        <v>1</v>
      </c>
      <c r="W1927" s="5">
        <v>1</v>
      </c>
      <c r="X1927" s="6" t="s">
        <v>4478</v>
      </c>
      <c r="Y1927" s="5">
        <v>20211</v>
      </c>
      <c r="Z1927" s="5" t="s">
        <v>4009</v>
      </c>
      <c r="AA1927" s="5">
        <f>IF(ActividadesCom[[#This Row],[NIVEL 4]]&lt;&gt;0,VLOOKUP(ActividadesCom[[#This Row],[NIVEL 4]],Catálogo!A:B,2,FALSE),"")</f>
        <v>3</v>
      </c>
      <c r="AB1927" s="5">
        <v>1</v>
      </c>
      <c r="AC1927" s="6" t="s">
        <v>31</v>
      </c>
      <c r="AD1927" s="5">
        <v>20173</v>
      </c>
      <c r="AE1927" s="5" t="s">
        <v>4009</v>
      </c>
      <c r="AF1927" s="5">
        <f>IF(ActividadesCom[[#This Row],[NIVEL 5]]&lt;&gt;0,VLOOKUP(ActividadesCom[[#This Row],[NIVEL 5]],Catálogo!A:B,2,FALSE),"")</f>
        <v>3</v>
      </c>
      <c r="AG1927" s="5">
        <v>1</v>
      </c>
    </row>
    <row r="1928" spans="1:35" ht="30" hidden="1" customHeight="1" x14ac:dyDescent="0.25">
      <c r="A1928" s="7">
        <v>17470292</v>
      </c>
      <c r="B1928" s="97" t="str">
        <f>VLOOKUP(ActividadesCom[[#This Row],[NO. DE CONTROL]],'LISTADO ESTUDIANTES'!A:C,3,FALSE)</f>
        <v>LARA DE LA CRUZ LAURIANO ANTONIO</v>
      </c>
      <c r="C1928" s="97" t="str">
        <f>VLOOKUP(ActividadesCom[[#This Row],[NO. DE CONTROL]],'LISTADO ESTUDIANTES'!A:B,2,FALSE)</f>
        <v>INGENIERIA EN GESTION EMPRESARIAL</v>
      </c>
      <c r="D1928" s="18" t="str">
        <f>VLOOKUP(ActividadesCom[[#This Row],[NO. DE CONTROL]],'LISTADO ESTUDIANTES'!A:D,4,FALSE)</f>
        <v>EGRESADO(A)</v>
      </c>
      <c r="E1928" s="5">
        <f>SUM(ActividadesCom[[#This Row],[CRÉD. 1]],ActividadesCom[[#This Row],[CRÉD. 2]],ActividadesCom[[#This Row],[CRÉD. 3]],ActividadesCom[[#This Row],[CRÉD. 4]],ActividadesCom[[#This Row],[CRÉD. 5]])</f>
        <v>5</v>
      </c>
      <c r="F1928" s="17">
        <f>IF(ActividadesCom[[#This Row],[ÚLTIMO SEMESTRE CON CRÉDITOS]]&gt;0,ROUND(AVERAGE(ActividadesCom[[#This Row],[VALOR NIVEL 5]],ActividadesCom[[#This Row],[VALOR NIVEL 4]],ActividadesCom[[#This Row],[VALOR NIVEL 3]],ActividadesCom[[#This Row],[VALOR NIVEL 2]],ActividadesCom[[#This Row],[VALOR NIVEL 1]]),0),"")</f>
        <v>4</v>
      </c>
      <c r="G1928" s="5" t="str">
        <f>IF(ActividadesCom[[#This Row],[PROMEDIO]]="","",IF(ActividadesCom[[#This Row],[PROMEDIO]]&gt;=4,"EXCELENTE",IF(ActividadesCom[[#This Row],[PROMEDIO]]&gt;=3,"NOTABLE",IF(ActividadesCom[[#This Row],[PROMEDIO]]&gt;=2,"BUENO",IF(ActividadesCom[[#This Row],[PROMEDIO]]=1,"SUFICIENTE","")))))</f>
        <v>EXCELENTE</v>
      </c>
      <c r="H1928" s="5">
        <f>MAX(ActividadesCom[[#This Row],[PERÍODO 1]],ActividadesCom[[#This Row],[PERÍODO 2]],ActividadesCom[[#This Row],[PERÍODO 3]],ActividadesCom[[#This Row],[PERÍODO 4]],ActividadesCom[[#This Row],[PERÍODO 5]])</f>
        <v>20211</v>
      </c>
      <c r="I1928" s="6" t="s">
        <v>4100</v>
      </c>
      <c r="J1928" s="5">
        <v>20183</v>
      </c>
      <c r="K1928" s="5" t="s">
        <v>4008</v>
      </c>
      <c r="L1928" s="5">
        <f>IF(ActividadesCom[[#This Row],[NIVEL 1]]&lt;&gt;0,VLOOKUP(ActividadesCom[[#This Row],[NIVEL 1]],Catálogo!A:B,2,FALSE),"")</f>
        <v>4</v>
      </c>
      <c r="M1928" s="5">
        <v>1</v>
      </c>
      <c r="N1928" s="6" t="s">
        <v>4400</v>
      </c>
      <c r="O1928" s="5">
        <v>20211</v>
      </c>
      <c r="P1928" s="5" t="s">
        <v>4008</v>
      </c>
      <c r="Q1928" s="5">
        <f>IF(ActividadesCom[[#This Row],[NIVEL 2]]&lt;&gt;0,VLOOKUP(ActividadesCom[[#This Row],[NIVEL 2]],Catálogo!A:B,2,FALSE),"")</f>
        <v>4</v>
      </c>
      <c r="R1928" s="5">
        <v>1</v>
      </c>
      <c r="S1928" s="6" t="s">
        <v>4418</v>
      </c>
      <c r="T1928" s="5">
        <v>20211</v>
      </c>
      <c r="U1928" s="5" t="s">
        <v>4008</v>
      </c>
      <c r="V1928" s="5">
        <f>IF(ActividadesCom[[#This Row],[NIVEL 3]]&lt;&gt;0,VLOOKUP(ActividadesCom[[#This Row],[NIVEL 3]],Catálogo!A:B,2,FALSE),"")</f>
        <v>4</v>
      </c>
      <c r="W1928" s="5">
        <v>1</v>
      </c>
      <c r="X1928" s="6" t="s">
        <v>34</v>
      </c>
      <c r="Y1928" s="5">
        <v>20181</v>
      </c>
      <c r="Z1928" s="5" t="s">
        <v>4008</v>
      </c>
      <c r="AA1928" s="5">
        <f>IF(ActividadesCom[[#This Row],[NIVEL 4]]&lt;&gt;0,VLOOKUP(ActividadesCom[[#This Row],[NIVEL 4]],Catálogo!A:B,2,FALSE),"")</f>
        <v>4</v>
      </c>
      <c r="AB1928" s="5">
        <v>1</v>
      </c>
      <c r="AC1928" s="6" t="s">
        <v>34</v>
      </c>
      <c r="AD1928" s="5">
        <v>20173</v>
      </c>
      <c r="AE1928" s="5" t="s">
        <v>4008</v>
      </c>
      <c r="AF1928" s="5">
        <f>IF(ActividadesCom[[#This Row],[NIVEL 5]]&lt;&gt;0,VLOOKUP(ActividadesCom[[#This Row],[NIVEL 5]],Catálogo!A:B,2,FALSE),"")</f>
        <v>4</v>
      </c>
      <c r="AG1928" s="5">
        <v>1</v>
      </c>
      <c r="AH1928" s="2"/>
      <c r="AI1928" s="2"/>
    </row>
    <row r="1929" spans="1:35" ht="30" hidden="1" customHeight="1" x14ac:dyDescent="0.25">
      <c r="A1929" s="7">
        <v>17470293</v>
      </c>
      <c r="B1929" s="97" t="str">
        <f>VLOOKUP(ActividadesCom[[#This Row],[NO. DE CONTROL]],'LISTADO ESTUDIANTES'!A:C,3,FALSE)</f>
        <v>CORDOVA CRUZ JOSELINE DEL JESUS</v>
      </c>
      <c r="C1929" s="97" t="str">
        <f>VLOOKUP(ActividadesCom[[#This Row],[NO. DE CONTROL]],'LISTADO ESTUDIANTES'!A:B,2,FALSE)</f>
        <v>INGENIERIA EN ADMINISTRACION</v>
      </c>
      <c r="D1929" s="18" t="str">
        <f>VLOOKUP(ActividadesCom[[#This Row],[NO. DE CONTROL]],'LISTADO ESTUDIANTES'!A:D,4,FALSE)</f>
        <v>EGRESADO(A)</v>
      </c>
      <c r="E1929" s="5">
        <f>SUM(ActividadesCom[[#This Row],[CRÉD. 1]],ActividadesCom[[#This Row],[CRÉD. 2]],ActividadesCom[[#This Row],[CRÉD. 3]],ActividadesCom[[#This Row],[CRÉD. 4]],ActividadesCom[[#This Row],[CRÉD. 5]])</f>
        <v>5</v>
      </c>
      <c r="F1929" s="17">
        <f>IF(ActividadesCom[[#This Row],[ÚLTIMO SEMESTRE CON CRÉDITOS]]&gt;0,ROUND(AVERAGE(ActividadesCom[[#This Row],[VALOR NIVEL 5]],ActividadesCom[[#This Row],[VALOR NIVEL 4]],ActividadesCom[[#This Row],[VALOR NIVEL 3]],ActividadesCom[[#This Row],[VALOR NIVEL 2]],ActividadesCom[[#This Row],[VALOR NIVEL 1]]),0),"")</f>
        <v>3</v>
      </c>
      <c r="G1929" s="5" t="str">
        <f>IF(ActividadesCom[[#This Row],[PROMEDIO]]="","",IF(ActividadesCom[[#This Row],[PROMEDIO]]&gt;=4,"EXCELENTE",IF(ActividadesCom[[#This Row],[PROMEDIO]]&gt;=3,"NOTABLE",IF(ActividadesCom[[#This Row],[PROMEDIO]]&gt;=2,"BUENO",IF(ActividadesCom[[#This Row],[PROMEDIO]]=1,"SUFICIENTE","")))))</f>
        <v>NOTABLE</v>
      </c>
      <c r="H1929" s="5">
        <f>MAX(ActividadesCom[[#This Row],[PERÍODO 1]],ActividadesCom[[#This Row],[PERÍODO 2]],ActividadesCom[[#This Row],[PERÍODO 3]],ActividadesCom[[#This Row],[PERÍODO 4]],ActividadesCom[[#This Row],[PERÍODO 5]])</f>
        <v>20211</v>
      </c>
      <c r="I1929" s="6" t="s">
        <v>111</v>
      </c>
      <c r="J1929" s="5">
        <v>20191</v>
      </c>
      <c r="K1929" s="5" t="s">
        <v>4010</v>
      </c>
      <c r="L1929" s="5">
        <f>IF(ActividadesCom[[#This Row],[NIVEL 1]]&lt;&gt;0,VLOOKUP(ActividadesCom[[#This Row],[NIVEL 1]],Catálogo!A:B,2,FALSE),"")</f>
        <v>2</v>
      </c>
      <c r="M1929" s="5">
        <v>1</v>
      </c>
      <c r="N1929" s="5" t="s">
        <v>615</v>
      </c>
      <c r="O1929" s="5">
        <v>20201</v>
      </c>
      <c r="P1929" s="5" t="s">
        <v>4009</v>
      </c>
      <c r="Q1929" s="5">
        <f>IF(ActividadesCom[[#This Row],[NIVEL 2]]&lt;&gt;0,VLOOKUP(ActividadesCom[[#This Row],[NIVEL 2]],Catálogo!A:B,2,FALSE),"")</f>
        <v>3</v>
      </c>
      <c r="R1929" s="5">
        <v>1</v>
      </c>
      <c r="S1929" s="6" t="s">
        <v>4419</v>
      </c>
      <c r="T1929" s="5">
        <v>20211</v>
      </c>
      <c r="U1929" s="5" t="s">
        <v>4008</v>
      </c>
      <c r="V1929" s="5">
        <f>IF(ActividadesCom[[#This Row],[NIVEL 3]]&lt;&gt;0,VLOOKUP(ActividadesCom[[#This Row],[NIVEL 3]],Catálogo!A:B,2,FALSE),"")</f>
        <v>4</v>
      </c>
      <c r="W1929" s="5">
        <v>1</v>
      </c>
      <c r="X1929" s="6" t="s">
        <v>12</v>
      </c>
      <c r="Y1929" s="5">
        <v>20183</v>
      </c>
      <c r="Z1929" s="5" t="s">
        <v>4009</v>
      </c>
      <c r="AA1929" s="5">
        <f>IF(ActividadesCom[[#This Row],[NIVEL 4]]&lt;&gt;0,VLOOKUP(ActividadesCom[[#This Row],[NIVEL 4]],Catálogo!A:B,2,FALSE),"")</f>
        <v>3</v>
      </c>
      <c r="AB1929" s="5">
        <v>1</v>
      </c>
      <c r="AC1929" s="6" t="s">
        <v>11</v>
      </c>
      <c r="AD1929" s="5">
        <v>20173</v>
      </c>
      <c r="AE1929" s="5" t="s">
        <v>4011</v>
      </c>
      <c r="AF1929" s="5">
        <f>IF(ActividadesCom[[#This Row],[NIVEL 5]]&lt;&gt;0,VLOOKUP(ActividadesCom[[#This Row],[NIVEL 5]],Catálogo!A:B,2,FALSE),"")</f>
        <v>1</v>
      </c>
      <c r="AG1929" s="5">
        <v>1</v>
      </c>
      <c r="AH1929" s="2"/>
      <c r="AI1929" s="2"/>
    </row>
    <row r="1930" spans="1:35" ht="30" customHeight="1" x14ac:dyDescent="0.25">
      <c r="A1930" s="7">
        <v>17470294</v>
      </c>
      <c r="B1930" s="97" t="str">
        <f>VLOOKUP(ActividadesCom[[#This Row],[NO. DE CONTROL]],'LISTADO ESTUDIANTES'!A:C,3,FALSE)</f>
        <v>ROSAS RAMIREZ JOSE HUMBERTO</v>
      </c>
      <c r="C1930" s="97" t="str">
        <f>VLOOKUP(ActividadesCom[[#This Row],[NO. DE CONTROL]],'LISTADO ESTUDIANTES'!A:B,2,FALSE)</f>
        <v>INGENIERIA EN ADMINISTRACION</v>
      </c>
      <c r="D1930" s="18" t="str">
        <f>VLOOKUP(ActividadesCom[[#This Row],[NO. DE CONTROL]],'LISTADO ESTUDIANTES'!A:D,4,FALSE)</f>
        <v>ACTIVO(A)</v>
      </c>
      <c r="E1930" s="5">
        <f>SUM(ActividadesCom[[#This Row],[CRÉD. 1]],ActividadesCom[[#This Row],[CRÉD. 2]],ActividadesCom[[#This Row],[CRÉD. 3]],ActividadesCom[[#This Row],[CRÉD. 4]],ActividadesCom[[#This Row],[CRÉD. 5]])</f>
        <v>4</v>
      </c>
      <c r="F1930" s="17">
        <f>IF(ActividadesCom[[#This Row],[ÚLTIMO SEMESTRE CON CRÉDITOS]]&gt;0,ROUND(AVERAGE(ActividadesCom[[#This Row],[VALOR NIVEL 5]],ActividadesCom[[#This Row],[VALOR NIVEL 4]],ActividadesCom[[#This Row],[VALOR NIVEL 3]],ActividadesCom[[#This Row],[VALOR NIVEL 2]],ActividadesCom[[#This Row],[VALOR NIVEL 1]]),0),"")</f>
        <v>3</v>
      </c>
      <c r="G1930" s="5" t="str">
        <f>IF(ActividadesCom[[#This Row],[PROMEDIO]]="","",IF(ActividadesCom[[#This Row],[PROMEDIO]]&gt;=4,"EXCELENTE",IF(ActividadesCom[[#This Row],[PROMEDIO]]&gt;=3,"NOTABLE",IF(ActividadesCom[[#This Row],[PROMEDIO]]&gt;=2,"BUENO",IF(ActividadesCom[[#This Row],[PROMEDIO]]=1,"SUFICIENTE","")))))</f>
        <v>NOTABLE</v>
      </c>
      <c r="H1930" s="5">
        <f>MAX(ActividadesCom[[#This Row],[PERÍODO 1]],ActividadesCom[[#This Row],[PERÍODO 2]],ActividadesCom[[#This Row],[PERÍODO 3]],ActividadesCom[[#This Row],[PERÍODO 4]],ActividadesCom[[#This Row],[PERÍODO 5]])</f>
        <v>20213</v>
      </c>
      <c r="I1930" s="6" t="s">
        <v>111</v>
      </c>
      <c r="J1930" s="5">
        <v>20191</v>
      </c>
      <c r="K1930" s="5" t="s">
        <v>4010</v>
      </c>
      <c r="L1930" s="5">
        <f>IF(ActividadesCom[[#This Row],[NIVEL 1]]&lt;&gt;0,VLOOKUP(ActividadesCom[[#This Row],[NIVEL 1]],Catálogo!A:B,2,FALSE),"")</f>
        <v>2</v>
      </c>
      <c r="M1930" s="5">
        <v>1</v>
      </c>
      <c r="N1930" s="6" t="s">
        <v>4745</v>
      </c>
      <c r="O1930" s="5">
        <v>20213</v>
      </c>
      <c r="P1930" s="5" t="s">
        <v>4008</v>
      </c>
      <c r="Q1930" s="5">
        <f>IF(ActividadesCom[[#This Row],[NIVEL 2]]&lt;&gt;0,VLOOKUP(ActividadesCom[[#This Row],[NIVEL 2]],Catálogo!A:B,2,FALSE),"")</f>
        <v>4</v>
      </c>
      <c r="R1930" s="5">
        <v>1</v>
      </c>
      <c r="S1930" s="6" t="s">
        <v>5879</v>
      </c>
      <c r="T1930" s="5">
        <v>20213</v>
      </c>
      <c r="U1930" s="5" t="s">
        <v>4009</v>
      </c>
      <c r="V1930" s="5">
        <f>IF(ActividadesCom[[#This Row],[NIVEL 3]]&lt;&gt;0,VLOOKUP(ActividadesCom[[#This Row],[NIVEL 3]],Catálogo!A:B,2,FALSE),"")</f>
        <v>3</v>
      </c>
      <c r="W1930" s="5">
        <v>1</v>
      </c>
      <c r="X1930" s="6" t="s">
        <v>4746</v>
      </c>
      <c r="Y1930" s="5">
        <v>20213</v>
      </c>
      <c r="Z1930" s="5" t="s">
        <v>4011</v>
      </c>
      <c r="AA1930" s="5">
        <f>IF(ActividadesCom[[#This Row],[NIVEL 4]]&lt;&gt;0,VLOOKUP(ActividadesCom[[#This Row],[NIVEL 4]],Catálogo!A:B,2,FALSE),"")</f>
        <v>1</v>
      </c>
      <c r="AB1930" s="5">
        <v>1</v>
      </c>
      <c r="AC1930" s="6"/>
      <c r="AD1930" s="5"/>
      <c r="AE1930" s="5"/>
      <c r="AF1930" s="5" t="str">
        <f>IF(ActividadesCom[[#This Row],[NIVEL 5]]&lt;&gt;0,VLOOKUP(ActividadesCom[[#This Row],[NIVEL 5]],Catálogo!A:B,2,FALSE),"")</f>
        <v/>
      </c>
      <c r="AG1930" s="5"/>
      <c r="AH1930" s="2"/>
      <c r="AI1930" s="2"/>
    </row>
    <row r="1931" spans="1:35" ht="30" hidden="1" customHeight="1" x14ac:dyDescent="0.25">
      <c r="A1931" s="7">
        <v>17470295</v>
      </c>
      <c r="B1931" s="97" t="str">
        <f>VLOOKUP(ActividadesCom[[#This Row],[NO. DE CONTROL]],'LISTADO ESTUDIANTES'!A:C,3,FALSE)</f>
        <v>MANUEL CIME MARIA DE LOS ANGELES</v>
      </c>
      <c r="C1931" s="97" t="str">
        <f>VLOOKUP(ActividadesCom[[#This Row],[NO. DE CONTROL]],'LISTADO ESTUDIANTES'!A:B,2,FALSE)</f>
        <v>INGENIERIA EN ADMINISTRACION</v>
      </c>
      <c r="D1931" s="18" t="str">
        <f>VLOOKUP(ActividadesCom[[#This Row],[NO. DE CONTROL]],'LISTADO ESTUDIANTES'!A:D,4,FALSE)</f>
        <v>BAJA</v>
      </c>
      <c r="E1931" s="5">
        <f>SUM(ActividadesCom[[#This Row],[CRÉD. 1]],ActividadesCom[[#This Row],[CRÉD. 2]],ActividadesCom[[#This Row],[CRÉD. 3]],ActividadesCom[[#This Row],[CRÉD. 4]],ActividadesCom[[#This Row],[CRÉD. 5]])</f>
        <v>2</v>
      </c>
      <c r="F1931" s="17">
        <f>IF(ActividadesCom[[#This Row],[ÚLTIMO SEMESTRE CON CRÉDITOS]]&gt;0,ROUND(AVERAGE(ActividadesCom[[#This Row],[VALOR NIVEL 5]],ActividadesCom[[#This Row],[VALOR NIVEL 4]],ActividadesCom[[#This Row],[VALOR NIVEL 3]],ActividadesCom[[#This Row],[VALOR NIVEL 2]],ActividadesCom[[#This Row],[VALOR NIVEL 1]]),0),"")</f>
        <v>3</v>
      </c>
      <c r="G1931" s="5" t="str">
        <f>IF(ActividadesCom[[#This Row],[PROMEDIO]]="","",IF(ActividadesCom[[#This Row],[PROMEDIO]]&gt;=4,"EXCELENTE",IF(ActividadesCom[[#This Row],[PROMEDIO]]&gt;=3,"NOTABLE",IF(ActividadesCom[[#This Row],[PROMEDIO]]&gt;=2,"BUENO",IF(ActividadesCom[[#This Row],[PROMEDIO]]=1,"SUFICIENTE","")))))</f>
        <v>NOTABLE</v>
      </c>
      <c r="H1931" s="5">
        <f>MAX(ActividadesCom[[#This Row],[PERÍODO 1]],ActividadesCom[[#This Row],[PERÍODO 2]],ActividadesCom[[#This Row],[PERÍODO 3]],ActividadesCom[[#This Row],[PERÍODO 4]],ActividadesCom[[#This Row],[PERÍODO 5]])</f>
        <v>20181</v>
      </c>
      <c r="I1931" s="6"/>
      <c r="J1931" s="5"/>
      <c r="K1931" s="5"/>
      <c r="L1931" s="5" t="str">
        <f>IF(ActividadesCom[[#This Row],[NIVEL 1]]&lt;&gt;0,VLOOKUP(ActividadesCom[[#This Row],[NIVEL 1]],Catálogo!A:B,2,FALSE),"")</f>
        <v/>
      </c>
      <c r="M1931" s="5"/>
      <c r="N1931" s="6"/>
      <c r="O1931" s="5"/>
      <c r="P1931" s="5"/>
      <c r="Q1931" s="5" t="str">
        <f>IF(ActividadesCom[[#This Row],[NIVEL 2]]&lt;&gt;0,VLOOKUP(ActividadesCom[[#This Row],[NIVEL 2]],Catálogo!A:B,2,FALSE),"")</f>
        <v/>
      </c>
      <c r="R1931" s="5"/>
      <c r="S1931" s="6"/>
      <c r="T1931" s="5"/>
      <c r="U1931" s="5"/>
      <c r="V1931" s="5" t="str">
        <f>IF(ActividadesCom[[#This Row],[NIVEL 3]]&lt;&gt;0,VLOOKUP(ActividadesCom[[#This Row],[NIVEL 3]],Catálogo!A:B,2,FALSE),"")</f>
        <v/>
      </c>
      <c r="W1931" s="5"/>
      <c r="X1931" s="6" t="s">
        <v>403</v>
      </c>
      <c r="Y1931" s="5">
        <v>20181</v>
      </c>
      <c r="Z1931" s="5" t="s">
        <v>4010</v>
      </c>
      <c r="AA1931" s="5">
        <f>IF(ActividadesCom[[#This Row],[NIVEL 4]]&lt;&gt;0,VLOOKUP(ActividadesCom[[#This Row],[NIVEL 4]],Catálogo!A:B,2,FALSE),"")</f>
        <v>2</v>
      </c>
      <c r="AB1931" s="5">
        <v>1</v>
      </c>
      <c r="AC1931" s="6" t="s">
        <v>403</v>
      </c>
      <c r="AD1931" s="5">
        <v>20173</v>
      </c>
      <c r="AE1931" s="5" t="s">
        <v>4009</v>
      </c>
      <c r="AF1931" s="5">
        <f>IF(ActividadesCom[[#This Row],[NIVEL 5]]&lt;&gt;0,VLOOKUP(ActividadesCom[[#This Row],[NIVEL 5]],Catálogo!A:B,2,FALSE),"")</f>
        <v>3</v>
      </c>
      <c r="AG1931" s="5">
        <v>1</v>
      </c>
      <c r="AH1931" s="2"/>
      <c r="AI1931" s="2"/>
    </row>
    <row r="1932" spans="1:35" ht="30" hidden="1" customHeight="1" x14ac:dyDescent="0.25">
      <c r="A1932" s="7">
        <v>17470296</v>
      </c>
      <c r="B1932" s="97" t="str">
        <f>VLOOKUP(ActividadesCom[[#This Row],[NO. DE CONTROL]],'LISTADO ESTUDIANTES'!A:C,3,FALSE)</f>
        <v>OROZCO SALCEDO MYRIAM JANUARY</v>
      </c>
      <c r="C1932" s="97" t="str">
        <f>VLOOKUP(ActividadesCom[[#This Row],[NO. DE CONTROL]],'LISTADO ESTUDIANTES'!A:B,2,FALSE)</f>
        <v>INGENIERIA EN ADMINISTRACION</v>
      </c>
      <c r="D1932" s="18" t="str">
        <f>VLOOKUP(ActividadesCom[[#This Row],[NO. DE CONTROL]],'LISTADO ESTUDIANTES'!A:D,4,FALSE)</f>
        <v>BAJA</v>
      </c>
      <c r="E1932" s="5">
        <f>SUM(ActividadesCom[[#This Row],[CRÉD. 1]],ActividadesCom[[#This Row],[CRÉD. 2]],ActividadesCom[[#This Row],[CRÉD. 3]],ActividadesCom[[#This Row],[CRÉD. 4]],ActividadesCom[[#This Row],[CRÉD. 5]])</f>
        <v>1</v>
      </c>
      <c r="F1932" s="17">
        <f>IF(ActividadesCom[[#This Row],[ÚLTIMO SEMESTRE CON CRÉDITOS]]&gt;0,ROUND(AVERAGE(ActividadesCom[[#This Row],[VALOR NIVEL 5]],ActividadesCom[[#This Row],[VALOR NIVEL 4]],ActividadesCom[[#This Row],[VALOR NIVEL 3]],ActividadesCom[[#This Row],[VALOR NIVEL 2]],ActividadesCom[[#This Row],[VALOR NIVEL 1]]),0),"")</f>
        <v>4</v>
      </c>
      <c r="G1932" s="5" t="str">
        <f>IF(ActividadesCom[[#This Row],[PROMEDIO]]="","",IF(ActividadesCom[[#This Row],[PROMEDIO]]&gt;=4,"EXCELENTE",IF(ActividadesCom[[#This Row],[PROMEDIO]]&gt;=3,"NOTABLE",IF(ActividadesCom[[#This Row],[PROMEDIO]]&gt;=2,"BUENO",IF(ActividadesCom[[#This Row],[PROMEDIO]]=1,"SUFICIENTE","")))))</f>
        <v>EXCELENTE</v>
      </c>
      <c r="H1932" s="5">
        <f>MAX(ActividadesCom[[#This Row],[PERÍODO 1]],ActividadesCom[[#This Row],[PERÍODO 2]],ActividadesCom[[#This Row],[PERÍODO 3]],ActividadesCom[[#This Row],[PERÍODO 4]],ActividadesCom[[#This Row],[PERÍODO 5]])</f>
        <v>20173</v>
      </c>
      <c r="I1932" s="6"/>
      <c r="J1932" s="5"/>
      <c r="K1932" s="5"/>
      <c r="L1932" s="5" t="str">
        <f>IF(ActividadesCom[[#This Row],[NIVEL 1]]&lt;&gt;0,VLOOKUP(ActividadesCom[[#This Row],[NIVEL 1]],Catálogo!A:B,2,FALSE),"")</f>
        <v/>
      </c>
      <c r="M1932" s="5"/>
      <c r="N1932" s="6"/>
      <c r="O1932" s="5"/>
      <c r="P1932" s="5"/>
      <c r="Q1932" s="5" t="str">
        <f>IF(ActividadesCom[[#This Row],[NIVEL 2]]&lt;&gt;0,VLOOKUP(ActividadesCom[[#This Row],[NIVEL 2]],Catálogo!A:B,2,FALSE),"")</f>
        <v/>
      </c>
      <c r="R1932" s="5"/>
      <c r="S1932" s="6"/>
      <c r="T1932" s="5"/>
      <c r="U1932" s="5"/>
      <c r="V1932" s="5" t="str">
        <f>IF(ActividadesCom[[#This Row],[NIVEL 3]]&lt;&gt;0,VLOOKUP(ActividadesCom[[#This Row],[NIVEL 3]],Catálogo!A:B,2,FALSE),"")</f>
        <v/>
      </c>
      <c r="W1932" s="5"/>
      <c r="X1932" s="6"/>
      <c r="Y1932" s="5"/>
      <c r="Z1932" s="5"/>
      <c r="AA1932" s="5" t="str">
        <f>IF(ActividadesCom[[#This Row],[NIVEL 4]]&lt;&gt;0,VLOOKUP(ActividadesCom[[#This Row],[NIVEL 4]],Catálogo!A:B,2,FALSE),"")</f>
        <v/>
      </c>
      <c r="AB1932" s="5"/>
      <c r="AC1932" s="6" t="s">
        <v>11</v>
      </c>
      <c r="AD1932" s="5">
        <v>20173</v>
      </c>
      <c r="AE1932" s="5" t="s">
        <v>4008</v>
      </c>
      <c r="AF1932" s="5">
        <f>IF(ActividadesCom[[#This Row],[NIVEL 5]]&lt;&gt;0,VLOOKUP(ActividadesCom[[#This Row],[NIVEL 5]],Catálogo!A:B,2,FALSE),"")</f>
        <v>4</v>
      </c>
      <c r="AG1932" s="5">
        <v>1</v>
      </c>
      <c r="AH1932" s="2"/>
      <c r="AI1932" s="2"/>
    </row>
    <row r="1933" spans="1:35" ht="30" hidden="1" customHeight="1" x14ac:dyDescent="0.25">
      <c r="A1933" s="7">
        <v>17470297</v>
      </c>
      <c r="B1933" s="97" t="str">
        <f>VLOOKUP(ActividadesCom[[#This Row],[NO. DE CONTROL]],'LISTADO ESTUDIANTES'!A:C,3,FALSE)</f>
        <v>GOMEZ GARCIA MARCELO EMILIANO</v>
      </c>
      <c r="C1933" s="97" t="str">
        <f>VLOOKUP(ActividadesCom[[#This Row],[NO. DE CONTROL]],'LISTADO ESTUDIANTES'!A:B,2,FALSE)</f>
        <v>INGENIERIA EN ADMINISTRACION</v>
      </c>
      <c r="D1933" s="18" t="str">
        <f>VLOOKUP(ActividadesCom[[#This Row],[NO. DE CONTROL]],'LISTADO ESTUDIANTES'!A:D,4,FALSE)</f>
        <v>BAJA</v>
      </c>
      <c r="E1933" s="5">
        <f>SUM(ActividadesCom[[#This Row],[CRÉD. 1]],ActividadesCom[[#This Row],[CRÉD. 2]],ActividadesCom[[#This Row],[CRÉD. 3]],ActividadesCom[[#This Row],[CRÉD. 4]],ActividadesCom[[#This Row],[CRÉD. 5]])</f>
        <v>2</v>
      </c>
      <c r="F1933" s="17">
        <f>IF(ActividadesCom[[#This Row],[ÚLTIMO SEMESTRE CON CRÉDITOS]]&gt;0,ROUND(AVERAGE(ActividadesCom[[#This Row],[VALOR NIVEL 5]],ActividadesCom[[#This Row],[VALOR NIVEL 4]],ActividadesCom[[#This Row],[VALOR NIVEL 3]],ActividadesCom[[#This Row],[VALOR NIVEL 2]],ActividadesCom[[#This Row],[VALOR NIVEL 1]]),0),"")</f>
        <v>3</v>
      </c>
      <c r="G1933" s="5" t="str">
        <f>IF(ActividadesCom[[#This Row],[PROMEDIO]]="","",IF(ActividadesCom[[#This Row],[PROMEDIO]]&gt;=4,"EXCELENTE",IF(ActividadesCom[[#This Row],[PROMEDIO]]&gt;=3,"NOTABLE",IF(ActividadesCom[[#This Row],[PROMEDIO]]&gt;=2,"BUENO",IF(ActividadesCom[[#This Row],[PROMEDIO]]=1,"SUFICIENTE","")))))</f>
        <v>NOTABLE</v>
      </c>
      <c r="H1933" s="5">
        <f>MAX(ActividadesCom[[#This Row],[PERÍODO 1]],ActividadesCom[[#This Row],[PERÍODO 2]],ActividadesCom[[#This Row],[PERÍODO 3]],ActividadesCom[[#This Row],[PERÍODO 4]],ActividadesCom[[#This Row],[PERÍODO 5]])</f>
        <v>20191</v>
      </c>
      <c r="I1933" s="6" t="s">
        <v>111</v>
      </c>
      <c r="J1933" s="5">
        <v>20191</v>
      </c>
      <c r="K1933" s="5" t="s">
        <v>4010</v>
      </c>
      <c r="L1933" s="5">
        <f>IF(ActividadesCom[[#This Row],[NIVEL 1]]&lt;&gt;0,VLOOKUP(ActividadesCom[[#This Row],[NIVEL 1]],Catálogo!A:B,2,FALSE),"")</f>
        <v>2</v>
      </c>
      <c r="M1933" s="5">
        <v>1</v>
      </c>
      <c r="N1933" s="6"/>
      <c r="O1933" s="5"/>
      <c r="P1933" s="5"/>
      <c r="Q1933" s="5" t="str">
        <f>IF(ActividadesCom[[#This Row],[NIVEL 2]]&lt;&gt;0,VLOOKUP(ActividadesCom[[#This Row],[NIVEL 2]],Catálogo!A:B,2,FALSE),"")</f>
        <v/>
      </c>
      <c r="R1933" s="5"/>
      <c r="S1933" s="6"/>
      <c r="T1933" s="5"/>
      <c r="U1933" s="5"/>
      <c r="V1933" s="5" t="str">
        <f>IF(ActividadesCom[[#This Row],[NIVEL 3]]&lt;&gt;0,VLOOKUP(ActividadesCom[[#This Row],[NIVEL 3]],Catálogo!A:B,2,FALSE),"")</f>
        <v/>
      </c>
      <c r="W1933" s="5"/>
      <c r="X1933" s="6"/>
      <c r="Y1933" s="5"/>
      <c r="Z1933" s="5"/>
      <c r="AA1933" s="5" t="str">
        <f>IF(ActividadesCom[[#This Row],[NIVEL 4]]&lt;&gt;0,VLOOKUP(ActividadesCom[[#This Row],[NIVEL 4]],Catálogo!A:B,2,FALSE),"")</f>
        <v/>
      </c>
      <c r="AB1933" s="5"/>
      <c r="AC1933" s="6" t="s">
        <v>47</v>
      </c>
      <c r="AD1933" s="5">
        <v>20181</v>
      </c>
      <c r="AE1933" s="5" t="s">
        <v>4008</v>
      </c>
      <c r="AF1933" s="5">
        <f>IF(ActividadesCom[[#This Row],[NIVEL 5]]&lt;&gt;0,VLOOKUP(ActividadesCom[[#This Row],[NIVEL 5]],Catálogo!A:B,2,FALSE),"")</f>
        <v>4</v>
      </c>
      <c r="AG1933" s="5">
        <v>1</v>
      </c>
      <c r="AH1933" s="2"/>
      <c r="AI1933" s="2"/>
    </row>
    <row r="1934" spans="1:35" ht="30" hidden="1" customHeight="1" x14ac:dyDescent="0.25">
      <c r="A1934" s="7">
        <v>17470298</v>
      </c>
      <c r="B1934" s="97" t="str">
        <f>VLOOKUP(ActividadesCom[[#This Row],[NO. DE CONTROL]],'LISTADO ESTUDIANTES'!A:C,3,FALSE)</f>
        <v>CHAN CANCHE MARCO GEOVANY</v>
      </c>
      <c r="C1934" s="134" t="str">
        <f>VLOOKUP(ActividadesCom[[#This Row],[NO. DE CONTROL]],'LISTADO ESTUDIANTES'!A:B,2,FALSE)</f>
        <v>INGENIERIA EN ADMINISTRACION</v>
      </c>
      <c r="D1934" s="135" t="str">
        <f>VLOOKUP(ActividadesCom[[#This Row],[NO. DE CONTROL]],'LISTADO ESTUDIANTES'!A:D,4,FALSE)</f>
        <v>EGRESADO(A)</v>
      </c>
      <c r="E1934" s="136">
        <f>SUM(ActividadesCom[[#This Row],[CRÉD. 1]],ActividadesCom[[#This Row],[CRÉD. 2]],ActividadesCom[[#This Row],[CRÉD. 3]],ActividadesCom[[#This Row],[CRÉD. 4]],ActividadesCom[[#This Row],[CRÉD. 5]])</f>
        <v>6</v>
      </c>
      <c r="F1934" s="136">
        <f>IF(ActividadesCom[[#This Row],[ÚLTIMO SEMESTRE CON CRÉDITOS]]&gt;0,ROUND(AVERAGE(ActividadesCom[[#This Row],[VALOR NIVEL 5]],ActividadesCom[[#This Row],[VALOR NIVEL 4]],ActividadesCom[[#This Row],[VALOR NIVEL 3]],ActividadesCom[[#This Row],[VALOR NIVEL 2]],ActividadesCom[[#This Row],[VALOR NIVEL 1]]),0),"")</f>
        <v>2</v>
      </c>
      <c r="G1934" s="5" t="str">
        <f>IF(ActividadesCom[[#This Row],[PROMEDIO]]="","",IF(ActividadesCom[[#This Row],[PROMEDIO]]&gt;=4,"EXCELENTE",IF(ActividadesCom[[#This Row],[PROMEDIO]]&gt;=3,"NOTABLE",IF(ActividadesCom[[#This Row],[PROMEDIO]]&gt;=2,"BUENO",IF(ActividadesCom[[#This Row],[PROMEDIO]]=1,"SUFICIENTE","")))))</f>
        <v>BUENO</v>
      </c>
      <c r="H1934" s="5">
        <f>MAX(ActividadesCom[[#This Row],[PERÍODO 1]],ActividadesCom[[#This Row],[PERÍODO 2]],ActividadesCom[[#This Row],[PERÍODO 3]],ActividadesCom[[#This Row],[PERÍODO 4]],ActividadesCom[[#This Row],[PERÍODO 5]])</f>
        <v>20213</v>
      </c>
      <c r="I1934" s="6" t="s">
        <v>111</v>
      </c>
      <c r="J1934" s="5">
        <v>20191</v>
      </c>
      <c r="K1934" s="5" t="s">
        <v>4010</v>
      </c>
      <c r="L1934" s="5">
        <f>IF(ActividadesCom[[#This Row],[NIVEL 1]]&lt;&gt;0,VLOOKUP(ActividadesCom[[#This Row],[NIVEL 1]],Catálogo!A:B,2,FALSE),"")</f>
        <v>2</v>
      </c>
      <c r="M1934" s="5">
        <v>1</v>
      </c>
      <c r="N1934" s="6" t="s">
        <v>1100</v>
      </c>
      <c r="O1934" s="5">
        <v>20193</v>
      </c>
      <c r="P1934" s="5" t="s">
        <v>4010</v>
      </c>
      <c r="Q1934" s="5">
        <f>IF(ActividadesCom[[#This Row],[NIVEL 2]]&lt;&gt;0,VLOOKUP(ActividadesCom[[#This Row],[NIVEL 2]],Catálogo!A:B,2,FALSE),"")</f>
        <v>2</v>
      </c>
      <c r="R1934" s="5">
        <v>2</v>
      </c>
      <c r="S1934" s="6" t="s">
        <v>5879</v>
      </c>
      <c r="T1934" s="5">
        <v>20213</v>
      </c>
      <c r="U1934" s="5" t="s">
        <v>4009</v>
      </c>
      <c r="V1934" s="5">
        <f>IF(ActividadesCom[[#This Row],[NIVEL 3]]&lt;&gt;0,VLOOKUP(ActividadesCom[[#This Row],[NIVEL 3]],Catálogo!A:B,2,FALSE),"")</f>
        <v>3</v>
      </c>
      <c r="W1934" s="5">
        <v>1</v>
      </c>
      <c r="X1934" s="6" t="s">
        <v>665</v>
      </c>
      <c r="Y1934" s="5">
        <v>20181</v>
      </c>
      <c r="Z1934" s="5" t="s">
        <v>4010</v>
      </c>
      <c r="AA1934" s="5">
        <f>IF(ActividadesCom[[#This Row],[NIVEL 4]]&lt;&gt;0,VLOOKUP(ActividadesCom[[#This Row],[NIVEL 4]],Catálogo!A:B,2,FALSE),"")</f>
        <v>2</v>
      </c>
      <c r="AB1934" s="5">
        <v>1</v>
      </c>
      <c r="AC1934" s="6" t="s">
        <v>11</v>
      </c>
      <c r="AD1934" s="5">
        <v>20173</v>
      </c>
      <c r="AE1934" s="5" t="s">
        <v>4009</v>
      </c>
      <c r="AF1934" s="5">
        <f>IF(ActividadesCom[[#This Row],[NIVEL 5]]&lt;&gt;0,VLOOKUP(ActividadesCom[[#This Row],[NIVEL 5]],Catálogo!A:B,2,FALSE),"")</f>
        <v>3</v>
      </c>
      <c r="AG1934" s="5">
        <v>1</v>
      </c>
      <c r="AH1934" s="2"/>
      <c r="AI1934" s="2"/>
    </row>
    <row r="1935" spans="1:35" s="24" customFormat="1" ht="30" hidden="1" customHeight="1" x14ac:dyDescent="0.25">
      <c r="A1935" s="7">
        <v>17470299</v>
      </c>
      <c r="B1935" s="97" t="str">
        <f>VLOOKUP(ActividadesCom[[#This Row],[NO. DE CONTROL]],'LISTADO ESTUDIANTES'!A:C,3,FALSE)</f>
        <v>GARCIA NICOLAS JESUS LEONARDO LORENZO</v>
      </c>
      <c r="C1935" s="97" t="str">
        <f>VLOOKUP(ActividadesCom[[#This Row],[NO. DE CONTROL]],'LISTADO ESTUDIANTES'!A:B,2,FALSE)</f>
        <v>INGENIERIA EN ADMINISTRACION</v>
      </c>
      <c r="D1935" s="18" t="str">
        <f>VLOOKUP(ActividadesCom[[#This Row],[NO. DE CONTROL]],'LISTADO ESTUDIANTES'!A:D,4,FALSE)</f>
        <v>BAJA</v>
      </c>
      <c r="E1935" s="5">
        <f>SUM(ActividadesCom[[#This Row],[CRÉD. 1]],ActividadesCom[[#This Row],[CRÉD. 2]],ActividadesCom[[#This Row],[CRÉD. 3]],ActividadesCom[[#This Row],[CRÉD. 4]],ActividadesCom[[#This Row],[CRÉD. 5]])</f>
        <v>4</v>
      </c>
      <c r="F1935" s="17">
        <f>IF(ActividadesCom[[#This Row],[ÚLTIMO SEMESTRE CON CRÉDITOS]]&gt;0,ROUND(AVERAGE(ActividadesCom[[#This Row],[VALOR NIVEL 5]],ActividadesCom[[#This Row],[VALOR NIVEL 4]],ActividadesCom[[#This Row],[VALOR NIVEL 3]],ActividadesCom[[#This Row],[VALOR NIVEL 2]],ActividadesCom[[#This Row],[VALOR NIVEL 1]]),0),"")</f>
        <v>3</v>
      </c>
      <c r="G1935" s="5" t="str">
        <f>IF(ActividadesCom[[#This Row],[PROMEDIO]]="","",IF(ActividadesCom[[#This Row],[PROMEDIO]]&gt;=4,"EXCELENTE",IF(ActividadesCom[[#This Row],[PROMEDIO]]&gt;=3,"NOTABLE",IF(ActividadesCom[[#This Row],[PROMEDIO]]&gt;=2,"BUENO",IF(ActividadesCom[[#This Row],[PROMEDIO]]=1,"SUFICIENTE","")))))</f>
        <v>NOTABLE</v>
      </c>
      <c r="H1935" s="5">
        <f>MAX(ActividadesCom[[#This Row],[PERÍODO 1]],ActividadesCom[[#This Row],[PERÍODO 2]],ActividadesCom[[#This Row],[PERÍODO 3]],ActividadesCom[[#This Row],[PERÍODO 4]],ActividadesCom[[#This Row],[PERÍODO 5]])</f>
        <v>20213</v>
      </c>
      <c r="I1935" s="6" t="s">
        <v>111</v>
      </c>
      <c r="J1935" s="5">
        <v>20191</v>
      </c>
      <c r="K1935" s="5" t="s">
        <v>4010</v>
      </c>
      <c r="L1935" s="5">
        <f>IF(ActividadesCom[[#This Row],[NIVEL 1]]&lt;&gt;0,VLOOKUP(ActividadesCom[[#This Row],[NIVEL 1]],Catálogo!A:B,2,FALSE),"")</f>
        <v>2</v>
      </c>
      <c r="M1935" s="5">
        <v>1</v>
      </c>
      <c r="N1935" s="6" t="s">
        <v>5879</v>
      </c>
      <c r="O1935" s="5">
        <v>20213</v>
      </c>
      <c r="P1935" s="5" t="s">
        <v>4009</v>
      </c>
      <c r="Q1935" s="5">
        <f>IF(ActividadesCom[[#This Row],[NIVEL 2]]&lt;&gt;0,VLOOKUP(ActividadesCom[[#This Row],[NIVEL 2]],Catálogo!A:B,2,FALSE),"")</f>
        <v>3</v>
      </c>
      <c r="R1935" s="5">
        <v>1</v>
      </c>
      <c r="S1935" s="6"/>
      <c r="T1935" s="5"/>
      <c r="U1935" s="5"/>
      <c r="V1935" s="5" t="str">
        <f>IF(ActividadesCom[[#This Row],[NIVEL 3]]&lt;&gt;0,VLOOKUP(ActividadesCom[[#This Row],[NIVEL 3]],Catálogo!A:B,2,FALSE),"")</f>
        <v/>
      </c>
      <c r="W1935" s="5"/>
      <c r="X1935" s="6" t="s">
        <v>665</v>
      </c>
      <c r="Y1935" s="5">
        <v>20191</v>
      </c>
      <c r="Z1935" s="5" t="s">
        <v>4009</v>
      </c>
      <c r="AA1935" s="5">
        <f>IF(ActividadesCom[[#This Row],[NIVEL 4]]&lt;&gt;0,VLOOKUP(ActividadesCom[[#This Row],[NIVEL 4]],Catálogo!A:B,2,FALSE),"")</f>
        <v>3</v>
      </c>
      <c r="AB1935" s="5">
        <v>1</v>
      </c>
      <c r="AC1935" s="6" t="s">
        <v>31</v>
      </c>
      <c r="AD1935" s="5">
        <v>20181</v>
      </c>
      <c r="AE1935" s="5" t="s">
        <v>4009</v>
      </c>
      <c r="AF1935" s="5">
        <f>IF(ActividadesCom[[#This Row],[NIVEL 5]]&lt;&gt;0,VLOOKUP(ActividadesCom[[#This Row],[NIVEL 5]],Catálogo!A:B,2,FALSE),"")</f>
        <v>3</v>
      </c>
      <c r="AG1935" s="5">
        <v>1</v>
      </c>
    </row>
    <row r="1936" spans="1:35" ht="30" hidden="1" customHeight="1" x14ac:dyDescent="0.25">
      <c r="A1936" s="7">
        <v>17470300</v>
      </c>
      <c r="B1936" s="97" t="str">
        <f>VLOOKUP(ActividadesCom[[#This Row],[NO. DE CONTROL]],'LISTADO ESTUDIANTES'!A:C,3,FALSE)</f>
        <v>CAHUICH BURGOS LESLY BEATRIZ</v>
      </c>
      <c r="C1936" s="97" t="str">
        <f>VLOOKUP(ActividadesCom[[#This Row],[NO. DE CONTROL]],'LISTADO ESTUDIANTES'!A:B,2,FALSE)</f>
        <v>INGENIERIA EN GESTION EMPRESARIAL</v>
      </c>
      <c r="D1936" s="18" t="str">
        <f>VLOOKUP(ActividadesCom[[#This Row],[NO. DE CONTROL]],'LISTADO ESTUDIANTES'!A:D,4,FALSE)</f>
        <v>BAJA</v>
      </c>
      <c r="E1936" s="5">
        <f>SUM(ActividadesCom[[#This Row],[CRÉD. 1]],ActividadesCom[[#This Row],[CRÉD. 2]],ActividadesCom[[#This Row],[CRÉD. 3]],ActividadesCom[[#This Row],[CRÉD. 4]],ActividadesCom[[#This Row],[CRÉD. 5]])</f>
        <v>0</v>
      </c>
      <c r="F1936" s="17" t="str">
        <f>IF(ActividadesCom[[#This Row],[ÚLTIMO SEMESTRE CON CRÉDITOS]]&gt;0,ROUND(AVERAGE(ActividadesCom[[#This Row],[VALOR NIVEL 5]],ActividadesCom[[#This Row],[VALOR NIVEL 4]],ActividadesCom[[#This Row],[VALOR NIVEL 3]],ActividadesCom[[#This Row],[VALOR NIVEL 2]],ActividadesCom[[#This Row],[VALOR NIVEL 1]]),0),"")</f>
        <v/>
      </c>
      <c r="G1936" s="5" t="str">
        <f>IF(ActividadesCom[[#This Row],[PROMEDIO]]="","",IF(ActividadesCom[[#This Row],[PROMEDIO]]&gt;=4,"EXCELENTE",IF(ActividadesCom[[#This Row],[PROMEDIO]]&gt;=3,"NOTABLE",IF(ActividadesCom[[#This Row],[PROMEDIO]]&gt;=2,"BUENO",IF(ActividadesCom[[#This Row],[PROMEDIO]]=1,"SUFICIENTE","")))))</f>
        <v/>
      </c>
      <c r="H1936" s="5">
        <f>MAX(ActividadesCom[[#This Row],[PERÍODO 1]],ActividadesCom[[#This Row],[PERÍODO 2]],ActividadesCom[[#This Row],[PERÍODO 3]],ActividadesCom[[#This Row],[PERÍODO 4]],ActividadesCom[[#This Row],[PERÍODO 5]])</f>
        <v>0</v>
      </c>
      <c r="I1936" s="6"/>
      <c r="J1936" s="5"/>
      <c r="K1936" s="5"/>
      <c r="L1936" s="5" t="str">
        <f>IF(ActividadesCom[[#This Row],[NIVEL 1]]&lt;&gt;0,VLOOKUP(ActividadesCom[[#This Row],[NIVEL 1]],Catálogo!A:B,2,FALSE),"")</f>
        <v/>
      </c>
      <c r="M1936" s="5"/>
      <c r="N1936" s="6"/>
      <c r="O1936" s="5"/>
      <c r="P1936" s="5"/>
      <c r="Q1936" s="5" t="str">
        <f>IF(ActividadesCom[[#This Row],[NIVEL 2]]&lt;&gt;0,VLOOKUP(ActividadesCom[[#This Row],[NIVEL 2]],Catálogo!A:B,2,FALSE),"")</f>
        <v/>
      </c>
      <c r="R1936" s="5"/>
      <c r="S1936" s="6"/>
      <c r="T1936" s="5"/>
      <c r="U1936" s="5"/>
      <c r="V1936" s="5" t="str">
        <f>IF(ActividadesCom[[#This Row],[NIVEL 3]]&lt;&gt;0,VLOOKUP(ActividadesCom[[#This Row],[NIVEL 3]],Catálogo!A:B,2,FALSE),"")</f>
        <v/>
      </c>
      <c r="W1936" s="5"/>
      <c r="X1936" s="6"/>
      <c r="Y1936" s="5"/>
      <c r="Z1936" s="5"/>
      <c r="AA1936" s="5" t="str">
        <f>IF(ActividadesCom[[#This Row],[NIVEL 4]]&lt;&gt;0,VLOOKUP(ActividadesCom[[#This Row],[NIVEL 4]],Catálogo!A:B,2,FALSE),"")</f>
        <v/>
      </c>
      <c r="AB1936" s="5"/>
      <c r="AC1936" s="6"/>
      <c r="AD1936" s="5"/>
      <c r="AE1936" s="5"/>
      <c r="AF1936" s="5" t="str">
        <f>IF(ActividadesCom[[#This Row],[NIVEL 5]]&lt;&gt;0,VLOOKUP(ActividadesCom[[#This Row],[NIVEL 5]],Catálogo!A:B,2,FALSE),"")</f>
        <v/>
      </c>
      <c r="AG1936" s="5"/>
      <c r="AH1936" s="2"/>
      <c r="AI1936" s="2"/>
    </row>
    <row r="1937" spans="1:16377" ht="30" customHeight="1" x14ac:dyDescent="0.25">
      <c r="A1937" s="7">
        <v>17470301</v>
      </c>
      <c r="B1937" s="97" t="str">
        <f>VLOOKUP(ActividadesCom[[#This Row],[NO. DE CONTROL]],'LISTADO ESTUDIANTES'!A:C,3,FALSE)</f>
        <v>NOVELO BALAN DANIEL ALEJANDRO</v>
      </c>
      <c r="C1937" s="97" t="str">
        <f>VLOOKUP(ActividadesCom[[#This Row],[NO. DE CONTROL]],'LISTADO ESTUDIANTES'!A:B,2,FALSE)</f>
        <v>INGENIERIA MECANICA</v>
      </c>
      <c r="D1937" s="18" t="str">
        <f>VLOOKUP(ActividadesCom[[#This Row],[NO. DE CONTROL]],'LISTADO ESTUDIANTES'!A:D,4,FALSE)</f>
        <v>ACTIVO(A)</v>
      </c>
      <c r="E1937" s="5">
        <f>SUM(ActividadesCom[[#This Row],[CRÉD. 1]],ActividadesCom[[#This Row],[CRÉD. 2]],ActividadesCom[[#This Row],[CRÉD. 3]],ActividadesCom[[#This Row],[CRÉD. 4]],ActividadesCom[[#This Row],[CRÉD. 5]])</f>
        <v>5</v>
      </c>
      <c r="F1937" s="17">
        <f>IF(ActividadesCom[[#This Row],[ÚLTIMO SEMESTRE CON CRÉDITOS]]&gt;0,ROUND(AVERAGE(ActividadesCom[[#This Row],[VALOR NIVEL 5]],ActividadesCom[[#This Row],[VALOR NIVEL 4]],ActividadesCom[[#This Row],[VALOR NIVEL 3]],ActividadesCom[[#This Row],[VALOR NIVEL 2]],ActividadesCom[[#This Row],[VALOR NIVEL 1]]),0),"")</f>
        <v>2</v>
      </c>
      <c r="G1937" s="5" t="str">
        <f>IF(ActividadesCom[[#This Row],[PROMEDIO]]="","",IF(ActividadesCom[[#This Row],[PROMEDIO]]&gt;=4,"EXCELENTE",IF(ActividadesCom[[#This Row],[PROMEDIO]]&gt;=3,"NOTABLE",IF(ActividadesCom[[#This Row],[PROMEDIO]]&gt;=2,"BUENO",IF(ActividadesCom[[#This Row],[PROMEDIO]]=1,"SUFICIENTE","")))))</f>
        <v>BUENO</v>
      </c>
      <c r="H1937" s="5">
        <f>MAX(ActividadesCom[[#This Row],[PERÍODO 1]],ActividadesCom[[#This Row],[PERÍODO 2]],ActividadesCom[[#This Row],[PERÍODO 3]],ActividadesCom[[#This Row],[PERÍODO 4]],ActividadesCom[[#This Row],[PERÍODO 5]])</f>
        <v>20221</v>
      </c>
      <c r="I1937" s="6" t="s">
        <v>445</v>
      </c>
      <c r="J1937" s="5">
        <v>20181</v>
      </c>
      <c r="K1937" s="5" t="s">
        <v>4010</v>
      </c>
      <c r="L1937" s="5">
        <f>IF(ActividadesCom[[#This Row],[NIVEL 1]]&lt;&gt;0,VLOOKUP(ActividadesCom[[#This Row],[NIVEL 1]],Catálogo!A:B,2,FALSE),"")</f>
        <v>2</v>
      </c>
      <c r="M1937" s="5">
        <v>2</v>
      </c>
      <c r="N1937" s="6" t="s">
        <v>4872</v>
      </c>
      <c r="O1937" s="5">
        <v>20221</v>
      </c>
      <c r="P1937" s="5" t="s">
        <v>4010</v>
      </c>
      <c r="Q1937" s="5">
        <f>IF(ActividadesCom[[#This Row],[NIVEL 2]]&lt;&gt;0,VLOOKUP(ActividadesCom[[#This Row],[NIVEL 2]],Catálogo!A:B,2,FALSE),"")</f>
        <v>2</v>
      </c>
      <c r="R1937" s="5">
        <v>1</v>
      </c>
      <c r="S1937" s="6"/>
      <c r="T1937" s="5"/>
      <c r="U1937" s="5"/>
      <c r="V1937" s="5" t="str">
        <f>IF(ActividadesCom[[#This Row],[NIVEL 3]]&lt;&gt;0,VLOOKUP(ActividadesCom[[#This Row],[NIVEL 3]],Catálogo!A:B,2,FALSE),"")</f>
        <v/>
      </c>
      <c r="W1937" s="5"/>
      <c r="X1937" s="6" t="s">
        <v>42</v>
      </c>
      <c r="Y1937" s="5">
        <v>20191</v>
      </c>
      <c r="Z1937" s="5" t="s">
        <v>4011</v>
      </c>
      <c r="AA1937" s="5">
        <f>IF(ActividadesCom[[#This Row],[NIVEL 4]]&lt;&gt;0,VLOOKUP(ActividadesCom[[#This Row],[NIVEL 4]],Catálogo!A:B,2,FALSE),"")</f>
        <v>1</v>
      </c>
      <c r="AB1937" s="5">
        <v>1</v>
      </c>
      <c r="AC1937" s="6" t="s">
        <v>34</v>
      </c>
      <c r="AD1937" s="5">
        <v>20173</v>
      </c>
      <c r="AE1937" s="5" t="s">
        <v>4009</v>
      </c>
      <c r="AF1937" s="5">
        <f>IF(ActividadesCom[[#This Row],[NIVEL 5]]&lt;&gt;0,VLOOKUP(ActividadesCom[[#This Row],[NIVEL 5]],Catálogo!A:B,2,FALSE),"")</f>
        <v>3</v>
      </c>
      <c r="AG1937" s="5">
        <v>1</v>
      </c>
      <c r="AH1937" s="2"/>
      <c r="AI1937" s="2"/>
    </row>
    <row r="1938" spans="1:16377" ht="30" customHeight="1" x14ac:dyDescent="0.25">
      <c r="A1938" s="7">
        <v>17470302</v>
      </c>
      <c r="B1938" s="97" t="str">
        <f>VLOOKUP(ActividadesCom[[#This Row],[NO. DE CONTROL]],'LISTADO ESTUDIANTES'!A:C,3,FALSE)</f>
        <v>YAM COUOH CECIA JOCABED</v>
      </c>
      <c r="C1938" s="97" t="str">
        <f>VLOOKUP(ActividadesCom[[#This Row],[NO. DE CONTROL]],'LISTADO ESTUDIANTES'!A:B,2,FALSE)</f>
        <v>INGENIERIA EN ADMINISTRACION</v>
      </c>
      <c r="D1938" s="18" t="str">
        <f>VLOOKUP(ActividadesCom[[#This Row],[NO. DE CONTROL]],'LISTADO ESTUDIANTES'!A:D,4,FALSE)</f>
        <v>ACTIVO(A)</v>
      </c>
      <c r="E1938" s="5">
        <f>SUM(ActividadesCom[[#This Row],[CRÉD. 1]],ActividadesCom[[#This Row],[CRÉD. 2]],ActividadesCom[[#This Row],[CRÉD. 3]],ActividadesCom[[#This Row],[CRÉD. 4]],ActividadesCom[[#This Row],[CRÉD. 5]])</f>
        <v>5</v>
      </c>
      <c r="F1938" s="17">
        <f>IF(ActividadesCom[[#This Row],[ÚLTIMO SEMESTRE CON CRÉDITOS]]&gt;0,ROUND(AVERAGE(ActividadesCom[[#This Row],[VALOR NIVEL 5]],ActividadesCom[[#This Row],[VALOR NIVEL 4]],ActividadesCom[[#This Row],[VALOR NIVEL 3]],ActividadesCom[[#This Row],[VALOR NIVEL 2]],ActividadesCom[[#This Row],[VALOR NIVEL 1]]),0),"")</f>
        <v>2</v>
      </c>
      <c r="G1938" s="5" t="str">
        <f>IF(ActividadesCom[[#This Row],[PROMEDIO]]="","",IF(ActividadesCom[[#This Row],[PROMEDIO]]&gt;=4,"EXCELENTE",IF(ActividadesCom[[#This Row],[PROMEDIO]]&gt;=3,"NOTABLE",IF(ActividadesCom[[#This Row],[PROMEDIO]]&gt;=2,"BUENO",IF(ActividadesCom[[#This Row],[PROMEDIO]]=1,"SUFICIENTE","")))))</f>
        <v>BUENO</v>
      </c>
      <c r="H1938" s="5">
        <f>MAX(ActividadesCom[[#This Row],[PERÍODO 1]],ActividadesCom[[#This Row],[PERÍODO 2]],ActividadesCom[[#This Row],[PERÍODO 3]],ActividadesCom[[#This Row],[PERÍODO 4]],ActividadesCom[[#This Row],[PERÍODO 5]])</f>
        <v>20213</v>
      </c>
      <c r="I1938" s="6" t="s">
        <v>918</v>
      </c>
      <c r="J1938" s="5">
        <v>20193</v>
      </c>
      <c r="K1938" s="5" t="s">
        <v>4010</v>
      </c>
      <c r="L1938" s="5">
        <f>IF(ActividadesCom[[#This Row],[NIVEL 1]]&lt;&gt;0,VLOOKUP(ActividadesCom[[#This Row],[NIVEL 1]],Catálogo!A:B,2,FALSE),"")</f>
        <v>2</v>
      </c>
      <c r="M1938" s="5">
        <v>1</v>
      </c>
      <c r="N1938" s="6" t="s">
        <v>4114</v>
      </c>
      <c r="O1938" s="5">
        <v>20191</v>
      </c>
      <c r="P1938" s="5" t="s">
        <v>4010</v>
      </c>
      <c r="Q1938" s="5">
        <f>IF(ActividadesCom[[#This Row],[NIVEL 2]]&lt;&gt;0,VLOOKUP(ActividadesCom[[#This Row],[NIVEL 2]],Catálogo!A:B,2,FALSE),"")</f>
        <v>2</v>
      </c>
      <c r="R1938" s="5">
        <v>1</v>
      </c>
      <c r="S1938" s="6" t="s">
        <v>4280</v>
      </c>
      <c r="T1938" s="5">
        <v>20213</v>
      </c>
      <c r="U1938" s="5" t="s">
        <v>4011</v>
      </c>
      <c r="V1938" s="5">
        <f>IF(ActividadesCom[[#This Row],[NIVEL 3]]&lt;&gt;0,VLOOKUP(ActividadesCom[[#This Row],[NIVEL 3]],Catálogo!A:B,2,FALSE),"")</f>
        <v>1</v>
      </c>
      <c r="W1938" s="5">
        <v>1</v>
      </c>
      <c r="X1938" s="6" t="s">
        <v>4947</v>
      </c>
      <c r="Y1938" s="5">
        <v>20213</v>
      </c>
      <c r="Z1938" s="5" t="s">
        <v>4011</v>
      </c>
      <c r="AA1938" s="5">
        <f>IF(ActividadesCom[[#This Row],[NIVEL 4]]&lt;&gt;0,VLOOKUP(ActividadesCom[[#This Row],[NIVEL 4]],Catálogo!A:B,2,FALSE),"")</f>
        <v>1</v>
      </c>
      <c r="AB1938" s="5">
        <v>1</v>
      </c>
      <c r="AC1938" s="6" t="s">
        <v>5879</v>
      </c>
      <c r="AD1938" s="5">
        <v>20213</v>
      </c>
      <c r="AE1938" s="5" t="s">
        <v>4009</v>
      </c>
      <c r="AF1938" s="5">
        <f>IF(ActividadesCom[[#This Row],[NIVEL 5]]&lt;&gt;0,VLOOKUP(ActividadesCom[[#This Row],[NIVEL 5]],Catálogo!A:B,2,FALSE),"")</f>
        <v>3</v>
      </c>
      <c r="AG1938" s="5">
        <v>1</v>
      </c>
      <c r="AH1938" s="2"/>
      <c r="AI1938" s="2"/>
    </row>
    <row r="1939" spans="1:16377" ht="30" hidden="1" customHeight="1" x14ac:dyDescent="0.25">
      <c r="A1939" s="7">
        <v>17470303</v>
      </c>
      <c r="B1939" s="97" t="str">
        <f>VLOOKUP(ActividadesCom[[#This Row],[NO. DE CONTROL]],'LISTADO ESTUDIANTES'!A:C,3,FALSE)</f>
        <v>OLIVE DENIS CAROLINA</v>
      </c>
      <c r="C1939" s="97" t="str">
        <f>VLOOKUP(ActividadesCom[[#This Row],[NO. DE CONTROL]],'LISTADO ESTUDIANTES'!A:B,2,FALSE)</f>
        <v>INGENIERIA EN GESTION EMPRESARIAL</v>
      </c>
      <c r="D1939" s="18" t="str">
        <f>VLOOKUP(ActividadesCom[[#This Row],[NO. DE CONTROL]],'LISTADO ESTUDIANTES'!A:D,4,FALSE)</f>
        <v>EGRESADO(A)</v>
      </c>
      <c r="E1939" s="5">
        <f>SUM(ActividadesCom[[#This Row],[CRÉD. 1]],ActividadesCom[[#This Row],[CRÉD. 2]],ActividadesCom[[#This Row],[CRÉD. 3]],ActividadesCom[[#This Row],[CRÉD. 4]],ActividadesCom[[#This Row],[CRÉD. 5]])</f>
        <v>6</v>
      </c>
      <c r="F1939" s="5">
        <f>IF(ActividadesCom[[#This Row],[ÚLTIMO SEMESTRE CON CRÉDITOS]]&gt;0,ROUND(AVERAGE(ActividadesCom[[#This Row],[VALOR NIVEL 5]],ActividadesCom[[#This Row],[VALOR NIVEL 4]],ActividadesCom[[#This Row],[VALOR NIVEL 3]],ActividadesCom[[#This Row],[VALOR NIVEL 2]],ActividadesCom[[#This Row],[VALOR NIVEL 1]]),0),"")</f>
        <v>3</v>
      </c>
      <c r="G1939" s="5" t="str">
        <f>IF(ActividadesCom[[#This Row],[PROMEDIO]]="","",IF(ActividadesCom[[#This Row],[PROMEDIO]]&gt;=4,"EXCELENTE",IF(ActividadesCom[[#This Row],[PROMEDIO]]&gt;=3,"NOTABLE",IF(ActividadesCom[[#This Row],[PROMEDIO]]&gt;=2,"BUENO",IF(ActividadesCom[[#This Row],[PROMEDIO]]=1,"SUFICIENTE","")))))</f>
        <v>NOTABLE</v>
      </c>
      <c r="H1939" s="5">
        <f>MAX(ActividadesCom[[#This Row],[PERÍODO 1]],ActividadesCom[[#This Row],[PERÍODO 2]],ActividadesCom[[#This Row],[PERÍODO 3]],ActividadesCom[[#This Row],[PERÍODO 4]],ActividadesCom[[#This Row],[PERÍODO 5]])</f>
        <v>20201</v>
      </c>
      <c r="I1939" s="6" t="s">
        <v>943</v>
      </c>
      <c r="J1939" s="5">
        <v>20193</v>
      </c>
      <c r="K1939" s="5" t="s">
        <v>4010</v>
      </c>
      <c r="L1939" s="5">
        <f>IF(ActividadesCom[[#This Row],[NIVEL 1]]&lt;&gt;0,VLOOKUP(ActividadesCom[[#This Row],[NIVEL 1]],Catálogo!A:B,2,FALSE),"")</f>
        <v>2</v>
      </c>
      <c r="M1939" s="5">
        <v>2</v>
      </c>
      <c r="N1939" s="6" t="s">
        <v>3333</v>
      </c>
      <c r="O1939" s="5">
        <v>20183</v>
      </c>
      <c r="P1939" s="5" t="s">
        <v>4008</v>
      </c>
      <c r="Q1939" s="5">
        <f>IF(ActividadesCom[[#This Row],[NIVEL 2]]&lt;&gt;0,VLOOKUP(ActividadesCom[[#This Row],[NIVEL 2]],Catálogo!A:B,2,FALSE),"")</f>
        <v>4</v>
      </c>
      <c r="R1939" s="5">
        <v>1</v>
      </c>
      <c r="S1939" s="6" t="s">
        <v>2953</v>
      </c>
      <c r="T1939" s="5">
        <v>20201</v>
      </c>
      <c r="U1939" s="5" t="s">
        <v>4011</v>
      </c>
      <c r="V1939" s="5">
        <f>IF(ActividadesCom[[#This Row],[NIVEL 3]]&lt;&gt;0,VLOOKUP(ActividadesCom[[#This Row],[NIVEL 3]],Catálogo!A:B,2,FALSE),"")</f>
        <v>1</v>
      </c>
      <c r="W1939" s="5">
        <v>1</v>
      </c>
      <c r="X1939" s="6" t="s">
        <v>34</v>
      </c>
      <c r="Y1939" s="5">
        <v>20181</v>
      </c>
      <c r="Z1939" s="5" t="s">
        <v>4009</v>
      </c>
      <c r="AA1939" s="5">
        <f>IF(ActividadesCom[[#This Row],[NIVEL 4]]&lt;&gt;0,VLOOKUP(ActividadesCom[[#This Row],[NIVEL 4]],Catálogo!A:B,2,FALSE),"")</f>
        <v>3</v>
      </c>
      <c r="AB1939" s="5">
        <v>1</v>
      </c>
      <c r="AC1939" s="6" t="s">
        <v>34</v>
      </c>
      <c r="AD1939" s="5">
        <v>20173</v>
      </c>
      <c r="AE1939" s="5" t="s">
        <v>4009</v>
      </c>
      <c r="AF1939" s="5">
        <f>IF(ActividadesCom[[#This Row],[NIVEL 5]]&lt;&gt;0,VLOOKUP(ActividadesCom[[#This Row],[NIVEL 5]],Catálogo!A:B,2,FALSE),"")</f>
        <v>3</v>
      </c>
      <c r="AG1939" s="5">
        <v>1</v>
      </c>
      <c r="AH1939" s="2"/>
      <c r="AI1939" s="2"/>
    </row>
    <row r="1940" spans="1:16377" s="24" customFormat="1" ht="30" hidden="1" customHeight="1" x14ac:dyDescent="0.25">
      <c r="A1940" s="7">
        <v>17470304</v>
      </c>
      <c r="B1940" s="97" t="str">
        <f>VLOOKUP(ActividadesCom[[#This Row],[NO. DE CONTROL]],'LISTADO ESTUDIANTES'!A:C,3,FALSE)</f>
        <v>MOO BAYONA CARLOS GUADALUPE</v>
      </c>
      <c r="C1940" s="97" t="str">
        <f>VLOOKUP(ActividadesCom[[#This Row],[NO. DE CONTROL]],'LISTADO ESTUDIANTES'!A:B,2,FALSE)</f>
        <v>INGENIERIA EN ADMINISTRACION</v>
      </c>
      <c r="D1940" s="18" t="str">
        <f>VLOOKUP(ActividadesCom[[#This Row],[NO. DE CONTROL]],'LISTADO ESTUDIANTES'!A:D,4,FALSE)</f>
        <v>BAJA</v>
      </c>
      <c r="E1940" s="5">
        <f>SUM(ActividadesCom[[#This Row],[CRÉD. 1]],ActividadesCom[[#This Row],[CRÉD. 2]],ActividadesCom[[#This Row],[CRÉD. 3]],ActividadesCom[[#This Row],[CRÉD. 4]],ActividadesCom[[#This Row],[CRÉD. 5]])</f>
        <v>1</v>
      </c>
      <c r="F1940" s="17">
        <f>IF(ActividadesCom[[#This Row],[ÚLTIMO SEMESTRE CON CRÉDITOS]]&gt;0,ROUND(AVERAGE(ActividadesCom[[#This Row],[VALOR NIVEL 5]],ActividadesCom[[#This Row],[VALOR NIVEL 4]],ActividadesCom[[#This Row],[VALOR NIVEL 3]],ActividadesCom[[#This Row],[VALOR NIVEL 2]],ActividadesCom[[#This Row],[VALOR NIVEL 1]]),0),"")</f>
        <v>2</v>
      </c>
      <c r="G1940" s="5" t="str">
        <f>IF(ActividadesCom[[#This Row],[PROMEDIO]]="","",IF(ActividadesCom[[#This Row],[PROMEDIO]]&gt;=4,"EXCELENTE",IF(ActividadesCom[[#This Row],[PROMEDIO]]&gt;=3,"NOTABLE",IF(ActividadesCom[[#This Row],[PROMEDIO]]&gt;=2,"BUENO",IF(ActividadesCom[[#This Row],[PROMEDIO]]=1,"SUFICIENTE","")))))</f>
        <v>BUENO</v>
      </c>
      <c r="H1940" s="5">
        <f>MAX(ActividadesCom[[#This Row],[PERÍODO 1]],ActividadesCom[[#This Row],[PERÍODO 2]],ActividadesCom[[#This Row],[PERÍODO 3]],ActividadesCom[[#This Row],[PERÍODO 4]],ActividadesCom[[#This Row],[PERÍODO 5]])</f>
        <v>20173</v>
      </c>
      <c r="I1940" s="6"/>
      <c r="J1940" s="5"/>
      <c r="K1940" s="5"/>
      <c r="L1940" s="5" t="str">
        <f>IF(ActividadesCom[[#This Row],[NIVEL 1]]&lt;&gt;0,VLOOKUP(ActividadesCom[[#This Row],[NIVEL 1]],Catálogo!A:B,2,FALSE),"")</f>
        <v/>
      </c>
      <c r="M1940" s="5"/>
      <c r="N1940" s="6"/>
      <c r="O1940" s="5"/>
      <c r="P1940" s="5"/>
      <c r="Q1940" s="5" t="str">
        <f>IF(ActividadesCom[[#This Row],[NIVEL 2]]&lt;&gt;0,VLOOKUP(ActividadesCom[[#This Row],[NIVEL 2]],Catálogo!A:B,2,FALSE),"")</f>
        <v/>
      </c>
      <c r="R1940" s="5"/>
      <c r="S1940" s="6"/>
      <c r="T1940" s="5"/>
      <c r="U1940" s="5"/>
      <c r="V1940" s="5" t="str">
        <f>IF(ActividadesCom[[#This Row],[NIVEL 3]]&lt;&gt;0,VLOOKUP(ActividadesCom[[#This Row],[NIVEL 3]],Catálogo!A:B,2,FALSE),"")</f>
        <v/>
      </c>
      <c r="W1940" s="5"/>
      <c r="X1940" s="6"/>
      <c r="Y1940" s="5"/>
      <c r="Z1940" s="5"/>
      <c r="AA1940" s="5" t="str">
        <f>IF(ActividadesCom[[#This Row],[NIVEL 4]]&lt;&gt;0,VLOOKUP(ActividadesCom[[#This Row],[NIVEL 4]],Catálogo!A:B,2,FALSE),"")</f>
        <v/>
      </c>
      <c r="AB1940" s="5"/>
      <c r="AC1940" s="6" t="s">
        <v>37</v>
      </c>
      <c r="AD1940" s="5">
        <v>20173</v>
      </c>
      <c r="AE1940" s="5" t="s">
        <v>4010</v>
      </c>
      <c r="AF1940" s="5">
        <f>IF(ActividadesCom[[#This Row],[NIVEL 5]]&lt;&gt;0,VLOOKUP(ActividadesCom[[#This Row],[NIVEL 5]],Catálogo!A:B,2,FALSE),"")</f>
        <v>2</v>
      </c>
      <c r="AG1940" s="5">
        <v>1</v>
      </c>
    </row>
    <row r="1941" spans="1:16377" ht="30" hidden="1" customHeight="1" x14ac:dyDescent="0.25">
      <c r="A1941" s="7">
        <v>17470305</v>
      </c>
      <c r="B1941" s="97" t="str">
        <f>VLOOKUP(ActividadesCom[[#This Row],[NO. DE CONTROL]],'LISTADO ESTUDIANTES'!A:C,3,FALSE)</f>
        <v>HERNANDEZ PECH CARLOS RONALDO</v>
      </c>
      <c r="C1941" s="97" t="str">
        <f>VLOOKUP(ActividadesCom[[#This Row],[NO. DE CONTROL]],'LISTADO ESTUDIANTES'!A:B,2,FALSE)</f>
        <v>INGENIERIA EN GESTION EMPRESARIAL</v>
      </c>
      <c r="D1941" s="18" t="str">
        <f>VLOOKUP(ActividadesCom[[#This Row],[NO. DE CONTROL]],'LISTADO ESTUDIANTES'!A:D,4,FALSE)</f>
        <v>BAJA</v>
      </c>
      <c r="E1941" s="5">
        <f>SUM(ActividadesCom[[#This Row],[CRÉD. 1]],ActividadesCom[[#This Row],[CRÉD. 2]],ActividadesCom[[#This Row],[CRÉD. 3]],ActividadesCom[[#This Row],[CRÉD. 4]],ActividadesCom[[#This Row],[CRÉD. 5]])</f>
        <v>5</v>
      </c>
      <c r="F1941" s="17">
        <f>IF(ActividadesCom[[#This Row],[ÚLTIMO SEMESTRE CON CRÉDITOS]]&gt;0,ROUND(AVERAGE(ActividadesCom[[#This Row],[VALOR NIVEL 5]],ActividadesCom[[#This Row],[VALOR NIVEL 4]],ActividadesCom[[#This Row],[VALOR NIVEL 3]],ActividadesCom[[#This Row],[VALOR NIVEL 2]],ActividadesCom[[#This Row],[VALOR NIVEL 1]]),0),"")</f>
        <v>3</v>
      </c>
      <c r="G1941" s="5" t="str">
        <f>IF(ActividadesCom[[#This Row],[PROMEDIO]]="","",IF(ActividadesCom[[#This Row],[PROMEDIO]]&gt;=4,"EXCELENTE",IF(ActividadesCom[[#This Row],[PROMEDIO]]&gt;=3,"NOTABLE",IF(ActividadesCom[[#This Row],[PROMEDIO]]&gt;=2,"BUENO",IF(ActividadesCom[[#This Row],[PROMEDIO]]=1,"SUFICIENTE","")))))</f>
        <v>NOTABLE</v>
      </c>
      <c r="H1941" s="5">
        <f>MAX(ActividadesCom[[#This Row],[PERÍODO 1]],ActividadesCom[[#This Row],[PERÍODO 2]],ActividadesCom[[#This Row],[PERÍODO 3]],ActividadesCom[[#This Row],[PERÍODO 4]],ActividadesCom[[#This Row],[PERÍODO 5]])</f>
        <v>20211</v>
      </c>
      <c r="I1941" s="6" t="s">
        <v>4125</v>
      </c>
      <c r="J1941" s="5">
        <v>20203</v>
      </c>
      <c r="K1941" s="5" t="s">
        <v>4010</v>
      </c>
      <c r="L1941" s="5">
        <f>IF(ActividadesCom[[#This Row],[NIVEL 1]]&lt;&gt;0,VLOOKUP(ActividadesCom[[#This Row],[NIVEL 1]],Catálogo!A:B,2,FALSE),"")</f>
        <v>2</v>
      </c>
      <c r="M1941" s="5">
        <v>1</v>
      </c>
      <c r="N1941" s="6" t="s">
        <v>4492</v>
      </c>
      <c r="O1941" s="5">
        <v>20211</v>
      </c>
      <c r="P1941" s="5" t="s">
        <v>4008</v>
      </c>
      <c r="Q1941" s="5">
        <f>IF(ActividadesCom[[#This Row],[NIVEL 2]]&lt;&gt;0,VLOOKUP(ActividadesCom[[#This Row],[NIVEL 2]],Catálogo!A:B,2,FALSE),"")</f>
        <v>4</v>
      </c>
      <c r="R1941" s="5">
        <v>1</v>
      </c>
      <c r="S1941" s="6" t="s">
        <v>4571</v>
      </c>
      <c r="T1941" s="5">
        <v>20211</v>
      </c>
      <c r="U1941" s="5" t="s">
        <v>4008</v>
      </c>
      <c r="V1941" s="5">
        <f>IF(ActividadesCom[[#This Row],[NIVEL 3]]&lt;&gt;0,VLOOKUP(ActividadesCom[[#This Row],[NIVEL 3]],Catálogo!A:B,2,FALSE),"")</f>
        <v>4</v>
      </c>
      <c r="W1941" s="5">
        <v>1</v>
      </c>
      <c r="X1941" s="6" t="s">
        <v>4946</v>
      </c>
      <c r="Y1941" s="5">
        <v>20211</v>
      </c>
      <c r="Z1941" s="5" t="s">
        <v>4009</v>
      </c>
      <c r="AA1941" s="5">
        <f>IF(ActividadesCom[[#This Row],[NIVEL 4]]&lt;&gt;0,VLOOKUP(ActividadesCom[[#This Row],[NIVEL 4]],Catálogo!A:B,2,FALSE),"")</f>
        <v>3</v>
      </c>
      <c r="AB1941" s="5">
        <v>1</v>
      </c>
      <c r="AC1941" s="6" t="s">
        <v>4493</v>
      </c>
      <c r="AD1941" s="5">
        <v>20211</v>
      </c>
      <c r="AE1941" s="5" t="s">
        <v>4008</v>
      </c>
      <c r="AF1941" s="5">
        <f>IF(ActividadesCom[[#This Row],[NIVEL 5]]&lt;&gt;0,VLOOKUP(ActividadesCom[[#This Row],[NIVEL 5]],Catálogo!A:B,2,FALSE),"")</f>
        <v>4</v>
      </c>
      <c r="AG1941" s="5">
        <v>1</v>
      </c>
      <c r="AH1941" s="2"/>
      <c r="AI1941" s="2"/>
    </row>
    <row r="1942" spans="1:16377" ht="30" hidden="1" customHeight="1" x14ac:dyDescent="0.25">
      <c r="A1942" s="7">
        <v>17470306</v>
      </c>
      <c r="B1942" s="97" t="str">
        <f>VLOOKUP(ActividadesCom[[#This Row],[NO. DE CONTROL]],'LISTADO ESTUDIANTES'!A:C,3,FALSE)</f>
        <v>ROSAS TORRES ARGELIA</v>
      </c>
      <c r="C1942" s="97" t="str">
        <f>VLOOKUP(ActividadesCom[[#This Row],[NO. DE CONTROL]],'LISTADO ESTUDIANTES'!A:B,2,FALSE)</f>
        <v>INGENIERIA EN GESTION EMPRESARIAL</v>
      </c>
      <c r="D1942" s="18" t="str">
        <f>VLOOKUP(ActividadesCom[[#This Row],[NO. DE CONTROL]],'LISTADO ESTUDIANTES'!A:D,4,FALSE)</f>
        <v>EGRESADO(A)</v>
      </c>
      <c r="E1942" s="5">
        <f>SUM(ActividadesCom[[#This Row],[CRÉD. 1]],ActividadesCom[[#This Row],[CRÉD. 2]],ActividadesCom[[#This Row],[CRÉD. 3]],ActividadesCom[[#This Row],[CRÉD. 4]],ActividadesCom[[#This Row],[CRÉD. 5]])</f>
        <v>6</v>
      </c>
      <c r="F1942" s="5">
        <f>IF(ActividadesCom[[#This Row],[ÚLTIMO SEMESTRE CON CRÉDITOS]]&gt;0,ROUND(AVERAGE(ActividadesCom[[#This Row],[VALOR NIVEL 5]],ActividadesCom[[#This Row],[VALOR NIVEL 4]],ActividadesCom[[#This Row],[VALOR NIVEL 3]],ActividadesCom[[#This Row],[VALOR NIVEL 2]],ActividadesCom[[#This Row],[VALOR NIVEL 1]]),0),"")</f>
        <v>2</v>
      </c>
      <c r="G1942" s="5" t="str">
        <f>IF(ActividadesCom[[#This Row],[PROMEDIO]]="","",IF(ActividadesCom[[#This Row],[PROMEDIO]]&gt;=4,"EXCELENTE",IF(ActividadesCom[[#This Row],[PROMEDIO]]&gt;=3,"NOTABLE",IF(ActividadesCom[[#This Row],[PROMEDIO]]&gt;=2,"BUENO",IF(ActividadesCom[[#This Row],[PROMEDIO]]=1,"SUFICIENTE","")))))</f>
        <v>BUENO</v>
      </c>
      <c r="H1942" s="5">
        <f>MAX(ActividadesCom[[#This Row],[PERÍODO 1]],ActividadesCom[[#This Row],[PERÍODO 2]],ActividadesCom[[#This Row],[PERÍODO 3]],ActividadesCom[[#This Row],[PERÍODO 4]],ActividadesCom[[#This Row],[PERÍODO 5]])</f>
        <v>20201</v>
      </c>
      <c r="I1942" s="6" t="s">
        <v>445</v>
      </c>
      <c r="J1942" s="5">
        <v>20181</v>
      </c>
      <c r="K1942" s="5" t="s">
        <v>4010</v>
      </c>
      <c r="L1942" s="5">
        <f>IF(ActividadesCom[[#This Row],[NIVEL 1]]&lt;&gt;0,VLOOKUP(ActividadesCom[[#This Row],[NIVEL 1]],Catálogo!A:B,2,FALSE),"")</f>
        <v>2</v>
      </c>
      <c r="M1942" s="5">
        <v>2</v>
      </c>
      <c r="N1942" s="6" t="s">
        <v>4179</v>
      </c>
      <c r="O1942" s="5">
        <v>20183</v>
      </c>
      <c r="P1942" s="5" t="s">
        <v>4008</v>
      </c>
      <c r="Q1942" s="5">
        <f>IF(ActividadesCom[[#This Row],[NIVEL 2]]&lt;&gt;0,VLOOKUP(ActividadesCom[[#This Row],[NIVEL 2]],Catálogo!A:B,2,FALSE),"")</f>
        <v>4</v>
      </c>
      <c r="R1942" s="5">
        <v>1</v>
      </c>
      <c r="S1942" s="6" t="s">
        <v>2953</v>
      </c>
      <c r="T1942" s="5">
        <v>20201</v>
      </c>
      <c r="U1942" s="5" t="s">
        <v>4011</v>
      </c>
      <c r="V1942" s="5">
        <f>IF(ActividadesCom[[#This Row],[NIVEL 3]]&lt;&gt;0,VLOOKUP(ActividadesCom[[#This Row],[NIVEL 3]],Catálogo!A:B,2,FALSE),"")</f>
        <v>1</v>
      </c>
      <c r="W1942" s="5">
        <v>1</v>
      </c>
      <c r="X1942" s="6" t="s">
        <v>34</v>
      </c>
      <c r="Y1942" s="5">
        <v>20181</v>
      </c>
      <c r="Z1942" s="5" t="s">
        <v>4010</v>
      </c>
      <c r="AA1942" s="5">
        <f>IF(ActividadesCom[[#This Row],[NIVEL 4]]&lt;&gt;0,VLOOKUP(ActividadesCom[[#This Row],[NIVEL 4]],Catálogo!A:B,2,FALSE),"")</f>
        <v>2</v>
      </c>
      <c r="AB1942" s="5">
        <v>1</v>
      </c>
      <c r="AC1942" s="6" t="s">
        <v>34</v>
      </c>
      <c r="AD1942" s="5">
        <v>20173</v>
      </c>
      <c r="AE1942" s="5" t="s">
        <v>4011</v>
      </c>
      <c r="AF1942" s="5">
        <f>IF(ActividadesCom[[#This Row],[NIVEL 5]]&lt;&gt;0,VLOOKUP(ActividadesCom[[#This Row],[NIVEL 5]],Catálogo!A:B,2,FALSE),"")</f>
        <v>1</v>
      </c>
      <c r="AG1942" s="5">
        <v>1</v>
      </c>
      <c r="AH1942" s="2"/>
      <c r="AI1942" s="2"/>
    </row>
    <row r="1943" spans="1:16377" s="24" customFormat="1" ht="30" hidden="1" customHeight="1" x14ac:dyDescent="0.25">
      <c r="A1943" s="7">
        <v>17470307</v>
      </c>
      <c r="B1943" s="97" t="str">
        <f>VLOOKUP(ActividadesCom[[#This Row],[NO. DE CONTROL]],'LISTADO ESTUDIANTES'!A:C,3,FALSE)</f>
        <v>MOO RAMIREZ BRYAN ALEXIS</v>
      </c>
      <c r="C1943" s="97" t="str">
        <f>VLOOKUP(ActividadesCom[[#This Row],[NO. DE CONTROL]],'LISTADO ESTUDIANTES'!A:B,2,FALSE)</f>
        <v>INGENIERIA EN GESTION EMPRESARIAL</v>
      </c>
      <c r="D1943" s="18" t="str">
        <f>VLOOKUP(ActividadesCom[[#This Row],[NO. DE CONTROL]],'LISTADO ESTUDIANTES'!A:D,4,FALSE)</f>
        <v>EGRESADO(A)</v>
      </c>
      <c r="E1943" s="5">
        <f>SUM(ActividadesCom[[#This Row],[CRÉD. 1]],ActividadesCom[[#This Row],[CRÉD. 2]],ActividadesCom[[#This Row],[CRÉD. 3]],ActividadesCom[[#This Row],[CRÉD. 4]],ActividadesCom[[#This Row],[CRÉD. 5]])</f>
        <v>5</v>
      </c>
      <c r="F1943" s="17">
        <f>IF(ActividadesCom[[#This Row],[ÚLTIMO SEMESTRE CON CRÉDITOS]]&gt;0,ROUND(AVERAGE(ActividadesCom[[#This Row],[VALOR NIVEL 5]],ActividadesCom[[#This Row],[VALOR NIVEL 4]],ActividadesCom[[#This Row],[VALOR NIVEL 3]],ActividadesCom[[#This Row],[VALOR NIVEL 2]],ActividadesCom[[#This Row],[VALOR NIVEL 1]]),0),"")</f>
        <v>4</v>
      </c>
      <c r="G1943" s="5" t="str">
        <f>IF(ActividadesCom[[#This Row],[PROMEDIO]]="","",IF(ActividadesCom[[#This Row],[PROMEDIO]]&gt;=4,"EXCELENTE",IF(ActividadesCom[[#This Row],[PROMEDIO]]&gt;=3,"NOTABLE",IF(ActividadesCom[[#This Row],[PROMEDIO]]&gt;=2,"BUENO",IF(ActividadesCom[[#This Row],[PROMEDIO]]=1,"SUFICIENTE","")))))</f>
        <v>EXCELENTE</v>
      </c>
      <c r="H1943" s="5">
        <f>MAX(ActividadesCom[[#This Row],[PERÍODO 1]],ActividadesCom[[#This Row],[PERÍODO 2]],ActividadesCom[[#This Row],[PERÍODO 3]],ActividadesCom[[#This Row],[PERÍODO 4]],ActividadesCom[[#This Row],[PERÍODO 5]])</f>
        <v>20211</v>
      </c>
      <c r="I1943" s="6" t="s">
        <v>4100</v>
      </c>
      <c r="J1943" s="5">
        <v>20183</v>
      </c>
      <c r="K1943" s="5" t="s">
        <v>4008</v>
      </c>
      <c r="L1943" s="5">
        <f>IF(ActividadesCom[[#This Row],[NIVEL 1]]&lt;&gt;0,VLOOKUP(ActividadesCom[[#This Row],[NIVEL 1]],Catálogo!A:B,2,FALSE),"")</f>
        <v>4</v>
      </c>
      <c r="M1943" s="5">
        <v>1</v>
      </c>
      <c r="N1943" s="6" t="s">
        <v>4418</v>
      </c>
      <c r="O1943" s="5">
        <v>20211</v>
      </c>
      <c r="P1943" s="5" t="s">
        <v>4008</v>
      </c>
      <c r="Q1943" s="5">
        <f>IF(ActividadesCom[[#This Row],[NIVEL 2]]&lt;&gt;0,VLOOKUP(ActividadesCom[[#This Row],[NIVEL 2]],Catálogo!A:B,2,FALSE),"")</f>
        <v>4</v>
      </c>
      <c r="R1943" s="5">
        <v>1</v>
      </c>
      <c r="S1943" s="9" t="s">
        <v>4566</v>
      </c>
      <c r="T1943" s="8">
        <v>20211</v>
      </c>
      <c r="U1943" s="8" t="s">
        <v>4008</v>
      </c>
      <c r="V1943" s="5">
        <f>IF(ActividadesCom[[#This Row],[NIVEL 3]]&lt;&gt;0,VLOOKUP(ActividadesCom[[#This Row],[NIVEL 3]],Catálogo!A:B,2,FALSE),"")</f>
        <v>4</v>
      </c>
      <c r="W1943" s="8">
        <v>1</v>
      </c>
      <c r="X1943" s="6" t="s">
        <v>615</v>
      </c>
      <c r="Y1943" s="5">
        <v>20211</v>
      </c>
      <c r="Z1943" s="5" t="s">
        <v>4010</v>
      </c>
      <c r="AA1943" s="5">
        <f>IF(ActividadesCom[[#This Row],[NIVEL 4]]&lt;&gt;0,VLOOKUP(ActividadesCom[[#This Row],[NIVEL 4]],Catálogo!A:B,2,FALSE),"")</f>
        <v>2</v>
      </c>
      <c r="AB1943" s="5">
        <v>1</v>
      </c>
      <c r="AC1943" s="6" t="s">
        <v>34</v>
      </c>
      <c r="AD1943" s="5">
        <v>20173</v>
      </c>
      <c r="AE1943" s="5" t="s">
        <v>4008</v>
      </c>
      <c r="AF1943" s="5">
        <f>IF(ActividadesCom[[#This Row],[NIVEL 5]]&lt;&gt;0,VLOOKUP(ActividadesCom[[#This Row],[NIVEL 5]],Catálogo!A:B,2,FALSE),"")</f>
        <v>4</v>
      </c>
      <c r="AG1943" s="5">
        <v>1</v>
      </c>
    </row>
    <row r="1944" spans="1:16377" ht="30" hidden="1" customHeight="1" x14ac:dyDescent="0.25">
      <c r="A1944" s="7">
        <v>17470308</v>
      </c>
      <c r="B1944" s="97" t="str">
        <f>VLOOKUP(ActividadesCom[[#This Row],[NO. DE CONTROL]],'LISTADO ESTUDIANTES'!A:C,3,FALSE)</f>
        <v>CAN UH LISETH GUADALUPE</v>
      </c>
      <c r="C1944" s="97" t="str">
        <f>VLOOKUP(ActividadesCom[[#This Row],[NO. DE CONTROL]],'LISTADO ESTUDIANTES'!A:B,2,FALSE)</f>
        <v>INGENIERIA EN GESTION EMPRESARIAL</v>
      </c>
      <c r="D1944" s="18" t="str">
        <f>VLOOKUP(ActividadesCom[[#This Row],[NO. DE CONTROL]],'LISTADO ESTUDIANTES'!A:D,4,FALSE)</f>
        <v>EGRESADO(A)</v>
      </c>
      <c r="E1944" s="5">
        <f>SUM(ActividadesCom[[#This Row],[CRÉD. 1]],ActividadesCom[[#This Row],[CRÉD. 2]],ActividadesCom[[#This Row],[CRÉD. 3]],ActividadesCom[[#This Row],[CRÉD. 4]],ActividadesCom[[#This Row],[CRÉD. 5]])</f>
        <v>6</v>
      </c>
      <c r="F1944" s="5">
        <f>IF(ActividadesCom[[#This Row],[ÚLTIMO SEMESTRE CON CRÉDITOS]]&gt;0,ROUND(AVERAGE(ActividadesCom[[#This Row],[VALOR NIVEL 5]],ActividadesCom[[#This Row],[VALOR NIVEL 4]],ActividadesCom[[#This Row],[VALOR NIVEL 3]],ActividadesCom[[#This Row],[VALOR NIVEL 2]],ActividadesCom[[#This Row],[VALOR NIVEL 1]]),0),"")</f>
        <v>3</v>
      </c>
      <c r="G1944" s="5" t="str">
        <f>IF(ActividadesCom[[#This Row],[PROMEDIO]]="","",IF(ActividadesCom[[#This Row],[PROMEDIO]]&gt;=4,"EXCELENTE",IF(ActividadesCom[[#This Row],[PROMEDIO]]&gt;=3,"NOTABLE",IF(ActividadesCom[[#This Row],[PROMEDIO]]&gt;=2,"BUENO",IF(ActividadesCom[[#This Row],[PROMEDIO]]=1,"SUFICIENTE","")))))</f>
        <v>NOTABLE</v>
      </c>
      <c r="H1944" s="5">
        <f>MAX(ActividadesCom[[#This Row],[PERÍODO 1]],ActividadesCom[[#This Row],[PERÍODO 2]],ActividadesCom[[#This Row],[PERÍODO 3]],ActividadesCom[[#This Row],[PERÍODO 4]],ActividadesCom[[#This Row],[PERÍODO 5]])</f>
        <v>20213</v>
      </c>
      <c r="I1944" s="6" t="s">
        <v>943</v>
      </c>
      <c r="J1944" s="5">
        <v>20193</v>
      </c>
      <c r="K1944" s="5" t="s">
        <v>4010</v>
      </c>
      <c r="L1944" s="5">
        <f>IF(ActividadesCom[[#This Row],[NIVEL 1]]&lt;&gt;0,VLOOKUP(ActividadesCom[[#This Row],[NIVEL 1]],Catálogo!A:B,2,FALSE),"")</f>
        <v>2</v>
      </c>
      <c r="M1944" s="5">
        <v>2</v>
      </c>
      <c r="N1944" s="6" t="s">
        <v>3333</v>
      </c>
      <c r="O1944" s="5">
        <v>20203</v>
      </c>
      <c r="P1944" s="5" t="s">
        <v>4008</v>
      </c>
      <c r="Q1944" s="5">
        <f>IF(ActividadesCom[[#This Row],[NIVEL 2]]&lt;&gt;0,VLOOKUP(ActividadesCom[[#This Row],[NIVEL 2]],Catálogo!A:B,2,FALSE),"")</f>
        <v>4</v>
      </c>
      <c r="R1944" s="5">
        <v>1</v>
      </c>
      <c r="S1944" s="6" t="s">
        <v>4848</v>
      </c>
      <c r="T1944" s="5">
        <v>20213</v>
      </c>
      <c r="U1944" s="5" t="s">
        <v>4008</v>
      </c>
      <c r="V1944" s="5">
        <f>IF(ActividadesCom[[#This Row],[NIVEL 3]]&lt;&gt;0,VLOOKUP(ActividadesCom[[#This Row],[NIVEL 3]],Catálogo!A:B,2,FALSE),"")</f>
        <v>4</v>
      </c>
      <c r="W1944" s="5">
        <v>1</v>
      </c>
      <c r="X1944" s="6" t="s">
        <v>34</v>
      </c>
      <c r="Y1944" s="5">
        <v>20181</v>
      </c>
      <c r="Z1944" s="5" t="s">
        <v>4009</v>
      </c>
      <c r="AA1944" s="5">
        <f>IF(ActividadesCom[[#This Row],[NIVEL 4]]&lt;&gt;0,VLOOKUP(ActividadesCom[[#This Row],[NIVEL 4]],Catálogo!A:B,2,FALSE),"")</f>
        <v>3</v>
      </c>
      <c r="AB1944" s="5">
        <v>1</v>
      </c>
      <c r="AC1944" s="6" t="s">
        <v>34</v>
      </c>
      <c r="AD1944" s="5">
        <v>20173</v>
      </c>
      <c r="AE1944" s="5" t="s">
        <v>4010</v>
      </c>
      <c r="AF1944" s="5">
        <f>IF(ActividadesCom[[#This Row],[NIVEL 5]]&lt;&gt;0,VLOOKUP(ActividadesCom[[#This Row],[NIVEL 5]],Catálogo!A:B,2,FALSE),"")</f>
        <v>2</v>
      </c>
      <c r="AG1944" s="5">
        <v>1</v>
      </c>
      <c r="AH1944" s="2"/>
      <c r="AI1944" s="2"/>
    </row>
    <row r="1945" spans="1:16377" s="24" customFormat="1" ht="30" hidden="1" customHeight="1" x14ac:dyDescent="0.25">
      <c r="A1945" s="7">
        <v>17470309</v>
      </c>
      <c r="B1945" s="97" t="str">
        <f>VLOOKUP(ActividadesCom[[#This Row],[NO. DE CONTROL]],'LISTADO ESTUDIANTES'!A:C,3,FALSE)</f>
        <v>CAHUICH USCANGA ERICK GUADALUPE</v>
      </c>
      <c r="C1945" s="97" t="str">
        <f>VLOOKUP(ActividadesCom[[#This Row],[NO. DE CONTROL]],'LISTADO ESTUDIANTES'!A:B,2,FALSE)</f>
        <v>INGENIERIA EN GESTION EMPRESARIAL</v>
      </c>
      <c r="D1945" s="18" t="str">
        <f>VLOOKUP(ActividadesCom[[#This Row],[NO. DE CONTROL]],'LISTADO ESTUDIANTES'!A:D,4,FALSE)</f>
        <v>EGRESADO(A)</v>
      </c>
      <c r="E1945" s="5">
        <f>SUM(ActividadesCom[[#This Row],[CRÉD. 1]],ActividadesCom[[#This Row],[CRÉD. 2]],ActividadesCom[[#This Row],[CRÉD. 3]],ActividadesCom[[#This Row],[CRÉD. 4]],ActividadesCom[[#This Row],[CRÉD. 5]])</f>
        <v>5</v>
      </c>
      <c r="F1945" s="17">
        <f>IF(ActividadesCom[[#This Row],[ÚLTIMO SEMESTRE CON CRÉDITOS]]&gt;0,ROUND(AVERAGE(ActividadesCom[[#This Row],[VALOR NIVEL 5]],ActividadesCom[[#This Row],[VALOR NIVEL 4]],ActividadesCom[[#This Row],[VALOR NIVEL 3]],ActividadesCom[[#This Row],[VALOR NIVEL 2]],ActividadesCom[[#This Row],[VALOR NIVEL 1]]),0),"")</f>
        <v>3</v>
      </c>
      <c r="G1945" s="5" t="str">
        <f>IF(ActividadesCom[[#This Row],[PROMEDIO]]="","",IF(ActividadesCom[[#This Row],[PROMEDIO]]&gt;=4,"EXCELENTE",IF(ActividadesCom[[#This Row],[PROMEDIO]]&gt;=3,"NOTABLE",IF(ActividadesCom[[#This Row],[PROMEDIO]]&gt;=2,"BUENO",IF(ActividadesCom[[#This Row],[PROMEDIO]]=1,"SUFICIENTE","")))))</f>
        <v>NOTABLE</v>
      </c>
      <c r="H1945" s="5">
        <f>MAX(ActividadesCom[[#This Row],[PERÍODO 1]],ActividadesCom[[#This Row],[PERÍODO 2]],ActividadesCom[[#This Row],[PERÍODO 3]],ActividadesCom[[#This Row],[PERÍODO 4]],ActividadesCom[[#This Row],[PERÍODO 5]])</f>
        <v>20213</v>
      </c>
      <c r="I1945" s="6" t="s">
        <v>4418</v>
      </c>
      <c r="J1945" s="5">
        <v>20211</v>
      </c>
      <c r="K1945" s="5" t="s">
        <v>4008</v>
      </c>
      <c r="L1945" s="5">
        <f>IF(ActividadesCom[[#This Row],[NIVEL 1]]&lt;&gt;0,VLOOKUP(ActividadesCom[[#This Row],[NIVEL 1]],Catálogo!A:B,2,FALSE),"")</f>
        <v>4</v>
      </c>
      <c r="M1945" s="5">
        <v>1</v>
      </c>
      <c r="N1945" s="6" t="s">
        <v>4848</v>
      </c>
      <c r="O1945" s="5">
        <v>20213</v>
      </c>
      <c r="P1945" s="5" t="s">
        <v>4008</v>
      </c>
      <c r="Q1945" s="5">
        <f>IF(ActividadesCom[[#This Row],[NIVEL 2]]&lt;&gt;0,VLOOKUP(ActividadesCom[[#This Row],[NIVEL 2]],Catálogo!A:B,2,FALSE),"")</f>
        <v>4</v>
      </c>
      <c r="R1945" s="5">
        <v>1</v>
      </c>
      <c r="S1945" s="6" t="s">
        <v>615</v>
      </c>
      <c r="T1945" s="5">
        <v>20211</v>
      </c>
      <c r="U1945" s="5" t="s">
        <v>4010</v>
      </c>
      <c r="V1945" s="5">
        <f>IF(ActividadesCom[[#This Row],[NIVEL 3]]&lt;&gt;0,VLOOKUP(ActividadesCom[[#This Row],[NIVEL 3]],Catálogo!A:B,2,FALSE),"")</f>
        <v>2</v>
      </c>
      <c r="W1945" s="5">
        <v>1</v>
      </c>
      <c r="X1945" s="6" t="s">
        <v>34</v>
      </c>
      <c r="Y1945" s="5">
        <v>20181</v>
      </c>
      <c r="Z1945" s="5" t="s">
        <v>4009</v>
      </c>
      <c r="AA1945" s="5">
        <f>IF(ActividadesCom[[#This Row],[NIVEL 4]]&lt;&gt;0,VLOOKUP(ActividadesCom[[#This Row],[NIVEL 4]],Catálogo!A:B,2,FALSE),"")</f>
        <v>3</v>
      </c>
      <c r="AB1945" s="5">
        <v>1</v>
      </c>
      <c r="AC1945" s="6" t="s">
        <v>34</v>
      </c>
      <c r="AD1945" s="5">
        <v>20173</v>
      </c>
      <c r="AE1945" s="5" t="s">
        <v>4009</v>
      </c>
      <c r="AF1945" s="5">
        <f>IF(ActividadesCom[[#This Row],[NIVEL 5]]&lt;&gt;0,VLOOKUP(ActividadesCom[[#This Row],[NIVEL 5]],Catálogo!A:B,2,FALSE),"")</f>
        <v>3</v>
      </c>
      <c r="AG1945" s="5">
        <v>1</v>
      </c>
    </row>
    <row r="1946" spans="1:16377" ht="30" hidden="1" customHeight="1" x14ac:dyDescent="0.25">
      <c r="A1946" s="7">
        <v>17470310</v>
      </c>
      <c r="B1946" s="97" t="str">
        <f>VLOOKUP(ActividadesCom[[#This Row],[NO. DE CONTROL]],'LISTADO ESTUDIANTES'!A:C,3,FALSE)</f>
        <v>OLIVAS PACHECO JOSE ADRIAN</v>
      </c>
      <c r="C1946" s="97" t="str">
        <f>VLOOKUP(ActividadesCom[[#This Row],[NO. DE CONTROL]],'LISTADO ESTUDIANTES'!A:B,2,FALSE)</f>
        <v>INGENIERIA EN GESTION EMPRESARIAL</v>
      </c>
      <c r="D1946" s="18" t="str">
        <f>VLOOKUP(ActividadesCom[[#This Row],[NO. DE CONTROL]],'LISTADO ESTUDIANTES'!A:D,4,FALSE)</f>
        <v>EGRESADO(A)</v>
      </c>
      <c r="E1946" s="5">
        <f>SUM(ActividadesCom[[#This Row],[CRÉD. 1]],ActividadesCom[[#This Row],[CRÉD. 2]],ActividadesCom[[#This Row],[CRÉD. 3]],ActividadesCom[[#This Row],[CRÉD. 4]],ActividadesCom[[#This Row],[CRÉD. 5]])</f>
        <v>5</v>
      </c>
      <c r="F1946" s="17">
        <f>IF(ActividadesCom[[#This Row],[ÚLTIMO SEMESTRE CON CRÉDITOS]]&gt;0,ROUND(AVERAGE(ActividadesCom[[#This Row],[VALOR NIVEL 5]],ActividadesCom[[#This Row],[VALOR NIVEL 4]],ActividadesCom[[#This Row],[VALOR NIVEL 3]],ActividadesCom[[#This Row],[VALOR NIVEL 2]],ActividadesCom[[#This Row],[VALOR NIVEL 1]]),0),"")</f>
        <v>3</v>
      </c>
      <c r="G1946" s="5" t="str">
        <f>IF(ActividadesCom[[#This Row],[PROMEDIO]]="","",IF(ActividadesCom[[#This Row],[PROMEDIO]]&gt;=4,"EXCELENTE",IF(ActividadesCom[[#This Row],[PROMEDIO]]&gt;=3,"NOTABLE",IF(ActividadesCom[[#This Row],[PROMEDIO]]&gt;=2,"BUENO",IF(ActividadesCom[[#This Row],[PROMEDIO]]=1,"SUFICIENTE","")))))</f>
        <v>NOTABLE</v>
      </c>
      <c r="H1946" s="5">
        <f>MAX(ActividadesCom[[#This Row],[PERÍODO 1]],ActividadesCom[[#This Row],[PERÍODO 2]],ActividadesCom[[#This Row],[PERÍODO 3]],ActividadesCom[[#This Row],[PERÍODO 4]],ActividadesCom[[#This Row],[PERÍODO 5]])</f>
        <v>20211</v>
      </c>
      <c r="I1946" s="6" t="s">
        <v>4100</v>
      </c>
      <c r="J1946" s="5">
        <v>20183</v>
      </c>
      <c r="K1946" s="5" t="s">
        <v>4008</v>
      </c>
      <c r="L1946" s="5">
        <f>IF(ActividadesCom[[#This Row],[NIVEL 1]]&lt;&gt;0,VLOOKUP(ActividadesCom[[#This Row],[NIVEL 1]],Catálogo!A:B,2,FALSE),"")</f>
        <v>4</v>
      </c>
      <c r="M1946" s="5">
        <v>1</v>
      </c>
      <c r="N1946" s="6" t="s">
        <v>4400</v>
      </c>
      <c r="O1946" s="5">
        <v>20211</v>
      </c>
      <c r="P1946" s="5" t="s">
        <v>4008</v>
      </c>
      <c r="Q1946" s="5">
        <f>IF(ActividadesCom[[#This Row],[NIVEL 2]]&lt;&gt;0,VLOOKUP(ActividadesCom[[#This Row],[NIVEL 2]],Catálogo!A:B,2,FALSE),"")</f>
        <v>4</v>
      </c>
      <c r="R1946" s="5">
        <v>1</v>
      </c>
      <c r="S1946" s="6" t="s">
        <v>4418</v>
      </c>
      <c r="T1946" s="5">
        <v>20211</v>
      </c>
      <c r="U1946" s="5" t="s">
        <v>4008</v>
      </c>
      <c r="V1946" s="5">
        <f>IF(ActividadesCom[[#This Row],[NIVEL 3]]&lt;&gt;0,VLOOKUP(ActividadesCom[[#This Row],[NIVEL 3]],Catálogo!A:B,2,FALSE),"")</f>
        <v>4</v>
      </c>
      <c r="W1946" s="5">
        <v>1</v>
      </c>
      <c r="X1946" s="6" t="s">
        <v>4463</v>
      </c>
      <c r="Y1946" s="5">
        <v>20211</v>
      </c>
      <c r="Z1946" s="5" t="s">
        <v>4011</v>
      </c>
      <c r="AA1946" s="5">
        <f>IF(ActividadesCom[[#This Row],[NIVEL 4]]&lt;&gt;0,VLOOKUP(ActividadesCom[[#This Row],[NIVEL 4]],Catálogo!A:B,2,FALSE),"")</f>
        <v>1</v>
      </c>
      <c r="AB1946" s="5">
        <v>1</v>
      </c>
      <c r="AC1946" s="6" t="s">
        <v>34</v>
      </c>
      <c r="AD1946" s="5">
        <v>20173</v>
      </c>
      <c r="AE1946" s="5" t="s">
        <v>4009</v>
      </c>
      <c r="AF1946" s="5">
        <f>IF(ActividadesCom[[#This Row],[NIVEL 5]]&lt;&gt;0,VLOOKUP(ActividadesCom[[#This Row],[NIVEL 5]],Catálogo!A:B,2,FALSE),"")</f>
        <v>3</v>
      </c>
      <c r="AG1946" s="5">
        <v>1</v>
      </c>
      <c r="AH1946" s="2"/>
      <c r="AI1946" s="2"/>
    </row>
    <row r="1947" spans="1:16377" ht="30" hidden="1" customHeight="1" x14ac:dyDescent="0.25">
      <c r="A1947" s="7">
        <v>17470311</v>
      </c>
      <c r="B1947" s="97" t="str">
        <f>VLOOKUP(ActividadesCom[[#This Row],[NO. DE CONTROL]],'LISTADO ESTUDIANTES'!A:C,3,FALSE)</f>
        <v>UC GUTIERREZ REINA YAQUELIN</v>
      </c>
      <c r="C1947" s="97" t="str">
        <f>VLOOKUP(ActividadesCom[[#This Row],[NO. DE CONTROL]],'LISTADO ESTUDIANTES'!A:B,2,FALSE)</f>
        <v>INGENIERIA EN GESTION EMPRESARIAL</v>
      </c>
      <c r="D1947" s="18" t="str">
        <f>VLOOKUP(ActividadesCom[[#This Row],[NO. DE CONTROL]],'LISTADO ESTUDIANTES'!A:D,4,FALSE)</f>
        <v>EGRESADO(A)</v>
      </c>
      <c r="E1947" s="5">
        <f>SUM(ActividadesCom[[#This Row],[CRÉD. 1]],ActividadesCom[[#This Row],[CRÉD. 2]],ActividadesCom[[#This Row],[CRÉD. 3]],ActividadesCom[[#This Row],[CRÉD. 4]],ActividadesCom[[#This Row],[CRÉD. 5]])</f>
        <v>6</v>
      </c>
      <c r="F1947" s="5">
        <f>IF(ActividadesCom[[#This Row],[ÚLTIMO SEMESTRE CON CRÉDITOS]]&gt;0,ROUND(AVERAGE(ActividadesCom[[#This Row],[VALOR NIVEL 5]],ActividadesCom[[#This Row],[VALOR NIVEL 4]],ActividadesCom[[#This Row],[VALOR NIVEL 3]],ActividadesCom[[#This Row],[VALOR NIVEL 2]],ActividadesCom[[#This Row],[VALOR NIVEL 1]]),0),"")</f>
        <v>3</v>
      </c>
      <c r="G1947" s="67" t="str">
        <f>IF(ActividadesCom[[#This Row],[PROMEDIO]]="","",IF(ActividadesCom[[#This Row],[PROMEDIO]]&gt;=4,"EXCELENTE",IF(ActividadesCom[[#This Row],[PROMEDIO]]&gt;=3,"NOTABLE",IF(ActividadesCom[[#This Row],[PROMEDIO]]&gt;=2,"BUENO",IF(ActividadesCom[[#This Row],[PROMEDIO]]=1,"SUFICIENTE","")))))</f>
        <v>NOTABLE</v>
      </c>
      <c r="H1947" s="5">
        <f>MAX(ActividadesCom[[#This Row],[PERÍODO 1]],ActividadesCom[[#This Row],[PERÍODO 2]],ActividadesCom[[#This Row],[PERÍODO 3]],ActividadesCom[[#This Row],[PERÍODO 4]],ActividadesCom[[#This Row],[PERÍODO 5]])</f>
        <v>20213</v>
      </c>
      <c r="I1947" s="6" t="s">
        <v>943</v>
      </c>
      <c r="J1947" s="5">
        <v>20193</v>
      </c>
      <c r="K1947" s="5" t="s">
        <v>4010</v>
      </c>
      <c r="L1947" s="5">
        <f>IF(ActividadesCom[[#This Row],[NIVEL 1]]&lt;&gt;0,VLOOKUP(ActividadesCom[[#This Row],[NIVEL 1]],Catálogo!A:B,2,FALSE),"")</f>
        <v>2</v>
      </c>
      <c r="M1947" s="5">
        <v>2</v>
      </c>
      <c r="N1947" s="6" t="s">
        <v>3333</v>
      </c>
      <c r="O1947" s="5">
        <v>20183</v>
      </c>
      <c r="P1947" s="5" t="s">
        <v>4008</v>
      </c>
      <c r="Q1947" s="5">
        <f>IF(ActividadesCom[[#This Row],[NIVEL 2]]&lt;&gt;0,VLOOKUP(ActividadesCom[[#This Row],[NIVEL 2]],Catálogo!A:B,2,FALSE),"")</f>
        <v>4</v>
      </c>
      <c r="R1947" s="5">
        <v>1</v>
      </c>
      <c r="S1947" s="6" t="s">
        <v>4900</v>
      </c>
      <c r="T1947" s="5">
        <v>20213</v>
      </c>
      <c r="U1947" s="5" t="s">
        <v>4008</v>
      </c>
      <c r="V1947" s="5">
        <f>IF(ActividadesCom[[#This Row],[NIVEL 3]]&lt;&gt;0,VLOOKUP(ActividadesCom[[#This Row],[NIVEL 3]],Catálogo!A:B,2,FALSE),"")</f>
        <v>4</v>
      </c>
      <c r="W1947" s="5">
        <v>1</v>
      </c>
      <c r="X1947" s="6" t="s">
        <v>34</v>
      </c>
      <c r="Y1947" s="5">
        <v>20181</v>
      </c>
      <c r="Z1947" s="5" t="s">
        <v>4010</v>
      </c>
      <c r="AA1947" s="5">
        <f>IF(ActividadesCom[[#This Row],[NIVEL 4]]&lt;&gt;0,VLOOKUP(ActividadesCom[[#This Row],[NIVEL 4]],Catálogo!A:B,2,FALSE),"")</f>
        <v>2</v>
      </c>
      <c r="AB1947" s="5">
        <v>1</v>
      </c>
      <c r="AC1947" s="6" t="s">
        <v>34</v>
      </c>
      <c r="AD1947" s="5">
        <v>20173</v>
      </c>
      <c r="AE1947" s="5" t="s">
        <v>4010</v>
      </c>
      <c r="AF1947" s="5">
        <f>IF(ActividadesCom[[#This Row],[NIVEL 5]]&lt;&gt;0,VLOOKUP(ActividadesCom[[#This Row],[NIVEL 5]],Catálogo!A:B,2,FALSE),"")</f>
        <v>2</v>
      </c>
      <c r="AG1947" s="5">
        <v>1</v>
      </c>
      <c r="AH1947" s="2"/>
      <c r="AI1947" s="2"/>
    </row>
    <row r="1948" spans="1:16377" s="68" customFormat="1" ht="30" hidden="1" customHeight="1" x14ac:dyDescent="0.25">
      <c r="A1948" s="7">
        <v>17470312</v>
      </c>
      <c r="B1948" s="97" t="str">
        <f>VLOOKUP(ActividadesCom[[#This Row],[NO. DE CONTROL]],'LISTADO ESTUDIANTES'!A:C,3,FALSE)</f>
        <v>JUAREZ DIAZ JORGE ANGEL</v>
      </c>
      <c r="C1948" s="97" t="str">
        <f>VLOOKUP(ActividadesCom[[#This Row],[NO. DE CONTROL]],'LISTADO ESTUDIANTES'!A:B,2,FALSE)</f>
        <v>INGENIERIA EN GESTION EMPRESARIAL</v>
      </c>
      <c r="D1948" s="18" t="str">
        <f>VLOOKUP(ActividadesCom[[#This Row],[NO. DE CONTROL]],'LISTADO ESTUDIANTES'!A:D,4,FALSE)</f>
        <v>BAJA</v>
      </c>
      <c r="E1948" s="5">
        <f>SUM(ActividadesCom[[#This Row],[CRÉD. 1]],ActividadesCom[[#This Row],[CRÉD. 2]],ActividadesCom[[#This Row],[CRÉD. 3]],ActividadesCom[[#This Row],[CRÉD. 4]],ActividadesCom[[#This Row],[CRÉD. 5]])</f>
        <v>6</v>
      </c>
      <c r="F1948" s="17">
        <f>IF(ActividadesCom[[#This Row],[ÚLTIMO SEMESTRE CON CRÉDITOS]]&gt;0,ROUND(AVERAGE(ActividadesCom[[#This Row],[VALOR NIVEL 5]],ActividadesCom[[#This Row],[VALOR NIVEL 4]],ActividadesCom[[#This Row],[VALOR NIVEL 3]],ActividadesCom[[#This Row],[VALOR NIVEL 2]],ActividadesCom[[#This Row],[VALOR NIVEL 1]]),0),"")</f>
        <v>3</v>
      </c>
      <c r="G1948" s="5" t="str">
        <f>IF(ActividadesCom[[#This Row],[PROMEDIO]]="","",IF(ActividadesCom[[#This Row],[PROMEDIO]]&gt;=4,"EXCELENTE",IF(ActividadesCom[[#This Row],[PROMEDIO]]&gt;=3,"NOTABLE",IF(ActividadesCom[[#This Row],[PROMEDIO]]&gt;=2,"BUENO",IF(ActividadesCom[[#This Row],[PROMEDIO]]=1,"SUFICIENTE","")))))</f>
        <v>NOTABLE</v>
      </c>
      <c r="H1948" s="5">
        <f>MAX(ActividadesCom[[#This Row],[PERÍODO 1]],ActividadesCom[[#This Row],[PERÍODO 2]],ActividadesCom[[#This Row],[PERÍODO 3]],ActividadesCom[[#This Row],[PERÍODO 4]],ActividadesCom[[#This Row],[PERÍODO 5]])</f>
        <v>20213</v>
      </c>
      <c r="I1948" s="6" t="s">
        <v>4100</v>
      </c>
      <c r="J1948" s="5">
        <v>20183</v>
      </c>
      <c r="K1948" s="5" t="s">
        <v>4008</v>
      </c>
      <c r="L1948" s="5">
        <f>IF(ActividadesCom[[#This Row],[NIVEL 1]]&lt;&gt;0,VLOOKUP(ActividadesCom[[#This Row],[NIVEL 1]],Catálogo!A:B,2,FALSE),"")</f>
        <v>4</v>
      </c>
      <c r="M1948" s="5">
        <v>1</v>
      </c>
      <c r="N1948" s="6" t="s">
        <v>4418</v>
      </c>
      <c r="O1948" s="5">
        <v>20211</v>
      </c>
      <c r="P1948" s="5" t="s">
        <v>4008</v>
      </c>
      <c r="Q1948" s="5">
        <f>IF(ActividadesCom[[#This Row],[NIVEL 2]]&lt;&gt;0,VLOOKUP(ActividadesCom[[#This Row],[NIVEL 2]],Catálogo!A:B,2,FALSE),"")</f>
        <v>4</v>
      </c>
      <c r="R1948" s="5">
        <v>1</v>
      </c>
      <c r="S1948" s="6" t="s">
        <v>4750</v>
      </c>
      <c r="T1948" s="5">
        <v>20211</v>
      </c>
      <c r="U1948" s="5" t="s">
        <v>4008</v>
      </c>
      <c r="V1948" s="5">
        <f>IF(ActividadesCom[[#This Row],[NIVEL 3]]&lt;&gt;0,VLOOKUP(ActividadesCom[[#This Row],[NIVEL 3]],Catálogo!A:B,2,FALSE),"")</f>
        <v>4</v>
      </c>
      <c r="W1948" s="5">
        <v>2</v>
      </c>
      <c r="X1948" s="6" t="s">
        <v>615</v>
      </c>
      <c r="Y1948" s="5">
        <v>20213</v>
      </c>
      <c r="Z1948" s="5" t="s">
        <v>4009</v>
      </c>
      <c r="AA1948" s="5">
        <f>IF(ActividadesCom[[#This Row],[NIVEL 4]]&lt;&gt;0,VLOOKUP(ActividadesCom[[#This Row],[NIVEL 4]],Catálogo!A:B,2,FALSE),"")</f>
        <v>3</v>
      </c>
      <c r="AB1948" s="5">
        <v>1</v>
      </c>
      <c r="AC1948" s="6" t="s">
        <v>34</v>
      </c>
      <c r="AD1948" s="5">
        <v>20173</v>
      </c>
      <c r="AE1948" s="5" t="s">
        <v>4010</v>
      </c>
      <c r="AF1948" s="5">
        <f>IF(ActividadesCom[[#This Row],[NIVEL 5]]&lt;&gt;0,VLOOKUP(ActividadesCom[[#This Row],[NIVEL 5]],Catálogo!A:B,2,FALSE),"")</f>
        <v>2</v>
      </c>
      <c r="AG1948" s="5">
        <v>1</v>
      </c>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c r="BY1948" s="24"/>
      <c r="BZ1948" s="24"/>
      <c r="CA1948" s="24"/>
      <c r="CB1948" s="24"/>
      <c r="CC1948" s="24"/>
      <c r="CD1948" s="24"/>
      <c r="CE1948" s="24"/>
      <c r="CF1948" s="24"/>
      <c r="CG1948" s="24"/>
      <c r="CH1948" s="24"/>
      <c r="CI1948" s="24"/>
      <c r="CJ1948" s="24"/>
      <c r="CK1948" s="24"/>
      <c r="CL1948" s="24"/>
      <c r="CM1948" s="24"/>
      <c r="CN1948" s="24"/>
      <c r="CO1948" s="24"/>
      <c r="CP1948" s="24"/>
      <c r="CQ1948" s="24"/>
      <c r="CR1948" s="24"/>
      <c r="CS1948" s="24"/>
      <c r="CT1948" s="24"/>
      <c r="CU1948" s="24"/>
      <c r="CV1948" s="24"/>
      <c r="CW1948" s="24"/>
      <c r="CX1948" s="24"/>
      <c r="CY1948" s="24"/>
      <c r="CZ1948" s="24"/>
      <c r="DA1948" s="24"/>
      <c r="DB1948" s="24"/>
      <c r="DC1948" s="24"/>
      <c r="DD1948" s="24"/>
      <c r="DE1948" s="24"/>
      <c r="DF1948" s="24"/>
      <c r="DG1948" s="24"/>
      <c r="DH1948" s="24"/>
      <c r="DI1948" s="24"/>
      <c r="DJ1948" s="24"/>
      <c r="DK1948" s="24"/>
      <c r="DL1948" s="24"/>
      <c r="DM1948" s="24"/>
      <c r="DN1948" s="24"/>
      <c r="DO1948" s="24"/>
      <c r="DP1948" s="24"/>
      <c r="DQ1948" s="24"/>
      <c r="DR1948" s="24"/>
      <c r="DS1948" s="24"/>
      <c r="DT1948" s="24"/>
      <c r="DU1948" s="24"/>
      <c r="DV1948" s="24"/>
      <c r="DW1948" s="24"/>
      <c r="DX1948" s="24"/>
      <c r="DY1948" s="24"/>
      <c r="DZ1948" s="24"/>
      <c r="EA1948" s="24"/>
      <c r="EB1948" s="24"/>
      <c r="EC1948" s="24"/>
      <c r="ED1948" s="24"/>
      <c r="EE1948" s="24"/>
      <c r="EF1948" s="24"/>
      <c r="EG1948" s="24"/>
      <c r="EH1948" s="24"/>
      <c r="EI1948" s="24"/>
      <c r="EJ1948" s="24"/>
      <c r="EK1948" s="24"/>
      <c r="EL1948" s="24"/>
      <c r="EM1948" s="24"/>
      <c r="EN1948" s="24"/>
      <c r="EO1948" s="24"/>
      <c r="EP1948" s="24"/>
      <c r="EQ1948" s="24"/>
      <c r="ER1948" s="24"/>
      <c r="ES1948" s="24"/>
      <c r="ET1948" s="24"/>
      <c r="EU1948" s="24"/>
      <c r="EV1948" s="24"/>
      <c r="EW1948" s="24"/>
      <c r="EX1948" s="24"/>
      <c r="EY1948" s="24"/>
      <c r="EZ1948" s="24"/>
      <c r="FA1948" s="24"/>
      <c r="FB1948" s="24"/>
      <c r="FC1948" s="24"/>
      <c r="FD1948" s="24"/>
      <c r="FE1948" s="24"/>
      <c r="FF1948" s="24"/>
      <c r="FG1948" s="24"/>
      <c r="FH1948" s="24"/>
      <c r="FI1948" s="24"/>
      <c r="FJ1948" s="24"/>
      <c r="FK1948" s="24"/>
      <c r="FL1948" s="24"/>
      <c r="FM1948" s="24"/>
      <c r="FN1948" s="24"/>
      <c r="FO1948" s="24"/>
      <c r="FP1948" s="24"/>
      <c r="FQ1948" s="24"/>
      <c r="FR1948" s="24"/>
      <c r="FS1948" s="24"/>
      <c r="FT1948" s="24"/>
      <c r="FU1948" s="24"/>
      <c r="FV1948" s="24"/>
      <c r="FW1948" s="24"/>
      <c r="FX1948" s="24"/>
      <c r="FY1948" s="24"/>
      <c r="FZ1948" s="24"/>
      <c r="GA1948" s="24"/>
      <c r="GB1948" s="24"/>
      <c r="GC1948" s="24"/>
      <c r="GD1948" s="24"/>
      <c r="GE1948" s="24"/>
      <c r="GF1948" s="24"/>
      <c r="GG1948" s="24"/>
      <c r="GH1948" s="24"/>
      <c r="GI1948" s="24"/>
      <c r="GJ1948" s="24"/>
      <c r="GK1948" s="24"/>
      <c r="GL1948" s="24"/>
      <c r="GM1948" s="24"/>
      <c r="GN1948" s="24"/>
      <c r="GO1948" s="24"/>
      <c r="GP1948" s="24"/>
      <c r="GQ1948" s="24"/>
      <c r="GR1948" s="24"/>
      <c r="GS1948" s="24"/>
      <c r="GT1948" s="24"/>
      <c r="GU1948" s="24"/>
      <c r="GV1948" s="24"/>
      <c r="GW1948" s="24"/>
      <c r="GX1948" s="24"/>
      <c r="GY1948" s="24"/>
      <c r="GZ1948" s="24"/>
      <c r="HA1948" s="24"/>
      <c r="HB1948" s="24"/>
      <c r="HC1948" s="24"/>
      <c r="HD1948" s="24"/>
      <c r="HE1948" s="24"/>
      <c r="HF1948" s="24"/>
      <c r="HG1948" s="24"/>
      <c r="HH1948" s="24"/>
      <c r="HI1948" s="24"/>
      <c r="HJ1948" s="24"/>
      <c r="HK1948" s="24"/>
      <c r="HL1948" s="24"/>
      <c r="HM1948" s="24"/>
      <c r="HN1948" s="24"/>
      <c r="HO1948" s="24"/>
      <c r="HP1948" s="24"/>
      <c r="HQ1948" s="24"/>
      <c r="HR1948" s="24"/>
      <c r="HS1948" s="24"/>
      <c r="HT1948" s="24"/>
      <c r="HU1948" s="24"/>
      <c r="HV1948" s="24"/>
      <c r="HW1948" s="24"/>
      <c r="HX1948" s="24"/>
      <c r="HY1948" s="24"/>
      <c r="HZ1948" s="24"/>
      <c r="IA1948" s="24"/>
      <c r="IB1948" s="24"/>
      <c r="IC1948" s="24"/>
      <c r="ID1948" s="24"/>
      <c r="IE1948" s="24"/>
      <c r="IF1948" s="24"/>
      <c r="IG1948" s="24"/>
      <c r="IH1948" s="24"/>
      <c r="II1948" s="24"/>
      <c r="IJ1948" s="24"/>
      <c r="IK1948" s="24"/>
      <c r="IL1948" s="24"/>
      <c r="IM1948" s="24"/>
      <c r="IN1948" s="24"/>
      <c r="IO1948" s="24"/>
      <c r="IP1948" s="24"/>
      <c r="IQ1948" s="24"/>
      <c r="IR1948" s="24"/>
      <c r="IS1948" s="24"/>
      <c r="IT1948" s="24"/>
      <c r="IU1948" s="24"/>
      <c r="IV1948" s="24"/>
      <c r="IW1948" s="24"/>
      <c r="IX1948" s="24"/>
      <c r="IY1948" s="24"/>
      <c r="IZ1948" s="24"/>
      <c r="JA1948" s="24"/>
      <c r="JB1948" s="24"/>
      <c r="JC1948" s="24"/>
      <c r="JD1948" s="24"/>
      <c r="JE1948" s="24"/>
      <c r="JF1948" s="24"/>
      <c r="JG1948" s="24"/>
      <c r="JH1948" s="24"/>
      <c r="JI1948" s="24"/>
      <c r="JJ1948" s="24"/>
      <c r="JK1948" s="24"/>
      <c r="JL1948" s="24"/>
      <c r="JM1948" s="24"/>
      <c r="JN1948" s="24"/>
      <c r="JO1948" s="24"/>
      <c r="JP1948" s="24"/>
      <c r="JQ1948" s="24"/>
      <c r="JR1948" s="24"/>
      <c r="JS1948" s="24"/>
      <c r="JT1948" s="24"/>
      <c r="JU1948" s="24"/>
      <c r="JV1948" s="24"/>
      <c r="JW1948" s="24"/>
      <c r="JX1948" s="24"/>
      <c r="JY1948" s="24"/>
      <c r="JZ1948" s="24"/>
      <c r="KA1948" s="24"/>
      <c r="KB1948" s="24"/>
      <c r="KC1948" s="24"/>
      <c r="KD1948" s="24"/>
      <c r="KE1948" s="24"/>
      <c r="KF1948" s="24"/>
      <c r="KG1948" s="24"/>
      <c r="KH1948" s="24"/>
      <c r="KI1948" s="24"/>
      <c r="KJ1948" s="24"/>
      <c r="KK1948" s="24"/>
      <c r="KL1948" s="24"/>
      <c r="KM1948" s="24"/>
      <c r="KN1948" s="24"/>
      <c r="KO1948" s="24"/>
      <c r="KP1948" s="24"/>
      <c r="KQ1948" s="24"/>
      <c r="KR1948" s="24"/>
      <c r="KS1948" s="24"/>
      <c r="KT1948" s="24"/>
      <c r="KU1948" s="24"/>
      <c r="KV1948" s="24"/>
      <c r="KW1948" s="24"/>
      <c r="KX1948" s="24"/>
      <c r="KY1948" s="24"/>
      <c r="KZ1948" s="24"/>
      <c r="LA1948" s="24"/>
      <c r="LB1948" s="24"/>
      <c r="LC1948" s="24"/>
      <c r="LD1948" s="24"/>
      <c r="LE1948" s="24"/>
      <c r="LF1948" s="24"/>
      <c r="LG1948" s="24"/>
      <c r="LH1948" s="24"/>
      <c r="LI1948" s="24"/>
      <c r="LJ1948" s="24"/>
      <c r="LK1948" s="24"/>
      <c r="LL1948" s="24"/>
      <c r="LM1948" s="24"/>
      <c r="LN1948" s="24"/>
      <c r="LO1948" s="24"/>
      <c r="LP1948" s="24"/>
      <c r="LQ1948" s="24"/>
      <c r="LR1948" s="24"/>
      <c r="LS1948" s="24"/>
      <c r="LT1948" s="24"/>
      <c r="LU1948" s="24"/>
      <c r="LV1948" s="24"/>
      <c r="LW1948" s="24"/>
      <c r="LX1948" s="24"/>
      <c r="LY1948" s="24"/>
      <c r="LZ1948" s="24"/>
      <c r="MA1948" s="24"/>
      <c r="MB1948" s="24"/>
      <c r="MC1948" s="24"/>
      <c r="MD1948" s="24"/>
      <c r="ME1948" s="24"/>
      <c r="MF1948" s="24"/>
      <c r="MG1948" s="24"/>
      <c r="MH1948" s="24"/>
      <c r="MI1948" s="24"/>
      <c r="MJ1948" s="24"/>
      <c r="MK1948" s="24"/>
      <c r="ML1948" s="24"/>
      <c r="MM1948" s="24"/>
      <c r="MN1948" s="24"/>
      <c r="MO1948" s="24"/>
      <c r="MP1948" s="24"/>
      <c r="MQ1948" s="24"/>
      <c r="MR1948" s="24"/>
      <c r="MS1948" s="24"/>
      <c r="MT1948" s="24"/>
      <c r="MU1948" s="24"/>
      <c r="MV1948" s="24"/>
      <c r="MW1948" s="24"/>
      <c r="MX1948" s="24"/>
      <c r="MY1948" s="24"/>
      <c r="MZ1948" s="24"/>
      <c r="NA1948" s="24"/>
      <c r="NB1948" s="24"/>
      <c r="NC1948" s="24"/>
      <c r="ND1948" s="24"/>
      <c r="NE1948" s="24"/>
      <c r="NF1948" s="24"/>
      <c r="NG1948" s="24"/>
      <c r="NH1948" s="24"/>
      <c r="NI1948" s="24"/>
      <c r="NJ1948" s="24"/>
      <c r="NK1948" s="24"/>
      <c r="NL1948" s="24"/>
      <c r="NM1948" s="24"/>
      <c r="NN1948" s="24"/>
      <c r="NO1948" s="24"/>
      <c r="NP1948" s="24"/>
      <c r="NQ1948" s="24"/>
      <c r="NR1948" s="24"/>
      <c r="NS1948" s="24"/>
      <c r="NT1948" s="24"/>
      <c r="NU1948" s="24"/>
      <c r="NV1948" s="24"/>
      <c r="NW1948" s="24"/>
      <c r="NX1948" s="24"/>
      <c r="NY1948" s="24"/>
      <c r="NZ1948" s="24"/>
      <c r="OA1948" s="24"/>
      <c r="OB1948" s="24"/>
      <c r="OC1948" s="24"/>
      <c r="OD1948" s="24"/>
      <c r="OE1948" s="24"/>
      <c r="OF1948" s="24"/>
      <c r="OG1948" s="24"/>
      <c r="OH1948" s="24"/>
      <c r="OI1948" s="24"/>
      <c r="OJ1948" s="24"/>
      <c r="OK1948" s="24"/>
      <c r="OL1948" s="24"/>
      <c r="OM1948" s="24"/>
      <c r="ON1948" s="24"/>
      <c r="OO1948" s="24"/>
      <c r="OP1948" s="24"/>
      <c r="OQ1948" s="24"/>
      <c r="OR1948" s="24"/>
      <c r="OS1948" s="24"/>
      <c r="OT1948" s="24"/>
      <c r="OU1948" s="24"/>
      <c r="OV1948" s="24"/>
      <c r="OW1948" s="24"/>
      <c r="OX1948" s="24"/>
      <c r="OY1948" s="24"/>
      <c r="OZ1948" s="24"/>
      <c r="PA1948" s="24"/>
      <c r="PB1948" s="24"/>
      <c r="PC1948" s="24"/>
      <c r="PD1948" s="24"/>
      <c r="PE1948" s="24"/>
      <c r="PF1948" s="24"/>
      <c r="PG1948" s="24"/>
      <c r="PH1948" s="24"/>
      <c r="PI1948" s="24"/>
      <c r="PJ1948" s="24"/>
      <c r="PK1948" s="24"/>
      <c r="PL1948" s="24"/>
      <c r="PM1948" s="24"/>
      <c r="PN1948" s="24"/>
      <c r="PO1948" s="24"/>
      <c r="PP1948" s="24"/>
      <c r="PQ1948" s="24"/>
      <c r="PR1948" s="24"/>
      <c r="PS1948" s="24"/>
      <c r="PT1948" s="24"/>
      <c r="PU1948" s="24"/>
      <c r="PV1948" s="24"/>
      <c r="PW1948" s="24"/>
      <c r="PX1948" s="24"/>
      <c r="PY1948" s="24"/>
      <c r="PZ1948" s="24"/>
      <c r="QA1948" s="24"/>
      <c r="QB1948" s="24"/>
      <c r="QC1948" s="24"/>
      <c r="QD1948" s="24"/>
      <c r="QE1948" s="24"/>
      <c r="QF1948" s="24"/>
      <c r="QG1948" s="24"/>
      <c r="QH1948" s="24"/>
      <c r="QI1948" s="24"/>
      <c r="QJ1948" s="24"/>
      <c r="QK1948" s="24"/>
      <c r="QL1948" s="24"/>
      <c r="QM1948" s="24"/>
      <c r="QN1948" s="24"/>
      <c r="QO1948" s="24"/>
      <c r="QP1948" s="24"/>
      <c r="QQ1948" s="24"/>
      <c r="QR1948" s="24"/>
      <c r="QS1948" s="24"/>
      <c r="QT1948" s="24"/>
      <c r="QU1948" s="24"/>
      <c r="QV1948" s="24"/>
      <c r="QW1948" s="24"/>
      <c r="QX1948" s="24"/>
      <c r="QY1948" s="24"/>
      <c r="QZ1948" s="24"/>
      <c r="RA1948" s="24"/>
      <c r="RB1948" s="24"/>
      <c r="RC1948" s="24"/>
      <c r="RD1948" s="24"/>
      <c r="RE1948" s="24"/>
      <c r="RF1948" s="24"/>
      <c r="RG1948" s="24"/>
      <c r="RH1948" s="24"/>
      <c r="RI1948" s="24"/>
      <c r="RJ1948" s="24"/>
      <c r="RK1948" s="24"/>
      <c r="RL1948" s="24"/>
      <c r="RM1948" s="24"/>
      <c r="RN1948" s="24"/>
      <c r="RO1948" s="24"/>
      <c r="RP1948" s="24"/>
      <c r="RQ1948" s="24"/>
      <c r="RR1948" s="24"/>
      <c r="RS1948" s="24"/>
      <c r="RT1948" s="24"/>
      <c r="RU1948" s="24"/>
      <c r="RV1948" s="24"/>
      <c r="RW1948" s="24"/>
      <c r="RX1948" s="24"/>
      <c r="RY1948" s="24"/>
      <c r="RZ1948" s="24"/>
      <c r="SA1948" s="24"/>
      <c r="SB1948" s="24"/>
      <c r="SC1948" s="24"/>
      <c r="SD1948" s="24"/>
      <c r="SE1948" s="24"/>
      <c r="SF1948" s="24"/>
      <c r="SG1948" s="24"/>
      <c r="SH1948" s="24"/>
      <c r="SI1948" s="24"/>
      <c r="SJ1948" s="24"/>
      <c r="SK1948" s="24"/>
      <c r="SL1948" s="24"/>
      <c r="SM1948" s="24"/>
      <c r="SN1948" s="24"/>
      <c r="SO1948" s="24"/>
      <c r="SP1948" s="24"/>
      <c r="SQ1948" s="24"/>
      <c r="SR1948" s="24"/>
      <c r="SS1948" s="24"/>
      <c r="ST1948" s="24"/>
      <c r="SU1948" s="24"/>
      <c r="SV1948" s="24"/>
      <c r="SW1948" s="24"/>
      <c r="SX1948" s="24"/>
      <c r="SY1948" s="24"/>
      <c r="SZ1948" s="24"/>
      <c r="TA1948" s="24"/>
      <c r="TB1948" s="24"/>
      <c r="TC1948" s="24"/>
      <c r="TD1948" s="24"/>
      <c r="TE1948" s="24"/>
      <c r="TF1948" s="24"/>
      <c r="TG1948" s="24"/>
      <c r="TH1948" s="24"/>
      <c r="TI1948" s="24"/>
      <c r="TJ1948" s="24"/>
      <c r="TK1948" s="24"/>
      <c r="TL1948" s="24"/>
      <c r="TM1948" s="24"/>
      <c r="TN1948" s="24"/>
      <c r="TO1948" s="24"/>
      <c r="TP1948" s="24"/>
      <c r="TQ1948" s="24"/>
      <c r="TR1948" s="24"/>
      <c r="TS1948" s="24"/>
      <c r="TT1948" s="24"/>
      <c r="TU1948" s="24"/>
      <c r="TV1948" s="24"/>
      <c r="TW1948" s="24"/>
      <c r="TX1948" s="24"/>
      <c r="TY1948" s="24"/>
      <c r="TZ1948" s="24"/>
      <c r="UA1948" s="24"/>
      <c r="UB1948" s="24"/>
      <c r="UC1948" s="24"/>
      <c r="UD1948" s="24"/>
      <c r="UE1948" s="24"/>
      <c r="UF1948" s="24"/>
      <c r="UG1948" s="24"/>
      <c r="UH1948" s="24"/>
      <c r="UI1948" s="24"/>
      <c r="UJ1948" s="24"/>
      <c r="UK1948" s="24"/>
      <c r="UL1948" s="24"/>
      <c r="UM1948" s="24"/>
      <c r="UN1948" s="24"/>
      <c r="UO1948" s="24"/>
      <c r="UP1948" s="24"/>
      <c r="UQ1948" s="24"/>
      <c r="UR1948" s="24"/>
      <c r="US1948" s="24"/>
      <c r="UT1948" s="24"/>
      <c r="UU1948" s="24"/>
      <c r="UV1948" s="24"/>
      <c r="UW1948" s="24"/>
      <c r="UX1948" s="24"/>
      <c r="UY1948" s="24"/>
      <c r="UZ1948" s="24"/>
      <c r="VA1948" s="24"/>
      <c r="VB1948" s="24"/>
      <c r="VC1948" s="24"/>
      <c r="VD1948" s="24"/>
      <c r="VE1948" s="24"/>
      <c r="VF1948" s="24"/>
      <c r="VG1948" s="24"/>
      <c r="VH1948" s="24"/>
      <c r="VI1948" s="24"/>
      <c r="VJ1948" s="24"/>
      <c r="VK1948" s="24"/>
      <c r="VL1948" s="24"/>
      <c r="VM1948" s="24"/>
      <c r="VN1948" s="24"/>
      <c r="VO1948" s="24"/>
      <c r="VP1948" s="24"/>
      <c r="VQ1948" s="24"/>
      <c r="VR1948" s="24"/>
      <c r="VS1948" s="24"/>
      <c r="VT1948" s="24"/>
      <c r="VU1948" s="24"/>
      <c r="VV1948" s="24"/>
      <c r="VW1948" s="24"/>
      <c r="VX1948" s="24"/>
      <c r="VY1948" s="24"/>
      <c r="VZ1948" s="24"/>
      <c r="WA1948" s="24"/>
      <c r="WB1948" s="24"/>
      <c r="WC1948" s="24"/>
      <c r="WD1948" s="24"/>
      <c r="WE1948" s="24"/>
      <c r="WF1948" s="24"/>
      <c r="WG1948" s="24"/>
      <c r="WH1948" s="24"/>
      <c r="WI1948" s="24"/>
      <c r="WJ1948" s="24"/>
      <c r="WK1948" s="24"/>
      <c r="WL1948" s="24"/>
      <c r="WM1948" s="24"/>
      <c r="WN1948" s="24"/>
      <c r="WO1948" s="24"/>
      <c r="WP1948" s="24"/>
      <c r="WQ1948" s="24"/>
      <c r="WR1948" s="24"/>
      <c r="WS1948" s="24"/>
      <c r="WT1948" s="24"/>
      <c r="WU1948" s="24"/>
      <c r="WV1948" s="24"/>
      <c r="WW1948" s="24"/>
      <c r="WX1948" s="24"/>
      <c r="WY1948" s="24"/>
      <c r="WZ1948" s="24"/>
      <c r="XA1948" s="24"/>
      <c r="XB1948" s="24"/>
      <c r="XC1948" s="24"/>
      <c r="XD1948" s="24"/>
      <c r="XE1948" s="24"/>
      <c r="XF1948" s="24"/>
      <c r="XG1948" s="24"/>
      <c r="XH1948" s="24"/>
      <c r="XI1948" s="24"/>
      <c r="XJ1948" s="24"/>
      <c r="XK1948" s="24"/>
      <c r="XL1948" s="24"/>
      <c r="XM1948" s="24"/>
      <c r="XN1948" s="24"/>
      <c r="XO1948" s="24"/>
      <c r="XP1948" s="24"/>
      <c r="XQ1948" s="24"/>
      <c r="XR1948" s="24"/>
      <c r="XS1948" s="24"/>
      <c r="XT1948" s="24"/>
      <c r="XU1948" s="24"/>
      <c r="XV1948" s="24"/>
      <c r="XW1948" s="24"/>
      <c r="XX1948" s="24"/>
      <c r="XY1948" s="24"/>
      <c r="XZ1948" s="24"/>
      <c r="YA1948" s="24"/>
      <c r="YB1948" s="24"/>
      <c r="YC1948" s="24"/>
      <c r="YD1948" s="24"/>
      <c r="YE1948" s="24"/>
      <c r="YF1948" s="24"/>
      <c r="YG1948" s="24"/>
      <c r="YH1948" s="24"/>
      <c r="YI1948" s="24"/>
      <c r="YJ1948" s="24"/>
      <c r="YK1948" s="24"/>
      <c r="YL1948" s="24"/>
      <c r="YM1948" s="24"/>
      <c r="YN1948" s="24"/>
      <c r="YO1948" s="24"/>
      <c r="YP1948" s="24"/>
      <c r="YQ1948" s="24"/>
      <c r="YR1948" s="24"/>
      <c r="YS1948" s="24"/>
      <c r="YT1948" s="24"/>
      <c r="YU1948" s="24"/>
      <c r="YV1948" s="24"/>
      <c r="YW1948" s="24"/>
      <c r="YX1948" s="24"/>
      <c r="YY1948" s="24"/>
      <c r="YZ1948" s="24"/>
      <c r="ZA1948" s="24"/>
      <c r="ZB1948" s="24"/>
      <c r="ZC1948" s="24"/>
      <c r="ZD1948" s="24"/>
      <c r="ZE1948" s="24"/>
      <c r="ZF1948" s="24"/>
      <c r="ZG1948" s="24"/>
      <c r="ZH1948" s="24"/>
      <c r="ZI1948" s="24"/>
      <c r="ZJ1948" s="24"/>
      <c r="ZK1948" s="24"/>
      <c r="ZL1948" s="24"/>
      <c r="ZM1948" s="24"/>
      <c r="ZN1948" s="24"/>
      <c r="ZO1948" s="24"/>
      <c r="ZP1948" s="24"/>
      <c r="ZQ1948" s="24"/>
      <c r="ZR1948" s="24"/>
      <c r="ZS1948" s="24"/>
      <c r="ZT1948" s="24"/>
      <c r="ZU1948" s="24"/>
      <c r="ZV1948" s="24"/>
      <c r="ZW1948" s="24"/>
      <c r="ZX1948" s="24"/>
      <c r="ZY1948" s="24"/>
      <c r="ZZ1948" s="24"/>
      <c r="AAA1948" s="24"/>
      <c r="AAB1948" s="24"/>
      <c r="AAC1948" s="24"/>
      <c r="AAD1948" s="24"/>
      <c r="AAE1948" s="24"/>
      <c r="AAF1948" s="24"/>
      <c r="AAG1948" s="24"/>
      <c r="AAH1948" s="24"/>
      <c r="AAI1948" s="24"/>
      <c r="AAJ1948" s="24"/>
      <c r="AAK1948" s="24"/>
      <c r="AAL1948" s="24"/>
      <c r="AAM1948" s="24"/>
      <c r="AAN1948" s="24"/>
      <c r="AAO1948" s="24"/>
      <c r="AAP1948" s="24"/>
      <c r="AAQ1948" s="24"/>
      <c r="AAR1948" s="24"/>
      <c r="AAS1948" s="24"/>
      <c r="AAT1948" s="24"/>
      <c r="AAU1948" s="24"/>
      <c r="AAV1948" s="24"/>
      <c r="AAW1948" s="24"/>
      <c r="AAX1948" s="24"/>
      <c r="AAY1948" s="24"/>
      <c r="AAZ1948" s="24"/>
      <c r="ABA1948" s="24"/>
      <c r="ABB1948" s="24"/>
      <c r="ABC1948" s="24"/>
      <c r="ABD1948" s="24"/>
      <c r="ABE1948" s="24"/>
      <c r="ABF1948" s="24"/>
      <c r="ABG1948" s="24"/>
      <c r="ABH1948" s="24"/>
      <c r="ABI1948" s="24"/>
      <c r="ABJ1948" s="24"/>
      <c r="ABK1948" s="24"/>
      <c r="ABL1948" s="24"/>
      <c r="ABM1948" s="24"/>
      <c r="ABN1948" s="24"/>
      <c r="ABO1948" s="24"/>
      <c r="ABP1948" s="24"/>
      <c r="ABQ1948" s="24"/>
      <c r="ABR1948" s="24"/>
      <c r="ABS1948" s="24"/>
      <c r="ABT1948" s="24"/>
      <c r="ABU1948" s="24"/>
      <c r="ABV1948" s="24"/>
      <c r="ABW1948" s="24"/>
      <c r="ABX1948" s="24"/>
      <c r="ABY1948" s="24"/>
      <c r="ABZ1948" s="24"/>
      <c r="ACA1948" s="24"/>
      <c r="ACB1948" s="24"/>
      <c r="ACC1948" s="24"/>
      <c r="ACD1948" s="24"/>
      <c r="ACE1948" s="24"/>
      <c r="ACF1948" s="24"/>
      <c r="ACG1948" s="24"/>
      <c r="ACH1948" s="24"/>
      <c r="ACI1948" s="24"/>
      <c r="ACJ1948" s="24"/>
      <c r="ACK1948" s="24"/>
      <c r="ACL1948" s="24"/>
      <c r="ACM1948" s="24"/>
      <c r="ACN1948" s="24"/>
      <c r="ACO1948" s="24"/>
      <c r="ACP1948" s="24"/>
      <c r="ACQ1948" s="24"/>
      <c r="ACR1948" s="24"/>
      <c r="ACS1948" s="24"/>
      <c r="ACT1948" s="24"/>
      <c r="ACU1948" s="24"/>
      <c r="ACV1948" s="24"/>
      <c r="ACW1948" s="24"/>
      <c r="ACX1948" s="24"/>
      <c r="ACY1948" s="24"/>
      <c r="ACZ1948" s="24"/>
      <c r="ADA1948" s="24"/>
      <c r="ADB1948" s="24"/>
      <c r="ADC1948" s="24"/>
      <c r="ADD1948" s="24"/>
      <c r="ADE1948" s="24"/>
      <c r="ADF1948" s="24"/>
      <c r="ADG1948" s="24"/>
      <c r="ADH1948" s="24"/>
      <c r="ADI1948" s="24"/>
      <c r="ADJ1948" s="24"/>
      <c r="ADK1948" s="24"/>
      <c r="ADL1948" s="24"/>
      <c r="ADM1948" s="24"/>
      <c r="ADN1948" s="24"/>
      <c r="ADO1948" s="24"/>
      <c r="ADP1948" s="24"/>
      <c r="ADQ1948" s="24"/>
      <c r="ADR1948" s="24"/>
      <c r="ADS1948" s="24"/>
      <c r="ADT1948" s="24"/>
      <c r="ADU1948" s="24"/>
      <c r="ADV1948" s="24"/>
      <c r="ADW1948" s="24"/>
      <c r="ADX1948" s="24"/>
      <c r="ADY1948" s="24"/>
      <c r="ADZ1948" s="24"/>
      <c r="AEA1948" s="24"/>
      <c r="AEB1948" s="24"/>
      <c r="AEC1948" s="24"/>
      <c r="AED1948" s="24"/>
      <c r="AEE1948" s="24"/>
      <c r="AEF1948" s="24"/>
      <c r="AEG1948" s="24"/>
      <c r="AEH1948" s="24"/>
      <c r="AEI1948" s="24"/>
      <c r="AEJ1948" s="24"/>
      <c r="AEK1948" s="24"/>
      <c r="AEL1948" s="24"/>
      <c r="AEM1948" s="24"/>
      <c r="AEN1948" s="24"/>
      <c r="AEO1948" s="24"/>
      <c r="AEP1948" s="24"/>
      <c r="AEQ1948" s="24"/>
      <c r="AER1948" s="24"/>
      <c r="AES1948" s="24"/>
      <c r="AET1948" s="24"/>
      <c r="AEU1948" s="24"/>
      <c r="AEV1948" s="24"/>
      <c r="AEW1948" s="24"/>
      <c r="AEX1948" s="24"/>
      <c r="AEY1948" s="24"/>
      <c r="AEZ1948" s="24"/>
      <c r="AFA1948" s="24"/>
      <c r="AFB1948" s="24"/>
      <c r="AFC1948" s="24"/>
      <c r="AFD1948" s="24"/>
      <c r="AFE1948" s="24"/>
      <c r="AFF1948" s="24"/>
      <c r="AFG1948" s="24"/>
      <c r="AFH1948" s="24"/>
      <c r="AFI1948" s="24"/>
      <c r="AFJ1948" s="24"/>
      <c r="AFK1948" s="24"/>
      <c r="AFL1948" s="24"/>
      <c r="AFM1948" s="24"/>
      <c r="AFN1948" s="24"/>
      <c r="AFO1948" s="24"/>
      <c r="AFP1948" s="24"/>
      <c r="AFQ1948" s="24"/>
      <c r="AFR1948" s="24"/>
      <c r="AFS1948" s="24"/>
      <c r="AFT1948" s="24"/>
      <c r="AFU1948" s="24"/>
      <c r="AFV1948" s="24"/>
      <c r="AFW1948" s="24"/>
      <c r="AFX1948" s="24"/>
      <c r="AFY1948" s="24"/>
      <c r="AFZ1948" s="24"/>
      <c r="AGA1948" s="24"/>
      <c r="AGB1948" s="24"/>
      <c r="AGC1948" s="24"/>
      <c r="AGD1948" s="24"/>
      <c r="AGE1948" s="24"/>
      <c r="AGF1948" s="24"/>
      <c r="AGG1948" s="24"/>
      <c r="AGH1948" s="24"/>
      <c r="AGI1948" s="24"/>
      <c r="AGJ1948" s="24"/>
      <c r="AGK1948" s="24"/>
      <c r="AGL1948" s="24"/>
      <c r="AGM1948" s="24"/>
      <c r="AGN1948" s="24"/>
      <c r="AGO1948" s="24"/>
      <c r="AGP1948" s="24"/>
      <c r="AGQ1948" s="24"/>
      <c r="AGR1948" s="24"/>
      <c r="AGS1948" s="24"/>
      <c r="AGT1948" s="24"/>
      <c r="AGU1948" s="24"/>
      <c r="AGV1948" s="24"/>
      <c r="AGW1948" s="24"/>
      <c r="AGX1948" s="24"/>
      <c r="AGY1948" s="24"/>
      <c r="AGZ1948" s="24"/>
      <c r="AHA1948" s="24"/>
      <c r="AHB1948" s="24"/>
      <c r="AHC1948" s="24"/>
      <c r="AHD1948" s="24"/>
      <c r="AHE1948" s="24"/>
      <c r="AHF1948" s="24"/>
      <c r="AHG1948" s="24"/>
      <c r="AHH1948" s="24"/>
      <c r="AHI1948" s="24"/>
      <c r="AHJ1948" s="24"/>
      <c r="AHK1948" s="24"/>
      <c r="AHL1948" s="24"/>
      <c r="AHM1948" s="24"/>
      <c r="AHN1948" s="24"/>
      <c r="AHO1948" s="24"/>
      <c r="AHP1948" s="24"/>
      <c r="AHQ1948" s="24"/>
      <c r="AHR1948" s="24"/>
      <c r="AHS1948" s="24"/>
      <c r="AHT1948" s="24"/>
      <c r="AHU1948" s="24"/>
      <c r="AHV1948" s="24"/>
      <c r="AHW1948" s="24"/>
      <c r="AHX1948" s="24"/>
      <c r="AHY1948" s="24"/>
      <c r="AHZ1948" s="24"/>
      <c r="AIA1948" s="24"/>
      <c r="AIB1948" s="24"/>
      <c r="AIC1948" s="24"/>
      <c r="AID1948" s="24"/>
      <c r="AIE1948" s="24"/>
      <c r="AIF1948" s="24"/>
      <c r="AIG1948" s="24"/>
      <c r="AIH1948" s="24"/>
      <c r="AII1948" s="24"/>
      <c r="AIJ1948" s="24"/>
      <c r="AIK1948" s="24"/>
      <c r="AIL1948" s="24"/>
      <c r="AIM1948" s="24"/>
      <c r="AIN1948" s="24"/>
      <c r="AIO1948" s="24"/>
      <c r="AIP1948" s="24"/>
      <c r="AIQ1948" s="24"/>
      <c r="AIR1948" s="24"/>
      <c r="AIS1948" s="24"/>
      <c r="AIT1948" s="24"/>
      <c r="AIU1948" s="24"/>
      <c r="AIV1948" s="24"/>
      <c r="AIW1948" s="24"/>
      <c r="AIX1948" s="24"/>
      <c r="AIY1948" s="24"/>
      <c r="AIZ1948" s="24"/>
      <c r="AJA1948" s="24"/>
      <c r="AJB1948" s="24"/>
      <c r="AJC1948" s="24"/>
      <c r="AJD1948" s="24"/>
      <c r="AJE1948" s="24"/>
      <c r="AJF1948" s="24"/>
      <c r="AJG1948" s="24"/>
      <c r="AJH1948" s="24"/>
      <c r="AJI1948" s="24"/>
      <c r="AJJ1948" s="24"/>
      <c r="AJK1948" s="24"/>
      <c r="AJL1948" s="24"/>
      <c r="AJM1948" s="24"/>
      <c r="AJN1948" s="24"/>
      <c r="AJO1948" s="24"/>
      <c r="AJP1948" s="24"/>
      <c r="AJQ1948" s="24"/>
      <c r="AJR1948" s="24"/>
      <c r="AJS1948" s="24"/>
      <c r="AJT1948" s="24"/>
      <c r="AJU1948" s="24"/>
      <c r="AJV1948" s="24"/>
      <c r="AJW1948" s="24"/>
      <c r="AJX1948" s="24"/>
      <c r="AJY1948" s="24"/>
      <c r="AJZ1948" s="24"/>
      <c r="AKA1948" s="24"/>
      <c r="AKB1948" s="24"/>
      <c r="AKC1948" s="24"/>
      <c r="AKD1948" s="24"/>
      <c r="AKE1948" s="24"/>
      <c r="AKF1948" s="24"/>
      <c r="AKG1948" s="24"/>
      <c r="AKH1948" s="24"/>
      <c r="AKI1948" s="24"/>
      <c r="AKJ1948" s="24"/>
      <c r="AKK1948" s="24"/>
      <c r="AKL1948" s="24"/>
      <c r="AKM1948" s="24"/>
      <c r="AKN1948" s="24"/>
      <c r="AKO1948" s="24"/>
      <c r="AKP1948" s="24"/>
      <c r="AKQ1948" s="24"/>
      <c r="AKR1948" s="24"/>
      <c r="AKS1948" s="24"/>
      <c r="AKT1948" s="24"/>
      <c r="AKU1948" s="24"/>
      <c r="AKV1948" s="24"/>
      <c r="AKW1948" s="24"/>
      <c r="AKX1948" s="24"/>
      <c r="AKY1948" s="24"/>
      <c r="AKZ1948" s="24"/>
      <c r="ALA1948" s="24"/>
      <c r="ALB1948" s="24"/>
      <c r="ALC1948" s="24"/>
      <c r="ALD1948" s="24"/>
      <c r="ALE1948" s="24"/>
      <c r="ALF1948" s="24"/>
      <c r="ALG1948" s="24"/>
      <c r="ALH1948" s="24"/>
      <c r="ALI1948" s="24"/>
      <c r="ALJ1948" s="24"/>
      <c r="ALK1948" s="24"/>
      <c r="ALL1948" s="24"/>
      <c r="ALM1948" s="24"/>
      <c r="ALN1948" s="24"/>
      <c r="ALO1948" s="24"/>
      <c r="ALP1948" s="24"/>
      <c r="ALQ1948" s="24"/>
      <c r="ALR1948" s="24"/>
      <c r="ALS1948" s="24"/>
      <c r="ALT1948" s="24"/>
      <c r="ALU1948" s="24"/>
      <c r="ALV1948" s="24"/>
      <c r="ALW1948" s="24"/>
      <c r="ALX1948" s="24"/>
      <c r="ALY1948" s="24"/>
      <c r="ALZ1948" s="24"/>
      <c r="AMA1948" s="24"/>
      <c r="AMB1948" s="24"/>
      <c r="AMC1948" s="24"/>
      <c r="AMD1948" s="24"/>
      <c r="AME1948" s="24"/>
      <c r="AMF1948" s="24"/>
      <c r="AMG1948" s="24"/>
      <c r="AMH1948" s="24"/>
      <c r="AMI1948" s="24"/>
      <c r="AMJ1948" s="24"/>
      <c r="AMK1948" s="24"/>
      <c r="AML1948" s="24"/>
      <c r="AMM1948" s="24"/>
      <c r="AMN1948" s="24"/>
      <c r="AMO1948" s="24"/>
      <c r="AMP1948" s="24"/>
      <c r="AMQ1948" s="24"/>
      <c r="AMR1948" s="24"/>
      <c r="AMS1948" s="24"/>
      <c r="AMT1948" s="24"/>
      <c r="AMU1948" s="24"/>
      <c r="AMV1948" s="24"/>
      <c r="AMW1948" s="24"/>
      <c r="AMX1948" s="24"/>
      <c r="AMY1948" s="24"/>
      <c r="AMZ1948" s="24"/>
      <c r="ANA1948" s="24"/>
      <c r="ANB1948" s="24"/>
      <c r="ANC1948" s="24"/>
      <c r="AND1948" s="24"/>
      <c r="ANE1948" s="24"/>
      <c r="ANF1948" s="24"/>
      <c r="ANG1948" s="24"/>
      <c r="ANH1948" s="24"/>
      <c r="ANI1948" s="24"/>
      <c r="ANJ1948" s="24"/>
      <c r="ANK1948" s="24"/>
      <c r="ANL1948" s="24"/>
      <c r="ANM1948" s="24"/>
      <c r="ANN1948" s="24"/>
      <c r="ANO1948" s="24"/>
      <c r="ANP1948" s="24"/>
      <c r="ANQ1948" s="24"/>
      <c r="ANR1948" s="24"/>
      <c r="ANS1948" s="24"/>
      <c r="ANT1948" s="24"/>
      <c r="ANU1948" s="24"/>
      <c r="ANV1948" s="24"/>
      <c r="ANW1948" s="24"/>
      <c r="ANX1948" s="24"/>
      <c r="ANY1948" s="24"/>
      <c r="ANZ1948" s="24"/>
      <c r="AOA1948" s="24"/>
      <c r="AOB1948" s="24"/>
      <c r="AOC1948" s="24"/>
      <c r="AOD1948" s="24"/>
      <c r="AOE1948" s="24"/>
      <c r="AOF1948" s="24"/>
      <c r="AOG1948" s="24"/>
      <c r="AOH1948" s="24"/>
      <c r="AOI1948" s="24"/>
      <c r="AOJ1948" s="24"/>
      <c r="AOK1948" s="24"/>
      <c r="AOL1948" s="24"/>
      <c r="AOM1948" s="24"/>
      <c r="AON1948" s="24"/>
      <c r="AOO1948" s="24"/>
      <c r="AOP1948" s="24"/>
      <c r="AOQ1948" s="24"/>
      <c r="AOR1948" s="24"/>
      <c r="AOS1948" s="24"/>
      <c r="AOT1948" s="24"/>
      <c r="AOU1948" s="24"/>
      <c r="AOV1948" s="24"/>
      <c r="AOW1948" s="24"/>
      <c r="AOX1948" s="24"/>
      <c r="AOY1948" s="24"/>
      <c r="AOZ1948" s="24"/>
      <c r="APA1948" s="24"/>
      <c r="APB1948" s="24"/>
      <c r="APC1948" s="24"/>
      <c r="APD1948" s="24"/>
      <c r="APE1948" s="24"/>
      <c r="APF1948" s="24"/>
      <c r="APG1948" s="24"/>
      <c r="APH1948" s="24"/>
      <c r="API1948" s="24"/>
      <c r="APJ1948" s="24"/>
      <c r="APK1948" s="24"/>
      <c r="APL1948" s="24"/>
      <c r="APM1948" s="24"/>
      <c r="APN1948" s="24"/>
      <c r="APO1948" s="24"/>
      <c r="APP1948" s="24"/>
      <c r="APQ1948" s="24"/>
      <c r="APR1948" s="24"/>
      <c r="APS1948" s="24"/>
      <c r="APT1948" s="24"/>
      <c r="APU1948" s="24"/>
      <c r="APV1948" s="24"/>
      <c r="APW1948" s="24"/>
      <c r="APX1948" s="24"/>
      <c r="APY1948" s="24"/>
      <c r="APZ1948" s="24"/>
      <c r="AQA1948" s="24"/>
      <c r="AQB1948" s="24"/>
      <c r="AQC1948" s="24"/>
      <c r="AQD1948" s="24"/>
      <c r="AQE1948" s="24"/>
      <c r="AQF1948" s="24"/>
      <c r="AQG1948" s="24"/>
      <c r="AQH1948" s="24"/>
      <c r="AQI1948" s="24"/>
      <c r="AQJ1948" s="24"/>
      <c r="AQK1948" s="24"/>
      <c r="AQL1948" s="24"/>
      <c r="AQM1948" s="24"/>
      <c r="AQN1948" s="24"/>
      <c r="AQO1948" s="24"/>
      <c r="AQP1948" s="24"/>
      <c r="AQQ1948" s="24"/>
      <c r="AQR1948" s="24"/>
      <c r="AQS1948" s="24"/>
      <c r="AQT1948" s="24"/>
      <c r="AQU1948" s="24"/>
      <c r="AQV1948" s="24"/>
      <c r="AQW1948" s="24"/>
      <c r="AQX1948" s="24"/>
      <c r="AQY1948" s="24"/>
      <c r="AQZ1948" s="24"/>
      <c r="ARA1948" s="24"/>
      <c r="ARB1948" s="24"/>
      <c r="ARC1948" s="24"/>
      <c r="ARD1948" s="24"/>
      <c r="ARE1948" s="24"/>
      <c r="ARF1948" s="24"/>
      <c r="ARG1948" s="24"/>
      <c r="ARH1948" s="24"/>
      <c r="ARI1948" s="24"/>
      <c r="ARJ1948" s="24"/>
      <c r="ARK1948" s="24"/>
      <c r="ARL1948" s="24"/>
      <c r="ARM1948" s="24"/>
      <c r="ARN1948" s="24"/>
      <c r="ARO1948" s="24"/>
      <c r="ARP1948" s="24"/>
      <c r="ARQ1948" s="24"/>
      <c r="ARR1948" s="24"/>
      <c r="ARS1948" s="24"/>
      <c r="ART1948" s="24"/>
      <c r="ARU1948" s="24"/>
      <c r="ARV1948" s="24"/>
      <c r="ARW1948" s="24"/>
      <c r="ARX1948" s="24"/>
      <c r="ARY1948" s="24"/>
      <c r="ARZ1948" s="24"/>
      <c r="ASA1948" s="24"/>
      <c r="ASB1948" s="24"/>
      <c r="ASC1948" s="24"/>
      <c r="ASD1948" s="24"/>
      <c r="ASE1948" s="24"/>
      <c r="ASF1948" s="24"/>
      <c r="ASG1948" s="24"/>
      <c r="ASH1948" s="24"/>
      <c r="ASI1948" s="24"/>
      <c r="ASJ1948" s="24"/>
      <c r="ASK1948" s="24"/>
      <c r="ASL1948" s="24"/>
      <c r="ASM1948" s="24"/>
      <c r="ASN1948" s="24"/>
      <c r="ASO1948" s="24"/>
      <c r="ASP1948" s="24"/>
      <c r="ASQ1948" s="24"/>
      <c r="ASR1948" s="24"/>
      <c r="ASS1948" s="24"/>
      <c r="AST1948" s="24"/>
      <c r="ASU1948" s="24"/>
      <c r="ASV1948" s="24"/>
      <c r="ASW1948" s="24"/>
      <c r="ASX1948" s="24"/>
      <c r="ASY1948" s="24"/>
      <c r="ASZ1948" s="24"/>
      <c r="ATA1948" s="24"/>
      <c r="ATB1948" s="24"/>
      <c r="ATC1948" s="24"/>
      <c r="ATD1948" s="24"/>
      <c r="ATE1948" s="24"/>
      <c r="ATF1948" s="24"/>
      <c r="ATG1948" s="24"/>
      <c r="ATH1948" s="24"/>
      <c r="ATI1948" s="24"/>
      <c r="ATJ1948" s="24"/>
      <c r="ATK1948" s="24"/>
      <c r="ATL1948" s="24"/>
      <c r="ATM1948" s="24"/>
      <c r="ATN1948" s="24"/>
      <c r="ATO1948" s="24"/>
      <c r="ATP1948" s="24"/>
      <c r="ATQ1948" s="24"/>
      <c r="ATR1948" s="24"/>
      <c r="ATS1948" s="24"/>
      <c r="ATT1948" s="24"/>
      <c r="ATU1948" s="24"/>
      <c r="ATV1948" s="24"/>
      <c r="ATW1948" s="24"/>
      <c r="ATX1948" s="24"/>
      <c r="ATY1948" s="24"/>
      <c r="ATZ1948" s="24"/>
      <c r="AUA1948" s="24"/>
      <c r="AUB1948" s="24"/>
      <c r="AUC1948" s="24"/>
      <c r="AUD1948" s="24"/>
      <c r="AUE1948" s="24"/>
      <c r="AUF1948" s="24"/>
      <c r="AUG1948" s="24"/>
      <c r="AUH1948" s="24"/>
      <c r="AUI1948" s="24"/>
      <c r="AUJ1948" s="24"/>
      <c r="AUK1948" s="24"/>
      <c r="AUL1948" s="24"/>
      <c r="AUM1948" s="24"/>
      <c r="AUN1948" s="24"/>
      <c r="AUO1948" s="24"/>
      <c r="AUP1948" s="24"/>
      <c r="AUQ1948" s="24"/>
      <c r="AUR1948" s="24"/>
      <c r="AUS1948" s="24"/>
      <c r="AUT1948" s="24"/>
      <c r="AUU1948" s="24"/>
      <c r="AUV1948" s="24"/>
      <c r="AUW1948" s="24"/>
      <c r="AUX1948" s="24"/>
      <c r="AUY1948" s="24"/>
      <c r="AUZ1948" s="24"/>
      <c r="AVA1948" s="24"/>
      <c r="AVB1948" s="24"/>
      <c r="AVC1948" s="24"/>
      <c r="AVD1948" s="24"/>
      <c r="AVE1948" s="24"/>
      <c r="AVF1948" s="24"/>
      <c r="AVG1948" s="24"/>
      <c r="AVH1948" s="24"/>
      <c r="AVI1948" s="24"/>
      <c r="AVJ1948" s="24"/>
      <c r="AVK1948" s="24"/>
      <c r="AVL1948" s="24"/>
      <c r="AVM1948" s="24"/>
      <c r="AVN1948" s="24"/>
      <c r="AVO1948" s="24"/>
      <c r="AVP1948" s="24"/>
      <c r="AVQ1948" s="24"/>
      <c r="AVR1948" s="24"/>
      <c r="AVS1948" s="24"/>
      <c r="AVT1948" s="24"/>
      <c r="AVU1948" s="24"/>
      <c r="AVV1948" s="24"/>
      <c r="AVW1948" s="24"/>
      <c r="AVX1948" s="24"/>
      <c r="AVY1948" s="24"/>
      <c r="AVZ1948" s="24"/>
      <c r="AWA1948" s="24"/>
      <c r="AWB1948" s="24"/>
      <c r="AWC1948" s="24"/>
      <c r="AWD1948" s="24"/>
      <c r="AWE1948" s="24"/>
      <c r="AWF1948" s="24"/>
      <c r="AWG1948" s="24"/>
      <c r="AWH1948" s="24"/>
      <c r="AWI1948" s="24"/>
      <c r="AWJ1948" s="24"/>
      <c r="AWK1948" s="24"/>
      <c r="AWL1948" s="24"/>
      <c r="AWM1948" s="24"/>
      <c r="AWN1948" s="24"/>
      <c r="AWO1948" s="24"/>
      <c r="AWP1948" s="24"/>
      <c r="AWQ1948" s="24"/>
      <c r="AWR1948" s="24"/>
      <c r="AWS1948" s="24"/>
      <c r="AWT1948" s="24"/>
      <c r="AWU1948" s="24"/>
      <c r="AWV1948" s="24"/>
      <c r="AWW1948" s="24"/>
      <c r="AWX1948" s="24"/>
      <c r="AWY1948" s="24"/>
      <c r="AWZ1948" s="24"/>
      <c r="AXA1948" s="24"/>
      <c r="AXB1948" s="24"/>
      <c r="AXC1948" s="24"/>
      <c r="AXD1948" s="24"/>
      <c r="AXE1948" s="24"/>
      <c r="AXF1948" s="24"/>
      <c r="AXG1948" s="24"/>
      <c r="AXH1948" s="24"/>
      <c r="AXI1948" s="24"/>
      <c r="AXJ1948" s="24"/>
      <c r="AXK1948" s="24"/>
      <c r="AXL1948" s="24"/>
      <c r="AXM1948" s="24"/>
      <c r="AXN1948" s="24"/>
      <c r="AXO1948" s="24"/>
      <c r="AXP1948" s="24"/>
      <c r="AXQ1948" s="24"/>
      <c r="AXR1948" s="24"/>
      <c r="AXS1948" s="24"/>
      <c r="AXT1948" s="24"/>
      <c r="AXU1948" s="24"/>
      <c r="AXV1948" s="24"/>
      <c r="AXW1948" s="24"/>
      <c r="AXX1948" s="24"/>
      <c r="AXY1948" s="24"/>
      <c r="AXZ1948" s="24"/>
      <c r="AYA1948" s="24"/>
      <c r="AYB1948" s="24"/>
      <c r="AYC1948" s="24"/>
      <c r="AYD1948" s="24"/>
      <c r="AYE1948" s="24"/>
      <c r="AYF1948" s="24"/>
      <c r="AYG1948" s="24"/>
      <c r="AYH1948" s="24"/>
      <c r="AYI1948" s="24"/>
      <c r="AYJ1948" s="24"/>
      <c r="AYK1948" s="24"/>
      <c r="AYL1948" s="24"/>
      <c r="AYM1948" s="24"/>
      <c r="AYN1948" s="24"/>
      <c r="AYO1948" s="24"/>
      <c r="AYP1948" s="24"/>
      <c r="AYQ1948" s="24"/>
      <c r="AYR1948" s="24"/>
      <c r="AYS1948" s="24"/>
      <c r="AYT1948" s="24"/>
      <c r="AYU1948" s="24"/>
      <c r="AYV1948" s="24"/>
      <c r="AYW1948" s="24"/>
      <c r="AYX1948" s="24"/>
      <c r="AYY1948" s="24"/>
      <c r="AYZ1948" s="24"/>
      <c r="AZA1948" s="24"/>
      <c r="AZB1948" s="24"/>
      <c r="AZC1948" s="24"/>
      <c r="AZD1948" s="24"/>
      <c r="AZE1948" s="24"/>
      <c r="AZF1948" s="24"/>
      <c r="AZG1948" s="24"/>
      <c r="AZH1948" s="24"/>
      <c r="AZI1948" s="24"/>
      <c r="AZJ1948" s="24"/>
      <c r="AZK1948" s="24"/>
      <c r="AZL1948" s="24"/>
      <c r="AZM1948" s="24"/>
      <c r="AZN1948" s="24"/>
      <c r="AZO1948" s="24"/>
      <c r="AZP1948" s="24"/>
      <c r="AZQ1948" s="24"/>
      <c r="AZR1948" s="24"/>
      <c r="AZS1948" s="24"/>
      <c r="AZT1948" s="24"/>
      <c r="AZU1948" s="24"/>
      <c r="AZV1948" s="24"/>
      <c r="AZW1948" s="24"/>
      <c r="AZX1948" s="24"/>
      <c r="AZY1948" s="24"/>
      <c r="AZZ1948" s="24"/>
      <c r="BAA1948" s="24"/>
      <c r="BAB1948" s="24"/>
      <c r="BAC1948" s="24"/>
      <c r="BAD1948" s="24"/>
      <c r="BAE1948" s="24"/>
      <c r="BAF1948" s="24"/>
      <c r="BAG1948" s="24"/>
      <c r="BAH1948" s="24"/>
      <c r="BAI1948" s="24"/>
      <c r="BAJ1948" s="24"/>
      <c r="BAK1948" s="24"/>
      <c r="BAL1948" s="24"/>
      <c r="BAM1948" s="24"/>
      <c r="BAN1948" s="24"/>
      <c r="BAO1948" s="24"/>
      <c r="BAP1948" s="24"/>
      <c r="BAQ1948" s="24"/>
      <c r="BAR1948" s="24"/>
      <c r="BAS1948" s="24"/>
      <c r="BAT1948" s="24"/>
      <c r="BAU1948" s="24"/>
      <c r="BAV1948" s="24"/>
      <c r="BAW1948" s="24"/>
      <c r="BAX1948" s="24"/>
      <c r="BAY1948" s="24"/>
      <c r="BAZ1948" s="24"/>
      <c r="BBA1948" s="24"/>
      <c r="BBB1948" s="24"/>
      <c r="BBC1948" s="24"/>
      <c r="BBD1948" s="24"/>
      <c r="BBE1948" s="24"/>
      <c r="BBF1948" s="24"/>
      <c r="BBG1948" s="24"/>
      <c r="BBH1948" s="24"/>
      <c r="BBI1948" s="24"/>
      <c r="BBJ1948" s="24"/>
      <c r="BBK1948" s="24"/>
      <c r="BBL1948" s="24"/>
      <c r="BBM1948" s="24"/>
      <c r="BBN1948" s="24"/>
      <c r="BBO1948" s="24"/>
      <c r="BBP1948" s="24"/>
      <c r="BBQ1948" s="24"/>
      <c r="BBR1948" s="24"/>
      <c r="BBS1948" s="24"/>
      <c r="BBT1948" s="24"/>
      <c r="BBU1948" s="24"/>
      <c r="BBV1948" s="24"/>
      <c r="BBW1948" s="24"/>
      <c r="BBX1948" s="24"/>
      <c r="BBY1948" s="24"/>
      <c r="BBZ1948" s="24"/>
      <c r="BCA1948" s="24"/>
      <c r="BCB1948" s="24"/>
      <c r="BCC1948" s="24"/>
      <c r="BCD1948" s="24"/>
      <c r="BCE1948" s="24"/>
      <c r="BCF1948" s="24"/>
      <c r="BCG1948" s="24"/>
      <c r="BCH1948" s="24"/>
      <c r="BCI1948" s="24"/>
      <c r="BCJ1948" s="24"/>
      <c r="BCK1948" s="24"/>
      <c r="BCL1948" s="24"/>
      <c r="BCM1948" s="24"/>
      <c r="BCN1948" s="24"/>
      <c r="BCO1948" s="24"/>
      <c r="BCP1948" s="24"/>
      <c r="BCQ1948" s="24"/>
      <c r="BCR1948" s="24"/>
      <c r="BCS1948" s="24"/>
      <c r="BCT1948" s="24"/>
      <c r="BCU1948" s="24"/>
      <c r="BCV1948" s="24"/>
      <c r="BCW1948" s="24"/>
      <c r="BCX1948" s="24"/>
      <c r="BCY1948" s="24"/>
      <c r="BCZ1948" s="24"/>
      <c r="BDA1948" s="24"/>
      <c r="BDB1948" s="24"/>
      <c r="BDC1948" s="24"/>
      <c r="BDD1948" s="24"/>
      <c r="BDE1948" s="24"/>
      <c r="BDF1948" s="24"/>
      <c r="BDG1948" s="24"/>
      <c r="BDH1948" s="24"/>
      <c r="BDI1948" s="24"/>
      <c r="BDJ1948" s="24"/>
      <c r="BDK1948" s="24"/>
      <c r="BDL1948" s="24"/>
      <c r="BDM1948" s="24"/>
      <c r="BDN1948" s="24"/>
      <c r="BDO1948" s="24"/>
      <c r="BDP1948" s="24"/>
      <c r="BDQ1948" s="24"/>
      <c r="BDR1948" s="24"/>
      <c r="BDS1948" s="24"/>
      <c r="BDT1948" s="24"/>
      <c r="BDU1948" s="24"/>
      <c r="BDV1948" s="24"/>
      <c r="BDW1948" s="24"/>
      <c r="BDX1948" s="24"/>
      <c r="BDY1948" s="24"/>
      <c r="BDZ1948" s="24"/>
      <c r="BEA1948" s="24"/>
      <c r="BEB1948" s="24"/>
      <c r="BEC1948" s="24"/>
      <c r="BED1948" s="24"/>
      <c r="BEE1948" s="24"/>
      <c r="BEF1948" s="24"/>
      <c r="BEG1948" s="24"/>
      <c r="BEH1948" s="24"/>
      <c r="BEI1948" s="24"/>
      <c r="BEJ1948" s="24"/>
      <c r="BEK1948" s="24"/>
      <c r="BEL1948" s="24"/>
      <c r="BEM1948" s="24"/>
      <c r="BEN1948" s="24"/>
      <c r="BEO1948" s="24"/>
      <c r="BEP1948" s="24"/>
      <c r="BEQ1948" s="24"/>
      <c r="BER1948" s="24"/>
      <c r="BES1948" s="24"/>
      <c r="BET1948" s="24"/>
      <c r="BEU1948" s="24"/>
      <c r="BEV1948" s="24"/>
      <c r="BEW1948" s="24"/>
      <c r="BEX1948" s="24"/>
      <c r="BEY1948" s="24"/>
      <c r="BEZ1948" s="24"/>
      <c r="BFA1948" s="24"/>
      <c r="BFB1948" s="24"/>
      <c r="BFC1948" s="24"/>
      <c r="BFD1948" s="24"/>
      <c r="BFE1948" s="24"/>
      <c r="BFF1948" s="24"/>
      <c r="BFG1948" s="24"/>
      <c r="BFH1948" s="24"/>
      <c r="BFI1948" s="24"/>
      <c r="BFJ1948" s="24"/>
      <c r="BFK1948" s="24"/>
      <c r="BFL1948" s="24"/>
      <c r="BFM1948" s="24"/>
      <c r="BFN1948" s="24"/>
      <c r="BFO1948" s="24"/>
      <c r="BFP1948" s="24"/>
      <c r="BFQ1948" s="24"/>
      <c r="BFR1948" s="24"/>
      <c r="BFS1948" s="24"/>
      <c r="BFT1948" s="24"/>
      <c r="BFU1948" s="24"/>
      <c r="BFV1948" s="24"/>
      <c r="BFW1948" s="24"/>
      <c r="BFX1948" s="24"/>
      <c r="BFY1948" s="24"/>
      <c r="BFZ1948" s="24"/>
      <c r="BGA1948" s="24"/>
      <c r="BGB1948" s="24"/>
      <c r="BGC1948" s="24"/>
      <c r="BGD1948" s="24"/>
      <c r="BGE1948" s="24"/>
      <c r="BGF1948" s="24"/>
      <c r="BGG1948" s="24"/>
      <c r="BGH1948" s="24"/>
      <c r="BGI1948" s="24"/>
      <c r="BGJ1948" s="24"/>
      <c r="BGK1948" s="24"/>
      <c r="BGL1948" s="24"/>
      <c r="BGM1948" s="24"/>
      <c r="BGN1948" s="24"/>
      <c r="BGO1948" s="24"/>
      <c r="BGP1948" s="24"/>
      <c r="BGQ1948" s="24"/>
      <c r="BGR1948" s="24"/>
      <c r="BGS1948" s="24"/>
      <c r="BGT1948" s="24"/>
      <c r="BGU1948" s="24"/>
      <c r="BGV1948" s="24"/>
      <c r="BGW1948" s="24"/>
      <c r="BGX1948" s="24"/>
      <c r="BGY1948" s="24"/>
      <c r="BGZ1948" s="24"/>
      <c r="BHA1948" s="24"/>
      <c r="BHB1948" s="24"/>
      <c r="BHC1948" s="24"/>
      <c r="BHD1948" s="24"/>
      <c r="BHE1948" s="24"/>
      <c r="BHF1948" s="24"/>
      <c r="BHG1948" s="24"/>
      <c r="BHH1948" s="24"/>
      <c r="BHI1948" s="24"/>
      <c r="BHJ1948" s="24"/>
      <c r="BHK1948" s="24"/>
      <c r="BHL1948" s="24"/>
      <c r="BHM1948" s="24"/>
      <c r="BHN1948" s="24"/>
      <c r="BHO1948" s="24"/>
      <c r="BHP1948" s="24"/>
      <c r="BHQ1948" s="24"/>
      <c r="BHR1948" s="24"/>
      <c r="BHS1948" s="24"/>
      <c r="BHT1948" s="24"/>
      <c r="BHU1948" s="24"/>
      <c r="BHV1948" s="24"/>
      <c r="BHW1948" s="24"/>
      <c r="BHX1948" s="24"/>
      <c r="BHY1948" s="24"/>
      <c r="BHZ1948" s="24"/>
      <c r="BIA1948" s="24"/>
      <c r="BIB1948" s="24"/>
      <c r="BIC1948" s="24"/>
      <c r="BID1948" s="24"/>
      <c r="BIE1948" s="24"/>
      <c r="BIF1948" s="24"/>
      <c r="BIG1948" s="24"/>
      <c r="BIH1948" s="24"/>
      <c r="BII1948" s="24"/>
      <c r="BIJ1948" s="24"/>
      <c r="BIK1948" s="24"/>
      <c r="BIL1948" s="24"/>
      <c r="BIM1948" s="24"/>
      <c r="BIN1948" s="24"/>
      <c r="BIO1948" s="24"/>
      <c r="BIP1948" s="24"/>
      <c r="BIQ1948" s="24"/>
      <c r="BIR1948" s="24"/>
      <c r="BIS1948" s="24"/>
      <c r="BIT1948" s="24"/>
      <c r="BIU1948" s="24"/>
      <c r="BIV1948" s="24"/>
      <c r="BIW1948" s="24"/>
      <c r="BIX1948" s="24"/>
      <c r="BIY1948" s="24"/>
      <c r="BIZ1948" s="24"/>
      <c r="BJA1948" s="24"/>
      <c r="BJB1948" s="24"/>
      <c r="BJC1948" s="24"/>
      <c r="BJD1948" s="24"/>
      <c r="BJE1948" s="24"/>
      <c r="BJF1948" s="24"/>
      <c r="BJG1948" s="24"/>
      <c r="BJH1948" s="24"/>
      <c r="BJI1948" s="24"/>
      <c r="BJJ1948" s="24"/>
      <c r="BJK1948" s="24"/>
      <c r="BJL1948" s="24"/>
      <c r="BJM1948" s="24"/>
      <c r="BJN1948" s="24"/>
      <c r="BJO1948" s="24"/>
      <c r="BJP1948" s="24"/>
      <c r="BJQ1948" s="24"/>
      <c r="BJR1948" s="24"/>
      <c r="BJS1948" s="24"/>
      <c r="BJT1948" s="24"/>
      <c r="BJU1948" s="24"/>
      <c r="BJV1948" s="24"/>
      <c r="BJW1948" s="24"/>
      <c r="BJX1948" s="24"/>
      <c r="BJY1948" s="24"/>
      <c r="BJZ1948" s="24"/>
      <c r="BKA1948" s="24"/>
      <c r="BKB1948" s="24"/>
      <c r="BKC1948" s="24"/>
      <c r="BKD1948" s="24"/>
      <c r="BKE1948" s="24"/>
      <c r="BKF1948" s="24"/>
      <c r="BKG1948" s="24"/>
      <c r="BKH1948" s="24"/>
      <c r="BKI1948" s="24"/>
      <c r="BKJ1948" s="24"/>
      <c r="BKK1948" s="24"/>
      <c r="BKL1948" s="24"/>
      <c r="BKM1948" s="24"/>
      <c r="BKN1948" s="24"/>
      <c r="BKO1948" s="24"/>
      <c r="BKP1948" s="24"/>
      <c r="BKQ1948" s="24"/>
      <c r="BKR1948" s="24"/>
      <c r="BKS1948" s="24"/>
      <c r="BKT1948" s="24"/>
      <c r="BKU1948" s="24"/>
      <c r="BKV1948" s="24"/>
      <c r="BKW1948" s="24"/>
      <c r="BKX1948" s="24"/>
      <c r="BKY1948" s="24"/>
      <c r="BKZ1948" s="24"/>
      <c r="BLA1948" s="24"/>
      <c r="BLB1948" s="24"/>
      <c r="BLC1948" s="24"/>
      <c r="BLD1948" s="24"/>
      <c r="BLE1948" s="24"/>
      <c r="BLF1948" s="24"/>
      <c r="BLG1948" s="24"/>
      <c r="BLH1948" s="24"/>
      <c r="BLI1948" s="24"/>
      <c r="BLJ1948" s="24"/>
      <c r="BLK1948" s="24"/>
      <c r="BLL1948" s="24"/>
      <c r="BLM1948" s="24"/>
      <c r="BLN1948" s="24"/>
      <c r="BLO1948" s="24"/>
      <c r="BLP1948" s="24"/>
      <c r="BLQ1948" s="24"/>
      <c r="BLR1948" s="24"/>
      <c r="BLS1948" s="24"/>
      <c r="BLT1948" s="24"/>
      <c r="BLU1948" s="24"/>
      <c r="BLV1948" s="24"/>
      <c r="BLW1948" s="24"/>
      <c r="BLX1948" s="24"/>
      <c r="BLY1948" s="24"/>
      <c r="BLZ1948" s="24"/>
      <c r="BMA1948" s="24"/>
      <c r="BMB1948" s="24"/>
      <c r="BMC1948" s="24"/>
      <c r="BMD1948" s="24"/>
      <c r="BME1948" s="24"/>
      <c r="BMF1948" s="24"/>
      <c r="BMG1948" s="24"/>
      <c r="BMH1948" s="24"/>
      <c r="BMI1948" s="24"/>
      <c r="BMJ1948" s="24"/>
      <c r="BMK1948" s="24"/>
      <c r="BML1948" s="24"/>
      <c r="BMM1948" s="24"/>
      <c r="BMN1948" s="24"/>
      <c r="BMO1948" s="24"/>
      <c r="BMP1948" s="24"/>
      <c r="BMQ1948" s="24"/>
      <c r="BMR1948" s="24"/>
      <c r="BMS1948" s="24"/>
      <c r="BMT1948" s="24"/>
      <c r="BMU1948" s="24"/>
      <c r="BMV1948" s="24"/>
      <c r="BMW1948" s="24"/>
      <c r="BMX1948" s="24"/>
      <c r="BMY1948" s="24"/>
      <c r="BMZ1948" s="24"/>
      <c r="BNA1948" s="24"/>
      <c r="BNB1948" s="24"/>
      <c r="BNC1948" s="24"/>
      <c r="BND1948" s="24"/>
      <c r="BNE1948" s="24"/>
      <c r="BNF1948" s="24"/>
      <c r="BNG1948" s="24"/>
      <c r="BNH1948" s="24"/>
      <c r="BNI1948" s="24"/>
      <c r="BNJ1948" s="24"/>
      <c r="BNK1948" s="24"/>
      <c r="BNL1948" s="24"/>
      <c r="BNM1948" s="24"/>
      <c r="BNN1948" s="24"/>
      <c r="BNO1948" s="24"/>
      <c r="BNP1948" s="24"/>
      <c r="BNQ1948" s="24"/>
      <c r="BNR1948" s="24"/>
      <c r="BNS1948" s="24"/>
      <c r="BNT1948" s="24"/>
      <c r="BNU1948" s="24"/>
      <c r="BNV1948" s="24"/>
      <c r="BNW1948" s="24"/>
      <c r="BNX1948" s="24"/>
      <c r="BNY1948" s="24"/>
      <c r="BNZ1948" s="24"/>
      <c r="BOA1948" s="24"/>
      <c r="BOB1948" s="24"/>
      <c r="BOC1948" s="24"/>
      <c r="BOD1948" s="24"/>
      <c r="BOE1948" s="24"/>
      <c r="BOF1948" s="24"/>
      <c r="BOG1948" s="24"/>
      <c r="BOH1948" s="24"/>
      <c r="BOI1948" s="24"/>
      <c r="BOJ1948" s="24"/>
      <c r="BOK1948" s="24"/>
      <c r="BOL1948" s="24"/>
      <c r="BOM1948" s="24"/>
      <c r="BON1948" s="24"/>
      <c r="BOO1948" s="24"/>
      <c r="BOP1948" s="24"/>
      <c r="BOQ1948" s="24"/>
      <c r="BOR1948" s="24"/>
      <c r="BOS1948" s="24"/>
      <c r="BOT1948" s="24"/>
      <c r="BOU1948" s="24"/>
      <c r="BOV1948" s="24"/>
      <c r="BOW1948" s="24"/>
      <c r="BOX1948" s="24"/>
      <c r="BOY1948" s="24"/>
      <c r="BOZ1948" s="24"/>
      <c r="BPA1948" s="24"/>
      <c r="BPB1948" s="24"/>
      <c r="BPC1948" s="24"/>
      <c r="BPD1948" s="24"/>
      <c r="BPE1948" s="24"/>
      <c r="BPF1948" s="24"/>
      <c r="BPG1948" s="24"/>
      <c r="BPH1948" s="24"/>
      <c r="BPI1948" s="24"/>
      <c r="BPJ1948" s="24"/>
      <c r="BPK1948" s="24"/>
      <c r="BPL1948" s="24"/>
      <c r="BPM1948" s="24"/>
      <c r="BPN1948" s="24"/>
      <c r="BPO1948" s="24"/>
      <c r="BPP1948" s="24"/>
      <c r="BPQ1948" s="24"/>
      <c r="BPR1948" s="24"/>
      <c r="BPS1948" s="24"/>
      <c r="BPT1948" s="24"/>
      <c r="BPU1948" s="24"/>
      <c r="BPV1948" s="24"/>
      <c r="BPW1948" s="24"/>
      <c r="BPX1948" s="24"/>
      <c r="BPY1948" s="24"/>
      <c r="BPZ1948" s="24"/>
      <c r="BQA1948" s="24"/>
      <c r="BQB1948" s="24"/>
      <c r="BQC1948" s="24"/>
      <c r="BQD1948" s="24"/>
      <c r="BQE1948" s="24"/>
      <c r="BQF1948" s="24"/>
      <c r="BQG1948" s="24"/>
      <c r="BQH1948" s="24"/>
      <c r="BQI1948" s="24"/>
      <c r="BQJ1948" s="24"/>
      <c r="BQK1948" s="24"/>
      <c r="BQL1948" s="24"/>
      <c r="BQM1948" s="24"/>
      <c r="BQN1948" s="24"/>
      <c r="BQO1948" s="24"/>
      <c r="BQP1948" s="24"/>
      <c r="BQQ1948" s="24"/>
      <c r="BQR1948" s="24"/>
      <c r="BQS1948" s="24"/>
      <c r="BQT1948" s="24"/>
      <c r="BQU1948" s="24"/>
      <c r="BQV1948" s="24"/>
      <c r="BQW1948" s="24"/>
      <c r="BQX1948" s="24"/>
      <c r="BQY1948" s="24"/>
      <c r="BQZ1948" s="24"/>
      <c r="BRA1948" s="24"/>
      <c r="BRB1948" s="24"/>
      <c r="BRC1948" s="24"/>
      <c r="BRD1948" s="24"/>
      <c r="BRE1948" s="24"/>
      <c r="BRF1948" s="24"/>
      <c r="BRG1948" s="24"/>
      <c r="BRH1948" s="24"/>
      <c r="BRI1948" s="24"/>
      <c r="BRJ1948" s="24"/>
      <c r="BRK1948" s="24"/>
      <c r="BRL1948" s="24"/>
      <c r="BRM1948" s="24"/>
      <c r="BRN1948" s="24"/>
      <c r="BRO1948" s="24"/>
      <c r="BRP1948" s="24"/>
      <c r="BRQ1948" s="24"/>
      <c r="BRR1948" s="24"/>
      <c r="BRS1948" s="24"/>
      <c r="BRT1948" s="24"/>
      <c r="BRU1948" s="24"/>
      <c r="BRV1948" s="24"/>
      <c r="BRW1948" s="24"/>
      <c r="BRX1948" s="24"/>
      <c r="BRY1948" s="24"/>
      <c r="BRZ1948" s="24"/>
      <c r="BSA1948" s="24"/>
      <c r="BSB1948" s="24"/>
      <c r="BSC1948" s="24"/>
      <c r="BSD1948" s="24"/>
      <c r="BSE1948" s="24"/>
      <c r="BSF1948" s="24"/>
      <c r="BSG1948" s="24"/>
      <c r="BSH1948" s="24"/>
      <c r="BSI1948" s="24"/>
      <c r="BSJ1948" s="24"/>
      <c r="BSK1948" s="24"/>
      <c r="BSL1948" s="24"/>
      <c r="BSM1948" s="24"/>
      <c r="BSN1948" s="24"/>
      <c r="BSO1948" s="24"/>
      <c r="BSP1948" s="24"/>
      <c r="BSQ1948" s="24"/>
      <c r="BSR1948" s="24"/>
      <c r="BSS1948" s="24"/>
      <c r="BST1948" s="24"/>
      <c r="BSU1948" s="24"/>
      <c r="BSV1948" s="24"/>
      <c r="BSW1948" s="24"/>
      <c r="BSX1948" s="24"/>
      <c r="BSY1948" s="24"/>
      <c r="BSZ1948" s="24"/>
      <c r="BTA1948" s="24"/>
      <c r="BTB1948" s="24"/>
      <c r="BTC1948" s="24"/>
      <c r="BTD1948" s="24"/>
      <c r="BTE1948" s="24"/>
      <c r="BTF1948" s="24"/>
      <c r="BTG1948" s="24"/>
      <c r="BTH1948" s="24"/>
      <c r="BTI1948" s="24"/>
      <c r="BTJ1948" s="24"/>
      <c r="BTK1948" s="24"/>
      <c r="BTL1948" s="24"/>
      <c r="BTM1948" s="24"/>
      <c r="BTN1948" s="24"/>
      <c r="BTO1948" s="24"/>
      <c r="BTP1948" s="24"/>
      <c r="BTQ1948" s="24"/>
      <c r="BTR1948" s="24"/>
      <c r="BTS1948" s="24"/>
      <c r="BTT1948" s="24"/>
      <c r="BTU1948" s="24"/>
      <c r="BTV1948" s="24"/>
      <c r="BTW1948" s="24"/>
      <c r="BTX1948" s="24"/>
      <c r="BTY1948" s="24"/>
      <c r="BTZ1948" s="24"/>
      <c r="BUA1948" s="24"/>
      <c r="BUB1948" s="24"/>
      <c r="BUC1948" s="24"/>
      <c r="BUD1948" s="24"/>
      <c r="BUE1948" s="24"/>
      <c r="BUF1948" s="24"/>
      <c r="BUG1948" s="24"/>
      <c r="BUH1948" s="24"/>
      <c r="BUI1948" s="24"/>
      <c r="BUJ1948" s="24"/>
      <c r="BUK1948" s="24"/>
      <c r="BUL1948" s="24"/>
      <c r="BUM1948" s="24"/>
      <c r="BUN1948" s="24"/>
      <c r="BUO1948" s="24"/>
      <c r="BUP1948" s="24"/>
      <c r="BUQ1948" s="24"/>
      <c r="BUR1948" s="24"/>
      <c r="BUS1948" s="24"/>
      <c r="BUT1948" s="24"/>
      <c r="BUU1948" s="24"/>
      <c r="BUV1948" s="24"/>
      <c r="BUW1948" s="24"/>
      <c r="BUX1948" s="24"/>
      <c r="BUY1948" s="24"/>
      <c r="BUZ1948" s="24"/>
      <c r="BVA1948" s="24"/>
      <c r="BVB1948" s="24"/>
      <c r="BVC1948" s="24"/>
      <c r="BVD1948" s="24"/>
      <c r="BVE1948" s="24"/>
      <c r="BVF1948" s="24"/>
      <c r="BVG1948" s="24"/>
      <c r="BVH1948" s="24"/>
      <c r="BVI1948" s="24"/>
      <c r="BVJ1948" s="24"/>
      <c r="BVK1948" s="24"/>
      <c r="BVL1948" s="24"/>
      <c r="BVM1948" s="24"/>
      <c r="BVN1948" s="24"/>
      <c r="BVO1948" s="24"/>
      <c r="BVP1948" s="24"/>
      <c r="BVQ1948" s="24"/>
      <c r="BVR1948" s="24"/>
      <c r="BVS1948" s="24"/>
      <c r="BVT1948" s="24"/>
      <c r="BVU1948" s="24"/>
      <c r="BVV1948" s="24"/>
      <c r="BVW1948" s="24"/>
      <c r="BVX1948" s="24"/>
      <c r="BVY1948" s="24"/>
      <c r="BVZ1948" s="24"/>
      <c r="BWA1948" s="24"/>
      <c r="BWB1948" s="24"/>
      <c r="BWC1948" s="24"/>
      <c r="BWD1948" s="24"/>
      <c r="BWE1948" s="24"/>
      <c r="BWF1948" s="24"/>
      <c r="BWG1948" s="24"/>
      <c r="BWH1948" s="24"/>
      <c r="BWI1948" s="24"/>
      <c r="BWJ1948" s="24"/>
      <c r="BWK1948" s="24"/>
      <c r="BWL1948" s="24"/>
      <c r="BWM1948" s="24"/>
      <c r="BWN1948" s="24"/>
      <c r="BWO1948" s="24"/>
      <c r="BWP1948" s="24"/>
      <c r="BWQ1948" s="24"/>
      <c r="BWR1948" s="24"/>
      <c r="BWS1948" s="24"/>
      <c r="BWT1948" s="24"/>
      <c r="BWU1948" s="24"/>
      <c r="BWV1948" s="24"/>
      <c r="BWW1948" s="24"/>
      <c r="BWX1948" s="24"/>
      <c r="BWY1948" s="24"/>
      <c r="BWZ1948" s="24"/>
      <c r="BXA1948" s="24"/>
      <c r="BXB1948" s="24"/>
      <c r="BXC1948" s="24"/>
      <c r="BXD1948" s="24"/>
      <c r="BXE1948" s="24"/>
      <c r="BXF1948" s="24"/>
      <c r="BXG1948" s="24"/>
      <c r="BXH1948" s="24"/>
      <c r="BXI1948" s="24"/>
      <c r="BXJ1948" s="24"/>
      <c r="BXK1948" s="24"/>
      <c r="BXL1948" s="24"/>
      <c r="BXM1948" s="24"/>
      <c r="BXN1948" s="24"/>
      <c r="BXO1948" s="24"/>
      <c r="BXP1948" s="24"/>
      <c r="BXQ1948" s="24"/>
      <c r="BXR1948" s="24"/>
      <c r="BXS1948" s="24"/>
      <c r="BXT1948" s="24"/>
      <c r="BXU1948" s="24"/>
      <c r="BXV1948" s="24"/>
      <c r="BXW1948" s="24"/>
      <c r="BXX1948" s="24"/>
      <c r="BXY1948" s="24"/>
      <c r="BXZ1948" s="24"/>
      <c r="BYA1948" s="24"/>
      <c r="BYB1948" s="24"/>
      <c r="BYC1948" s="24"/>
      <c r="BYD1948" s="24"/>
      <c r="BYE1948" s="24"/>
      <c r="BYF1948" s="24"/>
      <c r="BYG1948" s="24"/>
      <c r="BYH1948" s="24"/>
      <c r="BYI1948" s="24"/>
      <c r="BYJ1948" s="24"/>
      <c r="BYK1948" s="24"/>
      <c r="BYL1948" s="24"/>
      <c r="BYM1948" s="24"/>
      <c r="BYN1948" s="24"/>
      <c r="BYO1948" s="24"/>
      <c r="BYP1948" s="24"/>
      <c r="BYQ1948" s="24"/>
      <c r="BYR1948" s="24"/>
      <c r="BYS1948" s="24"/>
      <c r="BYT1948" s="24"/>
      <c r="BYU1948" s="24"/>
      <c r="BYV1948" s="24"/>
      <c r="BYW1948" s="24"/>
      <c r="BYX1948" s="24"/>
      <c r="BYY1948" s="24"/>
      <c r="BYZ1948" s="24"/>
      <c r="BZA1948" s="24"/>
      <c r="BZB1948" s="24"/>
      <c r="BZC1948" s="24"/>
      <c r="BZD1948" s="24"/>
      <c r="BZE1948" s="24"/>
      <c r="BZF1948" s="24"/>
      <c r="BZG1948" s="24"/>
      <c r="BZH1948" s="24"/>
      <c r="BZI1948" s="24"/>
      <c r="BZJ1948" s="24"/>
      <c r="BZK1948" s="24"/>
      <c r="BZL1948" s="24"/>
      <c r="BZM1948" s="24"/>
      <c r="BZN1948" s="24"/>
      <c r="BZO1948" s="24"/>
      <c r="BZP1948" s="24"/>
      <c r="BZQ1948" s="24"/>
      <c r="BZR1948" s="24"/>
      <c r="BZS1948" s="24"/>
      <c r="BZT1948" s="24"/>
      <c r="BZU1948" s="24"/>
      <c r="BZV1948" s="24"/>
      <c r="BZW1948" s="24"/>
      <c r="BZX1948" s="24"/>
      <c r="BZY1948" s="24"/>
      <c r="BZZ1948" s="24"/>
      <c r="CAA1948" s="24"/>
      <c r="CAB1948" s="24"/>
      <c r="CAC1948" s="24"/>
      <c r="CAD1948" s="24"/>
      <c r="CAE1948" s="24"/>
      <c r="CAF1948" s="24"/>
      <c r="CAG1948" s="24"/>
      <c r="CAH1948" s="24"/>
      <c r="CAI1948" s="24"/>
      <c r="CAJ1948" s="24"/>
      <c r="CAK1948" s="24"/>
      <c r="CAL1948" s="24"/>
      <c r="CAM1948" s="24"/>
      <c r="CAN1948" s="24"/>
      <c r="CAO1948" s="24"/>
      <c r="CAP1948" s="24"/>
      <c r="CAQ1948" s="24"/>
      <c r="CAR1948" s="24"/>
      <c r="CAS1948" s="24"/>
      <c r="CAT1948" s="24"/>
      <c r="CAU1948" s="24"/>
      <c r="CAV1948" s="24"/>
      <c r="CAW1948" s="24"/>
      <c r="CAX1948" s="24"/>
      <c r="CAY1948" s="24"/>
      <c r="CAZ1948" s="24"/>
      <c r="CBA1948" s="24"/>
      <c r="CBB1948" s="24"/>
      <c r="CBC1948" s="24"/>
      <c r="CBD1948" s="24"/>
      <c r="CBE1948" s="24"/>
      <c r="CBF1948" s="24"/>
      <c r="CBG1948" s="24"/>
      <c r="CBH1948" s="24"/>
      <c r="CBI1948" s="24"/>
      <c r="CBJ1948" s="24"/>
      <c r="CBK1948" s="24"/>
      <c r="CBL1948" s="24"/>
      <c r="CBM1948" s="24"/>
      <c r="CBN1948" s="24"/>
      <c r="CBO1948" s="24"/>
      <c r="CBP1948" s="24"/>
      <c r="CBQ1948" s="24"/>
      <c r="CBR1948" s="24"/>
      <c r="CBS1948" s="24"/>
      <c r="CBT1948" s="24"/>
      <c r="CBU1948" s="24"/>
      <c r="CBV1948" s="24"/>
      <c r="CBW1948" s="24"/>
      <c r="CBX1948" s="24"/>
      <c r="CBY1948" s="24"/>
      <c r="CBZ1948" s="24"/>
      <c r="CCA1948" s="24"/>
      <c r="CCB1948" s="24"/>
      <c r="CCC1948" s="24"/>
      <c r="CCD1948" s="24"/>
      <c r="CCE1948" s="24"/>
      <c r="CCF1948" s="24"/>
      <c r="CCG1948" s="24"/>
      <c r="CCH1948" s="24"/>
      <c r="CCI1948" s="24"/>
      <c r="CCJ1948" s="24"/>
      <c r="CCK1948" s="24"/>
      <c r="CCL1948" s="24"/>
      <c r="CCM1948" s="24"/>
      <c r="CCN1948" s="24"/>
      <c r="CCO1948" s="24"/>
      <c r="CCP1948" s="24"/>
      <c r="CCQ1948" s="24"/>
      <c r="CCR1948" s="24"/>
      <c r="CCS1948" s="24"/>
      <c r="CCT1948" s="24"/>
      <c r="CCU1948" s="24"/>
      <c r="CCV1948" s="24"/>
      <c r="CCW1948" s="24"/>
      <c r="CCX1948" s="24"/>
      <c r="CCY1948" s="24"/>
      <c r="CCZ1948" s="24"/>
      <c r="CDA1948" s="24"/>
      <c r="CDB1948" s="24"/>
      <c r="CDC1948" s="24"/>
      <c r="CDD1948" s="24"/>
      <c r="CDE1948" s="24"/>
      <c r="CDF1948" s="24"/>
      <c r="CDG1948" s="24"/>
      <c r="CDH1948" s="24"/>
      <c r="CDI1948" s="24"/>
      <c r="CDJ1948" s="24"/>
      <c r="CDK1948" s="24"/>
      <c r="CDL1948" s="24"/>
      <c r="CDM1948" s="24"/>
      <c r="CDN1948" s="24"/>
      <c r="CDO1948" s="24"/>
      <c r="CDP1948" s="24"/>
      <c r="CDQ1948" s="24"/>
      <c r="CDR1948" s="24"/>
      <c r="CDS1948" s="24"/>
      <c r="CDT1948" s="24"/>
      <c r="CDU1948" s="24"/>
      <c r="CDV1948" s="24"/>
      <c r="CDW1948" s="24"/>
      <c r="CDX1948" s="24"/>
      <c r="CDY1948" s="24"/>
      <c r="CDZ1948" s="24"/>
      <c r="CEA1948" s="24"/>
      <c r="CEB1948" s="24"/>
      <c r="CEC1948" s="24"/>
      <c r="CED1948" s="24"/>
      <c r="CEE1948" s="24"/>
      <c r="CEF1948" s="24"/>
      <c r="CEG1948" s="24"/>
      <c r="CEH1948" s="24"/>
      <c r="CEI1948" s="24"/>
      <c r="CEJ1948" s="24"/>
      <c r="CEK1948" s="24"/>
      <c r="CEL1948" s="24"/>
      <c r="CEM1948" s="24"/>
      <c r="CEN1948" s="24"/>
      <c r="CEO1948" s="24"/>
      <c r="CEP1948" s="24"/>
      <c r="CEQ1948" s="24"/>
      <c r="CER1948" s="24"/>
      <c r="CES1948" s="24"/>
      <c r="CET1948" s="24"/>
      <c r="CEU1948" s="24"/>
      <c r="CEV1948" s="24"/>
      <c r="CEW1948" s="24"/>
      <c r="CEX1948" s="24"/>
      <c r="CEY1948" s="24"/>
      <c r="CEZ1948" s="24"/>
      <c r="CFA1948" s="24"/>
      <c r="CFB1948" s="24"/>
      <c r="CFC1948" s="24"/>
      <c r="CFD1948" s="24"/>
      <c r="CFE1948" s="24"/>
      <c r="CFF1948" s="24"/>
      <c r="CFG1948" s="24"/>
      <c r="CFH1948" s="24"/>
      <c r="CFI1948" s="24"/>
      <c r="CFJ1948" s="24"/>
      <c r="CFK1948" s="24"/>
      <c r="CFL1948" s="24"/>
      <c r="CFM1948" s="24"/>
      <c r="CFN1948" s="24"/>
      <c r="CFO1948" s="24"/>
      <c r="CFP1948" s="24"/>
      <c r="CFQ1948" s="24"/>
      <c r="CFR1948" s="24"/>
      <c r="CFS1948" s="24"/>
      <c r="CFT1948" s="24"/>
      <c r="CFU1948" s="24"/>
      <c r="CFV1948" s="24"/>
      <c r="CFW1948" s="24"/>
      <c r="CFX1948" s="24"/>
      <c r="CFY1948" s="24"/>
      <c r="CFZ1948" s="24"/>
      <c r="CGA1948" s="24"/>
      <c r="CGB1948" s="24"/>
      <c r="CGC1948" s="24"/>
      <c r="CGD1948" s="24"/>
      <c r="CGE1948" s="24"/>
      <c r="CGF1948" s="24"/>
      <c r="CGG1948" s="24"/>
      <c r="CGH1948" s="24"/>
      <c r="CGI1948" s="24"/>
      <c r="CGJ1948" s="24"/>
      <c r="CGK1948" s="24"/>
      <c r="CGL1948" s="24"/>
      <c r="CGM1948" s="24"/>
      <c r="CGN1948" s="24"/>
      <c r="CGO1948" s="24"/>
      <c r="CGP1948" s="24"/>
      <c r="CGQ1948" s="24"/>
      <c r="CGR1948" s="24"/>
      <c r="CGS1948" s="24"/>
      <c r="CGT1948" s="24"/>
      <c r="CGU1948" s="24"/>
      <c r="CGV1948" s="24"/>
      <c r="CGW1948" s="24"/>
      <c r="CGX1948" s="24"/>
      <c r="CGY1948" s="24"/>
      <c r="CGZ1948" s="24"/>
      <c r="CHA1948" s="24"/>
      <c r="CHB1948" s="24"/>
      <c r="CHC1948" s="24"/>
      <c r="CHD1948" s="24"/>
      <c r="CHE1948" s="24"/>
      <c r="CHF1948" s="24"/>
      <c r="CHG1948" s="24"/>
      <c r="CHH1948" s="24"/>
      <c r="CHI1948" s="24"/>
      <c r="CHJ1948" s="24"/>
      <c r="CHK1948" s="24"/>
      <c r="CHL1948" s="24"/>
      <c r="CHM1948" s="24"/>
      <c r="CHN1948" s="24"/>
      <c r="CHO1948" s="24"/>
      <c r="CHP1948" s="24"/>
      <c r="CHQ1948" s="24"/>
      <c r="CHR1948" s="24"/>
      <c r="CHS1948" s="24"/>
      <c r="CHT1948" s="24"/>
      <c r="CHU1948" s="24"/>
      <c r="CHV1948" s="24"/>
      <c r="CHW1948" s="24"/>
      <c r="CHX1948" s="24"/>
      <c r="CHY1948" s="24"/>
      <c r="CHZ1948" s="24"/>
      <c r="CIA1948" s="24"/>
      <c r="CIB1948" s="24"/>
      <c r="CIC1948" s="24"/>
      <c r="CID1948" s="24"/>
      <c r="CIE1948" s="24"/>
      <c r="CIF1948" s="24"/>
      <c r="CIG1948" s="24"/>
      <c r="CIH1948" s="24"/>
      <c r="CII1948" s="24"/>
      <c r="CIJ1948" s="24"/>
      <c r="CIK1948" s="24"/>
      <c r="CIL1948" s="24"/>
      <c r="CIM1948" s="24"/>
      <c r="CIN1948" s="24"/>
      <c r="CIO1948" s="24"/>
      <c r="CIP1948" s="24"/>
      <c r="CIQ1948" s="24"/>
      <c r="CIR1948" s="24"/>
      <c r="CIS1948" s="24"/>
      <c r="CIT1948" s="24"/>
      <c r="CIU1948" s="24"/>
      <c r="CIV1948" s="24"/>
      <c r="CIW1948" s="24"/>
      <c r="CIX1948" s="24"/>
      <c r="CIY1948" s="24"/>
      <c r="CIZ1948" s="24"/>
      <c r="CJA1948" s="24"/>
      <c r="CJB1948" s="24"/>
      <c r="CJC1948" s="24"/>
      <c r="CJD1948" s="24"/>
      <c r="CJE1948" s="24"/>
      <c r="CJF1948" s="24"/>
      <c r="CJG1948" s="24"/>
      <c r="CJH1948" s="24"/>
      <c r="CJI1948" s="24"/>
      <c r="CJJ1948" s="24"/>
      <c r="CJK1948" s="24"/>
      <c r="CJL1948" s="24"/>
      <c r="CJM1948" s="24"/>
      <c r="CJN1948" s="24"/>
      <c r="CJO1948" s="24"/>
      <c r="CJP1948" s="24"/>
      <c r="CJQ1948" s="24"/>
      <c r="CJR1948" s="24"/>
      <c r="CJS1948" s="24"/>
      <c r="CJT1948" s="24"/>
      <c r="CJU1948" s="24"/>
      <c r="CJV1948" s="24"/>
      <c r="CJW1948" s="24"/>
      <c r="CJX1948" s="24"/>
      <c r="CJY1948" s="24"/>
      <c r="CJZ1948" s="24"/>
      <c r="CKA1948" s="24"/>
      <c r="CKB1948" s="24"/>
      <c r="CKC1948" s="24"/>
      <c r="CKD1948" s="24"/>
      <c r="CKE1948" s="24"/>
      <c r="CKF1948" s="24"/>
      <c r="CKG1948" s="24"/>
      <c r="CKH1948" s="24"/>
      <c r="CKI1948" s="24"/>
      <c r="CKJ1948" s="24"/>
      <c r="CKK1948" s="24"/>
      <c r="CKL1948" s="24"/>
      <c r="CKM1948" s="24"/>
      <c r="CKN1948" s="24"/>
      <c r="CKO1948" s="24"/>
      <c r="CKP1948" s="24"/>
      <c r="CKQ1948" s="24"/>
      <c r="CKR1948" s="24"/>
      <c r="CKS1948" s="24"/>
      <c r="CKT1948" s="24"/>
      <c r="CKU1948" s="24"/>
      <c r="CKV1948" s="24"/>
      <c r="CKW1948" s="24"/>
      <c r="CKX1948" s="24"/>
      <c r="CKY1948" s="24"/>
      <c r="CKZ1948" s="24"/>
      <c r="CLA1948" s="24"/>
      <c r="CLB1948" s="24"/>
      <c r="CLC1948" s="24"/>
      <c r="CLD1948" s="24"/>
      <c r="CLE1948" s="24"/>
      <c r="CLF1948" s="24"/>
      <c r="CLG1948" s="24"/>
      <c r="CLH1948" s="24"/>
      <c r="CLI1948" s="24"/>
      <c r="CLJ1948" s="24"/>
      <c r="CLK1948" s="24"/>
      <c r="CLL1948" s="24"/>
      <c r="CLM1948" s="24"/>
      <c r="CLN1948" s="24"/>
      <c r="CLO1948" s="24"/>
      <c r="CLP1948" s="24"/>
      <c r="CLQ1948" s="24"/>
      <c r="CLR1948" s="24"/>
      <c r="CLS1948" s="24"/>
      <c r="CLT1948" s="24"/>
      <c r="CLU1948" s="24"/>
      <c r="CLV1948" s="24"/>
      <c r="CLW1948" s="24"/>
      <c r="CLX1948" s="24"/>
      <c r="CLY1948" s="24"/>
      <c r="CLZ1948" s="24"/>
      <c r="CMA1948" s="24"/>
      <c r="CMB1948" s="24"/>
      <c r="CMC1948" s="24"/>
      <c r="CMD1948" s="24"/>
      <c r="CME1948" s="24"/>
      <c r="CMF1948" s="24"/>
      <c r="CMG1948" s="24"/>
      <c r="CMH1948" s="24"/>
      <c r="CMI1948" s="24"/>
      <c r="CMJ1948" s="24"/>
      <c r="CMK1948" s="24"/>
      <c r="CML1948" s="24"/>
      <c r="CMM1948" s="24"/>
      <c r="CMN1948" s="24"/>
      <c r="CMO1948" s="24"/>
      <c r="CMP1948" s="24"/>
      <c r="CMQ1948" s="24"/>
      <c r="CMR1948" s="24"/>
      <c r="CMS1948" s="24"/>
      <c r="CMT1948" s="24"/>
      <c r="CMU1948" s="24"/>
      <c r="CMV1948" s="24"/>
      <c r="CMW1948" s="24"/>
      <c r="CMX1948" s="24"/>
      <c r="CMY1948" s="24"/>
      <c r="CMZ1948" s="24"/>
      <c r="CNA1948" s="24"/>
      <c r="CNB1948" s="24"/>
      <c r="CNC1948" s="24"/>
      <c r="CND1948" s="24"/>
      <c r="CNE1948" s="24"/>
      <c r="CNF1948" s="24"/>
      <c r="CNG1948" s="24"/>
      <c r="CNH1948" s="24"/>
      <c r="CNI1948" s="24"/>
      <c r="CNJ1948" s="24"/>
      <c r="CNK1948" s="24"/>
      <c r="CNL1948" s="24"/>
      <c r="CNM1948" s="24"/>
      <c r="CNN1948" s="24"/>
      <c r="CNO1948" s="24"/>
      <c r="CNP1948" s="24"/>
      <c r="CNQ1948" s="24"/>
      <c r="CNR1948" s="24"/>
      <c r="CNS1948" s="24"/>
      <c r="CNT1948" s="24"/>
      <c r="CNU1948" s="24"/>
      <c r="CNV1948" s="24"/>
      <c r="CNW1948" s="24"/>
      <c r="CNX1948" s="24"/>
      <c r="CNY1948" s="24"/>
      <c r="CNZ1948" s="24"/>
      <c r="COA1948" s="24"/>
      <c r="COB1948" s="24"/>
      <c r="COC1948" s="24"/>
      <c r="COD1948" s="24"/>
      <c r="COE1948" s="24"/>
      <c r="COF1948" s="24"/>
      <c r="COG1948" s="24"/>
      <c r="COH1948" s="24"/>
      <c r="COI1948" s="24"/>
      <c r="COJ1948" s="24"/>
      <c r="COK1948" s="24"/>
      <c r="COL1948" s="24"/>
      <c r="COM1948" s="24"/>
      <c r="CON1948" s="24"/>
      <c r="COO1948" s="24"/>
      <c r="COP1948" s="24"/>
      <c r="COQ1948" s="24"/>
      <c r="COR1948" s="24"/>
      <c r="COS1948" s="24"/>
      <c r="COT1948" s="24"/>
      <c r="COU1948" s="24"/>
      <c r="COV1948" s="24"/>
      <c r="COW1948" s="24"/>
      <c r="COX1948" s="24"/>
      <c r="COY1948" s="24"/>
      <c r="COZ1948" s="24"/>
      <c r="CPA1948" s="24"/>
      <c r="CPB1948" s="24"/>
      <c r="CPC1948" s="24"/>
      <c r="CPD1948" s="24"/>
      <c r="CPE1948" s="24"/>
      <c r="CPF1948" s="24"/>
      <c r="CPG1948" s="24"/>
      <c r="CPH1948" s="24"/>
      <c r="CPI1948" s="24"/>
      <c r="CPJ1948" s="24"/>
      <c r="CPK1948" s="24"/>
      <c r="CPL1948" s="24"/>
      <c r="CPM1948" s="24"/>
      <c r="CPN1948" s="24"/>
      <c r="CPO1948" s="24"/>
      <c r="CPP1948" s="24"/>
      <c r="CPQ1948" s="24"/>
      <c r="CPR1948" s="24"/>
      <c r="CPS1948" s="24"/>
      <c r="CPT1948" s="24"/>
      <c r="CPU1948" s="24"/>
      <c r="CPV1948" s="24"/>
      <c r="CPW1948" s="24"/>
      <c r="CPX1948" s="24"/>
      <c r="CPY1948" s="24"/>
      <c r="CPZ1948" s="24"/>
      <c r="CQA1948" s="24"/>
      <c r="CQB1948" s="24"/>
      <c r="CQC1948" s="24"/>
      <c r="CQD1948" s="24"/>
      <c r="CQE1948" s="24"/>
      <c r="CQF1948" s="24"/>
      <c r="CQG1948" s="24"/>
      <c r="CQH1948" s="24"/>
      <c r="CQI1948" s="24"/>
      <c r="CQJ1948" s="24"/>
      <c r="CQK1948" s="24"/>
      <c r="CQL1948" s="24"/>
      <c r="CQM1948" s="24"/>
      <c r="CQN1948" s="24"/>
      <c r="CQO1948" s="24"/>
      <c r="CQP1948" s="24"/>
      <c r="CQQ1948" s="24"/>
      <c r="CQR1948" s="24"/>
      <c r="CQS1948" s="24"/>
      <c r="CQT1948" s="24"/>
      <c r="CQU1948" s="24"/>
      <c r="CQV1948" s="24"/>
      <c r="CQW1948" s="24"/>
      <c r="CQX1948" s="24"/>
      <c r="CQY1948" s="24"/>
      <c r="CQZ1948" s="24"/>
      <c r="CRA1948" s="24"/>
      <c r="CRB1948" s="24"/>
      <c r="CRC1948" s="24"/>
      <c r="CRD1948" s="24"/>
      <c r="CRE1948" s="24"/>
      <c r="CRF1948" s="24"/>
      <c r="CRG1948" s="24"/>
      <c r="CRH1948" s="24"/>
      <c r="CRI1948" s="24"/>
      <c r="CRJ1948" s="24"/>
      <c r="CRK1948" s="24"/>
      <c r="CRL1948" s="24"/>
      <c r="CRM1948" s="24"/>
      <c r="CRN1948" s="24"/>
      <c r="CRO1948" s="24"/>
      <c r="CRP1948" s="24"/>
      <c r="CRQ1948" s="24"/>
      <c r="CRR1948" s="24"/>
      <c r="CRS1948" s="24"/>
      <c r="CRT1948" s="24"/>
      <c r="CRU1948" s="24"/>
      <c r="CRV1948" s="24"/>
      <c r="CRW1948" s="24"/>
      <c r="CRX1948" s="24"/>
      <c r="CRY1948" s="24"/>
      <c r="CRZ1948" s="24"/>
      <c r="CSA1948" s="24"/>
      <c r="CSB1948" s="24"/>
      <c r="CSC1948" s="24"/>
      <c r="CSD1948" s="24"/>
      <c r="CSE1948" s="24"/>
      <c r="CSF1948" s="24"/>
      <c r="CSG1948" s="24"/>
      <c r="CSH1948" s="24"/>
      <c r="CSI1948" s="24"/>
      <c r="CSJ1948" s="24"/>
      <c r="CSK1948" s="24"/>
      <c r="CSL1948" s="24"/>
      <c r="CSM1948" s="24"/>
      <c r="CSN1948" s="24"/>
      <c r="CSO1948" s="24"/>
      <c r="CSP1948" s="24"/>
      <c r="CSQ1948" s="24"/>
      <c r="CSR1948" s="24"/>
      <c r="CSS1948" s="24"/>
      <c r="CST1948" s="24"/>
      <c r="CSU1948" s="24"/>
      <c r="CSV1948" s="24"/>
      <c r="CSW1948" s="24"/>
      <c r="CSX1948" s="24"/>
      <c r="CSY1948" s="24"/>
      <c r="CSZ1948" s="24"/>
      <c r="CTA1948" s="24"/>
      <c r="CTB1948" s="24"/>
      <c r="CTC1948" s="24"/>
      <c r="CTD1948" s="24"/>
      <c r="CTE1948" s="24"/>
      <c r="CTF1948" s="24"/>
      <c r="CTG1948" s="24"/>
      <c r="CTH1948" s="24"/>
      <c r="CTI1948" s="24"/>
      <c r="CTJ1948" s="24"/>
      <c r="CTK1948" s="24"/>
      <c r="CTL1948" s="24"/>
      <c r="CTM1948" s="24"/>
      <c r="CTN1948" s="24"/>
      <c r="CTO1948" s="24"/>
      <c r="CTP1948" s="24"/>
      <c r="CTQ1948" s="24"/>
      <c r="CTR1948" s="24"/>
      <c r="CTS1948" s="24"/>
      <c r="CTT1948" s="24"/>
      <c r="CTU1948" s="24"/>
      <c r="CTV1948" s="24"/>
      <c r="CTW1948" s="24"/>
      <c r="CTX1948" s="24"/>
      <c r="CTY1948" s="24"/>
      <c r="CTZ1948" s="24"/>
      <c r="CUA1948" s="24"/>
      <c r="CUB1948" s="24"/>
      <c r="CUC1948" s="24"/>
      <c r="CUD1948" s="24"/>
      <c r="CUE1948" s="24"/>
      <c r="CUF1948" s="24"/>
      <c r="CUG1948" s="24"/>
      <c r="CUH1948" s="24"/>
      <c r="CUI1948" s="24"/>
      <c r="CUJ1948" s="24"/>
      <c r="CUK1948" s="24"/>
      <c r="CUL1948" s="24"/>
      <c r="CUM1948" s="24"/>
      <c r="CUN1948" s="24"/>
      <c r="CUO1948" s="24"/>
      <c r="CUP1948" s="24"/>
      <c r="CUQ1948" s="24"/>
      <c r="CUR1948" s="24"/>
      <c r="CUS1948" s="24"/>
      <c r="CUT1948" s="24"/>
      <c r="CUU1948" s="24"/>
      <c r="CUV1948" s="24"/>
      <c r="CUW1948" s="24"/>
      <c r="CUX1948" s="24"/>
      <c r="CUY1948" s="24"/>
      <c r="CUZ1948" s="24"/>
      <c r="CVA1948" s="24"/>
      <c r="CVB1948" s="24"/>
      <c r="CVC1948" s="24"/>
      <c r="CVD1948" s="24"/>
      <c r="CVE1948" s="24"/>
      <c r="CVF1948" s="24"/>
      <c r="CVG1948" s="24"/>
      <c r="CVH1948" s="24"/>
      <c r="CVI1948" s="24"/>
      <c r="CVJ1948" s="24"/>
      <c r="CVK1948" s="24"/>
      <c r="CVL1948" s="24"/>
      <c r="CVM1948" s="24"/>
      <c r="CVN1948" s="24"/>
      <c r="CVO1948" s="24"/>
      <c r="CVP1948" s="24"/>
      <c r="CVQ1948" s="24"/>
      <c r="CVR1948" s="24"/>
      <c r="CVS1948" s="24"/>
      <c r="CVT1948" s="24"/>
      <c r="CVU1948" s="24"/>
      <c r="CVV1948" s="24"/>
      <c r="CVW1948" s="24"/>
      <c r="CVX1948" s="24"/>
      <c r="CVY1948" s="24"/>
      <c r="CVZ1948" s="24"/>
      <c r="CWA1948" s="24"/>
      <c r="CWB1948" s="24"/>
      <c r="CWC1948" s="24"/>
      <c r="CWD1948" s="24"/>
      <c r="CWE1948" s="24"/>
      <c r="CWF1948" s="24"/>
      <c r="CWG1948" s="24"/>
      <c r="CWH1948" s="24"/>
      <c r="CWI1948" s="24"/>
      <c r="CWJ1948" s="24"/>
      <c r="CWK1948" s="24"/>
      <c r="CWL1948" s="24"/>
      <c r="CWM1948" s="24"/>
      <c r="CWN1948" s="24"/>
      <c r="CWO1948" s="24"/>
      <c r="CWP1948" s="24"/>
      <c r="CWQ1948" s="24"/>
      <c r="CWR1948" s="24"/>
      <c r="CWS1948" s="24"/>
      <c r="CWT1948" s="24"/>
      <c r="CWU1948" s="24"/>
      <c r="CWV1948" s="24"/>
      <c r="CWW1948" s="24"/>
      <c r="CWX1948" s="24"/>
      <c r="CWY1948" s="24"/>
      <c r="CWZ1948" s="24"/>
      <c r="CXA1948" s="24"/>
      <c r="CXB1948" s="24"/>
      <c r="CXC1948" s="24"/>
      <c r="CXD1948" s="24"/>
      <c r="CXE1948" s="24"/>
      <c r="CXF1948" s="24"/>
      <c r="CXG1948" s="24"/>
      <c r="CXH1948" s="24"/>
      <c r="CXI1948" s="24"/>
      <c r="CXJ1948" s="24"/>
      <c r="CXK1948" s="24"/>
      <c r="CXL1948" s="24"/>
      <c r="CXM1948" s="24"/>
      <c r="CXN1948" s="24"/>
      <c r="CXO1948" s="24"/>
      <c r="CXP1948" s="24"/>
      <c r="CXQ1948" s="24"/>
      <c r="CXR1948" s="24"/>
      <c r="CXS1948" s="24"/>
      <c r="CXT1948" s="24"/>
      <c r="CXU1948" s="24"/>
      <c r="CXV1948" s="24"/>
      <c r="CXW1948" s="24"/>
      <c r="CXX1948" s="24"/>
      <c r="CXY1948" s="24"/>
      <c r="CXZ1948" s="24"/>
      <c r="CYA1948" s="24"/>
      <c r="CYB1948" s="24"/>
      <c r="CYC1948" s="24"/>
      <c r="CYD1948" s="24"/>
      <c r="CYE1948" s="24"/>
      <c r="CYF1948" s="24"/>
      <c r="CYG1948" s="24"/>
      <c r="CYH1948" s="24"/>
      <c r="CYI1948" s="24"/>
      <c r="CYJ1948" s="24"/>
      <c r="CYK1948" s="24"/>
      <c r="CYL1948" s="24"/>
      <c r="CYM1948" s="24"/>
      <c r="CYN1948" s="24"/>
      <c r="CYO1948" s="24"/>
      <c r="CYP1948" s="24"/>
      <c r="CYQ1948" s="24"/>
      <c r="CYR1948" s="24"/>
      <c r="CYS1948" s="24"/>
      <c r="CYT1948" s="24"/>
      <c r="CYU1948" s="24"/>
      <c r="CYV1948" s="24"/>
      <c r="CYW1948" s="24"/>
      <c r="CYX1948" s="24"/>
      <c r="CYY1948" s="24"/>
      <c r="CYZ1948" s="24"/>
      <c r="CZA1948" s="24"/>
      <c r="CZB1948" s="24"/>
      <c r="CZC1948" s="24"/>
      <c r="CZD1948" s="24"/>
      <c r="CZE1948" s="24"/>
      <c r="CZF1948" s="24"/>
      <c r="CZG1948" s="24"/>
      <c r="CZH1948" s="24"/>
      <c r="CZI1948" s="24"/>
      <c r="CZJ1948" s="24"/>
      <c r="CZK1948" s="24"/>
      <c r="CZL1948" s="24"/>
      <c r="CZM1948" s="24"/>
      <c r="CZN1948" s="24"/>
      <c r="CZO1948" s="24"/>
      <c r="CZP1948" s="24"/>
      <c r="CZQ1948" s="24"/>
      <c r="CZR1948" s="24"/>
      <c r="CZS1948" s="24"/>
      <c r="CZT1948" s="24"/>
      <c r="CZU1948" s="24"/>
      <c r="CZV1948" s="24"/>
      <c r="CZW1948" s="24"/>
      <c r="CZX1948" s="24"/>
      <c r="CZY1948" s="24"/>
      <c r="CZZ1948" s="24"/>
      <c r="DAA1948" s="24"/>
      <c r="DAB1948" s="24"/>
      <c r="DAC1948" s="24"/>
      <c r="DAD1948" s="24"/>
      <c r="DAE1948" s="24"/>
      <c r="DAF1948" s="24"/>
      <c r="DAG1948" s="24"/>
      <c r="DAH1948" s="24"/>
      <c r="DAI1948" s="24"/>
      <c r="DAJ1948" s="24"/>
      <c r="DAK1948" s="24"/>
      <c r="DAL1948" s="24"/>
      <c r="DAM1948" s="24"/>
      <c r="DAN1948" s="24"/>
      <c r="DAO1948" s="24"/>
      <c r="DAP1948" s="24"/>
      <c r="DAQ1948" s="24"/>
      <c r="DAR1948" s="24"/>
      <c r="DAS1948" s="24"/>
      <c r="DAT1948" s="24"/>
      <c r="DAU1948" s="24"/>
      <c r="DAV1948" s="24"/>
      <c r="DAW1948" s="24"/>
      <c r="DAX1948" s="24"/>
      <c r="DAY1948" s="24"/>
      <c r="DAZ1948" s="24"/>
      <c r="DBA1948" s="24"/>
      <c r="DBB1948" s="24"/>
      <c r="DBC1948" s="24"/>
      <c r="DBD1948" s="24"/>
      <c r="DBE1948" s="24"/>
      <c r="DBF1948" s="24"/>
      <c r="DBG1948" s="24"/>
      <c r="DBH1948" s="24"/>
      <c r="DBI1948" s="24"/>
      <c r="DBJ1948" s="24"/>
      <c r="DBK1948" s="24"/>
      <c r="DBL1948" s="24"/>
      <c r="DBM1948" s="24"/>
      <c r="DBN1948" s="24"/>
      <c r="DBO1948" s="24"/>
      <c r="DBP1948" s="24"/>
      <c r="DBQ1948" s="24"/>
      <c r="DBR1948" s="24"/>
      <c r="DBS1948" s="24"/>
      <c r="DBT1948" s="24"/>
      <c r="DBU1948" s="24"/>
      <c r="DBV1948" s="24"/>
      <c r="DBW1948" s="24"/>
      <c r="DBX1948" s="24"/>
      <c r="DBY1948" s="24"/>
      <c r="DBZ1948" s="24"/>
      <c r="DCA1948" s="24"/>
      <c r="DCB1948" s="24"/>
      <c r="DCC1948" s="24"/>
      <c r="DCD1948" s="24"/>
      <c r="DCE1948" s="24"/>
      <c r="DCF1948" s="24"/>
      <c r="DCG1948" s="24"/>
      <c r="DCH1948" s="24"/>
      <c r="DCI1948" s="24"/>
      <c r="DCJ1948" s="24"/>
      <c r="DCK1948" s="24"/>
      <c r="DCL1948" s="24"/>
      <c r="DCM1948" s="24"/>
      <c r="DCN1948" s="24"/>
      <c r="DCO1948" s="24"/>
      <c r="DCP1948" s="24"/>
      <c r="DCQ1948" s="24"/>
      <c r="DCR1948" s="24"/>
      <c r="DCS1948" s="24"/>
      <c r="DCT1948" s="24"/>
      <c r="DCU1948" s="24"/>
      <c r="DCV1948" s="24"/>
      <c r="DCW1948" s="24"/>
      <c r="DCX1948" s="24"/>
      <c r="DCY1948" s="24"/>
      <c r="DCZ1948" s="24"/>
      <c r="DDA1948" s="24"/>
      <c r="DDB1948" s="24"/>
      <c r="DDC1948" s="24"/>
      <c r="DDD1948" s="24"/>
      <c r="DDE1948" s="24"/>
      <c r="DDF1948" s="24"/>
      <c r="DDG1948" s="24"/>
      <c r="DDH1948" s="24"/>
      <c r="DDI1948" s="24"/>
      <c r="DDJ1948" s="24"/>
      <c r="DDK1948" s="24"/>
      <c r="DDL1948" s="24"/>
      <c r="DDM1948" s="24"/>
      <c r="DDN1948" s="24"/>
      <c r="DDO1948" s="24"/>
      <c r="DDP1948" s="24"/>
      <c r="DDQ1948" s="24"/>
      <c r="DDR1948" s="24"/>
      <c r="DDS1948" s="24"/>
      <c r="DDT1948" s="24"/>
      <c r="DDU1948" s="24"/>
      <c r="DDV1948" s="24"/>
      <c r="DDW1948" s="24"/>
      <c r="DDX1948" s="24"/>
      <c r="DDY1948" s="24"/>
      <c r="DDZ1948" s="24"/>
      <c r="DEA1948" s="24"/>
      <c r="DEB1948" s="24"/>
      <c r="DEC1948" s="24"/>
      <c r="DED1948" s="24"/>
      <c r="DEE1948" s="24"/>
      <c r="DEF1948" s="24"/>
      <c r="DEG1948" s="24"/>
      <c r="DEH1948" s="24"/>
      <c r="DEI1948" s="24"/>
      <c r="DEJ1948" s="24"/>
      <c r="DEK1948" s="24"/>
      <c r="DEL1948" s="24"/>
      <c r="DEM1948" s="24"/>
      <c r="DEN1948" s="24"/>
      <c r="DEO1948" s="24"/>
      <c r="DEP1948" s="24"/>
      <c r="DEQ1948" s="24"/>
      <c r="DER1948" s="24"/>
      <c r="DES1948" s="24"/>
      <c r="DET1948" s="24"/>
      <c r="DEU1948" s="24"/>
      <c r="DEV1948" s="24"/>
      <c r="DEW1948" s="24"/>
      <c r="DEX1948" s="24"/>
      <c r="DEY1948" s="24"/>
      <c r="DEZ1948" s="24"/>
      <c r="DFA1948" s="24"/>
      <c r="DFB1948" s="24"/>
      <c r="DFC1948" s="24"/>
      <c r="DFD1948" s="24"/>
      <c r="DFE1948" s="24"/>
      <c r="DFF1948" s="24"/>
      <c r="DFG1948" s="24"/>
      <c r="DFH1948" s="24"/>
      <c r="DFI1948" s="24"/>
      <c r="DFJ1948" s="24"/>
      <c r="DFK1948" s="24"/>
      <c r="DFL1948" s="24"/>
      <c r="DFM1948" s="24"/>
      <c r="DFN1948" s="24"/>
      <c r="DFO1948" s="24"/>
      <c r="DFP1948" s="24"/>
      <c r="DFQ1948" s="24"/>
      <c r="DFR1948" s="24"/>
      <c r="DFS1948" s="24"/>
      <c r="DFT1948" s="24"/>
      <c r="DFU1948" s="24"/>
      <c r="DFV1948" s="24"/>
      <c r="DFW1948" s="24"/>
      <c r="DFX1948" s="24"/>
      <c r="DFY1948" s="24"/>
      <c r="DFZ1948" s="24"/>
      <c r="DGA1948" s="24"/>
      <c r="DGB1948" s="24"/>
      <c r="DGC1948" s="24"/>
      <c r="DGD1948" s="24"/>
      <c r="DGE1948" s="24"/>
      <c r="DGF1948" s="24"/>
      <c r="DGG1948" s="24"/>
      <c r="DGH1948" s="24"/>
      <c r="DGI1948" s="24"/>
      <c r="DGJ1948" s="24"/>
      <c r="DGK1948" s="24"/>
      <c r="DGL1948" s="24"/>
      <c r="DGM1948" s="24"/>
      <c r="DGN1948" s="24"/>
      <c r="DGO1948" s="24"/>
      <c r="DGP1948" s="24"/>
      <c r="DGQ1948" s="24"/>
      <c r="DGR1948" s="24"/>
      <c r="DGS1948" s="24"/>
      <c r="DGT1948" s="24"/>
      <c r="DGU1948" s="24"/>
      <c r="DGV1948" s="24"/>
      <c r="DGW1948" s="24"/>
      <c r="DGX1948" s="24"/>
      <c r="DGY1948" s="24"/>
      <c r="DGZ1948" s="24"/>
      <c r="DHA1948" s="24"/>
      <c r="DHB1948" s="24"/>
      <c r="DHC1948" s="24"/>
      <c r="DHD1948" s="24"/>
      <c r="DHE1948" s="24"/>
      <c r="DHF1948" s="24"/>
      <c r="DHG1948" s="24"/>
      <c r="DHH1948" s="24"/>
      <c r="DHI1948" s="24"/>
      <c r="DHJ1948" s="24"/>
      <c r="DHK1948" s="24"/>
      <c r="DHL1948" s="24"/>
      <c r="DHM1948" s="24"/>
      <c r="DHN1948" s="24"/>
      <c r="DHO1948" s="24"/>
      <c r="DHP1948" s="24"/>
      <c r="DHQ1948" s="24"/>
      <c r="DHR1948" s="24"/>
      <c r="DHS1948" s="24"/>
      <c r="DHT1948" s="24"/>
      <c r="DHU1948" s="24"/>
      <c r="DHV1948" s="24"/>
      <c r="DHW1948" s="24"/>
      <c r="DHX1948" s="24"/>
      <c r="DHY1948" s="24"/>
      <c r="DHZ1948" s="24"/>
      <c r="DIA1948" s="24"/>
      <c r="DIB1948" s="24"/>
      <c r="DIC1948" s="24"/>
      <c r="DID1948" s="24"/>
      <c r="DIE1948" s="24"/>
      <c r="DIF1948" s="24"/>
      <c r="DIG1948" s="24"/>
      <c r="DIH1948" s="24"/>
      <c r="DII1948" s="24"/>
      <c r="DIJ1948" s="24"/>
      <c r="DIK1948" s="24"/>
      <c r="DIL1948" s="24"/>
      <c r="DIM1948" s="24"/>
      <c r="DIN1948" s="24"/>
      <c r="DIO1948" s="24"/>
      <c r="DIP1948" s="24"/>
      <c r="DIQ1948" s="24"/>
      <c r="DIR1948" s="24"/>
      <c r="DIS1948" s="24"/>
      <c r="DIT1948" s="24"/>
      <c r="DIU1948" s="24"/>
      <c r="DIV1948" s="24"/>
      <c r="DIW1948" s="24"/>
      <c r="DIX1948" s="24"/>
      <c r="DIY1948" s="24"/>
      <c r="DIZ1948" s="24"/>
      <c r="DJA1948" s="24"/>
      <c r="DJB1948" s="24"/>
      <c r="DJC1948" s="24"/>
      <c r="DJD1948" s="24"/>
      <c r="DJE1948" s="24"/>
      <c r="DJF1948" s="24"/>
      <c r="DJG1948" s="24"/>
      <c r="DJH1948" s="24"/>
      <c r="DJI1948" s="24"/>
      <c r="DJJ1948" s="24"/>
      <c r="DJK1948" s="24"/>
      <c r="DJL1948" s="24"/>
      <c r="DJM1948" s="24"/>
      <c r="DJN1948" s="24"/>
      <c r="DJO1948" s="24"/>
      <c r="DJP1948" s="24"/>
      <c r="DJQ1948" s="24"/>
      <c r="DJR1948" s="24"/>
      <c r="DJS1948" s="24"/>
      <c r="DJT1948" s="24"/>
      <c r="DJU1948" s="24"/>
      <c r="DJV1948" s="24"/>
      <c r="DJW1948" s="24"/>
      <c r="DJX1948" s="24"/>
      <c r="DJY1948" s="24"/>
      <c r="DJZ1948" s="24"/>
      <c r="DKA1948" s="24"/>
      <c r="DKB1948" s="24"/>
      <c r="DKC1948" s="24"/>
      <c r="DKD1948" s="24"/>
      <c r="DKE1948" s="24"/>
      <c r="DKF1948" s="24"/>
      <c r="DKG1948" s="24"/>
      <c r="DKH1948" s="24"/>
      <c r="DKI1948" s="24"/>
      <c r="DKJ1948" s="24"/>
      <c r="DKK1948" s="24"/>
      <c r="DKL1948" s="24"/>
      <c r="DKM1948" s="24"/>
      <c r="DKN1948" s="24"/>
      <c r="DKO1948" s="24"/>
      <c r="DKP1948" s="24"/>
      <c r="DKQ1948" s="24"/>
      <c r="DKR1948" s="24"/>
      <c r="DKS1948" s="24"/>
      <c r="DKT1948" s="24"/>
      <c r="DKU1948" s="24"/>
      <c r="DKV1948" s="24"/>
      <c r="DKW1948" s="24"/>
      <c r="DKX1948" s="24"/>
      <c r="DKY1948" s="24"/>
      <c r="DKZ1948" s="24"/>
      <c r="DLA1948" s="24"/>
      <c r="DLB1948" s="24"/>
      <c r="DLC1948" s="24"/>
      <c r="DLD1948" s="24"/>
      <c r="DLE1948" s="24"/>
      <c r="DLF1948" s="24"/>
      <c r="DLG1948" s="24"/>
      <c r="DLH1948" s="24"/>
      <c r="DLI1948" s="24"/>
      <c r="DLJ1948" s="24"/>
      <c r="DLK1948" s="24"/>
      <c r="DLL1948" s="24"/>
      <c r="DLM1948" s="24"/>
      <c r="DLN1948" s="24"/>
      <c r="DLO1948" s="24"/>
      <c r="DLP1948" s="24"/>
      <c r="DLQ1948" s="24"/>
      <c r="DLR1948" s="24"/>
      <c r="DLS1948" s="24"/>
      <c r="DLT1948" s="24"/>
      <c r="DLU1948" s="24"/>
      <c r="DLV1948" s="24"/>
      <c r="DLW1948" s="24"/>
      <c r="DLX1948" s="24"/>
      <c r="DLY1948" s="24"/>
      <c r="DLZ1948" s="24"/>
      <c r="DMA1948" s="24"/>
      <c r="DMB1948" s="24"/>
      <c r="DMC1948" s="24"/>
      <c r="DMD1948" s="24"/>
      <c r="DME1948" s="24"/>
      <c r="DMF1948" s="24"/>
      <c r="DMG1948" s="24"/>
      <c r="DMH1948" s="24"/>
      <c r="DMI1948" s="24"/>
      <c r="DMJ1948" s="24"/>
      <c r="DMK1948" s="24"/>
      <c r="DML1948" s="24"/>
      <c r="DMM1948" s="24"/>
      <c r="DMN1948" s="24"/>
      <c r="DMO1948" s="24"/>
      <c r="DMP1948" s="24"/>
      <c r="DMQ1948" s="24"/>
      <c r="DMR1948" s="24"/>
      <c r="DMS1948" s="24"/>
      <c r="DMT1948" s="24"/>
      <c r="DMU1948" s="24"/>
      <c r="DMV1948" s="24"/>
      <c r="DMW1948" s="24"/>
      <c r="DMX1948" s="24"/>
      <c r="DMY1948" s="24"/>
      <c r="DMZ1948" s="24"/>
      <c r="DNA1948" s="24"/>
      <c r="DNB1948" s="24"/>
      <c r="DNC1948" s="24"/>
      <c r="DND1948" s="24"/>
      <c r="DNE1948" s="24"/>
      <c r="DNF1948" s="24"/>
      <c r="DNG1948" s="24"/>
      <c r="DNH1948" s="24"/>
      <c r="DNI1948" s="24"/>
      <c r="DNJ1948" s="24"/>
      <c r="DNK1948" s="24"/>
      <c r="DNL1948" s="24"/>
      <c r="DNM1948" s="24"/>
      <c r="DNN1948" s="24"/>
      <c r="DNO1948" s="24"/>
      <c r="DNP1948" s="24"/>
      <c r="DNQ1948" s="24"/>
      <c r="DNR1948" s="24"/>
      <c r="DNS1948" s="24"/>
      <c r="DNT1948" s="24"/>
      <c r="DNU1948" s="24"/>
      <c r="DNV1948" s="24"/>
      <c r="DNW1948" s="24"/>
      <c r="DNX1948" s="24"/>
      <c r="DNY1948" s="24"/>
      <c r="DNZ1948" s="24"/>
      <c r="DOA1948" s="24"/>
      <c r="DOB1948" s="24"/>
      <c r="DOC1948" s="24"/>
      <c r="DOD1948" s="24"/>
      <c r="DOE1948" s="24"/>
      <c r="DOF1948" s="24"/>
      <c r="DOG1948" s="24"/>
      <c r="DOH1948" s="24"/>
      <c r="DOI1948" s="24"/>
      <c r="DOJ1948" s="24"/>
      <c r="DOK1948" s="24"/>
      <c r="DOL1948" s="24"/>
      <c r="DOM1948" s="24"/>
      <c r="DON1948" s="24"/>
      <c r="DOO1948" s="24"/>
      <c r="DOP1948" s="24"/>
      <c r="DOQ1948" s="24"/>
      <c r="DOR1948" s="24"/>
      <c r="DOS1948" s="24"/>
      <c r="DOT1948" s="24"/>
      <c r="DOU1948" s="24"/>
      <c r="DOV1948" s="24"/>
      <c r="DOW1948" s="24"/>
      <c r="DOX1948" s="24"/>
      <c r="DOY1948" s="24"/>
      <c r="DOZ1948" s="24"/>
      <c r="DPA1948" s="24"/>
      <c r="DPB1948" s="24"/>
      <c r="DPC1948" s="24"/>
      <c r="DPD1948" s="24"/>
      <c r="DPE1948" s="24"/>
      <c r="DPF1948" s="24"/>
      <c r="DPG1948" s="24"/>
      <c r="DPH1948" s="24"/>
      <c r="DPI1948" s="24"/>
      <c r="DPJ1948" s="24"/>
      <c r="DPK1948" s="24"/>
      <c r="DPL1948" s="24"/>
      <c r="DPM1948" s="24"/>
      <c r="DPN1948" s="24"/>
      <c r="DPO1948" s="24"/>
      <c r="DPP1948" s="24"/>
      <c r="DPQ1948" s="24"/>
      <c r="DPR1948" s="24"/>
      <c r="DPS1948" s="24"/>
      <c r="DPT1948" s="24"/>
      <c r="DPU1948" s="24"/>
      <c r="DPV1948" s="24"/>
      <c r="DPW1948" s="24"/>
      <c r="DPX1948" s="24"/>
      <c r="DPY1948" s="24"/>
      <c r="DPZ1948" s="24"/>
      <c r="DQA1948" s="24"/>
      <c r="DQB1948" s="24"/>
      <c r="DQC1948" s="24"/>
      <c r="DQD1948" s="24"/>
      <c r="DQE1948" s="24"/>
      <c r="DQF1948" s="24"/>
      <c r="DQG1948" s="24"/>
      <c r="DQH1948" s="24"/>
      <c r="DQI1948" s="24"/>
      <c r="DQJ1948" s="24"/>
      <c r="DQK1948" s="24"/>
      <c r="DQL1948" s="24"/>
      <c r="DQM1948" s="24"/>
      <c r="DQN1948" s="24"/>
      <c r="DQO1948" s="24"/>
      <c r="DQP1948" s="24"/>
      <c r="DQQ1948" s="24"/>
      <c r="DQR1948" s="24"/>
      <c r="DQS1948" s="24"/>
      <c r="DQT1948" s="24"/>
      <c r="DQU1948" s="24"/>
      <c r="DQV1948" s="24"/>
      <c r="DQW1948" s="24"/>
      <c r="DQX1948" s="24"/>
      <c r="DQY1948" s="24"/>
      <c r="DQZ1948" s="24"/>
      <c r="DRA1948" s="24"/>
      <c r="DRB1948" s="24"/>
      <c r="DRC1948" s="24"/>
      <c r="DRD1948" s="24"/>
      <c r="DRE1948" s="24"/>
      <c r="DRF1948" s="24"/>
      <c r="DRG1948" s="24"/>
      <c r="DRH1948" s="24"/>
      <c r="DRI1948" s="24"/>
      <c r="DRJ1948" s="24"/>
      <c r="DRK1948" s="24"/>
      <c r="DRL1948" s="24"/>
      <c r="DRM1948" s="24"/>
      <c r="DRN1948" s="24"/>
      <c r="DRO1948" s="24"/>
      <c r="DRP1948" s="24"/>
      <c r="DRQ1948" s="24"/>
      <c r="DRR1948" s="24"/>
      <c r="DRS1948" s="24"/>
      <c r="DRT1948" s="24"/>
      <c r="DRU1948" s="24"/>
      <c r="DRV1948" s="24"/>
      <c r="DRW1948" s="24"/>
      <c r="DRX1948" s="24"/>
      <c r="DRY1948" s="24"/>
      <c r="DRZ1948" s="24"/>
      <c r="DSA1948" s="24"/>
      <c r="DSB1948" s="24"/>
      <c r="DSC1948" s="24"/>
      <c r="DSD1948" s="24"/>
      <c r="DSE1948" s="24"/>
      <c r="DSF1948" s="24"/>
      <c r="DSG1948" s="24"/>
      <c r="DSH1948" s="24"/>
      <c r="DSI1948" s="24"/>
      <c r="DSJ1948" s="24"/>
      <c r="DSK1948" s="24"/>
      <c r="DSL1948" s="24"/>
      <c r="DSM1948" s="24"/>
      <c r="DSN1948" s="24"/>
      <c r="DSO1948" s="24"/>
      <c r="DSP1948" s="24"/>
      <c r="DSQ1948" s="24"/>
      <c r="DSR1948" s="24"/>
      <c r="DSS1948" s="24"/>
      <c r="DST1948" s="24"/>
      <c r="DSU1948" s="24"/>
      <c r="DSV1948" s="24"/>
      <c r="DSW1948" s="24"/>
      <c r="DSX1948" s="24"/>
      <c r="DSY1948" s="24"/>
      <c r="DSZ1948" s="24"/>
      <c r="DTA1948" s="24"/>
      <c r="DTB1948" s="24"/>
      <c r="DTC1948" s="24"/>
      <c r="DTD1948" s="24"/>
      <c r="DTE1948" s="24"/>
      <c r="DTF1948" s="24"/>
      <c r="DTG1948" s="24"/>
      <c r="DTH1948" s="24"/>
      <c r="DTI1948" s="24"/>
      <c r="DTJ1948" s="24"/>
      <c r="DTK1948" s="24"/>
      <c r="DTL1948" s="24"/>
      <c r="DTM1948" s="24"/>
      <c r="DTN1948" s="24"/>
      <c r="DTO1948" s="24"/>
      <c r="DTP1948" s="24"/>
      <c r="DTQ1948" s="24"/>
      <c r="DTR1948" s="24"/>
      <c r="DTS1948" s="24"/>
      <c r="DTT1948" s="24"/>
      <c r="DTU1948" s="24"/>
      <c r="DTV1948" s="24"/>
      <c r="DTW1948" s="24"/>
      <c r="DTX1948" s="24"/>
      <c r="DTY1948" s="24"/>
      <c r="DTZ1948" s="24"/>
      <c r="DUA1948" s="24"/>
      <c r="DUB1948" s="24"/>
      <c r="DUC1948" s="24"/>
      <c r="DUD1948" s="24"/>
      <c r="DUE1948" s="24"/>
      <c r="DUF1948" s="24"/>
      <c r="DUG1948" s="24"/>
      <c r="DUH1948" s="24"/>
      <c r="DUI1948" s="24"/>
      <c r="DUJ1948" s="24"/>
      <c r="DUK1948" s="24"/>
      <c r="DUL1948" s="24"/>
      <c r="DUM1948" s="24"/>
      <c r="DUN1948" s="24"/>
      <c r="DUO1948" s="24"/>
      <c r="DUP1948" s="24"/>
      <c r="DUQ1948" s="24"/>
      <c r="DUR1948" s="24"/>
      <c r="DUS1948" s="24"/>
      <c r="DUT1948" s="24"/>
      <c r="DUU1948" s="24"/>
      <c r="DUV1948" s="24"/>
      <c r="DUW1948" s="24"/>
      <c r="DUX1948" s="24"/>
      <c r="DUY1948" s="24"/>
      <c r="DUZ1948" s="24"/>
      <c r="DVA1948" s="24"/>
      <c r="DVB1948" s="24"/>
      <c r="DVC1948" s="24"/>
      <c r="DVD1948" s="24"/>
      <c r="DVE1948" s="24"/>
      <c r="DVF1948" s="24"/>
      <c r="DVG1948" s="24"/>
      <c r="DVH1948" s="24"/>
      <c r="DVI1948" s="24"/>
      <c r="DVJ1948" s="24"/>
      <c r="DVK1948" s="24"/>
      <c r="DVL1948" s="24"/>
      <c r="DVM1948" s="24"/>
      <c r="DVN1948" s="24"/>
      <c r="DVO1948" s="24"/>
      <c r="DVP1948" s="24"/>
      <c r="DVQ1948" s="24"/>
      <c r="DVR1948" s="24"/>
      <c r="DVS1948" s="24"/>
      <c r="DVT1948" s="24"/>
      <c r="DVU1948" s="24"/>
      <c r="DVV1948" s="24"/>
      <c r="DVW1948" s="24"/>
      <c r="DVX1948" s="24"/>
      <c r="DVY1948" s="24"/>
      <c r="DVZ1948" s="24"/>
      <c r="DWA1948" s="24"/>
      <c r="DWB1948" s="24"/>
      <c r="DWC1948" s="24"/>
      <c r="DWD1948" s="24"/>
      <c r="DWE1948" s="24"/>
      <c r="DWF1948" s="24"/>
      <c r="DWG1948" s="24"/>
      <c r="DWH1948" s="24"/>
      <c r="DWI1948" s="24"/>
      <c r="DWJ1948" s="24"/>
      <c r="DWK1948" s="24"/>
      <c r="DWL1948" s="24"/>
      <c r="DWM1948" s="24"/>
      <c r="DWN1948" s="24"/>
      <c r="DWO1948" s="24"/>
      <c r="DWP1948" s="24"/>
      <c r="DWQ1948" s="24"/>
      <c r="DWR1948" s="24"/>
      <c r="DWS1948" s="24"/>
      <c r="DWT1948" s="24"/>
      <c r="DWU1948" s="24"/>
      <c r="DWV1948" s="24"/>
      <c r="DWW1948" s="24"/>
      <c r="DWX1948" s="24"/>
      <c r="DWY1948" s="24"/>
      <c r="DWZ1948" s="24"/>
      <c r="DXA1948" s="24"/>
      <c r="DXB1948" s="24"/>
      <c r="DXC1948" s="24"/>
      <c r="DXD1948" s="24"/>
      <c r="DXE1948" s="24"/>
      <c r="DXF1948" s="24"/>
      <c r="DXG1948" s="24"/>
      <c r="DXH1948" s="24"/>
      <c r="DXI1948" s="24"/>
      <c r="DXJ1948" s="24"/>
      <c r="DXK1948" s="24"/>
      <c r="DXL1948" s="24"/>
      <c r="DXM1948" s="24"/>
      <c r="DXN1948" s="24"/>
      <c r="DXO1948" s="24"/>
      <c r="DXP1948" s="24"/>
      <c r="DXQ1948" s="24"/>
      <c r="DXR1948" s="24"/>
      <c r="DXS1948" s="24"/>
      <c r="DXT1948" s="24"/>
      <c r="DXU1948" s="24"/>
      <c r="DXV1948" s="24"/>
      <c r="DXW1948" s="24"/>
      <c r="DXX1948" s="24"/>
      <c r="DXY1948" s="24"/>
      <c r="DXZ1948" s="24"/>
      <c r="DYA1948" s="24"/>
      <c r="DYB1948" s="24"/>
      <c r="DYC1948" s="24"/>
      <c r="DYD1948" s="24"/>
      <c r="DYE1948" s="24"/>
      <c r="DYF1948" s="24"/>
      <c r="DYG1948" s="24"/>
      <c r="DYH1948" s="24"/>
      <c r="DYI1948" s="24"/>
      <c r="DYJ1948" s="24"/>
      <c r="DYK1948" s="24"/>
      <c r="DYL1948" s="24"/>
      <c r="DYM1948" s="24"/>
      <c r="DYN1948" s="24"/>
      <c r="DYO1948" s="24"/>
      <c r="DYP1948" s="24"/>
      <c r="DYQ1948" s="24"/>
      <c r="DYR1948" s="24"/>
      <c r="DYS1948" s="24"/>
      <c r="DYT1948" s="24"/>
      <c r="DYU1948" s="24"/>
      <c r="DYV1948" s="24"/>
      <c r="DYW1948" s="24"/>
      <c r="DYX1948" s="24"/>
      <c r="DYY1948" s="24"/>
      <c r="DYZ1948" s="24"/>
      <c r="DZA1948" s="24"/>
      <c r="DZB1948" s="24"/>
      <c r="DZC1948" s="24"/>
      <c r="DZD1948" s="24"/>
      <c r="DZE1948" s="24"/>
      <c r="DZF1948" s="24"/>
      <c r="DZG1948" s="24"/>
      <c r="DZH1948" s="24"/>
      <c r="DZI1948" s="24"/>
      <c r="DZJ1948" s="24"/>
      <c r="DZK1948" s="24"/>
      <c r="DZL1948" s="24"/>
      <c r="DZM1948" s="24"/>
      <c r="DZN1948" s="24"/>
      <c r="DZO1948" s="24"/>
      <c r="DZP1948" s="24"/>
      <c r="DZQ1948" s="24"/>
      <c r="DZR1948" s="24"/>
      <c r="DZS1948" s="24"/>
      <c r="DZT1948" s="24"/>
      <c r="DZU1948" s="24"/>
      <c r="DZV1948" s="24"/>
      <c r="DZW1948" s="24"/>
      <c r="DZX1948" s="24"/>
      <c r="DZY1948" s="24"/>
      <c r="DZZ1948" s="24"/>
      <c r="EAA1948" s="24"/>
      <c r="EAB1948" s="24"/>
      <c r="EAC1948" s="24"/>
      <c r="EAD1948" s="24"/>
      <c r="EAE1948" s="24"/>
      <c r="EAF1948" s="24"/>
      <c r="EAG1948" s="24"/>
      <c r="EAH1948" s="24"/>
      <c r="EAI1948" s="24"/>
      <c r="EAJ1948" s="24"/>
      <c r="EAK1948" s="24"/>
      <c r="EAL1948" s="24"/>
      <c r="EAM1948" s="24"/>
      <c r="EAN1948" s="24"/>
      <c r="EAO1948" s="24"/>
      <c r="EAP1948" s="24"/>
      <c r="EAQ1948" s="24"/>
      <c r="EAR1948" s="24"/>
      <c r="EAS1948" s="24"/>
      <c r="EAT1948" s="24"/>
      <c r="EAU1948" s="24"/>
      <c r="EAV1948" s="24"/>
      <c r="EAW1948" s="24"/>
      <c r="EAX1948" s="24"/>
      <c r="EAY1948" s="24"/>
      <c r="EAZ1948" s="24"/>
      <c r="EBA1948" s="24"/>
      <c r="EBB1948" s="24"/>
      <c r="EBC1948" s="24"/>
      <c r="EBD1948" s="24"/>
      <c r="EBE1948" s="24"/>
      <c r="EBF1948" s="24"/>
      <c r="EBG1948" s="24"/>
      <c r="EBH1948" s="24"/>
      <c r="EBI1948" s="24"/>
      <c r="EBJ1948" s="24"/>
      <c r="EBK1948" s="24"/>
      <c r="EBL1948" s="24"/>
      <c r="EBM1948" s="24"/>
      <c r="EBN1948" s="24"/>
      <c r="EBO1948" s="24"/>
      <c r="EBP1948" s="24"/>
      <c r="EBQ1948" s="24"/>
      <c r="EBR1948" s="24"/>
      <c r="EBS1948" s="24"/>
      <c r="EBT1948" s="24"/>
      <c r="EBU1948" s="24"/>
      <c r="EBV1948" s="24"/>
      <c r="EBW1948" s="24"/>
      <c r="EBX1948" s="24"/>
      <c r="EBY1948" s="24"/>
      <c r="EBZ1948" s="24"/>
      <c r="ECA1948" s="24"/>
      <c r="ECB1948" s="24"/>
      <c r="ECC1948" s="24"/>
      <c r="ECD1948" s="24"/>
      <c r="ECE1948" s="24"/>
      <c r="ECF1948" s="24"/>
      <c r="ECG1948" s="24"/>
      <c r="ECH1948" s="24"/>
      <c r="ECI1948" s="24"/>
      <c r="ECJ1948" s="24"/>
      <c r="ECK1948" s="24"/>
      <c r="ECL1948" s="24"/>
      <c r="ECM1948" s="24"/>
      <c r="ECN1948" s="24"/>
      <c r="ECO1948" s="24"/>
      <c r="ECP1948" s="24"/>
      <c r="ECQ1948" s="24"/>
      <c r="ECR1948" s="24"/>
      <c r="ECS1948" s="24"/>
      <c r="ECT1948" s="24"/>
      <c r="ECU1948" s="24"/>
      <c r="ECV1948" s="24"/>
      <c r="ECW1948" s="24"/>
      <c r="ECX1948" s="24"/>
      <c r="ECY1948" s="24"/>
      <c r="ECZ1948" s="24"/>
      <c r="EDA1948" s="24"/>
      <c r="EDB1948" s="24"/>
      <c r="EDC1948" s="24"/>
      <c r="EDD1948" s="24"/>
      <c r="EDE1948" s="24"/>
      <c r="EDF1948" s="24"/>
      <c r="EDG1948" s="24"/>
      <c r="EDH1948" s="24"/>
      <c r="EDI1948" s="24"/>
      <c r="EDJ1948" s="24"/>
      <c r="EDK1948" s="24"/>
      <c r="EDL1948" s="24"/>
      <c r="EDM1948" s="24"/>
      <c r="EDN1948" s="24"/>
      <c r="EDO1948" s="24"/>
      <c r="EDP1948" s="24"/>
      <c r="EDQ1948" s="24"/>
      <c r="EDR1948" s="24"/>
      <c r="EDS1948" s="24"/>
      <c r="EDT1948" s="24"/>
      <c r="EDU1948" s="24"/>
      <c r="EDV1948" s="24"/>
      <c r="EDW1948" s="24"/>
      <c r="EDX1948" s="24"/>
      <c r="EDY1948" s="24"/>
      <c r="EDZ1948" s="24"/>
      <c r="EEA1948" s="24"/>
      <c r="EEB1948" s="24"/>
      <c r="EEC1948" s="24"/>
      <c r="EED1948" s="24"/>
      <c r="EEE1948" s="24"/>
      <c r="EEF1948" s="24"/>
      <c r="EEG1948" s="24"/>
      <c r="EEH1948" s="24"/>
      <c r="EEI1948" s="24"/>
      <c r="EEJ1948" s="24"/>
      <c r="EEK1948" s="24"/>
      <c r="EEL1948" s="24"/>
      <c r="EEM1948" s="24"/>
      <c r="EEN1948" s="24"/>
      <c r="EEO1948" s="24"/>
      <c r="EEP1948" s="24"/>
      <c r="EEQ1948" s="24"/>
      <c r="EER1948" s="24"/>
      <c r="EES1948" s="24"/>
      <c r="EET1948" s="24"/>
      <c r="EEU1948" s="24"/>
      <c r="EEV1948" s="24"/>
      <c r="EEW1948" s="24"/>
      <c r="EEX1948" s="24"/>
      <c r="EEY1948" s="24"/>
      <c r="EEZ1948" s="24"/>
      <c r="EFA1948" s="24"/>
      <c r="EFB1948" s="24"/>
      <c r="EFC1948" s="24"/>
      <c r="EFD1948" s="24"/>
      <c r="EFE1948" s="24"/>
      <c r="EFF1948" s="24"/>
      <c r="EFG1948" s="24"/>
      <c r="EFH1948" s="24"/>
      <c r="EFI1948" s="24"/>
      <c r="EFJ1948" s="24"/>
      <c r="EFK1948" s="24"/>
      <c r="EFL1948" s="24"/>
      <c r="EFM1948" s="24"/>
      <c r="EFN1948" s="24"/>
      <c r="EFO1948" s="24"/>
      <c r="EFP1948" s="24"/>
      <c r="EFQ1948" s="24"/>
      <c r="EFR1948" s="24"/>
      <c r="EFS1948" s="24"/>
      <c r="EFT1948" s="24"/>
      <c r="EFU1948" s="24"/>
      <c r="EFV1948" s="24"/>
      <c r="EFW1948" s="24"/>
      <c r="EFX1948" s="24"/>
      <c r="EFY1948" s="24"/>
      <c r="EFZ1948" s="24"/>
      <c r="EGA1948" s="24"/>
      <c r="EGB1948" s="24"/>
      <c r="EGC1948" s="24"/>
      <c r="EGD1948" s="24"/>
      <c r="EGE1948" s="24"/>
      <c r="EGF1948" s="24"/>
      <c r="EGG1948" s="24"/>
      <c r="EGH1948" s="24"/>
      <c r="EGI1948" s="24"/>
      <c r="EGJ1948" s="24"/>
      <c r="EGK1948" s="24"/>
      <c r="EGL1948" s="24"/>
      <c r="EGM1948" s="24"/>
      <c r="EGN1948" s="24"/>
      <c r="EGO1948" s="24"/>
      <c r="EGP1948" s="24"/>
      <c r="EGQ1948" s="24"/>
      <c r="EGR1948" s="24"/>
      <c r="EGS1948" s="24"/>
      <c r="EGT1948" s="24"/>
      <c r="EGU1948" s="24"/>
      <c r="EGV1948" s="24"/>
      <c r="EGW1948" s="24"/>
      <c r="EGX1948" s="24"/>
      <c r="EGY1948" s="24"/>
      <c r="EGZ1948" s="24"/>
      <c r="EHA1948" s="24"/>
      <c r="EHB1948" s="24"/>
      <c r="EHC1948" s="24"/>
      <c r="EHD1948" s="24"/>
      <c r="EHE1948" s="24"/>
      <c r="EHF1948" s="24"/>
      <c r="EHG1948" s="24"/>
      <c r="EHH1948" s="24"/>
      <c r="EHI1948" s="24"/>
      <c r="EHJ1948" s="24"/>
      <c r="EHK1948" s="24"/>
      <c r="EHL1948" s="24"/>
      <c r="EHM1948" s="24"/>
      <c r="EHN1948" s="24"/>
      <c r="EHO1948" s="24"/>
      <c r="EHP1948" s="24"/>
      <c r="EHQ1948" s="24"/>
      <c r="EHR1948" s="24"/>
      <c r="EHS1948" s="24"/>
      <c r="EHT1948" s="24"/>
      <c r="EHU1948" s="24"/>
      <c r="EHV1948" s="24"/>
      <c r="EHW1948" s="24"/>
      <c r="EHX1948" s="24"/>
      <c r="EHY1948" s="24"/>
      <c r="EHZ1948" s="24"/>
      <c r="EIA1948" s="24"/>
      <c r="EIB1948" s="24"/>
      <c r="EIC1948" s="24"/>
      <c r="EID1948" s="24"/>
      <c r="EIE1948" s="24"/>
      <c r="EIF1948" s="24"/>
      <c r="EIG1948" s="24"/>
      <c r="EIH1948" s="24"/>
      <c r="EII1948" s="24"/>
      <c r="EIJ1948" s="24"/>
      <c r="EIK1948" s="24"/>
      <c r="EIL1948" s="24"/>
      <c r="EIM1948" s="24"/>
      <c r="EIN1948" s="24"/>
      <c r="EIO1948" s="24"/>
      <c r="EIP1948" s="24"/>
      <c r="EIQ1948" s="24"/>
      <c r="EIR1948" s="24"/>
      <c r="EIS1948" s="24"/>
      <c r="EIT1948" s="24"/>
      <c r="EIU1948" s="24"/>
      <c r="EIV1948" s="24"/>
      <c r="EIW1948" s="24"/>
      <c r="EIX1948" s="24"/>
      <c r="EIY1948" s="24"/>
      <c r="EIZ1948" s="24"/>
      <c r="EJA1948" s="24"/>
      <c r="EJB1948" s="24"/>
      <c r="EJC1948" s="24"/>
      <c r="EJD1948" s="24"/>
      <c r="EJE1948" s="24"/>
      <c r="EJF1948" s="24"/>
      <c r="EJG1948" s="24"/>
      <c r="EJH1948" s="24"/>
      <c r="EJI1948" s="24"/>
      <c r="EJJ1948" s="24"/>
      <c r="EJK1948" s="24"/>
      <c r="EJL1948" s="24"/>
      <c r="EJM1948" s="24"/>
      <c r="EJN1948" s="24"/>
      <c r="EJO1948" s="24"/>
      <c r="EJP1948" s="24"/>
      <c r="EJQ1948" s="24"/>
      <c r="EJR1948" s="24"/>
      <c r="EJS1948" s="24"/>
      <c r="EJT1948" s="24"/>
      <c r="EJU1948" s="24"/>
      <c r="EJV1948" s="24"/>
      <c r="EJW1948" s="24"/>
      <c r="EJX1948" s="24"/>
      <c r="EJY1948" s="24"/>
      <c r="EJZ1948" s="24"/>
      <c r="EKA1948" s="24"/>
      <c r="EKB1948" s="24"/>
      <c r="EKC1948" s="24"/>
      <c r="EKD1948" s="24"/>
      <c r="EKE1948" s="24"/>
      <c r="EKF1948" s="24"/>
      <c r="EKG1948" s="24"/>
      <c r="EKH1948" s="24"/>
      <c r="EKI1948" s="24"/>
      <c r="EKJ1948" s="24"/>
      <c r="EKK1948" s="24"/>
      <c r="EKL1948" s="24"/>
      <c r="EKM1948" s="24"/>
      <c r="EKN1948" s="24"/>
      <c r="EKO1948" s="24"/>
      <c r="EKP1948" s="24"/>
      <c r="EKQ1948" s="24"/>
      <c r="EKR1948" s="24"/>
      <c r="EKS1948" s="24"/>
      <c r="EKT1948" s="24"/>
      <c r="EKU1948" s="24"/>
      <c r="EKV1948" s="24"/>
      <c r="EKW1948" s="24"/>
      <c r="EKX1948" s="24"/>
      <c r="EKY1948" s="24"/>
      <c r="EKZ1948" s="24"/>
      <c r="ELA1948" s="24"/>
      <c r="ELB1948" s="24"/>
      <c r="ELC1948" s="24"/>
      <c r="ELD1948" s="24"/>
      <c r="ELE1948" s="24"/>
      <c r="ELF1948" s="24"/>
      <c r="ELG1948" s="24"/>
      <c r="ELH1948" s="24"/>
      <c r="ELI1948" s="24"/>
      <c r="ELJ1948" s="24"/>
      <c r="ELK1948" s="24"/>
      <c r="ELL1948" s="24"/>
      <c r="ELM1948" s="24"/>
      <c r="ELN1948" s="24"/>
      <c r="ELO1948" s="24"/>
      <c r="ELP1948" s="24"/>
      <c r="ELQ1948" s="24"/>
      <c r="ELR1948" s="24"/>
      <c r="ELS1948" s="24"/>
      <c r="ELT1948" s="24"/>
      <c r="ELU1948" s="24"/>
      <c r="ELV1948" s="24"/>
      <c r="ELW1948" s="24"/>
      <c r="ELX1948" s="24"/>
      <c r="ELY1948" s="24"/>
      <c r="ELZ1948" s="24"/>
      <c r="EMA1948" s="24"/>
      <c r="EMB1948" s="24"/>
      <c r="EMC1948" s="24"/>
      <c r="EMD1948" s="24"/>
      <c r="EME1948" s="24"/>
      <c r="EMF1948" s="24"/>
      <c r="EMG1948" s="24"/>
      <c r="EMH1948" s="24"/>
      <c r="EMI1948" s="24"/>
      <c r="EMJ1948" s="24"/>
      <c r="EMK1948" s="24"/>
      <c r="EML1948" s="24"/>
      <c r="EMM1948" s="24"/>
      <c r="EMN1948" s="24"/>
      <c r="EMO1948" s="24"/>
      <c r="EMP1948" s="24"/>
      <c r="EMQ1948" s="24"/>
      <c r="EMR1948" s="24"/>
      <c r="EMS1948" s="24"/>
      <c r="EMT1948" s="24"/>
      <c r="EMU1948" s="24"/>
      <c r="EMV1948" s="24"/>
      <c r="EMW1948" s="24"/>
      <c r="EMX1948" s="24"/>
      <c r="EMY1948" s="24"/>
      <c r="EMZ1948" s="24"/>
      <c r="ENA1948" s="24"/>
      <c r="ENB1948" s="24"/>
      <c r="ENC1948" s="24"/>
      <c r="END1948" s="24"/>
      <c r="ENE1948" s="24"/>
      <c r="ENF1948" s="24"/>
      <c r="ENG1948" s="24"/>
      <c r="ENH1948" s="24"/>
      <c r="ENI1948" s="24"/>
      <c r="ENJ1948" s="24"/>
      <c r="ENK1948" s="24"/>
      <c r="ENL1948" s="24"/>
      <c r="ENM1948" s="24"/>
      <c r="ENN1948" s="24"/>
      <c r="ENO1948" s="24"/>
      <c r="ENP1948" s="24"/>
      <c r="ENQ1948" s="24"/>
      <c r="ENR1948" s="24"/>
      <c r="ENS1948" s="24"/>
      <c r="ENT1948" s="24"/>
      <c r="ENU1948" s="24"/>
      <c r="ENV1948" s="24"/>
      <c r="ENW1948" s="24"/>
      <c r="ENX1948" s="24"/>
      <c r="ENY1948" s="24"/>
      <c r="ENZ1948" s="24"/>
      <c r="EOA1948" s="24"/>
      <c r="EOB1948" s="24"/>
      <c r="EOC1948" s="24"/>
      <c r="EOD1948" s="24"/>
      <c r="EOE1948" s="24"/>
      <c r="EOF1948" s="24"/>
      <c r="EOG1948" s="24"/>
      <c r="EOH1948" s="24"/>
      <c r="EOI1948" s="24"/>
      <c r="EOJ1948" s="24"/>
      <c r="EOK1948" s="24"/>
      <c r="EOL1948" s="24"/>
      <c r="EOM1948" s="24"/>
      <c r="EON1948" s="24"/>
      <c r="EOO1948" s="24"/>
      <c r="EOP1948" s="24"/>
      <c r="EOQ1948" s="24"/>
      <c r="EOR1948" s="24"/>
      <c r="EOS1948" s="24"/>
      <c r="EOT1948" s="24"/>
      <c r="EOU1948" s="24"/>
      <c r="EOV1948" s="24"/>
      <c r="EOW1948" s="24"/>
      <c r="EOX1948" s="24"/>
      <c r="EOY1948" s="24"/>
      <c r="EOZ1948" s="24"/>
      <c r="EPA1948" s="24"/>
      <c r="EPB1948" s="24"/>
      <c r="EPC1948" s="24"/>
      <c r="EPD1948" s="24"/>
      <c r="EPE1948" s="24"/>
      <c r="EPF1948" s="24"/>
      <c r="EPG1948" s="24"/>
      <c r="EPH1948" s="24"/>
      <c r="EPI1948" s="24"/>
      <c r="EPJ1948" s="24"/>
      <c r="EPK1948" s="24"/>
      <c r="EPL1948" s="24"/>
      <c r="EPM1948" s="24"/>
      <c r="EPN1948" s="24"/>
      <c r="EPO1948" s="24"/>
      <c r="EPP1948" s="24"/>
      <c r="EPQ1948" s="24"/>
      <c r="EPR1948" s="24"/>
      <c r="EPS1948" s="24"/>
      <c r="EPT1948" s="24"/>
      <c r="EPU1948" s="24"/>
      <c r="EPV1948" s="24"/>
      <c r="EPW1948" s="24"/>
      <c r="EPX1948" s="24"/>
      <c r="EPY1948" s="24"/>
      <c r="EPZ1948" s="24"/>
      <c r="EQA1948" s="24"/>
      <c r="EQB1948" s="24"/>
      <c r="EQC1948" s="24"/>
      <c r="EQD1948" s="24"/>
      <c r="EQE1948" s="24"/>
      <c r="EQF1948" s="24"/>
      <c r="EQG1948" s="24"/>
      <c r="EQH1948" s="24"/>
      <c r="EQI1948" s="24"/>
      <c r="EQJ1948" s="24"/>
      <c r="EQK1948" s="24"/>
      <c r="EQL1948" s="24"/>
      <c r="EQM1948" s="24"/>
      <c r="EQN1948" s="24"/>
      <c r="EQO1948" s="24"/>
      <c r="EQP1948" s="24"/>
      <c r="EQQ1948" s="24"/>
      <c r="EQR1948" s="24"/>
      <c r="EQS1948" s="24"/>
      <c r="EQT1948" s="24"/>
      <c r="EQU1948" s="24"/>
      <c r="EQV1948" s="24"/>
      <c r="EQW1948" s="24"/>
      <c r="EQX1948" s="24"/>
      <c r="EQY1948" s="24"/>
      <c r="EQZ1948" s="24"/>
      <c r="ERA1948" s="24"/>
      <c r="ERB1948" s="24"/>
      <c r="ERC1948" s="24"/>
      <c r="ERD1948" s="24"/>
      <c r="ERE1948" s="24"/>
      <c r="ERF1948" s="24"/>
      <c r="ERG1948" s="24"/>
      <c r="ERH1948" s="24"/>
      <c r="ERI1948" s="24"/>
      <c r="ERJ1948" s="24"/>
      <c r="ERK1948" s="24"/>
      <c r="ERL1948" s="24"/>
      <c r="ERM1948" s="24"/>
      <c r="ERN1948" s="24"/>
      <c r="ERO1948" s="24"/>
      <c r="ERP1948" s="24"/>
      <c r="ERQ1948" s="24"/>
      <c r="ERR1948" s="24"/>
      <c r="ERS1948" s="24"/>
      <c r="ERT1948" s="24"/>
      <c r="ERU1948" s="24"/>
      <c r="ERV1948" s="24"/>
      <c r="ERW1948" s="24"/>
      <c r="ERX1948" s="24"/>
      <c r="ERY1948" s="24"/>
      <c r="ERZ1948" s="24"/>
      <c r="ESA1948" s="24"/>
      <c r="ESB1948" s="24"/>
      <c r="ESC1948" s="24"/>
      <c r="ESD1948" s="24"/>
      <c r="ESE1948" s="24"/>
      <c r="ESF1948" s="24"/>
      <c r="ESG1948" s="24"/>
      <c r="ESH1948" s="24"/>
      <c r="ESI1948" s="24"/>
      <c r="ESJ1948" s="24"/>
      <c r="ESK1948" s="24"/>
      <c r="ESL1948" s="24"/>
      <c r="ESM1948" s="24"/>
      <c r="ESN1948" s="24"/>
      <c r="ESO1948" s="24"/>
      <c r="ESP1948" s="24"/>
      <c r="ESQ1948" s="24"/>
      <c r="ESR1948" s="24"/>
      <c r="ESS1948" s="24"/>
      <c r="EST1948" s="24"/>
      <c r="ESU1948" s="24"/>
      <c r="ESV1948" s="24"/>
      <c r="ESW1948" s="24"/>
      <c r="ESX1948" s="24"/>
      <c r="ESY1948" s="24"/>
      <c r="ESZ1948" s="24"/>
      <c r="ETA1948" s="24"/>
      <c r="ETB1948" s="24"/>
      <c r="ETC1948" s="24"/>
      <c r="ETD1948" s="24"/>
      <c r="ETE1948" s="24"/>
      <c r="ETF1948" s="24"/>
      <c r="ETG1948" s="24"/>
      <c r="ETH1948" s="24"/>
      <c r="ETI1948" s="24"/>
      <c r="ETJ1948" s="24"/>
      <c r="ETK1948" s="24"/>
      <c r="ETL1948" s="24"/>
      <c r="ETM1948" s="24"/>
      <c r="ETN1948" s="24"/>
      <c r="ETO1948" s="24"/>
      <c r="ETP1948" s="24"/>
      <c r="ETQ1948" s="24"/>
      <c r="ETR1948" s="24"/>
      <c r="ETS1948" s="24"/>
      <c r="ETT1948" s="24"/>
      <c r="ETU1948" s="24"/>
      <c r="ETV1948" s="24"/>
      <c r="ETW1948" s="24"/>
      <c r="ETX1948" s="24"/>
      <c r="ETY1948" s="24"/>
      <c r="ETZ1948" s="24"/>
      <c r="EUA1948" s="24"/>
      <c r="EUB1948" s="24"/>
      <c r="EUC1948" s="24"/>
      <c r="EUD1948" s="24"/>
      <c r="EUE1948" s="24"/>
      <c r="EUF1948" s="24"/>
      <c r="EUG1948" s="24"/>
      <c r="EUH1948" s="24"/>
      <c r="EUI1948" s="24"/>
      <c r="EUJ1948" s="24"/>
      <c r="EUK1948" s="24"/>
      <c r="EUL1948" s="24"/>
      <c r="EUM1948" s="24"/>
      <c r="EUN1948" s="24"/>
      <c r="EUO1948" s="24"/>
      <c r="EUP1948" s="24"/>
      <c r="EUQ1948" s="24"/>
      <c r="EUR1948" s="24"/>
      <c r="EUS1948" s="24"/>
      <c r="EUT1948" s="24"/>
      <c r="EUU1948" s="24"/>
      <c r="EUV1948" s="24"/>
      <c r="EUW1948" s="24"/>
      <c r="EUX1948" s="24"/>
      <c r="EUY1948" s="24"/>
      <c r="EUZ1948" s="24"/>
      <c r="EVA1948" s="24"/>
      <c r="EVB1948" s="24"/>
      <c r="EVC1948" s="24"/>
      <c r="EVD1948" s="24"/>
      <c r="EVE1948" s="24"/>
      <c r="EVF1948" s="24"/>
      <c r="EVG1948" s="24"/>
      <c r="EVH1948" s="24"/>
      <c r="EVI1948" s="24"/>
      <c r="EVJ1948" s="24"/>
      <c r="EVK1948" s="24"/>
      <c r="EVL1948" s="24"/>
      <c r="EVM1948" s="24"/>
      <c r="EVN1948" s="24"/>
      <c r="EVO1948" s="24"/>
      <c r="EVP1948" s="24"/>
      <c r="EVQ1948" s="24"/>
      <c r="EVR1948" s="24"/>
      <c r="EVS1948" s="24"/>
      <c r="EVT1948" s="24"/>
      <c r="EVU1948" s="24"/>
      <c r="EVV1948" s="24"/>
      <c r="EVW1948" s="24"/>
      <c r="EVX1948" s="24"/>
      <c r="EVY1948" s="24"/>
      <c r="EVZ1948" s="24"/>
      <c r="EWA1948" s="24"/>
      <c r="EWB1948" s="24"/>
      <c r="EWC1948" s="24"/>
      <c r="EWD1948" s="24"/>
      <c r="EWE1948" s="24"/>
      <c r="EWF1948" s="24"/>
      <c r="EWG1948" s="24"/>
      <c r="EWH1948" s="24"/>
      <c r="EWI1948" s="24"/>
      <c r="EWJ1948" s="24"/>
      <c r="EWK1948" s="24"/>
      <c r="EWL1948" s="24"/>
      <c r="EWM1948" s="24"/>
      <c r="EWN1948" s="24"/>
      <c r="EWO1948" s="24"/>
      <c r="EWP1948" s="24"/>
      <c r="EWQ1948" s="24"/>
      <c r="EWR1948" s="24"/>
      <c r="EWS1948" s="24"/>
      <c r="EWT1948" s="24"/>
      <c r="EWU1948" s="24"/>
      <c r="EWV1948" s="24"/>
      <c r="EWW1948" s="24"/>
      <c r="EWX1948" s="24"/>
      <c r="EWY1948" s="24"/>
      <c r="EWZ1948" s="24"/>
      <c r="EXA1948" s="24"/>
      <c r="EXB1948" s="24"/>
      <c r="EXC1948" s="24"/>
      <c r="EXD1948" s="24"/>
      <c r="EXE1948" s="24"/>
      <c r="EXF1948" s="24"/>
      <c r="EXG1948" s="24"/>
      <c r="EXH1948" s="24"/>
      <c r="EXI1948" s="24"/>
      <c r="EXJ1948" s="24"/>
      <c r="EXK1948" s="24"/>
      <c r="EXL1948" s="24"/>
      <c r="EXM1948" s="24"/>
      <c r="EXN1948" s="24"/>
      <c r="EXO1948" s="24"/>
      <c r="EXP1948" s="24"/>
      <c r="EXQ1948" s="24"/>
      <c r="EXR1948" s="24"/>
      <c r="EXS1948" s="24"/>
      <c r="EXT1948" s="24"/>
      <c r="EXU1948" s="24"/>
      <c r="EXV1948" s="24"/>
      <c r="EXW1948" s="24"/>
      <c r="EXX1948" s="24"/>
      <c r="EXY1948" s="24"/>
      <c r="EXZ1948" s="24"/>
      <c r="EYA1948" s="24"/>
      <c r="EYB1948" s="24"/>
      <c r="EYC1948" s="24"/>
      <c r="EYD1948" s="24"/>
      <c r="EYE1948" s="24"/>
      <c r="EYF1948" s="24"/>
      <c r="EYG1948" s="24"/>
      <c r="EYH1948" s="24"/>
      <c r="EYI1948" s="24"/>
      <c r="EYJ1948" s="24"/>
      <c r="EYK1948" s="24"/>
      <c r="EYL1948" s="24"/>
      <c r="EYM1948" s="24"/>
      <c r="EYN1948" s="24"/>
      <c r="EYO1948" s="24"/>
      <c r="EYP1948" s="24"/>
      <c r="EYQ1948" s="24"/>
      <c r="EYR1948" s="24"/>
      <c r="EYS1948" s="24"/>
      <c r="EYT1948" s="24"/>
      <c r="EYU1948" s="24"/>
      <c r="EYV1948" s="24"/>
      <c r="EYW1948" s="24"/>
      <c r="EYX1948" s="24"/>
      <c r="EYY1948" s="24"/>
      <c r="EYZ1948" s="24"/>
      <c r="EZA1948" s="24"/>
      <c r="EZB1948" s="24"/>
      <c r="EZC1948" s="24"/>
      <c r="EZD1948" s="24"/>
      <c r="EZE1948" s="24"/>
      <c r="EZF1948" s="24"/>
      <c r="EZG1948" s="24"/>
      <c r="EZH1948" s="24"/>
      <c r="EZI1948" s="24"/>
      <c r="EZJ1948" s="24"/>
      <c r="EZK1948" s="24"/>
      <c r="EZL1948" s="24"/>
      <c r="EZM1948" s="24"/>
      <c r="EZN1948" s="24"/>
      <c r="EZO1948" s="24"/>
      <c r="EZP1948" s="24"/>
      <c r="EZQ1948" s="24"/>
      <c r="EZR1948" s="24"/>
      <c r="EZS1948" s="24"/>
      <c r="EZT1948" s="24"/>
      <c r="EZU1948" s="24"/>
      <c r="EZV1948" s="24"/>
      <c r="EZW1948" s="24"/>
      <c r="EZX1948" s="24"/>
      <c r="EZY1948" s="24"/>
      <c r="EZZ1948" s="24"/>
      <c r="FAA1948" s="24"/>
      <c r="FAB1948" s="24"/>
      <c r="FAC1948" s="24"/>
      <c r="FAD1948" s="24"/>
      <c r="FAE1948" s="24"/>
      <c r="FAF1948" s="24"/>
      <c r="FAG1948" s="24"/>
      <c r="FAH1948" s="24"/>
      <c r="FAI1948" s="24"/>
      <c r="FAJ1948" s="24"/>
      <c r="FAK1948" s="24"/>
      <c r="FAL1948" s="24"/>
      <c r="FAM1948" s="24"/>
      <c r="FAN1948" s="24"/>
      <c r="FAO1948" s="24"/>
      <c r="FAP1948" s="24"/>
      <c r="FAQ1948" s="24"/>
      <c r="FAR1948" s="24"/>
      <c r="FAS1948" s="24"/>
      <c r="FAT1948" s="24"/>
      <c r="FAU1948" s="24"/>
      <c r="FAV1948" s="24"/>
      <c r="FAW1948" s="24"/>
      <c r="FAX1948" s="24"/>
      <c r="FAY1948" s="24"/>
      <c r="FAZ1948" s="24"/>
      <c r="FBA1948" s="24"/>
      <c r="FBB1948" s="24"/>
      <c r="FBC1948" s="24"/>
      <c r="FBD1948" s="24"/>
      <c r="FBE1948" s="24"/>
      <c r="FBF1948" s="24"/>
      <c r="FBG1948" s="24"/>
      <c r="FBH1948" s="24"/>
      <c r="FBI1948" s="24"/>
      <c r="FBJ1948" s="24"/>
      <c r="FBK1948" s="24"/>
      <c r="FBL1948" s="24"/>
      <c r="FBM1948" s="24"/>
      <c r="FBN1948" s="24"/>
      <c r="FBO1948" s="24"/>
      <c r="FBP1948" s="24"/>
      <c r="FBQ1948" s="24"/>
      <c r="FBR1948" s="24"/>
      <c r="FBS1948" s="24"/>
      <c r="FBT1948" s="24"/>
      <c r="FBU1948" s="24"/>
      <c r="FBV1948" s="24"/>
      <c r="FBW1948" s="24"/>
      <c r="FBX1948" s="24"/>
      <c r="FBY1948" s="24"/>
      <c r="FBZ1948" s="24"/>
      <c r="FCA1948" s="24"/>
      <c r="FCB1948" s="24"/>
      <c r="FCC1948" s="24"/>
      <c r="FCD1948" s="24"/>
      <c r="FCE1948" s="24"/>
      <c r="FCF1948" s="24"/>
      <c r="FCG1948" s="24"/>
      <c r="FCH1948" s="24"/>
      <c r="FCI1948" s="24"/>
      <c r="FCJ1948" s="24"/>
      <c r="FCK1948" s="24"/>
      <c r="FCL1948" s="24"/>
      <c r="FCM1948" s="24"/>
      <c r="FCN1948" s="24"/>
      <c r="FCO1948" s="24"/>
      <c r="FCP1948" s="24"/>
      <c r="FCQ1948" s="24"/>
      <c r="FCR1948" s="24"/>
      <c r="FCS1948" s="24"/>
      <c r="FCT1948" s="24"/>
      <c r="FCU1948" s="24"/>
      <c r="FCV1948" s="24"/>
      <c r="FCW1948" s="24"/>
      <c r="FCX1948" s="24"/>
      <c r="FCY1948" s="24"/>
      <c r="FCZ1948" s="24"/>
      <c r="FDA1948" s="24"/>
      <c r="FDB1948" s="24"/>
      <c r="FDC1948" s="24"/>
      <c r="FDD1948" s="24"/>
      <c r="FDE1948" s="24"/>
      <c r="FDF1948" s="24"/>
      <c r="FDG1948" s="24"/>
      <c r="FDH1948" s="24"/>
      <c r="FDI1948" s="24"/>
      <c r="FDJ1948" s="24"/>
      <c r="FDK1948" s="24"/>
      <c r="FDL1948" s="24"/>
      <c r="FDM1948" s="24"/>
      <c r="FDN1948" s="24"/>
      <c r="FDO1948" s="24"/>
      <c r="FDP1948" s="24"/>
      <c r="FDQ1948" s="24"/>
      <c r="FDR1948" s="24"/>
      <c r="FDS1948" s="24"/>
      <c r="FDT1948" s="24"/>
      <c r="FDU1948" s="24"/>
      <c r="FDV1948" s="24"/>
      <c r="FDW1948" s="24"/>
      <c r="FDX1948" s="24"/>
      <c r="FDY1948" s="24"/>
      <c r="FDZ1948" s="24"/>
      <c r="FEA1948" s="24"/>
      <c r="FEB1948" s="24"/>
      <c r="FEC1948" s="24"/>
      <c r="FED1948" s="24"/>
      <c r="FEE1948" s="24"/>
      <c r="FEF1948" s="24"/>
      <c r="FEG1948" s="24"/>
      <c r="FEH1948" s="24"/>
      <c r="FEI1948" s="24"/>
      <c r="FEJ1948" s="24"/>
      <c r="FEK1948" s="24"/>
      <c r="FEL1948" s="24"/>
      <c r="FEM1948" s="24"/>
      <c r="FEN1948" s="24"/>
      <c r="FEO1948" s="24"/>
      <c r="FEP1948" s="24"/>
      <c r="FEQ1948" s="24"/>
      <c r="FER1948" s="24"/>
      <c r="FES1948" s="24"/>
      <c r="FET1948" s="24"/>
      <c r="FEU1948" s="24"/>
      <c r="FEV1948" s="24"/>
      <c r="FEW1948" s="24"/>
      <c r="FEX1948" s="24"/>
      <c r="FEY1948" s="24"/>
      <c r="FEZ1948" s="24"/>
      <c r="FFA1948" s="24"/>
      <c r="FFB1948" s="24"/>
      <c r="FFC1948" s="24"/>
      <c r="FFD1948" s="24"/>
      <c r="FFE1948" s="24"/>
      <c r="FFF1948" s="24"/>
      <c r="FFG1948" s="24"/>
      <c r="FFH1948" s="24"/>
      <c r="FFI1948" s="24"/>
      <c r="FFJ1948" s="24"/>
      <c r="FFK1948" s="24"/>
      <c r="FFL1948" s="24"/>
      <c r="FFM1948" s="24"/>
      <c r="FFN1948" s="24"/>
      <c r="FFO1948" s="24"/>
      <c r="FFP1948" s="24"/>
      <c r="FFQ1948" s="24"/>
      <c r="FFR1948" s="24"/>
      <c r="FFS1948" s="24"/>
      <c r="FFT1948" s="24"/>
      <c r="FFU1948" s="24"/>
      <c r="FFV1948" s="24"/>
      <c r="FFW1948" s="24"/>
      <c r="FFX1948" s="24"/>
      <c r="FFY1948" s="24"/>
      <c r="FFZ1948" s="24"/>
      <c r="FGA1948" s="24"/>
      <c r="FGB1948" s="24"/>
      <c r="FGC1948" s="24"/>
      <c r="FGD1948" s="24"/>
      <c r="FGE1948" s="24"/>
      <c r="FGF1948" s="24"/>
      <c r="FGG1948" s="24"/>
      <c r="FGH1948" s="24"/>
      <c r="FGI1948" s="24"/>
      <c r="FGJ1948" s="24"/>
      <c r="FGK1948" s="24"/>
      <c r="FGL1948" s="24"/>
      <c r="FGM1948" s="24"/>
      <c r="FGN1948" s="24"/>
      <c r="FGO1948" s="24"/>
      <c r="FGP1948" s="24"/>
      <c r="FGQ1948" s="24"/>
      <c r="FGR1948" s="24"/>
      <c r="FGS1948" s="24"/>
      <c r="FGT1948" s="24"/>
      <c r="FGU1948" s="24"/>
      <c r="FGV1948" s="24"/>
      <c r="FGW1948" s="24"/>
      <c r="FGX1948" s="24"/>
      <c r="FGY1948" s="24"/>
      <c r="FGZ1948" s="24"/>
      <c r="FHA1948" s="24"/>
      <c r="FHB1948" s="24"/>
      <c r="FHC1948" s="24"/>
      <c r="FHD1948" s="24"/>
      <c r="FHE1948" s="24"/>
      <c r="FHF1948" s="24"/>
      <c r="FHG1948" s="24"/>
      <c r="FHH1948" s="24"/>
      <c r="FHI1948" s="24"/>
      <c r="FHJ1948" s="24"/>
      <c r="FHK1948" s="24"/>
      <c r="FHL1948" s="24"/>
      <c r="FHM1948" s="24"/>
      <c r="FHN1948" s="24"/>
      <c r="FHO1948" s="24"/>
      <c r="FHP1948" s="24"/>
      <c r="FHQ1948" s="24"/>
      <c r="FHR1948" s="24"/>
      <c r="FHS1948" s="24"/>
      <c r="FHT1948" s="24"/>
      <c r="FHU1948" s="24"/>
      <c r="FHV1948" s="24"/>
      <c r="FHW1948" s="24"/>
      <c r="FHX1948" s="24"/>
      <c r="FHY1948" s="24"/>
      <c r="FHZ1948" s="24"/>
      <c r="FIA1948" s="24"/>
      <c r="FIB1948" s="24"/>
      <c r="FIC1948" s="24"/>
      <c r="FID1948" s="24"/>
      <c r="FIE1948" s="24"/>
      <c r="FIF1948" s="24"/>
      <c r="FIG1948" s="24"/>
      <c r="FIH1948" s="24"/>
      <c r="FII1948" s="24"/>
      <c r="FIJ1948" s="24"/>
      <c r="FIK1948" s="24"/>
      <c r="FIL1948" s="24"/>
      <c r="FIM1948" s="24"/>
      <c r="FIN1948" s="24"/>
      <c r="FIO1948" s="24"/>
      <c r="FIP1948" s="24"/>
      <c r="FIQ1948" s="24"/>
      <c r="FIR1948" s="24"/>
      <c r="FIS1948" s="24"/>
      <c r="FIT1948" s="24"/>
      <c r="FIU1948" s="24"/>
      <c r="FIV1948" s="24"/>
      <c r="FIW1948" s="24"/>
      <c r="FIX1948" s="24"/>
      <c r="FIY1948" s="24"/>
      <c r="FIZ1948" s="24"/>
      <c r="FJA1948" s="24"/>
      <c r="FJB1948" s="24"/>
      <c r="FJC1948" s="24"/>
      <c r="FJD1948" s="24"/>
      <c r="FJE1948" s="24"/>
      <c r="FJF1948" s="24"/>
      <c r="FJG1948" s="24"/>
      <c r="FJH1948" s="24"/>
      <c r="FJI1948" s="24"/>
      <c r="FJJ1948" s="24"/>
      <c r="FJK1948" s="24"/>
      <c r="FJL1948" s="24"/>
      <c r="FJM1948" s="24"/>
      <c r="FJN1948" s="24"/>
      <c r="FJO1948" s="24"/>
      <c r="FJP1948" s="24"/>
      <c r="FJQ1948" s="24"/>
      <c r="FJR1948" s="24"/>
      <c r="FJS1948" s="24"/>
      <c r="FJT1948" s="24"/>
      <c r="FJU1948" s="24"/>
      <c r="FJV1948" s="24"/>
      <c r="FJW1948" s="24"/>
      <c r="FJX1948" s="24"/>
      <c r="FJY1948" s="24"/>
      <c r="FJZ1948" s="24"/>
      <c r="FKA1948" s="24"/>
      <c r="FKB1948" s="24"/>
      <c r="FKC1948" s="24"/>
      <c r="FKD1948" s="24"/>
      <c r="FKE1948" s="24"/>
      <c r="FKF1948" s="24"/>
      <c r="FKG1948" s="24"/>
      <c r="FKH1948" s="24"/>
      <c r="FKI1948" s="24"/>
      <c r="FKJ1948" s="24"/>
      <c r="FKK1948" s="24"/>
      <c r="FKL1948" s="24"/>
      <c r="FKM1948" s="24"/>
      <c r="FKN1948" s="24"/>
      <c r="FKO1948" s="24"/>
      <c r="FKP1948" s="24"/>
      <c r="FKQ1948" s="24"/>
      <c r="FKR1948" s="24"/>
      <c r="FKS1948" s="24"/>
      <c r="FKT1948" s="24"/>
      <c r="FKU1948" s="24"/>
      <c r="FKV1948" s="24"/>
      <c r="FKW1948" s="24"/>
      <c r="FKX1948" s="24"/>
      <c r="FKY1948" s="24"/>
      <c r="FKZ1948" s="24"/>
      <c r="FLA1948" s="24"/>
      <c r="FLB1948" s="24"/>
      <c r="FLC1948" s="24"/>
      <c r="FLD1948" s="24"/>
      <c r="FLE1948" s="24"/>
      <c r="FLF1948" s="24"/>
      <c r="FLG1948" s="24"/>
      <c r="FLH1948" s="24"/>
      <c r="FLI1948" s="24"/>
      <c r="FLJ1948" s="24"/>
      <c r="FLK1948" s="24"/>
      <c r="FLL1948" s="24"/>
      <c r="FLM1948" s="24"/>
      <c r="FLN1948" s="24"/>
      <c r="FLO1948" s="24"/>
      <c r="FLP1948" s="24"/>
      <c r="FLQ1948" s="24"/>
      <c r="FLR1948" s="24"/>
      <c r="FLS1948" s="24"/>
      <c r="FLT1948" s="24"/>
      <c r="FLU1948" s="24"/>
      <c r="FLV1948" s="24"/>
      <c r="FLW1948" s="24"/>
      <c r="FLX1948" s="24"/>
      <c r="FLY1948" s="24"/>
      <c r="FLZ1948" s="24"/>
      <c r="FMA1948" s="24"/>
      <c r="FMB1948" s="24"/>
      <c r="FMC1948" s="24"/>
      <c r="FMD1948" s="24"/>
      <c r="FME1948" s="24"/>
      <c r="FMF1948" s="24"/>
      <c r="FMG1948" s="24"/>
      <c r="FMH1948" s="24"/>
      <c r="FMI1948" s="24"/>
      <c r="FMJ1948" s="24"/>
      <c r="FMK1948" s="24"/>
      <c r="FML1948" s="24"/>
      <c r="FMM1948" s="24"/>
      <c r="FMN1948" s="24"/>
      <c r="FMO1948" s="24"/>
      <c r="FMP1948" s="24"/>
      <c r="FMQ1948" s="24"/>
      <c r="FMR1948" s="24"/>
      <c r="FMS1948" s="24"/>
      <c r="FMT1948" s="24"/>
      <c r="FMU1948" s="24"/>
      <c r="FMV1948" s="24"/>
      <c r="FMW1948" s="24"/>
      <c r="FMX1948" s="24"/>
      <c r="FMY1948" s="24"/>
      <c r="FMZ1948" s="24"/>
      <c r="FNA1948" s="24"/>
      <c r="FNB1948" s="24"/>
      <c r="FNC1948" s="24"/>
      <c r="FND1948" s="24"/>
      <c r="FNE1948" s="24"/>
      <c r="FNF1948" s="24"/>
      <c r="FNG1948" s="24"/>
      <c r="FNH1948" s="24"/>
      <c r="FNI1948" s="24"/>
      <c r="FNJ1948" s="24"/>
      <c r="FNK1948" s="24"/>
      <c r="FNL1948" s="24"/>
      <c r="FNM1948" s="24"/>
      <c r="FNN1948" s="24"/>
      <c r="FNO1948" s="24"/>
      <c r="FNP1948" s="24"/>
      <c r="FNQ1948" s="24"/>
      <c r="FNR1948" s="24"/>
      <c r="FNS1948" s="24"/>
      <c r="FNT1948" s="24"/>
      <c r="FNU1948" s="24"/>
      <c r="FNV1948" s="24"/>
      <c r="FNW1948" s="24"/>
      <c r="FNX1948" s="24"/>
      <c r="FNY1948" s="24"/>
      <c r="FNZ1948" s="24"/>
      <c r="FOA1948" s="24"/>
      <c r="FOB1948" s="24"/>
      <c r="FOC1948" s="24"/>
      <c r="FOD1948" s="24"/>
      <c r="FOE1948" s="24"/>
      <c r="FOF1948" s="24"/>
      <c r="FOG1948" s="24"/>
      <c r="FOH1948" s="24"/>
      <c r="FOI1948" s="24"/>
      <c r="FOJ1948" s="24"/>
      <c r="FOK1948" s="24"/>
      <c r="FOL1948" s="24"/>
      <c r="FOM1948" s="24"/>
      <c r="FON1948" s="24"/>
      <c r="FOO1948" s="24"/>
      <c r="FOP1948" s="24"/>
      <c r="FOQ1948" s="24"/>
      <c r="FOR1948" s="24"/>
      <c r="FOS1948" s="24"/>
      <c r="FOT1948" s="24"/>
      <c r="FOU1948" s="24"/>
      <c r="FOV1948" s="24"/>
      <c r="FOW1948" s="24"/>
      <c r="FOX1948" s="24"/>
      <c r="FOY1948" s="24"/>
      <c r="FOZ1948" s="24"/>
      <c r="FPA1948" s="24"/>
      <c r="FPB1948" s="24"/>
      <c r="FPC1948" s="24"/>
      <c r="FPD1948" s="24"/>
      <c r="FPE1948" s="24"/>
      <c r="FPF1948" s="24"/>
      <c r="FPG1948" s="24"/>
      <c r="FPH1948" s="24"/>
      <c r="FPI1948" s="24"/>
      <c r="FPJ1948" s="24"/>
      <c r="FPK1948" s="24"/>
      <c r="FPL1948" s="24"/>
      <c r="FPM1948" s="24"/>
      <c r="FPN1948" s="24"/>
      <c r="FPO1948" s="24"/>
      <c r="FPP1948" s="24"/>
      <c r="FPQ1948" s="24"/>
      <c r="FPR1948" s="24"/>
      <c r="FPS1948" s="24"/>
      <c r="FPT1948" s="24"/>
      <c r="FPU1948" s="24"/>
      <c r="FPV1948" s="24"/>
      <c r="FPW1948" s="24"/>
      <c r="FPX1948" s="24"/>
      <c r="FPY1948" s="24"/>
      <c r="FPZ1948" s="24"/>
      <c r="FQA1948" s="24"/>
      <c r="FQB1948" s="24"/>
      <c r="FQC1948" s="24"/>
      <c r="FQD1948" s="24"/>
      <c r="FQE1948" s="24"/>
      <c r="FQF1948" s="24"/>
      <c r="FQG1948" s="24"/>
      <c r="FQH1948" s="24"/>
      <c r="FQI1948" s="24"/>
      <c r="FQJ1948" s="24"/>
      <c r="FQK1948" s="24"/>
      <c r="FQL1948" s="24"/>
      <c r="FQM1948" s="24"/>
      <c r="FQN1948" s="24"/>
      <c r="FQO1948" s="24"/>
      <c r="FQP1948" s="24"/>
      <c r="FQQ1948" s="24"/>
      <c r="FQR1948" s="24"/>
      <c r="FQS1948" s="24"/>
      <c r="FQT1948" s="24"/>
      <c r="FQU1948" s="24"/>
      <c r="FQV1948" s="24"/>
      <c r="FQW1948" s="24"/>
      <c r="FQX1948" s="24"/>
      <c r="FQY1948" s="24"/>
      <c r="FQZ1948" s="24"/>
      <c r="FRA1948" s="24"/>
      <c r="FRB1948" s="24"/>
      <c r="FRC1948" s="24"/>
      <c r="FRD1948" s="24"/>
      <c r="FRE1948" s="24"/>
      <c r="FRF1948" s="24"/>
      <c r="FRG1948" s="24"/>
      <c r="FRH1948" s="24"/>
      <c r="FRI1948" s="24"/>
      <c r="FRJ1948" s="24"/>
      <c r="FRK1948" s="24"/>
      <c r="FRL1948" s="24"/>
      <c r="FRM1948" s="24"/>
      <c r="FRN1948" s="24"/>
      <c r="FRO1948" s="24"/>
      <c r="FRP1948" s="24"/>
      <c r="FRQ1948" s="24"/>
      <c r="FRR1948" s="24"/>
      <c r="FRS1948" s="24"/>
      <c r="FRT1948" s="24"/>
      <c r="FRU1948" s="24"/>
      <c r="FRV1948" s="24"/>
      <c r="FRW1948" s="24"/>
      <c r="FRX1948" s="24"/>
      <c r="FRY1948" s="24"/>
      <c r="FRZ1948" s="24"/>
      <c r="FSA1948" s="24"/>
      <c r="FSB1948" s="24"/>
      <c r="FSC1948" s="24"/>
      <c r="FSD1948" s="24"/>
      <c r="FSE1948" s="24"/>
      <c r="FSF1948" s="24"/>
      <c r="FSG1948" s="24"/>
      <c r="FSH1948" s="24"/>
      <c r="FSI1948" s="24"/>
      <c r="FSJ1948" s="24"/>
      <c r="FSK1948" s="24"/>
      <c r="FSL1948" s="24"/>
      <c r="FSM1948" s="24"/>
      <c r="FSN1948" s="24"/>
      <c r="FSO1948" s="24"/>
      <c r="FSP1948" s="24"/>
      <c r="FSQ1948" s="24"/>
      <c r="FSR1948" s="24"/>
      <c r="FSS1948" s="24"/>
      <c r="FST1948" s="24"/>
      <c r="FSU1948" s="24"/>
      <c r="FSV1948" s="24"/>
      <c r="FSW1948" s="24"/>
      <c r="FSX1948" s="24"/>
      <c r="FSY1948" s="24"/>
      <c r="FSZ1948" s="24"/>
      <c r="FTA1948" s="24"/>
      <c r="FTB1948" s="24"/>
      <c r="FTC1948" s="24"/>
      <c r="FTD1948" s="24"/>
      <c r="FTE1948" s="24"/>
      <c r="FTF1948" s="24"/>
      <c r="FTG1948" s="24"/>
      <c r="FTH1948" s="24"/>
      <c r="FTI1948" s="24"/>
      <c r="FTJ1948" s="24"/>
      <c r="FTK1948" s="24"/>
      <c r="FTL1948" s="24"/>
      <c r="FTM1948" s="24"/>
      <c r="FTN1948" s="24"/>
      <c r="FTO1948" s="24"/>
      <c r="FTP1948" s="24"/>
      <c r="FTQ1948" s="24"/>
      <c r="FTR1948" s="24"/>
      <c r="FTS1948" s="24"/>
      <c r="FTT1948" s="24"/>
      <c r="FTU1948" s="24"/>
      <c r="FTV1948" s="24"/>
      <c r="FTW1948" s="24"/>
      <c r="FTX1948" s="24"/>
      <c r="FTY1948" s="24"/>
      <c r="FTZ1948" s="24"/>
      <c r="FUA1948" s="24"/>
      <c r="FUB1948" s="24"/>
      <c r="FUC1948" s="24"/>
      <c r="FUD1948" s="24"/>
      <c r="FUE1948" s="24"/>
      <c r="FUF1948" s="24"/>
      <c r="FUG1948" s="24"/>
      <c r="FUH1948" s="24"/>
      <c r="FUI1948" s="24"/>
      <c r="FUJ1948" s="24"/>
      <c r="FUK1948" s="24"/>
      <c r="FUL1948" s="24"/>
      <c r="FUM1948" s="24"/>
      <c r="FUN1948" s="24"/>
      <c r="FUO1948" s="24"/>
      <c r="FUP1948" s="24"/>
      <c r="FUQ1948" s="24"/>
      <c r="FUR1948" s="24"/>
      <c r="FUS1948" s="24"/>
      <c r="FUT1948" s="24"/>
      <c r="FUU1948" s="24"/>
      <c r="FUV1948" s="24"/>
      <c r="FUW1948" s="24"/>
      <c r="FUX1948" s="24"/>
      <c r="FUY1948" s="24"/>
      <c r="FUZ1948" s="24"/>
      <c r="FVA1948" s="24"/>
      <c r="FVB1948" s="24"/>
      <c r="FVC1948" s="24"/>
      <c r="FVD1948" s="24"/>
      <c r="FVE1948" s="24"/>
      <c r="FVF1948" s="24"/>
      <c r="FVG1948" s="24"/>
      <c r="FVH1948" s="24"/>
      <c r="FVI1948" s="24"/>
      <c r="FVJ1948" s="24"/>
      <c r="FVK1948" s="24"/>
      <c r="FVL1948" s="24"/>
      <c r="FVM1948" s="24"/>
      <c r="FVN1948" s="24"/>
      <c r="FVO1948" s="24"/>
      <c r="FVP1948" s="24"/>
      <c r="FVQ1948" s="24"/>
      <c r="FVR1948" s="24"/>
      <c r="FVS1948" s="24"/>
      <c r="FVT1948" s="24"/>
      <c r="FVU1948" s="24"/>
      <c r="FVV1948" s="24"/>
      <c r="FVW1948" s="24"/>
      <c r="FVX1948" s="24"/>
      <c r="FVY1948" s="24"/>
      <c r="FVZ1948" s="24"/>
      <c r="FWA1948" s="24"/>
      <c r="FWB1948" s="24"/>
      <c r="FWC1948" s="24"/>
      <c r="FWD1948" s="24"/>
      <c r="FWE1948" s="24"/>
      <c r="FWF1948" s="24"/>
      <c r="FWG1948" s="24"/>
      <c r="FWH1948" s="24"/>
      <c r="FWI1948" s="24"/>
      <c r="FWJ1948" s="24"/>
      <c r="FWK1948" s="24"/>
      <c r="FWL1948" s="24"/>
      <c r="FWM1948" s="24"/>
      <c r="FWN1948" s="24"/>
      <c r="FWO1948" s="24"/>
      <c r="FWP1948" s="24"/>
      <c r="FWQ1948" s="24"/>
      <c r="FWR1948" s="24"/>
      <c r="FWS1948" s="24"/>
      <c r="FWT1948" s="24"/>
      <c r="FWU1948" s="24"/>
      <c r="FWV1948" s="24"/>
      <c r="FWW1948" s="24"/>
      <c r="FWX1948" s="24"/>
      <c r="FWY1948" s="24"/>
      <c r="FWZ1948" s="24"/>
      <c r="FXA1948" s="24"/>
      <c r="FXB1948" s="24"/>
      <c r="FXC1948" s="24"/>
      <c r="FXD1948" s="24"/>
      <c r="FXE1948" s="24"/>
      <c r="FXF1948" s="24"/>
      <c r="FXG1948" s="24"/>
      <c r="FXH1948" s="24"/>
      <c r="FXI1948" s="24"/>
      <c r="FXJ1948" s="24"/>
      <c r="FXK1948" s="24"/>
      <c r="FXL1948" s="24"/>
      <c r="FXM1948" s="24"/>
      <c r="FXN1948" s="24"/>
      <c r="FXO1948" s="24"/>
      <c r="FXP1948" s="24"/>
      <c r="FXQ1948" s="24"/>
      <c r="FXR1948" s="24"/>
      <c r="FXS1948" s="24"/>
      <c r="FXT1948" s="24"/>
      <c r="FXU1948" s="24"/>
      <c r="FXV1948" s="24"/>
      <c r="FXW1948" s="24"/>
      <c r="FXX1948" s="24"/>
      <c r="FXY1948" s="24"/>
      <c r="FXZ1948" s="24"/>
      <c r="FYA1948" s="24"/>
      <c r="FYB1948" s="24"/>
      <c r="FYC1948" s="24"/>
      <c r="FYD1948" s="24"/>
      <c r="FYE1948" s="24"/>
      <c r="FYF1948" s="24"/>
      <c r="FYG1948" s="24"/>
      <c r="FYH1948" s="24"/>
      <c r="FYI1948" s="24"/>
      <c r="FYJ1948" s="24"/>
      <c r="FYK1948" s="24"/>
      <c r="FYL1948" s="24"/>
      <c r="FYM1948" s="24"/>
      <c r="FYN1948" s="24"/>
      <c r="FYO1948" s="24"/>
      <c r="FYP1948" s="24"/>
      <c r="FYQ1948" s="24"/>
      <c r="FYR1948" s="24"/>
      <c r="FYS1948" s="24"/>
      <c r="FYT1948" s="24"/>
      <c r="FYU1948" s="24"/>
      <c r="FYV1948" s="24"/>
      <c r="FYW1948" s="24"/>
      <c r="FYX1948" s="24"/>
      <c r="FYY1948" s="24"/>
      <c r="FYZ1948" s="24"/>
      <c r="FZA1948" s="24"/>
      <c r="FZB1948" s="24"/>
      <c r="FZC1948" s="24"/>
      <c r="FZD1948" s="24"/>
      <c r="FZE1948" s="24"/>
      <c r="FZF1948" s="24"/>
      <c r="FZG1948" s="24"/>
      <c r="FZH1948" s="24"/>
      <c r="FZI1948" s="24"/>
      <c r="FZJ1948" s="24"/>
      <c r="FZK1948" s="24"/>
      <c r="FZL1948" s="24"/>
      <c r="FZM1948" s="24"/>
      <c r="FZN1948" s="24"/>
      <c r="FZO1948" s="24"/>
      <c r="FZP1948" s="24"/>
      <c r="FZQ1948" s="24"/>
      <c r="FZR1948" s="24"/>
      <c r="FZS1948" s="24"/>
      <c r="FZT1948" s="24"/>
      <c r="FZU1948" s="24"/>
      <c r="FZV1948" s="24"/>
      <c r="FZW1948" s="24"/>
      <c r="FZX1948" s="24"/>
      <c r="FZY1948" s="24"/>
      <c r="FZZ1948" s="24"/>
      <c r="GAA1948" s="24"/>
      <c r="GAB1948" s="24"/>
      <c r="GAC1948" s="24"/>
      <c r="GAD1948" s="24"/>
      <c r="GAE1948" s="24"/>
      <c r="GAF1948" s="24"/>
      <c r="GAG1948" s="24"/>
      <c r="GAH1948" s="24"/>
      <c r="GAI1948" s="24"/>
      <c r="GAJ1948" s="24"/>
      <c r="GAK1948" s="24"/>
      <c r="GAL1948" s="24"/>
      <c r="GAM1948" s="24"/>
      <c r="GAN1948" s="24"/>
      <c r="GAO1948" s="24"/>
      <c r="GAP1948" s="24"/>
      <c r="GAQ1948" s="24"/>
      <c r="GAR1948" s="24"/>
      <c r="GAS1948" s="24"/>
      <c r="GAT1948" s="24"/>
      <c r="GAU1948" s="24"/>
      <c r="GAV1948" s="24"/>
      <c r="GAW1948" s="24"/>
      <c r="GAX1948" s="24"/>
      <c r="GAY1948" s="24"/>
      <c r="GAZ1948" s="24"/>
      <c r="GBA1948" s="24"/>
      <c r="GBB1948" s="24"/>
      <c r="GBC1948" s="24"/>
      <c r="GBD1948" s="24"/>
      <c r="GBE1948" s="24"/>
      <c r="GBF1948" s="24"/>
      <c r="GBG1948" s="24"/>
      <c r="GBH1948" s="24"/>
      <c r="GBI1948" s="24"/>
      <c r="GBJ1948" s="24"/>
      <c r="GBK1948" s="24"/>
      <c r="GBL1948" s="24"/>
      <c r="GBM1948" s="24"/>
      <c r="GBN1948" s="24"/>
      <c r="GBO1948" s="24"/>
      <c r="GBP1948" s="24"/>
      <c r="GBQ1948" s="24"/>
      <c r="GBR1948" s="24"/>
      <c r="GBS1948" s="24"/>
      <c r="GBT1948" s="24"/>
      <c r="GBU1948" s="24"/>
      <c r="GBV1948" s="24"/>
      <c r="GBW1948" s="24"/>
      <c r="GBX1948" s="24"/>
      <c r="GBY1948" s="24"/>
      <c r="GBZ1948" s="24"/>
      <c r="GCA1948" s="24"/>
      <c r="GCB1948" s="24"/>
      <c r="GCC1948" s="24"/>
      <c r="GCD1948" s="24"/>
      <c r="GCE1948" s="24"/>
      <c r="GCF1948" s="24"/>
      <c r="GCG1948" s="24"/>
      <c r="GCH1948" s="24"/>
      <c r="GCI1948" s="24"/>
      <c r="GCJ1948" s="24"/>
      <c r="GCK1948" s="24"/>
      <c r="GCL1948" s="24"/>
      <c r="GCM1948" s="24"/>
      <c r="GCN1948" s="24"/>
      <c r="GCO1948" s="24"/>
      <c r="GCP1948" s="24"/>
      <c r="GCQ1948" s="24"/>
      <c r="GCR1948" s="24"/>
      <c r="GCS1948" s="24"/>
      <c r="GCT1948" s="24"/>
      <c r="GCU1948" s="24"/>
      <c r="GCV1948" s="24"/>
      <c r="GCW1948" s="24"/>
      <c r="GCX1948" s="24"/>
      <c r="GCY1948" s="24"/>
      <c r="GCZ1948" s="24"/>
      <c r="GDA1948" s="24"/>
      <c r="GDB1948" s="24"/>
      <c r="GDC1948" s="24"/>
      <c r="GDD1948" s="24"/>
      <c r="GDE1948" s="24"/>
      <c r="GDF1948" s="24"/>
      <c r="GDG1948" s="24"/>
      <c r="GDH1948" s="24"/>
      <c r="GDI1948" s="24"/>
      <c r="GDJ1948" s="24"/>
      <c r="GDK1948" s="24"/>
      <c r="GDL1948" s="24"/>
      <c r="GDM1948" s="24"/>
      <c r="GDN1948" s="24"/>
      <c r="GDO1948" s="24"/>
      <c r="GDP1948" s="24"/>
      <c r="GDQ1948" s="24"/>
      <c r="GDR1948" s="24"/>
      <c r="GDS1948" s="24"/>
      <c r="GDT1948" s="24"/>
      <c r="GDU1948" s="24"/>
      <c r="GDV1948" s="24"/>
      <c r="GDW1948" s="24"/>
      <c r="GDX1948" s="24"/>
      <c r="GDY1948" s="24"/>
      <c r="GDZ1948" s="24"/>
      <c r="GEA1948" s="24"/>
      <c r="GEB1948" s="24"/>
      <c r="GEC1948" s="24"/>
      <c r="GED1948" s="24"/>
      <c r="GEE1948" s="24"/>
      <c r="GEF1948" s="24"/>
      <c r="GEG1948" s="24"/>
      <c r="GEH1948" s="24"/>
      <c r="GEI1948" s="24"/>
      <c r="GEJ1948" s="24"/>
      <c r="GEK1948" s="24"/>
      <c r="GEL1948" s="24"/>
      <c r="GEM1948" s="24"/>
      <c r="GEN1948" s="24"/>
      <c r="GEO1948" s="24"/>
      <c r="GEP1948" s="24"/>
      <c r="GEQ1948" s="24"/>
      <c r="GER1948" s="24"/>
      <c r="GES1948" s="24"/>
      <c r="GET1948" s="24"/>
      <c r="GEU1948" s="24"/>
      <c r="GEV1948" s="24"/>
      <c r="GEW1948" s="24"/>
      <c r="GEX1948" s="24"/>
      <c r="GEY1948" s="24"/>
      <c r="GEZ1948" s="24"/>
      <c r="GFA1948" s="24"/>
      <c r="GFB1948" s="24"/>
      <c r="GFC1948" s="24"/>
      <c r="GFD1948" s="24"/>
      <c r="GFE1948" s="24"/>
      <c r="GFF1948" s="24"/>
      <c r="GFG1948" s="24"/>
      <c r="GFH1948" s="24"/>
      <c r="GFI1948" s="24"/>
      <c r="GFJ1948" s="24"/>
      <c r="GFK1948" s="24"/>
      <c r="GFL1948" s="24"/>
      <c r="GFM1948" s="24"/>
      <c r="GFN1948" s="24"/>
      <c r="GFO1948" s="24"/>
      <c r="GFP1948" s="24"/>
      <c r="GFQ1948" s="24"/>
      <c r="GFR1948" s="24"/>
      <c r="GFS1948" s="24"/>
      <c r="GFT1948" s="24"/>
      <c r="GFU1948" s="24"/>
      <c r="GFV1948" s="24"/>
      <c r="GFW1948" s="24"/>
      <c r="GFX1948" s="24"/>
      <c r="GFY1948" s="24"/>
      <c r="GFZ1948" s="24"/>
      <c r="GGA1948" s="24"/>
      <c r="GGB1948" s="24"/>
      <c r="GGC1948" s="24"/>
      <c r="GGD1948" s="24"/>
      <c r="GGE1948" s="24"/>
      <c r="GGF1948" s="24"/>
      <c r="GGG1948" s="24"/>
      <c r="GGH1948" s="24"/>
      <c r="GGI1948" s="24"/>
      <c r="GGJ1948" s="24"/>
      <c r="GGK1948" s="24"/>
      <c r="GGL1948" s="24"/>
      <c r="GGM1948" s="24"/>
      <c r="GGN1948" s="24"/>
      <c r="GGO1948" s="24"/>
      <c r="GGP1948" s="24"/>
      <c r="GGQ1948" s="24"/>
      <c r="GGR1948" s="24"/>
      <c r="GGS1948" s="24"/>
      <c r="GGT1948" s="24"/>
      <c r="GGU1948" s="24"/>
      <c r="GGV1948" s="24"/>
      <c r="GGW1948" s="24"/>
      <c r="GGX1948" s="24"/>
      <c r="GGY1948" s="24"/>
      <c r="GGZ1948" s="24"/>
      <c r="GHA1948" s="24"/>
      <c r="GHB1948" s="24"/>
      <c r="GHC1948" s="24"/>
      <c r="GHD1948" s="24"/>
      <c r="GHE1948" s="24"/>
      <c r="GHF1948" s="24"/>
      <c r="GHG1948" s="24"/>
      <c r="GHH1948" s="24"/>
      <c r="GHI1948" s="24"/>
      <c r="GHJ1948" s="24"/>
      <c r="GHK1948" s="24"/>
      <c r="GHL1948" s="24"/>
      <c r="GHM1948" s="24"/>
      <c r="GHN1948" s="24"/>
      <c r="GHO1948" s="24"/>
      <c r="GHP1948" s="24"/>
      <c r="GHQ1948" s="24"/>
      <c r="GHR1948" s="24"/>
      <c r="GHS1948" s="24"/>
      <c r="GHT1948" s="24"/>
      <c r="GHU1948" s="24"/>
      <c r="GHV1948" s="24"/>
      <c r="GHW1948" s="24"/>
      <c r="GHX1948" s="24"/>
      <c r="GHY1948" s="24"/>
      <c r="GHZ1948" s="24"/>
      <c r="GIA1948" s="24"/>
      <c r="GIB1948" s="24"/>
      <c r="GIC1948" s="24"/>
      <c r="GID1948" s="24"/>
      <c r="GIE1948" s="24"/>
      <c r="GIF1948" s="24"/>
      <c r="GIG1948" s="24"/>
      <c r="GIH1948" s="24"/>
      <c r="GII1948" s="24"/>
      <c r="GIJ1948" s="24"/>
      <c r="GIK1948" s="24"/>
      <c r="GIL1948" s="24"/>
      <c r="GIM1948" s="24"/>
      <c r="GIN1948" s="24"/>
      <c r="GIO1948" s="24"/>
      <c r="GIP1948" s="24"/>
      <c r="GIQ1948" s="24"/>
      <c r="GIR1948" s="24"/>
      <c r="GIS1948" s="24"/>
      <c r="GIT1948" s="24"/>
      <c r="GIU1948" s="24"/>
      <c r="GIV1948" s="24"/>
      <c r="GIW1948" s="24"/>
      <c r="GIX1948" s="24"/>
      <c r="GIY1948" s="24"/>
      <c r="GIZ1948" s="24"/>
      <c r="GJA1948" s="24"/>
      <c r="GJB1948" s="24"/>
      <c r="GJC1948" s="24"/>
      <c r="GJD1948" s="24"/>
      <c r="GJE1948" s="24"/>
      <c r="GJF1948" s="24"/>
      <c r="GJG1948" s="24"/>
      <c r="GJH1948" s="24"/>
      <c r="GJI1948" s="24"/>
      <c r="GJJ1948" s="24"/>
      <c r="GJK1948" s="24"/>
      <c r="GJL1948" s="24"/>
      <c r="GJM1948" s="24"/>
      <c r="GJN1948" s="24"/>
      <c r="GJO1948" s="24"/>
      <c r="GJP1948" s="24"/>
      <c r="GJQ1948" s="24"/>
      <c r="GJR1948" s="24"/>
      <c r="GJS1948" s="24"/>
      <c r="GJT1948" s="24"/>
      <c r="GJU1948" s="24"/>
      <c r="GJV1948" s="24"/>
      <c r="GJW1948" s="24"/>
      <c r="GJX1948" s="24"/>
      <c r="GJY1948" s="24"/>
      <c r="GJZ1948" s="24"/>
      <c r="GKA1948" s="24"/>
      <c r="GKB1948" s="24"/>
      <c r="GKC1948" s="24"/>
      <c r="GKD1948" s="24"/>
      <c r="GKE1948" s="24"/>
      <c r="GKF1948" s="24"/>
      <c r="GKG1948" s="24"/>
      <c r="GKH1948" s="24"/>
      <c r="GKI1948" s="24"/>
      <c r="GKJ1948" s="24"/>
      <c r="GKK1948" s="24"/>
      <c r="GKL1948" s="24"/>
      <c r="GKM1948" s="24"/>
      <c r="GKN1948" s="24"/>
      <c r="GKO1948" s="24"/>
      <c r="GKP1948" s="24"/>
      <c r="GKQ1948" s="24"/>
      <c r="GKR1948" s="24"/>
      <c r="GKS1948" s="24"/>
      <c r="GKT1948" s="24"/>
      <c r="GKU1948" s="24"/>
      <c r="GKV1948" s="24"/>
      <c r="GKW1948" s="24"/>
      <c r="GKX1948" s="24"/>
      <c r="GKY1948" s="24"/>
      <c r="GKZ1948" s="24"/>
      <c r="GLA1948" s="24"/>
      <c r="GLB1948" s="24"/>
      <c r="GLC1948" s="24"/>
      <c r="GLD1948" s="24"/>
      <c r="GLE1948" s="24"/>
      <c r="GLF1948" s="24"/>
      <c r="GLG1948" s="24"/>
      <c r="GLH1948" s="24"/>
      <c r="GLI1948" s="24"/>
      <c r="GLJ1948" s="24"/>
      <c r="GLK1948" s="24"/>
      <c r="GLL1948" s="24"/>
      <c r="GLM1948" s="24"/>
      <c r="GLN1948" s="24"/>
      <c r="GLO1948" s="24"/>
      <c r="GLP1948" s="24"/>
      <c r="GLQ1948" s="24"/>
      <c r="GLR1948" s="24"/>
      <c r="GLS1948" s="24"/>
      <c r="GLT1948" s="24"/>
      <c r="GLU1948" s="24"/>
      <c r="GLV1948" s="24"/>
      <c r="GLW1948" s="24"/>
      <c r="GLX1948" s="24"/>
      <c r="GLY1948" s="24"/>
      <c r="GLZ1948" s="24"/>
      <c r="GMA1948" s="24"/>
      <c r="GMB1948" s="24"/>
      <c r="GMC1948" s="24"/>
      <c r="GMD1948" s="24"/>
      <c r="GME1948" s="24"/>
      <c r="GMF1948" s="24"/>
      <c r="GMG1948" s="24"/>
      <c r="GMH1948" s="24"/>
      <c r="GMI1948" s="24"/>
      <c r="GMJ1948" s="24"/>
      <c r="GMK1948" s="24"/>
      <c r="GML1948" s="24"/>
      <c r="GMM1948" s="24"/>
      <c r="GMN1948" s="24"/>
      <c r="GMO1948" s="24"/>
      <c r="GMP1948" s="24"/>
      <c r="GMQ1948" s="24"/>
      <c r="GMR1948" s="24"/>
      <c r="GMS1948" s="24"/>
      <c r="GMT1948" s="24"/>
      <c r="GMU1948" s="24"/>
      <c r="GMV1948" s="24"/>
      <c r="GMW1948" s="24"/>
      <c r="GMX1948" s="24"/>
      <c r="GMY1948" s="24"/>
      <c r="GMZ1948" s="24"/>
      <c r="GNA1948" s="24"/>
      <c r="GNB1948" s="24"/>
      <c r="GNC1948" s="24"/>
      <c r="GND1948" s="24"/>
      <c r="GNE1948" s="24"/>
      <c r="GNF1948" s="24"/>
      <c r="GNG1948" s="24"/>
      <c r="GNH1948" s="24"/>
      <c r="GNI1948" s="24"/>
      <c r="GNJ1948" s="24"/>
      <c r="GNK1948" s="24"/>
      <c r="GNL1948" s="24"/>
      <c r="GNM1948" s="24"/>
      <c r="GNN1948" s="24"/>
      <c r="GNO1948" s="24"/>
      <c r="GNP1948" s="24"/>
      <c r="GNQ1948" s="24"/>
      <c r="GNR1948" s="24"/>
      <c r="GNS1948" s="24"/>
      <c r="GNT1948" s="24"/>
      <c r="GNU1948" s="24"/>
      <c r="GNV1948" s="24"/>
      <c r="GNW1948" s="24"/>
      <c r="GNX1948" s="24"/>
      <c r="GNY1948" s="24"/>
      <c r="GNZ1948" s="24"/>
      <c r="GOA1948" s="24"/>
      <c r="GOB1948" s="24"/>
      <c r="GOC1948" s="24"/>
      <c r="GOD1948" s="24"/>
      <c r="GOE1948" s="24"/>
      <c r="GOF1948" s="24"/>
      <c r="GOG1948" s="24"/>
      <c r="GOH1948" s="24"/>
      <c r="GOI1948" s="24"/>
      <c r="GOJ1948" s="24"/>
      <c r="GOK1948" s="24"/>
      <c r="GOL1948" s="24"/>
      <c r="GOM1948" s="24"/>
      <c r="GON1948" s="24"/>
      <c r="GOO1948" s="24"/>
      <c r="GOP1948" s="24"/>
      <c r="GOQ1948" s="24"/>
      <c r="GOR1948" s="24"/>
      <c r="GOS1948" s="24"/>
      <c r="GOT1948" s="24"/>
      <c r="GOU1948" s="24"/>
      <c r="GOV1948" s="24"/>
      <c r="GOW1948" s="24"/>
      <c r="GOX1948" s="24"/>
      <c r="GOY1948" s="24"/>
      <c r="GOZ1948" s="24"/>
      <c r="GPA1948" s="24"/>
      <c r="GPB1948" s="24"/>
      <c r="GPC1948" s="24"/>
      <c r="GPD1948" s="24"/>
      <c r="GPE1948" s="24"/>
      <c r="GPF1948" s="24"/>
      <c r="GPG1948" s="24"/>
      <c r="GPH1948" s="24"/>
      <c r="GPI1948" s="24"/>
      <c r="GPJ1948" s="24"/>
      <c r="GPK1948" s="24"/>
      <c r="GPL1948" s="24"/>
      <c r="GPM1948" s="24"/>
      <c r="GPN1948" s="24"/>
      <c r="GPO1948" s="24"/>
      <c r="GPP1948" s="24"/>
      <c r="GPQ1948" s="24"/>
      <c r="GPR1948" s="24"/>
      <c r="GPS1948" s="24"/>
      <c r="GPT1948" s="24"/>
      <c r="GPU1948" s="24"/>
      <c r="GPV1948" s="24"/>
      <c r="GPW1948" s="24"/>
      <c r="GPX1948" s="24"/>
      <c r="GPY1948" s="24"/>
      <c r="GPZ1948" s="24"/>
      <c r="GQA1948" s="24"/>
      <c r="GQB1948" s="24"/>
      <c r="GQC1948" s="24"/>
      <c r="GQD1948" s="24"/>
      <c r="GQE1948" s="24"/>
      <c r="GQF1948" s="24"/>
      <c r="GQG1948" s="24"/>
      <c r="GQH1948" s="24"/>
      <c r="GQI1948" s="24"/>
      <c r="GQJ1948" s="24"/>
      <c r="GQK1948" s="24"/>
      <c r="GQL1948" s="24"/>
      <c r="GQM1948" s="24"/>
      <c r="GQN1948" s="24"/>
      <c r="GQO1948" s="24"/>
      <c r="GQP1948" s="24"/>
      <c r="GQQ1948" s="24"/>
      <c r="GQR1948" s="24"/>
      <c r="GQS1948" s="24"/>
      <c r="GQT1948" s="24"/>
      <c r="GQU1948" s="24"/>
      <c r="GQV1948" s="24"/>
      <c r="GQW1948" s="24"/>
      <c r="GQX1948" s="24"/>
      <c r="GQY1948" s="24"/>
      <c r="GQZ1948" s="24"/>
      <c r="GRA1948" s="24"/>
      <c r="GRB1948" s="24"/>
      <c r="GRC1948" s="24"/>
      <c r="GRD1948" s="24"/>
      <c r="GRE1948" s="24"/>
      <c r="GRF1948" s="24"/>
      <c r="GRG1948" s="24"/>
      <c r="GRH1948" s="24"/>
      <c r="GRI1948" s="24"/>
      <c r="GRJ1948" s="24"/>
      <c r="GRK1948" s="24"/>
      <c r="GRL1948" s="24"/>
      <c r="GRM1948" s="24"/>
      <c r="GRN1948" s="24"/>
      <c r="GRO1948" s="24"/>
      <c r="GRP1948" s="24"/>
      <c r="GRQ1948" s="24"/>
      <c r="GRR1948" s="24"/>
      <c r="GRS1948" s="24"/>
      <c r="GRT1948" s="24"/>
      <c r="GRU1948" s="24"/>
      <c r="GRV1948" s="24"/>
      <c r="GRW1948" s="24"/>
      <c r="GRX1948" s="24"/>
      <c r="GRY1948" s="24"/>
      <c r="GRZ1948" s="24"/>
      <c r="GSA1948" s="24"/>
      <c r="GSB1948" s="24"/>
      <c r="GSC1948" s="24"/>
      <c r="GSD1948" s="24"/>
      <c r="GSE1948" s="24"/>
      <c r="GSF1948" s="24"/>
      <c r="GSG1948" s="24"/>
      <c r="GSH1948" s="24"/>
      <c r="GSI1948" s="24"/>
      <c r="GSJ1948" s="24"/>
      <c r="GSK1948" s="24"/>
      <c r="GSL1948" s="24"/>
      <c r="GSM1948" s="24"/>
      <c r="GSN1948" s="24"/>
      <c r="GSO1948" s="24"/>
      <c r="GSP1948" s="24"/>
      <c r="GSQ1948" s="24"/>
      <c r="GSR1948" s="24"/>
      <c r="GSS1948" s="24"/>
      <c r="GST1948" s="24"/>
      <c r="GSU1948" s="24"/>
      <c r="GSV1948" s="24"/>
      <c r="GSW1948" s="24"/>
      <c r="GSX1948" s="24"/>
      <c r="GSY1948" s="24"/>
      <c r="GSZ1948" s="24"/>
      <c r="GTA1948" s="24"/>
      <c r="GTB1948" s="24"/>
      <c r="GTC1948" s="24"/>
      <c r="GTD1948" s="24"/>
      <c r="GTE1948" s="24"/>
      <c r="GTF1948" s="24"/>
      <c r="GTG1948" s="24"/>
      <c r="GTH1948" s="24"/>
      <c r="GTI1948" s="24"/>
      <c r="GTJ1948" s="24"/>
      <c r="GTK1948" s="24"/>
      <c r="GTL1948" s="24"/>
      <c r="GTM1948" s="24"/>
      <c r="GTN1948" s="24"/>
      <c r="GTO1948" s="24"/>
      <c r="GTP1948" s="24"/>
      <c r="GTQ1948" s="24"/>
      <c r="GTR1948" s="24"/>
      <c r="GTS1948" s="24"/>
      <c r="GTT1948" s="24"/>
      <c r="GTU1948" s="24"/>
      <c r="GTV1948" s="24"/>
      <c r="GTW1948" s="24"/>
      <c r="GTX1948" s="24"/>
      <c r="GTY1948" s="24"/>
      <c r="GTZ1948" s="24"/>
      <c r="GUA1948" s="24"/>
      <c r="GUB1948" s="24"/>
      <c r="GUC1948" s="24"/>
      <c r="GUD1948" s="24"/>
      <c r="GUE1948" s="24"/>
      <c r="GUF1948" s="24"/>
      <c r="GUG1948" s="24"/>
      <c r="GUH1948" s="24"/>
      <c r="GUI1948" s="24"/>
      <c r="GUJ1948" s="24"/>
      <c r="GUK1948" s="24"/>
      <c r="GUL1948" s="24"/>
      <c r="GUM1948" s="24"/>
      <c r="GUN1948" s="24"/>
      <c r="GUO1948" s="24"/>
      <c r="GUP1948" s="24"/>
      <c r="GUQ1948" s="24"/>
      <c r="GUR1948" s="24"/>
      <c r="GUS1948" s="24"/>
      <c r="GUT1948" s="24"/>
      <c r="GUU1948" s="24"/>
      <c r="GUV1948" s="24"/>
      <c r="GUW1948" s="24"/>
      <c r="GUX1948" s="24"/>
      <c r="GUY1948" s="24"/>
      <c r="GUZ1948" s="24"/>
      <c r="GVA1948" s="24"/>
      <c r="GVB1948" s="24"/>
      <c r="GVC1948" s="24"/>
      <c r="GVD1948" s="24"/>
      <c r="GVE1948" s="24"/>
      <c r="GVF1948" s="24"/>
      <c r="GVG1948" s="24"/>
      <c r="GVH1948" s="24"/>
      <c r="GVI1948" s="24"/>
      <c r="GVJ1948" s="24"/>
      <c r="GVK1948" s="24"/>
      <c r="GVL1948" s="24"/>
      <c r="GVM1948" s="24"/>
      <c r="GVN1948" s="24"/>
      <c r="GVO1948" s="24"/>
      <c r="GVP1948" s="24"/>
      <c r="GVQ1948" s="24"/>
      <c r="GVR1948" s="24"/>
      <c r="GVS1948" s="24"/>
      <c r="GVT1948" s="24"/>
      <c r="GVU1948" s="24"/>
      <c r="GVV1948" s="24"/>
      <c r="GVW1948" s="24"/>
      <c r="GVX1948" s="24"/>
      <c r="GVY1948" s="24"/>
      <c r="GVZ1948" s="24"/>
      <c r="GWA1948" s="24"/>
      <c r="GWB1948" s="24"/>
      <c r="GWC1948" s="24"/>
      <c r="GWD1948" s="24"/>
      <c r="GWE1948" s="24"/>
      <c r="GWF1948" s="24"/>
      <c r="GWG1948" s="24"/>
      <c r="GWH1948" s="24"/>
      <c r="GWI1948" s="24"/>
      <c r="GWJ1948" s="24"/>
      <c r="GWK1948" s="24"/>
      <c r="GWL1948" s="24"/>
      <c r="GWM1948" s="24"/>
      <c r="GWN1948" s="24"/>
      <c r="GWO1948" s="24"/>
      <c r="GWP1948" s="24"/>
      <c r="GWQ1948" s="24"/>
      <c r="GWR1948" s="24"/>
      <c r="GWS1948" s="24"/>
      <c r="GWT1948" s="24"/>
      <c r="GWU1948" s="24"/>
      <c r="GWV1948" s="24"/>
      <c r="GWW1948" s="24"/>
      <c r="GWX1948" s="24"/>
      <c r="GWY1948" s="24"/>
      <c r="GWZ1948" s="24"/>
      <c r="GXA1948" s="24"/>
      <c r="GXB1948" s="24"/>
      <c r="GXC1948" s="24"/>
      <c r="GXD1948" s="24"/>
      <c r="GXE1948" s="24"/>
      <c r="GXF1948" s="24"/>
      <c r="GXG1948" s="24"/>
      <c r="GXH1948" s="24"/>
      <c r="GXI1948" s="24"/>
      <c r="GXJ1948" s="24"/>
      <c r="GXK1948" s="24"/>
      <c r="GXL1948" s="24"/>
      <c r="GXM1948" s="24"/>
      <c r="GXN1948" s="24"/>
      <c r="GXO1948" s="24"/>
      <c r="GXP1948" s="24"/>
      <c r="GXQ1948" s="24"/>
      <c r="GXR1948" s="24"/>
      <c r="GXS1948" s="24"/>
      <c r="GXT1948" s="24"/>
      <c r="GXU1948" s="24"/>
      <c r="GXV1948" s="24"/>
      <c r="GXW1948" s="24"/>
      <c r="GXX1948" s="24"/>
      <c r="GXY1948" s="24"/>
      <c r="GXZ1948" s="24"/>
      <c r="GYA1948" s="24"/>
      <c r="GYB1948" s="24"/>
      <c r="GYC1948" s="24"/>
      <c r="GYD1948" s="24"/>
      <c r="GYE1948" s="24"/>
      <c r="GYF1948" s="24"/>
      <c r="GYG1948" s="24"/>
      <c r="GYH1948" s="24"/>
      <c r="GYI1948" s="24"/>
      <c r="GYJ1948" s="24"/>
      <c r="GYK1948" s="24"/>
      <c r="GYL1948" s="24"/>
      <c r="GYM1948" s="24"/>
      <c r="GYN1948" s="24"/>
      <c r="GYO1948" s="24"/>
      <c r="GYP1948" s="24"/>
      <c r="GYQ1948" s="24"/>
      <c r="GYR1948" s="24"/>
      <c r="GYS1948" s="24"/>
      <c r="GYT1948" s="24"/>
      <c r="GYU1948" s="24"/>
      <c r="GYV1948" s="24"/>
      <c r="GYW1948" s="24"/>
      <c r="GYX1948" s="24"/>
      <c r="GYY1948" s="24"/>
      <c r="GYZ1948" s="24"/>
      <c r="GZA1948" s="24"/>
      <c r="GZB1948" s="24"/>
      <c r="GZC1948" s="24"/>
      <c r="GZD1948" s="24"/>
      <c r="GZE1948" s="24"/>
      <c r="GZF1948" s="24"/>
      <c r="GZG1948" s="24"/>
      <c r="GZH1948" s="24"/>
      <c r="GZI1948" s="24"/>
      <c r="GZJ1948" s="24"/>
      <c r="GZK1948" s="24"/>
      <c r="GZL1948" s="24"/>
      <c r="GZM1948" s="24"/>
      <c r="GZN1948" s="24"/>
      <c r="GZO1948" s="24"/>
      <c r="GZP1948" s="24"/>
      <c r="GZQ1948" s="24"/>
      <c r="GZR1948" s="24"/>
      <c r="GZS1948" s="24"/>
      <c r="GZT1948" s="24"/>
      <c r="GZU1948" s="24"/>
      <c r="GZV1948" s="24"/>
      <c r="GZW1948" s="24"/>
      <c r="GZX1948" s="24"/>
      <c r="GZY1948" s="24"/>
      <c r="GZZ1948" s="24"/>
      <c r="HAA1948" s="24"/>
      <c r="HAB1948" s="24"/>
      <c r="HAC1948" s="24"/>
      <c r="HAD1948" s="24"/>
      <c r="HAE1948" s="24"/>
      <c r="HAF1948" s="24"/>
      <c r="HAG1948" s="24"/>
      <c r="HAH1948" s="24"/>
      <c r="HAI1948" s="24"/>
      <c r="HAJ1948" s="24"/>
      <c r="HAK1948" s="24"/>
      <c r="HAL1948" s="24"/>
      <c r="HAM1948" s="24"/>
      <c r="HAN1948" s="24"/>
      <c r="HAO1948" s="24"/>
      <c r="HAP1948" s="24"/>
      <c r="HAQ1948" s="24"/>
      <c r="HAR1948" s="24"/>
      <c r="HAS1948" s="24"/>
      <c r="HAT1948" s="24"/>
      <c r="HAU1948" s="24"/>
      <c r="HAV1948" s="24"/>
      <c r="HAW1948" s="24"/>
      <c r="HAX1948" s="24"/>
      <c r="HAY1948" s="24"/>
      <c r="HAZ1948" s="24"/>
      <c r="HBA1948" s="24"/>
      <c r="HBB1948" s="24"/>
      <c r="HBC1948" s="24"/>
      <c r="HBD1948" s="24"/>
      <c r="HBE1948" s="24"/>
      <c r="HBF1948" s="24"/>
      <c r="HBG1948" s="24"/>
      <c r="HBH1948" s="24"/>
      <c r="HBI1948" s="24"/>
      <c r="HBJ1948" s="24"/>
      <c r="HBK1948" s="24"/>
      <c r="HBL1948" s="24"/>
      <c r="HBM1948" s="24"/>
      <c r="HBN1948" s="24"/>
      <c r="HBO1948" s="24"/>
      <c r="HBP1948" s="24"/>
      <c r="HBQ1948" s="24"/>
      <c r="HBR1948" s="24"/>
      <c r="HBS1948" s="24"/>
      <c r="HBT1948" s="24"/>
      <c r="HBU1948" s="24"/>
      <c r="HBV1948" s="24"/>
      <c r="HBW1948" s="24"/>
      <c r="HBX1948" s="24"/>
      <c r="HBY1948" s="24"/>
      <c r="HBZ1948" s="24"/>
      <c r="HCA1948" s="24"/>
      <c r="HCB1948" s="24"/>
      <c r="HCC1948" s="24"/>
      <c r="HCD1948" s="24"/>
      <c r="HCE1948" s="24"/>
      <c r="HCF1948" s="24"/>
      <c r="HCG1948" s="24"/>
      <c r="HCH1948" s="24"/>
      <c r="HCI1948" s="24"/>
      <c r="HCJ1948" s="24"/>
      <c r="HCK1948" s="24"/>
      <c r="HCL1948" s="24"/>
      <c r="HCM1948" s="24"/>
      <c r="HCN1948" s="24"/>
      <c r="HCO1948" s="24"/>
      <c r="HCP1948" s="24"/>
      <c r="HCQ1948" s="24"/>
      <c r="HCR1948" s="24"/>
      <c r="HCS1948" s="24"/>
      <c r="HCT1948" s="24"/>
      <c r="HCU1948" s="24"/>
      <c r="HCV1948" s="24"/>
      <c r="HCW1948" s="24"/>
      <c r="HCX1948" s="24"/>
      <c r="HCY1948" s="24"/>
      <c r="HCZ1948" s="24"/>
      <c r="HDA1948" s="24"/>
      <c r="HDB1948" s="24"/>
      <c r="HDC1948" s="24"/>
      <c r="HDD1948" s="24"/>
      <c r="HDE1948" s="24"/>
      <c r="HDF1948" s="24"/>
      <c r="HDG1948" s="24"/>
      <c r="HDH1948" s="24"/>
      <c r="HDI1948" s="24"/>
      <c r="HDJ1948" s="24"/>
      <c r="HDK1948" s="24"/>
      <c r="HDL1948" s="24"/>
      <c r="HDM1948" s="24"/>
      <c r="HDN1948" s="24"/>
      <c r="HDO1948" s="24"/>
      <c r="HDP1948" s="24"/>
      <c r="HDQ1948" s="24"/>
      <c r="HDR1948" s="24"/>
      <c r="HDS1948" s="24"/>
      <c r="HDT1948" s="24"/>
      <c r="HDU1948" s="24"/>
      <c r="HDV1948" s="24"/>
      <c r="HDW1948" s="24"/>
      <c r="HDX1948" s="24"/>
      <c r="HDY1948" s="24"/>
      <c r="HDZ1948" s="24"/>
      <c r="HEA1948" s="24"/>
      <c r="HEB1948" s="24"/>
      <c r="HEC1948" s="24"/>
      <c r="HED1948" s="24"/>
      <c r="HEE1948" s="24"/>
      <c r="HEF1948" s="24"/>
      <c r="HEG1948" s="24"/>
      <c r="HEH1948" s="24"/>
      <c r="HEI1948" s="24"/>
      <c r="HEJ1948" s="24"/>
      <c r="HEK1948" s="24"/>
      <c r="HEL1948" s="24"/>
      <c r="HEM1948" s="24"/>
      <c r="HEN1948" s="24"/>
      <c r="HEO1948" s="24"/>
      <c r="HEP1948" s="24"/>
      <c r="HEQ1948" s="24"/>
      <c r="HER1948" s="24"/>
      <c r="HES1948" s="24"/>
      <c r="HET1948" s="24"/>
      <c r="HEU1948" s="24"/>
      <c r="HEV1948" s="24"/>
      <c r="HEW1948" s="24"/>
      <c r="HEX1948" s="24"/>
      <c r="HEY1948" s="24"/>
      <c r="HEZ1948" s="24"/>
      <c r="HFA1948" s="24"/>
      <c r="HFB1948" s="24"/>
      <c r="HFC1948" s="24"/>
      <c r="HFD1948" s="24"/>
      <c r="HFE1948" s="24"/>
      <c r="HFF1948" s="24"/>
      <c r="HFG1948" s="24"/>
      <c r="HFH1948" s="24"/>
      <c r="HFI1948" s="24"/>
      <c r="HFJ1948" s="24"/>
      <c r="HFK1948" s="24"/>
      <c r="HFL1948" s="24"/>
      <c r="HFM1948" s="24"/>
      <c r="HFN1948" s="24"/>
      <c r="HFO1948" s="24"/>
      <c r="HFP1948" s="24"/>
      <c r="HFQ1948" s="24"/>
      <c r="HFR1948" s="24"/>
      <c r="HFS1948" s="24"/>
      <c r="HFT1948" s="24"/>
      <c r="HFU1948" s="24"/>
      <c r="HFV1948" s="24"/>
      <c r="HFW1948" s="24"/>
      <c r="HFX1948" s="24"/>
      <c r="HFY1948" s="24"/>
      <c r="HFZ1948" s="24"/>
      <c r="HGA1948" s="24"/>
      <c r="HGB1948" s="24"/>
      <c r="HGC1948" s="24"/>
      <c r="HGD1948" s="24"/>
      <c r="HGE1948" s="24"/>
      <c r="HGF1948" s="24"/>
      <c r="HGG1948" s="24"/>
      <c r="HGH1948" s="24"/>
      <c r="HGI1948" s="24"/>
      <c r="HGJ1948" s="24"/>
      <c r="HGK1948" s="24"/>
      <c r="HGL1948" s="24"/>
      <c r="HGM1948" s="24"/>
      <c r="HGN1948" s="24"/>
      <c r="HGO1948" s="24"/>
      <c r="HGP1948" s="24"/>
      <c r="HGQ1948" s="24"/>
      <c r="HGR1948" s="24"/>
      <c r="HGS1948" s="24"/>
      <c r="HGT1948" s="24"/>
      <c r="HGU1948" s="24"/>
      <c r="HGV1948" s="24"/>
      <c r="HGW1948" s="24"/>
      <c r="HGX1948" s="24"/>
      <c r="HGY1948" s="24"/>
      <c r="HGZ1948" s="24"/>
      <c r="HHA1948" s="24"/>
      <c r="HHB1948" s="24"/>
      <c r="HHC1948" s="24"/>
      <c r="HHD1948" s="24"/>
      <c r="HHE1948" s="24"/>
      <c r="HHF1948" s="24"/>
      <c r="HHG1948" s="24"/>
      <c r="HHH1948" s="24"/>
      <c r="HHI1948" s="24"/>
      <c r="HHJ1948" s="24"/>
      <c r="HHK1948" s="24"/>
      <c r="HHL1948" s="24"/>
      <c r="HHM1948" s="24"/>
      <c r="HHN1948" s="24"/>
      <c r="HHO1948" s="24"/>
      <c r="HHP1948" s="24"/>
      <c r="HHQ1948" s="24"/>
      <c r="HHR1948" s="24"/>
      <c r="HHS1948" s="24"/>
      <c r="HHT1948" s="24"/>
      <c r="HHU1948" s="24"/>
      <c r="HHV1948" s="24"/>
      <c r="HHW1948" s="24"/>
      <c r="HHX1948" s="24"/>
      <c r="HHY1948" s="24"/>
      <c r="HHZ1948" s="24"/>
      <c r="HIA1948" s="24"/>
      <c r="HIB1948" s="24"/>
      <c r="HIC1948" s="24"/>
      <c r="HID1948" s="24"/>
      <c r="HIE1948" s="24"/>
      <c r="HIF1948" s="24"/>
      <c r="HIG1948" s="24"/>
      <c r="HIH1948" s="24"/>
      <c r="HII1948" s="24"/>
      <c r="HIJ1948" s="24"/>
      <c r="HIK1948" s="24"/>
      <c r="HIL1948" s="24"/>
      <c r="HIM1948" s="24"/>
      <c r="HIN1948" s="24"/>
      <c r="HIO1948" s="24"/>
      <c r="HIP1948" s="24"/>
      <c r="HIQ1948" s="24"/>
      <c r="HIR1948" s="24"/>
      <c r="HIS1948" s="24"/>
      <c r="HIT1948" s="24"/>
      <c r="HIU1948" s="24"/>
      <c r="HIV1948" s="24"/>
      <c r="HIW1948" s="24"/>
      <c r="HIX1948" s="24"/>
      <c r="HIY1948" s="24"/>
      <c r="HIZ1948" s="24"/>
      <c r="HJA1948" s="24"/>
      <c r="HJB1948" s="24"/>
      <c r="HJC1948" s="24"/>
      <c r="HJD1948" s="24"/>
      <c r="HJE1948" s="24"/>
      <c r="HJF1948" s="24"/>
      <c r="HJG1948" s="24"/>
      <c r="HJH1948" s="24"/>
      <c r="HJI1948" s="24"/>
      <c r="HJJ1948" s="24"/>
      <c r="HJK1948" s="24"/>
      <c r="HJL1948" s="24"/>
      <c r="HJM1948" s="24"/>
      <c r="HJN1948" s="24"/>
      <c r="HJO1948" s="24"/>
      <c r="HJP1948" s="24"/>
      <c r="HJQ1948" s="24"/>
      <c r="HJR1948" s="24"/>
      <c r="HJS1948" s="24"/>
      <c r="HJT1948" s="24"/>
      <c r="HJU1948" s="24"/>
      <c r="HJV1948" s="24"/>
      <c r="HJW1948" s="24"/>
      <c r="HJX1948" s="24"/>
      <c r="HJY1948" s="24"/>
      <c r="HJZ1948" s="24"/>
      <c r="HKA1948" s="24"/>
      <c r="HKB1948" s="24"/>
      <c r="HKC1948" s="24"/>
      <c r="HKD1948" s="24"/>
      <c r="HKE1948" s="24"/>
      <c r="HKF1948" s="24"/>
      <c r="HKG1948" s="24"/>
      <c r="HKH1948" s="24"/>
      <c r="HKI1948" s="24"/>
      <c r="HKJ1948" s="24"/>
      <c r="HKK1948" s="24"/>
      <c r="HKL1948" s="24"/>
      <c r="HKM1948" s="24"/>
      <c r="HKN1948" s="24"/>
      <c r="HKO1948" s="24"/>
      <c r="HKP1948" s="24"/>
      <c r="HKQ1948" s="24"/>
      <c r="HKR1948" s="24"/>
      <c r="HKS1948" s="24"/>
      <c r="HKT1948" s="24"/>
      <c r="HKU1948" s="24"/>
      <c r="HKV1948" s="24"/>
      <c r="HKW1948" s="24"/>
      <c r="HKX1948" s="24"/>
      <c r="HKY1948" s="24"/>
      <c r="HKZ1948" s="24"/>
      <c r="HLA1948" s="24"/>
      <c r="HLB1948" s="24"/>
      <c r="HLC1948" s="24"/>
      <c r="HLD1948" s="24"/>
      <c r="HLE1948" s="24"/>
      <c r="HLF1948" s="24"/>
      <c r="HLG1948" s="24"/>
      <c r="HLH1948" s="24"/>
      <c r="HLI1948" s="24"/>
      <c r="HLJ1948" s="24"/>
      <c r="HLK1948" s="24"/>
      <c r="HLL1948" s="24"/>
      <c r="HLM1948" s="24"/>
      <c r="HLN1948" s="24"/>
      <c r="HLO1948" s="24"/>
      <c r="HLP1948" s="24"/>
      <c r="HLQ1948" s="24"/>
      <c r="HLR1948" s="24"/>
      <c r="HLS1948" s="24"/>
      <c r="HLT1948" s="24"/>
      <c r="HLU1948" s="24"/>
      <c r="HLV1948" s="24"/>
      <c r="HLW1948" s="24"/>
      <c r="HLX1948" s="24"/>
      <c r="HLY1948" s="24"/>
      <c r="HLZ1948" s="24"/>
      <c r="HMA1948" s="24"/>
      <c r="HMB1948" s="24"/>
      <c r="HMC1948" s="24"/>
      <c r="HMD1948" s="24"/>
      <c r="HME1948" s="24"/>
      <c r="HMF1948" s="24"/>
      <c r="HMG1948" s="24"/>
      <c r="HMH1948" s="24"/>
      <c r="HMI1948" s="24"/>
      <c r="HMJ1948" s="24"/>
      <c r="HMK1948" s="24"/>
      <c r="HML1948" s="24"/>
      <c r="HMM1948" s="24"/>
      <c r="HMN1948" s="24"/>
      <c r="HMO1948" s="24"/>
      <c r="HMP1948" s="24"/>
      <c r="HMQ1948" s="24"/>
      <c r="HMR1948" s="24"/>
      <c r="HMS1948" s="24"/>
      <c r="HMT1948" s="24"/>
      <c r="HMU1948" s="24"/>
      <c r="HMV1948" s="24"/>
      <c r="HMW1948" s="24"/>
      <c r="HMX1948" s="24"/>
      <c r="HMY1948" s="24"/>
      <c r="HMZ1948" s="24"/>
      <c r="HNA1948" s="24"/>
      <c r="HNB1948" s="24"/>
      <c r="HNC1948" s="24"/>
      <c r="HND1948" s="24"/>
      <c r="HNE1948" s="24"/>
      <c r="HNF1948" s="24"/>
      <c r="HNG1948" s="24"/>
      <c r="HNH1948" s="24"/>
      <c r="HNI1948" s="24"/>
      <c r="HNJ1948" s="24"/>
      <c r="HNK1948" s="24"/>
      <c r="HNL1948" s="24"/>
      <c r="HNM1948" s="24"/>
      <c r="HNN1948" s="24"/>
      <c r="HNO1948" s="24"/>
      <c r="HNP1948" s="24"/>
      <c r="HNQ1948" s="24"/>
      <c r="HNR1948" s="24"/>
      <c r="HNS1948" s="24"/>
      <c r="HNT1948" s="24"/>
      <c r="HNU1948" s="24"/>
      <c r="HNV1948" s="24"/>
      <c r="HNW1948" s="24"/>
      <c r="HNX1948" s="24"/>
      <c r="HNY1948" s="24"/>
      <c r="HNZ1948" s="24"/>
      <c r="HOA1948" s="24"/>
      <c r="HOB1948" s="24"/>
      <c r="HOC1948" s="24"/>
      <c r="HOD1948" s="24"/>
      <c r="HOE1948" s="24"/>
      <c r="HOF1948" s="24"/>
      <c r="HOG1948" s="24"/>
      <c r="HOH1948" s="24"/>
      <c r="HOI1948" s="24"/>
      <c r="HOJ1948" s="24"/>
      <c r="HOK1948" s="24"/>
      <c r="HOL1948" s="24"/>
      <c r="HOM1948" s="24"/>
      <c r="HON1948" s="24"/>
      <c r="HOO1948" s="24"/>
      <c r="HOP1948" s="24"/>
      <c r="HOQ1948" s="24"/>
      <c r="HOR1948" s="24"/>
      <c r="HOS1948" s="24"/>
      <c r="HOT1948" s="24"/>
      <c r="HOU1948" s="24"/>
      <c r="HOV1948" s="24"/>
      <c r="HOW1948" s="24"/>
      <c r="HOX1948" s="24"/>
      <c r="HOY1948" s="24"/>
      <c r="HOZ1948" s="24"/>
      <c r="HPA1948" s="24"/>
      <c r="HPB1948" s="24"/>
      <c r="HPC1948" s="24"/>
      <c r="HPD1948" s="24"/>
      <c r="HPE1948" s="24"/>
      <c r="HPF1948" s="24"/>
      <c r="HPG1948" s="24"/>
      <c r="HPH1948" s="24"/>
      <c r="HPI1948" s="24"/>
      <c r="HPJ1948" s="24"/>
      <c r="HPK1948" s="24"/>
      <c r="HPL1948" s="24"/>
      <c r="HPM1948" s="24"/>
      <c r="HPN1948" s="24"/>
      <c r="HPO1948" s="24"/>
      <c r="HPP1948" s="24"/>
      <c r="HPQ1948" s="24"/>
      <c r="HPR1948" s="24"/>
      <c r="HPS1948" s="24"/>
      <c r="HPT1948" s="24"/>
      <c r="HPU1948" s="24"/>
      <c r="HPV1948" s="24"/>
      <c r="HPW1948" s="24"/>
      <c r="HPX1948" s="24"/>
      <c r="HPY1948" s="24"/>
      <c r="HPZ1948" s="24"/>
      <c r="HQA1948" s="24"/>
      <c r="HQB1948" s="24"/>
      <c r="HQC1948" s="24"/>
      <c r="HQD1948" s="24"/>
      <c r="HQE1948" s="24"/>
      <c r="HQF1948" s="24"/>
      <c r="HQG1948" s="24"/>
      <c r="HQH1948" s="24"/>
      <c r="HQI1948" s="24"/>
      <c r="HQJ1948" s="24"/>
      <c r="HQK1948" s="24"/>
      <c r="HQL1948" s="24"/>
      <c r="HQM1948" s="24"/>
      <c r="HQN1948" s="24"/>
      <c r="HQO1948" s="24"/>
      <c r="HQP1948" s="24"/>
      <c r="HQQ1948" s="24"/>
      <c r="HQR1948" s="24"/>
      <c r="HQS1948" s="24"/>
      <c r="HQT1948" s="24"/>
      <c r="HQU1948" s="24"/>
      <c r="HQV1948" s="24"/>
      <c r="HQW1948" s="24"/>
      <c r="HQX1948" s="24"/>
      <c r="HQY1948" s="24"/>
      <c r="HQZ1948" s="24"/>
      <c r="HRA1948" s="24"/>
      <c r="HRB1948" s="24"/>
      <c r="HRC1948" s="24"/>
      <c r="HRD1948" s="24"/>
      <c r="HRE1948" s="24"/>
      <c r="HRF1948" s="24"/>
      <c r="HRG1948" s="24"/>
      <c r="HRH1948" s="24"/>
      <c r="HRI1948" s="24"/>
      <c r="HRJ1948" s="24"/>
      <c r="HRK1948" s="24"/>
      <c r="HRL1948" s="24"/>
      <c r="HRM1948" s="24"/>
      <c r="HRN1948" s="24"/>
      <c r="HRO1948" s="24"/>
      <c r="HRP1948" s="24"/>
      <c r="HRQ1948" s="24"/>
      <c r="HRR1948" s="24"/>
      <c r="HRS1948" s="24"/>
      <c r="HRT1948" s="24"/>
      <c r="HRU1948" s="24"/>
      <c r="HRV1948" s="24"/>
      <c r="HRW1948" s="24"/>
      <c r="HRX1948" s="24"/>
      <c r="HRY1948" s="24"/>
      <c r="HRZ1948" s="24"/>
      <c r="HSA1948" s="24"/>
      <c r="HSB1948" s="24"/>
      <c r="HSC1948" s="24"/>
      <c r="HSD1948" s="24"/>
      <c r="HSE1948" s="24"/>
      <c r="HSF1948" s="24"/>
      <c r="HSG1948" s="24"/>
      <c r="HSH1948" s="24"/>
      <c r="HSI1948" s="24"/>
      <c r="HSJ1948" s="24"/>
      <c r="HSK1948" s="24"/>
      <c r="HSL1948" s="24"/>
      <c r="HSM1948" s="24"/>
      <c r="HSN1948" s="24"/>
      <c r="HSO1948" s="24"/>
      <c r="HSP1948" s="24"/>
      <c r="HSQ1948" s="24"/>
      <c r="HSR1948" s="24"/>
      <c r="HSS1948" s="24"/>
      <c r="HST1948" s="24"/>
      <c r="HSU1948" s="24"/>
      <c r="HSV1948" s="24"/>
      <c r="HSW1948" s="24"/>
      <c r="HSX1948" s="24"/>
      <c r="HSY1948" s="24"/>
      <c r="HSZ1948" s="24"/>
      <c r="HTA1948" s="24"/>
      <c r="HTB1948" s="24"/>
      <c r="HTC1948" s="24"/>
      <c r="HTD1948" s="24"/>
      <c r="HTE1948" s="24"/>
      <c r="HTF1948" s="24"/>
      <c r="HTG1948" s="24"/>
      <c r="HTH1948" s="24"/>
      <c r="HTI1948" s="24"/>
      <c r="HTJ1948" s="24"/>
      <c r="HTK1948" s="24"/>
      <c r="HTL1948" s="24"/>
      <c r="HTM1948" s="24"/>
      <c r="HTN1948" s="24"/>
      <c r="HTO1948" s="24"/>
      <c r="HTP1948" s="24"/>
      <c r="HTQ1948" s="24"/>
      <c r="HTR1948" s="24"/>
      <c r="HTS1948" s="24"/>
      <c r="HTT1948" s="24"/>
      <c r="HTU1948" s="24"/>
      <c r="HTV1948" s="24"/>
      <c r="HTW1948" s="24"/>
      <c r="HTX1948" s="24"/>
      <c r="HTY1948" s="24"/>
      <c r="HTZ1948" s="24"/>
      <c r="HUA1948" s="24"/>
      <c r="HUB1948" s="24"/>
      <c r="HUC1948" s="24"/>
      <c r="HUD1948" s="24"/>
      <c r="HUE1948" s="24"/>
      <c r="HUF1948" s="24"/>
      <c r="HUG1948" s="24"/>
      <c r="HUH1948" s="24"/>
      <c r="HUI1948" s="24"/>
      <c r="HUJ1948" s="24"/>
      <c r="HUK1948" s="24"/>
      <c r="HUL1948" s="24"/>
      <c r="HUM1948" s="24"/>
      <c r="HUN1948" s="24"/>
      <c r="HUO1948" s="24"/>
      <c r="HUP1948" s="24"/>
      <c r="HUQ1948" s="24"/>
      <c r="HUR1948" s="24"/>
      <c r="HUS1948" s="24"/>
      <c r="HUT1948" s="24"/>
      <c r="HUU1948" s="24"/>
      <c r="HUV1948" s="24"/>
      <c r="HUW1948" s="24"/>
      <c r="HUX1948" s="24"/>
      <c r="HUY1948" s="24"/>
      <c r="HUZ1948" s="24"/>
      <c r="HVA1948" s="24"/>
      <c r="HVB1948" s="24"/>
      <c r="HVC1948" s="24"/>
      <c r="HVD1948" s="24"/>
      <c r="HVE1948" s="24"/>
      <c r="HVF1948" s="24"/>
      <c r="HVG1948" s="24"/>
      <c r="HVH1948" s="24"/>
      <c r="HVI1948" s="24"/>
      <c r="HVJ1948" s="24"/>
      <c r="HVK1948" s="24"/>
      <c r="HVL1948" s="24"/>
      <c r="HVM1948" s="24"/>
      <c r="HVN1948" s="24"/>
      <c r="HVO1948" s="24"/>
      <c r="HVP1948" s="24"/>
      <c r="HVQ1948" s="24"/>
      <c r="HVR1948" s="24"/>
      <c r="HVS1948" s="24"/>
      <c r="HVT1948" s="24"/>
      <c r="HVU1948" s="24"/>
      <c r="HVV1948" s="24"/>
      <c r="HVW1948" s="24"/>
      <c r="HVX1948" s="24"/>
      <c r="HVY1948" s="24"/>
      <c r="HVZ1948" s="24"/>
      <c r="HWA1948" s="24"/>
      <c r="HWB1948" s="24"/>
      <c r="HWC1948" s="24"/>
      <c r="HWD1948" s="24"/>
      <c r="HWE1948" s="24"/>
      <c r="HWF1948" s="24"/>
      <c r="HWG1948" s="24"/>
      <c r="HWH1948" s="24"/>
      <c r="HWI1948" s="24"/>
      <c r="HWJ1948" s="24"/>
      <c r="HWK1948" s="24"/>
      <c r="HWL1948" s="24"/>
      <c r="HWM1948" s="24"/>
      <c r="HWN1948" s="24"/>
      <c r="HWO1948" s="24"/>
      <c r="HWP1948" s="24"/>
      <c r="HWQ1948" s="24"/>
      <c r="HWR1948" s="24"/>
      <c r="HWS1948" s="24"/>
      <c r="HWT1948" s="24"/>
      <c r="HWU1948" s="24"/>
      <c r="HWV1948" s="24"/>
      <c r="HWW1948" s="24"/>
      <c r="HWX1948" s="24"/>
      <c r="HWY1948" s="24"/>
      <c r="HWZ1948" s="24"/>
      <c r="HXA1948" s="24"/>
      <c r="HXB1948" s="24"/>
      <c r="HXC1948" s="24"/>
      <c r="HXD1948" s="24"/>
      <c r="HXE1948" s="24"/>
      <c r="HXF1948" s="24"/>
      <c r="HXG1948" s="24"/>
      <c r="HXH1948" s="24"/>
      <c r="HXI1948" s="24"/>
      <c r="HXJ1948" s="24"/>
      <c r="HXK1948" s="24"/>
      <c r="HXL1948" s="24"/>
      <c r="HXM1948" s="24"/>
      <c r="HXN1948" s="24"/>
      <c r="HXO1948" s="24"/>
      <c r="HXP1948" s="24"/>
      <c r="HXQ1948" s="24"/>
      <c r="HXR1948" s="24"/>
      <c r="HXS1948" s="24"/>
      <c r="HXT1948" s="24"/>
      <c r="HXU1948" s="24"/>
      <c r="HXV1948" s="24"/>
      <c r="HXW1948" s="24"/>
      <c r="HXX1948" s="24"/>
      <c r="HXY1948" s="24"/>
      <c r="HXZ1948" s="24"/>
      <c r="HYA1948" s="24"/>
      <c r="HYB1948" s="24"/>
      <c r="HYC1948" s="24"/>
      <c r="HYD1948" s="24"/>
      <c r="HYE1948" s="24"/>
      <c r="HYF1948" s="24"/>
      <c r="HYG1948" s="24"/>
      <c r="HYH1948" s="24"/>
      <c r="HYI1948" s="24"/>
      <c r="HYJ1948" s="24"/>
      <c r="HYK1948" s="24"/>
      <c r="HYL1948" s="24"/>
      <c r="HYM1948" s="24"/>
      <c r="HYN1948" s="24"/>
      <c r="HYO1948" s="24"/>
      <c r="HYP1948" s="24"/>
      <c r="HYQ1948" s="24"/>
      <c r="HYR1948" s="24"/>
      <c r="HYS1948" s="24"/>
      <c r="HYT1948" s="24"/>
      <c r="HYU1948" s="24"/>
      <c r="HYV1948" s="24"/>
      <c r="HYW1948" s="24"/>
      <c r="HYX1948" s="24"/>
      <c r="HYY1948" s="24"/>
      <c r="HYZ1948" s="24"/>
      <c r="HZA1948" s="24"/>
      <c r="HZB1948" s="24"/>
      <c r="HZC1948" s="24"/>
      <c r="HZD1948" s="24"/>
      <c r="HZE1948" s="24"/>
      <c r="HZF1948" s="24"/>
      <c r="HZG1948" s="24"/>
      <c r="HZH1948" s="24"/>
      <c r="HZI1948" s="24"/>
      <c r="HZJ1948" s="24"/>
      <c r="HZK1948" s="24"/>
      <c r="HZL1948" s="24"/>
      <c r="HZM1948" s="24"/>
      <c r="HZN1948" s="24"/>
      <c r="HZO1948" s="24"/>
      <c r="HZP1948" s="24"/>
      <c r="HZQ1948" s="24"/>
      <c r="HZR1948" s="24"/>
      <c r="HZS1948" s="24"/>
      <c r="HZT1948" s="24"/>
      <c r="HZU1948" s="24"/>
      <c r="HZV1948" s="24"/>
      <c r="HZW1948" s="24"/>
      <c r="HZX1948" s="24"/>
      <c r="HZY1948" s="24"/>
      <c r="HZZ1948" s="24"/>
      <c r="IAA1948" s="24"/>
      <c r="IAB1948" s="24"/>
      <c r="IAC1948" s="24"/>
      <c r="IAD1948" s="24"/>
      <c r="IAE1948" s="24"/>
      <c r="IAF1948" s="24"/>
      <c r="IAG1948" s="24"/>
      <c r="IAH1948" s="24"/>
      <c r="IAI1948" s="24"/>
      <c r="IAJ1948" s="24"/>
      <c r="IAK1948" s="24"/>
      <c r="IAL1948" s="24"/>
      <c r="IAM1948" s="24"/>
      <c r="IAN1948" s="24"/>
      <c r="IAO1948" s="24"/>
      <c r="IAP1948" s="24"/>
      <c r="IAQ1948" s="24"/>
      <c r="IAR1948" s="24"/>
      <c r="IAS1948" s="24"/>
      <c r="IAT1948" s="24"/>
      <c r="IAU1948" s="24"/>
      <c r="IAV1948" s="24"/>
      <c r="IAW1948" s="24"/>
      <c r="IAX1948" s="24"/>
      <c r="IAY1948" s="24"/>
      <c r="IAZ1948" s="24"/>
      <c r="IBA1948" s="24"/>
      <c r="IBB1948" s="24"/>
      <c r="IBC1948" s="24"/>
      <c r="IBD1948" s="24"/>
      <c r="IBE1948" s="24"/>
      <c r="IBF1948" s="24"/>
      <c r="IBG1948" s="24"/>
      <c r="IBH1948" s="24"/>
      <c r="IBI1948" s="24"/>
      <c r="IBJ1948" s="24"/>
      <c r="IBK1948" s="24"/>
      <c r="IBL1948" s="24"/>
      <c r="IBM1948" s="24"/>
      <c r="IBN1948" s="24"/>
      <c r="IBO1948" s="24"/>
      <c r="IBP1948" s="24"/>
      <c r="IBQ1948" s="24"/>
      <c r="IBR1948" s="24"/>
      <c r="IBS1948" s="24"/>
      <c r="IBT1948" s="24"/>
      <c r="IBU1948" s="24"/>
      <c r="IBV1948" s="24"/>
      <c r="IBW1948" s="24"/>
      <c r="IBX1948" s="24"/>
      <c r="IBY1948" s="24"/>
      <c r="IBZ1948" s="24"/>
      <c r="ICA1948" s="24"/>
      <c r="ICB1948" s="24"/>
      <c r="ICC1948" s="24"/>
      <c r="ICD1948" s="24"/>
      <c r="ICE1948" s="24"/>
      <c r="ICF1948" s="24"/>
      <c r="ICG1948" s="24"/>
      <c r="ICH1948" s="24"/>
      <c r="ICI1948" s="24"/>
      <c r="ICJ1948" s="24"/>
      <c r="ICK1948" s="24"/>
      <c r="ICL1948" s="24"/>
      <c r="ICM1948" s="24"/>
      <c r="ICN1948" s="24"/>
      <c r="ICO1948" s="24"/>
      <c r="ICP1948" s="24"/>
      <c r="ICQ1948" s="24"/>
      <c r="ICR1948" s="24"/>
      <c r="ICS1948" s="24"/>
      <c r="ICT1948" s="24"/>
      <c r="ICU1948" s="24"/>
      <c r="ICV1948" s="24"/>
      <c r="ICW1948" s="24"/>
      <c r="ICX1948" s="24"/>
      <c r="ICY1948" s="24"/>
      <c r="ICZ1948" s="24"/>
      <c r="IDA1948" s="24"/>
      <c r="IDB1948" s="24"/>
      <c r="IDC1948" s="24"/>
      <c r="IDD1948" s="24"/>
      <c r="IDE1948" s="24"/>
      <c r="IDF1948" s="24"/>
      <c r="IDG1948" s="24"/>
      <c r="IDH1948" s="24"/>
      <c r="IDI1948" s="24"/>
      <c r="IDJ1948" s="24"/>
      <c r="IDK1948" s="24"/>
      <c r="IDL1948" s="24"/>
      <c r="IDM1948" s="24"/>
      <c r="IDN1948" s="24"/>
      <c r="IDO1948" s="24"/>
      <c r="IDP1948" s="24"/>
      <c r="IDQ1948" s="24"/>
      <c r="IDR1948" s="24"/>
      <c r="IDS1948" s="24"/>
      <c r="IDT1948" s="24"/>
      <c r="IDU1948" s="24"/>
      <c r="IDV1948" s="24"/>
      <c r="IDW1948" s="24"/>
      <c r="IDX1948" s="24"/>
      <c r="IDY1948" s="24"/>
      <c r="IDZ1948" s="24"/>
      <c r="IEA1948" s="24"/>
      <c r="IEB1948" s="24"/>
      <c r="IEC1948" s="24"/>
      <c r="IED1948" s="24"/>
      <c r="IEE1948" s="24"/>
      <c r="IEF1948" s="24"/>
      <c r="IEG1948" s="24"/>
      <c r="IEH1948" s="24"/>
      <c r="IEI1948" s="24"/>
      <c r="IEJ1948" s="24"/>
      <c r="IEK1948" s="24"/>
      <c r="IEL1948" s="24"/>
      <c r="IEM1948" s="24"/>
      <c r="IEN1948" s="24"/>
      <c r="IEO1948" s="24"/>
      <c r="IEP1948" s="24"/>
      <c r="IEQ1948" s="24"/>
      <c r="IER1948" s="24"/>
      <c r="IES1948" s="24"/>
      <c r="IET1948" s="24"/>
      <c r="IEU1948" s="24"/>
      <c r="IEV1948" s="24"/>
      <c r="IEW1948" s="24"/>
      <c r="IEX1948" s="24"/>
      <c r="IEY1948" s="24"/>
      <c r="IEZ1948" s="24"/>
      <c r="IFA1948" s="24"/>
      <c r="IFB1948" s="24"/>
      <c r="IFC1948" s="24"/>
      <c r="IFD1948" s="24"/>
      <c r="IFE1948" s="24"/>
      <c r="IFF1948" s="24"/>
      <c r="IFG1948" s="24"/>
      <c r="IFH1948" s="24"/>
      <c r="IFI1948" s="24"/>
      <c r="IFJ1948" s="24"/>
      <c r="IFK1948" s="24"/>
      <c r="IFL1948" s="24"/>
      <c r="IFM1948" s="24"/>
      <c r="IFN1948" s="24"/>
      <c r="IFO1948" s="24"/>
      <c r="IFP1948" s="24"/>
      <c r="IFQ1948" s="24"/>
      <c r="IFR1948" s="24"/>
      <c r="IFS1948" s="24"/>
      <c r="IFT1948" s="24"/>
      <c r="IFU1948" s="24"/>
      <c r="IFV1948" s="24"/>
      <c r="IFW1948" s="24"/>
      <c r="IFX1948" s="24"/>
      <c r="IFY1948" s="24"/>
      <c r="IFZ1948" s="24"/>
      <c r="IGA1948" s="24"/>
      <c r="IGB1948" s="24"/>
      <c r="IGC1948" s="24"/>
      <c r="IGD1948" s="24"/>
      <c r="IGE1948" s="24"/>
      <c r="IGF1948" s="24"/>
      <c r="IGG1948" s="24"/>
      <c r="IGH1948" s="24"/>
      <c r="IGI1948" s="24"/>
      <c r="IGJ1948" s="24"/>
      <c r="IGK1948" s="24"/>
      <c r="IGL1948" s="24"/>
      <c r="IGM1948" s="24"/>
      <c r="IGN1948" s="24"/>
      <c r="IGO1948" s="24"/>
      <c r="IGP1948" s="24"/>
      <c r="IGQ1948" s="24"/>
      <c r="IGR1948" s="24"/>
      <c r="IGS1948" s="24"/>
      <c r="IGT1948" s="24"/>
      <c r="IGU1948" s="24"/>
      <c r="IGV1948" s="24"/>
      <c r="IGW1948" s="24"/>
      <c r="IGX1948" s="24"/>
      <c r="IGY1948" s="24"/>
      <c r="IGZ1948" s="24"/>
      <c r="IHA1948" s="24"/>
      <c r="IHB1948" s="24"/>
      <c r="IHC1948" s="24"/>
      <c r="IHD1948" s="24"/>
      <c r="IHE1948" s="24"/>
      <c r="IHF1948" s="24"/>
      <c r="IHG1948" s="24"/>
      <c r="IHH1948" s="24"/>
      <c r="IHI1948" s="24"/>
      <c r="IHJ1948" s="24"/>
      <c r="IHK1948" s="24"/>
      <c r="IHL1948" s="24"/>
      <c r="IHM1948" s="24"/>
      <c r="IHN1948" s="24"/>
      <c r="IHO1948" s="24"/>
      <c r="IHP1948" s="24"/>
      <c r="IHQ1948" s="24"/>
      <c r="IHR1948" s="24"/>
      <c r="IHS1948" s="24"/>
      <c r="IHT1948" s="24"/>
      <c r="IHU1948" s="24"/>
      <c r="IHV1948" s="24"/>
      <c r="IHW1948" s="24"/>
      <c r="IHX1948" s="24"/>
      <c r="IHY1948" s="24"/>
      <c r="IHZ1948" s="24"/>
      <c r="IIA1948" s="24"/>
      <c r="IIB1948" s="24"/>
      <c r="IIC1948" s="24"/>
      <c r="IID1948" s="24"/>
      <c r="IIE1948" s="24"/>
      <c r="IIF1948" s="24"/>
      <c r="IIG1948" s="24"/>
      <c r="IIH1948" s="24"/>
      <c r="III1948" s="24"/>
      <c r="IIJ1948" s="24"/>
      <c r="IIK1948" s="24"/>
      <c r="IIL1948" s="24"/>
      <c r="IIM1948" s="24"/>
      <c r="IIN1948" s="24"/>
      <c r="IIO1948" s="24"/>
      <c r="IIP1948" s="24"/>
      <c r="IIQ1948" s="24"/>
      <c r="IIR1948" s="24"/>
      <c r="IIS1948" s="24"/>
      <c r="IIT1948" s="24"/>
      <c r="IIU1948" s="24"/>
      <c r="IIV1948" s="24"/>
      <c r="IIW1948" s="24"/>
      <c r="IIX1948" s="24"/>
      <c r="IIY1948" s="24"/>
      <c r="IIZ1948" s="24"/>
      <c r="IJA1948" s="24"/>
      <c r="IJB1948" s="24"/>
      <c r="IJC1948" s="24"/>
      <c r="IJD1948" s="24"/>
      <c r="IJE1948" s="24"/>
      <c r="IJF1948" s="24"/>
      <c r="IJG1948" s="24"/>
      <c r="IJH1948" s="24"/>
      <c r="IJI1948" s="24"/>
      <c r="IJJ1948" s="24"/>
      <c r="IJK1948" s="24"/>
      <c r="IJL1948" s="24"/>
      <c r="IJM1948" s="24"/>
      <c r="IJN1948" s="24"/>
      <c r="IJO1948" s="24"/>
      <c r="IJP1948" s="24"/>
      <c r="IJQ1948" s="24"/>
      <c r="IJR1948" s="24"/>
      <c r="IJS1948" s="24"/>
      <c r="IJT1948" s="24"/>
      <c r="IJU1948" s="24"/>
      <c r="IJV1948" s="24"/>
      <c r="IJW1948" s="24"/>
      <c r="IJX1948" s="24"/>
      <c r="IJY1948" s="24"/>
      <c r="IJZ1948" s="24"/>
      <c r="IKA1948" s="24"/>
      <c r="IKB1948" s="24"/>
      <c r="IKC1948" s="24"/>
      <c r="IKD1948" s="24"/>
      <c r="IKE1948" s="24"/>
      <c r="IKF1948" s="24"/>
      <c r="IKG1948" s="24"/>
      <c r="IKH1948" s="24"/>
      <c r="IKI1948" s="24"/>
      <c r="IKJ1948" s="24"/>
      <c r="IKK1948" s="24"/>
      <c r="IKL1948" s="24"/>
      <c r="IKM1948" s="24"/>
      <c r="IKN1948" s="24"/>
      <c r="IKO1948" s="24"/>
      <c r="IKP1948" s="24"/>
      <c r="IKQ1948" s="24"/>
      <c r="IKR1948" s="24"/>
      <c r="IKS1948" s="24"/>
      <c r="IKT1948" s="24"/>
      <c r="IKU1948" s="24"/>
      <c r="IKV1948" s="24"/>
      <c r="IKW1948" s="24"/>
      <c r="IKX1948" s="24"/>
      <c r="IKY1948" s="24"/>
      <c r="IKZ1948" s="24"/>
      <c r="ILA1948" s="24"/>
      <c r="ILB1948" s="24"/>
      <c r="ILC1948" s="24"/>
      <c r="ILD1948" s="24"/>
      <c r="ILE1948" s="24"/>
      <c r="ILF1948" s="24"/>
      <c r="ILG1948" s="24"/>
      <c r="ILH1948" s="24"/>
      <c r="ILI1948" s="24"/>
      <c r="ILJ1948" s="24"/>
      <c r="ILK1948" s="24"/>
      <c r="ILL1948" s="24"/>
      <c r="ILM1948" s="24"/>
      <c r="ILN1948" s="24"/>
      <c r="ILO1948" s="24"/>
      <c r="ILP1948" s="24"/>
      <c r="ILQ1948" s="24"/>
      <c r="ILR1948" s="24"/>
      <c r="ILS1948" s="24"/>
      <c r="ILT1948" s="24"/>
      <c r="ILU1948" s="24"/>
      <c r="ILV1948" s="24"/>
      <c r="ILW1948" s="24"/>
      <c r="ILX1948" s="24"/>
      <c r="ILY1948" s="24"/>
      <c r="ILZ1948" s="24"/>
      <c r="IMA1948" s="24"/>
      <c r="IMB1948" s="24"/>
      <c r="IMC1948" s="24"/>
      <c r="IMD1948" s="24"/>
      <c r="IME1948" s="24"/>
      <c r="IMF1948" s="24"/>
      <c r="IMG1948" s="24"/>
      <c r="IMH1948" s="24"/>
      <c r="IMI1948" s="24"/>
      <c r="IMJ1948" s="24"/>
      <c r="IMK1948" s="24"/>
      <c r="IML1948" s="24"/>
      <c r="IMM1948" s="24"/>
      <c r="IMN1948" s="24"/>
      <c r="IMO1948" s="24"/>
      <c r="IMP1948" s="24"/>
      <c r="IMQ1948" s="24"/>
      <c r="IMR1948" s="24"/>
      <c r="IMS1948" s="24"/>
      <c r="IMT1948" s="24"/>
      <c r="IMU1948" s="24"/>
      <c r="IMV1948" s="24"/>
      <c r="IMW1948" s="24"/>
      <c r="IMX1948" s="24"/>
      <c r="IMY1948" s="24"/>
      <c r="IMZ1948" s="24"/>
      <c r="INA1948" s="24"/>
      <c r="INB1948" s="24"/>
      <c r="INC1948" s="24"/>
      <c r="IND1948" s="24"/>
      <c r="INE1948" s="24"/>
      <c r="INF1948" s="24"/>
      <c r="ING1948" s="24"/>
      <c r="INH1948" s="24"/>
      <c r="INI1948" s="24"/>
      <c r="INJ1948" s="24"/>
      <c r="INK1948" s="24"/>
      <c r="INL1948" s="24"/>
      <c r="INM1948" s="24"/>
      <c r="INN1948" s="24"/>
      <c r="INO1948" s="24"/>
      <c r="INP1948" s="24"/>
      <c r="INQ1948" s="24"/>
      <c r="INR1948" s="24"/>
      <c r="INS1948" s="24"/>
      <c r="INT1948" s="24"/>
      <c r="INU1948" s="24"/>
      <c r="INV1948" s="24"/>
      <c r="INW1948" s="24"/>
      <c r="INX1948" s="24"/>
      <c r="INY1948" s="24"/>
      <c r="INZ1948" s="24"/>
      <c r="IOA1948" s="24"/>
      <c r="IOB1948" s="24"/>
      <c r="IOC1948" s="24"/>
      <c r="IOD1948" s="24"/>
      <c r="IOE1948" s="24"/>
      <c r="IOF1948" s="24"/>
      <c r="IOG1948" s="24"/>
      <c r="IOH1948" s="24"/>
      <c r="IOI1948" s="24"/>
      <c r="IOJ1948" s="24"/>
      <c r="IOK1948" s="24"/>
      <c r="IOL1948" s="24"/>
      <c r="IOM1948" s="24"/>
      <c r="ION1948" s="24"/>
      <c r="IOO1948" s="24"/>
      <c r="IOP1948" s="24"/>
      <c r="IOQ1948" s="24"/>
      <c r="IOR1948" s="24"/>
      <c r="IOS1948" s="24"/>
      <c r="IOT1948" s="24"/>
      <c r="IOU1948" s="24"/>
      <c r="IOV1948" s="24"/>
      <c r="IOW1948" s="24"/>
      <c r="IOX1948" s="24"/>
      <c r="IOY1948" s="24"/>
      <c r="IOZ1948" s="24"/>
      <c r="IPA1948" s="24"/>
      <c r="IPB1948" s="24"/>
      <c r="IPC1948" s="24"/>
      <c r="IPD1948" s="24"/>
      <c r="IPE1948" s="24"/>
      <c r="IPF1948" s="24"/>
      <c r="IPG1948" s="24"/>
      <c r="IPH1948" s="24"/>
      <c r="IPI1948" s="24"/>
      <c r="IPJ1948" s="24"/>
      <c r="IPK1948" s="24"/>
      <c r="IPL1948" s="24"/>
      <c r="IPM1948" s="24"/>
      <c r="IPN1948" s="24"/>
      <c r="IPO1948" s="24"/>
      <c r="IPP1948" s="24"/>
      <c r="IPQ1948" s="24"/>
      <c r="IPR1948" s="24"/>
      <c r="IPS1948" s="24"/>
      <c r="IPT1948" s="24"/>
      <c r="IPU1948" s="24"/>
      <c r="IPV1948" s="24"/>
      <c r="IPW1948" s="24"/>
      <c r="IPX1948" s="24"/>
      <c r="IPY1948" s="24"/>
      <c r="IPZ1948" s="24"/>
      <c r="IQA1948" s="24"/>
      <c r="IQB1948" s="24"/>
      <c r="IQC1948" s="24"/>
      <c r="IQD1948" s="24"/>
      <c r="IQE1948" s="24"/>
      <c r="IQF1948" s="24"/>
      <c r="IQG1948" s="24"/>
      <c r="IQH1948" s="24"/>
      <c r="IQI1948" s="24"/>
      <c r="IQJ1948" s="24"/>
      <c r="IQK1948" s="24"/>
      <c r="IQL1948" s="24"/>
      <c r="IQM1948" s="24"/>
      <c r="IQN1948" s="24"/>
      <c r="IQO1948" s="24"/>
      <c r="IQP1948" s="24"/>
      <c r="IQQ1948" s="24"/>
      <c r="IQR1948" s="24"/>
      <c r="IQS1948" s="24"/>
      <c r="IQT1948" s="24"/>
      <c r="IQU1948" s="24"/>
      <c r="IQV1948" s="24"/>
      <c r="IQW1948" s="24"/>
      <c r="IQX1948" s="24"/>
      <c r="IQY1948" s="24"/>
      <c r="IQZ1948" s="24"/>
      <c r="IRA1948" s="24"/>
      <c r="IRB1948" s="24"/>
      <c r="IRC1948" s="24"/>
      <c r="IRD1948" s="24"/>
      <c r="IRE1948" s="24"/>
      <c r="IRF1948" s="24"/>
      <c r="IRG1948" s="24"/>
      <c r="IRH1948" s="24"/>
      <c r="IRI1948" s="24"/>
      <c r="IRJ1948" s="24"/>
      <c r="IRK1948" s="24"/>
      <c r="IRL1948" s="24"/>
      <c r="IRM1948" s="24"/>
      <c r="IRN1948" s="24"/>
      <c r="IRO1948" s="24"/>
      <c r="IRP1948" s="24"/>
      <c r="IRQ1948" s="24"/>
      <c r="IRR1948" s="24"/>
      <c r="IRS1948" s="24"/>
      <c r="IRT1948" s="24"/>
      <c r="IRU1948" s="24"/>
      <c r="IRV1948" s="24"/>
      <c r="IRW1948" s="24"/>
      <c r="IRX1948" s="24"/>
      <c r="IRY1948" s="24"/>
      <c r="IRZ1948" s="24"/>
      <c r="ISA1948" s="24"/>
      <c r="ISB1948" s="24"/>
      <c r="ISC1948" s="24"/>
      <c r="ISD1948" s="24"/>
      <c r="ISE1948" s="24"/>
      <c r="ISF1948" s="24"/>
      <c r="ISG1948" s="24"/>
      <c r="ISH1948" s="24"/>
      <c r="ISI1948" s="24"/>
      <c r="ISJ1948" s="24"/>
      <c r="ISK1948" s="24"/>
      <c r="ISL1948" s="24"/>
      <c r="ISM1948" s="24"/>
      <c r="ISN1948" s="24"/>
      <c r="ISO1948" s="24"/>
      <c r="ISP1948" s="24"/>
      <c r="ISQ1948" s="24"/>
      <c r="ISR1948" s="24"/>
      <c r="ISS1948" s="24"/>
      <c r="IST1948" s="24"/>
      <c r="ISU1948" s="24"/>
      <c r="ISV1948" s="24"/>
      <c r="ISW1948" s="24"/>
      <c r="ISX1948" s="24"/>
      <c r="ISY1948" s="24"/>
      <c r="ISZ1948" s="24"/>
      <c r="ITA1948" s="24"/>
      <c r="ITB1948" s="24"/>
      <c r="ITC1948" s="24"/>
      <c r="ITD1948" s="24"/>
      <c r="ITE1948" s="24"/>
      <c r="ITF1948" s="24"/>
      <c r="ITG1948" s="24"/>
      <c r="ITH1948" s="24"/>
      <c r="ITI1948" s="24"/>
      <c r="ITJ1948" s="24"/>
      <c r="ITK1948" s="24"/>
      <c r="ITL1948" s="24"/>
      <c r="ITM1948" s="24"/>
      <c r="ITN1948" s="24"/>
      <c r="ITO1948" s="24"/>
      <c r="ITP1948" s="24"/>
      <c r="ITQ1948" s="24"/>
      <c r="ITR1948" s="24"/>
      <c r="ITS1948" s="24"/>
      <c r="ITT1948" s="24"/>
      <c r="ITU1948" s="24"/>
      <c r="ITV1948" s="24"/>
      <c r="ITW1948" s="24"/>
      <c r="ITX1948" s="24"/>
      <c r="ITY1948" s="24"/>
      <c r="ITZ1948" s="24"/>
      <c r="IUA1948" s="24"/>
      <c r="IUB1948" s="24"/>
      <c r="IUC1948" s="24"/>
      <c r="IUD1948" s="24"/>
      <c r="IUE1948" s="24"/>
      <c r="IUF1948" s="24"/>
      <c r="IUG1948" s="24"/>
      <c r="IUH1948" s="24"/>
      <c r="IUI1948" s="24"/>
      <c r="IUJ1948" s="24"/>
      <c r="IUK1948" s="24"/>
      <c r="IUL1948" s="24"/>
      <c r="IUM1948" s="24"/>
      <c r="IUN1948" s="24"/>
      <c r="IUO1948" s="24"/>
      <c r="IUP1948" s="24"/>
      <c r="IUQ1948" s="24"/>
      <c r="IUR1948" s="24"/>
      <c r="IUS1948" s="24"/>
      <c r="IUT1948" s="24"/>
      <c r="IUU1948" s="24"/>
      <c r="IUV1948" s="24"/>
      <c r="IUW1948" s="24"/>
      <c r="IUX1948" s="24"/>
      <c r="IUY1948" s="24"/>
      <c r="IUZ1948" s="24"/>
      <c r="IVA1948" s="24"/>
      <c r="IVB1948" s="24"/>
      <c r="IVC1948" s="24"/>
      <c r="IVD1948" s="24"/>
      <c r="IVE1948" s="24"/>
      <c r="IVF1948" s="24"/>
      <c r="IVG1948" s="24"/>
      <c r="IVH1948" s="24"/>
      <c r="IVI1948" s="24"/>
      <c r="IVJ1948" s="24"/>
      <c r="IVK1948" s="24"/>
      <c r="IVL1948" s="24"/>
      <c r="IVM1948" s="24"/>
      <c r="IVN1948" s="24"/>
      <c r="IVO1948" s="24"/>
      <c r="IVP1948" s="24"/>
      <c r="IVQ1948" s="24"/>
      <c r="IVR1948" s="24"/>
      <c r="IVS1948" s="24"/>
      <c r="IVT1948" s="24"/>
      <c r="IVU1948" s="24"/>
      <c r="IVV1948" s="24"/>
      <c r="IVW1948" s="24"/>
      <c r="IVX1948" s="24"/>
      <c r="IVY1948" s="24"/>
      <c r="IVZ1948" s="24"/>
      <c r="IWA1948" s="24"/>
      <c r="IWB1948" s="24"/>
      <c r="IWC1948" s="24"/>
      <c r="IWD1948" s="24"/>
      <c r="IWE1948" s="24"/>
      <c r="IWF1948" s="24"/>
      <c r="IWG1948" s="24"/>
      <c r="IWH1948" s="24"/>
      <c r="IWI1948" s="24"/>
      <c r="IWJ1948" s="24"/>
      <c r="IWK1948" s="24"/>
      <c r="IWL1948" s="24"/>
      <c r="IWM1948" s="24"/>
      <c r="IWN1948" s="24"/>
      <c r="IWO1948" s="24"/>
      <c r="IWP1948" s="24"/>
      <c r="IWQ1948" s="24"/>
      <c r="IWR1948" s="24"/>
      <c r="IWS1948" s="24"/>
      <c r="IWT1948" s="24"/>
      <c r="IWU1948" s="24"/>
      <c r="IWV1948" s="24"/>
      <c r="IWW1948" s="24"/>
      <c r="IWX1948" s="24"/>
      <c r="IWY1948" s="24"/>
      <c r="IWZ1948" s="24"/>
      <c r="IXA1948" s="24"/>
      <c r="IXB1948" s="24"/>
      <c r="IXC1948" s="24"/>
      <c r="IXD1948" s="24"/>
      <c r="IXE1948" s="24"/>
      <c r="IXF1948" s="24"/>
      <c r="IXG1948" s="24"/>
      <c r="IXH1948" s="24"/>
      <c r="IXI1948" s="24"/>
      <c r="IXJ1948" s="24"/>
      <c r="IXK1948" s="24"/>
      <c r="IXL1948" s="24"/>
      <c r="IXM1948" s="24"/>
      <c r="IXN1948" s="24"/>
      <c r="IXO1948" s="24"/>
      <c r="IXP1948" s="24"/>
      <c r="IXQ1948" s="24"/>
      <c r="IXR1948" s="24"/>
      <c r="IXS1948" s="24"/>
      <c r="IXT1948" s="24"/>
      <c r="IXU1948" s="24"/>
      <c r="IXV1948" s="24"/>
      <c r="IXW1948" s="24"/>
      <c r="IXX1948" s="24"/>
      <c r="IXY1948" s="24"/>
      <c r="IXZ1948" s="24"/>
      <c r="IYA1948" s="24"/>
      <c r="IYB1948" s="24"/>
      <c r="IYC1948" s="24"/>
      <c r="IYD1948" s="24"/>
      <c r="IYE1948" s="24"/>
      <c r="IYF1948" s="24"/>
      <c r="IYG1948" s="24"/>
      <c r="IYH1948" s="24"/>
      <c r="IYI1948" s="24"/>
      <c r="IYJ1948" s="24"/>
      <c r="IYK1948" s="24"/>
      <c r="IYL1948" s="24"/>
      <c r="IYM1948" s="24"/>
      <c r="IYN1948" s="24"/>
      <c r="IYO1948" s="24"/>
      <c r="IYP1948" s="24"/>
      <c r="IYQ1948" s="24"/>
      <c r="IYR1948" s="24"/>
      <c r="IYS1948" s="24"/>
      <c r="IYT1948" s="24"/>
      <c r="IYU1948" s="24"/>
      <c r="IYV1948" s="24"/>
      <c r="IYW1948" s="24"/>
      <c r="IYX1948" s="24"/>
      <c r="IYY1948" s="24"/>
      <c r="IYZ1948" s="24"/>
      <c r="IZA1948" s="24"/>
      <c r="IZB1948" s="24"/>
      <c r="IZC1948" s="24"/>
      <c r="IZD1948" s="24"/>
      <c r="IZE1948" s="24"/>
      <c r="IZF1948" s="24"/>
      <c r="IZG1948" s="24"/>
      <c r="IZH1948" s="24"/>
      <c r="IZI1948" s="24"/>
      <c r="IZJ1948" s="24"/>
      <c r="IZK1948" s="24"/>
      <c r="IZL1948" s="24"/>
      <c r="IZM1948" s="24"/>
      <c r="IZN1948" s="24"/>
      <c r="IZO1948" s="24"/>
      <c r="IZP1948" s="24"/>
      <c r="IZQ1948" s="24"/>
      <c r="IZR1948" s="24"/>
      <c r="IZS1948" s="24"/>
      <c r="IZT1948" s="24"/>
      <c r="IZU1948" s="24"/>
      <c r="IZV1948" s="24"/>
      <c r="IZW1948" s="24"/>
      <c r="IZX1948" s="24"/>
      <c r="IZY1948" s="24"/>
      <c r="IZZ1948" s="24"/>
      <c r="JAA1948" s="24"/>
      <c r="JAB1948" s="24"/>
      <c r="JAC1948" s="24"/>
      <c r="JAD1948" s="24"/>
      <c r="JAE1948" s="24"/>
      <c r="JAF1948" s="24"/>
      <c r="JAG1948" s="24"/>
      <c r="JAH1948" s="24"/>
      <c r="JAI1948" s="24"/>
      <c r="JAJ1948" s="24"/>
      <c r="JAK1948" s="24"/>
      <c r="JAL1948" s="24"/>
      <c r="JAM1948" s="24"/>
      <c r="JAN1948" s="24"/>
      <c r="JAO1948" s="24"/>
      <c r="JAP1948" s="24"/>
      <c r="JAQ1948" s="24"/>
      <c r="JAR1948" s="24"/>
      <c r="JAS1948" s="24"/>
      <c r="JAT1948" s="24"/>
      <c r="JAU1948" s="24"/>
      <c r="JAV1948" s="24"/>
      <c r="JAW1948" s="24"/>
      <c r="JAX1948" s="24"/>
      <c r="JAY1948" s="24"/>
      <c r="JAZ1948" s="24"/>
      <c r="JBA1948" s="24"/>
      <c r="JBB1948" s="24"/>
      <c r="JBC1948" s="24"/>
      <c r="JBD1948" s="24"/>
      <c r="JBE1948" s="24"/>
      <c r="JBF1948" s="24"/>
      <c r="JBG1948" s="24"/>
      <c r="JBH1948" s="24"/>
      <c r="JBI1948" s="24"/>
      <c r="JBJ1948" s="24"/>
      <c r="JBK1948" s="24"/>
      <c r="JBL1948" s="24"/>
      <c r="JBM1948" s="24"/>
      <c r="JBN1948" s="24"/>
      <c r="JBO1948" s="24"/>
      <c r="JBP1948" s="24"/>
      <c r="JBQ1948" s="24"/>
      <c r="JBR1948" s="24"/>
      <c r="JBS1948" s="24"/>
      <c r="JBT1948" s="24"/>
      <c r="JBU1948" s="24"/>
      <c r="JBV1948" s="24"/>
      <c r="JBW1948" s="24"/>
      <c r="JBX1948" s="24"/>
      <c r="JBY1948" s="24"/>
      <c r="JBZ1948" s="24"/>
      <c r="JCA1948" s="24"/>
      <c r="JCB1948" s="24"/>
      <c r="JCC1948" s="24"/>
      <c r="JCD1948" s="24"/>
      <c r="JCE1948" s="24"/>
      <c r="JCF1948" s="24"/>
      <c r="JCG1948" s="24"/>
      <c r="JCH1948" s="24"/>
      <c r="JCI1948" s="24"/>
      <c r="JCJ1948" s="24"/>
      <c r="JCK1948" s="24"/>
      <c r="JCL1948" s="24"/>
      <c r="JCM1948" s="24"/>
      <c r="JCN1948" s="24"/>
      <c r="JCO1948" s="24"/>
      <c r="JCP1948" s="24"/>
      <c r="JCQ1948" s="24"/>
      <c r="JCR1948" s="24"/>
      <c r="JCS1948" s="24"/>
      <c r="JCT1948" s="24"/>
      <c r="JCU1948" s="24"/>
      <c r="JCV1948" s="24"/>
      <c r="JCW1948" s="24"/>
      <c r="JCX1948" s="24"/>
      <c r="JCY1948" s="24"/>
      <c r="JCZ1948" s="24"/>
      <c r="JDA1948" s="24"/>
      <c r="JDB1948" s="24"/>
      <c r="JDC1948" s="24"/>
      <c r="JDD1948" s="24"/>
      <c r="JDE1948" s="24"/>
      <c r="JDF1948" s="24"/>
      <c r="JDG1948" s="24"/>
      <c r="JDH1948" s="24"/>
      <c r="JDI1948" s="24"/>
      <c r="JDJ1948" s="24"/>
      <c r="JDK1948" s="24"/>
      <c r="JDL1948" s="24"/>
      <c r="JDM1948" s="24"/>
      <c r="JDN1948" s="24"/>
      <c r="JDO1948" s="24"/>
      <c r="JDP1948" s="24"/>
      <c r="JDQ1948" s="24"/>
      <c r="JDR1948" s="24"/>
      <c r="JDS1948" s="24"/>
      <c r="JDT1948" s="24"/>
      <c r="JDU1948" s="24"/>
      <c r="JDV1948" s="24"/>
      <c r="JDW1948" s="24"/>
      <c r="JDX1948" s="24"/>
      <c r="JDY1948" s="24"/>
      <c r="JDZ1948" s="24"/>
      <c r="JEA1948" s="24"/>
      <c r="JEB1948" s="24"/>
      <c r="JEC1948" s="24"/>
      <c r="JED1948" s="24"/>
      <c r="JEE1948" s="24"/>
      <c r="JEF1948" s="24"/>
      <c r="JEG1948" s="24"/>
      <c r="JEH1948" s="24"/>
      <c r="JEI1948" s="24"/>
      <c r="JEJ1948" s="24"/>
      <c r="JEK1948" s="24"/>
      <c r="JEL1948" s="24"/>
      <c r="JEM1948" s="24"/>
      <c r="JEN1948" s="24"/>
      <c r="JEO1948" s="24"/>
      <c r="JEP1948" s="24"/>
      <c r="JEQ1948" s="24"/>
      <c r="JER1948" s="24"/>
      <c r="JES1948" s="24"/>
      <c r="JET1948" s="24"/>
      <c r="JEU1948" s="24"/>
      <c r="JEV1948" s="24"/>
      <c r="JEW1948" s="24"/>
      <c r="JEX1948" s="24"/>
      <c r="JEY1948" s="24"/>
      <c r="JEZ1948" s="24"/>
      <c r="JFA1948" s="24"/>
      <c r="JFB1948" s="24"/>
      <c r="JFC1948" s="24"/>
      <c r="JFD1948" s="24"/>
      <c r="JFE1948" s="24"/>
      <c r="JFF1948" s="24"/>
      <c r="JFG1948" s="24"/>
      <c r="JFH1948" s="24"/>
      <c r="JFI1948" s="24"/>
      <c r="JFJ1948" s="24"/>
      <c r="JFK1948" s="24"/>
      <c r="JFL1948" s="24"/>
      <c r="JFM1948" s="24"/>
      <c r="JFN1948" s="24"/>
      <c r="JFO1948" s="24"/>
      <c r="JFP1948" s="24"/>
      <c r="JFQ1948" s="24"/>
      <c r="JFR1948" s="24"/>
      <c r="JFS1948" s="24"/>
      <c r="JFT1948" s="24"/>
      <c r="JFU1948" s="24"/>
      <c r="JFV1948" s="24"/>
      <c r="JFW1948" s="24"/>
      <c r="JFX1948" s="24"/>
      <c r="JFY1948" s="24"/>
      <c r="JFZ1948" s="24"/>
      <c r="JGA1948" s="24"/>
      <c r="JGB1948" s="24"/>
      <c r="JGC1948" s="24"/>
      <c r="JGD1948" s="24"/>
      <c r="JGE1948" s="24"/>
      <c r="JGF1948" s="24"/>
      <c r="JGG1948" s="24"/>
      <c r="JGH1948" s="24"/>
      <c r="JGI1948" s="24"/>
      <c r="JGJ1948" s="24"/>
      <c r="JGK1948" s="24"/>
      <c r="JGL1948" s="24"/>
      <c r="JGM1948" s="24"/>
      <c r="JGN1948" s="24"/>
      <c r="JGO1948" s="24"/>
      <c r="JGP1948" s="24"/>
      <c r="JGQ1948" s="24"/>
      <c r="JGR1948" s="24"/>
      <c r="JGS1948" s="24"/>
      <c r="JGT1948" s="24"/>
      <c r="JGU1948" s="24"/>
      <c r="JGV1948" s="24"/>
      <c r="JGW1948" s="24"/>
      <c r="JGX1948" s="24"/>
      <c r="JGY1948" s="24"/>
      <c r="JGZ1948" s="24"/>
      <c r="JHA1948" s="24"/>
      <c r="JHB1948" s="24"/>
      <c r="JHC1948" s="24"/>
      <c r="JHD1948" s="24"/>
      <c r="JHE1948" s="24"/>
      <c r="JHF1948" s="24"/>
      <c r="JHG1948" s="24"/>
      <c r="JHH1948" s="24"/>
      <c r="JHI1948" s="24"/>
      <c r="JHJ1948" s="24"/>
      <c r="JHK1948" s="24"/>
      <c r="JHL1948" s="24"/>
      <c r="JHM1948" s="24"/>
      <c r="JHN1948" s="24"/>
      <c r="JHO1948" s="24"/>
      <c r="JHP1948" s="24"/>
      <c r="JHQ1948" s="24"/>
      <c r="JHR1948" s="24"/>
      <c r="JHS1948" s="24"/>
      <c r="JHT1948" s="24"/>
      <c r="JHU1948" s="24"/>
      <c r="JHV1948" s="24"/>
      <c r="JHW1948" s="24"/>
      <c r="JHX1948" s="24"/>
      <c r="JHY1948" s="24"/>
      <c r="JHZ1948" s="24"/>
      <c r="JIA1948" s="24"/>
      <c r="JIB1948" s="24"/>
      <c r="JIC1948" s="24"/>
      <c r="JID1948" s="24"/>
      <c r="JIE1948" s="24"/>
      <c r="JIF1948" s="24"/>
      <c r="JIG1948" s="24"/>
      <c r="JIH1948" s="24"/>
      <c r="JII1948" s="24"/>
      <c r="JIJ1948" s="24"/>
      <c r="JIK1948" s="24"/>
      <c r="JIL1948" s="24"/>
      <c r="JIM1948" s="24"/>
      <c r="JIN1948" s="24"/>
      <c r="JIO1948" s="24"/>
      <c r="JIP1948" s="24"/>
      <c r="JIQ1948" s="24"/>
      <c r="JIR1948" s="24"/>
      <c r="JIS1948" s="24"/>
      <c r="JIT1948" s="24"/>
      <c r="JIU1948" s="24"/>
      <c r="JIV1948" s="24"/>
      <c r="JIW1948" s="24"/>
      <c r="JIX1948" s="24"/>
      <c r="JIY1948" s="24"/>
      <c r="JIZ1948" s="24"/>
      <c r="JJA1948" s="24"/>
      <c r="JJB1948" s="24"/>
      <c r="JJC1948" s="24"/>
      <c r="JJD1948" s="24"/>
      <c r="JJE1948" s="24"/>
      <c r="JJF1948" s="24"/>
      <c r="JJG1948" s="24"/>
      <c r="JJH1948" s="24"/>
      <c r="JJI1948" s="24"/>
      <c r="JJJ1948" s="24"/>
      <c r="JJK1948" s="24"/>
      <c r="JJL1948" s="24"/>
      <c r="JJM1948" s="24"/>
      <c r="JJN1948" s="24"/>
      <c r="JJO1948" s="24"/>
      <c r="JJP1948" s="24"/>
      <c r="JJQ1948" s="24"/>
      <c r="JJR1948" s="24"/>
      <c r="JJS1948" s="24"/>
      <c r="JJT1948" s="24"/>
      <c r="JJU1948" s="24"/>
      <c r="JJV1948" s="24"/>
      <c r="JJW1948" s="24"/>
      <c r="JJX1948" s="24"/>
      <c r="JJY1948" s="24"/>
      <c r="JJZ1948" s="24"/>
      <c r="JKA1948" s="24"/>
      <c r="JKB1948" s="24"/>
      <c r="JKC1948" s="24"/>
      <c r="JKD1948" s="24"/>
      <c r="JKE1948" s="24"/>
      <c r="JKF1948" s="24"/>
      <c r="JKG1948" s="24"/>
      <c r="JKH1948" s="24"/>
      <c r="JKI1948" s="24"/>
      <c r="JKJ1948" s="24"/>
      <c r="JKK1948" s="24"/>
      <c r="JKL1948" s="24"/>
      <c r="JKM1948" s="24"/>
      <c r="JKN1948" s="24"/>
      <c r="JKO1948" s="24"/>
      <c r="JKP1948" s="24"/>
      <c r="JKQ1948" s="24"/>
      <c r="JKR1948" s="24"/>
      <c r="JKS1948" s="24"/>
      <c r="JKT1948" s="24"/>
      <c r="JKU1948" s="24"/>
      <c r="JKV1948" s="24"/>
      <c r="JKW1948" s="24"/>
      <c r="JKX1948" s="24"/>
      <c r="JKY1948" s="24"/>
      <c r="JKZ1948" s="24"/>
      <c r="JLA1948" s="24"/>
      <c r="JLB1948" s="24"/>
      <c r="JLC1948" s="24"/>
      <c r="JLD1948" s="24"/>
      <c r="JLE1948" s="24"/>
      <c r="JLF1948" s="24"/>
      <c r="JLG1948" s="24"/>
      <c r="JLH1948" s="24"/>
      <c r="JLI1948" s="24"/>
      <c r="JLJ1948" s="24"/>
      <c r="JLK1948" s="24"/>
      <c r="JLL1948" s="24"/>
      <c r="JLM1948" s="24"/>
      <c r="JLN1948" s="24"/>
      <c r="JLO1948" s="24"/>
      <c r="JLP1948" s="24"/>
      <c r="JLQ1948" s="24"/>
      <c r="JLR1948" s="24"/>
      <c r="JLS1948" s="24"/>
      <c r="JLT1948" s="24"/>
      <c r="JLU1948" s="24"/>
      <c r="JLV1948" s="24"/>
      <c r="JLW1948" s="24"/>
      <c r="JLX1948" s="24"/>
      <c r="JLY1948" s="24"/>
      <c r="JLZ1948" s="24"/>
      <c r="JMA1948" s="24"/>
      <c r="JMB1948" s="24"/>
      <c r="JMC1948" s="24"/>
      <c r="JMD1948" s="24"/>
      <c r="JME1948" s="24"/>
      <c r="JMF1948" s="24"/>
      <c r="JMG1948" s="24"/>
      <c r="JMH1948" s="24"/>
      <c r="JMI1948" s="24"/>
      <c r="JMJ1948" s="24"/>
      <c r="JMK1948" s="24"/>
      <c r="JML1948" s="24"/>
      <c r="JMM1948" s="24"/>
      <c r="JMN1948" s="24"/>
      <c r="JMO1948" s="24"/>
      <c r="JMP1948" s="24"/>
      <c r="JMQ1948" s="24"/>
      <c r="JMR1948" s="24"/>
      <c r="JMS1948" s="24"/>
      <c r="JMT1948" s="24"/>
      <c r="JMU1948" s="24"/>
      <c r="JMV1948" s="24"/>
      <c r="JMW1948" s="24"/>
      <c r="JMX1948" s="24"/>
      <c r="JMY1948" s="24"/>
      <c r="JMZ1948" s="24"/>
      <c r="JNA1948" s="24"/>
      <c r="JNB1948" s="24"/>
      <c r="JNC1948" s="24"/>
      <c r="JND1948" s="24"/>
      <c r="JNE1948" s="24"/>
      <c r="JNF1948" s="24"/>
      <c r="JNG1948" s="24"/>
      <c r="JNH1948" s="24"/>
      <c r="JNI1948" s="24"/>
      <c r="JNJ1948" s="24"/>
      <c r="JNK1948" s="24"/>
      <c r="JNL1948" s="24"/>
      <c r="JNM1948" s="24"/>
      <c r="JNN1948" s="24"/>
      <c r="JNO1948" s="24"/>
      <c r="JNP1948" s="24"/>
      <c r="JNQ1948" s="24"/>
      <c r="JNR1948" s="24"/>
      <c r="JNS1948" s="24"/>
      <c r="JNT1948" s="24"/>
      <c r="JNU1948" s="24"/>
      <c r="JNV1948" s="24"/>
      <c r="JNW1948" s="24"/>
      <c r="JNX1948" s="24"/>
      <c r="JNY1948" s="24"/>
      <c r="JNZ1948" s="24"/>
      <c r="JOA1948" s="24"/>
      <c r="JOB1948" s="24"/>
      <c r="JOC1948" s="24"/>
      <c r="JOD1948" s="24"/>
      <c r="JOE1948" s="24"/>
      <c r="JOF1948" s="24"/>
      <c r="JOG1948" s="24"/>
      <c r="JOH1948" s="24"/>
      <c r="JOI1948" s="24"/>
      <c r="JOJ1948" s="24"/>
      <c r="JOK1948" s="24"/>
      <c r="JOL1948" s="24"/>
      <c r="JOM1948" s="24"/>
      <c r="JON1948" s="24"/>
      <c r="JOO1948" s="24"/>
      <c r="JOP1948" s="24"/>
      <c r="JOQ1948" s="24"/>
      <c r="JOR1948" s="24"/>
      <c r="JOS1948" s="24"/>
      <c r="JOT1948" s="24"/>
      <c r="JOU1948" s="24"/>
      <c r="JOV1948" s="24"/>
      <c r="JOW1948" s="24"/>
      <c r="JOX1948" s="24"/>
      <c r="JOY1948" s="24"/>
      <c r="JOZ1948" s="24"/>
      <c r="JPA1948" s="24"/>
      <c r="JPB1948" s="24"/>
      <c r="JPC1948" s="24"/>
      <c r="JPD1948" s="24"/>
      <c r="JPE1948" s="24"/>
      <c r="JPF1948" s="24"/>
      <c r="JPG1948" s="24"/>
      <c r="JPH1948" s="24"/>
      <c r="JPI1948" s="24"/>
      <c r="JPJ1948" s="24"/>
      <c r="JPK1948" s="24"/>
      <c r="JPL1948" s="24"/>
      <c r="JPM1948" s="24"/>
      <c r="JPN1948" s="24"/>
      <c r="JPO1948" s="24"/>
      <c r="JPP1948" s="24"/>
      <c r="JPQ1948" s="24"/>
      <c r="JPR1948" s="24"/>
      <c r="JPS1948" s="24"/>
      <c r="JPT1948" s="24"/>
      <c r="JPU1948" s="24"/>
      <c r="JPV1948" s="24"/>
      <c r="JPW1948" s="24"/>
      <c r="JPX1948" s="24"/>
      <c r="JPY1948" s="24"/>
      <c r="JPZ1948" s="24"/>
      <c r="JQA1948" s="24"/>
      <c r="JQB1948" s="24"/>
      <c r="JQC1948" s="24"/>
      <c r="JQD1948" s="24"/>
      <c r="JQE1948" s="24"/>
      <c r="JQF1948" s="24"/>
      <c r="JQG1948" s="24"/>
      <c r="JQH1948" s="24"/>
      <c r="JQI1948" s="24"/>
      <c r="JQJ1948" s="24"/>
      <c r="JQK1948" s="24"/>
      <c r="JQL1948" s="24"/>
      <c r="JQM1948" s="24"/>
      <c r="JQN1948" s="24"/>
      <c r="JQO1948" s="24"/>
      <c r="JQP1948" s="24"/>
      <c r="JQQ1948" s="24"/>
      <c r="JQR1948" s="24"/>
      <c r="JQS1948" s="24"/>
      <c r="JQT1948" s="24"/>
      <c r="JQU1948" s="24"/>
      <c r="JQV1948" s="24"/>
      <c r="JQW1948" s="24"/>
      <c r="JQX1948" s="24"/>
      <c r="JQY1948" s="24"/>
      <c r="JQZ1948" s="24"/>
      <c r="JRA1948" s="24"/>
      <c r="JRB1948" s="24"/>
      <c r="JRC1948" s="24"/>
      <c r="JRD1948" s="24"/>
      <c r="JRE1948" s="24"/>
      <c r="JRF1948" s="24"/>
      <c r="JRG1948" s="24"/>
      <c r="JRH1948" s="24"/>
      <c r="JRI1948" s="24"/>
      <c r="JRJ1948" s="24"/>
      <c r="JRK1948" s="24"/>
      <c r="JRL1948" s="24"/>
      <c r="JRM1948" s="24"/>
      <c r="JRN1948" s="24"/>
      <c r="JRO1948" s="24"/>
      <c r="JRP1948" s="24"/>
      <c r="JRQ1948" s="24"/>
      <c r="JRR1948" s="24"/>
      <c r="JRS1948" s="24"/>
      <c r="JRT1948" s="24"/>
      <c r="JRU1948" s="24"/>
      <c r="JRV1948" s="24"/>
      <c r="JRW1948" s="24"/>
      <c r="JRX1948" s="24"/>
      <c r="JRY1948" s="24"/>
      <c r="JRZ1948" s="24"/>
      <c r="JSA1948" s="24"/>
      <c r="JSB1948" s="24"/>
      <c r="JSC1948" s="24"/>
      <c r="JSD1948" s="24"/>
      <c r="JSE1948" s="24"/>
      <c r="JSF1948" s="24"/>
      <c r="JSG1948" s="24"/>
      <c r="JSH1948" s="24"/>
      <c r="JSI1948" s="24"/>
      <c r="JSJ1948" s="24"/>
      <c r="JSK1948" s="24"/>
      <c r="JSL1948" s="24"/>
      <c r="JSM1948" s="24"/>
      <c r="JSN1948" s="24"/>
      <c r="JSO1948" s="24"/>
      <c r="JSP1948" s="24"/>
      <c r="JSQ1948" s="24"/>
      <c r="JSR1948" s="24"/>
      <c r="JSS1948" s="24"/>
      <c r="JST1948" s="24"/>
      <c r="JSU1948" s="24"/>
      <c r="JSV1948" s="24"/>
      <c r="JSW1948" s="24"/>
      <c r="JSX1948" s="24"/>
      <c r="JSY1948" s="24"/>
      <c r="JSZ1948" s="24"/>
      <c r="JTA1948" s="24"/>
      <c r="JTB1948" s="24"/>
      <c r="JTC1948" s="24"/>
      <c r="JTD1948" s="24"/>
      <c r="JTE1948" s="24"/>
      <c r="JTF1948" s="24"/>
      <c r="JTG1948" s="24"/>
      <c r="JTH1948" s="24"/>
      <c r="JTI1948" s="24"/>
      <c r="JTJ1948" s="24"/>
      <c r="JTK1948" s="24"/>
      <c r="JTL1948" s="24"/>
      <c r="JTM1948" s="24"/>
      <c r="JTN1948" s="24"/>
      <c r="JTO1948" s="24"/>
      <c r="JTP1948" s="24"/>
      <c r="JTQ1948" s="24"/>
      <c r="JTR1948" s="24"/>
      <c r="JTS1948" s="24"/>
      <c r="JTT1948" s="24"/>
      <c r="JTU1948" s="24"/>
      <c r="JTV1948" s="24"/>
      <c r="JTW1948" s="24"/>
      <c r="JTX1948" s="24"/>
      <c r="JTY1948" s="24"/>
      <c r="JTZ1948" s="24"/>
      <c r="JUA1948" s="24"/>
      <c r="JUB1948" s="24"/>
      <c r="JUC1948" s="24"/>
      <c r="JUD1948" s="24"/>
      <c r="JUE1948" s="24"/>
      <c r="JUF1948" s="24"/>
      <c r="JUG1948" s="24"/>
      <c r="JUH1948" s="24"/>
      <c r="JUI1948" s="24"/>
      <c r="JUJ1948" s="24"/>
      <c r="JUK1948" s="24"/>
      <c r="JUL1948" s="24"/>
      <c r="JUM1948" s="24"/>
      <c r="JUN1948" s="24"/>
      <c r="JUO1948" s="24"/>
      <c r="JUP1948" s="24"/>
      <c r="JUQ1948" s="24"/>
      <c r="JUR1948" s="24"/>
      <c r="JUS1948" s="24"/>
      <c r="JUT1948" s="24"/>
      <c r="JUU1948" s="24"/>
      <c r="JUV1948" s="24"/>
      <c r="JUW1948" s="24"/>
      <c r="JUX1948" s="24"/>
      <c r="JUY1948" s="24"/>
      <c r="JUZ1948" s="24"/>
      <c r="JVA1948" s="24"/>
      <c r="JVB1948" s="24"/>
      <c r="JVC1948" s="24"/>
      <c r="JVD1948" s="24"/>
      <c r="JVE1948" s="24"/>
      <c r="JVF1948" s="24"/>
      <c r="JVG1948" s="24"/>
      <c r="JVH1948" s="24"/>
      <c r="JVI1948" s="24"/>
      <c r="JVJ1948" s="24"/>
      <c r="JVK1948" s="24"/>
      <c r="JVL1948" s="24"/>
      <c r="JVM1948" s="24"/>
      <c r="JVN1948" s="24"/>
      <c r="JVO1948" s="24"/>
      <c r="JVP1948" s="24"/>
      <c r="JVQ1948" s="24"/>
      <c r="JVR1948" s="24"/>
      <c r="JVS1948" s="24"/>
      <c r="JVT1948" s="24"/>
      <c r="JVU1948" s="24"/>
      <c r="JVV1948" s="24"/>
      <c r="JVW1948" s="24"/>
      <c r="JVX1948" s="24"/>
      <c r="JVY1948" s="24"/>
      <c r="JVZ1948" s="24"/>
      <c r="JWA1948" s="24"/>
      <c r="JWB1948" s="24"/>
      <c r="JWC1948" s="24"/>
      <c r="JWD1948" s="24"/>
      <c r="JWE1948" s="24"/>
      <c r="JWF1948" s="24"/>
      <c r="JWG1948" s="24"/>
      <c r="JWH1948" s="24"/>
      <c r="JWI1948" s="24"/>
      <c r="JWJ1948" s="24"/>
      <c r="JWK1948" s="24"/>
      <c r="JWL1948" s="24"/>
      <c r="JWM1948" s="24"/>
      <c r="JWN1948" s="24"/>
      <c r="JWO1948" s="24"/>
      <c r="JWP1948" s="24"/>
      <c r="JWQ1948" s="24"/>
      <c r="JWR1948" s="24"/>
      <c r="JWS1948" s="24"/>
      <c r="JWT1948" s="24"/>
      <c r="JWU1948" s="24"/>
      <c r="JWV1948" s="24"/>
      <c r="JWW1948" s="24"/>
      <c r="JWX1948" s="24"/>
      <c r="JWY1948" s="24"/>
      <c r="JWZ1948" s="24"/>
      <c r="JXA1948" s="24"/>
      <c r="JXB1948" s="24"/>
      <c r="JXC1948" s="24"/>
      <c r="JXD1948" s="24"/>
      <c r="JXE1948" s="24"/>
      <c r="JXF1948" s="24"/>
      <c r="JXG1948" s="24"/>
      <c r="JXH1948" s="24"/>
      <c r="JXI1948" s="24"/>
      <c r="JXJ1948" s="24"/>
      <c r="JXK1948" s="24"/>
      <c r="JXL1948" s="24"/>
      <c r="JXM1948" s="24"/>
      <c r="JXN1948" s="24"/>
      <c r="JXO1948" s="24"/>
      <c r="JXP1948" s="24"/>
      <c r="JXQ1948" s="24"/>
      <c r="JXR1948" s="24"/>
      <c r="JXS1948" s="24"/>
      <c r="JXT1948" s="24"/>
      <c r="JXU1948" s="24"/>
      <c r="JXV1948" s="24"/>
      <c r="JXW1948" s="24"/>
      <c r="JXX1948" s="24"/>
      <c r="JXY1948" s="24"/>
      <c r="JXZ1948" s="24"/>
      <c r="JYA1948" s="24"/>
      <c r="JYB1948" s="24"/>
      <c r="JYC1948" s="24"/>
      <c r="JYD1948" s="24"/>
      <c r="JYE1948" s="24"/>
      <c r="JYF1948" s="24"/>
      <c r="JYG1948" s="24"/>
      <c r="JYH1948" s="24"/>
      <c r="JYI1948" s="24"/>
      <c r="JYJ1948" s="24"/>
      <c r="JYK1948" s="24"/>
      <c r="JYL1948" s="24"/>
      <c r="JYM1948" s="24"/>
      <c r="JYN1948" s="24"/>
      <c r="JYO1948" s="24"/>
      <c r="JYP1948" s="24"/>
      <c r="JYQ1948" s="24"/>
      <c r="JYR1948" s="24"/>
      <c r="JYS1948" s="24"/>
      <c r="JYT1948" s="24"/>
      <c r="JYU1948" s="24"/>
      <c r="JYV1948" s="24"/>
      <c r="JYW1948" s="24"/>
      <c r="JYX1948" s="24"/>
      <c r="JYY1948" s="24"/>
      <c r="JYZ1948" s="24"/>
      <c r="JZA1948" s="24"/>
      <c r="JZB1948" s="24"/>
      <c r="JZC1948" s="24"/>
      <c r="JZD1948" s="24"/>
      <c r="JZE1948" s="24"/>
      <c r="JZF1948" s="24"/>
      <c r="JZG1948" s="24"/>
      <c r="JZH1948" s="24"/>
      <c r="JZI1948" s="24"/>
      <c r="JZJ1948" s="24"/>
      <c r="JZK1948" s="24"/>
      <c r="JZL1948" s="24"/>
      <c r="JZM1948" s="24"/>
      <c r="JZN1948" s="24"/>
      <c r="JZO1948" s="24"/>
      <c r="JZP1948" s="24"/>
      <c r="JZQ1948" s="24"/>
      <c r="JZR1948" s="24"/>
      <c r="JZS1948" s="24"/>
      <c r="JZT1948" s="24"/>
      <c r="JZU1948" s="24"/>
      <c r="JZV1948" s="24"/>
      <c r="JZW1948" s="24"/>
      <c r="JZX1948" s="24"/>
      <c r="JZY1948" s="24"/>
      <c r="JZZ1948" s="24"/>
      <c r="KAA1948" s="24"/>
      <c r="KAB1948" s="24"/>
      <c r="KAC1948" s="24"/>
      <c r="KAD1948" s="24"/>
      <c r="KAE1948" s="24"/>
      <c r="KAF1948" s="24"/>
      <c r="KAG1948" s="24"/>
      <c r="KAH1948" s="24"/>
      <c r="KAI1948" s="24"/>
      <c r="KAJ1948" s="24"/>
      <c r="KAK1948" s="24"/>
      <c r="KAL1948" s="24"/>
      <c r="KAM1948" s="24"/>
      <c r="KAN1948" s="24"/>
      <c r="KAO1948" s="24"/>
      <c r="KAP1948" s="24"/>
      <c r="KAQ1948" s="24"/>
      <c r="KAR1948" s="24"/>
      <c r="KAS1948" s="24"/>
      <c r="KAT1948" s="24"/>
      <c r="KAU1948" s="24"/>
      <c r="KAV1948" s="24"/>
      <c r="KAW1948" s="24"/>
      <c r="KAX1948" s="24"/>
      <c r="KAY1948" s="24"/>
      <c r="KAZ1948" s="24"/>
      <c r="KBA1948" s="24"/>
      <c r="KBB1948" s="24"/>
      <c r="KBC1948" s="24"/>
      <c r="KBD1948" s="24"/>
      <c r="KBE1948" s="24"/>
      <c r="KBF1948" s="24"/>
      <c r="KBG1948" s="24"/>
      <c r="KBH1948" s="24"/>
      <c r="KBI1948" s="24"/>
      <c r="KBJ1948" s="24"/>
      <c r="KBK1948" s="24"/>
      <c r="KBL1948" s="24"/>
      <c r="KBM1948" s="24"/>
      <c r="KBN1948" s="24"/>
      <c r="KBO1948" s="24"/>
      <c r="KBP1948" s="24"/>
      <c r="KBQ1948" s="24"/>
      <c r="KBR1948" s="24"/>
      <c r="KBS1948" s="24"/>
      <c r="KBT1948" s="24"/>
      <c r="KBU1948" s="24"/>
      <c r="KBV1948" s="24"/>
      <c r="KBW1948" s="24"/>
      <c r="KBX1948" s="24"/>
      <c r="KBY1948" s="24"/>
      <c r="KBZ1948" s="24"/>
      <c r="KCA1948" s="24"/>
      <c r="KCB1948" s="24"/>
      <c r="KCC1948" s="24"/>
      <c r="KCD1948" s="24"/>
      <c r="KCE1948" s="24"/>
      <c r="KCF1948" s="24"/>
      <c r="KCG1948" s="24"/>
      <c r="KCH1948" s="24"/>
      <c r="KCI1948" s="24"/>
      <c r="KCJ1948" s="24"/>
      <c r="KCK1948" s="24"/>
      <c r="KCL1948" s="24"/>
      <c r="KCM1948" s="24"/>
      <c r="KCN1948" s="24"/>
      <c r="KCO1948" s="24"/>
      <c r="KCP1948" s="24"/>
      <c r="KCQ1948" s="24"/>
      <c r="KCR1948" s="24"/>
      <c r="KCS1948" s="24"/>
      <c r="KCT1948" s="24"/>
      <c r="KCU1948" s="24"/>
      <c r="KCV1948" s="24"/>
      <c r="KCW1948" s="24"/>
      <c r="KCX1948" s="24"/>
      <c r="KCY1948" s="24"/>
      <c r="KCZ1948" s="24"/>
      <c r="KDA1948" s="24"/>
      <c r="KDB1948" s="24"/>
      <c r="KDC1948" s="24"/>
      <c r="KDD1948" s="24"/>
      <c r="KDE1948" s="24"/>
      <c r="KDF1948" s="24"/>
      <c r="KDG1948" s="24"/>
      <c r="KDH1948" s="24"/>
      <c r="KDI1948" s="24"/>
      <c r="KDJ1948" s="24"/>
      <c r="KDK1948" s="24"/>
      <c r="KDL1948" s="24"/>
      <c r="KDM1948" s="24"/>
      <c r="KDN1948" s="24"/>
      <c r="KDO1948" s="24"/>
      <c r="KDP1948" s="24"/>
      <c r="KDQ1948" s="24"/>
      <c r="KDR1948" s="24"/>
      <c r="KDS1948" s="24"/>
      <c r="KDT1948" s="24"/>
      <c r="KDU1948" s="24"/>
      <c r="KDV1948" s="24"/>
      <c r="KDW1948" s="24"/>
      <c r="KDX1948" s="24"/>
      <c r="KDY1948" s="24"/>
      <c r="KDZ1948" s="24"/>
      <c r="KEA1948" s="24"/>
      <c r="KEB1948" s="24"/>
      <c r="KEC1948" s="24"/>
      <c r="KED1948" s="24"/>
      <c r="KEE1948" s="24"/>
      <c r="KEF1948" s="24"/>
      <c r="KEG1948" s="24"/>
      <c r="KEH1948" s="24"/>
      <c r="KEI1948" s="24"/>
      <c r="KEJ1948" s="24"/>
      <c r="KEK1948" s="24"/>
      <c r="KEL1948" s="24"/>
      <c r="KEM1948" s="24"/>
      <c r="KEN1948" s="24"/>
      <c r="KEO1948" s="24"/>
      <c r="KEP1948" s="24"/>
      <c r="KEQ1948" s="24"/>
      <c r="KER1948" s="24"/>
      <c r="KES1948" s="24"/>
      <c r="KET1948" s="24"/>
      <c r="KEU1948" s="24"/>
      <c r="KEV1948" s="24"/>
      <c r="KEW1948" s="24"/>
      <c r="KEX1948" s="24"/>
      <c r="KEY1948" s="24"/>
      <c r="KEZ1948" s="24"/>
      <c r="KFA1948" s="24"/>
      <c r="KFB1948" s="24"/>
      <c r="KFC1948" s="24"/>
      <c r="KFD1948" s="24"/>
      <c r="KFE1948" s="24"/>
      <c r="KFF1948" s="24"/>
      <c r="KFG1948" s="24"/>
      <c r="KFH1948" s="24"/>
      <c r="KFI1948" s="24"/>
      <c r="KFJ1948" s="24"/>
      <c r="KFK1948" s="24"/>
      <c r="KFL1948" s="24"/>
      <c r="KFM1948" s="24"/>
      <c r="KFN1948" s="24"/>
      <c r="KFO1948" s="24"/>
      <c r="KFP1948" s="24"/>
      <c r="KFQ1948" s="24"/>
      <c r="KFR1948" s="24"/>
      <c r="KFS1948" s="24"/>
      <c r="KFT1948" s="24"/>
      <c r="KFU1948" s="24"/>
      <c r="KFV1948" s="24"/>
      <c r="KFW1948" s="24"/>
      <c r="KFX1948" s="24"/>
      <c r="KFY1948" s="24"/>
      <c r="KFZ1948" s="24"/>
      <c r="KGA1948" s="24"/>
      <c r="KGB1948" s="24"/>
      <c r="KGC1948" s="24"/>
      <c r="KGD1948" s="24"/>
      <c r="KGE1948" s="24"/>
      <c r="KGF1948" s="24"/>
      <c r="KGG1948" s="24"/>
      <c r="KGH1948" s="24"/>
      <c r="KGI1948" s="24"/>
      <c r="KGJ1948" s="24"/>
      <c r="KGK1948" s="24"/>
      <c r="KGL1948" s="24"/>
      <c r="KGM1948" s="24"/>
      <c r="KGN1948" s="24"/>
      <c r="KGO1948" s="24"/>
      <c r="KGP1948" s="24"/>
      <c r="KGQ1948" s="24"/>
      <c r="KGR1948" s="24"/>
      <c r="KGS1948" s="24"/>
      <c r="KGT1948" s="24"/>
      <c r="KGU1948" s="24"/>
      <c r="KGV1948" s="24"/>
      <c r="KGW1948" s="24"/>
      <c r="KGX1948" s="24"/>
      <c r="KGY1948" s="24"/>
      <c r="KGZ1948" s="24"/>
      <c r="KHA1948" s="24"/>
      <c r="KHB1948" s="24"/>
      <c r="KHC1948" s="24"/>
      <c r="KHD1948" s="24"/>
      <c r="KHE1948" s="24"/>
      <c r="KHF1948" s="24"/>
      <c r="KHG1948" s="24"/>
      <c r="KHH1948" s="24"/>
      <c r="KHI1948" s="24"/>
      <c r="KHJ1948" s="24"/>
      <c r="KHK1948" s="24"/>
      <c r="KHL1948" s="24"/>
      <c r="KHM1948" s="24"/>
      <c r="KHN1948" s="24"/>
      <c r="KHO1948" s="24"/>
      <c r="KHP1948" s="24"/>
      <c r="KHQ1948" s="24"/>
      <c r="KHR1948" s="24"/>
      <c r="KHS1948" s="24"/>
      <c r="KHT1948" s="24"/>
      <c r="KHU1948" s="24"/>
      <c r="KHV1948" s="24"/>
      <c r="KHW1948" s="24"/>
      <c r="KHX1948" s="24"/>
      <c r="KHY1948" s="24"/>
      <c r="KHZ1948" s="24"/>
      <c r="KIA1948" s="24"/>
      <c r="KIB1948" s="24"/>
      <c r="KIC1948" s="24"/>
      <c r="KID1948" s="24"/>
      <c r="KIE1948" s="24"/>
      <c r="KIF1948" s="24"/>
      <c r="KIG1948" s="24"/>
      <c r="KIH1948" s="24"/>
      <c r="KII1948" s="24"/>
      <c r="KIJ1948" s="24"/>
      <c r="KIK1948" s="24"/>
      <c r="KIL1948" s="24"/>
      <c r="KIM1948" s="24"/>
      <c r="KIN1948" s="24"/>
      <c r="KIO1948" s="24"/>
      <c r="KIP1948" s="24"/>
      <c r="KIQ1948" s="24"/>
      <c r="KIR1948" s="24"/>
      <c r="KIS1948" s="24"/>
      <c r="KIT1948" s="24"/>
      <c r="KIU1948" s="24"/>
      <c r="KIV1948" s="24"/>
      <c r="KIW1948" s="24"/>
      <c r="KIX1948" s="24"/>
      <c r="KIY1948" s="24"/>
      <c r="KIZ1948" s="24"/>
      <c r="KJA1948" s="24"/>
      <c r="KJB1948" s="24"/>
      <c r="KJC1948" s="24"/>
      <c r="KJD1948" s="24"/>
      <c r="KJE1948" s="24"/>
      <c r="KJF1948" s="24"/>
      <c r="KJG1948" s="24"/>
      <c r="KJH1948" s="24"/>
      <c r="KJI1948" s="24"/>
      <c r="KJJ1948" s="24"/>
      <c r="KJK1948" s="24"/>
      <c r="KJL1948" s="24"/>
      <c r="KJM1948" s="24"/>
      <c r="KJN1948" s="24"/>
      <c r="KJO1948" s="24"/>
      <c r="KJP1948" s="24"/>
      <c r="KJQ1948" s="24"/>
      <c r="KJR1948" s="24"/>
      <c r="KJS1948" s="24"/>
      <c r="KJT1948" s="24"/>
      <c r="KJU1948" s="24"/>
      <c r="KJV1948" s="24"/>
      <c r="KJW1948" s="24"/>
      <c r="KJX1948" s="24"/>
      <c r="KJY1948" s="24"/>
      <c r="KJZ1948" s="24"/>
      <c r="KKA1948" s="24"/>
      <c r="KKB1948" s="24"/>
      <c r="KKC1948" s="24"/>
      <c r="KKD1948" s="24"/>
      <c r="KKE1948" s="24"/>
      <c r="KKF1948" s="24"/>
      <c r="KKG1948" s="24"/>
      <c r="KKH1948" s="24"/>
      <c r="KKI1948" s="24"/>
      <c r="KKJ1948" s="24"/>
      <c r="KKK1948" s="24"/>
      <c r="KKL1948" s="24"/>
      <c r="KKM1948" s="24"/>
      <c r="KKN1948" s="24"/>
      <c r="KKO1948" s="24"/>
      <c r="KKP1948" s="24"/>
      <c r="KKQ1948" s="24"/>
      <c r="KKR1948" s="24"/>
      <c r="KKS1948" s="24"/>
      <c r="KKT1948" s="24"/>
      <c r="KKU1948" s="24"/>
      <c r="KKV1948" s="24"/>
      <c r="KKW1948" s="24"/>
      <c r="KKX1948" s="24"/>
      <c r="KKY1948" s="24"/>
      <c r="KKZ1948" s="24"/>
      <c r="KLA1948" s="24"/>
      <c r="KLB1948" s="24"/>
      <c r="KLC1948" s="24"/>
      <c r="KLD1948" s="24"/>
      <c r="KLE1948" s="24"/>
      <c r="KLF1948" s="24"/>
      <c r="KLG1948" s="24"/>
      <c r="KLH1948" s="24"/>
      <c r="KLI1948" s="24"/>
      <c r="KLJ1948" s="24"/>
      <c r="KLK1948" s="24"/>
      <c r="KLL1948" s="24"/>
      <c r="KLM1948" s="24"/>
      <c r="KLN1948" s="24"/>
      <c r="KLO1948" s="24"/>
      <c r="KLP1948" s="24"/>
      <c r="KLQ1948" s="24"/>
      <c r="KLR1948" s="24"/>
      <c r="KLS1948" s="24"/>
      <c r="KLT1948" s="24"/>
      <c r="KLU1948" s="24"/>
      <c r="KLV1948" s="24"/>
      <c r="KLW1948" s="24"/>
      <c r="KLX1948" s="24"/>
      <c r="KLY1948" s="24"/>
      <c r="KLZ1948" s="24"/>
      <c r="KMA1948" s="24"/>
      <c r="KMB1948" s="24"/>
      <c r="KMC1948" s="24"/>
      <c r="KMD1948" s="24"/>
      <c r="KME1948" s="24"/>
      <c r="KMF1948" s="24"/>
      <c r="KMG1948" s="24"/>
      <c r="KMH1948" s="24"/>
      <c r="KMI1948" s="24"/>
      <c r="KMJ1948" s="24"/>
      <c r="KMK1948" s="24"/>
      <c r="KML1948" s="24"/>
      <c r="KMM1948" s="24"/>
      <c r="KMN1948" s="24"/>
      <c r="KMO1948" s="24"/>
      <c r="KMP1948" s="24"/>
      <c r="KMQ1948" s="24"/>
      <c r="KMR1948" s="24"/>
      <c r="KMS1948" s="24"/>
      <c r="KMT1948" s="24"/>
      <c r="KMU1948" s="24"/>
      <c r="KMV1948" s="24"/>
      <c r="KMW1948" s="24"/>
      <c r="KMX1948" s="24"/>
      <c r="KMY1948" s="24"/>
      <c r="KMZ1948" s="24"/>
      <c r="KNA1948" s="24"/>
      <c r="KNB1948" s="24"/>
      <c r="KNC1948" s="24"/>
      <c r="KND1948" s="24"/>
      <c r="KNE1948" s="24"/>
      <c r="KNF1948" s="24"/>
      <c r="KNG1948" s="24"/>
      <c r="KNH1948" s="24"/>
      <c r="KNI1948" s="24"/>
      <c r="KNJ1948" s="24"/>
      <c r="KNK1948" s="24"/>
      <c r="KNL1948" s="24"/>
      <c r="KNM1948" s="24"/>
      <c r="KNN1948" s="24"/>
      <c r="KNO1948" s="24"/>
      <c r="KNP1948" s="24"/>
      <c r="KNQ1948" s="24"/>
      <c r="KNR1948" s="24"/>
      <c r="KNS1948" s="24"/>
      <c r="KNT1948" s="24"/>
      <c r="KNU1948" s="24"/>
      <c r="KNV1948" s="24"/>
      <c r="KNW1948" s="24"/>
      <c r="KNX1948" s="24"/>
      <c r="KNY1948" s="24"/>
      <c r="KNZ1948" s="24"/>
      <c r="KOA1948" s="24"/>
      <c r="KOB1948" s="24"/>
      <c r="KOC1948" s="24"/>
      <c r="KOD1948" s="24"/>
      <c r="KOE1948" s="24"/>
      <c r="KOF1948" s="24"/>
      <c r="KOG1948" s="24"/>
      <c r="KOH1948" s="24"/>
      <c r="KOI1948" s="24"/>
      <c r="KOJ1948" s="24"/>
      <c r="KOK1948" s="24"/>
      <c r="KOL1948" s="24"/>
      <c r="KOM1948" s="24"/>
      <c r="KON1948" s="24"/>
      <c r="KOO1948" s="24"/>
      <c r="KOP1948" s="24"/>
      <c r="KOQ1948" s="24"/>
      <c r="KOR1948" s="24"/>
      <c r="KOS1948" s="24"/>
      <c r="KOT1948" s="24"/>
      <c r="KOU1948" s="24"/>
      <c r="KOV1948" s="24"/>
      <c r="KOW1948" s="24"/>
      <c r="KOX1948" s="24"/>
      <c r="KOY1948" s="24"/>
      <c r="KOZ1948" s="24"/>
      <c r="KPA1948" s="24"/>
      <c r="KPB1948" s="24"/>
      <c r="KPC1948" s="24"/>
      <c r="KPD1948" s="24"/>
      <c r="KPE1948" s="24"/>
      <c r="KPF1948" s="24"/>
      <c r="KPG1948" s="24"/>
      <c r="KPH1948" s="24"/>
      <c r="KPI1948" s="24"/>
      <c r="KPJ1948" s="24"/>
      <c r="KPK1948" s="24"/>
      <c r="KPL1948" s="24"/>
      <c r="KPM1948" s="24"/>
      <c r="KPN1948" s="24"/>
      <c r="KPO1948" s="24"/>
      <c r="KPP1948" s="24"/>
      <c r="KPQ1948" s="24"/>
      <c r="KPR1948" s="24"/>
      <c r="KPS1948" s="24"/>
      <c r="KPT1948" s="24"/>
      <c r="KPU1948" s="24"/>
      <c r="KPV1948" s="24"/>
      <c r="KPW1948" s="24"/>
      <c r="KPX1948" s="24"/>
      <c r="KPY1948" s="24"/>
      <c r="KPZ1948" s="24"/>
      <c r="KQA1948" s="24"/>
      <c r="KQB1948" s="24"/>
      <c r="KQC1948" s="24"/>
      <c r="KQD1948" s="24"/>
      <c r="KQE1948" s="24"/>
      <c r="KQF1948" s="24"/>
      <c r="KQG1948" s="24"/>
      <c r="KQH1948" s="24"/>
      <c r="KQI1948" s="24"/>
      <c r="KQJ1948" s="24"/>
      <c r="KQK1948" s="24"/>
      <c r="KQL1948" s="24"/>
      <c r="KQM1948" s="24"/>
      <c r="KQN1948" s="24"/>
      <c r="KQO1948" s="24"/>
      <c r="KQP1948" s="24"/>
      <c r="KQQ1948" s="24"/>
      <c r="KQR1948" s="24"/>
      <c r="KQS1948" s="24"/>
      <c r="KQT1948" s="24"/>
      <c r="KQU1948" s="24"/>
      <c r="KQV1948" s="24"/>
      <c r="KQW1948" s="24"/>
      <c r="KQX1948" s="24"/>
      <c r="KQY1948" s="24"/>
      <c r="KQZ1948" s="24"/>
      <c r="KRA1948" s="24"/>
      <c r="KRB1948" s="24"/>
      <c r="KRC1948" s="24"/>
      <c r="KRD1948" s="24"/>
      <c r="KRE1948" s="24"/>
      <c r="KRF1948" s="24"/>
      <c r="KRG1948" s="24"/>
      <c r="KRH1948" s="24"/>
      <c r="KRI1948" s="24"/>
      <c r="KRJ1948" s="24"/>
      <c r="KRK1948" s="24"/>
      <c r="KRL1948" s="24"/>
      <c r="KRM1948" s="24"/>
      <c r="KRN1948" s="24"/>
      <c r="KRO1948" s="24"/>
      <c r="KRP1948" s="24"/>
      <c r="KRQ1948" s="24"/>
      <c r="KRR1948" s="24"/>
      <c r="KRS1948" s="24"/>
      <c r="KRT1948" s="24"/>
      <c r="KRU1948" s="24"/>
      <c r="KRV1948" s="24"/>
      <c r="KRW1948" s="24"/>
      <c r="KRX1948" s="24"/>
      <c r="KRY1948" s="24"/>
      <c r="KRZ1948" s="24"/>
      <c r="KSA1948" s="24"/>
      <c r="KSB1948" s="24"/>
      <c r="KSC1948" s="24"/>
      <c r="KSD1948" s="24"/>
      <c r="KSE1948" s="24"/>
      <c r="KSF1948" s="24"/>
      <c r="KSG1948" s="24"/>
      <c r="KSH1948" s="24"/>
      <c r="KSI1948" s="24"/>
      <c r="KSJ1948" s="24"/>
      <c r="KSK1948" s="24"/>
      <c r="KSL1948" s="24"/>
      <c r="KSM1948" s="24"/>
      <c r="KSN1948" s="24"/>
      <c r="KSO1948" s="24"/>
      <c r="KSP1948" s="24"/>
      <c r="KSQ1948" s="24"/>
      <c r="KSR1948" s="24"/>
      <c r="KSS1948" s="24"/>
      <c r="KST1948" s="24"/>
      <c r="KSU1948" s="24"/>
      <c r="KSV1948" s="24"/>
      <c r="KSW1948" s="24"/>
      <c r="KSX1948" s="24"/>
      <c r="KSY1948" s="24"/>
      <c r="KSZ1948" s="24"/>
      <c r="KTA1948" s="24"/>
      <c r="KTB1948" s="24"/>
      <c r="KTC1948" s="24"/>
      <c r="KTD1948" s="24"/>
      <c r="KTE1948" s="24"/>
      <c r="KTF1948" s="24"/>
      <c r="KTG1948" s="24"/>
      <c r="KTH1948" s="24"/>
      <c r="KTI1948" s="24"/>
      <c r="KTJ1948" s="24"/>
      <c r="KTK1948" s="24"/>
      <c r="KTL1948" s="24"/>
      <c r="KTM1948" s="24"/>
      <c r="KTN1948" s="24"/>
      <c r="KTO1948" s="24"/>
      <c r="KTP1948" s="24"/>
      <c r="KTQ1948" s="24"/>
      <c r="KTR1948" s="24"/>
      <c r="KTS1948" s="24"/>
      <c r="KTT1948" s="24"/>
      <c r="KTU1948" s="24"/>
      <c r="KTV1948" s="24"/>
      <c r="KTW1948" s="24"/>
      <c r="KTX1948" s="24"/>
      <c r="KTY1948" s="24"/>
      <c r="KTZ1948" s="24"/>
      <c r="KUA1948" s="24"/>
      <c r="KUB1948" s="24"/>
      <c r="KUC1948" s="24"/>
      <c r="KUD1948" s="24"/>
      <c r="KUE1948" s="24"/>
      <c r="KUF1948" s="24"/>
      <c r="KUG1948" s="24"/>
      <c r="KUH1948" s="24"/>
      <c r="KUI1948" s="24"/>
      <c r="KUJ1948" s="24"/>
      <c r="KUK1948" s="24"/>
      <c r="KUL1948" s="24"/>
      <c r="KUM1948" s="24"/>
      <c r="KUN1948" s="24"/>
      <c r="KUO1948" s="24"/>
      <c r="KUP1948" s="24"/>
      <c r="KUQ1948" s="24"/>
      <c r="KUR1948" s="24"/>
      <c r="KUS1948" s="24"/>
      <c r="KUT1948" s="24"/>
      <c r="KUU1948" s="24"/>
      <c r="KUV1948" s="24"/>
      <c r="KUW1948" s="24"/>
      <c r="KUX1948" s="24"/>
      <c r="KUY1948" s="24"/>
      <c r="KUZ1948" s="24"/>
      <c r="KVA1948" s="24"/>
      <c r="KVB1948" s="24"/>
      <c r="KVC1948" s="24"/>
      <c r="KVD1948" s="24"/>
      <c r="KVE1948" s="24"/>
      <c r="KVF1948" s="24"/>
      <c r="KVG1948" s="24"/>
      <c r="KVH1948" s="24"/>
      <c r="KVI1948" s="24"/>
      <c r="KVJ1948" s="24"/>
      <c r="KVK1948" s="24"/>
      <c r="KVL1948" s="24"/>
      <c r="KVM1948" s="24"/>
      <c r="KVN1948" s="24"/>
      <c r="KVO1948" s="24"/>
      <c r="KVP1948" s="24"/>
      <c r="KVQ1948" s="24"/>
      <c r="KVR1948" s="24"/>
      <c r="KVS1948" s="24"/>
      <c r="KVT1948" s="24"/>
      <c r="KVU1948" s="24"/>
      <c r="KVV1948" s="24"/>
      <c r="KVW1948" s="24"/>
      <c r="KVX1948" s="24"/>
      <c r="KVY1948" s="24"/>
      <c r="KVZ1948" s="24"/>
      <c r="KWA1948" s="24"/>
      <c r="KWB1948" s="24"/>
      <c r="KWC1948" s="24"/>
      <c r="KWD1948" s="24"/>
      <c r="KWE1948" s="24"/>
      <c r="KWF1948" s="24"/>
      <c r="KWG1948" s="24"/>
      <c r="KWH1948" s="24"/>
      <c r="KWI1948" s="24"/>
      <c r="KWJ1948" s="24"/>
      <c r="KWK1948" s="24"/>
      <c r="KWL1948" s="24"/>
      <c r="KWM1948" s="24"/>
      <c r="KWN1948" s="24"/>
      <c r="KWO1948" s="24"/>
      <c r="KWP1948" s="24"/>
      <c r="KWQ1948" s="24"/>
      <c r="KWR1948" s="24"/>
      <c r="KWS1948" s="24"/>
      <c r="KWT1948" s="24"/>
      <c r="KWU1948" s="24"/>
      <c r="KWV1948" s="24"/>
      <c r="KWW1948" s="24"/>
      <c r="KWX1948" s="24"/>
      <c r="KWY1948" s="24"/>
      <c r="KWZ1948" s="24"/>
      <c r="KXA1948" s="24"/>
      <c r="KXB1948" s="24"/>
      <c r="KXC1948" s="24"/>
      <c r="KXD1948" s="24"/>
      <c r="KXE1948" s="24"/>
      <c r="KXF1948" s="24"/>
      <c r="KXG1948" s="24"/>
      <c r="KXH1948" s="24"/>
      <c r="KXI1948" s="24"/>
      <c r="KXJ1948" s="24"/>
      <c r="KXK1948" s="24"/>
      <c r="KXL1948" s="24"/>
      <c r="KXM1948" s="24"/>
      <c r="KXN1948" s="24"/>
      <c r="KXO1948" s="24"/>
      <c r="KXP1948" s="24"/>
      <c r="KXQ1948" s="24"/>
      <c r="KXR1948" s="24"/>
      <c r="KXS1948" s="24"/>
      <c r="KXT1948" s="24"/>
      <c r="KXU1948" s="24"/>
      <c r="KXV1948" s="24"/>
      <c r="KXW1948" s="24"/>
      <c r="KXX1948" s="24"/>
      <c r="KXY1948" s="24"/>
      <c r="KXZ1948" s="24"/>
      <c r="KYA1948" s="24"/>
      <c r="KYB1948" s="24"/>
      <c r="KYC1948" s="24"/>
      <c r="KYD1948" s="24"/>
      <c r="KYE1948" s="24"/>
      <c r="KYF1948" s="24"/>
      <c r="KYG1948" s="24"/>
      <c r="KYH1948" s="24"/>
      <c r="KYI1948" s="24"/>
      <c r="KYJ1948" s="24"/>
      <c r="KYK1948" s="24"/>
      <c r="KYL1948" s="24"/>
      <c r="KYM1948" s="24"/>
      <c r="KYN1948" s="24"/>
      <c r="KYO1948" s="24"/>
      <c r="KYP1948" s="24"/>
      <c r="KYQ1948" s="24"/>
      <c r="KYR1948" s="24"/>
      <c r="KYS1948" s="24"/>
      <c r="KYT1948" s="24"/>
      <c r="KYU1948" s="24"/>
      <c r="KYV1948" s="24"/>
      <c r="KYW1948" s="24"/>
      <c r="KYX1948" s="24"/>
      <c r="KYY1948" s="24"/>
      <c r="KYZ1948" s="24"/>
      <c r="KZA1948" s="24"/>
      <c r="KZB1948" s="24"/>
      <c r="KZC1948" s="24"/>
      <c r="KZD1948" s="24"/>
      <c r="KZE1948" s="24"/>
      <c r="KZF1948" s="24"/>
      <c r="KZG1948" s="24"/>
      <c r="KZH1948" s="24"/>
      <c r="KZI1948" s="24"/>
      <c r="KZJ1948" s="24"/>
      <c r="KZK1948" s="24"/>
      <c r="KZL1948" s="24"/>
      <c r="KZM1948" s="24"/>
      <c r="KZN1948" s="24"/>
      <c r="KZO1948" s="24"/>
      <c r="KZP1948" s="24"/>
      <c r="KZQ1948" s="24"/>
      <c r="KZR1948" s="24"/>
      <c r="KZS1948" s="24"/>
      <c r="KZT1948" s="24"/>
      <c r="KZU1948" s="24"/>
      <c r="KZV1948" s="24"/>
      <c r="KZW1948" s="24"/>
      <c r="KZX1948" s="24"/>
      <c r="KZY1948" s="24"/>
      <c r="KZZ1948" s="24"/>
      <c r="LAA1948" s="24"/>
      <c r="LAB1948" s="24"/>
      <c r="LAC1948" s="24"/>
      <c r="LAD1948" s="24"/>
      <c r="LAE1948" s="24"/>
      <c r="LAF1948" s="24"/>
      <c r="LAG1948" s="24"/>
      <c r="LAH1948" s="24"/>
      <c r="LAI1948" s="24"/>
      <c r="LAJ1948" s="24"/>
      <c r="LAK1948" s="24"/>
      <c r="LAL1948" s="24"/>
      <c r="LAM1948" s="24"/>
      <c r="LAN1948" s="24"/>
      <c r="LAO1948" s="24"/>
      <c r="LAP1948" s="24"/>
      <c r="LAQ1948" s="24"/>
      <c r="LAR1948" s="24"/>
      <c r="LAS1948" s="24"/>
      <c r="LAT1948" s="24"/>
      <c r="LAU1948" s="24"/>
      <c r="LAV1948" s="24"/>
      <c r="LAW1948" s="24"/>
      <c r="LAX1948" s="24"/>
      <c r="LAY1948" s="24"/>
      <c r="LAZ1948" s="24"/>
      <c r="LBA1948" s="24"/>
      <c r="LBB1948" s="24"/>
      <c r="LBC1948" s="24"/>
      <c r="LBD1948" s="24"/>
      <c r="LBE1948" s="24"/>
      <c r="LBF1948" s="24"/>
      <c r="LBG1948" s="24"/>
      <c r="LBH1948" s="24"/>
      <c r="LBI1948" s="24"/>
      <c r="LBJ1948" s="24"/>
      <c r="LBK1948" s="24"/>
      <c r="LBL1948" s="24"/>
      <c r="LBM1948" s="24"/>
      <c r="LBN1948" s="24"/>
      <c r="LBO1948" s="24"/>
      <c r="LBP1948" s="24"/>
      <c r="LBQ1948" s="24"/>
      <c r="LBR1948" s="24"/>
      <c r="LBS1948" s="24"/>
      <c r="LBT1948" s="24"/>
      <c r="LBU1948" s="24"/>
      <c r="LBV1948" s="24"/>
      <c r="LBW1948" s="24"/>
      <c r="LBX1948" s="24"/>
      <c r="LBY1948" s="24"/>
      <c r="LBZ1948" s="24"/>
      <c r="LCA1948" s="24"/>
      <c r="LCB1948" s="24"/>
      <c r="LCC1948" s="24"/>
      <c r="LCD1948" s="24"/>
      <c r="LCE1948" s="24"/>
      <c r="LCF1948" s="24"/>
      <c r="LCG1948" s="24"/>
      <c r="LCH1948" s="24"/>
      <c r="LCI1948" s="24"/>
      <c r="LCJ1948" s="24"/>
      <c r="LCK1948" s="24"/>
      <c r="LCL1948" s="24"/>
      <c r="LCM1948" s="24"/>
      <c r="LCN1948" s="24"/>
      <c r="LCO1948" s="24"/>
      <c r="LCP1948" s="24"/>
      <c r="LCQ1948" s="24"/>
      <c r="LCR1948" s="24"/>
      <c r="LCS1948" s="24"/>
      <c r="LCT1948" s="24"/>
      <c r="LCU1948" s="24"/>
      <c r="LCV1948" s="24"/>
      <c r="LCW1948" s="24"/>
      <c r="LCX1948" s="24"/>
      <c r="LCY1948" s="24"/>
      <c r="LCZ1948" s="24"/>
      <c r="LDA1948" s="24"/>
      <c r="LDB1948" s="24"/>
      <c r="LDC1948" s="24"/>
      <c r="LDD1948" s="24"/>
      <c r="LDE1948" s="24"/>
      <c r="LDF1948" s="24"/>
      <c r="LDG1948" s="24"/>
      <c r="LDH1948" s="24"/>
      <c r="LDI1948" s="24"/>
      <c r="LDJ1948" s="24"/>
      <c r="LDK1948" s="24"/>
      <c r="LDL1948" s="24"/>
      <c r="LDM1948" s="24"/>
      <c r="LDN1948" s="24"/>
      <c r="LDO1948" s="24"/>
      <c r="LDP1948" s="24"/>
      <c r="LDQ1948" s="24"/>
      <c r="LDR1948" s="24"/>
      <c r="LDS1948" s="24"/>
      <c r="LDT1948" s="24"/>
      <c r="LDU1948" s="24"/>
      <c r="LDV1948" s="24"/>
      <c r="LDW1948" s="24"/>
      <c r="LDX1948" s="24"/>
      <c r="LDY1948" s="24"/>
      <c r="LDZ1948" s="24"/>
      <c r="LEA1948" s="24"/>
      <c r="LEB1948" s="24"/>
      <c r="LEC1948" s="24"/>
      <c r="LED1948" s="24"/>
      <c r="LEE1948" s="24"/>
      <c r="LEF1948" s="24"/>
      <c r="LEG1948" s="24"/>
      <c r="LEH1948" s="24"/>
      <c r="LEI1948" s="24"/>
      <c r="LEJ1948" s="24"/>
      <c r="LEK1948" s="24"/>
      <c r="LEL1948" s="24"/>
      <c r="LEM1948" s="24"/>
      <c r="LEN1948" s="24"/>
      <c r="LEO1948" s="24"/>
      <c r="LEP1948" s="24"/>
      <c r="LEQ1948" s="24"/>
      <c r="LER1948" s="24"/>
      <c r="LES1948" s="24"/>
      <c r="LET1948" s="24"/>
      <c r="LEU1948" s="24"/>
      <c r="LEV1948" s="24"/>
      <c r="LEW1948" s="24"/>
      <c r="LEX1948" s="24"/>
      <c r="LEY1948" s="24"/>
      <c r="LEZ1948" s="24"/>
      <c r="LFA1948" s="24"/>
      <c r="LFB1948" s="24"/>
      <c r="LFC1948" s="24"/>
      <c r="LFD1948" s="24"/>
      <c r="LFE1948" s="24"/>
      <c r="LFF1948" s="24"/>
      <c r="LFG1948" s="24"/>
      <c r="LFH1948" s="24"/>
      <c r="LFI1948" s="24"/>
      <c r="LFJ1948" s="24"/>
      <c r="LFK1948" s="24"/>
      <c r="LFL1948" s="24"/>
      <c r="LFM1948" s="24"/>
      <c r="LFN1948" s="24"/>
      <c r="LFO1948" s="24"/>
      <c r="LFP1948" s="24"/>
      <c r="LFQ1948" s="24"/>
      <c r="LFR1948" s="24"/>
      <c r="LFS1948" s="24"/>
      <c r="LFT1948" s="24"/>
      <c r="LFU1948" s="24"/>
      <c r="LFV1948" s="24"/>
      <c r="LFW1948" s="24"/>
      <c r="LFX1948" s="24"/>
      <c r="LFY1948" s="24"/>
      <c r="LFZ1948" s="24"/>
      <c r="LGA1948" s="24"/>
      <c r="LGB1948" s="24"/>
      <c r="LGC1948" s="24"/>
      <c r="LGD1948" s="24"/>
      <c r="LGE1948" s="24"/>
      <c r="LGF1948" s="24"/>
      <c r="LGG1948" s="24"/>
      <c r="LGH1948" s="24"/>
      <c r="LGI1948" s="24"/>
      <c r="LGJ1948" s="24"/>
      <c r="LGK1948" s="24"/>
      <c r="LGL1948" s="24"/>
      <c r="LGM1948" s="24"/>
      <c r="LGN1948" s="24"/>
      <c r="LGO1948" s="24"/>
      <c r="LGP1948" s="24"/>
      <c r="LGQ1948" s="24"/>
      <c r="LGR1948" s="24"/>
      <c r="LGS1948" s="24"/>
      <c r="LGT1948" s="24"/>
      <c r="LGU1948" s="24"/>
      <c r="LGV1948" s="24"/>
      <c r="LGW1948" s="24"/>
      <c r="LGX1948" s="24"/>
      <c r="LGY1948" s="24"/>
      <c r="LGZ1948" s="24"/>
      <c r="LHA1948" s="24"/>
      <c r="LHB1948" s="24"/>
      <c r="LHC1948" s="24"/>
      <c r="LHD1948" s="24"/>
      <c r="LHE1948" s="24"/>
      <c r="LHF1948" s="24"/>
      <c r="LHG1948" s="24"/>
      <c r="LHH1948" s="24"/>
      <c r="LHI1948" s="24"/>
      <c r="LHJ1948" s="24"/>
      <c r="LHK1948" s="24"/>
      <c r="LHL1948" s="24"/>
      <c r="LHM1948" s="24"/>
      <c r="LHN1948" s="24"/>
      <c r="LHO1948" s="24"/>
      <c r="LHP1948" s="24"/>
      <c r="LHQ1948" s="24"/>
      <c r="LHR1948" s="24"/>
      <c r="LHS1948" s="24"/>
      <c r="LHT1948" s="24"/>
      <c r="LHU1948" s="24"/>
      <c r="LHV1948" s="24"/>
      <c r="LHW1948" s="24"/>
      <c r="LHX1948" s="24"/>
      <c r="LHY1948" s="24"/>
      <c r="LHZ1948" s="24"/>
      <c r="LIA1948" s="24"/>
      <c r="LIB1948" s="24"/>
      <c r="LIC1948" s="24"/>
      <c r="LID1948" s="24"/>
      <c r="LIE1948" s="24"/>
      <c r="LIF1948" s="24"/>
      <c r="LIG1948" s="24"/>
      <c r="LIH1948" s="24"/>
      <c r="LII1948" s="24"/>
      <c r="LIJ1948" s="24"/>
      <c r="LIK1948" s="24"/>
      <c r="LIL1948" s="24"/>
      <c r="LIM1948" s="24"/>
      <c r="LIN1948" s="24"/>
      <c r="LIO1948" s="24"/>
      <c r="LIP1948" s="24"/>
      <c r="LIQ1948" s="24"/>
      <c r="LIR1948" s="24"/>
      <c r="LIS1948" s="24"/>
      <c r="LIT1948" s="24"/>
      <c r="LIU1948" s="24"/>
      <c r="LIV1948" s="24"/>
      <c r="LIW1948" s="24"/>
      <c r="LIX1948" s="24"/>
      <c r="LIY1948" s="24"/>
      <c r="LIZ1948" s="24"/>
      <c r="LJA1948" s="24"/>
      <c r="LJB1948" s="24"/>
      <c r="LJC1948" s="24"/>
      <c r="LJD1948" s="24"/>
      <c r="LJE1948" s="24"/>
      <c r="LJF1948" s="24"/>
      <c r="LJG1948" s="24"/>
      <c r="LJH1948" s="24"/>
      <c r="LJI1948" s="24"/>
      <c r="LJJ1948" s="24"/>
      <c r="LJK1948" s="24"/>
      <c r="LJL1948" s="24"/>
      <c r="LJM1948" s="24"/>
      <c r="LJN1948" s="24"/>
      <c r="LJO1948" s="24"/>
      <c r="LJP1948" s="24"/>
      <c r="LJQ1948" s="24"/>
      <c r="LJR1948" s="24"/>
      <c r="LJS1948" s="24"/>
      <c r="LJT1948" s="24"/>
      <c r="LJU1948" s="24"/>
      <c r="LJV1948" s="24"/>
      <c r="LJW1948" s="24"/>
      <c r="LJX1948" s="24"/>
      <c r="LJY1948" s="24"/>
      <c r="LJZ1948" s="24"/>
      <c r="LKA1948" s="24"/>
      <c r="LKB1948" s="24"/>
      <c r="LKC1948" s="24"/>
      <c r="LKD1948" s="24"/>
      <c r="LKE1948" s="24"/>
      <c r="LKF1948" s="24"/>
      <c r="LKG1948" s="24"/>
      <c r="LKH1948" s="24"/>
      <c r="LKI1948" s="24"/>
      <c r="LKJ1948" s="24"/>
      <c r="LKK1948" s="24"/>
      <c r="LKL1948" s="24"/>
      <c r="LKM1948" s="24"/>
      <c r="LKN1948" s="24"/>
      <c r="LKO1948" s="24"/>
      <c r="LKP1948" s="24"/>
      <c r="LKQ1948" s="24"/>
      <c r="LKR1948" s="24"/>
      <c r="LKS1948" s="24"/>
      <c r="LKT1948" s="24"/>
      <c r="LKU1948" s="24"/>
      <c r="LKV1948" s="24"/>
      <c r="LKW1948" s="24"/>
      <c r="LKX1948" s="24"/>
      <c r="LKY1948" s="24"/>
      <c r="LKZ1948" s="24"/>
      <c r="LLA1948" s="24"/>
      <c r="LLB1948" s="24"/>
      <c r="LLC1948" s="24"/>
      <c r="LLD1948" s="24"/>
      <c r="LLE1948" s="24"/>
      <c r="LLF1948" s="24"/>
      <c r="LLG1948" s="24"/>
      <c r="LLH1948" s="24"/>
      <c r="LLI1948" s="24"/>
      <c r="LLJ1948" s="24"/>
      <c r="LLK1948" s="24"/>
      <c r="LLL1948" s="24"/>
      <c r="LLM1948" s="24"/>
      <c r="LLN1948" s="24"/>
      <c r="LLO1948" s="24"/>
      <c r="LLP1948" s="24"/>
      <c r="LLQ1948" s="24"/>
      <c r="LLR1948" s="24"/>
      <c r="LLS1948" s="24"/>
      <c r="LLT1948" s="24"/>
      <c r="LLU1948" s="24"/>
      <c r="LLV1948" s="24"/>
      <c r="LLW1948" s="24"/>
      <c r="LLX1948" s="24"/>
      <c r="LLY1948" s="24"/>
      <c r="LLZ1948" s="24"/>
      <c r="LMA1948" s="24"/>
      <c r="LMB1948" s="24"/>
      <c r="LMC1948" s="24"/>
      <c r="LMD1948" s="24"/>
      <c r="LME1948" s="24"/>
      <c r="LMF1948" s="24"/>
      <c r="LMG1948" s="24"/>
      <c r="LMH1948" s="24"/>
      <c r="LMI1948" s="24"/>
      <c r="LMJ1948" s="24"/>
      <c r="LMK1948" s="24"/>
      <c r="LML1948" s="24"/>
      <c r="LMM1948" s="24"/>
      <c r="LMN1948" s="24"/>
      <c r="LMO1948" s="24"/>
      <c r="LMP1948" s="24"/>
      <c r="LMQ1948" s="24"/>
      <c r="LMR1948" s="24"/>
      <c r="LMS1948" s="24"/>
      <c r="LMT1948" s="24"/>
      <c r="LMU1948" s="24"/>
      <c r="LMV1948" s="24"/>
      <c r="LMW1948" s="24"/>
      <c r="LMX1948" s="24"/>
      <c r="LMY1948" s="24"/>
      <c r="LMZ1948" s="24"/>
      <c r="LNA1948" s="24"/>
      <c r="LNB1948" s="24"/>
      <c r="LNC1948" s="24"/>
      <c r="LND1948" s="24"/>
      <c r="LNE1948" s="24"/>
      <c r="LNF1948" s="24"/>
      <c r="LNG1948" s="24"/>
      <c r="LNH1948" s="24"/>
      <c r="LNI1948" s="24"/>
      <c r="LNJ1948" s="24"/>
      <c r="LNK1948" s="24"/>
      <c r="LNL1948" s="24"/>
      <c r="LNM1948" s="24"/>
      <c r="LNN1948" s="24"/>
      <c r="LNO1948" s="24"/>
      <c r="LNP1948" s="24"/>
      <c r="LNQ1948" s="24"/>
      <c r="LNR1948" s="24"/>
      <c r="LNS1948" s="24"/>
      <c r="LNT1948" s="24"/>
      <c r="LNU1948" s="24"/>
      <c r="LNV1948" s="24"/>
      <c r="LNW1948" s="24"/>
      <c r="LNX1948" s="24"/>
      <c r="LNY1948" s="24"/>
      <c r="LNZ1948" s="24"/>
      <c r="LOA1948" s="24"/>
      <c r="LOB1948" s="24"/>
      <c r="LOC1948" s="24"/>
      <c r="LOD1948" s="24"/>
      <c r="LOE1948" s="24"/>
      <c r="LOF1948" s="24"/>
      <c r="LOG1948" s="24"/>
      <c r="LOH1948" s="24"/>
      <c r="LOI1948" s="24"/>
      <c r="LOJ1948" s="24"/>
      <c r="LOK1948" s="24"/>
      <c r="LOL1948" s="24"/>
      <c r="LOM1948" s="24"/>
      <c r="LON1948" s="24"/>
      <c r="LOO1948" s="24"/>
      <c r="LOP1948" s="24"/>
      <c r="LOQ1948" s="24"/>
      <c r="LOR1948" s="24"/>
      <c r="LOS1948" s="24"/>
      <c r="LOT1948" s="24"/>
      <c r="LOU1948" s="24"/>
      <c r="LOV1948" s="24"/>
      <c r="LOW1948" s="24"/>
      <c r="LOX1948" s="24"/>
      <c r="LOY1948" s="24"/>
      <c r="LOZ1948" s="24"/>
      <c r="LPA1948" s="24"/>
      <c r="LPB1948" s="24"/>
      <c r="LPC1948" s="24"/>
      <c r="LPD1948" s="24"/>
      <c r="LPE1948" s="24"/>
      <c r="LPF1948" s="24"/>
      <c r="LPG1948" s="24"/>
      <c r="LPH1948" s="24"/>
      <c r="LPI1948" s="24"/>
      <c r="LPJ1948" s="24"/>
      <c r="LPK1948" s="24"/>
      <c r="LPL1948" s="24"/>
      <c r="LPM1948" s="24"/>
      <c r="LPN1948" s="24"/>
      <c r="LPO1948" s="24"/>
      <c r="LPP1948" s="24"/>
      <c r="LPQ1948" s="24"/>
      <c r="LPR1948" s="24"/>
      <c r="LPS1948" s="24"/>
      <c r="LPT1948" s="24"/>
      <c r="LPU1948" s="24"/>
      <c r="LPV1948" s="24"/>
      <c r="LPW1948" s="24"/>
      <c r="LPX1948" s="24"/>
      <c r="LPY1948" s="24"/>
      <c r="LPZ1948" s="24"/>
      <c r="LQA1948" s="24"/>
      <c r="LQB1948" s="24"/>
      <c r="LQC1948" s="24"/>
      <c r="LQD1948" s="24"/>
      <c r="LQE1948" s="24"/>
      <c r="LQF1948" s="24"/>
      <c r="LQG1948" s="24"/>
      <c r="LQH1948" s="24"/>
      <c r="LQI1948" s="24"/>
      <c r="LQJ1948" s="24"/>
      <c r="LQK1948" s="24"/>
      <c r="LQL1948" s="24"/>
      <c r="LQM1948" s="24"/>
      <c r="LQN1948" s="24"/>
      <c r="LQO1948" s="24"/>
      <c r="LQP1948" s="24"/>
      <c r="LQQ1948" s="24"/>
      <c r="LQR1948" s="24"/>
      <c r="LQS1948" s="24"/>
      <c r="LQT1948" s="24"/>
      <c r="LQU1948" s="24"/>
      <c r="LQV1948" s="24"/>
      <c r="LQW1948" s="24"/>
      <c r="LQX1948" s="24"/>
      <c r="LQY1948" s="24"/>
      <c r="LQZ1948" s="24"/>
      <c r="LRA1948" s="24"/>
      <c r="LRB1948" s="24"/>
      <c r="LRC1948" s="24"/>
      <c r="LRD1948" s="24"/>
      <c r="LRE1948" s="24"/>
      <c r="LRF1948" s="24"/>
      <c r="LRG1948" s="24"/>
      <c r="LRH1948" s="24"/>
      <c r="LRI1948" s="24"/>
      <c r="LRJ1948" s="24"/>
      <c r="LRK1948" s="24"/>
      <c r="LRL1948" s="24"/>
      <c r="LRM1948" s="24"/>
      <c r="LRN1948" s="24"/>
      <c r="LRO1948" s="24"/>
      <c r="LRP1948" s="24"/>
      <c r="LRQ1948" s="24"/>
      <c r="LRR1948" s="24"/>
      <c r="LRS1948" s="24"/>
      <c r="LRT1948" s="24"/>
      <c r="LRU1948" s="24"/>
      <c r="LRV1948" s="24"/>
      <c r="LRW1948" s="24"/>
      <c r="LRX1948" s="24"/>
      <c r="LRY1948" s="24"/>
      <c r="LRZ1948" s="24"/>
      <c r="LSA1948" s="24"/>
      <c r="LSB1948" s="24"/>
      <c r="LSC1948" s="24"/>
      <c r="LSD1948" s="24"/>
      <c r="LSE1948" s="24"/>
      <c r="LSF1948" s="24"/>
      <c r="LSG1948" s="24"/>
      <c r="LSH1948" s="24"/>
      <c r="LSI1948" s="24"/>
      <c r="LSJ1948" s="24"/>
      <c r="LSK1948" s="24"/>
      <c r="LSL1948" s="24"/>
      <c r="LSM1948" s="24"/>
      <c r="LSN1948" s="24"/>
      <c r="LSO1948" s="24"/>
      <c r="LSP1948" s="24"/>
      <c r="LSQ1948" s="24"/>
      <c r="LSR1948" s="24"/>
      <c r="LSS1948" s="24"/>
      <c r="LST1948" s="24"/>
      <c r="LSU1948" s="24"/>
      <c r="LSV1948" s="24"/>
      <c r="LSW1948" s="24"/>
      <c r="LSX1948" s="24"/>
      <c r="LSY1948" s="24"/>
      <c r="LSZ1948" s="24"/>
      <c r="LTA1948" s="24"/>
      <c r="LTB1948" s="24"/>
      <c r="LTC1948" s="24"/>
      <c r="LTD1948" s="24"/>
      <c r="LTE1948" s="24"/>
      <c r="LTF1948" s="24"/>
      <c r="LTG1948" s="24"/>
      <c r="LTH1948" s="24"/>
      <c r="LTI1948" s="24"/>
      <c r="LTJ1948" s="24"/>
      <c r="LTK1948" s="24"/>
      <c r="LTL1948" s="24"/>
      <c r="LTM1948" s="24"/>
      <c r="LTN1948" s="24"/>
      <c r="LTO1948" s="24"/>
      <c r="LTP1948" s="24"/>
      <c r="LTQ1948" s="24"/>
      <c r="LTR1948" s="24"/>
      <c r="LTS1948" s="24"/>
      <c r="LTT1948" s="24"/>
      <c r="LTU1948" s="24"/>
      <c r="LTV1948" s="24"/>
      <c r="LTW1948" s="24"/>
      <c r="LTX1948" s="24"/>
      <c r="LTY1948" s="24"/>
      <c r="LTZ1948" s="24"/>
      <c r="LUA1948" s="24"/>
      <c r="LUB1948" s="24"/>
      <c r="LUC1948" s="24"/>
      <c r="LUD1948" s="24"/>
      <c r="LUE1948" s="24"/>
      <c r="LUF1948" s="24"/>
      <c r="LUG1948" s="24"/>
      <c r="LUH1948" s="24"/>
      <c r="LUI1948" s="24"/>
      <c r="LUJ1948" s="24"/>
      <c r="LUK1948" s="24"/>
      <c r="LUL1948" s="24"/>
      <c r="LUM1948" s="24"/>
      <c r="LUN1948" s="24"/>
      <c r="LUO1948" s="24"/>
      <c r="LUP1948" s="24"/>
      <c r="LUQ1948" s="24"/>
      <c r="LUR1948" s="24"/>
      <c r="LUS1948" s="24"/>
      <c r="LUT1948" s="24"/>
      <c r="LUU1948" s="24"/>
      <c r="LUV1948" s="24"/>
      <c r="LUW1948" s="24"/>
      <c r="LUX1948" s="24"/>
      <c r="LUY1948" s="24"/>
      <c r="LUZ1948" s="24"/>
      <c r="LVA1948" s="24"/>
      <c r="LVB1948" s="24"/>
      <c r="LVC1948" s="24"/>
      <c r="LVD1948" s="24"/>
      <c r="LVE1948" s="24"/>
      <c r="LVF1948" s="24"/>
      <c r="LVG1948" s="24"/>
      <c r="LVH1948" s="24"/>
      <c r="LVI1948" s="24"/>
      <c r="LVJ1948" s="24"/>
      <c r="LVK1948" s="24"/>
      <c r="LVL1948" s="24"/>
      <c r="LVM1948" s="24"/>
      <c r="LVN1948" s="24"/>
      <c r="LVO1948" s="24"/>
      <c r="LVP1948" s="24"/>
      <c r="LVQ1948" s="24"/>
      <c r="LVR1948" s="24"/>
      <c r="LVS1948" s="24"/>
      <c r="LVT1948" s="24"/>
      <c r="LVU1948" s="24"/>
      <c r="LVV1948" s="24"/>
      <c r="LVW1948" s="24"/>
      <c r="LVX1948" s="24"/>
      <c r="LVY1948" s="24"/>
      <c r="LVZ1948" s="24"/>
      <c r="LWA1948" s="24"/>
      <c r="LWB1948" s="24"/>
      <c r="LWC1948" s="24"/>
      <c r="LWD1948" s="24"/>
      <c r="LWE1948" s="24"/>
      <c r="LWF1948" s="24"/>
      <c r="LWG1948" s="24"/>
      <c r="LWH1948" s="24"/>
      <c r="LWI1948" s="24"/>
      <c r="LWJ1948" s="24"/>
      <c r="LWK1948" s="24"/>
      <c r="LWL1948" s="24"/>
      <c r="LWM1948" s="24"/>
      <c r="LWN1948" s="24"/>
      <c r="LWO1948" s="24"/>
      <c r="LWP1948" s="24"/>
      <c r="LWQ1948" s="24"/>
      <c r="LWR1948" s="24"/>
      <c r="LWS1948" s="24"/>
      <c r="LWT1948" s="24"/>
      <c r="LWU1948" s="24"/>
      <c r="LWV1948" s="24"/>
      <c r="LWW1948" s="24"/>
      <c r="LWX1948" s="24"/>
      <c r="LWY1948" s="24"/>
      <c r="LWZ1948" s="24"/>
      <c r="LXA1948" s="24"/>
      <c r="LXB1948" s="24"/>
      <c r="LXC1948" s="24"/>
      <c r="LXD1948" s="24"/>
      <c r="LXE1948" s="24"/>
      <c r="LXF1948" s="24"/>
      <c r="LXG1948" s="24"/>
      <c r="LXH1948" s="24"/>
      <c r="LXI1948" s="24"/>
      <c r="LXJ1948" s="24"/>
      <c r="LXK1948" s="24"/>
      <c r="LXL1948" s="24"/>
      <c r="LXM1948" s="24"/>
      <c r="LXN1948" s="24"/>
      <c r="LXO1948" s="24"/>
      <c r="LXP1948" s="24"/>
      <c r="LXQ1948" s="24"/>
      <c r="LXR1948" s="24"/>
      <c r="LXS1948" s="24"/>
      <c r="LXT1948" s="24"/>
      <c r="LXU1948" s="24"/>
      <c r="LXV1948" s="24"/>
      <c r="LXW1948" s="24"/>
      <c r="LXX1948" s="24"/>
      <c r="LXY1948" s="24"/>
      <c r="LXZ1948" s="24"/>
      <c r="LYA1948" s="24"/>
      <c r="LYB1948" s="24"/>
      <c r="LYC1948" s="24"/>
      <c r="LYD1948" s="24"/>
      <c r="LYE1948" s="24"/>
      <c r="LYF1948" s="24"/>
      <c r="LYG1948" s="24"/>
      <c r="LYH1948" s="24"/>
      <c r="LYI1948" s="24"/>
      <c r="LYJ1948" s="24"/>
      <c r="LYK1948" s="24"/>
      <c r="LYL1948" s="24"/>
      <c r="LYM1948" s="24"/>
      <c r="LYN1948" s="24"/>
      <c r="LYO1948" s="24"/>
      <c r="LYP1948" s="24"/>
      <c r="LYQ1948" s="24"/>
      <c r="LYR1948" s="24"/>
      <c r="LYS1948" s="24"/>
      <c r="LYT1948" s="24"/>
      <c r="LYU1948" s="24"/>
      <c r="LYV1948" s="24"/>
      <c r="LYW1948" s="24"/>
      <c r="LYX1948" s="24"/>
      <c r="LYY1948" s="24"/>
      <c r="LYZ1948" s="24"/>
      <c r="LZA1948" s="24"/>
      <c r="LZB1948" s="24"/>
      <c r="LZC1948" s="24"/>
      <c r="LZD1948" s="24"/>
      <c r="LZE1948" s="24"/>
      <c r="LZF1948" s="24"/>
      <c r="LZG1948" s="24"/>
      <c r="LZH1948" s="24"/>
      <c r="LZI1948" s="24"/>
      <c r="LZJ1948" s="24"/>
      <c r="LZK1948" s="24"/>
      <c r="LZL1948" s="24"/>
      <c r="LZM1948" s="24"/>
      <c r="LZN1948" s="24"/>
      <c r="LZO1948" s="24"/>
      <c r="LZP1948" s="24"/>
      <c r="LZQ1948" s="24"/>
      <c r="LZR1948" s="24"/>
      <c r="LZS1948" s="24"/>
      <c r="LZT1948" s="24"/>
      <c r="LZU1948" s="24"/>
      <c r="LZV1948" s="24"/>
      <c r="LZW1948" s="24"/>
      <c r="LZX1948" s="24"/>
      <c r="LZY1948" s="24"/>
      <c r="LZZ1948" s="24"/>
      <c r="MAA1948" s="24"/>
      <c r="MAB1948" s="24"/>
      <c r="MAC1948" s="24"/>
      <c r="MAD1948" s="24"/>
      <c r="MAE1948" s="24"/>
      <c r="MAF1948" s="24"/>
      <c r="MAG1948" s="24"/>
      <c r="MAH1948" s="24"/>
      <c r="MAI1948" s="24"/>
      <c r="MAJ1948" s="24"/>
      <c r="MAK1948" s="24"/>
      <c r="MAL1948" s="24"/>
      <c r="MAM1948" s="24"/>
      <c r="MAN1948" s="24"/>
      <c r="MAO1948" s="24"/>
      <c r="MAP1948" s="24"/>
      <c r="MAQ1948" s="24"/>
      <c r="MAR1948" s="24"/>
      <c r="MAS1948" s="24"/>
      <c r="MAT1948" s="24"/>
      <c r="MAU1948" s="24"/>
      <c r="MAV1948" s="24"/>
      <c r="MAW1948" s="24"/>
      <c r="MAX1948" s="24"/>
      <c r="MAY1948" s="24"/>
      <c r="MAZ1948" s="24"/>
      <c r="MBA1948" s="24"/>
      <c r="MBB1948" s="24"/>
      <c r="MBC1948" s="24"/>
      <c r="MBD1948" s="24"/>
      <c r="MBE1948" s="24"/>
      <c r="MBF1948" s="24"/>
      <c r="MBG1948" s="24"/>
      <c r="MBH1948" s="24"/>
      <c r="MBI1948" s="24"/>
      <c r="MBJ1948" s="24"/>
      <c r="MBK1948" s="24"/>
      <c r="MBL1948" s="24"/>
      <c r="MBM1948" s="24"/>
      <c r="MBN1948" s="24"/>
      <c r="MBO1948" s="24"/>
      <c r="MBP1948" s="24"/>
      <c r="MBQ1948" s="24"/>
      <c r="MBR1948" s="24"/>
      <c r="MBS1948" s="24"/>
      <c r="MBT1948" s="24"/>
      <c r="MBU1948" s="24"/>
      <c r="MBV1948" s="24"/>
      <c r="MBW1948" s="24"/>
      <c r="MBX1948" s="24"/>
      <c r="MBY1948" s="24"/>
      <c r="MBZ1948" s="24"/>
      <c r="MCA1948" s="24"/>
      <c r="MCB1948" s="24"/>
      <c r="MCC1948" s="24"/>
      <c r="MCD1948" s="24"/>
      <c r="MCE1948" s="24"/>
      <c r="MCF1948" s="24"/>
      <c r="MCG1948" s="24"/>
      <c r="MCH1948" s="24"/>
      <c r="MCI1948" s="24"/>
      <c r="MCJ1948" s="24"/>
      <c r="MCK1948" s="24"/>
      <c r="MCL1948" s="24"/>
      <c r="MCM1948" s="24"/>
      <c r="MCN1948" s="24"/>
      <c r="MCO1948" s="24"/>
      <c r="MCP1948" s="24"/>
      <c r="MCQ1948" s="24"/>
      <c r="MCR1948" s="24"/>
      <c r="MCS1948" s="24"/>
      <c r="MCT1948" s="24"/>
      <c r="MCU1948" s="24"/>
      <c r="MCV1948" s="24"/>
      <c r="MCW1948" s="24"/>
      <c r="MCX1948" s="24"/>
      <c r="MCY1948" s="24"/>
      <c r="MCZ1948" s="24"/>
      <c r="MDA1948" s="24"/>
      <c r="MDB1948" s="24"/>
      <c r="MDC1948" s="24"/>
      <c r="MDD1948" s="24"/>
      <c r="MDE1948" s="24"/>
      <c r="MDF1948" s="24"/>
      <c r="MDG1948" s="24"/>
      <c r="MDH1948" s="24"/>
      <c r="MDI1948" s="24"/>
      <c r="MDJ1948" s="24"/>
      <c r="MDK1948" s="24"/>
      <c r="MDL1948" s="24"/>
      <c r="MDM1948" s="24"/>
      <c r="MDN1948" s="24"/>
      <c r="MDO1948" s="24"/>
      <c r="MDP1948" s="24"/>
      <c r="MDQ1948" s="24"/>
      <c r="MDR1948" s="24"/>
      <c r="MDS1948" s="24"/>
      <c r="MDT1948" s="24"/>
      <c r="MDU1948" s="24"/>
      <c r="MDV1948" s="24"/>
      <c r="MDW1948" s="24"/>
      <c r="MDX1948" s="24"/>
      <c r="MDY1948" s="24"/>
      <c r="MDZ1948" s="24"/>
      <c r="MEA1948" s="24"/>
      <c r="MEB1948" s="24"/>
      <c r="MEC1948" s="24"/>
      <c r="MED1948" s="24"/>
      <c r="MEE1948" s="24"/>
      <c r="MEF1948" s="24"/>
      <c r="MEG1948" s="24"/>
      <c r="MEH1948" s="24"/>
      <c r="MEI1948" s="24"/>
      <c r="MEJ1948" s="24"/>
      <c r="MEK1948" s="24"/>
      <c r="MEL1948" s="24"/>
      <c r="MEM1948" s="24"/>
      <c r="MEN1948" s="24"/>
      <c r="MEO1948" s="24"/>
      <c r="MEP1948" s="24"/>
      <c r="MEQ1948" s="24"/>
      <c r="MER1948" s="24"/>
      <c r="MES1948" s="24"/>
      <c r="MET1948" s="24"/>
      <c r="MEU1948" s="24"/>
      <c r="MEV1948" s="24"/>
      <c r="MEW1948" s="24"/>
      <c r="MEX1948" s="24"/>
      <c r="MEY1948" s="24"/>
      <c r="MEZ1948" s="24"/>
      <c r="MFA1948" s="24"/>
      <c r="MFB1948" s="24"/>
      <c r="MFC1948" s="24"/>
      <c r="MFD1948" s="24"/>
      <c r="MFE1948" s="24"/>
      <c r="MFF1948" s="24"/>
      <c r="MFG1948" s="24"/>
      <c r="MFH1948" s="24"/>
      <c r="MFI1948" s="24"/>
      <c r="MFJ1948" s="24"/>
      <c r="MFK1948" s="24"/>
      <c r="MFL1948" s="24"/>
      <c r="MFM1948" s="24"/>
      <c r="MFN1948" s="24"/>
      <c r="MFO1948" s="24"/>
      <c r="MFP1948" s="24"/>
      <c r="MFQ1948" s="24"/>
      <c r="MFR1948" s="24"/>
      <c r="MFS1948" s="24"/>
      <c r="MFT1948" s="24"/>
      <c r="MFU1948" s="24"/>
      <c r="MFV1948" s="24"/>
      <c r="MFW1948" s="24"/>
      <c r="MFX1948" s="24"/>
      <c r="MFY1948" s="24"/>
      <c r="MFZ1948" s="24"/>
      <c r="MGA1948" s="24"/>
      <c r="MGB1948" s="24"/>
      <c r="MGC1948" s="24"/>
      <c r="MGD1948" s="24"/>
      <c r="MGE1948" s="24"/>
      <c r="MGF1948" s="24"/>
      <c r="MGG1948" s="24"/>
      <c r="MGH1948" s="24"/>
      <c r="MGI1948" s="24"/>
      <c r="MGJ1948" s="24"/>
      <c r="MGK1948" s="24"/>
      <c r="MGL1948" s="24"/>
      <c r="MGM1948" s="24"/>
      <c r="MGN1948" s="24"/>
      <c r="MGO1948" s="24"/>
      <c r="MGP1948" s="24"/>
      <c r="MGQ1948" s="24"/>
      <c r="MGR1948" s="24"/>
      <c r="MGS1948" s="24"/>
      <c r="MGT1948" s="24"/>
      <c r="MGU1948" s="24"/>
      <c r="MGV1948" s="24"/>
      <c r="MGW1948" s="24"/>
      <c r="MGX1948" s="24"/>
      <c r="MGY1948" s="24"/>
      <c r="MGZ1948" s="24"/>
      <c r="MHA1948" s="24"/>
      <c r="MHB1948" s="24"/>
      <c r="MHC1948" s="24"/>
      <c r="MHD1948" s="24"/>
      <c r="MHE1948" s="24"/>
      <c r="MHF1948" s="24"/>
      <c r="MHG1948" s="24"/>
      <c r="MHH1948" s="24"/>
      <c r="MHI1948" s="24"/>
      <c r="MHJ1948" s="24"/>
      <c r="MHK1948" s="24"/>
      <c r="MHL1948" s="24"/>
      <c r="MHM1948" s="24"/>
      <c r="MHN1948" s="24"/>
      <c r="MHO1948" s="24"/>
      <c r="MHP1948" s="24"/>
      <c r="MHQ1948" s="24"/>
      <c r="MHR1948" s="24"/>
      <c r="MHS1948" s="24"/>
      <c r="MHT1948" s="24"/>
      <c r="MHU1948" s="24"/>
      <c r="MHV1948" s="24"/>
      <c r="MHW1948" s="24"/>
      <c r="MHX1948" s="24"/>
      <c r="MHY1948" s="24"/>
      <c r="MHZ1948" s="24"/>
      <c r="MIA1948" s="24"/>
      <c r="MIB1948" s="24"/>
      <c r="MIC1948" s="24"/>
      <c r="MID1948" s="24"/>
      <c r="MIE1948" s="24"/>
      <c r="MIF1948" s="24"/>
      <c r="MIG1948" s="24"/>
      <c r="MIH1948" s="24"/>
      <c r="MII1948" s="24"/>
      <c r="MIJ1948" s="24"/>
      <c r="MIK1948" s="24"/>
      <c r="MIL1948" s="24"/>
      <c r="MIM1948" s="24"/>
      <c r="MIN1948" s="24"/>
      <c r="MIO1948" s="24"/>
      <c r="MIP1948" s="24"/>
      <c r="MIQ1948" s="24"/>
      <c r="MIR1948" s="24"/>
      <c r="MIS1948" s="24"/>
      <c r="MIT1948" s="24"/>
      <c r="MIU1948" s="24"/>
      <c r="MIV1948" s="24"/>
      <c r="MIW1948" s="24"/>
      <c r="MIX1948" s="24"/>
      <c r="MIY1948" s="24"/>
      <c r="MIZ1948" s="24"/>
      <c r="MJA1948" s="24"/>
      <c r="MJB1948" s="24"/>
      <c r="MJC1948" s="24"/>
      <c r="MJD1948" s="24"/>
      <c r="MJE1948" s="24"/>
      <c r="MJF1948" s="24"/>
      <c r="MJG1948" s="24"/>
      <c r="MJH1948" s="24"/>
      <c r="MJI1948" s="24"/>
      <c r="MJJ1948" s="24"/>
      <c r="MJK1948" s="24"/>
      <c r="MJL1948" s="24"/>
      <c r="MJM1948" s="24"/>
      <c r="MJN1948" s="24"/>
      <c r="MJO1948" s="24"/>
      <c r="MJP1948" s="24"/>
      <c r="MJQ1948" s="24"/>
      <c r="MJR1948" s="24"/>
      <c r="MJS1948" s="24"/>
      <c r="MJT1948" s="24"/>
      <c r="MJU1948" s="24"/>
      <c r="MJV1948" s="24"/>
      <c r="MJW1948" s="24"/>
      <c r="MJX1948" s="24"/>
      <c r="MJY1948" s="24"/>
      <c r="MJZ1948" s="24"/>
      <c r="MKA1948" s="24"/>
      <c r="MKB1948" s="24"/>
      <c r="MKC1948" s="24"/>
      <c r="MKD1948" s="24"/>
      <c r="MKE1948" s="24"/>
      <c r="MKF1948" s="24"/>
      <c r="MKG1948" s="24"/>
      <c r="MKH1948" s="24"/>
      <c r="MKI1948" s="24"/>
      <c r="MKJ1948" s="24"/>
      <c r="MKK1948" s="24"/>
      <c r="MKL1948" s="24"/>
      <c r="MKM1948" s="24"/>
      <c r="MKN1948" s="24"/>
      <c r="MKO1948" s="24"/>
      <c r="MKP1948" s="24"/>
      <c r="MKQ1948" s="24"/>
      <c r="MKR1948" s="24"/>
      <c r="MKS1948" s="24"/>
      <c r="MKT1948" s="24"/>
      <c r="MKU1948" s="24"/>
      <c r="MKV1948" s="24"/>
      <c r="MKW1948" s="24"/>
      <c r="MKX1948" s="24"/>
      <c r="MKY1948" s="24"/>
      <c r="MKZ1948" s="24"/>
      <c r="MLA1948" s="24"/>
      <c r="MLB1948" s="24"/>
      <c r="MLC1948" s="24"/>
      <c r="MLD1948" s="24"/>
      <c r="MLE1948" s="24"/>
      <c r="MLF1948" s="24"/>
      <c r="MLG1948" s="24"/>
      <c r="MLH1948" s="24"/>
      <c r="MLI1948" s="24"/>
      <c r="MLJ1948" s="24"/>
      <c r="MLK1948" s="24"/>
      <c r="MLL1948" s="24"/>
      <c r="MLM1948" s="24"/>
      <c r="MLN1948" s="24"/>
      <c r="MLO1948" s="24"/>
      <c r="MLP1948" s="24"/>
      <c r="MLQ1948" s="24"/>
      <c r="MLR1948" s="24"/>
      <c r="MLS1948" s="24"/>
      <c r="MLT1948" s="24"/>
      <c r="MLU1948" s="24"/>
      <c r="MLV1948" s="24"/>
      <c r="MLW1948" s="24"/>
      <c r="MLX1948" s="24"/>
      <c r="MLY1948" s="24"/>
      <c r="MLZ1948" s="24"/>
      <c r="MMA1948" s="24"/>
      <c r="MMB1948" s="24"/>
      <c r="MMC1948" s="24"/>
      <c r="MMD1948" s="24"/>
      <c r="MME1948" s="24"/>
      <c r="MMF1948" s="24"/>
      <c r="MMG1948" s="24"/>
      <c r="MMH1948" s="24"/>
      <c r="MMI1948" s="24"/>
      <c r="MMJ1948" s="24"/>
      <c r="MMK1948" s="24"/>
      <c r="MML1948" s="24"/>
      <c r="MMM1948" s="24"/>
      <c r="MMN1948" s="24"/>
      <c r="MMO1948" s="24"/>
      <c r="MMP1948" s="24"/>
      <c r="MMQ1948" s="24"/>
      <c r="MMR1948" s="24"/>
      <c r="MMS1948" s="24"/>
      <c r="MMT1948" s="24"/>
      <c r="MMU1948" s="24"/>
      <c r="MMV1948" s="24"/>
      <c r="MMW1948" s="24"/>
      <c r="MMX1948" s="24"/>
      <c r="MMY1948" s="24"/>
      <c r="MMZ1948" s="24"/>
      <c r="MNA1948" s="24"/>
      <c r="MNB1948" s="24"/>
      <c r="MNC1948" s="24"/>
      <c r="MND1948" s="24"/>
      <c r="MNE1948" s="24"/>
      <c r="MNF1948" s="24"/>
      <c r="MNG1948" s="24"/>
      <c r="MNH1948" s="24"/>
      <c r="MNI1948" s="24"/>
      <c r="MNJ1948" s="24"/>
      <c r="MNK1948" s="24"/>
      <c r="MNL1948" s="24"/>
      <c r="MNM1948" s="24"/>
      <c r="MNN1948" s="24"/>
      <c r="MNO1948" s="24"/>
      <c r="MNP1948" s="24"/>
      <c r="MNQ1948" s="24"/>
      <c r="MNR1948" s="24"/>
      <c r="MNS1948" s="24"/>
      <c r="MNT1948" s="24"/>
      <c r="MNU1948" s="24"/>
      <c r="MNV1948" s="24"/>
      <c r="MNW1948" s="24"/>
      <c r="MNX1948" s="24"/>
      <c r="MNY1948" s="24"/>
      <c r="MNZ1948" s="24"/>
      <c r="MOA1948" s="24"/>
      <c r="MOB1948" s="24"/>
      <c r="MOC1948" s="24"/>
      <c r="MOD1948" s="24"/>
      <c r="MOE1948" s="24"/>
      <c r="MOF1948" s="24"/>
      <c r="MOG1948" s="24"/>
      <c r="MOH1948" s="24"/>
      <c r="MOI1948" s="24"/>
      <c r="MOJ1948" s="24"/>
      <c r="MOK1948" s="24"/>
      <c r="MOL1948" s="24"/>
      <c r="MOM1948" s="24"/>
      <c r="MON1948" s="24"/>
      <c r="MOO1948" s="24"/>
      <c r="MOP1948" s="24"/>
      <c r="MOQ1948" s="24"/>
      <c r="MOR1948" s="24"/>
      <c r="MOS1948" s="24"/>
      <c r="MOT1948" s="24"/>
      <c r="MOU1948" s="24"/>
      <c r="MOV1948" s="24"/>
      <c r="MOW1948" s="24"/>
      <c r="MOX1948" s="24"/>
      <c r="MOY1948" s="24"/>
      <c r="MOZ1948" s="24"/>
      <c r="MPA1948" s="24"/>
      <c r="MPB1948" s="24"/>
      <c r="MPC1948" s="24"/>
      <c r="MPD1948" s="24"/>
      <c r="MPE1948" s="24"/>
      <c r="MPF1948" s="24"/>
      <c r="MPG1948" s="24"/>
      <c r="MPH1948" s="24"/>
      <c r="MPI1948" s="24"/>
      <c r="MPJ1948" s="24"/>
      <c r="MPK1948" s="24"/>
      <c r="MPL1948" s="24"/>
      <c r="MPM1948" s="24"/>
      <c r="MPN1948" s="24"/>
      <c r="MPO1948" s="24"/>
      <c r="MPP1948" s="24"/>
      <c r="MPQ1948" s="24"/>
      <c r="MPR1948" s="24"/>
      <c r="MPS1948" s="24"/>
      <c r="MPT1948" s="24"/>
      <c r="MPU1948" s="24"/>
      <c r="MPV1948" s="24"/>
      <c r="MPW1948" s="24"/>
      <c r="MPX1948" s="24"/>
      <c r="MPY1948" s="24"/>
      <c r="MPZ1948" s="24"/>
      <c r="MQA1948" s="24"/>
      <c r="MQB1948" s="24"/>
      <c r="MQC1948" s="24"/>
      <c r="MQD1948" s="24"/>
      <c r="MQE1948" s="24"/>
      <c r="MQF1948" s="24"/>
      <c r="MQG1948" s="24"/>
      <c r="MQH1948" s="24"/>
      <c r="MQI1948" s="24"/>
      <c r="MQJ1948" s="24"/>
      <c r="MQK1948" s="24"/>
      <c r="MQL1948" s="24"/>
      <c r="MQM1948" s="24"/>
      <c r="MQN1948" s="24"/>
      <c r="MQO1948" s="24"/>
      <c r="MQP1948" s="24"/>
      <c r="MQQ1948" s="24"/>
      <c r="MQR1948" s="24"/>
      <c r="MQS1948" s="24"/>
      <c r="MQT1948" s="24"/>
      <c r="MQU1948" s="24"/>
      <c r="MQV1948" s="24"/>
      <c r="MQW1948" s="24"/>
      <c r="MQX1948" s="24"/>
      <c r="MQY1948" s="24"/>
      <c r="MQZ1948" s="24"/>
      <c r="MRA1948" s="24"/>
      <c r="MRB1948" s="24"/>
      <c r="MRC1948" s="24"/>
      <c r="MRD1948" s="24"/>
      <c r="MRE1948" s="24"/>
      <c r="MRF1948" s="24"/>
      <c r="MRG1948" s="24"/>
      <c r="MRH1948" s="24"/>
      <c r="MRI1948" s="24"/>
      <c r="MRJ1948" s="24"/>
      <c r="MRK1948" s="24"/>
      <c r="MRL1948" s="24"/>
      <c r="MRM1948" s="24"/>
      <c r="MRN1948" s="24"/>
      <c r="MRO1948" s="24"/>
      <c r="MRP1948" s="24"/>
      <c r="MRQ1948" s="24"/>
      <c r="MRR1948" s="24"/>
      <c r="MRS1948" s="24"/>
      <c r="MRT1948" s="24"/>
      <c r="MRU1948" s="24"/>
      <c r="MRV1948" s="24"/>
      <c r="MRW1948" s="24"/>
      <c r="MRX1948" s="24"/>
      <c r="MRY1948" s="24"/>
      <c r="MRZ1948" s="24"/>
      <c r="MSA1948" s="24"/>
      <c r="MSB1948" s="24"/>
      <c r="MSC1948" s="24"/>
      <c r="MSD1948" s="24"/>
      <c r="MSE1948" s="24"/>
      <c r="MSF1948" s="24"/>
      <c r="MSG1948" s="24"/>
      <c r="MSH1948" s="24"/>
      <c r="MSI1948" s="24"/>
      <c r="MSJ1948" s="24"/>
      <c r="MSK1948" s="24"/>
      <c r="MSL1948" s="24"/>
      <c r="MSM1948" s="24"/>
      <c r="MSN1948" s="24"/>
      <c r="MSO1948" s="24"/>
      <c r="MSP1948" s="24"/>
      <c r="MSQ1948" s="24"/>
      <c r="MSR1948" s="24"/>
      <c r="MSS1948" s="24"/>
      <c r="MST1948" s="24"/>
      <c r="MSU1948" s="24"/>
      <c r="MSV1948" s="24"/>
      <c r="MSW1948" s="24"/>
      <c r="MSX1948" s="24"/>
      <c r="MSY1948" s="24"/>
      <c r="MSZ1948" s="24"/>
      <c r="MTA1948" s="24"/>
      <c r="MTB1948" s="24"/>
      <c r="MTC1948" s="24"/>
      <c r="MTD1948" s="24"/>
      <c r="MTE1948" s="24"/>
      <c r="MTF1948" s="24"/>
      <c r="MTG1948" s="24"/>
      <c r="MTH1948" s="24"/>
      <c r="MTI1948" s="24"/>
      <c r="MTJ1948" s="24"/>
      <c r="MTK1948" s="24"/>
      <c r="MTL1948" s="24"/>
      <c r="MTM1948" s="24"/>
      <c r="MTN1948" s="24"/>
      <c r="MTO1948" s="24"/>
      <c r="MTP1948" s="24"/>
      <c r="MTQ1948" s="24"/>
      <c r="MTR1948" s="24"/>
      <c r="MTS1948" s="24"/>
      <c r="MTT1948" s="24"/>
      <c r="MTU1948" s="24"/>
      <c r="MTV1948" s="24"/>
      <c r="MTW1948" s="24"/>
      <c r="MTX1948" s="24"/>
      <c r="MTY1948" s="24"/>
      <c r="MTZ1948" s="24"/>
      <c r="MUA1948" s="24"/>
      <c r="MUB1948" s="24"/>
      <c r="MUC1948" s="24"/>
      <c r="MUD1948" s="24"/>
      <c r="MUE1948" s="24"/>
      <c r="MUF1948" s="24"/>
      <c r="MUG1948" s="24"/>
      <c r="MUH1948" s="24"/>
      <c r="MUI1948" s="24"/>
      <c r="MUJ1948" s="24"/>
      <c r="MUK1948" s="24"/>
      <c r="MUL1948" s="24"/>
      <c r="MUM1948" s="24"/>
      <c r="MUN1948" s="24"/>
      <c r="MUO1948" s="24"/>
      <c r="MUP1948" s="24"/>
      <c r="MUQ1948" s="24"/>
      <c r="MUR1948" s="24"/>
      <c r="MUS1948" s="24"/>
      <c r="MUT1948" s="24"/>
      <c r="MUU1948" s="24"/>
      <c r="MUV1948" s="24"/>
      <c r="MUW1948" s="24"/>
      <c r="MUX1948" s="24"/>
      <c r="MUY1948" s="24"/>
      <c r="MUZ1948" s="24"/>
      <c r="MVA1948" s="24"/>
      <c r="MVB1948" s="24"/>
      <c r="MVC1948" s="24"/>
      <c r="MVD1948" s="24"/>
      <c r="MVE1948" s="24"/>
      <c r="MVF1948" s="24"/>
      <c r="MVG1948" s="24"/>
      <c r="MVH1948" s="24"/>
      <c r="MVI1948" s="24"/>
      <c r="MVJ1948" s="24"/>
      <c r="MVK1948" s="24"/>
      <c r="MVL1948" s="24"/>
      <c r="MVM1948" s="24"/>
      <c r="MVN1948" s="24"/>
      <c r="MVO1948" s="24"/>
      <c r="MVP1948" s="24"/>
      <c r="MVQ1948" s="24"/>
      <c r="MVR1948" s="24"/>
      <c r="MVS1948" s="24"/>
      <c r="MVT1948" s="24"/>
      <c r="MVU1948" s="24"/>
      <c r="MVV1948" s="24"/>
      <c r="MVW1948" s="24"/>
      <c r="MVX1948" s="24"/>
      <c r="MVY1948" s="24"/>
      <c r="MVZ1948" s="24"/>
      <c r="MWA1948" s="24"/>
      <c r="MWB1948" s="24"/>
      <c r="MWC1948" s="24"/>
      <c r="MWD1948" s="24"/>
      <c r="MWE1948" s="24"/>
      <c r="MWF1948" s="24"/>
      <c r="MWG1948" s="24"/>
      <c r="MWH1948" s="24"/>
      <c r="MWI1948" s="24"/>
      <c r="MWJ1948" s="24"/>
      <c r="MWK1948" s="24"/>
      <c r="MWL1948" s="24"/>
      <c r="MWM1948" s="24"/>
      <c r="MWN1948" s="24"/>
      <c r="MWO1948" s="24"/>
      <c r="MWP1948" s="24"/>
      <c r="MWQ1948" s="24"/>
      <c r="MWR1948" s="24"/>
      <c r="MWS1948" s="24"/>
      <c r="MWT1948" s="24"/>
      <c r="MWU1948" s="24"/>
      <c r="MWV1948" s="24"/>
      <c r="MWW1948" s="24"/>
      <c r="MWX1948" s="24"/>
      <c r="MWY1948" s="24"/>
      <c r="MWZ1948" s="24"/>
      <c r="MXA1948" s="24"/>
      <c r="MXB1948" s="24"/>
      <c r="MXC1948" s="24"/>
      <c r="MXD1948" s="24"/>
      <c r="MXE1948" s="24"/>
      <c r="MXF1948" s="24"/>
      <c r="MXG1948" s="24"/>
      <c r="MXH1948" s="24"/>
      <c r="MXI1948" s="24"/>
      <c r="MXJ1948" s="24"/>
      <c r="MXK1948" s="24"/>
      <c r="MXL1948" s="24"/>
      <c r="MXM1948" s="24"/>
      <c r="MXN1948" s="24"/>
      <c r="MXO1948" s="24"/>
      <c r="MXP1948" s="24"/>
      <c r="MXQ1948" s="24"/>
      <c r="MXR1948" s="24"/>
      <c r="MXS1948" s="24"/>
      <c r="MXT1948" s="24"/>
      <c r="MXU1948" s="24"/>
      <c r="MXV1948" s="24"/>
      <c r="MXW1948" s="24"/>
      <c r="MXX1948" s="24"/>
      <c r="MXY1948" s="24"/>
      <c r="MXZ1948" s="24"/>
      <c r="MYA1948" s="24"/>
      <c r="MYB1948" s="24"/>
      <c r="MYC1948" s="24"/>
      <c r="MYD1948" s="24"/>
      <c r="MYE1948" s="24"/>
      <c r="MYF1948" s="24"/>
      <c r="MYG1948" s="24"/>
      <c r="MYH1948" s="24"/>
      <c r="MYI1948" s="24"/>
      <c r="MYJ1948" s="24"/>
      <c r="MYK1948" s="24"/>
      <c r="MYL1948" s="24"/>
      <c r="MYM1948" s="24"/>
      <c r="MYN1948" s="24"/>
      <c r="MYO1948" s="24"/>
      <c r="MYP1948" s="24"/>
      <c r="MYQ1948" s="24"/>
      <c r="MYR1948" s="24"/>
      <c r="MYS1948" s="24"/>
      <c r="MYT1948" s="24"/>
      <c r="MYU1948" s="24"/>
      <c r="MYV1948" s="24"/>
      <c r="MYW1948" s="24"/>
      <c r="MYX1948" s="24"/>
      <c r="MYY1948" s="24"/>
      <c r="MYZ1948" s="24"/>
      <c r="MZA1948" s="24"/>
      <c r="MZB1948" s="24"/>
      <c r="MZC1948" s="24"/>
      <c r="MZD1948" s="24"/>
      <c r="MZE1948" s="24"/>
      <c r="MZF1948" s="24"/>
      <c r="MZG1948" s="24"/>
      <c r="MZH1948" s="24"/>
      <c r="MZI1948" s="24"/>
      <c r="MZJ1948" s="24"/>
      <c r="MZK1948" s="24"/>
      <c r="MZL1948" s="24"/>
      <c r="MZM1948" s="24"/>
      <c r="MZN1948" s="24"/>
      <c r="MZO1948" s="24"/>
      <c r="MZP1948" s="24"/>
      <c r="MZQ1948" s="24"/>
      <c r="MZR1948" s="24"/>
      <c r="MZS1948" s="24"/>
      <c r="MZT1948" s="24"/>
      <c r="MZU1948" s="24"/>
      <c r="MZV1948" s="24"/>
      <c r="MZW1948" s="24"/>
      <c r="MZX1948" s="24"/>
      <c r="MZY1948" s="24"/>
      <c r="MZZ1948" s="24"/>
      <c r="NAA1948" s="24"/>
      <c r="NAB1948" s="24"/>
      <c r="NAC1948" s="24"/>
      <c r="NAD1948" s="24"/>
      <c r="NAE1948" s="24"/>
      <c r="NAF1948" s="24"/>
      <c r="NAG1948" s="24"/>
      <c r="NAH1948" s="24"/>
      <c r="NAI1948" s="24"/>
      <c r="NAJ1948" s="24"/>
      <c r="NAK1948" s="24"/>
      <c r="NAL1948" s="24"/>
      <c r="NAM1948" s="24"/>
      <c r="NAN1948" s="24"/>
      <c r="NAO1948" s="24"/>
      <c r="NAP1948" s="24"/>
      <c r="NAQ1948" s="24"/>
      <c r="NAR1948" s="24"/>
      <c r="NAS1948" s="24"/>
      <c r="NAT1948" s="24"/>
      <c r="NAU1948" s="24"/>
      <c r="NAV1948" s="24"/>
      <c r="NAW1948" s="24"/>
      <c r="NAX1948" s="24"/>
      <c r="NAY1948" s="24"/>
      <c r="NAZ1948" s="24"/>
      <c r="NBA1948" s="24"/>
      <c r="NBB1948" s="24"/>
      <c r="NBC1948" s="24"/>
      <c r="NBD1948" s="24"/>
      <c r="NBE1948" s="24"/>
      <c r="NBF1948" s="24"/>
      <c r="NBG1948" s="24"/>
      <c r="NBH1948" s="24"/>
      <c r="NBI1948" s="24"/>
      <c r="NBJ1948" s="24"/>
      <c r="NBK1948" s="24"/>
      <c r="NBL1948" s="24"/>
      <c r="NBM1948" s="24"/>
      <c r="NBN1948" s="24"/>
      <c r="NBO1948" s="24"/>
      <c r="NBP1948" s="24"/>
      <c r="NBQ1948" s="24"/>
      <c r="NBR1948" s="24"/>
      <c r="NBS1948" s="24"/>
      <c r="NBT1948" s="24"/>
      <c r="NBU1948" s="24"/>
      <c r="NBV1948" s="24"/>
      <c r="NBW1948" s="24"/>
      <c r="NBX1948" s="24"/>
      <c r="NBY1948" s="24"/>
      <c r="NBZ1948" s="24"/>
      <c r="NCA1948" s="24"/>
      <c r="NCB1948" s="24"/>
      <c r="NCC1948" s="24"/>
      <c r="NCD1948" s="24"/>
      <c r="NCE1948" s="24"/>
      <c r="NCF1948" s="24"/>
      <c r="NCG1948" s="24"/>
      <c r="NCH1948" s="24"/>
      <c r="NCI1948" s="24"/>
      <c r="NCJ1948" s="24"/>
      <c r="NCK1948" s="24"/>
      <c r="NCL1948" s="24"/>
      <c r="NCM1948" s="24"/>
      <c r="NCN1948" s="24"/>
      <c r="NCO1948" s="24"/>
      <c r="NCP1948" s="24"/>
      <c r="NCQ1948" s="24"/>
      <c r="NCR1948" s="24"/>
      <c r="NCS1948" s="24"/>
      <c r="NCT1948" s="24"/>
      <c r="NCU1948" s="24"/>
      <c r="NCV1948" s="24"/>
      <c r="NCW1948" s="24"/>
      <c r="NCX1948" s="24"/>
      <c r="NCY1948" s="24"/>
      <c r="NCZ1948" s="24"/>
      <c r="NDA1948" s="24"/>
      <c r="NDB1948" s="24"/>
      <c r="NDC1948" s="24"/>
      <c r="NDD1948" s="24"/>
      <c r="NDE1948" s="24"/>
      <c r="NDF1948" s="24"/>
      <c r="NDG1948" s="24"/>
      <c r="NDH1948" s="24"/>
      <c r="NDI1948" s="24"/>
      <c r="NDJ1948" s="24"/>
      <c r="NDK1948" s="24"/>
      <c r="NDL1948" s="24"/>
      <c r="NDM1948" s="24"/>
      <c r="NDN1948" s="24"/>
      <c r="NDO1948" s="24"/>
      <c r="NDP1948" s="24"/>
      <c r="NDQ1948" s="24"/>
      <c r="NDR1948" s="24"/>
      <c r="NDS1948" s="24"/>
      <c r="NDT1948" s="24"/>
      <c r="NDU1948" s="24"/>
      <c r="NDV1948" s="24"/>
      <c r="NDW1948" s="24"/>
      <c r="NDX1948" s="24"/>
      <c r="NDY1948" s="24"/>
      <c r="NDZ1948" s="24"/>
      <c r="NEA1948" s="24"/>
      <c r="NEB1948" s="24"/>
      <c r="NEC1948" s="24"/>
      <c r="NED1948" s="24"/>
      <c r="NEE1948" s="24"/>
      <c r="NEF1948" s="24"/>
      <c r="NEG1948" s="24"/>
      <c r="NEH1948" s="24"/>
      <c r="NEI1948" s="24"/>
      <c r="NEJ1948" s="24"/>
      <c r="NEK1948" s="24"/>
      <c r="NEL1948" s="24"/>
      <c r="NEM1948" s="24"/>
      <c r="NEN1948" s="24"/>
      <c r="NEO1948" s="24"/>
      <c r="NEP1948" s="24"/>
      <c r="NEQ1948" s="24"/>
      <c r="NER1948" s="24"/>
      <c r="NES1948" s="24"/>
      <c r="NET1948" s="24"/>
      <c r="NEU1948" s="24"/>
      <c r="NEV1948" s="24"/>
      <c r="NEW1948" s="24"/>
      <c r="NEX1948" s="24"/>
      <c r="NEY1948" s="24"/>
      <c r="NEZ1948" s="24"/>
      <c r="NFA1948" s="24"/>
      <c r="NFB1948" s="24"/>
      <c r="NFC1948" s="24"/>
      <c r="NFD1948" s="24"/>
      <c r="NFE1948" s="24"/>
      <c r="NFF1948" s="24"/>
      <c r="NFG1948" s="24"/>
      <c r="NFH1948" s="24"/>
      <c r="NFI1948" s="24"/>
      <c r="NFJ1948" s="24"/>
      <c r="NFK1948" s="24"/>
      <c r="NFL1948" s="24"/>
      <c r="NFM1948" s="24"/>
      <c r="NFN1948" s="24"/>
      <c r="NFO1948" s="24"/>
      <c r="NFP1948" s="24"/>
      <c r="NFQ1948" s="24"/>
      <c r="NFR1948" s="24"/>
      <c r="NFS1948" s="24"/>
      <c r="NFT1948" s="24"/>
      <c r="NFU1948" s="24"/>
      <c r="NFV1948" s="24"/>
      <c r="NFW1948" s="24"/>
      <c r="NFX1948" s="24"/>
      <c r="NFY1948" s="24"/>
      <c r="NFZ1948" s="24"/>
      <c r="NGA1948" s="24"/>
      <c r="NGB1948" s="24"/>
      <c r="NGC1948" s="24"/>
      <c r="NGD1948" s="24"/>
      <c r="NGE1948" s="24"/>
      <c r="NGF1948" s="24"/>
      <c r="NGG1948" s="24"/>
      <c r="NGH1948" s="24"/>
      <c r="NGI1948" s="24"/>
      <c r="NGJ1948" s="24"/>
      <c r="NGK1948" s="24"/>
      <c r="NGL1948" s="24"/>
      <c r="NGM1948" s="24"/>
      <c r="NGN1948" s="24"/>
      <c r="NGO1948" s="24"/>
      <c r="NGP1948" s="24"/>
      <c r="NGQ1948" s="24"/>
      <c r="NGR1948" s="24"/>
      <c r="NGS1948" s="24"/>
      <c r="NGT1948" s="24"/>
      <c r="NGU1948" s="24"/>
      <c r="NGV1948" s="24"/>
      <c r="NGW1948" s="24"/>
      <c r="NGX1948" s="24"/>
      <c r="NGY1948" s="24"/>
      <c r="NGZ1948" s="24"/>
      <c r="NHA1948" s="24"/>
      <c r="NHB1948" s="24"/>
      <c r="NHC1948" s="24"/>
      <c r="NHD1948" s="24"/>
      <c r="NHE1948" s="24"/>
      <c r="NHF1948" s="24"/>
      <c r="NHG1948" s="24"/>
      <c r="NHH1948" s="24"/>
      <c r="NHI1948" s="24"/>
      <c r="NHJ1948" s="24"/>
      <c r="NHK1948" s="24"/>
      <c r="NHL1948" s="24"/>
      <c r="NHM1948" s="24"/>
      <c r="NHN1948" s="24"/>
      <c r="NHO1948" s="24"/>
      <c r="NHP1948" s="24"/>
      <c r="NHQ1948" s="24"/>
      <c r="NHR1948" s="24"/>
      <c r="NHS1948" s="24"/>
      <c r="NHT1948" s="24"/>
      <c r="NHU1948" s="24"/>
      <c r="NHV1948" s="24"/>
      <c r="NHW1948" s="24"/>
      <c r="NHX1948" s="24"/>
      <c r="NHY1948" s="24"/>
      <c r="NHZ1948" s="24"/>
      <c r="NIA1948" s="24"/>
      <c r="NIB1948" s="24"/>
      <c r="NIC1948" s="24"/>
      <c r="NID1948" s="24"/>
      <c r="NIE1948" s="24"/>
      <c r="NIF1948" s="24"/>
      <c r="NIG1948" s="24"/>
      <c r="NIH1948" s="24"/>
      <c r="NII1948" s="24"/>
      <c r="NIJ1948" s="24"/>
      <c r="NIK1948" s="24"/>
      <c r="NIL1948" s="24"/>
      <c r="NIM1948" s="24"/>
      <c r="NIN1948" s="24"/>
      <c r="NIO1948" s="24"/>
      <c r="NIP1948" s="24"/>
      <c r="NIQ1948" s="24"/>
      <c r="NIR1948" s="24"/>
      <c r="NIS1948" s="24"/>
      <c r="NIT1948" s="24"/>
      <c r="NIU1948" s="24"/>
      <c r="NIV1948" s="24"/>
      <c r="NIW1948" s="24"/>
      <c r="NIX1948" s="24"/>
      <c r="NIY1948" s="24"/>
      <c r="NIZ1948" s="24"/>
      <c r="NJA1948" s="24"/>
      <c r="NJB1948" s="24"/>
      <c r="NJC1948" s="24"/>
      <c r="NJD1948" s="24"/>
      <c r="NJE1948" s="24"/>
      <c r="NJF1948" s="24"/>
      <c r="NJG1948" s="24"/>
      <c r="NJH1948" s="24"/>
      <c r="NJI1948" s="24"/>
      <c r="NJJ1948" s="24"/>
      <c r="NJK1948" s="24"/>
      <c r="NJL1948" s="24"/>
      <c r="NJM1948" s="24"/>
      <c r="NJN1948" s="24"/>
      <c r="NJO1948" s="24"/>
      <c r="NJP1948" s="24"/>
      <c r="NJQ1948" s="24"/>
      <c r="NJR1948" s="24"/>
      <c r="NJS1948" s="24"/>
      <c r="NJT1948" s="24"/>
      <c r="NJU1948" s="24"/>
      <c r="NJV1948" s="24"/>
      <c r="NJW1948" s="24"/>
      <c r="NJX1948" s="24"/>
      <c r="NJY1948" s="24"/>
      <c r="NJZ1948" s="24"/>
      <c r="NKA1948" s="24"/>
      <c r="NKB1948" s="24"/>
      <c r="NKC1948" s="24"/>
      <c r="NKD1948" s="24"/>
      <c r="NKE1948" s="24"/>
      <c r="NKF1948" s="24"/>
      <c r="NKG1948" s="24"/>
      <c r="NKH1948" s="24"/>
      <c r="NKI1948" s="24"/>
      <c r="NKJ1948" s="24"/>
      <c r="NKK1948" s="24"/>
      <c r="NKL1948" s="24"/>
      <c r="NKM1948" s="24"/>
      <c r="NKN1948" s="24"/>
      <c r="NKO1948" s="24"/>
      <c r="NKP1948" s="24"/>
      <c r="NKQ1948" s="24"/>
      <c r="NKR1948" s="24"/>
      <c r="NKS1948" s="24"/>
      <c r="NKT1948" s="24"/>
      <c r="NKU1948" s="24"/>
      <c r="NKV1948" s="24"/>
      <c r="NKW1948" s="24"/>
      <c r="NKX1948" s="24"/>
      <c r="NKY1948" s="24"/>
      <c r="NKZ1948" s="24"/>
      <c r="NLA1948" s="24"/>
      <c r="NLB1948" s="24"/>
      <c r="NLC1948" s="24"/>
      <c r="NLD1948" s="24"/>
      <c r="NLE1948" s="24"/>
      <c r="NLF1948" s="24"/>
      <c r="NLG1948" s="24"/>
      <c r="NLH1948" s="24"/>
      <c r="NLI1948" s="24"/>
      <c r="NLJ1948" s="24"/>
      <c r="NLK1948" s="24"/>
      <c r="NLL1948" s="24"/>
      <c r="NLM1948" s="24"/>
      <c r="NLN1948" s="24"/>
      <c r="NLO1948" s="24"/>
      <c r="NLP1948" s="24"/>
      <c r="NLQ1948" s="24"/>
      <c r="NLR1948" s="24"/>
      <c r="NLS1948" s="24"/>
      <c r="NLT1948" s="24"/>
      <c r="NLU1948" s="24"/>
      <c r="NLV1948" s="24"/>
      <c r="NLW1948" s="24"/>
      <c r="NLX1948" s="24"/>
      <c r="NLY1948" s="24"/>
      <c r="NLZ1948" s="24"/>
      <c r="NMA1948" s="24"/>
      <c r="NMB1948" s="24"/>
      <c r="NMC1948" s="24"/>
      <c r="NMD1948" s="24"/>
      <c r="NME1948" s="24"/>
      <c r="NMF1948" s="24"/>
      <c r="NMG1948" s="24"/>
      <c r="NMH1948" s="24"/>
      <c r="NMI1948" s="24"/>
      <c r="NMJ1948" s="24"/>
      <c r="NMK1948" s="24"/>
      <c r="NML1948" s="24"/>
      <c r="NMM1948" s="24"/>
      <c r="NMN1948" s="24"/>
      <c r="NMO1948" s="24"/>
      <c r="NMP1948" s="24"/>
      <c r="NMQ1948" s="24"/>
      <c r="NMR1948" s="24"/>
      <c r="NMS1948" s="24"/>
      <c r="NMT1948" s="24"/>
      <c r="NMU1948" s="24"/>
      <c r="NMV1948" s="24"/>
      <c r="NMW1948" s="24"/>
      <c r="NMX1948" s="24"/>
      <c r="NMY1948" s="24"/>
      <c r="NMZ1948" s="24"/>
      <c r="NNA1948" s="24"/>
      <c r="NNB1948" s="24"/>
      <c r="NNC1948" s="24"/>
      <c r="NND1948" s="24"/>
      <c r="NNE1948" s="24"/>
      <c r="NNF1948" s="24"/>
      <c r="NNG1948" s="24"/>
      <c r="NNH1948" s="24"/>
      <c r="NNI1948" s="24"/>
      <c r="NNJ1948" s="24"/>
      <c r="NNK1948" s="24"/>
      <c r="NNL1948" s="24"/>
      <c r="NNM1948" s="24"/>
      <c r="NNN1948" s="24"/>
      <c r="NNO1948" s="24"/>
      <c r="NNP1948" s="24"/>
      <c r="NNQ1948" s="24"/>
      <c r="NNR1948" s="24"/>
      <c r="NNS1948" s="24"/>
      <c r="NNT1948" s="24"/>
      <c r="NNU1948" s="24"/>
      <c r="NNV1948" s="24"/>
      <c r="NNW1948" s="24"/>
      <c r="NNX1948" s="24"/>
      <c r="NNY1948" s="24"/>
      <c r="NNZ1948" s="24"/>
      <c r="NOA1948" s="24"/>
      <c r="NOB1948" s="24"/>
      <c r="NOC1948" s="24"/>
      <c r="NOD1948" s="24"/>
      <c r="NOE1948" s="24"/>
      <c r="NOF1948" s="24"/>
      <c r="NOG1948" s="24"/>
      <c r="NOH1948" s="24"/>
      <c r="NOI1948" s="24"/>
      <c r="NOJ1948" s="24"/>
      <c r="NOK1948" s="24"/>
      <c r="NOL1948" s="24"/>
      <c r="NOM1948" s="24"/>
      <c r="NON1948" s="24"/>
      <c r="NOO1948" s="24"/>
      <c r="NOP1948" s="24"/>
      <c r="NOQ1948" s="24"/>
      <c r="NOR1948" s="24"/>
      <c r="NOS1948" s="24"/>
      <c r="NOT1948" s="24"/>
      <c r="NOU1948" s="24"/>
      <c r="NOV1948" s="24"/>
      <c r="NOW1948" s="24"/>
      <c r="NOX1948" s="24"/>
      <c r="NOY1948" s="24"/>
      <c r="NOZ1948" s="24"/>
      <c r="NPA1948" s="24"/>
      <c r="NPB1948" s="24"/>
      <c r="NPC1948" s="24"/>
      <c r="NPD1948" s="24"/>
      <c r="NPE1948" s="24"/>
      <c r="NPF1948" s="24"/>
      <c r="NPG1948" s="24"/>
      <c r="NPH1948" s="24"/>
      <c r="NPI1948" s="24"/>
      <c r="NPJ1948" s="24"/>
      <c r="NPK1948" s="24"/>
      <c r="NPL1948" s="24"/>
      <c r="NPM1948" s="24"/>
      <c r="NPN1948" s="24"/>
      <c r="NPO1948" s="24"/>
      <c r="NPP1948" s="24"/>
      <c r="NPQ1948" s="24"/>
      <c r="NPR1948" s="24"/>
      <c r="NPS1948" s="24"/>
      <c r="NPT1948" s="24"/>
      <c r="NPU1948" s="24"/>
      <c r="NPV1948" s="24"/>
      <c r="NPW1948" s="24"/>
      <c r="NPX1948" s="24"/>
      <c r="NPY1948" s="24"/>
      <c r="NPZ1948" s="24"/>
      <c r="NQA1948" s="24"/>
      <c r="NQB1948" s="24"/>
      <c r="NQC1948" s="24"/>
      <c r="NQD1948" s="24"/>
      <c r="NQE1948" s="24"/>
      <c r="NQF1948" s="24"/>
      <c r="NQG1948" s="24"/>
      <c r="NQH1948" s="24"/>
      <c r="NQI1948" s="24"/>
      <c r="NQJ1948" s="24"/>
      <c r="NQK1948" s="24"/>
      <c r="NQL1948" s="24"/>
      <c r="NQM1948" s="24"/>
      <c r="NQN1948" s="24"/>
      <c r="NQO1948" s="24"/>
      <c r="NQP1948" s="24"/>
      <c r="NQQ1948" s="24"/>
      <c r="NQR1948" s="24"/>
      <c r="NQS1948" s="24"/>
      <c r="NQT1948" s="24"/>
      <c r="NQU1948" s="24"/>
      <c r="NQV1948" s="24"/>
      <c r="NQW1948" s="24"/>
      <c r="NQX1948" s="24"/>
      <c r="NQY1948" s="24"/>
      <c r="NQZ1948" s="24"/>
      <c r="NRA1948" s="24"/>
      <c r="NRB1948" s="24"/>
      <c r="NRC1948" s="24"/>
      <c r="NRD1948" s="24"/>
      <c r="NRE1948" s="24"/>
      <c r="NRF1948" s="24"/>
      <c r="NRG1948" s="24"/>
      <c r="NRH1948" s="24"/>
      <c r="NRI1948" s="24"/>
      <c r="NRJ1948" s="24"/>
      <c r="NRK1948" s="24"/>
      <c r="NRL1948" s="24"/>
      <c r="NRM1948" s="24"/>
      <c r="NRN1948" s="24"/>
      <c r="NRO1948" s="24"/>
      <c r="NRP1948" s="24"/>
      <c r="NRQ1948" s="24"/>
      <c r="NRR1948" s="24"/>
      <c r="NRS1948" s="24"/>
      <c r="NRT1948" s="24"/>
      <c r="NRU1948" s="24"/>
      <c r="NRV1948" s="24"/>
      <c r="NRW1948" s="24"/>
      <c r="NRX1948" s="24"/>
      <c r="NRY1948" s="24"/>
      <c r="NRZ1948" s="24"/>
      <c r="NSA1948" s="24"/>
      <c r="NSB1948" s="24"/>
      <c r="NSC1948" s="24"/>
      <c r="NSD1948" s="24"/>
      <c r="NSE1948" s="24"/>
      <c r="NSF1948" s="24"/>
      <c r="NSG1948" s="24"/>
      <c r="NSH1948" s="24"/>
      <c r="NSI1948" s="24"/>
      <c r="NSJ1948" s="24"/>
      <c r="NSK1948" s="24"/>
      <c r="NSL1948" s="24"/>
      <c r="NSM1948" s="24"/>
      <c r="NSN1948" s="24"/>
      <c r="NSO1948" s="24"/>
      <c r="NSP1948" s="24"/>
      <c r="NSQ1948" s="24"/>
      <c r="NSR1948" s="24"/>
      <c r="NSS1948" s="24"/>
      <c r="NST1948" s="24"/>
      <c r="NSU1948" s="24"/>
      <c r="NSV1948" s="24"/>
      <c r="NSW1948" s="24"/>
      <c r="NSX1948" s="24"/>
      <c r="NSY1948" s="24"/>
      <c r="NSZ1948" s="24"/>
      <c r="NTA1948" s="24"/>
      <c r="NTB1948" s="24"/>
      <c r="NTC1948" s="24"/>
      <c r="NTD1948" s="24"/>
      <c r="NTE1948" s="24"/>
      <c r="NTF1948" s="24"/>
      <c r="NTG1948" s="24"/>
      <c r="NTH1948" s="24"/>
      <c r="NTI1948" s="24"/>
      <c r="NTJ1948" s="24"/>
      <c r="NTK1948" s="24"/>
      <c r="NTL1948" s="24"/>
      <c r="NTM1948" s="24"/>
      <c r="NTN1948" s="24"/>
      <c r="NTO1948" s="24"/>
      <c r="NTP1948" s="24"/>
      <c r="NTQ1948" s="24"/>
      <c r="NTR1948" s="24"/>
      <c r="NTS1948" s="24"/>
      <c r="NTT1948" s="24"/>
      <c r="NTU1948" s="24"/>
      <c r="NTV1948" s="24"/>
      <c r="NTW1948" s="24"/>
      <c r="NTX1948" s="24"/>
      <c r="NTY1948" s="24"/>
      <c r="NTZ1948" s="24"/>
      <c r="NUA1948" s="24"/>
      <c r="NUB1948" s="24"/>
      <c r="NUC1948" s="24"/>
      <c r="NUD1948" s="24"/>
      <c r="NUE1948" s="24"/>
      <c r="NUF1948" s="24"/>
      <c r="NUG1948" s="24"/>
      <c r="NUH1948" s="24"/>
      <c r="NUI1948" s="24"/>
      <c r="NUJ1948" s="24"/>
      <c r="NUK1948" s="24"/>
      <c r="NUL1948" s="24"/>
      <c r="NUM1948" s="24"/>
      <c r="NUN1948" s="24"/>
      <c r="NUO1948" s="24"/>
      <c r="NUP1948" s="24"/>
      <c r="NUQ1948" s="24"/>
      <c r="NUR1948" s="24"/>
      <c r="NUS1948" s="24"/>
      <c r="NUT1948" s="24"/>
      <c r="NUU1948" s="24"/>
      <c r="NUV1948" s="24"/>
      <c r="NUW1948" s="24"/>
      <c r="NUX1948" s="24"/>
      <c r="NUY1948" s="24"/>
      <c r="NUZ1948" s="24"/>
      <c r="NVA1948" s="24"/>
      <c r="NVB1948" s="24"/>
      <c r="NVC1948" s="24"/>
      <c r="NVD1948" s="24"/>
      <c r="NVE1948" s="24"/>
      <c r="NVF1948" s="24"/>
      <c r="NVG1948" s="24"/>
      <c r="NVH1948" s="24"/>
      <c r="NVI1948" s="24"/>
      <c r="NVJ1948" s="24"/>
      <c r="NVK1948" s="24"/>
      <c r="NVL1948" s="24"/>
      <c r="NVM1948" s="24"/>
      <c r="NVN1948" s="24"/>
      <c r="NVO1948" s="24"/>
      <c r="NVP1948" s="24"/>
      <c r="NVQ1948" s="24"/>
      <c r="NVR1948" s="24"/>
      <c r="NVS1948" s="24"/>
      <c r="NVT1948" s="24"/>
      <c r="NVU1948" s="24"/>
      <c r="NVV1948" s="24"/>
      <c r="NVW1948" s="24"/>
      <c r="NVX1948" s="24"/>
      <c r="NVY1948" s="24"/>
      <c r="NVZ1948" s="24"/>
      <c r="NWA1948" s="24"/>
      <c r="NWB1948" s="24"/>
      <c r="NWC1948" s="24"/>
      <c r="NWD1948" s="24"/>
      <c r="NWE1948" s="24"/>
      <c r="NWF1948" s="24"/>
      <c r="NWG1948" s="24"/>
      <c r="NWH1948" s="24"/>
      <c r="NWI1948" s="24"/>
      <c r="NWJ1948" s="24"/>
      <c r="NWK1948" s="24"/>
      <c r="NWL1948" s="24"/>
      <c r="NWM1948" s="24"/>
      <c r="NWN1948" s="24"/>
      <c r="NWO1948" s="24"/>
      <c r="NWP1948" s="24"/>
      <c r="NWQ1948" s="24"/>
      <c r="NWR1948" s="24"/>
      <c r="NWS1948" s="24"/>
      <c r="NWT1948" s="24"/>
      <c r="NWU1948" s="24"/>
      <c r="NWV1948" s="24"/>
      <c r="NWW1948" s="24"/>
      <c r="NWX1948" s="24"/>
      <c r="NWY1948" s="24"/>
      <c r="NWZ1948" s="24"/>
      <c r="NXA1948" s="24"/>
      <c r="NXB1948" s="24"/>
      <c r="NXC1948" s="24"/>
      <c r="NXD1948" s="24"/>
      <c r="NXE1948" s="24"/>
      <c r="NXF1948" s="24"/>
      <c r="NXG1948" s="24"/>
      <c r="NXH1948" s="24"/>
      <c r="NXI1948" s="24"/>
      <c r="NXJ1948" s="24"/>
      <c r="NXK1948" s="24"/>
      <c r="NXL1948" s="24"/>
      <c r="NXM1948" s="24"/>
      <c r="NXN1948" s="24"/>
      <c r="NXO1948" s="24"/>
      <c r="NXP1948" s="24"/>
      <c r="NXQ1948" s="24"/>
      <c r="NXR1948" s="24"/>
      <c r="NXS1948" s="24"/>
      <c r="NXT1948" s="24"/>
      <c r="NXU1948" s="24"/>
      <c r="NXV1948" s="24"/>
      <c r="NXW1948" s="24"/>
      <c r="NXX1948" s="24"/>
      <c r="NXY1948" s="24"/>
      <c r="NXZ1948" s="24"/>
      <c r="NYA1948" s="24"/>
      <c r="NYB1948" s="24"/>
      <c r="NYC1948" s="24"/>
      <c r="NYD1948" s="24"/>
      <c r="NYE1948" s="24"/>
      <c r="NYF1948" s="24"/>
      <c r="NYG1948" s="24"/>
      <c r="NYH1948" s="24"/>
      <c r="NYI1948" s="24"/>
      <c r="NYJ1948" s="24"/>
      <c r="NYK1948" s="24"/>
      <c r="NYL1948" s="24"/>
      <c r="NYM1948" s="24"/>
      <c r="NYN1948" s="24"/>
      <c r="NYO1948" s="24"/>
      <c r="NYP1948" s="24"/>
      <c r="NYQ1948" s="24"/>
      <c r="NYR1948" s="24"/>
      <c r="NYS1948" s="24"/>
      <c r="NYT1948" s="24"/>
      <c r="NYU1948" s="24"/>
      <c r="NYV1948" s="24"/>
      <c r="NYW1948" s="24"/>
      <c r="NYX1948" s="24"/>
      <c r="NYY1948" s="24"/>
      <c r="NYZ1948" s="24"/>
      <c r="NZA1948" s="24"/>
      <c r="NZB1948" s="24"/>
      <c r="NZC1948" s="24"/>
      <c r="NZD1948" s="24"/>
      <c r="NZE1948" s="24"/>
      <c r="NZF1948" s="24"/>
      <c r="NZG1948" s="24"/>
      <c r="NZH1948" s="24"/>
      <c r="NZI1948" s="24"/>
      <c r="NZJ1948" s="24"/>
      <c r="NZK1948" s="24"/>
      <c r="NZL1948" s="24"/>
      <c r="NZM1948" s="24"/>
      <c r="NZN1948" s="24"/>
      <c r="NZO1948" s="24"/>
      <c r="NZP1948" s="24"/>
      <c r="NZQ1948" s="24"/>
      <c r="NZR1948" s="24"/>
      <c r="NZS1948" s="24"/>
      <c r="NZT1948" s="24"/>
      <c r="NZU1948" s="24"/>
      <c r="NZV1948" s="24"/>
      <c r="NZW1948" s="24"/>
      <c r="NZX1948" s="24"/>
      <c r="NZY1948" s="24"/>
      <c r="NZZ1948" s="24"/>
      <c r="OAA1948" s="24"/>
      <c r="OAB1948" s="24"/>
      <c r="OAC1948" s="24"/>
      <c r="OAD1948" s="24"/>
      <c r="OAE1948" s="24"/>
      <c r="OAF1948" s="24"/>
      <c r="OAG1948" s="24"/>
      <c r="OAH1948" s="24"/>
      <c r="OAI1948" s="24"/>
      <c r="OAJ1948" s="24"/>
      <c r="OAK1948" s="24"/>
      <c r="OAL1948" s="24"/>
      <c r="OAM1948" s="24"/>
      <c r="OAN1948" s="24"/>
      <c r="OAO1948" s="24"/>
      <c r="OAP1948" s="24"/>
      <c r="OAQ1948" s="24"/>
      <c r="OAR1948" s="24"/>
      <c r="OAS1948" s="24"/>
      <c r="OAT1948" s="24"/>
      <c r="OAU1948" s="24"/>
      <c r="OAV1948" s="24"/>
      <c r="OAW1948" s="24"/>
      <c r="OAX1948" s="24"/>
      <c r="OAY1948" s="24"/>
      <c r="OAZ1948" s="24"/>
      <c r="OBA1948" s="24"/>
      <c r="OBB1948" s="24"/>
      <c r="OBC1948" s="24"/>
      <c r="OBD1948" s="24"/>
      <c r="OBE1948" s="24"/>
      <c r="OBF1948" s="24"/>
      <c r="OBG1948" s="24"/>
      <c r="OBH1948" s="24"/>
      <c r="OBI1948" s="24"/>
      <c r="OBJ1948" s="24"/>
      <c r="OBK1948" s="24"/>
      <c r="OBL1948" s="24"/>
      <c r="OBM1948" s="24"/>
      <c r="OBN1948" s="24"/>
      <c r="OBO1948" s="24"/>
      <c r="OBP1948" s="24"/>
      <c r="OBQ1948" s="24"/>
      <c r="OBR1948" s="24"/>
      <c r="OBS1948" s="24"/>
      <c r="OBT1948" s="24"/>
      <c r="OBU1948" s="24"/>
      <c r="OBV1948" s="24"/>
      <c r="OBW1948" s="24"/>
      <c r="OBX1948" s="24"/>
      <c r="OBY1948" s="24"/>
      <c r="OBZ1948" s="24"/>
      <c r="OCA1948" s="24"/>
      <c r="OCB1948" s="24"/>
      <c r="OCC1948" s="24"/>
      <c r="OCD1948" s="24"/>
      <c r="OCE1948" s="24"/>
      <c r="OCF1948" s="24"/>
      <c r="OCG1948" s="24"/>
      <c r="OCH1948" s="24"/>
      <c r="OCI1948" s="24"/>
      <c r="OCJ1948" s="24"/>
      <c r="OCK1948" s="24"/>
      <c r="OCL1948" s="24"/>
      <c r="OCM1948" s="24"/>
      <c r="OCN1948" s="24"/>
      <c r="OCO1948" s="24"/>
      <c r="OCP1948" s="24"/>
      <c r="OCQ1948" s="24"/>
      <c r="OCR1948" s="24"/>
      <c r="OCS1948" s="24"/>
      <c r="OCT1948" s="24"/>
      <c r="OCU1948" s="24"/>
      <c r="OCV1948" s="24"/>
      <c r="OCW1948" s="24"/>
      <c r="OCX1948" s="24"/>
      <c r="OCY1948" s="24"/>
      <c r="OCZ1948" s="24"/>
      <c r="ODA1948" s="24"/>
      <c r="ODB1948" s="24"/>
      <c r="ODC1948" s="24"/>
      <c r="ODD1948" s="24"/>
      <c r="ODE1948" s="24"/>
      <c r="ODF1948" s="24"/>
      <c r="ODG1948" s="24"/>
      <c r="ODH1948" s="24"/>
      <c r="ODI1948" s="24"/>
      <c r="ODJ1948" s="24"/>
      <c r="ODK1948" s="24"/>
      <c r="ODL1948" s="24"/>
      <c r="ODM1948" s="24"/>
      <c r="ODN1948" s="24"/>
      <c r="ODO1948" s="24"/>
      <c r="ODP1948" s="24"/>
      <c r="ODQ1948" s="24"/>
      <c r="ODR1948" s="24"/>
      <c r="ODS1948" s="24"/>
      <c r="ODT1948" s="24"/>
      <c r="ODU1948" s="24"/>
      <c r="ODV1948" s="24"/>
      <c r="ODW1948" s="24"/>
      <c r="ODX1948" s="24"/>
      <c r="ODY1948" s="24"/>
      <c r="ODZ1948" s="24"/>
      <c r="OEA1948" s="24"/>
      <c r="OEB1948" s="24"/>
      <c r="OEC1948" s="24"/>
      <c r="OED1948" s="24"/>
      <c r="OEE1948" s="24"/>
      <c r="OEF1948" s="24"/>
      <c r="OEG1948" s="24"/>
      <c r="OEH1948" s="24"/>
      <c r="OEI1948" s="24"/>
      <c r="OEJ1948" s="24"/>
      <c r="OEK1948" s="24"/>
      <c r="OEL1948" s="24"/>
      <c r="OEM1948" s="24"/>
      <c r="OEN1948" s="24"/>
      <c r="OEO1948" s="24"/>
      <c r="OEP1948" s="24"/>
      <c r="OEQ1948" s="24"/>
      <c r="OER1948" s="24"/>
      <c r="OES1948" s="24"/>
      <c r="OET1948" s="24"/>
      <c r="OEU1948" s="24"/>
      <c r="OEV1948" s="24"/>
      <c r="OEW1948" s="24"/>
      <c r="OEX1948" s="24"/>
      <c r="OEY1948" s="24"/>
      <c r="OEZ1948" s="24"/>
      <c r="OFA1948" s="24"/>
      <c r="OFB1948" s="24"/>
      <c r="OFC1948" s="24"/>
      <c r="OFD1948" s="24"/>
      <c r="OFE1948" s="24"/>
      <c r="OFF1948" s="24"/>
      <c r="OFG1948" s="24"/>
      <c r="OFH1948" s="24"/>
      <c r="OFI1948" s="24"/>
      <c r="OFJ1948" s="24"/>
      <c r="OFK1948" s="24"/>
      <c r="OFL1948" s="24"/>
      <c r="OFM1948" s="24"/>
      <c r="OFN1948" s="24"/>
      <c r="OFO1948" s="24"/>
      <c r="OFP1948" s="24"/>
      <c r="OFQ1948" s="24"/>
      <c r="OFR1948" s="24"/>
      <c r="OFS1948" s="24"/>
      <c r="OFT1948" s="24"/>
      <c r="OFU1948" s="24"/>
      <c r="OFV1948" s="24"/>
      <c r="OFW1948" s="24"/>
      <c r="OFX1948" s="24"/>
      <c r="OFY1948" s="24"/>
      <c r="OFZ1948" s="24"/>
      <c r="OGA1948" s="24"/>
      <c r="OGB1948" s="24"/>
      <c r="OGC1948" s="24"/>
      <c r="OGD1948" s="24"/>
      <c r="OGE1948" s="24"/>
      <c r="OGF1948" s="24"/>
      <c r="OGG1948" s="24"/>
      <c r="OGH1948" s="24"/>
      <c r="OGI1948" s="24"/>
      <c r="OGJ1948" s="24"/>
      <c r="OGK1948" s="24"/>
      <c r="OGL1948" s="24"/>
      <c r="OGM1948" s="24"/>
      <c r="OGN1948" s="24"/>
      <c r="OGO1948" s="24"/>
      <c r="OGP1948" s="24"/>
      <c r="OGQ1948" s="24"/>
      <c r="OGR1948" s="24"/>
      <c r="OGS1948" s="24"/>
      <c r="OGT1948" s="24"/>
      <c r="OGU1948" s="24"/>
      <c r="OGV1948" s="24"/>
      <c r="OGW1948" s="24"/>
      <c r="OGX1948" s="24"/>
      <c r="OGY1948" s="24"/>
      <c r="OGZ1948" s="24"/>
      <c r="OHA1948" s="24"/>
      <c r="OHB1948" s="24"/>
      <c r="OHC1948" s="24"/>
      <c r="OHD1948" s="24"/>
      <c r="OHE1948" s="24"/>
      <c r="OHF1948" s="24"/>
      <c r="OHG1948" s="24"/>
      <c r="OHH1948" s="24"/>
      <c r="OHI1948" s="24"/>
      <c r="OHJ1948" s="24"/>
      <c r="OHK1948" s="24"/>
      <c r="OHL1948" s="24"/>
      <c r="OHM1948" s="24"/>
      <c r="OHN1948" s="24"/>
      <c r="OHO1948" s="24"/>
      <c r="OHP1948" s="24"/>
      <c r="OHQ1948" s="24"/>
      <c r="OHR1948" s="24"/>
      <c r="OHS1948" s="24"/>
      <c r="OHT1948" s="24"/>
      <c r="OHU1948" s="24"/>
      <c r="OHV1948" s="24"/>
      <c r="OHW1948" s="24"/>
      <c r="OHX1948" s="24"/>
      <c r="OHY1948" s="24"/>
      <c r="OHZ1948" s="24"/>
      <c r="OIA1948" s="24"/>
      <c r="OIB1948" s="24"/>
      <c r="OIC1948" s="24"/>
      <c r="OID1948" s="24"/>
      <c r="OIE1948" s="24"/>
      <c r="OIF1948" s="24"/>
      <c r="OIG1948" s="24"/>
      <c r="OIH1948" s="24"/>
      <c r="OII1948" s="24"/>
      <c r="OIJ1948" s="24"/>
      <c r="OIK1948" s="24"/>
      <c r="OIL1948" s="24"/>
      <c r="OIM1948" s="24"/>
      <c r="OIN1948" s="24"/>
      <c r="OIO1948" s="24"/>
      <c r="OIP1948" s="24"/>
      <c r="OIQ1948" s="24"/>
      <c r="OIR1948" s="24"/>
      <c r="OIS1948" s="24"/>
      <c r="OIT1948" s="24"/>
      <c r="OIU1948" s="24"/>
      <c r="OIV1948" s="24"/>
      <c r="OIW1948" s="24"/>
      <c r="OIX1948" s="24"/>
      <c r="OIY1948" s="24"/>
      <c r="OIZ1948" s="24"/>
      <c r="OJA1948" s="24"/>
      <c r="OJB1948" s="24"/>
      <c r="OJC1948" s="24"/>
      <c r="OJD1948" s="24"/>
      <c r="OJE1948" s="24"/>
      <c r="OJF1948" s="24"/>
      <c r="OJG1948" s="24"/>
      <c r="OJH1948" s="24"/>
      <c r="OJI1948" s="24"/>
      <c r="OJJ1948" s="24"/>
      <c r="OJK1948" s="24"/>
      <c r="OJL1948" s="24"/>
      <c r="OJM1948" s="24"/>
      <c r="OJN1948" s="24"/>
      <c r="OJO1948" s="24"/>
      <c r="OJP1948" s="24"/>
      <c r="OJQ1948" s="24"/>
      <c r="OJR1948" s="24"/>
      <c r="OJS1948" s="24"/>
      <c r="OJT1948" s="24"/>
      <c r="OJU1948" s="24"/>
      <c r="OJV1948" s="24"/>
      <c r="OJW1948" s="24"/>
      <c r="OJX1948" s="24"/>
      <c r="OJY1948" s="24"/>
      <c r="OJZ1948" s="24"/>
      <c r="OKA1948" s="24"/>
      <c r="OKB1948" s="24"/>
      <c r="OKC1948" s="24"/>
      <c r="OKD1948" s="24"/>
      <c r="OKE1948" s="24"/>
      <c r="OKF1948" s="24"/>
      <c r="OKG1948" s="24"/>
      <c r="OKH1948" s="24"/>
      <c r="OKI1948" s="24"/>
      <c r="OKJ1948" s="24"/>
      <c r="OKK1948" s="24"/>
      <c r="OKL1948" s="24"/>
      <c r="OKM1948" s="24"/>
      <c r="OKN1948" s="24"/>
      <c r="OKO1948" s="24"/>
      <c r="OKP1948" s="24"/>
      <c r="OKQ1948" s="24"/>
      <c r="OKR1948" s="24"/>
      <c r="OKS1948" s="24"/>
      <c r="OKT1948" s="24"/>
      <c r="OKU1948" s="24"/>
      <c r="OKV1948" s="24"/>
      <c r="OKW1948" s="24"/>
      <c r="OKX1948" s="24"/>
      <c r="OKY1948" s="24"/>
      <c r="OKZ1948" s="24"/>
      <c r="OLA1948" s="24"/>
      <c r="OLB1948" s="24"/>
      <c r="OLC1948" s="24"/>
      <c r="OLD1948" s="24"/>
      <c r="OLE1948" s="24"/>
      <c r="OLF1948" s="24"/>
      <c r="OLG1948" s="24"/>
      <c r="OLH1948" s="24"/>
      <c r="OLI1948" s="24"/>
      <c r="OLJ1948" s="24"/>
      <c r="OLK1948" s="24"/>
      <c r="OLL1948" s="24"/>
      <c r="OLM1948" s="24"/>
      <c r="OLN1948" s="24"/>
      <c r="OLO1948" s="24"/>
      <c r="OLP1948" s="24"/>
      <c r="OLQ1948" s="24"/>
      <c r="OLR1948" s="24"/>
      <c r="OLS1948" s="24"/>
      <c r="OLT1948" s="24"/>
      <c r="OLU1948" s="24"/>
      <c r="OLV1948" s="24"/>
      <c r="OLW1948" s="24"/>
      <c r="OLX1948" s="24"/>
      <c r="OLY1948" s="24"/>
      <c r="OLZ1948" s="24"/>
      <c r="OMA1948" s="24"/>
      <c r="OMB1948" s="24"/>
      <c r="OMC1948" s="24"/>
      <c r="OMD1948" s="24"/>
      <c r="OME1948" s="24"/>
      <c r="OMF1948" s="24"/>
      <c r="OMG1948" s="24"/>
      <c r="OMH1948" s="24"/>
      <c r="OMI1948" s="24"/>
      <c r="OMJ1948" s="24"/>
      <c r="OMK1948" s="24"/>
      <c r="OML1948" s="24"/>
      <c r="OMM1948" s="24"/>
      <c r="OMN1948" s="24"/>
      <c r="OMO1948" s="24"/>
      <c r="OMP1948" s="24"/>
      <c r="OMQ1948" s="24"/>
      <c r="OMR1948" s="24"/>
      <c r="OMS1948" s="24"/>
      <c r="OMT1948" s="24"/>
      <c r="OMU1948" s="24"/>
      <c r="OMV1948" s="24"/>
      <c r="OMW1948" s="24"/>
      <c r="OMX1948" s="24"/>
      <c r="OMY1948" s="24"/>
      <c r="OMZ1948" s="24"/>
      <c r="ONA1948" s="24"/>
      <c r="ONB1948" s="24"/>
      <c r="ONC1948" s="24"/>
      <c r="OND1948" s="24"/>
      <c r="ONE1948" s="24"/>
      <c r="ONF1948" s="24"/>
      <c r="ONG1948" s="24"/>
      <c r="ONH1948" s="24"/>
      <c r="ONI1948" s="24"/>
      <c r="ONJ1948" s="24"/>
      <c r="ONK1948" s="24"/>
      <c r="ONL1948" s="24"/>
      <c r="ONM1948" s="24"/>
      <c r="ONN1948" s="24"/>
      <c r="ONO1948" s="24"/>
      <c r="ONP1948" s="24"/>
      <c r="ONQ1948" s="24"/>
      <c r="ONR1948" s="24"/>
      <c r="ONS1948" s="24"/>
      <c r="ONT1948" s="24"/>
      <c r="ONU1948" s="24"/>
      <c r="ONV1948" s="24"/>
      <c r="ONW1948" s="24"/>
      <c r="ONX1948" s="24"/>
      <c r="ONY1948" s="24"/>
      <c r="ONZ1948" s="24"/>
      <c r="OOA1948" s="24"/>
      <c r="OOB1948" s="24"/>
      <c r="OOC1948" s="24"/>
      <c r="OOD1948" s="24"/>
      <c r="OOE1948" s="24"/>
      <c r="OOF1948" s="24"/>
      <c r="OOG1948" s="24"/>
      <c r="OOH1948" s="24"/>
      <c r="OOI1948" s="24"/>
      <c r="OOJ1948" s="24"/>
      <c r="OOK1948" s="24"/>
      <c r="OOL1948" s="24"/>
      <c r="OOM1948" s="24"/>
      <c r="OON1948" s="24"/>
      <c r="OOO1948" s="24"/>
      <c r="OOP1948" s="24"/>
      <c r="OOQ1948" s="24"/>
      <c r="OOR1948" s="24"/>
      <c r="OOS1948" s="24"/>
      <c r="OOT1948" s="24"/>
      <c r="OOU1948" s="24"/>
      <c r="OOV1948" s="24"/>
      <c r="OOW1948" s="24"/>
      <c r="OOX1948" s="24"/>
      <c r="OOY1948" s="24"/>
      <c r="OOZ1948" s="24"/>
      <c r="OPA1948" s="24"/>
      <c r="OPB1948" s="24"/>
      <c r="OPC1948" s="24"/>
      <c r="OPD1948" s="24"/>
      <c r="OPE1948" s="24"/>
      <c r="OPF1948" s="24"/>
      <c r="OPG1948" s="24"/>
      <c r="OPH1948" s="24"/>
      <c r="OPI1948" s="24"/>
      <c r="OPJ1948" s="24"/>
      <c r="OPK1948" s="24"/>
      <c r="OPL1948" s="24"/>
      <c r="OPM1948" s="24"/>
      <c r="OPN1948" s="24"/>
      <c r="OPO1948" s="24"/>
      <c r="OPP1948" s="24"/>
      <c r="OPQ1948" s="24"/>
      <c r="OPR1948" s="24"/>
      <c r="OPS1948" s="24"/>
      <c r="OPT1948" s="24"/>
      <c r="OPU1948" s="24"/>
      <c r="OPV1948" s="24"/>
      <c r="OPW1948" s="24"/>
      <c r="OPX1948" s="24"/>
      <c r="OPY1948" s="24"/>
      <c r="OPZ1948" s="24"/>
      <c r="OQA1948" s="24"/>
      <c r="OQB1948" s="24"/>
      <c r="OQC1948" s="24"/>
      <c r="OQD1948" s="24"/>
      <c r="OQE1948" s="24"/>
      <c r="OQF1948" s="24"/>
      <c r="OQG1948" s="24"/>
      <c r="OQH1948" s="24"/>
      <c r="OQI1948" s="24"/>
      <c r="OQJ1948" s="24"/>
      <c r="OQK1948" s="24"/>
      <c r="OQL1948" s="24"/>
      <c r="OQM1948" s="24"/>
      <c r="OQN1948" s="24"/>
      <c r="OQO1948" s="24"/>
      <c r="OQP1948" s="24"/>
      <c r="OQQ1948" s="24"/>
      <c r="OQR1948" s="24"/>
      <c r="OQS1948" s="24"/>
      <c r="OQT1948" s="24"/>
      <c r="OQU1948" s="24"/>
      <c r="OQV1948" s="24"/>
      <c r="OQW1948" s="24"/>
      <c r="OQX1948" s="24"/>
      <c r="OQY1948" s="24"/>
      <c r="OQZ1948" s="24"/>
      <c r="ORA1948" s="24"/>
      <c r="ORB1948" s="24"/>
      <c r="ORC1948" s="24"/>
      <c r="ORD1948" s="24"/>
      <c r="ORE1948" s="24"/>
      <c r="ORF1948" s="24"/>
      <c r="ORG1948" s="24"/>
      <c r="ORH1948" s="24"/>
      <c r="ORI1948" s="24"/>
      <c r="ORJ1948" s="24"/>
      <c r="ORK1948" s="24"/>
      <c r="ORL1948" s="24"/>
      <c r="ORM1948" s="24"/>
      <c r="ORN1948" s="24"/>
      <c r="ORO1948" s="24"/>
      <c r="ORP1948" s="24"/>
      <c r="ORQ1948" s="24"/>
      <c r="ORR1948" s="24"/>
      <c r="ORS1948" s="24"/>
      <c r="ORT1948" s="24"/>
      <c r="ORU1948" s="24"/>
      <c r="ORV1948" s="24"/>
      <c r="ORW1948" s="24"/>
      <c r="ORX1948" s="24"/>
      <c r="ORY1948" s="24"/>
      <c r="ORZ1948" s="24"/>
      <c r="OSA1948" s="24"/>
      <c r="OSB1948" s="24"/>
      <c r="OSC1948" s="24"/>
      <c r="OSD1948" s="24"/>
      <c r="OSE1948" s="24"/>
      <c r="OSF1948" s="24"/>
      <c r="OSG1948" s="24"/>
      <c r="OSH1948" s="24"/>
      <c r="OSI1948" s="24"/>
      <c r="OSJ1948" s="24"/>
      <c r="OSK1948" s="24"/>
      <c r="OSL1948" s="24"/>
      <c r="OSM1948" s="24"/>
      <c r="OSN1948" s="24"/>
      <c r="OSO1948" s="24"/>
      <c r="OSP1948" s="24"/>
      <c r="OSQ1948" s="24"/>
      <c r="OSR1948" s="24"/>
      <c r="OSS1948" s="24"/>
      <c r="OST1948" s="24"/>
      <c r="OSU1948" s="24"/>
      <c r="OSV1948" s="24"/>
      <c r="OSW1948" s="24"/>
      <c r="OSX1948" s="24"/>
      <c r="OSY1948" s="24"/>
      <c r="OSZ1948" s="24"/>
      <c r="OTA1948" s="24"/>
      <c r="OTB1948" s="24"/>
      <c r="OTC1948" s="24"/>
      <c r="OTD1948" s="24"/>
      <c r="OTE1948" s="24"/>
      <c r="OTF1948" s="24"/>
      <c r="OTG1948" s="24"/>
      <c r="OTH1948" s="24"/>
      <c r="OTI1948" s="24"/>
      <c r="OTJ1948" s="24"/>
      <c r="OTK1948" s="24"/>
      <c r="OTL1948" s="24"/>
      <c r="OTM1948" s="24"/>
      <c r="OTN1948" s="24"/>
      <c r="OTO1948" s="24"/>
      <c r="OTP1948" s="24"/>
      <c r="OTQ1948" s="24"/>
      <c r="OTR1948" s="24"/>
      <c r="OTS1948" s="24"/>
      <c r="OTT1948" s="24"/>
      <c r="OTU1948" s="24"/>
      <c r="OTV1948" s="24"/>
      <c r="OTW1948" s="24"/>
      <c r="OTX1948" s="24"/>
      <c r="OTY1948" s="24"/>
      <c r="OTZ1948" s="24"/>
      <c r="OUA1948" s="24"/>
      <c r="OUB1948" s="24"/>
      <c r="OUC1948" s="24"/>
      <c r="OUD1948" s="24"/>
      <c r="OUE1948" s="24"/>
      <c r="OUF1948" s="24"/>
      <c r="OUG1948" s="24"/>
      <c r="OUH1948" s="24"/>
      <c r="OUI1948" s="24"/>
      <c r="OUJ1948" s="24"/>
      <c r="OUK1948" s="24"/>
      <c r="OUL1948" s="24"/>
      <c r="OUM1948" s="24"/>
      <c r="OUN1948" s="24"/>
      <c r="OUO1948" s="24"/>
      <c r="OUP1948" s="24"/>
      <c r="OUQ1948" s="24"/>
      <c r="OUR1948" s="24"/>
      <c r="OUS1948" s="24"/>
      <c r="OUT1948" s="24"/>
      <c r="OUU1948" s="24"/>
      <c r="OUV1948" s="24"/>
      <c r="OUW1948" s="24"/>
      <c r="OUX1948" s="24"/>
      <c r="OUY1948" s="24"/>
      <c r="OUZ1948" s="24"/>
      <c r="OVA1948" s="24"/>
      <c r="OVB1948" s="24"/>
      <c r="OVC1948" s="24"/>
      <c r="OVD1948" s="24"/>
      <c r="OVE1948" s="24"/>
      <c r="OVF1948" s="24"/>
      <c r="OVG1948" s="24"/>
      <c r="OVH1948" s="24"/>
      <c r="OVI1948" s="24"/>
      <c r="OVJ1948" s="24"/>
      <c r="OVK1948" s="24"/>
      <c r="OVL1948" s="24"/>
      <c r="OVM1948" s="24"/>
      <c r="OVN1948" s="24"/>
      <c r="OVO1948" s="24"/>
      <c r="OVP1948" s="24"/>
      <c r="OVQ1948" s="24"/>
      <c r="OVR1948" s="24"/>
      <c r="OVS1948" s="24"/>
      <c r="OVT1948" s="24"/>
      <c r="OVU1948" s="24"/>
      <c r="OVV1948" s="24"/>
      <c r="OVW1948" s="24"/>
      <c r="OVX1948" s="24"/>
      <c r="OVY1948" s="24"/>
      <c r="OVZ1948" s="24"/>
      <c r="OWA1948" s="24"/>
      <c r="OWB1948" s="24"/>
      <c r="OWC1948" s="24"/>
      <c r="OWD1948" s="24"/>
      <c r="OWE1948" s="24"/>
      <c r="OWF1948" s="24"/>
      <c r="OWG1948" s="24"/>
      <c r="OWH1948" s="24"/>
      <c r="OWI1948" s="24"/>
      <c r="OWJ1948" s="24"/>
      <c r="OWK1948" s="24"/>
      <c r="OWL1948" s="24"/>
      <c r="OWM1948" s="24"/>
      <c r="OWN1948" s="24"/>
      <c r="OWO1948" s="24"/>
      <c r="OWP1948" s="24"/>
      <c r="OWQ1948" s="24"/>
      <c r="OWR1948" s="24"/>
      <c r="OWS1948" s="24"/>
      <c r="OWT1948" s="24"/>
      <c r="OWU1948" s="24"/>
      <c r="OWV1948" s="24"/>
      <c r="OWW1948" s="24"/>
      <c r="OWX1948" s="24"/>
      <c r="OWY1948" s="24"/>
      <c r="OWZ1948" s="24"/>
      <c r="OXA1948" s="24"/>
      <c r="OXB1948" s="24"/>
      <c r="OXC1948" s="24"/>
      <c r="OXD1948" s="24"/>
      <c r="OXE1948" s="24"/>
      <c r="OXF1948" s="24"/>
      <c r="OXG1948" s="24"/>
      <c r="OXH1948" s="24"/>
      <c r="OXI1948" s="24"/>
      <c r="OXJ1948" s="24"/>
      <c r="OXK1948" s="24"/>
      <c r="OXL1948" s="24"/>
      <c r="OXM1948" s="24"/>
      <c r="OXN1948" s="24"/>
      <c r="OXO1948" s="24"/>
      <c r="OXP1948" s="24"/>
      <c r="OXQ1948" s="24"/>
      <c r="OXR1948" s="24"/>
      <c r="OXS1948" s="24"/>
      <c r="OXT1948" s="24"/>
      <c r="OXU1948" s="24"/>
      <c r="OXV1948" s="24"/>
      <c r="OXW1948" s="24"/>
      <c r="OXX1948" s="24"/>
      <c r="OXY1948" s="24"/>
      <c r="OXZ1948" s="24"/>
      <c r="OYA1948" s="24"/>
      <c r="OYB1948" s="24"/>
      <c r="OYC1948" s="24"/>
      <c r="OYD1948" s="24"/>
      <c r="OYE1948" s="24"/>
      <c r="OYF1948" s="24"/>
      <c r="OYG1948" s="24"/>
      <c r="OYH1948" s="24"/>
      <c r="OYI1948" s="24"/>
      <c r="OYJ1948" s="24"/>
      <c r="OYK1948" s="24"/>
      <c r="OYL1948" s="24"/>
      <c r="OYM1948" s="24"/>
      <c r="OYN1948" s="24"/>
      <c r="OYO1948" s="24"/>
      <c r="OYP1948" s="24"/>
      <c r="OYQ1948" s="24"/>
      <c r="OYR1948" s="24"/>
      <c r="OYS1948" s="24"/>
      <c r="OYT1948" s="24"/>
      <c r="OYU1948" s="24"/>
      <c r="OYV1948" s="24"/>
      <c r="OYW1948" s="24"/>
      <c r="OYX1948" s="24"/>
      <c r="OYY1948" s="24"/>
      <c r="OYZ1948" s="24"/>
      <c r="OZA1948" s="24"/>
      <c r="OZB1948" s="24"/>
      <c r="OZC1948" s="24"/>
      <c r="OZD1948" s="24"/>
      <c r="OZE1948" s="24"/>
      <c r="OZF1948" s="24"/>
      <c r="OZG1948" s="24"/>
      <c r="OZH1948" s="24"/>
      <c r="OZI1948" s="24"/>
      <c r="OZJ1948" s="24"/>
      <c r="OZK1948" s="24"/>
      <c r="OZL1948" s="24"/>
      <c r="OZM1948" s="24"/>
      <c r="OZN1948" s="24"/>
      <c r="OZO1948" s="24"/>
      <c r="OZP1948" s="24"/>
      <c r="OZQ1948" s="24"/>
      <c r="OZR1948" s="24"/>
      <c r="OZS1948" s="24"/>
      <c r="OZT1948" s="24"/>
      <c r="OZU1948" s="24"/>
      <c r="OZV1948" s="24"/>
      <c r="OZW1948" s="24"/>
      <c r="OZX1948" s="24"/>
      <c r="OZY1948" s="24"/>
      <c r="OZZ1948" s="24"/>
      <c r="PAA1948" s="24"/>
      <c r="PAB1948" s="24"/>
      <c r="PAC1948" s="24"/>
      <c r="PAD1948" s="24"/>
      <c r="PAE1948" s="24"/>
      <c r="PAF1948" s="24"/>
      <c r="PAG1948" s="24"/>
      <c r="PAH1948" s="24"/>
      <c r="PAI1948" s="24"/>
      <c r="PAJ1948" s="24"/>
      <c r="PAK1948" s="24"/>
      <c r="PAL1948" s="24"/>
      <c r="PAM1948" s="24"/>
      <c r="PAN1948" s="24"/>
      <c r="PAO1948" s="24"/>
      <c r="PAP1948" s="24"/>
      <c r="PAQ1948" s="24"/>
      <c r="PAR1948" s="24"/>
      <c r="PAS1948" s="24"/>
      <c r="PAT1948" s="24"/>
      <c r="PAU1948" s="24"/>
      <c r="PAV1948" s="24"/>
      <c r="PAW1948" s="24"/>
      <c r="PAX1948" s="24"/>
      <c r="PAY1948" s="24"/>
      <c r="PAZ1948" s="24"/>
      <c r="PBA1948" s="24"/>
      <c r="PBB1948" s="24"/>
      <c r="PBC1948" s="24"/>
      <c r="PBD1948" s="24"/>
      <c r="PBE1948" s="24"/>
      <c r="PBF1948" s="24"/>
      <c r="PBG1948" s="24"/>
      <c r="PBH1948" s="24"/>
      <c r="PBI1948" s="24"/>
      <c r="PBJ1948" s="24"/>
      <c r="PBK1948" s="24"/>
      <c r="PBL1948" s="24"/>
      <c r="PBM1948" s="24"/>
      <c r="PBN1948" s="24"/>
      <c r="PBO1948" s="24"/>
      <c r="PBP1948" s="24"/>
      <c r="PBQ1948" s="24"/>
      <c r="PBR1948" s="24"/>
      <c r="PBS1948" s="24"/>
      <c r="PBT1948" s="24"/>
      <c r="PBU1948" s="24"/>
      <c r="PBV1948" s="24"/>
      <c r="PBW1948" s="24"/>
      <c r="PBX1948" s="24"/>
      <c r="PBY1948" s="24"/>
      <c r="PBZ1948" s="24"/>
      <c r="PCA1948" s="24"/>
      <c r="PCB1948" s="24"/>
      <c r="PCC1948" s="24"/>
      <c r="PCD1948" s="24"/>
      <c r="PCE1948" s="24"/>
      <c r="PCF1948" s="24"/>
      <c r="PCG1948" s="24"/>
      <c r="PCH1948" s="24"/>
      <c r="PCI1948" s="24"/>
      <c r="PCJ1948" s="24"/>
      <c r="PCK1948" s="24"/>
      <c r="PCL1948" s="24"/>
      <c r="PCM1948" s="24"/>
      <c r="PCN1948" s="24"/>
      <c r="PCO1948" s="24"/>
      <c r="PCP1948" s="24"/>
      <c r="PCQ1948" s="24"/>
      <c r="PCR1948" s="24"/>
      <c r="PCS1948" s="24"/>
      <c r="PCT1948" s="24"/>
      <c r="PCU1948" s="24"/>
      <c r="PCV1948" s="24"/>
      <c r="PCW1948" s="24"/>
      <c r="PCX1948" s="24"/>
      <c r="PCY1948" s="24"/>
      <c r="PCZ1948" s="24"/>
      <c r="PDA1948" s="24"/>
      <c r="PDB1948" s="24"/>
      <c r="PDC1948" s="24"/>
      <c r="PDD1948" s="24"/>
      <c r="PDE1948" s="24"/>
      <c r="PDF1948" s="24"/>
      <c r="PDG1948" s="24"/>
      <c r="PDH1948" s="24"/>
      <c r="PDI1948" s="24"/>
      <c r="PDJ1948" s="24"/>
      <c r="PDK1948" s="24"/>
      <c r="PDL1948" s="24"/>
      <c r="PDM1948" s="24"/>
      <c r="PDN1948" s="24"/>
      <c r="PDO1948" s="24"/>
      <c r="PDP1948" s="24"/>
      <c r="PDQ1948" s="24"/>
      <c r="PDR1948" s="24"/>
      <c r="PDS1948" s="24"/>
      <c r="PDT1948" s="24"/>
      <c r="PDU1948" s="24"/>
      <c r="PDV1948" s="24"/>
      <c r="PDW1948" s="24"/>
      <c r="PDX1948" s="24"/>
      <c r="PDY1948" s="24"/>
      <c r="PDZ1948" s="24"/>
      <c r="PEA1948" s="24"/>
      <c r="PEB1948" s="24"/>
      <c r="PEC1948" s="24"/>
      <c r="PED1948" s="24"/>
      <c r="PEE1948" s="24"/>
      <c r="PEF1948" s="24"/>
      <c r="PEG1948" s="24"/>
      <c r="PEH1948" s="24"/>
      <c r="PEI1948" s="24"/>
      <c r="PEJ1948" s="24"/>
      <c r="PEK1948" s="24"/>
      <c r="PEL1948" s="24"/>
      <c r="PEM1948" s="24"/>
      <c r="PEN1948" s="24"/>
      <c r="PEO1948" s="24"/>
      <c r="PEP1948" s="24"/>
      <c r="PEQ1948" s="24"/>
      <c r="PER1948" s="24"/>
      <c r="PES1948" s="24"/>
      <c r="PET1948" s="24"/>
      <c r="PEU1948" s="24"/>
      <c r="PEV1948" s="24"/>
      <c r="PEW1948" s="24"/>
      <c r="PEX1948" s="24"/>
      <c r="PEY1948" s="24"/>
      <c r="PEZ1948" s="24"/>
      <c r="PFA1948" s="24"/>
      <c r="PFB1948" s="24"/>
      <c r="PFC1948" s="24"/>
      <c r="PFD1948" s="24"/>
      <c r="PFE1948" s="24"/>
      <c r="PFF1948" s="24"/>
      <c r="PFG1948" s="24"/>
      <c r="PFH1948" s="24"/>
      <c r="PFI1948" s="24"/>
      <c r="PFJ1948" s="24"/>
      <c r="PFK1948" s="24"/>
      <c r="PFL1948" s="24"/>
      <c r="PFM1948" s="24"/>
      <c r="PFN1948" s="24"/>
      <c r="PFO1948" s="24"/>
      <c r="PFP1948" s="24"/>
      <c r="PFQ1948" s="24"/>
      <c r="PFR1948" s="24"/>
      <c r="PFS1948" s="24"/>
      <c r="PFT1948" s="24"/>
      <c r="PFU1948" s="24"/>
      <c r="PFV1948" s="24"/>
      <c r="PFW1948" s="24"/>
      <c r="PFX1948" s="24"/>
      <c r="PFY1948" s="24"/>
      <c r="PFZ1948" s="24"/>
      <c r="PGA1948" s="24"/>
      <c r="PGB1948" s="24"/>
      <c r="PGC1948" s="24"/>
      <c r="PGD1948" s="24"/>
      <c r="PGE1948" s="24"/>
      <c r="PGF1948" s="24"/>
      <c r="PGG1948" s="24"/>
      <c r="PGH1948" s="24"/>
      <c r="PGI1948" s="24"/>
      <c r="PGJ1948" s="24"/>
      <c r="PGK1948" s="24"/>
      <c r="PGL1948" s="24"/>
      <c r="PGM1948" s="24"/>
      <c r="PGN1948" s="24"/>
      <c r="PGO1948" s="24"/>
      <c r="PGP1948" s="24"/>
      <c r="PGQ1948" s="24"/>
      <c r="PGR1948" s="24"/>
      <c r="PGS1948" s="24"/>
      <c r="PGT1948" s="24"/>
      <c r="PGU1948" s="24"/>
      <c r="PGV1948" s="24"/>
      <c r="PGW1948" s="24"/>
      <c r="PGX1948" s="24"/>
      <c r="PGY1948" s="24"/>
      <c r="PGZ1948" s="24"/>
      <c r="PHA1948" s="24"/>
      <c r="PHB1948" s="24"/>
      <c r="PHC1948" s="24"/>
      <c r="PHD1948" s="24"/>
      <c r="PHE1948" s="24"/>
      <c r="PHF1948" s="24"/>
      <c r="PHG1948" s="24"/>
      <c r="PHH1948" s="24"/>
      <c r="PHI1948" s="24"/>
      <c r="PHJ1948" s="24"/>
      <c r="PHK1948" s="24"/>
      <c r="PHL1948" s="24"/>
      <c r="PHM1948" s="24"/>
      <c r="PHN1948" s="24"/>
      <c r="PHO1948" s="24"/>
      <c r="PHP1948" s="24"/>
      <c r="PHQ1948" s="24"/>
      <c r="PHR1948" s="24"/>
      <c r="PHS1948" s="24"/>
      <c r="PHT1948" s="24"/>
      <c r="PHU1948" s="24"/>
      <c r="PHV1948" s="24"/>
      <c r="PHW1948" s="24"/>
      <c r="PHX1948" s="24"/>
      <c r="PHY1948" s="24"/>
      <c r="PHZ1948" s="24"/>
      <c r="PIA1948" s="24"/>
      <c r="PIB1948" s="24"/>
      <c r="PIC1948" s="24"/>
      <c r="PID1948" s="24"/>
      <c r="PIE1948" s="24"/>
      <c r="PIF1948" s="24"/>
      <c r="PIG1948" s="24"/>
      <c r="PIH1948" s="24"/>
      <c r="PII1948" s="24"/>
      <c r="PIJ1948" s="24"/>
      <c r="PIK1948" s="24"/>
      <c r="PIL1948" s="24"/>
      <c r="PIM1948" s="24"/>
      <c r="PIN1948" s="24"/>
      <c r="PIO1948" s="24"/>
      <c r="PIP1948" s="24"/>
      <c r="PIQ1948" s="24"/>
      <c r="PIR1948" s="24"/>
      <c r="PIS1948" s="24"/>
      <c r="PIT1948" s="24"/>
      <c r="PIU1948" s="24"/>
      <c r="PIV1948" s="24"/>
      <c r="PIW1948" s="24"/>
      <c r="PIX1948" s="24"/>
      <c r="PIY1948" s="24"/>
      <c r="PIZ1948" s="24"/>
      <c r="PJA1948" s="24"/>
      <c r="PJB1948" s="24"/>
      <c r="PJC1948" s="24"/>
      <c r="PJD1948" s="24"/>
      <c r="PJE1948" s="24"/>
      <c r="PJF1948" s="24"/>
      <c r="PJG1948" s="24"/>
      <c r="PJH1948" s="24"/>
      <c r="PJI1948" s="24"/>
      <c r="PJJ1948" s="24"/>
      <c r="PJK1948" s="24"/>
      <c r="PJL1948" s="24"/>
      <c r="PJM1948" s="24"/>
      <c r="PJN1948" s="24"/>
      <c r="PJO1948" s="24"/>
      <c r="PJP1948" s="24"/>
      <c r="PJQ1948" s="24"/>
      <c r="PJR1948" s="24"/>
      <c r="PJS1948" s="24"/>
      <c r="PJT1948" s="24"/>
      <c r="PJU1948" s="24"/>
      <c r="PJV1948" s="24"/>
      <c r="PJW1948" s="24"/>
      <c r="PJX1948" s="24"/>
      <c r="PJY1948" s="24"/>
      <c r="PJZ1948" s="24"/>
      <c r="PKA1948" s="24"/>
      <c r="PKB1948" s="24"/>
      <c r="PKC1948" s="24"/>
      <c r="PKD1948" s="24"/>
      <c r="PKE1948" s="24"/>
      <c r="PKF1948" s="24"/>
      <c r="PKG1948" s="24"/>
      <c r="PKH1948" s="24"/>
      <c r="PKI1948" s="24"/>
      <c r="PKJ1948" s="24"/>
      <c r="PKK1948" s="24"/>
      <c r="PKL1948" s="24"/>
      <c r="PKM1948" s="24"/>
      <c r="PKN1948" s="24"/>
      <c r="PKO1948" s="24"/>
      <c r="PKP1948" s="24"/>
      <c r="PKQ1948" s="24"/>
      <c r="PKR1948" s="24"/>
      <c r="PKS1948" s="24"/>
      <c r="PKT1948" s="24"/>
      <c r="PKU1948" s="24"/>
      <c r="PKV1948" s="24"/>
      <c r="PKW1948" s="24"/>
      <c r="PKX1948" s="24"/>
      <c r="PKY1948" s="24"/>
      <c r="PKZ1948" s="24"/>
      <c r="PLA1948" s="24"/>
      <c r="PLB1948" s="24"/>
      <c r="PLC1948" s="24"/>
      <c r="PLD1948" s="24"/>
      <c r="PLE1948" s="24"/>
      <c r="PLF1948" s="24"/>
      <c r="PLG1948" s="24"/>
      <c r="PLH1948" s="24"/>
      <c r="PLI1948" s="24"/>
      <c r="PLJ1948" s="24"/>
      <c r="PLK1948" s="24"/>
      <c r="PLL1948" s="24"/>
      <c r="PLM1948" s="24"/>
      <c r="PLN1948" s="24"/>
      <c r="PLO1948" s="24"/>
      <c r="PLP1948" s="24"/>
      <c r="PLQ1948" s="24"/>
      <c r="PLR1948" s="24"/>
      <c r="PLS1948" s="24"/>
      <c r="PLT1948" s="24"/>
      <c r="PLU1948" s="24"/>
      <c r="PLV1948" s="24"/>
      <c r="PLW1948" s="24"/>
      <c r="PLX1948" s="24"/>
      <c r="PLY1948" s="24"/>
      <c r="PLZ1948" s="24"/>
      <c r="PMA1948" s="24"/>
      <c r="PMB1948" s="24"/>
      <c r="PMC1948" s="24"/>
      <c r="PMD1948" s="24"/>
      <c r="PME1948" s="24"/>
      <c r="PMF1948" s="24"/>
      <c r="PMG1948" s="24"/>
      <c r="PMH1948" s="24"/>
      <c r="PMI1948" s="24"/>
      <c r="PMJ1948" s="24"/>
      <c r="PMK1948" s="24"/>
      <c r="PML1948" s="24"/>
      <c r="PMM1948" s="24"/>
      <c r="PMN1948" s="24"/>
      <c r="PMO1948" s="24"/>
      <c r="PMP1948" s="24"/>
      <c r="PMQ1948" s="24"/>
      <c r="PMR1948" s="24"/>
      <c r="PMS1948" s="24"/>
      <c r="PMT1948" s="24"/>
      <c r="PMU1948" s="24"/>
      <c r="PMV1948" s="24"/>
      <c r="PMW1948" s="24"/>
      <c r="PMX1948" s="24"/>
      <c r="PMY1948" s="24"/>
      <c r="PMZ1948" s="24"/>
      <c r="PNA1948" s="24"/>
      <c r="PNB1948" s="24"/>
      <c r="PNC1948" s="24"/>
      <c r="PND1948" s="24"/>
      <c r="PNE1948" s="24"/>
      <c r="PNF1948" s="24"/>
      <c r="PNG1948" s="24"/>
      <c r="PNH1948" s="24"/>
      <c r="PNI1948" s="24"/>
      <c r="PNJ1948" s="24"/>
      <c r="PNK1948" s="24"/>
      <c r="PNL1948" s="24"/>
      <c r="PNM1948" s="24"/>
      <c r="PNN1948" s="24"/>
      <c r="PNO1948" s="24"/>
      <c r="PNP1948" s="24"/>
      <c r="PNQ1948" s="24"/>
      <c r="PNR1948" s="24"/>
      <c r="PNS1948" s="24"/>
      <c r="PNT1948" s="24"/>
      <c r="PNU1948" s="24"/>
      <c r="PNV1948" s="24"/>
      <c r="PNW1948" s="24"/>
      <c r="PNX1948" s="24"/>
      <c r="PNY1948" s="24"/>
      <c r="PNZ1948" s="24"/>
      <c r="POA1948" s="24"/>
      <c r="POB1948" s="24"/>
      <c r="POC1948" s="24"/>
      <c r="POD1948" s="24"/>
      <c r="POE1948" s="24"/>
      <c r="POF1948" s="24"/>
      <c r="POG1948" s="24"/>
      <c r="POH1948" s="24"/>
      <c r="POI1948" s="24"/>
      <c r="POJ1948" s="24"/>
      <c r="POK1948" s="24"/>
      <c r="POL1948" s="24"/>
      <c r="POM1948" s="24"/>
      <c r="PON1948" s="24"/>
      <c r="POO1948" s="24"/>
      <c r="POP1948" s="24"/>
      <c r="POQ1948" s="24"/>
      <c r="POR1948" s="24"/>
      <c r="POS1948" s="24"/>
      <c r="POT1948" s="24"/>
      <c r="POU1948" s="24"/>
      <c r="POV1948" s="24"/>
      <c r="POW1948" s="24"/>
      <c r="POX1948" s="24"/>
      <c r="POY1948" s="24"/>
      <c r="POZ1948" s="24"/>
      <c r="PPA1948" s="24"/>
      <c r="PPB1948" s="24"/>
      <c r="PPC1948" s="24"/>
      <c r="PPD1948" s="24"/>
      <c r="PPE1948" s="24"/>
      <c r="PPF1948" s="24"/>
      <c r="PPG1948" s="24"/>
      <c r="PPH1948" s="24"/>
      <c r="PPI1948" s="24"/>
      <c r="PPJ1948" s="24"/>
      <c r="PPK1948" s="24"/>
      <c r="PPL1948" s="24"/>
      <c r="PPM1948" s="24"/>
      <c r="PPN1948" s="24"/>
      <c r="PPO1948" s="24"/>
      <c r="PPP1948" s="24"/>
      <c r="PPQ1948" s="24"/>
      <c r="PPR1948" s="24"/>
      <c r="PPS1948" s="24"/>
      <c r="PPT1948" s="24"/>
      <c r="PPU1948" s="24"/>
      <c r="PPV1948" s="24"/>
      <c r="PPW1948" s="24"/>
      <c r="PPX1948" s="24"/>
      <c r="PPY1948" s="24"/>
      <c r="PPZ1948" s="24"/>
      <c r="PQA1948" s="24"/>
      <c r="PQB1948" s="24"/>
      <c r="PQC1948" s="24"/>
      <c r="PQD1948" s="24"/>
      <c r="PQE1948" s="24"/>
      <c r="PQF1948" s="24"/>
      <c r="PQG1948" s="24"/>
      <c r="PQH1948" s="24"/>
      <c r="PQI1948" s="24"/>
      <c r="PQJ1948" s="24"/>
      <c r="PQK1948" s="24"/>
      <c r="PQL1948" s="24"/>
      <c r="PQM1948" s="24"/>
      <c r="PQN1948" s="24"/>
      <c r="PQO1948" s="24"/>
      <c r="PQP1948" s="24"/>
      <c r="PQQ1948" s="24"/>
      <c r="PQR1948" s="24"/>
      <c r="PQS1948" s="24"/>
      <c r="PQT1948" s="24"/>
      <c r="PQU1948" s="24"/>
      <c r="PQV1948" s="24"/>
      <c r="PQW1948" s="24"/>
      <c r="PQX1948" s="24"/>
      <c r="PQY1948" s="24"/>
      <c r="PQZ1948" s="24"/>
      <c r="PRA1948" s="24"/>
      <c r="PRB1948" s="24"/>
      <c r="PRC1948" s="24"/>
      <c r="PRD1948" s="24"/>
      <c r="PRE1948" s="24"/>
      <c r="PRF1948" s="24"/>
      <c r="PRG1948" s="24"/>
      <c r="PRH1948" s="24"/>
      <c r="PRI1948" s="24"/>
      <c r="PRJ1948" s="24"/>
      <c r="PRK1948" s="24"/>
      <c r="PRL1948" s="24"/>
      <c r="PRM1948" s="24"/>
      <c r="PRN1948" s="24"/>
      <c r="PRO1948" s="24"/>
      <c r="PRP1948" s="24"/>
      <c r="PRQ1948" s="24"/>
      <c r="PRR1948" s="24"/>
      <c r="PRS1948" s="24"/>
      <c r="PRT1948" s="24"/>
      <c r="PRU1948" s="24"/>
      <c r="PRV1948" s="24"/>
      <c r="PRW1948" s="24"/>
      <c r="PRX1948" s="24"/>
      <c r="PRY1948" s="24"/>
      <c r="PRZ1948" s="24"/>
      <c r="PSA1948" s="24"/>
      <c r="PSB1948" s="24"/>
      <c r="PSC1948" s="24"/>
      <c r="PSD1948" s="24"/>
      <c r="PSE1948" s="24"/>
      <c r="PSF1948" s="24"/>
      <c r="PSG1948" s="24"/>
      <c r="PSH1948" s="24"/>
      <c r="PSI1948" s="24"/>
      <c r="PSJ1948" s="24"/>
      <c r="PSK1948" s="24"/>
      <c r="PSL1948" s="24"/>
      <c r="PSM1948" s="24"/>
      <c r="PSN1948" s="24"/>
      <c r="PSO1948" s="24"/>
      <c r="PSP1948" s="24"/>
      <c r="PSQ1948" s="24"/>
      <c r="PSR1948" s="24"/>
      <c r="PSS1948" s="24"/>
      <c r="PST1948" s="24"/>
      <c r="PSU1948" s="24"/>
      <c r="PSV1948" s="24"/>
      <c r="PSW1948" s="24"/>
      <c r="PSX1948" s="24"/>
      <c r="PSY1948" s="24"/>
      <c r="PSZ1948" s="24"/>
      <c r="PTA1948" s="24"/>
      <c r="PTB1948" s="24"/>
      <c r="PTC1948" s="24"/>
      <c r="PTD1948" s="24"/>
      <c r="PTE1948" s="24"/>
      <c r="PTF1948" s="24"/>
      <c r="PTG1948" s="24"/>
      <c r="PTH1948" s="24"/>
      <c r="PTI1948" s="24"/>
      <c r="PTJ1948" s="24"/>
      <c r="PTK1948" s="24"/>
      <c r="PTL1948" s="24"/>
      <c r="PTM1948" s="24"/>
      <c r="PTN1948" s="24"/>
      <c r="PTO1948" s="24"/>
      <c r="PTP1948" s="24"/>
      <c r="PTQ1948" s="24"/>
      <c r="PTR1948" s="24"/>
      <c r="PTS1948" s="24"/>
      <c r="PTT1948" s="24"/>
      <c r="PTU1948" s="24"/>
      <c r="PTV1948" s="24"/>
      <c r="PTW1948" s="24"/>
      <c r="PTX1948" s="24"/>
      <c r="PTY1948" s="24"/>
      <c r="PTZ1948" s="24"/>
      <c r="PUA1948" s="24"/>
      <c r="PUB1948" s="24"/>
      <c r="PUC1948" s="24"/>
      <c r="PUD1948" s="24"/>
      <c r="PUE1948" s="24"/>
      <c r="PUF1948" s="24"/>
      <c r="PUG1948" s="24"/>
      <c r="PUH1948" s="24"/>
      <c r="PUI1948" s="24"/>
      <c r="PUJ1948" s="24"/>
      <c r="PUK1948" s="24"/>
      <c r="PUL1948" s="24"/>
      <c r="PUM1948" s="24"/>
      <c r="PUN1948" s="24"/>
      <c r="PUO1948" s="24"/>
      <c r="PUP1948" s="24"/>
      <c r="PUQ1948" s="24"/>
      <c r="PUR1948" s="24"/>
      <c r="PUS1948" s="24"/>
      <c r="PUT1948" s="24"/>
      <c r="PUU1948" s="24"/>
      <c r="PUV1948" s="24"/>
      <c r="PUW1948" s="24"/>
      <c r="PUX1948" s="24"/>
      <c r="PUY1948" s="24"/>
      <c r="PUZ1948" s="24"/>
      <c r="PVA1948" s="24"/>
      <c r="PVB1948" s="24"/>
      <c r="PVC1948" s="24"/>
      <c r="PVD1948" s="24"/>
      <c r="PVE1948" s="24"/>
      <c r="PVF1948" s="24"/>
      <c r="PVG1948" s="24"/>
      <c r="PVH1948" s="24"/>
      <c r="PVI1948" s="24"/>
      <c r="PVJ1948" s="24"/>
      <c r="PVK1948" s="24"/>
      <c r="PVL1948" s="24"/>
      <c r="PVM1948" s="24"/>
      <c r="PVN1948" s="24"/>
      <c r="PVO1948" s="24"/>
      <c r="PVP1948" s="24"/>
      <c r="PVQ1948" s="24"/>
      <c r="PVR1948" s="24"/>
      <c r="PVS1948" s="24"/>
      <c r="PVT1948" s="24"/>
      <c r="PVU1948" s="24"/>
      <c r="PVV1948" s="24"/>
      <c r="PVW1948" s="24"/>
      <c r="PVX1948" s="24"/>
      <c r="PVY1948" s="24"/>
      <c r="PVZ1948" s="24"/>
      <c r="PWA1948" s="24"/>
      <c r="PWB1948" s="24"/>
      <c r="PWC1948" s="24"/>
      <c r="PWD1948" s="24"/>
      <c r="PWE1948" s="24"/>
      <c r="PWF1948" s="24"/>
      <c r="PWG1948" s="24"/>
      <c r="PWH1948" s="24"/>
      <c r="PWI1948" s="24"/>
      <c r="PWJ1948" s="24"/>
      <c r="PWK1948" s="24"/>
      <c r="PWL1948" s="24"/>
      <c r="PWM1948" s="24"/>
      <c r="PWN1948" s="24"/>
      <c r="PWO1948" s="24"/>
      <c r="PWP1948" s="24"/>
      <c r="PWQ1948" s="24"/>
      <c r="PWR1948" s="24"/>
      <c r="PWS1948" s="24"/>
      <c r="PWT1948" s="24"/>
      <c r="PWU1948" s="24"/>
      <c r="PWV1948" s="24"/>
      <c r="PWW1948" s="24"/>
      <c r="PWX1948" s="24"/>
      <c r="PWY1948" s="24"/>
      <c r="PWZ1948" s="24"/>
      <c r="PXA1948" s="24"/>
      <c r="PXB1948" s="24"/>
      <c r="PXC1948" s="24"/>
      <c r="PXD1948" s="24"/>
      <c r="PXE1948" s="24"/>
      <c r="PXF1948" s="24"/>
      <c r="PXG1948" s="24"/>
      <c r="PXH1948" s="24"/>
      <c r="PXI1948" s="24"/>
      <c r="PXJ1948" s="24"/>
      <c r="PXK1948" s="24"/>
      <c r="PXL1948" s="24"/>
      <c r="PXM1948" s="24"/>
      <c r="PXN1948" s="24"/>
      <c r="PXO1948" s="24"/>
      <c r="PXP1948" s="24"/>
      <c r="PXQ1948" s="24"/>
      <c r="PXR1948" s="24"/>
      <c r="PXS1948" s="24"/>
      <c r="PXT1948" s="24"/>
      <c r="PXU1948" s="24"/>
      <c r="PXV1948" s="24"/>
      <c r="PXW1948" s="24"/>
      <c r="PXX1948" s="24"/>
      <c r="PXY1948" s="24"/>
      <c r="PXZ1948" s="24"/>
      <c r="PYA1948" s="24"/>
      <c r="PYB1948" s="24"/>
      <c r="PYC1948" s="24"/>
      <c r="PYD1948" s="24"/>
      <c r="PYE1948" s="24"/>
      <c r="PYF1948" s="24"/>
      <c r="PYG1948" s="24"/>
      <c r="PYH1948" s="24"/>
      <c r="PYI1948" s="24"/>
      <c r="PYJ1948" s="24"/>
      <c r="PYK1948" s="24"/>
      <c r="PYL1948" s="24"/>
      <c r="PYM1948" s="24"/>
      <c r="PYN1948" s="24"/>
      <c r="PYO1948" s="24"/>
      <c r="PYP1948" s="24"/>
      <c r="PYQ1948" s="24"/>
      <c r="PYR1948" s="24"/>
      <c r="PYS1948" s="24"/>
      <c r="PYT1948" s="24"/>
      <c r="PYU1948" s="24"/>
      <c r="PYV1948" s="24"/>
      <c r="PYW1948" s="24"/>
      <c r="PYX1948" s="24"/>
      <c r="PYY1948" s="24"/>
      <c r="PYZ1948" s="24"/>
      <c r="PZA1948" s="24"/>
      <c r="PZB1948" s="24"/>
      <c r="PZC1948" s="24"/>
      <c r="PZD1948" s="24"/>
      <c r="PZE1948" s="24"/>
      <c r="PZF1948" s="24"/>
      <c r="PZG1948" s="24"/>
      <c r="PZH1948" s="24"/>
      <c r="PZI1948" s="24"/>
      <c r="PZJ1948" s="24"/>
      <c r="PZK1948" s="24"/>
      <c r="PZL1948" s="24"/>
      <c r="PZM1948" s="24"/>
      <c r="PZN1948" s="24"/>
      <c r="PZO1948" s="24"/>
      <c r="PZP1948" s="24"/>
      <c r="PZQ1948" s="24"/>
      <c r="PZR1948" s="24"/>
      <c r="PZS1948" s="24"/>
      <c r="PZT1948" s="24"/>
      <c r="PZU1948" s="24"/>
      <c r="PZV1948" s="24"/>
      <c r="PZW1948" s="24"/>
      <c r="PZX1948" s="24"/>
      <c r="PZY1948" s="24"/>
      <c r="PZZ1948" s="24"/>
      <c r="QAA1948" s="24"/>
      <c r="QAB1948" s="24"/>
      <c r="QAC1948" s="24"/>
      <c r="QAD1948" s="24"/>
      <c r="QAE1948" s="24"/>
      <c r="QAF1948" s="24"/>
      <c r="QAG1948" s="24"/>
      <c r="QAH1948" s="24"/>
      <c r="QAI1948" s="24"/>
      <c r="QAJ1948" s="24"/>
      <c r="QAK1948" s="24"/>
      <c r="QAL1948" s="24"/>
      <c r="QAM1948" s="24"/>
      <c r="QAN1948" s="24"/>
      <c r="QAO1948" s="24"/>
      <c r="QAP1948" s="24"/>
      <c r="QAQ1948" s="24"/>
      <c r="QAR1948" s="24"/>
      <c r="QAS1948" s="24"/>
      <c r="QAT1948" s="24"/>
      <c r="QAU1948" s="24"/>
      <c r="QAV1948" s="24"/>
      <c r="QAW1948" s="24"/>
      <c r="QAX1948" s="24"/>
      <c r="QAY1948" s="24"/>
      <c r="QAZ1948" s="24"/>
      <c r="QBA1948" s="24"/>
      <c r="QBB1948" s="24"/>
      <c r="QBC1948" s="24"/>
      <c r="QBD1948" s="24"/>
      <c r="QBE1948" s="24"/>
      <c r="QBF1948" s="24"/>
      <c r="QBG1948" s="24"/>
      <c r="QBH1948" s="24"/>
      <c r="QBI1948" s="24"/>
      <c r="QBJ1948" s="24"/>
      <c r="QBK1948" s="24"/>
      <c r="QBL1948" s="24"/>
      <c r="QBM1948" s="24"/>
      <c r="QBN1948" s="24"/>
      <c r="QBO1948" s="24"/>
      <c r="QBP1948" s="24"/>
      <c r="QBQ1948" s="24"/>
      <c r="QBR1948" s="24"/>
      <c r="QBS1948" s="24"/>
      <c r="QBT1948" s="24"/>
      <c r="QBU1948" s="24"/>
      <c r="QBV1948" s="24"/>
      <c r="QBW1948" s="24"/>
      <c r="QBX1948" s="24"/>
      <c r="QBY1948" s="24"/>
      <c r="QBZ1948" s="24"/>
      <c r="QCA1948" s="24"/>
      <c r="QCB1948" s="24"/>
      <c r="QCC1948" s="24"/>
      <c r="QCD1948" s="24"/>
      <c r="QCE1948" s="24"/>
      <c r="QCF1948" s="24"/>
      <c r="QCG1948" s="24"/>
      <c r="QCH1948" s="24"/>
      <c r="QCI1948" s="24"/>
      <c r="QCJ1948" s="24"/>
      <c r="QCK1948" s="24"/>
      <c r="QCL1948" s="24"/>
      <c r="QCM1948" s="24"/>
      <c r="QCN1948" s="24"/>
      <c r="QCO1948" s="24"/>
      <c r="QCP1948" s="24"/>
      <c r="QCQ1948" s="24"/>
      <c r="QCR1948" s="24"/>
      <c r="QCS1948" s="24"/>
      <c r="QCT1948" s="24"/>
      <c r="QCU1948" s="24"/>
      <c r="QCV1948" s="24"/>
      <c r="QCW1948" s="24"/>
      <c r="QCX1948" s="24"/>
      <c r="QCY1948" s="24"/>
      <c r="QCZ1948" s="24"/>
      <c r="QDA1948" s="24"/>
      <c r="QDB1948" s="24"/>
      <c r="QDC1948" s="24"/>
      <c r="QDD1948" s="24"/>
      <c r="QDE1948" s="24"/>
      <c r="QDF1948" s="24"/>
      <c r="QDG1948" s="24"/>
      <c r="QDH1948" s="24"/>
      <c r="QDI1948" s="24"/>
      <c r="QDJ1948" s="24"/>
      <c r="QDK1948" s="24"/>
      <c r="QDL1948" s="24"/>
      <c r="QDM1948" s="24"/>
      <c r="QDN1948" s="24"/>
      <c r="QDO1948" s="24"/>
      <c r="QDP1948" s="24"/>
      <c r="QDQ1948" s="24"/>
      <c r="QDR1948" s="24"/>
      <c r="QDS1948" s="24"/>
      <c r="QDT1948" s="24"/>
      <c r="QDU1948" s="24"/>
      <c r="QDV1948" s="24"/>
      <c r="QDW1948" s="24"/>
      <c r="QDX1948" s="24"/>
      <c r="QDY1948" s="24"/>
      <c r="QDZ1948" s="24"/>
      <c r="QEA1948" s="24"/>
      <c r="QEB1948" s="24"/>
      <c r="QEC1948" s="24"/>
      <c r="QED1948" s="24"/>
      <c r="QEE1948" s="24"/>
      <c r="QEF1948" s="24"/>
      <c r="QEG1948" s="24"/>
      <c r="QEH1948" s="24"/>
      <c r="QEI1948" s="24"/>
      <c r="QEJ1948" s="24"/>
      <c r="QEK1948" s="24"/>
      <c r="QEL1948" s="24"/>
      <c r="QEM1948" s="24"/>
      <c r="QEN1948" s="24"/>
      <c r="QEO1948" s="24"/>
      <c r="QEP1948" s="24"/>
      <c r="QEQ1948" s="24"/>
      <c r="QER1948" s="24"/>
      <c r="QES1948" s="24"/>
      <c r="QET1948" s="24"/>
      <c r="QEU1948" s="24"/>
      <c r="QEV1948" s="24"/>
      <c r="QEW1948" s="24"/>
      <c r="QEX1948" s="24"/>
      <c r="QEY1948" s="24"/>
      <c r="QEZ1948" s="24"/>
      <c r="QFA1948" s="24"/>
      <c r="QFB1948" s="24"/>
      <c r="QFC1948" s="24"/>
      <c r="QFD1948" s="24"/>
      <c r="QFE1948" s="24"/>
      <c r="QFF1948" s="24"/>
      <c r="QFG1948" s="24"/>
      <c r="QFH1948" s="24"/>
      <c r="QFI1948" s="24"/>
      <c r="QFJ1948" s="24"/>
      <c r="QFK1948" s="24"/>
      <c r="QFL1948" s="24"/>
      <c r="QFM1948" s="24"/>
      <c r="QFN1948" s="24"/>
      <c r="QFO1948" s="24"/>
      <c r="QFP1948" s="24"/>
      <c r="QFQ1948" s="24"/>
      <c r="QFR1948" s="24"/>
      <c r="QFS1948" s="24"/>
      <c r="QFT1948" s="24"/>
      <c r="QFU1948" s="24"/>
      <c r="QFV1948" s="24"/>
      <c r="QFW1948" s="24"/>
      <c r="QFX1948" s="24"/>
      <c r="QFY1948" s="24"/>
      <c r="QFZ1948" s="24"/>
      <c r="QGA1948" s="24"/>
      <c r="QGB1948" s="24"/>
      <c r="QGC1948" s="24"/>
      <c r="QGD1948" s="24"/>
      <c r="QGE1948" s="24"/>
      <c r="QGF1948" s="24"/>
      <c r="QGG1948" s="24"/>
      <c r="QGH1948" s="24"/>
      <c r="QGI1948" s="24"/>
      <c r="QGJ1948" s="24"/>
      <c r="QGK1948" s="24"/>
      <c r="QGL1948" s="24"/>
      <c r="QGM1948" s="24"/>
      <c r="QGN1948" s="24"/>
      <c r="QGO1948" s="24"/>
      <c r="QGP1948" s="24"/>
      <c r="QGQ1948" s="24"/>
      <c r="QGR1948" s="24"/>
      <c r="QGS1948" s="24"/>
      <c r="QGT1948" s="24"/>
      <c r="QGU1948" s="24"/>
      <c r="QGV1948" s="24"/>
      <c r="QGW1948" s="24"/>
      <c r="QGX1948" s="24"/>
      <c r="QGY1948" s="24"/>
      <c r="QGZ1948" s="24"/>
      <c r="QHA1948" s="24"/>
      <c r="QHB1948" s="24"/>
      <c r="QHC1948" s="24"/>
      <c r="QHD1948" s="24"/>
      <c r="QHE1948" s="24"/>
      <c r="QHF1948" s="24"/>
      <c r="QHG1948" s="24"/>
      <c r="QHH1948" s="24"/>
      <c r="QHI1948" s="24"/>
      <c r="QHJ1948" s="24"/>
      <c r="QHK1948" s="24"/>
      <c r="QHL1948" s="24"/>
      <c r="QHM1948" s="24"/>
      <c r="QHN1948" s="24"/>
      <c r="QHO1948" s="24"/>
      <c r="QHP1948" s="24"/>
      <c r="QHQ1948" s="24"/>
      <c r="QHR1948" s="24"/>
      <c r="QHS1948" s="24"/>
      <c r="QHT1948" s="24"/>
      <c r="QHU1948" s="24"/>
      <c r="QHV1948" s="24"/>
      <c r="QHW1948" s="24"/>
      <c r="QHX1948" s="24"/>
      <c r="QHY1948" s="24"/>
      <c r="QHZ1948" s="24"/>
      <c r="QIA1948" s="24"/>
      <c r="QIB1948" s="24"/>
      <c r="QIC1948" s="24"/>
      <c r="QID1948" s="24"/>
      <c r="QIE1948" s="24"/>
      <c r="QIF1948" s="24"/>
      <c r="QIG1948" s="24"/>
      <c r="QIH1948" s="24"/>
      <c r="QII1948" s="24"/>
      <c r="QIJ1948" s="24"/>
      <c r="QIK1948" s="24"/>
      <c r="QIL1948" s="24"/>
      <c r="QIM1948" s="24"/>
      <c r="QIN1948" s="24"/>
      <c r="QIO1948" s="24"/>
      <c r="QIP1948" s="24"/>
      <c r="QIQ1948" s="24"/>
      <c r="QIR1948" s="24"/>
      <c r="QIS1948" s="24"/>
      <c r="QIT1948" s="24"/>
      <c r="QIU1948" s="24"/>
      <c r="QIV1948" s="24"/>
      <c r="QIW1948" s="24"/>
      <c r="QIX1948" s="24"/>
      <c r="QIY1948" s="24"/>
      <c r="QIZ1948" s="24"/>
      <c r="QJA1948" s="24"/>
      <c r="QJB1948" s="24"/>
      <c r="QJC1948" s="24"/>
      <c r="QJD1948" s="24"/>
      <c r="QJE1948" s="24"/>
      <c r="QJF1948" s="24"/>
      <c r="QJG1948" s="24"/>
      <c r="QJH1948" s="24"/>
      <c r="QJI1948" s="24"/>
      <c r="QJJ1948" s="24"/>
      <c r="QJK1948" s="24"/>
      <c r="QJL1948" s="24"/>
      <c r="QJM1948" s="24"/>
      <c r="QJN1948" s="24"/>
      <c r="QJO1948" s="24"/>
      <c r="QJP1948" s="24"/>
      <c r="QJQ1948" s="24"/>
      <c r="QJR1948" s="24"/>
      <c r="QJS1948" s="24"/>
      <c r="QJT1948" s="24"/>
      <c r="QJU1948" s="24"/>
      <c r="QJV1948" s="24"/>
      <c r="QJW1948" s="24"/>
      <c r="QJX1948" s="24"/>
      <c r="QJY1948" s="24"/>
      <c r="QJZ1948" s="24"/>
      <c r="QKA1948" s="24"/>
      <c r="QKB1948" s="24"/>
      <c r="QKC1948" s="24"/>
      <c r="QKD1948" s="24"/>
      <c r="QKE1948" s="24"/>
      <c r="QKF1948" s="24"/>
      <c r="QKG1948" s="24"/>
      <c r="QKH1948" s="24"/>
      <c r="QKI1948" s="24"/>
      <c r="QKJ1948" s="24"/>
      <c r="QKK1948" s="24"/>
      <c r="QKL1948" s="24"/>
      <c r="QKM1948" s="24"/>
      <c r="QKN1948" s="24"/>
      <c r="QKO1948" s="24"/>
      <c r="QKP1948" s="24"/>
      <c r="QKQ1948" s="24"/>
      <c r="QKR1948" s="24"/>
      <c r="QKS1948" s="24"/>
      <c r="QKT1948" s="24"/>
      <c r="QKU1948" s="24"/>
      <c r="QKV1948" s="24"/>
      <c r="QKW1948" s="24"/>
      <c r="QKX1948" s="24"/>
      <c r="QKY1948" s="24"/>
      <c r="QKZ1948" s="24"/>
      <c r="QLA1948" s="24"/>
      <c r="QLB1948" s="24"/>
      <c r="QLC1948" s="24"/>
      <c r="QLD1948" s="24"/>
      <c r="QLE1948" s="24"/>
      <c r="QLF1948" s="24"/>
      <c r="QLG1948" s="24"/>
      <c r="QLH1948" s="24"/>
      <c r="QLI1948" s="24"/>
      <c r="QLJ1948" s="24"/>
      <c r="QLK1948" s="24"/>
      <c r="QLL1948" s="24"/>
      <c r="QLM1948" s="24"/>
      <c r="QLN1948" s="24"/>
      <c r="QLO1948" s="24"/>
      <c r="QLP1948" s="24"/>
      <c r="QLQ1948" s="24"/>
      <c r="QLR1948" s="24"/>
      <c r="QLS1948" s="24"/>
      <c r="QLT1948" s="24"/>
      <c r="QLU1948" s="24"/>
      <c r="QLV1948" s="24"/>
      <c r="QLW1948" s="24"/>
      <c r="QLX1948" s="24"/>
      <c r="QLY1948" s="24"/>
      <c r="QLZ1948" s="24"/>
      <c r="QMA1948" s="24"/>
      <c r="QMB1948" s="24"/>
      <c r="QMC1948" s="24"/>
      <c r="QMD1948" s="24"/>
      <c r="QME1948" s="24"/>
      <c r="QMF1948" s="24"/>
      <c r="QMG1948" s="24"/>
      <c r="QMH1948" s="24"/>
      <c r="QMI1948" s="24"/>
      <c r="QMJ1948" s="24"/>
      <c r="QMK1948" s="24"/>
      <c r="QML1948" s="24"/>
      <c r="QMM1948" s="24"/>
      <c r="QMN1948" s="24"/>
      <c r="QMO1948" s="24"/>
      <c r="QMP1948" s="24"/>
      <c r="QMQ1948" s="24"/>
      <c r="QMR1948" s="24"/>
      <c r="QMS1948" s="24"/>
      <c r="QMT1948" s="24"/>
      <c r="QMU1948" s="24"/>
      <c r="QMV1948" s="24"/>
      <c r="QMW1948" s="24"/>
      <c r="QMX1948" s="24"/>
      <c r="QMY1948" s="24"/>
      <c r="QMZ1948" s="24"/>
      <c r="QNA1948" s="24"/>
      <c r="QNB1948" s="24"/>
      <c r="QNC1948" s="24"/>
      <c r="QND1948" s="24"/>
      <c r="QNE1948" s="24"/>
      <c r="QNF1948" s="24"/>
      <c r="QNG1948" s="24"/>
      <c r="QNH1948" s="24"/>
      <c r="QNI1948" s="24"/>
      <c r="QNJ1948" s="24"/>
      <c r="QNK1948" s="24"/>
      <c r="QNL1948" s="24"/>
      <c r="QNM1948" s="24"/>
      <c r="QNN1948" s="24"/>
      <c r="QNO1948" s="24"/>
      <c r="QNP1948" s="24"/>
      <c r="QNQ1948" s="24"/>
      <c r="QNR1948" s="24"/>
      <c r="QNS1948" s="24"/>
      <c r="QNT1948" s="24"/>
      <c r="QNU1948" s="24"/>
      <c r="QNV1948" s="24"/>
      <c r="QNW1948" s="24"/>
      <c r="QNX1948" s="24"/>
      <c r="QNY1948" s="24"/>
      <c r="QNZ1948" s="24"/>
      <c r="QOA1948" s="24"/>
      <c r="QOB1948" s="24"/>
      <c r="QOC1948" s="24"/>
      <c r="QOD1948" s="24"/>
      <c r="QOE1948" s="24"/>
      <c r="QOF1948" s="24"/>
      <c r="QOG1948" s="24"/>
      <c r="QOH1948" s="24"/>
      <c r="QOI1948" s="24"/>
      <c r="QOJ1948" s="24"/>
      <c r="QOK1948" s="24"/>
      <c r="QOL1948" s="24"/>
      <c r="QOM1948" s="24"/>
      <c r="QON1948" s="24"/>
      <c r="QOO1948" s="24"/>
      <c r="QOP1948" s="24"/>
      <c r="QOQ1948" s="24"/>
      <c r="QOR1948" s="24"/>
      <c r="QOS1948" s="24"/>
      <c r="QOT1948" s="24"/>
      <c r="QOU1948" s="24"/>
      <c r="QOV1948" s="24"/>
      <c r="QOW1948" s="24"/>
      <c r="QOX1948" s="24"/>
      <c r="QOY1948" s="24"/>
      <c r="QOZ1948" s="24"/>
      <c r="QPA1948" s="24"/>
      <c r="QPB1948" s="24"/>
      <c r="QPC1948" s="24"/>
      <c r="QPD1948" s="24"/>
      <c r="QPE1948" s="24"/>
      <c r="QPF1948" s="24"/>
      <c r="QPG1948" s="24"/>
      <c r="QPH1948" s="24"/>
      <c r="QPI1948" s="24"/>
      <c r="QPJ1948" s="24"/>
      <c r="QPK1948" s="24"/>
      <c r="QPL1948" s="24"/>
      <c r="QPM1948" s="24"/>
      <c r="QPN1948" s="24"/>
      <c r="QPO1948" s="24"/>
      <c r="QPP1948" s="24"/>
      <c r="QPQ1948" s="24"/>
      <c r="QPR1948" s="24"/>
      <c r="QPS1948" s="24"/>
      <c r="QPT1948" s="24"/>
      <c r="QPU1948" s="24"/>
      <c r="QPV1948" s="24"/>
      <c r="QPW1948" s="24"/>
      <c r="QPX1948" s="24"/>
      <c r="QPY1948" s="24"/>
      <c r="QPZ1948" s="24"/>
      <c r="QQA1948" s="24"/>
      <c r="QQB1948" s="24"/>
      <c r="QQC1948" s="24"/>
      <c r="QQD1948" s="24"/>
      <c r="QQE1948" s="24"/>
      <c r="QQF1948" s="24"/>
      <c r="QQG1948" s="24"/>
      <c r="QQH1948" s="24"/>
      <c r="QQI1948" s="24"/>
      <c r="QQJ1948" s="24"/>
      <c r="QQK1948" s="24"/>
      <c r="QQL1948" s="24"/>
      <c r="QQM1948" s="24"/>
      <c r="QQN1948" s="24"/>
      <c r="QQO1948" s="24"/>
      <c r="QQP1948" s="24"/>
      <c r="QQQ1948" s="24"/>
      <c r="QQR1948" s="24"/>
      <c r="QQS1948" s="24"/>
      <c r="QQT1948" s="24"/>
      <c r="QQU1948" s="24"/>
      <c r="QQV1948" s="24"/>
      <c r="QQW1948" s="24"/>
      <c r="QQX1948" s="24"/>
      <c r="QQY1948" s="24"/>
      <c r="QQZ1948" s="24"/>
      <c r="QRA1948" s="24"/>
      <c r="QRB1948" s="24"/>
      <c r="QRC1948" s="24"/>
      <c r="QRD1948" s="24"/>
      <c r="QRE1948" s="24"/>
      <c r="QRF1948" s="24"/>
      <c r="QRG1948" s="24"/>
      <c r="QRH1948" s="24"/>
      <c r="QRI1948" s="24"/>
      <c r="QRJ1948" s="24"/>
      <c r="QRK1948" s="24"/>
      <c r="QRL1948" s="24"/>
      <c r="QRM1948" s="24"/>
      <c r="QRN1948" s="24"/>
      <c r="QRO1948" s="24"/>
      <c r="QRP1948" s="24"/>
      <c r="QRQ1948" s="24"/>
      <c r="QRR1948" s="24"/>
      <c r="QRS1948" s="24"/>
      <c r="QRT1948" s="24"/>
      <c r="QRU1948" s="24"/>
      <c r="QRV1948" s="24"/>
      <c r="QRW1948" s="24"/>
      <c r="QRX1948" s="24"/>
      <c r="QRY1948" s="24"/>
      <c r="QRZ1948" s="24"/>
      <c r="QSA1948" s="24"/>
      <c r="QSB1948" s="24"/>
      <c r="QSC1948" s="24"/>
      <c r="QSD1948" s="24"/>
      <c r="QSE1948" s="24"/>
      <c r="QSF1948" s="24"/>
      <c r="QSG1948" s="24"/>
      <c r="QSH1948" s="24"/>
      <c r="QSI1948" s="24"/>
      <c r="QSJ1948" s="24"/>
      <c r="QSK1948" s="24"/>
      <c r="QSL1948" s="24"/>
      <c r="QSM1948" s="24"/>
      <c r="QSN1948" s="24"/>
      <c r="QSO1948" s="24"/>
      <c r="QSP1948" s="24"/>
      <c r="QSQ1948" s="24"/>
      <c r="QSR1948" s="24"/>
      <c r="QSS1948" s="24"/>
      <c r="QST1948" s="24"/>
      <c r="QSU1948" s="24"/>
      <c r="QSV1948" s="24"/>
      <c r="QSW1948" s="24"/>
      <c r="QSX1948" s="24"/>
      <c r="QSY1948" s="24"/>
      <c r="QSZ1948" s="24"/>
      <c r="QTA1948" s="24"/>
      <c r="QTB1948" s="24"/>
      <c r="QTC1948" s="24"/>
      <c r="QTD1948" s="24"/>
      <c r="QTE1948" s="24"/>
      <c r="QTF1948" s="24"/>
      <c r="QTG1948" s="24"/>
      <c r="QTH1948" s="24"/>
      <c r="QTI1948" s="24"/>
      <c r="QTJ1948" s="24"/>
      <c r="QTK1948" s="24"/>
      <c r="QTL1948" s="24"/>
      <c r="QTM1948" s="24"/>
      <c r="QTN1948" s="24"/>
      <c r="QTO1948" s="24"/>
      <c r="QTP1948" s="24"/>
      <c r="QTQ1948" s="24"/>
      <c r="QTR1948" s="24"/>
      <c r="QTS1948" s="24"/>
      <c r="QTT1948" s="24"/>
      <c r="QTU1948" s="24"/>
      <c r="QTV1948" s="24"/>
      <c r="QTW1948" s="24"/>
      <c r="QTX1948" s="24"/>
      <c r="QTY1948" s="24"/>
      <c r="QTZ1948" s="24"/>
      <c r="QUA1948" s="24"/>
      <c r="QUB1948" s="24"/>
      <c r="QUC1948" s="24"/>
      <c r="QUD1948" s="24"/>
      <c r="QUE1948" s="24"/>
      <c r="QUF1948" s="24"/>
      <c r="QUG1948" s="24"/>
      <c r="QUH1948" s="24"/>
      <c r="QUI1948" s="24"/>
      <c r="QUJ1948" s="24"/>
      <c r="QUK1948" s="24"/>
      <c r="QUL1948" s="24"/>
      <c r="QUM1948" s="24"/>
      <c r="QUN1948" s="24"/>
      <c r="QUO1948" s="24"/>
      <c r="QUP1948" s="24"/>
      <c r="QUQ1948" s="24"/>
      <c r="QUR1948" s="24"/>
      <c r="QUS1948" s="24"/>
      <c r="QUT1948" s="24"/>
      <c r="QUU1948" s="24"/>
      <c r="QUV1948" s="24"/>
      <c r="QUW1948" s="24"/>
      <c r="QUX1948" s="24"/>
      <c r="QUY1948" s="24"/>
      <c r="QUZ1948" s="24"/>
      <c r="QVA1948" s="24"/>
      <c r="QVB1948" s="24"/>
      <c r="QVC1948" s="24"/>
      <c r="QVD1948" s="24"/>
      <c r="QVE1948" s="24"/>
      <c r="QVF1948" s="24"/>
      <c r="QVG1948" s="24"/>
      <c r="QVH1948" s="24"/>
      <c r="QVI1948" s="24"/>
      <c r="QVJ1948" s="24"/>
      <c r="QVK1948" s="24"/>
      <c r="QVL1948" s="24"/>
      <c r="QVM1948" s="24"/>
      <c r="QVN1948" s="24"/>
      <c r="QVO1948" s="24"/>
      <c r="QVP1948" s="24"/>
      <c r="QVQ1948" s="24"/>
      <c r="QVR1948" s="24"/>
      <c r="QVS1948" s="24"/>
      <c r="QVT1948" s="24"/>
      <c r="QVU1948" s="24"/>
      <c r="QVV1948" s="24"/>
      <c r="QVW1948" s="24"/>
      <c r="QVX1948" s="24"/>
      <c r="QVY1948" s="24"/>
      <c r="QVZ1948" s="24"/>
      <c r="QWA1948" s="24"/>
      <c r="QWB1948" s="24"/>
      <c r="QWC1948" s="24"/>
      <c r="QWD1948" s="24"/>
      <c r="QWE1948" s="24"/>
      <c r="QWF1948" s="24"/>
      <c r="QWG1948" s="24"/>
      <c r="QWH1948" s="24"/>
      <c r="QWI1948" s="24"/>
      <c r="QWJ1948" s="24"/>
      <c r="QWK1948" s="24"/>
      <c r="QWL1948" s="24"/>
      <c r="QWM1948" s="24"/>
      <c r="QWN1948" s="24"/>
      <c r="QWO1948" s="24"/>
      <c r="QWP1948" s="24"/>
      <c r="QWQ1948" s="24"/>
      <c r="QWR1948" s="24"/>
      <c r="QWS1948" s="24"/>
      <c r="QWT1948" s="24"/>
      <c r="QWU1948" s="24"/>
      <c r="QWV1948" s="24"/>
      <c r="QWW1948" s="24"/>
      <c r="QWX1948" s="24"/>
      <c r="QWY1948" s="24"/>
      <c r="QWZ1948" s="24"/>
      <c r="QXA1948" s="24"/>
      <c r="QXB1948" s="24"/>
      <c r="QXC1948" s="24"/>
      <c r="QXD1948" s="24"/>
      <c r="QXE1948" s="24"/>
      <c r="QXF1948" s="24"/>
      <c r="QXG1948" s="24"/>
      <c r="QXH1948" s="24"/>
      <c r="QXI1948" s="24"/>
      <c r="QXJ1948" s="24"/>
      <c r="QXK1948" s="24"/>
      <c r="QXL1948" s="24"/>
      <c r="QXM1948" s="24"/>
      <c r="QXN1948" s="24"/>
      <c r="QXO1948" s="24"/>
      <c r="QXP1948" s="24"/>
      <c r="QXQ1948" s="24"/>
      <c r="QXR1948" s="24"/>
      <c r="QXS1948" s="24"/>
      <c r="QXT1948" s="24"/>
      <c r="QXU1948" s="24"/>
      <c r="QXV1948" s="24"/>
      <c r="QXW1948" s="24"/>
      <c r="QXX1948" s="24"/>
      <c r="QXY1948" s="24"/>
      <c r="QXZ1948" s="24"/>
      <c r="QYA1948" s="24"/>
      <c r="QYB1948" s="24"/>
      <c r="QYC1948" s="24"/>
      <c r="QYD1948" s="24"/>
      <c r="QYE1948" s="24"/>
      <c r="QYF1948" s="24"/>
      <c r="QYG1948" s="24"/>
      <c r="QYH1948" s="24"/>
      <c r="QYI1948" s="24"/>
      <c r="QYJ1948" s="24"/>
      <c r="QYK1948" s="24"/>
      <c r="QYL1948" s="24"/>
      <c r="QYM1948" s="24"/>
      <c r="QYN1948" s="24"/>
      <c r="QYO1948" s="24"/>
      <c r="QYP1948" s="24"/>
      <c r="QYQ1948" s="24"/>
      <c r="QYR1948" s="24"/>
      <c r="QYS1948" s="24"/>
      <c r="QYT1948" s="24"/>
      <c r="QYU1948" s="24"/>
      <c r="QYV1948" s="24"/>
      <c r="QYW1948" s="24"/>
      <c r="QYX1948" s="24"/>
      <c r="QYY1948" s="24"/>
      <c r="QYZ1948" s="24"/>
      <c r="QZA1948" s="24"/>
      <c r="QZB1948" s="24"/>
      <c r="QZC1948" s="24"/>
      <c r="QZD1948" s="24"/>
      <c r="QZE1948" s="24"/>
      <c r="QZF1948" s="24"/>
      <c r="QZG1948" s="24"/>
      <c r="QZH1948" s="24"/>
      <c r="QZI1948" s="24"/>
      <c r="QZJ1948" s="24"/>
      <c r="QZK1948" s="24"/>
      <c r="QZL1948" s="24"/>
      <c r="QZM1948" s="24"/>
      <c r="QZN1948" s="24"/>
      <c r="QZO1948" s="24"/>
      <c r="QZP1948" s="24"/>
      <c r="QZQ1948" s="24"/>
      <c r="QZR1948" s="24"/>
      <c r="QZS1948" s="24"/>
      <c r="QZT1948" s="24"/>
      <c r="QZU1948" s="24"/>
      <c r="QZV1948" s="24"/>
      <c r="QZW1948" s="24"/>
      <c r="QZX1948" s="24"/>
      <c r="QZY1948" s="24"/>
      <c r="QZZ1948" s="24"/>
      <c r="RAA1948" s="24"/>
      <c r="RAB1948" s="24"/>
      <c r="RAC1948" s="24"/>
      <c r="RAD1948" s="24"/>
      <c r="RAE1948" s="24"/>
      <c r="RAF1948" s="24"/>
      <c r="RAG1948" s="24"/>
      <c r="RAH1948" s="24"/>
      <c r="RAI1948" s="24"/>
      <c r="RAJ1948" s="24"/>
      <c r="RAK1948" s="24"/>
      <c r="RAL1948" s="24"/>
      <c r="RAM1948" s="24"/>
      <c r="RAN1948" s="24"/>
      <c r="RAO1948" s="24"/>
      <c r="RAP1948" s="24"/>
      <c r="RAQ1948" s="24"/>
      <c r="RAR1948" s="24"/>
      <c r="RAS1948" s="24"/>
      <c r="RAT1948" s="24"/>
      <c r="RAU1948" s="24"/>
      <c r="RAV1948" s="24"/>
      <c r="RAW1948" s="24"/>
      <c r="RAX1948" s="24"/>
      <c r="RAY1948" s="24"/>
      <c r="RAZ1948" s="24"/>
      <c r="RBA1948" s="24"/>
      <c r="RBB1948" s="24"/>
      <c r="RBC1948" s="24"/>
      <c r="RBD1948" s="24"/>
      <c r="RBE1948" s="24"/>
      <c r="RBF1948" s="24"/>
      <c r="RBG1948" s="24"/>
      <c r="RBH1948" s="24"/>
      <c r="RBI1948" s="24"/>
      <c r="RBJ1948" s="24"/>
      <c r="RBK1948" s="24"/>
      <c r="RBL1948" s="24"/>
      <c r="RBM1948" s="24"/>
      <c r="RBN1948" s="24"/>
      <c r="RBO1948" s="24"/>
      <c r="RBP1948" s="24"/>
      <c r="RBQ1948" s="24"/>
      <c r="RBR1948" s="24"/>
      <c r="RBS1948" s="24"/>
      <c r="RBT1948" s="24"/>
      <c r="RBU1948" s="24"/>
      <c r="RBV1948" s="24"/>
      <c r="RBW1948" s="24"/>
      <c r="RBX1948" s="24"/>
      <c r="RBY1948" s="24"/>
      <c r="RBZ1948" s="24"/>
      <c r="RCA1948" s="24"/>
      <c r="RCB1948" s="24"/>
      <c r="RCC1948" s="24"/>
      <c r="RCD1948" s="24"/>
      <c r="RCE1948" s="24"/>
      <c r="RCF1948" s="24"/>
      <c r="RCG1948" s="24"/>
      <c r="RCH1948" s="24"/>
      <c r="RCI1948" s="24"/>
      <c r="RCJ1948" s="24"/>
      <c r="RCK1948" s="24"/>
      <c r="RCL1948" s="24"/>
      <c r="RCM1948" s="24"/>
      <c r="RCN1948" s="24"/>
      <c r="RCO1948" s="24"/>
      <c r="RCP1948" s="24"/>
      <c r="RCQ1948" s="24"/>
      <c r="RCR1948" s="24"/>
      <c r="RCS1948" s="24"/>
      <c r="RCT1948" s="24"/>
      <c r="RCU1948" s="24"/>
      <c r="RCV1948" s="24"/>
      <c r="RCW1948" s="24"/>
      <c r="RCX1948" s="24"/>
      <c r="RCY1948" s="24"/>
      <c r="RCZ1948" s="24"/>
      <c r="RDA1948" s="24"/>
      <c r="RDB1948" s="24"/>
      <c r="RDC1948" s="24"/>
      <c r="RDD1948" s="24"/>
      <c r="RDE1948" s="24"/>
      <c r="RDF1948" s="24"/>
      <c r="RDG1948" s="24"/>
      <c r="RDH1948" s="24"/>
      <c r="RDI1948" s="24"/>
      <c r="RDJ1948" s="24"/>
      <c r="RDK1948" s="24"/>
      <c r="RDL1948" s="24"/>
      <c r="RDM1948" s="24"/>
      <c r="RDN1948" s="24"/>
      <c r="RDO1948" s="24"/>
      <c r="RDP1948" s="24"/>
      <c r="RDQ1948" s="24"/>
      <c r="RDR1948" s="24"/>
      <c r="RDS1948" s="24"/>
      <c r="RDT1948" s="24"/>
      <c r="RDU1948" s="24"/>
      <c r="RDV1948" s="24"/>
      <c r="RDW1948" s="24"/>
      <c r="RDX1948" s="24"/>
      <c r="RDY1948" s="24"/>
      <c r="RDZ1948" s="24"/>
      <c r="REA1948" s="24"/>
      <c r="REB1948" s="24"/>
      <c r="REC1948" s="24"/>
      <c r="RED1948" s="24"/>
      <c r="REE1948" s="24"/>
      <c r="REF1948" s="24"/>
      <c r="REG1948" s="24"/>
      <c r="REH1948" s="24"/>
      <c r="REI1948" s="24"/>
      <c r="REJ1948" s="24"/>
      <c r="REK1948" s="24"/>
      <c r="REL1948" s="24"/>
      <c r="REM1948" s="24"/>
      <c r="REN1948" s="24"/>
      <c r="REO1948" s="24"/>
      <c r="REP1948" s="24"/>
      <c r="REQ1948" s="24"/>
      <c r="RER1948" s="24"/>
      <c r="RES1948" s="24"/>
      <c r="RET1948" s="24"/>
      <c r="REU1948" s="24"/>
      <c r="REV1948" s="24"/>
      <c r="REW1948" s="24"/>
      <c r="REX1948" s="24"/>
      <c r="REY1948" s="24"/>
      <c r="REZ1948" s="24"/>
      <c r="RFA1948" s="24"/>
      <c r="RFB1948" s="24"/>
      <c r="RFC1948" s="24"/>
      <c r="RFD1948" s="24"/>
      <c r="RFE1948" s="24"/>
      <c r="RFF1948" s="24"/>
      <c r="RFG1948" s="24"/>
      <c r="RFH1948" s="24"/>
      <c r="RFI1948" s="24"/>
      <c r="RFJ1948" s="24"/>
      <c r="RFK1948" s="24"/>
      <c r="RFL1948" s="24"/>
      <c r="RFM1948" s="24"/>
      <c r="RFN1948" s="24"/>
      <c r="RFO1948" s="24"/>
      <c r="RFP1948" s="24"/>
      <c r="RFQ1948" s="24"/>
      <c r="RFR1948" s="24"/>
      <c r="RFS1948" s="24"/>
      <c r="RFT1948" s="24"/>
      <c r="RFU1948" s="24"/>
      <c r="RFV1948" s="24"/>
      <c r="RFW1948" s="24"/>
      <c r="RFX1948" s="24"/>
      <c r="RFY1948" s="24"/>
      <c r="RFZ1948" s="24"/>
      <c r="RGA1948" s="24"/>
      <c r="RGB1948" s="24"/>
      <c r="RGC1948" s="24"/>
      <c r="RGD1948" s="24"/>
      <c r="RGE1948" s="24"/>
      <c r="RGF1948" s="24"/>
      <c r="RGG1948" s="24"/>
      <c r="RGH1948" s="24"/>
      <c r="RGI1948" s="24"/>
      <c r="RGJ1948" s="24"/>
      <c r="RGK1948" s="24"/>
      <c r="RGL1948" s="24"/>
      <c r="RGM1948" s="24"/>
      <c r="RGN1948" s="24"/>
      <c r="RGO1948" s="24"/>
      <c r="RGP1948" s="24"/>
      <c r="RGQ1948" s="24"/>
      <c r="RGR1948" s="24"/>
      <c r="RGS1948" s="24"/>
      <c r="RGT1948" s="24"/>
      <c r="RGU1948" s="24"/>
      <c r="RGV1948" s="24"/>
      <c r="RGW1948" s="24"/>
      <c r="RGX1948" s="24"/>
      <c r="RGY1948" s="24"/>
      <c r="RGZ1948" s="24"/>
      <c r="RHA1948" s="24"/>
      <c r="RHB1948" s="24"/>
      <c r="RHC1948" s="24"/>
      <c r="RHD1948" s="24"/>
      <c r="RHE1948" s="24"/>
      <c r="RHF1948" s="24"/>
      <c r="RHG1948" s="24"/>
      <c r="RHH1948" s="24"/>
      <c r="RHI1948" s="24"/>
      <c r="RHJ1948" s="24"/>
      <c r="RHK1948" s="24"/>
      <c r="RHL1948" s="24"/>
      <c r="RHM1948" s="24"/>
      <c r="RHN1948" s="24"/>
      <c r="RHO1948" s="24"/>
      <c r="RHP1948" s="24"/>
      <c r="RHQ1948" s="24"/>
      <c r="RHR1948" s="24"/>
      <c r="RHS1948" s="24"/>
      <c r="RHT1948" s="24"/>
      <c r="RHU1948" s="24"/>
      <c r="RHV1948" s="24"/>
      <c r="RHW1948" s="24"/>
      <c r="RHX1948" s="24"/>
      <c r="RHY1948" s="24"/>
      <c r="RHZ1948" s="24"/>
      <c r="RIA1948" s="24"/>
      <c r="RIB1948" s="24"/>
      <c r="RIC1948" s="24"/>
      <c r="RID1948" s="24"/>
      <c r="RIE1948" s="24"/>
      <c r="RIF1948" s="24"/>
      <c r="RIG1948" s="24"/>
      <c r="RIH1948" s="24"/>
      <c r="RII1948" s="24"/>
      <c r="RIJ1948" s="24"/>
      <c r="RIK1948" s="24"/>
      <c r="RIL1948" s="24"/>
      <c r="RIM1948" s="24"/>
      <c r="RIN1948" s="24"/>
      <c r="RIO1948" s="24"/>
      <c r="RIP1948" s="24"/>
      <c r="RIQ1948" s="24"/>
      <c r="RIR1948" s="24"/>
      <c r="RIS1948" s="24"/>
      <c r="RIT1948" s="24"/>
      <c r="RIU1948" s="24"/>
      <c r="RIV1948" s="24"/>
      <c r="RIW1948" s="24"/>
      <c r="RIX1948" s="24"/>
      <c r="RIY1948" s="24"/>
      <c r="RIZ1948" s="24"/>
      <c r="RJA1948" s="24"/>
      <c r="RJB1948" s="24"/>
      <c r="RJC1948" s="24"/>
      <c r="RJD1948" s="24"/>
      <c r="RJE1948" s="24"/>
      <c r="RJF1948" s="24"/>
      <c r="RJG1948" s="24"/>
      <c r="RJH1948" s="24"/>
      <c r="RJI1948" s="24"/>
      <c r="RJJ1948" s="24"/>
      <c r="RJK1948" s="24"/>
      <c r="RJL1948" s="24"/>
      <c r="RJM1948" s="24"/>
      <c r="RJN1948" s="24"/>
      <c r="RJO1948" s="24"/>
      <c r="RJP1948" s="24"/>
      <c r="RJQ1948" s="24"/>
      <c r="RJR1948" s="24"/>
      <c r="RJS1948" s="24"/>
      <c r="RJT1948" s="24"/>
      <c r="RJU1948" s="24"/>
      <c r="RJV1948" s="24"/>
      <c r="RJW1948" s="24"/>
      <c r="RJX1948" s="24"/>
      <c r="RJY1948" s="24"/>
      <c r="RJZ1948" s="24"/>
      <c r="RKA1948" s="24"/>
      <c r="RKB1948" s="24"/>
      <c r="RKC1948" s="24"/>
      <c r="RKD1948" s="24"/>
      <c r="RKE1948" s="24"/>
      <c r="RKF1948" s="24"/>
      <c r="RKG1948" s="24"/>
      <c r="RKH1948" s="24"/>
      <c r="RKI1948" s="24"/>
      <c r="RKJ1948" s="24"/>
      <c r="RKK1948" s="24"/>
      <c r="RKL1948" s="24"/>
      <c r="RKM1948" s="24"/>
      <c r="RKN1948" s="24"/>
      <c r="RKO1948" s="24"/>
      <c r="RKP1948" s="24"/>
      <c r="RKQ1948" s="24"/>
      <c r="RKR1948" s="24"/>
      <c r="RKS1948" s="24"/>
      <c r="RKT1948" s="24"/>
      <c r="RKU1948" s="24"/>
      <c r="RKV1948" s="24"/>
      <c r="RKW1948" s="24"/>
      <c r="RKX1948" s="24"/>
      <c r="RKY1948" s="24"/>
      <c r="RKZ1948" s="24"/>
      <c r="RLA1948" s="24"/>
      <c r="RLB1948" s="24"/>
      <c r="RLC1948" s="24"/>
      <c r="RLD1948" s="24"/>
      <c r="RLE1948" s="24"/>
      <c r="RLF1948" s="24"/>
      <c r="RLG1948" s="24"/>
      <c r="RLH1948" s="24"/>
      <c r="RLI1948" s="24"/>
      <c r="RLJ1948" s="24"/>
      <c r="RLK1948" s="24"/>
      <c r="RLL1948" s="24"/>
      <c r="RLM1948" s="24"/>
      <c r="RLN1948" s="24"/>
      <c r="RLO1948" s="24"/>
      <c r="RLP1948" s="24"/>
      <c r="RLQ1948" s="24"/>
      <c r="RLR1948" s="24"/>
      <c r="RLS1948" s="24"/>
      <c r="RLT1948" s="24"/>
      <c r="RLU1948" s="24"/>
      <c r="RLV1948" s="24"/>
      <c r="RLW1948" s="24"/>
      <c r="RLX1948" s="24"/>
      <c r="RLY1948" s="24"/>
      <c r="RLZ1948" s="24"/>
      <c r="RMA1948" s="24"/>
      <c r="RMB1948" s="24"/>
      <c r="RMC1948" s="24"/>
      <c r="RMD1948" s="24"/>
      <c r="RME1948" s="24"/>
      <c r="RMF1948" s="24"/>
      <c r="RMG1948" s="24"/>
      <c r="RMH1948" s="24"/>
      <c r="RMI1948" s="24"/>
      <c r="RMJ1948" s="24"/>
      <c r="RMK1948" s="24"/>
      <c r="RML1948" s="24"/>
      <c r="RMM1948" s="24"/>
      <c r="RMN1948" s="24"/>
      <c r="RMO1948" s="24"/>
      <c r="RMP1948" s="24"/>
      <c r="RMQ1948" s="24"/>
      <c r="RMR1948" s="24"/>
      <c r="RMS1948" s="24"/>
      <c r="RMT1948" s="24"/>
      <c r="RMU1948" s="24"/>
      <c r="RMV1948" s="24"/>
      <c r="RMW1948" s="24"/>
      <c r="RMX1948" s="24"/>
      <c r="RMY1948" s="24"/>
      <c r="RMZ1948" s="24"/>
      <c r="RNA1948" s="24"/>
      <c r="RNB1948" s="24"/>
      <c r="RNC1948" s="24"/>
      <c r="RND1948" s="24"/>
      <c r="RNE1948" s="24"/>
      <c r="RNF1948" s="24"/>
      <c r="RNG1948" s="24"/>
      <c r="RNH1948" s="24"/>
      <c r="RNI1948" s="24"/>
      <c r="RNJ1948" s="24"/>
      <c r="RNK1948" s="24"/>
      <c r="RNL1948" s="24"/>
      <c r="RNM1948" s="24"/>
      <c r="RNN1948" s="24"/>
      <c r="RNO1948" s="24"/>
      <c r="RNP1948" s="24"/>
      <c r="RNQ1948" s="24"/>
      <c r="RNR1948" s="24"/>
      <c r="RNS1948" s="24"/>
      <c r="RNT1948" s="24"/>
      <c r="RNU1948" s="24"/>
      <c r="RNV1948" s="24"/>
      <c r="RNW1948" s="24"/>
      <c r="RNX1948" s="24"/>
      <c r="RNY1948" s="24"/>
      <c r="RNZ1948" s="24"/>
      <c r="ROA1948" s="24"/>
      <c r="ROB1948" s="24"/>
      <c r="ROC1948" s="24"/>
      <c r="ROD1948" s="24"/>
      <c r="ROE1948" s="24"/>
      <c r="ROF1948" s="24"/>
      <c r="ROG1948" s="24"/>
      <c r="ROH1948" s="24"/>
      <c r="ROI1948" s="24"/>
      <c r="ROJ1948" s="24"/>
      <c r="ROK1948" s="24"/>
      <c r="ROL1948" s="24"/>
      <c r="ROM1948" s="24"/>
      <c r="RON1948" s="24"/>
      <c r="ROO1948" s="24"/>
      <c r="ROP1948" s="24"/>
      <c r="ROQ1948" s="24"/>
      <c r="ROR1948" s="24"/>
      <c r="ROS1948" s="24"/>
      <c r="ROT1948" s="24"/>
      <c r="ROU1948" s="24"/>
      <c r="ROV1948" s="24"/>
      <c r="ROW1948" s="24"/>
      <c r="ROX1948" s="24"/>
      <c r="ROY1948" s="24"/>
      <c r="ROZ1948" s="24"/>
      <c r="RPA1948" s="24"/>
      <c r="RPB1948" s="24"/>
      <c r="RPC1948" s="24"/>
      <c r="RPD1948" s="24"/>
      <c r="RPE1948" s="24"/>
      <c r="RPF1948" s="24"/>
      <c r="RPG1948" s="24"/>
      <c r="RPH1948" s="24"/>
      <c r="RPI1948" s="24"/>
      <c r="RPJ1948" s="24"/>
      <c r="RPK1948" s="24"/>
      <c r="RPL1948" s="24"/>
      <c r="RPM1948" s="24"/>
      <c r="RPN1948" s="24"/>
      <c r="RPO1948" s="24"/>
      <c r="RPP1948" s="24"/>
      <c r="RPQ1948" s="24"/>
      <c r="RPR1948" s="24"/>
      <c r="RPS1948" s="24"/>
      <c r="RPT1948" s="24"/>
      <c r="RPU1948" s="24"/>
      <c r="RPV1948" s="24"/>
      <c r="RPW1948" s="24"/>
      <c r="RPX1948" s="24"/>
      <c r="RPY1948" s="24"/>
      <c r="RPZ1948" s="24"/>
      <c r="RQA1948" s="24"/>
      <c r="RQB1948" s="24"/>
      <c r="RQC1948" s="24"/>
      <c r="RQD1948" s="24"/>
      <c r="RQE1948" s="24"/>
      <c r="RQF1948" s="24"/>
      <c r="RQG1948" s="24"/>
      <c r="RQH1948" s="24"/>
      <c r="RQI1948" s="24"/>
      <c r="RQJ1948" s="24"/>
      <c r="RQK1948" s="24"/>
      <c r="RQL1948" s="24"/>
      <c r="RQM1948" s="24"/>
      <c r="RQN1948" s="24"/>
      <c r="RQO1948" s="24"/>
      <c r="RQP1948" s="24"/>
      <c r="RQQ1948" s="24"/>
      <c r="RQR1948" s="24"/>
      <c r="RQS1948" s="24"/>
      <c r="RQT1948" s="24"/>
      <c r="RQU1948" s="24"/>
      <c r="RQV1948" s="24"/>
      <c r="RQW1948" s="24"/>
      <c r="RQX1948" s="24"/>
      <c r="RQY1948" s="24"/>
      <c r="RQZ1948" s="24"/>
      <c r="RRA1948" s="24"/>
      <c r="RRB1948" s="24"/>
      <c r="RRC1948" s="24"/>
      <c r="RRD1948" s="24"/>
      <c r="RRE1948" s="24"/>
      <c r="RRF1948" s="24"/>
      <c r="RRG1948" s="24"/>
      <c r="RRH1948" s="24"/>
      <c r="RRI1948" s="24"/>
      <c r="RRJ1948" s="24"/>
      <c r="RRK1948" s="24"/>
      <c r="RRL1948" s="24"/>
      <c r="RRM1948" s="24"/>
      <c r="RRN1948" s="24"/>
      <c r="RRO1948" s="24"/>
      <c r="RRP1948" s="24"/>
      <c r="RRQ1948" s="24"/>
      <c r="RRR1948" s="24"/>
      <c r="RRS1948" s="24"/>
      <c r="RRT1948" s="24"/>
      <c r="RRU1948" s="24"/>
      <c r="RRV1948" s="24"/>
      <c r="RRW1948" s="24"/>
      <c r="RRX1948" s="24"/>
      <c r="RRY1948" s="24"/>
      <c r="RRZ1948" s="24"/>
      <c r="RSA1948" s="24"/>
      <c r="RSB1948" s="24"/>
      <c r="RSC1948" s="24"/>
      <c r="RSD1948" s="24"/>
      <c r="RSE1948" s="24"/>
      <c r="RSF1948" s="24"/>
      <c r="RSG1948" s="24"/>
      <c r="RSH1948" s="24"/>
      <c r="RSI1948" s="24"/>
      <c r="RSJ1948" s="24"/>
      <c r="RSK1948" s="24"/>
      <c r="RSL1948" s="24"/>
      <c r="RSM1948" s="24"/>
      <c r="RSN1948" s="24"/>
      <c r="RSO1948" s="24"/>
      <c r="RSP1948" s="24"/>
      <c r="RSQ1948" s="24"/>
      <c r="RSR1948" s="24"/>
      <c r="RSS1948" s="24"/>
      <c r="RST1948" s="24"/>
      <c r="RSU1948" s="24"/>
      <c r="RSV1948" s="24"/>
      <c r="RSW1948" s="24"/>
      <c r="RSX1948" s="24"/>
      <c r="RSY1948" s="24"/>
      <c r="RSZ1948" s="24"/>
      <c r="RTA1948" s="24"/>
      <c r="RTB1948" s="24"/>
      <c r="RTC1948" s="24"/>
      <c r="RTD1948" s="24"/>
      <c r="RTE1948" s="24"/>
      <c r="RTF1948" s="24"/>
      <c r="RTG1948" s="24"/>
      <c r="RTH1948" s="24"/>
      <c r="RTI1948" s="24"/>
      <c r="RTJ1948" s="24"/>
      <c r="RTK1948" s="24"/>
      <c r="RTL1948" s="24"/>
      <c r="RTM1948" s="24"/>
      <c r="RTN1948" s="24"/>
      <c r="RTO1948" s="24"/>
      <c r="RTP1948" s="24"/>
      <c r="RTQ1948" s="24"/>
      <c r="RTR1948" s="24"/>
      <c r="RTS1948" s="24"/>
      <c r="RTT1948" s="24"/>
      <c r="RTU1948" s="24"/>
      <c r="RTV1948" s="24"/>
      <c r="RTW1948" s="24"/>
      <c r="RTX1948" s="24"/>
      <c r="RTY1948" s="24"/>
      <c r="RTZ1948" s="24"/>
      <c r="RUA1948" s="24"/>
      <c r="RUB1948" s="24"/>
      <c r="RUC1948" s="24"/>
      <c r="RUD1948" s="24"/>
      <c r="RUE1948" s="24"/>
      <c r="RUF1948" s="24"/>
      <c r="RUG1948" s="24"/>
      <c r="RUH1948" s="24"/>
      <c r="RUI1948" s="24"/>
      <c r="RUJ1948" s="24"/>
      <c r="RUK1948" s="24"/>
      <c r="RUL1948" s="24"/>
      <c r="RUM1948" s="24"/>
      <c r="RUN1948" s="24"/>
      <c r="RUO1948" s="24"/>
      <c r="RUP1948" s="24"/>
      <c r="RUQ1948" s="24"/>
      <c r="RUR1948" s="24"/>
      <c r="RUS1948" s="24"/>
      <c r="RUT1948" s="24"/>
      <c r="RUU1948" s="24"/>
      <c r="RUV1948" s="24"/>
      <c r="RUW1948" s="24"/>
      <c r="RUX1948" s="24"/>
      <c r="RUY1948" s="24"/>
      <c r="RUZ1948" s="24"/>
      <c r="RVA1948" s="24"/>
      <c r="RVB1948" s="24"/>
      <c r="RVC1948" s="24"/>
      <c r="RVD1948" s="24"/>
      <c r="RVE1948" s="24"/>
      <c r="RVF1948" s="24"/>
      <c r="RVG1948" s="24"/>
      <c r="RVH1948" s="24"/>
      <c r="RVI1948" s="24"/>
      <c r="RVJ1948" s="24"/>
      <c r="RVK1948" s="24"/>
      <c r="RVL1948" s="24"/>
      <c r="RVM1948" s="24"/>
      <c r="RVN1948" s="24"/>
      <c r="RVO1948" s="24"/>
      <c r="RVP1948" s="24"/>
      <c r="RVQ1948" s="24"/>
      <c r="RVR1948" s="24"/>
      <c r="RVS1948" s="24"/>
      <c r="RVT1948" s="24"/>
      <c r="RVU1948" s="24"/>
      <c r="RVV1948" s="24"/>
      <c r="RVW1948" s="24"/>
      <c r="RVX1948" s="24"/>
      <c r="RVY1948" s="24"/>
      <c r="RVZ1948" s="24"/>
      <c r="RWA1948" s="24"/>
      <c r="RWB1948" s="24"/>
      <c r="RWC1948" s="24"/>
      <c r="RWD1948" s="24"/>
      <c r="RWE1948" s="24"/>
      <c r="RWF1948" s="24"/>
      <c r="RWG1948" s="24"/>
      <c r="RWH1948" s="24"/>
      <c r="RWI1948" s="24"/>
      <c r="RWJ1948" s="24"/>
      <c r="RWK1948" s="24"/>
      <c r="RWL1948" s="24"/>
      <c r="RWM1948" s="24"/>
      <c r="RWN1948" s="24"/>
      <c r="RWO1948" s="24"/>
      <c r="RWP1948" s="24"/>
      <c r="RWQ1948" s="24"/>
      <c r="RWR1948" s="24"/>
      <c r="RWS1948" s="24"/>
      <c r="RWT1948" s="24"/>
      <c r="RWU1948" s="24"/>
      <c r="RWV1948" s="24"/>
      <c r="RWW1948" s="24"/>
      <c r="RWX1948" s="24"/>
      <c r="RWY1948" s="24"/>
      <c r="RWZ1948" s="24"/>
      <c r="RXA1948" s="24"/>
      <c r="RXB1948" s="24"/>
      <c r="RXC1948" s="24"/>
      <c r="RXD1948" s="24"/>
      <c r="RXE1948" s="24"/>
      <c r="RXF1948" s="24"/>
      <c r="RXG1948" s="24"/>
      <c r="RXH1948" s="24"/>
      <c r="RXI1948" s="24"/>
      <c r="RXJ1948" s="24"/>
      <c r="RXK1948" s="24"/>
      <c r="RXL1948" s="24"/>
      <c r="RXM1948" s="24"/>
      <c r="RXN1948" s="24"/>
      <c r="RXO1948" s="24"/>
      <c r="RXP1948" s="24"/>
      <c r="RXQ1948" s="24"/>
      <c r="RXR1948" s="24"/>
      <c r="RXS1948" s="24"/>
      <c r="RXT1948" s="24"/>
      <c r="RXU1948" s="24"/>
      <c r="RXV1948" s="24"/>
      <c r="RXW1948" s="24"/>
      <c r="RXX1948" s="24"/>
      <c r="RXY1948" s="24"/>
      <c r="RXZ1948" s="24"/>
      <c r="RYA1948" s="24"/>
      <c r="RYB1948" s="24"/>
      <c r="RYC1948" s="24"/>
      <c r="RYD1948" s="24"/>
      <c r="RYE1948" s="24"/>
      <c r="RYF1948" s="24"/>
      <c r="RYG1948" s="24"/>
      <c r="RYH1948" s="24"/>
      <c r="RYI1948" s="24"/>
      <c r="RYJ1948" s="24"/>
      <c r="RYK1948" s="24"/>
      <c r="RYL1948" s="24"/>
      <c r="RYM1948" s="24"/>
      <c r="RYN1948" s="24"/>
      <c r="RYO1948" s="24"/>
      <c r="RYP1948" s="24"/>
      <c r="RYQ1948" s="24"/>
      <c r="RYR1948" s="24"/>
      <c r="RYS1948" s="24"/>
      <c r="RYT1948" s="24"/>
      <c r="RYU1948" s="24"/>
      <c r="RYV1948" s="24"/>
      <c r="RYW1948" s="24"/>
      <c r="RYX1948" s="24"/>
      <c r="RYY1948" s="24"/>
      <c r="RYZ1948" s="24"/>
      <c r="RZA1948" s="24"/>
      <c r="RZB1948" s="24"/>
      <c r="RZC1948" s="24"/>
      <c r="RZD1948" s="24"/>
      <c r="RZE1948" s="24"/>
      <c r="RZF1948" s="24"/>
      <c r="RZG1948" s="24"/>
      <c r="RZH1948" s="24"/>
      <c r="RZI1948" s="24"/>
      <c r="RZJ1948" s="24"/>
      <c r="RZK1948" s="24"/>
      <c r="RZL1948" s="24"/>
      <c r="RZM1948" s="24"/>
      <c r="RZN1948" s="24"/>
      <c r="RZO1948" s="24"/>
      <c r="RZP1948" s="24"/>
      <c r="RZQ1948" s="24"/>
      <c r="RZR1948" s="24"/>
      <c r="RZS1948" s="24"/>
      <c r="RZT1948" s="24"/>
      <c r="RZU1948" s="24"/>
      <c r="RZV1948" s="24"/>
      <c r="RZW1948" s="24"/>
      <c r="RZX1948" s="24"/>
      <c r="RZY1948" s="24"/>
      <c r="RZZ1948" s="24"/>
      <c r="SAA1948" s="24"/>
      <c r="SAB1948" s="24"/>
      <c r="SAC1948" s="24"/>
      <c r="SAD1948" s="24"/>
      <c r="SAE1948" s="24"/>
      <c r="SAF1948" s="24"/>
      <c r="SAG1948" s="24"/>
      <c r="SAH1948" s="24"/>
      <c r="SAI1948" s="24"/>
      <c r="SAJ1948" s="24"/>
      <c r="SAK1948" s="24"/>
      <c r="SAL1948" s="24"/>
      <c r="SAM1948" s="24"/>
      <c r="SAN1948" s="24"/>
      <c r="SAO1948" s="24"/>
      <c r="SAP1948" s="24"/>
      <c r="SAQ1948" s="24"/>
      <c r="SAR1948" s="24"/>
      <c r="SAS1948" s="24"/>
      <c r="SAT1948" s="24"/>
      <c r="SAU1948" s="24"/>
      <c r="SAV1948" s="24"/>
      <c r="SAW1948" s="24"/>
      <c r="SAX1948" s="24"/>
      <c r="SAY1948" s="24"/>
      <c r="SAZ1948" s="24"/>
      <c r="SBA1948" s="24"/>
      <c r="SBB1948" s="24"/>
      <c r="SBC1948" s="24"/>
      <c r="SBD1948" s="24"/>
      <c r="SBE1948" s="24"/>
      <c r="SBF1948" s="24"/>
      <c r="SBG1948" s="24"/>
      <c r="SBH1948" s="24"/>
      <c r="SBI1948" s="24"/>
      <c r="SBJ1948" s="24"/>
      <c r="SBK1948" s="24"/>
      <c r="SBL1948" s="24"/>
      <c r="SBM1948" s="24"/>
      <c r="SBN1948" s="24"/>
      <c r="SBO1948" s="24"/>
      <c r="SBP1948" s="24"/>
      <c r="SBQ1948" s="24"/>
      <c r="SBR1948" s="24"/>
      <c r="SBS1948" s="24"/>
      <c r="SBT1948" s="24"/>
      <c r="SBU1948" s="24"/>
      <c r="SBV1948" s="24"/>
      <c r="SBW1948" s="24"/>
      <c r="SBX1948" s="24"/>
      <c r="SBY1948" s="24"/>
      <c r="SBZ1948" s="24"/>
      <c r="SCA1948" s="24"/>
      <c r="SCB1948" s="24"/>
      <c r="SCC1948" s="24"/>
      <c r="SCD1948" s="24"/>
      <c r="SCE1948" s="24"/>
      <c r="SCF1948" s="24"/>
      <c r="SCG1948" s="24"/>
      <c r="SCH1948" s="24"/>
      <c r="SCI1948" s="24"/>
      <c r="SCJ1948" s="24"/>
      <c r="SCK1948" s="24"/>
      <c r="SCL1948" s="24"/>
      <c r="SCM1948" s="24"/>
      <c r="SCN1948" s="24"/>
      <c r="SCO1948" s="24"/>
      <c r="SCP1948" s="24"/>
      <c r="SCQ1948" s="24"/>
      <c r="SCR1948" s="24"/>
      <c r="SCS1948" s="24"/>
      <c r="SCT1948" s="24"/>
      <c r="SCU1948" s="24"/>
      <c r="SCV1948" s="24"/>
      <c r="SCW1948" s="24"/>
      <c r="SCX1948" s="24"/>
      <c r="SCY1948" s="24"/>
      <c r="SCZ1948" s="24"/>
      <c r="SDA1948" s="24"/>
      <c r="SDB1948" s="24"/>
      <c r="SDC1948" s="24"/>
      <c r="SDD1948" s="24"/>
      <c r="SDE1948" s="24"/>
      <c r="SDF1948" s="24"/>
      <c r="SDG1948" s="24"/>
      <c r="SDH1948" s="24"/>
      <c r="SDI1948" s="24"/>
      <c r="SDJ1948" s="24"/>
      <c r="SDK1948" s="24"/>
      <c r="SDL1948" s="24"/>
      <c r="SDM1948" s="24"/>
      <c r="SDN1948" s="24"/>
      <c r="SDO1948" s="24"/>
      <c r="SDP1948" s="24"/>
      <c r="SDQ1948" s="24"/>
      <c r="SDR1948" s="24"/>
      <c r="SDS1948" s="24"/>
      <c r="SDT1948" s="24"/>
      <c r="SDU1948" s="24"/>
      <c r="SDV1948" s="24"/>
      <c r="SDW1948" s="24"/>
      <c r="SDX1948" s="24"/>
      <c r="SDY1948" s="24"/>
      <c r="SDZ1948" s="24"/>
      <c r="SEA1948" s="24"/>
      <c r="SEB1948" s="24"/>
      <c r="SEC1948" s="24"/>
      <c r="SED1948" s="24"/>
      <c r="SEE1948" s="24"/>
      <c r="SEF1948" s="24"/>
      <c r="SEG1948" s="24"/>
      <c r="SEH1948" s="24"/>
      <c r="SEI1948" s="24"/>
      <c r="SEJ1948" s="24"/>
      <c r="SEK1948" s="24"/>
      <c r="SEL1948" s="24"/>
      <c r="SEM1948" s="24"/>
      <c r="SEN1948" s="24"/>
      <c r="SEO1948" s="24"/>
      <c r="SEP1948" s="24"/>
      <c r="SEQ1948" s="24"/>
      <c r="SER1948" s="24"/>
      <c r="SES1948" s="24"/>
      <c r="SET1948" s="24"/>
      <c r="SEU1948" s="24"/>
      <c r="SEV1948" s="24"/>
      <c r="SEW1948" s="24"/>
      <c r="SEX1948" s="24"/>
      <c r="SEY1948" s="24"/>
      <c r="SEZ1948" s="24"/>
      <c r="SFA1948" s="24"/>
      <c r="SFB1948" s="24"/>
      <c r="SFC1948" s="24"/>
      <c r="SFD1948" s="24"/>
      <c r="SFE1948" s="24"/>
      <c r="SFF1948" s="24"/>
      <c r="SFG1948" s="24"/>
      <c r="SFH1948" s="24"/>
      <c r="SFI1948" s="24"/>
      <c r="SFJ1948" s="24"/>
      <c r="SFK1948" s="24"/>
      <c r="SFL1948" s="24"/>
      <c r="SFM1948" s="24"/>
      <c r="SFN1948" s="24"/>
      <c r="SFO1948" s="24"/>
      <c r="SFP1948" s="24"/>
      <c r="SFQ1948" s="24"/>
      <c r="SFR1948" s="24"/>
      <c r="SFS1948" s="24"/>
      <c r="SFT1948" s="24"/>
      <c r="SFU1948" s="24"/>
      <c r="SFV1948" s="24"/>
      <c r="SFW1948" s="24"/>
      <c r="SFX1948" s="24"/>
      <c r="SFY1948" s="24"/>
      <c r="SFZ1948" s="24"/>
      <c r="SGA1948" s="24"/>
      <c r="SGB1948" s="24"/>
      <c r="SGC1948" s="24"/>
      <c r="SGD1948" s="24"/>
      <c r="SGE1948" s="24"/>
      <c r="SGF1948" s="24"/>
      <c r="SGG1948" s="24"/>
      <c r="SGH1948" s="24"/>
      <c r="SGI1948" s="24"/>
      <c r="SGJ1948" s="24"/>
      <c r="SGK1948" s="24"/>
      <c r="SGL1948" s="24"/>
      <c r="SGM1948" s="24"/>
      <c r="SGN1948" s="24"/>
      <c r="SGO1948" s="24"/>
      <c r="SGP1948" s="24"/>
      <c r="SGQ1948" s="24"/>
      <c r="SGR1948" s="24"/>
      <c r="SGS1948" s="24"/>
      <c r="SGT1948" s="24"/>
      <c r="SGU1948" s="24"/>
      <c r="SGV1948" s="24"/>
      <c r="SGW1948" s="24"/>
      <c r="SGX1948" s="24"/>
      <c r="SGY1948" s="24"/>
      <c r="SGZ1948" s="24"/>
      <c r="SHA1948" s="24"/>
      <c r="SHB1948" s="24"/>
      <c r="SHC1948" s="24"/>
      <c r="SHD1948" s="24"/>
      <c r="SHE1948" s="24"/>
      <c r="SHF1948" s="24"/>
      <c r="SHG1948" s="24"/>
      <c r="SHH1948" s="24"/>
      <c r="SHI1948" s="24"/>
      <c r="SHJ1948" s="24"/>
      <c r="SHK1948" s="24"/>
      <c r="SHL1948" s="24"/>
      <c r="SHM1948" s="24"/>
      <c r="SHN1948" s="24"/>
      <c r="SHO1948" s="24"/>
      <c r="SHP1948" s="24"/>
      <c r="SHQ1948" s="24"/>
      <c r="SHR1948" s="24"/>
      <c r="SHS1948" s="24"/>
      <c r="SHT1948" s="24"/>
      <c r="SHU1948" s="24"/>
      <c r="SHV1948" s="24"/>
      <c r="SHW1948" s="24"/>
      <c r="SHX1948" s="24"/>
      <c r="SHY1948" s="24"/>
      <c r="SHZ1948" s="24"/>
      <c r="SIA1948" s="24"/>
      <c r="SIB1948" s="24"/>
      <c r="SIC1948" s="24"/>
      <c r="SID1948" s="24"/>
      <c r="SIE1948" s="24"/>
      <c r="SIF1948" s="24"/>
      <c r="SIG1948" s="24"/>
      <c r="SIH1948" s="24"/>
      <c r="SII1948" s="24"/>
      <c r="SIJ1948" s="24"/>
      <c r="SIK1948" s="24"/>
      <c r="SIL1948" s="24"/>
      <c r="SIM1948" s="24"/>
      <c r="SIN1948" s="24"/>
      <c r="SIO1948" s="24"/>
      <c r="SIP1948" s="24"/>
      <c r="SIQ1948" s="24"/>
      <c r="SIR1948" s="24"/>
      <c r="SIS1948" s="24"/>
      <c r="SIT1948" s="24"/>
      <c r="SIU1948" s="24"/>
      <c r="SIV1948" s="24"/>
      <c r="SIW1948" s="24"/>
      <c r="SIX1948" s="24"/>
      <c r="SIY1948" s="24"/>
      <c r="SIZ1948" s="24"/>
      <c r="SJA1948" s="24"/>
      <c r="SJB1948" s="24"/>
      <c r="SJC1948" s="24"/>
      <c r="SJD1948" s="24"/>
      <c r="SJE1948" s="24"/>
      <c r="SJF1948" s="24"/>
      <c r="SJG1948" s="24"/>
      <c r="SJH1948" s="24"/>
      <c r="SJI1948" s="24"/>
      <c r="SJJ1948" s="24"/>
      <c r="SJK1948" s="24"/>
      <c r="SJL1948" s="24"/>
      <c r="SJM1948" s="24"/>
      <c r="SJN1948" s="24"/>
      <c r="SJO1948" s="24"/>
      <c r="SJP1948" s="24"/>
      <c r="SJQ1948" s="24"/>
      <c r="SJR1948" s="24"/>
      <c r="SJS1948" s="24"/>
      <c r="SJT1948" s="24"/>
      <c r="SJU1948" s="24"/>
      <c r="SJV1948" s="24"/>
      <c r="SJW1948" s="24"/>
      <c r="SJX1948" s="24"/>
      <c r="SJY1948" s="24"/>
      <c r="SJZ1948" s="24"/>
      <c r="SKA1948" s="24"/>
      <c r="SKB1948" s="24"/>
      <c r="SKC1948" s="24"/>
      <c r="SKD1948" s="24"/>
      <c r="SKE1948" s="24"/>
      <c r="SKF1948" s="24"/>
      <c r="SKG1948" s="24"/>
      <c r="SKH1948" s="24"/>
      <c r="SKI1948" s="24"/>
      <c r="SKJ1948" s="24"/>
      <c r="SKK1948" s="24"/>
      <c r="SKL1948" s="24"/>
      <c r="SKM1948" s="24"/>
      <c r="SKN1948" s="24"/>
      <c r="SKO1948" s="24"/>
      <c r="SKP1948" s="24"/>
      <c r="SKQ1948" s="24"/>
      <c r="SKR1948" s="24"/>
      <c r="SKS1948" s="24"/>
      <c r="SKT1948" s="24"/>
      <c r="SKU1948" s="24"/>
      <c r="SKV1948" s="24"/>
      <c r="SKW1948" s="24"/>
      <c r="SKX1948" s="24"/>
      <c r="SKY1948" s="24"/>
      <c r="SKZ1948" s="24"/>
      <c r="SLA1948" s="24"/>
      <c r="SLB1948" s="24"/>
      <c r="SLC1948" s="24"/>
      <c r="SLD1948" s="24"/>
      <c r="SLE1948" s="24"/>
      <c r="SLF1948" s="24"/>
      <c r="SLG1948" s="24"/>
      <c r="SLH1948" s="24"/>
      <c r="SLI1948" s="24"/>
      <c r="SLJ1948" s="24"/>
      <c r="SLK1948" s="24"/>
      <c r="SLL1948" s="24"/>
      <c r="SLM1948" s="24"/>
      <c r="SLN1948" s="24"/>
      <c r="SLO1948" s="24"/>
      <c r="SLP1948" s="24"/>
      <c r="SLQ1948" s="24"/>
      <c r="SLR1948" s="24"/>
      <c r="SLS1948" s="24"/>
      <c r="SLT1948" s="24"/>
      <c r="SLU1948" s="24"/>
      <c r="SLV1948" s="24"/>
      <c r="SLW1948" s="24"/>
      <c r="SLX1948" s="24"/>
      <c r="SLY1948" s="24"/>
      <c r="SLZ1948" s="24"/>
      <c r="SMA1948" s="24"/>
      <c r="SMB1948" s="24"/>
      <c r="SMC1948" s="24"/>
      <c r="SMD1948" s="24"/>
      <c r="SME1948" s="24"/>
      <c r="SMF1948" s="24"/>
      <c r="SMG1948" s="24"/>
      <c r="SMH1948" s="24"/>
      <c r="SMI1948" s="24"/>
      <c r="SMJ1948" s="24"/>
      <c r="SMK1948" s="24"/>
      <c r="SML1948" s="24"/>
      <c r="SMM1948" s="24"/>
      <c r="SMN1948" s="24"/>
      <c r="SMO1948" s="24"/>
      <c r="SMP1948" s="24"/>
      <c r="SMQ1948" s="24"/>
      <c r="SMR1948" s="24"/>
      <c r="SMS1948" s="24"/>
      <c r="SMT1948" s="24"/>
      <c r="SMU1948" s="24"/>
      <c r="SMV1948" s="24"/>
      <c r="SMW1948" s="24"/>
      <c r="SMX1948" s="24"/>
      <c r="SMY1948" s="24"/>
      <c r="SMZ1948" s="24"/>
      <c r="SNA1948" s="24"/>
      <c r="SNB1948" s="24"/>
      <c r="SNC1948" s="24"/>
      <c r="SND1948" s="24"/>
      <c r="SNE1948" s="24"/>
      <c r="SNF1948" s="24"/>
      <c r="SNG1948" s="24"/>
      <c r="SNH1948" s="24"/>
      <c r="SNI1948" s="24"/>
      <c r="SNJ1948" s="24"/>
      <c r="SNK1948" s="24"/>
      <c r="SNL1948" s="24"/>
      <c r="SNM1948" s="24"/>
      <c r="SNN1948" s="24"/>
      <c r="SNO1948" s="24"/>
      <c r="SNP1948" s="24"/>
      <c r="SNQ1948" s="24"/>
      <c r="SNR1948" s="24"/>
      <c r="SNS1948" s="24"/>
      <c r="SNT1948" s="24"/>
      <c r="SNU1948" s="24"/>
      <c r="SNV1948" s="24"/>
      <c r="SNW1948" s="24"/>
      <c r="SNX1948" s="24"/>
      <c r="SNY1948" s="24"/>
      <c r="SNZ1948" s="24"/>
      <c r="SOA1948" s="24"/>
      <c r="SOB1948" s="24"/>
      <c r="SOC1948" s="24"/>
      <c r="SOD1948" s="24"/>
      <c r="SOE1948" s="24"/>
      <c r="SOF1948" s="24"/>
      <c r="SOG1948" s="24"/>
      <c r="SOH1948" s="24"/>
      <c r="SOI1948" s="24"/>
      <c r="SOJ1948" s="24"/>
      <c r="SOK1948" s="24"/>
      <c r="SOL1948" s="24"/>
      <c r="SOM1948" s="24"/>
      <c r="SON1948" s="24"/>
      <c r="SOO1948" s="24"/>
      <c r="SOP1948" s="24"/>
      <c r="SOQ1948" s="24"/>
      <c r="SOR1948" s="24"/>
      <c r="SOS1948" s="24"/>
      <c r="SOT1948" s="24"/>
      <c r="SOU1948" s="24"/>
      <c r="SOV1948" s="24"/>
      <c r="SOW1948" s="24"/>
      <c r="SOX1948" s="24"/>
      <c r="SOY1948" s="24"/>
      <c r="SOZ1948" s="24"/>
      <c r="SPA1948" s="24"/>
      <c r="SPB1948" s="24"/>
      <c r="SPC1948" s="24"/>
      <c r="SPD1948" s="24"/>
      <c r="SPE1948" s="24"/>
      <c r="SPF1948" s="24"/>
      <c r="SPG1948" s="24"/>
      <c r="SPH1948" s="24"/>
      <c r="SPI1948" s="24"/>
      <c r="SPJ1948" s="24"/>
      <c r="SPK1948" s="24"/>
      <c r="SPL1948" s="24"/>
      <c r="SPM1948" s="24"/>
      <c r="SPN1948" s="24"/>
      <c r="SPO1948" s="24"/>
      <c r="SPP1948" s="24"/>
      <c r="SPQ1948" s="24"/>
      <c r="SPR1948" s="24"/>
      <c r="SPS1948" s="24"/>
      <c r="SPT1948" s="24"/>
      <c r="SPU1948" s="24"/>
      <c r="SPV1948" s="24"/>
      <c r="SPW1948" s="24"/>
      <c r="SPX1948" s="24"/>
      <c r="SPY1948" s="24"/>
      <c r="SPZ1948" s="24"/>
      <c r="SQA1948" s="24"/>
      <c r="SQB1948" s="24"/>
      <c r="SQC1948" s="24"/>
      <c r="SQD1948" s="24"/>
      <c r="SQE1948" s="24"/>
      <c r="SQF1948" s="24"/>
      <c r="SQG1948" s="24"/>
      <c r="SQH1948" s="24"/>
      <c r="SQI1948" s="24"/>
      <c r="SQJ1948" s="24"/>
      <c r="SQK1948" s="24"/>
      <c r="SQL1948" s="24"/>
      <c r="SQM1948" s="24"/>
      <c r="SQN1948" s="24"/>
      <c r="SQO1948" s="24"/>
      <c r="SQP1948" s="24"/>
      <c r="SQQ1948" s="24"/>
      <c r="SQR1948" s="24"/>
      <c r="SQS1948" s="24"/>
      <c r="SQT1948" s="24"/>
      <c r="SQU1948" s="24"/>
      <c r="SQV1948" s="24"/>
      <c r="SQW1948" s="24"/>
      <c r="SQX1948" s="24"/>
      <c r="SQY1948" s="24"/>
      <c r="SQZ1948" s="24"/>
      <c r="SRA1948" s="24"/>
      <c r="SRB1948" s="24"/>
      <c r="SRC1948" s="24"/>
      <c r="SRD1948" s="24"/>
      <c r="SRE1948" s="24"/>
      <c r="SRF1948" s="24"/>
      <c r="SRG1948" s="24"/>
      <c r="SRH1948" s="24"/>
      <c r="SRI1948" s="24"/>
      <c r="SRJ1948" s="24"/>
      <c r="SRK1948" s="24"/>
      <c r="SRL1948" s="24"/>
      <c r="SRM1948" s="24"/>
      <c r="SRN1948" s="24"/>
      <c r="SRO1948" s="24"/>
      <c r="SRP1948" s="24"/>
      <c r="SRQ1948" s="24"/>
      <c r="SRR1948" s="24"/>
      <c r="SRS1948" s="24"/>
      <c r="SRT1948" s="24"/>
      <c r="SRU1948" s="24"/>
      <c r="SRV1948" s="24"/>
      <c r="SRW1948" s="24"/>
      <c r="SRX1948" s="24"/>
      <c r="SRY1948" s="24"/>
      <c r="SRZ1948" s="24"/>
      <c r="SSA1948" s="24"/>
      <c r="SSB1948" s="24"/>
      <c r="SSC1948" s="24"/>
      <c r="SSD1948" s="24"/>
      <c r="SSE1948" s="24"/>
      <c r="SSF1948" s="24"/>
      <c r="SSG1948" s="24"/>
      <c r="SSH1948" s="24"/>
      <c r="SSI1948" s="24"/>
      <c r="SSJ1948" s="24"/>
      <c r="SSK1948" s="24"/>
      <c r="SSL1948" s="24"/>
      <c r="SSM1948" s="24"/>
      <c r="SSN1948" s="24"/>
      <c r="SSO1948" s="24"/>
      <c r="SSP1948" s="24"/>
      <c r="SSQ1948" s="24"/>
      <c r="SSR1948" s="24"/>
      <c r="SSS1948" s="24"/>
      <c r="SST1948" s="24"/>
      <c r="SSU1948" s="24"/>
      <c r="SSV1948" s="24"/>
      <c r="SSW1948" s="24"/>
      <c r="SSX1948" s="24"/>
      <c r="SSY1948" s="24"/>
      <c r="SSZ1948" s="24"/>
      <c r="STA1948" s="24"/>
      <c r="STB1948" s="24"/>
      <c r="STC1948" s="24"/>
      <c r="STD1948" s="24"/>
      <c r="STE1948" s="24"/>
      <c r="STF1948" s="24"/>
      <c r="STG1948" s="24"/>
      <c r="STH1948" s="24"/>
      <c r="STI1948" s="24"/>
      <c r="STJ1948" s="24"/>
      <c r="STK1948" s="24"/>
      <c r="STL1948" s="24"/>
      <c r="STM1948" s="24"/>
      <c r="STN1948" s="24"/>
      <c r="STO1948" s="24"/>
      <c r="STP1948" s="24"/>
      <c r="STQ1948" s="24"/>
      <c r="STR1948" s="24"/>
      <c r="STS1948" s="24"/>
      <c r="STT1948" s="24"/>
      <c r="STU1948" s="24"/>
      <c r="STV1948" s="24"/>
      <c r="STW1948" s="24"/>
      <c r="STX1948" s="24"/>
      <c r="STY1948" s="24"/>
      <c r="STZ1948" s="24"/>
      <c r="SUA1948" s="24"/>
      <c r="SUB1948" s="24"/>
      <c r="SUC1948" s="24"/>
      <c r="SUD1948" s="24"/>
      <c r="SUE1948" s="24"/>
      <c r="SUF1948" s="24"/>
      <c r="SUG1948" s="24"/>
      <c r="SUH1948" s="24"/>
      <c r="SUI1948" s="24"/>
      <c r="SUJ1948" s="24"/>
      <c r="SUK1948" s="24"/>
      <c r="SUL1948" s="24"/>
      <c r="SUM1948" s="24"/>
      <c r="SUN1948" s="24"/>
      <c r="SUO1948" s="24"/>
      <c r="SUP1948" s="24"/>
      <c r="SUQ1948" s="24"/>
      <c r="SUR1948" s="24"/>
      <c r="SUS1948" s="24"/>
      <c r="SUT1948" s="24"/>
      <c r="SUU1948" s="24"/>
      <c r="SUV1948" s="24"/>
      <c r="SUW1948" s="24"/>
      <c r="SUX1948" s="24"/>
      <c r="SUY1948" s="24"/>
      <c r="SUZ1948" s="24"/>
      <c r="SVA1948" s="24"/>
      <c r="SVB1948" s="24"/>
      <c r="SVC1948" s="24"/>
      <c r="SVD1948" s="24"/>
      <c r="SVE1948" s="24"/>
      <c r="SVF1948" s="24"/>
      <c r="SVG1948" s="24"/>
      <c r="SVH1948" s="24"/>
      <c r="SVI1948" s="24"/>
      <c r="SVJ1948" s="24"/>
      <c r="SVK1948" s="24"/>
      <c r="SVL1948" s="24"/>
      <c r="SVM1948" s="24"/>
      <c r="SVN1948" s="24"/>
      <c r="SVO1948" s="24"/>
      <c r="SVP1948" s="24"/>
      <c r="SVQ1948" s="24"/>
      <c r="SVR1948" s="24"/>
      <c r="SVS1948" s="24"/>
      <c r="SVT1948" s="24"/>
      <c r="SVU1948" s="24"/>
      <c r="SVV1948" s="24"/>
      <c r="SVW1948" s="24"/>
      <c r="SVX1948" s="24"/>
      <c r="SVY1948" s="24"/>
      <c r="SVZ1948" s="24"/>
      <c r="SWA1948" s="24"/>
      <c r="SWB1948" s="24"/>
      <c r="SWC1948" s="24"/>
      <c r="SWD1948" s="24"/>
      <c r="SWE1948" s="24"/>
      <c r="SWF1948" s="24"/>
      <c r="SWG1948" s="24"/>
      <c r="SWH1948" s="24"/>
      <c r="SWI1948" s="24"/>
      <c r="SWJ1948" s="24"/>
      <c r="SWK1948" s="24"/>
      <c r="SWL1948" s="24"/>
      <c r="SWM1948" s="24"/>
      <c r="SWN1948" s="24"/>
      <c r="SWO1948" s="24"/>
      <c r="SWP1948" s="24"/>
      <c r="SWQ1948" s="24"/>
      <c r="SWR1948" s="24"/>
      <c r="SWS1948" s="24"/>
      <c r="SWT1948" s="24"/>
      <c r="SWU1948" s="24"/>
      <c r="SWV1948" s="24"/>
      <c r="SWW1948" s="24"/>
      <c r="SWX1948" s="24"/>
      <c r="SWY1948" s="24"/>
      <c r="SWZ1948" s="24"/>
      <c r="SXA1948" s="24"/>
      <c r="SXB1948" s="24"/>
      <c r="SXC1948" s="24"/>
      <c r="SXD1948" s="24"/>
      <c r="SXE1948" s="24"/>
      <c r="SXF1948" s="24"/>
      <c r="SXG1948" s="24"/>
      <c r="SXH1948" s="24"/>
      <c r="SXI1948" s="24"/>
      <c r="SXJ1948" s="24"/>
      <c r="SXK1948" s="24"/>
      <c r="SXL1948" s="24"/>
      <c r="SXM1948" s="24"/>
      <c r="SXN1948" s="24"/>
      <c r="SXO1948" s="24"/>
      <c r="SXP1948" s="24"/>
      <c r="SXQ1948" s="24"/>
      <c r="SXR1948" s="24"/>
      <c r="SXS1948" s="24"/>
      <c r="SXT1948" s="24"/>
      <c r="SXU1948" s="24"/>
      <c r="SXV1948" s="24"/>
      <c r="SXW1948" s="24"/>
      <c r="SXX1948" s="24"/>
      <c r="SXY1948" s="24"/>
      <c r="SXZ1948" s="24"/>
      <c r="SYA1948" s="24"/>
      <c r="SYB1948" s="24"/>
      <c r="SYC1948" s="24"/>
      <c r="SYD1948" s="24"/>
      <c r="SYE1948" s="24"/>
      <c r="SYF1948" s="24"/>
      <c r="SYG1948" s="24"/>
      <c r="SYH1948" s="24"/>
      <c r="SYI1948" s="24"/>
      <c r="SYJ1948" s="24"/>
      <c r="SYK1948" s="24"/>
      <c r="SYL1948" s="24"/>
      <c r="SYM1948" s="24"/>
      <c r="SYN1948" s="24"/>
      <c r="SYO1948" s="24"/>
      <c r="SYP1948" s="24"/>
      <c r="SYQ1948" s="24"/>
      <c r="SYR1948" s="24"/>
      <c r="SYS1948" s="24"/>
      <c r="SYT1948" s="24"/>
      <c r="SYU1948" s="24"/>
      <c r="SYV1948" s="24"/>
      <c r="SYW1948" s="24"/>
      <c r="SYX1948" s="24"/>
      <c r="SYY1948" s="24"/>
      <c r="SYZ1948" s="24"/>
      <c r="SZA1948" s="24"/>
      <c r="SZB1948" s="24"/>
      <c r="SZC1948" s="24"/>
      <c r="SZD1948" s="24"/>
      <c r="SZE1948" s="24"/>
      <c r="SZF1948" s="24"/>
      <c r="SZG1948" s="24"/>
      <c r="SZH1948" s="24"/>
      <c r="SZI1948" s="24"/>
      <c r="SZJ1948" s="24"/>
      <c r="SZK1948" s="24"/>
      <c r="SZL1948" s="24"/>
      <c r="SZM1948" s="24"/>
      <c r="SZN1948" s="24"/>
      <c r="SZO1948" s="24"/>
      <c r="SZP1948" s="24"/>
      <c r="SZQ1948" s="24"/>
      <c r="SZR1948" s="24"/>
      <c r="SZS1948" s="24"/>
      <c r="SZT1948" s="24"/>
      <c r="SZU1948" s="24"/>
      <c r="SZV1948" s="24"/>
      <c r="SZW1948" s="24"/>
      <c r="SZX1948" s="24"/>
      <c r="SZY1948" s="24"/>
      <c r="SZZ1948" s="24"/>
      <c r="TAA1948" s="24"/>
      <c r="TAB1948" s="24"/>
      <c r="TAC1948" s="24"/>
      <c r="TAD1948" s="24"/>
      <c r="TAE1948" s="24"/>
      <c r="TAF1948" s="24"/>
      <c r="TAG1948" s="24"/>
      <c r="TAH1948" s="24"/>
      <c r="TAI1948" s="24"/>
      <c r="TAJ1948" s="24"/>
      <c r="TAK1948" s="24"/>
      <c r="TAL1948" s="24"/>
      <c r="TAM1948" s="24"/>
      <c r="TAN1948" s="24"/>
      <c r="TAO1948" s="24"/>
      <c r="TAP1948" s="24"/>
      <c r="TAQ1948" s="24"/>
      <c r="TAR1948" s="24"/>
      <c r="TAS1948" s="24"/>
      <c r="TAT1948" s="24"/>
      <c r="TAU1948" s="24"/>
      <c r="TAV1948" s="24"/>
      <c r="TAW1948" s="24"/>
      <c r="TAX1948" s="24"/>
      <c r="TAY1948" s="24"/>
      <c r="TAZ1948" s="24"/>
      <c r="TBA1948" s="24"/>
      <c r="TBB1948" s="24"/>
      <c r="TBC1948" s="24"/>
      <c r="TBD1948" s="24"/>
      <c r="TBE1948" s="24"/>
      <c r="TBF1948" s="24"/>
      <c r="TBG1948" s="24"/>
      <c r="TBH1948" s="24"/>
      <c r="TBI1948" s="24"/>
      <c r="TBJ1948" s="24"/>
      <c r="TBK1948" s="24"/>
      <c r="TBL1948" s="24"/>
      <c r="TBM1948" s="24"/>
      <c r="TBN1948" s="24"/>
      <c r="TBO1948" s="24"/>
      <c r="TBP1948" s="24"/>
      <c r="TBQ1948" s="24"/>
      <c r="TBR1948" s="24"/>
      <c r="TBS1948" s="24"/>
      <c r="TBT1948" s="24"/>
      <c r="TBU1948" s="24"/>
      <c r="TBV1948" s="24"/>
      <c r="TBW1948" s="24"/>
      <c r="TBX1948" s="24"/>
      <c r="TBY1948" s="24"/>
      <c r="TBZ1948" s="24"/>
      <c r="TCA1948" s="24"/>
      <c r="TCB1948" s="24"/>
      <c r="TCC1948" s="24"/>
      <c r="TCD1948" s="24"/>
      <c r="TCE1948" s="24"/>
      <c r="TCF1948" s="24"/>
      <c r="TCG1948" s="24"/>
      <c r="TCH1948" s="24"/>
      <c r="TCI1948" s="24"/>
      <c r="TCJ1948" s="24"/>
      <c r="TCK1948" s="24"/>
      <c r="TCL1948" s="24"/>
      <c r="TCM1948" s="24"/>
      <c r="TCN1948" s="24"/>
      <c r="TCO1948" s="24"/>
      <c r="TCP1948" s="24"/>
      <c r="TCQ1948" s="24"/>
      <c r="TCR1948" s="24"/>
      <c r="TCS1948" s="24"/>
      <c r="TCT1948" s="24"/>
      <c r="TCU1948" s="24"/>
      <c r="TCV1948" s="24"/>
      <c r="TCW1948" s="24"/>
      <c r="TCX1948" s="24"/>
      <c r="TCY1948" s="24"/>
      <c r="TCZ1948" s="24"/>
      <c r="TDA1948" s="24"/>
      <c r="TDB1948" s="24"/>
      <c r="TDC1948" s="24"/>
      <c r="TDD1948" s="24"/>
      <c r="TDE1948" s="24"/>
      <c r="TDF1948" s="24"/>
      <c r="TDG1948" s="24"/>
      <c r="TDH1948" s="24"/>
      <c r="TDI1948" s="24"/>
      <c r="TDJ1948" s="24"/>
      <c r="TDK1948" s="24"/>
      <c r="TDL1948" s="24"/>
      <c r="TDM1948" s="24"/>
      <c r="TDN1948" s="24"/>
      <c r="TDO1948" s="24"/>
      <c r="TDP1948" s="24"/>
      <c r="TDQ1948" s="24"/>
      <c r="TDR1948" s="24"/>
      <c r="TDS1948" s="24"/>
      <c r="TDT1948" s="24"/>
      <c r="TDU1948" s="24"/>
      <c r="TDV1948" s="24"/>
      <c r="TDW1948" s="24"/>
      <c r="TDX1948" s="24"/>
      <c r="TDY1948" s="24"/>
      <c r="TDZ1948" s="24"/>
      <c r="TEA1948" s="24"/>
      <c r="TEB1948" s="24"/>
      <c r="TEC1948" s="24"/>
      <c r="TED1948" s="24"/>
      <c r="TEE1948" s="24"/>
      <c r="TEF1948" s="24"/>
      <c r="TEG1948" s="24"/>
      <c r="TEH1948" s="24"/>
      <c r="TEI1948" s="24"/>
      <c r="TEJ1948" s="24"/>
      <c r="TEK1948" s="24"/>
      <c r="TEL1948" s="24"/>
      <c r="TEM1948" s="24"/>
      <c r="TEN1948" s="24"/>
      <c r="TEO1948" s="24"/>
      <c r="TEP1948" s="24"/>
      <c r="TEQ1948" s="24"/>
      <c r="TER1948" s="24"/>
      <c r="TES1948" s="24"/>
      <c r="TET1948" s="24"/>
      <c r="TEU1948" s="24"/>
      <c r="TEV1948" s="24"/>
      <c r="TEW1948" s="24"/>
      <c r="TEX1948" s="24"/>
      <c r="TEY1948" s="24"/>
      <c r="TEZ1948" s="24"/>
      <c r="TFA1948" s="24"/>
      <c r="TFB1948" s="24"/>
      <c r="TFC1948" s="24"/>
      <c r="TFD1948" s="24"/>
      <c r="TFE1948" s="24"/>
      <c r="TFF1948" s="24"/>
      <c r="TFG1948" s="24"/>
      <c r="TFH1948" s="24"/>
      <c r="TFI1948" s="24"/>
      <c r="TFJ1948" s="24"/>
      <c r="TFK1948" s="24"/>
      <c r="TFL1948" s="24"/>
      <c r="TFM1948" s="24"/>
      <c r="TFN1948" s="24"/>
      <c r="TFO1948" s="24"/>
      <c r="TFP1948" s="24"/>
      <c r="TFQ1948" s="24"/>
      <c r="TFR1948" s="24"/>
      <c r="TFS1948" s="24"/>
      <c r="TFT1948" s="24"/>
      <c r="TFU1948" s="24"/>
      <c r="TFV1948" s="24"/>
      <c r="TFW1948" s="24"/>
      <c r="TFX1948" s="24"/>
      <c r="TFY1948" s="24"/>
      <c r="TFZ1948" s="24"/>
      <c r="TGA1948" s="24"/>
      <c r="TGB1948" s="24"/>
      <c r="TGC1948" s="24"/>
      <c r="TGD1948" s="24"/>
      <c r="TGE1948" s="24"/>
      <c r="TGF1948" s="24"/>
      <c r="TGG1948" s="24"/>
      <c r="TGH1948" s="24"/>
      <c r="TGI1948" s="24"/>
      <c r="TGJ1948" s="24"/>
      <c r="TGK1948" s="24"/>
      <c r="TGL1948" s="24"/>
      <c r="TGM1948" s="24"/>
      <c r="TGN1948" s="24"/>
      <c r="TGO1948" s="24"/>
      <c r="TGP1948" s="24"/>
      <c r="TGQ1948" s="24"/>
      <c r="TGR1948" s="24"/>
      <c r="TGS1948" s="24"/>
      <c r="TGT1948" s="24"/>
      <c r="TGU1948" s="24"/>
      <c r="TGV1948" s="24"/>
      <c r="TGW1948" s="24"/>
      <c r="TGX1948" s="24"/>
      <c r="TGY1948" s="24"/>
      <c r="TGZ1948" s="24"/>
      <c r="THA1948" s="24"/>
      <c r="THB1948" s="24"/>
      <c r="THC1948" s="24"/>
      <c r="THD1948" s="24"/>
      <c r="THE1948" s="24"/>
      <c r="THF1948" s="24"/>
      <c r="THG1948" s="24"/>
      <c r="THH1948" s="24"/>
      <c r="THI1948" s="24"/>
      <c r="THJ1948" s="24"/>
      <c r="THK1948" s="24"/>
      <c r="THL1948" s="24"/>
      <c r="THM1948" s="24"/>
      <c r="THN1948" s="24"/>
      <c r="THO1948" s="24"/>
      <c r="THP1948" s="24"/>
      <c r="THQ1948" s="24"/>
      <c r="THR1948" s="24"/>
      <c r="THS1948" s="24"/>
      <c r="THT1948" s="24"/>
      <c r="THU1948" s="24"/>
      <c r="THV1948" s="24"/>
      <c r="THW1948" s="24"/>
      <c r="THX1948" s="24"/>
      <c r="THY1948" s="24"/>
      <c r="THZ1948" s="24"/>
      <c r="TIA1948" s="24"/>
      <c r="TIB1948" s="24"/>
      <c r="TIC1948" s="24"/>
      <c r="TID1948" s="24"/>
      <c r="TIE1948" s="24"/>
      <c r="TIF1948" s="24"/>
      <c r="TIG1948" s="24"/>
      <c r="TIH1948" s="24"/>
      <c r="TII1948" s="24"/>
      <c r="TIJ1948" s="24"/>
      <c r="TIK1948" s="24"/>
      <c r="TIL1948" s="24"/>
      <c r="TIM1948" s="24"/>
      <c r="TIN1948" s="24"/>
      <c r="TIO1948" s="24"/>
      <c r="TIP1948" s="24"/>
      <c r="TIQ1948" s="24"/>
      <c r="TIR1948" s="24"/>
      <c r="TIS1948" s="24"/>
      <c r="TIT1948" s="24"/>
      <c r="TIU1948" s="24"/>
      <c r="TIV1948" s="24"/>
      <c r="TIW1948" s="24"/>
      <c r="TIX1948" s="24"/>
      <c r="TIY1948" s="24"/>
      <c r="TIZ1948" s="24"/>
      <c r="TJA1948" s="24"/>
      <c r="TJB1948" s="24"/>
      <c r="TJC1948" s="24"/>
      <c r="TJD1948" s="24"/>
      <c r="TJE1948" s="24"/>
      <c r="TJF1948" s="24"/>
      <c r="TJG1948" s="24"/>
      <c r="TJH1948" s="24"/>
      <c r="TJI1948" s="24"/>
      <c r="TJJ1948" s="24"/>
      <c r="TJK1948" s="24"/>
      <c r="TJL1948" s="24"/>
      <c r="TJM1948" s="24"/>
      <c r="TJN1948" s="24"/>
      <c r="TJO1948" s="24"/>
      <c r="TJP1948" s="24"/>
      <c r="TJQ1948" s="24"/>
      <c r="TJR1948" s="24"/>
      <c r="TJS1948" s="24"/>
      <c r="TJT1948" s="24"/>
      <c r="TJU1948" s="24"/>
      <c r="TJV1948" s="24"/>
      <c r="TJW1948" s="24"/>
      <c r="TJX1948" s="24"/>
      <c r="TJY1948" s="24"/>
      <c r="TJZ1948" s="24"/>
      <c r="TKA1948" s="24"/>
      <c r="TKB1948" s="24"/>
      <c r="TKC1948" s="24"/>
      <c r="TKD1948" s="24"/>
      <c r="TKE1948" s="24"/>
      <c r="TKF1948" s="24"/>
      <c r="TKG1948" s="24"/>
      <c r="TKH1948" s="24"/>
      <c r="TKI1948" s="24"/>
      <c r="TKJ1948" s="24"/>
      <c r="TKK1948" s="24"/>
      <c r="TKL1948" s="24"/>
      <c r="TKM1948" s="24"/>
      <c r="TKN1948" s="24"/>
      <c r="TKO1948" s="24"/>
      <c r="TKP1948" s="24"/>
      <c r="TKQ1948" s="24"/>
      <c r="TKR1948" s="24"/>
      <c r="TKS1948" s="24"/>
      <c r="TKT1948" s="24"/>
      <c r="TKU1948" s="24"/>
      <c r="TKV1948" s="24"/>
      <c r="TKW1948" s="24"/>
      <c r="TKX1948" s="24"/>
      <c r="TKY1948" s="24"/>
      <c r="TKZ1948" s="24"/>
      <c r="TLA1948" s="24"/>
      <c r="TLB1948" s="24"/>
      <c r="TLC1948" s="24"/>
      <c r="TLD1948" s="24"/>
      <c r="TLE1948" s="24"/>
      <c r="TLF1948" s="24"/>
      <c r="TLG1948" s="24"/>
      <c r="TLH1948" s="24"/>
      <c r="TLI1948" s="24"/>
      <c r="TLJ1948" s="24"/>
      <c r="TLK1948" s="24"/>
      <c r="TLL1948" s="24"/>
      <c r="TLM1948" s="24"/>
      <c r="TLN1948" s="24"/>
      <c r="TLO1948" s="24"/>
      <c r="TLP1948" s="24"/>
      <c r="TLQ1948" s="24"/>
      <c r="TLR1948" s="24"/>
      <c r="TLS1948" s="24"/>
      <c r="TLT1948" s="24"/>
      <c r="TLU1948" s="24"/>
      <c r="TLV1948" s="24"/>
      <c r="TLW1948" s="24"/>
      <c r="TLX1948" s="24"/>
      <c r="TLY1948" s="24"/>
      <c r="TLZ1948" s="24"/>
      <c r="TMA1948" s="24"/>
      <c r="TMB1948" s="24"/>
      <c r="TMC1948" s="24"/>
      <c r="TMD1948" s="24"/>
      <c r="TME1948" s="24"/>
      <c r="TMF1948" s="24"/>
      <c r="TMG1948" s="24"/>
      <c r="TMH1948" s="24"/>
      <c r="TMI1948" s="24"/>
      <c r="TMJ1948" s="24"/>
      <c r="TMK1948" s="24"/>
      <c r="TML1948" s="24"/>
      <c r="TMM1948" s="24"/>
      <c r="TMN1948" s="24"/>
      <c r="TMO1948" s="24"/>
      <c r="TMP1948" s="24"/>
      <c r="TMQ1948" s="24"/>
      <c r="TMR1948" s="24"/>
      <c r="TMS1948" s="24"/>
      <c r="TMT1948" s="24"/>
      <c r="TMU1948" s="24"/>
      <c r="TMV1948" s="24"/>
      <c r="TMW1948" s="24"/>
      <c r="TMX1948" s="24"/>
      <c r="TMY1948" s="24"/>
      <c r="TMZ1948" s="24"/>
      <c r="TNA1948" s="24"/>
      <c r="TNB1948" s="24"/>
      <c r="TNC1948" s="24"/>
      <c r="TND1948" s="24"/>
      <c r="TNE1948" s="24"/>
      <c r="TNF1948" s="24"/>
      <c r="TNG1948" s="24"/>
      <c r="TNH1948" s="24"/>
      <c r="TNI1948" s="24"/>
      <c r="TNJ1948" s="24"/>
      <c r="TNK1948" s="24"/>
      <c r="TNL1948" s="24"/>
      <c r="TNM1948" s="24"/>
      <c r="TNN1948" s="24"/>
      <c r="TNO1948" s="24"/>
      <c r="TNP1948" s="24"/>
      <c r="TNQ1948" s="24"/>
      <c r="TNR1948" s="24"/>
      <c r="TNS1948" s="24"/>
      <c r="TNT1948" s="24"/>
      <c r="TNU1948" s="24"/>
      <c r="TNV1948" s="24"/>
      <c r="TNW1948" s="24"/>
      <c r="TNX1948" s="24"/>
      <c r="TNY1948" s="24"/>
      <c r="TNZ1948" s="24"/>
      <c r="TOA1948" s="24"/>
      <c r="TOB1948" s="24"/>
      <c r="TOC1948" s="24"/>
      <c r="TOD1948" s="24"/>
      <c r="TOE1948" s="24"/>
      <c r="TOF1948" s="24"/>
      <c r="TOG1948" s="24"/>
      <c r="TOH1948" s="24"/>
      <c r="TOI1948" s="24"/>
      <c r="TOJ1948" s="24"/>
      <c r="TOK1948" s="24"/>
      <c r="TOL1948" s="24"/>
      <c r="TOM1948" s="24"/>
      <c r="TON1948" s="24"/>
      <c r="TOO1948" s="24"/>
      <c r="TOP1948" s="24"/>
      <c r="TOQ1948" s="24"/>
      <c r="TOR1948" s="24"/>
      <c r="TOS1948" s="24"/>
      <c r="TOT1948" s="24"/>
      <c r="TOU1948" s="24"/>
      <c r="TOV1948" s="24"/>
      <c r="TOW1948" s="24"/>
      <c r="TOX1948" s="24"/>
      <c r="TOY1948" s="24"/>
      <c r="TOZ1948" s="24"/>
      <c r="TPA1948" s="24"/>
      <c r="TPB1948" s="24"/>
      <c r="TPC1948" s="24"/>
      <c r="TPD1948" s="24"/>
      <c r="TPE1948" s="24"/>
      <c r="TPF1948" s="24"/>
      <c r="TPG1948" s="24"/>
      <c r="TPH1948" s="24"/>
      <c r="TPI1948" s="24"/>
      <c r="TPJ1948" s="24"/>
      <c r="TPK1948" s="24"/>
      <c r="TPL1948" s="24"/>
      <c r="TPM1948" s="24"/>
      <c r="TPN1948" s="24"/>
      <c r="TPO1948" s="24"/>
      <c r="TPP1948" s="24"/>
      <c r="TPQ1948" s="24"/>
      <c r="TPR1948" s="24"/>
      <c r="TPS1948" s="24"/>
      <c r="TPT1948" s="24"/>
      <c r="TPU1948" s="24"/>
      <c r="TPV1948" s="24"/>
      <c r="TPW1948" s="24"/>
      <c r="TPX1948" s="24"/>
      <c r="TPY1948" s="24"/>
      <c r="TPZ1948" s="24"/>
      <c r="TQA1948" s="24"/>
      <c r="TQB1948" s="24"/>
      <c r="TQC1948" s="24"/>
      <c r="TQD1948" s="24"/>
      <c r="TQE1948" s="24"/>
      <c r="TQF1948" s="24"/>
      <c r="TQG1948" s="24"/>
      <c r="TQH1948" s="24"/>
      <c r="TQI1948" s="24"/>
      <c r="TQJ1948" s="24"/>
      <c r="TQK1948" s="24"/>
      <c r="TQL1948" s="24"/>
      <c r="TQM1948" s="24"/>
      <c r="TQN1948" s="24"/>
      <c r="TQO1948" s="24"/>
      <c r="TQP1948" s="24"/>
      <c r="TQQ1948" s="24"/>
      <c r="TQR1948" s="24"/>
      <c r="TQS1948" s="24"/>
      <c r="TQT1948" s="24"/>
      <c r="TQU1948" s="24"/>
      <c r="TQV1948" s="24"/>
      <c r="TQW1948" s="24"/>
      <c r="TQX1948" s="24"/>
      <c r="TQY1948" s="24"/>
      <c r="TQZ1948" s="24"/>
      <c r="TRA1948" s="24"/>
      <c r="TRB1948" s="24"/>
      <c r="TRC1948" s="24"/>
      <c r="TRD1948" s="24"/>
      <c r="TRE1948" s="24"/>
      <c r="TRF1948" s="24"/>
      <c r="TRG1948" s="24"/>
      <c r="TRH1948" s="24"/>
      <c r="TRI1948" s="24"/>
      <c r="TRJ1948" s="24"/>
      <c r="TRK1948" s="24"/>
      <c r="TRL1948" s="24"/>
      <c r="TRM1948" s="24"/>
      <c r="TRN1948" s="24"/>
      <c r="TRO1948" s="24"/>
      <c r="TRP1948" s="24"/>
      <c r="TRQ1948" s="24"/>
      <c r="TRR1948" s="24"/>
      <c r="TRS1948" s="24"/>
      <c r="TRT1948" s="24"/>
      <c r="TRU1948" s="24"/>
      <c r="TRV1948" s="24"/>
      <c r="TRW1948" s="24"/>
      <c r="TRX1948" s="24"/>
      <c r="TRY1948" s="24"/>
      <c r="TRZ1948" s="24"/>
      <c r="TSA1948" s="24"/>
      <c r="TSB1948" s="24"/>
      <c r="TSC1948" s="24"/>
      <c r="TSD1948" s="24"/>
      <c r="TSE1948" s="24"/>
      <c r="TSF1948" s="24"/>
      <c r="TSG1948" s="24"/>
      <c r="TSH1948" s="24"/>
      <c r="TSI1948" s="24"/>
      <c r="TSJ1948" s="24"/>
      <c r="TSK1948" s="24"/>
      <c r="TSL1948" s="24"/>
      <c r="TSM1948" s="24"/>
      <c r="TSN1948" s="24"/>
      <c r="TSO1948" s="24"/>
      <c r="TSP1948" s="24"/>
      <c r="TSQ1948" s="24"/>
      <c r="TSR1948" s="24"/>
      <c r="TSS1948" s="24"/>
      <c r="TST1948" s="24"/>
      <c r="TSU1948" s="24"/>
      <c r="TSV1948" s="24"/>
      <c r="TSW1948" s="24"/>
      <c r="TSX1948" s="24"/>
      <c r="TSY1948" s="24"/>
      <c r="TSZ1948" s="24"/>
      <c r="TTA1948" s="24"/>
      <c r="TTB1948" s="24"/>
      <c r="TTC1948" s="24"/>
      <c r="TTD1948" s="24"/>
      <c r="TTE1948" s="24"/>
      <c r="TTF1948" s="24"/>
      <c r="TTG1948" s="24"/>
      <c r="TTH1948" s="24"/>
      <c r="TTI1948" s="24"/>
      <c r="TTJ1948" s="24"/>
      <c r="TTK1948" s="24"/>
      <c r="TTL1948" s="24"/>
      <c r="TTM1948" s="24"/>
      <c r="TTN1948" s="24"/>
      <c r="TTO1948" s="24"/>
      <c r="TTP1948" s="24"/>
      <c r="TTQ1948" s="24"/>
      <c r="TTR1948" s="24"/>
      <c r="TTS1948" s="24"/>
      <c r="TTT1948" s="24"/>
      <c r="TTU1948" s="24"/>
      <c r="TTV1948" s="24"/>
      <c r="TTW1948" s="24"/>
      <c r="TTX1948" s="24"/>
      <c r="TTY1948" s="24"/>
      <c r="TTZ1948" s="24"/>
      <c r="TUA1948" s="24"/>
      <c r="TUB1948" s="24"/>
      <c r="TUC1948" s="24"/>
      <c r="TUD1948" s="24"/>
      <c r="TUE1948" s="24"/>
      <c r="TUF1948" s="24"/>
      <c r="TUG1948" s="24"/>
      <c r="TUH1948" s="24"/>
      <c r="TUI1948" s="24"/>
      <c r="TUJ1948" s="24"/>
      <c r="TUK1948" s="24"/>
      <c r="TUL1948" s="24"/>
      <c r="TUM1948" s="24"/>
      <c r="TUN1948" s="24"/>
      <c r="TUO1948" s="24"/>
      <c r="TUP1948" s="24"/>
      <c r="TUQ1948" s="24"/>
      <c r="TUR1948" s="24"/>
      <c r="TUS1948" s="24"/>
      <c r="TUT1948" s="24"/>
      <c r="TUU1948" s="24"/>
      <c r="TUV1948" s="24"/>
      <c r="TUW1948" s="24"/>
      <c r="TUX1948" s="24"/>
      <c r="TUY1948" s="24"/>
      <c r="TUZ1948" s="24"/>
      <c r="TVA1948" s="24"/>
      <c r="TVB1948" s="24"/>
      <c r="TVC1948" s="24"/>
      <c r="TVD1948" s="24"/>
      <c r="TVE1948" s="24"/>
      <c r="TVF1948" s="24"/>
      <c r="TVG1948" s="24"/>
      <c r="TVH1948" s="24"/>
      <c r="TVI1948" s="24"/>
      <c r="TVJ1948" s="24"/>
      <c r="TVK1948" s="24"/>
      <c r="TVL1948" s="24"/>
      <c r="TVM1948" s="24"/>
      <c r="TVN1948" s="24"/>
      <c r="TVO1948" s="24"/>
      <c r="TVP1948" s="24"/>
      <c r="TVQ1948" s="24"/>
      <c r="TVR1948" s="24"/>
      <c r="TVS1948" s="24"/>
      <c r="TVT1948" s="24"/>
      <c r="TVU1948" s="24"/>
      <c r="TVV1948" s="24"/>
      <c r="TVW1948" s="24"/>
      <c r="TVX1948" s="24"/>
      <c r="TVY1948" s="24"/>
      <c r="TVZ1948" s="24"/>
      <c r="TWA1948" s="24"/>
      <c r="TWB1948" s="24"/>
      <c r="TWC1948" s="24"/>
      <c r="TWD1948" s="24"/>
      <c r="TWE1948" s="24"/>
      <c r="TWF1948" s="24"/>
      <c r="TWG1948" s="24"/>
      <c r="TWH1948" s="24"/>
      <c r="TWI1948" s="24"/>
      <c r="TWJ1948" s="24"/>
      <c r="TWK1948" s="24"/>
      <c r="TWL1948" s="24"/>
      <c r="TWM1948" s="24"/>
      <c r="TWN1948" s="24"/>
      <c r="TWO1948" s="24"/>
      <c r="TWP1948" s="24"/>
      <c r="TWQ1948" s="24"/>
      <c r="TWR1948" s="24"/>
      <c r="TWS1948" s="24"/>
      <c r="TWT1948" s="24"/>
      <c r="TWU1948" s="24"/>
      <c r="TWV1948" s="24"/>
      <c r="TWW1948" s="24"/>
      <c r="TWX1948" s="24"/>
      <c r="TWY1948" s="24"/>
      <c r="TWZ1948" s="24"/>
      <c r="TXA1948" s="24"/>
      <c r="TXB1948" s="24"/>
      <c r="TXC1948" s="24"/>
      <c r="TXD1948" s="24"/>
      <c r="TXE1948" s="24"/>
      <c r="TXF1948" s="24"/>
      <c r="TXG1948" s="24"/>
      <c r="TXH1948" s="24"/>
      <c r="TXI1948" s="24"/>
      <c r="TXJ1948" s="24"/>
      <c r="TXK1948" s="24"/>
      <c r="TXL1948" s="24"/>
      <c r="TXM1948" s="24"/>
      <c r="TXN1948" s="24"/>
      <c r="TXO1948" s="24"/>
      <c r="TXP1948" s="24"/>
      <c r="TXQ1948" s="24"/>
      <c r="TXR1948" s="24"/>
      <c r="TXS1948" s="24"/>
      <c r="TXT1948" s="24"/>
      <c r="TXU1948" s="24"/>
      <c r="TXV1948" s="24"/>
      <c r="TXW1948" s="24"/>
      <c r="TXX1948" s="24"/>
      <c r="TXY1948" s="24"/>
      <c r="TXZ1948" s="24"/>
      <c r="TYA1948" s="24"/>
      <c r="TYB1948" s="24"/>
      <c r="TYC1948" s="24"/>
      <c r="TYD1948" s="24"/>
      <c r="TYE1948" s="24"/>
      <c r="TYF1948" s="24"/>
      <c r="TYG1948" s="24"/>
      <c r="TYH1948" s="24"/>
      <c r="TYI1948" s="24"/>
      <c r="TYJ1948" s="24"/>
      <c r="TYK1948" s="24"/>
      <c r="TYL1948" s="24"/>
      <c r="TYM1948" s="24"/>
      <c r="TYN1948" s="24"/>
      <c r="TYO1948" s="24"/>
      <c r="TYP1948" s="24"/>
      <c r="TYQ1948" s="24"/>
      <c r="TYR1948" s="24"/>
      <c r="TYS1948" s="24"/>
      <c r="TYT1948" s="24"/>
      <c r="TYU1948" s="24"/>
      <c r="TYV1948" s="24"/>
      <c r="TYW1948" s="24"/>
      <c r="TYX1948" s="24"/>
      <c r="TYY1948" s="24"/>
      <c r="TYZ1948" s="24"/>
      <c r="TZA1948" s="24"/>
      <c r="TZB1948" s="24"/>
      <c r="TZC1948" s="24"/>
      <c r="TZD1948" s="24"/>
      <c r="TZE1948" s="24"/>
      <c r="TZF1948" s="24"/>
      <c r="TZG1948" s="24"/>
      <c r="TZH1948" s="24"/>
      <c r="TZI1948" s="24"/>
      <c r="TZJ1948" s="24"/>
      <c r="TZK1948" s="24"/>
      <c r="TZL1948" s="24"/>
      <c r="TZM1948" s="24"/>
      <c r="TZN1948" s="24"/>
      <c r="TZO1948" s="24"/>
      <c r="TZP1948" s="24"/>
      <c r="TZQ1948" s="24"/>
      <c r="TZR1948" s="24"/>
      <c r="TZS1948" s="24"/>
      <c r="TZT1948" s="24"/>
      <c r="TZU1948" s="24"/>
      <c r="TZV1948" s="24"/>
      <c r="TZW1948" s="24"/>
      <c r="TZX1948" s="24"/>
      <c r="TZY1948" s="24"/>
      <c r="TZZ1948" s="24"/>
      <c r="UAA1948" s="24"/>
      <c r="UAB1948" s="24"/>
      <c r="UAC1948" s="24"/>
      <c r="UAD1948" s="24"/>
      <c r="UAE1948" s="24"/>
      <c r="UAF1948" s="24"/>
      <c r="UAG1948" s="24"/>
      <c r="UAH1948" s="24"/>
      <c r="UAI1948" s="24"/>
      <c r="UAJ1948" s="24"/>
      <c r="UAK1948" s="24"/>
      <c r="UAL1948" s="24"/>
      <c r="UAM1948" s="24"/>
      <c r="UAN1948" s="24"/>
      <c r="UAO1948" s="24"/>
      <c r="UAP1948" s="24"/>
      <c r="UAQ1948" s="24"/>
      <c r="UAR1948" s="24"/>
      <c r="UAS1948" s="24"/>
      <c r="UAT1948" s="24"/>
      <c r="UAU1948" s="24"/>
      <c r="UAV1948" s="24"/>
      <c r="UAW1948" s="24"/>
      <c r="UAX1948" s="24"/>
      <c r="UAY1948" s="24"/>
      <c r="UAZ1948" s="24"/>
      <c r="UBA1948" s="24"/>
      <c r="UBB1948" s="24"/>
      <c r="UBC1948" s="24"/>
      <c r="UBD1948" s="24"/>
      <c r="UBE1948" s="24"/>
      <c r="UBF1948" s="24"/>
      <c r="UBG1948" s="24"/>
      <c r="UBH1948" s="24"/>
      <c r="UBI1948" s="24"/>
      <c r="UBJ1948" s="24"/>
      <c r="UBK1948" s="24"/>
      <c r="UBL1948" s="24"/>
      <c r="UBM1948" s="24"/>
      <c r="UBN1948" s="24"/>
      <c r="UBO1948" s="24"/>
      <c r="UBP1948" s="24"/>
      <c r="UBQ1948" s="24"/>
      <c r="UBR1948" s="24"/>
      <c r="UBS1948" s="24"/>
      <c r="UBT1948" s="24"/>
      <c r="UBU1948" s="24"/>
      <c r="UBV1948" s="24"/>
      <c r="UBW1948" s="24"/>
      <c r="UBX1948" s="24"/>
      <c r="UBY1948" s="24"/>
      <c r="UBZ1948" s="24"/>
      <c r="UCA1948" s="24"/>
      <c r="UCB1948" s="24"/>
      <c r="UCC1948" s="24"/>
      <c r="UCD1948" s="24"/>
      <c r="UCE1948" s="24"/>
      <c r="UCF1948" s="24"/>
      <c r="UCG1948" s="24"/>
      <c r="UCH1948" s="24"/>
      <c r="UCI1948" s="24"/>
      <c r="UCJ1948" s="24"/>
      <c r="UCK1948" s="24"/>
      <c r="UCL1948" s="24"/>
      <c r="UCM1948" s="24"/>
      <c r="UCN1948" s="24"/>
      <c r="UCO1948" s="24"/>
      <c r="UCP1948" s="24"/>
      <c r="UCQ1948" s="24"/>
      <c r="UCR1948" s="24"/>
      <c r="UCS1948" s="24"/>
      <c r="UCT1948" s="24"/>
      <c r="UCU1948" s="24"/>
      <c r="UCV1948" s="24"/>
      <c r="UCW1948" s="24"/>
      <c r="UCX1948" s="24"/>
      <c r="UCY1948" s="24"/>
      <c r="UCZ1948" s="24"/>
      <c r="UDA1948" s="24"/>
      <c r="UDB1948" s="24"/>
      <c r="UDC1948" s="24"/>
      <c r="UDD1948" s="24"/>
      <c r="UDE1948" s="24"/>
      <c r="UDF1948" s="24"/>
      <c r="UDG1948" s="24"/>
      <c r="UDH1948" s="24"/>
      <c r="UDI1948" s="24"/>
      <c r="UDJ1948" s="24"/>
      <c r="UDK1948" s="24"/>
      <c r="UDL1948" s="24"/>
      <c r="UDM1948" s="24"/>
      <c r="UDN1948" s="24"/>
      <c r="UDO1948" s="24"/>
      <c r="UDP1948" s="24"/>
      <c r="UDQ1948" s="24"/>
      <c r="UDR1948" s="24"/>
      <c r="UDS1948" s="24"/>
      <c r="UDT1948" s="24"/>
      <c r="UDU1948" s="24"/>
      <c r="UDV1948" s="24"/>
      <c r="UDW1948" s="24"/>
      <c r="UDX1948" s="24"/>
      <c r="UDY1948" s="24"/>
      <c r="UDZ1948" s="24"/>
      <c r="UEA1948" s="24"/>
      <c r="UEB1948" s="24"/>
      <c r="UEC1948" s="24"/>
      <c r="UED1948" s="24"/>
      <c r="UEE1948" s="24"/>
      <c r="UEF1948" s="24"/>
      <c r="UEG1948" s="24"/>
      <c r="UEH1948" s="24"/>
      <c r="UEI1948" s="24"/>
      <c r="UEJ1948" s="24"/>
      <c r="UEK1948" s="24"/>
      <c r="UEL1948" s="24"/>
      <c r="UEM1948" s="24"/>
      <c r="UEN1948" s="24"/>
      <c r="UEO1948" s="24"/>
      <c r="UEP1948" s="24"/>
      <c r="UEQ1948" s="24"/>
      <c r="UER1948" s="24"/>
      <c r="UES1948" s="24"/>
      <c r="UET1948" s="24"/>
      <c r="UEU1948" s="24"/>
      <c r="UEV1948" s="24"/>
      <c r="UEW1948" s="24"/>
      <c r="UEX1948" s="24"/>
      <c r="UEY1948" s="24"/>
      <c r="UEZ1948" s="24"/>
      <c r="UFA1948" s="24"/>
      <c r="UFB1948" s="24"/>
      <c r="UFC1948" s="24"/>
      <c r="UFD1948" s="24"/>
      <c r="UFE1948" s="24"/>
      <c r="UFF1948" s="24"/>
      <c r="UFG1948" s="24"/>
      <c r="UFH1948" s="24"/>
      <c r="UFI1948" s="24"/>
      <c r="UFJ1948" s="24"/>
      <c r="UFK1948" s="24"/>
      <c r="UFL1948" s="24"/>
      <c r="UFM1948" s="24"/>
      <c r="UFN1948" s="24"/>
      <c r="UFO1948" s="24"/>
      <c r="UFP1948" s="24"/>
      <c r="UFQ1948" s="24"/>
      <c r="UFR1948" s="24"/>
      <c r="UFS1948" s="24"/>
      <c r="UFT1948" s="24"/>
      <c r="UFU1948" s="24"/>
      <c r="UFV1948" s="24"/>
      <c r="UFW1948" s="24"/>
      <c r="UFX1948" s="24"/>
      <c r="UFY1948" s="24"/>
      <c r="UFZ1948" s="24"/>
      <c r="UGA1948" s="24"/>
      <c r="UGB1948" s="24"/>
      <c r="UGC1948" s="24"/>
      <c r="UGD1948" s="24"/>
      <c r="UGE1948" s="24"/>
      <c r="UGF1948" s="24"/>
      <c r="UGG1948" s="24"/>
      <c r="UGH1948" s="24"/>
      <c r="UGI1948" s="24"/>
      <c r="UGJ1948" s="24"/>
      <c r="UGK1948" s="24"/>
      <c r="UGL1948" s="24"/>
      <c r="UGM1948" s="24"/>
      <c r="UGN1948" s="24"/>
      <c r="UGO1948" s="24"/>
      <c r="UGP1948" s="24"/>
      <c r="UGQ1948" s="24"/>
      <c r="UGR1948" s="24"/>
      <c r="UGS1948" s="24"/>
      <c r="UGT1948" s="24"/>
      <c r="UGU1948" s="24"/>
      <c r="UGV1948" s="24"/>
      <c r="UGW1948" s="24"/>
      <c r="UGX1948" s="24"/>
      <c r="UGY1948" s="24"/>
      <c r="UGZ1948" s="24"/>
      <c r="UHA1948" s="24"/>
      <c r="UHB1948" s="24"/>
      <c r="UHC1948" s="24"/>
      <c r="UHD1948" s="24"/>
      <c r="UHE1948" s="24"/>
      <c r="UHF1948" s="24"/>
      <c r="UHG1948" s="24"/>
      <c r="UHH1948" s="24"/>
      <c r="UHI1948" s="24"/>
      <c r="UHJ1948" s="24"/>
      <c r="UHK1948" s="24"/>
      <c r="UHL1948" s="24"/>
      <c r="UHM1948" s="24"/>
      <c r="UHN1948" s="24"/>
      <c r="UHO1948" s="24"/>
      <c r="UHP1948" s="24"/>
      <c r="UHQ1948" s="24"/>
      <c r="UHR1948" s="24"/>
      <c r="UHS1948" s="24"/>
      <c r="UHT1948" s="24"/>
      <c r="UHU1948" s="24"/>
      <c r="UHV1948" s="24"/>
      <c r="UHW1948" s="24"/>
      <c r="UHX1948" s="24"/>
      <c r="UHY1948" s="24"/>
      <c r="UHZ1948" s="24"/>
      <c r="UIA1948" s="24"/>
      <c r="UIB1948" s="24"/>
      <c r="UIC1948" s="24"/>
      <c r="UID1948" s="24"/>
      <c r="UIE1948" s="24"/>
      <c r="UIF1948" s="24"/>
      <c r="UIG1948" s="24"/>
      <c r="UIH1948" s="24"/>
      <c r="UII1948" s="24"/>
      <c r="UIJ1948" s="24"/>
      <c r="UIK1948" s="24"/>
      <c r="UIL1948" s="24"/>
      <c r="UIM1948" s="24"/>
      <c r="UIN1948" s="24"/>
      <c r="UIO1948" s="24"/>
      <c r="UIP1948" s="24"/>
      <c r="UIQ1948" s="24"/>
      <c r="UIR1948" s="24"/>
      <c r="UIS1948" s="24"/>
      <c r="UIT1948" s="24"/>
      <c r="UIU1948" s="24"/>
      <c r="UIV1948" s="24"/>
      <c r="UIW1948" s="24"/>
      <c r="UIX1948" s="24"/>
      <c r="UIY1948" s="24"/>
      <c r="UIZ1948" s="24"/>
      <c r="UJA1948" s="24"/>
      <c r="UJB1948" s="24"/>
      <c r="UJC1948" s="24"/>
      <c r="UJD1948" s="24"/>
      <c r="UJE1948" s="24"/>
      <c r="UJF1948" s="24"/>
      <c r="UJG1948" s="24"/>
      <c r="UJH1948" s="24"/>
      <c r="UJI1948" s="24"/>
      <c r="UJJ1948" s="24"/>
      <c r="UJK1948" s="24"/>
      <c r="UJL1948" s="24"/>
      <c r="UJM1948" s="24"/>
      <c r="UJN1948" s="24"/>
      <c r="UJO1948" s="24"/>
      <c r="UJP1948" s="24"/>
      <c r="UJQ1948" s="24"/>
      <c r="UJR1948" s="24"/>
      <c r="UJS1948" s="24"/>
      <c r="UJT1948" s="24"/>
      <c r="UJU1948" s="24"/>
      <c r="UJV1948" s="24"/>
      <c r="UJW1948" s="24"/>
      <c r="UJX1948" s="24"/>
      <c r="UJY1948" s="24"/>
      <c r="UJZ1948" s="24"/>
      <c r="UKA1948" s="24"/>
      <c r="UKB1948" s="24"/>
      <c r="UKC1948" s="24"/>
      <c r="UKD1948" s="24"/>
      <c r="UKE1948" s="24"/>
      <c r="UKF1948" s="24"/>
      <c r="UKG1948" s="24"/>
      <c r="UKH1948" s="24"/>
      <c r="UKI1948" s="24"/>
      <c r="UKJ1948" s="24"/>
      <c r="UKK1948" s="24"/>
      <c r="UKL1948" s="24"/>
      <c r="UKM1948" s="24"/>
      <c r="UKN1948" s="24"/>
      <c r="UKO1948" s="24"/>
      <c r="UKP1948" s="24"/>
      <c r="UKQ1948" s="24"/>
      <c r="UKR1948" s="24"/>
      <c r="UKS1948" s="24"/>
      <c r="UKT1948" s="24"/>
      <c r="UKU1948" s="24"/>
      <c r="UKV1948" s="24"/>
      <c r="UKW1948" s="24"/>
      <c r="UKX1948" s="24"/>
      <c r="UKY1948" s="24"/>
      <c r="UKZ1948" s="24"/>
      <c r="ULA1948" s="24"/>
      <c r="ULB1948" s="24"/>
      <c r="ULC1948" s="24"/>
      <c r="ULD1948" s="24"/>
      <c r="ULE1948" s="24"/>
      <c r="ULF1948" s="24"/>
      <c r="ULG1948" s="24"/>
      <c r="ULH1948" s="24"/>
      <c r="ULI1948" s="24"/>
      <c r="ULJ1948" s="24"/>
      <c r="ULK1948" s="24"/>
      <c r="ULL1948" s="24"/>
      <c r="ULM1948" s="24"/>
      <c r="ULN1948" s="24"/>
      <c r="ULO1948" s="24"/>
      <c r="ULP1948" s="24"/>
      <c r="ULQ1948" s="24"/>
      <c r="ULR1948" s="24"/>
      <c r="ULS1948" s="24"/>
      <c r="ULT1948" s="24"/>
      <c r="ULU1948" s="24"/>
      <c r="ULV1948" s="24"/>
      <c r="ULW1948" s="24"/>
      <c r="ULX1948" s="24"/>
      <c r="ULY1948" s="24"/>
      <c r="ULZ1948" s="24"/>
      <c r="UMA1948" s="24"/>
      <c r="UMB1948" s="24"/>
      <c r="UMC1948" s="24"/>
      <c r="UMD1948" s="24"/>
      <c r="UME1948" s="24"/>
      <c r="UMF1948" s="24"/>
      <c r="UMG1948" s="24"/>
      <c r="UMH1948" s="24"/>
      <c r="UMI1948" s="24"/>
      <c r="UMJ1948" s="24"/>
      <c r="UMK1948" s="24"/>
      <c r="UML1948" s="24"/>
      <c r="UMM1948" s="24"/>
      <c r="UMN1948" s="24"/>
      <c r="UMO1948" s="24"/>
      <c r="UMP1948" s="24"/>
      <c r="UMQ1948" s="24"/>
      <c r="UMR1948" s="24"/>
      <c r="UMS1948" s="24"/>
      <c r="UMT1948" s="24"/>
      <c r="UMU1948" s="24"/>
      <c r="UMV1948" s="24"/>
      <c r="UMW1948" s="24"/>
      <c r="UMX1948" s="24"/>
      <c r="UMY1948" s="24"/>
      <c r="UMZ1948" s="24"/>
      <c r="UNA1948" s="24"/>
      <c r="UNB1948" s="24"/>
      <c r="UNC1948" s="24"/>
      <c r="UND1948" s="24"/>
      <c r="UNE1948" s="24"/>
      <c r="UNF1948" s="24"/>
      <c r="UNG1948" s="24"/>
      <c r="UNH1948" s="24"/>
      <c r="UNI1948" s="24"/>
      <c r="UNJ1948" s="24"/>
      <c r="UNK1948" s="24"/>
      <c r="UNL1948" s="24"/>
      <c r="UNM1948" s="24"/>
      <c r="UNN1948" s="24"/>
      <c r="UNO1948" s="24"/>
      <c r="UNP1948" s="24"/>
      <c r="UNQ1948" s="24"/>
      <c r="UNR1948" s="24"/>
      <c r="UNS1948" s="24"/>
      <c r="UNT1948" s="24"/>
      <c r="UNU1948" s="24"/>
      <c r="UNV1948" s="24"/>
      <c r="UNW1948" s="24"/>
      <c r="UNX1948" s="24"/>
      <c r="UNY1948" s="24"/>
      <c r="UNZ1948" s="24"/>
      <c r="UOA1948" s="24"/>
      <c r="UOB1948" s="24"/>
      <c r="UOC1948" s="24"/>
      <c r="UOD1948" s="24"/>
      <c r="UOE1948" s="24"/>
      <c r="UOF1948" s="24"/>
      <c r="UOG1948" s="24"/>
      <c r="UOH1948" s="24"/>
      <c r="UOI1948" s="24"/>
      <c r="UOJ1948" s="24"/>
      <c r="UOK1948" s="24"/>
      <c r="UOL1948" s="24"/>
      <c r="UOM1948" s="24"/>
      <c r="UON1948" s="24"/>
      <c r="UOO1948" s="24"/>
      <c r="UOP1948" s="24"/>
      <c r="UOQ1948" s="24"/>
      <c r="UOR1948" s="24"/>
      <c r="UOS1948" s="24"/>
      <c r="UOT1948" s="24"/>
      <c r="UOU1948" s="24"/>
      <c r="UOV1948" s="24"/>
      <c r="UOW1948" s="24"/>
      <c r="UOX1948" s="24"/>
      <c r="UOY1948" s="24"/>
      <c r="UOZ1948" s="24"/>
      <c r="UPA1948" s="24"/>
      <c r="UPB1948" s="24"/>
      <c r="UPC1948" s="24"/>
      <c r="UPD1948" s="24"/>
      <c r="UPE1948" s="24"/>
      <c r="UPF1948" s="24"/>
      <c r="UPG1948" s="24"/>
      <c r="UPH1948" s="24"/>
      <c r="UPI1948" s="24"/>
      <c r="UPJ1948" s="24"/>
      <c r="UPK1948" s="24"/>
      <c r="UPL1948" s="24"/>
      <c r="UPM1948" s="24"/>
      <c r="UPN1948" s="24"/>
      <c r="UPO1948" s="24"/>
      <c r="UPP1948" s="24"/>
      <c r="UPQ1948" s="24"/>
      <c r="UPR1948" s="24"/>
      <c r="UPS1948" s="24"/>
      <c r="UPT1948" s="24"/>
      <c r="UPU1948" s="24"/>
      <c r="UPV1948" s="24"/>
      <c r="UPW1948" s="24"/>
      <c r="UPX1948" s="24"/>
      <c r="UPY1948" s="24"/>
      <c r="UPZ1948" s="24"/>
      <c r="UQA1948" s="24"/>
      <c r="UQB1948" s="24"/>
      <c r="UQC1948" s="24"/>
      <c r="UQD1948" s="24"/>
      <c r="UQE1948" s="24"/>
      <c r="UQF1948" s="24"/>
      <c r="UQG1948" s="24"/>
      <c r="UQH1948" s="24"/>
      <c r="UQI1948" s="24"/>
      <c r="UQJ1948" s="24"/>
      <c r="UQK1948" s="24"/>
      <c r="UQL1948" s="24"/>
      <c r="UQM1948" s="24"/>
      <c r="UQN1948" s="24"/>
      <c r="UQO1948" s="24"/>
      <c r="UQP1948" s="24"/>
      <c r="UQQ1948" s="24"/>
      <c r="UQR1948" s="24"/>
      <c r="UQS1948" s="24"/>
      <c r="UQT1948" s="24"/>
      <c r="UQU1948" s="24"/>
      <c r="UQV1948" s="24"/>
      <c r="UQW1948" s="24"/>
      <c r="UQX1948" s="24"/>
      <c r="UQY1948" s="24"/>
      <c r="UQZ1948" s="24"/>
      <c r="URA1948" s="24"/>
      <c r="URB1948" s="24"/>
      <c r="URC1948" s="24"/>
      <c r="URD1948" s="24"/>
      <c r="URE1948" s="24"/>
      <c r="URF1948" s="24"/>
      <c r="URG1948" s="24"/>
      <c r="URH1948" s="24"/>
      <c r="URI1948" s="24"/>
      <c r="URJ1948" s="24"/>
      <c r="URK1948" s="24"/>
      <c r="URL1948" s="24"/>
      <c r="URM1948" s="24"/>
      <c r="URN1948" s="24"/>
      <c r="URO1948" s="24"/>
      <c r="URP1948" s="24"/>
      <c r="URQ1948" s="24"/>
      <c r="URR1948" s="24"/>
      <c r="URS1948" s="24"/>
      <c r="URT1948" s="24"/>
      <c r="URU1948" s="24"/>
      <c r="URV1948" s="24"/>
      <c r="URW1948" s="24"/>
      <c r="URX1948" s="24"/>
      <c r="URY1948" s="24"/>
      <c r="URZ1948" s="24"/>
      <c r="USA1948" s="24"/>
      <c r="USB1948" s="24"/>
      <c r="USC1948" s="24"/>
      <c r="USD1948" s="24"/>
      <c r="USE1948" s="24"/>
      <c r="USF1948" s="24"/>
      <c r="USG1948" s="24"/>
      <c r="USH1948" s="24"/>
      <c r="USI1948" s="24"/>
      <c r="USJ1948" s="24"/>
      <c r="USK1948" s="24"/>
      <c r="USL1948" s="24"/>
      <c r="USM1948" s="24"/>
      <c r="USN1948" s="24"/>
      <c r="USO1948" s="24"/>
      <c r="USP1948" s="24"/>
      <c r="USQ1948" s="24"/>
      <c r="USR1948" s="24"/>
      <c r="USS1948" s="24"/>
      <c r="UST1948" s="24"/>
      <c r="USU1948" s="24"/>
      <c r="USV1948" s="24"/>
      <c r="USW1948" s="24"/>
      <c r="USX1948" s="24"/>
      <c r="USY1948" s="24"/>
      <c r="USZ1948" s="24"/>
      <c r="UTA1948" s="24"/>
      <c r="UTB1948" s="24"/>
      <c r="UTC1948" s="24"/>
      <c r="UTD1948" s="24"/>
      <c r="UTE1948" s="24"/>
      <c r="UTF1948" s="24"/>
      <c r="UTG1948" s="24"/>
      <c r="UTH1948" s="24"/>
      <c r="UTI1948" s="24"/>
      <c r="UTJ1948" s="24"/>
      <c r="UTK1948" s="24"/>
      <c r="UTL1948" s="24"/>
      <c r="UTM1948" s="24"/>
      <c r="UTN1948" s="24"/>
      <c r="UTO1948" s="24"/>
      <c r="UTP1948" s="24"/>
      <c r="UTQ1948" s="24"/>
      <c r="UTR1948" s="24"/>
      <c r="UTS1948" s="24"/>
      <c r="UTT1948" s="24"/>
      <c r="UTU1948" s="24"/>
      <c r="UTV1948" s="24"/>
      <c r="UTW1948" s="24"/>
      <c r="UTX1948" s="24"/>
      <c r="UTY1948" s="24"/>
      <c r="UTZ1948" s="24"/>
      <c r="UUA1948" s="24"/>
      <c r="UUB1948" s="24"/>
      <c r="UUC1948" s="24"/>
      <c r="UUD1948" s="24"/>
      <c r="UUE1948" s="24"/>
      <c r="UUF1948" s="24"/>
      <c r="UUG1948" s="24"/>
      <c r="UUH1948" s="24"/>
      <c r="UUI1948" s="24"/>
      <c r="UUJ1948" s="24"/>
      <c r="UUK1948" s="24"/>
      <c r="UUL1948" s="24"/>
      <c r="UUM1948" s="24"/>
      <c r="UUN1948" s="24"/>
      <c r="UUO1948" s="24"/>
      <c r="UUP1948" s="24"/>
      <c r="UUQ1948" s="24"/>
      <c r="UUR1948" s="24"/>
      <c r="UUS1948" s="24"/>
      <c r="UUT1948" s="24"/>
      <c r="UUU1948" s="24"/>
      <c r="UUV1948" s="24"/>
      <c r="UUW1948" s="24"/>
      <c r="UUX1948" s="24"/>
      <c r="UUY1948" s="24"/>
      <c r="UUZ1948" s="24"/>
      <c r="UVA1948" s="24"/>
      <c r="UVB1948" s="24"/>
      <c r="UVC1948" s="24"/>
      <c r="UVD1948" s="24"/>
      <c r="UVE1948" s="24"/>
      <c r="UVF1948" s="24"/>
      <c r="UVG1948" s="24"/>
      <c r="UVH1948" s="24"/>
      <c r="UVI1948" s="24"/>
      <c r="UVJ1948" s="24"/>
      <c r="UVK1948" s="24"/>
      <c r="UVL1948" s="24"/>
      <c r="UVM1948" s="24"/>
      <c r="UVN1948" s="24"/>
      <c r="UVO1948" s="24"/>
      <c r="UVP1948" s="24"/>
      <c r="UVQ1948" s="24"/>
      <c r="UVR1948" s="24"/>
      <c r="UVS1948" s="24"/>
      <c r="UVT1948" s="24"/>
      <c r="UVU1948" s="24"/>
      <c r="UVV1948" s="24"/>
      <c r="UVW1948" s="24"/>
      <c r="UVX1948" s="24"/>
      <c r="UVY1948" s="24"/>
      <c r="UVZ1948" s="24"/>
      <c r="UWA1948" s="24"/>
      <c r="UWB1948" s="24"/>
      <c r="UWC1948" s="24"/>
      <c r="UWD1948" s="24"/>
      <c r="UWE1948" s="24"/>
      <c r="UWF1948" s="24"/>
      <c r="UWG1948" s="24"/>
      <c r="UWH1948" s="24"/>
      <c r="UWI1948" s="24"/>
      <c r="UWJ1948" s="24"/>
      <c r="UWK1948" s="24"/>
      <c r="UWL1948" s="24"/>
      <c r="UWM1948" s="24"/>
      <c r="UWN1948" s="24"/>
      <c r="UWO1948" s="24"/>
      <c r="UWP1948" s="24"/>
      <c r="UWQ1948" s="24"/>
      <c r="UWR1948" s="24"/>
      <c r="UWS1948" s="24"/>
      <c r="UWT1948" s="24"/>
      <c r="UWU1948" s="24"/>
      <c r="UWV1948" s="24"/>
      <c r="UWW1948" s="24"/>
      <c r="UWX1948" s="24"/>
      <c r="UWY1948" s="24"/>
      <c r="UWZ1948" s="24"/>
      <c r="UXA1948" s="24"/>
      <c r="UXB1948" s="24"/>
      <c r="UXC1948" s="24"/>
      <c r="UXD1948" s="24"/>
      <c r="UXE1948" s="24"/>
      <c r="UXF1948" s="24"/>
      <c r="UXG1948" s="24"/>
      <c r="UXH1948" s="24"/>
      <c r="UXI1948" s="24"/>
      <c r="UXJ1948" s="24"/>
      <c r="UXK1948" s="24"/>
      <c r="UXL1948" s="24"/>
      <c r="UXM1948" s="24"/>
      <c r="UXN1948" s="24"/>
      <c r="UXO1948" s="24"/>
      <c r="UXP1948" s="24"/>
      <c r="UXQ1948" s="24"/>
      <c r="UXR1948" s="24"/>
      <c r="UXS1948" s="24"/>
      <c r="UXT1948" s="24"/>
      <c r="UXU1948" s="24"/>
      <c r="UXV1948" s="24"/>
      <c r="UXW1948" s="24"/>
      <c r="UXX1948" s="24"/>
      <c r="UXY1948" s="24"/>
      <c r="UXZ1948" s="24"/>
      <c r="UYA1948" s="24"/>
      <c r="UYB1948" s="24"/>
      <c r="UYC1948" s="24"/>
      <c r="UYD1948" s="24"/>
      <c r="UYE1948" s="24"/>
      <c r="UYF1948" s="24"/>
      <c r="UYG1948" s="24"/>
      <c r="UYH1948" s="24"/>
      <c r="UYI1948" s="24"/>
      <c r="UYJ1948" s="24"/>
      <c r="UYK1948" s="24"/>
      <c r="UYL1948" s="24"/>
      <c r="UYM1948" s="24"/>
      <c r="UYN1948" s="24"/>
      <c r="UYO1948" s="24"/>
      <c r="UYP1948" s="24"/>
      <c r="UYQ1948" s="24"/>
      <c r="UYR1948" s="24"/>
      <c r="UYS1948" s="24"/>
      <c r="UYT1948" s="24"/>
      <c r="UYU1948" s="24"/>
      <c r="UYV1948" s="24"/>
      <c r="UYW1948" s="24"/>
      <c r="UYX1948" s="24"/>
      <c r="UYY1948" s="24"/>
      <c r="UYZ1948" s="24"/>
      <c r="UZA1948" s="24"/>
      <c r="UZB1948" s="24"/>
      <c r="UZC1948" s="24"/>
      <c r="UZD1948" s="24"/>
      <c r="UZE1948" s="24"/>
      <c r="UZF1948" s="24"/>
      <c r="UZG1948" s="24"/>
      <c r="UZH1948" s="24"/>
      <c r="UZI1948" s="24"/>
      <c r="UZJ1948" s="24"/>
      <c r="UZK1948" s="24"/>
      <c r="UZL1948" s="24"/>
      <c r="UZM1948" s="24"/>
      <c r="UZN1948" s="24"/>
      <c r="UZO1948" s="24"/>
      <c r="UZP1948" s="24"/>
      <c r="UZQ1948" s="24"/>
      <c r="UZR1948" s="24"/>
      <c r="UZS1948" s="24"/>
      <c r="UZT1948" s="24"/>
      <c r="UZU1948" s="24"/>
      <c r="UZV1948" s="24"/>
      <c r="UZW1948" s="24"/>
      <c r="UZX1948" s="24"/>
      <c r="UZY1948" s="24"/>
      <c r="UZZ1948" s="24"/>
      <c r="VAA1948" s="24"/>
      <c r="VAB1948" s="24"/>
      <c r="VAC1948" s="24"/>
      <c r="VAD1948" s="24"/>
      <c r="VAE1948" s="24"/>
      <c r="VAF1948" s="24"/>
      <c r="VAG1948" s="24"/>
      <c r="VAH1948" s="24"/>
      <c r="VAI1948" s="24"/>
      <c r="VAJ1948" s="24"/>
      <c r="VAK1948" s="24"/>
      <c r="VAL1948" s="24"/>
      <c r="VAM1948" s="24"/>
      <c r="VAN1948" s="24"/>
      <c r="VAO1948" s="24"/>
      <c r="VAP1948" s="24"/>
      <c r="VAQ1948" s="24"/>
      <c r="VAR1948" s="24"/>
      <c r="VAS1948" s="24"/>
      <c r="VAT1948" s="24"/>
      <c r="VAU1948" s="24"/>
      <c r="VAV1948" s="24"/>
      <c r="VAW1948" s="24"/>
      <c r="VAX1948" s="24"/>
      <c r="VAY1948" s="24"/>
      <c r="VAZ1948" s="24"/>
      <c r="VBA1948" s="24"/>
      <c r="VBB1948" s="24"/>
      <c r="VBC1948" s="24"/>
      <c r="VBD1948" s="24"/>
      <c r="VBE1948" s="24"/>
      <c r="VBF1948" s="24"/>
      <c r="VBG1948" s="24"/>
      <c r="VBH1948" s="24"/>
      <c r="VBI1948" s="24"/>
      <c r="VBJ1948" s="24"/>
      <c r="VBK1948" s="24"/>
      <c r="VBL1948" s="24"/>
      <c r="VBM1948" s="24"/>
      <c r="VBN1948" s="24"/>
      <c r="VBO1948" s="24"/>
      <c r="VBP1948" s="24"/>
      <c r="VBQ1948" s="24"/>
      <c r="VBR1948" s="24"/>
      <c r="VBS1948" s="24"/>
      <c r="VBT1948" s="24"/>
      <c r="VBU1948" s="24"/>
      <c r="VBV1948" s="24"/>
      <c r="VBW1948" s="24"/>
      <c r="VBX1948" s="24"/>
      <c r="VBY1948" s="24"/>
      <c r="VBZ1948" s="24"/>
      <c r="VCA1948" s="24"/>
      <c r="VCB1948" s="24"/>
      <c r="VCC1948" s="24"/>
      <c r="VCD1948" s="24"/>
      <c r="VCE1948" s="24"/>
      <c r="VCF1948" s="24"/>
      <c r="VCG1948" s="24"/>
      <c r="VCH1948" s="24"/>
      <c r="VCI1948" s="24"/>
      <c r="VCJ1948" s="24"/>
      <c r="VCK1948" s="24"/>
      <c r="VCL1948" s="24"/>
      <c r="VCM1948" s="24"/>
      <c r="VCN1948" s="24"/>
      <c r="VCO1948" s="24"/>
      <c r="VCP1948" s="24"/>
      <c r="VCQ1948" s="24"/>
      <c r="VCR1948" s="24"/>
      <c r="VCS1948" s="24"/>
      <c r="VCT1948" s="24"/>
      <c r="VCU1948" s="24"/>
      <c r="VCV1948" s="24"/>
      <c r="VCW1948" s="24"/>
      <c r="VCX1948" s="24"/>
      <c r="VCY1948" s="24"/>
      <c r="VCZ1948" s="24"/>
      <c r="VDA1948" s="24"/>
      <c r="VDB1948" s="24"/>
      <c r="VDC1948" s="24"/>
      <c r="VDD1948" s="24"/>
      <c r="VDE1948" s="24"/>
      <c r="VDF1948" s="24"/>
      <c r="VDG1948" s="24"/>
      <c r="VDH1948" s="24"/>
      <c r="VDI1948" s="24"/>
      <c r="VDJ1948" s="24"/>
      <c r="VDK1948" s="24"/>
      <c r="VDL1948" s="24"/>
      <c r="VDM1948" s="24"/>
      <c r="VDN1948" s="24"/>
      <c r="VDO1948" s="24"/>
      <c r="VDP1948" s="24"/>
      <c r="VDQ1948" s="24"/>
      <c r="VDR1948" s="24"/>
      <c r="VDS1948" s="24"/>
      <c r="VDT1948" s="24"/>
      <c r="VDU1948" s="24"/>
      <c r="VDV1948" s="24"/>
      <c r="VDW1948" s="24"/>
      <c r="VDX1948" s="24"/>
      <c r="VDY1948" s="24"/>
      <c r="VDZ1948" s="24"/>
      <c r="VEA1948" s="24"/>
      <c r="VEB1948" s="24"/>
      <c r="VEC1948" s="24"/>
      <c r="VED1948" s="24"/>
      <c r="VEE1948" s="24"/>
      <c r="VEF1948" s="24"/>
      <c r="VEG1948" s="24"/>
      <c r="VEH1948" s="24"/>
      <c r="VEI1948" s="24"/>
      <c r="VEJ1948" s="24"/>
      <c r="VEK1948" s="24"/>
      <c r="VEL1948" s="24"/>
      <c r="VEM1948" s="24"/>
      <c r="VEN1948" s="24"/>
      <c r="VEO1948" s="24"/>
      <c r="VEP1948" s="24"/>
      <c r="VEQ1948" s="24"/>
      <c r="VER1948" s="24"/>
      <c r="VES1948" s="24"/>
      <c r="VET1948" s="24"/>
      <c r="VEU1948" s="24"/>
      <c r="VEV1948" s="24"/>
      <c r="VEW1948" s="24"/>
      <c r="VEX1948" s="24"/>
      <c r="VEY1948" s="24"/>
      <c r="VEZ1948" s="24"/>
      <c r="VFA1948" s="24"/>
      <c r="VFB1948" s="24"/>
      <c r="VFC1948" s="24"/>
      <c r="VFD1948" s="24"/>
      <c r="VFE1948" s="24"/>
      <c r="VFF1948" s="24"/>
      <c r="VFG1948" s="24"/>
      <c r="VFH1948" s="24"/>
      <c r="VFI1948" s="24"/>
      <c r="VFJ1948" s="24"/>
      <c r="VFK1948" s="24"/>
      <c r="VFL1948" s="24"/>
      <c r="VFM1948" s="24"/>
      <c r="VFN1948" s="24"/>
      <c r="VFO1948" s="24"/>
      <c r="VFP1948" s="24"/>
      <c r="VFQ1948" s="24"/>
      <c r="VFR1948" s="24"/>
      <c r="VFS1948" s="24"/>
      <c r="VFT1948" s="24"/>
      <c r="VFU1948" s="24"/>
      <c r="VFV1948" s="24"/>
      <c r="VFW1948" s="24"/>
      <c r="VFX1948" s="24"/>
      <c r="VFY1948" s="24"/>
      <c r="VFZ1948" s="24"/>
      <c r="VGA1948" s="24"/>
      <c r="VGB1948" s="24"/>
      <c r="VGC1948" s="24"/>
      <c r="VGD1948" s="24"/>
      <c r="VGE1948" s="24"/>
      <c r="VGF1948" s="24"/>
      <c r="VGG1948" s="24"/>
      <c r="VGH1948" s="24"/>
      <c r="VGI1948" s="24"/>
      <c r="VGJ1948" s="24"/>
      <c r="VGK1948" s="24"/>
      <c r="VGL1948" s="24"/>
      <c r="VGM1948" s="24"/>
      <c r="VGN1948" s="24"/>
      <c r="VGO1948" s="24"/>
      <c r="VGP1948" s="24"/>
      <c r="VGQ1948" s="24"/>
      <c r="VGR1948" s="24"/>
      <c r="VGS1948" s="24"/>
      <c r="VGT1948" s="24"/>
      <c r="VGU1948" s="24"/>
      <c r="VGV1948" s="24"/>
      <c r="VGW1948" s="24"/>
      <c r="VGX1948" s="24"/>
      <c r="VGY1948" s="24"/>
      <c r="VGZ1948" s="24"/>
      <c r="VHA1948" s="24"/>
      <c r="VHB1948" s="24"/>
      <c r="VHC1948" s="24"/>
      <c r="VHD1948" s="24"/>
      <c r="VHE1948" s="24"/>
      <c r="VHF1948" s="24"/>
      <c r="VHG1948" s="24"/>
      <c r="VHH1948" s="24"/>
      <c r="VHI1948" s="24"/>
      <c r="VHJ1948" s="24"/>
      <c r="VHK1948" s="24"/>
      <c r="VHL1948" s="24"/>
      <c r="VHM1948" s="24"/>
      <c r="VHN1948" s="24"/>
      <c r="VHO1948" s="24"/>
      <c r="VHP1948" s="24"/>
      <c r="VHQ1948" s="24"/>
      <c r="VHR1948" s="24"/>
      <c r="VHS1948" s="24"/>
      <c r="VHT1948" s="24"/>
      <c r="VHU1948" s="24"/>
      <c r="VHV1948" s="24"/>
      <c r="VHW1948" s="24"/>
      <c r="VHX1948" s="24"/>
      <c r="VHY1948" s="24"/>
      <c r="VHZ1948" s="24"/>
      <c r="VIA1948" s="24"/>
      <c r="VIB1948" s="24"/>
      <c r="VIC1948" s="24"/>
      <c r="VID1948" s="24"/>
      <c r="VIE1948" s="24"/>
      <c r="VIF1948" s="24"/>
      <c r="VIG1948" s="24"/>
      <c r="VIH1948" s="24"/>
      <c r="VII1948" s="24"/>
      <c r="VIJ1948" s="24"/>
      <c r="VIK1948" s="24"/>
      <c r="VIL1948" s="24"/>
      <c r="VIM1948" s="24"/>
      <c r="VIN1948" s="24"/>
      <c r="VIO1948" s="24"/>
      <c r="VIP1948" s="24"/>
      <c r="VIQ1948" s="24"/>
      <c r="VIR1948" s="24"/>
      <c r="VIS1948" s="24"/>
      <c r="VIT1948" s="24"/>
      <c r="VIU1948" s="24"/>
      <c r="VIV1948" s="24"/>
      <c r="VIW1948" s="24"/>
      <c r="VIX1948" s="24"/>
      <c r="VIY1948" s="24"/>
      <c r="VIZ1948" s="24"/>
      <c r="VJA1948" s="24"/>
      <c r="VJB1948" s="24"/>
      <c r="VJC1948" s="24"/>
      <c r="VJD1948" s="24"/>
      <c r="VJE1948" s="24"/>
      <c r="VJF1948" s="24"/>
      <c r="VJG1948" s="24"/>
      <c r="VJH1948" s="24"/>
      <c r="VJI1948" s="24"/>
      <c r="VJJ1948" s="24"/>
      <c r="VJK1948" s="24"/>
      <c r="VJL1948" s="24"/>
      <c r="VJM1948" s="24"/>
      <c r="VJN1948" s="24"/>
      <c r="VJO1948" s="24"/>
      <c r="VJP1948" s="24"/>
      <c r="VJQ1948" s="24"/>
      <c r="VJR1948" s="24"/>
      <c r="VJS1948" s="24"/>
      <c r="VJT1948" s="24"/>
      <c r="VJU1948" s="24"/>
      <c r="VJV1948" s="24"/>
      <c r="VJW1948" s="24"/>
      <c r="VJX1948" s="24"/>
      <c r="VJY1948" s="24"/>
      <c r="VJZ1948" s="24"/>
      <c r="VKA1948" s="24"/>
      <c r="VKB1948" s="24"/>
      <c r="VKC1948" s="24"/>
      <c r="VKD1948" s="24"/>
      <c r="VKE1948" s="24"/>
      <c r="VKF1948" s="24"/>
      <c r="VKG1948" s="24"/>
      <c r="VKH1948" s="24"/>
      <c r="VKI1948" s="24"/>
      <c r="VKJ1948" s="24"/>
      <c r="VKK1948" s="24"/>
      <c r="VKL1948" s="24"/>
      <c r="VKM1948" s="24"/>
      <c r="VKN1948" s="24"/>
      <c r="VKO1948" s="24"/>
      <c r="VKP1948" s="24"/>
      <c r="VKQ1948" s="24"/>
      <c r="VKR1948" s="24"/>
      <c r="VKS1948" s="24"/>
      <c r="VKT1948" s="24"/>
      <c r="VKU1948" s="24"/>
      <c r="VKV1948" s="24"/>
      <c r="VKW1948" s="24"/>
      <c r="VKX1948" s="24"/>
      <c r="VKY1948" s="24"/>
      <c r="VKZ1948" s="24"/>
      <c r="VLA1948" s="24"/>
      <c r="VLB1948" s="24"/>
      <c r="VLC1948" s="24"/>
      <c r="VLD1948" s="24"/>
      <c r="VLE1948" s="24"/>
      <c r="VLF1948" s="24"/>
      <c r="VLG1948" s="24"/>
      <c r="VLH1948" s="24"/>
      <c r="VLI1948" s="24"/>
      <c r="VLJ1948" s="24"/>
      <c r="VLK1948" s="24"/>
      <c r="VLL1948" s="24"/>
      <c r="VLM1948" s="24"/>
      <c r="VLN1948" s="24"/>
      <c r="VLO1948" s="24"/>
      <c r="VLP1948" s="24"/>
      <c r="VLQ1948" s="24"/>
      <c r="VLR1948" s="24"/>
      <c r="VLS1948" s="24"/>
      <c r="VLT1948" s="24"/>
      <c r="VLU1948" s="24"/>
      <c r="VLV1948" s="24"/>
      <c r="VLW1948" s="24"/>
      <c r="VLX1948" s="24"/>
      <c r="VLY1948" s="24"/>
      <c r="VLZ1948" s="24"/>
      <c r="VMA1948" s="24"/>
      <c r="VMB1948" s="24"/>
      <c r="VMC1948" s="24"/>
      <c r="VMD1948" s="24"/>
      <c r="VME1948" s="24"/>
      <c r="VMF1948" s="24"/>
      <c r="VMG1948" s="24"/>
      <c r="VMH1948" s="24"/>
      <c r="VMI1948" s="24"/>
      <c r="VMJ1948" s="24"/>
      <c r="VMK1948" s="24"/>
      <c r="VML1948" s="24"/>
      <c r="VMM1948" s="24"/>
      <c r="VMN1948" s="24"/>
      <c r="VMO1948" s="24"/>
      <c r="VMP1948" s="24"/>
      <c r="VMQ1948" s="24"/>
      <c r="VMR1948" s="24"/>
      <c r="VMS1948" s="24"/>
      <c r="VMT1948" s="24"/>
      <c r="VMU1948" s="24"/>
      <c r="VMV1948" s="24"/>
      <c r="VMW1948" s="24"/>
      <c r="VMX1948" s="24"/>
      <c r="VMY1948" s="24"/>
      <c r="VMZ1948" s="24"/>
      <c r="VNA1948" s="24"/>
      <c r="VNB1948" s="24"/>
      <c r="VNC1948" s="24"/>
      <c r="VND1948" s="24"/>
      <c r="VNE1948" s="24"/>
      <c r="VNF1948" s="24"/>
      <c r="VNG1948" s="24"/>
      <c r="VNH1948" s="24"/>
      <c r="VNI1948" s="24"/>
      <c r="VNJ1948" s="24"/>
      <c r="VNK1948" s="24"/>
      <c r="VNL1948" s="24"/>
      <c r="VNM1948" s="24"/>
      <c r="VNN1948" s="24"/>
      <c r="VNO1948" s="24"/>
      <c r="VNP1948" s="24"/>
      <c r="VNQ1948" s="24"/>
      <c r="VNR1948" s="24"/>
      <c r="VNS1948" s="24"/>
      <c r="VNT1948" s="24"/>
      <c r="VNU1948" s="24"/>
      <c r="VNV1948" s="24"/>
      <c r="VNW1948" s="24"/>
      <c r="VNX1948" s="24"/>
      <c r="VNY1948" s="24"/>
      <c r="VNZ1948" s="24"/>
      <c r="VOA1948" s="24"/>
      <c r="VOB1948" s="24"/>
      <c r="VOC1948" s="24"/>
      <c r="VOD1948" s="24"/>
      <c r="VOE1948" s="24"/>
      <c r="VOF1948" s="24"/>
      <c r="VOG1948" s="24"/>
      <c r="VOH1948" s="24"/>
      <c r="VOI1948" s="24"/>
      <c r="VOJ1948" s="24"/>
      <c r="VOK1948" s="24"/>
      <c r="VOL1948" s="24"/>
      <c r="VOM1948" s="24"/>
      <c r="VON1948" s="24"/>
      <c r="VOO1948" s="24"/>
      <c r="VOP1948" s="24"/>
      <c r="VOQ1948" s="24"/>
      <c r="VOR1948" s="24"/>
      <c r="VOS1948" s="24"/>
      <c r="VOT1948" s="24"/>
      <c r="VOU1948" s="24"/>
      <c r="VOV1948" s="24"/>
      <c r="VOW1948" s="24"/>
      <c r="VOX1948" s="24"/>
      <c r="VOY1948" s="24"/>
      <c r="VOZ1948" s="24"/>
      <c r="VPA1948" s="24"/>
      <c r="VPB1948" s="24"/>
      <c r="VPC1948" s="24"/>
      <c r="VPD1948" s="24"/>
      <c r="VPE1948" s="24"/>
      <c r="VPF1948" s="24"/>
      <c r="VPG1948" s="24"/>
      <c r="VPH1948" s="24"/>
      <c r="VPI1948" s="24"/>
      <c r="VPJ1948" s="24"/>
      <c r="VPK1948" s="24"/>
      <c r="VPL1948" s="24"/>
      <c r="VPM1948" s="24"/>
      <c r="VPN1948" s="24"/>
      <c r="VPO1948" s="24"/>
      <c r="VPP1948" s="24"/>
      <c r="VPQ1948" s="24"/>
      <c r="VPR1948" s="24"/>
      <c r="VPS1948" s="24"/>
      <c r="VPT1948" s="24"/>
      <c r="VPU1948" s="24"/>
      <c r="VPV1948" s="24"/>
      <c r="VPW1948" s="24"/>
      <c r="VPX1948" s="24"/>
      <c r="VPY1948" s="24"/>
      <c r="VPZ1948" s="24"/>
      <c r="VQA1948" s="24"/>
      <c r="VQB1948" s="24"/>
      <c r="VQC1948" s="24"/>
      <c r="VQD1948" s="24"/>
      <c r="VQE1948" s="24"/>
      <c r="VQF1948" s="24"/>
      <c r="VQG1948" s="24"/>
      <c r="VQH1948" s="24"/>
      <c r="VQI1948" s="24"/>
      <c r="VQJ1948" s="24"/>
      <c r="VQK1948" s="24"/>
      <c r="VQL1948" s="24"/>
      <c r="VQM1948" s="24"/>
      <c r="VQN1948" s="24"/>
      <c r="VQO1948" s="24"/>
      <c r="VQP1948" s="24"/>
      <c r="VQQ1948" s="24"/>
      <c r="VQR1948" s="24"/>
      <c r="VQS1948" s="24"/>
      <c r="VQT1948" s="24"/>
      <c r="VQU1948" s="24"/>
      <c r="VQV1948" s="24"/>
      <c r="VQW1948" s="24"/>
      <c r="VQX1948" s="24"/>
      <c r="VQY1948" s="24"/>
      <c r="VQZ1948" s="24"/>
      <c r="VRA1948" s="24"/>
      <c r="VRB1948" s="24"/>
      <c r="VRC1948" s="24"/>
      <c r="VRD1948" s="24"/>
      <c r="VRE1948" s="24"/>
      <c r="VRF1948" s="24"/>
      <c r="VRG1948" s="24"/>
      <c r="VRH1948" s="24"/>
      <c r="VRI1948" s="24"/>
      <c r="VRJ1948" s="24"/>
      <c r="VRK1948" s="24"/>
      <c r="VRL1948" s="24"/>
      <c r="VRM1948" s="24"/>
      <c r="VRN1948" s="24"/>
      <c r="VRO1948" s="24"/>
      <c r="VRP1948" s="24"/>
      <c r="VRQ1948" s="24"/>
      <c r="VRR1948" s="24"/>
      <c r="VRS1948" s="24"/>
      <c r="VRT1948" s="24"/>
      <c r="VRU1948" s="24"/>
      <c r="VRV1948" s="24"/>
      <c r="VRW1948" s="24"/>
      <c r="VRX1948" s="24"/>
      <c r="VRY1948" s="24"/>
      <c r="VRZ1948" s="24"/>
      <c r="VSA1948" s="24"/>
      <c r="VSB1948" s="24"/>
      <c r="VSC1948" s="24"/>
      <c r="VSD1948" s="24"/>
      <c r="VSE1948" s="24"/>
      <c r="VSF1948" s="24"/>
      <c r="VSG1948" s="24"/>
      <c r="VSH1948" s="24"/>
      <c r="VSI1948" s="24"/>
      <c r="VSJ1948" s="24"/>
      <c r="VSK1948" s="24"/>
      <c r="VSL1948" s="24"/>
      <c r="VSM1948" s="24"/>
      <c r="VSN1948" s="24"/>
      <c r="VSO1948" s="24"/>
      <c r="VSP1948" s="24"/>
      <c r="VSQ1948" s="24"/>
      <c r="VSR1948" s="24"/>
      <c r="VSS1948" s="24"/>
      <c r="VST1948" s="24"/>
      <c r="VSU1948" s="24"/>
      <c r="VSV1948" s="24"/>
      <c r="VSW1948" s="24"/>
      <c r="VSX1948" s="24"/>
      <c r="VSY1948" s="24"/>
      <c r="VSZ1948" s="24"/>
      <c r="VTA1948" s="24"/>
      <c r="VTB1948" s="24"/>
      <c r="VTC1948" s="24"/>
      <c r="VTD1948" s="24"/>
      <c r="VTE1948" s="24"/>
      <c r="VTF1948" s="24"/>
      <c r="VTG1948" s="24"/>
      <c r="VTH1948" s="24"/>
      <c r="VTI1948" s="24"/>
      <c r="VTJ1948" s="24"/>
      <c r="VTK1948" s="24"/>
      <c r="VTL1948" s="24"/>
      <c r="VTM1948" s="24"/>
      <c r="VTN1948" s="24"/>
      <c r="VTO1948" s="24"/>
      <c r="VTP1948" s="24"/>
      <c r="VTQ1948" s="24"/>
      <c r="VTR1948" s="24"/>
      <c r="VTS1948" s="24"/>
      <c r="VTT1948" s="24"/>
      <c r="VTU1948" s="24"/>
      <c r="VTV1948" s="24"/>
      <c r="VTW1948" s="24"/>
      <c r="VTX1948" s="24"/>
      <c r="VTY1948" s="24"/>
      <c r="VTZ1948" s="24"/>
      <c r="VUA1948" s="24"/>
      <c r="VUB1948" s="24"/>
      <c r="VUC1948" s="24"/>
      <c r="VUD1948" s="24"/>
      <c r="VUE1948" s="24"/>
      <c r="VUF1948" s="24"/>
      <c r="VUG1948" s="24"/>
      <c r="VUH1948" s="24"/>
      <c r="VUI1948" s="24"/>
      <c r="VUJ1948" s="24"/>
      <c r="VUK1948" s="24"/>
      <c r="VUL1948" s="24"/>
      <c r="VUM1948" s="24"/>
      <c r="VUN1948" s="24"/>
      <c r="VUO1948" s="24"/>
      <c r="VUP1948" s="24"/>
      <c r="VUQ1948" s="24"/>
      <c r="VUR1948" s="24"/>
      <c r="VUS1948" s="24"/>
      <c r="VUT1948" s="24"/>
      <c r="VUU1948" s="24"/>
      <c r="VUV1948" s="24"/>
      <c r="VUW1948" s="24"/>
      <c r="VUX1948" s="24"/>
      <c r="VUY1948" s="24"/>
      <c r="VUZ1948" s="24"/>
      <c r="VVA1948" s="24"/>
      <c r="VVB1948" s="24"/>
      <c r="VVC1948" s="24"/>
      <c r="VVD1948" s="24"/>
      <c r="VVE1948" s="24"/>
      <c r="VVF1948" s="24"/>
      <c r="VVG1948" s="24"/>
      <c r="VVH1948" s="24"/>
      <c r="VVI1948" s="24"/>
      <c r="VVJ1948" s="24"/>
      <c r="VVK1948" s="24"/>
      <c r="VVL1948" s="24"/>
      <c r="VVM1948" s="24"/>
      <c r="VVN1948" s="24"/>
      <c r="VVO1948" s="24"/>
      <c r="VVP1948" s="24"/>
      <c r="VVQ1948" s="24"/>
      <c r="VVR1948" s="24"/>
      <c r="VVS1948" s="24"/>
      <c r="VVT1948" s="24"/>
      <c r="VVU1948" s="24"/>
      <c r="VVV1948" s="24"/>
      <c r="VVW1948" s="24"/>
      <c r="VVX1948" s="24"/>
      <c r="VVY1948" s="24"/>
      <c r="VVZ1948" s="24"/>
      <c r="VWA1948" s="24"/>
      <c r="VWB1948" s="24"/>
      <c r="VWC1948" s="24"/>
      <c r="VWD1948" s="24"/>
      <c r="VWE1948" s="24"/>
      <c r="VWF1948" s="24"/>
      <c r="VWG1948" s="24"/>
      <c r="VWH1948" s="24"/>
      <c r="VWI1948" s="24"/>
      <c r="VWJ1948" s="24"/>
      <c r="VWK1948" s="24"/>
      <c r="VWL1948" s="24"/>
      <c r="VWM1948" s="24"/>
      <c r="VWN1948" s="24"/>
      <c r="VWO1948" s="24"/>
      <c r="VWP1948" s="24"/>
      <c r="VWQ1948" s="24"/>
      <c r="VWR1948" s="24"/>
      <c r="VWS1948" s="24"/>
      <c r="VWT1948" s="24"/>
      <c r="VWU1948" s="24"/>
      <c r="VWV1948" s="24"/>
      <c r="VWW1948" s="24"/>
      <c r="VWX1948" s="24"/>
      <c r="VWY1948" s="24"/>
      <c r="VWZ1948" s="24"/>
      <c r="VXA1948" s="24"/>
      <c r="VXB1948" s="24"/>
      <c r="VXC1948" s="24"/>
      <c r="VXD1948" s="24"/>
      <c r="VXE1948" s="24"/>
      <c r="VXF1948" s="24"/>
      <c r="VXG1948" s="24"/>
      <c r="VXH1948" s="24"/>
      <c r="VXI1948" s="24"/>
      <c r="VXJ1948" s="24"/>
      <c r="VXK1948" s="24"/>
      <c r="VXL1948" s="24"/>
      <c r="VXM1948" s="24"/>
      <c r="VXN1948" s="24"/>
      <c r="VXO1948" s="24"/>
      <c r="VXP1948" s="24"/>
      <c r="VXQ1948" s="24"/>
      <c r="VXR1948" s="24"/>
      <c r="VXS1948" s="24"/>
      <c r="VXT1948" s="24"/>
      <c r="VXU1948" s="24"/>
      <c r="VXV1948" s="24"/>
      <c r="VXW1948" s="24"/>
      <c r="VXX1948" s="24"/>
      <c r="VXY1948" s="24"/>
      <c r="VXZ1948" s="24"/>
      <c r="VYA1948" s="24"/>
      <c r="VYB1948" s="24"/>
      <c r="VYC1948" s="24"/>
      <c r="VYD1948" s="24"/>
      <c r="VYE1948" s="24"/>
      <c r="VYF1948" s="24"/>
      <c r="VYG1948" s="24"/>
      <c r="VYH1948" s="24"/>
      <c r="VYI1948" s="24"/>
      <c r="VYJ1948" s="24"/>
      <c r="VYK1948" s="24"/>
      <c r="VYL1948" s="24"/>
      <c r="VYM1948" s="24"/>
      <c r="VYN1948" s="24"/>
      <c r="VYO1948" s="24"/>
      <c r="VYP1948" s="24"/>
      <c r="VYQ1948" s="24"/>
      <c r="VYR1948" s="24"/>
      <c r="VYS1948" s="24"/>
      <c r="VYT1948" s="24"/>
      <c r="VYU1948" s="24"/>
      <c r="VYV1948" s="24"/>
      <c r="VYW1948" s="24"/>
      <c r="VYX1948" s="24"/>
      <c r="VYY1948" s="24"/>
      <c r="VYZ1948" s="24"/>
      <c r="VZA1948" s="24"/>
      <c r="VZB1948" s="24"/>
      <c r="VZC1948" s="24"/>
      <c r="VZD1948" s="24"/>
      <c r="VZE1948" s="24"/>
      <c r="VZF1948" s="24"/>
      <c r="VZG1948" s="24"/>
      <c r="VZH1948" s="24"/>
      <c r="VZI1948" s="24"/>
      <c r="VZJ1948" s="24"/>
      <c r="VZK1948" s="24"/>
      <c r="VZL1948" s="24"/>
      <c r="VZM1948" s="24"/>
      <c r="VZN1948" s="24"/>
      <c r="VZO1948" s="24"/>
      <c r="VZP1948" s="24"/>
      <c r="VZQ1948" s="24"/>
      <c r="VZR1948" s="24"/>
      <c r="VZS1948" s="24"/>
      <c r="VZT1948" s="24"/>
      <c r="VZU1948" s="24"/>
      <c r="VZV1948" s="24"/>
      <c r="VZW1948" s="24"/>
      <c r="VZX1948" s="24"/>
      <c r="VZY1948" s="24"/>
      <c r="VZZ1948" s="24"/>
      <c r="WAA1948" s="24"/>
      <c r="WAB1948" s="24"/>
      <c r="WAC1948" s="24"/>
      <c r="WAD1948" s="24"/>
      <c r="WAE1948" s="24"/>
      <c r="WAF1948" s="24"/>
      <c r="WAG1948" s="24"/>
      <c r="WAH1948" s="24"/>
      <c r="WAI1948" s="24"/>
      <c r="WAJ1948" s="24"/>
      <c r="WAK1948" s="24"/>
      <c r="WAL1948" s="24"/>
      <c r="WAM1948" s="24"/>
      <c r="WAN1948" s="24"/>
      <c r="WAO1948" s="24"/>
      <c r="WAP1948" s="24"/>
      <c r="WAQ1948" s="24"/>
      <c r="WAR1948" s="24"/>
      <c r="WAS1948" s="24"/>
      <c r="WAT1948" s="24"/>
      <c r="WAU1948" s="24"/>
      <c r="WAV1948" s="24"/>
      <c r="WAW1948" s="24"/>
      <c r="WAX1948" s="24"/>
      <c r="WAY1948" s="24"/>
      <c r="WAZ1948" s="24"/>
      <c r="WBA1948" s="24"/>
      <c r="WBB1948" s="24"/>
      <c r="WBC1948" s="24"/>
      <c r="WBD1948" s="24"/>
      <c r="WBE1948" s="24"/>
      <c r="WBF1948" s="24"/>
      <c r="WBG1948" s="24"/>
      <c r="WBH1948" s="24"/>
      <c r="WBI1948" s="24"/>
      <c r="WBJ1948" s="24"/>
      <c r="WBK1948" s="24"/>
      <c r="WBL1948" s="24"/>
      <c r="WBM1948" s="24"/>
      <c r="WBN1948" s="24"/>
      <c r="WBO1948" s="24"/>
      <c r="WBP1948" s="24"/>
      <c r="WBQ1948" s="24"/>
      <c r="WBR1948" s="24"/>
      <c r="WBS1948" s="24"/>
      <c r="WBT1948" s="24"/>
      <c r="WBU1948" s="24"/>
      <c r="WBV1948" s="24"/>
      <c r="WBW1948" s="24"/>
      <c r="WBX1948" s="24"/>
      <c r="WBY1948" s="24"/>
      <c r="WBZ1948" s="24"/>
      <c r="WCA1948" s="24"/>
      <c r="WCB1948" s="24"/>
      <c r="WCC1948" s="24"/>
      <c r="WCD1948" s="24"/>
      <c r="WCE1948" s="24"/>
      <c r="WCF1948" s="24"/>
      <c r="WCG1948" s="24"/>
      <c r="WCH1948" s="24"/>
      <c r="WCI1948" s="24"/>
      <c r="WCJ1948" s="24"/>
      <c r="WCK1948" s="24"/>
      <c r="WCL1948" s="24"/>
      <c r="WCM1948" s="24"/>
      <c r="WCN1948" s="24"/>
      <c r="WCO1948" s="24"/>
      <c r="WCP1948" s="24"/>
      <c r="WCQ1948" s="24"/>
      <c r="WCR1948" s="24"/>
      <c r="WCS1948" s="24"/>
      <c r="WCT1948" s="24"/>
      <c r="WCU1948" s="24"/>
      <c r="WCV1948" s="24"/>
      <c r="WCW1948" s="24"/>
      <c r="WCX1948" s="24"/>
      <c r="WCY1948" s="24"/>
      <c r="WCZ1948" s="24"/>
      <c r="WDA1948" s="24"/>
      <c r="WDB1948" s="24"/>
      <c r="WDC1948" s="24"/>
      <c r="WDD1948" s="24"/>
      <c r="WDE1948" s="24"/>
      <c r="WDF1948" s="24"/>
      <c r="WDG1948" s="24"/>
      <c r="WDH1948" s="24"/>
      <c r="WDI1948" s="24"/>
      <c r="WDJ1948" s="24"/>
      <c r="WDK1948" s="24"/>
      <c r="WDL1948" s="24"/>
      <c r="WDM1948" s="24"/>
      <c r="WDN1948" s="24"/>
      <c r="WDO1948" s="24"/>
      <c r="WDP1948" s="24"/>
      <c r="WDQ1948" s="24"/>
      <c r="WDR1948" s="24"/>
      <c r="WDS1948" s="24"/>
      <c r="WDT1948" s="24"/>
      <c r="WDU1948" s="24"/>
      <c r="WDV1948" s="24"/>
      <c r="WDW1948" s="24"/>
      <c r="WDX1948" s="24"/>
      <c r="WDY1948" s="24"/>
      <c r="WDZ1948" s="24"/>
      <c r="WEA1948" s="24"/>
      <c r="WEB1948" s="24"/>
      <c r="WEC1948" s="24"/>
      <c r="WED1948" s="24"/>
      <c r="WEE1948" s="24"/>
      <c r="WEF1948" s="24"/>
      <c r="WEG1948" s="24"/>
      <c r="WEH1948" s="24"/>
      <c r="WEI1948" s="24"/>
      <c r="WEJ1948" s="24"/>
      <c r="WEK1948" s="24"/>
      <c r="WEL1948" s="24"/>
      <c r="WEM1948" s="24"/>
      <c r="WEN1948" s="24"/>
      <c r="WEO1948" s="24"/>
      <c r="WEP1948" s="24"/>
      <c r="WEQ1948" s="24"/>
      <c r="WER1948" s="24"/>
      <c r="WES1948" s="24"/>
      <c r="WET1948" s="24"/>
      <c r="WEU1948" s="24"/>
      <c r="WEV1948" s="24"/>
      <c r="WEW1948" s="24"/>
      <c r="WEX1948" s="24"/>
      <c r="WEY1948" s="24"/>
      <c r="WEZ1948" s="24"/>
      <c r="WFA1948" s="24"/>
      <c r="WFB1948" s="24"/>
      <c r="WFC1948" s="24"/>
      <c r="WFD1948" s="24"/>
      <c r="WFE1948" s="24"/>
      <c r="WFF1948" s="24"/>
      <c r="WFG1948" s="24"/>
      <c r="WFH1948" s="24"/>
      <c r="WFI1948" s="24"/>
      <c r="WFJ1948" s="24"/>
      <c r="WFK1948" s="24"/>
      <c r="WFL1948" s="24"/>
      <c r="WFM1948" s="24"/>
      <c r="WFN1948" s="24"/>
      <c r="WFO1948" s="24"/>
      <c r="WFP1948" s="24"/>
      <c r="WFQ1948" s="24"/>
      <c r="WFR1948" s="24"/>
      <c r="WFS1948" s="24"/>
      <c r="WFT1948" s="24"/>
      <c r="WFU1948" s="24"/>
      <c r="WFV1948" s="24"/>
      <c r="WFW1948" s="24"/>
      <c r="WFX1948" s="24"/>
      <c r="WFY1948" s="24"/>
      <c r="WFZ1948" s="24"/>
      <c r="WGA1948" s="24"/>
      <c r="WGB1948" s="24"/>
      <c r="WGC1948" s="24"/>
      <c r="WGD1948" s="24"/>
      <c r="WGE1948" s="24"/>
      <c r="WGF1948" s="24"/>
      <c r="WGG1948" s="24"/>
      <c r="WGH1948" s="24"/>
      <c r="WGI1948" s="24"/>
      <c r="WGJ1948" s="24"/>
      <c r="WGK1948" s="24"/>
      <c r="WGL1948" s="24"/>
      <c r="WGM1948" s="24"/>
      <c r="WGN1948" s="24"/>
      <c r="WGO1948" s="24"/>
      <c r="WGP1948" s="24"/>
      <c r="WGQ1948" s="24"/>
      <c r="WGR1948" s="24"/>
      <c r="WGS1948" s="24"/>
      <c r="WGT1948" s="24"/>
      <c r="WGU1948" s="24"/>
      <c r="WGV1948" s="24"/>
      <c r="WGW1948" s="24"/>
      <c r="WGX1948" s="24"/>
      <c r="WGY1948" s="24"/>
      <c r="WGZ1948" s="24"/>
      <c r="WHA1948" s="24"/>
      <c r="WHB1948" s="24"/>
      <c r="WHC1948" s="24"/>
      <c r="WHD1948" s="24"/>
      <c r="WHE1948" s="24"/>
      <c r="WHF1948" s="24"/>
      <c r="WHG1948" s="24"/>
      <c r="WHH1948" s="24"/>
      <c r="WHI1948" s="24"/>
      <c r="WHJ1948" s="24"/>
      <c r="WHK1948" s="24"/>
      <c r="WHL1948" s="24"/>
      <c r="WHM1948" s="24"/>
      <c r="WHN1948" s="24"/>
      <c r="WHO1948" s="24"/>
      <c r="WHP1948" s="24"/>
      <c r="WHQ1948" s="24"/>
      <c r="WHR1948" s="24"/>
      <c r="WHS1948" s="24"/>
      <c r="WHT1948" s="24"/>
      <c r="WHU1948" s="24"/>
      <c r="WHV1948" s="24"/>
      <c r="WHW1948" s="24"/>
      <c r="WHX1948" s="24"/>
      <c r="WHY1948" s="24"/>
      <c r="WHZ1948" s="24"/>
      <c r="WIA1948" s="24"/>
      <c r="WIB1948" s="24"/>
      <c r="WIC1948" s="24"/>
      <c r="WID1948" s="24"/>
      <c r="WIE1948" s="24"/>
      <c r="WIF1948" s="24"/>
      <c r="WIG1948" s="24"/>
      <c r="WIH1948" s="24"/>
      <c r="WII1948" s="24"/>
      <c r="WIJ1948" s="24"/>
      <c r="WIK1948" s="24"/>
      <c r="WIL1948" s="24"/>
      <c r="WIM1948" s="24"/>
      <c r="WIN1948" s="24"/>
      <c r="WIO1948" s="24"/>
      <c r="WIP1948" s="24"/>
      <c r="WIQ1948" s="24"/>
      <c r="WIR1948" s="24"/>
      <c r="WIS1948" s="24"/>
      <c r="WIT1948" s="24"/>
      <c r="WIU1948" s="24"/>
      <c r="WIV1948" s="24"/>
      <c r="WIW1948" s="24"/>
      <c r="WIX1948" s="24"/>
      <c r="WIY1948" s="24"/>
      <c r="WIZ1948" s="24"/>
      <c r="WJA1948" s="24"/>
      <c r="WJB1948" s="24"/>
      <c r="WJC1948" s="24"/>
      <c r="WJD1948" s="24"/>
      <c r="WJE1948" s="24"/>
      <c r="WJF1948" s="24"/>
      <c r="WJG1948" s="24"/>
      <c r="WJH1948" s="24"/>
      <c r="WJI1948" s="24"/>
      <c r="WJJ1948" s="24"/>
      <c r="WJK1948" s="24"/>
      <c r="WJL1948" s="24"/>
      <c r="WJM1948" s="24"/>
      <c r="WJN1948" s="24"/>
      <c r="WJO1948" s="24"/>
      <c r="WJP1948" s="24"/>
      <c r="WJQ1948" s="24"/>
      <c r="WJR1948" s="24"/>
      <c r="WJS1948" s="24"/>
      <c r="WJT1948" s="24"/>
      <c r="WJU1948" s="24"/>
      <c r="WJV1948" s="24"/>
      <c r="WJW1948" s="24"/>
      <c r="WJX1948" s="24"/>
      <c r="WJY1948" s="24"/>
      <c r="WJZ1948" s="24"/>
      <c r="WKA1948" s="24"/>
      <c r="WKB1948" s="24"/>
      <c r="WKC1948" s="24"/>
      <c r="WKD1948" s="24"/>
      <c r="WKE1948" s="24"/>
      <c r="WKF1948" s="24"/>
      <c r="WKG1948" s="24"/>
      <c r="WKH1948" s="24"/>
      <c r="WKI1948" s="24"/>
      <c r="WKJ1948" s="24"/>
      <c r="WKK1948" s="24"/>
      <c r="WKL1948" s="24"/>
      <c r="WKM1948" s="24"/>
      <c r="WKN1948" s="24"/>
      <c r="WKO1948" s="24"/>
      <c r="WKP1948" s="24"/>
      <c r="WKQ1948" s="24"/>
      <c r="WKR1948" s="24"/>
      <c r="WKS1948" s="24"/>
      <c r="WKT1948" s="24"/>
      <c r="WKU1948" s="24"/>
      <c r="WKV1948" s="24"/>
      <c r="WKW1948" s="24"/>
      <c r="WKX1948" s="24"/>
      <c r="WKY1948" s="24"/>
      <c r="WKZ1948" s="24"/>
      <c r="WLA1948" s="24"/>
      <c r="WLB1948" s="24"/>
      <c r="WLC1948" s="24"/>
      <c r="WLD1948" s="24"/>
      <c r="WLE1948" s="24"/>
      <c r="WLF1948" s="24"/>
      <c r="WLG1948" s="24"/>
      <c r="WLH1948" s="24"/>
      <c r="WLI1948" s="24"/>
      <c r="WLJ1948" s="24"/>
      <c r="WLK1948" s="24"/>
      <c r="WLL1948" s="24"/>
      <c r="WLM1948" s="24"/>
      <c r="WLN1948" s="24"/>
      <c r="WLO1948" s="24"/>
      <c r="WLP1948" s="24"/>
      <c r="WLQ1948" s="24"/>
      <c r="WLR1948" s="24"/>
      <c r="WLS1948" s="24"/>
      <c r="WLT1948" s="24"/>
      <c r="WLU1948" s="24"/>
      <c r="WLV1948" s="24"/>
      <c r="WLW1948" s="24"/>
      <c r="WLX1948" s="24"/>
      <c r="WLY1948" s="24"/>
      <c r="WLZ1948" s="24"/>
      <c r="WMA1948" s="24"/>
      <c r="WMB1948" s="24"/>
      <c r="WMC1948" s="24"/>
      <c r="WMD1948" s="24"/>
      <c r="WME1948" s="24"/>
      <c r="WMF1948" s="24"/>
      <c r="WMG1948" s="24"/>
      <c r="WMH1948" s="24"/>
      <c r="WMI1948" s="24"/>
      <c r="WMJ1948" s="24"/>
      <c r="WMK1948" s="24"/>
      <c r="WML1948" s="24"/>
      <c r="WMM1948" s="24"/>
      <c r="WMN1948" s="24"/>
      <c r="WMO1948" s="24"/>
      <c r="WMP1948" s="24"/>
      <c r="WMQ1948" s="24"/>
      <c r="WMR1948" s="24"/>
      <c r="WMS1948" s="24"/>
      <c r="WMT1948" s="24"/>
      <c r="WMU1948" s="24"/>
      <c r="WMV1948" s="24"/>
      <c r="WMW1948" s="24"/>
      <c r="WMX1948" s="24"/>
      <c r="WMY1948" s="24"/>
      <c r="WMZ1948" s="24"/>
      <c r="WNA1948" s="24"/>
      <c r="WNB1948" s="24"/>
      <c r="WNC1948" s="24"/>
      <c r="WND1948" s="24"/>
      <c r="WNE1948" s="24"/>
      <c r="WNF1948" s="24"/>
      <c r="WNG1948" s="24"/>
      <c r="WNH1948" s="24"/>
      <c r="WNI1948" s="24"/>
      <c r="WNJ1948" s="24"/>
      <c r="WNK1948" s="24"/>
      <c r="WNL1948" s="24"/>
      <c r="WNM1948" s="24"/>
      <c r="WNN1948" s="24"/>
      <c r="WNO1948" s="24"/>
      <c r="WNP1948" s="24"/>
      <c r="WNQ1948" s="24"/>
      <c r="WNR1948" s="24"/>
      <c r="WNS1948" s="24"/>
      <c r="WNT1948" s="24"/>
      <c r="WNU1948" s="24"/>
      <c r="WNV1948" s="24"/>
      <c r="WNW1948" s="24"/>
      <c r="WNX1948" s="24"/>
      <c r="WNY1948" s="24"/>
      <c r="WNZ1948" s="24"/>
      <c r="WOA1948" s="24"/>
      <c r="WOB1948" s="24"/>
      <c r="WOC1948" s="24"/>
      <c r="WOD1948" s="24"/>
      <c r="WOE1948" s="24"/>
      <c r="WOF1948" s="24"/>
      <c r="WOG1948" s="24"/>
      <c r="WOH1948" s="24"/>
      <c r="WOI1948" s="24"/>
      <c r="WOJ1948" s="24"/>
      <c r="WOK1948" s="24"/>
      <c r="WOL1948" s="24"/>
      <c r="WOM1948" s="24"/>
      <c r="WON1948" s="24"/>
      <c r="WOO1948" s="24"/>
      <c r="WOP1948" s="24"/>
      <c r="WOQ1948" s="24"/>
      <c r="WOR1948" s="24"/>
      <c r="WOS1948" s="24"/>
      <c r="WOT1948" s="24"/>
      <c r="WOU1948" s="24"/>
      <c r="WOV1948" s="24"/>
      <c r="WOW1948" s="24"/>
      <c r="WOX1948" s="24"/>
      <c r="WOY1948" s="24"/>
      <c r="WOZ1948" s="24"/>
      <c r="WPA1948" s="24"/>
      <c r="WPB1948" s="24"/>
      <c r="WPC1948" s="24"/>
      <c r="WPD1948" s="24"/>
      <c r="WPE1948" s="24"/>
      <c r="WPF1948" s="24"/>
      <c r="WPG1948" s="24"/>
      <c r="WPH1948" s="24"/>
      <c r="WPI1948" s="24"/>
      <c r="WPJ1948" s="24"/>
      <c r="WPK1948" s="24"/>
      <c r="WPL1948" s="24"/>
      <c r="WPM1948" s="24"/>
      <c r="WPN1948" s="24"/>
      <c r="WPO1948" s="24"/>
      <c r="WPP1948" s="24"/>
      <c r="WPQ1948" s="24"/>
      <c r="WPR1948" s="24"/>
      <c r="WPS1948" s="24"/>
      <c r="WPT1948" s="24"/>
      <c r="WPU1948" s="24"/>
      <c r="WPV1948" s="24"/>
      <c r="WPW1948" s="24"/>
      <c r="WPX1948" s="24"/>
      <c r="WPY1948" s="24"/>
      <c r="WPZ1948" s="24"/>
      <c r="WQA1948" s="24"/>
      <c r="WQB1948" s="24"/>
      <c r="WQC1948" s="24"/>
      <c r="WQD1948" s="24"/>
      <c r="WQE1948" s="24"/>
      <c r="WQF1948" s="24"/>
      <c r="WQG1948" s="24"/>
      <c r="WQH1948" s="24"/>
      <c r="WQI1948" s="24"/>
      <c r="WQJ1948" s="24"/>
      <c r="WQK1948" s="24"/>
      <c r="WQL1948" s="24"/>
      <c r="WQM1948" s="24"/>
      <c r="WQN1948" s="24"/>
      <c r="WQO1948" s="24"/>
      <c r="WQP1948" s="24"/>
      <c r="WQQ1948" s="24"/>
      <c r="WQR1948" s="24"/>
      <c r="WQS1948" s="24"/>
      <c r="WQT1948" s="24"/>
      <c r="WQU1948" s="24"/>
      <c r="WQV1948" s="24"/>
      <c r="WQW1948" s="24"/>
      <c r="WQX1948" s="24"/>
      <c r="WQY1948" s="24"/>
      <c r="WQZ1948" s="24"/>
      <c r="WRA1948" s="24"/>
      <c r="WRB1948" s="24"/>
      <c r="WRC1948" s="24"/>
      <c r="WRD1948" s="24"/>
      <c r="WRE1948" s="24"/>
      <c r="WRF1948" s="24"/>
      <c r="WRG1948" s="24"/>
      <c r="WRH1948" s="24"/>
      <c r="WRI1948" s="24"/>
      <c r="WRJ1948" s="24"/>
      <c r="WRK1948" s="24"/>
      <c r="WRL1948" s="24"/>
      <c r="WRM1948" s="24"/>
      <c r="WRN1948" s="24"/>
      <c r="WRO1948" s="24"/>
      <c r="WRP1948" s="24"/>
      <c r="WRQ1948" s="24"/>
      <c r="WRR1948" s="24"/>
      <c r="WRS1948" s="24"/>
      <c r="WRT1948" s="24"/>
      <c r="WRU1948" s="24"/>
      <c r="WRV1948" s="24"/>
      <c r="WRW1948" s="24"/>
      <c r="WRX1948" s="24"/>
      <c r="WRY1948" s="24"/>
      <c r="WRZ1948" s="24"/>
      <c r="WSA1948" s="24"/>
      <c r="WSB1948" s="24"/>
      <c r="WSC1948" s="24"/>
      <c r="WSD1948" s="24"/>
      <c r="WSE1948" s="24"/>
      <c r="WSF1948" s="24"/>
      <c r="WSG1948" s="24"/>
      <c r="WSH1948" s="24"/>
      <c r="WSI1948" s="24"/>
      <c r="WSJ1948" s="24"/>
      <c r="WSK1948" s="24"/>
      <c r="WSL1948" s="24"/>
      <c r="WSM1948" s="24"/>
      <c r="WSN1948" s="24"/>
      <c r="WSO1948" s="24"/>
      <c r="WSP1948" s="24"/>
      <c r="WSQ1948" s="24"/>
      <c r="WSR1948" s="24"/>
      <c r="WSS1948" s="24"/>
      <c r="WST1948" s="24"/>
      <c r="WSU1948" s="24"/>
      <c r="WSV1948" s="24"/>
      <c r="WSW1948" s="24"/>
      <c r="WSX1948" s="24"/>
      <c r="WSY1948" s="24"/>
      <c r="WSZ1948" s="24"/>
      <c r="WTA1948" s="24"/>
      <c r="WTB1948" s="24"/>
      <c r="WTC1948" s="24"/>
      <c r="WTD1948" s="24"/>
      <c r="WTE1948" s="24"/>
      <c r="WTF1948" s="24"/>
      <c r="WTG1948" s="24"/>
      <c r="WTH1948" s="24"/>
      <c r="WTI1948" s="24"/>
      <c r="WTJ1948" s="24"/>
      <c r="WTK1948" s="24"/>
      <c r="WTL1948" s="24"/>
      <c r="WTM1948" s="24"/>
      <c r="WTN1948" s="24"/>
      <c r="WTO1948" s="24"/>
      <c r="WTP1948" s="24"/>
      <c r="WTQ1948" s="24"/>
      <c r="WTR1948" s="24"/>
      <c r="WTS1948" s="24"/>
      <c r="WTT1948" s="24"/>
      <c r="WTU1948" s="24"/>
      <c r="WTV1948" s="24"/>
      <c r="WTW1948" s="24"/>
      <c r="WTX1948" s="24"/>
      <c r="WTY1948" s="24"/>
      <c r="WTZ1948" s="24"/>
      <c r="WUA1948" s="24"/>
      <c r="WUB1948" s="24"/>
      <c r="WUC1948" s="24"/>
      <c r="WUD1948" s="24"/>
      <c r="WUE1948" s="24"/>
      <c r="WUF1948" s="24"/>
      <c r="WUG1948" s="24"/>
      <c r="WUH1948" s="24"/>
      <c r="WUI1948" s="24"/>
      <c r="WUJ1948" s="24"/>
      <c r="WUK1948" s="24"/>
      <c r="WUL1948" s="24"/>
      <c r="WUM1948" s="24"/>
      <c r="WUN1948" s="24"/>
      <c r="WUO1948" s="24"/>
      <c r="WUP1948" s="24"/>
      <c r="WUQ1948" s="24"/>
      <c r="WUR1948" s="24"/>
      <c r="WUS1948" s="24"/>
      <c r="WUT1948" s="24"/>
      <c r="WUU1948" s="24"/>
      <c r="WUV1948" s="24"/>
      <c r="WUW1948" s="24"/>
      <c r="WUX1948" s="24"/>
      <c r="WUY1948" s="24"/>
      <c r="WUZ1948" s="24"/>
      <c r="WVA1948" s="24"/>
      <c r="WVB1948" s="24"/>
      <c r="WVC1948" s="24"/>
      <c r="WVD1948" s="24"/>
      <c r="WVE1948" s="24"/>
      <c r="WVF1948" s="24"/>
      <c r="WVG1948" s="24"/>
      <c r="WVH1948" s="24"/>
      <c r="WVI1948" s="24"/>
      <c r="WVJ1948" s="24"/>
      <c r="WVK1948" s="24"/>
      <c r="WVL1948" s="24"/>
      <c r="WVM1948" s="24"/>
      <c r="WVN1948" s="24"/>
      <c r="WVO1948" s="24"/>
      <c r="WVP1948" s="24"/>
      <c r="WVQ1948" s="24"/>
      <c r="WVR1948" s="24"/>
      <c r="WVS1948" s="24"/>
      <c r="WVT1948" s="24"/>
      <c r="WVU1948" s="24"/>
      <c r="WVV1948" s="24"/>
      <c r="WVW1948" s="24"/>
      <c r="WVX1948" s="24"/>
      <c r="WVY1948" s="24"/>
      <c r="WVZ1948" s="24"/>
      <c r="WWA1948" s="24"/>
      <c r="WWB1948" s="24"/>
      <c r="WWC1948" s="24"/>
      <c r="WWD1948" s="24"/>
      <c r="WWE1948" s="24"/>
      <c r="WWF1948" s="24"/>
      <c r="WWG1948" s="24"/>
      <c r="WWH1948" s="24"/>
      <c r="WWI1948" s="24"/>
      <c r="WWJ1948" s="24"/>
      <c r="WWK1948" s="24"/>
      <c r="WWL1948" s="24"/>
      <c r="WWM1948" s="24"/>
      <c r="WWN1948" s="24"/>
      <c r="WWO1948" s="24"/>
      <c r="WWP1948" s="24"/>
      <c r="WWQ1948" s="24"/>
      <c r="WWR1948" s="24"/>
      <c r="WWS1948" s="24"/>
      <c r="WWT1948" s="24"/>
      <c r="WWU1948" s="24"/>
      <c r="WWV1948" s="24"/>
      <c r="WWW1948" s="24"/>
      <c r="WWX1948" s="24"/>
      <c r="WWY1948" s="24"/>
      <c r="WWZ1948" s="24"/>
      <c r="WXA1948" s="24"/>
      <c r="WXB1948" s="24"/>
      <c r="WXC1948" s="24"/>
      <c r="WXD1948" s="24"/>
      <c r="WXE1948" s="24"/>
      <c r="WXF1948" s="24"/>
      <c r="WXG1948" s="24"/>
      <c r="WXH1948" s="24"/>
      <c r="WXI1948" s="24"/>
      <c r="WXJ1948" s="24"/>
      <c r="WXK1948" s="24"/>
      <c r="WXL1948" s="24"/>
      <c r="WXM1948" s="24"/>
      <c r="WXN1948" s="24"/>
      <c r="WXO1948" s="24"/>
      <c r="WXP1948" s="24"/>
      <c r="WXQ1948" s="24"/>
      <c r="WXR1948" s="24"/>
      <c r="WXS1948" s="24"/>
      <c r="WXT1948" s="24"/>
      <c r="WXU1948" s="24"/>
      <c r="WXV1948" s="24"/>
      <c r="WXW1948" s="24"/>
      <c r="WXX1948" s="24"/>
      <c r="WXY1948" s="24"/>
      <c r="WXZ1948" s="24"/>
      <c r="WYA1948" s="24"/>
      <c r="WYB1948" s="24"/>
      <c r="WYC1948" s="24"/>
      <c r="WYD1948" s="24"/>
      <c r="WYE1948" s="24"/>
      <c r="WYF1948" s="24"/>
      <c r="WYG1948" s="24"/>
      <c r="WYH1948" s="24"/>
      <c r="WYI1948" s="24"/>
      <c r="WYJ1948" s="24"/>
      <c r="WYK1948" s="24"/>
      <c r="WYL1948" s="24"/>
      <c r="WYM1948" s="24"/>
      <c r="WYN1948" s="24"/>
      <c r="WYO1948" s="24"/>
      <c r="WYP1948" s="24"/>
      <c r="WYQ1948" s="24"/>
      <c r="WYR1948" s="24"/>
      <c r="WYS1948" s="24"/>
      <c r="WYT1948" s="24"/>
      <c r="WYU1948" s="24"/>
      <c r="WYV1948" s="24"/>
      <c r="WYW1948" s="24"/>
      <c r="WYX1948" s="24"/>
      <c r="WYY1948" s="24"/>
      <c r="WYZ1948" s="24"/>
      <c r="WZA1948" s="24"/>
      <c r="WZB1948" s="24"/>
      <c r="WZC1948" s="24"/>
      <c r="WZD1948" s="24"/>
      <c r="WZE1948" s="24"/>
      <c r="WZF1948" s="24"/>
      <c r="WZG1948" s="24"/>
      <c r="WZH1948" s="24"/>
      <c r="WZI1948" s="24"/>
      <c r="WZJ1948" s="24"/>
      <c r="WZK1948" s="24"/>
      <c r="WZL1948" s="24"/>
      <c r="WZM1948" s="24"/>
      <c r="WZN1948" s="24"/>
      <c r="WZO1948" s="24"/>
      <c r="WZP1948" s="24"/>
      <c r="WZQ1948" s="24"/>
      <c r="WZR1948" s="24"/>
      <c r="WZS1948" s="24"/>
      <c r="WZT1948" s="24"/>
      <c r="WZU1948" s="24"/>
      <c r="WZV1948" s="24"/>
      <c r="WZW1948" s="24"/>
      <c r="WZX1948" s="24"/>
      <c r="WZY1948" s="24"/>
      <c r="WZZ1948" s="24"/>
      <c r="XAA1948" s="24"/>
      <c r="XAB1948" s="24"/>
      <c r="XAC1948" s="24"/>
      <c r="XAD1948" s="24"/>
      <c r="XAE1948" s="24"/>
      <c r="XAF1948" s="24"/>
      <c r="XAG1948" s="24"/>
      <c r="XAH1948" s="24"/>
      <c r="XAI1948" s="24"/>
      <c r="XAJ1948" s="24"/>
      <c r="XAK1948" s="24"/>
      <c r="XAL1948" s="24"/>
      <c r="XAM1948" s="24"/>
      <c r="XAN1948" s="24"/>
      <c r="XAO1948" s="24"/>
      <c r="XAP1948" s="24"/>
      <c r="XAQ1948" s="24"/>
      <c r="XAR1948" s="24"/>
      <c r="XAS1948" s="24"/>
      <c r="XAT1948" s="24"/>
      <c r="XAU1948" s="24"/>
      <c r="XAV1948" s="24"/>
      <c r="XAW1948" s="24"/>
      <c r="XAX1948" s="24"/>
      <c r="XAY1948" s="24"/>
      <c r="XAZ1948" s="24"/>
      <c r="XBA1948" s="24"/>
      <c r="XBB1948" s="24"/>
      <c r="XBC1948" s="24"/>
      <c r="XBD1948" s="24"/>
      <c r="XBE1948" s="24"/>
      <c r="XBF1948" s="24"/>
      <c r="XBG1948" s="24"/>
      <c r="XBH1948" s="24"/>
      <c r="XBI1948" s="24"/>
      <c r="XBJ1948" s="24"/>
      <c r="XBK1948" s="24"/>
      <c r="XBL1948" s="24"/>
      <c r="XBM1948" s="24"/>
      <c r="XBN1948" s="24"/>
      <c r="XBO1948" s="24"/>
      <c r="XBP1948" s="24"/>
      <c r="XBQ1948" s="24"/>
      <c r="XBR1948" s="24"/>
      <c r="XBS1948" s="24"/>
      <c r="XBT1948" s="24"/>
      <c r="XBU1948" s="24"/>
      <c r="XBV1948" s="24"/>
      <c r="XBW1948" s="24"/>
      <c r="XBX1948" s="24"/>
      <c r="XBY1948" s="24"/>
      <c r="XBZ1948" s="24"/>
      <c r="XCA1948" s="24"/>
      <c r="XCB1948" s="24"/>
      <c r="XCC1948" s="24"/>
      <c r="XCD1948" s="24"/>
      <c r="XCE1948" s="24"/>
      <c r="XCF1948" s="24"/>
      <c r="XCG1948" s="24"/>
      <c r="XCH1948" s="24"/>
      <c r="XCI1948" s="24"/>
      <c r="XCJ1948" s="24"/>
      <c r="XCK1948" s="24"/>
      <c r="XCL1948" s="24"/>
      <c r="XCM1948" s="24"/>
      <c r="XCN1948" s="24"/>
      <c r="XCO1948" s="24"/>
      <c r="XCP1948" s="24"/>
      <c r="XCQ1948" s="24"/>
      <c r="XCR1948" s="24"/>
      <c r="XCS1948" s="24"/>
      <c r="XCT1948" s="24"/>
      <c r="XCU1948" s="24"/>
      <c r="XCV1948" s="24"/>
      <c r="XCW1948" s="24"/>
      <c r="XCX1948" s="24"/>
      <c r="XCY1948" s="24"/>
      <c r="XCZ1948" s="24"/>
      <c r="XDA1948" s="24"/>
      <c r="XDB1948" s="24"/>
      <c r="XDC1948" s="24"/>
      <c r="XDD1948" s="24"/>
      <c r="XDE1948" s="24"/>
      <c r="XDF1948" s="24"/>
      <c r="XDG1948" s="24"/>
      <c r="XDH1948" s="24"/>
      <c r="XDI1948" s="24"/>
      <c r="XDJ1948" s="24"/>
      <c r="XDK1948" s="24"/>
      <c r="XDL1948" s="24"/>
      <c r="XDM1948" s="24"/>
      <c r="XDN1948" s="24"/>
      <c r="XDO1948" s="24"/>
      <c r="XDP1948" s="24"/>
      <c r="XDQ1948" s="24"/>
      <c r="XDR1948" s="24"/>
      <c r="XDS1948" s="24"/>
      <c r="XDT1948" s="24"/>
      <c r="XDU1948" s="24"/>
      <c r="XDV1948" s="24"/>
      <c r="XDW1948" s="24"/>
      <c r="XDX1948" s="24"/>
      <c r="XDY1948" s="24"/>
      <c r="XDZ1948" s="24"/>
      <c r="XEA1948" s="24"/>
      <c r="XEB1948" s="24"/>
      <c r="XEC1948" s="24"/>
      <c r="XED1948" s="24"/>
      <c r="XEE1948" s="24"/>
      <c r="XEF1948" s="24"/>
      <c r="XEG1948" s="24"/>
      <c r="XEH1948" s="24"/>
      <c r="XEI1948" s="24"/>
      <c r="XEJ1948" s="24"/>
      <c r="XEK1948" s="24"/>
      <c r="XEL1948" s="24"/>
      <c r="XEM1948" s="24"/>
      <c r="XEN1948" s="24"/>
      <c r="XEO1948" s="24"/>
      <c r="XEP1948" s="24"/>
      <c r="XEQ1948" s="24"/>
      <c r="XER1948" s="24"/>
      <c r="XES1948" s="24"/>
      <c r="XET1948" s="24"/>
      <c r="XEU1948" s="24"/>
      <c r="XEV1948" s="24"/>
      <c r="XEW1948" s="24"/>
    </row>
    <row r="1949" spans="1:16377" ht="30" hidden="1" customHeight="1" x14ac:dyDescent="0.25">
      <c r="A1949" s="7">
        <v>17470313</v>
      </c>
      <c r="B1949" s="97" t="str">
        <f>VLOOKUP(ActividadesCom[[#This Row],[NO. DE CONTROL]],'LISTADO ESTUDIANTES'!A:C,3,FALSE)</f>
        <v>MARTINEZ MORALES MARLYN GUADALUPE</v>
      </c>
      <c r="C1949" s="97" t="str">
        <f>VLOOKUP(ActividadesCom[[#This Row],[NO. DE CONTROL]],'LISTADO ESTUDIANTES'!A:B,2,FALSE)</f>
        <v>INGENIERIA EN SISTEMAS COMPUTACIONALES</v>
      </c>
      <c r="D1949" s="18" t="str">
        <f>VLOOKUP(ActividadesCom[[#This Row],[NO. DE CONTROL]],'LISTADO ESTUDIANTES'!A:D,4,FALSE)</f>
        <v>EGRESADO(A)</v>
      </c>
      <c r="E1949" s="5">
        <f>SUM(ActividadesCom[[#This Row],[CRÉD. 1]],ActividadesCom[[#This Row],[CRÉD. 2]],ActividadesCom[[#This Row],[CRÉD. 3]],ActividadesCom[[#This Row],[CRÉD. 4]],ActividadesCom[[#This Row],[CRÉD. 5]])</f>
        <v>5</v>
      </c>
      <c r="F1949" s="17">
        <f>IF(ActividadesCom[[#This Row],[ÚLTIMO SEMESTRE CON CRÉDITOS]]&gt;0,ROUND(AVERAGE(ActividadesCom[[#This Row],[VALOR NIVEL 5]],ActividadesCom[[#This Row],[VALOR NIVEL 4]],ActividadesCom[[#This Row],[VALOR NIVEL 3]],ActividadesCom[[#This Row],[VALOR NIVEL 2]],ActividadesCom[[#This Row],[VALOR NIVEL 1]]),0),"")</f>
        <v>3</v>
      </c>
      <c r="G1949" s="5" t="str">
        <f>IF(ActividadesCom[[#This Row],[PROMEDIO]]="","",IF(ActividadesCom[[#This Row],[PROMEDIO]]&gt;=4,"EXCELENTE",IF(ActividadesCom[[#This Row],[PROMEDIO]]&gt;=3,"NOTABLE",IF(ActividadesCom[[#This Row],[PROMEDIO]]&gt;=2,"BUENO",IF(ActividadesCom[[#This Row],[PROMEDIO]]=1,"SUFICIENTE","")))))</f>
        <v>NOTABLE</v>
      </c>
      <c r="H1949" s="5">
        <f>MAX(ActividadesCom[[#This Row],[PERÍODO 1]],ActividadesCom[[#This Row],[PERÍODO 2]],ActividadesCom[[#This Row],[PERÍODO 3]],ActividadesCom[[#This Row],[PERÍODO 4]],ActividadesCom[[#This Row],[PERÍODO 5]])</f>
        <v>20203</v>
      </c>
      <c r="I1949" s="6" t="s">
        <v>600</v>
      </c>
      <c r="J1949" s="5">
        <v>20181</v>
      </c>
      <c r="K1949" s="5" t="s">
        <v>4010</v>
      </c>
      <c r="L1949" s="5">
        <f>IF(ActividadesCom[[#This Row],[NIVEL 1]]&lt;&gt;0,VLOOKUP(ActividadesCom[[#This Row],[NIVEL 1]],Catálogo!A:B,2,FALSE),"")</f>
        <v>2</v>
      </c>
      <c r="M1949" s="5">
        <v>1</v>
      </c>
      <c r="N1949" s="6" t="s">
        <v>918</v>
      </c>
      <c r="O1949" s="5">
        <v>20191</v>
      </c>
      <c r="P1949" s="5" t="s">
        <v>4010</v>
      </c>
      <c r="Q1949" s="5">
        <f>IF(ActividadesCom[[#This Row],[NIVEL 2]]&lt;&gt;0,VLOOKUP(ActividadesCom[[#This Row],[NIVEL 2]],Catálogo!A:B,2,FALSE),"")</f>
        <v>2</v>
      </c>
      <c r="R1949" s="5">
        <v>1</v>
      </c>
      <c r="S1949" s="6" t="s">
        <v>4170</v>
      </c>
      <c r="T1949" s="5">
        <v>20203</v>
      </c>
      <c r="U1949" s="5" t="s">
        <v>4010</v>
      </c>
      <c r="V1949" s="5">
        <f>IF(ActividadesCom[[#This Row],[NIVEL 3]]&lt;&gt;0,VLOOKUP(ActividadesCom[[#This Row],[NIVEL 3]],Catálogo!A:B,2,FALSE),"")</f>
        <v>2</v>
      </c>
      <c r="W1949" s="5">
        <v>1</v>
      </c>
      <c r="X1949" s="6" t="s">
        <v>4195</v>
      </c>
      <c r="Y1949" s="5">
        <v>20203</v>
      </c>
      <c r="Z1949" s="5" t="s">
        <v>4008</v>
      </c>
      <c r="AA1949" s="5">
        <f>IF(ActividadesCom[[#This Row],[NIVEL 4]]&lt;&gt;0,VLOOKUP(ActividadesCom[[#This Row],[NIVEL 4]],Catálogo!A:B,2,FALSE),"")</f>
        <v>4</v>
      </c>
      <c r="AB1949" s="5">
        <v>1</v>
      </c>
      <c r="AC1949" s="6" t="s">
        <v>34</v>
      </c>
      <c r="AD1949" s="5">
        <v>20173</v>
      </c>
      <c r="AE1949" s="5" t="s">
        <v>4008</v>
      </c>
      <c r="AF1949" s="5">
        <f>IF(ActividadesCom[[#This Row],[NIVEL 5]]&lt;&gt;0,VLOOKUP(ActividadesCom[[#This Row],[NIVEL 5]],Catálogo!A:B,2,FALSE),"")</f>
        <v>4</v>
      </c>
      <c r="AG1949" s="5">
        <v>1</v>
      </c>
      <c r="AH1949" s="2"/>
      <c r="AI1949" s="2"/>
    </row>
    <row r="1950" spans="1:16377" ht="30" hidden="1" customHeight="1" x14ac:dyDescent="0.25">
      <c r="A1950" s="7">
        <v>17470314</v>
      </c>
      <c r="B1950" s="97" t="str">
        <f>VLOOKUP(ActividadesCom[[#This Row],[NO. DE CONTROL]],'LISTADO ESTUDIANTES'!A:C,3,FALSE)</f>
        <v>MIS PEREZ ANGEL ERNESTO</v>
      </c>
      <c r="C1950" s="97" t="str">
        <f>VLOOKUP(ActividadesCom[[#This Row],[NO. DE CONTROL]],'LISTADO ESTUDIANTES'!A:B,2,FALSE)</f>
        <v>INGENIERIA EN GESTION EMPRESARIAL</v>
      </c>
      <c r="D1950" s="18" t="str">
        <f>VLOOKUP(ActividadesCom[[#This Row],[NO. DE CONTROL]],'LISTADO ESTUDIANTES'!A:D,4,FALSE)</f>
        <v>EGRESADO(A)</v>
      </c>
      <c r="E1950" s="5">
        <f>SUM(ActividadesCom[[#This Row],[CRÉD. 1]],ActividadesCom[[#This Row],[CRÉD. 2]],ActividadesCom[[#This Row],[CRÉD. 3]],ActividadesCom[[#This Row],[CRÉD. 4]],ActividadesCom[[#This Row],[CRÉD. 5]])</f>
        <v>5</v>
      </c>
      <c r="F1950" s="17">
        <f>IF(ActividadesCom[[#This Row],[ÚLTIMO SEMESTRE CON CRÉDITOS]]&gt;0,ROUND(AVERAGE(ActividadesCom[[#This Row],[VALOR NIVEL 5]],ActividadesCom[[#This Row],[VALOR NIVEL 4]],ActividadesCom[[#This Row],[VALOR NIVEL 3]],ActividadesCom[[#This Row],[VALOR NIVEL 2]],ActividadesCom[[#This Row],[VALOR NIVEL 1]]),0),"")</f>
        <v>3</v>
      </c>
      <c r="G1950" s="5" t="str">
        <f>IF(ActividadesCom[[#This Row],[PROMEDIO]]="","",IF(ActividadesCom[[#This Row],[PROMEDIO]]&gt;=4,"EXCELENTE",IF(ActividadesCom[[#This Row],[PROMEDIO]]&gt;=3,"NOTABLE",IF(ActividadesCom[[#This Row],[PROMEDIO]]&gt;=2,"BUENO",IF(ActividadesCom[[#This Row],[PROMEDIO]]=1,"SUFICIENTE","")))))</f>
        <v>NOTABLE</v>
      </c>
      <c r="H1950" s="5">
        <f>MAX(ActividadesCom[[#This Row],[PERÍODO 1]],ActividadesCom[[#This Row],[PERÍODO 2]],ActividadesCom[[#This Row],[PERÍODO 3]],ActividadesCom[[#This Row],[PERÍODO 4]],ActividadesCom[[#This Row],[PERÍODO 5]])</f>
        <v>20211</v>
      </c>
      <c r="I1950" s="6" t="s">
        <v>4100</v>
      </c>
      <c r="J1950" s="5">
        <v>20183</v>
      </c>
      <c r="K1950" s="5" t="s">
        <v>4008</v>
      </c>
      <c r="L1950" s="5">
        <f>IF(ActividadesCom[[#This Row],[NIVEL 1]]&lt;&gt;0,VLOOKUP(ActividadesCom[[#This Row],[NIVEL 1]],Catálogo!A:B,2,FALSE),"")</f>
        <v>4</v>
      </c>
      <c r="M1950" s="5">
        <v>1</v>
      </c>
      <c r="N1950" s="6" t="s">
        <v>4152</v>
      </c>
      <c r="O1950" s="5">
        <v>20203</v>
      </c>
      <c r="P1950" s="5" t="s">
        <v>4010</v>
      </c>
      <c r="Q1950" s="5">
        <f>IF(ActividadesCom[[#This Row],[NIVEL 2]]&lt;&gt;0,VLOOKUP(ActividadesCom[[#This Row],[NIVEL 2]],Catálogo!A:B,2,FALSE),"")</f>
        <v>2</v>
      </c>
      <c r="R1950" s="5">
        <v>1</v>
      </c>
      <c r="S1950" s="6" t="s">
        <v>4418</v>
      </c>
      <c r="T1950" s="5">
        <v>20211</v>
      </c>
      <c r="U1950" s="5" t="s">
        <v>4008</v>
      </c>
      <c r="V1950" s="5">
        <f>IF(ActividadesCom[[#This Row],[NIVEL 3]]&lt;&gt;0,VLOOKUP(ActividadesCom[[#This Row],[NIVEL 3]],Catálogo!A:B,2,FALSE),"")</f>
        <v>4</v>
      </c>
      <c r="W1950" s="5">
        <v>1</v>
      </c>
      <c r="X1950" s="6" t="s">
        <v>31</v>
      </c>
      <c r="Y1950" s="5">
        <v>20211</v>
      </c>
      <c r="Z1950" s="5" t="s">
        <v>4010</v>
      </c>
      <c r="AA1950" s="5">
        <f>IF(ActividadesCom[[#This Row],[NIVEL 4]]&lt;&gt;0,VLOOKUP(ActividadesCom[[#This Row],[NIVEL 4]],Catálogo!A:B,2,FALSE),"")</f>
        <v>2</v>
      </c>
      <c r="AB1950" s="5">
        <v>1</v>
      </c>
      <c r="AC1950" s="6" t="s">
        <v>34</v>
      </c>
      <c r="AD1950" s="5">
        <v>20173</v>
      </c>
      <c r="AE1950" s="5" t="s">
        <v>4009</v>
      </c>
      <c r="AF1950" s="5">
        <f>IF(ActividadesCom[[#This Row],[NIVEL 5]]&lt;&gt;0,VLOOKUP(ActividadesCom[[#This Row],[NIVEL 5]],Catálogo!A:B,2,FALSE),"")</f>
        <v>3</v>
      </c>
      <c r="AG1950" s="5">
        <v>1</v>
      </c>
      <c r="AH1950" s="2"/>
      <c r="AI1950" s="2"/>
    </row>
    <row r="1951" spans="1:16377" ht="30" hidden="1" customHeight="1" x14ac:dyDescent="0.25">
      <c r="A1951" s="7">
        <v>17470315</v>
      </c>
      <c r="B1951" s="97" t="str">
        <f>VLOOKUP(ActividadesCom[[#This Row],[NO. DE CONTROL]],'LISTADO ESTUDIANTES'!A:C,3,FALSE)</f>
        <v>MENDOZA GUTIERREZ LAZARO</v>
      </c>
      <c r="C1951" s="97" t="str">
        <f>VLOOKUP(ActividadesCom[[#This Row],[NO. DE CONTROL]],'LISTADO ESTUDIANTES'!A:B,2,FALSE)</f>
        <v>INGENIERIA CIVIL</v>
      </c>
      <c r="D1951" s="18" t="str">
        <f>VLOOKUP(ActividadesCom[[#This Row],[NO. DE CONTROL]],'LISTADO ESTUDIANTES'!A:D,4,FALSE)</f>
        <v>BAJA</v>
      </c>
      <c r="E1951" s="5">
        <f>SUM(ActividadesCom[[#This Row],[CRÉD. 1]],ActividadesCom[[#This Row],[CRÉD. 2]],ActividadesCom[[#This Row],[CRÉD. 3]],ActividadesCom[[#This Row],[CRÉD. 4]],ActividadesCom[[#This Row],[CRÉD. 5]])</f>
        <v>4</v>
      </c>
      <c r="F1951" s="17">
        <f>IF(ActividadesCom[[#This Row],[ÚLTIMO SEMESTRE CON CRÉDITOS]]&gt;0,ROUND(AVERAGE(ActividadesCom[[#This Row],[VALOR NIVEL 5]],ActividadesCom[[#This Row],[VALOR NIVEL 4]],ActividadesCom[[#This Row],[VALOR NIVEL 3]],ActividadesCom[[#This Row],[VALOR NIVEL 2]],ActividadesCom[[#This Row],[VALOR NIVEL 1]]),0),"")</f>
        <v>3</v>
      </c>
      <c r="G1951" s="5" t="str">
        <f>IF(ActividadesCom[[#This Row],[PROMEDIO]]="","",IF(ActividadesCom[[#This Row],[PROMEDIO]]&gt;=4,"EXCELENTE",IF(ActividadesCom[[#This Row],[PROMEDIO]]&gt;=3,"NOTABLE",IF(ActividadesCom[[#This Row],[PROMEDIO]]&gt;=2,"BUENO",IF(ActividadesCom[[#This Row],[PROMEDIO]]=1,"SUFICIENTE","")))))</f>
        <v>NOTABLE</v>
      </c>
      <c r="H1951" s="5">
        <f>MAX(ActividadesCom[[#This Row],[PERÍODO 1]],ActividadesCom[[#This Row],[PERÍODO 2]],ActividadesCom[[#This Row],[PERÍODO 3]],ActividadesCom[[#This Row],[PERÍODO 4]],ActividadesCom[[#This Row],[PERÍODO 5]])</f>
        <v>20181</v>
      </c>
      <c r="I1951" s="6" t="s">
        <v>1138</v>
      </c>
      <c r="J1951" s="5">
        <v>20181</v>
      </c>
      <c r="K1951" s="5" t="s">
        <v>4010</v>
      </c>
      <c r="L1951" s="5">
        <f>IF(ActividadesCom[[#This Row],[NIVEL 1]]&lt;&gt;0,VLOOKUP(ActividadesCom[[#This Row],[NIVEL 1]],Catálogo!A:B,2,FALSE),"")</f>
        <v>2</v>
      </c>
      <c r="M1951" s="5">
        <v>1</v>
      </c>
      <c r="N1951" s="6"/>
      <c r="O1951" s="5"/>
      <c r="P1951" s="5"/>
      <c r="Q1951" s="5" t="str">
        <f>IF(ActividadesCom[[#This Row],[NIVEL 2]]&lt;&gt;0,VLOOKUP(ActividadesCom[[#This Row],[NIVEL 2]],Catálogo!A:B,2,FALSE),"")</f>
        <v/>
      </c>
      <c r="R1951" s="5"/>
      <c r="S1951" s="6"/>
      <c r="T1951" s="5"/>
      <c r="U1951" s="5"/>
      <c r="V1951" s="5" t="str">
        <f>IF(ActividadesCom[[#This Row],[NIVEL 3]]&lt;&gt;0,VLOOKUP(ActividadesCom[[#This Row],[NIVEL 3]],Catálogo!A:B,2,FALSE),"")</f>
        <v/>
      </c>
      <c r="W1951" s="5"/>
      <c r="X1951" s="6" t="s">
        <v>4055</v>
      </c>
      <c r="Y1951" s="5">
        <v>20181</v>
      </c>
      <c r="Z1951" s="5" t="s">
        <v>4009</v>
      </c>
      <c r="AA1951" s="5">
        <f>IF(ActividadesCom[[#This Row],[NIVEL 4]]&lt;&gt;0,VLOOKUP(ActividadesCom[[#This Row],[NIVEL 4]],Catálogo!A:B,2,FALSE),"")</f>
        <v>3</v>
      </c>
      <c r="AB1951" s="5">
        <v>2</v>
      </c>
      <c r="AC1951" s="6" t="s">
        <v>11</v>
      </c>
      <c r="AD1951" s="5">
        <v>20173</v>
      </c>
      <c r="AE1951" s="5" t="s">
        <v>4009</v>
      </c>
      <c r="AF1951" s="5">
        <f>IF(ActividadesCom[[#This Row],[NIVEL 5]]&lt;&gt;0,VLOOKUP(ActividadesCom[[#This Row],[NIVEL 5]],Catálogo!A:B,2,FALSE),"")</f>
        <v>3</v>
      </c>
      <c r="AG1951" s="5">
        <v>1</v>
      </c>
      <c r="AH1951" s="2"/>
      <c r="AI1951" s="2"/>
    </row>
    <row r="1952" spans="1:16377" ht="30" hidden="1" customHeight="1" x14ac:dyDescent="0.25">
      <c r="A1952" s="7">
        <v>17470316</v>
      </c>
      <c r="B1952" s="97" t="str">
        <f>VLOOKUP(ActividadesCom[[#This Row],[NO. DE CONTROL]],'LISTADO ESTUDIANTES'!A:C,3,FALSE)</f>
        <v>DZUL CAMBRANIS GRISELDA</v>
      </c>
      <c r="C1952" s="97" t="str">
        <f>VLOOKUP(ActividadesCom[[#This Row],[NO. DE CONTROL]],'LISTADO ESTUDIANTES'!A:B,2,FALSE)</f>
        <v>INGENIERIA EN GESTION EMPRESARIAL</v>
      </c>
      <c r="D1952" s="18" t="str">
        <f>VLOOKUP(ActividadesCom[[#This Row],[NO. DE CONTROL]],'LISTADO ESTUDIANTES'!A:D,4,FALSE)</f>
        <v>BAJA</v>
      </c>
      <c r="E1952" s="5">
        <f>SUM(ActividadesCom[[#This Row],[CRÉD. 1]],ActividadesCom[[#This Row],[CRÉD. 2]],ActividadesCom[[#This Row],[CRÉD. 3]],ActividadesCom[[#This Row],[CRÉD. 4]],ActividadesCom[[#This Row],[CRÉD. 5]])</f>
        <v>1</v>
      </c>
      <c r="F1952" s="17">
        <f>IF(ActividadesCom[[#This Row],[ÚLTIMO SEMESTRE CON CRÉDITOS]]&gt;0,ROUND(AVERAGE(ActividadesCom[[#This Row],[VALOR NIVEL 5]],ActividadesCom[[#This Row],[VALOR NIVEL 4]],ActividadesCom[[#This Row],[VALOR NIVEL 3]],ActividadesCom[[#This Row],[VALOR NIVEL 2]],ActividadesCom[[#This Row],[VALOR NIVEL 1]]),0),"")</f>
        <v>2</v>
      </c>
      <c r="G1952" s="5" t="str">
        <f>IF(ActividadesCom[[#This Row],[PROMEDIO]]="","",IF(ActividadesCom[[#This Row],[PROMEDIO]]&gt;=4,"EXCELENTE",IF(ActividadesCom[[#This Row],[PROMEDIO]]&gt;=3,"NOTABLE",IF(ActividadesCom[[#This Row],[PROMEDIO]]&gt;=2,"BUENO",IF(ActividadesCom[[#This Row],[PROMEDIO]]=1,"SUFICIENTE","")))))</f>
        <v>BUENO</v>
      </c>
      <c r="H1952" s="5">
        <f>MAX(ActividadesCom[[#This Row],[PERÍODO 1]],ActividadesCom[[#This Row],[PERÍODO 2]],ActividadesCom[[#This Row],[PERÍODO 3]],ActividadesCom[[#This Row],[PERÍODO 4]],ActividadesCom[[#This Row],[PERÍODO 5]])</f>
        <v>20173</v>
      </c>
      <c r="I1952" s="6"/>
      <c r="J1952" s="5"/>
      <c r="K1952" s="5"/>
      <c r="L1952" s="5" t="str">
        <f>IF(ActividadesCom[[#This Row],[NIVEL 1]]&lt;&gt;0,VLOOKUP(ActividadesCom[[#This Row],[NIVEL 1]],Catálogo!A:B,2,FALSE),"")</f>
        <v/>
      </c>
      <c r="M1952" s="5"/>
      <c r="N1952" s="6"/>
      <c r="O1952" s="5"/>
      <c r="P1952" s="5"/>
      <c r="Q1952" s="5" t="str">
        <f>IF(ActividadesCom[[#This Row],[NIVEL 2]]&lt;&gt;0,VLOOKUP(ActividadesCom[[#This Row],[NIVEL 2]],Catálogo!A:B,2,FALSE),"")</f>
        <v/>
      </c>
      <c r="R1952" s="5"/>
      <c r="S1952" s="6"/>
      <c r="T1952" s="5"/>
      <c r="U1952" s="5"/>
      <c r="V1952" s="5" t="str">
        <f>IF(ActividadesCom[[#This Row],[NIVEL 3]]&lt;&gt;0,VLOOKUP(ActividadesCom[[#This Row],[NIVEL 3]],Catálogo!A:B,2,FALSE),"")</f>
        <v/>
      </c>
      <c r="W1952" s="5"/>
      <c r="X1952" s="6"/>
      <c r="Y1952" s="5"/>
      <c r="Z1952" s="5"/>
      <c r="AA1952" s="5" t="str">
        <f>IF(ActividadesCom[[#This Row],[NIVEL 4]]&lt;&gt;0,VLOOKUP(ActividadesCom[[#This Row],[NIVEL 4]],Catálogo!A:B,2,FALSE),"")</f>
        <v/>
      </c>
      <c r="AB1952" s="5"/>
      <c r="AC1952" s="6" t="s">
        <v>34</v>
      </c>
      <c r="AD1952" s="5">
        <v>20173</v>
      </c>
      <c r="AE1952" s="5" t="s">
        <v>4010</v>
      </c>
      <c r="AF1952" s="5">
        <f>IF(ActividadesCom[[#This Row],[NIVEL 5]]&lt;&gt;0,VLOOKUP(ActividadesCom[[#This Row],[NIVEL 5]],Catálogo!A:B,2,FALSE),"")</f>
        <v>2</v>
      </c>
      <c r="AG1952" s="5">
        <v>1</v>
      </c>
      <c r="AH1952" s="2"/>
      <c r="AI1952" s="2"/>
    </row>
    <row r="1953" spans="1:35" ht="30" hidden="1" customHeight="1" x14ac:dyDescent="0.25">
      <c r="A1953" s="7">
        <v>17470317</v>
      </c>
      <c r="B1953" s="97" t="str">
        <f>VLOOKUP(ActividadesCom[[#This Row],[NO. DE CONTROL]],'LISTADO ESTUDIANTES'!A:C,3,FALSE)</f>
        <v>LARA CEBALLOS OMAR IDELFONSO</v>
      </c>
      <c r="C1953" s="97" t="str">
        <f>VLOOKUP(ActividadesCom[[#This Row],[NO. DE CONTROL]],'LISTADO ESTUDIANTES'!A:B,2,FALSE)</f>
        <v>INGENIERIA EN GESTION EMPRESARIAL</v>
      </c>
      <c r="D1953" s="18" t="str">
        <f>VLOOKUP(ActividadesCom[[#This Row],[NO. DE CONTROL]],'LISTADO ESTUDIANTES'!A:D,4,FALSE)</f>
        <v>EGRESADO(A)</v>
      </c>
      <c r="E1953" s="5">
        <f>SUM(ActividadesCom[[#This Row],[CRÉD. 1]],ActividadesCom[[#This Row],[CRÉD. 2]],ActividadesCom[[#This Row],[CRÉD. 3]],ActividadesCom[[#This Row],[CRÉD. 4]],ActividadesCom[[#This Row],[CRÉD. 5]])</f>
        <v>5</v>
      </c>
      <c r="F1953" s="17">
        <f>IF(ActividadesCom[[#This Row],[ÚLTIMO SEMESTRE CON CRÉDITOS]]&gt;0,ROUND(AVERAGE(ActividadesCom[[#This Row],[VALOR NIVEL 5]],ActividadesCom[[#This Row],[VALOR NIVEL 4]],ActividadesCom[[#This Row],[VALOR NIVEL 3]],ActividadesCom[[#This Row],[VALOR NIVEL 2]],ActividadesCom[[#This Row],[VALOR NIVEL 1]]),0),"")</f>
        <v>3</v>
      </c>
      <c r="G1953" s="5" t="str">
        <f>IF(ActividadesCom[[#This Row],[PROMEDIO]]="","",IF(ActividadesCom[[#This Row],[PROMEDIO]]&gt;=4,"EXCELENTE",IF(ActividadesCom[[#This Row],[PROMEDIO]]&gt;=3,"NOTABLE",IF(ActividadesCom[[#This Row],[PROMEDIO]]&gt;=2,"BUENO",IF(ActividadesCom[[#This Row],[PROMEDIO]]=1,"SUFICIENTE","")))))</f>
        <v>NOTABLE</v>
      </c>
      <c r="H1953" s="5">
        <f>MAX(ActividadesCom[[#This Row],[PERÍODO 1]],ActividadesCom[[#This Row],[PERÍODO 2]],ActividadesCom[[#This Row],[PERÍODO 3]],ActividadesCom[[#This Row],[PERÍODO 4]],ActividadesCom[[#This Row],[PERÍODO 5]])</f>
        <v>20211</v>
      </c>
      <c r="I1953" s="6" t="s">
        <v>4418</v>
      </c>
      <c r="J1953" s="5">
        <v>20211</v>
      </c>
      <c r="K1953" s="5" t="s">
        <v>4008</v>
      </c>
      <c r="L1953" s="5">
        <f>IF(ActividadesCom[[#This Row],[NIVEL 1]]&lt;&gt;0,VLOOKUP(ActividadesCom[[#This Row],[NIVEL 1]],Catálogo!A:B,2,FALSE),"")</f>
        <v>4</v>
      </c>
      <c r="M1953" s="5">
        <v>1</v>
      </c>
      <c r="N1953" s="6" t="s">
        <v>4443</v>
      </c>
      <c r="O1953" s="5">
        <v>20211</v>
      </c>
      <c r="P1953" s="5" t="s">
        <v>4008</v>
      </c>
      <c r="Q1953" s="5">
        <f>IF(ActividadesCom[[#This Row],[NIVEL 2]]&lt;&gt;0,VLOOKUP(ActividadesCom[[#This Row],[NIVEL 2]],Catálogo!A:B,2,FALSE),"")</f>
        <v>4</v>
      </c>
      <c r="R1953" s="5">
        <v>1</v>
      </c>
      <c r="S1953" s="6" t="s">
        <v>4444</v>
      </c>
      <c r="T1953" s="5">
        <v>20211</v>
      </c>
      <c r="U1953" s="5" t="s">
        <v>4008</v>
      </c>
      <c r="V1953" s="5">
        <f>IF(ActividadesCom[[#This Row],[NIVEL 3]]&lt;&gt;0,VLOOKUP(ActividadesCom[[#This Row],[NIVEL 3]],Catálogo!A:B,2,FALSE),"")</f>
        <v>4</v>
      </c>
      <c r="W1953" s="5">
        <v>1</v>
      </c>
      <c r="X1953" s="6" t="s">
        <v>27</v>
      </c>
      <c r="Y1953" s="5">
        <v>20181</v>
      </c>
      <c r="Z1953" s="5" t="s">
        <v>4010</v>
      </c>
      <c r="AA1953" s="5">
        <f>IF(ActividadesCom[[#This Row],[NIVEL 4]]&lt;&gt;0,VLOOKUP(ActividadesCom[[#This Row],[NIVEL 4]],Catálogo!A:B,2,FALSE),"")</f>
        <v>2</v>
      </c>
      <c r="AB1953" s="5">
        <v>1</v>
      </c>
      <c r="AC1953" s="6" t="s">
        <v>27</v>
      </c>
      <c r="AD1953" s="5">
        <v>20173</v>
      </c>
      <c r="AE1953" s="5" t="s">
        <v>4009</v>
      </c>
      <c r="AF1953" s="5">
        <f>IF(ActividadesCom[[#This Row],[NIVEL 5]]&lt;&gt;0,VLOOKUP(ActividadesCom[[#This Row],[NIVEL 5]],Catálogo!A:B,2,FALSE),"")</f>
        <v>3</v>
      </c>
      <c r="AG1953" s="5">
        <v>1</v>
      </c>
      <c r="AH1953" s="2"/>
      <c r="AI1953" s="2"/>
    </row>
    <row r="1954" spans="1:35" ht="30" hidden="1" customHeight="1" x14ac:dyDescent="0.25">
      <c r="A1954" s="7">
        <v>17470318</v>
      </c>
      <c r="B1954" s="97" t="str">
        <f>VLOOKUP(ActividadesCom[[#This Row],[NO. DE CONTROL]],'LISTADO ESTUDIANTES'!A:C,3,FALSE)</f>
        <v>CANUL FIGUEROA JANETT BEATRIZ</v>
      </c>
      <c r="C1954" s="97" t="str">
        <f>VLOOKUP(ActividadesCom[[#This Row],[NO. DE CONTROL]],'LISTADO ESTUDIANTES'!A:B,2,FALSE)</f>
        <v>ARQUITECTURA</v>
      </c>
      <c r="D1954" s="18" t="str">
        <f>VLOOKUP(ActividadesCom[[#This Row],[NO. DE CONTROL]],'LISTADO ESTUDIANTES'!A:D,4,FALSE)</f>
        <v>BAJA</v>
      </c>
      <c r="E1954" s="5">
        <f>SUM(ActividadesCom[[#This Row],[CRÉD. 1]],ActividadesCom[[#This Row],[CRÉD. 2]],ActividadesCom[[#This Row],[CRÉD. 3]],ActividadesCom[[#This Row],[CRÉD. 4]],ActividadesCom[[#This Row],[CRÉD. 5]])</f>
        <v>0</v>
      </c>
      <c r="F1954" s="17" t="str">
        <f>IF(ActividadesCom[[#This Row],[ÚLTIMO SEMESTRE CON CRÉDITOS]]&gt;0,ROUND(AVERAGE(ActividadesCom[[#This Row],[VALOR NIVEL 5]],ActividadesCom[[#This Row],[VALOR NIVEL 4]],ActividadesCom[[#This Row],[VALOR NIVEL 3]],ActividadesCom[[#This Row],[VALOR NIVEL 2]],ActividadesCom[[#This Row],[VALOR NIVEL 1]]),0),"")</f>
        <v/>
      </c>
      <c r="G1954" s="5" t="str">
        <f>IF(ActividadesCom[[#This Row],[PROMEDIO]]="","",IF(ActividadesCom[[#This Row],[PROMEDIO]]&gt;=4,"EXCELENTE",IF(ActividadesCom[[#This Row],[PROMEDIO]]&gt;=3,"NOTABLE",IF(ActividadesCom[[#This Row],[PROMEDIO]]&gt;=2,"BUENO",IF(ActividadesCom[[#This Row],[PROMEDIO]]=1,"SUFICIENTE","")))))</f>
        <v/>
      </c>
      <c r="H1954" s="5">
        <f>MAX(ActividadesCom[[#This Row],[PERÍODO 1]],ActividadesCom[[#This Row],[PERÍODO 2]],ActividadesCom[[#This Row],[PERÍODO 3]],ActividadesCom[[#This Row],[PERÍODO 4]],ActividadesCom[[#This Row],[PERÍODO 5]])</f>
        <v>0</v>
      </c>
      <c r="I1954" s="6"/>
      <c r="J1954" s="5"/>
      <c r="K1954" s="5"/>
      <c r="L1954" s="5" t="str">
        <f>IF(ActividadesCom[[#This Row],[NIVEL 1]]&lt;&gt;0,VLOOKUP(ActividadesCom[[#This Row],[NIVEL 1]],Catálogo!A:B,2,FALSE),"")</f>
        <v/>
      </c>
      <c r="M1954" s="5"/>
      <c r="N1954" s="6"/>
      <c r="O1954" s="5"/>
      <c r="P1954" s="5"/>
      <c r="Q1954" s="5" t="str">
        <f>IF(ActividadesCom[[#This Row],[NIVEL 2]]&lt;&gt;0,VLOOKUP(ActividadesCom[[#This Row],[NIVEL 2]],Catálogo!A:B,2,FALSE),"")</f>
        <v/>
      </c>
      <c r="R1954" s="5"/>
      <c r="S1954" s="6"/>
      <c r="T1954" s="5"/>
      <c r="U1954" s="5"/>
      <c r="V1954" s="5" t="str">
        <f>IF(ActividadesCom[[#This Row],[NIVEL 3]]&lt;&gt;0,VLOOKUP(ActividadesCom[[#This Row],[NIVEL 3]],Catálogo!A:B,2,FALSE),"")</f>
        <v/>
      </c>
      <c r="W1954" s="5"/>
      <c r="X1954" s="6"/>
      <c r="Y1954" s="5"/>
      <c r="Z1954" s="5"/>
      <c r="AA1954" s="5" t="str">
        <f>IF(ActividadesCom[[#This Row],[NIVEL 4]]&lt;&gt;0,VLOOKUP(ActividadesCom[[#This Row],[NIVEL 4]],Catálogo!A:B,2,FALSE),"")</f>
        <v/>
      </c>
      <c r="AB1954" s="5"/>
      <c r="AC1954" s="6"/>
      <c r="AD1954" s="5"/>
      <c r="AE1954" s="5"/>
      <c r="AF1954" s="5" t="str">
        <f>IF(ActividadesCom[[#This Row],[NIVEL 5]]&lt;&gt;0,VLOOKUP(ActividadesCom[[#This Row],[NIVEL 5]],Catálogo!A:B,2,FALSE),"")</f>
        <v/>
      </c>
      <c r="AG1954" s="5"/>
      <c r="AH1954" s="2"/>
      <c r="AI1954" s="2"/>
    </row>
    <row r="1955" spans="1:35" ht="30" hidden="1" customHeight="1" x14ac:dyDescent="0.25">
      <c r="A1955" s="7">
        <v>17470319</v>
      </c>
      <c r="B1955" s="97" t="str">
        <f>VLOOKUP(ActividadesCom[[#This Row],[NO. DE CONTROL]],'LISTADO ESTUDIANTES'!A:C,3,FALSE)</f>
        <v>CHAN CAN ISRAEL URI</v>
      </c>
      <c r="C1955" s="97" t="str">
        <f>VLOOKUP(ActividadesCom[[#This Row],[NO. DE CONTROL]],'LISTADO ESTUDIANTES'!A:B,2,FALSE)</f>
        <v>INGENIERIA INDUSTRIAL</v>
      </c>
      <c r="D1955" s="18" t="str">
        <f>VLOOKUP(ActividadesCom[[#This Row],[NO. DE CONTROL]],'LISTADO ESTUDIANTES'!A:D,4,FALSE)</f>
        <v>BAJA</v>
      </c>
      <c r="E1955" s="5">
        <f>SUM(ActividadesCom[[#This Row],[CRÉD. 1]],ActividadesCom[[#This Row],[CRÉD. 2]],ActividadesCom[[#This Row],[CRÉD. 3]],ActividadesCom[[#This Row],[CRÉD. 4]],ActividadesCom[[#This Row],[CRÉD. 5]])</f>
        <v>0</v>
      </c>
      <c r="F1955" s="17" t="str">
        <f>IF(ActividadesCom[[#This Row],[ÚLTIMO SEMESTRE CON CRÉDITOS]]&gt;0,ROUND(AVERAGE(ActividadesCom[[#This Row],[VALOR NIVEL 5]],ActividadesCom[[#This Row],[VALOR NIVEL 4]],ActividadesCom[[#This Row],[VALOR NIVEL 3]],ActividadesCom[[#This Row],[VALOR NIVEL 2]],ActividadesCom[[#This Row],[VALOR NIVEL 1]]),0),"")</f>
        <v/>
      </c>
      <c r="G1955" s="5" t="str">
        <f>IF(ActividadesCom[[#This Row],[PROMEDIO]]="","",IF(ActividadesCom[[#This Row],[PROMEDIO]]&gt;=4,"EXCELENTE",IF(ActividadesCom[[#This Row],[PROMEDIO]]&gt;=3,"NOTABLE",IF(ActividadesCom[[#This Row],[PROMEDIO]]&gt;=2,"BUENO",IF(ActividadesCom[[#This Row],[PROMEDIO]]=1,"SUFICIENTE","")))))</f>
        <v/>
      </c>
      <c r="H1955" s="5">
        <f>MAX(ActividadesCom[[#This Row],[PERÍODO 1]],ActividadesCom[[#This Row],[PERÍODO 2]],ActividadesCom[[#This Row],[PERÍODO 3]],ActividadesCom[[#This Row],[PERÍODO 4]],ActividadesCom[[#This Row],[PERÍODO 5]])</f>
        <v>0</v>
      </c>
      <c r="I1955" s="6"/>
      <c r="J1955" s="5"/>
      <c r="K1955" s="5"/>
      <c r="L1955" s="5" t="str">
        <f>IF(ActividadesCom[[#This Row],[NIVEL 1]]&lt;&gt;0,VLOOKUP(ActividadesCom[[#This Row],[NIVEL 1]],Catálogo!A:B,2,FALSE),"")</f>
        <v/>
      </c>
      <c r="M1955" s="5"/>
      <c r="N1955" s="6"/>
      <c r="O1955" s="5"/>
      <c r="P1955" s="5"/>
      <c r="Q1955" s="5" t="str">
        <f>IF(ActividadesCom[[#This Row],[NIVEL 2]]&lt;&gt;0,VLOOKUP(ActividadesCom[[#This Row],[NIVEL 2]],Catálogo!A:B,2,FALSE),"")</f>
        <v/>
      </c>
      <c r="R1955" s="5"/>
      <c r="S1955" s="6"/>
      <c r="T1955" s="5"/>
      <c r="U1955" s="5"/>
      <c r="V1955" s="5" t="str">
        <f>IF(ActividadesCom[[#This Row],[NIVEL 3]]&lt;&gt;0,VLOOKUP(ActividadesCom[[#This Row],[NIVEL 3]],Catálogo!A:B,2,FALSE),"")</f>
        <v/>
      </c>
      <c r="W1955" s="5"/>
      <c r="X1955" s="6"/>
      <c r="Y1955" s="5"/>
      <c r="Z1955" s="5"/>
      <c r="AA1955" s="5" t="str">
        <f>IF(ActividadesCom[[#This Row],[NIVEL 4]]&lt;&gt;0,VLOOKUP(ActividadesCom[[#This Row],[NIVEL 4]],Catálogo!A:B,2,FALSE),"")</f>
        <v/>
      </c>
      <c r="AB1955" s="5"/>
      <c r="AC1955" s="6"/>
      <c r="AD1955" s="5"/>
      <c r="AE1955" s="5"/>
      <c r="AF1955" s="5" t="str">
        <f>IF(ActividadesCom[[#This Row],[NIVEL 5]]&lt;&gt;0,VLOOKUP(ActividadesCom[[#This Row],[NIVEL 5]],Catálogo!A:B,2,FALSE),"")</f>
        <v/>
      </c>
      <c r="AG1955" s="5"/>
      <c r="AH1955" s="2"/>
      <c r="AI1955" s="2"/>
    </row>
    <row r="1956" spans="1:35" ht="30" hidden="1" customHeight="1" x14ac:dyDescent="0.25">
      <c r="A1956" s="7">
        <v>17470320</v>
      </c>
      <c r="B1956" s="97" t="str">
        <f>VLOOKUP(ActividadesCom[[#This Row],[NO. DE CONTROL]],'LISTADO ESTUDIANTES'!A:C,3,FALSE)</f>
        <v>EK LOPEZ ALBERTO DAVID</v>
      </c>
      <c r="C1956" s="97" t="str">
        <f>VLOOKUP(ActividadesCom[[#This Row],[NO. DE CONTROL]],'LISTADO ESTUDIANTES'!A:B,2,FALSE)</f>
        <v>ARQUITECTURA</v>
      </c>
      <c r="D1956" s="18" t="str">
        <f>VLOOKUP(ActividadesCom[[#This Row],[NO. DE CONTROL]],'LISTADO ESTUDIANTES'!A:D,4,FALSE)</f>
        <v>BAJA</v>
      </c>
      <c r="E1956" s="5">
        <f>SUM(ActividadesCom[[#This Row],[CRÉD. 1]],ActividadesCom[[#This Row],[CRÉD. 2]],ActividadesCom[[#This Row],[CRÉD. 3]],ActividadesCom[[#This Row],[CRÉD. 4]],ActividadesCom[[#This Row],[CRÉD. 5]])</f>
        <v>2</v>
      </c>
      <c r="F1956" s="17">
        <f>IF(ActividadesCom[[#This Row],[ÚLTIMO SEMESTRE CON CRÉDITOS]]&gt;0,ROUND(AVERAGE(ActividadesCom[[#This Row],[VALOR NIVEL 5]],ActividadesCom[[#This Row],[VALOR NIVEL 4]],ActividadesCom[[#This Row],[VALOR NIVEL 3]],ActividadesCom[[#This Row],[VALOR NIVEL 2]],ActividadesCom[[#This Row],[VALOR NIVEL 1]]),0),"")</f>
        <v>4</v>
      </c>
      <c r="G1956" s="5" t="str">
        <f>IF(ActividadesCom[[#This Row],[PROMEDIO]]="","",IF(ActividadesCom[[#This Row],[PROMEDIO]]&gt;=4,"EXCELENTE",IF(ActividadesCom[[#This Row],[PROMEDIO]]&gt;=3,"NOTABLE",IF(ActividadesCom[[#This Row],[PROMEDIO]]&gt;=2,"BUENO",IF(ActividadesCom[[#This Row],[PROMEDIO]]=1,"SUFICIENTE","")))))</f>
        <v>EXCELENTE</v>
      </c>
      <c r="H1956" s="5">
        <f>MAX(ActividadesCom[[#This Row],[PERÍODO 1]],ActividadesCom[[#This Row],[PERÍODO 2]],ActividadesCom[[#This Row],[PERÍODO 3]],ActividadesCom[[#This Row],[PERÍODO 4]],ActividadesCom[[#This Row],[PERÍODO 5]])</f>
        <v>20181</v>
      </c>
      <c r="I1956" s="6"/>
      <c r="J1956" s="5"/>
      <c r="K1956" s="5"/>
      <c r="L1956" s="5" t="str">
        <f>IF(ActividadesCom[[#This Row],[NIVEL 1]]&lt;&gt;0,VLOOKUP(ActividadesCom[[#This Row],[NIVEL 1]],Catálogo!A:B,2,FALSE),"")</f>
        <v/>
      </c>
      <c r="M1956" s="5"/>
      <c r="N1956" s="6"/>
      <c r="O1956" s="5"/>
      <c r="P1956" s="5"/>
      <c r="Q1956" s="5" t="str">
        <f>IF(ActividadesCom[[#This Row],[NIVEL 2]]&lt;&gt;0,VLOOKUP(ActividadesCom[[#This Row],[NIVEL 2]],Catálogo!A:B,2,FALSE),"")</f>
        <v/>
      </c>
      <c r="R1956" s="5"/>
      <c r="S1956" s="6"/>
      <c r="T1956" s="5"/>
      <c r="U1956" s="5"/>
      <c r="V1956" s="5" t="str">
        <f>IF(ActividadesCom[[#This Row],[NIVEL 3]]&lt;&gt;0,VLOOKUP(ActividadesCom[[#This Row],[NIVEL 3]],Catálogo!A:B,2,FALSE),"")</f>
        <v/>
      </c>
      <c r="W1956" s="5"/>
      <c r="X1956" s="6" t="s">
        <v>47</v>
      </c>
      <c r="Y1956" s="5">
        <v>20181</v>
      </c>
      <c r="Z1956" s="5" t="s">
        <v>4008</v>
      </c>
      <c r="AA1956" s="5">
        <f>IF(ActividadesCom[[#This Row],[NIVEL 4]]&lt;&gt;0,VLOOKUP(ActividadesCom[[#This Row],[NIVEL 4]],Catálogo!A:B,2,FALSE),"")</f>
        <v>4</v>
      </c>
      <c r="AB1956" s="5">
        <v>1</v>
      </c>
      <c r="AC1956" s="6" t="s">
        <v>31</v>
      </c>
      <c r="AD1956" s="5">
        <v>20173</v>
      </c>
      <c r="AE1956" s="5" t="s">
        <v>4008</v>
      </c>
      <c r="AF1956" s="5">
        <f>IF(ActividadesCom[[#This Row],[NIVEL 5]]&lt;&gt;0,VLOOKUP(ActividadesCom[[#This Row],[NIVEL 5]],Catálogo!A:B,2,FALSE),"")</f>
        <v>4</v>
      </c>
      <c r="AG1956" s="5">
        <v>1</v>
      </c>
      <c r="AH1956" s="2"/>
      <c r="AI1956" s="2"/>
    </row>
    <row r="1957" spans="1:35" ht="30" hidden="1" customHeight="1" x14ac:dyDescent="0.25">
      <c r="A1957" s="7">
        <v>17470321</v>
      </c>
      <c r="B1957" s="97" t="str">
        <f>VLOOKUP(ActividadesCom[[#This Row],[NO. DE CONTROL]],'LISTADO ESTUDIANTES'!A:C,3,FALSE)</f>
        <v>CANTE REYES YULIANA ABIGAIL</v>
      </c>
      <c r="C1957" s="97" t="str">
        <f>VLOOKUP(ActividadesCom[[#This Row],[NO. DE CONTROL]],'LISTADO ESTUDIANTES'!A:B,2,FALSE)</f>
        <v>INGENIERIA EN ADMINISTRACION</v>
      </c>
      <c r="D1957" s="18" t="str">
        <f>VLOOKUP(ActividadesCom[[#This Row],[NO. DE CONTROL]],'LISTADO ESTUDIANTES'!A:D,4,FALSE)</f>
        <v>EGRESADO(A)</v>
      </c>
      <c r="E1957" s="5">
        <f>SUM(ActividadesCom[[#This Row],[CRÉD. 1]],ActividadesCom[[#This Row],[CRÉD. 2]],ActividadesCom[[#This Row],[CRÉD. 3]],ActividadesCom[[#This Row],[CRÉD. 4]],ActividadesCom[[#This Row],[CRÉD. 5]])</f>
        <v>5</v>
      </c>
      <c r="F1957" s="5">
        <f>IF(ActividadesCom[[#This Row],[ÚLTIMO SEMESTRE CON CRÉDITOS]]&gt;0,ROUND(AVERAGE(ActividadesCom[[#This Row],[VALOR NIVEL 5]],ActividadesCom[[#This Row],[VALOR NIVEL 4]],ActividadesCom[[#This Row],[VALOR NIVEL 3]],ActividadesCom[[#This Row],[VALOR NIVEL 2]],ActividadesCom[[#This Row],[VALOR NIVEL 1]]),0),"")</f>
        <v>3</v>
      </c>
      <c r="G1957" s="5" t="str">
        <f>IF(ActividadesCom[[#This Row],[PROMEDIO]]="","",IF(ActividadesCom[[#This Row],[PROMEDIO]]&gt;=4,"EXCELENTE",IF(ActividadesCom[[#This Row],[PROMEDIO]]&gt;=3,"NOTABLE",IF(ActividadesCom[[#This Row],[PROMEDIO]]&gt;=2,"BUENO",IF(ActividadesCom[[#This Row],[PROMEDIO]]=1,"SUFICIENTE","")))))</f>
        <v>NOTABLE</v>
      </c>
      <c r="H1957" s="5">
        <f>MAX(ActividadesCom[[#This Row],[PERÍODO 1]],ActividadesCom[[#This Row],[PERÍODO 2]],ActividadesCom[[#This Row],[PERÍODO 3]],ActividadesCom[[#This Row],[PERÍODO 4]],ActividadesCom[[#This Row],[PERÍODO 5]])</f>
        <v>20193</v>
      </c>
      <c r="I1957" s="6" t="s">
        <v>111</v>
      </c>
      <c r="J1957" s="5">
        <v>20191</v>
      </c>
      <c r="K1957" s="5" t="s">
        <v>4010</v>
      </c>
      <c r="L1957" s="5">
        <f>IF(ActividadesCom[[#This Row],[NIVEL 1]]&lt;&gt;0,VLOOKUP(ActividadesCom[[#This Row],[NIVEL 1]],Catálogo!A:B,2,FALSE),"")</f>
        <v>2</v>
      </c>
      <c r="M1957" s="5">
        <v>1</v>
      </c>
      <c r="N1957" s="6" t="s">
        <v>1100</v>
      </c>
      <c r="O1957" s="5">
        <v>20193</v>
      </c>
      <c r="P1957" s="5" t="s">
        <v>4010</v>
      </c>
      <c r="Q1957" s="5">
        <f>IF(ActividadesCom[[#This Row],[NIVEL 2]]&lt;&gt;0,VLOOKUP(ActividadesCom[[#This Row],[NIVEL 2]],Catálogo!A:B,2,FALSE),"")</f>
        <v>2</v>
      </c>
      <c r="R1957" s="5">
        <v>2</v>
      </c>
      <c r="S1957" s="6"/>
      <c r="T1957" s="5"/>
      <c r="U1957" s="5"/>
      <c r="V1957" s="5" t="str">
        <f>IF(ActividadesCom[[#This Row],[NIVEL 3]]&lt;&gt;0,VLOOKUP(ActividadesCom[[#This Row],[NIVEL 3]],Catálogo!A:B,2,FALSE),"")</f>
        <v/>
      </c>
      <c r="W1957" s="5"/>
      <c r="X1957" s="6" t="s">
        <v>12</v>
      </c>
      <c r="Y1957" s="5">
        <v>20183</v>
      </c>
      <c r="Z1957" s="5" t="s">
        <v>4009</v>
      </c>
      <c r="AA1957" s="5">
        <f>IF(ActividadesCom[[#This Row],[NIVEL 4]]&lt;&gt;0,VLOOKUP(ActividadesCom[[#This Row],[NIVEL 4]],Catálogo!A:B,2,FALSE),"")</f>
        <v>3</v>
      </c>
      <c r="AB1957" s="5">
        <v>1</v>
      </c>
      <c r="AC1957" s="6" t="s">
        <v>11</v>
      </c>
      <c r="AD1957" s="5">
        <v>20173</v>
      </c>
      <c r="AE1957" s="5" t="s">
        <v>4008</v>
      </c>
      <c r="AF1957" s="5">
        <f>IF(ActividadesCom[[#This Row],[NIVEL 5]]&lt;&gt;0,VLOOKUP(ActividadesCom[[#This Row],[NIVEL 5]],Catálogo!A:B,2,FALSE),"")</f>
        <v>4</v>
      </c>
      <c r="AG1957" s="5">
        <v>1</v>
      </c>
      <c r="AH1957" s="2"/>
      <c r="AI1957" s="2"/>
    </row>
    <row r="1958" spans="1:35" s="24" customFormat="1" ht="30" hidden="1" customHeight="1" x14ac:dyDescent="0.25">
      <c r="A1958" s="7">
        <v>17470322</v>
      </c>
      <c r="B1958" s="97" t="str">
        <f>VLOOKUP(ActividadesCom[[#This Row],[NO. DE CONTROL]],'LISTADO ESTUDIANTES'!A:C,3,FALSE)</f>
        <v>MARTINEZ OROSCO GUSTAVO JORDIN</v>
      </c>
      <c r="C1958" s="97" t="str">
        <f>VLOOKUP(ActividadesCom[[#This Row],[NO. DE CONTROL]],'LISTADO ESTUDIANTES'!A:B,2,FALSE)</f>
        <v>INGENIERIA MECANICA</v>
      </c>
      <c r="D1958" s="18" t="str">
        <f>VLOOKUP(ActividadesCom[[#This Row],[NO. DE CONTROL]],'LISTADO ESTUDIANTES'!A:D,4,FALSE)</f>
        <v>BAJA</v>
      </c>
      <c r="E1958" s="5">
        <f>SUM(ActividadesCom[[#This Row],[CRÉD. 1]],ActividadesCom[[#This Row],[CRÉD. 2]],ActividadesCom[[#This Row],[CRÉD. 3]],ActividadesCom[[#This Row],[CRÉD. 4]],ActividadesCom[[#This Row],[CRÉD. 5]])</f>
        <v>1</v>
      </c>
      <c r="F1958" s="17">
        <f>IF(ActividadesCom[[#This Row],[ÚLTIMO SEMESTRE CON CRÉDITOS]]&gt;0,ROUND(AVERAGE(ActividadesCom[[#This Row],[VALOR NIVEL 5]],ActividadesCom[[#This Row],[VALOR NIVEL 4]],ActividadesCom[[#This Row],[VALOR NIVEL 3]],ActividadesCom[[#This Row],[VALOR NIVEL 2]],ActividadesCom[[#This Row],[VALOR NIVEL 1]]),0),"")</f>
        <v>2</v>
      </c>
      <c r="G1958" s="5" t="str">
        <f>IF(ActividadesCom[[#This Row],[PROMEDIO]]="","",IF(ActividadesCom[[#This Row],[PROMEDIO]]&gt;=4,"EXCELENTE",IF(ActividadesCom[[#This Row],[PROMEDIO]]&gt;=3,"NOTABLE",IF(ActividadesCom[[#This Row],[PROMEDIO]]&gt;=2,"BUENO",IF(ActividadesCom[[#This Row],[PROMEDIO]]=1,"SUFICIENTE","")))))</f>
        <v>BUENO</v>
      </c>
      <c r="H1958" s="5">
        <f>MAX(ActividadesCom[[#This Row],[PERÍODO 1]],ActividadesCom[[#This Row],[PERÍODO 2]],ActividadesCom[[#This Row],[PERÍODO 3]],ActividadesCom[[#This Row],[PERÍODO 4]],ActividadesCom[[#This Row],[PERÍODO 5]])</f>
        <v>20173</v>
      </c>
      <c r="I1958" s="6"/>
      <c r="J1958" s="5"/>
      <c r="K1958" s="5"/>
      <c r="L1958" s="5" t="str">
        <f>IF(ActividadesCom[[#This Row],[NIVEL 1]]&lt;&gt;0,VLOOKUP(ActividadesCom[[#This Row],[NIVEL 1]],Catálogo!A:B,2,FALSE),"")</f>
        <v/>
      </c>
      <c r="M1958" s="5"/>
      <c r="N1958" s="6"/>
      <c r="O1958" s="5"/>
      <c r="P1958" s="5"/>
      <c r="Q1958" s="5" t="str">
        <f>IF(ActividadesCom[[#This Row],[NIVEL 2]]&lt;&gt;0,VLOOKUP(ActividadesCom[[#This Row],[NIVEL 2]],Catálogo!A:B,2,FALSE),"")</f>
        <v/>
      </c>
      <c r="R1958" s="5"/>
      <c r="S1958" s="6"/>
      <c r="T1958" s="5"/>
      <c r="U1958" s="5"/>
      <c r="V1958" s="5" t="str">
        <f>IF(ActividadesCom[[#This Row],[NIVEL 3]]&lt;&gt;0,VLOOKUP(ActividadesCom[[#This Row],[NIVEL 3]],Catálogo!A:B,2,FALSE),"")</f>
        <v/>
      </c>
      <c r="W1958" s="5"/>
      <c r="X1958" s="6"/>
      <c r="Y1958" s="5"/>
      <c r="Z1958" s="5"/>
      <c r="AA1958" s="5" t="str">
        <f>IF(ActividadesCom[[#This Row],[NIVEL 4]]&lt;&gt;0,VLOOKUP(ActividadesCom[[#This Row],[NIVEL 4]],Catálogo!A:B,2,FALSE),"")</f>
        <v/>
      </c>
      <c r="AB1958" s="5"/>
      <c r="AC1958" s="6" t="s">
        <v>133</v>
      </c>
      <c r="AD1958" s="5">
        <v>20173</v>
      </c>
      <c r="AE1958" s="5" t="s">
        <v>4010</v>
      </c>
      <c r="AF1958" s="5">
        <f>IF(ActividadesCom[[#This Row],[NIVEL 5]]&lt;&gt;0,VLOOKUP(ActividadesCom[[#This Row],[NIVEL 5]],Catálogo!A:B,2,FALSE),"")</f>
        <v>2</v>
      </c>
      <c r="AG1958" s="5">
        <v>1</v>
      </c>
    </row>
    <row r="1959" spans="1:35" ht="30" hidden="1" customHeight="1" x14ac:dyDescent="0.25">
      <c r="A1959" s="7">
        <v>17470323</v>
      </c>
      <c r="B1959" s="97" t="str">
        <f>VLOOKUP(ActividadesCom[[#This Row],[NO. DE CONTROL]],'LISTADO ESTUDIANTES'!A:C,3,FALSE)</f>
        <v>DORANTES CRISOSTOMO SUHEY CRISTAL</v>
      </c>
      <c r="C1959" s="97" t="str">
        <f>VLOOKUP(ActividadesCom[[#This Row],[NO. DE CONTROL]],'LISTADO ESTUDIANTES'!A:B,2,FALSE)</f>
        <v>INGENIERIA CIVIL</v>
      </c>
      <c r="D1959" s="18" t="str">
        <f>VLOOKUP(ActividadesCom[[#This Row],[NO. DE CONTROL]],'LISTADO ESTUDIANTES'!A:D,4,FALSE)</f>
        <v>BAJA</v>
      </c>
      <c r="E1959" s="5">
        <f>SUM(ActividadesCom[[#This Row],[CRÉD. 1]],ActividadesCom[[#This Row],[CRÉD. 2]],ActividadesCom[[#This Row],[CRÉD. 3]],ActividadesCom[[#This Row],[CRÉD. 4]],ActividadesCom[[#This Row],[CRÉD. 5]])</f>
        <v>0</v>
      </c>
      <c r="F1959" s="17" t="str">
        <f>IF(ActividadesCom[[#This Row],[ÚLTIMO SEMESTRE CON CRÉDITOS]]&gt;0,ROUND(AVERAGE(ActividadesCom[[#This Row],[VALOR NIVEL 5]],ActividadesCom[[#This Row],[VALOR NIVEL 4]],ActividadesCom[[#This Row],[VALOR NIVEL 3]],ActividadesCom[[#This Row],[VALOR NIVEL 2]],ActividadesCom[[#This Row],[VALOR NIVEL 1]]),0),"")</f>
        <v/>
      </c>
      <c r="G1959" s="5" t="str">
        <f>IF(ActividadesCom[[#This Row],[PROMEDIO]]="","",IF(ActividadesCom[[#This Row],[PROMEDIO]]&gt;=4,"EXCELENTE",IF(ActividadesCom[[#This Row],[PROMEDIO]]&gt;=3,"NOTABLE",IF(ActividadesCom[[#This Row],[PROMEDIO]]&gt;=2,"BUENO",IF(ActividadesCom[[#This Row],[PROMEDIO]]=1,"SUFICIENTE","")))))</f>
        <v/>
      </c>
      <c r="H1959" s="5">
        <f>MAX(ActividadesCom[[#This Row],[PERÍODO 1]],ActividadesCom[[#This Row],[PERÍODO 2]],ActividadesCom[[#This Row],[PERÍODO 3]],ActividadesCom[[#This Row],[PERÍODO 4]],ActividadesCom[[#This Row],[PERÍODO 5]])</f>
        <v>0</v>
      </c>
      <c r="I1959" s="6"/>
      <c r="J1959" s="5"/>
      <c r="K1959" s="5"/>
      <c r="L1959" s="5" t="str">
        <f>IF(ActividadesCom[[#This Row],[NIVEL 1]]&lt;&gt;0,VLOOKUP(ActividadesCom[[#This Row],[NIVEL 1]],Catálogo!A:B,2,FALSE),"")</f>
        <v/>
      </c>
      <c r="M1959" s="5"/>
      <c r="N1959" s="6"/>
      <c r="O1959" s="5"/>
      <c r="P1959" s="5"/>
      <c r="Q1959" s="5" t="str">
        <f>IF(ActividadesCom[[#This Row],[NIVEL 2]]&lt;&gt;0,VLOOKUP(ActividadesCom[[#This Row],[NIVEL 2]],Catálogo!A:B,2,FALSE),"")</f>
        <v/>
      </c>
      <c r="R1959" s="5"/>
      <c r="S1959" s="6"/>
      <c r="T1959" s="5"/>
      <c r="U1959" s="5"/>
      <c r="V1959" s="5" t="str">
        <f>IF(ActividadesCom[[#This Row],[NIVEL 3]]&lt;&gt;0,VLOOKUP(ActividadesCom[[#This Row],[NIVEL 3]],Catálogo!A:B,2,FALSE),"")</f>
        <v/>
      </c>
      <c r="W1959" s="5"/>
      <c r="X1959" s="6"/>
      <c r="Y1959" s="5"/>
      <c r="Z1959" s="5"/>
      <c r="AA1959" s="5" t="str">
        <f>IF(ActividadesCom[[#This Row],[NIVEL 4]]&lt;&gt;0,VLOOKUP(ActividadesCom[[#This Row],[NIVEL 4]],Catálogo!A:B,2,FALSE),"")</f>
        <v/>
      </c>
      <c r="AB1959" s="5"/>
      <c r="AC1959" s="6"/>
      <c r="AD1959" s="5"/>
      <c r="AE1959" s="5"/>
      <c r="AF1959" s="5" t="str">
        <f>IF(ActividadesCom[[#This Row],[NIVEL 5]]&lt;&gt;0,VLOOKUP(ActividadesCom[[#This Row],[NIVEL 5]],Catálogo!A:B,2,FALSE),"")</f>
        <v/>
      </c>
      <c r="AG1959" s="5"/>
      <c r="AH1959" s="2"/>
      <c r="AI1959" s="2"/>
    </row>
    <row r="1960" spans="1:35" ht="30" hidden="1" customHeight="1" x14ac:dyDescent="0.25">
      <c r="A1960" s="7">
        <v>17470324</v>
      </c>
      <c r="B1960" s="97" t="str">
        <f>VLOOKUP(ActividadesCom[[#This Row],[NO. DE CONTROL]],'LISTADO ESTUDIANTES'!A:C,3,FALSE)</f>
        <v>MARTINEZ MORALES MERLYN SELENE</v>
      </c>
      <c r="C1960" s="134" t="str">
        <f>VLOOKUP(ActividadesCom[[#This Row],[NO. DE CONTROL]],'LISTADO ESTUDIANTES'!A:B,2,FALSE)</f>
        <v>INGENIERIA EN ADMINISTRACION</v>
      </c>
      <c r="D1960" s="135" t="str">
        <f>VLOOKUP(ActividadesCom[[#This Row],[NO. DE CONTROL]],'LISTADO ESTUDIANTES'!A:D,4,FALSE)</f>
        <v>EGRESADO(A)</v>
      </c>
      <c r="E1960" s="136">
        <f>SUM(ActividadesCom[[#This Row],[CRÉD. 1]],ActividadesCom[[#This Row],[CRÉD. 2]],ActividadesCom[[#This Row],[CRÉD. 3]],ActividadesCom[[#This Row],[CRÉD. 4]],ActividadesCom[[#This Row],[CRÉD. 5]])</f>
        <v>7</v>
      </c>
      <c r="F1960" s="137">
        <f>IF(ActividadesCom[[#This Row],[ÚLTIMO SEMESTRE CON CRÉDITOS]]&gt;0,ROUND(AVERAGE(ActividadesCom[[#This Row],[VALOR NIVEL 5]],ActividadesCom[[#This Row],[VALOR NIVEL 4]],ActividadesCom[[#This Row],[VALOR NIVEL 3]],ActividadesCom[[#This Row],[VALOR NIVEL 2]],ActividadesCom[[#This Row],[VALOR NIVEL 1]]),0),"")</f>
        <v>3</v>
      </c>
      <c r="G1960" s="5" t="str">
        <f>IF(ActividadesCom[[#This Row],[PROMEDIO]]="","",IF(ActividadesCom[[#This Row],[PROMEDIO]]&gt;=4,"EXCELENTE",IF(ActividadesCom[[#This Row],[PROMEDIO]]&gt;=3,"NOTABLE",IF(ActividadesCom[[#This Row],[PROMEDIO]]&gt;=2,"BUENO",IF(ActividadesCom[[#This Row],[PROMEDIO]]=1,"SUFICIENTE","")))))</f>
        <v>NOTABLE</v>
      </c>
      <c r="H1960" s="5">
        <f>MAX(ActividadesCom[[#This Row],[PERÍODO 1]],ActividadesCom[[#This Row],[PERÍODO 2]],ActividadesCom[[#This Row],[PERÍODO 3]],ActividadesCom[[#This Row],[PERÍODO 4]],ActividadesCom[[#This Row],[PERÍODO 5]])</f>
        <v>20203</v>
      </c>
      <c r="I1960" s="6" t="s">
        <v>600</v>
      </c>
      <c r="J1960" s="5">
        <v>20181</v>
      </c>
      <c r="K1960" s="5" t="s">
        <v>4010</v>
      </c>
      <c r="L1960" s="5">
        <f>IF(ActividadesCom[[#This Row],[NIVEL 1]]&lt;&gt;0,VLOOKUP(ActividadesCom[[#This Row],[NIVEL 1]],Catálogo!A:B,2,FALSE),"")</f>
        <v>2</v>
      </c>
      <c r="M1960" s="5">
        <v>1</v>
      </c>
      <c r="N1960" s="6" t="s">
        <v>111</v>
      </c>
      <c r="O1960" s="5">
        <v>20191</v>
      </c>
      <c r="P1960" s="5" t="s">
        <v>4010</v>
      </c>
      <c r="Q1960" s="5">
        <f>IF(ActividadesCom[[#This Row],[NIVEL 2]]&lt;&gt;0,VLOOKUP(ActividadesCom[[#This Row],[NIVEL 2]],Catálogo!A:B,2,FALSE),"")</f>
        <v>2</v>
      </c>
      <c r="R1960" s="5">
        <v>1</v>
      </c>
      <c r="S1960" s="6" t="s">
        <v>318</v>
      </c>
      <c r="T1960" s="5">
        <v>20203</v>
      </c>
      <c r="U1960" s="5" t="s">
        <v>4008</v>
      </c>
      <c r="V1960" s="5">
        <f>IF(ActividadesCom[[#This Row],[NIVEL 3]]&lt;&gt;0,VLOOKUP(ActividadesCom[[#This Row],[NIVEL 3]],Catálogo!A:B,2,FALSE),"")</f>
        <v>4</v>
      </c>
      <c r="W1960" s="5">
        <v>2</v>
      </c>
      <c r="X1960" s="6" t="s">
        <v>4138</v>
      </c>
      <c r="Y1960" s="5">
        <v>20203</v>
      </c>
      <c r="Z1960" s="5" t="s">
        <v>4008</v>
      </c>
      <c r="AA1960" s="5">
        <f>IF(ActividadesCom[[#This Row],[NIVEL 4]]&lt;&gt;0,VLOOKUP(ActividadesCom[[#This Row],[NIVEL 4]],Catálogo!A:B,2,FALSE),"")</f>
        <v>4</v>
      </c>
      <c r="AB1960" s="5">
        <v>2</v>
      </c>
      <c r="AC1960" s="6" t="s">
        <v>11</v>
      </c>
      <c r="AD1960" s="5">
        <v>20173</v>
      </c>
      <c r="AE1960" s="5" t="s">
        <v>4008</v>
      </c>
      <c r="AF1960" s="5">
        <f>IF(ActividadesCom[[#This Row],[NIVEL 5]]&lt;&gt;0,VLOOKUP(ActividadesCom[[#This Row],[NIVEL 5]],Catálogo!A:B,2,FALSE),"")</f>
        <v>4</v>
      </c>
      <c r="AG1960" s="5">
        <v>1</v>
      </c>
      <c r="AH1960" s="2"/>
      <c r="AI1960" s="2"/>
    </row>
    <row r="1961" spans="1:35" ht="30" hidden="1" customHeight="1" x14ac:dyDescent="0.25">
      <c r="A1961" s="7">
        <v>17470325</v>
      </c>
      <c r="B1961" s="97" t="str">
        <f>VLOOKUP(ActividadesCom[[#This Row],[NO. DE CONTROL]],'LISTADO ESTUDIANTES'!A:C,3,FALSE)</f>
        <v>MADERA SOSA BEATRIZ ADRIANA</v>
      </c>
      <c r="C1961" s="97" t="str">
        <f>VLOOKUP(ActividadesCom[[#This Row],[NO. DE CONTROL]],'LISTADO ESTUDIANTES'!A:B,2,FALSE)</f>
        <v>INGENIERIA INDUSTRIAL</v>
      </c>
      <c r="D1961" s="18" t="str">
        <f>VLOOKUP(ActividadesCom[[#This Row],[NO. DE CONTROL]],'LISTADO ESTUDIANTES'!A:D,4,FALSE)</f>
        <v>BAJA</v>
      </c>
      <c r="E1961" s="5">
        <f>SUM(ActividadesCom[[#This Row],[CRÉD. 1]],ActividadesCom[[#This Row],[CRÉD. 2]],ActividadesCom[[#This Row],[CRÉD. 3]],ActividadesCom[[#This Row],[CRÉD. 4]],ActividadesCom[[#This Row],[CRÉD. 5]])</f>
        <v>1</v>
      </c>
      <c r="F1961" s="17">
        <f>IF(ActividadesCom[[#This Row],[ÚLTIMO SEMESTRE CON CRÉDITOS]]&gt;0,ROUND(AVERAGE(ActividadesCom[[#This Row],[VALOR NIVEL 5]],ActividadesCom[[#This Row],[VALOR NIVEL 4]],ActividadesCom[[#This Row],[VALOR NIVEL 3]],ActividadesCom[[#This Row],[VALOR NIVEL 2]],ActividadesCom[[#This Row],[VALOR NIVEL 1]]),0),"")</f>
        <v>2</v>
      </c>
      <c r="G1961" s="5" t="str">
        <f>IF(ActividadesCom[[#This Row],[PROMEDIO]]="","",IF(ActividadesCom[[#This Row],[PROMEDIO]]&gt;=4,"EXCELENTE",IF(ActividadesCom[[#This Row],[PROMEDIO]]&gt;=3,"NOTABLE",IF(ActividadesCom[[#This Row],[PROMEDIO]]&gt;=2,"BUENO",IF(ActividadesCom[[#This Row],[PROMEDIO]]=1,"SUFICIENTE","")))))</f>
        <v>BUENO</v>
      </c>
      <c r="H1961" s="5">
        <f>MAX(ActividadesCom[[#This Row],[PERÍODO 1]],ActividadesCom[[#This Row],[PERÍODO 2]],ActividadesCom[[#This Row],[PERÍODO 3]],ActividadesCom[[#This Row],[PERÍODO 4]],ActividadesCom[[#This Row],[PERÍODO 5]])</f>
        <v>20173</v>
      </c>
      <c r="I1961" s="6"/>
      <c r="J1961" s="5"/>
      <c r="K1961" s="5"/>
      <c r="L1961" s="5" t="str">
        <f>IF(ActividadesCom[[#This Row],[NIVEL 1]]&lt;&gt;0,VLOOKUP(ActividadesCom[[#This Row],[NIVEL 1]],Catálogo!A:B,2,FALSE),"")</f>
        <v/>
      </c>
      <c r="M1961" s="5"/>
      <c r="N1961" s="6"/>
      <c r="O1961" s="5"/>
      <c r="P1961" s="5"/>
      <c r="Q1961" s="5" t="str">
        <f>IF(ActividadesCom[[#This Row],[NIVEL 2]]&lt;&gt;0,VLOOKUP(ActividadesCom[[#This Row],[NIVEL 2]],Catálogo!A:B,2,FALSE),"")</f>
        <v/>
      </c>
      <c r="R1961" s="5"/>
      <c r="S1961" s="6"/>
      <c r="T1961" s="5"/>
      <c r="U1961" s="5"/>
      <c r="V1961" s="5" t="str">
        <f>IF(ActividadesCom[[#This Row],[NIVEL 3]]&lt;&gt;0,VLOOKUP(ActividadesCom[[#This Row],[NIVEL 3]],Catálogo!A:B,2,FALSE),"")</f>
        <v/>
      </c>
      <c r="W1961" s="5"/>
      <c r="X1961" s="6"/>
      <c r="Y1961" s="5"/>
      <c r="Z1961" s="5"/>
      <c r="AA1961" s="5" t="str">
        <f>IF(ActividadesCom[[#This Row],[NIVEL 4]]&lt;&gt;0,VLOOKUP(ActividadesCom[[#This Row],[NIVEL 4]],Catálogo!A:B,2,FALSE),"")</f>
        <v/>
      </c>
      <c r="AB1961" s="5"/>
      <c r="AC1961" s="6" t="s">
        <v>523</v>
      </c>
      <c r="AD1961" s="5">
        <v>20173</v>
      </c>
      <c r="AE1961" s="5" t="s">
        <v>4010</v>
      </c>
      <c r="AF1961" s="5">
        <f>IF(ActividadesCom[[#This Row],[NIVEL 5]]&lt;&gt;0,VLOOKUP(ActividadesCom[[#This Row],[NIVEL 5]],Catálogo!A:B,2,FALSE),"")</f>
        <v>2</v>
      </c>
      <c r="AG1961" s="5">
        <v>1</v>
      </c>
      <c r="AH1961" s="2"/>
      <c r="AI1961" s="2"/>
    </row>
    <row r="1962" spans="1:35" ht="30" hidden="1" customHeight="1" x14ac:dyDescent="0.25">
      <c r="A1962" s="7">
        <v>17470326</v>
      </c>
      <c r="B1962" s="97" t="str">
        <f>VLOOKUP(ActividadesCom[[#This Row],[NO. DE CONTROL]],'LISTADO ESTUDIANTES'!A:C,3,FALSE)</f>
        <v>LOPEZ MAY CARLOS ALEJANDRO</v>
      </c>
      <c r="C1962" s="97" t="str">
        <f>VLOOKUP(ActividadesCom[[#This Row],[NO. DE CONTROL]],'LISTADO ESTUDIANTES'!A:B,2,FALSE)</f>
        <v>INGENIERIA INDUSTRIAL</v>
      </c>
      <c r="D1962" s="18" t="str">
        <f>VLOOKUP(ActividadesCom[[#This Row],[NO. DE CONTROL]],'LISTADO ESTUDIANTES'!A:D,4,FALSE)</f>
        <v>BAJA</v>
      </c>
      <c r="E1962" s="5">
        <f>SUM(ActividadesCom[[#This Row],[CRÉD. 1]],ActividadesCom[[#This Row],[CRÉD. 2]],ActividadesCom[[#This Row],[CRÉD. 3]],ActividadesCom[[#This Row],[CRÉD. 4]],ActividadesCom[[#This Row],[CRÉD. 5]])</f>
        <v>5</v>
      </c>
      <c r="F1962" s="17">
        <f>IF(ActividadesCom[[#This Row],[ÚLTIMO SEMESTRE CON CRÉDITOS]]&gt;0,ROUND(AVERAGE(ActividadesCom[[#This Row],[VALOR NIVEL 5]],ActividadesCom[[#This Row],[VALOR NIVEL 4]],ActividadesCom[[#This Row],[VALOR NIVEL 3]],ActividadesCom[[#This Row],[VALOR NIVEL 2]],ActividadesCom[[#This Row],[VALOR NIVEL 1]]),0),"")</f>
        <v>3</v>
      </c>
      <c r="G1962" s="5" t="str">
        <f>IF(ActividadesCom[[#This Row],[PROMEDIO]]="","",IF(ActividadesCom[[#This Row],[PROMEDIO]]&gt;=4,"EXCELENTE",IF(ActividadesCom[[#This Row],[PROMEDIO]]&gt;=3,"NOTABLE",IF(ActividadesCom[[#This Row],[PROMEDIO]]&gt;=2,"BUENO",IF(ActividadesCom[[#This Row],[PROMEDIO]]=1,"SUFICIENTE","")))))</f>
        <v>NOTABLE</v>
      </c>
      <c r="H1962" s="5">
        <f>MAX(ActividadesCom[[#This Row],[PERÍODO 1]],ActividadesCom[[#This Row],[PERÍODO 2]],ActividadesCom[[#This Row],[PERÍODO 3]],ActividadesCom[[#This Row],[PERÍODO 4]],ActividadesCom[[#This Row],[PERÍODO 5]])</f>
        <v>20211</v>
      </c>
      <c r="I1962" s="6" t="s">
        <v>519</v>
      </c>
      <c r="J1962" s="5">
        <v>20173</v>
      </c>
      <c r="K1962" s="5" t="s">
        <v>4010</v>
      </c>
      <c r="L1962" s="5">
        <f>IF(ActividadesCom[[#This Row],[NIVEL 1]]&lt;&gt;0,VLOOKUP(ActividadesCom[[#This Row],[NIVEL 1]],Catálogo!A:B,2,FALSE),"")</f>
        <v>2</v>
      </c>
      <c r="M1962" s="5">
        <v>1</v>
      </c>
      <c r="N1962" s="6" t="s">
        <v>518</v>
      </c>
      <c r="O1962" s="5">
        <v>20181</v>
      </c>
      <c r="P1962" s="5" t="s">
        <v>4010</v>
      </c>
      <c r="Q1962" s="5">
        <f>IF(ActividadesCom[[#This Row],[NIVEL 2]]&lt;&gt;0,VLOOKUP(ActividadesCom[[#This Row],[NIVEL 2]],Catálogo!A:B,2,FALSE),"")</f>
        <v>2</v>
      </c>
      <c r="R1962" s="5">
        <v>1</v>
      </c>
      <c r="S1962" s="6" t="s">
        <v>4027</v>
      </c>
      <c r="T1962" s="5">
        <v>20203</v>
      </c>
      <c r="U1962" s="5" t="s">
        <v>4009</v>
      </c>
      <c r="V1962" s="5">
        <f>IF(ActividadesCom[[#This Row],[NIVEL 3]]&lt;&gt;0,VLOOKUP(ActividadesCom[[#This Row],[NIVEL 3]],Catálogo!A:B,2,FALSE),"")</f>
        <v>3</v>
      </c>
      <c r="W1962" s="5">
        <v>1</v>
      </c>
      <c r="X1962" s="6" t="s">
        <v>4026</v>
      </c>
      <c r="Y1962" s="5">
        <v>20203</v>
      </c>
      <c r="Z1962" s="5" t="s">
        <v>4009</v>
      </c>
      <c r="AA1962" s="5">
        <f>IF(ActividadesCom[[#This Row],[NIVEL 4]]&lt;&gt;0,VLOOKUP(ActividadesCom[[#This Row],[NIVEL 4]],Catálogo!A:B,2,FALSE),"")</f>
        <v>3</v>
      </c>
      <c r="AB1962" s="5">
        <v>1</v>
      </c>
      <c r="AC1962" s="6" t="s">
        <v>4482</v>
      </c>
      <c r="AD1962" s="5">
        <v>20211</v>
      </c>
      <c r="AE1962" s="5" t="s">
        <v>4009</v>
      </c>
      <c r="AF1962" s="5">
        <f>IF(ActividadesCom[[#This Row],[NIVEL 5]]&lt;&gt;0,VLOOKUP(ActividadesCom[[#This Row],[NIVEL 5]],Catálogo!A:B,2,FALSE),"")</f>
        <v>3</v>
      </c>
      <c r="AG1962" s="5">
        <v>1</v>
      </c>
      <c r="AH1962" s="2"/>
      <c r="AI1962" s="2"/>
    </row>
    <row r="1963" spans="1:35" ht="30" hidden="1" customHeight="1" x14ac:dyDescent="0.25">
      <c r="A1963" s="7">
        <v>17470327</v>
      </c>
      <c r="B1963" s="97" t="str">
        <f>VLOOKUP(ActividadesCom[[#This Row],[NO. DE CONTROL]],'LISTADO ESTUDIANTES'!A:C,3,FALSE)</f>
        <v>MORALES RAMIREZ MARIA GUADALUPE</v>
      </c>
      <c r="C1963" s="97" t="str">
        <f>VLOOKUP(ActividadesCom[[#This Row],[NO. DE CONTROL]],'LISTADO ESTUDIANTES'!A:B,2,FALSE)</f>
        <v>INGENIERIA EN ADMINISTRACION</v>
      </c>
      <c r="D1963" s="18" t="str">
        <f>VLOOKUP(ActividadesCom[[#This Row],[NO. DE CONTROL]],'LISTADO ESTUDIANTES'!A:D,4,FALSE)</f>
        <v>EGRESADO(A)</v>
      </c>
      <c r="E1963" s="5">
        <f>SUM(ActividadesCom[[#This Row],[CRÉD. 1]],ActividadesCom[[#This Row],[CRÉD. 2]],ActividadesCom[[#This Row],[CRÉD. 3]],ActividadesCom[[#This Row],[CRÉD. 4]],ActividadesCom[[#This Row],[CRÉD. 5]])</f>
        <v>5</v>
      </c>
      <c r="F1963" s="17">
        <f>IF(ActividadesCom[[#This Row],[ÚLTIMO SEMESTRE CON CRÉDITOS]]&gt;0,ROUND(AVERAGE(ActividadesCom[[#This Row],[VALOR NIVEL 5]],ActividadesCom[[#This Row],[VALOR NIVEL 4]],ActividadesCom[[#This Row],[VALOR NIVEL 3]],ActividadesCom[[#This Row],[VALOR NIVEL 2]],ActividadesCom[[#This Row],[VALOR NIVEL 1]]),0),"")</f>
        <v>3</v>
      </c>
      <c r="G1963" s="5" t="str">
        <f>IF(ActividadesCom[[#This Row],[PROMEDIO]]="","",IF(ActividadesCom[[#This Row],[PROMEDIO]]&gt;=4,"EXCELENTE",IF(ActividadesCom[[#This Row],[PROMEDIO]]&gt;=3,"NOTABLE",IF(ActividadesCom[[#This Row],[PROMEDIO]]&gt;=2,"BUENO",IF(ActividadesCom[[#This Row],[PROMEDIO]]=1,"SUFICIENTE","")))))</f>
        <v>NOTABLE</v>
      </c>
      <c r="H1963" s="5">
        <f>MAX(ActividadesCom[[#This Row],[PERÍODO 1]],ActividadesCom[[#This Row],[PERÍODO 2]],ActividadesCom[[#This Row],[PERÍODO 3]],ActividadesCom[[#This Row],[PERÍODO 4]],ActividadesCom[[#This Row],[PERÍODO 5]])</f>
        <v>20211</v>
      </c>
      <c r="I1963" s="6" t="s">
        <v>111</v>
      </c>
      <c r="J1963" s="5">
        <v>20191</v>
      </c>
      <c r="K1963" s="5" t="s">
        <v>4010</v>
      </c>
      <c r="L1963" s="5">
        <f>IF(ActividadesCom[[#This Row],[NIVEL 1]]&lt;&gt;0,VLOOKUP(ActividadesCom[[#This Row],[NIVEL 1]],Catálogo!A:B,2,FALSE),"")</f>
        <v>2</v>
      </c>
      <c r="M1963" s="5">
        <v>1</v>
      </c>
      <c r="N1963" s="6" t="s">
        <v>4121</v>
      </c>
      <c r="O1963" s="5">
        <v>20203</v>
      </c>
      <c r="P1963" s="5" t="s">
        <v>4010</v>
      </c>
      <c r="Q1963" s="5">
        <f>IF(ActividadesCom[[#This Row],[NIVEL 2]]&lt;&gt;0,VLOOKUP(ActividadesCom[[#This Row],[NIVEL 2]],Catálogo!A:B,2,FALSE),"")</f>
        <v>2</v>
      </c>
      <c r="R1963" s="5">
        <v>1</v>
      </c>
      <c r="S1963" s="6" t="s">
        <v>4421</v>
      </c>
      <c r="T1963" s="5">
        <v>20211</v>
      </c>
      <c r="U1963" s="5" t="s">
        <v>4008</v>
      </c>
      <c r="V1963" s="5">
        <f>IF(ActividadesCom[[#This Row],[NIVEL 3]]&lt;&gt;0,VLOOKUP(ActividadesCom[[#This Row],[NIVEL 3]],Catálogo!A:B,2,FALSE),"")</f>
        <v>4</v>
      </c>
      <c r="W1963" s="5">
        <v>1</v>
      </c>
      <c r="X1963" s="6" t="s">
        <v>133</v>
      </c>
      <c r="Y1963" s="5">
        <v>20181</v>
      </c>
      <c r="Z1963" s="5" t="s">
        <v>4009</v>
      </c>
      <c r="AA1963" s="5">
        <f>IF(ActividadesCom[[#This Row],[NIVEL 4]]&lt;&gt;0,VLOOKUP(ActividadesCom[[#This Row],[NIVEL 4]],Catálogo!A:B,2,FALSE),"")</f>
        <v>3</v>
      </c>
      <c r="AB1963" s="5">
        <v>1</v>
      </c>
      <c r="AC1963" s="6" t="s">
        <v>11</v>
      </c>
      <c r="AD1963" s="5">
        <v>20173</v>
      </c>
      <c r="AE1963" s="5" t="s">
        <v>4009</v>
      </c>
      <c r="AF1963" s="5">
        <f>IF(ActividadesCom[[#This Row],[NIVEL 5]]&lt;&gt;0,VLOOKUP(ActividadesCom[[#This Row],[NIVEL 5]],Catálogo!A:B,2,FALSE),"")</f>
        <v>3</v>
      </c>
      <c r="AG1963" s="5">
        <v>1</v>
      </c>
      <c r="AH1963" s="2"/>
      <c r="AI1963" s="2"/>
    </row>
    <row r="1964" spans="1:35" ht="30" hidden="1" customHeight="1" x14ac:dyDescent="0.25">
      <c r="A1964" s="7">
        <v>17470328</v>
      </c>
      <c r="B1964" s="97" t="str">
        <f>VLOOKUP(ActividadesCom[[#This Row],[NO. DE CONTROL]],'LISTADO ESTUDIANTES'!A:C,3,FALSE)</f>
        <v>RIVAS CAAMAL GABRIELA GUADALUPE</v>
      </c>
      <c r="C1964" s="97" t="str">
        <f>VLOOKUP(ActividadesCom[[#This Row],[NO. DE CONTROL]],'LISTADO ESTUDIANTES'!A:B,2,FALSE)</f>
        <v>INGENIERIA INDUSTRIAL</v>
      </c>
      <c r="D1964" s="18" t="str">
        <f>VLOOKUP(ActividadesCom[[#This Row],[NO. DE CONTROL]],'LISTADO ESTUDIANTES'!A:D,4,FALSE)</f>
        <v>EGRESADO(A)</v>
      </c>
      <c r="E1964" s="5">
        <f>SUM(ActividadesCom[[#This Row],[CRÉD. 1]],ActividadesCom[[#This Row],[CRÉD. 2]],ActividadesCom[[#This Row],[CRÉD. 3]],ActividadesCom[[#This Row],[CRÉD. 4]],ActividadesCom[[#This Row],[CRÉD. 5]])</f>
        <v>5</v>
      </c>
      <c r="F1964" s="17">
        <f>IF(ActividadesCom[[#This Row],[ÚLTIMO SEMESTRE CON CRÉDITOS]]&gt;0,ROUND(AVERAGE(ActividadesCom[[#This Row],[VALOR NIVEL 5]],ActividadesCom[[#This Row],[VALOR NIVEL 4]],ActividadesCom[[#This Row],[VALOR NIVEL 3]],ActividadesCom[[#This Row],[VALOR NIVEL 2]],ActividadesCom[[#This Row],[VALOR NIVEL 1]]),0),"")</f>
        <v>2</v>
      </c>
      <c r="G1964" s="5" t="str">
        <f>IF(ActividadesCom[[#This Row],[PROMEDIO]]="","",IF(ActividadesCom[[#This Row],[PROMEDIO]]&gt;=4,"EXCELENTE",IF(ActividadesCom[[#This Row],[PROMEDIO]]&gt;=3,"NOTABLE",IF(ActividadesCom[[#This Row],[PROMEDIO]]&gt;=2,"BUENO",IF(ActividadesCom[[#This Row],[PROMEDIO]]=1,"SUFICIENTE","")))))</f>
        <v>BUENO</v>
      </c>
      <c r="H1964" s="5">
        <f>MAX(ActividadesCom[[#This Row],[PERÍODO 1]],ActividadesCom[[#This Row],[PERÍODO 2]],ActividadesCom[[#This Row],[PERÍODO 3]],ActividadesCom[[#This Row],[PERÍODO 4]],ActividadesCom[[#This Row],[PERÍODO 5]])</f>
        <v>20203</v>
      </c>
      <c r="I1964" s="6" t="s">
        <v>519</v>
      </c>
      <c r="J1964" s="5">
        <v>20173</v>
      </c>
      <c r="K1964" s="5" t="s">
        <v>4010</v>
      </c>
      <c r="L1964" s="5">
        <f>IF(ActividadesCom[[#This Row],[NIVEL 1]]&lt;&gt;0,VLOOKUP(ActividadesCom[[#This Row],[NIVEL 1]],Catálogo!A:B,2,FALSE),"")</f>
        <v>2</v>
      </c>
      <c r="M1964" s="5">
        <v>1</v>
      </c>
      <c r="N1964" s="6" t="s">
        <v>4025</v>
      </c>
      <c r="O1964" s="5">
        <v>20201</v>
      </c>
      <c r="P1964" s="5" t="s">
        <v>4010</v>
      </c>
      <c r="Q1964" s="5">
        <f>IF(ActividadesCom[[#This Row],[NIVEL 2]]&lt;&gt;0,VLOOKUP(ActividadesCom[[#This Row],[NIVEL 2]],Catálogo!A:B,2,FALSE),"")</f>
        <v>2</v>
      </c>
      <c r="R1964" s="5">
        <v>1</v>
      </c>
      <c r="S1964" s="6" t="s">
        <v>4026</v>
      </c>
      <c r="T1964" s="5">
        <v>20203</v>
      </c>
      <c r="U1964" s="5" t="s">
        <v>4009</v>
      </c>
      <c r="V1964" s="5">
        <f>IF(ActividadesCom[[#This Row],[NIVEL 3]]&lt;&gt;0,VLOOKUP(ActividadesCom[[#This Row],[NIVEL 3]],Catálogo!A:B,2,FALSE),"")</f>
        <v>3</v>
      </c>
      <c r="W1964" s="5">
        <v>1</v>
      </c>
      <c r="X1964" s="6" t="s">
        <v>615</v>
      </c>
      <c r="Y1964" s="5">
        <v>20201</v>
      </c>
      <c r="Z1964" s="5" t="s">
        <v>4009</v>
      </c>
      <c r="AA1964" s="5">
        <f>IF(ActividadesCom[[#This Row],[NIVEL 4]]&lt;&gt;0,VLOOKUP(ActividadesCom[[#This Row],[NIVEL 4]],Catálogo!A:B,2,FALSE),"")</f>
        <v>3</v>
      </c>
      <c r="AB1964" s="5">
        <v>1</v>
      </c>
      <c r="AC1964" s="6" t="s">
        <v>403</v>
      </c>
      <c r="AD1964" s="5">
        <v>20173</v>
      </c>
      <c r="AE1964" s="5" t="s">
        <v>4010</v>
      </c>
      <c r="AF1964" s="5">
        <f>IF(ActividadesCom[[#This Row],[NIVEL 5]]&lt;&gt;0,VLOOKUP(ActividadesCom[[#This Row],[NIVEL 5]],Catálogo!A:B,2,FALSE),"")</f>
        <v>2</v>
      </c>
      <c r="AG1964" s="5">
        <v>1</v>
      </c>
      <c r="AH1964" s="2"/>
      <c r="AI1964" s="2"/>
    </row>
    <row r="1965" spans="1:35" ht="30" hidden="1" customHeight="1" x14ac:dyDescent="0.25">
      <c r="A1965" s="7">
        <v>17470329</v>
      </c>
      <c r="B1965" s="97" t="str">
        <f>VLOOKUP(ActividadesCom[[#This Row],[NO. DE CONTROL]],'LISTADO ESTUDIANTES'!A:C,3,FALSE)</f>
        <v>BALAN DZIB MARIA JOSEFA</v>
      </c>
      <c r="C1965" s="134" t="str">
        <f>VLOOKUP(ActividadesCom[[#This Row],[NO. DE CONTROL]],'LISTADO ESTUDIANTES'!A:B,2,FALSE)</f>
        <v>INGENIERIA EN ADMINISTRACION</v>
      </c>
      <c r="D1965" s="135" t="str">
        <f>VLOOKUP(ActividadesCom[[#This Row],[NO. DE CONTROL]],'LISTADO ESTUDIANTES'!A:D,4,FALSE)</f>
        <v>EGRESADO(A)</v>
      </c>
      <c r="E1965" s="136">
        <f>SUM(ActividadesCom[[#This Row],[CRÉD. 1]],ActividadesCom[[#This Row],[CRÉD. 2]],ActividadesCom[[#This Row],[CRÉD. 3]],ActividadesCom[[#This Row],[CRÉD. 4]],ActividadesCom[[#This Row],[CRÉD. 5]])</f>
        <v>6</v>
      </c>
      <c r="F1965" s="137">
        <f>IF(ActividadesCom[[#This Row],[ÚLTIMO SEMESTRE CON CRÉDITOS]]&gt;0,ROUND(AVERAGE(ActividadesCom[[#This Row],[VALOR NIVEL 5]],ActividadesCom[[#This Row],[VALOR NIVEL 4]],ActividadesCom[[#This Row],[VALOR NIVEL 3]],ActividadesCom[[#This Row],[VALOR NIVEL 2]],ActividadesCom[[#This Row],[VALOR NIVEL 1]]),0),"")</f>
        <v>3</v>
      </c>
      <c r="G1965" s="5" t="str">
        <f>IF(ActividadesCom[[#This Row],[PROMEDIO]]="","",IF(ActividadesCom[[#This Row],[PROMEDIO]]&gt;=4,"EXCELENTE",IF(ActividadesCom[[#This Row],[PROMEDIO]]&gt;=3,"NOTABLE",IF(ActividadesCom[[#This Row],[PROMEDIO]]&gt;=2,"BUENO",IF(ActividadesCom[[#This Row],[PROMEDIO]]=1,"SUFICIENTE","")))))</f>
        <v>NOTABLE</v>
      </c>
      <c r="H1965" s="5">
        <f>MAX(ActividadesCom[[#This Row],[PERÍODO 1]],ActividadesCom[[#This Row],[PERÍODO 2]],ActividadesCom[[#This Row],[PERÍODO 3]],ActividadesCom[[#This Row],[PERÍODO 4]],ActividadesCom[[#This Row],[PERÍODO 5]])</f>
        <v>20203</v>
      </c>
      <c r="I1965" s="6" t="s">
        <v>111</v>
      </c>
      <c r="J1965" s="5">
        <v>20191</v>
      </c>
      <c r="K1965" s="5" t="s">
        <v>4010</v>
      </c>
      <c r="L1965" s="5">
        <f>IF(ActividadesCom[[#This Row],[NIVEL 1]]&lt;&gt;0,VLOOKUP(ActividadesCom[[#This Row],[NIVEL 1]],Catálogo!A:B,2,FALSE),"")</f>
        <v>2</v>
      </c>
      <c r="M1965" s="5">
        <v>1</v>
      </c>
      <c r="N1965" s="6" t="s">
        <v>4024</v>
      </c>
      <c r="O1965" s="5">
        <v>20203</v>
      </c>
      <c r="P1965" s="5" t="s">
        <v>4010</v>
      </c>
      <c r="Q1965" s="5">
        <f>IF(ActividadesCom[[#This Row],[NIVEL 2]]&lt;&gt;0,VLOOKUP(ActividadesCom[[#This Row],[NIVEL 2]],Catálogo!A:B,2,FALSE),"")</f>
        <v>2</v>
      </c>
      <c r="R1965" s="5">
        <v>1</v>
      </c>
      <c r="S1965" s="6" t="s">
        <v>4099</v>
      </c>
      <c r="T1965" s="5">
        <v>20203</v>
      </c>
      <c r="U1965" s="5" t="s">
        <v>4008</v>
      </c>
      <c r="V1965" s="5">
        <f>IF(ActividadesCom[[#This Row],[NIVEL 3]]&lt;&gt;0,VLOOKUP(ActividadesCom[[#This Row],[NIVEL 3]],Catálogo!A:B,2,FALSE),"")</f>
        <v>4</v>
      </c>
      <c r="W1965" s="5">
        <v>1</v>
      </c>
      <c r="X1965" s="6" t="s">
        <v>4138</v>
      </c>
      <c r="Y1965" s="5">
        <v>20203</v>
      </c>
      <c r="Z1965" s="5" t="s">
        <v>4008</v>
      </c>
      <c r="AA1965" s="5">
        <f>IF(ActividadesCom[[#This Row],[NIVEL 4]]&lt;&gt;0,VLOOKUP(ActividadesCom[[#This Row],[NIVEL 4]],Catálogo!A:B,2,FALSE),"")</f>
        <v>4</v>
      </c>
      <c r="AB1965" s="5">
        <v>2</v>
      </c>
      <c r="AC1965" s="6" t="s">
        <v>11</v>
      </c>
      <c r="AD1965" s="5">
        <v>20173</v>
      </c>
      <c r="AE1965" s="5" t="s">
        <v>4009</v>
      </c>
      <c r="AF1965" s="5">
        <f>IF(ActividadesCom[[#This Row],[NIVEL 5]]&lt;&gt;0,VLOOKUP(ActividadesCom[[#This Row],[NIVEL 5]],Catálogo!A:B,2,FALSE),"")</f>
        <v>3</v>
      </c>
      <c r="AG1965" s="5">
        <v>1</v>
      </c>
      <c r="AH1965" s="2"/>
      <c r="AI1965" s="2"/>
    </row>
    <row r="1966" spans="1:35" ht="30" hidden="1" customHeight="1" x14ac:dyDescent="0.25">
      <c r="A1966" s="7">
        <v>17470330</v>
      </c>
      <c r="B1966" s="97" t="str">
        <f>VLOOKUP(ActividadesCom[[#This Row],[NO. DE CONTROL]],'LISTADO ESTUDIANTES'!A:C,3,FALSE)</f>
        <v>GOMEZ BENCOMO EDUARDO ALBERTO</v>
      </c>
      <c r="C1966" s="97" t="str">
        <f>VLOOKUP(ActividadesCom[[#This Row],[NO. DE CONTROL]],'LISTADO ESTUDIANTES'!A:B,2,FALSE)</f>
        <v>INGENIERIA MECANICA</v>
      </c>
      <c r="D1966" s="18" t="str">
        <f>VLOOKUP(ActividadesCom[[#This Row],[NO. DE CONTROL]],'LISTADO ESTUDIANTES'!A:D,4,FALSE)</f>
        <v>BAJA</v>
      </c>
      <c r="E1966" s="5">
        <f>SUM(ActividadesCom[[#This Row],[CRÉD. 1]],ActividadesCom[[#This Row],[CRÉD. 2]],ActividadesCom[[#This Row],[CRÉD. 3]],ActividadesCom[[#This Row],[CRÉD. 4]],ActividadesCom[[#This Row],[CRÉD. 5]])</f>
        <v>1</v>
      </c>
      <c r="F1966" s="17">
        <f>IF(ActividadesCom[[#This Row],[ÚLTIMO SEMESTRE CON CRÉDITOS]]&gt;0,ROUND(AVERAGE(ActividadesCom[[#This Row],[VALOR NIVEL 5]],ActividadesCom[[#This Row],[VALOR NIVEL 4]],ActividadesCom[[#This Row],[VALOR NIVEL 3]],ActividadesCom[[#This Row],[VALOR NIVEL 2]],ActividadesCom[[#This Row],[VALOR NIVEL 1]]),0),"")</f>
        <v>3</v>
      </c>
      <c r="G1966" s="5" t="str">
        <f>IF(ActividadesCom[[#This Row],[PROMEDIO]]="","",IF(ActividadesCom[[#This Row],[PROMEDIO]]&gt;=4,"EXCELENTE",IF(ActividadesCom[[#This Row],[PROMEDIO]]&gt;=3,"NOTABLE",IF(ActividadesCom[[#This Row],[PROMEDIO]]&gt;=2,"BUENO",IF(ActividadesCom[[#This Row],[PROMEDIO]]=1,"SUFICIENTE","")))))</f>
        <v>NOTABLE</v>
      </c>
      <c r="H1966" s="5">
        <f>MAX(ActividadesCom[[#This Row],[PERÍODO 1]],ActividadesCom[[#This Row],[PERÍODO 2]],ActividadesCom[[#This Row],[PERÍODO 3]],ActividadesCom[[#This Row],[PERÍODO 4]],ActividadesCom[[#This Row],[PERÍODO 5]])</f>
        <v>20173</v>
      </c>
      <c r="I1966" s="6"/>
      <c r="J1966" s="5"/>
      <c r="K1966" s="5"/>
      <c r="L1966" s="5" t="str">
        <f>IF(ActividadesCom[[#This Row],[NIVEL 1]]&lt;&gt;0,VLOOKUP(ActividadesCom[[#This Row],[NIVEL 1]],Catálogo!A:B,2,FALSE),"")</f>
        <v/>
      </c>
      <c r="M1966" s="5"/>
      <c r="N1966" s="6"/>
      <c r="O1966" s="5"/>
      <c r="P1966" s="5"/>
      <c r="Q1966" s="5" t="str">
        <f>IF(ActividadesCom[[#This Row],[NIVEL 2]]&lt;&gt;0,VLOOKUP(ActividadesCom[[#This Row],[NIVEL 2]],Catálogo!A:B,2,FALSE),"")</f>
        <v/>
      </c>
      <c r="R1966" s="5"/>
      <c r="S1966" s="6"/>
      <c r="T1966" s="5"/>
      <c r="U1966" s="5"/>
      <c r="V1966" s="5" t="str">
        <f>IF(ActividadesCom[[#This Row],[NIVEL 3]]&lt;&gt;0,VLOOKUP(ActividadesCom[[#This Row],[NIVEL 3]],Catálogo!A:B,2,FALSE),"")</f>
        <v/>
      </c>
      <c r="W1966" s="5"/>
      <c r="X1966" s="6"/>
      <c r="Y1966" s="5"/>
      <c r="Z1966" s="5"/>
      <c r="AA1966" s="5" t="str">
        <f>IF(ActividadesCom[[#This Row],[NIVEL 4]]&lt;&gt;0,VLOOKUP(ActividadesCom[[#This Row],[NIVEL 4]],Catálogo!A:B,2,FALSE),"")</f>
        <v/>
      </c>
      <c r="AB1966" s="5"/>
      <c r="AC1966" s="6" t="s">
        <v>31</v>
      </c>
      <c r="AD1966" s="5">
        <v>20173</v>
      </c>
      <c r="AE1966" s="5" t="s">
        <v>4009</v>
      </c>
      <c r="AF1966" s="5">
        <f>IF(ActividadesCom[[#This Row],[NIVEL 5]]&lt;&gt;0,VLOOKUP(ActividadesCom[[#This Row],[NIVEL 5]],Catálogo!A:B,2,FALSE),"")</f>
        <v>3</v>
      </c>
      <c r="AG1966" s="5">
        <v>1</v>
      </c>
      <c r="AH1966" s="2"/>
      <c r="AI1966" s="2"/>
    </row>
    <row r="1967" spans="1:35" ht="30" hidden="1" customHeight="1" x14ac:dyDescent="0.25">
      <c r="A1967" s="7">
        <v>17470331</v>
      </c>
      <c r="B1967" s="97" t="str">
        <f>VLOOKUP(ActividadesCom[[#This Row],[NO. DE CONTROL]],'LISTADO ESTUDIANTES'!A:C,3,FALSE)</f>
        <v>POOT VELA MANUEL JESUS</v>
      </c>
      <c r="C1967" s="97" t="str">
        <f>VLOOKUP(ActividadesCom[[#This Row],[NO. DE CONTROL]],'LISTADO ESTUDIANTES'!A:B,2,FALSE)</f>
        <v>INGENIERIA EN ADMINISTRACION</v>
      </c>
      <c r="D1967" s="18" t="str">
        <f>VLOOKUP(ActividadesCom[[#This Row],[NO. DE CONTROL]],'LISTADO ESTUDIANTES'!A:D,4,FALSE)</f>
        <v>BAJA</v>
      </c>
      <c r="E1967" s="5">
        <f>SUM(ActividadesCom[[#This Row],[CRÉD. 1]],ActividadesCom[[#This Row],[CRÉD. 2]],ActividadesCom[[#This Row],[CRÉD. 3]],ActividadesCom[[#This Row],[CRÉD. 4]],ActividadesCom[[#This Row],[CRÉD. 5]])</f>
        <v>2</v>
      </c>
      <c r="F1967" s="17">
        <f>IF(ActividadesCom[[#This Row],[ÚLTIMO SEMESTRE CON CRÉDITOS]]&gt;0,ROUND(AVERAGE(ActividadesCom[[#This Row],[VALOR NIVEL 5]],ActividadesCom[[#This Row],[VALOR NIVEL 4]],ActividadesCom[[#This Row],[VALOR NIVEL 3]],ActividadesCom[[#This Row],[VALOR NIVEL 2]],ActividadesCom[[#This Row],[VALOR NIVEL 1]]),0),"")</f>
        <v>3</v>
      </c>
      <c r="G1967" s="5" t="str">
        <f>IF(ActividadesCom[[#This Row],[PROMEDIO]]="","",IF(ActividadesCom[[#This Row],[PROMEDIO]]&gt;=4,"EXCELENTE",IF(ActividadesCom[[#This Row],[PROMEDIO]]&gt;=3,"NOTABLE",IF(ActividadesCom[[#This Row],[PROMEDIO]]&gt;=2,"BUENO",IF(ActividadesCom[[#This Row],[PROMEDIO]]=1,"SUFICIENTE","")))))</f>
        <v>NOTABLE</v>
      </c>
      <c r="H1967" s="5">
        <f>MAX(ActividadesCom[[#This Row],[PERÍODO 1]],ActividadesCom[[#This Row],[PERÍODO 2]],ActividadesCom[[#This Row],[PERÍODO 3]],ActividadesCom[[#This Row],[PERÍODO 4]],ActividadesCom[[#This Row],[PERÍODO 5]])</f>
        <v>20181</v>
      </c>
      <c r="I1967" s="6"/>
      <c r="J1967" s="5"/>
      <c r="K1967" s="5"/>
      <c r="L1967" s="5" t="str">
        <f>IF(ActividadesCom[[#This Row],[NIVEL 1]]&lt;&gt;0,VLOOKUP(ActividadesCom[[#This Row],[NIVEL 1]],Catálogo!A:B,2,FALSE),"")</f>
        <v/>
      </c>
      <c r="M1967" s="5"/>
      <c r="N1967" s="6"/>
      <c r="O1967" s="5"/>
      <c r="P1967" s="5"/>
      <c r="Q1967" s="5" t="str">
        <f>IF(ActividadesCom[[#This Row],[NIVEL 2]]&lt;&gt;0,VLOOKUP(ActividadesCom[[#This Row],[NIVEL 2]],Catálogo!A:B,2,FALSE),"")</f>
        <v/>
      </c>
      <c r="R1967" s="5"/>
      <c r="S1967" s="6"/>
      <c r="T1967" s="5"/>
      <c r="U1967" s="5"/>
      <c r="V1967" s="5" t="str">
        <f>IF(ActividadesCom[[#This Row],[NIVEL 3]]&lt;&gt;0,VLOOKUP(ActividadesCom[[#This Row],[NIVEL 3]],Catálogo!A:B,2,FALSE),"")</f>
        <v/>
      </c>
      <c r="W1967" s="5"/>
      <c r="X1967" s="6" t="s">
        <v>11</v>
      </c>
      <c r="Y1967" s="5">
        <v>20181</v>
      </c>
      <c r="Z1967" s="5" t="s">
        <v>4010</v>
      </c>
      <c r="AA1967" s="5">
        <f>IF(ActividadesCom[[#This Row],[NIVEL 4]]&lt;&gt;0,VLOOKUP(ActividadesCom[[#This Row],[NIVEL 4]],Catálogo!A:B,2,FALSE),"")</f>
        <v>2</v>
      </c>
      <c r="AB1967" s="5">
        <v>1</v>
      </c>
      <c r="AC1967" s="6" t="s">
        <v>11</v>
      </c>
      <c r="AD1967" s="5">
        <v>20173</v>
      </c>
      <c r="AE1967" s="5" t="s">
        <v>4009</v>
      </c>
      <c r="AF1967" s="5">
        <f>IF(ActividadesCom[[#This Row],[NIVEL 5]]&lt;&gt;0,VLOOKUP(ActividadesCom[[#This Row],[NIVEL 5]],Catálogo!A:B,2,FALSE),"")</f>
        <v>3</v>
      </c>
      <c r="AG1967" s="5">
        <v>1</v>
      </c>
      <c r="AH1967" s="2"/>
      <c r="AI1967" s="2"/>
    </row>
    <row r="1968" spans="1:35" ht="30" hidden="1" customHeight="1" x14ac:dyDescent="0.25">
      <c r="A1968" s="7">
        <v>17470332</v>
      </c>
      <c r="B1968" s="97" t="str">
        <f>VLOOKUP(ActividadesCom[[#This Row],[NO. DE CONTROL]],'LISTADO ESTUDIANTES'!A:C,3,FALSE)</f>
        <v>AGUILAR VIDAL VICENTE ALFONSO</v>
      </c>
      <c r="C1968" s="97" t="str">
        <f>VLOOKUP(ActividadesCom[[#This Row],[NO. DE CONTROL]],'LISTADO ESTUDIANTES'!A:B,2,FALSE)</f>
        <v>INGENIERIA EN SISTEMAS COMPUTACIONALES</v>
      </c>
      <c r="D1968" s="18" t="str">
        <f>VLOOKUP(ActividadesCom[[#This Row],[NO. DE CONTROL]],'LISTADO ESTUDIANTES'!A:D,4,FALSE)</f>
        <v>BAJA</v>
      </c>
      <c r="E1968" s="5">
        <f>SUM(ActividadesCom[[#This Row],[CRÉD. 1]],ActividadesCom[[#This Row],[CRÉD. 2]],ActividadesCom[[#This Row],[CRÉD. 3]],ActividadesCom[[#This Row],[CRÉD. 4]],ActividadesCom[[#This Row],[CRÉD. 5]])</f>
        <v>5</v>
      </c>
      <c r="F1968" s="17">
        <f>IF(ActividadesCom[[#This Row],[ÚLTIMO SEMESTRE CON CRÉDITOS]]&gt;0,ROUND(AVERAGE(ActividadesCom[[#This Row],[VALOR NIVEL 5]],ActividadesCom[[#This Row],[VALOR NIVEL 4]],ActividadesCom[[#This Row],[VALOR NIVEL 3]],ActividadesCom[[#This Row],[VALOR NIVEL 2]],ActividadesCom[[#This Row],[VALOR NIVEL 1]]),0),"")</f>
        <v>2</v>
      </c>
      <c r="G1968" s="5" t="str">
        <f>IF(ActividadesCom[[#This Row],[PROMEDIO]]="","",IF(ActividadesCom[[#This Row],[PROMEDIO]]&gt;=4,"EXCELENTE",IF(ActividadesCom[[#This Row],[PROMEDIO]]&gt;=3,"NOTABLE",IF(ActividadesCom[[#This Row],[PROMEDIO]]&gt;=2,"BUENO",IF(ActividadesCom[[#This Row],[PROMEDIO]]=1,"SUFICIENTE","")))))</f>
        <v>BUENO</v>
      </c>
      <c r="H1968" s="5">
        <f>MAX(ActividadesCom[[#This Row],[PERÍODO 1]],ActividadesCom[[#This Row],[PERÍODO 2]],ActividadesCom[[#This Row],[PERÍODO 3]],ActividadesCom[[#This Row],[PERÍODO 4]],ActividadesCom[[#This Row],[PERÍODO 5]])</f>
        <v>20213</v>
      </c>
      <c r="I1968" s="6" t="s">
        <v>1037</v>
      </c>
      <c r="J1968" s="5">
        <v>20183</v>
      </c>
      <c r="K1968" s="5" t="s">
        <v>4010</v>
      </c>
      <c r="L1968" s="5">
        <f>IF(ActividadesCom[[#This Row],[NIVEL 1]]&lt;&gt;0,VLOOKUP(ActividadesCom[[#This Row],[NIVEL 1]],Catálogo!A:B,2,FALSE),"")</f>
        <v>2</v>
      </c>
      <c r="M1968" s="5">
        <v>1</v>
      </c>
      <c r="N1968" s="6" t="s">
        <v>834</v>
      </c>
      <c r="O1968" s="5">
        <v>20181</v>
      </c>
      <c r="P1968" s="5" t="s">
        <v>4010</v>
      </c>
      <c r="Q1968" s="5">
        <f>IF(ActividadesCom[[#This Row],[NIVEL 2]]&lt;&gt;0,VLOOKUP(ActividadesCom[[#This Row],[NIVEL 2]],Catálogo!A:B,2,FALSE),"")</f>
        <v>2</v>
      </c>
      <c r="R1968" s="5">
        <v>1</v>
      </c>
      <c r="S1968" s="6" t="s">
        <v>4848</v>
      </c>
      <c r="T1968" s="5">
        <v>20213</v>
      </c>
      <c r="U1968" s="5" t="s">
        <v>4010</v>
      </c>
      <c r="V1968" s="5">
        <f>IF(ActividadesCom[[#This Row],[NIVEL 3]]&lt;&gt;0,VLOOKUP(ActividadesCom[[#This Row],[NIVEL 3]],Catálogo!A:B,2,FALSE),"")</f>
        <v>2</v>
      </c>
      <c r="W1968" s="5">
        <v>1</v>
      </c>
      <c r="X1968" s="6" t="s">
        <v>5</v>
      </c>
      <c r="Y1968" s="5">
        <v>20181</v>
      </c>
      <c r="Z1968" s="5" t="s">
        <v>4009</v>
      </c>
      <c r="AA1968" s="5">
        <f>IF(ActividadesCom[[#This Row],[NIVEL 4]]&lt;&gt;0,VLOOKUP(ActividadesCom[[#This Row],[NIVEL 4]],Catálogo!A:B,2,FALSE),"")</f>
        <v>3</v>
      </c>
      <c r="AB1968" s="5">
        <v>1</v>
      </c>
      <c r="AC1968" s="6" t="s">
        <v>5</v>
      </c>
      <c r="AD1968" s="5">
        <v>20173</v>
      </c>
      <c r="AE1968" s="5" t="s">
        <v>4010</v>
      </c>
      <c r="AF1968" s="5">
        <f>IF(ActividadesCom[[#This Row],[NIVEL 5]]&lt;&gt;0,VLOOKUP(ActividadesCom[[#This Row],[NIVEL 5]],Catálogo!A:B,2,FALSE),"")</f>
        <v>2</v>
      </c>
      <c r="AG1968" s="5">
        <v>1</v>
      </c>
      <c r="AH1968" s="2"/>
      <c r="AI1968" s="2"/>
    </row>
    <row r="1969" spans="1:35" ht="30" hidden="1" customHeight="1" x14ac:dyDescent="0.25">
      <c r="A1969" s="7">
        <v>17470333</v>
      </c>
      <c r="B1969" s="97" t="str">
        <f>VLOOKUP(ActividadesCom[[#This Row],[NO. DE CONTROL]],'LISTADO ESTUDIANTES'!A:C,3,FALSE)</f>
        <v>PERUSQUIA CAAMAL JUAN CARLOS</v>
      </c>
      <c r="C1969" s="97" t="str">
        <f>VLOOKUP(ActividadesCom[[#This Row],[NO. DE CONTROL]],'LISTADO ESTUDIANTES'!A:B,2,FALSE)</f>
        <v>ARQUITECTURA</v>
      </c>
      <c r="D1969" s="18" t="str">
        <f>VLOOKUP(ActividadesCom[[#This Row],[NO. DE CONTROL]],'LISTADO ESTUDIANTES'!A:D,4,FALSE)</f>
        <v>BAJA</v>
      </c>
      <c r="E1969" s="5">
        <f>SUM(ActividadesCom[[#This Row],[CRÉD. 1]],ActividadesCom[[#This Row],[CRÉD. 2]],ActividadesCom[[#This Row],[CRÉD. 3]],ActividadesCom[[#This Row],[CRÉD. 4]],ActividadesCom[[#This Row],[CRÉD. 5]])</f>
        <v>0</v>
      </c>
      <c r="F1969" s="17" t="str">
        <f>IF(ActividadesCom[[#This Row],[ÚLTIMO SEMESTRE CON CRÉDITOS]]&gt;0,ROUND(AVERAGE(ActividadesCom[[#This Row],[VALOR NIVEL 5]],ActividadesCom[[#This Row],[VALOR NIVEL 4]],ActividadesCom[[#This Row],[VALOR NIVEL 3]],ActividadesCom[[#This Row],[VALOR NIVEL 2]],ActividadesCom[[#This Row],[VALOR NIVEL 1]]),0),"")</f>
        <v/>
      </c>
      <c r="G1969" s="5" t="str">
        <f>IF(ActividadesCom[[#This Row],[PROMEDIO]]="","",IF(ActividadesCom[[#This Row],[PROMEDIO]]&gt;=4,"EXCELENTE",IF(ActividadesCom[[#This Row],[PROMEDIO]]&gt;=3,"NOTABLE",IF(ActividadesCom[[#This Row],[PROMEDIO]]&gt;=2,"BUENO",IF(ActividadesCom[[#This Row],[PROMEDIO]]=1,"SUFICIENTE","")))))</f>
        <v/>
      </c>
      <c r="H1969" s="5">
        <f>MAX(ActividadesCom[[#This Row],[PERÍODO 1]],ActividadesCom[[#This Row],[PERÍODO 2]],ActividadesCom[[#This Row],[PERÍODO 3]],ActividadesCom[[#This Row],[PERÍODO 4]],ActividadesCom[[#This Row],[PERÍODO 5]])</f>
        <v>0</v>
      </c>
      <c r="I1969" s="6"/>
      <c r="J1969" s="5"/>
      <c r="K1969" s="5"/>
      <c r="L1969" s="5" t="str">
        <f>IF(ActividadesCom[[#This Row],[NIVEL 1]]&lt;&gt;0,VLOOKUP(ActividadesCom[[#This Row],[NIVEL 1]],Catálogo!A:B,2,FALSE),"")</f>
        <v/>
      </c>
      <c r="M1969" s="5"/>
      <c r="N1969" s="6"/>
      <c r="O1969" s="5"/>
      <c r="P1969" s="5"/>
      <c r="Q1969" s="5" t="str">
        <f>IF(ActividadesCom[[#This Row],[NIVEL 2]]&lt;&gt;0,VLOOKUP(ActividadesCom[[#This Row],[NIVEL 2]],Catálogo!A:B,2,FALSE),"")</f>
        <v/>
      </c>
      <c r="R1969" s="5"/>
      <c r="S1969" s="6"/>
      <c r="T1969" s="5"/>
      <c r="U1969" s="5"/>
      <c r="V1969" s="5" t="str">
        <f>IF(ActividadesCom[[#This Row],[NIVEL 3]]&lt;&gt;0,VLOOKUP(ActividadesCom[[#This Row],[NIVEL 3]],Catálogo!A:B,2,FALSE),"")</f>
        <v/>
      </c>
      <c r="W1969" s="5"/>
      <c r="X1969" s="6"/>
      <c r="Y1969" s="5"/>
      <c r="Z1969" s="5"/>
      <c r="AA1969" s="5" t="str">
        <f>IF(ActividadesCom[[#This Row],[NIVEL 4]]&lt;&gt;0,VLOOKUP(ActividadesCom[[#This Row],[NIVEL 4]],Catálogo!A:B,2,FALSE),"")</f>
        <v/>
      </c>
      <c r="AB1969" s="5"/>
      <c r="AC1969" s="6"/>
      <c r="AD1969" s="5"/>
      <c r="AE1969" s="5"/>
      <c r="AF1969" s="5" t="str">
        <f>IF(ActividadesCom[[#This Row],[NIVEL 5]]&lt;&gt;0,VLOOKUP(ActividadesCom[[#This Row],[NIVEL 5]],Catálogo!A:B,2,FALSE),"")</f>
        <v/>
      </c>
      <c r="AG1969" s="5"/>
      <c r="AH1969" s="2"/>
      <c r="AI1969" s="2"/>
    </row>
    <row r="1970" spans="1:35" ht="30" customHeight="1" x14ac:dyDescent="0.25">
      <c r="A1970" s="7">
        <v>17470334</v>
      </c>
      <c r="B1970" s="97" t="str">
        <f>VLOOKUP(ActividadesCom[[#This Row],[NO. DE CONTROL]],'LISTADO ESTUDIANTES'!A:C,3,FALSE)</f>
        <v>BALAN CAB GABRIEL ROMAN</v>
      </c>
      <c r="C1970" s="97" t="str">
        <f>VLOOKUP(ActividadesCom[[#This Row],[NO. DE CONTROL]],'LISTADO ESTUDIANTES'!A:B,2,FALSE)</f>
        <v>INGENIERIA AMBIENTAL</v>
      </c>
      <c r="D1970" s="18" t="str">
        <f>VLOOKUP(ActividadesCom[[#This Row],[NO. DE CONTROL]],'LISTADO ESTUDIANTES'!A:D,4,FALSE)</f>
        <v>ACTIVO(A)</v>
      </c>
      <c r="E1970" s="5">
        <f>SUM(ActividadesCom[[#This Row],[CRÉD. 1]],ActividadesCom[[#This Row],[CRÉD. 2]],ActividadesCom[[#This Row],[CRÉD. 3]],ActividadesCom[[#This Row],[CRÉD. 4]],ActividadesCom[[#This Row],[CRÉD. 5]])</f>
        <v>5</v>
      </c>
      <c r="F1970" s="5">
        <f>IF(ActividadesCom[[#This Row],[ÚLTIMO SEMESTRE CON CRÉDITOS]]&gt;0,ROUND(AVERAGE(ActividadesCom[[#This Row],[VALOR NIVEL 5]],ActividadesCom[[#This Row],[VALOR NIVEL 4]],ActividadesCom[[#This Row],[VALOR NIVEL 3]],ActividadesCom[[#This Row],[VALOR NIVEL 2]],ActividadesCom[[#This Row],[VALOR NIVEL 1]]),0),"")</f>
        <v>3</v>
      </c>
      <c r="G1970" s="5" t="str">
        <f>IF(ActividadesCom[[#This Row],[PROMEDIO]]="","",IF(ActividadesCom[[#This Row],[PROMEDIO]]&gt;=4,"EXCELENTE",IF(ActividadesCom[[#This Row],[PROMEDIO]]&gt;=3,"NOTABLE",IF(ActividadesCom[[#This Row],[PROMEDIO]]&gt;=2,"BUENO",IF(ActividadesCom[[#This Row],[PROMEDIO]]=1,"SUFICIENTE","")))))</f>
        <v>NOTABLE</v>
      </c>
      <c r="H1970" s="5">
        <f>MAX(ActividadesCom[[#This Row],[PERÍODO 1]],ActividadesCom[[#This Row],[PERÍODO 2]],ActividadesCom[[#This Row],[PERÍODO 3]],ActividadesCom[[#This Row],[PERÍODO 4]],ActividadesCom[[#This Row],[PERÍODO 5]])</f>
        <v>20183</v>
      </c>
      <c r="I1970" s="6" t="s">
        <v>497</v>
      </c>
      <c r="J1970" s="5">
        <v>20173</v>
      </c>
      <c r="K1970" s="5" t="s">
        <v>4010</v>
      </c>
      <c r="L1970" s="5">
        <f>IF(ActividadesCom[[#This Row],[NIVEL 1]]&lt;&gt;0,VLOOKUP(ActividadesCom[[#This Row],[NIVEL 1]],Catálogo!A:B,2,FALSE),"")</f>
        <v>2</v>
      </c>
      <c r="M1970" s="5">
        <v>1</v>
      </c>
      <c r="N1970" s="6" t="s">
        <v>650</v>
      </c>
      <c r="O1970" s="5">
        <v>20181</v>
      </c>
      <c r="P1970" s="5" t="s">
        <v>4010</v>
      </c>
      <c r="Q1970" s="5">
        <f>IF(ActividadesCom[[#This Row],[NIVEL 2]]&lt;&gt;0,VLOOKUP(ActividadesCom[[#This Row],[NIVEL 2]],Catálogo!A:B,2,FALSE),"")</f>
        <v>2</v>
      </c>
      <c r="R1970" s="5">
        <v>1</v>
      </c>
      <c r="S1970" s="6" t="s">
        <v>775</v>
      </c>
      <c r="T1970" s="5">
        <v>20183</v>
      </c>
      <c r="U1970" s="5" t="s">
        <v>4009</v>
      </c>
      <c r="V1970" s="5">
        <f>IF(ActividadesCom[[#This Row],[NIVEL 3]]&lt;&gt;0,VLOOKUP(ActividadesCom[[#This Row],[NIVEL 3]],Catálogo!A:B,2,FALSE),"")</f>
        <v>3</v>
      </c>
      <c r="W1970" s="5">
        <v>1</v>
      </c>
      <c r="X1970" s="6" t="s">
        <v>12</v>
      </c>
      <c r="Y1970" s="5">
        <v>20183</v>
      </c>
      <c r="Z1970" s="5" t="s">
        <v>4008</v>
      </c>
      <c r="AA1970" s="5">
        <f>IF(ActividadesCom[[#This Row],[NIVEL 4]]&lt;&gt;0,VLOOKUP(ActividadesCom[[#This Row],[NIVEL 4]],Catálogo!A:B,2,FALSE),"")</f>
        <v>4</v>
      </c>
      <c r="AB1970" s="5">
        <v>1</v>
      </c>
      <c r="AC1970" s="6" t="s">
        <v>31</v>
      </c>
      <c r="AD1970" s="5">
        <v>20173</v>
      </c>
      <c r="AE1970" s="5" t="s">
        <v>4008</v>
      </c>
      <c r="AF1970" s="5">
        <f>IF(ActividadesCom[[#This Row],[NIVEL 5]]&lt;&gt;0,VLOOKUP(ActividadesCom[[#This Row],[NIVEL 5]],Catálogo!A:B,2,FALSE),"")</f>
        <v>4</v>
      </c>
      <c r="AG1970" s="5">
        <v>1</v>
      </c>
      <c r="AH1970" s="2"/>
      <c r="AI1970" s="2"/>
    </row>
    <row r="1971" spans="1:35" s="24" customFormat="1" ht="30" hidden="1" customHeight="1" x14ac:dyDescent="0.25">
      <c r="A1971" s="7">
        <v>17470335</v>
      </c>
      <c r="B1971" s="97" t="str">
        <f>VLOOKUP(ActividadesCom[[#This Row],[NO. DE CONTROL]],'LISTADO ESTUDIANTES'!A:C,3,FALSE)</f>
        <v>XEQUE MORENO ERICK ADRIAN</v>
      </c>
      <c r="C1971" s="97" t="str">
        <f>VLOOKUP(ActividadesCom[[#This Row],[NO. DE CONTROL]],'LISTADO ESTUDIANTES'!A:B,2,FALSE)</f>
        <v>INGENIERIA EN SISTEMAS COMPUTACIONALES</v>
      </c>
      <c r="D1971" s="18" t="str">
        <f>VLOOKUP(ActividadesCom[[#This Row],[NO. DE CONTROL]],'LISTADO ESTUDIANTES'!A:D,4,FALSE)</f>
        <v>BAJA</v>
      </c>
      <c r="E1971" s="5">
        <f>SUM(ActividadesCom[[#This Row],[CRÉD. 1]],ActividadesCom[[#This Row],[CRÉD. 2]],ActividadesCom[[#This Row],[CRÉD. 3]],ActividadesCom[[#This Row],[CRÉD. 4]],ActividadesCom[[#This Row],[CRÉD. 5]])</f>
        <v>2</v>
      </c>
      <c r="F1971" s="17">
        <f>IF(ActividadesCom[[#This Row],[ÚLTIMO SEMESTRE CON CRÉDITOS]]&gt;0,ROUND(AVERAGE(ActividadesCom[[#This Row],[VALOR NIVEL 5]],ActividadesCom[[#This Row],[VALOR NIVEL 4]],ActividadesCom[[#This Row],[VALOR NIVEL 3]],ActividadesCom[[#This Row],[VALOR NIVEL 2]],ActividadesCom[[#This Row],[VALOR NIVEL 1]]),0),"")</f>
        <v>3</v>
      </c>
      <c r="G1971" s="5" t="str">
        <f>IF(ActividadesCom[[#This Row],[PROMEDIO]]="","",IF(ActividadesCom[[#This Row],[PROMEDIO]]&gt;=4,"EXCELENTE",IF(ActividadesCom[[#This Row],[PROMEDIO]]&gt;=3,"NOTABLE",IF(ActividadesCom[[#This Row],[PROMEDIO]]&gt;=2,"BUENO",IF(ActividadesCom[[#This Row],[PROMEDIO]]=1,"SUFICIENTE","")))))</f>
        <v>NOTABLE</v>
      </c>
      <c r="H1971" s="5">
        <f>MAX(ActividadesCom[[#This Row],[PERÍODO 1]],ActividadesCom[[#This Row],[PERÍODO 2]],ActividadesCom[[#This Row],[PERÍODO 3]],ActividadesCom[[#This Row],[PERÍODO 4]],ActividadesCom[[#This Row],[PERÍODO 5]])</f>
        <v>20181</v>
      </c>
      <c r="I1971" s="6"/>
      <c r="J1971" s="5"/>
      <c r="K1971" s="5"/>
      <c r="L1971" s="5" t="str">
        <f>IF(ActividadesCom[[#This Row],[NIVEL 1]]&lt;&gt;0,VLOOKUP(ActividadesCom[[#This Row],[NIVEL 1]],Catálogo!A:B,2,FALSE),"")</f>
        <v/>
      </c>
      <c r="M1971" s="5"/>
      <c r="N1971" s="6"/>
      <c r="O1971" s="5"/>
      <c r="P1971" s="5"/>
      <c r="Q1971" s="5" t="str">
        <f>IF(ActividadesCom[[#This Row],[NIVEL 2]]&lt;&gt;0,VLOOKUP(ActividadesCom[[#This Row],[NIVEL 2]],Catálogo!A:B,2,FALSE),"")</f>
        <v/>
      </c>
      <c r="R1971" s="5"/>
      <c r="S1971" s="6"/>
      <c r="T1971" s="5"/>
      <c r="U1971" s="5"/>
      <c r="V1971" s="5" t="str">
        <f>IF(ActividadesCom[[#This Row],[NIVEL 3]]&lt;&gt;0,VLOOKUP(ActividadesCom[[#This Row],[NIVEL 3]],Catálogo!A:B,2,FALSE),"")</f>
        <v/>
      </c>
      <c r="W1971" s="5"/>
      <c r="X1971" s="6" t="s">
        <v>5</v>
      </c>
      <c r="Y1971" s="5">
        <v>20181</v>
      </c>
      <c r="Z1971" s="5" t="s">
        <v>4009</v>
      </c>
      <c r="AA1971" s="5">
        <f>IF(ActividadesCom[[#This Row],[NIVEL 4]]&lt;&gt;0,VLOOKUP(ActividadesCom[[#This Row],[NIVEL 4]],Catálogo!A:B,2,FALSE),"")</f>
        <v>3</v>
      </c>
      <c r="AB1971" s="5">
        <v>1</v>
      </c>
      <c r="AC1971" s="6" t="s">
        <v>5</v>
      </c>
      <c r="AD1971" s="5">
        <v>20173</v>
      </c>
      <c r="AE1971" s="5" t="s">
        <v>4009</v>
      </c>
      <c r="AF1971" s="5">
        <f>IF(ActividadesCom[[#This Row],[NIVEL 5]]&lt;&gt;0,VLOOKUP(ActividadesCom[[#This Row],[NIVEL 5]],Catálogo!A:B,2,FALSE),"")</f>
        <v>3</v>
      </c>
      <c r="AG1971" s="5">
        <v>1</v>
      </c>
    </row>
    <row r="1972" spans="1:35" ht="30" hidden="1" customHeight="1" x14ac:dyDescent="0.25">
      <c r="A1972" s="7">
        <v>17470336</v>
      </c>
      <c r="B1972" s="97" t="str">
        <f>VLOOKUP(ActividadesCom[[#This Row],[NO. DE CONTROL]],'LISTADO ESTUDIANTES'!A:C,3,FALSE)</f>
        <v>PANTI GARCIA MARLETTI DEL LUCERO</v>
      </c>
      <c r="C1972" s="97" t="str">
        <f>VLOOKUP(ActividadesCom[[#This Row],[NO. DE CONTROL]],'LISTADO ESTUDIANTES'!A:B,2,FALSE)</f>
        <v>INGENIERIA INDUSTRIAL</v>
      </c>
      <c r="D1972" s="18" t="str">
        <f>VLOOKUP(ActividadesCom[[#This Row],[NO. DE CONTROL]],'LISTADO ESTUDIANTES'!A:D,4,FALSE)</f>
        <v>EGRESADO(A)</v>
      </c>
      <c r="E1972" s="5">
        <f>SUM(ActividadesCom[[#This Row],[CRÉD. 1]],ActividadesCom[[#This Row],[CRÉD. 2]],ActividadesCom[[#This Row],[CRÉD. 3]],ActividadesCom[[#This Row],[CRÉD. 4]],ActividadesCom[[#This Row],[CRÉD. 5]])</f>
        <v>5</v>
      </c>
      <c r="F1972" s="17">
        <f>IF(ActividadesCom[[#This Row],[ÚLTIMO SEMESTRE CON CRÉDITOS]]&gt;0,ROUND(AVERAGE(ActividadesCom[[#This Row],[VALOR NIVEL 5]],ActividadesCom[[#This Row],[VALOR NIVEL 4]],ActividadesCom[[#This Row],[VALOR NIVEL 3]],ActividadesCom[[#This Row],[VALOR NIVEL 2]],ActividadesCom[[#This Row],[VALOR NIVEL 1]]),0),"")</f>
        <v>3</v>
      </c>
      <c r="G1972" s="5" t="str">
        <f>IF(ActividadesCom[[#This Row],[PROMEDIO]]="","",IF(ActividadesCom[[#This Row],[PROMEDIO]]&gt;=4,"EXCELENTE",IF(ActividadesCom[[#This Row],[PROMEDIO]]&gt;=3,"NOTABLE",IF(ActividadesCom[[#This Row],[PROMEDIO]]&gt;=2,"BUENO",IF(ActividadesCom[[#This Row],[PROMEDIO]]=1,"SUFICIENTE","")))))</f>
        <v>NOTABLE</v>
      </c>
      <c r="H1972" s="5">
        <f>MAX(ActividadesCom[[#This Row],[PERÍODO 1]],ActividadesCom[[#This Row],[PERÍODO 2]],ActividadesCom[[#This Row],[PERÍODO 3]],ActividadesCom[[#This Row],[PERÍODO 4]],ActividadesCom[[#This Row],[PERÍODO 5]])</f>
        <v>20213</v>
      </c>
      <c r="I1972" s="6" t="s">
        <v>519</v>
      </c>
      <c r="J1972" s="5">
        <v>20173</v>
      </c>
      <c r="K1972" s="5" t="s">
        <v>4010</v>
      </c>
      <c r="L1972" s="5">
        <f>IF(ActividadesCom[[#This Row],[NIVEL 1]]&lt;&gt;0,VLOOKUP(ActividadesCom[[#This Row],[NIVEL 1]],Catálogo!A:B,2,FALSE),"")</f>
        <v>2</v>
      </c>
      <c r="M1972" s="5">
        <v>1</v>
      </c>
      <c r="N1972" s="6" t="s">
        <v>518</v>
      </c>
      <c r="O1972" s="5">
        <v>20181</v>
      </c>
      <c r="P1972" s="5" t="s">
        <v>4010</v>
      </c>
      <c r="Q1972" s="5">
        <f>IF(ActividadesCom[[#This Row],[NIVEL 2]]&lt;&gt;0,VLOOKUP(ActividadesCom[[#This Row],[NIVEL 2]],Catálogo!A:B,2,FALSE),"")</f>
        <v>2</v>
      </c>
      <c r="R1972" s="5">
        <v>1</v>
      </c>
      <c r="S1972" s="6" t="s">
        <v>4026</v>
      </c>
      <c r="T1972" s="5">
        <v>20203</v>
      </c>
      <c r="U1972" s="5" t="s">
        <v>4009</v>
      </c>
      <c r="V1972" s="5">
        <f>IF(ActividadesCom[[#This Row],[NIVEL 3]]&lt;&gt;0,VLOOKUP(ActividadesCom[[#This Row],[NIVEL 3]],Catálogo!A:B,2,FALSE),"")</f>
        <v>3</v>
      </c>
      <c r="W1972" s="5">
        <v>1</v>
      </c>
      <c r="X1972" s="6" t="s">
        <v>4743</v>
      </c>
      <c r="Y1972" s="5">
        <v>20213</v>
      </c>
      <c r="Z1972" s="5" t="s">
        <v>4008</v>
      </c>
      <c r="AA1972" s="5">
        <f>IF(ActividadesCom[[#This Row],[NIVEL 4]]&lt;&gt;0,VLOOKUP(ActividadesCom[[#This Row],[NIVEL 4]],Catálogo!A:B,2,FALSE),"")</f>
        <v>4</v>
      </c>
      <c r="AB1972" s="5">
        <v>1</v>
      </c>
      <c r="AC1972" s="6" t="s">
        <v>403</v>
      </c>
      <c r="AD1972" s="5">
        <v>20173</v>
      </c>
      <c r="AE1972" s="5" t="s">
        <v>4010</v>
      </c>
      <c r="AF1972" s="5">
        <f>IF(ActividadesCom[[#This Row],[NIVEL 5]]&lt;&gt;0,VLOOKUP(ActividadesCom[[#This Row],[NIVEL 5]],Catálogo!A:B,2,FALSE),"")</f>
        <v>2</v>
      </c>
      <c r="AG1972" s="5">
        <v>1</v>
      </c>
      <c r="AH1972" s="2"/>
      <c r="AI1972" s="2"/>
    </row>
    <row r="1973" spans="1:35" ht="30" hidden="1" customHeight="1" x14ac:dyDescent="0.25">
      <c r="A1973" s="7">
        <v>17470337</v>
      </c>
      <c r="B1973" s="97" t="str">
        <f>VLOOKUP(ActividadesCom[[#This Row],[NO. DE CONTROL]],'LISTADO ESTUDIANTES'!A:C,3,FALSE)</f>
        <v>COBOS MATOS DAVID EDUARDO</v>
      </c>
      <c r="C1973" s="97" t="str">
        <f>VLOOKUP(ActividadesCom[[#This Row],[NO. DE CONTROL]],'LISTADO ESTUDIANTES'!A:B,2,FALSE)</f>
        <v>INGENIERIA EN ADMINISTRACION</v>
      </c>
      <c r="D1973" s="18" t="str">
        <f>VLOOKUP(ActividadesCom[[#This Row],[NO. DE CONTROL]],'LISTADO ESTUDIANTES'!A:D,4,FALSE)</f>
        <v>BAJA</v>
      </c>
      <c r="E1973" s="5">
        <f>SUM(ActividadesCom[[#This Row],[CRÉD. 1]],ActividadesCom[[#This Row],[CRÉD. 2]],ActividadesCom[[#This Row],[CRÉD. 3]],ActividadesCom[[#This Row],[CRÉD. 4]],ActividadesCom[[#This Row],[CRÉD. 5]])</f>
        <v>0</v>
      </c>
      <c r="F1973" s="17" t="str">
        <f>IF(ActividadesCom[[#This Row],[ÚLTIMO SEMESTRE CON CRÉDITOS]]&gt;0,ROUND(AVERAGE(ActividadesCom[[#This Row],[VALOR NIVEL 5]],ActividadesCom[[#This Row],[VALOR NIVEL 4]],ActividadesCom[[#This Row],[VALOR NIVEL 3]],ActividadesCom[[#This Row],[VALOR NIVEL 2]],ActividadesCom[[#This Row],[VALOR NIVEL 1]]),0),"")</f>
        <v/>
      </c>
      <c r="G1973" s="5" t="str">
        <f>IF(ActividadesCom[[#This Row],[PROMEDIO]]="","",IF(ActividadesCom[[#This Row],[PROMEDIO]]&gt;=4,"EXCELENTE",IF(ActividadesCom[[#This Row],[PROMEDIO]]&gt;=3,"NOTABLE",IF(ActividadesCom[[#This Row],[PROMEDIO]]&gt;=2,"BUENO",IF(ActividadesCom[[#This Row],[PROMEDIO]]=1,"SUFICIENTE","")))))</f>
        <v/>
      </c>
      <c r="H1973" s="5">
        <f>MAX(ActividadesCom[[#This Row],[PERÍODO 1]],ActividadesCom[[#This Row],[PERÍODO 2]],ActividadesCom[[#This Row],[PERÍODO 3]],ActividadesCom[[#This Row],[PERÍODO 4]],ActividadesCom[[#This Row],[PERÍODO 5]])</f>
        <v>0</v>
      </c>
      <c r="I1973" s="6"/>
      <c r="J1973" s="5"/>
      <c r="K1973" s="5"/>
      <c r="L1973" s="5" t="str">
        <f>IF(ActividadesCom[[#This Row],[NIVEL 1]]&lt;&gt;0,VLOOKUP(ActividadesCom[[#This Row],[NIVEL 1]],Catálogo!A:B,2,FALSE),"")</f>
        <v/>
      </c>
      <c r="M1973" s="5"/>
      <c r="N1973" s="6"/>
      <c r="O1973" s="5"/>
      <c r="P1973" s="5"/>
      <c r="Q1973" s="5" t="str">
        <f>IF(ActividadesCom[[#This Row],[NIVEL 2]]&lt;&gt;0,VLOOKUP(ActividadesCom[[#This Row],[NIVEL 2]],Catálogo!A:B,2,FALSE),"")</f>
        <v/>
      </c>
      <c r="R1973" s="5"/>
      <c r="S1973" s="6"/>
      <c r="T1973" s="5"/>
      <c r="U1973" s="5"/>
      <c r="V1973" s="5" t="str">
        <f>IF(ActividadesCom[[#This Row],[NIVEL 3]]&lt;&gt;0,VLOOKUP(ActividadesCom[[#This Row],[NIVEL 3]],Catálogo!A:B,2,FALSE),"")</f>
        <v/>
      </c>
      <c r="W1973" s="5"/>
      <c r="X1973" s="6"/>
      <c r="Y1973" s="5"/>
      <c r="Z1973" s="5"/>
      <c r="AA1973" s="5" t="str">
        <f>IF(ActividadesCom[[#This Row],[NIVEL 4]]&lt;&gt;0,VLOOKUP(ActividadesCom[[#This Row],[NIVEL 4]],Catálogo!A:B,2,FALSE),"")</f>
        <v/>
      </c>
      <c r="AB1973" s="5"/>
      <c r="AC1973" s="6"/>
      <c r="AD1973" s="5"/>
      <c r="AE1973" s="5"/>
      <c r="AF1973" s="5" t="str">
        <f>IF(ActividadesCom[[#This Row],[NIVEL 5]]&lt;&gt;0,VLOOKUP(ActividadesCom[[#This Row],[NIVEL 5]],Catálogo!A:B,2,FALSE),"")</f>
        <v/>
      </c>
      <c r="AG1973" s="5"/>
      <c r="AH1973" s="2"/>
      <c r="AI1973" s="2"/>
    </row>
    <row r="1974" spans="1:35" ht="30" hidden="1" customHeight="1" x14ac:dyDescent="0.25">
      <c r="A1974" s="7">
        <v>17470338</v>
      </c>
      <c r="B1974" s="97" t="str">
        <f>VLOOKUP(ActividadesCom[[#This Row],[NO. DE CONTROL]],'LISTADO ESTUDIANTES'!A:C,3,FALSE)</f>
        <v>PISTE PEREZ ADRIEL LEONEL</v>
      </c>
      <c r="C1974" s="97" t="str">
        <f>VLOOKUP(ActividadesCom[[#This Row],[NO. DE CONTROL]],'LISTADO ESTUDIANTES'!A:B,2,FALSE)</f>
        <v>INGENIERIA EN ADMINISTRACION</v>
      </c>
      <c r="D1974" s="18" t="str">
        <f>VLOOKUP(ActividadesCom[[#This Row],[NO. DE CONTROL]],'LISTADO ESTUDIANTES'!A:D,4,FALSE)</f>
        <v>BAJA</v>
      </c>
      <c r="E1974" s="5">
        <f>SUM(ActividadesCom[[#This Row],[CRÉD. 1]],ActividadesCom[[#This Row],[CRÉD. 2]],ActividadesCom[[#This Row],[CRÉD. 3]],ActividadesCom[[#This Row],[CRÉD. 4]],ActividadesCom[[#This Row],[CRÉD. 5]])</f>
        <v>0</v>
      </c>
      <c r="F1974" s="17" t="str">
        <f>IF(ActividadesCom[[#This Row],[ÚLTIMO SEMESTRE CON CRÉDITOS]]&gt;0,ROUND(AVERAGE(ActividadesCom[[#This Row],[VALOR NIVEL 5]],ActividadesCom[[#This Row],[VALOR NIVEL 4]],ActividadesCom[[#This Row],[VALOR NIVEL 3]],ActividadesCom[[#This Row],[VALOR NIVEL 2]],ActividadesCom[[#This Row],[VALOR NIVEL 1]]),0),"")</f>
        <v/>
      </c>
      <c r="G1974" s="5" t="str">
        <f>IF(ActividadesCom[[#This Row],[PROMEDIO]]="","",IF(ActividadesCom[[#This Row],[PROMEDIO]]&gt;=4,"EXCELENTE",IF(ActividadesCom[[#This Row],[PROMEDIO]]&gt;=3,"NOTABLE",IF(ActividadesCom[[#This Row],[PROMEDIO]]&gt;=2,"BUENO",IF(ActividadesCom[[#This Row],[PROMEDIO]]=1,"SUFICIENTE","")))))</f>
        <v/>
      </c>
      <c r="H1974" s="5">
        <f>MAX(ActividadesCom[[#This Row],[PERÍODO 1]],ActividadesCom[[#This Row],[PERÍODO 2]],ActividadesCom[[#This Row],[PERÍODO 3]],ActividadesCom[[#This Row],[PERÍODO 4]],ActividadesCom[[#This Row],[PERÍODO 5]])</f>
        <v>0</v>
      </c>
      <c r="I1974" s="6"/>
      <c r="J1974" s="5"/>
      <c r="K1974" s="5"/>
      <c r="L1974" s="5" t="str">
        <f>IF(ActividadesCom[[#This Row],[NIVEL 1]]&lt;&gt;0,VLOOKUP(ActividadesCom[[#This Row],[NIVEL 1]],Catálogo!A:B,2,FALSE),"")</f>
        <v/>
      </c>
      <c r="M1974" s="5"/>
      <c r="N1974" s="6"/>
      <c r="O1974" s="5"/>
      <c r="P1974" s="5"/>
      <c r="Q1974" s="5" t="str">
        <f>IF(ActividadesCom[[#This Row],[NIVEL 2]]&lt;&gt;0,VLOOKUP(ActividadesCom[[#This Row],[NIVEL 2]],Catálogo!A:B,2,FALSE),"")</f>
        <v/>
      </c>
      <c r="R1974" s="5"/>
      <c r="S1974" s="6"/>
      <c r="T1974" s="5"/>
      <c r="U1974" s="5"/>
      <c r="V1974" s="5" t="str">
        <f>IF(ActividadesCom[[#This Row],[NIVEL 3]]&lt;&gt;0,VLOOKUP(ActividadesCom[[#This Row],[NIVEL 3]],Catálogo!A:B,2,FALSE),"")</f>
        <v/>
      </c>
      <c r="W1974" s="5"/>
      <c r="X1974" s="6"/>
      <c r="Y1974" s="5"/>
      <c r="Z1974" s="5"/>
      <c r="AA1974" s="5" t="str">
        <f>IF(ActividadesCom[[#This Row],[NIVEL 4]]&lt;&gt;0,VLOOKUP(ActividadesCom[[#This Row],[NIVEL 4]],Catálogo!A:B,2,FALSE),"")</f>
        <v/>
      </c>
      <c r="AB1974" s="5"/>
      <c r="AC1974" s="6"/>
      <c r="AD1974" s="5"/>
      <c r="AE1974" s="5"/>
      <c r="AF1974" s="5" t="str">
        <f>IF(ActividadesCom[[#This Row],[NIVEL 5]]&lt;&gt;0,VLOOKUP(ActividadesCom[[#This Row],[NIVEL 5]],Catálogo!A:B,2,FALSE),"")</f>
        <v/>
      </c>
      <c r="AG1974" s="5"/>
      <c r="AH1974" s="2"/>
      <c r="AI1974" s="2"/>
    </row>
    <row r="1975" spans="1:35" ht="30" hidden="1" customHeight="1" x14ac:dyDescent="0.25">
      <c r="A1975" s="7">
        <v>17470339</v>
      </c>
      <c r="B1975" s="97" t="str">
        <f>VLOOKUP(ActividadesCom[[#This Row],[NO. DE CONTROL]],'LISTADO ESTUDIANTES'!A:C,3,FALSE)</f>
        <v>ROSADO LOPEZ MAYRA SUGEY</v>
      </c>
      <c r="C1975" s="97" t="str">
        <f>VLOOKUP(ActividadesCom[[#This Row],[NO. DE CONTROL]],'LISTADO ESTUDIANTES'!A:B,2,FALSE)</f>
        <v>INGENIERIA EN SISTEMAS COMPUTACIONALES</v>
      </c>
      <c r="D1975" s="18" t="str">
        <f>VLOOKUP(ActividadesCom[[#This Row],[NO. DE CONTROL]],'LISTADO ESTUDIANTES'!A:D,4,FALSE)</f>
        <v>BAJA</v>
      </c>
      <c r="E1975" s="5">
        <f>SUM(ActividadesCom[[#This Row],[CRÉD. 1]],ActividadesCom[[#This Row],[CRÉD. 2]],ActividadesCom[[#This Row],[CRÉD. 3]],ActividadesCom[[#This Row],[CRÉD. 4]],ActividadesCom[[#This Row],[CRÉD. 5]])</f>
        <v>0</v>
      </c>
      <c r="F1975" s="17" t="str">
        <f>IF(ActividadesCom[[#This Row],[ÚLTIMO SEMESTRE CON CRÉDITOS]]&gt;0,ROUND(AVERAGE(ActividadesCom[[#This Row],[VALOR NIVEL 5]],ActividadesCom[[#This Row],[VALOR NIVEL 4]],ActividadesCom[[#This Row],[VALOR NIVEL 3]],ActividadesCom[[#This Row],[VALOR NIVEL 2]],ActividadesCom[[#This Row],[VALOR NIVEL 1]]),0),"")</f>
        <v/>
      </c>
      <c r="G1975" s="5" t="str">
        <f>IF(ActividadesCom[[#This Row],[PROMEDIO]]="","",IF(ActividadesCom[[#This Row],[PROMEDIO]]&gt;=4,"EXCELENTE",IF(ActividadesCom[[#This Row],[PROMEDIO]]&gt;=3,"NOTABLE",IF(ActividadesCom[[#This Row],[PROMEDIO]]&gt;=2,"BUENO",IF(ActividadesCom[[#This Row],[PROMEDIO]]=1,"SUFICIENTE","")))))</f>
        <v/>
      </c>
      <c r="H1975" s="5">
        <f>MAX(ActividadesCom[[#This Row],[PERÍODO 1]],ActividadesCom[[#This Row],[PERÍODO 2]],ActividadesCom[[#This Row],[PERÍODO 3]],ActividadesCom[[#This Row],[PERÍODO 4]],ActividadesCom[[#This Row],[PERÍODO 5]])</f>
        <v>0</v>
      </c>
      <c r="I1975" s="6"/>
      <c r="J1975" s="5"/>
      <c r="K1975" s="5"/>
      <c r="L1975" s="5" t="str">
        <f>IF(ActividadesCom[[#This Row],[NIVEL 1]]&lt;&gt;0,VLOOKUP(ActividadesCom[[#This Row],[NIVEL 1]],Catálogo!A:B,2,FALSE),"")</f>
        <v/>
      </c>
      <c r="M1975" s="5"/>
      <c r="N1975" s="6"/>
      <c r="O1975" s="5"/>
      <c r="P1975" s="5"/>
      <c r="Q1975" s="5" t="str">
        <f>IF(ActividadesCom[[#This Row],[NIVEL 2]]&lt;&gt;0,VLOOKUP(ActividadesCom[[#This Row],[NIVEL 2]],Catálogo!A:B,2,FALSE),"")</f>
        <v/>
      </c>
      <c r="R1975" s="5"/>
      <c r="S1975" s="6"/>
      <c r="T1975" s="5"/>
      <c r="U1975" s="5"/>
      <c r="V1975" s="5" t="str">
        <f>IF(ActividadesCom[[#This Row],[NIVEL 3]]&lt;&gt;0,VLOOKUP(ActividadesCom[[#This Row],[NIVEL 3]],Catálogo!A:B,2,FALSE),"")</f>
        <v/>
      </c>
      <c r="W1975" s="5"/>
      <c r="X1975" s="6"/>
      <c r="Y1975" s="5"/>
      <c r="Z1975" s="5"/>
      <c r="AA1975" s="5" t="str">
        <f>IF(ActividadesCom[[#This Row],[NIVEL 4]]&lt;&gt;0,VLOOKUP(ActividadesCom[[#This Row],[NIVEL 4]],Catálogo!A:B,2,FALSE),"")</f>
        <v/>
      </c>
      <c r="AB1975" s="5"/>
      <c r="AC1975" s="6"/>
      <c r="AD1975" s="5"/>
      <c r="AE1975" s="5"/>
      <c r="AF1975" s="5" t="str">
        <f>IF(ActividadesCom[[#This Row],[NIVEL 5]]&lt;&gt;0,VLOOKUP(ActividadesCom[[#This Row],[NIVEL 5]],Catálogo!A:B,2,FALSE),"")</f>
        <v/>
      </c>
      <c r="AG1975" s="5"/>
      <c r="AH1975" s="2"/>
      <c r="AI1975" s="2"/>
    </row>
    <row r="1976" spans="1:35" ht="30" hidden="1" customHeight="1" x14ac:dyDescent="0.25">
      <c r="A1976" s="7">
        <v>17470340</v>
      </c>
      <c r="B1976" s="97" t="str">
        <f>VLOOKUP(ActividadesCom[[#This Row],[NO. DE CONTROL]],'LISTADO ESTUDIANTES'!A:C,3,FALSE)</f>
        <v>UHU KEB JOSE ANTONIO</v>
      </c>
      <c r="C1976" s="97" t="str">
        <f>VLOOKUP(ActividadesCom[[#This Row],[NO. DE CONTROL]],'LISTADO ESTUDIANTES'!A:B,2,FALSE)</f>
        <v>INGENIERIA AMBIENTAL</v>
      </c>
      <c r="D1976" s="18" t="str">
        <f>VLOOKUP(ActividadesCom[[#This Row],[NO. DE CONTROL]],'LISTADO ESTUDIANTES'!A:D,4,FALSE)</f>
        <v>BAJA</v>
      </c>
      <c r="E1976" s="5">
        <f>SUM(ActividadesCom[[#This Row],[CRÉD. 1]],ActividadesCom[[#This Row],[CRÉD. 2]],ActividadesCom[[#This Row],[CRÉD. 3]],ActividadesCom[[#This Row],[CRÉD. 4]],ActividadesCom[[#This Row],[CRÉD. 5]])</f>
        <v>3</v>
      </c>
      <c r="F1976" s="17">
        <f>IF(ActividadesCom[[#This Row],[ÚLTIMO SEMESTRE CON CRÉDITOS]]&gt;0,ROUND(AVERAGE(ActividadesCom[[#This Row],[VALOR NIVEL 5]],ActividadesCom[[#This Row],[VALOR NIVEL 4]],ActividadesCom[[#This Row],[VALOR NIVEL 3]],ActividadesCom[[#This Row],[VALOR NIVEL 2]],ActividadesCom[[#This Row],[VALOR NIVEL 1]]),0),"")</f>
        <v>3</v>
      </c>
      <c r="G1976" s="5" t="str">
        <f>IF(ActividadesCom[[#This Row],[PROMEDIO]]="","",IF(ActividadesCom[[#This Row],[PROMEDIO]]&gt;=4,"EXCELENTE",IF(ActividadesCom[[#This Row],[PROMEDIO]]&gt;=3,"NOTABLE",IF(ActividadesCom[[#This Row],[PROMEDIO]]&gt;=2,"BUENO",IF(ActividadesCom[[#This Row],[PROMEDIO]]=1,"SUFICIENTE","")))))</f>
        <v>NOTABLE</v>
      </c>
      <c r="H1976" s="5">
        <f>MAX(ActividadesCom[[#This Row],[PERÍODO 1]],ActividadesCom[[#This Row],[PERÍODO 2]],ActividadesCom[[#This Row],[PERÍODO 3]],ActividadesCom[[#This Row],[PERÍODO 4]],ActividadesCom[[#This Row],[PERÍODO 5]])</f>
        <v>20183</v>
      </c>
      <c r="I1976" s="6" t="s">
        <v>497</v>
      </c>
      <c r="J1976" s="5">
        <v>20173</v>
      </c>
      <c r="K1976" s="5" t="s">
        <v>4010</v>
      </c>
      <c r="L1976" s="5">
        <f>IF(ActividadesCom[[#This Row],[NIVEL 1]]&lt;&gt;0,VLOOKUP(ActividadesCom[[#This Row],[NIVEL 1]],Catálogo!A:B,2,FALSE),"")</f>
        <v>2</v>
      </c>
      <c r="M1976" s="5">
        <v>1</v>
      </c>
      <c r="N1976" s="6" t="s">
        <v>650</v>
      </c>
      <c r="O1976" s="5">
        <v>20181</v>
      </c>
      <c r="P1976" s="5" t="s">
        <v>4010</v>
      </c>
      <c r="Q1976" s="5">
        <f>IF(ActividadesCom[[#This Row],[NIVEL 2]]&lt;&gt;0,VLOOKUP(ActividadesCom[[#This Row],[NIVEL 2]],Catálogo!A:B,2,FALSE),"")</f>
        <v>2</v>
      </c>
      <c r="R1976" s="5">
        <v>1</v>
      </c>
      <c r="S1976" s="6"/>
      <c r="T1976" s="5"/>
      <c r="U1976" s="5"/>
      <c r="V1976" s="5" t="str">
        <f>IF(ActividadesCom[[#This Row],[NIVEL 3]]&lt;&gt;0,VLOOKUP(ActividadesCom[[#This Row],[NIVEL 3]],Catálogo!A:B,2,FALSE),"")</f>
        <v/>
      </c>
      <c r="W1976" s="5"/>
      <c r="X1976" s="6"/>
      <c r="Y1976" s="5"/>
      <c r="Z1976" s="5"/>
      <c r="AA1976" s="5" t="str">
        <f>IF(ActividadesCom[[#This Row],[NIVEL 4]]&lt;&gt;0,VLOOKUP(ActividadesCom[[#This Row],[NIVEL 4]],Catálogo!A:B,2,FALSE),"")</f>
        <v/>
      </c>
      <c r="AB1976" s="5"/>
      <c r="AC1976" s="6" t="s">
        <v>12</v>
      </c>
      <c r="AD1976" s="5">
        <v>20183</v>
      </c>
      <c r="AE1976" s="5" t="s">
        <v>4008</v>
      </c>
      <c r="AF1976" s="5">
        <f>IF(ActividadesCom[[#This Row],[NIVEL 5]]&lt;&gt;0,VLOOKUP(ActividadesCom[[#This Row],[NIVEL 5]],Catálogo!A:B,2,FALSE),"")</f>
        <v>4</v>
      </c>
      <c r="AG1976" s="5">
        <v>1</v>
      </c>
      <c r="AH1976" s="2"/>
      <c r="AI1976" s="2"/>
    </row>
    <row r="1977" spans="1:35" ht="30" customHeight="1" x14ac:dyDescent="0.25">
      <c r="A1977" s="7">
        <v>17470341</v>
      </c>
      <c r="B1977" s="97" t="str">
        <f>VLOOKUP(ActividadesCom[[#This Row],[NO. DE CONTROL]],'LISTADO ESTUDIANTES'!A:C,3,FALSE)</f>
        <v>GOMEZ QUEB WALTER DEL JESUS</v>
      </c>
      <c r="C1977" s="97" t="str">
        <f>VLOOKUP(ActividadesCom[[#This Row],[NO. DE CONTROL]],'LISTADO ESTUDIANTES'!A:B,2,FALSE)</f>
        <v>INGENIERIA CIVIL</v>
      </c>
      <c r="D1977" s="18" t="str">
        <f>VLOOKUP(ActividadesCom[[#This Row],[NO. DE CONTROL]],'LISTADO ESTUDIANTES'!A:D,4,FALSE)</f>
        <v>ACTIVO(A)</v>
      </c>
      <c r="E1977" s="5">
        <f>SUM(ActividadesCom[[#This Row],[CRÉD. 1]],ActividadesCom[[#This Row],[CRÉD. 2]],ActividadesCom[[#This Row],[CRÉD. 3]],ActividadesCom[[#This Row],[CRÉD. 4]],ActividadesCom[[#This Row],[CRÉD. 5]])</f>
        <v>4</v>
      </c>
      <c r="F1977" s="17">
        <f>IF(ActividadesCom[[#This Row],[ÚLTIMO SEMESTRE CON CRÉDITOS]]&gt;0,ROUND(AVERAGE(ActividadesCom[[#This Row],[VALOR NIVEL 5]],ActividadesCom[[#This Row],[VALOR NIVEL 4]],ActividadesCom[[#This Row],[VALOR NIVEL 3]],ActividadesCom[[#This Row],[VALOR NIVEL 2]],ActividadesCom[[#This Row],[VALOR NIVEL 1]]),0),"")</f>
        <v>3</v>
      </c>
      <c r="G1977" s="5" t="str">
        <f>IF(ActividadesCom[[#This Row],[PROMEDIO]]="","",IF(ActividadesCom[[#This Row],[PROMEDIO]]&gt;=4,"EXCELENTE",IF(ActividadesCom[[#This Row],[PROMEDIO]]&gt;=3,"NOTABLE",IF(ActividadesCom[[#This Row],[PROMEDIO]]&gt;=2,"BUENO",IF(ActividadesCom[[#This Row],[PROMEDIO]]=1,"SUFICIENTE","")))))</f>
        <v>NOTABLE</v>
      </c>
      <c r="H1977" s="5">
        <f>MAX(ActividadesCom[[#This Row],[PERÍODO 1]],ActividadesCom[[#This Row],[PERÍODO 2]],ActividadesCom[[#This Row],[PERÍODO 3]],ActividadesCom[[#This Row],[PERÍODO 4]],ActividadesCom[[#This Row],[PERÍODO 5]])</f>
        <v>20213</v>
      </c>
      <c r="I1977" s="6"/>
      <c r="J1977" s="5"/>
      <c r="K1977" s="5"/>
      <c r="L1977" s="5" t="str">
        <f>IF(ActividadesCom[[#This Row],[NIVEL 1]]&lt;&gt;0,VLOOKUP(ActividadesCom[[#This Row],[NIVEL 1]],Catálogo!A:B,2,FALSE),"")</f>
        <v/>
      </c>
      <c r="M1977" s="5"/>
      <c r="N1977" s="6" t="s">
        <v>4280</v>
      </c>
      <c r="O1977" s="5">
        <v>20213</v>
      </c>
      <c r="P1977" s="5" t="s">
        <v>4011</v>
      </c>
      <c r="Q1977" s="5">
        <f>IF(ActividadesCom[[#This Row],[NIVEL 2]]&lt;&gt;0,VLOOKUP(ActividadesCom[[#This Row],[NIVEL 2]],Catálogo!A:B,2,FALSE),"")</f>
        <v>1</v>
      </c>
      <c r="R1977" s="5">
        <v>1</v>
      </c>
      <c r="S1977" s="6" t="s">
        <v>4478</v>
      </c>
      <c r="T1977" s="5">
        <v>20211</v>
      </c>
      <c r="U1977" s="5" t="s">
        <v>4009</v>
      </c>
      <c r="V1977" s="5">
        <f>IF(ActividadesCom[[#This Row],[NIVEL 3]]&lt;&gt;0,VLOOKUP(ActividadesCom[[#This Row],[NIVEL 3]],Catálogo!A:B,2,FALSE),"")</f>
        <v>3</v>
      </c>
      <c r="W1977" s="5">
        <v>1</v>
      </c>
      <c r="X1977" s="6" t="s">
        <v>1842</v>
      </c>
      <c r="Y1977" s="5">
        <v>20201</v>
      </c>
      <c r="Z1977" s="5" t="s">
        <v>4009</v>
      </c>
      <c r="AA1977" s="5">
        <f>IF(ActividadesCom[[#This Row],[NIVEL 4]]&lt;&gt;0,VLOOKUP(ActividadesCom[[#This Row],[NIVEL 4]],Catálogo!A:B,2,FALSE),"")</f>
        <v>3</v>
      </c>
      <c r="AB1977" s="5">
        <v>1</v>
      </c>
      <c r="AC1977" s="6" t="s">
        <v>978</v>
      </c>
      <c r="AD1977" s="5">
        <v>20193</v>
      </c>
      <c r="AE1977" s="5" t="s">
        <v>4008</v>
      </c>
      <c r="AF1977" s="5">
        <f>IF(ActividadesCom[[#This Row],[NIVEL 5]]&lt;&gt;0,VLOOKUP(ActividadesCom[[#This Row],[NIVEL 5]],Catálogo!A:B,2,FALSE),"")</f>
        <v>4</v>
      </c>
      <c r="AG1977" s="5">
        <v>1</v>
      </c>
      <c r="AH1977" s="2"/>
      <c r="AI1977" s="2"/>
    </row>
    <row r="1978" spans="1:35" ht="30" hidden="1" customHeight="1" x14ac:dyDescent="0.25">
      <c r="A1978" s="7">
        <v>17470342</v>
      </c>
      <c r="B1978" s="97" t="str">
        <f>VLOOKUP(ActividadesCom[[#This Row],[NO. DE CONTROL]],'LISTADO ESTUDIANTES'!A:C,3,FALSE)</f>
        <v>ALLANDE SANCHEZ ALYSSA ISABELA</v>
      </c>
      <c r="C1978" s="97" t="str">
        <f>VLOOKUP(ActividadesCom[[#This Row],[NO. DE CONTROL]],'LISTADO ESTUDIANTES'!A:B,2,FALSE)</f>
        <v>INGENIERIA AMBIENTAL</v>
      </c>
      <c r="D1978" s="18" t="str">
        <f>VLOOKUP(ActividadesCom[[#This Row],[NO. DE CONTROL]],'LISTADO ESTUDIANTES'!A:D,4,FALSE)</f>
        <v>EGRESADO(A)</v>
      </c>
      <c r="E1978" s="5">
        <f>SUM(ActividadesCom[[#This Row],[CRÉD. 1]],ActividadesCom[[#This Row],[CRÉD. 2]],ActividadesCom[[#This Row],[CRÉD. 3]],ActividadesCom[[#This Row],[CRÉD. 4]],ActividadesCom[[#This Row],[CRÉD. 5]])</f>
        <v>5</v>
      </c>
      <c r="F1978" s="5">
        <f>IF(ActividadesCom[[#This Row],[ÚLTIMO SEMESTRE CON CRÉDITOS]]&gt;0,ROUND(AVERAGE(ActividadesCom[[#This Row],[VALOR NIVEL 5]],ActividadesCom[[#This Row],[VALOR NIVEL 4]],ActividadesCom[[#This Row],[VALOR NIVEL 3]],ActividadesCom[[#This Row],[VALOR NIVEL 2]],ActividadesCom[[#This Row],[VALOR NIVEL 1]]),0),"")</f>
        <v>3</v>
      </c>
      <c r="G1978" s="5" t="str">
        <f>IF(ActividadesCom[[#This Row],[PROMEDIO]]="","",IF(ActividadesCom[[#This Row],[PROMEDIO]]&gt;=4,"EXCELENTE",IF(ActividadesCom[[#This Row],[PROMEDIO]]&gt;=3,"NOTABLE",IF(ActividadesCom[[#This Row],[PROMEDIO]]&gt;=2,"BUENO",IF(ActividadesCom[[#This Row],[PROMEDIO]]=1,"SUFICIENTE","")))))</f>
        <v>NOTABLE</v>
      </c>
      <c r="H1978" s="5">
        <f>MAX(ActividadesCom[[#This Row],[PERÍODO 1]],ActividadesCom[[#This Row],[PERÍODO 2]],ActividadesCom[[#This Row],[PERÍODO 3]],ActividadesCom[[#This Row],[PERÍODO 4]],ActividadesCom[[#This Row],[PERÍODO 5]])</f>
        <v>20201</v>
      </c>
      <c r="I1978" s="6" t="s">
        <v>445</v>
      </c>
      <c r="J1978" s="5">
        <v>20181</v>
      </c>
      <c r="K1978" s="5" t="s">
        <v>4010</v>
      </c>
      <c r="L1978" s="5">
        <f>IF(ActividadesCom[[#This Row],[NIVEL 1]]&lt;&gt;0,VLOOKUP(ActividadesCom[[#This Row],[NIVEL 1]],Catálogo!A:B,2,FALSE),"")</f>
        <v>2</v>
      </c>
      <c r="M1978" s="5">
        <v>2</v>
      </c>
      <c r="N1978" s="6" t="s">
        <v>498</v>
      </c>
      <c r="O1978" s="5">
        <v>20173</v>
      </c>
      <c r="P1978" s="5" t="s">
        <v>4010</v>
      </c>
      <c r="Q1978" s="5">
        <f>IF(ActividadesCom[[#This Row],[NIVEL 2]]&lt;&gt;0,VLOOKUP(ActividadesCom[[#This Row],[NIVEL 2]],Catálogo!A:B,2,FALSE),"")</f>
        <v>2</v>
      </c>
      <c r="R1978" s="5">
        <v>1</v>
      </c>
      <c r="S1978" s="6" t="s">
        <v>775</v>
      </c>
      <c r="T1978" s="5">
        <v>20183</v>
      </c>
      <c r="U1978" s="5" t="s">
        <v>4009</v>
      </c>
      <c r="V1978" s="5">
        <f>IF(ActividadesCom[[#This Row],[NIVEL 3]]&lt;&gt;0,VLOOKUP(ActividadesCom[[#This Row],[NIVEL 3]],Catálogo!A:B,2,FALSE),"")</f>
        <v>3</v>
      </c>
      <c r="W1978" s="5">
        <v>1</v>
      </c>
      <c r="X1978" s="6"/>
      <c r="Y1978" s="5"/>
      <c r="Z1978" s="5"/>
      <c r="AA1978" s="5" t="str">
        <f>IF(ActividadesCom[[#This Row],[NIVEL 4]]&lt;&gt;0,VLOOKUP(ActividadesCom[[#This Row],[NIVEL 4]],Catálogo!A:B,2,FALSE),"")</f>
        <v/>
      </c>
      <c r="AB1978" s="5"/>
      <c r="AC1978" s="6" t="s">
        <v>1842</v>
      </c>
      <c r="AD1978" s="5">
        <v>20201</v>
      </c>
      <c r="AE1978" s="5" t="s">
        <v>4009</v>
      </c>
      <c r="AF1978" s="5">
        <f>IF(ActividadesCom[[#This Row],[NIVEL 5]]&lt;&gt;0,VLOOKUP(ActividadesCom[[#This Row],[NIVEL 5]],Catálogo!A:B,2,FALSE),"")</f>
        <v>3</v>
      </c>
      <c r="AG1978" s="5">
        <v>1</v>
      </c>
      <c r="AH1978" s="2"/>
      <c r="AI1978" s="2"/>
    </row>
    <row r="1979" spans="1:35" s="24" customFormat="1" ht="30" hidden="1" customHeight="1" x14ac:dyDescent="0.25">
      <c r="A1979" s="7">
        <v>17470343</v>
      </c>
      <c r="B1979" s="97" t="str">
        <f>VLOOKUP(ActividadesCom[[#This Row],[NO. DE CONTROL]],'LISTADO ESTUDIANTES'!A:C,3,FALSE)</f>
        <v>MARTIN HERNANDEZ TANIA KARINA</v>
      </c>
      <c r="C1979" s="97" t="str">
        <f>VLOOKUP(ActividadesCom[[#This Row],[NO. DE CONTROL]],'LISTADO ESTUDIANTES'!A:B,2,FALSE)</f>
        <v>INGENIERIA MECANICA</v>
      </c>
      <c r="D1979" s="18" t="str">
        <f>VLOOKUP(ActividadesCom[[#This Row],[NO. DE CONTROL]],'LISTADO ESTUDIANTES'!A:D,4,FALSE)</f>
        <v>BAJA</v>
      </c>
      <c r="E1979" s="5">
        <f>SUM(ActividadesCom[[#This Row],[CRÉD. 1]],ActividadesCom[[#This Row],[CRÉD. 2]],ActividadesCom[[#This Row],[CRÉD. 3]],ActividadesCom[[#This Row],[CRÉD. 4]],ActividadesCom[[#This Row],[CRÉD. 5]])</f>
        <v>1</v>
      </c>
      <c r="F1979" s="17">
        <f>IF(ActividadesCom[[#This Row],[ÚLTIMO SEMESTRE CON CRÉDITOS]]&gt;0,ROUND(AVERAGE(ActividadesCom[[#This Row],[VALOR NIVEL 5]],ActividadesCom[[#This Row],[VALOR NIVEL 4]],ActividadesCom[[#This Row],[VALOR NIVEL 3]],ActividadesCom[[#This Row],[VALOR NIVEL 2]],ActividadesCom[[#This Row],[VALOR NIVEL 1]]),0),"")</f>
        <v>3</v>
      </c>
      <c r="G1979" s="5" t="str">
        <f>IF(ActividadesCom[[#This Row],[PROMEDIO]]="","",IF(ActividadesCom[[#This Row],[PROMEDIO]]&gt;=4,"EXCELENTE",IF(ActividadesCom[[#This Row],[PROMEDIO]]&gt;=3,"NOTABLE",IF(ActividadesCom[[#This Row],[PROMEDIO]]&gt;=2,"BUENO",IF(ActividadesCom[[#This Row],[PROMEDIO]]=1,"SUFICIENTE","")))))</f>
        <v>NOTABLE</v>
      </c>
      <c r="H1979" s="5">
        <f>MAX(ActividadesCom[[#This Row],[PERÍODO 1]],ActividadesCom[[#This Row],[PERÍODO 2]],ActividadesCom[[#This Row],[PERÍODO 3]],ActividadesCom[[#This Row],[PERÍODO 4]],ActividadesCom[[#This Row],[PERÍODO 5]])</f>
        <v>20173</v>
      </c>
      <c r="I1979" s="6"/>
      <c r="J1979" s="5"/>
      <c r="K1979" s="5"/>
      <c r="L1979" s="5" t="str">
        <f>IF(ActividadesCom[[#This Row],[NIVEL 1]]&lt;&gt;0,VLOOKUP(ActividadesCom[[#This Row],[NIVEL 1]],Catálogo!A:B,2,FALSE),"")</f>
        <v/>
      </c>
      <c r="M1979" s="5"/>
      <c r="N1979" s="6"/>
      <c r="O1979" s="5"/>
      <c r="P1979" s="5"/>
      <c r="Q1979" s="5" t="str">
        <f>IF(ActividadesCom[[#This Row],[NIVEL 2]]&lt;&gt;0,VLOOKUP(ActividadesCom[[#This Row],[NIVEL 2]],Catálogo!A:B,2,FALSE),"")</f>
        <v/>
      </c>
      <c r="R1979" s="5"/>
      <c r="S1979" s="6"/>
      <c r="T1979" s="5"/>
      <c r="U1979" s="5"/>
      <c r="V1979" s="5" t="str">
        <f>IF(ActividadesCom[[#This Row],[NIVEL 3]]&lt;&gt;0,VLOOKUP(ActividadesCom[[#This Row],[NIVEL 3]],Catálogo!A:B,2,FALSE),"")</f>
        <v/>
      </c>
      <c r="W1979" s="5"/>
      <c r="X1979" s="6"/>
      <c r="Y1979" s="5"/>
      <c r="Z1979" s="5"/>
      <c r="AA1979" s="5" t="str">
        <f>IF(ActividadesCom[[#This Row],[NIVEL 4]]&lt;&gt;0,VLOOKUP(ActividadesCom[[#This Row],[NIVEL 4]],Catálogo!A:B,2,FALSE),"")</f>
        <v/>
      </c>
      <c r="AB1979" s="5"/>
      <c r="AC1979" s="6" t="s">
        <v>403</v>
      </c>
      <c r="AD1979" s="5">
        <v>20173</v>
      </c>
      <c r="AE1979" s="5" t="s">
        <v>4009</v>
      </c>
      <c r="AF1979" s="5">
        <f>IF(ActividadesCom[[#This Row],[NIVEL 5]]&lt;&gt;0,VLOOKUP(ActividadesCom[[#This Row],[NIVEL 5]],Catálogo!A:B,2,FALSE),"")</f>
        <v>3</v>
      </c>
      <c r="AG1979" s="5">
        <v>1</v>
      </c>
    </row>
    <row r="1980" spans="1:35" ht="30" hidden="1" customHeight="1" x14ac:dyDescent="0.25">
      <c r="A1980" s="7">
        <v>17470344</v>
      </c>
      <c r="B1980" s="97" t="str">
        <f>VLOOKUP(ActividadesCom[[#This Row],[NO. DE CONTROL]],'LISTADO ESTUDIANTES'!A:C,3,FALSE)</f>
        <v>BALAN PECH LESLY ESMERALDA DEL JESUS</v>
      </c>
      <c r="C1980" s="97" t="str">
        <f>VLOOKUP(ActividadesCom[[#This Row],[NO. DE CONTROL]],'LISTADO ESTUDIANTES'!A:B,2,FALSE)</f>
        <v>INGENIERIA EN SISTEMAS COMPUTACIONALES</v>
      </c>
      <c r="D1980" s="18" t="str">
        <f>VLOOKUP(ActividadesCom[[#This Row],[NO. DE CONTROL]],'LISTADO ESTUDIANTES'!A:D,4,FALSE)</f>
        <v>BAJA</v>
      </c>
      <c r="E1980" s="5">
        <f>SUM(ActividadesCom[[#This Row],[CRÉD. 1]],ActividadesCom[[#This Row],[CRÉD. 2]],ActividadesCom[[#This Row],[CRÉD. 3]],ActividadesCom[[#This Row],[CRÉD. 4]],ActividadesCom[[#This Row],[CRÉD. 5]])</f>
        <v>0</v>
      </c>
      <c r="F1980" s="17" t="str">
        <f>IF(ActividadesCom[[#This Row],[ÚLTIMO SEMESTRE CON CRÉDITOS]]&gt;0,ROUND(AVERAGE(ActividadesCom[[#This Row],[VALOR NIVEL 5]],ActividadesCom[[#This Row],[VALOR NIVEL 4]],ActividadesCom[[#This Row],[VALOR NIVEL 3]],ActividadesCom[[#This Row],[VALOR NIVEL 2]],ActividadesCom[[#This Row],[VALOR NIVEL 1]]),0),"")</f>
        <v/>
      </c>
      <c r="G1980" s="5" t="str">
        <f>IF(ActividadesCom[[#This Row],[PROMEDIO]]="","",IF(ActividadesCom[[#This Row],[PROMEDIO]]&gt;=4,"EXCELENTE",IF(ActividadesCom[[#This Row],[PROMEDIO]]&gt;=3,"NOTABLE",IF(ActividadesCom[[#This Row],[PROMEDIO]]&gt;=2,"BUENO",IF(ActividadesCom[[#This Row],[PROMEDIO]]=1,"SUFICIENTE","")))))</f>
        <v/>
      </c>
      <c r="H1980" s="5">
        <f>MAX(ActividadesCom[[#This Row],[PERÍODO 1]],ActividadesCom[[#This Row],[PERÍODO 2]],ActividadesCom[[#This Row],[PERÍODO 3]],ActividadesCom[[#This Row],[PERÍODO 4]],ActividadesCom[[#This Row],[PERÍODO 5]])</f>
        <v>0</v>
      </c>
      <c r="I1980" s="6"/>
      <c r="J1980" s="5"/>
      <c r="K1980" s="5"/>
      <c r="L1980" s="5" t="str">
        <f>IF(ActividadesCom[[#This Row],[NIVEL 1]]&lt;&gt;0,VLOOKUP(ActividadesCom[[#This Row],[NIVEL 1]],Catálogo!A:B,2,FALSE),"")</f>
        <v/>
      </c>
      <c r="M1980" s="5"/>
      <c r="N1980" s="6"/>
      <c r="O1980" s="5"/>
      <c r="P1980" s="5"/>
      <c r="Q1980" s="5" t="str">
        <f>IF(ActividadesCom[[#This Row],[NIVEL 2]]&lt;&gt;0,VLOOKUP(ActividadesCom[[#This Row],[NIVEL 2]],Catálogo!A:B,2,FALSE),"")</f>
        <v/>
      </c>
      <c r="R1980" s="5"/>
      <c r="S1980" s="6"/>
      <c r="T1980" s="5"/>
      <c r="U1980" s="5"/>
      <c r="V1980" s="5" t="str">
        <f>IF(ActividadesCom[[#This Row],[NIVEL 3]]&lt;&gt;0,VLOOKUP(ActividadesCom[[#This Row],[NIVEL 3]],Catálogo!A:B,2,FALSE),"")</f>
        <v/>
      </c>
      <c r="W1980" s="5"/>
      <c r="X1980" s="6"/>
      <c r="Y1980" s="5"/>
      <c r="Z1980" s="5"/>
      <c r="AA1980" s="5" t="str">
        <f>IF(ActividadesCom[[#This Row],[NIVEL 4]]&lt;&gt;0,VLOOKUP(ActividadesCom[[#This Row],[NIVEL 4]],Catálogo!A:B,2,FALSE),"")</f>
        <v/>
      </c>
      <c r="AB1980" s="5"/>
      <c r="AC1980" s="6"/>
      <c r="AD1980" s="5"/>
      <c r="AE1980" s="5"/>
      <c r="AF1980" s="5" t="str">
        <f>IF(ActividadesCom[[#This Row],[NIVEL 5]]&lt;&gt;0,VLOOKUP(ActividadesCom[[#This Row],[NIVEL 5]],Catálogo!A:B,2,FALSE),"")</f>
        <v/>
      </c>
      <c r="AG1980" s="5"/>
      <c r="AH1980" s="2"/>
      <c r="AI1980" s="2"/>
    </row>
    <row r="1981" spans="1:35" ht="30" customHeight="1" x14ac:dyDescent="0.25">
      <c r="A1981" s="7">
        <v>17470345</v>
      </c>
      <c r="B1981" s="97" t="str">
        <f>VLOOKUP(ActividadesCom[[#This Row],[NO. DE CONTROL]],'LISTADO ESTUDIANTES'!A:C,3,FALSE)</f>
        <v>ALVARADO RAMOS JONATHAN GUADALUPE</v>
      </c>
      <c r="C1981" s="97" t="str">
        <f>VLOOKUP(ActividadesCom[[#This Row],[NO. DE CONTROL]],'LISTADO ESTUDIANTES'!A:B,2,FALSE)</f>
        <v>INGENIERIA MECANICA</v>
      </c>
      <c r="D1981" s="18" t="str">
        <f>VLOOKUP(ActividadesCom[[#This Row],[NO. DE CONTROL]],'LISTADO ESTUDIANTES'!A:D,4,FALSE)</f>
        <v>ACTIVO(A)</v>
      </c>
      <c r="E1981" s="5">
        <f>SUM(ActividadesCom[[#This Row],[CRÉD. 1]],ActividadesCom[[#This Row],[CRÉD. 2]],ActividadesCom[[#This Row],[CRÉD. 3]],ActividadesCom[[#This Row],[CRÉD. 4]],ActividadesCom[[#This Row],[CRÉD. 5]])</f>
        <v>5</v>
      </c>
      <c r="F1981" s="17">
        <f>IF(ActividadesCom[[#This Row],[ÚLTIMO SEMESTRE CON CRÉDITOS]]&gt;0,ROUND(AVERAGE(ActividadesCom[[#This Row],[VALOR NIVEL 5]],ActividadesCom[[#This Row],[VALOR NIVEL 4]],ActividadesCom[[#This Row],[VALOR NIVEL 3]],ActividadesCom[[#This Row],[VALOR NIVEL 2]],ActividadesCom[[#This Row],[VALOR NIVEL 1]]),0),"")</f>
        <v>3</v>
      </c>
      <c r="G1981" s="5" t="str">
        <f>IF(ActividadesCom[[#This Row],[PROMEDIO]]="","",IF(ActividadesCom[[#This Row],[PROMEDIO]]&gt;=4,"EXCELENTE",IF(ActividadesCom[[#This Row],[PROMEDIO]]&gt;=3,"NOTABLE",IF(ActividadesCom[[#This Row],[PROMEDIO]]&gt;=2,"BUENO",IF(ActividadesCom[[#This Row],[PROMEDIO]]=1,"SUFICIENTE","")))))</f>
        <v>NOTABLE</v>
      </c>
      <c r="H1981" s="5">
        <f>MAX(ActividadesCom[[#This Row],[PERÍODO 1]],ActividadesCom[[#This Row],[PERÍODO 2]],ActividadesCom[[#This Row],[PERÍODO 3]],ActividadesCom[[#This Row],[PERÍODO 4]],ActividadesCom[[#This Row],[PERÍODO 5]])</f>
        <v>20221</v>
      </c>
      <c r="I1981" s="6" t="s">
        <v>4874</v>
      </c>
      <c r="J1981" s="5">
        <v>20221</v>
      </c>
      <c r="K1981" s="5" t="s">
        <v>4010</v>
      </c>
      <c r="L1981" s="5">
        <f>IF(ActividadesCom[[#This Row],[NIVEL 1]]&lt;&gt;0,VLOOKUP(ActividadesCom[[#This Row],[NIVEL 1]],Catálogo!A:B,2,FALSE),"")</f>
        <v>2</v>
      </c>
      <c r="M1981" s="5">
        <v>1</v>
      </c>
      <c r="N1981" s="6" t="s">
        <v>4919</v>
      </c>
      <c r="O1981" s="5">
        <v>20221</v>
      </c>
      <c r="P1981" s="5" t="s">
        <v>4009</v>
      </c>
      <c r="Q1981" s="5">
        <f>IF(ActividadesCom[[#This Row],[NIVEL 2]]&lt;&gt;0,VLOOKUP(ActividadesCom[[#This Row],[NIVEL 2]],Catálogo!A:B,2,FALSE),"")</f>
        <v>3</v>
      </c>
      <c r="R1981" s="5">
        <v>1</v>
      </c>
      <c r="S1981" s="6" t="s">
        <v>3003</v>
      </c>
      <c r="T1981" s="5">
        <v>20201</v>
      </c>
      <c r="U1981" s="5" t="s">
        <v>4010</v>
      </c>
      <c r="V1981" s="5">
        <f>IF(ActividadesCom[[#This Row],[NIVEL 3]]&lt;&gt;0,VLOOKUP(ActividadesCom[[#This Row],[NIVEL 3]],Catálogo!A:B,2,FALSE),"")</f>
        <v>2</v>
      </c>
      <c r="W1981" s="5">
        <v>1</v>
      </c>
      <c r="X1981" s="6" t="s">
        <v>818</v>
      </c>
      <c r="Y1981" s="5">
        <v>20191</v>
      </c>
      <c r="Z1981" s="5" t="s">
        <v>4009</v>
      </c>
      <c r="AA1981" s="5">
        <f>IF(ActividadesCom[[#This Row],[NIVEL 4]]&lt;&gt;0,VLOOKUP(ActividadesCom[[#This Row],[NIVEL 4]],Catálogo!A:B,2,FALSE),"")</f>
        <v>3</v>
      </c>
      <c r="AB1981" s="5">
        <v>1</v>
      </c>
      <c r="AC1981" s="6" t="s">
        <v>133</v>
      </c>
      <c r="AD1981" s="5">
        <v>20183</v>
      </c>
      <c r="AE1981" s="5" t="s">
        <v>4009</v>
      </c>
      <c r="AF1981" s="5">
        <f>IF(ActividadesCom[[#This Row],[NIVEL 5]]&lt;&gt;0,VLOOKUP(ActividadesCom[[#This Row],[NIVEL 5]],Catálogo!A:B,2,FALSE),"")</f>
        <v>3</v>
      </c>
      <c r="AG1981" s="5">
        <v>1</v>
      </c>
      <c r="AH1981" s="2"/>
      <c r="AI1981" s="2"/>
    </row>
    <row r="1982" spans="1:35" ht="30" hidden="1" customHeight="1" x14ac:dyDescent="0.25">
      <c r="A1982" s="7">
        <v>17470346</v>
      </c>
      <c r="B1982" s="97" t="str">
        <f>VLOOKUP(ActividadesCom[[#This Row],[NO. DE CONTROL]],'LISTADO ESTUDIANTES'!A:C,3,FALSE)</f>
        <v>PACHECO ANGULO JUAN MIGUEL</v>
      </c>
      <c r="C1982" s="97" t="str">
        <f>VLOOKUP(ActividadesCom[[#This Row],[NO. DE CONTROL]],'LISTADO ESTUDIANTES'!A:B,2,FALSE)</f>
        <v>INGENIERIA EN ADMINISTRACION</v>
      </c>
      <c r="D1982" s="18" t="str">
        <f>VLOOKUP(ActividadesCom[[#This Row],[NO. DE CONTROL]],'LISTADO ESTUDIANTES'!A:D,4,FALSE)</f>
        <v>BAJA</v>
      </c>
      <c r="E1982" s="5">
        <f>SUM(ActividadesCom[[#This Row],[CRÉD. 1]],ActividadesCom[[#This Row],[CRÉD. 2]],ActividadesCom[[#This Row],[CRÉD. 3]],ActividadesCom[[#This Row],[CRÉD. 4]],ActividadesCom[[#This Row],[CRÉD. 5]])</f>
        <v>1</v>
      </c>
      <c r="F1982" s="17">
        <f>IF(ActividadesCom[[#This Row],[ÚLTIMO SEMESTRE CON CRÉDITOS]]&gt;0,ROUND(AVERAGE(ActividadesCom[[#This Row],[VALOR NIVEL 5]],ActividadesCom[[#This Row],[VALOR NIVEL 4]],ActividadesCom[[#This Row],[VALOR NIVEL 3]],ActividadesCom[[#This Row],[VALOR NIVEL 2]],ActividadesCom[[#This Row],[VALOR NIVEL 1]]),0),"")</f>
        <v>3</v>
      </c>
      <c r="G1982" s="5" t="str">
        <f>IF(ActividadesCom[[#This Row],[PROMEDIO]]="","",IF(ActividadesCom[[#This Row],[PROMEDIO]]&gt;=4,"EXCELENTE",IF(ActividadesCom[[#This Row],[PROMEDIO]]&gt;=3,"NOTABLE",IF(ActividadesCom[[#This Row],[PROMEDIO]]&gt;=2,"BUENO",IF(ActividadesCom[[#This Row],[PROMEDIO]]=1,"SUFICIENTE","")))))</f>
        <v>NOTABLE</v>
      </c>
      <c r="H1982" s="5">
        <f>MAX(ActividadesCom[[#This Row],[PERÍODO 1]],ActividadesCom[[#This Row],[PERÍODO 2]],ActividadesCom[[#This Row],[PERÍODO 3]],ActividadesCom[[#This Row],[PERÍODO 4]],ActividadesCom[[#This Row],[PERÍODO 5]])</f>
        <v>20173</v>
      </c>
      <c r="I1982" s="6"/>
      <c r="J1982" s="5"/>
      <c r="K1982" s="5"/>
      <c r="L1982" s="5" t="str">
        <f>IF(ActividadesCom[[#This Row],[NIVEL 1]]&lt;&gt;0,VLOOKUP(ActividadesCom[[#This Row],[NIVEL 1]],Catálogo!A:B,2,FALSE),"")</f>
        <v/>
      </c>
      <c r="M1982" s="5"/>
      <c r="N1982" s="6"/>
      <c r="O1982" s="5"/>
      <c r="P1982" s="5"/>
      <c r="Q1982" s="5" t="str">
        <f>IF(ActividadesCom[[#This Row],[NIVEL 2]]&lt;&gt;0,VLOOKUP(ActividadesCom[[#This Row],[NIVEL 2]],Catálogo!A:B,2,FALSE),"")</f>
        <v/>
      </c>
      <c r="R1982" s="5"/>
      <c r="S1982" s="6"/>
      <c r="T1982" s="5"/>
      <c r="U1982" s="5"/>
      <c r="V1982" s="5" t="str">
        <f>IF(ActividadesCom[[#This Row],[NIVEL 3]]&lt;&gt;0,VLOOKUP(ActividadesCom[[#This Row],[NIVEL 3]],Catálogo!A:B,2,FALSE),"")</f>
        <v/>
      </c>
      <c r="W1982" s="5"/>
      <c r="X1982" s="6"/>
      <c r="Y1982" s="5"/>
      <c r="Z1982" s="5"/>
      <c r="AA1982" s="5" t="str">
        <f>IF(ActividadesCom[[#This Row],[NIVEL 4]]&lt;&gt;0,VLOOKUP(ActividadesCom[[#This Row],[NIVEL 4]],Catálogo!A:B,2,FALSE),"")</f>
        <v/>
      </c>
      <c r="AB1982" s="5"/>
      <c r="AC1982" s="6" t="s">
        <v>11</v>
      </c>
      <c r="AD1982" s="5">
        <v>20173</v>
      </c>
      <c r="AE1982" s="5" t="s">
        <v>4009</v>
      </c>
      <c r="AF1982" s="5">
        <f>IF(ActividadesCom[[#This Row],[NIVEL 5]]&lt;&gt;0,VLOOKUP(ActividadesCom[[#This Row],[NIVEL 5]],Catálogo!A:B,2,FALSE),"")</f>
        <v>3</v>
      </c>
      <c r="AG1982" s="5">
        <v>1</v>
      </c>
      <c r="AH1982" s="2"/>
      <c r="AI1982" s="2"/>
    </row>
    <row r="1983" spans="1:35" ht="30" hidden="1" customHeight="1" x14ac:dyDescent="0.25">
      <c r="A1983" s="7">
        <v>17470347</v>
      </c>
      <c r="B1983" s="97" t="str">
        <f>VLOOKUP(ActividadesCom[[#This Row],[NO. DE CONTROL]],'LISTADO ESTUDIANTES'!A:C,3,FALSE)</f>
        <v>HERNANDEZ CORDOVA MAURICIO ALEJANDRO</v>
      </c>
      <c r="C1983" s="97" t="str">
        <f>VLOOKUP(ActividadesCom[[#This Row],[NO. DE CONTROL]],'LISTADO ESTUDIANTES'!A:B,2,FALSE)</f>
        <v>INGENIERIA AMBIENTAL</v>
      </c>
      <c r="D1983" s="18" t="str">
        <f>VLOOKUP(ActividadesCom[[#This Row],[NO. DE CONTROL]],'LISTADO ESTUDIANTES'!A:D,4,FALSE)</f>
        <v>EGRESADO(A)</v>
      </c>
      <c r="E1983" s="5">
        <f>SUM(ActividadesCom[[#This Row],[CRÉD. 1]],ActividadesCom[[#This Row],[CRÉD. 2]],ActividadesCom[[#This Row],[CRÉD. 3]],ActividadesCom[[#This Row],[CRÉD. 4]],ActividadesCom[[#This Row],[CRÉD. 5]])</f>
        <v>5</v>
      </c>
      <c r="F1983" s="5">
        <f>IF(ActividadesCom[[#This Row],[ÚLTIMO SEMESTRE CON CRÉDITOS]]&gt;0,ROUND(AVERAGE(ActividadesCom[[#This Row],[VALOR NIVEL 5]],ActividadesCom[[#This Row],[VALOR NIVEL 4]],ActividadesCom[[#This Row],[VALOR NIVEL 3]],ActividadesCom[[#This Row],[VALOR NIVEL 2]],ActividadesCom[[#This Row],[VALOR NIVEL 1]]),0),"")</f>
        <v>3</v>
      </c>
      <c r="G1983" s="5" t="str">
        <f>IF(ActividadesCom[[#This Row],[PROMEDIO]]="","",IF(ActividadesCom[[#This Row],[PROMEDIO]]&gt;=4,"EXCELENTE",IF(ActividadesCom[[#This Row],[PROMEDIO]]&gt;=3,"NOTABLE",IF(ActividadesCom[[#This Row],[PROMEDIO]]&gt;=2,"BUENO",IF(ActividadesCom[[#This Row],[PROMEDIO]]=1,"SUFICIENTE","")))))</f>
        <v>NOTABLE</v>
      </c>
      <c r="H1983" s="5">
        <f>MAX(ActividadesCom[[#This Row],[PERÍODO 1]],ActividadesCom[[#This Row],[PERÍODO 2]],ActividadesCom[[#This Row],[PERÍODO 3]],ActividadesCom[[#This Row],[PERÍODO 4]],ActividadesCom[[#This Row],[PERÍODO 5]])</f>
        <v>20201</v>
      </c>
      <c r="I1983" s="6" t="s">
        <v>445</v>
      </c>
      <c r="J1983" s="5">
        <v>20181</v>
      </c>
      <c r="K1983" s="5" t="s">
        <v>4010</v>
      </c>
      <c r="L1983" s="5">
        <f>IF(ActividadesCom[[#This Row],[NIVEL 1]]&lt;&gt;0,VLOOKUP(ActividadesCom[[#This Row],[NIVEL 1]],Catálogo!A:B,2,FALSE),"")</f>
        <v>2</v>
      </c>
      <c r="M1983" s="5">
        <v>2</v>
      </c>
      <c r="N1983" s="6" t="s">
        <v>498</v>
      </c>
      <c r="O1983" s="5">
        <v>20173</v>
      </c>
      <c r="P1983" s="5" t="s">
        <v>4010</v>
      </c>
      <c r="Q1983" s="5">
        <f>IF(ActividadesCom[[#This Row],[NIVEL 2]]&lt;&gt;0,VLOOKUP(ActividadesCom[[#This Row],[NIVEL 2]],Catálogo!A:B,2,FALSE),"")</f>
        <v>2</v>
      </c>
      <c r="R1983" s="5">
        <v>1</v>
      </c>
      <c r="S1983" s="6"/>
      <c r="T1983" s="5"/>
      <c r="U1983" s="5"/>
      <c r="V1983" s="5" t="str">
        <f>IF(ActividadesCom[[#This Row],[NIVEL 3]]&lt;&gt;0,VLOOKUP(ActividadesCom[[#This Row],[NIVEL 3]],Catálogo!A:B,2,FALSE),"")</f>
        <v/>
      </c>
      <c r="W1983" s="5"/>
      <c r="X1983" s="6" t="s">
        <v>2181</v>
      </c>
      <c r="Y1983" s="5">
        <v>20201</v>
      </c>
      <c r="Z1983" s="5" t="s">
        <v>4009</v>
      </c>
      <c r="AA1983" s="5">
        <f>IF(ActividadesCom[[#This Row],[NIVEL 4]]&lt;&gt;0,VLOOKUP(ActividadesCom[[#This Row],[NIVEL 4]],Catálogo!A:B,2,FALSE),"")</f>
        <v>3</v>
      </c>
      <c r="AB1983" s="5">
        <v>1</v>
      </c>
      <c r="AC1983" s="6" t="s">
        <v>133</v>
      </c>
      <c r="AD1983" s="5">
        <v>20183</v>
      </c>
      <c r="AE1983" s="5" t="s">
        <v>4009</v>
      </c>
      <c r="AF1983" s="5">
        <f>IF(ActividadesCom[[#This Row],[NIVEL 5]]&lt;&gt;0,VLOOKUP(ActividadesCom[[#This Row],[NIVEL 5]],Catálogo!A:B,2,FALSE),"")</f>
        <v>3</v>
      </c>
      <c r="AG1983" s="5">
        <v>1</v>
      </c>
      <c r="AH1983" s="2"/>
      <c r="AI1983" s="2"/>
    </row>
    <row r="1984" spans="1:35" s="24" customFormat="1" ht="30" hidden="1" customHeight="1" x14ac:dyDescent="0.25">
      <c r="A1984" s="7">
        <v>17470348</v>
      </c>
      <c r="B1984" s="97" t="str">
        <f>VLOOKUP(ActividadesCom[[#This Row],[NO. DE CONTROL]],'LISTADO ESTUDIANTES'!A:C,3,FALSE)</f>
        <v>CRUZ PEREZ PABLO BERNARDO</v>
      </c>
      <c r="C1984" s="97" t="str">
        <f>VLOOKUP(ActividadesCom[[#This Row],[NO. DE CONTROL]],'LISTADO ESTUDIANTES'!A:B,2,FALSE)</f>
        <v>INGENIERIA MECANICA</v>
      </c>
      <c r="D1984" s="18" t="str">
        <f>VLOOKUP(ActividadesCom[[#This Row],[NO. DE CONTROL]],'LISTADO ESTUDIANTES'!A:D,4,FALSE)</f>
        <v>BAJA</v>
      </c>
      <c r="E1984" s="5">
        <f>SUM(ActividadesCom[[#This Row],[CRÉD. 1]],ActividadesCom[[#This Row],[CRÉD. 2]],ActividadesCom[[#This Row],[CRÉD. 3]],ActividadesCom[[#This Row],[CRÉD. 4]],ActividadesCom[[#This Row],[CRÉD. 5]])</f>
        <v>0</v>
      </c>
      <c r="F1984" s="17" t="str">
        <f>IF(ActividadesCom[[#This Row],[ÚLTIMO SEMESTRE CON CRÉDITOS]]&gt;0,ROUND(AVERAGE(ActividadesCom[[#This Row],[VALOR NIVEL 5]],ActividadesCom[[#This Row],[VALOR NIVEL 4]],ActividadesCom[[#This Row],[VALOR NIVEL 3]],ActividadesCom[[#This Row],[VALOR NIVEL 2]],ActividadesCom[[#This Row],[VALOR NIVEL 1]]),0),"")</f>
        <v/>
      </c>
      <c r="G1984" s="5" t="str">
        <f>IF(ActividadesCom[[#This Row],[PROMEDIO]]="","",IF(ActividadesCom[[#This Row],[PROMEDIO]]&gt;=4,"EXCELENTE",IF(ActividadesCom[[#This Row],[PROMEDIO]]&gt;=3,"NOTABLE",IF(ActividadesCom[[#This Row],[PROMEDIO]]&gt;=2,"BUENO",IF(ActividadesCom[[#This Row],[PROMEDIO]]=1,"SUFICIENTE","")))))</f>
        <v/>
      </c>
      <c r="H1984" s="5">
        <f>MAX(ActividadesCom[[#This Row],[PERÍODO 1]],ActividadesCom[[#This Row],[PERÍODO 2]],ActividadesCom[[#This Row],[PERÍODO 3]],ActividadesCom[[#This Row],[PERÍODO 4]],ActividadesCom[[#This Row],[PERÍODO 5]])</f>
        <v>0</v>
      </c>
      <c r="I1984" s="6"/>
      <c r="J1984" s="5"/>
      <c r="K1984" s="5"/>
      <c r="L1984" s="5" t="str">
        <f>IF(ActividadesCom[[#This Row],[NIVEL 1]]&lt;&gt;0,VLOOKUP(ActividadesCom[[#This Row],[NIVEL 1]],Catálogo!A:B,2,FALSE),"")</f>
        <v/>
      </c>
      <c r="M1984" s="5"/>
      <c r="N1984" s="6"/>
      <c r="O1984" s="5"/>
      <c r="P1984" s="5"/>
      <c r="Q1984" s="5" t="str">
        <f>IF(ActividadesCom[[#This Row],[NIVEL 2]]&lt;&gt;0,VLOOKUP(ActividadesCom[[#This Row],[NIVEL 2]],Catálogo!A:B,2,FALSE),"")</f>
        <v/>
      </c>
      <c r="R1984" s="5"/>
      <c r="S1984" s="6"/>
      <c r="T1984" s="5"/>
      <c r="U1984" s="5"/>
      <c r="V1984" s="5" t="str">
        <f>IF(ActividadesCom[[#This Row],[NIVEL 3]]&lt;&gt;0,VLOOKUP(ActividadesCom[[#This Row],[NIVEL 3]],Catálogo!A:B,2,FALSE),"")</f>
        <v/>
      </c>
      <c r="W1984" s="5"/>
      <c r="X1984" s="6"/>
      <c r="Y1984" s="5"/>
      <c r="Z1984" s="5"/>
      <c r="AA1984" s="5" t="str">
        <f>IF(ActividadesCom[[#This Row],[NIVEL 4]]&lt;&gt;0,VLOOKUP(ActividadesCom[[#This Row],[NIVEL 4]],Catálogo!A:B,2,FALSE),"")</f>
        <v/>
      </c>
      <c r="AB1984" s="5"/>
      <c r="AC1984" s="6"/>
      <c r="AD1984" s="5"/>
      <c r="AE1984" s="5"/>
      <c r="AF1984" s="5" t="str">
        <f>IF(ActividadesCom[[#This Row],[NIVEL 5]]&lt;&gt;0,VLOOKUP(ActividadesCom[[#This Row],[NIVEL 5]],Catálogo!A:B,2,FALSE),"")</f>
        <v/>
      </c>
      <c r="AG1984" s="5"/>
    </row>
    <row r="1985" spans="1:35" ht="30" hidden="1" customHeight="1" x14ac:dyDescent="0.25">
      <c r="A1985" s="7">
        <v>17470349</v>
      </c>
      <c r="B1985" s="97" t="str">
        <f>VLOOKUP(ActividadesCom[[#This Row],[NO. DE CONTROL]],'LISTADO ESTUDIANTES'!A:C,3,FALSE)</f>
        <v>SEGOVIA XOOL JASSIEL ENRIQUE</v>
      </c>
      <c r="C1985" s="97" t="str">
        <f>VLOOKUP(ActividadesCom[[#This Row],[NO. DE CONTROL]],'LISTADO ESTUDIANTES'!A:B,2,FALSE)</f>
        <v>INGENIERIA INDUSTRIAL</v>
      </c>
      <c r="D1985" s="18" t="str">
        <f>VLOOKUP(ActividadesCom[[#This Row],[NO. DE CONTROL]],'LISTADO ESTUDIANTES'!A:D,4,FALSE)</f>
        <v>BAJA</v>
      </c>
      <c r="E1985" s="5">
        <f>SUM(ActividadesCom[[#This Row],[CRÉD. 1]],ActividadesCom[[#This Row],[CRÉD. 2]],ActividadesCom[[#This Row],[CRÉD. 3]],ActividadesCom[[#This Row],[CRÉD. 4]],ActividadesCom[[#This Row],[CRÉD. 5]])</f>
        <v>3</v>
      </c>
      <c r="F1985" s="17">
        <f>IF(ActividadesCom[[#This Row],[ÚLTIMO SEMESTRE CON CRÉDITOS]]&gt;0,ROUND(AVERAGE(ActividadesCom[[#This Row],[VALOR NIVEL 5]],ActividadesCom[[#This Row],[VALOR NIVEL 4]],ActividadesCom[[#This Row],[VALOR NIVEL 3]],ActividadesCom[[#This Row],[VALOR NIVEL 2]],ActividadesCom[[#This Row],[VALOR NIVEL 1]]),0),"")</f>
        <v>2</v>
      </c>
      <c r="G1985" s="5" t="str">
        <f>IF(ActividadesCom[[#This Row],[PROMEDIO]]="","",IF(ActividadesCom[[#This Row],[PROMEDIO]]&gt;=4,"EXCELENTE",IF(ActividadesCom[[#This Row],[PROMEDIO]]&gt;=3,"NOTABLE",IF(ActividadesCom[[#This Row],[PROMEDIO]]&gt;=2,"BUENO",IF(ActividadesCom[[#This Row],[PROMEDIO]]=1,"SUFICIENTE","")))))</f>
        <v>BUENO</v>
      </c>
      <c r="H1985" s="5">
        <f>MAX(ActividadesCom[[#This Row],[PERÍODO 1]],ActividadesCom[[#This Row],[PERÍODO 2]],ActividadesCom[[#This Row],[PERÍODO 3]],ActividadesCom[[#This Row],[PERÍODO 4]],ActividadesCom[[#This Row],[PERÍODO 5]])</f>
        <v>20181</v>
      </c>
      <c r="I1985" s="6" t="s">
        <v>519</v>
      </c>
      <c r="J1985" s="5">
        <v>20173</v>
      </c>
      <c r="K1985" s="5" t="s">
        <v>4010</v>
      </c>
      <c r="L1985" s="5">
        <f>IF(ActividadesCom[[#This Row],[NIVEL 1]]&lt;&gt;0,VLOOKUP(ActividadesCom[[#This Row],[NIVEL 1]],Catálogo!A:B,2,FALSE),"")</f>
        <v>2</v>
      </c>
      <c r="M1985" s="5">
        <v>1</v>
      </c>
      <c r="N1985" s="6" t="s">
        <v>518</v>
      </c>
      <c r="O1985" s="5">
        <v>20181</v>
      </c>
      <c r="P1985" s="5" t="s">
        <v>4010</v>
      </c>
      <c r="Q1985" s="5">
        <f>IF(ActividadesCom[[#This Row],[NIVEL 2]]&lt;&gt;0,VLOOKUP(ActividadesCom[[#This Row],[NIVEL 2]],Catálogo!A:B,2,FALSE),"")</f>
        <v>2</v>
      </c>
      <c r="R1985" s="5">
        <v>1</v>
      </c>
      <c r="S1985" s="6"/>
      <c r="T1985" s="5"/>
      <c r="U1985" s="5"/>
      <c r="V1985" s="5" t="str">
        <f>IF(ActividadesCom[[#This Row],[NIVEL 3]]&lt;&gt;0,VLOOKUP(ActividadesCom[[#This Row],[NIVEL 3]],Catálogo!A:B,2,FALSE),"")</f>
        <v/>
      </c>
      <c r="W1985" s="5"/>
      <c r="X1985" s="6"/>
      <c r="Y1985" s="5"/>
      <c r="Z1985" s="5"/>
      <c r="AA1985" s="5" t="str">
        <f>IF(ActividadesCom[[#This Row],[NIVEL 4]]&lt;&gt;0,VLOOKUP(ActividadesCom[[#This Row],[NIVEL 4]],Catálogo!A:B,2,FALSE),"")</f>
        <v/>
      </c>
      <c r="AB1985" s="5"/>
      <c r="AC1985" s="6" t="s">
        <v>133</v>
      </c>
      <c r="AD1985" s="5">
        <v>20173</v>
      </c>
      <c r="AE1985" s="5" t="s">
        <v>4010</v>
      </c>
      <c r="AF1985" s="5">
        <f>IF(ActividadesCom[[#This Row],[NIVEL 5]]&lt;&gt;0,VLOOKUP(ActividadesCom[[#This Row],[NIVEL 5]],Catálogo!A:B,2,FALSE),"")</f>
        <v>2</v>
      </c>
      <c r="AG1985" s="5">
        <v>1</v>
      </c>
      <c r="AH1985" s="2"/>
      <c r="AI1985" s="2"/>
    </row>
    <row r="1986" spans="1:35" ht="30" hidden="1" customHeight="1" x14ac:dyDescent="0.25">
      <c r="A1986" s="7">
        <v>17470350</v>
      </c>
      <c r="B1986" s="97" t="str">
        <f>VLOOKUP(ActividadesCom[[#This Row],[NO. DE CONTROL]],'LISTADO ESTUDIANTES'!A:C,3,FALSE)</f>
        <v>GARCIA PEDRO CATARINA</v>
      </c>
      <c r="C1986" s="97" t="str">
        <f>VLOOKUP(ActividadesCom[[#This Row],[NO. DE CONTROL]],'LISTADO ESTUDIANTES'!A:B,2,FALSE)</f>
        <v>INGENIERIA EN ADMINISTRACION</v>
      </c>
      <c r="D1986" s="18" t="str">
        <f>VLOOKUP(ActividadesCom[[#This Row],[NO. DE CONTROL]],'LISTADO ESTUDIANTES'!A:D,4,FALSE)</f>
        <v>BAJA</v>
      </c>
      <c r="E1986" s="5">
        <f>SUM(ActividadesCom[[#This Row],[CRÉD. 1]],ActividadesCom[[#This Row],[CRÉD. 2]],ActividadesCom[[#This Row],[CRÉD. 3]],ActividadesCom[[#This Row],[CRÉD. 4]],ActividadesCom[[#This Row],[CRÉD. 5]])</f>
        <v>1</v>
      </c>
      <c r="F1986" s="17">
        <f>IF(ActividadesCom[[#This Row],[ÚLTIMO SEMESTRE CON CRÉDITOS]]&gt;0,ROUND(AVERAGE(ActividadesCom[[#This Row],[VALOR NIVEL 5]],ActividadesCom[[#This Row],[VALOR NIVEL 4]],ActividadesCom[[#This Row],[VALOR NIVEL 3]],ActividadesCom[[#This Row],[VALOR NIVEL 2]],ActividadesCom[[#This Row],[VALOR NIVEL 1]]),0),"")</f>
        <v>3</v>
      </c>
      <c r="G1986" s="5" t="str">
        <f>IF(ActividadesCom[[#This Row],[PROMEDIO]]="","",IF(ActividadesCom[[#This Row],[PROMEDIO]]&gt;=4,"EXCELENTE",IF(ActividadesCom[[#This Row],[PROMEDIO]]&gt;=3,"NOTABLE",IF(ActividadesCom[[#This Row],[PROMEDIO]]&gt;=2,"BUENO",IF(ActividadesCom[[#This Row],[PROMEDIO]]=1,"SUFICIENTE","")))))</f>
        <v>NOTABLE</v>
      </c>
      <c r="H1986" s="5">
        <f>MAX(ActividadesCom[[#This Row],[PERÍODO 1]],ActividadesCom[[#This Row],[PERÍODO 2]],ActividadesCom[[#This Row],[PERÍODO 3]],ActividadesCom[[#This Row],[PERÍODO 4]],ActividadesCom[[#This Row],[PERÍODO 5]])</f>
        <v>20173</v>
      </c>
      <c r="I1986" s="6"/>
      <c r="J1986" s="5"/>
      <c r="K1986" s="5"/>
      <c r="L1986" s="5" t="str">
        <f>IF(ActividadesCom[[#This Row],[NIVEL 1]]&lt;&gt;0,VLOOKUP(ActividadesCom[[#This Row],[NIVEL 1]],Catálogo!A:B,2,FALSE),"")</f>
        <v/>
      </c>
      <c r="M1986" s="5"/>
      <c r="N1986" s="6"/>
      <c r="O1986" s="5"/>
      <c r="P1986" s="5"/>
      <c r="Q1986" s="5" t="str">
        <f>IF(ActividadesCom[[#This Row],[NIVEL 2]]&lt;&gt;0,VLOOKUP(ActividadesCom[[#This Row],[NIVEL 2]],Catálogo!A:B,2,FALSE),"")</f>
        <v/>
      </c>
      <c r="R1986" s="5"/>
      <c r="S1986" s="6"/>
      <c r="T1986" s="5"/>
      <c r="U1986" s="5"/>
      <c r="V1986" s="5" t="str">
        <f>IF(ActividadesCom[[#This Row],[NIVEL 3]]&lt;&gt;0,VLOOKUP(ActividadesCom[[#This Row],[NIVEL 3]],Catálogo!A:B,2,FALSE),"")</f>
        <v/>
      </c>
      <c r="W1986" s="5"/>
      <c r="X1986" s="6"/>
      <c r="Y1986" s="5"/>
      <c r="Z1986" s="5"/>
      <c r="AA1986" s="5" t="str">
        <f>IF(ActividadesCom[[#This Row],[NIVEL 4]]&lt;&gt;0,VLOOKUP(ActividadesCom[[#This Row],[NIVEL 4]],Catálogo!A:B,2,FALSE),"")</f>
        <v/>
      </c>
      <c r="AB1986" s="5"/>
      <c r="AC1986" s="6" t="s">
        <v>37</v>
      </c>
      <c r="AD1986" s="5">
        <v>20173</v>
      </c>
      <c r="AE1986" s="5" t="s">
        <v>4009</v>
      </c>
      <c r="AF1986" s="5">
        <f>IF(ActividadesCom[[#This Row],[NIVEL 5]]&lt;&gt;0,VLOOKUP(ActividadesCom[[#This Row],[NIVEL 5]],Catálogo!A:B,2,FALSE),"")</f>
        <v>3</v>
      </c>
      <c r="AG1986" s="5">
        <v>1</v>
      </c>
      <c r="AH1986" s="2"/>
      <c r="AI1986" s="2"/>
    </row>
    <row r="1987" spans="1:35" ht="30" customHeight="1" x14ac:dyDescent="0.25">
      <c r="A1987" s="7">
        <v>17470351</v>
      </c>
      <c r="B1987" s="97" t="str">
        <f>VLOOKUP(ActividadesCom[[#This Row],[NO. DE CONTROL]],'LISTADO ESTUDIANTES'!A:C,3,FALSE)</f>
        <v>TORRES SANSORES GERARDO MANUEL</v>
      </c>
      <c r="C1987" s="97" t="str">
        <f>VLOOKUP(ActividadesCom[[#This Row],[NO. DE CONTROL]],'LISTADO ESTUDIANTES'!A:B,2,FALSE)</f>
        <v>INGENIERIA MECANICA</v>
      </c>
      <c r="D1987" s="18" t="str">
        <f>VLOOKUP(ActividadesCom[[#This Row],[NO. DE CONTROL]],'LISTADO ESTUDIANTES'!A:D,4,FALSE)</f>
        <v>ACTIVO(A)</v>
      </c>
      <c r="E1987" s="5">
        <f>SUM(ActividadesCom[[#This Row],[CRÉD. 1]],ActividadesCom[[#This Row],[CRÉD. 2]],ActividadesCom[[#This Row],[CRÉD. 3]],ActividadesCom[[#This Row],[CRÉD. 4]],ActividadesCom[[#This Row],[CRÉD. 5]])</f>
        <v>5</v>
      </c>
      <c r="F1987" s="17">
        <f>IF(ActividadesCom[[#This Row],[ÚLTIMO SEMESTRE CON CRÉDITOS]]&gt;0,ROUND(AVERAGE(ActividadesCom[[#This Row],[VALOR NIVEL 5]],ActividadesCom[[#This Row],[VALOR NIVEL 4]],ActividadesCom[[#This Row],[VALOR NIVEL 3]],ActividadesCom[[#This Row],[VALOR NIVEL 2]],ActividadesCom[[#This Row],[VALOR NIVEL 1]]),0),"")</f>
        <v>2</v>
      </c>
      <c r="G1987" s="5" t="str">
        <f>IF(ActividadesCom[[#This Row],[PROMEDIO]]="","",IF(ActividadesCom[[#This Row],[PROMEDIO]]&gt;=4,"EXCELENTE",IF(ActividadesCom[[#This Row],[PROMEDIO]]&gt;=3,"NOTABLE",IF(ActividadesCom[[#This Row],[PROMEDIO]]&gt;=2,"BUENO",IF(ActividadesCom[[#This Row],[PROMEDIO]]=1,"SUFICIENTE","")))))</f>
        <v>BUENO</v>
      </c>
      <c r="H1987" s="5">
        <f>MAX(ActividadesCom[[#This Row],[PERÍODO 1]],ActividadesCom[[#This Row],[PERÍODO 2]],ActividadesCom[[#This Row],[PERÍODO 3]],ActividadesCom[[#This Row],[PERÍODO 4]],ActividadesCom[[#This Row],[PERÍODO 5]])</f>
        <v>20221</v>
      </c>
      <c r="I1987" s="6" t="s">
        <v>4874</v>
      </c>
      <c r="J1987" s="5">
        <v>20221</v>
      </c>
      <c r="K1987" s="5" t="s">
        <v>4010</v>
      </c>
      <c r="L1987" s="5">
        <v>2</v>
      </c>
      <c r="M1987" s="5">
        <v>1</v>
      </c>
      <c r="N1987" s="6" t="s">
        <v>4748</v>
      </c>
      <c r="O1987" s="5">
        <v>20221</v>
      </c>
      <c r="P1987" s="5" t="s">
        <v>4008</v>
      </c>
      <c r="Q1987" s="5">
        <f>IF(ActividadesCom[[#This Row],[NIVEL 2]]&lt;&gt;0,VLOOKUP(ActividadesCom[[#This Row],[NIVEL 2]],Catálogo!A:B,2,FALSE),"")</f>
        <v>4</v>
      </c>
      <c r="R1987" s="5">
        <v>1</v>
      </c>
      <c r="S1987" s="6" t="s">
        <v>5462</v>
      </c>
      <c r="T1987" s="5">
        <v>20221</v>
      </c>
      <c r="U1987" s="5" t="s">
        <v>4009</v>
      </c>
      <c r="V1987" s="5">
        <f>IF(ActividadesCom[[#This Row],[NIVEL 3]]&lt;&gt;0,VLOOKUP(ActividadesCom[[#This Row],[NIVEL 3]],Catálogo!A:B,2,FALSE),"")</f>
        <v>3</v>
      </c>
      <c r="W1987" s="5">
        <v>1</v>
      </c>
      <c r="X1987" s="6" t="s">
        <v>31</v>
      </c>
      <c r="Y1987" s="5">
        <v>20203</v>
      </c>
      <c r="Z1987" s="5" t="s">
        <v>4010</v>
      </c>
      <c r="AA1987" s="5">
        <f>IF(ActividadesCom[[#This Row],[NIVEL 4]]&lt;&gt;0,VLOOKUP(ActividadesCom[[#This Row],[NIVEL 4]],Catálogo!A:B,2,FALSE),"")</f>
        <v>2</v>
      </c>
      <c r="AB1987" s="5">
        <v>1</v>
      </c>
      <c r="AC1987" s="6" t="s">
        <v>42</v>
      </c>
      <c r="AD1987" s="5">
        <v>20181</v>
      </c>
      <c r="AE1987" s="5" t="s">
        <v>4011</v>
      </c>
      <c r="AF1987" s="5">
        <f>IF(ActividadesCom[[#This Row],[NIVEL 5]]&lt;&gt;0,VLOOKUP(ActividadesCom[[#This Row],[NIVEL 5]],Catálogo!A:B,2,FALSE),"")</f>
        <v>1</v>
      </c>
      <c r="AG1987" s="5">
        <v>1</v>
      </c>
      <c r="AH1987" s="2"/>
      <c r="AI1987" s="2"/>
    </row>
    <row r="1988" spans="1:35" ht="30" hidden="1" customHeight="1" x14ac:dyDescent="0.25">
      <c r="A1988" s="7">
        <v>17470352</v>
      </c>
      <c r="B1988" s="97" t="str">
        <f>VLOOKUP(ActividadesCom[[#This Row],[NO. DE CONTROL]],'LISTADO ESTUDIANTES'!A:C,3,FALSE)</f>
        <v>SANCHEZ QUINTAL RAUL ESTEBAN</v>
      </c>
      <c r="C1988" s="97" t="str">
        <f>VLOOKUP(ActividadesCom[[#This Row],[NO. DE CONTROL]],'LISTADO ESTUDIANTES'!A:B,2,FALSE)</f>
        <v>INGENIERIA MECANICA</v>
      </c>
      <c r="D1988" s="18" t="str">
        <f>VLOOKUP(ActividadesCom[[#This Row],[NO. DE CONTROL]],'LISTADO ESTUDIANTES'!A:D,4,FALSE)</f>
        <v>EGRESADO(A)</v>
      </c>
      <c r="E1988" s="5">
        <f>SUM(ActividadesCom[[#This Row],[CRÉD. 1]],ActividadesCom[[#This Row],[CRÉD. 2]],ActividadesCom[[#This Row],[CRÉD. 3]],ActividadesCom[[#This Row],[CRÉD. 4]],ActividadesCom[[#This Row],[CRÉD. 5]])</f>
        <v>5</v>
      </c>
      <c r="F1988" s="17">
        <f>IF(ActividadesCom[[#This Row],[ÚLTIMO SEMESTRE CON CRÉDITOS]]&gt;0,ROUND(AVERAGE(ActividadesCom[[#This Row],[VALOR NIVEL 5]],ActividadesCom[[#This Row],[VALOR NIVEL 4]],ActividadesCom[[#This Row],[VALOR NIVEL 3]],ActividadesCom[[#This Row],[VALOR NIVEL 2]],ActividadesCom[[#This Row],[VALOR NIVEL 1]]),0),"")</f>
        <v>3</v>
      </c>
      <c r="G1988" s="5" t="str">
        <f>IF(ActividadesCom[[#This Row],[PROMEDIO]]="","",IF(ActividadesCom[[#This Row],[PROMEDIO]]&gt;=4,"EXCELENTE",IF(ActividadesCom[[#This Row],[PROMEDIO]]&gt;=3,"NOTABLE",IF(ActividadesCom[[#This Row],[PROMEDIO]]&gt;=2,"BUENO",IF(ActividadesCom[[#This Row],[PROMEDIO]]=1,"SUFICIENTE","")))))</f>
        <v>NOTABLE</v>
      </c>
      <c r="H1988" s="5">
        <f>MAX(ActividadesCom[[#This Row],[PERÍODO 1]],ActividadesCom[[#This Row],[PERÍODO 2]],ActividadesCom[[#This Row],[PERÍODO 3]],ActividadesCom[[#This Row],[PERÍODO 4]],ActividadesCom[[#This Row],[PERÍODO 5]])</f>
        <v>20221</v>
      </c>
      <c r="I1988" s="6" t="s">
        <v>4874</v>
      </c>
      <c r="J1988" s="5">
        <v>20221</v>
      </c>
      <c r="K1988" s="5" t="s">
        <v>4010</v>
      </c>
      <c r="L1988" s="5">
        <f>IF(ActividadesCom[[#This Row],[NIVEL 1]]&lt;&gt;0,VLOOKUP(ActividadesCom[[#This Row],[NIVEL 1]],Catálogo!A:B,2,FALSE),"")</f>
        <v>2</v>
      </c>
      <c r="M1988" s="5">
        <v>1</v>
      </c>
      <c r="N1988" s="6" t="s">
        <v>5819</v>
      </c>
      <c r="O1988" s="5">
        <v>20221</v>
      </c>
      <c r="P1988" s="5" t="s">
        <v>4008</v>
      </c>
      <c r="Q1988" s="5">
        <f>IF(ActividadesCom[[#This Row],[NIVEL 2]]&lt;&gt;0,VLOOKUP(ActividadesCom[[#This Row],[NIVEL 2]],Catálogo!A:B,2,FALSE),"")</f>
        <v>4</v>
      </c>
      <c r="R1988" s="5">
        <v>2</v>
      </c>
      <c r="S1988" s="6"/>
      <c r="T1988" s="5"/>
      <c r="U1988" s="5"/>
      <c r="V1988" s="5" t="str">
        <f>IF(ActividadesCom[[#This Row],[NIVEL 3]]&lt;&gt;0,VLOOKUP(ActividadesCom[[#This Row],[NIVEL 3]],Catálogo!A:B,2,FALSE),"")</f>
        <v/>
      </c>
      <c r="W1988" s="5"/>
      <c r="X1988" s="6" t="s">
        <v>615</v>
      </c>
      <c r="Y1988" s="5">
        <v>20211</v>
      </c>
      <c r="Z1988" s="5" t="s">
        <v>4010</v>
      </c>
      <c r="AA1988" s="5">
        <f>IF(ActividadesCom[[#This Row],[NIVEL 4]]&lt;&gt;0,VLOOKUP(ActividadesCom[[#This Row],[NIVEL 4]],Catálogo!A:B,2,FALSE),"")</f>
        <v>2</v>
      </c>
      <c r="AB1988" s="5">
        <v>1</v>
      </c>
      <c r="AC1988" s="6" t="s">
        <v>818</v>
      </c>
      <c r="AD1988" s="5">
        <v>20191</v>
      </c>
      <c r="AE1988" s="5" t="s">
        <v>4009</v>
      </c>
      <c r="AF1988" s="5">
        <f>IF(ActividadesCom[[#This Row],[NIVEL 5]]&lt;&gt;0,VLOOKUP(ActividadesCom[[#This Row],[NIVEL 5]],Catálogo!A:B,2,FALSE),"")</f>
        <v>3</v>
      </c>
      <c r="AG1988" s="5">
        <v>1</v>
      </c>
      <c r="AH1988" s="2"/>
      <c r="AI1988" s="2"/>
    </row>
    <row r="1989" spans="1:35" ht="30" hidden="1" customHeight="1" x14ac:dyDescent="0.25">
      <c r="A1989" s="7">
        <v>17470353</v>
      </c>
      <c r="B1989" s="97" t="str">
        <f>VLOOKUP(ActividadesCom[[#This Row],[NO. DE CONTROL]],'LISTADO ESTUDIANTES'!A:C,3,FALSE)</f>
        <v>SARMIENTO DELGADO JOSE ROBERTO</v>
      </c>
      <c r="C1989" s="97" t="str">
        <f>VLOOKUP(ActividadesCom[[#This Row],[NO. DE CONTROL]],'LISTADO ESTUDIANTES'!A:B,2,FALSE)</f>
        <v>INGENIERIA CIVIL</v>
      </c>
      <c r="D1989" s="18" t="str">
        <f>VLOOKUP(ActividadesCom[[#This Row],[NO. DE CONTROL]],'LISTADO ESTUDIANTES'!A:D,4,FALSE)</f>
        <v>BAJA</v>
      </c>
      <c r="E1989" s="5">
        <f>SUM(ActividadesCom[[#This Row],[CRÉD. 1]],ActividadesCom[[#This Row],[CRÉD. 2]],ActividadesCom[[#This Row],[CRÉD. 3]],ActividadesCom[[#This Row],[CRÉD. 4]],ActividadesCom[[#This Row],[CRÉD. 5]])</f>
        <v>0</v>
      </c>
      <c r="F1989" s="17" t="str">
        <f>IF(ActividadesCom[[#This Row],[ÚLTIMO SEMESTRE CON CRÉDITOS]]&gt;0,ROUND(AVERAGE(ActividadesCom[[#This Row],[VALOR NIVEL 5]],ActividadesCom[[#This Row],[VALOR NIVEL 4]],ActividadesCom[[#This Row],[VALOR NIVEL 3]],ActividadesCom[[#This Row],[VALOR NIVEL 2]],ActividadesCom[[#This Row],[VALOR NIVEL 1]]),0),"")</f>
        <v/>
      </c>
      <c r="G1989" s="5" t="str">
        <f>IF(ActividadesCom[[#This Row],[PROMEDIO]]="","",IF(ActividadesCom[[#This Row],[PROMEDIO]]&gt;=4,"EXCELENTE",IF(ActividadesCom[[#This Row],[PROMEDIO]]&gt;=3,"NOTABLE",IF(ActividadesCom[[#This Row],[PROMEDIO]]&gt;=2,"BUENO",IF(ActividadesCom[[#This Row],[PROMEDIO]]=1,"SUFICIENTE","")))))</f>
        <v/>
      </c>
      <c r="H1989" s="5">
        <f>MAX(ActividadesCom[[#This Row],[PERÍODO 1]],ActividadesCom[[#This Row],[PERÍODO 2]],ActividadesCom[[#This Row],[PERÍODO 3]],ActividadesCom[[#This Row],[PERÍODO 4]],ActividadesCom[[#This Row],[PERÍODO 5]])</f>
        <v>0</v>
      </c>
      <c r="I1989" s="6"/>
      <c r="J1989" s="5"/>
      <c r="K1989" s="5"/>
      <c r="L1989" s="5" t="str">
        <f>IF(ActividadesCom[[#This Row],[NIVEL 1]]&lt;&gt;0,VLOOKUP(ActividadesCom[[#This Row],[NIVEL 1]],Catálogo!A:B,2,FALSE),"")</f>
        <v/>
      </c>
      <c r="M1989" s="5"/>
      <c r="N1989" s="6"/>
      <c r="O1989" s="5"/>
      <c r="P1989" s="5"/>
      <c r="Q1989" s="5" t="str">
        <f>IF(ActividadesCom[[#This Row],[NIVEL 2]]&lt;&gt;0,VLOOKUP(ActividadesCom[[#This Row],[NIVEL 2]],Catálogo!A:B,2,FALSE),"")</f>
        <v/>
      </c>
      <c r="R1989" s="5"/>
      <c r="S1989" s="6"/>
      <c r="T1989" s="5"/>
      <c r="U1989" s="5"/>
      <c r="V1989" s="5" t="str">
        <f>IF(ActividadesCom[[#This Row],[NIVEL 3]]&lt;&gt;0,VLOOKUP(ActividadesCom[[#This Row],[NIVEL 3]],Catálogo!A:B,2,FALSE),"")</f>
        <v/>
      </c>
      <c r="W1989" s="5"/>
      <c r="X1989" s="6"/>
      <c r="Y1989" s="5"/>
      <c r="Z1989" s="5"/>
      <c r="AA1989" s="5" t="str">
        <f>IF(ActividadesCom[[#This Row],[NIVEL 4]]&lt;&gt;0,VLOOKUP(ActividadesCom[[#This Row],[NIVEL 4]],Catálogo!A:B,2,FALSE),"")</f>
        <v/>
      </c>
      <c r="AB1989" s="5"/>
      <c r="AC1989" s="6"/>
      <c r="AD1989" s="5"/>
      <c r="AE1989" s="5"/>
      <c r="AF1989" s="5" t="str">
        <f>IF(ActividadesCom[[#This Row],[NIVEL 5]]&lt;&gt;0,VLOOKUP(ActividadesCom[[#This Row],[NIVEL 5]],Catálogo!A:B,2,FALSE),"")</f>
        <v/>
      </c>
      <c r="AG1989" s="5"/>
      <c r="AH1989" s="2"/>
      <c r="AI1989" s="2"/>
    </row>
    <row r="1990" spans="1:35" ht="30" customHeight="1" x14ac:dyDescent="0.25">
      <c r="A1990" s="7">
        <v>17470355</v>
      </c>
      <c r="B1990" s="97" t="str">
        <f>VLOOKUP(ActividadesCom[[#This Row],[NO. DE CONTROL]],'LISTADO ESTUDIANTES'!A:C,3,FALSE)</f>
        <v>DIEGO PASCUAL DIEGO MARCOS</v>
      </c>
      <c r="C1990" s="134" t="str">
        <f>VLOOKUP(ActividadesCom[[#This Row],[NO. DE CONTROL]],'LISTADO ESTUDIANTES'!A:B,2,FALSE)</f>
        <v>INGENIERIA EN ADMINISTRACION</v>
      </c>
      <c r="D1990" s="135" t="str">
        <f>VLOOKUP(ActividadesCom[[#This Row],[NO. DE CONTROL]],'LISTADO ESTUDIANTES'!A:D,4,FALSE)</f>
        <v>ACTIVO(A)</v>
      </c>
      <c r="E1990" s="136">
        <f>SUM(ActividadesCom[[#This Row],[CRÉD. 1]],ActividadesCom[[#This Row],[CRÉD. 2]],ActividadesCom[[#This Row],[CRÉD. 3]],ActividadesCom[[#This Row],[CRÉD. 4]],ActividadesCom[[#This Row],[CRÉD. 5]])</f>
        <v>5</v>
      </c>
      <c r="F1990" s="137">
        <f>IF(ActividadesCom[[#This Row],[ÚLTIMO SEMESTRE CON CRÉDITOS]]&gt;0,ROUND(AVERAGE(ActividadesCom[[#This Row],[VALOR NIVEL 5]],ActividadesCom[[#This Row],[VALOR NIVEL 4]],ActividadesCom[[#This Row],[VALOR NIVEL 3]],ActividadesCom[[#This Row],[VALOR NIVEL 2]],ActividadesCom[[#This Row],[VALOR NIVEL 1]]),0),"")</f>
        <v>2</v>
      </c>
      <c r="G1990" s="5" t="str">
        <f>IF(ActividadesCom[[#This Row],[PROMEDIO]]="","",IF(ActividadesCom[[#This Row],[PROMEDIO]]&gt;=4,"EXCELENTE",IF(ActividadesCom[[#This Row],[PROMEDIO]]&gt;=3,"NOTABLE",IF(ActividadesCom[[#This Row],[PROMEDIO]]&gt;=2,"BUENO",IF(ActividadesCom[[#This Row],[PROMEDIO]]=1,"SUFICIENTE","")))))</f>
        <v>BUENO</v>
      </c>
      <c r="H1990" s="5">
        <f>MAX(ActividadesCom[[#This Row],[PERÍODO 1]],ActividadesCom[[#This Row],[PERÍODO 2]],ActividadesCom[[#This Row],[PERÍODO 3]],ActividadesCom[[#This Row],[PERÍODO 4]],ActividadesCom[[#This Row],[PERÍODO 5]])</f>
        <v>20221</v>
      </c>
      <c r="I1990" s="6" t="s">
        <v>4532</v>
      </c>
      <c r="J1990" s="5">
        <v>20211</v>
      </c>
      <c r="K1990" s="5" t="s">
        <v>4011</v>
      </c>
      <c r="L1990" s="5">
        <f>IF(ActividadesCom[[#This Row],[NIVEL 1]]&lt;&gt;0,VLOOKUP(ActividadesCom[[#This Row],[NIVEL 1]],Catálogo!A:B,2,FALSE),"")</f>
        <v>1</v>
      </c>
      <c r="M1990" s="5">
        <v>1</v>
      </c>
      <c r="N1990" s="6" t="s">
        <v>11</v>
      </c>
      <c r="O1990" s="5">
        <v>20173</v>
      </c>
      <c r="P1990" s="5" t="s">
        <v>4009</v>
      </c>
      <c r="Q1990" s="5">
        <f>IF(ActividadesCom[[#This Row],[NIVEL 2]]&lt;&gt;0,VLOOKUP(ActividadesCom[[#This Row],[NIVEL 2]],Catálogo!A:B,2,FALSE),"")</f>
        <v>3</v>
      </c>
      <c r="R1990" s="5">
        <v>1</v>
      </c>
      <c r="S1990" s="6" t="s">
        <v>133</v>
      </c>
      <c r="T1990" s="5">
        <v>20181</v>
      </c>
      <c r="U1990" s="5" t="s">
        <v>4009</v>
      </c>
      <c r="V1990" s="5">
        <f>IF(ActividadesCom[[#This Row],[NIVEL 3]]&lt;&gt;0,VLOOKUP(ActividadesCom[[#This Row],[NIVEL 3]],Catálogo!A:B,2,FALSE),"")</f>
        <v>3</v>
      </c>
      <c r="W1990" s="5">
        <v>1</v>
      </c>
      <c r="X1990" s="6" t="s">
        <v>4532</v>
      </c>
      <c r="Y1990" s="5">
        <v>20213</v>
      </c>
      <c r="Z1990" s="5" t="s">
        <v>4011</v>
      </c>
      <c r="AA1990" s="5">
        <f>IF(ActividadesCom[[#This Row],[NIVEL 4]]&lt;&gt;0,VLOOKUP(ActividadesCom[[#This Row],[NIVEL 4]],Catálogo!A:B,2,FALSE),"")</f>
        <v>1</v>
      </c>
      <c r="AB1990" s="5">
        <v>1</v>
      </c>
      <c r="AC1990" s="6" t="s">
        <v>5811</v>
      </c>
      <c r="AD1990" s="5">
        <v>20221</v>
      </c>
      <c r="AE1990" s="5" t="s">
        <v>4008</v>
      </c>
      <c r="AF1990" s="5">
        <f>IF(ActividadesCom[[#This Row],[NIVEL 5]]&lt;&gt;0,VLOOKUP(ActividadesCom[[#This Row],[NIVEL 5]],Catálogo!A:B,2,FALSE),"")</f>
        <v>4</v>
      </c>
      <c r="AG1990" s="5">
        <v>1</v>
      </c>
      <c r="AH1990" s="2"/>
      <c r="AI1990" s="2"/>
    </row>
    <row r="1991" spans="1:35" ht="30" hidden="1" customHeight="1" x14ac:dyDescent="0.25">
      <c r="A1991" s="7">
        <v>17470357</v>
      </c>
      <c r="B1991" s="97" t="str">
        <f>VLOOKUP(ActividadesCom[[#This Row],[NO. DE CONTROL]],'LISTADO ESTUDIANTES'!A:C,3,FALSE)</f>
        <v>REBOLLEDO CRUZ ANEL KARINA</v>
      </c>
      <c r="C1991" s="97" t="str">
        <f>VLOOKUP(ActividadesCom[[#This Row],[NO. DE CONTROL]],'LISTADO ESTUDIANTES'!A:B,2,FALSE)</f>
        <v>INGENIERIA EN ADMINISTRACION</v>
      </c>
      <c r="D1991" s="18" t="str">
        <f>VLOOKUP(ActividadesCom[[#This Row],[NO. DE CONTROL]],'LISTADO ESTUDIANTES'!A:D,4,FALSE)</f>
        <v>BAJA</v>
      </c>
      <c r="E1991" s="5">
        <f>SUM(ActividadesCom[[#This Row],[CRÉD. 1]],ActividadesCom[[#This Row],[CRÉD. 2]],ActividadesCom[[#This Row],[CRÉD. 3]],ActividadesCom[[#This Row],[CRÉD. 4]],ActividadesCom[[#This Row],[CRÉD. 5]])</f>
        <v>3</v>
      </c>
      <c r="F1991" s="17">
        <f>IF(ActividadesCom[[#This Row],[ÚLTIMO SEMESTRE CON CRÉDITOS]]&gt;0,ROUND(AVERAGE(ActividadesCom[[#This Row],[VALOR NIVEL 5]],ActividadesCom[[#This Row],[VALOR NIVEL 4]],ActividadesCom[[#This Row],[VALOR NIVEL 3]],ActividadesCom[[#This Row],[VALOR NIVEL 2]],ActividadesCom[[#This Row],[VALOR NIVEL 1]]),0),"")</f>
        <v>3</v>
      </c>
      <c r="G1991" s="5" t="str">
        <f>IF(ActividadesCom[[#This Row],[PROMEDIO]]="","",IF(ActividadesCom[[#This Row],[PROMEDIO]]&gt;=4,"EXCELENTE",IF(ActividadesCom[[#This Row],[PROMEDIO]]&gt;=3,"NOTABLE",IF(ActividadesCom[[#This Row],[PROMEDIO]]&gt;=2,"BUENO",IF(ActividadesCom[[#This Row],[PROMEDIO]]=1,"SUFICIENTE","")))))</f>
        <v>NOTABLE</v>
      </c>
      <c r="H1991" s="5">
        <f>MAX(ActividadesCom[[#This Row],[PERÍODO 1]],ActividadesCom[[#This Row],[PERÍODO 2]],ActividadesCom[[#This Row],[PERÍODO 3]],ActividadesCom[[#This Row],[PERÍODO 4]],ActividadesCom[[#This Row],[PERÍODO 5]])</f>
        <v>20191</v>
      </c>
      <c r="I1991" s="6" t="s">
        <v>111</v>
      </c>
      <c r="J1991" s="5">
        <v>20191</v>
      </c>
      <c r="K1991" s="5" t="s">
        <v>4010</v>
      </c>
      <c r="L1991" s="5">
        <f>IF(ActividadesCom[[#This Row],[NIVEL 1]]&lt;&gt;0,VLOOKUP(ActividadesCom[[#This Row],[NIVEL 1]],Catálogo!A:B,2,FALSE),"")</f>
        <v>2</v>
      </c>
      <c r="M1991" s="5">
        <v>1</v>
      </c>
      <c r="N1991" s="6"/>
      <c r="O1991" s="5"/>
      <c r="P1991" s="5"/>
      <c r="Q1991" s="5" t="str">
        <f>IF(ActividadesCom[[#This Row],[NIVEL 2]]&lt;&gt;0,VLOOKUP(ActividadesCom[[#This Row],[NIVEL 2]],Catálogo!A:B,2,FALSE),"")</f>
        <v/>
      </c>
      <c r="R1991" s="5"/>
      <c r="S1991" s="6"/>
      <c r="T1991" s="5"/>
      <c r="U1991" s="5"/>
      <c r="V1991" s="5" t="str">
        <f>IF(ActividadesCom[[#This Row],[NIVEL 3]]&lt;&gt;0,VLOOKUP(ActividadesCom[[#This Row],[NIVEL 3]],Catálogo!A:B,2,FALSE),"")</f>
        <v/>
      </c>
      <c r="W1991" s="5"/>
      <c r="X1991" s="6" t="s">
        <v>34</v>
      </c>
      <c r="Y1991" s="5">
        <v>20183</v>
      </c>
      <c r="Z1991" s="5" t="s">
        <v>4010</v>
      </c>
      <c r="AA1991" s="5">
        <f>IF(ActividadesCom[[#This Row],[NIVEL 4]]&lt;&gt;0,VLOOKUP(ActividadesCom[[#This Row],[NIVEL 4]],Catálogo!A:B,2,FALSE),"")</f>
        <v>2</v>
      </c>
      <c r="AB1991" s="5">
        <v>1</v>
      </c>
      <c r="AC1991" s="6" t="s">
        <v>11</v>
      </c>
      <c r="AD1991" s="5">
        <v>20173</v>
      </c>
      <c r="AE1991" s="5" t="s">
        <v>4008</v>
      </c>
      <c r="AF1991" s="5">
        <f>IF(ActividadesCom[[#This Row],[NIVEL 5]]&lt;&gt;0,VLOOKUP(ActividadesCom[[#This Row],[NIVEL 5]],Catálogo!A:B,2,FALSE),"")</f>
        <v>4</v>
      </c>
      <c r="AG1991" s="5">
        <v>1</v>
      </c>
      <c r="AH1991" s="2"/>
      <c r="AI1991" s="2"/>
    </row>
    <row r="1992" spans="1:35" ht="30" hidden="1" customHeight="1" x14ac:dyDescent="0.25">
      <c r="A1992" s="7">
        <v>17470358</v>
      </c>
      <c r="B1992" s="97" t="str">
        <f>VLOOKUP(ActividadesCom[[#This Row],[NO. DE CONTROL]],'LISTADO ESTUDIANTES'!A:C,3,FALSE)</f>
        <v>MATOS PECH RODRIGO EDUARDO</v>
      </c>
      <c r="C1992" s="97" t="str">
        <f>VLOOKUP(ActividadesCom[[#This Row],[NO. DE CONTROL]],'LISTADO ESTUDIANTES'!A:B,2,FALSE)</f>
        <v>INGENIERIA EN GESTION EMPRESARIAL</v>
      </c>
      <c r="D1992" s="18" t="str">
        <f>VLOOKUP(ActividadesCom[[#This Row],[NO. DE CONTROL]],'LISTADO ESTUDIANTES'!A:D,4,FALSE)</f>
        <v>BAJA</v>
      </c>
      <c r="E1992" s="5">
        <f>SUM(ActividadesCom[[#This Row],[CRÉD. 1]],ActividadesCom[[#This Row],[CRÉD. 2]],ActividadesCom[[#This Row],[CRÉD. 3]],ActividadesCom[[#This Row],[CRÉD. 4]],ActividadesCom[[#This Row],[CRÉD. 5]])</f>
        <v>0</v>
      </c>
      <c r="F1992" s="17" t="str">
        <f>IF(ActividadesCom[[#This Row],[ÚLTIMO SEMESTRE CON CRÉDITOS]]&gt;0,ROUND(AVERAGE(ActividadesCom[[#This Row],[VALOR NIVEL 5]],ActividadesCom[[#This Row],[VALOR NIVEL 4]],ActividadesCom[[#This Row],[VALOR NIVEL 3]],ActividadesCom[[#This Row],[VALOR NIVEL 2]],ActividadesCom[[#This Row],[VALOR NIVEL 1]]),0),"")</f>
        <v/>
      </c>
      <c r="G1992" s="5" t="str">
        <f>IF(ActividadesCom[[#This Row],[PROMEDIO]]="","",IF(ActividadesCom[[#This Row],[PROMEDIO]]&gt;=4,"EXCELENTE",IF(ActividadesCom[[#This Row],[PROMEDIO]]&gt;=3,"NOTABLE",IF(ActividadesCom[[#This Row],[PROMEDIO]]&gt;=2,"BUENO",IF(ActividadesCom[[#This Row],[PROMEDIO]]=1,"SUFICIENTE","")))))</f>
        <v/>
      </c>
      <c r="H1992" s="5">
        <f>MAX(ActividadesCom[[#This Row],[PERÍODO 1]],ActividadesCom[[#This Row],[PERÍODO 2]],ActividadesCom[[#This Row],[PERÍODO 3]],ActividadesCom[[#This Row],[PERÍODO 4]],ActividadesCom[[#This Row],[PERÍODO 5]])</f>
        <v>0</v>
      </c>
      <c r="I1992" s="6"/>
      <c r="J1992" s="5"/>
      <c r="K1992" s="5"/>
      <c r="L1992" s="5" t="str">
        <f>IF(ActividadesCom[[#This Row],[NIVEL 1]]&lt;&gt;0,VLOOKUP(ActividadesCom[[#This Row],[NIVEL 1]],Catálogo!A:B,2,FALSE),"")</f>
        <v/>
      </c>
      <c r="M1992" s="5"/>
      <c r="N1992" s="6"/>
      <c r="O1992" s="5"/>
      <c r="P1992" s="5"/>
      <c r="Q1992" s="5" t="str">
        <f>IF(ActividadesCom[[#This Row],[NIVEL 2]]&lt;&gt;0,VLOOKUP(ActividadesCom[[#This Row],[NIVEL 2]],Catálogo!A:B,2,FALSE),"")</f>
        <v/>
      </c>
      <c r="R1992" s="5"/>
      <c r="S1992" s="6"/>
      <c r="T1992" s="5"/>
      <c r="U1992" s="5"/>
      <c r="V1992" s="5" t="str">
        <f>IF(ActividadesCom[[#This Row],[NIVEL 3]]&lt;&gt;0,VLOOKUP(ActividadesCom[[#This Row],[NIVEL 3]],Catálogo!A:B,2,FALSE),"")</f>
        <v/>
      </c>
      <c r="W1992" s="5"/>
      <c r="X1992" s="6"/>
      <c r="Y1992" s="5"/>
      <c r="Z1992" s="5"/>
      <c r="AA1992" s="5" t="str">
        <f>IF(ActividadesCom[[#This Row],[NIVEL 4]]&lt;&gt;0,VLOOKUP(ActividadesCom[[#This Row],[NIVEL 4]],Catálogo!A:B,2,FALSE),"")</f>
        <v/>
      </c>
      <c r="AB1992" s="5"/>
      <c r="AC1992" s="6"/>
      <c r="AD1992" s="5"/>
      <c r="AE1992" s="5"/>
      <c r="AF1992" s="5" t="str">
        <f>IF(ActividadesCom[[#This Row],[NIVEL 5]]&lt;&gt;0,VLOOKUP(ActividadesCom[[#This Row],[NIVEL 5]],Catálogo!A:B,2,FALSE),"")</f>
        <v/>
      </c>
      <c r="AG1992" s="5"/>
      <c r="AH1992" s="2"/>
      <c r="AI1992" s="2"/>
    </row>
    <row r="1993" spans="1:35" ht="30" hidden="1" customHeight="1" x14ac:dyDescent="0.25">
      <c r="A1993" s="7">
        <v>17470359</v>
      </c>
      <c r="B1993" s="97" t="str">
        <f>VLOOKUP(ActividadesCom[[#This Row],[NO. DE CONTROL]],'LISTADO ESTUDIANTES'!A:C,3,FALSE)</f>
        <v>ABNAL COLLI CARLOS ALBERTO</v>
      </c>
      <c r="C1993" s="97" t="str">
        <f>VLOOKUP(ActividadesCom[[#This Row],[NO. DE CONTROL]],'LISTADO ESTUDIANTES'!A:B,2,FALSE)</f>
        <v>INGENIERIA EN ADMINISTRACION</v>
      </c>
      <c r="D1993" s="18" t="str">
        <f>VLOOKUP(ActividadesCom[[#This Row],[NO. DE CONTROL]],'LISTADO ESTUDIANTES'!A:D,4,FALSE)</f>
        <v>BAJA</v>
      </c>
      <c r="E1993" s="5">
        <f>SUM(ActividadesCom[[#This Row],[CRÉD. 1]],ActividadesCom[[#This Row],[CRÉD. 2]],ActividadesCom[[#This Row],[CRÉD. 3]],ActividadesCom[[#This Row],[CRÉD. 4]],ActividadesCom[[#This Row],[CRÉD. 5]])</f>
        <v>1</v>
      </c>
      <c r="F1993" s="17">
        <f>IF(ActividadesCom[[#This Row],[ÚLTIMO SEMESTRE CON CRÉDITOS]]&gt;0,ROUND(AVERAGE(ActividadesCom[[#This Row],[VALOR NIVEL 5]],ActividadesCom[[#This Row],[VALOR NIVEL 4]],ActividadesCom[[#This Row],[VALOR NIVEL 3]],ActividadesCom[[#This Row],[VALOR NIVEL 2]],ActividadesCom[[#This Row],[VALOR NIVEL 1]]),0),"")</f>
        <v>3</v>
      </c>
      <c r="G1993" s="5" t="str">
        <f>IF(ActividadesCom[[#This Row],[PROMEDIO]]="","",IF(ActividadesCom[[#This Row],[PROMEDIO]]&gt;=4,"EXCELENTE",IF(ActividadesCom[[#This Row],[PROMEDIO]]&gt;=3,"NOTABLE",IF(ActividadesCom[[#This Row],[PROMEDIO]]&gt;=2,"BUENO",IF(ActividadesCom[[#This Row],[PROMEDIO]]=1,"SUFICIENTE","")))))</f>
        <v>NOTABLE</v>
      </c>
      <c r="H1993" s="5">
        <f>MAX(ActividadesCom[[#This Row],[PERÍODO 1]],ActividadesCom[[#This Row],[PERÍODO 2]],ActividadesCom[[#This Row],[PERÍODO 3]],ActividadesCom[[#This Row],[PERÍODO 4]],ActividadesCom[[#This Row],[PERÍODO 5]])</f>
        <v>20173</v>
      </c>
      <c r="I1993" s="6"/>
      <c r="J1993" s="5"/>
      <c r="K1993" s="5"/>
      <c r="L1993" s="5" t="str">
        <f>IF(ActividadesCom[[#This Row],[NIVEL 1]]&lt;&gt;0,VLOOKUP(ActividadesCom[[#This Row],[NIVEL 1]],Catálogo!A:B,2,FALSE),"")</f>
        <v/>
      </c>
      <c r="M1993" s="5"/>
      <c r="N1993" s="6"/>
      <c r="O1993" s="5"/>
      <c r="P1993" s="5"/>
      <c r="Q1993" s="5" t="str">
        <f>IF(ActividadesCom[[#This Row],[NIVEL 2]]&lt;&gt;0,VLOOKUP(ActividadesCom[[#This Row],[NIVEL 2]],Catálogo!A:B,2,FALSE),"")</f>
        <v/>
      </c>
      <c r="R1993" s="5"/>
      <c r="S1993" s="6"/>
      <c r="T1993" s="5"/>
      <c r="U1993" s="5"/>
      <c r="V1993" s="5" t="str">
        <f>IF(ActividadesCom[[#This Row],[NIVEL 3]]&lt;&gt;0,VLOOKUP(ActividadesCom[[#This Row],[NIVEL 3]],Catálogo!A:B,2,FALSE),"")</f>
        <v/>
      </c>
      <c r="W1993" s="5"/>
      <c r="X1993" s="6"/>
      <c r="Y1993" s="5"/>
      <c r="Z1993" s="5"/>
      <c r="AA1993" s="5" t="str">
        <f>IF(ActividadesCom[[#This Row],[NIVEL 4]]&lt;&gt;0,VLOOKUP(ActividadesCom[[#This Row],[NIVEL 4]],Catálogo!A:B,2,FALSE),"")</f>
        <v/>
      </c>
      <c r="AB1993" s="5"/>
      <c r="AC1993" s="6" t="s">
        <v>23</v>
      </c>
      <c r="AD1993" s="5">
        <v>20173</v>
      </c>
      <c r="AE1993" s="5" t="s">
        <v>4009</v>
      </c>
      <c r="AF1993" s="5">
        <f>IF(ActividadesCom[[#This Row],[NIVEL 5]]&lt;&gt;0,VLOOKUP(ActividadesCom[[#This Row],[NIVEL 5]],Catálogo!A:B,2,FALSE),"")</f>
        <v>3</v>
      </c>
      <c r="AG1993" s="5">
        <v>1</v>
      </c>
      <c r="AH1993" s="2"/>
      <c r="AI1993" s="2"/>
    </row>
    <row r="1994" spans="1:35" ht="30" hidden="1" customHeight="1" x14ac:dyDescent="0.25">
      <c r="A1994" s="7">
        <v>17470360</v>
      </c>
      <c r="B1994" s="97" t="str">
        <f>VLOOKUP(ActividadesCom[[#This Row],[NO. DE CONTROL]],'LISTADO ESTUDIANTES'!A:C,3,FALSE)</f>
        <v>GONZALEZ LEON DANIEL</v>
      </c>
      <c r="C1994" s="97" t="str">
        <f>VLOOKUP(ActividadesCom[[#This Row],[NO. DE CONTROL]],'LISTADO ESTUDIANTES'!A:B,2,FALSE)</f>
        <v>INGENIERIA AMBIENTAL</v>
      </c>
      <c r="D1994" s="18" t="str">
        <f>VLOOKUP(ActividadesCom[[#This Row],[NO. DE CONTROL]],'LISTADO ESTUDIANTES'!A:D,4,FALSE)</f>
        <v>BAJA</v>
      </c>
      <c r="E1994" s="5">
        <f>SUM(ActividadesCom[[#This Row],[CRÉD. 1]],ActividadesCom[[#This Row],[CRÉD. 2]],ActividadesCom[[#This Row],[CRÉD. 3]],ActividadesCom[[#This Row],[CRÉD. 4]],ActividadesCom[[#This Row],[CRÉD. 5]])</f>
        <v>0</v>
      </c>
      <c r="F1994" s="17" t="str">
        <f>IF(ActividadesCom[[#This Row],[ÚLTIMO SEMESTRE CON CRÉDITOS]]&gt;0,ROUND(AVERAGE(ActividadesCom[[#This Row],[VALOR NIVEL 5]],ActividadesCom[[#This Row],[VALOR NIVEL 4]],ActividadesCom[[#This Row],[VALOR NIVEL 3]],ActividadesCom[[#This Row],[VALOR NIVEL 2]],ActividadesCom[[#This Row],[VALOR NIVEL 1]]),0),"")</f>
        <v/>
      </c>
      <c r="G1994" s="5" t="str">
        <f>IF(ActividadesCom[[#This Row],[PROMEDIO]]="","",IF(ActividadesCom[[#This Row],[PROMEDIO]]&gt;=4,"EXCELENTE",IF(ActividadesCom[[#This Row],[PROMEDIO]]&gt;=3,"NOTABLE",IF(ActividadesCom[[#This Row],[PROMEDIO]]&gt;=2,"BUENO",IF(ActividadesCom[[#This Row],[PROMEDIO]]=1,"SUFICIENTE","")))))</f>
        <v/>
      </c>
      <c r="H1994" s="5">
        <f>MAX(ActividadesCom[[#This Row],[PERÍODO 1]],ActividadesCom[[#This Row],[PERÍODO 2]],ActividadesCom[[#This Row],[PERÍODO 3]],ActividadesCom[[#This Row],[PERÍODO 4]],ActividadesCom[[#This Row],[PERÍODO 5]])</f>
        <v>0</v>
      </c>
      <c r="I1994" s="6"/>
      <c r="J1994" s="5"/>
      <c r="K1994" s="5"/>
      <c r="L1994" s="5" t="str">
        <f>IF(ActividadesCom[[#This Row],[NIVEL 1]]&lt;&gt;0,VLOOKUP(ActividadesCom[[#This Row],[NIVEL 1]],Catálogo!A:B,2,FALSE),"")</f>
        <v/>
      </c>
      <c r="M1994" s="5"/>
      <c r="N1994" s="6"/>
      <c r="O1994" s="5"/>
      <c r="P1994" s="5"/>
      <c r="Q1994" s="5" t="str">
        <f>IF(ActividadesCom[[#This Row],[NIVEL 2]]&lt;&gt;0,VLOOKUP(ActividadesCom[[#This Row],[NIVEL 2]],Catálogo!A:B,2,FALSE),"")</f>
        <v/>
      </c>
      <c r="R1994" s="5"/>
      <c r="S1994" s="6"/>
      <c r="T1994" s="5"/>
      <c r="U1994" s="5"/>
      <c r="V1994" s="5" t="str">
        <f>IF(ActividadesCom[[#This Row],[NIVEL 3]]&lt;&gt;0,VLOOKUP(ActividadesCom[[#This Row],[NIVEL 3]],Catálogo!A:B,2,FALSE),"")</f>
        <v/>
      </c>
      <c r="W1994" s="5"/>
      <c r="X1994" s="6"/>
      <c r="Y1994" s="5"/>
      <c r="Z1994" s="5"/>
      <c r="AA1994" s="5" t="str">
        <f>IF(ActividadesCom[[#This Row],[NIVEL 4]]&lt;&gt;0,VLOOKUP(ActividadesCom[[#This Row],[NIVEL 4]],Catálogo!A:B,2,FALSE),"")</f>
        <v/>
      </c>
      <c r="AB1994" s="5"/>
      <c r="AC1994" s="6"/>
      <c r="AD1994" s="5"/>
      <c r="AE1994" s="5"/>
      <c r="AF1994" s="5" t="str">
        <f>IF(ActividadesCom[[#This Row],[NIVEL 5]]&lt;&gt;0,VLOOKUP(ActividadesCom[[#This Row],[NIVEL 5]],Catálogo!A:B,2,FALSE),"")</f>
        <v/>
      </c>
      <c r="AG1994" s="5"/>
      <c r="AH1994" s="2"/>
      <c r="AI1994" s="2"/>
    </row>
    <row r="1995" spans="1:35" ht="30" hidden="1" customHeight="1" x14ac:dyDescent="0.25">
      <c r="A1995" s="7">
        <v>17470361</v>
      </c>
      <c r="B1995" s="97" t="str">
        <f>VLOOKUP(ActividadesCom[[#This Row],[NO. DE CONTROL]],'LISTADO ESTUDIANTES'!A:C,3,FALSE)</f>
        <v>POOT DIAZ ARELI MARIEL</v>
      </c>
      <c r="C1995" s="97" t="str">
        <f>VLOOKUP(ActividadesCom[[#This Row],[NO. DE CONTROL]],'LISTADO ESTUDIANTES'!A:B,2,FALSE)</f>
        <v>INGENIERIA AMBIENTAL</v>
      </c>
      <c r="D1995" s="18" t="str">
        <f>VLOOKUP(ActividadesCom[[#This Row],[NO. DE CONTROL]],'LISTADO ESTUDIANTES'!A:D,4,FALSE)</f>
        <v>BAJA</v>
      </c>
      <c r="E1995" s="5">
        <f>SUM(ActividadesCom[[#This Row],[CRÉD. 1]],ActividadesCom[[#This Row],[CRÉD. 2]],ActividadesCom[[#This Row],[CRÉD. 3]],ActividadesCom[[#This Row],[CRÉD. 4]],ActividadesCom[[#This Row],[CRÉD. 5]])</f>
        <v>1</v>
      </c>
      <c r="F1995" s="17">
        <f>IF(ActividadesCom[[#This Row],[ÚLTIMO SEMESTRE CON CRÉDITOS]]&gt;0,ROUND(AVERAGE(ActividadesCom[[#This Row],[VALOR NIVEL 5]],ActividadesCom[[#This Row],[VALOR NIVEL 4]],ActividadesCom[[#This Row],[VALOR NIVEL 3]],ActividadesCom[[#This Row],[VALOR NIVEL 2]],ActividadesCom[[#This Row],[VALOR NIVEL 1]]),0),"")</f>
        <v>2</v>
      </c>
      <c r="G1995" s="5" t="str">
        <f>IF(ActividadesCom[[#This Row],[PROMEDIO]]="","",IF(ActividadesCom[[#This Row],[PROMEDIO]]&gt;=4,"EXCELENTE",IF(ActividadesCom[[#This Row],[PROMEDIO]]&gt;=3,"NOTABLE",IF(ActividadesCom[[#This Row],[PROMEDIO]]&gt;=2,"BUENO",IF(ActividadesCom[[#This Row],[PROMEDIO]]=1,"SUFICIENTE","")))))</f>
        <v>BUENO</v>
      </c>
      <c r="H1995" s="5">
        <f>MAX(ActividadesCom[[#This Row],[PERÍODO 1]],ActividadesCom[[#This Row],[PERÍODO 2]],ActividadesCom[[#This Row],[PERÍODO 3]],ActividadesCom[[#This Row],[PERÍODO 4]],ActividadesCom[[#This Row],[PERÍODO 5]])</f>
        <v>20173</v>
      </c>
      <c r="I1995" s="6" t="s">
        <v>497</v>
      </c>
      <c r="J1995" s="5">
        <v>20173</v>
      </c>
      <c r="K1995" s="5" t="s">
        <v>4010</v>
      </c>
      <c r="L1995" s="5">
        <f>IF(ActividadesCom[[#This Row],[NIVEL 1]]&lt;&gt;0,VLOOKUP(ActividadesCom[[#This Row],[NIVEL 1]],Catálogo!A:B,2,FALSE),"")</f>
        <v>2</v>
      </c>
      <c r="M1995" s="5">
        <v>1</v>
      </c>
      <c r="N1995" s="6"/>
      <c r="O1995" s="5"/>
      <c r="P1995" s="5"/>
      <c r="Q1995" s="5" t="str">
        <f>IF(ActividadesCom[[#This Row],[NIVEL 2]]&lt;&gt;0,VLOOKUP(ActividadesCom[[#This Row],[NIVEL 2]],Catálogo!A:B,2,FALSE),"")</f>
        <v/>
      </c>
      <c r="R1995" s="5"/>
      <c r="S1995" s="6"/>
      <c r="T1995" s="5"/>
      <c r="U1995" s="5"/>
      <c r="V1995" s="5" t="str">
        <f>IF(ActividadesCom[[#This Row],[NIVEL 3]]&lt;&gt;0,VLOOKUP(ActividadesCom[[#This Row],[NIVEL 3]],Catálogo!A:B,2,FALSE),"")</f>
        <v/>
      </c>
      <c r="W1995" s="5"/>
      <c r="X1995" s="6"/>
      <c r="Y1995" s="5"/>
      <c r="Z1995" s="5"/>
      <c r="AA1995" s="5" t="str">
        <f>IF(ActividadesCom[[#This Row],[NIVEL 4]]&lt;&gt;0,VLOOKUP(ActividadesCom[[#This Row],[NIVEL 4]],Catálogo!A:B,2,FALSE),"")</f>
        <v/>
      </c>
      <c r="AB1995" s="5"/>
      <c r="AC1995" s="6"/>
      <c r="AD1995" s="5"/>
      <c r="AE1995" s="5"/>
      <c r="AF1995" s="5" t="str">
        <f>IF(ActividadesCom[[#This Row],[NIVEL 5]]&lt;&gt;0,VLOOKUP(ActividadesCom[[#This Row],[NIVEL 5]],Catálogo!A:B,2,FALSE),"")</f>
        <v/>
      </c>
      <c r="AG1995" s="5"/>
      <c r="AH1995" s="2"/>
      <c r="AI1995" s="2"/>
    </row>
    <row r="1996" spans="1:35" ht="30" hidden="1" customHeight="1" x14ac:dyDescent="0.25">
      <c r="A1996" s="7">
        <v>17470362</v>
      </c>
      <c r="B1996" s="97" t="str">
        <f>VLOOKUP(ActividadesCom[[#This Row],[NO. DE CONTROL]],'LISTADO ESTUDIANTES'!A:C,3,FALSE)</f>
        <v>SOSA MARTINEZ DIANA GUADALUPE</v>
      </c>
      <c r="C1996" s="97" t="str">
        <f>VLOOKUP(ActividadesCom[[#This Row],[NO. DE CONTROL]],'LISTADO ESTUDIANTES'!A:B,2,FALSE)</f>
        <v>INGENIERIA EN ADMINISTRACION</v>
      </c>
      <c r="D1996" s="18" t="str">
        <f>VLOOKUP(ActividadesCom[[#This Row],[NO. DE CONTROL]],'LISTADO ESTUDIANTES'!A:D,4,FALSE)</f>
        <v>BAJA</v>
      </c>
      <c r="E1996" s="5">
        <f>SUM(ActividadesCom[[#This Row],[CRÉD. 1]],ActividadesCom[[#This Row],[CRÉD. 2]],ActividadesCom[[#This Row],[CRÉD. 3]],ActividadesCom[[#This Row],[CRÉD. 4]],ActividadesCom[[#This Row],[CRÉD. 5]])</f>
        <v>0</v>
      </c>
      <c r="F1996" s="17" t="str">
        <f>IF(ActividadesCom[[#This Row],[ÚLTIMO SEMESTRE CON CRÉDITOS]]&gt;0,ROUND(AVERAGE(ActividadesCom[[#This Row],[VALOR NIVEL 5]],ActividadesCom[[#This Row],[VALOR NIVEL 4]],ActividadesCom[[#This Row],[VALOR NIVEL 3]],ActividadesCom[[#This Row],[VALOR NIVEL 2]],ActividadesCom[[#This Row],[VALOR NIVEL 1]]),0),"")</f>
        <v/>
      </c>
      <c r="G1996" s="5" t="str">
        <f>IF(ActividadesCom[[#This Row],[PROMEDIO]]="","",IF(ActividadesCom[[#This Row],[PROMEDIO]]&gt;=4,"EXCELENTE",IF(ActividadesCom[[#This Row],[PROMEDIO]]&gt;=3,"NOTABLE",IF(ActividadesCom[[#This Row],[PROMEDIO]]&gt;=2,"BUENO",IF(ActividadesCom[[#This Row],[PROMEDIO]]=1,"SUFICIENTE","")))))</f>
        <v/>
      </c>
      <c r="H1996" s="5">
        <f>MAX(ActividadesCom[[#This Row],[PERÍODO 1]],ActividadesCom[[#This Row],[PERÍODO 2]],ActividadesCom[[#This Row],[PERÍODO 3]],ActividadesCom[[#This Row],[PERÍODO 4]],ActividadesCom[[#This Row],[PERÍODO 5]])</f>
        <v>0</v>
      </c>
      <c r="I1996" s="6"/>
      <c r="J1996" s="5"/>
      <c r="K1996" s="5"/>
      <c r="L1996" s="5" t="str">
        <f>IF(ActividadesCom[[#This Row],[NIVEL 1]]&lt;&gt;0,VLOOKUP(ActividadesCom[[#This Row],[NIVEL 1]],Catálogo!A:B,2,FALSE),"")</f>
        <v/>
      </c>
      <c r="M1996" s="5"/>
      <c r="N1996" s="6"/>
      <c r="O1996" s="5"/>
      <c r="P1996" s="5"/>
      <c r="Q1996" s="5" t="str">
        <f>IF(ActividadesCom[[#This Row],[NIVEL 2]]&lt;&gt;0,VLOOKUP(ActividadesCom[[#This Row],[NIVEL 2]],Catálogo!A:B,2,FALSE),"")</f>
        <v/>
      </c>
      <c r="R1996" s="5"/>
      <c r="S1996" s="6"/>
      <c r="T1996" s="5"/>
      <c r="U1996" s="5"/>
      <c r="V1996" s="5" t="str">
        <f>IF(ActividadesCom[[#This Row],[NIVEL 3]]&lt;&gt;0,VLOOKUP(ActividadesCom[[#This Row],[NIVEL 3]],Catálogo!A:B,2,FALSE),"")</f>
        <v/>
      </c>
      <c r="W1996" s="5"/>
      <c r="X1996" s="6"/>
      <c r="Y1996" s="5"/>
      <c r="Z1996" s="5"/>
      <c r="AA1996" s="5" t="str">
        <f>IF(ActividadesCom[[#This Row],[NIVEL 4]]&lt;&gt;0,VLOOKUP(ActividadesCom[[#This Row],[NIVEL 4]],Catálogo!A:B,2,FALSE),"")</f>
        <v/>
      </c>
      <c r="AB1996" s="5"/>
      <c r="AC1996" s="6"/>
      <c r="AD1996" s="5"/>
      <c r="AE1996" s="5"/>
      <c r="AF1996" s="5" t="str">
        <f>IF(ActividadesCom[[#This Row],[NIVEL 5]]&lt;&gt;0,VLOOKUP(ActividadesCom[[#This Row],[NIVEL 5]],Catálogo!A:B,2,FALSE),"")</f>
        <v/>
      </c>
      <c r="AG1996" s="5"/>
      <c r="AH1996" s="2"/>
      <c r="AI1996" s="2"/>
    </row>
    <row r="1997" spans="1:35" ht="30" customHeight="1" x14ac:dyDescent="0.25">
      <c r="A1997" s="7">
        <v>17470363</v>
      </c>
      <c r="B1997" s="97" t="str">
        <f>VLOOKUP(ActividadesCom[[#This Row],[NO. DE CONTROL]],'LISTADO ESTUDIANTES'!A:C,3,FALSE)</f>
        <v>CHUC JARAMILLO JOSE ARTURO</v>
      </c>
      <c r="C1997" s="97" t="str">
        <f>VLOOKUP(ActividadesCom[[#This Row],[NO. DE CONTROL]],'LISTADO ESTUDIANTES'!A:B,2,FALSE)</f>
        <v>INGENIERIA CIVIL</v>
      </c>
      <c r="D1997" s="18" t="str">
        <f>VLOOKUP(ActividadesCom[[#This Row],[NO. DE CONTROL]],'LISTADO ESTUDIANTES'!A:D,4,FALSE)</f>
        <v>ACTIVO(A)</v>
      </c>
      <c r="E1997" s="5">
        <f>SUM(ActividadesCom[[#This Row],[CRÉD. 1]],ActividadesCom[[#This Row],[CRÉD. 2]],ActividadesCom[[#This Row],[CRÉD. 3]],ActividadesCom[[#This Row],[CRÉD. 4]],ActividadesCom[[#This Row],[CRÉD. 5]])</f>
        <v>5</v>
      </c>
      <c r="F1997" s="17">
        <f>IF(ActividadesCom[[#This Row],[ÚLTIMO SEMESTRE CON CRÉDITOS]]&gt;0,ROUND(AVERAGE(ActividadesCom[[#This Row],[VALOR NIVEL 5]],ActividadesCom[[#This Row],[VALOR NIVEL 4]],ActividadesCom[[#This Row],[VALOR NIVEL 3]],ActividadesCom[[#This Row],[VALOR NIVEL 2]],ActividadesCom[[#This Row],[VALOR NIVEL 1]]),0),"")</f>
        <v>3</v>
      </c>
      <c r="G1997" s="5" t="str">
        <f>IF(ActividadesCom[[#This Row],[PROMEDIO]]="","",IF(ActividadesCom[[#This Row],[PROMEDIO]]&gt;=4,"EXCELENTE",IF(ActividadesCom[[#This Row],[PROMEDIO]]&gt;=3,"NOTABLE",IF(ActividadesCom[[#This Row],[PROMEDIO]]&gt;=2,"BUENO",IF(ActividadesCom[[#This Row],[PROMEDIO]]=1,"SUFICIENTE","")))))</f>
        <v>NOTABLE</v>
      </c>
      <c r="H1997" s="5">
        <f>MAX(ActividadesCom[[#This Row],[PERÍODO 1]],ActividadesCom[[#This Row],[PERÍODO 2]],ActividadesCom[[#This Row],[PERÍODO 3]],ActividadesCom[[#This Row],[PERÍODO 4]],ActividadesCom[[#This Row],[PERÍODO 5]])</f>
        <v>20221</v>
      </c>
      <c r="I1997" s="6" t="s">
        <v>5482</v>
      </c>
      <c r="J1997" s="5">
        <v>20221</v>
      </c>
      <c r="K1997" s="5" t="s">
        <v>4008</v>
      </c>
      <c r="L1997" s="5">
        <f>IF(ActividadesCom[[#This Row],[NIVEL 1]]&lt;&gt;0,VLOOKUP(ActividadesCom[[#This Row],[NIVEL 1]],Catálogo!A:B,2,FALSE),"")</f>
        <v>4</v>
      </c>
      <c r="M1997" s="5">
        <v>1</v>
      </c>
      <c r="N1997" s="6" t="s">
        <v>4861</v>
      </c>
      <c r="O1997" s="5">
        <v>20221</v>
      </c>
      <c r="P1997" s="5" t="s">
        <v>4009</v>
      </c>
      <c r="Q1997" s="5">
        <f>IF(ActividadesCom[[#This Row],[NIVEL 2]]&lt;&gt;0,VLOOKUP(ActividadesCom[[#This Row],[NIVEL 2]],Catálogo!A:B,2,FALSE),"")</f>
        <v>3</v>
      </c>
      <c r="R1997" s="5">
        <v>1</v>
      </c>
      <c r="S1997" s="6" t="s">
        <v>4751</v>
      </c>
      <c r="T1997" s="5">
        <v>20221</v>
      </c>
      <c r="U1997" s="5" t="s">
        <v>4009</v>
      </c>
      <c r="V1997" s="5">
        <f>IF(ActividadesCom[[#This Row],[NIVEL 3]]&lt;&gt;0,VLOOKUP(ActividadesCom[[#This Row],[NIVEL 3]],Catálogo!A:B,2,FALSE),"")</f>
        <v>3</v>
      </c>
      <c r="W1997" s="5">
        <v>1</v>
      </c>
      <c r="X1997" s="6" t="s">
        <v>4478</v>
      </c>
      <c r="Y1997" s="5">
        <v>20211</v>
      </c>
      <c r="Z1997" s="5" t="s">
        <v>4009</v>
      </c>
      <c r="AA1997" s="5">
        <f>IF(ActividadesCom[[#This Row],[NIVEL 4]]&lt;&gt;0,VLOOKUP(ActividadesCom[[#This Row],[NIVEL 4]],Catálogo!A:B,2,FALSE),"")</f>
        <v>3</v>
      </c>
      <c r="AB1997" s="5">
        <v>1</v>
      </c>
      <c r="AC1997" s="6" t="s">
        <v>31</v>
      </c>
      <c r="AD1997" s="5">
        <v>20173</v>
      </c>
      <c r="AE1997" s="5" t="s">
        <v>4009</v>
      </c>
      <c r="AF1997" s="5">
        <f>IF(ActividadesCom[[#This Row],[NIVEL 5]]&lt;&gt;0,VLOOKUP(ActividadesCom[[#This Row],[NIVEL 5]],Catálogo!A:B,2,FALSE),"")</f>
        <v>3</v>
      </c>
      <c r="AG1997" s="5">
        <v>1</v>
      </c>
      <c r="AH1997" s="2"/>
      <c r="AI1997" s="2"/>
    </row>
    <row r="1998" spans="1:35" ht="30" hidden="1" customHeight="1" x14ac:dyDescent="0.25">
      <c r="A1998" s="7">
        <v>17470365</v>
      </c>
      <c r="B1998" s="97" t="str">
        <f>VLOOKUP(ActividadesCom[[#This Row],[NO. DE CONTROL]],'LISTADO ESTUDIANTES'!A:C,3,FALSE)</f>
        <v>BENCOMO VALLADARES KEVIN HUMBERTO</v>
      </c>
      <c r="C1998" s="97" t="str">
        <f>VLOOKUP(ActividadesCom[[#This Row],[NO. DE CONTROL]],'LISTADO ESTUDIANTES'!A:B,2,FALSE)</f>
        <v>INGENIERIA MECANICA</v>
      </c>
      <c r="D1998" s="18" t="str">
        <f>VLOOKUP(ActividadesCom[[#This Row],[NO. DE CONTROL]],'LISTADO ESTUDIANTES'!A:D,4,FALSE)</f>
        <v>BAJA</v>
      </c>
      <c r="E1998" s="5">
        <f>SUM(ActividadesCom[[#This Row],[CRÉD. 1]],ActividadesCom[[#This Row],[CRÉD. 2]],ActividadesCom[[#This Row],[CRÉD. 3]],ActividadesCom[[#This Row],[CRÉD. 4]],ActividadesCom[[#This Row],[CRÉD. 5]])</f>
        <v>2</v>
      </c>
      <c r="F1998" s="17">
        <f>IF(ActividadesCom[[#This Row],[ÚLTIMO SEMESTRE CON CRÉDITOS]]&gt;0,ROUND(AVERAGE(ActividadesCom[[#This Row],[VALOR NIVEL 5]],ActividadesCom[[#This Row],[VALOR NIVEL 4]],ActividadesCom[[#This Row],[VALOR NIVEL 3]],ActividadesCom[[#This Row],[VALOR NIVEL 2]],ActividadesCom[[#This Row],[VALOR NIVEL 1]]),0),"")</f>
        <v>3</v>
      </c>
      <c r="G1998" s="5" t="str">
        <f>IF(ActividadesCom[[#This Row],[PROMEDIO]]="","",IF(ActividadesCom[[#This Row],[PROMEDIO]]&gt;=4,"EXCELENTE",IF(ActividadesCom[[#This Row],[PROMEDIO]]&gt;=3,"NOTABLE",IF(ActividadesCom[[#This Row],[PROMEDIO]]&gt;=2,"BUENO",IF(ActividadesCom[[#This Row],[PROMEDIO]]=1,"SUFICIENTE","")))))</f>
        <v>NOTABLE</v>
      </c>
      <c r="H1998" s="5">
        <f>MAX(ActividadesCom[[#This Row],[PERÍODO 1]],ActividadesCom[[#This Row],[PERÍODO 2]],ActividadesCom[[#This Row],[PERÍODO 3]],ActividadesCom[[#This Row],[PERÍODO 4]],ActividadesCom[[#This Row],[PERÍODO 5]])</f>
        <v>20221</v>
      </c>
      <c r="I1998" s="6" t="s">
        <v>5819</v>
      </c>
      <c r="J1998" s="5">
        <v>20221</v>
      </c>
      <c r="K1998" s="5" t="s">
        <v>4009</v>
      </c>
      <c r="L1998" s="5">
        <f>IF(ActividadesCom[[#This Row],[NIVEL 1]]&lt;&gt;0,VLOOKUP(ActividadesCom[[#This Row],[NIVEL 1]],Catálogo!A:B,2,FALSE),"")</f>
        <v>3</v>
      </c>
      <c r="M1998" s="5">
        <v>1</v>
      </c>
      <c r="N1998" s="6"/>
      <c r="O1998" s="5"/>
      <c r="P1998" s="5"/>
      <c r="Q1998" s="5" t="str">
        <f>IF(ActividadesCom[[#This Row],[NIVEL 2]]&lt;&gt;0,VLOOKUP(ActividadesCom[[#This Row],[NIVEL 2]],Catálogo!A:B,2,FALSE),"")</f>
        <v/>
      </c>
      <c r="R1998" s="5"/>
      <c r="S1998" s="6"/>
      <c r="T1998" s="5"/>
      <c r="U1998" s="5"/>
      <c r="V1998" s="5" t="str">
        <f>IF(ActividadesCom[[#This Row],[NIVEL 3]]&lt;&gt;0,VLOOKUP(ActividadesCom[[#This Row],[NIVEL 3]],Catálogo!A:B,2,FALSE),"")</f>
        <v/>
      </c>
      <c r="W1998" s="5"/>
      <c r="X1998" s="6"/>
      <c r="Y1998" s="5"/>
      <c r="Z1998" s="5"/>
      <c r="AA1998" s="5" t="str">
        <f>IF(ActividadesCom[[#This Row],[NIVEL 4]]&lt;&gt;0,VLOOKUP(ActividadesCom[[#This Row],[NIVEL 4]],Catálogo!A:B,2,FALSE),"")</f>
        <v/>
      </c>
      <c r="AB1998" s="5"/>
      <c r="AC1998" s="6" t="s">
        <v>31</v>
      </c>
      <c r="AD1998" s="5">
        <v>20173</v>
      </c>
      <c r="AE1998" s="5" t="s">
        <v>4009</v>
      </c>
      <c r="AF1998" s="5">
        <f>IF(ActividadesCom[[#This Row],[NIVEL 5]]&lt;&gt;0,VLOOKUP(ActividadesCom[[#This Row],[NIVEL 5]],Catálogo!A:B,2,FALSE),"")</f>
        <v>3</v>
      </c>
      <c r="AG1998" s="5">
        <v>1</v>
      </c>
      <c r="AH1998" s="2"/>
      <c r="AI1998" s="2"/>
    </row>
    <row r="1999" spans="1:35" ht="30" hidden="1" customHeight="1" x14ac:dyDescent="0.25">
      <c r="A1999" s="7">
        <v>17470366</v>
      </c>
      <c r="B1999" s="97" t="str">
        <f>VLOOKUP(ActividadesCom[[#This Row],[NO. DE CONTROL]],'LISTADO ESTUDIANTES'!A:C,3,FALSE)</f>
        <v>MORALES KOH GUADALUPE ARYDHAI</v>
      </c>
      <c r="C1999" s="97" t="str">
        <f>VLOOKUP(ActividadesCom[[#This Row],[NO. DE CONTROL]],'LISTADO ESTUDIANTES'!A:B,2,FALSE)</f>
        <v>INGENIERIA EN GESTION EMPRESARIAL</v>
      </c>
      <c r="D1999" s="18" t="str">
        <f>VLOOKUP(ActividadesCom[[#This Row],[NO. DE CONTROL]],'LISTADO ESTUDIANTES'!A:D,4,FALSE)</f>
        <v>BAJA</v>
      </c>
      <c r="E1999" s="5">
        <f>SUM(ActividadesCom[[#This Row],[CRÉD. 1]],ActividadesCom[[#This Row],[CRÉD. 2]],ActividadesCom[[#This Row],[CRÉD. 3]],ActividadesCom[[#This Row],[CRÉD. 4]],ActividadesCom[[#This Row],[CRÉD. 5]])</f>
        <v>2</v>
      </c>
      <c r="F1999" s="17">
        <f>IF(ActividadesCom[[#This Row],[ÚLTIMO SEMESTRE CON CRÉDITOS]]&gt;0,ROUND(AVERAGE(ActividadesCom[[#This Row],[VALOR NIVEL 5]],ActividadesCom[[#This Row],[VALOR NIVEL 4]],ActividadesCom[[#This Row],[VALOR NIVEL 3]],ActividadesCom[[#This Row],[VALOR NIVEL 2]],ActividadesCom[[#This Row],[VALOR NIVEL 1]]),0),"")</f>
        <v>3</v>
      </c>
      <c r="G1999" s="5" t="str">
        <f>IF(ActividadesCom[[#This Row],[PROMEDIO]]="","",IF(ActividadesCom[[#This Row],[PROMEDIO]]&gt;=4,"EXCELENTE",IF(ActividadesCom[[#This Row],[PROMEDIO]]&gt;=3,"NOTABLE",IF(ActividadesCom[[#This Row],[PROMEDIO]]&gt;=2,"BUENO",IF(ActividadesCom[[#This Row],[PROMEDIO]]=1,"SUFICIENTE","")))))</f>
        <v>NOTABLE</v>
      </c>
      <c r="H1999" s="5">
        <f>MAX(ActividadesCom[[#This Row],[PERÍODO 1]],ActividadesCom[[#This Row],[PERÍODO 2]],ActividadesCom[[#This Row],[PERÍODO 3]],ActividadesCom[[#This Row],[PERÍODO 4]],ActividadesCom[[#This Row],[PERÍODO 5]])</f>
        <v>20181</v>
      </c>
      <c r="I1999" s="6"/>
      <c r="J1999" s="5"/>
      <c r="K1999" s="5"/>
      <c r="L1999" s="5" t="str">
        <f>IF(ActividadesCom[[#This Row],[NIVEL 1]]&lt;&gt;0,VLOOKUP(ActividadesCom[[#This Row],[NIVEL 1]],Catálogo!A:B,2,FALSE),"")</f>
        <v/>
      </c>
      <c r="M1999" s="5"/>
      <c r="N1999" s="6"/>
      <c r="O1999" s="5"/>
      <c r="P1999" s="5"/>
      <c r="Q1999" s="5" t="str">
        <f>IF(ActividadesCom[[#This Row],[NIVEL 2]]&lt;&gt;0,VLOOKUP(ActividadesCom[[#This Row],[NIVEL 2]],Catálogo!A:B,2,FALSE),"")</f>
        <v/>
      </c>
      <c r="R1999" s="5"/>
      <c r="S1999" s="6"/>
      <c r="T1999" s="5"/>
      <c r="U1999" s="5"/>
      <c r="V1999" s="5" t="str">
        <f>IF(ActividadesCom[[#This Row],[NIVEL 3]]&lt;&gt;0,VLOOKUP(ActividadesCom[[#This Row],[NIVEL 3]],Catálogo!A:B,2,FALSE),"")</f>
        <v/>
      </c>
      <c r="W1999" s="5"/>
      <c r="X1999" s="6" t="s">
        <v>34</v>
      </c>
      <c r="Y1999" s="5">
        <v>20181</v>
      </c>
      <c r="Z1999" s="5" t="s">
        <v>4009</v>
      </c>
      <c r="AA1999" s="5">
        <f>IF(ActividadesCom[[#This Row],[NIVEL 4]]&lt;&gt;0,VLOOKUP(ActividadesCom[[#This Row],[NIVEL 4]],Catálogo!A:B,2,FALSE),"")</f>
        <v>3</v>
      </c>
      <c r="AB1999" s="5">
        <v>1</v>
      </c>
      <c r="AC1999" s="6" t="s">
        <v>34</v>
      </c>
      <c r="AD1999" s="5">
        <v>20173</v>
      </c>
      <c r="AE1999" s="5" t="s">
        <v>4009</v>
      </c>
      <c r="AF1999" s="5">
        <f>IF(ActividadesCom[[#This Row],[NIVEL 5]]&lt;&gt;0,VLOOKUP(ActividadesCom[[#This Row],[NIVEL 5]],Catálogo!A:B,2,FALSE),"")</f>
        <v>3</v>
      </c>
      <c r="AG1999" s="5">
        <v>1</v>
      </c>
      <c r="AH1999" s="2"/>
      <c r="AI1999" s="2"/>
    </row>
    <row r="2000" spans="1:35" ht="30" hidden="1" customHeight="1" x14ac:dyDescent="0.25">
      <c r="A2000" s="7">
        <v>17470367</v>
      </c>
      <c r="B2000" s="97" t="str">
        <f>VLOOKUP(ActividadesCom[[#This Row],[NO. DE CONTROL]],'LISTADO ESTUDIANTES'!A:C,3,FALSE)</f>
        <v>DZUL GARCIA MARIO ALBERTO</v>
      </c>
      <c r="C2000" s="97" t="str">
        <f>VLOOKUP(ActividadesCom[[#This Row],[NO. DE CONTROL]],'LISTADO ESTUDIANTES'!A:B,2,FALSE)</f>
        <v>ARQUITECTURA</v>
      </c>
      <c r="D2000" s="18" t="str">
        <f>VLOOKUP(ActividadesCom[[#This Row],[NO. DE CONTROL]],'LISTADO ESTUDIANTES'!A:D,4,FALSE)</f>
        <v>BAJA</v>
      </c>
      <c r="E2000" s="5">
        <f>SUM(ActividadesCom[[#This Row],[CRÉD. 1]],ActividadesCom[[#This Row],[CRÉD. 2]],ActividadesCom[[#This Row],[CRÉD. 3]],ActividadesCom[[#This Row],[CRÉD. 4]],ActividadesCom[[#This Row],[CRÉD. 5]])</f>
        <v>2</v>
      </c>
      <c r="F2000" s="17">
        <f>IF(ActividadesCom[[#This Row],[ÚLTIMO SEMESTRE CON CRÉDITOS]]&gt;0,ROUND(AVERAGE(ActividadesCom[[#This Row],[VALOR NIVEL 5]],ActividadesCom[[#This Row],[VALOR NIVEL 4]],ActividadesCom[[#This Row],[VALOR NIVEL 3]],ActividadesCom[[#This Row],[VALOR NIVEL 2]],ActividadesCom[[#This Row],[VALOR NIVEL 1]]),0),"")</f>
        <v>3</v>
      </c>
      <c r="G2000" s="5" t="str">
        <f>IF(ActividadesCom[[#This Row],[PROMEDIO]]="","",IF(ActividadesCom[[#This Row],[PROMEDIO]]&gt;=4,"EXCELENTE",IF(ActividadesCom[[#This Row],[PROMEDIO]]&gt;=3,"NOTABLE",IF(ActividadesCom[[#This Row],[PROMEDIO]]&gt;=2,"BUENO",IF(ActividadesCom[[#This Row],[PROMEDIO]]=1,"SUFICIENTE","")))))</f>
        <v>NOTABLE</v>
      </c>
      <c r="H2000" s="5">
        <f>MAX(ActividadesCom[[#This Row],[PERÍODO 1]],ActividadesCom[[#This Row],[PERÍODO 2]],ActividadesCom[[#This Row],[PERÍODO 3]],ActividadesCom[[#This Row],[PERÍODO 4]],ActividadesCom[[#This Row],[PERÍODO 5]])</f>
        <v>20181</v>
      </c>
      <c r="I2000" s="6"/>
      <c r="J2000" s="5"/>
      <c r="K2000" s="5"/>
      <c r="L2000" s="5" t="str">
        <f>IF(ActividadesCom[[#This Row],[NIVEL 1]]&lt;&gt;0,VLOOKUP(ActividadesCom[[#This Row],[NIVEL 1]],Catálogo!A:B,2,FALSE),"")</f>
        <v/>
      </c>
      <c r="M2000" s="5"/>
      <c r="N2000" s="6"/>
      <c r="O2000" s="5"/>
      <c r="P2000" s="5"/>
      <c r="Q2000" s="5" t="str">
        <f>IF(ActividadesCom[[#This Row],[NIVEL 2]]&lt;&gt;0,VLOOKUP(ActividadesCom[[#This Row],[NIVEL 2]],Catálogo!A:B,2,FALSE),"")</f>
        <v/>
      </c>
      <c r="R2000" s="5"/>
      <c r="S2000" s="6"/>
      <c r="T2000" s="5"/>
      <c r="U2000" s="5"/>
      <c r="V2000" s="5" t="str">
        <f>IF(ActividadesCom[[#This Row],[NIVEL 3]]&lt;&gt;0,VLOOKUP(ActividadesCom[[#This Row],[NIVEL 3]],Catálogo!A:B,2,FALSE),"")</f>
        <v/>
      </c>
      <c r="W2000" s="5"/>
      <c r="X2000" s="6" t="s">
        <v>42</v>
      </c>
      <c r="Y2000" s="5">
        <v>20181</v>
      </c>
      <c r="Z2000" s="5" t="s">
        <v>4009</v>
      </c>
      <c r="AA2000" s="5">
        <f>IF(ActividadesCom[[#This Row],[NIVEL 4]]&lt;&gt;0,VLOOKUP(ActividadesCom[[#This Row],[NIVEL 4]],Catálogo!A:B,2,FALSE),"")</f>
        <v>3</v>
      </c>
      <c r="AB2000" s="5">
        <v>1</v>
      </c>
      <c r="AC2000" s="6" t="s">
        <v>31</v>
      </c>
      <c r="AD2000" s="5">
        <v>20173</v>
      </c>
      <c r="AE2000" s="5" t="s">
        <v>4009</v>
      </c>
      <c r="AF2000" s="5">
        <f>IF(ActividadesCom[[#This Row],[NIVEL 5]]&lt;&gt;0,VLOOKUP(ActividadesCom[[#This Row],[NIVEL 5]],Catálogo!A:B,2,FALSE),"")</f>
        <v>3</v>
      </c>
      <c r="AG2000" s="5">
        <v>1</v>
      </c>
      <c r="AH2000" s="2"/>
      <c r="AI2000" s="2"/>
    </row>
    <row r="2001" spans="1:35" ht="30" hidden="1" customHeight="1" x14ac:dyDescent="0.25">
      <c r="A2001" s="7">
        <v>17470368</v>
      </c>
      <c r="B2001" s="97" t="str">
        <f>VLOOKUP(ActividadesCom[[#This Row],[NO. DE CONTROL]],'LISTADO ESTUDIANTES'!A:C,3,FALSE)</f>
        <v>ALCOCER BALLOTE KEYLA BERENICE</v>
      </c>
      <c r="C2001" s="97" t="str">
        <f>VLOOKUP(ActividadesCom[[#This Row],[NO. DE CONTROL]],'LISTADO ESTUDIANTES'!A:B,2,FALSE)</f>
        <v>INGENIERIA EN ADMINISTRACION</v>
      </c>
      <c r="D2001" s="18" t="str">
        <f>VLOOKUP(ActividadesCom[[#This Row],[NO. DE CONTROL]],'LISTADO ESTUDIANTES'!A:D,4,FALSE)</f>
        <v>EGRESADO(A)</v>
      </c>
      <c r="E2001" s="5">
        <f>SUM(ActividadesCom[[#This Row],[CRÉD. 1]],ActividadesCom[[#This Row],[CRÉD. 2]],ActividadesCom[[#This Row],[CRÉD. 3]],ActividadesCom[[#This Row],[CRÉD. 4]],ActividadesCom[[#This Row],[CRÉD. 5]])</f>
        <v>5</v>
      </c>
      <c r="F2001" s="5">
        <f>IF(ActividadesCom[[#This Row],[ÚLTIMO SEMESTRE CON CRÉDITOS]]&gt;0,ROUND(AVERAGE(ActividadesCom[[#This Row],[VALOR NIVEL 5]],ActividadesCom[[#This Row],[VALOR NIVEL 4]],ActividadesCom[[#This Row],[VALOR NIVEL 3]],ActividadesCom[[#This Row],[VALOR NIVEL 2]],ActividadesCom[[#This Row],[VALOR NIVEL 1]]),0),"")</f>
        <v>3</v>
      </c>
      <c r="G2001" s="5" t="str">
        <f>IF(ActividadesCom[[#This Row],[PROMEDIO]]="","",IF(ActividadesCom[[#This Row],[PROMEDIO]]&gt;=4,"EXCELENTE",IF(ActividadesCom[[#This Row],[PROMEDIO]]&gt;=3,"NOTABLE",IF(ActividadesCom[[#This Row],[PROMEDIO]]&gt;=2,"BUENO",IF(ActividadesCom[[#This Row],[PROMEDIO]]=1,"SUFICIENTE","")))))</f>
        <v>NOTABLE</v>
      </c>
      <c r="H2001" s="5">
        <f>MAX(ActividadesCom[[#This Row],[PERÍODO 1]],ActividadesCom[[#This Row],[PERÍODO 2]],ActividadesCom[[#This Row],[PERÍODO 3]],ActividadesCom[[#This Row],[PERÍODO 4]],ActividadesCom[[#This Row],[PERÍODO 5]])</f>
        <v>20203</v>
      </c>
      <c r="I2001" s="6" t="s">
        <v>111</v>
      </c>
      <c r="J2001" s="5">
        <v>20191</v>
      </c>
      <c r="K2001" s="5" t="s">
        <v>4010</v>
      </c>
      <c r="L2001" s="5">
        <f>IF(ActividadesCom[[#This Row],[NIVEL 1]]&lt;&gt;0,VLOOKUP(ActividadesCom[[#This Row],[NIVEL 1]],Catálogo!A:B,2,FALSE),"")</f>
        <v>2</v>
      </c>
      <c r="M2001" s="5">
        <v>1</v>
      </c>
      <c r="N2001" s="6" t="s">
        <v>4094</v>
      </c>
      <c r="O2001" s="5">
        <v>20203</v>
      </c>
      <c r="P2001" s="5" t="s">
        <v>4010</v>
      </c>
      <c r="Q2001" s="5">
        <f>IF(ActividadesCom[[#This Row],[NIVEL 2]]&lt;&gt;0,VLOOKUP(ActividadesCom[[#This Row],[NIVEL 2]],Catálogo!A:B,2,FALSE),"")</f>
        <v>2</v>
      </c>
      <c r="R2001" s="5">
        <v>1</v>
      </c>
      <c r="S2001" s="6" t="s">
        <v>4095</v>
      </c>
      <c r="T2001" s="5">
        <v>20183</v>
      </c>
      <c r="U2001" s="5" t="s">
        <v>4008</v>
      </c>
      <c r="V2001" s="5">
        <f>IF(ActividadesCom[[#This Row],[NIVEL 3]]&lt;&gt;0,VLOOKUP(ActividadesCom[[#This Row],[NIVEL 3]],Catálogo!A:B,2,FALSE),"")</f>
        <v>4</v>
      </c>
      <c r="W2001" s="5">
        <v>1</v>
      </c>
      <c r="X2001" s="6" t="s">
        <v>665</v>
      </c>
      <c r="Y2001" s="5">
        <v>20183</v>
      </c>
      <c r="Z2001" s="5" t="s">
        <v>4010</v>
      </c>
      <c r="AA2001" s="5">
        <f>IF(ActividadesCom[[#This Row],[NIVEL 4]]&lt;&gt;0,VLOOKUP(ActividadesCom[[#This Row],[NIVEL 4]],Catálogo!A:B,2,FALSE),"")</f>
        <v>2</v>
      </c>
      <c r="AB2001" s="5">
        <v>1</v>
      </c>
      <c r="AC2001" s="6" t="s">
        <v>133</v>
      </c>
      <c r="AD2001" s="5">
        <v>20181</v>
      </c>
      <c r="AE2001" s="5" t="s">
        <v>4009</v>
      </c>
      <c r="AF2001" s="5">
        <f>IF(ActividadesCom[[#This Row],[NIVEL 5]]&lt;&gt;0,VLOOKUP(ActividadesCom[[#This Row],[NIVEL 5]],Catálogo!A:B,2,FALSE),"")</f>
        <v>3</v>
      </c>
      <c r="AG2001" s="5">
        <v>1</v>
      </c>
      <c r="AH2001" s="2"/>
      <c r="AI2001" s="2"/>
    </row>
    <row r="2002" spans="1:35" s="24" customFormat="1" ht="30" hidden="1" customHeight="1" x14ac:dyDescent="0.25">
      <c r="A2002" s="7">
        <v>17470369</v>
      </c>
      <c r="B2002" s="97" t="str">
        <f>VLOOKUP(ActividadesCom[[#This Row],[NO. DE CONTROL]],'LISTADO ESTUDIANTES'!A:C,3,FALSE)</f>
        <v>BAEZ CHI GUILLERMO DEL JESUS</v>
      </c>
      <c r="C2002" s="97" t="str">
        <f>VLOOKUP(ActividadesCom[[#This Row],[NO. DE CONTROL]],'LISTADO ESTUDIANTES'!A:B,2,FALSE)</f>
        <v>INGENIERIA MECANICA</v>
      </c>
      <c r="D2002" s="18" t="str">
        <f>VLOOKUP(ActividadesCom[[#This Row],[NO. DE CONTROL]],'LISTADO ESTUDIANTES'!A:D,4,FALSE)</f>
        <v>BAJA</v>
      </c>
      <c r="E2002" s="5">
        <f>SUM(ActividadesCom[[#This Row],[CRÉD. 1]],ActividadesCom[[#This Row],[CRÉD. 2]],ActividadesCom[[#This Row],[CRÉD. 3]],ActividadesCom[[#This Row],[CRÉD. 4]],ActividadesCom[[#This Row],[CRÉD. 5]])</f>
        <v>0</v>
      </c>
      <c r="F2002" s="17" t="str">
        <f>IF(ActividadesCom[[#This Row],[ÚLTIMO SEMESTRE CON CRÉDITOS]]&gt;0,ROUND(AVERAGE(ActividadesCom[[#This Row],[VALOR NIVEL 5]],ActividadesCom[[#This Row],[VALOR NIVEL 4]],ActividadesCom[[#This Row],[VALOR NIVEL 3]],ActividadesCom[[#This Row],[VALOR NIVEL 2]],ActividadesCom[[#This Row],[VALOR NIVEL 1]]),0),"")</f>
        <v/>
      </c>
      <c r="G2002" s="5" t="str">
        <f>IF(ActividadesCom[[#This Row],[PROMEDIO]]="","",IF(ActividadesCom[[#This Row],[PROMEDIO]]&gt;=4,"EXCELENTE",IF(ActividadesCom[[#This Row],[PROMEDIO]]&gt;=3,"NOTABLE",IF(ActividadesCom[[#This Row],[PROMEDIO]]&gt;=2,"BUENO",IF(ActividadesCom[[#This Row],[PROMEDIO]]=1,"SUFICIENTE","")))))</f>
        <v/>
      </c>
      <c r="H2002" s="5">
        <f>MAX(ActividadesCom[[#This Row],[PERÍODO 1]],ActividadesCom[[#This Row],[PERÍODO 2]],ActividadesCom[[#This Row],[PERÍODO 3]],ActividadesCom[[#This Row],[PERÍODO 4]],ActividadesCom[[#This Row],[PERÍODO 5]])</f>
        <v>0</v>
      </c>
      <c r="I2002" s="6"/>
      <c r="J2002" s="5"/>
      <c r="K2002" s="5"/>
      <c r="L2002" s="5" t="str">
        <f>IF(ActividadesCom[[#This Row],[NIVEL 1]]&lt;&gt;0,VLOOKUP(ActividadesCom[[#This Row],[NIVEL 1]],Catálogo!A:B,2,FALSE),"")</f>
        <v/>
      </c>
      <c r="M2002" s="5"/>
      <c r="N2002" s="6"/>
      <c r="O2002" s="5"/>
      <c r="P2002" s="5"/>
      <c r="Q2002" s="5" t="str">
        <f>IF(ActividadesCom[[#This Row],[NIVEL 2]]&lt;&gt;0,VLOOKUP(ActividadesCom[[#This Row],[NIVEL 2]],Catálogo!A:B,2,FALSE),"")</f>
        <v/>
      </c>
      <c r="R2002" s="5"/>
      <c r="S2002" s="6"/>
      <c r="T2002" s="5"/>
      <c r="U2002" s="5"/>
      <c r="V2002" s="5" t="str">
        <f>IF(ActividadesCom[[#This Row],[NIVEL 3]]&lt;&gt;0,VLOOKUP(ActividadesCom[[#This Row],[NIVEL 3]],Catálogo!A:B,2,FALSE),"")</f>
        <v/>
      </c>
      <c r="W2002" s="5"/>
      <c r="X2002" s="6"/>
      <c r="Y2002" s="5"/>
      <c r="Z2002" s="5"/>
      <c r="AA2002" s="5" t="str">
        <f>IF(ActividadesCom[[#This Row],[NIVEL 4]]&lt;&gt;0,VLOOKUP(ActividadesCom[[#This Row],[NIVEL 4]],Catálogo!A:B,2,FALSE),"")</f>
        <v/>
      </c>
      <c r="AB2002" s="5"/>
      <c r="AC2002" s="6"/>
      <c r="AD2002" s="5"/>
      <c r="AE2002" s="5"/>
      <c r="AF2002" s="5" t="str">
        <f>IF(ActividadesCom[[#This Row],[NIVEL 5]]&lt;&gt;0,VLOOKUP(ActividadesCom[[#This Row],[NIVEL 5]],Catálogo!A:B,2,FALSE),"")</f>
        <v/>
      </c>
      <c r="AG2002" s="5"/>
    </row>
    <row r="2003" spans="1:35" ht="30" customHeight="1" x14ac:dyDescent="0.25">
      <c r="A2003" s="7">
        <v>17470370</v>
      </c>
      <c r="B2003" s="97" t="str">
        <f>VLOOKUP(ActividadesCom[[#This Row],[NO. DE CONTROL]],'LISTADO ESTUDIANTES'!A:C,3,FALSE)</f>
        <v>CRUZ MONTES CHRISTIAN JEFTE</v>
      </c>
      <c r="C2003" s="97" t="str">
        <f>VLOOKUP(ActividadesCom[[#This Row],[NO. DE CONTROL]],'LISTADO ESTUDIANTES'!A:B,2,FALSE)</f>
        <v>INGENIERIA MECANICA</v>
      </c>
      <c r="D2003" s="18" t="str">
        <f>VLOOKUP(ActividadesCom[[#This Row],[NO. DE CONTROL]],'LISTADO ESTUDIANTES'!A:D,4,FALSE)</f>
        <v>ACTIVO(A)</v>
      </c>
      <c r="E2003" s="5">
        <f>SUM(ActividadesCom[[#This Row],[CRÉD. 1]],ActividadesCom[[#This Row],[CRÉD. 2]],ActividadesCom[[#This Row],[CRÉD. 3]],ActividadesCom[[#This Row],[CRÉD. 4]],ActividadesCom[[#This Row],[CRÉD. 5]])</f>
        <v>1</v>
      </c>
      <c r="F2003" s="17">
        <f>IF(ActividadesCom[[#This Row],[ÚLTIMO SEMESTRE CON CRÉDITOS]]&gt;0,ROUND(AVERAGE(ActividadesCom[[#This Row],[VALOR NIVEL 5]],ActividadesCom[[#This Row],[VALOR NIVEL 4]],ActividadesCom[[#This Row],[VALOR NIVEL 3]],ActividadesCom[[#This Row],[VALOR NIVEL 2]],ActividadesCom[[#This Row],[VALOR NIVEL 1]]),0),"")</f>
        <v>3</v>
      </c>
      <c r="G2003" s="5" t="str">
        <f>IF(ActividadesCom[[#This Row],[PROMEDIO]]="","",IF(ActividadesCom[[#This Row],[PROMEDIO]]&gt;=4,"EXCELENTE",IF(ActividadesCom[[#This Row],[PROMEDIO]]&gt;=3,"NOTABLE",IF(ActividadesCom[[#This Row],[PROMEDIO]]&gt;=2,"BUENO",IF(ActividadesCom[[#This Row],[PROMEDIO]]=1,"SUFICIENTE","")))))</f>
        <v>NOTABLE</v>
      </c>
      <c r="H2003" s="5">
        <f>MAX(ActividadesCom[[#This Row],[PERÍODO 1]],ActividadesCom[[#This Row],[PERÍODO 2]],ActividadesCom[[#This Row],[PERÍODO 3]],ActividadesCom[[#This Row],[PERÍODO 4]],ActividadesCom[[#This Row],[PERÍODO 5]])</f>
        <v>20221</v>
      </c>
      <c r="I2003" s="6" t="s">
        <v>4748</v>
      </c>
      <c r="J2003" s="5">
        <v>20221</v>
      </c>
      <c r="K2003" s="5" t="s">
        <v>4008</v>
      </c>
      <c r="L2003" s="5">
        <f>IF(ActividadesCom[[#This Row],[NIVEL 1]]&lt;&gt;0,VLOOKUP(ActividadesCom[[#This Row],[NIVEL 1]],Catálogo!A:B,2,FALSE),"")</f>
        <v>4</v>
      </c>
      <c r="M2003" s="5">
        <v>1</v>
      </c>
      <c r="N2003" s="6" t="s">
        <v>5819</v>
      </c>
      <c r="O2003" s="5">
        <v>20221</v>
      </c>
      <c r="P2003" s="5" t="s">
        <v>4009</v>
      </c>
      <c r="Q2003" s="5">
        <v>1</v>
      </c>
      <c r="R2003" s="5"/>
      <c r="S2003" s="6"/>
      <c r="T2003" s="5"/>
      <c r="U2003" s="5"/>
      <c r="V2003" s="5" t="str">
        <f>IF(ActividadesCom[[#This Row],[NIVEL 3]]&lt;&gt;0,VLOOKUP(ActividadesCom[[#This Row],[NIVEL 3]],Catálogo!A:B,2,FALSE),"")</f>
        <v/>
      </c>
      <c r="W2003" s="5"/>
      <c r="X2003" s="6"/>
      <c r="Y2003" s="5"/>
      <c r="Z2003" s="5"/>
      <c r="AA2003" s="5" t="str">
        <f>IF(ActividadesCom[[#This Row],[NIVEL 4]]&lt;&gt;0,VLOOKUP(ActividadesCom[[#This Row],[NIVEL 4]],Catálogo!A:B,2,FALSE),"")</f>
        <v/>
      </c>
      <c r="AB2003" s="5"/>
      <c r="AC2003" s="6"/>
      <c r="AD2003" s="5"/>
      <c r="AE2003" s="5"/>
      <c r="AF2003" s="5" t="str">
        <f>IF(ActividadesCom[[#This Row],[NIVEL 5]]&lt;&gt;0,VLOOKUP(ActividadesCom[[#This Row],[NIVEL 5]],Catálogo!A:B,2,FALSE),"")</f>
        <v/>
      </c>
      <c r="AG2003" s="5"/>
      <c r="AH2003" s="2"/>
      <c r="AI2003" s="2"/>
    </row>
    <row r="2004" spans="1:35" ht="30" hidden="1" customHeight="1" x14ac:dyDescent="0.25">
      <c r="A2004" s="7">
        <v>17470371</v>
      </c>
      <c r="B2004" s="97" t="str">
        <f>VLOOKUP(ActividadesCom[[#This Row],[NO. DE CONTROL]],'LISTADO ESTUDIANTES'!A:C,3,FALSE)</f>
        <v>GARCIA LOPEZ GINA MARGARITA</v>
      </c>
      <c r="C2004" s="97" t="str">
        <f>VLOOKUP(ActividadesCom[[#This Row],[NO. DE CONTROL]],'LISTADO ESTUDIANTES'!A:B,2,FALSE)</f>
        <v>ARQUITECTURA</v>
      </c>
      <c r="D2004" s="18" t="str">
        <f>VLOOKUP(ActividadesCom[[#This Row],[NO. DE CONTROL]],'LISTADO ESTUDIANTES'!A:D,4,FALSE)</f>
        <v>BAJA</v>
      </c>
      <c r="E2004" s="5">
        <f>SUM(ActividadesCom[[#This Row],[CRÉD. 1]],ActividadesCom[[#This Row],[CRÉD. 2]],ActividadesCom[[#This Row],[CRÉD. 3]],ActividadesCom[[#This Row],[CRÉD. 4]],ActividadesCom[[#This Row],[CRÉD. 5]])</f>
        <v>0</v>
      </c>
      <c r="F2004" s="17" t="str">
        <f>IF(ActividadesCom[[#This Row],[ÚLTIMO SEMESTRE CON CRÉDITOS]]&gt;0,ROUND(AVERAGE(ActividadesCom[[#This Row],[VALOR NIVEL 5]],ActividadesCom[[#This Row],[VALOR NIVEL 4]],ActividadesCom[[#This Row],[VALOR NIVEL 3]],ActividadesCom[[#This Row],[VALOR NIVEL 2]],ActividadesCom[[#This Row],[VALOR NIVEL 1]]),0),"")</f>
        <v/>
      </c>
      <c r="G2004" s="5" t="str">
        <f>IF(ActividadesCom[[#This Row],[PROMEDIO]]="","",IF(ActividadesCom[[#This Row],[PROMEDIO]]&gt;=4,"EXCELENTE",IF(ActividadesCom[[#This Row],[PROMEDIO]]&gt;=3,"NOTABLE",IF(ActividadesCom[[#This Row],[PROMEDIO]]&gt;=2,"BUENO",IF(ActividadesCom[[#This Row],[PROMEDIO]]=1,"SUFICIENTE","")))))</f>
        <v/>
      </c>
      <c r="H2004" s="5">
        <f>MAX(ActividadesCom[[#This Row],[PERÍODO 1]],ActividadesCom[[#This Row],[PERÍODO 2]],ActividadesCom[[#This Row],[PERÍODO 3]],ActividadesCom[[#This Row],[PERÍODO 4]],ActividadesCom[[#This Row],[PERÍODO 5]])</f>
        <v>0</v>
      </c>
      <c r="I2004" s="6"/>
      <c r="J2004" s="5"/>
      <c r="K2004" s="5"/>
      <c r="L2004" s="5" t="str">
        <f>IF(ActividadesCom[[#This Row],[NIVEL 1]]&lt;&gt;0,VLOOKUP(ActividadesCom[[#This Row],[NIVEL 1]],Catálogo!A:B,2,FALSE),"")</f>
        <v/>
      </c>
      <c r="M2004" s="5"/>
      <c r="N2004" s="6"/>
      <c r="O2004" s="5"/>
      <c r="P2004" s="5"/>
      <c r="Q2004" s="5" t="str">
        <f>IF(ActividadesCom[[#This Row],[NIVEL 2]]&lt;&gt;0,VLOOKUP(ActividadesCom[[#This Row],[NIVEL 2]],Catálogo!A:B,2,FALSE),"")</f>
        <v/>
      </c>
      <c r="R2004" s="5"/>
      <c r="S2004" s="6"/>
      <c r="T2004" s="5"/>
      <c r="U2004" s="5"/>
      <c r="V2004" s="5" t="str">
        <f>IF(ActividadesCom[[#This Row],[NIVEL 3]]&lt;&gt;0,VLOOKUP(ActividadesCom[[#This Row],[NIVEL 3]],Catálogo!A:B,2,FALSE),"")</f>
        <v/>
      </c>
      <c r="W2004" s="5"/>
      <c r="X2004" s="6"/>
      <c r="Y2004" s="5"/>
      <c r="Z2004" s="5"/>
      <c r="AA2004" s="5" t="str">
        <f>IF(ActividadesCom[[#This Row],[NIVEL 4]]&lt;&gt;0,VLOOKUP(ActividadesCom[[#This Row],[NIVEL 4]],Catálogo!A:B,2,FALSE),"")</f>
        <v/>
      </c>
      <c r="AB2004" s="5"/>
      <c r="AC2004" s="6"/>
      <c r="AD2004" s="5"/>
      <c r="AE2004" s="5"/>
      <c r="AF2004" s="5" t="str">
        <f>IF(ActividadesCom[[#This Row],[NIVEL 5]]&lt;&gt;0,VLOOKUP(ActividadesCom[[#This Row],[NIVEL 5]],Catálogo!A:B,2,FALSE),"")</f>
        <v/>
      </c>
      <c r="AG2004" s="5"/>
      <c r="AH2004" s="2"/>
      <c r="AI2004" s="2"/>
    </row>
    <row r="2005" spans="1:35" ht="30" hidden="1" customHeight="1" x14ac:dyDescent="0.25">
      <c r="A2005" s="7">
        <v>17470372</v>
      </c>
      <c r="B2005" s="97" t="str">
        <f>VLOOKUP(ActividadesCom[[#This Row],[NO. DE CONTROL]],'LISTADO ESTUDIANTES'!A:C,3,FALSE)</f>
        <v>IGNACIO FRANCISCO JOSUE</v>
      </c>
      <c r="C2005" s="97" t="str">
        <f>VLOOKUP(ActividadesCom[[#This Row],[NO. DE CONTROL]],'LISTADO ESTUDIANTES'!A:B,2,FALSE)</f>
        <v>ARQUITECTURA</v>
      </c>
      <c r="D2005" s="18" t="str">
        <f>VLOOKUP(ActividadesCom[[#This Row],[NO. DE CONTROL]],'LISTADO ESTUDIANTES'!A:D,4,FALSE)</f>
        <v>BAJA</v>
      </c>
      <c r="E2005" s="5">
        <f>SUM(ActividadesCom[[#This Row],[CRÉD. 1]],ActividadesCom[[#This Row],[CRÉD. 2]],ActividadesCom[[#This Row],[CRÉD. 3]],ActividadesCom[[#This Row],[CRÉD. 4]],ActividadesCom[[#This Row],[CRÉD. 5]])</f>
        <v>2</v>
      </c>
      <c r="F2005" s="17">
        <f>IF(ActividadesCom[[#This Row],[ÚLTIMO SEMESTRE CON CRÉDITOS]]&gt;0,ROUND(AVERAGE(ActividadesCom[[#This Row],[VALOR NIVEL 5]],ActividadesCom[[#This Row],[VALOR NIVEL 4]],ActividadesCom[[#This Row],[VALOR NIVEL 3]],ActividadesCom[[#This Row],[VALOR NIVEL 2]],ActividadesCom[[#This Row],[VALOR NIVEL 1]]),0),"")</f>
        <v>4</v>
      </c>
      <c r="G2005" s="5" t="str">
        <f>IF(ActividadesCom[[#This Row],[PROMEDIO]]="","",IF(ActividadesCom[[#This Row],[PROMEDIO]]&gt;=4,"EXCELENTE",IF(ActividadesCom[[#This Row],[PROMEDIO]]&gt;=3,"NOTABLE",IF(ActividadesCom[[#This Row],[PROMEDIO]]&gt;=2,"BUENO",IF(ActividadesCom[[#This Row],[PROMEDIO]]=1,"SUFICIENTE","")))))</f>
        <v>EXCELENTE</v>
      </c>
      <c r="H2005" s="5">
        <f>MAX(ActividadesCom[[#This Row],[PERÍODO 1]],ActividadesCom[[#This Row],[PERÍODO 2]],ActividadesCom[[#This Row],[PERÍODO 3]],ActividadesCom[[#This Row],[PERÍODO 4]],ActividadesCom[[#This Row],[PERÍODO 5]])</f>
        <v>20181</v>
      </c>
      <c r="I2005" s="6"/>
      <c r="J2005" s="5"/>
      <c r="K2005" s="5"/>
      <c r="L2005" s="5" t="str">
        <f>IF(ActividadesCom[[#This Row],[NIVEL 1]]&lt;&gt;0,VLOOKUP(ActividadesCom[[#This Row],[NIVEL 1]],Catálogo!A:B,2,FALSE),"")</f>
        <v/>
      </c>
      <c r="M2005" s="5"/>
      <c r="N2005" s="6"/>
      <c r="O2005" s="5"/>
      <c r="P2005" s="5"/>
      <c r="Q2005" s="5" t="str">
        <f>IF(ActividadesCom[[#This Row],[NIVEL 2]]&lt;&gt;0,VLOOKUP(ActividadesCom[[#This Row],[NIVEL 2]],Catálogo!A:B,2,FALSE),"")</f>
        <v/>
      </c>
      <c r="R2005" s="5"/>
      <c r="S2005" s="6"/>
      <c r="T2005" s="5"/>
      <c r="U2005" s="5"/>
      <c r="V2005" s="5" t="str">
        <f>IF(ActividadesCom[[#This Row],[NIVEL 3]]&lt;&gt;0,VLOOKUP(ActividadesCom[[#This Row],[NIVEL 3]],Catálogo!A:B,2,FALSE),"")</f>
        <v/>
      </c>
      <c r="W2005" s="5"/>
      <c r="X2005" s="6" t="s">
        <v>5</v>
      </c>
      <c r="Y2005" s="5">
        <v>20181</v>
      </c>
      <c r="Z2005" s="5" t="s">
        <v>4008</v>
      </c>
      <c r="AA2005" s="5">
        <f>IF(ActividadesCom[[#This Row],[NIVEL 4]]&lt;&gt;0,VLOOKUP(ActividadesCom[[#This Row],[NIVEL 4]],Catálogo!A:B,2,FALSE),"")</f>
        <v>4</v>
      </c>
      <c r="AB2005" s="5">
        <v>1</v>
      </c>
      <c r="AC2005" s="6" t="s">
        <v>5</v>
      </c>
      <c r="AD2005" s="5">
        <v>20173</v>
      </c>
      <c r="AE2005" s="5" t="s">
        <v>4008</v>
      </c>
      <c r="AF2005" s="5">
        <f>IF(ActividadesCom[[#This Row],[NIVEL 5]]&lt;&gt;0,VLOOKUP(ActividadesCom[[#This Row],[NIVEL 5]],Catálogo!A:B,2,FALSE),"")</f>
        <v>4</v>
      </c>
      <c r="AG2005" s="5">
        <v>1</v>
      </c>
      <c r="AH2005" s="2"/>
      <c r="AI2005" s="2"/>
    </row>
    <row r="2006" spans="1:35" ht="30" hidden="1" customHeight="1" x14ac:dyDescent="0.25">
      <c r="A2006" s="7">
        <v>17470373</v>
      </c>
      <c r="B2006" s="97" t="str">
        <f>VLOOKUP(ActividadesCom[[#This Row],[NO. DE CONTROL]],'LISTADO ESTUDIANTES'!A:C,3,FALSE)</f>
        <v>LOPEZ PEREZ BERTHA ANAHI DEL CARMEN</v>
      </c>
      <c r="C2006" s="97" t="str">
        <f>VLOOKUP(ActividadesCom[[#This Row],[NO. DE CONTROL]],'LISTADO ESTUDIANTES'!A:B,2,FALSE)</f>
        <v>INGENIERIA INDUSTRIAL</v>
      </c>
      <c r="D2006" s="18" t="str">
        <f>VLOOKUP(ActividadesCom[[#This Row],[NO. DE CONTROL]],'LISTADO ESTUDIANTES'!A:D,4,FALSE)</f>
        <v>BAJA</v>
      </c>
      <c r="E2006" s="5">
        <f>SUM(ActividadesCom[[#This Row],[CRÉD. 1]],ActividadesCom[[#This Row],[CRÉD. 2]],ActividadesCom[[#This Row],[CRÉD. 3]],ActividadesCom[[#This Row],[CRÉD. 4]],ActividadesCom[[#This Row],[CRÉD. 5]])</f>
        <v>1</v>
      </c>
      <c r="F2006" s="17">
        <f>IF(ActividadesCom[[#This Row],[ÚLTIMO SEMESTRE CON CRÉDITOS]]&gt;0,ROUND(AVERAGE(ActividadesCom[[#This Row],[VALOR NIVEL 5]],ActividadesCom[[#This Row],[VALOR NIVEL 4]],ActividadesCom[[#This Row],[VALOR NIVEL 3]],ActividadesCom[[#This Row],[VALOR NIVEL 2]],ActividadesCom[[#This Row],[VALOR NIVEL 1]]),0),"")</f>
        <v>2</v>
      </c>
      <c r="G2006" s="5" t="str">
        <f>IF(ActividadesCom[[#This Row],[PROMEDIO]]="","",IF(ActividadesCom[[#This Row],[PROMEDIO]]&gt;=4,"EXCELENTE",IF(ActividadesCom[[#This Row],[PROMEDIO]]&gt;=3,"NOTABLE",IF(ActividadesCom[[#This Row],[PROMEDIO]]&gt;=2,"BUENO",IF(ActividadesCom[[#This Row],[PROMEDIO]]=1,"SUFICIENTE","")))))</f>
        <v>BUENO</v>
      </c>
      <c r="H2006" s="5">
        <f>MAX(ActividadesCom[[#This Row],[PERÍODO 1]],ActividadesCom[[#This Row],[PERÍODO 2]],ActividadesCom[[#This Row],[PERÍODO 3]],ActividadesCom[[#This Row],[PERÍODO 4]],ActividadesCom[[#This Row],[PERÍODO 5]])</f>
        <v>20173</v>
      </c>
      <c r="I2006" s="6"/>
      <c r="J2006" s="5"/>
      <c r="K2006" s="5"/>
      <c r="L2006" s="5" t="str">
        <f>IF(ActividadesCom[[#This Row],[NIVEL 1]]&lt;&gt;0,VLOOKUP(ActividadesCom[[#This Row],[NIVEL 1]],Catálogo!A:B,2,FALSE),"")</f>
        <v/>
      </c>
      <c r="M2006" s="5"/>
      <c r="N2006" s="6"/>
      <c r="O2006" s="5"/>
      <c r="P2006" s="5"/>
      <c r="Q2006" s="5" t="str">
        <f>IF(ActividadesCom[[#This Row],[NIVEL 2]]&lt;&gt;0,VLOOKUP(ActividadesCom[[#This Row],[NIVEL 2]],Catálogo!A:B,2,FALSE),"")</f>
        <v/>
      </c>
      <c r="R2006" s="5"/>
      <c r="S2006" s="6"/>
      <c r="T2006" s="5"/>
      <c r="U2006" s="5"/>
      <c r="V2006" s="5" t="str">
        <f>IF(ActividadesCom[[#This Row],[NIVEL 3]]&lt;&gt;0,VLOOKUP(ActividadesCom[[#This Row],[NIVEL 3]],Catálogo!A:B,2,FALSE),"")</f>
        <v/>
      </c>
      <c r="W2006" s="5"/>
      <c r="X2006" s="6"/>
      <c r="Y2006" s="5"/>
      <c r="Z2006" s="5"/>
      <c r="AA2006" s="5" t="str">
        <f>IF(ActividadesCom[[#This Row],[NIVEL 4]]&lt;&gt;0,VLOOKUP(ActividadesCom[[#This Row],[NIVEL 4]],Catálogo!A:B,2,FALSE),"")</f>
        <v/>
      </c>
      <c r="AB2006" s="5"/>
      <c r="AC2006" s="6" t="s">
        <v>23</v>
      </c>
      <c r="AD2006" s="5">
        <v>20173</v>
      </c>
      <c r="AE2006" s="5" t="s">
        <v>4010</v>
      </c>
      <c r="AF2006" s="5">
        <f>IF(ActividadesCom[[#This Row],[NIVEL 5]]&lt;&gt;0,VLOOKUP(ActividadesCom[[#This Row],[NIVEL 5]],Catálogo!A:B,2,FALSE),"")</f>
        <v>2</v>
      </c>
      <c r="AG2006" s="5">
        <v>1</v>
      </c>
      <c r="AH2006" s="2"/>
      <c r="AI2006" s="2"/>
    </row>
    <row r="2007" spans="1:35" ht="30" hidden="1" customHeight="1" x14ac:dyDescent="0.25">
      <c r="A2007" s="7">
        <v>17470374</v>
      </c>
      <c r="B2007" s="97" t="str">
        <f>VLOOKUP(ActividadesCom[[#This Row],[NO. DE CONTROL]],'LISTADO ESTUDIANTES'!A:C,3,FALSE)</f>
        <v>GONZALEZ DIAZ LUIS FERNANDO</v>
      </c>
      <c r="C2007" s="97" t="str">
        <f>VLOOKUP(ActividadesCom[[#This Row],[NO. DE CONTROL]],'LISTADO ESTUDIANTES'!A:B,2,FALSE)</f>
        <v>INGENIERIA EN SISTEMAS COMPUTACIONALES</v>
      </c>
      <c r="D2007" s="18" t="str">
        <f>VLOOKUP(ActividadesCom[[#This Row],[NO. DE CONTROL]],'LISTADO ESTUDIANTES'!A:D,4,FALSE)</f>
        <v>BAJA</v>
      </c>
      <c r="E2007" s="5">
        <f>SUM(ActividadesCom[[#This Row],[CRÉD. 1]],ActividadesCom[[#This Row],[CRÉD. 2]],ActividadesCom[[#This Row],[CRÉD. 3]],ActividadesCom[[#This Row],[CRÉD. 4]],ActividadesCom[[#This Row],[CRÉD. 5]])</f>
        <v>0</v>
      </c>
      <c r="F2007" s="17" t="str">
        <f>IF(ActividadesCom[[#This Row],[ÚLTIMO SEMESTRE CON CRÉDITOS]]&gt;0,ROUND(AVERAGE(ActividadesCom[[#This Row],[VALOR NIVEL 5]],ActividadesCom[[#This Row],[VALOR NIVEL 4]],ActividadesCom[[#This Row],[VALOR NIVEL 3]],ActividadesCom[[#This Row],[VALOR NIVEL 2]],ActividadesCom[[#This Row],[VALOR NIVEL 1]]),0),"")</f>
        <v/>
      </c>
      <c r="G2007" s="5" t="str">
        <f>IF(ActividadesCom[[#This Row],[PROMEDIO]]="","",IF(ActividadesCom[[#This Row],[PROMEDIO]]&gt;=4,"EXCELENTE",IF(ActividadesCom[[#This Row],[PROMEDIO]]&gt;=3,"NOTABLE",IF(ActividadesCom[[#This Row],[PROMEDIO]]&gt;=2,"BUENO",IF(ActividadesCom[[#This Row],[PROMEDIO]]=1,"SUFICIENTE","")))))</f>
        <v/>
      </c>
      <c r="H2007" s="5">
        <f>MAX(ActividadesCom[[#This Row],[PERÍODO 1]],ActividadesCom[[#This Row],[PERÍODO 2]],ActividadesCom[[#This Row],[PERÍODO 3]],ActividadesCom[[#This Row],[PERÍODO 4]],ActividadesCom[[#This Row],[PERÍODO 5]])</f>
        <v>0</v>
      </c>
      <c r="I2007" s="6"/>
      <c r="J2007" s="5"/>
      <c r="K2007" s="5"/>
      <c r="L2007" s="5" t="str">
        <f>IF(ActividadesCom[[#This Row],[NIVEL 1]]&lt;&gt;0,VLOOKUP(ActividadesCom[[#This Row],[NIVEL 1]],Catálogo!A:B,2,FALSE),"")</f>
        <v/>
      </c>
      <c r="M2007" s="5"/>
      <c r="N2007" s="6"/>
      <c r="O2007" s="5"/>
      <c r="P2007" s="5"/>
      <c r="Q2007" s="5" t="str">
        <f>IF(ActividadesCom[[#This Row],[NIVEL 2]]&lt;&gt;0,VLOOKUP(ActividadesCom[[#This Row],[NIVEL 2]],Catálogo!A:B,2,FALSE),"")</f>
        <v/>
      </c>
      <c r="R2007" s="5"/>
      <c r="S2007" s="6"/>
      <c r="T2007" s="5"/>
      <c r="U2007" s="5"/>
      <c r="V2007" s="5" t="str">
        <f>IF(ActividadesCom[[#This Row],[NIVEL 3]]&lt;&gt;0,VLOOKUP(ActividadesCom[[#This Row],[NIVEL 3]],Catálogo!A:B,2,FALSE),"")</f>
        <v/>
      </c>
      <c r="W2007" s="5"/>
      <c r="X2007" s="6"/>
      <c r="Y2007" s="5"/>
      <c r="Z2007" s="5"/>
      <c r="AA2007" s="5" t="str">
        <f>IF(ActividadesCom[[#This Row],[NIVEL 4]]&lt;&gt;0,VLOOKUP(ActividadesCom[[#This Row],[NIVEL 4]],Catálogo!A:B,2,FALSE),"")</f>
        <v/>
      </c>
      <c r="AB2007" s="5"/>
      <c r="AC2007" s="6"/>
      <c r="AD2007" s="5"/>
      <c r="AE2007" s="5"/>
      <c r="AF2007" s="5" t="str">
        <f>IF(ActividadesCom[[#This Row],[NIVEL 5]]&lt;&gt;0,VLOOKUP(ActividadesCom[[#This Row],[NIVEL 5]],Catálogo!A:B,2,FALSE),"")</f>
        <v/>
      </c>
      <c r="AG2007" s="5"/>
      <c r="AH2007" s="2"/>
      <c r="AI2007" s="2"/>
    </row>
    <row r="2008" spans="1:35" ht="30" hidden="1" customHeight="1" x14ac:dyDescent="0.25">
      <c r="A2008" s="7">
        <v>17470375</v>
      </c>
      <c r="B2008" s="97" t="str">
        <f>VLOOKUP(ActividadesCom[[#This Row],[NO. DE CONTROL]],'LISTADO ESTUDIANTES'!A:C,3,FALSE)</f>
        <v>PEREZ MUCUL JAIR NEFTALI</v>
      </c>
      <c r="C2008" s="97" t="str">
        <f>VLOOKUP(ActividadesCom[[#This Row],[NO. DE CONTROL]],'LISTADO ESTUDIANTES'!A:B,2,FALSE)</f>
        <v>INGENIERIA INDUSTRIAL</v>
      </c>
      <c r="D2008" s="18" t="str">
        <f>VLOOKUP(ActividadesCom[[#This Row],[NO. DE CONTROL]],'LISTADO ESTUDIANTES'!A:D,4,FALSE)</f>
        <v>BAJA</v>
      </c>
      <c r="E2008" s="5">
        <f>SUM(ActividadesCom[[#This Row],[CRÉD. 1]],ActividadesCom[[#This Row],[CRÉD. 2]],ActividadesCom[[#This Row],[CRÉD. 3]],ActividadesCom[[#This Row],[CRÉD. 4]],ActividadesCom[[#This Row],[CRÉD. 5]])</f>
        <v>1</v>
      </c>
      <c r="F2008" s="17">
        <f>IF(ActividadesCom[[#This Row],[ÚLTIMO SEMESTRE CON CRÉDITOS]]&gt;0,ROUND(AVERAGE(ActividadesCom[[#This Row],[VALOR NIVEL 5]],ActividadesCom[[#This Row],[VALOR NIVEL 4]],ActividadesCom[[#This Row],[VALOR NIVEL 3]],ActividadesCom[[#This Row],[VALOR NIVEL 2]],ActividadesCom[[#This Row],[VALOR NIVEL 1]]),0),"")</f>
        <v>2</v>
      </c>
      <c r="G2008" s="5" t="str">
        <f>IF(ActividadesCom[[#This Row],[PROMEDIO]]="","",IF(ActividadesCom[[#This Row],[PROMEDIO]]&gt;=4,"EXCELENTE",IF(ActividadesCom[[#This Row],[PROMEDIO]]&gt;=3,"NOTABLE",IF(ActividadesCom[[#This Row],[PROMEDIO]]&gt;=2,"BUENO",IF(ActividadesCom[[#This Row],[PROMEDIO]]=1,"SUFICIENTE","")))))</f>
        <v>BUENO</v>
      </c>
      <c r="H2008" s="5">
        <f>MAX(ActividadesCom[[#This Row],[PERÍODO 1]],ActividadesCom[[#This Row],[PERÍODO 2]],ActividadesCom[[#This Row],[PERÍODO 3]],ActividadesCom[[#This Row],[PERÍODO 4]],ActividadesCom[[#This Row],[PERÍODO 5]])</f>
        <v>20173</v>
      </c>
      <c r="I2008" s="6"/>
      <c r="J2008" s="5"/>
      <c r="K2008" s="5"/>
      <c r="L2008" s="5" t="str">
        <f>IF(ActividadesCom[[#This Row],[NIVEL 1]]&lt;&gt;0,VLOOKUP(ActividadesCom[[#This Row],[NIVEL 1]],Catálogo!A:B,2,FALSE),"")</f>
        <v/>
      </c>
      <c r="M2008" s="5"/>
      <c r="N2008" s="6"/>
      <c r="O2008" s="5"/>
      <c r="P2008" s="5"/>
      <c r="Q2008" s="5" t="str">
        <f>IF(ActividadesCom[[#This Row],[NIVEL 2]]&lt;&gt;0,VLOOKUP(ActividadesCom[[#This Row],[NIVEL 2]],Catálogo!A:B,2,FALSE),"")</f>
        <v/>
      </c>
      <c r="R2008" s="5"/>
      <c r="S2008" s="6"/>
      <c r="T2008" s="5"/>
      <c r="U2008" s="5"/>
      <c r="V2008" s="5" t="str">
        <f>IF(ActividadesCom[[#This Row],[NIVEL 3]]&lt;&gt;0,VLOOKUP(ActividadesCom[[#This Row],[NIVEL 3]],Catálogo!A:B,2,FALSE),"")</f>
        <v/>
      </c>
      <c r="W2008" s="5"/>
      <c r="X2008" s="6"/>
      <c r="Y2008" s="5"/>
      <c r="Z2008" s="5"/>
      <c r="AA2008" s="5" t="str">
        <f>IF(ActividadesCom[[#This Row],[NIVEL 4]]&lt;&gt;0,VLOOKUP(ActividadesCom[[#This Row],[NIVEL 4]],Catálogo!A:B,2,FALSE),"")</f>
        <v/>
      </c>
      <c r="AB2008" s="5"/>
      <c r="AC2008" s="6" t="s">
        <v>133</v>
      </c>
      <c r="AD2008" s="5">
        <v>20173</v>
      </c>
      <c r="AE2008" s="5" t="s">
        <v>4010</v>
      </c>
      <c r="AF2008" s="5">
        <f>IF(ActividadesCom[[#This Row],[NIVEL 5]]&lt;&gt;0,VLOOKUP(ActividadesCom[[#This Row],[NIVEL 5]],Catálogo!A:B,2,FALSE),"")</f>
        <v>2</v>
      </c>
      <c r="AG2008" s="5">
        <v>1</v>
      </c>
      <c r="AH2008" s="2"/>
      <c r="AI2008" s="2"/>
    </row>
    <row r="2009" spans="1:35" ht="30" hidden="1" customHeight="1" x14ac:dyDescent="0.25">
      <c r="A2009" s="7">
        <v>17470376</v>
      </c>
      <c r="B2009" s="97" t="str">
        <f>VLOOKUP(ActividadesCom[[#This Row],[NO. DE CONTROL]],'LISTADO ESTUDIANTES'!A:C,3,FALSE)</f>
        <v>DZIB MARTINEZ DARWIN ORLANDO</v>
      </c>
      <c r="C2009" s="97" t="str">
        <f>VLOOKUP(ActividadesCom[[#This Row],[NO. DE CONTROL]],'LISTADO ESTUDIANTES'!A:B,2,FALSE)</f>
        <v>INGENIERIA EN SISTEMAS COMPUTACIONALES</v>
      </c>
      <c r="D2009" s="18" t="str">
        <f>VLOOKUP(ActividadesCom[[#This Row],[NO. DE CONTROL]],'LISTADO ESTUDIANTES'!A:D,4,FALSE)</f>
        <v>BAJA</v>
      </c>
      <c r="E2009" s="5">
        <f>SUM(ActividadesCom[[#This Row],[CRÉD. 1]],ActividadesCom[[#This Row],[CRÉD. 2]],ActividadesCom[[#This Row],[CRÉD. 3]],ActividadesCom[[#This Row],[CRÉD. 4]],ActividadesCom[[#This Row],[CRÉD. 5]])</f>
        <v>0</v>
      </c>
      <c r="F2009" s="17" t="str">
        <f>IF(ActividadesCom[[#This Row],[ÚLTIMO SEMESTRE CON CRÉDITOS]]&gt;0,ROUND(AVERAGE(ActividadesCom[[#This Row],[VALOR NIVEL 5]],ActividadesCom[[#This Row],[VALOR NIVEL 4]],ActividadesCom[[#This Row],[VALOR NIVEL 3]],ActividadesCom[[#This Row],[VALOR NIVEL 2]],ActividadesCom[[#This Row],[VALOR NIVEL 1]]),0),"")</f>
        <v/>
      </c>
      <c r="G2009" s="5" t="str">
        <f>IF(ActividadesCom[[#This Row],[PROMEDIO]]="","",IF(ActividadesCom[[#This Row],[PROMEDIO]]&gt;=4,"EXCELENTE",IF(ActividadesCom[[#This Row],[PROMEDIO]]&gt;=3,"NOTABLE",IF(ActividadesCom[[#This Row],[PROMEDIO]]&gt;=2,"BUENO",IF(ActividadesCom[[#This Row],[PROMEDIO]]=1,"SUFICIENTE","")))))</f>
        <v/>
      </c>
      <c r="H2009" s="5">
        <f>MAX(ActividadesCom[[#This Row],[PERÍODO 1]],ActividadesCom[[#This Row],[PERÍODO 2]],ActividadesCom[[#This Row],[PERÍODO 3]],ActividadesCom[[#This Row],[PERÍODO 4]],ActividadesCom[[#This Row],[PERÍODO 5]])</f>
        <v>0</v>
      </c>
      <c r="I2009" s="6"/>
      <c r="J2009" s="5"/>
      <c r="K2009" s="5"/>
      <c r="L2009" s="5" t="str">
        <f>IF(ActividadesCom[[#This Row],[NIVEL 1]]&lt;&gt;0,VLOOKUP(ActividadesCom[[#This Row],[NIVEL 1]],Catálogo!A:B,2,FALSE),"")</f>
        <v/>
      </c>
      <c r="M2009" s="5"/>
      <c r="N2009" s="6"/>
      <c r="O2009" s="5"/>
      <c r="P2009" s="5"/>
      <c r="Q2009" s="5" t="str">
        <f>IF(ActividadesCom[[#This Row],[NIVEL 2]]&lt;&gt;0,VLOOKUP(ActividadesCom[[#This Row],[NIVEL 2]],Catálogo!A:B,2,FALSE),"")</f>
        <v/>
      </c>
      <c r="R2009" s="5"/>
      <c r="S2009" s="6"/>
      <c r="T2009" s="5"/>
      <c r="U2009" s="5"/>
      <c r="V2009" s="5" t="str">
        <f>IF(ActividadesCom[[#This Row],[NIVEL 3]]&lt;&gt;0,VLOOKUP(ActividadesCom[[#This Row],[NIVEL 3]],Catálogo!A:B,2,FALSE),"")</f>
        <v/>
      </c>
      <c r="W2009" s="5"/>
      <c r="X2009" s="6"/>
      <c r="Y2009" s="5"/>
      <c r="Z2009" s="5"/>
      <c r="AA2009" s="5" t="str">
        <f>IF(ActividadesCom[[#This Row],[NIVEL 4]]&lt;&gt;0,VLOOKUP(ActividadesCom[[#This Row],[NIVEL 4]],Catálogo!A:B,2,FALSE),"")</f>
        <v/>
      </c>
      <c r="AB2009" s="5"/>
      <c r="AC2009" s="6"/>
      <c r="AD2009" s="5"/>
      <c r="AE2009" s="5"/>
      <c r="AF2009" s="5" t="str">
        <f>IF(ActividadesCom[[#This Row],[NIVEL 5]]&lt;&gt;0,VLOOKUP(ActividadesCom[[#This Row],[NIVEL 5]],Catálogo!A:B,2,FALSE),"")</f>
        <v/>
      </c>
      <c r="AG2009" s="5"/>
      <c r="AH2009" s="2"/>
      <c r="AI2009" s="2"/>
    </row>
    <row r="2010" spans="1:35" ht="30" hidden="1" customHeight="1" x14ac:dyDescent="0.25">
      <c r="A2010" s="7">
        <v>17470377</v>
      </c>
      <c r="B2010" s="97" t="str">
        <f>VLOOKUP(ActividadesCom[[#This Row],[NO. DE CONTROL]],'LISTADO ESTUDIANTES'!A:C,3,FALSE)</f>
        <v>CALAN CABALLERO ALAN MICHAEL</v>
      </c>
      <c r="C2010" s="97" t="str">
        <f>VLOOKUP(ActividadesCom[[#This Row],[NO. DE CONTROL]],'LISTADO ESTUDIANTES'!A:B,2,FALSE)</f>
        <v>INGENIERIA INDUSTRIAL</v>
      </c>
      <c r="D2010" s="18" t="str">
        <f>VLOOKUP(ActividadesCom[[#This Row],[NO. DE CONTROL]],'LISTADO ESTUDIANTES'!A:D,4,FALSE)</f>
        <v>BAJA</v>
      </c>
      <c r="E2010" s="5">
        <f>SUM(ActividadesCom[[#This Row],[CRÉD. 1]],ActividadesCom[[#This Row],[CRÉD. 2]],ActividadesCom[[#This Row],[CRÉD. 3]],ActividadesCom[[#This Row],[CRÉD. 4]],ActividadesCom[[#This Row],[CRÉD. 5]])</f>
        <v>5</v>
      </c>
      <c r="F2010" s="17">
        <f>IF(ActividadesCom[[#This Row],[ÚLTIMO SEMESTRE CON CRÉDITOS]]&gt;0,ROUND(AVERAGE(ActividadesCom[[#This Row],[VALOR NIVEL 5]],ActividadesCom[[#This Row],[VALOR NIVEL 4]],ActividadesCom[[#This Row],[VALOR NIVEL 3]],ActividadesCom[[#This Row],[VALOR NIVEL 2]],ActividadesCom[[#This Row],[VALOR NIVEL 1]]),0),"")</f>
        <v>2</v>
      </c>
      <c r="G2010" s="5" t="str">
        <f>IF(ActividadesCom[[#This Row],[PROMEDIO]]="","",IF(ActividadesCom[[#This Row],[PROMEDIO]]&gt;=4,"EXCELENTE",IF(ActividadesCom[[#This Row],[PROMEDIO]]&gt;=3,"NOTABLE",IF(ActividadesCom[[#This Row],[PROMEDIO]]&gt;=2,"BUENO",IF(ActividadesCom[[#This Row],[PROMEDIO]]=1,"SUFICIENTE","")))))</f>
        <v>BUENO</v>
      </c>
      <c r="H2010" s="5">
        <f>MAX(ActividadesCom[[#This Row],[PERÍODO 1]],ActividadesCom[[#This Row],[PERÍODO 2]],ActividadesCom[[#This Row],[PERÍODO 3]],ActividadesCom[[#This Row],[PERÍODO 4]],ActividadesCom[[#This Row],[PERÍODO 5]])</f>
        <v>20211</v>
      </c>
      <c r="I2010" s="6" t="s">
        <v>519</v>
      </c>
      <c r="J2010" s="5">
        <v>20173</v>
      </c>
      <c r="K2010" s="5" t="s">
        <v>4010</v>
      </c>
      <c r="L2010" s="5">
        <f>IF(ActividadesCom[[#This Row],[NIVEL 1]]&lt;&gt;0,VLOOKUP(ActividadesCom[[#This Row],[NIVEL 1]],Catálogo!A:B,2,FALSE),"")</f>
        <v>2</v>
      </c>
      <c r="M2010" s="5">
        <v>1</v>
      </c>
      <c r="N2010" s="6" t="s">
        <v>775</v>
      </c>
      <c r="O2010" s="5">
        <v>20183</v>
      </c>
      <c r="P2010" s="5" t="s">
        <v>4010</v>
      </c>
      <c r="Q2010" s="5">
        <f>IF(ActividadesCom[[#This Row],[NIVEL 2]]&lt;&gt;0,VLOOKUP(ActividadesCom[[#This Row],[NIVEL 2]],Catálogo!A:B,2,FALSE),"")</f>
        <v>2</v>
      </c>
      <c r="R2010" s="5">
        <v>1</v>
      </c>
      <c r="S2010" s="6" t="s">
        <v>4421</v>
      </c>
      <c r="T2010" s="5">
        <v>20211</v>
      </c>
      <c r="U2010" s="5" t="s">
        <v>4008</v>
      </c>
      <c r="V2010" s="5">
        <f>IF(ActividadesCom[[#This Row],[NIVEL 3]]&lt;&gt;0,VLOOKUP(ActividadesCom[[#This Row],[NIVEL 3]],Catálogo!A:B,2,FALSE),"")</f>
        <v>4</v>
      </c>
      <c r="W2010" s="5">
        <v>1</v>
      </c>
      <c r="X2010" s="6" t="s">
        <v>27</v>
      </c>
      <c r="Y2010" s="5">
        <v>20181</v>
      </c>
      <c r="Z2010" s="5" t="s">
        <v>4010</v>
      </c>
      <c r="AA2010" s="5">
        <f>IF(ActividadesCom[[#This Row],[NIVEL 4]]&lt;&gt;0,VLOOKUP(ActividadesCom[[#This Row],[NIVEL 4]],Catálogo!A:B,2,FALSE),"")</f>
        <v>2</v>
      </c>
      <c r="AB2010" s="5">
        <v>1</v>
      </c>
      <c r="AC2010" s="6" t="s">
        <v>403</v>
      </c>
      <c r="AD2010" s="5">
        <v>20173</v>
      </c>
      <c r="AE2010" s="5" t="s">
        <v>4010</v>
      </c>
      <c r="AF2010" s="5">
        <f>IF(ActividadesCom[[#This Row],[NIVEL 5]]&lt;&gt;0,VLOOKUP(ActividadesCom[[#This Row],[NIVEL 5]],Catálogo!A:B,2,FALSE),"")</f>
        <v>2</v>
      </c>
      <c r="AG2010" s="5">
        <v>1</v>
      </c>
      <c r="AH2010" s="2"/>
      <c r="AI2010" s="2"/>
    </row>
    <row r="2011" spans="1:35" ht="30" hidden="1" customHeight="1" x14ac:dyDescent="0.25">
      <c r="A2011" s="7">
        <v>17470378</v>
      </c>
      <c r="B2011" s="97" t="str">
        <f>VLOOKUP(ActividadesCom[[#This Row],[NO. DE CONTROL]],'LISTADO ESTUDIANTES'!A:C,3,FALSE)</f>
        <v>ALVARADO BURGOS LIZBETH MONSERRAT</v>
      </c>
      <c r="C2011" s="97" t="str">
        <f>VLOOKUP(ActividadesCom[[#This Row],[NO. DE CONTROL]],'LISTADO ESTUDIANTES'!A:B,2,FALSE)</f>
        <v>INGENIERIA EN ADMINISTRACION</v>
      </c>
      <c r="D2011" s="18" t="str">
        <f>VLOOKUP(ActividadesCom[[#This Row],[NO. DE CONTROL]],'LISTADO ESTUDIANTES'!A:D,4,FALSE)</f>
        <v>BAJA</v>
      </c>
      <c r="E2011" s="5">
        <f>SUM(ActividadesCom[[#This Row],[CRÉD. 1]],ActividadesCom[[#This Row],[CRÉD. 2]],ActividadesCom[[#This Row],[CRÉD. 3]],ActividadesCom[[#This Row],[CRÉD. 4]],ActividadesCom[[#This Row],[CRÉD. 5]])</f>
        <v>1</v>
      </c>
      <c r="F2011" s="17">
        <f>IF(ActividadesCom[[#This Row],[ÚLTIMO SEMESTRE CON CRÉDITOS]]&gt;0,ROUND(AVERAGE(ActividadesCom[[#This Row],[VALOR NIVEL 5]],ActividadesCom[[#This Row],[VALOR NIVEL 4]],ActividadesCom[[#This Row],[VALOR NIVEL 3]],ActividadesCom[[#This Row],[VALOR NIVEL 2]],ActividadesCom[[#This Row],[VALOR NIVEL 1]]),0),"")</f>
        <v>2</v>
      </c>
      <c r="G2011" s="5" t="str">
        <f>IF(ActividadesCom[[#This Row],[PROMEDIO]]="","",IF(ActividadesCom[[#This Row],[PROMEDIO]]&gt;=4,"EXCELENTE",IF(ActividadesCom[[#This Row],[PROMEDIO]]&gt;=3,"NOTABLE",IF(ActividadesCom[[#This Row],[PROMEDIO]]&gt;=2,"BUENO",IF(ActividadesCom[[#This Row],[PROMEDIO]]=1,"SUFICIENTE","")))))</f>
        <v>BUENO</v>
      </c>
      <c r="H2011" s="5">
        <f>MAX(ActividadesCom[[#This Row],[PERÍODO 1]],ActividadesCom[[#This Row],[PERÍODO 2]],ActividadesCom[[#This Row],[PERÍODO 3]],ActividadesCom[[#This Row],[PERÍODO 4]],ActividadesCom[[#This Row],[PERÍODO 5]])</f>
        <v>20173</v>
      </c>
      <c r="I2011" s="6"/>
      <c r="J2011" s="5"/>
      <c r="K2011" s="5"/>
      <c r="L2011" s="5" t="str">
        <f>IF(ActividadesCom[[#This Row],[NIVEL 1]]&lt;&gt;0,VLOOKUP(ActividadesCom[[#This Row],[NIVEL 1]],Catálogo!A:B,2,FALSE),"")</f>
        <v/>
      </c>
      <c r="M2011" s="5"/>
      <c r="N2011" s="6"/>
      <c r="O2011" s="5"/>
      <c r="P2011" s="5"/>
      <c r="Q2011" s="5" t="str">
        <f>IF(ActividadesCom[[#This Row],[NIVEL 2]]&lt;&gt;0,VLOOKUP(ActividadesCom[[#This Row],[NIVEL 2]],Catálogo!A:B,2,FALSE),"")</f>
        <v/>
      </c>
      <c r="R2011" s="5"/>
      <c r="S2011" s="6"/>
      <c r="T2011" s="5"/>
      <c r="U2011" s="5"/>
      <c r="V2011" s="5" t="str">
        <f>IF(ActividadesCom[[#This Row],[NIVEL 3]]&lt;&gt;0,VLOOKUP(ActividadesCom[[#This Row],[NIVEL 3]],Catálogo!A:B,2,FALSE),"")</f>
        <v/>
      </c>
      <c r="W2011" s="5"/>
      <c r="X2011" s="6"/>
      <c r="Y2011" s="5"/>
      <c r="Z2011" s="5"/>
      <c r="AA2011" s="5" t="str">
        <f>IF(ActividadesCom[[#This Row],[NIVEL 4]]&lt;&gt;0,VLOOKUP(ActividadesCom[[#This Row],[NIVEL 4]],Catálogo!A:B,2,FALSE),"")</f>
        <v/>
      </c>
      <c r="AB2011" s="5"/>
      <c r="AC2011" s="6" t="s">
        <v>403</v>
      </c>
      <c r="AD2011" s="5">
        <v>20173</v>
      </c>
      <c r="AE2011" s="5" t="s">
        <v>4010</v>
      </c>
      <c r="AF2011" s="5">
        <f>IF(ActividadesCom[[#This Row],[NIVEL 5]]&lt;&gt;0,VLOOKUP(ActividadesCom[[#This Row],[NIVEL 5]],Catálogo!A:B,2,FALSE),"")</f>
        <v>2</v>
      </c>
      <c r="AG2011" s="5">
        <v>1</v>
      </c>
      <c r="AH2011" s="2"/>
      <c r="AI2011" s="2"/>
    </row>
    <row r="2012" spans="1:35" ht="30" hidden="1" customHeight="1" x14ac:dyDescent="0.25">
      <c r="A2012" s="7">
        <v>17470379</v>
      </c>
      <c r="B2012" s="97" t="str">
        <f>VLOOKUP(ActividadesCom[[#This Row],[NO. DE CONTROL]],'LISTADO ESTUDIANTES'!A:C,3,FALSE)</f>
        <v>JUAREZ GOMEZ WILLIAM</v>
      </c>
      <c r="C2012" s="97" t="str">
        <f>VLOOKUP(ActividadesCom[[#This Row],[NO. DE CONTROL]],'LISTADO ESTUDIANTES'!A:B,2,FALSE)</f>
        <v>INGENIERIA EN ADMINISTRACION</v>
      </c>
      <c r="D2012" s="18" t="str">
        <f>VLOOKUP(ActividadesCom[[#This Row],[NO. DE CONTROL]],'LISTADO ESTUDIANTES'!A:D,4,FALSE)</f>
        <v>BAJA</v>
      </c>
      <c r="E2012" s="5">
        <f>SUM(ActividadesCom[[#This Row],[CRÉD. 1]],ActividadesCom[[#This Row],[CRÉD. 2]],ActividadesCom[[#This Row],[CRÉD. 3]],ActividadesCom[[#This Row],[CRÉD. 4]],ActividadesCom[[#This Row],[CRÉD. 5]])</f>
        <v>1</v>
      </c>
      <c r="F2012" s="17">
        <f>IF(ActividadesCom[[#This Row],[ÚLTIMO SEMESTRE CON CRÉDITOS]]&gt;0,ROUND(AVERAGE(ActividadesCom[[#This Row],[VALOR NIVEL 5]],ActividadesCom[[#This Row],[VALOR NIVEL 4]],ActividadesCom[[#This Row],[VALOR NIVEL 3]],ActividadesCom[[#This Row],[VALOR NIVEL 2]],ActividadesCom[[#This Row],[VALOR NIVEL 1]]),0),"")</f>
        <v>4</v>
      </c>
      <c r="G2012" s="5" t="str">
        <f>IF(ActividadesCom[[#This Row],[PROMEDIO]]="","",IF(ActividadesCom[[#This Row],[PROMEDIO]]&gt;=4,"EXCELENTE",IF(ActividadesCom[[#This Row],[PROMEDIO]]&gt;=3,"NOTABLE",IF(ActividadesCom[[#This Row],[PROMEDIO]]&gt;=2,"BUENO",IF(ActividadesCom[[#This Row],[PROMEDIO]]=1,"SUFICIENTE","")))))</f>
        <v>EXCELENTE</v>
      </c>
      <c r="H2012" s="5">
        <f>MAX(ActividadesCom[[#This Row],[PERÍODO 1]],ActividadesCom[[#This Row],[PERÍODO 2]],ActividadesCom[[#This Row],[PERÍODO 3]],ActividadesCom[[#This Row],[PERÍODO 4]],ActividadesCom[[#This Row],[PERÍODO 5]])</f>
        <v>20173</v>
      </c>
      <c r="I2012" s="6"/>
      <c r="J2012" s="5"/>
      <c r="K2012" s="5"/>
      <c r="L2012" s="5" t="str">
        <f>IF(ActividadesCom[[#This Row],[NIVEL 1]]&lt;&gt;0,VLOOKUP(ActividadesCom[[#This Row],[NIVEL 1]],Catálogo!A:B,2,FALSE),"")</f>
        <v/>
      </c>
      <c r="M2012" s="5"/>
      <c r="N2012" s="6"/>
      <c r="O2012" s="5"/>
      <c r="P2012" s="5"/>
      <c r="Q2012" s="5" t="str">
        <f>IF(ActividadesCom[[#This Row],[NIVEL 2]]&lt;&gt;0,VLOOKUP(ActividadesCom[[#This Row],[NIVEL 2]],Catálogo!A:B,2,FALSE),"")</f>
        <v/>
      </c>
      <c r="R2012" s="5"/>
      <c r="S2012" s="6"/>
      <c r="T2012" s="5"/>
      <c r="U2012" s="5"/>
      <c r="V2012" s="5" t="str">
        <f>IF(ActividadesCom[[#This Row],[NIVEL 3]]&lt;&gt;0,VLOOKUP(ActividadesCom[[#This Row],[NIVEL 3]],Catálogo!A:B,2,FALSE),"")</f>
        <v/>
      </c>
      <c r="W2012" s="5"/>
      <c r="X2012" s="6"/>
      <c r="Y2012" s="5"/>
      <c r="Z2012" s="5"/>
      <c r="AA2012" s="5" t="str">
        <f>IF(ActividadesCom[[#This Row],[NIVEL 4]]&lt;&gt;0,VLOOKUP(ActividadesCom[[#This Row],[NIVEL 4]],Catálogo!A:B,2,FALSE),"")</f>
        <v/>
      </c>
      <c r="AB2012" s="5"/>
      <c r="AC2012" s="6" t="s">
        <v>31</v>
      </c>
      <c r="AD2012" s="5">
        <v>20173</v>
      </c>
      <c r="AE2012" s="5" t="s">
        <v>4008</v>
      </c>
      <c r="AF2012" s="5">
        <f>IF(ActividadesCom[[#This Row],[NIVEL 5]]&lt;&gt;0,VLOOKUP(ActividadesCom[[#This Row],[NIVEL 5]],Catálogo!A:B,2,FALSE),"")</f>
        <v>4</v>
      </c>
      <c r="AG2012" s="5">
        <v>1</v>
      </c>
      <c r="AH2012" s="2"/>
      <c r="AI2012" s="2"/>
    </row>
    <row r="2013" spans="1:35" ht="30" hidden="1" customHeight="1" x14ac:dyDescent="0.25">
      <c r="A2013" s="7">
        <v>17470380</v>
      </c>
      <c r="B2013" s="97" t="str">
        <f>VLOOKUP(ActividadesCom[[#This Row],[NO. DE CONTROL]],'LISTADO ESTUDIANTES'!A:C,3,FALSE)</f>
        <v>PAAT MAY VICTOR GUADALUPE</v>
      </c>
      <c r="C2013" s="97" t="str">
        <f>VLOOKUP(ActividadesCom[[#This Row],[NO. DE CONTROL]],'LISTADO ESTUDIANTES'!A:B,2,FALSE)</f>
        <v>INGENIERIA INDUSTRIAL</v>
      </c>
      <c r="D2013" s="18" t="str">
        <f>VLOOKUP(ActividadesCom[[#This Row],[NO. DE CONTROL]],'LISTADO ESTUDIANTES'!A:D,4,FALSE)</f>
        <v>BAJA</v>
      </c>
      <c r="E2013" s="5">
        <f>SUM(ActividadesCom[[#This Row],[CRÉD. 1]],ActividadesCom[[#This Row],[CRÉD. 2]],ActividadesCom[[#This Row],[CRÉD. 3]],ActividadesCom[[#This Row],[CRÉD. 4]],ActividadesCom[[#This Row],[CRÉD. 5]])</f>
        <v>1</v>
      </c>
      <c r="F2013" s="17">
        <f>IF(ActividadesCom[[#This Row],[ÚLTIMO SEMESTRE CON CRÉDITOS]]&gt;0,ROUND(AVERAGE(ActividadesCom[[#This Row],[VALOR NIVEL 5]],ActividadesCom[[#This Row],[VALOR NIVEL 4]],ActividadesCom[[#This Row],[VALOR NIVEL 3]],ActividadesCom[[#This Row],[VALOR NIVEL 2]],ActividadesCom[[#This Row],[VALOR NIVEL 1]]),0),"")</f>
        <v>2</v>
      </c>
      <c r="G2013" s="5" t="str">
        <f>IF(ActividadesCom[[#This Row],[PROMEDIO]]="","",IF(ActividadesCom[[#This Row],[PROMEDIO]]&gt;=4,"EXCELENTE",IF(ActividadesCom[[#This Row],[PROMEDIO]]&gt;=3,"NOTABLE",IF(ActividadesCom[[#This Row],[PROMEDIO]]&gt;=2,"BUENO",IF(ActividadesCom[[#This Row],[PROMEDIO]]=1,"SUFICIENTE","")))))</f>
        <v>BUENO</v>
      </c>
      <c r="H2013" s="5">
        <f>MAX(ActividadesCom[[#This Row],[PERÍODO 1]],ActividadesCom[[#This Row],[PERÍODO 2]],ActividadesCom[[#This Row],[PERÍODO 3]],ActividadesCom[[#This Row],[PERÍODO 4]],ActividadesCom[[#This Row],[PERÍODO 5]])</f>
        <v>20173</v>
      </c>
      <c r="I2013" s="6" t="s">
        <v>519</v>
      </c>
      <c r="J2013" s="5">
        <v>20173</v>
      </c>
      <c r="K2013" s="5" t="s">
        <v>4010</v>
      </c>
      <c r="L2013" s="5">
        <f>IF(ActividadesCom[[#This Row],[NIVEL 1]]&lt;&gt;0,VLOOKUP(ActividadesCom[[#This Row],[NIVEL 1]],Catálogo!A:B,2,FALSE),"")</f>
        <v>2</v>
      </c>
      <c r="M2013" s="5">
        <v>1</v>
      </c>
      <c r="N2013" s="6"/>
      <c r="O2013" s="5"/>
      <c r="P2013" s="5"/>
      <c r="Q2013" s="5" t="str">
        <f>IF(ActividadesCom[[#This Row],[NIVEL 2]]&lt;&gt;0,VLOOKUP(ActividadesCom[[#This Row],[NIVEL 2]],Catálogo!A:B,2,FALSE),"")</f>
        <v/>
      </c>
      <c r="R2013" s="5"/>
      <c r="S2013" s="6"/>
      <c r="T2013" s="5"/>
      <c r="U2013" s="5"/>
      <c r="V2013" s="5" t="str">
        <f>IF(ActividadesCom[[#This Row],[NIVEL 3]]&lt;&gt;0,VLOOKUP(ActividadesCom[[#This Row],[NIVEL 3]],Catálogo!A:B,2,FALSE),"")</f>
        <v/>
      </c>
      <c r="W2013" s="5"/>
      <c r="X2013" s="6"/>
      <c r="Y2013" s="5"/>
      <c r="Z2013" s="5"/>
      <c r="AA2013" s="5" t="str">
        <f>IF(ActividadesCom[[#This Row],[NIVEL 4]]&lt;&gt;0,VLOOKUP(ActividadesCom[[#This Row],[NIVEL 4]],Catálogo!A:B,2,FALSE),"")</f>
        <v/>
      </c>
      <c r="AB2013" s="5"/>
      <c r="AC2013" s="6"/>
      <c r="AD2013" s="5"/>
      <c r="AE2013" s="5"/>
      <c r="AF2013" s="5" t="str">
        <f>IF(ActividadesCom[[#This Row],[NIVEL 5]]&lt;&gt;0,VLOOKUP(ActividadesCom[[#This Row],[NIVEL 5]],Catálogo!A:B,2,FALSE),"")</f>
        <v/>
      </c>
      <c r="AG2013" s="5"/>
      <c r="AH2013" s="2"/>
      <c r="AI2013" s="2"/>
    </row>
    <row r="2014" spans="1:35" ht="30" hidden="1" customHeight="1" x14ac:dyDescent="0.25">
      <c r="A2014" s="7">
        <v>17470381</v>
      </c>
      <c r="B2014" s="97" t="str">
        <f>VLOOKUP(ActividadesCom[[#This Row],[NO. DE CONTROL]],'LISTADO ESTUDIANTES'!A:C,3,FALSE)</f>
        <v>RAMIREZ GONGORA MARIA FERNANDA</v>
      </c>
      <c r="C2014" s="97" t="str">
        <f>VLOOKUP(ActividadesCom[[#This Row],[NO. DE CONTROL]],'LISTADO ESTUDIANTES'!A:B,2,FALSE)</f>
        <v>INGENIERIA INDUSTRIAL</v>
      </c>
      <c r="D2014" s="18" t="str">
        <f>VLOOKUP(ActividadesCom[[#This Row],[NO. DE CONTROL]],'LISTADO ESTUDIANTES'!A:D,4,FALSE)</f>
        <v>EGRESADO(A)</v>
      </c>
      <c r="E2014" s="5">
        <f>SUM(ActividadesCom[[#This Row],[CRÉD. 1]],ActividadesCom[[#This Row],[CRÉD. 2]],ActividadesCom[[#This Row],[CRÉD. 3]],ActividadesCom[[#This Row],[CRÉD. 4]],ActividadesCom[[#This Row],[CRÉD. 5]])</f>
        <v>5</v>
      </c>
      <c r="F2014" s="5">
        <f>IF(ActividadesCom[[#This Row],[ÚLTIMO SEMESTRE CON CRÉDITOS]]&gt;0,ROUND(AVERAGE(ActividadesCom[[#This Row],[VALOR NIVEL 5]],ActividadesCom[[#This Row],[VALOR NIVEL 4]],ActividadesCom[[#This Row],[VALOR NIVEL 3]],ActividadesCom[[#This Row],[VALOR NIVEL 2]],ActividadesCom[[#This Row],[VALOR NIVEL 1]]),0),"")</f>
        <v>3</v>
      </c>
      <c r="G2014" s="5" t="str">
        <f>IF(ActividadesCom[[#This Row],[PROMEDIO]]="","",IF(ActividadesCom[[#This Row],[PROMEDIO]]&gt;=4,"EXCELENTE",IF(ActividadesCom[[#This Row],[PROMEDIO]]&gt;=3,"NOTABLE",IF(ActividadesCom[[#This Row],[PROMEDIO]]&gt;=2,"BUENO",IF(ActividadesCom[[#This Row],[PROMEDIO]]=1,"SUFICIENTE","")))))</f>
        <v>NOTABLE</v>
      </c>
      <c r="H2014" s="5">
        <f>MAX(ActividadesCom[[#This Row],[PERÍODO 1]],ActividadesCom[[#This Row],[PERÍODO 2]],ActividadesCom[[#This Row],[PERÍODO 3]],ActividadesCom[[#This Row],[PERÍODO 4]],ActividadesCom[[#This Row],[PERÍODO 5]])</f>
        <v>20203</v>
      </c>
      <c r="I2014" s="6" t="s">
        <v>600</v>
      </c>
      <c r="J2014" s="5">
        <v>20181</v>
      </c>
      <c r="K2014" s="5" t="s">
        <v>4010</v>
      </c>
      <c r="L2014" s="5">
        <f>IF(ActividadesCom[[#This Row],[NIVEL 1]]&lt;&gt;0,VLOOKUP(ActividadesCom[[#This Row],[NIVEL 1]],Catálogo!A:B,2,FALSE),"")</f>
        <v>2</v>
      </c>
      <c r="M2014" s="5">
        <v>1</v>
      </c>
      <c r="N2014" s="6" t="s">
        <v>4037</v>
      </c>
      <c r="O2014" s="5">
        <v>20201</v>
      </c>
      <c r="P2014" s="5" t="s">
        <v>4010</v>
      </c>
      <c r="Q2014" s="5">
        <f>IF(ActividadesCom[[#This Row],[NIVEL 2]]&lt;&gt;0,VLOOKUP(ActividadesCom[[#This Row],[NIVEL 2]],Catálogo!A:B,2,FALSE),"")</f>
        <v>2</v>
      </c>
      <c r="R2014" s="5">
        <v>1</v>
      </c>
      <c r="S2014" s="6" t="s">
        <v>4026</v>
      </c>
      <c r="T2014" s="5">
        <v>20203</v>
      </c>
      <c r="U2014" s="5" t="s">
        <v>4009</v>
      </c>
      <c r="V2014" s="5">
        <f>IF(ActividadesCom[[#This Row],[NIVEL 3]]&lt;&gt;0,VLOOKUP(ActividadesCom[[#This Row],[NIVEL 3]],Catálogo!A:B,2,FALSE),"")</f>
        <v>3</v>
      </c>
      <c r="W2014" s="5">
        <v>1</v>
      </c>
      <c r="X2014" s="6" t="s">
        <v>4036</v>
      </c>
      <c r="Y2014" s="5">
        <v>20201</v>
      </c>
      <c r="Z2014" s="5" t="s">
        <v>4009</v>
      </c>
      <c r="AA2014" s="5">
        <f>IF(ActividadesCom[[#This Row],[NIVEL 4]]&lt;&gt;0,VLOOKUP(ActividadesCom[[#This Row],[NIVEL 4]],Catálogo!A:B,2,FALSE),"")</f>
        <v>3</v>
      </c>
      <c r="AB2014" s="5">
        <v>1</v>
      </c>
      <c r="AC2014" s="6" t="s">
        <v>523</v>
      </c>
      <c r="AD2014" s="5">
        <v>20173</v>
      </c>
      <c r="AE2014" s="5" t="s">
        <v>4009</v>
      </c>
      <c r="AF2014" s="5">
        <f>IF(ActividadesCom[[#This Row],[NIVEL 5]]&lt;&gt;0,VLOOKUP(ActividadesCom[[#This Row],[NIVEL 5]],Catálogo!A:B,2,FALSE),"")</f>
        <v>3</v>
      </c>
      <c r="AG2014" s="5">
        <v>1</v>
      </c>
      <c r="AH2014" s="2"/>
      <c r="AI2014" s="2"/>
    </row>
    <row r="2015" spans="1:35" s="24" customFormat="1" ht="30" hidden="1" customHeight="1" x14ac:dyDescent="0.25">
      <c r="A2015" s="7">
        <v>17470382</v>
      </c>
      <c r="B2015" s="97" t="str">
        <f>VLOOKUP(ActividadesCom[[#This Row],[NO. DE CONTROL]],'LISTADO ESTUDIANTES'!A:C,3,FALSE)</f>
        <v>COSGALLA CHAN SERGIO EDUARDO</v>
      </c>
      <c r="C2015" s="97" t="str">
        <f>VLOOKUP(ActividadesCom[[#This Row],[NO. DE CONTROL]],'LISTADO ESTUDIANTES'!A:B,2,FALSE)</f>
        <v>INGENIERIA EN GESTION EMPRESARIAL</v>
      </c>
      <c r="D2015" s="18" t="str">
        <f>VLOOKUP(ActividadesCom[[#This Row],[NO. DE CONTROL]],'LISTADO ESTUDIANTES'!A:D,4,FALSE)</f>
        <v>BAJA</v>
      </c>
      <c r="E2015" s="5">
        <f>SUM(ActividadesCom[[#This Row],[CRÉD. 1]],ActividadesCom[[#This Row],[CRÉD. 2]],ActividadesCom[[#This Row],[CRÉD. 3]],ActividadesCom[[#This Row],[CRÉD. 4]],ActividadesCom[[#This Row],[CRÉD. 5]])</f>
        <v>0</v>
      </c>
      <c r="F2015" s="17" t="str">
        <f>IF(ActividadesCom[[#This Row],[ÚLTIMO SEMESTRE CON CRÉDITOS]]&gt;0,ROUND(AVERAGE(ActividadesCom[[#This Row],[VALOR NIVEL 5]],ActividadesCom[[#This Row],[VALOR NIVEL 4]],ActividadesCom[[#This Row],[VALOR NIVEL 3]],ActividadesCom[[#This Row],[VALOR NIVEL 2]],ActividadesCom[[#This Row],[VALOR NIVEL 1]]),0),"")</f>
        <v/>
      </c>
      <c r="G2015" s="5" t="str">
        <f>IF(ActividadesCom[[#This Row],[PROMEDIO]]="","",IF(ActividadesCom[[#This Row],[PROMEDIO]]&gt;=4,"EXCELENTE",IF(ActividadesCom[[#This Row],[PROMEDIO]]&gt;=3,"NOTABLE",IF(ActividadesCom[[#This Row],[PROMEDIO]]&gt;=2,"BUENO",IF(ActividadesCom[[#This Row],[PROMEDIO]]=1,"SUFICIENTE","")))))</f>
        <v/>
      </c>
      <c r="H2015" s="5">
        <f>MAX(ActividadesCom[[#This Row],[PERÍODO 1]],ActividadesCom[[#This Row],[PERÍODO 2]],ActividadesCom[[#This Row],[PERÍODO 3]],ActividadesCom[[#This Row],[PERÍODO 4]],ActividadesCom[[#This Row],[PERÍODO 5]])</f>
        <v>0</v>
      </c>
      <c r="I2015" s="6"/>
      <c r="J2015" s="5"/>
      <c r="K2015" s="5"/>
      <c r="L2015" s="5" t="str">
        <f>IF(ActividadesCom[[#This Row],[NIVEL 1]]&lt;&gt;0,VLOOKUP(ActividadesCom[[#This Row],[NIVEL 1]],Catálogo!A:B,2,FALSE),"")</f>
        <v/>
      </c>
      <c r="M2015" s="5"/>
      <c r="N2015" s="6"/>
      <c r="O2015" s="5"/>
      <c r="P2015" s="5"/>
      <c r="Q2015" s="5" t="str">
        <f>IF(ActividadesCom[[#This Row],[NIVEL 2]]&lt;&gt;0,VLOOKUP(ActividadesCom[[#This Row],[NIVEL 2]],Catálogo!A:B,2,FALSE),"")</f>
        <v/>
      </c>
      <c r="R2015" s="5"/>
      <c r="S2015" s="6"/>
      <c r="T2015" s="5"/>
      <c r="U2015" s="5"/>
      <c r="V2015" s="5" t="str">
        <f>IF(ActividadesCom[[#This Row],[NIVEL 3]]&lt;&gt;0,VLOOKUP(ActividadesCom[[#This Row],[NIVEL 3]],Catálogo!A:B,2,FALSE),"")</f>
        <v/>
      </c>
      <c r="W2015" s="5"/>
      <c r="X2015" s="6"/>
      <c r="Y2015" s="5"/>
      <c r="Z2015" s="5"/>
      <c r="AA2015" s="5" t="str">
        <f>IF(ActividadesCom[[#This Row],[NIVEL 4]]&lt;&gt;0,VLOOKUP(ActividadesCom[[#This Row],[NIVEL 4]],Catálogo!A:B,2,FALSE),"")</f>
        <v/>
      </c>
      <c r="AB2015" s="5"/>
      <c r="AC2015" s="6"/>
      <c r="AD2015" s="5"/>
      <c r="AE2015" s="5"/>
      <c r="AF2015" s="5" t="str">
        <f>IF(ActividadesCom[[#This Row],[NIVEL 5]]&lt;&gt;0,VLOOKUP(ActividadesCom[[#This Row],[NIVEL 5]],Catálogo!A:B,2,FALSE),"")</f>
        <v/>
      </c>
      <c r="AG2015" s="5"/>
    </row>
    <row r="2016" spans="1:35" ht="30" hidden="1" customHeight="1" x14ac:dyDescent="0.25">
      <c r="A2016" s="7">
        <v>17470383</v>
      </c>
      <c r="B2016" s="97" t="str">
        <f>VLOOKUP(ActividadesCom[[#This Row],[NO. DE CONTROL]],'LISTADO ESTUDIANTES'!A:C,3,FALSE)</f>
        <v>PUGA CHAVEZ BERENICE CRISTEL</v>
      </c>
      <c r="C2016" s="97" t="str">
        <f>VLOOKUP(ActividadesCom[[#This Row],[NO. DE CONTROL]],'LISTADO ESTUDIANTES'!A:B,2,FALSE)</f>
        <v>INGENIERIA MECANICA</v>
      </c>
      <c r="D2016" s="18" t="str">
        <f>VLOOKUP(ActividadesCom[[#This Row],[NO. DE CONTROL]],'LISTADO ESTUDIANTES'!A:D,4,FALSE)</f>
        <v>BAJA</v>
      </c>
      <c r="E2016" s="5">
        <f>SUM(ActividadesCom[[#This Row],[CRÉD. 1]],ActividadesCom[[#This Row],[CRÉD. 2]],ActividadesCom[[#This Row],[CRÉD. 3]],ActividadesCom[[#This Row],[CRÉD. 4]],ActividadesCom[[#This Row],[CRÉD. 5]])</f>
        <v>1</v>
      </c>
      <c r="F2016" s="17">
        <f>IF(ActividadesCom[[#This Row],[ÚLTIMO SEMESTRE CON CRÉDITOS]]&gt;0,ROUND(AVERAGE(ActividadesCom[[#This Row],[VALOR NIVEL 5]],ActividadesCom[[#This Row],[VALOR NIVEL 4]],ActividadesCom[[#This Row],[VALOR NIVEL 3]],ActividadesCom[[#This Row],[VALOR NIVEL 2]],ActividadesCom[[#This Row],[VALOR NIVEL 1]]),0),"")</f>
        <v>3</v>
      </c>
      <c r="G2016" s="5" t="str">
        <f>IF(ActividadesCom[[#This Row],[PROMEDIO]]="","",IF(ActividadesCom[[#This Row],[PROMEDIO]]&gt;=4,"EXCELENTE",IF(ActividadesCom[[#This Row],[PROMEDIO]]&gt;=3,"NOTABLE",IF(ActividadesCom[[#This Row],[PROMEDIO]]&gt;=2,"BUENO",IF(ActividadesCom[[#This Row],[PROMEDIO]]=1,"SUFICIENTE","")))))</f>
        <v>NOTABLE</v>
      </c>
      <c r="H2016" s="5">
        <f>MAX(ActividadesCom[[#This Row],[PERÍODO 1]],ActividadesCom[[#This Row],[PERÍODO 2]],ActividadesCom[[#This Row],[PERÍODO 3]],ActividadesCom[[#This Row],[PERÍODO 4]],ActividadesCom[[#This Row],[PERÍODO 5]])</f>
        <v>20213</v>
      </c>
      <c r="I2016" s="6" t="s">
        <v>4571</v>
      </c>
      <c r="J2016" s="5">
        <v>20213</v>
      </c>
      <c r="K2016" s="5" t="s">
        <v>4009</v>
      </c>
      <c r="L2016" s="5">
        <f>IF(ActividadesCom[[#This Row],[NIVEL 1]]&lt;&gt;0,VLOOKUP(ActividadesCom[[#This Row],[NIVEL 1]],Catálogo!A:B,2,FALSE),"")</f>
        <v>3</v>
      </c>
      <c r="M2016" s="5">
        <v>1</v>
      </c>
      <c r="N2016" s="6"/>
      <c r="O2016" s="5"/>
      <c r="P2016" s="5"/>
      <c r="Q2016" s="5" t="str">
        <f>IF(ActividadesCom[[#This Row],[NIVEL 2]]&lt;&gt;0,VLOOKUP(ActividadesCom[[#This Row],[NIVEL 2]],Catálogo!A:B,2,FALSE),"")</f>
        <v/>
      </c>
      <c r="R2016" s="5"/>
      <c r="S2016" s="6"/>
      <c r="T2016" s="5"/>
      <c r="U2016" s="5"/>
      <c r="V2016" s="5" t="str">
        <f>IF(ActividadesCom[[#This Row],[NIVEL 3]]&lt;&gt;0,VLOOKUP(ActividadesCom[[#This Row],[NIVEL 3]],Catálogo!A:B,2,FALSE),"")</f>
        <v/>
      </c>
      <c r="W2016" s="5"/>
      <c r="X2016" s="6"/>
      <c r="Y2016" s="5"/>
      <c r="Z2016" s="5"/>
      <c r="AA2016" s="5" t="str">
        <f>IF(ActividadesCom[[#This Row],[NIVEL 4]]&lt;&gt;0,VLOOKUP(ActividadesCom[[#This Row],[NIVEL 4]],Catálogo!A:B,2,FALSE),"")</f>
        <v/>
      </c>
      <c r="AB2016" s="5"/>
      <c r="AC2016" s="6" t="s">
        <v>523</v>
      </c>
      <c r="AD2016" s="5">
        <v>20173</v>
      </c>
      <c r="AE2016" s="5" t="s">
        <v>4009</v>
      </c>
      <c r="AF2016" s="5">
        <f>IF(ActividadesCom[[#This Row],[NIVEL 5]]&lt;&gt;0,VLOOKUP(ActividadesCom[[#This Row],[NIVEL 5]],Catálogo!A:B,2,FALSE),"")</f>
        <v>3</v>
      </c>
      <c r="AG2016" s="5"/>
      <c r="AH2016" s="2"/>
      <c r="AI2016" s="2"/>
    </row>
    <row r="2017" spans="1:35" ht="30" customHeight="1" x14ac:dyDescent="0.25">
      <c r="A2017" s="7">
        <v>17470384</v>
      </c>
      <c r="B2017" s="97" t="str">
        <f>VLOOKUP(ActividadesCom[[#This Row],[NO. DE CONTROL]],'LISTADO ESTUDIANTES'!A:C,3,FALSE)</f>
        <v>ALVAREZ CASTILLO KEVIN URIEL</v>
      </c>
      <c r="C2017" s="97" t="str">
        <f>VLOOKUP(ActividadesCom[[#This Row],[NO. DE CONTROL]],'LISTADO ESTUDIANTES'!A:B,2,FALSE)</f>
        <v>INGENIERIA EN SISTEMAS COMPUTACIONALES</v>
      </c>
      <c r="D2017" s="18" t="str">
        <f>VLOOKUP(ActividadesCom[[#This Row],[NO. DE CONTROL]],'LISTADO ESTUDIANTES'!A:D,4,FALSE)</f>
        <v>ACTIVO(A)</v>
      </c>
      <c r="E2017" s="5">
        <f>SUM(ActividadesCom[[#This Row],[CRÉD. 1]],ActividadesCom[[#This Row],[CRÉD. 2]],ActividadesCom[[#This Row],[CRÉD. 3]],ActividadesCom[[#This Row],[CRÉD. 4]],ActividadesCom[[#This Row],[CRÉD. 5]])</f>
        <v>2</v>
      </c>
      <c r="F2017" s="17">
        <f>IF(ActividadesCom[[#This Row],[ÚLTIMO SEMESTRE CON CRÉDITOS]]&gt;0,ROUND(AVERAGE(ActividadesCom[[#This Row],[VALOR NIVEL 5]],ActividadesCom[[#This Row],[VALOR NIVEL 4]],ActividadesCom[[#This Row],[VALOR NIVEL 3]],ActividadesCom[[#This Row],[VALOR NIVEL 2]],ActividadesCom[[#This Row],[VALOR NIVEL 1]]),0),"")</f>
        <v>3</v>
      </c>
      <c r="G2017" s="5" t="str">
        <f>IF(ActividadesCom[[#This Row],[PROMEDIO]]="","",IF(ActividadesCom[[#This Row],[PROMEDIO]]&gt;=4,"EXCELENTE",IF(ActividadesCom[[#This Row],[PROMEDIO]]&gt;=3,"NOTABLE",IF(ActividadesCom[[#This Row],[PROMEDIO]]&gt;=2,"BUENO",IF(ActividadesCom[[#This Row],[PROMEDIO]]=1,"SUFICIENTE","")))))</f>
        <v>NOTABLE</v>
      </c>
      <c r="H2017" s="5">
        <f>MAX(ActividadesCom[[#This Row],[PERÍODO 1]],ActividadesCom[[#This Row],[PERÍODO 2]],ActividadesCom[[#This Row],[PERÍODO 3]],ActividadesCom[[#This Row],[PERÍODO 4]],ActividadesCom[[#This Row],[PERÍODO 5]])</f>
        <v>20201</v>
      </c>
      <c r="I2017" s="6"/>
      <c r="J2017" s="5"/>
      <c r="K2017" s="5"/>
      <c r="L2017" s="5" t="str">
        <f>IF(ActividadesCom[[#This Row],[NIVEL 1]]&lt;&gt;0,VLOOKUP(ActividadesCom[[#This Row],[NIVEL 1]],Catálogo!A:B,2,FALSE),"")</f>
        <v/>
      </c>
      <c r="M2017" s="5"/>
      <c r="N2017" s="6"/>
      <c r="O2017" s="5"/>
      <c r="P2017" s="5"/>
      <c r="Q2017" s="5" t="str">
        <f>IF(ActividadesCom[[#This Row],[NIVEL 2]]&lt;&gt;0,VLOOKUP(ActividadesCom[[#This Row],[NIVEL 2]],Catálogo!A:B,2,FALSE),"")</f>
        <v/>
      </c>
      <c r="R2017" s="5"/>
      <c r="S2017" s="6"/>
      <c r="T2017" s="5"/>
      <c r="U2017" s="5"/>
      <c r="V2017" s="5" t="str">
        <f>IF(ActividadesCom[[#This Row],[NIVEL 3]]&lt;&gt;0,VLOOKUP(ActividadesCom[[#This Row],[NIVEL 3]],Catálogo!A:B,2,FALSE),"")</f>
        <v/>
      </c>
      <c r="W2017" s="5"/>
      <c r="X2017" s="6" t="s">
        <v>2181</v>
      </c>
      <c r="Y2017" s="5">
        <v>20201</v>
      </c>
      <c r="Z2017" s="5" t="s">
        <v>4009</v>
      </c>
      <c r="AA2017" s="5">
        <f>IF(ActividadesCom[[#This Row],[NIVEL 4]]&lt;&gt;0,VLOOKUP(ActividadesCom[[#This Row],[NIVEL 4]],Catálogo!A:B,2,FALSE),"")</f>
        <v>3</v>
      </c>
      <c r="AB2017" s="5">
        <v>1</v>
      </c>
      <c r="AC2017" s="6" t="s">
        <v>47</v>
      </c>
      <c r="AD2017" s="5">
        <v>20191</v>
      </c>
      <c r="AE2017" s="5" t="s">
        <v>4010</v>
      </c>
      <c r="AF2017" s="5">
        <f>IF(ActividadesCom[[#This Row],[NIVEL 5]]&lt;&gt;0,VLOOKUP(ActividadesCom[[#This Row],[NIVEL 5]],Catálogo!A:B,2,FALSE),"")</f>
        <v>2</v>
      </c>
      <c r="AG2017" s="5">
        <v>1</v>
      </c>
      <c r="AH2017" s="2"/>
      <c r="AI2017" s="2"/>
    </row>
    <row r="2018" spans="1:35" ht="30" hidden="1" customHeight="1" x14ac:dyDescent="0.25">
      <c r="A2018" s="7">
        <v>17470385</v>
      </c>
      <c r="B2018" s="97" t="str">
        <f>VLOOKUP(ActividadesCom[[#This Row],[NO. DE CONTROL]],'LISTADO ESTUDIANTES'!A:C,3,FALSE)</f>
        <v>LOPEZ ESPINOSA JUANA KASSANDRA</v>
      </c>
      <c r="C2018" s="97" t="str">
        <f>VLOOKUP(ActividadesCom[[#This Row],[NO. DE CONTROL]],'LISTADO ESTUDIANTES'!A:B,2,FALSE)</f>
        <v>INGENIERIA EN SISTEMAS COMPUTACIONALES</v>
      </c>
      <c r="D2018" s="18" t="str">
        <f>VLOOKUP(ActividadesCom[[#This Row],[NO. DE CONTROL]],'LISTADO ESTUDIANTES'!A:D,4,FALSE)</f>
        <v>BAJA</v>
      </c>
      <c r="E2018" s="5">
        <f>SUM(ActividadesCom[[#This Row],[CRÉD. 1]],ActividadesCom[[#This Row],[CRÉD. 2]],ActividadesCom[[#This Row],[CRÉD. 3]],ActividadesCom[[#This Row],[CRÉD. 4]],ActividadesCom[[#This Row],[CRÉD. 5]])</f>
        <v>1</v>
      </c>
      <c r="F2018" s="17">
        <f>IF(ActividadesCom[[#This Row],[ÚLTIMO SEMESTRE CON CRÉDITOS]]&gt;0,ROUND(AVERAGE(ActividadesCom[[#This Row],[VALOR NIVEL 5]],ActividadesCom[[#This Row],[VALOR NIVEL 4]],ActividadesCom[[#This Row],[VALOR NIVEL 3]],ActividadesCom[[#This Row],[VALOR NIVEL 2]],ActividadesCom[[#This Row],[VALOR NIVEL 1]]),0),"")</f>
        <v>4</v>
      </c>
      <c r="G2018" s="5" t="str">
        <f>IF(ActividadesCom[[#This Row],[PROMEDIO]]="","",IF(ActividadesCom[[#This Row],[PROMEDIO]]&gt;=4,"EXCELENTE",IF(ActividadesCom[[#This Row],[PROMEDIO]]&gt;=3,"NOTABLE",IF(ActividadesCom[[#This Row],[PROMEDIO]]&gt;=2,"BUENO",IF(ActividadesCom[[#This Row],[PROMEDIO]]=1,"SUFICIENTE","")))))</f>
        <v>EXCELENTE</v>
      </c>
      <c r="H2018" s="5">
        <f>MAX(ActividadesCom[[#This Row],[PERÍODO 1]],ActividadesCom[[#This Row],[PERÍODO 2]],ActividadesCom[[#This Row],[PERÍODO 3]],ActividadesCom[[#This Row],[PERÍODO 4]],ActividadesCom[[#This Row],[PERÍODO 5]])</f>
        <v>20173</v>
      </c>
      <c r="I2018" s="6"/>
      <c r="J2018" s="5"/>
      <c r="K2018" s="5"/>
      <c r="L2018" s="5" t="str">
        <f>IF(ActividadesCom[[#This Row],[NIVEL 1]]&lt;&gt;0,VLOOKUP(ActividadesCom[[#This Row],[NIVEL 1]],Catálogo!A:B,2,FALSE),"")</f>
        <v/>
      </c>
      <c r="M2018" s="5"/>
      <c r="N2018" s="6"/>
      <c r="O2018" s="5"/>
      <c r="P2018" s="5"/>
      <c r="Q2018" s="5" t="str">
        <f>IF(ActividadesCom[[#This Row],[NIVEL 2]]&lt;&gt;0,VLOOKUP(ActividadesCom[[#This Row],[NIVEL 2]],Catálogo!A:B,2,FALSE),"")</f>
        <v/>
      </c>
      <c r="R2018" s="5"/>
      <c r="S2018" s="6"/>
      <c r="T2018" s="5"/>
      <c r="U2018" s="5"/>
      <c r="V2018" s="5" t="str">
        <f>IF(ActividadesCom[[#This Row],[NIVEL 3]]&lt;&gt;0,VLOOKUP(ActividadesCom[[#This Row],[NIVEL 3]],Catálogo!A:B,2,FALSE),"")</f>
        <v/>
      </c>
      <c r="W2018" s="5"/>
      <c r="X2018" s="6"/>
      <c r="Y2018" s="5"/>
      <c r="Z2018" s="5"/>
      <c r="AA2018" s="5" t="str">
        <f>IF(ActividadesCom[[#This Row],[NIVEL 4]]&lt;&gt;0,VLOOKUP(ActividadesCom[[#This Row],[NIVEL 4]],Catálogo!A:B,2,FALSE),"")</f>
        <v/>
      </c>
      <c r="AB2018" s="5"/>
      <c r="AC2018" s="6" t="s">
        <v>34</v>
      </c>
      <c r="AD2018" s="5">
        <v>20173</v>
      </c>
      <c r="AE2018" s="5" t="s">
        <v>4008</v>
      </c>
      <c r="AF2018" s="5">
        <f>IF(ActividadesCom[[#This Row],[NIVEL 5]]&lt;&gt;0,VLOOKUP(ActividadesCom[[#This Row],[NIVEL 5]],Catálogo!A:B,2,FALSE),"")</f>
        <v>4</v>
      </c>
      <c r="AG2018" s="5">
        <v>1</v>
      </c>
      <c r="AH2018" s="2"/>
      <c r="AI2018" s="2"/>
    </row>
    <row r="2019" spans="1:35" ht="30" hidden="1" customHeight="1" x14ac:dyDescent="0.25">
      <c r="A2019" s="7">
        <v>17470386</v>
      </c>
      <c r="B2019" s="97" t="str">
        <f>VLOOKUP(ActividadesCom[[#This Row],[NO. DE CONTROL]],'LISTADO ESTUDIANTES'!A:C,3,FALSE)</f>
        <v>MAY HUCHIN MONICA GUADALUPE</v>
      </c>
      <c r="C2019" s="97" t="str">
        <f>VLOOKUP(ActividadesCom[[#This Row],[NO. DE CONTROL]],'LISTADO ESTUDIANTES'!A:B,2,FALSE)</f>
        <v>INGENIERIA AMBIENTAL</v>
      </c>
      <c r="D2019" s="18" t="str">
        <f>VLOOKUP(ActividadesCom[[#This Row],[NO. DE CONTROL]],'LISTADO ESTUDIANTES'!A:D,4,FALSE)</f>
        <v>BAJA</v>
      </c>
      <c r="E2019" s="5">
        <f>SUM(ActividadesCom[[#This Row],[CRÉD. 1]],ActividadesCom[[#This Row],[CRÉD. 2]],ActividadesCom[[#This Row],[CRÉD. 3]],ActividadesCom[[#This Row],[CRÉD. 4]],ActividadesCom[[#This Row],[CRÉD. 5]])</f>
        <v>1</v>
      </c>
      <c r="F2019" s="17">
        <f>IF(ActividadesCom[[#This Row],[ÚLTIMO SEMESTRE CON CRÉDITOS]]&gt;0,ROUND(AVERAGE(ActividadesCom[[#This Row],[VALOR NIVEL 5]],ActividadesCom[[#This Row],[VALOR NIVEL 4]],ActividadesCom[[#This Row],[VALOR NIVEL 3]],ActividadesCom[[#This Row],[VALOR NIVEL 2]],ActividadesCom[[#This Row],[VALOR NIVEL 1]]),0),"")</f>
        <v>2</v>
      </c>
      <c r="G2019" s="5" t="str">
        <f>IF(ActividadesCom[[#This Row],[PROMEDIO]]="","",IF(ActividadesCom[[#This Row],[PROMEDIO]]&gt;=4,"EXCELENTE",IF(ActividadesCom[[#This Row],[PROMEDIO]]&gt;=3,"NOTABLE",IF(ActividadesCom[[#This Row],[PROMEDIO]]&gt;=2,"BUENO",IF(ActividadesCom[[#This Row],[PROMEDIO]]=1,"SUFICIENTE","")))))</f>
        <v>BUENO</v>
      </c>
      <c r="H2019" s="5">
        <f>MAX(ActividadesCom[[#This Row],[PERÍODO 1]],ActividadesCom[[#This Row],[PERÍODO 2]],ActividadesCom[[#This Row],[PERÍODO 3]],ActividadesCom[[#This Row],[PERÍODO 4]],ActividadesCom[[#This Row],[PERÍODO 5]])</f>
        <v>20173</v>
      </c>
      <c r="I2019" s="6" t="s">
        <v>497</v>
      </c>
      <c r="J2019" s="5">
        <v>20173</v>
      </c>
      <c r="K2019" s="5" t="s">
        <v>4010</v>
      </c>
      <c r="L2019" s="5">
        <f>IF(ActividadesCom[[#This Row],[NIVEL 1]]&lt;&gt;0,VLOOKUP(ActividadesCom[[#This Row],[NIVEL 1]],Catálogo!A:B,2,FALSE),"")</f>
        <v>2</v>
      </c>
      <c r="M2019" s="5">
        <v>1</v>
      </c>
      <c r="N2019" s="6"/>
      <c r="O2019" s="5"/>
      <c r="P2019" s="5"/>
      <c r="Q2019" s="5" t="str">
        <f>IF(ActividadesCom[[#This Row],[NIVEL 2]]&lt;&gt;0,VLOOKUP(ActividadesCom[[#This Row],[NIVEL 2]],Catálogo!A:B,2,FALSE),"")</f>
        <v/>
      </c>
      <c r="R2019" s="5"/>
      <c r="S2019" s="6"/>
      <c r="T2019" s="5"/>
      <c r="U2019" s="5"/>
      <c r="V2019" s="5" t="str">
        <f>IF(ActividadesCom[[#This Row],[NIVEL 3]]&lt;&gt;0,VLOOKUP(ActividadesCom[[#This Row],[NIVEL 3]],Catálogo!A:B,2,FALSE),"")</f>
        <v/>
      </c>
      <c r="W2019" s="5"/>
      <c r="X2019" s="6"/>
      <c r="Y2019" s="5"/>
      <c r="Z2019" s="5"/>
      <c r="AA2019" s="5" t="str">
        <f>IF(ActividadesCom[[#This Row],[NIVEL 4]]&lt;&gt;0,VLOOKUP(ActividadesCom[[#This Row],[NIVEL 4]],Catálogo!A:B,2,FALSE),"")</f>
        <v/>
      </c>
      <c r="AB2019" s="5"/>
      <c r="AC2019" s="6"/>
      <c r="AD2019" s="5"/>
      <c r="AE2019" s="5"/>
      <c r="AF2019" s="5" t="str">
        <f>IF(ActividadesCom[[#This Row],[NIVEL 5]]&lt;&gt;0,VLOOKUP(ActividadesCom[[#This Row],[NIVEL 5]],Catálogo!A:B,2,FALSE),"")</f>
        <v/>
      </c>
      <c r="AG2019" s="5"/>
      <c r="AH2019" s="2"/>
      <c r="AI2019" s="2"/>
    </row>
    <row r="2020" spans="1:35" ht="30" customHeight="1" x14ac:dyDescent="0.25">
      <c r="A2020" s="7">
        <v>17470387</v>
      </c>
      <c r="B2020" s="97" t="str">
        <f>VLOOKUP(ActividadesCom[[#This Row],[NO. DE CONTROL]],'LISTADO ESTUDIANTES'!A:C,3,FALSE)</f>
        <v>CABRERA COLLI ROMUALDO</v>
      </c>
      <c r="C2020" s="97" t="str">
        <f>VLOOKUP(ActividadesCom[[#This Row],[NO. DE CONTROL]],'LISTADO ESTUDIANTES'!A:B,2,FALSE)</f>
        <v>INGENIERIA CIVIL</v>
      </c>
      <c r="D2020" s="18" t="str">
        <f>VLOOKUP(ActividadesCom[[#This Row],[NO. DE CONTROL]],'LISTADO ESTUDIANTES'!A:D,4,FALSE)</f>
        <v>ACTIVO(A)</v>
      </c>
      <c r="E2020" s="5">
        <f>SUM(ActividadesCom[[#This Row],[CRÉD. 1]],ActividadesCom[[#This Row],[CRÉD. 2]],ActividadesCom[[#This Row],[CRÉD. 3]],ActividadesCom[[#This Row],[CRÉD. 4]],ActividadesCom[[#This Row],[CRÉD. 5]])</f>
        <v>2</v>
      </c>
      <c r="F2020" s="17">
        <f>IF(ActividadesCom[[#This Row],[ÚLTIMO SEMESTRE CON CRÉDITOS]]&gt;0,ROUND(AVERAGE(ActividadesCom[[#This Row],[VALOR NIVEL 5]],ActividadesCom[[#This Row],[VALOR NIVEL 4]],ActividadesCom[[#This Row],[VALOR NIVEL 3]],ActividadesCom[[#This Row],[VALOR NIVEL 2]],ActividadesCom[[#This Row],[VALOR NIVEL 1]]),0),"")</f>
        <v>3</v>
      </c>
      <c r="G2020" s="5" t="str">
        <f>IF(ActividadesCom[[#This Row],[PROMEDIO]]="","",IF(ActividadesCom[[#This Row],[PROMEDIO]]&gt;=4,"EXCELENTE",IF(ActividadesCom[[#This Row],[PROMEDIO]]&gt;=3,"NOTABLE",IF(ActividadesCom[[#This Row],[PROMEDIO]]&gt;=2,"BUENO",IF(ActividadesCom[[#This Row],[PROMEDIO]]=1,"SUFICIENTE","")))))</f>
        <v>NOTABLE</v>
      </c>
      <c r="H2020" s="5">
        <f>MAX(ActividadesCom[[#This Row],[PERÍODO 1]],ActividadesCom[[#This Row],[PERÍODO 2]],ActividadesCom[[#This Row],[PERÍODO 3]],ActividadesCom[[#This Row],[PERÍODO 4]],ActividadesCom[[#This Row],[PERÍODO 5]])</f>
        <v>20181</v>
      </c>
      <c r="I2020" s="6" t="s">
        <v>1140</v>
      </c>
      <c r="J2020" s="5">
        <v>20181</v>
      </c>
      <c r="K2020" s="5" t="s">
        <v>4010</v>
      </c>
      <c r="L2020" s="5">
        <f>IF(ActividadesCom[[#This Row],[NIVEL 1]]&lt;&gt;0,VLOOKUP(ActividadesCom[[#This Row],[NIVEL 1]],Catálogo!A:B,2,FALSE),"")</f>
        <v>2</v>
      </c>
      <c r="M2020" s="5">
        <v>1</v>
      </c>
      <c r="N2020" s="6"/>
      <c r="O2020" s="5"/>
      <c r="P2020" s="5"/>
      <c r="Q2020" s="5" t="str">
        <f>IF(ActividadesCom[[#This Row],[NIVEL 2]]&lt;&gt;0,VLOOKUP(ActividadesCom[[#This Row],[NIVEL 2]],Catálogo!A:B,2,FALSE),"")</f>
        <v/>
      </c>
      <c r="R2020" s="5"/>
      <c r="S2020" s="6"/>
      <c r="T2020" s="5"/>
      <c r="U2020" s="5"/>
      <c r="V2020" s="5" t="str">
        <f>IF(ActividadesCom[[#This Row],[NIVEL 3]]&lt;&gt;0,VLOOKUP(ActividadesCom[[#This Row],[NIVEL 3]],Catálogo!A:B,2,FALSE),"")</f>
        <v/>
      </c>
      <c r="W2020" s="5"/>
      <c r="X2020" s="6"/>
      <c r="Y2020" s="5"/>
      <c r="Z2020" s="5"/>
      <c r="AA2020" s="5" t="str">
        <f>IF(ActividadesCom[[#This Row],[NIVEL 4]]&lt;&gt;0,VLOOKUP(ActividadesCom[[#This Row],[NIVEL 4]],Catálogo!A:B,2,FALSE),"")</f>
        <v/>
      </c>
      <c r="AB2020" s="5"/>
      <c r="AC2020" s="6" t="s">
        <v>31</v>
      </c>
      <c r="AD2020" s="5">
        <v>20173</v>
      </c>
      <c r="AE2020" s="5" t="s">
        <v>4009</v>
      </c>
      <c r="AF2020" s="5">
        <f>IF(ActividadesCom[[#This Row],[NIVEL 5]]&lt;&gt;0,VLOOKUP(ActividadesCom[[#This Row],[NIVEL 5]],Catálogo!A:B,2,FALSE),"")</f>
        <v>3</v>
      </c>
      <c r="AG2020" s="5">
        <v>1</v>
      </c>
      <c r="AH2020" s="2"/>
      <c r="AI2020" s="2"/>
    </row>
    <row r="2021" spans="1:35" ht="30" hidden="1" customHeight="1" x14ac:dyDescent="0.25">
      <c r="A2021" s="7">
        <v>17470388</v>
      </c>
      <c r="B2021" s="97" t="str">
        <f>VLOOKUP(ActividadesCom[[#This Row],[NO. DE CONTROL]],'LISTADO ESTUDIANTES'!A:C,3,FALSE)</f>
        <v>PEREYRA EK EMILLER GABRIEL</v>
      </c>
      <c r="C2021" s="97" t="str">
        <f>VLOOKUP(ActividadesCom[[#This Row],[NO. DE CONTROL]],'LISTADO ESTUDIANTES'!A:B,2,FALSE)</f>
        <v>INGENIERIA MECANICA</v>
      </c>
      <c r="D2021" s="18" t="str">
        <f>VLOOKUP(ActividadesCom[[#This Row],[NO. DE CONTROL]],'LISTADO ESTUDIANTES'!A:D,4,FALSE)</f>
        <v>BAJA</v>
      </c>
      <c r="E2021" s="5">
        <f>SUM(ActividadesCom[[#This Row],[CRÉD. 1]],ActividadesCom[[#This Row],[CRÉD. 2]],ActividadesCom[[#This Row],[CRÉD. 3]],ActividadesCom[[#This Row],[CRÉD. 4]],ActividadesCom[[#This Row],[CRÉD. 5]])</f>
        <v>0</v>
      </c>
      <c r="F2021" s="17" t="str">
        <f>IF(ActividadesCom[[#This Row],[ÚLTIMO SEMESTRE CON CRÉDITOS]]&gt;0,ROUND(AVERAGE(ActividadesCom[[#This Row],[VALOR NIVEL 5]],ActividadesCom[[#This Row],[VALOR NIVEL 4]],ActividadesCom[[#This Row],[VALOR NIVEL 3]],ActividadesCom[[#This Row],[VALOR NIVEL 2]],ActividadesCom[[#This Row],[VALOR NIVEL 1]]),0),"")</f>
        <v/>
      </c>
      <c r="G2021" s="5" t="str">
        <f>IF(ActividadesCom[[#This Row],[PROMEDIO]]="","",IF(ActividadesCom[[#This Row],[PROMEDIO]]&gt;=4,"EXCELENTE",IF(ActividadesCom[[#This Row],[PROMEDIO]]&gt;=3,"NOTABLE",IF(ActividadesCom[[#This Row],[PROMEDIO]]&gt;=2,"BUENO",IF(ActividadesCom[[#This Row],[PROMEDIO]]=1,"SUFICIENTE","")))))</f>
        <v/>
      </c>
      <c r="H2021" s="5">
        <f>MAX(ActividadesCom[[#This Row],[PERÍODO 1]],ActividadesCom[[#This Row],[PERÍODO 2]],ActividadesCom[[#This Row],[PERÍODO 3]],ActividadesCom[[#This Row],[PERÍODO 4]],ActividadesCom[[#This Row],[PERÍODO 5]])</f>
        <v>0</v>
      </c>
      <c r="I2021" s="6"/>
      <c r="J2021" s="5"/>
      <c r="K2021" s="5"/>
      <c r="L2021" s="5" t="str">
        <f>IF(ActividadesCom[[#This Row],[NIVEL 1]]&lt;&gt;0,VLOOKUP(ActividadesCom[[#This Row],[NIVEL 1]],Catálogo!A:B,2,FALSE),"")</f>
        <v/>
      </c>
      <c r="M2021" s="5"/>
      <c r="N2021" s="6"/>
      <c r="O2021" s="5"/>
      <c r="P2021" s="5"/>
      <c r="Q2021" s="5" t="str">
        <f>IF(ActividadesCom[[#This Row],[NIVEL 2]]&lt;&gt;0,VLOOKUP(ActividadesCom[[#This Row],[NIVEL 2]],Catálogo!A:B,2,FALSE),"")</f>
        <v/>
      </c>
      <c r="R2021" s="5"/>
      <c r="S2021" s="6"/>
      <c r="T2021" s="5"/>
      <c r="U2021" s="5"/>
      <c r="V2021" s="5" t="str">
        <f>IF(ActividadesCom[[#This Row],[NIVEL 3]]&lt;&gt;0,VLOOKUP(ActividadesCom[[#This Row],[NIVEL 3]],Catálogo!A:B,2,FALSE),"")</f>
        <v/>
      </c>
      <c r="W2021" s="5"/>
      <c r="X2021" s="6"/>
      <c r="Y2021" s="5"/>
      <c r="Z2021" s="5"/>
      <c r="AA2021" s="5" t="str">
        <f>IF(ActividadesCom[[#This Row],[NIVEL 4]]&lt;&gt;0,VLOOKUP(ActividadesCom[[#This Row],[NIVEL 4]],Catálogo!A:B,2,FALSE),"")</f>
        <v/>
      </c>
      <c r="AB2021" s="5"/>
      <c r="AC2021" s="6"/>
      <c r="AD2021" s="5"/>
      <c r="AE2021" s="5"/>
      <c r="AF2021" s="5" t="str">
        <f>IF(ActividadesCom[[#This Row],[NIVEL 5]]&lt;&gt;0,VLOOKUP(ActividadesCom[[#This Row],[NIVEL 5]],Catálogo!A:B,2,FALSE),"")</f>
        <v/>
      </c>
      <c r="AG2021" s="5"/>
      <c r="AH2021" s="2"/>
      <c r="AI2021" s="2"/>
    </row>
    <row r="2022" spans="1:35" ht="30" hidden="1" customHeight="1" x14ac:dyDescent="0.25">
      <c r="A2022" s="7">
        <v>17470389</v>
      </c>
      <c r="B2022" s="97" t="str">
        <f>VLOOKUP(ActividadesCom[[#This Row],[NO. DE CONTROL]],'LISTADO ESTUDIANTES'!A:C,3,FALSE)</f>
        <v>CASANOVA SANSORES YERLY ALEJANDRA</v>
      </c>
      <c r="C2022" s="97" t="str">
        <f>VLOOKUP(ActividadesCom[[#This Row],[NO. DE CONTROL]],'LISTADO ESTUDIANTES'!A:B,2,FALSE)</f>
        <v>ARQUITECTURA</v>
      </c>
      <c r="D2022" s="18" t="str">
        <f>VLOOKUP(ActividadesCom[[#This Row],[NO. DE CONTROL]],'LISTADO ESTUDIANTES'!A:D,4,FALSE)</f>
        <v>BAJA</v>
      </c>
      <c r="E2022" s="5">
        <f>SUM(ActividadesCom[[#This Row],[CRÉD. 1]],ActividadesCom[[#This Row],[CRÉD. 2]],ActividadesCom[[#This Row],[CRÉD. 3]],ActividadesCom[[#This Row],[CRÉD. 4]],ActividadesCom[[#This Row],[CRÉD. 5]])</f>
        <v>2</v>
      </c>
      <c r="F2022" s="17">
        <f>IF(ActividadesCom[[#This Row],[ÚLTIMO SEMESTRE CON CRÉDITOS]]&gt;0,ROUND(AVERAGE(ActividadesCom[[#This Row],[VALOR NIVEL 5]],ActividadesCom[[#This Row],[VALOR NIVEL 4]],ActividadesCom[[#This Row],[VALOR NIVEL 3]],ActividadesCom[[#This Row],[VALOR NIVEL 2]],ActividadesCom[[#This Row],[VALOR NIVEL 1]]),0),"")</f>
        <v>4</v>
      </c>
      <c r="G2022" s="5" t="str">
        <f>IF(ActividadesCom[[#This Row],[PROMEDIO]]="","",IF(ActividadesCom[[#This Row],[PROMEDIO]]&gt;=4,"EXCELENTE",IF(ActividadesCom[[#This Row],[PROMEDIO]]&gt;=3,"NOTABLE",IF(ActividadesCom[[#This Row],[PROMEDIO]]&gt;=2,"BUENO",IF(ActividadesCom[[#This Row],[PROMEDIO]]=1,"SUFICIENTE","")))))</f>
        <v>EXCELENTE</v>
      </c>
      <c r="H2022" s="5">
        <f>MAX(ActividadesCom[[#This Row],[PERÍODO 1]],ActividadesCom[[#This Row],[PERÍODO 2]],ActividadesCom[[#This Row],[PERÍODO 3]],ActividadesCom[[#This Row],[PERÍODO 4]],ActividadesCom[[#This Row],[PERÍODO 5]])</f>
        <v>20193</v>
      </c>
      <c r="I2022" s="6"/>
      <c r="J2022" s="5"/>
      <c r="K2022" s="5"/>
      <c r="L2022" s="5" t="str">
        <f>IF(ActividadesCom[[#This Row],[NIVEL 1]]&lt;&gt;0,VLOOKUP(ActividadesCom[[#This Row],[NIVEL 1]],Catálogo!A:B,2,FALSE),"")</f>
        <v/>
      </c>
      <c r="M2022" s="5"/>
      <c r="N2022" s="6"/>
      <c r="O2022" s="5"/>
      <c r="P2022" s="5"/>
      <c r="Q2022" s="5" t="str">
        <f>IF(ActividadesCom[[#This Row],[NIVEL 2]]&lt;&gt;0,VLOOKUP(ActividadesCom[[#This Row],[NIVEL 2]],Catálogo!A:B,2,FALSE),"")</f>
        <v/>
      </c>
      <c r="R2022" s="5"/>
      <c r="S2022" s="6"/>
      <c r="T2022" s="5"/>
      <c r="U2022" s="5"/>
      <c r="V2022" s="5" t="str">
        <f>IF(ActividadesCom[[#This Row],[NIVEL 3]]&lt;&gt;0,VLOOKUP(ActividadesCom[[#This Row],[NIVEL 3]],Catálogo!A:B,2,FALSE),"")</f>
        <v/>
      </c>
      <c r="W2022" s="5"/>
      <c r="X2022" s="6" t="s">
        <v>818</v>
      </c>
      <c r="Y2022" s="5">
        <v>20193</v>
      </c>
      <c r="Z2022" s="5" t="s">
        <v>4008</v>
      </c>
      <c r="AA2022" s="5">
        <f>IF(ActividadesCom[[#This Row],[NIVEL 4]]&lt;&gt;0,VLOOKUP(ActividadesCom[[#This Row],[NIVEL 4]],Catálogo!A:B,2,FALSE),"")</f>
        <v>4</v>
      </c>
      <c r="AB2022" s="5">
        <v>1</v>
      </c>
      <c r="AC2022" s="6" t="s">
        <v>615</v>
      </c>
      <c r="AD2022" s="5">
        <v>20183</v>
      </c>
      <c r="AE2022" s="5" t="s">
        <v>4008</v>
      </c>
      <c r="AF2022" s="5">
        <f>IF(ActividadesCom[[#This Row],[NIVEL 5]]&lt;&gt;0,VLOOKUP(ActividadesCom[[#This Row],[NIVEL 5]],Catálogo!A:B,2,FALSE),"")</f>
        <v>4</v>
      </c>
      <c r="AG2022" s="5">
        <v>1</v>
      </c>
      <c r="AH2022" s="2"/>
      <c r="AI2022" s="2"/>
    </row>
    <row r="2023" spans="1:35" ht="30" hidden="1" customHeight="1" x14ac:dyDescent="0.25">
      <c r="A2023" s="7">
        <v>17470390</v>
      </c>
      <c r="B2023" s="97" t="str">
        <f>VLOOKUP(ActividadesCom[[#This Row],[NO. DE CONTROL]],'LISTADO ESTUDIANTES'!A:C,3,FALSE)</f>
        <v>ROCHA CAN ARI SAUL</v>
      </c>
      <c r="C2023" s="97" t="str">
        <f>VLOOKUP(ActividadesCom[[#This Row],[NO. DE CONTROL]],'LISTADO ESTUDIANTES'!A:B,2,FALSE)</f>
        <v>INGENIERIA EN SISTEMAS COMPUTACIONALES</v>
      </c>
      <c r="D2023" s="18" t="str">
        <f>VLOOKUP(ActividadesCom[[#This Row],[NO. DE CONTROL]],'LISTADO ESTUDIANTES'!A:D,4,FALSE)</f>
        <v>BAJA</v>
      </c>
      <c r="E2023" s="5">
        <f>SUM(ActividadesCom[[#This Row],[CRÉD. 1]],ActividadesCom[[#This Row],[CRÉD. 2]],ActividadesCom[[#This Row],[CRÉD. 3]],ActividadesCom[[#This Row],[CRÉD. 4]],ActividadesCom[[#This Row],[CRÉD. 5]])</f>
        <v>1</v>
      </c>
      <c r="F2023" s="17">
        <f>IF(ActividadesCom[[#This Row],[ÚLTIMO SEMESTRE CON CRÉDITOS]]&gt;0,ROUND(AVERAGE(ActividadesCom[[#This Row],[VALOR NIVEL 5]],ActividadesCom[[#This Row],[VALOR NIVEL 4]],ActividadesCom[[#This Row],[VALOR NIVEL 3]],ActividadesCom[[#This Row],[VALOR NIVEL 2]],ActividadesCom[[#This Row],[VALOR NIVEL 1]]),0),"")</f>
        <v>4</v>
      </c>
      <c r="G2023" s="5" t="str">
        <f>IF(ActividadesCom[[#This Row],[PROMEDIO]]="","",IF(ActividadesCom[[#This Row],[PROMEDIO]]&gt;=4,"EXCELENTE",IF(ActividadesCom[[#This Row],[PROMEDIO]]&gt;=3,"NOTABLE",IF(ActividadesCom[[#This Row],[PROMEDIO]]&gt;=2,"BUENO",IF(ActividadesCom[[#This Row],[PROMEDIO]]=1,"SUFICIENTE","")))))</f>
        <v>EXCELENTE</v>
      </c>
      <c r="H2023" s="5">
        <f>MAX(ActividadesCom[[#This Row],[PERÍODO 1]],ActividadesCom[[#This Row],[PERÍODO 2]],ActividadesCom[[#This Row],[PERÍODO 3]],ActividadesCom[[#This Row],[PERÍODO 4]],ActividadesCom[[#This Row],[PERÍODO 5]])</f>
        <v>20173</v>
      </c>
      <c r="I2023" s="6"/>
      <c r="J2023" s="5"/>
      <c r="K2023" s="5"/>
      <c r="L2023" s="5" t="str">
        <f>IF(ActividadesCom[[#This Row],[NIVEL 1]]&lt;&gt;0,VLOOKUP(ActividadesCom[[#This Row],[NIVEL 1]],Catálogo!A:B,2,FALSE),"")</f>
        <v/>
      </c>
      <c r="M2023" s="5"/>
      <c r="N2023" s="6"/>
      <c r="O2023" s="5"/>
      <c r="P2023" s="5"/>
      <c r="Q2023" s="5" t="str">
        <f>IF(ActividadesCom[[#This Row],[NIVEL 2]]&lt;&gt;0,VLOOKUP(ActividadesCom[[#This Row],[NIVEL 2]],Catálogo!A:B,2,FALSE),"")</f>
        <v/>
      </c>
      <c r="R2023" s="5"/>
      <c r="S2023" s="6"/>
      <c r="T2023" s="5"/>
      <c r="U2023" s="5"/>
      <c r="V2023" s="5" t="str">
        <f>IF(ActividadesCom[[#This Row],[NIVEL 3]]&lt;&gt;0,VLOOKUP(ActividadesCom[[#This Row],[NIVEL 3]],Catálogo!A:B,2,FALSE),"")</f>
        <v/>
      </c>
      <c r="W2023" s="5"/>
      <c r="X2023" s="6"/>
      <c r="Y2023" s="5"/>
      <c r="Z2023" s="5"/>
      <c r="AA2023" s="5" t="str">
        <f>IF(ActividadesCom[[#This Row],[NIVEL 4]]&lt;&gt;0,VLOOKUP(ActividadesCom[[#This Row],[NIVEL 4]],Catálogo!A:B,2,FALSE),"")</f>
        <v/>
      </c>
      <c r="AB2023" s="5"/>
      <c r="AC2023" s="9" t="s">
        <v>5</v>
      </c>
      <c r="AD2023" s="8">
        <v>20173</v>
      </c>
      <c r="AE2023" s="8" t="s">
        <v>4008</v>
      </c>
      <c r="AF2023" s="5">
        <f>IF(ActividadesCom[[#This Row],[NIVEL 5]]&lt;&gt;0,VLOOKUP(ActividadesCom[[#This Row],[NIVEL 5]],Catálogo!A:B,2,FALSE),"")</f>
        <v>4</v>
      </c>
      <c r="AG2023" s="8">
        <v>1</v>
      </c>
      <c r="AH2023" s="2"/>
      <c r="AI2023" s="2"/>
    </row>
    <row r="2024" spans="1:35" ht="30" hidden="1" customHeight="1" x14ac:dyDescent="0.25">
      <c r="A2024" s="7">
        <v>17470391</v>
      </c>
      <c r="B2024" s="97" t="str">
        <f>VLOOKUP(ActividadesCom[[#This Row],[NO. DE CONTROL]],'LISTADO ESTUDIANTES'!A:C,3,FALSE)</f>
        <v>CENTURION DOMINGUEZ SONIA DEL CARMEN</v>
      </c>
      <c r="C2024" s="97" t="str">
        <f>VLOOKUP(ActividadesCom[[#This Row],[NO. DE CONTROL]],'LISTADO ESTUDIANTES'!A:B,2,FALSE)</f>
        <v>INGENIERIA EN GESTION EMPRESARIAL</v>
      </c>
      <c r="D2024" s="18" t="str">
        <f>VLOOKUP(ActividadesCom[[#This Row],[NO. DE CONTROL]],'LISTADO ESTUDIANTES'!A:D,4,FALSE)</f>
        <v>BAJA</v>
      </c>
      <c r="E2024" s="5">
        <f>SUM(ActividadesCom[[#This Row],[CRÉD. 1]],ActividadesCom[[#This Row],[CRÉD. 2]],ActividadesCom[[#This Row],[CRÉD. 3]],ActividadesCom[[#This Row],[CRÉD. 4]],ActividadesCom[[#This Row],[CRÉD. 5]])</f>
        <v>0</v>
      </c>
      <c r="F2024" s="17" t="str">
        <f>IF(ActividadesCom[[#This Row],[ÚLTIMO SEMESTRE CON CRÉDITOS]]&gt;0,ROUND(AVERAGE(ActividadesCom[[#This Row],[VALOR NIVEL 5]],ActividadesCom[[#This Row],[VALOR NIVEL 4]],ActividadesCom[[#This Row],[VALOR NIVEL 3]],ActividadesCom[[#This Row],[VALOR NIVEL 2]],ActividadesCom[[#This Row],[VALOR NIVEL 1]]),0),"")</f>
        <v/>
      </c>
      <c r="G2024" s="5" t="str">
        <f>IF(ActividadesCom[[#This Row],[PROMEDIO]]="","",IF(ActividadesCom[[#This Row],[PROMEDIO]]&gt;=4,"EXCELENTE",IF(ActividadesCom[[#This Row],[PROMEDIO]]&gt;=3,"NOTABLE",IF(ActividadesCom[[#This Row],[PROMEDIO]]&gt;=2,"BUENO",IF(ActividadesCom[[#This Row],[PROMEDIO]]=1,"SUFICIENTE","")))))</f>
        <v/>
      </c>
      <c r="H2024" s="5">
        <f>MAX(ActividadesCom[[#This Row],[PERÍODO 1]],ActividadesCom[[#This Row],[PERÍODO 2]],ActividadesCom[[#This Row],[PERÍODO 3]],ActividadesCom[[#This Row],[PERÍODO 4]],ActividadesCom[[#This Row],[PERÍODO 5]])</f>
        <v>0</v>
      </c>
      <c r="I2024" s="6"/>
      <c r="J2024" s="5"/>
      <c r="K2024" s="5"/>
      <c r="L2024" s="5" t="str">
        <f>IF(ActividadesCom[[#This Row],[NIVEL 1]]&lt;&gt;0,VLOOKUP(ActividadesCom[[#This Row],[NIVEL 1]],Catálogo!A:B,2,FALSE),"")</f>
        <v/>
      </c>
      <c r="M2024" s="5"/>
      <c r="N2024" s="6"/>
      <c r="O2024" s="5"/>
      <c r="P2024" s="5"/>
      <c r="Q2024" s="5" t="str">
        <f>IF(ActividadesCom[[#This Row],[NIVEL 2]]&lt;&gt;0,VLOOKUP(ActividadesCom[[#This Row],[NIVEL 2]],Catálogo!A:B,2,FALSE),"")</f>
        <v/>
      </c>
      <c r="R2024" s="5"/>
      <c r="S2024" s="6"/>
      <c r="T2024" s="5"/>
      <c r="U2024" s="5"/>
      <c r="V2024" s="5" t="str">
        <f>IF(ActividadesCom[[#This Row],[NIVEL 3]]&lt;&gt;0,VLOOKUP(ActividadesCom[[#This Row],[NIVEL 3]],Catálogo!A:B,2,FALSE),"")</f>
        <v/>
      </c>
      <c r="W2024" s="5"/>
      <c r="X2024" s="6"/>
      <c r="Y2024" s="5"/>
      <c r="Z2024" s="5"/>
      <c r="AA2024" s="5" t="str">
        <f>IF(ActividadesCom[[#This Row],[NIVEL 4]]&lt;&gt;0,VLOOKUP(ActividadesCom[[#This Row],[NIVEL 4]],Catálogo!A:B,2,FALSE),"")</f>
        <v/>
      </c>
      <c r="AB2024" s="5"/>
      <c r="AC2024" s="6"/>
      <c r="AD2024" s="5"/>
      <c r="AE2024" s="5"/>
      <c r="AF2024" s="5" t="str">
        <f>IF(ActividadesCom[[#This Row],[NIVEL 5]]&lt;&gt;0,VLOOKUP(ActividadesCom[[#This Row],[NIVEL 5]],Catálogo!A:B,2,FALSE),"")</f>
        <v/>
      </c>
      <c r="AG2024" s="5"/>
      <c r="AH2024" s="2"/>
      <c r="AI2024" s="2"/>
    </row>
    <row r="2025" spans="1:35" ht="30" hidden="1" customHeight="1" x14ac:dyDescent="0.25">
      <c r="A2025" s="7">
        <v>17470392</v>
      </c>
      <c r="B2025" s="97" t="str">
        <f>VLOOKUP(ActividadesCom[[#This Row],[NO. DE CONTROL]],'LISTADO ESTUDIANTES'!A:C,3,FALSE)</f>
        <v>PEREZ MALDONADO ANA LUISA</v>
      </c>
      <c r="C2025" s="97" t="str">
        <f>VLOOKUP(ActividadesCom[[#This Row],[NO. DE CONTROL]],'LISTADO ESTUDIANTES'!A:B,2,FALSE)</f>
        <v>INGENIERIA EN GESTION EMPRESARIAL</v>
      </c>
      <c r="D2025" s="18" t="str">
        <f>VLOOKUP(ActividadesCom[[#This Row],[NO. DE CONTROL]],'LISTADO ESTUDIANTES'!A:D,4,FALSE)</f>
        <v>BAJA</v>
      </c>
      <c r="E2025" s="5">
        <f>SUM(ActividadesCom[[#This Row],[CRÉD. 1]],ActividadesCom[[#This Row],[CRÉD. 2]],ActividadesCom[[#This Row],[CRÉD. 3]],ActividadesCom[[#This Row],[CRÉD. 4]],ActividadesCom[[#This Row],[CRÉD. 5]])</f>
        <v>0</v>
      </c>
      <c r="F2025" s="17" t="str">
        <f>IF(ActividadesCom[[#This Row],[ÚLTIMO SEMESTRE CON CRÉDITOS]]&gt;0,ROUND(AVERAGE(ActividadesCom[[#This Row],[VALOR NIVEL 5]],ActividadesCom[[#This Row],[VALOR NIVEL 4]],ActividadesCom[[#This Row],[VALOR NIVEL 3]],ActividadesCom[[#This Row],[VALOR NIVEL 2]],ActividadesCom[[#This Row],[VALOR NIVEL 1]]),0),"")</f>
        <v/>
      </c>
      <c r="G2025" s="5" t="str">
        <f>IF(ActividadesCom[[#This Row],[PROMEDIO]]="","",IF(ActividadesCom[[#This Row],[PROMEDIO]]&gt;=4,"EXCELENTE",IF(ActividadesCom[[#This Row],[PROMEDIO]]&gt;=3,"NOTABLE",IF(ActividadesCom[[#This Row],[PROMEDIO]]&gt;=2,"BUENO",IF(ActividadesCom[[#This Row],[PROMEDIO]]=1,"SUFICIENTE","")))))</f>
        <v/>
      </c>
      <c r="H2025" s="5">
        <f>MAX(ActividadesCom[[#This Row],[PERÍODO 1]],ActividadesCom[[#This Row],[PERÍODO 2]],ActividadesCom[[#This Row],[PERÍODO 3]],ActividadesCom[[#This Row],[PERÍODO 4]],ActividadesCom[[#This Row],[PERÍODO 5]])</f>
        <v>0</v>
      </c>
      <c r="I2025" s="6"/>
      <c r="J2025" s="5"/>
      <c r="K2025" s="5"/>
      <c r="L2025" s="5" t="str">
        <f>IF(ActividadesCom[[#This Row],[NIVEL 1]]&lt;&gt;0,VLOOKUP(ActividadesCom[[#This Row],[NIVEL 1]],Catálogo!A:B,2,FALSE),"")</f>
        <v/>
      </c>
      <c r="M2025" s="5"/>
      <c r="N2025" s="6"/>
      <c r="O2025" s="5"/>
      <c r="P2025" s="5"/>
      <c r="Q2025" s="5" t="str">
        <f>IF(ActividadesCom[[#This Row],[NIVEL 2]]&lt;&gt;0,VLOOKUP(ActividadesCom[[#This Row],[NIVEL 2]],Catálogo!A:B,2,FALSE),"")</f>
        <v/>
      </c>
      <c r="R2025" s="5"/>
      <c r="S2025" s="6"/>
      <c r="T2025" s="5"/>
      <c r="U2025" s="5"/>
      <c r="V2025" s="5" t="str">
        <f>IF(ActividadesCom[[#This Row],[NIVEL 3]]&lt;&gt;0,VLOOKUP(ActividadesCom[[#This Row],[NIVEL 3]],Catálogo!A:B,2,FALSE),"")</f>
        <v/>
      </c>
      <c r="W2025" s="5"/>
      <c r="X2025" s="6"/>
      <c r="Y2025" s="5"/>
      <c r="Z2025" s="5"/>
      <c r="AA2025" s="5" t="str">
        <f>IF(ActividadesCom[[#This Row],[NIVEL 4]]&lt;&gt;0,VLOOKUP(ActividadesCom[[#This Row],[NIVEL 4]],Catálogo!A:B,2,FALSE),"")</f>
        <v/>
      </c>
      <c r="AB2025" s="5"/>
      <c r="AC2025" s="6"/>
      <c r="AD2025" s="5"/>
      <c r="AE2025" s="5"/>
      <c r="AF2025" s="5" t="str">
        <f>IF(ActividadesCom[[#This Row],[NIVEL 5]]&lt;&gt;0,VLOOKUP(ActividadesCom[[#This Row],[NIVEL 5]],Catálogo!A:B,2,FALSE),"")</f>
        <v/>
      </c>
      <c r="AG2025" s="5"/>
      <c r="AH2025" s="2"/>
      <c r="AI2025" s="2"/>
    </row>
    <row r="2026" spans="1:35" ht="30" hidden="1" customHeight="1" x14ac:dyDescent="0.25">
      <c r="A2026" s="7">
        <v>17470393</v>
      </c>
      <c r="B2026" s="97" t="str">
        <f>VLOOKUP(ActividadesCom[[#This Row],[NO. DE CONTROL]],'LISTADO ESTUDIANTES'!A:C,3,FALSE)</f>
        <v>VEGA HERRERA CECILIA LUCELY</v>
      </c>
      <c r="C2026" s="97" t="str">
        <f>VLOOKUP(ActividadesCom[[#This Row],[NO. DE CONTROL]],'LISTADO ESTUDIANTES'!A:B,2,FALSE)</f>
        <v>INGENIERIA EN SISTEMAS COMPUTACIONALES</v>
      </c>
      <c r="D2026" s="18" t="str">
        <f>VLOOKUP(ActividadesCom[[#This Row],[NO. DE CONTROL]],'LISTADO ESTUDIANTES'!A:D,4,FALSE)</f>
        <v>BAJA</v>
      </c>
      <c r="E2026" s="5">
        <f>SUM(ActividadesCom[[#This Row],[CRÉD. 1]],ActividadesCom[[#This Row],[CRÉD. 2]],ActividadesCom[[#This Row],[CRÉD. 3]],ActividadesCom[[#This Row],[CRÉD. 4]],ActividadesCom[[#This Row],[CRÉD. 5]])</f>
        <v>0</v>
      </c>
      <c r="F2026" s="17" t="str">
        <f>IF(ActividadesCom[[#This Row],[ÚLTIMO SEMESTRE CON CRÉDITOS]]&gt;0,ROUND(AVERAGE(ActividadesCom[[#This Row],[VALOR NIVEL 5]],ActividadesCom[[#This Row],[VALOR NIVEL 4]],ActividadesCom[[#This Row],[VALOR NIVEL 3]],ActividadesCom[[#This Row],[VALOR NIVEL 2]],ActividadesCom[[#This Row],[VALOR NIVEL 1]]),0),"")</f>
        <v/>
      </c>
      <c r="G2026" s="5" t="str">
        <f>IF(ActividadesCom[[#This Row],[PROMEDIO]]="","",IF(ActividadesCom[[#This Row],[PROMEDIO]]&gt;=4,"EXCELENTE",IF(ActividadesCom[[#This Row],[PROMEDIO]]&gt;=3,"NOTABLE",IF(ActividadesCom[[#This Row],[PROMEDIO]]&gt;=2,"BUENO",IF(ActividadesCom[[#This Row],[PROMEDIO]]=1,"SUFICIENTE","")))))</f>
        <v/>
      </c>
      <c r="H2026" s="5">
        <f>MAX(ActividadesCom[[#This Row],[PERÍODO 1]],ActividadesCom[[#This Row],[PERÍODO 2]],ActividadesCom[[#This Row],[PERÍODO 3]],ActividadesCom[[#This Row],[PERÍODO 4]],ActividadesCom[[#This Row],[PERÍODO 5]])</f>
        <v>0</v>
      </c>
      <c r="I2026" s="6"/>
      <c r="J2026" s="5"/>
      <c r="K2026" s="5"/>
      <c r="L2026" s="5" t="str">
        <f>IF(ActividadesCom[[#This Row],[NIVEL 1]]&lt;&gt;0,VLOOKUP(ActividadesCom[[#This Row],[NIVEL 1]],Catálogo!A:B,2,FALSE),"")</f>
        <v/>
      </c>
      <c r="M2026" s="5"/>
      <c r="N2026" s="6"/>
      <c r="O2026" s="5"/>
      <c r="P2026" s="5"/>
      <c r="Q2026" s="5" t="str">
        <f>IF(ActividadesCom[[#This Row],[NIVEL 2]]&lt;&gt;0,VLOOKUP(ActividadesCom[[#This Row],[NIVEL 2]],Catálogo!A:B,2,FALSE),"")</f>
        <v/>
      </c>
      <c r="R2026" s="5"/>
      <c r="S2026" s="6"/>
      <c r="T2026" s="5"/>
      <c r="U2026" s="5"/>
      <c r="V2026" s="5" t="str">
        <f>IF(ActividadesCom[[#This Row],[NIVEL 3]]&lt;&gt;0,VLOOKUP(ActividadesCom[[#This Row],[NIVEL 3]],Catálogo!A:B,2,FALSE),"")</f>
        <v/>
      </c>
      <c r="W2026" s="5"/>
      <c r="X2026" s="6"/>
      <c r="Y2026" s="5"/>
      <c r="Z2026" s="5"/>
      <c r="AA2026" s="5" t="str">
        <f>IF(ActividadesCom[[#This Row],[NIVEL 4]]&lt;&gt;0,VLOOKUP(ActividadesCom[[#This Row],[NIVEL 4]],Catálogo!A:B,2,FALSE),"")</f>
        <v/>
      </c>
      <c r="AB2026" s="5"/>
      <c r="AC2026" s="6"/>
      <c r="AD2026" s="5"/>
      <c r="AE2026" s="5"/>
      <c r="AF2026" s="5" t="str">
        <f>IF(ActividadesCom[[#This Row],[NIVEL 5]]&lt;&gt;0,VLOOKUP(ActividadesCom[[#This Row],[NIVEL 5]],Catálogo!A:B,2,FALSE),"")</f>
        <v/>
      </c>
      <c r="AG2026" s="5"/>
      <c r="AH2026" s="2"/>
      <c r="AI2026" s="2"/>
    </row>
    <row r="2027" spans="1:35" ht="30" hidden="1" customHeight="1" x14ac:dyDescent="0.25">
      <c r="A2027" s="7">
        <v>17470394</v>
      </c>
      <c r="B2027" s="97" t="str">
        <f>VLOOKUP(ActividadesCom[[#This Row],[NO. DE CONTROL]],'LISTADO ESTUDIANTES'!A:C,3,FALSE)</f>
        <v>CHI CHI ARLET GUADALUPE</v>
      </c>
      <c r="C2027" s="97" t="str">
        <f>VLOOKUP(ActividadesCom[[#This Row],[NO. DE CONTROL]],'LISTADO ESTUDIANTES'!A:B,2,FALSE)</f>
        <v>INGENIERIA EN ADMINISTRACION</v>
      </c>
      <c r="D2027" s="18" t="str">
        <f>VLOOKUP(ActividadesCom[[#This Row],[NO. DE CONTROL]],'LISTADO ESTUDIANTES'!A:D,4,FALSE)</f>
        <v>BAJA</v>
      </c>
      <c r="E2027" s="5">
        <f>SUM(ActividadesCom[[#This Row],[CRÉD. 1]],ActividadesCom[[#This Row],[CRÉD. 2]],ActividadesCom[[#This Row],[CRÉD. 3]],ActividadesCom[[#This Row],[CRÉD. 4]],ActividadesCom[[#This Row],[CRÉD. 5]])</f>
        <v>0</v>
      </c>
      <c r="F2027" s="17" t="str">
        <f>IF(ActividadesCom[[#This Row],[ÚLTIMO SEMESTRE CON CRÉDITOS]]&gt;0,ROUND(AVERAGE(ActividadesCom[[#This Row],[VALOR NIVEL 5]],ActividadesCom[[#This Row],[VALOR NIVEL 4]],ActividadesCom[[#This Row],[VALOR NIVEL 3]],ActividadesCom[[#This Row],[VALOR NIVEL 2]],ActividadesCom[[#This Row],[VALOR NIVEL 1]]),0),"")</f>
        <v/>
      </c>
      <c r="G2027" s="5" t="str">
        <f>IF(ActividadesCom[[#This Row],[PROMEDIO]]="","",IF(ActividadesCom[[#This Row],[PROMEDIO]]&gt;=4,"EXCELENTE",IF(ActividadesCom[[#This Row],[PROMEDIO]]&gt;=3,"NOTABLE",IF(ActividadesCom[[#This Row],[PROMEDIO]]&gt;=2,"BUENO",IF(ActividadesCom[[#This Row],[PROMEDIO]]=1,"SUFICIENTE","")))))</f>
        <v/>
      </c>
      <c r="H2027" s="5">
        <f>MAX(ActividadesCom[[#This Row],[PERÍODO 1]],ActividadesCom[[#This Row],[PERÍODO 2]],ActividadesCom[[#This Row],[PERÍODO 3]],ActividadesCom[[#This Row],[PERÍODO 4]],ActividadesCom[[#This Row],[PERÍODO 5]])</f>
        <v>0</v>
      </c>
      <c r="I2027" s="6"/>
      <c r="J2027" s="5"/>
      <c r="K2027" s="5"/>
      <c r="L2027" s="5" t="str">
        <f>IF(ActividadesCom[[#This Row],[NIVEL 1]]&lt;&gt;0,VLOOKUP(ActividadesCom[[#This Row],[NIVEL 1]],Catálogo!A:B,2,FALSE),"")</f>
        <v/>
      </c>
      <c r="M2027" s="5"/>
      <c r="N2027" s="6"/>
      <c r="O2027" s="5"/>
      <c r="P2027" s="5"/>
      <c r="Q2027" s="5" t="str">
        <f>IF(ActividadesCom[[#This Row],[NIVEL 2]]&lt;&gt;0,VLOOKUP(ActividadesCom[[#This Row],[NIVEL 2]],Catálogo!A:B,2,FALSE),"")</f>
        <v/>
      </c>
      <c r="R2027" s="5"/>
      <c r="S2027" s="6"/>
      <c r="T2027" s="5"/>
      <c r="U2027" s="5"/>
      <c r="V2027" s="5" t="str">
        <f>IF(ActividadesCom[[#This Row],[NIVEL 3]]&lt;&gt;0,VLOOKUP(ActividadesCom[[#This Row],[NIVEL 3]],Catálogo!A:B,2,FALSE),"")</f>
        <v/>
      </c>
      <c r="W2027" s="5"/>
      <c r="X2027" s="6"/>
      <c r="Y2027" s="5"/>
      <c r="Z2027" s="5"/>
      <c r="AA2027" s="5" t="str">
        <f>IF(ActividadesCom[[#This Row],[NIVEL 4]]&lt;&gt;0,VLOOKUP(ActividadesCom[[#This Row],[NIVEL 4]],Catálogo!A:B,2,FALSE),"")</f>
        <v/>
      </c>
      <c r="AB2027" s="5"/>
      <c r="AC2027" s="6"/>
      <c r="AD2027" s="5"/>
      <c r="AE2027" s="5"/>
      <c r="AF2027" s="5" t="str">
        <f>IF(ActividadesCom[[#This Row],[NIVEL 5]]&lt;&gt;0,VLOOKUP(ActividadesCom[[#This Row],[NIVEL 5]],Catálogo!A:B,2,FALSE),"")</f>
        <v/>
      </c>
      <c r="AG2027" s="5"/>
      <c r="AH2027" s="2"/>
      <c r="AI2027" s="2"/>
    </row>
    <row r="2028" spans="1:35" ht="30" hidden="1" customHeight="1" x14ac:dyDescent="0.25">
      <c r="A2028" s="7">
        <v>17470395</v>
      </c>
      <c r="B2028" s="97" t="str">
        <f>VLOOKUP(ActividadesCom[[#This Row],[NO. DE CONTROL]],'LISTADO ESTUDIANTES'!A:C,3,FALSE)</f>
        <v>SOLIS RECINOS ALEXIS YOBANY</v>
      </c>
      <c r="C2028" s="97" t="str">
        <f>VLOOKUP(ActividadesCom[[#This Row],[NO. DE CONTROL]],'LISTADO ESTUDIANTES'!A:B,2,FALSE)</f>
        <v>INGENIERIA MECANICA</v>
      </c>
      <c r="D2028" s="18" t="str">
        <f>VLOOKUP(ActividadesCom[[#This Row],[NO. DE CONTROL]],'LISTADO ESTUDIANTES'!A:D,4,FALSE)</f>
        <v>BAJA</v>
      </c>
      <c r="E2028" s="5">
        <f>SUM(ActividadesCom[[#This Row],[CRÉD. 1]],ActividadesCom[[#This Row],[CRÉD. 2]],ActividadesCom[[#This Row],[CRÉD. 3]],ActividadesCom[[#This Row],[CRÉD. 4]],ActividadesCom[[#This Row],[CRÉD. 5]])</f>
        <v>0</v>
      </c>
      <c r="F2028" s="17" t="str">
        <f>IF(ActividadesCom[[#This Row],[ÚLTIMO SEMESTRE CON CRÉDITOS]]&gt;0,ROUND(AVERAGE(ActividadesCom[[#This Row],[VALOR NIVEL 5]],ActividadesCom[[#This Row],[VALOR NIVEL 4]],ActividadesCom[[#This Row],[VALOR NIVEL 3]],ActividadesCom[[#This Row],[VALOR NIVEL 2]],ActividadesCom[[#This Row],[VALOR NIVEL 1]]),0),"")</f>
        <v/>
      </c>
      <c r="G2028" s="5" t="str">
        <f>IF(ActividadesCom[[#This Row],[PROMEDIO]]="","",IF(ActividadesCom[[#This Row],[PROMEDIO]]&gt;=4,"EXCELENTE",IF(ActividadesCom[[#This Row],[PROMEDIO]]&gt;=3,"NOTABLE",IF(ActividadesCom[[#This Row],[PROMEDIO]]&gt;=2,"BUENO",IF(ActividadesCom[[#This Row],[PROMEDIO]]=1,"SUFICIENTE","")))))</f>
        <v/>
      </c>
      <c r="H2028" s="5">
        <f>MAX(ActividadesCom[[#This Row],[PERÍODO 1]],ActividadesCom[[#This Row],[PERÍODO 2]],ActividadesCom[[#This Row],[PERÍODO 3]],ActividadesCom[[#This Row],[PERÍODO 4]],ActividadesCom[[#This Row],[PERÍODO 5]])</f>
        <v>0</v>
      </c>
      <c r="I2028" s="6"/>
      <c r="J2028" s="5"/>
      <c r="K2028" s="5"/>
      <c r="L2028" s="5" t="str">
        <f>IF(ActividadesCom[[#This Row],[NIVEL 1]]&lt;&gt;0,VLOOKUP(ActividadesCom[[#This Row],[NIVEL 1]],Catálogo!A:B,2,FALSE),"")</f>
        <v/>
      </c>
      <c r="M2028" s="5"/>
      <c r="N2028" s="6"/>
      <c r="O2028" s="5"/>
      <c r="P2028" s="5"/>
      <c r="Q2028" s="5" t="str">
        <f>IF(ActividadesCom[[#This Row],[NIVEL 2]]&lt;&gt;0,VLOOKUP(ActividadesCom[[#This Row],[NIVEL 2]],Catálogo!A:B,2,FALSE),"")</f>
        <v/>
      </c>
      <c r="R2028" s="5"/>
      <c r="S2028" s="6"/>
      <c r="T2028" s="5"/>
      <c r="U2028" s="5"/>
      <c r="V2028" s="5" t="str">
        <f>IF(ActividadesCom[[#This Row],[NIVEL 3]]&lt;&gt;0,VLOOKUP(ActividadesCom[[#This Row],[NIVEL 3]],Catálogo!A:B,2,FALSE),"")</f>
        <v/>
      </c>
      <c r="W2028" s="5"/>
      <c r="X2028" s="6"/>
      <c r="Y2028" s="5"/>
      <c r="Z2028" s="5"/>
      <c r="AA2028" s="5" t="str">
        <f>IF(ActividadesCom[[#This Row],[NIVEL 4]]&lt;&gt;0,VLOOKUP(ActividadesCom[[#This Row],[NIVEL 4]],Catálogo!A:B,2,FALSE),"")</f>
        <v/>
      </c>
      <c r="AB2028" s="5"/>
      <c r="AC2028" s="6"/>
      <c r="AD2028" s="5"/>
      <c r="AE2028" s="5"/>
      <c r="AF2028" s="5" t="str">
        <f>IF(ActividadesCom[[#This Row],[NIVEL 5]]&lt;&gt;0,VLOOKUP(ActividadesCom[[#This Row],[NIVEL 5]],Catálogo!A:B,2,FALSE),"")</f>
        <v/>
      </c>
      <c r="AG2028" s="5"/>
      <c r="AH2028" s="2"/>
      <c r="AI2028" s="2"/>
    </row>
    <row r="2029" spans="1:35" ht="30" hidden="1" customHeight="1" x14ac:dyDescent="0.25">
      <c r="A2029" s="7">
        <v>17470396</v>
      </c>
      <c r="B2029" s="97" t="str">
        <f>VLOOKUP(ActividadesCom[[#This Row],[NO. DE CONTROL]],'LISTADO ESTUDIANTES'!A:C,3,FALSE)</f>
        <v>LOPEZ REYNOSO JENNY SOFIA</v>
      </c>
      <c r="C2029" s="97" t="str">
        <f>VLOOKUP(ActividadesCom[[#This Row],[NO. DE CONTROL]],'LISTADO ESTUDIANTES'!A:B,2,FALSE)</f>
        <v>ARQUITECTURA</v>
      </c>
      <c r="D2029" s="18" t="str">
        <f>VLOOKUP(ActividadesCom[[#This Row],[NO. DE CONTROL]],'LISTADO ESTUDIANTES'!A:D,4,FALSE)</f>
        <v>BAJA</v>
      </c>
      <c r="E2029" s="5">
        <f>SUM(ActividadesCom[[#This Row],[CRÉD. 1]],ActividadesCom[[#This Row],[CRÉD. 2]],ActividadesCom[[#This Row],[CRÉD. 3]],ActividadesCom[[#This Row],[CRÉD. 4]],ActividadesCom[[#This Row],[CRÉD. 5]])</f>
        <v>0</v>
      </c>
      <c r="F2029" s="17" t="str">
        <f>IF(ActividadesCom[[#This Row],[ÚLTIMO SEMESTRE CON CRÉDITOS]]&gt;0,ROUND(AVERAGE(ActividadesCom[[#This Row],[VALOR NIVEL 5]],ActividadesCom[[#This Row],[VALOR NIVEL 4]],ActividadesCom[[#This Row],[VALOR NIVEL 3]],ActividadesCom[[#This Row],[VALOR NIVEL 2]],ActividadesCom[[#This Row],[VALOR NIVEL 1]]),0),"")</f>
        <v/>
      </c>
      <c r="G2029" s="5" t="str">
        <f>IF(ActividadesCom[[#This Row],[PROMEDIO]]="","",IF(ActividadesCom[[#This Row],[PROMEDIO]]&gt;=4,"EXCELENTE",IF(ActividadesCom[[#This Row],[PROMEDIO]]&gt;=3,"NOTABLE",IF(ActividadesCom[[#This Row],[PROMEDIO]]&gt;=2,"BUENO",IF(ActividadesCom[[#This Row],[PROMEDIO]]=1,"SUFICIENTE","")))))</f>
        <v/>
      </c>
      <c r="H2029" s="5">
        <f>MAX(ActividadesCom[[#This Row],[PERÍODO 1]],ActividadesCom[[#This Row],[PERÍODO 2]],ActividadesCom[[#This Row],[PERÍODO 3]],ActividadesCom[[#This Row],[PERÍODO 4]],ActividadesCom[[#This Row],[PERÍODO 5]])</f>
        <v>0</v>
      </c>
      <c r="I2029" s="6"/>
      <c r="J2029" s="5"/>
      <c r="K2029" s="5"/>
      <c r="L2029" s="5" t="str">
        <f>IF(ActividadesCom[[#This Row],[NIVEL 1]]&lt;&gt;0,VLOOKUP(ActividadesCom[[#This Row],[NIVEL 1]],Catálogo!A:B,2,FALSE),"")</f>
        <v/>
      </c>
      <c r="M2029" s="5"/>
      <c r="N2029" s="6"/>
      <c r="O2029" s="5"/>
      <c r="P2029" s="5"/>
      <c r="Q2029" s="5" t="str">
        <f>IF(ActividadesCom[[#This Row],[NIVEL 2]]&lt;&gt;0,VLOOKUP(ActividadesCom[[#This Row],[NIVEL 2]],Catálogo!A:B,2,FALSE),"")</f>
        <v/>
      </c>
      <c r="R2029" s="5"/>
      <c r="S2029" s="6"/>
      <c r="T2029" s="5"/>
      <c r="U2029" s="5"/>
      <c r="V2029" s="5" t="str">
        <f>IF(ActividadesCom[[#This Row],[NIVEL 3]]&lt;&gt;0,VLOOKUP(ActividadesCom[[#This Row],[NIVEL 3]],Catálogo!A:B,2,FALSE),"")</f>
        <v/>
      </c>
      <c r="W2029" s="5"/>
      <c r="X2029" s="6"/>
      <c r="Y2029" s="5"/>
      <c r="Z2029" s="5"/>
      <c r="AA2029" s="5" t="str">
        <f>IF(ActividadesCom[[#This Row],[NIVEL 4]]&lt;&gt;0,VLOOKUP(ActividadesCom[[#This Row],[NIVEL 4]],Catálogo!A:B,2,FALSE),"")</f>
        <v/>
      </c>
      <c r="AB2029" s="5"/>
      <c r="AC2029" s="6"/>
      <c r="AD2029" s="5"/>
      <c r="AE2029" s="5"/>
      <c r="AF2029" s="5" t="str">
        <f>IF(ActividadesCom[[#This Row],[NIVEL 5]]&lt;&gt;0,VLOOKUP(ActividadesCom[[#This Row],[NIVEL 5]],Catálogo!A:B,2,FALSE),"")</f>
        <v/>
      </c>
      <c r="AG2029" s="5"/>
      <c r="AH2029" s="2"/>
      <c r="AI2029" s="2"/>
    </row>
    <row r="2030" spans="1:35" ht="30" hidden="1" customHeight="1" x14ac:dyDescent="0.25">
      <c r="A2030" s="7">
        <v>17470397</v>
      </c>
      <c r="B2030" s="97" t="str">
        <f>VLOOKUP(ActividadesCom[[#This Row],[NO. DE CONTROL]],'LISTADO ESTUDIANTES'!A:C,3,FALSE)</f>
        <v>GARCIA CARRERA CARLOS ALEXIS</v>
      </c>
      <c r="C2030" s="97" t="str">
        <f>VLOOKUP(ActividadesCom[[#This Row],[NO. DE CONTROL]],'LISTADO ESTUDIANTES'!A:B,2,FALSE)</f>
        <v>INGENIERIA MECANICA</v>
      </c>
      <c r="D2030" s="18" t="str">
        <f>VLOOKUP(ActividadesCom[[#This Row],[NO. DE CONTROL]],'LISTADO ESTUDIANTES'!A:D,4,FALSE)</f>
        <v>BAJA</v>
      </c>
      <c r="E2030" s="5">
        <f>SUM(ActividadesCom[[#This Row],[CRÉD. 1]],ActividadesCom[[#This Row],[CRÉD. 2]],ActividadesCom[[#This Row],[CRÉD. 3]],ActividadesCom[[#This Row],[CRÉD. 4]],ActividadesCom[[#This Row],[CRÉD. 5]])</f>
        <v>2</v>
      </c>
      <c r="F2030" s="17">
        <f>IF(ActividadesCom[[#This Row],[ÚLTIMO SEMESTRE CON CRÉDITOS]]&gt;0,ROUND(AVERAGE(ActividadesCom[[#This Row],[VALOR NIVEL 5]],ActividadesCom[[#This Row],[VALOR NIVEL 4]],ActividadesCom[[#This Row],[VALOR NIVEL 3]],ActividadesCom[[#This Row],[VALOR NIVEL 2]],ActividadesCom[[#This Row],[VALOR NIVEL 1]]),0),"")</f>
        <v>2</v>
      </c>
      <c r="G2030" s="5" t="str">
        <f>IF(ActividadesCom[[#This Row],[PROMEDIO]]="","",IF(ActividadesCom[[#This Row],[PROMEDIO]]&gt;=4,"EXCELENTE",IF(ActividadesCom[[#This Row],[PROMEDIO]]&gt;=3,"NOTABLE",IF(ActividadesCom[[#This Row],[PROMEDIO]]&gt;=2,"BUENO",IF(ActividadesCom[[#This Row],[PROMEDIO]]=1,"SUFICIENTE","")))))</f>
        <v>BUENO</v>
      </c>
      <c r="H2030" s="5">
        <f>MAX(ActividadesCom[[#This Row],[PERÍODO 1]],ActividadesCom[[#This Row],[PERÍODO 2]],ActividadesCom[[#This Row],[PERÍODO 3]],ActividadesCom[[#This Row],[PERÍODO 4]],ActividadesCom[[#This Row],[PERÍODO 5]])</f>
        <v>20181</v>
      </c>
      <c r="I2030" s="6"/>
      <c r="J2030" s="5"/>
      <c r="K2030" s="5"/>
      <c r="L2030" s="5" t="str">
        <f>IF(ActividadesCom[[#This Row],[NIVEL 1]]&lt;&gt;0,VLOOKUP(ActividadesCom[[#This Row],[NIVEL 1]],Catálogo!A:B,2,FALSE),"")</f>
        <v/>
      </c>
      <c r="M2030" s="5"/>
      <c r="N2030" s="6"/>
      <c r="O2030" s="5"/>
      <c r="P2030" s="5"/>
      <c r="Q2030" s="5" t="str">
        <f>IF(ActividadesCom[[#This Row],[NIVEL 2]]&lt;&gt;0,VLOOKUP(ActividadesCom[[#This Row],[NIVEL 2]],Catálogo!A:B,2,FALSE),"")</f>
        <v/>
      </c>
      <c r="R2030" s="5"/>
      <c r="S2030" s="9"/>
      <c r="T2030" s="8"/>
      <c r="U2030" s="8"/>
      <c r="V2030" s="5" t="str">
        <f>IF(ActividadesCom[[#This Row],[NIVEL 3]]&lt;&gt;0,VLOOKUP(ActividadesCom[[#This Row],[NIVEL 3]],Catálogo!A:B,2,FALSE),"")</f>
        <v/>
      </c>
      <c r="W2030" s="8"/>
      <c r="X2030" s="6" t="s">
        <v>27</v>
      </c>
      <c r="Y2030" s="5">
        <v>20181</v>
      </c>
      <c r="Z2030" s="5" t="s">
        <v>4010</v>
      </c>
      <c r="AA2030" s="5">
        <f>IF(ActividadesCom[[#This Row],[NIVEL 4]]&lt;&gt;0,VLOOKUP(ActividadesCom[[#This Row],[NIVEL 4]],Catálogo!A:B,2,FALSE),"")</f>
        <v>2</v>
      </c>
      <c r="AB2030" s="5">
        <v>1</v>
      </c>
      <c r="AC2030" s="6" t="s">
        <v>403</v>
      </c>
      <c r="AD2030" s="5">
        <v>20173</v>
      </c>
      <c r="AE2030" s="5" t="s">
        <v>4010</v>
      </c>
      <c r="AF2030" s="5">
        <f>IF(ActividadesCom[[#This Row],[NIVEL 5]]&lt;&gt;0,VLOOKUP(ActividadesCom[[#This Row],[NIVEL 5]],Catálogo!A:B,2,FALSE),"")</f>
        <v>2</v>
      </c>
      <c r="AG2030" s="5">
        <v>1</v>
      </c>
      <c r="AH2030" s="2"/>
      <c r="AI2030" s="2"/>
    </row>
    <row r="2031" spans="1:35" ht="30" hidden="1" customHeight="1" x14ac:dyDescent="0.25">
      <c r="A2031" s="7">
        <v>17470398</v>
      </c>
      <c r="B2031" s="97" t="str">
        <f>VLOOKUP(ActividadesCom[[#This Row],[NO. DE CONTROL]],'LISTADO ESTUDIANTES'!A:C,3,FALSE)</f>
        <v>ALOR CAUICH ARMANDO ALBERTO</v>
      </c>
      <c r="C2031" s="97" t="str">
        <f>VLOOKUP(ActividadesCom[[#This Row],[NO. DE CONTROL]],'LISTADO ESTUDIANTES'!A:B,2,FALSE)</f>
        <v>INGENIERIA EN GESTION EMPRESARIAL</v>
      </c>
      <c r="D2031" s="18" t="str">
        <f>VLOOKUP(ActividadesCom[[#This Row],[NO. DE CONTROL]],'LISTADO ESTUDIANTES'!A:D,4,FALSE)</f>
        <v>BAJA</v>
      </c>
      <c r="E2031" s="5">
        <f>SUM(ActividadesCom[[#This Row],[CRÉD. 1]],ActividadesCom[[#This Row],[CRÉD. 2]],ActividadesCom[[#This Row],[CRÉD. 3]],ActividadesCom[[#This Row],[CRÉD. 4]],ActividadesCom[[#This Row],[CRÉD. 5]])</f>
        <v>1</v>
      </c>
      <c r="F2031" s="17">
        <f>IF(ActividadesCom[[#This Row],[ÚLTIMO SEMESTRE CON CRÉDITOS]]&gt;0,ROUND(AVERAGE(ActividadesCom[[#This Row],[VALOR NIVEL 5]],ActividadesCom[[#This Row],[VALOR NIVEL 4]],ActividadesCom[[#This Row],[VALOR NIVEL 3]],ActividadesCom[[#This Row],[VALOR NIVEL 2]],ActividadesCom[[#This Row],[VALOR NIVEL 1]]),0),"")</f>
        <v>2</v>
      </c>
      <c r="G2031" s="5" t="str">
        <f>IF(ActividadesCom[[#This Row],[PROMEDIO]]="","",IF(ActividadesCom[[#This Row],[PROMEDIO]]&gt;=4,"EXCELENTE",IF(ActividadesCom[[#This Row],[PROMEDIO]]&gt;=3,"NOTABLE",IF(ActividadesCom[[#This Row],[PROMEDIO]]&gt;=2,"BUENO",IF(ActividadesCom[[#This Row],[PROMEDIO]]=1,"SUFICIENTE","")))))</f>
        <v>BUENO</v>
      </c>
      <c r="H2031" s="5">
        <f>MAX(ActividadesCom[[#This Row],[PERÍODO 1]],ActividadesCom[[#This Row],[PERÍODO 2]],ActividadesCom[[#This Row],[PERÍODO 3]],ActividadesCom[[#This Row],[PERÍODO 4]],ActividadesCom[[#This Row],[PERÍODO 5]])</f>
        <v>20183</v>
      </c>
      <c r="I2031" s="6" t="s">
        <v>461</v>
      </c>
      <c r="J2031" s="5">
        <v>20183</v>
      </c>
      <c r="K2031" s="5" t="s">
        <v>4010</v>
      </c>
      <c r="L2031" s="5">
        <f>IF(ActividadesCom[[#This Row],[NIVEL 1]]&lt;&gt;0,VLOOKUP(ActividadesCom[[#This Row],[NIVEL 1]],Catálogo!A:B,2,FALSE),"")</f>
        <v>2</v>
      </c>
      <c r="M2031" s="5">
        <v>1</v>
      </c>
      <c r="N2031" s="6"/>
      <c r="O2031" s="5"/>
      <c r="P2031" s="5"/>
      <c r="Q2031" s="5" t="str">
        <f>IF(ActividadesCom[[#This Row],[NIVEL 2]]&lt;&gt;0,VLOOKUP(ActividadesCom[[#This Row],[NIVEL 2]],Catálogo!A:B,2,FALSE),"")</f>
        <v/>
      </c>
      <c r="R2031" s="5"/>
      <c r="S2031" s="6"/>
      <c r="T2031" s="5"/>
      <c r="U2031" s="5"/>
      <c r="V2031" s="5" t="str">
        <f>IF(ActividadesCom[[#This Row],[NIVEL 3]]&lt;&gt;0,VLOOKUP(ActividadesCom[[#This Row],[NIVEL 3]],Catálogo!A:B,2,FALSE),"")</f>
        <v/>
      </c>
      <c r="W2031" s="5"/>
      <c r="X2031" s="6"/>
      <c r="Y2031" s="5"/>
      <c r="Z2031" s="5"/>
      <c r="AA2031" s="5" t="str">
        <f>IF(ActividadesCom[[#This Row],[NIVEL 4]]&lt;&gt;0,VLOOKUP(ActividadesCom[[#This Row],[NIVEL 4]],Catálogo!A:B,2,FALSE),"")</f>
        <v/>
      </c>
      <c r="AB2031" s="5"/>
      <c r="AC2031" s="6"/>
      <c r="AD2031" s="5"/>
      <c r="AE2031" s="5"/>
      <c r="AF2031" s="5" t="str">
        <f>IF(ActividadesCom[[#This Row],[NIVEL 5]]&lt;&gt;0,VLOOKUP(ActividadesCom[[#This Row],[NIVEL 5]],Catálogo!A:B,2,FALSE),"")</f>
        <v/>
      </c>
      <c r="AG2031" s="5"/>
      <c r="AH2031" s="2"/>
      <c r="AI2031" s="2"/>
    </row>
    <row r="2032" spans="1:35" ht="30" hidden="1" customHeight="1" x14ac:dyDescent="0.25">
      <c r="A2032" s="7">
        <v>17470399</v>
      </c>
      <c r="B2032" s="97" t="str">
        <f>VLOOKUP(ActividadesCom[[#This Row],[NO. DE CONTROL]],'LISTADO ESTUDIANTES'!A:C,3,FALSE)</f>
        <v>FERRER AVILES JUAN DIEGO</v>
      </c>
      <c r="C2032" s="97" t="str">
        <f>VLOOKUP(ActividadesCom[[#This Row],[NO. DE CONTROL]],'LISTADO ESTUDIANTES'!A:B,2,FALSE)</f>
        <v>INGENIERIA EN ADMINISTRACION</v>
      </c>
      <c r="D2032" s="18" t="str">
        <f>VLOOKUP(ActividadesCom[[#This Row],[NO. DE CONTROL]],'LISTADO ESTUDIANTES'!A:D,4,FALSE)</f>
        <v>BAJA</v>
      </c>
      <c r="E2032" s="5">
        <f>SUM(ActividadesCom[[#This Row],[CRÉD. 1]],ActividadesCom[[#This Row],[CRÉD. 2]],ActividadesCom[[#This Row],[CRÉD. 3]],ActividadesCom[[#This Row],[CRÉD. 4]],ActividadesCom[[#This Row],[CRÉD. 5]])</f>
        <v>1</v>
      </c>
      <c r="F2032" s="17">
        <f>IF(ActividadesCom[[#This Row],[ÚLTIMO SEMESTRE CON CRÉDITOS]]&gt;0,ROUND(AVERAGE(ActividadesCom[[#This Row],[VALOR NIVEL 5]],ActividadesCom[[#This Row],[VALOR NIVEL 4]],ActividadesCom[[#This Row],[VALOR NIVEL 3]],ActividadesCom[[#This Row],[VALOR NIVEL 2]],ActividadesCom[[#This Row],[VALOR NIVEL 1]]),0),"")</f>
        <v>2</v>
      </c>
      <c r="G2032" s="5" t="str">
        <f>IF(ActividadesCom[[#This Row],[PROMEDIO]]="","",IF(ActividadesCom[[#This Row],[PROMEDIO]]&gt;=4,"EXCELENTE",IF(ActividadesCom[[#This Row],[PROMEDIO]]&gt;=3,"NOTABLE",IF(ActividadesCom[[#This Row],[PROMEDIO]]&gt;=2,"BUENO",IF(ActividadesCom[[#This Row],[PROMEDIO]]=1,"SUFICIENTE","")))))</f>
        <v>BUENO</v>
      </c>
      <c r="H2032" s="5">
        <f>MAX(ActividadesCom[[#This Row],[PERÍODO 1]],ActividadesCom[[#This Row],[PERÍODO 2]],ActividadesCom[[#This Row],[PERÍODO 3]],ActividadesCom[[#This Row],[PERÍODO 4]],ActividadesCom[[#This Row],[PERÍODO 5]])</f>
        <v>20173</v>
      </c>
      <c r="I2032" s="6"/>
      <c r="J2032" s="5"/>
      <c r="K2032" s="5"/>
      <c r="L2032" s="5" t="str">
        <f>IF(ActividadesCom[[#This Row],[NIVEL 1]]&lt;&gt;0,VLOOKUP(ActividadesCom[[#This Row],[NIVEL 1]],Catálogo!A:B,2,FALSE),"")</f>
        <v/>
      </c>
      <c r="M2032" s="5"/>
      <c r="N2032" s="6"/>
      <c r="O2032" s="5"/>
      <c r="P2032" s="5"/>
      <c r="Q2032" s="5" t="str">
        <f>IF(ActividadesCom[[#This Row],[NIVEL 2]]&lt;&gt;0,VLOOKUP(ActividadesCom[[#This Row],[NIVEL 2]],Catálogo!A:B,2,FALSE),"")</f>
        <v/>
      </c>
      <c r="R2032" s="5"/>
      <c r="S2032" s="6"/>
      <c r="T2032" s="5"/>
      <c r="U2032" s="5"/>
      <c r="V2032" s="5" t="str">
        <f>IF(ActividadesCom[[#This Row],[NIVEL 3]]&lt;&gt;0,VLOOKUP(ActividadesCom[[#This Row],[NIVEL 3]],Catálogo!A:B,2,FALSE),"")</f>
        <v/>
      </c>
      <c r="W2032" s="5"/>
      <c r="X2032" s="9"/>
      <c r="Y2032" s="8"/>
      <c r="Z2032" s="8"/>
      <c r="AA2032" s="5" t="str">
        <f>IF(ActividadesCom[[#This Row],[NIVEL 4]]&lt;&gt;0,VLOOKUP(ActividadesCom[[#This Row],[NIVEL 4]],Catálogo!A:B,2,FALSE),"")</f>
        <v/>
      </c>
      <c r="AB2032" s="8"/>
      <c r="AC2032" s="6" t="s">
        <v>11</v>
      </c>
      <c r="AD2032" s="5">
        <v>20173</v>
      </c>
      <c r="AE2032" s="5" t="s">
        <v>4010</v>
      </c>
      <c r="AF2032" s="5">
        <f>IF(ActividadesCom[[#This Row],[NIVEL 5]]&lt;&gt;0,VLOOKUP(ActividadesCom[[#This Row],[NIVEL 5]],Catálogo!A:B,2,FALSE),"")</f>
        <v>2</v>
      </c>
      <c r="AG2032" s="5">
        <v>1</v>
      </c>
      <c r="AH2032" s="2"/>
      <c r="AI2032" s="2"/>
    </row>
    <row r="2033" spans="1:35" ht="30" hidden="1" customHeight="1" x14ac:dyDescent="0.25">
      <c r="A2033" s="7">
        <v>17470400</v>
      </c>
      <c r="B2033" s="97" t="str">
        <f>VLOOKUP(ActividadesCom[[#This Row],[NO. DE CONTROL]],'LISTADO ESTUDIANTES'!A:C,3,FALSE)</f>
        <v>ACEVEDO CRUZ DALIA GRITSEL</v>
      </c>
      <c r="C2033" s="97" t="str">
        <f>VLOOKUP(ActividadesCom[[#This Row],[NO. DE CONTROL]],'LISTADO ESTUDIANTES'!A:B,2,FALSE)</f>
        <v>ARQUITECTURA</v>
      </c>
      <c r="D2033" s="18" t="str">
        <f>VLOOKUP(ActividadesCom[[#This Row],[NO. DE CONTROL]],'LISTADO ESTUDIANTES'!A:D,4,FALSE)</f>
        <v>BAJA</v>
      </c>
      <c r="E2033" s="5">
        <f>SUM(ActividadesCom[[#This Row],[CRÉD. 1]],ActividadesCom[[#This Row],[CRÉD. 2]],ActividadesCom[[#This Row],[CRÉD. 3]],ActividadesCom[[#This Row],[CRÉD. 4]],ActividadesCom[[#This Row],[CRÉD. 5]])</f>
        <v>0</v>
      </c>
      <c r="F2033" s="17" t="str">
        <f>IF(ActividadesCom[[#This Row],[ÚLTIMO SEMESTRE CON CRÉDITOS]]&gt;0,ROUND(AVERAGE(ActividadesCom[[#This Row],[VALOR NIVEL 5]],ActividadesCom[[#This Row],[VALOR NIVEL 4]],ActividadesCom[[#This Row],[VALOR NIVEL 3]],ActividadesCom[[#This Row],[VALOR NIVEL 2]],ActividadesCom[[#This Row],[VALOR NIVEL 1]]),0),"")</f>
        <v/>
      </c>
      <c r="G2033" s="5" t="str">
        <f>IF(ActividadesCom[[#This Row],[PROMEDIO]]="","",IF(ActividadesCom[[#This Row],[PROMEDIO]]&gt;=4,"EXCELENTE",IF(ActividadesCom[[#This Row],[PROMEDIO]]&gt;=3,"NOTABLE",IF(ActividadesCom[[#This Row],[PROMEDIO]]&gt;=2,"BUENO",IF(ActividadesCom[[#This Row],[PROMEDIO]]=1,"SUFICIENTE","")))))</f>
        <v/>
      </c>
      <c r="H2033" s="5">
        <f>MAX(ActividadesCom[[#This Row],[PERÍODO 1]],ActividadesCom[[#This Row],[PERÍODO 2]],ActividadesCom[[#This Row],[PERÍODO 3]],ActividadesCom[[#This Row],[PERÍODO 4]],ActividadesCom[[#This Row],[PERÍODO 5]])</f>
        <v>0</v>
      </c>
      <c r="I2033" s="6"/>
      <c r="J2033" s="5"/>
      <c r="K2033" s="5"/>
      <c r="L2033" s="5" t="str">
        <f>IF(ActividadesCom[[#This Row],[NIVEL 1]]&lt;&gt;0,VLOOKUP(ActividadesCom[[#This Row],[NIVEL 1]],Catálogo!A:B,2,FALSE),"")</f>
        <v/>
      </c>
      <c r="M2033" s="5"/>
      <c r="N2033" s="6"/>
      <c r="O2033" s="5"/>
      <c r="P2033" s="5"/>
      <c r="Q2033" s="5" t="str">
        <f>IF(ActividadesCom[[#This Row],[NIVEL 2]]&lt;&gt;0,VLOOKUP(ActividadesCom[[#This Row],[NIVEL 2]],Catálogo!A:B,2,FALSE),"")</f>
        <v/>
      </c>
      <c r="R2033" s="5"/>
      <c r="S2033" s="6"/>
      <c r="T2033" s="5"/>
      <c r="U2033" s="5"/>
      <c r="V2033" s="5" t="str">
        <f>IF(ActividadesCom[[#This Row],[NIVEL 3]]&lt;&gt;0,VLOOKUP(ActividadesCom[[#This Row],[NIVEL 3]],Catálogo!A:B,2,FALSE),"")</f>
        <v/>
      </c>
      <c r="W2033" s="5"/>
      <c r="X2033" s="6"/>
      <c r="Y2033" s="5"/>
      <c r="Z2033" s="5"/>
      <c r="AA2033" s="5" t="str">
        <f>IF(ActividadesCom[[#This Row],[NIVEL 4]]&lt;&gt;0,VLOOKUP(ActividadesCom[[#This Row],[NIVEL 4]],Catálogo!A:B,2,FALSE),"")</f>
        <v/>
      </c>
      <c r="AB2033" s="5"/>
      <c r="AC2033" s="6"/>
      <c r="AD2033" s="5"/>
      <c r="AE2033" s="5"/>
      <c r="AF2033" s="5" t="str">
        <f>IF(ActividadesCom[[#This Row],[NIVEL 5]]&lt;&gt;0,VLOOKUP(ActividadesCom[[#This Row],[NIVEL 5]],Catálogo!A:B,2,FALSE),"")</f>
        <v/>
      </c>
      <c r="AG2033" s="5"/>
      <c r="AH2033" s="2"/>
      <c r="AI2033" s="2"/>
    </row>
    <row r="2034" spans="1:35" ht="30" hidden="1" customHeight="1" x14ac:dyDescent="0.25">
      <c r="A2034" s="7">
        <v>17470401</v>
      </c>
      <c r="B2034" s="97" t="str">
        <f>VLOOKUP(ActividadesCom[[#This Row],[NO. DE CONTROL]],'LISTADO ESTUDIANTES'!A:C,3,FALSE)</f>
        <v>CHI CHI EDSON ISMAEL</v>
      </c>
      <c r="C2034" s="97" t="str">
        <f>VLOOKUP(ActividadesCom[[#This Row],[NO. DE CONTROL]],'LISTADO ESTUDIANTES'!A:B,2,FALSE)</f>
        <v>INGENIERIA INDUSTRIAL</v>
      </c>
      <c r="D2034" s="18" t="str">
        <f>VLOOKUP(ActividadesCom[[#This Row],[NO. DE CONTROL]],'LISTADO ESTUDIANTES'!A:D,4,FALSE)</f>
        <v>BAJA</v>
      </c>
      <c r="E2034" s="5">
        <f>SUM(ActividadesCom[[#This Row],[CRÉD. 1]],ActividadesCom[[#This Row],[CRÉD. 2]],ActividadesCom[[#This Row],[CRÉD. 3]],ActividadesCom[[#This Row],[CRÉD. 4]],ActividadesCom[[#This Row],[CRÉD. 5]])</f>
        <v>0</v>
      </c>
      <c r="F2034" s="17" t="str">
        <f>IF(ActividadesCom[[#This Row],[ÚLTIMO SEMESTRE CON CRÉDITOS]]&gt;0,ROUND(AVERAGE(ActividadesCom[[#This Row],[VALOR NIVEL 5]],ActividadesCom[[#This Row],[VALOR NIVEL 4]],ActividadesCom[[#This Row],[VALOR NIVEL 3]],ActividadesCom[[#This Row],[VALOR NIVEL 2]],ActividadesCom[[#This Row],[VALOR NIVEL 1]]),0),"")</f>
        <v/>
      </c>
      <c r="G2034" s="5" t="str">
        <f>IF(ActividadesCom[[#This Row],[PROMEDIO]]="","",IF(ActividadesCom[[#This Row],[PROMEDIO]]&gt;=4,"EXCELENTE",IF(ActividadesCom[[#This Row],[PROMEDIO]]&gt;=3,"NOTABLE",IF(ActividadesCom[[#This Row],[PROMEDIO]]&gt;=2,"BUENO",IF(ActividadesCom[[#This Row],[PROMEDIO]]=1,"SUFICIENTE","")))))</f>
        <v/>
      </c>
      <c r="H2034" s="5">
        <f>MAX(ActividadesCom[[#This Row],[PERÍODO 1]],ActividadesCom[[#This Row],[PERÍODO 2]],ActividadesCom[[#This Row],[PERÍODO 3]],ActividadesCom[[#This Row],[PERÍODO 4]],ActividadesCom[[#This Row],[PERÍODO 5]])</f>
        <v>0</v>
      </c>
      <c r="I2034" s="6"/>
      <c r="J2034" s="5"/>
      <c r="K2034" s="5"/>
      <c r="L2034" s="5" t="str">
        <f>IF(ActividadesCom[[#This Row],[NIVEL 1]]&lt;&gt;0,VLOOKUP(ActividadesCom[[#This Row],[NIVEL 1]],Catálogo!A:B,2,FALSE),"")</f>
        <v/>
      </c>
      <c r="M2034" s="5"/>
      <c r="N2034" s="6"/>
      <c r="O2034" s="5"/>
      <c r="P2034" s="5"/>
      <c r="Q2034" s="5" t="str">
        <f>IF(ActividadesCom[[#This Row],[NIVEL 2]]&lt;&gt;0,VLOOKUP(ActividadesCom[[#This Row],[NIVEL 2]],Catálogo!A:B,2,FALSE),"")</f>
        <v/>
      </c>
      <c r="R2034" s="5"/>
      <c r="S2034" s="6"/>
      <c r="T2034" s="5"/>
      <c r="U2034" s="5"/>
      <c r="V2034" s="5" t="str">
        <f>IF(ActividadesCom[[#This Row],[NIVEL 3]]&lt;&gt;0,VLOOKUP(ActividadesCom[[#This Row],[NIVEL 3]],Catálogo!A:B,2,FALSE),"")</f>
        <v/>
      </c>
      <c r="W2034" s="5"/>
      <c r="X2034" s="6"/>
      <c r="Y2034" s="5"/>
      <c r="Z2034" s="5"/>
      <c r="AA2034" s="5" t="str">
        <f>IF(ActividadesCom[[#This Row],[NIVEL 4]]&lt;&gt;0,VLOOKUP(ActividadesCom[[#This Row],[NIVEL 4]],Catálogo!A:B,2,FALSE),"")</f>
        <v/>
      </c>
      <c r="AB2034" s="5"/>
      <c r="AC2034" s="6"/>
      <c r="AD2034" s="5"/>
      <c r="AE2034" s="5"/>
      <c r="AF2034" s="5" t="str">
        <f>IF(ActividadesCom[[#This Row],[NIVEL 5]]&lt;&gt;0,VLOOKUP(ActividadesCom[[#This Row],[NIVEL 5]],Catálogo!A:B,2,FALSE),"")</f>
        <v/>
      </c>
      <c r="AG2034" s="5"/>
      <c r="AH2034" s="2"/>
      <c r="AI2034" s="2"/>
    </row>
    <row r="2035" spans="1:35" ht="30" hidden="1" customHeight="1" x14ac:dyDescent="0.25">
      <c r="A2035" s="7">
        <v>17470402</v>
      </c>
      <c r="B2035" s="97" t="str">
        <f>VLOOKUP(ActividadesCom[[#This Row],[NO. DE CONTROL]],'LISTADO ESTUDIANTES'!A:C,3,FALSE)</f>
        <v>GONZALEZ RODRIGUEZ CESAR ALBERTO</v>
      </c>
      <c r="C2035" s="97" t="str">
        <f>VLOOKUP(ActividadesCom[[#This Row],[NO. DE CONTROL]],'LISTADO ESTUDIANTES'!A:B,2,FALSE)</f>
        <v>INGENIERIA INDUSTRIAL</v>
      </c>
      <c r="D2035" s="18" t="str">
        <f>VLOOKUP(ActividadesCom[[#This Row],[NO. DE CONTROL]],'LISTADO ESTUDIANTES'!A:D,4,FALSE)</f>
        <v>BAJA</v>
      </c>
      <c r="E2035" s="5">
        <f>SUM(ActividadesCom[[#This Row],[CRÉD. 1]],ActividadesCom[[#This Row],[CRÉD. 2]],ActividadesCom[[#This Row],[CRÉD. 3]],ActividadesCom[[#This Row],[CRÉD. 4]],ActividadesCom[[#This Row],[CRÉD. 5]])</f>
        <v>0</v>
      </c>
      <c r="F2035" s="17" t="str">
        <f>IF(ActividadesCom[[#This Row],[ÚLTIMO SEMESTRE CON CRÉDITOS]]&gt;0,ROUND(AVERAGE(ActividadesCom[[#This Row],[VALOR NIVEL 5]],ActividadesCom[[#This Row],[VALOR NIVEL 4]],ActividadesCom[[#This Row],[VALOR NIVEL 3]],ActividadesCom[[#This Row],[VALOR NIVEL 2]],ActividadesCom[[#This Row],[VALOR NIVEL 1]]),0),"")</f>
        <v/>
      </c>
      <c r="G2035" s="5" t="str">
        <f>IF(ActividadesCom[[#This Row],[PROMEDIO]]="","",IF(ActividadesCom[[#This Row],[PROMEDIO]]&gt;=4,"EXCELENTE",IF(ActividadesCom[[#This Row],[PROMEDIO]]&gt;=3,"NOTABLE",IF(ActividadesCom[[#This Row],[PROMEDIO]]&gt;=2,"BUENO",IF(ActividadesCom[[#This Row],[PROMEDIO]]=1,"SUFICIENTE","")))))</f>
        <v/>
      </c>
      <c r="H2035" s="5">
        <f>MAX(ActividadesCom[[#This Row],[PERÍODO 1]],ActividadesCom[[#This Row],[PERÍODO 2]],ActividadesCom[[#This Row],[PERÍODO 3]],ActividadesCom[[#This Row],[PERÍODO 4]],ActividadesCom[[#This Row],[PERÍODO 5]])</f>
        <v>0</v>
      </c>
      <c r="I2035" s="6"/>
      <c r="J2035" s="5"/>
      <c r="K2035" s="5"/>
      <c r="L2035" s="5" t="str">
        <f>IF(ActividadesCom[[#This Row],[NIVEL 1]]&lt;&gt;0,VLOOKUP(ActividadesCom[[#This Row],[NIVEL 1]],Catálogo!A:B,2,FALSE),"")</f>
        <v/>
      </c>
      <c r="M2035" s="5"/>
      <c r="N2035" s="6"/>
      <c r="O2035" s="5"/>
      <c r="P2035" s="5"/>
      <c r="Q2035" s="5" t="str">
        <f>IF(ActividadesCom[[#This Row],[NIVEL 2]]&lt;&gt;0,VLOOKUP(ActividadesCom[[#This Row],[NIVEL 2]],Catálogo!A:B,2,FALSE),"")</f>
        <v/>
      </c>
      <c r="R2035" s="5"/>
      <c r="S2035" s="6"/>
      <c r="T2035" s="5"/>
      <c r="U2035" s="5"/>
      <c r="V2035" s="5" t="str">
        <f>IF(ActividadesCom[[#This Row],[NIVEL 3]]&lt;&gt;0,VLOOKUP(ActividadesCom[[#This Row],[NIVEL 3]],Catálogo!A:B,2,FALSE),"")</f>
        <v/>
      </c>
      <c r="W2035" s="5"/>
      <c r="X2035" s="6"/>
      <c r="Y2035" s="5"/>
      <c r="Z2035" s="5"/>
      <c r="AA2035" s="5" t="str">
        <f>IF(ActividadesCom[[#This Row],[NIVEL 4]]&lt;&gt;0,VLOOKUP(ActividadesCom[[#This Row],[NIVEL 4]],Catálogo!A:B,2,FALSE),"")</f>
        <v/>
      </c>
      <c r="AB2035" s="5"/>
      <c r="AC2035" s="6"/>
      <c r="AD2035" s="5"/>
      <c r="AE2035" s="5"/>
      <c r="AF2035" s="5" t="str">
        <f>IF(ActividadesCom[[#This Row],[NIVEL 5]]&lt;&gt;0,VLOOKUP(ActividadesCom[[#This Row],[NIVEL 5]],Catálogo!A:B,2,FALSE),"")</f>
        <v/>
      </c>
      <c r="AG2035" s="5"/>
      <c r="AH2035" s="2"/>
      <c r="AI2035" s="2"/>
    </row>
    <row r="2036" spans="1:35" ht="30" hidden="1" customHeight="1" x14ac:dyDescent="0.25">
      <c r="A2036" s="7">
        <v>17470403</v>
      </c>
      <c r="B2036" s="97" t="str">
        <f>VLOOKUP(ActividadesCom[[#This Row],[NO. DE CONTROL]],'LISTADO ESTUDIANTES'!A:C,3,FALSE)</f>
        <v>ZACARIAS ARIAS LUIS ALBERTO</v>
      </c>
      <c r="C2036" s="97" t="str">
        <f>VLOOKUP(ActividadesCom[[#This Row],[NO. DE CONTROL]],'LISTADO ESTUDIANTES'!A:B,2,FALSE)</f>
        <v>INGENIERIA CIVIL</v>
      </c>
      <c r="D2036" s="18" t="str">
        <f>VLOOKUP(ActividadesCom[[#This Row],[NO. DE CONTROL]],'LISTADO ESTUDIANTES'!A:D,4,FALSE)</f>
        <v>BAJA</v>
      </c>
      <c r="E2036" s="5">
        <f>SUM(ActividadesCom[[#This Row],[CRÉD. 1]],ActividadesCom[[#This Row],[CRÉD. 2]],ActividadesCom[[#This Row],[CRÉD. 3]],ActividadesCom[[#This Row],[CRÉD. 4]],ActividadesCom[[#This Row],[CRÉD. 5]])</f>
        <v>0</v>
      </c>
      <c r="F2036" s="17" t="str">
        <f>IF(ActividadesCom[[#This Row],[ÚLTIMO SEMESTRE CON CRÉDITOS]]&gt;0,ROUND(AVERAGE(ActividadesCom[[#This Row],[VALOR NIVEL 5]],ActividadesCom[[#This Row],[VALOR NIVEL 4]],ActividadesCom[[#This Row],[VALOR NIVEL 3]],ActividadesCom[[#This Row],[VALOR NIVEL 2]],ActividadesCom[[#This Row],[VALOR NIVEL 1]]),0),"")</f>
        <v/>
      </c>
      <c r="G2036" s="5" t="str">
        <f>IF(ActividadesCom[[#This Row],[PROMEDIO]]="","",IF(ActividadesCom[[#This Row],[PROMEDIO]]&gt;=4,"EXCELENTE",IF(ActividadesCom[[#This Row],[PROMEDIO]]&gt;=3,"NOTABLE",IF(ActividadesCom[[#This Row],[PROMEDIO]]&gt;=2,"BUENO",IF(ActividadesCom[[#This Row],[PROMEDIO]]=1,"SUFICIENTE","")))))</f>
        <v/>
      </c>
      <c r="H2036" s="5">
        <f>MAX(ActividadesCom[[#This Row],[PERÍODO 1]],ActividadesCom[[#This Row],[PERÍODO 2]],ActividadesCom[[#This Row],[PERÍODO 3]],ActividadesCom[[#This Row],[PERÍODO 4]],ActividadesCom[[#This Row],[PERÍODO 5]])</f>
        <v>0</v>
      </c>
      <c r="I2036" s="6"/>
      <c r="J2036" s="5"/>
      <c r="K2036" s="5"/>
      <c r="L2036" s="5" t="str">
        <f>IF(ActividadesCom[[#This Row],[NIVEL 1]]&lt;&gt;0,VLOOKUP(ActividadesCom[[#This Row],[NIVEL 1]],Catálogo!A:B,2,FALSE),"")</f>
        <v/>
      </c>
      <c r="M2036" s="5"/>
      <c r="N2036" s="6"/>
      <c r="O2036" s="5"/>
      <c r="P2036" s="5"/>
      <c r="Q2036" s="5" t="str">
        <f>IF(ActividadesCom[[#This Row],[NIVEL 2]]&lt;&gt;0,VLOOKUP(ActividadesCom[[#This Row],[NIVEL 2]],Catálogo!A:B,2,FALSE),"")</f>
        <v/>
      </c>
      <c r="R2036" s="5"/>
      <c r="S2036" s="6"/>
      <c r="T2036" s="5"/>
      <c r="U2036" s="5"/>
      <c r="V2036" s="5" t="str">
        <f>IF(ActividadesCom[[#This Row],[NIVEL 3]]&lt;&gt;0,VLOOKUP(ActividadesCom[[#This Row],[NIVEL 3]],Catálogo!A:B,2,FALSE),"")</f>
        <v/>
      </c>
      <c r="W2036" s="5"/>
      <c r="X2036" s="6"/>
      <c r="Y2036" s="5"/>
      <c r="Z2036" s="5"/>
      <c r="AA2036" s="5" t="str">
        <f>IF(ActividadesCom[[#This Row],[NIVEL 4]]&lt;&gt;0,VLOOKUP(ActividadesCom[[#This Row],[NIVEL 4]],Catálogo!A:B,2,FALSE),"")</f>
        <v/>
      </c>
      <c r="AB2036" s="5"/>
      <c r="AC2036" s="6"/>
      <c r="AD2036" s="5"/>
      <c r="AE2036" s="5"/>
      <c r="AF2036" s="5" t="str">
        <f>IF(ActividadesCom[[#This Row],[NIVEL 5]]&lt;&gt;0,VLOOKUP(ActividadesCom[[#This Row],[NIVEL 5]],Catálogo!A:B,2,FALSE),"")</f>
        <v/>
      </c>
      <c r="AG2036" s="5"/>
      <c r="AH2036" s="2"/>
      <c r="AI2036" s="2"/>
    </row>
    <row r="2037" spans="1:35" ht="30" hidden="1" customHeight="1" x14ac:dyDescent="0.25">
      <c r="A2037" s="7">
        <v>17470404</v>
      </c>
      <c r="B2037" s="97" t="str">
        <f>VLOOKUP(ActividadesCom[[#This Row],[NO. DE CONTROL]],'LISTADO ESTUDIANTES'!A:C,3,FALSE)</f>
        <v>GONGORA HASS JOSE ALEJANDRO</v>
      </c>
      <c r="C2037" s="97" t="str">
        <f>VLOOKUP(ActividadesCom[[#This Row],[NO. DE CONTROL]],'LISTADO ESTUDIANTES'!A:B,2,FALSE)</f>
        <v>INGENIERIA MECANICA</v>
      </c>
      <c r="D2037" s="18" t="str">
        <f>VLOOKUP(ActividadesCom[[#This Row],[NO. DE CONTROL]],'LISTADO ESTUDIANTES'!A:D,4,FALSE)</f>
        <v>BAJA</v>
      </c>
      <c r="E2037" s="5">
        <f>SUM(ActividadesCom[[#This Row],[CRÉD. 1]],ActividadesCom[[#This Row],[CRÉD. 2]],ActividadesCom[[#This Row],[CRÉD. 3]],ActividadesCom[[#This Row],[CRÉD. 4]],ActividadesCom[[#This Row],[CRÉD. 5]])</f>
        <v>0</v>
      </c>
      <c r="F2037" s="17" t="str">
        <f>IF(ActividadesCom[[#This Row],[ÚLTIMO SEMESTRE CON CRÉDITOS]]&gt;0,ROUND(AVERAGE(ActividadesCom[[#This Row],[VALOR NIVEL 5]],ActividadesCom[[#This Row],[VALOR NIVEL 4]],ActividadesCom[[#This Row],[VALOR NIVEL 3]],ActividadesCom[[#This Row],[VALOR NIVEL 2]],ActividadesCom[[#This Row],[VALOR NIVEL 1]]),0),"")</f>
        <v/>
      </c>
      <c r="G2037" s="5" t="str">
        <f>IF(ActividadesCom[[#This Row],[PROMEDIO]]="","",IF(ActividadesCom[[#This Row],[PROMEDIO]]&gt;=4,"EXCELENTE",IF(ActividadesCom[[#This Row],[PROMEDIO]]&gt;=3,"NOTABLE",IF(ActividadesCom[[#This Row],[PROMEDIO]]&gt;=2,"BUENO",IF(ActividadesCom[[#This Row],[PROMEDIO]]=1,"SUFICIENTE","")))))</f>
        <v/>
      </c>
      <c r="H2037" s="5">
        <f>MAX(ActividadesCom[[#This Row],[PERÍODO 1]],ActividadesCom[[#This Row],[PERÍODO 2]],ActividadesCom[[#This Row],[PERÍODO 3]],ActividadesCom[[#This Row],[PERÍODO 4]],ActividadesCom[[#This Row],[PERÍODO 5]])</f>
        <v>0</v>
      </c>
      <c r="I2037" s="6"/>
      <c r="J2037" s="5"/>
      <c r="K2037" s="5"/>
      <c r="L2037" s="5" t="str">
        <f>IF(ActividadesCom[[#This Row],[NIVEL 1]]&lt;&gt;0,VLOOKUP(ActividadesCom[[#This Row],[NIVEL 1]],Catálogo!A:B,2,FALSE),"")</f>
        <v/>
      </c>
      <c r="M2037" s="5"/>
      <c r="N2037" s="6"/>
      <c r="O2037" s="5"/>
      <c r="P2037" s="5"/>
      <c r="Q2037" s="5" t="str">
        <f>IF(ActividadesCom[[#This Row],[NIVEL 2]]&lt;&gt;0,VLOOKUP(ActividadesCom[[#This Row],[NIVEL 2]],Catálogo!A:B,2,FALSE),"")</f>
        <v/>
      </c>
      <c r="R2037" s="5"/>
      <c r="S2037" s="6"/>
      <c r="T2037" s="5"/>
      <c r="U2037" s="5"/>
      <c r="V2037" s="5" t="str">
        <f>IF(ActividadesCom[[#This Row],[NIVEL 3]]&lt;&gt;0,VLOOKUP(ActividadesCom[[#This Row],[NIVEL 3]],Catálogo!A:B,2,FALSE),"")</f>
        <v/>
      </c>
      <c r="W2037" s="5"/>
      <c r="X2037" s="6"/>
      <c r="Y2037" s="5"/>
      <c r="Z2037" s="5"/>
      <c r="AA2037" s="5" t="str">
        <f>IF(ActividadesCom[[#This Row],[NIVEL 4]]&lt;&gt;0,VLOOKUP(ActividadesCom[[#This Row],[NIVEL 4]],Catálogo!A:B,2,FALSE),"")</f>
        <v/>
      </c>
      <c r="AB2037" s="5"/>
      <c r="AC2037" s="6"/>
      <c r="AD2037" s="5"/>
      <c r="AE2037" s="5"/>
      <c r="AF2037" s="5" t="str">
        <f>IF(ActividadesCom[[#This Row],[NIVEL 5]]&lt;&gt;0,VLOOKUP(ActividadesCom[[#This Row],[NIVEL 5]],Catálogo!A:B,2,FALSE),"")</f>
        <v/>
      </c>
      <c r="AG2037" s="5"/>
      <c r="AH2037" s="2"/>
      <c r="AI2037" s="2"/>
    </row>
    <row r="2038" spans="1:35" ht="30" hidden="1" customHeight="1" x14ac:dyDescent="0.25">
      <c r="A2038" s="7">
        <v>17470405</v>
      </c>
      <c r="B2038" s="97" t="str">
        <f>VLOOKUP(ActividadesCom[[#This Row],[NO. DE CONTROL]],'LISTADO ESTUDIANTES'!A:C,3,FALSE)</f>
        <v>LOPEZ ORTEGA JOSÉ MANUEL</v>
      </c>
      <c r="C2038" s="97" t="str">
        <f>VLOOKUP(ActividadesCom[[#This Row],[NO. DE CONTROL]],'LISTADO ESTUDIANTES'!A:B,2,FALSE)</f>
        <v>INGENIERIA CIVIL</v>
      </c>
      <c r="D2038" s="18" t="str">
        <f>VLOOKUP(ActividadesCom[[#This Row],[NO. DE CONTROL]],'LISTADO ESTUDIANTES'!A:D,4,FALSE)</f>
        <v>BAJA</v>
      </c>
      <c r="E2038" s="5">
        <f>SUM(ActividadesCom[[#This Row],[CRÉD. 1]],ActividadesCom[[#This Row],[CRÉD. 2]],ActividadesCom[[#This Row],[CRÉD. 3]],ActividadesCom[[#This Row],[CRÉD. 4]],ActividadesCom[[#This Row],[CRÉD. 5]])</f>
        <v>0</v>
      </c>
      <c r="F2038" s="17" t="str">
        <f>IF(ActividadesCom[[#This Row],[ÚLTIMO SEMESTRE CON CRÉDITOS]]&gt;0,ROUND(AVERAGE(ActividadesCom[[#This Row],[VALOR NIVEL 5]],ActividadesCom[[#This Row],[VALOR NIVEL 4]],ActividadesCom[[#This Row],[VALOR NIVEL 3]],ActividadesCom[[#This Row],[VALOR NIVEL 2]],ActividadesCom[[#This Row],[VALOR NIVEL 1]]),0),"")</f>
        <v/>
      </c>
      <c r="G2038" s="5" t="str">
        <f>IF(ActividadesCom[[#This Row],[PROMEDIO]]="","",IF(ActividadesCom[[#This Row],[PROMEDIO]]&gt;=4,"EXCELENTE",IF(ActividadesCom[[#This Row],[PROMEDIO]]&gt;=3,"NOTABLE",IF(ActividadesCom[[#This Row],[PROMEDIO]]&gt;=2,"BUENO",IF(ActividadesCom[[#This Row],[PROMEDIO]]=1,"SUFICIENTE","")))))</f>
        <v/>
      </c>
      <c r="H2038" s="5">
        <f>MAX(ActividadesCom[[#This Row],[PERÍODO 1]],ActividadesCom[[#This Row],[PERÍODO 2]],ActividadesCom[[#This Row],[PERÍODO 3]],ActividadesCom[[#This Row],[PERÍODO 4]],ActividadesCom[[#This Row],[PERÍODO 5]])</f>
        <v>0</v>
      </c>
      <c r="I2038" s="6"/>
      <c r="J2038" s="5"/>
      <c r="K2038" s="5"/>
      <c r="L2038" s="5" t="str">
        <f>IF(ActividadesCom[[#This Row],[NIVEL 1]]&lt;&gt;0,VLOOKUP(ActividadesCom[[#This Row],[NIVEL 1]],Catálogo!A:B,2,FALSE),"")</f>
        <v/>
      </c>
      <c r="M2038" s="5"/>
      <c r="N2038" s="6"/>
      <c r="O2038" s="5"/>
      <c r="P2038" s="5"/>
      <c r="Q2038" s="5" t="str">
        <f>IF(ActividadesCom[[#This Row],[NIVEL 2]]&lt;&gt;0,VLOOKUP(ActividadesCom[[#This Row],[NIVEL 2]],Catálogo!A:B,2,FALSE),"")</f>
        <v/>
      </c>
      <c r="R2038" s="5"/>
      <c r="S2038" s="6"/>
      <c r="T2038" s="5"/>
      <c r="U2038" s="5"/>
      <c r="V2038" s="5" t="str">
        <f>IF(ActividadesCom[[#This Row],[NIVEL 3]]&lt;&gt;0,VLOOKUP(ActividadesCom[[#This Row],[NIVEL 3]],Catálogo!A:B,2,FALSE),"")</f>
        <v/>
      </c>
      <c r="W2038" s="5"/>
      <c r="X2038" s="6"/>
      <c r="Y2038" s="5"/>
      <c r="Z2038" s="5"/>
      <c r="AA2038" s="5" t="str">
        <f>IF(ActividadesCom[[#This Row],[NIVEL 4]]&lt;&gt;0,VLOOKUP(ActividadesCom[[#This Row],[NIVEL 4]],Catálogo!A:B,2,FALSE),"")</f>
        <v/>
      </c>
      <c r="AB2038" s="5"/>
      <c r="AC2038" s="6"/>
      <c r="AD2038" s="5"/>
      <c r="AE2038" s="5"/>
      <c r="AF2038" s="5" t="str">
        <f>IF(ActividadesCom[[#This Row],[NIVEL 5]]&lt;&gt;0,VLOOKUP(ActividadesCom[[#This Row],[NIVEL 5]],Catálogo!A:B,2,FALSE),"")</f>
        <v/>
      </c>
      <c r="AG2038" s="5"/>
      <c r="AH2038" s="2"/>
      <c r="AI2038" s="2"/>
    </row>
    <row r="2039" spans="1:35" ht="30" hidden="1" customHeight="1" x14ac:dyDescent="0.25">
      <c r="A2039" s="7">
        <v>17470406</v>
      </c>
      <c r="B2039" s="97" t="str">
        <f>VLOOKUP(ActividadesCom[[#This Row],[NO. DE CONTROL]],'LISTADO ESTUDIANTES'!A:C,3,FALSE)</f>
        <v>MOLINA ORTEGON JOSE ALBERTO</v>
      </c>
      <c r="C2039" s="97" t="str">
        <f>VLOOKUP(ActividadesCom[[#This Row],[NO. DE CONTROL]],'LISTADO ESTUDIANTES'!A:B,2,FALSE)</f>
        <v>INGENIERIA EN ADMINISTRACION</v>
      </c>
      <c r="D2039" s="18" t="str">
        <f>VLOOKUP(ActividadesCom[[#This Row],[NO. DE CONTROL]],'LISTADO ESTUDIANTES'!A:D,4,FALSE)</f>
        <v>BAJA</v>
      </c>
      <c r="E2039" s="5">
        <f>SUM(ActividadesCom[[#This Row],[CRÉD. 1]],ActividadesCom[[#This Row],[CRÉD. 2]],ActividadesCom[[#This Row],[CRÉD. 3]],ActividadesCom[[#This Row],[CRÉD. 4]],ActividadesCom[[#This Row],[CRÉD. 5]])</f>
        <v>0</v>
      </c>
      <c r="F2039" s="17" t="str">
        <f>IF(ActividadesCom[[#This Row],[ÚLTIMO SEMESTRE CON CRÉDITOS]]&gt;0,ROUND(AVERAGE(ActividadesCom[[#This Row],[VALOR NIVEL 5]],ActividadesCom[[#This Row],[VALOR NIVEL 4]],ActividadesCom[[#This Row],[VALOR NIVEL 3]],ActividadesCom[[#This Row],[VALOR NIVEL 2]],ActividadesCom[[#This Row],[VALOR NIVEL 1]]),0),"")</f>
        <v/>
      </c>
      <c r="G2039" s="5" t="str">
        <f>IF(ActividadesCom[[#This Row],[PROMEDIO]]="","",IF(ActividadesCom[[#This Row],[PROMEDIO]]&gt;=4,"EXCELENTE",IF(ActividadesCom[[#This Row],[PROMEDIO]]&gt;=3,"NOTABLE",IF(ActividadesCom[[#This Row],[PROMEDIO]]&gt;=2,"BUENO",IF(ActividadesCom[[#This Row],[PROMEDIO]]=1,"SUFICIENTE","")))))</f>
        <v/>
      </c>
      <c r="H2039" s="5">
        <f>MAX(ActividadesCom[[#This Row],[PERÍODO 1]],ActividadesCom[[#This Row],[PERÍODO 2]],ActividadesCom[[#This Row],[PERÍODO 3]],ActividadesCom[[#This Row],[PERÍODO 4]],ActividadesCom[[#This Row],[PERÍODO 5]])</f>
        <v>0</v>
      </c>
      <c r="I2039" s="6"/>
      <c r="J2039" s="5"/>
      <c r="K2039" s="5"/>
      <c r="L2039" s="5" t="str">
        <f>IF(ActividadesCom[[#This Row],[NIVEL 1]]&lt;&gt;0,VLOOKUP(ActividadesCom[[#This Row],[NIVEL 1]],Catálogo!A:B,2,FALSE),"")</f>
        <v/>
      </c>
      <c r="M2039" s="5"/>
      <c r="N2039" s="6"/>
      <c r="O2039" s="5"/>
      <c r="P2039" s="5"/>
      <c r="Q2039" s="5" t="str">
        <f>IF(ActividadesCom[[#This Row],[NIVEL 2]]&lt;&gt;0,VLOOKUP(ActividadesCom[[#This Row],[NIVEL 2]],Catálogo!A:B,2,FALSE),"")</f>
        <v/>
      </c>
      <c r="R2039" s="5"/>
      <c r="S2039" s="6"/>
      <c r="T2039" s="5"/>
      <c r="U2039" s="5"/>
      <c r="V2039" s="5" t="str">
        <f>IF(ActividadesCom[[#This Row],[NIVEL 3]]&lt;&gt;0,VLOOKUP(ActividadesCom[[#This Row],[NIVEL 3]],Catálogo!A:B,2,FALSE),"")</f>
        <v/>
      </c>
      <c r="W2039" s="5"/>
      <c r="X2039" s="6"/>
      <c r="Y2039" s="5"/>
      <c r="Z2039" s="5"/>
      <c r="AA2039" s="5" t="str">
        <f>IF(ActividadesCom[[#This Row],[NIVEL 4]]&lt;&gt;0,VLOOKUP(ActividadesCom[[#This Row],[NIVEL 4]],Catálogo!A:B,2,FALSE),"")</f>
        <v/>
      </c>
      <c r="AB2039" s="5"/>
      <c r="AC2039" s="6"/>
      <c r="AD2039" s="5"/>
      <c r="AE2039" s="5"/>
      <c r="AF2039" s="5" t="str">
        <f>IF(ActividadesCom[[#This Row],[NIVEL 5]]&lt;&gt;0,VLOOKUP(ActividadesCom[[#This Row],[NIVEL 5]],Catálogo!A:B,2,FALSE),"")</f>
        <v/>
      </c>
      <c r="AG2039" s="5"/>
      <c r="AH2039" s="2"/>
      <c r="AI2039" s="2"/>
    </row>
    <row r="2040" spans="1:35" ht="30" hidden="1" customHeight="1" x14ac:dyDescent="0.25">
      <c r="A2040" s="7">
        <v>17470407</v>
      </c>
      <c r="B2040" s="97" t="str">
        <f>VLOOKUP(ActividadesCom[[#This Row],[NO. DE CONTROL]],'LISTADO ESTUDIANTES'!A:C,3,FALSE)</f>
        <v>POOT DZUL ROGER ELIBEN</v>
      </c>
      <c r="C2040" s="97" t="str">
        <f>VLOOKUP(ActividadesCom[[#This Row],[NO. DE CONTROL]],'LISTADO ESTUDIANTES'!A:B,2,FALSE)</f>
        <v>INGENIERIA MECANICA</v>
      </c>
      <c r="D2040" s="18" t="str">
        <f>VLOOKUP(ActividadesCom[[#This Row],[NO. DE CONTROL]],'LISTADO ESTUDIANTES'!A:D,4,FALSE)</f>
        <v>BAJA</v>
      </c>
      <c r="E2040" s="5">
        <f>SUM(ActividadesCom[[#This Row],[CRÉD. 1]],ActividadesCom[[#This Row],[CRÉD. 2]],ActividadesCom[[#This Row],[CRÉD. 3]],ActividadesCom[[#This Row],[CRÉD. 4]],ActividadesCom[[#This Row],[CRÉD. 5]])</f>
        <v>0</v>
      </c>
      <c r="F2040" s="17" t="str">
        <f>IF(ActividadesCom[[#This Row],[ÚLTIMO SEMESTRE CON CRÉDITOS]]&gt;0,ROUND(AVERAGE(ActividadesCom[[#This Row],[VALOR NIVEL 5]],ActividadesCom[[#This Row],[VALOR NIVEL 4]],ActividadesCom[[#This Row],[VALOR NIVEL 3]],ActividadesCom[[#This Row],[VALOR NIVEL 2]],ActividadesCom[[#This Row],[VALOR NIVEL 1]]),0),"")</f>
        <v/>
      </c>
      <c r="G2040" s="5" t="str">
        <f>IF(ActividadesCom[[#This Row],[PROMEDIO]]="","",IF(ActividadesCom[[#This Row],[PROMEDIO]]&gt;=4,"EXCELENTE",IF(ActividadesCom[[#This Row],[PROMEDIO]]&gt;=3,"NOTABLE",IF(ActividadesCom[[#This Row],[PROMEDIO]]&gt;=2,"BUENO",IF(ActividadesCom[[#This Row],[PROMEDIO]]=1,"SUFICIENTE","")))))</f>
        <v/>
      </c>
      <c r="H2040" s="5">
        <f>MAX(ActividadesCom[[#This Row],[PERÍODO 1]],ActividadesCom[[#This Row],[PERÍODO 2]],ActividadesCom[[#This Row],[PERÍODO 3]],ActividadesCom[[#This Row],[PERÍODO 4]],ActividadesCom[[#This Row],[PERÍODO 5]])</f>
        <v>0</v>
      </c>
      <c r="I2040" s="6"/>
      <c r="J2040" s="5"/>
      <c r="K2040" s="5"/>
      <c r="L2040" s="5" t="str">
        <f>IF(ActividadesCom[[#This Row],[NIVEL 1]]&lt;&gt;0,VLOOKUP(ActividadesCom[[#This Row],[NIVEL 1]],Catálogo!A:B,2,FALSE),"")</f>
        <v/>
      </c>
      <c r="M2040" s="5"/>
      <c r="N2040" s="6"/>
      <c r="O2040" s="5"/>
      <c r="P2040" s="5"/>
      <c r="Q2040" s="5" t="str">
        <f>IF(ActividadesCom[[#This Row],[NIVEL 2]]&lt;&gt;0,VLOOKUP(ActividadesCom[[#This Row],[NIVEL 2]],Catálogo!A:B,2,FALSE),"")</f>
        <v/>
      </c>
      <c r="R2040" s="5"/>
      <c r="S2040" s="6"/>
      <c r="T2040" s="5"/>
      <c r="U2040" s="5"/>
      <c r="V2040" s="5" t="str">
        <f>IF(ActividadesCom[[#This Row],[NIVEL 3]]&lt;&gt;0,VLOOKUP(ActividadesCom[[#This Row],[NIVEL 3]],Catálogo!A:B,2,FALSE),"")</f>
        <v/>
      </c>
      <c r="W2040" s="5"/>
      <c r="X2040" s="6"/>
      <c r="Y2040" s="5"/>
      <c r="Z2040" s="5"/>
      <c r="AA2040" s="5" t="str">
        <f>IF(ActividadesCom[[#This Row],[NIVEL 4]]&lt;&gt;0,VLOOKUP(ActividadesCom[[#This Row],[NIVEL 4]],Catálogo!A:B,2,FALSE),"")</f>
        <v/>
      </c>
      <c r="AB2040" s="5"/>
      <c r="AC2040" s="6"/>
      <c r="AD2040" s="5"/>
      <c r="AE2040" s="5"/>
      <c r="AF2040" s="5" t="str">
        <f>IF(ActividadesCom[[#This Row],[NIVEL 5]]&lt;&gt;0,VLOOKUP(ActividadesCom[[#This Row],[NIVEL 5]],Catálogo!A:B,2,FALSE),"")</f>
        <v/>
      </c>
      <c r="AG2040" s="5"/>
      <c r="AH2040" s="2"/>
      <c r="AI2040" s="2"/>
    </row>
    <row r="2041" spans="1:35" ht="30" hidden="1" customHeight="1" x14ac:dyDescent="0.25">
      <c r="A2041" s="7">
        <v>17470408</v>
      </c>
      <c r="B2041" s="97" t="str">
        <f>VLOOKUP(ActividadesCom[[#This Row],[NO. DE CONTROL]],'LISTADO ESTUDIANTES'!A:C,3,FALSE)</f>
        <v>MORAYTA VAZQUEZ KENIA DANILUE</v>
      </c>
      <c r="C2041" s="134" t="str">
        <f>VLOOKUP(ActividadesCom[[#This Row],[NO. DE CONTROL]],'LISTADO ESTUDIANTES'!A:B,2,FALSE)</f>
        <v>INGENIERIA EN ADMINISTRACION</v>
      </c>
      <c r="D2041" s="135" t="str">
        <f>VLOOKUP(ActividadesCom[[#This Row],[NO. DE CONTROL]],'LISTADO ESTUDIANTES'!A:D,4,FALSE)</f>
        <v>EGRESADO(A)</v>
      </c>
      <c r="E2041" s="136">
        <f>SUM(ActividadesCom[[#This Row],[CRÉD. 1]],ActividadesCom[[#This Row],[CRÉD. 2]],ActividadesCom[[#This Row],[CRÉD. 3]],ActividadesCom[[#This Row],[CRÉD. 4]],ActividadesCom[[#This Row],[CRÉD. 5]])</f>
        <v>5</v>
      </c>
      <c r="F2041" s="137">
        <f>IF(ActividadesCom[[#This Row],[ÚLTIMO SEMESTRE CON CRÉDITOS]]&gt;0,ROUND(AVERAGE(ActividadesCom[[#This Row],[VALOR NIVEL 5]],ActividadesCom[[#This Row],[VALOR NIVEL 4]],ActividadesCom[[#This Row],[VALOR NIVEL 3]],ActividadesCom[[#This Row],[VALOR NIVEL 2]],ActividadesCom[[#This Row],[VALOR NIVEL 1]]),0),"")</f>
        <v>2</v>
      </c>
      <c r="G2041" s="5" t="str">
        <f>IF(ActividadesCom[[#This Row],[PROMEDIO]]="","",IF(ActividadesCom[[#This Row],[PROMEDIO]]&gt;=4,"EXCELENTE",IF(ActividadesCom[[#This Row],[PROMEDIO]]&gt;=3,"NOTABLE",IF(ActividadesCom[[#This Row],[PROMEDIO]]&gt;=2,"BUENO",IF(ActividadesCom[[#This Row],[PROMEDIO]]=1,"SUFICIENTE","")))))</f>
        <v>BUENO</v>
      </c>
      <c r="H2041" s="5">
        <f>MAX(ActividadesCom[[#This Row],[PERÍODO 1]],ActividadesCom[[#This Row],[PERÍODO 2]],ActividadesCom[[#This Row],[PERÍODO 3]],ActividadesCom[[#This Row],[PERÍODO 4]],ActividadesCom[[#This Row],[PERÍODO 5]])</f>
        <v>20211</v>
      </c>
      <c r="I2041" s="6" t="s">
        <v>111</v>
      </c>
      <c r="J2041" s="5">
        <v>20191</v>
      </c>
      <c r="K2041" s="5" t="s">
        <v>4010</v>
      </c>
      <c r="L2041" s="5">
        <f>IF(ActividadesCom[[#This Row],[NIVEL 1]]&lt;&gt;0,VLOOKUP(ActividadesCom[[#This Row],[NIVEL 1]],Catálogo!A:B,2,FALSE),"")</f>
        <v>2</v>
      </c>
      <c r="M2041" s="5">
        <v>1</v>
      </c>
      <c r="N2041" s="6" t="s">
        <v>4421</v>
      </c>
      <c r="O2041" s="5">
        <v>20211</v>
      </c>
      <c r="P2041" s="5" t="s">
        <v>4010</v>
      </c>
      <c r="Q2041" s="5">
        <f>IF(ActividadesCom[[#This Row],[NIVEL 2]]&lt;&gt;0,VLOOKUP(ActividadesCom[[#This Row],[NIVEL 2]],Catálogo!A:B,2,FALSE),"")</f>
        <v>2</v>
      </c>
      <c r="R2041" s="5">
        <v>1</v>
      </c>
      <c r="S2041" s="6" t="s">
        <v>4532</v>
      </c>
      <c r="T2041" s="5">
        <v>20211</v>
      </c>
      <c r="U2041" s="5" t="s">
        <v>4011</v>
      </c>
      <c r="V2041" s="5">
        <f>IF(ActividadesCom[[#This Row],[NIVEL 3]]&lt;&gt;0,VLOOKUP(ActividadesCom[[#This Row],[NIVEL 3]],Catálogo!A:B,2,FALSE),"")</f>
        <v>1</v>
      </c>
      <c r="W2041" s="5">
        <v>1</v>
      </c>
      <c r="X2041" s="6" t="s">
        <v>665</v>
      </c>
      <c r="Y2041" s="5">
        <v>20191</v>
      </c>
      <c r="Z2041" s="5" t="s">
        <v>4010</v>
      </c>
      <c r="AA2041" s="5">
        <f>IF(ActividadesCom[[#This Row],[NIVEL 4]]&lt;&gt;0,VLOOKUP(ActividadesCom[[#This Row],[NIVEL 4]],Catálogo!A:B,2,FALSE),"")</f>
        <v>2</v>
      </c>
      <c r="AB2041" s="5">
        <v>1</v>
      </c>
      <c r="AC2041" s="6" t="s">
        <v>11</v>
      </c>
      <c r="AD2041" s="5">
        <v>20173</v>
      </c>
      <c r="AE2041" s="5" t="s">
        <v>4010</v>
      </c>
      <c r="AF2041" s="5">
        <f>IF(ActividadesCom[[#This Row],[NIVEL 5]]&lt;&gt;0,VLOOKUP(ActividadesCom[[#This Row],[NIVEL 5]],Catálogo!A:B,2,FALSE),"")</f>
        <v>2</v>
      </c>
      <c r="AG2041" s="5">
        <v>1</v>
      </c>
      <c r="AH2041" s="2"/>
      <c r="AI2041" s="2"/>
    </row>
    <row r="2042" spans="1:35" ht="30" hidden="1" customHeight="1" x14ac:dyDescent="0.25">
      <c r="A2042" s="7">
        <v>17470409</v>
      </c>
      <c r="B2042" s="97" t="str">
        <f>VLOOKUP(ActividadesCom[[#This Row],[NO. DE CONTROL]],'LISTADO ESTUDIANTES'!A:C,3,FALSE)</f>
        <v>OVANDO DIAZ CARLOS DANIEL</v>
      </c>
      <c r="C2042" s="97" t="str">
        <f>VLOOKUP(ActividadesCom[[#This Row],[NO. DE CONTROL]],'LISTADO ESTUDIANTES'!A:B,2,FALSE)</f>
        <v>INGENIERIA EN ADMINISTRACION</v>
      </c>
      <c r="D2042" s="18" t="str">
        <f>VLOOKUP(ActividadesCom[[#This Row],[NO. DE CONTROL]],'LISTADO ESTUDIANTES'!A:D,4,FALSE)</f>
        <v>BAJA</v>
      </c>
      <c r="E2042" s="5">
        <f>SUM(ActividadesCom[[#This Row],[CRÉD. 1]],ActividadesCom[[#This Row],[CRÉD. 2]],ActividadesCom[[#This Row],[CRÉD. 3]],ActividadesCom[[#This Row],[CRÉD. 4]],ActividadesCom[[#This Row],[CRÉD. 5]])</f>
        <v>1</v>
      </c>
      <c r="F2042" s="17">
        <f>IF(ActividadesCom[[#This Row],[ÚLTIMO SEMESTRE CON CRÉDITOS]]&gt;0,ROUND(AVERAGE(ActividadesCom[[#This Row],[VALOR NIVEL 5]],ActividadesCom[[#This Row],[VALOR NIVEL 4]],ActividadesCom[[#This Row],[VALOR NIVEL 3]],ActividadesCom[[#This Row],[VALOR NIVEL 2]],ActividadesCom[[#This Row],[VALOR NIVEL 1]]),0),"")</f>
        <v>3</v>
      </c>
      <c r="G2042" s="5" t="str">
        <f>IF(ActividadesCom[[#This Row],[PROMEDIO]]="","",IF(ActividadesCom[[#This Row],[PROMEDIO]]&gt;=4,"EXCELENTE",IF(ActividadesCom[[#This Row],[PROMEDIO]]&gt;=3,"NOTABLE",IF(ActividadesCom[[#This Row],[PROMEDIO]]&gt;=2,"BUENO",IF(ActividadesCom[[#This Row],[PROMEDIO]]=1,"SUFICIENTE","")))))</f>
        <v>NOTABLE</v>
      </c>
      <c r="H2042" s="5">
        <f>MAX(ActividadesCom[[#This Row],[PERÍODO 1]],ActividadesCom[[#This Row],[PERÍODO 2]],ActividadesCom[[#This Row],[PERÍODO 3]],ActividadesCom[[#This Row],[PERÍODO 4]],ActividadesCom[[#This Row],[PERÍODO 5]])</f>
        <v>20173</v>
      </c>
      <c r="I2042" s="6"/>
      <c r="J2042" s="5"/>
      <c r="K2042" s="5"/>
      <c r="L2042" s="5" t="str">
        <f>IF(ActividadesCom[[#This Row],[NIVEL 1]]&lt;&gt;0,VLOOKUP(ActividadesCom[[#This Row],[NIVEL 1]],Catálogo!A:B,2,FALSE),"")</f>
        <v/>
      </c>
      <c r="M2042" s="5"/>
      <c r="N2042" s="6"/>
      <c r="O2042" s="5"/>
      <c r="P2042" s="5"/>
      <c r="Q2042" s="5" t="str">
        <f>IF(ActividadesCom[[#This Row],[NIVEL 2]]&lt;&gt;0,VLOOKUP(ActividadesCom[[#This Row],[NIVEL 2]],Catálogo!A:B,2,FALSE),"")</f>
        <v/>
      </c>
      <c r="R2042" s="5"/>
      <c r="S2042" s="6"/>
      <c r="T2042" s="5"/>
      <c r="U2042" s="5"/>
      <c r="V2042" s="5" t="str">
        <f>IF(ActividadesCom[[#This Row],[NIVEL 3]]&lt;&gt;0,VLOOKUP(ActividadesCom[[#This Row],[NIVEL 3]],Catálogo!A:B,2,FALSE),"")</f>
        <v/>
      </c>
      <c r="W2042" s="5"/>
      <c r="X2042" s="6"/>
      <c r="Y2042" s="5"/>
      <c r="Z2042" s="5"/>
      <c r="AA2042" s="5" t="str">
        <f>IF(ActividadesCom[[#This Row],[NIVEL 4]]&lt;&gt;0,VLOOKUP(ActividadesCom[[#This Row],[NIVEL 4]],Catálogo!A:B,2,FALSE),"")</f>
        <v/>
      </c>
      <c r="AB2042" s="5"/>
      <c r="AC2042" s="6" t="s">
        <v>31</v>
      </c>
      <c r="AD2042" s="5">
        <v>20173</v>
      </c>
      <c r="AE2042" s="5" t="s">
        <v>4009</v>
      </c>
      <c r="AF2042" s="5">
        <f>IF(ActividadesCom[[#This Row],[NIVEL 5]]&lt;&gt;0,VLOOKUP(ActividadesCom[[#This Row],[NIVEL 5]],Catálogo!A:B,2,FALSE),"")</f>
        <v>3</v>
      </c>
      <c r="AG2042" s="5">
        <v>1</v>
      </c>
      <c r="AH2042" s="2"/>
      <c r="AI2042" s="2"/>
    </row>
    <row r="2043" spans="1:35" ht="30" customHeight="1" x14ac:dyDescent="0.25">
      <c r="A2043" s="69">
        <v>17470410</v>
      </c>
      <c r="B2043" s="97" t="str">
        <f>VLOOKUP(ActividadesCom[[#This Row],[NO. DE CONTROL]],'LISTADO ESTUDIANTES'!A:C,3,FALSE)</f>
        <v>ESCALANTE ROMERO NAHUM ISAI</v>
      </c>
      <c r="C2043" s="101" t="str">
        <f>VLOOKUP(ActividadesCom[[#This Row],[NO. DE CONTROL]],'LISTADO ESTUDIANTES'!A:B,2,FALSE)</f>
        <v>ARQUITECTURA</v>
      </c>
      <c r="D2043" s="34" t="str">
        <f>VLOOKUP(ActividadesCom[[#This Row],[NO. DE CONTROL]],'LISTADO ESTUDIANTES'!A:D,4,FALSE)</f>
        <v>ACTIVO(A)</v>
      </c>
      <c r="E2043" s="5">
        <f>SUM(ActividadesCom[[#This Row],[CRÉD. 1]],ActividadesCom[[#This Row],[CRÉD. 2]],ActividadesCom[[#This Row],[CRÉD. 3]],ActividadesCom[[#This Row],[CRÉD. 4]],ActividadesCom[[#This Row],[CRÉD. 5]])</f>
        <v>5</v>
      </c>
      <c r="F2043" s="34">
        <f>IF(ActividadesCom[[#This Row],[ÚLTIMO SEMESTRE CON CRÉDITOS]]&gt;0,ROUND(AVERAGE(ActividadesCom[[#This Row],[VALOR NIVEL 5]],ActividadesCom[[#This Row],[VALOR NIVEL 4]],ActividadesCom[[#This Row],[VALOR NIVEL 3]],ActividadesCom[[#This Row],[VALOR NIVEL 2]],ActividadesCom[[#This Row],[VALOR NIVEL 1]]),0),"")</f>
        <v>4</v>
      </c>
      <c r="G2043" s="34" t="str">
        <f>IF(ActividadesCom[[#This Row],[PROMEDIO]]="","",IF(ActividadesCom[[#This Row],[PROMEDIO]]&gt;=4,"EXCELENTE",IF(ActividadesCom[[#This Row],[PROMEDIO]]&gt;=3,"NOTABLE",IF(ActividadesCom[[#This Row],[PROMEDIO]]&gt;=2,"BUENO",IF(ActividadesCom[[#This Row],[PROMEDIO]]=1,"SUFICIENTE","")))))</f>
        <v>EXCELENTE</v>
      </c>
      <c r="H2043" s="5">
        <f>MAX(ActividadesCom[[#This Row],[PERÍODO 1]],ActividadesCom[[#This Row],[PERÍODO 2]],ActividadesCom[[#This Row],[PERÍODO 3]],ActividadesCom[[#This Row],[PERÍODO 4]],ActividadesCom[[#This Row],[PERÍODO 5]])</f>
        <v>20213</v>
      </c>
      <c r="I2043" s="33" t="s">
        <v>1054</v>
      </c>
      <c r="J2043" s="32">
        <v>20193</v>
      </c>
      <c r="K2043" s="32" t="s">
        <v>4008</v>
      </c>
      <c r="L2043" s="5">
        <f>IF(ActividadesCom[[#This Row],[NIVEL 1]]&lt;&gt;0,VLOOKUP(ActividadesCom[[#This Row],[NIVEL 1]],Catálogo!A:B,2,FALSE),"")</f>
        <v>4</v>
      </c>
      <c r="M2043" s="32">
        <v>1</v>
      </c>
      <c r="N2043" s="33" t="s">
        <v>4477</v>
      </c>
      <c r="O2043" s="32">
        <v>20201</v>
      </c>
      <c r="P2043" s="32" t="s">
        <v>4008</v>
      </c>
      <c r="Q2043" s="5">
        <f>IF(ActividadesCom[[#This Row],[NIVEL 2]]&lt;&gt;0,VLOOKUP(ActividadesCom[[#This Row],[NIVEL 2]],Catálogo!A:B,2,FALSE),"")</f>
        <v>4</v>
      </c>
      <c r="R2043" s="32">
        <v>1</v>
      </c>
      <c r="S2043" s="6" t="s">
        <v>4695</v>
      </c>
      <c r="T2043" s="32">
        <v>20213</v>
      </c>
      <c r="U2043" s="32" t="s">
        <v>4008</v>
      </c>
      <c r="V2043" s="5">
        <f>IF(ActividadesCom[[#This Row],[NIVEL 3]]&lt;&gt;0,VLOOKUP(ActividadesCom[[#This Row],[NIVEL 3]],Catálogo!A:B,2,FALSE),"")</f>
        <v>4</v>
      </c>
      <c r="W2043" s="32">
        <v>1</v>
      </c>
      <c r="X2043" s="6" t="s">
        <v>4478</v>
      </c>
      <c r="Y2043" s="32">
        <v>20211</v>
      </c>
      <c r="Z2043" s="32" t="s">
        <v>4009</v>
      </c>
      <c r="AA2043" s="5">
        <f>IF(ActividadesCom[[#This Row],[NIVEL 4]]&lt;&gt;0,VLOOKUP(ActividadesCom[[#This Row],[NIVEL 4]],Catálogo!A:B,2,FALSE),"")</f>
        <v>3</v>
      </c>
      <c r="AB2043" s="32">
        <v>1</v>
      </c>
      <c r="AC2043" s="6" t="s">
        <v>4497</v>
      </c>
      <c r="AD2043" s="32">
        <v>20202</v>
      </c>
      <c r="AE2043" s="32" t="s">
        <v>4008</v>
      </c>
      <c r="AF2043" s="5">
        <f>IF(ActividadesCom[[#This Row],[NIVEL 5]]&lt;&gt;0,VLOOKUP(ActividadesCom[[#This Row],[NIVEL 5]],Catálogo!A:B,2,FALSE),"")</f>
        <v>4</v>
      </c>
      <c r="AG2043" s="35">
        <v>1</v>
      </c>
      <c r="AH2043" s="2"/>
      <c r="AI2043" s="2"/>
    </row>
    <row r="2044" spans="1:35" ht="30" customHeight="1" x14ac:dyDescent="0.25">
      <c r="A2044" s="7">
        <v>17830214</v>
      </c>
      <c r="B2044" s="97" t="str">
        <f>VLOOKUP(ActividadesCom[[#This Row],[NO. DE CONTROL]],'LISTADO ESTUDIANTES'!A:C,3,FALSE)</f>
        <v>RODRIGUEZ MOHA JUAN ALBERTO</v>
      </c>
      <c r="C2044" s="97" t="str">
        <f>VLOOKUP(ActividadesCom[[#This Row],[NO. DE CONTROL]],'LISTADO ESTUDIANTES'!A:B,2,FALSE)</f>
        <v>INGENIERIA EN ADMINISTRACION</v>
      </c>
      <c r="D2044" s="18" t="str">
        <f>VLOOKUP(ActividadesCom[[#This Row],[NO. DE CONTROL]],'LISTADO ESTUDIANTES'!A:D,4,FALSE)</f>
        <v>ACTIVO(A)</v>
      </c>
      <c r="E2044" s="5">
        <f>SUM(ActividadesCom[[#This Row],[CRÉD. 1]],ActividadesCom[[#This Row],[CRÉD. 2]],ActividadesCom[[#This Row],[CRÉD. 3]],ActividadesCom[[#This Row],[CRÉD. 4]],ActividadesCom[[#This Row],[CRÉD. 5]])</f>
        <v>6</v>
      </c>
      <c r="F2044" s="17">
        <f>IF(ActividadesCom[[#This Row],[ÚLTIMO SEMESTRE CON CRÉDITOS]]&gt;0,ROUND(AVERAGE(ActividadesCom[[#This Row],[VALOR NIVEL 5]],ActividadesCom[[#This Row],[VALOR NIVEL 4]],ActividadesCom[[#This Row],[VALOR NIVEL 3]],ActividadesCom[[#This Row],[VALOR NIVEL 2]],ActividadesCom[[#This Row],[VALOR NIVEL 1]]),0),"")</f>
        <v>3</v>
      </c>
      <c r="G2044" s="5" t="str">
        <f>IF(ActividadesCom[[#This Row],[PROMEDIO]]="","",IF(ActividadesCom[[#This Row],[PROMEDIO]]&gt;=4,"EXCELENTE",IF(ActividadesCom[[#This Row],[PROMEDIO]]&gt;=3,"NOTABLE",IF(ActividadesCom[[#This Row],[PROMEDIO]]&gt;=2,"BUENO",IF(ActividadesCom[[#This Row],[PROMEDIO]]=1,"SUFICIENTE","")))))</f>
        <v>NOTABLE</v>
      </c>
      <c r="H2044" s="5">
        <f>MAX(ActividadesCom[[#This Row],[PERÍODO 1]],ActividadesCom[[#This Row],[PERÍODO 2]],ActividadesCom[[#This Row],[PERÍODO 3]],ActividadesCom[[#This Row],[PERÍODO 4]],ActividadesCom[[#This Row],[PERÍODO 5]])</f>
        <v>20213</v>
      </c>
      <c r="I2044" s="6" t="s">
        <v>901</v>
      </c>
      <c r="J2044" s="5">
        <v>20191</v>
      </c>
      <c r="K2044" s="5" t="s">
        <v>4010</v>
      </c>
      <c r="L2044" s="5">
        <f>IF(ActividadesCom[[#This Row],[NIVEL 1]]&lt;&gt;0,VLOOKUP(ActividadesCom[[#This Row],[NIVEL 1]],Catálogo!A:B,2,FALSE),"")</f>
        <v>2</v>
      </c>
      <c r="M2044" s="5">
        <v>1</v>
      </c>
      <c r="N2044" s="6" t="s">
        <v>111</v>
      </c>
      <c r="O2044" s="5">
        <v>20191</v>
      </c>
      <c r="P2044" s="5" t="s">
        <v>4010</v>
      </c>
      <c r="Q2044" s="5">
        <f>IF(ActividadesCom[[#This Row],[NIVEL 2]]&lt;&gt;0,VLOOKUP(ActividadesCom[[#This Row],[NIVEL 2]],Catálogo!A:B,2,FALSE),"")</f>
        <v>2</v>
      </c>
      <c r="R2044" s="11">
        <v>1</v>
      </c>
      <c r="S2044" s="12" t="s">
        <v>4532</v>
      </c>
      <c r="T2044" s="11">
        <v>20211</v>
      </c>
      <c r="U2044" s="11" t="s">
        <v>4009</v>
      </c>
      <c r="V2044" s="5">
        <f>IF(ActividadesCom[[#This Row],[NIVEL 3]]&lt;&gt;0,VLOOKUP(ActividadesCom[[#This Row],[NIVEL 3]],Catálogo!A:B,2,FALSE),"")</f>
        <v>3</v>
      </c>
      <c r="W2044" s="11">
        <v>1</v>
      </c>
      <c r="X2044" s="6" t="s">
        <v>4491</v>
      </c>
      <c r="Y2044" s="5">
        <v>20211</v>
      </c>
      <c r="Z2044" s="5" t="s">
        <v>4008</v>
      </c>
      <c r="AA2044" s="5">
        <f>IF(ActividadesCom[[#This Row],[NIVEL 4]]&lt;&gt;0,VLOOKUP(ActividadesCom[[#This Row],[NIVEL 4]],Catálogo!A:B,2,FALSE),"")</f>
        <v>4</v>
      </c>
      <c r="AB2044" s="5">
        <v>2</v>
      </c>
      <c r="AC2044" s="6" t="s">
        <v>25</v>
      </c>
      <c r="AD2044" s="5">
        <v>20213</v>
      </c>
      <c r="AE2044" s="5" t="s">
        <v>4010</v>
      </c>
      <c r="AF2044" s="5">
        <f>IF(ActividadesCom[[#This Row],[NIVEL 5]]&lt;&gt;0,VLOOKUP(ActividadesCom[[#This Row],[NIVEL 5]],Catálogo!A:B,2,FALSE),"")</f>
        <v>2</v>
      </c>
      <c r="AG2044" s="5">
        <v>1</v>
      </c>
      <c r="AH2044" s="2"/>
      <c r="AI2044" s="2"/>
    </row>
    <row r="2045" spans="1:35" s="24" customFormat="1" ht="30" hidden="1" customHeight="1" x14ac:dyDescent="0.25">
      <c r="A2045" s="7">
        <v>18470001</v>
      </c>
      <c r="B2045" s="97" t="str">
        <f>VLOOKUP(ActividadesCom[[#This Row],[NO. DE CONTROL]],'LISTADO ESTUDIANTES'!A:C,3,FALSE)</f>
        <v>PEREZ VAZQUEZ GABRIELA JAHDAI</v>
      </c>
      <c r="C2045" s="97" t="str">
        <f>VLOOKUP(ActividadesCom[[#This Row],[NO. DE CONTROL]],'LISTADO ESTUDIANTES'!A:B,2,FALSE)</f>
        <v>INGENIERIA MECANICA</v>
      </c>
      <c r="D2045" s="18" t="str">
        <f>VLOOKUP(ActividadesCom[[#This Row],[NO. DE CONTROL]],'LISTADO ESTUDIANTES'!A:D,4,FALSE)</f>
        <v>BAJA</v>
      </c>
      <c r="E2045" s="5">
        <f>SUM(ActividadesCom[[#This Row],[CRÉD. 1]],ActividadesCom[[#This Row],[CRÉD. 2]],ActividadesCom[[#This Row],[CRÉD. 3]],ActividadesCom[[#This Row],[CRÉD. 4]],ActividadesCom[[#This Row],[CRÉD. 5]])</f>
        <v>5</v>
      </c>
      <c r="F2045" s="5">
        <f>IF(ActividadesCom[[#This Row],[ÚLTIMO SEMESTRE CON CRÉDITOS]]&gt;0,ROUND(AVERAGE(ActividadesCom[[#This Row],[VALOR NIVEL 5]],ActividadesCom[[#This Row],[VALOR NIVEL 4]],ActividadesCom[[#This Row],[VALOR NIVEL 3]],ActividadesCom[[#This Row],[VALOR NIVEL 2]],ActividadesCom[[#This Row],[VALOR NIVEL 1]]),0),"")</f>
        <v>3</v>
      </c>
      <c r="G2045" s="5" t="str">
        <f>IF(ActividadesCom[[#This Row],[PROMEDIO]]="","",IF(ActividadesCom[[#This Row],[PROMEDIO]]&gt;=4,"EXCELENTE",IF(ActividadesCom[[#This Row],[PROMEDIO]]&gt;=3,"NOTABLE",IF(ActividadesCom[[#This Row],[PROMEDIO]]&gt;=2,"BUENO",IF(ActividadesCom[[#This Row],[PROMEDIO]]=1,"SUFICIENTE","")))))</f>
        <v>NOTABLE</v>
      </c>
      <c r="H2045" s="5">
        <f>MAX(ActividadesCom[[#This Row],[PERÍODO 1]],ActividadesCom[[#This Row],[PERÍODO 2]],ActividadesCom[[#This Row],[PERÍODO 3]],ActividadesCom[[#This Row],[PERÍODO 4]],ActividadesCom[[#This Row],[PERÍODO 5]])</f>
        <v>20193</v>
      </c>
      <c r="I2045" s="6" t="s">
        <v>1081</v>
      </c>
      <c r="J2045" s="5">
        <v>20191</v>
      </c>
      <c r="K2045" s="5" t="s">
        <v>4010</v>
      </c>
      <c r="L2045" s="5">
        <f>IF(ActividadesCom[[#This Row],[NIVEL 1]]&lt;&gt;0,VLOOKUP(ActividadesCom[[#This Row],[NIVEL 1]],Catálogo!A:B,2,FALSE),"")</f>
        <v>2</v>
      </c>
      <c r="M2045" s="5">
        <v>2</v>
      </c>
      <c r="N2045" s="6" t="s">
        <v>1136</v>
      </c>
      <c r="O2045" s="5">
        <v>20193</v>
      </c>
      <c r="P2045" s="5" t="s">
        <v>4010</v>
      </c>
      <c r="Q2045" s="5">
        <f>IF(ActividadesCom[[#This Row],[NIVEL 2]]&lt;&gt;0,VLOOKUP(ActividadesCom[[#This Row],[NIVEL 2]],Catálogo!A:B,2,FALSE),"")</f>
        <v>2</v>
      </c>
      <c r="R2045" s="5">
        <v>1</v>
      </c>
      <c r="S2045" s="6"/>
      <c r="T2045" s="5"/>
      <c r="U2045" s="5"/>
      <c r="V2045" s="5" t="str">
        <f>IF(ActividadesCom[[#This Row],[NIVEL 3]]&lt;&gt;0,VLOOKUP(ActividadesCom[[#This Row],[NIVEL 3]],Catálogo!A:B,2,FALSE),"")</f>
        <v/>
      </c>
      <c r="W2045" s="5"/>
      <c r="X2045" s="6" t="s">
        <v>42</v>
      </c>
      <c r="Y2045" s="5">
        <v>20193</v>
      </c>
      <c r="Z2045" s="5" t="s">
        <v>4009</v>
      </c>
      <c r="AA2045" s="5">
        <f>IF(ActividadesCom[[#This Row],[NIVEL 4]]&lt;&gt;0,VLOOKUP(ActividadesCom[[#This Row],[NIVEL 4]],Catálogo!A:B,2,FALSE),"")</f>
        <v>3</v>
      </c>
      <c r="AB2045" s="5">
        <v>1</v>
      </c>
      <c r="AC2045" s="6" t="s">
        <v>37</v>
      </c>
      <c r="AD2045" s="5">
        <v>20181</v>
      </c>
      <c r="AE2045" s="5" t="s">
        <v>4009</v>
      </c>
      <c r="AF2045" s="5">
        <f>IF(ActividadesCom[[#This Row],[NIVEL 5]]&lt;&gt;0,VLOOKUP(ActividadesCom[[#This Row],[NIVEL 5]],Catálogo!A:B,2,FALSE),"")</f>
        <v>3</v>
      </c>
      <c r="AG2045" s="5">
        <v>1</v>
      </c>
    </row>
    <row r="2046" spans="1:35" ht="30" hidden="1" customHeight="1" x14ac:dyDescent="0.25">
      <c r="A2046" s="7">
        <v>18470004</v>
      </c>
      <c r="B2046" s="97" t="str">
        <f>VLOOKUP(ActividadesCom[[#This Row],[NO. DE CONTROL]],'LISTADO ESTUDIANTES'!A:C,3,FALSE)</f>
        <v>GONZALEZ DAMAS JONNI SEMBER</v>
      </c>
      <c r="C2046" s="97" t="str">
        <f>VLOOKUP(ActividadesCom[[#This Row],[NO. DE CONTROL]],'LISTADO ESTUDIANTES'!A:B,2,FALSE)</f>
        <v>INGENIERIA INDUSTRIAL</v>
      </c>
      <c r="D2046" s="18" t="str">
        <f>VLOOKUP(ActividadesCom[[#This Row],[NO. DE CONTROL]],'LISTADO ESTUDIANTES'!A:D,4,FALSE)</f>
        <v>BAJA</v>
      </c>
      <c r="E2046" s="5">
        <f>SUM(ActividadesCom[[#This Row],[CRÉD. 1]],ActividadesCom[[#This Row],[CRÉD. 2]],ActividadesCom[[#This Row],[CRÉD. 3]],ActividadesCom[[#This Row],[CRÉD. 4]],ActividadesCom[[#This Row],[CRÉD. 5]])</f>
        <v>2</v>
      </c>
      <c r="F2046" s="17">
        <f>IF(ActividadesCom[[#This Row],[ÚLTIMO SEMESTRE CON CRÉDITOS]]&gt;0,ROUND(AVERAGE(ActividadesCom[[#This Row],[VALOR NIVEL 5]],ActividadesCom[[#This Row],[VALOR NIVEL 4]],ActividadesCom[[#This Row],[VALOR NIVEL 3]],ActividadesCom[[#This Row],[VALOR NIVEL 2]],ActividadesCom[[#This Row],[VALOR NIVEL 1]]),0),"")</f>
        <v>2</v>
      </c>
      <c r="G2046" s="5" t="str">
        <f>IF(ActividadesCom[[#This Row],[PROMEDIO]]="","",IF(ActividadesCom[[#This Row],[PROMEDIO]]&gt;=4,"EXCELENTE",IF(ActividadesCom[[#This Row],[PROMEDIO]]&gt;=3,"NOTABLE",IF(ActividadesCom[[#This Row],[PROMEDIO]]&gt;=2,"BUENO",IF(ActividadesCom[[#This Row],[PROMEDIO]]=1,"SUFICIENTE","")))))</f>
        <v>BUENO</v>
      </c>
      <c r="H2046" s="5">
        <f>MAX(ActividadesCom[[#This Row],[PERÍODO 1]],ActividadesCom[[#This Row],[PERÍODO 2]],ActividadesCom[[#This Row],[PERÍODO 3]],ActividadesCom[[#This Row],[PERÍODO 4]],ActividadesCom[[#This Row],[PERÍODO 5]])</f>
        <v>20181</v>
      </c>
      <c r="I2046" s="6" t="s">
        <v>519</v>
      </c>
      <c r="J2046" s="5">
        <v>20163</v>
      </c>
      <c r="K2046" s="5" t="s">
        <v>4010</v>
      </c>
      <c r="L2046" s="5">
        <f>IF(ActividadesCom[[#This Row],[NIVEL 1]]&lt;&gt;0,VLOOKUP(ActividadesCom[[#This Row],[NIVEL 1]],Catálogo!A:B,2,FALSE),"")</f>
        <v>2</v>
      </c>
      <c r="M2046" s="5">
        <v>1</v>
      </c>
      <c r="N2046" s="6" t="s">
        <v>574</v>
      </c>
      <c r="O2046" s="5">
        <v>20181</v>
      </c>
      <c r="P2046" s="5" t="s">
        <v>4010</v>
      </c>
      <c r="Q2046" s="5">
        <f>IF(ActividadesCom[[#This Row],[NIVEL 2]]&lt;&gt;0,VLOOKUP(ActividadesCom[[#This Row],[NIVEL 2]],Catálogo!A:B,2,FALSE),"")</f>
        <v>2</v>
      </c>
      <c r="R2046" s="5">
        <v>1</v>
      </c>
      <c r="S2046" s="6"/>
      <c r="T2046" s="5"/>
      <c r="U2046" s="5"/>
      <c r="V2046" s="5" t="str">
        <f>IF(ActividadesCom[[#This Row],[NIVEL 3]]&lt;&gt;0,VLOOKUP(ActividadesCom[[#This Row],[NIVEL 3]],Catálogo!A:B,2,FALSE),"")</f>
        <v/>
      </c>
      <c r="W2046" s="5"/>
      <c r="X2046" s="6"/>
      <c r="Y2046" s="5"/>
      <c r="Z2046" s="5"/>
      <c r="AA2046" s="5" t="str">
        <f>IF(ActividadesCom[[#This Row],[NIVEL 4]]&lt;&gt;0,VLOOKUP(ActividadesCom[[#This Row],[NIVEL 4]],Catálogo!A:B,2,FALSE),"")</f>
        <v/>
      </c>
      <c r="AB2046" s="5"/>
      <c r="AC2046" s="6"/>
      <c r="AD2046" s="5"/>
      <c r="AE2046" s="5"/>
      <c r="AF2046" s="5" t="str">
        <f>IF(ActividadesCom[[#This Row],[NIVEL 5]]&lt;&gt;0,VLOOKUP(ActividadesCom[[#This Row],[NIVEL 5]],Catálogo!A:B,2,FALSE),"")</f>
        <v/>
      </c>
      <c r="AG2046" s="5"/>
      <c r="AH2046" s="2"/>
      <c r="AI2046" s="2"/>
    </row>
    <row r="2047" spans="1:35" ht="30" customHeight="1" x14ac:dyDescent="0.25">
      <c r="A2047" s="7">
        <v>18470005</v>
      </c>
      <c r="B2047" s="97" t="str">
        <f>VLOOKUP(ActividadesCom[[#This Row],[NO. DE CONTROL]],'LISTADO ESTUDIANTES'!A:C,3,FALSE)</f>
        <v>JACINTO TAPIA SANDRA</v>
      </c>
      <c r="C2047" s="97" t="str">
        <f>VLOOKUP(ActividadesCom[[#This Row],[NO. DE CONTROL]],'LISTADO ESTUDIANTES'!A:B,2,FALSE)</f>
        <v>ARQUITECTURA</v>
      </c>
      <c r="D2047" s="18" t="str">
        <f>VLOOKUP(ActividadesCom[[#This Row],[NO. DE CONTROL]],'LISTADO ESTUDIANTES'!A:D,4,FALSE)</f>
        <v>ACTIVO(A)</v>
      </c>
      <c r="E2047" s="5">
        <f>SUM(ActividadesCom[[#This Row],[CRÉD. 1]],ActividadesCom[[#This Row],[CRÉD. 2]],ActividadesCom[[#This Row],[CRÉD. 3]],ActividadesCom[[#This Row],[CRÉD. 4]],ActividadesCom[[#This Row],[CRÉD. 5]])</f>
        <v>4</v>
      </c>
      <c r="F2047" s="17">
        <f>IF(ActividadesCom[[#This Row],[ÚLTIMO SEMESTRE CON CRÉDITOS]]&gt;0,ROUND(AVERAGE(ActividadesCom[[#This Row],[VALOR NIVEL 5]],ActividadesCom[[#This Row],[VALOR NIVEL 4]],ActividadesCom[[#This Row],[VALOR NIVEL 3]],ActividadesCom[[#This Row],[VALOR NIVEL 2]],ActividadesCom[[#This Row],[VALOR NIVEL 1]]),0),"")</f>
        <v>4</v>
      </c>
      <c r="G2047" s="5" t="str">
        <f>IF(ActividadesCom[[#This Row],[PROMEDIO]]="","",IF(ActividadesCom[[#This Row],[PROMEDIO]]&gt;=4,"EXCELENTE",IF(ActividadesCom[[#This Row],[PROMEDIO]]&gt;=3,"NOTABLE",IF(ActividadesCom[[#This Row],[PROMEDIO]]&gt;=2,"BUENO",IF(ActividadesCom[[#This Row],[PROMEDIO]]=1,"SUFICIENTE","")))))</f>
        <v>EXCELENTE</v>
      </c>
      <c r="H2047" s="5">
        <f>MAX(ActividadesCom[[#This Row],[PERÍODO 1]],ActividadesCom[[#This Row],[PERÍODO 2]],ActividadesCom[[#This Row],[PERÍODO 3]],ActividadesCom[[#This Row],[PERÍODO 4]],ActividadesCom[[#This Row],[PERÍODO 5]])</f>
        <v>20213</v>
      </c>
      <c r="I2047" s="6" t="s">
        <v>4695</v>
      </c>
      <c r="J2047" s="5">
        <v>20213</v>
      </c>
      <c r="K2047" s="5" t="s">
        <v>4008</v>
      </c>
      <c r="L2047" s="5">
        <f>IF(ActividadesCom[[#This Row],[NIVEL 1]]&lt;&gt;0,VLOOKUP(ActividadesCom[[#This Row],[NIVEL 1]],Catálogo!A:B,2,FALSE),"")</f>
        <v>4</v>
      </c>
      <c r="M2047" s="5">
        <v>1</v>
      </c>
      <c r="N2047" s="6"/>
      <c r="O2047" s="5"/>
      <c r="P2047" s="5"/>
      <c r="Q2047" s="5" t="str">
        <f>IF(ActividadesCom[[#This Row],[NIVEL 2]]&lt;&gt;0,VLOOKUP(ActividadesCom[[#This Row],[NIVEL 2]],Catálogo!A:B,2,FALSE),"")</f>
        <v/>
      </c>
      <c r="R2047" s="14"/>
      <c r="S2047" s="28" t="s">
        <v>3998</v>
      </c>
      <c r="T2047" s="14">
        <v>20181</v>
      </c>
      <c r="U2047" s="14" t="s">
        <v>4008</v>
      </c>
      <c r="V2047" s="5">
        <f>IF(ActividadesCom[[#This Row],[NIVEL 3]]&lt;&gt;0,VLOOKUP(ActividadesCom[[#This Row],[NIVEL 3]],Catálogo!A:B,2,FALSE),"")</f>
        <v>4</v>
      </c>
      <c r="W2047" s="14">
        <v>1</v>
      </c>
      <c r="X2047" s="6" t="s">
        <v>3998</v>
      </c>
      <c r="Y2047" s="5">
        <v>20181</v>
      </c>
      <c r="Z2047" s="5" t="s">
        <v>4008</v>
      </c>
      <c r="AA2047" s="5">
        <f>IF(ActividadesCom[[#This Row],[NIVEL 4]]&lt;&gt;0,VLOOKUP(ActividadesCom[[#This Row],[NIVEL 4]],Catálogo!A:B,2,FALSE),"")</f>
        <v>4</v>
      </c>
      <c r="AB2047" s="5">
        <v>1</v>
      </c>
      <c r="AC2047" s="6" t="s">
        <v>11</v>
      </c>
      <c r="AD2047" s="5">
        <v>20183</v>
      </c>
      <c r="AE2047" s="5" t="s">
        <v>4009</v>
      </c>
      <c r="AF2047" s="5">
        <f>IF(ActividadesCom[[#This Row],[NIVEL 5]]&lt;&gt;0,VLOOKUP(ActividadesCom[[#This Row],[NIVEL 5]],Catálogo!A:B,2,FALSE),"")</f>
        <v>3</v>
      </c>
      <c r="AG2047" s="5">
        <v>1</v>
      </c>
      <c r="AH2047" s="2"/>
      <c r="AI2047" s="2"/>
    </row>
    <row r="2048" spans="1:35" ht="30" customHeight="1" x14ac:dyDescent="0.25">
      <c r="A2048" s="7">
        <v>18470006</v>
      </c>
      <c r="B2048" s="97" t="str">
        <f>VLOOKUP(ActividadesCom[[#This Row],[NO. DE CONTROL]],'LISTADO ESTUDIANTES'!A:C,3,FALSE)</f>
        <v>ALPUCHE VIRGILIO MIGUEL ANGEL</v>
      </c>
      <c r="C2048" s="97" t="str">
        <f>VLOOKUP(ActividadesCom[[#This Row],[NO. DE CONTROL]],'LISTADO ESTUDIANTES'!A:B,2,FALSE)</f>
        <v>ARQUITECTURA</v>
      </c>
      <c r="D2048" s="18" t="str">
        <f>VLOOKUP(ActividadesCom[[#This Row],[NO. DE CONTROL]],'LISTADO ESTUDIANTES'!A:D,4,FALSE)</f>
        <v>ACTIVO(A)</v>
      </c>
      <c r="E2048" s="5">
        <f>SUM(ActividadesCom[[#This Row],[CRÉD. 1]],ActividadesCom[[#This Row],[CRÉD. 2]],ActividadesCom[[#This Row],[CRÉD. 3]],ActividadesCom[[#This Row],[CRÉD. 4]],ActividadesCom[[#This Row],[CRÉD. 5]])</f>
        <v>3</v>
      </c>
      <c r="F2048" s="17">
        <f>IF(ActividadesCom[[#This Row],[ÚLTIMO SEMESTRE CON CRÉDITOS]]&gt;0,ROUND(AVERAGE(ActividadesCom[[#This Row],[VALOR NIVEL 5]],ActividadesCom[[#This Row],[VALOR NIVEL 4]],ActividadesCom[[#This Row],[VALOR NIVEL 3]],ActividadesCom[[#This Row],[VALOR NIVEL 2]],ActividadesCom[[#This Row],[VALOR NIVEL 1]]),0),"")</f>
        <v>3</v>
      </c>
      <c r="G2048" s="5" t="str">
        <f>IF(ActividadesCom[[#This Row],[PROMEDIO]]="","",IF(ActividadesCom[[#This Row],[PROMEDIO]]&gt;=4,"EXCELENTE",IF(ActividadesCom[[#This Row],[PROMEDIO]]&gt;=3,"NOTABLE",IF(ActividadesCom[[#This Row],[PROMEDIO]]&gt;=2,"BUENO",IF(ActividadesCom[[#This Row],[PROMEDIO]]=1,"SUFICIENTE","")))))</f>
        <v>NOTABLE</v>
      </c>
      <c r="H2048" s="5">
        <f>MAX(ActividadesCom[[#This Row],[PERÍODO 1]],ActividadesCom[[#This Row],[PERÍODO 2]],ActividadesCom[[#This Row],[PERÍODO 3]],ActividadesCom[[#This Row],[PERÍODO 4]],ActividadesCom[[#This Row],[PERÍODO 5]])</f>
        <v>20213</v>
      </c>
      <c r="I2048" s="6" t="s">
        <v>900</v>
      </c>
      <c r="J2048" s="5">
        <v>20191</v>
      </c>
      <c r="K2048" s="5" t="s">
        <v>4010</v>
      </c>
      <c r="L2048" s="5">
        <f>IF(ActividadesCom[[#This Row],[NIVEL 1]]&lt;&gt;0,VLOOKUP(ActividadesCom[[#This Row],[NIVEL 1]],Catálogo!A:B,2,FALSE),"")</f>
        <v>2</v>
      </c>
      <c r="M2048" s="5">
        <v>1</v>
      </c>
      <c r="N2048" s="6" t="s">
        <v>4688</v>
      </c>
      <c r="O2048" s="5">
        <v>20213</v>
      </c>
      <c r="P2048" s="5" t="s">
        <v>4008</v>
      </c>
      <c r="Q2048" s="5">
        <f>IF(ActividadesCom[[#This Row],[NIVEL 2]]&lt;&gt;0,VLOOKUP(ActividadesCom[[#This Row],[NIVEL 2]],Catálogo!A:B,2,FALSE),"")</f>
        <v>4</v>
      </c>
      <c r="R2048" s="11">
        <v>1</v>
      </c>
      <c r="S2048" s="12"/>
      <c r="T2048" s="11"/>
      <c r="U2048" s="11"/>
      <c r="V2048" s="5" t="str">
        <f>IF(ActividadesCom[[#This Row],[NIVEL 3]]&lt;&gt;0,VLOOKUP(ActividadesCom[[#This Row],[NIVEL 3]],Catálogo!A:B,2,FALSE),"")</f>
        <v/>
      </c>
      <c r="W2048" s="11"/>
      <c r="X2048" s="6"/>
      <c r="Y2048" s="5"/>
      <c r="Z2048" s="5"/>
      <c r="AA2048" s="5" t="str">
        <f>IF(ActividadesCom[[#This Row],[NIVEL 4]]&lt;&gt;0,VLOOKUP(ActividadesCom[[#This Row],[NIVEL 4]],Catálogo!A:B,2,FALSE),"")</f>
        <v/>
      </c>
      <c r="AB2048" s="5"/>
      <c r="AC2048" s="6" t="s">
        <v>42</v>
      </c>
      <c r="AD2048" s="5">
        <v>20183</v>
      </c>
      <c r="AE2048" s="5" t="s">
        <v>4009</v>
      </c>
      <c r="AF2048" s="5">
        <f>IF(ActividadesCom[[#This Row],[NIVEL 5]]&lt;&gt;0,VLOOKUP(ActividadesCom[[#This Row],[NIVEL 5]],Catálogo!A:B,2,FALSE),"")</f>
        <v>3</v>
      </c>
      <c r="AG2048" s="5">
        <v>1</v>
      </c>
      <c r="AH2048" s="2"/>
      <c r="AI2048" s="2"/>
    </row>
    <row r="2049" spans="1:35" ht="30" hidden="1" customHeight="1" x14ac:dyDescent="0.25">
      <c r="A2049" s="7">
        <v>18470007</v>
      </c>
      <c r="B2049" s="97" t="str">
        <f>VLOOKUP(ActividadesCom[[#This Row],[NO. DE CONTROL]],'LISTADO ESTUDIANTES'!A:C,3,FALSE)</f>
        <v>AKE CHAN CARLOS GUILLERMO</v>
      </c>
      <c r="C2049" s="97" t="str">
        <f>VLOOKUP(ActividadesCom[[#This Row],[NO. DE CONTROL]],'LISTADO ESTUDIANTES'!A:B,2,FALSE)</f>
        <v>ARQUITECTURA</v>
      </c>
      <c r="D2049" s="18" t="str">
        <f>VLOOKUP(ActividadesCom[[#This Row],[NO. DE CONTROL]],'LISTADO ESTUDIANTES'!A:D,4,FALSE)</f>
        <v>BAJA</v>
      </c>
      <c r="E2049" s="5">
        <f>SUM(ActividadesCom[[#This Row],[CRÉD. 1]],ActividadesCom[[#This Row],[CRÉD. 2]],ActividadesCom[[#This Row],[CRÉD. 3]],ActividadesCom[[#This Row],[CRÉD. 4]],ActividadesCom[[#This Row],[CRÉD. 5]])</f>
        <v>2</v>
      </c>
      <c r="F2049" s="17">
        <f>IF(ActividadesCom[[#This Row],[ÚLTIMO SEMESTRE CON CRÉDITOS]]&gt;0,ROUND(AVERAGE(ActividadesCom[[#This Row],[VALOR NIVEL 5]],ActividadesCom[[#This Row],[VALOR NIVEL 4]],ActividadesCom[[#This Row],[VALOR NIVEL 3]],ActividadesCom[[#This Row],[VALOR NIVEL 2]],ActividadesCom[[#This Row],[VALOR NIVEL 1]]),0),"")</f>
        <v>3</v>
      </c>
      <c r="G2049" s="5" t="str">
        <f>IF(ActividadesCom[[#This Row],[PROMEDIO]]="","",IF(ActividadesCom[[#This Row],[PROMEDIO]]&gt;=4,"EXCELENTE",IF(ActividadesCom[[#This Row],[PROMEDIO]]&gt;=3,"NOTABLE",IF(ActividadesCom[[#This Row],[PROMEDIO]]&gt;=2,"BUENO",IF(ActividadesCom[[#This Row],[PROMEDIO]]=1,"SUFICIENTE","")))))</f>
        <v>NOTABLE</v>
      </c>
      <c r="H2049" s="5">
        <f>MAX(ActividadesCom[[#This Row],[PERÍODO 1]],ActividadesCom[[#This Row],[PERÍODO 2]],ActividadesCom[[#This Row],[PERÍODO 3]],ActividadesCom[[#This Row],[PERÍODO 4]],ActividadesCom[[#This Row],[PERÍODO 5]])</f>
        <v>20183</v>
      </c>
      <c r="I2049" s="6" t="s">
        <v>3997</v>
      </c>
      <c r="J2049" s="5">
        <v>20183</v>
      </c>
      <c r="K2049" s="5" t="s">
        <v>4010</v>
      </c>
      <c r="L2049" s="5">
        <f>IF(ActividadesCom[[#This Row],[NIVEL 1]]&lt;&gt;0,VLOOKUP(ActividadesCom[[#This Row],[NIVEL 1]],Catálogo!A:B,2,FALSE),"")</f>
        <v>2</v>
      </c>
      <c r="M2049" s="5">
        <v>1</v>
      </c>
      <c r="N2049" s="6"/>
      <c r="O2049" s="5"/>
      <c r="P2049" s="5"/>
      <c r="Q2049" s="5" t="str">
        <f>IF(ActividadesCom[[#This Row],[NIVEL 2]]&lt;&gt;0,VLOOKUP(ActividadesCom[[#This Row],[NIVEL 2]],Catálogo!A:B,2,FALSE),"")</f>
        <v/>
      </c>
      <c r="R2049" s="11"/>
      <c r="S2049" s="12"/>
      <c r="T2049" s="11"/>
      <c r="U2049" s="11"/>
      <c r="V2049" s="5" t="str">
        <f>IF(ActividadesCom[[#This Row],[NIVEL 3]]&lt;&gt;0,VLOOKUP(ActividadesCom[[#This Row],[NIVEL 3]],Catálogo!A:B,2,FALSE),"")</f>
        <v/>
      </c>
      <c r="W2049" s="11"/>
      <c r="X2049" s="6"/>
      <c r="Y2049" s="5"/>
      <c r="Z2049" s="5"/>
      <c r="AA2049" s="5" t="str">
        <f>IF(ActividadesCom[[#This Row],[NIVEL 4]]&lt;&gt;0,VLOOKUP(ActividadesCom[[#This Row],[NIVEL 4]],Catálogo!A:B,2,FALSE),"")</f>
        <v/>
      </c>
      <c r="AB2049" s="5"/>
      <c r="AC2049" s="6" t="s">
        <v>11</v>
      </c>
      <c r="AD2049" s="5">
        <v>20183</v>
      </c>
      <c r="AE2049" s="5" t="s">
        <v>4009</v>
      </c>
      <c r="AF2049" s="5">
        <f>IF(ActividadesCom[[#This Row],[NIVEL 5]]&lt;&gt;0,VLOOKUP(ActividadesCom[[#This Row],[NIVEL 5]],Catálogo!A:B,2,FALSE),"")</f>
        <v>3</v>
      </c>
      <c r="AG2049" s="5">
        <v>1</v>
      </c>
      <c r="AH2049" s="2"/>
      <c r="AI2049" s="2"/>
    </row>
    <row r="2050" spans="1:35" ht="30" customHeight="1" x14ac:dyDescent="0.25">
      <c r="A2050" s="7">
        <v>18470008</v>
      </c>
      <c r="B2050" s="97" t="str">
        <f>VLOOKUP(ActividadesCom[[#This Row],[NO. DE CONTROL]],'LISTADO ESTUDIANTES'!A:C,3,FALSE)</f>
        <v>CRUZ MAY JONATHAN DEL JESUS</v>
      </c>
      <c r="C2050" s="97" t="str">
        <f>VLOOKUP(ActividadesCom[[#This Row],[NO. DE CONTROL]],'LISTADO ESTUDIANTES'!A:B,2,FALSE)</f>
        <v>ARQUITECTURA</v>
      </c>
      <c r="D2050" s="18" t="str">
        <f>VLOOKUP(ActividadesCom[[#This Row],[NO. DE CONTROL]],'LISTADO ESTUDIANTES'!A:D,4,FALSE)</f>
        <v>ACTIVO(A)</v>
      </c>
      <c r="E2050" s="5">
        <f>SUM(ActividadesCom[[#This Row],[CRÉD. 1]],ActividadesCom[[#This Row],[CRÉD. 2]],ActividadesCom[[#This Row],[CRÉD. 3]],ActividadesCom[[#This Row],[CRÉD. 4]],ActividadesCom[[#This Row],[CRÉD. 5]])</f>
        <v>5</v>
      </c>
      <c r="F2050" s="17">
        <f>IF(ActividadesCom[[#This Row],[ÚLTIMO SEMESTRE CON CRÉDITOS]]&gt;0,ROUND(AVERAGE(ActividadesCom[[#This Row],[VALOR NIVEL 5]],ActividadesCom[[#This Row],[VALOR NIVEL 4]],ActividadesCom[[#This Row],[VALOR NIVEL 3]],ActividadesCom[[#This Row],[VALOR NIVEL 2]],ActividadesCom[[#This Row],[VALOR NIVEL 1]]),0),"")</f>
        <v>3</v>
      </c>
      <c r="G2050" s="5" t="str">
        <f>IF(ActividadesCom[[#This Row],[PROMEDIO]]="","",IF(ActividadesCom[[#This Row],[PROMEDIO]]&gt;=4,"EXCELENTE",IF(ActividadesCom[[#This Row],[PROMEDIO]]&gt;=3,"NOTABLE",IF(ActividadesCom[[#This Row],[PROMEDIO]]&gt;=2,"BUENO",IF(ActividadesCom[[#This Row],[PROMEDIO]]=1,"SUFICIENTE","")))))</f>
        <v>NOTABLE</v>
      </c>
      <c r="H2050" s="5">
        <f>MAX(ActividadesCom[[#This Row],[PERÍODO 1]],ActividadesCom[[#This Row],[PERÍODO 2]],ActividadesCom[[#This Row],[PERÍODO 3]],ActividadesCom[[#This Row],[PERÍODO 4]],ActividadesCom[[#This Row],[PERÍODO 5]])</f>
        <v>20211</v>
      </c>
      <c r="I2050" s="6" t="s">
        <v>4123</v>
      </c>
      <c r="J2050" s="5">
        <v>20203</v>
      </c>
      <c r="K2050" s="5" t="s">
        <v>4010</v>
      </c>
      <c r="L2050" s="5">
        <f>IF(ActividadesCom[[#This Row],[NIVEL 1]]&lt;&gt;0,VLOOKUP(ActividadesCom[[#This Row],[NIVEL 1]],Catálogo!A:B,2,FALSE),"")</f>
        <v>2</v>
      </c>
      <c r="M2050" s="5">
        <v>1</v>
      </c>
      <c r="N2050" s="6" t="s">
        <v>4483</v>
      </c>
      <c r="O2050" s="5">
        <v>20211</v>
      </c>
      <c r="P2050" s="5" t="s">
        <v>4008</v>
      </c>
      <c r="Q2050" s="5">
        <f>IF(ActividadesCom[[#This Row],[NIVEL 2]]&lt;&gt;0,VLOOKUP(ActividadesCom[[#This Row],[NIVEL 2]],Catálogo!A:B,2,FALSE),"")</f>
        <v>4</v>
      </c>
      <c r="R2050" s="14">
        <v>1</v>
      </c>
      <c r="S2050" s="28" t="s">
        <v>4524</v>
      </c>
      <c r="T2050" s="14">
        <v>20191</v>
      </c>
      <c r="U2050" s="14" t="s">
        <v>4008</v>
      </c>
      <c r="V2050" s="5">
        <f>IF(ActividadesCom[[#This Row],[NIVEL 3]]&lt;&gt;0,VLOOKUP(ActividadesCom[[#This Row],[NIVEL 3]],Catálogo!A:B,2,FALSE),"")</f>
        <v>4</v>
      </c>
      <c r="W2050" s="14">
        <v>1</v>
      </c>
      <c r="X2050" s="6" t="s">
        <v>3519</v>
      </c>
      <c r="Y2050" s="5">
        <v>20211</v>
      </c>
      <c r="Z2050" s="5" t="s">
        <v>4009</v>
      </c>
      <c r="AA2050" s="5">
        <f>IF(ActividadesCom[[#This Row],[NIVEL 4]]&lt;&gt;0,VLOOKUP(ActividadesCom[[#This Row],[NIVEL 4]],Catálogo!A:B,2,FALSE),"")</f>
        <v>3</v>
      </c>
      <c r="AB2050" s="5">
        <v>1</v>
      </c>
      <c r="AC2050" s="6" t="s">
        <v>665</v>
      </c>
      <c r="AD2050" s="5">
        <v>20183</v>
      </c>
      <c r="AE2050" s="5" t="s">
        <v>4010</v>
      </c>
      <c r="AF2050" s="5">
        <f>IF(ActividadesCom[[#This Row],[NIVEL 5]]&lt;&gt;0,VLOOKUP(ActividadesCom[[#This Row],[NIVEL 5]],Catálogo!A:B,2,FALSE),"")</f>
        <v>2</v>
      </c>
      <c r="AG2050" s="5">
        <v>1</v>
      </c>
      <c r="AH2050" s="2"/>
      <c r="AI2050" s="2"/>
    </row>
    <row r="2051" spans="1:35" ht="30" hidden="1" customHeight="1" x14ac:dyDescent="0.25">
      <c r="A2051" s="7">
        <v>18470009</v>
      </c>
      <c r="B2051" s="97" t="str">
        <f>VLOOKUP(ActividadesCom[[#This Row],[NO. DE CONTROL]],'LISTADO ESTUDIANTES'!A:C,3,FALSE)</f>
        <v>HAU IBARRA JOSE EDUARDO</v>
      </c>
      <c r="C2051" s="97" t="str">
        <f>VLOOKUP(ActividadesCom[[#This Row],[NO. DE CONTROL]],'LISTADO ESTUDIANTES'!A:B,2,FALSE)</f>
        <v>ARQUITECTURA</v>
      </c>
      <c r="D2051" s="18" t="str">
        <f>VLOOKUP(ActividadesCom[[#This Row],[NO. DE CONTROL]],'LISTADO ESTUDIANTES'!A:D,4,FALSE)</f>
        <v>BAJA</v>
      </c>
      <c r="E2051" s="5">
        <f>SUM(ActividadesCom[[#This Row],[CRÉD. 1]],ActividadesCom[[#This Row],[CRÉD. 2]],ActividadesCom[[#This Row],[CRÉD. 3]],ActividadesCom[[#This Row],[CRÉD. 4]],ActividadesCom[[#This Row],[CRÉD. 5]])</f>
        <v>0</v>
      </c>
      <c r="F2051" s="17" t="str">
        <f>IF(ActividadesCom[[#This Row],[ÚLTIMO SEMESTRE CON CRÉDITOS]]&gt;0,ROUND(AVERAGE(ActividadesCom[[#This Row],[VALOR NIVEL 5]],ActividadesCom[[#This Row],[VALOR NIVEL 4]],ActividadesCom[[#This Row],[VALOR NIVEL 3]],ActividadesCom[[#This Row],[VALOR NIVEL 2]],ActividadesCom[[#This Row],[VALOR NIVEL 1]]),0),"")</f>
        <v/>
      </c>
      <c r="G2051" s="5" t="str">
        <f>IF(ActividadesCom[[#This Row],[PROMEDIO]]="","",IF(ActividadesCom[[#This Row],[PROMEDIO]]&gt;=4,"EXCELENTE",IF(ActividadesCom[[#This Row],[PROMEDIO]]&gt;=3,"NOTABLE",IF(ActividadesCom[[#This Row],[PROMEDIO]]&gt;=2,"BUENO",IF(ActividadesCom[[#This Row],[PROMEDIO]]=1,"SUFICIENTE","")))))</f>
        <v/>
      </c>
      <c r="H2051" s="5">
        <f>MAX(ActividadesCom[[#This Row],[PERÍODO 1]],ActividadesCom[[#This Row],[PERÍODO 2]],ActividadesCom[[#This Row],[PERÍODO 3]],ActividadesCom[[#This Row],[PERÍODO 4]],ActividadesCom[[#This Row],[PERÍODO 5]])</f>
        <v>0</v>
      </c>
      <c r="I2051" s="6"/>
      <c r="J2051" s="5"/>
      <c r="K2051" s="5"/>
      <c r="L2051" s="5" t="str">
        <f>IF(ActividadesCom[[#This Row],[NIVEL 1]]&lt;&gt;0,VLOOKUP(ActividadesCom[[#This Row],[NIVEL 1]],Catálogo!A:B,2,FALSE),"")</f>
        <v/>
      </c>
      <c r="M2051" s="5"/>
      <c r="N2051" s="6"/>
      <c r="O2051" s="5"/>
      <c r="P2051" s="5"/>
      <c r="Q2051" s="5" t="str">
        <f>IF(ActividadesCom[[#This Row],[NIVEL 2]]&lt;&gt;0,VLOOKUP(ActividadesCom[[#This Row],[NIVEL 2]],Catálogo!A:B,2,FALSE),"")</f>
        <v/>
      </c>
      <c r="R2051" s="14"/>
      <c r="S2051" s="28"/>
      <c r="T2051" s="14"/>
      <c r="U2051" s="14"/>
      <c r="V2051" s="5" t="str">
        <f>IF(ActividadesCom[[#This Row],[NIVEL 3]]&lt;&gt;0,VLOOKUP(ActividadesCom[[#This Row],[NIVEL 3]],Catálogo!A:B,2,FALSE),"")</f>
        <v/>
      </c>
      <c r="W2051" s="14"/>
      <c r="X2051" s="6"/>
      <c r="Y2051" s="5"/>
      <c r="Z2051" s="5"/>
      <c r="AA2051" s="5" t="str">
        <f>IF(ActividadesCom[[#This Row],[NIVEL 4]]&lt;&gt;0,VLOOKUP(ActividadesCom[[#This Row],[NIVEL 4]],Catálogo!A:B,2,FALSE),"")</f>
        <v/>
      </c>
      <c r="AB2051" s="5"/>
      <c r="AC2051" s="6"/>
      <c r="AD2051" s="5"/>
      <c r="AE2051" s="5"/>
      <c r="AF2051" s="5" t="str">
        <f>IF(ActividadesCom[[#This Row],[NIVEL 5]]&lt;&gt;0,VLOOKUP(ActividadesCom[[#This Row],[NIVEL 5]],Catálogo!A:B,2,FALSE),"")</f>
        <v/>
      </c>
      <c r="AG2051" s="5"/>
      <c r="AH2051" s="2"/>
      <c r="AI2051" s="2"/>
    </row>
    <row r="2052" spans="1:35" ht="30" customHeight="1" x14ac:dyDescent="0.25">
      <c r="A2052" s="7">
        <v>18470010</v>
      </c>
      <c r="B2052" s="97" t="str">
        <f>VLOOKUP(ActividadesCom[[#This Row],[NO. DE CONTROL]],'LISTADO ESTUDIANTES'!A:C,3,FALSE)</f>
        <v>CAMARA CANCHE SAMANTHA DEL PILAR</v>
      </c>
      <c r="C2052" s="97" t="str">
        <f>VLOOKUP(ActividadesCom[[#This Row],[NO. DE CONTROL]],'LISTADO ESTUDIANTES'!A:B,2,FALSE)</f>
        <v>ARQUITECTURA</v>
      </c>
      <c r="D2052" s="18" t="str">
        <f>VLOOKUP(ActividadesCom[[#This Row],[NO. DE CONTROL]],'LISTADO ESTUDIANTES'!A:D,4,FALSE)</f>
        <v>ACTIVO(A)</v>
      </c>
      <c r="E2052" s="5">
        <f>SUM(ActividadesCom[[#This Row],[CRÉD. 1]],ActividadesCom[[#This Row],[CRÉD. 2]],ActividadesCom[[#This Row],[CRÉD. 3]],ActividadesCom[[#This Row],[CRÉD. 4]],ActividadesCom[[#This Row],[CRÉD. 5]])</f>
        <v>5</v>
      </c>
      <c r="F2052" s="17">
        <f>IF(ActividadesCom[[#This Row],[ÚLTIMO SEMESTRE CON CRÉDITOS]]&gt;0,ROUND(AVERAGE(ActividadesCom[[#This Row],[VALOR NIVEL 5]],ActividadesCom[[#This Row],[VALOR NIVEL 4]],ActividadesCom[[#This Row],[VALOR NIVEL 3]],ActividadesCom[[#This Row],[VALOR NIVEL 2]],ActividadesCom[[#This Row],[VALOR NIVEL 1]]),0),"")</f>
        <v>3</v>
      </c>
      <c r="G2052" s="5" t="str">
        <f>IF(ActividadesCom[[#This Row],[PROMEDIO]]="","",IF(ActividadesCom[[#This Row],[PROMEDIO]]&gt;=4,"EXCELENTE",IF(ActividadesCom[[#This Row],[PROMEDIO]]&gt;=3,"NOTABLE",IF(ActividadesCom[[#This Row],[PROMEDIO]]&gt;=2,"BUENO",IF(ActividadesCom[[#This Row],[PROMEDIO]]=1,"SUFICIENTE","")))))</f>
        <v>NOTABLE</v>
      </c>
      <c r="H2052" s="5">
        <f>MAX(ActividadesCom[[#This Row],[PERÍODO 1]],ActividadesCom[[#This Row],[PERÍODO 2]],ActividadesCom[[#This Row],[PERÍODO 3]],ActividadesCom[[#This Row],[PERÍODO 4]],ActividadesCom[[#This Row],[PERÍODO 5]])</f>
        <v>20213</v>
      </c>
      <c r="I2052" s="6" t="s">
        <v>900</v>
      </c>
      <c r="J2052" s="5">
        <v>20191</v>
      </c>
      <c r="K2052" s="5" t="s">
        <v>4010</v>
      </c>
      <c r="L2052" s="5">
        <f>IF(ActividadesCom[[#This Row],[NIVEL 1]]&lt;&gt;0,VLOOKUP(ActividadesCom[[#This Row],[NIVEL 1]],Catálogo!A:B,2,FALSE),"")</f>
        <v>2</v>
      </c>
      <c r="M2052" s="5">
        <v>1</v>
      </c>
      <c r="N2052" s="6" t="s">
        <v>4695</v>
      </c>
      <c r="O2052" s="5">
        <v>20213</v>
      </c>
      <c r="P2052" s="5" t="s">
        <v>4008</v>
      </c>
      <c r="Q2052" s="5">
        <f>IF(ActividadesCom[[#This Row],[NIVEL 2]]&lt;&gt;0,VLOOKUP(ActividadesCom[[#This Row],[NIVEL 2]],Catálogo!A:B,2,FALSE),"")</f>
        <v>4</v>
      </c>
      <c r="R2052" s="11">
        <v>1</v>
      </c>
      <c r="S2052" s="12" t="s">
        <v>4478</v>
      </c>
      <c r="T2052" s="11">
        <v>20211</v>
      </c>
      <c r="U2052" s="11" t="s">
        <v>4009</v>
      </c>
      <c r="V2052" s="5">
        <f>IF(ActividadesCom[[#This Row],[NIVEL 3]]&lt;&gt;0,VLOOKUP(ActividadesCom[[#This Row],[NIVEL 3]],Catálogo!A:B,2,FALSE),"")</f>
        <v>3</v>
      </c>
      <c r="W2052" s="11">
        <v>1</v>
      </c>
      <c r="X2052" s="6" t="s">
        <v>34</v>
      </c>
      <c r="Y2052" s="5">
        <v>20191</v>
      </c>
      <c r="Z2052" s="5" t="s">
        <v>4008</v>
      </c>
      <c r="AA2052" s="5">
        <f>IF(ActividadesCom[[#This Row],[NIVEL 4]]&lt;&gt;0,VLOOKUP(ActividadesCom[[#This Row],[NIVEL 4]],Catálogo!A:B,2,FALSE),"")</f>
        <v>4</v>
      </c>
      <c r="AB2052" s="5">
        <v>1</v>
      </c>
      <c r="AC2052" s="6" t="s">
        <v>615</v>
      </c>
      <c r="AD2052" s="5">
        <v>20183</v>
      </c>
      <c r="AE2052" s="5" t="s">
        <v>4010</v>
      </c>
      <c r="AF2052" s="5">
        <f>IF(ActividadesCom[[#This Row],[NIVEL 5]]&lt;&gt;0,VLOOKUP(ActividadesCom[[#This Row],[NIVEL 5]],Catálogo!A:B,2,FALSE),"")</f>
        <v>2</v>
      </c>
      <c r="AG2052" s="5">
        <v>1</v>
      </c>
      <c r="AH2052" s="2"/>
      <c r="AI2052" s="2"/>
    </row>
    <row r="2053" spans="1:35" ht="30" customHeight="1" x14ac:dyDescent="0.25">
      <c r="A2053" s="7">
        <v>18470011</v>
      </c>
      <c r="B2053" s="97" t="str">
        <f>VLOOKUP(ActividadesCom[[#This Row],[NO. DE CONTROL]],'LISTADO ESTUDIANTES'!A:C,3,FALSE)</f>
        <v>RODRIGUEZ CONTRERAS FERNANDA GUADALUPE</v>
      </c>
      <c r="C2053" s="97" t="str">
        <f>VLOOKUP(ActividadesCom[[#This Row],[NO. DE CONTROL]],'LISTADO ESTUDIANTES'!A:B,2,FALSE)</f>
        <v>ARQUITECTURA</v>
      </c>
      <c r="D2053" s="18" t="str">
        <f>VLOOKUP(ActividadesCom[[#This Row],[NO. DE CONTROL]],'LISTADO ESTUDIANTES'!A:D,4,FALSE)</f>
        <v>ACTIVO(A)</v>
      </c>
      <c r="E2053" s="5">
        <f>SUM(ActividadesCom[[#This Row],[CRÉD. 1]],ActividadesCom[[#This Row],[CRÉD. 2]],ActividadesCom[[#This Row],[CRÉD. 3]],ActividadesCom[[#This Row],[CRÉD. 4]],ActividadesCom[[#This Row],[CRÉD. 5]])</f>
        <v>5</v>
      </c>
      <c r="F2053" s="17">
        <f>IF(ActividadesCom[[#This Row],[ÚLTIMO SEMESTRE CON CRÉDITOS]]&gt;0,ROUND(AVERAGE(ActividadesCom[[#This Row],[VALOR NIVEL 5]],ActividadesCom[[#This Row],[VALOR NIVEL 4]],ActividadesCom[[#This Row],[VALOR NIVEL 3]],ActividadesCom[[#This Row],[VALOR NIVEL 2]],ActividadesCom[[#This Row],[VALOR NIVEL 1]]),0),"")</f>
        <v>3</v>
      </c>
      <c r="G2053" s="5" t="str">
        <f>IF(ActividadesCom[[#This Row],[PROMEDIO]]="","",IF(ActividadesCom[[#This Row],[PROMEDIO]]&gt;=4,"EXCELENTE",IF(ActividadesCom[[#This Row],[PROMEDIO]]&gt;=3,"NOTABLE",IF(ActividadesCom[[#This Row],[PROMEDIO]]&gt;=2,"BUENO",IF(ActividadesCom[[#This Row],[PROMEDIO]]=1,"SUFICIENTE","")))))</f>
        <v>NOTABLE</v>
      </c>
      <c r="H2053" s="5">
        <f>MAX(ActividadesCom[[#This Row],[PERÍODO 1]],ActividadesCom[[#This Row],[PERÍODO 2]],ActividadesCom[[#This Row],[PERÍODO 3]],ActividadesCom[[#This Row],[PERÍODO 4]],ActividadesCom[[#This Row],[PERÍODO 5]])</f>
        <v>20211</v>
      </c>
      <c r="I2053" s="6" t="s">
        <v>947</v>
      </c>
      <c r="J2053" s="5">
        <v>20181</v>
      </c>
      <c r="K2053" s="5" t="s">
        <v>4008</v>
      </c>
      <c r="L2053" s="5">
        <f>IF(ActividadesCom[[#This Row],[NIVEL 1]]&lt;&gt;0,VLOOKUP(ActividadesCom[[#This Row],[NIVEL 1]],Catálogo!A:B,2,FALSE),"")</f>
        <v>4</v>
      </c>
      <c r="M2053" s="5">
        <v>1</v>
      </c>
      <c r="N2053" s="6" t="s">
        <v>4047</v>
      </c>
      <c r="O2053" s="5">
        <v>20181</v>
      </c>
      <c r="P2053" s="5" t="s">
        <v>4008</v>
      </c>
      <c r="Q2053" s="5">
        <f>IF(ActividadesCom[[#This Row],[NIVEL 2]]&lt;&gt;0,VLOOKUP(ActividadesCom[[#This Row],[NIVEL 2]],Catálogo!A:B,2,FALSE),"")</f>
        <v>4</v>
      </c>
      <c r="R2053" s="14">
        <v>1</v>
      </c>
      <c r="S2053" s="28" t="s">
        <v>4478</v>
      </c>
      <c r="T2053" s="14">
        <v>20211</v>
      </c>
      <c r="U2053" s="14" t="s">
        <v>4009</v>
      </c>
      <c r="V2053" s="5">
        <f>IF(ActividadesCom[[#This Row],[NIVEL 3]]&lt;&gt;0,VLOOKUP(ActividadesCom[[#This Row],[NIVEL 3]],Catálogo!A:B,2,FALSE),"")</f>
        <v>3</v>
      </c>
      <c r="W2053" s="14">
        <v>1</v>
      </c>
      <c r="X2053" s="6" t="s">
        <v>978</v>
      </c>
      <c r="Y2053" s="5">
        <v>20191</v>
      </c>
      <c r="Z2053" s="5" t="s">
        <v>4008</v>
      </c>
      <c r="AA2053" s="5">
        <f>IF(ActividadesCom[[#This Row],[NIVEL 4]]&lt;&gt;0,VLOOKUP(ActividadesCom[[#This Row],[NIVEL 4]],Catálogo!A:B,2,FALSE),"")</f>
        <v>4</v>
      </c>
      <c r="AB2053" s="5">
        <v>1</v>
      </c>
      <c r="AC2053" s="6" t="s">
        <v>615</v>
      </c>
      <c r="AD2053" s="5">
        <v>20183</v>
      </c>
      <c r="AE2053" s="5" t="s">
        <v>4010</v>
      </c>
      <c r="AF2053" s="5">
        <f>IF(ActividadesCom[[#This Row],[NIVEL 5]]&lt;&gt;0,VLOOKUP(ActividadesCom[[#This Row],[NIVEL 5]],Catálogo!A:B,2,FALSE),"")</f>
        <v>2</v>
      </c>
      <c r="AG2053" s="5">
        <v>1</v>
      </c>
      <c r="AH2053" s="2"/>
      <c r="AI2053" s="2"/>
    </row>
    <row r="2054" spans="1:35" ht="30" hidden="1" customHeight="1" x14ac:dyDescent="0.25">
      <c r="A2054" s="15">
        <v>18470012</v>
      </c>
      <c r="B2054" s="97" t="str">
        <f>VLOOKUP(ActividadesCom[[#This Row],[NO. DE CONTROL]],'LISTADO ESTUDIANTES'!A:C,3,FALSE)</f>
        <v>RODRIGUEZ VILLARINO MARIA DANIELA</v>
      </c>
      <c r="C2054" s="102" t="str">
        <f>VLOOKUP(ActividadesCom[[#This Row],[NO. DE CONTROL]],'LISTADO ESTUDIANTES'!A:B,2,FALSE)</f>
        <v>ARQUITECTURA</v>
      </c>
      <c r="D2054" s="111" t="str">
        <f>VLOOKUP(ActividadesCom[[#This Row],[NO. DE CONTROL]],'LISTADO ESTUDIANTES'!A:D,4,FALSE)</f>
        <v>BAJA</v>
      </c>
      <c r="E2054" s="5">
        <f>SUM(ActividadesCom[[#This Row],[CRÉD. 1]],ActividadesCom[[#This Row],[CRÉD. 2]],ActividadesCom[[#This Row],[CRÉD. 3]],ActividadesCom[[#This Row],[CRÉD. 4]],ActividadesCom[[#This Row],[CRÉD. 5]])</f>
        <v>4</v>
      </c>
      <c r="F2054" s="17">
        <f>IF(ActividadesCom[[#This Row],[ÚLTIMO SEMESTRE CON CRÉDITOS]]&gt;0,ROUND(AVERAGE(ActividadesCom[[#This Row],[VALOR NIVEL 5]],ActividadesCom[[#This Row],[VALOR NIVEL 4]],ActividadesCom[[#This Row],[VALOR NIVEL 3]],ActividadesCom[[#This Row],[VALOR NIVEL 2]],ActividadesCom[[#This Row],[VALOR NIVEL 1]]),0),"")</f>
        <v>3</v>
      </c>
      <c r="G2054" s="5" t="str">
        <f>IF(ActividadesCom[[#This Row],[PROMEDIO]]="","",IF(ActividadesCom[[#This Row],[PROMEDIO]]&gt;=4,"EXCELENTE",IF(ActividadesCom[[#This Row],[PROMEDIO]]&gt;=3,"NOTABLE",IF(ActividadesCom[[#This Row],[PROMEDIO]]&gt;=2,"BUENO",IF(ActividadesCom[[#This Row],[PROMEDIO]]=1,"SUFICIENTE","")))))</f>
        <v>NOTABLE</v>
      </c>
      <c r="H2054" s="5">
        <f>MAX(ActividadesCom[[#This Row],[PERÍODO 1]],ActividadesCom[[#This Row],[PERÍODO 2]],ActividadesCom[[#This Row],[PERÍODO 3]],ActividadesCom[[#This Row],[PERÍODO 4]],ActividadesCom[[#This Row],[PERÍODO 5]])</f>
        <v>20191</v>
      </c>
      <c r="I2054" s="6" t="s">
        <v>519</v>
      </c>
      <c r="J2054" s="5">
        <v>20183</v>
      </c>
      <c r="K2054" s="5" t="s">
        <v>4010</v>
      </c>
      <c r="L2054" s="5">
        <f>IF(ActividadesCom[[#This Row],[NIVEL 1]]&lt;&gt;0,VLOOKUP(ActividadesCom[[#This Row],[NIVEL 1]],Catálogo!A:B,2,FALSE),"")</f>
        <v>2</v>
      </c>
      <c r="M2054" s="5">
        <v>1</v>
      </c>
      <c r="N2054" s="6" t="s">
        <v>519</v>
      </c>
      <c r="O2054" s="5">
        <v>20191</v>
      </c>
      <c r="P2054" s="5" t="s">
        <v>4010</v>
      </c>
      <c r="Q2054" s="5">
        <f>IF(ActividadesCom[[#This Row],[NIVEL 2]]&lt;&gt;0,VLOOKUP(ActividadesCom[[#This Row],[NIVEL 2]],Catálogo!A:B,2,FALSE),"")</f>
        <v>2</v>
      </c>
      <c r="R2054" s="11">
        <v>1</v>
      </c>
      <c r="S2054" s="12"/>
      <c r="T2054" s="11"/>
      <c r="U2054" s="11"/>
      <c r="V2054" s="5" t="str">
        <f>IF(ActividadesCom[[#This Row],[NIVEL 3]]&lt;&gt;0,VLOOKUP(ActividadesCom[[#This Row],[NIVEL 3]],Catálogo!A:B,2,FALSE),"")</f>
        <v/>
      </c>
      <c r="W2054" s="11"/>
      <c r="X2054" s="6" t="s">
        <v>978</v>
      </c>
      <c r="Y2054" s="5">
        <v>20191</v>
      </c>
      <c r="Z2054" s="5" t="s">
        <v>4010</v>
      </c>
      <c r="AA2054" s="5">
        <f>IF(ActividadesCom[[#This Row],[NIVEL 4]]&lt;&gt;0,VLOOKUP(ActividadesCom[[#This Row],[NIVEL 4]],Catálogo!A:B,2,FALSE),"")</f>
        <v>2</v>
      </c>
      <c r="AB2054" s="5">
        <v>1</v>
      </c>
      <c r="AC2054" s="6" t="s">
        <v>818</v>
      </c>
      <c r="AD2054" s="5">
        <v>20183</v>
      </c>
      <c r="AE2054" s="5" t="s">
        <v>4008</v>
      </c>
      <c r="AF2054" s="5">
        <f>IF(ActividadesCom[[#This Row],[NIVEL 5]]&lt;&gt;0,VLOOKUP(ActividadesCom[[#This Row],[NIVEL 5]],Catálogo!A:B,2,FALSE),"")</f>
        <v>4</v>
      </c>
      <c r="AG2054" s="5">
        <v>1</v>
      </c>
      <c r="AH2054" s="2"/>
      <c r="AI2054" s="2"/>
    </row>
    <row r="2055" spans="1:35" ht="30" customHeight="1" x14ac:dyDescent="0.25">
      <c r="A2055" s="7">
        <v>18470013</v>
      </c>
      <c r="B2055" s="97" t="str">
        <f>VLOOKUP(ActividadesCom[[#This Row],[NO. DE CONTROL]],'LISTADO ESTUDIANTES'!A:C,3,FALSE)</f>
        <v>ENCALADA SANCHEZ CARLOS</v>
      </c>
      <c r="C2055" s="97" t="str">
        <f>VLOOKUP(ActividadesCom[[#This Row],[NO. DE CONTROL]],'LISTADO ESTUDIANTES'!A:B,2,FALSE)</f>
        <v>ARQUITECTURA</v>
      </c>
      <c r="D2055" s="18" t="str">
        <f>VLOOKUP(ActividadesCom[[#This Row],[NO. DE CONTROL]],'LISTADO ESTUDIANTES'!A:D,4,FALSE)</f>
        <v>ACTIVO(A)</v>
      </c>
      <c r="E2055" s="5">
        <f>SUM(ActividadesCom[[#This Row],[CRÉD. 1]],ActividadesCom[[#This Row],[CRÉD. 2]],ActividadesCom[[#This Row],[CRÉD. 3]],ActividadesCom[[#This Row],[CRÉD. 4]],ActividadesCom[[#This Row],[CRÉD. 5]])</f>
        <v>5</v>
      </c>
      <c r="F2055" s="17">
        <f>IF(ActividadesCom[[#This Row],[ÚLTIMO SEMESTRE CON CRÉDITOS]]&gt;0,ROUND(AVERAGE(ActividadesCom[[#This Row],[VALOR NIVEL 5]],ActividadesCom[[#This Row],[VALOR NIVEL 4]],ActividadesCom[[#This Row],[VALOR NIVEL 3]],ActividadesCom[[#This Row],[VALOR NIVEL 2]],ActividadesCom[[#This Row],[VALOR NIVEL 1]]),0),"")</f>
        <v>3</v>
      </c>
      <c r="G2055" s="5" t="str">
        <f>IF(ActividadesCom[[#This Row],[PROMEDIO]]="","",IF(ActividadesCom[[#This Row],[PROMEDIO]]&gt;=4,"EXCELENTE",IF(ActividadesCom[[#This Row],[PROMEDIO]]&gt;=3,"NOTABLE",IF(ActividadesCom[[#This Row],[PROMEDIO]]&gt;=2,"BUENO",IF(ActividadesCom[[#This Row],[PROMEDIO]]=1,"SUFICIENTE","")))))</f>
        <v>NOTABLE</v>
      </c>
      <c r="H2055" s="5">
        <f>MAX(ActividadesCom[[#This Row],[PERÍODO 1]],ActividadesCom[[#This Row],[PERÍODO 2]],ActividadesCom[[#This Row],[PERÍODO 3]],ActividadesCom[[#This Row],[PERÍODO 4]],ActividadesCom[[#This Row],[PERÍODO 5]])</f>
        <v>20213</v>
      </c>
      <c r="I2055" s="6" t="s">
        <v>519</v>
      </c>
      <c r="J2055" s="5">
        <v>20183</v>
      </c>
      <c r="K2055" s="5" t="s">
        <v>4010</v>
      </c>
      <c r="L2055" s="5">
        <f>IF(ActividadesCom[[#This Row],[NIVEL 1]]&lt;&gt;0,VLOOKUP(ActividadesCom[[#This Row],[NIVEL 1]],Catálogo!A:B,2,FALSE),"")</f>
        <v>2</v>
      </c>
      <c r="M2055" s="5">
        <v>1</v>
      </c>
      <c r="N2055" s="6" t="s">
        <v>519</v>
      </c>
      <c r="O2055" s="5">
        <v>20191</v>
      </c>
      <c r="P2055" s="5" t="s">
        <v>4010</v>
      </c>
      <c r="Q2055" s="5">
        <f>IF(ActividadesCom[[#This Row],[NIVEL 2]]&lt;&gt;0,VLOOKUP(ActividadesCom[[#This Row],[NIVEL 2]],Catálogo!A:B,2,FALSE),"")</f>
        <v>2</v>
      </c>
      <c r="R2055" s="14">
        <v>1</v>
      </c>
      <c r="S2055" s="28" t="s">
        <v>4535</v>
      </c>
      <c r="T2055" s="14">
        <v>20183</v>
      </c>
      <c r="U2055" s="14" t="s">
        <v>4008</v>
      </c>
      <c r="V2055" s="5">
        <f>IF(ActividadesCom[[#This Row],[NIVEL 3]]&lt;&gt;0,VLOOKUP(ActividadesCom[[#This Row],[NIVEL 3]],Catálogo!A:B,2,FALSE),"")</f>
        <v>4</v>
      </c>
      <c r="W2055" s="14">
        <v>1</v>
      </c>
      <c r="X2055" s="6" t="s">
        <v>4695</v>
      </c>
      <c r="Y2055" s="5">
        <v>20213</v>
      </c>
      <c r="Z2055" s="5" t="s">
        <v>4008</v>
      </c>
      <c r="AA2055" s="5">
        <f>IF(ActividadesCom[[#This Row],[NIVEL 4]]&lt;&gt;0,VLOOKUP(ActividadesCom[[#This Row],[NIVEL 4]],Catálogo!A:B,2,FALSE),"")</f>
        <v>4</v>
      </c>
      <c r="AB2055" s="5">
        <v>1</v>
      </c>
      <c r="AC2055" s="6" t="s">
        <v>665</v>
      </c>
      <c r="AD2055" s="5">
        <v>20213</v>
      </c>
      <c r="AE2055" s="5" t="s">
        <v>4010</v>
      </c>
      <c r="AF2055" s="5">
        <f>IF(ActividadesCom[[#This Row],[NIVEL 5]]&lt;&gt;0,VLOOKUP(ActividadesCom[[#This Row],[NIVEL 5]],Catálogo!A:B,2,FALSE),"")</f>
        <v>2</v>
      </c>
      <c r="AG2055" s="5">
        <v>1</v>
      </c>
      <c r="AH2055" s="2"/>
      <c r="AI2055" s="2"/>
    </row>
    <row r="2056" spans="1:35" s="24" customFormat="1" ht="30" customHeight="1" x14ac:dyDescent="0.25">
      <c r="A2056" s="7">
        <v>18470014</v>
      </c>
      <c r="B2056" s="97" t="str">
        <f>VLOOKUP(ActividadesCom[[#This Row],[NO. DE CONTROL]],'LISTADO ESTUDIANTES'!A:C,3,FALSE)</f>
        <v>QUINTANA MADRIGAL WILLIAM EDUARDO</v>
      </c>
      <c r="C2056" s="97" t="str">
        <f>VLOOKUP(ActividadesCom[[#This Row],[NO. DE CONTROL]],'LISTADO ESTUDIANTES'!A:B,2,FALSE)</f>
        <v>ARQUITECTURA</v>
      </c>
      <c r="D2056" s="18" t="str">
        <f>VLOOKUP(ActividadesCom[[#This Row],[NO. DE CONTROL]],'LISTADO ESTUDIANTES'!A:D,4,FALSE)</f>
        <v>ACTIVO(A)</v>
      </c>
      <c r="E2056" s="5">
        <f>SUM(ActividadesCom[[#This Row],[CRÉD. 1]],ActividadesCom[[#This Row],[CRÉD. 2]],ActividadesCom[[#This Row],[CRÉD. 3]],ActividadesCom[[#This Row],[CRÉD. 4]],ActividadesCom[[#This Row],[CRÉD. 5]])</f>
        <v>5</v>
      </c>
      <c r="F2056" s="5">
        <f>IF(ActividadesCom[[#This Row],[ÚLTIMO SEMESTRE CON CRÉDITOS]]&gt;0,ROUND(AVERAGE(ActividadesCom[[#This Row],[VALOR NIVEL 5]],ActividadesCom[[#This Row],[VALOR NIVEL 4]],ActividadesCom[[#This Row],[VALOR NIVEL 3]],ActividadesCom[[#This Row],[VALOR NIVEL 2]],ActividadesCom[[#This Row],[VALOR NIVEL 1]]),0),"")</f>
        <v>2</v>
      </c>
      <c r="G2056" s="5" t="str">
        <f>IF(ActividadesCom[[#This Row],[PROMEDIO]]="","",IF(ActividadesCom[[#This Row],[PROMEDIO]]&gt;=4,"EXCELENTE",IF(ActividadesCom[[#This Row],[PROMEDIO]]&gt;=3,"NOTABLE",IF(ActividadesCom[[#This Row],[PROMEDIO]]&gt;=2,"BUENO",IF(ActividadesCom[[#This Row],[PROMEDIO]]=1,"SUFICIENTE","")))))</f>
        <v>BUENO</v>
      </c>
      <c r="H2056" s="5">
        <f>MAX(ActividadesCom[[#This Row],[PERÍODO 1]],ActividadesCom[[#This Row],[PERÍODO 2]],ActividadesCom[[#This Row],[PERÍODO 3]],ActividadesCom[[#This Row],[PERÍODO 4]],ActividadesCom[[#This Row],[PERÍODO 5]])</f>
        <v>20191</v>
      </c>
      <c r="I2056" s="6" t="s">
        <v>900</v>
      </c>
      <c r="J2056" s="5">
        <v>20191</v>
      </c>
      <c r="K2056" s="5" t="s">
        <v>4010</v>
      </c>
      <c r="L2056" s="5">
        <f>IF(ActividadesCom[[#This Row],[NIVEL 1]]&lt;&gt;0,VLOOKUP(ActividadesCom[[#This Row],[NIVEL 1]],Catálogo!A:B,2,FALSE),"")</f>
        <v>2</v>
      </c>
      <c r="M2056" s="5">
        <v>1</v>
      </c>
      <c r="N2056" s="6" t="s">
        <v>519</v>
      </c>
      <c r="O2056" s="5">
        <v>20183</v>
      </c>
      <c r="P2056" s="5" t="s">
        <v>4010</v>
      </c>
      <c r="Q2056" s="5">
        <f>IF(ActividadesCom[[#This Row],[NIVEL 2]]&lt;&gt;0,VLOOKUP(ActividadesCom[[#This Row],[NIVEL 2]],Catálogo!A:B,2,FALSE),"")</f>
        <v>2</v>
      </c>
      <c r="R2056" s="11">
        <v>1</v>
      </c>
      <c r="S2056" s="12" t="s">
        <v>519</v>
      </c>
      <c r="T2056" s="11">
        <v>20191</v>
      </c>
      <c r="U2056" s="11" t="s">
        <v>4010</v>
      </c>
      <c r="V2056" s="5">
        <f>IF(ActividadesCom[[#This Row],[NIVEL 3]]&lt;&gt;0,VLOOKUP(ActividadesCom[[#This Row],[NIVEL 3]],Catálogo!A:B,2,FALSE),"")</f>
        <v>2</v>
      </c>
      <c r="W2056" s="11">
        <v>1</v>
      </c>
      <c r="X2056" s="6" t="s">
        <v>3998</v>
      </c>
      <c r="Y2056" s="5">
        <v>20183</v>
      </c>
      <c r="Z2056" s="5" t="s">
        <v>4010</v>
      </c>
      <c r="AA2056" s="5">
        <f>IF(ActividadesCom[[#This Row],[NIVEL 4]]&lt;&gt;0,VLOOKUP(ActividadesCom[[#This Row],[NIVEL 4]],Catálogo!A:B,2,FALSE),"")</f>
        <v>2</v>
      </c>
      <c r="AB2056" s="5">
        <v>1</v>
      </c>
      <c r="AC2056" s="6" t="s">
        <v>42</v>
      </c>
      <c r="AD2056" s="5">
        <v>20183</v>
      </c>
      <c r="AE2056" s="5" t="s">
        <v>4009</v>
      </c>
      <c r="AF2056" s="5">
        <f>IF(ActividadesCom[[#This Row],[NIVEL 5]]&lt;&gt;0,VLOOKUP(ActividadesCom[[#This Row],[NIVEL 5]],Catálogo!A:B,2,FALSE),"")</f>
        <v>3</v>
      </c>
      <c r="AG2056" s="5">
        <v>1</v>
      </c>
    </row>
    <row r="2057" spans="1:35" ht="30" customHeight="1" x14ac:dyDescent="0.25">
      <c r="A2057" s="7">
        <v>18470015</v>
      </c>
      <c r="B2057" s="97" t="str">
        <f>VLOOKUP(ActividadesCom[[#This Row],[NO. DE CONTROL]],'LISTADO ESTUDIANTES'!A:C,3,FALSE)</f>
        <v>CHI CU LIMBERT FERNANDO</v>
      </c>
      <c r="C2057" s="97" t="str">
        <f>VLOOKUP(ActividadesCom[[#This Row],[NO. DE CONTROL]],'LISTADO ESTUDIANTES'!A:B,2,FALSE)</f>
        <v>ARQUITECTURA</v>
      </c>
      <c r="D2057" s="18" t="str">
        <f>VLOOKUP(ActividadesCom[[#This Row],[NO. DE CONTROL]],'LISTADO ESTUDIANTES'!A:D,4,FALSE)</f>
        <v>ACTIVO(A)</v>
      </c>
      <c r="E2057" s="5">
        <f>SUM(ActividadesCom[[#This Row],[CRÉD. 1]],ActividadesCom[[#This Row],[CRÉD. 2]],ActividadesCom[[#This Row],[CRÉD. 3]],ActividadesCom[[#This Row],[CRÉD. 4]],ActividadesCom[[#This Row],[CRÉD. 5]])</f>
        <v>5</v>
      </c>
      <c r="F2057" s="17">
        <f>IF(ActividadesCom[[#This Row],[ÚLTIMO SEMESTRE CON CRÉDITOS]]&gt;0,ROUND(AVERAGE(ActividadesCom[[#This Row],[VALOR NIVEL 5]],ActividadesCom[[#This Row],[VALOR NIVEL 4]],ActividadesCom[[#This Row],[VALOR NIVEL 3]],ActividadesCom[[#This Row],[VALOR NIVEL 2]],ActividadesCom[[#This Row],[VALOR NIVEL 1]]),0),"")</f>
        <v>3</v>
      </c>
      <c r="G2057" s="5" t="str">
        <f>IF(ActividadesCom[[#This Row],[PROMEDIO]]="","",IF(ActividadesCom[[#This Row],[PROMEDIO]]&gt;=4,"EXCELENTE",IF(ActividadesCom[[#This Row],[PROMEDIO]]&gt;=3,"NOTABLE",IF(ActividadesCom[[#This Row],[PROMEDIO]]&gt;=2,"BUENO",IF(ActividadesCom[[#This Row],[PROMEDIO]]=1,"SUFICIENTE","")))))</f>
        <v>NOTABLE</v>
      </c>
      <c r="H2057" s="5">
        <f>MAX(ActividadesCom[[#This Row],[PERÍODO 1]],ActividadesCom[[#This Row],[PERÍODO 2]],ActividadesCom[[#This Row],[PERÍODO 3]],ActividadesCom[[#This Row],[PERÍODO 4]],ActividadesCom[[#This Row],[PERÍODO 5]])</f>
        <v>20213</v>
      </c>
      <c r="I2057" s="6" t="s">
        <v>4123</v>
      </c>
      <c r="J2057" s="5">
        <v>20203</v>
      </c>
      <c r="K2057" s="5" t="s">
        <v>4010</v>
      </c>
      <c r="L2057" s="5">
        <f>IF(ActividadesCom[[#This Row],[NIVEL 1]]&lt;&gt;0,VLOOKUP(ActividadesCom[[#This Row],[NIVEL 1]],Catálogo!A:B,2,FALSE),"")</f>
        <v>2</v>
      </c>
      <c r="M2057" s="5">
        <v>1</v>
      </c>
      <c r="N2057" s="6" t="s">
        <v>1041</v>
      </c>
      <c r="O2057" s="5">
        <v>20191</v>
      </c>
      <c r="P2057" s="5" t="s">
        <v>4008</v>
      </c>
      <c r="Q2057" s="5">
        <f>IF(ActividadesCom[[#This Row],[NIVEL 2]]&lt;&gt;0,VLOOKUP(ActividadesCom[[#This Row],[NIVEL 2]],Catálogo!A:B,2,FALSE),"")</f>
        <v>4</v>
      </c>
      <c r="R2057" s="14">
        <v>1</v>
      </c>
      <c r="S2057" s="28" t="s">
        <v>3998</v>
      </c>
      <c r="T2057" s="14">
        <v>20181</v>
      </c>
      <c r="U2057" s="14" t="s">
        <v>4008</v>
      </c>
      <c r="V2057" s="5">
        <f>IF(ActividadesCom[[#This Row],[NIVEL 3]]&lt;&gt;0,VLOOKUP(ActividadesCom[[#This Row],[NIVEL 3]],Catálogo!A:B,2,FALSE),"")</f>
        <v>4</v>
      </c>
      <c r="W2057" s="14">
        <v>1</v>
      </c>
      <c r="X2057" s="6" t="s">
        <v>11</v>
      </c>
      <c r="Y2057" s="5">
        <v>20191</v>
      </c>
      <c r="Z2057" s="5" t="s">
        <v>4009</v>
      </c>
      <c r="AA2057" s="5">
        <f>IF(ActividadesCom[[#This Row],[NIVEL 4]]&lt;&gt;0,VLOOKUP(ActividadesCom[[#This Row],[NIVEL 4]],Catálogo!A:B,2,FALSE),"")</f>
        <v>3</v>
      </c>
      <c r="AB2057" s="5">
        <v>1</v>
      </c>
      <c r="AC2057" s="6" t="s">
        <v>4695</v>
      </c>
      <c r="AD2057" s="5">
        <v>20213</v>
      </c>
      <c r="AE2057" s="5" t="s">
        <v>4008</v>
      </c>
      <c r="AF2057" s="5">
        <f>IF(ActividadesCom[[#This Row],[NIVEL 5]]&lt;&gt;0,VLOOKUP(ActividadesCom[[#This Row],[NIVEL 5]],Catálogo!A:B,2,FALSE),"")</f>
        <v>4</v>
      </c>
      <c r="AG2057" s="5">
        <v>1</v>
      </c>
      <c r="AH2057" s="2"/>
      <c r="AI2057" s="2"/>
    </row>
    <row r="2058" spans="1:35" ht="30" customHeight="1" x14ac:dyDescent="0.25">
      <c r="A2058" s="7">
        <v>18470016</v>
      </c>
      <c r="B2058" s="97" t="str">
        <f>VLOOKUP(ActividadesCom[[#This Row],[NO. DE CONTROL]],'LISTADO ESTUDIANTES'!A:C,3,FALSE)</f>
        <v>LOEZA VEGA ANA CRISTINA</v>
      </c>
      <c r="C2058" s="97" t="str">
        <f>VLOOKUP(ActividadesCom[[#This Row],[NO. DE CONTROL]],'LISTADO ESTUDIANTES'!A:B,2,FALSE)</f>
        <v>ARQUITECTURA</v>
      </c>
      <c r="D2058" s="18" t="str">
        <f>VLOOKUP(ActividadesCom[[#This Row],[NO. DE CONTROL]],'LISTADO ESTUDIANTES'!A:D,4,FALSE)</f>
        <v>ACTIVO(A)</v>
      </c>
      <c r="E2058" s="5">
        <f>SUM(ActividadesCom[[#This Row],[CRÉD. 1]],ActividadesCom[[#This Row],[CRÉD. 2]],ActividadesCom[[#This Row],[CRÉD. 3]],ActividadesCom[[#This Row],[CRÉD. 4]],ActividadesCom[[#This Row],[CRÉD. 5]])</f>
        <v>5</v>
      </c>
      <c r="F2058" s="17">
        <f>IF(ActividadesCom[[#This Row],[ÚLTIMO SEMESTRE CON CRÉDITOS]]&gt;0,ROUND(AVERAGE(ActividadesCom[[#This Row],[VALOR NIVEL 5]],ActividadesCom[[#This Row],[VALOR NIVEL 4]],ActividadesCom[[#This Row],[VALOR NIVEL 3]],ActividadesCom[[#This Row],[VALOR NIVEL 2]],ActividadesCom[[#This Row],[VALOR NIVEL 1]]),0),"")</f>
        <v>3</v>
      </c>
      <c r="G2058" s="5" t="str">
        <f>IF(ActividadesCom[[#This Row],[PROMEDIO]]="","",IF(ActividadesCom[[#This Row],[PROMEDIO]]&gt;=4,"EXCELENTE",IF(ActividadesCom[[#This Row],[PROMEDIO]]&gt;=3,"NOTABLE",IF(ActividadesCom[[#This Row],[PROMEDIO]]&gt;=2,"BUENO",IF(ActividadesCom[[#This Row],[PROMEDIO]]=1,"SUFICIENTE","")))))</f>
        <v>NOTABLE</v>
      </c>
      <c r="H2058" s="5">
        <f>MAX(ActividadesCom[[#This Row],[PERÍODO 1]],ActividadesCom[[#This Row],[PERÍODO 2]],ActividadesCom[[#This Row],[PERÍODO 3]],ActividadesCom[[#This Row],[PERÍODO 4]],ActividadesCom[[#This Row],[PERÍODO 5]])</f>
        <v>20213</v>
      </c>
      <c r="I2058" s="6" t="s">
        <v>815</v>
      </c>
      <c r="J2058" s="5">
        <v>20183</v>
      </c>
      <c r="K2058" s="5" t="s">
        <v>4010</v>
      </c>
      <c r="L2058" s="5">
        <f>IF(ActividadesCom[[#This Row],[NIVEL 1]]&lt;&gt;0,VLOOKUP(ActividadesCom[[#This Row],[NIVEL 1]],Catálogo!A:B,2,FALSE),"")</f>
        <v>2</v>
      </c>
      <c r="M2058" s="5">
        <v>1</v>
      </c>
      <c r="N2058" s="6" t="s">
        <v>4695</v>
      </c>
      <c r="O2058" s="5">
        <v>20213</v>
      </c>
      <c r="P2058" s="5" t="s">
        <v>4008</v>
      </c>
      <c r="Q2058" s="5">
        <f>IF(ActividadesCom[[#This Row],[NIVEL 2]]&lt;&gt;0,VLOOKUP(ActividadesCom[[#This Row],[NIVEL 2]],Catálogo!A:B,2,FALSE),"")</f>
        <v>4</v>
      </c>
      <c r="R2058" s="14">
        <v>1</v>
      </c>
      <c r="S2058" s="28" t="s">
        <v>4880</v>
      </c>
      <c r="T2058" s="14">
        <v>20192</v>
      </c>
      <c r="U2058" s="14" t="s">
        <v>4008</v>
      </c>
      <c r="V2058" s="5">
        <f>IF(ActividadesCom[[#This Row],[NIVEL 3]]&lt;&gt;0,VLOOKUP(ActividadesCom[[#This Row],[NIVEL 3]],Catálogo!A:B,2,FALSE),"")</f>
        <v>4</v>
      </c>
      <c r="W2058" s="14">
        <v>1</v>
      </c>
      <c r="X2058" s="6" t="s">
        <v>42</v>
      </c>
      <c r="Y2058" s="5">
        <v>20191</v>
      </c>
      <c r="Z2058" s="5" t="s">
        <v>4009</v>
      </c>
      <c r="AA2058" s="5">
        <f>IF(ActividadesCom[[#This Row],[NIVEL 4]]&lt;&gt;0,VLOOKUP(ActividadesCom[[#This Row],[NIVEL 4]],Catálogo!A:B,2,FALSE),"")</f>
        <v>3</v>
      </c>
      <c r="AB2058" s="5">
        <v>1</v>
      </c>
      <c r="AC2058" s="6" t="s">
        <v>42</v>
      </c>
      <c r="AD2058" s="5">
        <v>20183</v>
      </c>
      <c r="AE2058" s="5" t="s">
        <v>4009</v>
      </c>
      <c r="AF2058" s="5">
        <f>IF(ActividadesCom[[#This Row],[NIVEL 5]]&lt;&gt;0,VLOOKUP(ActividadesCom[[#This Row],[NIVEL 5]],Catálogo!A:B,2,FALSE),"")</f>
        <v>3</v>
      </c>
      <c r="AG2058" s="5">
        <v>1</v>
      </c>
      <c r="AH2058" s="2"/>
      <c r="AI2058" s="2"/>
    </row>
    <row r="2059" spans="1:35" s="24" customFormat="1" ht="30" customHeight="1" x14ac:dyDescent="0.25">
      <c r="A2059" s="7">
        <v>18470017</v>
      </c>
      <c r="B2059" s="97" t="str">
        <f>VLOOKUP(ActividadesCom[[#This Row],[NO. DE CONTROL]],'LISTADO ESTUDIANTES'!A:C,3,FALSE)</f>
        <v>BASTO ZETINA JENNIFER ARLETT</v>
      </c>
      <c r="C2059" s="97" t="str">
        <f>VLOOKUP(ActividadesCom[[#This Row],[NO. DE CONTROL]],'LISTADO ESTUDIANTES'!A:B,2,FALSE)</f>
        <v>ARQUITECTURA</v>
      </c>
      <c r="D2059" s="18" t="str">
        <f>VLOOKUP(ActividadesCom[[#This Row],[NO. DE CONTROL]],'LISTADO ESTUDIANTES'!A:D,4,FALSE)</f>
        <v>ACTIVO(A)</v>
      </c>
      <c r="E2059" s="5">
        <f>SUM(ActividadesCom[[#This Row],[CRÉD. 1]],ActividadesCom[[#This Row],[CRÉD. 2]],ActividadesCom[[#This Row],[CRÉD. 3]],ActividadesCom[[#This Row],[CRÉD. 4]],ActividadesCom[[#This Row],[CRÉD. 5]])</f>
        <v>5</v>
      </c>
      <c r="F2059" s="5">
        <f>IF(ActividadesCom[[#This Row],[ÚLTIMO SEMESTRE CON CRÉDITOS]]&gt;0,ROUND(AVERAGE(ActividadesCom[[#This Row],[VALOR NIVEL 5]],ActividadesCom[[#This Row],[VALOR NIVEL 4]],ActividadesCom[[#This Row],[VALOR NIVEL 3]],ActividadesCom[[#This Row],[VALOR NIVEL 2]],ActividadesCom[[#This Row],[VALOR NIVEL 1]]),0),"")</f>
        <v>3</v>
      </c>
      <c r="G2059" s="5" t="str">
        <f>IF(ActividadesCom[[#This Row],[PROMEDIO]]="","",IF(ActividadesCom[[#This Row],[PROMEDIO]]&gt;=4,"EXCELENTE",IF(ActividadesCom[[#This Row],[PROMEDIO]]&gt;=3,"NOTABLE",IF(ActividadesCom[[#This Row],[PROMEDIO]]&gt;=2,"BUENO",IF(ActividadesCom[[#This Row],[PROMEDIO]]=1,"SUFICIENTE","")))))</f>
        <v>NOTABLE</v>
      </c>
      <c r="H2059" s="5">
        <f>MAX(ActividadesCom[[#This Row],[PERÍODO 1]],ActividadesCom[[#This Row],[PERÍODO 2]],ActividadesCom[[#This Row],[PERÍODO 3]],ActividadesCom[[#This Row],[PERÍODO 4]],ActividadesCom[[#This Row],[PERÍODO 5]])</f>
        <v>20213</v>
      </c>
      <c r="I2059" s="6" t="s">
        <v>798</v>
      </c>
      <c r="J2059" s="5">
        <v>20183</v>
      </c>
      <c r="K2059" s="5" t="s">
        <v>4010</v>
      </c>
      <c r="L2059" s="5">
        <f>IF(ActividadesCom[[#This Row],[NIVEL 1]]&lt;&gt;0,VLOOKUP(ActividadesCom[[#This Row],[NIVEL 1]],Catálogo!A:B,2,FALSE),"")</f>
        <v>2</v>
      </c>
      <c r="M2059" s="5">
        <v>1</v>
      </c>
      <c r="N2059" s="6" t="s">
        <v>519</v>
      </c>
      <c r="O2059" s="5">
        <v>20183</v>
      </c>
      <c r="P2059" s="5" t="s">
        <v>4010</v>
      </c>
      <c r="Q2059" s="5">
        <f>IF(ActividadesCom[[#This Row],[NIVEL 2]]&lt;&gt;0,VLOOKUP(ActividadesCom[[#This Row],[NIVEL 2]],Catálogo!A:B,2,FALSE),"")</f>
        <v>2</v>
      </c>
      <c r="R2059" s="14">
        <v>1</v>
      </c>
      <c r="S2059" s="28" t="s">
        <v>519</v>
      </c>
      <c r="T2059" s="14"/>
      <c r="U2059" s="14" t="s">
        <v>4008</v>
      </c>
      <c r="V2059" s="5">
        <f>IF(ActividadesCom[[#This Row],[NIVEL 3]]&lt;&gt;0,VLOOKUP(ActividadesCom[[#This Row],[NIVEL 3]],Catálogo!A:B,2,FALSE),"")</f>
        <v>4</v>
      </c>
      <c r="W2059" s="14">
        <v>1</v>
      </c>
      <c r="X2059" s="6" t="s">
        <v>34</v>
      </c>
      <c r="Y2059" s="5">
        <v>20191</v>
      </c>
      <c r="Z2059" s="5" t="s">
        <v>4008</v>
      </c>
      <c r="AA2059" s="5">
        <f>IF(ActividadesCom[[#This Row],[NIVEL 4]]&lt;&gt;0,VLOOKUP(ActividadesCom[[#This Row],[NIVEL 4]],Catálogo!A:B,2,FALSE),"")</f>
        <v>4</v>
      </c>
      <c r="AB2059" s="5">
        <v>1</v>
      </c>
      <c r="AC2059" s="6" t="s">
        <v>4688</v>
      </c>
      <c r="AD2059" s="5">
        <v>20213</v>
      </c>
      <c r="AE2059" s="5" t="s">
        <v>4008</v>
      </c>
      <c r="AF2059" s="5">
        <f>IF(ActividadesCom[[#This Row],[NIVEL 5]]&lt;&gt;0,VLOOKUP(ActividadesCom[[#This Row],[NIVEL 5]],Catálogo!A:B,2,FALSE),"")</f>
        <v>4</v>
      </c>
      <c r="AG2059" s="5">
        <v>1</v>
      </c>
    </row>
    <row r="2060" spans="1:35" ht="30" customHeight="1" x14ac:dyDescent="0.25">
      <c r="A2060" s="7">
        <v>18470018</v>
      </c>
      <c r="B2060" s="97" t="str">
        <f>VLOOKUP(ActividadesCom[[#This Row],[NO. DE CONTROL]],'LISTADO ESTUDIANTES'!A:C,3,FALSE)</f>
        <v>RODRIGUEZ CANUL MARIA JOSE</v>
      </c>
      <c r="C2060" s="97" t="str">
        <f>VLOOKUP(ActividadesCom[[#This Row],[NO. DE CONTROL]],'LISTADO ESTUDIANTES'!A:B,2,FALSE)</f>
        <v>ARQUITECTURA</v>
      </c>
      <c r="D2060" s="18" t="str">
        <f>VLOOKUP(ActividadesCom[[#This Row],[NO. DE CONTROL]],'LISTADO ESTUDIANTES'!A:D,4,FALSE)</f>
        <v>ACTIVO(A)</v>
      </c>
      <c r="E2060" s="5">
        <f>SUM(ActividadesCom[[#This Row],[CRÉD. 1]],ActividadesCom[[#This Row],[CRÉD. 2]],ActividadesCom[[#This Row],[CRÉD. 3]],ActividadesCom[[#This Row],[CRÉD. 4]],ActividadesCom[[#This Row],[CRÉD. 5]])</f>
        <v>5</v>
      </c>
      <c r="F2060" s="17">
        <f>IF(ActividadesCom[[#This Row],[ÚLTIMO SEMESTRE CON CRÉDITOS]]&gt;0,ROUND(AVERAGE(ActividadesCom[[#This Row],[VALOR NIVEL 5]],ActividadesCom[[#This Row],[VALOR NIVEL 4]],ActividadesCom[[#This Row],[VALOR NIVEL 3]],ActividadesCom[[#This Row],[VALOR NIVEL 2]],ActividadesCom[[#This Row],[VALOR NIVEL 1]]),0),"")</f>
        <v>3</v>
      </c>
      <c r="G2060" s="5" t="str">
        <f>IF(ActividadesCom[[#This Row],[PROMEDIO]]="","",IF(ActividadesCom[[#This Row],[PROMEDIO]]&gt;=4,"EXCELENTE",IF(ActividadesCom[[#This Row],[PROMEDIO]]&gt;=3,"NOTABLE",IF(ActividadesCom[[#This Row],[PROMEDIO]]&gt;=2,"BUENO",IF(ActividadesCom[[#This Row],[PROMEDIO]]=1,"SUFICIENTE","")))))</f>
        <v>NOTABLE</v>
      </c>
      <c r="H2060" s="5">
        <f>MAX(ActividadesCom[[#This Row],[PERÍODO 1]],ActividadesCom[[#This Row],[PERÍODO 2]],ActividadesCom[[#This Row],[PERÍODO 3]],ActividadesCom[[#This Row],[PERÍODO 4]],ActividadesCom[[#This Row],[PERÍODO 5]])</f>
        <v>20213</v>
      </c>
      <c r="I2060" s="6" t="s">
        <v>1041</v>
      </c>
      <c r="J2060" s="5">
        <v>20193</v>
      </c>
      <c r="K2060" s="5" t="s">
        <v>4010</v>
      </c>
      <c r="L2060" s="5">
        <f>IF(ActividadesCom[[#This Row],[NIVEL 1]]&lt;&gt;0,VLOOKUP(ActividadesCom[[#This Row],[NIVEL 1]],Catálogo!A:B,2,FALSE),"")</f>
        <v>2</v>
      </c>
      <c r="M2060" s="5">
        <v>1</v>
      </c>
      <c r="N2060" s="6" t="s">
        <v>3997</v>
      </c>
      <c r="O2060" s="5">
        <v>20183</v>
      </c>
      <c r="P2060" s="5" t="s">
        <v>4010</v>
      </c>
      <c r="Q2060" s="5">
        <f>IF(ActividadesCom[[#This Row],[NIVEL 2]]&lt;&gt;0,VLOOKUP(ActividadesCom[[#This Row],[NIVEL 2]],Catálogo!A:B,2,FALSE),"")</f>
        <v>2</v>
      </c>
      <c r="R2060" s="11">
        <v>1</v>
      </c>
      <c r="S2060" s="12" t="s">
        <v>4695</v>
      </c>
      <c r="T2060" s="11">
        <v>20213</v>
      </c>
      <c r="U2060" s="11" t="s">
        <v>4008</v>
      </c>
      <c r="V2060" s="5">
        <f>IF(ActividadesCom[[#This Row],[NIVEL 3]]&lt;&gt;0,VLOOKUP(ActividadesCom[[#This Row],[NIVEL 3]],Catálogo!A:B,2,FALSE),"")</f>
        <v>4</v>
      </c>
      <c r="W2060" s="11">
        <v>1</v>
      </c>
      <c r="X2060" s="6" t="s">
        <v>34</v>
      </c>
      <c r="Y2060" s="5">
        <v>20191</v>
      </c>
      <c r="Z2060" s="5" t="s">
        <v>4008</v>
      </c>
      <c r="AA2060" s="5">
        <f>IF(ActividadesCom[[#This Row],[NIVEL 4]]&lt;&gt;0,VLOOKUP(ActividadesCom[[#This Row],[NIVEL 4]],Catálogo!A:B,2,FALSE),"")</f>
        <v>4</v>
      </c>
      <c r="AB2060" s="5">
        <v>1</v>
      </c>
      <c r="AC2060" s="6" t="s">
        <v>42</v>
      </c>
      <c r="AD2060" s="5">
        <v>20183</v>
      </c>
      <c r="AE2060" s="5" t="s">
        <v>4010</v>
      </c>
      <c r="AF2060" s="5">
        <f>IF(ActividadesCom[[#This Row],[NIVEL 5]]&lt;&gt;0,VLOOKUP(ActividadesCom[[#This Row],[NIVEL 5]],Catálogo!A:B,2,FALSE),"")</f>
        <v>2</v>
      </c>
      <c r="AG2060" s="5">
        <v>1</v>
      </c>
      <c r="AH2060" s="2"/>
      <c r="AI2060" s="2"/>
    </row>
    <row r="2061" spans="1:35" ht="30" customHeight="1" x14ac:dyDescent="0.25">
      <c r="A2061" s="7">
        <v>18470019</v>
      </c>
      <c r="B2061" s="97" t="str">
        <f>VLOOKUP(ActividadesCom[[#This Row],[NO. DE CONTROL]],'LISTADO ESTUDIANTES'!A:C,3,FALSE)</f>
        <v>TAMAY LOPEZ PERLA EUNICE</v>
      </c>
      <c r="C2061" s="97" t="str">
        <f>VLOOKUP(ActividadesCom[[#This Row],[NO. DE CONTROL]],'LISTADO ESTUDIANTES'!A:B,2,FALSE)</f>
        <v>ARQUITECTURA</v>
      </c>
      <c r="D2061" s="18" t="str">
        <f>VLOOKUP(ActividadesCom[[#This Row],[NO. DE CONTROL]],'LISTADO ESTUDIANTES'!A:D,4,FALSE)</f>
        <v>ACTIVO(A)</v>
      </c>
      <c r="E2061" s="5">
        <f>SUM(ActividadesCom[[#This Row],[CRÉD. 1]],ActividadesCom[[#This Row],[CRÉD. 2]],ActividadesCom[[#This Row],[CRÉD. 3]],ActividadesCom[[#This Row],[CRÉD. 4]],ActividadesCom[[#This Row],[CRÉD. 5]])</f>
        <v>5</v>
      </c>
      <c r="F2061" s="17">
        <f>IF(ActividadesCom[[#This Row],[ÚLTIMO SEMESTRE CON CRÉDITOS]]&gt;0,ROUND(AVERAGE(ActividadesCom[[#This Row],[VALOR NIVEL 5]],ActividadesCom[[#This Row],[VALOR NIVEL 4]],ActividadesCom[[#This Row],[VALOR NIVEL 3]],ActividadesCom[[#This Row],[VALOR NIVEL 2]],ActividadesCom[[#This Row],[VALOR NIVEL 1]]),0),"")</f>
        <v>3</v>
      </c>
      <c r="G2061" s="5" t="str">
        <f>IF(ActividadesCom[[#This Row],[PROMEDIO]]="","",IF(ActividadesCom[[#This Row],[PROMEDIO]]&gt;=4,"EXCELENTE",IF(ActividadesCom[[#This Row],[PROMEDIO]]&gt;=3,"NOTABLE",IF(ActividadesCom[[#This Row],[PROMEDIO]]&gt;=2,"BUENO",IF(ActividadesCom[[#This Row],[PROMEDIO]]=1,"SUFICIENTE","")))))</f>
        <v>NOTABLE</v>
      </c>
      <c r="H2061" s="5">
        <f>MAX(ActividadesCom[[#This Row],[PERÍODO 1]],ActividadesCom[[#This Row],[PERÍODO 2]],ActividadesCom[[#This Row],[PERÍODO 3]],ActividadesCom[[#This Row],[PERÍODO 4]],ActividadesCom[[#This Row],[PERÍODO 5]])</f>
        <v>20213</v>
      </c>
      <c r="I2061" s="6" t="s">
        <v>4051</v>
      </c>
      <c r="J2061" s="5">
        <v>20191</v>
      </c>
      <c r="K2061" s="5" t="s">
        <v>4010</v>
      </c>
      <c r="L2061" s="5">
        <f>IF(ActividadesCom[[#This Row],[NIVEL 1]]&lt;&gt;0,VLOOKUP(ActividadesCom[[#This Row],[NIVEL 1]],Catálogo!A:B,2,FALSE),"")</f>
        <v>2</v>
      </c>
      <c r="M2061" s="5">
        <v>1</v>
      </c>
      <c r="N2061" s="6" t="s">
        <v>4695</v>
      </c>
      <c r="O2061" s="5">
        <v>20213</v>
      </c>
      <c r="P2061" s="5" t="s">
        <v>4008</v>
      </c>
      <c r="Q2061" s="5">
        <f>IF(ActividadesCom[[#This Row],[NIVEL 2]]&lt;&gt;0,VLOOKUP(ActividadesCom[[#This Row],[NIVEL 2]],Catálogo!A:B,2,FALSE),"")</f>
        <v>4</v>
      </c>
      <c r="R2061" s="11">
        <v>1</v>
      </c>
      <c r="S2061" s="12" t="s">
        <v>133</v>
      </c>
      <c r="T2061" s="11">
        <v>20203</v>
      </c>
      <c r="U2061" s="11" t="s">
        <v>4010</v>
      </c>
      <c r="V2061" s="5">
        <f>IF(ActividadesCom[[#This Row],[NIVEL 3]]&lt;&gt;0,VLOOKUP(ActividadesCom[[#This Row],[NIVEL 3]],Catálogo!A:B,2,FALSE),"")</f>
        <v>2</v>
      </c>
      <c r="W2061" s="11">
        <v>1</v>
      </c>
      <c r="X2061" s="6" t="s">
        <v>34</v>
      </c>
      <c r="Y2061" s="5">
        <v>20191</v>
      </c>
      <c r="Z2061" s="5" t="s">
        <v>4008</v>
      </c>
      <c r="AA2061" s="5">
        <f>IF(ActividadesCom[[#This Row],[NIVEL 4]]&lt;&gt;0,VLOOKUP(ActividadesCom[[#This Row],[NIVEL 4]],Catálogo!A:B,2,FALSE),"")</f>
        <v>4</v>
      </c>
      <c r="AB2061" s="5">
        <v>1</v>
      </c>
      <c r="AC2061" s="6" t="s">
        <v>615</v>
      </c>
      <c r="AD2061" s="5">
        <v>20183</v>
      </c>
      <c r="AE2061" s="5" t="s">
        <v>4010</v>
      </c>
      <c r="AF2061" s="5">
        <f>IF(ActividadesCom[[#This Row],[NIVEL 5]]&lt;&gt;0,VLOOKUP(ActividadesCom[[#This Row],[NIVEL 5]],Catálogo!A:B,2,FALSE),"")</f>
        <v>2</v>
      </c>
      <c r="AG2061" s="5">
        <v>1</v>
      </c>
      <c r="AH2061" s="2"/>
      <c r="AI2061" s="2"/>
    </row>
    <row r="2062" spans="1:35" ht="30" customHeight="1" x14ac:dyDescent="0.25">
      <c r="A2062" s="7">
        <v>18470020</v>
      </c>
      <c r="B2062" s="97" t="str">
        <f>VLOOKUP(ActividadesCom[[#This Row],[NO. DE CONTROL]],'LISTADO ESTUDIANTES'!A:C,3,FALSE)</f>
        <v>CAAMAL ZUBIETA DARIANA ISABEL</v>
      </c>
      <c r="C2062" s="97" t="str">
        <f>VLOOKUP(ActividadesCom[[#This Row],[NO. DE CONTROL]],'LISTADO ESTUDIANTES'!A:B,2,FALSE)</f>
        <v>ARQUITECTURA</v>
      </c>
      <c r="D2062" s="18" t="str">
        <f>VLOOKUP(ActividadesCom[[#This Row],[NO. DE CONTROL]],'LISTADO ESTUDIANTES'!A:D,4,FALSE)</f>
        <v>ACTIVO(A)</v>
      </c>
      <c r="E2062" s="5">
        <f>SUM(ActividadesCom[[#This Row],[CRÉD. 1]],ActividadesCom[[#This Row],[CRÉD. 2]],ActividadesCom[[#This Row],[CRÉD. 3]],ActividadesCom[[#This Row],[CRÉD. 4]],ActividadesCom[[#This Row],[CRÉD. 5]])</f>
        <v>5</v>
      </c>
      <c r="F2062" s="17">
        <f>IF(ActividadesCom[[#This Row],[ÚLTIMO SEMESTRE CON CRÉDITOS]]&gt;0,ROUND(AVERAGE(ActividadesCom[[#This Row],[VALOR NIVEL 5]],ActividadesCom[[#This Row],[VALOR NIVEL 4]],ActividadesCom[[#This Row],[VALOR NIVEL 3]],ActividadesCom[[#This Row],[VALOR NIVEL 2]],ActividadesCom[[#This Row],[VALOR NIVEL 1]]),0),"")</f>
        <v>3</v>
      </c>
      <c r="G2062" s="5" t="str">
        <f>IF(ActividadesCom[[#This Row],[PROMEDIO]]="","",IF(ActividadesCom[[#This Row],[PROMEDIO]]&gt;=4,"EXCELENTE",IF(ActividadesCom[[#This Row],[PROMEDIO]]&gt;=3,"NOTABLE",IF(ActividadesCom[[#This Row],[PROMEDIO]]&gt;=2,"BUENO",IF(ActividadesCom[[#This Row],[PROMEDIO]]=1,"SUFICIENTE","")))))</f>
        <v>NOTABLE</v>
      </c>
      <c r="H2062" s="5">
        <f>MAX(ActividadesCom[[#This Row],[PERÍODO 1]],ActividadesCom[[#This Row],[PERÍODO 2]],ActividadesCom[[#This Row],[PERÍODO 3]],ActividadesCom[[#This Row],[PERÍODO 4]],ActividadesCom[[#This Row],[PERÍODO 5]])</f>
        <v>20213</v>
      </c>
      <c r="I2062" s="6" t="s">
        <v>798</v>
      </c>
      <c r="J2062" s="5">
        <v>20183</v>
      </c>
      <c r="K2062" s="5" t="s">
        <v>4010</v>
      </c>
      <c r="L2062" s="5">
        <f>IF(ActividadesCom[[#This Row],[NIVEL 1]]&lt;&gt;0,VLOOKUP(ActividadesCom[[#This Row],[NIVEL 1]],Catálogo!A:B,2,FALSE),"")</f>
        <v>2</v>
      </c>
      <c r="M2062" s="5">
        <v>1</v>
      </c>
      <c r="N2062" s="6" t="s">
        <v>4688</v>
      </c>
      <c r="O2062" s="5">
        <v>20213</v>
      </c>
      <c r="P2062" s="5" t="s">
        <v>4008</v>
      </c>
      <c r="Q2062" s="5">
        <f>IF(ActividadesCom[[#This Row],[NIVEL 2]]&lt;&gt;0,VLOOKUP(ActividadesCom[[#This Row],[NIVEL 2]],Catálogo!A:B,2,FALSE),"")</f>
        <v>4</v>
      </c>
      <c r="R2062" s="5">
        <v>1</v>
      </c>
      <c r="S2062" s="6" t="s">
        <v>4478</v>
      </c>
      <c r="T2062" s="5">
        <v>20211</v>
      </c>
      <c r="U2062" s="5" t="s">
        <v>4009</v>
      </c>
      <c r="V2062" s="5">
        <f>IF(ActividadesCom[[#This Row],[NIVEL 3]]&lt;&gt;0,VLOOKUP(ActividadesCom[[#This Row],[NIVEL 3]],Catálogo!A:B,2,FALSE),"")</f>
        <v>3</v>
      </c>
      <c r="W2062" s="5">
        <v>1</v>
      </c>
      <c r="X2062" s="6" t="s">
        <v>34</v>
      </c>
      <c r="Y2062" s="5">
        <v>20191</v>
      </c>
      <c r="Z2062" s="5" t="s">
        <v>4008</v>
      </c>
      <c r="AA2062" s="5">
        <f>IF(ActividadesCom[[#This Row],[NIVEL 4]]&lt;&gt;0,VLOOKUP(ActividadesCom[[#This Row],[NIVEL 4]],Catálogo!A:B,2,FALSE),"")</f>
        <v>4</v>
      </c>
      <c r="AB2062" s="5">
        <v>1</v>
      </c>
      <c r="AC2062" s="6" t="s">
        <v>42</v>
      </c>
      <c r="AD2062" s="5">
        <v>20183</v>
      </c>
      <c r="AE2062" s="5" t="s">
        <v>4011</v>
      </c>
      <c r="AF2062" s="5">
        <f>IF(ActividadesCom[[#This Row],[NIVEL 5]]&lt;&gt;0,VLOOKUP(ActividadesCom[[#This Row],[NIVEL 5]],Catálogo!A:B,2,FALSE),"")</f>
        <v>1</v>
      </c>
      <c r="AG2062" s="5">
        <v>1</v>
      </c>
      <c r="AH2062" s="2"/>
      <c r="AI2062" s="2"/>
    </row>
    <row r="2063" spans="1:35" ht="30" hidden="1" customHeight="1" x14ac:dyDescent="0.25">
      <c r="A2063" s="7">
        <v>18470021</v>
      </c>
      <c r="B2063" s="97" t="str">
        <f>VLOOKUP(ActividadesCom[[#This Row],[NO. DE CONTROL]],'LISTADO ESTUDIANTES'!A:C,3,FALSE)</f>
        <v>PEREZ MENDEZ SIMON DAVID</v>
      </c>
      <c r="C2063" s="97" t="str">
        <f>VLOOKUP(ActividadesCom[[#This Row],[NO. DE CONTROL]],'LISTADO ESTUDIANTES'!A:B,2,FALSE)</f>
        <v>ARQUITECTURA</v>
      </c>
      <c r="D2063" s="18" t="str">
        <f>VLOOKUP(ActividadesCom[[#This Row],[NO. DE CONTROL]],'LISTADO ESTUDIANTES'!A:D,4,FALSE)</f>
        <v>BAJA</v>
      </c>
      <c r="E2063" s="5">
        <f>SUM(ActividadesCom[[#This Row],[CRÉD. 1]],ActividadesCom[[#This Row],[CRÉD. 2]],ActividadesCom[[#This Row],[CRÉD. 3]],ActividadesCom[[#This Row],[CRÉD. 4]],ActividadesCom[[#This Row],[CRÉD. 5]])</f>
        <v>0</v>
      </c>
      <c r="F2063" s="17" t="str">
        <f>IF(ActividadesCom[[#This Row],[ÚLTIMO SEMESTRE CON CRÉDITOS]]&gt;0,ROUND(AVERAGE(ActividadesCom[[#This Row],[VALOR NIVEL 5]],ActividadesCom[[#This Row],[VALOR NIVEL 4]],ActividadesCom[[#This Row],[VALOR NIVEL 3]],ActividadesCom[[#This Row],[VALOR NIVEL 2]],ActividadesCom[[#This Row],[VALOR NIVEL 1]]),0),"")</f>
        <v/>
      </c>
      <c r="G2063" s="5" t="str">
        <f>IF(ActividadesCom[[#This Row],[PROMEDIO]]="","",IF(ActividadesCom[[#This Row],[PROMEDIO]]&gt;=4,"EXCELENTE",IF(ActividadesCom[[#This Row],[PROMEDIO]]&gt;=3,"NOTABLE",IF(ActividadesCom[[#This Row],[PROMEDIO]]&gt;=2,"BUENO",IF(ActividadesCom[[#This Row],[PROMEDIO]]=1,"SUFICIENTE","")))))</f>
        <v/>
      </c>
      <c r="H2063" s="5">
        <f>MAX(ActividadesCom[[#This Row],[PERÍODO 1]],ActividadesCom[[#This Row],[PERÍODO 2]],ActividadesCom[[#This Row],[PERÍODO 3]],ActividadesCom[[#This Row],[PERÍODO 4]],ActividadesCom[[#This Row],[PERÍODO 5]])</f>
        <v>0</v>
      </c>
      <c r="I2063" s="6"/>
      <c r="J2063" s="5"/>
      <c r="K2063" s="5"/>
      <c r="L2063" s="5" t="str">
        <f>IF(ActividadesCom[[#This Row],[NIVEL 1]]&lt;&gt;0,VLOOKUP(ActividadesCom[[#This Row],[NIVEL 1]],Catálogo!A:B,2,FALSE),"")</f>
        <v/>
      </c>
      <c r="M2063" s="5"/>
      <c r="N2063" s="6"/>
      <c r="O2063" s="5"/>
      <c r="P2063" s="5"/>
      <c r="Q2063" s="5" t="str">
        <f>IF(ActividadesCom[[#This Row],[NIVEL 2]]&lt;&gt;0,VLOOKUP(ActividadesCom[[#This Row],[NIVEL 2]],Catálogo!A:B,2,FALSE),"")</f>
        <v/>
      </c>
      <c r="R2063" s="14"/>
      <c r="S2063" s="28"/>
      <c r="T2063" s="14"/>
      <c r="U2063" s="14"/>
      <c r="V2063" s="5" t="str">
        <f>IF(ActividadesCom[[#This Row],[NIVEL 3]]&lt;&gt;0,VLOOKUP(ActividadesCom[[#This Row],[NIVEL 3]],Catálogo!A:B,2,FALSE),"")</f>
        <v/>
      </c>
      <c r="W2063" s="14"/>
      <c r="X2063" s="6"/>
      <c r="Y2063" s="5"/>
      <c r="Z2063" s="5"/>
      <c r="AA2063" s="5" t="str">
        <f>IF(ActividadesCom[[#This Row],[NIVEL 4]]&lt;&gt;0,VLOOKUP(ActividadesCom[[#This Row],[NIVEL 4]],Catálogo!A:B,2,FALSE),"")</f>
        <v/>
      </c>
      <c r="AB2063" s="5"/>
      <c r="AC2063" s="6"/>
      <c r="AD2063" s="5"/>
      <c r="AE2063" s="5"/>
      <c r="AF2063" s="5" t="str">
        <f>IF(ActividadesCom[[#This Row],[NIVEL 5]]&lt;&gt;0,VLOOKUP(ActividadesCom[[#This Row],[NIVEL 5]],Catálogo!A:B,2,FALSE),"")</f>
        <v/>
      </c>
      <c r="AG2063" s="5"/>
      <c r="AH2063" s="2"/>
      <c r="AI2063" s="2"/>
    </row>
    <row r="2064" spans="1:35" ht="30" customHeight="1" x14ac:dyDescent="0.25">
      <c r="A2064" s="7">
        <v>18470022</v>
      </c>
      <c r="B2064" s="97" t="str">
        <f>VLOOKUP(ActividadesCom[[#This Row],[NO. DE CONTROL]],'LISTADO ESTUDIANTES'!A:C,3,FALSE)</f>
        <v>JIMENEZ ZUMARRAGA IVON</v>
      </c>
      <c r="C2064" s="97" t="str">
        <f>VLOOKUP(ActividadesCom[[#This Row],[NO. DE CONTROL]],'LISTADO ESTUDIANTES'!A:B,2,FALSE)</f>
        <v>ARQUITECTURA</v>
      </c>
      <c r="D2064" s="18" t="str">
        <f>VLOOKUP(ActividadesCom[[#This Row],[NO. DE CONTROL]],'LISTADO ESTUDIANTES'!A:D,4,FALSE)</f>
        <v>ACTIVO(A)</v>
      </c>
      <c r="E2064" s="5">
        <f>SUM(ActividadesCom[[#This Row],[CRÉD. 1]],ActividadesCom[[#This Row],[CRÉD. 2]],ActividadesCom[[#This Row],[CRÉD. 3]],ActividadesCom[[#This Row],[CRÉD. 4]],ActividadesCom[[#This Row],[CRÉD. 5]])</f>
        <v>5</v>
      </c>
      <c r="F2064" s="17">
        <f>IF(ActividadesCom[[#This Row],[ÚLTIMO SEMESTRE CON CRÉDITOS]]&gt;0,ROUND(AVERAGE(ActividadesCom[[#This Row],[VALOR NIVEL 5]],ActividadesCom[[#This Row],[VALOR NIVEL 4]],ActividadesCom[[#This Row],[VALOR NIVEL 3]],ActividadesCom[[#This Row],[VALOR NIVEL 2]],ActividadesCom[[#This Row],[VALOR NIVEL 1]]),0),"")</f>
        <v>4</v>
      </c>
      <c r="G2064" s="5" t="str">
        <f>IF(ActividadesCom[[#This Row],[PROMEDIO]]="","",IF(ActividadesCom[[#This Row],[PROMEDIO]]&gt;=4,"EXCELENTE",IF(ActividadesCom[[#This Row],[PROMEDIO]]&gt;=3,"NOTABLE",IF(ActividadesCom[[#This Row],[PROMEDIO]]&gt;=2,"BUENO",IF(ActividadesCom[[#This Row],[PROMEDIO]]=1,"SUFICIENTE","")))))</f>
        <v>EXCELENTE</v>
      </c>
      <c r="H2064" s="5">
        <f>MAX(ActividadesCom[[#This Row],[PERÍODO 1]],ActividadesCom[[#This Row],[PERÍODO 2]],ActividadesCom[[#This Row],[PERÍODO 3]],ActividadesCom[[#This Row],[PERÍODO 4]],ActividadesCom[[#This Row],[PERÍODO 5]])</f>
        <v>20213</v>
      </c>
      <c r="I2064" s="6" t="s">
        <v>4395</v>
      </c>
      <c r="J2064" s="5">
        <v>20183</v>
      </c>
      <c r="K2064" s="5" t="s">
        <v>4008</v>
      </c>
      <c r="L2064" s="5">
        <f>IF(ActividadesCom[[#This Row],[NIVEL 1]]&lt;&gt;0,VLOOKUP(ActividadesCom[[#This Row],[NIVEL 1]],Catálogo!A:B,2,FALSE),"")</f>
        <v>4</v>
      </c>
      <c r="M2064" s="5">
        <v>1</v>
      </c>
      <c r="N2064" s="6" t="s">
        <v>4478</v>
      </c>
      <c r="O2064" s="5">
        <v>20211</v>
      </c>
      <c r="P2064" s="5" t="s">
        <v>4009</v>
      </c>
      <c r="Q2064" s="5">
        <f>IF(ActividadesCom[[#This Row],[NIVEL 2]]&lt;&gt;0,VLOOKUP(ActividadesCom[[#This Row],[NIVEL 2]],Catálogo!A:B,2,FALSE),"")</f>
        <v>3</v>
      </c>
      <c r="R2064" s="14">
        <v>1</v>
      </c>
      <c r="S2064" s="28" t="s">
        <v>4695</v>
      </c>
      <c r="T2064" s="14">
        <v>20213</v>
      </c>
      <c r="U2064" s="14" t="s">
        <v>4008</v>
      </c>
      <c r="V2064" s="5">
        <f>IF(ActividadesCom[[#This Row],[NIVEL 3]]&lt;&gt;0,VLOOKUP(ActividadesCom[[#This Row],[NIVEL 3]],Catálogo!A:B,2,FALSE),"")</f>
        <v>4</v>
      </c>
      <c r="W2064" s="14">
        <v>1</v>
      </c>
      <c r="X2064" s="6" t="s">
        <v>978</v>
      </c>
      <c r="Y2064" s="5">
        <v>20191</v>
      </c>
      <c r="Z2064" s="5" t="s">
        <v>4008</v>
      </c>
      <c r="AA2064" s="5">
        <f>IF(ActividadesCom[[#This Row],[NIVEL 4]]&lt;&gt;0,VLOOKUP(ActividadesCom[[#This Row],[NIVEL 4]],Catálogo!A:B,2,FALSE),"")</f>
        <v>4</v>
      </c>
      <c r="AB2064" s="5">
        <v>1</v>
      </c>
      <c r="AC2064" s="6" t="s">
        <v>615</v>
      </c>
      <c r="AD2064" s="5">
        <v>20183</v>
      </c>
      <c r="AE2064" s="5" t="s">
        <v>4008</v>
      </c>
      <c r="AF2064" s="5">
        <f>IF(ActividadesCom[[#This Row],[NIVEL 5]]&lt;&gt;0,VLOOKUP(ActividadesCom[[#This Row],[NIVEL 5]],Catálogo!A:B,2,FALSE),"")</f>
        <v>4</v>
      </c>
      <c r="AG2064" s="5">
        <v>1</v>
      </c>
      <c r="AH2064" s="2"/>
      <c r="AI2064" s="2"/>
    </row>
    <row r="2065" spans="1:35" ht="30" customHeight="1" x14ac:dyDescent="0.25">
      <c r="A2065" s="7">
        <v>18470023</v>
      </c>
      <c r="B2065" s="97" t="str">
        <f>VLOOKUP(ActividadesCom[[#This Row],[NO. DE CONTROL]],'LISTADO ESTUDIANTES'!A:C,3,FALSE)</f>
        <v>MEDINA CHAN MARIA SOFIA</v>
      </c>
      <c r="C2065" s="97" t="str">
        <f>VLOOKUP(ActividadesCom[[#This Row],[NO. DE CONTROL]],'LISTADO ESTUDIANTES'!A:B,2,FALSE)</f>
        <v>ARQUITECTURA</v>
      </c>
      <c r="D2065" s="18" t="str">
        <f>VLOOKUP(ActividadesCom[[#This Row],[NO. DE CONTROL]],'LISTADO ESTUDIANTES'!A:D,4,FALSE)</f>
        <v>ACTIVO(A)</v>
      </c>
      <c r="E2065" s="5">
        <f>SUM(ActividadesCom[[#This Row],[CRÉD. 1]],ActividadesCom[[#This Row],[CRÉD. 2]],ActividadesCom[[#This Row],[CRÉD. 3]],ActividadesCom[[#This Row],[CRÉD. 4]],ActividadesCom[[#This Row],[CRÉD. 5]])</f>
        <v>5</v>
      </c>
      <c r="F2065" s="17">
        <f>IF(ActividadesCom[[#This Row],[ÚLTIMO SEMESTRE CON CRÉDITOS]]&gt;0,ROUND(AVERAGE(ActividadesCom[[#This Row],[VALOR NIVEL 5]],ActividadesCom[[#This Row],[VALOR NIVEL 4]],ActividadesCom[[#This Row],[VALOR NIVEL 3]],ActividadesCom[[#This Row],[VALOR NIVEL 2]],ActividadesCom[[#This Row],[VALOR NIVEL 1]]),0),"")</f>
        <v>3</v>
      </c>
      <c r="G2065" s="5" t="str">
        <f>IF(ActividadesCom[[#This Row],[PROMEDIO]]="","",IF(ActividadesCom[[#This Row],[PROMEDIO]]&gt;=4,"EXCELENTE",IF(ActividadesCom[[#This Row],[PROMEDIO]]&gt;=3,"NOTABLE",IF(ActividadesCom[[#This Row],[PROMEDIO]]&gt;=2,"BUENO",IF(ActividadesCom[[#This Row],[PROMEDIO]]=1,"SUFICIENTE","")))))</f>
        <v>NOTABLE</v>
      </c>
      <c r="H2065" s="5">
        <f>MAX(ActividadesCom[[#This Row],[PERÍODO 1]],ActividadesCom[[#This Row],[PERÍODO 2]],ActividadesCom[[#This Row],[PERÍODO 3]],ActividadesCom[[#This Row],[PERÍODO 4]],ActividadesCom[[#This Row],[PERÍODO 5]])</f>
        <v>20221</v>
      </c>
      <c r="I2065" s="6" t="s">
        <v>4695</v>
      </c>
      <c r="J2065" s="5">
        <v>20213</v>
      </c>
      <c r="K2065" s="5" t="s">
        <v>4008</v>
      </c>
      <c r="L2065" s="5">
        <f>IF(ActividadesCom[[#This Row],[NIVEL 1]]&lt;&gt;0,VLOOKUP(ActividadesCom[[#This Row],[NIVEL 1]],Catálogo!A:B,2,FALSE),"")</f>
        <v>4</v>
      </c>
      <c r="M2065" s="5">
        <v>1</v>
      </c>
      <c r="N2065" s="6" t="s">
        <v>4748</v>
      </c>
      <c r="O2065" s="5">
        <v>20213</v>
      </c>
      <c r="P2065" s="5" t="s">
        <v>4008</v>
      </c>
      <c r="Q2065" s="5">
        <f>IF(ActividadesCom[[#This Row],[NIVEL 2]]&lt;&gt;0,VLOOKUP(ActividadesCom[[#This Row],[NIVEL 2]],Catálogo!A:B,2,FALSE),"")</f>
        <v>4</v>
      </c>
      <c r="R2065" s="14">
        <v>1</v>
      </c>
      <c r="S2065" s="12" t="s">
        <v>4748</v>
      </c>
      <c r="T2065" s="11">
        <v>20221</v>
      </c>
      <c r="U2065" s="11" t="s">
        <v>4008</v>
      </c>
      <c r="V2065" s="5">
        <f>IF(ActividadesCom[[#This Row],[NIVEL 3]]&lt;&gt;0,VLOOKUP(ActividadesCom[[#This Row],[NIVEL 3]],Catálogo!A:B,2,FALSE),"")</f>
        <v>4</v>
      </c>
      <c r="W2065" s="11">
        <v>1</v>
      </c>
      <c r="X2065" s="6" t="s">
        <v>34</v>
      </c>
      <c r="Y2065" s="5">
        <v>20191</v>
      </c>
      <c r="Z2065" s="5" t="s">
        <v>4008</v>
      </c>
      <c r="AA2065" s="5">
        <f>IF(ActividadesCom[[#This Row],[NIVEL 4]]&lt;&gt;0,VLOOKUP(ActividadesCom[[#This Row],[NIVEL 4]],Catálogo!A:B,2,FALSE),"")</f>
        <v>4</v>
      </c>
      <c r="AB2065" s="5">
        <v>1</v>
      </c>
      <c r="AC2065" s="6" t="s">
        <v>42</v>
      </c>
      <c r="AD2065" s="5">
        <v>20183</v>
      </c>
      <c r="AE2065" s="5" t="s">
        <v>4011</v>
      </c>
      <c r="AF2065" s="5">
        <f>IF(ActividadesCom[[#This Row],[NIVEL 5]]&lt;&gt;0,VLOOKUP(ActividadesCom[[#This Row],[NIVEL 5]],Catálogo!A:B,2,FALSE),"")</f>
        <v>1</v>
      </c>
      <c r="AG2065" s="5">
        <v>1</v>
      </c>
      <c r="AH2065" s="2"/>
      <c r="AI2065" s="2"/>
    </row>
    <row r="2066" spans="1:35" ht="30" hidden="1" customHeight="1" x14ac:dyDescent="0.25">
      <c r="A2066" s="7">
        <v>18470024</v>
      </c>
      <c r="B2066" s="97" t="str">
        <f>VLOOKUP(ActividadesCom[[#This Row],[NO. DE CONTROL]],'LISTADO ESTUDIANTES'!A:C,3,FALSE)</f>
        <v>DZIB NAAL ANGEL DANIEL</v>
      </c>
      <c r="C2066" s="97" t="str">
        <f>VLOOKUP(ActividadesCom[[#This Row],[NO. DE CONTROL]],'LISTADO ESTUDIANTES'!A:B,2,FALSE)</f>
        <v>ARQUITECTURA</v>
      </c>
      <c r="D2066" s="18" t="str">
        <f>VLOOKUP(ActividadesCom[[#This Row],[NO. DE CONTROL]],'LISTADO ESTUDIANTES'!A:D,4,FALSE)</f>
        <v>BAJA</v>
      </c>
      <c r="E2066" s="5">
        <f>SUM(ActividadesCom[[#This Row],[CRÉD. 1]],ActividadesCom[[#This Row],[CRÉD. 2]],ActividadesCom[[#This Row],[CRÉD. 3]],ActividadesCom[[#This Row],[CRÉD. 4]],ActividadesCom[[#This Row],[CRÉD. 5]])</f>
        <v>4</v>
      </c>
      <c r="F2066" s="17">
        <f>IF(ActividadesCom[[#This Row],[ÚLTIMO SEMESTRE CON CRÉDITOS]]&gt;0,ROUND(AVERAGE(ActividadesCom[[#This Row],[VALOR NIVEL 5]],ActividadesCom[[#This Row],[VALOR NIVEL 4]],ActividadesCom[[#This Row],[VALOR NIVEL 3]],ActividadesCom[[#This Row],[VALOR NIVEL 2]],ActividadesCom[[#This Row],[VALOR NIVEL 1]]),0),"")</f>
        <v>4</v>
      </c>
      <c r="G2066" s="5" t="str">
        <f>IF(ActividadesCom[[#This Row],[PROMEDIO]]="","",IF(ActividadesCom[[#This Row],[PROMEDIO]]&gt;=4,"EXCELENTE",IF(ActividadesCom[[#This Row],[PROMEDIO]]&gt;=3,"NOTABLE",IF(ActividadesCom[[#This Row],[PROMEDIO]]&gt;=2,"BUENO",IF(ActividadesCom[[#This Row],[PROMEDIO]]=1,"SUFICIENTE","")))))</f>
        <v>EXCELENTE</v>
      </c>
      <c r="H2066" s="5">
        <f>MAX(ActividadesCom[[#This Row],[PERÍODO 1]],ActividadesCom[[#This Row],[PERÍODO 2]],ActividadesCom[[#This Row],[PERÍODO 3]],ActividadesCom[[#This Row],[PERÍODO 4]],ActividadesCom[[#This Row],[PERÍODO 5]])</f>
        <v>20221</v>
      </c>
      <c r="I2066" s="6"/>
      <c r="J2066" s="5"/>
      <c r="K2066" s="5"/>
      <c r="L2066" s="5" t="str">
        <f>IF(ActividadesCom[[#This Row],[NIVEL 1]]&lt;&gt;0,VLOOKUP(ActividadesCom[[#This Row],[NIVEL 1]],Catálogo!A:B,2,FALSE),"")</f>
        <v/>
      </c>
      <c r="M2066" s="5"/>
      <c r="N2066" s="6" t="s">
        <v>4917</v>
      </c>
      <c r="O2066" s="5">
        <v>20221</v>
      </c>
      <c r="P2066" s="5" t="s">
        <v>4009</v>
      </c>
      <c r="Q2066" s="5">
        <f>IF(ActividadesCom[[#This Row],[NIVEL 2]]&lt;&gt;0,VLOOKUP(ActividadesCom[[#This Row],[NIVEL 2]],Catálogo!A:B,2,FALSE),"")</f>
        <v>3</v>
      </c>
      <c r="R2066" s="11">
        <v>1</v>
      </c>
      <c r="S2066" s="12" t="s">
        <v>47</v>
      </c>
      <c r="T2066" s="11">
        <v>20193</v>
      </c>
      <c r="U2066" s="11" t="s">
        <v>4008</v>
      </c>
      <c r="V2066" s="5">
        <f>IF(ActividadesCom[[#This Row],[NIVEL 3]]&lt;&gt;0,VLOOKUP(ActividadesCom[[#This Row],[NIVEL 3]],Catálogo!A:B,2,FALSE),"")</f>
        <v>4</v>
      </c>
      <c r="W2066" s="14">
        <v>1</v>
      </c>
      <c r="X2066" s="6" t="s">
        <v>978</v>
      </c>
      <c r="Y2066" s="5">
        <v>20191</v>
      </c>
      <c r="Z2066" s="5" t="s">
        <v>4009</v>
      </c>
      <c r="AA2066" s="5">
        <f>IF(ActividadesCom[[#This Row],[NIVEL 4]]&lt;&gt;0,VLOOKUP(ActividadesCom[[#This Row],[NIVEL 4]],Catálogo!A:B,2,FALSE),"")</f>
        <v>3</v>
      </c>
      <c r="AB2066" s="5">
        <v>1</v>
      </c>
      <c r="AC2066" s="6" t="s">
        <v>818</v>
      </c>
      <c r="AD2066" s="5">
        <v>20183</v>
      </c>
      <c r="AE2066" s="5" t="s">
        <v>4008</v>
      </c>
      <c r="AF2066" s="5">
        <f>IF(ActividadesCom[[#This Row],[NIVEL 5]]&lt;&gt;0,VLOOKUP(ActividadesCom[[#This Row],[NIVEL 5]],Catálogo!A:B,2,FALSE),"")</f>
        <v>4</v>
      </c>
      <c r="AG2066" s="5">
        <v>1</v>
      </c>
      <c r="AH2066" s="2"/>
      <c r="AI2066" s="2"/>
    </row>
    <row r="2067" spans="1:35" ht="30" hidden="1" customHeight="1" x14ac:dyDescent="0.25">
      <c r="A2067" s="7">
        <v>18470025</v>
      </c>
      <c r="B2067" s="97" t="str">
        <f>VLOOKUP(ActividadesCom[[#This Row],[NO. DE CONTROL]],'LISTADO ESTUDIANTES'!A:C,3,FALSE)</f>
        <v>CHIN CAHUICH ISMAEL AMISADAI</v>
      </c>
      <c r="C2067" s="97" t="str">
        <f>VLOOKUP(ActividadesCom[[#This Row],[NO. DE CONTROL]],'LISTADO ESTUDIANTES'!A:B,2,FALSE)</f>
        <v>ARQUITECTURA</v>
      </c>
      <c r="D2067" s="18" t="str">
        <f>VLOOKUP(ActividadesCom[[#This Row],[NO. DE CONTROL]],'LISTADO ESTUDIANTES'!A:D,4,FALSE)</f>
        <v>BAJA</v>
      </c>
      <c r="E2067" s="5">
        <f>SUM(ActividadesCom[[#This Row],[CRÉD. 1]],ActividadesCom[[#This Row],[CRÉD. 2]],ActividadesCom[[#This Row],[CRÉD. 3]],ActividadesCom[[#This Row],[CRÉD. 4]],ActividadesCom[[#This Row],[CRÉD. 5]])</f>
        <v>2</v>
      </c>
      <c r="F2067" s="17">
        <f>IF(ActividadesCom[[#This Row],[ÚLTIMO SEMESTRE CON CRÉDITOS]]&gt;0,ROUND(AVERAGE(ActividadesCom[[#This Row],[VALOR NIVEL 5]],ActividadesCom[[#This Row],[VALOR NIVEL 4]],ActividadesCom[[#This Row],[VALOR NIVEL 3]],ActividadesCom[[#This Row],[VALOR NIVEL 2]],ActividadesCom[[#This Row],[VALOR NIVEL 1]]),0),"")</f>
        <v>4</v>
      </c>
      <c r="G2067" s="5" t="str">
        <f>IF(ActividadesCom[[#This Row],[PROMEDIO]]="","",IF(ActividadesCom[[#This Row],[PROMEDIO]]&gt;=4,"EXCELENTE",IF(ActividadesCom[[#This Row],[PROMEDIO]]&gt;=3,"NOTABLE",IF(ActividadesCom[[#This Row],[PROMEDIO]]&gt;=2,"BUENO",IF(ActividadesCom[[#This Row],[PROMEDIO]]=1,"SUFICIENTE","")))))</f>
        <v>EXCELENTE</v>
      </c>
      <c r="H2067" s="5">
        <f>MAX(ActividadesCom[[#This Row],[PERÍODO 1]],ActividadesCom[[#This Row],[PERÍODO 2]],ActividadesCom[[#This Row],[PERÍODO 3]],ActividadesCom[[#This Row],[PERÍODO 4]],ActividadesCom[[#This Row],[PERÍODO 5]])</f>
        <v>20193</v>
      </c>
      <c r="I2067" s="6"/>
      <c r="J2067" s="5"/>
      <c r="K2067" s="5"/>
      <c r="L2067" s="5" t="str">
        <f>IF(ActividadesCom[[#This Row],[NIVEL 1]]&lt;&gt;0,VLOOKUP(ActividadesCom[[#This Row],[NIVEL 1]],Catálogo!A:B,2,FALSE),"")</f>
        <v/>
      </c>
      <c r="M2067" s="5"/>
      <c r="N2067" s="6"/>
      <c r="O2067" s="5"/>
      <c r="P2067" s="5"/>
      <c r="Q2067" s="5" t="str">
        <f>IF(ActividadesCom[[#This Row],[NIVEL 2]]&lt;&gt;0,VLOOKUP(ActividadesCom[[#This Row],[NIVEL 2]],Catálogo!A:B,2,FALSE),"")</f>
        <v/>
      </c>
      <c r="R2067" s="14"/>
      <c r="S2067" s="28"/>
      <c r="T2067" s="14"/>
      <c r="U2067" s="14"/>
      <c r="V2067" s="5" t="str">
        <f>IF(ActividadesCom[[#This Row],[NIVEL 3]]&lt;&gt;0,VLOOKUP(ActividadesCom[[#This Row],[NIVEL 3]],Catálogo!A:B,2,FALSE),"")</f>
        <v/>
      </c>
      <c r="W2067" s="14"/>
      <c r="X2067" s="6" t="s">
        <v>47</v>
      </c>
      <c r="Y2067" s="5">
        <v>20193</v>
      </c>
      <c r="Z2067" s="5" t="s">
        <v>4008</v>
      </c>
      <c r="AA2067" s="5">
        <f>IF(ActividadesCom[[#This Row],[NIVEL 4]]&lt;&gt;0,VLOOKUP(ActividadesCom[[#This Row],[NIVEL 4]],Catálogo!A:B,2,FALSE),"")</f>
        <v>4</v>
      </c>
      <c r="AB2067" s="5">
        <v>1</v>
      </c>
      <c r="AC2067" s="6" t="s">
        <v>31</v>
      </c>
      <c r="AD2067" s="5">
        <v>20183</v>
      </c>
      <c r="AE2067" s="5" t="s">
        <v>4009</v>
      </c>
      <c r="AF2067" s="5">
        <f>IF(ActividadesCom[[#This Row],[NIVEL 5]]&lt;&gt;0,VLOOKUP(ActividadesCom[[#This Row],[NIVEL 5]],Catálogo!A:B,2,FALSE),"")</f>
        <v>3</v>
      </c>
      <c r="AG2067" s="5">
        <v>1</v>
      </c>
      <c r="AH2067" s="2"/>
      <c r="AI2067" s="2"/>
    </row>
    <row r="2068" spans="1:35" ht="30" hidden="1" customHeight="1" x14ac:dyDescent="0.25">
      <c r="A2068" s="7">
        <v>18470026</v>
      </c>
      <c r="B2068" s="97" t="str">
        <f>VLOOKUP(ActividadesCom[[#This Row],[NO. DE CONTROL]],'LISTADO ESTUDIANTES'!A:C,3,FALSE)</f>
        <v>CHIN CHAN KEVIN MILDREED FRIZZBY</v>
      </c>
      <c r="C2068" s="97" t="str">
        <f>VLOOKUP(ActividadesCom[[#This Row],[NO. DE CONTROL]],'LISTADO ESTUDIANTES'!A:B,2,FALSE)</f>
        <v>ARQUITECTURA</v>
      </c>
      <c r="D2068" s="18" t="str">
        <f>VLOOKUP(ActividadesCom[[#This Row],[NO. DE CONTROL]],'LISTADO ESTUDIANTES'!A:D,4,FALSE)</f>
        <v>BAJA</v>
      </c>
      <c r="E2068" s="5">
        <f>SUM(ActividadesCom[[#This Row],[CRÉD. 1]],ActividadesCom[[#This Row],[CRÉD. 2]],ActividadesCom[[#This Row],[CRÉD. 3]],ActividadesCom[[#This Row],[CRÉD. 4]],ActividadesCom[[#This Row],[CRÉD. 5]])</f>
        <v>1</v>
      </c>
      <c r="F2068" s="17">
        <f>IF(ActividadesCom[[#This Row],[ÚLTIMO SEMESTRE CON CRÉDITOS]]&gt;0,ROUND(AVERAGE(ActividadesCom[[#This Row],[VALOR NIVEL 5]],ActividadesCom[[#This Row],[VALOR NIVEL 4]],ActividadesCom[[#This Row],[VALOR NIVEL 3]],ActividadesCom[[#This Row],[VALOR NIVEL 2]],ActividadesCom[[#This Row],[VALOR NIVEL 1]]),0),"")</f>
        <v>2</v>
      </c>
      <c r="G2068" s="5" t="str">
        <f>IF(ActividadesCom[[#This Row],[PROMEDIO]]="","",IF(ActividadesCom[[#This Row],[PROMEDIO]]&gt;=4,"EXCELENTE",IF(ActividadesCom[[#This Row],[PROMEDIO]]&gt;=3,"NOTABLE",IF(ActividadesCom[[#This Row],[PROMEDIO]]&gt;=2,"BUENO",IF(ActividadesCom[[#This Row],[PROMEDIO]]=1,"SUFICIENTE","")))))</f>
        <v>BUENO</v>
      </c>
      <c r="H2068" s="5">
        <f>MAX(ActividadesCom[[#This Row],[PERÍODO 1]],ActividadesCom[[#This Row],[PERÍODO 2]],ActividadesCom[[#This Row],[PERÍODO 3]],ActividadesCom[[#This Row],[PERÍODO 4]],ActividadesCom[[#This Row],[PERÍODO 5]])</f>
        <v>20183</v>
      </c>
      <c r="I2068" s="6" t="s">
        <v>3997</v>
      </c>
      <c r="J2068" s="5">
        <v>20183</v>
      </c>
      <c r="K2068" s="5" t="s">
        <v>4010</v>
      </c>
      <c r="L2068" s="5">
        <f>IF(ActividadesCom[[#This Row],[NIVEL 1]]&lt;&gt;0,VLOOKUP(ActividadesCom[[#This Row],[NIVEL 1]],Catálogo!A:B,2,FALSE),"")</f>
        <v>2</v>
      </c>
      <c r="M2068" s="5">
        <v>1</v>
      </c>
      <c r="N2068" s="6"/>
      <c r="O2068" s="5"/>
      <c r="P2068" s="5"/>
      <c r="Q2068" s="5" t="str">
        <f>IF(ActividadesCom[[#This Row],[NIVEL 2]]&lt;&gt;0,VLOOKUP(ActividadesCom[[#This Row],[NIVEL 2]],Catálogo!A:B,2,FALSE),"")</f>
        <v/>
      </c>
      <c r="R2068" s="14"/>
      <c r="S2068" s="28"/>
      <c r="T2068" s="14"/>
      <c r="U2068" s="14"/>
      <c r="V2068" s="5" t="str">
        <f>IF(ActividadesCom[[#This Row],[NIVEL 3]]&lt;&gt;0,VLOOKUP(ActividadesCom[[#This Row],[NIVEL 3]],Catálogo!A:B,2,FALSE),"")</f>
        <v/>
      </c>
      <c r="W2068" s="14"/>
      <c r="X2068" s="6"/>
      <c r="Y2068" s="5"/>
      <c r="Z2068" s="5"/>
      <c r="AA2068" s="5" t="str">
        <f>IF(ActividadesCom[[#This Row],[NIVEL 4]]&lt;&gt;0,VLOOKUP(ActividadesCom[[#This Row],[NIVEL 4]],Catálogo!A:B,2,FALSE),"")</f>
        <v/>
      </c>
      <c r="AB2068" s="5"/>
      <c r="AC2068" s="6"/>
      <c r="AD2068" s="5"/>
      <c r="AE2068" s="5"/>
      <c r="AF2068" s="5" t="str">
        <f>IF(ActividadesCom[[#This Row],[NIVEL 5]]&lt;&gt;0,VLOOKUP(ActividadesCom[[#This Row],[NIVEL 5]],Catálogo!A:B,2,FALSE),"")</f>
        <v/>
      </c>
      <c r="AG2068" s="5"/>
      <c r="AH2068" s="2"/>
      <c r="AI2068" s="2"/>
    </row>
    <row r="2069" spans="1:35" ht="30" customHeight="1" x14ac:dyDescent="0.25">
      <c r="A2069" s="7">
        <v>18470027</v>
      </c>
      <c r="B2069" s="97" t="str">
        <f>VLOOKUP(ActividadesCom[[#This Row],[NO. DE CONTROL]],'LISTADO ESTUDIANTES'!A:C,3,FALSE)</f>
        <v>VALDEZ TOVAR ADRIANA GUADALUPE</v>
      </c>
      <c r="C2069" s="97" t="str">
        <f>VLOOKUP(ActividadesCom[[#This Row],[NO. DE CONTROL]],'LISTADO ESTUDIANTES'!A:B,2,FALSE)</f>
        <v>ARQUITECTURA</v>
      </c>
      <c r="D2069" s="18" t="str">
        <f>VLOOKUP(ActividadesCom[[#This Row],[NO. DE CONTROL]],'LISTADO ESTUDIANTES'!A:D,4,FALSE)</f>
        <v>ACTIVO(A)</v>
      </c>
      <c r="E2069" s="5">
        <f>SUM(ActividadesCom[[#This Row],[CRÉD. 1]],ActividadesCom[[#This Row],[CRÉD. 2]],ActividadesCom[[#This Row],[CRÉD. 3]],ActividadesCom[[#This Row],[CRÉD. 4]],ActividadesCom[[#This Row],[CRÉD. 5]])</f>
        <v>5</v>
      </c>
      <c r="F2069" s="17">
        <f>IF(ActividadesCom[[#This Row],[ÚLTIMO SEMESTRE CON CRÉDITOS]]&gt;0,ROUND(AVERAGE(ActividadesCom[[#This Row],[VALOR NIVEL 5]],ActividadesCom[[#This Row],[VALOR NIVEL 4]],ActividadesCom[[#This Row],[VALOR NIVEL 3]],ActividadesCom[[#This Row],[VALOR NIVEL 2]],ActividadesCom[[#This Row],[VALOR NIVEL 1]]),0),"")</f>
        <v>3</v>
      </c>
      <c r="G2069" s="5" t="str">
        <f>IF(ActividadesCom[[#This Row],[PROMEDIO]]="","",IF(ActividadesCom[[#This Row],[PROMEDIO]]&gt;=4,"EXCELENTE",IF(ActividadesCom[[#This Row],[PROMEDIO]]&gt;=3,"NOTABLE",IF(ActividadesCom[[#This Row],[PROMEDIO]]&gt;=2,"BUENO",IF(ActividadesCom[[#This Row],[PROMEDIO]]=1,"SUFICIENTE","")))))</f>
        <v>NOTABLE</v>
      </c>
      <c r="H2069" s="5">
        <f>MAX(ActividadesCom[[#This Row],[PERÍODO 1]],ActividadesCom[[#This Row],[PERÍODO 2]],ActividadesCom[[#This Row],[PERÍODO 3]],ActividadesCom[[#This Row],[PERÍODO 4]],ActividadesCom[[#This Row],[PERÍODO 5]])</f>
        <v>20213</v>
      </c>
      <c r="I2069" s="6" t="s">
        <v>4695</v>
      </c>
      <c r="J2069" s="5">
        <v>20213</v>
      </c>
      <c r="K2069" s="5" t="s">
        <v>4008</v>
      </c>
      <c r="L2069" s="5">
        <f>IF(ActividadesCom[[#This Row],[NIVEL 1]]&lt;&gt;0,VLOOKUP(ActividadesCom[[#This Row],[NIVEL 1]],Catálogo!A:B,2,FALSE),"")</f>
        <v>4</v>
      </c>
      <c r="M2069" s="5">
        <v>1</v>
      </c>
      <c r="N2069" s="6" t="s">
        <v>4478</v>
      </c>
      <c r="O2069" s="5">
        <v>20211</v>
      </c>
      <c r="P2069" s="5" t="s">
        <v>4009</v>
      </c>
      <c r="Q2069" s="5">
        <f>IF(ActividadesCom[[#This Row],[NIVEL 2]]&lt;&gt;0,VLOOKUP(ActividadesCom[[#This Row],[NIVEL 2]],Catálogo!A:B,2,FALSE),"")</f>
        <v>3</v>
      </c>
      <c r="R2069" s="5">
        <v>1</v>
      </c>
      <c r="S2069" s="6" t="s">
        <v>3117</v>
      </c>
      <c r="T2069" s="5">
        <v>20201</v>
      </c>
      <c r="U2069" s="5" t="s">
        <v>4010</v>
      </c>
      <c r="V2069" s="5">
        <f>IF(ActividadesCom[[#This Row],[NIVEL 3]]&lt;&gt;0,VLOOKUP(ActividadesCom[[#This Row],[NIVEL 3]],Catálogo!A:B,2,FALSE),"")</f>
        <v>2</v>
      </c>
      <c r="W2069" s="5">
        <v>1</v>
      </c>
      <c r="X2069" s="6" t="s">
        <v>615</v>
      </c>
      <c r="Y2069" s="5">
        <v>20193</v>
      </c>
      <c r="Z2069" s="5" t="s">
        <v>4010</v>
      </c>
      <c r="AA2069" s="5">
        <f>IF(ActividadesCom[[#This Row],[NIVEL 4]]&lt;&gt;0,VLOOKUP(ActividadesCom[[#This Row],[NIVEL 4]],Catálogo!A:B,2,FALSE),"")</f>
        <v>2</v>
      </c>
      <c r="AB2069" s="5">
        <v>1</v>
      </c>
      <c r="AC2069" s="6" t="s">
        <v>615</v>
      </c>
      <c r="AD2069" s="5">
        <v>20183</v>
      </c>
      <c r="AE2069" s="5" t="s">
        <v>4010</v>
      </c>
      <c r="AF2069" s="5">
        <f>IF(ActividadesCom[[#This Row],[NIVEL 5]]&lt;&gt;0,VLOOKUP(ActividadesCom[[#This Row],[NIVEL 5]],Catálogo!A:B,2,FALSE),"")</f>
        <v>2</v>
      </c>
      <c r="AG2069" s="5">
        <v>1</v>
      </c>
      <c r="AH2069" s="2"/>
      <c r="AI2069" s="2"/>
    </row>
    <row r="2070" spans="1:35" ht="30" customHeight="1" x14ac:dyDescent="0.25">
      <c r="A2070" s="7">
        <v>18470028</v>
      </c>
      <c r="B2070" s="97" t="str">
        <f>VLOOKUP(ActividadesCom[[#This Row],[NO. DE CONTROL]],'LISTADO ESTUDIANTES'!A:C,3,FALSE)</f>
        <v>SANCHEZ LOPEZ ANGEL LUIS</v>
      </c>
      <c r="C2070" s="97" t="str">
        <f>VLOOKUP(ActividadesCom[[#This Row],[NO. DE CONTROL]],'LISTADO ESTUDIANTES'!A:B,2,FALSE)</f>
        <v>ARQUITECTURA</v>
      </c>
      <c r="D2070" s="18" t="str">
        <f>VLOOKUP(ActividadesCom[[#This Row],[NO. DE CONTROL]],'LISTADO ESTUDIANTES'!A:D,4,FALSE)</f>
        <v>ACTIVO(A)</v>
      </c>
      <c r="E2070" s="5">
        <f>SUM(ActividadesCom[[#This Row],[CRÉD. 1]],ActividadesCom[[#This Row],[CRÉD. 2]],ActividadesCom[[#This Row],[CRÉD. 3]],ActividadesCom[[#This Row],[CRÉD. 4]],ActividadesCom[[#This Row],[CRÉD. 5]])</f>
        <v>4</v>
      </c>
      <c r="F2070" s="17">
        <f>IF(ActividadesCom[[#This Row],[ÚLTIMO SEMESTRE CON CRÉDITOS]]&gt;0,ROUND(AVERAGE(ActividadesCom[[#This Row],[VALOR NIVEL 5]],ActividadesCom[[#This Row],[VALOR NIVEL 4]],ActividadesCom[[#This Row],[VALOR NIVEL 3]],ActividadesCom[[#This Row],[VALOR NIVEL 2]],ActividadesCom[[#This Row],[VALOR NIVEL 1]]),0),"")</f>
        <v>3</v>
      </c>
      <c r="G2070" s="5" t="str">
        <f>IF(ActividadesCom[[#This Row],[PROMEDIO]]="","",IF(ActividadesCom[[#This Row],[PROMEDIO]]&gt;=4,"EXCELENTE",IF(ActividadesCom[[#This Row],[PROMEDIO]]&gt;=3,"NOTABLE",IF(ActividadesCom[[#This Row],[PROMEDIO]]&gt;=2,"BUENO",IF(ActividadesCom[[#This Row],[PROMEDIO]]=1,"SUFICIENTE","")))))</f>
        <v>NOTABLE</v>
      </c>
      <c r="H2070" s="5">
        <f>MAX(ActividadesCom[[#This Row],[PERÍODO 1]],ActividadesCom[[#This Row],[PERÍODO 2]],ActividadesCom[[#This Row],[PERÍODO 3]],ActividadesCom[[#This Row],[PERÍODO 4]],ActividadesCom[[#This Row],[PERÍODO 5]])</f>
        <v>20221</v>
      </c>
      <c r="I2070" s="6" t="s">
        <v>4695</v>
      </c>
      <c r="J2070" s="5">
        <v>20213</v>
      </c>
      <c r="K2070" s="5" t="s">
        <v>4008</v>
      </c>
      <c r="L2070" s="5">
        <f>IF(ActividadesCom[[#This Row],[NIVEL 1]]&lt;&gt;0,VLOOKUP(ActividadesCom[[#This Row],[NIVEL 1]],Catálogo!A:B,2,FALSE),"")</f>
        <v>4</v>
      </c>
      <c r="M2070" s="5">
        <v>1</v>
      </c>
      <c r="N2070" s="6" t="s">
        <v>12</v>
      </c>
      <c r="O2070" s="5">
        <v>20221</v>
      </c>
      <c r="P2070" s="5" t="s">
        <v>4009</v>
      </c>
      <c r="Q2070" s="5">
        <f>IF(ActividadesCom[[#This Row],[NIVEL 2]]&lt;&gt;0,VLOOKUP(ActividadesCom[[#This Row],[NIVEL 2]],Catálogo!A:B,2,FALSE),"")</f>
        <v>3</v>
      </c>
      <c r="R2070" s="11">
        <v>1</v>
      </c>
      <c r="S2070" s="12" t="s">
        <v>5806</v>
      </c>
      <c r="T2070" s="11">
        <v>20221</v>
      </c>
      <c r="U2070" s="11" t="s">
        <v>4008</v>
      </c>
      <c r="V2070" s="5">
        <v>4</v>
      </c>
      <c r="W2070" s="11">
        <v>1</v>
      </c>
      <c r="X2070" s="6"/>
      <c r="Y2070" s="5"/>
      <c r="Z2070" s="5"/>
      <c r="AA2070" s="5" t="str">
        <f>IF(ActividadesCom[[#This Row],[NIVEL 4]]&lt;&gt;0,VLOOKUP(ActividadesCom[[#This Row],[NIVEL 4]],Catálogo!A:B,2,FALSE),"")</f>
        <v/>
      </c>
      <c r="AB2070" s="5"/>
      <c r="AC2070" s="6" t="s">
        <v>42</v>
      </c>
      <c r="AD2070" s="5">
        <v>20193</v>
      </c>
      <c r="AE2070" s="5" t="s">
        <v>4010</v>
      </c>
      <c r="AF2070" s="5">
        <f>IF(ActividadesCom[[#This Row],[NIVEL 5]]&lt;&gt;0,VLOOKUP(ActividadesCom[[#This Row],[NIVEL 5]],Catálogo!A:B,2,FALSE),"")</f>
        <v>2</v>
      </c>
      <c r="AG2070" s="5">
        <v>1</v>
      </c>
      <c r="AH2070" s="2"/>
      <c r="AI2070" s="2"/>
    </row>
    <row r="2071" spans="1:35" ht="30" hidden="1" customHeight="1" x14ac:dyDescent="0.25">
      <c r="A2071" s="7">
        <v>18470029</v>
      </c>
      <c r="B2071" s="97" t="str">
        <f>VLOOKUP(ActividadesCom[[#This Row],[NO. DE CONTROL]],'LISTADO ESTUDIANTES'!A:C,3,FALSE)</f>
        <v>SANCHEZ CHI JOSE ENRIQUE</v>
      </c>
      <c r="C2071" s="97" t="str">
        <f>VLOOKUP(ActividadesCom[[#This Row],[NO. DE CONTROL]],'LISTADO ESTUDIANTES'!A:B,2,FALSE)</f>
        <v>ARQUITECTURA</v>
      </c>
      <c r="D2071" s="18" t="str">
        <f>VLOOKUP(ActividadesCom[[#This Row],[NO. DE CONTROL]],'LISTADO ESTUDIANTES'!A:D,4,FALSE)</f>
        <v>BAJA</v>
      </c>
      <c r="E2071" s="5">
        <f>SUM(ActividadesCom[[#This Row],[CRÉD. 1]],ActividadesCom[[#This Row],[CRÉD. 2]],ActividadesCom[[#This Row],[CRÉD. 3]],ActividadesCom[[#This Row],[CRÉD. 4]],ActividadesCom[[#This Row],[CRÉD. 5]])</f>
        <v>2</v>
      </c>
      <c r="F2071" s="17">
        <f>IF(ActividadesCom[[#This Row],[ÚLTIMO SEMESTRE CON CRÉDITOS]]&gt;0,ROUND(AVERAGE(ActividadesCom[[#This Row],[VALOR NIVEL 5]],ActividadesCom[[#This Row],[VALOR NIVEL 4]],ActividadesCom[[#This Row],[VALOR NIVEL 3]],ActividadesCom[[#This Row],[VALOR NIVEL 2]],ActividadesCom[[#This Row],[VALOR NIVEL 1]]),0),"")</f>
        <v>3</v>
      </c>
      <c r="G2071" s="5" t="str">
        <f>IF(ActividadesCom[[#This Row],[PROMEDIO]]="","",IF(ActividadesCom[[#This Row],[PROMEDIO]]&gt;=4,"EXCELENTE",IF(ActividadesCom[[#This Row],[PROMEDIO]]&gt;=3,"NOTABLE",IF(ActividadesCom[[#This Row],[PROMEDIO]]&gt;=2,"BUENO",IF(ActividadesCom[[#This Row],[PROMEDIO]]=1,"SUFICIENTE","")))))</f>
        <v>NOTABLE</v>
      </c>
      <c r="H2071" s="5">
        <f>MAX(ActividadesCom[[#This Row],[PERÍODO 1]],ActividadesCom[[#This Row],[PERÍODO 2]],ActividadesCom[[#This Row],[PERÍODO 3]],ActividadesCom[[#This Row],[PERÍODO 4]],ActividadesCom[[#This Row],[PERÍODO 5]])</f>
        <v>20183</v>
      </c>
      <c r="I2071" s="6" t="s">
        <v>3997</v>
      </c>
      <c r="J2071" s="5">
        <v>20183</v>
      </c>
      <c r="K2071" s="5" t="s">
        <v>4010</v>
      </c>
      <c r="L2071" s="5">
        <f>IF(ActividadesCom[[#This Row],[NIVEL 1]]&lt;&gt;0,VLOOKUP(ActividadesCom[[#This Row],[NIVEL 1]],Catálogo!A:B,2,FALSE),"")</f>
        <v>2</v>
      </c>
      <c r="M2071" s="5">
        <v>1</v>
      </c>
      <c r="N2071" s="6"/>
      <c r="O2071" s="5"/>
      <c r="P2071" s="5"/>
      <c r="Q2071" s="5" t="str">
        <f>IF(ActividadesCom[[#This Row],[NIVEL 2]]&lt;&gt;0,VLOOKUP(ActividadesCom[[#This Row],[NIVEL 2]],Catálogo!A:B,2,FALSE),"")</f>
        <v/>
      </c>
      <c r="R2071" s="11"/>
      <c r="S2071" s="12"/>
      <c r="T2071" s="11"/>
      <c r="U2071" s="11"/>
      <c r="V2071" s="5" t="str">
        <f>IF(ActividadesCom[[#This Row],[NIVEL 3]]&lt;&gt;0,VLOOKUP(ActividadesCom[[#This Row],[NIVEL 3]],Catálogo!A:B,2,FALSE),"")</f>
        <v/>
      </c>
      <c r="W2071" s="11"/>
      <c r="X2071" s="6"/>
      <c r="Y2071" s="5"/>
      <c r="Z2071" s="5"/>
      <c r="AA2071" s="5" t="str">
        <f>IF(ActividadesCom[[#This Row],[NIVEL 4]]&lt;&gt;0,VLOOKUP(ActividadesCom[[#This Row],[NIVEL 4]],Catálogo!A:B,2,FALSE),"")</f>
        <v/>
      </c>
      <c r="AB2071" s="5"/>
      <c r="AC2071" s="6" t="s">
        <v>42</v>
      </c>
      <c r="AD2071" s="5">
        <v>20183</v>
      </c>
      <c r="AE2071" s="5" t="s">
        <v>4009</v>
      </c>
      <c r="AF2071" s="5">
        <f>IF(ActividadesCom[[#This Row],[NIVEL 5]]&lt;&gt;0,VLOOKUP(ActividadesCom[[#This Row],[NIVEL 5]],Catálogo!A:B,2,FALSE),"")</f>
        <v>3</v>
      </c>
      <c r="AG2071" s="5">
        <v>1</v>
      </c>
      <c r="AH2071" s="2"/>
      <c r="AI2071" s="2"/>
    </row>
    <row r="2072" spans="1:35" ht="30" customHeight="1" x14ac:dyDescent="0.25">
      <c r="A2072" s="7">
        <v>18470031</v>
      </c>
      <c r="B2072" s="97" t="str">
        <f>VLOOKUP(ActividadesCom[[#This Row],[NO. DE CONTROL]],'LISTADO ESTUDIANTES'!A:C,3,FALSE)</f>
        <v>PIZA JOSE ANDREA CONCEPCION</v>
      </c>
      <c r="C2072" s="97" t="str">
        <f>VLOOKUP(ActividadesCom[[#This Row],[NO. DE CONTROL]],'LISTADO ESTUDIANTES'!A:B,2,FALSE)</f>
        <v>ARQUITECTURA</v>
      </c>
      <c r="D2072" s="18" t="str">
        <f>VLOOKUP(ActividadesCom[[#This Row],[NO. DE CONTROL]],'LISTADO ESTUDIANTES'!A:D,4,FALSE)</f>
        <v>ACTIVO(A)</v>
      </c>
      <c r="E2072" s="5">
        <f>SUM(ActividadesCom[[#This Row],[CRÉD. 1]],ActividadesCom[[#This Row],[CRÉD. 2]],ActividadesCom[[#This Row],[CRÉD. 3]],ActividadesCom[[#This Row],[CRÉD. 4]],ActividadesCom[[#This Row],[CRÉD. 5]])</f>
        <v>5</v>
      </c>
      <c r="F2072" s="17">
        <f>IF(ActividadesCom[[#This Row],[ÚLTIMO SEMESTRE CON CRÉDITOS]]&gt;0,ROUND(AVERAGE(ActividadesCom[[#This Row],[VALOR NIVEL 5]],ActividadesCom[[#This Row],[VALOR NIVEL 4]],ActividadesCom[[#This Row],[VALOR NIVEL 3]],ActividadesCom[[#This Row],[VALOR NIVEL 2]],ActividadesCom[[#This Row],[VALOR NIVEL 1]]),0),"")</f>
        <v>3</v>
      </c>
      <c r="G2072" s="5" t="str">
        <f>IF(ActividadesCom[[#This Row],[PROMEDIO]]="","",IF(ActividadesCom[[#This Row],[PROMEDIO]]&gt;=4,"EXCELENTE",IF(ActividadesCom[[#This Row],[PROMEDIO]]&gt;=3,"NOTABLE",IF(ActividadesCom[[#This Row],[PROMEDIO]]&gt;=2,"BUENO",IF(ActividadesCom[[#This Row],[PROMEDIO]]=1,"SUFICIENTE","")))))</f>
        <v>NOTABLE</v>
      </c>
      <c r="H2072" s="5">
        <f>MAX(ActividadesCom[[#This Row],[PERÍODO 1]],ActividadesCom[[#This Row],[PERÍODO 2]],ActividadesCom[[#This Row],[PERÍODO 3]],ActividadesCom[[#This Row],[PERÍODO 4]],ActividadesCom[[#This Row],[PERÍODO 5]])</f>
        <v>20213</v>
      </c>
      <c r="I2072" s="6" t="s">
        <v>519</v>
      </c>
      <c r="J2072" s="5">
        <v>20183</v>
      </c>
      <c r="K2072" s="5" t="s">
        <v>4010</v>
      </c>
      <c r="L2072" s="5">
        <f>IF(ActividadesCom[[#This Row],[NIVEL 1]]&lt;&gt;0,VLOOKUP(ActividadesCom[[#This Row],[NIVEL 1]],Catálogo!A:B,2,FALSE),"")</f>
        <v>2</v>
      </c>
      <c r="M2072" s="5">
        <v>1</v>
      </c>
      <c r="N2072" s="6" t="s">
        <v>519</v>
      </c>
      <c r="O2072" s="5">
        <v>20191</v>
      </c>
      <c r="P2072" s="5" t="s">
        <v>4010</v>
      </c>
      <c r="Q2072" s="5">
        <f>IF(ActividadesCom[[#This Row],[NIVEL 2]]&lt;&gt;0,VLOOKUP(ActividadesCom[[#This Row],[NIVEL 2]],Catálogo!A:B,2,FALSE),"")</f>
        <v>2</v>
      </c>
      <c r="R2072" s="14">
        <v>1</v>
      </c>
      <c r="S2072" s="28" t="s">
        <v>4695</v>
      </c>
      <c r="T2072" s="14">
        <v>20213</v>
      </c>
      <c r="U2072" s="14" t="s">
        <v>4008</v>
      </c>
      <c r="V2072" s="5">
        <f>IF(ActividadesCom[[#This Row],[NIVEL 3]]&lt;&gt;0,VLOOKUP(ActividadesCom[[#This Row],[NIVEL 3]],Catálogo!A:B,2,FALSE),"")</f>
        <v>4</v>
      </c>
      <c r="W2072" s="14">
        <v>1</v>
      </c>
      <c r="X2072" s="6" t="s">
        <v>11</v>
      </c>
      <c r="Y2072" s="5">
        <v>20191</v>
      </c>
      <c r="Z2072" s="5" t="s">
        <v>4009</v>
      </c>
      <c r="AA2072" s="5">
        <f>IF(ActividadesCom[[#This Row],[NIVEL 4]]&lt;&gt;0,VLOOKUP(ActividadesCom[[#This Row],[NIVEL 4]],Catálogo!A:B,2,FALSE),"")</f>
        <v>3</v>
      </c>
      <c r="AB2072" s="5">
        <v>1</v>
      </c>
      <c r="AC2072" s="6" t="s">
        <v>11</v>
      </c>
      <c r="AD2072" s="5">
        <v>20183</v>
      </c>
      <c r="AE2072" s="5" t="s">
        <v>4009</v>
      </c>
      <c r="AF2072" s="5">
        <f>IF(ActividadesCom[[#This Row],[NIVEL 5]]&lt;&gt;0,VLOOKUP(ActividadesCom[[#This Row],[NIVEL 5]],Catálogo!A:B,2,FALSE),"")</f>
        <v>3</v>
      </c>
      <c r="AG2072" s="5">
        <v>1</v>
      </c>
      <c r="AH2072" s="2"/>
      <c r="AI2072" s="2"/>
    </row>
    <row r="2073" spans="1:35" ht="30" hidden="1" customHeight="1" x14ac:dyDescent="0.25">
      <c r="A2073" s="7">
        <v>18470032</v>
      </c>
      <c r="B2073" s="97" t="str">
        <f>VLOOKUP(ActividadesCom[[#This Row],[NO. DE CONTROL]],'LISTADO ESTUDIANTES'!A:C,3,FALSE)</f>
        <v>RAMIREZ TREJO ZABDY VANESSA</v>
      </c>
      <c r="C2073" s="97" t="str">
        <f>VLOOKUP(ActividadesCom[[#This Row],[NO. DE CONTROL]],'LISTADO ESTUDIANTES'!A:B,2,FALSE)</f>
        <v>ARQUITECTURA</v>
      </c>
      <c r="D2073" s="18" t="str">
        <f>VLOOKUP(ActividadesCom[[#This Row],[NO. DE CONTROL]],'LISTADO ESTUDIANTES'!A:D,4,FALSE)</f>
        <v>BAJA</v>
      </c>
      <c r="E2073" s="5">
        <f>SUM(ActividadesCom[[#This Row],[CRÉD. 1]],ActividadesCom[[#This Row],[CRÉD. 2]],ActividadesCom[[#This Row],[CRÉD. 3]],ActividadesCom[[#This Row],[CRÉD. 4]],ActividadesCom[[#This Row],[CRÉD. 5]])</f>
        <v>0</v>
      </c>
      <c r="F2073" s="17" t="str">
        <f>IF(ActividadesCom[[#This Row],[ÚLTIMO SEMESTRE CON CRÉDITOS]]&gt;0,ROUND(AVERAGE(ActividadesCom[[#This Row],[VALOR NIVEL 5]],ActividadesCom[[#This Row],[VALOR NIVEL 4]],ActividadesCom[[#This Row],[VALOR NIVEL 3]],ActividadesCom[[#This Row],[VALOR NIVEL 2]],ActividadesCom[[#This Row],[VALOR NIVEL 1]]),0),"")</f>
        <v/>
      </c>
      <c r="G2073" s="5" t="str">
        <f>IF(ActividadesCom[[#This Row],[PROMEDIO]]="","",IF(ActividadesCom[[#This Row],[PROMEDIO]]&gt;=4,"EXCELENTE",IF(ActividadesCom[[#This Row],[PROMEDIO]]&gt;=3,"NOTABLE",IF(ActividadesCom[[#This Row],[PROMEDIO]]&gt;=2,"BUENO",IF(ActividadesCom[[#This Row],[PROMEDIO]]=1,"SUFICIENTE","")))))</f>
        <v/>
      </c>
      <c r="H2073" s="5">
        <f>MAX(ActividadesCom[[#This Row],[PERÍODO 1]],ActividadesCom[[#This Row],[PERÍODO 2]],ActividadesCom[[#This Row],[PERÍODO 3]],ActividadesCom[[#This Row],[PERÍODO 4]],ActividadesCom[[#This Row],[PERÍODO 5]])</f>
        <v>0</v>
      </c>
      <c r="I2073" s="6"/>
      <c r="J2073" s="5"/>
      <c r="K2073" s="5"/>
      <c r="L2073" s="5" t="str">
        <f>IF(ActividadesCom[[#This Row],[NIVEL 1]]&lt;&gt;0,VLOOKUP(ActividadesCom[[#This Row],[NIVEL 1]],Catálogo!A:B,2,FALSE),"")</f>
        <v/>
      </c>
      <c r="M2073" s="5"/>
      <c r="N2073" s="6"/>
      <c r="O2073" s="5"/>
      <c r="P2073" s="5"/>
      <c r="Q2073" s="5" t="str">
        <f>IF(ActividadesCom[[#This Row],[NIVEL 2]]&lt;&gt;0,VLOOKUP(ActividadesCom[[#This Row],[NIVEL 2]],Catálogo!A:B,2,FALSE),"")</f>
        <v/>
      </c>
      <c r="R2073" s="14"/>
      <c r="S2073" s="28"/>
      <c r="T2073" s="14"/>
      <c r="U2073" s="14"/>
      <c r="V2073" s="5" t="str">
        <f>IF(ActividadesCom[[#This Row],[NIVEL 3]]&lt;&gt;0,VLOOKUP(ActividadesCom[[#This Row],[NIVEL 3]],Catálogo!A:B,2,FALSE),"")</f>
        <v/>
      </c>
      <c r="W2073" s="14"/>
      <c r="X2073" s="6"/>
      <c r="Y2073" s="5"/>
      <c r="Z2073" s="5"/>
      <c r="AA2073" s="5" t="str">
        <f>IF(ActividadesCom[[#This Row],[NIVEL 4]]&lt;&gt;0,VLOOKUP(ActividadesCom[[#This Row],[NIVEL 4]],Catálogo!A:B,2,FALSE),"")</f>
        <v/>
      </c>
      <c r="AB2073" s="5"/>
      <c r="AC2073" s="6"/>
      <c r="AD2073" s="5"/>
      <c r="AE2073" s="5"/>
      <c r="AF2073" s="5" t="str">
        <f>IF(ActividadesCom[[#This Row],[NIVEL 5]]&lt;&gt;0,VLOOKUP(ActividadesCom[[#This Row],[NIVEL 5]],Catálogo!A:B,2,FALSE),"")</f>
        <v/>
      </c>
      <c r="AG2073" s="5"/>
      <c r="AH2073" s="2"/>
      <c r="AI2073" s="2"/>
    </row>
    <row r="2074" spans="1:35" ht="30" customHeight="1" x14ac:dyDescent="0.25">
      <c r="A2074" s="7">
        <v>18470033</v>
      </c>
      <c r="B2074" s="97" t="str">
        <f>VLOOKUP(ActividadesCom[[#This Row],[NO. DE CONTROL]],'LISTADO ESTUDIANTES'!A:C,3,FALSE)</f>
        <v>PUERTO CANCHE DAREOLA NOEMI</v>
      </c>
      <c r="C2074" s="97" t="str">
        <f>VLOOKUP(ActividadesCom[[#This Row],[NO. DE CONTROL]],'LISTADO ESTUDIANTES'!A:B,2,FALSE)</f>
        <v>ARQUITECTURA</v>
      </c>
      <c r="D2074" s="18" t="str">
        <f>VLOOKUP(ActividadesCom[[#This Row],[NO. DE CONTROL]],'LISTADO ESTUDIANTES'!A:D,4,FALSE)</f>
        <v>ACTIVO(A)</v>
      </c>
      <c r="E2074" s="5">
        <f>SUM(ActividadesCom[[#This Row],[CRÉD. 1]],ActividadesCom[[#This Row],[CRÉD. 2]],ActividadesCom[[#This Row],[CRÉD. 3]],ActividadesCom[[#This Row],[CRÉD. 4]],ActividadesCom[[#This Row],[CRÉD. 5]])</f>
        <v>5</v>
      </c>
      <c r="F2074" s="17">
        <f>IF(ActividadesCom[[#This Row],[ÚLTIMO SEMESTRE CON CRÉDITOS]]&gt;0,ROUND(AVERAGE(ActividadesCom[[#This Row],[VALOR NIVEL 5]],ActividadesCom[[#This Row],[VALOR NIVEL 4]],ActividadesCom[[#This Row],[VALOR NIVEL 3]],ActividadesCom[[#This Row],[VALOR NIVEL 2]],ActividadesCom[[#This Row],[VALOR NIVEL 1]]),0),"")</f>
        <v>2</v>
      </c>
      <c r="G2074" s="5" t="str">
        <f>IF(ActividadesCom[[#This Row],[PROMEDIO]]="","",IF(ActividadesCom[[#This Row],[PROMEDIO]]&gt;=4,"EXCELENTE",IF(ActividadesCom[[#This Row],[PROMEDIO]]&gt;=3,"NOTABLE",IF(ActividadesCom[[#This Row],[PROMEDIO]]&gt;=2,"BUENO",IF(ActividadesCom[[#This Row],[PROMEDIO]]=1,"SUFICIENTE","")))))</f>
        <v>BUENO</v>
      </c>
      <c r="H2074" s="5">
        <f>MAX(ActividadesCom[[#This Row],[PERÍODO 1]],ActividadesCom[[#This Row],[PERÍODO 2]],ActividadesCom[[#This Row],[PERÍODO 3]],ActividadesCom[[#This Row],[PERÍODO 4]],ActividadesCom[[#This Row],[PERÍODO 5]])</f>
        <v>20213</v>
      </c>
      <c r="I2074" s="6" t="s">
        <v>1036</v>
      </c>
      <c r="J2074" s="5">
        <v>20193</v>
      </c>
      <c r="K2074" s="5" t="s">
        <v>4010</v>
      </c>
      <c r="L2074" s="5">
        <f>IF(ActividadesCom[[#This Row],[NIVEL 1]]&lt;&gt;0,VLOOKUP(ActividadesCom[[#This Row],[NIVEL 1]],Catálogo!A:B,2,FALSE),"")</f>
        <v>2</v>
      </c>
      <c r="M2074" s="5">
        <v>1</v>
      </c>
      <c r="N2074" s="6" t="s">
        <v>4695</v>
      </c>
      <c r="O2074" s="5">
        <v>20213</v>
      </c>
      <c r="P2074" s="5" t="s">
        <v>4008</v>
      </c>
      <c r="Q2074" s="5">
        <f>IF(ActividadesCom[[#This Row],[NIVEL 2]]&lt;&gt;0,VLOOKUP(ActividadesCom[[#This Row],[NIVEL 2]],Catálogo!A:B,2,FALSE),"")</f>
        <v>4</v>
      </c>
      <c r="R2074" s="14">
        <v>1</v>
      </c>
      <c r="S2074" s="28" t="s">
        <v>4478</v>
      </c>
      <c r="T2074" s="14">
        <v>20211</v>
      </c>
      <c r="U2074" s="14" t="s">
        <v>4009</v>
      </c>
      <c r="V2074" s="5">
        <f>IF(ActividadesCom[[#This Row],[NIVEL 3]]&lt;&gt;0,VLOOKUP(ActividadesCom[[#This Row],[NIVEL 3]],Catálogo!A:B,2,FALSE),"")</f>
        <v>3</v>
      </c>
      <c r="W2074" s="14">
        <v>1</v>
      </c>
      <c r="X2074" s="6" t="s">
        <v>615</v>
      </c>
      <c r="Y2074" s="5">
        <v>20193</v>
      </c>
      <c r="Z2074" s="5" t="s">
        <v>4010</v>
      </c>
      <c r="AA2074" s="5">
        <f>IF(ActividadesCom[[#This Row],[NIVEL 4]]&lt;&gt;0,VLOOKUP(ActividadesCom[[#This Row],[NIVEL 4]],Catálogo!A:B,2,FALSE),"")</f>
        <v>2</v>
      </c>
      <c r="AB2074" s="5">
        <v>1</v>
      </c>
      <c r="AC2074" s="6" t="s">
        <v>27</v>
      </c>
      <c r="AD2074" s="5">
        <v>20183</v>
      </c>
      <c r="AE2074" s="5" t="s">
        <v>4011</v>
      </c>
      <c r="AF2074" s="5">
        <f>IF(ActividadesCom[[#This Row],[NIVEL 5]]&lt;&gt;0,VLOOKUP(ActividadesCom[[#This Row],[NIVEL 5]],Catálogo!A:B,2,FALSE),"")</f>
        <v>1</v>
      </c>
      <c r="AG2074" s="5">
        <v>1</v>
      </c>
      <c r="AH2074" s="2"/>
      <c r="AI2074" s="2"/>
    </row>
    <row r="2075" spans="1:35" ht="30" hidden="1" customHeight="1" x14ac:dyDescent="0.25">
      <c r="A2075" s="7">
        <v>18470034</v>
      </c>
      <c r="B2075" s="97" t="str">
        <f>VLOOKUP(ActividadesCom[[#This Row],[NO. DE CONTROL]],'LISTADO ESTUDIANTES'!A:C,3,FALSE)</f>
        <v>VALLEJO HERNANDEZ EDUARDO DE JESUS</v>
      </c>
      <c r="C2075" s="97" t="str">
        <f>VLOOKUP(ActividadesCom[[#This Row],[NO. DE CONTROL]],'LISTADO ESTUDIANTES'!A:B,2,FALSE)</f>
        <v>ARQUITECTURA</v>
      </c>
      <c r="D2075" s="18" t="str">
        <f>VLOOKUP(ActividadesCom[[#This Row],[NO. DE CONTROL]],'LISTADO ESTUDIANTES'!A:D,4,FALSE)</f>
        <v>BAJA</v>
      </c>
      <c r="E2075" s="5">
        <f>SUM(ActividadesCom[[#This Row],[CRÉD. 1]],ActividadesCom[[#This Row],[CRÉD. 2]],ActividadesCom[[#This Row],[CRÉD. 3]],ActividadesCom[[#This Row],[CRÉD. 4]],ActividadesCom[[#This Row],[CRÉD. 5]])</f>
        <v>2</v>
      </c>
      <c r="F2075" s="17">
        <f>IF(ActividadesCom[[#This Row],[ÚLTIMO SEMESTRE CON CRÉDITOS]]&gt;0,ROUND(AVERAGE(ActividadesCom[[#This Row],[VALOR NIVEL 5]],ActividadesCom[[#This Row],[VALOR NIVEL 4]],ActividadesCom[[#This Row],[VALOR NIVEL 3]],ActividadesCom[[#This Row],[VALOR NIVEL 2]],ActividadesCom[[#This Row],[VALOR NIVEL 1]]),0),"")</f>
        <v>2</v>
      </c>
      <c r="G2075" s="5" t="str">
        <f>IF(ActividadesCom[[#This Row],[PROMEDIO]]="","",IF(ActividadesCom[[#This Row],[PROMEDIO]]&gt;=4,"EXCELENTE",IF(ActividadesCom[[#This Row],[PROMEDIO]]&gt;=3,"NOTABLE",IF(ActividadesCom[[#This Row],[PROMEDIO]]&gt;=2,"BUENO",IF(ActividadesCom[[#This Row],[PROMEDIO]]=1,"SUFICIENTE","")))))</f>
        <v>BUENO</v>
      </c>
      <c r="H2075" s="5">
        <f>MAX(ActividadesCom[[#This Row],[PERÍODO 1]],ActividadesCom[[#This Row],[PERÍODO 2]],ActividadesCom[[#This Row],[PERÍODO 3]],ActividadesCom[[#This Row],[PERÍODO 4]],ActividadesCom[[#This Row],[PERÍODO 5]])</f>
        <v>20183</v>
      </c>
      <c r="I2075" s="6" t="s">
        <v>3997</v>
      </c>
      <c r="J2075" s="5">
        <v>20183</v>
      </c>
      <c r="K2075" s="5" t="s">
        <v>4010</v>
      </c>
      <c r="L2075" s="5">
        <f>IF(ActividadesCom[[#This Row],[NIVEL 1]]&lt;&gt;0,VLOOKUP(ActividadesCom[[#This Row],[NIVEL 1]],Catálogo!A:B,2,FALSE),"")</f>
        <v>2</v>
      </c>
      <c r="M2075" s="5">
        <v>1</v>
      </c>
      <c r="N2075" s="6"/>
      <c r="O2075" s="5"/>
      <c r="P2075" s="5"/>
      <c r="Q2075" s="5" t="str">
        <f>IF(ActividadesCom[[#This Row],[NIVEL 2]]&lt;&gt;0,VLOOKUP(ActividadesCom[[#This Row],[NIVEL 2]],Catálogo!A:B,2,FALSE),"")</f>
        <v/>
      </c>
      <c r="R2075" s="11"/>
      <c r="S2075" s="12"/>
      <c r="T2075" s="11"/>
      <c r="U2075" s="11"/>
      <c r="V2075" s="5" t="str">
        <f>IF(ActividadesCom[[#This Row],[NIVEL 3]]&lt;&gt;0,VLOOKUP(ActividadesCom[[#This Row],[NIVEL 3]],Catálogo!A:B,2,FALSE),"")</f>
        <v/>
      </c>
      <c r="W2075" s="11"/>
      <c r="X2075" s="6"/>
      <c r="Y2075" s="5"/>
      <c r="Z2075" s="5"/>
      <c r="AA2075" s="5" t="str">
        <f>IF(ActividadesCom[[#This Row],[NIVEL 4]]&lt;&gt;0,VLOOKUP(ActividadesCom[[#This Row],[NIVEL 4]],Catálogo!A:B,2,FALSE),"")</f>
        <v/>
      </c>
      <c r="AB2075" s="5"/>
      <c r="AC2075" s="6" t="s">
        <v>31</v>
      </c>
      <c r="AD2075" s="5">
        <v>20183</v>
      </c>
      <c r="AE2075" s="5" t="s">
        <v>4010</v>
      </c>
      <c r="AF2075" s="5">
        <f>IF(ActividadesCom[[#This Row],[NIVEL 5]]&lt;&gt;0,VLOOKUP(ActividadesCom[[#This Row],[NIVEL 5]],Catálogo!A:B,2,FALSE),"")</f>
        <v>2</v>
      </c>
      <c r="AG2075" s="5">
        <v>1</v>
      </c>
      <c r="AH2075" s="2"/>
      <c r="AI2075" s="2"/>
    </row>
    <row r="2076" spans="1:35" ht="30" hidden="1" customHeight="1" x14ac:dyDescent="0.25">
      <c r="A2076" s="7">
        <v>18470035</v>
      </c>
      <c r="B2076" s="97" t="str">
        <f>VLOOKUP(ActividadesCom[[#This Row],[NO. DE CONTROL]],'LISTADO ESTUDIANTES'!A:C,3,FALSE)</f>
        <v>JAVIER MACHUCA ANA IRAN</v>
      </c>
      <c r="C2076" s="97" t="str">
        <f>VLOOKUP(ActividadesCom[[#This Row],[NO. DE CONTROL]],'LISTADO ESTUDIANTES'!A:B,2,FALSE)</f>
        <v>ARQUITECTURA</v>
      </c>
      <c r="D2076" s="18" t="str">
        <f>VLOOKUP(ActividadesCom[[#This Row],[NO. DE CONTROL]],'LISTADO ESTUDIANTES'!A:D,4,FALSE)</f>
        <v>BAJA</v>
      </c>
      <c r="E2076" s="5">
        <f>SUM(ActividadesCom[[#This Row],[CRÉD. 1]],ActividadesCom[[#This Row],[CRÉD. 2]],ActividadesCom[[#This Row],[CRÉD. 3]],ActividadesCom[[#This Row],[CRÉD. 4]],ActividadesCom[[#This Row],[CRÉD. 5]])</f>
        <v>1</v>
      </c>
      <c r="F2076" s="17">
        <f>IF(ActividadesCom[[#This Row],[ÚLTIMO SEMESTRE CON CRÉDITOS]]&gt;0,ROUND(AVERAGE(ActividadesCom[[#This Row],[VALOR NIVEL 5]],ActividadesCom[[#This Row],[VALOR NIVEL 4]],ActividadesCom[[#This Row],[VALOR NIVEL 3]],ActividadesCom[[#This Row],[VALOR NIVEL 2]],ActividadesCom[[#This Row],[VALOR NIVEL 1]]),0),"")</f>
        <v>2</v>
      </c>
      <c r="G2076" s="5" t="str">
        <f>IF(ActividadesCom[[#This Row],[PROMEDIO]]="","",IF(ActividadesCom[[#This Row],[PROMEDIO]]&gt;=4,"EXCELENTE",IF(ActividadesCom[[#This Row],[PROMEDIO]]&gt;=3,"NOTABLE",IF(ActividadesCom[[#This Row],[PROMEDIO]]&gt;=2,"BUENO",IF(ActividadesCom[[#This Row],[PROMEDIO]]=1,"SUFICIENTE","")))))</f>
        <v>BUENO</v>
      </c>
      <c r="H2076" s="5">
        <f>MAX(ActividadesCom[[#This Row],[PERÍODO 1]],ActividadesCom[[#This Row],[PERÍODO 2]],ActividadesCom[[#This Row],[PERÍODO 3]],ActividadesCom[[#This Row],[PERÍODO 4]],ActividadesCom[[#This Row],[PERÍODO 5]])</f>
        <v>20183</v>
      </c>
      <c r="I2076" s="6"/>
      <c r="J2076" s="5"/>
      <c r="K2076" s="5"/>
      <c r="L2076" s="5" t="str">
        <f>IF(ActividadesCom[[#This Row],[NIVEL 1]]&lt;&gt;0,VLOOKUP(ActividadesCom[[#This Row],[NIVEL 1]],Catálogo!A:B,2,FALSE),"")</f>
        <v/>
      </c>
      <c r="M2076" s="5"/>
      <c r="N2076" s="6"/>
      <c r="O2076" s="5"/>
      <c r="P2076" s="5"/>
      <c r="Q2076" s="5" t="str">
        <f>IF(ActividadesCom[[#This Row],[NIVEL 2]]&lt;&gt;0,VLOOKUP(ActividadesCom[[#This Row],[NIVEL 2]],Catálogo!A:B,2,FALSE),"")</f>
        <v/>
      </c>
      <c r="R2076" s="14"/>
      <c r="S2076" s="28"/>
      <c r="T2076" s="14"/>
      <c r="U2076" s="14"/>
      <c r="V2076" s="5" t="str">
        <f>IF(ActividadesCom[[#This Row],[NIVEL 3]]&lt;&gt;0,VLOOKUP(ActividadesCom[[#This Row],[NIVEL 3]],Catálogo!A:B,2,FALSE),"")</f>
        <v/>
      </c>
      <c r="W2076" s="14"/>
      <c r="X2076" s="6"/>
      <c r="Y2076" s="5"/>
      <c r="Z2076" s="5"/>
      <c r="AA2076" s="5" t="str">
        <f>IF(ActividadesCom[[#This Row],[NIVEL 4]]&lt;&gt;0,VLOOKUP(ActividadesCom[[#This Row],[NIVEL 4]],Catálogo!A:B,2,FALSE),"")</f>
        <v/>
      </c>
      <c r="AB2076" s="5"/>
      <c r="AC2076" s="6" t="s">
        <v>403</v>
      </c>
      <c r="AD2076" s="5">
        <v>20183</v>
      </c>
      <c r="AE2076" s="5" t="s">
        <v>4010</v>
      </c>
      <c r="AF2076" s="5">
        <f>IF(ActividadesCom[[#This Row],[NIVEL 5]]&lt;&gt;0,VLOOKUP(ActividadesCom[[#This Row],[NIVEL 5]],Catálogo!A:B,2,FALSE),"")</f>
        <v>2</v>
      </c>
      <c r="AG2076" s="5">
        <v>1</v>
      </c>
      <c r="AH2076" s="2"/>
      <c r="AI2076" s="2"/>
    </row>
    <row r="2077" spans="1:35" ht="30" customHeight="1" x14ac:dyDescent="0.25">
      <c r="A2077" s="7">
        <v>18470036</v>
      </c>
      <c r="B2077" s="97" t="str">
        <f>VLOOKUP(ActividadesCom[[#This Row],[NO. DE CONTROL]],'LISTADO ESTUDIANTES'!A:C,3,FALSE)</f>
        <v>CAN CHI AMAYRANI ELIZABETH</v>
      </c>
      <c r="C2077" s="97" t="str">
        <f>VLOOKUP(ActividadesCom[[#This Row],[NO. DE CONTROL]],'LISTADO ESTUDIANTES'!A:B,2,FALSE)</f>
        <v>ARQUITECTURA</v>
      </c>
      <c r="D2077" s="18" t="str">
        <f>VLOOKUP(ActividadesCom[[#This Row],[NO. DE CONTROL]],'LISTADO ESTUDIANTES'!A:D,4,FALSE)</f>
        <v>ACTIVO(A)</v>
      </c>
      <c r="E2077" s="5">
        <f>SUM(ActividadesCom[[#This Row],[CRÉD. 1]],ActividadesCom[[#This Row],[CRÉD. 2]],ActividadesCom[[#This Row],[CRÉD. 3]],ActividadesCom[[#This Row],[CRÉD. 4]],ActividadesCom[[#This Row],[CRÉD. 5]])</f>
        <v>5</v>
      </c>
      <c r="F2077" s="17">
        <f>IF(ActividadesCom[[#This Row],[ÚLTIMO SEMESTRE CON CRÉDITOS]]&gt;0,ROUND(AVERAGE(ActividadesCom[[#This Row],[VALOR NIVEL 5]],ActividadesCom[[#This Row],[VALOR NIVEL 4]],ActividadesCom[[#This Row],[VALOR NIVEL 3]],ActividadesCom[[#This Row],[VALOR NIVEL 2]],ActividadesCom[[#This Row],[VALOR NIVEL 1]]),0),"")</f>
        <v>4</v>
      </c>
      <c r="G2077" s="5" t="str">
        <f>IF(ActividadesCom[[#This Row],[PROMEDIO]]="","",IF(ActividadesCom[[#This Row],[PROMEDIO]]&gt;=4,"EXCELENTE",IF(ActividadesCom[[#This Row],[PROMEDIO]]&gt;=3,"NOTABLE",IF(ActividadesCom[[#This Row],[PROMEDIO]]&gt;=2,"BUENO",IF(ActividadesCom[[#This Row],[PROMEDIO]]=1,"SUFICIENTE","")))))</f>
        <v>EXCELENTE</v>
      </c>
      <c r="H2077" s="5">
        <f>MAX(ActividadesCom[[#This Row],[PERÍODO 1]],ActividadesCom[[#This Row],[PERÍODO 2]],ActividadesCom[[#This Row],[PERÍODO 3]],ActividadesCom[[#This Row],[PERÍODO 4]],ActividadesCom[[#This Row],[PERÍODO 5]])</f>
        <v>20221</v>
      </c>
      <c r="I2077" s="6" t="s">
        <v>4395</v>
      </c>
      <c r="J2077" s="5">
        <v>20183</v>
      </c>
      <c r="K2077" s="5" t="s">
        <v>4008</v>
      </c>
      <c r="L2077" s="5">
        <f>IF(ActividadesCom[[#This Row],[NIVEL 1]]&lt;&gt;0,VLOOKUP(ActividadesCom[[#This Row],[NIVEL 1]],Catálogo!A:B,2,FALSE),"")</f>
        <v>4</v>
      </c>
      <c r="M2077" s="5">
        <v>1</v>
      </c>
      <c r="N2077" s="6" t="s">
        <v>4695</v>
      </c>
      <c r="O2077" s="5" t="s">
        <v>4697</v>
      </c>
      <c r="P2077" s="5" t="s">
        <v>4008</v>
      </c>
      <c r="Q2077" s="5">
        <f>IF(ActividadesCom[[#This Row],[NIVEL 2]]&lt;&gt;0,VLOOKUP(ActividadesCom[[#This Row],[NIVEL 2]],Catálogo!A:B,2,FALSE),"")</f>
        <v>4</v>
      </c>
      <c r="R2077" s="11">
        <v>1</v>
      </c>
      <c r="S2077" s="12" t="s">
        <v>4748</v>
      </c>
      <c r="T2077" s="11">
        <v>20221</v>
      </c>
      <c r="U2077" s="11" t="s">
        <v>4008</v>
      </c>
      <c r="V2077" s="5">
        <f>IF(ActividadesCom[[#This Row],[NIVEL 3]]&lt;&gt;0,VLOOKUP(ActividadesCom[[#This Row],[NIVEL 3]],Catálogo!A:B,2,FALSE),"")</f>
        <v>4</v>
      </c>
      <c r="W2077" s="11">
        <v>1</v>
      </c>
      <c r="X2077" s="6" t="s">
        <v>978</v>
      </c>
      <c r="Y2077" s="5">
        <v>20191</v>
      </c>
      <c r="Z2077" s="5" t="s">
        <v>4008</v>
      </c>
      <c r="AA2077" s="5">
        <f>IF(ActividadesCom[[#This Row],[NIVEL 4]]&lt;&gt;0,VLOOKUP(ActividadesCom[[#This Row],[NIVEL 4]],Catálogo!A:B,2,FALSE),"")</f>
        <v>4</v>
      </c>
      <c r="AB2077" s="5">
        <v>1</v>
      </c>
      <c r="AC2077" s="6" t="s">
        <v>818</v>
      </c>
      <c r="AD2077" s="5">
        <v>20183</v>
      </c>
      <c r="AE2077" s="5" t="s">
        <v>4008</v>
      </c>
      <c r="AF2077" s="5">
        <f>IF(ActividadesCom[[#This Row],[NIVEL 5]]&lt;&gt;0,VLOOKUP(ActividadesCom[[#This Row],[NIVEL 5]],Catálogo!A:B,2,FALSE),"")</f>
        <v>4</v>
      </c>
      <c r="AG2077" s="5">
        <v>1</v>
      </c>
      <c r="AH2077" s="2"/>
      <c r="AI2077" s="2"/>
    </row>
    <row r="2078" spans="1:35" ht="30" customHeight="1" x14ac:dyDescent="0.25">
      <c r="A2078" s="7">
        <v>18470037</v>
      </c>
      <c r="B2078" s="97" t="str">
        <f>VLOOKUP(ActividadesCom[[#This Row],[NO. DE CONTROL]],'LISTADO ESTUDIANTES'!A:C,3,FALSE)</f>
        <v>HERRERA ORTIZ ERICK JOSE</v>
      </c>
      <c r="C2078" s="97" t="str">
        <f>VLOOKUP(ActividadesCom[[#This Row],[NO. DE CONTROL]],'LISTADO ESTUDIANTES'!A:B,2,FALSE)</f>
        <v>ARQUITECTURA</v>
      </c>
      <c r="D2078" s="18" t="str">
        <f>VLOOKUP(ActividadesCom[[#This Row],[NO. DE CONTROL]],'LISTADO ESTUDIANTES'!A:D,4,FALSE)</f>
        <v>ACTIVO(A)</v>
      </c>
      <c r="E2078" s="5">
        <f>SUM(ActividadesCom[[#This Row],[CRÉD. 1]],ActividadesCom[[#This Row],[CRÉD. 2]],ActividadesCom[[#This Row],[CRÉD. 3]],ActividadesCom[[#This Row],[CRÉD. 4]],ActividadesCom[[#This Row],[CRÉD. 5]])</f>
        <v>5</v>
      </c>
      <c r="F2078" s="17">
        <f>IF(ActividadesCom[[#This Row],[ÚLTIMO SEMESTRE CON CRÉDITOS]]&gt;0,ROUND(AVERAGE(ActividadesCom[[#This Row],[VALOR NIVEL 5]],ActividadesCom[[#This Row],[VALOR NIVEL 4]],ActividadesCom[[#This Row],[VALOR NIVEL 3]],ActividadesCom[[#This Row],[VALOR NIVEL 2]],ActividadesCom[[#This Row],[VALOR NIVEL 1]]),0),"")</f>
        <v>3</v>
      </c>
      <c r="G2078" s="5" t="str">
        <f>IF(ActividadesCom[[#This Row],[PROMEDIO]]="","",IF(ActividadesCom[[#This Row],[PROMEDIO]]&gt;=4,"EXCELENTE",IF(ActividadesCom[[#This Row],[PROMEDIO]]&gt;=3,"NOTABLE",IF(ActividadesCom[[#This Row],[PROMEDIO]]&gt;=2,"BUENO",IF(ActividadesCom[[#This Row],[PROMEDIO]]=1,"SUFICIENTE","")))))</f>
        <v>NOTABLE</v>
      </c>
      <c r="H2078" s="5">
        <f>MAX(ActividadesCom[[#This Row],[PERÍODO 1]],ActividadesCom[[#This Row],[PERÍODO 2]],ActividadesCom[[#This Row],[PERÍODO 3]],ActividadesCom[[#This Row],[PERÍODO 4]],ActividadesCom[[#This Row],[PERÍODO 5]])</f>
        <v>20213</v>
      </c>
      <c r="I2078" s="6" t="s">
        <v>798</v>
      </c>
      <c r="J2078" s="5">
        <v>20183</v>
      </c>
      <c r="K2078" s="5" t="s">
        <v>4010</v>
      </c>
      <c r="L2078" s="5">
        <f>IF(ActividadesCom[[#This Row],[NIVEL 1]]&lt;&gt;0,VLOOKUP(ActividadesCom[[#This Row],[NIVEL 1]],Catálogo!A:B,2,FALSE),"")</f>
        <v>2</v>
      </c>
      <c r="M2078" s="5">
        <v>1</v>
      </c>
      <c r="N2078" s="6" t="s">
        <v>1041</v>
      </c>
      <c r="O2078" s="5">
        <v>20193</v>
      </c>
      <c r="P2078" s="5" t="s">
        <v>4010</v>
      </c>
      <c r="Q2078" s="5">
        <f>IF(ActividadesCom[[#This Row],[NIVEL 2]]&lt;&gt;0,VLOOKUP(ActividadesCom[[#This Row],[NIVEL 2]],Catálogo!A:B,2,FALSE),"")</f>
        <v>2</v>
      </c>
      <c r="R2078" s="14">
        <v>1</v>
      </c>
      <c r="S2078" s="28" t="s">
        <v>4695</v>
      </c>
      <c r="T2078" s="14">
        <v>20213</v>
      </c>
      <c r="U2078" s="14" t="s">
        <v>4008</v>
      </c>
      <c r="V2078" s="5">
        <f>IF(ActividadesCom[[#This Row],[NIVEL 3]]&lt;&gt;0,VLOOKUP(ActividadesCom[[#This Row],[NIVEL 3]],Catálogo!A:B,2,FALSE),"")</f>
        <v>4</v>
      </c>
      <c r="W2078" s="14">
        <v>1</v>
      </c>
      <c r="X2078" s="6" t="s">
        <v>12</v>
      </c>
      <c r="Y2078" s="5">
        <v>20213</v>
      </c>
      <c r="Z2078" s="5" t="s">
        <v>4010</v>
      </c>
      <c r="AA2078" s="5">
        <f>IF(ActividadesCom[[#This Row],[NIVEL 4]]&lt;&gt;0,VLOOKUP(ActividadesCom[[#This Row],[NIVEL 4]],Catálogo!A:B,2,FALSE),"")</f>
        <v>2</v>
      </c>
      <c r="AB2078" s="5">
        <v>1</v>
      </c>
      <c r="AC2078" s="6" t="s">
        <v>34</v>
      </c>
      <c r="AD2078" s="5">
        <v>20191</v>
      </c>
      <c r="AE2078" s="5" t="s">
        <v>4008</v>
      </c>
      <c r="AF2078" s="5">
        <f>IF(ActividadesCom[[#This Row],[NIVEL 5]]&lt;&gt;0,VLOOKUP(ActividadesCom[[#This Row],[NIVEL 5]],Catálogo!A:B,2,FALSE),"")</f>
        <v>4</v>
      </c>
      <c r="AG2078" s="5">
        <v>1</v>
      </c>
      <c r="AH2078" s="2"/>
      <c r="AI2078" s="2"/>
    </row>
    <row r="2079" spans="1:35" ht="30" hidden="1" customHeight="1" x14ac:dyDescent="0.25">
      <c r="A2079" s="7">
        <v>18470038</v>
      </c>
      <c r="B2079" s="97" t="str">
        <f>VLOOKUP(ActividadesCom[[#This Row],[NO. DE CONTROL]],'LISTADO ESTUDIANTES'!A:C,3,FALSE)</f>
        <v>LOYA CASTILLO JAIR MANUEL</v>
      </c>
      <c r="C2079" s="97" t="str">
        <f>VLOOKUP(ActividadesCom[[#This Row],[NO. DE CONTROL]],'LISTADO ESTUDIANTES'!A:B,2,FALSE)</f>
        <v>ARQUITECTURA</v>
      </c>
      <c r="D2079" s="18" t="str">
        <f>VLOOKUP(ActividadesCom[[#This Row],[NO. DE CONTROL]],'LISTADO ESTUDIANTES'!A:D,4,FALSE)</f>
        <v>BAJA</v>
      </c>
      <c r="E2079" s="5">
        <f>SUM(ActividadesCom[[#This Row],[CRÉD. 1]],ActividadesCom[[#This Row],[CRÉD. 2]],ActividadesCom[[#This Row],[CRÉD. 3]],ActividadesCom[[#This Row],[CRÉD. 4]],ActividadesCom[[#This Row],[CRÉD. 5]])</f>
        <v>2</v>
      </c>
      <c r="F2079" s="17">
        <f>IF(ActividadesCom[[#This Row],[ÚLTIMO SEMESTRE CON CRÉDITOS]]&gt;0,ROUND(AVERAGE(ActividadesCom[[#This Row],[VALOR NIVEL 5]],ActividadesCom[[#This Row],[VALOR NIVEL 4]],ActividadesCom[[#This Row],[VALOR NIVEL 3]],ActividadesCom[[#This Row],[VALOR NIVEL 2]],ActividadesCom[[#This Row],[VALOR NIVEL 1]]),0),"")</f>
        <v>3</v>
      </c>
      <c r="G2079" s="5" t="str">
        <f>IF(ActividadesCom[[#This Row],[PROMEDIO]]="","",IF(ActividadesCom[[#This Row],[PROMEDIO]]&gt;=4,"EXCELENTE",IF(ActividadesCom[[#This Row],[PROMEDIO]]&gt;=3,"NOTABLE",IF(ActividadesCom[[#This Row],[PROMEDIO]]&gt;=2,"BUENO",IF(ActividadesCom[[#This Row],[PROMEDIO]]=1,"SUFICIENTE","")))))</f>
        <v>NOTABLE</v>
      </c>
      <c r="H2079" s="5">
        <f>MAX(ActividadesCom[[#This Row],[PERÍODO 1]],ActividadesCom[[#This Row],[PERÍODO 2]],ActividadesCom[[#This Row],[PERÍODO 3]],ActividadesCom[[#This Row],[PERÍODO 4]],ActividadesCom[[#This Row],[PERÍODO 5]])</f>
        <v>20201</v>
      </c>
      <c r="I2079" s="6"/>
      <c r="J2079" s="5"/>
      <c r="K2079" s="5"/>
      <c r="L2079" s="5" t="str">
        <f>IF(ActividadesCom[[#This Row],[NIVEL 1]]&lt;&gt;0,VLOOKUP(ActividadesCom[[#This Row],[NIVEL 1]],Catálogo!A:B,2,FALSE),"")</f>
        <v/>
      </c>
      <c r="M2079" s="5"/>
      <c r="N2079" s="6"/>
      <c r="O2079" s="5"/>
      <c r="P2079" s="5"/>
      <c r="Q2079" s="5" t="str">
        <f>IF(ActividadesCom[[#This Row],[NIVEL 2]]&lt;&gt;0,VLOOKUP(ActividadesCom[[#This Row],[NIVEL 2]],Catálogo!A:B,2,FALSE),"")</f>
        <v/>
      </c>
      <c r="R2079" s="11"/>
      <c r="S2079" s="12" t="s">
        <v>2778</v>
      </c>
      <c r="T2079" s="11">
        <v>20201</v>
      </c>
      <c r="U2079" s="5" t="s">
        <v>4009</v>
      </c>
      <c r="V2079" s="5">
        <f>IF(ActividadesCom[[#This Row],[NIVEL 3]]&lt;&gt;0,VLOOKUP(ActividadesCom[[#This Row],[NIVEL 3]],Catálogo!A:B,2,FALSE),"")</f>
        <v>3</v>
      </c>
      <c r="W2079" s="11">
        <v>1</v>
      </c>
      <c r="X2079" s="6"/>
      <c r="Y2079" s="5"/>
      <c r="Z2079" s="5"/>
      <c r="AA2079" s="5" t="str">
        <f>IF(ActividadesCom[[#This Row],[NIVEL 4]]&lt;&gt;0,VLOOKUP(ActividadesCom[[#This Row],[NIVEL 4]],Catálogo!A:B,2,FALSE),"")</f>
        <v/>
      </c>
      <c r="AB2079" s="5"/>
      <c r="AC2079" s="6" t="s">
        <v>11</v>
      </c>
      <c r="AD2079" s="5">
        <v>20183</v>
      </c>
      <c r="AE2079" s="5" t="s">
        <v>4010</v>
      </c>
      <c r="AF2079" s="5">
        <f>IF(ActividadesCom[[#This Row],[NIVEL 5]]&lt;&gt;0,VLOOKUP(ActividadesCom[[#This Row],[NIVEL 5]],Catálogo!A:B,2,FALSE),"")</f>
        <v>2</v>
      </c>
      <c r="AG2079" s="5">
        <v>1</v>
      </c>
      <c r="AH2079" s="2"/>
      <c r="AI2079" s="2"/>
    </row>
    <row r="2080" spans="1:35" ht="30" hidden="1" customHeight="1" x14ac:dyDescent="0.25">
      <c r="A2080" s="7">
        <v>18470039</v>
      </c>
      <c r="B2080" s="97" t="str">
        <f>VLOOKUP(ActividadesCom[[#This Row],[NO. DE CONTROL]],'LISTADO ESTUDIANTES'!A:C,3,FALSE)</f>
        <v>PACHECO NAVARRO GABRIELA ESTEFANIA</v>
      </c>
      <c r="C2080" s="97" t="str">
        <f>VLOOKUP(ActividadesCom[[#This Row],[NO. DE CONTROL]],'LISTADO ESTUDIANTES'!A:B,2,FALSE)</f>
        <v>ARQUITECTURA</v>
      </c>
      <c r="D2080" s="18" t="str">
        <f>VLOOKUP(ActividadesCom[[#This Row],[NO. DE CONTROL]],'LISTADO ESTUDIANTES'!A:D,4,FALSE)</f>
        <v>BAJA</v>
      </c>
      <c r="E2080" s="5">
        <f>SUM(ActividadesCom[[#This Row],[CRÉD. 1]],ActividadesCom[[#This Row],[CRÉD. 2]],ActividadesCom[[#This Row],[CRÉD. 3]],ActividadesCom[[#This Row],[CRÉD. 4]],ActividadesCom[[#This Row],[CRÉD. 5]])</f>
        <v>2</v>
      </c>
      <c r="F2080" s="17">
        <f>IF(ActividadesCom[[#This Row],[ÚLTIMO SEMESTRE CON CRÉDITOS]]&gt;0,ROUND(AVERAGE(ActividadesCom[[#This Row],[VALOR NIVEL 5]],ActividadesCom[[#This Row],[VALOR NIVEL 4]],ActividadesCom[[#This Row],[VALOR NIVEL 3]],ActividadesCom[[#This Row],[VALOR NIVEL 2]],ActividadesCom[[#This Row],[VALOR NIVEL 1]]),0),"")</f>
        <v>2</v>
      </c>
      <c r="G2080" s="5" t="str">
        <f>IF(ActividadesCom[[#This Row],[PROMEDIO]]="","",IF(ActividadesCom[[#This Row],[PROMEDIO]]&gt;=4,"EXCELENTE",IF(ActividadesCom[[#This Row],[PROMEDIO]]&gt;=3,"NOTABLE",IF(ActividadesCom[[#This Row],[PROMEDIO]]&gt;=2,"BUENO",IF(ActividadesCom[[#This Row],[PROMEDIO]]=1,"SUFICIENTE","")))))</f>
        <v>BUENO</v>
      </c>
      <c r="H2080" s="5">
        <f>MAX(ActividadesCom[[#This Row],[PERÍODO 1]],ActividadesCom[[#This Row],[PERÍODO 2]],ActividadesCom[[#This Row],[PERÍODO 3]],ActividadesCom[[#This Row],[PERÍODO 4]],ActividadesCom[[#This Row],[PERÍODO 5]])</f>
        <v>20183</v>
      </c>
      <c r="I2080" s="6" t="s">
        <v>3997</v>
      </c>
      <c r="J2080" s="5">
        <v>20183</v>
      </c>
      <c r="K2080" s="5" t="s">
        <v>4010</v>
      </c>
      <c r="L2080" s="5">
        <f>IF(ActividadesCom[[#This Row],[NIVEL 1]]&lt;&gt;0,VLOOKUP(ActividadesCom[[#This Row],[NIVEL 1]],Catálogo!A:B,2,FALSE),"")</f>
        <v>2</v>
      </c>
      <c r="M2080" s="5">
        <v>1</v>
      </c>
      <c r="N2080" s="6"/>
      <c r="O2080" s="5"/>
      <c r="P2080" s="5"/>
      <c r="Q2080" s="5" t="str">
        <f>IF(ActividadesCom[[#This Row],[NIVEL 2]]&lt;&gt;0,VLOOKUP(ActividadesCom[[#This Row],[NIVEL 2]],Catálogo!A:B,2,FALSE),"")</f>
        <v/>
      </c>
      <c r="R2080" s="14"/>
      <c r="S2080" s="28"/>
      <c r="T2080" s="14"/>
      <c r="U2080" s="14"/>
      <c r="V2080" s="5" t="str">
        <f>IF(ActividadesCom[[#This Row],[NIVEL 3]]&lt;&gt;0,VLOOKUP(ActividadesCom[[#This Row],[NIVEL 3]],Catálogo!A:B,2,FALSE),"")</f>
        <v/>
      </c>
      <c r="W2080" s="14"/>
      <c r="X2080" s="6"/>
      <c r="Y2080" s="5"/>
      <c r="Z2080" s="5"/>
      <c r="AA2080" s="5" t="str">
        <f>IF(ActividadesCom[[#This Row],[NIVEL 4]]&lt;&gt;0,VLOOKUP(ActividadesCom[[#This Row],[NIVEL 4]],Catálogo!A:B,2,FALSE),"")</f>
        <v/>
      </c>
      <c r="AB2080" s="5"/>
      <c r="AC2080" s="6" t="s">
        <v>34</v>
      </c>
      <c r="AD2080" s="5">
        <v>20183</v>
      </c>
      <c r="AE2080" s="5" t="s">
        <v>4010</v>
      </c>
      <c r="AF2080" s="5">
        <f>IF(ActividadesCom[[#This Row],[NIVEL 5]]&lt;&gt;0,VLOOKUP(ActividadesCom[[#This Row],[NIVEL 5]],Catálogo!A:B,2,FALSE),"")</f>
        <v>2</v>
      </c>
      <c r="AG2080" s="5">
        <v>1</v>
      </c>
      <c r="AH2080" s="2"/>
      <c r="AI2080" s="2"/>
    </row>
    <row r="2081" spans="1:35" ht="30" customHeight="1" x14ac:dyDescent="0.25">
      <c r="A2081" s="7">
        <v>18470040</v>
      </c>
      <c r="B2081" s="97" t="str">
        <f>VLOOKUP(ActividadesCom[[#This Row],[NO. DE CONTROL]],'LISTADO ESTUDIANTES'!A:C,3,FALSE)</f>
        <v>GONZALEZ KAHU RICARDO ALEJANDRO</v>
      </c>
      <c r="C2081" s="97" t="str">
        <f>VLOOKUP(ActividadesCom[[#This Row],[NO. DE CONTROL]],'LISTADO ESTUDIANTES'!A:B,2,FALSE)</f>
        <v>ARQUITECTURA</v>
      </c>
      <c r="D2081" s="18" t="str">
        <f>VLOOKUP(ActividadesCom[[#This Row],[NO. DE CONTROL]],'LISTADO ESTUDIANTES'!A:D,4,FALSE)</f>
        <v>ACTIVO(A)</v>
      </c>
      <c r="E2081" s="5">
        <f>SUM(ActividadesCom[[#This Row],[CRÉD. 1]],ActividadesCom[[#This Row],[CRÉD. 2]],ActividadesCom[[#This Row],[CRÉD. 3]],ActividadesCom[[#This Row],[CRÉD. 4]],ActividadesCom[[#This Row],[CRÉD. 5]])</f>
        <v>5</v>
      </c>
      <c r="F2081" s="17">
        <f>IF(ActividadesCom[[#This Row],[ÚLTIMO SEMESTRE CON CRÉDITOS]]&gt;0,ROUND(AVERAGE(ActividadesCom[[#This Row],[VALOR NIVEL 5]],ActividadesCom[[#This Row],[VALOR NIVEL 4]],ActividadesCom[[#This Row],[VALOR NIVEL 3]],ActividadesCom[[#This Row],[VALOR NIVEL 2]],ActividadesCom[[#This Row],[VALOR NIVEL 1]]),0),"")</f>
        <v>3</v>
      </c>
      <c r="G2081" s="5" t="str">
        <f>IF(ActividadesCom[[#This Row],[PROMEDIO]]="","",IF(ActividadesCom[[#This Row],[PROMEDIO]]&gt;=4,"EXCELENTE",IF(ActividadesCom[[#This Row],[PROMEDIO]]&gt;=3,"NOTABLE",IF(ActividadesCom[[#This Row],[PROMEDIO]]&gt;=2,"BUENO",IF(ActividadesCom[[#This Row],[PROMEDIO]]=1,"SUFICIENTE","")))))</f>
        <v>NOTABLE</v>
      </c>
      <c r="H2081" s="5">
        <f>MAX(ActividadesCom[[#This Row],[PERÍODO 1]],ActividadesCom[[#This Row],[PERÍODO 2]],ActividadesCom[[#This Row],[PERÍODO 3]],ActividadesCom[[#This Row],[PERÍODO 4]],ActividadesCom[[#This Row],[PERÍODO 5]])</f>
        <v>20213</v>
      </c>
      <c r="I2081" s="6" t="s">
        <v>798</v>
      </c>
      <c r="J2081" s="5">
        <v>20183</v>
      </c>
      <c r="K2081" s="5" t="s">
        <v>4010</v>
      </c>
      <c r="L2081" s="5">
        <f>IF(ActividadesCom[[#This Row],[NIVEL 1]]&lt;&gt;0,VLOOKUP(ActividadesCom[[#This Row],[NIVEL 1]],Catálogo!A:B,2,FALSE),"")</f>
        <v>2</v>
      </c>
      <c r="M2081" s="5">
        <v>1</v>
      </c>
      <c r="N2081" s="6" t="s">
        <v>4695</v>
      </c>
      <c r="O2081" s="5">
        <v>20213</v>
      </c>
      <c r="P2081" s="5" t="s">
        <v>4008</v>
      </c>
      <c r="Q2081" s="5">
        <f>IF(ActividadesCom[[#This Row],[NIVEL 2]]&lt;&gt;0,VLOOKUP(ActividadesCom[[#This Row],[NIVEL 2]],Catálogo!A:B,2,FALSE),"")</f>
        <v>4</v>
      </c>
      <c r="R2081" s="14">
        <v>1</v>
      </c>
      <c r="S2081" s="28" t="s">
        <v>4478</v>
      </c>
      <c r="T2081" s="14">
        <v>20211</v>
      </c>
      <c r="U2081" s="14" t="s">
        <v>4009</v>
      </c>
      <c r="V2081" s="5">
        <f>IF(ActividadesCom[[#This Row],[NIVEL 3]]&lt;&gt;0,VLOOKUP(ActividadesCom[[#This Row],[NIVEL 3]],Catálogo!A:B,2,FALSE),"")</f>
        <v>3</v>
      </c>
      <c r="W2081" s="14">
        <v>1</v>
      </c>
      <c r="X2081" s="6" t="s">
        <v>978</v>
      </c>
      <c r="Y2081" s="5">
        <v>20191</v>
      </c>
      <c r="Z2081" s="5" t="s">
        <v>4010</v>
      </c>
      <c r="AA2081" s="5">
        <f>IF(ActividadesCom[[#This Row],[NIVEL 4]]&lt;&gt;0,VLOOKUP(ActividadesCom[[#This Row],[NIVEL 4]],Catálogo!A:B,2,FALSE),"")</f>
        <v>2</v>
      </c>
      <c r="AB2081" s="5">
        <v>1</v>
      </c>
      <c r="AC2081" s="6" t="s">
        <v>31</v>
      </c>
      <c r="AD2081" s="5">
        <v>20183</v>
      </c>
      <c r="AE2081" s="5" t="s">
        <v>4010</v>
      </c>
      <c r="AF2081" s="5">
        <f>IF(ActividadesCom[[#This Row],[NIVEL 5]]&lt;&gt;0,VLOOKUP(ActividadesCom[[#This Row],[NIVEL 5]],Catálogo!A:B,2,FALSE),"")</f>
        <v>2</v>
      </c>
      <c r="AG2081" s="5">
        <v>1</v>
      </c>
      <c r="AH2081" s="2"/>
      <c r="AI2081" s="2"/>
    </row>
    <row r="2082" spans="1:35" ht="30" customHeight="1" x14ac:dyDescent="0.25">
      <c r="A2082" s="7">
        <v>18470041</v>
      </c>
      <c r="B2082" s="97" t="str">
        <f>VLOOKUP(ActividadesCom[[#This Row],[NO. DE CONTROL]],'LISTADO ESTUDIANTES'!A:C,3,FALSE)</f>
        <v>VADILLO CASTILLO ABRIL YAMILE</v>
      </c>
      <c r="C2082" s="97" t="str">
        <f>VLOOKUP(ActividadesCom[[#This Row],[NO. DE CONTROL]],'LISTADO ESTUDIANTES'!A:B,2,FALSE)</f>
        <v>ARQUITECTURA</v>
      </c>
      <c r="D2082" s="18" t="str">
        <f>VLOOKUP(ActividadesCom[[#This Row],[NO. DE CONTROL]],'LISTADO ESTUDIANTES'!A:D,4,FALSE)</f>
        <v>ACTIVO(A)</v>
      </c>
      <c r="E2082" s="5">
        <f>SUM(ActividadesCom[[#This Row],[CRÉD. 1]],ActividadesCom[[#This Row],[CRÉD. 2]],ActividadesCom[[#This Row],[CRÉD. 3]],ActividadesCom[[#This Row],[CRÉD. 4]],ActividadesCom[[#This Row],[CRÉD. 5]])</f>
        <v>6</v>
      </c>
      <c r="F2082" s="17">
        <f>IF(ActividadesCom[[#This Row],[ÚLTIMO SEMESTRE CON CRÉDITOS]]&gt;0,ROUND(AVERAGE(ActividadesCom[[#This Row],[VALOR NIVEL 5]],ActividadesCom[[#This Row],[VALOR NIVEL 4]],ActividadesCom[[#This Row],[VALOR NIVEL 3]],ActividadesCom[[#This Row],[VALOR NIVEL 2]],ActividadesCom[[#This Row],[VALOR NIVEL 1]]),0),"")</f>
        <v>3</v>
      </c>
      <c r="G2082" s="5" t="str">
        <f>IF(ActividadesCom[[#This Row],[PROMEDIO]]="","",IF(ActividadesCom[[#This Row],[PROMEDIO]]&gt;=4,"EXCELENTE",IF(ActividadesCom[[#This Row],[PROMEDIO]]&gt;=3,"NOTABLE",IF(ActividadesCom[[#This Row],[PROMEDIO]]&gt;=2,"BUENO",IF(ActividadesCom[[#This Row],[PROMEDIO]]=1,"SUFICIENTE","")))))</f>
        <v>NOTABLE</v>
      </c>
      <c r="H2082" s="5">
        <f>MAX(ActividadesCom[[#This Row],[PERÍODO 1]],ActividadesCom[[#This Row],[PERÍODO 2]],ActividadesCom[[#This Row],[PERÍODO 3]],ActividadesCom[[#This Row],[PERÍODO 4]],ActividadesCom[[#This Row],[PERÍODO 5]])</f>
        <v>20213</v>
      </c>
      <c r="I2082" s="6" t="s">
        <v>943</v>
      </c>
      <c r="J2082" s="5">
        <v>20193</v>
      </c>
      <c r="K2082" s="5" t="s">
        <v>4010</v>
      </c>
      <c r="L2082" s="5">
        <f>IF(ActividadesCom[[#This Row],[NIVEL 1]]&lt;&gt;0,VLOOKUP(ActividadesCom[[#This Row],[NIVEL 1]],Catálogo!A:B,2,FALSE),"")</f>
        <v>2</v>
      </c>
      <c r="M2082" s="5">
        <v>2</v>
      </c>
      <c r="N2082" s="6" t="s">
        <v>4478</v>
      </c>
      <c r="O2082" s="5">
        <v>20211</v>
      </c>
      <c r="P2082" s="5" t="s">
        <v>4009</v>
      </c>
      <c r="Q2082" s="5">
        <f>IF(ActividadesCom[[#This Row],[NIVEL 2]]&lt;&gt;0,VLOOKUP(ActividadesCom[[#This Row],[NIVEL 2]],Catálogo!A:B,2,FALSE),"")</f>
        <v>3</v>
      </c>
      <c r="R2082" s="11">
        <v>1</v>
      </c>
      <c r="S2082" s="12" t="s">
        <v>2763</v>
      </c>
      <c r="T2082" s="11">
        <v>20201</v>
      </c>
      <c r="U2082" s="5" t="s">
        <v>4010</v>
      </c>
      <c r="V2082" s="5">
        <f>IF(ActividadesCom[[#This Row],[NIVEL 3]]&lt;&gt;0,VLOOKUP(ActividadesCom[[#This Row],[NIVEL 3]],Catálogo!A:B,2,FALSE),"")</f>
        <v>2</v>
      </c>
      <c r="W2082" s="11">
        <v>1</v>
      </c>
      <c r="X2082" s="6" t="s">
        <v>4695</v>
      </c>
      <c r="Y2082" s="5">
        <v>20213</v>
      </c>
      <c r="Z2082" s="5" t="s">
        <v>4008</v>
      </c>
      <c r="AA2082" s="5">
        <f>IF(ActividadesCom[[#This Row],[NIVEL 4]]&lt;&gt;0,VLOOKUP(ActividadesCom[[#This Row],[NIVEL 4]],Catálogo!A:B,2,FALSE),"")</f>
        <v>4</v>
      </c>
      <c r="AB2082" s="5">
        <v>1</v>
      </c>
      <c r="AC2082" s="6" t="s">
        <v>133</v>
      </c>
      <c r="AD2082" s="5">
        <v>20183</v>
      </c>
      <c r="AE2082" s="5" t="s">
        <v>4009</v>
      </c>
      <c r="AF2082" s="5">
        <f>IF(ActividadesCom[[#This Row],[NIVEL 5]]&lt;&gt;0,VLOOKUP(ActividadesCom[[#This Row],[NIVEL 5]],Catálogo!A:B,2,FALSE),"")</f>
        <v>3</v>
      </c>
      <c r="AG2082" s="5">
        <v>1</v>
      </c>
      <c r="AH2082" s="2"/>
      <c r="AI2082" s="2"/>
    </row>
    <row r="2083" spans="1:35" ht="30" hidden="1" customHeight="1" x14ac:dyDescent="0.25">
      <c r="A2083" s="7">
        <v>18470042</v>
      </c>
      <c r="B2083" s="97" t="str">
        <f>VLOOKUP(ActividadesCom[[#This Row],[NO. DE CONTROL]],'LISTADO ESTUDIANTES'!A:C,3,FALSE)</f>
        <v>TORRES MADERA VICTOR ANDRES</v>
      </c>
      <c r="C2083" s="97" t="str">
        <f>VLOOKUP(ActividadesCom[[#This Row],[NO. DE CONTROL]],'LISTADO ESTUDIANTES'!A:B,2,FALSE)</f>
        <v>ARQUITECTURA</v>
      </c>
      <c r="D2083" s="18" t="str">
        <f>VLOOKUP(ActividadesCom[[#This Row],[NO. DE CONTROL]],'LISTADO ESTUDIANTES'!A:D,4,FALSE)</f>
        <v>BAJA</v>
      </c>
      <c r="E2083" s="5">
        <f>SUM(ActividadesCom[[#This Row],[CRÉD. 1]],ActividadesCom[[#This Row],[CRÉD. 2]],ActividadesCom[[#This Row],[CRÉD. 3]],ActividadesCom[[#This Row],[CRÉD. 4]],ActividadesCom[[#This Row],[CRÉD. 5]])</f>
        <v>1</v>
      </c>
      <c r="F2083" s="17">
        <f>IF(ActividadesCom[[#This Row],[ÚLTIMO SEMESTRE CON CRÉDITOS]]&gt;0,ROUND(AVERAGE(ActividadesCom[[#This Row],[VALOR NIVEL 5]],ActividadesCom[[#This Row],[VALOR NIVEL 4]],ActividadesCom[[#This Row],[VALOR NIVEL 3]],ActividadesCom[[#This Row],[VALOR NIVEL 2]],ActividadesCom[[#This Row],[VALOR NIVEL 1]]),0),"")</f>
        <v>4</v>
      </c>
      <c r="G2083" s="5" t="str">
        <f>IF(ActividadesCom[[#This Row],[PROMEDIO]]="","",IF(ActividadesCom[[#This Row],[PROMEDIO]]&gt;=4,"EXCELENTE",IF(ActividadesCom[[#This Row],[PROMEDIO]]&gt;=3,"NOTABLE",IF(ActividadesCom[[#This Row],[PROMEDIO]]&gt;=2,"BUENO",IF(ActividadesCom[[#This Row],[PROMEDIO]]=1,"SUFICIENTE","")))))</f>
        <v>EXCELENTE</v>
      </c>
      <c r="H2083" s="5">
        <f>MAX(ActividadesCom[[#This Row],[PERÍODO 1]],ActividadesCom[[#This Row],[PERÍODO 2]],ActividadesCom[[#This Row],[PERÍODO 3]],ActividadesCom[[#This Row],[PERÍODO 4]],ActividadesCom[[#This Row],[PERÍODO 5]])</f>
        <v>20191</v>
      </c>
      <c r="I2083" s="6" t="s">
        <v>5469</v>
      </c>
      <c r="J2083" s="5">
        <v>20191</v>
      </c>
      <c r="K2083" s="5" t="s">
        <v>4008</v>
      </c>
      <c r="L2083" s="5">
        <f>IF(ActividadesCom[[#This Row],[NIVEL 1]]&lt;&gt;0,VLOOKUP(ActividadesCom[[#This Row],[NIVEL 1]],Catálogo!A:B,2,FALSE),"")</f>
        <v>4</v>
      </c>
      <c r="M2083" s="5">
        <v>1</v>
      </c>
      <c r="N2083" s="6"/>
      <c r="O2083" s="5"/>
      <c r="P2083" s="5"/>
      <c r="Q2083" s="5" t="str">
        <f>IF(ActividadesCom[[#This Row],[NIVEL 2]]&lt;&gt;0,VLOOKUP(ActividadesCom[[#This Row],[NIVEL 2]],Catálogo!A:B,2,FALSE),"")</f>
        <v/>
      </c>
      <c r="R2083" s="11"/>
      <c r="S2083" s="12"/>
      <c r="T2083" s="11"/>
      <c r="U2083" s="11"/>
      <c r="V2083" s="5" t="str">
        <f>IF(ActividadesCom[[#This Row],[NIVEL 3]]&lt;&gt;0,VLOOKUP(ActividadesCom[[#This Row],[NIVEL 3]],Catálogo!A:B,2,FALSE),"")</f>
        <v/>
      </c>
      <c r="W2083" s="11"/>
      <c r="X2083" s="6"/>
      <c r="Y2083" s="5"/>
      <c r="Z2083" s="5"/>
      <c r="AA2083" s="5" t="str">
        <f>IF(ActividadesCom[[#This Row],[NIVEL 4]]&lt;&gt;0,VLOOKUP(ActividadesCom[[#This Row],[NIVEL 4]],Catálogo!A:B,2,FALSE),"")</f>
        <v/>
      </c>
      <c r="AB2083" s="5"/>
      <c r="AC2083" s="6"/>
      <c r="AD2083" s="5"/>
      <c r="AE2083" s="5"/>
      <c r="AF2083" s="5" t="str">
        <f>IF(ActividadesCom[[#This Row],[NIVEL 5]]&lt;&gt;0,VLOOKUP(ActividadesCom[[#This Row],[NIVEL 5]],Catálogo!A:B,2,FALSE),"")</f>
        <v/>
      </c>
      <c r="AG2083" s="5"/>
      <c r="AH2083" s="2"/>
      <c r="AI2083" s="2"/>
    </row>
    <row r="2084" spans="1:35" ht="30" hidden="1" customHeight="1" x14ac:dyDescent="0.25">
      <c r="A2084" s="7">
        <v>18470043</v>
      </c>
      <c r="B2084" s="97" t="str">
        <f>VLOOKUP(ActividadesCom[[#This Row],[NO. DE CONTROL]],'LISTADO ESTUDIANTES'!A:C,3,FALSE)</f>
        <v>CAN MOO SEIR AZAEL</v>
      </c>
      <c r="C2084" s="97" t="str">
        <f>VLOOKUP(ActividadesCom[[#This Row],[NO. DE CONTROL]],'LISTADO ESTUDIANTES'!A:B,2,FALSE)</f>
        <v>ARQUITECTURA</v>
      </c>
      <c r="D2084" s="18" t="str">
        <f>VLOOKUP(ActividadesCom[[#This Row],[NO. DE CONTROL]],'LISTADO ESTUDIANTES'!A:D,4,FALSE)</f>
        <v>BAJA</v>
      </c>
      <c r="E2084" s="5">
        <f>SUM(ActividadesCom[[#This Row],[CRÉD. 1]],ActividadesCom[[#This Row],[CRÉD. 2]],ActividadesCom[[#This Row],[CRÉD. 3]],ActividadesCom[[#This Row],[CRÉD. 4]],ActividadesCom[[#This Row],[CRÉD. 5]])</f>
        <v>0</v>
      </c>
      <c r="F2084" s="17" t="str">
        <f>IF(ActividadesCom[[#This Row],[ÚLTIMO SEMESTRE CON CRÉDITOS]]&gt;0,ROUND(AVERAGE(ActividadesCom[[#This Row],[VALOR NIVEL 5]],ActividadesCom[[#This Row],[VALOR NIVEL 4]],ActividadesCom[[#This Row],[VALOR NIVEL 3]],ActividadesCom[[#This Row],[VALOR NIVEL 2]],ActividadesCom[[#This Row],[VALOR NIVEL 1]]),0),"")</f>
        <v/>
      </c>
      <c r="G2084" s="5" t="str">
        <f>IF(ActividadesCom[[#This Row],[PROMEDIO]]="","",IF(ActividadesCom[[#This Row],[PROMEDIO]]&gt;=4,"EXCELENTE",IF(ActividadesCom[[#This Row],[PROMEDIO]]&gt;=3,"NOTABLE",IF(ActividadesCom[[#This Row],[PROMEDIO]]&gt;=2,"BUENO",IF(ActividadesCom[[#This Row],[PROMEDIO]]=1,"SUFICIENTE","")))))</f>
        <v/>
      </c>
      <c r="H2084" s="5">
        <f>MAX(ActividadesCom[[#This Row],[PERÍODO 1]],ActividadesCom[[#This Row],[PERÍODO 2]],ActividadesCom[[#This Row],[PERÍODO 3]],ActividadesCom[[#This Row],[PERÍODO 4]],ActividadesCom[[#This Row],[PERÍODO 5]])</f>
        <v>0</v>
      </c>
      <c r="I2084" s="6"/>
      <c r="J2084" s="5"/>
      <c r="K2084" s="5"/>
      <c r="L2084" s="5" t="str">
        <f>IF(ActividadesCom[[#This Row],[NIVEL 1]]&lt;&gt;0,VLOOKUP(ActividadesCom[[#This Row],[NIVEL 1]],Catálogo!A:B,2,FALSE),"")</f>
        <v/>
      </c>
      <c r="M2084" s="5"/>
      <c r="N2084" s="6"/>
      <c r="O2084" s="5"/>
      <c r="P2084" s="5"/>
      <c r="Q2084" s="5" t="str">
        <f>IF(ActividadesCom[[#This Row],[NIVEL 2]]&lt;&gt;0,VLOOKUP(ActividadesCom[[#This Row],[NIVEL 2]],Catálogo!A:B,2,FALSE),"")</f>
        <v/>
      </c>
      <c r="R2084" s="14"/>
      <c r="S2084" s="28"/>
      <c r="T2084" s="14"/>
      <c r="U2084" s="14"/>
      <c r="V2084" s="5" t="str">
        <f>IF(ActividadesCom[[#This Row],[NIVEL 3]]&lt;&gt;0,VLOOKUP(ActividadesCom[[#This Row],[NIVEL 3]],Catálogo!A:B,2,FALSE),"")</f>
        <v/>
      </c>
      <c r="W2084" s="14"/>
      <c r="X2084" s="6"/>
      <c r="Y2084" s="5"/>
      <c r="Z2084" s="5"/>
      <c r="AA2084" s="5" t="str">
        <f>IF(ActividadesCom[[#This Row],[NIVEL 4]]&lt;&gt;0,VLOOKUP(ActividadesCom[[#This Row],[NIVEL 4]],Catálogo!A:B,2,FALSE),"")</f>
        <v/>
      </c>
      <c r="AB2084" s="5"/>
      <c r="AC2084" s="6"/>
      <c r="AD2084" s="5"/>
      <c r="AE2084" s="5"/>
      <c r="AF2084" s="5" t="str">
        <f>IF(ActividadesCom[[#This Row],[NIVEL 5]]&lt;&gt;0,VLOOKUP(ActividadesCom[[#This Row],[NIVEL 5]],Catálogo!A:B,2,FALSE),"")</f>
        <v/>
      </c>
      <c r="AG2084" s="5"/>
      <c r="AH2084" s="2"/>
      <c r="AI2084" s="2"/>
    </row>
    <row r="2085" spans="1:35" ht="30" customHeight="1" x14ac:dyDescent="0.25">
      <c r="A2085" s="7">
        <v>18470044</v>
      </c>
      <c r="B2085" s="97" t="str">
        <f>VLOOKUP(ActividadesCom[[#This Row],[NO. DE CONTROL]],'LISTADO ESTUDIANTES'!A:C,3,FALSE)</f>
        <v>JIMENEZ CHABLE DANIEL EDUARDO</v>
      </c>
      <c r="C2085" s="97" t="str">
        <f>VLOOKUP(ActividadesCom[[#This Row],[NO. DE CONTROL]],'LISTADO ESTUDIANTES'!A:B,2,FALSE)</f>
        <v>ARQUITECTURA</v>
      </c>
      <c r="D2085" s="18" t="str">
        <f>VLOOKUP(ActividadesCom[[#This Row],[NO. DE CONTROL]],'LISTADO ESTUDIANTES'!A:D,4,FALSE)</f>
        <v>ACTIVO(A)</v>
      </c>
      <c r="E2085" s="5">
        <f>SUM(ActividadesCom[[#This Row],[CRÉD. 1]],ActividadesCom[[#This Row],[CRÉD. 2]],ActividadesCom[[#This Row],[CRÉD. 3]],ActividadesCom[[#This Row],[CRÉD. 4]],ActividadesCom[[#This Row],[CRÉD. 5]])</f>
        <v>1</v>
      </c>
      <c r="F2085" s="17">
        <f>IF(ActividadesCom[[#This Row],[ÚLTIMO SEMESTRE CON CRÉDITOS]]&gt;0,ROUND(AVERAGE(ActividadesCom[[#This Row],[VALOR NIVEL 5]],ActividadesCom[[#This Row],[VALOR NIVEL 4]],ActividadesCom[[#This Row],[VALOR NIVEL 3]],ActividadesCom[[#This Row],[VALOR NIVEL 2]],ActividadesCom[[#This Row],[VALOR NIVEL 1]]),0),"")</f>
        <v>4</v>
      </c>
      <c r="G2085" s="5" t="str">
        <f>IF(ActividadesCom[[#This Row],[PROMEDIO]]="","",IF(ActividadesCom[[#This Row],[PROMEDIO]]&gt;=4,"EXCELENTE",IF(ActividadesCom[[#This Row],[PROMEDIO]]&gt;=3,"NOTABLE",IF(ActividadesCom[[#This Row],[PROMEDIO]]&gt;=2,"BUENO",IF(ActividadesCom[[#This Row],[PROMEDIO]]=1,"SUFICIENTE","")))))</f>
        <v>EXCELENTE</v>
      </c>
      <c r="H2085" s="5">
        <f>MAX(ActividadesCom[[#This Row],[PERÍODO 1]],ActividadesCom[[#This Row],[PERÍODO 2]],ActividadesCom[[#This Row],[PERÍODO 3]],ActividadesCom[[#This Row],[PERÍODO 4]],ActividadesCom[[#This Row],[PERÍODO 5]])</f>
        <v>20213</v>
      </c>
      <c r="I2085" s="6" t="s">
        <v>4695</v>
      </c>
      <c r="J2085" s="5">
        <v>20213</v>
      </c>
      <c r="K2085" s="5" t="s">
        <v>4008</v>
      </c>
      <c r="L2085" s="5">
        <f>IF(ActividadesCom[[#This Row],[NIVEL 1]]&lt;&gt;0,VLOOKUP(ActividadesCom[[#This Row],[NIVEL 1]],Catálogo!A:B,2,FALSE),"")</f>
        <v>4</v>
      </c>
      <c r="M2085" s="5">
        <v>1</v>
      </c>
      <c r="N2085" s="6"/>
      <c r="O2085" s="5"/>
      <c r="P2085" s="5"/>
      <c r="Q2085" s="5" t="str">
        <f>IF(ActividadesCom[[#This Row],[NIVEL 2]]&lt;&gt;0,VLOOKUP(ActividadesCom[[#This Row],[NIVEL 2]],Catálogo!A:B,2,FALSE),"")</f>
        <v/>
      </c>
      <c r="R2085" s="14"/>
      <c r="S2085" s="28"/>
      <c r="T2085" s="14"/>
      <c r="U2085" s="14"/>
      <c r="V2085" s="5" t="str">
        <f>IF(ActividadesCom[[#This Row],[NIVEL 3]]&lt;&gt;0,VLOOKUP(ActividadesCom[[#This Row],[NIVEL 3]],Catálogo!A:B,2,FALSE),"")</f>
        <v/>
      </c>
      <c r="W2085" s="14"/>
      <c r="X2085" s="6"/>
      <c r="Y2085" s="5"/>
      <c r="Z2085" s="5"/>
      <c r="AA2085" s="5" t="str">
        <f>IF(ActividadesCom[[#This Row],[NIVEL 4]]&lt;&gt;0,VLOOKUP(ActividadesCom[[#This Row],[NIVEL 4]],Catálogo!A:B,2,FALSE),"")</f>
        <v/>
      </c>
      <c r="AB2085" s="5"/>
      <c r="AC2085" s="6"/>
      <c r="AD2085" s="5"/>
      <c r="AE2085" s="5"/>
      <c r="AF2085" s="5" t="str">
        <f>IF(ActividadesCom[[#This Row],[NIVEL 5]]&lt;&gt;0,VLOOKUP(ActividadesCom[[#This Row],[NIVEL 5]],Catálogo!A:B,2,FALSE),"")</f>
        <v/>
      </c>
      <c r="AG2085" s="5"/>
      <c r="AH2085" s="2"/>
      <c r="AI2085" s="2"/>
    </row>
    <row r="2086" spans="1:35" ht="30" customHeight="1" x14ac:dyDescent="0.25">
      <c r="A2086" s="7">
        <v>18470045</v>
      </c>
      <c r="B2086" s="97" t="str">
        <f>VLOOKUP(ActividadesCom[[#This Row],[NO. DE CONTROL]],'LISTADO ESTUDIANTES'!A:C,3,FALSE)</f>
        <v>ORTIZ AKE DANIEL ALEJANDRO</v>
      </c>
      <c r="C2086" s="97" t="str">
        <f>VLOOKUP(ActividadesCom[[#This Row],[NO. DE CONTROL]],'LISTADO ESTUDIANTES'!A:B,2,FALSE)</f>
        <v>ARQUITECTURA</v>
      </c>
      <c r="D2086" s="18" t="str">
        <f>VLOOKUP(ActividadesCom[[#This Row],[NO. DE CONTROL]],'LISTADO ESTUDIANTES'!A:D,4,FALSE)</f>
        <v>ACTIVO(A)</v>
      </c>
      <c r="E2086" s="5">
        <f>SUM(ActividadesCom[[#This Row],[CRÉD. 1]],ActividadesCom[[#This Row],[CRÉD. 2]],ActividadesCom[[#This Row],[CRÉD. 3]],ActividadesCom[[#This Row],[CRÉD. 4]],ActividadesCom[[#This Row],[CRÉD. 5]])</f>
        <v>5</v>
      </c>
      <c r="F2086" s="17">
        <f>IF(ActividadesCom[[#This Row],[ÚLTIMO SEMESTRE CON CRÉDITOS]]&gt;0,ROUND(AVERAGE(ActividadesCom[[#This Row],[VALOR NIVEL 5]],ActividadesCom[[#This Row],[VALOR NIVEL 4]],ActividadesCom[[#This Row],[VALOR NIVEL 3]],ActividadesCom[[#This Row],[VALOR NIVEL 2]],ActividadesCom[[#This Row],[VALOR NIVEL 1]]),0),"")</f>
        <v>4</v>
      </c>
      <c r="G2086" s="5" t="str">
        <f>IF(ActividadesCom[[#This Row],[PROMEDIO]]="","",IF(ActividadesCom[[#This Row],[PROMEDIO]]&gt;=4,"EXCELENTE",IF(ActividadesCom[[#This Row],[PROMEDIO]]&gt;=3,"NOTABLE",IF(ActividadesCom[[#This Row],[PROMEDIO]]&gt;=2,"BUENO",IF(ActividadesCom[[#This Row],[PROMEDIO]]=1,"SUFICIENTE","")))))</f>
        <v>EXCELENTE</v>
      </c>
      <c r="H2086" s="5">
        <f>MAX(ActividadesCom[[#This Row],[PERÍODO 1]],ActividadesCom[[#This Row],[PERÍODO 2]],ActividadesCom[[#This Row],[PERÍODO 3]],ActividadesCom[[#This Row],[PERÍODO 4]],ActividadesCom[[#This Row],[PERÍODO 5]])</f>
        <v>20213</v>
      </c>
      <c r="I2086" s="6" t="s">
        <v>1041</v>
      </c>
      <c r="J2086" s="5">
        <v>20193</v>
      </c>
      <c r="K2086" s="5" t="s">
        <v>4008</v>
      </c>
      <c r="L2086" s="5">
        <f>IF(ActividadesCom[[#This Row],[NIVEL 1]]&lt;&gt;0,VLOOKUP(ActividadesCom[[#This Row],[NIVEL 1]],Catálogo!A:B,2,FALSE),"")</f>
        <v>4</v>
      </c>
      <c r="M2086" s="5">
        <v>1</v>
      </c>
      <c r="N2086" s="6" t="s">
        <v>4695</v>
      </c>
      <c r="O2086" s="5">
        <v>20213</v>
      </c>
      <c r="P2086" s="5" t="s">
        <v>4008</v>
      </c>
      <c r="Q2086" s="5">
        <f>IF(ActividadesCom[[#This Row],[NIVEL 2]]&lt;&gt;0,VLOOKUP(ActividadesCom[[#This Row],[NIVEL 2]],Catálogo!A:B,2,FALSE),"")</f>
        <v>4</v>
      </c>
      <c r="R2086" s="14">
        <v>1</v>
      </c>
      <c r="S2086" s="28" t="s">
        <v>4478</v>
      </c>
      <c r="T2086" s="14">
        <v>20211</v>
      </c>
      <c r="U2086" s="14" t="s">
        <v>4009</v>
      </c>
      <c r="V2086" s="5">
        <f>IF(ActividadesCom[[#This Row],[NIVEL 3]]&lt;&gt;0,VLOOKUP(ActividadesCom[[#This Row],[NIVEL 3]],Catálogo!A:B,2,FALSE),"")</f>
        <v>3</v>
      </c>
      <c r="W2086" s="14">
        <v>1</v>
      </c>
      <c r="X2086" s="6" t="s">
        <v>47</v>
      </c>
      <c r="Y2086" s="5">
        <v>20193</v>
      </c>
      <c r="Z2086" s="5" t="s">
        <v>4008</v>
      </c>
      <c r="AA2086" s="5">
        <f>IF(ActividadesCom[[#This Row],[NIVEL 4]]&lt;&gt;0,VLOOKUP(ActividadesCom[[#This Row],[NIVEL 4]],Catálogo!A:B,2,FALSE),"")</f>
        <v>4</v>
      </c>
      <c r="AB2086" s="5">
        <v>1</v>
      </c>
      <c r="AC2086" s="6" t="s">
        <v>665</v>
      </c>
      <c r="AD2086" s="5">
        <v>20183</v>
      </c>
      <c r="AE2086" s="5" t="s">
        <v>4009</v>
      </c>
      <c r="AF2086" s="5">
        <f>IF(ActividadesCom[[#This Row],[NIVEL 5]]&lt;&gt;0,VLOOKUP(ActividadesCom[[#This Row],[NIVEL 5]],Catálogo!A:B,2,FALSE),"")</f>
        <v>3</v>
      </c>
      <c r="AG2086" s="5">
        <v>1</v>
      </c>
      <c r="AH2086" s="2"/>
      <c r="AI2086" s="2"/>
    </row>
    <row r="2087" spans="1:35" ht="30" customHeight="1" x14ac:dyDescent="0.25">
      <c r="A2087" s="7">
        <v>18470046</v>
      </c>
      <c r="B2087" s="97" t="str">
        <f>VLOOKUP(ActividadesCom[[#This Row],[NO. DE CONTROL]],'LISTADO ESTUDIANTES'!A:C,3,FALSE)</f>
        <v>MARTINEZ POOL MAURO SEBASTIAN</v>
      </c>
      <c r="C2087" s="97" t="str">
        <f>VLOOKUP(ActividadesCom[[#This Row],[NO. DE CONTROL]],'LISTADO ESTUDIANTES'!A:B,2,FALSE)</f>
        <v>ARQUITECTURA</v>
      </c>
      <c r="D2087" s="18" t="str">
        <f>VLOOKUP(ActividadesCom[[#This Row],[NO. DE CONTROL]],'LISTADO ESTUDIANTES'!A:D,4,FALSE)</f>
        <v>ACTIVO(A)</v>
      </c>
      <c r="E2087" s="5">
        <f>SUM(ActividadesCom[[#This Row],[CRÉD. 1]],ActividadesCom[[#This Row],[CRÉD. 2]],ActividadesCom[[#This Row],[CRÉD. 3]],ActividadesCom[[#This Row],[CRÉD. 4]],ActividadesCom[[#This Row],[CRÉD. 5]])</f>
        <v>5</v>
      </c>
      <c r="F2087" s="17">
        <f>IF(ActividadesCom[[#This Row],[ÚLTIMO SEMESTRE CON CRÉDITOS]]&gt;0,ROUND(AVERAGE(ActividadesCom[[#This Row],[VALOR NIVEL 5]],ActividadesCom[[#This Row],[VALOR NIVEL 4]],ActividadesCom[[#This Row],[VALOR NIVEL 3]],ActividadesCom[[#This Row],[VALOR NIVEL 2]],ActividadesCom[[#This Row],[VALOR NIVEL 1]]),0),"")</f>
        <v>3</v>
      </c>
      <c r="G2087" s="5" t="str">
        <f>IF(ActividadesCom[[#This Row],[PROMEDIO]]="","",IF(ActividadesCom[[#This Row],[PROMEDIO]]&gt;=4,"EXCELENTE",IF(ActividadesCom[[#This Row],[PROMEDIO]]&gt;=3,"NOTABLE",IF(ActividadesCom[[#This Row],[PROMEDIO]]&gt;=2,"BUENO",IF(ActividadesCom[[#This Row],[PROMEDIO]]=1,"SUFICIENTE","")))))</f>
        <v>NOTABLE</v>
      </c>
      <c r="H2087" s="5">
        <f>MAX(ActividadesCom[[#This Row],[PERÍODO 1]],ActividadesCom[[#This Row],[PERÍODO 2]],ActividadesCom[[#This Row],[PERÍODO 3]],ActividadesCom[[#This Row],[PERÍODO 4]],ActividadesCom[[#This Row],[PERÍODO 5]])</f>
        <v>20211</v>
      </c>
      <c r="I2087" s="6" t="s">
        <v>4123</v>
      </c>
      <c r="J2087" s="5">
        <v>20203</v>
      </c>
      <c r="K2087" s="5" t="s">
        <v>4010</v>
      </c>
      <c r="L2087" s="5">
        <f>IF(ActividadesCom[[#This Row],[NIVEL 1]]&lt;&gt;0,VLOOKUP(ActividadesCom[[#This Row],[NIVEL 1]],Catálogo!A:B,2,FALSE),"")</f>
        <v>2</v>
      </c>
      <c r="M2087" s="5">
        <v>1</v>
      </c>
      <c r="N2087" s="6" t="s">
        <v>1041</v>
      </c>
      <c r="O2087" s="5">
        <v>20193</v>
      </c>
      <c r="P2087" s="5" t="s">
        <v>4008</v>
      </c>
      <c r="Q2087" s="5">
        <f>IF(ActividadesCom[[#This Row],[NIVEL 2]]&lt;&gt;0,VLOOKUP(ActividadesCom[[#This Row],[NIVEL 2]],Catálogo!A:B,2,FALSE),"")</f>
        <v>4</v>
      </c>
      <c r="R2087" s="14">
        <v>1</v>
      </c>
      <c r="S2087" s="28" t="s">
        <v>4478</v>
      </c>
      <c r="T2087" s="14">
        <v>20211</v>
      </c>
      <c r="U2087" s="14" t="s">
        <v>4009</v>
      </c>
      <c r="V2087" s="5">
        <f>IF(ActividadesCom[[#This Row],[NIVEL 3]]&lt;&gt;0,VLOOKUP(ActividadesCom[[#This Row],[NIVEL 3]],Catálogo!A:B,2,FALSE),"")</f>
        <v>3</v>
      </c>
      <c r="W2087" s="14">
        <v>1</v>
      </c>
      <c r="X2087" s="6" t="s">
        <v>47</v>
      </c>
      <c r="Y2087" s="5">
        <v>20193</v>
      </c>
      <c r="Z2087" s="5" t="s">
        <v>4008</v>
      </c>
      <c r="AA2087" s="5">
        <f>IF(ActividadesCom[[#This Row],[NIVEL 4]]&lt;&gt;0,VLOOKUP(ActividadesCom[[#This Row],[NIVEL 4]],Catálogo!A:B,2,FALSE),"")</f>
        <v>4</v>
      </c>
      <c r="AB2087" s="5">
        <v>1</v>
      </c>
      <c r="AC2087" s="6" t="s">
        <v>665</v>
      </c>
      <c r="AD2087" s="5">
        <v>20183</v>
      </c>
      <c r="AE2087" s="5" t="s">
        <v>4009</v>
      </c>
      <c r="AF2087" s="5">
        <f>IF(ActividadesCom[[#This Row],[NIVEL 5]]&lt;&gt;0,VLOOKUP(ActividadesCom[[#This Row],[NIVEL 5]],Catálogo!A:B,2,FALSE),"")</f>
        <v>3</v>
      </c>
      <c r="AG2087" s="5">
        <v>1</v>
      </c>
      <c r="AH2087" s="2"/>
      <c r="AI2087" s="2"/>
    </row>
    <row r="2088" spans="1:35" ht="30" hidden="1" customHeight="1" x14ac:dyDescent="0.25">
      <c r="A2088" s="7">
        <v>18470047</v>
      </c>
      <c r="B2088" s="97" t="str">
        <f>VLOOKUP(ActividadesCom[[#This Row],[NO. DE CONTROL]],'LISTADO ESTUDIANTES'!A:C,3,FALSE)</f>
        <v>CANUL GONZALEZ FRANCISCO JESUS</v>
      </c>
      <c r="C2088" s="97" t="str">
        <f>VLOOKUP(ActividadesCom[[#This Row],[NO. DE CONTROL]],'LISTADO ESTUDIANTES'!A:B,2,FALSE)</f>
        <v>ARQUITECTURA</v>
      </c>
      <c r="D2088" s="18" t="str">
        <f>VLOOKUP(ActividadesCom[[#This Row],[NO. DE CONTROL]],'LISTADO ESTUDIANTES'!A:D,4,FALSE)</f>
        <v>BAJA</v>
      </c>
      <c r="E2088" s="5">
        <f>SUM(ActividadesCom[[#This Row],[CRÉD. 1]],ActividadesCom[[#This Row],[CRÉD. 2]],ActividadesCom[[#This Row],[CRÉD. 3]],ActividadesCom[[#This Row],[CRÉD. 4]],ActividadesCom[[#This Row],[CRÉD. 5]])</f>
        <v>2</v>
      </c>
      <c r="F2088" s="17">
        <f>IF(ActividadesCom[[#This Row],[ÚLTIMO SEMESTRE CON CRÉDITOS]]&gt;0,ROUND(AVERAGE(ActividadesCom[[#This Row],[VALOR NIVEL 5]],ActividadesCom[[#This Row],[VALOR NIVEL 4]],ActividadesCom[[#This Row],[VALOR NIVEL 3]],ActividadesCom[[#This Row],[VALOR NIVEL 2]],ActividadesCom[[#This Row],[VALOR NIVEL 1]]),0),"")</f>
        <v>2</v>
      </c>
      <c r="G2088" s="5" t="str">
        <f>IF(ActividadesCom[[#This Row],[PROMEDIO]]="","",IF(ActividadesCom[[#This Row],[PROMEDIO]]&gt;=4,"EXCELENTE",IF(ActividadesCom[[#This Row],[PROMEDIO]]&gt;=3,"NOTABLE",IF(ActividadesCom[[#This Row],[PROMEDIO]]&gt;=2,"BUENO",IF(ActividadesCom[[#This Row],[PROMEDIO]]=1,"SUFICIENTE","")))))</f>
        <v>BUENO</v>
      </c>
      <c r="H2088" s="5">
        <f>MAX(ActividadesCom[[#This Row],[PERÍODO 1]],ActividadesCom[[#This Row],[PERÍODO 2]],ActividadesCom[[#This Row],[PERÍODO 3]],ActividadesCom[[#This Row],[PERÍODO 4]],ActividadesCom[[#This Row],[PERÍODO 5]])</f>
        <v>20183</v>
      </c>
      <c r="I2088" s="6" t="s">
        <v>3997</v>
      </c>
      <c r="J2088" s="5">
        <v>20183</v>
      </c>
      <c r="K2088" s="5" t="s">
        <v>4010</v>
      </c>
      <c r="L2088" s="5">
        <f>IF(ActividadesCom[[#This Row],[NIVEL 1]]&lt;&gt;0,VLOOKUP(ActividadesCom[[#This Row],[NIVEL 1]],Catálogo!A:B,2,FALSE),"")</f>
        <v>2</v>
      </c>
      <c r="M2088" s="5">
        <v>1</v>
      </c>
      <c r="N2088" s="6"/>
      <c r="O2088" s="5"/>
      <c r="P2088" s="5"/>
      <c r="Q2088" s="5" t="str">
        <f>IF(ActividadesCom[[#This Row],[NIVEL 2]]&lt;&gt;0,VLOOKUP(ActividadesCom[[#This Row],[NIVEL 2]],Catálogo!A:B,2,FALSE),"")</f>
        <v/>
      </c>
      <c r="R2088" s="11"/>
      <c r="S2088" s="12"/>
      <c r="T2088" s="11"/>
      <c r="U2088" s="11"/>
      <c r="V2088" s="5" t="str">
        <f>IF(ActividadesCom[[#This Row],[NIVEL 3]]&lt;&gt;0,VLOOKUP(ActividadesCom[[#This Row],[NIVEL 3]],Catálogo!A:B,2,FALSE),"")</f>
        <v/>
      </c>
      <c r="W2088" s="11"/>
      <c r="X2088" s="6"/>
      <c r="Y2088" s="5"/>
      <c r="Z2088" s="5"/>
      <c r="AA2088" s="5" t="str">
        <f>IF(ActividadesCom[[#This Row],[NIVEL 4]]&lt;&gt;0,VLOOKUP(ActividadesCom[[#This Row],[NIVEL 4]],Catálogo!A:B,2,FALSE),"")</f>
        <v/>
      </c>
      <c r="AB2088" s="5"/>
      <c r="AC2088" s="6" t="s">
        <v>31</v>
      </c>
      <c r="AD2088" s="5">
        <v>20183</v>
      </c>
      <c r="AE2088" s="5" t="s">
        <v>4010</v>
      </c>
      <c r="AF2088" s="5">
        <f>IF(ActividadesCom[[#This Row],[NIVEL 5]]&lt;&gt;0,VLOOKUP(ActividadesCom[[#This Row],[NIVEL 5]],Catálogo!A:B,2,FALSE),"")</f>
        <v>2</v>
      </c>
      <c r="AG2088" s="5">
        <v>1</v>
      </c>
      <c r="AH2088" s="2"/>
      <c r="AI2088" s="2"/>
    </row>
    <row r="2089" spans="1:35" ht="30" hidden="1" customHeight="1" x14ac:dyDescent="0.25">
      <c r="A2089" s="7">
        <v>18470048</v>
      </c>
      <c r="B2089" s="97" t="str">
        <f>VLOOKUP(ActividadesCom[[#This Row],[NO. DE CONTROL]],'LISTADO ESTUDIANTES'!A:C,3,FALSE)</f>
        <v>HAAS PECH JESUS EMMANUEL</v>
      </c>
      <c r="C2089" s="97" t="str">
        <f>VLOOKUP(ActividadesCom[[#This Row],[NO. DE CONTROL]],'LISTADO ESTUDIANTES'!A:B,2,FALSE)</f>
        <v>ARQUITECTURA</v>
      </c>
      <c r="D2089" s="18" t="str">
        <f>VLOOKUP(ActividadesCom[[#This Row],[NO. DE CONTROL]],'LISTADO ESTUDIANTES'!A:D,4,FALSE)</f>
        <v>BAJA</v>
      </c>
      <c r="E2089" s="5">
        <f>SUM(ActividadesCom[[#This Row],[CRÉD. 1]],ActividadesCom[[#This Row],[CRÉD. 2]],ActividadesCom[[#This Row],[CRÉD. 3]],ActividadesCom[[#This Row],[CRÉD. 4]],ActividadesCom[[#This Row],[CRÉD. 5]])</f>
        <v>0</v>
      </c>
      <c r="F2089" s="17" t="str">
        <f>IF(ActividadesCom[[#This Row],[ÚLTIMO SEMESTRE CON CRÉDITOS]]&gt;0,ROUND(AVERAGE(ActividadesCom[[#This Row],[VALOR NIVEL 5]],ActividadesCom[[#This Row],[VALOR NIVEL 4]],ActividadesCom[[#This Row],[VALOR NIVEL 3]],ActividadesCom[[#This Row],[VALOR NIVEL 2]],ActividadesCom[[#This Row],[VALOR NIVEL 1]]),0),"")</f>
        <v/>
      </c>
      <c r="G2089" s="5" t="str">
        <f>IF(ActividadesCom[[#This Row],[PROMEDIO]]="","",IF(ActividadesCom[[#This Row],[PROMEDIO]]&gt;=4,"EXCELENTE",IF(ActividadesCom[[#This Row],[PROMEDIO]]&gt;=3,"NOTABLE",IF(ActividadesCom[[#This Row],[PROMEDIO]]&gt;=2,"BUENO",IF(ActividadesCom[[#This Row],[PROMEDIO]]=1,"SUFICIENTE","")))))</f>
        <v/>
      </c>
      <c r="H2089" s="5">
        <f>MAX(ActividadesCom[[#This Row],[PERÍODO 1]],ActividadesCom[[#This Row],[PERÍODO 2]],ActividadesCom[[#This Row],[PERÍODO 3]],ActividadesCom[[#This Row],[PERÍODO 4]],ActividadesCom[[#This Row],[PERÍODO 5]])</f>
        <v>0</v>
      </c>
      <c r="I2089" s="6"/>
      <c r="J2089" s="5"/>
      <c r="K2089" s="5"/>
      <c r="L2089" s="5" t="str">
        <f>IF(ActividadesCom[[#This Row],[NIVEL 1]]&lt;&gt;0,VLOOKUP(ActividadesCom[[#This Row],[NIVEL 1]],Catálogo!A:B,2,FALSE),"")</f>
        <v/>
      </c>
      <c r="M2089" s="5"/>
      <c r="N2089" s="6"/>
      <c r="O2089" s="5"/>
      <c r="P2089" s="5"/>
      <c r="Q2089" s="5" t="str">
        <f>IF(ActividadesCom[[#This Row],[NIVEL 2]]&lt;&gt;0,VLOOKUP(ActividadesCom[[#This Row],[NIVEL 2]],Catálogo!A:B,2,FALSE),"")</f>
        <v/>
      </c>
      <c r="R2089" s="14"/>
      <c r="S2089" s="28"/>
      <c r="T2089" s="14"/>
      <c r="U2089" s="14"/>
      <c r="V2089" s="5" t="str">
        <f>IF(ActividadesCom[[#This Row],[NIVEL 3]]&lt;&gt;0,VLOOKUP(ActividadesCom[[#This Row],[NIVEL 3]],Catálogo!A:B,2,FALSE),"")</f>
        <v/>
      </c>
      <c r="W2089" s="14"/>
      <c r="X2089" s="6"/>
      <c r="Y2089" s="5"/>
      <c r="Z2089" s="5"/>
      <c r="AA2089" s="5" t="str">
        <f>IF(ActividadesCom[[#This Row],[NIVEL 4]]&lt;&gt;0,VLOOKUP(ActividadesCom[[#This Row],[NIVEL 4]],Catálogo!A:B,2,FALSE),"")</f>
        <v/>
      </c>
      <c r="AB2089" s="5"/>
      <c r="AC2089" s="6"/>
      <c r="AD2089" s="5"/>
      <c r="AE2089" s="5"/>
      <c r="AF2089" s="5" t="str">
        <f>IF(ActividadesCom[[#This Row],[NIVEL 5]]&lt;&gt;0,VLOOKUP(ActividadesCom[[#This Row],[NIVEL 5]],Catálogo!A:B,2,FALSE),"")</f>
        <v/>
      </c>
      <c r="AG2089" s="5"/>
      <c r="AH2089" s="2"/>
      <c r="AI2089" s="2"/>
    </row>
    <row r="2090" spans="1:35" ht="30" customHeight="1" x14ac:dyDescent="0.25">
      <c r="A2090" s="7">
        <v>18470049</v>
      </c>
      <c r="B2090" s="97" t="str">
        <f>VLOOKUP(ActividadesCom[[#This Row],[NO. DE CONTROL]],'LISTADO ESTUDIANTES'!A:C,3,FALSE)</f>
        <v>CONTRERAS MENA JUDITH GUADALUPE</v>
      </c>
      <c r="C2090" s="97" t="str">
        <f>VLOOKUP(ActividadesCom[[#This Row],[NO. DE CONTROL]],'LISTADO ESTUDIANTES'!A:B,2,FALSE)</f>
        <v>ARQUITECTURA</v>
      </c>
      <c r="D2090" s="18" t="str">
        <f>VLOOKUP(ActividadesCom[[#This Row],[NO. DE CONTROL]],'LISTADO ESTUDIANTES'!A:D,4,FALSE)</f>
        <v>ACTIVO(A)</v>
      </c>
      <c r="E2090" s="5">
        <f>SUM(ActividadesCom[[#This Row],[CRÉD. 1]],ActividadesCom[[#This Row],[CRÉD. 2]],ActividadesCom[[#This Row],[CRÉD. 3]],ActividadesCom[[#This Row],[CRÉD. 4]],ActividadesCom[[#This Row],[CRÉD. 5]])</f>
        <v>5</v>
      </c>
      <c r="F2090" s="17">
        <f>IF(ActividadesCom[[#This Row],[ÚLTIMO SEMESTRE CON CRÉDITOS]]&gt;0,ROUND(AVERAGE(ActividadesCom[[#This Row],[VALOR NIVEL 5]],ActividadesCom[[#This Row],[VALOR NIVEL 4]],ActividadesCom[[#This Row],[VALOR NIVEL 3]],ActividadesCom[[#This Row],[VALOR NIVEL 2]],ActividadesCom[[#This Row],[VALOR NIVEL 1]]),0),"")</f>
        <v>3</v>
      </c>
      <c r="G2090" s="5" t="str">
        <f>IF(ActividadesCom[[#This Row],[PROMEDIO]]="","",IF(ActividadesCom[[#This Row],[PROMEDIO]]&gt;=4,"EXCELENTE",IF(ActividadesCom[[#This Row],[PROMEDIO]]&gt;=3,"NOTABLE",IF(ActividadesCom[[#This Row],[PROMEDIO]]&gt;=2,"BUENO",IF(ActividadesCom[[#This Row],[PROMEDIO]]=1,"SUFICIENTE","")))))</f>
        <v>NOTABLE</v>
      </c>
      <c r="H2090" s="5">
        <f>MAX(ActividadesCom[[#This Row],[PERÍODO 1]],ActividadesCom[[#This Row],[PERÍODO 2]],ActividadesCom[[#This Row],[PERÍODO 3]],ActividadesCom[[#This Row],[PERÍODO 4]],ActividadesCom[[#This Row],[PERÍODO 5]])</f>
        <v>20213</v>
      </c>
      <c r="I2090" s="6" t="s">
        <v>4695</v>
      </c>
      <c r="J2090" s="5">
        <v>20213</v>
      </c>
      <c r="K2090" s="5" t="s">
        <v>4008</v>
      </c>
      <c r="L2090" s="5">
        <f>IF(ActividadesCom[[#This Row],[NIVEL 1]]&lt;&gt;0,VLOOKUP(ActividadesCom[[#This Row],[NIVEL 1]],Catálogo!A:B,2,FALSE),"")</f>
        <v>4</v>
      </c>
      <c r="M2090" s="5">
        <v>1</v>
      </c>
      <c r="N2090" s="6" t="s">
        <v>1041</v>
      </c>
      <c r="O2090" s="5">
        <v>20193</v>
      </c>
      <c r="P2090" s="5" t="s">
        <v>4008</v>
      </c>
      <c r="Q2090" s="5">
        <f>IF(ActividadesCom[[#This Row],[NIVEL 2]]&lt;&gt;0,VLOOKUP(ActividadesCom[[#This Row],[NIVEL 2]],Catálogo!A:B,2,FALSE),"")</f>
        <v>4</v>
      </c>
      <c r="R2090" s="14">
        <v>1</v>
      </c>
      <c r="S2090" s="6" t="s">
        <v>4751</v>
      </c>
      <c r="T2090" s="11">
        <v>20213</v>
      </c>
      <c r="U2090" s="11" t="s">
        <v>4008</v>
      </c>
      <c r="V2090" s="5">
        <f>IF(ActividadesCom[[#This Row],[NIVEL 3]]&lt;&gt;0,VLOOKUP(ActividadesCom[[#This Row],[NIVEL 3]],Catálogo!A:B,2,FALSE),"")</f>
        <v>4</v>
      </c>
      <c r="W2090" s="11">
        <v>1</v>
      </c>
      <c r="X2090" s="6" t="s">
        <v>12</v>
      </c>
      <c r="Y2090" s="5">
        <v>20213</v>
      </c>
      <c r="Z2090" s="5" t="s">
        <v>4010</v>
      </c>
      <c r="AA2090" s="5">
        <f>IF(ActividadesCom[[#This Row],[NIVEL 4]]&lt;&gt;0,VLOOKUP(ActividadesCom[[#This Row],[NIVEL 4]],Catálogo!A:B,2,FALSE),"")</f>
        <v>2</v>
      </c>
      <c r="AB2090" s="5">
        <v>1</v>
      </c>
      <c r="AC2090" s="6" t="s">
        <v>3117</v>
      </c>
      <c r="AD2090" s="5">
        <v>20201</v>
      </c>
      <c r="AE2090" s="5" t="s">
        <v>4010</v>
      </c>
      <c r="AF2090" s="5">
        <f>IF(ActividadesCom[[#This Row],[NIVEL 5]]&lt;&gt;0,VLOOKUP(ActividadesCom[[#This Row],[NIVEL 5]],Catálogo!A:B,2,FALSE),"")</f>
        <v>2</v>
      </c>
      <c r="AG2090" s="5">
        <v>1</v>
      </c>
      <c r="AH2090" s="2"/>
      <c r="AI2090" s="2"/>
    </row>
    <row r="2091" spans="1:35" ht="30" hidden="1" customHeight="1" x14ac:dyDescent="0.25">
      <c r="A2091" s="7">
        <v>18470050</v>
      </c>
      <c r="B2091" s="97" t="str">
        <f>VLOOKUP(ActividadesCom[[#This Row],[NO. DE CONTROL]],'LISTADO ESTUDIANTES'!A:C,3,FALSE)</f>
        <v>HERNANDEZ YAN CARLOS EDUARDO</v>
      </c>
      <c r="C2091" s="97" t="str">
        <f>VLOOKUP(ActividadesCom[[#This Row],[NO. DE CONTROL]],'LISTADO ESTUDIANTES'!A:B,2,FALSE)</f>
        <v>ARQUITECTURA</v>
      </c>
      <c r="D2091" s="18" t="str">
        <f>VLOOKUP(ActividadesCom[[#This Row],[NO. DE CONTROL]],'LISTADO ESTUDIANTES'!A:D,4,FALSE)</f>
        <v>BAJA</v>
      </c>
      <c r="E2091" s="5">
        <f>SUM(ActividadesCom[[#This Row],[CRÉD. 1]],ActividadesCom[[#This Row],[CRÉD. 2]],ActividadesCom[[#This Row],[CRÉD. 3]],ActividadesCom[[#This Row],[CRÉD. 4]],ActividadesCom[[#This Row],[CRÉD. 5]])</f>
        <v>0</v>
      </c>
      <c r="F2091" s="17" t="str">
        <f>IF(ActividadesCom[[#This Row],[ÚLTIMO SEMESTRE CON CRÉDITOS]]&gt;0,ROUND(AVERAGE(ActividadesCom[[#This Row],[VALOR NIVEL 5]],ActividadesCom[[#This Row],[VALOR NIVEL 4]],ActividadesCom[[#This Row],[VALOR NIVEL 3]],ActividadesCom[[#This Row],[VALOR NIVEL 2]],ActividadesCom[[#This Row],[VALOR NIVEL 1]]),0),"")</f>
        <v/>
      </c>
      <c r="G2091" s="5" t="str">
        <f>IF(ActividadesCom[[#This Row],[PROMEDIO]]="","",IF(ActividadesCom[[#This Row],[PROMEDIO]]&gt;=4,"EXCELENTE",IF(ActividadesCom[[#This Row],[PROMEDIO]]&gt;=3,"NOTABLE",IF(ActividadesCom[[#This Row],[PROMEDIO]]&gt;=2,"BUENO",IF(ActividadesCom[[#This Row],[PROMEDIO]]=1,"SUFICIENTE","")))))</f>
        <v/>
      </c>
      <c r="H2091" s="5">
        <f>MAX(ActividadesCom[[#This Row],[PERÍODO 1]],ActividadesCom[[#This Row],[PERÍODO 2]],ActividadesCom[[#This Row],[PERÍODO 3]],ActividadesCom[[#This Row],[PERÍODO 4]],ActividadesCom[[#This Row],[PERÍODO 5]])</f>
        <v>0</v>
      </c>
      <c r="I2091" s="6"/>
      <c r="J2091" s="5"/>
      <c r="K2091" s="5"/>
      <c r="L2091" s="5" t="str">
        <f>IF(ActividadesCom[[#This Row],[NIVEL 1]]&lt;&gt;0,VLOOKUP(ActividadesCom[[#This Row],[NIVEL 1]],Catálogo!A:B,2,FALSE),"")</f>
        <v/>
      </c>
      <c r="M2091" s="5"/>
      <c r="N2091" s="6"/>
      <c r="O2091" s="5"/>
      <c r="P2091" s="5"/>
      <c r="Q2091" s="5" t="str">
        <f>IF(ActividadesCom[[#This Row],[NIVEL 2]]&lt;&gt;0,VLOOKUP(ActividadesCom[[#This Row],[NIVEL 2]],Catálogo!A:B,2,FALSE),"")</f>
        <v/>
      </c>
      <c r="R2091" s="11"/>
      <c r="S2091" s="12"/>
      <c r="T2091" s="11"/>
      <c r="U2091" s="11"/>
      <c r="V2091" s="5" t="str">
        <f>IF(ActividadesCom[[#This Row],[NIVEL 3]]&lt;&gt;0,VLOOKUP(ActividadesCom[[#This Row],[NIVEL 3]],Catálogo!A:B,2,FALSE),"")</f>
        <v/>
      </c>
      <c r="W2091" s="11"/>
      <c r="X2091" s="6"/>
      <c r="Y2091" s="5"/>
      <c r="Z2091" s="5"/>
      <c r="AA2091" s="5" t="str">
        <f>IF(ActividadesCom[[#This Row],[NIVEL 4]]&lt;&gt;0,VLOOKUP(ActividadesCom[[#This Row],[NIVEL 4]],Catálogo!A:B,2,FALSE),"")</f>
        <v/>
      </c>
      <c r="AB2091" s="5"/>
      <c r="AC2091" s="6"/>
      <c r="AD2091" s="5"/>
      <c r="AE2091" s="5"/>
      <c r="AF2091" s="5" t="str">
        <f>IF(ActividadesCom[[#This Row],[NIVEL 5]]&lt;&gt;0,VLOOKUP(ActividadesCom[[#This Row],[NIVEL 5]],Catálogo!A:B,2,FALSE),"")</f>
        <v/>
      </c>
      <c r="AG2091" s="5"/>
      <c r="AH2091" s="2"/>
      <c r="AI2091" s="2"/>
    </row>
    <row r="2092" spans="1:35" ht="30" customHeight="1" x14ac:dyDescent="0.25">
      <c r="A2092" s="7">
        <v>18470051</v>
      </c>
      <c r="B2092" s="97" t="str">
        <f>VLOOKUP(ActividadesCom[[#This Row],[NO. DE CONTROL]],'LISTADO ESTUDIANTES'!A:C,3,FALSE)</f>
        <v>LOPEZ QUEJ AREMI GUADALUPE</v>
      </c>
      <c r="C2092" s="97" t="str">
        <f>VLOOKUP(ActividadesCom[[#This Row],[NO. DE CONTROL]],'LISTADO ESTUDIANTES'!A:B,2,FALSE)</f>
        <v>ARQUITECTURA</v>
      </c>
      <c r="D2092" s="18" t="str">
        <f>VLOOKUP(ActividadesCom[[#This Row],[NO. DE CONTROL]],'LISTADO ESTUDIANTES'!A:D,4,FALSE)</f>
        <v>ACTIVO(A)</v>
      </c>
      <c r="E2092" s="5">
        <f>SUM(ActividadesCom[[#This Row],[CRÉD. 1]],ActividadesCom[[#This Row],[CRÉD. 2]],ActividadesCom[[#This Row],[CRÉD. 3]],ActividadesCom[[#This Row],[CRÉD. 4]],ActividadesCom[[#This Row],[CRÉD. 5]])</f>
        <v>5</v>
      </c>
      <c r="F2092" s="17">
        <f>IF(ActividadesCom[[#This Row],[ÚLTIMO SEMESTRE CON CRÉDITOS]]&gt;0,ROUND(AVERAGE(ActividadesCom[[#This Row],[VALOR NIVEL 5]],ActividadesCom[[#This Row],[VALOR NIVEL 4]],ActividadesCom[[#This Row],[VALOR NIVEL 3]],ActividadesCom[[#This Row],[VALOR NIVEL 2]],ActividadesCom[[#This Row],[VALOR NIVEL 1]]),0),"")</f>
        <v>3</v>
      </c>
      <c r="G2092" s="5" t="str">
        <f>IF(ActividadesCom[[#This Row],[PROMEDIO]]="","",IF(ActividadesCom[[#This Row],[PROMEDIO]]&gt;=4,"EXCELENTE",IF(ActividadesCom[[#This Row],[PROMEDIO]]&gt;=3,"NOTABLE",IF(ActividadesCom[[#This Row],[PROMEDIO]]&gt;=2,"BUENO",IF(ActividadesCom[[#This Row],[PROMEDIO]]=1,"SUFICIENTE","")))))</f>
        <v>NOTABLE</v>
      </c>
      <c r="H2092" s="5">
        <f>MAX(ActividadesCom[[#This Row],[PERÍODO 1]],ActividadesCom[[#This Row],[PERÍODO 2]],ActividadesCom[[#This Row],[PERÍODO 3]],ActividadesCom[[#This Row],[PERÍODO 4]],ActividadesCom[[#This Row],[PERÍODO 5]])</f>
        <v>20221</v>
      </c>
      <c r="I2092" s="6" t="s">
        <v>4695</v>
      </c>
      <c r="J2092" s="5">
        <v>20213</v>
      </c>
      <c r="K2092" s="5" t="s">
        <v>4008</v>
      </c>
      <c r="L2092" s="5">
        <f>IF(ActividadesCom[[#This Row],[NIVEL 1]]&lt;&gt;0,VLOOKUP(ActividadesCom[[#This Row],[NIVEL 1]],Catálogo!A:B,2,FALSE),"")</f>
        <v>4</v>
      </c>
      <c r="M2092" s="5">
        <v>1</v>
      </c>
      <c r="N2092" s="6" t="s">
        <v>4748</v>
      </c>
      <c r="O2092" s="5">
        <v>20221</v>
      </c>
      <c r="P2092" s="5" t="s">
        <v>4008</v>
      </c>
      <c r="Q2092" s="5">
        <f>IF(ActividadesCom[[#This Row],[NIVEL 2]]&lt;&gt;0,VLOOKUP(ActividadesCom[[#This Row],[NIVEL 2]],Catálogo!A:B,2,FALSE),"")</f>
        <v>4</v>
      </c>
      <c r="R2092" s="14">
        <v>1</v>
      </c>
      <c r="S2092" s="28" t="s">
        <v>133</v>
      </c>
      <c r="T2092" s="14">
        <v>20213</v>
      </c>
      <c r="U2092" s="14" t="s">
        <v>4009</v>
      </c>
      <c r="V2092" s="5">
        <f>IF(ActividadesCom[[#This Row],[NIVEL 3]]&lt;&gt;0,VLOOKUP(ActividadesCom[[#This Row],[NIVEL 3]],Catálogo!A:B,2,FALSE),"")</f>
        <v>3</v>
      </c>
      <c r="W2092" s="14">
        <v>1</v>
      </c>
      <c r="X2092" s="6" t="s">
        <v>2763</v>
      </c>
      <c r="Y2092" s="5">
        <v>20201</v>
      </c>
      <c r="Z2092" s="5" t="s">
        <v>4010</v>
      </c>
      <c r="AA2092" s="5">
        <f>IF(ActividadesCom[[#This Row],[NIVEL 4]]&lt;&gt;0,VLOOKUP(ActividadesCom[[#This Row],[NIVEL 4]],Catálogo!A:B,2,FALSE),"")</f>
        <v>2</v>
      </c>
      <c r="AB2092" s="5">
        <v>1</v>
      </c>
      <c r="AC2092" s="6" t="s">
        <v>11</v>
      </c>
      <c r="AD2092" s="5">
        <v>20183</v>
      </c>
      <c r="AE2092" s="5" t="s">
        <v>4009</v>
      </c>
      <c r="AF2092" s="5">
        <f>IF(ActividadesCom[[#This Row],[NIVEL 5]]&lt;&gt;0,VLOOKUP(ActividadesCom[[#This Row],[NIVEL 5]],Catálogo!A:B,2,FALSE),"")</f>
        <v>3</v>
      </c>
      <c r="AG2092" s="5">
        <v>1</v>
      </c>
      <c r="AH2092" s="2"/>
      <c r="AI2092" s="2"/>
    </row>
    <row r="2093" spans="1:35" ht="30" hidden="1" customHeight="1" x14ac:dyDescent="0.25">
      <c r="A2093" s="7">
        <v>18470052</v>
      </c>
      <c r="B2093" s="97" t="str">
        <f>VLOOKUP(ActividadesCom[[#This Row],[NO. DE CONTROL]],'LISTADO ESTUDIANTES'!A:C,3,FALSE)</f>
        <v>DZIB NAAL ANDREA GUADALUPE</v>
      </c>
      <c r="C2093" s="97" t="str">
        <f>VLOOKUP(ActividadesCom[[#This Row],[NO. DE CONTROL]],'LISTADO ESTUDIANTES'!A:B,2,FALSE)</f>
        <v>ARQUITECTURA</v>
      </c>
      <c r="D2093" s="18" t="str">
        <f>VLOOKUP(ActividadesCom[[#This Row],[NO. DE CONTROL]],'LISTADO ESTUDIANTES'!A:D,4,FALSE)</f>
        <v>BAJA</v>
      </c>
      <c r="E2093" s="5">
        <f>SUM(ActividadesCom[[#This Row],[CRÉD. 1]],ActividadesCom[[#This Row],[CRÉD. 2]],ActividadesCom[[#This Row],[CRÉD. 3]],ActividadesCom[[#This Row],[CRÉD. 4]],ActividadesCom[[#This Row],[CRÉD. 5]])</f>
        <v>2</v>
      </c>
      <c r="F2093" s="17">
        <f>IF(ActividadesCom[[#This Row],[ÚLTIMO SEMESTRE CON CRÉDITOS]]&gt;0,ROUND(AVERAGE(ActividadesCom[[#This Row],[VALOR NIVEL 5]],ActividadesCom[[#This Row],[VALOR NIVEL 4]],ActividadesCom[[#This Row],[VALOR NIVEL 3]],ActividadesCom[[#This Row],[VALOR NIVEL 2]],ActividadesCom[[#This Row],[VALOR NIVEL 1]]),0),"")</f>
        <v>3</v>
      </c>
      <c r="G2093" s="5" t="str">
        <f>IF(ActividadesCom[[#This Row],[PROMEDIO]]="","",IF(ActividadesCom[[#This Row],[PROMEDIO]]&gt;=4,"EXCELENTE",IF(ActividadesCom[[#This Row],[PROMEDIO]]&gt;=3,"NOTABLE",IF(ActividadesCom[[#This Row],[PROMEDIO]]&gt;=2,"BUENO",IF(ActividadesCom[[#This Row],[PROMEDIO]]=1,"SUFICIENTE","")))))</f>
        <v>NOTABLE</v>
      </c>
      <c r="H2093" s="5">
        <f>MAX(ActividadesCom[[#This Row],[PERÍODO 1]],ActividadesCom[[#This Row],[PERÍODO 2]],ActividadesCom[[#This Row],[PERÍODO 3]],ActividadesCom[[#This Row],[PERÍODO 4]],ActividadesCom[[#This Row],[PERÍODO 5]])</f>
        <v>20191</v>
      </c>
      <c r="I2093" s="6"/>
      <c r="J2093" s="5"/>
      <c r="K2093" s="5"/>
      <c r="L2093" s="5" t="str">
        <f>IF(ActividadesCom[[#This Row],[NIVEL 1]]&lt;&gt;0,VLOOKUP(ActividadesCom[[#This Row],[NIVEL 1]],Catálogo!A:B,2,FALSE),"")</f>
        <v/>
      </c>
      <c r="M2093" s="5"/>
      <c r="N2093" s="6"/>
      <c r="O2093" s="5"/>
      <c r="P2093" s="5"/>
      <c r="Q2093" s="5" t="str">
        <f>IF(ActividadesCom[[#This Row],[NIVEL 2]]&lt;&gt;0,VLOOKUP(ActividadesCom[[#This Row],[NIVEL 2]],Catálogo!A:B,2,FALSE),"")</f>
        <v/>
      </c>
      <c r="R2093" s="14"/>
      <c r="S2093" s="28"/>
      <c r="T2093" s="14"/>
      <c r="U2093" s="14"/>
      <c r="V2093" s="5" t="str">
        <f>IF(ActividadesCom[[#This Row],[NIVEL 3]]&lt;&gt;0,VLOOKUP(ActividadesCom[[#This Row],[NIVEL 3]],Catálogo!A:B,2,FALSE),"")</f>
        <v/>
      </c>
      <c r="W2093" s="14"/>
      <c r="X2093" s="6" t="s">
        <v>978</v>
      </c>
      <c r="Y2093" s="5">
        <v>20191</v>
      </c>
      <c r="Z2093" s="5" t="s">
        <v>4009</v>
      </c>
      <c r="AA2093" s="5">
        <f>IF(ActividadesCom[[#This Row],[NIVEL 4]]&lt;&gt;0,VLOOKUP(ActividadesCom[[#This Row],[NIVEL 4]],Catálogo!A:B,2,FALSE),"")</f>
        <v>3</v>
      </c>
      <c r="AB2093" s="5">
        <v>1</v>
      </c>
      <c r="AC2093" s="6" t="s">
        <v>818</v>
      </c>
      <c r="AD2093" s="5">
        <v>20183</v>
      </c>
      <c r="AE2093" s="5" t="s">
        <v>4009</v>
      </c>
      <c r="AF2093" s="5">
        <f>IF(ActividadesCom[[#This Row],[NIVEL 5]]&lt;&gt;0,VLOOKUP(ActividadesCom[[#This Row],[NIVEL 5]],Catálogo!A:B,2,FALSE),"")</f>
        <v>3</v>
      </c>
      <c r="AG2093" s="5">
        <v>1</v>
      </c>
      <c r="AH2093" s="2"/>
      <c r="AI2093" s="2"/>
    </row>
    <row r="2094" spans="1:35" ht="30" customHeight="1" x14ac:dyDescent="0.25">
      <c r="A2094" s="7">
        <v>18470053</v>
      </c>
      <c r="B2094" s="97" t="str">
        <f>VLOOKUP(ActividadesCom[[#This Row],[NO. DE CONTROL]],'LISTADO ESTUDIANTES'!A:C,3,FALSE)</f>
        <v>CEBALLOS MONTORES FERNANDO ALEXIS</v>
      </c>
      <c r="C2094" s="97" t="str">
        <f>VLOOKUP(ActividadesCom[[#This Row],[NO. DE CONTROL]],'LISTADO ESTUDIANTES'!A:B,2,FALSE)</f>
        <v>ARQUITECTURA</v>
      </c>
      <c r="D2094" s="18" t="str">
        <f>VLOOKUP(ActividadesCom[[#This Row],[NO. DE CONTROL]],'LISTADO ESTUDIANTES'!A:D,4,FALSE)</f>
        <v>ACTIVO(A)</v>
      </c>
      <c r="E2094" s="5">
        <f>SUM(ActividadesCom[[#This Row],[CRÉD. 1]],ActividadesCom[[#This Row],[CRÉD. 2]],ActividadesCom[[#This Row],[CRÉD. 3]],ActividadesCom[[#This Row],[CRÉD. 4]],ActividadesCom[[#This Row],[CRÉD. 5]])</f>
        <v>5</v>
      </c>
      <c r="F2094" s="17">
        <f>IF(ActividadesCom[[#This Row],[ÚLTIMO SEMESTRE CON CRÉDITOS]]&gt;0,ROUND(AVERAGE(ActividadesCom[[#This Row],[VALOR NIVEL 5]],ActividadesCom[[#This Row],[VALOR NIVEL 4]],ActividadesCom[[#This Row],[VALOR NIVEL 3]],ActividadesCom[[#This Row],[VALOR NIVEL 2]],ActividadesCom[[#This Row],[VALOR NIVEL 1]]),0),"")</f>
        <v>3</v>
      </c>
      <c r="G2094" s="5" t="str">
        <f>IF(ActividadesCom[[#This Row],[PROMEDIO]]="","",IF(ActividadesCom[[#This Row],[PROMEDIO]]&gt;=4,"EXCELENTE",IF(ActividadesCom[[#This Row],[PROMEDIO]]&gt;=3,"NOTABLE",IF(ActividadesCom[[#This Row],[PROMEDIO]]&gt;=2,"BUENO",IF(ActividadesCom[[#This Row],[PROMEDIO]]=1,"SUFICIENTE","")))))</f>
        <v>NOTABLE</v>
      </c>
      <c r="H2094" s="5">
        <f>MAX(ActividadesCom[[#This Row],[PERÍODO 1]],ActividadesCom[[#This Row],[PERÍODO 2]],ActividadesCom[[#This Row],[PERÍODO 3]],ActividadesCom[[#This Row],[PERÍODO 4]],ActividadesCom[[#This Row],[PERÍODO 5]])</f>
        <v>20213</v>
      </c>
      <c r="I2094" s="6" t="s">
        <v>900</v>
      </c>
      <c r="J2094" s="5">
        <v>20191</v>
      </c>
      <c r="K2094" s="5" t="s">
        <v>4010</v>
      </c>
      <c r="L2094" s="5">
        <f>IF(ActividadesCom[[#This Row],[NIVEL 1]]&lt;&gt;0,VLOOKUP(ActividadesCom[[#This Row],[NIVEL 1]],Catálogo!A:B,2,FALSE),"")</f>
        <v>2</v>
      </c>
      <c r="M2094" s="5">
        <v>1</v>
      </c>
      <c r="N2094" s="6" t="s">
        <v>4695</v>
      </c>
      <c r="O2094" s="5">
        <v>20213</v>
      </c>
      <c r="P2094" s="5" t="s">
        <v>4008</v>
      </c>
      <c r="Q2094" s="5">
        <f>IF(ActividadesCom[[#This Row],[NIVEL 2]]&lt;&gt;0,VLOOKUP(ActividadesCom[[#This Row],[NIVEL 2]],Catálogo!A:B,2,FALSE),"")</f>
        <v>4</v>
      </c>
      <c r="R2094" s="11">
        <v>1</v>
      </c>
      <c r="S2094" s="12" t="s">
        <v>665</v>
      </c>
      <c r="T2094" s="11">
        <v>20213</v>
      </c>
      <c r="U2094" s="11" t="s">
        <v>4011</v>
      </c>
      <c r="V2094" s="5">
        <f>IF(ActividadesCom[[#This Row],[NIVEL 3]]&lt;&gt;0,VLOOKUP(ActividadesCom[[#This Row],[NIVEL 3]],Catálogo!A:B,2,FALSE),"")</f>
        <v>1</v>
      </c>
      <c r="W2094" s="11">
        <v>1</v>
      </c>
      <c r="X2094" s="6" t="s">
        <v>4478</v>
      </c>
      <c r="Y2094" s="5">
        <v>20211</v>
      </c>
      <c r="Z2094" s="5" t="s">
        <v>4009</v>
      </c>
      <c r="AA2094" s="5">
        <f>IF(ActividadesCom[[#This Row],[NIVEL 4]]&lt;&gt;0,VLOOKUP(ActividadesCom[[#This Row],[NIVEL 4]],Catálogo!A:B,2,FALSE),"")</f>
        <v>3</v>
      </c>
      <c r="AB2094" s="5">
        <v>1</v>
      </c>
      <c r="AC2094" s="6" t="s">
        <v>665</v>
      </c>
      <c r="AD2094" s="5">
        <v>20183</v>
      </c>
      <c r="AE2094" s="5" t="s">
        <v>4009</v>
      </c>
      <c r="AF2094" s="5">
        <f>IF(ActividadesCom[[#This Row],[NIVEL 5]]&lt;&gt;0,VLOOKUP(ActividadesCom[[#This Row],[NIVEL 5]],Catálogo!A:B,2,FALSE),"")</f>
        <v>3</v>
      </c>
      <c r="AG2094" s="5">
        <v>1</v>
      </c>
      <c r="AH2094" s="2"/>
      <c r="AI2094" s="2"/>
    </row>
    <row r="2095" spans="1:35" ht="30" hidden="1" customHeight="1" x14ac:dyDescent="0.25">
      <c r="A2095" s="7">
        <v>18470054</v>
      </c>
      <c r="B2095" s="97" t="str">
        <f>VLOOKUP(ActividadesCom[[#This Row],[NO. DE CONTROL]],'LISTADO ESTUDIANTES'!A:C,3,FALSE)</f>
        <v>CRUZ NAAL GILMER EDIEL</v>
      </c>
      <c r="C2095" s="97" t="str">
        <f>VLOOKUP(ActividadesCom[[#This Row],[NO. DE CONTROL]],'LISTADO ESTUDIANTES'!A:B,2,FALSE)</f>
        <v>ARQUITECTURA</v>
      </c>
      <c r="D2095" s="18" t="str">
        <f>VLOOKUP(ActividadesCom[[#This Row],[NO. DE CONTROL]],'LISTADO ESTUDIANTES'!A:D,4,FALSE)</f>
        <v>BAJA</v>
      </c>
      <c r="E2095" s="5">
        <f>SUM(ActividadesCom[[#This Row],[CRÉD. 1]],ActividadesCom[[#This Row],[CRÉD. 2]],ActividadesCom[[#This Row],[CRÉD. 3]],ActividadesCom[[#This Row],[CRÉD. 4]],ActividadesCom[[#This Row],[CRÉD. 5]])</f>
        <v>2</v>
      </c>
      <c r="F2095" s="17">
        <f>IF(ActividadesCom[[#This Row],[ÚLTIMO SEMESTRE CON CRÉDITOS]]&gt;0,ROUND(AVERAGE(ActividadesCom[[#This Row],[VALOR NIVEL 5]],ActividadesCom[[#This Row],[VALOR NIVEL 4]],ActividadesCom[[#This Row],[VALOR NIVEL 3]],ActividadesCom[[#This Row],[VALOR NIVEL 2]],ActividadesCom[[#This Row],[VALOR NIVEL 1]]),0),"")</f>
        <v>3</v>
      </c>
      <c r="G2095" s="5" t="str">
        <f>IF(ActividadesCom[[#This Row],[PROMEDIO]]="","",IF(ActividadesCom[[#This Row],[PROMEDIO]]&gt;=4,"EXCELENTE",IF(ActividadesCom[[#This Row],[PROMEDIO]]&gt;=3,"NOTABLE",IF(ActividadesCom[[#This Row],[PROMEDIO]]&gt;=2,"BUENO",IF(ActividadesCom[[#This Row],[PROMEDIO]]=1,"SUFICIENTE","")))))</f>
        <v>NOTABLE</v>
      </c>
      <c r="H2095" s="5">
        <f>MAX(ActividadesCom[[#This Row],[PERÍODO 1]],ActividadesCom[[#This Row],[PERÍODO 2]],ActividadesCom[[#This Row],[PERÍODO 3]],ActividadesCom[[#This Row],[PERÍODO 4]],ActividadesCom[[#This Row],[PERÍODO 5]])</f>
        <v>20183</v>
      </c>
      <c r="I2095" s="6" t="s">
        <v>3997</v>
      </c>
      <c r="J2095" s="5">
        <v>20183</v>
      </c>
      <c r="K2095" s="5" t="s">
        <v>4010</v>
      </c>
      <c r="L2095" s="5">
        <f>IF(ActividadesCom[[#This Row],[NIVEL 1]]&lt;&gt;0,VLOOKUP(ActividadesCom[[#This Row],[NIVEL 1]],Catálogo!A:B,2,FALSE),"")</f>
        <v>2</v>
      </c>
      <c r="M2095" s="5">
        <v>1</v>
      </c>
      <c r="N2095" s="6"/>
      <c r="O2095" s="5"/>
      <c r="P2095" s="5"/>
      <c r="Q2095" s="5" t="str">
        <f>IF(ActividadesCom[[#This Row],[NIVEL 2]]&lt;&gt;0,VLOOKUP(ActividadesCom[[#This Row],[NIVEL 2]],Catálogo!A:B,2,FALSE),"")</f>
        <v/>
      </c>
      <c r="R2095" s="11"/>
      <c r="S2095" s="12"/>
      <c r="T2095" s="11"/>
      <c r="U2095" s="11"/>
      <c r="V2095" s="5" t="str">
        <f>IF(ActividadesCom[[#This Row],[NIVEL 3]]&lt;&gt;0,VLOOKUP(ActividadesCom[[#This Row],[NIVEL 3]],Catálogo!A:B,2,FALSE),"")</f>
        <v/>
      </c>
      <c r="W2095" s="11"/>
      <c r="X2095" s="6"/>
      <c r="Y2095" s="5"/>
      <c r="Z2095" s="5"/>
      <c r="AA2095" s="5" t="str">
        <f>IF(ActividadesCom[[#This Row],[NIVEL 4]]&lt;&gt;0,VLOOKUP(ActividadesCom[[#This Row],[NIVEL 4]],Catálogo!A:B,2,FALSE),"")</f>
        <v/>
      </c>
      <c r="AB2095" s="5"/>
      <c r="AC2095" s="6" t="s">
        <v>27</v>
      </c>
      <c r="AD2095" s="5">
        <v>20183</v>
      </c>
      <c r="AE2095" s="5" t="s">
        <v>4008</v>
      </c>
      <c r="AF2095" s="5">
        <f>IF(ActividadesCom[[#This Row],[NIVEL 5]]&lt;&gt;0,VLOOKUP(ActividadesCom[[#This Row],[NIVEL 5]],Catálogo!A:B,2,FALSE),"")</f>
        <v>4</v>
      </c>
      <c r="AG2095" s="5">
        <v>1</v>
      </c>
      <c r="AH2095" s="2"/>
      <c r="AI2095" s="2"/>
    </row>
    <row r="2096" spans="1:35" ht="30" hidden="1" customHeight="1" x14ac:dyDescent="0.25">
      <c r="A2096" s="7">
        <v>18470055</v>
      </c>
      <c r="B2096" s="97" t="str">
        <f>VLOOKUP(ActividadesCom[[#This Row],[NO. DE CONTROL]],'LISTADO ESTUDIANTES'!A:C,3,FALSE)</f>
        <v>CHABLE CHABLE ADDIEL</v>
      </c>
      <c r="C2096" s="97" t="str">
        <f>VLOOKUP(ActividadesCom[[#This Row],[NO. DE CONTROL]],'LISTADO ESTUDIANTES'!A:B,2,FALSE)</f>
        <v>ARQUITECTURA</v>
      </c>
      <c r="D2096" s="18" t="str">
        <f>VLOOKUP(ActividadesCom[[#This Row],[NO. DE CONTROL]],'LISTADO ESTUDIANTES'!A:D,4,FALSE)</f>
        <v>BAJA</v>
      </c>
      <c r="E2096" s="5">
        <f>SUM(ActividadesCom[[#This Row],[CRÉD. 1]],ActividadesCom[[#This Row],[CRÉD. 2]],ActividadesCom[[#This Row],[CRÉD. 3]],ActividadesCom[[#This Row],[CRÉD. 4]],ActividadesCom[[#This Row],[CRÉD. 5]])</f>
        <v>0</v>
      </c>
      <c r="F2096" s="17" t="str">
        <f>IF(ActividadesCom[[#This Row],[ÚLTIMO SEMESTRE CON CRÉDITOS]]&gt;0,ROUND(AVERAGE(ActividadesCom[[#This Row],[VALOR NIVEL 5]],ActividadesCom[[#This Row],[VALOR NIVEL 4]],ActividadesCom[[#This Row],[VALOR NIVEL 3]],ActividadesCom[[#This Row],[VALOR NIVEL 2]],ActividadesCom[[#This Row],[VALOR NIVEL 1]]),0),"")</f>
        <v/>
      </c>
      <c r="G2096" s="5" t="str">
        <f>IF(ActividadesCom[[#This Row],[PROMEDIO]]="","",IF(ActividadesCom[[#This Row],[PROMEDIO]]&gt;=4,"EXCELENTE",IF(ActividadesCom[[#This Row],[PROMEDIO]]&gt;=3,"NOTABLE",IF(ActividadesCom[[#This Row],[PROMEDIO]]&gt;=2,"BUENO",IF(ActividadesCom[[#This Row],[PROMEDIO]]=1,"SUFICIENTE","")))))</f>
        <v/>
      </c>
      <c r="H2096" s="5">
        <f>MAX(ActividadesCom[[#This Row],[PERÍODO 1]],ActividadesCom[[#This Row],[PERÍODO 2]],ActividadesCom[[#This Row],[PERÍODO 3]],ActividadesCom[[#This Row],[PERÍODO 4]],ActividadesCom[[#This Row],[PERÍODO 5]])</f>
        <v>0</v>
      </c>
      <c r="I2096" s="6"/>
      <c r="J2096" s="5"/>
      <c r="K2096" s="5"/>
      <c r="L2096" s="5" t="str">
        <f>IF(ActividadesCom[[#This Row],[NIVEL 1]]&lt;&gt;0,VLOOKUP(ActividadesCom[[#This Row],[NIVEL 1]],Catálogo!A:B,2,FALSE),"")</f>
        <v/>
      </c>
      <c r="M2096" s="5"/>
      <c r="N2096" s="6"/>
      <c r="O2096" s="5"/>
      <c r="P2096" s="5"/>
      <c r="Q2096" s="5" t="str">
        <f>IF(ActividadesCom[[#This Row],[NIVEL 2]]&lt;&gt;0,VLOOKUP(ActividadesCom[[#This Row],[NIVEL 2]],Catálogo!A:B,2,FALSE),"")</f>
        <v/>
      </c>
      <c r="R2096" s="14"/>
      <c r="S2096" s="28"/>
      <c r="T2096" s="14"/>
      <c r="U2096" s="14"/>
      <c r="V2096" s="5" t="str">
        <f>IF(ActividadesCom[[#This Row],[NIVEL 3]]&lt;&gt;0,VLOOKUP(ActividadesCom[[#This Row],[NIVEL 3]],Catálogo!A:B,2,FALSE),"")</f>
        <v/>
      </c>
      <c r="W2096" s="14"/>
      <c r="X2096" s="6"/>
      <c r="Y2096" s="5"/>
      <c r="Z2096" s="5"/>
      <c r="AA2096" s="5" t="str">
        <f>IF(ActividadesCom[[#This Row],[NIVEL 4]]&lt;&gt;0,VLOOKUP(ActividadesCom[[#This Row],[NIVEL 4]],Catálogo!A:B,2,FALSE),"")</f>
        <v/>
      </c>
      <c r="AB2096" s="5"/>
      <c r="AC2096" s="6"/>
      <c r="AD2096" s="5"/>
      <c r="AE2096" s="5"/>
      <c r="AF2096" s="5" t="str">
        <f>IF(ActividadesCom[[#This Row],[NIVEL 5]]&lt;&gt;0,VLOOKUP(ActividadesCom[[#This Row],[NIVEL 5]],Catálogo!A:B,2,FALSE),"")</f>
        <v/>
      </c>
      <c r="AG2096" s="5"/>
      <c r="AH2096" s="2"/>
      <c r="AI2096" s="2"/>
    </row>
    <row r="2097" spans="1:35" ht="30" customHeight="1" x14ac:dyDescent="0.25">
      <c r="A2097" s="7">
        <v>18470056</v>
      </c>
      <c r="B2097" s="97" t="str">
        <f>VLOOKUP(ActividadesCom[[#This Row],[NO. DE CONTROL]],'LISTADO ESTUDIANTES'!A:C,3,FALSE)</f>
        <v>BRITO   FERNANDA LIZETH</v>
      </c>
      <c r="C2097" s="97" t="str">
        <f>VLOOKUP(ActividadesCom[[#This Row],[NO. DE CONTROL]],'LISTADO ESTUDIANTES'!A:B,2,FALSE)</f>
        <v>ARQUITECTURA</v>
      </c>
      <c r="D2097" s="18" t="str">
        <f>VLOOKUP(ActividadesCom[[#This Row],[NO. DE CONTROL]],'LISTADO ESTUDIANTES'!A:D,4,FALSE)</f>
        <v>ACTIVO(A)</v>
      </c>
      <c r="E2097" s="5">
        <f>SUM(ActividadesCom[[#This Row],[CRÉD. 1]],ActividadesCom[[#This Row],[CRÉD. 2]],ActividadesCom[[#This Row],[CRÉD. 3]],ActividadesCom[[#This Row],[CRÉD. 4]],ActividadesCom[[#This Row],[CRÉD. 5]])</f>
        <v>4</v>
      </c>
      <c r="F2097" s="17">
        <f>IF(ActividadesCom[[#This Row],[ÚLTIMO SEMESTRE CON CRÉDITOS]]&gt;0,ROUND(AVERAGE(ActividadesCom[[#This Row],[VALOR NIVEL 5]],ActividadesCom[[#This Row],[VALOR NIVEL 4]],ActividadesCom[[#This Row],[VALOR NIVEL 3]],ActividadesCom[[#This Row],[VALOR NIVEL 2]],ActividadesCom[[#This Row],[VALOR NIVEL 1]]),0),"")</f>
        <v>3</v>
      </c>
      <c r="G2097" s="5" t="str">
        <f>IF(ActividadesCom[[#This Row],[PROMEDIO]]="","",IF(ActividadesCom[[#This Row],[PROMEDIO]]&gt;=4,"EXCELENTE",IF(ActividadesCom[[#This Row],[PROMEDIO]]&gt;=3,"NOTABLE",IF(ActividadesCom[[#This Row],[PROMEDIO]]&gt;=2,"BUENO",IF(ActividadesCom[[#This Row],[PROMEDIO]]=1,"SUFICIENTE","")))))</f>
        <v>NOTABLE</v>
      </c>
      <c r="H2097" s="5">
        <f>MAX(ActividadesCom[[#This Row],[PERÍODO 1]],ActividadesCom[[#This Row],[PERÍODO 2]],ActividadesCom[[#This Row],[PERÍODO 3]],ActividadesCom[[#This Row],[PERÍODO 4]],ActividadesCom[[#This Row],[PERÍODO 5]])</f>
        <v>20213</v>
      </c>
      <c r="I2097" s="6" t="s">
        <v>4688</v>
      </c>
      <c r="J2097" s="5">
        <v>20213</v>
      </c>
      <c r="K2097" s="5" t="s">
        <v>4008</v>
      </c>
      <c r="L2097" s="5">
        <f>IF(ActividadesCom[[#This Row],[NIVEL 1]]&lt;&gt;0,VLOOKUP(ActividadesCom[[#This Row],[NIVEL 1]],Catálogo!A:B,2,FALSE),"")</f>
        <v>4</v>
      </c>
      <c r="M2097" s="5">
        <v>1</v>
      </c>
      <c r="N2097" s="6" t="s">
        <v>12</v>
      </c>
      <c r="O2097" s="5">
        <v>20213</v>
      </c>
      <c r="P2097" s="5" t="s">
        <v>4009</v>
      </c>
      <c r="Q2097" s="5">
        <f>IF(ActividadesCom[[#This Row],[NIVEL 2]]&lt;&gt;0,VLOOKUP(ActividadesCom[[#This Row],[NIVEL 2]],Catálogo!A:B,2,FALSE),"")</f>
        <v>3</v>
      </c>
      <c r="R2097" s="11">
        <v>1</v>
      </c>
      <c r="S2097" s="12"/>
      <c r="T2097" s="11"/>
      <c r="U2097" s="11"/>
      <c r="V2097" s="5" t="str">
        <f>IF(ActividadesCom[[#This Row],[NIVEL 3]]&lt;&gt;0,VLOOKUP(ActividadesCom[[#This Row],[NIVEL 3]],Catálogo!A:B,2,FALSE),"")</f>
        <v/>
      </c>
      <c r="W2097" s="11"/>
      <c r="X2097" s="6" t="s">
        <v>4478</v>
      </c>
      <c r="Y2097" s="5">
        <v>20211</v>
      </c>
      <c r="Z2097" s="5" t="s">
        <v>4009</v>
      </c>
      <c r="AA2097" s="5">
        <f>IF(ActividadesCom[[#This Row],[NIVEL 4]]&lt;&gt;0,VLOOKUP(ActividadesCom[[#This Row],[NIVEL 4]],Catálogo!A:B,2,FALSE),"")</f>
        <v>3</v>
      </c>
      <c r="AB2097" s="5">
        <v>1</v>
      </c>
      <c r="AC2097" s="6" t="s">
        <v>665</v>
      </c>
      <c r="AD2097" s="5">
        <v>20183</v>
      </c>
      <c r="AE2097" s="5" t="s">
        <v>4010</v>
      </c>
      <c r="AF2097" s="5">
        <f>IF(ActividadesCom[[#This Row],[NIVEL 5]]&lt;&gt;0,VLOOKUP(ActividadesCom[[#This Row],[NIVEL 5]],Catálogo!A:B,2,FALSE),"")</f>
        <v>2</v>
      </c>
      <c r="AG2097" s="5">
        <v>1</v>
      </c>
      <c r="AH2097" s="2"/>
      <c r="AI2097" s="2"/>
    </row>
    <row r="2098" spans="1:35" ht="30" hidden="1" customHeight="1" x14ac:dyDescent="0.25">
      <c r="A2098" s="7">
        <v>18470057</v>
      </c>
      <c r="B2098" s="97" t="str">
        <f>VLOOKUP(ActividadesCom[[#This Row],[NO. DE CONTROL]],'LISTADO ESTUDIANTES'!A:C,3,FALSE)</f>
        <v>MAAS AYIL JESUS ANTONIO</v>
      </c>
      <c r="C2098" s="97" t="str">
        <f>VLOOKUP(ActividadesCom[[#This Row],[NO. DE CONTROL]],'LISTADO ESTUDIANTES'!A:B,2,FALSE)</f>
        <v>ARQUITECTURA</v>
      </c>
      <c r="D2098" s="18" t="str">
        <f>VLOOKUP(ActividadesCom[[#This Row],[NO. DE CONTROL]],'LISTADO ESTUDIANTES'!A:D,4,FALSE)</f>
        <v>BAJA</v>
      </c>
      <c r="E2098" s="5">
        <f>SUM(ActividadesCom[[#This Row],[CRÉD. 1]],ActividadesCom[[#This Row],[CRÉD. 2]],ActividadesCom[[#This Row],[CRÉD. 3]],ActividadesCom[[#This Row],[CRÉD. 4]],ActividadesCom[[#This Row],[CRÉD. 5]])</f>
        <v>1</v>
      </c>
      <c r="F2098" s="17">
        <f>IF(ActividadesCom[[#This Row],[ÚLTIMO SEMESTRE CON CRÉDITOS]]&gt;0,ROUND(AVERAGE(ActividadesCom[[#This Row],[VALOR NIVEL 5]],ActividadesCom[[#This Row],[VALOR NIVEL 4]],ActividadesCom[[#This Row],[VALOR NIVEL 3]],ActividadesCom[[#This Row],[VALOR NIVEL 2]],ActividadesCom[[#This Row],[VALOR NIVEL 1]]),0),"")</f>
        <v>2</v>
      </c>
      <c r="G2098" s="5" t="str">
        <f>IF(ActividadesCom[[#This Row],[PROMEDIO]]="","",IF(ActividadesCom[[#This Row],[PROMEDIO]]&gt;=4,"EXCELENTE",IF(ActividadesCom[[#This Row],[PROMEDIO]]&gt;=3,"NOTABLE",IF(ActividadesCom[[#This Row],[PROMEDIO]]&gt;=2,"BUENO",IF(ActividadesCom[[#This Row],[PROMEDIO]]=1,"SUFICIENTE","")))))</f>
        <v>BUENO</v>
      </c>
      <c r="H2098" s="5">
        <f>MAX(ActividadesCom[[#This Row],[PERÍODO 1]],ActividadesCom[[#This Row],[PERÍODO 2]],ActividadesCom[[#This Row],[PERÍODO 3]],ActividadesCom[[#This Row],[PERÍODO 4]],ActividadesCom[[#This Row],[PERÍODO 5]])</f>
        <v>20183</v>
      </c>
      <c r="I2098" s="6"/>
      <c r="J2098" s="5"/>
      <c r="K2098" s="5"/>
      <c r="L2098" s="5" t="str">
        <f>IF(ActividadesCom[[#This Row],[NIVEL 1]]&lt;&gt;0,VLOOKUP(ActividadesCom[[#This Row],[NIVEL 1]],Catálogo!A:B,2,FALSE),"")</f>
        <v/>
      </c>
      <c r="M2098" s="5"/>
      <c r="N2098" s="6"/>
      <c r="O2098" s="5"/>
      <c r="P2098" s="5"/>
      <c r="Q2098" s="5" t="str">
        <f>IF(ActividadesCom[[#This Row],[NIVEL 2]]&lt;&gt;0,VLOOKUP(ActividadesCom[[#This Row],[NIVEL 2]],Catálogo!A:B,2,FALSE),"")</f>
        <v/>
      </c>
      <c r="R2098" s="14"/>
      <c r="S2098" s="28"/>
      <c r="T2098" s="14"/>
      <c r="U2098" s="14"/>
      <c r="V2098" s="5" t="str">
        <f>IF(ActividadesCom[[#This Row],[NIVEL 3]]&lt;&gt;0,VLOOKUP(ActividadesCom[[#This Row],[NIVEL 3]],Catálogo!A:B,2,FALSE),"")</f>
        <v/>
      </c>
      <c r="W2098" s="14"/>
      <c r="X2098" s="6"/>
      <c r="Y2098" s="5"/>
      <c r="Z2098" s="5"/>
      <c r="AA2098" s="5" t="str">
        <f>IF(ActividadesCom[[#This Row],[NIVEL 4]]&lt;&gt;0,VLOOKUP(ActividadesCom[[#This Row],[NIVEL 4]],Catálogo!A:B,2,FALSE),"")</f>
        <v/>
      </c>
      <c r="AB2098" s="5"/>
      <c r="AC2098" s="6" t="s">
        <v>665</v>
      </c>
      <c r="AD2098" s="5">
        <v>20183</v>
      </c>
      <c r="AE2098" s="5" t="s">
        <v>4010</v>
      </c>
      <c r="AF2098" s="5">
        <f>IF(ActividadesCom[[#This Row],[NIVEL 5]]&lt;&gt;0,VLOOKUP(ActividadesCom[[#This Row],[NIVEL 5]],Catálogo!A:B,2,FALSE),"")</f>
        <v>2</v>
      </c>
      <c r="AG2098" s="5">
        <v>1</v>
      </c>
      <c r="AH2098" s="2"/>
      <c r="AI2098" s="2"/>
    </row>
    <row r="2099" spans="1:35" ht="30" customHeight="1" x14ac:dyDescent="0.25">
      <c r="A2099" s="7">
        <v>18470058</v>
      </c>
      <c r="B2099" s="97" t="str">
        <f>VLOOKUP(ActividadesCom[[#This Row],[NO. DE CONTROL]],'LISTADO ESTUDIANTES'!A:C,3,FALSE)</f>
        <v>COHUO GONGORA ESTEFANIA YANEILY</v>
      </c>
      <c r="C2099" s="97" t="str">
        <f>VLOOKUP(ActividadesCom[[#This Row],[NO. DE CONTROL]],'LISTADO ESTUDIANTES'!A:B,2,FALSE)</f>
        <v>ARQUITECTURA</v>
      </c>
      <c r="D2099" s="18" t="str">
        <f>VLOOKUP(ActividadesCom[[#This Row],[NO. DE CONTROL]],'LISTADO ESTUDIANTES'!A:D,4,FALSE)</f>
        <v>ACTIVO(A)</v>
      </c>
      <c r="E2099" s="5">
        <f>SUM(ActividadesCom[[#This Row],[CRÉD. 1]],ActividadesCom[[#This Row],[CRÉD. 2]],ActividadesCom[[#This Row],[CRÉD. 3]],ActividadesCom[[#This Row],[CRÉD. 4]],ActividadesCom[[#This Row],[CRÉD. 5]])</f>
        <v>5</v>
      </c>
      <c r="F2099" s="17">
        <f>IF(ActividadesCom[[#This Row],[ÚLTIMO SEMESTRE CON CRÉDITOS]]&gt;0,ROUND(AVERAGE(ActividadesCom[[#This Row],[VALOR NIVEL 5]],ActividadesCom[[#This Row],[VALOR NIVEL 4]],ActividadesCom[[#This Row],[VALOR NIVEL 3]],ActividadesCom[[#This Row],[VALOR NIVEL 2]],ActividadesCom[[#This Row],[VALOR NIVEL 1]]),0),"")</f>
        <v>3</v>
      </c>
      <c r="G2099" s="5" t="str">
        <f>IF(ActividadesCom[[#This Row],[PROMEDIO]]="","",IF(ActividadesCom[[#This Row],[PROMEDIO]]&gt;=4,"EXCELENTE",IF(ActividadesCom[[#This Row],[PROMEDIO]]&gt;=3,"NOTABLE",IF(ActividadesCom[[#This Row],[PROMEDIO]]&gt;=2,"BUENO",IF(ActividadesCom[[#This Row],[PROMEDIO]]=1,"SUFICIENTE","")))))</f>
        <v>NOTABLE</v>
      </c>
      <c r="H2099" s="5">
        <f>MAX(ActividadesCom[[#This Row],[PERÍODO 1]],ActividadesCom[[#This Row],[PERÍODO 2]],ActividadesCom[[#This Row],[PERÍODO 3]],ActividadesCom[[#This Row],[PERÍODO 4]],ActividadesCom[[#This Row],[PERÍODO 5]])</f>
        <v>20213</v>
      </c>
      <c r="I2099" s="6" t="s">
        <v>4695</v>
      </c>
      <c r="J2099" s="5">
        <v>20213</v>
      </c>
      <c r="K2099" s="5" t="s">
        <v>4008</v>
      </c>
      <c r="L2099" s="5">
        <f>IF(ActividadesCom[[#This Row],[NIVEL 1]]&lt;&gt;0,VLOOKUP(ActividadesCom[[#This Row],[NIVEL 1]],Catálogo!A:B,2,FALSE),"")</f>
        <v>4</v>
      </c>
      <c r="M2099" s="5">
        <v>1</v>
      </c>
      <c r="N2099" s="6" t="s">
        <v>1041</v>
      </c>
      <c r="O2099" s="5">
        <v>20193</v>
      </c>
      <c r="P2099" s="5" t="s">
        <v>4008</v>
      </c>
      <c r="Q2099" s="5">
        <f>IF(ActividadesCom[[#This Row],[NIVEL 2]]&lt;&gt;0,VLOOKUP(ActividadesCom[[#This Row],[NIVEL 2]],Catálogo!A:B,2,FALSE),"")</f>
        <v>4</v>
      </c>
      <c r="R2099" s="14">
        <v>1</v>
      </c>
      <c r="S2099" s="28" t="s">
        <v>4478</v>
      </c>
      <c r="T2099" s="14">
        <v>20211</v>
      </c>
      <c r="U2099" s="14" t="s">
        <v>4009</v>
      </c>
      <c r="V2099" s="5">
        <f>IF(ActividadesCom[[#This Row],[NIVEL 3]]&lt;&gt;0,VLOOKUP(ActividadesCom[[#This Row],[NIVEL 3]],Catálogo!A:B,2,FALSE),"")</f>
        <v>3</v>
      </c>
      <c r="W2099" s="14">
        <v>1</v>
      </c>
      <c r="X2099" s="6" t="s">
        <v>34</v>
      </c>
      <c r="Y2099" s="5">
        <v>20191</v>
      </c>
      <c r="Z2099" s="5" t="s">
        <v>4008</v>
      </c>
      <c r="AA2099" s="5">
        <f>IF(ActividadesCom[[#This Row],[NIVEL 4]]&lt;&gt;0,VLOOKUP(ActividadesCom[[#This Row],[NIVEL 4]],Catálogo!A:B,2,FALSE),"")</f>
        <v>4</v>
      </c>
      <c r="AB2099" s="5">
        <v>1</v>
      </c>
      <c r="AC2099" s="6" t="s">
        <v>615</v>
      </c>
      <c r="AD2099" s="5">
        <v>20183</v>
      </c>
      <c r="AE2099" s="5" t="s">
        <v>4010</v>
      </c>
      <c r="AF2099" s="5">
        <f>IF(ActividadesCom[[#This Row],[NIVEL 5]]&lt;&gt;0,VLOOKUP(ActividadesCom[[#This Row],[NIVEL 5]],Catálogo!A:B,2,FALSE),"")</f>
        <v>2</v>
      </c>
      <c r="AG2099" s="5">
        <v>1</v>
      </c>
      <c r="AH2099" s="2"/>
      <c r="AI2099" s="2"/>
    </row>
    <row r="2100" spans="1:35" ht="30" hidden="1" customHeight="1" x14ac:dyDescent="0.25">
      <c r="A2100" s="7">
        <v>18470059</v>
      </c>
      <c r="B2100" s="97" t="str">
        <f>VLOOKUP(ActividadesCom[[#This Row],[NO. DE CONTROL]],'LISTADO ESTUDIANTES'!A:C,3,FALSE)</f>
        <v>DOMINGUEZ DE LA CRUZ PERLA KARINA</v>
      </c>
      <c r="C2100" s="97" t="str">
        <f>VLOOKUP(ActividadesCom[[#This Row],[NO. DE CONTROL]],'LISTADO ESTUDIANTES'!A:B,2,FALSE)</f>
        <v>ARQUITECTURA</v>
      </c>
      <c r="D2100" s="18" t="str">
        <f>VLOOKUP(ActividadesCom[[#This Row],[NO. DE CONTROL]],'LISTADO ESTUDIANTES'!A:D,4,FALSE)</f>
        <v>BAJA</v>
      </c>
      <c r="E2100" s="5">
        <f>SUM(ActividadesCom[[#This Row],[CRÉD. 1]],ActividadesCom[[#This Row],[CRÉD. 2]],ActividadesCom[[#This Row],[CRÉD. 3]],ActividadesCom[[#This Row],[CRÉD. 4]],ActividadesCom[[#This Row],[CRÉD. 5]])</f>
        <v>1</v>
      </c>
      <c r="F2100" s="17">
        <f>IF(ActividadesCom[[#This Row],[ÚLTIMO SEMESTRE CON CRÉDITOS]]&gt;0,ROUND(AVERAGE(ActividadesCom[[#This Row],[VALOR NIVEL 5]],ActividadesCom[[#This Row],[VALOR NIVEL 4]],ActividadesCom[[#This Row],[VALOR NIVEL 3]],ActividadesCom[[#This Row],[VALOR NIVEL 2]],ActividadesCom[[#This Row],[VALOR NIVEL 1]]),0),"")</f>
        <v>4</v>
      </c>
      <c r="G2100" s="5" t="str">
        <f>IF(ActividadesCom[[#This Row],[PROMEDIO]]="","",IF(ActividadesCom[[#This Row],[PROMEDIO]]&gt;=4,"EXCELENTE",IF(ActividadesCom[[#This Row],[PROMEDIO]]&gt;=3,"NOTABLE",IF(ActividadesCom[[#This Row],[PROMEDIO]]&gt;=2,"BUENO",IF(ActividadesCom[[#This Row],[PROMEDIO]]=1,"SUFICIENTE","")))))</f>
        <v>EXCELENTE</v>
      </c>
      <c r="H2100" s="5">
        <f>MAX(ActividadesCom[[#This Row],[PERÍODO 1]],ActividadesCom[[#This Row],[PERÍODO 2]],ActividadesCom[[#This Row],[PERÍODO 3]],ActividadesCom[[#This Row],[PERÍODO 4]],ActividadesCom[[#This Row],[PERÍODO 5]])</f>
        <v>20213</v>
      </c>
      <c r="I2100" s="6" t="s">
        <v>4695</v>
      </c>
      <c r="J2100" s="5">
        <v>20213</v>
      </c>
      <c r="K2100" s="5" t="s">
        <v>4008</v>
      </c>
      <c r="L2100" s="5">
        <f>IF(ActividadesCom[[#This Row],[NIVEL 1]]&lt;&gt;0,VLOOKUP(ActividadesCom[[#This Row],[NIVEL 1]],Catálogo!A:B,2,FALSE),"")</f>
        <v>4</v>
      </c>
      <c r="M2100" s="5">
        <v>1</v>
      </c>
      <c r="N2100" s="6"/>
      <c r="O2100" s="5"/>
      <c r="P2100" s="5"/>
      <c r="Q2100" s="5" t="str">
        <f>IF(ActividadesCom[[#This Row],[NIVEL 2]]&lt;&gt;0,VLOOKUP(ActividadesCom[[#This Row],[NIVEL 2]],Catálogo!A:B,2,FALSE),"")</f>
        <v/>
      </c>
      <c r="R2100" s="14"/>
      <c r="S2100" s="28"/>
      <c r="T2100" s="14"/>
      <c r="U2100" s="14"/>
      <c r="V2100" s="5" t="str">
        <f>IF(ActividadesCom[[#This Row],[NIVEL 3]]&lt;&gt;0,VLOOKUP(ActividadesCom[[#This Row],[NIVEL 3]],Catálogo!A:B,2,FALSE),"")</f>
        <v/>
      </c>
      <c r="W2100" s="14"/>
      <c r="X2100" s="6"/>
      <c r="Y2100" s="5"/>
      <c r="Z2100" s="5"/>
      <c r="AA2100" s="5" t="str">
        <f>IF(ActividadesCom[[#This Row],[NIVEL 4]]&lt;&gt;0,VLOOKUP(ActividadesCom[[#This Row],[NIVEL 4]],Catálogo!A:B,2,FALSE),"")</f>
        <v/>
      </c>
      <c r="AB2100" s="5"/>
      <c r="AC2100" s="6"/>
      <c r="AD2100" s="5"/>
      <c r="AE2100" s="5"/>
      <c r="AF2100" s="5" t="str">
        <f>IF(ActividadesCom[[#This Row],[NIVEL 5]]&lt;&gt;0,VLOOKUP(ActividadesCom[[#This Row],[NIVEL 5]],Catálogo!A:B,2,FALSE),"")</f>
        <v/>
      </c>
      <c r="AG2100" s="5"/>
      <c r="AH2100" s="2"/>
      <c r="AI2100" s="2"/>
    </row>
    <row r="2101" spans="1:35" ht="30" hidden="1" customHeight="1" x14ac:dyDescent="0.25">
      <c r="A2101" s="7">
        <v>18470060</v>
      </c>
      <c r="B2101" s="97" t="str">
        <f>VLOOKUP(ActividadesCom[[#This Row],[NO. DE CONTROL]],'LISTADO ESTUDIANTES'!A:C,3,FALSE)</f>
        <v>SALAZAR SOLIS LUIS ARTURO</v>
      </c>
      <c r="C2101" s="97" t="str">
        <f>VLOOKUP(ActividadesCom[[#This Row],[NO. DE CONTROL]],'LISTADO ESTUDIANTES'!A:B,2,FALSE)</f>
        <v>ARQUITECTURA</v>
      </c>
      <c r="D2101" s="18" t="str">
        <f>VLOOKUP(ActividadesCom[[#This Row],[NO. DE CONTROL]],'LISTADO ESTUDIANTES'!A:D,4,FALSE)</f>
        <v>BAJA</v>
      </c>
      <c r="E2101" s="5">
        <f>SUM(ActividadesCom[[#This Row],[CRÉD. 1]],ActividadesCom[[#This Row],[CRÉD. 2]],ActividadesCom[[#This Row],[CRÉD. 3]],ActividadesCom[[#This Row],[CRÉD. 4]],ActividadesCom[[#This Row],[CRÉD. 5]])</f>
        <v>0</v>
      </c>
      <c r="F2101" s="17" t="str">
        <f>IF(ActividadesCom[[#This Row],[ÚLTIMO SEMESTRE CON CRÉDITOS]]&gt;0,ROUND(AVERAGE(ActividadesCom[[#This Row],[VALOR NIVEL 5]],ActividadesCom[[#This Row],[VALOR NIVEL 4]],ActividadesCom[[#This Row],[VALOR NIVEL 3]],ActividadesCom[[#This Row],[VALOR NIVEL 2]],ActividadesCom[[#This Row],[VALOR NIVEL 1]]),0),"")</f>
        <v/>
      </c>
      <c r="G2101" s="5" t="str">
        <f>IF(ActividadesCom[[#This Row],[PROMEDIO]]="","",IF(ActividadesCom[[#This Row],[PROMEDIO]]&gt;=4,"EXCELENTE",IF(ActividadesCom[[#This Row],[PROMEDIO]]&gt;=3,"NOTABLE",IF(ActividadesCom[[#This Row],[PROMEDIO]]&gt;=2,"BUENO",IF(ActividadesCom[[#This Row],[PROMEDIO]]=1,"SUFICIENTE","")))))</f>
        <v/>
      </c>
      <c r="H2101" s="5">
        <f>MAX(ActividadesCom[[#This Row],[PERÍODO 1]],ActividadesCom[[#This Row],[PERÍODO 2]],ActividadesCom[[#This Row],[PERÍODO 3]],ActividadesCom[[#This Row],[PERÍODO 4]],ActividadesCom[[#This Row],[PERÍODO 5]])</f>
        <v>0</v>
      </c>
      <c r="I2101" s="6"/>
      <c r="J2101" s="5"/>
      <c r="K2101" s="5"/>
      <c r="L2101" s="5" t="str">
        <f>IF(ActividadesCom[[#This Row],[NIVEL 1]]&lt;&gt;0,VLOOKUP(ActividadesCom[[#This Row],[NIVEL 1]],Catálogo!A:B,2,FALSE),"")</f>
        <v/>
      </c>
      <c r="M2101" s="5"/>
      <c r="N2101" s="6"/>
      <c r="O2101" s="5"/>
      <c r="P2101" s="5"/>
      <c r="Q2101" s="5" t="str">
        <f>IF(ActividadesCom[[#This Row],[NIVEL 2]]&lt;&gt;0,VLOOKUP(ActividadesCom[[#This Row],[NIVEL 2]],Catálogo!A:B,2,FALSE),"")</f>
        <v/>
      </c>
      <c r="R2101" s="11"/>
      <c r="S2101" s="12"/>
      <c r="T2101" s="11"/>
      <c r="U2101" s="11"/>
      <c r="V2101" s="5" t="str">
        <f>IF(ActividadesCom[[#This Row],[NIVEL 3]]&lt;&gt;0,VLOOKUP(ActividadesCom[[#This Row],[NIVEL 3]],Catálogo!A:B,2,FALSE),"")</f>
        <v/>
      </c>
      <c r="W2101" s="11"/>
      <c r="X2101" s="6"/>
      <c r="Y2101" s="5"/>
      <c r="Z2101" s="5"/>
      <c r="AA2101" s="5" t="str">
        <f>IF(ActividadesCom[[#This Row],[NIVEL 4]]&lt;&gt;0,VLOOKUP(ActividadesCom[[#This Row],[NIVEL 4]],Catálogo!A:B,2,FALSE),"")</f>
        <v/>
      </c>
      <c r="AB2101" s="5"/>
      <c r="AC2101" s="6"/>
      <c r="AD2101" s="5"/>
      <c r="AE2101" s="5"/>
      <c r="AF2101" s="5" t="str">
        <f>IF(ActividadesCom[[#This Row],[NIVEL 5]]&lt;&gt;0,VLOOKUP(ActividadesCom[[#This Row],[NIVEL 5]],Catálogo!A:B,2,FALSE),"")</f>
        <v/>
      </c>
      <c r="AG2101" s="5"/>
      <c r="AH2101" s="2"/>
      <c r="AI2101" s="2"/>
    </row>
    <row r="2102" spans="1:35" ht="30" customHeight="1" x14ac:dyDescent="0.25">
      <c r="A2102" s="7">
        <v>18470061</v>
      </c>
      <c r="B2102" s="97" t="str">
        <f>VLOOKUP(ActividadesCom[[#This Row],[NO. DE CONTROL]],'LISTADO ESTUDIANTES'!A:C,3,FALSE)</f>
        <v>VAZQUEZ ROMERO ROGERIO EDUARDO</v>
      </c>
      <c r="C2102" s="97" t="str">
        <f>VLOOKUP(ActividadesCom[[#This Row],[NO. DE CONTROL]],'LISTADO ESTUDIANTES'!A:B,2,FALSE)</f>
        <v>ARQUITECTURA</v>
      </c>
      <c r="D2102" s="18" t="str">
        <f>VLOOKUP(ActividadesCom[[#This Row],[NO. DE CONTROL]],'LISTADO ESTUDIANTES'!A:D,4,FALSE)</f>
        <v>ACTIVO(A)</v>
      </c>
      <c r="E2102" s="5">
        <f>SUM(ActividadesCom[[#This Row],[CRÉD. 1]],ActividadesCom[[#This Row],[CRÉD. 2]],ActividadesCom[[#This Row],[CRÉD. 3]],ActividadesCom[[#This Row],[CRÉD. 4]],ActividadesCom[[#This Row],[CRÉD. 5]])</f>
        <v>5</v>
      </c>
      <c r="F2102" s="17">
        <f>IF(ActividadesCom[[#This Row],[ÚLTIMO SEMESTRE CON CRÉDITOS]]&gt;0,ROUND(AVERAGE(ActividadesCom[[#This Row],[VALOR NIVEL 5]],ActividadesCom[[#This Row],[VALOR NIVEL 4]],ActividadesCom[[#This Row],[VALOR NIVEL 3]],ActividadesCom[[#This Row],[VALOR NIVEL 2]],ActividadesCom[[#This Row],[VALOR NIVEL 1]]),0),"")</f>
        <v>3</v>
      </c>
      <c r="G2102" s="5" t="str">
        <f>IF(ActividadesCom[[#This Row],[PROMEDIO]]="","",IF(ActividadesCom[[#This Row],[PROMEDIO]]&gt;=4,"EXCELENTE",IF(ActividadesCom[[#This Row],[PROMEDIO]]&gt;=3,"NOTABLE",IF(ActividadesCom[[#This Row],[PROMEDIO]]&gt;=2,"BUENO",IF(ActividadesCom[[#This Row],[PROMEDIO]]=1,"SUFICIENTE","")))))</f>
        <v>NOTABLE</v>
      </c>
      <c r="H2102" s="5">
        <f>MAX(ActividadesCom[[#This Row],[PERÍODO 1]],ActividadesCom[[#This Row],[PERÍODO 2]],ActividadesCom[[#This Row],[PERÍODO 3]],ActividadesCom[[#This Row],[PERÍODO 4]],ActividadesCom[[#This Row],[PERÍODO 5]])</f>
        <v>20213</v>
      </c>
      <c r="I2102" s="6" t="s">
        <v>798</v>
      </c>
      <c r="J2102" s="5">
        <v>20183</v>
      </c>
      <c r="K2102" s="5" t="s">
        <v>4010</v>
      </c>
      <c r="L2102" s="5">
        <f>IF(ActividadesCom[[#This Row],[NIVEL 1]]&lt;&gt;0,VLOOKUP(ActividadesCom[[#This Row],[NIVEL 1]],Catálogo!A:B,2,FALSE),"")</f>
        <v>2</v>
      </c>
      <c r="M2102" s="5">
        <v>1</v>
      </c>
      <c r="N2102" s="6" t="s">
        <v>4695</v>
      </c>
      <c r="O2102" s="5">
        <v>20213</v>
      </c>
      <c r="P2102" s="5" t="s">
        <v>4008</v>
      </c>
      <c r="Q2102" s="5">
        <f>IF(ActividadesCom[[#This Row],[NIVEL 2]]&lt;&gt;0,VLOOKUP(ActividadesCom[[#This Row],[NIVEL 2]],Catálogo!A:B,2,FALSE),"")</f>
        <v>4</v>
      </c>
      <c r="R2102" s="11">
        <v>1</v>
      </c>
      <c r="S2102" s="6" t="s">
        <v>4748</v>
      </c>
      <c r="T2102" s="11">
        <v>20213</v>
      </c>
      <c r="U2102" s="11" t="s">
        <v>4008</v>
      </c>
      <c r="V2102" s="5">
        <f>IF(ActividadesCom[[#This Row],[NIVEL 3]]&lt;&gt;0,VLOOKUP(ActividadesCom[[#This Row],[NIVEL 3]],Catálogo!A:B,2,FALSE),"")</f>
        <v>4</v>
      </c>
      <c r="W2102" s="11">
        <v>1</v>
      </c>
      <c r="X2102" s="6" t="s">
        <v>31</v>
      </c>
      <c r="Y2102" s="5">
        <v>20213</v>
      </c>
      <c r="Z2102" s="5" t="s">
        <v>4009</v>
      </c>
      <c r="AA2102" s="5">
        <f>IF(ActividadesCom[[#This Row],[NIVEL 4]]&lt;&gt;0,VLOOKUP(ActividadesCom[[#This Row],[NIVEL 4]],Catálogo!A:B,2,FALSE),"")</f>
        <v>3</v>
      </c>
      <c r="AB2102" s="5">
        <v>1</v>
      </c>
      <c r="AC2102" s="6" t="s">
        <v>3995</v>
      </c>
      <c r="AD2102" s="5">
        <v>20183</v>
      </c>
      <c r="AE2102" s="5" t="s">
        <v>4008</v>
      </c>
      <c r="AF2102" s="5">
        <f>IF(ActividadesCom[[#This Row],[NIVEL 5]]&lt;&gt;0,VLOOKUP(ActividadesCom[[#This Row],[NIVEL 5]],Catálogo!A:B,2,FALSE),"")</f>
        <v>4</v>
      </c>
      <c r="AG2102" s="5">
        <v>1</v>
      </c>
      <c r="AH2102" s="2"/>
      <c r="AI2102" s="2"/>
    </row>
    <row r="2103" spans="1:35" ht="30" hidden="1" customHeight="1" x14ac:dyDescent="0.25">
      <c r="A2103" s="7">
        <v>18470062</v>
      </c>
      <c r="B2103" s="97" t="str">
        <f>VLOOKUP(ActividadesCom[[#This Row],[NO. DE CONTROL]],'LISTADO ESTUDIANTES'!A:C,3,FALSE)</f>
        <v>VELUETA PUGA FLOR ESTHER</v>
      </c>
      <c r="C2103" s="97" t="str">
        <f>VLOOKUP(ActividadesCom[[#This Row],[NO. DE CONTROL]],'LISTADO ESTUDIANTES'!A:B,2,FALSE)</f>
        <v>ARQUITECTURA</v>
      </c>
      <c r="D2103" s="18" t="str">
        <f>VLOOKUP(ActividadesCom[[#This Row],[NO. DE CONTROL]],'LISTADO ESTUDIANTES'!A:D,4,FALSE)</f>
        <v>BAJA</v>
      </c>
      <c r="E2103" s="5">
        <f>SUM(ActividadesCom[[#This Row],[CRÉD. 1]],ActividadesCom[[#This Row],[CRÉD. 2]],ActividadesCom[[#This Row],[CRÉD. 3]],ActividadesCom[[#This Row],[CRÉD. 4]],ActividadesCom[[#This Row],[CRÉD. 5]])</f>
        <v>1</v>
      </c>
      <c r="F2103" s="17">
        <f>IF(ActividadesCom[[#This Row],[ÚLTIMO SEMESTRE CON CRÉDITOS]]&gt;0,ROUND(AVERAGE(ActividadesCom[[#This Row],[VALOR NIVEL 5]],ActividadesCom[[#This Row],[VALOR NIVEL 4]],ActividadesCom[[#This Row],[VALOR NIVEL 3]],ActividadesCom[[#This Row],[VALOR NIVEL 2]],ActividadesCom[[#This Row],[VALOR NIVEL 1]]),0),"")</f>
        <v>1</v>
      </c>
      <c r="G2103" s="5" t="str">
        <f>IF(ActividadesCom[[#This Row],[PROMEDIO]]="","",IF(ActividadesCom[[#This Row],[PROMEDIO]]&gt;=4,"EXCELENTE",IF(ActividadesCom[[#This Row],[PROMEDIO]]&gt;=3,"NOTABLE",IF(ActividadesCom[[#This Row],[PROMEDIO]]&gt;=2,"BUENO",IF(ActividadesCom[[#This Row],[PROMEDIO]]=1,"SUFICIENTE","")))))</f>
        <v>SUFICIENTE</v>
      </c>
      <c r="H2103" s="5">
        <f>MAX(ActividadesCom[[#This Row],[PERÍODO 1]],ActividadesCom[[#This Row],[PERÍODO 2]],ActividadesCom[[#This Row],[PERÍODO 3]],ActividadesCom[[#This Row],[PERÍODO 4]],ActividadesCom[[#This Row],[PERÍODO 5]])</f>
        <v>20183</v>
      </c>
      <c r="I2103" s="6"/>
      <c r="J2103" s="5"/>
      <c r="K2103" s="5"/>
      <c r="L2103" s="5" t="str">
        <f>IF(ActividadesCom[[#This Row],[NIVEL 1]]&lt;&gt;0,VLOOKUP(ActividadesCom[[#This Row],[NIVEL 1]],Catálogo!A:B,2,FALSE),"")</f>
        <v/>
      </c>
      <c r="M2103" s="5"/>
      <c r="N2103" s="6"/>
      <c r="O2103" s="5"/>
      <c r="P2103" s="5"/>
      <c r="Q2103" s="5" t="str">
        <f>IF(ActividadesCom[[#This Row],[NIVEL 2]]&lt;&gt;0,VLOOKUP(ActividadesCom[[#This Row],[NIVEL 2]],Catálogo!A:B,2,FALSE),"")</f>
        <v/>
      </c>
      <c r="R2103" s="11"/>
      <c r="S2103" s="12"/>
      <c r="T2103" s="11"/>
      <c r="U2103" s="11"/>
      <c r="V2103" s="5" t="str">
        <f>IF(ActividadesCom[[#This Row],[NIVEL 3]]&lt;&gt;0,VLOOKUP(ActividadesCom[[#This Row],[NIVEL 3]],Catálogo!A:B,2,FALSE),"")</f>
        <v/>
      </c>
      <c r="W2103" s="11"/>
      <c r="X2103" s="6"/>
      <c r="Y2103" s="5"/>
      <c r="Z2103" s="5"/>
      <c r="AA2103" s="5" t="str">
        <f>IF(ActividadesCom[[#This Row],[NIVEL 4]]&lt;&gt;0,VLOOKUP(ActividadesCom[[#This Row],[NIVEL 4]],Catálogo!A:B,2,FALSE),"")</f>
        <v/>
      </c>
      <c r="AB2103" s="5"/>
      <c r="AC2103" s="6" t="s">
        <v>133</v>
      </c>
      <c r="AD2103" s="5">
        <v>20183</v>
      </c>
      <c r="AE2103" s="5" t="s">
        <v>4011</v>
      </c>
      <c r="AF2103" s="5">
        <f>IF(ActividadesCom[[#This Row],[NIVEL 5]]&lt;&gt;0,VLOOKUP(ActividadesCom[[#This Row],[NIVEL 5]],Catálogo!A:B,2,FALSE),"")</f>
        <v>1</v>
      </c>
      <c r="AG2103" s="5">
        <v>1</v>
      </c>
      <c r="AH2103" s="2"/>
      <c r="AI2103" s="2"/>
    </row>
    <row r="2104" spans="1:35" ht="30" hidden="1" customHeight="1" x14ac:dyDescent="0.25">
      <c r="A2104" s="7">
        <v>18470063</v>
      </c>
      <c r="B2104" s="97" t="str">
        <f>VLOOKUP(ActividadesCom[[#This Row],[NO. DE CONTROL]],'LISTADO ESTUDIANTES'!A:C,3,FALSE)</f>
        <v>RANGEL TRUJEQUE BRYAN JOSUE</v>
      </c>
      <c r="C2104" s="97" t="str">
        <f>VLOOKUP(ActividadesCom[[#This Row],[NO. DE CONTROL]],'LISTADO ESTUDIANTES'!A:B,2,FALSE)</f>
        <v>ARQUITECTURA</v>
      </c>
      <c r="D2104" s="18" t="str">
        <f>VLOOKUP(ActividadesCom[[#This Row],[NO. DE CONTROL]],'LISTADO ESTUDIANTES'!A:D,4,FALSE)</f>
        <v>BAJA</v>
      </c>
      <c r="E2104" s="5">
        <f>SUM(ActividadesCom[[#This Row],[CRÉD. 1]],ActividadesCom[[#This Row],[CRÉD. 2]],ActividadesCom[[#This Row],[CRÉD. 3]],ActividadesCom[[#This Row],[CRÉD. 4]],ActividadesCom[[#This Row],[CRÉD. 5]])</f>
        <v>1</v>
      </c>
      <c r="F2104" s="17">
        <f>IF(ActividadesCom[[#This Row],[ÚLTIMO SEMESTRE CON CRÉDITOS]]&gt;0,ROUND(AVERAGE(ActividadesCom[[#This Row],[VALOR NIVEL 5]],ActividadesCom[[#This Row],[VALOR NIVEL 4]],ActividadesCom[[#This Row],[VALOR NIVEL 3]],ActividadesCom[[#This Row],[VALOR NIVEL 2]],ActividadesCom[[#This Row],[VALOR NIVEL 1]]),0),"")</f>
        <v>2</v>
      </c>
      <c r="G2104" s="5" t="str">
        <f>IF(ActividadesCom[[#This Row],[PROMEDIO]]="","",IF(ActividadesCom[[#This Row],[PROMEDIO]]&gt;=4,"EXCELENTE",IF(ActividadesCom[[#This Row],[PROMEDIO]]&gt;=3,"NOTABLE",IF(ActividadesCom[[#This Row],[PROMEDIO]]&gt;=2,"BUENO",IF(ActividadesCom[[#This Row],[PROMEDIO]]=1,"SUFICIENTE","")))))</f>
        <v>BUENO</v>
      </c>
      <c r="H2104" s="5">
        <f>MAX(ActividadesCom[[#This Row],[PERÍODO 1]],ActividadesCom[[#This Row],[PERÍODO 2]],ActividadesCom[[#This Row],[PERÍODO 3]],ActividadesCom[[#This Row],[PERÍODO 4]],ActividadesCom[[#This Row],[PERÍODO 5]])</f>
        <v>20183</v>
      </c>
      <c r="I2104" s="6" t="s">
        <v>3997</v>
      </c>
      <c r="J2104" s="5">
        <v>20183</v>
      </c>
      <c r="K2104" s="5" t="s">
        <v>4010</v>
      </c>
      <c r="L2104" s="5">
        <f>IF(ActividadesCom[[#This Row],[NIVEL 1]]&lt;&gt;0,VLOOKUP(ActividadesCom[[#This Row],[NIVEL 1]],Catálogo!A:B,2,FALSE),"")</f>
        <v>2</v>
      </c>
      <c r="M2104" s="5">
        <v>1</v>
      </c>
      <c r="N2104" s="6"/>
      <c r="O2104" s="5"/>
      <c r="P2104" s="5"/>
      <c r="Q2104" s="5" t="str">
        <f>IF(ActividadesCom[[#This Row],[NIVEL 2]]&lt;&gt;0,VLOOKUP(ActividadesCom[[#This Row],[NIVEL 2]],Catálogo!A:B,2,FALSE),"")</f>
        <v/>
      </c>
      <c r="R2104" s="14"/>
      <c r="S2104" s="28"/>
      <c r="T2104" s="14"/>
      <c r="U2104" s="14"/>
      <c r="V2104" s="5" t="str">
        <f>IF(ActividadesCom[[#This Row],[NIVEL 3]]&lt;&gt;0,VLOOKUP(ActividadesCom[[#This Row],[NIVEL 3]],Catálogo!A:B,2,FALSE),"")</f>
        <v/>
      </c>
      <c r="W2104" s="14"/>
      <c r="X2104" s="6"/>
      <c r="Y2104" s="5"/>
      <c r="Z2104" s="5"/>
      <c r="AA2104" s="5" t="str">
        <f>IF(ActividadesCom[[#This Row],[NIVEL 4]]&lt;&gt;0,VLOOKUP(ActividadesCom[[#This Row],[NIVEL 4]],Catálogo!A:B,2,FALSE),"")</f>
        <v/>
      </c>
      <c r="AB2104" s="5"/>
      <c r="AC2104" s="6"/>
      <c r="AD2104" s="5"/>
      <c r="AE2104" s="5"/>
      <c r="AF2104" s="5" t="str">
        <f>IF(ActividadesCom[[#This Row],[NIVEL 5]]&lt;&gt;0,VLOOKUP(ActividadesCom[[#This Row],[NIVEL 5]],Catálogo!A:B,2,FALSE),"")</f>
        <v/>
      </c>
      <c r="AG2104" s="5"/>
      <c r="AH2104" s="2"/>
      <c r="AI2104" s="2"/>
    </row>
    <row r="2105" spans="1:35" ht="30" hidden="1" customHeight="1" x14ac:dyDescent="0.25">
      <c r="A2105" s="7">
        <v>18470064</v>
      </c>
      <c r="B2105" s="97" t="str">
        <f>VLOOKUP(ActividadesCom[[#This Row],[NO. DE CONTROL]],'LISTADO ESTUDIANTES'!A:C,3,FALSE)</f>
        <v>NUÑEZ MORENO ROGER JOSE DE JESUS</v>
      </c>
      <c r="C2105" s="97" t="str">
        <f>VLOOKUP(ActividadesCom[[#This Row],[NO. DE CONTROL]],'LISTADO ESTUDIANTES'!A:B,2,FALSE)</f>
        <v>ARQUITECTURA</v>
      </c>
      <c r="D2105" s="18" t="str">
        <f>VLOOKUP(ActividadesCom[[#This Row],[NO. DE CONTROL]],'LISTADO ESTUDIANTES'!A:D,4,FALSE)</f>
        <v>BAJA</v>
      </c>
      <c r="E2105" s="5">
        <f>SUM(ActividadesCom[[#This Row],[CRÉD. 1]],ActividadesCom[[#This Row],[CRÉD. 2]],ActividadesCom[[#This Row],[CRÉD. 3]],ActividadesCom[[#This Row],[CRÉD. 4]],ActividadesCom[[#This Row],[CRÉD. 5]])</f>
        <v>0</v>
      </c>
      <c r="F2105" s="17" t="str">
        <f>IF(ActividadesCom[[#This Row],[ÚLTIMO SEMESTRE CON CRÉDITOS]]&gt;0,ROUND(AVERAGE(ActividadesCom[[#This Row],[VALOR NIVEL 5]],ActividadesCom[[#This Row],[VALOR NIVEL 4]],ActividadesCom[[#This Row],[VALOR NIVEL 3]],ActividadesCom[[#This Row],[VALOR NIVEL 2]],ActividadesCom[[#This Row],[VALOR NIVEL 1]]),0),"")</f>
        <v/>
      </c>
      <c r="G2105" s="5" t="str">
        <f>IF(ActividadesCom[[#This Row],[PROMEDIO]]="","",IF(ActividadesCom[[#This Row],[PROMEDIO]]&gt;=4,"EXCELENTE",IF(ActividadesCom[[#This Row],[PROMEDIO]]&gt;=3,"NOTABLE",IF(ActividadesCom[[#This Row],[PROMEDIO]]&gt;=2,"BUENO",IF(ActividadesCom[[#This Row],[PROMEDIO]]=1,"SUFICIENTE","")))))</f>
        <v/>
      </c>
      <c r="H2105" s="5">
        <f>MAX(ActividadesCom[[#This Row],[PERÍODO 1]],ActividadesCom[[#This Row],[PERÍODO 2]],ActividadesCom[[#This Row],[PERÍODO 3]],ActividadesCom[[#This Row],[PERÍODO 4]],ActividadesCom[[#This Row],[PERÍODO 5]])</f>
        <v>0</v>
      </c>
      <c r="I2105" s="6"/>
      <c r="J2105" s="5"/>
      <c r="K2105" s="5"/>
      <c r="L2105" s="5" t="str">
        <f>IF(ActividadesCom[[#This Row],[NIVEL 1]]&lt;&gt;0,VLOOKUP(ActividadesCom[[#This Row],[NIVEL 1]],Catálogo!A:B,2,FALSE),"")</f>
        <v/>
      </c>
      <c r="M2105" s="5"/>
      <c r="N2105" s="6"/>
      <c r="O2105" s="5"/>
      <c r="P2105" s="5"/>
      <c r="Q2105" s="5" t="str">
        <f>IF(ActividadesCom[[#This Row],[NIVEL 2]]&lt;&gt;0,VLOOKUP(ActividadesCom[[#This Row],[NIVEL 2]],Catálogo!A:B,2,FALSE),"")</f>
        <v/>
      </c>
      <c r="R2105" s="14"/>
      <c r="S2105" s="28"/>
      <c r="T2105" s="14"/>
      <c r="U2105" s="14"/>
      <c r="V2105" s="5" t="str">
        <f>IF(ActividadesCom[[#This Row],[NIVEL 3]]&lt;&gt;0,VLOOKUP(ActividadesCom[[#This Row],[NIVEL 3]],Catálogo!A:B,2,FALSE),"")</f>
        <v/>
      </c>
      <c r="W2105" s="14"/>
      <c r="X2105" s="6"/>
      <c r="Y2105" s="5"/>
      <c r="Z2105" s="5"/>
      <c r="AA2105" s="5" t="str">
        <f>IF(ActividadesCom[[#This Row],[NIVEL 4]]&lt;&gt;0,VLOOKUP(ActividadesCom[[#This Row],[NIVEL 4]],Catálogo!A:B,2,FALSE),"")</f>
        <v/>
      </c>
      <c r="AB2105" s="5"/>
      <c r="AC2105" s="6"/>
      <c r="AD2105" s="5"/>
      <c r="AE2105" s="5"/>
      <c r="AF2105" s="5" t="str">
        <f>IF(ActividadesCom[[#This Row],[NIVEL 5]]&lt;&gt;0,VLOOKUP(ActividadesCom[[#This Row],[NIVEL 5]],Catálogo!A:B,2,FALSE),"")</f>
        <v/>
      </c>
      <c r="AG2105" s="5"/>
      <c r="AH2105" s="2"/>
      <c r="AI2105" s="2"/>
    </row>
    <row r="2106" spans="1:35" ht="30" customHeight="1" x14ac:dyDescent="0.25">
      <c r="A2106" s="7">
        <v>18470065</v>
      </c>
      <c r="B2106" s="97" t="str">
        <f>VLOOKUP(ActividadesCom[[#This Row],[NO. DE CONTROL]],'LISTADO ESTUDIANTES'!A:C,3,FALSE)</f>
        <v>GASPAR HUERTA AMELIA ELIZABETH</v>
      </c>
      <c r="C2106" s="97" t="str">
        <f>VLOOKUP(ActividadesCom[[#This Row],[NO. DE CONTROL]],'LISTADO ESTUDIANTES'!A:B,2,FALSE)</f>
        <v>ARQUITECTURA</v>
      </c>
      <c r="D2106" s="18" t="str">
        <f>VLOOKUP(ActividadesCom[[#This Row],[NO. DE CONTROL]],'LISTADO ESTUDIANTES'!A:D,4,FALSE)</f>
        <v>ACTIVO(A)</v>
      </c>
      <c r="E2106" s="5">
        <f>SUM(ActividadesCom[[#This Row],[CRÉD. 1]],ActividadesCom[[#This Row],[CRÉD. 2]],ActividadesCom[[#This Row],[CRÉD. 3]],ActividadesCom[[#This Row],[CRÉD. 4]],ActividadesCom[[#This Row],[CRÉD. 5]])</f>
        <v>5</v>
      </c>
      <c r="F2106" s="17">
        <f>IF(ActividadesCom[[#This Row],[ÚLTIMO SEMESTRE CON CRÉDITOS]]&gt;0,ROUND(AVERAGE(ActividadesCom[[#This Row],[VALOR NIVEL 5]],ActividadesCom[[#This Row],[VALOR NIVEL 4]],ActividadesCom[[#This Row],[VALOR NIVEL 3]],ActividadesCom[[#This Row],[VALOR NIVEL 2]],ActividadesCom[[#This Row],[VALOR NIVEL 1]]),0),"")</f>
        <v>4</v>
      </c>
      <c r="G2106" s="5" t="str">
        <f>IF(ActividadesCom[[#This Row],[PROMEDIO]]="","",IF(ActividadesCom[[#This Row],[PROMEDIO]]&gt;=4,"EXCELENTE",IF(ActividadesCom[[#This Row],[PROMEDIO]]&gt;=3,"NOTABLE",IF(ActividadesCom[[#This Row],[PROMEDIO]]&gt;=2,"BUENO",IF(ActividadesCom[[#This Row],[PROMEDIO]]=1,"SUFICIENTE","")))))</f>
        <v>EXCELENTE</v>
      </c>
      <c r="H2106" s="5">
        <f>MAX(ActividadesCom[[#This Row],[PERÍODO 1]],ActividadesCom[[#This Row],[PERÍODO 2]],ActividadesCom[[#This Row],[PERÍODO 3]],ActividadesCom[[#This Row],[PERÍODO 4]],ActividadesCom[[#This Row],[PERÍODO 5]])</f>
        <v>20221</v>
      </c>
      <c r="I2106" s="6" t="s">
        <v>4695</v>
      </c>
      <c r="J2106" s="5">
        <v>20213</v>
      </c>
      <c r="K2106" s="5" t="s">
        <v>4008</v>
      </c>
      <c r="L2106" s="5">
        <f>IF(ActividadesCom[[#This Row],[NIVEL 1]]&lt;&gt;0,VLOOKUP(ActividadesCom[[#This Row],[NIVEL 1]],Catálogo!A:B,2,FALSE),"")</f>
        <v>4</v>
      </c>
      <c r="M2106" s="5">
        <v>1</v>
      </c>
      <c r="N2106" s="6" t="s">
        <v>4748</v>
      </c>
      <c r="O2106" s="5">
        <v>20221</v>
      </c>
      <c r="P2106" s="5" t="s">
        <v>4008</v>
      </c>
      <c r="Q2106" s="5">
        <f>IF(ActividadesCom[[#This Row],[NIVEL 2]]&lt;&gt;0,VLOOKUP(ActividadesCom[[#This Row],[NIVEL 2]],Catálogo!A:B,2,FALSE),"")</f>
        <v>4</v>
      </c>
      <c r="R2106" s="11">
        <v>1</v>
      </c>
      <c r="S2106" s="12" t="s">
        <v>3998</v>
      </c>
      <c r="T2106" s="11">
        <v>20181</v>
      </c>
      <c r="U2106" s="11" t="s">
        <v>4008</v>
      </c>
      <c r="V2106" s="5">
        <f>IF(ActividadesCom[[#This Row],[NIVEL 3]]&lt;&gt;0,VLOOKUP(ActividadesCom[[#This Row],[NIVEL 3]],Catálogo!A:B,2,FALSE),"")</f>
        <v>4</v>
      </c>
      <c r="W2106" s="11">
        <v>1</v>
      </c>
      <c r="X2106" s="6" t="s">
        <v>25</v>
      </c>
      <c r="Y2106" s="5">
        <v>20221</v>
      </c>
      <c r="Z2106" s="5" t="s">
        <v>4008</v>
      </c>
      <c r="AA2106" s="5">
        <f>IF(ActividadesCom[[#This Row],[NIVEL 4]]&lt;&gt;0,VLOOKUP(ActividadesCom[[#This Row],[NIVEL 4]],Catálogo!A:B,2,FALSE),"")</f>
        <v>4</v>
      </c>
      <c r="AB2106" s="5">
        <v>1</v>
      </c>
      <c r="AC2106" s="6" t="s">
        <v>34</v>
      </c>
      <c r="AD2106" s="5">
        <v>20183</v>
      </c>
      <c r="AE2106" s="5" t="s">
        <v>4010</v>
      </c>
      <c r="AF2106" s="5">
        <f>IF(ActividadesCom[[#This Row],[NIVEL 5]]&lt;&gt;0,VLOOKUP(ActividadesCom[[#This Row],[NIVEL 5]],Catálogo!A:B,2,FALSE),"")</f>
        <v>2</v>
      </c>
      <c r="AG2106" s="5">
        <v>1</v>
      </c>
      <c r="AH2106" s="2"/>
      <c r="AI2106" s="2"/>
    </row>
    <row r="2107" spans="1:35" ht="30" customHeight="1" x14ac:dyDescent="0.25">
      <c r="A2107" s="7">
        <v>18470066</v>
      </c>
      <c r="B2107" s="97" t="str">
        <f>VLOOKUP(ActividadesCom[[#This Row],[NO. DE CONTROL]],'LISTADO ESTUDIANTES'!A:C,3,FALSE)</f>
        <v>HERNANDEZ HERNANDEZ ANA KAREN</v>
      </c>
      <c r="C2107" s="97" t="str">
        <f>VLOOKUP(ActividadesCom[[#This Row],[NO. DE CONTROL]],'LISTADO ESTUDIANTES'!A:B,2,FALSE)</f>
        <v>INGENIERIA AMBIENTAL</v>
      </c>
      <c r="D2107" s="18" t="str">
        <f>VLOOKUP(ActividadesCom[[#This Row],[NO. DE CONTROL]],'LISTADO ESTUDIANTES'!A:D,4,FALSE)</f>
        <v>ACTIVO(A)</v>
      </c>
      <c r="E2107" s="5">
        <f>SUM(ActividadesCom[[#This Row],[CRÉD. 1]],ActividadesCom[[#This Row],[CRÉD. 2]],ActividadesCom[[#This Row],[CRÉD. 3]],ActividadesCom[[#This Row],[CRÉD. 4]],ActividadesCom[[#This Row],[CRÉD. 5]])</f>
        <v>2</v>
      </c>
      <c r="F2107" s="17">
        <f>IF(ActividadesCom[[#This Row],[ÚLTIMO SEMESTRE CON CRÉDITOS]]&gt;0,ROUND(AVERAGE(ActividadesCom[[#This Row],[VALOR NIVEL 5]],ActividadesCom[[#This Row],[VALOR NIVEL 4]],ActividadesCom[[#This Row],[VALOR NIVEL 3]],ActividadesCom[[#This Row],[VALOR NIVEL 2]],ActividadesCom[[#This Row],[VALOR NIVEL 1]]),0),"")</f>
        <v>4</v>
      </c>
      <c r="G2107" s="5" t="str">
        <f>IF(ActividadesCom[[#This Row],[PROMEDIO]]="","",IF(ActividadesCom[[#This Row],[PROMEDIO]]&gt;=4,"EXCELENTE",IF(ActividadesCom[[#This Row],[PROMEDIO]]&gt;=3,"NOTABLE",IF(ActividadesCom[[#This Row],[PROMEDIO]]&gt;=2,"BUENO",IF(ActividadesCom[[#This Row],[PROMEDIO]]=1,"SUFICIENTE","")))))</f>
        <v>EXCELENTE</v>
      </c>
      <c r="H2107" s="5">
        <f>MAX(ActividadesCom[[#This Row],[PERÍODO 1]],ActividadesCom[[#This Row],[PERÍODO 2]],ActividadesCom[[#This Row],[PERÍODO 3]],ActividadesCom[[#This Row],[PERÍODO 4]],ActividadesCom[[#This Row],[PERÍODO 5]])</f>
        <v>20223</v>
      </c>
      <c r="I2107" s="6" t="s">
        <v>5469</v>
      </c>
      <c r="J2107" s="5">
        <v>20193</v>
      </c>
      <c r="K2107" s="5" t="s">
        <v>4008</v>
      </c>
      <c r="L2107" s="5">
        <f>IF(ActividadesCom[[#This Row],[NIVEL 1]]&lt;&gt;0,VLOOKUP(ActividadesCom[[#This Row],[NIVEL 1]],Catálogo!A:B,2,FALSE),"")</f>
        <v>4</v>
      </c>
      <c r="M2107" s="5">
        <v>1</v>
      </c>
      <c r="N2107" s="6" t="s">
        <v>5873</v>
      </c>
      <c r="O2107" s="5">
        <v>20223</v>
      </c>
      <c r="P2107" s="5" t="s">
        <v>4008</v>
      </c>
      <c r="Q2107" s="5">
        <f>IF(ActividadesCom[[#This Row],[NIVEL 2]]&lt;&gt;0,VLOOKUP(ActividadesCom[[#This Row],[NIVEL 2]],Catálogo!A:B,2,FALSE),"")</f>
        <v>4</v>
      </c>
      <c r="R2107" s="14">
        <v>1</v>
      </c>
      <c r="S2107" s="28"/>
      <c r="T2107" s="14"/>
      <c r="U2107" s="14"/>
      <c r="V2107" s="5" t="str">
        <f>IF(ActividadesCom[[#This Row],[NIVEL 3]]&lt;&gt;0,VLOOKUP(ActividadesCom[[#This Row],[NIVEL 3]],Catálogo!A:B,2,FALSE),"")</f>
        <v/>
      </c>
      <c r="W2107" s="14"/>
      <c r="X2107" s="6"/>
      <c r="Y2107" s="5"/>
      <c r="Z2107" s="5"/>
      <c r="AA2107" s="5" t="str">
        <f>IF(ActividadesCom[[#This Row],[NIVEL 4]]&lt;&gt;0,VLOOKUP(ActividadesCom[[#This Row],[NIVEL 4]],Catálogo!A:B,2,FALSE),"")</f>
        <v/>
      </c>
      <c r="AB2107" s="5"/>
      <c r="AC2107" s="6"/>
      <c r="AD2107" s="5"/>
      <c r="AE2107" s="5"/>
      <c r="AF2107" s="5" t="str">
        <f>IF(ActividadesCom[[#This Row],[NIVEL 5]]&lt;&gt;0,VLOOKUP(ActividadesCom[[#This Row],[NIVEL 5]],Catálogo!A:B,2,FALSE),"")</f>
        <v/>
      </c>
      <c r="AG2107" s="5"/>
      <c r="AH2107" s="2"/>
      <c r="AI2107" s="2"/>
    </row>
    <row r="2108" spans="1:35" ht="30" hidden="1" customHeight="1" x14ac:dyDescent="0.25">
      <c r="A2108" s="7">
        <v>18470067</v>
      </c>
      <c r="B2108" s="97" t="str">
        <f>VLOOKUP(ActividadesCom[[#This Row],[NO. DE CONTROL]],'LISTADO ESTUDIANTES'!A:C,3,FALSE)</f>
        <v>HERRERA CALDERON GLORIA ALEJANDRA</v>
      </c>
      <c r="C2108" s="97" t="str">
        <f>VLOOKUP(ActividadesCom[[#This Row],[NO. DE CONTROL]],'LISTADO ESTUDIANTES'!A:B,2,FALSE)</f>
        <v>ARQUITECTURA</v>
      </c>
      <c r="D2108" s="18" t="str">
        <f>VLOOKUP(ActividadesCom[[#This Row],[NO. DE CONTROL]],'LISTADO ESTUDIANTES'!A:D,4,FALSE)</f>
        <v>BAJA</v>
      </c>
      <c r="E2108" s="5">
        <f>SUM(ActividadesCom[[#This Row],[CRÉD. 1]],ActividadesCom[[#This Row],[CRÉD. 2]],ActividadesCom[[#This Row],[CRÉD. 3]],ActividadesCom[[#This Row],[CRÉD. 4]],ActividadesCom[[#This Row],[CRÉD. 5]])</f>
        <v>1</v>
      </c>
      <c r="F2108" s="17">
        <f>IF(ActividadesCom[[#This Row],[ÚLTIMO SEMESTRE CON CRÉDITOS]]&gt;0,ROUND(AVERAGE(ActividadesCom[[#This Row],[VALOR NIVEL 5]],ActividadesCom[[#This Row],[VALOR NIVEL 4]],ActividadesCom[[#This Row],[VALOR NIVEL 3]],ActividadesCom[[#This Row],[VALOR NIVEL 2]],ActividadesCom[[#This Row],[VALOR NIVEL 1]]),0),"")</f>
        <v>2</v>
      </c>
      <c r="G2108" s="5" t="str">
        <f>IF(ActividadesCom[[#This Row],[PROMEDIO]]="","",IF(ActividadesCom[[#This Row],[PROMEDIO]]&gt;=4,"EXCELENTE",IF(ActividadesCom[[#This Row],[PROMEDIO]]&gt;=3,"NOTABLE",IF(ActividadesCom[[#This Row],[PROMEDIO]]&gt;=2,"BUENO",IF(ActividadesCom[[#This Row],[PROMEDIO]]=1,"SUFICIENTE","")))))</f>
        <v>BUENO</v>
      </c>
      <c r="H2108" s="5">
        <f>MAX(ActividadesCom[[#This Row],[PERÍODO 1]],ActividadesCom[[#This Row],[PERÍODO 2]],ActividadesCom[[#This Row],[PERÍODO 3]],ActividadesCom[[#This Row],[PERÍODO 4]],ActividadesCom[[#This Row],[PERÍODO 5]])</f>
        <v>20183</v>
      </c>
      <c r="I2108" s="6"/>
      <c r="J2108" s="5"/>
      <c r="K2108" s="5"/>
      <c r="L2108" s="5" t="str">
        <f>IF(ActividadesCom[[#This Row],[NIVEL 1]]&lt;&gt;0,VLOOKUP(ActividadesCom[[#This Row],[NIVEL 1]],Catálogo!A:B,2,FALSE),"")</f>
        <v/>
      </c>
      <c r="M2108" s="5"/>
      <c r="N2108" s="6"/>
      <c r="O2108" s="5"/>
      <c r="P2108" s="5"/>
      <c r="Q2108" s="5" t="str">
        <f>IF(ActividadesCom[[#This Row],[NIVEL 2]]&lt;&gt;0,VLOOKUP(ActividadesCom[[#This Row],[NIVEL 2]],Catálogo!A:B,2,FALSE),"")</f>
        <v/>
      </c>
      <c r="R2108" s="14"/>
      <c r="S2108" s="28"/>
      <c r="T2108" s="14"/>
      <c r="U2108" s="14"/>
      <c r="V2108" s="5" t="str">
        <f>IF(ActividadesCom[[#This Row],[NIVEL 3]]&lt;&gt;0,VLOOKUP(ActividadesCom[[#This Row],[NIVEL 3]],Catálogo!A:B,2,FALSE),"")</f>
        <v/>
      </c>
      <c r="W2108" s="14"/>
      <c r="X2108" s="6"/>
      <c r="Y2108" s="5"/>
      <c r="Z2108" s="5"/>
      <c r="AA2108" s="5" t="str">
        <f>IF(ActividadesCom[[#This Row],[NIVEL 4]]&lt;&gt;0,VLOOKUP(ActividadesCom[[#This Row],[NIVEL 4]],Catálogo!A:B,2,FALSE),"")</f>
        <v/>
      </c>
      <c r="AB2108" s="5"/>
      <c r="AC2108" s="6" t="s">
        <v>11</v>
      </c>
      <c r="AD2108" s="5">
        <v>20183</v>
      </c>
      <c r="AE2108" s="5" t="s">
        <v>4010</v>
      </c>
      <c r="AF2108" s="5">
        <f>IF(ActividadesCom[[#This Row],[NIVEL 5]]&lt;&gt;0,VLOOKUP(ActividadesCom[[#This Row],[NIVEL 5]],Catálogo!A:B,2,FALSE),"")</f>
        <v>2</v>
      </c>
      <c r="AG2108" s="5">
        <v>1</v>
      </c>
      <c r="AH2108" s="2"/>
      <c r="AI2108" s="2"/>
    </row>
    <row r="2109" spans="1:35" ht="30" hidden="1" customHeight="1" x14ac:dyDescent="0.25">
      <c r="A2109" s="7">
        <v>18470068</v>
      </c>
      <c r="B2109" s="97" t="str">
        <f>VLOOKUP(ActividadesCom[[#This Row],[NO. DE CONTROL]],'LISTADO ESTUDIANTES'!A:C,3,FALSE)</f>
        <v>ANGELES CABRERA ZULEYMA GRACIELA</v>
      </c>
      <c r="C2109" s="97" t="str">
        <f>VLOOKUP(ActividadesCom[[#This Row],[NO. DE CONTROL]],'LISTADO ESTUDIANTES'!A:B,2,FALSE)</f>
        <v>ARQUITECTURA</v>
      </c>
      <c r="D2109" s="18" t="str">
        <f>VLOOKUP(ActividadesCom[[#This Row],[NO. DE CONTROL]],'LISTADO ESTUDIANTES'!A:D,4,FALSE)</f>
        <v>BAJA</v>
      </c>
      <c r="E2109" s="5">
        <f>SUM(ActividadesCom[[#This Row],[CRÉD. 1]],ActividadesCom[[#This Row],[CRÉD. 2]],ActividadesCom[[#This Row],[CRÉD. 3]],ActividadesCom[[#This Row],[CRÉD. 4]],ActividadesCom[[#This Row],[CRÉD. 5]])</f>
        <v>1</v>
      </c>
      <c r="F2109" s="17">
        <f>IF(ActividadesCom[[#This Row],[ÚLTIMO SEMESTRE CON CRÉDITOS]]&gt;0,ROUND(AVERAGE(ActividadesCom[[#This Row],[VALOR NIVEL 5]],ActividadesCom[[#This Row],[VALOR NIVEL 4]],ActividadesCom[[#This Row],[VALOR NIVEL 3]],ActividadesCom[[#This Row],[VALOR NIVEL 2]],ActividadesCom[[#This Row],[VALOR NIVEL 1]]),0),"")</f>
        <v>4</v>
      </c>
      <c r="G2109" s="5" t="str">
        <f>IF(ActividadesCom[[#This Row],[PROMEDIO]]="","",IF(ActividadesCom[[#This Row],[PROMEDIO]]&gt;=4,"EXCELENTE",IF(ActividadesCom[[#This Row],[PROMEDIO]]&gt;=3,"NOTABLE",IF(ActividadesCom[[#This Row],[PROMEDIO]]&gt;=2,"BUENO",IF(ActividadesCom[[#This Row],[PROMEDIO]]=1,"SUFICIENTE","")))))</f>
        <v>EXCELENTE</v>
      </c>
      <c r="H2109" s="5">
        <f>MAX(ActividadesCom[[#This Row],[PERÍODO 1]],ActividadesCom[[#This Row],[PERÍODO 2]],ActividadesCom[[#This Row],[PERÍODO 3]],ActividadesCom[[#This Row],[PERÍODO 4]],ActividadesCom[[#This Row],[PERÍODO 5]])</f>
        <v>20183</v>
      </c>
      <c r="I2109" s="6"/>
      <c r="J2109" s="5"/>
      <c r="K2109" s="5"/>
      <c r="L2109" s="5" t="str">
        <f>IF(ActividadesCom[[#This Row],[NIVEL 1]]&lt;&gt;0,VLOOKUP(ActividadesCom[[#This Row],[NIVEL 1]],Catálogo!A:B,2,FALSE),"")</f>
        <v/>
      </c>
      <c r="M2109" s="5"/>
      <c r="N2109" s="6"/>
      <c r="O2109" s="5"/>
      <c r="P2109" s="5"/>
      <c r="Q2109" s="5" t="str">
        <f>IF(ActividadesCom[[#This Row],[NIVEL 2]]&lt;&gt;0,VLOOKUP(ActividadesCom[[#This Row],[NIVEL 2]],Catálogo!A:B,2,FALSE),"")</f>
        <v/>
      </c>
      <c r="R2109" s="11"/>
      <c r="S2109" s="12"/>
      <c r="T2109" s="11"/>
      <c r="U2109" s="11"/>
      <c r="V2109" s="5" t="str">
        <f>IF(ActividadesCom[[#This Row],[NIVEL 3]]&lt;&gt;0,VLOOKUP(ActividadesCom[[#This Row],[NIVEL 3]],Catálogo!A:B,2,FALSE),"")</f>
        <v/>
      </c>
      <c r="W2109" s="11"/>
      <c r="X2109" s="6"/>
      <c r="Y2109" s="5"/>
      <c r="Z2109" s="5"/>
      <c r="AA2109" s="5" t="str">
        <f>IF(ActividadesCom[[#This Row],[NIVEL 4]]&lt;&gt;0,VLOOKUP(ActividadesCom[[#This Row],[NIVEL 4]],Catálogo!A:B,2,FALSE),"")</f>
        <v/>
      </c>
      <c r="AB2109" s="5"/>
      <c r="AC2109" s="6" t="s">
        <v>615</v>
      </c>
      <c r="AD2109" s="5">
        <v>20183</v>
      </c>
      <c r="AE2109" s="5" t="s">
        <v>4008</v>
      </c>
      <c r="AF2109" s="5">
        <f>IF(ActividadesCom[[#This Row],[NIVEL 5]]&lt;&gt;0,VLOOKUP(ActividadesCom[[#This Row],[NIVEL 5]],Catálogo!A:B,2,FALSE),"")</f>
        <v>4</v>
      </c>
      <c r="AG2109" s="5">
        <v>1</v>
      </c>
      <c r="AH2109" s="2"/>
      <c r="AI2109" s="2"/>
    </row>
    <row r="2110" spans="1:35" ht="30" customHeight="1" x14ac:dyDescent="0.25">
      <c r="A2110" s="7">
        <v>18470069</v>
      </c>
      <c r="B2110" s="97" t="str">
        <f>VLOOKUP(ActividadesCom[[#This Row],[NO. DE CONTROL]],'LISTADO ESTUDIANTES'!A:C,3,FALSE)</f>
        <v>HERNANDEZ  BAÑOS AXEL EFRAIN</v>
      </c>
      <c r="C2110" s="97" t="str">
        <f>VLOOKUP(ActividadesCom[[#This Row],[NO. DE CONTROL]],'LISTADO ESTUDIANTES'!A:B,2,FALSE)</f>
        <v>ARQUITECTURA</v>
      </c>
      <c r="D2110" s="18" t="str">
        <f>VLOOKUP(ActividadesCom[[#This Row],[NO. DE CONTROL]],'LISTADO ESTUDIANTES'!A:D,4,FALSE)</f>
        <v>ACTIVO(A)</v>
      </c>
      <c r="E2110" s="5">
        <f>SUM(ActividadesCom[[#This Row],[CRÉD. 1]],ActividadesCom[[#This Row],[CRÉD. 2]],ActividadesCom[[#This Row],[CRÉD. 3]],ActividadesCom[[#This Row],[CRÉD. 4]],ActividadesCom[[#This Row],[CRÉD. 5]])</f>
        <v>2</v>
      </c>
      <c r="F2110" s="17">
        <f>IF(ActividadesCom[[#This Row],[ÚLTIMO SEMESTRE CON CRÉDITOS]]&gt;0,ROUND(AVERAGE(ActividadesCom[[#This Row],[VALOR NIVEL 5]],ActividadesCom[[#This Row],[VALOR NIVEL 4]],ActividadesCom[[#This Row],[VALOR NIVEL 3]],ActividadesCom[[#This Row],[VALOR NIVEL 2]],ActividadesCom[[#This Row],[VALOR NIVEL 1]]),0),"")</f>
        <v>4</v>
      </c>
      <c r="G2110" s="5" t="str">
        <f>IF(ActividadesCom[[#This Row],[PROMEDIO]]="","",IF(ActividadesCom[[#This Row],[PROMEDIO]]&gt;=4,"EXCELENTE",IF(ActividadesCom[[#This Row],[PROMEDIO]]&gt;=3,"NOTABLE",IF(ActividadesCom[[#This Row],[PROMEDIO]]&gt;=2,"BUENO",IF(ActividadesCom[[#This Row],[PROMEDIO]]=1,"SUFICIENTE","")))))</f>
        <v>EXCELENTE</v>
      </c>
      <c r="H2110" s="5">
        <f>MAX(ActividadesCom[[#This Row],[PERÍODO 1]],ActividadesCom[[#This Row],[PERÍODO 2]],ActividadesCom[[#This Row],[PERÍODO 3]],ActividadesCom[[#This Row],[PERÍODO 4]],ActividadesCom[[#This Row],[PERÍODO 5]])</f>
        <v>20213</v>
      </c>
      <c r="I2110" s="6" t="s">
        <v>4395</v>
      </c>
      <c r="J2110" s="5">
        <v>20183</v>
      </c>
      <c r="K2110" s="5" t="s">
        <v>4008</v>
      </c>
      <c r="L2110" s="5">
        <f>IF(ActividadesCom[[#This Row],[NIVEL 1]]&lt;&gt;0,VLOOKUP(ActividadesCom[[#This Row],[NIVEL 1]],Catálogo!A:B,2,FALSE),"")</f>
        <v>4</v>
      </c>
      <c r="M2110" s="5">
        <v>1</v>
      </c>
      <c r="N2110" s="6" t="s">
        <v>4695</v>
      </c>
      <c r="O2110" s="5">
        <v>20213</v>
      </c>
      <c r="P2110" s="5" t="s">
        <v>4008</v>
      </c>
      <c r="Q2110" s="5">
        <f>IF(ActividadesCom[[#This Row],[NIVEL 2]]&lt;&gt;0,VLOOKUP(ActividadesCom[[#This Row],[NIVEL 2]],Catálogo!A:B,2,FALSE),"")</f>
        <v>4</v>
      </c>
      <c r="R2110" s="14">
        <v>1</v>
      </c>
      <c r="S2110" s="28"/>
      <c r="T2110" s="14"/>
      <c r="U2110" s="14"/>
      <c r="V2110" s="5" t="str">
        <f>IF(ActividadesCom[[#This Row],[NIVEL 3]]&lt;&gt;0,VLOOKUP(ActividadesCom[[#This Row],[NIVEL 3]],Catálogo!A:B,2,FALSE),"")</f>
        <v/>
      </c>
      <c r="W2110" s="14"/>
      <c r="X2110" s="6"/>
      <c r="Y2110" s="5"/>
      <c r="Z2110" s="5"/>
      <c r="AA2110" s="5" t="str">
        <f>IF(ActividadesCom[[#This Row],[NIVEL 4]]&lt;&gt;0,VLOOKUP(ActividadesCom[[#This Row],[NIVEL 4]],Catálogo!A:B,2,FALSE),"")</f>
        <v/>
      </c>
      <c r="AB2110" s="5"/>
      <c r="AC2110" s="6"/>
      <c r="AD2110" s="5"/>
      <c r="AE2110" s="5"/>
      <c r="AF2110" s="5" t="str">
        <f>IF(ActividadesCom[[#This Row],[NIVEL 5]]&lt;&gt;0,VLOOKUP(ActividadesCom[[#This Row],[NIVEL 5]],Catálogo!A:B,2,FALSE),"")</f>
        <v/>
      </c>
      <c r="AG2110" s="5"/>
      <c r="AH2110" s="2"/>
      <c r="AI2110" s="2"/>
    </row>
    <row r="2111" spans="1:35" ht="30" hidden="1" customHeight="1" x14ac:dyDescent="0.25">
      <c r="A2111" s="7">
        <v>18470070</v>
      </c>
      <c r="B2111" s="97" t="str">
        <f>VLOOKUP(ActividadesCom[[#This Row],[NO. DE CONTROL]],'LISTADO ESTUDIANTES'!A:C,3,FALSE)</f>
        <v>SOLIS POOL RAFAEL ANTONIO</v>
      </c>
      <c r="C2111" s="97" t="str">
        <f>VLOOKUP(ActividadesCom[[#This Row],[NO. DE CONTROL]],'LISTADO ESTUDIANTES'!A:B,2,FALSE)</f>
        <v>ARQUITECTURA</v>
      </c>
      <c r="D2111" s="18" t="str">
        <f>VLOOKUP(ActividadesCom[[#This Row],[NO. DE CONTROL]],'LISTADO ESTUDIANTES'!A:D,4,FALSE)</f>
        <v>BAJA</v>
      </c>
      <c r="E2111" s="5">
        <f>SUM(ActividadesCom[[#This Row],[CRÉD. 1]],ActividadesCom[[#This Row],[CRÉD. 2]],ActividadesCom[[#This Row],[CRÉD. 3]],ActividadesCom[[#This Row],[CRÉD. 4]],ActividadesCom[[#This Row],[CRÉD. 5]])</f>
        <v>2</v>
      </c>
      <c r="F2111" s="17">
        <f>IF(ActividadesCom[[#This Row],[ÚLTIMO SEMESTRE CON CRÉDITOS]]&gt;0,ROUND(AVERAGE(ActividadesCom[[#This Row],[VALOR NIVEL 5]],ActividadesCom[[#This Row],[VALOR NIVEL 4]],ActividadesCom[[#This Row],[VALOR NIVEL 3]],ActividadesCom[[#This Row],[VALOR NIVEL 2]],ActividadesCom[[#This Row],[VALOR NIVEL 1]]),0),"")</f>
        <v>2</v>
      </c>
      <c r="G2111" s="5" t="str">
        <f>IF(ActividadesCom[[#This Row],[PROMEDIO]]="","",IF(ActividadesCom[[#This Row],[PROMEDIO]]&gt;=4,"EXCELENTE",IF(ActividadesCom[[#This Row],[PROMEDIO]]&gt;=3,"NOTABLE",IF(ActividadesCom[[#This Row],[PROMEDIO]]&gt;=2,"BUENO",IF(ActividadesCom[[#This Row],[PROMEDIO]]=1,"SUFICIENTE","")))))</f>
        <v>BUENO</v>
      </c>
      <c r="H2111" s="5">
        <f>MAX(ActividadesCom[[#This Row],[PERÍODO 1]],ActividadesCom[[#This Row],[PERÍODO 2]],ActividadesCom[[#This Row],[PERÍODO 3]],ActividadesCom[[#This Row],[PERÍODO 4]],ActividadesCom[[#This Row],[PERÍODO 5]])</f>
        <v>20183</v>
      </c>
      <c r="I2111" s="6" t="s">
        <v>3997</v>
      </c>
      <c r="J2111" s="5">
        <v>20183</v>
      </c>
      <c r="K2111" s="5" t="s">
        <v>4010</v>
      </c>
      <c r="L2111" s="5">
        <f>IF(ActividadesCom[[#This Row],[NIVEL 1]]&lt;&gt;0,VLOOKUP(ActividadesCom[[#This Row],[NIVEL 1]],Catálogo!A:B,2,FALSE),"")</f>
        <v>2</v>
      </c>
      <c r="M2111" s="5">
        <v>1</v>
      </c>
      <c r="N2111" s="6"/>
      <c r="O2111" s="5"/>
      <c r="P2111" s="5"/>
      <c r="Q2111" s="5" t="str">
        <f>IF(ActividadesCom[[#This Row],[NIVEL 2]]&lt;&gt;0,VLOOKUP(ActividadesCom[[#This Row],[NIVEL 2]],Catálogo!A:B,2,FALSE),"")</f>
        <v/>
      </c>
      <c r="R2111" s="11"/>
      <c r="S2111" s="12"/>
      <c r="T2111" s="11"/>
      <c r="U2111" s="11"/>
      <c r="V2111" s="5" t="str">
        <f>IF(ActividadesCom[[#This Row],[NIVEL 3]]&lt;&gt;0,VLOOKUP(ActividadesCom[[#This Row],[NIVEL 3]],Catálogo!A:B,2,FALSE),"")</f>
        <v/>
      </c>
      <c r="W2111" s="11"/>
      <c r="X2111" s="6"/>
      <c r="Y2111" s="5"/>
      <c r="Z2111" s="5"/>
      <c r="AA2111" s="5" t="str">
        <f>IF(ActividadesCom[[#This Row],[NIVEL 4]]&lt;&gt;0,VLOOKUP(ActividadesCom[[#This Row],[NIVEL 4]],Catálogo!A:B,2,FALSE),"")</f>
        <v/>
      </c>
      <c r="AB2111" s="5"/>
      <c r="AC2111" s="6" t="s">
        <v>42</v>
      </c>
      <c r="AD2111" s="5">
        <v>20183</v>
      </c>
      <c r="AE2111" s="5" t="s">
        <v>4011</v>
      </c>
      <c r="AF2111" s="5">
        <f>IF(ActividadesCom[[#This Row],[NIVEL 5]]&lt;&gt;0,VLOOKUP(ActividadesCom[[#This Row],[NIVEL 5]],Catálogo!A:B,2,FALSE),"")</f>
        <v>1</v>
      </c>
      <c r="AG2111" s="5">
        <v>1</v>
      </c>
      <c r="AH2111" s="2"/>
      <c r="AI2111" s="2"/>
    </row>
    <row r="2112" spans="1:35" ht="30" customHeight="1" x14ac:dyDescent="0.25">
      <c r="A2112" s="7">
        <v>18470071</v>
      </c>
      <c r="B2112" s="97" t="str">
        <f>VLOOKUP(ActividadesCom[[#This Row],[NO. DE CONTROL]],'LISTADO ESTUDIANTES'!A:C,3,FALSE)</f>
        <v>REBOLLEDO RIOS ANAIRAM ELISA</v>
      </c>
      <c r="C2112" s="97" t="str">
        <f>VLOOKUP(ActividadesCom[[#This Row],[NO. DE CONTROL]],'LISTADO ESTUDIANTES'!A:B,2,FALSE)</f>
        <v>ARQUITECTURA</v>
      </c>
      <c r="D2112" s="18" t="str">
        <f>VLOOKUP(ActividadesCom[[#This Row],[NO. DE CONTROL]],'LISTADO ESTUDIANTES'!A:D,4,FALSE)</f>
        <v>ACTIVO(A)</v>
      </c>
      <c r="E2112" s="5">
        <f>SUM(ActividadesCom[[#This Row],[CRÉD. 1]],ActividadesCom[[#This Row],[CRÉD. 2]],ActividadesCom[[#This Row],[CRÉD. 3]],ActividadesCom[[#This Row],[CRÉD. 4]],ActividadesCom[[#This Row],[CRÉD. 5]])</f>
        <v>5</v>
      </c>
      <c r="F2112" s="17">
        <f>IF(ActividadesCom[[#This Row],[ÚLTIMO SEMESTRE CON CRÉDITOS]]&gt;0,ROUND(AVERAGE(ActividadesCom[[#This Row],[VALOR NIVEL 5]],ActividadesCom[[#This Row],[VALOR NIVEL 4]],ActividadesCom[[#This Row],[VALOR NIVEL 3]],ActividadesCom[[#This Row],[VALOR NIVEL 2]],ActividadesCom[[#This Row],[VALOR NIVEL 1]]),0),"")</f>
        <v>3</v>
      </c>
      <c r="G2112" s="5" t="str">
        <f>IF(ActividadesCom[[#This Row],[PROMEDIO]]="","",IF(ActividadesCom[[#This Row],[PROMEDIO]]&gt;=4,"EXCELENTE",IF(ActividadesCom[[#This Row],[PROMEDIO]]&gt;=3,"NOTABLE",IF(ActividadesCom[[#This Row],[PROMEDIO]]&gt;=2,"BUENO",IF(ActividadesCom[[#This Row],[PROMEDIO]]=1,"SUFICIENTE","")))))</f>
        <v>NOTABLE</v>
      </c>
      <c r="H2112" s="5">
        <f>MAX(ActividadesCom[[#This Row],[PERÍODO 1]],ActividadesCom[[#This Row],[PERÍODO 2]],ActividadesCom[[#This Row],[PERÍODO 3]],ActividadesCom[[#This Row],[PERÍODO 4]],ActividadesCom[[#This Row],[PERÍODO 5]])</f>
        <v>20213</v>
      </c>
      <c r="I2112" s="6" t="s">
        <v>900</v>
      </c>
      <c r="J2112" s="5">
        <v>20191</v>
      </c>
      <c r="K2112" s="5" t="s">
        <v>4010</v>
      </c>
      <c r="L2112" s="5">
        <f>IF(ActividadesCom[[#This Row],[NIVEL 1]]&lt;&gt;0,VLOOKUP(ActividadesCom[[#This Row],[NIVEL 1]],Catálogo!A:B,2,FALSE),"")</f>
        <v>2</v>
      </c>
      <c r="M2112" s="5">
        <v>1</v>
      </c>
      <c r="N2112" s="6" t="s">
        <v>4695</v>
      </c>
      <c r="O2112" s="5">
        <v>20213</v>
      </c>
      <c r="P2112" s="5" t="s">
        <v>4008</v>
      </c>
      <c r="Q2112" s="5">
        <f>IF(ActividadesCom[[#This Row],[NIVEL 2]]&lt;&gt;0,VLOOKUP(ActividadesCom[[#This Row],[NIVEL 2]],Catálogo!A:B,2,FALSE),"")</f>
        <v>4</v>
      </c>
      <c r="R2112" s="11">
        <v>1</v>
      </c>
      <c r="S2112" s="12" t="s">
        <v>4478</v>
      </c>
      <c r="T2112" s="11">
        <v>20211</v>
      </c>
      <c r="U2112" s="11" t="s">
        <v>4009</v>
      </c>
      <c r="V2112" s="5">
        <f>IF(ActividadesCom[[#This Row],[NIVEL 3]]&lt;&gt;0,VLOOKUP(ActividadesCom[[#This Row],[NIVEL 3]],Catálogo!A:B,2,FALSE),"")</f>
        <v>3</v>
      </c>
      <c r="W2112" s="11">
        <v>1</v>
      </c>
      <c r="X2112" s="6" t="s">
        <v>30</v>
      </c>
      <c r="Y2112" s="5">
        <v>20211</v>
      </c>
      <c r="Z2112" s="5" t="s">
        <v>4008</v>
      </c>
      <c r="AA2112" s="5">
        <f>IF(ActividadesCom[[#This Row],[NIVEL 4]]&lt;&gt;0,VLOOKUP(ActividadesCom[[#This Row],[NIVEL 4]],Catálogo!A:B,2,FALSE),"")</f>
        <v>4</v>
      </c>
      <c r="AB2112" s="5">
        <v>1</v>
      </c>
      <c r="AC2112" s="6" t="s">
        <v>615</v>
      </c>
      <c r="AD2112" s="5">
        <v>20183</v>
      </c>
      <c r="AE2112" s="5" t="s">
        <v>4008</v>
      </c>
      <c r="AF2112" s="5">
        <f>IF(ActividadesCom[[#This Row],[NIVEL 5]]&lt;&gt;0,VLOOKUP(ActividadesCom[[#This Row],[NIVEL 5]],Catálogo!A:B,2,FALSE),"")</f>
        <v>4</v>
      </c>
      <c r="AG2112" s="5">
        <v>1</v>
      </c>
      <c r="AH2112" s="2"/>
      <c r="AI2112" s="2"/>
    </row>
    <row r="2113" spans="1:35" ht="30" hidden="1" customHeight="1" x14ac:dyDescent="0.25">
      <c r="A2113" s="7">
        <v>18470072</v>
      </c>
      <c r="B2113" s="97" t="str">
        <f>VLOOKUP(ActividadesCom[[#This Row],[NO. DE CONTROL]],'LISTADO ESTUDIANTES'!A:C,3,FALSE)</f>
        <v>HERRERA CAPETILLO BRIAN IVAN</v>
      </c>
      <c r="C2113" s="97" t="str">
        <f>VLOOKUP(ActividadesCom[[#This Row],[NO. DE CONTROL]],'LISTADO ESTUDIANTES'!A:B,2,FALSE)</f>
        <v>ARQUITECTURA</v>
      </c>
      <c r="D2113" s="18" t="str">
        <f>VLOOKUP(ActividadesCom[[#This Row],[NO. DE CONTROL]],'LISTADO ESTUDIANTES'!A:D,4,FALSE)</f>
        <v>BAJA</v>
      </c>
      <c r="E2113" s="5">
        <f>SUM(ActividadesCom[[#This Row],[CRÉD. 1]],ActividadesCom[[#This Row],[CRÉD. 2]],ActividadesCom[[#This Row],[CRÉD. 3]],ActividadesCom[[#This Row],[CRÉD. 4]],ActividadesCom[[#This Row],[CRÉD. 5]])</f>
        <v>1</v>
      </c>
      <c r="F2113" s="17">
        <f>IF(ActividadesCom[[#This Row],[ÚLTIMO SEMESTRE CON CRÉDITOS]]&gt;0,ROUND(AVERAGE(ActividadesCom[[#This Row],[VALOR NIVEL 5]],ActividadesCom[[#This Row],[VALOR NIVEL 4]],ActividadesCom[[#This Row],[VALOR NIVEL 3]],ActividadesCom[[#This Row],[VALOR NIVEL 2]],ActividadesCom[[#This Row],[VALOR NIVEL 1]]),0),"")</f>
        <v>1</v>
      </c>
      <c r="G2113" s="5" t="str">
        <f>IF(ActividadesCom[[#This Row],[PROMEDIO]]="","",IF(ActividadesCom[[#This Row],[PROMEDIO]]&gt;=4,"EXCELENTE",IF(ActividadesCom[[#This Row],[PROMEDIO]]&gt;=3,"NOTABLE",IF(ActividadesCom[[#This Row],[PROMEDIO]]&gt;=2,"BUENO",IF(ActividadesCom[[#This Row],[PROMEDIO]]=1,"SUFICIENTE","")))))</f>
        <v>SUFICIENTE</v>
      </c>
      <c r="H2113" s="5">
        <f>MAX(ActividadesCom[[#This Row],[PERÍODO 1]],ActividadesCom[[#This Row],[PERÍODO 2]],ActividadesCom[[#This Row],[PERÍODO 3]],ActividadesCom[[#This Row],[PERÍODO 4]],ActividadesCom[[#This Row],[PERÍODO 5]])</f>
        <v>20183</v>
      </c>
      <c r="I2113" s="6"/>
      <c r="J2113" s="5"/>
      <c r="K2113" s="5"/>
      <c r="L2113" s="5" t="str">
        <f>IF(ActividadesCom[[#This Row],[NIVEL 1]]&lt;&gt;0,VLOOKUP(ActividadesCom[[#This Row],[NIVEL 1]],Catálogo!A:B,2,FALSE),"")</f>
        <v/>
      </c>
      <c r="M2113" s="5"/>
      <c r="N2113" s="6"/>
      <c r="O2113" s="5"/>
      <c r="P2113" s="5"/>
      <c r="Q2113" s="5" t="str">
        <f>IF(ActividadesCom[[#This Row],[NIVEL 2]]&lt;&gt;0,VLOOKUP(ActividadesCom[[#This Row],[NIVEL 2]],Catálogo!A:B,2,FALSE),"")</f>
        <v/>
      </c>
      <c r="R2113" s="14"/>
      <c r="S2113" s="28"/>
      <c r="T2113" s="14"/>
      <c r="U2113" s="14"/>
      <c r="V2113" s="5" t="str">
        <f>IF(ActividadesCom[[#This Row],[NIVEL 3]]&lt;&gt;0,VLOOKUP(ActividadesCom[[#This Row],[NIVEL 3]],Catálogo!A:B,2,FALSE),"")</f>
        <v/>
      </c>
      <c r="W2113" s="14"/>
      <c r="X2113" s="6"/>
      <c r="Y2113" s="5"/>
      <c r="Z2113" s="5"/>
      <c r="AA2113" s="5" t="str">
        <f>IF(ActividadesCom[[#This Row],[NIVEL 4]]&lt;&gt;0,VLOOKUP(ActividadesCom[[#This Row],[NIVEL 4]],Catálogo!A:B,2,FALSE),"")</f>
        <v/>
      </c>
      <c r="AB2113" s="5"/>
      <c r="AC2113" s="6" t="s">
        <v>42</v>
      </c>
      <c r="AD2113" s="5">
        <v>20183</v>
      </c>
      <c r="AE2113" s="5" t="s">
        <v>4011</v>
      </c>
      <c r="AF2113" s="5">
        <f>IF(ActividadesCom[[#This Row],[NIVEL 5]]&lt;&gt;0,VLOOKUP(ActividadesCom[[#This Row],[NIVEL 5]],Catálogo!A:B,2,FALSE),"")</f>
        <v>1</v>
      </c>
      <c r="AG2113" s="5">
        <v>1</v>
      </c>
      <c r="AH2113" s="2"/>
      <c r="AI2113" s="2"/>
    </row>
    <row r="2114" spans="1:35" ht="30" hidden="1" customHeight="1" x14ac:dyDescent="0.25">
      <c r="A2114" s="7">
        <v>18470073</v>
      </c>
      <c r="B2114" s="97" t="str">
        <f>VLOOKUP(ActividadesCom[[#This Row],[NO. DE CONTROL]],'LISTADO ESTUDIANTES'!A:C,3,FALSE)</f>
        <v>BARRIENTOS GARCIA PATRICIA GUADALUPE</v>
      </c>
      <c r="C2114" s="97" t="str">
        <f>VLOOKUP(ActividadesCom[[#This Row],[NO. DE CONTROL]],'LISTADO ESTUDIANTES'!A:B,2,FALSE)</f>
        <v>ARQUITECTURA</v>
      </c>
      <c r="D2114" s="18" t="str">
        <f>VLOOKUP(ActividadesCom[[#This Row],[NO. DE CONTROL]],'LISTADO ESTUDIANTES'!A:D,4,FALSE)</f>
        <v>BAJA</v>
      </c>
      <c r="E2114" s="5">
        <f>SUM(ActividadesCom[[#This Row],[CRÉD. 1]],ActividadesCom[[#This Row],[CRÉD. 2]],ActividadesCom[[#This Row],[CRÉD. 3]],ActividadesCom[[#This Row],[CRÉD. 4]],ActividadesCom[[#This Row],[CRÉD. 5]])</f>
        <v>0</v>
      </c>
      <c r="F2114" s="17" t="str">
        <f>IF(ActividadesCom[[#This Row],[ÚLTIMO SEMESTRE CON CRÉDITOS]]&gt;0,ROUND(AVERAGE(ActividadesCom[[#This Row],[VALOR NIVEL 5]],ActividadesCom[[#This Row],[VALOR NIVEL 4]],ActividadesCom[[#This Row],[VALOR NIVEL 3]],ActividadesCom[[#This Row],[VALOR NIVEL 2]],ActividadesCom[[#This Row],[VALOR NIVEL 1]]),0),"")</f>
        <v/>
      </c>
      <c r="G2114" s="5" t="str">
        <f>IF(ActividadesCom[[#This Row],[PROMEDIO]]="","",IF(ActividadesCom[[#This Row],[PROMEDIO]]&gt;=4,"EXCELENTE",IF(ActividadesCom[[#This Row],[PROMEDIO]]&gt;=3,"NOTABLE",IF(ActividadesCom[[#This Row],[PROMEDIO]]&gt;=2,"BUENO",IF(ActividadesCom[[#This Row],[PROMEDIO]]=1,"SUFICIENTE","")))))</f>
        <v/>
      </c>
      <c r="H2114" s="5">
        <f>MAX(ActividadesCom[[#This Row],[PERÍODO 1]],ActividadesCom[[#This Row],[PERÍODO 2]],ActividadesCom[[#This Row],[PERÍODO 3]],ActividadesCom[[#This Row],[PERÍODO 4]],ActividadesCom[[#This Row],[PERÍODO 5]])</f>
        <v>0</v>
      </c>
      <c r="I2114" s="6"/>
      <c r="J2114" s="5"/>
      <c r="K2114" s="5"/>
      <c r="L2114" s="5" t="str">
        <f>IF(ActividadesCom[[#This Row],[NIVEL 1]]&lt;&gt;0,VLOOKUP(ActividadesCom[[#This Row],[NIVEL 1]],Catálogo!A:B,2,FALSE),"")</f>
        <v/>
      </c>
      <c r="M2114" s="5"/>
      <c r="N2114" s="6"/>
      <c r="O2114" s="5"/>
      <c r="P2114" s="5"/>
      <c r="Q2114" s="5" t="str">
        <f>IF(ActividadesCom[[#This Row],[NIVEL 2]]&lt;&gt;0,VLOOKUP(ActividadesCom[[#This Row],[NIVEL 2]],Catálogo!A:B,2,FALSE),"")</f>
        <v/>
      </c>
      <c r="R2114" s="14"/>
      <c r="S2114" s="28"/>
      <c r="T2114" s="14"/>
      <c r="U2114" s="14"/>
      <c r="V2114" s="5" t="str">
        <f>IF(ActividadesCom[[#This Row],[NIVEL 3]]&lt;&gt;0,VLOOKUP(ActividadesCom[[#This Row],[NIVEL 3]],Catálogo!A:B,2,FALSE),"")</f>
        <v/>
      </c>
      <c r="W2114" s="14"/>
      <c r="X2114" s="6"/>
      <c r="Y2114" s="5"/>
      <c r="Z2114" s="5"/>
      <c r="AA2114" s="5" t="str">
        <f>IF(ActividadesCom[[#This Row],[NIVEL 4]]&lt;&gt;0,VLOOKUP(ActividadesCom[[#This Row],[NIVEL 4]],Catálogo!A:B,2,FALSE),"")</f>
        <v/>
      </c>
      <c r="AB2114" s="5"/>
      <c r="AC2114" s="6"/>
      <c r="AD2114" s="5"/>
      <c r="AE2114" s="5"/>
      <c r="AF2114" s="5" t="str">
        <f>IF(ActividadesCom[[#This Row],[NIVEL 5]]&lt;&gt;0,VLOOKUP(ActividadesCom[[#This Row],[NIVEL 5]],Catálogo!A:B,2,FALSE),"")</f>
        <v/>
      </c>
      <c r="AG2114" s="5"/>
      <c r="AH2114" s="2"/>
      <c r="AI2114" s="2"/>
    </row>
    <row r="2115" spans="1:35" ht="30" hidden="1" customHeight="1" x14ac:dyDescent="0.25">
      <c r="A2115" s="7">
        <v>18470074</v>
      </c>
      <c r="B2115" s="97" t="str">
        <f>VLOOKUP(ActividadesCom[[#This Row],[NO. DE CONTROL]],'LISTADO ESTUDIANTES'!A:C,3,FALSE)</f>
        <v>CASANOVA TUYU VICTOR HUGO</v>
      </c>
      <c r="C2115" s="97" t="str">
        <f>VLOOKUP(ActividadesCom[[#This Row],[NO. DE CONTROL]],'LISTADO ESTUDIANTES'!A:B,2,FALSE)</f>
        <v>ARQUITECTURA</v>
      </c>
      <c r="D2115" s="18" t="str">
        <f>VLOOKUP(ActividadesCom[[#This Row],[NO. DE CONTROL]],'LISTADO ESTUDIANTES'!A:D,4,FALSE)</f>
        <v>BAJA</v>
      </c>
      <c r="E2115" s="5">
        <f>SUM(ActividadesCom[[#This Row],[CRÉD. 1]],ActividadesCom[[#This Row],[CRÉD. 2]],ActividadesCom[[#This Row],[CRÉD. 3]],ActividadesCom[[#This Row],[CRÉD. 4]],ActividadesCom[[#This Row],[CRÉD. 5]])</f>
        <v>1</v>
      </c>
      <c r="F2115" s="17">
        <f>IF(ActividadesCom[[#This Row],[ÚLTIMO SEMESTRE CON CRÉDITOS]]&gt;0,ROUND(AVERAGE(ActividadesCom[[#This Row],[VALOR NIVEL 5]],ActividadesCom[[#This Row],[VALOR NIVEL 4]],ActividadesCom[[#This Row],[VALOR NIVEL 3]],ActividadesCom[[#This Row],[VALOR NIVEL 2]],ActividadesCom[[#This Row],[VALOR NIVEL 1]]),0),"")</f>
        <v>2</v>
      </c>
      <c r="G2115" s="5" t="str">
        <f>IF(ActividadesCom[[#This Row],[PROMEDIO]]="","",IF(ActividadesCom[[#This Row],[PROMEDIO]]&gt;=4,"EXCELENTE",IF(ActividadesCom[[#This Row],[PROMEDIO]]&gt;=3,"NOTABLE",IF(ActividadesCom[[#This Row],[PROMEDIO]]&gt;=2,"BUENO",IF(ActividadesCom[[#This Row],[PROMEDIO]]=1,"SUFICIENTE","")))))</f>
        <v>BUENO</v>
      </c>
      <c r="H2115" s="5">
        <f>MAX(ActividadesCom[[#This Row],[PERÍODO 1]],ActividadesCom[[#This Row],[PERÍODO 2]],ActividadesCom[[#This Row],[PERÍODO 3]],ActividadesCom[[#This Row],[PERÍODO 4]],ActividadesCom[[#This Row],[PERÍODO 5]])</f>
        <v>20183</v>
      </c>
      <c r="I2115" s="6" t="s">
        <v>3997</v>
      </c>
      <c r="J2115" s="5">
        <v>20183</v>
      </c>
      <c r="K2115" s="5" t="s">
        <v>4010</v>
      </c>
      <c r="L2115" s="5">
        <f>IF(ActividadesCom[[#This Row],[NIVEL 1]]&lt;&gt;0,VLOOKUP(ActividadesCom[[#This Row],[NIVEL 1]],Catálogo!A:B,2,FALSE),"")</f>
        <v>2</v>
      </c>
      <c r="M2115" s="5">
        <v>1</v>
      </c>
      <c r="N2115" s="6"/>
      <c r="O2115" s="5"/>
      <c r="P2115" s="5"/>
      <c r="Q2115" s="5" t="str">
        <f>IF(ActividadesCom[[#This Row],[NIVEL 2]]&lt;&gt;0,VLOOKUP(ActividadesCom[[#This Row],[NIVEL 2]],Catálogo!A:B,2,FALSE),"")</f>
        <v/>
      </c>
      <c r="R2115" s="14"/>
      <c r="S2115" s="28"/>
      <c r="T2115" s="14"/>
      <c r="U2115" s="14"/>
      <c r="V2115" s="5" t="str">
        <f>IF(ActividadesCom[[#This Row],[NIVEL 3]]&lt;&gt;0,VLOOKUP(ActividadesCom[[#This Row],[NIVEL 3]],Catálogo!A:B,2,FALSE),"")</f>
        <v/>
      </c>
      <c r="W2115" s="14"/>
      <c r="X2115" s="6"/>
      <c r="Y2115" s="5"/>
      <c r="Z2115" s="5"/>
      <c r="AA2115" s="5" t="str">
        <f>IF(ActividadesCom[[#This Row],[NIVEL 4]]&lt;&gt;0,VLOOKUP(ActividadesCom[[#This Row],[NIVEL 4]],Catálogo!A:B,2,FALSE),"")</f>
        <v/>
      </c>
      <c r="AB2115" s="5"/>
      <c r="AC2115" s="6"/>
      <c r="AD2115" s="5"/>
      <c r="AE2115" s="5"/>
      <c r="AF2115" s="5" t="str">
        <f>IF(ActividadesCom[[#This Row],[NIVEL 5]]&lt;&gt;0,VLOOKUP(ActividadesCom[[#This Row],[NIVEL 5]],Catálogo!A:B,2,FALSE),"")</f>
        <v/>
      </c>
      <c r="AG2115" s="5"/>
      <c r="AH2115" s="2"/>
      <c r="AI2115" s="2"/>
    </row>
    <row r="2116" spans="1:35" ht="30" hidden="1" customHeight="1" x14ac:dyDescent="0.25">
      <c r="A2116" s="7">
        <v>18470075</v>
      </c>
      <c r="B2116" s="97" t="str">
        <f>VLOOKUP(ActividadesCom[[#This Row],[NO. DE CONTROL]],'LISTADO ESTUDIANTES'!A:C,3,FALSE)</f>
        <v>JIMENEZ HAU ALEXANDREE GUADALUPE</v>
      </c>
      <c r="C2116" s="97" t="str">
        <f>VLOOKUP(ActividadesCom[[#This Row],[NO. DE CONTROL]],'LISTADO ESTUDIANTES'!A:B,2,FALSE)</f>
        <v>ARQUITECTURA</v>
      </c>
      <c r="D2116" s="18" t="str">
        <f>VLOOKUP(ActividadesCom[[#This Row],[NO. DE CONTROL]],'LISTADO ESTUDIANTES'!A:D,4,FALSE)</f>
        <v>BAJA</v>
      </c>
      <c r="E2116" s="5">
        <f>SUM(ActividadesCom[[#This Row],[CRÉD. 1]],ActividadesCom[[#This Row],[CRÉD. 2]],ActividadesCom[[#This Row],[CRÉD. 3]],ActividadesCom[[#This Row],[CRÉD. 4]],ActividadesCom[[#This Row],[CRÉD. 5]])</f>
        <v>2</v>
      </c>
      <c r="F2116" s="17">
        <f>IF(ActividadesCom[[#This Row],[ÚLTIMO SEMESTRE CON CRÉDITOS]]&gt;0,ROUND(AVERAGE(ActividadesCom[[#This Row],[VALOR NIVEL 5]],ActividadesCom[[#This Row],[VALOR NIVEL 4]],ActividadesCom[[#This Row],[VALOR NIVEL 3]],ActividadesCom[[#This Row],[VALOR NIVEL 2]],ActividadesCom[[#This Row],[VALOR NIVEL 1]]),0),"")</f>
        <v>3</v>
      </c>
      <c r="G2116" s="5" t="str">
        <f>IF(ActividadesCom[[#This Row],[PROMEDIO]]="","",IF(ActividadesCom[[#This Row],[PROMEDIO]]&gt;=4,"EXCELENTE",IF(ActividadesCom[[#This Row],[PROMEDIO]]&gt;=3,"NOTABLE",IF(ActividadesCom[[#This Row],[PROMEDIO]]&gt;=2,"BUENO",IF(ActividadesCom[[#This Row],[PROMEDIO]]=1,"SUFICIENTE","")))))</f>
        <v>NOTABLE</v>
      </c>
      <c r="H2116" s="5">
        <f>MAX(ActividadesCom[[#This Row],[PERÍODO 1]],ActividadesCom[[#This Row],[PERÍODO 2]],ActividadesCom[[#This Row],[PERÍODO 3]],ActividadesCom[[#This Row],[PERÍODO 4]],ActividadesCom[[#This Row],[PERÍODO 5]])</f>
        <v>20183</v>
      </c>
      <c r="I2116" s="6" t="s">
        <v>519</v>
      </c>
      <c r="J2116" s="5">
        <v>20183</v>
      </c>
      <c r="K2116" s="5" t="s">
        <v>4010</v>
      </c>
      <c r="L2116" s="5">
        <f>IF(ActividadesCom[[#This Row],[NIVEL 1]]&lt;&gt;0,VLOOKUP(ActividadesCom[[#This Row],[NIVEL 1]],Catálogo!A:B,2,FALSE),"")</f>
        <v>2</v>
      </c>
      <c r="M2116" s="5">
        <v>1</v>
      </c>
      <c r="N2116" s="6"/>
      <c r="O2116" s="5"/>
      <c r="P2116" s="5"/>
      <c r="Q2116" s="5" t="str">
        <f>IF(ActividadesCom[[#This Row],[NIVEL 2]]&lt;&gt;0,VLOOKUP(ActividadesCom[[#This Row],[NIVEL 2]],Catálogo!A:B,2,FALSE),"")</f>
        <v/>
      </c>
      <c r="R2116" s="14"/>
      <c r="S2116" s="28"/>
      <c r="T2116" s="14"/>
      <c r="U2116" s="14"/>
      <c r="V2116" s="5" t="str">
        <f>IF(ActividadesCom[[#This Row],[NIVEL 3]]&lt;&gt;0,VLOOKUP(ActividadesCom[[#This Row],[NIVEL 3]],Catálogo!A:B,2,FALSE),"")</f>
        <v/>
      </c>
      <c r="W2116" s="14"/>
      <c r="X2116" s="6"/>
      <c r="Y2116" s="5"/>
      <c r="Z2116" s="5"/>
      <c r="AA2116" s="5" t="str">
        <f>IF(ActividadesCom[[#This Row],[NIVEL 4]]&lt;&gt;0,VLOOKUP(ActividadesCom[[#This Row],[NIVEL 4]],Catálogo!A:B,2,FALSE),"")</f>
        <v/>
      </c>
      <c r="AB2116" s="5"/>
      <c r="AC2116" s="6" t="s">
        <v>133</v>
      </c>
      <c r="AD2116" s="5">
        <v>20183</v>
      </c>
      <c r="AE2116" s="5" t="s">
        <v>4009</v>
      </c>
      <c r="AF2116" s="5">
        <f>IF(ActividadesCom[[#This Row],[NIVEL 5]]&lt;&gt;0,VLOOKUP(ActividadesCom[[#This Row],[NIVEL 5]],Catálogo!A:B,2,FALSE),"")</f>
        <v>3</v>
      </c>
      <c r="AG2116" s="5">
        <v>1</v>
      </c>
      <c r="AH2116" s="2"/>
      <c r="AI2116" s="2"/>
    </row>
    <row r="2117" spans="1:35" ht="30" customHeight="1" x14ac:dyDescent="0.25">
      <c r="A2117" s="7">
        <v>18470076</v>
      </c>
      <c r="B2117" s="97" t="str">
        <f>VLOOKUP(ActividadesCom[[#This Row],[NO. DE CONTROL]],'LISTADO ESTUDIANTES'!A:C,3,FALSE)</f>
        <v>ALDANA GARMES ITZEL GUADALUPE</v>
      </c>
      <c r="C2117" s="97" t="str">
        <f>VLOOKUP(ActividadesCom[[#This Row],[NO. DE CONTROL]],'LISTADO ESTUDIANTES'!A:B,2,FALSE)</f>
        <v>ARQUITECTURA</v>
      </c>
      <c r="D2117" s="18" t="str">
        <f>VLOOKUP(ActividadesCom[[#This Row],[NO. DE CONTROL]],'LISTADO ESTUDIANTES'!A:D,4,FALSE)</f>
        <v>ACTIVO(A)</v>
      </c>
      <c r="E2117" s="5">
        <f>SUM(ActividadesCom[[#This Row],[CRÉD. 1]],ActividadesCom[[#This Row],[CRÉD. 2]],ActividadesCom[[#This Row],[CRÉD. 3]],ActividadesCom[[#This Row],[CRÉD. 4]],ActividadesCom[[#This Row],[CRÉD. 5]])</f>
        <v>5</v>
      </c>
      <c r="F2117" s="17">
        <f>IF(ActividadesCom[[#This Row],[ÚLTIMO SEMESTRE CON CRÉDITOS]]&gt;0,ROUND(AVERAGE(ActividadesCom[[#This Row],[VALOR NIVEL 5]],ActividadesCom[[#This Row],[VALOR NIVEL 4]],ActividadesCom[[#This Row],[VALOR NIVEL 3]],ActividadesCom[[#This Row],[VALOR NIVEL 2]],ActividadesCom[[#This Row],[VALOR NIVEL 1]]),0),"")</f>
        <v>3</v>
      </c>
      <c r="G2117" s="5" t="str">
        <f>IF(ActividadesCom[[#This Row],[PROMEDIO]]="","",IF(ActividadesCom[[#This Row],[PROMEDIO]]&gt;=4,"EXCELENTE",IF(ActividadesCom[[#This Row],[PROMEDIO]]&gt;=3,"NOTABLE",IF(ActividadesCom[[#This Row],[PROMEDIO]]&gt;=2,"BUENO",IF(ActividadesCom[[#This Row],[PROMEDIO]]=1,"SUFICIENTE","")))))</f>
        <v>NOTABLE</v>
      </c>
      <c r="H2117" s="5">
        <f>MAX(ActividadesCom[[#This Row],[PERÍODO 1]],ActividadesCom[[#This Row],[PERÍODO 2]],ActividadesCom[[#This Row],[PERÍODO 3]],ActividadesCom[[#This Row],[PERÍODO 4]],ActividadesCom[[#This Row],[PERÍODO 5]])</f>
        <v>20213</v>
      </c>
      <c r="I2117" s="6" t="s">
        <v>947</v>
      </c>
      <c r="J2117" s="5">
        <v>20181</v>
      </c>
      <c r="K2117" s="5" t="s">
        <v>4008</v>
      </c>
      <c r="L2117" s="5">
        <f>IF(ActividadesCom[[#This Row],[NIVEL 1]]&lt;&gt;0,VLOOKUP(ActividadesCom[[#This Row],[NIVEL 1]],Catálogo!A:B,2,FALSE),"")</f>
        <v>4</v>
      </c>
      <c r="M2117" s="5">
        <v>1</v>
      </c>
      <c r="N2117" s="6" t="s">
        <v>4688</v>
      </c>
      <c r="O2117" s="5">
        <v>20213</v>
      </c>
      <c r="P2117" s="5" t="s">
        <v>4008</v>
      </c>
      <c r="Q2117" s="5">
        <f>IF(ActividadesCom[[#This Row],[NIVEL 2]]&lt;&gt;0,VLOOKUP(ActividadesCom[[#This Row],[NIVEL 2]],Catálogo!A:B,2,FALSE),"")</f>
        <v>4</v>
      </c>
      <c r="R2117" s="11">
        <v>1</v>
      </c>
      <c r="S2117" s="12" t="s">
        <v>4478</v>
      </c>
      <c r="T2117" s="11">
        <v>20211</v>
      </c>
      <c r="U2117" s="11" t="s">
        <v>4009</v>
      </c>
      <c r="V2117" s="5">
        <f>IF(ActividadesCom[[#This Row],[NIVEL 3]]&lt;&gt;0,VLOOKUP(ActividadesCom[[#This Row],[NIVEL 3]],Catálogo!A:B,2,FALSE),"")</f>
        <v>3</v>
      </c>
      <c r="W2117" s="11">
        <v>1</v>
      </c>
      <c r="X2117" s="6" t="s">
        <v>978</v>
      </c>
      <c r="Y2117" s="5">
        <v>20191</v>
      </c>
      <c r="Z2117" s="5" t="s">
        <v>4008</v>
      </c>
      <c r="AA2117" s="5">
        <f>IF(ActividadesCom[[#This Row],[NIVEL 4]]&lt;&gt;0,VLOOKUP(ActividadesCom[[#This Row],[NIVEL 4]],Catálogo!A:B,2,FALSE),"")</f>
        <v>4</v>
      </c>
      <c r="AB2117" s="5">
        <v>1</v>
      </c>
      <c r="AC2117" s="6" t="s">
        <v>615</v>
      </c>
      <c r="AD2117" s="5">
        <v>20183</v>
      </c>
      <c r="AE2117" s="5" t="s">
        <v>4010</v>
      </c>
      <c r="AF2117" s="5">
        <f>IF(ActividadesCom[[#This Row],[NIVEL 5]]&lt;&gt;0,VLOOKUP(ActividadesCom[[#This Row],[NIVEL 5]],Catálogo!A:B,2,FALSE),"")</f>
        <v>2</v>
      </c>
      <c r="AG2117" s="5">
        <v>1</v>
      </c>
      <c r="AH2117" s="2"/>
      <c r="AI2117" s="2"/>
    </row>
    <row r="2118" spans="1:35" ht="30" hidden="1" customHeight="1" x14ac:dyDescent="0.25">
      <c r="A2118" s="7">
        <v>18470077</v>
      </c>
      <c r="B2118" s="97" t="str">
        <f>VLOOKUP(ActividadesCom[[#This Row],[NO. DE CONTROL]],'LISTADO ESTUDIANTES'!A:C,3,FALSE)</f>
        <v>CHAN MUT MISAEL JAHAZIEL</v>
      </c>
      <c r="C2118" s="97" t="str">
        <f>VLOOKUP(ActividadesCom[[#This Row],[NO. DE CONTROL]],'LISTADO ESTUDIANTES'!A:B,2,FALSE)</f>
        <v>ARQUITECTURA</v>
      </c>
      <c r="D2118" s="18" t="str">
        <f>VLOOKUP(ActividadesCom[[#This Row],[NO. DE CONTROL]],'LISTADO ESTUDIANTES'!A:D,4,FALSE)</f>
        <v>BAJA</v>
      </c>
      <c r="E2118" s="5">
        <f>SUM(ActividadesCom[[#This Row],[CRÉD. 1]],ActividadesCom[[#This Row],[CRÉD. 2]],ActividadesCom[[#This Row],[CRÉD. 3]],ActividadesCom[[#This Row],[CRÉD. 4]],ActividadesCom[[#This Row],[CRÉD. 5]])</f>
        <v>1</v>
      </c>
      <c r="F2118" s="17">
        <f>IF(ActividadesCom[[#This Row],[ÚLTIMO SEMESTRE CON CRÉDITOS]]&gt;0,ROUND(AVERAGE(ActividadesCom[[#This Row],[VALOR NIVEL 5]],ActividadesCom[[#This Row],[VALOR NIVEL 4]],ActividadesCom[[#This Row],[VALOR NIVEL 3]],ActividadesCom[[#This Row],[VALOR NIVEL 2]],ActividadesCom[[#This Row],[VALOR NIVEL 1]]),0),"")</f>
        <v>2</v>
      </c>
      <c r="G2118" s="5" t="str">
        <f>IF(ActividadesCom[[#This Row],[PROMEDIO]]="","",IF(ActividadesCom[[#This Row],[PROMEDIO]]&gt;=4,"EXCELENTE",IF(ActividadesCom[[#This Row],[PROMEDIO]]&gt;=3,"NOTABLE",IF(ActividadesCom[[#This Row],[PROMEDIO]]&gt;=2,"BUENO",IF(ActividadesCom[[#This Row],[PROMEDIO]]=1,"SUFICIENTE","")))))</f>
        <v>BUENO</v>
      </c>
      <c r="H2118" s="5">
        <f>MAX(ActividadesCom[[#This Row],[PERÍODO 1]],ActividadesCom[[#This Row],[PERÍODO 2]],ActividadesCom[[#This Row],[PERÍODO 3]],ActividadesCom[[#This Row],[PERÍODO 4]],ActividadesCom[[#This Row],[PERÍODO 5]])</f>
        <v>20183</v>
      </c>
      <c r="I2118" s="6" t="s">
        <v>3997</v>
      </c>
      <c r="J2118" s="5">
        <v>20183</v>
      </c>
      <c r="K2118" s="5" t="s">
        <v>4010</v>
      </c>
      <c r="L2118" s="5">
        <f>IF(ActividadesCom[[#This Row],[NIVEL 1]]&lt;&gt;0,VLOOKUP(ActividadesCom[[#This Row],[NIVEL 1]],Catálogo!A:B,2,FALSE),"")</f>
        <v>2</v>
      </c>
      <c r="M2118" s="5">
        <v>1</v>
      </c>
      <c r="N2118" s="6"/>
      <c r="O2118" s="5"/>
      <c r="P2118" s="5"/>
      <c r="Q2118" s="5" t="str">
        <f>IF(ActividadesCom[[#This Row],[NIVEL 2]]&lt;&gt;0,VLOOKUP(ActividadesCom[[#This Row],[NIVEL 2]],Catálogo!A:B,2,FALSE),"")</f>
        <v/>
      </c>
      <c r="R2118" s="14"/>
      <c r="S2118" s="28"/>
      <c r="T2118" s="14"/>
      <c r="U2118" s="14"/>
      <c r="V2118" s="5" t="str">
        <f>IF(ActividadesCom[[#This Row],[NIVEL 3]]&lt;&gt;0,VLOOKUP(ActividadesCom[[#This Row],[NIVEL 3]],Catálogo!A:B,2,FALSE),"")</f>
        <v/>
      </c>
      <c r="W2118" s="14"/>
      <c r="X2118" s="6"/>
      <c r="Y2118" s="5"/>
      <c r="Z2118" s="5"/>
      <c r="AA2118" s="5" t="str">
        <f>IF(ActividadesCom[[#This Row],[NIVEL 4]]&lt;&gt;0,VLOOKUP(ActividadesCom[[#This Row],[NIVEL 4]],Catálogo!A:B,2,FALSE),"")</f>
        <v/>
      </c>
      <c r="AB2118" s="5"/>
      <c r="AC2118" s="6"/>
      <c r="AD2118" s="5"/>
      <c r="AE2118" s="5"/>
      <c r="AF2118" s="5" t="str">
        <f>IF(ActividadesCom[[#This Row],[NIVEL 5]]&lt;&gt;0,VLOOKUP(ActividadesCom[[#This Row],[NIVEL 5]],Catálogo!A:B,2,FALSE),"")</f>
        <v/>
      </c>
      <c r="AG2118" s="5"/>
      <c r="AH2118" s="2"/>
      <c r="AI2118" s="2"/>
    </row>
    <row r="2119" spans="1:35" ht="30" hidden="1" customHeight="1" x14ac:dyDescent="0.25">
      <c r="A2119" s="7">
        <v>18470078</v>
      </c>
      <c r="B2119" s="97" t="str">
        <f>VLOOKUP(ActividadesCom[[#This Row],[NO. DE CONTROL]],'LISTADO ESTUDIANTES'!A:C,3,FALSE)</f>
        <v>BENCOMO VAZQUEZ OCTAVIO ALEJANDRO</v>
      </c>
      <c r="C2119" s="97" t="str">
        <f>VLOOKUP(ActividadesCom[[#This Row],[NO. DE CONTROL]],'LISTADO ESTUDIANTES'!A:B,2,FALSE)</f>
        <v>INGENIERIA AMBIENTAL</v>
      </c>
      <c r="D2119" s="18" t="str">
        <f>VLOOKUP(ActividadesCom[[#This Row],[NO. DE CONTROL]],'LISTADO ESTUDIANTES'!A:D,4,FALSE)</f>
        <v>BAJA</v>
      </c>
      <c r="E2119" s="5">
        <f>SUM(ActividadesCom[[#This Row],[CRÉD. 1]],ActividadesCom[[#This Row],[CRÉD. 2]],ActividadesCom[[#This Row],[CRÉD. 3]],ActividadesCom[[#This Row],[CRÉD. 4]],ActividadesCom[[#This Row],[CRÉD. 5]])</f>
        <v>0</v>
      </c>
      <c r="F2119" s="17" t="str">
        <f>IF(ActividadesCom[[#This Row],[ÚLTIMO SEMESTRE CON CRÉDITOS]]&gt;0,ROUND(AVERAGE(ActividadesCom[[#This Row],[VALOR NIVEL 5]],ActividadesCom[[#This Row],[VALOR NIVEL 4]],ActividadesCom[[#This Row],[VALOR NIVEL 3]],ActividadesCom[[#This Row],[VALOR NIVEL 2]],ActividadesCom[[#This Row],[VALOR NIVEL 1]]),0),"")</f>
        <v/>
      </c>
      <c r="G2119" s="5" t="str">
        <f>IF(ActividadesCom[[#This Row],[PROMEDIO]]="","",IF(ActividadesCom[[#This Row],[PROMEDIO]]&gt;=4,"EXCELENTE",IF(ActividadesCom[[#This Row],[PROMEDIO]]&gt;=3,"NOTABLE",IF(ActividadesCom[[#This Row],[PROMEDIO]]&gt;=2,"BUENO",IF(ActividadesCom[[#This Row],[PROMEDIO]]=1,"SUFICIENTE","")))))</f>
        <v/>
      </c>
      <c r="H2119" s="5">
        <f>MAX(ActividadesCom[[#This Row],[PERÍODO 1]],ActividadesCom[[#This Row],[PERÍODO 2]],ActividadesCom[[#This Row],[PERÍODO 3]],ActividadesCom[[#This Row],[PERÍODO 4]],ActividadesCom[[#This Row],[PERÍODO 5]])</f>
        <v>0</v>
      </c>
      <c r="I2119" s="6"/>
      <c r="J2119" s="5"/>
      <c r="K2119" s="5"/>
      <c r="L2119" s="5" t="str">
        <f>IF(ActividadesCom[[#This Row],[NIVEL 1]]&lt;&gt;0,VLOOKUP(ActividadesCom[[#This Row],[NIVEL 1]],Catálogo!A:B,2,FALSE),"")</f>
        <v/>
      </c>
      <c r="M2119" s="5"/>
      <c r="N2119" s="6"/>
      <c r="O2119" s="5"/>
      <c r="P2119" s="5"/>
      <c r="Q2119" s="5" t="str">
        <f>IF(ActividadesCom[[#This Row],[NIVEL 2]]&lt;&gt;0,VLOOKUP(ActividadesCom[[#This Row],[NIVEL 2]],Catálogo!A:B,2,FALSE),"")</f>
        <v/>
      </c>
      <c r="R2119" s="11"/>
      <c r="S2119" s="12"/>
      <c r="T2119" s="11"/>
      <c r="U2119" s="11"/>
      <c r="V2119" s="5" t="str">
        <f>IF(ActividadesCom[[#This Row],[NIVEL 3]]&lt;&gt;0,VLOOKUP(ActividadesCom[[#This Row],[NIVEL 3]],Catálogo!A:B,2,FALSE),"")</f>
        <v/>
      </c>
      <c r="W2119" s="11"/>
      <c r="X2119" s="6"/>
      <c r="Y2119" s="5"/>
      <c r="Z2119" s="5"/>
      <c r="AA2119" s="5" t="str">
        <f>IF(ActividadesCom[[#This Row],[NIVEL 4]]&lt;&gt;0,VLOOKUP(ActividadesCom[[#This Row],[NIVEL 4]],Catálogo!A:B,2,FALSE),"")</f>
        <v/>
      </c>
      <c r="AB2119" s="5"/>
      <c r="AC2119" s="6"/>
      <c r="AD2119" s="5"/>
      <c r="AE2119" s="5"/>
      <c r="AF2119" s="5" t="str">
        <f>IF(ActividadesCom[[#This Row],[NIVEL 5]]&lt;&gt;0,VLOOKUP(ActividadesCom[[#This Row],[NIVEL 5]],Catálogo!A:B,2,FALSE),"")</f>
        <v/>
      </c>
      <c r="AG2119" s="5"/>
      <c r="AH2119" s="2"/>
      <c r="AI2119" s="2"/>
    </row>
    <row r="2120" spans="1:35" ht="30" customHeight="1" x14ac:dyDescent="0.25">
      <c r="A2120" s="7">
        <v>18470079</v>
      </c>
      <c r="B2120" s="97" t="str">
        <f>VLOOKUP(ActividadesCom[[#This Row],[NO. DE CONTROL]],'LISTADO ESTUDIANTES'!A:C,3,FALSE)</f>
        <v>SANCHEZ PUC VANESSA DEL CARMEN</v>
      </c>
      <c r="C2120" s="97" t="str">
        <f>VLOOKUP(ActividadesCom[[#This Row],[NO. DE CONTROL]],'LISTADO ESTUDIANTES'!A:B,2,FALSE)</f>
        <v>INGENIERIA AMBIENTAL</v>
      </c>
      <c r="D2120" s="18" t="str">
        <f>VLOOKUP(ActividadesCom[[#This Row],[NO. DE CONTROL]],'LISTADO ESTUDIANTES'!A:D,4,FALSE)</f>
        <v>ACTIVO(A)</v>
      </c>
      <c r="E2120" s="5">
        <f>SUM(ActividadesCom[[#This Row],[CRÉD. 1]],ActividadesCom[[#This Row],[CRÉD. 2]],ActividadesCom[[#This Row],[CRÉD. 3]],ActividadesCom[[#This Row],[CRÉD. 4]],ActividadesCom[[#This Row],[CRÉD. 5]])</f>
        <v>5</v>
      </c>
      <c r="F2120" s="17">
        <f>IF(ActividadesCom[[#This Row],[ÚLTIMO SEMESTRE CON CRÉDITOS]]&gt;0,ROUND(AVERAGE(ActividadesCom[[#This Row],[VALOR NIVEL 5]],ActividadesCom[[#This Row],[VALOR NIVEL 4]],ActividadesCom[[#This Row],[VALOR NIVEL 3]],ActividadesCom[[#This Row],[VALOR NIVEL 2]],ActividadesCom[[#This Row],[VALOR NIVEL 1]]),0),"")</f>
        <v>3</v>
      </c>
      <c r="G2120" s="5" t="str">
        <f>IF(ActividadesCom[[#This Row],[PROMEDIO]]="","",IF(ActividadesCom[[#This Row],[PROMEDIO]]&gt;=4,"EXCELENTE",IF(ActividadesCom[[#This Row],[PROMEDIO]]&gt;=3,"NOTABLE",IF(ActividadesCom[[#This Row],[PROMEDIO]]&gt;=2,"BUENO",IF(ActividadesCom[[#This Row],[PROMEDIO]]=1,"SUFICIENTE","")))))</f>
        <v>NOTABLE</v>
      </c>
      <c r="H2120" s="5">
        <f>MAX(ActividadesCom[[#This Row],[PERÍODO 1]],ActividadesCom[[#This Row],[PERÍODO 2]],ActividadesCom[[#This Row],[PERÍODO 3]],ActividadesCom[[#This Row],[PERÍODO 4]],ActividadesCom[[#This Row],[PERÍODO 5]])</f>
        <v>20221</v>
      </c>
      <c r="I2120" s="6" t="s">
        <v>4102</v>
      </c>
      <c r="J2120" s="5">
        <v>20203</v>
      </c>
      <c r="K2120" s="5" t="s">
        <v>4010</v>
      </c>
      <c r="L2120" s="5">
        <f>IF(ActividadesCom[[#This Row],[NIVEL 1]]&lt;&gt;0,VLOOKUP(ActividadesCom[[#This Row],[NIVEL 1]],Catálogo!A:B,2,FALSE),"")</f>
        <v>2</v>
      </c>
      <c r="M2120" s="5">
        <v>1</v>
      </c>
      <c r="N2120" s="6" t="s">
        <v>4555</v>
      </c>
      <c r="O2120" s="5">
        <v>20211</v>
      </c>
      <c r="P2120" s="5" t="s">
        <v>4008</v>
      </c>
      <c r="Q2120" s="5">
        <f>IF(ActividadesCom[[#This Row],[NIVEL 2]]&lt;&gt;0,VLOOKUP(ActividadesCom[[#This Row],[NIVEL 2]],Catálogo!A:B,2,FALSE),"")</f>
        <v>4</v>
      </c>
      <c r="R2120" s="14">
        <v>1</v>
      </c>
      <c r="S2120" s="28" t="s">
        <v>42</v>
      </c>
      <c r="T2120" s="14">
        <v>20213</v>
      </c>
      <c r="U2120" s="11" t="s">
        <v>4011</v>
      </c>
      <c r="V2120" s="5">
        <f>IF(ActividadesCom[[#This Row],[NIVEL 3]]&lt;&gt;0,VLOOKUP(ActividadesCom[[#This Row],[NIVEL 3]],Catálogo!A:B,2,FALSE),"")</f>
        <v>1</v>
      </c>
      <c r="W2120" s="14">
        <v>1</v>
      </c>
      <c r="X2120" s="6" t="s">
        <v>4917</v>
      </c>
      <c r="Y2120" s="5">
        <v>20221</v>
      </c>
      <c r="Z2120" s="5" t="s">
        <v>4009</v>
      </c>
      <c r="AA2120" s="5">
        <f>IF(ActividadesCom[[#This Row],[NIVEL 4]]&lt;&gt;0,VLOOKUP(ActividadesCom[[#This Row],[NIVEL 4]],Catálogo!A:B,2,FALSE),"")</f>
        <v>3</v>
      </c>
      <c r="AB2120" s="5">
        <v>1</v>
      </c>
      <c r="AC2120" s="6" t="s">
        <v>5478</v>
      </c>
      <c r="AD2120" s="5">
        <v>20221</v>
      </c>
      <c r="AE2120" s="5" t="s">
        <v>4008</v>
      </c>
      <c r="AF2120" s="5">
        <f>IF(ActividadesCom[[#This Row],[NIVEL 5]]&lt;&gt;0,VLOOKUP(ActividadesCom[[#This Row],[NIVEL 5]],Catálogo!A:B,2,FALSE),"")</f>
        <v>4</v>
      </c>
      <c r="AG2120" s="5">
        <v>1</v>
      </c>
      <c r="AH2120" s="2"/>
      <c r="AI2120" s="2"/>
    </row>
    <row r="2121" spans="1:35" ht="30" hidden="1" customHeight="1" x14ac:dyDescent="0.25">
      <c r="A2121" s="7">
        <v>18470080</v>
      </c>
      <c r="B2121" s="97" t="str">
        <f>VLOOKUP(ActividadesCom[[#This Row],[NO. DE CONTROL]],'LISTADO ESTUDIANTES'!A:C,3,FALSE)</f>
        <v>CALDERÓN CÁMARA DANIELA GUADALUPE</v>
      </c>
      <c r="C2121" s="97" t="str">
        <f>VLOOKUP(ActividadesCom[[#This Row],[NO. DE CONTROL]],'LISTADO ESTUDIANTES'!A:B,2,FALSE)</f>
        <v>ARQUITECTURA</v>
      </c>
      <c r="D2121" s="18" t="str">
        <f>VLOOKUP(ActividadesCom[[#This Row],[NO. DE CONTROL]],'LISTADO ESTUDIANTES'!A:D,4,FALSE)</f>
        <v>BAJA</v>
      </c>
      <c r="E2121" s="5">
        <f>SUM(ActividadesCom[[#This Row],[CRÉD. 1]],ActividadesCom[[#This Row],[CRÉD. 2]],ActividadesCom[[#This Row],[CRÉD. 3]],ActividadesCom[[#This Row],[CRÉD. 4]],ActividadesCom[[#This Row],[CRÉD. 5]])</f>
        <v>3</v>
      </c>
      <c r="F2121" s="17">
        <f>IF(ActividadesCom[[#This Row],[ÚLTIMO SEMESTRE CON CRÉDITOS]]&gt;0,ROUND(AVERAGE(ActividadesCom[[#This Row],[VALOR NIVEL 5]],ActividadesCom[[#This Row],[VALOR NIVEL 4]],ActividadesCom[[#This Row],[VALOR NIVEL 3]],ActividadesCom[[#This Row],[VALOR NIVEL 2]],ActividadesCom[[#This Row],[VALOR NIVEL 1]]),0),"")</f>
        <v>3</v>
      </c>
      <c r="G2121" s="5" t="str">
        <f>IF(ActividadesCom[[#This Row],[PROMEDIO]]="","",IF(ActividadesCom[[#This Row],[PROMEDIO]]&gt;=4,"EXCELENTE",IF(ActividadesCom[[#This Row],[PROMEDIO]]&gt;=3,"NOTABLE",IF(ActividadesCom[[#This Row],[PROMEDIO]]&gt;=2,"BUENO",IF(ActividadesCom[[#This Row],[PROMEDIO]]=1,"SUFICIENTE","")))))</f>
        <v>NOTABLE</v>
      </c>
      <c r="H2121" s="5">
        <f>MAX(ActividadesCom[[#This Row],[PERÍODO 1]],ActividadesCom[[#This Row],[PERÍODO 2]],ActividadesCom[[#This Row],[PERÍODO 3]],ActividadesCom[[#This Row],[PERÍODO 4]],ActividadesCom[[#This Row],[PERÍODO 5]])</f>
        <v>20191</v>
      </c>
      <c r="I2121" s="6" t="s">
        <v>798</v>
      </c>
      <c r="J2121" s="5">
        <v>20183</v>
      </c>
      <c r="K2121" s="5" t="s">
        <v>4010</v>
      </c>
      <c r="L2121" s="5">
        <f>IF(ActividadesCom[[#This Row],[NIVEL 1]]&lt;&gt;0,VLOOKUP(ActividadesCom[[#This Row],[NIVEL 1]],Catálogo!A:B,2,FALSE),"")</f>
        <v>2</v>
      </c>
      <c r="M2121" s="5">
        <v>1</v>
      </c>
      <c r="N2121" s="6"/>
      <c r="O2121" s="5"/>
      <c r="P2121" s="5"/>
      <c r="Q2121" s="5" t="str">
        <f>IF(ActividadesCom[[#This Row],[NIVEL 2]]&lt;&gt;0,VLOOKUP(ActividadesCom[[#This Row],[NIVEL 2]],Catálogo!A:B,2,FALSE),"")</f>
        <v/>
      </c>
      <c r="R2121" s="14"/>
      <c r="S2121" s="28"/>
      <c r="T2121" s="14"/>
      <c r="U2121" s="14"/>
      <c r="V2121" s="5" t="str">
        <f>IF(ActividadesCom[[#This Row],[NIVEL 3]]&lt;&gt;0,VLOOKUP(ActividadesCom[[#This Row],[NIVEL 3]],Catálogo!A:B,2,FALSE),"")</f>
        <v/>
      </c>
      <c r="W2121" s="14"/>
      <c r="X2121" s="6" t="s">
        <v>978</v>
      </c>
      <c r="Y2121" s="5">
        <v>20191</v>
      </c>
      <c r="Z2121" s="5" t="s">
        <v>4009</v>
      </c>
      <c r="AA2121" s="5">
        <f>IF(ActividadesCom[[#This Row],[NIVEL 4]]&lt;&gt;0,VLOOKUP(ActividadesCom[[#This Row],[NIVEL 4]],Catálogo!A:B,2,FALSE),"")</f>
        <v>3</v>
      </c>
      <c r="AB2121" s="5">
        <v>1</v>
      </c>
      <c r="AC2121" s="6" t="s">
        <v>818</v>
      </c>
      <c r="AD2121" s="5">
        <v>20183</v>
      </c>
      <c r="AE2121" s="5" t="s">
        <v>4008</v>
      </c>
      <c r="AF2121" s="5">
        <f>IF(ActividadesCom[[#This Row],[NIVEL 5]]&lt;&gt;0,VLOOKUP(ActividadesCom[[#This Row],[NIVEL 5]],Catálogo!A:B,2,FALSE),"")</f>
        <v>4</v>
      </c>
      <c r="AG2121" s="5">
        <v>1</v>
      </c>
      <c r="AH2121" s="2"/>
      <c r="AI2121" s="2"/>
    </row>
    <row r="2122" spans="1:35" ht="30" customHeight="1" x14ac:dyDescent="0.25">
      <c r="A2122" s="7">
        <v>18470081</v>
      </c>
      <c r="B2122" s="97" t="str">
        <f>VLOOKUP(ActividadesCom[[#This Row],[NO. DE CONTROL]],'LISTADO ESTUDIANTES'!A:C,3,FALSE)</f>
        <v>AGUILAR RAMIREZ MONICA MONSERRAT</v>
      </c>
      <c r="C2122" s="97" t="str">
        <f>VLOOKUP(ActividadesCom[[#This Row],[NO. DE CONTROL]],'LISTADO ESTUDIANTES'!A:B,2,FALSE)</f>
        <v>INGENIERIA AMBIENTAL</v>
      </c>
      <c r="D2122" s="18" t="str">
        <f>VLOOKUP(ActividadesCom[[#This Row],[NO. DE CONTROL]],'LISTADO ESTUDIANTES'!A:D,4,FALSE)</f>
        <v>ACTIVO(A)</v>
      </c>
      <c r="E2122" s="5">
        <f>SUM(ActividadesCom[[#This Row],[CRÉD. 1]],ActividadesCom[[#This Row],[CRÉD. 2]],ActividadesCom[[#This Row],[CRÉD. 3]],ActividadesCom[[#This Row],[CRÉD. 4]],ActividadesCom[[#This Row],[CRÉD. 5]])</f>
        <v>5</v>
      </c>
      <c r="F2122" s="17">
        <f>IF(ActividadesCom[[#This Row],[ÚLTIMO SEMESTRE CON CRÉDITOS]]&gt;0,ROUND(AVERAGE(ActividadesCom[[#This Row],[VALOR NIVEL 5]],ActividadesCom[[#This Row],[VALOR NIVEL 4]],ActividadesCom[[#This Row],[VALOR NIVEL 3]],ActividadesCom[[#This Row],[VALOR NIVEL 2]],ActividadesCom[[#This Row],[VALOR NIVEL 1]]),0),"")</f>
        <v>3</v>
      </c>
      <c r="G2122" s="5" t="str">
        <f>IF(ActividadesCom[[#This Row],[PROMEDIO]]="","",IF(ActividadesCom[[#This Row],[PROMEDIO]]&gt;=4,"EXCELENTE",IF(ActividadesCom[[#This Row],[PROMEDIO]]&gt;=3,"NOTABLE",IF(ActividadesCom[[#This Row],[PROMEDIO]]&gt;=2,"BUENO",IF(ActividadesCom[[#This Row],[PROMEDIO]]=1,"SUFICIENTE","")))))</f>
        <v>NOTABLE</v>
      </c>
      <c r="H2122" s="5">
        <f>MAX(ActividadesCom[[#This Row],[PERÍODO 1]],ActividadesCom[[#This Row],[PERÍODO 2]],ActividadesCom[[#This Row],[PERÍODO 3]],ActividadesCom[[#This Row],[PERÍODO 4]],ActividadesCom[[#This Row],[PERÍODO 5]])</f>
        <v>20203</v>
      </c>
      <c r="I2122" s="6" t="s">
        <v>4102</v>
      </c>
      <c r="J2122" s="5">
        <v>20203</v>
      </c>
      <c r="K2122" s="5" t="s">
        <v>4010</v>
      </c>
      <c r="L2122" s="5">
        <f>IF(ActividadesCom[[#This Row],[NIVEL 1]]&lt;&gt;0,VLOOKUP(ActividadesCom[[#This Row],[NIVEL 1]],Catálogo!A:B,2,FALSE),"")</f>
        <v>2</v>
      </c>
      <c r="M2122" s="5">
        <v>1</v>
      </c>
      <c r="N2122" s="6" t="s">
        <v>4403</v>
      </c>
      <c r="O2122" s="5">
        <v>20203</v>
      </c>
      <c r="P2122" s="5" t="s">
        <v>4008</v>
      </c>
      <c r="Q2122" s="5">
        <f>IF(ActividadesCom[[#This Row],[NIVEL 2]]&lt;&gt;0,VLOOKUP(ActividadesCom[[#This Row],[NIVEL 2]],Catálogo!A:B,2,FALSE),"")</f>
        <v>4</v>
      </c>
      <c r="R2122" s="11">
        <v>1</v>
      </c>
      <c r="S2122" s="12" t="s">
        <v>4409</v>
      </c>
      <c r="T2122" s="11">
        <v>20203</v>
      </c>
      <c r="U2122" s="11" t="s">
        <v>4008</v>
      </c>
      <c r="V2122" s="5">
        <f>IF(ActividadesCom[[#This Row],[NIVEL 3]]&lt;&gt;0,VLOOKUP(ActividadesCom[[#This Row],[NIVEL 3]],Catálogo!A:B,2,FALSE),"")</f>
        <v>4</v>
      </c>
      <c r="W2122" s="11">
        <v>1</v>
      </c>
      <c r="X2122" s="6" t="s">
        <v>11</v>
      </c>
      <c r="Y2122" s="5">
        <v>20193</v>
      </c>
      <c r="Z2122" s="5" t="s">
        <v>4009</v>
      </c>
      <c r="AA2122" s="5">
        <f>IF(ActividadesCom[[#This Row],[NIVEL 4]]&lt;&gt;0,VLOOKUP(ActividadesCom[[#This Row],[NIVEL 4]],Catálogo!A:B,2,FALSE),"")</f>
        <v>3</v>
      </c>
      <c r="AB2122" s="5">
        <v>1</v>
      </c>
      <c r="AC2122" s="6" t="s">
        <v>133</v>
      </c>
      <c r="AD2122" s="5">
        <v>20191</v>
      </c>
      <c r="AE2122" s="5" t="s">
        <v>4009</v>
      </c>
      <c r="AF2122" s="5">
        <f>IF(ActividadesCom[[#This Row],[NIVEL 5]]&lt;&gt;0,VLOOKUP(ActividadesCom[[#This Row],[NIVEL 5]],Catálogo!A:B,2,FALSE),"")</f>
        <v>3</v>
      </c>
      <c r="AG2122" s="5">
        <v>1</v>
      </c>
      <c r="AH2122" s="2"/>
      <c r="AI2122" s="2"/>
    </row>
    <row r="2123" spans="1:35" ht="30" hidden="1" customHeight="1" x14ac:dyDescent="0.25">
      <c r="A2123" s="7">
        <v>18470082</v>
      </c>
      <c r="B2123" s="97" t="str">
        <f>VLOOKUP(ActividadesCom[[#This Row],[NO. DE CONTROL]],'LISTADO ESTUDIANTES'!A:C,3,FALSE)</f>
        <v>MORALES SALAZAR KARINA ASUNCION</v>
      </c>
      <c r="C2123" s="97" t="str">
        <f>VLOOKUP(ActividadesCom[[#This Row],[NO. DE CONTROL]],'LISTADO ESTUDIANTES'!A:B,2,FALSE)</f>
        <v>ARQUITECTURA</v>
      </c>
      <c r="D2123" s="18" t="str">
        <f>VLOOKUP(ActividadesCom[[#This Row],[NO. DE CONTROL]],'LISTADO ESTUDIANTES'!A:D,4,FALSE)</f>
        <v>BAJA</v>
      </c>
      <c r="E2123" s="5">
        <f>SUM(ActividadesCom[[#This Row],[CRÉD. 1]],ActividadesCom[[#This Row],[CRÉD. 2]],ActividadesCom[[#This Row],[CRÉD. 3]],ActividadesCom[[#This Row],[CRÉD. 4]],ActividadesCom[[#This Row],[CRÉD. 5]])</f>
        <v>0</v>
      </c>
      <c r="F2123" s="17" t="str">
        <f>IF(ActividadesCom[[#This Row],[ÚLTIMO SEMESTRE CON CRÉDITOS]]&gt;0,ROUND(AVERAGE(ActividadesCom[[#This Row],[VALOR NIVEL 5]],ActividadesCom[[#This Row],[VALOR NIVEL 4]],ActividadesCom[[#This Row],[VALOR NIVEL 3]],ActividadesCom[[#This Row],[VALOR NIVEL 2]],ActividadesCom[[#This Row],[VALOR NIVEL 1]]),0),"")</f>
        <v/>
      </c>
      <c r="G2123" s="5" t="str">
        <f>IF(ActividadesCom[[#This Row],[PROMEDIO]]="","",IF(ActividadesCom[[#This Row],[PROMEDIO]]&gt;=4,"EXCELENTE",IF(ActividadesCom[[#This Row],[PROMEDIO]]&gt;=3,"NOTABLE",IF(ActividadesCom[[#This Row],[PROMEDIO]]&gt;=2,"BUENO",IF(ActividadesCom[[#This Row],[PROMEDIO]]=1,"SUFICIENTE","")))))</f>
        <v/>
      </c>
      <c r="H2123" s="5">
        <f>MAX(ActividadesCom[[#This Row],[PERÍODO 1]],ActividadesCom[[#This Row],[PERÍODO 2]],ActividadesCom[[#This Row],[PERÍODO 3]],ActividadesCom[[#This Row],[PERÍODO 4]],ActividadesCom[[#This Row],[PERÍODO 5]])</f>
        <v>0</v>
      </c>
      <c r="I2123" s="6"/>
      <c r="J2123" s="5"/>
      <c r="K2123" s="5"/>
      <c r="L2123" s="5" t="str">
        <f>IF(ActividadesCom[[#This Row],[NIVEL 1]]&lt;&gt;0,VLOOKUP(ActividadesCom[[#This Row],[NIVEL 1]],Catálogo!A:B,2,FALSE),"")</f>
        <v/>
      </c>
      <c r="M2123" s="5"/>
      <c r="N2123" s="6"/>
      <c r="O2123" s="5"/>
      <c r="P2123" s="5"/>
      <c r="Q2123" s="5" t="str">
        <f>IF(ActividadesCom[[#This Row],[NIVEL 2]]&lt;&gt;0,VLOOKUP(ActividadesCom[[#This Row],[NIVEL 2]],Catálogo!A:B,2,FALSE),"")</f>
        <v/>
      </c>
      <c r="R2123" s="14"/>
      <c r="S2123" s="28"/>
      <c r="T2123" s="14"/>
      <c r="U2123" s="14"/>
      <c r="V2123" s="5" t="str">
        <f>IF(ActividadesCom[[#This Row],[NIVEL 3]]&lt;&gt;0,VLOOKUP(ActividadesCom[[#This Row],[NIVEL 3]],Catálogo!A:B,2,FALSE),"")</f>
        <v/>
      </c>
      <c r="W2123" s="14"/>
      <c r="X2123" s="6"/>
      <c r="Y2123" s="5"/>
      <c r="Z2123" s="5"/>
      <c r="AA2123" s="5" t="str">
        <f>IF(ActividadesCom[[#This Row],[NIVEL 4]]&lt;&gt;0,VLOOKUP(ActividadesCom[[#This Row],[NIVEL 4]],Catálogo!A:B,2,FALSE),"")</f>
        <v/>
      </c>
      <c r="AB2123" s="5"/>
      <c r="AC2123" s="6"/>
      <c r="AD2123" s="5"/>
      <c r="AE2123" s="5"/>
      <c r="AF2123" s="5" t="str">
        <f>IF(ActividadesCom[[#This Row],[NIVEL 5]]&lt;&gt;0,VLOOKUP(ActividadesCom[[#This Row],[NIVEL 5]],Catálogo!A:B,2,FALSE),"")</f>
        <v/>
      </c>
      <c r="AG2123" s="5"/>
      <c r="AH2123" s="2"/>
      <c r="AI2123" s="2"/>
    </row>
    <row r="2124" spans="1:35" ht="30" hidden="1" customHeight="1" x14ac:dyDescent="0.25">
      <c r="A2124" s="7">
        <v>18470083</v>
      </c>
      <c r="B2124" s="97" t="str">
        <f>VLOOKUP(ActividadesCom[[#This Row],[NO. DE CONTROL]],'LISTADO ESTUDIANTES'!A:C,3,FALSE)</f>
        <v>ROMERO MARTINEZ OMAR ALEXANDER</v>
      </c>
      <c r="C2124" s="97" t="str">
        <f>VLOOKUP(ActividadesCom[[#This Row],[NO. DE CONTROL]],'LISTADO ESTUDIANTES'!A:B,2,FALSE)</f>
        <v>ARQUITECTURA</v>
      </c>
      <c r="D2124" s="18" t="str">
        <f>VLOOKUP(ActividadesCom[[#This Row],[NO. DE CONTROL]],'LISTADO ESTUDIANTES'!A:D,4,FALSE)</f>
        <v>BAJA</v>
      </c>
      <c r="E2124" s="5">
        <f>SUM(ActividadesCom[[#This Row],[CRÉD. 1]],ActividadesCom[[#This Row],[CRÉD. 2]],ActividadesCom[[#This Row],[CRÉD. 3]],ActividadesCom[[#This Row],[CRÉD. 4]],ActividadesCom[[#This Row],[CRÉD. 5]])</f>
        <v>1</v>
      </c>
      <c r="F2124" s="17">
        <f>IF(ActividadesCom[[#This Row],[ÚLTIMO SEMESTRE CON CRÉDITOS]]&gt;0,ROUND(AVERAGE(ActividadesCom[[#This Row],[VALOR NIVEL 5]],ActividadesCom[[#This Row],[VALOR NIVEL 4]],ActividadesCom[[#This Row],[VALOR NIVEL 3]],ActividadesCom[[#This Row],[VALOR NIVEL 2]],ActividadesCom[[#This Row],[VALOR NIVEL 1]]),0),"")</f>
        <v>4</v>
      </c>
      <c r="G2124" s="5" t="str">
        <f>IF(ActividadesCom[[#This Row],[PROMEDIO]]="","",IF(ActividadesCom[[#This Row],[PROMEDIO]]&gt;=4,"EXCELENTE",IF(ActividadesCom[[#This Row],[PROMEDIO]]&gt;=3,"NOTABLE",IF(ActividadesCom[[#This Row],[PROMEDIO]]&gt;=2,"BUENO",IF(ActividadesCom[[#This Row],[PROMEDIO]]=1,"SUFICIENTE","")))))</f>
        <v>EXCELENTE</v>
      </c>
      <c r="H2124" s="5">
        <f>MAX(ActividadesCom[[#This Row],[PERÍODO 1]],ActividadesCom[[#This Row],[PERÍODO 2]],ActividadesCom[[#This Row],[PERÍODO 3]],ActividadesCom[[#This Row],[PERÍODO 4]],ActividadesCom[[#This Row],[PERÍODO 5]])</f>
        <v>20213</v>
      </c>
      <c r="I2124" s="6" t="s">
        <v>4695</v>
      </c>
      <c r="J2124" s="5">
        <v>20213</v>
      </c>
      <c r="K2124" s="5" t="s">
        <v>4008</v>
      </c>
      <c r="L2124" s="5">
        <f>IF(ActividadesCom[[#This Row],[NIVEL 1]]&lt;&gt;0,VLOOKUP(ActividadesCom[[#This Row],[NIVEL 1]],Catálogo!A:B,2,FALSE),"")</f>
        <v>4</v>
      </c>
      <c r="M2124" s="5">
        <v>1</v>
      </c>
      <c r="N2124" s="6"/>
      <c r="O2124" s="5"/>
      <c r="P2124" s="5"/>
      <c r="Q2124" s="5" t="str">
        <f>IF(ActividadesCom[[#This Row],[NIVEL 2]]&lt;&gt;0,VLOOKUP(ActividadesCom[[#This Row],[NIVEL 2]],Catálogo!A:B,2,FALSE),"")</f>
        <v/>
      </c>
      <c r="R2124" s="11"/>
      <c r="S2124" s="12"/>
      <c r="T2124" s="11"/>
      <c r="U2124" s="11"/>
      <c r="V2124" s="5" t="str">
        <f>IF(ActividadesCom[[#This Row],[NIVEL 3]]&lt;&gt;0,VLOOKUP(ActividadesCom[[#This Row],[NIVEL 3]],Catálogo!A:B,2,FALSE),"")</f>
        <v/>
      </c>
      <c r="W2124" s="11"/>
      <c r="X2124" s="6"/>
      <c r="Y2124" s="5"/>
      <c r="Z2124" s="5"/>
      <c r="AA2124" s="5" t="str">
        <f>IF(ActividadesCom[[#This Row],[NIVEL 4]]&lt;&gt;0,VLOOKUP(ActividadesCom[[#This Row],[NIVEL 4]],Catálogo!A:B,2,FALSE),"")</f>
        <v/>
      </c>
      <c r="AB2124" s="5"/>
      <c r="AC2124" s="6"/>
      <c r="AD2124" s="5"/>
      <c r="AE2124" s="5"/>
      <c r="AF2124" s="5" t="str">
        <f>IF(ActividadesCom[[#This Row],[NIVEL 5]]&lt;&gt;0,VLOOKUP(ActividadesCom[[#This Row],[NIVEL 5]],Catálogo!A:B,2,FALSE),"")</f>
        <v/>
      </c>
      <c r="AG2124" s="5"/>
      <c r="AH2124" s="2"/>
      <c r="AI2124" s="2"/>
    </row>
    <row r="2125" spans="1:35" ht="30" hidden="1" customHeight="1" x14ac:dyDescent="0.25">
      <c r="A2125" s="7">
        <v>18470084</v>
      </c>
      <c r="B2125" s="97" t="str">
        <f>VLOOKUP(ActividadesCom[[#This Row],[NO. DE CONTROL]],'LISTADO ESTUDIANTES'!A:C,3,FALSE)</f>
        <v>BASTOS ALCOCER KAREN NOEMÍ</v>
      </c>
      <c r="C2125" s="97" t="str">
        <f>VLOOKUP(ActividadesCom[[#This Row],[NO. DE CONTROL]],'LISTADO ESTUDIANTES'!A:B,2,FALSE)</f>
        <v>INGENIERIA AMBIENTAL</v>
      </c>
      <c r="D2125" s="18" t="str">
        <f>VLOOKUP(ActividadesCom[[#This Row],[NO. DE CONTROL]],'LISTADO ESTUDIANTES'!A:D,4,FALSE)</f>
        <v>BAJA</v>
      </c>
      <c r="E2125" s="5">
        <f>SUM(ActividadesCom[[#This Row],[CRÉD. 1]],ActividadesCom[[#This Row],[CRÉD. 2]],ActividadesCom[[#This Row],[CRÉD. 3]],ActividadesCom[[#This Row],[CRÉD. 4]],ActividadesCom[[#This Row],[CRÉD. 5]])</f>
        <v>0</v>
      </c>
      <c r="F2125" s="17" t="str">
        <f>IF(ActividadesCom[[#This Row],[ÚLTIMO SEMESTRE CON CRÉDITOS]]&gt;0,ROUND(AVERAGE(ActividadesCom[[#This Row],[VALOR NIVEL 5]],ActividadesCom[[#This Row],[VALOR NIVEL 4]],ActividadesCom[[#This Row],[VALOR NIVEL 3]],ActividadesCom[[#This Row],[VALOR NIVEL 2]],ActividadesCom[[#This Row],[VALOR NIVEL 1]]),0),"")</f>
        <v/>
      </c>
      <c r="G2125" s="5" t="str">
        <f>IF(ActividadesCom[[#This Row],[PROMEDIO]]="","",IF(ActividadesCom[[#This Row],[PROMEDIO]]&gt;=4,"EXCELENTE",IF(ActividadesCom[[#This Row],[PROMEDIO]]&gt;=3,"NOTABLE",IF(ActividadesCom[[#This Row],[PROMEDIO]]&gt;=2,"BUENO",IF(ActividadesCom[[#This Row],[PROMEDIO]]=1,"SUFICIENTE","")))))</f>
        <v/>
      </c>
      <c r="H2125" s="5">
        <f>MAX(ActividadesCom[[#This Row],[PERÍODO 1]],ActividadesCom[[#This Row],[PERÍODO 2]],ActividadesCom[[#This Row],[PERÍODO 3]],ActividadesCom[[#This Row],[PERÍODO 4]],ActividadesCom[[#This Row],[PERÍODO 5]])</f>
        <v>0</v>
      </c>
      <c r="I2125" s="6"/>
      <c r="J2125" s="5"/>
      <c r="K2125" s="5"/>
      <c r="L2125" s="5" t="str">
        <f>IF(ActividadesCom[[#This Row],[NIVEL 1]]&lt;&gt;0,VLOOKUP(ActividadesCom[[#This Row],[NIVEL 1]],Catálogo!A:B,2,FALSE),"")</f>
        <v/>
      </c>
      <c r="M2125" s="5"/>
      <c r="N2125" s="6"/>
      <c r="O2125" s="5"/>
      <c r="P2125" s="5"/>
      <c r="Q2125" s="5" t="str">
        <f>IF(ActividadesCom[[#This Row],[NIVEL 2]]&lt;&gt;0,VLOOKUP(ActividadesCom[[#This Row],[NIVEL 2]],Catálogo!A:B,2,FALSE),"")</f>
        <v/>
      </c>
      <c r="R2125" s="11"/>
      <c r="S2125" s="12"/>
      <c r="T2125" s="11"/>
      <c r="U2125" s="11"/>
      <c r="V2125" s="5" t="str">
        <f>IF(ActividadesCom[[#This Row],[NIVEL 3]]&lt;&gt;0,VLOOKUP(ActividadesCom[[#This Row],[NIVEL 3]],Catálogo!A:B,2,FALSE),"")</f>
        <v/>
      </c>
      <c r="W2125" s="11"/>
      <c r="X2125" s="6"/>
      <c r="Y2125" s="5"/>
      <c r="Z2125" s="5"/>
      <c r="AA2125" s="5" t="str">
        <f>IF(ActividadesCom[[#This Row],[NIVEL 4]]&lt;&gt;0,VLOOKUP(ActividadesCom[[#This Row],[NIVEL 4]],Catálogo!A:B,2,FALSE),"")</f>
        <v/>
      </c>
      <c r="AB2125" s="5"/>
      <c r="AC2125" s="6"/>
      <c r="AD2125" s="5"/>
      <c r="AE2125" s="5"/>
      <c r="AF2125" s="5" t="str">
        <f>IF(ActividadesCom[[#This Row],[NIVEL 5]]&lt;&gt;0,VLOOKUP(ActividadesCom[[#This Row],[NIVEL 5]],Catálogo!A:B,2,FALSE),"")</f>
        <v/>
      </c>
      <c r="AG2125" s="5"/>
      <c r="AH2125" s="2"/>
      <c r="AI2125" s="2"/>
    </row>
    <row r="2126" spans="1:35" ht="30" hidden="1" customHeight="1" x14ac:dyDescent="0.25">
      <c r="A2126" s="7">
        <v>18470085</v>
      </c>
      <c r="B2126" s="97" t="str">
        <f>VLOOKUP(ActividadesCom[[#This Row],[NO. DE CONTROL]],'LISTADO ESTUDIANTES'!A:C,3,FALSE)</f>
        <v>GUERRERO PEREZ SHELVY NINEL</v>
      </c>
      <c r="C2126" s="97" t="str">
        <f>VLOOKUP(ActividadesCom[[#This Row],[NO. DE CONTROL]],'LISTADO ESTUDIANTES'!A:B,2,FALSE)</f>
        <v>ARQUITECTURA</v>
      </c>
      <c r="D2126" s="18" t="str">
        <f>VLOOKUP(ActividadesCom[[#This Row],[NO. DE CONTROL]],'LISTADO ESTUDIANTES'!A:D,4,FALSE)</f>
        <v>BAJA</v>
      </c>
      <c r="E2126" s="5">
        <f>SUM(ActividadesCom[[#This Row],[CRÉD. 1]],ActividadesCom[[#This Row],[CRÉD. 2]],ActividadesCom[[#This Row],[CRÉD. 3]],ActividadesCom[[#This Row],[CRÉD. 4]],ActividadesCom[[#This Row],[CRÉD. 5]])</f>
        <v>1</v>
      </c>
      <c r="F2126" s="17">
        <f>IF(ActividadesCom[[#This Row],[ÚLTIMO SEMESTRE CON CRÉDITOS]]&gt;0,ROUND(AVERAGE(ActividadesCom[[#This Row],[VALOR NIVEL 5]],ActividadesCom[[#This Row],[VALOR NIVEL 4]],ActividadesCom[[#This Row],[VALOR NIVEL 3]],ActividadesCom[[#This Row],[VALOR NIVEL 2]],ActividadesCom[[#This Row],[VALOR NIVEL 1]]),0),"")</f>
        <v>1</v>
      </c>
      <c r="G2126" s="5" t="str">
        <f>IF(ActividadesCom[[#This Row],[PROMEDIO]]="","",IF(ActividadesCom[[#This Row],[PROMEDIO]]&gt;=4,"EXCELENTE",IF(ActividadesCom[[#This Row],[PROMEDIO]]&gt;=3,"NOTABLE",IF(ActividadesCom[[#This Row],[PROMEDIO]]&gt;=2,"BUENO",IF(ActividadesCom[[#This Row],[PROMEDIO]]=1,"SUFICIENTE","")))))</f>
        <v>SUFICIENTE</v>
      </c>
      <c r="H2126" s="5">
        <f>MAX(ActividadesCom[[#This Row],[PERÍODO 1]],ActividadesCom[[#This Row],[PERÍODO 2]],ActividadesCom[[#This Row],[PERÍODO 3]],ActividadesCom[[#This Row],[PERÍODO 4]],ActividadesCom[[#This Row],[PERÍODO 5]])</f>
        <v>20183</v>
      </c>
      <c r="I2126" s="6"/>
      <c r="J2126" s="5"/>
      <c r="K2126" s="5"/>
      <c r="L2126" s="5" t="str">
        <f>IF(ActividadesCom[[#This Row],[NIVEL 1]]&lt;&gt;0,VLOOKUP(ActividadesCom[[#This Row],[NIVEL 1]],Catálogo!A:B,2,FALSE),"")</f>
        <v/>
      </c>
      <c r="M2126" s="5"/>
      <c r="N2126" s="6"/>
      <c r="O2126" s="5"/>
      <c r="P2126" s="5"/>
      <c r="Q2126" s="5" t="str">
        <f>IF(ActividadesCom[[#This Row],[NIVEL 2]]&lt;&gt;0,VLOOKUP(ActividadesCom[[#This Row],[NIVEL 2]],Catálogo!A:B,2,FALSE),"")</f>
        <v/>
      </c>
      <c r="R2126" s="14"/>
      <c r="S2126" s="28"/>
      <c r="T2126" s="14"/>
      <c r="U2126" s="14"/>
      <c r="V2126" s="5" t="str">
        <f>IF(ActividadesCom[[#This Row],[NIVEL 3]]&lt;&gt;0,VLOOKUP(ActividadesCom[[#This Row],[NIVEL 3]],Catálogo!A:B,2,FALSE),"")</f>
        <v/>
      </c>
      <c r="W2126" s="14"/>
      <c r="X2126" s="6"/>
      <c r="Y2126" s="5"/>
      <c r="Z2126" s="5"/>
      <c r="AA2126" s="5" t="str">
        <f>IF(ActividadesCom[[#This Row],[NIVEL 4]]&lt;&gt;0,VLOOKUP(ActividadesCom[[#This Row],[NIVEL 4]],Catálogo!A:B,2,FALSE),"")</f>
        <v/>
      </c>
      <c r="AB2126" s="5"/>
      <c r="AC2126" s="6" t="s">
        <v>615</v>
      </c>
      <c r="AD2126" s="5">
        <v>20183</v>
      </c>
      <c r="AE2126" s="5" t="s">
        <v>4011</v>
      </c>
      <c r="AF2126" s="5">
        <f>IF(ActividadesCom[[#This Row],[NIVEL 5]]&lt;&gt;0,VLOOKUP(ActividadesCom[[#This Row],[NIVEL 5]],Catálogo!A:B,2,FALSE),"")</f>
        <v>1</v>
      </c>
      <c r="AG2126" s="5">
        <v>1</v>
      </c>
      <c r="AH2126" s="2"/>
      <c r="AI2126" s="2"/>
    </row>
    <row r="2127" spans="1:35" ht="30" hidden="1" customHeight="1" x14ac:dyDescent="0.25">
      <c r="A2127" s="7">
        <v>18470086</v>
      </c>
      <c r="B2127" s="97" t="str">
        <f>VLOOKUP(ActividadesCom[[#This Row],[NO. DE CONTROL]],'LISTADO ESTUDIANTES'!A:C,3,FALSE)</f>
        <v>GUTIERRÉZ VÁZQUEZ MISAEL</v>
      </c>
      <c r="C2127" s="97" t="str">
        <f>VLOOKUP(ActividadesCom[[#This Row],[NO. DE CONTROL]],'LISTADO ESTUDIANTES'!A:B,2,FALSE)</f>
        <v>ARQUITECTURA</v>
      </c>
      <c r="D2127" s="18" t="str">
        <f>VLOOKUP(ActividadesCom[[#This Row],[NO. DE CONTROL]],'LISTADO ESTUDIANTES'!A:D,4,FALSE)</f>
        <v>BAJA</v>
      </c>
      <c r="E2127" s="5">
        <f>SUM(ActividadesCom[[#This Row],[CRÉD. 1]],ActividadesCom[[#This Row],[CRÉD. 2]],ActividadesCom[[#This Row],[CRÉD. 3]],ActividadesCom[[#This Row],[CRÉD. 4]],ActividadesCom[[#This Row],[CRÉD. 5]])</f>
        <v>1</v>
      </c>
      <c r="F2127" s="17">
        <f>IF(ActividadesCom[[#This Row],[ÚLTIMO SEMESTRE CON CRÉDITOS]]&gt;0,ROUND(AVERAGE(ActividadesCom[[#This Row],[VALOR NIVEL 5]],ActividadesCom[[#This Row],[VALOR NIVEL 4]],ActividadesCom[[#This Row],[VALOR NIVEL 3]],ActividadesCom[[#This Row],[VALOR NIVEL 2]],ActividadesCom[[#This Row],[VALOR NIVEL 1]]),0),"")</f>
        <v>3</v>
      </c>
      <c r="G2127" s="5" t="str">
        <f>IF(ActividadesCom[[#This Row],[PROMEDIO]]="","",IF(ActividadesCom[[#This Row],[PROMEDIO]]&gt;=4,"EXCELENTE",IF(ActividadesCom[[#This Row],[PROMEDIO]]&gt;=3,"NOTABLE",IF(ActividadesCom[[#This Row],[PROMEDIO]]&gt;=2,"BUENO",IF(ActividadesCom[[#This Row],[PROMEDIO]]=1,"SUFICIENTE","")))))</f>
        <v>NOTABLE</v>
      </c>
      <c r="H2127" s="5">
        <f>MAX(ActividadesCom[[#This Row],[PERÍODO 1]],ActividadesCom[[#This Row],[PERÍODO 2]],ActividadesCom[[#This Row],[PERÍODO 3]],ActividadesCom[[#This Row],[PERÍODO 4]],ActividadesCom[[#This Row],[PERÍODO 5]])</f>
        <v>20183</v>
      </c>
      <c r="I2127" s="6"/>
      <c r="J2127" s="5"/>
      <c r="K2127" s="5"/>
      <c r="L2127" s="5" t="str">
        <f>IF(ActividadesCom[[#This Row],[NIVEL 1]]&lt;&gt;0,VLOOKUP(ActividadesCom[[#This Row],[NIVEL 1]],Catálogo!A:B,2,FALSE),"")</f>
        <v/>
      </c>
      <c r="M2127" s="5"/>
      <c r="N2127" s="6"/>
      <c r="O2127" s="5"/>
      <c r="P2127" s="5"/>
      <c r="Q2127" s="5" t="str">
        <f>IF(ActividadesCom[[#This Row],[NIVEL 2]]&lt;&gt;0,VLOOKUP(ActividadesCom[[#This Row],[NIVEL 2]],Catálogo!A:B,2,FALSE),"")</f>
        <v/>
      </c>
      <c r="R2127" s="14"/>
      <c r="S2127" s="28"/>
      <c r="T2127" s="14"/>
      <c r="U2127" s="14"/>
      <c r="V2127" s="5" t="str">
        <f>IF(ActividadesCom[[#This Row],[NIVEL 3]]&lt;&gt;0,VLOOKUP(ActividadesCom[[#This Row],[NIVEL 3]],Catálogo!A:B,2,FALSE),"")</f>
        <v/>
      </c>
      <c r="W2127" s="14"/>
      <c r="X2127" s="6"/>
      <c r="Y2127" s="5"/>
      <c r="Z2127" s="5"/>
      <c r="AA2127" s="5" t="str">
        <f>IF(ActividadesCom[[#This Row],[NIVEL 4]]&lt;&gt;0,VLOOKUP(ActividadesCom[[#This Row],[NIVEL 4]],Catálogo!A:B,2,FALSE),"")</f>
        <v/>
      </c>
      <c r="AB2127" s="5"/>
      <c r="AC2127" s="6" t="s">
        <v>31</v>
      </c>
      <c r="AD2127" s="5">
        <v>20183</v>
      </c>
      <c r="AE2127" s="5" t="s">
        <v>4009</v>
      </c>
      <c r="AF2127" s="5">
        <f>IF(ActividadesCom[[#This Row],[NIVEL 5]]&lt;&gt;0,VLOOKUP(ActividadesCom[[#This Row],[NIVEL 5]],Catálogo!A:B,2,FALSE),"")</f>
        <v>3</v>
      </c>
      <c r="AG2127" s="5">
        <v>1</v>
      </c>
      <c r="AH2127" s="2"/>
      <c r="AI2127" s="2"/>
    </row>
    <row r="2128" spans="1:35" ht="30" customHeight="1" x14ac:dyDescent="0.25">
      <c r="A2128" s="7">
        <v>18470087</v>
      </c>
      <c r="B2128" s="97" t="str">
        <f>VLOOKUP(ActividadesCom[[#This Row],[NO. DE CONTROL]],'LISTADO ESTUDIANTES'!A:C,3,FALSE)</f>
        <v>ARECHA ALPUCHE LUIS FELIPE</v>
      </c>
      <c r="C2128" s="97" t="str">
        <f>VLOOKUP(ActividadesCom[[#This Row],[NO. DE CONTROL]],'LISTADO ESTUDIANTES'!A:B,2,FALSE)</f>
        <v>INGENIERIA AMBIENTAL</v>
      </c>
      <c r="D2128" s="18" t="str">
        <f>VLOOKUP(ActividadesCom[[#This Row],[NO. DE CONTROL]],'LISTADO ESTUDIANTES'!A:D,4,FALSE)</f>
        <v>ACTIVO(A)</v>
      </c>
      <c r="E2128" s="5">
        <f>SUM(ActividadesCom[[#This Row],[CRÉD. 1]],ActividadesCom[[#This Row],[CRÉD. 2]],ActividadesCom[[#This Row],[CRÉD. 3]],ActividadesCom[[#This Row],[CRÉD. 4]],ActividadesCom[[#This Row],[CRÉD. 5]])</f>
        <v>1</v>
      </c>
      <c r="F2128" s="17">
        <f>IF(ActividadesCom[[#This Row],[ÚLTIMO SEMESTRE CON CRÉDITOS]]&gt;0,ROUND(AVERAGE(ActividadesCom[[#This Row],[VALOR NIVEL 5]],ActividadesCom[[#This Row],[VALOR NIVEL 4]],ActividadesCom[[#This Row],[VALOR NIVEL 3]],ActividadesCom[[#This Row],[VALOR NIVEL 2]],ActividadesCom[[#This Row],[VALOR NIVEL 1]]),0),"")</f>
        <v>3</v>
      </c>
      <c r="G2128" s="5" t="str">
        <f>IF(ActividadesCom[[#This Row],[PROMEDIO]]="","",IF(ActividadesCom[[#This Row],[PROMEDIO]]&gt;=4,"EXCELENTE",IF(ActividadesCom[[#This Row],[PROMEDIO]]&gt;=3,"NOTABLE",IF(ActividadesCom[[#This Row],[PROMEDIO]]&gt;=2,"BUENO",IF(ActividadesCom[[#This Row],[PROMEDIO]]=1,"SUFICIENTE","")))))</f>
        <v>NOTABLE</v>
      </c>
      <c r="H2128" s="5">
        <f>MAX(ActividadesCom[[#This Row],[PERÍODO 1]],ActividadesCom[[#This Row],[PERÍODO 2]],ActividadesCom[[#This Row],[PERÍODO 3]],ActividadesCom[[#This Row],[PERÍODO 4]],ActividadesCom[[#This Row],[PERÍODO 5]])</f>
        <v>20221</v>
      </c>
      <c r="I2128" s="6" t="s">
        <v>4917</v>
      </c>
      <c r="J2128" s="5">
        <v>20221</v>
      </c>
      <c r="K2128" s="5" t="s">
        <v>4009</v>
      </c>
      <c r="L2128" s="5">
        <f>IF(ActividadesCom[[#This Row],[NIVEL 1]]&lt;&gt;0,VLOOKUP(ActividadesCom[[#This Row],[NIVEL 1]],Catálogo!A:B,2,FALSE),"")</f>
        <v>3</v>
      </c>
      <c r="M2128" s="5">
        <v>1</v>
      </c>
      <c r="N2128" s="6"/>
      <c r="O2128" s="5"/>
      <c r="P2128" s="5"/>
      <c r="Q2128" s="5" t="str">
        <f>IF(ActividadesCom[[#This Row],[NIVEL 2]]&lt;&gt;0,VLOOKUP(ActividadesCom[[#This Row],[NIVEL 2]],Catálogo!A:B,2,FALSE),"")</f>
        <v/>
      </c>
      <c r="R2128" s="11"/>
      <c r="S2128" s="12"/>
      <c r="T2128" s="11"/>
      <c r="U2128" s="11"/>
      <c r="V2128" s="5" t="str">
        <f>IF(ActividadesCom[[#This Row],[NIVEL 3]]&lt;&gt;0,VLOOKUP(ActividadesCom[[#This Row],[NIVEL 3]],Catálogo!A:B,2,FALSE),"")</f>
        <v/>
      </c>
      <c r="W2128" s="11"/>
      <c r="X2128" s="6"/>
      <c r="Y2128" s="5"/>
      <c r="Z2128" s="5"/>
      <c r="AA2128" s="5" t="str">
        <f>IF(ActividadesCom[[#This Row],[NIVEL 4]]&lt;&gt;0,VLOOKUP(ActividadesCom[[#This Row],[NIVEL 4]],Catálogo!A:B,2,FALSE),"")</f>
        <v/>
      </c>
      <c r="AB2128" s="5"/>
      <c r="AC2128" s="6"/>
      <c r="AD2128" s="5"/>
      <c r="AE2128" s="5"/>
      <c r="AF2128" s="5" t="str">
        <f>IF(ActividadesCom[[#This Row],[NIVEL 5]]&lt;&gt;0,VLOOKUP(ActividadesCom[[#This Row],[NIVEL 5]],Catálogo!A:B,2,FALSE),"")</f>
        <v/>
      </c>
      <c r="AG2128" s="5"/>
      <c r="AH2128" s="2"/>
      <c r="AI2128" s="2"/>
    </row>
    <row r="2129" spans="1:35" ht="30" customHeight="1" x14ac:dyDescent="0.25">
      <c r="A2129" s="7">
        <v>18470088</v>
      </c>
      <c r="B2129" s="97" t="str">
        <f>VLOOKUP(ActividadesCom[[#This Row],[NO. DE CONTROL]],'LISTADO ESTUDIANTES'!A:C,3,FALSE)</f>
        <v>SOLIS GONGORA FRANCISCO IVAN</v>
      </c>
      <c r="C2129" s="97" t="str">
        <f>VLOOKUP(ActividadesCom[[#This Row],[NO. DE CONTROL]],'LISTADO ESTUDIANTES'!A:B,2,FALSE)</f>
        <v>ARQUITECTURA</v>
      </c>
      <c r="D2129" s="18" t="str">
        <f>VLOOKUP(ActividadesCom[[#This Row],[NO. DE CONTROL]],'LISTADO ESTUDIANTES'!A:D,4,FALSE)</f>
        <v>ACTIVO(A)</v>
      </c>
      <c r="E2129" s="5">
        <f>SUM(ActividadesCom[[#This Row],[CRÉD. 1]],ActividadesCom[[#This Row],[CRÉD. 2]],ActividadesCom[[#This Row],[CRÉD. 3]],ActividadesCom[[#This Row],[CRÉD. 4]],ActividadesCom[[#This Row],[CRÉD. 5]])</f>
        <v>5</v>
      </c>
      <c r="F2129" s="17">
        <f>IF(ActividadesCom[[#This Row],[ÚLTIMO SEMESTRE CON CRÉDITOS]]&gt;0,ROUND(AVERAGE(ActividadesCom[[#This Row],[VALOR NIVEL 5]],ActividadesCom[[#This Row],[VALOR NIVEL 4]],ActividadesCom[[#This Row],[VALOR NIVEL 3]],ActividadesCom[[#This Row],[VALOR NIVEL 2]],ActividadesCom[[#This Row],[VALOR NIVEL 1]]),0),"")</f>
        <v>3</v>
      </c>
      <c r="G2129" s="5" t="str">
        <f>IF(ActividadesCom[[#This Row],[PROMEDIO]]="","",IF(ActividadesCom[[#This Row],[PROMEDIO]]&gt;=4,"EXCELENTE",IF(ActividadesCom[[#This Row],[PROMEDIO]]&gt;=3,"NOTABLE",IF(ActividadesCom[[#This Row],[PROMEDIO]]&gt;=2,"BUENO",IF(ActividadesCom[[#This Row],[PROMEDIO]]=1,"SUFICIENTE","")))))</f>
        <v>NOTABLE</v>
      </c>
      <c r="H2129" s="5">
        <f>MAX(ActividadesCom[[#This Row],[PERÍODO 1]],ActividadesCom[[#This Row],[PERÍODO 2]],ActividadesCom[[#This Row],[PERÍODO 3]],ActividadesCom[[#This Row],[PERÍODO 4]],ActividadesCom[[#This Row],[PERÍODO 5]])</f>
        <v>20213</v>
      </c>
      <c r="I2129" s="6" t="s">
        <v>4695</v>
      </c>
      <c r="J2129" s="5">
        <v>20213</v>
      </c>
      <c r="K2129" s="5" t="s">
        <v>4008</v>
      </c>
      <c r="L2129" s="5">
        <f>IF(ActividadesCom[[#This Row],[NIVEL 1]]&lt;&gt;0,VLOOKUP(ActividadesCom[[#This Row],[NIVEL 1]],Catálogo!A:B,2,FALSE),"")</f>
        <v>4</v>
      </c>
      <c r="M2129" s="5">
        <v>1</v>
      </c>
      <c r="N2129" s="6" t="s">
        <v>3997</v>
      </c>
      <c r="O2129" s="5">
        <v>20181</v>
      </c>
      <c r="P2129" s="5" t="s">
        <v>4008</v>
      </c>
      <c r="Q2129" s="5">
        <f>IF(ActividadesCom[[#This Row],[NIVEL 2]]&lt;&gt;0,VLOOKUP(ActividadesCom[[#This Row],[NIVEL 2]],Catálogo!A:B,2,FALSE),"")</f>
        <v>4</v>
      </c>
      <c r="R2129" s="11">
        <v>1</v>
      </c>
      <c r="S2129" s="12" t="s">
        <v>4478</v>
      </c>
      <c r="T2129" s="11">
        <v>20211</v>
      </c>
      <c r="U2129" s="11" t="s">
        <v>4009</v>
      </c>
      <c r="V2129" s="5">
        <f>IF(ActividadesCom[[#This Row],[NIVEL 3]]&lt;&gt;0,VLOOKUP(ActividadesCom[[#This Row],[NIVEL 3]],Catálogo!A:B,2,FALSE),"")</f>
        <v>3</v>
      </c>
      <c r="W2129" s="11">
        <v>1</v>
      </c>
      <c r="X2129" s="6" t="s">
        <v>3117</v>
      </c>
      <c r="Y2129" s="5">
        <v>20201</v>
      </c>
      <c r="Z2129" s="5" t="s">
        <v>4010</v>
      </c>
      <c r="AA2129" s="5">
        <f>IF(ActividadesCom[[#This Row],[NIVEL 4]]&lt;&gt;0,VLOOKUP(ActividadesCom[[#This Row],[NIVEL 4]],Catálogo!A:B,2,FALSE),"")</f>
        <v>2</v>
      </c>
      <c r="AB2129" s="5">
        <v>1</v>
      </c>
      <c r="AC2129" s="6" t="s">
        <v>978</v>
      </c>
      <c r="AD2129" s="5">
        <v>20191</v>
      </c>
      <c r="AE2129" s="5" t="s">
        <v>4009</v>
      </c>
      <c r="AF2129" s="5">
        <f>IF(ActividadesCom[[#This Row],[NIVEL 5]]&lt;&gt;0,VLOOKUP(ActividadesCom[[#This Row],[NIVEL 5]],Catálogo!A:B,2,FALSE),"")</f>
        <v>3</v>
      </c>
      <c r="AG2129" s="5">
        <v>1</v>
      </c>
      <c r="AH2129" s="2"/>
      <c r="AI2129" s="2"/>
    </row>
    <row r="2130" spans="1:35" ht="30" customHeight="1" x14ac:dyDescent="0.25">
      <c r="A2130" s="7">
        <v>18470089</v>
      </c>
      <c r="B2130" s="97" t="str">
        <f>VLOOKUP(ActividadesCom[[#This Row],[NO. DE CONTROL]],'LISTADO ESTUDIANTES'!A:C,3,FALSE)</f>
        <v>CRUZ CANTUN FREDERIK GERARDO</v>
      </c>
      <c r="C2130" s="97" t="str">
        <f>VLOOKUP(ActividadesCom[[#This Row],[NO. DE CONTROL]],'LISTADO ESTUDIANTES'!A:B,2,FALSE)</f>
        <v>ARQUITECTURA</v>
      </c>
      <c r="D2130" s="18" t="str">
        <f>VLOOKUP(ActividadesCom[[#This Row],[NO. DE CONTROL]],'LISTADO ESTUDIANTES'!A:D,4,FALSE)</f>
        <v>ACTIVO(A)</v>
      </c>
      <c r="E2130" s="5">
        <f>SUM(ActividadesCom[[#This Row],[CRÉD. 1]],ActividadesCom[[#This Row],[CRÉD. 2]],ActividadesCom[[#This Row],[CRÉD. 3]],ActividadesCom[[#This Row],[CRÉD. 4]],ActividadesCom[[#This Row],[CRÉD. 5]])</f>
        <v>1</v>
      </c>
      <c r="F2130" s="17">
        <f>IF(ActividadesCom[[#This Row],[ÚLTIMO SEMESTRE CON CRÉDITOS]]&gt;0,ROUND(AVERAGE(ActividadesCom[[#This Row],[VALOR NIVEL 5]],ActividadesCom[[#This Row],[VALOR NIVEL 4]],ActividadesCom[[#This Row],[VALOR NIVEL 3]],ActividadesCom[[#This Row],[VALOR NIVEL 2]],ActividadesCom[[#This Row],[VALOR NIVEL 1]]),0),"")</f>
        <v>4</v>
      </c>
      <c r="G2130" s="5" t="str">
        <f>IF(ActividadesCom[[#This Row],[PROMEDIO]]="","",IF(ActividadesCom[[#This Row],[PROMEDIO]]&gt;=4,"EXCELENTE",IF(ActividadesCom[[#This Row],[PROMEDIO]]&gt;=3,"NOTABLE",IF(ActividadesCom[[#This Row],[PROMEDIO]]&gt;=2,"BUENO",IF(ActividadesCom[[#This Row],[PROMEDIO]]=1,"SUFICIENTE","")))))</f>
        <v>EXCELENTE</v>
      </c>
      <c r="H2130" s="5">
        <f>MAX(ActividadesCom[[#This Row],[PERÍODO 1]],ActividadesCom[[#This Row],[PERÍODO 2]],ActividadesCom[[#This Row],[PERÍODO 3]],ActividadesCom[[#This Row],[PERÍODO 4]],ActividadesCom[[#This Row],[PERÍODO 5]])</f>
        <v>20213</v>
      </c>
      <c r="I2130" s="6" t="s">
        <v>4695</v>
      </c>
      <c r="J2130" s="5">
        <v>20213</v>
      </c>
      <c r="K2130" s="5" t="s">
        <v>4008</v>
      </c>
      <c r="L2130" s="5">
        <f>IF(ActividadesCom[[#This Row],[NIVEL 1]]&lt;&gt;0,VLOOKUP(ActividadesCom[[#This Row],[NIVEL 1]],Catálogo!A:B,2,FALSE),"")</f>
        <v>4</v>
      </c>
      <c r="M2130" s="5">
        <v>1</v>
      </c>
      <c r="N2130" s="6"/>
      <c r="O2130" s="5"/>
      <c r="P2130" s="5"/>
      <c r="Q2130" s="5" t="str">
        <f>IF(ActividadesCom[[#This Row],[NIVEL 2]]&lt;&gt;0,VLOOKUP(ActividadesCom[[#This Row],[NIVEL 2]],Catálogo!A:B,2,FALSE),"")</f>
        <v/>
      </c>
      <c r="R2130" s="14"/>
      <c r="S2130" s="28"/>
      <c r="T2130" s="14"/>
      <c r="U2130" s="14"/>
      <c r="V2130" s="5" t="str">
        <f>IF(ActividadesCom[[#This Row],[NIVEL 3]]&lt;&gt;0,VLOOKUP(ActividadesCom[[#This Row],[NIVEL 3]],Catálogo!A:B,2,FALSE),"")</f>
        <v/>
      </c>
      <c r="W2130" s="14"/>
      <c r="X2130" s="6"/>
      <c r="Y2130" s="5"/>
      <c r="Z2130" s="5"/>
      <c r="AA2130" s="5" t="str">
        <f>IF(ActividadesCom[[#This Row],[NIVEL 4]]&lt;&gt;0,VLOOKUP(ActividadesCom[[#This Row],[NIVEL 4]],Catálogo!A:B,2,FALSE),"")</f>
        <v/>
      </c>
      <c r="AB2130" s="5"/>
      <c r="AC2130" s="6"/>
      <c r="AD2130" s="5"/>
      <c r="AE2130" s="5"/>
      <c r="AF2130" s="5" t="str">
        <f>IF(ActividadesCom[[#This Row],[NIVEL 5]]&lt;&gt;0,VLOOKUP(ActividadesCom[[#This Row],[NIVEL 5]],Catálogo!A:B,2,FALSE),"")</f>
        <v/>
      </c>
      <c r="AG2130" s="5"/>
      <c r="AH2130" s="2"/>
      <c r="AI2130" s="2"/>
    </row>
    <row r="2131" spans="1:35" ht="30" hidden="1" customHeight="1" x14ac:dyDescent="0.25">
      <c r="A2131" s="7">
        <v>18470090</v>
      </c>
      <c r="B2131" s="97" t="str">
        <f>VLOOKUP(ActividadesCom[[#This Row],[NO. DE CONTROL]],'LISTADO ESTUDIANTES'!A:C,3,FALSE)</f>
        <v>MONTEJO PEREZ ABRIL AYRYEL</v>
      </c>
      <c r="C2131" s="97" t="str">
        <f>VLOOKUP(ActividadesCom[[#This Row],[NO. DE CONTROL]],'LISTADO ESTUDIANTES'!A:B,2,FALSE)</f>
        <v>ARQUITECTURA</v>
      </c>
      <c r="D2131" s="18" t="str">
        <f>VLOOKUP(ActividadesCom[[#This Row],[NO. DE CONTROL]],'LISTADO ESTUDIANTES'!A:D,4,FALSE)</f>
        <v>BAJA</v>
      </c>
      <c r="E2131" s="5">
        <f>SUM(ActividadesCom[[#This Row],[CRÉD. 1]],ActividadesCom[[#This Row],[CRÉD. 2]],ActividadesCom[[#This Row],[CRÉD. 3]],ActividadesCom[[#This Row],[CRÉD. 4]],ActividadesCom[[#This Row],[CRÉD. 5]])</f>
        <v>0</v>
      </c>
      <c r="F2131" s="17" t="str">
        <f>IF(ActividadesCom[[#This Row],[ÚLTIMO SEMESTRE CON CRÉDITOS]]&gt;0,ROUND(AVERAGE(ActividadesCom[[#This Row],[VALOR NIVEL 5]],ActividadesCom[[#This Row],[VALOR NIVEL 4]],ActividadesCom[[#This Row],[VALOR NIVEL 3]],ActividadesCom[[#This Row],[VALOR NIVEL 2]],ActividadesCom[[#This Row],[VALOR NIVEL 1]]),0),"")</f>
        <v/>
      </c>
      <c r="G2131" s="5" t="str">
        <f>IF(ActividadesCom[[#This Row],[PROMEDIO]]="","",IF(ActividadesCom[[#This Row],[PROMEDIO]]&gt;=4,"EXCELENTE",IF(ActividadesCom[[#This Row],[PROMEDIO]]&gt;=3,"NOTABLE",IF(ActividadesCom[[#This Row],[PROMEDIO]]&gt;=2,"BUENO",IF(ActividadesCom[[#This Row],[PROMEDIO]]=1,"SUFICIENTE","")))))</f>
        <v/>
      </c>
      <c r="H2131" s="5">
        <f>MAX(ActividadesCom[[#This Row],[PERÍODO 1]],ActividadesCom[[#This Row],[PERÍODO 2]],ActividadesCom[[#This Row],[PERÍODO 3]],ActividadesCom[[#This Row],[PERÍODO 4]],ActividadesCom[[#This Row],[PERÍODO 5]])</f>
        <v>0</v>
      </c>
      <c r="I2131" s="6"/>
      <c r="J2131" s="5"/>
      <c r="K2131" s="5"/>
      <c r="L2131" s="5" t="str">
        <f>IF(ActividadesCom[[#This Row],[NIVEL 1]]&lt;&gt;0,VLOOKUP(ActividadesCom[[#This Row],[NIVEL 1]],Catálogo!A:B,2,FALSE),"")</f>
        <v/>
      </c>
      <c r="M2131" s="5"/>
      <c r="N2131" s="6"/>
      <c r="O2131" s="5"/>
      <c r="P2131" s="5"/>
      <c r="Q2131" s="5" t="str">
        <f>IF(ActividadesCom[[#This Row],[NIVEL 2]]&lt;&gt;0,VLOOKUP(ActividadesCom[[#This Row],[NIVEL 2]],Catálogo!A:B,2,FALSE),"")</f>
        <v/>
      </c>
      <c r="R2131" s="14"/>
      <c r="S2131" s="28"/>
      <c r="T2131" s="14"/>
      <c r="U2131" s="14"/>
      <c r="V2131" s="5" t="str">
        <f>IF(ActividadesCom[[#This Row],[NIVEL 3]]&lt;&gt;0,VLOOKUP(ActividadesCom[[#This Row],[NIVEL 3]],Catálogo!A:B,2,FALSE),"")</f>
        <v/>
      </c>
      <c r="W2131" s="14"/>
      <c r="X2131" s="6"/>
      <c r="Y2131" s="5"/>
      <c r="Z2131" s="5"/>
      <c r="AA2131" s="5" t="str">
        <f>IF(ActividadesCom[[#This Row],[NIVEL 4]]&lt;&gt;0,VLOOKUP(ActividadesCom[[#This Row],[NIVEL 4]],Catálogo!A:B,2,FALSE),"")</f>
        <v/>
      </c>
      <c r="AB2131" s="5"/>
      <c r="AC2131" s="6"/>
      <c r="AD2131" s="5"/>
      <c r="AE2131" s="5"/>
      <c r="AF2131" s="5" t="str">
        <f>IF(ActividadesCom[[#This Row],[NIVEL 5]]&lt;&gt;0,VLOOKUP(ActividadesCom[[#This Row],[NIVEL 5]],Catálogo!A:B,2,FALSE),"")</f>
        <v/>
      </c>
      <c r="AG2131" s="5"/>
      <c r="AH2131" s="2"/>
      <c r="AI2131" s="2"/>
    </row>
    <row r="2132" spans="1:35" ht="30" hidden="1" customHeight="1" x14ac:dyDescent="0.25">
      <c r="A2132" s="7">
        <v>18470091</v>
      </c>
      <c r="B2132" s="97" t="str">
        <f>VLOOKUP(ActividadesCom[[#This Row],[NO. DE CONTROL]],'LISTADO ESTUDIANTES'!A:C,3,FALSE)</f>
        <v>LUNA PULIDO ALEJANDRO</v>
      </c>
      <c r="C2132" s="97" t="str">
        <f>VLOOKUP(ActividadesCom[[#This Row],[NO. DE CONTROL]],'LISTADO ESTUDIANTES'!A:B,2,FALSE)</f>
        <v>INGENIERIA AMBIENTAL</v>
      </c>
      <c r="D2132" s="18" t="str">
        <f>VLOOKUP(ActividadesCom[[#This Row],[NO. DE CONTROL]],'LISTADO ESTUDIANTES'!A:D,4,FALSE)</f>
        <v>BAJA</v>
      </c>
      <c r="E2132" s="5">
        <f>SUM(ActividadesCom[[#This Row],[CRÉD. 1]],ActividadesCom[[#This Row],[CRÉD. 2]],ActividadesCom[[#This Row],[CRÉD. 3]],ActividadesCom[[#This Row],[CRÉD. 4]],ActividadesCom[[#This Row],[CRÉD. 5]])</f>
        <v>0</v>
      </c>
      <c r="F2132" s="17" t="str">
        <f>IF(ActividadesCom[[#This Row],[ÚLTIMO SEMESTRE CON CRÉDITOS]]&gt;0,ROUND(AVERAGE(ActividadesCom[[#This Row],[VALOR NIVEL 5]],ActividadesCom[[#This Row],[VALOR NIVEL 4]],ActividadesCom[[#This Row],[VALOR NIVEL 3]],ActividadesCom[[#This Row],[VALOR NIVEL 2]],ActividadesCom[[#This Row],[VALOR NIVEL 1]]),0),"")</f>
        <v/>
      </c>
      <c r="G2132" s="5" t="str">
        <f>IF(ActividadesCom[[#This Row],[PROMEDIO]]="","",IF(ActividadesCom[[#This Row],[PROMEDIO]]&gt;=4,"EXCELENTE",IF(ActividadesCom[[#This Row],[PROMEDIO]]&gt;=3,"NOTABLE",IF(ActividadesCom[[#This Row],[PROMEDIO]]&gt;=2,"BUENO",IF(ActividadesCom[[#This Row],[PROMEDIO]]=1,"SUFICIENTE","")))))</f>
        <v/>
      </c>
      <c r="H2132" s="5">
        <f>MAX(ActividadesCom[[#This Row],[PERÍODO 1]],ActividadesCom[[#This Row],[PERÍODO 2]],ActividadesCom[[#This Row],[PERÍODO 3]],ActividadesCom[[#This Row],[PERÍODO 4]],ActividadesCom[[#This Row],[PERÍODO 5]])</f>
        <v>0</v>
      </c>
      <c r="I2132" s="6"/>
      <c r="J2132" s="5"/>
      <c r="K2132" s="5"/>
      <c r="L2132" s="5" t="str">
        <f>IF(ActividadesCom[[#This Row],[NIVEL 1]]&lt;&gt;0,VLOOKUP(ActividadesCom[[#This Row],[NIVEL 1]],Catálogo!A:B,2,FALSE),"")</f>
        <v/>
      </c>
      <c r="M2132" s="5"/>
      <c r="N2132" s="6"/>
      <c r="O2132" s="5"/>
      <c r="P2132" s="5"/>
      <c r="Q2132" s="5" t="str">
        <f>IF(ActividadesCom[[#This Row],[NIVEL 2]]&lt;&gt;0,VLOOKUP(ActividadesCom[[#This Row],[NIVEL 2]],Catálogo!A:B,2,FALSE),"")</f>
        <v/>
      </c>
      <c r="R2132" s="14"/>
      <c r="S2132" s="28"/>
      <c r="T2132" s="14"/>
      <c r="U2132" s="14"/>
      <c r="V2132" s="5" t="str">
        <f>IF(ActividadesCom[[#This Row],[NIVEL 3]]&lt;&gt;0,VLOOKUP(ActividadesCom[[#This Row],[NIVEL 3]],Catálogo!A:B,2,FALSE),"")</f>
        <v/>
      </c>
      <c r="W2132" s="14"/>
      <c r="X2132" s="6"/>
      <c r="Y2132" s="5"/>
      <c r="Z2132" s="5"/>
      <c r="AA2132" s="5" t="str">
        <f>IF(ActividadesCom[[#This Row],[NIVEL 4]]&lt;&gt;0,VLOOKUP(ActividadesCom[[#This Row],[NIVEL 4]],Catálogo!A:B,2,FALSE),"")</f>
        <v/>
      </c>
      <c r="AB2132" s="5"/>
      <c r="AC2132" s="6"/>
      <c r="AD2132" s="5"/>
      <c r="AE2132" s="5"/>
      <c r="AF2132" s="5" t="str">
        <f>IF(ActividadesCom[[#This Row],[NIVEL 5]]&lt;&gt;0,VLOOKUP(ActividadesCom[[#This Row],[NIVEL 5]],Catálogo!A:B,2,FALSE),"")</f>
        <v/>
      </c>
      <c r="AG2132" s="5"/>
      <c r="AH2132" s="2"/>
      <c r="AI2132" s="2"/>
    </row>
    <row r="2133" spans="1:35" ht="30" customHeight="1" x14ac:dyDescent="0.25">
      <c r="A2133" s="7">
        <v>18470092</v>
      </c>
      <c r="B2133" s="97" t="str">
        <f>VLOOKUP(ActividadesCom[[#This Row],[NO. DE CONTROL]],'LISTADO ESTUDIANTES'!A:C,3,FALSE)</f>
        <v>CRUZ JIMENEZ YAJAIRA GUADALUPE</v>
      </c>
      <c r="C2133" s="97" t="str">
        <f>VLOOKUP(ActividadesCom[[#This Row],[NO. DE CONTROL]],'LISTADO ESTUDIANTES'!A:B,2,FALSE)</f>
        <v>INGENIERIA AMBIENTAL</v>
      </c>
      <c r="D2133" s="18" t="str">
        <f>VLOOKUP(ActividadesCom[[#This Row],[NO. DE CONTROL]],'LISTADO ESTUDIANTES'!A:D,4,FALSE)</f>
        <v>ACTIVO(A)</v>
      </c>
      <c r="E2133" s="5">
        <f>SUM(ActividadesCom[[#This Row],[CRÉD. 1]],ActividadesCom[[#This Row],[CRÉD. 2]],ActividadesCom[[#This Row],[CRÉD. 3]],ActividadesCom[[#This Row],[CRÉD. 4]],ActividadesCom[[#This Row],[CRÉD. 5]])</f>
        <v>5</v>
      </c>
      <c r="F2133" s="17">
        <f>IF(ActividadesCom[[#This Row],[ÚLTIMO SEMESTRE CON CRÉDITOS]]&gt;0,ROUND(AVERAGE(ActividadesCom[[#This Row],[VALOR NIVEL 5]],ActividadesCom[[#This Row],[VALOR NIVEL 4]],ActividadesCom[[#This Row],[VALOR NIVEL 3]],ActividadesCom[[#This Row],[VALOR NIVEL 2]],ActividadesCom[[#This Row],[VALOR NIVEL 1]]),0),"")</f>
        <v>3</v>
      </c>
      <c r="G2133" s="5" t="str">
        <f>IF(ActividadesCom[[#This Row],[PROMEDIO]]="","",IF(ActividadesCom[[#This Row],[PROMEDIO]]&gt;=4,"EXCELENTE",IF(ActividadesCom[[#This Row],[PROMEDIO]]&gt;=3,"NOTABLE",IF(ActividadesCom[[#This Row],[PROMEDIO]]&gt;=2,"BUENO",IF(ActividadesCom[[#This Row],[PROMEDIO]]=1,"SUFICIENTE","")))))</f>
        <v>NOTABLE</v>
      </c>
      <c r="H2133" s="5">
        <f>MAX(ActividadesCom[[#This Row],[PERÍODO 1]],ActividadesCom[[#This Row],[PERÍODO 2]],ActividadesCom[[#This Row],[PERÍODO 3]],ActividadesCom[[#This Row],[PERÍODO 4]],ActividadesCom[[#This Row],[PERÍODO 5]])</f>
        <v>20221</v>
      </c>
      <c r="I2133" s="6" t="s">
        <v>4102</v>
      </c>
      <c r="J2133" s="5">
        <v>20203</v>
      </c>
      <c r="K2133" s="5" t="s">
        <v>4010</v>
      </c>
      <c r="L2133" s="5">
        <f>IF(ActividadesCom[[#This Row],[NIVEL 1]]&lt;&gt;0,VLOOKUP(ActividadesCom[[#This Row],[NIVEL 1]],Catálogo!A:B,2,FALSE),"")</f>
        <v>2</v>
      </c>
      <c r="M2133" s="5">
        <v>1</v>
      </c>
      <c r="N2133" s="6" t="s">
        <v>4411</v>
      </c>
      <c r="O2133" s="5">
        <v>20211</v>
      </c>
      <c r="P2133" s="5" t="s">
        <v>4008</v>
      </c>
      <c r="Q2133" s="5">
        <f>IF(ActividadesCom[[#This Row],[NIVEL 2]]&lt;&gt;0,VLOOKUP(ActividadesCom[[#This Row],[NIVEL 2]],Catálogo!A:B,2,FALSE),"")</f>
        <v>4</v>
      </c>
      <c r="R2133" s="11">
        <v>1</v>
      </c>
      <c r="S2133" s="12" t="s">
        <v>4555</v>
      </c>
      <c r="T2133" s="11">
        <v>20211</v>
      </c>
      <c r="U2133" s="11" t="s">
        <v>4008</v>
      </c>
      <c r="V2133" s="5">
        <f>IF(ActividadesCom[[#This Row],[NIVEL 3]]&lt;&gt;0,VLOOKUP(ActividadesCom[[#This Row],[NIVEL 3]],Catálogo!A:B,2,FALSE),"")</f>
        <v>4</v>
      </c>
      <c r="W2133" s="11">
        <v>1</v>
      </c>
      <c r="X2133" s="6" t="s">
        <v>42</v>
      </c>
      <c r="Y2133" s="5">
        <v>20213</v>
      </c>
      <c r="Z2133" s="5" t="s">
        <v>4011</v>
      </c>
      <c r="AA2133" s="5">
        <f>IF(ActividadesCom[[#This Row],[NIVEL 4]]&lt;&gt;0,VLOOKUP(ActividadesCom[[#This Row],[NIVEL 4]],Catálogo!A:B,2,FALSE),"")</f>
        <v>1</v>
      </c>
      <c r="AB2133" s="5">
        <v>1</v>
      </c>
      <c r="AC2133" s="6" t="s">
        <v>4917</v>
      </c>
      <c r="AD2133" s="5">
        <v>20221</v>
      </c>
      <c r="AE2133" s="5" t="s">
        <v>4009</v>
      </c>
      <c r="AF2133" s="5">
        <f>IF(ActividadesCom[[#This Row],[NIVEL 5]]&lt;&gt;0,VLOOKUP(ActividadesCom[[#This Row],[NIVEL 5]],Catálogo!A:B,2,FALSE),"")</f>
        <v>3</v>
      </c>
      <c r="AG2133" s="5">
        <v>1</v>
      </c>
      <c r="AH2133" s="2"/>
      <c r="AI2133" s="2"/>
    </row>
    <row r="2134" spans="1:35" ht="30" hidden="1" customHeight="1" x14ac:dyDescent="0.25">
      <c r="A2134" s="7">
        <v>18470093</v>
      </c>
      <c r="B2134" s="97" t="str">
        <f>VLOOKUP(ActividadesCom[[#This Row],[NO. DE CONTROL]],'LISTADO ESTUDIANTES'!A:C,3,FALSE)</f>
        <v>GOMEZ MIJANGOS HUGO ALEXANDER</v>
      </c>
      <c r="C2134" s="97" t="str">
        <f>VLOOKUP(ActividadesCom[[#This Row],[NO. DE CONTROL]],'LISTADO ESTUDIANTES'!A:B,2,FALSE)</f>
        <v>INGENIERIA AMBIENTAL</v>
      </c>
      <c r="D2134" s="18" t="str">
        <f>VLOOKUP(ActividadesCom[[#This Row],[NO. DE CONTROL]],'LISTADO ESTUDIANTES'!A:D,4,FALSE)</f>
        <v>BAJA</v>
      </c>
      <c r="E2134" s="5">
        <f>SUM(ActividadesCom[[#This Row],[CRÉD. 1]],ActividadesCom[[#This Row],[CRÉD. 2]],ActividadesCom[[#This Row],[CRÉD. 3]],ActividadesCom[[#This Row],[CRÉD. 4]],ActividadesCom[[#This Row],[CRÉD. 5]])</f>
        <v>0</v>
      </c>
      <c r="F2134" s="17" t="str">
        <f>IF(ActividadesCom[[#This Row],[ÚLTIMO SEMESTRE CON CRÉDITOS]]&gt;0,ROUND(AVERAGE(ActividadesCom[[#This Row],[VALOR NIVEL 5]],ActividadesCom[[#This Row],[VALOR NIVEL 4]],ActividadesCom[[#This Row],[VALOR NIVEL 3]],ActividadesCom[[#This Row],[VALOR NIVEL 2]],ActividadesCom[[#This Row],[VALOR NIVEL 1]]),0),"")</f>
        <v/>
      </c>
      <c r="G2134" s="5" t="str">
        <f>IF(ActividadesCom[[#This Row],[PROMEDIO]]="","",IF(ActividadesCom[[#This Row],[PROMEDIO]]&gt;=4,"EXCELENTE",IF(ActividadesCom[[#This Row],[PROMEDIO]]&gt;=3,"NOTABLE",IF(ActividadesCom[[#This Row],[PROMEDIO]]&gt;=2,"BUENO",IF(ActividadesCom[[#This Row],[PROMEDIO]]=1,"SUFICIENTE","")))))</f>
        <v/>
      </c>
      <c r="H2134" s="5">
        <f>MAX(ActividadesCom[[#This Row],[PERÍODO 1]],ActividadesCom[[#This Row],[PERÍODO 2]],ActividadesCom[[#This Row],[PERÍODO 3]],ActividadesCom[[#This Row],[PERÍODO 4]],ActividadesCom[[#This Row],[PERÍODO 5]])</f>
        <v>0</v>
      </c>
      <c r="I2134" s="6"/>
      <c r="J2134" s="5"/>
      <c r="K2134" s="5"/>
      <c r="L2134" s="5" t="str">
        <f>IF(ActividadesCom[[#This Row],[NIVEL 1]]&lt;&gt;0,VLOOKUP(ActividadesCom[[#This Row],[NIVEL 1]],Catálogo!A:B,2,FALSE),"")</f>
        <v/>
      </c>
      <c r="M2134" s="5"/>
      <c r="N2134" s="6"/>
      <c r="O2134" s="5"/>
      <c r="P2134" s="5"/>
      <c r="Q2134" s="5" t="str">
        <f>IF(ActividadesCom[[#This Row],[NIVEL 2]]&lt;&gt;0,VLOOKUP(ActividadesCom[[#This Row],[NIVEL 2]],Catálogo!A:B,2,FALSE),"")</f>
        <v/>
      </c>
      <c r="R2134" s="14"/>
      <c r="S2134" s="28"/>
      <c r="T2134" s="14"/>
      <c r="U2134" s="14"/>
      <c r="V2134" s="5" t="str">
        <f>IF(ActividadesCom[[#This Row],[NIVEL 3]]&lt;&gt;0,VLOOKUP(ActividadesCom[[#This Row],[NIVEL 3]],Catálogo!A:B,2,FALSE),"")</f>
        <v/>
      </c>
      <c r="W2134" s="14"/>
      <c r="X2134" s="6"/>
      <c r="Y2134" s="5"/>
      <c r="Z2134" s="5"/>
      <c r="AA2134" s="5" t="str">
        <f>IF(ActividadesCom[[#This Row],[NIVEL 4]]&lt;&gt;0,VLOOKUP(ActividadesCom[[#This Row],[NIVEL 4]],Catálogo!A:B,2,FALSE),"")</f>
        <v/>
      </c>
      <c r="AB2134" s="5"/>
      <c r="AC2134" s="6"/>
      <c r="AD2134" s="5"/>
      <c r="AE2134" s="5"/>
      <c r="AF2134" s="5" t="str">
        <f>IF(ActividadesCom[[#This Row],[NIVEL 5]]&lt;&gt;0,VLOOKUP(ActividadesCom[[#This Row],[NIVEL 5]],Catálogo!A:B,2,FALSE),"")</f>
        <v/>
      </c>
      <c r="AG2134" s="5"/>
      <c r="AH2134" s="2"/>
      <c r="AI2134" s="2"/>
    </row>
    <row r="2135" spans="1:35" s="24" customFormat="1" ht="30" customHeight="1" x14ac:dyDescent="0.25">
      <c r="A2135" s="7">
        <v>18470096</v>
      </c>
      <c r="B2135" s="97" t="str">
        <f>VLOOKUP(ActividadesCom[[#This Row],[NO. DE CONTROL]],'LISTADO ESTUDIANTES'!A:C,3,FALSE)</f>
        <v>MACEDO AGUILAR MARLEN</v>
      </c>
      <c r="C2135" s="97" t="str">
        <f>VLOOKUP(ActividadesCom[[#This Row],[NO. DE CONTROL]],'LISTADO ESTUDIANTES'!A:B,2,FALSE)</f>
        <v>INGENIERIA CIVIL</v>
      </c>
      <c r="D2135" s="18" t="str">
        <f>VLOOKUP(ActividadesCom[[#This Row],[NO. DE CONTROL]],'LISTADO ESTUDIANTES'!A:D,4,FALSE)</f>
        <v>ACTIVO(A)</v>
      </c>
      <c r="E2135" s="5">
        <f>SUM(ActividadesCom[[#This Row],[CRÉD. 1]],ActividadesCom[[#This Row],[CRÉD. 2]],ActividadesCom[[#This Row],[CRÉD. 3]],ActividadesCom[[#This Row],[CRÉD. 4]],ActividadesCom[[#This Row],[CRÉD. 5]])</f>
        <v>5</v>
      </c>
      <c r="F2135" s="5">
        <f>IF(ActividadesCom[[#This Row],[ÚLTIMO SEMESTRE CON CRÉDITOS]]&gt;0,ROUND(AVERAGE(ActividadesCom[[#This Row],[VALOR NIVEL 5]],ActividadesCom[[#This Row],[VALOR NIVEL 4]],ActividadesCom[[#This Row],[VALOR NIVEL 3]],ActividadesCom[[#This Row],[VALOR NIVEL 2]],ActividadesCom[[#This Row],[VALOR NIVEL 1]]),0),"")</f>
        <v>3</v>
      </c>
      <c r="G2135" s="5" t="str">
        <f>IF(ActividadesCom[[#This Row],[PROMEDIO]]="","",IF(ActividadesCom[[#This Row],[PROMEDIO]]&gt;=4,"EXCELENTE",IF(ActividadesCom[[#This Row],[PROMEDIO]]&gt;=3,"NOTABLE",IF(ActividadesCom[[#This Row],[PROMEDIO]]&gt;=2,"BUENO",IF(ActividadesCom[[#This Row],[PROMEDIO]]=1,"SUFICIENTE","")))))</f>
        <v>NOTABLE</v>
      </c>
      <c r="H2135" s="5">
        <f>MAX(ActividadesCom[[#This Row],[PERÍODO 1]],ActividadesCom[[#This Row],[PERÍODO 2]],ActividadesCom[[#This Row],[PERÍODO 3]],ActividadesCom[[#This Row],[PERÍODO 4]],ActividadesCom[[#This Row],[PERÍODO 5]])</f>
        <v>20191</v>
      </c>
      <c r="I2135" s="6" t="s">
        <v>1006</v>
      </c>
      <c r="J2135" s="5">
        <v>20183</v>
      </c>
      <c r="K2135" s="5" t="s">
        <v>4010</v>
      </c>
      <c r="L2135" s="5">
        <f>IF(ActividadesCom[[#This Row],[NIVEL 1]]&lt;&gt;0,VLOOKUP(ActividadesCom[[#This Row],[NIVEL 1]],Catálogo!A:B,2,FALSE),"")</f>
        <v>2</v>
      </c>
      <c r="M2135" s="5">
        <v>1</v>
      </c>
      <c r="N2135" s="6" t="s">
        <v>1006</v>
      </c>
      <c r="O2135" s="5">
        <v>20191</v>
      </c>
      <c r="P2135" s="5" t="s">
        <v>4010</v>
      </c>
      <c r="Q2135" s="5">
        <f>IF(ActividadesCom[[#This Row],[NIVEL 2]]&lt;&gt;0,VLOOKUP(ActividadesCom[[#This Row],[NIVEL 2]],Catálogo!A:B,2,FALSE),"")</f>
        <v>2</v>
      </c>
      <c r="R2135" s="11">
        <v>1</v>
      </c>
      <c r="S2135" s="12" t="s">
        <v>2121</v>
      </c>
      <c r="T2135" s="11">
        <v>20191</v>
      </c>
      <c r="U2135" s="11" t="s">
        <v>4008</v>
      </c>
      <c r="V2135" s="5">
        <f>IF(ActividadesCom[[#This Row],[NIVEL 3]]&lt;&gt;0,VLOOKUP(ActividadesCom[[#This Row],[NIVEL 3]],Catálogo!A:B,2,FALSE),"")</f>
        <v>4</v>
      </c>
      <c r="W2135" s="11">
        <v>1</v>
      </c>
      <c r="X2135" s="6" t="s">
        <v>25</v>
      </c>
      <c r="Y2135" s="5">
        <v>20191</v>
      </c>
      <c r="Z2135" s="5" t="s">
        <v>4008</v>
      </c>
      <c r="AA2135" s="5">
        <f>IF(ActividadesCom[[#This Row],[NIVEL 4]]&lt;&gt;0,VLOOKUP(ActividadesCom[[#This Row],[NIVEL 4]],Catálogo!A:B,2,FALSE),"")</f>
        <v>4</v>
      </c>
      <c r="AB2135" s="5">
        <v>1</v>
      </c>
      <c r="AC2135" s="6" t="s">
        <v>42</v>
      </c>
      <c r="AD2135" s="5">
        <v>20183</v>
      </c>
      <c r="AE2135" s="5" t="s">
        <v>4009</v>
      </c>
      <c r="AF2135" s="5">
        <f>IF(ActividadesCom[[#This Row],[NIVEL 5]]&lt;&gt;0,VLOOKUP(ActividadesCom[[#This Row],[NIVEL 5]],Catálogo!A:B,2,FALSE),"")</f>
        <v>3</v>
      </c>
      <c r="AG2135" s="5">
        <v>1</v>
      </c>
    </row>
    <row r="2136" spans="1:35" ht="30" customHeight="1" x14ac:dyDescent="0.25">
      <c r="A2136" s="7">
        <v>18470097</v>
      </c>
      <c r="B2136" s="97" t="str">
        <f>VLOOKUP(ActividadesCom[[#This Row],[NO. DE CONTROL]],'LISTADO ESTUDIANTES'!A:C,3,FALSE)</f>
        <v>CU YAH MISHEL</v>
      </c>
      <c r="C2136" s="97" t="str">
        <f>VLOOKUP(ActividadesCom[[#This Row],[NO. DE CONTROL]],'LISTADO ESTUDIANTES'!A:B,2,FALSE)</f>
        <v>INGENIERIA CIVIL</v>
      </c>
      <c r="D2136" s="18" t="str">
        <f>VLOOKUP(ActividadesCom[[#This Row],[NO. DE CONTROL]],'LISTADO ESTUDIANTES'!A:D,4,FALSE)</f>
        <v>ACTIVO(A)</v>
      </c>
      <c r="E2136" s="5">
        <f>SUM(ActividadesCom[[#This Row],[CRÉD. 1]],ActividadesCom[[#This Row],[CRÉD. 2]],ActividadesCom[[#This Row],[CRÉD. 3]],ActividadesCom[[#This Row],[CRÉD. 4]],ActividadesCom[[#This Row],[CRÉD. 5]])</f>
        <v>5</v>
      </c>
      <c r="F2136" s="17">
        <f>IF(ActividadesCom[[#This Row],[ÚLTIMO SEMESTRE CON CRÉDITOS]]&gt;0,ROUND(AVERAGE(ActividadesCom[[#This Row],[VALOR NIVEL 5]],ActividadesCom[[#This Row],[VALOR NIVEL 4]],ActividadesCom[[#This Row],[VALOR NIVEL 3]],ActividadesCom[[#This Row],[VALOR NIVEL 2]],ActividadesCom[[#This Row],[VALOR NIVEL 1]]),0),"")</f>
        <v>4</v>
      </c>
      <c r="G2136" s="5" t="str">
        <f>IF(ActividadesCom[[#This Row],[PROMEDIO]]="","",IF(ActividadesCom[[#This Row],[PROMEDIO]]&gt;=4,"EXCELENTE",IF(ActividadesCom[[#This Row],[PROMEDIO]]&gt;=3,"NOTABLE",IF(ActividadesCom[[#This Row],[PROMEDIO]]&gt;=2,"BUENO",IF(ActividadesCom[[#This Row],[PROMEDIO]]=1,"SUFICIENTE","")))))</f>
        <v>EXCELENTE</v>
      </c>
      <c r="H2136" s="5">
        <f>MAX(ActividadesCom[[#This Row],[PERÍODO 1]],ActividadesCom[[#This Row],[PERÍODO 2]],ActividadesCom[[#This Row],[PERÍODO 3]],ActividadesCom[[#This Row],[PERÍODO 4]],ActividadesCom[[#This Row],[PERÍODO 5]])</f>
        <v>20203</v>
      </c>
      <c r="I2136" s="6" t="s">
        <v>519</v>
      </c>
      <c r="J2136" s="5">
        <v>20183</v>
      </c>
      <c r="K2136" s="5" t="s">
        <v>4008</v>
      </c>
      <c r="L2136" s="5">
        <f>IF(ActividadesCom[[#This Row],[NIVEL 1]]&lt;&gt;0,VLOOKUP(ActividadesCom[[#This Row],[NIVEL 1]],Catálogo!A:B,2,FALSE),"")</f>
        <v>4</v>
      </c>
      <c r="M2136" s="5">
        <v>1</v>
      </c>
      <c r="N2136" s="6" t="s">
        <v>519</v>
      </c>
      <c r="O2136" s="5">
        <v>20191</v>
      </c>
      <c r="P2136" s="5" t="s">
        <v>4008</v>
      </c>
      <c r="Q2136" s="5">
        <f>IF(ActividadesCom[[#This Row],[NIVEL 2]]&lt;&gt;0,VLOOKUP(ActividadesCom[[#This Row],[NIVEL 2]],Catálogo!A:B,2,FALSE),"")</f>
        <v>4</v>
      </c>
      <c r="R2136" s="14">
        <v>1</v>
      </c>
      <c r="S2136" s="28" t="s">
        <v>23</v>
      </c>
      <c r="T2136" s="14">
        <v>20203</v>
      </c>
      <c r="U2136" s="14" t="s">
        <v>4009</v>
      </c>
      <c r="V2136" s="5">
        <f>IF(ActividadesCom[[#This Row],[NIVEL 3]]&lt;&gt;0,VLOOKUP(ActividadesCom[[#This Row],[NIVEL 3]],Catálogo!A:B,2,FALSE),"")</f>
        <v>3</v>
      </c>
      <c r="W2136" s="14">
        <v>1</v>
      </c>
      <c r="X2136" s="6" t="s">
        <v>523</v>
      </c>
      <c r="Y2136" s="5">
        <v>20193</v>
      </c>
      <c r="Z2136" s="5" t="s">
        <v>4009</v>
      </c>
      <c r="AA2136" s="5">
        <f>IF(ActividadesCom[[#This Row],[NIVEL 4]]&lt;&gt;0,VLOOKUP(ActividadesCom[[#This Row],[NIVEL 4]],Catálogo!A:B,2,FALSE),"")</f>
        <v>3</v>
      </c>
      <c r="AB2136" s="5">
        <v>1</v>
      </c>
      <c r="AC2136" s="6" t="s">
        <v>523</v>
      </c>
      <c r="AD2136" s="5">
        <v>20183</v>
      </c>
      <c r="AE2136" s="5" t="s">
        <v>4008</v>
      </c>
      <c r="AF2136" s="5">
        <f>IF(ActividadesCom[[#This Row],[NIVEL 5]]&lt;&gt;0,VLOOKUP(ActividadesCom[[#This Row],[NIVEL 5]],Catálogo!A:B,2,FALSE),"")</f>
        <v>4</v>
      </c>
      <c r="AG2136" s="5">
        <v>1</v>
      </c>
      <c r="AH2136" s="2"/>
      <c r="AI2136" s="2"/>
    </row>
    <row r="2137" spans="1:35" s="24" customFormat="1" ht="30" customHeight="1" x14ac:dyDescent="0.25">
      <c r="A2137" s="7">
        <v>18470098</v>
      </c>
      <c r="B2137" s="97" t="str">
        <f>VLOOKUP(ActividadesCom[[#This Row],[NO. DE CONTROL]],'LISTADO ESTUDIANTES'!A:C,3,FALSE)</f>
        <v>DZUL CASAS CHRISTIAN ARIEL</v>
      </c>
      <c r="C2137" s="134" t="str">
        <f>VLOOKUP(ActividadesCom[[#This Row],[NO. DE CONTROL]],'LISTADO ESTUDIANTES'!A:B,2,FALSE)</f>
        <v>INGENIERIA EN ADMINISTRACION</v>
      </c>
      <c r="D2137" s="135" t="str">
        <f>VLOOKUP(ActividadesCom[[#This Row],[NO. DE CONTROL]],'LISTADO ESTUDIANTES'!A:D,4,FALSE)</f>
        <v>ACTIVO(A)</v>
      </c>
      <c r="E2137" s="136">
        <f>SUM(ActividadesCom[[#This Row],[CRÉD. 1]],ActividadesCom[[#This Row],[CRÉD. 2]],ActividadesCom[[#This Row],[CRÉD. 3]],ActividadesCom[[#This Row],[CRÉD. 4]],ActividadesCom[[#This Row],[CRÉD. 5]])</f>
        <v>6</v>
      </c>
      <c r="F2137" s="136">
        <f>IF(ActividadesCom[[#This Row],[ÚLTIMO SEMESTRE CON CRÉDITOS]]&gt;0,ROUND(AVERAGE(ActividadesCom[[#This Row],[VALOR NIVEL 5]],ActividadesCom[[#This Row],[VALOR NIVEL 4]],ActividadesCom[[#This Row],[VALOR NIVEL 3]],ActividadesCom[[#This Row],[VALOR NIVEL 2]],ActividadesCom[[#This Row],[VALOR NIVEL 1]]),0),"")</f>
        <v>3</v>
      </c>
      <c r="G2137" s="5" t="str">
        <f>IF(ActividadesCom[[#This Row],[PROMEDIO]]="","",IF(ActividadesCom[[#This Row],[PROMEDIO]]&gt;=4,"EXCELENTE",IF(ActividadesCom[[#This Row],[PROMEDIO]]&gt;=3,"NOTABLE",IF(ActividadesCom[[#This Row],[PROMEDIO]]&gt;=2,"BUENO",IF(ActividadesCom[[#This Row],[PROMEDIO]]=1,"SUFICIENTE","")))))</f>
        <v>NOTABLE</v>
      </c>
      <c r="H2137" s="5">
        <f>MAX(ActividadesCom[[#This Row],[PERÍODO 1]],ActividadesCom[[#This Row],[PERÍODO 2]],ActividadesCom[[#This Row],[PERÍODO 3]],ActividadesCom[[#This Row],[PERÍODO 4]],ActividadesCom[[#This Row],[PERÍODO 5]])</f>
        <v>20213</v>
      </c>
      <c r="I2137" s="6" t="s">
        <v>943</v>
      </c>
      <c r="J2137" s="5">
        <v>20193</v>
      </c>
      <c r="K2137" s="5" t="s">
        <v>4010</v>
      </c>
      <c r="L2137" s="5">
        <f>IF(ActividadesCom[[#This Row],[NIVEL 1]]&lt;&gt;0,VLOOKUP(ActividadesCom[[#This Row],[NIVEL 1]],Catálogo!A:B,2,FALSE),"")</f>
        <v>2</v>
      </c>
      <c r="M2137" s="5">
        <v>2</v>
      </c>
      <c r="N2137" s="6" t="s">
        <v>461</v>
      </c>
      <c r="O2137" s="5">
        <v>20183</v>
      </c>
      <c r="P2137" s="5" t="s">
        <v>4010</v>
      </c>
      <c r="Q2137" s="5">
        <f>IF(ActividadesCom[[#This Row],[NIVEL 2]]&lt;&gt;0,VLOOKUP(ActividadesCom[[#This Row],[NIVEL 2]],Catálogo!A:B,2,FALSE),"")</f>
        <v>2</v>
      </c>
      <c r="R2137" s="11">
        <v>1</v>
      </c>
      <c r="S2137" s="12" t="s">
        <v>3207</v>
      </c>
      <c r="T2137" s="11">
        <v>20201</v>
      </c>
      <c r="U2137" s="11" t="s">
        <v>4008</v>
      </c>
      <c r="V2137" s="5">
        <f>IF(ActividadesCom[[#This Row],[NIVEL 3]]&lt;&gt;0,VLOOKUP(ActividadesCom[[#This Row],[NIVEL 3]],Catálogo!A:B,2,FALSE),"")</f>
        <v>4</v>
      </c>
      <c r="W2137" s="11">
        <v>1</v>
      </c>
      <c r="X2137" s="6" t="s">
        <v>5879</v>
      </c>
      <c r="Y2137" s="5">
        <v>20213</v>
      </c>
      <c r="Z2137" s="5" t="s">
        <v>4009</v>
      </c>
      <c r="AA2137" s="5">
        <f>IF(ActividadesCom[[#This Row],[NIVEL 4]]&lt;&gt;0,VLOOKUP(ActividadesCom[[#This Row],[NIVEL 4]],Catálogo!A:B,2,FALSE),"")</f>
        <v>3</v>
      </c>
      <c r="AB2137" s="5">
        <v>1</v>
      </c>
      <c r="AC2137" s="6" t="s">
        <v>819</v>
      </c>
      <c r="AD2137" s="5">
        <v>20183</v>
      </c>
      <c r="AE2137" s="5" t="s">
        <v>4008</v>
      </c>
      <c r="AF2137" s="5">
        <f>IF(ActividadesCom[[#This Row],[NIVEL 5]]&lt;&gt;0,VLOOKUP(ActividadesCom[[#This Row],[NIVEL 5]],Catálogo!A:B,2,FALSE),"")</f>
        <v>4</v>
      </c>
      <c r="AG2137" s="5">
        <v>1</v>
      </c>
    </row>
    <row r="2138" spans="1:35" ht="30" customHeight="1" x14ac:dyDescent="0.25">
      <c r="A2138" s="7">
        <v>18470099</v>
      </c>
      <c r="B2138" s="97" t="str">
        <f>VLOOKUP(ActividadesCom[[#This Row],[NO. DE CONTROL]],'LISTADO ESTUDIANTES'!A:C,3,FALSE)</f>
        <v>UC POOT JOSE ESTEBAN</v>
      </c>
      <c r="C2138" s="97" t="str">
        <f>VLOOKUP(ActividadesCom[[#This Row],[NO. DE CONTROL]],'LISTADO ESTUDIANTES'!A:B,2,FALSE)</f>
        <v>INGENIERIA CIVIL</v>
      </c>
      <c r="D2138" s="18" t="str">
        <f>VLOOKUP(ActividadesCom[[#This Row],[NO. DE CONTROL]],'LISTADO ESTUDIANTES'!A:D,4,FALSE)</f>
        <v>ACTIVO(A)</v>
      </c>
      <c r="E2138" s="5">
        <f>SUM(ActividadesCom[[#This Row],[CRÉD. 1]],ActividadesCom[[#This Row],[CRÉD. 2]],ActividadesCom[[#This Row],[CRÉD. 3]],ActividadesCom[[#This Row],[CRÉD. 4]],ActividadesCom[[#This Row],[CRÉD. 5]])</f>
        <v>6</v>
      </c>
      <c r="F2138" s="17">
        <f>IF(ActividadesCom[[#This Row],[ÚLTIMO SEMESTRE CON CRÉDITOS]]&gt;0,ROUND(AVERAGE(ActividadesCom[[#This Row],[VALOR NIVEL 5]],ActividadesCom[[#This Row],[VALOR NIVEL 4]],ActividadesCom[[#This Row],[VALOR NIVEL 3]],ActividadesCom[[#This Row],[VALOR NIVEL 2]],ActividadesCom[[#This Row],[VALOR NIVEL 1]]),0),"")</f>
        <v>4</v>
      </c>
      <c r="G2138" s="5" t="str">
        <f>IF(ActividadesCom[[#This Row],[PROMEDIO]]="","",IF(ActividadesCom[[#This Row],[PROMEDIO]]&gt;=4,"EXCELENTE",IF(ActividadesCom[[#This Row],[PROMEDIO]]&gt;=3,"NOTABLE",IF(ActividadesCom[[#This Row],[PROMEDIO]]&gt;=2,"BUENO",IF(ActividadesCom[[#This Row],[PROMEDIO]]=1,"SUFICIENTE","")))))</f>
        <v>EXCELENTE</v>
      </c>
      <c r="H2138" s="5">
        <f>MAX(ActividadesCom[[#This Row],[PERÍODO 1]],ActividadesCom[[#This Row],[PERÍODO 2]],ActividadesCom[[#This Row],[PERÍODO 3]],ActividadesCom[[#This Row],[PERÍODO 4]],ActividadesCom[[#This Row],[PERÍODO 5]])</f>
        <v>20211</v>
      </c>
      <c r="I2138" s="6" t="s">
        <v>519</v>
      </c>
      <c r="J2138" s="5">
        <v>20193</v>
      </c>
      <c r="K2138" s="5" t="s">
        <v>4008</v>
      </c>
      <c r="L2138" s="5">
        <f>IF(ActividadesCom[[#This Row],[NIVEL 1]]&lt;&gt;0,VLOOKUP(ActividadesCom[[#This Row],[NIVEL 1]],Catálogo!A:B,2,FALSE),"")</f>
        <v>4</v>
      </c>
      <c r="M2138" s="5">
        <v>2</v>
      </c>
      <c r="N2138" s="6" t="s">
        <v>4110</v>
      </c>
      <c r="O2138" s="5">
        <v>20191</v>
      </c>
      <c r="P2138" s="5" t="s">
        <v>4008</v>
      </c>
      <c r="Q2138" s="5">
        <f>IF(ActividadesCom[[#This Row],[NIVEL 2]]&lt;&gt;0,VLOOKUP(ActividadesCom[[#This Row],[NIVEL 2]],Catálogo!A:B,2,FALSE),"")</f>
        <v>4</v>
      </c>
      <c r="R2138" s="5">
        <v>1</v>
      </c>
      <c r="S2138" s="6" t="s">
        <v>4478</v>
      </c>
      <c r="T2138" s="5">
        <v>20211</v>
      </c>
      <c r="U2138" s="5" t="s">
        <v>4009</v>
      </c>
      <c r="V2138" s="5">
        <f>IF(ActividadesCom[[#This Row],[NIVEL 3]]&lt;&gt;0,VLOOKUP(ActividadesCom[[#This Row],[NIVEL 3]],Catálogo!A:B,2,FALSE),"")</f>
        <v>3</v>
      </c>
      <c r="W2138" s="5">
        <v>1</v>
      </c>
      <c r="X2138" s="6" t="s">
        <v>3519</v>
      </c>
      <c r="Y2138" s="5">
        <v>20211</v>
      </c>
      <c r="Z2138" s="5" t="s">
        <v>4009</v>
      </c>
      <c r="AA2138" s="5">
        <f>IF(ActividadesCom[[#This Row],[NIVEL 4]]&lt;&gt;0,VLOOKUP(ActividadesCom[[#This Row],[NIVEL 4]],Catálogo!A:B,2,FALSE),"")</f>
        <v>3</v>
      </c>
      <c r="AB2138" s="5">
        <v>1</v>
      </c>
      <c r="AC2138" s="6" t="s">
        <v>4110</v>
      </c>
      <c r="AD2138" s="5">
        <v>20183</v>
      </c>
      <c r="AE2138" s="5" t="s">
        <v>4008</v>
      </c>
      <c r="AF2138" s="5">
        <f>IF(ActividadesCom[[#This Row],[NIVEL 5]]&lt;&gt;0,VLOOKUP(ActividadesCom[[#This Row],[NIVEL 5]],Catálogo!A:B,2,FALSE),"")</f>
        <v>4</v>
      </c>
      <c r="AG2138" s="5">
        <v>1</v>
      </c>
      <c r="AH2138" s="2"/>
      <c r="AI2138" s="2"/>
    </row>
    <row r="2139" spans="1:35" ht="30" hidden="1" customHeight="1" x14ac:dyDescent="0.25">
      <c r="A2139" s="7">
        <v>18470100</v>
      </c>
      <c r="B2139" s="97" t="str">
        <f>VLOOKUP(ActividadesCom[[#This Row],[NO. DE CONTROL]],'LISTADO ESTUDIANTES'!A:C,3,FALSE)</f>
        <v>MORALES EHUAN TANIA MARIAN</v>
      </c>
      <c r="C2139" s="97" t="str">
        <f>VLOOKUP(ActividadesCom[[#This Row],[NO. DE CONTROL]],'LISTADO ESTUDIANTES'!A:B,2,FALSE)</f>
        <v>ARQUITECTURA</v>
      </c>
      <c r="D2139" s="18" t="str">
        <f>VLOOKUP(ActividadesCom[[#This Row],[NO. DE CONTROL]],'LISTADO ESTUDIANTES'!A:D,4,FALSE)</f>
        <v>BAJA</v>
      </c>
      <c r="E2139" s="5">
        <f>SUM(ActividadesCom[[#This Row],[CRÉD. 1]],ActividadesCom[[#This Row],[CRÉD. 2]],ActividadesCom[[#This Row],[CRÉD. 3]],ActividadesCom[[#This Row],[CRÉD. 4]],ActividadesCom[[#This Row],[CRÉD. 5]])</f>
        <v>0</v>
      </c>
      <c r="F2139" s="17" t="str">
        <f>IF(ActividadesCom[[#This Row],[ÚLTIMO SEMESTRE CON CRÉDITOS]]&gt;0,ROUND(AVERAGE(ActividadesCom[[#This Row],[VALOR NIVEL 5]],ActividadesCom[[#This Row],[VALOR NIVEL 4]],ActividadesCom[[#This Row],[VALOR NIVEL 3]],ActividadesCom[[#This Row],[VALOR NIVEL 2]],ActividadesCom[[#This Row],[VALOR NIVEL 1]]),0),"")</f>
        <v/>
      </c>
      <c r="G2139" s="5" t="str">
        <f>IF(ActividadesCom[[#This Row],[PROMEDIO]]="","",IF(ActividadesCom[[#This Row],[PROMEDIO]]&gt;=4,"EXCELENTE",IF(ActividadesCom[[#This Row],[PROMEDIO]]&gt;=3,"NOTABLE",IF(ActividadesCom[[#This Row],[PROMEDIO]]&gt;=2,"BUENO",IF(ActividadesCom[[#This Row],[PROMEDIO]]=1,"SUFICIENTE","")))))</f>
        <v/>
      </c>
      <c r="H2139" s="5">
        <f>MAX(ActividadesCom[[#This Row],[PERÍODO 1]],ActividadesCom[[#This Row],[PERÍODO 2]],ActividadesCom[[#This Row],[PERÍODO 3]],ActividadesCom[[#This Row],[PERÍODO 4]],ActividadesCom[[#This Row],[PERÍODO 5]])</f>
        <v>0</v>
      </c>
      <c r="I2139" s="6"/>
      <c r="J2139" s="5"/>
      <c r="K2139" s="5"/>
      <c r="L2139" s="5" t="str">
        <f>IF(ActividadesCom[[#This Row],[NIVEL 1]]&lt;&gt;0,VLOOKUP(ActividadesCom[[#This Row],[NIVEL 1]],Catálogo!A:B,2,FALSE),"")</f>
        <v/>
      </c>
      <c r="M2139" s="5"/>
      <c r="N2139" s="6"/>
      <c r="O2139" s="5"/>
      <c r="P2139" s="5"/>
      <c r="Q2139" s="5" t="str">
        <f>IF(ActividadesCom[[#This Row],[NIVEL 2]]&lt;&gt;0,VLOOKUP(ActividadesCom[[#This Row],[NIVEL 2]],Catálogo!A:B,2,FALSE),"")</f>
        <v/>
      </c>
      <c r="R2139" s="14"/>
      <c r="S2139" s="28"/>
      <c r="T2139" s="14"/>
      <c r="U2139" s="14"/>
      <c r="V2139" s="5" t="str">
        <f>IF(ActividadesCom[[#This Row],[NIVEL 3]]&lt;&gt;0,VLOOKUP(ActividadesCom[[#This Row],[NIVEL 3]],Catálogo!A:B,2,FALSE),"")</f>
        <v/>
      </c>
      <c r="W2139" s="14"/>
      <c r="X2139" s="6"/>
      <c r="Y2139" s="5"/>
      <c r="Z2139" s="5"/>
      <c r="AA2139" s="5" t="str">
        <f>IF(ActividadesCom[[#This Row],[NIVEL 4]]&lt;&gt;0,VLOOKUP(ActividadesCom[[#This Row],[NIVEL 4]],Catálogo!A:B,2,FALSE),"")</f>
        <v/>
      </c>
      <c r="AB2139" s="5"/>
      <c r="AC2139" s="6"/>
      <c r="AD2139" s="5"/>
      <c r="AE2139" s="5"/>
      <c r="AF2139" s="5" t="str">
        <f>IF(ActividadesCom[[#This Row],[NIVEL 5]]&lt;&gt;0,VLOOKUP(ActividadesCom[[#This Row],[NIVEL 5]],Catálogo!A:B,2,FALSE),"")</f>
        <v/>
      </c>
      <c r="AG2139" s="5"/>
      <c r="AH2139" s="2"/>
      <c r="AI2139" s="2"/>
    </row>
    <row r="2140" spans="1:35" ht="30" hidden="1" customHeight="1" x14ac:dyDescent="0.25">
      <c r="A2140" s="7">
        <v>18470101</v>
      </c>
      <c r="B2140" s="97" t="str">
        <f>VLOOKUP(ActividadesCom[[#This Row],[NO. DE CONTROL]],'LISTADO ESTUDIANTES'!A:C,3,FALSE)</f>
        <v>ARIAS CHI BENJAMIN</v>
      </c>
      <c r="C2140" s="97" t="str">
        <f>VLOOKUP(ActividadesCom[[#This Row],[NO. DE CONTROL]],'LISTADO ESTUDIANTES'!A:B,2,FALSE)</f>
        <v>INGENIERIA CIVIL</v>
      </c>
      <c r="D2140" s="18" t="str">
        <f>VLOOKUP(ActividadesCom[[#This Row],[NO. DE CONTROL]],'LISTADO ESTUDIANTES'!A:D,4,FALSE)</f>
        <v>BAJA</v>
      </c>
      <c r="E2140" s="5">
        <f>SUM(ActividadesCom[[#This Row],[CRÉD. 1]],ActividadesCom[[#This Row],[CRÉD. 2]],ActividadesCom[[#This Row],[CRÉD. 3]],ActividadesCom[[#This Row],[CRÉD. 4]],ActividadesCom[[#This Row],[CRÉD. 5]])</f>
        <v>0</v>
      </c>
      <c r="F2140" s="17" t="str">
        <f>IF(ActividadesCom[[#This Row],[ÚLTIMO SEMESTRE CON CRÉDITOS]]&gt;0,ROUND(AVERAGE(ActividadesCom[[#This Row],[VALOR NIVEL 5]],ActividadesCom[[#This Row],[VALOR NIVEL 4]],ActividadesCom[[#This Row],[VALOR NIVEL 3]],ActividadesCom[[#This Row],[VALOR NIVEL 2]],ActividadesCom[[#This Row],[VALOR NIVEL 1]]),0),"")</f>
        <v/>
      </c>
      <c r="G2140" s="5" t="str">
        <f>IF(ActividadesCom[[#This Row],[PROMEDIO]]="","",IF(ActividadesCom[[#This Row],[PROMEDIO]]&gt;=4,"EXCELENTE",IF(ActividadesCom[[#This Row],[PROMEDIO]]&gt;=3,"NOTABLE",IF(ActividadesCom[[#This Row],[PROMEDIO]]&gt;=2,"BUENO",IF(ActividadesCom[[#This Row],[PROMEDIO]]=1,"SUFICIENTE","")))))</f>
        <v/>
      </c>
      <c r="H2140" s="5">
        <f>MAX(ActividadesCom[[#This Row],[PERÍODO 1]],ActividadesCom[[#This Row],[PERÍODO 2]],ActividadesCom[[#This Row],[PERÍODO 3]],ActividadesCom[[#This Row],[PERÍODO 4]],ActividadesCom[[#This Row],[PERÍODO 5]])</f>
        <v>0</v>
      </c>
      <c r="I2140" s="6"/>
      <c r="J2140" s="5"/>
      <c r="K2140" s="5"/>
      <c r="L2140" s="5" t="str">
        <f>IF(ActividadesCom[[#This Row],[NIVEL 1]]&lt;&gt;0,VLOOKUP(ActividadesCom[[#This Row],[NIVEL 1]],Catálogo!A:B,2,FALSE),"")</f>
        <v/>
      </c>
      <c r="M2140" s="5"/>
      <c r="N2140" s="6"/>
      <c r="O2140" s="5"/>
      <c r="P2140" s="5"/>
      <c r="Q2140" s="5" t="str">
        <f>IF(ActividadesCom[[#This Row],[NIVEL 2]]&lt;&gt;0,VLOOKUP(ActividadesCom[[#This Row],[NIVEL 2]],Catálogo!A:B,2,FALSE),"")</f>
        <v/>
      </c>
      <c r="R2140" s="14"/>
      <c r="S2140" s="28"/>
      <c r="T2140" s="14"/>
      <c r="U2140" s="14"/>
      <c r="V2140" s="5" t="str">
        <f>IF(ActividadesCom[[#This Row],[NIVEL 3]]&lt;&gt;0,VLOOKUP(ActividadesCom[[#This Row],[NIVEL 3]],Catálogo!A:B,2,FALSE),"")</f>
        <v/>
      </c>
      <c r="W2140" s="14"/>
      <c r="X2140" s="6"/>
      <c r="Y2140" s="5"/>
      <c r="Z2140" s="5"/>
      <c r="AA2140" s="5" t="str">
        <f>IF(ActividadesCom[[#This Row],[NIVEL 4]]&lt;&gt;0,VLOOKUP(ActividadesCom[[#This Row],[NIVEL 4]],Catálogo!A:B,2,FALSE),"")</f>
        <v/>
      </c>
      <c r="AB2140" s="5"/>
      <c r="AC2140" s="6"/>
      <c r="AD2140" s="5"/>
      <c r="AE2140" s="5"/>
      <c r="AF2140" s="5" t="str">
        <f>IF(ActividadesCom[[#This Row],[NIVEL 5]]&lt;&gt;0,VLOOKUP(ActividadesCom[[#This Row],[NIVEL 5]],Catálogo!A:B,2,FALSE),"")</f>
        <v/>
      </c>
      <c r="AG2140" s="5"/>
      <c r="AH2140" s="2"/>
      <c r="AI2140" s="2"/>
    </row>
    <row r="2141" spans="1:35" ht="30" customHeight="1" x14ac:dyDescent="0.25">
      <c r="A2141" s="7">
        <v>18470102</v>
      </c>
      <c r="B2141" s="97" t="str">
        <f>VLOOKUP(ActividadesCom[[#This Row],[NO. DE CONTROL]],'LISTADO ESTUDIANTES'!A:C,3,FALSE)</f>
        <v>MIJANGOS LEZAMA CARLOS JESUS</v>
      </c>
      <c r="C2141" s="97" t="str">
        <f>VLOOKUP(ActividadesCom[[#This Row],[NO. DE CONTROL]],'LISTADO ESTUDIANTES'!A:B,2,FALSE)</f>
        <v>INGENIERIA CIVIL</v>
      </c>
      <c r="D2141" s="18" t="str">
        <f>VLOOKUP(ActividadesCom[[#This Row],[NO. DE CONTROL]],'LISTADO ESTUDIANTES'!A:D,4,FALSE)</f>
        <v>ACTIVO(A)</v>
      </c>
      <c r="E2141" s="5">
        <f>SUM(ActividadesCom[[#This Row],[CRÉD. 1]],ActividadesCom[[#This Row],[CRÉD. 2]],ActividadesCom[[#This Row],[CRÉD. 3]],ActividadesCom[[#This Row],[CRÉD. 4]],ActividadesCom[[#This Row],[CRÉD. 5]])</f>
        <v>5</v>
      </c>
      <c r="F2141" s="17">
        <f>IF(ActividadesCom[[#This Row],[ÚLTIMO SEMESTRE CON CRÉDITOS]]&gt;0,ROUND(AVERAGE(ActividadesCom[[#This Row],[VALOR NIVEL 5]],ActividadesCom[[#This Row],[VALOR NIVEL 4]],ActividadesCom[[#This Row],[VALOR NIVEL 3]],ActividadesCom[[#This Row],[VALOR NIVEL 2]],ActividadesCom[[#This Row],[VALOR NIVEL 1]]),0),"")</f>
        <v>3</v>
      </c>
      <c r="G2141" s="5" t="str">
        <f>IF(ActividadesCom[[#This Row],[PROMEDIO]]="","",IF(ActividadesCom[[#This Row],[PROMEDIO]]&gt;=4,"EXCELENTE",IF(ActividadesCom[[#This Row],[PROMEDIO]]&gt;=3,"NOTABLE",IF(ActividadesCom[[#This Row],[PROMEDIO]]&gt;=2,"BUENO",IF(ActividadesCom[[#This Row],[PROMEDIO]]=1,"SUFICIENTE","")))))</f>
        <v>NOTABLE</v>
      </c>
      <c r="H2141" s="5">
        <f>MAX(ActividadesCom[[#This Row],[PERÍODO 1]],ActividadesCom[[#This Row],[PERÍODO 2]],ActividadesCom[[#This Row],[PERÍODO 3]],ActividadesCom[[#This Row],[PERÍODO 4]],ActividadesCom[[#This Row],[PERÍODO 5]])</f>
        <v>20211</v>
      </c>
      <c r="I2141" s="6" t="s">
        <v>4927</v>
      </c>
      <c r="J2141" s="5">
        <v>20193</v>
      </c>
      <c r="K2141" s="5" t="s">
        <v>4008</v>
      </c>
      <c r="L2141" s="5">
        <f>IF(ActividadesCom[[#This Row],[NIVEL 1]]&lt;&gt;0,VLOOKUP(ActividadesCom[[#This Row],[NIVEL 1]],Catálogo!A:B,2,FALSE),"")</f>
        <v>4</v>
      </c>
      <c r="M2141" s="5">
        <v>1</v>
      </c>
      <c r="N2141" s="6" t="s">
        <v>4929</v>
      </c>
      <c r="O2141" s="5">
        <v>20191</v>
      </c>
      <c r="P2141" s="5" t="s">
        <v>4008</v>
      </c>
      <c r="Q2141" s="5">
        <f>IF(ActividadesCom[[#This Row],[NIVEL 2]]&lt;&gt;0,VLOOKUP(ActividadesCom[[#This Row],[NIVEL 2]],Catálogo!A:B,2,FALSE),"")</f>
        <v>4</v>
      </c>
      <c r="R2141" s="14">
        <v>1</v>
      </c>
      <c r="S2141" s="12" t="s">
        <v>4478</v>
      </c>
      <c r="T2141" s="11">
        <v>20211</v>
      </c>
      <c r="U2141" s="14" t="s">
        <v>4009</v>
      </c>
      <c r="V2141" s="5">
        <f>IF(ActividadesCom[[#This Row],[NIVEL 3]]&lt;&gt;0,VLOOKUP(ActividadesCom[[#This Row],[NIVEL 3]],Catálogo!A:B,2,FALSE),"")</f>
        <v>3</v>
      </c>
      <c r="W2141" s="14">
        <v>1</v>
      </c>
      <c r="X2141" s="6" t="s">
        <v>31</v>
      </c>
      <c r="Y2141" s="5">
        <v>20191</v>
      </c>
      <c r="Z2141" s="5" t="s">
        <v>4009</v>
      </c>
      <c r="AA2141" s="5">
        <f>IF(ActividadesCom[[#This Row],[NIVEL 4]]&lt;&gt;0,VLOOKUP(ActividadesCom[[#This Row],[NIVEL 4]],Catálogo!A:B,2,FALSE),"")</f>
        <v>3</v>
      </c>
      <c r="AB2141" s="5">
        <v>1</v>
      </c>
      <c r="AC2141" s="6" t="s">
        <v>31</v>
      </c>
      <c r="AD2141" s="5">
        <v>20183</v>
      </c>
      <c r="AE2141" s="5" t="s">
        <v>4009</v>
      </c>
      <c r="AF2141" s="5">
        <f>IF(ActividadesCom[[#This Row],[NIVEL 5]]&lt;&gt;0,VLOOKUP(ActividadesCom[[#This Row],[NIVEL 5]],Catálogo!A:B,2,FALSE),"")</f>
        <v>3</v>
      </c>
      <c r="AG2141" s="5">
        <v>1</v>
      </c>
      <c r="AH2141" s="2"/>
      <c r="AI2141" s="2"/>
    </row>
    <row r="2142" spans="1:35" ht="30" customHeight="1" x14ac:dyDescent="0.25">
      <c r="A2142" s="7">
        <v>18470103</v>
      </c>
      <c r="B2142" s="97" t="str">
        <f>VLOOKUP(ActividadesCom[[#This Row],[NO. DE CONTROL]],'LISTADO ESTUDIANTES'!A:C,3,FALSE)</f>
        <v>ROSADO CHI LLUVIA GABRIELA</v>
      </c>
      <c r="C2142" s="97" t="str">
        <f>VLOOKUP(ActividadesCom[[#This Row],[NO. DE CONTROL]],'LISTADO ESTUDIANTES'!A:B,2,FALSE)</f>
        <v>INGENIERIA CIVIL</v>
      </c>
      <c r="D2142" s="18" t="str">
        <f>VLOOKUP(ActividadesCom[[#This Row],[NO. DE CONTROL]],'LISTADO ESTUDIANTES'!A:D,4,FALSE)</f>
        <v>ACTIVO(A)</v>
      </c>
      <c r="E2142" s="5">
        <f>SUM(ActividadesCom[[#This Row],[CRÉD. 1]],ActividadesCom[[#This Row],[CRÉD. 2]],ActividadesCom[[#This Row],[CRÉD. 3]],ActividadesCom[[#This Row],[CRÉD. 4]],ActividadesCom[[#This Row],[CRÉD. 5]])</f>
        <v>5</v>
      </c>
      <c r="F2142" s="17">
        <f>IF(ActividadesCom[[#This Row],[ÚLTIMO SEMESTRE CON CRÉDITOS]]&gt;0,ROUND(AVERAGE(ActividadesCom[[#This Row],[VALOR NIVEL 5]],ActividadesCom[[#This Row],[VALOR NIVEL 4]],ActividadesCom[[#This Row],[VALOR NIVEL 3]],ActividadesCom[[#This Row],[VALOR NIVEL 2]],ActividadesCom[[#This Row],[VALOR NIVEL 1]]),0),"")</f>
        <v>2</v>
      </c>
      <c r="G2142" s="5" t="str">
        <f>IF(ActividadesCom[[#This Row],[PROMEDIO]]="","",IF(ActividadesCom[[#This Row],[PROMEDIO]]&gt;=4,"EXCELENTE",IF(ActividadesCom[[#This Row],[PROMEDIO]]&gt;=3,"NOTABLE",IF(ActividadesCom[[#This Row],[PROMEDIO]]&gt;=2,"BUENO",IF(ActividadesCom[[#This Row],[PROMEDIO]]=1,"SUFICIENTE","")))))</f>
        <v>BUENO</v>
      </c>
      <c r="H2142" s="5">
        <f>MAX(ActividadesCom[[#This Row],[PERÍODO 1]],ActividadesCom[[#This Row],[PERÍODO 2]],ActividadesCom[[#This Row],[PERÍODO 3]],ActividadesCom[[#This Row],[PERÍODO 4]],ActividadesCom[[#This Row],[PERÍODO 5]])</f>
        <v>20211</v>
      </c>
      <c r="I2142" s="6" t="s">
        <v>1006</v>
      </c>
      <c r="J2142" s="5">
        <v>20183</v>
      </c>
      <c r="K2142" s="5" t="s">
        <v>4010</v>
      </c>
      <c r="L2142" s="5">
        <f>IF(ActividadesCom[[#This Row],[NIVEL 1]]&lt;&gt;0,VLOOKUP(ActividadesCom[[#This Row],[NIVEL 1]],Catálogo!A:B,2,FALSE),"")</f>
        <v>2</v>
      </c>
      <c r="M2142" s="5">
        <v>1</v>
      </c>
      <c r="N2142" s="6" t="s">
        <v>1006</v>
      </c>
      <c r="O2142" s="5">
        <v>20191</v>
      </c>
      <c r="P2142" s="5" t="s">
        <v>4010</v>
      </c>
      <c r="Q2142" s="5">
        <f>IF(ActividadesCom[[#This Row],[NIVEL 2]]&lt;&gt;0,VLOOKUP(ActividadesCom[[#This Row],[NIVEL 2]],Catálogo!A:B,2,FALSE),"")</f>
        <v>2</v>
      </c>
      <c r="R2142" s="5">
        <v>1</v>
      </c>
      <c r="S2142" s="6" t="s">
        <v>4478</v>
      </c>
      <c r="T2142" s="5">
        <v>20211</v>
      </c>
      <c r="U2142" s="5" t="s">
        <v>4009</v>
      </c>
      <c r="V2142" s="5">
        <f>IF(ActividadesCom[[#This Row],[NIVEL 3]]&lt;&gt;0,VLOOKUP(ActividadesCom[[#This Row],[NIVEL 3]],Catálogo!A:B,2,FALSE),"")</f>
        <v>3</v>
      </c>
      <c r="W2142" s="5">
        <v>1</v>
      </c>
      <c r="X2142" s="6" t="s">
        <v>42</v>
      </c>
      <c r="Y2142" s="5">
        <v>20191</v>
      </c>
      <c r="Z2142" s="5" t="s">
        <v>4009</v>
      </c>
      <c r="AA2142" s="5">
        <f>IF(ActividadesCom[[#This Row],[NIVEL 4]]&lt;&gt;0,VLOOKUP(ActividadesCom[[#This Row],[NIVEL 4]],Catálogo!A:B,2,FALSE),"")</f>
        <v>3</v>
      </c>
      <c r="AB2142" s="5">
        <v>1</v>
      </c>
      <c r="AC2142" s="6" t="s">
        <v>34</v>
      </c>
      <c r="AD2142" s="5">
        <v>20183</v>
      </c>
      <c r="AE2142" s="5" t="s">
        <v>4010</v>
      </c>
      <c r="AF2142" s="5">
        <f>IF(ActividadesCom[[#This Row],[NIVEL 5]]&lt;&gt;0,VLOOKUP(ActividadesCom[[#This Row],[NIVEL 5]],Catálogo!A:B,2,FALSE),"")</f>
        <v>2</v>
      </c>
      <c r="AG2142" s="5">
        <v>1</v>
      </c>
      <c r="AH2142" s="2"/>
      <c r="AI2142" s="2"/>
    </row>
    <row r="2143" spans="1:35" ht="30" customHeight="1" x14ac:dyDescent="0.25">
      <c r="A2143" s="7">
        <v>18470104</v>
      </c>
      <c r="B2143" s="97" t="str">
        <f>VLOOKUP(ActividadesCom[[#This Row],[NO. DE CONTROL]],'LISTADO ESTUDIANTES'!A:C,3,FALSE)</f>
        <v>RAMIREZ ZURITA CARLOS SANTIAGO</v>
      </c>
      <c r="C2143" s="97" t="str">
        <f>VLOOKUP(ActividadesCom[[#This Row],[NO. DE CONTROL]],'LISTADO ESTUDIANTES'!A:B,2,FALSE)</f>
        <v>INGENIERIA CIVIL</v>
      </c>
      <c r="D2143" s="18" t="str">
        <f>VLOOKUP(ActividadesCom[[#This Row],[NO. DE CONTROL]],'LISTADO ESTUDIANTES'!A:D,4,FALSE)</f>
        <v>ACTIVO(A)</v>
      </c>
      <c r="E2143" s="5">
        <f>SUM(ActividadesCom[[#This Row],[CRÉD. 1]],ActividadesCom[[#This Row],[CRÉD. 2]],ActividadesCom[[#This Row],[CRÉD. 3]],ActividadesCom[[#This Row],[CRÉD. 4]],ActividadesCom[[#This Row],[CRÉD. 5]])</f>
        <v>5</v>
      </c>
      <c r="F2143" s="17">
        <f>IF(ActividadesCom[[#This Row],[ÚLTIMO SEMESTRE CON CRÉDITOS]]&gt;0,ROUND(AVERAGE(ActividadesCom[[#This Row],[VALOR NIVEL 5]],ActividadesCom[[#This Row],[VALOR NIVEL 4]],ActividadesCom[[#This Row],[VALOR NIVEL 3]],ActividadesCom[[#This Row],[VALOR NIVEL 2]],ActividadesCom[[#This Row],[VALOR NIVEL 1]]),0),"")</f>
        <v>3</v>
      </c>
      <c r="G2143" s="5" t="str">
        <f>IF(ActividadesCom[[#This Row],[PROMEDIO]]="","",IF(ActividadesCom[[#This Row],[PROMEDIO]]&gt;=4,"EXCELENTE",IF(ActividadesCom[[#This Row],[PROMEDIO]]&gt;=3,"NOTABLE",IF(ActividadesCom[[#This Row],[PROMEDIO]]&gt;=2,"BUENO",IF(ActividadesCom[[#This Row],[PROMEDIO]]=1,"SUFICIENTE","")))))</f>
        <v>NOTABLE</v>
      </c>
      <c r="H2143" s="5">
        <f>MAX(ActividadesCom[[#This Row],[PERÍODO 1]],ActividadesCom[[#This Row],[PERÍODO 2]],ActividadesCom[[#This Row],[PERÍODO 3]],ActividadesCom[[#This Row],[PERÍODO 4]],ActividadesCom[[#This Row],[PERÍODO 5]])</f>
        <v>20221</v>
      </c>
      <c r="I2143" s="6"/>
      <c r="J2143" s="5"/>
      <c r="K2143" s="5"/>
      <c r="L2143" s="5" t="str">
        <f>IF(ActividadesCom[[#This Row],[NIVEL 1]]&lt;&gt;0,VLOOKUP(ActividadesCom[[#This Row],[NIVEL 1]],Catálogo!A:B,2,FALSE),"")</f>
        <v/>
      </c>
      <c r="M2143" s="5"/>
      <c r="N2143" s="6" t="s">
        <v>5482</v>
      </c>
      <c r="O2143" s="5">
        <v>20221</v>
      </c>
      <c r="P2143" s="5" t="s">
        <v>4008</v>
      </c>
      <c r="Q2143" s="5">
        <f>IF(ActividadesCom[[#This Row],[NIVEL 2]]&lt;&gt;0,VLOOKUP(ActividadesCom[[#This Row],[NIVEL 2]],Catálogo!A:B,2,FALSE),"")</f>
        <v>4</v>
      </c>
      <c r="R2143" s="5">
        <v>1</v>
      </c>
      <c r="S2143" s="6" t="s">
        <v>4951</v>
      </c>
      <c r="T2143" s="5">
        <v>20221</v>
      </c>
      <c r="U2143" s="5" t="s">
        <v>4009</v>
      </c>
      <c r="V2143" s="5">
        <f>IF(ActividadesCom[[#This Row],[NIVEL 3]]&lt;&gt;0,VLOOKUP(ActividadesCom[[#This Row],[NIVEL 3]],Catálogo!A:B,2,FALSE),"")</f>
        <v>3</v>
      </c>
      <c r="W2143" s="5">
        <v>2</v>
      </c>
      <c r="X2143" s="6" t="s">
        <v>4478</v>
      </c>
      <c r="Y2143" s="5">
        <v>20211</v>
      </c>
      <c r="Z2143" s="5" t="s">
        <v>4009</v>
      </c>
      <c r="AA2143" s="5">
        <f>IF(ActividadesCom[[#This Row],[NIVEL 4]]&lt;&gt;0,VLOOKUP(ActividadesCom[[#This Row],[NIVEL 4]],Catálogo!A:B,2,FALSE),"")</f>
        <v>3</v>
      </c>
      <c r="AB2143" s="5">
        <v>1</v>
      </c>
      <c r="AC2143" s="6" t="s">
        <v>615</v>
      </c>
      <c r="AD2143" s="5">
        <v>20183</v>
      </c>
      <c r="AE2143" s="5" t="s">
        <v>4009</v>
      </c>
      <c r="AF2143" s="5">
        <f>IF(ActividadesCom[[#This Row],[NIVEL 5]]&lt;&gt;0,VLOOKUP(ActividadesCom[[#This Row],[NIVEL 5]],Catálogo!A:B,2,FALSE),"")</f>
        <v>3</v>
      </c>
      <c r="AG2143" s="5">
        <v>1</v>
      </c>
      <c r="AH2143" s="2"/>
      <c r="AI2143" s="2"/>
    </row>
    <row r="2144" spans="1:35" ht="30" customHeight="1" x14ac:dyDescent="0.25">
      <c r="A2144" s="7">
        <v>18470105</v>
      </c>
      <c r="B2144" s="97" t="str">
        <f>VLOOKUP(ActividadesCom[[#This Row],[NO. DE CONTROL]],'LISTADO ESTUDIANTES'!A:C,3,FALSE)</f>
        <v>CHAN RIOS BAYRO ENRIQUE</v>
      </c>
      <c r="C2144" s="97" t="str">
        <f>VLOOKUP(ActividadesCom[[#This Row],[NO. DE CONTROL]],'LISTADO ESTUDIANTES'!A:B,2,FALSE)</f>
        <v>INGENIERIA CIVIL</v>
      </c>
      <c r="D2144" s="18" t="str">
        <f>VLOOKUP(ActividadesCom[[#This Row],[NO. DE CONTROL]],'LISTADO ESTUDIANTES'!A:D,4,FALSE)</f>
        <v>ACTIVO(A)</v>
      </c>
      <c r="E2144" s="5">
        <f>SUM(ActividadesCom[[#This Row],[CRÉD. 1]],ActividadesCom[[#This Row],[CRÉD. 2]],ActividadesCom[[#This Row],[CRÉD. 3]],ActividadesCom[[#This Row],[CRÉD. 4]],ActividadesCom[[#This Row],[CRÉD. 5]])</f>
        <v>5</v>
      </c>
      <c r="F2144" s="17">
        <f>IF(ActividadesCom[[#This Row],[ÚLTIMO SEMESTRE CON CRÉDITOS]]&gt;0,ROUND(AVERAGE(ActividadesCom[[#This Row],[VALOR NIVEL 5]],ActividadesCom[[#This Row],[VALOR NIVEL 4]],ActividadesCom[[#This Row],[VALOR NIVEL 3]],ActividadesCom[[#This Row],[VALOR NIVEL 2]],ActividadesCom[[#This Row],[VALOR NIVEL 1]]),0),"")</f>
        <v>3</v>
      </c>
      <c r="G2144" s="5" t="str">
        <f>IF(ActividadesCom[[#This Row],[PROMEDIO]]="","",IF(ActividadesCom[[#This Row],[PROMEDIO]]&gt;=4,"EXCELENTE",IF(ActividadesCom[[#This Row],[PROMEDIO]]&gt;=3,"NOTABLE",IF(ActividadesCom[[#This Row],[PROMEDIO]]&gt;=2,"BUENO",IF(ActividadesCom[[#This Row],[PROMEDIO]]=1,"SUFICIENTE","")))))</f>
        <v>NOTABLE</v>
      </c>
      <c r="H2144" s="5">
        <f>MAX(ActividadesCom[[#This Row],[PERÍODO 1]],ActividadesCom[[#This Row],[PERÍODO 2]],ActividadesCom[[#This Row],[PERÍODO 3]],ActividadesCom[[#This Row],[PERÍODO 4]],ActividadesCom[[#This Row],[PERÍODO 5]])</f>
        <v>20221</v>
      </c>
      <c r="I2144" s="6"/>
      <c r="J2144" s="5"/>
      <c r="K2144" s="5"/>
      <c r="L2144" s="5" t="str">
        <f>IF(ActividadesCom[[#This Row],[NIVEL 1]]&lt;&gt;0,VLOOKUP(ActividadesCom[[#This Row],[NIVEL 1]],Catálogo!A:B,2,FALSE),"")</f>
        <v/>
      </c>
      <c r="M2144" s="5"/>
      <c r="N2144" s="6" t="s">
        <v>4486</v>
      </c>
      <c r="O2144" s="5">
        <v>20211</v>
      </c>
      <c r="P2144" s="5" t="s">
        <v>4008</v>
      </c>
      <c r="Q2144" s="5">
        <f>IF(ActividadesCom[[#This Row],[NIVEL 2]]&lt;&gt;0,VLOOKUP(ActividadesCom[[#This Row],[NIVEL 2]],Catálogo!A:B,2,FALSE),"")</f>
        <v>4</v>
      </c>
      <c r="R2144" s="14">
        <v>1</v>
      </c>
      <c r="S2144" s="12" t="s">
        <v>4902</v>
      </c>
      <c r="T2144" s="11">
        <v>20221</v>
      </c>
      <c r="U2144" s="11" t="s">
        <v>4009</v>
      </c>
      <c r="V2144" s="5">
        <f>IF(ActividadesCom[[#This Row],[NIVEL 3]]&lt;&gt;0,VLOOKUP(ActividadesCom[[#This Row],[NIVEL 3]],Catálogo!A:B,2,FALSE),"")</f>
        <v>3</v>
      </c>
      <c r="W2144" s="11">
        <v>2</v>
      </c>
      <c r="X2144" s="6" t="s">
        <v>4478</v>
      </c>
      <c r="Y2144" s="5">
        <v>20211</v>
      </c>
      <c r="Z2144" s="5" t="s">
        <v>4009</v>
      </c>
      <c r="AA2144" s="5">
        <f>IF(ActividadesCom[[#This Row],[NIVEL 4]]&lt;&gt;0,VLOOKUP(ActividadesCom[[#This Row],[NIVEL 4]],Catálogo!A:B,2,FALSE),"")</f>
        <v>3</v>
      </c>
      <c r="AB2144" s="5">
        <v>1</v>
      </c>
      <c r="AC2144" s="6" t="s">
        <v>31</v>
      </c>
      <c r="AD2144" s="5">
        <v>20183</v>
      </c>
      <c r="AE2144" s="5" t="s">
        <v>4009</v>
      </c>
      <c r="AF2144" s="5">
        <f>IF(ActividadesCom[[#This Row],[NIVEL 5]]&lt;&gt;0,VLOOKUP(ActividadesCom[[#This Row],[NIVEL 5]],Catálogo!A:B,2,FALSE),"")</f>
        <v>3</v>
      </c>
      <c r="AG2144" s="5">
        <v>1</v>
      </c>
      <c r="AH2144" s="2"/>
      <c r="AI2144" s="2"/>
    </row>
    <row r="2145" spans="1:35" ht="30" customHeight="1" x14ac:dyDescent="0.25">
      <c r="A2145" s="7">
        <v>18470106</v>
      </c>
      <c r="B2145" s="97" t="str">
        <f>VLOOKUP(ActividadesCom[[#This Row],[NO. DE CONTROL]],'LISTADO ESTUDIANTES'!A:C,3,FALSE)</f>
        <v>CHULIN BAAS MIGUEL ANGEL</v>
      </c>
      <c r="C2145" s="97" t="str">
        <f>VLOOKUP(ActividadesCom[[#This Row],[NO. DE CONTROL]],'LISTADO ESTUDIANTES'!A:B,2,FALSE)</f>
        <v>INGENIERIA CIVIL</v>
      </c>
      <c r="D2145" s="18" t="str">
        <f>VLOOKUP(ActividadesCom[[#This Row],[NO. DE CONTROL]],'LISTADO ESTUDIANTES'!A:D,4,FALSE)</f>
        <v>ACTIVO(A)</v>
      </c>
      <c r="E2145" s="5">
        <f>SUM(ActividadesCom[[#This Row],[CRÉD. 1]],ActividadesCom[[#This Row],[CRÉD. 2]],ActividadesCom[[#This Row],[CRÉD. 3]],ActividadesCom[[#This Row],[CRÉD. 4]],ActividadesCom[[#This Row],[CRÉD. 5]])</f>
        <v>5</v>
      </c>
      <c r="F2145" s="17">
        <f>IF(ActividadesCom[[#This Row],[ÚLTIMO SEMESTRE CON CRÉDITOS]]&gt;0,ROUND(AVERAGE(ActividadesCom[[#This Row],[VALOR NIVEL 5]],ActividadesCom[[#This Row],[VALOR NIVEL 4]],ActividadesCom[[#This Row],[VALOR NIVEL 3]],ActividadesCom[[#This Row],[VALOR NIVEL 2]],ActividadesCom[[#This Row],[VALOR NIVEL 1]]),0),"")</f>
        <v>3</v>
      </c>
      <c r="G2145" s="5" t="str">
        <f>IF(ActividadesCom[[#This Row],[PROMEDIO]]="","",IF(ActividadesCom[[#This Row],[PROMEDIO]]&gt;=4,"EXCELENTE",IF(ActividadesCom[[#This Row],[PROMEDIO]]&gt;=3,"NOTABLE",IF(ActividadesCom[[#This Row],[PROMEDIO]]&gt;=2,"BUENO",IF(ActividadesCom[[#This Row],[PROMEDIO]]=1,"SUFICIENTE","")))))</f>
        <v>NOTABLE</v>
      </c>
      <c r="H2145" s="5">
        <f>MAX(ActividadesCom[[#This Row],[PERÍODO 1]],ActividadesCom[[#This Row],[PERÍODO 2]],ActividadesCom[[#This Row],[PERÍODO 3]],ActividadesCom[[#This Row],[PERÍODO 4]],ActividadesCom[[#This Row],[PERÍODO 5]])</f>
        <v>20221</v>
      </c>
      <c r="I2145" s="6" t="s">
        <v>47</v>
      </c>
      <c r="J2145" s="5">
        <v>20213</v>
      </c>
      <c r="K2145" s="5" t="s">
        <v>4009</v>
      </c>
      <c r="L2145" s="5">
        <f>IF(ActividadesCom[[#This Row],[NIVEL 1]]&lt;&gt;0,VLOOKUP(ActividadesCom[[#This Row],[NIVEL 1]],Catálogo!A:B,2,FALSE),"")</f>
        <v>3</v>
      </c>
      <c r="M2145" s="5">
        <v>1</v>
      </c>
      <c r="N2145" s="6" t="s">
        <v>4847</v>
      </c>
      <c r="O2145" s="5">
        <v>20213</v>
      </c>
      <c r="P2145" s="5" t="s">
        <v>4010</v>
      </c>
      <c r="Q2145" s="5">
        <f>IF(ActividadesCom[[#This Row],[NIVEL 2]]&lt;&gt;0,VLOOKUP(ActividadesCom[[#This Row],[NIVEL 2]],Catálogo!A:B,2,FALSE),"")</f>
        <v>2</v>
      </c>
      <c r="R2145" s="14">
        <v>1</v>
      </c>
      <c r="S2145" s="28" t="s">
        <v>4478</v>
      </c>
      <c r="T2145" s="14">
        <v>20211</v>
      </c>
      <c r="U2145" s="14" t="s">
        <v>4009</v>
      </c>
      <c r="V2145" s="5">
        <f>IF(ActividadesCom[[#This Row],[NIVEL 3]]&lt;&gt;0,VLOOKUP(ActividadesCom[[#This Row],[NIVEL 3]],Catálogo!A:B,2,FALSE),"")</f>
        <v>3</v>
      </c>
      <c r="W2145" s="14">
        <v>1</v>
      </c>
      <c r="X2145" s="6" t="s">
        <v>4462</v>
      </c>
      <c r="Y2145" s="5">
        <v>20211</v>
      </c>
      <c r="Z2145" s="5" t="s">
        <v>4010</v>
      </c>
      <c r="AA2145" s="5">
        <f>IF(ActividadesCom[[#This Row],[NIVEL 4]]&lt;&gt;0,VLOOKUP(ActividadesCom[[#This Row],[NIVEL 4]],Catálogo!A:B,2,FALSE),"")</f>
        <v>2</v>
      </c>
      <c r="AB2145" s="5">
        <v>1</v>
      </c>
      <c r="AC2145" s="6" t="s">
        <v>4902</v>
      </c>
      <c r="AD2145" s="5">
        <v>20221</v>
      </c>
      <c r="AE2145" s="5" t="s">
        <v>4009</v>
      </c>
      <c r="AF2145" s="5">
        <f>IF(ActividadesCom[[#This Row],[NIVEL 5]]&lt;&gt;0,VLOOKUP(ActividadesCom[[#This Row],[NIVEL 5]],Catálogo!A:B,2,FALSE),"")</f>
        <v>3</v>
      </c>
      <c r="AG2145" s="5">
        <v>1</v>
      </c>
      <c r="AH2145" s="2"/>
      <c r="AI2145" s="2"/>
    </row>
    <row r="2146" spans="1:35" ht="30" hidden="1" customHeight="1" x14ac:dyDescent="0.25">
      <c r="A2146" s="7">
        <v>18470107</v>
      </c>
      <c r="B2146" s="97" t="str">
        <f>VLOOKUP(ActividadesCom[[#This Row],[NO. DE CONTROL]],'LISTADO ESTUDIANTES'!A:C,3,FALSE)</f>
        <v>BALAN ZAPATA BRAYAN DEL JESUS</v>
      </c>
      <c r="C2146" s="97" t="str">
        <f>VLOOKUP(ActividadesCom[[#This Row],[NO. DE CONTROL]],'LISTADO ESTUDIANTES'!A:B,2,FALSE)</f>
        <v>INGENIERIA CIVIL</v>
      </c>
      <c r="D2146" s="18" t="str">
        <f>VLOOKUP(ActividadesCom[[#This Row],[NO. DE CONTROL]],'LISTADO ESTUDIANTES'!A:D,4,FALSE)</f>
        <v>BAJA</v>
      </c>
      <c r="E2146" s="5">
        <f>SUM(ActividadesCom[[#This Row],[CRÉD. 1]],ActividadesCom[[#This Row],[CRÉD. 2]],ActividadesCom[[#This Row],[CRÉD. 3]],ActividadesCom[[#This Row],[CRÉD. 4]],ActividadesCom[[#This Row],[CRÉD. 5]])</f>
        <v>1</v>
      </c>
      <c r="F2146" s="17">
        <f>IF(ActividadesCom[[#This Row],[ÚLTIMO SEMESTRE CON CRÉDITOS]]&gt;0,ROUND(AVERAGE(ActividadesCom[[#This Row],[VALOR NIVEL 5]],ActividadesCom[[#This Row],[VALOR NIVEL 4]],ActividadesCom[[#This Row],[VALOR NIVEL 3]],ActividadesCom[[#This Row],[VALOR NIVEL 2]],ActividadesCom[[#This Row],[VALOR NIVEL 1]]),0),"")</f>
        <v>2</v>
      </c>
      <c r="G2146" s="5" t="str">
        <f>IF(ActividadesCom[[#This Row],[PROMEDIO]]="","",IF(ActividadesCom[[#This Row],[PROMEDIO]]&gt;=4,"EXCELENTE",IF(ActividadesCom[[#This Row],[PROMEDIO]]&gt;=3,"NOTABLE",IF(ActividadesCom[[#This Row],[PROMEDIO]]&gt;=2,"BUENO",IF(ActividadesCom[[#This Row],[PROMEDIO]]=1,"SUFICIENTE","")))))</f>
        <v>BUENO</v>
      </c>
      <c r="H2146" s="5">
        <f>MAX(ActividadesCom[[#This Row],[PERÍODO 1]],ActividadesCom[[#This Row],[PERÍODO 2]],ActividadesCom[[#This Row],[PERÍODO 3]],ActividadesCom[[#This Row],[PERÍODO 4]],ActividadesCom[[#This Row],[PERÍODO 5]])</f>
        <v>20183</v>
      </c>
      <c r="I2146" s="6"/>
      <c r="J2146" s="5"/>
      <c r="K2146" s="5"/>
      <c r="L2146" s="5" t="str">
        <f>IF(ActividadesCom[[#This Row],[NIVEL 1]]&lt;&gt;0,VLOOKUP(ActividadesCom[[#This Row],[NIVEL 1]],Catálogo!A:B,2,FALSE),"")</f>
        <v/>
      </c>
      <c r="M2146" s="5"/>
      <c r="N2146" s="6"/>
      <c r="O2146" s="5"/>
      <c r="P2146" s="5"/>
      <c r="Q2146" s="5" t="str">
        <f>IF(ActividadesCom[[#This Row],[NIVEL 2]]&lt;&gt;0,VLOOKUP(ActividadesCom[[#This Row],[NIVEL 2]],Catálogo!A:B,2,FALSE),"")</f>
        <v/>
      </c>
      <c r="R2146" s="11"/>
      <c r="S2146" s="12"/>
      <c r="T2146" s="11"/>
      <c r="U2146" s="11"/>
      <c r="V2146" s="5" t="str">
        <f>IF(ActividadesCom[[#This Row],[NIVEL 3]]&lt;&gt;0,VLOOKUP(ActividadesCom[[#This Row],[NIVEL 3]],Catálogo!A:B,2,FALSE),"")</f>
        <v/>
      </c>
      <c r="W2146" s="11"/>
      <c r="X2146" s="6"/>
      <c r="Y2146" s="5"/>
      <c r="Z2146" s="5"/>
      <c r="AA2146" s="5" t="str">
        <f>IF(ActividadesCom[[#This Row],[NIVEL 4]]&lt;&gt;0,VLOOKUP(ActividadesCom[[#This Row],[NIVEL 4]],Catálogo!A:B,2,FALSE),"")</f>
        <v/>
      </c>
      <c r="AB2146" s="5"/>
      <c r="AC2146" s="6" t="s">
        <v>42</v>
      </c>
      <c r="AD2146" s="5">
        <v>20183</v>
      </c>
      <c r="AE2146" s="5" t="s">
        <v>4010</v>
      </c>
      <c r="AF2146" s="5">
        <f>IF(ActividadesCom[[#This Row],[NIVEL 5]]&lt;&gt;0,VLOOKUP(ActividadesCom[[#This Row],[NIVEL 5]],Catálogo!A:B,2,FALSE),"")</f>
        <v>2</v>
      </c>
      <c r="AG2146" s="5">
        <v>1</v>
      </c>
      <c r="AH2146" s="2"/>
      <c r="AI2146" s="2"/>
    </row>
    <row r="2147" spans="1:35" ht="30" customHeight="1" x14ac:dyDescent="0.25">
      <c r="A2147" s="7">
        <v>18470108</v>
      </c>
      <c r="B2147" s="97" t="str">
        <f>VLOOKUP(ActividadesCom[[#This Row],[NO. DE CONTROL]],'LISTADO ESTUDIANTES'!A:C,3,FALSE)</f>
        <v>CASANOVA SOLIS JOHAN ARTURO</v>
      </c>
      <c r="C2147" s="97" t="str">
        <f>VLOOKUP(ActividadesCom[[#This Row],[NO. DE CONTROL]],'LISTADO ESTUDIANTES'!A:B,2,FALSE)</f>
        <v>INGENIERIA EN GESTION EMPRESARIAL</v>
      </c>
      <c r="D2147" s="18" t="str">
        <f>VLOOKUP(ActividadesCom[[#This Row],[NO. DE CONTROL]],'LISTADO ESTUDIANTES'!A:D,4,FALSE)</f>
        <v>ACTIVO(A)</v>
      </c>
      <c r="E2147" s="5">
        <f>SUM(ActividadesCom[[#This Row],[CRÉD. 1]],ActividadesCom[[#This Row],[CRÉD. 2]],ActividadesCom[[#This Row],[CRÉD. 3]],ActividadesCom[[#This Row],[CRÉD. 4]],ActividadesCom[[#This Row],[CRÉD. 5]])</f>
        <v>2</v>
      </c>
      <c r="F2147" s="17">
        <f>IF(ActividadesCom[[#This Row],[ÚLTIMO SEMESTRE CON CRÉDITOS]]&gt;0,ROUND(AVERAGE(ActividadesCom[[#This Row],[VALOR NIVEL 5]],ActividadesCom[[#This Row],[VALOR NIVEL 4]],ActividadesCom[[#This Row],[VALOR NIVEL 3]],ActividadesCom[[#This Row],[VALOR NIVEL 2]],ActividadesCom[[#This Row],[VALOR NIVEL 1]]),0),"")</f>
        <v>2</v>
      </c>
      <c r="G2147" s="5" t="str">
        <f>IF(ActividadesCom[[#This Row],[PROMEDIO]]="","",IF(ActividadesCom[[#This Row],[PROMEDIO]]&gt;=4,"EXCELENTE",IF(ActividadesCom[[#This Row],[PROMEDIO]]&gt;=3,"NOTABLE",IF(ActividadesCom[[#This Row],[PROMEDIO]]&gt;=2,"BUENO",IF(ActividadesCom[[#This Row],[PROMEDIO]]=1,"SUFICIENTE","")))))</f>
        <v>BUENO</v>
      </c>
      <c r="H2147" s="5">
        <f>MAX(ActividadesCom[[#This Row],[PERÍODO 1]],ActividadesCom[[#This Row],[PERÍODO 2]],ActividadesCom[[#This Row],[PERÍODO 3]],ActividadesCom[[#This Row],[PERÍODO 4]],ActividadesCom[[#This Row],[PERÍODO 5]])</f>
        <v>20221</v>
      </c>
      <c r="I2147" s="6" t="s">
        <v>5811</v>
      </c>
      <c r="J2147" s="5">
        <v>20221</v>
      </c>
      <c r="K2147" s="5" t="s">
        <v>4011</v>
      </c>
      <c r="L2147" s="5">
        <f>IF(ActividadesCom[[#This Row],[NIVEL 1]]&lt;&gt;0,VLOOKUP(ActividadesCom[[#This Row],[NIVEL 1]],Catálogo!A:B,2,FALSE),"")</f>
        <v>1</v>
      </c>
      <c r="M2147" s="5">
        <v>1</v>
      </c>
      <c r="N2147" s="6"/>
      <c r="O2147" s="5"/>
      <c r="P2147" s="5"/>
      <c r="Q2147" s="5" t="str">
        <f>IF(ActividadesCom[[#This Row],[NIVEL 2]]&lt;&gt;0,VLOOKUP(ActividadesCom[[#This Row],[NIVEL 2]],Catálogo!A:B,2,FALSE),"")</f>
        <v/>
      </c>
      <c r="R2147" s="5"/>
      <c r="S2147" s="6"/>
      <c r="T2147" s="5"/>
      <c r="U2147" s="5"/>
      <c r="V2147" s="5" t="str">
        <f>IF(ActividadesCom[[#This Row],[NIVEL 3]]&lt;&gt;0,VLOOKUP(ActividadesCom[[#This Row],[NIVEL 3]],Catálogo!A:B,2,FALSE),"")</f>
        <v/>
      </c>
      <c r="W2147" s="5"/>
      <c r="X2147" s="6"/>
      <c r="Y2147" s="5"/>
      <c r="Z2147" s="5"/>
      <c r="AA2147" s="5" t="str">
        <f>IF(ActividadesCom[[#This Row],[NIVEL 4]]&lt;&gt;0,VLOOKUP(ActividadesCom[[#This Row],[NIVEL 4]],Catálogo!A:B,2,FALSE),"")</f>
        <v/>
      </c>
      <c r="AB2147" s="5"/>
      <c r="AC2147" s="6" t="s">
        <v>42</v>
      </c>
      <c r="AD2147" s="5">
        <v>20183</v>
      </c>
      <c r="AE2147" s="5" t="s">
        <v>4010</v>
      </c>
      <c r="AF2147" s="5">
        <f>IF(ActividadesCom[[#This Row],[NIVEL 5]]&lt;&gt;0,VLOOKUP(ActividadesCom[[#This Row],[NIVEL 5]],Catálogo!A:B,2,FALSE),"")</f>
        <v>2</v>
      </c>
      <c r="AG2147" s="5">
        <v>1</v>
      </c>
      <c r="AH2147" s="2"/>
      <c r="AI2147" s="2"/>
    </row>
    <row r="2148" spans="1:35" ht="30" customHeight="1" x14ac:dyDescent="0.25">
      <c r="A2148" s="7">
        <v>18470109</v>
      </c>
      <c r="B2148" s="97" t="str">
        <f>VLOOKUP(ActividadesCom[[#This Row],[NO. DE CONTROL]],'LISTADO ESTUDIANTES'!A:C,3,FALSE)</f>
        <v>PANTI ORTEGON SERGIO MANUEL</v>
      </c>
      <c r="C2148" s="97" t="str">
        <f>VLOOKUP(ActividadesCom[[#This Row],[NO. DE CONTROL]],'LISTADO ESTUDIANTES'!A:B,2,FALSE)</f>
        <v>INGENIERIA CIVIL</v>
      </c>
      <c r="D2148" s="18" t="str">
        <f>VLOOKUP(ActividadesCom[[#This Row],[NO. DE CONTROL]],'LISTADO ESTUDIANTES'!A:D,4,FALSE)</f>
        <v>ACTIVO(A)</v>
      </c>
      <c r="E2148" s="5">
        <f>SUM(ActividadesCom[[#This Row],[CRÉD. 1]],ActividadesCom[[#This Row],[CRÉD. 2]],ActividadesCom[[#This Row],[CRÉD. 3]],ActividadesCom[[#This Row],[CRÉD. 4]],ActividadesCom[[#This Row],[CRÉD. 5]])</f>
        <v>6</v>
      </c>
      <c r="F2148" s="5">
        <f>IF(ActividadesCom[[#This Row],[ÚLTIMO SEMESTRE CON CRÉDITOS]]&gt;0,ROUND(AVERAGE(ActividadesCom[[#This Row],[VALOR NIVEL 5]],ActividadesCom[[#This Row],[VALOR NIVEL 4]],ActividadesCom[[#This Row],[VALOR NIVEL 3]],ActividadesCom[[#This Row],[VALOR NIVEL 2]],ActividadesCom[[#This Row],[VALOR NIVEL 1]]),0),"")</f>
        <v>3</v>
      </c>
      <c r="G2148" s="5" t="str">
        <f>IF(ActividadesCom[[#This Row],[PROMEDIO]]="","",IF(ActividadesCom[[#This Row],[PROMEDIO]]&gt;=4,"EXCELENTE",IF(ActividadesCom[[#This Row],[PROMEDIO]]&gt;=3,"NOTABLE",IF(ActividadesCom[[#This Row],[PROMEDIO]]&gt;=2,"BUENO",IF(ActividadesCom[[#This Row],[PROMEDIO]]=1,"SUFICIENTE","")))))</f>
        <v>NOTABLE</v>
      </c>
      <c r="H2148" s="5">
        <f>MAX(ActividadesCom[[#This Row],[PERÍODO 1]],ActividadesCom[[#This Row],[PERÍODO 2]],ActividadesCom[[#This Row],[PERÍODO 3]],ActividadesCom[[#This Row],[PERÍODO 4]],ActividadesCom[[#This Row],[PERÍODO 5]])</f>
        <v>20213</v>
      </c>
      <c r="I2148" s="6" t="s">
        <v>519</v>
      </c>
      <c r="J2148" s="5">
        <v>20191</v>
      </c>
      <c r="K2148" s="5" t="s">
        <v>4008</v>
      </c>
      <c r="L2148" s="5">
        <f>IF(ActividadesCom[[#This Row],[NIVEL 1]]&lt;&gt;0,VLOOKUP(ActividadesCom[[#This Row],[NIVEL 1]],Catálogo!A:B,2,FALSE),"")</f>
        <v>4</v>
      </c>
      <c r="M2148" s="5">
        <v>2</v>
      </c>
      <c r="N2148" s="6" t="s">
        <v>25</v>
      </c>
      <c r="O2148" s="5">
        <v>20213</v>
      </c>
      <c r="P2148" s="5" t="s">
        <v>4021</v>
      </c>
      <c r="Q2148" s="5">
        <f>IF(ActividadesCom[[#This Row],[NIVEL 2]]&lt;&gt;0,VLOOKUP(ActividadesCom[[#This Row],[NIVEL 2]],Catálogo!A:B,2,FALSE),"")</f>
        <v>3</v>
      </c>
      <c r="R2148" s="5">
        <v>1</v>
      </c>
      <c r="S2148" s="6" t="s">
        <v>4525</v>
      </c>
      <c r="T2148" s="5">
        <v>20192</v>
      </c>
      <c r="U2148" s="5" t="s">
        <v>4008</v>
      </c>
      <c r="V2148" s="5">
        <f>IF(ActividadesCom[[#This Row],[NIVEL 3]]&lt;&gt;0,VLOOKUP(ActividadesCom[[#This Row],[NIVEL 3]],Catálogo!A:B,2,FALSE),"")</f>
        <v>4</v>
      </c>
      <c r="W2148" s="5">
        <v>1</v>
      </c>
      <c r="X2148" s="6" t="s">
        <v>4478</v>
      </c>
      <c r="Y2148" s="5">
        <v>20211</v>
      </c>
      <c r="Z2148" s="5" t="s">
        <v>4009</v>
      </c>
      <c r="AA2148" s="5">
        <f>IF(ActividadesCom[[#This Row],[NIVEL 4]]&lt;&gt;0,VLOOKUP(ActividadesCom[[#This Row],[NIVEL 4]],Catálogo!A:B,2,FALSE),"")</f>
        <v>3</v>
      </c>
      <c r="AB2148" s="5">
        <v>1</v>
      </c>
      <c r="AC2148" s="6" t="s">
        <v>31</v>
      </c>
      <c r="AD2148" s="5">
        <v>20183</v>
      </c>
      <c r="AE2148" s="5" t="s">
        <v>4009</v>
      </c>
      <c r="AF2148" s="5">
        <f>IF(ActividadesCom[[#This Row],[NIVEL 5]]&lt;&gt;0,VLOOKUP(ActividadesCom[[#This Row],[NIVEL 5]],Catálogo!A:B,2,FALSE),"")</f>
        <v>3</v>
      </c>
      <c r="AG2148" s="8">
        <v>1</v>
      </c>
      <c r="AH2148" s="2"/>
      <c r="AI2148" s="2"/>
    </row>
    <row r="2149" spans="1:35" ht="30" hidden="1" customHeight="1" x14ac:dyDescent="0.25">
      <c r="A2149" s="7">
        <v>18470110</v>
      </c>
      <c r="B2149" s="97" t="str">
        <f>VLOOKUP(ActividadesCom[[#This Row],[NO. DE CONTROL]],'LISTADO ESTUDIANTES'!A:C,3,FALSE)</f>
        <v>ECHEVERRIA CONCHA RUSSEY ALEJANDRO</v>
      </c>
      <c r="C2149" s="97" t="str">
        <f>VLOOKUP(ActividadesCom[[#This Row],[NO. DE CONTROL]],'LISTADO ESTUDIANTES'!A:B,2,FALSE)</f>
        <v>INGENIERIA CIVIL</v>
      </c>
      <c r="D2149" s="18" t="str">
        <f>VLOOKUP(ActividadesCom[[#This Row],[NO. DE CONTROL]],'LISTADO ESTUDIANTES'!A:D,4,FALSE)</f>
        <v>BAJA</v>
      </c>
      <c r="E2149" s="5">
        <f>SUM(ActividadesCom[[#This Row],[CRÉD. 1]],ActividadesCom[[#This Row],[CRÉD. 2]],ActividadesCom[[#This Row],[CRÉD. 3]],ActividadesCom[[#This Row],[CRÉD. 4]],ActividadesCom[[#This Row],[CRÉD. 5]])</f>
        <v>0</v>
      </c>
      <c r="F2149" s="17" t="str">
        <f>IF(ActividadesCom[[#This Row],[ÚLTIMO SEMESTRE CON CRÉDITOS]]&gt;0,ROUND(AVERAGE(ActividadesCom[[#This Row],[VALOR NIVEL 5]],ActividadesCom[[#This Row],[VALOR NIVEL 4]],ActividadesCom[[#This Row],[VALOR NIVEL 3]],ActividadesCom[[#This Row],[VALOR NIVEL 2]],ActividadesCom[[#This Row],[VALOR NIVEL 1]]),0),"")</f>
        <v/>
      </c>
      <c r="G2149" s="5" t="str">
        <f>IF(ActividadesCom[[#This Row],[PROMEDIO]]="","",IF(ActividadesCom[[#This Row],[PROMEDIO]]&gt;=4,"EXCELENTE",IF(ActividadesCom[[#This Row],[PROMEDIO]]&gt;=3,"NOTABLE",IF(ActividadesCom[[#This Row],[PROMEDIO]]&gt;=2,"BUENO",IF(ActividadesCom[[#This Row],[PROMEDIO]]=1,"SUFICIENTE","")))))</f>
        <v/>
      </c>
      <c r="H2149" s="5">
        <f>MAX(ActividadesCom[[#This Row],[PERÍODO 1]],ActividadesCom[[#This Row],[PERÍODO 2]],ActividadesCom[[#This Row],[PERÍODO 3]],ActividadesCom[[#This Row],[PERÍODO 4]],ActividadesCom[[#This Row],[PERÍODO 5]])</f>
        <v>0</v>
      </c>
      <c r="I2149" s="6"/>
      <c r="J2149" s="5"/>
      <c r="K2149" s="5"/>
      <c r="L2149" s="5" t="str">
        <f>IF(ActividadesCom[[#This Row],[NIVEL 1]]&lt;&gt;0,VLOOKUP(ActividadesCom[[#This Row],[NIVEL 1]],Catálogo!A:B,2,FALSE),"")</f>
        <v/>
      </c>
      <c r="M2149" s="5"/>
      <c r="N2149" s="6"/>
      <c r="O2149" s="5"/>
      <c r="P2149" s="5"/>
      <c r="Q2149" s="5" t="str">
        <f>IF(ActividadesCom[[#This Row],[NIVEL 2]]&lt;&gt;0,VLOOKUP(ActividadesCom[[#This Row],[NIVEL 2]],Catálogo!A:B,2,FALSE),"")</f>
        <v/>
      </c>
      <c r="R2149" s="14"/>
      <c r="S2149" s="28"/>
      <c r="T2149" s="14"/>
      <c r="U2149" s="14"/>
      <c r="V2149" s="5" t="str">
        <f>IF(ActividadesCom[[#This Row],[NIVEL 3]]&lt;&gt;0,VLOOKUP(ActividadesCom[[#This Row],[NIVEL 3]],Catálogo!A:B,2,FALSE),"")</f>
        <v/>
      </c>
      <c r="W2149" s="14"/>
      <c r="X2149" s="6"/>
      <c r="Y2149" s="5"/>
      <c r="Z2149" s="5"/>
      <c r="AA2149" s="5" t="str">
        <f>IF(ActividadesCom[[#This Row],[NIVEL 4]]&lt;&gt;0,VLOOKUP(ActividadesCom[[#This Row],[NIVEL 4]],Catálogo!A:B,2,FALSE),"")</f>
        <v/>
      </c>
      <c r="AB2149" s="5"/>
      <c r="AC2149" s="6"/>
      <c r="AD2149" s="5"/>
      <c r="AE2149" s="5"/>
      <c r="AF2149" s="5" t="str">
        <f>IF(ActividadesCom[[#This Row],[NIVEL 5]]&lt;&gt;0,VLOOKUP(ActividadesCom[[#This Row],[NIVEL 5]],Catálogo!A:B,2,FALSE),"")</f>
        <v/>
      </c>
      <c r="AG2149" s="5"/>
      <c r="AH2149" s="2"/>
      <c r="AI2149" s="2"/>
    </row>
    <row r="2150" spans="1:35" s="24" customFormat="1" ht="30" customHeight="1" x14ac:dyDescent="0.25">
      <c r="A2150" s="7">
        <v>18470111</v>
      </c>
      <c r="B2150" s="97" t="str">
        <f>VLOOKUP(ActividadesCom[[#This Row],[NO. DE CONTROL]],'LISTADO ESTUDIANTES'!A:C,3,FALSE)</f>
        <v>CASTRO AVILA KASSANDRA GUADALUPE</v>
      </c>
      <c r="C2150" s="97" t="str">
        <f>VLOOKUP(ActividadesCom[[#This Row],[NO. DE CONTROL]],'LISTADO ESTUDIANTES'!A:B,2,FALSE)</f>
        <v>INGENIERIA CIVIL</v>
      </c>
      <c r="D2150" s="18" t="str">
        <f>VLOOKUP(ActividadesCom[[#This Row],[NO. DE CONTROL]],'LISTADO ESTUDIANTES'!A:D,4,FALSE)</f>
        <v>ACTIVO(A)</v>
      </c>
      <c r="E2150" s="5">
        <f>SUM(ActividadesCom[[#This Row],[CRÉD. 1]],ActividadesCom[[#This Row],[CRÉD. 2]],ActividadesCom[[#This Row],[CRÉD. 3]],ActividadesCom[[#This Row],[CRÉD. 4]],ActividadesCom[[#This Row],[CRÉD. 5]])</f>
        <v>5</v>
      </c>
      <c r="F2150" s="5">
        <f>IF(ActividadesCom[[#This Row],[ÚLTIMO SEMESTRE CON CRÉDITOS]]&gt;0,ROUND(AVERAGE(ActividadesCom[[#This Row],[VALOR NIVEL 5]],ActividadesCom[[#This Row],[VALOR NIVEL 4]],ActividadesCom[[#This Row],[VALOR NIVEL 3]],ActividadesCom[[#This Row],[VALOR NIVEL 2]],ActividadesCom[[#This Row],[VALOR NIVEL 1]]),0),"")</f>
        <v>3</v>
      </c>
      <c r="G2150" s="5" t="str">
        <f>IF(ActividadesCom[[#This Row],[PROMEDIO]]="","",IF(ActividadesCom[[#This Row],[PROMEDIO]]&gt;=4,"EXCELENTE",IF(ActividadesCom[[#This Row],[PROMEDIO]]&gt;=3,"NOTABLE",IF(ActividadesCom[[#This Row],[PROMEDIO]]&gt;=2,"BUENO",IF(ActividadesCom[[#This Row],[PROMEDIO]]=1,"SUFICIENTE","")))))</f>
        <v>NOTABLE</v>
      </c>
      <c r="H2150" s="5">
        <f>MAX(ActividadesCom[[#This Row],[PERÍODO 1]],ActividadesCom[[#This Row],[PERÍODO 2]],ActividadesCom[[#This Row],[PERÍODO 3]],ActividadesCom[[#This Row],[PERÍODO 4]],ActividadesCom[[#This Row],[PERÍODO 5]])</f>
        <v>20191</v>
      </c>
      <c r="I2150" s="6" t="s">
        <v>519</v>
      </c>
      <c r="J2150" s="5">
        <v>20183</v>
      </c>
      <c r="K2150" s="5" t="s">
        <v>4010</v>
      </c>
      <c r="L2150" s="5">
        <f>IF(ActividadesCom[[#This Row],[NIVEL 1]]&lt;&gt;0,VLOOKUP(ActividadesCom[[#This Row],[NIVEL 1]],Catálogo!A:B,2,FALSE),"")</f>
        <v>2</v>
      </c>
      <c r="M2150" s="5">
        <v>1</v>
      </c>
      <c r="N2150" s="6" t="s">
        <v>3092</v>
      </c>
      <c r="O2150" s="5">
        <v>20191</v>
      </c>
      <c r="P2150" s="5" t="s">
        <v>4010</v>
      </c>
      <c r="Q2150" s="5">
        <f>IF(ActividadesCom[[#This Row],[NIVEL 2]]&lt;&gt;0,VLOOKUP(ActividadesCom[[#This Row],[NIVEL 2]],Catálogo!A:B,2,FALSE),"")</f>
        <v>2</v>
      </c>
      <c r="R2150" s="11">
        <v>1</v>
      </c>
      <c r="S2150" s="12" t="s">
        <v>2121</v>
      </c>
      <c r="T2150" s="11">
        <v>20191</v>
      </c>
      <c r="U2150" s="11" t="s">
        <v>4008</v>
      </c>
      <c r="V2150" s="5">
        <f>IF(ActividadesCom[[#This Row],[NIVEL 3]]&lt;&gt;0,VLOOKUP(ActividadesCom[[#This Row],[NIVEL 3]],Catálogo!A:B,2,FALSE),"")</f>
        <v>4</v>
      </c>
      <c r="W2150" s="11">
        <v>1</v>
      </c>
      <c r="X2150" s="6" t="s">
        <v>25</v>
      </c>
      <c r="Y2150" s="5">
        <v>20191</v>
      </c>
      <c r="Z2150" s="5" t="s">
        <v>4008</v>
      </c>
      <c r="AA2150" s="5">
        <f>IF(ActividadesCom[[#This Row],[NIVEL 4]]&lt;&gt;0,VLOOKUP(ActividadesCom[[#This Row],[NIVEL 4]],Catálogo!A:B,2,FALSE),"")</f>
        <v>4</v>
      </c>
      <c r="AB2150" s="5">
        <v>1</v>
      </c>
      <c r="AC2150" s="6" t="s">
        <v>34</v>
      </c>
      <c r="AD2150" s="5">
        <v>20183</v>
      </c>
      <c r="AE2150" s="5" t="s">
        <v>4010</v>
      </c>
      <c r="AF2150" s="5">
        <f>IF(ActividadesCom[[#This Row],[NIVEL 5]]&lt;&gt;0,VLOOKUP(ActividadesCom[[#This Row],[NIVEL 5]],Catálogo!A:B,2,FALSE),"")</f>
        <v>2</v>
      </c>
      <c r="AG2150" s="5">
        <v>1</v>
      </c>
    </row>
    <row r="2151" spans="1:35" ht="30" customHeight="1" x14ac:dyDescent="0.25">
      <c r="A2151" s="7">
        <v>18470112</v>
      </c>
      <c r="B2151" s="97" t="str">
        <f>VLOOKUP(ActividadesCom[[#This Row],[NO. DE CONTROL]],'LISTADO ESTUDIANTES'!A:C,3,FALSE)</f>
        <v>ARCOS CAMARA SERGIO ALEJANDRO</v>
      </c>
      <c r="C2151" s="97" t="str">
        <f>VLOOKUP(ActividadesCom[[#This Row],[NO. DE CONTROL]],'LISTADO ESTUDIANTES'!A:B,2,FALSE)</f>
        <v>INGENIERIA CIVIL</v>
      </c>
      <c r="D2151" s="18" t="str">
        <f>VLOOKUP(ActividadesCom[[#This Row],[NO. DE CONTROL]],'LISTADO ESTUDIANTES'!A:D,4,FALSE)</f>
        <v>ACTIVO(A)</v>
      </c>
      <c r="E2151" s="5">
        <f>SUM(ActividadesCom[[#This Row],[CRÉD. 1]],ActividadesCom[[#This Row],[CRÉD. 2]],ActividadesCom[[#This Row],[CRÉD. 3]],ActividadesCom[[#This Row],[CRÉD. 4]],ActividadesCom[[#This Row],[CRÉD. 5]])</f>
        <v>4</v>
      </c>
      <c r="F2151" s="17">
        <f>IF(ActividadesCom[[#This Row],[ÚLTIMO SEMESTRE CON CRÉDITOS]]&gt;0,ROUND(AVERAGE(ActividadesCom[[#This Row],[VALOR NIVEL 5]],ActividadesCom[[#This Row],[VALOR NIVEL 4]],ActividadesCom[[#This Row],[VALOR NIVEL 3]],ActividadesCom[[#This Row],[VALOR NIVEL 2]],ActividadesCom[[#This Row],[VALOR NIVEL 1]]),0),"")</f>
        <v>4</v>
      </c>
      <c r="G2151" s="5" t="str">
        <f>IF(ActividadesCom[[#This Row],[PROMEDIO]]="","",IF(ActividadesCom[[#This Row],[PROMEDIO]]&gt;=4,"EXCELENTE",IF(ActividadesCom[[#This Row],[PROMEDIO]]&gt;=3,"NOTABLE",IF(ActividadesCom[[#This Row],[PROMEDIO]]&gt;=2,"BUENO",IF(ActividadesCom[[#This Row],[PROMEDIO]]=1,"SUFICIENTE","")))))</f>
        <v>EXCELENTE</v>
      </c>
      <c r="H2151" s="5">
        <f>MAX(ActividadesCom[[#This Row],[PERÍODO 1]],ActividadesCom[[#This Row],[PERÍODO 2]],ActividadesCom[[#This Row],[PERÍODO 3]],ActividadesCom[[#This Row],[PERÍODO 4]],ActividadesCom[[#This Row],[PERÍODO 5]])</f>
        <v>20211</v>
      </c>
      <c r="I2151" s="6" t="s">
        <v>4395</v>
      </c>
      <c r="J2151" s="5">
        <v>20183</v>
      </c>
      <c r="K2151" s="5" t="s">
        <v>4008</v>
      </c>
      <c r="L2151" s="5">
        <f>IF(ActividadesCom[[#This Row],[NIVEL 1]]&lt;&gt;0,VLOOKUP(ActividadesCom[[#This Row],[NIVEL 1]],Catálogo!A:B,2,FALSE),"")</f>
        <v>4</v>
      </c>
      <c r="M2151" s="5">
        <v>1</v>
      </c>
      <c r="N2151" s="6"/>
      <c r="O2151" s="5"/>
      <c r="P2151" s="5"/>
      <c r="Q2151" s="5" t="str">
        <f>IF(ActividadesCom[[#This Row],[NIVEL 2]]&lt;&gt;0,VLOOKUP(ActividadesCom[[#This Row],[NIVEL 2]],Catálogo!A:B,2,FALSE),"")</f>
        <v/>
      </c>
      <c r="R2151" s="11"/>
      <c r="S2151" s="12" t="s">
        <v>4478</v>
      </c>
      <c r="T2151" s="11">
        <v>20211</v>
      </c>
      <c r="U2151" s="11" t="s">
        <v>4009</v>
      </c>
      <c r="V2151" s="5">
        <f>IF(ActividadesCom[[#This Row],[NIVEL 3]]&lt;&gt;0,VLOOKUP(ActividadesCom[[#This Row],[NIVEL 3]],Catálogo!A:B,2,FALSE),"")</f>
        <v>3</v>
      </c>
      <c r="W2151" s="11">
        <v>1</v>
      </c>
      <c r="X2151" s="6" t="s">
        <v>665</v>
      </c>
      <c r="Y2151" s="5">
        <v>20193</v>
      </c>
      <c r="Z2151" s="5" t="s">
        <v>4008</v>
      </c>
      <c r="AA2151" s="5">
        <f>IF(ActividadesCom[[#This Row],[NIVEL 4]]&lt;&gt;0,VLOOKUP(ActividadesCom[[#This Row],[NIVEL 4]],Catálogo!A:B,2,FALSE),"")</f>
        <v>4</v>
      </c>
      <c r="AB2151" s="5">
        <v>1</v>
      </c>
      <c r="AC2151" s="6" t="s">
        <v>11</v>
      </c>
      <c r="AD2151" s="5">
        <v>20183</v>
      </c>
      <c r="AE2151" s="5" t="s">
        <v>4009</v>
      </c>
      <c r="AF2151" s="5">
        <f>IF(ActividadesCom[[#This Row],[NIVEL 5]]&lt;&gt;0,VLOOKUP(ActividadesCom[[#This Row],[NIVEL 5]],Catálogo!A:B,2,FALSE),"")</f>
        <v>3</v>
      </c>
      <c r="AG2151" s="5">
        <v>1</v>
      </c>
      <c r="AH2151" s="2"/>
      <c r="AI2151" s="2"/>
    </row>
    <row r="2152" spans="1:35" ht="30" customHeight="1" x14ac:dyDescent="0.25">
      <c r="A2152" s="7">
        <v>18470113</v>
      </c>
      <c r="B2152" s="97" t="str">
        <f>VLOOKUP(ActividadesCom[[#This Row],[NO. DE CONTROL]],'LISTADO ESTUDIANTES'!A:C,3,FALSE)</f>
        <v>FRUTIS HERNANDEZ LEYBER EDUARDO</v>
      </c>
      <c r="C2152" s="97" t="str">
        <f>VLOOKUP(ActividadesCom[[#This Row],[NO. DE CONTROL]],'LISTADO ESTUDIANTES'!A:B,2,FALSE)</f>
        <v>INGENIERIA CIVIL</v>
      </c>
      <c r="D2152" s="18" t="str">
        <f>VLOOKUP(ActividadesCom[[#This Row],[NO. DE CONTROL]],'LISTADO ESTUDIANTES'!A:D,4,FALSE)</f>
        <v>ACTIVO(A)</v>
      </c>
      <c r="E2152" s="5">
        <f>SUM(ActividadesCom[[#This Row],[CRÉD. 1]],ActividadesCom[[#This Row],[CRÉD. 2]],ActividadesCom[[#This Row],[CRÉD. 3]],ActividadesCom[[#This Row],[CRÉD. 4]],ActividadesCom[[#This Row],[CRÉD. 5]])</f>
        <v>5</v>
      </c>
      <c r="F2152" s="17">
        <f>IF(ActividadesCom[[#This Row],[ÚLTIMO SEMESTRE CON CRÉDITOS]]&gt;0,ROUND(AVERAGE(ActividadesCom[[#This Row],[VALOR NIVEL 5]],ActividadesCom[[#This Row],[VALOR NIVEL 4]],ActividadesCom[[#This Row],[VALOR NIVEL 3]],ActividadesCom[[#This Row],[VALOR NIVEL 2]],ActividadesCom[[#This Row],[VALOR NIVEL 1]]),0),"")</f>
        <v>3</v>
      </c>
      <c r="G2152" s="5" t="str">
        <f>IF(ActividadesCom[[#This Row],[PROMEDIO]]="","",IF(ActividadesCom[[#This Row],[PROMEDIO]]&gt;=4,"EXCELENTE",IF(ActividadesCom[[#This Row],[PROMEDIO]]&gt;=3,"NOTABLE",IF(ActividadesCom[[#This Row],[PROMEDIO]]&gt;=2,"BUENO",IF(ActividadesCom[[#This Row],[PROMEDIO]]=1,"SUFICIENTE","")))))</f>
        <v>NOTABLE</v>
      </c>
      <c r="H2152" s="5">
        <f>MAX(ActividadesCom[[#This Row],[PERÍODO 1]],ActividadesCom[[#This Row],[PERÍODO 2]],ActividadesCom[[#This Row],[PERÍODO 3]],ActividadesCom[[#This Row],[PERÍODO 4]],ActividadesCom[[#This Row],[PERÍODO 5]])</f>
        <v>20213</v>
      </c>
      <c r="I2152" s="6" t="s">
        <v>943</v>
      </c>
      <c r="J2152" s="5">
        <v>20193</v>
      </c>
      <c r="K2152" s="5" t="s">
        <v>4010</v>
      </c>
      <c r="L2152" s="5">
        <f>IF(ActividadesCom[[#This Row],[NIVEL 1]]&lt;&gt;0,VLOOKUP(ActividadesCom[[#This Row],[NIVEL 1]],Catálogo!A:B,2,FALSE),"")</f>
        <v>2</v>
      </c>
      <c r="M2152" s="5">
        <v>2</v>
      </c>
      <c r="N2152" s="6" t="s">
        <v>4090</v>
      </c>
      <c r="O2152" s="5">
        <v>20191</v>
      </c>
      <c r="P2152" s="5" t="s">
        <v>4010</v>
      </c>
      <c r="Q2152" s="5">
        <f>IF(ActividadesCom[[#This Row],[NIVEL 2]]&lt;&gt;0,VLOOKUP(ActividadesCom[[#This Row],[NIVEL 2]],Catálogo!A:B,2,FALSE),"")</f>
        <v>2</v>
      </c>
      <c r="R2152" s="11">
        <v>1</v>
      </c>
      <c r="S2152" s="12" t="s">
        <v>4747</v>
      </c>
      <c r="T2152" s="11">
        <v>20213</v>
      </c>
      <c r="U2152" s="11" t="s">
        <v>4008</v>
      </c>
      <c r="V2152" s="5">
        <f>IF(ActividadesCom[[#This Row],[NIVEL 3]]&lt;&gt;0,VLOOKUP(ActividadesCom[[#This Row],[NIVEL 3]],Catálogo!A:B,2,FALSE),"")</f>
        <v>4</v>
      </c>
      <c r="W2152" s="11">
        <v>1</v>
      </c>
      <c r="X2152" s="6"/>
      <c r="Y2152" s="5"/>
      <c r="Z2152" s="5"/>
      <c r="AA2152" s="5" t="str">
        <f>IF(ActividadesCom[[#This Row],[NIVEL 4]]&lt;&gt;0,VLOOKUP(ActividadesCom[[#This Row],[NIVEL 4]],Catálogo!A:B,2,FALSE),"")</f>
        <v/>
      </c>
      <c r="AB2152" s="5"/>
      <c r="AC2152" s="6" t="s">
        <v>31</v>
      </c>
      <c r="AD2152" s="5">
        <v>20183</v>
      </c>
      <c r="AE2152" s="5" t="s">
        <v>4010</v>
      </c>
      <c r="AF2152" s="5">
        <f>IF(ActividadesCom[[#This Row],[NIVEL 5]]&lt;&gt;0,VLOOKUP(ActividadesCom[[#This Row],[NIVEL 5]],Catálogo!A:B,2,FALSE),"")</f>
        <v>2</v>
      </c>
      <c r="AG2152" s="5">
        <v>1</v>
      </c>
      <c r="AH2152" s="2"/>
      <c r="AI2152" s="2"/>
    </row>
    <row r="2153" spans="1:35" ht="30" customHeight="1" x14ac:dyDescent="0.25">
      <c r="A2153" s="7">
        <v>18470114</v>
      </c>
      <c r="B2153" s="97" t="str">
        <f>VLOOKUP(ActividadesCom[[#This Row],[NO. DE CONTROL]],'LISTADO ESTUDIANTES'!A:C,3,FALSE)</f>
        <v>CAHUICH DIAZ ARACELY DEL ROCIO</v>
      </c>
      <c r="C2153" s="97" t="str">
        <f>VLOOKUP(ActividadesCom[[#This Row],[NO. DE CONTROL]],'LISTADO ESTUDIANTES'!A:B,2,FALSE)</f>
        <v>INGENIERIA CIVIL</v>
      </c>
      <c r="D2153" s="18" t="str">
        <f>VLOOKUP(ActividadesCom[[#This Row],[NO. DE CONTROL]],'LISTADO ESTUDIANTES'!A:D,4,FALSE)</f>
        <v>ACTIVO(A)</v>
      </c>
      <c r="E2153" s="5">
        <f>SUM(ActividadesCom[[#This Row],[CRÉD. 1]],ActividadesCom[[#This Row],[CRÉD. 2]],ActividadesCom[[#This Row],[CRÉD. 3]],ActividadesCom[[#This Row],[CRÉD. 4]],ActividadesCom[[#This Row],[CRÉD. 5]])</f>
        <v>5</v>
      </c>
      <c r="F2153" s="17">
        <f>IF(ActividadesCom[[#This Row],[ÚLTIMO SEMESTRE CON CRÉDITOS]]&gt;0,ROUND(AVERAGE(ActividadesCom[[#This Row],[VALOR NIVEL 5]],ActividadesCom[[#This Row],[VALOR NIVEL 4]],ActividadesCom[[#This Row],[VALOR NIVEL 3]],ActividadesCom[[#This Row],[VALOR NIVEL 2]],ActividadesCom[[#This Row],[VALOR NIVEL 1]]),0),"")</f>
        <v>3</v>
      </c>
      <c r="G2153" s="5" t="str">
        <f>IF(ActividadesCom[[#This Row],[PROMEDIO]]="","",IF(ActividadesCom[[#This Row],[PROMEDIO]]&gt;=4,"EXCELENTE",IF(ActividadesCom[[#This Row],[PROMEDIO]]&gt;=3,"NOTABLE",IF(ActividadesCom[[#This Row],[PROMEDIO]]&gt;=2,"BUENO",IF(ActividadesCom[[#This Row],[PROMEDIO]]=1,"SUFICIENTE","")))))</f>
        <v>NOTABLE</v>
      </c>
      <c r="H2153" s="5">
        <f>MAX(ActividadesCom[[#This Row],[PERÍODO 1]],ActividadesCom[[#This Row],[PERÍODO 2]],ActividadesCom[[#This Row],[PERÍODO 3]],ActividadesCom[[#This Row],[PERÍODO 4]],ActividadesCom[[#This Row],[PERÍODO 5]])</f>
        <v>20211</v>
      </c>
      <c r="I2153" s="6" t="s">
        <v>1151</v>
      </c>
      <c r="J2153" s="5">
        <v>20193</v>
      </c>
      <c r="K2153" s="5" t="s">
        <v>4010</v>
      </c>
      <c r="L2153" s="5">
        <f>IF(ActividadesCom[[#This Row],[NIVEL 1]]&lt;&gt;0,VLOOKUP(ActividadesCom[[#This Row],[NIVEL 1]],Catálogo!A:B,2,FALSE),"")</f>
        <v>2</v>
      </c>
      <c r="M2153" s="5">
        <v>1</v>
      </c>
      <c r="N2153" s="6" t="s">
        <v>519</v>
      </c>
      <c r="O2153" s="5">
        <v>20183</v>
      </c>
      <c r="P2153" s="5" t="s">
        <v>4008</v>
      </c>
      <c r="Q2153" s="5">
        <f>IF(ActividadesCom[[#This Row],[NIVEL 2]]&lt;&gt;0,VLOOKUP(ActividadesCom[[#This Row],[NIVEL 2]],Catálogo!A:B,2,FALSE),"")</f>
        <v>4</v>
      </c>
      <c r="R2153" s="14">
        <v>1</v>
      </c>
      <c r="S2153" s="12" t="s">
        <v>4478</v>
      </c>
      <c r="T2153" s="11">
        <v>20211</v>
      </c>
      <c r="U2153" s="11" t="s">
        <v>4009</v>
      </c>
      <c r="V2153" s="5">
        <f>IF(ActividadesCom[[#This Row],[NIVEL 3]]&lt;&gt;0,VLOOKUP(ActividadesCom[[#This Row],[NIVEL 3]],Catálogo!A:B,2,FALSE),"")</f>
        <v>3</v>
      </c>
      <c r="W2153" s="14">
        <v>1</v>
      </c>
      <c r="X2153" s="6" t="s">
        <v>4523</v>
      </c>
      <c r="Y2153" s="5">
        <v>20192</v>
      </c>
      <c r="Z2153" s="5" t="s">
        <v>4008</v>
      </c>
      <c r="AA2153" s="5">
        <f>IF(ActividadesCom[[#This Row],[NIVEL 4]]&lt;&gt;0,VLOOKUP(ActividadesCom[[#This Row],[NIVEL 4]],Catálogo!A:B,2,FALSE),"")</f>
        <v>4</v>
      </c>
      <c r="AB2153" s="5">
        <v>1</v>
      </c>
      <c r="AC2153" s="6" t="s">
        <v>42</v>
      </c>
      <c r="AD2153" s="5">
        <v>20183</v>
      </c>
      <c r="AE2153" s="5" t="s">
        <v>4009</v>
      </c>
      <c r="AF2153" s="5">
        <f>IF(ActividadesCom[[#This Row],[NIVEL 5]]&lt;&gt;0,VLOOKUP(ActividadesCom[[#This Row],[NIVEL 5]],Catálogo!A:B,2,FALSE),"")</f>
        <v>3</v>
      </c>
      <c r="AG2153" s="5">
        <v>1</v>
      </c>
      <c r="AH2153" s="2"/>
      <c r="AI2153" s="2"/>
    </row>
    <row r="2154" spans="1:35" ht="30" hidden="1" customHeight="1" x14ac:dyDescent="0.25">
      <c r="A2154" s="7">
        <v>18470115</v>
      </c>
      <c r="B2154" s="97" t="str">
        <f>VLOOKUP(ActividadesCom[[#This Row],[NO. DE CONTROL]],'LISTADO ESTUDIANTES'!A:C,3,FALSE)</f>
        <v>DZIB CU KARIME GUADALUPE</v>
      </c>
      <c r="C2154" s="97" t="str">
        <f>VLOOKUP(ActividadesCom[[#This Row],[NO. DE CONTROL]],'LISTADO ESTUDIANTES'!A:B,2,FALSE)</f>
        <v>INGENIERIA CIVIL</v>
      </c>
      <c r="D2154" s="18" t="str">
        <f>VLOOKUP(ActividadesCom[[#This Row],[NO. DE CONTROL]],'LISTADO ESTUDIANTES'!A:D,4,FALSE)</f>
        <v>BAJA</v>
      </c>
      <c r="E2154" s="5">
        <f>SUM(ActividadesCom[[#This Row],[CRÉD. 1]],ActividadesCom[[#This Row],[CRÉD. 2]],ActividadesCom[[#This Row],[CRÉD. 3]],ActividadesCom[[#This Row],[CRÉD. 4]],ActividadesCom[[#This Row],[CRÉD. 5]])</f>
        <v>1</v>
      </c>
      <c r="F2154" s="17">
        <f>IF(ActividadesCom[[#This Row],[ÚLTIMO SEMESTRE CON CRÉDITOS]]&gt;0,ROUND(AVERAGE(ActividadesCom[[#This Row],[VALOR NIVEL 5]],ActividadesCom[[#This Row],[VALOR NIVEL 4]],ActividadesCom[[#This Row],[VALOR NIVEL 3]],ActividadesCom[[#This Row],[VALOR NIVEL 2]],ActividadesCom[[#This Row],[VALOR NIVEL 1]]),0),"")</f>
        <v>4</v>
      </c>
      <c r="G2154" s="5" t="str">
        <f>IF(ActividadesCom[[#This Row],[PROMEDIO]]="","",IF(ActividadesCom[[#This Row],[PROMEDIO]]&gt;=4,"EXCELENTE",IF(ActividadesCom[[#This Row],[PROMEDIO]]&gt;=3,"NOTABLE",IF(ActividadesCom[[#This Row],[PROMEDIO]]&gt;=2,"BUENO",IF(ActividadesCom[[#This Row],[PROMEDIO]]=1,"SUFICIENTE","")))))</f>
        <v>EXCELENTE</v>
      </c>
      <c r="H2154" s="5">
        <f>MAX(ActividadesCom[[#This Row],[PERÍODO 1]],ActividadesCom[[#This Row],[PERÍODO 2]],ActividadesCom[[#This Row],[PERÍODO 3]],ActividadesCom[[#This Row],[PERÍODO 4]],ActividadesCom[[#This Row],[PERÍODO 5]])</f>
        <v>20183</v>
      </c>
      <c r="I2154" s="6"/>
      <c r="J2154" s="5"/>
      <c r="K2154" s="5"/>
      <c r="L2154" s="5" t="str">
        <f>IF(ActividadesCom[[#This Row],[NIVEL 1]]&lt;&gt;0,VLOOKUP(ActividadesCom[[#This Row],[NIVEL 1]],Catálogo!A:B,2,FALSE),"")</f>
        <v/>
      </c>
      <c r="M2154" s="5"/>
      <c r="N2154" s="6"/>
      <c r="O2154" s="5"/>
      <c r="P2154" s="5"/>
      <c r="Q2154" s="5" t="str">
        <f>IF(ActividadesCom[[#This Row],[NIVEL 2]]&lt;&gt;0,VLOOKUP(ActividadesCom[[#This Row],[NIVEL 2]],Catálogo!A:B,2,FALSE),"")</f>
        <v/>
      </c>
      <c r="R2154" s="14"/>
      <c r="S2154" s="28"/>
      <c r="T2154" s="14"/>
      <c r="U2154" s="14"/>
      <c r="V2154" s="5" t="str">
        <f>IF(ActividadesCom[[#This Row],[NIVEL 3]]&lt;&gt;0,VLOOKUP(ActividadesCom[[#This Row],[NIVEL 3]],Catálogo!A:B,2,FALSE),"")</f>
        <v/>
      </c>
      <c r="W2154" s="14"/>
      <c r="X2154" s="6"/>
      <c r="Y2154" s="5"/>
      <c r="Z2154" s="5"/>
      <c r="AA2154" s="5" t="str">
        <f>IF(ActividadesCom[[#This Row],[NIVEL 4]]&lt;&gt;0,VLOOKUP(ActividadesCom[[#This Row],[NIVEL 4]],Catálogo!A:B,2,FALSE),"")</f>
        <v/>
      </c>
      <c r="AB2154" s="5"/>
      <c r="AC2154" s="6" t="s">
        <v>523</v>
      </c>
      <c r="AD2154" s="5">
        <v>20183</v>
      </c>
      <c r="AE2154" s="5" t="s">
        <v>4008</v>
      </c>
      <c r="AF2154" s="5">
        <f>IF(ActividadesCom[[#This Row],[NIVEL 5]]&lt;&gt;0,VLOOKUP(ActividadesCom[[#This Row],[NIVEL 5]],Catálogo!A:B,2,FALSE),"")</f>
        <v>4</v>
      </c>
      <c r="AG2154" s="5">
        <v>1</v>
      </c>
      <c r="AH2154" s="2"/>
      <c r="AI2154" s="2"/>
    </row>
    <row r="2155" spans="1:35" ht="30" hidden="1" customHeight="1" x14ac:dyDescent="0.25">
      <c r="A2155" s="7">
        <v>18470116</v>
      </c>
      <c r="B2155" s="97" t="str">
        <f>VLOOKUP(ActividadesCom[[#This Row],[NO. DE CONTROL]],'LISTADO ESTUDIANTES'!A:C,3,FALSE)</f>
        <v>ALEJOS UC OLGA DANIELA</v>
      </c>
      <c r="C2155" s="97" t="str">
        <f>VLOOKUP(ActividadesCom[[#This Row],[NO. DE CONTROL]],'LISTADO ESTUDIANTES'!A:B,2,FALSE)</f>
        <v>INGENIERIA CIVIL</v>
      </c>
      <c r="D2155" s="18" t="str">
        <f>VLOOKUP(ActividadesCom[[#This Row],[NO. DE CONTROL]],'LISTADO ESTUDIANTES'!A:D,4,FALSE)</f>
        <v>BAJA</v>
      </c>
      <c r="E2155" s="5">
        <f>SUM(ActividadesCom[[#This Row],[CRÉD. 1]],ActividadesCom[[#This Row],[CRÉD. 2]],ActividadesCom[[#This Row],[CRÉD. 3]],ActividadesCom[[#This Row],[CRÉD. 4]],ActividadesCom[[#This Row],[CRÉD. 5]])</f>
        <v>2</v>
      </c>
      <c r="F2155" s="17">
        <f>IF(ActividadesCom[[#This Row],[ÚLTIMO SEMESTRE CON CRÉDITOS]]&gt;0,ROUND(AVERAGE(ActividadesCom[[#This Row],[VALOR NIVEL 5]],ActividadesCom[[#This Row],[VALOR NIVEL 4]],ActividadesCom[[#This Row],[VALOR NIVEL 3]],ActividadesCom[[#This Row],[VALOR NIVEL 2]],ActividadesCom[[#This Row],[VALOR NIVEL 1]]),0),"")</f>
        <v>2</v>
      </c>
      <c r="G2155" s="5" t="str">
        <f>IF(ActividadesCom[[#This Row],[PROMEDIO]]="","",IF(ActividadesCom[[#This Row],[PROMEDIO]]&gt;=4,"EXCELENTE",IF(ActividadesCom[[#This Row],[PROMEDIO]]&gt;=3,"NOTABLE",IF(ActividadesCom[[#This Row],[PROMEDIO]]&gt;=2,"BUENO",IF(ActividadesCom[[#This Row],[PROMEDIO]]=1,"SUFICIENTE","")))))</f>
        <v>BUENO</v>
      </c>
      <c r="H2155" s="5">
        <f>MAX(ActividadesCom[[#This Row],[PERÍODO 1]],ActividadesCom[[#This Row],[PERÍODO 2]],ActividadesCom[[#This Row],[PERÍODO 3]],ActividadesCom[[#This Row],[PERÍODO 4]],ActividadesCom[[#This Row],[PERÍODO 5]])</f>
        <v>20183</v>
      </c>
      <c r="I2155" s="6" t="s">
        <v>519</v>
      </c>
      <c r="J2155" s="5">
        <v>20183</v>
      </c>
      <c r="K2155" s="5" t="s">
        <v>4010</v>
      </c>
      <c r="L2155" s="5">
        <f>IF(ActividadesCom[[#This Row],[NIVEL 1]]&lt;&gt;0,VLOOKUP(ActividadesCom[[#This Row],[NIVEL 1]],Catálogo!A:B,2,FALSE),"")</f>
        <v>2</v>
      </c>
      <c r="M2155" s="5">
        <v>1</v>
      </c>
      <c r="N2155" s="6"/>
      <c r="O2155" s="5"/>
      <c r="P2155" s="5"/>
      <c r="Q2155" s="5" t="str">
        <f>IF(ActividadesCom[[#This Row],[NIVEL 2]]&lt;&gt;0,VLOOKUP(ActividadesCom[[#This Row],[NIVEL 2]],Catálogo!A:B,2,FALSE),"")</f>
        <v/>
      </c>
      <c r="R2155" s="14"/>
      <c r="S2155" s="28"/>
      <c r="T2155" s="14"/>
      <c r="U2155" s="14"/>
      <c r="V2155" s="5" t="str">
        <f>IF(ActividadesCom[[#This Row],[NIVEL 3]]&lt;&gt;0,VLOOKUP(ActividadesCom[[#This Row],[NIVEL 3]],Catálogo!A:B,2,FALSE),"")</f>
        <v/>
      </c>
      <c r="W2155" s="14"/>
      <c r="X2155" s="6"/>
      <c r="Y2155" s="5"/>
      <c r="Z2155" s="5"/>
      <c r="AA2155" s="5" t="str">
        <f>IF(ActividadesCom[[#This Row],[NIVEL 4]]&lt;&gt;0,VLOOKUP(ActividadesCom[[#This Row],[NIVEL 4]],Catálogo!A:B,2,FALSE),"")</f>
        <v/>
      </c>
      <c r="AB2155" s="5"/>
      <c r="AC2155" s="6" t="s">
        <v>34</v>
      </c>
      <c r="AD2155" s="5">
        <v>20183</v>
      </c>
      <c r="AE2155" s="5" t="s">
        <v>4010</v>
      </c>
      <c r="AF2155" s="5">
        <f>IF(ActividadesCom[[#This Row],[NIVEL 5]]&lt;&gt;0,VLOOKUP(ActividadesCom[[#This Row],[NIVEL 5]],Catálogo!A:B,2,FALSE),"")</f>
        <v>2</v>
      </c>
      <c r="AG2155" s="5">
        <v>1</v>
      </c>
      <c r="AH2155" s="2"/>
      <c r="AI2155" s="2"/>
    </row>
    <row r="2156" spans="1:35" ht="30" customHeight="1" x14ac:dyDescent="0.25">
      <c r="A2156" s="7">
        <v>18470117</v>
      </c>
      <c r="B2156" s="97" t="str">
        <f>VLOOKUP(ActividadesCom[[#This Row],[NO. DE CONTROL]],'LISTADO ESTUDIANTES'!A:C,3,FALSE)</f>
        <v>PEREYRA CHAVEZ LUIS FELIPE</v>
      </c>
      <c r="C2156" s="97" t="str">
        <f>VLOOKUP(ActividadesCom[[#This Row],[NO. DE CONTROL]],'LISTADO ESTUDIANTES'!A:B,2,FALSE)</f>
        <v>INGENIERIA CIVIL</v>
      </c>
      <c r="D2156" s="18" t="str">
        <f>VLOOKUP(ActividadesCom[[#This Row],[NO. DE CONTROL]],'LISTADO ESTUDIANTES'!A:D,4,FALSE)</f>
        <v>ACTIVO(A)</v>
      </c>
      <c r="E2156" s="5">
        <f>SUM(ActividadesCom[[#This Row],[CRÉD. 1]],ActividadesCom[[#This Row],[CRÉD. 2]],ActividadesCom[[#This Row],[CRÉD. 3]],ActividadesCom[[#This Row],[CRÉD. 4]],ActividadesCom[[#This Row],[CRÉD. 5]])</f>
        <v>3</v>
      </c>
      <c r="F2156" s="17">
        <f>IF(ActividadesCom[[#This Row],[ÚLTIMO SEMESTRE CON CRÉDITOS]]&gt;0,ROUND(AVERAGE(ActividadesCom[[#This Row],[VALOR NIVEL 5]],ActividadesCom[[#This Row],[VALOR NIVEL 4]],ActividadesCom[[#This Row],[VALOR NIVEL 3]],ActividadesCom[[#This Row],[VALOR NIVEL 2]],ActividadesCom[[#This Row],[VALOR NIVEL 1]]),0),"")</f>
        <v>3</v>
      </c>
      <c r="G2156" s="5" t="str">
        <f>IF(ActividadesCom[[#This Row],[PROMEDIO]]="","",IF(ActividadesCom[[#This Row],[PROMEDIO]]&gt;=4,"EXCELENTE",IF(ActividadesCom[[#This Row],[PROMEDIO]]&gt;=3,"NOTABLE",IF(ActividadesCom[[#This Row],[PROMEDIO]]&gt;=2,"BUENO",IF(ActividadesCom[[#This Row],[PROMEDIO]]=1,"SUFICIENTE","")))))</f>
        <v>NOTABLE</v>
      </c>
      <c r="H2156" s="5">
        <f>MAX(ActividadesCom[[#This Row],[PERÍODO 1]],ActividadesCom[[#This Row],[PERÍODO 2]],ActividadesCom[[#This Row],[PERÍODO 3]],ActividadesCom[[#This Row],[PERÍODO 4]],ActividadesCom[[#This Row],[PERÍODO 5]])</f>
        <v>20211</v>
      </c>
      <c r="I2156" s="6"/>
      <c r="J2156" s="5"/>
      <c r="K2156" s="5"/>
      <c r="L2156" s="5" t="str">
        <f>IF(ActividadesCom[[#This Row],[NIVEL 1]]&lt;&gt;0,VLOOKUP(ActividadesCom[[#This Row],[NIVEL 1]],Catálogo!A:B,2,FALSE),"")</f>
        <v/>
      </c>
      <c r="M2156" s="5"/>
      <c r="N2156" s="6"/>
      <c r="O2156" s="5"/>
      <c r="P2156" s="5"/>
      <c r="Q2156" s="5" t="str">
        <f>IF(ActividadesCom[[#This Row],[NIVEL 2]]&lt;&gt;0,VLOOKUP(ActividadesCom[[#This Row],[NIVEL 2]],Catálogo!A:B,2,FALSE),"")</f>
        <v/>
      </c>
      <c r="R2156" s="5"/>
      <c r="S2156" s="6" t="s">
        <v>4478</v>
      </c>
      <c r="T2156" s="5">
        <v>20211</v>
      </c>
      <c r="U2156" s="5" t="s">
        <v>4009</v>
      </c>
      <c r="V2156" s="5">
        <f>IF(ActividadesCom[[#This Row],[NIVEL 3]]&lt;&gt;0,VLOOKUP(ActividadesCom[[#This Row],[NIVEL 3]],Catálogo!A:B,2,FALSE),"")</f>
        <v>3</v>
      </c>
      <c r="W2156" s="5">
        <v>1</v>
      </c>
      <c r="X2156" s="6" t="s">
        <v>13</v>
      </c>
      <c r="Y2156" s="5">
        <v>20191</v>
      </c>
      <c r="Z2156" s="5" t="s">
        <v>4010</v>
      </c>
      <c r="AA2156" s="5">
        <f>IF(ActividadesCom[[#This Row],[NIVEL 4]]&lt;&gt;0,VLOOKUP(ActividadesCom[[#This Row],[NIVEL 4]],Catálogo!A:B,2,FALSE),"")</f>
        <v>2</v>
      </c>
      <c r="AB2156" s="5">
        <v>1</v>
      </c>
      <c r="AC2156" s="6" t="s">
        <v>12</v>
      </c>
      <c r="AD2156" s="5">
        <v>20183</v>
      </c>
      <c r="AE2156" s="5" t="s">
        <v>4008</v>
      </c>
      <c r="AF2156" s="5">
        <f>IF(ActividadesCom[[#This Row],[NIVEL 5]]&lt;&gt;0,VLOOKUP(ActividadesCom[[#This Row],[NIVEL 5]],Catálogo!A:B,2,FALSE),"")</f>
        <v>4</v>
      </c>
      <c r="AG2156" s="5">
        <v>1</v>
      </c>
      <c r="AH2156" s="2"/>
      <c r="AI2156" s="2"/>
    </row>
    <row r="2157" spans="1:35" ht="30" customHeight="1" x14ac:dyDescent="0.25">
      <c r="A2157" s="7">
        <v>18470118</v>
      </c>
      <c r="B2157" s="97" t="str">
        <f>VLOOKUP(ActividadesCom[[#This Row],[NO. DE CONTROL]],'LISTADO ESTUDIANTES'!A:C,3,FALSE)</f>
        <v>CASANOVA CU WILIAN ISRAEL</v>
      </c>
      <c r="C2157" s="97" t="str">
        <f>VLOOKUP(ActividadesCom[[#This Row],[NO. DE CONTROL]],'LISTADO ESTUDIANTES'!A:B,2,FALSE)</f>
        <v>INGENIERIA CIVIL</v>
      </c>
      <c r="D2157" s="18" t="str">
        <f>VLOOKUP(ActividadesCom[[#This Row],[NO. DE CONTROL]],'LISTADO ESTUDIANTES'!A:D,4,FALSE)</f>
        <v>ACTIVO(A)</v>
      </c>
      <c r="E2157" s="5">
        <f>SUM(ActividadesCom[[#This Row],[CRÉD. 1]],ActividadesCom[[#This Row],[CRÉD. 2]],ActividadesCom[[#This Row],[CRÉD. 3]],ActividadesCom[[#This Row],[CRÉD. 4]],ActividadesCom[[#This Row],[CRÉD. 5]])</f>
        <v>5</v>
      </c>
      <c r="F2157" s="17">
        <f>IF(ActividadesCom[[#This Row],[ÚLTIMO SEMESTRE CON CRÉDITOS]]&gt;0,ROUND(AVERAGE(ActividadesCom[[#This Row],[VALOR NIVEL 5]],ActividadesCom[[#This Row],[VALOR NIVEL 4]],ActividadesCom[[#This Row],[VALOR NIVEL 3]],ActividadesCom[[#This Row],[VALOR NIVEL 2]],ActividadesCom[[#This Row],[VALOR NIVEL 1]]),0),"")</f>
        <v>3</v>
      </c>
      <c r="G2157" s="5" t="str">
        <f>IF(ActividadesCom[[#This Row],[PROMEDIO]]="","",IF(ActividadesCom[[#This Row],[PROMEDIO]]&gt;=4,"EXCELENTE",IF(ActividadesCom[[#This Row],[PROMEDIO]]&gt;=3,"NOTABLE",IF(ActividadesCom[[#This Row],[PROMEDIO]]&gt;=2,"BUENO",IF(ActividadesCom[[#This Row],[PROMEDIO]]=1,"SUFICIENTE","")))))</f>
        <v>NOTABLE</v>
      </c>
      <c r="H2157" s="5">
        <f>MAX(ActividadesCom[[#This Row],[PERÍODO 1]],ActividadesCom[[#This Row],[PERÍODO 2]],ActividadesCom[[#This Row],[PERÍODO 3]],ActividadesCom[[#This Row],[PERÍODO 4]],ActividadesCom[[#This Row],[PERÍODO 5]])</f>
        <v>20221</v>
      </c>
      <c r="I2157" s="6" t="s">
        <v>4280</v>
      </c>
      <c r="J2157" s="5">
        <v>20213</v>
      </c>
      <c r="K2157" s="5" t="s">
        <v>4011</v>
      </c>
      <c r="L2157" s="5">
        <f>IF(ActividadesCom[[#This Row],[NIVEL 1]]&lt;&gt;0,VLOOKUP(ActividadesCom[[#This Row],[NIVEL 1]],Catálogo!A:B,2,FALSE),"")</f>
        <v>1</v>
      </c>
      <c r="M2157" s="5">
        <v>1</v>
      </c>
      <c r="N2157" s="6" t="s">
        <v>5482</v>
      </c>
      <c r="O2157" s="5">
        <v>20221</v>
      </c>
      <c r="P2157" s="5" t="s">
        <v>4008</v>
      </c>
      <c r="Q2157" s="5">
        <f>IF(ActividadesCom[[#This Row],[NIVEL 2]]&lt;&gt;0,VLOOKUP(ActividadesCom[[#This Row],[NIVEL 2]],Catálogo!A:B,2,FALSE),"")</f>
        <v>4</v>
      </c>
      <c r="R2157" s="14">
        <v>1</v>
      </c>
      <c r="S2157" s="28"/>
      <c r="T2157" s="14"/>
      <c r="U2157" s="14"/>
      <c r="V2157" s="5" t="str">
        <f>IF(ActividadesCom[[#This Row],[NIVEL 3]]&lt;&gt;0,VLOOKUP(ActividadesCom[[#This Row],[NIVEL 3]],Catálogo!A:B,2,FALSE),"")</f>
        <v/>
      </c>
      <c r="W2157" s="14"/>
      <c r="X2157" s="6" t="s">
        <v>4902</v>
      </c>
      <c r="Y2157" s="5">
        <v>20221</v>
      </c>
      <c r="Z2157" s="5" t="s">
        <v>4009</v>
      </c>
      <c r="AA2157" s="5">
        <f>IF(ActividadesCom[[#This Row],[NIVEL 4]]&lt;&gt;0,VLOOKUP(ActividadesCom[[#This Row],[NIVEL 4]],Catálogo!A:B,2,FALSE),"")</f>
        <v>3</v>
      </c>
      <c r="AB2157" s="5">
        <v>2</v>
      </c>
      <c r="AC2157" s="6" t="s">
        <v>4478</v>
      </c>
      <c r="AD2157" s="5">
        <v>20211</v>
      </c>
      <c r="AE2157" s="5" t="s">
        <v>4009</v>
      </c>
      <c r="AF2157" s="5">
        <f>IF(ActividadesCom[[#This Row],[NIVEL 5]]&lt;&gt;0,VLOOKUP(ActividadesCom[[#This Row],[NIVEL 5]],Catálogo!A:B,2,FALSE),"")</f>
        <v>3</v>
      </c>
      <c r="AG2157" s="5">
        <v>1</v>
      </c>
      <c r="AH2157" s="2"/>
      <c r="AI2157" s="2"/>
    </row>
    <row r="2158" spans="1:35" s="24" customFormat="1" ht="30" customHeight="1" x14ac:dyDescent="0.25">
      <c r="A2158" s="7">
        <v>18470119</v>
      </c>
      <c r="B2158" s="97" t="str">
        <f>VLOOKUP(ActividadesCom[[#This Row],[NO. DE CONTROL]],'LISTADO ESTUDIANTES'!A:C,3,FALSE)</f>
        <v>GUZMAN VALLES EDGAR ALEJANDRO</v>
      </c>
      <c r="C2158" s="97" t="str">
        <f>VLOOKUP(ActividadesCom[[#This Row],[NO. DE CONTROL]],'LISTADO ESTUDIANTES'!A:B,2,FALSE)</f>
        <v>INGENIERIA CIVIL</v>
      </c>
      <c r="D2158" s="18" t="str">
        <f>VLOOKUP(ActividadesCom[[#This Row],[NO. DE CONTROL]],'LISTADO ESTUDIANTES'!A:D,4,FALSE)</f>
        <v>ACTIVO(A)</v>
      </c>
      <c r="E2158" s="5">
        <f>SUM(ActividadesCom[[#This Row],[CRÉD. 1]],ActividadesCom[[#This Row],[CRÉD. 2]],ActividadesCom[[#This Row],[CRÉD. 3]],ActividadesCom[[#This Row],[CRÉD. 4]],ActividadesCom[[#This Row],[CRÉD. 5]])</f>
        <v>5</v>
      </c>
      <c r="F2158" s="5">
        <f>IF(ActividadesCom[[#This Row],[ÚLTIMO SEMESTRE CON CRÉDITOS]]&gt;0,ROUND(AVERAGE(ActividadesCom[[#This Row],[VALOR NIVEL 5]],ActividadesCom[[#This Row],[VALOR NIVEL 4]],ActividadesCom[[#This Row],[VALOR NIVEL 3]],ActividadesCom[[#This Row],[VALOR NIVEL 2]],ActividadesCom[[#This Row],[VALOR NIVEL 1]]),0),"")</f>
        <v>3</v>
      </c>
      <c r="G2158" s="5" t="str">
        <f>IF(ActividadesCom[[#This Row],[PROMEDIO]]="","",IF(ActividadesCom[[#This Row],[PROMEDIO]]&gt;=4,"EXCELENTE",IF(ActividadesCom[[#This Row],[PROMEDIO]]&gt;=3,"NOTABLE",IF(ActividadesCom[[#This Row],[PROMEDIO]]&gt;=2,"BUENO",IF(ActividadesCom[[#This Row],[PROMEDIO]]=1,"SUFICIENTE","")))))</f>
        <v>NOTABLE</v>
      </c>
      <c r="H2158" s="5">
        <f>MAX(ActividadesCom[[#This Row],[PERÍODO 1]],ActividadesCom[[#This Row],[PERÍODO 2]],ActividadesCom[[#This Row],[PERÍODO 3]],ActividadesCom[[#This Row],[PERÍODO 4]],ActividadesCom[[#This Row],[PERÍODO 5]])</f>
        <v>20191</v>
      </c>
      <c r="I2158" s="6" t="s">
        <v>1008</v>
      </c>
      <c r="J2158" s="5">
        <v>20191</v>
      </c>
      <c r="K2158" s="5" t="s">
        <v>4010</v>
      </c>
      <c r="L2158" s="5">
        <f>IF(ActividadesCom[[#This Row],[NIVEL 1]]&lt;&gt;0,VLOOKUP(ActividadesCom[[#This Row],[NIVEL 1]],Catálogo!A:B,2,FALSE),"")</f>
        <v>2</v>
      </c>
      <c r="M2158" s="5">
        <v>1</v>
      </c>
      <c r="N2158" s="6" t="s">
        <v>1006</v>
      </c>
      <c r="O2158" s="5">
        <v>20183</v>
      </c>
      <c r="P2158" s="5" t="s">
        <v>4010</v>
      </c>
      <c r="Q2158" s="5">
        <f>IF(ActividadesCom[[#This Row],[NIVEL 2]]&lt;&gt;0,VLOOKUP(ActividadesCom[[#This Row],[NIVEL 2]],Catálogo!A:B,2,FALSE),"")</f>
        <v>2</v>
      </c>
      <c r="R2158" s="14">
        <v>1</v>
      </c>
      <c r="S2158" s="28" t="s">
        <v>1006</v>
      </c>
      <c r="T2158" s="14">
        <v>20191</v>
      </c>
      <c r="U2158" s="5" t="s">
        <v>4010</v>
      </c>
      <c r="V2158" s="5">
        <f>IF(ActividadesCom[[#This Row],[NIVEL 3]]&lt;&gt;0,VLOOKUP(ActividadesCom[[#This Row],[NIVEL 3]],Catálogo!A:B,2,FALSE),"")</f>
        <v>2</v>
      </c>
      <c r="W2158" s="14">
        <v>1</v>
      </c>
      <c r="X2158" s="6" t="s">
        <v>13</v>
      </c>
      <c r="Y2158" s="5">
        <v>20191</v>
      </c>
      <c r="Z2158" s="5" t="s">
        <v>4008</v>
      </c>
      <c r="AA2158" s="5">
        <f>IF(ActividadesCom[[#This Row],[NIVEL 4]]&lt;&gt;0,VLOOKUP(ActividadesCom[[#This Row],[NIVEL 4]],Catálogo!A:B,2,FALSE),"")</f>
        <v>4</v>
      </c>
      <c r="AB2158" s="5">
        <v>1</v>
      </c>
      <c r="AC2158" s="6" t="s">
        <v>27</v>
      </c>
      <c r="AD2158" s="5">
        <v>20183</v>
      </c>
      <c r="AE2158" s="5" t="s">
        <v>4009</v>
      </c>
      <c r="AF2158" s="5">
        <f>IF(ActividadesCom[[#This Row],[NIVEL 5]]&lt;&gt;0,VLOOKUP(ActividadesCom[[#This Row],[NIVEL 5]],Catálogo!A:B,2,FALSE),"")</f>
        <v>3</v>
      </c>
      <c r="AG2158" s="5">
        <v>1</v>
      </c>
    </row>
    <row r="2159" spans="1:35" ht="30" customHeight="1" x14ac:dyDescent="0.25">
      <c r="A2159" s="7">
        <v>18470120</v>
      </c>
      <c r="B2159" s="97" t="str">
        <f>VLOOKUP(ActividadesCom[[#This Row],[NO. DE CONTROL]],'LISTADO ESTUDIANTES'!A:C,3,FALSE)</f>
        <v>RODRIGUEZ QUIJANO LOURDES GUADALUPE</v>
      </c>
      <c r="C2159" s="97" t="str">
        <f>VLOOKUP(ActividadesCom[[#This Row],[NO. DE CONTROL]],'LISTADO ESTUDIANTES'!A:B,2,FALSE)</f>
        <v>INGENIERIA CIVIL</v>
      </c>
      <c r="D2159" s="18" t="str">
        <f>VLOOKUP(ActividadesCom[[#This Row],[NO. DE CONTROL]],'LISTADO ESTUDIANTES'!A:D,4,FALSE)</f>
        <v>ACTIVO(A)</v>
      </c>
      <c r="E2159" s="5">
        <f>SUM(ActividadesCom[[#This Row],[CRÉD. 1]],ActividadesCom[[#This Row],[CRÉD. 2]],ActividadesCom[[#This Row],[CRÉD. 3]],ActividadesCom[[#This Row],[CRÉD. 4]],ActividadesCom[[#This Row],[CRÉD. 5]])</f>
        <v>5</v>
      </c>
      <c r="F2159" s="17">
        <f>IF(ActividadesCom[[#This Row],[ÚLTIMO SEMESTRE CON CRÉDITOS]]&gt;0,ROUND(AVERAGE(ActividadesCom[[#This Row],[VALOR NIVEL 5]],ActividadesCom[[#This Row],[VALOR NIVEL 4]],ActividadesCom[[#This Row],[VALOR NIVEL 3]],ActividadesCom[[#This Row],[VALOR NIVEL 2]],ActividadesCom[[#This Row],[VALOR NIVEL 1]]),0),"")</f>
        <v>2</v>
      </c>
      <c r="G2159" s="5" t="str">
        <f>IF(ActividadesCom[[#This Row],[PROMEDIO]]="","",IF(ActividadesCom[[#This Row],[PROMEDIO]]&gt;=4,"EXCELENTE",IF(ActividadesCom[[#This Row],[PROMEDIO]]&gt;=3,"NOTABLE",IF(ActividadesCom[[#This Row],[PROMEDIO]]&gt;=2,"BUENO",IF(ActividadesCom[[#This Row],[PROMEDIO]]=1,"SUFICIENTE","")))))</f>
        <v>BUENO</v>
      </c>
      <c r="H2159" s="5">
        <f>MAX(ActividadesCom[[#This Row],[PERÍODO 1]],ActividadesCom[[#This Row],[PERÍODO 2]],ActividadesCom[[#This Row],[PERÍODO 3]],ActividadesCom[[#This Row],[PERÍODO 4]],ActividadesCom[[#This Row],[PERÍODO 5]])</f>
        <v>20221</v>
      </c>
      <c r="I2159" s="6" t="s">
        <v>519</v>
      </c>
      <c r="J2159" s="5">
        <v>20183</v>
      </c>
      <c r="K2159" s="5" t="s">
        <v>4010</v>
      </c>
      <c r="L2159" s="5">
        <f>IF(ActividadesCom[[#This Row],[NIVEL 1]]&lt;&gt;0,VLOOKUP(ActividadesCom[[#This Row],[NIVEL 1]],Catálogo!A:B,2,FALSE),"")</f>
        <v>2</v>
      </c>
      <c r="M2159" s="5">
        <v>1</v>
      </c>
      <c r="N2159" s="6" t="s">
        <v>519</v>
      </c>
      <c r="O2159" s="5">
        <v>20191</v>
      </c>
      <c r="P2159" s="5" t="s">
        <v>4010</v>
      </c>
      <c r="Q2159" s="5">
        <f>IF(ActividadesCom[[#This Row],[NIVEL 2]]&lt;&gt;0,VLOOKUP(ActividadesCom[[#This Row],[NIVEL 2]],Catálogo!A:B,2,FALSE),"")</f>
        <v>2</v>
      </c>
      <c r="R2159" s="5">
        <v>1</v>
      </c>
      <c r="S2159" s="6" t="s">
        <v>47</v>
      </c>
      <c r="T2159" s="5">
        <v>20221</v>
      </c>
      <c r="U2159" s="5" t="s">
        <v>4011</v>
      </c>
      <c r="V2159" s="5">
        <f>IF(ActividadesCom[[#This Row],[NIVEL 3]]&lt;&gt;0,VLOOKUP(ActividadesCom[[#This Row],[NIVEL 3]],Catálogo!A:B,2,FALSE),"")</f>
        <v>1</v>
      </c>
      <c r="W2159" s="5">
        <v>1</v>
      </c>
      <c r="X2159" s="6" t="s">
        <v>4478</v>
      </c>
      <c r="Y2159" s="5">
        <v>20211</v>
      </c>
      <c r="Z2159" s="5" t="s">
        <v>4009</v>
      </c>
      <c r="AA2159" s="5">
        <f>IF(ActividadesCom[[#This Row],[NIVEL 4]]&lt;&gt;0,VLOOKUP(ActividadesCom[[#This Row],[NIVEL 4]],Catálogo!A:B,2,FALSE),"")</f>
        <v>3</v>
      </c>
      <c r="AB2159" s="5">
        <v>1</v>
      </c>
      <c r="AC2159" s="6" t="s">
        <v>34</v>
      </c>
      <c r="AD2159" s="5">
        <v>20183</v>
      </c>
      <c r="AE2159" s="5" t="s">
        <v>4008</v>
      </c>
      <c r="AF2159" s="5">
        <f>IF(ActividadesCom[[#This Row],[NIVEL 5]]&lt;&gt;0,VLOOKUP(ActividadesCom[[#This Row],[NIVEL 5]],Catálogo!A:B,2,FALSE),"")</f>
        <v>4</v>
      </c>
      <c r="AG2159" s="5">
        <v>1</v>
      </c>
      <c r="AH2159" s="2"/>
      <c r="AI2159" s="2"/>
    </row>
    <row r="2160" spans="1:35" ht="30" hidden="1" customHeight="1" x14ac:dyDescent="0.25">
      <c r="A2160" s="7">
        <v>18470121</v>
      </c>
      <c r="B2160" s="97" t="str">
        <f>VLOOKUP(ActividadesCom[[#This Row],[NO. DE CONTROL]],'LISTADO ESTUDIANTES'!A:C,3,FALSE)</f>
        <v>ECHEVERRIA CONCHA LUIS FERNANDO</v>
      </c>
      <c r="C2160" s="97" t="str">
        <f>VLOOKUP(ActividadesCom[[#This Row],[NO. DE CONTROL]],'LISTADO ESTUDIANTES'!A:B,2,FALSE)</f>
        <v>INGENIERIA CIVIL</v>
      </c>
      <c r="D2160" s="18" t="str">
        <f>VLOOKUP(ActividadesCom[[#This Row],[NO. DE CONTROL]],'LISTADO ESTUDIANTES'!A:D,4,FALSE)</f>
        <v>BAJA</v>
      </c>
      <c r="E2160" s="5">
        <f>SUM(ActividadesCom[[#This Row],[CRÉD. 1]],ActividadesCom[[#This Row],[CRÉD. 2]],ActividadesCom[[#This Row],[CRÉD. 3]],ActividadesCom[[#This Row],[CRÉD. 4]],ActividadesCom[[#This Row],[CRÉD. 5]])</f>
        <v>0</v>
      </c>
      <c r="F2160" s="17" t="str">
        <f>IF(ActividadesCom[[#This Row],[ÚLTIMO SEMESTRE CON CRÉDITOS]]&gt;0,ROUND(AVERAGE(ActividadesCom[[#This Row],[VALOR NIVEL 5]],ActividadesCom[[#This Row],[VALOR NIVEL 4]],ActividadesCom[[#This Row],[VALOR NIVEL 3]],ActividadesCom[[#This Row],[VALOR NIVEL 2]],ActividadesCom[[#This Row],[VALOR NIVEL 1]]),0),"")</f>
        <v/>
      </c>
      <c r="G2160" s="5" t="str">
        <f>IF(ActividadesCom[[#This Row],[PROMEDIO]]="","",IF(ActividadesCom[[#This Row],[PROMEDIO]]&gt;=4,"EXCELENTE",IF(ActividadesCom[[#This Row],[PROMEDIO]]&gt;=3,"NOTABLE",IF(ActividadesCom[[#This Row],[PROMEDIO]]&gt;=2,"BUENO",IF(ActividadesCom[[#This Row],[PROMEDIO]]=1,"SUFICIENTE","")))))</f>
        <v/>
      </c>
      <c r="H2160" s="5">
        <f>MAX(ActividadesCom[[#This Row],[PERÍODO 1]],ActividadesCom[[#This Row],[PERÍODO 2]],ActividadesCom[[#This Row],[PERÍODO 3]],ActividadesCom[[#This Row],[PERÍODO 4]],ActividadesCom[[#This Row],[PERÍODO 5]])</f>
        <v>0</v>
      </c>
      <c r="I2160" s="6"/>
      <c r="J2160" s="5"/>
      <c r="K2160" s="5"/>
      <c r="L2160" s="5" t="str">
        <f>IF(ActividadesCom[[#This Row],[NIVEL 1]]&lt;&gt;0,VLOOKUP(ActividadesCom[[#This Row],[NIVEL 1]],Catálogo!A:B,2,FALSE),"")</f>
        <v/>
      </c>
      <c r="M2160" s="5"/>
      <c r="N2160" s="6"/>
      <c r="O2160" s="5"/>
      <c r="P2160" s="5"/>
      <c r="Q2160" s="5" t="str">
        <f>IF(ActividadesCom[[#This Row],[NIVEL 2]]&lt;&gt;0,VLOOKUP(ActividadesCom[[#This Row],[NIVEL 2]],Catálogo!A:B,2,FALSE),"")</f>
        <v/>
      </c>
      <c r="R2160" s="14"/>
      <c r="S2160" s="28"/>
      <c r="T2160" s="14"/>
      <c r="U2160" s="14"/>
      <c r="V2160" s="5" t="str">
        <f>IF(ActividadesCom[[#This Row],[NIVEL 3]]&lt;&gt;0,VLOOKUP(ActividadesCom[[#This Row],[NIVEL 3]],Catálogo!A:B,2,FALSE),"")</f>
        <v/>
      </c>
      <c r="W2160" s="14"/>
      <c r="X2160" s="6"/>
      <c r="Y2160" s="5"/>
      <c r="Z2160" s="5"/>
      <c r="AA2160" s="5" t="str">
        <f>IF(ActividadesCom[[#This Row],[NIVEL 4]]&lt;&gt;0,VLOOKUP(ActividadesCom[[#This Row],[NIVEL 4]],Catálogo!A:B,2,FALSE),"")</f>
        <v/>
      </c>
      <c r="AB2160" s="5"/>
      <c r="AC2160" s="6"/>
      <c r="AD2160" s="5"/>
      <c r="AE2160" s="5"/>
      <c r="AF2160" s="5" t="str">
        <f>IF(ActividadesCom[[#This Row],[NIVEL 5]]&lt;&gt;0,VLOOKUP(ActividadesCom[[#This Row],[NIVEL 5]],Catálogo!A:B,2,FALSE),"")</f>
        <v/>
      </c>
      <c r="AG2160" s="5"/>
      <c r="AH2160" s="2"/>
      <c r="AI2160" s="2"/>
    </row>
    <row r="2161" spans="1:35" ht="30" hidden="1" customHeight="1" x14ac:dyDescent="0.25">
      <c r="A2161" s="7">
        <v>18470122</v>
      </c>
      <c r="B2161" s="97" t="str">
        <f>VLOOKUP(ActividadesCom[[#This Row],[NO. DE CONTROL]],'LISTADO ESTUDIANTES'!A:C,3,FALSE)</f>
        <v>UC SANTIAGO OMAR ANTONIO</v>
      </c>
      <c r="C2161" s="97" t="str">
        <f>VLOOKUP(ActividadesCom[[#This Row],[NO. DE CONTROL]],'LISTADO ESTUDIANTES'!A:B,2,FALSE)</f>
        <v>INGENIERIA CIVIL</v>
      </c>
      <c r="D2161" s="18" t="str">
        <f>VLOOKUP(ActividadesCom[[#This Row],[NO. DE CONTROL]],'LISTADO ESTUDIANTES'!A:D,4,FALSE)</f>
        <v>BAJA</v>
      </c>
      <c r="E2161" s="5">
        <f>SUM(ActividadesCom[[#This Row],[CRÉD. 1]],ActividadesCom[[#This Row],[CRÉD. 2]],ActividadesCom[[#This Row],[CRÉD. 3]],ActividadesCom[[#This Row],[CRÉD. 4]],ActividadesCom[[#This Row],[CRÉD. 5]])</f>
        <v>0</v>
      </c>
      <c r="F2161" s="17" t="str">
        <f>IF(ActividadesCom[[#This Row],[ÚLTIMO SEMESTRE CON CRÉDITOS]]&gt;0,ROUND(AVERAGE(ActividadesCom[[#This Row],[VALOR NIVEL 5]],ActividadesCom[[#This Row],[VALOR NIVEL 4]],ActividadesCom[[#This Row],[VALOR NIVEL 3]],ActividadesCom[[#This Row],[VALOR NIVEL 2]],ActividadesCom[[#This Row],[VALOR NIVEL 1]]),0),"")</f>
        <v/>
      </c>
      <c r="G2161" s="5" t="str">
        <f>IF(ActividadesCom[[#This Row],[PROMEDIO]]="","",IF(ActividadesCom[[#This Row],[PROMEDIO]]&gt;=4,"EXCELENTE",IF(ActividadesCom[[#This Row],[PROMEDIO]]&gt;=3,"NOTABLE",IF(ActividadesCom[[#This Row],[PROMEDIO]]&gt;=2,"BUENO",IF(ActividadesCom[[#This Row],[PROMEDIO]]=1,"SUFICIENTE","")))))</f>
        <v/>
      </c>
      <c r="H2161" s="5">
        <f>MAX(ActividadesCom[[#This Row],[PERÍODO 1]],ActividadesCom[[#This Row],[PERÍODO 2]],ActividadesCom[[#This Row],[PERÍODO 3]],ActividadesCom[[#This Row],[PERÍODO 4]],ActividadesCom[[#This Row],[PERÍODO 5]])</f>
        <v>0</v>
      </c>
      <c r="I2161" s="6"/>
      <c r="J2161" s="5"/>
      <c r="K2161" s="5"/>
      <c r="L2161" s="5" t="str">
        <f>IF(ActividadesCom[[#This Row],[NIVEL 1]]&lt;&gt;0,VLOOKUP(ActividadesCom[[#This Row],[NIVEL 1]],Catálogo!A:B,2,FALSE),"")</f>
        <v/>
      </c>
      <c r="M2161" s="5"/>
      <c r="N2161" s="6"/>
      <c r="O2161" s="5"/>
      <c r="P2161" s="5"/>
      <c r="Q2161" s="5" t="str">
        <f>IF(ActividadesCom[[#This Row],[NIVEL 2]]&lt;&gt;0,VLOOKUP(ActividadesCom[[#This Row],[NIVEL 2]],Catálogo!A:B,2,FALSE),"")</f>
        <v/>
      </c>
      <c r="R2161" s="5"/>
      <c r="S2161" s="6"/>
      <c r="T2161" s="5"/>
      <c r="U2161" s="5"/>
      <c r="V2161" s="5" t="str">
        <f>IF(ActividadesCom[[#This Row],[NIVEL 3]]&lt;&gt;0,VLOOKUP(ActividadesCom[[#This Row],[NIVEL 3]],Catálogo!A:B,2,FALSE),"")</f>
        <v/>
      </c>
      <c r="W2161" s="5"/>
      <c r="X2161" s="6"/>
      <c r="Y2161" s="5"/>
      <c r="Z2161" s="5"/>
      <c r="AA2161" s="5" t="str">
        <f>IF(ActividadesCom[[#This Row],[NIVEL 4]]&lt;&gt;0,VLOOKUP(ActividadesCom[[#This Row],[NIVEL 4]],Catálogo!A:B,2,FALSE),"")</f>
        <v/>
      </c>
      <c r="AB2161" s="5"/>
      <c r="AC2161" s="6"/>
      <c r="AD2161" s="5"/>
      <c r="AE2161" s="5"/>
      <c r="AF2161" s="5" t="str">
        <f>IF(ActividadesCom[[#This Row],[NIVEL 5]]&lt;&gt;0,VLOOKUP(ActividadesCom[[#This Row],[NIVEL 5]],Catálogo!A:B,2,FALSE),"")</f>
        <v/>
      </c>
      <c r="AG2161" s="5"/>
      <c r="AH2161" s="2"/>
      <c r="AI2161" s="2"/>
    </row>
    <row r="2162" spans="1:35" ht="30" customHeight="1" x14ac:dyDescent="0.25">
      <c r="A2162" s="7">
        <v>18470123</v>
      </c>
      <c r="B2162" s="97" t="str">
        <f>VLOOKUP(ActividadesCom[[#This Row],[NO. DE CONTROL]],'LISTADO ESTUDIANTES'!A:C,3,FALSE)</f>
        <v>MIJANGOS CHI DAVID ALBERTO</v>
      </c>
      <c r="C2162" s="97" t="str">
        <f>VLOOKUP(ActividadesCom[[#This Row],[NO. DE CONTROL]],'LISTADO ESTUDIANTES'!A:B,2,FALSE)</f>
        <v>INGENIERIA CIVIL</v>
      </c>
      <c r="D2162" s="18" t="str">
        <f>VLOOKUP(ActividadesCom[[#This Row],[NO. DE CONTROL]],'LISTADO ESTUDIANTES'!A:D,4,FALSE)</f>
        <v>ACTIVO(A)</v>
      </c>
      <c r="E2162" s="5">
        <f>SUM(ActividadesCom[[#This Row],[CRÉD. 1]],ActividadesCom[[#This Row],[CRÉD. 2]],ActividadesCom[[#This Row],[CRÉD. 3]],ActividadesCom[[#This Row],[CRÉD. 4]],ActividadesCom[[#This Row],[CRÉD. 5]])</f>
        <v>5</v>
      </c>
      <c r="F2162" s="17">
        <f>IF(ActividadesCom[[#This Row],[ÚLTIMO SEMESTRE CON CRÉDITOS]]&gt;0,ROUND(AVERAGE(ActividadesCom[[#This Row],[VALOR NIVEL 5]],ActividadesCom[[#This Row],[VALOR NIVEL 4]],ActividadesCom[[#This Row],[VALOR NIVEL 3]],ActividadesCom[[#This Row],[VALOR NIVEL 2]],ActividadesCom[[#This Row],[VALOR NIVEL 1]]),0),"")</f>
        <v>3</v>
      </c>
      <c r="G2162" s="5" t="str">
        <f>IF(ActividadesCom[[#This Row],[PROMEDIO]]="","",IF(ActividadesCom[[#This Row],[PROMEDIO]]&gt;=4,"EXCELENTE",IF(ActividadesCom[[#This Row],[PROMEDIO]]&gt;=3,"NOTABLE",IF(ActividadesCom[[#This Row],[PROMEDIO]]&gt;=2,"BUENO",IF(ActividadesCom[[#This Row],[PROMEDIO]]=1,"SUFICIENTE","")))))</f>
        <v>NOTABLE</v>
      </c>
      <c r="H2162" s="5">
        <f>MAX(ActividadesCom[[#This Row],[PERÍODO 1]],ActividadesCom[[#This Row],[PERÍODO 2]],ActividadesCom[[#This Row],[PERÍODO 3]],ActividadesCom[[#This Row],[PERÍODO 4]],ActividadesCom[[#This Row],[PERÍODO 5]])</f>
        <v>20211</v>
      </c>
      <c r="I2162" s="6" t="s">
        <v>519</v>
      </c>
      <c r="J2162" s="5">
        <v>20191</v>
      </c>
      <c r="K2162" s="5" t="s">
        <v>4008</v>
      </c>
      <c r="L2162" s="5">
        <f>IF(ActividadesCom[[#This Row],[NIVEL 1]]&lt;&gt;0,VLOOKUP(ActividadesCom[[#This Row],[NIVEL 1]],Catálogo!A:B,2,FALSE),"")</f>
        <v>4</v>
      </c>
      <c r="M2162" s="5">
        <v>1</v>
      </c>
      <c r="N2162" s="6" t="s">
        <v>4920</v>
      </c>
      <c r="O2162" s="5">
        <v>20193</v>
      </c>
      <c r="P2162" s="5" t="s">
        <v>4008</v>
      </c>
      <c r="Q2162" s="5">
        <f>IF(ActividadesCom[[#This Row],[NIVEL 2]]&lt;&gt;0,VLOOKUP(ActividadesCom[[#This Row],[NIVEL 2]],Catálogo!A:B,2,FALSE),"")</f>
        <v>4</v>
      </c>
      <c r="R2162" s="14">
        <v>1</v>
      </c>
      <c r="S2162" s="28" t="s">
        <v>4478</v>
      </c>
      <c r="T2162" s="14">
        <v>20211</v>
      </c>
      <c r="U2162" s="14" t="s">
        <v>4009</v>
      </c>
      <c r="V2162" s="5">
        <f>IF(ActividadesCom[[#This Row],[NIVEL 3]]&lt;&gt;0,VLOOKUP(ActividadesCom[[#This Row],[NIVEL 3]],Catálogo!A:B,2,FALSE),"")</f>
        <v>3</v>
      </c>
      <c r="W2162" s="14">
        <v>1</v>
      </c>
      <c r="X2162" s="6" t="s">
        <v>31</v>
      </c>
      <c r="Y2162" s="5">
        <v>20191</v>
      </c>
      <c r="Z2162" s="5" t="s">
        <v>4009</v>
      </c>
      <c r="AA2162" s="5">
        <f>IF(ActividadesCom[[#This Row],[NIVEL 4]]&lt;&gt;0,VLOOKUP(ActividadesCom[[#This Row],[NIVEL 4]],Catálogo!A:B,2,FALSE),"")</f>
        <v>3</v>
      </c>
      <c r="AB2162" s="5">
        <v>1</v>
      </c>
      <c r="AC2162" s="6" t="s">
        <v>42</v>
      </c>
      <c r="AD2162" s="5">
        <v>20183</v>
      </c>
      <c r="AE2162" s="5" t="s">
        <v>4010</v>
      </c>
      <c r="AF2162" s="5">
        <f>IF(ActividadesCom[[#This Row],[NIVEL 5]]&lt;&gt;0,VLOOKUP(ActividadesCom[[#This Row],[NIVEL 5]],Catálogo!A:B,2,FALSE),"")</f>
        <v>2</v>
      </c>
      <c r="AG2162" s="5">
        <v>1</v>
      </c>
      <c r="AH2162" s="2"/>
      <c r="AI2162" s="2"/>
    </row>
    <row r="2163" spans="1:35" ht="30" hidden="1" customHeight="1" x14ac:dyDescent="0.25">
      <c r="A2163" s="7">
        <v>18470124</v>
      </c>
      <c r="B2163" s="97" t="str">
        <f>VLOOKUP(ActividadesCom[[#This Row],[NO. DE CONTROL]],'LISTADO ESTUDIANTES'!A:C,3,FALSE)</f>
        <v>MARTINEZ ESQUEDA HECTOR FERNANDO</v>
      </c>
      <c r="C2163" s="97" t="str">
        <f>VLOOKUP(ActividadesCom[[#This Row],[NO. DE CONTROL]],'LISTADO ESTUDIANTES'!A:B,2,FALSE)</f>
        <v>INGENIERIA CIVIL</v>
      </c>
      <c r="D2163" s="18" t="str">
        <f>VLOOKUP(ActividadesCom[[#This Row],[NO. DE CONTROL]],'LISTADO ESTUDIANTES'!A:D,4,FALSE)</f>
        <v>BAJA</v>
      </c>
      <c r="E2163" s="5">
        <f>SUM(ActividadesCom[[#This Row],[CRÉD. 1]],ActividadesCom[[#This Row],[CRÉD. 2]],ActividadesCom[[#This Row],[CRÉD. 3]],ActividadesCom[[#This Row],[CRÉD. 4]],ActividadesCom[[#This Row],[CRÉD. 5]])</f>
        <v>1</v>
      </c>
      <c r="F2163" s="17">
        <f>IF(ActividadesCom[[#This Row],[ÚLTIMO SEMESTRE CON CRÉDITOS]]&gt;0,ROUND(AVERAGE(ActividadesCom[[#This Row],[VALOR NIVEL 5]],ActividadesCom[[#This Row],[VALOR NIVEL 4]],ActividadesCom[[#This Row],[VALOR NIVEL 3]],ActividadesCom[[#This Row],[VALOR NIVEL 2]],ActividadesCom[[#This Row],[VALOR NIVEL 1]]),0),"")</f>
        <v>4</v>
      </c>
      <c r="G2163" s="5" t="str">
        <f>IF(ActividadesCom[[#This Row],[PROMEDIO]]="","",IF(ActividadesCom[[#This Row],[PROMEDIO]]&gt;=4,"EXCELENTE",IF(ActividadesCom[[#This Row],[PROMEDIO]]&gt;=3,"NOTABLE",IF(ActividadesCom[[#This Row],[PROMEDIO]]&gt;=2,"BUENO",IF(ActividadesCom[[#This Row],[PROMEDIO]]=1,"SUFICIENTE","")))))</f>
        <v>EXCELENTE</v>
      </c>
      <c r="H2163" s="5">
        <f>MAX(ActividadesCom[[#This Row],[PERÍODO 1]],ActividadesCom[[#This Row],[PERÍODO 2]],ActividadesCom[[#This Row],[PERÍODO 3]],ActividadesCom[[#This Row],[PERÍODO 4]],ActividadesCom[[#This Row],[PERÍODO 5]])</f>
        <v>20183</v>
      </c>
      <c r="I2163" s="6"/>
      <c r="J2163" s="5"/>
      <c r="K2163" s="5"/>
      <c r="L2163" s="5" t="str">
        <f>IF(ActividadesCom[[#This Row],[NIVEL 1]]&lt;&gt;0,VLOOKUP(ActividadesCom[[#This Row],[NIVEL 1]],Catálogo!A:B,2,FALSE),"")</f>
        <v/>
      </c>
      <c r="M2163" s="5"/>
      <c r="N2163" s="6"/>
      <c r="O2163" s="5"/>
      <c r="P2163" s="5"/>
      <c r="Q2163" s="5" t="str">
        <f>IF(ActividadesCom[[#This Row],[NIVEL 2]]&lt;&gt;0,VLOOKUP(ActividadesCom[[#This Row],[NIVEL 2]],Catálogo!A:B,2,FALSE),"")</f>
        <v/>
      </c>
      <c r="R2163" s="14"/>
      <c r="S2163" s="28"/>
      <c r="T2163" s="14"/>
      <c r="U2163" s="14"/>
      <c r="V2163" s="5" t="str">
        <f>IF(ActividadesCom[[#This Row],[NIVEL 3]]&lt;&gt;0,VLOOKUP(ActividadesCom[[#This Row],[NIVEL 3]],Catálogo!A:B,2,FALSE),"")</f>
        <v/>
      </c>
      <c r="W2163" s="14"/>
      <c r="X2163" s="6"/>
      <c r="Y2163" s="5"/>
      <c r="Z2163" s="5"/>
      <c r="AA2163" s="5" t="str">
        <f>IF(ActividadesCom[[#This Row],[NIVEL 4]]&lt;&gt;0,VLOOKUP(ActividadesCom[[#This Row],[NIVEL 4]],Catálogo!A:B,2,FALSE),"")</f>
        <v/>
      </c>
      <c r="AB2163" s="5"/>
      <c r="AC2163" s="6" t="s">
        <v>12</v>
      </c>
      <c r="AD2163" s="5">
        <v>20183</v>
      </c>
      <c r="AE2163" s="5" t="s">
        <v>4008</v>
      </c>
      <c r="AF2163" s="5">
        <f>IF(ActividadesCom[[#This Row],[NIVEL 5]]&lt;&gt;0,VLOOKUP(ActividadesCom[[#This Row],[NIVEL 5]],Catálogo!A:B,2,FALSE),"")</f>
        <v>4</v>
      </c>
      <c r="AG2163" s="5">
        <v>1</v>
      </c>
      <c r="AH2163" s="2"/>
      <c r="AI2163" s="2"/>
    </row>
    <row r="2164" spans="1:35" ht="30" customHeight="1" x14ac:dyDescent="0.25">
      <c r="A2164" s="7">
        <v>18470125</v>
      </c>
      <c r="B2164" s="97" t="str">
        <f>VLOOKUP(ActividadesCom[[#This Row],[NO. DE CONTROL]],'LISTADO ESTUDIANTES'!A:C,3,FALSE)</f>
        <v>HUCHIN MONTEJO JAQUELINE DEL ROSARIO</v>
      </c>
      <c r="C2164" s="97" t="str">
        <f>VLOOKUP(ActividadesCom[[#This Row],[NO. DE CONTROL]],'LISTADO ESTUDIANTES'!A:B,2,FALSE)</f>
        <v>INGENIERIA CIVIL</v>
      </c>
      <c r="D2164" s="18" t="str">
        <f>VLOOKUP(ActividadesCom[[#This Row],[NO. DE CONTROL]],'LISTADO ESTUDIANTES'!A:D,4,FALSE)</f>
        <v>ACTIVO(A)</v>
      </c>
      <c r="E2164" s="5">
        <f>SUM(ActividadesCom[[#This Row],[CRÉD. 1]],ActividadesCom[[#This Row],[CRÉD. 2]],ActividadesCom[[#This Row],[CRÉD. 3]],ActividadesCom[[#This Row],[CRÉD. 4]],ActividadesCom[[#This Row],[CRÉD. 5]])</f>
        <v>5</v>
      </c>
      <c r="F2164" s="17">
        <f>IF(ActividadesCom[[#This Row],[ÚLTIMO SEMESTRE CON CRÉDITOS]]&gt;0,ROUND(AVERAGE(ActividadesCom[[#This Row],[VALOR NIVEL 5]],ActividadesCom[[#This Row],[VALOR NIVEL 4]],ActividadesCom[[#This Row],[VALOR NIVEL 3]],ActividadesCom[[#This Row],[VALOR NIVEL 2]],ActividadesCom[[#This Row],[VALOR NIVEL 1]]),0),"")</f>
        <v>3</v>
      </c>
      <c r="G2164" s="5" t="str">
        <f>IF(ActividadesCom[[#This Row],[PROMEDIO]]="","",IF(ActividadesCom[[#This Row],[PROMEDIO]]&gt;=4,"EXCELENTE",IF(ActividadesCom[[#This Row],[PROMEDIO]]&gt;=3,"NOTABLE",IF(ActividadesCom[[#This Row],[PROMEDIO]]&gt;=2,"BUENO",IF(ActividadesCom[[#This Row],[PROMEDIO]]=1,"SUFICIENTE","")))))</f>
        <v>NOTABLE</v>
      </c>
      <c r="H2164" s="5">
        <f>MAX(ActividadesCom[[#This Row],[PERÍODO 1]],ActividadesCom[[#This Row],[PERÍODO 2]],ActividadesCom[[#This Row],[PERÍODO 3]],ActividadesCom[[#This Row],[PERÍODO 4]],ActividadesCom[[#This Row],[PERÍODO 5]])</f>
        <v>20211</v>
      </c>
      <c r="I2164" s="6" t="s">
        <v>519</v>
      </c>
      <c r="J2164" s="5">
        <v>20183</v>
      </c>
      <c r="K2164" s="5" t="s">
        <v>4010</v>
      </c>
      <c r="L2164" s="5">
        <f>IF(ActividadesCom[[#This Row],[NIVEL 1]]&lt;&gt;0,VLOOKUP(ActividadesCom[[#This Row],[NIVEL 1]],Catálogo!A:B,2,FALSE),"")</f>
        <v>2</v>
      </c>
      <c r="M2164" s="5">
        <v>1</v>
      </c>
      <c r="N2164" s="6" t="s">
        <v>4467</v>
      </c>
      <c r="O2164" s="5">
        <v>20211</v>
      </c>
      <c r="P2164" s="5" t="s">
        <v>4008</v>
      </c>
      <c r="Q2164" s="5">
        <f>IF(ActividadesCom[[#This Row],[NIVEL 2]]&lt;&gt;0,VLOOKUP(ActividadesCom[[#This Row],[NIVEL 2]],Catálogo!A:B,2,FALSE),"")</f>
        <v>4</v>
      </c>
      <c r="R2164" s="14">
        <v>1</v>
      </c>
      <c r="S2164" s="28" t="s">
        <v>4034</v>
      </c>
      <c r="T2164" s="14">
        <v>20191</v>
      </c>
      <c r="U2164" s="14" t="s">
        <v>4008</v>
      </c>
      <c r="V2164" s="5">
        <f>IF(ActividadesCom[[#This Row],[NIVEL 3]]&lt;&gt;0,VLOOKUP(ActividadesCom[[#This Row],[NIVEL 3]],Catálogo!A:B,2,FALSE),"")</f>
        <v>4</v>
      </c>
      <c r="W2164" s="14">
        <v>1</v>
      </c>
      <c r="X2164" s="6" t="s">
        <v>23</v>
      </c>
      <c r="Y2164" s="5">
        <v>20203</v>
      </c>
      <c r="Z2164" s="5" t="s">
        <v>4009</v>
      </c>
      <c r="AA2164" s="5">
        <f>IF(ActividadesCom[[#This Row],[NIVEL 4]]&lt;&gt;0,VLOOKUP(ActividadesCom[[#This Row],[NIVEL 4]],Catálogo!A:B,2,FALSE),"")</f>
        <v>3</v>
      </c>
      <c r="AB2164" s="5">
        <v>1</v>
      </c>
      <c r="AC2164" s="6" t="s">
        <v>42</v>
      </c>
      <c r="AD2164" s="5">
        <v>20183</v>
      </c>
      <c r="AE2164" s="5" t="s">
        <v>4010</v>
      </c>
      <c r="AF2164" s="5">
        <f>IF(ActividadesCom[[#This Row],[NIVEL 5]]&lt;&gt;0,VLOOKUP(ActividadesCom[[#This Row],[NIVEL 5]],Catálogo!A:B,2,FALSE),"")</f>
        <v>2</v>
      </c>
      <c r="AG2164" s="5">
        <v>1</v>
      </c>
      <c r="AH2164" s="2"/>
      <c r="AI2164" s="2"/>
    </row>
    <row r="2165" spans="1:35" ht="30" customHeight="1" x14ac:dyDescent="0.25">
      <c r="A2165" s="7">
        <v>18470126</v>
      </c>
      <c r="B2165" s="97" t="str">
        <f>VLOOKUP(ActividadesCom[[#This Row],[NO. DE CONTROL]],'LISTADO ESTUDIANTES'!A:C,3,FALSE)</f>
        <v>PUGA RONCES LUIS MARIO</v>
      </c>
      <c r="C2165" s="97" t="str">
        <f>VLOOKUP(ActividadesCom[[#This Row],[NO. DE CONTROL]],'LISTADO ESTUDIANTES'!A:B,2,FALSE)</f>
        <v>INGENIERIA CIVIL</v>
      </c>
      <c r="D2165" s="18" t="str">
        <f>VLOOKUP(ActividadesCom[[#This Row],[NO. DE CONTROL]],'LISTADO ESTUDIANTES'!A:D,4,FALSE)</f>
        <v>ACTIVO(A)</v>
      </c>
      <c r="E2165" s="5">
        <f>SUM(ActividadesCom[[#This Row],[CRÉD. 1]],ActividadesCom[[#This Row],[CRÉD. 2]],ActividadesCom[[#This Row],[CRÉD. 3]],ActividadesCom[[#This Row],[CRÉD. 4]],ActividadesCom[[#This Row],[CRÉD. 5]])</f>
        <v>5</v>
      </c>
      <c r="F2165" s="17">
        <f>IF(ActividadesCom[[#This Row],[ÚLTIMO SEMESTRE CON CRÉDITOS]]&gt;0,ROUND(AVERAGE(ActividadesCom[[#This Row],[VALOR NIVEL 5]],ActividadesCom[[#This Row],[VALOR NIVEL 4]],ActividadesCom[[#This Row],[VALOR NIVEL 3]],ActividadesCom[[#This Row],[VALOR NIVEL 2]],ActividadesCom[[#This Row],[VALOR NIVEL 1]]),0),"")</f>
        <v>2</v>
      </c>
      <c r="G2165" s="5" t="str">
        <f>IF(ActividadesCom[[#This Row],[PROMEDIO]]="","",IF(ActividadesCom[[#This Row],[PROMEDIO]]&gt;=4,"EXCELENTE",IF(ActividadesCom[[#This Row],[PROMEDIO]]&gt;=3,"NOTABLE",IF(ActividadesCom[[#This Row],[PROMEDIO]]&gt;=2,"BUENO",IF(ActividadesCom[[#This Row],[PROMEDIO]]=1,"SUFICIENTE","")))))</f>
        <v>BUENO</v>
      </c>
      <c r="H2165" s="5">
        <f>MAX(ActividadesCom[[#This Row],[PERÍODO 1]],ActividadesCom[[#This Row],[PERÍODO 2]],ActividadesCom[[#This Row],[PERÍODO 3]],ActividadesCom[[#This Row],[PERÍODO 4]],ActividadesCom[[#This Row],[PERÍODO 5]])</f>
        <v>20221</v>
      </c>
      <c r="I2165" s="6" t="s">
        <v>4745</v>
      </c>
      <c r="J2165" s="5">
        <v>20213</v>
      </c>
      <c r="K2165" s="5" t="s">
        <v>4023</v>
      </c>
      <c r="L2165" s="5">
        <f>IF(ActividadesCom[[#This Row],[NIVEL 1]]&lt;&gt;0,VLOOKUP(ActividadesCom[[#This Row],[NIVEL 1]],Catálogo!A:B,2,FALSE),"")</f>
        <v>1</v>
      </c>
      <c r="M2165" s="5">
        <v>1</v>
      </c>
      <c r="N2165" s="6" t="s">
        <v>47</v>
      </c>
      <c r="O2165" s="5">
        <v>20213</v>
      </c>
      <c r="P2165" s="5" t="s">
        <v>4023</v>
      </c>
      <c r="Q2165" s="5">
        <f>IF(ActividadesCom[[#This Row],[NIVEL 2]]&lt;&gt;0,VLOOKUP(ActividadesCom[[#This Row],[NIVEL 2]],Catálogo!A:B,2,FALSE),"")</f>
        <v>1</v>
      </c>
      <c r="R2165" s="5">
        <v>1</v>
      </c>
      <c r="S2165" s="6" t="s">
        <v>4748</v>
      </c>
      <c r="T2165" s="5">
        <v>20221</v>
      </c>
      <c r="U2165" s="5" t="s">
        <v>4008</v>
      </c>
      <c r="V2165" s="5">
        <f>IF(ActividadesCom[[#This Row],[NIVEL 3]]&lt;&gt;0,VLOOKUP(ActividadesCom[[#This Row],[NIVEL 3]],Catálogo!A:B,2,FALSE),"")</f>
        <v>4</v>
      </c>
      <c r="W2165" s="5">
        <v>1</v>
      </c>
      <c r="X2165" s="6" t="s">
        <v>4478</v>
      </c>
      <c r="Y2165" s="5">
        <v>20211</v>
      </c>
      <c r="Z2165" s="5" t="s">
        <v>4009</v>
      </c>
      <c r="AA2165" s="5">
        <f>IF(ActividadesCom[[#This Row],[NIVEL 4]]&lt;&gt;0,VLOOKUP(ActividadesCom[[#This Row],[NIVEL 4]],Catálogo!A:B,2,FALSE),"")</f>
        <v>3</v>
      </c>
      <c r="AB2165" s="5">
        <v>1</v>
      </c>
      <c r="AC2165" s="6" t="s">
        <v>665</v>
      </c>
      <c r="AD2165" s="5">
        <v>20221</v>
      </c>
      <c r="AE2165" s="5" t="s">
        <v>4011</v>
      </c>
      <c r="AF2165" s="5">
        <f>IF(ActividadesCom[[#This Row],[NIVEL 5]]&lt;&gt;0,VLOOKUP(ActividadesCom[[#This Row],[NIVEL 5]],Catálogo!A:B,2,FALSE),"")</f>
        <v>1</v>
      </c>
      <c r="AG2165" s="5">
        <v>1</v>
      </c>
      <c r="AH2165" s="2"/>
      <c r="AI2165" s="2"/>
    </row>
    <row r="2166" spans="1:35" ht="30" customHeight="1" x14ac:dyDescent="0.25">
      <c r="A2166" s="7">
        <v>18470127</v>
      </c>
      <c r="B2166" s="97" t="str">
        <f>VLOOKUP(ActividadesCom[[#This Row],[NO. DE CONTROL]],'LISTADO ESTUDIANTES'!A:C,3,FALSE)</f>
        <v>ACOSTA ANDRADE ROGER GERARDO</v>
      </c>
      <c r="C2166" s="97" t="str">
        <f>VLOOKUP(ActividadesCom[[#This Row],[NO. DE CONTROL]],'LISTADO ESTUDIANTES'!A:B,2,FALSE)</f>
        <v>INGENIERIA CIVIL</v>
      </c>
      <c r="D2166" s="18" t="str">
        <f>VLOOKUP(ActividadesCom[[#This Row],[NO. DE CONTROL]],'LISTADO ESTUDIANTES'!A:D,4,FALSE)</f>
        <v>ACTIVO(A)</v>
      </c>
      <c r="E2166" s="5">
        <f>SUM(ActividadesCom[[#This Row],[CRÉD. 1]],ActividadesCom[[#This Row],[CRÉD. 2]],ActividadesCom[[#This Row],[CRÉD. 3]],ActividadesCom[[#This Row],[CRÉD. 4]],ActividadesCom[[#This Row],[CRÉD. 5]])</f>
        <v>1</v>
      </c>
      <c r="F2166" s="17">
        <f>IF(ActividadesCom[[#This Row],[ÚLTIMO SEMESTRE CON CRÉDITOS]]&gt;0,ROUND(AVERAGE(ActividadesCom[[#This Row],[VALOR NIVEL 5]],ActividadesCom[[#This Row],[VALOR NIVEL 4]],ActividadesCom[[#This Row],[VALOR NIVEL 3]],ActividadesCom[[#This Row],[VALOR NIVEL 2]],ActividadesCom[[#This Row],[VALOR NIVEL 1]]),0),"")</f>
        <v>3</v>
      </c>
      <c r="G2166" s="5" t="str">
        <f>IF(ActividadesCom[[#This Row],[PROMEDIO]]="","",IF(ActividadesCom[[#This Row],[PROMEDIO]]&gt;=4,"EXCELENTE",IF(ActividadesCom[[#This Row],[PROMEDIO]]&gt;=3,"NOTABLE",IF(ActividadesCom[[#This Row],[PROMEDIO]]&gt;=2,"BUENO",IF(ActividadesCom[[#This Row],[PROMEDIO]]=1,"SUFICIENTE","")))))</f>
        <v>NOTABLE</v>
      </c>
      <c r="H2166" s="5">
        <f>MAX(ActividadesCom[[#This Row],[PERÍODO 1]],ActividadesCom[[#This Row],[PERÍODO 2]],ActividadesCom[[#This Row],[PERÍODO 3]],ActividadesCom[[#This Row],[PERÍODO 4]],ActividadesCom[[#This Row],[PERÍODO 5]])</f>
        <v>20211</v>
      </c>
      <c r="I2166" s="6"/>
      <c r="J2166" s="5"/>
      <c r="K2166" s="5"/>
      <c r="L2166" s="5" t="str">
        <f>IF(ActividadesCom[[#This Row],[NIVEL 1]]&lt;&gt;0,VLOOKUP(ActividadesCom[[#This Row],[NIVEL 1]],Catálogo!A:B,2,FALSE),"")</f>
        <v/>
      </c>
      <c r="M2166" s="5"/>
      <c r="N2166" s="6"/>
      <c r="O2166" s="5"/>
      <c r="P2166" s="5"/>
      <c r="Q2166" s="5" t="str">
        <f>IF(ActividadesCom[[#This Row],[NIVEL 2]]&lt;&gt;0,VLOOKUP(ActividadesCom[[#This Row],[NIVEL 2]],Catálogo!A:B,2,FALSE),"")</f>
        <v/>
      </c>
      <c r="R2166" s="14"/>
      <c r="S2166" s="28"/>
      <c r="T2166" s="14"/>
      <c r="U2166" s="14"/>
      <c r="V2166" s="5" t="str">
        <f>IF(ActividadesCom[[#This Row],[NIVEL 3]]&lt;&gt;0,VLOOKUP(ActividadesCom[[#This Row],[NIVEL 3]],Catálogo!A:B,2,FALSE),"")</f>
        <v/>
      </c>
      <c r="W2166" s="14"/>
      <c r="X2166" s="6"/>
      <c r="Y2166" s="5"/>
      <c r="Z2166" s="5"/>
      <c r="AA2166" s="5" t="str">
        <f>IF(ActividadesCom[[#This Row],[NIVEL 4]]&lt;&gt;0,VLOOKUP(ActividadesCom[[#This Row],[NIVEL 4]],Catálogo!A:B,2,FALSE),"")</f>
        <v/>
      </c>
      <c r="AB2166" s="5"/>
      <c r="AC2166" s="6" t="s">
        <v>4478</v>
      </c>
      <c r="AD2166" s="5">
        <v>20211</v>
      </c>
      <c r="AE2166" s="5" t="s">
        <v>4009</v>
      </c>
      <c r="AF2166" s="5">
        <f>IF(ActividadesCom[[#This Row],[NIVEL 5]]&lt;&gt;0,VLOOKUP(ActividadesCom[[#This Row],[NIVEL 5]],Catálogo!A:B,2,FALSE),"")</f>
        <v>3</v>
      </c>
      <c r="AG2166" s="5">
        <v>1</v>
      </c>
      <c r="AH2166" s="2"/>
      <c r="AI2166" s="2"/>
    </row>
    <row r="2167" spans="1:35" ht="30" customHeight="1" x14ac:dyDescent="0.25">
      <c r="A2167" s="7">
        <v>18470128</v>
      </c>
      <c r="B2167" s="97" t="str">
        <f>VLOOKUP(ActividadesCom[[#This Row],[NO. DE CONTROL]],'LISTADO ESTUDIANTES'!A:C,3,FALSE)</f>
        <v>SOLIS PEREZ CHRISTOPHER OMAR</v>
      </c>
      <c r="C2167" s="97" t="str">
        <f>VLOOKUP(ActividadesCom[[#This Row],[NO. DE CONTROL]],'LISTADO ESTUDIANTES'!A:B,2,FALSE)</f>
        <v>INGENIERIA CIVIL</v>
      </c>
      <c r="D2167" s="18" t="str">
        <f>VLOOKUP(ActividadesCom[[#This Row],[NO. DE CONTROL]],'LISTADO ESTUDIANTES'!A:D,4,FALSE)</f>
        <v>ACTIVO(A)</v>
      </c>
      <c r="E2167" s="5">
        <f>SUM(ActividadesCom[[#This Row],[CRÉD. 1]],ActividadesCom[[#This Row],[CRÉD. 2]],ActividadesCom[[#This Row],[CRÉD. 3]],ActividadesCom[[#This Row],[CRÉD. 4]],ActividadesCom[[#This Row],[CRÉD. 5]])</f>
        <v>5</v>
      </c>
      <c r="F2167" s="17">
        <f>IF(ActividadesCom[[#This Row],[ÚLTIMO SEMESTRE CON CRÉDITOS]]&gt;0,ROUND(AVERAGE(ActividadesCom[[#This Row],[VALOR NIVEL 5]],ActividadesCom[[#This Row],[VALOR NIVEL 4]],ActividadesCom[[#This Row],[VALOR NIVEL 3]],ActividadesCom[[#This Row],[VALOR NIVEL 2]],ActividadesCom[[#This Row],[VALOR NIVEL 1]]),0),"")</f>
        <v>2</v>
      </c>
      <c r="G2167" s="5" t="str">
        <f>IF(ActividadesCom[[#This Row],[PROMEDIO]]="","",IF(ActividadesCom[[#This Row],[PROMEDIO]]&gt;=4,"EXCELENTE",IF(ActividadesCom[[#This Row],[PROMEDIO]]&gt;=3,"NOTABLE",IF(ActividadesCom[[#This Row],[PROMEDIO]]&gt;=2,"BUENO",IF(ActividadesCom[[#This Row],[PROMEDIO]]=1,"SUFICIENTE","")))))</f>
        <v>BUENO</v>
      </c>
      <c r="H2167" s="5">
        <f>MAX(ActividadesCom[[#This Row],[PERÍODO 1]],ActividadesCom[[#This Row],[PERÍODO 2]],ActividadesCom[[#This Row],[PERÍODO 3]],ActividadesCom[[#This Row],[PERÍODO 4]],ActividadesCom[[#This Row],[PERÍODO 5]])</f>
        <v>20213</v>
      </c>
      <c r="I2167" s="6" t="s">
        <v>943</v>
      </c>
      <c r="J2167" s="5">
        <v>20193</v>
      </c>
      <c r="K2167" s="5" t="s">
        <v>4010</v>
      </c>
      <c r="L2167" s="5">
        <f>IF(ActividadesCom[[#This Row],[NIVEL 1]]&lt;&gt;0,VLOOKUP(ActividadesCom[[#This Row],[NIVEL 1]],Catálogo!A:B,2,FALSE),"")</f>
        <v>2</v>
      </c>
      <c r="M2167" s="5">
        <v>2</v>
      </c>
      <c r="N2167" s="6" t="s">
        <v>25</v>
      </c>
      <c r="O2167" s="5">
        <v>20213</v>
      </c>
      <c r="P2167" s="5" t="s">
        <v>4023</v>
      </c>
      <c r="Q2167" s="5">
        <f>IF(ActividadesCom[[#This Row],[NIVEL 2]]&lt;&gt;0,VLOOKUP(ActividadesCom[[#This Row],[NIVEL 2]],Catálogo!A:B,2,FALSE),"")</f>
        <v>1</v>
      </c>
      <c r="R2167" s="5">
        <v>1</v>
      </c>
      <c r="S2167" s="6"/>
      <c r="T2167" s="5"/>
      <c r="U2167" s="5"/>
      <c r="V2167" s="5" t="str">
        <f>IF(ActividadesCom[[#This Row],[NIVEL 3]]&lt;&gt;0,VLOOKUP(ActividadesCom[[#This Row],[NIVEL 3]],Catálogo!A:B,2,FALSE),"")</f>
        <v/>
      </c>
      <c r="W2167" s="5"/>
      <c r="X2167" s="6" t="s">
        <v>4478</v>
      </c>
      <c r="Y2167" s="5">
        <v>20211</v>
      </c>
      <c r="Z2167" s="5" t="s">
        <v>4009</v>
      </c>
      <c r="AA2167" s="5">
        <f>IF(ActividadesCom[[#This Row],[NIVEL 4]]&lt;&gt;0,VLOOKUP(ActividadesCom[[#This Row],[NIVEL 4]],Catálogo!A:B,2,FALSE),"")</f>
        <v>3</v>
      </c>
      <c r="AB2167" s="5">
        <v>1</v>
      </c>
      <c r="AC2167" s="6" t="s">
        <v>31</v>
      </c>
      <c r="AD2167" s="5">
        <v>20183</v>
      </c>
      <c r="AE2167" s="5" t="s">
        <v>4010</v>
      </c>
      <c r="AF2167" s="5">
        <f>IF(ActividadesCom[[#This Row],[NIVEL 5]]&lt;&gt;0,VLOOKUP(ActividadesCom[[#This Row],[NIVEL 5]],Catálogo!A:B,2,FALSE),"")</f>
        <v>2</v>
      </c>
      <c r="AG2167" s="5">
        <v>1</v>
      </c>
      <c r="AH2167" s="2"/>
      <c r="AI2167" s="2"/>
    </row>
    <row r="2168" spans="1:35" ht="30" customHeight="1" x14ac:dyDescent="0.25">
      <c r="A2168" s="7">
        <v>18470129</v>
      </c>
      <c r="B2168" s="97" t="str">
        <f>VLOOKUP(ActividadesCom[[#This Row],[NO. DE CONTROL]],'LISTADO ESTUDIANTES'!A:C,3,FALSE)</f>
        <v>TUT GOMEZ JAVIER IGNACIO</v>
      </c>
      <c r="C2168" s="97" t="str">
        <f>VLOOKUP(ActividadesCom[[#This Row],[NO. DE CONTROL]],'LISTADO ESTUDIANTES'!A:B,2,FALSE)</f>
        <v>INGENIERIA CIVIL</v>
      </c>
      <c r="D2168" s="18" t="str">
        <f>VLOOKUP(ActividadesCom[[#This Row],[NO. DE CONTROL]],'LISTADO ESTUDIANTES'!A:D,4,FALSE)</f>
        <v>ACTIVO(A)</v>
      </c>
      <c r="E2168" s="5">
        <f>SUM(ActividadesCom[[#This Row],[CRÉD. 1]],ActividadesCom[[#This Row],[CRÉD. 2]],ActividadesCom[[#This Row],[CRÉD. 3]],ActividadesCom[[#This Row],[CRÉD. 4]],ActividadesCom[[#This Row],[CRÉD. 5]])</f>
        <v>5</v>
      </c>
      <c r="F2168" s="17">
        <f>IF(ActividadesCom[[#This Row],[ÚLTIMO SEMESTRE CON CRÉDITOS]]&gt;0,ROUND(AVERAGE(ActividadesCom[[#This Row],[VALOR NIVEL 5]],ActividadesCom[[#This Row],[VALOR NIVEL 4]],ActividadesCom[[#This Row],[VALOR NIVEL 3]],ActividadesCom[[#This Row],[VALOR NIVEL 2]],ActividadesCom[[#This Row],[VALOR NIVEL 1]]),0),"")</f>
        <v>2</v>
      </c>
      <c r="G2168" s="5" t="str">
        <f>IF(ActividadesCom[[#This Row],[PROMEDIO]]="","",IF(ActividadesCom[[#This Row],[PROMEDIO]]&gt;=4,"EXCELENTE",IF(ActividadesCom[[#This Row],[PROMEDIO]]&gt;=3,"NOTABLE",IF(ActividadesCom[[#This Row],[PROMEDIO]]&gt;=2,"BUENO",IF(ActividadesCom[[#This Row],[PROMEDIO]]=1,"SUFICIENTE","")))))</f>
        <v>BUENO</v>
      </c>
      <c r="H2168" s="5">
        <f>MAX(ActividadesCom[[#This Row],[PERÍODO 1]],ActividadesCom[[#This Row],[PERÍODO 2]],ActividadesCom[[#This Row],[PERÍODO 3]],ActividadesCom[[#This Row],[PERÍODO 4]],ActividadesCom[[#This Row],[PERÍODO 5]])</f>
        <v>20211</v>
      </c>
      <c r="I2168" s="6" t="s">
        <v>519</v>
      </c>
      <c r="J2168" s="5">
        <v>20183</v>
      </c>
      <c r="K2168" s="5" t="s">
        <v>4010</v>
      </c>
      <c r="L2168" s="5">
        <f>IF(ActividadesCom[[#This Row],[NIVEL 1]]&lt;&gt;0,VLOOKUP(ActividadesCom[[#This Row],[NIVEL 1]],Catálogo!A:B,2,FALSE),"")</f>
        <v>2</v>
      </c>
      <c r="M2168" s="5">
        <v>1</v>
      </c>
      <c r="N2168" s="6" t="s">
        <v>519</v>
      </c>
      <c r="O2168" s="5">
        <v>20191</v>
      </c>
      <c r="P2168" s="5" t="s">
        <v>4010</v>
      </c>
      <c r="Q2168" s="5">
        <f>IF(ActividadesCom[[#This Row],[NIVEL 2]]&lt;&gt;0,VLOOKUP(ActividadesCom[[#This Row],[NIVEL 2]],Catálogo!A:B,2,FALSE),"")</f>
        <v>2</v>
      </c>
      <c r="R2168" s="5">
        <v>1</v>
      </c>
      <c r="S2168" s="6" t="s">
        <v>4335</v>
      </c>
      <c r="T2168" s="5">
        <v>20203</v>
      </c>
      <c r="U2168" s="5" t="s">
        <v>4009</v>
      </c>
      <c r="V2168" s="5">
        <f>IF(ActividadesCom[[#This Row],[NIVEL 3]]&lt;&gt;0,VLOOKUP(ActividadesCom[[#This Row],[NIVEL 3]],Catálogo!A:B,2,FALSE),"")</f>
        <v>3</v>
      </c>
      <c r="W2168" s="5">
        <v>1</v>
      </c>
      <c r="X2168" s="6" t="s">
        <v>31</v>
      </c>
      <c r="Y2168" s="5">
        <v>20211</v>
      </c>
      <c r="Z2168" s="5" t="s">
        <v>4009</v>
      </c>
      <c r="AA2168" s="5">
        <f>IF(ActividadesCom[[#This Row],[NIVEL 4]]&lt;&gt;0,VLOOKUP(ActividadesCom[[#This Row],[NIVEL 4]],Catálogo!A:B,2,FALSE),"")</f>
        <v>3</v>
      </c>
      <c r="AB2168" s="5">
        <v>1</v>
      </c>
      <c r="AC2168" s="6" t="s">
        <v>5</v>
      </c>
      <c r="AD2168" s="5">
        <v>20191</v>
      </c>
      <c r="AE2168" s="5" t="s">
        <v>4010</v>
      </c>
      <c r="AF2168" s="5">
        <f>IF(ActividadesCom[[#This Row],[NIVEL 5]]&lt;&gt;0,VLOOKUP(ActividadesCom[[#This Row],[NIVEL 5]],Catálogo!A:B,2,FALSE),"")</f>
        <v>2</v>
      </c>
      <c r="AG2168" s="5">
        <v>1</v>
      </c>
      <c r="AH2168" s="2"/>
      <c r="AI2168" s="2"/>
    </row>
    <row r="2169" spans="1:35" ht="30" hidden="1" customHeight="1" x14ac:dyDescent="0.25">
      <c r="A2169" s="7">
        <v>18470130</v>
      </c>
      <c r="B2169" s="97" t="str">
        <f>VLOOKUP(ActividadesCom[[#This Row],[NO. DE CONTROL]],'LISTADO ESTUDIANTES'!A:C,3,FALSE)</f>
        <v>GONZALEZ VARGAS ROBERTO DANIEL</v>
      </c>
      <c r="C2169" s="97" t="str">
        <f>VLOOKUP(ActividadesCom[[#This Row],[NO. DE CONTROL]],'LISTADO ESTUDIANTES'!A:B,2,FALSE)</f>
        <v>INGENIERIA CIVIL</v>
      </c>
      <c r="D2169" s="18" t="str">
        <f>VLOOKUP(ActividadesCom[[#This Row],[NO. DE CONTROL]],'LISTADO ESTUDIANTES'!A:D,4,FALSE)</f>
        <v>BAJA</v>
      </c>
      <c r="E2169" s="5">
        <f>SUM(ActividadesCom[[#This Row],[CRÉD. 1]],ActividadesCom[[#This Row],[CRÉD. 2]],ActividadesCom[[#This Row],[CRÉD. 3]],ActividadesCom[[#This Row],[CRÉD. 4]],ActividadesCom[[#This Row],[CRÉD. 5]])</f>
        <v>1</v>
      </c>
      <c r="F2169" s="17">
        <f>IF(ActividadesCom[[#This Row],[ÚLTIMO SEMESTRE CON CRÉDITOS]]&gt;0,ROUND(AVERAGE(ActividadesCom[[#This Row],[VALOR NIVEL 5]],ActividadesCom[[#This Row],[VALOR NIVEL 4]],ActividadesCom[[#This Row],[VALOR NIVEL 3]],ActividadesCom[[#This Row],[VALOR NIVEL 2]],ActividadesCom[[#This Row],[VALOR NIVEL 1]]),0),"")</f>
        <v>3</v>
      </c>
      <c r="G2169" s="5" t="str">
        <f>IF(ActividadesCom[[#This Row],[PROMEDIO]]="","",IF(ActividadesCom[[#This Row],[PROMEDIO]]&gt;=4,"EXCELENTE",IF(ActividadesCom[[#This Row],[PROMEDIO]]&gt;=3,"NOTABLE",IF(ActividadesCom[[#This Row],[PROMEDIO]]&gt;=2,"BUENO",IF(ActividadesCom[[#This Row],[PROMEDIO]]=1,"SUFICIENTE","")))))</f>
        <v>NOTABLE</v>
      </c>
      <c r="H2169" s="5">
        <f>MAX(ActividadesCom[[#This Row],[PERÍODO 1]],ActividadesCom[[#This Row],[PERÍODO 2]],ActividadesCom[[#This Row],[PERÍODO 3]],ActividadesCom[[#This Row],[PERÍODO 4]],ActividadesCom[[#This Row],[PERÍODO 5]])</f>
        <v>20183</v>
      </c>
      <c r="I2169" s="6"/>
      <c r="J2169" s="5"/>
      <c r="K2169" s="5"/>
      <c r="L2169" s="5" t="str">
        <f>IF(ActividadesCom[[#This Row],[NIVEL 1]]&lt;&gt;0,VLOOKUP(ActividadesCom[[#This Row],[NIVEL 1]],Catálogo!A:B,2,FALSE),"")</f>
        <v/>
      </c>
      <c r="M2169" s="5"/>
      <c r="N2169" s="6"/>
      <c r="O2169" s="5"/>
      <c r="P2169" s="5"/>
      <c r="Q2169" s="5" t="str">
        <f>IF(ActividadesCom[[#This Row],[NIVEL 2]]&lt;&gt;0,VLOOKUP(ActividadesCom[[#This Row],[NIVEL 2]],Catálogo!A:B,2,FALSE),"")</f>
        <v/>
      </c>
      <c r="R2169" s="14"/>
      <c r="S2169" s="28"/>
      <c r="T2169" s="14"/>
      <c r="U2169" s="14"/>
      <c r="V2169" s="5" t="str">
        <f>IF(ActividadesCom[[#This Row],[NIVEL 3]]&lt;&gt;0,VLOOKUP(ActividadesCom[[#This Row],[NIVEL 3]],Catálogo!A:B,2,FALSE),"")</f>
        <v/>
      </c>
      <c r="W2169" s="14"/>
      <c r="X2169" s="6"/>
      <c r="Y2169" s="5"/>
      <c r="Z2169" s="5"/>
      <c r="AA2169" s="5" t="str">
        <f>IF(ActividadesCom[[#This Row],[NIVEL 4]]&lt;&gt;0,VLOOKUP(ActividadesCom[[#This Row],[NIVEL 4]],Catálogo!A:B,2,FALSE),"")</f>
        <v/>
      </c>
      <c r="AB2169" s="5"/>
      <c r="AC2169" s="6" t="s">
        <v>42</v>
      </c>
      <c r="AD2169" s="5">
        <v>20183</v>
      </c>
      <c r="AE2169" s="5" t="s">
        <v>4009</v>
      </c>
      <c r="AF2169" s="5">
        <f>IF(ActividadesCom[[#This Row],[NIVEL 5]]&lt;&gt;0,VLOOKUP(ActividadesCom[[#This Row],[NIVEL 5]],Catálogo!A:B,2,FALSE),"")</f>
        <v>3</v>
      </c>
      <c r="AG2169" s="5">
        <v>1</v>
      </c>
      <c r="AH2169" s="2"/>
      <c r="AI2169" s="2"/>
    </row>
    <row r="2170" spans="1:35" ht="30" customHeight="1" x14ac:dyDescent="0.25">
      <c r="A2170" s="7">
        <v>18470131</v>
      </c>
      <c r="B2170" s="97" t="str">
        <f>VLOOKUP(ActividadesCom[[#This Row],[NO. DE CONTROL]],'LISTADO ESTUDIANTES'!A:C,3,FALSE)</f>
        <v>ZUBIETA CHAN SARAI</v>
      </c>
      <c r="C2170" s="134" t="str">
        <f>VLOOKUP(ActividadesCom[[#This Row],[NO. DE CONTROL]],'LISTADO ESTUDIANTES'!A:B,2,FALSE)</f>
        <v>INGENIERIA EN ADMINISTRACION</v>
      </c>
      <c r="D2170" s="135" t="str">
        <f>VLOOKUP(ActividadesCom[[#This Row],[NO. DE CONTROL]],'LISTADO ESTUDIANTES'!A:D,4,FALSE)</f>
        <v>ACTIVO(A)</v>
      </c>
      <c r="E2170" s="136">
        <f>SUM(ActividadesCom[[#This Row],[CRÉD. 1]],ActividadesCom[[#This Row],[CRÉD. 2]],ActividadesCom[[#This Row],[CRÉD. 3]],ActividadesCom[[#This Row],[CRÉD. 4]],ActividadesCom[[#This Row],[CRÉD. 5]])</f>
        <v>5</v>
      </c>
      <c r="F2170" s="137">
        <f>IF(ActividadesCom[[#This Row],[ÚLTIMO SEMESTRE CON CRÉDITOS]]&gt;0,ROUND(AVERAGE(ActividadesCom[[#This Row],[VALOR NIVEL 5]],ActividadesCom[[#This Row],[VALOR NIVEL 4]],ActividadesCom[[#This Row],[VALOR NIVEL 3]],ActividadesCom[[#This Row],[VALOR NIVEL 2]],ActividadesCom[[#This Row],[VALOR NIVEL 1]]),0),"")</f>
        <v>3</v>
      </c>
      <c r="G2170" s="5" t="str">
        <f>IF(ActividadesCom[[#This Row],[PROMEDIO]]="","",IF(ActividadesCom[[#This Row],[PROMEDIO]]&gt;=4,"EXCELENTE",IF(ActividadesCom[[#This Row],[PROMEDIO]]&gt;=3,"NOTABLE",IF(ActividadesCom[[#This Row],[PROMEDIO]]&gt;=2,"BUENO",IF(ActividadesCom[[#This Row],[PROMEDIO]]=1,"SUFICIENTE","")))))</f>
        <v>NOTABLE</v>
      </c>
      <c r="H2170" s="5">
        <f>MAX(ActividadesCom[[#This Row],[PERÍODO 1]],ActividadesCom[[#This Row],[PERÍODO 2]],ActividadesCom[[#This Row],[PERÍODO 3]],ActividadesCom[[#This Row],[PERÍODO 4]],ActividadesCom[[#This Row],[PERÍODO 5]])</f>
        <v>20211</v>
      </c>
      <c r="I2170" s="6" t="s">
        <v>461</v>
      </c>
      <c r="J2170" s="5">
        <v>20183</v>
      </c>
      <c r="K2170" s="5" t="s">
        <v>4010</v>
      </c>
      <c r="L2170" s="5">
        <f>IF(ActividadesCom[[#This Row],[NIVEL 1]]&lt;&gt;0,VLOOKUP(ActividadesCom[[#This Row],[NIVEL 1]],Catálogo!A:B,2,FALSE),"")</f>
        <v>2</v>
      </c>
      <c r="M2170" s="5">
        <v>1</v>
      </c>
      <c r="N2170" s="6" t="s">
        <v>4397</v>
      </c>
      <c r="O2170" s="17">
        <v>20211</v>
      </c>
      <c r="P2170" s="17" t="s">
        <v>4010</v>
      </c>
      <c r="Q2170" s="5">
        <f>IF(ActividadesCom[[#This Row],[NIVEL 2]]&lt;&gt;0,VLOOKUP(ActividadesCom[[#This Row],[NIVEL 2]],Catálogo!A:B,2,FALSE),"")</f>
        <v>2</v>
      </c>
      <c r="R2170" s="17">
        <v>1</v>
      </c>
      <c r="S2170" s="28" t="s">
        <v>4421</v>
      </c>
      <c r="T2170" s="14">
        <v>20211</v>
      </c>
      <c r="U2170" s="14" t="s">
        <v>4008</v>
      </c>
      <c r="V2170" s="5">
        <f>IF(ActividadesCom[[#This Row],[NIVEL 3]]&lt;&gt;0,VLOOKUP(ActividadesCom[[#This Row],[NIVEL 3]],Catálogo!A:B,2,FALSE),"")</f>
        <v>4</v>
      </c>
      <c r="W2170" s="14">
        <v>1</v>
      </c>
      <c r="X2170" s="6" t="s">
        <v>34</v>
      </c>
      <c r="Y2170" s="5">
        <v>20191</v>
      </c>
      <c r="Z2170" s="5" t="s">
        <v>4008</v>
      </c>
      <c r="AA2170" s="5">
        <f>IF(ActividadesCom[[#This Row],[NIVEL 4]]&lt;&gt;0,VLOOKUP(ActividadesCom[[#This Row],[NIVEL 4]],Catálogo!A:B,2,FALSE),"")</f>
        <v>4</v>
      </c>
      <c r="AB2170" s="5">
        <v>1</v>
      </c>
      <c r="AC2170" s="6" t="s">
        <v>37</v>
      </c>
      <c r="AD2170" s="5">
        <v>20183</v>
      </c>
      <c r="AE2170" s="5" t="s">
        <v>4008</v>
      </c>
      <c r="AF2170" s="5">
        <f>IF(ActividadesCom[[#This Row],[NIVEL 5]]&lt;&gt;0,VLOOKUP(ActividadesCom[[#This Row],[NIVEL 5]],Catálogo!A:B,2,FALSE),"")</f>
        <v>4</v>
      </c>
      <c r="AG2170" s="5">
        <v>1</v>
      </c>
      <c r="AH2170" s="2"/>
      <c r="AI2170" s="2"/>
    </row>
    <row r="2171" spans="1:35" ht="30" hidden="1" customHeight="1" x14ac:dyDescent="0.25">
      <c r="A2171" s="7">
        <v>18470132</v>
      </c>
      <c r="B2171" s="97" t="str">
        <f>VLOOKUP(ActividadesCom[[#This Row],[NO. DE CONTROL]],'LISTADO ESTUDIANTES'!A:C,3,FALSE)</f>
        <v>CAB DIAZ JOSUE ERNESTO</v>
      </c>
      <c r="C2171" s="97" t="str">
        <f>VLOOKUP(ActividadesCom[[#This Row],[NO. DE CONTROL]],'LISTADO ESTUDIANTES'!A:B,2,FALSE)</f>
        <v>INGENIERIA CIVIL</v>
      </c>
      <c r="D2171" s="18" t="str">
        <f>VLOOKUP(ActividadesCom[[#This Row],[NO. DE CONTROL]],'LISTADO ESTUDIANTES'!A:D,4,FALSE)</f>
        <v>BAJA</v>
      </c>
      <c r="E2171" s="5">
        <f>SUM(ActividadesCom[[#This Row],[CRÉD. 1]],ActividadesCom[[#This Row],[CRÉD. 2]],ActividadesCom[[#This Row],[CRÉD. 3]],ActividadesCom[[#This Row],[CRÉD. 4]],ActividadesCom[[#This Row],[CRÉD. 5]])</f>
        <v>0</v>
      </c>
      <c r="F2171" s="17" t="str">
        <f>IF(ActividadesCom[[#This Row],[ÚLTIMO SEMESTRE CON CRÉDITOS]]&gt;0,ROUND(AVERAGE(ActividadesCom[[#This Row],[VALOR NIVEL 5]],ActividadesCom[[#This Row],[VALOR NIVEL 4]],ActividadesCom[[#This Row],[VALOR NIVEL 3]],ActividadesCom[[#This Row],[VALOR NIVEL 2]],ActividadesCom[[#This Row],[VALOR NIVEL 1]]),0),"")</f>
        <v/>
      </c>
      <c r="G2171" s="5" t="str">
        <f>IF(ActividadesCom[[#This Row],[PROMEDIO]]="","",IF(ActividadesCom[[#This Row],[PROMEDIO]]&gt;=4,"EXCELENTE",IF(ActividadesCom[[#This Row],[PROMEDIO]]&gt;=3,"NOTABLE",IF(ActividadesCom[[#This Row],[PROMEDIO]]&gt;=2,"BUENO",IF(ActividadesCom[[#This Row],[PROMEDIO]]=1,"SUFICIENTE","")))))</f>
        <v/>
      </c>
      <c r="H2171" s="5">
        <f>MAX(ActividadesCom[[#This Row],[PERÍODO 1]],ActividadesCom[[#This Row],[PERÍODO 2]],ActividadesCom[[#This Row],[PERÍODO 3]],ActividadesCom[[#This Row],[PERÍODO 4]],ActividadesCom[[#This Row],[PERÍODO 5]])</f>
        <v>0</v>
      </c>
      <c r="I2171" s="6"/>
      <c r="J2171" s="5"/>
      <c r="K2171" s="5"/>
      <c r="L2171" s="5" t="str">
        <f>IF(ActividadesCom[[#This Row],[NIVEL 1]]&lt;&gt;0,VLOOKUP(ActividadesCom[[#This Row],[NIVEL 1]],Catálogo!A:B,2,FALSE),"")</f>
        <v/>
      </c>
      <c r="M2171" s="5"/>
      <c r="N2171" s="6"/>
      <c r="O2171" s="5"/>
      <c r="P2171" s="5"/>
      <c r="Q2171" s="5" t="str">
        <f>IF(ActividadesCom[[#This Row],[NIVEL 2]]&lt;&gt;0,VLOOKUP(ActividadesCom[[#This Row],[NIVEL 2]],Catálogo!A:B,2,FALSE),"")</f>
        <v/>
      </c>
      <c r="R2171" s="14"/>
      <c r="S2171" s="28"/>
      <c r="T2171" s="14"/>
      <c r="U2171" s="14"/>
      <c r="V2171" s="5" t="str">
        <f>IF(ActividadesCom[[#This Row],[NIVEL 3]]&lt;&gt;0,VLOOKUP(ActividadesCom[[#This Row],[NIVEL 3]],Catálogo!A:B,2,FALSE),"")</f>
        <v/>
      </c>
      <c r="W2171" s="14"/>
      <c r="X2171" s="6"/>
      <c r="Y2171" s="5"/>
      <c r="Z2171" s="5"/>
      <c r="AA2171" s="5" t="str">
        <f>IF(ActividadesCom[[#This Row],[NIVEL 4]]&lt;&gt;0,VLOOKUP(ActividadesCom[[#This Row],[NIVEL 4]],Catálogo!A:B,2,FALSE),"")</f>
        <v/>
      </c>
      <c r="AB2171" s="5"/>
      <c r="AC2171" s="6"/>
      <c r="AD2171" s="5"/>
      <c r="AE2171" s="5"/>
      <c r="AF2171" s="5" t="str">
        <f>IF(ActividadesCom[[#This Row],[NIVEL 5]]&lt;&gt;0,VLOOKUP(ActividadesCom[[#This Row],[NIVEL 5]],Catálogo!A:B,2,FALSE),"")</f>
        <v/>
      </c>
      <c r="AG2171" s="5"/>
      <c r="AH2171" s="2"/>
      <c r="AI2171" s="2"/>
    </row>
    <row r="2172" spans="1:35" ht="30" hidden="1" customHeight="1" x14ac:dyDescent="0.25">
      <c r="A2172" s="7">
        <v>18470133</v>
      </c>
      <c r="B2172" s="97" t="str">
        <f>VLOOKUP(ActividadesCom[[#This Row],[NO. DE CONTROL]],'LISTADO ESTUDIANTES'!A:C,3,FALSE)</f>
        <v>EHUAN NOH EMMANUEL DE LA LUZ</v>
      </c>
      <c r="C2172" s="97" t="str">
        <f>VLOOKUP(ActividadesCom[[#This Row],[NO. DE CONTROL]],'LISTADO ESTUDIANTES'!A:B,2,FALSE)</f>
        <v>INGENIERIA CIVIL</v>
      </c>
      <c r="D2172" s="18" t="str">
        <f>VLOOKUP(ActividadesCom[[#This Row],[NO. DE CONTROL]],'LISTADO ESTUDIANTES'!A:D,4,FALSE)</f>
        <v>BAJA</v>
      </c>
      <c r="E2172" s="5">
        <f>SUM(ActividadesCom[[#This Row],[CRÉD. 1]],ActividadesCom[[#This Row],[CRÉD. 2]],ActividadesCom[[#This Row],[CRÉD. 3]],ActividadesCom[[#This Row],[CRÉD. 4]],ActividadesCom[[#This Row],[CRÉD. 5]])</f>
        <v>0</v>
      </c>
      <c r="F2172" s="17" t="str">
        <f>IF(ActividadesCom[[#This Row],[ÚLTIMO SEMESTRE CON CRÉDITOS]]&gt;0,ROUND(AVERAGE(ActividadesCom[[#This Row],[VALOR NIVEL 5]],ActividadesCom[[#This Row],[VALOR NIVEL 4]],ActividadesCom[[#This Row],[VALOR NIVEL 3]],ActividadesCom[[#This Row],[VALOR NIVEL 2]],ActividadesCom[[#This Row],[VALOR NIVEL 1]]),0),"")</f>
        <v/>
      </c>
      <c r="G2172" s="5" t="str">
        <f>IF(ActividadesCom[[#This Row],[PROMEDIO]]="","",IF(ActividadesCom[[#This Row],[PROMEDIO]]&gt;=4,"EXCELENTE",IF(ActividadesCom[[#This Row],[PROMEDIO]]&gt;=3,"NOTABLE",IF(ActividadesCom[[#This Row],[PROMEDIO]]&gt;=2,"BUENO",IF(ActividadesCom[[#This Row],[PROMEDIO]]=1,"SUFICIENTE","")))))</f>
        <v/>
      </c>
      <c r="H2172" s="5">
        <f>MAX(ActividadesCom[[#This Row],[PERÍODO 1]],ActividadesCom[[#This Row],[PERÍODO 2]],ActividadesCom[[#This Row],[PERÍODO 3]],ActividadesCom[[#This Row],[PERÍODO 4]],ActividadesCom[[#This Row],[PERÍODO 5]])</f>
        <v>0</v>
      </c>
      <c r="I2172" s="6"/>
      <c r="J2172" s="5"/>
      <c r="K2172" s="5"/>
      <c r="L2172" s="5" t="str">
        <f>IF(ActividadesCom[[#This Row],[NIVEL 1]]&lt;&gt;0,VLOOKUP(ActividadesCom[[#This Row],[NIVEL 1]],Catálogo!A:B,2,FALSE),"")</f>
        <v/>
      </c>
      <c r="M2172" s="5"/>
      <c r="N2172" s="6"/>
      <c r="O2172" s="5"/>
      <c r="P2172" s="5"/>
      <c r="Q2172" s="5" t="str">
        <f>IF(ActividadesCom[[#This Row],[NIVEL 2]]&lt;&gt;0,VLOOKUP(ActividadesCom[[#This Row],[NIVEL 2]],Catálogo!A:B,2,FALSE),"")</f>
        <v/>
      </c>
      <c r="R2172" s="14"/>
      <c r="S2172" s="28"/>
      <c r="T2172" s="14"/>
      <c r="U2172" s="14"/>
      <c r="V2172" s="5" t="str">
        <f>IF(ActividadesCom[[#This Row],[NIVEL 3]]&lt;&gt;0,VLOOKUP(ActividadesCom[[#This Row],[NIVEL 3]],Catálogo!A:B,2,FALSE),"")</f>
        <v/>
      </c>
      <c r="W2172" s="14"/>
      <c r="X2172" s="6"/>
      <c r="Y2172" s="5"/>
      <c r="Z2172" s="5"/>
      <c r="AA2172" s="5" t="str">
        <f>IF(ActividadesCom[[#This Row],[NIVEL 4]]&lt;&gt;0,VLOOKUP(ActividadesCom[[#This Row],[NIVEL 4]],Catálogo!A:B,2,FALSE),"")</f>
        <v/>
      </c>
      <c r="AB2172" s="5"/>
      <c r="AC2172" s="6"/>
      <c r="AD2172" s="5"/>
      <c r="AE2172" s="5"/>
      <c r="AF2172" s="5" t="str">
        <f>IF(ActividadesCom[[#This Row],[NIVEL 5]]&lt;&gt;0,VLOOKUP(ActividadesCom[[#This Row],[NIVEL 5]],Catálogo!A:B,2,FALSE),"")</f>
        <v/>
      </c>
      <c r="AG2172" s="5"/>
      <c r="AH2172" s="2"/>
      <c r="AI2172" s="2"/>
    </row>
    <row r="2173" spans="1:35" ht="30" customHeight="1" x14ac:dyDescent="0.25">
      <c r="A2173" s="7">
        <v>18470134</v>
      </c>
      <c r="B2173" s="97" t="str">
        <f>VLOOKUP(ActividadesCom[[#This Row],[NO. DE CONTROL]],'LISTADO ESTUDIANTES'!A:C,3,FALSE)</f>
        <v>VELA MAY DANIEL MOISES</v>
      </c>
      <c r="C2173" s="97" t="str">
        <f>VLOOKUP(ActividadesCom[[#This Row],[NO. DE CONTROL]],'LISTADO ESTUDIANTES'!A:B,2,FALSE)</f>
        <v>INGENIERIA EN ADMINISTRACION</v>
      </c>
      <c r="D2173" s="18" t="str">
        <f>VLOOKUP(ActividadesCom[[#This Row],[NO. DE CONTROL]],'LISTADO ESTUDIANTES'!A:D,4,FALSE)</f>
        <v>ACTIVO(A)</v>
      </c>
      <c r="E2173" s="5">
        <f>SUM(ActividadesCom[[#This Row],[CRÉD. 1]],ActividadesCom[[#This Row],[CRÉD. 2]],ActividadesCom[[#This Row],[CRÉD. 3]],ActividadesCom[[#This Row],[CRÉD. 4]],ActividadesCom[[#This Row],[CRÉD. 5]])</f>
        <v>6</v>
      </c>
      <c r="F2173" s="17">
        <f>IF(ActividadesCom[[#This Row],[ÚLTIMO SEMESTRE CON CRÉDITOS]]&gt;0,ROUND(AVERAGE(ActividadesCom[[#This Row],[VALOR NIVEL 5]],ActividadesCom[[#This Row],[VALOR NIVEL 4]],ActividadesCom[[#This Row],[VALOR NIVEL 3]],ActividadesCom[[#This Row],[VALOR NIVEL 2]],ActividadesCom[[#This Row],[VALOR NIVEL 1]]),0),"")</f>
        <v>3</v>
      </c>
      <c r="G2173" s="5" t="str">
        <f>IF(ActividadesCom[[#This Row],[PROMEDIO]]="","",IF(ActividadesCom[[#This Row],[PROMEDIO]]&gt;=4,"EXCELENTE",IF(ActividadesCom[[#This Row],[PROMEDIO]]&gt;=3,"NOTABLE",IF(ActividadesCom[[#This Row],[PROMEDIO]]&gt;=2,"BUENO",IF(ActividadesCom[[#This Row],[PROMEDIO]]=1,"SUFICIENTE","")))))</f>
        <v>NOTABLE</v>
      </c>
      <c r="H2173" s="5">
        <f>MAX(ActividadesCom[[#This Row],[PERÍODO 1]],ActividadesCom[[#This Row],[PERÍODO 2]],ActividadesCom[[#This Row],[PERÍODO 3]],ActividadesCom[[#This Row],[PERÍODO 4]],ActividadesCom[[#This Row],[PERÍODO 5]])</f>
        <v>20203</v>
      </c>
      <c r="I2173" s="6" t="s">
        <v>943</v>
      </c>
      <c r="J2173" s="5">
        <v>20193</v>
      </c>
      <c r="K2173" s="5" t="s">
        <v>4010</v>
      </c>
      <c r="L2173" s="5">
        <f>IF(ActividadesCom[[#This Row],[NIVEL 1]]&lt;&gt;0,VLOOKUP(ActividadesCom[[#This Row],[NIVEL 1]],Catálogo!A:B,2,FALSE),"")</f>
        <v>2</v>
      </c>
      <c r="M2173" s="5">
        <v>2</v>
      </c>
      <c r="N2173" s="6" t="s">
        <v>4138</v>
      </c>
      <c r="O2173" s="5">
        <v>20203</v>
      </c>
      <c r="P2173" s="5" t="s">
        <v>4010</v>
      </c>
      <c r="Q2173" s="5">
        <f>IF(ActividadesCom[[#This Row],[NIVEL 2]]&lt;&gt;0,VLOOKUP(ActividadesCom[[#This Row],[NIVEL 2]],Catálogo!A:B,2,FALSE),"")</f>
        <v>2</v>
      </c>
      <c r="R2173" s="14">
        <v>2</v>
      </c>
      <c r="S2173" s="28"/>
      <c r="T2173" s="14"/>
      <c r="U2173" s="14"/>
      <c r="V2173" s="5" t="str">
        <f>IF(ActividadesCom[[#This Row],[NIVEL 3]]&lt;&gt;0,VLOOKUP(ActividadesCom[[#This Row],[NIVEL 3]],Catálogo!A:B,2,FALSE),"")</f>
        <v/>
      </c>
      <c r="W2173" s="14"/>
      <c r="X2173" s="6" t="s">
        <v>25</v>
      </c>
      <c r="Y2173" s="5">
        <v>20191</v>
      </c>
      <c r="Z2173" s="5" t="s">
        <v>4009</v>
      </c>
      <c r="AA2173" s="5">
        <f>IF(ActividadesCom[[#This Row],[NIVEL 4]]&lt;&gt;0,VLOOKUP(ActividadesCom[[#This Row],[NIVEL 4]],Catálogo!A:B,2,FALSE),"")</f>
        <v>3</v>
      </c>
      <c r="AB2173" s="5">
        <v>1</v>
      </c>
      <c r="AC2173" s="6" t="s">
        <v>11</v>
      </c>
      <c r="AD2173" s="5">
        <v>20183</v>
      </c>
      <c r="AE2173" s="5" t="s">
        <v>4009</v>
      </c>
      <c r="AF2173" s="5">
        <f>IF(ActividadesCom[[#This Row],[NIVEL 5]]&lt;&gt;0,VLOOKUP(ActividadesCom[[#This Row],[NIVEL 5]],Catálogo!A:B,2,FALSE),"")</f>
        <v>3</v>
      </c>
      <c r="AG2173" s="5">
        <v>1</v>
      </c>
      <c r="AH2173" s="2"/>
      <c r="AI2173" s="2"/>
    </row>
    <row r="2174" spans="1:35" ht="30" hidden="1" customHeight="1" x14ac:dyDescent="0.25">
      <c r="A2174" s="7">
        <v>18470135</v>
      </c>
      <c r="B2174" s="97" t="str">
        <f>VLOOKUP(ActividadesCom[[#This Row],[NO. DE CONTROL]],'LISTADO ESTUDIANTES'!A:C,3,FALSE)</f>
        <v>CHUC DELGADO DANIELA ALEJANDRA</v>
      </c>
      <c r="C2174" s="97" t="str">
        <f>VLOOKUP(ActividadesCom[[#This Row],[NO. DE CONTROL]],'LISTADO ESTUDIANTES'!A:B,2,FALSE)</f>
        <v>INGENIERIA EN ADMINISTRACION</v>
      </c>
      <c r="D2174" s="18" t="str">
        <f>VLOOKUP(ActividadesCom[[#This Row],[NO. DE CONTROL]],'LISTADO ESTUDIANTES'!A:D,4,FALSE)</f>
        <v>BAJA</v>
      </c>
      <c r="E2174" s="5">
        <f>SUM(ActividadesCom[[#This Row],[CRÉD. 1]],ActividadesCom[[#This Row],[CRÉD. 2]],ActividadesCom[[#This Row],[CRÉD. 3]],ActividadesCom[[#This Row],[CRÉD. 4]],ActividadesCom[[#This Row],[CRÉD. 5]])</f>
        <v>2</v>
      </c>
      <c r="F2174" s="17">
        <f>IF(ActividadesCom[[#This Row],[ÚLTIMO SEMESTRE CON CRÉDITOS]]&gt;0,ROUND(AVERAGE(ActividadesCom[[#This Row],[VALOR NIVEL 5]],ActividadesCom[[#This Row],[VALOR NIVEL 4]],ActividadesCom[[#This Row],[VALOR NIVEL 3]],ActividadesCom[[#This Row],[VALOR NIVEL 2]],ActividadesCom[[#This Row],[VALOR NIVEL 1]]),0),"")</f>
        <v>3</v>
      </c>
      <c r="G2174" s="5" t="str">
        <f>IF(ActividadesCom[[#This Row],[PROMEDIO]]="","",IF(ActividadesCom[[#This Row],[PROMEDIO]]&gt;=4,"EXCELENTE",IF(ActividadesCom[[#This Row],[PROMEDIO]]&gt;=3,"NOTABLE",IF(ActividadesCom[[#This Row],[PROMEDIO]]&gt;=2,"BUENO",IF(ActividadesCom[[#This Row],[PROMEDIO]]=1,"SUFICIENTE","")))))</f>
        <v>NOTABLE</v>
      </c>
      <c r="H2174" s="5">
        <f>MAX(ActividadesCom[[#This Row],[PERÍODO 1]],ActividadesCom[[#This Row],[PERÍODO 2]],ActividadesCom[[#This Row],[PERÍODO 3]],ActividadesCom[[#This Row],[PERÍODO 4]],ActividadesCom[[#This Row],[PERÍODO 5]])</f>
        <v>20183</v>
      </c>
      <c r="I2174" s="6" t="s">
        <v>461</v>
      </c>
      <c r="J2174" s="5">
        <v>20183</v>
      </c>
      <c r="K2174" s="5" t="s">
        <v>4010</v>
      </c>
      <c r="L2174" s="5">
        <f>IF(ActividadesCom[[#This Row],[NIVEL 1]]&lt;&gt;0,VLOOKUP(ActividadesCom[[#This Row],[NIVEL 1]],Catálogo!A:B,2,FALSE),"")</f>
        <v>2</v>
      </c>
      <c r="M2174" s="5">
        <v>1</v>
      </c>
      <c r="N2174" s="6"/>
      <c r="O2174" s="5"/>
      <c r="P2174" s="5"/>
      <c r="Q2174" s="5" t="str">
        <f>IF(ActividadesCom[[#This Row],[NIVEL 2]]&lt;&gt;0,VLOOKUP(ActividadesCom[[#This Row],[NIVEL 2]],Catálogo!A:B,2,FALSE),"")</f>
        <v/>
      </c>
      <c r="R2174" s="11"/>
      <c r="S2174" s="12"/>
      <c r="T2174" s="11"/>
      <c r="U2174" s="11"/>
      <c r="V2174" s="5" t="str">
        <f>IF(ActividadesCom[[#This Row],[NIVEL 3]]&lt;&gt;0,VLOOKUP(ActividadesCom[[#This Row],[NIVEL 3]],Catálogo!A:B,2,FALSE),"")</f>
        <v/>
      </c>
      <c r="W2174" s="11"/>
      <c r="X2174" s="6"/>
      <c r="Y2174" s="5"/>
      <c r="Z2174" s="5"/>
      <c r="AA2174" s="5" t="str">
        <f>IF(ActividadesCom[[#This Row],[NIVEL 4]]&lt;&gt;0,VLOOKUP(ActividadesCom[[#This Row],[NIVEL 4]],Catálogo!A:B,2,FALSE),"")</f>
        <v/>
      </c>
      <c r="AB2174" s="5"/>
      <c r="AC2174" s="6" t="s">
        <v>34</v>
      </c>
      <c r="AD2174" s="5">
        <v>20183</v>
      </c>
      <c r="AE2174" s="5" t="s">
        <v>4008</v>
      </c>
      <c r="AF2174" s="5">
        <f>IF(ActividadesCom[[#This Row],[NIVEL 5]]&lt;&gt;0,VLOOKUP(ActividadesCom[[#This Row],[NIVEL 5]],Catálogo!A:B,2,FALSE),"")</f>
        <v>4</v>
      </c>
      <c r="AG2174" s="5">
        <v>1</v>
      </c>
      <c r="AH2174" s="2"/>
      <c r="AI2174" s="2"/>
    </row>
    <row r="2175" spans="1:35" ht="30" customHeight="1" x14ac:dyDescent="0.25">
      <c r="A2175" s="7">
        <v>18470136</v>
      </c>
      <c r="B2175" s="97" t="str">
        <f>VLOOKUP(ActividadesCom[[#This Row],[NO. DE CONTROL]],'LISTADO ESTUDIANTES'!A:C,3,FALSE)</f>
        <v>CAÑA BALAN ANGEL GUADALUPE</v>
      </c>
      <c r="C2175" s="97" t="str">
        <f>VLOOKUP(ActividadesCom[[#This Row],[NO. DE CONTROL]],'LISTADO ESTUDIANTES'!A:B,2,FALSE)</f>
        <v>INGENIERIA CIVIL</v>
      </c>
      <c r="D2175" s="18" t="str">
        <f>VLOOKUP(ActividadesCom[[#This Row],[NO. DE CONTROL]],'LISTADO ESTUDIANTES'!A:D,4,FALSE)</f>
        <v>ACTIVO(A)</v>
      </c>
      <c r="E2175" s="5">
        <f>SUM(ActividadesCom[[#This Row],[CRÉD. 1]],ActividadesCom[[#This Row],[CRÉD. 2]],ActividadesCom[[#This Row],[CRÉD. 3]],ActividadesCom[[#This Row],[CRÉD. 4]],ActividadesCom[[#This Row],[CRÉD. 5]])</f>
        <v>5</v>
      </c>
      <c r="F2175" s="17">
        <f>IF(ActividadesCom[[#This Row],[ÚLTIMO SEMESTRE CON CRÉDITOS]]&gt;0,ROUND(AVERAGE(ActividadesCom[[#This Row],[VALOR NIVEL 5]],ActividadesCom[[#This Row],[VALOR NIVEL 4]],ActividadesCom[[#This Row],[VALOR NIVEL 3]],ActividadesCom[[#This Row],[VALOR NIVEL 2]],ActividadesCom[[#This Row],[VALOR NIVEL 1]]),0),"")</f>
        <v>4</v>
      </c>
      <c r="G2175" s="5" t="str">
        <f>IF(ActividadesCom[[#This Row],[PROMEDIO]]="","",IF(ActividadesCom[[#This Row],[PROMEDIO]]&gt;=4,"EXCELENTE",IF(ActividadesCom[[#This Row],[PROMEDIO]]&gt;=3,"NOTABLE",IF(ActividadesCom[[#This Row],[PROMEDIO]]&gt;=2,"BUENO",IF(ActividadesCom[[#This Row],[PROMEDIO]]=1,"SUFICIENTE","")))))</f>
        <v>EXCELENTE</v>
      </c>
      <c r="H2175" s="5">
        <f>MAX(ActividadesCom[[#This Row],[PERÍODO 1]],ActividadesCom[[#This Row],[PERÍODO 2]],ActividadesCom[[#This Row],[PERÍODO 3]],ActividadesCom[[#This Row],[PERÍODO 4]],ActividadesCom[[#This Row],[PERÍODO 5]])</f>
        <v>20211</v>
      </c>
      <c r="I2175" s="6" t="s">
        <v>519</v>
      </c>
      <c r="J2175" s="5">
        <v>20193</v>
      </c>
      <c r="K2175" s="5" t="s">
        <v>4008</v>
      </c>
      <c r="L2175" s="5">
        <f>IF(ActividadesCom[[#This Row],[NIVEL 1]]&lt;&gt;0,VLOOKUP(ActividadesCom[[#This Row],[NIVEL 1]],Catálogo!A:B,2,FALSE),"")</f>
        <v>4</v>
      </c>
      <c r="M2175" s="5">
        <v>2</v>
      </c>
      <c r="N2175" s="6" t="s">
        <v>4441</v>
      </c>
      <c r="O2175" s="5">
        <v>20191</v>
      </c>
      <c r="P2175" s="5" t="s">
        <v>4008</v>
      </c>
      <c r="Q2175" s="5">
        <f>IF(ActividadesCom[[#This Row],[NIVEL 2]]&lt;&gt;0,VLOOKUP(ActividadesCom[[#This Row],[NIVEL 2]],Catálogo!A:B,2,FALSE),"")</f>
        <v>4</v>
      </c>
      <c r="R2175" s="14">
        <v>1</v>
      </c>
      <c r="S2175" s="12" t="s">
        <v>37</v>
      </c>
      <c r="T2175" s="11">
        <v>20211</v>
      </c>
      <c r="U2175" s="11" t="s">
        <v>4008</v>
      </c>
      <c r="V2175" s="5">
        <f>IF(ActividadesCom[[#This Row],[NIVEL 3]]&lt;&gt;0,VLOOKUP(ActividadesCom[[#This Row],[NIVEL 3]],Catálogo!A:B,2,FALSE),"")</f>
        <v>4</v>
      </c>
      <c r="W2175" s="11">
        <v>1</v>
      </c>
      <c r="X2175" s="6"/>
      <c r="Y2175" s="5"/>
      <c r="Z2175" s="5"/>
      <c r="AA2175" s="5" t="str">
        <f>IF(ActividadesCom[[#This Row],[NIVEL 4]]&lt;&gt;0,VLOOKUP(ActividadesCom[[#This Row],[NIVEL 4]],Catálogo!A:B,2,FALSE),"")</f>
        <v/>
      </c>
      <c r="AB2175" s="5"/>
      <c r="AC2175" s="6" t="s">
        <v>37</v>
      </c>
      <c r="AD2175" s="5">
        <v>20183</v>
      </c>
      <c r="AE2175" s="5" t="s">
        <v>4008</v>
      </c>
      <c r="AF2175" s="5">
        <f>IF(ActividadesCom[[#This Row],[NIVEL 5]]&lt;&gt;0,VLOOKUP(ActividadesCom[[#This Row],[NIVEL 5]],Catálogo!A:B,2,FALSE),"")</f>
        <v>4</v>
      </c>
      <c r="AG2175" s="5">
        <v>1</v>
      </c>
      <c r="AH2175" s="2"/>
      <c r="AI2175" s="2"/>
    </row>
    <row r="2176" spans="1:35" ht="30" hidden="1" customHeight="1" x14ac:dyDescent="0.25">
      <c r="A2176" s="7">
        <v>18470137</v>
      </c>
      <c r="B2176" s="97" t="str">
        <f>VLOOKUP(ActividadesCom[[#This Row],[NO. DE CONTROL]],'LISTADO ESTUDIANTES'!A:C,3,FALSE)</f>
        <v>GONZALEZ PERALTA MONICA JANETH</v>
      </c>
      <c r="C2176" s="97" t="str">
        <f>VLOOKUP(ActividadesCom[[#This Row],[NO. DE CONTROL]],'LISTADO ESTUDIANTES'!A:B,2,FALSE)</f>
        <v>INGENIERIA CIVIL</v>
      </c>
      <c r="D2176" s="18" t="str">
        <f>VLOOKUP(ActividadesCom[[#This Row],[NO. DE CONTROL]],'LISTADO ESTUDIANTES'!A:D,4,FALSE)</f>
        <v>BAJA</v>
      </c>
      <c r="E2176" s="5">
        <f>SUM(ActividadesCom[[#This Row],[CRÉD. 1]],ActividadesCom[[#This Row],[CRÉD. 2]],ActividadesCom[[#This Row],[CRÉD. 3]],ActividadesCom[[#This Row],[CRÉD. 4]],ActividadesCom[[#This Row],[CRÉD. 5]])</f>
        <v>2</v>
      </c>
      <c r="F2176" s="17">
        <f>IF(ActividadesCom[[#This Row],[ÚLTIMO SEMESTRE CON CRÉDITOS]]&gt;0,ROUND(AVERAGE(ActividadesCom[[#This Row],[VALOR NIVEL 5]],ActividadesCom[[#This Row],[VALOR NIVEL 4]],ActividadesCom[[#This Row],[VALOR NIVEL 3]],ActividadesCom[[#This Row],[VALOR NIVEL 2]],ActividadesCom[[#This Row],[VALOR NIVEL 1]]),0),"")</f>
        <v>2</v>
      </c>
      <c r="G2176" s="5" t="str">
        <f>IF(ActividadesCom[[#This Row],[PROMEDIO]]="","",IF(ActividadesCom[[#This Row],[PROMEDIO]]&gt;=4,"EXCELENTE",IF(ActividadesCom[[#This Row],[PROMEDIO]]&gt;=3,"NOTABLE",IF(ActividadesCom[[#This Row],[PROMEDIO]]&gt;=2,"BUENO",IF(ActividadesCom[[#This Row],[PROMEDIO]]=1,"SUFICIENTE","")))))</f>
        <v>BUENO</v>
      </c>
      <c r="H2176" s="5">
        <f>MAX(ActividadesCom[[#This Row],[PERÍODO 1]],ActividadesCom[[#This Row],[PERÍODO 2]],ActividadesCom[[#This Row],[PERÍODO 3]],ActividadesCom[[#This Row],[PERÍODO 4]],ActividadesCom[[#This Row],[PERÍODO 5]])</f>
        <v>20183</v>
      </c>
      <c r="I2176" s="6" t="s">
        <v>519</v>
      </c>
      <c r="J2176" s="5">
        <v>20183</v>
      </c>
      <c r="K2176" s="5" t="s">
        <v>4010</v>
      </c>
      <c r="L2176" s="5">
        <f>IF(ActividadesCom[[#This Row],[NIVEL 1]]&lt;&gt;0,VLOOKUP(ActividadesCom[[#This Row],[NIVEL 1]],Catálogo!A:B,2,FALSE),"")</f>
        <v>2</v>
      </c>
      <c r="M2176" s="5">
        <v>1</v>
      </c>
      <c r="N2176" s="6"/>
      <c r="O2176" s="5"/>
      <c r="P2176" s="5"/>
      <c r="Q2176" s="5" t="str">
        <f>IF(ActividadesCom[[#This Row],[NIVEL 2]]&lt;&gt;0,VLOOKUP(ActividadesCom[[#This Row],[NIVEL 2]],Catálogo!A:B,2,FALSE),"")</f>
        <v/>
      </c>
      <c r="R2176" s="14"/>
      <c r="S2176" s="28"/>
      <c r="T2176" s="14"/>
      <c r="U2176" s="14"/>
      <c r="V2176" s="5" t="str">
        <f>IF(ActividadesCom[[#This Row],[NIVEL 3]]&lt;&gt;0,VLOOKUP(ActividadesCom[[#This Row],[NIVEL 3]],Catálogo!A:B,2,FALSE),"")</f>
        <v/>
      </c>
      <c r="W2176" s="14"/>
      <c r="X2176" s="6"/>
      <c r="Y2176" s="5"/>
      <c r="Z2176" s="5"/>
      <c r="AA2176" s="5" t="str">
        <f>IF(ActividadesCom[[#This Row],[NIVEL 4]]&lt;&gt;0,VLOOKUP(ActividadesCom[[#This Row],[NIVEL 4]],Catálogo!A:B,2,FALSE),"")</f>
        <v/>
      </c>
      <c r="AB2176" s="5"/>
      <c r="AC2176" s="6" t="s">
        <v>37</v>
      </c>
      <c r="AD2176" s="5">
        <v>20183</v>
      </c>
      <c r="AE2176" s="5" t="s">
        <v>4010</v>
      </c>
      <c r="AF2176" s="5">
        <f>IF(ActividadesCom[[#This Row],[NIVEL 5]]&lt;&gt;0,VLOOKUP(ActividadesCom[[#This Row],[NIVEL 5]],Catálogo!A:B,2,FALSE),"")</f>
        <v>2</v>
      </c>
      <c r="AG2176" s="5">
        <v>1</v>
      </c>
      <c r="AH2176" s="2"/>
      <c r="AI2176" s="2"/>
    </row>
    <row r="2177" spans="1:35" ht="30" customHeight="1" x14ac:dyDescent="0.25">
      <c r="A2177" s="7">
        <v>18470138</v>
      </c>
      <c r="B2177" s="97" t="str">
        <f>VLOOKUP(ActividadesCom[[#This Row],[NO. DE CONTROL]],'LISTADO ESTUDIANTES'!A:C,3,FALSE)</f>
        <v>PUC POOT JAZMIN DEL CARMEN</v>
      </c>
      <c r="C2177" s="97" t="str">
        <f>VLOOKUP(ActividadesCom[[#This Row],[NO. DE CONTROL]],'LISTADO ESTUDIANTES'!A:B,2,FALSE)</f>
        <v>INGENIERIA CIVIL</v>
      </c>
      <c r="D2177" s="18" t="str">
        <f>VLOOKUP(ActividadesCom[[#This Row],[NO. DE CONTROL]],'LISTADO ESTUDIANTES'!A:D,4,FALSE)</f>
        <v>ACTIVO(A)</v>
      </c>
      <c r="E2177" s="5">
        <f>SUM(ActividadesCom[[#This Row],[CRÉD. 1]],ActividadesCom[[#This Row],[CRÉD. 2]],ActividadesCom[[#This Row],[CRÉD. 3]],ActividadesCom[[#This Row],[CRÉD. 4]],ActividadesCom[[#This Row],[CRÉD. 5]])</f>
        <v>5</v>
      </c>
      <c r="F2177" s="17">
        <f>IF(ActividadesCom[[#This Row],[ÚLTIMO SEMESTRE CON CRÉDITOS]]&gt;0,ROUND(AVERAGE(ActividadesCom[[#This Row],[VALOR NIVEL 5]],ActividadesCom[[#This Row],[VALOR NIVEL 4]],ActividadesCom[[#This Row],[VALOR NIVEL 3]],ActividadesCom[[#This Row],[VALOR NIVEL 2]],ActividadesCom[[#This Row],[VALOR NIVEL 1]]),0),"")</f>
        <v>3</v>
      </c>
      <c r="G2177" s="5" t="str">
        <f>IF(ActividadesCom[[#This Row],[PROMEDIO]]="","",IF(ActividadesCom[[#This Row],[PROMEDIO]]&gt;=4,"EXCELENTE",IF(ActividadesCom[[#This Row],[PROMEDIO]]&gt;=3,"NOTABLE",IF(ActividadesCom[[#This Row],[PROMEDIO]]&gt;=2,"BUENO",IF(ActividadesCom[[#This Row],[PROMEDIO]]=1,"SUFICIENTE","")))))</f>
        <v>NOTABLE</v>
      </c>
      <c r="H2177" s="5">
        <f>MAX(ActividadesCom[[#This Row],[PERÍODO 1]],ActividadesCom[[#This Row],[PERÍODO 2]],ActividadesCom[[#This Row],[PERÍODO 3]],ActividadesCom[[#This Row],[PERÍODO 4]],ActividadesCom[[#This Row],[PERÍODO 5]])</f>
        <v>20221</v>
      </c>
      <c r="I2177" s="6" t="s">
        <v>4951</v>
      </c>
      <c r="J2177" s="5">
        <v>20221</v>
      </c>
      <c r="K2177" s="5" t="s">
        <v>4009</v>
      </c>
      <c r="L2177" s="5">
        <f>IF(ActividadesCom[[#This Row],[NIVEL 1]]&lt;&gt;0,VLOOKUP(ActividadesCom[[#This Row],[NIVEL 1]],Catálogo!A:B,2,FALSE),"")</f>
        <v>3</v>
      </c>
      <c r="M2177" s="5">
        <v>2</v>
      </c>
      <c r="N2177" s="6"/>
      <c r="O2177" s="5"/>
      <c r="P2177" s="5"/>
      <c r="Q2177" s="5" t="str">
        <f>IF(ActividadesCom[[#This Row],[NIVEL 2]]&lt;&gt;0,VLOOKUP(ActividadesCom[[#This Row],[NIVEL 2]],Catálogo!A:B,2,FALSE),"")</f>
        <v/>
      </c>
      <c r="R2177" s="5"/>
      <c r="S2177" s="6" t="s">
        <v>4483</v>
      </c>
      <c r="T2177" s="5">
        <v>20211</v>
      </c>
      <c r="U2177" s="5" t="s">
        <v>4008</v>
      </c>
      <c r="V2177" s="5">
        <f>IF(ActividadesCom[[#This Row],[NIVEL 3]]&lt;&gt;0,VLOOKUP(ActividadesCom[[#This Row],[NIVEL 3]],Catálogo!A:B,2,FALSE),"")</f>
        <v>4</v>
      </c>
      <c r="W2177" s="5">
        <v>1</v>
      </c>
      <c r="X2177" s="6" t="s">
        <v>5482</v>
      </c>
      <c r="Y2177" s="5">
        <v>20221</v>
      </c>
      <c r="Z2177" s="5" t="s">
        <v>4008</v>
      </c>
      <c r="AA2177" s="5">
        <f>IF(ActividadesCom[[#This Row],[NIVEL 4]]&lt;&gt;0,VLOOKUP(ActividadesCom[[#This Row],[NIVEL 4]],Catálogo!A:B,2,FALSE),"")</f>
        <v>4</v>
      </c>
      <c r="AB2177" s="5">
        <v>1</v>
      </c>
      <c r="AC2177" s="6" t="s">
        <v>37</v>
      </c>
      <c r="AD2177" s="5">
        <v>20183</v>
      </c>
      <c r="AE2177" s="5" t="s">
        <v>4010</v>
      </c>
      <c r="AF2177" s="5">
        <f>IF(ActividadesCom[[#This Row],[NIVEL 5]]&lt;&gt;0,VLOOKUP(ActividadesCom[[#This Row],[NIVEL 5]],Catálogo!A:B,2,FALSE),"")</f>
        <v>2</v>
      </c>
      <c r="AG2177" s="5">
        <v>1</v>
      </c>
      <c r="AH2177" s="2"/>
      <c r="AI2177" s="2"/>
    </row>
    <row r="2178" spans="1:35" s="24" customFormat="1" ht="30" customHeight="1" x14ac:dyDescent="0.25">
      <c r="A2178" s="7">
        <v>18470139</v>
      </c>
      <c r="B2178" s="97" t="str">
        <f>VLOOKUP(ActividadesCom[[#This Row],[NO. DE CONTROL]],'LISTADO ESTUDIANTES'!A:C,3,FALSE)</f>
        <v>PECH MARTINEZ ANA MARIA</v>
      </c>
      <c r="C2178" s="134" t="str">
        <f>VLOOKUP(ActividadesCom[[#This Row],[NO. DE CONTROL]],'LISTADO ESTUDIANTES'!A:B,2,FALSE)</f>
        <v>INGENIERIA EN ADMINISTRACION</v>
      </c>
      <c r="D2178" s="135" t="str">
        <f>VLOOKUP(ActividadesCom[[#This Row],[NO. DE CONTROL]],'LISTADO ESTUDIANTES'!A:D,4,FALSE)</f>
        <v>ACTIVO(A)</v>
      </c>
      <c r="E2178" s="136">
        <f>SUM(ActividadesCom[[#This Row],[CRÉD. 1]],ActividadesCom[[#This Row],[CRÉD. 2]],ActividadesCom[[#This Row],[CRÉD. 3]],ActividadesCom[[#This Row],[CRÉD. 4]],ActividadesCom[[#This Row],[CRÉD. 5]])</f>
        <v>6</v>
      </c>
      <c r="F2178" s="136">
        <f>IF(ActividadesCom[[#This Row],[ÚLTIMO SEMESTRE CON CRÉDITOS]]&gt;0,ROUND(AVERAGE(ActividadesCom[[#This Row],[VALOR NIVEL 5]],ActividadesCom[[#This Row],[VALOR NIVEL 4]],ActividadesCom[[#This Row],[VALOR NIVEL 3]],ActividadesCom[[#This Row],[VALOR NIVEL 2]],ActividadesCom[[#This Row],[VALOR NIVEL 1]]),0),"")</f>
        <v>3</v>
      </c>
      <c r="G2178" s="5" t="str">
        <f>IF(ActividadesCom[[#This Row],[PROMEDIO]]="","",IF(ActividadesCom[[#This Row],[PROMEDIO]]&gt;=4,"EXCELENTE",IF(ActividadesCom[[#This Row],[PROMEDIO]]&gt;=3,"NOTABLE",IF(ActividadesCom[[#This Row],[PROMEDIO]]&gt;=2,"BUENO",IF(ActividadesCom[[#This Row],[PROMEDIO]]=1,"SUFICIENTE","")))))</f>
        <v>NOTABLE</v>
      </c>
      <c r="H2178" s="5">
        <f>MAX(ActividadesCom[[#This Row],[PERÍODO 1]],ActividadesCom[[#This Row],[PERÍODO 2]],ActividadesCom[[#This Row],[PERÍODO 3]],ActividadesCom[[#This Row],[PERÍODO 4]],ActividadesCom[[#This Row],[PERÍODO 5]])</f>
        <v>20213</v>
      </c>
      <c r="I2178" s="6" t="s">
        <v>943</v>
      </c>
      <c r="J2178" s="5">
        <v>20193</v>
      </c>
      <c r="K2178" s="5" t="s">
        <v>4010</v>
      </c>
      <c r="L2178" s="5">
        <f>IF(ActividadesCom[[#This Row],[NIVEL 1]]&lt;&gt;0,VLOOKUP(ActividadesCom[[#This Row],[NIVEL 1]],Catálogo!A:B,2,FALSE),"")</f>
        <v>2</v>
      </c>
      <c r="M2178" s="5">
        <v>2</v>
      </c>
      <c r="N2178" s="6" t="s">
        <v>966</v>
      </c>
      <c r="O2178" s="5">
        <v>20191</v>
      </c>
      <c r="P2178" s="5" t="s">
        <v>4010</v>
      </c>
      <c r="Q2178" s="5">
        <f>IF(ActividadesCom[[#This Row],[NIVEL 2]]&lt;&gt;0,VLOOKUP(ActividadesCom[[#This Row],[NIVEL 2]],Catálogo!A:B,2,FALSE),"")</f>
        <v>2</v>
      </c>
      <c r="R2178" s="14">
        <v>1</v>
      </c>
      <c r="S2178" s="12" t="s">
        <v>5879</v>
      </c>
      <c r="T2178" s="11">
        <v>20213</v>
      </c>
      <c r="U2178" s="11" t="s">
        <v>4009</v>
      </c>
      <c r="V2178" s="5">
        <f>IF(ActividadesCom[[#This Row],[NIVEL 3]]&lt;&gt;0,VLOOKUP(ActividadesCom[[#This Row],[NIVEL 3]],Catálogo!A:B,2,FALSE),"")</f>
        <v>3</v>
      </c>
      <c r="W2178" s="14">
        <v>1</v>
      </c>
      <c r="X2178" s="6" t="s">
        <v>25</v>
      </c>
      <c r="Y2178" s="5">
        <v>20193</v>
      </c>
      <c r="Z2178" s="5" t="s">
        <v>4009</v>
      </c>
      <c r="AA2178" s="5">
        <f>IF(ActividadesCom[[#This Row],[NIVEL 4]]&lt;&gt;0,VLOOKUP(ActividadesCom[[#This Row],[NIVEL 4]],Catálogo!A:B,2,FALSE),"")</f>
        <v>3</v>
      </c>
      <c r="AB2178" s="5">
        <v>1</v>
      </c>
      <c r="AC2178" s="6" t="s">
        <v>615</v>
      </c>
      <c r="AD2178" s="5">
        <v>20183</v>
      </c>
      <c r="AE2178" s="5" t="s">
        <v>4009</v>
      </c>
      <c r="AF2178" s="5">
        <f>IF(ActividadesCom[[#This Row],[NIVEL 5]]&lt;&gt;0,VLOOKUP(ActividadesCom[[#This Row],[NIVEL 5]],Catálogo!A:B,2,FALSE),"")</f>
        <v>3</v>
      </c>
      <c r="AG2178" s="5">
        <v>1</v>
      </c>
    </row>
    <row r="2179" spans="1:35" ht="30" customHeight="1" x14ac:dyDescent="0.25">
      <c r="A2179" s="7">
        <v>18470140</v>
      </c>
      <c r="B2179" s="97" t="str">
        <f>VLOOKUP(ActividadesCom[[#This Row],[NO. DE CONTROL]],'LISTADO ESTUDIANTES'!A:C,3,FALSE)</f>
        <v>DZIB CENTURION FELIPE RAYMUNDO</v>
      </c>
      <c r="C2179" s="97" t="str">
        <f>VLOOKUP(ActividadesCom[[#This Row],[NO. DE CONTROL]],'LISTADO ESTUDIANTES'!A:B,2,FALSE)</f>
        <v>INGENIERIA EN GESTION EMPRESARIAL</v>
      </c>
      <c r="D2179" s="18" t="str">
        <f>VLOOKUP(ActividadesCom[[#This Row],[NO. DE CONTROL]],'LISTADO ESTUDIANTES'!A:D,4,FALSE)</f>
        <v>ACTIVO(A)</v>
      </c>
      <c r="E2179" s="5">
        <f>SUM(ActividadesCom[[#This Row],[CRÉD. 1]],ActividadesCom[[#This Row],[CRÉD. 2]],ActividadesCom[[#This Row],[CRÉD. 3]],ActividadesCom[[#This Row],[CRÉD. 4]],ActividadesCom[[#This Row],[CRÉD. 5]])</f>
        <v>5</v>
      </c>
      <c r="F2179" s="17">
        <f>IF(ActividadesCom[[#This Row],[ÚLTIMO SEMESTRE CON CRÉDITOS]]&gt;0,ROUND(AVERAGE(ActividadesCom[[#This Row],[VALOR NIVEL 5]],ActividadesCom[[#This Row],[VALOR NIVEL 4]],ActividadesCom[[#This Row],[VALOR NIVEL 3]],ActividadesCom[[#This Row],[VALOR NIVEL 2]],ActividadesCom[[#This Row],[VALOR NIVEL 1]]),0),"")</f>
        <v>3</v>
      </c>
      <c r="G2179" s="5" t="str">
        <f>IF(ActividadesCom[[#This Row],[PROMEDIO]]="","",IF(ActividadesCom[[#This Row],[PROMEDIO]]&gt;=4,"EXCELENTE",IF(ActividadesCom[[#This Row],[PROMEDIO]]&gt;=3,"NOTABLE",IF(ActividadesCom[[#This Row],[PROMEDIO]]&gt;=2,"BUENO",IF(ActividadesCom[[#This Row],[PROMEDIO]]=1,"SUFICIENTE","")))))</f>
        <v>NOTABLE</v>
      </c>
      <c r="H2179" s="5">
        <f>MAX(ActividadesCom[[#This Row],[PERÍODO 1]],ActividadesCom[[#This Row],[PERÍODO 2]],ActividadesCom[[#This Row],[PERÍODO 3]],ActividadesCom[[#This Row],[PERÍODO 4]],ActividadesCom[[#This Row],[PERÍODO 5]])</f>
        <v>20221</v>
      </c>
      <c r="I2179" s="6" t="s">
        <v>615</v>
      </c>
      <c r="J2179" s="5">
        <v>20213</v>
      </c>
      <c r="K2179" s="5" t="s">
        <v>4009</v>
      </c>
      <c r="L2179" s="5">
        <f>IF(ActividadesCom[[#This Row],[NIVEL 1]]&lt;&gt;0,VLOOKUP(ActividadesCom[[#This Row],[NIVEL 1]],Catálogo!A:B,2,FALSE),"")</f>
        <v>3</v>
      </c>
      <c r="M2179" s="5">
        <v>1</v>
      </c>
      <c r="N2179" s="45" t="s">
        <v>4848</v>
      </c>
      <c r="O2179" s="46">
        <v>20213</v>
      </c>
      <c r="P2179" s="5" t="s">
        <v>4008</v>
      </c>
      <c r="Q2179" s="5">
        <f>IF(ActividadesCom[[#This Row],[NIVEL 2]]&lt;&gt;0,VLOOKUP(ActividadesCom[[#This Row],[NIVEL 2]],Catálogo!A:B,2,FALSE),"")</f>
        <v>4</v>
      </c>
      <c r="R2179" s="5">
        <v>1</v>
      </c>
      <c r="S2179" s="6" t="s">
        <v>4530</v>
      </c>
      <c r="T2179" s="5">
        <v>20211</v>
      </c>
      <c r="U2179" s="5" t="s">
        <v>4008</v>
      </c>
      <c r="V2179" s="5">
        <f>IF(ActividadesCom[[#This Row],[NIVEL 3]]&lt;&gt;0,VLOOKUP(ActividadesCom[[#This Row],[NIVEL 3]],Catálogo!A:B,2,FALSE),"")</f>
        <v>4</v>
      </c>
      <c r="W2179" s="5">
        <v>1</v>
      </c>
      <c r="X2179" s="6" t="s">
        <v>4868</v>
      </c>
      <c r="Y2179" s="5">
        <v>20221</v>
      </c>
      <c r="Z2179" s="5" t="s">
        <v>4010</v>
      </c>
      <c r="AA2179" s="5">
        <f>IF(ActividadesCom[[#This Row],[NIVEL 4]]&lt;&gt;0,VLOOKUP(ActividadesCom[[#This Row],[NIVEL 4]],Catálogo!A:B,2,FALSE),"")</f>
        <v>2</v>
      </c>
      <c r="AB2179" s="5">
        <v>1</v>
      </c>
      <c r="AC2179" s="6" t="s">
        <v>42</v>
      </c>
      <c r="AD2179" s="5">
        <v>20183</v>
      </c>
      <c r="AE2179" s="5" t="s">
        <v>4009</v>
      </c>
      <c r="AF2179" s="5">
        <f>IF(ActividadesCom[[#This Row],[NIVEL 5]]&lt;&gt;0,VLOOKUP(ActividadesCom[[#This Row],[NIVEL 5]],Catálogo!A:B,2,FALSE),"")</f>
        <v>3</v>
      </c>
      <c r="AG2179" s="5">
        <v>1</v>
      </c>
      <c r="AH2179" s="2"/>
      <c r="AI2179" s="2"/>
    </row>
    <row r="2180" spans="1:35" s="24" customFormat="1" ht="30" customHeight="1" x14ac:dyDescent="0.25">
      <c r="A2180" s="7">
        <v>18470141</v>
      </c>
      <c r="B2180" s="97" t="str">
        <f>VLOOKUP(ActividadesCom[[#This Row],[NO. DE CONTROL]],'LISTADO ESTUDIANTES'!A:C,3,FALSE)</f>
        <v>CHAN CRUZ PAULINA JAQUELINNE</v>
      </c>
      <c r="C2180" s="134" t="str">
        <f>VLOOKUP(ActividadesCom[[#This Row],[NO. DE CONTROL]],'LISTADO ESTUDIANTES'!A:B,2,FALSE)</f>
        <v>INGENIERIA EN ADMINISTRACION</v>
      </c>
      <c r="D2180" s="135" t="str">
        <f>VLOOKUP(ActividadesCom[[#This Row],[NO. DE CONTROL]],'LISTADO ESTUDIANTES'!A:D,4,FALSE)</f>
        <v>ACTIVO(A)</v>
      </c>
      <c r="E2180" s="136">
        <f>SUM(ActividadesCom[[#This Row],[CRÉD. 1]],ActividadesCom[[#This Row],[CRÉD. 2]],ActividadesCom[[#This Row],[CRÉD. 3]],ActividadesCom[[#This Row],[CRÉD. 4]],ActividadesCom[[#This Row],[CRÉD. 5]])</f>
        <v>5</v>
      </c>
      <c r="F2180" s="136">
        <f>IF(ActividadesCom[[#This Row],[ÚLTIMO SEMESTRE CON CRÉDITOS]]&gt;0,ROUND(AVERAGE(ActividadesCom[[#This Row],[VALOR NIVEL 5]],ActividadesCom[[#This Row],[VALOR NIVEL 4]],ActividadesCom[[#This Row],[VALOR NIVEL 3]],ActividadesCom[[#This Row],[VALOR NIVEL 2]],ActividadesCom[[#This Row],[VALOR NIVEL 1]]),0),"")</f>
        <v>2</v>
      </c>
      <c r="G2180" s="5" t="str">
        <f>IF(ActividadesCom[[#This Row],[PROMEDIO]]="","",IF(ActividadesCom[[#This Row],[PROMEDIO]]&gt;=4,"EXCELENTE",IF(ActividadesCom[[#This Row],[PROMEDIO]]&gt;=3,"NOTABLE",IF(ActividadesCom[[#This Row],[PROMEDIO]]&gt;=2,"BUENO",IF(ActividadesCom[[#This Row],[PROMEDIO]]=1,"SUFICIENTE","")))))</f>
        <v>BUENO</v>
      </c>
      <c r="H2180" s="5">
        <f>MAX(ActividadesCom[[#This Row],[PERÍODO 1]],ActividadesCom[[#This Row],[PERÍODO 2]],ActividadesCom[[#This Row],[PERÍODO 3]],ActividadesCom[[#This Row],[PERÍODO 4]],ActividadesCom[[#This Row],[PERÍODO 5]])</f>
        <v>20201</v>
      </c>
      <c r="I2180" s="6" t="s">
        <v>966</v>
      </c>
      <c r="J2180" s="5">
        <v>20191</v>
      </c>
      <c r="K2180" s="5" t="s">
        <v>4010</v>
      </c>
      <c r="L2180" s="5">
        <f>IF(ActividadesCom[[#This Row],[NIVEL 1]]&lt;&gt;0,VLOOKUP(ActividadesCom[[#This Row],[NIVEL 1]],Catálogo!A:B,2,FALSE),"")</f>
        <v>2</v>
      </c>
      <c r="M2180" s="5">
        <v>1</v>
      </c>
      <c r="N2180" s="6" t="s">
        <v>3197</v>
      </c>
      <c r="O2180" s="5">
        <v>20201</v>
      </c>
      <c r="P2180" s="5" t="s">
        <v>4010</v>
      </c>
      <c r="Q2180" s="5">
        <f>IF(ActividadesCom[[#This Row],[NIVEL 2]]&lt;&gt;0,VLOOKUP(ActividadesCom[[#This Row],[NIVEL 2]],Catálogo!A:B,2,FALSE),"")</f>
        <v>2</v>
      </c>
      <c r="R2180" s="11">
        <v>1</v>
      </c>
      <c r="S2180" s="12" t="s">
        <v>615</v>
      </c>
      <c r="T2180" s="11">
        <v>20193</v>
      </c>
      <c r="U2180" s="11" t="s">
        <v>4010</v>
      </c>
      <c r="V2180" s="5">
        <f>IF(ActividadesCom[[#This Row],[NIVEL 3]]&lt;&gt;0,VLOOKUP(ActividadesCom[[#This Row],[NIVEL 3]],Catálogo!A:B,2,FALSE),"")</f>
        <v>2</v>
      </c>
      <c r="W2180" s="11">
        <v>1</v>
      </c>
      <c r="X2180" s="6" t="s">
        <v>615</v>
      </c>
      <c r="Y2180" s="5">
        <v>20191</v>
      </c>
      <c r="Z2180" s="5" t="s">
        <v>4008</v>
      </c>
      <c r="AA2180" s="5">
        <f>IF(ActividadesCom[[#This Row],[NIVEL 4]]&lt;&gt;0,VLOOKUP(ActividadesCom[[#This Row],[NIVEL 4]],Catálogo!A:B,2,FALSE),"")</f>
        <v>4</v>
      </c>
      <c r="AB2180" s="5">
        <v>1</v>
      </c>
      <c r="AC2180" s="6" t="s">
        <v>452</v>
      </c>
      <c r="AD2180" s="5">
        <v>20183</v>
      </c>
      <c r="AE2180" s="5" t="s">
        <v>4010</v>
      </c>
      <c r="AF2180" s="5">
        <f>IF(ActividadesCom[[#This Row],[NIVEL 5]]&lt;&gt;0,VLOOKUP(ActividadesCom[[#This Row],[NIVEL 5]],Catálogo!A:B,2,FALSE),"")</f>
        <v>2</v>
      </c>
      <c r="AG2180" s="5">
        <v>1</v>
      </c>
    </row>
    <row r="2181" spans="1:35" ht="30" customHeight="1" x14ac:dyDescent="0.25">
      <c r="A2181" s="18">
        <v>18470142</v>
      </c>
      <c r="B2181" s="97" t="str">
        <f>VLOOKUP(ActividadesCom[[#This Row],[NO. DE CONTROL]],'LISTADO ESTUDIANTES'!A:C,3,FALSE)</f>
        <v>DZUL RAMOS AMISADAI</v>
      </c>
      <c r="C2181" s="134" t="str">
        <f>VLOOKUP(ActividadesCom[[#This Row],[NO. DE CONTROL]],'LISTADO ESTUDIANTES'!A:B,2,FALSE)</f>
        <v>INGENIERIA EN ADMINISTRACION</v>
      </c>
      <c r="D2181" s="135" t="str">
        <f>VLOOKUP(ActividadesCom[[#This Row],[NO. DE CONTROL]],'LISTADO ESTUDIANTES'!A:D,4,FALSE)</f>
        <v>ACTIVO(A)</v>
      </c>
      <c r="E2181" s="136">
        <f>SUM(ActividadesCom[[#This Row],[CRÉD. 1]],ActividadesCom[[#This Row],[CRÉD. 2]],ActividadesCom[[#This Row],[CRÉD. 3]],ActividadesCom[[#This Row],[CRÉD. 4]],ActividadesCom[[#This Row],[CRÉD. 5]])</f>
        <v>5</v>
      </c>
      <c r="F2181" s="137">
        <f>IF(ActividadesCom[[#This Row],[ÚLTIMO SEMESTRE CON CRÉDITOS]]&gt;0,ROUND(AVERAGE(ActividadesCom[[#This Row],[VALOR NIVEL 5]],ActividadesCom[[#This Row],[VALOR NIVEL 4]],ActividadesCom[[#This Row],[VALOR NIVEL 3]],ActividadesCom[[#This Row],[VALOR NIVEL 2]],ActividadesCom[[#This Row],[VALOR NIVEL 1]]),0),"")</f>
        <v>3</v>
      </c>
      <c r="G2181" s="5" t="str">
        <f>IF(ActividadesCom[[#This Row],[PROMEDIO]]="","",IF(ActividadesCom[[#This Row],[PROMEDIO]]&gt;=4,"EXCELENTE",IF(ActividadesCom[[#This Row],[PROMEDIO]]&gt;=3,"NOTABLE",IF(ActividadesCom[[#This Row],[PROMEDIO]]&gt;=2,"BUENO",IF(ActividadesCom[[#This Row],[PROMEDIO]]=1,"SUFICIENTE","")))))</f>
        <v>NOTABLE</v>
      </c>
      <c r="H2181" s="5">
        <f>MAX(ActividadesCom[[#This Row],[PERÍODO 1]],ActividadesCom[[#This Row],[PERÍODO 2]],ActividadesCom[[#This Row],[PERÍODO 3]],ActividadesCom[[#This Row],[PERÍODO 4]],ActividadesCom[[#This Row],[PERÍODO 5]])</f>
        <v>20213</v>
      </c>
      <c r="I2181" s="6" t="s">
        <v>461</v>
      </c>
      <c r="J2181" s="5">
        <v>20183</v>
      </c>
      <c r="K2181" s="5" t="s">
        <v>4010</v>
      </c>
      <c r="L2181" s="5">
        <f>IF(ActividadesCom[[#This Row],[NIVEL 1]]&lt;&gt;0,VLOOKUP(ActividadesCom[[#This Row],[NIVEL 1]],Catálogo!A:B,2,FALSE),"")</f>
        <v>2</v>
      </c>
      <c r="M2181" s="5">
        <v>1</v>
      </c>
      <c r="N2181" s="6" t="s">
        <v>4532</v>
      </c>
      <c r="O2181" s="5">
        <v>20211</v>
      </c>
      <c r="P2181" s="5" t="s">
        <v>4010</v>
      </c>
      <c r="Q2181" s="5">
        <f>IF(ActividadesCom[[#This Row],[NIVEL 2]]&lt;&gt;0,VLOOKUP(ActividadesCom[[#This Row],[NIVEL 2]],Catálogo!A:B,2,FALSE),"")</f>
        <v>2</v>
      </c>
      <c r="R2181" s="11">
        <v>1</v>
      </c>
      <c r="S2181" s="12" t="s">
        <v>4532</v>
      </c>
      <c r="T2181" s="11">
        <v>20213</v>
      </c>
      <c r="U2181" s="11" t="s">
        <v>4010</v>
      </c>
      <c r="V2181" s="5">
        <f>IF(ActividadesCom[[#This Row],[NIVEL 3]]&lt;&gt;0,VLOOKUP(ActividadesCom[[#This Row],[NIVEL 3]],Catálogo!A:B,2,FALSE),"")</f>
        <v>2</v>
      </c>
      <c r="W2181" s="11">
        <v>1</v>
      </c>
      <c r="X2181" s="6" t="s">
        <v>34</v>
      </c>
      <c r="Y2181" s="5">
        <v>20191</v>
      </c>
      <c r="Z2181" s="5" t="s">
        <v>4008</v>
      </c>
      <c r="AA2181" s="5">
        <f>IF(ActividadesCom[[#This Row],[NIVEL 4]]&lt;&gt;0,VLOOKUP(ActividadesCom[[#This Row],[NIVEL 4]],Catálogo!A:B,2,FALSE),"")</f>
        <v>4</v>
      </c>
      <c r="AB2181" s="5">
        <v>1</v>
      </c>
      <c r="AC2181" s="6" t="s">
        <v>34</v>
      </c>
      <c r="AD2181" s="5">
        <v>20183</v>
      </c>
      <c r="AE2181" s="5" t="s">
        <v>4009</v>
      </c>
      <c r="AF2181" s="5">
        <f>IF(ActividadesCom[[#This Row],[NIVEL 5]]&lt;&gt;0,VLOOKUP(ActividadesCom[[#This Row],[NIVEL 5]],Catálogo!A:B,2,FALSE),"")</f>
        <v>3</v>
      </c>
      <c r="AG2181" s="5">
        <v>1</v>
      </c>
      <c r="AH2181" s="2"/>
      <c r="AI2181" s="2"/>
    </row>
    <row r="2182" spans="1:35" ht="30" customHeight="1" x14ac:dyDescent="0.25">
      <c r="A2182" s="7">
        <v>18470143</v>
      </c>
      <c r="B2182" s="97" t="str">
        <f>VLOOKUP(ActividadesCom[[#This Row],[NO. DE CONTROL]],'LISTADO ESTUDIANTES'!A:C,3,FALSE)</f>
        <v>DZUL RAMOS ZURISADAI</v>
      </c>
      <c r="C2182" s="134" t="str">
        <f>VLOOKUP(ActividadesCom[[#This Row],[NO. DE CONTROL]],'LISTADO ESTUDIANTES'!A:B,2,FALSE)</f>
        <v>INGENIERIA EN ADMINISTRACION</v>
      </c>
      <c r="D2182" s="135" t="str">
        <f>VLOOKUP(ActividadesCom[[#This Row],[NO. DE CONTROL]],'LISTADO ESTUDIANTES'!A:D,4,FALSE)</f>
        <v>ACTIVO(A)</v>
      </c>
      <c r="E2182" s="136">
        <f>SUM(ActividadesCom[[#This Row],[CRÉD. 1]],ActividadesCom[[#This Row],[CRÉD. 2]],ActividadesCom[[#This Row],[CRÉD. 3]],ActividadesCom[[#This Row],[CRÉD. 4]],ActividadesCom[[#This Row],[CRÉD. 5]])</f>
        <v>5</v>
      </c>
      <c r="F2182" s="137">
        <f>IF(ActividadesCom[[#This Row],[ÚLTIMO SEMESTRE CON CRÉDITOS]]&gt;0,ROUND(AVERAGE(ActividadesCom[[#This Row],[VALOR NIVEL 5]],ActividadesCom[[#This Row],[VALOR NIVEL 4]],ActividadesCom[[#This Row],[VALOR NIVEL 3]],ActividadesCom[[#This Row],[VALOR NIVEL 2]],ActividadesCom[[#This Row],[VALOR NIVEL 1]]),0),"")</f>
        <v>3</v>
      </c>
      <c r="G2182" s="5" t="str">
        <f>IF(ActividadesCom[[#This Row],[PROMEDIO]]="","",IF(ActividadesCom[[#This Row],[PROMEDIO]]&gt;=4,"EXCELENTE",IF(ActividadesCom[[#This Row],[PROMEDIO]]&gt;=3,"NOTABLE",IF(ActividadesCom[[#This Row],[PROMEDIO]]&gt;=2,"BUENO",IF(ActividadesCom[[#This Row],[PROMEDIO]]=1,"SUFICIENTE","")))))</f>
        <v>NOTABLE</v>
      </c>
      <c r="H2182" s="5">
        <f>MAX(ActividadesCom[[#This Row],[PERÍODO 1]],ActividadesCom[[#This Row],[PERÍODO 2]],ActividadesCom[[#This Row],[PERÍODO 3]],ActividadesCom[[#This Row],[PERÍODO 4]],ActividadesCom[[#This Row],[PERÍODO 5]])</f>
        <v>20213</v>
      </c>
      <c r="I2182" s="6" t="s">
        <v>461</v>
      </c>
      <c r="J2182" s="5">
        <v>20183</v>
      </c>
      <c r="K2182" s="5" t="s">
        <v>4010</v>
      </c>
      <c r="L2182" s="5">
        <f>IF(ActividadesCom[[#This Row],[NIVEL 1]]&lt;&gt;0,VLOOKUP(ActividadesCom[[#This Row],[NIVEL 1]],Catálogo!A:B,2,FALSE),"")</f>
        <v>2</v>
      </c>
      <c r="M2182" s="5">
        <v>1</v>
      </c>
      <c r="N2182" s="6" t="s">
        <v>4532</v>
      </c>
      <c r="O2182" s="5">
        <v>20211</v>
      </c>
      <c r="P2182" s="5" t="s">
        <v>4010</v>
      </c>
      <c r="Q2182" s="5">
        <f>IF(ActividadesCom[[#This Row],[NIVEL 2]]&lt;&gt;0,VLOOKUP(ActividadesCom[[#This Row],[NIVEL 2]],Catálogo!A:B,2,FALSE),"")</f>
        <v>2</v>
      </c>
      <c r="R2182" s="11">
        <v>1</v>
      </c>
      <c r="S2182" s="12" t="s">
        <v>4532</v>
      </c>
      <c r="T2182" s="11">
        <v>20213</v>
      </c>
      <c r="U2182" s="11" t="s">
        <v>4010</v>
      </c>
      <c r="V2182" s="5">
        <f>IF(ActividadesCom[[#This Row],[NIVEL 3]]&lt;&gt;0,VLOOKUP(ActividadesCom[[#This Row],[NIVEL 3]],Catálogo!A:B,2,FALSE),"")</f>
        <v>2</v>
      </c>
      <c r="W2182" s="11">
        <v>1</v>
      </c>
      <c r="X2182" s="6" t="s">
        <v>34</v>
      </c>
      <c r="Y2182" s="5">
        <v>20191</v>
      </c>
      <c r="Z2182" s="5" t="s">
        <v>4008</v>
      </c>
      <c r="AA2182" s="5">
        <f>IF(ActividadesCom[[#This Row],[NIVEL 4]]&lt;&gt;0,VLOOKUP(ActividadesCom[[#This Row],[NIVEL 4]],Catálogo!A:B,2,FALSE),"")</f>
        <v>4</v>
      </c>
      <c r="AB2182" s="5">
        <v>1</v>
      </c>
      <c r="AC2182" s="6" t="s">
        <v>34</v>
      </c>
      <c r="AD2182" s="5">
        <v>20183</v>
      </c>
      <c r="AE2182" s="5" t="s">
        <v>4008</v>
      </c>
      <c r="AF2182" s="5">
        <f>IF(ActividadesCom[[#This Row],[NIVEL 5]]&lt;&gt;0,VLOOKUP(ActividadesCom[[#This Row],[NIVEL 5]],Catálogo!A:B,2,FALSE),"")</f>
        <v>4</v>
      </c>
      <c r="AG2182" s="5">
        <v>1</v>
      </c>
      <c r="AH2182" s="2"/>
      <c r="AI2182" s="2"/>
    </row>
    <row r="2183" spans="1:35" ht="30" customHeight="1" x14ac:dyDescent="0.25">
      <c r="A2183" s="7">
        <v>18470144</v>
      </c>
      <c r="B2183" s="97" t="str">
        <f>VLOOKUP(ActividadesCom[[#This Row],[NO. DE CONTROL]],'LISTADO ESTUDIANTES'!A:C,3,FALSE)</f>
        <v>ALCOCER PASCUAL ALEJANDRO IVAN</v>
      </c>
      <c r="C2183" s="134" t="str">
        <f>VLOOKUP(ActividadesCom[[#This Row],[NO. DE CONTROL]],'LISTADO ESTUDIANTES'!A:B,2,FALSE)</f>
        <v>INGENIERIA EN ADMINISTRACION</v>
      </c>
      <c r="D2183" s="135" t="str">
        <f>VLOOKUP(ActividadesCom[[#This Row],[NO. DE CONTROL]],'LISTADO ESTUDIANTES'!A:D,4,FALSE)</f>
        <v>ACTIVO(A)</v>
      </c>
      <c r="E2183" s="136">
        <f>SUM(ActividadesCom[[#This Row],[CRÉD. 1]],ActividadesCom[[#This Row],[CRÉD. 2]],ActividadesCom[[#This Row],[CRÉD. 3]],ActividadesCom[[#This Row],[CRÉD. 4]],ActividadesCom[[#This Row],[CRÉD. 5]])</f>
        <v>6</v>
      </c>
      <c r="F2183" s="137">
        <f>IF(ActividadesCom[[#This Row],[ÚLTIMO SEMESTRE CON CRÉDITOS]]&gt;0,ROUND(AVERAGE(ActividadesCom[[#This Row],[VALOR NIVEL 5]],ActividadesCom[[#This Row],[VALOR NIVEL 4]],ActividadesCom[[#This Row],[VALOR NIVEL 3]],ActividadesCom[[#This Row],[VALOR NIVEL 2]],ActividadesCom[[#This Row],[VALOR NIVEL 1]]),0),"")</f>
        <v>3</v>
      </c>
      <c r="G2183" s="5" t="str">
        <f>IF(ActividadesCom[[#This Row],[PROMEDIO]]="","",IF(ActividadesCom[[#This Row],[PROMEDIO]]&gt;=4,"EXCELENTE",IF(ActividadesCom[[#This Row],[PROMEDIO]]&gt;=3,"NOTABLE",IF(ActividadesCom[[#This Row],[PROMEDIO]]&gt;=2,"BUENO",IF(ActividadesCom[[#This Row],[PROMEDIO]]=1,"SUFICIENTE","")))))</f>
        <v>NOTABLE</v>
      </c>
      <c r="H2183" s="5">
        <f>MAX(ActividadesCom[[#This Row],[PERÍODO 1]],ActividadesCom[[#This Row],[PERÍODO 2]],ActividadesCom[[#This Row],[PERÍODO 3]],ActividadesCom[[#This Row],[PERÍODO 4]],ActividadesCom[[#This Row],[PERÍODO 5]])</f>
        <v>20221</v>
      </c>
      <c r="I2183" s="6" t="s">
        <v>461</v>
      </c>
      <c r="J2183" s="5">
        <v>20183</v>
      </c>
      <c r="K2183" s="5" t="s">
        <v>4010</v>
      </c>
      <c r="L2183" s="5">
        <f>IF(ActividadesCom[[#This Row],[NIVEL 1]]&lt;&gt;0,VLOOKUP(ActividadesCom[[#This Row],[NIVEL 1]],Catálogo!A:B,2,FALSE),"")</f>
        <v>2</v>
      </c>
      <c r="M2183" s="5">
        <v>1</v>
      </c>
      <c r="N2183" s="6" t="s">
        <v>1100</v>
      </c>
      <c r="O2183" s="5">
        <v>20193</v>
      </c>
      <c r="P2183" s="5" t="s">
        <v>4010</v>
      </c>
      <c r="Q2183" s="5">
        <f>IF(ActividadesCom[[#This Row],[NIVEL 2]]&lt;&gt;0,VLOOKUP(ActividadesCom[[#This Row],[NIVEL 2]],Catálogo!A:B,2,FALSE),"")</f>
        <v>2</v>
      </c>
      <c r="R2183" s="11">
        <v>2</v>
      </c>
      <c r="S2183" s="12" t="s">
        <v>615</v>
      </c>
      <c r="T2183" s="11">
        <v>20221</v>
      </c>
      <c r="U2183" s="11" t="s">
        <v>4008</v>
      </c>
      <c r="V2183" s="5">
        <f>IF(ActividadesCom[[#This Row],[NIVEL 3]]&lt;&gt;0,VLOOKUP(ActividadesCom[[#This Row],[NIVEL 3]],Catálogo!A:B,2,FALSE),"")</f>
        <v>4</v>
      </c>
      <c r="W2183" s="11">
        <v>1</v>
      </c>
      <c r="X2183" s="6" t="s">
        <v>25</v>
      </c>
      <c r="Y2183" s="5">
        <v>20221</v>
      </c>
      <c r="Z2183" s="5" t="s">
        <v>4009</v>
      </c>
      <c r="AA2183" s="5">
        <f>IF(ActividadesCom[[#This Row],[NIVEL 4]]&lt;&gt;0,VLOOKUP(ActividadesCom[[#This Row],[NIVEL 4]],Catálogo!A:B,2,FALSE),"")</f>
        <v>3</v>
      </c>
      <c r="AB2183" s="5">
        <v>1</v>
      </c>
      <c r="AC2183" s="6" t="s">
        <v>5879</v>
      </c>
      <c r="AD2183" s="5">
        <v>20213</v>
      </c>
      <c r="AE2183" s="5" t="s">
        <v>4009</v>
      </c>
      <c r="AF2183" s="5">
        <f>IF(ActividadesCom[[#This Row],[NIVEL 5]]&lt;&gt;0,VLOOKUP(ActividadesCom[[#This Row],[NIVEL 5]],Catálogo!A:B,2,FALSE),"")</f>
        <v>3</v>
      </c>
      <c r="AG2183" s="5">
        <v>1</v>
      </c>
      <c r="AH2183" s="2"/>
      <c r="AI2183" s="2"/>
    </row>
    <row r="2184" spans="1:35" ht="30" customHeight="1" x14ac:dyDescent="0.25">
      <c r="A2184" s="7">
        <v>18470145</v>
      </c>
      <c r="B2184" s="97" t="str">
        <f>VLOOKUP(ActividadesCom[[#This Row],[NO. DE CONTROL]],'LISTADO ESTUDIANTES'!A:C,3,FALSE)</f>
        <v>MAY CAHUICH IRVIN JHOSEFAHT</v>
      </c>
      <c r="C2184" s="134" t="str">
        <f>VLOOKUP(ActividadesCom[[#This Row],[NO. DE CONTROL]],'LISTADO ESTUDIANTES'!A:B,2,FALSE)</f>
        <v>INGENIERIA EN ADMINISTRACION</v>
      </c>
      <c r="D2184" s="135" t="str">
        <f>VLOOKUP(ActividadesCom[[#This Row],[NO. DE CONTROL]],'LISTADO ESTUDIANTES'!A:D,4,FALSE)</f>
        <v>ACTIVO(A)</v>
      </c>
      <c r="E2184" s="136">
        <f>SUM(ActividadesCom[[#This Row],[CRÉD. 1]],ActividadesCom[[#This Row],[CRÉD. 2]],ActividadesCom[[#This Row],[CRÉD. 3]],ActividadesCom[[#This Row],[CRÉD. 4]],ActividadesCom[[#This Row],[CRÉD. 5]])</f>
        <v>5</v>
      </c>
      <c r="F2184" s="137">
        <f>IF(ActividadesCom[[#This Row],[ÚLTIMO SEMESTRE CON CRÉDITOS]]&gt;0,ROUND(AVERAGE(ActividadesCom[[#This Row],[VALOR NIVEL 5]],ActividadesCom[[#This Row],[VALOR NIVEL 4]],ActividadesCom[[#This Row],[VALOR NIVEL 3]],ActividadesCom[[#This Row],[VALOR NIVEL 2]],ActividadesCom[[#This Row],[VALOR NIVEL 1]]),0),"")</f>
        <v>2</v>
      </c>
      <c r="G2184" s="5" t="str">
        <f>IF(ActividadesCom[[#This Row],[PROMEDIO]]="","",IF(ActividadesCom[[#This Row],[PROMEDIO]]&gt;=4,"EXCELENTE",IF(ActividadesCom[[#This Row],[PROMEDIO]]&gt;=3,"NOTABLE",IF(ActividadesCom[[#This Row],[PROMEDIO]]&gt;=2,"BUENO",IF(ActividadesCom[[#This Row],[PROMEDIO]]=1,"SUFICIENTE","")))))</f>
        <v>BUENO</v>
      </c>
      <c r="H2184" s="5">
        <f>MAX(ActividadesCom[[#This Row],[PERÍODO 1]],ActividadesCom[[#This Row],[PERÍODO 2]],ActividadesCom[[#This Row],[PERÍODO 3]],ActividadesCom[[#This Row],[PERÍODO 4]],ActividadesCom[[#This Row],[PERÍODO 5]])</f>
        <v>20221</v>
      </c>
      <c r="I2184" s="6" t="s">
        <v>966</v>
      </c>
      <c r="J2184" s="5">
        <v>20191</v>
      </c>
      <c r="K2184" s="5" t="s">
        <v>4010</v>
      </c>
      <c r="L2184" s="5">
        <f>IF(ActividadesCom[[#This Row],[NIVEL 1]]&lt;&gt;0,VLOOKUP(ActividadesCom[[#This Row],[NIVEL 1]],Catálogo!A:B,2,FALSE),"")</f>
        <v>2</v>
      </c>
      <c r="M2184" s="5">
        <v>1</v>
      </c>
      <c r="N2184" s="6" t="s">
        <v>4532</v>
      </c>
      <c r="O2184" s="5">
        <v>20211</v>
      </c>
      <c r="P2184" s="5" t="s">
        <v>4011</v>
      </c>
      <c r="Q2184" s="5">
        <f>IF(ActividadesCom[[#This Row],[NIVEL 2]]&lt;&gt;0,VLOOKUP(ActividadesCom[[#This Row],[NIVEL 2]],Catálogo!A:B,2,FALSE),"")</f>
        <v>1</v>
      </c>
      <c r="R2184" s="11">
        <v>1</v>
      </c>
      <c r="S2184" s="12" t="s">
        <v>4532</v>
      </c>
      <c r="T2184" s="11">
        <v>20213</v>
      </c>
      <c r="U2184" s="11" t="s">
        <v>4011</v>
      </c>
      <c r="V2184" s="5">
        <f>IF(ActividadesCom[[#This Row],[NIVEL 3]]&lt;&gt;0,VLOOKUP(ActividadesCom[[#This Row],[NIVEL 3]],Catálogo!A:B,2,FALSE),"")</f>
        <v>1</v>
      </c>
      <c r="W2184" s="11">
        <v>1</v>
      </c>
      <c r="X2184" s="6" t="s">
        <v>4897</v>
      </c>
      <c r="Y2184" s="5">
        <v>20221</v>
      </c>
      <c r="Z2184" s="5" t="s">
        <v>4008</v>
      </c>
      <c r="AA2184" s="5">
        <f>IF(ActividadesCom[[#This Row],[NIVEL 4]]&lt;&gt;0,VLOOKUP(ActividadesCom[[#This Row],[NIVEL 4]],Catálogo!A:B,2,FALSE),"")</f>
        <v>4</v>
      </c>
      <c r="AB2184" s="5">
        <v>1</v>
      </c>
      <c r="AC2184" s="6" t="s">
        <v>403</v>
      </c>
      <c r="AD2184" s="5">
        <v>20183</v>
      </c>
      <c r="AE2184" s="5" t="s">
        <v>4010</v>
      </c>
      <c r="AF2184" s="5">
        <f>IF(ActividadesCom[[#This Row],[NIVEL 5]]&lt;&gt;0,VLOOKUP(ActividadesCom[[#This Row],[NIVEL 5]],Catálogo!A:B,2,FALSE),"")</f>
        <v>2</v>
      </c>
      <c r="AG2184" s="5">
        <v>1</v>
      </c>
      <c r="AH2184" s="2"/>
      <c r="AI2184" s="2"/>
    </row>
    <row r="2185" spans="1:35" ht="30" customHeight="1" x14ac:dyDescent="0.25">
      <c r="A2185" s="7">
        <v>18470146</v>
      </c>
      <c r="B2185" s="97" t="str">
        <f>VLOOKUP(ActividadesCom[[#This Row],[NO. DE CONTROL]],'LISTADO ESTUDIANTES'!A:C,3,FALSE)</f>
        <v>OJEDA PUC ABDIEL ISAI</v>
      </c>
      <c r="C2185" s="97" t="str">
        <f>VLOOKUP(ActividadesCom[[#This Row],[NO. DE CONTROL]],'LISTADO ESTUDIANTES'!A:B,2,FALSE)</f>
        <v>INGENIERIA EN GESTION EMPRESARIAL</v>
      </c>
      <c r="D2185" s="18" t="str">
        <f>VLOOKUP(ActividadesCom[[#This Row],[NO. DE CONTROL]],'LISTADO ESTUDIANTES'!A:D,4,FALSE)</f>
        <v>ACTIVO(A)</v>
      </c>
      <c r="E2185" s="5">
        <f>SUM(ActividadesCom[[#This Row],[CRÉD. 1]],ActividadesCom[[#This Row],[CRÉD. 2]],ActividadesCom[[#This Row],[CRÉD. 3]],ActividadesCom[[#This Row],[CRÉD. 4]],ActividadesCom[[#This Row],[CRÉD. 5]])</f>
        <v>5</v>
      </c>
      <c r="F2185" s="17">
        <f>IF(ActividadesCom[[#This Row],[ÚLTIMO SEMESTRE CON CRÉDITOS]]&gt;0,ROUND(AVERAGE(ActividadesCom[[#This Row],[VALOR NIVEL 5]],ActividadesCom[[#This Row],[VALOR NIVEL 4]],ActividadesCom[[#This Row],[VALOR NIVEL 3]],ActividadesCom[[#This Row],[VALOR NIVEL 2]],ActividadesCom[[#This Row],[VALOR NIVEL 1]]),0),"")</f>
        <v>3</v>
      </c>
      <c r="G2185" s="5" t="str">
        <f>IF(ActividadesCom[[#This Row],[PROMEDIO]]="","",IF(ActividadesCom[[#This Row],[PROMEDIO]]&gt;=4,"EXCELENTE",IF(ActividadesCom[[#This Row],[PROMEDIO]]&gt;=3,"NOTABLE",IF(ActividadesCom[[#This Row],[PROMEDIO]]&gt;=2,"BUENO",IF(ActividadesCom[[#This Row],[PROMEDIO]]=1,"SUFICIENTE","")))))</f>
        <v>NOTABLE</v>
      </c>
      <c r="H2185" s="5">
        <f>MAX(ActividadesCom[[#This Row],[PERÍODO 1]],ActividadesCom[[#This Row],[PERÍODO 2]],ActividadesCom[[#This Row],[PERÍODO 3]],ActividadesCom[[#This Row],[PERÍODO 4]],ActividadesCom[[#This Row],[PERÍODO 5]])</f>
        <v>20213</v>
      </c>
      <c r="I2185" s="6" t="s">
        <v>4123</v>
      </c>
      <c r="J2185" s="5">
        <v>20203</v>
      </c>
      <c r="K2185" s="5" t="s">
        <v>4010</v>
      </c>
      <c r="L2185" s="5">
        <f>IF(ActividadesCom[[#This Row],[NIVEL 1]]&lt;&gt;0,VLOOKUP(ActividadesCom[[#This Row],[NIVEL 1]],Catálogo!A:B,2,FALSE),"")</f>
        <v>2</v>
      </c>
      <c r="M2185" s="5">
        <v>1</v>
      </c>
      <c r="N2185" s="6" t="s">
        <v>4530</v>
      </c>
      <c r="O2185" s="5">
        <v>20211</v>
      </c>
      <c r="P2185" s="5" t="s">
        <v>4008</v>
      </c>
      <c r="Q2185" s="5">
        <f>IF(ActividadesCom[[#This Row],[NIVEL 2]]&lt;&gt;0,VLOOKUP(ActividadesCom[[#This Row],[NIVEL 2]],Catálogo!A:B,2,FALSE),"")</f>
        <v>4</v>
      </c>
      <c r="R2185" s="5">
        <v>1</v>
      </c>
      <c r="S2185" s="6" t="s">
        <v>3519</v>
      </c>
      <c r="T2185" s="5">
        <v>20213</v>
      </c>
      <c r="U2185" s="5" t="s">
        <v>4009</v>
      </c>
      <c r="V2185" s="5">
        <f>IF(ActividadesCom[[#This Row],[NIVEL 3]]&lt;&gt;0,VLOOKUP(ActividadesCom[[#This Row],[NIVEL 3]],Catálogo!A:B,2,FALSE),"")</f>
        <v>3</v>
      </c>
      <c r="W2185" s="5">
        <v>1</v>
      </c>
      <c r="X2185" s="6" t="s">
        <v>4848</v>
      </c>
      <c r="Y2185" s="5">
        <v>20213</v>
      </c>
      <c r="Z2185" s="5" t="s">
        <v>4008</v>
      </c>
      <c r="AA2185" s="5">
        <f>IF(ActividadesCom[[#This Row],[NIVEL 4]]&lt;&gt;0,VLOOKUP(ActividadesCom[[#This Row],[NIVEL 4]],Catálogo!A:B,2,FALSE),"")</f>
        <v>4</v>
      </c>
      <c r="AB2185" s="5">
        <v>1</v>
      </c>
      <c r="AC2185" s="6" t="s">
        <v>42</v>
      </c>
      <c r="AD2185" s="5">
        <v>20183</v>
      </c>
      <c r="AE2185" s="5" t="s">
        <v>4009</v>
      </c>
      <c r="AF2185" s="5">
        <f>IF(ActividadesCom[[#This Row],[NIVEL 5]]&lt;&gt;0,VLOOKUP(ActividadesCom[[#This Row],[NIVEL 5]],Catálogo!A:B,2,FALSE),"")</f>
        <v>3</v>
      </c>
      <c r="AG2185" s="5">
        <v>1</v>
      </c>
      <c r="AH2185" s="2"/>
      <c r="AI2185" s="2"/>
    </row>
    <row r="2186" spans="1:35" ht="30" customHeight="1" x14ac:dyDescent="0.25">
      <c r="A2186" s="7">
        <v>18470147</v>
      </c>
      <c r="B2186" s="97" t="str">
        <f>VLOOKUP(ActividadesCom[[#This Row],[NO. DE CONTROL]],'LISTADO ESTUDIANTES'!A:C,3,FALSE)</f>
        <v>HERNANDEZ PEREZ MARIA DEL CARMEN</v>
      </c>
      <c r="C2186" s="97" t="str">
        <f>VLOOKUP(ActividadesCom[[#This Row],[NO. DE CONTROL]],'LISTADO ESTUDIANTES'!A:B,2,FALSE)</f>
        <v>INGENIERIA EN ADMINISTRACION</v>
      </c>
      <c r="D2186" s="18" t="str">
        <f>VLOOKUP(ActividadesCom[[#This Row],[NO. DE CONTROL]],'LISTADO ESTUDIANTES'!A:D,4,FALSE)</f>
        <v>ACTIVO(A)</v>
      </c>
      <c r="E2186" s="5">
        <f>SUM(ActividadesCom[[#This Row],[CRÉD. 1]],ActividadesCom[[#This Row],[CRÉD. 2]],ActividadesCom[[#This Row],[CRÉD. 3]],ActividadesCom[[#This Row],[CRÉD. 4]],ActividadesCom[[#This Row],[CRÉD. 5]])</f>
        <v>6</v>
      </c>
      <c r="F2186" s="17">
        <f>IF(ActividadesCom[[#This Row],[ÚLTIMO SEMESTRE CON CRÉDITOS]]&gt;0,ROUND(AVERAGE(ActividadesCom[[#This Row],[VALOR NIVEL 5]],ActividadesCom[[#This Row],[VALOR NIVEL 4]],ActividadesCom[[#This Row],[VALOR NIVEL 3]],ActividadesCom[[#This Row],[VALOR NIVEL 2]],ActividadesCom[[#This Row],[VALOR NIVEL 1]]),0),"")</f>
        <v>2</v>
      </c>
      <c r="G2186" s="5" t="str">
        <f>IF(ActividadesCom[[#This Row],[PROMEDIO]]="","",IF(ActividadesCom[[#This Row],[PROMEDIO]]&gt;=4,"EXCELENTE",IF(ActividadesCom[[#This Row],[PROMEDIO]]&gt;=3,"NOTABLE",IF(ActividadesCom[[#This Row],[PROMEDIO]]&gt;=2,"BUENO",IF(ActividadesCom[[#This Row],[PROMEDIO]]=1,"SUFICIENTE","")))))</f>
        <v>BUENO</v>
      </c>
      <c r="H2186" s="5">
        <f>MAX(ActividadesCom[[#This Row],[PERÍODO 1]],ActividadesCom[[#This Row],[PERÍODO 2]],ActividadesCom[[#This Row],[PERÍODO 3]],ActividadesCom[[#This Row],[PERÍODO 4]],ActividadesCom[[#This Row],[PERÍODO 5]])</f>
        <v>20213</v>
      </c>
      <c r="I2186" s="6" t="s">
        <v>1100</v>
      </c>
      <c r="J2186" s="5">
        <v>20193</v>
      </c>
      <c r="K2186" s="5" t="s">
        <v>4010</v>
      </c>
      <c r="L2186" s="5">
        <f>IF(ActividadesCom[[#This Row],[NIVEL 1]]&lt;&gt;0,VLOOKUP(ActividadesCom[[#This Row],[NIVEL 1]],Catálogo!A:B,2,FALSE),"")</f>
        <v>2</v>
      </c>
      <c r="M2186" s="5">
        <v>2</v>
      </c>
      <c r="N2186" s="6" t="s">
        <v>4746</v>
      </c>
      <c r="O2186" s="5">
        <v>20213</v>
      </c>
      <c r="P2186" s="5" t="s">
        <v>4011</v>
      </c>
      <c r="Q2186" s="5">
        <f>IF(ActividadesCom[[#This Row],[NIVEL 2]]&lt;&gt;0,VLOOKUP(ActividadesCom[[#This Row],[NIVEL 2]],Catálogo!A:B,2,FALSE),"")</f>
        <v>1</v>
      </c>
      <c r="R2186" s="11">
        <v>1</v>
      </c>
      <c r="S2186" s="12" t="s">
        <v>615</v>
      </c>
      <c r="T2186" s="11">
        <v>20213</v>
      </c>
      <c r="U2186" s="11" t="s">
        <v>4009</v>
      </c>
      <c r="V2186" s="5">
        <f>IF(ActividadesCom[[#This Row],[NIVEL 3]]&lt;&gt;0,VLOOKUP(ActividadesCom[[#This Row],[NIVEL 3]],Catálogo!A:B,2,FALSE),"")</f>
        <v>3</v>
      </c>
      <c r="W2186" s="11">
        <v>1</v>
      </c>
      <c r="X2186" s="6" t="s">
        <v>5879</v>
      </c>
      <c r="Y2186" s="5">
        <v>20213</v>
      </c>
      <c r="Z2186" s="5" t="s">
        <v>4009</v>
      </c>
      <c r="AA2186" s="5">
        <f>IF(ActividadesCom[[#This Row],[NIVEL 4]]&lt;&gt;0,VLOOKUP(ActividadesCom[[#This Row],[NIVEL 4]],Catálogo!A:B,2,FALSE),"")</f>
        <v>3</v>
      </c>
      <c r="AB2186" s="5">
        <v>1</v>
      </c>
      <c r="AC2186" s="9" t="s">
        <v>34</v>
      </c>
      <c r="AD2186" s="8">
        <v>20183</v>
      </c>
      <c r="AE2186" s="8" t="s">
        <v>4010</v>
      </c>
      <c r="AF2186" s="5">
        <f>IF(ActividadesCom[[#This Row],[NIVEL 5]]&lt;&gt;0,VLOOKUP(ActividadesCom[[#This Row],[NIVEL 5]],Catálogo!A:B,2,FALSE),"")</f>
        <v>2</v>
      </c>
      <c r="AG2186" s="8">
        <v>1</v>
      </c>
      <c r="AH2186" s="2"/>
      <c r="AI2186" s="2"/>
    </row>
    <row r="2187" spans="1:35" ht="30" customHeight="1" x14ac:dyDescent="0.25">
      <c r="A2187" s="7">
        <v>18470148</v>
      </c>
      <c r="B2187" s="97" t="str">
        <f>VLOOKUP(ActividadesCom[[#This Row],[NO. DE CONTROL]],'LISTADO ESTUDIANTES'!A:C,3,FALSE)</f>
        <v>MOO REYES MARIELA GUADALUPE</v>
      </c>
      <c r="C2187" s="134" t="str">
        <f>VLOOKUP(ActividadesCom[[#This Row],[NO. DE CONTROL]],'LISTADO ESTUDIANTES'!A:B,2,FALSE)</f>
        <v>INGENIERIA EN ADMINISTRACION</v>
      </c>
      <c r="D2187" s="135" t="str">
        <f>VLOOKUP(ActividadesCom[[#This Row],[NO. DE CONTROL]],'LISTADO ESTUDIANTES'!A:D,4,FALSE)</f>
        <v>ACTIVO(A)</v>
      </c>
      <c r="E2187" s="136">
        <f>SUM(ActividadesCom[[#This Row],[CRÉD. 1]],ActividadesCom[[#This Row],[CRÉD. 2]],ActividadesCom[[#This Row],[CRÉD. 3]],ActividadesCom[[#This Row],[CRÉD. 4]],ActividadesCom[[#This Row],[CRÉD. 5]])</f>
        <v>6</v>
      </c>
      <c r="F2187" s="137">
        <f>IF(ActividadesCom[[#This Row],[ÚLTIMO SEMESTRE CON CRÉDITOS]]&gt;0,ROUND(AVERAGE(ActividadesCom[[#This Row],[VALOR NIVEL 5]],ActividadesCom[[#This Row],[VALOR NIVEL 4]],ActividadesCom[[#This Row],[VALOR NIVEL 3]],ActividadesCom[[#This Row],[VALOR NIVEL 2]],ActividadesCom[[#This Row],[VALOR NIVEL 1]]),0),"")</f>
        <v>2</v>
      </c>
      <c r="G2187" s="5" t="str">
        <f>IF(ActividadesCom[[#This Row],[PROMEDIO]]="","",IF(ActividadesCom[[#This Row],[PROMEDIO]]&gt;=4,"EXCELENTE",IF(ActividadesCom[[#This Row],[PROMEDIO]]&gt;=3,"NOTABLE",IF(ActividadesCom[[#This Row],[PROMEDIO]]&gt;=2,"BUENO",IF(ActividadesCom[[#This Row],[PROMEDIO]]=1,"SUFICIENTE","")))))</f>
        <v>BUENO</v>
      </c>
      <c r="H2187" s="5">
        <f>MAX(ActividadesCom[[#This Row],[PERÍODO 1]],ActividadesCom[[#This Row],[PERÍODO 2]],ActividadesCom[[#This Row],[PERÍODO 3]],ActividadesCom[[#This Row],[PERÍODO 4]],ActividadesCom[[#This Row],[PERÍODO 5]])</f>
        <v>20213</v>
      </c>
      <c r="I2187" s="6" t="s">
        <v>1100</v>
      </c>
      <c r="J2187" s="5">
        <v>20193</v>
      </c>
      <c r="K2187" s="5" t="s">
        <v>4010</v>
      </c>
      <c r="L2187" s="5">
        <f>IF(ActividadesCom[[#This Row],[NIVEL 1]]&lt;&gt;0,VLOOKUP(ActividadesCom[[#This Row],[NIVEL 1]],Catálogo!A:B,2,FALSE),"")</f>
        <v>2</v>
      </c>
      <c r="M2187" s="5">
        <v>2</v>
      </c>
      <c r="N2187" s="6" t="s">
        <v>4746</v>
      </c>
      <c r="O2187" s="5">
        <v>20213</v>
      </c>
      <c r="P2187" s="5" t="s">
        <v>4011</v>
      </c>
      <c r="Q2187" s="5">
        <f>IF(ActividadesCom[[#This Row],[NIVEL 2]]&lt;&gt;0,VLOOKUP(ActividadesCom[[#This Row],[NIVEL 2]],Catálogo!A:B,2,FALSE),"")</f>
        <v>1</v>
      </c>
      <c r="R2187" s="11">
        <v>1</v>
      </c>
      <c r="S2187" s="12" t="s">
        <v>615</v>
      </c>
      <c r="T2187" s="11">
        <v>20213</v>
      </c>
      <c r="U2187" s="11" t="s">
        <v>4009</v>
      </c>
      <c r="V2187" s="5">
        <f>IF(ActividadesCom[[#This Row],[NIVEL 3]]&lt;&gt;0,VLOOKUP(ActividadesCom[[#This Row],[NIVEL 3]],Catálogo!A:B,2,FALSE),"")</f>
        <v>3</v>
      </c>
      <c r="W2187" s="11">
        <v>1</v>
      </c>
      <c r="X2187" s="6" t="s">
        <v>5879</v>
      </c>
      <c r="Y2187" s="5">
        <v>20213</v>
      </c>
      <c r="Z2187" s="5" t="s">
        <v>4009</v>
      </c>
      <c r="AA2187" s="5">
        <f>IF(ActividadesCom[[#This Row],[NIVEL 4]]&lt;&gt;0,VLOOKUP(ActividadesCom[[#This Row],[NIVEL 4]],Catálogo!A:B,2,FALSE),"")</f>
        <v>3</v>
      </c>
      <c r="AB2187" s="5">
        <v>1</v>
      </c>
      <c r="AC2187" s="6" t="s">
        <v>34</v>
      </c>
      <c r="AD2187" s="5">
        <v>20183</v>
      </c>
      <c r="AE2187" s="5" t="s">
        <v>4009</v>
      </c>
      <c r="AF2187" s="5">
        <f>IF(ActividadesCom[[#This Row],[NIVEL 5]]&lt;&gt;0,VLOOKUP(ActividadesCom[[#This Row],[NIVEL 5]],Catálogo!A:B,2,FALSE),"")</f>
        <v>3</v>
      </c>
      <c r="AG2187" s="5">
        <v>1</v>
      </c>
      <c r="AH2187" s="2"/>
      <c r="AI2187" s="2"/>
    </row>
    <row r="2188" spans="1:35" ht="30" customHeight="1" x14ac:dyDescent="0.25">
      <c r="A2188" s="7">
        <v>18470149</v>
      </c>
      <c r="B2188" s="97" t="str">
        <f>VLOOKUP(ActividadesCom[[#This Row],[NO. DE CONTROL]],'LISTADO ESTUDIANTES'!A:C,3,FALSE)</f>
        <v>NOH PUC CARLOS EDUARDO GABRIEL</v>
      </c>
      <c r="C2188" s="97" t="str">
        <f>VLOOKUP(ActividadesCom[[#This Row],[NO. DE CONTROL]],'LISTADO ESTUDIANTES'!A:B,2,FALSE)</f>
        <v>INGENIERIA CIVIL</v>
      </c>
      <c r="D2188" s="18" t="str">
        <f>VLOOKUP(ActividadesCom[[#This Row],[NO. DE CONTROL]],'LISTADO ESTUDIANTES'!A:D,4,FALSE)</f>
        <v>ACTIVO(A)</v>
      </c>
      <c r="E2188" s="5">
        <f>SUM(ActividadesCom[[#This Row],[CRÉD. 1]],ActividadesCom[[#This Row],[CRÉD. 2]],ActividadesCom[[#This Row],[CRÉD. 3]],ActividadesCom[[#This Row],[CRÉD. 4]],ActividadesCom[[#This Row],[CRÉD. 5]])</f>
        <v>5</v>
      </c>
      <c r="F2188" s="17">
        <f>IF(ActividadesCom[[#This Row],[ÚLTIMO SEMESTRE CON CRÉDITOS]]&gt;0,ROUND(AVERAGE(ActividadesCom[[#This Row],[VALOR NIVEL 5]],ActividadesCom[[#This Row],[VALOR NIVEL 4]],ActividadesCom[[#This Row],[VALOR NIVEL 3]],ActividadesCom[[#This Row],[VALOR NIVEL 2]],ActividadesCom[[#This Row],[VALOR NIVEL 1]]),0),"")</f>
        <v>4</v>
      </c>
      <c r="G2188" s="5" t="str">
        <f>IF(ActividadesCom[[#This Row],[PROMEDIO]]="","",IF(ActividadesCom[[#This Row],[PROMEDIO]]&gt;=4,"EXCELENTE",IF(ActividadesCom[[#This Row],[PROMEDIO]]&gt;=3,"NOTABLE",IF(ActividadesCom[[#This Row],[PROMEDIO]]&gt;=2,"BUENO",IF(ActividadesCom[[#This Row],[PROMEDIO]]=1,"SUFICIENTE","")))))</f>
        <v>EXCELENTE</v>
      </c>
      <c r="H2188" s="5">
        <f>MAX(ActividadesCom[[#This Row],[PERÍODO 1]],ActividadesCom[[#This Row],[PERÍODO 2]],ActividadesCom[[#This Row],[PERÍODO 3]],ActividadesCom[[#This Row],[PERÍODO 4]],ActividadesCom[[#This Row],[PERÍODO 5]])</f>
        <v>20221</v>
      </c>
      <c r="I2188" s="6" t="s">
        <v>4522</v>
      </c>
      <c r="J2188" s="5">
        <v>20192</v>
      </c>
      <c r="K2188" s="5" t="s">
        <v>4008</v>
      </c>
      <c r="L2188" s="5">
        <f>IF(ActividadesCom[[#This Row],[NIVEL 1]]&lt;&gt;0,VLOOKUP(ActividadesCom[[#This Row],[NIVEL 1]],Catálogo!A:B,2,FALSE),"")</f>
        <v>4</v>
      </c>
      <c r="M2188" s="5">
        <v>1</v>
      </c>
      <c r="N2188" s="6" t="s">
        <v>4883</v>
      </c>
      <c r="O2188" s="5">
        <v>20221</v>
      </c>
      <c r="P2188" s="5" t="s">
        <v>4008</v>
      </c>
      <c r="Q2188" s="5">
        <f>IF(ActividadesCom[[#This Row],[NIVEL 2]]&lt;&gt;0,VLOOKUP(ActividadesCom[[#This Row],[NIVEL 2]],Catálogo!A:B,2,FALSE),"")</f>
        <v>4</v>
      </c>
      <c r="R2188" s="11">
        <v>1</v>
      </c>
      <c r="S2188" s="12" t="s">
        <v>1008</v>
      </c>
      <c r="T2188" s="11">
        <v>20192</v>
      </c>
      <c r="U2188" s="11" t="s">
        <v>4008</v>
      </c>
      <c r="V2188" s="5">
        <f>IF(ActividadesCom[[#This Row],[NIVEL 3]]&lt;&gt;0,VLOOKUP(ActividadesCom[[#This Row],[NIVEL 3]],Catálogo!A:B,2,FALSE),"")</f>
        <v>4</v>
      </c>
      <c r="W2188" s="11">
        <v>1</v>
      </c>
      <c r="X2188" s="6" t="s">
        <v>4478</v>
      </c>
      <c r="Y2188" s="5">
        <v>20211</v>
      </c>
      <c r="Z2188" s="5" t="s">
        <v>4009</v>
      </c>
      <c r="AA2188" s="5">
        <f>IF(ActividadesCom[[#This Row],[NIVEL 4]]&lt;&gt;0,VLOOKUP(ActividadesCom[[#This Row],[NIVEL 4]],Catálogo!A:B,2,FALSE),"")</f>
        <v>3</v>
      </c>
      <c r="AB2188" s="5">
        <v>1</v>
      </c>
      <c r="AC2188" s="6" t="s">
        <v>42</v>
      </c>
      <c r="AD2188" s="5">
        <v>20183</v>
      </c>
      <c r="AE2188" s="5" t="s">
        <v>4009</v>
      </c>
      <c r="AF2188" s="5">
        <f>IF(ActividadesCom[[#This Row],[NIVEL 5]]&lt;&gt;0,VLOOKUP(ActividadesCom[[#This Row],[NIVEL 5]],Catálogo!A:B,2,FALSE),"")</f>
        <v>3</v>
      </c>
      <c r="AG2188" s="5">
        <v>1</v>
      </c>
      <c r="AH2188" s="2"/>
      <c r="AI2188" s="2"/>
    </row>
    <row r="2189" spans="1:35" s="24" customFormat="1" ht="30" customHeight="1" x14ac:dyDescent="0.25">
      <c r="A2189" s="43">
        <v>18470150</v>
      </c>
      <c r="B2189" s="97" t="str">
        <f>VLOOKUP(ActividadesCom[[#This Row],[NO. DE CONTROL]],'LISTADO ESTUDIANTES'!A:C,3,FALSE)</f>
        <v>REQUENA UCAN ANDRES MANUEL</v>
      </c>
      <c r="C2189" s="143" t="str">
        <f>VLOOKUP(ActividadesCom[[#This Row],[NO. DE CONTROL]],'LISTADO ESTUDIANTES'!A:B,2,FALSE)</f>
        <v>INGENIERIA EN ADMINISTRACION</v>
      </c>
      <c r="D2189" s="144" t="str">
        <f>VLOOKUP(ActividadesCom[[#This Row],[NO. DE CONTROL]],'LISTADO ESTUDIANTES'!A:D,4,FALSE)</f>
        <v>ACTIVO(A)</v>
      </c>
      <c r="E2189" s="136">
        <f>SUM(ActividadesCom[[#This Row],[CRÉD. 1]],ActividadesCom[[#This Row],[CRÉD. 2]],ActividadesCom[[#This Row],[CRÉD. 3]],ActividadesCom[[#This Row],[CRÉD. 4]],ActividadesCom[[#This Row],[CRÉD. 5]])</f>
        <v>5</v>
      </c>
      <c r="F2189" s="144">
        <f>IF(ActividadesCom[[#This Row],[ÚLTIMO SEMESTRE CON CRÉDITOS]]&gt;0,ROUND(AVERAGE(ActividadesCom[[#This Row],[VALOR NIVEL 5]],ActividadesCom[[#This Row],[VALOR NIVEL 4]],ActividadesCom[[#This Row],[VALOR NIVEL 3]],ActividadesCom[[#This Row],[VALOR NIVEL 2]],ActividadesCom[[#This Row],[VALOR NIVEL 1]]),0),"")</f>
        <v>3</v>
      </c>
      <c r="G2189" s="44" t="str">
        <f>IF(ActividadesCom[[#This Row],[PROMEDIO]]="","",IF(ActividadesCom[[#This Row],[PROMEDIO]]&gt;=4,"EXCELENTE",IF(ActividadesCom[[#This Row],[PROMEDIO]]&gt;=3,"NOTABLE",IF(ActividadesCom[[#This Row],[PROMEDIO]]&gt;=2,"BUENO",IF(ActividadesCom[[#This Row],[PROMEDIO]]=1,"SUFICIENTE","")))))</f>
        <v>NOTABLE</v>
      </c>
      <c r="H2189" s="5">
        <f>MAX(ActividadesCom[[#This Row],[PERÍODO 1]],ActividadesCom[[#This Row],[PERÍODO 2]],ActividadesCom[[#This Row],[PERÍODO 3]],ActividadesCom[[#This Row],[PERÍODO 4]],ActividadesCom[[#This Row],[PERÍODO 5]])</f>
        <v>20221</v>
      </c>
      <c r="I2189" s="45" t="s">
        <v>4746</v>
      </c>
      <c r="J2189" s="46">
        <v>20213</v>
      </c>
      <c r="K2189" s="5" t="s">
        <v>4011</v>
      </c>
      <c r="L2189" s="5">
        <f>IF(ActividadesCom[[#This Row],[NIVEL 1]]&lt;&gt;0,VLOOKUP(ActividadesCom[[#This Row],[NIVEL 1]],Catálogo!A:B,2,FALSE),"")</f>
        <v>1</v>
      </c>
      <c r="M2189" s="46">
        <v>1</v>
      </c>
      <c r="N2189" s="6" t="s">
        <v>11</v>
      </c>
      <c r="O2189" s="46">
        <v>20183</v>
      </c>
      <c r="P2189" s="5" t="s">
        <v>4021</v>
      </c>
      <c r="Q2189" s="5">
        <f>IF(ActividadesCom[[#This Row],[NIVEL 2]]&lt;&gt;0,VLOOKUP(ActividadesCom[[#This Row],[NIVEL 2]],Catálogo!A:B,2,FALSE),"")</f>
        <v>3</v>
      </c>
      <c r="R2189" s="46">
        <v>1</v>
      </c>
      <c r="S2189" s="6" t="s">
        <v>4917</v>
      </c>
      <c r="T2189" s="46">
        <v>20221</v>
      </c>
      <c r="U2189" s="5" t="s">
        <v>4009</v>
      </c>
      <c r="V2189" s="5">
        <f>IF(ActividadesCom[[#This Row],[NIVEL 3]]&lt;&gt;0,VLOOKUP(ActividadesCom[[#This Row],[NIVEL 3]],Catálogo!A:B,2,FALSE),"")</f>
        <v>3</v>
      </c>
      <c r="W2189" s="46">
        <v>1</v>
      </c>
      <c r="X2189" s="45" t="s">
        <v>4940</v>
      </c>
      <c r="Y2189" s="46">
        <v>20221</v>
      </c>
      <c r="Z2189" s="5" t="s">
        <v>4008</v>
      </c>
      <c r="AA2189" s="5">
        <f>IF(ActividadesCom[[#This Row],[NIVEL 4]]&lt;&gt;0,VLOOKUP(ActividadesCom[[#This Row],[NIVEL 4]],Catálogo!A:B,2,FALSE),"")</f>
        <v>4</v>
      </c>
      <c r="AB2189" s="46">
        <v>1</v>
      </c>
      <c r="AC2189" s="6" t="s">
        <v>4953</v>
      </c>
      <c r="AD2189" s="46">
        <v>20213</v>
      </c>
      <c r="AE2189" s="46" t="s">
        <v>4009</v>
      </c>
      <c r="AF2189" s="5">
        <f>IF(ActividadesCom[[#This Row],[NIVEL 5]]&lt;&gt;0,VLOOKUP(ActividadesCom[[#This Row],[NIVEL 5]],Catálogo!A:B,2,FALSE),"")</f>
        <v>3</v>
      </c>
      <c r="AG2189" s="47">
        <v>1</v>
      </c>
    </row>
    <row r="2190" spans="1:35" ht="30" customHeight="1" x14ac:dyDescent="0.25">
      <c r="A2190" s="7">
        <v>18470151</v>
      </c>
      <c r="B2190" s="97" t="str">
        <f>VLOOKUP(ActividadesCom[[#This Row],[NO. DE CONTROL]],'LISTADO ESTUDIANTES'!A:C,3,FALSE)</f>
        <v>SANGUINO TZEC MANUEL ALONZO</v>
      </c>
      <c r="C2190" s="97" t="str">
        <f>VLOOKUP(ActividadesCom[[#This Row],[NO. DE CONTROL]],'LISTADO ESTUDIANTES'!A:B,2,FALSE)</f>
        <v>INGENIERIA EN ADMINISTRACION</v>
      </c>
      <c r="D2190" s="18" t="str">
        <f>VLOOKUP(ActividadesCom[[#This Row],[NO. DE CONTROL]],'LISTADO ESTUDIANTES'!A:D,4,FALSE)</f>
        <v>ACTIVO(A)</v>
      </c>
      <c r="E2190" s="5">
        <f>SUM(ActividadesCom[[#This Row],[CRÉD. 1]],ActividadesCom[[#This Row],[CRÉD. 2]],ActividadesCom[[#This Row],[CRÉD. 3]],ActividadesCom[[#This Row],[CRÉD. 4]],ActividadesCom[[#This Row],[CRÉD. 5]])</f>
        <v>6</v>
      </c>
      <c r="F2190" s="5">
        <f>IF(ActividadesCom[[#This Row],[ÚLTIMO SEMESTRE CON CRÉDITOS]]&gt;0,ROUND(AVERAGE(ActividadesCom[[#This Row],[VALOR NIVEL 5]],ActividadesCom[[#This Row],[VALOR NIVEL 4]],ActividadesCom[[#This Row],[VALOR NIVEL 3]],ActividadesCom[[#This Row],[VALOR NIVEL 2]],ActividadesCom[[#This Row],[VALOR NIVEL 1]]),0),"")</f>
        <v>2</v>
      </c>
      <c r="G2190" s="5" t="str">
        <f>IF(ActividadesCom[[#This Row],[PROMEDIO]]="","",IF(ActividadesCom[[#This Row],[PROMEDIO]]&gt;=4,"EXCELENTE",IF(ActividadesCom[[#This Row],[PROMEDIO]]&gt;=3,"NOTABLE",IF(ActividadesCom[[#This Row],[PROMEDIO]]&gt;=2,"BUENO",IF(ActividadesCom[[#This Row],[PROMEDIO]]=1,"SUFICIENTE","")))))</f>
        <v>BUENO</v>
      </c>
      <c r="H2190" s="5">
        <f>MAX(ActividadesCom[[#This Row],[PERÍODO 1]],ActividadesCom[[#This Row],[PERÍODO 2]],ActividadesCom[[#This Row],[PERÍODO 3]],ActividadesCom[[#This Row],[PERÍODO 4]],ActividadesCom[[#This Row],[PERÍODO 5]])</f>
        <v>20211</v>
      </c>
      <c r="I2190" s="6" t="s">
        <v>461</v>
      </c>
      <c r="J2190" s="5">
        <v>20183</v>
      </c>
      <c r="K2190" s="5" t="s">
        <v>4010</v>
      </c>
      <c r="L2190" s="5">
        <f>IF(ActividadesCom[[#This Row],[NIVEL 1]]&lt;&gt;0,VLOOKUP(ActividadesCom[[#This Row],[NIVEL 1]],Catálogo!A:B,2,FALSE),"")</f>
        <v>2</v>
      </c>
      <c r="M2190" s="5">
        <v>1</v>
      </c>
      <c r="N2190" s="6" t="s">
        <v>943</v>
      </c>
      <c r="O2190" s="5">
        <v>20193</v>
      </c>
      <c r="P2190" s="5" t="s">
        <v>4010</v>
      </c>
      <c r="Q2190" s="5">
        <f>IF(ActividadesCom[[#This Row],[NIVEL 2]]&lt;&gt;0,VLOOKUP(ActividadesCom[[#This Row],[NIVEL 2]],Catálogo!A:B,2,FALSE),"")</f>
        <v>2</v>
      </c>
      <c r="R2190" s="11">
        <v>2</v>
      </c>
      <c r="S2190" s="12" t="s">
        <v>4532</v>
      </c>
      <c r="T2190" s="11">
        <v>20211</v>
      </c>
      <c r="U2190" s="11" t="s">
        <v>4010</v>
      </c>
      <c r="V2190" s="5">
        <f>IF(ActividadesCom[[#This Row],[NIVEL 3]]&lt;&gt;0,VLOOKUP(ActividadesCom[[#This Row],[NIVEL 3]],Catálogo!A:B,2,FALSE),"")</f>
        <v>2</v>
      </c>
      <c r="W2190" s="11">
        <v>1</v>
      </c>
      <c r="X2190" s="6" t="s">
        <v>42</v>
      </c>
      <c r="Y2190" s="5">
        <v>20191</v>
      </c>
      <c r="Z2190" s="5" t="s">
        <v>4009</v>
      </c>
      <c r="AA2190" s="5">
        <f>IF(ActividadesCom[[#This Row],[NIVEL 4]]&lt;&gt;0,VLOOKUP(ActividadesCom[[#This Row],[NIVEL 4]],Catálogo!A:B,2,FALSE),"")</f>
        <v>3</v>
      </c>
      <c r="AB2190" s="5">
        <v>1</v>
      </c>
      <c r="AC2190" s="6" t="s">
        <v>42</v>
      </c>
      <c r="AD2190" s="5">
        <v>20183</v>
      </c>
      <c r="AE2190" s="5" t="s">
        <v>4010</v>
      </c>
      <c r="AF2190" s="5">
        <f>IF(ActividadesCom[[#This Row],[NIVEL 5]]&lt;&gt;0,VLOOKUP(ActividadesCom[[#This Row],[NIVEL 5]],Catálogo!A:B,2,FALSE),"")</f>
        <v>2</v>
      </c>
      <c r="AG2190" s="5">
        <v>1</v>
      </c>
      <c r="AH2190" s="2"/>
      <c r="AI2190" s="2"/>
    </row>
    <row r="2191" spans="1:35" ht="30" customHeight="1" x14ac:dyDescent="0.25">
      <c r="A2191" s="7">
        <v>18470152</v>
      </c>
      <c r="B2191" s="97" t="str">
        <f>VLOOKUP(ActividadesCom[[#This Row],[NO. DE CONTROL]],'LISTADO ESTUDIANTES'!A:C,3,FALSE)</f>
        <v>CAHUICH TINAL JUAN JOSE</v>
      </c>
      <c r="C2191" s="134" t="str">
        <f>VLOOKUP(ActividadesCom[[#This Row],[NO. DE CONTROL]],'LISTADO ESTUDIANTES'!A:B,2,FALSE)</f>
        <v>INGENIERIA EN ADMINISTRACION</v>
      </c>
      <c r="D2191" s="135" t="str">
        <f>VLOOKUP(ActividadesCom[[#This Row],[NO. DE CONTROL]],'LISTADO ESTUDIANTES'!A:D,4,FALSE)</f>
        <v>ACTIVO(A)</v>
      </c>
      <c r="E2191" s="136">
        <f>SUM(ActividadesCom[[#This Row],[CRÉD. 1]],ActividadesCom[[#This Row],[CRÉD. 2]],ActividadesCom[[#This Row],[CRÉD. 3]],ActividadesCom[[#This Row],[CRÉD. 4]],ActividadesCom[[#This Row],[CRÉD. 5]])</f>
        <v>7</v>
      </c>
      <c r="F2191" s="137">
        <f>IF(ActividadesCom[[#This Row],[ÚLTIMO SEMESTRE CON CRÉDITOS]]&gt;0,ROUND(AVERAGE(ActividadesCom[[#This Row],[VALOR NIVEL 5]],ActividadesCom[[#This Row],[VALOR NIVEL 4]],ActividadesCom[[#This Row],[VALOR NIVEL 3]],ActividadesCom[[#This Row],[VALOR NIVEL 2]],ActividadesCom[[#This Row],[VALOR NIVEL 1]]),0),"")</f>
        <v>3</v>
      </c>
      <c r="G2191" s="5" t="str">
        <f>IF(ActividadesCom[[#This Row],[PROMEDIO]]="","",IF(ActividadesCom[[#This Row],[PROMEDIO]]&gt;=4,"EXCELENTE",IF(ActividadesCom[[#This Row],[PROMEDIO]]&gt;=3,"NOTABLE",IF(ActividadesCom[[#This Row],[PROMEDIO]]&gt;=2,"BUENO",IF(ActividadesCom[[#This Row],[PROMEDIO]]=1,"SUFICIENTE","")))))</f>
        <v>NOTABLE</v>
      </c>
      <c r="H2191" s="5">
        <f>MAX(ActividadesCom[[#This Row],[PERÍODO 1]],ActividadesCom[[#This Row],[PERÍODO 2]],ActividadesCom[[#This Row],[PERÍODO 3]],ActividadesCom[[#This Row],[PERÍODO 4]],ActividadesCom[[#This Row],[PERÍODO 5]])</f>
        <v>20211</v>
      </c>
      <c r="I2191" s="6" t="s">
        <v>943</v>
      </c>
      <c r="J2191" s="5">
        <v>20193</v>
      </c>
      <c r="K2191" s="5" t="s">
        <v>4010</v>
      </c>
      <c r="L2191" s="5">
        <f>IF(ActividadesCom[[#This Row],[NIVEL 1]]&lt;&gt;0,VLOOKUP(ActividadesCom[[#This Row],[NIVEL 1]],Catálogo!A:B,2,FALSE),"")</f>
        <v>2</v>
      </c>
      <c r="M2191" s="5">
        <v>2</v>
      </c>
      <c r="N2191" s="6" t="s">
        <v>4138</v>
      </c>
      <c r="O2191" s="5">
        <v>20203</v>
      </c>
      <c r="P2191" s="5" t="s">
        <v>4010</v>
      </c>
      <c r="Q2191" s="5">
        <f>IF(ActividadesCom[[#This Row],[NIVEL 2]]&lt;&gt;0,VLOOKUP(ActividadesCom[[#This Row],[NIVEL 2]],Catálogo!A:B,2,FALSE),"")</f>
        <v>2</v>
      </c>
      <c r="R2191" s="11">
        <v>2</v>
      </c>
      <c r="S2191" s="12" t="s">
        <v>4532</v>
      </c>
      <c r="T2191" s="11">
        <v>20211</v>
      </c>
      <c r="U2191" s="11" t="s">
        <v>4010</v>
      </c>
      <c r="V2191" s="5">
        <f>IF(ActividadesCom[[#This Row],[NIVEL 3]]&lt;&gt;0,VLOOKUP(ActividadesCom[[#This Row],[NIVEL 3]],Catálogo!A:B,2,FALSE),"")</f>
        <v>2</v>
      </c>
      <c r="W2191" s="11">
        <v>1</v>
      </c>
      <c r="X2191" s="6" t="s">
        <v>25</v>
      </c>
      <c r="Y2191" s="5">
        <v>20191</v>
      </c>
      <c r="Z2191" s="5" t="s">
        <v>4008</v>
      </c>
      <c r="AA2191" s="5">
        <f>IF(ActividadesCom[[#This Row],[NIVEL 4]]&lt;&gt;0,VLOOKUP(ActividadesCom[[#This Row],[NIVEL 4]],Catálogo!A:B,2,FALSE),"")</f>
        <v>4</v>
      </c>
      <c r="AB2191" s="5">
        <v>1</v>
      </c>
      <c r="AC2191" s="6" t="s">
        <v>11</v>
      </c>
      <c r="AD2191" s="5">
        <v>20183</v>
      </c>
      <c r="AE2191" s="5" t="s">
        <v>4009</v>
      </c>
      <c r="AF2191" s="5">
        <f>IF(ActividadesCom[[#This Row],[NIVEL 5]]&lt;&gt;0,VLOOKUP(ActividadesCom[[#This Row],[NIVEL 5]],Catálogo!A:B,2,FALSE),"")</f>
        <v>3</v>
      </c>
      <c r="AG2191" s="5">
        <v>1</v>
      </c>
      <c r="AH2191" s="2"/>
      <c r="AI2191" s="2"/>
    </row>
    <row r="2192" spans="1:35" ht="30" hidden="1" customHeight="1" x14ac:dyDescent="0.25">
      <c r="A2192" s="7">
        <v>18470153</v>
      </c>
      <c r="B2192" s="97" t="str">
        <f>VLOOKUP(ActividadesCom[[#This Row],[NO. DE CONTROL]],'LISTADO ESTUDIANTES'!A:C,3,FALSE)</f>
        <v>MARTINEZ DOMINGUEZ AMISAEL</v>
      </c>
      <c r="C2192" s="97" t="str">
        <f>VLOOKUP(ActividadesCom[[#This Row],[NO. DE CONTROL]],'LISTADO ESTUDIANTES'!A:B,2,FALSE)</f>
        <v>INGENIERIA EN ADMINISTRACION</v>
      </c>
      <c r="D2192" s="18" t="str">
        <f>VLOOKUP(ActividadesCom[[#This Row],[NO. DE CONTROL]],'LISTADO ESTUDIANTES'!A:D,4,FALSE)</f>
        <v>BAJA</v>
      </c>
      <c r="E2192" s="5">
        <f>SUM(ActividadesCom[[#This Row],[CRÉD. 1]],ActividadesCom[[#This Row],[CRÉD. 2]],ActividadesCom[[#This Row],[CRÉD. 3]],ActividadesCom[[#This Row],[CRÉD. 4]],ActividadesCom[[#This Row],[CRÉD. 5]])</f>
        <v>1</v>
      </c>
      <c r="F2192" s="17">
        <f>IF(ActividadesCom[[#This Row],[ÚLTIMO SEMESTRE CON CRÉDITOS]]&gt;0,ROUND(AVERAGE(ActividadesCom[[#This Row],[VALOR NIVEL 5]],ActividadesCom[[#This Row],[VALOR NIVEL 4]],ActividadesCom[[#This Row],[VALOR NIVEL 3]],ActividadesCom[[#This Row],[VALOR NIVEL 2]],ActividadesCom[[#This Row],[VALOR NIVEL 1]]),0),"")</f>
        <v>2</v>
      </c>
      <c r="G2192" s="5" t="str">
        <f>IF(ActividadesCom[[#This Row],[PROMEDIO]]="","",IF(ActividadesCom[[#This Row],[PROMEDIO]]&gt;=4,"EXCELENTE",IF(ActividadesCom[[#This Row],[PROMEDIO]]&gt;=3,"NOTABLE",IF(ActividadesCom[[#This Row],[PROMEDIO]]&gt;=2,"BUENO",IF(ActividadesCom[[#This Row],[PROMEDIO]]=1,"SUFICIENTE","")))))</f>
        <v>BUENO</v>
      </c>
      <c r="H2192" s="5">
        <f>MAX(ActividadesCom[[#This Row],[PERÍODO 1]],ActividadesCom[[#This Row],[PERÍODO 2]],ActividadesCom[[#This Row],[PERÍODO 3]],ActividadesCom[[#This Row],[PERÍODO 4]],ActividadesCom[[#This Row],[PERÍODO 5]])</f>
        <v>20183</v>
      </c>
      <c r="I2192" s="6" t="s">
        <v>461</v>
      </c>
      <c r="J2192" s="5">
        <v>20183</v>
      </c>
      <c r="K2192" s="5" t="s">
        <v>4010</v>
      </c>
      <c r="L2192" s="5">
        <f>IF(ActividadesCom[[#This Row],[NIVEL 1]]&lt;&gt;0,VLOOKUP(ActividadesCom[[#This Row],[NIVEL 1]],Catálogo!A:B,2,FALSE),"")</f>
        <v>2</v>
      </c>
      <c r="M2192" s="5">
        <v>1</v>
      </c>
      <c r="N2192" s="6"/>
      <c r="O2192" s="5"/>
      <c r="P2192" s="5"/>
      <c r="Q2192" s="5" t="str">
        <f>IF(ActividadesCom[[#This Row],[NIVEL 2]]&lt;&gt;0,VLOOKUP(ActividadesCom[[#This Row],[NIVEL 2]],Catálogo!A:B,2,FALSE),"")</f>
        <v/>
      </c>
      <c r="R2192" s="11"/>
      <c r="S2192" s="12"/>
      <c r="T2192" s="11"/>
      <c r="U2192" s="11"/>
      <c r="V2192" s="5" t="str">
        <f>IF(ActividadesCom[[#This Row],[NIVEL 3]]&lt;&gt;0,VLOOKUP(ActividadesCom[[#This Row],[NIVEL 3]],Catálogo!A:B,2,FALSE),"")</f>
        <v/>
      </c>
      <c r="W2192" s="11"/>
      <c r="X2192" s="6"/>
      <c r="Y2192" s="5"/>
      <c r="Z2192" s="5"/>
      <c r="AA2192" s="5" t="str">
        <f>IF(ActividadesCom[[#This Row],[NIVEL 4]]&lt;&gt;0,VLOOKUP(ActividadesCom[[#This Row],[NIVEL 4]],Catálogo!A:B,2,FALSE),"")</f>
        <v/>
      </c>
      <c r="AB2192" s="5"/>
      <c r="AC2192" s="6"/>
      <c r="AD2192" s="5"/>
      <c r="AE2192" s="5"/>
      <c r="AF2192" s="5" t="str">
        <f>IF(ActividadesCom[[#This Row],[NIVEL 5]]&lt;&gt;0,VLOOKUP(ActividadesCom[[#This Row],[NIVEL 5]],Catálogo!A:B,2,FALSE),"")</f>
        <v/>
      </c>
      <c r="AG2192" s="5"/>
      <c r="AH2192" s="2"/>
      <c r="AI2192" s="2"/>
    </row>
    <row r="2193" spans="1:35" s="24" customFormat="1" ht="30" customHeight="1" x14ac:dyDescent="0.25">
      <c r="A2193" s="7">
        <v>18470154</v>
      </c>
      <c r="B2193" s="97" t="str">
        <f>VLOOKUP(ActividadesCom[[#This Row],[NO. DE CONTROL]],'LISTADO ESTUDIANTES'!A:C,3,FALSE)</f>
        <v>UC MEDINA CRISTIAN SAUL</v>
      </c>
      <c r="C2193" s="97" t="str">
        <f>VLOOKUP(ActividadesCom[[#This Row],[NO. DE CONTROL]],'LISTADO ESTUDIANTES'!A:B,2,FALSE)</f>
        <v>INGENIERIA EN ADMINISTRACION</v>
      </c>
      <c r="D2193" s="18" t="str">
        <f>VLOOKUP(ActividadesCom[[#This Row],[NO. DE CONTROL]],'LISTADO ESTUDIANTES'!A:D,4,FALSE)</f>
        <v>ACTIVO(A)</v>
      </c>
      <c r="E2193" s="5">
        <f>SUM(ActividadesCom[[#This Row],[CRÉD. 1]],ActividadesCom[[#This Row],[CRÉD. 2]],ActividadesCom[[#This Row],[CRÉD. 3]],ActividadesCom[[#This Row],[CRÉD. 4]],ActividadesCom[[#This Row],[CRÉD. 5]])</f>
        <v>5</v>
      </c>
      <c r="F2193" s="17">
        <f>IF(ActividadesCom[[#This Row],[ÚLTIMO SEMESTRE CON CRÉDITOS]]&gt;0,ROUND(AVERAGE(ActividadesCom[[#This Row],[VALOR NIVEL 5]],ActividadesCom[[#This Row],[VALOR NIVEL 4]],ActividadesCom[[#This Row],[VALOR NIVEL 3]],ActividadesCom[[#This Row],[VALOR NIVEL 2]],ActividadesCom[[#This Row],[VALOR NIVEL 1]]),0),"")</f>
        <v>2</v>
      </c>
      <c r="G2193" s="5" t="str">
        <f>IF(ActividadesCom[[#This Row],[PROMEDIO]]="","",IF(ActividadesCom[[#This Row],[PROMEDIO]]&gt;=4,"EXCELENTE",IF(ActividadesCom[[#This Row],[PROMEDIO]]&gt;=3,"NOTABLE",IF(ActividadesCom[[#This Row],[PROMEDIO]]&gt;=2,"BUENO",IF(ActividadesCom[[#This Row],[PROMEDIO]]=1,"SUFICIENTE","")))))</f>
        <v>BUENO</v>
      </c>
      <c r="H2193" s="5">
        <f>MAX(ActividadesCom[[#This Row],[PERÍODO 1]],ActividadesCom[[#This Row],[PERÍODO 2]],ActividadesCom[[#This Row],[PERÍODO 3]],ActividadesCom[[#This Row],[PERÍODO 4]],ActividadesCom[[#This Row],[PERÍODO 5]])</f>
        <v>20213</v>
      </c>
      <c r="I2193" s="6" t="s">
        <v>461</v>
      </c>
      <c r="J2193" s="5">
        <v>20183</v>
      </c>
      <c r="K2193" s="5" t="s">
        <v>4010</v>
      </c>
      <c r="L2193" s="5">
        <f>IF(ActividadesCom[[#This Row],[NIVEL 1]]&lt;&gt;0,VLOOKUP(ActividadesCom[[#This Row],[NIVEL 1]],Catálogo!A:B,2,FALSE),"")</f>
        <v>2</v>
      </c>
      <c r="M2193" s="5">
        <v>1</v>
      </c>
      <c r="N2193" s="6" t="s">
        <v>4532</v>
      </c>
      <c r="O2193" s="5">
        <v>20211</v>
      </c>
      <c r="P2193" s="5" t="s">
        <v>4011</v>
      </c>
      <c r="Q2193" s="5">
        <f>IF(ActividadesCom[[#This Row],[NIVEL 2]]&lt;&gt;0,VLOOKUP(ActividadesCom[[#This Row],[NIVEL 2]],Catálogo!A:B,2,FALSE),"")</f>
        <v>1</v>
      </c>
      <c r="R2193" s="11">
        <v>1</v>
      </c>
      <c r="S2193" s="12" t="s">
        <v>4532</v>
      </c>
      <c r="T2193" s="11">
        <v>20213</v>
      </c>
      <c r="U2193" s="11" t="s">
        <v>4011</v>
      </c>
      <c r="V2193" s="5">
        <f>IF(ActividadesCom[[#This Row],[NIVEL 3]]&lt;&gt;0,VLOOKUP(ActividadesCom[[#This Row],[NIVEL 3]],Catálogo!A:B,2,FALSE),"")</f>
        <v>1</v>
      </c>
      <c r="W2193" s="11">
        <v>1</v>
      </c>
      <c r="X2193" s="6" t="s">
        <v>25</v>
      </c>
      <c r="Y2193" s="5">
        <v>20191</v>
      </c>
      <c r="Z2193" s="5" t="s">
        <v>4008</v>
      </c>
      <c r="AA2193" s="5">
        <f>IF(ActividadesCom[[#This Row],[NIVEL 4]]&lt;&gt;0,VLOOKUP(ActividadesCom[[#This Row],[NIVEL 4]],Catálogo!A:B,2,FALSE),"")</f>
        <v>4</v>
      </c>
      <c r="AB2193" s="5">
        <v>1</v>
      </c>
      <c r="AC2193" s="6" t="s">
        <v>31</v>
      </c>
      <c r="AD2193" s="5">
        <v>20183</v>
      </c>
      <c r="AE2193" s="5" t="s">
        <v>4009</v>
      </c>
      <c r="AF2193" s="5">
        <f>IF(ActividadesCom[[#This Row],[NIVEL 5]]&lt;&gt;0,VLOOKUP(ActividadesCom[[#This Row],[NIVEL 5]],Catálogo!A:B,2,FALSE),"")</f>
        <v>3</v>
      </c>
      <c r="AG2193" s="5">
        <v>1</v>
      </c>
    </row>
    <row r="2194" spans="1:35" s="24" customFormat="1" ht="30" customHeight="1" x14ac:dyDescent="0.25">
      <c r="A2194" s="7">
        <v>18470155</v>
      </c>
      <c r="B2194" s="97" t="str">
        <f>VLOOKUP(ActividadesCom[[#This Row],[NO. DE CONTROL]],'LISTADO ESTUDIANTES'!A:C,3,FALSE)</f>
        <v>CAUICH CEDACI ABDIAS SIMEI</v>
      </c>
      <c r="C2194" s="97" t="str">
        <f>VLOOKUP(ActividadesCom[[#This Row],[NO. DE CONTROL]],'LISTADO ESTUDIANTES'!A:B,2,FALSE)</f>
        <v>INGENIERIA CIVIL</v>
      </c>
      <c r="D2194" s="18" t="str">
        <f>VLOOKUP(ActividadesCom[[#This Row],[NO. DE CONTROL]],'LISTADO ESTUDIANTES'!A:D,4,FALSE)</f>
        <v>ACTIVO(A)</v>
      </c>
      <c r="E2194" s="5">
        <f>SUM(ActividadesCom[[#This Row],[CRÉD. 1]],ActividadesCom[[#This Row],[CRÉD. 2]],ActividadesCom[[#This Row],[CRÉD. 3]],ActividadesCom[[#This Row],[CRÉD. 4]],ActividadesCom[[#This Row],[CRÉD. 5]])</f>
        <v>5</v>
      </c>
      <c r="F2194" s="5">
        <f>IF(ActividadesCom[[#This Row],[ÚLTIMO SEMESTRE CON CRÉDITOS]]&gt;0,ROUND(AVERAGE(ActividadesCom[[#This Row],[VALOR NIVEL 5]],ActividadesCom[[#This Row],[VALOR NIVEL 4]],ActividadesCom[[#This Row],[VALOR NIVEL 3]],ActividadesCom[[#This Row],[VALOR NIVEL 2]],ActividadesCom[[#This Row],[VALOR NIVEL 1]]),0),"")</f>
        <v>3</v>
      </c>
      <c r="G2194" s="5" t="str">
        <f>IF(ActividadesCom[[#This Row],[PROMEDIO]]="","",IF(ActividadesCom[[#This Row],[PROMEDIO]]&gt;=4,"EXCELENTE",IF(ActividadesCom[[#This Row],[PROMEDIO]]&gt;=3,"NOTABLE",IF(ActividadesCom[[#This Row],[PROMEDIO]]&gt;=2,"BUENO",IF(ActividadesCom[[#This Row],[PROMEDIO]]=1,"SUFICIENTE","")))))</f>
        <v>NOTABLE</v>
      </c>
      <c r="H2194" s="5">
        <f>MAX(ActividadesCom[[#This Row],[PERÍODO 1]],ActividadesCom[[#This Row],[PERÍODO 2]],ActividadesCom[[#This Row],[PERÍODO 3]],ActividadesCom[[#This Row],[PERÍODO 4]],ActividadesCom[[#This Row],[PERÍODO 5]])</f>
        <v>20191</v>
      </c>
      <c r="I2194" s="6" t="s">
        <v>4035</v>
      </c>
      <c r="J2194" s="5">
        <v>20183</v>
      </c>
      <c r="K2194" s="5" t="s">
        <v>4010</v>
      </c>
      <c r="L2194" s="5">
        <f>IF(ActividadesCom[[#This Row],[NIVEL 1]]&lt;&gt;0,VLOOKUP(ActividadesCom[[#This Row],[NIVEL 1]],Catálogo!A:B,2,FALSE),"")</f>
        <v>2</v>
      </c>
      <c r="M2194" s="5">
        <v>1</v>
      </c>
      <c r="N2194" s="6" t="s">
        <v>4035</v>
      </c>
      <c r="O2194" s="5">
        <v>20191</v>
      </c>
      <c r="P2194" s="5" t="s">
        <v>4010</v>
      </c>
      <c r="Q2194" s="5">
        <f>IF(ActividadesCom[[#This Row],[NIVEL 2]]&lt;&gt;0,VLOOKUP(ActividadesCom[[#This Row],[NIVEL 2]],Catálogo!A:B,2,FALSE),"")</f>
        <v>2</v>
      </c>
      <c r="R2194" s="11">
        <v>1</v>
      </c>
      <c r="S2194" s="12" t="s">
        <v>1008</v>
      </c>
      <c r="T2194" s="11">
        <v>20191</v>
      </c>
      <c r="U2194" s="11" t="s">
        <v>4008</v>
      </c>
      <c r="V2194" s="5">
        <f>IF(ActividadesCom[[#This Row],[NIVEL 3]]&lt;&gt;0,VLOOKUP(ActividadesCom[[#This Row],[NIVEL 3]],Catálogo!A:B,2,FALSE),"")</f>
        <v>4</v>
      </c>
      <c r="W2194" s="11">
        <v>1</v>
      </c>
      <c r="X2194" s="6" t="s">
        <v>13</v>
      </c>
      <c r="Y2194" s="5">
        <v>20191</v>
      </c>
      <c r="Z2194" s="5" t="s">
        <v>4008</v>
      </c>
      <c r="AA2194" s="5">
        <f>IF(ActividadesCom[[#This Row],[NIVEL 4]]&lt;&gt;0,VLOOKUP(ActividadesCom[[#This Row],[NIVEL 4]],Catálogo!A:B,2,FALSE),"")</f>
        <v>4</v>
      </c>
      <c r="AB2194" s="5">
        <v>1</v>
      </c>
      <c r="AC2194" s="6" t="s">
        <v>12</v>
      </c>
      <c r="AD2194" s="5">
        <v>20183</v>
      </c>
      <c r="AE2194" s="5" t="s">
        <v>4008</v>
      </c>
      <c r="AF2194" s="5">
        <f>IF(ActividadesCom[[#This Row],[NIVEL 5]]&lt;&gt;0,VLOOKUP(ActividadesCom[[#This Row],[NIVEL 5]],Catálogo!A:B,2,FALSE),"")</f>
        <v>4</v>
      </c>
      <c r="AG2194" s="5">
        <v>1</v>
      </c>
    </row>
    <row r="2195" spans="1:35" ht="30" customHeight="1" x14ac:dyDescent="0.25">
      <c r="A2195" s="7">
        <v>18470156</v>
      </c>
      <c r="B2195" s="97" t="str">
        <f>VLOOKUP(ActividadesCom[[#This Row],[NO. DE CONTROL]],'LISTADO ESTUDIANTES'!A:C,3,FALSE)</f>
        <v>PECH MOO YESENIA JAQUELIN</v>
      </c>
      <c r="C2195" s="134" t="str">
        <f>VLOOKUP(ActividadesCom[[#This Row],[NO. DE CONTROL]],'LISTADO ESTUDIANTES'!A:B,2,FALSE)</f>
        <v>INGENIERIA EN ADMINISTRACION</v>
      </c>
      <c r="D2195" s="135" t="str">
        <f>VLOOKUP(ActividadesCom[[#This Row],[NO. DE CONTROL]],'LISTADO ESTUDIANTES'!A:D,4,FALSE)</f>
        <v>ACTIVO(A)</v>
      </c>
      <c r="E2195" s="136">
        <f>SUM(ActividadesCom[[#This Row],[CRÉD. 1]],ActividadesCom[[#This Row],[CRÉD. 2]],ActividadesCom[[#This Row],[CRÉD. 3]],ActividadesCom[[#This Row],[CRÉD. 4]],ActividadesCom[[#This Row],[CRÉD. 5]])</f>
        <v>6</v>
      </c>
      <c r="F2195" s="136">
        <f>IF(ActividadesCom[[#This Row],[ÚLTIMO SEMESTRE CON CRÉDITOS]]&gt;0,ROUND(AVERAGE(ActividadesCom[[#This Row],[VALOR NIVEL 5]],ActividadesCom[[#This Row],[VALOR NIVEL 4]],ActividadesCom[[#This Row],[VALOR NIVEL 3]],ActividadesCom[[#This Row],[VALOR NIVEL 2]],ActividadesCom[[#This Row],[VALOR NIVEL 1]]),0),"")</f>
        <v>2</v>
      </c>
      <c r="G2195" s="5" t="str">
        <f>IF(ActividadesCom[[#This Row],[PROMEDIO]]="","",IF(ActividadesCom[[#This Row],[PROMEDIO]]&gt;=4,"EXCELENTE",IF(ActividadesCom[[#This Row],[PROMEDIO]]&gt;=3,"NOTABLE",IF(ActividadesCom[[#This Row],[PROMEDIO]]&gt;=2,"BUENO",IF(ActividadesCom[[#This Row],[PROMEDIO]]=1,"SUFICIENTE","")))))</f>
        <v>BUENO</v>
      </c>
      <c r="H2195" s="5">
        <f>MAX(ActividadesCom[[#This Row],[PERÍODO 1]],ActividadesCom[[#This Row],[PERÍODO 2]],ActividadesCom[[#This Row],[PERÍODO 3]],ActividadesCom[[#This Row],[PERÍODO 4]],ActividadesCom[[#This Row],[PERÍODO 5]])</f>
        <v>20213</v>
      </c>
      <c r="I2195" s="6" t="s">
        <v>461</v>
      </c>
      <c r="J2195" s="5">
        <v>20183</v>
      </c>
      <c r="K2195" s="5" t="s">
        <v>4010</v>
      </c>
      <c r="L2195" s="5">
        <f>IF(ActividadesCom[[#This Row],[NIVEL 1]]&lt;&gt;0,VLOOKUP(ActividadesCom[[#This Row],[NIVEL 1]],Catálogo!A:B,2,FALSE),"")</f>
        <v>2</v>
      </c>
      <c r="M2195" s="5">
        <v>1</v>
      </c>
      <c r="N2195" s="6" t="s">
        <v>943</v>
      </c>
      <c r="O2195" s="5">
        <v>20193</v>
      </c>
      <c r="P2195" s="5" t="s">
        <v>4010</v>
      </c>
      <c r="Q2195" s="5">
        <f>IF(ActividadesCom[[#This Row],[NIVEL 2]]&lt;&gt;0,VLOOKUP(ActividadesCom[[#This Row],[NIVEL 2]],Catálogo!A:B,2,FALSE),"")</f>
        <v>2</v>
      </c>
      <c r="R2195" s="11">
        <v>2</v>
      </c>
      <c r="S2195" s="6" t="s">
        <v>47</v>
      </c>
      <c r="T2195" s="5">
        <v>20183</v>
      </c>
      <c r="U2195" s="5" t="s">
        <v>4010</v>
      </c>
      <c r="V2195" s="5">
        <f>IF(ActividadesCom[[#This Row],[NIVEL 3]]&lt;&gt;0,VLOOKUP(ActividadesCom[[#This Row],[NIVEL 3]],Catálogo!A:B,2,FALSE),"")</f>
        <v>2</v>
      </c>
      <c r="W2195" s="11">
        <v>1</v>
      </c>
      <c r="X2195" s="6" t="s">
        <v>47</v>
      </c>
      <c r="Y2195" s="5">
        <v>20191</v>
      </c>
      <c r="Z2195" s="5" t="s">
        <v>4010</v>
      </c>
      <c r="AA2195" s="5">
        <f>IF(ActividadesCom[[#This Row],[NIVEL 4]]&lt;&gt;0,VLOOKUP(ActividadesCom[[#This Row],[NIVEL 4]],Catálogo!A:B,2,FALSE),"")</f>
        <v>2</v>
      </c>
      <c r="AB2195" s="5">
        <v>1</v>
      </c>
      <c r="AC2195" s="6" t="s">
        <v>5879</v>
      </c>
      <c r="AD2195" s="5">
        <v>20213</v>
      </c>
      <c r="AE2195" s="5" t="s">
        <v>4009</v>
      </c>
      <c r="AF2195" s="5">
        <f>IF(ActividadesCom[[#This Row],[NIVEL 5]]&lt;&gt;0,VLOOKUP(ActividadesCom[[#This Row],[NIVEL 5]],Catálogo!A:B,2,FALSE),"")</f>
        <v>3</v>
      </c>
      <c r="AG2195" s="5">
        <v>1</v>
      </c>
      <c r="AH2195" s="2"/>
      <c r="AI2195" s="2"/>
    </row>
    <row r="2196" spans="1:35" ht="30" hidden="1" customHeight="1" x14ac:dyDescent="0.25">
      <c r="A2196" s="7">
        <v>18470157</v>
      </c>
      <c r="B2196" s="97" t="str">
        <f>VLOOKUP(ActividadesCom[[#This Row],[NO. DE CONTROL]],'LISTADO ESTUDIANTES'!A:C,3,FALSE)</f>
        <v>TAMAY COCON SIMRI DANIEL</v>
      </c>
      <c r="C2196" s="97" t="str">
        <f>VLOOKUP(ActividadesCom[[#This Row],[NO. DE CONTROL]],'LISTADO ESTUDIANTES'!A:B,2,FALSE)</f>
        <v>INGENIERIA MECANICA</v>
      </c>
      <c r="D2196" s="18" t="str">
        <f>VLOOKUP(ActividadesCom[[#This Row],[NO. DE CONTROL]],'LISTADO ESTUDIANTES'!A:D,4,FALSE)</f>
        <v>BAJA</v>
      </c>
      <c r="E2196" s="5">
        <f>SUM(ActividadesCom[[#This Row],[CRÉD. 1]],ActividadesCom[[#This Row],[CRÉD. 2]],ActividadesCom[[#This Row],[CRÉD. 3]],ActividadesCom[[#This Row],[CRÉD. 4]],ActividadesCom[[#This Row],[CRÉD. 5]])</f>
        <v>0</v>
      </c>
      <c r="F2196" s="17" t="str">
        <f>IF(ActividadesCom[[#This Row],[ÚLTIMO SEMESTRE CON CRÉDITOS]]&gt;0,ROUND(AVERAGE(ActividadesCom[[#This Row],[VALOR NIVEL 5]],ActividadesCom[[#This Row],[VALOR NIVEL 4]],ActividadesCom[[#This Row],[VALOR NIVEL 3]],ActividadesCom[[#This Row],[VALOR NIVEL 2]],ActividadesCom[[#This Row],[VALOR NIVEL 1]]),0),"")</f>
        <v/>
      </c>
      <c r="G2196" s="5" t="str">
        <f>IF(ActividadesCom[[#This Row],[PROMEDIO]]="","",IF(ActividadesCom[[#This Row],[PROMEDIO]]&gt;=4,"EXCELENTE",IF(ActividadesCom[[#This Row],[PROMEDIO]]&gt;=3,"NOTABLE",IF(ActividadesCom[[#This Row],[PROMEDIO]]&gt;=2,"BUENO",IF(ActividadesCom[[#This Row],[PROMEDIO]]=1,"SUFICIENTE","")))))</f>
        <v/>
      </c>
      <c r="H2196" s="5">
        <f>MAX(ActividadesCom[[#This Row],[PERÍODO 1]],ActividadesCom[[#This Row],[PERÍODO 2]],ActividadesCom[[#This Row],[PERÍODO 3]],ActividadesCom[[#This Row],[PERÍODO 4]],ActividadesCom[[#This Row],[PERÍODO 5]])</f>
        <v>0</v>
      </c>
      <c r="I2196" s="6"/>
      <c r="J2196" s="5"/>
      <c r="K2196" s="5"/>
      <c r="L2196" s="5" t="str">
        <f>IF(ActividadesCom[[#This Row],[NIVEL 1]]&lt;&gt;0,VLOOKUP(ActividadesCom[[#This Row],[NIVEL 1]],Catálogo!A:B,2,FALSE),"")</f>
        <v/>
      </c>
      <c r="M2196" s="5"/>
      <c r="N2196" s="9"/>
      <c r="O2196" s="8"/>
      <c r="P2196" s="8"/>
      <c r="Q2196" s="5" t="str">
        <f>IF(ActividadesCom[[#This Row],[NIVEL 2]]&lt;&gt;0,VLOOKUP(ActividadesCom[[#This Row],[NIVEL 2]],Catálogo!A:B,2,FALSE),"")</f>
        <v/>
      </c>
      <c r="R2196" s="8"/>
      <c r="S2196" s="6"/>
      <c r="T2196" s="5"/>
      <c r="U2196" s="5"/>
      <c r="V2196" s="5" t="str">
        <f>IF(ActividadesCom[[#This Row],[NIVEL 3]]&lt;&gt;0,VLOOKUP(ActividadesCom[[#This Row],[NIVEL 3]],Catálogo!A:B,2,FALSE),"")</f>
        <v/>
      </c>
      <c r="W2196" s="5"/>
      <c r="X2196" s="6"/>
      <c r="Y2196" s="5"/>
      <c r="Z2196" s="5"/>
      <c r="AA2196" s="5" t="str">
        <f>IF(ActividadesCom[[#This Row],[NIVEL 4]]&lt;&gt;0,VLOOKUP(ActividadesCom[[#This Row],[NIVEL 4]],Catálogo!A:B,2,FALSE),"")</f>
        <v/>
      </c>
      <c r="AB2196" s="5"/>
      <c r="AC2196" s="6"/>
      <c r="AD2196" s="5"/>
      <c r="AE2196" s="5"/>
      <c r="AF2196" s="5" t="str">
        <f>IF(ActividadesCom[[#This Row],[NIVEL 5]]&lt;&gt;0,VLOOKUP(ActividadesCom[[#This Row],[NIVEL 5]],Catálogo!A:B,2,FALSE),"")</f>
        <v/>
      </c>
      <c r="AG2196" s="5"/>
      <c r="AH2196" s="2"/>
      <c r="AI2196" s="2"/>
    </row>
    <row r="2197" spans="1:35" ht="30" hidden="1" customHeight="1" x14ac:dyDescent="0.25">
      <c r="A2197" s="7">
        <v>18470159</v>
      </c>
      <c r="B2197" s="97" t="str">
        <f>VLOOKUP(ActividadesCom[[#This Row],[NO. DE CONTROL]],'LISTADO ESTUDIANTES'!A:C,3,FALSE)</f>
        <v>FONSECA FLEITES CARLOS ANDRES</v>
      </c>
      <c r="C2197" s="97" t="str">
        <f>VLOOKUP(ActividadesCom[[#This Row],[NO. DE CONTROL]],'LISTADO ESTUDIANTES'!A:B,2,FALSE)</f>
        <v>INGENIERIA INDUSTRIAL</v>
      </c>
      <c r="D2197" s="18" t="str">
        <f>VLOOKUP(ActividadesCom[[#This Row],[NO. DE CONTROL]],'LISTADO ESTUDIANTES'!A:D,4,FALSE)</f>
        <v>BAJA</v>
      </c>
      <c r="E2197" s="5">
        <f>SUM(ActividadesCom[[#This Row],[CRÉD. 1]],ActividadesCom[[#This Row],[CRÉD. 2]],ActividadesCom[[#This Row],[CRÉD. 3]],ActividadesCom[[#This Row],[CRÉD. 4]],ActividadesCom[[#This Row],[CRÉD. 5]])</f>
        <v>1</v>
      </c>
      <c r="F2197" s="17">
        <f>IF(ActividadesCom[[#This Row],[ÚLTIMO SEMESTRE CON CRÉDITOS]]&gt;0,ROUND(AVERAGE(ActividadesCom[[#This Row],[VALOR NIVEL 5]],ActividadesCom[[#This Row],[VALOR NIVEL 4]],ActividadesCom[[#This Row],[VALOR NIVEL 3]],ActividadesCom[[#This Row],[VALOR NIVEL 2]],ActividadesCom[[#This Row],[VALOR NIVEL 1]]),0),"")</f>
        <v>2</v>
      </c>
      <c r="G2197" s="5" t="str">
        <f>IF(ActividadesCom[[#This Row],[PROMEDIO]]="","",IF(ActividadesCom[[#This Row],[PROMEDIO]]&gt;=4,"EXCELENTE",IF(ActividadesCom[[#This Row],[PROMEDIO]]&gt;=3,"NOTABLE",IF(ActividadesCom[[#This Row],[PROMEDIO]]&gt;=2,"BUENO",IF(ActividadesCom[[#This Row],[PROMEDIO]]=1,"SUFICIENTE","")))))</f>
        <v>BUENO</v>
      </c>
      <c r="H2197" s="5">
        <f>MAX(ActividadesCom[[#This Row],[PERÍODO 1]],ActividadesCom[[#This Row],[PERÍODO 2]],ActividadesCom[[#This Row],[PERÍODO 3]],ActividadesCom[[#This Row],[PERÍODO 4]],ActividadesCom[[#This Row],[PERÍODO 5]])</f>
        <v>20183</v>
      </c>
      <c r="I2197" s="6" t="s">
        <v>519</v>
      </c>
      <c r="J2197" s="5">
        <v>20183</v>
      </c>
      <c r="K2197" s="5" t="s">
        <v>4010</v>
      </c>
      <c r="L2197" s="5">
        <f>IF(ActividadesCom[[#This Row],[NIVEL 1]]&lt;&gt;0,VLOOKUP(ActividadesCom[[#This Row],[NIVEL 1]],Catálogo!A:B,2,FALSE),"")</f>
        <v>2</v>
      </c>
      <c r="M2197" s="5">
        <v>1</v>
      </c>
      <c r="N2197" s="6"/>
      <c r="O2197" s="5"/>
      <c r="P2197" s="5"/>
      <c r="Q2197" s="5" t="str">
        <f>IF(ActividadesCom[[#This Row],[NIVEL 2]]&lt;&gt;0,VLOOKUP(ActividadesCom[[#This Row],[NIVEL 2]],Catálogo!A:B,2,FALSE),"")</f>
        <v/>
      </c>
      <c r="R2197" s="5"/>
      <c r="S2197" s="6"/>
      <c r="T2197" s="5"/>
      <c r="U2197" s="5"/>
      <c r="V2197" s="5" t="str">
        <f>IF(ActividadesCom[[#This Row],[NIVEL 3]]&lt;&gt;0,VLOOKUP(ActividadesCom[[#This Row],[NIVEL 3]],Catálogo!A:B,2,FALSE),"")</f>
        <v/>
      </c>
      <c r="W2197" s="5"/>
      <c r="X2197" s="6"/>
      <c r="Y2197" s="5"/>
      <c r="Z2197" s="5"/>
      <c r="AA2197" s="5" t="str">
        <f>IF(ActividadesCom[[#This Row],[NIVEL 4]]&lt;&gt;0,VLOOKUP(ActividadesCom[[#This Row],[NIVEL 4]],Catálogo!A:B,2,FALSE),"")</f>
        <v/>
      </c>
      <c r="AB2197" s="5"/>
      <c r="AC2197" s="6"/>
      <c r="AD2197" s="5"/>
      <c r="AE2197" s="5"/>
      <c r="AF2197" s="5" t="str">
        <f>IF(ActividadesCom[[#This Row],[NIVEL 5]]&lt;&gt;0,VLOOKUP(ActividadesCom[[#This Row],[NIVEL 5]],Catálogo!A:B,2,FALSE),"")</f>
        <v/>
      </c>
      <c r="AG2197" s="5"/>
      <c r="AH2197" s="2"/>
      <c r="AI2197" s="2"/>
    </row>
    <row r="2198" spans="1:35" ht="30" customHeight="1" x14ac:dyDescent="0.25">
      <c r="A2198" s="7">
        <v>18470160</v>
      </c>
      <c r="B2198" s="97" t="str">
        <f>VLOOKUP(ActividadesCom[[#This Row],[NO. DE CONTROL]],'LISTADO ESTUDIANTES'!A:C,3,FALSE)</f>
        <v>APOLINAR RODRIGUEZ LUIGINA MIDELVIA</v>
      </c>
      <c r="C2198" s="97" t="str">
        <f>VLOOKUP(ActividadesCom[[#This Row],[NO. DE CONTROL]],'LISTADO ESTUDIANTES'!A:B,2,FALSE)</f>
        <v>INGENIERIA EN ADMINISTRACION</v>
      </c>
      <c r="D2198" s="18" t="str">
        <f>VLOOKUP(ActividadesCom[[#This Row],[NO. DE CONTROL]],'LISTADO ESTUDIANTES'!A:D,4,FALSE)</f>
        <v>ACTIVO(A)</v>
      </c>
      <c r="E2198" s="5">
        <f>SUM(ActividadesCom[[#This Row],[CRÉD. 1]],ActividadesCom[[#This Row],[CRÉD. 2]],ActividadesCom[[#This Row],[CRÉD. 3]],ActividadesCom[[#This Row],[CRÉD. 4]],ActividadesCom[[#This Row],[CRÉD. 5]])</f>
        <v>6</v>
      </c>
      <c r="F2198" s="17">
        <f>IF(ActividadesCom[[#This Row],[ÚLTIMO SEMESTRE CON CRÉDITOS]]&gt;0,ROUND(AVERAGE(ActividadesCom[[#This Row],[VALOR NIVEL 5]],ActividadesCom[[#This Row],[VALOR NIVEL 4]],ActividadesCom[[#This Row],[VALOR NIVEL 3]],ActividadesCom[[#This Row],[VALOR NIVEL 2]],ActividadesCom[[#This Row],[VALOR NIVEL 1]]),0),"")</f>
        <v>3</v>
      </c>
      <c r="G2198" s="5" t="str">
        <f>IF(ActividadesCom[[#This Row],[PROMEDIO]]="","",IF(ActividadesCom[[#This Row],[PROMEDIO]]&gt;=4,"EXCELENTE",IF(ActividadesCom[[#This Row],[PROMEDIO]]&gt;=3,"NOTABLE",IF(ActividadesCom[[#This Row],[PROMEDIO]]&gt;=2,"BUENO",IF(ActividadesCom[[#This Row],[PROMEDIO]]=1,"SUFICIENTE","")))))</f>
        <v>NOTABLE</v>
      </c>
      <c r="H2198" s="5">
        <f>MAX(ActividadesCom[[#This Row],[PERÍODO 1]],ActividadesCom[[#This Row],[PERÍODO 2]],ActividadesCom[[#This Row],[PERÍODO 3]],ActividadesCom[[#This Row],[PERÍODO 4]],ActividadesCom[[#This Row],[PERÍODO 5]])</f>
        <v>20213</v>
      </c>
      <c r="I2198" s="6" t="s">
        <v>4445</v>
      </c>
      <c r="J2198" s="5">
        <v>20203</v>
      </c>
      <c r="K2198" s="5" t="s">
        <v>4008</v>
      </c>
      <c r="L2198" s="5">
        <f>IF(ActividadesCom[[#This Row],[NIVEL 1]]&lt;&gt;0,VLOOKUP(ActividadesCom[[#This Row],[NIVEL 1]],Catálogo!A:B,2,FALSE),"")</f>
        <v>4</v>
      </c>
      <c r="M2198" s="5">
        <v>2</v>
      </c>
      <c r="N2198" s="6" t="s">
        <v>5879</v>
      </c>
      <c r="O2198" s="5">
        <v>20213</v>
      </c>
      <c r="P2198" s="5" t="s">
        <v>4021</v>
      </c>
      <c r="Q2198" s="5">
        <f>IF(ActividadesCom[[#This Row],[NIVEL 2]]&lt;&gt;0,VLOOKUP(ActividadesCom[[#This Row],[NIVEL 2]],Catálogo!A:B,2,FALSE),"")</f>
        <v>3</v>
      </c>
      <c r="R2198" s="11">
        <v>1</v>
      </c>
      <c r="S2198" s="12" t="s">
        <v>25</v>
      </c>
      <c r="T2198" s="11">
        <v>20211</v>
      </c>
      <c r="U2198" s="11" t="s">
        <v>4010</v>
      </c>
      <c r="V2198" s="5">
        <f>IF(ActividadesCom[[#This Row],[NIVEL 3]]&lt;&gt;0,VLOOKUP(ActividadesCom[[#This Row],[NIVEL 3]],Catálogo!A:B,2,FALSE),"")</f>
        <v>2</v>
      </c>
      <c r="W2198" s="11">
        <v>1</v>
      </c>
      <c r="X2198" s="6" t="s">
        <v>615</v>
      </c>
      <c r="Y2198" s="5">
        <v>20193</v>
      </c>
      <c r="Z2198" s="5" t="s">
        <v>4009</v>
      </c>
      <c r="AA2198" s="5">
        <f>IF(ActividadesCom[[#This Row],[NIVEL 4]]&lt;&gt;0,VLOOKUP(ActividadesCom[[#This Row],[NIVEL 4]],Catálogo!A:B,2,FALSE),"")</f>
        <v>3</v>
      </c>
      <c r="AB2198" s="5">
        <v>1</v>
      </c>
      <c r="AC2198" s="6" t="s">
        <v>615</v>
      </c>
      <c r="AD2198" s="5">
        <v>20183</v>
      </c>
      <c r="AE2198" s="5" t="s">
        <v>4009</v>
      </c>
      <c r="AF2198" s="5">
        <f>IF(ActividadesCom[[#This Row],[NIVEL 5]]&lt;&gt;0,VLOOKUP(ActividadesCom[[#This Row],[NIVEL 5]],Catálogo!A:B,2,FALSE),"")</f>
        <v>3</v>
      </c>
      <c r="AG2198" s="5">
        <v>1</v>
      </c>
      <c r="AH2198" s="2"/>
      <c r="AI2198" s="2"/>
    </row>
    <row r="2199" spans="1:35" ht="30" hidden="1" customHeight="1" x14ac:dyDescent="0.25">
      <c r="A2199" s="7">
        <v>18470161</v>
      </c>
      <c r="B2199" s="97" t="str">
        <f>VLOOKUP(ActividadesCom[[#This Row],[NO. DE CONTROL]],'LISTADO ESTUDIANTES'!A:C,3,FALSE)</f>
        <v>TUN CATZIN ANDREA DE JESUS</v>
      </c>
      <c r="C2199" s="97" t="str">
        <f>VLOOKUP(ActividadesCom[[#This Row],[NO. DE CONTROL]],'LISTADO ESTUDIANTES'!A:B,2,FALSE)</f>
        <v>INGENIERIA EN ADMINISTRACION</v>
      </c>
      <c r="D2199" s="18" t="str">
        <f>VLOOKUP(ActividadesCom[[#This Row],[NO. DE CONTROL]],'LISTADO ESTUDIANTES'!A:D,4,FALSE)</f>
        <v>BAJA</v>
      </c>
      <c r="E2199" s="5">
        <f>SUM(ActividadesCom[[#This Row],[CRÉD. 1]],ActividadesCom[[#This Row],[CRÉD. 2]],ActividadesCom[[#This Row],[CRÉD. 3]],ActividadesCom[[#This Row],[CRÉD. 4]],ActividadesCom[[#This Row],[CRÉD. 5]])</f>
        <v>0</v>
      </c>
      <c r="F2199" s="17" t="str">
        <f>IF(ActividadesCom[[#This Row],[ÚLTIMO SEMESTRE CON CRÉDITOS]]&gt;0,ROUND(AVERAGE(ActividadesCom[[#This Row],[VALOR NIVEL 5]],ActividadesCom[[#This Row],[VALOR NIVEL 4]],ActividadesCom[[#This Row],[VALOR NIVEL 3]],ActividadesCom[[#This Row],[VALOR NIVEL 2]],ActividadesCom[[#This Row],[VALOR NIVEL 1]]),0),"")</f>
        <v/>
      </c>
      <c r="G2199" s="5" t="str">
        <f>IF(ActividadesCom[[#This Row],[PROMEDIO]]="","",IF(ActividadesCom[[#This Row],[PROMEDIO]]&gt;=4,"EXCELENTE",IF(ActividadesCom[[#This Row],[PROMEDIO]]&gt;=3,"NOTABLE",IF(ActividadesCom[[#This Row],[PROMEDIO]]&gt;=2,"BUENO",IF(ActividadesCom[[#This Row],[PROMEDIO]]=1,"SUFICIENTE","")))))</f>
        <v/>
      </c>
      <c r="H2199" s="5">
        <f>MAX(ActividadesCom[[#This Row],[PERÍODO 1]],ActividadesCom[[#This Row],[PERÍODO 2]],ActividadesCom[[#This Row],[PERÍODO 3]],ActividadesCom[[#This Row],[PERÍODO 4]],ActividadesCom[[#This Row],[PERÍODO 5]])</f>
        <v>0</v>
      </c>
      <c r="I2199" s="6"/>
      <c r="J2199" s="5"/>
      <c r="K2199" s="5"/>
      <c r="L2199" s="5" t="str">
        <f>IF(ActividadesCom[[#This Row],[NIVEL 1]]&lt;&gt;0,VLOOKUP(ActividadesCom[[#This Row],[NIVEL 1]],Catálogo!A:B,2,FALSE),"")</f>
        <v/>
      </c>
      <c r="M2199" s="5"/>
      <c r="N2199" s="6"/>
      <c r="O2199" s="5"/>
      <c r="P2199" s="5"/>
      <c r="Q2199" s="5" t="str">
        <f>IF(ActividadesCom[[#This Row],[NIVEL 2]]&lt;&gt;0,VLOOKUP(ActividadesCom[[#This Row],[NIVEL 2]],Catálogo!A:B,2,FALSE),"")</f>
        <v/>
      </c>
      <c r="R2199" s="11"/>
      <c r="S2199" s="12"/>
      <c r="T2199" s="11"/>
      <c r="U2199" s="11"/>
      <c r="V2199" s="5" t="str">
        <f>IF(ActividadesCom[[#This Row],[NIVEL 3]]&lt;&gt;0,VLOOKUP(ActividadesCom[[#This Row],[NIVEL 3]],Catálogo!A:B,2,FALSE),"")</f>
        <v/>
      </c>
      <c r="W2199" s="11"/>
      <c r="X2199" s="6"/>
      <c r="Y2199" s="5"/>
      <c r="Z2199" s="5"/>
      <c r="AA2199" s="5" t="str">
        <f>IF(ActividadesCom[[#This Row],[NIVEL 4]]&lt;&gt;0,VLOOKUP(ActividadesCom[[#This Row],[NIVEL 4]],Catálogo!A:B,2,FALSE),"")</f>
        <v/>
      </c>
      <c r="AB2199" s="5"/>
      <c r="AC2199" s="6"/>
      <c r="AD2199" s="5"/>
      <c r="AE2199" s="5"/>
      <c r="AF2199" s="5" t="str">
        <f>IF(ActividadesCom[[#This Row],[NIVEL 5]]&lt;&gt;0,VLOOKUP(ActividadesCom[[#This Row],[NIVEL 5]],Catálogo!A:B,2,FALSE),"")</f>
        <v/>
      </c>
      <c r="AG2199" s="5"/>
      <c r="AH2199" s="2"/>
      <c r="AI2199" s="2"/>
    </row>
    <row r="2200" spans="1:35" ht="30" customHeight="1" x14ac:dyDescent="0.25">
      <c r="A2200" s="7">
        <v>18470162</v>
      </c>
      <c r="B2200" s="97" t="str">
        <f>VLOOKUP(ActividadesCom[[#This Row],[NO. DE CONTROL]],'LISTADO ESTUDIANTES'!A:C,3,FALSE)</f>
        <v>PEREZ COCON PABLO CESAR</v>
      </c>
      <c r="C2200" s="97" t="str">
        <f>VLOOKUP(ActividadesCom[[#This Row],[NO. DE CONTROL]],'LISTADO ESTUDIANTES'!A:B,2,FALSE)</f>
        <v>INGENIERIA CIVIL</v>
      </c>
      <c r="D2200" s="18" t="str">
        <f>VLOOKUP(ActividadesCom[[#This Row],[NO. DE CONTROL]],'LISTADO ESTUDIANTES'!A:D,4,FALSE)</f>
        <v>ACTIVO(A)</v>
      </c>
      <c r="E2200" s="5">
        <f>SUM(ActividadesCom[[#This Row],[CRÉD. 1]],ActividadesCom[[#This Row],[CRÉD. 2]],ActividadesCom[[#This Row],[CRÉD. 3]],ActividadesCom[[#This Row],[CRÉD. 4]],ActividadesCom[[#This Row],[CRÉD. 5]])</f>
        <v>6</v>
      </c>
      <c r="F2200" s="17">
        <f>IF(ActividadesCom[[#This Row],[ÚLTIMO SEMESTRE CON CRÉDITOS]]&gt;0,ROUND(AVERAGE(ActividadesCom[[#This Row],[VALOR NIVEL 5]],ActividadesCom[[#This Row],[VALOR NIVEL 4]],ActividadesCom[[#This Row],[VALOR NIVEL 3]],ActividadesCom[[#This Row],[VALOR NIVEL 2]],ActividadesCom[[#This Row],[VALOR NIVEL 1]]),0),"")</f>
        <v>3</v>
      </c>
      <c r="G2200" s="5" t="str">
        <f>IF(ActividadesCom[[#This Row],[PROMEDIO]]="","",IF(ActividadesCom[[#This Row],[PROMEDIO]]&gt;=4,"EXCELENTE",IF(ActividadesCom[[#This Row],[PROMEDIO]]&gt;=3,"NOTABLE",IF(ActividadesCom[[#This Row],[PROMEDIO]]&gt;=2,"BUENO",IF(ActividadesCom[[#This Row],[PROMEDIO]]=1,"SUFICIENTE","")))))</f>
        <v>NOTABLE</v>
      </c>
      <c r="H2200" s="5">
        <f>MAX(ActividadesCom[[#This Row],[PERÍODO 1]],ActividadesCom[[#This Row],[PERÍODO 2]],ActividadesCom[[#This Row],[PERÍODO 3]],ActividadesCom[[#This Row],[PERÍODO 4]],ActividadesCom[[#This Row],[PERÍODO 5]])</f>
        <v>20221</v>
      </c>
      <c r="I2200" s="6" t="s">
        <v>5482</v>
      </c>
      <c r="J2200" s="5">
        <v>20221</v>
      </c>
      <c r="K2200" s="5" t="s">
        <v>4008</v>
      </c>
      <c r="L2200" s="5">
        <f>IF(ActividadesCom[[#This Row],[NIVEL 1]]&lt;&gt;0,VLOOKUP(ActividadesCom[[#This Row],[NIVEL 1]],Catálogo!A:B,2,FALSE),"")</f>
        <v>4</v>
      </c>
      <c r="M2200" s="5">
        <v>1</v>
      </c>
      <c r="N2200" s="6" t="s">
        <v>4902</v>
      </c>
      <c r="O2200" s="5">
        <v>20221</v>
      </c>
      <c r="P2200" s="5" t="s">
        <v>4021</v>
      </c>
      <c r="Q2200" s="5">
        <f>IF(ActividadesCom[[#This Row],[NIVEL 2]]&lt;&gt;0,VLOOKUP(ActividadesCom[[#This Row],[NIVEL 2]],Catálogo!A:B,2,FALSE),"")</f>
        <v>3</v>
      </c>
      <c r="R2200" s="5">
        <v>2</v>
      </c>
      <c r="S2200" s="6" t="s">
        <v>4478</v>
      </c>
      <c r="T2200" s="5">
        <v>20211</v>
      </c>
      <c r="U2200" s="5" t="s">
        <v>4009</v>
      </c>
      <c r="V2200" s="5">
        <f>IF(ActividadesCom[[#This Row],[NIVEL 3]]&lt;&gt;0,VLOOKUP(ActividadesCom[[#This Row],[NIVEL 3]],Catálogo!A:B,2,FALSE),"")</f>
        <v>3</v>
      </c>
      <c r="W2200" s="5">
        <v>1</v>
      </c>
      <c r="X2200" s="6" t="s">
        <v>665</v>
      </c>
      <c r="Y2200" s="5">
        <v>20193</v>
      </c>
      <c r="Z2200" s="5" t="s">
        <v>4008</v>
      </c>
      <c r="AA2200" s="5">
        <f>IF(ActividadesCom[[#This Row],[NIVEL 4]]&lt;&gt;0,VLOOKUP(ActividadesCom[[#This Row],[NIVEL 4]],Catálogo!A:B,2,FALSE),"")</f>
        <v>4</v>
      </c>
      <c r="AB2200" s="5">
        <v>1</v>
      </c>
      <c r="AC2200" s="6" t="s">
        <v>11</v>
      </c>
      <c r="AD2200" s="5">
        <v>20183</v>
      </c>
      <c r="AE2200" s="5" t="s">
        <v>4009</v>
      </c>
      <c r="AF2200" s="5">
        <f>IF(ActividadesCom[[#This Row],[NIVEL 5]]&lt;&gt;0,VLOOKUP(ActividadesCom[[#This Row],[NIVEL 5]],Catálogo!A:B,2,FALSE),"")</f>
        <v>3</v>
      </c>
      <c r="AG2200" s="5">
        <v>1</v>
      </c>
      <c r="AH2200" s="2"/>
      <c r="AI2200" s="2"/>
    </row>
    <row r="2201" spans="1:35" ht="30" hidden="1" customHeight="1" x14ac:dyDescent="0.25">
      <c r="A2201" s="7">
        <v>18470163</v>
      </c>
      <c r="B2201" s="97" t="str">
        <f>VLOOKUP(ActividadesCom[[#This Row],[NO. DE CONTROL]],'LISTADO ESTUDIANTES'!A:C,3,FALSE)</f>
        <v>CAUICH MIS CINTHIA YULISSA</v>
      </c>
      <c r="C2201" s="97" t="str">
        <f>VLOOKUP(ActividadesCom[[#This Row],[NO. DE CONTROL]],'LISTADO ESTUDIANTES'!A:B,2,FALSE)</f>
        <v>INGENIERIA EN ADMINISTRACION</v>
      </c>
      <c r="D2201" s="18" t="str">
        <f>VLOOKUP(ActividadesCom[[#This Row],[NO. DE CONTROL]],'LISTADO ESTUDIANTES'!A:D,4,FALSE)</f>
        <v>BAJA</v>
      </c>
      <c r="E2201" s="5">
        <f>SUM(ActividadesCom[[#This Row],[CRÉD. 1]],ActividadesCom[[#This Row],[CRÉD. 2]],ActividadesCom[[#This Row],[CRÉD. 3]],ActividadesCom[[#This Row],[CRÉD. 4]],ActividadesCom[[#This Row],[CRÉD. 5]])</f>
        <v>0</v>
      </c>
      <c r="F2201" s="17" t="str">
        <f>IF(ActividadesCom[[#This Row],[ÚLTIMO SEMESTRE CON CRÉDITOS]]&gt;0,ROUND(AVERAGE(ActividadesCom[[#This Row],[VALOR NIVEL 5]],ActividadesCom[[#This Row],[VALOR NIVEL 4]],ActividadesCom[[#This Row],[VALOR NIVEL 3]],ActividadesCom[[#This Row],[VALOR NIVEL 2]],ActividadesCom[[#This Row],[VALOR NIVEL 1]]),0),"")</f>
        <v/>
      </c>
      <c r="G2201" s="5" t="str">
        <f>IF(ActividadesCom[[#This Row],[PROMEDIO]]="","",IF(ActividadesCom[[#This Row],[PROMEDIO]]&gt;=4,"EXCELENTE",IF(ActividadesCom[[#This Row],[PROMEDIO]]&gt;=3,"NOTABLE",IF(ActividadesCom[[#This Row],[PROMEDIO]]&gt;=2,"BUENO",IF(ActividadesCom[[#This Row],[PROMEDIO]]=1,"SUFICIENTE","")))))</f>
        <v/>
      </c>
      <c r="H2201" s="5">
        <f>MAX(ActividadesCom[[#This Row],[PERÍODO 1]],ActividadesCom[[#This Row],[PERÍODO 2]],ActividadesCom[[#This Row],[PERÍODO 3]],ActividadesCom[[#This Row],[PERÍODO 4]],ActividadesCom[[#This Row],[PERÍODO 5]])</f>
        <v>0</v>
      </c>
      <c r="I2201" s="6"/>
      <c r="J2201" s="5"/>
      <c r="K2201" s="5"/>
      <c r="L2201" s="5" t="str">
        <f>IF(ActividadesCom[[#This Row],[NIVEL 1]]&lt;&gt;0,VLOOKUP(ActividadesCom[[#This Row],[NIVEL 1]],Catálogo!A:B,2,FALSE),"")</f>
        <v/>
      </c>
      <c r="M2201" s="5"/>
      <c r="N2201" s="6"/>
      <c r="O2201" s="5"/>
      <c r="P2201" s="5"/>
      <c r="Q2201" s="5" t="str">
        <f>IF(ActividadesCom[[#This Row],[NIVEL 2]]&lt;&gt;0,VLOOKUP(ActividadesCom[[#This Row],[NIVEL 2]],Catálogo!A:B,2,FALSE),"")</f>
        <v/>
      </c>
      <c r="R2201" s="14"/>
      <c r="S2201" s="28"/>
      <c r="T2201" s="14"/>
      <c r="U2201" s="14"/>
      <c r="V2201" s="5" t="str">
        <f>IF(ActividadesCom[[#This Row],[NIVEL 3]]&lt;&gt;0,VLOOKUP(ActividadesCom[[#This Row],[NIVEL 3]],Catálogo!A:B,2,FALSE),"")</f>
        <v/>
      </c>
      <c r="W2201" s="14"/>
      <c r="X2201" s="6"/>
      <c r="Y2201" s="5"/>
      <c r="Z2201" s="5"/>
      <c r="AA2201" s="5" t="str">
        <f>IF(ActividadesCom[[#This Row],[NIVEL 4]]&lt;&gt;0,VLOOKUP(ActividadesCom[[#This Row],[NIVEL 4]],Catálogo!A:B,2,FALSE),"")</f>
        <v/>
      </c>
      <c r="AB2201" s="5"/>
      <c r="AC2201" s="6"/>
      <c r="AD2201" s="5"/>
      <c r="AE2201" s="5"/>
      <c r="AF2201" s="5" t="str">
        <f>IF(ActividadesCom[[#This Row],[NIVEL 5]]&lt;&gt;0,VLOOKUP(ActividadesCom[[#This Row],[NIVEL 5]],Catálogo!A:B,2,FALSE),"")</f>
        <v/>
      </c>
      <c r="AG2201" s="5"/>
      <c r="AH2201" s="2"/>
      <c r="AI2201" s="2"/>
    </row>
    <row r="2202" spans="1:35" ht="30" hidden="1" customHeight="1" x14ac:dyDescent="0.25">
      <c r="A2202" s="7">
        <v>18470164</v>
      </c>
      <c r="B2202" s="97" t="str">
        <f>VLOOKUP(ActividadesCom[[#This Row],[NO. DE CONTROL]],'LISTADO ESTUDIANTES'!A:C,3,FALSE)</f>
        <v>CAUICH DZIB ERIKA ZULEMY</v>
      </c>
      <c r="C2202" s="97" t="str">
        <f>VLOOKUP(ActividadesCom[[#This Row],[NO. DE CONTROL]],'LISTADO ESTUDIANTES'!A:B,2,FALSE)</f>
        <v>INGENIERIA EN GESTION EMPRESARIAL</v>
      </c>
      <c r="D2202" s="18" t="str">
        <f>VLOOKUP(ActividadesCom[[#This Row],[NO. DE CONTROL]],'LISTADO ESTUDIANTES'!A:D,4,FALSE)</f>
        <v>BAJA</v>
      </c>
      <c r="E2202" s="5">
        <f>SUM(ActividadesCom[[#This Row],[CRÉD. 1]],ActividadesCom[[#This Row],[CRÉD. 2]],ActividadesCom[[#This Row],[CRÉD. 3]],ActividadesCom[[#This Row],[CRÉD. 4]],ActividadesCom[[#This Row],[CRÉD. 5]])</f>
        <v>2</v>
      </c>
      <c r="F2202" s="17">
        <f>IF(ActividadesCom[[#This Row],[ÚLTIMO SEMESTRE CON CRÉDITOS]]&gt;0,ROUND(AVERAGE(ActividadesCom[[#This Row],[VALOR NIVEL 5]],ActividadesCom[[#This Row],[VALOR NIVEL 4]],ActividadesCom[[#This Row],[VALOR NIVEL 3]],ActividadesCom[[#This Row],[VALOR NIVEL 2]],ActividadesCom[[#This Row],[VALOR NIVEL 1]]),0),"")</f>
        <v>3</v>
      </c>
      <c r="G2202" s="5" t="str">
        <f>IF(ActividadesCom[[#This Row],[PROMEDIO]]="","",IF(ActividadesCom[[#This Row],[PROMEDIO]]&gt;=4,"EXCELENTE",IF(ActividadesCom[[#This Row],[PROMEDIO]]&gt;=3,"NOTABLE",IF(ActividadesCom[[#This Row],[PROMEDIO]]&gt;=2,"BUENO",IF(ActividadesCom[[#This Row],[PROMEDIO]]=1,"SUFICIENTE","")))))</f>
        <v>NOTABLE</v>
      </c>
      <c r="H2202" s="5">
        <f>MAX(ActividadesCom[[#This Row],[PERÍODO 1]],ActividadesCom[[#This Row],[PERÍODO 2]],ActividadesCom[[#This Row],[PERÍODO 3]],ActividadesCom[[#This Row],[PERÍODO 4]],ActividadesCom[[#This Row],[PERÍODO 5]])</f>
        <v>20183</v>
      </c>
      <c r="I2202" s="6" t="s">
        <v>461</v>
      </c>
      <c r="J2202" s="5">
        <v>20183</v>
      </c>
      <c r="K2202" s="5" t="s">
        <v>4010</v>
      </c>
      <c r="L2202" s="5">
        <f>IF(ActividadesCom[[#This Row],[NIVEL 1]]&lt;&gt;0,VLOOKUP(ActividadesCom[[#This Row],[NIVEL 1]],Catálogo!A:B,2,FALSE),"")</f>
        <v>2</v>
      </c>
      <c r="M2202" s="5">
        <v>1</v>
      </c>
      <c r="N2202" s="6"/>
      <c r="O2202" s="5"/>
      <c r="P2202" s="5"/>
      <c r="Q2202" s="5" t="str">
        <f>IF(ActividadesCom[[#This Row],[NIVEL 2]]&lt;&gt;0,VLOOKUP(ActividadesCom[[#This Row],[NIVEL 2]],Catálogo!A:B,2,FALSE),"")</f>
        <v/>
      </c>
      <c r="R2202" s="5"/>
      <c r="S2202" s="6"/>
      <c r="T2202" s="5"/>
      <c r="U2202" s="5"/>
      <c r="V2202" s="5" t="str">
        <f>IF(ActividadesCom[[#This Row],[NIVEL 3]]&lt;&gt;0,VLOOKUP(ActividadesCom[[#This Row],[NIVEL 3]],Catálogo!A:B,2,FALSE),"")</f>
        <v/>
      </c>
      <c r="W2202" s="5"/>
      <c r="X2202" s="6"/>
      <c r="Y2202" s="5"/>
      <c r="Z2202" s="5"/>
      <c r="AA2202" s="5" t="str">
        <f>IF(ActividadesCom[[#This Row],[NIVEL 4]]&lt;&gt;0,VLOOKUP(ActividadesCom[[#This Row],[NIVEL 4]],Catálogo!A:B,2,FALSE),"")</f>
        <v/>
      </c>
      <c r="AB2202" s="5"/>
      <c r="AC2202" s="6" t="s">
        <v>42</v>
      </c>
      <c r="AD2202" s="5">
        <v>20183</v>
      </c>
      <c r="AE2202" s="5" t="s">
        <v>4009</v>
      </c>
      <c r="AF2202" s="5">
        <f>IF(ActividadesCom[[#This Row],[NIVEL 5]]&lt;&gt;0,VLOOKUP(ActividadesCom[[#This Row],[NIVEL 5]],Catálogo!A:B,2,FALSE),"")</f>
        <v>3</v>
      </c>
      <c r="AG2202" s="5">
        <v>1</v>
      </c>
      <c r="AH2202" s="2"/>
      <c r="AI2202" s="2"/>
    </row>
    <row r="2203" spans="1:35" ht="30" hidden="1" customHeight="1" x14ac:dyDescent="0.25">
      <c r="A2203" s="7">
        <v>18470165</v>
      </c>
      <c r="B2203" s="97" t="str">
        <f>VLOOKUP(ActividadesCom[[#This Row],[NO. DE CONTROL]],'LISTADO ESTUDIANTES'!A:C,3,FALSE)</f>
        <v>ALMANZA ROSALDO LUIS SAMUEL</v>
      </c>
      <c r="C2203" s="97" t="str">
        <f>VLOOKUP(ActividadesCom[[#This Row],[NO. DE CONTROL]],'LISTADO ESTUDIANTES'!A:B,2,FALSE)</f>
        <v>INGENIERIA EN ADMINISTRACION</v>
      </c>
      <c r="D2203" s="18" t="str">
        <f>VLOOKUP(ActividadesCom[[#This Row],[NO. DE CONTROL]],'LISTADO ESTUDIANTES'!A:D,4,FALSE)</f>
        <v>BAJA</v>
      </c>
      <c r="E2203" s="5">
        <f>SUM(ActividadesCom[[#This Row],[CRÉD. 1]],ActividadesCom[[#This Row],[CRÉD. 2]],ActividadesCom[[#This Row],[CRÉD. 3]],ActividadesCom[[#This Row],[CRÉD. 4]],ActividadesCom[[#This Row],[CRÉD. 5]])</f>
        <v>3</v>
      </c>
      <c r="F2203" s="17">
        <f>IF(ActividadesCom[[#This Row],[ÚLTIMO SEMESTRE CON CRÉDITOS]]&gt;0,ROUND(AVERAGE(ActividadesCom[[#This Row],[VALOR NIVEL 5]],ActividadesCom[[#This Row],[VALOR NIVEL 4]],ActividadesCom[[#This Row],[VALOR NIVEL 3]],ActividadesCom[[#This Row],[VALOR NIVEL 2]],ActividadesCom[[#This Row],[VALOR NIVEL 1]]),0),"")</f>
        <v>3</v>
      </c>
      <c r="G2203" s="5" t="str">
        <f>IF(ActividadesCom[[#This Row],[PROMEDIO]]="","",IF(ActividadesCom[[#This Row],[PROMEDIO]]&gt;=4,"EXCELENTE",IF(ActividadesCom[[#This Row],[PROMEDIO]]&gt;=3,"NOTABLE",IF(ActividadesCom[[#This Row],[PROMEDIO]]&gt;=2,"BUENO",IF(ActividadesCom[[#This Row],[PROMEDIO]]=1,"SUFICIENTE","")))))</f>
        <v>NOTABLE</v>
      </c>
      <c r="H2203" s="5">
        <f>MAX(ActividadesCom[[#This Row],[PERÍODO 1]],ActividadesCom[[#This Row],[PERÍODO 2]],ActividadesCom[[#This Row],[PERÍODO 3]],ActividadesCom[[#This Row],[PERÍODO 4]],ActividadesCom[[#This Row],[PERÍODO 5]])</f>
        <v>20193</v>
      </c>
      <c r="I2203" s="6" t="s">
        <v>943</v>
      </c>
      <c r="J2203" s="5">
        <v>20193</v>
      </c>
      <c r="K2203" s="5" t="s">
        <v>4010</v>
      </c>
      <c r="L2203" s="5">
        <f>IF(ActividadesCom[[#This Row],[NIVEL 1]]&lt;&gt;0,VLOOKUP(ActividadesCom[[#This Row],[NIVEL 1]],Catálogo!A:B,2,FALSE),"")</f>
        <v>2</v>
      </c>
      <c r="M2203" s="5">
        <v>2</v>
      </c>
      <c r="N2203" s="6"/>
      <c r="O2203" s="5"/>
      <c r="P2203" s="5"/>
      <c r="Q2203" s="5" t="str">
        <f>IF(ActividadesCom[[#This Row],[NIVEL 2]]&lt;&gt;0,VLOOKUP(ActividadesCom[[#This Row],[NIVEL 2]],Catálogo!A:B,2,FALSE),"")</f>
        <v/>
      </c>
      <c r="R2203" s="11"/>
      <c r="S2203" s="12"/>
      <c r="T2203" s="11"/>
      <c r="U2203" s="11"/>
      <c r="V2203" s="5" t="str">
        <f>IF(ActividadesCom[[#This Row],[NIVEL 3]]&lt;&gt;0,VLOOKUP(ActividadesCom[[#This Row],[NIVEL 3]],Catálogo!A:B,2,FALSE),"")</f>
        <v/>
      </c>
      <c r="W2203" s="11"/>
      <c r="X2203" s="6"/>
      <c r="Y2203" s="5"/>
      <c r="Z2203" s="5"/>
      <c r="AA2203" s="5" t="str">
        <f>IF(ActividadesCom[[#This Row],[NIVEL 4]]&lt;&gt;0,VLOOKUP(ActividadesCom[[#This Row],[NIVEL 4]],Catálogo!A:B,2,FALSE),"")</f>
        <v/>
      </c>
      <c r="AB2203" s="5"/>
      <c r="AC2203" s="6" t="s">
        <v>25</v>
      </c>
      <c r="AD2203" s="5">
        <v>20193</v>
      </c>
      <c r="AE2203" s="5" t="s">
        <v>4008</v>
      </c>
      <c r="AF2203" s="5">
        <f>IF(ActividadesCom[[#This Row],[NIVEL 5]]&lt;&gt;0,VLOOKUP(ActividadesCom[[#This Row],[NIVEL 5]],Catálogo!A:B,2,FALSE),"")</f>
        <v>4</v>
      </c>
      <c r="AG2203" s="5">
        <v>1</v>
      </c>
      <c r="AH2203" s="2"/>
      <c r="AI2203" s="2"/>
    </row>
    <row r="2204" spans="1:35" ht="30" customHeight="1" x14ac:dyDescent="0.25">
      <c r="A2204" s="7">
        <v>18470166</v>
      </c>
      <c r="B2204" s="97" t="str">
        <f>VLOOKUP(ActividadesCom[[#This Row],[NO. DE CONTROL]],'LISTADO ESTUDIANTES'!A:C,3,FALSE)</f>
        <v>GONGORA QUINTAL EDILBERTO EMMANUEL</v>
      </c>
      <c r="C2204" s="97" t="str">
        <f>VLOOKUP(ActividadesCom[[#This Row],[NO. DE CONTROL]],'LISTADO ESTUDIANTES'!A:B,2,FALSE)</f>
        <v>INGENIERIA EN ADMINISTRACION</v>
      </c>
      <c r="D2204" s="18" t="str">
        <f>VLOOKUP(ActividadesCom[[#This Row],[NO. DE CONTROL]],'LISTADO ESTUDIANTES'!A:D,4,FALSE)</f>
        <v>ACTIVO(A)</v>
      </c>
      <c r="E2204" s="5">
        <f>SUM(ActividadesCom[[#This Row],[CRÉD. 1]],ActividadesCom[[#This Row],[CRÉD. 2]],ActividadesCom[[#This Row],[CRÉD. 3]],ActividadesCom[[#This Row],[CRÉD. 4]],ActividadesCom[[#This Row],[CRÉD. 5]])</f>
        <v>5</v>
      </c>
      <c r="F2204" s="17">
        <f>IF(ActividadesCom[[#This Row],[ÚLTIMO SEMESTRE CON CRÉDITOS]]&gt;0,ROUND(AVERAGE(ActividadesCom[[#This Row],[VALOR NIVEL 5]],ActividadesCom[[#This Row],[VALOR NIVEL 4]],ActividadesCom[[#This Row],[VALOR NIVEL 3]],ActividadesCom[[#This Row],[VALOR NIVEL 2]],ActividadesCom[[#This Row],[VALOR NIVEL 1]]),0),"")</f>
        <v>2</v>
      </c>
      <c r="G2204" s="5" t="str">
        <f>IF(ActividadesCom[[#This Row],[PROMEDIO]]="","",IF(ActividadesCom[[#This Row],[PROMEDIO]]&gt;=4,"EXCELENTE",IF(ActividadesCom[[#This Row],[PROMEDIO]]&gt;=3,"NOTABLE",IF(ActividadesCom[[#This Row],[PROMEDIO]]&gt;=2,"BUENO",IF(ActividadesCom[[#This Row],[PROMEDIO]]=1,"SUFICIENTE","")))))</f>
        <v>BUENO</v>
      </c>
      <c r="H2204" s="5">
        <f>MAX(ActividadesCom[[#This Row],[PERÍODO 1]],ActividadesCom[[#This Row],[PERÍODO 2]],ActividadesCom[[#This Row],[PERÍODO 3]],ActividadesCom[[#This Row],[PERÍODO 4]],ActividadesCom[[#This Row],[PERÍODO 5]])</f>
        <v>20213</v>
      </c>
      <c r="I2204" s="6" t="s">
        <v>461</v>
      </c>
      <c r="J2204" s="5">
        <v>20183</v>
      </c>
      <c r="K2204" s="5" t="s">
        <v>4010</v>
      </c>
      <c r="L2204" s="5">
        <f>IF(ActividadesCom[[#This Row],[NIVEL 1]]&lt;&gt;0,VLOOKUP(ActividadesCom[[#This Row],[NIVEL 1]],Catálogo!A:B,2,FALSE),"")</f>
        <v>2</v>
      </c>
      <c r="M2204" s="5">
        <v>1</v>
      </c>
      <c r="N2204" s="6" t="s">
        <v>4532</v>
      </c>
      <c r="O2204" s="5">
        <v>20211</v>
      </c>
      <c r="P2204" s="5" t="s">
        <v>4011</v>
      </c>
      <c r="Q2204" s="5">
        <f>IF(ActividadesCom[[#This Row],[NIVEL 2]]&lt;&gt;0,VLOOKUP(ActividadesCom[[#This Row],[NIVEL 2]],Catálogo!A:B,2,FALSE),"")</f>
        <v>1</v>
      </c>
      <c r="R2204" s="11">
        <v>1</v>
      </c>
      <c r="S2204" s="12" t="s">
        <v>4532</v>
      </c>
      <c r="T2204" s="11">
        <v>20213</v>
      </c>
      <c r="U2204" s="11" t="s">
        <v>4011</v>
      </c>
      <c r="V2204" s="5">
        <f>IF(ActividadesCom[[#This Row],[NIVEL 3]]&lt;&gt;0,VLOOKUP(ActividadesCom[[#This Row],[NIVEL 3]],Catálogo!A:B,2,FALSE),"")</f>
        <v>1</v>
      </c>
      <c r="W2204" s="11">
        <v>1</v>
      </c>
      <c r="X2204" s="6" t="s">
        <v>5</v>
      </c>
      <c r="Y2204" s="5">
        <v>20191</v>
      </c>
      <c r="Z2204" s="5" t="s">
        <v>4008</v>
      </c>
      <c r="AA2204" s="5">
        <f>IF(ActividadesCom[[#This Row],[NIVEL 4]]&lt;&gt;0,VLOOKUP(ActividadesCom[[#This Row],[NIVEL 4]],Catálogo!A:B,2,FALSE),"")</f>
        <v>4</v>
      </c>
      <c r="AB2204" s="5">
        <v>1</v>
      </c>
      <c r="AC2204" s="6" t="s">
        <v>5</v>
      </c>
      <c r="AD2204" s="5">
        <v>20183</v>
      </c>
      <c r="AE2204" s="5" t="s">
        <v>4008</v>
      </c>
      <c r="AF2204" s="5">
        <f>IF(ActividadesCom[[#This Row],[NIVEL 5]]&lt;&gt;0,VLOOKUP(ActividadesCom[[#This Row],[NIVEL 5]],Catálogo!A:B,2,FALSE),"")</f>
        <v>4</v>
      </c>
      <c r="AG2204" s="5">
        <v>1</v>
      </c>
      <c r="AH2204" s="2"/>
      <c r="AI2204" s="2"/>
    </row>
    <row r="2205" spans="1:35" ht="30" customHeight="1" x14ac:dyDescent="0.25">
      <c r="A2205" s="7">
        <v>18470167</v>
      </c>
      <c r="B2205" s="97" t="str">
        <f>VLOOKUP(ActividadesCom[[#This Row],[NO. DE CONTROL]],'LISTADO ESTUDIANTES'!A:C,3,FALSE)</f>
        <v>RAMIREZ TORRES CARLOS ALONSO</v>
      </c>
      <c r="C2205" s="97" t="str">
        <f>VLOOKUP(ActividadesCom[[#This Row],[NO. DE CONTROL]],'LISTADO ESTUDIANTES'!A:B,2,FALSE)</f>
        <v>INGENIERIA EN GESTION EMPRESARIAL</v>
      </c>
      <c r="D2205" s="18" t="str">
        <f>VLOOKUP(ActividadesCom[[#This Row],[NO. DE CONTROL]],'LISTADO ESTUDIANTES'!A:D,4,FALSE)</f>
        <v>ACTIVO(A)</v>
      </c>
      <c r="E2205" s="5">
        <f>SUM(ActividadesCom[[#This Row],[CRÉD. 1]],ActividadesCom[[#This Row],[CRÉD. 2]],ActividadesCom[[#This Row],[CRÉD. 3]],ActividadesCom[[#This Row],[CRÉD. 4]],ActividadesCom[[#This Row],[CRÉD. 5]])</f>
        <v>3</v>
      </c>
      <c r="F2205" s="17">
        <f>IF(ActividadesCom[[#This Row],[ÚLTIMO SEMESTRE CON CRÉDITOS]]&gt;0,ROUND(AVERAGE(ActividadesCom[[#This Row],[VALOR NIVEL 5]],ActividadesCom[[#This Row],[VALOR NIVEL 4]],ActividadesCom[[#This Row],[VALOR NIVEL 3]],ActividadesCom[[#This Row],[VALOR NIVEL 2]],ActividadesCom[[#This Row],[VALOR NIVEL 1]]),0),"")</f>
        <v>3</v>
      </c>
      <c r="G2205" s="5" t="str">
        <f>IF(ActividadesCom[[#This Row],[PROMEDIO]]="","",IF(ActividadesCom[[#This Row],[PROMEDIO]]&gt;=4,"EXCELENTE",IF(ActividadesCom[[#This Row],[PROMEDIO]]&gt;=3,"NOTABLE",IF(ActividadesCom[[#This Row],[PROMEDIO]]&gt;=2,"BUENO",IF(ActividadesCom[[#This Row],[PROMEDIO]]=1,"SUFICIENTE","")))))</f>
        <v>NOTABLE</v>
      </c>
      <c r="H2205" s="5">
        <f>MAX(ActividadesCom[[#This Row],[PERÍODO 1]],ActividadesCom[[#This Row],[PERÍODO 2]],ActividadesCom[[#This Row],[PERÍODO 3]],ActividadesCom[[#This Row],[PERÍODO 4]],ActividadesCom[[#This Row],[PERÍODO 5]])</f>
        <v>20213</v>
      </c>
      <c r="I2205" s="6" t="s">
        <v>767</v>
      </c>
      <c r="J2205" s="5">
        <v>20183</v>
      </c>
      <c r="K2205" s="5" t="s">
        <v>4010</v>
      </c>
      <c r="L2205" s="5">
        <f>IF(ActividadesCom[[#This Row],[NIVEL 1]]&lt;&gt;0,VLOOKUP(ActividadesCom[[#This Row],[NIVEL 1]],Catálogo!A:B,2,FALSE),"")</f>
        <v>2</v>
      </c>
      <c r="M2205" s="5">
        <v>1</v>
      </c>
      <c r="N2205" s="6" t="s">
        <v>4848</v>
      </c>
      <c r="O2205" s="5">
        <v>20213</v>
      </c>
      <c r="P2205" s="5" t="s">
        <v>4008</v>
      </c>
      <c r="Q2205" s="5">
        <f>IF(ActividadesCom[[#This Row],[NIVEL 2]]&lt;&gt;0,VLOOKUP(ActividadesCom[[#This Row],[NIVEL 2]],Catálogo!A:B,2,FALSE),"")</f>
        <v>4</v>
      </c>
      <c r="R2205" s="5">
        <v>1</v>
      </c>
      <c r="S2205" s="6"/>
      <c r="T2205" s="5"/>
      <c r="U2205" s="5"/>
      <c r="V2205" s="5" t="str">
        <f>IF(ActividadesCom[[#This Row],[NIVEL 3]]&lt;&gt;0,VLOOKUP(ActividadesCom[[#This Row],[NIVEL 3]],Catálogo!A:B,2,FALSE),"")</f>
        <v/>
      </c>
      <c r="W2205" s="5"/>
      <c r="X2205" s="6"/>
      <c r="Y2205" s="5"/>
      <c r="Z2205" s="5"/>
      <c r="AA2205" s="5" t="str">
        <f>IF(ActividadesCom[[#This Row],[NIVEL 4]]&lt;&gt;0,VLOOKUP(ActividadesCom[[#This Row],[NIVEL 4]],Catálogo!A:B,2,FALSE),"")</f>
        <v/>
      </c>
      <c r="AB2205" s="5"/>
      <c r="AC2205" s="6" t="s">
        <v>5</v>
      </c>
      <c r="AD2205" s="5">
        <v>20183</v>
      </c>
      <c r="AE2205" s="5" t="s">
        <v>4010</v>
      </c>
      <c r="AF2205" s="5">
        <f>IF(ActividadesCom[[#This Row],[NIVEL 5]]&lt;&gt;0,VLOOKUP(ActividadesCom[[#This Row],[NIVEL 5]],Catálogo!A:B,2,FALSE),"")</f>
        <v>2</v>
      </c>
      <c r="AG2205" s="5">
        <v>1</v>
      </c>
      <c r="AH2205" s="2"/>
      <c r="AI2205" s="2"/>
    </row>
    <row r="2206" spans="1:35" ht="30" customHeight="1" x14ac:dyDescent="0.25">
      <c r="A2206" s="7">
        <v>18470168</v>
      </c>
      <c r="B2206" s="97" t="str">
        <f>VLOOKUP(ActividadesCom[[#This Row],[NO. DE CONTROL]],'LISTADO ESTUDIANTES'!A:C,3,FALSE)</f>
        <v>POOT MENDEZ KARIME SARAI</v>
      </c>
      <c r="C2206" s="97" t="str">
        <f>VLOOKUP(ActividadesCom[[#This Row],[NO. DE CONTROL]],'LISTADO ESTUDIANTES'!A:B,2,FALSE)</f>
        <v>INGENIERIA EN GESTION EMPRESARIAL</v>
      </c>
      <c r="D2206" s="18" t="str">
        <f>VLOOKUP(ActividadesCom[[#This Row],[NO. DE CONTROL]],'LISTADO ESTUDIANTES'!A:D,4,FALSE)</f>
        <v>ACTIVO(A)</v>
      </c>
      <c r="E2206" s="5">
        <f>SUM(ActividadesCom[[#This Row],[CRÉD. 1]],ActividadesCom[[#This Row],[CRÉD. 2]],ActividadesCom[[#This Row],[CRÉD. 3]],ActividadesCom[[#This Row],[CRÉD. 4]],ActividadesCom[[#This Row],[CRÉD. 5]])</f>
        <v>5</v>
      </c>
      <c r="F2206" s="17">
        <f>IF(ActividadesCom[[#This Row],[ÚLTIMO SEMESTRE CON CRÉDITOS]]&gt;0,ROUND(AVERAGE(ActividadesCom[[#This Row],[VALOR NIVEL 5]],ActividadesCom[[#This Row],[VALOR NIVEL 4]],ActividadesCom[[#This Row],[VALOR NIVEL 3]],ActividadesCom[[#This Row],[VALOR NIVEL 2]],ActividadesCom[[#This Row],[VALOR NIVEL 1]]),0),"")</f>
        <v>3</v>
      </c>
      <c r="G2206" s="5" t="str">
        <f>IF(ActividadesCom[[#This Row],[PROMEDIO]]="","",IF(ActividadesCom[[#This Row],[PROMEDIO]]&gt;=4,"EXCELENTE",IF(ActividadesCom[[#This Row],[PROMEDIO]]&gt;=3,"NOTABLE",IF(ActividadesCom[[#This Row],[PROMEDIO]]&gt;=2,"BUENO",IF(ActividadesCom[[#This Row],[PROMEDIO]]=1,"SUFICIENTE","")))))</f>
        <v>NOTABLE</v>
      </c>
      <c r="H2206" s="5">
        <f>MAX(ActividadesCom[[#This Row],[PERÍODO 1]],ActividadesCom[[#This Row],[PERÍODO 2]],ActividadesCom[[#This Row],[PERÍODO 3]],ActividadesCom[[#This Row],[PERÍODO 4]],ActividadesCom[[#This Row],[PERÍODO 5]])</f>
        <v>20211</v>
      </c>
      <c r="I2206" s="6" t="s">
        <v>461</v>
      </c>
      <c r="J2206" s="5">
        <v>20183</v>
      </c>
      <c r="K2206" s="5" t="s">
        <v>4010</v>
      </c>
      <c r="L2206" s="5">
        <f>IF(ActividadesCom[[#This Row],[NIVEL 1]]&lt;&gt;0,VLOOKUP(ActividadesCom[[#This Row],[NIVEL 1]],Catálogo!A:B,2,FALSE),"")</f>
        <v>2</v>
      </c>
      <c r="M2206" s="5">
        <v>1</v>
      </c>
      <c r="N2206" s="6" t="s">
        <v>4123</v>
      </c>
      <c r="O2206" s="5">
        <v>20203</v>
      </c>
      <c r="P2206" s="5" t="s">
        <v>4010</v>
      </c>
      <c r="Q2206" s="5">
        <f>IF(ActividadesCom[[#This Row],[NIVEL 2]]&lt;&gt;0,VLOOKUP(ActividadesCom[[#This Row],[NIVEL 2]],Catálogo!A:B,2,FALSE),"")</f>
        <v>2</v>
      </c>
      <c r="R2206" s="5">
        <v>1</v>
      </c>
      <c r="S2206" s="6" t="s">
        <v>4530</v>
      </c>
      <c r="T2206" s="5">
        <v>20211</v>
      </c>
      <c r="U2206" s="5" t="s">
        <v>4008</v>
      </c>
      <c r="V2206" s="5">
        <f>IF(ActividadesCom[[#This Row],[NIVEL 3]]&lt;&gt;0,VLOOKUP(ActividadesCom[[#This Row],[NIVEL 3]],Catálogo!A:B,2,FALSE),"")</f>
        <v>4</v>
      </c>
      <c r="W2206" s="5">
        <v>1</v>
      </c>
      <c r="X2206" s="6" t="s">
        <v>34</v>
      </c>
      <c r="Y2206" s="5">
        <v>20211</v>
      </c>
      <c r="Z2206" s="5" t="s">
        <v>4008</v>
      </c>
      <c r="AA2206" s="5">
        <f>IF(ActividadesCom[[#This Row],[NIVEL 4]]&lt;&gt;0,VLOOKUP(ActividadesCom[[#This Row],[NIVEL 4]],Catálogo!A:B,2,FALSE),"")</f>
        <v>4</v>
      </c>
      <c r="AB2206" s="5">
        <v>1</v>
      </c>
      <c r="AC2206" s="6" t="s">
        <v>5</v>
      </c>
      <c r="AD2206" s="5">
        <v>20201</v>
      </c>
      <c r="AE2206" s="5" t="s">
        <v>4009</v>
      </c>
      <c r="AF2206" s="5">
        <f>IF(ActividadesCom[[#This Row],[NIVEL 5]]&lt;&gt;0,VLOOKUP(ActividadesCom[[#This Row],[NIVEL 5]],Catálogo!A:B,2,FALSE),"")</f>
        <v>3</v>
      </c>
      <c r="AG2206" s="5">
        <v>1</v>
      </c>
      <c r="AH2206" s="2"/>
      <c r="AI2206" s="2"/>
    </row>
    <row r="2207" spans="1:35" ht="30" customHeight="1" x14ac:dyDescent="0.25">
      <c r="A2207" s="7">
        <v>18470169</v>
      </c>
      <c r="B2207" s="97" t="str">
        <f>VLOOKUP(ActividadesCom[[#This Row],[NO. DE CONTROL]],'LISTADO ESTUDIANTES'!A:C,3,FALSE)</f>
        <v>GAYTAN UCAN MAURO RAMON</v>
      </c>
      <c r="C2207" s="97" t="str">
        <f>VLOOKUP(ActividadesCom[[#This Row],[NO. DE CONTROL]],'LISTADO ESTUDIANTES'!A:B,2,FALSE)</f>
        <v>INGENIERIA EN GESTION EMPRESARIAL</v>
      </c>
      <c r="D2207" s="18" t="str">
        <f>VLOOKUP(ActividadesCom[[#This Row],[NO. DE CONTROL]],'LISTADO ESTUDIANTES'!A:D,4,FALSE)</f>
        <v>ACTIVO(A)</v>
      </c>
      <c r="E2207" s="5">
        <f>SUM(ActividadesCom[[#This Row],[CRÉD. 1]],ActividadesCom[[#This Row],[CRÉD. 2]],ActividadesCom[[#This Row],[CRÉD. 3]],ActividadesCom[[#This Row],[CRÉD. 4]],ActividadesCom[[#This Row],[CRÉD. 5]])</f>
        <v>5</v>
      </c>
      <c r="F2207" s="17">
        <f>IF(ActividadesCom[[#This Row],[ÚLTIMO SEMESTRE CON CRÉDITOS]]&gt;0,ROUND(AVERAGE(ActividadesCom[[#This Row],[VALOR NIVEL 5]],ActividadesCom[[#This Row],[VALOR NIVEL 4]],ActividadesCom[[#This Row],[VALOR NIVEL 3]],ActividadesCom[[#This Row],[VALOR NIVEL 2]],ActividadesCom[[#This Row],[VALOR NIVEL 1]]),0),"")</f>
        <v>3</v>
      </c>
      <c r="G2207" s="5" t="str">
        <f>IF(ActividadesCom[[#This Row],[PROMEDIO]]="","",IF(ActividadesCom[[#This Row],[PROMEDIO]]&gt;=4,"EXCELENTE",IF(ActividadesCom[[#This Row],[PROMEDIO]]&gt;=3,"NOTABLE",IF(ActividadesCom[[#This Row],[PROMEDIO]]&gt;=2,"BUENO",IF(ActividadesCom[[#This Row],[PROMEDIO]]=1,"SUFICIENTE","")))))</f>
        <v>NOTABLE</v>
      </c>
      <c r="H2207" s="5">
        <f>MAX(ActividadesCom[[#This Row],[PERÍODO 1]],ActividadesCom[[#This Row],[PERÍODO 2]],ActividadesCom[[#This Row],[PERÍODO 3]],ActividadesCom[[#This Row],[PERÍODO 4]],ActividadesCom[[#This Row],[PERÍODO 5]])</f>
        <v>20213</v>
      </c>
      <c r="I2207" s="6" t="s">
        <v>4121</v>
      </c>
      <c r="J2207" s="5">
        <v>20203</v>
      </c>
      <c r="K2207" s="5" t="s">
        <v>4010</v>
      </c>
      <c r="L2207" s="5">
        <f>IF(ActividadesCom[[#This Row],[NIVEL 1]]&lt;&gt;0,VLOOKUP(ActividadesCom[[#This Row],[NIVEL 1]],Catálogo!A:B,2,FALSE),"")</f>
        <v>2</v>
      </c>
      <c r="M2207" s="5">
        <v>1</v>
      </c>
      <c r="N2207" s="6" t="s">
        <v>4537</v>
      </c>
      <c r="O2207" s="5">
        <v>20183</v>
      </c>
      <c r="P2207" s="5" t="s">
        <v>4008</v>
      </c>
      <c r="Q2207" s="5">
        <f>IF(ActividadesCom[[#This Row],[NIVEL 2]]&lt;&gt;0,VLOOKUP(ActividadesCom[[#This Row],[NIVEL 2]],Catálogo!A:B,2,FALSE),"")</f>
        <v>4</v>
      </c>
      <c r="R2207" s="5">
        <v>1</v>
      </c>
      <c r="S2207" s="6" t="s">
        <v>31</v>
      </c>
      <c r="T2207" s="5">
        <v>20213</v>
      </c>
      <c r="U2207" s="5" t="s">
        <v>4010</v>
      </c>
      <c r="V2207" s="5">
        <f>IF(ActividadesCom[[#This Row],[NIVEL 3]]&lt;&gt;0,VLOOKUP(ActividadesCom[[#This Row],[NIVEL 3]],Catálogo!A:B,2,FALSE),"")</f>
        <v>2</v>
      </c>
      <c r="W2207" s="5">
        <v>1</v>
      </c>
      <c r="X2207" s="6" t="s">
        <v>30</v>
      </c>
      <c r="Y2207" s="5">
        <v>20211</v>
      </c>
      <c r="Z2207" s="5" t="s">
        <v>4008</v>
      </c>
      <c r="AA2207" s="5">
        <f>IF(ActividadesCom[[#This Row],[NIVEL 4]]&lt;&gt;0,VLOOKUP(ActividadesCom[[#This Row],[NIVEL 4]],Catálogo!A:B,2,FALSE),"")</f>
        <v>4</v>
      </c>
      <c r="AB2207" s="5">
        <v>1</v>
      </c>
      <c r="AC2207" s="45" t="s">
        <v>4848</v>
      </c>
      <c r="AD2207" s="46">
        <v>20213</v>
      </c>
      <c r="AE2207" s="5" t="s">
        <v>4008</v>
      </c>
      <c r="AF2207" s="5">
        <f>IF(ActividadesCom[[#This Row],[NIVEL 5]]&lt;&gt;0,VLOOKUP(ActividadesCom[[#This Row],[NIVEL 5]],Catálogo!A:B,2,FALSE),"")</f>
        <v>4</v>
      </c>
      <c r="AG2207" s="5">
        <v>1</v>
      </c>
      <c r="AH2207" s="2"/>
      <c r="AI2207" s="2"/>
    </row>
    <row r="2208" spans="1:35" ht="30" hidden="1" customHeight="1" x14ac:dyDescent="0.25">
      <c r="A2208" s="7">
        <v>18470170</v>
      </c>
      <c r="B2208" s="97" t="str">
        <f>VLOOKUP(ActividadesCom[[#This Row],[NO. DE CONTROL]],'LISTADO ESTUDIANTES'!A:C,3,FALSE)</f>
        <v>CAMBRANIS CALAN MAYRA DARIANA</v>
      </c>
      <c r="C2208" s="97" t="str">
        <f>VLOOKUP(ActividadesCom[[#This Row],[NO. DE CONTROL]],'LISTADO ESTUDIANTES'!A:B,2,FALSE)</f>
        <v>INGENIERIA EN GESTION EMPRESARIAL</v>
      </c>
      <c r="D2208" s="18" t="str">
        <f>VLOOKUP(ActividadesCom[[#This Row],[NO. DE CONTROL]],'LISTADO ESTUDIANTES'!A:D,4,FALSE)</f>
        <v>BAJA</v>
      </c>
      <c r="E2208" s="5">
        <f>SUM(ActividadesCom[[#This Row],[CRÉD. 1]],ActividadesCom[[#This Row],[CRÉD. 2]],ActividadesCom[[#This Row],[CRÉD. 3]],ActividadesCom[[#This Row],[CRÉD. 4]],ActividadesCom[[#This Row],[CRÉD. 5]])</f>
        <v>1</v>
      </c>
      <c r="F2208" s="17">
        <f>IF(ActividadesCom[[#This Row],[ÚLTIMO SEMESTRE CON CRÉDITOS]]&gt;0,ROUND(AVERAGE(ActividadesCom[[#This Row],[VALOR NIVEL 5]],ActividadesCom[[#This Row],[VALOR NIVEL 4]],ActividadesCom[[#This Row],[VALOR NIVEL 3]],ActividadesCom[[#This Row],[VALOR NIVEL 2]],ActividadesCom[[#This Row],[VALOR NIVEL 1]]),0),"")</f>
        <v>3</v>
      </c>
      <c r="G2208" s="5" t="str">
        <f>IF(ActividadesCom[[#This Row],[PROMEDIO]]="","",IF(ActividadesCom[[#This Row],[PROMEDIO]]&gt;=4,"EXCELENTE",IF(ActividadesCom[[#This Row],[PROMEDIO]]&gt;=3,"NOTABLE",IF(ActividadesCom[[#This Row],[PROMEDIO]]&gt;=2,"BUENO",IF(ActividadesCom[[#This Row],[PROMEDIO]]=1,"SUFICIENTE","")))))</f>
        <v>NOTABLE</v>
      </c>
      <c r="H2208" s="5">
        <f>MAX(ActividadesCom[[#This Row],[PERÍODO 1]],ActividadesCom[[#This Row],[PERÍODO 2]],ActividadesCom[[#This Row],[PERÍODO 3]],ActividadesCom[[#This Row],[PERÍODO 4]],ActividadesCom[[#This Row],[PERÍODO 5]])</f>
        <v>20183</v>
      </c>
      <c r="I2208" s="6"/>
      <c r="J2208" s="5"/>
      <c r="K2208" s="5"/>
      <c r="L2208" s="5" t="str">
        <f>IF(ActividadesCom[[#This Row],[NIVEL 1]]&lt;&gt;0,VLOOKUP(ActividadesCom[[#This Row],[NIVEL 1]],Catálogo!A:B,2,FALSE),"")</f>
        <v/>
      </c>
      <c r="M2208" s="5"/>
      <c r="N2208" s="6"/>
      <c r="O2208" s="5"/>
      <c r="P2208" s="5"/>
      <c r="Q2208" s="5" t="str">
        <f>IF(ActividadesCom[[#This Row],[NIVEL 2]]&lt;&gt;0,VLOOKUP(ActividadesCom[[#This Row],[NIVEL 2]],Catálogo!A:B,2,FALSE),"")</f>
        <v/>
      </c>
      <c r="R2208" s="5"/>
      <c r="S2208" s="6"/>
      <c r="T2208" s="5"/>
      <c r="U2208" s="5"/>
      <c r="V2208" s="5" t="str">
        <f>IF(ActividadesCom[[#This Row],[NIVEL 3]]&lt;&gt;0,VLOOKUP(ActividadesCom[[#This Row],[NIVEL 3]],Catálogo!A:B,2,FALSE),"")</f>
        <v/>
      </c>
      <c r="W2208" s="5"/>
      <c r="X2208" s="6"/>
      <c r="Y2208" s="5"/>
      <c r="Z2208" s="5"/>
      <c r="AA2208" s="5" t="str">
        <f>IF(ActividadesCom[[#This Row],[NIVEL 4]]&lt;&gt;0,VLOOKUP(ActividadesCom[[#This Row],[NIVEL 4]],Catálogo!A:B,2,FALSE),"")</f>
        <v/>
      </c>
      <c r="AB2208" s="5"/>
      <c r="AC2208" s="6" t="s">
        <v>42</v>
      </c>
      <c r="AD2208" s="5">
        <v>20183</v>
      </c>
      <c r="AE2208" s="5" t="s">
        <v>4009</v>
      </c>
      <c r="AF2208" s="5">
        <f>IF(ActividadesCom[[#This Row],[NIVEL 5]]&lt;&gt;0,VLOOKUP(ActividadesCom[[#This Row],[NIVEL 5]],Catálogo!A:B,2,FALSE),"")</f>
        <v>3</v>
      </c>
      <c r="AG2208" s="5">
        <v>1</v>
      </c>
      <c r="AH2208" s="2"/>
      <c r="AI2208" s="2"/>
    </row>
    <row r="2209" spans="1:35" ht="30" hidden="1" customHeight="1" x14ac:dyDescent="0.25">
      <c r="A2209" s="7">
        <v>18470171</v>
      </c>
      <c r="B2209" s="97" t="str">
        <f>VLOOKUP(ActividadesCom[[#This Row],[NO. DE CONTROL]],'LISTADO ESTUDIANTES'!A:C,3,FALSE)</f>
        <v>CHI DZIB JAVIER ALEJANDRO</v>
      </c>
      <c r="C2209" s="97" t="str">
        <f>VLOOKUP(ActividadesCom[[#This Row],[NO. DE CONTROL]],'LISTADO ESTUDIANTES'!A:B,2,FALSE)</f>
        <v>INGENIERIA EN ADMINISTRACION</v>
      </c>
      <c r="D2209" s="18" t="str">
        <f>VLOOKUP(ActividadesCom[[#This Row],[NO. DE CONTROL]],'LISTADO ESTUDIANTES'!A:D,4,FALSE)</f>
        <v>BAJA</v>
      </c>
      <c r="E2209" s="5">
        <f>SUM(ActividadesCom[[#This Row],[CRÉD. 1]],ActividadesCom[[#This Row],[CRÉD. 2]],ActividadesCom[[#This Row],[CRÉD. 3]],ActividadesCom[[#This Row],[CRÉD. 4]],ActividadesCom[[#This Row],[CRÉD. 5]])</f>
        <v>0</v>
      </c>
      <c r="F2209" s="17" t="str">
        <f>IF(ActividadesCom[[#This Row],[ÚLTIMO SEMESTRE CON CRÉDITOS]]&gt;0,ROUND(AVERAGE(ActividadesCom[[#This Row],[VALOR NIVEL 5]],ActividadesCom[[#This Row],[VALOR NIVEL 4]],ActividadesCom[[#This Row],[VALOR NIVEL 3]],ActividadesCom[[#This Row],[VALOR NIVEL 2]],ActividadesCom[[#This Row],[VALOR NIVEL 1]]),0),"")</f>
        <v/>
      </c>
      <c r="G2209" s="5" t="str">
        <f>IF(ActividadesCom[[#This Row],[PROMEDIO]]="","",IF(ActividadesCom[[#This Row],[PROMEDIO]]&gt;=4,"EXCELENTE",IF(ActividadesCom[[#This Row],[PROMEDIO]]&gt;=3,"NOTABLE",IF(ActividadesCom[[#This Row],[PROMEDIO]]&gt;=2,"BUENO",IF(ActividadesCom[[#This Row],[PROMEDIO]]=1,"SUFICIENTE","")))))</f>
        <v/>
      </c>
      <c r="H2209" s="5">
        <f>MAX(ActividadesCom[[#This Row],[PERÍODO 1]],ActividadesCom[[#This Row],[PERÍODO 2]],ActividadesCom[[#This Row],[PERÍODO 3]],ActividadesCom[[#This Row],[PERÍODO 4]],ActividadesCom[[#This Row],[PERÍODO 5]])</f>
        <v>0</v>
      </c>
      <c r="I2209" s="6"/>
      <c r="J2209" s="5"/>
      <c r="K2209" s="5"/>
      <c r="L2209" s="5" t="str">
        <f>IF(ActividadesCom[[#This Row],[NIVEL 1]]&lt;&gt;0,VLOOKUP(ActividadesCom[[#This Row],[NIVEL 1]],Catálogo!A:B,2,FALSE),"")</f>
        <v/>
      </c>
      <c r="M2209" s="5"/>
      <c r="N2209" s="6"/>
      <c r="O2209" s="5"/>
      <c r="P2209" s="5"/>
      <c r="Q2209" s="5" t="str">
        <f>IF(ActividadesCom[[#This Row],[NIVEL 2]]&lt;&gt;0,VLOOKUP(ActividadesCom[[#This Row],[NIVEL 2]],Catálogo!A:B,2,FALSE),"")</f>
        <v/>
      </c>
      <c r="R2209" s="11"/>
      <c r="S2209" s="12"/>
      <c r="T2209" s="11"/>
      <c r="U2209" s="11"/>
      <c r="V2209" s="5" t="str">
        <f>IF(ActividadesCom[[#This Row],[NIVEL 3]]&lt;&gt;0,VLOOKUP(ActividadesCom[[#This Row],[NIVEL 3]],Catálogo!A:B,2,FALSE),"")</f>
        <v/>
      </c>
      <c r="W2209" s="11"/>
      <c r="X2209" s="6"/>
      <c r="Y2209" s="5"/>
      <c r="Z2209" s="5"/>
      <c r="AA2209" s="5" t="str">
        <f>IF(ActividadesCom[[#This Row],[NIVEL 4]]&lt;&gt;0,VLOOKUP(ActividadesCom[[#This Row],[NIVEL 4]],Catálogo!A:B,2,FALSE),"")</f>
        <v/>
      </c>
      <c r="AB2209" s="5"/>
      <c r="AC2209" s="6"/>
      <c r="AD2209" s="5"/>
      <c r="AE2209" s="5"/>
      <c r="AF2209" s="5" t="str">
        <f>IF(ActividadesCom[[#This Row],[NIVEL 5]]&lt;&gt;0,VLOOKUP(ActividadesCom[[#This Row],[NIVEL 5]],Catálogo!A:B,2,FALSE),"")</f>
        <v/>
      </c>
      <c r="AG2209" s="5"/>
      <c r="AH2209" s="2"/>
      <c r="AI2209" s="2"/>
    </row>
    <row r="2210" spans="1:35" ht="30" hidden="1" customHeight="1" x14ac:dyDescent="0.25">
      <c r="A2210" s="7">
        <v>18470172</v>
      </c>
      <c r="B2210" s="97" t="str">
        <f>VLOOKUP(ActividadesCom[[#This Row],[NO. DE CONTROL]],'LISTADO ESTUDIANTES'!A:C,3,FALSE)</f>
        <v>QUIJANO VILLAMIL JOSE RODRIGO</v>
      </c>
      <c r="C2210" s="97" t="str">
        <f>VLOOKUP(ActividadesCom[[#This Row],[NO. DE CONTROL]],'LISTADO ESTUDIANTES'!A:B,2,FALSE)</f>
        <v>INGENIERIA EN GESTION EMPRESARIAL</v>
      </c>
      <c r="D2210" s="18" t="str">
        <f>VLOOKUP(ActividadesCom[[#This Row],[NO. DE CONTROL]],'LISTADO ESTUDIANTES'!A:D,4,FALSE)</f>
        <v>BAJA</v>
      </c>
      <c r="E2210" s="5">
        <f>SUM(ActividadesCom[[#This Row],[CRÉD. 1]],ActividadesCom[[#This Row],[CRÉD. 2]],ActividadesCom[[#This Row],[CRÉD. 3]],ActividadesCom[[#This Row],[CRÉD. 4]],ActividadesCom[[#This Row],[CRÉD. 5]])</f>
        <v>2</v>
      </c>
      <c r="F2210" s="17">
        <f>IF(ActividadesCom[[#This Row],[ÚLTIMO SEMESTRE CON CRÉDITOS]]&gt;0,ROUND(AVERAGE(ActividadesCom[[#This Row],[VALOR NIVEL 5]],ActividadesCom[[#This Row],[VALOR NIVEL 4]],ActividadesCom[[#This Row],[VALOR NIVEL 3]],ActividadesCom[[#This Row],[VALOR NIVEL 2]],ActividadesCom[[#This Row],[VALOR NIVEL 1]]),0),"")</f>
        <v>3</v>
      </c>
      <c r="G2210" s="5" t="str">
        <f>IF(ActividadesCom[[#This Row],[PROMEDIO]]="","",IF(ActividadesCom[[#This Row],[PROMEDIO]]&gt;=4,"EXCELENTE",IF(ActividadesCom[[#This Row],[PROMEDIO]]&gt;=3,"NOTABLE",IF(ActividadesCom[[#This Row],[PROMEDIO]]&gt;=2,"BUENO",IF(ActividadesCom[[#This Row],[PROMEDIO]]=1,"SUFICIENTE","")))))</f>
        <v>NOTABLE</v>
      </c>
      <c r="H2210" s="5">
        <f>MAX(ActividadesCom[[#This Row],[PERÍODO 1]],ActividadesCom[[#This Row],[PERÍODO 2]],ActividadesCom[[#This Row],[PERÍODO 3]],ActividadesCom[[#This Row],[PERÍODO 4]],ActividadesCom[[#This Row],[PERÍODO 5]])</f>
        <v>20183</v>
      </c>
      <c r="I2210" s="6" t="s">
        <v>461</v>
      </c>
      <c r="J2210" s="5">
        <v>20183</v>
      </c>
      <c r="K2210" s="5" t="s">
        <v>4010</v>
      </c>
      <c r="L2210" s="5">
        <f>IF(ActividadesCom[[#This Row],[NIVEL 1]]&lt;&gt;0,VLOOKUP(ActividadesCom[[#This Row],[NIVEL 1]],Catálogo!A:B,2,FALSE),"")</f>
        <v>2</v>
      </c>
      <c r="M2210" s="5">
        <v>1</v>
      </c>
      <c r="N2210" s="6"/>
      <c r="O2210" s="5"/>
      <c r="P2210" s="5"/>
      <c r="Q2210" s="5" t="str">
        <f>IF(ActividadesCom[[#This Row],[NIVEL 2]]&lt;&gt;0,VLOOKUP(ActividadesCom[[#This Row],[NIVEL 2]],Catálogo!A:B,2,FALSE),"")</f>
        <v/>
      </c>
      <c r="R2210" s="5"/>
      <c r="S2210" s="6"/>
      <c r="T2210" s="5"/>
      <c r="U2210" s="5"/>
      <c r="V2210" s="5" t="str">
        <f>IF(ActividadesCom[[#This Row],[NIVEL 3]]&lt;&gt;0,VLOOKUP(ActividadesCom[[#This Row],[NIVEL 3]],Catálogo!A:B,2,FALSE),"")</f>
        <v/>
      </c>
      <c r="W2210" s="5"/>
      <c r="X2210" s="6"/>
      <c r="Y2210" s="5"/>
      <c r="Z2210" s="5"/>
      <c r="AA2210" s="5" t="str">
        <f>IF(ActividadesCom[[#This Row],[NIVEL 4]]&lt;&gt;0,VLOOKUP(ActividadesCom[[#This Row],[NIVEL 4]],Catálogo!A:B,2,FALSE),"")</f>
        <v/>
      </c>
      <c r="AB2210" s="5"/>
      <c r="AC2210" s="6" t="s">
        <v>42</v>
      </c>
      <c r="AD2210" s="5">
        <v>20183</v>
      </c>
      <c r="AE2210" s="5" t="s">
        <v>4009</v>
      </c>
      <c r="AF2210" s="5">
        <f>IF(ActividadesCom[[#This Row],[NIVEL 5]]&lt;&gt;0,VLOOKUP(ActividadesCom[[#This Row],[NIVEL 5]],Catálogo!A:B,2,FALSE),"")</f>
        <v>3</v>
      </c>
      <c r="AG2210" s="5">
        <v>1</v>
      </c>
      <c r="AH2210" s="2"/>
      <c r="AI2210" s="2"/>
    </row>
    <row r="2211" spans="1:35" ht="30" hidden="1" customHeight="1" x14ac:dyDescent="0.25">
      <c r="A2211" s="7">
        <v>18470173</v>
      </c>
      <c r="B2211" s="97" t="str">
        <f>VLOOKUP(ActividadesCom[[#This Row],[NO. DE CONTROL]],'LISTADO ESTUDIANTES'!A:C,3,FALSE)</f>
        <v>AVILA VARELA MIGUEL ANGEL</v>
      </c>
      <c r="C2211" s="97" t="str">
        <f>VLOOKUP(ActividadesCom[[#This Row],[NO. DE CONTROL]],'LISTADO ESTUDIANTES'!A:B,2,FALSE)</f>
        <v>INGENIERIA EN GESTION EMPRESARIAL</v>
      </c>
      <c r="D2211" s="18" t="str">
        <f>VLOOKUP(ActividadesCom[[#This Row],[NO. DE CONTROL]],'LISTADO ESTUDIANTES'!A:D,4,FALSE)</f>
        <v>BAJA</v>
      </c>
      <c r="E2211" s="5">
        <f>SUM(ActividadesCom[[#This Row],[CRÉD. 1]],ActividadesCom[[#This Row],[CRÉD. 2]],ActividadesCom[[#This Row],[CRÉD. 3]],ActividadesCom[[#This Row],[CRÉD. 4]],ActividadesCom[[#This Row],[CRÉD. 5]])</f>
        <v>0</v>
      </c>
      <c r="F2211" s="17" t="str">
        <f>IF(ActividadesCom[[#This Row],[ÚLTIMO SEMESTRE CON CRÉDITOS]]&gt;0,ROUND(AVERAGE(ActividadesCom[[#This Row],[VALOR NIVEL 5]],ActividadesCom[[#This Row],[VALOR NIVEL 4]],ActividadesCom[[#This Row],[VALOR NIVEL 3]],ActividadesCom[[#This Row],[VALOR NIVEL 2]],ActividadesCom[[#This Row],[VALOR NIVEL 1]]),0),"")</f>
        <v/>
      </c>
      <c r="G2211" s="5" t="str">
        <f>IF(ActividadesCom[[#This Row],[PROMEDIO]]="","",IF(ActividadesCom[[#This Row],[PROMEDIO]]&gt;=4,"EXCELENTE",IF(ActividadesCom[[#This Row],[PROMEDIO]]&gt;=3,"NOTABLE",IF(ActividadesCom[[#This Row],[PROMEDIO]]&gt;=2,"BUENO",IF(ActividadesCom[[#This Row],[PROMEDIO]]=1,"SUFICIENTE","")))))</f>
        <v/>
      </c>
      <c r="H2211" s="5">
        <f>MAX(ActividadesCom[[#This Row],[PERÍODO 1]],ActividadesCom[[#This Row],[PERÍODO 2]],ActividadesCom[[#This Row],[PERÍODO 3]],ActividadesCom[[#This Row],[PERÍODO 4]],ActividadesCom[[#This Row],[PERÍODO 5]])</f>
        <v>0</v>
      </c>
      <c r="I2211" s="6"/>
      <c r="J2211" s="5"/>
      <c r="K2211" s="5"/>
      <c r="L2211" s="5" t="str">
        <f>IF(ActividadesCom[[#This Row],[NIVEL 1]]&lt;&gt;0,VLOOKUP(ActividadesCom[[#This Row],[NIVEL 1]],Catálogo!A:B,2,FALSE),"")</f>
        <v/>
      </c>
      <c r="M2211" s="5"/>
      <c r="N2211" s="6"/>
      <c r="O2211" s="5"/>
      <c r="P2211" s="5"/>
      <c r="Q2211" s="5" t="str">
        <f>IF(ActividadesCom[[#This Row],[NIVEL 2]]&lt;&gt;0,VLOOKUP(ActividadesCom[[#This Row],[NIVEL 2]],Catálogo!A:B,2,FALSE),"")</f>
        <v/>
      </c>
      <c r="R2211" s="5"/>
      <c r="S2211" s="6"/>
      <c r="T2211" s="5"/>
      <c r="U2211" s="5"/>
      <c r="V2211" s="5" t="str">
        <f>IF(ActividadesCom[[#This Row],[NIVEL 3]]&lt;&gt;0,VLOOKUP(ActividadesCom[[#This Row],[NIVEL 3]],Catálogo!A:B,2,FALSE),"")</f>
        <v/>
      </c>
      <c r="W2211" s="5"/>
      <c r="X2211" s="6"/>
      <c r="Y2211" s="5"/>
      <c r="Z2211" s="5"/>
      <c r="AA2211" s="5" t="str">
        <f>IF(ActividadesCom[[#This Row],[NIVEL 4]]&lt;&gt;0,VLOOKUP(ActividadesCom[[#This Row],[NIVEL 4]],Catálogo!A:B,2,FALSE),"")</f>
        <v/>
      </c>
      <c r="AB2211" s="5"/>
      <c r="AC2211" s="6"/>
      <c r="AD2211" s="5"/>
      <c r="AE2211" s="5"/>
      <c r="AF2211" s="5" t="str">
        <f>IF(ActividadesCom[[#This Row],[NIVEL 5]]&lt;&gt;0,VLOOKUP(ActividadesCom[[#This Row],[NIVEL 5]],Catálogo!A:B,2,FALSE),"")</f>
        <v/>
      </c>
      <c r="AG2211" s="5"/>
      <c r="AH2211" s="2"/>
      <c r="AI2211" s="2"/>
    </row>
    <row r="2212" spans="1:35" ht="30" customHeight="1" x14ac:dyDescent="0.25">
      <c r="A2212" s="7">
        <v>18470174</v>
      </c>
      <c r="B2212" s="97" t="str">
        <f>VLOOKUP(ActividadesCom[[#This Row],[NO. DE CONTROL]],'LISTADO ESTUDIANTES'!A:C,3,FALSE)</f>
        <v>AGUILAR PAREDES SHIRLEY ELAINE</v>
      </c>
      <c r="C2212" s="97" t="str">
        <f>VLOOKUP(ActividadesCom[[#This Row],[NO. DE CONTROL]],'LISTADO ESTUDIANTES'!A:B,2,FALSE)</f>
        <v>INGENIERIA EN GESTION EMPRESARIAL</v>
      </c>
      <c r="D2212" s="18" t="str">
        <f>VLOOKUP(ActividadesCom[[#This Row],[NO. DE CONTROL]],'LISTADO ESTUDIANTES'!A:D,4,FALSE)</f>
        <v>ACTIVO(A)</v>
      </c>
      <c r="E2212" s="5">
        <f>SUM(ActividadesCom[[#This Row],[CRÉD. 1]],ActividadesCom[[#This Row],[CRÉD. 2]],ActividadesCom[[#This Row],[CRÉD. 3]],ActividadesCom[[#This Row],[CRÉD. 4]],ActividadesCom[[#This Row],[CRÉD. 5]])</f>
        <v>5</v>
      </c>
      <c r="F2212" s="17">
        <f>IF(ActividadesCom[[#This Row],[ÚLTIMO SEMESTRE CON CRÉDITOS]]&gt;0,ROUND(AVERAGE(ActividadesCom[[#This Row],[VALOR NIVEL 5]],ActividadesCom[[#This Row],[VALOR NIVEL 4]],ActividadesCom[[#This Row],[VALOR NIVEL 3]],ActividadesCom[[#This Row],[VALOR NIVEL 2]],ActividadesCom[[#This Row],[VALOR NIVEL 1]]),0),"")</f>
        <v>3</v>
      </c>
      <c r="G2212" s="5" t="str">
        <f>IF(ActividadesCom[[#This Row],[PROMEDIO]]="","",IF(ActividadesCom[[#This Row],[PROMEDIO]]&gt;=4,"EXCELENTE",IF(ActividadesCom[[#This Row],[PROMEDIO]]&gt;=3,"NOTABLE",IF(ActividadesCom[[#This Row],[PROMEDIO]]&gt;=2,"BUENO",IF(ActividadesCom[[#This Row],[PROMEDIO]]=1,"SUFICIENTE","")))))</f>
        <v>NOTABLE</v>
      </c>
      <c r="H2212" s="5">
        <f>MAX(ActividadesCom[[#This Row],[PERÍODO 1]],ActividadesCom[[#This Row],[PERÍODO 2]],ActividadesCom[[#This Row],[PERÍODO 3]],ActividadesCom[[#This Row],[PERÍODO 4]],ActividadesCom[[#This Row],[PERÍODO 5]])</f>
        <v>20211</v>
      </c>
      <c r="I2212" s="6" t="s">
        <v>461</v>
      </c>
      <c r="J2212" s="5">
        <v>20183</v>
      </c>
      <c r="K2212" s="5" t="s">
        <v>4010</v>
      </c>
      <c r="L2212" s="5">
        <f>IF(ActividadesCom[[#This Row],[NIVEL 1]]&lt;&gt;0,VLOOKUP(ActividadesCom[[#This Row],[NIVEL 1]],Catálogo!A:B,2,FALSE),"")</f>
        <v>2</v>
      </c>
      <c r="M2212" s="5">
        <v>1</v>
      </c>
      <c r="N2212" s="6" t="s">
        <v>3333</v>
      </c>
      <c r="O2212" s="5">
        <v>20183</v>
      </c>
      <c r="P2212" s="5" t="s">
        <v>4010</v>
      </c>
      <c r="Q2212" s="5">
        <f>IF(ActividadesCom[[#This Row],[NIVEL 2]]&lt;&gt;0,VLOOKUP(ActividadesCom[[#This Row],[NIVEL 2]],Catálogo!A:B,2,FALSE),"")</f>
        <v>2</v>
      </c>
      <c r="R2212" s="5">
        <v>1</v>
      </c>
      <c r="S2212" s="6" t="s">
        <v>4530</v>
      </c>
      <c r="T2212" s="5">
        <v>20211</v>
      </c>
      <c r="U2212" s="5" t="s">
        <v>4008</v>
      </c>
      <c r="V2212" s="5">
        <f>IF(ActividadesCom[[#This Row],[NIVEL 3]]&lt;&gt;0,VLOOKUP(ActividadesCom[[#This Row],[NIVEL 3]],Catálogo!A:B,2,FALSE),"")</f>
        <v>4</v>
      </c>
      <c r="W2212" s="5">
        <v>1</v>
      </c>
      <c r="X2212" s="6" t="s">
        <v>34</v>
      </c>
      <c r="Y2212" s="5">
        <v>20211</v>
      </c>
      <c r="Z2212" s="5" t="s">
        <v>4008</v>
      </c>
      <c r="AA2212" s="5">
        <f>IF(ActividadesCom[[#This Row],[NIVEL 4]]&lt;&gt;0,VLOOKUP(ActividadesCom[[#This Row],[NIVEL 4]],Catálogo!A:B,2,FALSE),"")</f>
        <v>4</v>
      </c>
      <c r="AB2212" s="5">
        <v>1</v>
      </c>
      <c r="AC2212" s="6" t="s">
        <v>42</v>
      </c>
      <c r="AD2212" s="5">
        <v>20183</v>
      </c>
      <c r="AE2212" s="5" t="s">
        <v>4009</v>
      </c>
      <c r="AF2212" s="5">
        <f>IF(ActividadesCom[[#This Row],[NIVEL 5]]&lt;&gt;0,VLOOKUP(ActividadesCom[[#This Row],[NIVEL 5]],Catálogo!A:B,2,FALSE),"")</f>
        <v>3</v>
      </c>
      <c r="AG2212" s="5">
        <v>1</v>
      </c>
      <c r="AH2212" s="2"/>
      <c r="AI2212" s="2"/>
    </row>
    <row r="2213" spans="1:35" ht="30" hidden="1" customHeight="1" x14ac:dyDescent="0.25">
      <c r="A2213" s="7">
        <v>18470175</v>
      </c>
      <c r="B2213" s="97" t="str">
        <f>VLOOKUP(ActividadesCom[[#This Row],[NO. DE CONTROL]],'LISTADO ESTUDIANTES'!A:C,3,FALSE)</f>
        <v>FUENTES AREVALO CITLALI DEL CARMEN</v>
      </c>
      <c r="C2213" s="97" t="str">
        <f>VLOOKUP(ActividadesCom[[#This Row],[NO. DE CONTROL]],'LISTADO ESTUDIANTES'!A:B,2,FALSE)</f>
        <v>INGENIERIA EN ADMINISTRACION</v>
      </c>
      <c r="D2213" s="18" t="str">
        <f>VLOOKUP(ActividadesCom[[#This Row],[NO. DE CONTROL]],'LISTADO ESTUDIANTES'!A:D,4,FALSE)</f>
        <v>BAJA</v>
      </c>
      <c r="E2213" s="5">
        <f>SUM(ActividadesCom[[#This Row],[CRÉD. 1]],ActividadesCom[[#This Row],[CRÉD. 2]],ActividadesCom[[#This Row],[CRÉD. 3]],ActividadesCom[[#This Row],[CRÉD. 4]],ActividadesCom[[#This Row],[CRÉD. 5]])</f>
        <v>3</v>
      </c>
      <c r="F2213" s="17">
        <f>IF(ActividadesCom[[#This Row],[ÚLTIMO SEMESTRE CON CRÉDITOS]]&gt;0,ROUND(AVERAGE(ActividadesCom[[#This Row],[VALOR NIVEL 5]],ActividadesCom[[#This Row],[VALOR NIVEL 4]],ActividadesCom[[#This Row],[VALOR NIVEL 3]],ActividadesCom[[#This Row],[VALOR NIVEL 2]],ActividadesCom[[#This Row],[VALOR NIVEL 1]]),0),"")</f>
        <v>3</v>
      </c>
      <c r="G2213" s="5" t="str">
        <f>IF(ActividadesCom[[#This Row],[PROMEDIO]]="","",IF(ActividadesCom[[#This Row],[PROMEDIO]]&gt;=4,"EXCELENTE",IF(ActividadesCom[[#This Row],[PROMEDIO]]&gt;=3,"NOTABLE",IF(ActividadesCom[[#This Row],[PROMEDIO]]&gt;=2,"BUENO",IF(ActividadesCom[[#This Row],[PROMEDIO]]=1,"SUFICIENTE","")))))</f>
        <v>NOTABLE</v>
      </c>
      <c r="H2213" s="5">
        <f>MAX(ActividadesCom[[#This Row],[PERÍODO 1]],ActividadesCom[[#This Row],[PERÍODO 2]],ActividadesCom[[#This Row],[PERÍODO 3]],ActividadesCom[[#This Row],[PERÍODO 4]],ActividadesCom[[#This Row],[PERÍODO 5]])</f>
        <v>20191</v>
      </c>
      <c r="I2213" s="6" t="s">
        <v>461</v>
      </c>
      <c r="J2213" s="5">
        <v>20183</v>
      </c>
      <c r="K2213" s="5" t="s">
        <v>4010</v>
      </c>
      <c r="L2213" s="5">
        <f>IF(ActividadesCom[[#This Row],[NIVEL 1]]&lt;&gt;0,VLOOKUP(ActividadesCom[[#This Row],[NIVEL 1]],Catálogo!A:B,2,FALSE),"")</f>
        <v>2</v>
      </c>
      <c r="M2213" s="5">
        <v>1</v>
      </c>
      <c r="N2213" s="6"/>
      <c r="O2213" s="5"/>
      <c r="P2213" s="5"/>
      <c r="Q2213" s="5" t="str">
        <f>IF(ActividadesCom[[#This Row],[NIVEL 2]]&lt;&gt;0,VLOOKUP(ActividadesCom[[#This Row],[NIVEL 2]],Catálogo!A:B,2,FALSE),"")</f>
        <v/>
      </c>
      <c r="R2213" s="14"/>
      <c r="S2213" s="28"/>
      <c r="T2213" s="14"/>
      <c r="U2213" s="14"/>
      <c r="V2213" s="5" t="str">
        <f>IF(ActividadesCom[[#This Row],[NIVEL 3]]&lt;&gt;0,VLOOKUP(ActividadesCom[[#This Row],[NIVEL 3]],Catálogo!A:B,2,FALSE),"")</f>
        <v/>
      </c>
      <c r="W2213" s="14"/>
      <c r="X2213" s="6" t="s">
        <v>34</v>
      </c>
      <c r="Y2213" s="5">
        <v>20191</v>
      </c>
      <c r="Z2213" s="5" t="s">
        <v>4008</v>
      </c>
      <c r="AA2213" s="5">
        <f>IF(ActividadesCom[[#This Row],[NIVEL 4]]&lt;&gt;0,VLOOKUP(ActividadesCom[[#This Row],[NIVEL 4]],Catálogo!A:B,2,FALSE),"")</f>
        <v>4</v>
      </c>
      <c r="AB2213" s="5">
        <v>1</v>
      </c>
      <c r="AC2213" s="6" t="s">
        <v>37</v>
      </c>
      <c r="AD2213" s="5">
        <v>20183</v>
      </c>
      <c r="AE2213" s="5" t="s">
        <v>4010</v>
      </c>
      <c r="AF2213" s="5">
        <f>IF(ActividadesCom[[#This Row],[NIVEL 5]]&lt;&gt;0,VLOOKUP(ActividadesCom[[#This Row],[NIVEL 5]],Catálogo!A:B,2,FALSE),"")</f>
        <v>2</v>
      </c>
      <c r="AG2213" s="5">
        <v>1</v>
      </c>
      <c r="AH2213" s="2"/>
      <c r="AI2213" s="2"/>
    </row>
    <row r="2214" spans="1:35" s="24" customFormat="1" ht="30" hidden="1" customHeight="1" x14ac:dyDescent="0.25">
      <c r="A2214" s="7">
        <v>18470176</v>
      </c>
      <c r="B2214" s="97" t="str">
        <f>VLOOKUP(ActividadesCom[[#This Row],[NO. DE CONTROL]],'LISTADO ESTUDIANTES'!A:C,3,FALSE)</f>
        <v>CRISTOBAL JUAN JOSEFA</v>
      </c>
      <c r="C2214" s="97" t="str">
        <f>VLOOKUP(ActividadesCom[[#This Row],[NO. DE CONTROL]],'LISTADO ESTUDIANTES'!A:B,2,FALSE)</f>
        <v>INGENIERIA EN ADMINISTRACION</v>
      </c>
      <c r="D2214" s="18" t="str">
        <f>VLOOKUP(ActividadesCom[[#This Row],[NO. DE CONTROL]],'LISTADO ESTUDIANTES'!A:D,4,FALSE)</f>
        <v>BAJA</v>
      </c>
      <c r="E2214" s="5">
        <f>SUM(ActividadesCom[[#This Row],[CRÉD. 1]],ActividadesCom[[#This Row],[CRÉD. 2]],ActividadesCom[[#This Row],[CRÉD. 3]],ActividadesCom[[#This Row],[CRÉD. 4]],ActividadesCom[[#This Row],[CRÉD. 5]])</f>
        <v>3</v>
      </c>
      <c r="F2214" s="17">
        <f>IF(ActividadesCom[[#This Row],[ÚLTIMO SEMESTRE CON CRÉDITOS]]&gt;0,ROUND(AVERAGE(ActividadesCom[[#This Row],[VALOR NIVEL 5]],ActividadesCom[[#This Row],[VALOR NIVEL 4]],ActividadesCom[[#This Row],[VALOR NIVEL 3]],ActividadesCom[[#This Row],[VALOR NIVEL 2]],ActividadesCom[[#This Row],[VALOR NIVEL 1]]),0),"")</f>
        <v>2</v>
      </c>
      <c r="G2214" s="5" t="str">
        <f>IF(ActividadesCom[[#This Row],[PROMEDIO]]="","",IF(ActividadesCom[[#This Row],[PROMEDIO]]&gt;=4,"EXCELENTE",IF(ActividadesCom[[#This Row],[PROMEDIO]]&gt;=3,"NOTABLE",IF(ActividadesCom[[#This Row],[PROMEDIO]]&gt;=2,"BUENO",IF(ActividadesCom[[#This Row],[PROMEDIO]]=1,"SUFICIENTE","")))))</f>
        <v>BUENO</v>
      </c>
      <c r="H2214" s="5">
        <f>MAX(ActividadesCom[[#This Row],[PERÍODO 1]],ActividadesCom[[#This Row],[PERÍODO 2]],ActividadesCom[[#This Row],[PERÍODO 3]],ActividadesCom[[#This Row],[PERÍODO 4]],ActividadesCom[[#This Row],[PERÍODO 5]])</f>
        <v>20203</v>
      </c>
      <c r="I2214" s="6" t="s">
        <v>4138</v>
      </c>
      <c r="J2214" s="5">
        <v>20203</v>
      </c>
      <c r="K2214" s="5" t="s">
        <v>4010</v>
      </c>
      <c r="L2214" s="5">
        <f>IF(ActividadesCom[[#This Row],[NIVEL 1]]&lt;&gt;0,VLOOKUP(ActividadesCom[[#This Row],[NIVEL 1]],Catálogo!A:B,2,FALSE),"")</f>
        <v>2</v>
      </c>
      <c r="M2214" s="5">
        <v>2</v>
      </c>
      <c r="N2214" s="6"/>
      <c r="O2214" s="5"/>
      <c r="P2214" s="5"/>
      <c r="Q2214" s="5" t="str">
        <f>IF(ActividadesCom[[#This Row],[NIVEL 2]]&lt;&gt;0,VLOOKUP(ActividadesCom[[#This Row],[NIVEL 2]],Catálogo!A:B,2,FALSE),"")</f>
        <v/>
      </c>
      <c r="R2214" s="11"/>
      <c r="S2214" s="12"/>
      <c r="T2214" s="11"/>
      <c r="U2214" s="11"/>
      <c r="V2214" s="5" t="str">
        <f>IF(ActividadesCom[[#This Row],[NIVEL 3]]&lt;&gt;0,VLOOKUP(ActividadesCom[[#This Row],[NIVEL 3]],Catálogo!A:B,2,FALSE),"")</f>
        <v/>
      </c>
      <c r="W2214" s="5"/>
      <c r="X2214" s="6"/>
      <c r="Y2214" s="5"/>
      <c r="Z2214" s="5"/>
      <c r="AA2214" s="5" t="str">
        <f>IF(ActividadesCom[[#This Row],[NIVEL 4]]&lt;&gt;0,VLOOKUP(ActividadesCom[[#This Row],[NIVEL 4]],Catálogo!A:B,2,FALSE),"")</f>
        <v/>
      </c>
      <c r="AB2214" s="5"/>
      <c r="AC2214" s="6" t="s">
        <v>34</v>
      </c>
      <c r="AD2214" s="5">
        <v>20183</v>
      </c>
      <c r="AE2214" s="5" t="s">
        <v>4010</v>
      </c>
      <c r="AF2214" s="5">
        <f>IF(ActividadesCom[[#This Row],[NIVEL 5]]&lt;&gt;0,VLOOKUP(ActividadesCom[[#This Row],[NIVEL 5]],Catálogo!A:B,2,FALSE),"")</f>
        <v>2</v>
      </c>
      <c r="AG2214" s="5">
        <v>1</v>
      </c>
    </row>
    <row r="2215" spans="1:35" ht="30" customHeight="1" x14ac:dyDescent="0.25">
      <c r="A2215" s="7">
        <v>18470177</v>
      </c>
      <c r="B2215" s="97" t="str">
        <f>VLOOKUP(ActividadesCom[[#This Row],[NO. DE CONTROL]],'LISTADO ESTUDIANTES'!A:C,3,FALSE)</f>
        <v>OLIVARES RAMAYO AXEL DEL JESUS</v>
      </c>
      <c r="C2215" s="97" t="str">
        <f>VLOOKUP(ActividadesCom[[#This Row],[NO. DE CONTROL]],'LISTADO ESTUDIANTES'!A:B,2,FALSE)</f>
        <v>INGENIERIA INDUSTRIAL</v>
      </c>
      <c r="D2215" s="18" t="str">
        <f>VLOOKUP(ActividadesCom[[#This Row],[NO. DE CONTROL]],'LISTADO ESTUDIANTES'!A:D,4,FALSE)</f>
        <v>ACTIVO(A)</v>
      </c>
      <c r="E2215" s="5">
        <f>SUM(ActividadesCom[[#This Row],[CRÉD. 1]],ActividadesCom[[#This Row],[CRÉD. 2]],ActividadesCom[[#This Row],[CRÉD. 3]],ActividadesCom[[#This Row],[CRÉD. 4]],ActividadesCom[[#This Row],[CRÉD. 5]])</f>
        <v>5</v>
      </c>
      <c r="F2215" s="5">
        <f>IF(ActividadesCom[[#This Row],[ÚLTIMO SEMESTRE CON CRÉDITOS]]&gt;0,ROUND(AVERAGE(ActividadesCom[[#This Row],[VALOR NIVEL 5]],ActividadesCom[[#This Row],[VALOR NIVEL 4]],ActividadesCom[[#This Row],[VALOR NIVEL 3]],ActividadesCom[[#This Row],[VALOR NIVEL 2]],ActividadesCom[[#This Row],[VALOR NIVEL 1]]),0),"")</f>
        <v>2</v>
      </c>
      <c r="G2215" s="5" t="str">
        <f>IF(ActividadesCom[[#This Row],[PROMEDIO]]="","",IF(ActividadesCom[[#This Row],[PROMEDIO]]&gt;=4,"EXCELENTE",IF(ActividadesCom[[#This Row],[PROMEDIO]]&gt;=3,"NOTABLE",IF(ActividadesCom[[#This Row],[PROMEDIO]]&gt;=2,"BUENO",IF(ActividadesCom[[#This Row],[PROMEDIO]]=1,"SUFICIENTE","")))))</f>
        <v>BUENO</v>
      </c>
      <c r="H2215" s="5">
        <f>MAX(ActividadesCom[[#This Row],[PERÍODO 1]],ActividadesCom[[#This Row],[PERÍODO 2]],ActividadesCom[[#This Row],[PERÍODO 3]],ActividadesCom[[#This Row],[PERÍODO 4]],ActividadesCom[[#This Row],[PERÍODO 5]])</f>
        <v>20193</v>
      </c>
      <c r="I2215" s="6" t="s">
        <v>775</v>
      </c>
      <c r="J2215" s="5">
        <v>20183</v>
      </c>
      <c r="K2215" s="5" t="s">
        <v>4010</v>
      </c>
      <c r="L2215" s="5">
        <f>IF(ActividadesCom[[#This Row],[NIVEL 1]]&lt;&gt;0,VLOOKUP(ActividadesCom[[#This Row],[NIVEL 1]],Catálogo!A:B,2,FALSE),"")</f>
        <v>2</v>
      </c>
      <c r="M2215" s="5">
        <v>1</v>
      </c>
      <c r="N2215" s="6" t="s">
        <v>1013</v>
      </c>
      <c r="O2215" s="5">
        <v>20191</v>
      </c>
      <c r="P2215" s="5" t="s">
        <v>4010</v>
      </c>
      <c r="Q2215" s="5">
        <f>IF(ActividadesCom[[#This Row],[NIVEL 2]]&lt;&gt;0,VLOOKUP(ActividadesCom[[#This Row],[NIVEL 2]],Catálogo!A:B,2,FALSE),"")</f>
        <v>2</v>
      </c>
      <c r="R2215" s="5">
        <v>1</v>
      </c>
      <c r="S2215" s="6" t="s">
        <v>1018</v>
      </c>
      <c r="T2215" s="5">
        <v>20193</v>
      </c>
      <c r="U2215" s="5" t="s">
        <v>4009</v>
      </c>
      <c r="V2215" s="5">
        <f>IF(ActividadesCom[[#This Row],[NIVEL 3]]&lt;&gt;0,VLOOKUP(ActividadesCom[[#This Row],[NIVEL 3]],Catálogo!A:B,2,FALSE),"")</f>
        <v>3</v>
      </c>
      <c r="W2215" s="5">
        <v>1</v>
      </c>
      <c r="X2215" s="6" t="s">
        <v>519</v>
      </c>
      <c r="Y2215" s="5">
        <v>20183</v>
      </c>
      <c r="Z2215" s="5" t="s">
        <v>4009</v>
      </c>
      <c r="AA2215" s="5">
        <f>IF(ActividadesCom[[#This Row],[NIVEL 4]]&lt;&gt;0,VLOOKUP(ActividadesCom[[#This Row],[NIVEL 4]],Catálogo!A:B,2,FALSE),"")</f>
        <v>3</v>
      </c>
      <c r="AB2215" s="5">
        <v>1</v>
      </c>
      <c r="AC2215" s="6" t="s">
        <v>818</v>
      </c>
      <c r="AD2215" s="5">
        <v>20183</v>
      </c>
      <c r="AE2215" s="5" t="s">
        <v>4010</v>
      </c>
      <c r="AF2215" s="5">
        <f>IF(ActividadesCom[[#This Row],[NIVEL 5]]&lt;&gt;0,VLOOKUP(ActividadesCom[[#This Row],[NIVEL 5]],Catálogo!A:B,2,FALSE),"")</f>
        <v>2</v>
      </c>
      <c r="AG2215" s="5">
        <v>1</v>
      </c>
      <c r="AH2215" s="2"/>
      <c r="AI2215" s="2"/>
    </row>
    <row r="2216" spans="1:35" ht="30" hidden="1" customHeight="1" x14ac:dyDescent="0.25">
      <c r="A2216" s="7">
        <v>18470178</v>
      </c>
      <c r="B2216" s="97" t="str">
        <f>VLOOKUP(ActividadesCom[[#This Row],[NO. DE CONTROL]],'LISTADO ESTUDIANTES'!A:C,3,FALSE)</f>
        <v>USCANGA RAMIREZ MERARI YANELI</v>
      </c>
      <c r="C2216" s="97" t="str">
        <f>VLOOKUP(ActividadesCom[[#This Row],[NO. DE CONTROL]],'LISTADO ESTUDIANTES'!A:B,2,FALSE)</f>
        <v>INGENIERIA EN ADMINISTRACION</v>
      </c>
      <c r="D2216" s="18" t="str">
        <f>VLOOKUP(ActividadesCom[[#This Row],[NO. DE CONTROL]],'LISTADO ESTUDIANTES'!A:D,4,FALSE)</f>
        <v>BAJA</v>
      </c>
      <c r="E2216" s="5">
        <f>SUM(ActividadesCom[[#This Row],[CRÉD. 1]],ActividadesCom[[#This Row],[CRÉD. 2]],ActividadesCom[[#This Row],[CRÉD. 3]],ActividadesCom[[#This Row],[CRÉD. 4]],ActividadesCom[[#This Row],[CRÉD. 5]])</f>
        <v>0</v>
      </c>
      <c r="F2216" s="17" t="str">
        <f>IF(ActividadesCom[[#This Row],[ÚLTIMO SEMESTRE CON CRÉDITOS]]&gt;0,ROUND(AVERAGE(ActividadesCom[[#This Row],[VALOR NIVEL 5]],ActividadesCom[[#This Row],[VALOR NIVEL 4]],ActividadesCom[[#This Row],[VALOR NIVEL 3]],ActividadesCom[[#This Row],[VALOR NIVEL 2]],ActividadesCom[[#This Row],[VALOR NIVEL 1]]),0),"")</f>
        <v/>
      </c>
      <c r="G2216" s="5" t="str">
        <f>IF(ActividadesCom[[#This Row],[PROMEDIO]]="","",IF(ActividadesCom[[#This Row],[PROMEDIO]]&gt;=4,"EXCELENTE",IF(ActividadesCom[[#This Row],[PROMEDIO]]&gt;=3,"NOTABLE",IF(ActividadesCom[[#This Row],[PROMEDIO]]&gt;=2,"BUENO",IF(ActividadesCom[[#This Row],[PROMEDIO]]=1,"SUFICIENTE","")))))</f>
        <v/>
      </c>
      <c r="H2216" s="5">
        <f>MAX(ActividadesCom[[#This Row],[PERÍODO 1]],ActividadesCom[[#This Row],[PERÍODO 2]],ActividadesCom[[#This Row],[PERÍODO 3]],ActividadesCom[[#This Row],[PERÍODO 4]],ActividadesCom[[#This Row],[PERÍODO 5]])</f>
        <v>0</v>
      </c>
      <c r="I2216" s="6"/>
      <c r="J2216" s="5"/>
      <c r="K2216" s="5"/>
      <c r="L2216" s="5" t="str">
        <f>IF(ActividadesCom[[#This Row],[NIVEL 1]]&lt;&gt;0,VLOOKUP(ActividadesCom[[#This Row],[NIVEL 1]],Catálogo!A:B,2,FALSE),"")</f>
        <v/>
      </c>
      <c r="M2216" s="5"/>
      <c r="N2216" s="6"/>
      <c r="O2216" s="5"/>
      <c r="P2216" s="5"/>
      <c r="Q2216" s="5" t="str">
        <f>IF(ActividadesCom[[#This Row],[NIVEL 2]]&lt;&gt;0,VLOOKUP(ActividadesCom[[#This Row],[NIVEL 2]],Catálogo!A:B,2,FALSE),"")</f>
        <v/>
      </c>
      <c r="R2216" s="11"/>
      <c r="S2216" s="12"/>
      <c r="T2216" s="11"/>
      <c r="U2216" s="11"/>
      <c r="V2216" s="5" t="str">
        <f>IF(ActividadesCom[[#This Row],[NIVEL 3]]&lt;&gt;0,VLOOKUP(ActividadesCom[[#This Row],[NIVEL 3]],Catálogo!A:B,2,FALSE),"")</f>
        <v/>
      </c>
      <c r="W2216" s="11"/>
      <c r="X2216" s="6"/>
      <c r="Y2216" s="5"/>
      <c r="Z2216" s="5"/>
      <c r="AA2216" s="5" t="str">
        <f>IF(ActividadesCom[[#This Row],[NIVEL 4]]&lt;&gt;0,VLOOKUP(ActividadesCom[[#This Row],[NIVEL 4]],Catálogo!A:B,2,FALSE),"")</f>
        <v/>
      </c>
      <c r="AB2216" s="5"/>
      <c r="AC2216" s="6"/>
      <c r="AD2216" s="5"/>
      <c r="AE2216" s="5"/>
      <c r="AF2216" s="5" t="str">
        <f>IF(ActividadesCom[[#This Row],[NIVEL 5]]&lt;&gt;0,VLOOKUP(ActividadesCom[[#This Row],[NIVEL 5]],Catálogo!A:B,2,FALSE),"")</f>
        <v/>
      </c>
      <c r="AG2216" s="5"/>
      <c r="AH2216" s="2"/>
      <c r="AI2216" s="2"/>
    </row>
    <row r="2217" spans="1:35" ht="30" customHeight="1" x14ac:dyDescent="0.25">
      <c r="A2217" s="7">
        <v>18470179</v>
      </c>
      <c r="B2217" s="97" t="str">
        <f>VLOOKUP(ActividadesCom[[#This Row],[NO. DE CONTROL]],'LISTADO ESTUDIANTES'!A:C,3,FALSE)</f>
        <v>YAH LEON JOSE NAZARETH</v>
      </c>
      <c r="C2217" s="97" t="str">
        <f>VLOOKUP(ActividadesCom[[#This Row],[NO. DE CONTROL]],'LISTADO ESTUDIANTES'!A:B,2,FALSE)</f>
        <v>INGENIERIA INDUSTRIAL</v>
      </c>
      <c r="D2217" s="18" t="str">
        <f>VLOOKUP(ActividadesCom[[#This Row],[NO. DE CONTROL]],'LISTADO ESTUDIANTES'!A:D,4,FALSE)</f>
        <v>ACTIVO(A)</v>
      </c>
      <c r="E2217" s="5">
        <f>SUM(ActividadesCom[[#This Row],[CRÉD. 1]],ActividadesCom[[#This Row],[CRÉD. 2]],ActividadesCom[[#This Row],[CRÉD. 3]],ActividadesCom[[#This Row],[CRÉD. 4]],ActividadesCom[[#This Row],[CRÉD. 5]])</f>
        <v>5</v>
      </c>
      <c r="F2217" s="17">
        <f>IF(ActividadesCom[[#This Row],[ÚLTIMO SEMESTRE CON CRÉDITOS]]&gt;0,ROUND(AVERAGE(ActividadesCom[[#This Row],[VALOR NIVEL 5]],ActividadesCom[[#This Row],[VALOR NIVEL 4]],ActividadesCom[[#This Row],[VALOR NIVEL 3]],ActividadesCom[[#This Row],[VALOR NIVEL 2]],ActividadesCom[[#This Row],[VALOR NIVEL 1]]),0),"")</f>
        <v>3</v>
      </c>
      <c r="G2217" s="5" t="str">
        <f>IF(ActividadesCom[[#This Row],[PROMEDIO]]="","",IF(ActividadesCom[[#This Row],[PROMEDIO]]&gt;=4,"EXCELENTE",IF(ActividadesCom[[#This Row],[PROMEDIO]]&gt;=3,"NOTABLE",IF(ActividadesCom[[#This Row],[PROMEDIO]]&gt;=2,"BUENO",IF(ActividadesCom[[#This Row],[PROMEDIO]]=1,"SUFICIENTE","")))))</f>
        <v>NOTABLE</v>
      </c>
      <c r="H2217" s="5">
        <f>MAX(ActividadesCom[[#This Row],[PERÍODO 1]],ActividadesCom[[#This Row],[PERÍODO 2]],ActividadesCom[[#This Row],[PERÍODO 3]],ActividadesCom[[#This Row],[PERÍODO 4]],ActividadesCom[[#This Row],[PERÍODO 5]])</f>
        <v>20221</v>
      </c>
      <c r="I2217" s="6" t="s">
        <v>1012</v>
      </c>
      <c r="J2217" s="5">
        <v>20191</v>
      </c>
      <c r="K2217" s="5" t="s">
        <v>4010</v>
      </c>
      <c r="L2217" s="5">
        <f>IF(ActividadesCom[[#This Row],[NIVEL 1]]&lt;&gt;0,VLOOKUP(ActividadesCom[[#This Row],[NIVEL 1]],Catálogo!A:B,2,FALSE),"")</f>
        <v>2</v>
      </c>
      <c r="M2217" s="5">
        <v>1</v>
      </c>
      <c r="N2217" s="6" t="s">
        <v>4541</v>
      </c>
      <c r="O2217" s="5">
        <v>20213</v>
      </c>
      <c r="P2217" s="5" t="s">
        <v>4009</v>
      </c>
      <c r="Q2217" s="5">
        <f>IF(ActividadesCom[[#This Row],[NIVEL 2]]&lt;&gt;0,VLOOKUP(ActividadesCom[[#This Row],[NIVEL 2]],Catálogo!A:B,2,FALSE),"")</f>
        <v>3</v>
      </c>
      <c r="R2217" s="5">
        <v>1</v>
      </c>
      <c r="S2217" s="6" t="s">
        <v>4741</v>
      </c>
      <c r="T2217" s="5">
        <v>20213</v>
      </c>
      <c r="U2217" s="5" t="s">
        <v>4009</v>
      </c>
      <c r="V2217" s="5">
        <f>IF(ActividadesCom[[#This Row],[NIVEL 3]]&lt;&gt;0,VLOOKUP(ActividadesCom[[#This Row],[NIVEL 3]],Catálogo!A:B,2,FALSE),"")</f>
        <v>3</v>
      </c>
      <c r="W2217" s="5">
        <v>1</v>
      </c>
      <c r="X2217" s="6" t="s">
        <v>4958</v>
      </c>
      <c r="Y2217" s="5">
        <v>20221</v>
      </c>
      <c r="Z2217" s="5" t="s">
        <v>4009</v>
      </c>
      <c r="AA2217" s="5">
        <f>IF(ActividadesCom[[#This Row],[NIVEL 4]]&lt;&gt;0,VLOOKUP(ActividadesCom[[#This Row],[NIVEL 4]],Catálogo!A:B,2,FALSE),"")</f>
        <v>3</v>
      </c>
      <c r="AB2217" s="5">
        <v>1</v>
      </c>
      <c r="AC2217" s="6" t="s">
        <v>27</v>
      </c>
      <c r="AD2217" s="5">
        <v>20183</v>
      </c>
      <c r="AE2217" s="5" t="s">
        <v>4008</v>
      </c>
      <c r="AF2217" s="5">
        <f>IF(ActividadesCom[[#This Row],[NIVEL 5]]&lt;&gt;0,VLOOKUP(ActividadesCom[[#This Row],[NIVEL 5]],Catálogo!A:B,2,FALSE),"")</f>
        <v>4</v>
      </c>
      <c r="AG2217" s="5">
        <v>1</v>
      </c>
      <c r="AH2217" s="2"/>
      <c r="AI2217" s="2"/>
    </row>
    <row r="2218" spans="1:35" ht="30" customHeight="1" x14ac:dyDescent="0.25">
      <c r="A2218" s="7">
        <v>18470180</v>
      </c>
      <c r="B2218" s="97" t="str">
        <f>VLOOKUP(ActividadesCom[[#This Row],[NO. DE CONTROL]],'LISTADO ESTUDIANTES'!A:C,3,FALSE)</f>
        <v>LOPEZ DIAZ ANDRES DEL JESUS</v>
      </c>
      <c r="C2218" s="97" t="str">
        <f>VLOOKUP(ActividadesCom[[#This Row],[NO. DE CONTROL]],'LISTADO ESTUDIANTES'!A:B,2,FALSE)</f>
        <v>INGENIERIA INDUSTRIAL</v>
      </c>
      <c r="D2218" s="18" t="str">
        <f>VLOOKUP(ActividadesCom[[#This Row],[NO. DE CONTROL]],'LISTADO ESTUDIANTES'!A:D,4,FALSE)</f>
        <v>ACTIVO(A)</v>
      </c>
      <c r="E2218" s="5">
        <f>SUM(ActividadesCom[[#This Row],[CRÉD. 1]],ActividadesCom[[#This Row],[CRÉD. 2]],ActividadesCom[[#This Row],[CRÉD. 3]],ActividadesCom[[#This Row],[CRÉD. 4]],ActividadesCom[[#This Row],[CRÉD. 5]])</f>
        <v>4</v>
      </c>
      <c r="F2218" s="17">
        <f>IF(ActividadesCom[[#This Row],[ÚLTIMO SEMESTRE CON CRÉDITOS]]&gt;0,ROUND(AVERAGE(ActividadesCom[[#This Row],[VALOR NIVEL 5]],ActividadesCom[[#This Row],[VALOR NIVEL 4]],ActividadesCom[[#This Row],[VALOR NIVEL 3]],ActividadesCom[[#This Row],[VALOR NIVEL 2]],ActividadesCom[[#This Row],[VALOR NIVEL 1]]),0),"")</f>
        <v>3</v>
      </c>
      <c r="G2218" s="5" t="str">
        <f>IF(ActividadesCom[[#This Row],[PROMEDIO]]="","",IF(ActividadesCom[[#This Row],[PROMEDIO]]&gt;=4,"EXCELENTE",IF(ActividadesCom[[#This Row],[PROMEDIO]]&gt;=3,"NOTABLE",IF(ActividadesCom[[#This Row],[PROMEDIO]]&gt;=2,"BUENO",IF(ActividadesCom[[#This Row],[PROMEDIO]]=1,"SUFICIENTE","")))))</f>
        <v>NOTABLE</v>
      </c>
      <c r="H2218" s="5">
        <f>MAX(ActividadesCom[[#This Row],[PERÍODO 1]],ActividadesCom[[#This Row],[PERÍODO 2]],ActividadesCom[[#This Row],[PERÍODO 3]],ActividadesCom[[#This Row],[PERÍODO 4]],ActividadesCom[[#This Row],[PERÍODO 5]])</f>
        <v>20193</v>
      </c>
      <c r="I2218" s="6" t="s">
        <v>1067</v>
      </c>
      <c r="J2218" s="5">
        <v>20193</v>
      </c>
      <c r="K2218" s="5" t="s">
        <v>4010</v>
      </c>
      <c r="L2218" s="5">
        <f>IF(ActividadesCom[[#This Row],[NIVEL 1]]&lt;&gt;0,VLOOKUP(ActividadesCom[[#This Row],[NIVEL 1]],Catálogo!A:B,2,FALSE),"")</f>
        <v>2</v>
      </c>
      <c r="M2218" s="5">
        <v>2</v>
      </c>
      <c r="N2218" s="6" t="s">
        <v>519</v>
      </c>
      <c r="O2218" s="5">
        <v>20183</v>
      </c>
      <c r="P2218" s="5" t="s">
        <v>4010</v>
      </c>
      <c r="Q2218" s="5">
        <f>IF(ActividadesCom[[#This Row],[NIVEL 2]]&lt;&gt;0,VLOOKUP(ActividadesCom[[#This Row],[NIVEL 2]],Catálogo!A:B,2,FALSE),"")</f>
        <v>2</v>
      </c>
      <c r="R2218" s="5">
        <v>1</v>
      </c>
      <c r="S2218" s="6"/>
      <c r="T2218" s="5"/>
      <c r="U2218" s="5"/>
      <c r="V2218" s="5" t="str">
        <f>IF(ActividadesCom[[#This Row],[NIVEL 3]]&lt;&gt;0,VLOOKUP(ActividadesCom[[#This Row],[NIVEL 3]],Catálogo!A:B,2,FALSE),"")</f>
        <v/>
      </c>
      <c r="W2218" s="5"/>
      <c r="X2218" s="6"/>
      <c r="Y2218" s="5"/>
      <c r="Z2218" s="5"/>
      <c r="AA2218" s="5" t="str">
        <f>IF(ActividadesCom[[#This Row],[NIVEL 4]]&lt;&gt;0,VLOOKUP(ActividadesCom[[#This Row],[NIVEL 4]],Catálogo!A:B,2,FALSE),"")</f>
        <v/>
      </c>
      <c r="AB2218" s="5"/>
      <c r="AC2218" s="6" t="s">
        <v>34</v>
      </c>
      <c r="AD2218" s="5">
        <v>20193</v>
      </c>
      <c r="AE2218" s="5" t="s">
        <v>4008</v>
      </c>
      <c r="AF2218" s="5">
        <f>IF(ActividadesCom[[#This Row],[NIVEL 5]]&lt;&gt;0,VLOOKUP(ActividadesCom[[#This Row],[NIVEL 5]],Catálogo!A:B,2,FALSE),"")</f>
        <v>4</v>
      </c>
      <c r="AG2218" s="5">
        <v>1</v>
      </c>
      <c r="AH2218" s="2"/>
      <c r="AI2218" s="2"/>
    </row>
    <row r="2219" spans="1:35" s="24" customFormat="1" ht="30" customHeight="1" x14ac:dyDescent="0.25">
      <c r="A2219" s="7">
        <v>18470181</v>
      </c>
      <c r="B2219" s="97" t="str">
        <f>VLOOKUP(ActividadesCom[[#This Row],[NO. DE CONTROL]],'LISTADO ESTUDIANTES'!A:C,3,FALSE)</f>
        <v>LOPEZ ROQUIS LEONARDO JOSE</v>
      </c>
      <c r="C2219" s="97" t="str">
        <f>VLOOKUP(ActividadesCom[[#This Row],[NO. DE CONTROL]],'LISTADO ESTUDIANTES'!A:B,2,FALSE)</f>
        <v>INGENIERIA INDUSTRIAL</v>
      </c>
      <c r="D2219" s="18" t="str">
        <f>VLOOKUP(ActividadesCom[[#This Row],[NO. DE CONTROL]],'LISTADO ESTUDIANTES'!A:D,4,FALSE)</f>
        <v>ACTIVO(A)</v>
      </c>
      <c r="E2219" s="5">
        <f>SUM(ActividadesCom[[#This Row],[CRÉD. 1]],ActividadesCom[[#This Row],[CRÉD. 2]],ActividadesCom[[#This Row],[CRÉD. 3]],ActividadesCom[[#This Row],[CRÉD. 4]],ActividadesCom[[#This Row],[CRÉD. 5]])</f>
        <v>5</v>
      </c>
      <c r="F2219" s="17">
        <f>IF(ActividadesCom[[#This Row],[ÚLTIMO SEMESTRE CON CRÉDITOS]]&gt;0,ROUND(AVERAGE(ActividadesCom[[#This Row],[VALOR NIVEL 5]],ActividadesCom[[#This Row],[VALOR NIVEL 4]],ActividadesCom[[#This Row],[VALOR NIVEL 3]],ActividadesCom[[#This Row],[VALOR NIVEL 2]],ActividadesCom[[#This Row],[VALOR NIVEL 1]]),0),"")</f>
        <v>3</v>
      </c>
      <c r="G2219" s="5" t="str">
        <f>IF(ActividadesCom[[#This Row],[PROMEDIO]]="","",IF(ActividadesCom[[#This Row],[PROMEDIO]]&gt;=4,"EXCELENTE",IF(ActividadesCom[[#This Row],[PROMEDIO]]&gt;=3,"NOTABLE",IF(ActividadesCom[[#This Row],[PROMEDIO]]&gt;=2,"BUENO",IF(ActividadesCom[[#This Row],[PROMEDIO]]=1,"SUFICIENTE","")))))</f>
        <v>NOTABLE</v>
      </c>
      <c r="H2219" s="5">
        <f>MAX(ActividadesCom[[#This Row],[PERÍODO 1]],ActividadesCom[[#This Row],[PERÍODO 2]],ActividadesCom[[#This Row],[PERÍODO 3]],ActividadesCom[[#This Row],[PERÍODO 4]],ActividadesCom[[#This Row],[PERÍODO 5]])</f>
        <v>20221</v>
      </c>
      <c r="I2219" s="6" t="s">
        <v>4743</v>
      </c>
      <c r="J2219" s="5">
        <v>20213</v>
      </c>
      <c r="K2219" s="5" t="s">
        <v>4009</v>
      </c>
      <c r="L2219" s="5">
        <f>IF(ActividadesCom[[#This Row],[NIVEL 1]]&lt;&gt;0,VLOOKUP(ActividadesCom[[#This Row],[NIVEL 1]],Catálogo!A:B,2,FALSE),"")</f>
        <v>3</v>
      </c>
      <c r="M2219" s="5">
        <v>1</v>
      </c>
      <c r="N2219" s="6" t="s">
        <v>4958</v>
      </c>
      <c r="O2219" s="5">
        <v>20221</v>
      </c>
      <c r="P2219" s="5" t="s">
        <v>4021</v>
      </c>
      <c r="Q2219" s="5">
        <f>IF(ActividadesCom[[#This Row],[NIVEL 2]]&lt;&gt;0,VLOOKUP(ActividadesCom[[#This Row],[NIVEL 2]],Catálogo!A:B,2,FALSE),"")</f>
        <v>3</v>
      </c>
      <c r="R2219" s="5">
        <v>1</v>
      </c>
      <c r="S2219" s="6" t="s">
        <v>4959</v>
      </c>
      <c r="T2219" s="5">
        <v>20221</v>
      </c>
      <c r="U2219" s="5" t="s">
        <v>4009</v>
      </c>
      <c r="V2219" s="5">
        <f>IF(ActividadesCom[[#This Row],[NIVEL 3]]&lt;&gt;0,VLOOKUP(ActividadesCom[[#This Row],[NIVEL 3]],Catálogo!A:B,2,FALSE),"")</f>
        <v>3</v>
      </c>
      <c r="W2219" s="5">
        <v>1</v>
      </c>
      <c r="X2219" s="6" t="s">
        <v>25</v>
      </c>
      <c r="Y2219" s="5">
        <v>20211</v>
      </c>
      <c r="Z2219" s="5" t="s">
        <v>4009</v>
      </c>
      <c r="AA2219" s="5">
        <f>IF(ActividadesCom[[#This Row],[NIVEL 4]]&lt;&gt;0,VLOOKUP(ActividadesCom[[#This Row],[NIVEL 4]],Catálogo!A:B,2,FALSE),"")</f>
        <v>3</v>
      </c>
      <c r="AB2219" s="5">
        <v>1</v>
      </c>
      <c r="AC2219" s="6" t="s">
        <v>2181</v>
      </c>
      <c r="AD2219" s="5">
        <v>20201</v>
      </c>
      <c r="AE2219" s="5" t="s">
        <v>4009</v>
      </c>
      <c r="AF2219" s="5">
        <f>IF(ActividadesCom[[#This Row],[NIVEL 5]]&lt;&gt;0,VLOOKUP(ActividadesCom[[#This Row],[NIVEL 5]],Catálogo!A:B,2,FALSE),"")</f>
        <v>3</v>
      </c>
      <c r="AG2219" s="5">
        <v>1</v>
      </c>
    </row>
    <row r="2220" spans="1:35" s="24" customFormat="1" ht="30" customHeight="1" x14ac:dyDescent="0.25">
      <c r="A2220" s="7">
        <v>18470182</v>
      </c>
      <c r="B2220" s="97" t="str">
        <f>VLOOKUP(ActividadesCom[[#This Row],[NO. DE CONTROL]],'LISTADO ESTUDIANTES'!A:C,3,FALSE)</f>
        <v>BARREDO ORTIZ SOFIA DEL CARMEN</v>
      </c>
      <c r="C2220" s="97" t="str">
        <f>VLOOKUP(ActividadesCom[[#This Row],[NO. DE CONTROL]],'LISTADO ESTUDIANTES'!A:B,2,FALSE)</f>
        <v>INGENIERIA INDUSTRIAL</v>
      </c>
      <c r="D2220" s="18" t="str">
        <f>VLOOKUP(ActividadesCom[[#This Row],[NO. DE CONTROL]],'LISTADO ESTUDIANTES'!A:D,4,FALSE)</f>
        <v>ACTIVO(A)</v>
      </c>
      <c r="E2220" s="5">
        <f>SUM(ActividadesCom[[#This Row],[CRÉD. 1]],ActividadesCom[[#This Row],[CRÉD. 2]],ActividadesCom[[#This Row],[CRÉD. 3]],ActividadesCom[[#This Row],[CRÉD. 4]],ActividadesCom[[#This Row],[CRÉD. 5]])</f>
        <v>5</v>
      </c>
      <c r="F2220" s="5">
        <f>IF(ActividadesCom[[#This Row],[ÚLTIMO SEMESTRE CON CRÉDITOS]]&gt;0,ROUND(AVERAGE(ActividadesCom[[#This Row],[VALOR NIVEL 5]],ActividadesCom[[#This Row],[VALOR NIVEL 4]],ActividadesCom[[#This Row],[VALOR NIVEL 3]],ActividadesCom[[#This Row],[VALOR NIVEL 2]],ActividadesCom[[#This Row],[VALOR NIVEL 1]]),0),"")</f>
        <v>3</v>
      </c>
      <c r="G2220" s="5" t="str">
        <f>IF(ActividadesCom[[#This Row],[PROMEDIO]]="","",IF(ActividadesCom[[#This Row],[PROMEDIO]]&gt;=4,"EXCELENTE",IF(ActividadesCom[[#This Row],[PROMEDIO]]&gt;=3,"NOTABLE",IF(ActividadesCom[[#This Row],[PROMEDIO]]&gt;=2,"BUENO",IF(ActividadesCom[[#This Row],[PROMEDIO]]=1,"SUFICIENTE","")))))</f>
        <v>NOTABLE</v>
      </c>
      <c r="H2220" s="5">
        <f>MAX(ActividadesCom[[#This Row],[PERÍODO 1]],ActividadesCom[[#This Row],[PERÍODO 2]],ActividadesCom[[#This Row],[PERÍODO 3]],ActividadesCom[[#This Row],[PERÍODO 4]],ActividadesCom[[#This Row],[PERÍODO 5]])</f>
        <v>20201</v>
      </c>
      <c r="I2220" s="6" t="s">
        <v>1013</v>
      </c>
      <c r="J2220" s="5">
        <v>20191</v>
      </c>
      <c r="K2220" s="5" t="s">
        <v>4010</v>
      </c>
      <c r="L2220" s="5">
        <f>IF(ActividadesCom[[#This Row],[NIVEL 1]]&lt;&gt;0,VLOOKUP(ActividadesCom[[#This Row],[NIVEL 1]],Catálogo!A:B,2,FALSE),"")</f>
        <v>2</v>
      </c>
      <c r="M2220" s="5">
        <v>1</v>
      </c>
      <c r="N2220" s="6" t="s">
        <v>1018</v>
      </c>
      <c r="O2220" s="5">
        <v>20193</v>
      </c>
      <c r="P2220" s="5" t="s">
        <v>4010</v>
      </c>
      <c r="Q2220" s="5">
        <f>IF(ActividadesCom[[#This Row],[NIVEL 2]]&lt;&gt;0,VLOOKUP(ActividadesCom[[#This Row],[NIVEL 2]],Catálogo!A:B,2,FALSE),"")</f>
        <v>2</v>
      </c>
      <c r="R2220" s="5">
        <v>1</v>
      </c>
      <c r="S2220" s="6" t="s">
        <v>519</v>
      </c>
      <c r="T2220" s="5">
        <v>20183</v>
      </c>
      <c r="U2220" s="5" t="s">
        <v>4009</v>
      </c>
      <c r="V2220" s="5">
        <f>IF(ActividadesCom[[#This Row],[NIVEL 3]]&lt;&gt;0,VLOOKUP(ActividadesCom[[#This Row],[NIVEL 3]],Catálogo!A:B,2,FALSE),"")</f>
        <v>3</v>
      </c>
      <c r="W2220" s="5">
        <v>1</v>
      </c>
      <c r="X2220" s="6" t="s">
        <v>2532</v>
      </c>
      <c r="Y2220" s="5">
        <v>20201</v>
      </c>
      <c r="Z2220" s="5" t="s">
        <v>4010</v>
      </c>
      <c r="AA2220" s="5">
        <f>IF(ActividadesCom[[#This Row],[NIVEL 4]]&lt;&gt;0,VLOOKUP(ActividadesCom[[#This Row],[NIVEL 4]],Catálogo!A:B,2,FALSE),"")</f>
        <v>2</v>
      </c>
      <c r="AB2220" s="5">
        <v>1</v>
      </c>
      <c r="AC2220" s="6" t="s">
        <v>819</v>
      </c>
      <c r="AD2220" s="5">
        <v>20193</v>
      </c>
      <c r="AE2220" s="5" t="s">
        <v>4008</v>
      </c>
      <c r="AF2220" s="5">
        <f>IF(ActividadesCom[[#This Row],[NIVEL 5]]&lt;&gt;0,VLOOKUP(ActividadesCom[[#This Row],[NIVEL 5]],Catálogo!A:B,2,FALSE),"")</f>
        <v>4</v>
      </c>
      <c r="AG2220" s="5">
        <v>1</v>
      </c>
    </row>
    <row r="2221" spans="1:35" ht="30" customHeight="1" x14ac:dyDescent="0.25">
      <c r="A2221" s="7">
        <v>18470183</v>
      </c>
      <c r="B2221" s="97" t="str">
        <f>VLOOKUP(ActividadesCom[[#This Row],[NO. DE CONTROL]],'LISTADO ESTUDIANTES'!A:C,3,FALSE)</f>
        <v>MARTIN ROMERO AMBAR CAROL</v>
      </c>
      <c r="C2221" s="134" t="str">
        <f>VLOOKUP(ActividadesCom[[#This Row],[NO. DE CONTROL]],'LISTADO ESTUDIANTES'!A:B,2,FALSE)</f>
        <v>INGENIERIA EN ADMINISTRACION</v>
      </c>
      <c r="D2221" s="135" t="str">
        <f>VLOOKUP(ActividadesCom[[#This Row],[NO. DE CONTROL]],'LISTADO ESTUDIANTES'!A:D,4,FALSE)</f>
        <v>ACTIVO(A)</v>
      </c>
      <c r="E2221" s="136">
        <f>SUM(ActividadesCom[[#This Row],[CRÉD. 1]],ActividadesCom[[#This Row],[CRÉD. 2]],ActividadesCom[[#This Row],[CRÉD. 3]],ActividadesCom[[#This Row],[CRÉD. 4]],ActividadesCom[[#This Row],[CRÉD. 5]])</f>
        <v>6</v>
      </c>
      <c r="F2221" s="136">
        <f>IF(ActividadesCom[[#This Row],[ÚLTIMO SEMESTRE CON CRÉDITOS]]&gt;0,ROUND(AVERAGE(ActividadesCom[[#This Row],[VALOR NIVEL 5]],ActividadesCom[[#This Row],[VALOR NIVEL 4]],ActividadesCom[[#This Row],[VALOR NIVEL 3]],ActividadesCom[[#This Row],[VALOR NIVEL 2]],ActividadesCom[[#This Row],[VALOR NIVEL 1]]),0),"")</f>
        <v>3</v>
      </c>
      <c r="G2221" s="5" t="str">
        <f>IF(ActividadesCom[[#This Row],[PROMEDIO]]="","",IF(ActividadesCom[[#This Row],[PROMEDIO]]&gt;=4,"EXCELENTE",IF(ActividadesCom[[#This Row],[PROMEDIO]]&gt;=3,"NOTABLE",IF(ActividadesCom[[#This Row],[PROMEDIO]]&gt;=2,"BUENO",IF(ActividadesCom[[#This Row],[PROMEDIO]]=1,"SUFICIENTE","")))))</f>
        <v>NOTABLE</v>
      </c>
      <c r="H2221" s="5">
        <f>MAX(ActividadesCom[[#This Row],[PERÍODO 1]],ActividadesCom[[#This Row],[PERÍODO 2]],ActividadesCom[[#This Row],[PERÍODO 3]],ActividadesCom[[#This Row],[PERÍODO 4]],ActividadesCom[[#This Row],[PERÍODO 5]])</f>
        <v>20213</v>
      </c>
      <c r="I2221" s="6" t="s">
        <v>943</v>
      </c>
      <c r="J2221" s="5">
        <v>20193</v>
      </c>
      <c r="K2221" s="5" t="s">
        <v>4010</v>
      </c>
      <c r="L2221" s="5">
        <f>IF(ActividadesCom[[#This Row],[NIVEL 1]]&lt;&gt;0,VLOOKUP(ActividadesCom[[#This Row],[NIVEL 1]],Catálogo!A:B,2,FALSE),"")</f>
        <v>2</v>
      </c>
      <c r="M2221" s="5">
        <v>2</v>
      </c>
      <c r="N2221" s="6" t="s">
        <v>461</v>
      </c>
      <c r="O2221" s="5">
        <v>20183</v>
      </c>
      <c r="P2221" s="5" t="s">
        <v>4010</v>
      </c>
      <c r="Q2221" s="5">
        <f>IF(ActividadesCom[[#This Row],[NIVEL 2]]&lt;&gt;0,VLOOKUP(ActividadesCom[[#This Row],[NIVEL 2]],Catálogo!A:B,2,FALSE),"")</f>
        <v>2</v>
      </c>
      <c r="R2221" s="11">
        <v>1</v>
      </c>
      <c r="S2221" s="12" t="s">
        <v>3207</v>
      </c>
      <c r="T2221" s="11">
        <v>20201</v>
      </c>
      <c r="U2221" s="11" t="s">
        <v>4008</v>
      </c>
      <c r="V2221" s="5">
        <f>IF(ActividadesCom[[#This Row],[NIVEL 3]]&lt;&gt;0,VLOOKUP(ActividadesCom[[#This Row],[NIVEL 3]],Catálogo!A:B,2,FALSE),"")</f>
        <v>4</v>
      </c>
      <c r="W2221" s="11">
        <v>1</v>
      </c>
      <c r="X2221" s="6" t="s">
        <v>5879</v>
      </c>
      <c r="Y2221" s="5">
        <v>20213</v>
      </c>
      <c r="Z2221" s="5" t="s">
        <v>4009</v>
      </c>
      <c r="AA2221" s="5">
        <f>IF(ActividadesCom[[#This Row],[NIVEL 4]]&lt;&gt;0,VLOOKUP(ActividadesCom[[#This Row],[NIVEL 4]],Catálogo!A:B,2,FALSE),"")</f>
        <v>3</v>
      </c>
      <c r="AB2221" s="5">
        <v>1</v>
      </c>
      <c r="AC2221" s="6" t="s">
        <v>5</v>
      </c>
      <c r="AD2221" s="5">
        <v>20191</v>
      </c>
      <c r="AE2221" s="5" t="s">
        <v>4009</v>
      </c>
      <c r="AF2221" s="5">
        <f>IF(ActividadesCom[[#This Row],[NIVEL 5]]&lt;&gt;0,VLOOKUP(ActividadesCom[[#This Row],[NIVEL 5]],Catálogo!A:B,2,FALSE),"")</f>
        <v>3</v>
      </c>
      <c r="AG2221" s="5">
        <v>1</v>
      </c>
      <c r="AH2221" s="2"/>
      <c r="AI2221" s="2"/>
    </row>
    <row r="2222" spans="1:35" ht="30" customHeight="1" x14ac:dyDescent="0.25">
      <c r="A2222" s="7">
        <v>18470184</v>
      </c>
      <c r="B2222" s="97" t="str">
        <f>VLOOKUP(ActividadesCom[[#This Row],[NO. DE CONTROL]],'LISTADO ESTUDIANTES'!A:C,3,FALSE)</f>
        <v>BENCOMO ZAPATA JAFHED ALEJANDRO</v>
      </c>
      <c r="C2222" s="97" t="str">
        <f>VLOOKUP(ActividadesCom[[#This Row],[NO. DE CONTROL]],'LISTADO ESTUDIANTES'!A:B,2,FALSE)</f>
        <v>INGENIERIA INDUSTRIAL</v>
      </c>
      <c r="D2222" s="18" t="str">
        <f>VLOOKUP(ActividadesCom[[#This Row],[NO. DE CONTROL]],'LISTADO ESTUDIANTES'!A:D,4,FALSE)</f>
        <v>ACTIVO(A)</v>
      </c>
      <c r="E2222" s="5">
        <f>SUM(ActividadesCom[[#This Row],[CRÉD. 1]],ActividadesCom[[#This Row],[CRÉD. 2]],ActividadesCom[[#This Row],[CRÉD. 3]],ActividadesCom[[#This Row],[CRÉD. 4]],ActividadesCom[[#This Row],[CRÉD. 5]])</f>
        <v>5</v>
      </c>
      <c r="F2222" s="17">
        <f>IF(ActividadesCom[[#This Row],[ÚLTIMO SEMESTRE CON CRÉDITOS]]&gt;0,ROUND(AVERAGE(ActividadesCom[[#This Row],[VALOR NIVEL 5]],ActividadesCom[[#This Row],[VALOR NIVEL 4]],ActividadesCom[[#This Row],[VALOR NIVEL 3]],ActividadesCom[[#This Row],[VALOR NIVEL 2]],ActividadesCom[[#This Row],[VALOR NIVEL 1]]),0),"")</f>
        <v>3</v>
      </c>
      <c r="G2222" s="5" t="str">
        <f>IF(ActividadesCom[[#This Row],[PROMEDIO]]="","",IF(ActividadesCom[[#This Row],[PROMEDIO]]&gt;=4,"EXCELENTE",IF(ActividadesCom[[#This Row],[PROMEDIO]]&gt;=3,"NOTABLE",IF(ActividadesCom[[#This Row],[PROMEDIO]]&gt;=2,"BUENO",IF(ActividadesCom[[#This Row],[PROMEDIO]]=1,"SUFICIENTE","")))))</f>
        <v>NOTABLE</v>
      </c>
      <c r="H2222" s="5">
        <f>MAX(ActividadesCom[[#This Row],[PERÍODO 1]],ActividadesCom[[#This Row],[PERÍODO 2]],ActividadesCom[[#This Row],[PERÍODO 3]],ActividadesCom[[#This Row],[PERÍODO 4]],ActividadesCom[[#This Row],[PERÍODO 5]])</f>
        <v>20213</v>
      </c>
      <c r="I2222" s="6" t="s">
        <v>519</v>
      </c>
      <c r="J2222" s="5">
        <v>20183</v>
      </c>
      <c r="K2222" s="5" t="s">
        <v>4010</v>
      </c>
      <c r="L2222" s="5">
        <f>IF(ActividadesCom[[#This Row],[NIVEL 1]]&lt;&gt;0,VLOOKUP(ActividadesCom[[#This Row],[NIVEL 1]],Catálogo!A:B,2,FALSE),"")</f>
        <v>2</v>
      </c>
      <c r="M2222" s="5">
        <v>1</v>
      </c>
      <c r="N2222" s="6" t="s">
        <v>4397</v>
      </c>
      <c r="O2222" s="5">
        <v>20211</v>
      </c>
      <c r="P2222" s="5" t="s">
        <v>4010</v>
      </c>
      <c r="Q2222" s="5">
        <f>IF(ActividadesCom[[#This Row],[NIVEL 2]]&lt;&gt;0,VLOOKUP(ActividadesCom[[#This Row],[NIVEL 2]],Catálogo!A:B,2,FALSE),"")</f>
        <v>2</v>
      </c>
      <c r="R2222" s="5">
        <v>1</v>
      </c>
      <c r="S2222" s="6" t="s">
        <v>4421</v>
      </c>
      <c r="T2222" s="5">
        <v>20211</v>
      </c>
      <c r="U2222" s="5" t="s">
        <v>4008</v>
      </c>
      <c r="V2222" s="5">
        <f>IF(ActividadesCom[[#This Row],[NIVEL 3]]&lt;&gt;0,VLOOKUP(ActividadesCom[[#This Row],[NIVEL 3]],Catálogo!A:B,2,FALSE),"")</f>
        <v>4</v>
      </c>
      <c r="W2222" s="5">
        <v>1</v>
      </c>
      <c r="X2222" s="6" t="s">
        <v>4542</v>
      </c>
      <c r="Y2222" s="5">
        <v>20213</v>
      </c>
      <c r="Z2222" s="5" t="s">
        <v>4008</v>
      </c>
      <c r="AA2222" s="5">
        <f>IF(ActividadesCom[[#This Row],[NIVEL 4]]&lt;&gt;0,VLOOKUP(ActividadesCom[[#This Row],[NIVEL 4]],Catálogo!A:B,2,FALSE),"")</f>
        <v>4</v>
      </c>
      <c r="AB2222" s="5">
        <v>1</v>
      </c>
      <c r="AC2222" s="6" t="s">
        <v>31</v>
      </c>
      <c r="AD2222" s="5">
        <v>20183</v>
      </c>
      <c r="AE2222" s="5" t="s">
        <v>4010</v>
      </c>
      <c r="AF2222" s="5">
        <f>IF(ActividadesCom[[#This Row],[NIVEL 5]]&lt;&gt;0,VLOOKUP(ActividadesCom[[#This Row],[NIVEL 5]],Catálogo!A:B,2,FALSE),"")</f>
        <v>2</v>
      </c>
      <c r="AG2222" s="5">
        <v>1</v>
      </c>
      <c r="AH2222" s="2"/>
      <c r="AI2222" s="2"/>
    </row>
    <row r="2223" spans="1:35" ht="30" customHeight="1" x14ac:dyDescent="0.25">
      <c r="A2223" s="7">
        <v>18470185</v>
      </c>
      <c r="B2223" s="97" t="str">
        <f>VLOOKUP(ActividadesCom[[#This Row],[NO. DE CONTROL]],'LISTADO ESTUDIANTES'!A:C,3,FALSE)</f>
        <v>VALLE PACHECO CESAR IDEKEL</v>
      </c>
      <c r="C2223" s="97" t="str">
        <f>VLOOKUP(ActividadesCom[[#This Row],[NO. DE CONTROL]],'LISTADO ESTUDIANTES'!A:B,2,FALSE)</f>
        <v>INGENIERIA INDUSTRIAL</v>
      </c>
      <c r="D2223" s="18" t="str">
        <f>VLOOKUP(ActividadesCom[[#This Row],[NO. DE CONTROL]],'LISTADO ESTUDIANTES'!A:D,4,FALSE)</f>
        <v>ACTIVO(A)</v>
      </c>
      <c r="E2223" s="5">
        <f>SUM(ActividadesCom[[#This Row],[CRÉD. 1]],ActividadesCom[[#This Row],[CRÉD. 2]],ActividadesCom[[#This Row],[CRÉD. 3]],ActividadesCom[[#This Row],[CRÉD. 4]],ActividadesCom[[#This Row],[CRÉD. 5]])</f>
        <v>5</v>
      </c>
      <c r="F2223" s="17">
        <f>IF(ActividadesCom[[#This Row],[ÚLTIMO SEMESTRE CON CRÉDITOS]]&gt;0,ROUND(AVERAGE(ActividadesCom[[#This Row],[VALOR NIVEL 5]],ActividadesCom[[#This Row],[VALOR NIVEL 4]],ActividadesCom[[#This Row],[VALOR NIVEL 3]],ActividadesCom[[#This Row],[VALOR NIVEL 2]],ActividadesCom[[#This Row],[VALOR NIVEL 1]]),0),"")</f>
        <v>3</v>
      </c>
      <c r="G2223" s="5" t="str">
        <f>IF(ActividadesCom[[#This Row],[PROMEDIO]]="","",IF(ActividadesCom[[#This Row],[PROMEDIO]]&gt;=4,"EXCELENTE",IF(ActividadesCom[[#This Row],[PROMEDIO]]&gt;=3,"NOTABLE",IF(ActividadesCom[[#This Row],[PROMEDIO]]&gt;=2,"BUENO",IF(ActividadesCom[[#This Row],[PROMEDIO]]=1,"SUFICIENTE","")))))</f>
        <v>NOTABLE</v>
      </c>
      <c r="H2223" s="5">
        <f>MAX(ActividadesCom[[#This Row],[PERÍODO 1]],ActividadesCom[[#This Row],[PERÍODO 2]],ActividadesCom[[#This Row],[PERÍODO 3]],ActividadesCom[[#This Row],[PERÍODO 4]],ActividadesCom[[#This Row],[PERÍODO 5]])</f>
        <v>20213</v>
      </c>
      <c r="I2223" s="6" t="s">
        <v>4743</v>
      </c>
      <c r="J2223" s="5">
        <v>20213</v>
      </c>
      <c r="K2223" s="5" t="s">
        <v>4009</v>
      </c>
      <c r="L2223" s="5">
        <f>IF(ActividadesCom[[#This Row],[NIVEL 1]]&lt;&gt;0,VLOOKUP(ActividadesCom[[#This Row],[NIVEL 1]],Catálogo!A:B,2,FALSE),"")</f>
        <v>3</v>
      </c>
      <c r="M2223" s="5">
        <v>1</v>
      </c>
      <c r="N2223" s="6" t="s">
        <v>4421</v>
      </c>
      <c r="O2223" s="5">
        <v>20211</v>
      </c>
      <c r="P2223" s="5" t="s">
        <v>4008</v>
      </c>
      <c r="Q2223" s="5">
        <f>IF(ActividadesCom[[#This Row],[NIVEL 2]]&lt;&gt;0,VLOOKUP(ActividadesCom[[#This Row],[NIVEL 2]],Catálogo!A:B,2,FALSE),"")</f>
        <v>4</v>
      </c>
      <c r="R2223" s="5">
        <v>1</v>
      </c>
      <c r="S2223" s="6" t="s">
        <v>4521</v>
      </c>
      <c r="T2223" s="5">
        <v>20212</v>
      </c>
      <c r="U2223" s="5" t="s">
        <v>4011</v>
      </c>
      <c r="V2223" s="5">
        <f>IF(ActividadesCom[[#This Row],[NIVEL 3]]&lt;&gt;0,VLOOKUP(ActividadesCom[[#This Row],[NIVEL 3]],Catálogo!A:B,2,FALSE),"")</f>
        <v>1</v>
      </c>
      <c r="W2223" s="5">
        <v>1</v>
      </c>
      <c r="X2223" s="6" t="s">
        <v>4541</v>
      </c>
      <c r="Y2223" s="5">
        <v>20213</v>
      </c>
      <c r="Z2223" s="5" t="s">
        <v>4008</v>
      </c>
      <c r="AA2223" s="5">
        <f>IF(ActividadesCom[[#This Row],[NIVEL 4]]&lt;&gt;0,VLOOKUP(ActividadesCom[[#This Row],[NIVEL 4]],Catálogo!A:B,2,FALSE),"")</f>
        <v>4</v>
      </c>
      <c r="AB2223" s="5">
        <v>1</v>
      </c>
      <c r="AC2223" s="6" t="s">
        <v>4741</v>
      </c>
      <c r="AD2223" s="5">
        <v>20213</v>
      </c>
      <c r="AE2223" s="5" t="s">
        <v>4008</v>
      </c>
      <c r="AF2223" s="5">
        <f>IF(ActividadesCom[[#This Row],[NIVEL 5]]&lt;&gt;0,VLOOKUP(ActividadesCom[[#This Row],[NIVEL 5]],Catálogo!A:B,2,FALSE),"")</f>
        <v>4</v>
      </c>
      <c r="AG2223" s="5">
        <v>1</v>
      </c>
      <c r="AH2223" s="2"/>
      <c r="AI2223" s="2"/>
    </row>
    <row r="2224" spans="1:35" s="24" customFormat="1" ht="30" customHeight="1" x14ac:dyDescent="0.25">
      <c r="A2224" s="7">
        <v>18470186</v>
      </c>
      <c r="B2224" s="97" t="str">
        <f>VLOOKUP(ActividadesCom[[#This Row],[NO. DE CONTROL]],'LISTADO ESTUDIANTES'!A:C,3,FALSE)</f>
        <v>SUAREZ YAN CHARLIE ANTONIO</v>
      </c>
      <c r="C2224" s="97" t="str">
        <f>VLOOKUP(ActividadesCom[[#This Row],[NO. DE CONTROL]],'LISTADO ESTUDIANTES'!A:B,2,FALSE)</f>
        <v>INGENIERIA INDUSTRIAL</v>
      </c>
      <c r="D2224" s="18" t="str">
        <f>VLOOKUP(ActividadesCom[[#This Row],[NO. DE CONTROL]],'LISTADO ESTUDIANTES'!A:D,4,FALSE)</f>
        <v>ACTIVO(A)</v>
      </c>
      <c r="E2224" s="5">
        <f>SUM(ActividadesCom[[#This Row],[CRÉD. 1]],ActividadesCom[[#This Row],[CRÉD. 2]],ActividadesCom[[#This Row],[CRÉD. 3]],ActividadesCom[[#This Row],[CRÉD. 4]],ActividadesCom[[#This Row],[CRÉD. 5]])</f>
        <v>5</v>
      </c>
      <c r="F2224" s="17">
        <f>IF(ActividadesCom[[#This Row],[ÚLTIMO SEMESTRE CON CRÉDITOS]]&gt;0,ROUND(AVERAGE(ActividadesCom[[#This Row],[VALOR NIVEL 5]],ActividadesCom[[#This Row],[VALOR NIVEL 4]],ActividadesCom[[#This Row],[VALOR NIVEL 3]],ActividadesCom[[#This Row],[VALOR NIVEL 2]],ActividadesCom[[#This Row],[VALOR NIVEL 1]]),0),"")</f>
        <v>3</v>
      </c>
      <c r="G2224" s="5" t="str">
        <f>IF(ActividadesCom[[#This Row],[PROMEDIO]]="","",IF(ActividadesCom[[#This Row],[PROMEDIO]]&gt;=4,"EXCELENTE",IF(ActividadesCom[[#This Row],[PROMEDIO]]&gt;=3,"NOTABLE",IF(ActividadesCom[[#This Row],[PROMEDIO]]&gt;=2,"BUENO",IF(ActividadesCom[[#This Row],[PROMEDIO]]=1,"SUFICIENTE","")))))</f>
        <v>NOTABLE</v>
      </c>
      <c r="H2224" s="5">
        <f>MAX(ActividadesCom[[#This Row],[PERÍODO 1]],ActividadesCom[[#This Row],[PERÍODO 2]],ActividadesCom[[#This Row],[PERÍODO 3]],ActividadesCom[[#This Row],[PERÍODO 4]],ActividadesCom[[#This Row],[PERÍODO 5]])</f>
        <v>20213</v>
      </c>
      <c r="I2224" s="6" t="s">
        <v>4742</v>
      </c>
      <c r="J2224" s="5">
        <v>20213</v>
      </c>
      <c r="K2224" s="5" t="s">
        <v>4008</v>
      </c>
      <c r="L2224" s="5">
        <f>IF(ActividadesCom[[#This Row],[NIVEL 1]]&lt;&gt;0,VLOOKUP(ActividadesCom[[#This Row],[NIVEL 1]],Catálogo!A:B,2,FALSE),"")</f>
        <v>4</v>
      </c>
      <c r="M2224" s="5">
        <v>1</v>
      </c>
      <c r="N2224" s="6" t="s">
        <v>1018</v>
      </c>
      <c r="O2224" s="5">
        <v>20193</v>
      </c>
      <c r="P2224" s="5" t="s">
        <v>4010</v>
      </c>
      <c r="Q2224" s="5">
        <f>IF(ActividadesCom[[#This Row],[NIVEL 2]]&lt;&gt;0,VLOOKUP(ActividadesCom[[#This Row],[NIVEL 2]],Catálogo!A:B,2,FALSE),"")</f>
        <v>2</v>
      </c>
      <c r="R2224" s="5">
        <v>1</v>
      </c>
      <c r="S2224" s="6" t="s">
        <v>1021</v>
      </c>
      <c r="T2224" s="5">
        <v>20193</v>
      </c>
      <c r="U2224" s="5" t="s">
        <v>4009</v>
      </c>
      <c r="V2224" s="5">
        <f>IF(ActividadesCom[[#This Row],[NIVEL 3]]&lt;&gt;0,VLOOKUP(ActividadesCom[[#This Row],[NIVEL 3]],Catálogo!A:B,2,FALSE),"")</f>
        <v>3</v>
      </c>
      <c r="W2224" s="5">
        <v>1</v>
      </c>
      <c r="X2224" s="6" t="s">
        <v>519</v>
      </c>
      <c r="Y2224" s="5">
        <v>20183</v>
      </c>
      <c r="Z2224" s="5" t="s">
        <v>4009</v>
      </c>
      <c r="AA2224" s="5">
        <f>IF(ActividadesCom[[#This Row],[NIVEL 4]]&lt;&gt;0,VLOOKUP(ActividadesCom[[#This Row],[NIVEL 4]],Catálogo!A:B,2,FALSE),"")</f>
        <v>3</v>
      </c>
      <c r="AB2224" s="5">
        <v>1</v>
      </c>
      <c r="AC2224" s="6" t="s">
        <v>4741</v>
      </c>
      <c r="AD2224" s="5">
        <v>20213</v>
      </c>
      <c r="AE2224" s="5" t="s">
        <v>4008</v>
      </c>
      <c r="AF2224" s="5">
        <f>IF(ActividadesCom[[#This Row],[NIVEL 5]]&lt;&gt;0,VLOOKUP(ActividadesCom[[#This Row],[NIVEL 5]],Catálogo!A:B,2,FALSE),"")</f>
        <v>4</v>
      </c>
      <c r="AG2224" s="5">
        <v>1</v>
      </c>
    </row>
    <row r="2225" spans="1:35" ht="30" customHeight="1" x14ac:dyDescent="0.25">
      <c r="A2225" s="7">
        <v>18470187</v>
      </c>
      <c r="B2225" s="97" t="str">
        <f>VLOOKUP(ActividadesCom[[#This Row],[NO. DE CONTROL]],'LISTADO ESTUDIANTES'!A:C,3,FALSE)</f>
        <v>BLANCO GONZALEZ MC GREGOR JONATHAN</v>
      </c>
      <c r="C2225" s="97" t="str">
        <f>VLOOKUP(ActividadesCom[[#This Row],[NO. DE CONTROL]],'LISTADO ESTUDIANTES'!A:B,2,FALSE)</f>
        <v>INGENIERIA INDUSTRIAL</v>
      </c>
      <c r="D2225" s="18" t="str">
        <f>VLOOKUP(ActividadesCom[[#This Row],[NO. DE CONTROL]],'LISTADO ESTUDIANTES'!A:D,4,FALSE)</f>
        <v>ACTIVO(A)</v>
      </c>
      <c r="E2225" s="5">
        <f>SUM(ActividadesCom[[#This Row],[CRÉD. 1]],ActividadesCom[[#This Row],[CRÉD. 2]],ActividadesCom[[#This Row],[CRÉD. 3]],ActividadesCom[[#This Row],[CRÉD. 4]],ActividadesCom[[#This Row],[CRÉD. 5]])</f>
        <v>5</v>
      </c>
      <c r="F2225" s="5">
        <f>IF(ActividadesCom[[#This Row],[ÚLTIMO SEMESTRE CON CRÉDITOS]]&gt;0,ROUND(AVERAGE(ActividadesCom[[#This Row],[VALOR NIVEL 5]],ActividadesCom[[#This Row],[VALOR NIVEL 4]],ActividadesCom[[#This Row],[VALOR NIVEL 3]],ActividadesCom[[#This Row],[VALOR NIVEL 2]],ActividadesCom[[#This Row],[VALOR NIVEL 1]]),0),"")</f>
        <v>2</v>
      </c>
      <c r="G2225" s="5" t="str">
        <f>IF(ActividadesCom[[#This Row],[PROMEDIO]]="","",IF(ActividadesCom[[#This Row],[PROMEDIO]]&gt;=4,"EXCELENTE",IF(ActividadesCom[[#This Row],[PROMEDIO]]&gt;=3,"NOTABLE",IF(ActividadesCom[[#This Row],[PROMEDIO]]&gt;=2,"BUENO",IF(ActividadesCom[[#This Row],[PROMEDIO]]=1,"SUFICIENTE","")))))</f>
        <v>BUENO</v>
      </c>
      <c r="H2225" s="5">
        <f>MAX(ActividadesCom[[#This Row],[PERÍODO 1]],ActividadesCom[[#This Row],[PERÍODO 2]],ActividadesCom[[#This Row],[PERÍODO 3]],ActividadesCom[[#This Row],[PERÍODO 4]],ActividadesCom[[#This Row],[PERÍODO 5]])</f>
        <v>20201</v>
      </c>
      <c r="I2225" s="6" t="s">
        <v>1012</v>
      </c>
      <c r="J2225" s="5">
        <v>20191</v>
      </c>
      <c r="K2225" s="5" t="s">
        <v>4010</v>
      </c>
      <c r="L2225" s="5">
        <f>IF(ActividadesCom[[#This Row],[NIVEL 1]]&lt;&gt;0,VLOOKUP(ActividadesCom[[#This Row],[NIVEL 1]],Catálogo!A:B,2,FALSE),"")</f>
        <v>2</v>
      </c>
      <c r="M2225" s="5">
        <v>1</v>
      </c>
      <c r="N2225" s="6" t="s">
        <v>1018</v>
      </c>
      <c r="O2225" s="5">
        <v>20193</v>
      </c>
      <c r="P2225" s="5" t="s">
        <v>4010</v>
      </c>
      <c r="Q2225" s="5">
        <f>IF(ActividadesCom[[#This Row],[NIVEL 2]]&lt;&gt;0,VLOOKUP(ActividadesCom[[#This Row],[NIVEL 2]],Catálogo!A:B,2,FALSE),"")</f>
        <v>2</v>
      </c>
      <c r="R2225" s="5">
        <v>1</v>
      </c>
      <c r="S2225" s="6" t="s">
        <v>519</v>
      </c>
      <c r="T2225" s="5">
        <v>20183</v>
      </c>
      <c r="U2225" s="5" t="s">
        <v>4009</v>
      </c>
      <c r="V2225" s="5">
        <f>IF(ActividadesCom[[#This Row],[NIVEL 3]]&lt;&gt;0,VLOOKUP(ActividadesCom[[#This Row],[NIVEL 3]],Catálogo!A:B,2,FALSE),"")</f>
        <v>3</v>
      </c>
      <c r="W2225" s="5">
        <v>1</v>
      </c>
      <c r="X2225" s="6" t="s">
        <v>4036</v>
      </c>
      <c r="Y2225" s="5">
        <v>20201</v>
      </c>
      <c r="Z2225" s="5" t="s">
        <v>4009</v>
      </c>
      <c r="AA2225" s="5">
        <f>IF(ActividadesCom[[#This Row],[NIVEL 4]]&lt;&gt;0,VLOOKUP(ActividadesCom[[#This Row],[NIVEL 4]],Catálogo!A:B,2,FALSE),"")</f>
        <v>3</v>
      </c>
      <c r="AB2225" s="5">
        <v>1</v>
      </c>
      <c r="AC2225" s="6" t="s">
        <v>31</v>
      </c>
      <c r="AD2225" s="5">
        <v>20183</v>
      </c>
      <c r="AE2225" s="5" t="s">
        <v>4010</v>
      </c>
      <c r="AF2225" s="5">
        <f>IF(ActividadesCom[[#This Row],[NIVEL 5]]&lt;&gt;0,VLOOKUP(ActividadesCom[[#This Row],[NIVEL 5]],Catálogo!A:B,2,FALSE),"")</f>
        <v>2</v>
      </c>
      <c r="AG2225" s="5">
        <v>1</v>
      </c>
      <c r="AH2225" s="2"/>
      <c r="AI2225" s="2"/>
    </row>
    <row r="2226" spans="1:35" ht="30" customHeight="1" x14ac:dyDescent="0.25">
      <c r="A2226" s="7">
        <v>18470188</v>
      </c>
      <c r="B2226" s="97" t="str">
        <f>VLOOKUP(ActividadesCom[[#This Row],[NO. DE CONTROL]],'LISTADO ESTUDIANTES'!A:C,3,FALSE)</f>
        <v>PEREZ RODRIGUEZ ERICK JOSUE</v>
      </c>
      <c r="C2226" s="97" t="str">
        <f>VLOOKUP(ActividadesCom[[#This Row],[NO. DE CONTROL]],'LISTADO ESTUDIANTES'!A:B,2,FALSE)</f>
        <v>INGENIERIA INDUSTRIAL</v>
      </c>
      <c r="D2226" s="18" t="str">
        <f>VLOOKUP(ActividadesCom[[#This Row],[NO. DE CONTROL]],'LISTADO ESTUDIANTES'!A:D,4,FALSE)</f>
        <v>ACTIVO(A)</v>
      </c>
      <c r="E2226" s="5">
        <f>SUM(ActividadesCom[[#This Row],[CRÉD. 1]],ActividadesCom[[#This Row],[CRÉD. 2]],ActividadesCom[[#This Row],[CRÉD. 3]],ActividadesCom[[#This Row],[CRÉD. 4]],ActividadesCom[[#This Row],[CRÉD. 5]])</f>
        <v>5</v>
      </c>
      <c r="F2226" s="17">
        <f>IF(ActividadesCom[[#This Row],[ÚLTIMO SEMESTRE CON CRÉDITOS]]&gt;0,ROUND(AVERAGE(ActividadesCom[[#This Row],[VALOR NIVEL 5]],ActividadesCom[[#This Row],[VALOR NIVEL 4]],ActividadesCom[[#This Row],[VALOR NIVEL 3]],ActividadesCom[[#This Row],[VALOR NIVEL 2]],ActividadesCom[[#This Row],[VALOR NIVEL 1]]),0),"")</f>
        <v>2</v>
      </c>
      <c r="G2226" s="5" t="str">
        <f>IF(ActividadesCom[[#This Row],[PROMEDIO]]="","",IF(ActividadesCom[[#This Row],[PROMEDIO]]&gt;=4,"EXCELENTE",IF(ActividadesCom[[#This Row],[PROMEDIO]]&gt;=3,"NOTABLE",IF(ActividadesCom[[#This Row],[PROMEDIO]]&gt;=2,"BUENO",IF(ActividadesCom[[#This Row],[PROMEDIO]]=1,"SUFICIENTE","")))))</f>
        <v>BUENO</v>
      </c>
      <c r="H2226" s="5">
        <f>MAX(ActividadesCom[[#This Row],[PERÍODO 1]],ActividadesCom[[#This Row],[PERÍODO 2]],ActividadesCom[[#This Row],[PERÍODO 3]],ActividadesCom[[#This Row],[PERÍODO 4]],ActividadesCom[[#This Row],[PERÍODO 5]])</f>
        <v>20211</v>
      </c>
      <c r="I2226" s="6" t="s">
        <v>1012</v>
      </c>
      <c r="J2226" s="5">
        <v>20191</v>
      </c>
      <c r="K2226" s="5" t="s">
        <v>4010</v>
      </c>
      <c r="L2226" s="5">
        <f>IF(ActividadesCom[[#This Row],[NIVEL 1]]&lt;&gt;0,VLOOKUP(ActividadesCom[[#This Row],[NIVEL 1]],Catálogo!A:B,2,FALSE),"")</f>
        <v>2</v>
      </c>
      <c r="M2226" s="5">
        <v>1</v>
      </c>
      <c r="N2226" s="6" t="s">
        <v>1018</v>
      </c>
      <c r="O2226" s="5">
        <v>20193</v>
      </c>
      <c r="P2226" s="5" t="s">
        <v>4010</v>
      </c>
      <c r="Q2226" s="5">
        <f>IF(ActividadesCom[[#This Row],[NIVEL 2]]&lt;&gt;0,VLOOKUP(ActividadesCom[[#This Row],[NIVEL 2]],Catálogo!A:B,2,FALSE),"")</f>
        <v>2</v>
      </c>
      <c r="R2226" s="5">
        <v>1</v>
      </c>
      <c r="S2226" s="6" t="s">
        <v>519</v>
      </c>
      <c r="T2226" s="5">
        <v>20183</v>
      </c>
      <c r="U2226" s="5" t="s">
        <v>4009</v>
      </c>
      <c r="V2226" s="5">
        <f>IF(ActividadesCom[[#This Row],[NIVEL 3]]&lt;&gt;0,VLOOKUP(ActividadesCom[[#This Row],[NIVEL 3]],Catálogo!A:B,2,FALSE),"")</f>
        <v>3</v>
      </c>
      <c r="W2226" s="5">
        <v>1</v>
      </c>
      <c r="X2226" s="6" t="s">
        <v>4504</v>
      </c>
      <c r="Y2226" s="5">
        <v>20211</v>
      </c>
      <c r="Z2226" s="5" t="s">
        <v>4011</v>
      </c>
      <c r="AA2226" s="5">
        <f>IF(ActividadesCom[[#This Row],[NIVEL 4]]&lt;&gt;0,VLOOKUP(ActividadesCom[[#This Row],[NIVEL 4]],Catálogo!A:B,2,FALSE),"")</f>
        <v>1</v>
      </c>
      <c r="AB2226" s="5">
        <v>1</v>
      </c>
      <c r="AC2226" s="6" t="s">
        <v>31</v>
      </c>
      <c r="AD2226" s="5">
        <v>20183</v>
      </c>
      <c r="AE2226" s="5" t="s">
        <v>4010</v>
      </c>
      <c r="AF2226" s="5">
        <f>IF(ActividadesCom[[#This Row],[NIVEL 5]]&lt;&gt;0,VLOOKUP(ActividadesCom[[#This Row],[NIVEL 5]],Catálogo!A:B,2,FALSE),"")</f>
        <v>2</v>
      </c>
      <c r="AG2226" s="5">
        <v>1</v>
      </c>
      <c r="AH2226" s="2"/>
      <c r="AI2226" s="2"/>
    </row>
    <row r="2227" spans="1:35" ht="30" hidden="1" customHeight="1" x14ac:dyDescent="0.25">
      <c r="A2227" s="7">
        <v>18470189</v>
      </c>
      <c r="B2227" s="97" t="str">
        <f>VLOOKUP(ActividadesCom[[#This Row],[NO. DE CONTROL]],'LISTADO ESTUDIANTES'!A:C,3,FALSE)</f>
        <v>DZIB GOMEZ BRIAN JAIR DEL JESUS</v>
      </c>
      <c r="C2227" s="97" t="str">
        <f>VLOOKUP(ActividadesCom[[#This Row],[NO. DE CONTROL]],'LISTADO ESTUDIANTES'!A:B,2,FALSE)</f>
        <v>INGENIERIA CIVIL</v>
      </c>
      <c r="D2227" s="18" t="str">
        <f>VLOOKUP(ActividadesCom[[#This Row],[NO. DE CONTROL]],'LISTADO ESTUDIANTES'!A:D,4,FALSE)</f>
        <v>BAJA</v>
      </c>
      <c r="E2227" s="5">
        <f>SUM(ActividadesCom[[#This Row],[CRÉD. 1]],ActividadesCom[[#This Row],[CRÉD. 2]],ActividadesCom[[#This Row],[CRÉD. 3]],ActividadesCom[[#This Row],[CRÉD. 4]],ActividadesCom[[#This Row],[CRÉD. 5]])</f>
        <v>1</v>
      </c>
      <c r="F2227" s="17">
        <f>IF(ActividadesCom[[#This Row],[ÚLTIMO SEMESTRE CON CRÉDITOS]]&gt;0,ROUND(AVERAGE(ActividadesCom[[#This Row],[VALOR NIVEL 5]],ActividadesCom[[#This Row],[VALOR NIVEL 4]],ActividadesCom[[#This Row],[VALOR NIVEL 3]],ActividadesCom[[#This Row],[VALOR NIVEL 2]],ActividadesCom[[#This Row],[VALOR NIVEL 1]]),0),"")</f>
        <v>3</v>
      </c>
      <c r="G2227" s="5" t="str">
        <f>IF(ActividadesCom[[#This Row],[PROMEDIO]]="","",IF(ActividadesCom[[#This Row],[PROMEDIO]]&gt;=4,"EXCELENTE",IF(ActividadesCom[[#This Row],[PROMEDIO]]&gt;=3,"NOTABLE",IF(ActividadesCom[[#This Row],[PROMEDIO]]&gt;=2,"BUENO",IF(ActividadesCom[[#This Row],[PROMEDIO]]=1,"SUFICIENTE","")))))</f>
        <v>NOTABLE</v>
      </c>
      <c r="H2227" s="5">
        <f>MAX(ActividadesCom[[#This Row],[PERÍODO 1]],ActividadesCom[[#This Row],[PERÍODO 2]],ActividadesCom[[#This Row],[PERÍODO 3]],ActividadesCom[[#This Row],[PERÍODO 4]],ActividadesCom[[#This Row],[PERÍODO 5]])</f>
        <v>20183</v>
      </c>
      <c r="I2227" s="6"/>
      <c r="J2227" s="5"/>
      <c r="K2227" s="5"/>
      <c r="L2227" s="5" t="str">
        <f>IF(ActividadesCom[[#This Row],[NIVEL 1]]&lt;&gt;0,VLOOKUP(ActividadesCom[[#This Row],[NIVEL 1]],Catálogo!A:B,2,FALSE),"")</f>
        <v/>
      </c>
      <c r="M2227" s="5"/>
      <c r="N2227" s="6"/>
      <c r="O2227" s="5"/>
      <c r="P2227" s="5"/>
      <c r="Q2227" s="5" t="str">
        <f>IF(ActividadesCom[[#This Row],[NIVEL 2]]&lt;&gt;0,VLOOKUP(ActividadesCom[[#This Row],[NIVEL 2]],Catálogo!A:B,2,FALSE),"")</f>
        <v/>
      </c>
      <c r="R2227" s="14"/>
      <c r="S2227" s="28"/>
      <c r="T2227" s="14"/>
      <c r="U2227" s="14"/>
      <c r="V2227" s="5" t="str">
        <f>IF(ActividadesCom[[#This Row],[NIVEL 3]]&lt;&gt;0,VLOOKUP(ActividadesCom[[#This Row],[NIVEL 3]],Catálogo!A:B,2,FALSE),"")</f>
        <v/>
      </c>
      <c r="W2227" s="14"/>
      <c r="X2227" s="6"/>
      <c r="Y2227" s="5"/>
      <c r="Z2227" s="5"/>
      <c r="AA2227" s="5" t="str">
        <f>IF(ActividadesCom[[#This Row],[NIVEL 4]]&lt;&gt;0,VLOOKUP(ActividadesCom[[#This Row],[NIVEL 4]],Catálogo!A:B,2,FALSE),"")</f>
        <v/>
      </c>
      <c r="AB2227" s="5"/>
      <c r="AC2227" s="6" t="s">
        <v>11</v>
      </c>
      <c r="AD2227" s="5">
        <v>20183</v>
      </c>
      <c r="AE2227" s="5" t="s">
        <v>4009</v>
      </c>
      <c r="AF2227" s="5">
        <f>IF(ActividadesCom[[#This Row],[NIVEL 5]]&lt;&gt;0,VLOOKUP(ActividadesCom[[#This Row],[NIVEL 5]],Catálogo!A:B,2,FALSE),"")</f>
        <v>3</v>
      </c>
      <c r="AG2227" s="5">
        <v>1</v>
      </c>
      <c r="AH2227" s="2"/>
      <c r="AI2227" s="2"/>
    </row>
    <row r="2228" spans="1:35" ht="30" customHeight="1" x14ac:dyDescent="0.25">
      <c r="A2228" s="7">
        <v>18470190</v>
      </c>
      <c r="B2228" s="97" t="str">
        <f>VLOOKUP(ActividadesCom[[#This Row],[NO. DE CONTROL]],'LISTADO ESTUDIANTES'!A:C,3,FALSE)</f>
        <v>MENDOZA DE GANTE CARLOS JESUS</v>
      </c>
      <c r="C2228" s="97" t="str">
        <f>VLOOKUP(ActividadesCom[[#This Row],[NO. DE CONTROL]],'LISTADO ESTUDIANTES'!A:B,2,FALSE)</f>
        <v>INGENIERIA INDUSTRIAL</v>
      </c>
      <c r="D2228" s="18" t="str">
        <f>VLOOKUP(ActividadesCom[[#This Row],[NO. DE CONTROL]],'LISTADO ESTUDIANTES'!A:D,4,FALSE)</f>
        <v>ACTIVO(A)</v>
      </c>
      <c r="E2228" s="5">
        <f>SUM(ActividadesCom[[#This Row],[CRÉD. 1]],ActividadesCom[[#This Row],[CRÉD. 2]],ActividadesCom[[#This Row],[CRÉD. 3]],ActividadesCom[[#This Row],[CRÉD. 4]],ActividadesCom[[#This Row],[CRÉD. 5]])</f>
        <v>5</v>
      </c>
      <c r="F2228" s="17">
        <f>IF(ActividadesCom[[#This Row],[ÚLTIMO SEMESTRE CON CRÉDITOS]]&gt;0,ROUND(AVERAGE(ActividadesCom[[#This Row],[VALOR NIVEL 5]],ActividadesCom[[#This Row],[VALOR NIVEL 4]],ActividadesCom[[#This Row],[VALOR NIVEL 3]],ActividadesCom[[#This Row],[VALOR NIVEL 2]],ActividadesCom[[#This Row],[VALOR NIVEL 1]]),0),"")</f>
        <v>3</v>
      </c>
      <c r="G2228" s="5" t="str">
        <f>IF(ActividadesCom[[#This Row],[PROMEDIO]]="","",IF(ActividadesCom[[#This Row],[PROMEDIO]]&gt;=4,"EXCELENTE",IF(ActividadesCom[[#This Row],[PROMEDIO]]&gt;=3,"NOTABLE",IF(ActividadesCom[[#This Row],[PROMEDIO]]&gt;=2,"BUENO",IF(ActividadesCom[[#This Row],[PROMEDIO]]=1,"SUFICIENTE","")))))</f>
        <v>NOTABLE</v>
      </c>
      <c r="H2228" s="5">
        <f>MAX(ActividadesCom[[#This Row],[PERÍODO 1]],ActividadesCom[[#This Row],[PERÍODO 2]],ActividadesCom[[#This Row],[PERÍODO 3]],ActividadesCom[[#This Row],[PERÍODO 4]],ActividadesCom[[#This Row],[PERÍODO 5]])</f>
        <v>20221</v>
      </c>
      <c r="I2228" s="6" t="s">
        <v>519</v>
      </c>
      <c r="J2228" s="5">
        <v>20183</v>
      </c>
      <c r="K2228" s="5" t="s">
        <v>4010</v>
      </c>
      <c r="L2228" s="5">
        <f>IF(ActividadesCom[[#This Row],[NIVEL 1]]&lt;&gt;0,VLOOKUP(ActividadesCom[[#This Row],[NIVEL 1]],Catálogo!A:B,2,FALSE),"")</f>
        <v>2</v>
      </c>
      <c r="M2228" s="5">
        <v>1</v>
      </c>
      <c r="N2228" s="6" t="s">
        <v>4749</v>
      </c>
      <c r="O2228" s="5">
        <v>20213</v>
      </c>
      <c r="P2228" s="5" t="s">
        <v>4008</v>
      </c>
      <c r="Q2228" s="5">
        <f>IF(ActividadesCom[[#This Row],[NIVEL 2]]&lt;&gt;0,VLOOKUP(ActividadesCom[[#This Row],[NIVEL 2]],Catálogo!A:B,2,FALSE),"")</f>
        <v>4</v>
      </c>
      <c r="R2228" s="5">
        <v>1</v>
      </c>
      <c r="S2228" s="6" t="s">
        <v>4959</v>
      </c>
      <c r="T2228" s="5">
        <v>20221</v>
      </c>
      <c r="U2228" s="5" t="s">
        <v>4010</v>
      </c>
      <c r="V2228" s="5">
        <f>IF(ActividadesCom[[#This Row],[NIVEL 3]]&lt;&gt;0,VLOOKUP(ActividadesCom[[#This Row],[NIVEL 3]],Catálogo!A:B,2,FALSE),"")</f>
        <v>2</v>
      </c>
      <c r="W2228" s="5">
        <v>1</v>
      </c>
      <c r="X2228" s="6" t="s">
        <v>5484</v>
      </c>
      <c r="Y2228" s="5">
        <v>20221</v>
      </c>
      <c r="Z2228" s="5" t="s">
        <v>4009</v>
      </c>
      <c r="AA2228" s="5">
        <f>IF(ActividadesCom[[#This Row],[NIVEL 4]]&lt;&gt;0,VLOOKUP(ActividadesCom[[#This Row],[NIVEL 4]],Catálogo!A:B,2,FALSE),"")</f>
        <v>3</v>
      </c>
      <c r="AB2228" s="5">
        <v>1</v>
      </c>
      <c r="AC2228" s="6" t="s">
        <v>818</v>
      </c>
      <c r="AD2228" s="5">
        <v>20183</v>
      </c>
      <c r="AE2228" s="5" t="s">
        <v>4008</v>
      </c>
      <c r="AF2228" s="5">
        <f>IF(ActividadesCom[[#This Row],[NIVEL 5]]&lt;&gt;0,VLOOKUP(ActividadesCom[[#This Row],[NIVEL 5]],Catálogo!A:B,2,FALSE),"")</f>
        <v>4</v>
      </c>
      <c r="AG2228" s="5">
        <v>1</v>
      </c>
      <c r="AH2228" s="2"/>
      <c r="AI2228" s="2"/>
    </row>
    <row r="2229" spans="1:35" ht="30" customHeight="1" x14ac:dyDescent="0.25">
      <c r="A2229" s="7">
        <v>18470191</v>
      </c>
      <c r="B2229" s="97" t="str">
        <f>VLOOKUP(ActividadesCom[[#This Row],[NO. DE CONTROL]],'LISTADO ESTUDIANTES'!A:C,3,FALSE)</f>
        <v>LARA DZIB ANTONIO DEL JESUS</v>
      </c>
      <c r="C2229" s="97" t="str">
        <f>VLOOKUP(ActividadesCom[[#This Row],[NO. DE CONTROL]],'LISTADO ESTUDIANTES'!A:B,2,FALSE)</f>
        <v>INGENIERIA EN GESTION EMPRESARIAL</v>
      </c>
      <c r="D2229" s="18" t="str">
        <f>VLOOKUP(ActividadesCom[[#This Row],[NO. DE CONTROL]],'LISTADO ESTUDIANTES'!A:D,4,FALSE)</f>
        <v>ACTIVO(A)</v>
      </c>
      <c r="E2229" s="5">
        <f>SUM(ActividadesCom[[#This Row],[CRÉD. 1]],ActividadesCom[[#This Row],[CRÉD. 2]],ActividadesCom[[#This Row],[CRÉD. 3]],ActividadesCom[[#This Row],[CRÉD. 4]],ActividadesCom[[#This Row],[CRÉD. 5]])</f>
        <v>5</v>
      </c>
      <c r="F2229" s="17">
        <f>IF(ActividadesCom[[#This Row],[ÚLTIMO SEMESTRE CON CRÉDITOS]]&gt;0,ROUND(AVERAGE(ActividadesCom[[#This Row],[VALOR NIVEL 5]],ActividadesCom[[#This Row],[VALOR NIVEL 4]],ActividadesCom[[#This Row],[VALOR NIVEL 3]],ActividadesCom[[#This Row],[VALOR NIVEL 2]],ActividadesCom[[#This Row],[VALOR NIVEL 1]]),0),"")</f>
        <v>3</v>
      </c>
      <c r="G2229" s="5" t="str">
        <f>IF(ActividadesCom[[#This Row],[PROMEDIO]]="","",IF(ActividadesCom[[#This Row],[PROMEDIO]]&gt;=4,"EXCELENTE",IF(ActividadesCom[[#This Row],[PROMEDIO]]&gt;=3,"NOTABLE",IF(ActividadesCom[[#This Row],[PROMEDIO]]&gt;=2,"BUENO",IF(ActividadesCom[[#This Row],[PROMEDIO]]=1,"SUFICIENTE","")))))</f>
        <v>NOTABLE</v>
      </c>
      <c r="H2229" s="5">
        <f>MAX(ActividadesCom[[#This Row],[PERÍODO 1]],ActividadesCom[[#This Row],[PERÍODO 2]],ActividadesCom[[#This Row],[PERÍODO 3]],ActividadesCom[[#This Row],[PERÍODO 4]],ActividadesCom[[#This Row],[PERÍODO 5]])</f>
        <v>20221</v>
      </c>
      <c r="I2229" s="6" t="s">
        <v>31</v>
      </c>
      <c r="J2229" s="5">
        <v>20183</v>
      </c>
      <c r="K2229" s="5" t="s">
        <v>4009</v>
      </c>
      <c r="L2229" s="5">
        <f>IF(ActividadesCom[[#This Row],[NIVEL 1]]&lt;&gt;0,VLOOKUP(ActividadesCom[[#This Row],[NIVEL 1]],Catálogo!A:B,2,FALSE),"")</f>
        <v>3</v>
      </c>
      <c r="M2229" s="5">
        <v>1</v>
      </c>
      <c r="N2229" s="6" t="s">
        <v>4530</v>
      </c>
      <c r="O2229" s="5">
        <v>20211</v>
      </c>
      <c r="P2229" s="5" t="s">
        <v>4008</v>
      </c>
      <c r="Q2229" s="5">
        <f>IF(ActividadesCom[[#This Row],[NIVEL 2]]&lt;&gt;0,VLOOKUP(ActividadesCom[[#This Row],[NIVEL 2]],Catálogo!A:B,2,FALSE),"")</f>
        <v>4</v>
      </c>
      <c r="R2229" s="5">
        <v>1</v>
      </c>
      <c r="S2229" s="6" t="s">
        <v>4818</v>
      </c>
      <c r="T2229" s="5">
        <v>20201</v>
      </c>
      <c r="U2229" s="5" t="s">
        <v>4009</v>
      </c>
      <c r="V2229" s="5">
        <f>IF(ActividadesCom[[#This Row],[NIVEL 3]]&lt;&gt;0,VLOOKUP(ActividadesCom[[#This Row],[NIVEL 3]],Catálogo!A:B,2,FALSE),"")</f>
        <v>3</v>
      </c>
      <c r="W2229" s="5">
        <v>1</v>
      </c>
      <c r="X2229" s="6" t="s">
        <v>4868</v>
      </c>
      <c r="Y2229" s="5">
        <v>20221</v>
      </c>
      <c r="Z2229" s="5" t="s">
        <v>4010</v>
      </c>
      <c r="AA2229" s="5">
        <f>IF(ActividadesCom[[#This Row],[NIVEL 4]]&lt;&gt;0,VLOOKUP(ActividadesCom[[#This Row],[NIVEL 4]],Catálogo!A:B,2,FALSE),"")</f>
        <v>2</v>
      </c>
      <c r="AB2229" s="5">
        <v>1</v>
      </c>
      <c r="AC2229" s="6" t="s">
        <v>4900</v>
      </c>
      <c r="AD2229" s="5">
        <v>20213</v>
      </c>
      <c r="AE2229" s="5" t="s">
        <v>4008</v>
      </c>
      <c r="AF2229" s="5">
        <f>IF(ActividadesCom[[#This Row],[NIVEL 5]]&lt;&gt;0,VLOOKUP(ActividadesCom[[#This Row],[NIVEL 5]],Catálogo!A:B,2,FALSE),"")</f>
        <v>4</v>
      </c>
      <c r="AG2229" s="5">
        <v>1</v>
      </c>
      <c r="AH2229" s="2"/>
      <c r="AI2229" s="2"/>
    </row>
    <row r="2230" spans="1:35" ht="30" customHeight="1" x14ac:dyDescent="0.25">
      <c r="A2230" s="7">
        <v>18470192</v>
      </c>
      <c r="B2230" s="97" t="str">
        <f>VLOOKUP(ActividadesCom[[#This Row],[NO. DE CONTROL]],'LISTADO ESTUDIANTES'!A:C,3,FALSE)</f>
        <v>XON XILOJ MIGUEL ANGEL</v>
      </c>
      <c r="C2230" s="97" t="str">
        <f>VLOOKUP(ActividadesCom[[#This Row],[NO. DE CONTROL]],'LISTADO ESTUDIANTES'!A:B,2,FALSE)</f>
        <v>INGENIERIA EN GESTION EMPRESARIAL</v>
      </c>
      <c r="D2230" s="18" t="str">
        <f>VLOOKUP(ActividadesCom[[#This Row],[NO. DE CONTROL]],'LISTADO ESTUDIANTES'!A:D,4,FALSE)</f>
        <v>ACTIVO(A)</v>
      </c>
      <c r="E2230" s="5">
        <f>SUM(ActividadesCom[[#This Row],[CRÉD. 1]],ActividadesCom[[#This Row],[CRÉD. 2]],ActividadesCom[[#This Row],[CRÉD. 3]],ActividadesCom[[#This Row],[CRÉD. 4]],ActividadesCom[[#This Row],[CRÉD. 5]])</f>
        <v>5</v>
      </c>
      <c r="F2230" s="17">
        <f>IF(ActividadesCom[[#This Row],[ÚLTIMO SEMESTRE CON CRÉDITOS]]&gt;0,ROUND(AVERAGE(ActividadesCom[[#This Row],[VALOR NIVEL 5]],ActividadesCom[[#This Row],[VALOR NIVEL 4]],ActividadesCom[[#This Row],[VALOR NIVEL 3]],ActividadesCom[[#This Row],[VALOR NIVEL 2]],ActividadesCom[[#This Row],[VALOR NIVEL 1]]),0),"")</f>
        <v>3</v>
      </c>
      <c r="G2230" s="5" t="str">
        <f>IF(ActividadesCom[[#This Row],[PROMEDIO]]="","",IF(ActividadesCom[[#This Row],[PROMEDIO]]&gt;=4,"EXCELENTE",IF(ActividadesCom[[#This Row],[PROMEDIO]]&gt;=3,"NOTABLE",IF(ActividadesCom[[#This Row],[PROMEDIO]]&gt;=2,"BUENO",IF(ActividadesCom[[#This Row],[PROMEDIO]]=1,"SUFICIENTE","")))))</f>
        <v>NOTABLE</v>
      </c>
      <c r="H2230" s="5">
        <f>MAX(ActividadesCom[[#This Row],[PERÍODO 1]],ActividadesCom[[#This Row],[PERÍODO 2]],ActividadesCom[[#This Row],[PERÍODO 3]],ActividadesCom[[#This Row],[PERÍODO 4]],ActividadesCom[[#This Row],[PERÍODO 5]])</f>
        <v>20211</v>
      </c>
      <c r="I2230" s="6" t="s">
        <v>4123</v>
      </c>
      <c r="J2230" s="5">
        <v>20203</v>
      </c>
      <c r="K2230" s="5" t="s">
        <v>4010</v>
      </c>
      <c r="L2230" s="5">
        <f>IF(ActividadesCom[[#This Row],[NIVEL 1]]&lt;&gt;0,VLOOKUP(ActividadesCom[[#This Row],[NIVEL 1]],Catálogo!A:B,2,FALSE),"")</f>
        <v>2</v>
      </c>
      <c r="M2230" s="5">
        <v>1</v>
      </c>
      <c r="N2230" s="6" t="s">
        <v>4180</v>
      </c>
      <c r="O2230" s="5">
        <v>20183</v>
      </c>
      <c r="P2230" s="5" t="s">
        <v>4008</v>
      </c>
      <c r="Q2230" s="5">
        <f>IF(ActividadesCom[[#This Row],[NIVEL 2]]&lt;&gt;0,VLOOKUP(ActividadesCom[[#This Row],[NIVEL 2]],Catálogo!A:B,2,FALSE),"")</f>
        <v>4</v>
      </c>
      <c r="R2230" s="5">
        <v>1</v>
      </c>
      <c r="S2230" s="6" t="s">
        <v>4529</v>
      </c>
      <c r="T2230" s="5">
        <v>20211</v>
      </c>
      <c r="U2230" s="5" t="s">
        <v>4008</v>
      </c>
      <c r="V2230" s="5">
        <f>IF(ActividadesCom[[#This Row],[NIVEL 3]]&lt;&gt;0,VLOOKUP(ActividadesCom[[#This Row],[NIVEL 3]],Catálogo!A:B,2,FALSE),"")</f>
        <v>4</v>
      </c>
      <c r="W2230" s="5">
        <v>1</v>
      </c>
      <c r="X2230" s="6" t="s">
        <v>30</v>
      </c>
      <c r="Y2230" s="5">
        <v>20211</v>
      </c>
      <c r="Z2230" s="5" t="s">
        <v>4008</v>
      </c>
      <c r="AA2230" s="5">
        <f>IF(ActividadesCom[[#This Row],[NIVEL 4]]&lt;&gt;0,VLOOKUP(ActividadesCom[[#This Row],[NIVEL 4]],Catálogo!A:B,2,FALSE),"")</f>
        <v>4</v>
      </c>
      <c r="AB2230" s="5">
        <v>1</v>
      </c>
      <c r="AC2230" s="6" t="s">
        <v>37</v>
      </c>
      <c r="AD2230" s="5">
        <v>20183</v>
      </c>
      <c r="AE2230" s="5" t="s">
        <v>4010</v>
      </c>
      <c r="AF2230" s="5">
        <f>IF(ActividadesCom[[#This Row],[NIVEL 5]]&lt;&gt;0,VLOOKUP(ActividadesCom[[#This Row],[NIVEL 5]],Catálogo!A:B,2,FALSE),"")</f>
        <v>2</v>
      </c>
      <c r="AG2230" s="5">
        <v>1</v>
      </c>
      <c r="AH2230" s="2"/>
      <c r="AI2230" s="2"/>
    </row>
    <row r="2231" spans="1:35" ht="30" customHeight="1" x14ac:dyDescent="0.25">
      <c r="A2231" s="7">
        <v>18470193</v>
      </c>
      <c r="B2231" s="97" t="str">
        <f>VLOOKUP(ActividadesCom[[#This Row],[NO. DE CONTROL]],'LISTADO ESTUDIANTES'!A:C,3,FALSE)</f>
        <v>CAHUICH MISS FERNANDO ABDIEL</v>
      </c>
      <c r="C2231" s="97" t="str">
        <f>VLOOKUP(ActividadesCom[[#This Row],[NO. DE CONTROL]],'LISTADO ESTUDIANTES'!A:B,2,FALSE)</f>
        <v>INGENIERIA INDUSTRIAL</v>
      </c>
      <c r="D2231" s="18" t="str">
        <f>VLOOKUP(ActividadesCom[[#This Row],[NO. DE CONTROL]],'LISTADO ESTUDIANTES'!A:D,4,FALSE)</f>
        <v>ACTIVO(A)</v>
      </c>
      <c r="E2231" s="5">
        <f>SUM(ActividadesCom[[#This Row],[CRÉD. 1]],ActividadesCom[[#This Row],[CRÉD. 2]],ActividadesCom[[#This Row],[CRÉD. 3]],ActividadesCom[[#This Row],[CRÉD. 4]],ActividadesCom[[#This Row],[CRÉD. 5]])</f>
        <v>5</v>
      </c>
      <c r="F2231" s="17">
        <f>IF(ActividadesCom[[#This Row],[ÚLTIMO SEMESTRE CON CRÉDITOS]]&gt;0,ROUND(AVERAGE(ActividadesCom[[#This Row],[VALOR NIVEL 5]],ActividadesCom[[#This Row],[VALOR NIVEL 4]],ActividadesCom[[#This Row],[VALOR NIVEL 3]],ActividadesCom[[#This Row],[VALOR NIVEL 2]],ActividadesCom[[#This Row],[VALOR NIVEL 1]]),0),"")</f>
        <v>3</v>
      </c>
      <c r="G2231" s="5" t="str">
        <f>IF(ActividadesCom[[#This Row],[PROMEDIO]]="","",IF(ActividadesCom[[#This Row],[PROMEDIO]]&gt;=4,"EXCELENTE",IF(ActividadesCom[[#This Row],[PROMEDIO]]&gt;=3,"NOTABLE",IF(ActividadesCom[[#This Row],[PROMEDIO]]&gt;=2,"BUENO",IF(ActividadesCom[[#This Row],[PROMEDIO]]=1,"SUFICIENTE","")))))</f>
        <v>NOTABLE</v>
      </c>
      <c r="H2231" s="5">
        <f>MAX(ActividadesCom[[#This Row],[PERÍODO 1]],ActividadesCom[[#This Row],[PERÍODO 2]],ActividadesCom[[#This Row],[PERÍODO 3]],ActividadesCom[[#This Row],[PERÍODO 4]],ActividadesCom[[#This Row],[PERÍODO 5]])</f>
        <v>20211</v>
      </c>
      <c r="I2231" s="6" t="s">
        <v>519</v>
      </c>
      <c r="J2231" s="5">
        <v>20183</v>
      </c>
      <c r="K2231" s="5" t="s">
        <v>4010</v>
      </c>
      <c r="L2231" s="5">
        <f>IF(ActividadesCom[[#This Row],[NIVEL 1]]&lt;&gt;0,VLOOKUP(ActividadesCom[[#This Row],[NIVEL 1]],Catálogo!A:B,2,FALSE),"")</f>
        <v>2</v>
      </c>
      <c r="M2231" s="5">
        <v>1</v>
      </c>
      <c r="N2231" s="6" t="s">
        <v>4421</v>
      </c>
      <c r="O2231" s="5">
        <v>20211</v>
      </c>
      <c r="P2231" s="5" t="s">
        <v>4008</v>
      </c>
      <c r="Q2231" s="5">
        <f>IF(ActividadesCom[[#This Row],[NIVEL 2]]&lt;&gt;0,VLOOKUP(ActividadesCom[[#This Row],[NIVEL 2]],Catálogo!A:B,2,FALSE),"")</f>
        <v>4</v>
      </c>
      <c r="R2231" s="5">
        <v>1</v>
      </c>
      <c r="S2231" s="6" t="s">
        <v>4521</v>
      </c>
      <c r="T2231" s="5">
        <v>20211</v>
      </c>
      <c r="U2231" s="5" t="s">
        <v>4011</v>
      </c>
      <c r="V2231" s="5">
        <f>IF(ActividadesCom[[#This Row],[NIVEL 3]]&lt;&gt;0,VLOOKUP(ActividadesCom[[#This Row],[NIVEL 3]],Catálogo!A:B,2,FALSE),"")</f>
        <v>1</v>
      </c>
      <c r="W2231" s="5">
        <v>1</v>
      </c>
      <c r="X2231" s="6" t="s">
        <v>1842</v>
      </c>
      <c r="Y2231" s="5">
        <v>20201</v>
      </c>
      <c r="Z2231" s="5" t="s">
        <v>4009</v>
      </c>
      <c r="AA2231" s="5">
        <f>IF(ActividadesCom[[#This Row],[NIVEL 4]]&lt;&gt;0,VLOOKUP(ActividadesCom[[#This Row],[NIVEL 4]],Catálogo!A:B,2,FALSE),"")</f>
        <v>3</v>
      </c>
      <c r="AB2231" s="5">
        <v>1</v>
      </c>
      <c r="AC2231" s="6" t="s">
        <v>818</v>
      </c>
      <c r="AD2231" s="5">
        <v>20183</v>
      </c>
      <c r="AE2231" s="5" t="s">
        <v>4009</v>
      </c>
      <c r="AF2231" s="5">
        <f>IF(ActividadesCom[[#This Row],[NIVEL 5]]&lt;&gt;0,VLOOKUP(ActividadesCom[[#This Row],[NIVEL 5]],Catálogo!A:B,2,FALSE),"")</f>
        <v>3</v>
      </c>
      <c r="AG2231" s="5">
        <v>1</v>
      </c>
      <c r="AH2231" s="2"/>
      <c r="AI2231" s="2"/>
    </row>
    <row r="2232" spans="1:35" ht="30" customHeight="1" x14ac:dyDescent="0.25">
      <c r="A2232" s="7">
        <v>18470194</v>
      </c>
      <c r="B2232" s="97" t="str">
        <f>VLOOKUP(ActividadesCom[[#This Row],[NO. DE CONTROL]],'LISTADO ESTUDIANTES'!A:C,3,FALSE)</f>
        <v>YOTZ RAMIREZ JUDITH ARACELI</v>
      </c>
      <c r="C2232" s="97" t="str">
        <f>VLOOKUP(ActividadesCom[[#This Row],[NO. DE CONTROL]],'LISTADO ESTUDIANTES'!A:B,2,FALSE)</f>
        <v>INGENIERIA EN ADMINISTRACION</v>
      </c>
      <c r="D2232" s="18" t="str">
        <f>VLOOKUP(ActividadesCom[[#This Row],[NO. DE CONTROL]],'LISTADO ESTUDIANTES'!A:D,4,FALSE)</f>
        <v>ACTIVO(A)</v>
      </c>
      <c r="E2232" s="5">
        <f>SUM(ActividadesCom[[#This Row],[CRÉD. 1]],ActividadesCom[[#This Row],[CRÉD. 2]],ActividadesCom[[#This Row],[CRÉD. 3]],ActividadesCom[[#This Row],[CRÉD. 4]],ActividadesCom[[#This Row],[CRÉD. 5]])</f>
        <v>5</v>
      </c>
      <c r="F2232" s="17">
        <f>IF(ActividadesCom[[#This Row],[ÚLTIMO SEMESTRE CON CRÉDITOS]]&gt;0,ROUND(AVERAGE(ActividadesCom[[#This Row],[VALOR NIVEL 5]],ActividadesCom[[#This Row],[VALOR NIVEL 4]],ActividadesCom[[#This Row],[VALOR NIVEL 3]],ActividadesCom[[#This Row],[VALOR NIVEL 2]],ActividadesCom[[#This Row],[VALOR NIVEL 1]]),0),"")</f>
        <v>3</v>
      </c>
      <c r="G2232" s="5" t="str">
        <f>IF(ActividadesCom[[#This Row],[PROMEDIO]]="","",IF(ActividadesCom[[#This Row],[PROMEDIO]]&gt;=4,"EXCELENTE",IF(ActividadesCom[[#This Row],[PROMEDIO]]&gt;=3,"NOTABLE",IF(ActividadesCom[[#This Row],[PROMEDIO]]&gt;=2,"BUENO",IF(ActividadesCom[[#This Row],[PROMEDIO]]=1,"SUFICIENTE","")))))</f>
        <v>NOTABLE</v>
      </c>
      <c r="H2232" s="5">
        <f>MAX(ActividadesCom[[#This Row],[PERÍODO 1]],ActividadesCom[[#This Row],[PERÍODO 2]],ActividadesCom[[#This Row],[PERÍODO 3]],ActividadesCom[[#This Row],[PERÍODO 4]],ActividadesCom[[#This Row],[PERÍODO 5]])</f>
        <v>20221</v>
      </c>
      <c r="I2232" s="6" t="s">
        <v>5879</v>
      </c>
      <c r="J2232" s="5">
        <v>20213</v>
      </c>
      <c r="K2232" s="5" t="s">
        <v>4009</v>
      </c>
      <c r="L2232" s="5">
        <f>IF(ActividadesCom[[#This Row],[NIVEL 1]]&lt;&gt;0,VLOOKUP(ActividadesCom[[#This Row],[NIVEL 1]],Catálogo!A:B,2,FALSE),"")</f>
        <v>3</v>
      </c>
      <c r="M2232" s="5">
        <v>1</v>
      </c>
      <c r="N2232" s="6" t="s">
        <v>4532</v>
      </c>
      <c r="O2232" s="5">
        <v>20211</v>
      </c>
      <c r="P2232" s="5" t="s">
        <v>4011</v>
      </c>
      <c r="Q2232" s="5">
        <f>IF(ActividadesCom[[#This Row],[NIVEL 2]]&lt;&gt;0,VLOOKUP(ActividadesCom[[#This Row],[NIVEL 2]],Catálogo!A:B,2,FALSE),"")</f>
        <v>1</v>
      </c>
      <c r="R2232" s="14">
        <v>1</v>
      </c>
      <c r="S2232" s="12" t="s">
        <v>4748</v>
      </c>
      <c r="T2232" s="11">
        <v>20221</v>
      </c>
      <c r="U2232" s="11" t="s">
        <v>4008</v>
      </c>
      <c r="V2232" s="5">
        <f>IF(ActividadesCom[[#This Row],[NIVEL 3]]&lt;&gt;0,VLOOKUP(ActividadesCom[[#This Row],[NIVEL 3]],Catálogo!A:B,2,FALSE),"")</f>
        <v>4</v>
      </c>
      <c r="W2232" s="11">
        <v>1</v>
      </c>
      <c r="X2232" s="6" t="s">
        <v>34</v>
      </c>
      <c r="Y2232" s="5">
        <v>20191</v>
      </c>
      <c r="Z2232" s="5" t="s">
        <v>4008</v>
      </c>
      <c r="AA2232" s="5">
        <f>IF(ActividadesCom[[#This Row],[NIVEL 4]]&lt;&gt;0,VLOOKUP(ActividadesCom[[#This Row],[NIVEL 4]],Catálogo!A:B,2,FALSE),"")</f>
        <v>4</v>
      </c>
      <c r="AB2232" s="5">
        <v>1</v>
      </c>
      <c r="AC2232" s="6" t="s">
        <v>37</v>
      </c>
      <c r="AD2232" s="5">
        <v>20183</v>
      </c>
      <c r="AE2232" s="5" t="s">
        <v>4010</v>
      </c>
      <c r="AF2232" s="5">
        <f>IF(ActividadesCom[[#This Row],[NIVEL 5]]&lt;&gt;0,VLOOKUP(ActividadesCom[[#This Row],[NIVEL 5]],Catálogo!A:B,2,FALSE),"")</f>
        <v>2</v>
      </c>
      <c r="AG2232" s="5">
        <v>1</v>
      </c>
      <c r="AH2232" s="2"/>
      <c r="AI2232" s="2"/>
    </row>
    <row r="2233" spans="1:35" ht="30" customHeight="1" x14ac:dyDescent="0.25">
      <c r="A2233" s="7">
        <v>18470195</v>
      </c>
      <c r="B2233" s="97" t="str">
        <f>VLOOKUP(ActividadesCom[[#This Row],[NO. DE CONTROL]],'LISTADO ESTUDIANTES'!A:C,3,FALSE)</f>
        <v>JACINTO MORALES LUIS MIGUEL</v>
      </c>
      <c r="C2233" s="97" t="str">
        <f>VLOOKUP(ActividadesCom[[#This Row],[NO. DE CONTROL]],'LISTADO ESTUDIANTES'!A:B,2,FALSE)</f>
        <v>INGENIERIA EN GESTION EMPRESARIAL</v>
      </c>
      <c r="D2233" s="18" t="str">
        <f>VLOOKUP(ActividadesCom[[#This Row],[NO. DE CONTROL]],'LISTADO ESTUDIANTES'!A:D,4,FALSE)</f>
        <v>ACTIVO(A)</v>
      </c>
      <c r="E2233" s="5">
        <f>SUM(ActividadesCom[[#This Row],[CRÉD. 1]],ActividadesCom[[#This Row],[CRÉD. 2]],ActividadesCom[[#This Row],[CRÉD. 3]],ActividadesCom[[#This Row],[CRÉD. 4]],ActividadesCom[[#This Row],[CRÉD. 5]])</f>
        <v>5</v>
      </c>
      <c r="F2233" s="17">
        <f>IF(ActividadesCom[[#This Row],[ÚLTIMO SEMESTRE CON CRÉDITOS]]&gt;0,ROUND(AVERAGE(ActividadesCom[[#This Row],[VALOR NIVEL 5]],ActividadesCom[[#This Row],[VALOR NIVEL 4]],ActividadesCom[[#This Row],[VALOR NIVEL 3]],ActividadesCom[[#This Row],[VALOR NIVEL 2]],ActividadesCom[[#This Row],[VALOR NIVEL 1]]),0),"")</f>
        <v>3</v>
      </c>
      <c r="G2233" s="5" t="str">
        <f>IF(ActividadesCom[[#This Row],[PROMEDIO]]="","",IF(ActividadesCom[[#This Row],[PROMEDIO]]&gt;=4,"EXCELENTE",IF(ActividadesCom[[#This Row],[PROMEDIO]]&gt;=3,"NOTABLE",IF(ActividadesCom[[#This Row],[PROMEDIO]]&gt;=2,"BUENO",IF(ActividadesCom[[#This Row],[PROMEDIO]]=1,"SUFICIENTE","")))))</f>
        <v>NOTABLE</v>
      </c>
      <c r="H2233" s="5">
        <f>MAX(ActividadesCom[[#This Row],[PERÍODO 1]],ActividadesCom[[#This Row],[PERÍODO 2]],ActividadesCom[[#This Row],[PERÍODO 3]],ActividadesCom[[#This Row],[PERÍODO 4]],ActividadesCom[[#This Row],[PERÍODO 5]])</f>
        <v>20213</v>
      </c>
      <c r="I2233" s="6" t="s">
        <v>4121</v>
      </c>
      <c r="J2233" s="5">
        <v>20203</v>
      </c>
      <c r="K2233" s="5" t="s">
        <v>4010</v>
      </c>
      <c r="L2233" s="5">
        <f>IF(ActividadesCom[[#This Row],[NIVEL 1]]&lt;&gt;0,VLOOKUP(ActividadesCom[[#This Row],[NIVEL 1]],Catálogo!A:B,2,FALSE),"")</f>
        <v>2</v>
      </c>
      <c r="M2233" s="5">
        <v>1</v>
      </c>
      <c r="N2233" s="6" t="s">
        <v>4530</v>
      </c>
      <c r="O2233" s="5">
        <v>20211</v>
      </c>
      <c r="P2233" s="5" t="s">
        <v>4008</v>
      </c>
      <c r="Q2233" s="5">
        <f>IF(ActividadesCom[[#This Row],[NIVEL 2]]&lt;&gt;0,VLOOKUP(ActividadesCom[[#This Row],[NIVEL 2]],Catálogo!A:B,2,FALSE),"")</f>
        <v>4</v>
      </c>
      <c r="R2233" s="5">
        <v>1</v>
      </c>
      <c r="S2233" s="6" t="s">
        <v>4848</v>
      </c>
      <c r="T2233" s="5">
        <v>20213</v>
      </c>
      <c r="U2233" s="5" t="s">
        <v>4008</v>
      </c>
      <c r="V2233" s="5">
        <f>IF(ActividadesCom[[#This Row],[NIVEL 3]]&lt;&gt;0,VLOOKUP(ActividadesCom[[#This Row],[NIVEL 3]],Catálogo!A:B,2,FALSE),"")</f>
        <v>4</v>
      </c>
      <c r="W2233" s="5">
        <v>1</v>
      </c>
      <c r="X2233" s="6" t="s">
        <v>133</v>
      </c>
      <c r="Y2233" s="5">
        <v>20193</v>
      </c>
      <c r="Z2233" s="5" t="s">
        <v>4011</v>
      </c>
      <c r="AA2233" s="5">
        <f>IF(ActividadesCom[[#This Row],[NIVEL 4]]&lt;&gt;0,VLOOKUP(ActividadesCom[[#This Row],[NIVEL 4]],Catálogo!A:B,2,FALSE),"")</f>
        <v>1</v>
      </c>
      <c r="AB2233" s="5">
        <v>1</v>
      </c>
      <c r="AC2233" s="6" t="s">
        <v>133</v>
      </c>
      <c r="AD2233" s="5">
        <v>20183</v>
      </c>
      <c r="AE2233" s="5" t="s">
        <v>4009</v>
      </c>
      <c r="AF2233" s="5">
        <f>IF(ActividadesCom[[#This Row],[NIVEL 5]]&lt;&gt;0,VLOOKUP(ActividadesCom[[#This Row],[NIVEL 5]],Catálogo!A:B,2,FALSE),"")</f>
        <v>3</v>
      </c>
      <c r="AG2233" s="5">
        <v>1</v>
      </c>
      <c r="AH2233" s="2"/>
      <c r="AI2233" s="2"/>
    </row>
    <row r="2234" spans="1:35" ht="30" hidden="1" customHeight="1" x14ac:dyDescent="0.25">
      <c r="A2234" s="7">
        <v>18470196</v>
      </c>
      <c r="B2234" s="97" t="str">
        <f>VLOOKUP(ActividadesCom[[#This Row],[NO. DE CONTROL]],'LISTADO ESTUDIANTES'!A:C,3,FALSE)</f>
        <v>MARCOS CHOC ABELARDO RAMON</v>
      </c>
      <c r="C2234" s="97" t="str">
        <f>VLOOKUP(ActividadesCom[[#This Row],[NO. DE CONTROL]],'LISTADO ESTUDIANTES'!A:B,2,FALSE)</f>
        <v>INGENIERIA INDUSTRIAL</v>
      </c>
      <c r="D2234" s="18" t="str">
        <f>VLOOKUP(ActividadesCom[[#This Row],[NO. DE CONTROL]],'LISTADO ESTUDIANTES'!A:D,4,FALSE)</f>
        <v>BAJA</v>
      </c>
      <c r="E2234" s="5">
        <f>SUM(ActividadesCom[[#This Row],[CRÉD. 1]],ActividadesCom[[#This Row],[CRÉD. 2]],ActividadesCom[[#This Row],[CRÉD. 3]],ActividadesCom[[#This Row],[CRÉD. 4]],ActividadesCom[[#This Row],[CRÉD. 5]])</f>
        <v>1</v>
      </c>
      <c r="F2234" s="17">
        <f>IF(ActividadesCom[[#This Row],[ÚLTIMO SEMESTRE CON CRÉDITOS]]&gt;0,ROUND(AVERAGE(ActividadesCom[[#This Row],[VALOR NIVEL 5]],ActividadesCom[[#This Row],[VALOR NIVEL 4]],ActividadesCom[[#This Row],[VALOR NIVEL 3]],ActividadesCom[[#This Row],[VALOR NIVEL 2]],ActividadesCom[[#This Row],[VALOR NIVEL 1]]),0),"")</f>
        <v>2</v>
      </c>
      <c r="G2234" s="5" t="str">
        <f>IF(ActividadesCom[[#This Row],[PROMEDIO]]="","",IF(ActividadesCom[[#This Row],[PROMEDIO]]&gt;=4,"EXCELENTE",IF(ActividadesCom[[#This Row],[PROMEDIO]]&gt;=3,"NOTABLE",IF(ActividadesCom[[#This Row],[PROMEDIO]]&gt;=2,"BUENO",IF(ActividadesCom[[#This Row],[PROMEDIO]]=1,"SUFICIENTE","")))))</f>
        <v>BUENO</v>
      </c>
      <c r="H2234" s="5">
        <f>MAX(ActividadesCom[[#This Row],[PERÍODO 1]],ActividadesCom[[#This Row],[PERÍODO 2]],ActividadesCom[[#This Row],[PERÍODO 3]],ActividadesCom[[#This Row],[PERÍODO 4]],ActividadesCom[[#This Row],[PERÍODO 5]])</f>
        <v>20183</v>
      </c>
      <c r="I2234" s="6"/>
      <c r="J2234" s="5"/>
      <c r="K2234" s="5"/>
      <c r="L2234" s="5" t="str">
        <f>IF(ActividadesCom[[#This Row],[NIVEL 1]]&lt;&gt;0,VLOOKUP(ActividadesCom[[#This Row],[NIVEL 1]],Catálogo!A:B,2,FALSE),"")</f>
        <v/>
      </c>
      <c r="M2234" s="5"/>
      <c r="N2234" s="6"/>
      <c r="O2234" s="5"/>
      <c r="P2234" s="5"/>
      <c r="Q2234" s="5" t="str">
        <f>IF(ActividadesCom[[#This Row],[NIVEL 2]]&lt;&gt;0,VLOOKUP(ActividadesCom[[#This Row],[NIVEL 2]],Catálogo!A:B,2,FALSE),"")</f>
        <v/>
      </c>
      <c r="R2234" s="5"/>
      <c r="S2234" s="6"/>
      <c r="T2234" s="5"/>
      <c r="U2234" s="5"/>
      <c r="V2234" s="5" t="str">
        <f>IF(ActividadesCom[[#This Row],[NIVEL 3]]&lt;&gt;0,VLOOKUP(ActividadesCom[[#This Row],[NIVEL 3]],Catálogo!A:B,2,FALSE),"")</f>
        <v/>
      </c>
      <c r="W2234" s="5"/>
      <c r="X2234" s="6"/>
      <c r="Y2234" s="5"/>
      <c r="Z2234" s="5"/>
      <c r="AA2234" s="5" t="str">
        <f>IF(ActividadesCom[[#This Row],[NIVEL 4]]&lt;&gt;0,VLOOKUP(ActividadesCom[[#This Row],[NIVEL 4]],Catálogo!A:B,2,FALSE),"")</f>
        <v/>
      </c>
      <c r="AB2234" s="5"/>
      <c r="AC2234" s="6" t="s">
        <v>5</v>
      </c>
      <c r="AD2234" s="5">
        <v>20183</v>
      </c>
      <c r="AE2234" s="5" t="s">
        <v>4010</v>
      </c>
      <c r="AF2234" s="5">
        <f>IF(ActividadesCom[[#This Row],[NIVEL 5]]&lt;&gt;0,VLOOKUP(ActividadesCom[[#This Row],[NIVEL 5]],Catálogo!A:B,2,FALSE),"")</f>
        <v>2</v>
      </c>
      <c r="AG2234" s="5">
        <v>1</v>
      </c>
      <c r="AH2234" s="2"/>
      <c r="AI2234" s="2"/>
    </row>
    <row r="2235" spans="1:35" ht="30" hidden="1" customHeight="1" x14ac:dyDescent="0.25">
      <c r="A2235" s="7">
        <v>18470197</v>
      </c>
      <c r="B2235" s="97" t="str">
        <f>VLOOKUP(ActividadesCom[[#This Row],[NO. DE CONTROL]],'LISTADO ESTUDIANTES'!A:C,3,FALSE)</f>
        <v>HOMA UC CARLOS MANUEL</v>
      </c>
      <c r="C2235" s="97" t="str">
        <f>VLOOKUP(ActividadesCom[[#This Row],[NO. DE CONTROL]],'LISTADO ESTUDIANTES'!A:B,2,FALSE)</f>
        <v>INGENIERIA INDUSTRIAL</v>
      </c>
      <c r="D2235" s="18" t="str">
        <f>VLOOKUP(ActividadesCom[[#This Row],[NO. DE CONTROL]],'LISTADO ESTUDIANTES'!A:D,4,FALSE)</f>
        <v>BAJA</v>
      </c>
      <c r="E2235" s="5">
        <f>SUM(ActividadesCom[[#This Row],[CRÉD. 1]],ActividadesCom[[#This Row],[CRÉD. 2]],ActividadesCom[[#This Row],[CRÉD. 3]],ActividadesCom[[#This Row],[CRÉD. 4]],ActividadesCom[[#This Row],[CRÉD. 5]])</f>
        <v>5</v>
      </c>
      <c r="F2235" s="17">
        <f>IF(ActividadesCom[[#This Row],[ÚLTIMO SEMESTRE CON CRÉDITOS]]&gt;0,ROUND(AVERAGE(ActividadesCom[[#This Row],[VALOR NIVEL 5]],ActividadesCom[[#This Row],[VALOR NIVEL 4]],ActividadesCom[[#This Row],[VALOR NIVEL 3]],ActividadesCom[[#This Row],[VALOR NIVEL 2]],ActividadesCom[[#This Row],[VALOR NIVEL 1]]),0),"")</f>
        <v>3</v>
      </c>
      <c r="G2235" s="5" t="str">
        <f>IF(ActividadesCom[[#This Row],[PROMEDIO]]="","",IF(ActividadesCom[[#This Row],[PROMEDIO]]&gt;=4,"EXCELENTE",IF(ActividadesCom[[#This Row],[PROMEDIO]]&gt;=3,"NOTABLE",IF(ActividadesCom[[#This Row],[PROMEDIO]]&gt;=2,"BUENO",IF(ActividadesCom[[#This Row],[PROMEDIO]]=1,"SUFICIENTE","")))))</f>
        <v>NOTABLE</v>
      </c>
      <c r="H2235" s="5">
        <f>MAX(ActividadesCom[[#This Row],[PERÍODO 1]],ActividadesCom[[#This Row],[PERÍODO 2]],ActividadesCom[[#This Row],[PERÍODO 3]],ActividadesCom[[#This Row],[PERÍODO 4]],ActividadesCom[[#This Row],[PERÍODO 5]])</f>
        <v>20221</v>
      </c>
      <c r="I2235" s="6" t="s">
        <v>519</v>
      </c>
      <c r="J2235" s="5">
        <v>20183</v>
      </c>
      <c r="K2235" s="5" t="s">
        <v>4010</v>
      </c>
      <c r="L2235" s="5">
        <f>IF(ActividadesCom[[#This Row],[NIVEL 1]]&lt;&gt;0,VLOOKUP(ActividadesCom[[#This Row],[NIVEL 1]],Catálogo!A:B,2,FALSE),"")</f>
        <v>2</v>
      </c>
      <c r="M2235" s="5">
        <v>1</v>
      </c>
      <c r="N2235" s="6" t="s">
        <v>4900</v>
      </c>
      <c r="O2235" s="5">
        <v>20213</v>
      </c>
      <c r="P2235" s="5" t="s">
        <v>4008</v>
      </c>
      <c r="Q2235" s="5">
        <f>IF(ActividadesCom[[#This Row],[NIVEL 2]]&lt;&gt;0,VLOOKUP(ActividadesCom[[#This Row],[NIVEL 2]],Catálogo!A:B,2,FALSE),"")</f>
        <v>4</v>
      </c>
      <c r="R2235" s="5">
        <v>1</v>
      </c>
      <c r="S2235" s="6" t="s">
        <v>4917</v>
      </c>
      <c r="T2235" s="5">
        <v>20221</v>
      </c>
      <c r="U2235" s="5" t="s">
        <v>4009</v>
      </c>
      <c r="V2235" s="5">
        <f>IF(ActividadesCom[[#This Row],[NIVEL 3]]&lt;&gt;0,VLOOKUP(ActividadesCom[[#This Row],[NIVEL 3]],Catálogo!A:B,2,FALSE),"")</f>
        <v>3</v>
      </c>
      <c r="W2235" s="5">
        <v>1</v>
      </c>
      <c r="X2235" s="6" t="s">
        <v>5</v>
      </c>
      <c r="Y2235" s="5">
        <v>20201</v>
      </c>
      <c r="Z2235" s="5" t="s">
        <v>4009</v>
      </c>
      <c r="AA2235" s="5">
        <f>IF(ActividadesCom[[#This Row],[NIVEL 4]]&lt;&gt;0,VLOOKUP(ActividadesCom[[#This Row],[NIVEL 4]],Catálogo!A:B,2,FALSE),"")</f>
        <v>3</v>
      </c>
      <c r="AB2235" s="5">
        <v>1</v>
      </c>
      <c r="AC2235" s="6" t="s">
        <v>5</v>
      </c>
      <c r="AD2235" s="5">
        <v>20183</v>
      </c>
      <c r="AE2235" s="5" t="s">
        <v>4008</v>
      </c>
      <c r="AF2235" s="5">
        <f>IF(ActividadesCom[[#This Row],[NIVEL 5]]&lt;&gt;0,VLOOKUP(ActividadesCom[[#This Row],[NIVEL 5]],Catálogo!A:B,2,FALSE),"")</f>
        <v>4</v>
      </c>
      <c r="AG2235" s="5">
        <v>1</v>
      </c>
      <c r="AH2235" s="2"/>
      <c r="AI2235" s="2"/>
    </row>
    <row r="2236" spans="1:35" ht="30" hidden="1" customHeight="1" x14ac:dyDescent="0.25">
      <c r="A2236" s="7">
        <v>18470198</v>
      </c>
      <c r="B2236" s="97" t="str">
        <f>VLOOKUP(ActividadesCom[[#This Row],[NO. DE CONTROL]],'LISTADO ESTUDIANTES'!A:C,3,FALSE)</f>
        <v>SARMIENTO CRUZ JOSE HUMBERTO</v>
      </c>
      <c r="C2236" s="97" t="str">
        <f>VLOOKUP(ActividadesCom[[#This Row],[NO. DE CONTROL]],'LISTADO ESTUDIANTES'!A:B,2,FALSE)</f>
        <v>INGENIERIA EN GESTION EMPRESARIAL</v>
      </c>
      <c r="D2236" s="18" t="str">
        <f>VLOOKUP(ActividadesCom[[#This Row],[NO. DE CONTROL]],'LISTADO ESTUDIANTES'!A:D,4,FALSE)</f>
        <v>BAJA</v>
      </c>
      <c r="E2236" s="5">
        <f>SUM(ActividadesCom[[#This Row],[CRÉD. 1]],ActividadesCom[[#This Row],[CRÉD. 2]],ActividadesCom[[#This Row],[CRÉD. 3]],ActividadesCom[[#This Row],[CRÉD. 4]],ActividadesCom[[#This Row],[CRÉD. 5]])</f>
        <v>0</v>
      </c>
      <c r="F2236" s="17" t="str">
        <f>IF(ActividadesCom[[#This Row],[ÚLTIMO SEMESTRE CON CRÉDITOS]]&gt;0,ROUND(AVERAGE(ActividadesCom[[#This Row],[VALOR NIVEL 5]],ActividadesCom[[#This Row],[VALOR NIVEL 4]],ActividadesCom[[#This Row],[VALOR NIVEL 3]],ActividadesCom[[#This Row],[VALOR NIVEL 2]],ActividadesCom[[#This Row],[VALOR NIVEL 1]]),0),"")</f>
        <v/>
      </c>
      <c r="G2236" s="5" t="str">
        <f>IF(ActividadesCom[[#This Row],[PROMEDIO]]="","",IF(ActividadesCom[[#This Row],[PROMEDIO]]&gt;=4,"EXCELENTE",IF(ActividadesCom[[#This Row],[PROMEDIO]]&gt;=3,"NOTABLE",IF(ActividadesCom[[#This Row],[PROMEDIO]]&gt;=2,"BUENO",IF(ActividadesCom[[#This Row],[PROMEDIO]]=1,"SUFICIENTE","")))))</f>
        <v/>
      </c>
      <c r="H2236" s="5">
        <f>MAX(ActividadesCom[[#This Row],[PERÍODO 1]],ActividadesCom[[#This Row],[PERÍODO 2]],ActividadesCom[[#This Row],[PERÍODO 3]],ActividadesCom[[#This Row],[PERÍODO 4]],ActividadesCom[[#This Row],[PERÍODO 5]])</f>
        <v>0</v>
      </c>
      <c r="I2236" s="6"/>
      <c r="J2236" s="5"/>
      <c r="K2236" s="5"/>
      <c r="L2236" s="5" t="str">
        <f>IF(ActividadesCom[[#This Row],[NIVEL 1]]&lt;&gt;0,VLOOKUP(ActividadesCom[[#This Row],[NIVEL 1]],Catálogo!A:B,2,FALSE),"")</f>
        <v/>
      </c>
      <c r="M2236" s="5"/>
      <c r="N2236" s="6"/>
      <c r="O2236" s="5"/>
      <c r="P2236" s="5"/>
      <c r="Q2236" s="5" t="str">
        <f>IF(ActividadesCom[[#This Row],[NIVEL 2]]&lt;&gt;0,VLOOKUP(ActividadesCom[[#This Row],[NIVEL 2]],Catálogo!A:B,2,FALSE),"")</f>
        <v/>
      </c>
      <c r="R2236" s="5"/>
      <c r="S2236" s="6"/>
      <c r="T2236" s="5"/>
      <c r="U2236" s="5"/>
      <c r="V2236" s="5" t="str">
        <f>IF(ActividadesCom[[#This Row],[NIVEL 3]]&lt;&gt;0,VLOOKUP(ActividadesCom[[#This Row],[NIVEL 3]],Catálogo!A:B,2,FALSE),"")</f>
        <v/>
      </c>
      <c r="W2236" s="5"/>
      <c r="X2236" s="9"/>
      <c r="Y2236" s="8"/>
      <c r="Z2236" s="8"/>
      <c r="AA2236" s="5" t="str">
        <f>IF(ActividadesCom[[#This Row],[NIVEL 4]]&lt;&gt;0,VLOOKUP(ActividadesCom[[#This Row],[NIVEL 4]],Catálogo!A:B,2,FALSE),"")</f>
        <v/>
      </c>
      <c r="AB2236" s="5"/>
      <c r="AC2236" s="6"/>
      <c r="AD2236" s="5"/>
      <c r="AE2236" s="5"/>
      <c r="AF2236" s="5" t="str">
        <f>IF(ActividadesCom[[#This Row],[NIVEL 5]]&lt;&gt;0,VLOOKUP(ActividadesCom[[#This Row],[NIVEL 5]],Catálogo!A:B,2,FALSE),"")</f>
        <v/>
      </c>
      <c r="AG2236" s="5"/>
      <c r="AH2236" s="2"/>
      <c r="AI2236" s="2"/>
    </row>
    <row r="2237" spans="1:35" ht="30" hidden="1" customHeight="1" x14ac:dyDescent="0.25">
      <c r="A2237" s="7">
        <v>18470199</v>
      </c>
      <c r="B2237" s="97" t="str">
        <f>VLOOKUP(ActividadesCom[[#This Row],[NO. DE CONTROL]],'LISTADO ESTUDIANTES'!A:C,3,FALSE)</f>
        <v>ESCOBAR CHI GIANCARLO</v>
      </c>
      <c r="C2237" s="97" t="str">
        <f>VLOOKUP(ActividadesCom[[#This Row],[NO. DE CONTROL]],'LISTADO ESTUDIANTES'!A:B,2,FALSE)</f>
        <v>INGENIERIA EN GESTION EMPRESARIAL</v>
      </c>
      <c r="D2237" s="18" t="str">
        <f>VLOOKUP(ActividadesCom[[#This Row],[NO. DE CONTROL]],'LISTADO ESTUDIANTES'!A:D,4,FALSE)</f>
        <v>BAJA</v>
      </c>
      <c r="E2237" s="5">
        <f>SUM(ActividadesCom[[#This Row],[CRÉD. 1]],ActividadesCom[[#This Row],[CRÉD. 2]],ActividadesCom[[#This Row],[CRÉD. 3]],ActividadesCom[[#This Row],[CRÉD. 4]],ActividadesCom[[#This Row],[CRÉD. 5]])</f>
        <v>0</v>
      </c>
      <c r="F2237" s="17" t="str">
        <f>IF(ActividadesCom[[#This Row],[ÚLTIMO SEMESTRE CON CRÉDITOS]]&gt;0,ROUND(AVERAGE(ActividadesCom[[#This Row],[VALOR NIVEL 5]],ActividadesCom[[#This Row],[VALOR NIVEL 4]],ActividadesCom[[#This Row],[VALOR NIVEL 3]],ActividadesCom[[#This Row],[VALOR NIVEL 2]],ActividadesCom[[#This Row],[VALOR NIVEL 1]]),0),"")</f>
        <v/>
      </c>
      <c r="G2237" s="5" t="str">
        <f>IF(ActividadesCom[[#This Row],[PROMEDIO]]="","",IF(ActividadesCom[[#This Row],[PROMEDIO]]&gt;=4,"EXCELENTE",IF(ActividadesCom[[#This Row],[PROMEDIO]]&gt;=3,"NOTABLE",IF(ActividadesCom[[#This Row],[PROMEDIO]]&gt;=2,"BUENO",IF(ActividadesCom[[#This Row],[PROMEDIO]]=1,"SUFICIENTE","")))))</f>
        <v/>
      </c>
      <c r="H2237" s="5">
        <f>MAX(ActividadesCom[[#This Row],[PERÍODO 1]],ActividadesCom[[#This Row],[PERÍODO 2]],ActividadesCom[[#This Row],[PERÍODO 3]],ActividadesCom[[#This Row],[PERÍODO 4]],ActividadesCom[[#This Row],[PERÍODO 5]])</f>
        <v>0</v>
      </c>
      <c r="I2237" s="6"/>
      <c r="J2237" s="5"/>
      <c r="K2237" s="5"/>
      <c r="L2237" s="5" t="str">
        <f>IF(ActividadesCom[[#This Row],[NIVEL 1]]&lt;&gt;0,VLOOKUP(ActividadesCom[[#This Row],[NIVEL 1]],Catálogo!A:B,2,FALSE),"")</f>
        <v/>
      </c>
      <c r="M2237" s="5"/>
      <c r="N2237" s="6"/>
      <c r="O2237" s="5"/>
      <c r="P2237" s="5"/>
      <c r="Q2237" s="5" t="str">
        <f>IF(ActividadesCom[[#This Row],[NIVEL 2]]&lt;&gt;0,VLOOKUP(ActividadesCom[[#This Row],[NIVEL 2]],Catálogo!A:B,2,FALSE),"")</f>
        <v/>
      </c>
      <c r="R2237" s="5"/>
      <c r="S2237" s="6"/>
      <c r="T2237" s="5"/>
      <c r="U2237" s="5"/>
      <c r="V2237" s="5" t="str">
        <f>IF(ActividadesCom[[#This Row],[NIVEL 3]]&lt;&gt;0,VLOOKUP(ActividadesCom[[#This Row],[NIVEL 3]],Catálogo!A:B,2,FALSE),"")</f>
        <v/>
      </c>
      <c r="W2237" s="5"/>
      <c r="X2237" s="6"/>
      <c r="Y2237" s="5"/>
      <c r="Z2237" s="5"/>
      <c r="AA2237" s="5" t="str">
        <f>IF(ActividadesCom[[#This Row],[NIVEL 4]]&lt;&gt;0,VLOOKUP(ActividadesCom[[#This Row],[NIVEL 4]],Catálogo!A:B,2,FALSE),"")</f>
        <v/>
      </c>
      <c r="AB2237" s="5"/>
      <c r="AC2237" s="6"/>
      <c r="AD2237" s="5"/>
      <c r="AE2237" s="5"/>
      <c r="AF2237" s="5" t="str">
        <f>IF(ActividadesCom[[#This Row],[NIVEL 5]]&lt;&gt;0,VLOOKUP(ActividadesCom[[#This Row],[NIVEL 5]],Catálogo!A:B,2,FALSE),"")</f>
        <v/>
      </c>
      <c r="AG2237" s="5"/>
      <c r="AH2237" s="2"/>
      <c r="AI2237" s="2"/>
    </row>
    <row r="2238" spans="1:35" ht="30" customHeight="1" x14ac:dyDescent="0.25">
      <c r="A2238" s="7">
        <v>18470200</v>
      </c>
      <c r="B2238" s="97" t="str">
        <f>VLOOKUP(ActividadesCom[[#This Row],[NO. DE CONTROL]],'LISTADO ESTUDIANTES'!A:C,3,FALSE)</f>
        <v>GARCIA LOPEZ KENNER DANIEL</v>
      </c>
      <c r="C2238" s="97" t="str">
        <f>VLOOKUP(ActividadesCom[[#This Row],[NO. DE CONTROL]],'LISTADO ESTUDIANTES'!A:B,2,FALSE)</f>
        <v>INGENIERIA INDUSTRIAL</v>
      </c>
      <c r="D2238" s="18" t="str">
        <f>VLOOKUP(ActividadesCom[[#This Row],[NO. DE CONTROL]],'LISTADO ESTUDIANTES'!A:D,4,FALSE)</f>
        <v>ACTIVO(A)</v>
      </c>
      <c r="E2238" s="5">
        <f>SUM(ActividadesCom[[#This Row],[CRÉD. 1]],ActividadesCom[[#This Row],[CRÉD. 2]],ActividadesCom[[#This Row],[CRÉD. 3]],ActividadesCom[[#This Row],[CRÉD. 4]],ActividadesCom[[#This Row],[CRÉD. 5]])</f>
        <v>5</v>
      </c>
      <c r="F2238" s="17">
        <f>IF(ActividadesCom[[#This Row],[ÚLTIMO SEMESTRE CON CRÉDITOS]]&gt;0,ROUND(AVERAGE(ActividadesCom[[#This Row],[VALOR NIVEL 5]],ActividadesCom[[#This Row],[VALOR NIVEL 4]],ActividadesCom[[#This Row],[VALOR NIVEL 3]],ActividadesCom[[#This Row],[VALOR NIVEL 2]],ActividadesCom[[#This Row],[VALOR NIVEL 1]]),0),"")</f>
        <v>3</v>
      </c>
      <c r="G2238" s="5" t="str">
        <f>IF(ActividadesCom[[#This Row],[PROMEDIO]]="","",IF(ActividadesCom[[#This Row],[PROMEDIO]]&gt;=4,"EXCELENTE",IF(ActividadesCom[[#This Row],[PROMEDIO]]&gt;=3,"NOTABLE",IF(ActividadesCom[[#This Row],[PROMEDIO]]&gt;=2,"BUENO",IF(ActividadesCom[[#This Row],[PROMEDIO]]=1,"SUFICIENTE","")))))</f>
        <v>NOTABLE</v>
      </c>
      <c r="H2238" s="5">
        <f>MAX(ActividadesCom[[#This Row],[PERÍODO 1]],ActividadesCom[[#This Row],[PERÍODO 2]],ActividadesCom[[#This Row],[PERÍODO 3]],ActividadesCom[[#This Row],[PERÍODO 4]],ActividadesCom[[#This Row],[PERÍODO 5]])</f>
        <v>20221</v>
      </c>
      <c r="I2238" s="6" t="s">
        <v>519</v>
      </c>
      <c r="J2238" s="5">
        <v>20183</v>
      </c>
      <c r="K2238" s="5" t="s">
        <v>4010</v>
      </c>
      <c r="L2238" s="5">
        <f>IF(ActividadesCom[[#This Row],[NIVEL 1]]&lt;&gt;0,VLOOKUP(ActividadesCom[[#This Row],[NIVEL 1]],Catálogo!A:B,2,FALSE),"")</f>
        <v>2</v>
      </c>
      <c r="M2238" s="5">
        <v>1</v>
      </c>
      <c r="N2238" s="6" t="s">
        <v>4036</v>
      </c>
      <c r="O2238" s="5">
        <v>20201</v>
      </c>
      <c r="P2238" s="5" t="s">
        <v>4010</v>
      </c>
      <c r="Q2238" s="5">
        <f>IF(ActividadesCom[[#This Row],[NIVEL 2]]&lt;&gt;0,VLOOKUP(ActividadesCom[[#This Row],[NIVEL 2]],Catálogo!A:B,2,FALSE),"")</f>
        <v>2</v>
      </c>
      <c r="R2238" s="5">
        <v>1</v>
      </c>
      <c r="S2238" s="6" t="s">
        <v>4958</v>
      </c>
      <c r="T2238" s="5">
        <v>20221</v>
      </c>
      <c r="U2238" s="5" t="s">
        <v>4009</v>
      </c>
      <c r="V2238" s="5">
        <f>IF(ActividadesCom[[#This Row],[NIVEL 3]]&lt;&gt;0,VLOOKUP(ActividadesCom[[#This Row],[NIVEL 3]],Catálogo!A:B,2,FALSE),"")</f>
        <v>3</v>
      </c>
      <c r="W2238" s="5">
        <v>1</v>
      </c>
      <c r="X2238" s="6" t="s">
        <v>34</v>
      </c>
      <c r="Y2238" s="5">
        <v>20193</v>
      </c>
      <c r="Z2238" s="5" t="s">
        <v>4008</v>
      </c>
      <c r="AA2238" s="5">
        <f>IF(ActividadesCom[[#This Row],[NIVEL 4]]&lt;&gt;0,VLOOKUP(ActividadesCom[[#This Row],[NIVEL 4]],Catálogo!A:B,2,FALSE),"")</f>
        <v>4</v>
      </c>
      <c r="AB2238" s="5">
        <v>1</v>
      </c>
      <c r="AC2238" s="6" t="s">
        <v>34</v>
      </c>
      <c r="AD2238" s="5">
        <v>20183</v>
      </c>
      <c r="AE2238" s="5" t="s">
        <v>4008</v>
      </c>
      <c r="AF2238" s="5">
        <f>IF(ActividadesCom[[#This Row],[NIVEL 5]]&lt;&gt;0,VLOOKUP(ActividadesCom[[#This Row],[NIVEL 5]],Catálogo!A:B,2,FALSE),"")</f>
        <v>4</v>
      </c>
      <c r="AG2238" s="5">
        <v>1</v>
      </c>
      <c r="AH2238" s="2"/>
      <c r="AI2238" s="2"/>
    </row>
    <row r="2239" spans="1:35" ht="30" customHeight="1" x14ac:dyDescent="0.25">
      <c r="A2239" s="7">
        <v>18470201</v>
      </c>
      <c r="B2239" s="97" t="str">
        <f>VLOOKUP(ActividadesCom[[#This Row],[NO. DE CONTROL]],'LISTADO ESTUDIANTES'!A:C,3,FALSE)</f>
        <v>JIMENEZ ALMEYDA OSBERT EMMANUEL</v>
      </c>
      <c r="C2239" s="97" t="str">
        <f>VLOOKUP(ActividadesCom[[#This Row],[NO. DE CONTROL]],'LISTADO ESTUDIANTES'!A:B,2,FALSE)</f>
        <v>INGENIERIA INDUSTRIAL</v>
      </c>
      <c r="D2239" s="18" t="str">
        <f>VLOOKUP(ActividadesCom[[#This Row],[NO. DE CONTROL]],'LISTADO ESTUDIANTES'!A:D,4,FALSE)</f>
        <v>ACTIVO(A)</v>
      </c>
      <c r="E2239" s="5">
        <f>SUM(ActividadesCom[[#This Row],[CRÉD. 1]],ActividadesCom[[#This Row],[CRÉD. 2]],ActividadesCom[[#This Row],[CRÉD. 3]],ActividadesCom[[#This Row],[CRÉD. 4]],ActividadesCom[[#This Row],[CRÉD. 5]])</f>
        <v>5</v>
      </c>
      <c r="F2239" s="17">
        <f>IF(ActividadesCom[[#This Row],[ÚLTIMO SEMESTRE CON CRÉDITOS]]&gt;0,ROUND(AVERAGE(ActividadesCom[[#This Row],[VALOR NIVEL 5]],ActividadesCom[[#This Row],[VALOR NIVEL 4]],ActividadesCom[[#This Row],[VALOR NIVEL 3]],ActividadesCom[[#This Row],[VALOR NIVEL 2]],ActividadesCom[[#This Row],[VALOR NIVEL 1]]),0),"")</f>
        <v>2</v>
      </c>
      <c r="G2239" s="5" t="str">
        <f>IF(ActividadesCom[[#This Row],[PROMEDIO]]="","",IF(ActividadesCom[[#This Row],[PROMEDIO]]&gt;=4,"EXCELENTE",IF(ActividadesCom[[#This Row],[PROMEDIO]]&gt;=3,"NOTABLE",IF(ActividadesCom[[#This Row],[PROMEDIO]]&gt;=2,"BUENO",IF(ActividadesCom[[#This Row],[PROMEDIO]]=1,"SUFICIENTE","")))))</f>
        <v>BUENO</v>
      </c>
      <c r="H2239" s="5">
        <f>MAX(ActividadesCom[[#This Row],[PERÍODO 1]],ActividadesCom[[#This Row],[PERÍODO 2]],ActividadesCom[[#This Row],[PERÍODO 3]],ActividadesCom[[#This Row],[PERÍODO 4]],ActividadesCom[[#This Row],[PERÍODO 5]])</f>
        <v>20211</v>
      </c>
      <c r="I2239" s="6" t="s">
        <v>1012</v>
      </c>
      <c r="J2239" s="5">
        <v>20191</v>
      </c>
      <c r="K2239" s="5" t="s">
        <v>4010</v>
      </c>
      <c r="L2239" s="5">
        <f>IF(ActividadesCom[[#This Row],[NIVEL 1]]&lt;&gt;0,VLOOKUP(ActividadesCom[[#This Row],[NIVEL 1]],Catálogo!A:B,2,FALSE),"")</f>
        <v>2</v>
      </c>
      <c r="M2239" s="5">
        <v>1</v>
      </c>
      <c r="N2239" s="6" t="s">
        <v>1018</v>
      </c>
      <c r="O2239" s="5">
        <v>20193</v>
      </c>
      <c r="P2239" s="5" t="s">
        <v>4010</v>
      </c>
      <c r="Q2239" s="5">
        <f>IF(ActividadesCom[[#This Row],[NIVEL 2]]&lt;&gt;0,VLOOKUP(ActividadesCom[[#This Row],[NIVEL 2]],Catálogo!A:B,2,FALSE),"")</f>
        <v>2</v>
      </c>
      <c r="R2239" s="5">
        <v>1</v>
      </c>
      <c r="S2239" s="6" t="s">
        <v>519</v>
      </c>
      <c r="T2239" s="5">
        <v>20183</v>
      </c>
      <c r="U2239" s="5" t="s">
        <v>4009</v>
      </c>
      <c r="V2239" s="5">
        <f>IF(ActividadesCom[[#This Row],[NIVEL 3]]&lt;&gt;0,VLOOKUP(ActividadesCom[[#This Row],[NIVEL 3]],Catálogo!A:B,2,FALSE),"")</f>
        <v>3</v>
      </c>
      <c r="W2239" s="5">
        <v>1</v>
      </c>
      <c r="X2239" s="6" t="s">
        <v>4480</v>
      </c>
      <c r="Y2239" s="5">
        <v>20211</v>
      </c>
      <c r="Z2239" s="5" t="s">
        <v>4009</v>
      </c>
      <c r="AA2239" s="5">
        <f>IF(ActividadesCom[[#This Row],[NIVEL 4]]&lt;&gt;0,VLOOKUP(ActividadesCom[[#This Row],[NIVEL 4]],Catálogo!A:B,2,FALSE),"")</f>
        <v>3</v>
      </c>
      <c r="AB2239" s="5">
        <v>1</v>
      </c>
      <c r="AC2239" s="6" t="s">
        <v>31</v>
      </c>
      <c r="AD2239" s="5">
        <v>20183</v>
      </c>
      <c r="AE2239" s="5" t="s">
        <v>4010</v>
      </c>
      <c r="AF2239" s="5">
        <f>IF(ActividadesCom[[#This Row],[NIVEL 5]]&lt;&gt;0,VLOOKUP(ActividadesCom[[#This Row],[NIVEL 5]],Catálogo!A:B,2,FALSE),"")</f>
        <v>2</v>
      </c>
      <c r="AG2239" s="5">
        <v>1</v>
      </c>
      <c r="AH2239" s="2"/>
      <c r="AI2239" s="2"/>
    </row>
    <row r="2240" spans="1:35" ht="30" hidden="1" customHeight="1" x14ac:dyDescent="0.25">
      <c r="A2240" s="7">
        <v>18470202</v>
      </c>
      <c r="B2240" s="97" t="str">
        <f>VLOOKUP(ActividadesCom[[#This Row],[NO. DE CONTROL]],'LISTADO ESTUDIANTES'!A:C,3,FALSE)</f>
        <v>CHAN CORTES KEVIN ALEJANDRO</v>
      </c>
      <c r="C2240" s="97" t="str">
        <f>VLOOKUP(ActividadesCom[[#This Row],[NO. DE CONTROL]],'LISTADO ESTUDIANTES'!A:B,2,FALSE)</f>
        <v>INGENIERIA INDUSTRIAL</v>
      </c>
      <c r="D2240" s="18" t="str">
        <f>VLOOKUP(ActividadesCom[[#This Row],[NO. DE CONTROL]],'LISTADO ESTUDIANTES'!A:D,4,FALSE)</f>
        <v>BAJA</v>
      </c>
      <c r="E2240" s="5">
        <f>SUM(ActividadesCom[[#This Row],[CRÉD. 1]],ActividadesCom[[#This Row],[CRÉD. 2]],ActividadesCom[[#This Row],[CRÉD. 3]],ActividadesCom[[#This Row],[CRÉD. 4]],ActividadesCom[[#This Row],[CRÉD. 5]])</f>
        <v>0</v>
      </c>
      <c r="F2240" s="17" t="str">
        <f>IF(ActividadesCom[[#This Row],[ÚLTIMO SEMESTRE CON CRÉDITOS]]&gt;0,ROUND(AVERAGE(ActividadesCom[[#This Row],[VALOR NIVEL 5]],ActividadesCom[[#This Row],[VALOR NIVEL 4]],ActividadesCom[[#This Row],[VALOR NIVEL 3]],ActividadesCom[[#This Row],[VALOR NIVEL 2]],ActividadesCom[[#This Row],[VALOR NIVEL 1]]),0),"")</f>
        <v/>
      </c>
      <c r="G2240" s="5" t="str">
        <f>IF(ActividadesCom[[#This Row],[PROMEDIO]]="","",IF(ActividadesCom[[#This Row],[PROMEDIO]]&gt;=4,"EXCELENTE",IF(ActividadesCom[[#This Row],[PROMEDIO]]&gt;=3,"NOTABLE",IF(ActividadesCom[[#This Row],[PROMEDIO]]&gt;=2,"BUENO",IF(ActividadesCom[[#This Row],[PROMEDIO]]=1,"SUFICIENTE","")))))</f>
        <v/>
      </c>
      <c r="H2240" s="5">
        <f>MAX(ActividadesCom[[#This Row],[PERÍODO 1]],ActividadesCom[[#This Row],[PERÍODO 2]],ActividadesCom[[#This Row],[PERÍODO 3]],ActividadesCom[[#This Row],[PERÍODO 4]],ActividadesCom[[#This Row],[PERÍODO 5]])</f>
        <v>0</v>
      </c>
      <c r="I2240" s="6"/>
      <c r="J2240" s="5"/>
      <c r="K2240" s="5"/>
      <c r="L2240" s="5" t="str">
        <f>IF(ActividadesCom[[#This Row],[NIVEL 1]]&lt;&gt;0,VLOOKUP(ActividadesCom[[#This Row],[NIVEL 1]],Catálogo!A:B,2,FALSE),"")</f>
        <v/>
      </c>
      <c r="M2240" s="5"/>
      <c r="N2240" s="6"/>
      <c r="O2240" s="5"/>
      <c r="P2240" s="5"/>
      <c r="Q2240" s="5" t="str">
        <f>IF(ActividadesCom[[#This Row],[NIVEL 2]]&lt;&gt;0,VLOOKUP(ActividadesCom[[#This Row],[NIVEL 2]],Catálogo!A:B,2,FALSE),"")</f>
        <v/>
      </c>
      <c r="R2240" s="5"/>
      <c r="S2240" s="6"/>
      <c r="T2240" s="5"/>
      <c r="U2240" s="5"/>
      <c r="V2240" s="5" t="str">
        <f>IF(ActividadesCom[[#This Row],[NIVEL 3]]&lt;&gt;0,VLOOKUP(ActividadesCom[[#This Row],[NIVEL 3]],Catálogo!A:B,2,FALSE),"")</f>
        <v/>
      </c>
      <c r="W2240" s="5"/>
      <c r="X2240" s="6"/>
      <c r="Y2240" s="5"/>
      <c r="Z2240" s="5"/>
      <c r="AA2240" s="5" t="str">
        <f>IF(ActividadesCom[[#This Row],[NIVEL 4]]&lt;&gt;0,VLOOKUP(ActividadesCom[[#This Row],[NIVEL 4]],Catálogo!A:B,2,FALSE),"")</f>
        <v/>
      </c>
      <c r="AB2240" s="5"/>
      <c r="AC2240" s="30"/>
      <c r="AD2240" s="27"/>
      <c r="AE2240" s="27"/>
      <c r="AF2240" s="5" t="str">
        <f>IF(ActividadesCom[[#This Row],[NIVEL 5]]&lt;&gt;0,VLOOKUP(ActividadesCom[[#This Row],[NIVEL 5]],Catálogo!A:B,2,FALSE),"")</f>
        <v/>
      </c>
      <c r="AG2240" s="5"/>
      <c r="AH2240" s="2"/>
      <c r="AI2240" s="2"/>
    </row>
    <row r="2241" spans="1:35" ht="30" customHeight="1" x14ac:dyDescent="0.25">
      <c r="A2241" s="7">
        <v>18470203</v>
      </c>
      <c r="B2241" s="97" t="str">
        <f>VLOOKUP(ActividadesCom[[#This Row],[NO. DE CONTROL]],'LISTADO ESTUDIANTES'!A:C,3,FALSE)</f>
        <v>ZUBIETA PEREZ JENNIFER LISETTE</v>
      </c>
      <c r="C2241" s="97" t="str">
        <f>VLOOKUP(ActividadesCom[[#This Row],[NO. DE CONTROL]],'LISTADO ESTUDIANTES'!A:B,2,FALSE)</f>
        <v>INGENIERIA INDUSTRIAL</v>
      </c>
      <c r="D2241" s="18" t="str">
        <f>VLOOKUP(ActividadesCom[[#This Row],[NO. DE CONTROL]],'LISTADO ESTUDIANTES'!A:D,4,FALSE)</f>
        <v>ACTIVO(A)</v>
      </c>
      <c r="E2241" s="5">
        <f>SUM(ActividadesCom[[#This Row],[CRÉD. 1]],ActividadesCom[[#This Row],[CRÉD. 2]],ActividadesCom[[#This Row],[CRÉD. 3]],ActividadesCom[[#This Row],[CRÉD. 4]],ActividadesCom[[#This Row],[CRÉD. 5]])</f>
        <v>5</v>
      </c>
      <c r="F2241" s="17">
        <f>IF(ActividadesCom[[#This Row],[ÚLTIMO SEMESTRE CON CRÉDITOS]]&gt;0,ROUND(AVERAGE(ActividadesCom[[#This Row],[VALOR NIVEL 5]],ActividadesCom[[#This Row],[VALOR NIVEL 4]],ActividadesCom[[#This Row],[VALOR NIVEL 3]],ActividadesCom[[#This Row],[VALOR NIVEL 2]],ActividadesCom[[#This Row],[VALOR NIVEL 1]]),0),"")</f>
        <v>2</v>
      </c>
      <c r="G2241" s="5" t="str">
        <f>IF(ActividadesCom[[#This Row],[PROMEDIO]]="","",IF(ActividadesCom[[#This Row],[PROMEDIO]]&gt;=4,"EXCELENTE",IF(ActividadesCom[[#This Row],[PROMEDIO]]&gt;=3,"NOTABLE",IF(ActividadesCom[[#This Row],[PROMEDIO]]&gt;=2,"BUENO",IF(ActividadesCom[[#This Row],[PROMEDIO]]=1,"SUFICIENTE","")))))</f>
        <v>BUENO</v>
      </c>
      <c r="H2241" s="5">
        <f>MAX(ActividadesCom[[#This Row],[PERÍODO 1]],ActividadesCom[[#This Row],[PERÍODO 2]],ActividadesCom[[#This Row],[PERÍODO 3]],ActividadesCom[[#This Row],[PERÍODO 4]],ActividadesCom[[#This Row],[PERÍODO 5]])</f>
        <v>20211</v>
      </c>
      <c r="I2241" s="6" t="s">
        <v>1018</v>
      </c>
      <c r="J2241" s="5">
        <v>20193</v>
      </c>
      <c r="K2241" s="5" t="s">
        <v>4010</v>
      </c>
      <c r="L2241" s="5">
        <f>IF(ActividadesCom[[#This Row],[NIVEL 1]]&lt;&gt;0,VLOOKUP(ActividadesCom[[#This Row],[NIVEL 1]],Catálogo!A:B,2,FALSE),"")</f>
        <v>2</v>
      </c>
      <c r="M2241" s="5">
        <v>1</v>
      </c>
      <c r="N2241" s="6" t="s">
        <v>519</v>
      </c>
      <c r="O2241" s="5">
        <v>20183</v>
      </c>
      <c r="P2241" s="5" t="s">
        <v>4010</v>
      </c>
      <c r="Q2241" s="5">
        <f>IF(ActividadesCom[[#This Row],[NIVEL 2]]&lt;&gt;0,VLOOKUP(ActividadesCom[[#This Row],[NIVEL 2]],Catálogo!A:B,2,FALSE),"")</f>
        <v>2</v>
      </c>
      <c r="R2241" s="5">
        <v>1</v>
      </c>
      <c r="S2241" s="6" t="s">
        <v>4037</v>
      </c>
      <c r="T2241" s="5">
        <v>20201</v>
      </c>
      <c r="U2241" s="5" t="s">
        <v>4009</v>
      </c>
      <c r="V2241" s="5">
        <f>IF(ActividadesCom[[#This Row],[NIVEL 3]]&lt;&gt;0,VLOOKUP(ActividadesCom[[#This Row],[NIVEL 3]],Catálogo!A:B,2,FALSE),"")</f>
        <v>3</v>
      </c>
      <c r="W2241" s="5">
        <v>1</v>
      </c>
      <c r="X2241" s="6" t="s">
        <v>4036</v>
      </c>
      <c r="Y2241" s="5">
        <v>20201</v>
      </c>
      <c r="Z2241" s="5" t="s">
        <v>4009</v>
      </c>
      <c r="AA2241" s="5">
        <f>IF(ActividadesCom[[#This Row],[NIVEL 4]]&lt;&gt;0,VLOOKUP(ActividadesCom[[#This Row],[NIVEL 4]],Catálogo!A:B,2,FALSE),"")</f>
        <v>3</v>
      </c>
      <c r="AB2241" s="5">
        <v>1</v>
      </c>
      <c r="AC2241" s="6" t="s">
        <v>4397</v>
      </c>
      <c r="AD2241" s="5">
        <v>20211</v>
      </c>
      <c r="AE2241" s="5" t="s">
        <v>4010</v>
      </c>
      <c r="AF2241" s="5">
        <f>IF(ActividadesCom[[#This Row],[NIVEL 5]]&lt;&gt;0,VLOOKUP(ActividadesCom[[#This Row],[NIVEL 5]],Catálogo!A:B,2,FALSE),"")</f>
        <v>2</v>
      </c>
      <c r="AG2241" s="5">
        <v>1</v>
      </c>
      <c r="AH2241" s="2"/>
      <c r="AI2241" s="2"/>
    </row>
    <row r="2242" spans="1:35" ht="30" hidden="1" customHeight="1" x14ac:dyDescent="0.25">
      <c r="A2242" s="7">
        <v>18470204</v>
      </c>
      <c r="B2242" s="97" t="str">
        <f>VLOOKUP(ActividadesCom[[#This Row],[NO. DE CONTROL]],'LISTADO ESTUDIANTES'!A:C,3,FALSE)</f>
        <v>GUZMAN REBOLLEDO SAMUEL ABRAHAM</v>
      </c>
      <c r="C2242" s="97" t="str">
        <f>VLOOKUP(ActividadesCom[[#This Row],[NO. DE CONTROL]],'LISTADO ESTUDIANTES'!A:B,2,FALSE)</f>
        <v>INGENIERIA INDUSTRIAL</v>
      </c>
      <c r="D2242" s="18" t="str">
        <f>VLOOKUP(ActividadesCom[[#This Row],[NO. DE CONTROL]],'LISTADO ESTUDIANTES'!A:D,4,FALSE)</f>
        <v>BAJA</v>
      </c>
      <c r="E2242" s="5">
        <f>SUM(ActividadesCom[[#This Row],[CRÉD. 1]],ActividadesCom[[#This Row],[CRÉD. 2]],ActividadesCom[[#This Row],[CRÉD. 3]],ActividadesCom[[#This Row],[CRÉD. 4]],ActividadesCom[[#This Row],[CRÉD. 5]])</f>
        <v>1</v>
      </c>
      <c r="F2242" s="17">
        <f>IF(ActividadesCom[[#This Row],[ÚLTIMO SEMESTRE CON CRÉDITOS]]&gt;0,ROUND(AVERAGE(ActividadesCom[[#This Row],[VALOR NIVEL 5]],ActividadesCom[[#This Row],[VALOR NIVEL 4]],ActividadesCom[[#This Row],[VALOR NIVEL 3]],ActividadesCom[[#This Row],[VALOR NIVEL 2]],ActividadesCom[[#This Row],[VALOR NIVEL 1]]),0),"")</f>
        <v>4</v>
      </c>
      <c r="G2242" s="5" t="str">
        <f>IF(ActividadesCom[[#This Row],[PROMEDIO]]="","",IF(ActividadesCom[[#This Row],[PROMEDIO]]&gt;=4,"EXCELENTE",IF(ActividadesCom[[#This Row],[PROMEDIO]]&gt;=3,"NOTABLE",IF(ActividadesCom[[#This Row],[PROMEDIO]]&gt;=2,"BUENO",IF(ActividadesCom[[#This Row],[PROMEDIO]]=1,"SUFICIENTE","")))))</f>
        <v>EXCELENTE</v>
      </c>
      <c r="H2242" s="5">
        <f>MAX(ActividadesCom[[#This Row],[PERÍODO 1]],ActividadesCom[[#This Row],[PERÍODO 2]],ActividadesCom[[#This Row],[PERÍODO 3]],ActividadesCom[[#This Row],[PERÍODO 4]],ActividadesCom[[#This Row],[PERÍODO 5]])</f>
        <v>20183</v>
      </c>
      <c r="I2242" s="6"/>
      <c r="J2242" s="5"/>
      <c r="K2242" s="5"/>
      <c r="L2242" s="5" t="str">
        <f>IF(ActividadesCom[[#This Row],[NIVEL 1]]&lt;&gt;0,VLOOKUP(ActividadesCom[[#This Row],[NIVEL 1]],Catálogo!A:B,2,FALSE),"")</f>
        <v/>
      </c>
      <c r="M2242" s="5"/>
      <c r="N2242" s="6"/>
      <c r="O2242" s="5"/>
      <c r="P2242" s="5"/>
      <c r="Q2242" s="5" t="str">
        <f>IF(ActividadesCom[[#This Row],[NIVEL 2]]&lt;&gt;0,VLOOKUP(ActividadesCom[[#This Row],[NIVEL 2]],Catálogo!A:B,2,FALSE),"")</f>
        <v/>
      </c>
      <c r="R2242" s="5"/>
      <c r="S2242" s="6"/>
      <c r="T2242" s="5"/>
      <c r="U2242" s="5"/>
      <c r="V2242" s="5" t="str">
        <f>IF(ActividadesCom[[#This Row],[NIVEL 3]]&lt;&gt;0,VLOOKUP(ActividadesCom[[#This Row],[NIVEL 3]],Catálogo!A:B,2,FALSE),"")</f>
        <v/>
      </c>
      <c r="W2242" s="5"/>
      <c r="X2242" s="6"/>
      <c r="Y2242" s="5"/>
      <c r="Z2242" s="5"/>
      <c r="AA2242" s="5" t="str">
        <f>IF(ActividadesCom[[#This Row],[NIVEL 4]]&lt;&gt;0,VLOOKUP(ActividadesCom[[#This Row],[NIVEL 4]],Catálogo!A:B,2,FALSE),"")</f>
        <v/>
      </c>
      <c r="AB2242" s="5"/>
      <c r="AC2242" s="6" t="s">
        <v>34</v>
      </c>
      <c r="AD2242" s="5">
        <v>20183</v>
      </c>
      <c r="AE2242" s="5" t="s">
        <v>4008</v>
      </c>
      <c r="AF2242" s="5">
        <f>IF(ActividadesCom[[#This Row],[NIVEL 5]]&lt;&gt;0,VLOOKUP(ActividadesCom[[#This Row],[NIVEL 5]],Catálogo!A:B,2,FALSE),"")</f>
        <v>4</v>
      </c>
      <c r="AG2242" s="5">
        <v>1</v>
      </c>
      <c r="AH2242" s="2"/>
      <c r="AI2242" s="2"/>
    </row>
    <row r="2243" spans="1:35" ht="30" customHeight="1" x14ac:dyDescent="0.25">
      <c r="A2243" s="7">
        <v>18470205</v>
      </c>
      <c r="B2243" s="97" t="str">
        <f>VLOOKUP(ActividadesCom[[#This Row],[NO. DE CONTROL]],'LISTADO ESTUDIANTES'!A:C,3,FALSE)</f>
        <v>PUCH RODRIGUEZ MERLY PATRICIA</v>
      </c>
      <c r="C2243" s="97" t="str">
        <f>VLOOKUP(ActividadesCom[[#This Row],[NO. DE CONTROL]],'LISTADO ESTUDIANTES'!A:B,2,FALSE)</f>
        <v>INGENIERIA INDUSTRIAL</v>
      </c>
      <c r="D2243" s="18" t="str">
        <f>VLOOKUP(ActividadesCom[[#This Row],[NO. DE CONTROL]],'LISTADO ESTUDIANTES'!A:D,4,FALSE)</f>
        <v>ACTIVO(A)</v>
      </c>
      <c r="E2243" s="5">
        <f>SUM(ActividadesCom[[#This Row],[CRÉD. 1]],ActividadesCom[[#This Row],[CRÉD. 2]],ActividadesCom[[#This Row],[CRÉD. 3]],ActividadesCom[[#This Row],[CRÉD. 4]],ActividadesCom[[#This Row],[CRÉD. 5]])</f>
        <v>5</v>
      </c>
      <c r="F2243" s="17">
        <f>IF(ActividadesCom[[#This Row],[ÚLTIMO SEMESTRE CON CRÉDITOS]]&gt;0,ROUND(AVERAGE(ActividadesCom[[#This Row],[VALOR NIVEL 5]],ActividadesCom[[#This Row],[VALOR NIVEL 4]],ActividadesCom[[#This Row],[VALOR NIVEL 3]],ActividadesCom[[#This Row],[VALOR NIVEL 2]],ActividadesCom[[#This Row],[VALOR NIVEL 1]]),0),"")</f>
        <v>3</v>
      </c>
      <c r="G2243" s="5" t="str">
        <f>IF(ActividadesCom[[#This Row],[PROMEDIO]]="","",IF(ActividadesCom[[#This Row],[PROMEDIO]]&gt;=4,"EXCELENTE",IF(ActividadesCom[[#This Row],[PROMEDIO]]&gt;=3,"NOTABLE",IF(ActividadesCom[[#This Row],[PROMEDIO]]&gt;=2,"BUENO",IF(ActividadesCom[[#This Row],[PROMEDIO]]=1,"SUFICIENTE","")))))</f>
        <v>NOTABLE</v>
      </c>
      <c r="H2243" s="5">
        <f>MAX(ActividadesCom[[#This Row],[PERÍODO 1]],ActividadesCom[[#This Row],[PERÍODO 2]],ActividadesCom[[#This Row],[PERÍODO 3]],ActividadesCom[[#This Row],[PERÍODO 4]],ActividadesCom[[#This Row],[PERÍODO 5]])</f>
        <v>20221</v>
      </c>
      <c r="I2243" s="6" t="s">
        <v>1018</v>
      </c>
      <c r="J2243" s="5">
        <v>20193</v>
      </c>
      <c r="K2243" s="5" t="s">
        <v>4010</v>
      </c>
      <c r="L2243" s="5">
        <f>IF(ActividadesCom[[#This Row],[NIVEL 1]]&lt;&gt;0,VLOOKUP(ActividadesCom[[#This Row],[NIVEL 1]],Catálogo!A:B,2,FALSE),"")</f>
        <v>2</v>
      </c>
      <c r="M2243" s="5">
        <v>1</v>
      </c>
      <c r="N2243" s="6" t="s">
        <v>519</v>
      </c>
      <c r="O2243" s="5">
        <v>20183</v>
      </c>
      <c r="P2243" s="5" t="s">
        <v>4010</v>
      </c>
      <c r="Q2243" s="5">
        <f>IF(ActividadesCom[[#This Row],[NIVEL 2]]&lt;&gt;0,VLOOKUP(ActividadesCom[[#This Row],[NIVEL 2]],Catálogo!A:B,2,FALSE),"")</f>
        <v>2</v>
      </c>
      <c r="R2243" s="5">
        <v>1</v>
      </c>
      <c r="S2243" s="6" t="s">
        <v>4958</v>
      </c>
      <c r="T2243" s="5">
        <v>20221</v>
      </c>
      <c r="U2243" s="5" t="s">
        <v>4010</v>
      </c>
      <c r="V2243" s="5">
        <f>IF(ActividadesCom[[#This Row],[NIVEL 3]]&lt;&gt;0,VLOOKUP(ActividadesCom[[#This Row],[NIVEL 3]],Catálogo!A:B,2,FALSE),"")</f>
        <v>2</v>
      </c>
      <c r="W2243" s="5">
        <v>1</v>
      </c>
      <c r="X2243" s="6" t="s">
        <v>34</v>
      </c>
      <c r="Y2243" s="5">
        <v>20193</v>
      </c>
      <c r="Z2243" s="5" t="s">
        <v>4008</v>
      </c>
      <c r="AA2243" s="5">
        <f>IF(ActividadesCom[[#This Row],[NIVEL 4]]&lt;&gt;0,VLOOKUP(ActividadesCom[[#This Row],[NIVEL 4]],Catálogo!A:B,2,FALSE),"")</f>
        <v>4</v>
      </c>
      <c r="AB2243" s="5">
        <v>1</v>
      </c>
      <c r="AC2243" s="6" t="s">
        <v>34</v>
      </c>
      <c r="AD2243" s="5">
        <v>20183</v>
      </c>
      <c r="AE2243" s="5" t="s">
        <v>4009</v>
      </c>
      <c r="AF2243" s="5">
        <f>IF(ActividadesCom[[#This Row],[NIVEL 5]]&lt;&gt;0,VLOOKUP(ActividadesCom[[#This Row],[NIVEL 5]],Catálogo!A:B,2,FALSE),"")</f>
        <v>3</v>
      </c>
      <c r="AG2243" s="5">
        <v>1</v>
      </c>
      <c r="AH2243" s="2"/>
      <c r="AI2243" s="2"/>
    </row>
    <row r="2244" spans="1:35" ht="30" hidden="1" customHeight="1" x14ac:dyDescent="0.25">
      <c r="A2244" s="7">
        <v>18470206</v>
      </c>
      <c r="B2244" s="97" t="str">
        <f>VLOOKUP(ActividadesCom[[#This Row],[NO. DE CONTROL]],'LISTADO ESTUDIANTES'!A:C,3,FALSE)</f>
        <v>NARVAEZ PEREZ ALEJANDRO DE JESUS</v>
      </c>
      <c r="C2244" s="97" t="str">
        <f>VLOOKUP(ActividadesCom[[#This Row],[NO. DE CONTROL]],'LISTADO ESTUDIANTES'!A:B,2,FALSE)</f>
        <v>INGENIERIA INDUSTRIAL</v>
      </c>
      <c r="D2244" s="18" t="str">
        <f>VLOOKUP(ActividadesCom[[#This Row],[NO. DE CONTROL]],'LISTADO ESTUDIANTES'!A:D,4,FALSE)</f>
        <v>BAJA</v>
      </c>
      <c r="E2244" s="5">
        <f>SUM(ActividadesCom[[#This Row],[CRÉD. 1]],ActividadesCom[[#This Row],[CRÉD. 2]],ActividadesCom[[#This Row],[CRÉD. 3]],ActividadesCom[[#This Row],[CRÉD. 4]],ActividadesCom[[#This Row],[CRÉD. 5]])</f>
        <v>0</v>
      </c>
      <c r="F2244" s="17" t="str">
        <f>IF(ActividadesCom[[#This Row],[ÚLTIMO SEMESTRE CON CRÉDITOS]]&gt;0,ROUND(AVERAGE(ActividadesCom[[#This Row],[VALOR NIVEL 5]],ActividadesCom[[#This Row],[VALOR NIVEL 4]],ActividadesCom[[#This Row],[VALOR NIVEL 3]],ActividadesCom[[#This Row],[VALOR NIVEL 2]],ActividadesCom[[#This Row],[VALOR NIVEL 1]]),0),"")</f>
        <v/>
      </c>
      <c r="G2244" s="5" t="str">
        <f>IF(ActividadesCom[[#This Row],[PROMEDIO]]="","",IF(ActividadesCom[[#This Row],[PROMEDIO]]&gt;=4,"EXCELENTE",IF(ActividadesCom[[#This Row],[PROMEDIO]]&gt;=3,"NOTABLE",IF(ActividadesCom[[#This Row],[PROMEDIO]]&gt;=2,"BUENO",IF(ActividadesCom[[#This Row],[PROMEDIO]]=1,"SUFICIENTE","")))))</f>
        <v/>
      </c>
      <c r="H2244" s="5">
        <f>MAX(ActividadesCom[[#This Row],[PERÍODO 1]],ActividadesCom[[#This Row],[PERÍODO 2]],ActividadesCom[[#This Row],[PERÍODO 3]],ActividadesCom[[#This Row],[PERÍODO 4]],ActividadesCom[[#This Row],[PERÍODO 5]])</f>
        <v>0</v>
      </c>
      <c r="I2244" s="6"/>
      <c r="J2244" s="5"/>
      <c r="K2244" s="5"/>
      <c r="L2244" s="5" t="str">
        <f>IF(ActividadesCom[[#This Row],[NIVEL 1]]&lt;&gt;0,VLOOKUP(ActividadesCom[[#This Row],[NIVEL 1]],Catálogo!A:B,2,FALSE),"")</f>
        <v/>
      </c>
      <c r="M2244" s="5"/>
      <c r="N2244" s="6"/>
      <c r="O2244" s="5"/>
      <c r="P2244" s="5"/>
      <c r="Q2244" s="5" t="str">
        <f>IF(ActividadesCom[[#This Row],[NIVEL 2]]&lt;&gt;0,VLOOKUP(ActividadesCom[[#This Row],[NIVEL 2]],Catálogo!A:B,2,FALSE),"")</f>
        <v/>
      </c>
      <c r="R2244" s="5"/>
      <c r="S2244" s="6"/>
      <c r="T2244" s="5"/>
      <c r="U2244" s="5"/>
      <c r="V2244" s="5" t="str">
        <f>IF(ActividadesCom[[#This Row],[NIVEL 3]]&lt;&gt;0,VLOOKUP(ActividadesCom[[#This Row],[NIVEL 3]],Catálogo!A:B,2,FALSE),"")</f>
        <v/>
      </c>
      <c r="W2244" s="5"/>
      <c r="X2244" s="6"/>
      <c r="Y2244" s="5"/>
      <c r="Z2244" s="5"/>
      <c r="AA2244" s="5" t="str">
        <f>IF(ActividadesCom[[#This Row],[NIVEL 4]]&lt;&gt;0,VLOOKUP(ActividadesCom[[#This Row],[NIVEL 4]],Catálogo!A:B,2,FALSE),"")</f>
        <v/>
      </c>
      <c r="AB2244" s="5"/>
      <c r="AC2244" s="6"/>
      <c r="AD2244" s="5"/>
      <c r="AE2244" s="5"/>
      <c r="AF2244" s="5" t="str">
        <f>IF(ActividadesCom[[#This Row],[NIVEL 5]]&lt;&gt;0,VLOOKUP(ActividadesCom[[#This Row],[NIVEL 5]],Catálogo!A:B,2,FALSE),"")</f>
        <v/>
      </c>
      <c r="AG2244" s="5"/>
      <c r="AH2244" s="2"/>
      <c r="AI2244" s="2"/>
    </row>
    <row r="2245" spans="1:35" ht="30" customHeight="1" x14ac:dyDescent="0.25">
      <c r="A2245" s="7">
        <v>18470207</v>
      </c>
      <c r="B2245" s="97" t="str">
        <f>VLOOKUP(ActividadesCom[[#This Row],[NO. DE CONTROL]],'LISTADO ESTUDIANTES'!A:C,3,FALSE)</f>
        <v>GARMA VAZQUEZ YIMI DE LOS ANGELES</v>
      </c>
      <c r="C2245" s="97" t="str">
        <f>VLOOKUP(ActividadesCom[[#This Row],[NO. DE CONTROL]],'LISTADO ESTUDIANTES'!A:B,2,FALSE)</f>
        <v>INGENIERIA INDUSTRIAL</v>
      </c>
      <c r="D2245" s="18" t="str">
        <f>VLOOKUP(ActividadesCom[[#This Row],[NO. DE CONTROL]],'LISTADO ESTUDIANTES'!A:D,4,FALSE)</f>
        <v>ACTIVO(A)</v>
      </c>
      <c r="E2245" s="5">
        <f>SUM(ActividadesCom[[#This Row],[CRÉD. 1]],ActividadesCom[[#This Row],[CRÉD. 2]],ActividadesCom[[#This Row],[CRÉD. 3]],ActividadesCom[[#This Row],[CRÉD. 4]],ActividadesCom[[#This Row],[CRÉD. 5]])</f>
        <v>5</v>
      </c>
      <c r="F2245" s="17">
        <f>IF(ActividadesCom[[#This Row],[ÚLTIMO SEMESTRE CON CRÉDITOS]]&gt;0,ROUND(AVERAGE(ActividadesCom[[#This Row],[VALOR NIVEL 5]],ActividadesCom[[#This Row],[VALOR NIVEL 4]],ActividadesCom[[#This Row],[VALOR NIVEL 3]],ActividadesCom[[#This Row],[VALOR NIVEL 2]],ActividadesCom[[#This Row],[VALOR NIVEL 1]]),0),"")</f>
        <v>3</v>
      </c>
      <c r="G2245" s="5" t="str">
        <f>IF(ActividadesCom[[#This Row],[PROMEDIO]]="","",IF(ActividadesCom[[#This Row],[PROMEDIO]]&gt;=4,"EXCELENTE",IF(ActividadesCom[[#This Row],[PROMEDIO]]&gt;=3,"NOTABLE",IF(ActividadesCom[[#This Row],[PROMEDIO]]&gt;=2,"BUENO",IF(ActividadesCom[[#This Row],[PROMEDIO]]=1,"SUFICIENTE","")))))</f>
        <v>NOTABLE</v>
      </c>
      <c r="H2245" s="5">
        <f>MAX(ActividadesCom[[#This Row],[PERÍODO 1]],ActividadesCom[[#This Row],[PERÍODO 2]],ActividadesCom[[#This Row],[PERÍODO 3]],ActividadesCom[[#This Row],[PERÍODO 4]],ActividadesCom[[#This Row],[PERÍODO 5]])</f>
        <v>20221</v>
      </c>
      <c r="I2245" s="6" t="s">
        <v>4958</v>
      </c>
      <c r="J2245" s="5">
        <v>20221</v>
      </c>
      <c r="K2245" s="5" t="s">
        <v>4010</v>
      </c>
      <c r="L2245" s="5">
        <f>IF(ActividadesCom[[#This Row],[NIVEL 1]]&lt;&gt;0,VLOOKUP(ActividadesCom[[#This Row],[NIVEL 1]],Catálogo!A:B,2,FALSE),"")</f>
        <v>2</v>
      </c>
      <c r="M2245" s="5">
        <v>1</v>
      </c>
      <c r="N2245" s="6" t="s">
        <v>4961</v>
      </c>
      <c r="O2245" s="5">
        <v>20221</v>
      </c>
      <c r="P2245" s="5" t="s">
        <v>4010</v>
      </c>
      <c r="Q2245" s="5">
        <f>IF(ActividadesCom[[#This Row],[NIVEL 2]]&lt;&gt;0,VLOOKUP(ActividadesCom[[#This Row],[NIVEL 2]],Catálogo!A:B,2,FALSE),"")</f>
        <v>2</v>
      </c>
      <c r="R2245" s="5">
        <v>1</v>
      </c>
      <c r="S2245" s="6" t="s">
        <v>5484</v>
      </c>
      <c r="T2245" s="5">
        <v>20221</v>
      </c>
      <c r="U2245" s="5" t="s">
        <v>4009</v>
      </c>
      <c r="V2245" s="5">
        <f>IF(ActividadesCom[[#This Row],[NIVEL 3]]&lt;&gt;0,VLOOKUP(ActividadesCom[[#This Row],[NIVEL 3]],Catálogo!A:B,2,FALSE),"")</f>
        <v>3</v>
      </c>
      <c r="W2245" s="5">
        <v>1</v>
      </c>
      <c r="X2245" s="6" t="s">
        <v>34</v>
      </c>
      <c r="Y2245" s="5">
        <v>20193</v>
      </c>
      <c r="Z2245" s="5" t="s">
        <v>4008</v>
      </c>
      <c r="AA2245" s="5">
        <f>IF(ActividadesCom[[#This Row],[NIVEL 4]]&lt;&gt;0,VLOOKUP(ActividadesCom[[#This Row],[NIVEL 4]],Catálogo!A:B,2,FALSE),"")</f>
        <v>4</v>
      </c>
      <c r="AB2245" s="5">
        <v>1</v>
      </c>
      <c r="AC2245" s="6" t="s">
        <v>34</v>
      </c>
      <c r="AD2245" s="5">
        <v>20183</v>
      </c>
      <c r="AE2245" s="5" t="s">
        <v>4008</v>
      </c>
      <c r="AF2245" s="5">
        <f>IF(ActividadesCom[[#This Row],[NIVEL 5]]&lt;&gt;0,VLOOKUP(ActividadesCom[[#This Row],[NIVEL 5]],Catálogo!A:B,2,FALSE),"")</f>
        <v>4</v>
      </c>
      <c r="AG2245" s="5">
        <v>1</v>
      </c>
      <c r="AH2245" s="2"/>
      <c r="AI2245" s="2"/>
    </row>
    <row r="2246" spans="1:35" ht="30" customHeight="1" x14ac:dyDescent="0.25">
      <c r="A2246" s="7">
        <v>18470208</v>
      </c>
      <c r="B2246" s="97" t="str">
        <f>VLOOKUP(ActividadesCom[[#This Row],[NO. DE CONTROL]],'LISTADO ESTUDIANTES'!A:C,3,FALSE)</f>
        <v>YEH HERNANDEZ JAIRO EFRAIN</v>
      </c>
      <c r="C2246" s="97" t="str">
        <f>VLOOKUP(ActividadesCom[[#This Row],[NO. DE CONTROL]],'LISTADO ESTUDIANTES'!A:B,2,FALSE)</f>
        <v>INGENIERIA INDUSTRIAL</v>
      </c>
      <c r="D2246" s="18" t="str">
        <f>VLOOKUP(ActividadesCom[[#This Row],[NO. DE CONTROL]],'LISTADO ESTUDIANTES'!A:D,4,FALSE)</f>
        <v>ACTIVO(A)</v>
      </c>
      <c r="E2246" s="5">
        <f>SUM(ActividadesCom[[#This Row],[CRÉD. 1]],ActividadesCom[[#This Row],[CRÉD. 2]],ActividadesCom[[#This Row],[CRÉD. 3]],ActividadesCom[[#This Row],[CRÉD. 4]],ActividadesCom[[#This Row],[CRÉD. 5]])</f>
        <v>5</v>
      </c>
      <c r="F2246" s="17">
        <f>IF(ActividadesCom[[#This Row],[ÚLTIMO SEMESTRE CON CRÉDITOS]]&gt;0,ROUND(AVERAGE(ActividadesCom[[#This Row],[VALOR NIVEL 5]],ActividadesCom[[#This Row],[VALOR NIVEL 4]],ActividadesCom[[#This Row],[VALOR NIVEL 3]],ActividadesCom[[#This Row],[VALOR NIVEL 2]],ActividadesCom[[#This Row],[VALOR NIVEL 1]]),0),"")</f>
        <v>2</v>
      </c>
      <c r="G2246" s="5" t="str">
        <f>IF(ActividadesCom[[#This Row],[PROMEDIO]]="","",IF(ActividadesCom[[#This Row],[PROMEDIO]]&gt;=4,"EXCELENTE",IF(ActividadesCom[[#This Row],[PROMEDIO]]&gt;=3,"NOTABLE",IF(ActividadesCom[[#This Row],[PROMEDIO]]&gt;=2,"BUENO",IF(ActividadesCom[[#This Row],[PROMEDIO]]=1,"SUFICIENTE","")))))</f>
        <v>BUENO</v>
      </c>
      <c r="H2246" s="5">
        <f>MAX(ActividadesCom[[#This Row],[PERÍODO 1]],ActividadesCom[[#This Row],[PERÍODO 2]],ActividadesCom[[#This Row],[PERÍODO 3]],ActividadesCom[[#This Row],[PERÍODO 4]],ActividadesCom[[#This Row],[PERÍODO 5]])</f>
        <v>20221</v>
      </c>
      <c r="I2246" s="6" t="s">
        <v>519</v>
      </c>
      <c r="J2246" s="5">
        <v>20183</v>
      </c>
      <c r="K2246" s="5" t="s">
        <v>4010</v>
      </c>
      <c r="L2246" s="5">
        <f>IF(ActividadesCom[[#This Row],[NIVEL 1]]&lt;&gt;0,VLOOKUP(ActividadesCom[[#This Row],[NIVEL 1]],Catálogo!A:B,2,FALSE),"")</f>
        <v>2</v>
      </c>
      <c r="M2246" s="5">
        <v>1</v>
      </c>
      <c r="N2246" s="6" t="s">
        <v>4958</v>
      </c>
      <c r="O2246" s="5">
        <v>20221</v>
      </c>
      <c r="P2246" s="5" t="s">
        <v>4010</v>
      </c>
      <c r="Q2246" s="5">
        <f>IF(ActividadesCom[[#This Row],[NIVEL 2]]&lt;&gt;0,VLOOKUP(ActividadesCom[[#This Row],[NIVEL 2]],Catálogo!A:B,2,FALSE),"")</f>
        <v>2</v>
      </c>
      <c r="R2246" s="5">
        <v>1</v>
      </c>
      <c r="S2246" s="6" t="s">
        <v>4959</v>
      </c>
      <c r="T2246" s="5">
        <v>20221</v>
      </c>
      <c r="U2246" s="5" t="s">
        <v>4010</v>
      </c>
      <c r="V2246" s="5">
        <f>IF(ActividadesCom[[#This Row],[NIVEL 3]]&lt;&gt;0,VLOOKUP(ActividadesCom[[#This Row],[NIVEL 3]],Catálogo!A:B,2,FALSE),"")</f>
        <v>2</v>
      </c>
      <c r="W2246" s="5">
        <v>1</v>
      </c>
      <c r="X2246" s="6" t="s">
        <v>2181</v>
      </c>
      <c r="Y2246" s="5">
        <v>20201</v>
      </c>
      <c r="Z2246" s="5" t="s">
        <v>4009</v>
      </c>
      <c r="AA2246" s="5">
        <f>IF(ActividadesCom[[#This Row],[NIVEL 4]]&lt;&gt;0,VLOOKUP(ActividadesCom[[#This Row],[NIVEL 4]],Catálogo!A:B,2,FALSE),"")</f>
        <v>3</v>
      </c>
      <c r="AB2246" s="5">
        <v>1</v>
      </c>
      <c r="AC2246" s="6" t="s">
        <v>47</v>
      </c>
      <c r="AD2246" s="5">
        <v>20193</v>
      </c>
      <c r="AE2246" s="5" t="s">
        <v>4009</v>
      </c>
      <c r="AF2246" s="5">
        <f>IF(ActividadesCom[[#This Row],[NIVEL 5]]&lt;&gt;0,VLOOKUP(ActividadesCom[[#This Row],[NIVEL 5]],Catálogo!A:B,2,FALSE),"")</f>
        <v>3</v>
      </c>
      <c r="AG2246" s="5">
        <v>1</v>
      </c>
      <c r="AH2246" s="2"/>
      <c r="AI2246" s="2"/>
    </row>
    <row r="2247" spans="1:35" ht="30" customHeight="1" x14ac:dyDescent="0.25">
      <c r="A2247" s="7">
        <v>18470209</v>
      </c>
      <c r="B2247" s="97" t="str">
        <f>VLOOKUP(ActividadesCom[[#This Row],[NO. DE CONTROL]],'LISTADO ESTUDIANTES'!A:C,3,FALSE)</f>
        <v>HOIL SILVA ARELY GUADALUPE</v>
      </c>
      <c r="C2247" s="97" t="str">
        <f>VLOOKUP(ActividadesCom[[#This Row],[NO. DE CONTROL]],'LISTADO ESTUDIANTES'!A:B,2,FALSE)</f>
        <v>INGENIERIA EN GESTION EMPRESARIAL</v>
      </c>
      <c r="D2247" s="18" t="str">
        <f>VLOOKUP(ActividadesCom[[#This Row],[NO. DE CONTROL]],'LISTADO ESTUDIANTES'!A:D,4,FALSE)</f>
        <v>ACTIVO(A)</v>
      </c>
      <c r="E2247" s="5">
        <f>SUM(ActividadesCom[[#This Row],[CRÉD. 1]],ActividadesCom[[#This Row],[CRÉD. 2]],ActividadesCom[[#This Row],[CRÉD. 3]],ActividadesCom[[#This Row],[CRÉD. 4]],ActividadesCom[[#This Row],[CRÉD. 5]])</f>
        <v>5</v>
      </c>
      <c r="F2247" s="17">
        <f>IF(ActividadesCom[[#This Row],[ÚLTIMO SEMESTRE CON CRÉDITOS]]&gt;0,ROUND(AVERAGE(ActividadesCom[[#This Row],[VALOR NIVEL 5]],ActividadesCom[[#This Row],[VALOR NIVEL 4]],ActividadesCom[[#This Row],[VALOR NIVEL 3]],ActividadesCom[[#This Row],[VALOR NIVEL 2]],ActividadesCom[[#This Row],[VALOR NIVEL 1]]),0),"")</f>
        <v>4</v>
      </c>
      <c r="G2247" s="5" t="str">
        <f>IF(ActividadesCom[[#This Row],[PROMEDIO]]="","",IF(ActividadesCom[[#This Row],[PROMEDIO]]&gt;=4,"EXCELENTE",IF(ActividadesCom[[#This Row],[PROMEDIO]]&gt;=3,"NOTABLE",IF(ActividadesCom[[#This Row],[PROMEDIO]]&gt;=2,"BUENO",IF(ActividadesCom[[#This Row],[PROMEDIO]]=1,"SUFICIENTE","")))))</f>
        <v>EXCELENTE</v>
      </c>
      <c r="H2247" s="5">
        <f>MAX(ActividadesCom[[#This Row],[PERÍODO 1]],ActividadesCom[[#This Row],[PERÍODO 2]],ActividadesCom[[#This Row],[PERÍODO 3]],ActividadesCom[[#This Row],[PERÍODO 4]],ActividadesCom[[#This Row],[PERÍODO 5]])</f>
        <v>20211</v>
      </c>
      <c r="I2247" s="6" t="s">
        <v>4123</v>
      </c>
      <c r="J2247" s="5">
        <v>20203</v>
      </c>
      <c r="K2247" s="5" t="s">
        <v>4008</v>
      </c>
      <c r="L2247" s="5">
        <f>IF(ActividadesCom[[#This Row],[NIVEL 1]]&lt;&gt;0,VLOOKUP(ActividadesCom[[#This Row],[NIVEL 1]],Catálogo!A:B,2,FALSE),"")</f>
        <v>4</v>
      </c>
      <c r="M2247" s="5">
        <v>1</v>
      </c>
      <c r="N2247" s="6" t="s">
        <v>4179</v>
      </c>
      <c r="O2247" s="5">
        <v>20183</v>
      </c>
      <c r="P2247" s="5" t="s">
        <v>4008</v>
      </c>
      <c r="Q2247" s="5">
        <f>IF(ActividadesCom[[#This Row],[NIVEL 2]]&lt;&gt;0,VLOOKUP(ActividadesCom[[#This Row],[NIVEL 2]],Catálogo!A:B,2,FALSE),"")</f>
        <v>4</v>
      </c>
      <c r="R2247" s="5">
        <v>1</v>
      </c>
      <c r="S2247" s="6" t="s">
        <v>4530</v>
      </c>
      <c r="T2247" s="5">
        <v>20211</v>
      </c>
      <c r="U2247" s="5" t="s">
        <v>4008</v>
      </c>
      <c r="V2247" s="5">
        <f>IF(ActividadesCom[[#This Row],[NIVEL 3]]&lt;&gt;0,VLOOKUP(ActividadesCom[[#This Row],[NIVEL 3]],Catálogo!A:B,2,FALSE),"")</f>
        <v>4</v>
      </c>
      <c r="W2247" s="5">
        <v>1</v>
      </c>
      <c r="X2247" s="6" t="s">
        <v>30</v>
      </c>
      <c r="Y2247" s="5">
        <v>20211</v>
      </c>
      <c r="Z2247" s="5" t="s">
        <v>4008</v>
      </c>
      <c r="AA2247" s="5">
        <f>IF(ActividadesCom[[#This Row],[NIVEL 4]]&lt;&gt;0,VLOOKUP(ActividadesCom[[#This Row],[NIVEL 4]],Catálogo!A:B,2,FALSE),"")</f>
        <v>4</v>
      </c>
      <c r="AB2247" s="5">
        <v>1</v>
      </c>
      <c r="AC2247" s="6" t="s">
        <v>34</v>
      </c>
      <c r="AD2247" s="5">
        <v>20183</v>
      </c>
      <c r="AE2247" s="5" t="s">
        <v>4010</v>
      </c>
      <c r="AF2247" s="5">
        <f>IF(ActividadesCom[[#This Row],[NIVEL 5]]&lt;&gt;0,VLOOKUP(ActividadesCom[[#This Row],[NIVEL 5]],Catálogo!A:B,2,FALSE),"")</f>
        <v>2</v>
      </c>
      <c r="AG2247" s="5">
        <v>1</v>
      </c>
      <c r="AH2247" s="2"/>
      <c r="AI2247" s="2"/>
    </row>
    <row r="2248" spans="1:35" ht="30" customHeight="1" x14ac:dyDescent="0.25">
      <c r="A2248" s="7">
        <v>18470210</v>
      </c>
      <c r="B2248" s="97" t="str">
        <f>VLOOKUP(ActividadesCom[[#This Row],[NO. DE CONTROL]],'LISTADO ESTUDIANTES'!A:C,3,FALSE)</f>
        <v>CANCHE KU JAVIER RODRIGO</v>
      </c>
      <c r="C2248" s="97" t="str">
        <f>VLOOKUP(ActividadesCom[[#This Row],[NO. DE CONTROL]],'LISTADO ESTUDIANTES'!A:B,2,FALSE)</f>
        <v>INGENIERIA CIVIL</v>
      </c>
      <c r="D2248" s="18" t="str">
        <f>VLOOKUP(ActividadesCom[[#This Row],[NO. DE CONTROL]],'LISTADO ESTUDIANTES'!A:D,4,FALSE)</f>
        <v>ACTIVO(A)</v>
      </c>
      <c r="E2248" s="5">
        <f>SUM(ActividadesCom[[#This Row],[CRÉD. 1]],ActividadesCom[[#This Row],[CRÉD. 2]],ActividadesCom[[#This Row],[CRÉD. 3]],ActividadesCom[[#This Row],[CRÉD. 4]],ActividadesCom[[#This Row],[CRÉD. 5]])</f>
        <v>5</v>
      </c>
      <c r="F2248" s="17">
        <f>IF(ActividadesCom[[#This Row],[ÚLTIMO SEMESTRE CON CRÉDITOS]]&gt;0,ROUND(AVERAGE(ActividadesCom[[#This Row],[VALOR NIVEL 5]],ActividadesCom[[#This Row],[VALOR NIVEL 4]],ActividadesCom[[#This Row],[VALOR NIVEL 3]],ActividadesCom[[#This Row],[VALOR NIVEL 2]],ActividadesCom[[#This Row],[VALOR NIVEL 1]]),0),"")</f>
        <v>3</v>
      </c>
      <c r="G2248" s="5" t="str">
        <f>IF(ActividadesCom[[#This Row],[PROMEDIO]]="","",IF(ActividadesCom[[#This Row],[PROMEDIO]]&gt;=4,"EXCELENTE",IF(ActividadesCom[[#This Row],[PROMEDIO]]&gt;=3,"NOTABLE",IF(ActividadesCom[[#This Row],[PROMEDIO]]&gt;=2,"BUENO",IF(ActividadesCom[[#This Row],[PROMEDIO]]=1,"SUFICIENTE","")))))</f>
        <v>NOTABLE</v>
      </c>
      <c r="H2248" s="5">
        <f>MAX(ActividadesCom[[#This Row],[PERÍODO 1]],ActividadesCom[[#This Row],[PERÍODO 2]],ActividadesCom[[#This Row],[PERÍODO 3]],ActividadesCom[[#This Row],[PERÍODO 4]],ActividadesCom[[#This Row],[PERÍODO 5]])</f>
        <v>20221</v>
      </c>
      <c r="I2248" s="6" t="s">
        <v>2121</v>
      </c>
      <c r="J2248" s="5">
        <v>20191</v>
      </c>
      <c r="K2248" s="5" t="s">
        <v>4010</v>
      </c>
      <c r="L2248" s="5">
        <f>IF(ActividadesCom[[#This Row],[NIVEL 1]]&lt;&gt;0,VLOOKUP(ActividadesCom[[#This Row],[NIVEL 1]],Catálogo!A:B,2,FALSE),"")</f>
        <v>2</v>
      </c>
      <c r="M2248" s="5">
        <v>1</v>
      </c>
      <c r="N2248" s="6" t="s">
        <v>615</v>
      </c>
      <c r="O2248" s="5">
        <v>20213</v>
      </c>
      <c r="P2248" s="5" t="s">
        <v>4009</v>
      </c>
      <c r="Q2248" s="5">
        <f>IF(ActividadesCom[[#This Row],[NIVEL 2]]&lt;&gt;0,VLOOKUP(ActividadesCom[[#This Row],[NIVEL 2]],Catálogo!A:B,2,FALSE),"")</f>
        <v>3</v>
      </c>
      <c r="R2248" s="14">
        <v>1</v>
      </c>
      <c r="S2248" s="12" t="s">
        <v>5482</v>
      </c>
      <c r="T2248" s="11">
        <v>20221</v>
      </c>
      <c r="U2248" s="11" t="s">
        <v>4008</v>
      </c>
      <c r="V2248" s="5">
        <f>IF(ActividadesCom[[#This Row],[NIVEL 3]]&lt;&gt;0,VLOOKUP(ActividadesCom[[#This Row],[NIVEL 3]],Catálogo!A:B,2,FALSE),"")</f>
        <v>4</v>
      </c>
      <c r="W2248" s="11">
        <v>1</v>
      </c>
      <c r="X2248" s="6" t="s">
        <v>4478</v>
      </c>
      <c r="Y2248" s="5">
        <v>20211</v>
      </c>
      <c r="Z2248" s="5" t="s">
        <v>4009</v>
      </c>
      <c r="AA2248" s="5">
        <f>IF(ActividadesCom[[#This Row],[NIVEL 4]]&lt;&gt;0,VLOOKUP(ActividadesCom[[#This Row],[NIVEL 4]],Catálogo!A:B,2,FALSE),"")</f>
        <v>3</v>
      </c>
      <c r="AB2248" s="5">
        <v>1</v>
      </c>
      <c r="AC2248" s="6" t="s">
        <v>13</v>
      </c>
      <c r="AD2248" s="5">
        <v>20191</v>
      </c>
      <c r="AE2248" s="5" t="s">
        <v>4008</v>
      </c>
      <c r="AF2248" s="5">
        <f>IF(ActividadesCom[[#This Row],[NIVEL 5]]&lt;&gt;0,VLOOKUP(ActividadesCom[[#This Row],[NIVEL 5]],Catálogo!A:B,2,FALSE),"")</f>
        <v>4</v>
      </c>
      <c r="AG2248" s="5">
        <v>1</v>
      </c>
      <c r="AH2248" s="2"/>
      <c r="AI2248" s="2"/>
    </row>
    <row r="2249" spans="1:35" ht="30" customHeight="1" x14ac:dyDescent="0.25">
      <c r="A2249" s="7">
        <v>18470211</v>
      </c>
      <c r="B2249" s="97" t="str">
        <f>VLOOKUP(ActividadesCom[[#This Row],[NO. DE CONTROL]],'LISTADO ESTUDIANTES'!A:C,3,FALSE)</f>
        <v>POOT MENDEZ KENIA IVETH</v>
      </c>
      <c r="C2249" s="97" t="str">
        <f>VLOOKUP(ActividadesCom[[#This Row],[NO. DE CONTROL]],'LISTADO ESTUDIANTES'!A:B,2,FALSE)</f>
        <v>INGENIERIA EN SISTEMAS COMPUTACIONALES</v>
      </c>
      <c r="D2249" s="18" t="str">
        <f>VLOOKUP(ActividadesCom[[#This Row],[NO. DE CONTROL]],'LISTADO ESTUDIANTES'!A:D,4,FALSE)</f>
        <v>ACTIVO(A)</v>
      </c>
      <c r="E2249" s="5">
        <f>SUM(ActividadesCom[[#This Row],[CRÉD. 1]],ActividadesCom[[#This Row],[CRÉD. 2]],ActividadesCom[[#This Row],[CRÉD. 3]],ActividadesCom[[#This Row],[CRÉD. 4]],ActividadesCom[[#This Row],[CRÉD. 5]])</f>
        <v>5</v>
      </c>
      <c r="F2249" s="17">
        <f>IF(ActividadesCom[[#This Row],[ÚLTIMO SEMESTRE CON CRÉDITOS]]&gt;0,ROUND(AVERAGE(ActividadesCom[[#This Row],[VALOR NIVEL 5]],ActividadesCom[[#This Row],[VALOR NIVEL 4]],ActividadesCom[[#This Row],[VALOR NIVEL 3]],ActividadesCom[[#This Row],[VALOR NIVEL 2]],ActividadesCom[[#This Row],[VALOR NIVEL 1]]),0),"")</f>
        <v>3</v>
      </c>
      <c r="G2249" s="5" t="str">
        <f>IF(ActividadesCom[[#This Row],[PROMEDIO]]="","",IF(ActividadesCom[[#This Row],[PROMEDIO]]&gt;=4,"EXCELENTE",IF(ActividadesCom[[#This Row],[PROMEDIO]]&gt;=3,"NOTABLE",IF(ActividadesCom[[#This Row],[PROMEDIO]]&gt;=2,"BUENO",IF(ActividadesCom[[#This Row],[PROMEDIO]]=1,"SUFICIENTE","")))))</f>
        <v>NOTABLE</v>
      </c>
      <c r="H2249" s="5">
        <f>MAX(ActividadesCom[[#This Row],[PERÍODO 1]],ActividadesCom[[#This Row],[PERÍODO 2]],ActividadesCom[[#This Row],[PERÍODO 3]],ActividadesCom[[#This Row],[PERÍODO 4]],ActividadesCom[[#This Row],[PERÍODO 5]])</f>
        <v>20221</v>
      </c>
      <c r="I2249" s="6" t="s">
        <v>1030</v>
      </c>
      <c r="J2249" s="5">
        <v>20193</v>
      </c>
      <c r="K2249" s="5" t="s">
        <v>4010</v>
      </c>
      <c r="L2249" s="5">
        <f>IF(ActividadesCom[[#This Row],[NIVEL 1]]&lt;&gt;0,VLOOKUP(ActividadesCom[[#This Row],[NIVEL 1]],Catálogo!A:B,2,FALSE),"")</f>
        <v>2</v>
      </c>
      <c r="M2249" s="5">
        <v>1</v>
      </c>
      <c r="N2249" s="6" t="s">
        <v>4121</v>
      </c>
      <c r="O2249" s="5">
        <v>20203</v>
      </c>
      <c r="P2249" s="5" t="s">
        <v>4010</v>
      </c>
      <c r="Q2249" s="5">
        <f>IF(ActividadesCom[[#This Row],[NIVEL 2]]&lt;&gt;0,VLOOKUP(ActividadesCom[[#This Row],[NIVEL 2]],Catálogo!A:B,2,FALSE),"")</f>
        <v>2</v>
      </c>
      <c r="R2249" s="5">
        <v>1</v>
      </c>
      <c r="S2249" s="6" t="s">
        <v>5481</v>
      </c>
      <c r="T2249" s="5">
        <v>20221</v>
      </c>
      <c r="U2249" s="5" t="s">
        <v>4008</v>
      </c>
      <c r="V2249" s="5">
        <f>IF(ActividadesCom[[#This Row],[NIVEL 3]]&lt;&gt;0,VLOOKUP(ActividadesCom[[#This Row],[NIVEL 3]],Catálogo!A:B,2,FALSE),"")</f>
        <v>4</v>
      </c>
      <c r="W2249" s="5">
        <v>1</v>
      </c>
      <c r="X2249" s="6" t="s">
        <v>1101</v>
      </c>
      <c r="Y2249" s="5">
        <v>20191</v>
      </c>
      <c r="Z2249" s="5" t="s">
        <v>4008</v>
      </c>
      <c r="AA2249" s="5">
        <f>IF(ActividadesCom[[#This Row],[NIVEL 4]]&lt;&gt;0,VLOOKUP(ActividadesCom[[#This Row],[NIVEL 4]],Catálogo!A:B,2,FALSE),"")</f>
        <v>4</v>
      </c>
      <c r="AB2249" s="5">
        <v>1</v>
      </c>
      <c r="AC2249" s="6" t="s">
        <v>133</v>
      </c>
      <c r="AD2249" s="5">
        <v>20191</v>
      </c>
      <c r="AE2249" s="5" t="s">
        <v>4009</v>
      </c>
      <c r="AF2249" s="5">
        <f>IF(ActividadesCom[[#This Row],[NIVEL 5]]&lt;&gt;0,VLOOKUP(ActividadesCom[[#This Row],[NIVEL 5]],Catálogo!A:B,2,FALSE),"")</f>
        <v>3</v>
      </c>
      <c r="AG2249" s="5">
        <v>1</v>
      </c>
      <c r="AH2249" s="2"/>
      <c r="AI2249" s="2"/>
    </row>
    <row r="2250" spans="1:35" ht="30" hidden="1" customHeight="1" x14ac:dyDescent="0.25">
      <c r="A2250" s="7">
        <v>18470212</v>
      </c>
      <c r="B2250" s="97" t="str">
        <f>VLOOKUP(ActividadesCom[[#This Row],[NO. DE CONTROL]],'LISTADO ESTUDIANTES'!A:C,3,FALSE)</f>
        <v>TUCUCH MATU EDUARDO DAVID</v>
      </c>
      <c r="C2250" s="97" t="str">
        <f>VLOOKUP(ActividadesCom[[#This Row],[NO. DE CONTROL]],'LISTADO ESTUDIANTES'!A:B,2,FALSE)</f>
        <v>INGENIERIA EN SISTEMAS COMPUTACIONALES</v>
      </c>
      <c r="D2250" s="18" t="str">
        <f>VLOOKUP(ActividadesCom[[#This Row],[NO. DE CONTROL]],'LISTADO ESTUDIANTES'!A:D,4,FALSE)</f>
        <v>BAJA</v>
      </c>
      <c r="E2250" s="5">
        <f>SUM(ActividadesCom[[#This Row],[CRÉD. 1]],ActividadesCom[[#This Row],[CRÉD. 2]],ActividadesCom[[#This Row],[CRÉD. 3]],ActividadesCom[[#This Row],[CRÉD. 4]],ActividadesCom[[#This Row],[CRÉD. 5]])</f>
        <v>1</v>
      </c>
      <c r="F2250" s="17">
        <f>IF(ActividadesCom[[#This Row],[ÚLTIMO SEMESTRE CON CRÉDITOS]]&gt;0,ROUND(AVERAGE(ActividadesCom[[#This Row],[VALOR NIVEL 5]],ActividadesCom[[#This Row],[VALOR NIVEL 4]],ActividadesCom[[#This Row],[VALOR NIVEL 3]],ActividadesCom[[#This Row],[VALOR NIVEL 2]],ActividadesCom[[#This Row],[VALOR NIVEL 1]]),0),"")</f>
        <v>3</v>
      </c>
      <c r="G2250" s="5" t="str">
        <f>IF(ActividadesCom[[#This Row],[PROMEDIO]]="","",IF(ActividadesCom[[#This Row],[PROMEDIO]]&gt;=4,"EXCELENTE",IF(ActividadesCom[[#This Row],[PROMEDIO]]&gt;=3,"NOTABLE",IF(ActividadesCom[[#This Row],[PROMEDIO]]&gt;=2,"BUENO",IF(ActividadesCom[[#This Row],[PROMEDIO]]=1,"SUFICIENTE","")))))</f>
        <v>NOTABLE</v>
      </c>
      <c r="H2250" s="5">
        <f>MAX(ActividadesCom[[#This Row],[PERÍODO 1]],ActividadesCom[[#This Row],[PERÍODO 2]],ActividadesCom[[#This Row],[PERÍODO 3]],ActividadesCom[[#This Row],[PERÍODO 4]],ActividadesCom[[#This Row],[PERÍODO 5]])</f>
        <v>20183</v>
      </c>
      <c r="I2250" s="6"/>
      <c r="J2250" s="5"/>
      <c r="K2250" s="5"/>
      <c r="L2250" s="5" t="str">
        <f>IF(ActividadesCom[[#This Row],[NIVEL 1]]&lt;&gt;0,VLOOKUP(ActividadesCom[[#This Row],[NIVEL 1]],Catálogo!A:B,2,FALSE),"")</f>
        <v/>
      </c>
      <c r="M2250" s="5"/>
      <c r="N2250" s="6"/>
      <c r="O2250" s="5"/>
      <c r="P2250" s="5"/>
      <c r="Q2250" s="5" t="str">
        <f>IF(ActividadesCom[[#This Row],[NIVEL 2]]&lt;&gt;0,VLOOKUP(ActividadesCom[[#This Row],[NIVEL 2]],Catálogo!A:B,2,FALSE),"")</f>
        <v/>
      </c>
      <c r="R2250" s="5"/>
      <c r="S2250" s="6"/>
      <c r="T2250" s="5"/>
      <c r="U2250" s="5"/>
      <c r="V2250" s="5" t="str">
        <f>IF(ActividadesCom[[#This Row],[NIVEL 3]]&lt;&gt;0,VLOOKUP(ActividadesCom[[#This Row],[NIVEL 3]],Catálogo!A:B,2,FALSE),"")</f>
        <v/>
      </c>
      <c r="W2250" s="5"/>
      <c r="X2250" s="6"/>
      <c r="Y2250" s="5"/>
      <c r="Z2250" s="5"/>
      <c r="AA2250" s="5" t="str">
        <f>IF(ActividadesCom[[#This Row],[NIVEL 4]]&lt;&gt;0,VLOOKUP(ActividadesCom[[#This Row],[NIVEL 4]],Catálogo!A:B,2,FALSE),"")</f>
        <v/>
      </c>
      <c r="AB2250" s="5"/>
      <c r="AC2250" s="6" t="s">
        <v>42</v>
      </c>
      <c r="AD2250" s="5">
        <v>20183</v>
      </c>
      <c r="AE2250" s="5" t="s">
        <v>4009</v>
      </c>
      <c r="AF2250" s="5">
        <f>IF(ActividadesCom[[#This Row],[NIVEL 5]]&lt;&gt;0,VLOOKUP(ActividadesCom[[#This Row],[NIVEL 5]],Catálogo!A:B,2,FALSE),"")</f>
        <v>3</v>
      </c>
      <c r="AG2250" s="5">
        <v>1</v>
      </c>
      <c r="AH2250" s="2"/>
      <c r="AI2250" s="2"/>
    </row>
    <row r="2251" spans="1:35" ht="30" customHeight="1" x14ac:dyDescent="0.25">
      <c r="A2251" s="7">
        <v>18470213</v>
      </c>
      <c r="B2251" s="97" t="str">
        <f>VLOOKUP(ActividadesCom[[#This Row],[NO. DE CONTROL]],'LISTADO ESTUDIANTES'!A:C,3,FALSE)</f>
        <v>SANCHEZ GONGORA YADIRA JOHANA</v>
      </c>
      <c r="C2251" s="97" t="str">
        <f>VLOOKUP(ActividadesCom[[#This Row],[NO. DE CONTROL]],'LISTADO ESTUDIANTES'!A:B,2,FALSE)</f>
        <v>INGENIERIA EN SISTEMAS COMPUTACIONALES</v>
      </c>
      <c r="D2251" s="18" t="str">
        <f>VLOOKUP(ActividadesCom[[#This Row],[NO. DE CONTROL]],'LISTADO ESTUDIANTES'!A:D,4,FALSE)</f>
        <v>ACTIVO(A)</v>
      </c>
      <c r="E2251" s="5">
        <f>SUM(ActividadesCom[[#This Row],[CRÉD. 1]],ActividadesCom[[#This Row],[CRÉD. 2]],ActividadesCom[[#This Row],[CRÉD. 3]],ActividadesCom[[#This Row],[CRÉD. 4]],ActividadesCom[[#This Row],[CRÉD. 5]])</f>
        <v>2</v>
      </c>
      <c r="F2251" s="17">
        <f>IF(ActividadesCom[[#This Row],[ÚLTIMO SEMESTRE CON CRÉDITOS]]&gt;0,ROUND(AVERAGE(ActividadesCom[[#This Row],[VALOR NIVEL 5]],ActividadesCom[[#This Row],[VALOR NIVEL 4]],ActividadesCom[[#This Row],[VALOR NIVEL 3]],ActividadesCom[[#This Row],[VALOR NIVEL 2]],ActividadesCom[[#This Row],[VALOR NIVEL 1]]),0),"")</f>
        <v>2</v>
      </c>
      <c r="G2251" s="5" t="str">
        <f>IF(ActividadesCom[[#This Row],[PROMEDIO]]="","",IF(ActividadesCom[[#This Row],[PROMEDIO]]&gt;=4,"EXCELENTE",IF(ActividadesCom[[#This Row],[PROMEDIO]]&gt;=3,"NOTABLE",IF(ActividadesCom[[#This Row],[PROMEDIO]]&gt;=2,"BUENO",IF(ActividadesCom[[#This Row],[PROMEDIO]]=1,"SUFICIENTE","")))))</f>
        <v>BUENO</v>
      </c>
      <c r="H2251" s="5">
        <f>MAX(ActividadesCom[[#This Row],[PERÍODO 1]],ActividadesCom[[#This Row],[PERÍODO 2]],ActividadesCom[[#This Row],[PERÍODO 3]],ActividadesCom[[#This Row],[PERÍODO 4]],ActividadesCom[[#This Row],[PERÍODO 5]])</f>
        <v>20203</v>
      </c>
      <c r="I2251" s="6" t="s">
        <v>615</v>
      </c>
      <c r="J2251" s="5">
        <v>20202</v>
      </c>
      <c r="K2251" s="5" t="s">
        <v>4010</v>
      </c>
      <c r="L2251" s="5">
        <f>IF(ActividadesCom[[#This Row],[NIVEL 1]]&lt;&gt;0,VLOOKUP(ActividadesCom[[#This Row],[NIVEL 1]],Catálogo!A:B,2,FALSE),"")</f>
        <v>2</v>
      </c>
      <c r="M2251" s="5">
        <v>1</v>
      </c>
      <c r="N2251" s="6" t="s">
        <v>4152</v>
      </c>
      <c r="O2251" s="5">
        <v>20203</v>
      </c>
      <c r="P2251" s="5" t="s">
        <v>4010</v>
      </c>
      <c r="Q2251" s="5">
        <f>IF(ActividadesCom[[#This Row],[NIVEL 2]]&lt;&gt;0,VLOOKUP(ActividadesCom[[#This Row],[NIVEL 2]],Catálogo!A:B,2,FALSE),"")</f>
        <v>2</v>
      </c>
      <c r="R2251" s="5">
        <v>1</v>
      </c>
      <c r="S2251" s="6"/>
      <c r="T2251" s="5"/>
      <c r="U2251" s="5"/>
      <c r="V2251" s="5" t="str">
        <f>IF(ActividadesCom[[#This Row],[NIVEL 3]]&lt;&gt;0,VLOOKUP(ActividadesCom[[#This Row],[NIVEL 3]],Catálogo!A:B,2,FALSE),"")</f>
        <v/>
      </c>
      <c r="W2251" s="5"/>
      <c r="X2251" s="6"/>
      <c r="Y2251" s="5"/>
      <c r="Z2251" s="5"/>
      <c r="AA2251" s="5" t="str">
        <f>IF(ActividadesCom[[#This Row],[NIVEL 4]]&lt;&gt;0,VLOOKUP(ActividadesCom[[#This Row],[NIVEL 4]],Catálogo!A:B,2,FALSE),"")</f>
        <v/>
      </c>
      <c r="AB2251" s="5"/>
      <c r="AC2251" s="6"/>
      <c r="AD2251" s="5"/>
      <c r="AE2251" s="5"/>
      <c r="AF2251" s="5" t="str">
        <f>IF(ActividadesCom[[#This Row],[NIVEL 5]]&lt;&gt;0,VLOOKUP(ActividadesCom[[#This Row],[NIVEL 5]],Catálogo!A:B,2,FALSE),"")</f>
        <v/>
      </c>
      <c r="AG2251" s="5"/>
      <c r="AH2251" s="2"/>
      <c r="AI2251" s="2"/>
    </row>
    <row r="2252" spans="1:35" ht="30" customHeight="1" x14ac:dyDescent="0.25">
      <c r="A2252" s="7">
        <v>18470214</v>
      </c>
      <c r="B2252" s="97" t="str">
        <f>VLOOKUP(ActividadesCom[[#This Row],[NO. DE CONTROL]],'LISTADO ESTUDIANTES'!A:C,3,FALSE)</f>
        <v>MIAM HEREDIA GABRIEL DEL JESUS</v>
      </c>
      <c r="C2252" s="97" t="str">
        <f>VLOOKUP(ActividadesCom[[#This Row],[NO. DE CONTROL]],'LISTADO ESTUDIANTES'!A:B,2,FALSE)</f>
        <v>INGENIERIA EN SISTEMAS COMPUTACIONALES</v>
      </c>
      <c r="D2252" s="18" t="str">
        <f>VLOOKUP(ActividadesCom[[#This Row],[NO. DE CONTROL]],'LISTADO ESTUDIANTES'!A:D,4,FALSE)</f>
        <v>ACTIVO(A)</v>
      </c>
      <c r="E2252" s="5">
        <f>SUM(ActividadesCom[[#This Row],[CRÉD. 1]],ActividadesCom[[#This Row],[CRÉD. 2]],ActividadesCom[[#This Row],[CRÉD. 3]],ActividadesCom[[#This Row],[CRÉD. 4]],ActividadesCom[[#This Row],[CRÉD. 5]])</f>
        <v>3</v>
      </c>
      <c r="F2252" s="17">
        <f>IF(ActividadesCom[[#This Row],[ÚLTIMO SEMESTRE CON CRÉDITOS]]&gt;0,ROUND(AVERAGE(ActividadesCom[[#This Row],[VALOR NIVEL 5]],ActividadesCom[[#This Row],[VALOR NIVEL 4]],ActividadesCom[[#This Row],[VALOR NIVEL 3]],ActividadesCom[[#This Row],[VALOR NIVEL 2]],ActividadesCom[[#This Row],[VALOR NIVEL 1]]),0),"")</f>
        <v>3</v>
      </c>
      <c r="G2252" s="5" t="str">
        <f>IF(ActividadesCom[[#This Row],[PROMEDIO]]="","",IF(ActividadesCom[[#This Row],[PROMEDIO]]&gt;=4,"EXCELENTE",IF(ActividadesCom[[#This Row],[PROMEDIO]]&gt;=3,"NOTABLE",IF(ActividadesCom[[#This Row],[PROMEDIO]]&gt;=2,"BUENO",IF(ActividadesCom[[#This Row],[PROMEDIO]]=1,"SUFICIENTE","")))))</f>
        <v>NOTABLE</v>
      </c>
      <c r="H2252" s="5">
        <f>MAX(ActividadesCom[[#This Row],[PERÍODO 1]],ActividadesCom[[#This Row],[PERÍODO 2]],ActividadesCom[[#This Row],[PERÍODO 3]],ActividadesCom[[#This Row],[PERÍODO 4]],ActividadesCom[[#This Row],[PERÍODO 5]])</f>
        <v>20193</v>
      </c>
      <c r="I2252" s="6" t="s">
        <v>1030</v>
      </c>
      <c r="J2252" s="5">
        <v>20193</v>
      </c>
      <c r="K2252" s="5" t="s">
        <v>4010</v>
      </c>
      <c r="L2252" s="5">
        <f>IF(ActividadesCom[[#This Row],[NIVEL 1]]&lt;&gt;0,VLOOKUP(ActividadesCom[[#This Row],[NIVEL 1]],Catálogo!A:B,2,FALSE),"")</f>
        <v>2</v>
      </c>
      <c r="M2252" s="5">
        <v>1</v>
      </c>
      <c r="N2252" s="6"/>
      <c r="O2252" s="5"/>
      <c r="P2252" s="5"/>
      <c r="Q2252" s="5" t="str">
        <f>IF(ActividadesCom[[#This Row],[NIVEL 2]]&lt;&gt;0,VLOOKUP(ActividadesCom[[#This Row],[NIVEL 2]],Catálogo!A:B,2,FALSE),"")</f>
        <v/>
      </c>
      <c r="R2252" s="5"/>
      <c r="S2252" s="6"/>
      <c r="T2252" s="5"/>
      <c r="U2252" s="5"/>
      <c r="V2252" s="5" t="str">
        <f>IF(ActividadesCom[[#This Row],[NIVEL 3]]&lt;&gt;0,VLOOKUP(ActividadesCom[[#This Row],[NIVEL 3]],Catálogo!A:B,2,FALSE),"")</f>
        <v/>
      </c>
      <c r="W2252" s="5"/>
      <c r="X2252" s="6" t="s">
        <v>133</v>
      </c>
      <c r="Y2252" s="5">
        <v>20191</v>
      </c>
      <c r="Z2252" s="5" t="s">
        <v>4009</v>
      </c>
      <c r="AA2252" s="5">
        <f>IF(ActividadesCom[[#This Row],[NIVEL 4]]&lt;&gt;0,VLOOKUP(ActividadesCom[[#This Row],[NIVEL 4]],Catálogo!A:B,2,FALSE),"")</f>
        <v>3</v>
      </c>
      <c r="AB2252" s="5">
        <v>1</v>
      </c>
      <c r="AC2252" s="6" t="s">
        <v>31</v>
      </c>
      <c r="AD2252" s="5">
        <v>20183</v>
      </c>
      <c r="AE2252" s="5" t="s">
        <v>4009</v>
      </c>
      <c r="AF2252" s="5">
        <f>IF(ActividadesCom[[#This Row],[NIVEL 5]]&lt;&gt;0,VLOOKUP(ActividadesCom[[#This Row],[NIVEL 5]],Catálogo!A:B,2,FALSE),"")</f>
        <v>3</v>
      </c>
      <c r="AG2252" s="5">
        <v>1</v>
      </c>
      <c r="AH2252" s="2"/>
      <c r="AI2252" s="2"/>
    </row>
    <row r="2253" spans="1:35" s="24" customFormat="1" ht="30" customHeight="1" x14ac:dyDescent="0.25">
      <c r="A2253" s="7">
        <v>18470215</v>
      </c>
      <c r="B2253" s="97" t="str">
        <f>VLOOKUP(ActividadesCom[[#This Row],[NO. DE CONTROL]],'LISTADO ESTUDIANTES'!A:C,3,FALSE)</f>
        <v>AKE FARFAN JOSE ALEJANDRO</v>
      </c>
      <c r="C2253" s="97" t="str">
        <f>VLOOKUP(ActividadesCom[[#This Row],[NO. DE CONTROL]],'LISTADO ESTUDIANTES'!A:B,2,FALSE)</f>
        <v>INGENIERIA EN SISTEMAS COMPUTACIONALES</v>
      </c>
      <c r="D2253" s="18" t="str">
        <f>VLOOKUP(ActividadesCom[[#This Row],[NO. DE CONTROL]],'LISTADO ESTUDIANTES'!A:D,4,FALSE)</f>
        <v>ACTIVO(A)</v>
      </c>
      <c r="E2253" s="5">
        <f>SUM(ActividadesCom[[#This Row],[CRÉD. 1]],ActividadesCom[[#This Row],[CRÉD. 2]],ActividadesCom[[#This Row],[CRÉD. 3]],ActividadesCom[[#This Row],[CRÉD. 4]],ActividadesCom[[#This Row],[CRÉD. 5]])</f>
        <v>5</v>
      </c>
      <c r="F2253" s="17">
        <f>IF(ActividadesCom[[#This Row],[ÚLTIMO SEMESTRE CON CRÉDITOS]]&gt;0,ROUND(AVERAGE(ActividadesCom[[#This Row],[VALOR NIVEL 5]],ActividadesCom[[#This Row],[VALOR NIVEL 4]],ActividadesCom[[#This Row],[VALOR NIVEL 3]],ActividadesCom[[#This Row],[VALOR NIVEL 2]],ActividadesCom[[#This Row],[VALOR NIVEL 1]]),0),"")</f>
        <v>3</v>
      </c>
      <c r="G2253" s="5" t="str">
        <f>IF(ActividadesCom[[#This Row],[PROMEDIO]]="","",IF(ActividadesCom[[#This Row],[PROMEDIO]]&gt;=4,"EXCELENTE",IF(ActividadesCom[[#This Row],[PROMEDIO]]&gt;=3,"NOTABLE",IF(ActividadesCom[[#This Row],[PROMEDIO]]&gt;=2,"BUENO",IF(ActividadesCom[[#This Row],[PROMEDIO]]=1,"SUFICIENTE","")))))</f>
        <v>NOTABLE</v>
      </c>
      <c r="H2253" s="5">
        <f>MAX(ActividadesCom[[#This Row],[PERÍODO 1]],ActividadesCom[[#This Row],[PERÍODO 2]],ActividadesCom[[#This Row],[PERÍODO 3]],ActividadesCom[[#This Row],[PERÍODO 4]],ActividadesCom[[#This Row],[PERÍODO 5]])</f>
        <v>20203</v>
      </c>
      <c r="I2253" s="6" t="s">
        <v>1030</v>
      </c>
      <c r="J2253" s="5">
        <v>20193</v>
      </c>
      <c r="K2253" s="5" t="s">
        <v>4010</v>
      </c>
      <c r="L2253" s="5">
        <f>IF(ActividadesCom[[#This Row],[NIVEL 1]]&lt;&gt;0,VLOOKUP(ActividadesCom[[#This Row],[NIVEL 1]],Catálogo!A:B,2,FALSE),"")</f>
        <v>2</v>
      </c>
      <c r="M2253" s="5">
        <v>1</v>
      </c>
      <c r="N2253" s="6" t="s">
        <v>4197</v>
      </c>
      <c r="O2253" s="5">
        <v>20203</v>
      </c>
      <c r="P2253" s="5" t="s">
        <v>4008</v>
      </c>
      <c r="Q2253" s="5">
        <f>IF(ActividadesCom[[#This Row],[NIVEL 2]]&lt;&gt;0,VLOOKUP(ActividadesCom[[#This Row],[NIVEL 2]],Catálogo!A:B,2,FALSE),"")</f>
        <v>4</v>
      </c>
      <c r="R2253" s="11">
        <v>2</v>
      </c>
      <c r="S2253" s="6"/>
      <c r="T2253" s="5"/>
      <c r="U2253" s="5"/>
      <c r="V2253" s="5" t="str">
        <f>IF(ActividadesCom[[#This Row],[NIVEL 3]]&lt;&gt;0,VLOOKUP(ActividadesCom[[#This Row],[NIVEL 3]],Catálogo!A:B,2,FALSE),"")</f>
        <v/>
      </c>
      <c r="W2253" s="5"/>
      <c r="X2253" s="6" t="s">
        <v>5</v>
      </c>
      <c r="Y2253" s="5">
        <v>20191</v>
      </c>
      <c r="Z2253" s="5" t="s">
        <v>4009</v>
      </c>
      <c r="AA2253" s="5">
        <f>IF(ActividadesCom[[#This Row],[NIVEL 4]]&lt;&gt;0,VLOOKUP(ActividadesCom[[#This Row],[NIVEL 4]],Catálogo!A:B,2,FALSE),"")</f>
        <v>3</v>
      </c>
      <c r="AB2253" s="5">
        <v>1</v>
      </c>
      <c r="AC2253" s="6" t="s">
        <v>5</v>
      </c>
      <c r="AD2253" s="5">
        <v>20183</v>
      </c>
      <c r="AE2253" s="5" t="s">
        <v>4008</v>
      </c>
      <c r="AF2253" s="5">
        <f>IF(ActividadesCom[[#This Row],[NIVEL 5]]&lt;&gt;0,VLOOKUP(ActividadesCom[[#This Row],[NIVEL 5]],Catálogo!A:B,2,FALSE),"")</f>
        <v>4</v>
      </c>
      <c r="AG2253" s="5">
        <v>1</v>
      </c>
    </row>
    <row r="2254" spans="1:35" ht="30" customHeight="1" x14ac:dyDescent="0.25">
      <c r="A2254" s="7">
        <v>18470216</v>
      </c>
      <c r="B2254" s="97" t="str">
        <f>VLOOKUP(ActividadesCom[[#This Row],[NO. DE CONTROL]],'LISTADO ESTUDIANTES'!A:C,3,FALSE)</f>
        <v>CU PEÑALOZA JOSE MANUEL</v>
      </c>
      <c r="C2254" s="97" t="str">
        <f>VLOOKUP(ActividadesCom[[#This Row],[NO. DE CONTROL]],'LISTADO ESTUDIANTES'!A:B,2,FALSE)</f>
        <v>INGENIERIA EN SISTEMAS COMPUTACIONALES</v>
      </c>
      <c r="D2254" s="18" t="str">
        <f>VLOOKUP(ActividadesCom[[#This Row],[NO. DE CONTROL]],'LISTADO ESTUDIANTES'!A:D,4,FALSE)</f>
        <v>ACTIVO(A)</v>
      </c>
      <c r="E2254" s="5">
        <f>SUM(ActividadesCom[[#This Row],[CRÉD. 1]],ActividadesCom[[#This Row],[CRÉD. 2]],ActividadesCom[[#This Row],[CRÉD. 3]],ActividadesCom[[#This Row],[CRÉD. 4]],ActividadesCom[[#This Row],[CRÉD. 5]])</f>
        <v>5</v>
      </c>
      <c r="F2254" s="5">
        <f>IF(ActividadesCom[[#This Row],[ÚLTIMO SEMESTRE CON CRÉDITOS]]&gt;0,ROUND(AVERAGE(ActividadesCom[[#This Row],[VALOR NIVEL 5]],ActividadesCom[[#This Row],[VALOR NIVEL 4]],ActividadesCom[[#This Row],[VALOR NIVEL 3]],ActividadesCom[[#This Row],[VALOR NIVEL 2]],ActividadesCom[[#This Row],[VALOR NIVEL 1]]),0),"")</f>
        <v>2</v>
      </c>
      <c r="G2254" s="5" t="str">
        <f>IF(ActividadesCom[[#This Row],[PROMEDIO]]="","",IF(ActividadesCom[[#This Row],[PROMEDIO]]&gt;=4,"EXCELENTE",IF(ActividadesCom[[#This Row],[PROMEDIO]]&gt;=3,"NOTABLE",IF(ActividadesCom[[#This Row],[PROMEDIO]]&gt;=2,"BUENO",IF(ActividadesCom[[#This Row],[PROMEDIO]]=1,"SUFICIENTE","")))))</f>
        <v>BUENO</v>
      </c>
      <c r="H2254" s="5">
        <f>MAX(ActividadesCom[[#This Row],[PERÍODO 1]],ActividadesCom[[#This Row],[PERÍODO 2]],ActividadesCom[[#This Row],[PERÍODO 3]],ActividadesCom[[#This Row],[PERÍODO 4]],ActividadesCom[[#This Row],[PERÍODO 5]])</f>
        <v>20193</v>
      </c>
      <c r="I2254" s="6" t="s">
        <v>1030</v>
      </c>
      <c r="J2254" s="5">
        <v>20193</v>
      </c>
      <c r="K2254" s="5" t="s">
        <v>4010</v>
      </c>
      <c r="L2254" s="5">
        <f>IF(ActividadesCom[[#This Row],[NIVEL 1]]&lt;&gt;0,VLOOKUP(ActividadesCom[[#This Row],[NIVEL 1]],Catálogo!A:B,2,FALSE),"")</f>
        <v>2</v>
      </c>
      <c r="M2254" s="5">
        <v>1</v>
      </c>
      <c r="N2254" s="6" t="s">
        <v>1100</v>
      </c>
      <c r="O2254" s="5">
        <v>20193</v>
      </c>
      <c r="P2254" s="5" t="s">
        <v>4010</v>
      </c>
      <c r="Q2254" s="5">
        <f>IF(ActividadesCom[[#This Row],[NIVEL 2]]&lt;&gt;0,VLOOKUP(ActividadesCom[[#This Row],[NIVEL 2]],Catálogo!A:B,2,FALSE),"")</f>
        <v>2</v>
      </c>
      <c r="R2254" s="5">
        <v>2</v>
      </c>
      <c r="S2254" s="6"/>
      <c r="T2254" s="5"/>
      <c r="U2254" s="5"/>
      <c r="V2254" s="5" t="str">
        <f>IF(ActividadesCom[[#This Row],[NIVEL 3]]&lt;&gt;0,VLOOKUP(ActividadesCom[[#This Row],[NIVEL 3]],Catálogo!A:B,2,FALSE),"")</f>
        <v/>
      </c>
      <c r="W2254" s="5"/>
      <c r="X2254" s="6" t="s">
        <v>133</v>
      </c>
      <c r="Y2254" s="5">
        <v>20191</v>
      </c>
      <c r="Z2254" s="5" t="s">
        <v>4010</v>
      </c>
      <c r="AA2254" s="5">
        <f>IF(ActividadesCom[[#This Row],[NIVEL 4]]&lt;&gt;0,VLOOKUP(ActividadesCom[[#This Row],[NIVEL 4]],Catálogo!A:B,2,FALSE),"")</f>
        <v>2</v>
      </c>
      <c r="AB2254" s="5">
        <v>1</v>
      </c>
      <c r="AC2254" s="6" t="s">
        <v>31</v>
      </c>
      <c r="AD2254" s="5">
        <v>20183</v>
      </c>
      <c r="AE2254" s="5" t="s">
        <v>4010</v>
      </c>
      <c r="AF2254" s="5">
        <f>IF(ActividadesCom[[#This Row],[NIVEL 5]]&lt;&gt;0,VLOOKUP(ActividadesCom[[#This Row],[NIVEL 5]],Catálogo!A:B,2,FALSE),"")</f>
        <v>2</v>
      </c>
      <c r="AG2254" s="5">
        <v>1</v>
      </c>
      <c r="AH2254" s="2"/>
      <c r="AI2254" s="2"/>
    </row>
    <row r="2255" spans="1:35" ht="30" customHeight="1" x14ac:dyDescent="0.25">
      <c r="A2255" s="7">
        <v>18470217</v>
      </c>
      <c r="B2255" s="97" t="str">
        <f>VLOOKUP(ActividadesCom[[#This Row],[NO. DE CONTROL]],'LISTADO ESTUDIANTES'!A:C,3,FALSE)</f>
        <v>DAMAS MERCADO ROMEO ANDRES</v>
      </c>
      <c r="C2255" s="97" t="str">
        <f>VLOOKUP(ActividadesCom[[#This Row],[NO. DE CONTROL]],'LISTADO ESTUDIANTES'!A:B,2,FALSE)</f>
        <v>INGENIERIA EN SISTEMAS COMPUTACIONALES</v>
      </c>
      <c r="D2255" s="18" t="str">
        <f>VLOOKUP(ActividadesCom[[#This Row],[NO. DE CONTROL]],'LISTADO ESTUDIANTES'!A:D,4,FALSE)</f>
        <v>ACTIVO(A)</v>
      </c>
      <c r="E2255" s="5">
        <f>SUM(ActividadesCom[[#This Row],[CRÉD. 1]],ActividadesCom[[#This Row],[CRÉD. 2]],ActividadesCom[[#This Row],[CRÉD. 3]],ActividadesCom[[#This Row],[CRÉD. 4]],ActividadesCom[[#This Row],[CRÉD. 5]])</f>
        <v>6</v>
      </c>
      <c r="F2255" s="17">
        <f>IF(ActividadesCom[[#This Row],[ÚLTIMO SEMESTRE CON CRÉDITOS]]&gt;0,ROUND(AVERAGE(ActividadesCom[[#This Row],[VALOR NIVEL 5]],ActividadesCom[[#This Row],[VALOR NIVEL 4]],ActividadesCom[[#This Row],[VALOR NIVEL 3]],ActividadesCom[[#This Row],[VALOR NIVEL 2]],ActividadesCom[[#This Row],[VALOR NIVEL 1]]),0),"")</f>
        <v>3</v>
      </c>
      <c r="G2255" s="5" t="str">
        <f>IF(ActividadesCom[[#This Row],[PROMEDIO]]="","",IF(ActividadesCom[[#This Row],[PROMEDIO]]&gt;=4,"EXCELENTE",IF(ActividadesCom[[#This Row],[PROMEDIO]]&gt;=3,"NOTABLE",IF(ActividadesCom[[#This Row],[PROMEDIO]]&gt;=2,"BUENO",IF(ActividadesCom[[#This Row],[PROMEDIO]]=1,"SUFICIENTE","")))))</f>
        <v>NOTABLE</v>
      </c>
      <c r="H2255" s="5">
        <f>MAX(ActividadesCom[[#This Row],[PERÍODO 1]],ActividadesCom[[#This Row],[PERÍODO 2]],ActividadesCom[[#This Row],[PERÍODO 3]],ActividadesCom[[#This Row],[PERÍODO 4]],ActividadesCom[[#This Row],[PERÍODO 5]])</f>
        <v>20213</v>
      </c>
      <c r="I2255" s="6" t="s">
        <v>1030</v>
      </c>
      <c r="J2255" s="5">
        <v>20193</v>
      </c>
      <c r="K2255" s="5" t="s">
        <v>4010</v>
      </c>
      <c r="L2255" s="5">
        <f>IF(ActividadesCom[[#This Row],[NIVEL 1]]&lt;&gt;0,VLOOKUP(ActividadesCom[[#This Row],[NIVEL 1]],Catálogo!A:B,2,FALSE),"")</f>
        <v>2</v>
      </c>
      <c r="M2255" s="5">
        <v>1</v>
      </c>
      <c r="N2255" s="6" t="s">
        <v>4197</v>
      </c>
      <c r="O2255" s="5">
        <v>20203</v>
      </c>
      <c r="P2255" s="5" t="s">
        <v>4008</v>
      </c>
      <c r="Q2255" s="5">
        <f>IF(ActividadesCom[[#This Row],[NIVEL 2]]&lt;&gt;0,VLOOKUP(ActividadesCom[[#This Row],[NIVEL 2]],Catálogo!A:B,2,FALSE),"")</f>
        <v>4</v>
      </c>
      <c r="R2255" s="5">
        <v>2</v>
      </c>
      <c r="S2255" s="6" t="s">
        <v>133</v>
      </c>
      <c r="T2255" s="5">
        <v>20213</v>
      </c>
      <c r="U2255" s="5" t="s">
        <v>4010</v>
      </c>
      <c r="V2255" s="5">
        <f>IF(ActividadesCom[[#This Row],[NIVEL 3]]&lt;&gt;0,VLOOKUP(ActividadesCom[[#This Row],[NIVEL 3]],Catálogo!A:B,2,FALSE),"")</f>
        <v>2</v>
      </c>
      <c r="W2255" s="5">
        <v>1</v>
      </c>
      <c r="X2255" s="6" t="s">
        <v>133</v>
      </c>
      <c r="Y2255" s="5">
        <v>20193</v>
      </c>
      <c r="Z2255" s="5" t="s">
        <v>4008</v>
      </c>
      <c r="AA2255" s="5">
        <f>IF(ActividadesCom[[#This Row],[NIVEL 4]]&lt;&gt;0,VLOOKUP(ActividadesCom[[#This Row],[NIVEL 4]],Catálogo!A:B,2,FALSE),"")</f>
        <v>4</v>
      </c>
      <c r="AB2255" s="5">
        <v>1</v>
      </c>
      <c r="AC2255" s="6" t="s">
        <v>133</v>
      </c>
      <c r="AD2255" s="5">
        <v>20183</v>
      </c>
      <c r="AE2255" s="5" t="s">
        <v>4009</v>
      </c>
      <c r="AF2255" s="5">
        <f>IF(ActividadesCom[[#This Row],[NIVEL 5]]&lt;&gt;0,VLOOKUP(ActividadesCom[[#This Row],[NIVEL 5]],Catálogo!A:B,2,FALSE),"")</f>
        <v>3</v>
      </c>
      <c r="AG2255" s="5">
        <v>1</v>
      </c>
      <c r="AH2255" s="2"/>
      <c r="AI2255" s="2"/>
    </row>
    <row r="2256" spans="1:35" ht="30" customHeight="1" x14ac:dyDescent="0.25">
      <c r="A2256" s="7">
        <v>18470218</v>
      </c>
      <c r="B2256" s="97" t="str">
        <f>VLOOKUP(ActividadesCom[[#This Row],[NO. DE CONTROL]],'LISTADO ESTUDIANTES'!A:C,3,FALSE)</f>
        <v>CALDERON GARRIDO CONCEPCION DE JESUS</v>
      </c>
      <c r="C2256" s="97" t="str">
        <f>VLOOKUP(ActividadesCom[[#This Row],[NO. DE CONTROL]],'LISTADO ESTUDIANTES'!A:B,2,FALSE)</f>
        <v>INGENIERIA EN SISTEMAS COMPUTACIONALES</v>
      </c>
      <c r="D2256" s="18" t="str">
        <f>VLOOKUP(ActividadesCom[[#This Row],[NO. DE CONTROL]],'LISTADO ESTUDIANTES'!A:D,4,FALSE)</f>
        <v>ACTIVO(A)</v>
      </c>
      <c r="E2256" s="5">
        <f>SUM(ActividadesCom[[#This Row],[CRÉD. 1]],ActividadesCom[[#This Row],[CRÉD. 2]],ActividadesCom[[#This Row],[CRÉD. 3]],ActividadesCom[[#This Row],[CRÉD. 4]],ActividadesCom[[#This Row],[CRÉD. 5]])</f>
        <v>5</v>
      </c>
      <c r="F2256" s="17">
        <f>IF(ActividadesCom[[#This Row],[ÚLTIMO SEMESTRE CON CRÉDITOS]]&gt;0,ROUND(AVERAGE(ActividadesCom[[#This Row],[VALOR NIVEL 5]],ActividadesCom[[#This Row],[VALOR NIVEL 4]],ActividadesCom[[#This Row],[VALOR NIVEL 3]],ActividadesCom[[#This Row],[VALOR NIVEL 2]],ActividadesCom[[#This Row],[VALOR NIVEL 1]]),0),"")</f>
        <v>3</v>
      </c>
      <c r="G2256" s="5" t="str">
        <f>IF(ActividadesCom[[#This Row],[PROMEDIO]]="","",IF(ActividadesCom[[#This Row],[PROMEDIO]]&gt;=4,"EXCELENTE",IF(ActividadesCom[[#This Row],[PROMEDIO]]&gt;=3,"NOTABLE",IF(ActividadesCom[[#This Row],[PROMEDIO]]&gt;=2,"BUENO",IF(ActividadesCom[[#This Row],[PROMEDIO]]=1,"SUFICIENTE","")))))</f>
        <v>NOTABLE</v>
      </c>
      <c r="H2256" s="5">
        <f>MAX(ActividadesCom[[#This Row],[PERÍODO 1]],ActividadesCom[[#This Row],[PERÍODO 2]],ActividadesCom[[#This Row],[PERÍODO 3]],ActividadesCom[[#This Row],[PERÍODO 4]],ActividadesCom[[#This Row],[PERÍODO 5]])</f>
        <v>20221</v>
      </c>
      <c r="I2256" s="6" t="s">
        <v>4745</v>
      </c>
      <c r="J2256" s="5">
        <v>20213</v>
      </c>
      <c r="K2256" s="5" t="s">
        <v>4009</v>
      </c>
      <c r="L2256" s="5">
        <f>IF(ActividadesCom[[#This Row],[NIVEL 1]]&lt;&gt;0,VLOOKUP(ActividadesCom[[#This Row],[NIVEL 1]],Catálogo!A:B,2,FALSE),"")</f>
        <v>3</v>
      </c>
      <c r="M2256" s="5">
        <v>1</v>
      </c>
      <c r="N2256" s="6" t="s">
        <v>4467</v>
      </c>
      <c r="O2256" s="5">
        <v>20213</v>
      </c>
      <c r="P2256" s="5" t="s">
        <v>4010</v>
      </c>
      <c r="Q2256" s="5">
        <f>IF(ActividadesCom[[#This Row],[NIVEL 2]]&lt;&gt;0,VLOOKUP(ActividadesCom[[#This Row],[NIVEL 2]],Catálogo!A:B,2,FALSE),"")</f>
        <v>2</v>
      </c>
      <c r="R2256" s="5">
        <v>1</v>
      </c>
      <c r="S2256" s="6" t="s">
        <v>523</v>
      </c>
      <c r="T2256" s="5">
        <v>20221</v>
      </c>
      <c r="U2256" s="5" t="s">
        <v>4010</v>
      </c>
      <c r="V2256" s="5">
        <f>IF(ActividadesCom[[#This Row],[NIVEL 3]]&lt;&gt;0,VLOOKUP(ActividadesCom[[#This Row],[NIVEL 3]],Catálogo!A:B,2,FALSE),"")</f>
        <v>2</v>
      </c>
      <c r="W2256" s="5">
        <v>1</v>
      </c>
      <c r="X2256" s="6" t="s">
        <v>523</v>
      </c>
      <c r="Y2256" s="5">
        <v>20211</v>
      </c>
      <c r="Z2256" s="5" t="s">
        <v>4008</v>
      </c>
      <c r="AA2256" s="5">
        <f>IF(ActividadesCom[[#This Row],[NIVEL 4]]&lt;&gt;0,VLOOKUP(ActividadesCom[[#This Row],[NIVEL 4]],Catálogo!A:B,2,FALSE),"")</f>
        <v>4</v>
      </c>
      <c r="AB2256" s="5">
        <v>1</v>
      </c>
      <c r="AC2256" s="6" t="s">
        <v>23</v>
      </c>
      <c r="AD2256" s="5">
        <v>20203</v>
      </c>
      <c r="AE2256" s="5" t="s">
        <v>4009</v>
      </c>
      <c r="AF2256" s="5">
        <f>IF(ActividadesCom[[#This Row],[NIVEL 5]]&lt;&gt;0,VLOOKUP(ActividadesCom[[#This Row],[NIVEL 5]],Catálogo!A:B,2,FALSE),"")</f>
        <v>3</v>
      </c>
      <c r="AG2256" s="5">
        <v>1</v>
      </c>
      <c r="AH2256" s="2"/>
      <c r="AI2256" s="2"/>
    </row>
    <row r="2257" spans="1:35" ht="30" hidden="1" customHeight="1" x14ac:dyDescent="0.25">
      <c r="A2257" s="7">
        <v>18470219</v>
      </c>
      <c r="B2257" s="97" t="str">
        <f>VLOOKUP(ActividadesCom[[#This Row],[NO. DE CONTROL]],'LISTADO ESTUDIANTES'!A:C,3,FALSE)</f>
        <v>GOMEZ CONTRERAS LUISA JULIANA SANDIVEL</v>
      </c>
      <c r="C2257" s="97" t="str">
        <f>VLOOKUP(ActividadesCom[[#This Row],[NO. DE CONTROL]],'LISTADO ESTUDIANTES'!A:B,2,FALSE)</f>
        <v>INGENIERIA EN SISTEMAS COMPUTACIONALES</v>
      </c>
      <c r="D2257" s="18" t="str">
        <f>VLOOKUP(ActividadesCom[[#This Row],[NO. DE CONTROL]],'LISTADO ESTUDIANTES'!A:D,4,FALSE)</f>
        <v>BAJA</v>
      </c>
      <c r="E2257" s="5">
        <f>SUM(ActividadesCom[[#This Row],[CRÉD. 1]],ActividadesCom[[#This Row],[CRÉD. 2]],ActividadesCom[[#This Row],[CRÉD. 3]],ActividadesCom[[#This Row],[CRÉD. 4]],ActividadesCom[[#This Row],[CRÉD. 5]])</f>
        <v>3</v>
      </c>
      <c r="F2257" s="17">
        <f>IF(ActividadesCom[[#This Row],[ÚLTIMO SEMESTRE CON CRÉDITOS]]&gt;0,ROUND(AVERAGE(ActividadesCom[[#This Row],[VALOR NIVEL 5]],ActividadesCom[[#This Row],[VALOR NIVEL 4]],ActividadesCom[[#This Row],[VALOR NIVEL 3]],ActividadesCom[[#This Row],[VALOR NIVEL 2]],ActividadesCom[[#This Row],[VALOR NIVEL 1]]),0),"")</f>
        <v>3</v>
      </c>
      <c r="G2257" s="5" t="str">
        <f>IF(ActividadesCom[[#This Row],[PROMEDIO]]="","",IF(ActividadesCom[[#This Row],[PROMEDIO]]&gt;=4,"EXCELENTE",IF(ActividadesCom[[#This Row],[PROMEDIO]]&gt;=3,"NOTABLE",IF(ActividadesCom[[#This Row],[PROMEDIO]]&gt;=2,"BUENO",IF(ActividadesCom[[#This Row],[PROMEDIO]]=1,"SUFICIENTE","")))))</f>
        <v>NOTABLE</v>
      </c>
      <c r="H2257" s="5">
        <f>MAX(ActividadesCom[[#This Row],[PERÍODO 1]],ActividadesCom[[#This Row],[PERÍODO 2]],ActividadesCom[[#This Row],[PERÍODO 3]],ActividadesCom[[#This Row],[PERÍODO 4]],ActividadesCom[[#This Row],[PERÍODO 5]])</f>
        <v>20193</v>
      </c>
      <c r="I2257" s="6" t="s">
        <v>1018</v>
      </c>
      <c r="J2257" s="5">
        <v>20193</v>
      </c>
      <c r="K2257" s="5" t="s">
        <v>4010</v>
      </c>
      <c r="L2257" s="5">
        <f>IF(ActividadesCom[[#This Row],[NIVEL 1]]&lt;&gt;0,VLOOKUP(ActividadesCom[[#This Row],[NIVEL 1]],Catálogo!A:B,2,FALSE),"")</f>
        <v>2</v>
      </c>
      <c r="M2257" s="5">
        <v>1</v>
      </c>
      <c r="N2257" s="6" t="s">
        <v>1021</v>
      </c>
      <c r="O2257" s="5">
        <v>20193</v>
      </c>
      <c r="P2257" s="5" t="s">
        <v>4010</v>
      </c>
      <c r="Q2257" s="5">
        <f>IF(ActividadesCom[[#This Row],[NIVEL 2]]&lt;&gt;0,VLOOKUP(ActividadesCom[[#This Row],[NIVEL 2]],Catálogo!A:B,2,FALSE),"")</f>
        <v>2</v>
      </c>
      <c r="R2257" s="5">
        <v>1</v>
      </c>
      <c r="S2257" s="6"/>
      <c r="T2257" s="5"/>
      <c r="U2257" s="5"/>
      <c r="V2257" s="5" t="str">
        <f>IF(ActividadesCom[[#This Row],[NIVEL 3]]&lt;&gt;0,VLOOKUP(ActividadesCom[[#This Row],[NIVEL 3]],Catálogo!A:B,2,FALSE),"")</f>
        <v/>
      </c>
      <c r="W2257" s="5"/>
      <c r="X2257" s="6"/>
      <c r="Y2257" s="5"/>
      <c r="Z2257" s="5"/>
      <c r="AA2257" s="5" t="str">
        <f>IF(ActividadesCom[[#This Row],[NIVEL 4]]&lt;&gt;0,VLOOKUP(ActividadesCom[[#This Row],[NIVEL 4]],Catálogo!A:B,2,FALSE),"")</f>
        <v/>
      </c>
      <c r="AB2257" s="5"/>
      <c r="AC2257" s="6" t="s">
        <v>25</v>
      </c>
      <c r="AD2257" s="5">
        <v>20193</v>
      </c>
      <c r="AE2257" s="5" t="s">
        <v>4008</v>
      </c>
      <c r="AF2257" s="5">
        <f>IF(ActividadesCom[[#This Row],[NIVEL 5]]&lt;&gt;0,VLOOKUP(ActividadesCom[[#This Row],[NIVEL 5]],Catálogo!A:B,2,FALSE),"")</f>
        <v>4</v>
      </c>
      <c r="AG2257" s="5">
        <v>1</v>
      </c>
      <c r="AH2257" s="2"/>
      <c r="AI2257" s="2"/>
    </row>
    <row r="2258" spans="1:35" ht="30" customHeight="1" x14ac:dyDescent="0.25">
      <c r="A2258" s="7">
        <v>18470220</v>
      </c>
      <c r="B2258" s="97" t="str">
        <f>VLOOKUP(ActividadesCom[[#This Row],[NO. DE CONTROL]],'LISTADO ESTUDIANTES'!A:C,3,FALSE)</f>
        <v>RAMIREZ REBOLLEDO MARIA GUADALUPE</v>
      </c>
      <c r="C2258" s="97" t="str">
        <f>VLOOKUP(ActividadesCom[[#This Row],[NO. DE CONTROL]],'LISTADO ESTUDIANTES'!A:B,2,FALSE)</f>
        <v>INGENIERIA EN SISTEMAS COMPUTACIONALES</v>
      </c>
      <c r="D2258" s="18" t="str">
        <f>VLOOKUP(ActividadesCom[[#This Row],[NO. DE CONTROL]],'LISTADO ESTUDIANTES'!A:D,4,FALSE)</f>
        <v>ACTIVO(A)</v>
      </c>
      <c r="E2258" s="5">
        <f>SUM(ActividadesCom[[#This Row],[CRÉD. 1]],ActividadesCom[[#This Row],[CRÉD. 2]],ActividadesCom[[#This Row],[CRÉD. 3]],ActividadesCom[[#This Row],[CRÉD. 4]],ActividadesCom[[#This Row],[CRÉD. 5]])</f>
        <v>4</v>
      </c>
      <c r="F2258" s="17">
        <f>IF(ActividadesCom[[#This Row],[ÚLTIMO SEMESTRE CON CRÉDITOS]]&gt;0,ROUND(AVERAGE(ActividadesCom[[#This Row],[VALOR NIVEL 5]],ActividadesCom[[#This Row],[VALOR NIVEL 4]],ActividadesCom[[#This Row],[VALOR NIVEL 3]],ActividadesCom[[#This Row],[VALOR NIVEL 2]],ActividadesCom[[#This Row],[VALOR NIVEL 1]]),0),"")</f>
        <v>4</v>
      </c>
      <c r="G2258" s="5" t="str">
        <f>IF(ActividadesCom[[#This Row],[PROMEDIO]]="","",IF(ActividadesCom[[#This Row],[PROMEDIO]]&gt;=4,"EXCELENTE",IF(ActividadesCom[[#This Row],[PROMEDIO]]&gt;=3,"NOTABLE",IF(ActividadesCom[[#This Row],[PROMEDIO]]&gt;=2,"BUENO",IF(ActividadesCom[[#This Row],[PROMEDIO]]=1,"SUFICIENTE","")))))</f>
        <v>EXCELENTE</v>
      </c>
      <c r="H2258" s="5">
        <f>MAX(ActividadesCom[[#This Row],[PERÍODO 1]],ActividadesCom[[#This Row],[PERÍODO 2]],ActividadesCom[[#This Row],[PERÍODO 3]],ActividadesCom[[#This Row],[PERÍODO 4]],ActividadesCom[[#This Row],[PERÍODO 5]])</f>
        <v>20221</v>
      </c>
      <c r="I2258" s="6" t="s">
        <v>615</v>
      </c>
      <c r="J2258" s="5">
        <v>20221</v>
      </c>
      <c r="K2258" s="5" t="s">
        <v>4008</v>
      </c>
      <c r="L2258" s="5">
        <f>IF(ActividadesCom[[#This Row],[NIVEL 1]]&lt;&gt;0,VLOOKUP(ActividadesCom[[#This Row],[NIVEL 1]],Catálogo!A:B,2,FALSE),"")</f>
        <v>4</v>
      </c>
      <c r="M2258" s="5">
        <v>1</v>
      </c>
      <c r="N2258" s="6" t="s">
        <v>4400</v>
      </c>
      <c r="O2258" s="5">
        <v>20221</v>
      </c>
      <c r="P2258" s="5" t="s">
        <v>4008</v>
      </c>
      <c r="Q2258" s="5">
        <f>IF(ActividadesCom[[#This Row],[NIVEL 2]]&lt;&gt;0,VLOOKUP(ActividadesCom[[#This Row],[NIVEL 2]],Catálogo!A:B,2,FALSE),"")</f>
        <v>4</v>
      </c>
      <c r="R2258" s="5">
        <v>1</v>
      </c>
      <c r="S2258" s="6" t="s">
        <v>5858</v>
      </c>
      <c r="T2258" s="5">
        <v>20221</v>
      </c>
      <c r="U2258" s="5" t="s">
        <v>4009</v>
      </c>
      <c r="V2258" s="5">
        <f>IF(ActividadesCom[[#This Row],[NIVEL 3]]&lt;&gt;0,VLOOKUP(ActividadesCom[[#This Row],[NIVEL 3]],Catálogo!A:B,2,FALSE),"")</f>
        <v>3</v>
      </c>
      <c r="W2258" s="5">
        <v>1</v>
      </c>
      <c r="X2258" s="6"/>
      <c r="Y2258" s="5"/>
      <c r="Z2258" s="5"/>
      <c r="AA2258" s="5" t="str">
        <f>IF(ActividadesCom[[#This Row],[NIVEL 4]]&lt;&gt;0,VLOOKUP(ActividadesCom[[#This Row],[NIVEL 4]],Catálogo!A:B,2,FALSE),"")</f>
        <v/>
      </c>
      <c r="AB2258" s="5"/>
      <c r="AC2258" s="6" t="s">
        <v>25</v>
      </c>
      <c r="AD2258" s="5">
        <v>20193</v>
      </c>
      <c r="AE2258" s="5" t="s">
        <v>4009</v>
      </c>
      <c r="AF2258" s="5">
        <f>IF(ActividadesCom[[#This Row],[NIVEL 5]]&lt;&gt;0,VLOOKUP(ActividadesCom[[#This Row],[NIVEL 5]],Catálogo!A:B,2,FALSE),"")</f>
        <v>3</v>
      </c>
      <c r="AG2258" s="5">
        <v>1</v>
      </c>
      <c r="AH2258" s="2"/>
      <c r="AI2258" s="2"/>
    </row>
    <row r="2259" spans="1:35" ht="30" customHeight="1" x14ac:dyDescent="0.25">
      <c r="A2259" s="7">
        <v>18470221</v>
      </c>
      <c r="B2259" s="97" t="str">
        <f>VLOOKUP(ActividadesCom[[#This Row],[NO. DE CONTROL]],'LISTADO ESTUDIANTES'!A:C,3,FALSE)</f>
        <v>QUEN GUEVARA MARCO SAUL</v>
      </c>
      <c r="C2259" s="97" t="str">
        <f>VLOOKUP(ActividadesCom[[#This Row],[NO. DE CONTROL]],'LISTADO ESTUDIANTES'!A:B,2,FALSE)</f>
        <v>INGENIERIA EN SISTEMAS COMPUTACIONALES</v>
      </c>
      <c r="D2259" s="18" t="str">
        <f>VLOOKUP(ActividadesCom[[#This Row],[NO. DE CONTROL]],'LISTADO ESTUDIANTES'!A:D,4,FALSE)</f>
        <v>ACTIVO(A)</v>
      </c>
      <c r="E2259" s="5">
        <f>SUM(ActividadesCom[[#This Row],[CRÉD. 1]],ActividadesCom[[#This Row],[CRÉD. 2]],ActividadesCom[[#This Row],[CRÉD. 3]],ActividadesCom[[#This Row],[CRÉD. 4]],ActividadesCom[[#This Row],[CRÉD. 5]])</f>
        <v>3</v>
      </c>
      <c r="F2259" s="17">
        <f>IF(ActividadesCom[[#This Row],[ÚLTIMO SEMESTRE CON CRÉDITOS]]&gt;0,ROUND(AVERAGE(ActividadesCom[[#This Row],[VALOR NIVEL 5]],ActividadesCom[[#This Row],[VALOR NIVEL 4]],ActividadesCom[[#This Row],[VALOR NIVEL 3]],ActividadesCom[[#This Row],[VALOR NIVEL 2]],ActividadesCom[[#This Row],[VALOR NIVEL 1]]),0),"")</f>
        <v>3</v>
      </c>
      <c r="G2259" s="5" t="str">
        <f>IF(ActividadesCom[[#This Row],[PROMEDIO]]="","",IF(ActividadesCom[[#This Row],[PROMEDIO]]&gt;=4,"EXCELENTE",IF(ActividadesCom[[#This Row],[PROMEDIO]]&gt;=3,"NOTABLE",IF(ActividadesCom[[#This Row],[PROMEDIO]]&gt;=2,"BUENO",IF(ActividadesCom[[#This Row],[PROMEDIO]]=1,"SUFICIENTE","")))))</f>
        <v>NOTABLE</v>
      </c>
      <c r="H2259" s="5">
        <f>MAX(ActividadesCom[[#This Row],[PERÍODO 1]],ActividadesCom[[#This Row],[PERÍODO 2]],ActividadesCom[[#This Row],[PERÍODO 3]],ActividadesCom[[#This Row],[PERÍODO 4]],ActividadesCom[[#This Row],[PERÍODO 5]])</f>
        <v>20221</v>
      </c>
      <c r="I2259" s="6" t="s">
        <v>5821</v>
      </c>
      <c r="J2259" s="5">
        <v>20221</v>
      </c>
      <c r="K2259" s="5" t="s">
        <v>4010</v>
      </c>
      <c r="L2259" s="5">
        <f>IF(ActividadesCom[[#This Row],[NIVEL 1]]&lt;&gt;0,VLOOKUP(ActividadesCom[[#This Row],[NIVEL 1]],Catálogo!A:B,2,FALSE),"")</f>
        <v>2</v>
      </c>
      <c r="M2259" s="5">
        <v>1</v>
      </c>
      <c r="N2259" s="6"/>
      <c r="O2259" s="5"/>
      <c r="P2259" s="5"/>
      <c r="Q2259" s="5" t="str">
        <f>IF(ActividadesCom[[#This Row],[NIVEL 2]]&lt;&gt;0,VLOOKUP(ActividadesCom[[#This Row],[NIVEL 2]],Catálogo!A:B,2,FALSE),"")</f>
        <v/>
      </c>
      <c r="R2259" s="5"/>
      <c r="S2259" s="6"/>
      <c r="T2259" s="5"/>
      <c r="U2259" s="5"/>
      <c r="V2259" s="5" t="str">
        <f>IF(ActividadesCom[[#This Row],[NIVEL 3]]&lt;&gt;0,VLOOKUP(ActividadesCom[[#This Row],[NIVEL 3]],Catálogo!A:B,2,FALSE),"")</f>
        <v/>
      </c>
      <c r="W2259" s="5"/>
      <c r="X2259" s="6" t="s">
        <v>31</v>
      </c>
      <c r="Y2259" s="5">
        <v>20191</v>
      </c>
      <c r="Z2259" s="5" t="s">
        <v>4009</v>
      </c>
      <c r="AA2259" s="5">
        <f>IF(ActividadesCom[[#This Row],[NIVEL 4]]&lt;&gt;0,VLOOKUP(ActividadesCom[[#This Row],[NIVEL 4]],Catálogo!A:B,2,FALSE),"")</f>
        <v>3</v>
      </c>
      <c r="AB2259" s="5">
        <v>1</v>
      </c>
      <c r="AC2259" s="6" t="s">
        <v>31</v>
      </c>
      <c r="AD2259" s="5">
        <v>20183</v>
      </c>
      <c r="AE2259" s="5" t="s">
        <v>4009</v>
      </c>
      <c r="AF2259" s="5">
        <f>IF(ActividadesCom[[#This Row],[NIVEL 5]]&lt;&gt;0,VLOOKUP(ActividadesCom[[#This Row],[NIVEL 5]],Catálogo!A:B,2,FALSE),"")</f>
        <v>3</v>
      </c>
      <c r="AG2259" s="5">
        <v>1</v>
      </c>
      <c r="AH2259" s="2"/>
      <c r="AI2259" s="2"/>
    </row>
    <row r="2260" spans="1:35" ht="30" customHeight="1" x14ac:dyDescent="0.25">
      <c r="A2260" s="7">
        <v>18470222</v>
      </c>
      <c r="B2260" s="97" t="str">
        <f>VLOOKUP(ActividadesCom[[#This Row],[NO. DE CONTROL]],'LISTADO ESTUDIANTES'!A:C,3,FALSE)</f>
        <v>CANCHE BERZUNZA CARLA MARISOL</v>
      </c>
      <c r="C2260" s="97" t="str">
        <f>VLOOKUP(ActividadesCom[[#This Row],[NO. DE CONTROL]],'LISTADO ESTUDIANTES'!A:B,2,FALSE)</f>
        <v>INGENIERIA EN SISTEMAS COMPUTACIONALES</v>
      </c>
      <c r="D2260" s="18" t="str">
        <f>VLOOKUP(ActividadesCom[[#This Row],[NO. DE CONTROL]],'LISTADO ESTUDIANTES'!A:D,4,FALSE)</f>
        <v>ACTIVO(A)</v>
      </c>
      <c r="E2260" s="5">
        <f>SUM(ActividadesCom[[#This Row],[CRÉD. 1]],ActividadesCom[[#This Row],[CRÉD. 2]],ActividadesCom[[#This Row],[CRÉD. 3]],ActividadesCom[[#This Row],[CRÉD. 4]],ActividadesCom[[#This Row],[CRÉD. 5]])</f>
        <v>5</v>
      </c>
      <c r="F2260" s="17">
        <f>IF(ActividadesCom[[#This Row],[ÚLTIMO SEMESTRE CON CRÉDITOS]]&gt;0,ROUND(AVERAGE(ActividadesCom[[#This Row],[VALOR NIVEL 5]],ActividadesCom[[#This Row],[VALOR NIVEL 4]],ActividadesCom[[#This Row],[VALOR NIVEL 3]],ActividadesCom[[#This Row],[VALOR NIVEL 2]],ActividadesCom[[#This Row],[VALOR NIVEL 1]]),0),"")</f>
        <v>3</v>
      </c>
      <c r="G2260" s="5" t="str">
        <f>IF(ActividadesCom[[#This Row],[PROMEDIO]]="","",IF(ActividadesCom[[#This Row],[PROMEDIO]]&gt;=4,"EXCELENTE",IF(ActividadesCom[[#This Row],[PROMEDIO]]&gt;=3,"NOTABLE",IF(ActividadesCom[[#This Row],[PROMEDIO]]&gt;=2,"BUENO",IF(ActividadesCom[[#This Row],[PROMEDIO]]=1,"SUFICIENTE","")))))</f>
        <v>NOTABLE</v>
      </c>
      <c r="H2260" s="5">
        <f>MAX(ActividadesCom[[#This Row],[PERÍODO 1]],ActividadesCom[[#This Row],[PERÍODO 2]],ActividadesCom[[#This Row],[PERÍODO 3]],ActividadesCom[[#This Row],[PERÍODO 4]],ActividadesCom[[#This Row],[PERÍODO 5]])</f>
        <v>20211</v>
      </c>
      <c r="I2260" s="6" t="s">
        <v>943</v>
      </c>
      <c r="J2260" s="5">
        <v>20193</v>
      </c>
      <c r="K2260" s="5" t="s">
        <v>4010</v>
      </c>
      <c r="L2260" s="5">
        <f>IF(ActividadesCom[[#This Row],[NIVEL 1]]&lt;&gt;0,VLOOKUP(ActividadesCom[[#This Row],[NIVEL 1]],Catálogo!A:B,2,FALSE),"")</f>
        <v>2</v>
      </c>
      <c r="M2260" s="5">
        <v>2</v>
      </c>
      <c r="N2260" s="6" t="s">
        <v>4186</v>
      </c>
      <c r="O2260" s="5">
        <v>20211</v>
      </c>
      <c r="P2260" s="5" t="s">
        <v>4008</v>
      </c>
      <c r="Q2260" s="5">
        <f>IF(ActividadesCom[[#This Row],[NIVEL 2]]&lt;&gt;0,VLOOKUP(ActividadesCom[[#This Row],[NIVEL 2]],Catálogo!A:B,2,FALSE),"")</f>
        <v>4</v>
      </c>
      <c r="R2260" s="5">
        <v>1</v>
      </c>
      <c r="S2260" s="6" t="s">
        <v>4184</v>
      </c>
      <c r="T2260" s="5">
        <v>20211</v>
      </c>
      <c r="U2260" s="5" t="s">
        <v>4008</v>
      </c>
      <c r="V2260" s="5">
        <f>IF(ActividadesCom[[#This Row],[NIVEL 3]]&lt;&gt;0,VLOOKUP(ActividadesCom[[#This Row],[NIVEL 3]],Catálogo!A:B,2,FALSE),"")</f>
        <v>4</v>
      </c>
      <c r="W2260" s="5">
        <v>1</v>
      </c>
      <c r="X2260" s="6"/>
      <c r="Y2260" s="5"/>
      <c r="Z2260" s="5"/>
      <c r="AA2260" s="5" t="str">
        <f>IF(ActividadesCom[[#This Row],[NIVEL 4]]&lt;&gt;0,VLOOKUP(ActividadesCom[[#This Row],[NIVEL 4]],Catálogo!A:B,2,FALSE),"")</f>
        <v/>
      </c>
      <c r="AB2260" s="5"/>
      <c r="AC2260" s="6" t="s">
        <v>37</v>
      </c>
      <c r="AD2260" s="5">
        <v>20183</v>
      </c>
      <c r="AE2260" s="5" t="s">
        <v>4010</v>
      </c>
      <c r="AF2260" s="5">
        <f>IF(ActividadesCom[[#This Row],[NIVEL 5]]&lt;&gt;0,VLOOKUP(ActividadesCom[[#This Row],[NIVEL 5]],Catálogo!A:B,2,FALSE),"")</f>
        <v>2</v>
      </c>
      <c r="AG2260" s="5">
        <v>1</v>
      </c>
      <c r="AH2260" s="2"/>
      <c r="AI2260" s="2"/>
    </row>
    <row r="2261" spans="1:35" ht="30" customHeight="1" x14ac:dyDescent="0.25">
      <c r="A2261" s="7">
        <v>18470223</v>
      </c>
      <c r="B2261" s="97" t="str">
        <f>VLOOKUP(ActividadesCom[[#This Row],[NO. DE CONTROL]],'LISTADO ESTUDIANTES'!A:C,3,FALSE)</f>
        <v>CAMBRANIS CARRILLO LUIS MANUEL</v>
      </c>
      <c r="C2261" s="97" t="str">
        <f>VLOOKUP(ActividadesCom[[#This Row],[NO. DE CONTROL]],'LISTADO ESTUDIANTES'!A:B,2,FALSE)</f>
        <v>INGENIERIA EN SISTEMAS COMPUTACIONALES</v>
      </c>
      <c r="D2261" s="18" t="str">
        <f>VLOOKUP(ActividadesCom[[#This Row],[NO. DE CONTROL]],'LISTADO ESTUDIANTES'!A:D,4,FALSE)</f>
        <v>ACTIVO(A)</v>
      </c>
      <c r="E2261" s="5">
        <f>SUM(ActividadesCom[[#This Row],[CRÉD. 1]],ActividadesCom[[#This Row],[CRÉD. 2]],ActividadesCom[[#This Row],[CRÉD. 3]],ActividadesCom[[#This Row],[CRÉD. 4]],ActividadesCom[[#This Row],[CRÉD. 5]])</f>
        <v>5</v>
      </c>
      <c r="F2261" s="17">
        <f>IF(ActividadesCom[[#This Row],[ÚLTIMO SEMESTRE CON CRÉDITOS]]&gt;0,ROUND(AVERAGE(ActividadesCom[[#This Row],[VALOR NIVEL 5]],ActividadesCom[[#This Row],[VALOR NIVEL 4]],ActividadesCom[[#This Row],[VALOR NIVEL 3]],ActividadesCom[[#This Row],[VALOR NIVEL 2]],ActividadesCom[[#This Row],[VALOR NIVEL 1]]),0),"")</f>
        <v>4</v>
      </c>
      <c r="G2261" s="5" t="str">
        <f>IF(ActividadesCom[[#This Row],[PROMEDIO]]="","",IF(ActividadesCom[[#This Row],[PROMEDIO]]&gt;=4,"EXCELENTE",IF(ActividadesCom[[#This Row],[PROMEDIO]]&gt;=3,"NOTABLE",IF(ActividadesCom[[#This Row],[PROMEDIO]]&gt;=2,"BUENO",IF(ActividadesCom[[#This Row],[PROMEDIO]]=1,"SUFICIENTE","")))))</f>
        <v>EXCELENTE</v>
      </c>
      <c r="H2261" s="5">
        <f>MAX(ActividadesCom[[#This Row],[PERÍODO 1]],ActividadesCom[[#This Row],[PERÍODO 2]],ActividadesCom[[#This Row],[PERÍODO 3]],ActividadesCom[[#This Row],[PERÍODO 4]],ActividadesCom[[#This Row],[PERÍODO 5]])</f>
        <v>20211</v>
      </c>
      <c r="I2261" s="6" t="s">
        <v>4197</v>
      </c>
      <c r="J2261" s="5">
        <v>20203</v>
      </c>
      <c r="K2261" s="5" t="s">
        <v>4008</v>
      </c>
      <c r="L2261" s="5">
        <f>IF(ActividadesCom[[#This Row],[NIVEL 1]]&lt;&gt;0,VLOOKUP(ActividadesCom[[#This Row],[NIVEL 1]],Catálogo!A:B,2,FALSE),"")</f>
        <v>4</v>
      </c>
      <c r="M2261" s="5">
        <v>2</v>
      </c>
      <c r="N2261" s="6"/>
      <c r="O2261" s="5"/>
      <c r="P2261" s="5"/>
      <c r="Q2261" s="5" t="str">
        <f>IF(ActividadesCom[[#This Row],[NIVEL 2]]&lt;&gt;0,VLOOKUP(ActividadesCom[[#This Row],[NIVEL 2]],Catálogo!A:B,2,FALSE),"")</f>
        <v/>
      </c>
      <c r="R2261" s="5"/>
      <c r="S2261" s="6" t="s">
        <v>4509</v>
      </c>
      <c r="T2261" s="5">
        <v>20211</v>
      </c>
      <c r="U2261" s="5" t="s">
        <v>4008</v>
      </c>
      <c r="V2261" s="5">
        <f>IF(ActividadesCom[[#This Row],[NIVEL 3]]&lt;&gt;0,VLOOKUP(ActividadesCom[[#This Row],[NIVEL 3]],Catálogo!A:B,2,FALSE),"")</f>
        <v>4</v>
      </c>
      <c r="W2261" s="5">
        <v>1</v>
      </c>
      <c r="X2261" s="6" t="s">
        <v>42</v>
      </c>
      <c r="Y2261" s="5">
        <v>20191</v>
      </c>
      <c r="Z2261" s="5" t="s">
        <v>4009</v>
      </c>
      <c r="AA2261" s="5">
        <f>IF(ActividadesCom[[#This Row],[NIVEL 4]]&lt;&gt;0,VLOOKUP(ActividadesCom[[#This Row],[NIVEL 4]],Catálogo!A:B,2,FALSE),"")</f>
        <v>3</v>
      </c>
      <c r="AB2261" s="5">
        <v>1</v>
      </c>
      <c r="AC2261" s="6" t="s">
        <v>42</v>
      </c>
      <c r="AD2261" s="5">
        <v>20183</v>
      </c>
      <c r="AE2261" s="5" t="s">
        <v>4009</v>
      </c>
      <c r="AF2261" s="5">
        <f>IF(ActividadesCom[[#This Row],[NIVEL 5]]&lt;&gt;0,VLOOKUP(ActividadesCom[[#This Row],[NIVEL 5]],Catálogo!A:B,2,FALSE),"")</f>
        <v>3</v>
      </c>
      <c r="AG2261" s="5">
        <v>1</v>
      </c>
      <c r="AH2261" s="2"/>
      <c r="AI2261" s="2"/>
    </row>
    <row r="2262" spans="1:35" ht="30" customHeight="1" x14ac:dyDescent="0.25">
      <c r="A2262" s="7">
        <v>18470224</v>
      </c>
      <c r="B2262" s="97" t="str">
        <f>VLOOKUP(ActividadesCom[[#This Row],[NO. DE CONTROL]],'LISTADO ESTUDIANTES'!A:C,3,FALSE)</f>
        <v>SALAZAR LEON KEVIN ALEXANDER</v>
      </c>
      <c r="C2262" s="97" t="str">
        <f>VLOOKUP(ActividadesCom[[#This Row],[NO. DE CONTROL]],'LISTADO ESTUDIANTES'!A:B,2,FALSE)</f>
        <v>INGENIERIA EN SISTEMAS COMPUTACIONALES</v>
      </c>
      <c r="D2262" s="18" t="str">
        <f>VLOOKUP(ActividadesCom[[#This Row],[NO. DE CONTROL]],'LISTADO ESTUDIANTES'!A:D,4,FALSE)</f>
        <v>ACTIVO(A)</v>
      </c>
      <c r="E2262" s="5">
        <f>SUM(ActividadesCom[[#This Row],[CRÉD. 1]],ActividadesCom[[#This Row],[CRÉD. 2]],ActividadesCom[[#This Row],[CRÉD. 3]],ActividadesCom[[#This Row],[CRÉD. 4]],ActividadesCom[[#This Row],[CRÉD. 5]])</f>
        <v>1</v>
      </c>
      <c r="F2262" s="17">
        <f>IF(ActividadesCom[[#This Row],[ÚLTIMO SEMESTRE CON CRÉDITOS]]&gt;0,ROUND(AVERAGE(ActividadesCom[[#This Row],[VALOR NIVEL 5]],ActividadesCom[[#This Row],[VALOR NIVEL 4]],ActividadesCom[[#This Row],[VALOR NIVEL 3]],ActividadesCom[[#This Row],[VALOR NIVEL 2]],ActividadesCom[[#This Row],[VALOR NIVEL 1]]),0),"")</f>
        <v>3</v>
      </c>
      <c r="G2262" s="5" t="str">
        <f>IF(ActividadesCom[[#This Row],[PROMEDIO]]="","",IF(ActividadesCom[[#This Row],[PROMEDIO]]&gt;=4,"EXCELENTE",IF(ActividadesCom[[#This Row],[PROMEDIO]]&gt;=3,"NOTABLE",IF(ActividadesCom[[#This Row],[PROMEDIO]]&gt;=2,"BUENO",IF(ActividadesCom[[#This Row],[PROMEDIO]]=1,"SUFICIENTE","")))))</f>
        <v>NOTABLE</v>
      </c>
      <c r="H2262" s="5">
        <f>MAX(ActividadesCom[[#This Row],[PERÍODO 1]],ActividadesCom[[#This Row],[PERÍODO 2]],ActividadesCom[[#This Row],[PERÍODO 3]],ActividadesCom[[#This Row],[PERÍODO 4]],ActividadesCom[[#This Row],[PERÍODO 5]])</f>
        <v>20191</v>
      </c>
      <c r="I2262" s="6"/>
      <c r="J2262" s="5"/>
      <c r="K2262" s="5"/>
      <c r="L2262" s="5" t="str">
        <f>IF(ActividadesCom[[#This Row],[NIVEL 1]]&lt;&gt;0,VLOOKUP(ActividadesCom[[#This Row],[NIVEL 1]],Catálogo!A:B,2,FALSE),"")</f>
        <v/>
      </c>
      <c r="M2262" s="5"/>
      <c r="N2262" s="6"/>
      <c r="O2262" s="5"/>
      <c r="P2262" s="5"/>
      <c r="Q2262" s="5" t="str">
        <f>IF(ActividadesCom[[#This Row],[NIVEL 2]]&lt;&gt;0,VLOOKUP(ActividadesCom[[#This Row],[NIVEL 2]],Catálogo!A:B,2,FALSE),"")</f>
        <v/>
      </c>
      <c r="R2262" s="5"/>
      <c r="S2262" s="6"/>
      <c r="T2262" s="5"/>
      <c r="U2262" s="5"/>
      <c r="V2262" s="5" t="str">
        <f>IF(ActividadesCom[[#This Row],[NIVEL 3]]&lt;&gt;0,VLOOKUP(ActividadesCom[[#This Row],[NIVEL 3]],Catálogo!A:B,2,FALSE),"")</f>
        <v/>
      </c>
      <c r="W2262" s="5"/>
      <c r="X2262" s="6"/>
      <c r="Y2262" s="5"/>
      <c r="Z2262" s="5"/>
      <c r="AA2262" s="5" t="str">
        <f>IF(ActividadesCom[[#This Row],[NIVEL 4]]&lt;&gt;0,VLOOKUP(ActividadesCom[[#This Row],[NIVEL 4]],Catálogo!A:B,2,FALSE),"")</f>
        <v/>
      </c>
      <c r="AB2262" s="5"/>
      <c r="AC2262" s="6" t="s">
        <v>818</v>
      </c>
      <c r="AD2262" s="5">
        <v>20191</v>
      </c>
      <c r="AE2262" s="5" t="s">
        <v>4009</v>
      </c>
      <c r="AF2262" s="5">
        <f>IF(ActividadesCom[[#This Row],[NIVEL 5]]&lt;&gt;0,VLOOKUP(ActividadesCom[[#This Row],[NIVEL 5]],Catálogo!A:B,2,FALSE),"")</f>
        <v>3</v>
      </c>
      <c r="AG2262" s="5">
        <v>1</v>
      </c>
      <c r="AH2262" s="2"/>
      <c r="AI2262" s="2"/>
    </row>
    <row r="2263" spans="1:35" ht="30" customHeight="1" x14ac:dyDescent="0.25">
      <c r="A2263" s="7">
        <v>18470225</v>
      </c>
      <c r="B2263" s="97" t="str">
        <f>VLOOKUP(ActividadesCom[[#This Row],[NO. DE CONTROL]],'LISTADO ESTUDIANTES'!A:C,3,FALSE)</f>
        <v>CHAB CANO JOSE ALEJANDRO</v>
      </c>
      <c r="C2263" s="97" t="str">
        <f>VLOOKUP(ActividadesCom[[#This Row],[NO. DE CONTROL]],'LISTADO ESTUDIANTES'!A:B,2,FALSE)</f>
        <v>INGENIERIA EN SISTEMAS COMPUTACIONALES</v>
      </c>
      <c r="D2263" s="18" t="str">
        <f>VLOOKUP(ActividadesCom[[#This Row],[NO. DE CONTROL]],'LISTADO ESTUDIANTES'!A:D,4,FALSE)</f>
        <v>ACTIVO(A)</v>
      </c>
      <c r="E2263" s="5">
        <f>SUM(ActividadesCom[[#This Row],[CRÉD. 1]],ActividadesCom[[#This Row],[CRÉD. 2]],ActividadesCom[[#This Row],[CRÉD. 3]],ActividadesCom[[#This Row],[CRÉD. 4]],ActividadesCom[[#This Row],[CRÉD. 5]])</f>
        <v>5</v>
      </c>
      <c r="F2263" s="17">
        <f>IF(ActividadesCom[[#This Row],[ÚLTIMO SEMESTRE CON CRÉDITOS]]&gt;0,ROUND(AVERAGE(ActividadesCom[[#This Row],[VALOR NIVEL 5]],ActividadesCom[[#This Row],[VALOR NIVEL 4]],ActividadesCom[[#This Row],[VALOR NIVEL 3]],ActividadesCom[[#This Row],[VALOR NIVEL 2]],ActividadesCom[[#This Row],[VALOR NIVEL 1]]),0),"")</f>
        <v>3</v>
      </c>
      <c r="G2263" s="5" t="str">
        <f>IF(ActividadesCom[[#This Row],[PROMEDIO]]="","",IF(ActividadesCom[[#This Row],[PROMEDIO]]&gt;=4,"EXCELENTE",IF(ActividadesCom[[#This Row],[PROMEDIO]]&gt;=3,"NOTABLE",IF(ActividadesCom[[#This Row],[PROMEDIO]]&gt;=2,"BUENO",IF(ActividadesCom[[#This Row],[PROMEDIO]]=1,"SUFICIENTE","")))))</f>
        <v>NOTABLE</v>
      </c>
      <c r="H2263" s="5">
        <f>MAX(ActividadesCom[[#This Row],[PERÍODO 1]],ActividadesCom[[#This Row],[PERÍODO 2]],ActividadesCom[[#This Row],[PERÍODO 3]],ActividadesCom[[#This Row],[PERÍODO 4]],ActividadesCom[[#This Row],[PERÍODO 5]])</f>
        <v>20221</v>
      </c>
      <c r="I2263" s="6" t="s">
        <v>1030</v>
      </c>
      <c r="J2263" s="5">
        <v>20193</v>
      </c>
      <c r="K2263" s="5" t="s">
        <v>4010</v>
      </c>
      <c r="L2263" s="5">
        <f>IF(ActividadesCom[[#This Row],[NIVEL 1]]&lt;&gt;0,VLOOKUP(ActividadesCom[[#This Row],[NIVEL 1]],Catálogo!A:B,2,FALSE),"")</f>
        <v>2</v>
      </c>
      <c r="M2263" s="5">
        <v>1</v>
      </c>
      <c r="N2263" s="6" t="s">
        <v>4870</v>
      </c>
      <c r="O2263" s="5">
        <v>20221</v>
      </c>
      <c r="P2263" s="5" t="s">
        <v>4009</v>
      </c>
      <c r="Q2263" s="5">
        <f>IF(ActividadesCom[[#This Row],[NIVEL 2]]&lt;&gt;0,VLOOKUP(ActividadesCom[[#This Row],[NIVEL 2]],Catálogo!A:B,2,FALSE),"")</f>
        <v>3</v>
      </c>
      <c r="R2263" s="5">
        <v>1</v>
      </c>
      <c r="S2263" s="6" t="s">
        <v>4869</v>
      </c>
      <c r="T2263" s="5">
        <v>20212</v>
      </c>
      <c r="U2263" s="5" t="s">
        <v>4008</v>
      </c>
      <c r="V2263" s="5">
        <v>4</v>
      </c>
      <c r="W2263" s="5">
        <v>1</v>
      </c>
      <c r="X2263" s="6" t="s">
        <v>133</v>
      </c>
      <c r="Y2263" s="5">
        <v>20193</v>
      </c>
      <c r="Z2263" s="5" t="s">
        <v>4008</v>
      </c>
      <c r="AA2263" s="5">
        <f>IF(ActividadesCom[[#This Row],[NIVEL 4]]&lt;&gt;0,VLOOKUP(ActividadesCom[[#This Row],[NIVEL 4]],Catálogo!A:B,2,FALSE),"")</f>
        <v>4</v>
      </c>
      <c r="AB2263" s="5">
        <v>1</v>
      </c>
      <c r="AC2263" s="6" t="s">
        <v>27</v>
      </c>
      <c r="AD2263" s="5">
        <v>20183</v>
      </c>
      <c r="AE2263" s="5" t="s">
        <v>4011</v>
      </c>
      <c r="AF2263" s="5">
        <f>IF(ActividadesCom[[#This Row],[NIVEL 5]]&lt;&gt;0,VLOOKUP(ActividadesCom[[#This Row],[NIVEL 5]],Catálogo!A:B,2,FALSE),"")</f>
        <v>1</v>
      </c>
      <c r="AG2263" s="5">
        <v>1</v>
      </c>
      <c r="AH2263" s="2"/>
      <c r="AI2263" s="2"/>
    </row>
    <row r="2264" spans="1:35" ht="30" customHeight="1" x14ac:dyDescent="0.25">
      <c r="A2264" s="7">
        <v>18470226</v>
      </c>
      <c r="B2264" s="97" t="str">
        <f>VLOOKUP(ActividadesCom[[#This Row],[NO. DE CONTROL]],'LISTADO ESTUDIANTES'!A:C,3,FALSE)</f>
        <v>GASCA EUAN MANUEL PAULINO</v>
      </c>
      <c r="C2264" s="97" t="str">
        <f>VLOOKUP(ActividadesCom[[#This Row],[NO. DE CONTROL]],'LISTADO ESTUDIANTES'!A:B,2,FALSE)</f>
        <v>INGENIERIA EN SISTEMAS COMPUTACIONALES</v>
      </c>
      <c r="D2264" s="18" t="str">
        <f>VLOOKUP(ActividadesCom[[#This Row],[NO. DE CONTROL]],'LISTADO ESTUDIANTES'!A:D,4,FALSE)</f>
        <v>ACTIVO(A)</v>
      </c>
      <c r="E2264" s="5">
        <f>SUM(ActividadesCom[[#This Row],[CRÉD. 1]],ActividadesCom[[#This Row],[CRÉD. 2]],ActividadesCom[[#This Row],[CRÉD. 3]],ActividadesCom[[#This Row],[CRÉD. 4]],ActividadesCom[[#This Row],[CRÉD. 5]])</f>
        <v>5</v>
      </c>
      <c r="F2264" s="17">
        <f>IF(ActividadesCom[[#This Row],[ÚLTIMO SEMESTRE CON CRÉDITOS]]&gt;0,ROUND(AVERAGE(ActividadesCom[[#This Row],[VALOR NIVEL 5]],ActividadesCom[[#This Row],[VALOR NIVEL 4]],ActividadesCom[[#This Row],[VALOR NIVEL 3]],ActividadesCom[[#This Row],[VALOR NIVEL 2]],ActividadesCom[[#This Row],[VALOR NIVEL 1]]),0),"")</f>
        <v>3</v>
      </c>
      <c r="G2264" s="5" t="str">
        <f>IF(ActividadesCom[[#This Row],[PROMEDIO]]="","",IF(ActividadesCom[[#This Row],[PROMEDIO]]&gt;=4,"EXCELENTE",IF(ActividadesCom[[#This Row],[PROMEDIO]]&gt;=3,"NOTABLE",IF(ActividadesCom[[#This Row],[PROMEDIO]]&gt;=2,"BUENO",IF(ActividadesCom[[#This Row],[PROMEDIO]]=1,"SUFICIENTE","")))))</f>
        <v>NOTABLE</v>
      </c>
      <c r="H2264" s="5">
        <f>MAX(ActividadesCom[[#This Row],[PERÍODO 1]],ActividadesCom[[#This Row],[PERÍODO 2]],ActividadesCom[[#This Row],[PERÍODO 3]],ActividadesCom[[#This Row],[PERÍODO 4]],ActividadesCom[[#This Row],[PERÍODO 5]])</f>
        <v>20211</v>
      </c>
      <c r="I2264" s="6" t="s">
        <v>4196</v>
      </c>
      <c r="J2264" s="5">
        <v>20203</v>
      </c>
      <c r="K2264" s="5" t="s">
        <v>4008</v>
      </c>
      <c r="L2264" s="5">
        <f>IF(ActividadesCom[[#This Row],[NIVEL 1]]&lt;&gt;0,VLOOKUP(ActividadesCom[[#This Row],[NIVEL 1]],Catálogo!A:B,2,FALSE),"")</f>
        <v>4</v>
      </c>
      <c r="M2264" s="11">
        <v>2</v>
      </c>
      <c r="N2264" s="6" t="s">
        <v>4509</v>
      </c>
      <c r="O2264" s="5">
        <v>20211</v>
      </c>
      <c r="P2264" s="5" t="s">
        <v>4008</v>
      </c>
      <c r="Q2264" s="5">
        <f>IF(ActividadesCom[[#This Row],[NIVEL 2]]&lt;&gt;0,VLOOKUP(ActividadesCom[[#This Row],[NIVEL 2]],Catálogo!A:B,2,FALSE),"")</f>
        <v>4</v>
      </c>
      <c r="R2264" s="5">
        <v>1</v>
      </c>
      <c r="S2264" s="6"/>
      <c r="T2264" s="5"/>
      <c r="U2264" s="5"/>
      <c r="V2264" s="5" t="str">
        <f>IF(ActividadesCom[[#This Row],[NIVEL 3]]&lt;&gt;0,VLOOKUP(ActividadesCom[[#This Row],[NIVEL 3]],Catálogo!A:B,2,FALSE),"")</f>
        <v/>
      </c>
      <c r="W2264" s="5"/>
      <c r="X2264" s="6" t="s">
        <v>818</v>
      </c>
      <c r="Y2264" s="5">
        <v>20191</v>
      </c>
      <c r="Z2264" s="5" t="s">
        <v>4010</v>
      </c>
      <c r="AA2264" s="5">
        <f>IF(ActividadesCom[[#This Row],[NIVEL 4]]&lt;&gt;0,VLOOKUP(ActividadesCom[[#This Row],[NIVEL 4]],Catálogo!A:B,2,FALSE),"")</f>
        <v>2</v>
      </c>
      <c r="AB2264" s="5">
        <v>1</v>
      </c>
      <c r="AC2264" s="6" t="s">
        <v>42</v>
      </c>
      <c r="AD2264" s="5">
        <v>20183</v>
      </c>
      <c r="AE2264" s="5" t="s">
        <v>4009</v>
      </c>
      <c r="AF2264" s="5">
        <f>IF(ActividadesCom[[#This Row],[NIVEL 5]]&lt;&gt;0,VLOOKUP(ActividadesCom[[#This Row],[NIVEL 5]],Catálogo!A:B,2,FALSE),"")</f>
        <v>3</v>
      </c>
      <c r="AG2264" s="5">
        <v>1</v>
      </c>
      <c r="AH2264" s="2"/>
      <c r="AI2264" s="2"/>
    </row>
    <row r="2265" spans="1:35" ht="30" hidden="1" customHeight="1" x14ac:dyDescent="0.25">
      <c r="A2265" s="7">
        <v>18470227</v>
      </c>
      <c r="B2265" s="97" t="str">
        <f>VLOOKUP(ActividadesCom[[#This Row],[NO. DE CONTROL]],'LISTADO ESTUDIANTES'!A:C,3,FALSE)</f>
        <v>CARRILLO GOMEZ LUIS ENRIQUE</v>
      </c>
      <c r="C2265" s="97" t="str">
        <f>VLOOKUP(ActividadesCom[[#This Row],[NO. DE CONTROL]],'LISTADO ESTUDIANTES'!A:B,2,FALSE)</f>
        <v>INGENIERIA EN SISTEMAS COMPUTACIONALES</v>
      </c>
      <c r="D2265" s="18" t="str">
        <f>VLOOKUP(ActividadesCom[[#This Row],[NO. DE CONTROL]],'LISTADO ESTUDIANTES'!A:D,4,FALSE)</f>
        <v>BAJA</v>
      </c>
      <c r="E2265" s="5">
        <f>SUM(ActividadesCom[[#This Row],[CRÉD. 1]],ActividadesCom[[#This Row],[CRÉD. 2]],ActividadesCom[[#This Row],[CRÉD. 3]],ActividadesCom[[#This Row],[CRÉD. 4]],ActividadesCom[[#This Row],[CRÉD. 5]])</f>
        <v>0</v>
      </c>
      <c r="F2265" s="17" t="str">
        <f>IF(ActividadesCom[[#This Row],[ÚLTIMO SEMESTRE CON CRÉDITOS]]&gt;0,ROUND(AVERAGE(ActividadesCom[[#This Row],[VALOR NIVEL 5]],ActividadesCom[[#This Row],[VALOR NIVEL 4]],ActividadesCom[[#This Row],[VALOR NIVEL 3]],ActividadesCom[[#This Row],[VALOR NIVEL 2]],ActividadesCom[[#This Row],[VALOR NIVEL 1]]),0),"")</f>
        <v/>
      </c>
      <c r="G2265" s="5" t="str">
        <f>IF(ActividadesCom[[#This Row],[PROMEDIO]]="","",IF(ActividadesCom[[#This Row],[PROMEDIO]]&gt;=4,"EXCELENTE",IF(ActividadesCom[[#This Row],[PROMEDIO]]&gt;=3,"NOTABLE",IF(ActividadesCom[[#This Row],[PROMEDIO]]&gt;=2,"BUENO",IF(ActividadesCom[[#This Row],[PROMEDIO]]=1,"SUFICIENTE","")))))</f>
        <v/>
      </c>
      <c r="H2265" s="5">
        <f>MAX(ActividadesCom[[#This Row],[PERÍODO 1]],ActividadesCom[[#This Row],[PERÍODO 2]],ActividadesCom[[#This Row],[PERÍODO 3]],ActividadesCom[[#This Row],[PERÍODO 4]],ActividadesCom[[#This Row],[PERÍODO 5]])</f>
        <v>0</v>
      </c>
      <c r="I2265" s="6"/>
      <c r="J2265" s="5"/>
      <c r="K2265" s="5"/>
      <c r="L2265" s="5" t="str">
        <f>IF(ActividadesCom[[#This Row],[NIVEL 1]]&lt;&gt;0,VLOOKUP(ActividadesCom[[#This Row],[NIVEL 1]],Catálogo!A:B,2,FALSE),"")</f>
        <v/>
      </c>
      <c r="M2265" s="5"/>
      <c r="N2265" s="6"/>
      <c r="O2265" s="5"/>
      <c r="P2265" s="5"/>
      <c r="Q2265" s="5" t="str">
        <f>IF(ActividadesCom[[#This Row],[NIVEL 2]]&lt;&gt;0,VLOOKUP(ActividadesCom[[#This Row],[NIVEL 2]],Catálogo!A:B,2,FALSE),"")</f>
        <v/>
      </c>
      <c r="R2265" s="5"/>
      <c r="S2265" s="6"/>
      <c r="T2265" s="5"/>
      <c r="U2265" s="5"/>
      <c r="V2265" s="5" t="str">
        <f>IF(ActividadesCom[[#This Row],[NIVEL 3]]&lt;&gt;0,VLOOKUP(ActividadesCom[[#This Row],[NIVEL 3]],Catálogo!A:B,2,FALSE),"")</f>
        <v/>
      </c>
      <c r="W2265" s="5"/>
      <c r="X2265" s="6"/>
      <c r="Y2265" s="5"/>
      <c r="Z2265" s="5"/>
      <c r="AA2265" s="5" t="str">
        <f>IF(ActividadesCom[[#This Row],[NIVEL 4]]&lt;&gt;0,VLOOKUP(ActividadesCom[[#This Row],[NIVEL 4]],Catálogo!A:B,2,FALSE),"")</f>
        <v/>
      </c>
      <c r="AB2265" s="5"/>
      <c r="AC2265" s="6"/>
      <c r="AD2265" s="5"/>
      <c r="AE2265" s="5"/>
      <c r="AF2265" s="5" t="str">
        <f>IF(ActividadesCom[[#This Row],[NIVEL 5]]&lt;&gt;0,VLOOKUP(ActividadesCom[[#This Row],[NIVEL 5]],Catálogo!A:B,2,FALSE),"")</f>
        <v/>
      </c>
      <c r="AG2265" s="5"/>
      <c r="AH2265" s="2"/>
      <c r="AI2265" s="2"/>
    </row>
    <row r="2266" spans="1:35" ht="30" hidden="1" customHeight="1" x14ac:dyDescent="0.25">
      <c r="A2266" s="7">
        <v>18470228</v>
      </c>
      <c r="B2266" s="97" t="str">
        <f>VLOOKUP(ActividadesCom[[#This Row],[NO. DE CONTROL]],'LISTADO ESTUDIANTES'!A:C,3,FALSE)</f>
        <v xml:space="preserve"> MONTEJO ANDRES FERNANDO</v>
      </c>
      <c r="C2266" s="97" t="str">
        <f>VLOOKUP(ActividadesCom[[#This Row],[NO. DE CONTROL]],'LISTADO ESTUDIANTES'!A:B,2,FALSE)</f>
        <v>INGENIERIA EN SISTEMAS COMPUTACIONALES</v>
      </c>
      <c r="D2266" s="18" t="str">
        <f>VLOOKUP(ActividadesCom[[#This Row],[NO. DE CONTROL]],'LISTADO ESTUDIANTES'!A:D,4,FALSE)</f>
        <v>BAJA</v>
      </c>
      <c r="E2266" s="5">
        <f>SUM(ActividadesCom[[#This Row],[CRÉD. 1]],ActividadesCom[[#This Row],[CRÉD. 2]],ActividadesCom[[#This Row],[CRÉD. 3]],ActividadesCom[[#This Row],[CRÉD. 4]],ActividadesCom[[#This Row],[CRÉD. 5]])</f>
        <v>2</v>
      </c>
      <c r="F2266" s="17">
        <f>IF(ActividadesCom[[#This Row],[ÚLTIMO SEMESTRE CON CRÉDITOS]]&gt;0,ROUND(AVERAGE(ActividadesCom[[#This Row],[VALOR NIVEL 5]],ActividadesCom[[#This Row],[VALOR NIVEL 4]],ActividadesCom[[#This Row],[VALOR NIVEL 3]],ActividadesCom[[#This Row],[VALOR NIVEL 2]],ActividadesCom[[#This Row],[VALOR NIVEL 1]]),0),"")</f>
        <v>2</v>
      </c>
      <c r="G2266" s="5" t="str">
        <f>IF(ActividadesCom[[#This Row],[PROMEDIO]]="","",IF(ActividadesCom[[#This Row],[PROMEDIO]]&gt;=4,"EXCELENTE",IF(ActividadesCom[[#This Row],[PROMEDIO]]&gt;=3,"NOTABLE",IF(ActividadesCom[[#This Row],[PROMEDIO]]&gt;=2,"BUENO",IF(ActividadesCom[[#This Row],[PROMEDIO]]=1,"SUFICIENTE","")))))</f>
        <v>BUENO</v>
      </c>
      <c r="H2266" s="5">
        <f>MAX(ActividadesCom[[#This Row],[PERÍODO 1]],ActividadesCom[[#This Row],[PERÍODO 2]],ActividadesCom[[#This Row],[PERÍODO 3]],ActividadesCom[[#This Row],[PERÍODO 4]],ActividadesCom[[#This Row],[PERÍODO 5]])</f>
        <v>20191</v>
      </c>
      <c r="I2266" s="6"/>
      <c r="J2266" s="5"/>
      <c r="K2266" s="5"/>
      <c r="L2266" s="5" t="str">
        <f>IF(ActividadesCom[[#This Row],[NIVEL 1]]&lt;&gt;0,VLOOKUP(ActividadesCom[[#This Row],[NIVEL 1]],Catálogo!A:B,2,FALSE),"")</f>
        <v/>
      </c>
      <c r="M2266" s="5"/>
      <c r="N2266" s="6"/>
      <c r="O2266" s="5"/>
      <c r="P2266" s="5"/>
      <c r="Q2266" s="5" t="str">
        <f>IF(ActividadesCom[[#This Row],[NIVEL 2]]&lt;&gt;0,VLOOKUP(ActividadesCom[[#This Row],[NIVEL 2]],Catálogo!A:B,2,FALSE),"")</f>
        <v/>
      </c>
      <c r="R2266" s="5"/>
      <c r="S2266" s="6"/>
      <c r="T2266" s="5"/>
      <c r="U2266" s="5"/>
      <c r="V2266" s="5" t="str">
        <f>IF(ActividadesCom[[#This Row],[NIVEL 3]]&lt;&gt;0,VLOOKUP(ActividadesCom[[#This Row],[NIVEL 3]],Catálogo!A:B,2,FALSE),"")</f>
        <v/>
      </c>
      <c r="W2266" s="5"/>
      <c r="X2266" s="6" t="s">
        <v>31</v>
      </c>
      <c r="Y2266" s="5">
        <v>20191</v>
      </c>
      <c r="Z2266" s="5" t="s">
        <v>4010</v>
      </c>
      <c r="AA2266" s="5">
        <f>IF(ActividadesCom[[#This Row],[NIVEL 4]]&lt;&gt;0,VLOOKUP(ActividadesCom[[#This Row],[NIVEL 4]],Catálogo!A:B,2,FALSE),"")</f>
        <v>2</v>
      </c>
      <c r="AB2266" s="5">
        <v>1</v>
      </c>
      <c r="AC2266" s="6" t="s">
        <v>31</v>
      </c>
      <c r="AD2266" s="5">
        <v>20183</v>
      </c>
      <c r="AE2266" s="5" t="s">
        <v>4010</v>
      </c>
      <c r="AF2266" s="5">
        <f>IF(ActividadesCom[[#This Row],[NIVEL 5]]&lt;&gt;0,VLOOKUP(ActividadesCom[[#This Row],[NIVEL 5]],Catálogo!A:B,2,FALSE),"")</f>
        <v>2</v>
      </c>
      <c r="AG2266" s="5">
        <v>1</v>
      </c>
      <c r="AH2266" s="2"/>
      <c r="AI2266" s="2"/>
    </row>
    <row r="2267" spans="1:35" ht="30" hidden="1" customHeight="1" x14ac:dyDescent="0.25">
      <c r="A2267" s="7">
        <v>18470229</v>
      </c>
      <c r="B2267" s="97" t="str">
        <f>VLOOKUP(ActividadesCom[[#This Row],[NO. DE CONTROL]],'LISTADO ESTUDIANTES'!A:C,3,FALSE)</f>
        <v>ACEVEDO KEB FRANCISCO ARTURO</v>
      </c>
      <c r="C2267" s="97" t="str">
        <f>VLOOKUP(ActividadesCom[[#This Row],[NO. DE CONTROL]],'LISTADO ESTUDIANTES'!A:B,2,FALSE)</f>
        <v>INGENIERIA MECANICA</v>
      </c>
      <c r="D2267" s="18" t="str">
        <f>VLOOKUP(ActividadesCom[[#This Row],[NO. DE CONTROL]],'LISTADO ESTUDIANTES'!A:D,4,FALSE)</f>
        <v>BAJA</v>
      </c>
      <c r="E2267" s="5">
        <f>SUM(ActividadesCom[[#This Row],[CRÉD. 1]],ActividadesCom[[#This Row],[CRÉD. 2]],ActividadesCom[[#This Row],[CRÉD. 3]],ActividadesCom[[#This Row],[CRÉD. 4]],ActividadesCom[[#This Row],[CRÉD. 5]])</f>
        <v>0</v>
      </c>
      <c r="F2267" s="17" t="str">
        <f>IF(ActividadesCom[[#This Row],[ÚLTIMO SEMESTRE CON CRÉDITOS]]&gt;0,ROUND(AVERAGE(ActividadesCom[[#This Row],[VALOR NIVEL 5]],ActividadesCom[[#This Row],[VALOR NIVEL 4]],ActividadesCom[[#This Row],[VALOR NIVEL 3]],ActividadesCom[[#This Row],[VALOR NIVEL 2]],ActividadesCom[[#This Row],[VALOR NIVEL 1]]),0),"")</f>
        <v/>
      </c>
      <c r="G2267" s="5" t="str">
        <f>IF(ActividadesCom[[#This Row],[PROMEDIO]]="","",IF(ActividadesCom[[#This Row],[PROMEDIO]]&gt;=4,"EXCELENTE",IF(ActividadesCom[[#This Row],[PROMEDIO]]&gt;=3,"NOTABLE",IF(ActividadesCom[[#This Row],[PROMEDIO]]&gt;=2,"BUENO",IF(ActividadesCom[[#This Row],[PROMEDIO]]=1,"SUFICIENTE","")))))</f>
        <v/>
      </c>
      <c r="H2267" s="5">
        <f>MAX(ActividadesCom[[#This Row],[PERÍODO 1]],ActividadesCom[[#This Row],[PERÍODO 2]],ActividadesCom[[#This Row],[PERÍODO 3]],ActividadesCom[[#This Row],[PERÍODO 4]],ActividadesCom[[#This Row],[PERÍODO 5]])</f>
        <v>0</v>
      </c>
      <c r="I2267" s="6"/>
      <c r="J2267" s="5"/>
      <c r="K2267" s="5"/>
      <c r="L2267" s="5" t="str">
        <f>IF(ActividadesCom[[#This Row],[NIVEL 1]]&lt;&gt;0,VLOOKUP(ActividadesCom[[#This Row],[NIVEL 1]],Catálogo!A:B,2,FALSE),"")</f>
        <v/>
      </c>
      <c r="M2267" s="5"/>
      <c r="N2267" s="6"/>
      <c r="O2267" s="5"/>
      <c r="P2267" s="5"/>
      <c r="Q2267" s="5" t="str">
        <f>IF(ActividadesCom[[#This Row],[NIVEL 2]]&lt;&gt;0,VLOOKUP(ActividadesCom[[#This Row],[NIVEL 2]],Catálogo!A:B,2,FALSE),"")</f>
        <v/>
      </c>
      <c r="R2267" s="5"/>
      <c r="S2267" s="6"/>
      <c r="T2267" s="5"/>
      <c r="U2267" s="5"/>
      <c r="V2267" s="5" t="str">
        <f>IF(ActividadesCom[[#This Row],[NIVEL 3]]&lt;&gt;0,VLOOKUP(ActividadesCom[[#This Row],[NIVEL 3]],Catálogo!A:B,2,FALSE),"")</f>
        <v/>
      </c>
      <c r="W2267" s="5"/>
      <c r="X2267" s="6"/>
      <c r="Y2267" s="5"/>
      <c r="Z2267" s="5"/>
      <c r="AA2267" s="5" t="str">
        <f>IF(ActividadesCom[[#This Row],[NIVEL 4]]&lt;&gt;0,VLOOKUP(ActividadesCom[[#This Row],[NIVEL 4]],Catálogo!A:B,2,FALSE),"")</f>
        <v/>
      </c>
      <c r="AB2267" s="5"/>
      <c r="AC2267" s="6"/>
      <c r="AD2267" s="5"/>
      <c r="AE2267" s="5"/>
      <c r="AF2267" s="5" t="str">
        <f>IF(ActividadesCom[[#This Row],[NIVEL 5]]&lt;&gt;0,VLOOKUP(ActividadesCom[[#This Row],[NIVEL 5]],Catálogo!A:B,2,FALSE),"")</f>
        <v/>
      </c>
      <c r="AG2267" s="5"/>
      <c r="AH2267" s="2"/>
      <c r="AI2267" s="2"/>
    </row>
    <row r="2268" spans="1:35" ht="30" customHeight="1" x14ac:dyDescent="0.25">
      <c r="A2268" s="7">
        <v>18470230</v>
      </c>
      <c r="B2268" s="97" t="str">
        <f>VLOOKUP(ActividadesCom[[#This Row],[NO. DE CONTROL]],'LISTADO ESTUDIANTES'!A:C,3,FALSE)</f>
        <v>CRUZ MARTINEZ ABNER YAZBEK</v>
      </c>
      <c r="C2268" s="97" t="str">
        <f>VLOOKUP(ActividadesCom[[#This Row],[NO. DE CONTROL]],'LISTADO ESTUDIANTES'!A:B,2,FALSE)</f>
        <v>INGENIERIA EN SISTEMAS COMPUTACIONALES</v>
      </c>
      <c r="D2268" s="18" t="str">
        <f>VLOOKUP(ActividadesCom[[#This Row],[NO. DE CONTROL]],'LISTADO ESTUDIANTES'!A:D,4,FALSE)</f>
        <v>ACTIVO(A)</v>
      </c>
      <c r="E2268" s="5">
        <f>SUM(ActividadesCom[[#This Row],[CRÉD. 1]],ActividadesCom[[#This Row],[CRÉD. 2]],ActividadesCom[[#This Row],[CRÉD. 3]],ActividadesCom[[#This Row],[CRÉD. 4]],ActividadesCom[[#This Row],[CRÉD. 5]])</f>
        <v>5</v>
      </c>
      <c r="F2268" s="17">
        <f>IF(ActividadesCom[[#This Row],[ÚLTIMO SEMESTRE CON CRÉDITOS]]&gt;0,ROUND(AVERAGE(ActividadesCom[[#This Row],[VALOR NIVEL 5]],ActividadesCom[[#This Row],[VALOR NIVEL 4]],ActividadesCom[[#This Row],[VALOR NIVEL 3]],ActividadesCom[[#This Row],[VALOR NIVEL 2]],ActividadesCom[[#This Row],[VALOR NIVEL 1]]),0),"")</f>
        <v>3</v>
      </c>
      <c r="G2268" s="5" t="str">
        <f>IF(ActividadesCom[[#This Row],[PROMEDIO]]="","",IF(ActividadesCom[[#This Row],[PROMEDIO]]&gt;=4,"EXCELENTE",IF(ActividadesCom[[#This Row],[PROMEDIO]]&gt;=3,"NOTABLE",IF(ActividadesCom[[#This Row],[PROMEDIO]]&gt;=2,"BUENO",IF(ActividadesCom[[#This Row],[PROMEDIO]]=1,"SUFICIENTE","")))))</f>
        <v>NOTABLE</v>
      </c>
      <c r="H2268" s="5">
        <f>MAX(ActividadesCom[[#This Row],[PERÍODO 1]],ActividadesCom[[#This Row],[PERÍODO 2]],ActividadesCom[[#This Row],[PERÍODO 3]],ActividadesCom[[#This Row],[PERÍODO 4]],ActividadesCom[[#This Row],[PERÍODO 5]])</f>
        <v>20221</v>
      </c>
      <c r="I2268" s="6" t="s">
        <v>1030</v>
      </c>
      <c r="J2268" s="5">
        <v>20193</v>
      </c>
      <c r="K2268" s="5" t="s">
        <v>4010</v>
      </c>
      <c r="L2268" s="5">
        <f>IF(ActividadesCom[[#This Row],[NIVEL 1]]&lt;&gt;0,VLOOKUP(ActividadesCom[[#This Row],[NIVEL 1]],Catálogo!A:B,2,FALSE),"")</f>
        <v>2</v>
      </c>
      <c r="M2268" s="5">
        <v>1</v>
      </c>
      <c r="N2268" s="6" t="s">
        <v>4957</v>
      </c>
      <c r="O2268" s="5">
        <v>20221</v>
      </c>
      <c r="P2268" s="5" t="s">
        <v>4008</v>
      </c>
      <c r="Q2268" s="5">
        <f>IF(ActividadesCom[[#This Row],[NIVEL 2]]&lt;&gt;0,VLOOKUP(ActividadesCom[[#This Row],[NIVEL 2]],Catálogo!A:B,2,FALSE),"")</f>
        <v>4</v>
      </c>
      <c r="R2268" s="5">
        <v>2</v>
      </c>
      <c r="S2268" s="6"/>
      <c r="T2268" s="5"/>
      <c r="U2268" s="5"/>
      <c r="V2268" s="5" t="str">
        <f>IF(ActividadesCom[[#This Row],[NIVEL 3]]&lt;&gt;0,VLOOKUP(ActividadesCom[[#This Row],[NIVEL 3]],Catálogo!A:B,2,FALSE),"")</f>
        <v/>
      </c>
      <c r="W2268" s="5"/>
      <c r="X2268" s="6" t="s">
        <v>133</v>
      </c>
      <c r="Y2268" s="5">
        <v>20191</v>
      </c>
      <c r="Z2268" s="5" t="s">
        <v>4010</v>
      </c>
      <c r="AA2268" s="5">
        <f>IF(ActividadesCom[[#This Row],[NIVEL 4]]&lt;&gt;0,VLOOKUP(ActividadesCom[[#This Row],[NIVEL 4]],Catálogo!A:B,2,FALSE),"")</f>
        <v>2</v>
      </c>
      <c r="AB2268" s="5">
        <v>1</v>
      </c>
      <c r="AC2268" s="6" t="s">
        <v>31</v>
      </c>
      <c r="AD2268" s="5">
        <v>20183</v>
      </c>
      <c r="AE2268" s="5" t="s">
        <v>4009</v>
      </c>
      <c r="AF2268" s="5">
        <f>IF(ActividadesCom[[#This Row],[NIVEL 5]]&lt;&gt;0,VLOOKUP(ActividadesCom[[#This Row],[NIVEL 5]],Catálogo!A:B,2,FALSE),"")</f>
        <v>3</v>
      </c>
      <c r="AG2268" s="5">
        <v>1</v>
      </c>
      <c r="AH2268" s="2"/>
      <c r="AI2268" s="2"/>
    </row>
    <row r="2269" spans="1:35" ht="30" customHeight="1" x14ac:dyDescent="0.25">
      <c r="A2269" s="7">
        <v>18470231</v>
      </c>
      <c r="B2269" s="97" t="str">
        <f>VLOOKUP(ActividadesCom[[#This Row],[NO. DE CONTROL]],'LISTADO ESTUDIANTES'!A:C,3,FALSE)</f>
        <v>GONGORA CAN JOSE EDUARDO DE JESUS</v>
      </c>
      <c r="C2269" s="97" t="str">
        <f>VLOOKUP(ActividadesCom[[#This Row],[NO. DE CONTROL]],'LISTADO ESTUDIANTES'!A:B,2,FALSE)</f>
        <v>INGENIERIA EN SISTEMAS COMPUTACIONALES</v>
      </c>
      <c r="D2269" s="18" t="str">
        <f>VLOOKUP(ActividadesCom[[#This Row],[NO. DE CONTROL]],'LISTADO ESTUDIANTES'!A:D,4,FALSE)</f>
        <v>ACTIVO(A)</v>
      </c>
      <c r="E2269" s="5">
        <f>SUM(ActividadesCom[[#This Row],[CRÉD. 1]],ActividadesCom[[#This Row],[CRÉD. 2]],ActividadesCom[[#This Row],[CRÉD. 3]],ActividadesCom[[#This Row],[CRÉD. 4]],ActividadesCom[[#This Row],[CRÉD. 5]])</f>
        <v>3</v>
      </c>
      <c r="F2269" s="17">
        <f>IF(ActividadesCom[[#This Row],[ÚLTIMO SEMESTRE CON CRÉDITOS]]&gt;0,ROUND(AVERAGE(ActividadesCom[[#This Row],[VALOR NIVEL 5]],ActividadesCom[[#This Row],[VALOR NIVEL 4]],ActividadesCom[[#This Row],[VALOR NIVEL 3]],ActividadesCom[[#This Row],[VALOR NIVEL 2]],ActividadesCom[[#This Row],[VALOR NIVEL 1]]),0),"")</f>
        <v>3</v>
      </c>
      <c r="G2269" s="5" t="str">
        <f>IF(ActividadesCom[[#This Row],[PROMEDIO]]="","",IF(ActividadesCom[[#This Row],[PROMEDIO]]&gt;=4,"EXCELENTE",IF(ActividadesCom[[#This Row],[PROMEDIO]]&gt;=3,"NOTABLE",IF(ActividadesCom[[#This Row],[PROMEDIO]]&gt;=2,"BUENO",IF(ActividadesCom[[#This Row],[PROMEDIO]]=1,"SUFICIENTE","")))))</f>
        <v>NOTABLE</v>
      </c>
      <c r="H2269" s="5">
        <f>MAX(ActividadesCom[[#This Row],[PERÍODO 1]],ActividadesCom[[#This Row],[PERÍODO 2]],ActividadesCom[[#This Row],[PERÍODO 3]],ActividadesCom[[#This Row],[PERÍODO 4]],ActividadesCom[[#This Row],[PERÍODO 5]])</f>
        <v>20221</v>
      </c>
      <c r="I2269" s="6" t="s">
        <v>1030</v>
      </c>
      <c r="J2269" s="5">
        <v>20221</v>
      </c>
      <c r="K2269" s="5" t="s">
        <v>4010</v>
      </c>
      <c r="L2269" s="5">
        <f>IF(ActividadesCom[[#This Row],[NIVEL 1]]&lt;&gt;0,VLOOKUP(ActividadesCom[[#This Row],[NIVEL 1]],Catálogo!A:B,2,FALSE),"")</f>
        <v>2</v>
      </c>
      <c r="M2269" s="5">
        <v>1</v>
      </c>
      <c r="N2269" s="6"/>
      <c r="O2269" s="5"/>
      <c r="P2269" s="5"/>
      <c r="Q2269" s="5" t="str">
        <f>IF(ActividadesCom[[#This Row],[NIVEL 2]]&lt;&gt;0,VLOOKUP(ActividadesCom[[#This Row],[NIVEL 2]],Catálogo!A:B,2,FALSE),"")</f>
        <v/>
      </c>
      <c r="R2269" s="5"/>
      <c r="S2269" s="6"/>
      <c r="T2269" s="5"/>
      <c r="U2269" s="5"/>
      <c r="V2269" s="5" t="str">
        <f>IF(ActividadesCom[[#This Row],[NIVEL 3]]&lt;&gt;0,VLOOKUP(ActividadesCom[[#This Row],[NIVEL 3]],Catálogo!A:B,2,FALSE),"")</f>
        <v/>
      </c>
      <c r="W2269" s="5"/>
      <c r="X2269" s="6" t="s">
        <v>31</v>
      </c>
      <c r="Y2269" s="5">
        <v>20191</v>
      </c>
      <c r="Z2269" s="5" t="s">
        <v>4009</v>
      </c>
      <c r="AA2269" s="5">
        <f>IF(ActividadesCom[[#This Row],[NIVEL 4]]&lt;&gt;0,VLOOKUP(ActividadesCom[[#This Row],[NIVEL 4]],Catálogo!A:B,2,FALSE),"")</f>
        <v>3</v>
      </c>
      <c r="AB2269" s="5">
        <v>1</v>
      </c>
      <c r="AC2269" s="6" t="s">
        <v>31</v>
      </c>
      <c r="AD2269" s="5">
        <v>20183</v>
      </c>
      <c r="AE2269" s="5" t="s">
        <v>4009</v>
      </c>
      <c r="AF2269" s="5">
        <f>IF(ActividadesCom[[#This Row],[NIVEL 5]]&lt;&gt;0,VLOOKUP(ActividadesCom[[#This Row],[NIVEL 5]],Catálogo!A:B,2,FALSE),"")</f>
        <v>3</v>
      </c>
      <c r="AG2269" s="5">
        <v>1</v>
      </c>
      <c r="AH2269" s="2"/>
      <c r="AI2269" s="2"/>
    </row>
    <row r="2270" spans="1:35" ht="30" customHeight="1" x14ac:dyDescent="0.25">
      <c r="A2270" s="7">
        <v>18470232</v>
      </c>
      <c r="B2270" s="97" t="str">
        <f>VLOOKUP(ActividadesCom[[#This Row],[NO. DE CONTROL]],'LISTADO ESTUDIANTES'!A:C,3,FALSE)</f>
        <v>LOPEZ JIMENEZ SERGIO LUIS</v>
      </c>
      <c r="C2270" s="97" t="str">
        <f>VLOOKUP(ActividadesCom[[#This Row],[NO. DE CONTROL]],'LISTADO ESTUDIANTES'!A:B,2,FALSE)</f>
        <v>INGENIERIA MECANICA</v>
      </c>
      <c r="D2270" s="18" t="str">
        <f>VLOOKUP(ActividadesCom[[#This Row],[NO. DE CONTROL]],'LISTADO ESTUDIANTES'!A:D,4,FALSE)</f>
        <v>ACTIVO(A)</v>
      </c>
      <c r="E2270" s="5">
        <f>SUM(ActividadesCom[[#This Row],[CRÉD. 1]],ActividadesCom[[#This Row],[CRÉD. 2]],ActividadesCom[[#This Row],[CRÉD. 3]],ActividadesCom[[#This Row],[CRÉD. 4]],ActividadesCom[[#This Row],[CRÉD. 5]])</f>
        <v>5</v>
      </c>
      <c r="F2270" s="17">
        <f>IF(ActividadesCom[[#This Row],[ÚLTIMO SEMESTRE CON CRÉDITOS]]&gt;0,ROUND(AVERAGE(ActividadesCom[[#This Row],[VALOR NIVEL 5]],ActividadesCom[[#This Row],[VALOR NIVEL 4]],ActividadesCom[[#This Row],[VALOR NIVEL 3]],ActividadesCom[[#This Row],[VALOR NIVEL 2]],ActividadesCom[[#This Row],[VALOR NIVEL 1]]),0),"")</f>
        <v>3</v>
      </c>
      <c r="G2270" s="5" t="str">
        <f>IF(ActividadesCom[[#This Row],[PROMEDIO]]="","",IF(ActividadesCom[[#This Row],[PROMEDIO]]&gt;=4,"EXCELENTE",IF(ActividadesCom[[#This Row],[PROMEDIO]]&gt;=3,"NOTABLE",IF(ActividadesCom[[#This Row],[PROMEDIO]]&gt;=2,"BUENO",IF(ActividadesCom[[#This Row],[PROMEDIO]]=1,"SUFICIENTE","")))))</f>
        <v>NOTABLE</v>
      </c>
      <c r="H2270" s="5">
        <f>MAX(ActividadesCom[[#This Row],[PERÍODO 1]],ActividadesCom[[#This Row],[PERÍODO 2]],ActividadesCom[[#This Row],[PERÍODO 3]],ActividadesCom[[#This Row],[PERÍODO 4]],ActividadesCom[[#This Row],[PERÍODO 5]])</f>
        <v>20221</v>
      </c>
      <c r="I2270" s="6" t="s">
        <v>775</v>
      </c>
      <c r="J2270" s="5">
        <v>20183</v>
      </c>
      <c r="K2270" s="5" t="s">
        <v>4010</v>
      </c>
      <c r="L2270" s="5">
        <f>IF(ActividadesCom[[#This Row],[NIVEL 1]]&lt;&gt;0,VLOOKUP(ActividadesCom[[#This Row],[NIVEL 1]],Catálogo!A:B,2,FALSE),"")</f>
        <v>2</v>
      </c>
      <c r="M2270" s="5">
        <v>1</v>
      </c>
      <c r="N2270" s="6" t="s">
        <v>25</v>
      </c>
      <c r="O2270" s="5">
        <v>20213</v>
      </c>
      <c r="P2270" s="5" t="s">
        <v>4022</v>
      </c>
      <c r="Q2270" s="5">
        <f>IF(ActividadesCom[[#This Row],[NIVEL 2]]&lt;&gt;0,VLOOKUP(ActividadesCom[[#This Row],[NIVEL 2]],Catálogo!A:B,2,FALSE),"")</f>
        <v>2</v>
      </c>
      <c r="R2270" s="5">
        <v>1</v>
      </c>
      <c r="S2270" s="6" t="s">
        <v>615</v>
      </c>
      <c r="T2270" s="5">
        <v>20213</v>
      </c>
      <c r="U2270" s="5" t="s">
        <v>4009</v>
      </c>
      <c r="V2270" s="5">
        <f>IF(ActividadesCom[[#This Row],[NIVEL 3]]&lt;&gt;0,VLOOKUP(ActividadesCom[[#This Row],[NIVEL 3]],Catálogo!A:B,2,FALSE),"")</f>
        <v>3</v>
      </c>
      <c r="W2270" s="5">
        <v>1</v>
      </c>
      <c r="X2270" s="6" t="s">
        <v>4846</v>
      </c>
      <c r="Y2270" s="5">
        <v>20213</v>
      </c>
      <c r="Z2270" s="5" t="s">
        <v>4008</v>
      </c>
      <c r="AA2270" s="5">
        <f>IF(ActividadesCom[[#This Row],[NIVEL 4]]&lt;&gt;0,VLOOKUP(ActividadesCom[[#This Row],[NIVEL 4]],Catálogo!A:B,2,FALSE),"")</f>
        <v>4</v>
      </c>
      <c r="AB2270" s="5">
        <v>1</v>
      </c>
      <c r="AC2270" s="6" t="s">
        <v>4872</v>
      </c>
      <c r="AD2270" s="5">
        <v>20221</v>
      </c>
      <c r="AE2270" s="5" t="s">
        <v>4008</v>
      </c>
      <c r="AF2270" s="5">
        <f>IF(ActividadesCom[[#This Row],[NIVEL 5]]&lt;&gt;0,VLOOKUP(ActividadesCom[[#This Row],[NIVEL 5]],Catálogo!A:B,2,FALSE),"")</f>
        <v>4</v>
      </c>
      <c r="AG2270" s="5">
        <v>1</v>
      </c>
      <c r="AH2270" s="2"/>
      <c r="AI2270" s="2"/>
    </row>
    <row r="2271" spans="1:35" ht="30" customHeight="1" x14ac:dyDescent="0.25">
      <c r="A2271" s="7">
        <v>18470233</v>
      </c>
      <c r="B2271" s="97" t="str">
        <f>VLOOKUP(ActividadesCom[[#This Row],[NO. DE CONTROL]],'LISTADO ESTUDIANTES'!A:C,3,FALSE)</f>
        <v>YEPEZ MEDINA NAHALIEL ISUA</v>
      </c>
      <c r="C2271" s="97" t="str">
        <f>VLOOKUP(ActividadesCom[[#This Row],[NO. DE CONTROL]],'LISTADO ESTUDIANTES'!A:B,2,FALSE)</f>
        <v>INGENIERIA EN SISTEMAS COMPUTACIONALES</v>
      </c>
      <c r="D2271" s="18" t="str">
        <f>VLOOKUP(ActividadesCom[[#This Row],[NO. DE CONTROL]],'LISTADO ESTUDIANTES'!A:D,4,FALSE)</f>
        <v>ACTIVO(A)</v>
      </c>
      <c r="E2271" s="5">
        <f>SUM(ActividadesCom[[#This Row],[CRÉD. 1]],ActividadesCom[[#This Row],[CRÉD. 2]],ActividadesCom[[#This Row],[CRÉD. 3]],ActividadesCom[[#This Row],[CRÉD. 4]],ActividadesCom[[#This Row],[CRÉD. 5]])</f>
        <v>5</v>
      </c>
      <c r="F2271" s="17">
        <f>IF(ActividadesCom[[#This Row],[ÚLTIMO SEMESTRE CON CRÉDITOS]]&gt;0,ROUND(AVERAGE(ActividadesCom[[#This Row],[VALOR NIVEL 5]],ActividadesCom[[#This Row],[VALOR NIVEL 4]],ActividadesCom[[#This Row],[VALOR NIVEL 3]],ActividadesCom[[#This Row],[VALOR NIVEL 2]],ActividadesCom[[#This Row],[VALOR NIVEL 1]]),0),"")</f>
        <v>3</v>
      </c>
      <c r="G2271" s="5" t="str">
        <f>IF(ActividadesCom[[#This Row],[PROMEDIO]]="","",IF(ActividadesCom[[#This Row],[PROMEDIO]]&gt;=4,"EXCELENTE",IF(ActividadesCom[[#This Row],[PROMEDIO]]&gt;=3,"NOTABLE",IF(ActividadesCom[[#This Row],[PROMEDIO]]&gt;=2,"BUENO",IF(ActividadesCom[[#This Row],[PROMEDIO]]=1,"SUFICIENTE","")))))</f>
        <v>NOTABLE</v>
      </c>
      <c r="H2271" s="5">
        <f>MAX(ActividadesCom[[#This Row],[PERÍODO 1]],ActividadesCom[[#This Row],[PERÍODO 2]],ActividadesCom[[#This Row],[PERÍODO 3]],ActividadesCom[[#This Row],[PERÍODO 4]],ActividadesCom[[#This Row],[PERÍODO 5]])</f>
        <v>20221</v>
      </c>
      <c r="I2271" s="6" t="s">
        <v>4955</v>
      </c>
      <c r="J2271" s="5">
        <v>20213</v>
      </c>
      <c r="K2271" s="5" t="s">
        <v>4008</v>
      </c>
      <c r="L2271" s="5">
        <f>IF(ActividadesCom[[#This Row],[NIVEL 1]]&lt;&gt;0,VLOOKUP(ActividadesCom[[#This Row],[NIVEL 1]],Catálogo!A:B,2,FALSE),"")</f>
        <v>4</v>
      </c>
      <c r="M2271" s="5">
        <v>1</v>
      </c>
      <c r="N2271" s="6" t="s">
        <v>4939</v>
      </c>
      <c r="O2271" s="5">
        <v>20221</v>
      </c>
      <c r="P2271" s="5" t="s">
        <v>4009</v>
      </c>
      <c r="Q2271" s="5">
        <f>IF(ActividadesCom[[#This Row],[NIVEL 2]]&lt;&gt;0,VLOOKUP(ActividadesCom[[#This Row],[NIVEL 2]],Catálogo!A:B,2,FALSE),"")</f>
        <v>3</v>
      </c>
      <c r="R2271" s="5">
        <v>1</v>
      </c>
      <c r="S2271" s="6" t="s">
        <v>4509</v>
      </c>
      <c r="T2271" s="5">
        <v>20211</v>
      </c>
      <c r="U2271" s="5" t="s">
        <v>4008</v>
      </c>
      <c r="V2271" s="5">
        <f>IF(ActividadesCom[[#This Row],[NIVEL 3]]&lt;&gt;0,VLOOKUP(ActividadesCom[[#This Row],[NIVEL 3]],Catálogo!A:B,2,FALSE),"")</f>
        <v>4</v>
      </c>
      <c r="W2271" s="5">
        <v>1</v>
      </c>
      <c r="X2271" s="6" t="s">
        <v>3003</v>
      </c>
      <c r="Y2271" s="5">
        <v>20201</v>
      </c>
      <c r="Z2271" s="5" t="s">
        <v>4010</v>
      </c>
      <c r="AA2271" s="5">
        <f>IF(ActividadesCom[[#This Row],[NIVEL 4]]&lt;&gt;0,VLOOKUP(ActividadesCom[[#This Row],[NIVEL 4]],Catálogo!A:B,2,FALSE),"")</f>
        <v>2</v>
      </c>
      <c r="AB2271" s="5">
        <v>1</v>
      </c>
      <c r="AC2271" s="9" t="s">
        <v>34</v>
      </c>
      <c r="AD2271" s="8">
        <v>20191</v>
      </c>
      <c r="AE2271" s="8" t="s">
        <v>4010</v>
      </c>
      <c r="AF2271" s="5">
        <f>IF(ActividadesCom[[#This Row],[NIVEL 5]]&lt;&gt;0,VLOOKUP(ActividadesCom[[#This Row],[NIVEL 5]],Catálogo!A:B,2,FALSE),"")</f>
        <v>2</v>
      </c>
      <c r="AG2271" s="8">
        <v>1</v>
      </c>
      <c r="AH2271" s="2"/>
      <c r="AI2271" s="2"/>
    </row>
    <row r="2272" spans="1:35" ht="30" customHeight="1" x14ac:dyDescent="0.25">
      <c r="A2272" s="7">
        <v>18470234</v>
      </c>
      <c r="B2272" s="97" t="str">
        <f>VLOOKUP(ActividadesCom[[#This Row],[NO. DE CONTROL]],'LISTADO ESTUDIANTES'!A:C,3,FALSE)</f>
        <v>COUOH PAAT KEVIN NOE</v>
      </c>
      <c r="C2272" s="97" t="str">
        <f>VLOOKUP(ActividadesCom[[#This Row],[NO. DE CONTROL]],'LISTADO ESTUDIANTES'!A:B,2,FALSE)</f>
        <v>INGENIERIA EN SISTEMAS COMPUTACIONALES</v>
      </c>
      <c r="D2272" s="18" t="str">
        <f>VLOOKUP(ActividadesCom[[#This Row],[NO. DE CONTROL]],'LISTADO ESTUDIANTES'!A:D,4,FALSE)</f>
        <v>ACTIVO(A)</v>
      </c>
      <c r="E2272" s="5">
        <f>SUM(ActividadesCom[[#This Row],[CRÉD. 1]],ActividadesCom[[#This Row],[CRÉD. 2]],ActividadesCom[[#This Row],[CRÉD. 3]],ActividadesCom[[#This Row],[CRÉD. 4]],ActividadesCom[[#This Row],[CRÉD. 5]])</f>
        <v>1</v>
      </c>
      <c r="F2272" s="17">
        <f>IF(ActividadesCom[[#This Row],[ÚLTIMO SEMESTRE CON CRÉDITOS]]&gt;0,ROUND(AVERAGE(ActividadesCom[[#This Row],[VALOR NIVEL 5]],ActividadesCom[[#This Row],[VALOR NIVEL 4]],ActividadesCom[[#This Row],[VALOR NIVEL 3]],ActividadesCom[[#This Row],[VALOR NIVEL 2]],ActividadesCom[[#This Row],[VALOR NIVEL 1]]),0),"")</f>
        <v>4</v>
      </c>
      <c r="G2272" s="5" t="str">
        <f>IF(ActividadesCom[[#This Row],[PROMEDIO]]="","",IF(ActividadesCom[[#This Row],[PROMEDIO]]&gt;=4,"EXCELENTE",IF(ActividadesCom[[#This Row],[PROMEDIO]]&gt;=3,"NOTABLE",IF(ActividadesCom[[#This Row],[PROMEDIO]]&gt;=2,"BUENO",IF(ActividadesCom[[#This Row],[PROMEDIO]]=1,"SUFICIENTE","")))))</f>
        <v>EXCELENTE</v>
      </c>
      <c r="H2272" s="5">
        <f>MAX(ActividadesCom[[#This Row],[PERÍODO 1]],ActividadesCom[[#This Row],[PERÍODO 2]],ActividadesCom[[#This Row],[PERÍODO 3]],ActividadesCom[[#This Row],[PERÍODO 4]],ActividadesCom[[#This Row],[PERÍODO 5]])</f>
        <v>20211</v>
      </c>
      <c r="I2272" s="6" t="s">
        <v>4508</v>
      </c>
      <c r="J2272" s="5">
        <v>20211</v>
      </c>
      <c r="K2272" s="5" t="s">
        <v>4008</v>
      </c>
      <c r="L2272" s="5">
        <f>IF(ActividadesCom[[#This Row],[NIVEL 1]]&lt;&gt;0,VLOOKUP(ActividadesCom[[#This Row],[NIVEL 1]],Catálogo!A:B,2,FALSE),"")</f>
        <v>4</v>
      </c>
      <c r="M2272" s="5">
        <v>1</v>
      </c>
      <c r="N2272" s="6"/>
      <c r="O2272" s="5"/>
      <c r="P2272" s="5"/>
      <c r="Q2272" s="5" t="str">
        <f>IF(ActividadesCom[[#This Row],[NIVEL 2]]&lt;&gt;0,VLOOKUP(ActividadesCom[[#This Row],[NIVEL 2]],Catálogo!A:B,2,FALSE),"")</f>
        <v/>
      </c>
      <c r="R2272" s="5"/>
      <c r="S2272" s="6"/>
      <c r="T2272" s="5"/>
      <c r="U2272" s="5"/>
      <c r="V2272" s="5" t="str">
        <f>IF(ActividadesCom[[#This Row],[NIVEL 3]]&lt;&gt;0,VLOOKUP(ActividadesCom[[#This Row],[NIVEL 3]],Catálogo!A:B,2,FALSE),"")</f>
        <v/>
      </c>
      <c r="W2272" s="5"/>
      <c r="X2272" s="6"/>
      <c r="Y2272" s="5"/>
      <c r="Z2272" s="5"/>
      <c r="AA2272" s="5" t="str">
        <f>IF(ActividadesCom[[#This Row],[NIVEL 4]]&lt;&gt;0,VLOOKUP(ActividadesCom[[#This Row],[NIVEL 4]],Catálogo!A:B,2,FALSE),"")</f>
        <v/>
      </c>
      <c r="AB2272" s="5"/>
      <c r="AC2272" s="6"/>
      <c r="AD2272" s="5"/>
      <c r="AE2272" s="5"/>
      <c r="AF2272" s="5" t="str">
        <f>IF(ActividadesCom[[#This Row],[NIVEL 5]]&lt;&gt;0,VLOOKUP(ActividadesCom[[#This Row],[NIVEL 5]],Catálogo!A:B,2,FALSE),"")</f>
        <v/>
      </c>
      <c r="AG2272" s="5"/>
      <c r="AH2272" s="2"/>
      <c r="AI2272" s="2"/>
    </row>
    <row r="2273" spans="1:35" ht="30" customHeight="1" x14ac:dyDescent="0.25">
      <c r="A2273" s="7">
        <v>18470235</v>
      </c>
      <c r="B2273" s="97" t="str">
        <f>VLOOKUP(ActividadesCom[[#This Row],[NO. DE CONTROL]],'LISTADO ESTUDIANTES'!A:C,3,FALSE)</f>
        <v>REJON PUC ERIK AARON</v>
      </c>
      <c r="C2273" s="97" t="str">
        <f>VLOOKUP(ActividadesCom[[#This Row],[NO. DE CONTROL]],'LISTADO ESTUDIANTES'!A:B,2,FALSE)</f>
        <v>INGENIERIA EN SISTEMAS COMPUTACIONALES</v>
      </c>
      <c r="D2273" s="18" t="str">
        <f>VLOOKUP(ActividadesCom[[#This Row],[NO. DE CONTROL]],'LISTADO ESTUDIANTES'!A:D,4,FALSE)</f>
        <v>ACTIVO(A)</v>
      </c>
      <c r="E2273" s="5">
        <f>SUM(ActividadesCom[[#This Row],[CRÉD. 1]],ActividadesCom[[#This Row],[CRÉD. 2]],ActividadesCom[[#This Row],[CRÉD. 3]],ActividadesCom[[#This Row],[CRÉD. 4]],ActividadesCom[[#This Row],[CRÉD. 5]])</f>
        <v>5</v>
      </c>
      <c r="F2273" s="17">
        <f>IF(ActividadesCom[[#This Row],[ÚLTIMO SEMESTRE CON CRÉDITOS]]&gt;0,ROUND(AVERAGE(ActividadesCom[[#This Row],[VALOR NIVEL 5]],ActividadesCom[[#This Row],[VALOR NIVEL 4]],ActividadesCom[[#This Row],[VALOR NIVEL 3]],ActividadesCom[[#This Row],[VALOR NIVEL 2]],ActividadesCom[[#This Row],[VALOR NIVEL 1]]),0),"")</f>
        <v>3</v>
      </c>
      <c r="G2273" s="5" t="str">
        <f>IF(ActividadesCom[[#This Row],[PROMEDIO]]="","",IF(ActividadesCom[[#This Row],[PROMEDIO]]&gt;=4,"EXCELENTE",IF(ActividadesCom[[#This Row],[PROMEDIO]]&gt;=3,"NOTABLE",IF(ActividadesCom[[#This Row],[PROMEDIO]]&gt;=2,"BUENO",IF(ActividadesCom[[#This Row],[PROMEDIO]]=1,"SUFICIENTE","")))))</f>
        <v>NOTABLE</v>
      </c>
      <c r="H2273" s="5">
        <f>MAX(ActividadesCom[[#This Row],[PERÍODO 1]],ActividadesCom[[#This Row],[PERÍODO 2]],ActividadesCom[[#This Row],[PERÍODO 3]],ActividadesCom[[#This Row],[PERÍODO 4]],ActividadesCom[[#This Row],[PERÍODO 5]])</f>
        <v>20211</v>
      </c>
      <c r="I2273" s="6" t="s">
        <v>1030</v>
      </c>
      <c r="J2273" s="5">
        <v>20193</v>
      </c>
      <c r="K2273" s="5" t="s">
        <v>4010</v>
      </c>
      <c r="L2273" s="5">
        <f>IF(ActividadesCom[[#This Row],[NIVEL 1]]&lt;&gt;0,VLOOKUP(ActividadesCom[[#This Row],[NIVEL 1]],Catálogo!A:B,2,FALSE),"")</f>
        <v>2</v>
      </c>
      <c r="M2273" s="5">
        <v>1</v>
      </c>
      <c r="N2273" s="6" t="s">
        <v>4892</v>
      </c>
      <c r="O2273" s="5">
        <v>20211</v>
      </c>
      <c r="P2273" s="5" t="s">
        <v>4008</v>
      </c>
      <c r="Q2273" s="5">
        <f>IF(ActividadesCom[[#This Row],[NIVEL 2]]&lt;&gt;0,VLOOKUP(ActividadesCom[[#This Row],[NIVEL 2]],Catálogo!A:B,2,FALSE),"")</f>
        <v>4</v>
      </c>
      <c r="R2273" s="5">
        <v>1</v>
      </c>
      <c r="S2273" s="6" t="s">
        <v>133</v>
      </c>
      <c r="T2273" s="5">
        <v>20193</v>
      </c>
      <c r="U2273" s="5" t="s">
        <v>4008</v>
      </c>
      <c r="V2273" s="5">
        <f>IF(ActividadesCom[[#This Row],[NIVEL 3]]&lt;&gt;0,VLOOKUP(ActividadesCom[[#This Row],[NIVEL 3]],Catálogo!A:B,2,FALSE),"")</f>
        <v>4</v>
      </c>
      <c r="W2273" s="5">
        <v>1</v>
      </c>
      <c r="X2273" s="6" t="s">
        <v>42</v>
      </c>
      <c r="Y2273" s="5">
        <v>20191</v>
      </c>
      <c r="Z2273" s="5" t="s">
        <v>4009</v>
      </c>
      <c r="AA2273" s="5">
        <f>IF(ActividadesCom[[#This Row],[NIVEL 4]]&lt;&gt;0,VLOOKUP(ActividadesCom[[#This Row],[NIVEL 4]],Catálogo!A:B,2,FALSE),"")</f>
        <v>3</v>
      </c>
      <c r="AB2273" s="5">
        <v>1</v>
      </c>
      <c r="AC2273" s="6" t="s">
        <v>133</v>
      </c>
      <c r="AD2273" s="5">
        <v>20183</v>
      </c>
      <c r="AE2273" s="5" t="s">
        <v>4009</v>
      </c>
      <c r="AF2273" s="5">
        <f>IF(ActividadesCom[[#This Row],[NIVEL 5]]&lt;&gt;0,VLOOKUP(ActividadesCom[[#This Row],[NIVEL 5]],Catálogo!A:B,2,FALSE),"")</f>
        <v>3</v>
      </c>
      <c r="AG2273" s="5">
        <v>1</v>
      </c>
      <c r="AH2273" s="2"/>
      <c r="AI2273" s="2"/>
    </row>
    <row r="2274" spans="1:35" ht="30" hidden="1" customHeight="1" x14ac:dyDescent="0.25">
      <c r="A2274" s="7">
        <v>18470236</v>
      </c>
      <c r="B2274" s="97" t="str">
        <f>VLOOKUP(ActividadesCom[[#This Row],[NO. DE CONTROL]],'LISTADO ESTUDIANTES'!A:C,3,FALSE)</f>
        <v>CRUZ MORALES JONNY</v>
      </c>
      <c r="C2274" s="97" t="str">
        <f>VLOOKUP(ActividadesCom[[#This Row],[NO. DE CONTROL]],'LISTADO ESTUDIANTES'!A:B,2,FALSE)</f>
        <v>INGENIERIA EN SISTEMAS COMPUTACIONALES</v>
      </c>
      <c r="D2274" s="18" t="str">
        <f>VLOOKUP(ActividadesCom[[#This Row],[NO. DE CONTROL]],'LISTADO ESTUDIANTES'!A:D,4,FALSE)</f>
        <v>BAJA</v>
      </c>
      <c r="E2274" s="5">
        <f>SUM(ActividadesCom[[#This Row],[CRÉD. 1]],ActividadesCom[[#This Row],[CRÉD. 2]],ActividadesCom[[#This Row],[CRÉD. 3]],ActividadesCom[[#This Row],[CRÉD. 4]],ActividadesCom[[#This Row],[CRÉD. 5]])</f>
        <v>0</v>
      </c>
      <c r="F2274" s="17" t="str">
        <f>IF(ActividadesCom[[#This Row],[ÚLTIMO SEMESTRE CON CRÉDITOS]]&gt;0,ROUND(AVERAGE(ActividadesCom[[#This Row],[VALOR NIVEL 5]],ActividadesCom[[#This Row],[VALOR NIVEL 4]],ActividadesCom[[#This Row],[VALOR NIVEL 3]],ActividadesCom[[#This Row],[VALOR NIVEL 2]],ActividadesCom[[#This Row],[VALOR NIVEL 1]]),0),"")</f>
        <v/>
      </c>
      <c r="G2274" s="5" t="str">
        <f>IF(ActividadesCom[[#This Row],[PROMEDIO]]="","",IF(ActividadesCom[[#This Row],[PROMEDIO]]&gt;=4,"EXCELENTE",IF(ActividadesCom[[#This Row],[PROMEDIO]]&gt;=3,"NOTABLE",IF(ActividadesCom[[#This Row],[PROMEDIO]]&gt;=2,"BUENO",IF(ActividadesCom[[#This Row],[PROMEDIO]]=1,"SUFICIENTE","")))))</f>
        <v/>
      </c>
      <c r="H2274" s="5">
        <f>MAX(ActividadesCom[[#This Row],[PERÍODO 1]],ActividadesCom[[#This Row],[PERÍODO 2]],ActividadesCom[[#This Row],[PERÍODO 3]],ActividadesCom[[#This Row],[PERÍODO 4]],ActividadesCom[[#This Row],[PERÍODO 5]])</f>
        <v>0</v>
      </c>
      <c r="I2274" s="6"/>
      <c r="J2274" s="5"/>
      <c r="K2274" s="5"/>
      <c r="L2274" s="5" t="str">
        <f>IF(ActividadesCom[[#This Row],[NIVEL 1]]&lt;&gt;0,VLOOKUP(ActividadesCom[[#This Row],[NIVEL 1]],Catálogo!A:B,2,FALSE),"")</f>
        <v/>
      </c>
      <c r="M2274" s="5"/>
      <c r="N2274" s="6"/>
      <c r="O2274" s="5"/>
      <c r="P2274" s="5"/>
      <c r="Q2274" s="5" t="str">
        <f>IF(ActividadesCom[[#This Row],[NIVEL 2]]&lt;&gt;0,VLOOKUP(ActividadesCom[[#This Row],[NIVEL 2]],Catálogo!A:B,2,FALSE),"")</f>
        <v/>
      </c>
      <c r="R2274" s="5"/>
      <c r="S2274" s="6"/>
      <c r="T2274" s="5"/>
      <c r="U2274" s="5"/>
      <c r="V2274" s="5" t="str">
        <f>IF(ActividadesCom[[#This Row],[NIVEL 3]]&lt;&gt;0,VLOOKUP(ActividadesCom[[#This Row],[NIVEL 3]],Catálogo!A:B,2,FALSE),"")</f>
        <v/>
      </c>
      <c r="W2274" s="5"/>
      <c r="X2274" s="6"/>
      <c r="Y2274" s="5"/>
      <c r="Z2274" s="5"/>
      <c r="AA2274" s="5" t="str">
        <f>IF(ActividadesCom[[#This Row],[NIVEL 4]]&lt;&gt;0,VLOOKUP(ActividadesCom[[#This Row],[NIVEL 4]],Catálogo!A:B,2,FALSE),"")</f>
        <v/>
      </c>
      <c r="AB2274" s="5"/>
      <c r="AC2274" s="6"/>
      <c r="AD2274" s="5"/>
      <c r="AE2274" s="5"/>
      <c r="AF2274" s="5" t="str">
        <f>IF(ActividadesCom[[#This Row],[NIVEL 5]]&lt;&gt;0,VLOOKUP(ActividadesCom[[#This Row],[NIVEL 5]],Catálogo!A:B,2,FALSE),"")</f>
        <v/>
      </c>
      <c r="AG2274" s="5"/>
      <c r="AH2274" s="2"/>
      <c r="AI2274" s="2"/>
    </row>
    <row r="2275" spans="1:35" ht="30" hidden="1" customHeight="1" x14ac:dyDescent="0.25">
      <c r="A2275" s="7">
        <v>18470237</v>
      </c>
      <c r="B2275" s="97" t="str">
        <f>VLOOKUP(ActividadesCom[[#This Row],[NO. DE CONTROL]],'LISTADO ESTUDIANTES'!A:C,3,FALSE)</f>
        <v>CHI PUCH EMMANUEL MARTIN</v>
      </c>
      <c r="C2275" s="134" t="str">
        <f>VLOOKUP(ActividadesCom[[#This Row],[NO. DE CONTROL]],'LISTADO ESTUDIANTES'!A:B,2,FALSE)</f>
        <v>INGENIERIA EN ADMINISTRACION</v>
      </c>
      <c r="D2275" s="135" t="str">
        <f>VLOOKUP(ActividadesCom[[#This Row],[NO. DE CONTROL]],'LISTADO ESTUDIANTES'!A:D,4,FALSE)</f>
        <v>BAJA</v>
      </c>
      <c r="E2275" s="136">
        <f>SUM(ActividadesCom[[#This Row],[CRÉD. 1]],ActividadesCom[[#This Row],[CRÉD. 2]],ActividadesCom[[#This Row],[CRÉD. 3]],ActividadesCom[[#This Row],[CRÉD. 4]],ActividadesCom[[#This Row],[CRÉD. 5]])</f>
        <v>6</v>
      </c>
      <c r="F2275" s="137">
        <f>IF(ActividadesCom[[#This Row],[ÚLTIMO SEMESTRE CON CRÉDITOS]]&gt;0,ROUND(AVERAGE(ActividadesCom[[#This Row],[VALOR NIVEL 5]],ActividadesCom[[#This Row],[VALOR NIVEL 4]],ActividadesCom[[#This Row],[VALOR NIVEL 3]],ActividadesCom[[#This Row],[VALOR NIVEL 2]],ActividadesCom[[#This Row],[VALOR NIVEL 1]]),0),"")</f>
        <v>3</v>
      </c>
      <c r="G2275" s="5" t="str">
        <f>IF(ActividadesCom[[#This Row],[PROMEDIO]]="","",IF(ActividadesCom[[#This Row],[PROMEDIO]]&gt;=4,"EXCELENTE",IF(ActividadesCom[[#This Row],[PROMEDIO]]&gt;=3,"NOTABLE",IF(ActividadesCom[[#This Row],[PROMEDIO]]&gt;=2,"BUENO",IF(ActividadesCom[[#This Row],[PROMEDIO]]=1,"SUFICIENTE","")))))</f>
        <v>NOTABLE</v>
      </c>
      <c r="H2275" s="5">
        <f>MAX(ActividadesCom[[#This Row],[PERÍODO 1]],ActividadesCom[[#This Row],[PERÍODO 2]],ActividadesCom[[#This Row],[PERÍODO 3]],ActividadesCom[[#This Row],[PERÍODO 4]],ActividadesCom[[#This Row],[PERÍODO 5]])</f>
        <v>20211</v>
      </c>
      <c r="I2275" s="6" t="s">
        <v>461</v>
      </c>
      <c r="J2275" s="5">
        <v>20183</v>
      </c>
      <c r="K2275" s="5" t="s">
        <v>4010</v>
      </c>
      <c r="L2275" s="5">
        <f>IF(ActividadesCom[[#This Row],[NIVEL 1]]&lt;&gt;0,VLOOKUP(ActividadesCom[[#This Row],[NIVEL 1]],Catálogo!A:B,2,FALSE),"")</f>
        <v>2</v>
      </c>
      <c r="M2275" s="5">
        <v>1</v>
      </c>
      <c r="N2275" s="6" t="s">
        <v>4491</v>
      </c>
      <c r="O2275" s="5">
        <v>20211</v>
      </c>
      <c r="P2275" s="5" t="s">
        <v>4008</v>
      </c>
      <c r="Q2275" s="5">
        <f>IF(ActividadesCom[[#This Row],[NIVEL 2]]&lt;&gt;0,VLOOKUP(ActividadesCom[[#This Row],[NIVEL 2]],Catálogo!A:B,2,FALSE),"")</f>
        <v>4</v>
      </c>
      <c r="R2275" s="11">
        <v>2</v>
      </c>
      <c r="S2275" s="12" t="s">
        <v>4532</v>
      </c>
      <c r="T2275" s="11">
        <v>20211</v>
      </c>
      <c r="U2275" s="11" t="s">
        <v>4011</v>
      </c>
      <c r="V2275" s="5">
        <f>IF(ActividadesCom[[#This Row],[NIVEL 3]]&lt;&gt;0,VLOOKUP(ActividadesCom[[#This Row],[NIVEL 3]],Catálogo!A:B,2,FALSE),"")</f>
        <v>1</v>
      </c>
      <c r="W2275" s="11">
        <v>1</v>
      </c>
      <c r="X2275" s="6" t="s">
        <v>5</v>
      </c>
      <c r="Y2275" s="5">
        <v>20191</v>
      </c>
      <c r="Z2275" s="5" t="s">
        <v>4009</v>
      </c>
      <c r="AA2275" s="5">
        <f>IF(ActividadesCom[[#This Row],[NIVEL 4]]&lt;&gt;0,VLOOKUP(ActividadesCom[[#This Row],[NIVEL 4]],Catálogo!A:B,2,FALSE),"")</f>
        <v>3</v>
      </c>
      <c r="AB2275" s="5">
        <v>1</v>
      </c>
      <c r="AC2275" s="6" t="s">
        <v>12</v>
      </c>
      <c r="AD2275" s="5">
        <v>20183</v>
      </c>
      <c r="AE2275" s="5" t="s">
        <v>4008</v>
      </c>
      <c r="AF2275" s="5">
        <f>IF(ActividadesCom[[#This Row],[NIVEL 5]]&lt;&gt;0,VLOOKUP(ActividadesCom[[#This Row],[NIVEL 5]],Catálogo!A:B,2,FALSE),"")</f>
        <v>4</v>
      </c>
      <c r="AG2275" s="5">
        <v>1</v>
      </c>
      <c r="AH2275" s="2"/>
      <c r="AI2275" s="2"/>
    </row>
    <row r="2276" spans="1:35" ht="30" hidden="1" customHeight="1" x14ac:dyDescent="0.25">
      <c r="A2276" s="7">
        <v>18470238</v>
      </c>
      <c r="B2276" s="97" t="str">
        <f>VLOOKUP(ActividadesCom[[#This Row],[NO. DE CONTROL]],'LISTADO ESTUDIANTES'!A:C,3,FALSE)</f>
        <v>CHAN TUN ALBERTO ALEJANDRO</v>
      </c>
      <c r="C2276" s="97" t="str">
        <f>VLOOKUP(ActividadesCom[[#This Row],[NO. DE CONTROL]],'LISTADO ESTUDIANTES'!A:B,2,FALSE)</f>
        <v>INGENIERIA EN SISTEMAS COMPUTACIONALES</v>
      </c>
      <c r="D2276" s="18" t="str">
        <f>VLOOKUP(ActividadesCom[[#This Row],[NO. DE CONTROL]],'LISTADO ESTUDIANTES'!A:D,4,FALSE)</f>
        <v>BAJA</v>
      </c>
      <c r="E2276" s="5">
        <f>SUM(ActividadesCom[[#This Row],[CRÉD. 1]],ActividadesCom[[#This Row],[CRÉD. 2]],ActividadesCom[[#This Row],[CRÉD. 3]],ActividadesCom[[#This Row],[CRÉD. 4]],ActividadesCom[[#This Row],[CRÉD. 5]])</f>
        <v>4</v>
      </c>
      <c r="F2276" s="17">
        <f>IF(ActividadesCom[[#This Row],[ÚLTIMO SEMESTRE CON CRÉDITOS]]&gt;0,ROUND(AVERAGE(ActividadesCom[[#This Row],[VALOR NIVEL 5]],ActividadesCom[[#This Row],[VALOR NIVEL 4]],ActividadesCom[[#This Row],[VALOR NIVEL 3]],ActividadesCom[[#This Row],[VALOR NIVEL 2]],ActividadesCom[[#This Row],[VALOR NIVEL 1]]),0),"")</f>
        <v>2</v>
      </c>
      <c r="G2276" s="5" t="str">
        <f>IF(ActividadesCom[[#This Row],[PROMEDIO]]="","",IF(ActividadesCom[[#This Row],[PROMEDIO]]&gt;=4,"EXCELENTE",IF(ActividadesCom[[#This Row],[PROMEDIO]]&gt;=3,"NOTABLE",IF(ActividadesCom[[#This Row],[PROMEDIO]]&gt;=2,"BUENO",IF(ActividadesCom[[#This Row],[PROMEDIO]]=1,"SUFICIENTE","")))))</f>
        <v>BUENO</v>
      </c>
      <c r="H2276" s="5">
        <f>MAX(ActividadesCom[[#This Row],[PERÍODO 1]],ActividadesCom[[#This Row],[PERÍODO 2]],ActividadesCom[[#This Row],[PERÍODO 3]],ActividadesCom[[#This Row],[PERÍODO 4]],ActividadesCom[[#This Row],[PERÍODO 5]])</f>
        <v>20193</v>
      </c>
      <c r="I2276" s="6" t="s">
        <v>1100</v>
      </c>
      <c r="J2276" s="5">
        <v>20193</v>
      </c>
      <c r="K2276" s="5" t="s">
        <v>4010</v>
      </c>
      <c r="L2276" s="5">
        <f>IF(ActividadesCom[[#This Row],[NIVEL 1]]&lt;&gt;0,VLOOKUP(ActividadesCom[[#This Row],[NIVEL 1]],Catálogo!A:B,2,FALSE),"")</f>
        <v>2</v>
      </c>
      <c r="M2276" s="5">
        <v>2</v>
      </c>
      <c r="N2276" s="6"/>
      <c r="O2276" s="5"/>
      <c r="P2276" s="5"/>
      <c r="Q2276" s="5" t="str">
        <f>IF(ActividadesCom[[#This Row],[NIVEL 2]]&lt;&gt;0,VLOOKUP(ActividadesCom[[#This Row],[NIVEL 2]],Catálogo!A:B,2,FALSE),"")</f>
        <v/>
      </c>
      <c r="R2276" s="5"/>
      <c r="S2276" s="6"/>
      <c r="T2276" s="5"/>
      <c r="U2276" s="5"/>
      <c r="V2276" s="5" t="str">
        <f>IF(ActividadesCom[[#This Row],[NIVEL 3]]&lt;&gt;0,VLOOKUP(ActividadesCom[[#This Row],[NIVEL 3]],Catálogo!A:B,2,FALSE),"")</f>
        <v/>
      </c>
      <c r="W2276" s="5"/>
      <c r="X2276" s="6" t="s">
        <v>31</v>
      </c>
      <c r="Y2276" s="5">
        <v>20191</v>
      </c>
      <c r="Z2276" s="5" t="s">
        <v>4009</v>
      </c>
      <c r="AA2276" s="5">
        <f>IF(ActividadesCom[[#This Row],[NIVEL 4]]&lt;&gt;0,VLOOKUP(ActividadesCom[[#This Row],[NIVEL 4]],Catálogo!A:B,2,FALSE),"")</f>
        <v>3</v>
      </c>
      <c r="AB2276" s="5">
        <v>1</v>
      </c>
      <c r="AC2276" s="6" t="s">
        <v>27</v>
      </c>
      <c r="AD2276" s="5">
        <v>20183</v>
      </c>
      <c r="AE2276" s="5" t="s">
        <v>4011</v>
      </c>
      <c r="AF2276" s="5">
        <f>IF(ActividadesCom[[#This Row],[NIVEL 5]]&lt;&gt;0,VLOOKUP(ActividadesCom[[#This Row],[NIVEL 5]],Catálogo!A:B,2,FALSE),"")</f>
        <v>1</v>
      </c>
      <c r="AG2276" s="5">
        <v>1</v>
      </c>
      <c r="AH2276" s="2"/>
      <c r="AI2276" s="2"/>
    </row>
    <row r="2277" spans="1:35" ht="30" hidden="1" customHeight="1" x14ac:dyDescent="0.25">
      <c r="A2277" s="7">
        <v>18470239</v>
      </c>
      <c r="B2277" s="97" t="str">
        <f>VLOOKUP(ActividadesCom[[#This Row],[NO. DE CONTROL]],'LISTADO ESTUDIANTES'!A:C,3,FALSE)</f>
        <v>AKE HERNANDEZ MARIA DE LOS ANGELES</v>
      </c>
      <c r="C2277" s="97" t="str">
        <f>VLOOKUP(ActividadesCom[[#This Row],[NO. DE CONTROL]],'LISTADO ESTUDIANTES'!A:B,2,FALSE)</f>
        <v>INGENIERIA EN SISTEMAS COMPUTACIONALES</v>
      </c>
      <c r="D2277" s="18" t="str">
        <f>VLOOKUP(ActividadesCom[[#This Row],[NO. DE CONTROL]],'LISTADO ESTUDIANTES'!A:D,4,FALSE)</f>
        <v>BAJA</v>
      </c>
      <c r="E2277" s="5">
        <f>SUM(ActividadesCom[[#This Row],[CRÉD. 1]],ActividadesCom[[#This Row],[CRÉD. 2]],ActividadesCom[[#This Row],[CRÉD. 3]],ActividadesCom[[#This Row],[CRÉD. 4]],ActividadesCom[[#This Row],[CRÉD. 5]])</f>
        <v>1</v>
      </c>
      <c r="F2277" s="17">
        <f>IF(ActividadesCom[[#This Row],[ÚLTIMO SEMESTRE CON CRÉDITOS]]&gt;0,ROUND(AVERAGE(ActividadesCom[[#This Row],[VALOR NIVEL 5]],ActividadesCom[[#This Row],[VALOR NIVEL 4]],ActividadesCom[[#This Row],[VALOR NIVEL 3]],ActividadesCom[[#This Row],[VALOR NIVEL 2]],ActividadesCom[[#This Row],[VALOR NIVEL 1]]),0),"")</f>
        <v>3</v>
      </c>
      <c r="G2277" s="5" t="str">
        <f>IF(ActividadesCom[[#This Row],[PROMEDIO]]="","",IF(ActividadesCom[[#This Row],[PROMEDIO]]&gt;=4,"EXCELENTE",IF(ActividadesCom[[#This Row],[PROMEDIO]]&gt;=3,"NOTABLE",IF(ActividadesCom[[#This Row],[PROMEDIO]]&gt;=2,"BUENO",IF(ActividadesCom[[#This Row],[PROMEDIO]]=1,"SUFICIENTE","")))))</f>
        <v>NOTABLE</v>
      </c>
      <c r="H2277" s="5">
        <f>MAX(ActividadesCom[[#This Row],[PERÍODO 1]],ActividadesCom[[#This Row],[PERÍODO 2]],ActividadesCom[[#This Row],[PERÍODO 3]],ActividadesCom[[#This Row],[PERÍODO 4]],ActividadesCom[[#This Row],[PERÍODO 5]])</f>
        <v>20183</v>
      </c>
      <c r="I2277" s="6"/>
      <c r="J2277" s="5"/>
      <c r="K2277" s="5"/>
      <c r="L2277" s="5" t="str">
        <f>IF(ActividadesCom[[#This Row],[NIVEL 1]]&lt;&gt;0,VLOOKUP(ActividadesCom[[#This Row],[NIVEL 1]],Catálogo!A:B,2,FALSE),"")</f>
        <v/>
      </c>
      <c r="M2277" s="5"/>
      <c r="N2277" s="6"/>
      <c r="O2277" s="5"/>
      <c r="P2277" s="5"/>
      <c r="Q2277" s="5" t="str">
        <f>IF(ActividadesCom[[#This Row],[NIVEL 2]]&lt;&gt;0,VLOOKUP(ActividadesCom[[#This Row],[NIVEL 2]],Catálogo!A:B,2,FALSE),"")</f>
        <v/>
      </c>
      <c r="R2277" s="5"/>
      <c r="S2277" s="6"/>
      <c r="T2277" s="5"/>
      <c r="U2277" s="5"/>
      <c r="V2277" s="5" t="str">
        <f>IF(ActividadesCom[[#This Row],[NIVEL 3]]&lt;&gt;0,VLOOKUP(ActividadesCom[[#This Row],[NIVEL 3]],Catálogo!A:B,2,FALSE),"")</f>
        <v/>
      </c>
      <c r="W2277" s="5"/>
      <c r="X2277" s="6"/>
      <c r="Y2277" s="5"/>
      <c r="Z2277" s="5"/>
      <c r="AA2277" s="5" t="str">
        <f>IF(ActividadesCom[[#This Row],[NIVEL 4]]&lt;&gt;0,VLOOKUP(ActividadesCom[[#This Row],[NIVEL 4]],Catálogo!A:B,2,FALSE),"")</f>
        <v/>
      </c>
      <c r="AB2277" s="5"/>
      <c r="AC2277" s="6" t="s">
        <v>37</v>
      </c>
      <c r="AD2277" s="5">
        <v>20183</v>
      </c>
      <c r="AE2277" s="5" t="s">
        <v>4009</v>
      </c>
      <c r="AF2277" s="5">
        <f>IF(ActividadesCom[[#This Row],[NIVEL 5]]&lt;&gt;0,VLOOKUP(ActividadesCom[[#This Row],[NIVEL 5]],Catálogo!A:B,2,FALSE),"")</f>
        <v>3</v>
      </c>
      <c r="AG2277" s="5">
        <v>1</v>
      </c>
      <c r="AH2277" s="2"/>
      <c r="AI2277" s="2"/>
    </row>
    <row r="2278" spans="1:35" ht="30" hidden="1" customHeight="1" x14ac:dyDescent="0.25">
      <c r="A2278" s="7">
        <v>18470240</v>
      </c>
      <c r="B2278" s="97" t="str">
        <f>VLOOKUP(ActividadesCom[[#This Row],[NO. DE CONTROL]],'LISTADO ESTUDIANTES'!A:C,3,FALSE)</f>
        <v>MEJIA DURAN JOSUE MISAEL</v>
      </c>
      <c r="C2278" s="97" t="str">
        <f>VLOOKUP(ActividadesCom[[#This Row],[NO. DE CONTROL]],'LISTADO ESTUDIANTES'!A:B,2,FALSE)</f>
        <v>INGENIERIA EN SISTEMAS COMPUTACIONALES</v>
      </c>
      <c r="D2278" s="18" t="str">
        <f>VLOOKUP(ActividadesCom[[#This Row],[NO. DE CONTROL]],'LISTADO ESTUDIANTES'!A:D,4,FALSE)</f>
        <v>BAJA</v>
      </c>
      <c r="E2278" s="5">
        <f>SUM(ActividadesCom[[#This Row],[CRÉD. 1]],ActividadesCom[[#This Row],[CRÉD. 2]],ActividadesCom[[#This Row],[CRÉD. 3]],ActividadesCom[[#This Row],[CRÉD. 4]],ActividadesCom[[#This Row],[CRÉD. 5]])</f>
        <v>1</v>
      </c>
      <c r="F2278" s="17">
        <f>IF(ActividadesCom[[#This Row],[ÚLTIMO SEMESTRE CON CRÉDITOS]]&gt;0,ROUND(AVERAGE(ActividadesCom[[#This Row],[VALOR NIVEL 5]],ActividadesCom[[#This Row],[VALOR NIVEL 4]],ActividadesCom[[#This Row],[VALOR NIVEL 3]],ActividadesCom[[#This Row],[VALOR NIVEL 2]],ActividadesCom[[#This Row],[VALOR NIVEL 1]]),0),"")</f>
        <v>3</v>
      </c>
      <c r="G2278" s="5" t="str">
        <f>IF(ActividadesCom[[#This Row],[PROMEDIO]]="","",IF(ActividadesCom[[#This Row],[PROMEDIO]]&gt;=4,"EXCELENTE",IF(ActividadesCom[[#This Row],[PROMEDIO]]&gt;=3,"NOTABLE",IF(ActividadesCom[[#This Row],[PROMEDIO]]&gt;=2,"BUENO",IF(ActividadesCom[[#This Row],[PROMEDIO]]=1,"SUFICIENTE","")))))</f>
        <v>NOTABLE</v>
      </c>
      <c r="H2278" s="5">
        <f>MAX(ActividadesCom[[#This Row],[PERÍODO 1]],ActividadesCom[[#This Row],[PERÍODO 2]],ActividadesCom[[#This Row],[PERÍODO 3]],ActividadesCom[[#This Row],[PERÍODO 4]],ActividadesCom[[#This Row],[PERÍODO 5]])</f>
        <v>20183</v>
      </c>
      <c r="I2278" s="6"/>
      <c r="J2278" s="5"/>
      <c r="K2278" s="5"/>
      <c r="L2278" s="5" t="str">
        <f>IF(ActividadesCom[[#This Row],[NIVEL 1]]&lt;&gt;0,VLOOKUP(ActividadesCom[[#This Row],[NIVEL 1]],Catálogo!A:B,2,FALSE),"")</f>
        <v/>
      </c>
      <c r="M2278" s="5"/>
      <c r="N2278" s="6"/>
      <c r="O2278" s="5"/>
      <c r="P2278" s="5"/>
      <c r="Q2278" s="5" t="str">
        <f>IF(ActividadesCom[[#This Row],[NIVEL 2]]&lt;&gt;0,VLOOKUP(ActividadesCom[[#This Row],[NIVEL 2]],Catálogo!A:B,2,FALSE),"")</f>
        <v/>
      </c>
      <c r="R2278" s="5"/>
      <c r="S2278" s="6"/>
      <c r="T2278" s="5"/>
      <c r="U2278" s="5"/>
      <c r="V2278" s="5" t="str">
        <f>IF(ActividadesCom[[#This Row],[NIVEL 3]]&lt;&gt;0,VLOOKUP(ActividadesCom[[#This Row],[NIVEL 3]],Catálogo!A:B,2,FALSE),"")</f>
        <v/>
      </c>
      <c r="W2278" s="5"/>
      <c r="X2278" s="6"/>
      <c r="Y2278" s="5"/>
      <c r="Z2278" s="5"/>
      <c r="AA2278" s="5" t="str">
        <f>IF(ActividadesCom[[#This Row],[NIVEL 4]]&lt;&gt;0,VLOOKUP(ActividadesCom[[#This Row],[NIVEL 4]],Catálogo!A:B,2,FALSE),"")</f>
        <v/>
      </c>
      <c r="AB2278" s="5"/>
      <c r="AC2278" s="6" t="s">
        <v>31</v>
      </c>
      <c r="AD2278" s="5">
        <v>20183</v>
      </c>
      <c r="AE2278" s="5" t="s">
        <v>4009</v>
      </c>
      <c r="AF2278" s="5">
        <f>IF(ActividadesCom[[#This Row],[NIVEL 5]]&lt;&gt;0,VLOOKUP(ActividadesCom[[#This Row],[NIVEL 5]],Catálogo!A:B,2,FALSE),"")</f>
        <v>3</v>
      </c>
      <c r="AG2278" s="5">
        <v>1</v>
      </c>
      <c r="AH2278" s="2"/>
      <c r="AI2278" s="2"/>
    </row>
    <row r="2279" spans="1:35" ht="30" hidden="1" customHeight="1" x14ac:dyDescent="0.25">
      <c r="A2279" s="7">
        <v>18470241</v>
      </c>
      <c r="B2279" s="97" t="str">
        <f>VLOOKUP(ActividadesCom[[#This Row],[NO. DE CONTROL]],'LISTADO ESTUDIANTES'!A:C,3,FALSE)</f>
        <v>ARCOS SANMIGUEL CARLOS ROBERTO</v>
      </c>
      <c r="C2279" s="97" t="str">
        <f>VLOOKUP(ActividadesCom[[#This Row],[NO. DE CONTROL]],'LISTADO ESTUDIANTES'!A:B,2,FALSE)</f>
        <v>INGENIERIA MECANICA</v>
      </c>
      <c r="D2279" s="18" t="str">
        <f>VLOOKUP(ActividadesCom[[#This Row],[NO. DE CONTROL]],'LISTADO ESTUDIANTES'!A:D,4,FALSE)</f>
        <v>BAJA</v>
      </c>
      <c r="E2279" s="5">
        <f>SUM(ActividadesCom[[#This Row],[CRÉD. 1]],ActividadesCom[[#This Row],[CRÉD. 2]],ActividadesCom[[#This Row],[CRÉD. 3]],ActividadesCom[[#This Row],[CRÉD. 4]],ActividadesCom[[#This Row],[CRÉD. 5]])</f>
        <v>0</v>
      </c>
      <c r="F2279" s="17" t="str">
        <f>IF(ActividadesCom[[#This Row],[ÚLTIMO SEMESTRE CON CRÉDITOS]]&gt;0,ROUND(AVERAGE(ActividadesCom[[#This Row],[VALOR NIVEL 5]],ActividadesCom[[#This Row],[VALOR NIVEL 4]],ActividadesCom[[#This Row],[VALOR NIVEL 3]],ActividadesCom[[#This Row],[VALOR NIVEL 2]],ActividadesCom[[#This Row],[VALOR NIVEL 1]]),0),"")</f>
        <v/>
      </c>
      <c r="G2279" s="5" t="str">
        <f>IF(ActividadesCom[[#This Row],[PROMEDIO]]="","",IF(ActividadesCom[[#This Row],[PROMEDIO]]&gt;=4,"EXCELENTE",IF(ActividadesCom[[#This Row],[PROMEDIO]]&gt;=3,"NOTABLE",IF(ActividadesCom[[#This Row],[PROMEDIO]]&gt;=2,"BUENO",IF(ActividadesCom[[#This Row],[PROMEDIO]]=1,"SUFICIENTE","")))))</f>
        <v/>
      </c>
      <c r="H2279" s="5">
        <f>MAX(ActividadesCom[[#This Row],[PERÍODO 1]],ActividadesCom[[#This Row],[PERÍODO 2]],ActividadesCom[[#This Row],[PERÍODO 3]],ActividadesCom[[#This Row],[PERÍODO 4]],ActividadesCom[[#This Row],[PERÍODO 5]])</f>
        <v>0</v>
      </c>
      <c r="I2279" s="6"/>
      <c r="J2279" s="5"/>
      <c r="K2279" s="5"/>
      <c r="L2279" s="5" t="str">
        <f>IF(ActividadesCom[[#This Row],[NIVEL 1]]&lt;&gt;0,VLOOKUP(ActividadesCom[[#This Row],[NIVEL 1]],Catálogo!A:B,2,FALSE),"")</f>
        <v/>
      </c>
      <c r="M2279" s="5"/>
      <c r="N2279" s="6"/>
      <c r="O2279" s="5"/>
      <c r="P2279" s="5"/>
      <c r="Q2279" s="5" t="str">
        <f>IF(ActividadesCom[[#This Row],[NIVEL 2]]&lt;&gt;0,VLOOKUP(ActividadesCom[[#This Row],[NIVEL 2]],Catálogo!A:B,2,FALSE),"")</f>
        <v/>
      </c>
      <c r="R2279" s="5"/>
      <c r="S2279" s="6"/>
      <c r="T2279" s="5"/>
      <c r="U2279" s="5"/>
      <c r="V2279" s="5" t="str">
        <f>IF(ActividadesCom[[#This Row],[NIVEL 3]]&lt;&gt;0,VLOOKUP(ActividadesCom[[#This Row],[NIVEL 3]],Catálogo!A:B,2,FALSE),"")</f>
        <v/>
      </c>
      <c r="W2279" s="5"/>
      <c r="X2279" s="6"/>
      <c r="Y2279" s="5"/>
      <c r="Z2279" s="5"/>
      <c r="AA2279" s="5" t="str">
        <f>IF(ActividadesCom[[#This Row],[NIVEL 4]]&lt;&gt;0,VLOOKUP(ActividadesCom[[#This Row],[NIVEL 4]],Catálogo!A:B,2,FALSE),"")</f>
        <v/>
      </c>
      <c r="AB2279" s="5"/>
      <c r="AC2279" s="9"/>
      <c r="AD2279" s="8"/>
      <c r="AE2279" s="8"/>
      <c r="AF2279" s="5" t="str">
        <f>IF(ActividadesCom[[#This Row],[NIVEL 5]]&lt;&gt;0,VLOOKUP(ActividadesCom[[#This Row],[NIVEL 5]],Catálogo!A:B,2,FALSE),"")</f>
        <v/>
      </c>
      <c r="AG2279" s="8"/>
      <c r="AH2279" s="2"/>
      <c r="AI2279" s="2"/>
    </row>
    <row r="2280" spans="1:35" ht="30" customHeight="1" x14ac:dyDescent="0.25">
      <c r="A2280" s="7">
        <v>18470242</v>
      </c>
      <c r="B2280" s="97" t="str">
        <f>VLOOKUP(ActividadesCom[[#This Row],[NO. DE CONTROL]],'LISTADO ESTUDIANTES'!A:C,3,FALSE)</f>
        <v>MOO CONTRERAS ORLANDO JOSUE</v>
      </c>
      <c r="C2280" s="97" t="str">
        <f>VLOOKUP(ActividadesCom[[#This Row],[NO. DE CONTROL]],'LISTADO ESTUDIANTES'!A:B,2,FALSE)</f>
        <v>INGENIERIA EN SISTEMAS COMPUTACIONALES</v>
      </c>
      <c r="D2280" s="18" t="str">
        <f>VLOOKUP(ActividadesCom[[#This Row],[NO. DE CONTROL]],'LISTADO ESTUDIANTES'!A:D,4,FALSE)</f>
        <v>ACTIVO(A)</v>
      </c>
      <c r="E2280" s="5">
        <f>SUM(ActividadesCom[[#This Row],[CRÉD. 1]],ActividadesCom[[#This Row],[CRÉD. 2]],ActividadesCom[[#This Row],[CRÉD. 3]],ActividadesCom[[#This Row],[CRÉD. 4]],ActividadesCom[[#This Row],[CRÉD. 5]])</f>
        <v>2</v>
      </c>
      <c r="F2280" s="17">
        <f>IF(ActividadesCom[[#This Row],[ÚLTIMO SEMESTRE CON CRÉDITOS]]&gt;0,ROUND(AVERAGE(ActividadesCom[[#This Row],[VALOR NIVEL 5]],ActividadesCom[[#This Row],[VALOR NIVEL 4]],ActividadesCom[[#This Row],[VALOR NIVEL 3]],ActividadesCom[[#This Row],[VALOR NIVEL 2]],ActividadesCom[[#This Row],[VALOR NIVEL 1]]),0),"")</f>
        <v>3</v>
      </c>
      <c r="G2280" s="5" t="str">
        <f>IF(ActividadesCom[[#This Row],[PROMEDIO]]="","",IF(ActividadesCom[[#This Row],[PROMEDIO]]&gt;=4,"EXCELENTE",IF(ActividadesCom[[#This Row],[PROMEDIO]]&gt;=3,"NOTABLE",IF(ActividadesCom[[#This Row],[PROMEDIO]]&gt;=2,"BUENO",IF(ActividadesCom[[#This Row],[PROMEDIO]]=1,"SUFICIENTE","")))))</f>
        <v>NOTABLE</v>
      </c>
      <c r="H2280" s="5">
        <f>MAX(ActividadesCom[[#This Row],[PERÍODO 1]],ActividadesCom[[#This Row],[PERÍODO 2]],ActividadesCom[[#This Row],[PERÍODO 3]],ActividadesCom[[#This Row],[PERÍODO 4]],ActividadesCom[[#This Row],[PERÍODO 5]])</f>
        <v>20191</v>
      </c>
      <c r="I2280" s="6"/>
      <c r="J2280" s="5"/>
      <c r="K2280" s="5"/>
      <c r="L2280" s="5" t="str">
        <f>IF(ActividadesCom[[#This Row],[NIVEL 1]]&lt;&gt;0,VLOOKUP(ActividadesCom[[#This Row],[NIVEL 1]],Catálogo!A:B,2,FALSE),"")</f>
        <v/>
      </c>
      <c r="M2280" s="5"/>
      <c r="N2280" s="6"/>
      <c r="O2280" s="5"/>
      <c r="P2280" s="5"/>
      <c r="Q2280" s="5" t="str">
        <f>IF(ActividadesCom[[#This Row],[NIVEL 2]]&lt;&gt;0,VLOOKUP(ActividadesCom[[#This Row],[NIVEL 2]],Catálogo!A:B,2,FALSE),"")</f>
        <v/>
      </c>
      <c r="R2280" s="5"/>
      <c r="S2280" s="6"/>
      <c r="T2280" s="5"/>
      <c r="U2280" s="5"/>
      <c r="V2280" s="5" t="str">
        <f>IF(ActividadesCom[[#This Row],[NIVEL 3]]&lt;&gt;0,VLOOKUP(ActividadesCom[[#This Row],[NIVEL 3]],Catálogo!A:B,2,FALSE),"")</f>
        <v/>
      </c>
      <c r="W2280" s="5"/>
      <c r="X2280" s="6" t="s">
        <v>133</v>
      </c>
      <c r="Y2280" s="5">
        <v>20191</v>
      </c>
      <c r="Z2280" s="5" t="s">
        <v>4010</v>
      </c>
      <c r="AA2280" s="5">
        <f>IF(ActividadesCom[[#This Row],[NIVEL 4]]&lt;&gt;0,VLOOKUP(ActividadesCom[[#This Row],[NIVEL 4]],Catálogo!A:B,2,FALSE),"")</f>
        <v>2</v>
      </c>
      <c r="AB2280" s="5">
        <v>1</v>
      </c>
      <c r="AC2280" s="6" t="s">
        <v>133</v>
      </c>
      <c r="AD2280" s="5">
        <v>20183</v>
      </c>
      <c r="AE2280" s="5" t="s">
        <v>4009</v>
      </c>
      <c r="AF2280" s="5">
        <f>IF(ActividadesCom[[#This Row],[NIVEL 5]]&lt;&gt;0,VLOOKUP(ActividadesCom[[#This Row],[NIVEL 5]],Catálogo!A:B,2,FALSE),"")</f>
        <v>3</v>
      </c>
      <c r="AG2280" s="5">
        <v>1</v>
      </c>
      <c r="AH2280" s="2"/>
      <c r="AI2280" s="2"/>
    </row>
    <row r="2281" spans="1:35" ht="30" customHeight="1" x14ac:dyDescent="0.25">
      <c r="A2281" s="7">
        <v>18470243</v>
      </c>
      <c r="B2281" s="97" t="str">
        <f>VLOOKUP(ActividadesCom[[#This Row],[NO. DE CONTROL]],'LISTADO ESTUDIANTES'!A:C,3,FALSE)</f>
        <v>SANTOS UC MARIELA DE JESUS</v>
      </c>
      <c r="C2281" s="97" t="str">
        <f>VLOOKUP(ActividadesCom[[#This Row],[NO. DE CONTROL]],'LISTADO ESTUDIANTES'!A:B,2,FALSE)</f>
        <v>INGENIERIA EN SISTEMAS COMPUTACIONALES</v>
      </c>
      <c r="D2281" s="18" t="str">
        <f>VLOOKUP(ActividadesCom[[#This Row],[NO. DE CONTROL]],'LISTADO ESTUDIANTES'!A:D,4,FALSE)</f>
        <v>ACTIVO(A)</v>
      </c>
      <c r="E2281" s="5">
        <f>SUM(ActividadesCom[[#This Row],[CRÉD. 1]],ActividadesCom[[#This Row],[CRÉD. 2]],ActividadesCom[[#This Row],[CRÉD. 3]],ActividadesCom[[#This Row],[CRÉD. 4]],ActividadesCom[[#This Row],[CRÉD. 5]])</f>
        <v>3</v>
      </c>
      <c r="F2281" s="17">
        <f>IF(ActividadesCom[[#This Row],[ÚLTIMO SEMESTRE CON CRÉDITOS]]&gt;0,ROUND(AVERAGE(ActividadesCom[[#This Row],[VALOR NIVEL 5]],ActividadesCom[[#This Row],[VALOR NIVEL 4]],ActividadesCom[[#This Row],[VALOR NIVEL 3]],ActividadesCom[[#This Row],[VALOR NIVEL 2]],ActividadesCom[[#This Row],[VALOR NIVEL 1]]),0),"")</f>
        <v>2</v>
      </c>
      <c r="G2281" s="5" t="str">
        <f>IF(ActividadesCom[[#This Row],[PROMEDIO]]="","",IF(ActividadesCom[[#This Row],[PROMEDIO]]&gt;=4,"EXCELENTE",IF(ActividadesCom[[#This Row],[PROMEDIO]]&gt;=3,"NOTABLE",IF(ActividadesCom[[#This Row],[PROMEDIO]]&gt;=2,"BUENO",IF(ActividadesCom[[#This Row],[PROMEDIO]]=1,"SUFICIENTE","")))))</f>
        <v>BUENO</v>
      </c>
      <c r="H2281" s="5">
        <f>MAX(ActividadesCom[[#This Row],[PERÍODO 1]],ActividadesCom[[#This Row],[PERÍODO 2]],ActividadesCom[[#This Row],[PERÍODO 3]],ActividadesCom[[#This Row],[PERÍODO 4]],ActividadesCom[[#This Row],[PERÍODO 5]])</f>
        <v>20193</v>
      </c>
      <c r="I2281" s="6" t="s">
        <v>1030</v>
      </c>
      <c r="J2281" s="5">
        <v>20193</v>
      </c>
      <c r="K2281" s="5" t="s">
        <v>4010</v>
      </c>
      <c r="L2281" s="5">
        <f>IF(ActividadesCom[[#This Row],[NIVEL 1]]&lt;&gt;0,VLOOKUP(ActividadesCom[[#This Row],[NIVEL 1]],Catálogo!A:B,2,FALSE),"")</f>
        <v>2</v>
      </c>
      <c r="M2281" s="5">
        <v>1</v>
      </c>
      <c r="N2281" s="6"/>
      <c r="O2281" s="5"/>
      <c r="P2281" s="5"/>
      <c r="Q2281" s="5" t="str">
        <f>IF(ActividadesCom[[#This Row],[NIVEL 2]]&lt;&gt;0,VLOOKUP(ActividadesCom[[#This Row],[NIVEL 2]],Catálogo!A:B,2,FALSE),"")</f>
        <v/>
      </c>
      <c r="R2281" s="5"/>
      <c r="S2281" s="6"/>
      <c r="T2281" s="5"/>
      <c r="U2281" s="5"/>
      <c r="V2281" s="5" t="str">
        <f>IF(ActividadesCom[[#This Row],[NIVEL 3]]&lt;&gt;0,VLOOKUP(ActividadesCom[[#This Row],[NIVEL 3]],Catálogo!A:B,2,FALSE),"")</f>
        <v/>
      </c>
      <c r="W2281" s="5"/>
      <c r="X2281" s="6" t="s">
        <v>133</v>
      </c>
      <c r="Y2281" s="5">
        <v>20191</v>
      </c>
      <c r="Z2281" s="5" t="s">
        <v>4009</v>
      </c>
      <c r="AA2281" s="5">
        <f>IF(ActividadesCom[[#This Row],[NIVEL 4]]&lt;&gt;0,VLOOKUP(ActividadesCom[[#This Row],[NIVEL 4]],Catálogo!A:B,2,FALSE),"")</f>
        <v>3</v>
      </c>
      <c r="AB2281" s="5">
        <v>1</v>
      </c>
      <c r="AC2281" s="6" t="s">
        <v>5</v>
      </c>
      <c r="AD2281" s="5">
        <v>20191</v>
      </c>
      <c r="AE2281" s="5" t="s">
        <v>4010</v>
      </c>
      <c r="AF2281" s="5">
        <f>IF(ActividadesCom[[#This Row],[NIVEL 5]]&lt;&gt;0,VLOOKUP(ActividadesCom[[#This Row],[NIVEL 5]],Catálogo!A:B,2,FALSE),"")</f>
        <v>2</v>
      </c>
      <c r="AG2281" s="5">
        <v>1</v>
      </c>
      <c r="AH2281" s="2"/>
      <c r="AI2281" s="2"/>
    </row>
    <row r="2282" spans="1:35" ht="30" hidden="1" customHeight="1" x14ac:dyDescent="0.25">
      <c r="A2282" s="7">
        <v>18470244</v>
      </c>
      <c r="B2282" s="97" t="str">
        <f>VLOOKUP(ActividadesCom[[#This Row],[NO. DE CONTROL]],'LISTADO ESTUDIANTES'!A:C,3,FALSE)</f>
        <v>PANTI ORTEGON KEVIN ADONIRAN</v>
      </c>
      <c r="C2282" s="97" t="str">
        <f>VLOOKUP(ActividadesCom[[#This Row],[NO. DE CONTROL]],'LISTADO ESTUDIANTES'!A:B,2,FALSE)</f>
        <v>INGENIERIA EN SISTEMAS COMPUTACIONALES</v>
      </c>
      <c r="D2282" s="18" t="str">
        <f>VLOOKUP(ActividadesCom[[#This Row],[NO. DE CONTROL]],'LISTADO ESTUDIANTES'!A:D,4,FALSE)</f>
        <v>BAJA</v>
      </c>
      <c r="E2282" s="5">
        <f>SUM(ActividadesCom[[#This Row],[CRÉD. 1]],ActividadesCom[[#This Row],[CRÉD. 2]],ActividadesCom[[#This Row],[CRÉD. 3]],ActividadesCom[[#This Row],[CRÉD. 4]],ActividadesCom[[#This Row],[CRÉD. 5]])</f>
        <v>1</v>
      </c>
      <c r="F2282" s="17">
        <f>IF(ActividadesCom[[#This Row],[ÚLTIMO SEMESTRE CON CRÉDITOS]]&gt;0,ROUND(AVERAGE(ActividadesCom[[#This Row],[VALOR NIVEL 5]],ActividadesCom[[#This Row],[VALOR NIVEL 4]],ActividadesCom[[#This Row],[VALOR NIVEL 3]],ActividadesCom[[#This Row],[VALOR NIVEL 2]],ActividadesCom[[#This Row],[VALOR NIVEL 1]]),0),"")</f>
        <v>3</v>
      </c>
      <c r="G2282" s="5" t="str">
        <f>IF(ActividadesCom[[#This Row],[PROMEDIO]]="","",IF(ActividadesCom[[#This Row],[PROMEDIO]]&gt;=4,"EXCELENTE",IF(ActividadesCom[[#This Row],[PROMEDIO]]&gt;=3,"NOTABLE",IF(ActividadesCom[[#This Row],[PROMEDIO]]&gt;=2,"BUENO",IF(ActividadesCom[[#This Row],[PROMEDIO]]=1,"SUFICIENTE","")))))</f>
        <v>NOTABLE</v>
      </c>
      <c r="H2282" s="5">
        <f>MAX(ActividadesCom[[#This Row],[PERÍODO 1]],ActividadesCom[[#This Row],[PERÍODO 2]],ActividadesCom[[#This Row],[PERÍODO 3]],ActividadesCom[[#This Row],[PERÍODO 4]],ActividadesCom[[#This Row],[PERÍODO 5]])</f>
        <v>20183</v>
      </c>
      <c r="I2282" s="6"/>
      <c r="J2282" s="5"/>
      <c r="K2282" s="5"/>
      <c r="L2282" s="5" t="str">
        <f>IF(ActividadesCom[[#This Row],[NIVEL 1]]&lt;&gt;0,VLOOKUP(ActividadesCom[[#This Row],[NIVEL 1]],Catálogo!A:B,2,FALSE),"")</f>
        <v/>
      </c>
      <c r="M2282" s="5"/>
      <c r="N2282" s="6"/>
      <c r="O2282" s="5"/>
      <c r="P2282" s="5"/>
      <c r="Q2282" s="5" t="str">
        <f>IF(ActividadesCom[[#This Row],[NIVEL 2]]&lt;&gt;0,VLOOKUP(ActividadesCom[[#This Row],[NIVEL 2]],Catálogo!A:B,2,FALSE),"")</f>
        <v/>
      </c>
      <c r="R2282" s="5"/>
      <c r="S2282" s="6"/>
      <c r="T2282" s="5"/>
      <c r="U2282" s="5"/>
      <c r="V2282" s="5" t="str">
        <f>IF(ActividadesCom[[#This Row],[NIVEL 3]]&lt;&gt;0,VLOOKUP(ActividadesCom[[#This Row],[NIVEL 3]],Catálogo!A:B,2,FALSE),"")</f>
        <v/>
      </c>
      <c r="W2282" s="5"/>
      <c r="X2282" s="6"/>
      <c r="Y2282" s="5"/>
      <c r="Z2282" s="5"/>
      <c r="AA2282" s="5" t="str">
        <f>IF(ActividadesCom[[#This Row],[NIVEL 4]]&lt;&gt;0,VLOOKUP(ActividadesCom[[#This Row],[NIVEL 4]],Catálogo!A:B,2,FALSE),"")</f>
        <v/>
      </c>
      <c r="AB2282" s="5"/>
      <c r="AC2282" s="6" t="s">
        <v>133</v>
      </c>
      <c r="AD2282" s="5">
        <v>20183</v>
      </c>
      <c r="AE2282" s="5" t="s">
        <v>4009</v>
      </c>
      <c r="AF2282" s="5">
        <f>IF(ActividadesCom[[#This Row],[NIVEL 5]]&lt;&gt;0,VLOOKUP(ActividadesCom[[#This Row],[NIVEL 5]],Catálogo!A:B,2,FALSE),"")</f>
        <v>3</v>
      </c>
      <c r="AG2282" s="5">
        <v>1</v>
      </c>
      <c r="AH2282" s="2"/>
      <c r="AI2282" s="2"/>
    </row>
    <row r="2283" spans="1:35" ht="30" hidden="1" customHeight="1" x14ac:dyDescent="0.25">
      <c r="A2283" s="7">
        <v>18470245</v>
      </c>
      <c r="B2283" s="97" t="str">
        <f>VLOOKUP(ActividadesCom[[#This Row],[NO. DE CONTROL]],'LISTADO ESTUDIANTES'!A:C,3,FALSE)</f>
        <v>AGUILAR ORTEGON RODRIGO ADRIAN</v>
      </c>
      <c r="C2283" s="97" t="str">
        <f>VLOOKUP(ActividadesCom[[#This Row],[NO. DE CONTROL]],'LISTADO ESTUDIANTES'!A:B,2,FALSE)</f>
        <v>INGENIERIA EN SISTEMAS COMPUTACIONALES</v>
      </c>
      <c r="D2283" s="18" t="str">
        <f>VLOOKUP(ActividadesCom[[#This Row],[NO. DE CONTROL]],'LISTADO ESTUDIANTES'!A:D,4,FALSE)</f>
        <v>BAJA</v>
      </c>
      <c r="E2283" s="5">
        <f>SUM(ActividadesCom[[#This Row],[CRÉD. 1]],ActividadesCom[[#This Row],[CRÉD. 2]],ActividadesCom[[#This Row],[CRÉD. 3]],ActividadesCom[[#This Row],[CRÉD. 4]],ActividadesCom[[#This Row],[CRÉD. 5]])</f>
        <v>0</v>
      </c>
      <c r="F2283" s="17" t="str">
        <f>IF(ActividadesCom[[#This Row],[ÚLTIMO SEMESTRE CON CRÉDITOS]]&gt;0,ROUND(AVERAGE(ActividadesCom[[#This Row],[VALOR NIVEL 5]],ActividadesCom[[#This Row],[VALOR NIVEL 4]],ActividadesCom[[#This Row],[VALOR NIVEL 3]],ActividadesCom[[#This Row],[VALOR NIVEL 2]],ActividadesCom[[#This Row],[VALOR NIVEL 1]]),0),"")</f>
        <v/>
      </c>
      <c r="G2283" s="5" t="str">
        <f>IF(ActividadesCom[[#This Row],[PROMEDIO]]="","",IF(ActividadesCom[[#This Row],[PROMEDIO]]&gt;=4,"EXCELENTE",IF(ActividadesCom[[#This Row],[PROMEDIO]]&gt;=3,"NOTABLE",IF(ActividadesCom[[#This Row],[PROMEDIO]]&gt;=2,"BUENO",IF(ActividadesCom[[#This Row],[PROMEDIO]]=1,"SUFICIENTE","")))))</f>
        <v/>
      </c>
      <c r="H2283" s="5">
        <f>MAX(ActividadesCom[[#This Row],[PERÍODO 1]],ActividadesCom[[#This Row],[PERÍODO 2]],ActividadesCom[[#This Row],[PERÍODO 3]],ActividadesCom[[#This Row],[PERÍODO 4]],ActividadesCom[[#This Row],[PERÍODO 5]])</f>
        <v>0</v>
      </c>
      <c r="I2283" s="6"/>
      <c r="J2283" s="5"/>
      <c r="K2283" s="5"/>
      <c r="L2283" s="5" t="str">
        <f>IF(ActividadesCom[[#This Row],[NIVEL 1]]&lt;&gt;0,VLOOKUP(ActividadesCom[[#This Row],[NIVEL 1]],Catálogo!A:B,2,FALSE),"")</f>
        <v/>
      </c>
      <c r="M2283" s="5"/>
      <c r="N2283" s="6"/>
      <c r="O2283" s="5"/>
      <c r="P2283" s="5"/>
      <c r="Q2283" s="5" t="str">
        <f>IF(ActividadesCom[[#This Row],[NIVEL 2]]&lt;&gt;0,VLOOKUP(ActividadesCom[[#This Row],[NIVEL 2]],Catálogo!A:B,2,FALSE),"")</f>
        <v/>
      </c>
      <c r="R2283" s="5"/>
      <c r="S2283" s="6"/>
      <c r="T2283" s="5"/>
      <c r="U2283" s="5"/>
      <c r="V2283" s="5" t="str">
        <f>IF(ActividadesCom[[#This Row],[NIVEL 3]]&lt;&gt;0,VLOOKUP(ActividadesCom[[#This Row],[NIVEL 3]],Catálogo!A:B,2,FALSE),"")</f>
        <v/>
      </c>
      <c r="W2283" s="5"/>
      <c r="X2283" s="6"/>
      <c r="Y2283" s="5"/>
      <c r="Z2283" s="5"/>
      <c r="AA2283" s="5" t="str">
        <f>IF(ActividadesCom[[#This Row],[NIVEL 4]]&lt;&gt;0,VLOOKUP(ActividadesCom[[#This Row],[NIVEL 4]],Catálogo!A:B,2,FALSE),"")</f>
        <v/>
      </c>
      <c r="AB2283" s="5"/>
      <c r="AC2283" s="6"/>
      <c r="AD2283" s="5"/>
      <c r="AE2283" s="5"/>
      <c r="AF2283" s="5" t="str">
        <f>IF(ActividadesCom[[#This Row],[NIVEL 5]]&lt;&gt;0,VLOOKUP(ActividadesCom[[#This Row],[NIVEL 5]],Catálogo!A:B,2,FALSE),"")</f>
        <v/>
      </c>
      <c r="AG2283" s="5"/>
      <c r="AH2283" s="2"/>
      <c r="AI2283" s="2"/>
    </row>
    <row r="2284" spans="1:35" ht="30" hidden="1" customHeight="1" x14ac:dyDescent="0.25">
      <c r="A2284" s="7">
        <v>18470246</v>
      </c>
      <c r="B2284" s="97" t="str">
        <f>VLOOKUP(ActividadesCom[[#This Row],[NO. DE CONTROL]],'LISTADO ESTUDIANTES'!A:C,3,FALSE)</f>
        <v>ESPADAS RODRIGUEZ JOSE AUDOMARO</v>
      </c>
      <c r="C2284" s="97" t="str">
        <f>VLOOKUP(ActividadesCom[[#This Row],[NO. DE CONTROL]],'LISTADO ESTUDIANTES'!A:B,2,FALSE)</f>
        <v>INGENIERIA EN SISTEMAS COMPUTACIONALES</v>
      </c>
      <c r="D2284" s="18" t="str">
        <f>VLOOKUP(ActividadesCom[[#This Row],[NO. DE CONTROL]],'LISTADO ESTUDIANTES'!A:D,4,FALSE)</f>
        <v>BAJA</v>
      </c>
      <c r="E2284" s="5">
        <f>SUM(ActividadesCom[[#This Row],[CRÉD. 1]],ActividadesCom[[#This Row],[CRÉD. 2]],ActividadesCom[[#This Row],[CRÉD. 3]],ActividadesCom[[#This Row],[CRÉD. 4]],ActividadesCom[[#This Row],[CRÉD. 5]])</f>
        <v>0</v>
      </c>
      <c r="F2284" s="17" t="str">
        <f>IF(ActividadesCom[[#This Row],[ÚLTIMO SEMESTRE CON CRÉDITOS]]&gt;0,ROUND(AVERAGE(ActividadesCom[[#This Row],[VALOR NIVEL 5]],ActividadesCom[[#This Row],[VALOR NIVEL 4]],ActividadesCom[[#This Row],[VALOR NIVEL 3]],ActividadesCom[[#This Row],[VALOR NIVEL 2]],ActividadesCom[[#This Row],[VALOR NIVEL 1]]),0),"")</f>
        <v/>
      </c>
      <c r="G2284" s="5" t="str">
        <f>IF(ActividadesCom[[#This Row],[PROMEDIO]]="","",IF(ActividadesCom[[#This Row],[PROMEDIO]]&gt;=4,"EXCELENTE",IF(ActividadesCom[[#This Row],[PROMEDIO]]&gt;=3,"NOTABLE",IF(ActividadesCom[[#This Row],[PROMEDIO]]&gt;=2,"BUENO",IF(ActividadesCom[[#This Row],[PROMEDIO]]=1,"SUFICIENTE","")))))</f>
        <v/>
      </c>
      <c r="H2284" s="5">
        <f>MAX(ActividadesCom[[#This Row],[PERÍODO 1]],ActividadesCom[[#This Row],[PERÍODO 2]],ActividadesCom[[#This Row],[PERÍODO 3]],ActividadesCom[[#This Row],[PERÍODO 4]],ActividadesCom[[#This Row],[PERÍODO 5]])</f>
        <v>0</v>
      </c>
      <c r="I2284" s="6"/>
      <c r="J2284" s="5"/>
      <c r="K2284" s="5"/>
      <c r="L2284" s="5" t="str">
        <f>IF(ActividadesCom[[#This Row],[NIVEL 1]]&lt;&gt;0,VLOOKUP(ActividadesCom[[#This Row],[NIVEL 1]],Catálogo!A:B,2,FALSE),"")</f>
        <v/>
      </c>
      <c r="M2284" s="5"/>
      <c r="N2284" s="6"/>
      <c r="O2284" s="5"/>
      <c r="P2284" s="5"/>
      <c r="Q2284" s="5" t="str">
        <f>IF(ActividadesCom[[#This Row],[NIVEL 2]]&lt;&gt;0,VLOOKUP(ActividadesCom[[#This Row],[NIVEL 2]],Catálogo!A:B,2,FALSE),"")</f>
        <v/>
      </c>
      <c r="R2284" s="5"/>
      <c r="S2284" s="6"/>
      <c r="T2284" s="5"/>
      <c r="U2284" s="5"/>
      <c r="V2284" s="5" t="str">
        <f>IF(ActividadesCom[[#This Row],[NIVEL 3]]&lt;&gt;0,VLOOKUP(ActividadesCom[[#This Row],[NIVEL 3]],Catálogo!A:B,2,FALSE),"")</f>
        <v/>
      </c>
      <c r="W2284" s="5"/>
      <c r="X2284" s="6"/>
      <c r="Y2284" s="5"/>
      <c r="Z2284" s="5"/>
      <c r="AA2284" s="5" t="str">
        <f>IF(ActividadesCom[[#This Row],[NIVEL 4]]&lt;&gt;0,VLOOKUP(ActividadesCom[[#This Row],[NIVEL 4]],Catálogo!A:B,2,FALSE),"")</f>
        <v/>
      </c>
      <c r="AB2284" s="5"/>
      <c r="AC2284" s="6"/>
      <c r="AD2284" s="5"/>
      <c r="AE2284" s="5"/>
      <c r="AF2284" s="5" t="str">
        <f>IF(ActividadesCom[[#This Row],[NIVEL 5]]&lt;&gt;0,VLOOKUP(ActividadesCom[[#This Row],[NIVEL 5]],Catálogo!A:B,2,FALSE),"")</f>
        <v/>
      </c>
      <c r="AG2284" s="5"/>
      <c r="AH2284" s="2"/>
      <c r="AI2284" s="2"/>
    </row>
    <row r="2285" spans="1:35" ht="30" hidden="1" customHeight="1" x14ac:dyDescent="0.25">
      <c r="A2285" s="7">
        <v>18470247</v>
      </c>
      <c r="B2285" s="97" t="str">
        <f>VLOOKUP(ActividadesCom[[#This Row],[NO. DE CONTROL]],'LISTADO ESTUDIANTES'!A:C,3,FALSE)</f>
        <v>ANGELES MENDEZ MARIA ELENA</v>
      </c>
      <c r="C2285" s="97" t="str">
        <f>VLOOKUP(ActividadesCom[[#This Row],[NO. DE CONTROL]],'LISTADO ESTUDIANTES'!A:B,2,FALSE)</f>
        <v>INGENIERIA EN SISTEMAS COMPUTACIONALES</v>
      </c>
      <c r="D2285" s="18" t="str">
        <f>VLOOKUP(ActividadesCom[[#This Row],[NO. DE CONTROL]],'LISTADO ESTUDIANTES'!A:D,4,FALSE)</f>
        <v>BAJA</v>
      </c>
      <c r="E2285" s="5">
        <f>SUM(ActividadesCom[[#This Row],[CRÉD. 1]],ActividadesCom[[#This Row],[CRÉD. 2]],ActividadesCom[[#This Row],[CRÉD. 3]],ActividadesCom[[#This Row],[CRÉD. 4]],ActividadesCom[[#This Row],[CRÉD. 5]])</f>
        <v>0</v>
      </c>
      <c r="F2285" s="17" t="str">
        <f>IF(ActividadesCom[[#This Row],[ÚLTIMO SEMESTRE CON CRÉDITOS]]&gt;0,ROUND(AVERAGE(ActividadesCom[[#This Row],[VALOR NIVEL 5]],ActividadesCom[[#This Row],[VALOR NIVEL 4]],ActividadesCom[[#This Row],[VALOR NIVEL 3]],ActividadesCom[[#This Row],[VALOR NIVEL 2]],ActividadesCom[[#This Row],[VALOR NIVEL 1]]),0),"")</f>
        <v/>
      </c>
      <c r="G2285" s="5" t="str">
        <f>IF(ActividadesCom[[#This Row],[PROMEDIO]]="","",IF(ActividadesCom[[#This Row],[PROMEDIO]]&gt;=4,"EXCELENTE",IF(ActividadesCom[[#This Row],[PROMEDIO]]&gt;=3,"NOTABLE",IF(ActividadesCom[[#This Row],[PROMEDIO]]&gt;=2,"BUENO",IF(ActividadesCom[[#This Row],[PROMEDIO]]=1,"SUFICIENTE","")))))</f>
        <v/>
      </c>
      <c r="H2285" s="5">
        <f>MAX(ActividadesCom[[#This Row],[PERÍODO 1]],ActividadesCom[[#This Row],[PERÍODO 2]],ActividadesCom[[#This Row],[PERÍODO 3]],ActividadesCom[[#This Row],[PERÍODO 4]],ActividadesCom[[#This Row],[PERÍODO 5]])</f>
        <v>0</v>
      </c>
      <c r="I2285" s="6"/>
      <c r="J2285" s="5"/>
      <c r="K2285" s="5"/>
      <c r="L2285" s="5" t="str">
        <f>IF(ActividadesCom[[#This Row],[NIVEL 1]]&lt;&gt;0,VLOOKUP(ActividadesCom[[#This Row],[NIVEL 1]],Catálogo!A:B,2,FALSE),"")</f>
        <v/>
      </c>
      <c r="M2285" s="5"/>
      <c r="N2285" s="6"/>
      <c r="O2285" s="5"/>
      <c r="P2285" s="5"/>
      <c r="Q2285" s="5" t="str">
        <f>IF(ActividadesCom[[#This Row],[NIVEL 2]]&lt;&gt;0,VLOOKUP(ActividadesCom[[#This Row],[NIVEL 2]],Catálogo!A:B,2,FALSE),"")</f>
        <v/>
      </c>
      <c r="R2285" s="5"/>
      <c r="S2285" s="6"/>
      <c r="T2285" s="5"/>
      <c r="U2285" s="5"/>
      <c r="V2285" s="5" t="str">
        <f>IF(ActividadesCom[[#This Row],[NIVEL 3]]&lt;&gt;0,VLOOKUP(ActividadesCom[[#This Row],[NIVEL 3]],Catálogo!A:B,2,FALSE),"")</f>
        <v/>
      </c>
      <c r="W2285" s="5"/>
      <c r="X2285" s="6"/>
      <c r="Y2285" s="5"/>
      <c r="Z2285" s="5"/>
      <c r="AA2285" s="5" t="str">
        <f>IF(ActividadesCom[[#This Row],[NIVEL 4]]&lt;&gt;0,VLOOKUP(ActividadesCom[[#This Row],[NIVEL 4]],Catálogo!A:B,2,FALSE),"")</f>
        <v/>
      </c>
      <c r="AB2285" s="5"/>
      <c r="AC2285" s="6"/>
      <c r="AD2285" s="5"/>
      <c r="AE2285" s="5"/>
      <c r="AF2285" s="5" t="str">
        <f>IF(ActividadesCom[[#This Row],[NIVEL 5]]&lt;&gt;0,VLOOKUP(ActividadesCom[[#This Row],[NIVEL 5]],Catálogo!A:B,2,FALSE),"")</f>
        <v/>
      </c>
      <c r="AG2285" s="5"/>
      <c r="AH2285" s="2"/>
      <c r="AI2285" s="2"/>
    </row>
    <row r="2286" spans="1:35" ht="30" hidden="1" customHeight="1" x14ac:dyDescent="0.25">
      <c r="A2286" s="7">
        <v>18470248</v>
      </c>
      <c r="B2286" s="97" t="str">
        <f>VLOOKUP(ActividadesCom[[#This Row],[NO. DE CONTROL]],'LISTADO ESTUDIANTES'!A:C,3,FALSE)</f>
        <v>LOPEZ TORRES JOSE ANTONIO</v>
      </c>
      <c r="C2286" s="97" t="str">
        <f>VLOOKUP(ActividadesCom[[#This Row],[NO. DE CONTROL]],'LISTADO ESTUDIANTES'!A:B,2,FALSE)</f>
        <v>INGENIERIA EN SISTEMAS COMPUTACIONALES</v>
      </c>
      <c r="D2286" s="18" t="str">
        <f>VLOOKUP(ActividadesCom[[#This Row],[NO. DE CONTROL]],'LISTADO ESTUDIANTES'!A:D,4,FALSE)</f>
        <v>BAJA</v>
      </c>
      <c r="E2286" s="5">
        <f>SUM(ActividadesCom[[#This Row],[CRÉD. 1]],ActividadesCom[[#This Row],[CRÉD. 2]],ActividadesCom[[#This Row],[CRÉD. 3]],ActividadesCom[[#This Row],[CRÉD. 4]],ActividadesCom[[#This Row],[CRÉD. 5]])</f>
        <v>1</v>
      </c>
      <c r="F2286" s="17">
        <f>IF(ActividadesCom[[#This Row],[ÚLTIMO SEMESTRE CON CRÉDITOS]]&gt;0,ROUND(AVERAGE(ActividadesCom[[#This Row],[VALOR NIVEL 5]],ActividadesCom[[#This Row],[VALOR NIVEL 4]],ActividadesCom[[#This Row],[VALOR NIVEL 3]],ActividadesCom[[#This Row],[VALOR NIVEL 2]],ActividadesCom[[#This Row],[VALOR NIVEL 1]]),0),"")</f>
        <v>2</v>
      </c>
      <c r="G2286" s="5" t="str">
        <f>IF(ActividadesCom[[#This Row],[PROMEDIO]]="","",IF(ActividadesCom[[#This Row],[PROMEDIO]]&gt;=4,"EXCELENTE",IF(ActividadesCom[[#This Row],[PROMEDIO]]&gt;=3,"NOTABLE",IF(ActividadesCom[[#This Row],[PROMEDIO]]&gt;=2,"BUENO",IF(ActividadesCom[[#This Row],[PROMEDIO]]=1,"SUFICIENTE","")))))</f>
        <v>BUENO</v>
      </c>
      <c r="H2286" s="5">
        <f>MAX(ActividadesCom[[#This Row],[PERÍODO 1]],ActividadesCom[[#This Row],[PERÍODO 2]],ActividadesCom[[#This Row],[PERÍODO 3]],ActividadesCom[[#This Row],[PERÍODO 4]],ActividadesCom[[#This Row],[PERÍODO 5]])</f>
        <v>20183</v>
      </c>
      <c r="I2286" s="6"/>
      <c r="J2286" s="5"/>
      <c r="K2286" s="5"/>
      <c r="L2286" s="5" t="str">
        <f>IF(ActividadesCom[[#This Row],[NIVEL 1]]&lt;&gt;0,VLOOKUP(ActividadesCom[[#This Row],[NIVEL 1]],Catálogo!A:B,2,FALSE),"")</f>
        <v/>
      </c>
      <c r="M2286" s="5"/>
      <c r="N2286" s="6"/>
      <c r="O2286" s="5"/>
      <c r="P2286" s="5"/>
      <c r="Q2286" s="5" t="str">
        <f>IF(ActividadesCom[[#This Row],[NIVEL 2]]&lt;&gt;0,VLOOKUP(ActividadesCom[[#This Row],[NIVEL 2]],Catálogo!A:B,2,FALSE),"")</f>
        <v/>
      </c>
      <c r="R2286" s="5"/>
      <c r="S2286" s="6"/>
      <c r="T2286" s="5"/>
      <c r="U2286" s="5"/>
      <c r="V2286" s="5" t="str">
        <f>IF(ActividadesCom[[#This Row],[NIVEL 3]]&lt;&gt;0,VLOOKUP(ActividadesCom[[#This Row],[NIVEL 3]],Catálogo!A:B,2,FALSE),"")</f>
        <v/>
      </c>
      <c r="W2286" s="5"/>
      <c r="X2286" s="6"/>
      <c r="Y2286" s="5"/>
      <c r="Z2286" s="5"/>
      <c r="AA2286" s="5" t="str">
        <f>IF(ActividadesCom[[#This Row],[NIVEL 4]]&lt;&gt;0,VLOOKUP(ActividadesCom[[#This Row],[NIVEL 4]],Catálogo!A:B,2,FALSE),"")</f>
        <v/>
      </c>
      <c r="AB2286" s="5"/>
      <c r="AC2286" s="6" t="s">
        <v>31</v>
      </c>
      <c r="AD2286" s="5">
        <v>20183</v>
      </c>
      <c r="AE2286" s="5" t="s">
        <v>4010</v>
      </c>
      <c r="AF2286" s="5">
        <f>IF(ActividadesCom[[#This Row],[NIVEL 5]]&lt;&gt;0,VLOOKUP(ActividadesCom[[#This Row],[NIVEL 5]],Catálogo!A:B,2,FALSE),"")</f>
        <v>2</v>
      </c>
      <c r="AG2286" s="5">
        <v>1</v>
      </c>
      <c r="AH2286" s="2"/>
      <c r="AI2286" s="2"/>
    </row>
    <row r="2287" spans="1:35" ht="30" hidden="1" customHeight="1" x14ac:dyDescent="0.25">
      <c r="A2287" s="7">
        <v>18470249</v>
      </c>
      <c r="B2287" s="97" t="str">
        <f>VLOOKUP(ActividadesCom[[#This Row],[NO. DE CONTROL]],'LISTADO ESTUDIANTES'!A:C,3,FALSE)</f>
        <v>HERNANDEZ CARRASCO CARLOS CESAR</v>
      </c>
      <c r="C2287" s="97" t="str">
        <f>VLOOKUP(ActividadesCom[[#This Row],[NO. DE CONTROL]],'LISTADO ESTUDIANTES'!A:B,2,FALSE)</f>
        <v>INGENIERIA EN SISTEMAS COMPUTACIONALES</v>
      </c>
      <c r="D2287" s="18" t="str">
        <f>VLOOKUP(ActividadesCom[[#This Row],[NO. DE CONTROL]],'LISTADO ESTUDIANTES'!A:D,4,FALSE)</f>
        <v>BAJA</v>
      </c>
      <c r="E2287" s="5">
        <f>SUM(ActividadesCom[[#This Row],[CRÉD. 1]],ActividadesCom[[#This Row],[CRÉD. 2]],ActividadesCom[[#This Row],[CRÉD. 3]],ActividadesCom[[#This Row],[CRÉD. 4]],ActividadesCom[[#This Row],[CRÉD. 5]])</f>
        <v>2</v>
      </c>
      <c r="F2287" s="17">
        <f>IF(ActividadesCom[[#This Row],[ÚLTIMO SEMESTRE CON CRÉDITOS]]&gt;0,ROUND(AVERAGE(ActividadesCom[[#This Row],[VALOR NIVEL 5]],ActividadesCom[[#This Row],[VALOR NIVEL 4]],ActividadesCom[[#This Row],[VALOR NIVEL 3]],ActividadesCom[[#This Row],[VALOR NIVEL 2]],ActividadesCom[[#This Row],[VALOR NIVEL 1]]),0),"")</f>
        <v>3</v>
      </c>
      <c r="G2287" s="5" t="str">
        <f>IF(ActividadesCom[[#This Row],[PROMEDIO]]="","",IF(ActividadesCom[[#This Row],[PROMEDIO]]&gt;=4,"EXCELENTE",IF(ActividadesCom[[#This Row],[PROMEDIO]]&gt;=3,"NOTABLE",IF(ActividadesCom[[#This Row],[PROMEDIO]]&gt;=2,"BUENO",IF(ActividadesCom[[#This Row],[PROMEDIO]]=1,"SUFICIENTE","")))))</f>
        <v>NOTABLE</v>
      </c>
      <c r="H2287" s="5">
        <f>MAX(ActividadesCom[[#This Row],[PERÍODO 1]],ActividadesCom[[#This Row],[PERÍODO 2]],ActividadesCom[[#This Row],[PERÍODO 3]],ActividadesCom[[#This Row],[PERÍODO 4]],ActividadesCom[[#This Row],[PERÍODO 5]])</f>
        <v>20191</v>
      </c>
      <c r="I2287" s="6"/>
      <c r="J2287" s="5"/>
      <c r="K2287" s="5"/>
      <c r="L2287" s="5" t="str">
        <f>IF(ActividadesCom[[#This Row],[NIVEL 1]]&lt;&gt;0,VLOOKUP(ActividadesCom[[#This Row],[NIVEL 1]],Catálogo!A:B,2,FALSE),"")</f>
        <v/>
      </c>
      <c r="M2287" s="5"/>
      <c r="N2287" s="6"/>
      <c r="O2287" s="5"/>
      <c r="P2287" s="5"/>
      <c r="Q2287" s="5" t="str">
        <f>IF(ActividadesCom[[#This Row],[NIVEL 2]]&lt;&gt;0,VLOOKUP(ActividadesCom[[#This Row],[NIVEL 2]],Catálogo!A:B,2,FALSE),"")</f>
        <v/>
      </c>
      <c r="R2287" s="5"/>
      <c r="S2287" s="6"/>
      <c r="T2287" s="5"/>
      <c r="U2287" s="5"/>
      <c r="V2287" s="5" t="str">
        <f>IF(ActividadesCom[[#This Row],[NIVEL 3]]&lt;&gt;0,VLOOKUP(ActividadesCom[[#This Row],[NIVEL 3]],Catálogo!A:B,2,FALSE),"")</f>
        <v/>
      </c>
      <c r="W2287" s="5"/>
      <c r="X2287" s="6" t="s">
        <v>133</v>
      </c>
      <c r="Y2287" s="5">
        <v>20191</v>
      </c>
      <c r="Z2287" s="5" t="s">
        <v>4009</v>
      </c>
      <c r="AA2287" s="5">
        <f>IF(ActividadesCom[[#This Row],[NIVEL 4]]&lt;&gt;0,VLOOKUP(ActividadesCom[[#This Row],[NIVEL 4]],Catálogo!A:B,2,FALSE),"")</f>
        <v>3</v>
      </c>
      <c r="AB2287" s="5">
        <v>1</v>
      </c>
      <c r="AC2287" s="6" t="s">
        <v>27</v>
      </c>
      <c r="AD2287" s="5">
        <v>20183</v>
      </c>
      <c r="AE2287" s="5" t="s">
        <v>4010</v>
      </c>
      <c r="AF2287" s="5">
        <f>IF(ActividadesCom[[#This Row],[NIVEL 5]]&lt;&gt;0,VLOOKUP(ActividadesCom[[#This Row],[NIVEL 5]],Catálogo!A:B,2,FALSE),"")</f>
        <v>2</v>
      </c>
      <c r="AG2287" s="5">
        <v>1</v>
      </c>
      <c r="AH2287" s="2"/>
      <c r="AI2287" s="2"/>
    </row>
    <row r="2288" spans="1:35" ht="30" customHeight="1" x14ac:dyDescent="0.25">
      <c r="A2288" s="7">
        <v>18470250</v>
      </c>
      <c r="B2288" s="97" t="str">
        <f>VLOOKUP(ActividadesCom[[#This Row],[NO. DE CONTROL]],'LISTADO ESTUDIANTES'!A:C,3,FALSE)</f>
        <v>SANCHEZ MORENO ABDIEL URIEL</v>
      </c>
      <c r="C2288" s="97" t="str">
        <f>VLOOKUP(ActividadesCom[[#This Row],[NO. DE CONTROL]],'LISTADO ESTUDIANTES'!A:B,2,FALSE)</f>
        <v>INGENIERIA EN SISTEMAS COMPUTACIONALES</v>
      </c>
      <c r="D2288" s="18" t="str">
        <f>VLOOKUP(ActividadesCom[[#This Row],[NO. DE CONTROL]],'LISTADO ESTUDIANTES'!A:D,4,FALSE)</f>
        <v>ACTIVO(A)</v>
      </c>
      <c r="E2288" s="5">
        <f>SUM(ActividadesCom[[#This Row],[CRÉD. 1]],ActividadesCom[[#This Row],[CRÉD. 2]],ActividadesCom[[#This Row],[CRÉD. 3]],ActividadesCom[[#This Row],[CRÉD. 4]],ActividadesCom[[#This Row],[CRÉD. 5]])</f>
        <v>2</v>
      </c>
      <c r="F2288" s="17">
        <f>IF(ActividadesCom[[#This Row],[ÚLTIMO SEMESTRE CON CRÉDITOS]]&gt;0,ROUND(AVERAGE(ActividadesCom[[#This Row],[VALOR NIVEL 5]],ActividadesCom[[#This Row],[VALOR NIVEL 4]],ActividadesCom[[#This Row],[VALOR NIVEL 3]],ActividadesCom[[#This Row],[VALOR NIVEL 2]],ActividadesCom[[#This Row],[VALOR NIVEL 1]]),0),"")</f>
        <v>4</v>
      </c>
      <c r="G2288" s="5" t="str">
        <f>IF(ActividadesCom[[#This Row],[PROMEDIO]]="","",IF(ActividadesCom[[#This Row],[PROMEDIO]]&gt;=4,"EXCELENTE",IF(ActividadesCom[[#This Row],[PROMEDIO]]&gt;=3,"NOTABLE",IF(ActividadesCom[[#This Row],[PROMEDIO]]&gt;=2,"BUENO",IF(ActividadesCom[[#This Row],[PROMEDIO]]=1,"SUFICIENTE","")))))</f>
        <v>EXCELENTE</v>
      </c>
      <c r="H2288" s="5">
        <f>MAX(ActividadesCom[[#This Row],[PERÍODO 1]],ActividadesCom[[#This Row],[PERÍODO 2]],ActividadesCom[[#This Row],[PERÍODO 3]],ActividadesCom[[#This Row],[PERÍODO 4]],ActividadesCom[[#This Row],[PERÍODO 5]])</f>
        <v>20211</v>
      </c>
      <c r="I2288" s="6"/>
      <c r="J2288" s="5"/>
      <c r="K2288" s="5"/>
      <c r="L2288" s="5" t="str">
        <f>IF(ActividadesCom[[#This Row],[NIVEL 1]]&lt;&gt;0,VLOOKUP(ActividadesCom[[#This Row],[NIVEL 1]],Catálogo!A:B,2,FALSE),"")</f>
        <v/>
      </c>
      <c r="M2288" s="5"/>
      <c r="N2288" s="6"/>
      <c r="O2288" s="5"/>
      <c r="P2288" s="5"/>
      <c r="Q2288" s="5" t="str">
        <f>IF(ActividadesCom[[#This Row],[NIVEL 2]]&lt;&gt;0,VLOOKUP(ActividadesCom[[#This Row],[NIVEL 2]],Catálogo!A:B,2,FALSE),"")</f>
        <v/>
      </c>
      <c r="R2288" s="5"/>
      <c r="S2288" s="6"/>
      <c r="T2288" s="5"/>
      <c r="U2288" s="5"/>
      <c r="V2288" s="5" t="str">
        <f>IF(ActividadesCom[[#This Row],[NIVEL 3]]&lt;&gt;0,VLOOKUP(ActividadesCom[[#This Row],[NIVEL 3]],Catálogo!A:B,2,FALSE),"")</f>
        <v/>
      </c>
      <c r="W2288" s="5"/>
      <c r="X2288" s="6" t="s">
        <v>4509</v>
      </c>
      <c r="Y2288" s="5">
        <v>20211</v>
      </c>
      <c r="Z2288" s="5" t="s">
        <v>4008</v>
      </c>
      <c r="AA2288" s="5">
        <f>IF(ActividadesCom[[#This Row],[NIVEL 4]]&lt;&gt;0,VLOOKUP(ActividadesCom[[#This Row],[NIVEL 4]],Catálogo!A:B,2,FALSE),"")</f>
        <v>4</v>
      </c>
      <c r="AB2288" s="5">
        <v>1</v>
      </c>
      <c r="AC2288" s="6" t="s">
        <v>11</v>
      </c>
      <c r="AD2288" s="5">
        <v>20183</v>
      </c>
      <c r="AE2288" s="5" t="s">
        <v>4009</v>
      </c>
      <c r="AF2288" s="5">
        <f>IF(ActividadesCom[[#This Row],[NIVEL 5]]&lt;&gt;0,VLOOKUP(ActividadesCom[[#This Row],[NIVEL 5]],Catálogo!A:B,2,FALSE),"")</f>
        <v>3</v>
      </c>
      <c r="AG2288" s="5">
        <v>1</v>
      </c>
      <c r="AH2288" s="2"/>
      <c r="AI2288" s="2"/>
    </row>
    <row r="2289" spans="1:35" ht="30" customHeight="1" x14ac:dyDescent="0.25">
      <c r="A2289" s="7">
        <v>18470251</v>
      </c>
      <c r="B2289" s="97" t="str">
        <f>VLOOKUP(ActividadesCom[[#This Row],[NO. DE CONTROL]],'LISTADO ESTUDIANTES'!A:C,3,FALSE)</f>
        <v>MARTINEZ VERA JOSE ARTURO</v>
      </c>
      <c r="C2289" s="97" t="str">
        <f>VLOOKUP(ActividadesCom[[#This Row],[NO. DE CONTROL]],'LISTADO ESTUDIANTES'!A:B,2,FALSE)</f>
        <v>INGENIERIA EN SISTEMAS COMPUTACIONALES</v>
      </c>
      <c r="D2289" s="18" t="str">
        <f>VLOOKUP(ActividadesCom[[#This Row],[NO. DE CONTROL]],'LISTADO ESTUDIANTES'!A:D,4,FALSE)</f>
        <v>ACTIVO(A)</v>
      </c>
      <c r="E2289" s="5">
        <f>SUM(ActividadesCom[[#This Row],[CRÉD. 1]],ActividadesCom[[#This Row],[CRÉD. 2]],ActividadesCom[[#This Row],[CRÉD. 3]],ActividadesCom[[#This Row],[CRÉD. 4]],ActividadesCom[[#This Row],[CRÉD. 5]])</f>
        <v>5</v>
      </c>
      <c r="F2289" s="17">
        <f>IF(ActividadesCom[[#This Row],[ÚLTIMO SEMESTRE CON CRÉDITOS]]&gt;0,ROUND(AVERAGE(ActividadesCom[[#This Row],[VALOR NIVEL 5]],ActividadesCom[[#This Row],[VALOR NIVEL 4]],ActividadesCom[[#This Row],[VALOR NIVEL 3]],ActividadesCom[[#This Row],[VALOR NIVEL 2]],ActividadesCom[[#This Row],[VALOR NIVEL 1]]),0),"")</f>
        <v>3</v>
      </c>
      <c r="G2289" s="5" t="str">
        <f>IF(ActividadesCom[[#This Row],[PROMEDIO]]="","",IF(ActividadesCom[[#This Row],[PROMEDIO]]&gt;=4,"EXCELENTE",IF(ActividadesCom[[#This Row],[PROMEDIO]]&gt;=3,"NOTABLE",IF(ActividadesCom[[#This Row],[PROMEDIO]]&gt;=2,"BUENO",IF(ActividadesCom[[#This Row],[PROMEDIO]]=1,"SUFICIENTE","")))))</f>
        <v>NOTABLE</v>
      </c>
      <c r="H2289" s="5">
        <f>MAX(ActividadesCom[[#This Row],[PERÍODO 1]],ActividadesCom[[#This Row],[PERÍODO 2]],ActividadesCom[[#This Row],[PERÍODO 3]],ActividadesCom[[#This Row],[PERÍODO 4]],ActividadesCom[[#This Row],[PERÍODO 5]])</f>
        <v>20213</v>
      </c>
      <c r="I2289" s="6" t="s">
        <v>1100</v>
      </c>
      <c r="J2289" s="5">
        <v>20193</v>
      </c>
      <c r="K2289" s="5" t="s">
        <v>4010</v>
      </c>
      <c r="L2289" s="5">
        <f>IF(ActividadesCom[[#This Row],[NIVEL 1]]&lt;&gt;0,VLOOKUP(ActividadesCom[[#This Row],[NIVEL 1]],Catálogo!A:B,2,FALSE),"")</f>
        <v>2</v>
      </c>
      <c r="M2289" s="5">
        <v>2</v>
      </c>
      <c r="N2289" s="6" t="s">
        <v>4956</v>
      </c>
      <c r="O2289" s="5">
        <v>20213</v>
      </c>
      <c r="P2289" s="5" t="s">
        <v>4008</v>
      </c>
      <c r="Q2289" s="5">
        <f>IF(ActividadesCom[[#This Row],[NIVEL 2]]&lt;&gt;0,VLOOKUP(ActividadesCom[[#This Row],[NIVEL 2]],Catálogo!A:B,2,FALSE),"")</f>
        <v>4</v>
      </c>
      <c r="R2289" s="5">
        <v>1</v>
      </c>
      <c r="S2289" s="6"/>
      <c r="T2289" s="5"/>
      <c r="U2289" s="5"/>
      <c r="V2289" s="5" t="str">
        <f>IF(ActividadesCom[[#This Row],[NIVEL 3]]&lt;&gt;0,VLOOKUP(ActividadesCom[[#This Row],[NIVEL 3]],Catálogo!A:B,2,FALSE),"")</f>
        <v/>
      </c>
      <c r="W2289" s="5"/>
      <c r="X2289" s="6" t="s">
        <v>31</v>
      </c>
      <c r="Y2289" s="5">
        <v>20191</v>
      </c>
      <c r="Z2289" s="5" t="s">
        <v>4009</v>
      </c>
      <c r="AA2289" s="5">
        <f>IF(ActividadesCom[[#This Row],[NIVEL 4]]&lt;&gt;0,VLOOKUP(ActividadesCom[[#This Row],[NIVEL 4]],Catálogo!A:B,2,FALSE),"")</f>
        <v>3</v>
      </c>
      <c r="AB2289" s="5">
        <v>1</v>
      </c>
      <c r="AC2289" s="6" t="s">
        <v>31</v>
      </c>
      <c r="AD2289" s="5">
        <v>20183</v>
      </c>
      <c r="AE2289" s="5" t="s">
        <v>4009</v>
      </c>
      <c r="AF2289" s="5">
        <f>IF(ActividadesCom[[#This Row],[NIVEL 5]]&lt;&gt;0,VLOOKUP(ActividadesCom[[#This Row],[NIVEL 5]],Catálogo!A:B,2,FALSE),"")</f>
        <v>3</v>
      </c>
      <c r="AG2289" s="5">
        <v>1</v>
      </c>
      <c r="AH2289" s="2"/>
      <c r="AI2289" s="2"/>
    </row>
    <row r="2290" spans="1:35" ht="30" customHeight="1" x14ac:dyDescent="0.25">
      <c r="A2290" s="7">
        <v>18470252</v>
      </c>
      <c r="B2290" s="97" t="str">
        <f>VLOOKUP(ActividadesCom[[#This Row],[NO. DE CONTROL]],'LISTADO ESTUDIANTES'!A:C,3,FALSE)</f>
        <v>SANTIAGO RUIZ XAVIER ALEXANDER</v>
      </c>
      <c r="C2290" s="97" t="str">
        <f>VLOOKUP(ActividadesCom[[#This Row],[NO. DE CONTROL]],'LISTADO ESTUDIANTES'!A:B,2,FALSE)</f>
        <v>INGENIERIA MECANICA</v>
      </c>
      <c r="D2290" s="18" t="str">
        <f>VLOOKUP(ActividadesCom[[#This Row],[NO. DE CONTROL]],'LISTADO ESTUDIANTES'!A:D,4,FALSE)</f>
        <v>ACTIVO(A)</v>
      </c>
      <c r="E2290" s="5">
        <f>SUM(ActividadesCom[[#This Row],[CRÉD. 1]],ActividadesCom[[#This Row],[CRÉD. 2]],ActividadesCom[[#This Row],[CRÉD. 3]],ActividadesCom[[#This Row],[CRÉD. 4]],ActividadesCom[[#This Row],[CRÉD. 5]])</f>
        <v>3</v>
      </c>
      <c r="F2290" s="17">
        <f>IF(ActividadesCom[[#This Row],[ÚLTIMO SEMESTRE CON CRÉDITOS]]&gt;0,ROUND(AVERAGE(ActividadesCom[[#This Row],[VALOR NIVEL 5]],ActividadesCom[[#This Row],[VALOR NIVEL 4]],ActividadesCom[[#This Row],[VALOR NIVEL 3]],ActividadesCom[[#This Row],[VALOR NIVEL 2]],ActividadesCom[[#This Row],[VALOR NIVEL 1]]),0),"")</f>
        <v>3</v>
      </c>
      <c r="G2290" s="5" t="str">
        <f>IF(ActividadesCom[[#This Row],[PROMEDIO]]="","",IF(ActividadesCom[[#This Row],[PROMEDIO]]&gt;=4,"EXCELENTE",IF(ActividadesCom[[#This Row],[PROMEDIO]]&gt;=3,"NOTABLE",IF(ActividadesCom[[#This Row],[PROMEDIO]]&gt;=2,"BUENO",IF(ActividadesCom[[#This Row],[PROMEDIO]]=1,"SUFICIENTE","")))))</f>
        <v>NOTABLE</v>
      </c>
      <c r="H2290" s="5">
        <f>MAX(ActividadesCom[[#This Row],[PERÍODO 1]],ActividadesCom[[#This Row],[PERÍODO 2]],ActividadesCom[[#This Row],[PERÍODO 3]],ActividadesCom[[#This Row],[PERÍODO 4]],ActividadesCom[[#This Row],[PERÍODO 5]])</f>
        <v>20221</v>
      </c>
      <c r="I2290" s="6" t="s">
        <v>4872</v>
      </c>
      <c r="J2290" s="5">
        <v>20221</v>
      </c>
      <c r="K2290" s="5" t="s">
        <v>4010</v>
      </c>
      <c r="L2290" s="5">
        <f>IF(ActividadesCom[[#This Row],[NIVEL 1]]&lt;&gt;0,VLOOKUP(ActividadesCom[[#This Row],[NIVEL 1]],Catálogo!A:B,2,FALSE),"")</f>
        <v>2</v>
      </c>
      <c r="M2290" s="5">
        <v>1</v>
      </c>
      <c r="N2290" s="6" t="s">
        <v>5819</v>
      </c>
      <c r="O2290" s="5">
        <v>20221</v>
      </c>
      <c r="P2290" s="5" t="s">
        <v>4009</v>
      </c>
      <c r="Q2290" s="5">
        <f>IF(ActividadesCom[[#This Row],[NIVEL 2]]&lt;&gt;0,VLOOKUP(ActividadesCom[[#This Row],[NIVEL 2]],Catálogo!A:B,2,FALSE),"")</f>
        <v>3</v>
      </c>
      <c r="R2290" s="5">
        <v>1</v>
      </c>
      <c r="S2290" s="6"/>
      <c r="T2290" s="5"/>
      <c r="U2290" s="5"/>
      <c r="V2290" s="5" t="str">
        <f>IF(ActividadesCom[[#This Row],[NIVEL 3]]&lt;&gt;0,VLOOKUP(ActividadesCom[[#This Row],[NIVEL 3]],Catálogo!A:B,2,FALSE),"")</f>
        <v/>
      </c>
      <c r="W2290" s="5"/>
      <c r="X2290" s="6" t="s">
        <v>3037</v>
      </c>
      <c r="Y2290" s="5">
        <v>20201</v>
      </c>
      <c r="Z2290" s="5" t="s">
        <v>4009</v>
      </c>
      <c r="AA2290" s="5">
        <f>IF(ActividadesCom[[#This Row],[NIVEL 4]]&lt;&gt;0,VLOOKUP(ActividadesCom[[#This Row],[NIVEL 4]],Catálogo!A:B,2,FALSE),"")</f>
        <v>3</v>
      </c>
      <c r="AB2290" s="5">
        <v>1</v>
      </c>
      <c r="AC2290" s="6"/>
      <c r="AD2290" s="5"/>
      <c r="AE2290" s="5"/>
      <c r="AF2290" s="5" t="str">
        <f>IF(ActividadesCom[[#This Row],[NIVEL 5]]&lt;&gt;0,VLOOKUP(ActividadesCom[[#This Row],[NIVEL 5]],Catálogo!A:B,2,FALSE),"")</f>
        <v/>
      </c>
      <c r="AG2290" s="5"/>
      <c r="AH2290" s="2"/>
      <c r="AI2290" s="2"/>
    </row>
    <row r="2291" spans="1:35" ht="30" hidden="1" customHeight="1" x14ac:dyDescent="0.25">
      <c r="A2291" s="7">
        <v>18470253</v>
      </c>
      <c r="B2291" s="97" t="str">
        <f>VLOOKUP(ActividadesCom[[#This Row],[NO. DE CONTROL]],'LISTADO ESTUDIANTES'!A:C,3,FALSE)</f>
        <v>DELGADO CARRILLO GERARDO</v>
      </c>
      <c r="C2291" s="97" t="str">
        <f>VLOOKUP(ActividadesCom[[#This Row],[NO. DE CONTROL]],'LISTADO ESTUDIANTES'!A:B,2,FALSE)</f>
        <v>INGENIERIA EN SISTEMAS COMPUTACIONALES</v>
      </c>
      <c r="D2291" s="18" t="str">
        <f>VLOOKUP(ActividadesCom[[#This Row],[NO. DE CONTROL]],'LISTADO ESTUDIANTES'!A:D,4,FALSE)</f>
        <v>BAJA</v>
      </c>
      <c r="E2291" s="5">
        <f>SUM(ActividadesCom[[#This Row],[CRÉD. 1]],ActividadesCom[[#This Row],[CRÉD. 2]],ActividadesCom[[#This Row],[CRÉD. 3]],ActividadesCom[[#This Row],[CRÉD. 4]],ActividadesCom[[#This Row],[CRÉD. 5]])</f>
        <v>0</v>
      </c>
      <c r="F2291" s="17" t="str">
        <f>IF(ActividadesCom[[#This Row],[ÚLTIMO SEMESTRE CON CRÉDITOS]]&gt;0,ROUND(AVERAGE(ActividadesCom[[#This Row],[VALOR NIVEL 5]],ActividadesCom[[#This Row],[VALOR NIVEL 4]],ActividadesCom[[#This Row],[VALOR NIVEL 3]],ActividadesCom[[#This Row],[VALOR NIVEL 2]],ActividadesCom[[#This Row],[VALOR NIVEL 1]]),0),"")</f>
        <v/>
      </c>
      <c r="G2291" s="5" t="str">
        <f>IF(ActividadesCom[[#This Row],[PROMEDIO]]="","",IF(ActividadesCom[[#This Row],[PROMEDIO]]&gt;=4,"EXCELENTE",IF(ActividadesCom[[#This Row],[PROMEDIO]]&gt;=3,"NOTABLE",IF(ActividadesCom[[#This Row],[PROMEDIO]]&gt;=2,"BUENO",IF(ActividadesCom[[#This Row],[PROMEDIO]]=1,"SUFICIENTE","")))))</f>
        <v/>
      </c>
      <c r="H2291" s="5">
        <f>MAX(ActividadesCom[[#This Row],[PERÍODO 1]],ActividadesCom[[#This Row],[PERÍODO 2]],ActividadesCom[[#This Row],[PERÍODO 3]],ActividadesCom[[#This Row],[PERÍODO 4]],ActividadesCom[[#This Row],[PERÍODO 5]])</f>
        <v>0</v>
      </c>
      <c r="I2291" s="6"/>
      <c r="J2291" s="5"/>
      <c r="K2291" s="5"/>
      <c r="L2291" s="5" t="str">
        <f>IF(ActividadesCom[[#This Row],[NIVEL 1]]&lt;&gt;0,VLOOKUP(ActividadesCom[[#This Row],[NIVEL 1]],Catálogo!A:B,2,FALSE),"")</f>
        <v/>
      </c>
      <c r="M2291" s="5"/>
      <c r="N2291" s="6"/>
      <c r="O2291" s="5"/>
      <c r="P2291" s="5"/>
      <c r="Q2291" s="5" t="str">
        <f>IF(ActividadesCom[[#This Row],[NIVEL 2]]&lt;&gt;0,VLOOKUP(ActividadesCom[[#This Row],[NIVEL 2]],Catálogo!A:B,2,FALSE),"")</f>
        <v/>
      </c>
      <c r="R2291" s="5"/>
      <c r="S2291" s="6"/>
      <c r="T2291" s="5"/>
      <c r="U2291" s="5"/>
      <c r="V2291" s="5" t="str">
        <f>IF(ActividadesCom[[#This Row],[NIVEL 3]]&lt;&gt;0,VLOOKUP(ActividadesCom[[#This Row],[NIVEL 3]],Catálogo!A:B,2,FALSE),"")</f>
        <v/>
      </c>
      <c r="W2291" s="5"/>
      <c r="X2291" s="6"/>
      <c r="Y2291" s="5"/>
      <c r="Z2291" s="5"/>
      <c r="AA2291" s="5" t="str">
        <f>IF(ActividadesCom[[#This Row],[NIVEL 4]]&lt;&gt;0,VLOOKUP(ActividadesCom[[#This Row],[NIVEL 4]],Catálogo!A:B,2,FALSE),"")</f>
        <v/>
      </c>
      <c r="AB2291" s="5"/>
      <c r="AC2291" s="6"/>
      <c r="AD2291" s="5"/>
      <c r="AE2291" s="5"/>
      <c r="AF2291" s="5" t="str">
        <f>IF(ActividadesCom[[#This Row],[NIVEL 5]]&lt;&gt;0,VLOOKUP(ActividadesCom[[#This Row],[NIVEL 5]],Catálogo!A:B,2,FALSE),"")</f>
        <v/>
      </c>
      <c r="AG2291" s="5"/>
      <c r="AH2291" s="2"/>
      <c r="AI2291" s="2"/>
    </row>
    <row r="2292" spans="1:35" ht="30" customHeight="1" x14ac:dyDescent="0.25">
      <c r="A2292" s="7">
        <v>18470254</v>
      </c>
      <c r="B2292" s="97" t="str">
        <f>VLOOKUP(ActividadesCom[[#This Row],[NO. DE CONTROL]],'LISTADO ESTUDIANTES'!A:C,3,FALSE)</f>
        <v>RODRIGUEZ FABIAN GERARDO FRANCISCO</v>
      </c>
      <c r="C2292" s="97" t="str">
        <f>VLOOKUP(ActividadesCom[[#This Row],[NO. DE CONTROL]],'LISTADO ESTUDIANTES'!A:B,2,FALSE)</f>
        <v>INGENIERIA MECANICA</v>
      </c>
      <c r="D2292" s="18" t="str">
        <f>VLOOKUP(ActividadesCom[[#This Row],[NO. DE CONTROL]],'LISTADO ESTUDIANTES'!A:D,4,FALSE)</f>
        <v>ACTIVO(A)</v>
      </c>
      <c r="E2292" s="5">
        <f>SUM(ActividadesCom[[#This Row],[CRÉD. 1]],ActividadesCom[[#This Row],[CRÉD. 2]],ActividadesCom[[#This Row],[CRÉD. 3]],ActividadesCom[[#This Row],[CRÉD. 4]],ActividadesCom[[#This Row],[CRÉD. 5]])</f>
        <v>5</v>
      </c>
      <c r="F2292" s="17">
        <f>IF(ActividadesCom[[#This Row],[ÚLTIMO SEMESTRE CON CRÉDITOS]]&gt;0,ROUND(AVERAGE(ActividadesCom[[#This Row],[VALOR NIVEL 5]],ActividadesCom[[#This Row],[VALOR NIVEL 4]],ActividadesCom[[#This Row],[VALOR NIVEL 3]],ActividadesCom[[#This Row],[VALOR NIVEL 2]],ActividadesCom[[#This Row],[VALOR NIVEL 1]]),0),"")</f>
        <v>3</v>
      </c>
      <c r="G2292" s="5" t="str">
        <f>IF(ActividadesCom[[#This Row],[PROMEDIO]]="","",IF(ActividadesCom[[#This Row],[PROMEDIO]]&gt;=4,"EXCELENTE",IF(ActividadesCom[[#This Row],[PROMEDIO]]&gt;=3,"NOTABLE",IF(ActividadesCom[[#This Row],[PROMEDIO]]&gt;=2,"BUENO",IF(ActividadesCom[[#This Row],[PROMEDIO]]=1,"SUFICIENTE","")))))</f>
        <v>NOTABLE</v>
      </c>
      <c r="H2292" s="5">
        <f>MAX(ActividadesCom[[#This Row],[PERÍODO 1]],ActividadesCom[[#This Row],[PERÍODO 2]],ActividadesCom[[#This Row],[PERÍODO 3]],ActividadesCom[[#This Row],[PERÍODO 4]],ActividadesCom[[#This Row],[PERÍODO 5]])</f>
        <v>20221</v>
      </c>
      <c r="I2292" s="6" t="s">
        <v>4874</v>
      </c>
      <c r="J2292" s="5">
        <v>20221</v>
      </c>
      <c r="K2292" s="5" t="s">
        <v>4010</v>
      </c>
      <c r="L2292" s="5">
        <f>IF(ActividadesCom[[#This Row],[NIVEL 1]]&lt;&gt;0,VLOOKUP(ActividadesCom[[#This Row],[NIVEL 1]],Catálogo!A:B,2,FALSE),"")</f>
        <v>2</v>
      </c>
      <c r="M2292" s="5">
        <v>1</v>
      </c>
      <c r="N2292" s="6" t="s">
        <v>4748</v>
      </c>
      <c r="O2292" s="5">
        <v>20221</v>
      </c>
      <c r="P2292" s="5" t="s">
        <v>4008</v>
      </c>
      <c r="Q2292" s="5">
        <f>IF(ActividadesCom[[#This Row],[NIVEL 2]]&lt;&gt;0,VLOOKUP(ActividadesCom[[#This Row],[NIVEL 2]],Catálogo!A:B,2,FALSE),"")</f>
        <v>4</v>
      </c>
      <c r="R2292" s="5">
        <v>1</v>
      </c>
      <c r="S2292" s="6" t="s">
        <v>4917</v>
      </c>
      <c r="T2292" s="5">
        <v>20221</v>
      </c>
      <c r="U2292" s="5" t="s">
        <v>4009</v>
      </c>
      <c r="V2292" s="5">
        <f>IF(ActividadesCom[[#This Row],[NIVEL 3]]&lt;&gt;0,VLOOKUP(ActividadesCom[[#This Row],[NIVEL 3]],Catálogo!A:B,2,FALSE),"")</f>
        <v>3</v>
      </c>
      <c r="W2292" s="5">
        <v>1</v>
      </c>
      <c r="X2292" s="6" t="s">
        <v>31</v>
      </c>
      <c r="Y2292" s="5">
        <v>20191</v>
      </c>
      <c r="Z2292" s="5" t="s">
        <v>4009</v>
      </c>
      <c r="AA2292" s="5">
        <f>IF(ActividadesCom[[#This Row],[NIVEL 4]]&lt;&gt;0,VLOOKUP(ActividadesCom[[#This Row],[NIVEL 4]],Catálogo!A:B,2,FALSE),"")</f>
        <v>3</v>
      </c>
      <c r="AB2292" s="5">
        <v>1</v>
      </c>
      <c r="AC2292" s="6" t="s">
        <v>31</v>
      </c>
      <c r="AD2292" s="5">
        <v>20183</v>
      </c>
      <c r="AE2292" s="5" t="s">
        <v>4010</v>
      </c>
      <c r="AF2292" s="5">
        <f>IF(ActividadesCom[[#This Row],[NIVEL 5]]&lt;&gt;0,VLOOKUP(ActividadesCom[[#This Row],[NIVEL 5]],Catálogo!A:B,2,FALSE),"")</f>
        <v>2</v>
      </c>
      <c r="AG2292" s="5">
        <v>1</v>
      </c>
      <c r="AH2292" s="2"/>
      <c r="AI2292" s="2"/>
    </row>
    <row r="2293" spans="1:35" ht="30" hidden="1" customHeight="1" x14ac:dyDescent="0.25">
      <c r="A2293" s="7">
        <v>18470255</v>
      </c>
      <c r="B2293" s="97" t="str">
        <f>VLOOKUP(ActividadesCom[[#This Row],[NO. DE CONTROL]],'LISTADO ESTUDIANTES'!A:C,3,FALSE)</f>
        <v>PECH GUTIERREZ ERIK FELIPE</v>
      </c>
      <c r="C2293" s="97" t="str">
        <f>VLOOKUP(ActividadesCom[[#This Row],[NO. DE CONTROL]],'LISTADO ESTUDIANTES'!A:B,2,FALSE)</f>
        <v>INGENIERIA EN SISTEMAS COMPUTACIONALES</v>
      </c>
      <c r="D2293" s="18" t="str">
        <f>VLOOKUP(ActividadesCom[[#This Row],[NO. DE CONTROL]],'LISTADO ESTUDIANTES'!A:D,4,FALSE)</f>
        <v>BAJA</v>
      </c>
      <c r="E2293" s="5">
        <f>SUM(ActividadesCom[[#This Row],[CRÉD. 1]],ActividadesCom[[#This Row],[CRÉD. 2]],ActividadesCom[[#This Row],[CRÉD. 3]],ActividadesCom[[#This Row],[CRÉD. 4]],ActividadesCom[[#This Row],[CRÉD. 5]])</f>
        <v>1</v>
      </c>
      <c r="F2293" s="17">
        <f>IF(ActividadesCom[[#This Row],[ÚLTIMO SEMESTRE CON CRÉDITOS]]&gt;0,ROUND(AVERAGE(ActividadesCom[[#This Row],[VALOR NIVEL 5]],ActividadesCom[[#This Row],[VALOR NIVEL 4]],ActividadesCom[[#This Row],[VALOR NIVEL 3]],ActividadesCom[[#This Row],[VALOR NIVEL 2]],ActividadesCom[[#This Row],[VALOR NIVEL 1]]),0),"")</f>
        <v>3</v>
      </c>
      <c r="G2293" s="5" t="str">
        <f>IF(ActividadesCom[[#This Row],[PROMEDIO]]="","",IF(ActividadesCom[[#This Row],[PROMEDIO]]&gt;=4,"EXCELENTE",IF(ActividadesCom[[#This Row],[PROMEDIO]]&gt;=3,"NOTABLE",IF(ActividadesCom[[#This Row],[PROMEDIO]]&gt;=2,"BUENO",IF(ActividadesCom[[#This Row],[PROMEDIO]]=1,"SUFICIENTE","")))))</f>
        <v>NOTABLE</v>
      </c>
      <c r="H2293" s="5">
        <f>MAX(ActividadesCom[[#This Row],[PERÍODO 1]],ActividadesCom[[#This Row],[PERÍODO 2]],ActividadesCom[[#This Row],[PERÍODO 3]],ActividadesCom[[#This Row],[PERÍODO 4]],ActividadesCom[[#This Row],[PERÍODO 5]])</f>
        <v>20183</v>
      </c>
      <c r="I2293" s="6"/>
      <c r="J2293" s="5"/>
      <c r="K2293" s="5"/>
      <c r="L2293" s="5" t="str">
        <f>IF(ActividadesCom[[#This Row],[NIVEL 1]]&lt;&gt;0,VLOOKUP(ActividadesCom[[#This Row],[NIVEL 1]],Catálogo!A:B,2,FALSE),"")</f>
        <v/>
      </c>
      <c r="M2293" s="5"/>
      <c r="N2293" s="6"/>
      <c r="O2293" s="5"/>
      <c r="P2293" s="5"/>
      <c r="Q2293" s="5" t="str">
        <f>IF(ActividadesCom[[#This Row],[NIVEL 2]]&lt;&gt;0,VLOOKUP(ActividadesCom[[#This Row],[NIVEL 2]],Catálogo!A:B,2,FALSE),"")</f>
        <v/>
      </c>
      <c r="R2293" s="5"/>
      <c r="S2293" s="6"/>
      <c r="T2293" s="5"/>
      <c r="U2293" s="5"/>
      <c r="V2293" s="5" t="str">
        <f>IF(ActividadesCom[[#This Row],[NIVEL 3]]&lt;&gt;0,VLOOKUP(ActividadesCom[[#This Row],[NIVEL 3]],Catálogo!A:B,2,FALSE),"")</f>
        <v/>
      </c>
      <c r="W2293" s="5"/>
      <c r="X2293" s="6"/>
      <c r="Y2293" s="5"/>
      <c r="Z2293" s="5"/>
      <c r="AA2293" s="5" t="str">
        <f>IF(ActividadesCom[[#This Row],[NIVEL 4]]&lt;&gt;0,VLOOKUP(ActividadesCom[[#This Row],[NIVEL 4]],Catálogo!A:B,2,FALSE),"")</f>
        <v/>
      </c>
      <c r="AB2293" s="5"/>
      <c r="AC2293" s="6" t="s">
        <v>27</v>
      </c>
      <c r="AD2293" s="5">
        <v>20183</v>
      </c>
      <c r="AE2293" s="5" t="s">
        <v>4009</v>
      </c>
      <c r="AF2293" s="5">
        <f>IF(ActividadesCom[[#This Row],[NIVEL 5]]&lt;&gt;0,VLOOKUP(ActividadesCom[[#This Row],[NIVEL 5]],Catálogo!A:B,2,FALSE),"")</f>
        <v>3</v>
      </c>
      <c r="AG2293" s="5">
        <v>1</v>
      </c>
      <c r="AH2293" s="2"/>
      <c r="AI2293" s="2"/>
    </row>
    <row r="2294" spans="1:35" ht="30" hidden="1" customHeight="1" x14ac:dyDescent="0.25">
      <c r="A2294" s="7">
        <v>18470256</v>
      </c>
      <c r="B2294" s="97" t="str">
        <f>VLOOKUP(ActividadesCom[[#This Row],[NO. DE CONTROL]],'LISTADO ESTUDIANTES'!A:C,3,FALSE)</f>
        <v>ANCHEVIDA GOMEZ ANTHONY JAHERS</v>
      </c>
      <c r="C2294" s="97" t="str">
        <f>VLOOKUP(ActividadesCom[[#This Row],[NO. DE CONTROL]],'LISTADO ESTUDIANTES'!A:B,2,FALSE)</f>
        <v>INGENIERIA MECANICA</v>
      </c>
      <c r="D2294" s="18" t="str">
        <f>VLOOKUP(ActividadesCom[[#This Row],[NO. DE CONTROL]],'LISTADO ESTUDIANTES'!A:D,4,FALSE)</f>
        <v>BAJA</v>
      </c>
      <c r="E2294" s="5">
        <f>SUM(ActividadesCom[[#This Row],[CRÉD. 1]],ActividadesCom[[#This Row],[CRÉD. 2]],ActividadesCom[[#This Row],[CRÉD. 3]],ActividadesCom[[#This Row],[CRÉD. 4]],ActividadesCom[[#This Row],[CRÉD. 5]])</f>
        <v>0</v>
      </c>
      <c r="F2294" s="17" t="str">
        <f>IF(ActividadesCom[[#This Row],[ÚLTIMO SEMESTRE CON CRÉDITOS]]&gt;0,ROUND(AVERAGE(ActividadesCom[[#This Row],[VALOR NIVEL 5]],ActividadesCom[[#This Row],[VALOR NIVEL 4]],ActividadesCom[[#This Row],[VALOR NIVEL 3]],ActividadesCom[[#This Row],[VALOR NIVEL 2]],ActividadesCom[[#This Row],[VALOR NIVEL 1]]),0),"")</f>
        <v/>
      </c>
      <c r="G2294" s="5" t="str">
        <f>IF(ActividadesCom[[#This Row],[PROMEDIO]]="","",IF(ActividadesCom[[#This Row],[PROMEDIO]]&gt;=4,"EXCELENTE",IF(ActividadesCom[[#This Row],[PROMEDIO]]&gt;=3,"NOTABLE",IF(ActividadesCom[[#This Row],[PROMEDIO]]&gt;=2,"BUENO",IF(ActividadesCom[[#This Row],[PROMEDIO]]=1,"SUFICIENTE","")))))</f>
        <v/>
      </c>
      <c r="H2294" s="5">
        <f>MAX(ActividadesCom[[#This Row],[PERÍODO 1]],ActividadesCom[[#This Row],[PERÍODO 2]],ActividadesCom[[#This Row],[PERÍODO 3]],ActividadesCom[[#This Row],[PERÍODO 4]],ActividadesCom[[#This Row],[PERÍODO 5]])</f>
        <v>0</v>
      </c>
      <c r="I2294" s="6"/>
      <c r="J2294" s="5"/>
      <c r="K2294" s="5"/>
      <c r="L2294" s="5" t="str">
        <f>IF(ActividadesCom[[#This Row],[NIVEL 1]]&lt;&gt;0,VLOOKUP(ActividadesCom[[#This Row],[NIVEL 1]],Catálogo!A:B,2,FALSE),"")</f>
        <v/>
      </c>
      <c r="M2294" s="5"/>
      <c r="N2294" s="6"/>
      <c r="O2294" s="5"/>
      <c r="P2294" s="5"/>
      <c r="Q2294" s="5" t="str">
        <f>IF(ActividadesCom[[#This Row],[NIVEL 2]]&lt;&gt;0,VLOOKUP(ActividadesCom[[#This Row],[NIVEL 2]],Catálogo!A:B,2,FALSE),"")</f>
        <v/>
      </c>
      <c r="R2294" s="5"/>
      <c r="S2294" s="6"/>
      <c r="T2294" s="5"/>
      <c r="U2294" s="5"/>
      <c r="V2294" s="5" t="str">
        <f>IF(ActividadesCom[[#This Row],[NIVEL 3]]&lt;&gt;0,VLOOKUP(ActividadesCom[[#This Row],[NIVEL 3]],Catálogo!A:B,2,FALSE),"")</f>
        <v/>
      </c>
      <c r="W2294" s="5"/>
      <c r="X2294" s="6"/>
      <c r="Y2294" s="5"/>
      <c r="Z2294" s="5"/>
      <c r="AA2294" s="5" t="str">
        <f>IF(ActividadesCom[[#This Row],[NIVEL 4]]&lt;&gt;0,VLOOKUP(ActividadesCom[[#This Row],[NIVEL 4]],Catálogo!A:B,2,FALSE),"")</f>
        <v/>
      </c>
      <c r="AB2294" s="5"/>
      <c r="AC2294" s="6"/>
      <c r="AD2294" s="5"/>
      <c r="AE2294" s="5"/>
      <c r="AF2294" s="5" t="str">
        <f>IF(ActividadesCom[[#This Row],[NIVEL 5]]&lt;&gt;0,VLOOKUP(ActividadesCom[[#This Row],[NIVEL 5]],Catálogo!A:B,2,FALSE),"")</f>
        <v/>
      </c>
      <c r="AG2294" s="5"/>
      <c r="AH2294" s="2"/>
      <c r="AI2294" s="2"/>
    </row>
    <row r="2295" spans="1:35" ht="30" customHeight="1" x14ac:dyDescent="0.25">
      <c r="A2295" s="7">
        <v>18470257</v>
      </c>
      <c r="B2295" s="97" t="str">
        <f>VLOOKUP(ActividadesCom[[#This Row],[NO. DE CONTROL]],'LISTADO ESTUDIANTES'!A:C,3,FALSE)</f>
        <v>SANSORES CHAN GERARDO DAVID</v>
      </c>
      <c r="C2295" s="97" t="str">
        <f>VLOOKUP(ActividadesCom[[#This Row],[NO. DE CONTROL]],'LISTADO ESTUDIANTES'!A:B,2,FALSE)</f>
        <v>INGENIERIA EN GESTION EMPRESARIAL</v>
      </c>
      <c r="D2295" s="18" t="str">
        <f>VLOOKUP(ActividadesCom[[#This Row],[NO. DE CONTROL]],'LISTADO ESTUDIANTES'!A:D,4,FALSE)</f>
        <v>ACTIVO(A)</v>
      </c>
      <c r="E2295" s="5">
        <f>SUM(ActividadesCom[[#This Row],[CRÉD. 1]],ActividadesCom[[#This Row],[CRÉD. 2]],ActividadesCom[[#This Row],[CRÉD. 3]],ActividadesCom[[#This Row],[CRÉD. 4]],ActividadesCom[[#This Row],[CRÉD. 5]])</f>
        <v>5</v>
      </c>
      <c r="F2295" s="17">
        <f>IF(ActividadesCom[[#This Row],[ÚLTIMO SEMESTRE CON CRÉDITOS]]&gt;0,ROUND(AVERAGE(ActividadesCom[[#This Row],[VALOR NIVEL 5]],ActividadesCom[[#This Row],[VALOR NIVEL 4]],ActividadesCom[[#This Row],[VALOR NIVEL 3]],ActividadesCom[[#This Row],[VALOR NIVEL 2]],ActividadesCom[[#This Row],[VALOR NIVEL 1]]),0),"")</f>
        <v>3</v>
      </c>
      <c r="G2295" s="5" t="str">
        <f>IF(ActividadesCom[[#This Row],[PROMEDIO]]="","",IF(ActividadesCom[[#This Row],[PROMEDIO]]&gt;=4,"EXCELENTE",IF(ActividadesCom[[#This Row],[PROMEDIO]]&gt;=3,"NOTABLE",IF(ActividadesCom[[#This Row],[PROMEDIO]]&gt;=2,"BUENO",IF(ActividadesCom[[#This Row],[PROMEDIO]]=1,"SUFICIENTE","")))))</f>
        <v>NOTABLE</v>
      </c>
      <c r="H2295" s="5">
        <f>MAX(ActividadesCom[[#This Row],[PERÍODO 1]],ActividadesCom[[#This Row],[PERÍODO 2]],ActividadesCom[[#This Row],[PERÍODO 3]],ActividadesCom[[#This Row],[PERÍODO 4]],ActividadesCom[[#This Row],[PERÍODO 5]])</f>
        <v>20211</v>
      </c>
      <c r="I2295" s="6" t="s">
        <v>4123</v>
      </c>
      <c r="J2295" s="5">
        <v>20203</v>
      </c>
      <c r="K2295" s="5" t="s">
        <v>4010</v>
      </c>
      <c r="L2295" s="5">
        <f>IF(ActividadesCom[[#This Row],[NIVEL 1]]&lt;&gt;0,VLOOKUP(ActividadesCom[[#This Row],[NIVEL 1]],Catálogo!A:B,2,FALSE),"")</f>
        <v>2</v>
      </c>
      <c r="M2295" s="5">
        <v>1</v>
      </c>
      <c r="N2295" s="6" t="s">
        <v>4530</v>
      </c>
      <c r="O2295" s="5">
        <v>20211</v>
      </c>
      <c r="P2295" s="5" t="s">
        <v>4008</v>
      </c>
      <c r="Q2295" s="5">
        <f>IF(ActividadesCom[[#This Row],[NIVEL 2]]&lt;&gt;0,VLOOKUP(ActividadesCom[[#This Row],[NIVEL 2]],Catálogo!A:B,2,FALSE),"")</f>
        <v>4</v>
      </c>
      <c r="R2295" s="5">
        <v>1</v>
      </c>
      <c r="S2295" s="6" t="s">
        <v>4530</v>
      </c>
      <c r="T2295" s="5">
        <v>20211</v>
      </c>
      <c r="U2295" s="5" t="s">
        <v>4008</v>
      </c>
      <c r="V2295" s="5">
        <f>IF(ActividadesCom[[#This Row],[NIVEL 3]]&lt;&gt;0,VLOOKUP(ActividadesCom[[#This Row],[NIVEL 3]],Catálogo!A:B,2,FALSE),"")</f>
        <v>4</v>
      </c>
      <c r="W2295" s="5">
        <v>1</v>
      </c>
      <c r="X2295" s="6" t="s">
        <v>30</v>
      </c>
      <c r="Y2295" s="5">
        <v>20211</v>
      </c>
      <c r="Z2295" s="5" t="s">
        <v>4008</v>
      </c>
      <c r="AA2295" s="5">
        <f>IF(ActividadesCom[[#This Row],[NIVEL 4]]&lt;&gt;0,VLOOKUP(ActividadesCom[[#This Row],[NIVEL 4]],Catálogo!A:B,2,FALSE),"")</f>
        <v>4</v>
      </c>
      <c r="AB2295" s="5">
        <v>1</v>
      </c>
      <c r="AC2295" s="6" t="s">
        <v>31</v>
      </c>
      <c r="AD2295" s="5">
        <v>20183</v>
      </c>
      <c r="AE2295" s="5" t="s">
        <v>4010</v>
      </c>
      <c r="AF2295" s="5">
        <f>IF(ActividadesCom[[#This Row],[NIVEL 5]]&lt;&gt;0,VLOOKUP(ActividadesCom[[#This Row],[NIVEL 5]],Catálogo!A:B,2,FALSE),"")</f>
        <v>2</v>
      </c>
      <c r="AG2295" s="5">
        <v>1</v>
      </c>
      <c r="AH2295" s="2"/>
      <c r="AI2295" s="2"/>
    </row>
    <row r="2296" spans="1:35" ht="30" customHeight="1" x14ac:dyDescent="0.25">
      <c r="A2296" s="7">
        <v>18470258</v>
      </c>
      <c r="B2296" s="97" t="str">
        <f>VLOOKUP(ActividadesCom[[#This Row],[NO. DE CONTROL]],'LISTADO ESTUDIANTES'!A:C,3,FALSE)</f>
        <v>SABALA PEREZ DIANA LAURA</v>
      </c>
      <c r="C2296" s="97" t="str">
        <f>VLOOKUP(ActividadesCom[[#This Row],[NO. DE CONTROL]],'LISTADO ESTUDIANTES'!A:B,2,FALSE)</f>
        <v>INGENIERIA EN SISTEMAS COMPUTACIONALES</v>
      </c>
      <c r="D2296" s="18" t="str">
        <f>VLOOKUP(ActividadesCom[[#This Row],[NO. DE CONTROL]],'LISTADO ESTUDIANTES'!A:D,4,FALSE)</f>
        <v>ACTIVO(A)</v>
      </c>
      <c r="E2296" s="5">
        <f>SUM(ActividadesCom[[#This Row],[CRÉD. 1]],ActividadesCom[[#This Row],[CRÉD. 2]],ActividadesCom[[#This Row],[CRÉD. 3]],ActividadesCom[[#This Row],[CRÉD. 4]],ActividadesCom[[#This Row],[CRÉD. 5]])</f>
        <v>5</v>
      </c>
      <c r="F2296" s="17">
        <f>IF(ActividadesCom[[#This Row],[ÚLTIMO SEMESTRE CON CRÉDITOS]]&gt;0,ROUND(AVERAGE(ActividadesCom[[#This Row],[VALOR NIVEL 5]],ActividadesCom[[#This Row],[VALOR NIVEL 4]],ActividadesCom[[#This Row],[VALOR NIVEL 3]],ActividadesCom[[#This Row],[VALOR NIVEL 2]],ActividadesCom[[#This Row],[VALOR NIVEL 1]]),0),"")</f>
        <v>4</v>
      </c>
      <c r="G2296" s="5" t="str">
        <f>IF(ActividadesCom[[#This Row],[PROMEDIO]]="","",IF(ActividadesCom[[#This Row],[PROMEDIO]]&gt;=4,"EXCELENTE",IF(ActividadesCom[[#This Row],[PROMEDIO]]&gt;=3,"NOTABLE",IF(ActividadesCom[[#This Row],[PROMEDIO]]&gt;=2,"BUENO",IF(ActividadesCom[[#This Row],[PROMEDIO]]=1,"SUFICIENTE","")))))</f>
        <v>EXCELENTE</v>
      </c>
      <c r="H2296" s="5">
        <f>MAX(ActividadesCom[[#This Row],[PERÍODO 1]],ActividadesCom[[#This Row],[PERÍODO 2]],ActividadesCom[[#This Row],[PERÍODO 3]],ActividadesCom[[#This Row],[PERÍODO 4]],ActividadesCom[[#This Row],[PERÍODO 5]])</f>
        <v>20213</v>
      </c>
      <c r="I2296" s="6" t="s">
        <v>4196</v>
      </c>
      <c r="J2296" s="5">
        <v>20203</v>
      </c>
      <c r="K2296" s="5" t="s">
        <v>4008</v>
      </c>
      <c r="L2296" s="5">
        <f>IF(ActividadesCom[[#This Row],[NIVEL 1]]&lt;&gt;0,VLOOKUP(ActividadesCom[[#This Row],[NIVEL 1]],Catálogo!A:B,2,FALSE),"")</f>
        <v>4</v>
      </c>
      <c r="M2296" s="11">
        <v>2</v>
      </c>
      <c r="N2296" s="6" t="s">
        <v>4956</v>
      </c>
      <c r="O2296" s="5">
        <v>20213</v>
      </c>
      <c r="P2296" s="5" t="s">
        <v>4008</v>
      </c>
      <c r="Q2296" s="5">
        <f>IF(ActividadesCom[[#This Row],[NIVEL 2]]&lt;&gt;0,VLOOKUP(ActividadesCom[[#This Row],[NIVEL 2]],Catálogo!A:B,2,FALSE),"")</f>
        <v>4</v>
      </c>
      <c r="R2296" s="5">
        <v>1</v>
      </c>
      <c r="S2296" s="6"/>
      <c r="T2296" s="5"/>
      <c r="U2296" s="5"/>
      <c r="V2296" s="5" t="str">
        <f>IF(ActividadesCom[[#This Row],[NIVEL 3]]&lt;&gt;0,VLOOKUP(ActividadesCom[[#This Row],[NIVEL 3]],Catálogo!A:B,2,FALSE),"")</f>
        <v/>
      </c>
      <c r="W2296" s="5"/>
      <c r="X2296" s="6" t="s">
        <v>818</v>
      </c>
      <c r="Y2296" s="5">
        <v>20191</v>
      </c>
      <c r="Z2296" s="5" t="s">
        <v>4008</v>
      </c>
      <c r="AA2296" s="5">
        <f>IF(ActividadesCom[[#This Row],[NIVEL 4]]&lt;&gt;0,VLOOKUP(ActividadesCom[[#This Row],[NIVEL 4]],Catálogo!A:B,2,FALSE),"")</f>
        <v>4</v>
      </c>
      <c r="AB2296" s="5">
        <v>1</v>
      </c>
      <c r="AC2296" s="6" t="s">
        <v>42</v>
      </c>
      <c r="AD2296" s="5">
        <v>20183</v>
      </c>
      <c r="AE2296" s="5" t="s">
        <v>4009</v>
      </c>
      <c r="AF2296" s="5">
        <f>IF(ActividadesCom[[#This Row],[NIVEL 5]]&lt;&gt;0,VLOOKUP(ActividadesCom[[#This Row],[NIVEL 5]],Catálogo!A:B,2,FALSE),"")</f>
        <v>3</v>
      </c>
      <c r="AG2296" s="5">
        <v>1</v>
      </c>
      <c r="AH2296" s="2"/>
      <c r="AI2296" s="2"/>
    </row>
    <row r="2297" spans="1:35" ht="30" customHeight="1" x14ac:dyDescent="0.25">
      <c r="A2297" s="7">
        <v>18470259</v>
      </c>
      <c r="B2297" s="97" t="str">
        <f>VLOOKUP(ActividadesCom[[#This Row],[NO. DE CONTROL]],'LISTADO ESTUDIANTES'!A:C,3,FALSE)</f>
        <v>ANCHEVIDA UCO ANGEL JESUS</v>
      </c>
      <c r="C2297" s="97" t="str">
        <f>VLOOKUP(ActividadesCom[[#This Row],[NO. DE CONTROL]],'LISTADO ESTUDIANTES'!A:B,2,FALSE)</f>
        <v>INGENIERIA EN SISTEMAS COMPUTACIONALES</v>
      </c>
      <c r="D2297" s="18" t="str">
        <f>VLOOKUP(ActividadesCom[[#This Row],[NO. DE CONTROL]],'LISTADO ESTUDIANTES'!A:D,4,FALSE)</f>
        <v>ACTIVO(A)</v>
      </c>
      <c r="E2297" s="5">
        <f>SUM(ActividadesCom[[#This Row],[CRÉD. 1]],ActividadesCom[[#This Row],[CRÉD. 2]],ActividadesCom[[#This Row],[CRÉD. 3]],ActividadesCom[[#This Row],[CRÉD. 4]],ActividadesCom[[#This Row],[CRÉD. 5]])</f>
        <v>5</v>
      </c>
      <c r="F2297" s="17">
        <f>IF(ActividadesCom[[#This Row],[ÚLTIMO SEMESTRE CON CRÉDITOS]]&gt;0,ROUND(AVERAGE(ActividadesCom[[#This Row],[VALOR NIVEL 5]],ActividadesCom[[#This Row],[VALOR NIVEL 4]],ActividadesCom[[#This Row],[VALOR NIVEL 3]],ActividadesCom[[#This Row],[VALOR NIVEL 2]],ActividadesCom[[#This Row],[VALOR NIVEL 1]]),0),"")</f>
        <v>4</v>
      </c>
      <c r="G2297" s="5" t="str">
        <f>IF(ActividadesCom[[#This Row],[PROMEDIO]]="","",IF(ActividadesCom[[#This Row],[PROMEDIO]]&gt;=4,"EXCELENTE",IF(ActividadesCom[[#This Row],[PROMEDIO]]&gt;=3,"NOTABLE",IF(ActividadesCom[[#This Row],[PROMEDIO]]&gt;=2,"BUENO",IF(ActividadesCom[[#This Row],[PROMEDIO]]=1,"SUFICIENTE","")))))</f>
        <v>EXCELENTE</v>
      </c>
      <c r="H2297" s="5">
        <f>MAX(ActividadesCom[[#This Row],[PERÍODO 1]],ActividadesCom[[#This Row],[PERÍODO 2]],ActividadesCom[[#This Row],[PERÍODO 3]],ActividadesCom[[#This Row],[PERÍODO 4]],ActividadesCom[[#This Row],[PERÍODO 5]])</f>
        <v>20211</v>
      </c>
      <c r="I2297" s="6" t="s">
        <v>4197</v>
      </c>
      <c r="J2297" s="5">
        <v>20203</v>
      </c>
      <c r="K2297" s="5" t="s">
        <v>4008</v>
      </c>
      <c r="L2297" s="5">
        <f>IF(ActividadesCom[[#This Row],[NIVEL 1]]&lt;&gt;0,VLOOKUP(ActividadesCom[[#This Row],[NIVEL 1]],Catálogo!A:B,2,FALSE),"")</f>
        <v>4</v>
      </c>
      <c r="M2297" s="5">
        <v>2</v>
      </c>
      <c r="N2297" s="6" t="s">
        <v>4508</v>
      </c>
      <c r="O2297" s="5">
        <v>20211</v>
      </c>
      <c r="P2297" s="5" t="s">
        <v>4008</v>
      </c>
      <c r="Q2297" s="5">
        <f>IF(ActividadesCom[[#This Row],[NIVEL 2]]&lt;&gt;0,VLOOKUP(ActividadesCom[[#This Row],[NIVEL 2]],Catálogo!A:B,2,FALSE),"")</f>
        <v>4</v>
      </c>
      <c r="R2297" s="5">
        <v>1</v>
      </c>
      <c r="S2297" s="6"/>
      <c r="T2297" s="5"/>
      <c r="U2297" s="5"/>
      <c r="V2297" s="5" t="str">
        <f>IF(ActividadesCom[[#This Row],[NIVEL 3]]&lt;&gt;0,VLOOKUP(ActividadesCom[[#This Row],[NIVEL 3]],Catálogo!A:B,2,FALSE),"")</f>
        <v/>
      </c>
      <c r="W2297" s="5"/>
      <c r="X2297" s="6" t="s">
        <v>133</v>
      </c>
      <c r="Y2297" s="5">
        <v>20191</v>
      </c>
      <c r="Z2297" s="5" t="s">
        <v>4009</v>
      </c>
      <c r="AA2297" s="5">
        <f>IF(ActividadesCom[[#This Row],[NIVEL 4]]&lt;&gt;0,VLOOKUP(ActividadesCom[[#This Row],[NIVEL 4]],Catálogo!A:B,2,FALSE),"")</f>
        <v>3</v>
      </c>
      <c r="AB2297" s="5">
        <v>1</v>
      </c>
      <c r="AC2297" s="6" t="s">
        <v>42</v>
      </c>
      <c r="AD2297" s="5">
        <v>20183</v>
      </c>
      <c r="AE2297" s="5" t="s">
        <v>4009</v>
      </c>
      <c r="AF2297" s="5">
        <f>IF(ActividadesCom[[#This Row],[NIVEL 5]]&lt;&gt;0,VLOOKUP(ActividadesCom[[#This Row],[NIVEL 5]],Catálogo!A:B,2,FALSE),"")</f>
        <v>3</v>
      </c>
      <c r="AG2297" s="5">
        <v>1</v>
      </c>
      <c r="AH2297" s="2"/>
      <c r="AI2297" s="2"/>
    </row>
    <row r="2298" spans="1:35" ht="30" hidden="1" customHeight="1" x14ac:dyDescent="0.25">
      <c r="A2298" s="7">
        <v>18470260</v>
      </c>
      <c r="B2298" s="97" t="str">
        <f>VLOOKUP(ActividadesCom[[#This Row],[NO. DE CONTROL]],'LISTADO ESTUDIANTES'!A:C,3,FALSE)</f>
        <v>NEGRON DIAZ JORGE LUIS</v>
      </c>
      <c r="C2298" s="97" t="str">
        <f>VLOOKUP(ActividadesCom[[#This Row],[NO. DE CONTROL]],'LISTADO ESTUDIANTES'!A:B,2,FALSE)</f>
        <v>INGENIERIA MECANICA</v>
      </c>
      <c r="D2298" s="18" t="str">
        <f>VLOOKUP(ActividadesCom[[#This Row],[NO. DE CONTROL]],'LISTADO ESTUDIANTES'!A:D,4,FALSE)</f>
        <v>BAJA</v>
      </c>
      <c r="E2298" s="5">
        <f>SUM(ActividadesCom[[#This Row],[CRÉD. 1]],ActividadesCom[[#This Row],[CRÉD. 2]],ActividadesCom[[#This Row],[CRÉD. 3]],ActividadesCom[[#This Row],[CRÉD. 4]],ActividadesCom[[#This Row],[CRÉD. 5]])</f>
        <v>1</v>
      </c>
      <c r="F2298" s="17">
        <f>IF(ActividadesCom[[#This Row],[ÚLTIMO SEMESTRE CON CRÉDITOS]]&gt;0,ROUND(AVERAGE(ActividadesCom[[#This Row],[VALOR NIVEL 5]],ActividadesCom[[#This Row],[VALOR NIVEL 4]],ActividadesCom[[#This Row],[VALOR NIVEL 3]],ActividadesCom[[#This Row],[VALOR NIVEL 2]],ActividadesCom[[#This Row],[VALOR NIVEL 1]]),0),"")</f>
        <v>2</v>
      </c>
      <c r="G2298" s="5" t="str">
        <f>IF(ActividadesCom[[#This Row],[PROMEDIO]]="","",IF(ActividadesCom[[#This Row],[PROMEDIO]]&gt;=4,"EXCELENTE",IF(ActividadesCom[[#This Row],[PROMEDIO]]&gt;=3,"NOTABLE",IF(ActividadesCom[[#This Row],[PROMEDIO]]&gt;=2,"BUENO",IF(ActividadesCom[[#This Row],[PROMEDIO]]=1,"SUFICIENTE","")))))</f>
        <v>BUENO</v>
      </c>
      <c r="H2298" s="5">
        <f>MAX(ActividadesCom[[#This Row],[PERÍODO 1]],ActividadesCom[[#This Row],[PERÍODO 2]],ActividadesCom[[#This Row],[PERÍODO 3]],ActividadesCom[[#This Row],[PERÍODO 4]],ActividadesCom[[#This Row],[PERÍODO 5]])</f>
        <v>20183</v>
      </c>
      <c r="I2298" s="6"/>
      <c r="J2298" s="5"/>
      <c r="K2298" s="5"/>
      <c r="L2298" s="5" t="str">
        <f>IF(ActividadesCom[[#This Row],[NIVEL 1]]&lt;&gt;0,VLOOKUP(ActividadesCom[[#This Row],[NIVEL 1]],Catálogo!A:B,2,FALSE),"")</f>
        <v/>
      </c>
      <c r="M2298" s="5"/>
      <c r="N2298" s="6"/>
      <c r="O2298" s="5"/>
      <c r="P2298" s="5"/>
      <c r="Q2298" s="5" t="str">
        <f>IF(ActividadesCom[[#This Row],[NIVEL 2]]&lt;&gt;0,VLOOKUP(ActividadesCom[[#This Row],[NIVEL 2]],Catálogo!A:B,2,FALSE),"")</f>
        <v/>
      </c>
      <c r="R2298" s="5"/>
      <c r="S2298" s="6"/>
      <c r="T2298" s="5"/>
      <c r="U2298" s="5"/>
      <c r="V2298" s="5" t="str">
        <f>IF(ActividadesCom[[#This Row],[NIVEL 3]]&lt;&gt;0,VLOOKUP(ActividadesCom[[#This Row],[NIVEL 3]],Catálogo!A:B,2,FALSE),"")</f>
        <v/>
      </c>
      <c r="W2298" s="5"/>
      <c r="X2298" s="6"/>
      <c r="Y2298" s="5"/>
      <c r="Z2298" s="5"/>
      <c r="AA2298" s="5" t="str">
        <f>IF(ActividadesCom[[#This Row],[NIVEL 4]]&lt;&gt;0,VLOOKUP(ActividadesCom[[#This Row],[NIVEL 4]],Catálogo!A:B,2,FALSE),"")</f>
        <v/>
      </c>
      <c r="AB2298" s="5"/>
      <c r="AC2298" s="6" t="s">
        <v>27</v>
      </c>
      <c r="AD2298" s="5">
        <v>20183</v>
      </c>
      <c r="AE2298" s="5" t="s">
        <v>4010</v>
      </c>
      <c r="AF2298" s="5">
        <f>IF(ActividadesCom[[#This Row],[NIVEL 5]]&lt;&gt;0,VLOOKUP(ActividadesCom[[#This Row],[NIVEL 5]],Catálogo!A:B,2,FALSE),"")</f>
        <v>2</v>
      </c>
      <c r="AG2298" s="5">
        <v>1</v>
      </c>
      <c r="AH2298" s="2"/>
      <c r="AI2298" s="2"/>
    </row>
    <row r="2299" spans="1:35" ht="30" hidden="1" customHeight="1" x14ac:dyDescent="0.25">
      <c r="A2299" s="7">
        <v>18470261</v>
      </c>
      <c r="B2299" s="97" t="str">
        <f>VLOOKUP(ActividadesCom[[#This Row],[NO. DE CONTROL]],'LISTADO ESTUDIANTES'!A:C,3,FALSE)</f>
        <v xml:space="preserve"> HOIL CHRISTIAN ALEJANDRO</v>
      </c>
      <c r="C2299" s="97" t="str">
        <f>VLOOKUP(ActividadesCom[[#This Row],[NO. DE CONTROL]],'LISTADO ESTUDIANTES'!A:B,2,FALSE)</f>
        <v>INGENIERIA CIVIL</v>
      </c>
      <c r="D2299" s="18" t="str">
        <f>VLOOKUP(ActividadesCom[[#This Row],[NO. DE CONTROL]],'LISTADO ESTUDIANTES'!A:D,4,FALSE)</f>
        <v>BAJA</v>
      </c>
      <c r="E2299" s="5">
        <f>SUM(ActividadesCom[[#This Row],[CRÉD. 1]],ActividadesCom[[#This Row],[CRÉD. 2]],ActividadesCom[[#This Row],[CRÉD. 3]],ActividadesCom[[#This Row],[CRÉD. 4]],ActividadesCom[[#This Row],[CRÉD. 5]])</f>
        <v>0</v>
      </c>
      <c r="F2299" s="17" t="str">
        <f>IF(ActividadesCom[[#This Row],[ÚLTIMO SEMESTRE CON CRÉDITOS]]&gt;0,ROUND(AVERAGE(ActividadesCom[[#This Row],[VALOR NIVEL 5]],ActividadesCom[[#This Row],[VALOR NIVEL 4]],ActividadesCom[[#This Row],[VALOR NIVEL 3]],ActividadesCom[[#This Row],[VALOR NIVEL 2]],ActividadesCom[[#This Row],[VALOR NIVEL 1]]),0),"")</f>
        <v/>
      </c>
      <c r="G2299" s="5" t="str">
        <f>IF(ActividadesCom[[#This Row],[PROMEDIO]]="","",IF(ActividadesCom[[#This Row],[PROMEDIO]]&gt;=4,"EXCELENTE",IF(ActividadesCom[[#This Row],[PROMEDIO]]&gt;=3,"NOTABLE",IF(ActividadesCom[[#This Row],[PROMEDIO]]&gt;=2,"BUENO",IF(ActividadesCom[[#This Row],[PROMEDIO]]=1,"SUFICIENTE","")))))</f>
        <v/>
      </c>
      <c r="H2299" s="5">
        <f>MAX(ActividadesCom[[#This Row],[PERÍODO 1]],ActividadesCom[[#This Row],[PERÍODO 2]],ActividadesCom[[#This Row],[PERÍODO 3]],ActividadesCom[[#This Row],[PERÍODO 4]],ActividadesCom[[#This Row],[PERÍODO 5]])</f>
        <v>0</v>
      </c>
      <c r="I2299" s="6"/>
      <c r="J2299" s="5"/>
      <c r="K2299" s="5"/>
      <c r="L2299" s="5" t="str">
        <f>IF(ActividadesCom[[#This Row],[NIVEL 1]]&lt;&gt;0,VLOOKUP(ActividadesCom[[#This Row],[NIVEL 1]],Catálogo!A:B,2,FALSE),"")</f>
        <v/>
      </c>
      <c r="M2299" s="5"/>
      <c r="N2299" s="6"/>
      <c r="O2299" s="5"/>
      <c r="P2299" s="5"/>
      <c r="Q2299" s="5" t="str">
        <f>IF(ActividadesCom[[#This Row],[NIVEL 2]]&lt;&gt;0,VLOOKUP(ActividadesCom[[#This Row],[NIVEL 2]],Catálogo!A:B,2,FALSE),"")</f>
        <v/>
      </c>
      <c r="R2299" s="14"/>
      <c r="S2299" s="28"/>
      <c r="T2299" s="14"/>
      <c r="U2299" s="14"/>
      <c r="V2299" s="5" t="str">
        <f>IF(ActividadesCom[[#This Row],[NIVEL 3]]&lt;&gt;0,VLOOKUP(ActividadesCom[[#This Row],[NIVEL 3]],Catálogo!A:B,2,FALSE),"")</f>
        <v/>
      </c>
      <c r="W2299" s="14"/>
      <c r="X2299" s="6"/>
      <c r="Y2299" s="5"/>
      <c r="Z2299" s="5"/>
      <c r="AA2299" s="5" t="str">
        <f>IF(ActividadesCom[[#This Row],[NIVEL 4]]&lt;&gt;0,VLOOKUP(ActividadesCom[[#This Row],[NIVEL 4]],Catálogo!A:B,2,FALSE),"")</f>
        <v/>
      </c>
      <c r="AB2299" s="5"/>
      <c r="AC2299" s="6"/>
      <c r="AD2299" s="5"/>
      <c r="AE2299" s="5"/>
      <c r="AF2299" s="5" t="str">
        <f>IF(ActividadesCom[[#This Row],[NIVEL 5]]&lt;&gt;0,VLOOKUP(ActividadesCom[[#This Row],[NIVEL 5]],Catálogo!A:B,2,FALSE),"")</f>
        <v/>
      </c>
      <c r="AG2299" s="5"/>
      <c r="AH2299" s="2"/>
      <c r="AI2299" s="2"/>
    </row>
    <row r="2300" spans="1:35" ht="30" hidden="1" customHeight="1" x14ac:dyDescent="0.25">
      <c r="A2300" s="7">
        <v>18470262</v>
      </c>
      <c r="B2300" s="97" t="str">
        <f>VLOOKUP(ActividadesCom[[#This Row],[NO. DE CONTROL]],'LISTADO ESTUDIANTES'!A:C,3,FALSE)</f>
        <v>HERRERA VAZQUEZ JOSE ISIDRO</v>
      </c>
      <c r="C2300" s="97" t="str">
        <f>VLOOKUP(ActividadesCom[[#This Row],[NO. DE CONTROL]],'LISTADO ESTUDIANTES'!A:B,2,FALSE)</f>
        <v>INGENIERIA EN SISTEMAS COMPUTACIONALES</v>
      </c>
      <c r="D2300" s="18" t="str">
        <f>VLOOKUP(ActividadesCom[[#This Row],[NO. DE CONTROL]],'LISTADO ESTUDIANTES'!A:D,4,FALSE)</f>
        <v>BAJA</v>
      </c>
      <c r="E2300" s="5">
        <f>SUM(ActividadesCom[[#This Row],[CRÉD. 1]],ActividadesCom[[#This Row],[CRÉD. 2]],ActividadesCom[[#This Row],[CRÉD. 3]],ActividadesCom[[#This Row],[CRÉD. 4]],ActividadesCom[[#This Row],[CRÉD. 5]])</f>
        <v>1</v>
      </c>
      <c r="F2300" s="17">
        <f>IF(ActividadesCom[[#This Row],[ÚLTIMO SEMESTRE CON CRÉDITOS]]&gt;0,ROUND(AVERAGE(ActividadesCom[[#This Row],[VALOR NIVEL 5]],ActividadesCom[[#This Row],[VALOR NIVEL 4]],ActividadesCom[[#This Row],[VALOR NIVEL 3]],ActividadesCom[[#This Row],[VALOR NIVEL 2]],ActividadesCom[[#This Row],[VALOR NIVEL 1]]),0),"")</f>
        <v>3</v>
      </c>
      <c r="G2300" s="5" t="str">
        <f>IF(ActividadesCom[[#This Row],[PROMEDIO]]="","",IF(ActividadesCom[[#This Row],[PROMEDIO]]&gt;=4,"EXCELENTE",IF(ActividadesCom[[#This Row],[PROMEDIO]]&gt;=3,"NOTABLE",IF(ActividadesCom[[#This Row],[PROMEDIO]]&gt;=2,"BUENO",IF(ActividadesCom[[#This Row],[PROMEDIO]]=1,"SUFICIENTE","")))))</f>
        <v>NOTABLE</v>
      </c>
      <c r="H2300" s="5">
        <f>MAX(ActividadesCom[[#This Row],[PERÍODO 1]],ActividadesCom[[#This Row],[PERÍODO 2]],ActividadesCom[[#This Row],[PERÍODO 3]],ActividadesCom[[#This Row],[PERÍODO 4]],ActividadesCom[[#This Row],[PERÍODO 5]])</f>
        <v>20183</v>
      </c>
      <c r="I2300" s="6"/>
      <c r="J2300" s="5"/>
      <c r="K2300" s="5"/>
      <c r="L2300" s="5" t="str">
        <f>IF(ActividadesCom[[#This Row],[NIVEL 1]]&lt;&gt;0,VLOOKUP(ActividadesCom[[#This Row],[NIVEL 1]],Catálogo!A:B,2,FALSE),"")</f>
        <v/>
      </c>
      <c r="M2300" s="5"/>
      <c r="N2300" s="6"/>
      <c r="O2300" s="5"/>
      <c r="P2300" s="5"/>
      <c r="Q2300" s="5" t="str">
        <f>IF(ActividadesCom[[#This Row],[NIVEL 2]]&lt;&gt;0,VLOOKUP(ActividadesCom[[#This Row],[NIVEL 2]],Catálogo!A:B,2,FALSE),"")</f>
        <v/>
      </c>
      <c r="R2300" s="5"/>
      <c r="S2300" s="6"/>
      <c r="T2300" s="5"/>
      <c r="U2300" s="5"/>
      <c r="V2300" s="5" t="str">
        <f>IF(ActividadesCom[[#This Row],[NIVEL 3]]&lt;&gt;0,VLOOKUP(ActividadesCom[[#This Row],[NIVEL 3]],Catálogo!A:B,2,FALSE),"")</f>
        <v/>
      </c>
      <c r="W2300" s="5"/>
      <c r="X2300" s="6"/>
      <c r="Y2300" s="5"/>
      <c r="Z2300" s="5"/>
      <c r="AA2300" s="5" t="str">
        <f>IF(ActividadesCom[[#This Row],[NIVEL 4]]&lt;&gt;0,VLOOKUP(ActividadesCom[[#This Row],[NIVEL 4]],Catálogo!A:B,2,FALSE),"")</f>
        <v/>
      </c>
      <c r="AB2300" s="5"/>
      <c r="AC2300" s="6" t="s">
        <v>47</v>
      </c>
      <c r="AD2300" s="5">
        <v>20183</v>
      </c>
      <c r="AE2300" s="5" t="s">
        <v>4009</v>
      </c>
      <c r="AF2300" s="5">
        <f>IF(ActividadesCom[[#This Row],[NIVEL 5]]&lt;&gt;0,VLOOKUP(ActividadesCom[[#This Row],[NIVEL 5]],Catálogo!A:B,2,FALSE),"")</f>
        <v>3</v>
      </c>
      <c r="AG2300" s="5">
        <v>1</v>
      </c>
      <c r="AH2300" s="2"/>
      <c r="AI2300" s="2"/>
    </row>
    <row r="2301" spans="1:35" ht="30" customHeight="1" x14ac:dyDescent="0.25">
      <c r="A2301" s="7">
        <v>18470263</v>
      </c>
      <c r="B2301" s="97" t="str">
        <f>VLOOKUP(ActividadesCom[[#This Row],[NO. DE CONTROL]],'LISTADO ESTUDIANTES'!A:C,3,FALSE)</f>
        <v>BALCHE SERRANO ANGEL EDUARDO</v>
      </c>
      <c r="C2301" s="97" t="str">
        <f>VLOOKUP(ActividadesCom[[#This Row],[NO. DE CONTROL]],'LISTADO ESTUDIANTES'!A:B,2,FALSE)</f>
        <v>INGENIERIA MECANICA</v>
      </c>
      <c r="D2301" s="18" t="str">
        <f>VLOOKUP(ActividadesCom[[#This Row],[NO. DE CONTROL]],'LISTADO ESTUDIANTES'!A:D,4,FALSE)</f>
        <v>ACTIVO(A)</v>
      </c>
      <c r="E2301" s="5">
        <f>SUM(ActividadesCom[[#This Row],[CRÉD. 1]],ActividadesCom[[#This Row],[CRÉD. 2]],ActividadesCom[[#This Row],[CRÉD. 3]],ActividadesCom[[#This Row],[CRÉD. 4]],ActividadesCom[[#This Row],[CRÉD. 5]])</f>
        <v>5</v>
      </c>
      <c r="F2301" s="17">
        <f>IF(ActividadesCom[[#This Row],[ÚLTIMO SEMESTRE CON CRÉDITOS]]&gt;0,ROUND(AVERAGE(ActividadesCom[[#This Row],[VALOR NIVEL 5]],ActividadesCom[[#This Row],[VALOR NIVEL 4]],ActividadesCom[[#This Row],[VALOR NIVEL 3]],ActividadesCom[[#This Row],[VALOR NIVEL 2]],ActividadesCom[[#This Row],[VALOR NIVEL 1]]),0),"")</f>
        <v>2</v>
      </c>
      <c r="G2301" s="5" t="str">
        <f>IF(ActividadesCom[[#This Row],[PROMEDIO]]="","",IF(ActividadesCom[[#This Row],[PROMEDIO]]&gt;=4,"EXCELENTE",IF(ActividadesCom[[#This Row],[PROMEDIO]]&gt;=3,"NOTABLE",IF(ActividadesCom[[#This Row],[PROMEDIO]]&gt;=2,"BUENO",IF(ActividadesCom[[#This Row],[PROMEDIO]]=1,"SUFICIENTE","")))))</f>
        <v>BUENO</v>
      </c>
      <c r="H2301" s="5">
        <f>MAX(ActividadesCom[[#This Row],[PERÍODO 1]],ActividadesCom[[#This Row],[PERÍODO 2]],ActividadesCom[[#This Row],[PERÍODO 3]],ActividadesCom[[#This Row],[PERÍODO 4]],ActividadesCom[[#This Row],[PERÍODO 5]])</f>
        <v>20221</v>
      </c>
      <c r="I2301" s="6" t="s">
        <v>4874</v>
      </c>
      <c r="J2301" s="5">
        <v>20221</v>
      </c>
      <c r="K2301" s="5" t="s">
        <v>4010</v>
      </c>
      <c r="L2301" s="5">
        <f>IF(ActividadesCom[[#This Row],[NIVEL 1]]&lt;&gt;0,VLOOKUP(ActividadesCom[[#This Row],[NIVEL 1]],Catálogo!A:B,2,FALSE),"")</f>
        <v>2</v>
      </c>
      <c r="M2301" s="5">
        <v>1</v>
      </c>
      <c r="N2301" s="6" t="s">
        <v>5452</v>
      </c>
      <c r="O2301" s="5">
        <v>20221</v>
      </c>
      <c r="P2301" s="5" t="s">
        <v>4009</v>
      </c>
      <c r="Q2301" s="5">
        <f>IF(ActividadesCom[[#This Row],[NIVEL 2]]&lt;&gt;0,VLOOKUP(ActividadesCom[[#This Row],[NIVEL 2]],Catálogo!A:B,2,FALSE),"")</f>
        <v>3</v>
      </c>
      <c r="R2301" s="5">
        <v>2</v>
      </c>
      <c r="S2301" s="6"/>
      <c r="T2301" s="5"/>
      <c r="U2301" s="5"/>
      <c r="V2301" s="5" t="str">
        <f>IF(ActividadesCom[[#This Row],[NIVEL 3]]&lt;&gt;0,VLOOKUP(ActividadesCom[[#This Row],[NIVEL 3]],Catálogo!A:B,2,FALSE),"")</f>
        <v/>
      </c>
      <c r="W2301" s="5"/>
      <c r="X2301" s="6" t="s">
        <v>42</v>
      </c>
      <c r="Y2301" s="5">
        <v>20191</v>
      </c>
      <c r="Z2301" s="5" t="s">
        <v>4011</v>
      </c>
      <c r="AA2301" s="5">
        <f>IF(ActividadesCom[[#This Row],[NIVEL 4]]&lt;&gt;0,VLOOKUP(ActividadesCom[[#This Row],[NIVEL 4]],Catálogo!A:B,2,FALSE),"")</f>
        <v>1</v>
      </c>
      <c r="AB2301" s="5">
        <v>1</v>
      </c>
      <c r="AC2301" s="6" t="s">
        <v>42</v>
      </c>
      <c r="AD2301" s="5">
        <v>20183</v>
      </c>
      <c r="AE2301" s="5" t="s">
        <v>4009</v>
      </c>
      <c r="AF2301" s="5">
        <f>IF(ActividadesCom[[#This Row],[NIVEL 5]]&lt;&gt;0,VLOOKUP(ActividadesCom[[#This Row],[NIVEL 5]],Catálogo!A:B,2,FALSE),"")</f>
        <v>3</v>
      </c>
      <c r="AG2301" s="5">
        <v>1</v>
      </c>
      <c r="AH2301" s="2"/>
      <c r="AI2301" s="2"/>
    </row>
    <row r="2302" spans="1:35" ht="30" hidden="1" customHeight="1" x14ac:dyDescent="0.25">
      <c r="A2302" s="7">
        <v>18470264</v>
      </c>
      <c r="B2302" s="97" t="str">
        <f>VLOOKUP(ActividadesCom[[#This Row],[NO. DE CONTROL]],'LISTADO ESTUDIANTES'!A:C,3,FALSE)</f>
        <v>BLANCO TAPIA LEONARDO DANIEL</v>
      </c>
      <c r="C2302" s="97" t="str">
        <f>VLOOKUP(ActividadesCom[[#This Row],[NO. DE CONTROL]],'LISTADO ESTUDIANTES'!A:B,2,FALSE)</f>
        <v>INGENIERIA EN SISTEMAS COMPUTACIONALES</v>
      </c>
      <c r="D2302" s="18" t="str">
        <f>VLOOKUP(ActividadesCom[[#This Row],[NO. DE CONTROL]],'LISTADO ESTUDIANTES'!A:D,4,FALSE)</f>
        <v>BAJA</v>
      </c>
      <c r="E2302" s="5">
        <f>SUM(ActividadesCom[[#This Row],[CRÉD. 1]],ActividadesCom[[#This Row],[CRÉD. 2]],ActividadesCom[[#This Row],[CRÉD. 3]],ActividadesCom[[#This Row],[CRÉD. 4]],ActividadesCom[[#This Row],[CRÉD. 5]])</f>
        <v>0</v>
      </c>
      <c r="F2302" s="17" t="str">
        <f>IF(ActividadesCom[[#This Row],[ÚLTIMO SEMESTRE CON CRÉDITOS]]&gt;0,ROUND(AVERAGE(ActividadesCom[[#This Row],[VALOR NIVEL 5]],ActividadesCom[[#This Row],[VALOR NIVEL 4]],ActividadesCom[[#This Row],[VALOR NIVEL 3]],ActividadesCom[[#This Row],[VALOR NIVEL 2]],ActividadesCom[[#This Row],[VALOR NIVEL 1]]),0),"")</f>
        <v/>
      </c>
      <c r="G2302" s="5" t="str">
        <f>IF(ActividadesCom[[#This Row],[PROMEDIO]]="","",IF(ActividadesCom[[#This Row],[PROMEDIO]]&gt;=4,"EXCELENTE",IF(ActividadesCom[[#This Row],[PROMEDIO]]&gt;=3,"NOTABLE",IF(ActividadesCom[[#This Row],[PROMEDIO]]&gt;=2,"BUENO",IF(ActividadesCom[[#This Row],[PROMEDIO]]=1,"SUFICIENTE","")))))</f>
        <v/>
      </c>
      <c r="H2302" s="5">
        <f>MAX(ActividadesCom[[#This Row],[PERÍODO 1]],ActividadesCom[[#This Row],[PERÍODO 2]],ActividadesCom[[#This Row],[PERÍODO 3]],ActividadesCom[[#This Row],[PERÍODO 4]],ActividadesCom[[#This Row],[PERÍODO 5]])</f>
        <v>0</v>
      </c>
      <c r="I2302" s="6"/>
      <c r="J2302" s="5"/>
      <c r="K2302" s="5"/>
      <c r="L2302" s="5" t="str">
        <f>IF(ActividadesCom[[#This Row],[NIVEL 1]]&lt;&gt;0,VLOOKUP(ActividadesCom[[#This Row],[NIVEL 1]],Catálogo!A:B,2,FALSE),"")</f>
        <v/>
      </c>
      <c r="M2302" s="5"/>
      <c r="N2302" s="6"/>
      <c r="O2302" s="5"/>
      <c r="P2302" s="5"/>
      <c r="Q2302" s="5" t="str">
        <f>IF(ActividadesCom[[#This Row],[NIVEL 2]]&lt;&gt;0,VLOOKUP(ActividadesCom[[#This Row],[NIVEL 2]],Catálogo!A:B,2,FALSE),"")</f>
        <v/>
      </c>
      <c r="R2302" s="5"/>
      <c r="S2302" s="6"/>
      <c r="T2302" s="5"/>
      <c r="U2302" s="5"/>
      <c r="V2302" s="5" t="str">
        <f>IF(ActividadesCom[[#This Row],[NIVEL 3]]&lt;&gt;0,VLOOKUP(ActividadesCom[[#This Row],[NIVEL 3]],Catálogo!A:B,2,FALSE),"")</f>
        <v/>
      </c>
      <c r="W2302" s="5"/>
      <c r="X2302" s="6"/>
      <c r="Y2302" s="5"/>
      <c r="Z2302" s="5"/>
      <c r="AA2302" s="5" t="str">
        <f>IF(ActividadesCom[[#This Row],[NIVEL 4]]&lt;&gt;0,VLOOKUP(ActividadesCom[[#This Row],[NIVEL 4]],Catálogo!A:B,2,FALSE),"")</f>
        <v/>
      </c>
      <c r="AB2302" s="5"/>
      <c r="AC2302" s="6"/>
      <c r="AD2302" s="5"/>
      <c r="AE2302" s="5"/>
      <c r="AF2302" s="5" t="str">
        <f>IF(ActividadesCom[[#This Row],[NIVEL 5]]&lt;&gt;0,VLOOKUP(ActividadesCom[[#This Row],[NIVEL 5]],Catálogo!A:B,2,FALSE),"")</f>
        <v/>
      </c>
      <c r="AG2302" s="5"/>
      <c r="AH2302" s="2"/>
      <c r="AI2302" s="2"/>
    </row>
    <row r="2303" spans="1:35" ht="30" hidden="1" customHeight="1" x14ac:dyDescent="0.25">
      <c r="A2303" s="7">
        <v>18470265</v>
      </c>
      <c r="B2303" s="97" t="str">
        <f>VLOOKUP(ActividadesCom[[#This Row],[NO. DE CONTROL]],'LISTADO ESTUDIANTES'!A:C,3,FALSE)</f>
        <v>AC UC JOSE LUIS</v>
      </c>
      <c r="C2303" s="97" t="str">
        <f>VLOOKUP(ActividadesCom[[#This Row],[NO. DE CONTROL]],'LISTADO ESTUDIANTES'!A:B,2,FALSE)</f>
        <v>INGENIERIA MECANICA</v>
      </c>
      <c r="D2303" s="18" t="str">
        <f>VLOOKUP(ActividadesCom[[#This Row],[NO. DE CONTROL]],'LISTADO ESTUDIANTES'!A:D,4,FALSE)</f>
        <v>BAJA</v>
      </c>
      <c r="E2303" s="5">
        <f>SUM(ActividadesCom[[#This Row],[CRÉD. 1]],ActividadesCom[[#This Row],[CRÉD. 2]],ActividadesCom[[#This Row],[CRÉD. 3]],ActividadesCom[[#This Row],[CRÉD. 4]],ActividadesCom[[#This Row],[CRÉD. 5]])</f>
        <v>0</v>
      </c>
      <c r="F2303" s="17" t="str">
        <f>IF(ActividadesCom[[#This Row],[ÚLTIMO SEMESTRE CON CRÉDITOS]]&gt;0,ROUND(AVERAGE(ActividadesCom[[#This Row],[VALOR NIVEL 5]],ActividadesCom[[#This Row],[VALOR NIVEL 4]],ActividadesCom[[#This Row],[VALOR NIVEL 3]],ActividadesCom[[#This Row],[VALOR NIVEL 2]],ActividadesCom[[#This Row],[VALOR NIVEL 1]]),0),"")</f>
        <v/>
      </c>
      <c r="G2303" s="5" t="str">
        <f>IF(ActividadesCom[[#This Row],[PROMEDIO]]="","",IF(ActividadesCom[[#This Row],[PROMEDIO]]&gt;=4,"EXCELENTE",IF(ActividadesCom[[#This Row],[PROMEDIO]]&gt;=3,"NOTABLE",IF(ActividadesCom[[#This Row],[PROMEDIO]]&gt;=2,"BUENO",IF(ActividadesCom[[#This Row],[PROMEDIO]]=1,"SUFICIENTE","")))))</f>
        <v/>
      </c>
      <c r="H2303" s="5">
        <f>MAX(ActividadesCom[[#This Row],[PERÍODO 1]],ActividadesCom[[#This Row],[PERÍODO 2]],ActividadesCom[[#This Row],[PERÍODO 3]],ActividadesCom[[#This Row],[PERÍODO 4]],ActividadesCom[[#This Row],[PERÍODO 5]])</f>
        <v>0</v>
      </c>
      <c r="I2303" s="6"/>
      <c r="J2303" s="5"/>
      <c r="K2303" s="5"/>
      <c r="L2303" s="5" t="str">
        <f>IF(ActividadesCom[[#This Row],[NIVEL 1]]&lt;&gt;0,VLOOKUP(ActividadesCom[[#This Row],[NIVEL 1]],Catálogo!A:B,2,FALSE),"")</f>
        <v/>
      </c>
      <c r="M2303" s="5"/>
      <c r="N2303" s="6"/>
      <c r="O2303" s="5"/>
      <c r="P2303" s="5"/>
      <c r="Q2303" s="5" t="str">
        <f>IF(ActividadesCom[[#This Row],[NIVEL 2]]&lt;&gt;0,VLOOKUP(ActividadesCom[[#This Row],[NIVEL 2]],Catálogo!A:B,2,FALSE),"")</f>
        <v/>
      </c>
      <c r="R2303" s="5"/>
      <c r="S2303" s="6"/>
      <c r="T2303" s="5"/>
      <c r="U2303" s="5"/>
      <c r="V2303" s="5" t="str">
        <f>IF(ActividadesCom[[#This Row],[NIVEL 3]]&lt;&gt;0,VLOOKUP(ActividadesCom[[#This Row],[NIVEL 3]],Catálogo!A:B,2,FALSE),"")</f>
        <v/>
      </c>
      <c r="W2303" s="5"/>
      <c r="X2303" s="6"/>
      <c r="Y2303" s="5"/>
      <c r="Z2303" s="5"/>
      <c r="AA2303" s="5" t="str">
        <f>IF(ActividadesCom[[#This Row],[NIVEL 4]]&lt;&gt;0,VLOOKUP(ActividadesCom[[#This Row],[NIVEL 4]],Catálogo!A:B,2,FALSE),"")</f>
        <v/>
      </c>
      <c r="AB2303" s="5"/>
      <c r="AC2303" s="6"/>
      <c r="AD2303" s="5"/>
      <c r="AE2303" s="5"/>
      <c r="AF2303" s="5" t="str">
        <f>IF(ActividadesCom[[#This Row],[NIVEL 5]]&lt;&gt;0,VLOOKUP(ActividadesCom[[#This Row],[NIVEL 5]],Catálogo!A:B,2,FALSE),"")</f>
        <v/>
      </c>
      <c r="AG2303" s="5"/>
      <c r="AH2303" s="2"/>
      <c r="AI2303" s="2"/>
    </row>
    <row r="2304" spans="1:35" ht="30" customHeight="1" x14ac:dyDescent="0.25">
      <c r="A2304" s="7">
        <v>18470266</v>
      </c>
      <c r="B2304" s="97" t="str">
        <f>VLOOKUP(ActividadesCom[[#This Row],[NO. DE CONTROL]],'LISTADO ESTUDIANTES'!A:C,3,FALSE)</f>
        <v>MARTINEZ BAEZ RICARDO JESUS</v>
      </c>
      <c r="C2304" s="97" t="str">
        <f>VLOOKUP(ActividadesCom[[#This Row],[NO. DE CONTROL]],'LISTADO ESTUDIANTES'!A:B,2,FALSE)</f>
        <v>INGENIERIA MECANICA</v>
      </c>
      <c r="D2304" s="18" t="str">
        <f>VLOOKUP(ActividadesCom[[#This Row],[NO. DE CONTROL]],'LISTADO ESTUDIANTES'!A:D,4,FALSE)</f>
        <v>ACTIVO(A)</v>
      </c>
      <c r="E2304" s="5">
        <f>SUM(ActividadesCom[[#This Row],[CRÉD. 1]],ActividadesCom[[#This Row],[CRÉD. 2]],ActividadesCom[[#This Row],[CRÉD. 3]],ActividadesCom[[#This Row],[CRÉD. 4]],ActividadesCom[[#This Row],[CRÉD. 5]])</f>
        <v>5</v>
      </c>
      <c r="F2304" s="17">
        <f>IF(ActividadesCom[[#This Row],[ÚLTIMO SEMESTRE CON CRÉDITOS]]&gt;0,ROUND(AVERAGE(ActividadesCom[[#This Row],[VALOR NIVEL 5]],ActividadesCom[[#This Row],[VALOR NIVEL 4]],ActividadesCom[[#This Row],[VALOR NIVEL 3]],ActividadesCom[[#This Row],[VALOR NIVEL 2]],ActividadesCom[[#This Row],[VALOR NIVEL 1]]),0),"")</f>
        <v>3</v>
      </c>
      <c r="G2304" s="5" t="str">
        <f>IF(ActividadesCom[[#This Row],[PROMEDIO]]="","",IF(ActividadesCom[[#This Row],[PROMEDIO]]&gt;=4,"EXCELENTE",IF(ActividadesCom[[#This Row],[PROMEDIO]]&gt;=3,"NOTABLE",IF(ActividadesCom[[#This Row],[PROMEDIO]]&gt;=2,"BUENO",IF(ActividadesCom[[#This Row],[PROMEDIO]]=1,"SUFICIENTE","")))))</f>
        <v>NOTABLE</v>
      </c>
      <c r="H2304" s="5">
        <f>MAX(ActividadesCom[[#This Row],[PERÍODO 1]],ActividadesCom[[#This Row],[PERÍODO 2]],ActividadesCom[[#This Row],[PERÍODO 3]],ActividadesCom[[#This Row],[PERÍODO 4]],ActividadesCom[[#This Row],[PERÍODO 5]])</f>
        <v>20213</v>
      </c>
      <c r="I2304" s="6" t="s">
        <v>4743</v>
      </c>
      <c r="J2304" s="5">
        <v>20213</v>
      </c>
      <c r="K2304" s="5" t="s">
        <v>4009</v>
      </c>
      <c r="L2304" s="5">
        <f>IF(ActividadesCom[[#This Row],[NIVEL 1]]&lt;&gt;0,VLOOKUP(ActividadesCom[[#This Row],[NIVEL 1]],Catálogo!A:B,2,FALSE),"")</f>
        <v>3</v>
      </c>
      <c r="M2304" s="5">
        <v>1</v>
      </c>
      <c r="N2304" s="6" t="s">
        <v>4748</v>
      </c>
      <c r="O2304" s="5">
        <v>20213</v>
      </c>
      <c r="P2304" s="5" t="s">
        <v>4008</v>
      </c>
      <c r="Q2304" s="5">
        <f>IF(ActividadesCom[[#This Row],[NIVEL 2]]&lt;&gt;0,VLOOKUP(ActividadesCom[[#This Row],[NIVEL 2]],Catálogo!A:B,2,FALSE),"")</f>
        <v>4</v>
      </c>
      <c r="R2304" s="5">
        <v>1</v>
      </c>
      <c r="S2304" s="6" t="s">
        <v>3037</v>
      </c>
      <c r="T2304" s="5">
        <v>20201</v>
      </c>
      <c r="U2304" s="5" t="s">
        <v>4009</v>
      </c>
      <c r="V2304" s="5">
        <f>IF(ActividadesCom[[#This Row],[NIVEL 3]]&lt;&gt;0,VLOOKUP(ActividadesCom[[#This Row],[NIVEL 3]],Catálogo!A:B,2,FALSE),"")</f>
        <v>3</v>
      </c>
      <c r="W2304" s="5">
        <v>1</v>
      </c>
      <c r="X2304" s="6" t="s">
        <v>2763</v>
      </c>
      <c r="Y2304" s="5">
        <v>20201</v>
      </c>
      <c r="Z2304" s="5" t="s">
        <v>4010</v>
      </c>
      <c r="AA2304" s="5">
        <f>IF(ActividadesCom[[#This Row],[NIVEL 4]]&lt;&gt;0,VLOOKUP(ActividadesCom[[#This Row],[NIVEL 4]],Catálogo!A:B,2,FALSE),"")</f>
        <v>2</v>
      </c>
      <c r="AB2304" s="5">
        <v>1</v>
      </c>
      <c r="AC2304" s="6" t="s">
        <v>31</v>
      </c>
      <c r="AD2304" s="5">
        <v>20183</v>
      </c>
      <c r="AE2304" s="5" t="s">
        <v>4009</v>
      </c>
      <c r="AF2304" s="5">
        <f>IF(ActividadesCom[[#This Row],[NIVEL 5]]&lt;&gt;0,VLOOKUP(ActividadesCom[[#This Row],[NIVEL 5]],Catálogo!A:B,2,FALSE),"")</f>
        <v>3</v>
      </c>
      <c r="AG2304" s="5">
        <v>1</v>
      </c>
      <c r="AH2304" s="2"/>
      <c r="AI2304" s="2"/>
    </row>
    <row r="2305" spans="1:35" s="24" customFormat="1" ht="30" customHeight="1" x14ac:dyDescent="0.25">
      <c r="A2305" s="7">
        <v>18470267</v>
      </c>
      <c r="B2305" s="97" t="str">
        <f>VLOOKUP(ActividadesCom[[#This Row],[NO. DE CONTROL]],'LISTADO ESTUDIANTES'!A:C,3,FALSE)</f>
        <v>ROSEL POLANCO ALEXIS GERARDO</v>
      </c>
      <c r="C2305" s="97" t="str">
        <f>VLOOKUP(ActividadesCom[[#This Row],[NO. DE CONTROL]],'LISTADO ESTUDIANTES'!A:B,2,FALSE)</f>
        <v>INGENIERIA MECANICA</v>
      </c>
      <c r="D2305" s="18" t="str">
        <f>VLOOKUP(ActividadesCom[[#This Row],[NO. DE CONTROL]],'LISTADO ESTUDIANTES'!A:D,4,FALSE)</f>
        <v>ACTIVO(A)</v>
      </c>
      <c r="E2305" s="5">
        <f>SUM(ActividadesCom[[#This Row],[CRÉD. 1]],ActividadesCom[[#This Row],[CRÉD. 2]],ActividadesCom[[#This Row],[CRÉD. 3]],ActividadesCom[[#This Row],[CRÉD. 4]],ActividadesCom[[#This Row],[CRÉD. 5]])</f>
        <v>5</v>
      </c>
      <c r="F2305" s="17">
        <f>IF(ActividadesCom[[#This Row],[ÚLTIMO SEMESTRE CON CRÉDITOS]]&gt;0,ROUND(AVERAGE(ActividadesCom[[#This Row],[VALOR NIVEL 5]],ActividadesCom[[#This Row],[VALOR NIVEL 4]],ActividadesCom[[#This Row],[VALOR NIVEL 3]],ActividadesCom[[#This Row],[VALOR NIVEL 2]],ActividadesCom[[#This Row],[VALOR NIVEL 1]]),0),"")</f>
        <v>3</v>
      </c>
      <c r="G2305" s="5" t="str">
        <f>IF(ActividadesCom[[#This Row],[PROMEDIO]]="","",IF(ActividadesCom[[#This Row],[PROMEDIO]]&gt;=4,"EXCELENTE",IF(ActividadesCom[[#This Row],[PROMEDIO]]&gt;=3,"NOTABLE",IF(ActividadesCom[[#This Row],[PROMEDIO]]&gt;=2,"BUENO",IF(ActividadesCom[[#This Row],[PROMEDIO]]=1,"SUFICIENTE","")))))</f>
        <v>NOTABLE</v>
      </c>
      <c r="H2305" s="5">
        <f>MAX(ActividadesCom[[#This Row],[PERÍODO 1]],ActividadesCom[[#This Row],[PERÍODO 2]],ActividadesCom[[#This Row],[PERÍODO 3]],ActividadesCom[[#This Row],[PERÍODO 4]],ActividadesCom[[#This Row],[PERÍODO 5]])</f>
        <v>20221</v>
      </c>
      <c r="I2305" s="6" t="s">
        <v>4872</v>
      </c>
      <c r="J2305" s="5">
        <v>20221</v>
      </c>
      <c r="K2305" s="5" t="s">
        <v>4010</v>
      </c>
      <c r="L2305" s="5">
        <f>IF(ActividadesCom[[#This Row],[NIVEL 1]]&lt;&gt;0,VLOOKUP(ActividadesCom[[#This Row],[NIVEL 1]],Catálogo!A:B,2,FALSE),"")</f>
        <v>2</v>
      </c>
      <c r="M2305" s="5">
        <v>1</v>
      </c>
      <c r="N2305" s="6" t="s">
        <v>4748</v>
      </c>
      <c r="O2305" s="5">
        <v>20221</v>
      </c>
      <c r="P2305" s="5" t="s">
        <v>4008</v>
      </c>
      <c r="Q2305" s="5">
        <f>IF(ActividadesCom[[#This Row],[NIVEL 2]]&lt;&gt;0,VLOOKUP(ActividadesCom[[#This Row],[NIVEL 2]],Catálogo!A:B,2,FALSE),"")</f>
        <v>4</v>
      </c>
      <c r="R2305" s="5">
        <v>1</v>
      </c>
      <c r="S2305" s="6" t="s">
        <v>5480</v>
      </c>
      <c r="T2305" s="5">
        <v>20221</v>
      </c>
      <c r="U2305" s="5" t="s">
        <v>4008</v>
      </c>
      <c r="V2305" s="5">
        <f>IF(ActividadesCom[[#This Row],[NIVEL 3]]&lt;&gt;0,VLOOKUP(ActividadesCom[[#This Row],[NIVEL 3]],Catálogo!A:B,2,FALSE),"")</f>
        <v>4</v>
      </c>
      <c r="W2305" s="5">
        <v>1</v>
      </c>
      <c r="X2305" s="6" t="s">
        <v>2349</v>
      </c>
      <c r="Y2305" s="5">
        <v>20201</v>
      </c>
      <c r="Z2305" s="5" t="s">
        <v>4010</v>
      </c>
      <c r="AA2305" s="5">
        <f>IF(ActividadesCom[[#This Row],[NIVEL 4]]&lt;&gt;0,VLOOKUP(ActividadesCom[[#This Row],[NIVEL 4]],Catálogo!A:B,2,FALSE),"")</f>
        <v>2</v>
      </c>
      <c r="AB2305" s="5">
        <v>1</v>
      </c>
      <c r="AC2305" s="6" t="s">
        <v>37</v>
      </c>
      <c r="AD2305" s="5">
        <v>20183</v>
      </c>
      <c r="AE2305" s="5" t="s">
        <v>4008</v>
      </c>
      <c r="AF2305" s="5">
        <f>IF(ActividadesCom[[#This Row],[NIVEL 5]]&lt;&gt;0,VLOOKUP(ActividadesCom[[#This Row],[NIVEL 5]],Catálogo!A:B,2,FALSE),"")</f>
        <v>4</v>
      </c>
      <c r="AG2305" s="5">
        <v>1</v>
      </c>
    </row>
    <row r="2306" spans="1:35" ht="30" customHeight="1" x14ac:dyDescent="0.25">
      <c r="A2306" s="7">
        <v>18470268</v>
      </c>
      <c r="B2306" s="97" t="str">
        <f>VLOOKUP(ActividadesCom[[#This Row],[NO. DE CONTROL]],'LISTADO ESTUDIANTES'!A:C,3,FALSE)</f>
        <v>PORRAS DURAN WUANDA SOFIA</v>
      </c>
      <c r="C2306" s="97" t="str">
        <f>VLOOKUP(ActividadesCom[[#This Row],[NO. DE CONTROL]],'LISTADO ESTUDIANTES'!A:B,2,FALSE)</f>
        <v>INGENIERIA EN SISTEMAS COMPUTACIONALES</v>
      </c>
      <c r="D2306" s="18" t="str">
        <f>VLOOKUP(ActividadesCom[[#This Row],[NO. DE CONTROL]],'LISTADO ESTUDIANTES'!A:D,4,FALSE)</f>
        <v>ACTIVO(A)</v>
      </c>
      <c r="E2306" s="5">
        <f>SUM(ActividadesCom[[#This Row],[CRÉD. 1]],ActividadesCom[[#This Row],[CRÉD. 2]],ActividadesCom[[#This Row],[CRÉD. 3]],ActividadesCom[[#This Row],[CRÉD. 4]],ActividadesCom[[#This Row],[CRÉD. 5]])</f>
        <v>7</v>
      </c>
      <c r="F2306" s="5">
        <f>IF(ActividadesCom[[#This Row],[ÚLTIMO SEMESTRE CON CRÉDITOS]]&gt;0,ROUND(AVERAGE(ActividadesCom[[#This Row],[VALOR NIVEL 5]],ActividadesCom[[#This Row],[VALOR NIVEL 4]],ActividadesCom[[#This Row],[VALOR NIVEL 3]],ActividadesCom[[#This Row],[VALOR NIVEL 2]],ActividadesCom[[#This Row],[VALOR NIVEL 1]]),0),"")</f>
        <v>3</v>
      </c>
      <c r="G2306" s="5" t="str">
        <f>IF(ActividadesCom[[#This Row],[PROMEDIO]]="","",IF(ActividadesCom[[#This Row],[PROMEDIO]]&gt;=4,"EXCELENTE",IF(ActividadesCom[[#This Row],[PROMEDIO]]&gt;=3,"NOTABLE",IF(ActividadesCom[[#This Row],[PROMEDIO]]&gt;=2,"BUENO",IF(ActividadesCom[[#This Row],[PROMEDIO]]=1,"SUFICIENTE","")))))</f>
        <v>NOTABLE</v>
      </c>
      <c r="H2306" s="5">
        <f>MAX(ActividadesCom[[#This Row],[PERÍODO 1]],ActividadesCom[[#This Row],[PERÍODO 2]],ActividadesCom[[#This Row],[PERÍODO 3]],ActividadesCom[[#This Row],[PERÍODO 4]],ActividadesCom[[#This Row],[PERÍODO 5]])</f>
        <v>20203</v>
      </c>
      <c r="I2306" s="6" t="s">
        <v>943</v>
      </c>
      <c r="J2306" s="5">
        <v>20193</v>
      </c>
      <c r="K2306" s="5" t="s">
        <v>4010</v>
      </c>
      <c r="L2306" s="5">
        <f>IF(ActividadesCom[[#This Row],[NIVEL 1]]&lt;&gt;0,VLOOKUP(ActividadesCom[[#This Row],[NIVEL 1]],Catálogo!A:B,2,FALSE),"")</f>
        <v>2</v>
      </c>
      <c r="M2306" s="5">
        <v>2</v>
      </c>
      <c r="N2306" s="6" t="s">
        <v>4197</v>
      </c>
      <c r="O2306" s="5">
        <v>20203</v>
      </c>
      <c r="P2306" s="5" t="s">
        <v>4008</v>
      </c>
      <c r="Q2306" s="5">
        <f>IF(ActividadesCom[[#This Row],[NIVEL 2]]&lt;&gt;0,VLOOKUP(ActividadesCom[[#This Row],[NIVEL 2]],Catálogo!A:B,2,FALSE),"")</f>
        <v>4</v>
      </c>
      <c r="R2306" s="5">
        <v>2</v>
      </c>
      <c r="S2306" s="6" t="s">
        <v>25</v>
      </c>
      <c r="T2306" s="5">
        <v>20193</v>
      </c>
      <c r="U2306" s="5" t="s">
        <v>4009</v>
      </c>
      <c r="V2306" s="5">
        <f>IF(ActividadesCom[[#This Row],[NIVEL 3]]&lt;&gt;0,VLOOKUP(ActividadesCom[[#This Row],[NIVEL 3]],Catálogo!A:B,2,FALSE),"")</f>
        <v>3</v>
      </c>
      <c r="W2306" s="5">
        <v>1</v>
      </c>
      <c r="X2306" s="6" t="s">
        <v>978</v>
      </c>
      <c r="Y2306" s="5">
        <v>20191</v>
      </c>
      <c r="Z2306" s="5" t="s">
        <v>4009</v>
      </c>
      <c r="AA2306" s="5">
        <f>IF(ActividadesCom[[#This Row],[NIVEL 4]]&lt;&gt;0,VLOOKUP(ActividadesCom[[#This Row],[NIVEL 4]],Catálogo!A:B,2,FALSE),"")</f>
        <v>3</v>
      </c>
      <c r="AB2306" s="5">
        <v>1</v>
      </c>
      <c r="AC2306" s="6" t="s">
        <v>403</v>
      </c>
      <c r="AD2306" s="5">
        <v>20183</v>
      </c>
      <c r="AE2306" s="5" t="s">
        <v>4009</v>
      </c>
      <c r="AF2306" s="5">
        <f>IF(ActividadesCom[[#This Row],[NIVEL 5]]&lt;&gt;0,VLOOKUP(ActividadesCom[[#This Row],[NIVEL 5]],Catálogo!A:B,2,FALSE),"")</f>
        <v>3</v>
      </c>
      <c r="AG2306" s="5">
        <v>1</v>
      </c>
      <c r="AH2306" s="2"/>
      <c r="AI2306" s="2"/>
    </row>
    <row r="2307" spans="1:35" ht="30" hidden="1" customHeight="1" x14ac:dyDescent="0.25">
      <c r="A2307" s="7">
        <v>18470269</v>
      </c>
      <c r="B2307" s="97" t="str">
        <f>VLOOKUP(ActividadesCom[[#This Row],[NO. DE CONTROL]],'LISTADO ESTUDIANTES'!A:C,3,FALSE)</f>
        <v>LUNA CAB ROMAN ALEJANDRO</v>
      </c>
      <c r="C2307" s="97" t="str">
        <f>VLOOKUP(ActividadesCom[[#This Row],[NO. DE CONTROL]],'LISTADO ESTUDIANTES'!A:B,2,FALSE)</f>
        <v>INGENIERIA EN SISTEMAS COMPUTACIONALES</v>
      </c>
      <c r="D2307" s="18" t="str">
        <f>VLOOKUP(ActividadesCom[[#This Row],[NO. DE CONTROL]],'LISTADO ESTUDIANTES'!A:D,4,FALSE)</f>
        <v>BAJA</v>
      </c>
      <c r="E2307" s="5">
        <f>SUM(ActividadesCom[[#This Row],[CRÉD. 1]],ActividadesCom[[#This Row],[CRÉD. 2]],ActividadesCom[[#This Row],[CRÉD. 3]],ActividadesCom[[#This Row],[CRÉD. 4]],ActividadesCom[[#This Row],[CRÉD. 5]])</f>
        <v>0</v>
      </c>
      <c r="F2307" s="17" t="str">
        <f>IF(ActividadesCom[[#This Row],[ÚLTIMO SEMESTRE CON CRÉDITOS]]&gt;0,ROUND(AVERAGE(ActividadesCom[[#This Row],[VALOR NIVEL 5]],ActividadesCom[[#This Row],[VALOR NIVEL 4]],ActividadesCom[[#This Row],[VALOR NIVEL 3]],ActividadesCom[[#This Row],[VALOR NIVEL 2]],ActividadesCom[[#This Row],[VALOR NIVEL 1]]),0),"")</f>
        <v/>
      </c>
      <c r="G2307" s="5" t="str">
        <f>IF(ActividadesCom[[#This Row],[PROMEDIO]]="","",IF(ActividadesCom[[#This Row],[PROMEDIO]]&gt;=4,"EXCELENTE",IF(ActividadesCom[[#This Row],[PROMEDIO]]&gt;=3,"NOTABLE",IF(ActividadesCom[[#This Row],[PROMEDIO]]&gt;=2,"BUENO",IF(ActividadesCom[[#This Row],[PROMEDIO]]=1,"SUFICIENTE","")))))</f>
        <v/>
      </c>
      <c r="H2307" s="5">
        <f>MAX(ActividadesCom[[#This Row],[PERÍODO 1]],ActividadesCom[[#This Row],[PERÍODO 2]],ActividadesCom[[#This Row],[PERÍODO 3]],ActividadesCom[[#This Row],[PERÍODO 4]],ActividadesCom[[#This Row],[PERÍODO 5]])</f>
        <v>0</v>
      </c>
      <c r="I2307" s="6"/>
      <c r="J2307" s="5"/>
      <c r="K2307" s="5"/>
      <c r="L2307" s="5" t="str">
        <f>IF(ActividadesCom[[#This Row],[NIVEL 1]]&lt;&gt;0,VLOOKUP(ActividadesCom[[#This Row],[NIVEL 1]],Catálogo!A:B,2,FALSE),"")</f>
        <v/>
      </c>
      <c r="M2307" s="5"/>
      <c r="N2307" s="6"/>
      <c r="O2307" s="5"/>
      <c r="P2307" s="5"/>
      <c r="Q2307" s="5" t="str">
        <f>IF(ActividadesCom[[#This Row],[NIVEL 2]]&lt;&gt;0,VLOOKUP(ActividadesCom[[#This Row],[NIVEL 2]],Catálogo!A:B,2,FALSE),"")</f>
        <v/>
      </c>
      <c r="R2307" s="5"/>
      <c r="S2307" s="6"/>
      <c r="T2307" s="5"/>
      <c r="U2307" s="5"/>
      <c r="V2307" s="5" t="str">
        <f>IF(ActividadesCom[[#This Row],[NIVEL 3]]&lt;&gt;0,VLOOKUP(ActividadesCom[[#This Row],[NIVEL 3]],Catálogo!A:B,2,FALSE),"")</f>
        <v/>
      </c>
      <c r="W2307" s="5"/>
      <c r="X2307" s="6"/>
      <c r="Y2307" s="5"/>
      <c r="Z2307" s="5"/>
      <c r="AA2307" s="5" t="str">
        <f>IF(ActividadesCom[[#This Row],[NIVEL 4]]&lt;&gt;0,VLOOKUP(ActividadesCom[[#This Row],[NIVEL 4]],Catálogo!A:B,2,FALSE),"")</f>
        <v/>
      </c>
      <c r="AB2307" s="5"/>
      <c r="AC2307" s="6"/>
      <c r="AD2307" s="5"/>
      <c r="AE2307" s="5"/>
      <c r="AF2307" s="5" t="str">
        <f>IF(ActividadesCom[[#This Row],[NIVEL 5]]&lt;&gt;0,VLOOKUP(ActividadesCom[[#This Row],[NIVEL 5]],Catálogo!A:B,2,FALSE),"")</f>
        <v/>
      </c>
      <c r="AG2307" s="5"/>
      <c r="AH2307" s="2"/>
      <c r="AI2307" s="2"/>
    </row>
    <row r="2308" spans="1:35" s="24" customFormat="1" ht="30" hidden="1" customHeight="1" x14ac:dyDescent="0.25">
      <c r="A2308" s="7">
        <v>18470270</v>
      </c>
      <c r="B2308" s="97" t="str">
        <f>VLOOKUP(ActividadesCom[[#This Row],[NO. DE CONTROL]],'LISTADO ESTUDIANTES'!A:C,3,FALSE)</f>
        <v>ZAMUDIO SANCHEZ IRVING RICARDO</v>
      </c>
      <c r="C2308" s="97" t="str">
        <f>VLOOKUP(ActividadesCom[[#This Row],[NO. DE CONTROL]],'LISTADO ESTUDIANTES'!A:B,2,FALSE)</f>
        <v>INGENIERIA QUIMICA</v>
      </c>
      <c r="D2308" s="18" t="str">
        <f>VLOOKUP(ActividadesCom[[#This Row],[NO. DE CONTROL]],'LISTADO ESTUDIANTES'!A:D,4,FALSE)</f>
        <v>BAJA</v>
      </c>
      <c r="E2308" s="5">
        <f>SUM(ActividadesCom[[#This Row],[CRÉD. 1]],ActividadesCom[[#This Row],[CRÉD. 2]],ActividadesCom[[#This Row],[CRÉD. 3]],ActividadesCom[[#This Row],[CRÉD. 4]],ActividadesCom[[#This Row],[CRÉD. 5]])</f>
        <v>0</v>
      </c>
      <c r="F2308" s="17" t="str">
        <f>IF(ActividadesCom[[#This Row],[ÚLTIMO SEMESTRE CON CRÉDITOS]]&gt;0,ROUND(AVERAGE(ActividadesCom[[#This Row],[VALOR NIVEL 5]],ActividadesCom[[#This Row],[VALOR NIVEL 4]],ActividadesCom[[#This Row],[VALOR NIVEL 3]],ActividadesCom[[#This Row],[VALOR NIVEL 2]],ActividadesCom[[#This Row],[VALOR NIVEL 1]]),0),"")</f>
        <v/>
      </c>
      <c r="G2308" s="5" t="str">
        <f>IF(ActividadesCom[[#This Row],[PROMEDIO]]="","",IF(ActividadesCom[[#This Row],[PROMEDIO]]&gt;=4,"EXCELENTE",IF(ActividadesCom[[#This Row],[PROMEDIO]]&gt;=3,"NOTABLE",IF(ActividadesCom[[#This Row],[PROMEDIO]]&gt;=2,"BUENO",IF(ActividadesCom[[#This Row],[PROMEDIO]]=1,"SUFICIENTE","")))))</f>
        <v/>
      </c>
      <c r="H2308" s="5">
        <f>MAX(ActividadesCom[[#This Row],[PERÍODO 1]],ActividadesCom[[#This Row],[PERÍODO 2]],ActividadesCom[[#This Row],[PERÍODO 3]],ActividadesCom[[#This Row],[PERÍODO 4]],ActividadesCom[[#This Row],[PERÍODO 5]])</f>
        <v>0</v>
      </c>
      <c r="I2308" s="6"/>
      <c r="J2308" s="5"/>
      <c r="K2308" s="5"/>
      <c r="L2308" s="5" t="str">
        <f>IF(ActividadesCom[[#This Row],[NIVEL 1]]&lt;&gt;0,VLOOKUP(ActividadesCom[[#This Row],[NIVEL 1]],Catálogo!A:B,2,FALSE),"")</f>
        <v/>
      </c>
      <c r="M2308" s="5"/>
      <c r="N2308" s="6"/>
      <c r="O2308" s="5"/>
      <c r="P2308" s="5"/>
      <c r="Q2308" s="5" t="str">
        <f>IF(ActividadesCom[[#This Row],[NIVEL 2]]&lt;&gt;0,VLOOKUP(ActividadesCom[[#This Row],[NIVEL 2]],Catálogo!A:B,2,FALSE),"")</f>
        <v/>
      </c>
      <c r="R2308" s="5"/>
      <c r="S2308" s="6"/>
      <c r="T2308" s="5"/>
      <c r="U2308" s="5"/>
      <c r="V2308" s="5" t="str">
        <f>IF(ActividadesCom[[#This Row],[NIVEL 3]]&lt;&gt;0,VLOOKUP(ActividadesCom[[#This Row],[NIVEL 3]],Catálogo!A:B,2,FALSE),"")</f>
        <v/>
      </c>
      <c r="W2308" s="5"/>
      <c r="X2308" s="6"/>
      <c r="Y2308" s="5"/>
      <c r="Z2308" s="5"/>
      <c r="AA2308" s="5" t="str">
        <f>IF(ActividadesCom[[#This Row],[NIVEL 4]]&lt;&gt;0,VLOOKUP(ActividadesCom[[#This Row],[NIVEL 4]],Catálogo!A:B,2,FALSE),"")</f>
        <v/>
      </c>
      <c r="AB2308" s="5"/>
      <c r="AC2308" s="6"/>
      <c r="AD2308" s="5"/>
      <c r="AE2308" s="5"/>
      <c r="AF2308" s="5" t="str">
        <f>IF(ActividadesCom[[#This Row],[NIVEL 5]]&lt;&gt;0,VLOOKUP(ActividadesCom[[#This Row],[NIVEL 5]],Catálogo!A:B,2,FALSE),"")</f>
        <v/>
      </c>
      <c r="AG2308" s="5"/>
    </row>
    <row r="2309" spans="1:35" ht="30" customHeight="1" x14ac:dyDescent="0.25">
      <c r="A2309" s="7">
        <v>18470271</v>
      </c>
      <c r="B2309" s="97" t="str">
        <f>VLOOKUP(ActividadesCom[[#This Row],[NO. DE CONTROL]],'LISTADO ESTUDIANTES'!A:C,3,FALSE)</f>
        <v>CORDOBA ROJAS MIGUEL ALFONSO</v>
      </c>
      <c r="C2309" s="97" t="str">
        <f>VLOOKUP(ActividadesCom[[#This Row],[NO. DE CONTROL]],'LISTADO ESTUDIANTES'!A:B,2,FALSE)</f>
        <v>INGENIERIA EN SISTEMAS COMPUTACIONALES</v>
      </c>
      <c r="D2309" s="18" t="str">
        <f>VLOOKUP(ActividadesCom[[#This Row],[NO. DE CONTROL]],'LISTADO ESTUDIANTES'!A:D,4,FALSE)</f>
        <v>ACTIVO(A)</v>
      </c>
      <c r="E2309" s="5">
        <f>SUM(ActividadesCom[[#This Row],[CRÉD. 1]],ActividadesCom[[#This Row],[CRÉD. 2]],ActividadesCom[[#This Row],[CRÉD. 3]],ActividadesCom[[#This Row],[CRÉD. 4]],ActividadesCom[[#This Row],[CRÉD. 5]])</f>
        <v>6</v>
      </c>
      <c r="F2309" s="5">
        <f>IF(ActividadesCom[[#This Row],[ÚLTIMO SEMESTRE CON CRÉDITOS]]&gt;0,ROUND(AVERAGE(ActividadesCom[[#This Row],[VALOR NIVEL 5]],ActividadesCom[[#This Row],[VALOR NIVEL 4]],ActividadesCom[[#This Row],[VALOR NIVEL 3]],ActividadesCom[[#This Row],[VALOR NIVEL 2]],ActividadesCom[[#This Row],[VALOR NIVEL 1]]),0),"")</f>
        <v>3</v>
      </c>
      <c r="G2309" s="5" t="str">
        <f>IF(ActividadesCom[[#This Row],[PROMEDIO]]="","",IF(ActividadesCom[[#This Row],[PROMEDIO]]&gt;=4,"EXCELENTE",IF(ActividadesCom[[#This Row],[PROMEDIO]]&gt;=3,"NOTABLE",IF(ActividadesCom[[#This Row],[PROMEDIO]]&gt;=2,"BUENO",IF(ActividadesCom[[#This Row],[PROMEDIO]]=1,"SUFICIENTE","")))))</f>
        <v>NOTABLE</v>
      </c>
      <c r="H2309" s="5">
        <f>MAX(ActividadesCom[[#This Row],[PERÍODO 1]],ActividadesCom[[#This Row],[PERÍODO 2]],ActividadesCom[[#This Row],[PERÍODO 3]],ActividadesCom[[#This Row],[PERÍODO 4]],ActividadesCom[[#This Row],[PERÍODO 5]])</f>
        <v>20203</v>
      </c>
      <c r="I2309" s="6" t="s">
        <v>943</v>
      </c>
      <c r="J2309" s="5">
        <v>20193</v>
      </c>
      <c r="K2309" s="5" t="s">
        <v>4010</v>
      </c>
      <c r="L2309" s="5">
        <f>IF(ActividadesCom[[#This Row],[NIVEL 1]]&lt;&gt;0,VLOOKUP(ActividadesCom[[#This Row],[NIVEL 1]],Catálogo!A:B,2,FALSE),"")</f>
        <v>2</v>
      </c>
      <c r="M2309" s="5">
        <v>2</v>
      </c>
      <c r="N2309" s="6" t="s">
        <v>4125</v>
      </c>
      <c r="O2309" s="5">
        <v>20203</v>
      </c>
      <c r="P2309" s="5" t="s">
        <v>4010</v>
      </c>
      <c r="Q2309" s="5">
        <f>IF(ActividadesCom[[#This Row],[NIVEL 2]]&lt;&gt;0,VLOOKUP(ActividadesCom[[#This Row],[NIVEL 2]],Catálogo!A:B,2,FALSE),"")</f>
        <v>2</v>
      </c>
      <c r="R2309" s="5">
        <v>1</v>
      </c>
      <c r="S2309" s="6" t="s">
        <v>4934</v>
      </c>
      <c r="T2309" s="5">
        <v>20203</v>
      </c>
      <c r="U2309" s="5" t="s">
        <v>4008</v>
      </c>
      <c r="V2309" s="5">
        <f>IF(ActividadesCom[[#This Row],[NIVEL 3]]&lt;&gt;0,VLOOKUP(ActividadesCom[[#This Row],[NIVEL 3]],Catálogo!A:B,2,FALSE),"")</f>
        <v>4</v>
      </c>
      <c r="W2309" s="5">
        <v>1</v>
      </c>
      <c r="X2309" s="6" t="s">
        <v>133</v>
      </c>
      <c r="Y2309" s="5">
        <v>20191</v>
      </c>
      <c r="Z2309" s="5" t="s">
        <v>4008</v>
      </c>
      <c r="AA2309" s="5">
        <f>IF(ActividadesCom[[#This Row],[NIVEL 4]]&lt;&gt;0,VLOOKUP(ActividadesCom[[#This Row],[NIVEL 4]],Catálogo!A:B,2,FALSE),"")</f>
        <v>4</v>
      </c>
      <c r="AB2309" s="5">
        <v>1</v>
      </c>
      <c r="AC2309" s="6" t="s">
        <v>403</v>
      </c>
      <c r="AD2309" s="5">
        <v>20183</v>
      </c>
      <c r="AE2309" s="5" t="s">
        <v>4009</v>
      </c>
      <c r="AF2309" s="5">
        <f>IF(ActividadesCom[[#This Row],[NIVEL 5]]&lt;&gt;0,VLOOKUP(ActividadesCom[[#This Row],[NIVEL 5]],Catálogo!A:B,2,FALSE),"")</f>
        <v>3</v>
      </c>
      <c r="AG2309" s="5">
        <v>1</v>
      </c>
      <c r="AH2309" s="2"/>
      <c r="AI2309" s="2"/>
    </row>
    <row r="2310" spans="1:35" ht="30" hidden="1" customHeight="1" x14ac:dyDescent="0.25">
      <c r="A2310" s="7">
        <v>18470272</v>
      </c>
      <c r="B2310" s="97" t="str">
        <f>VLOOKUP(ActividadesCom[[#This Row],[NO. DE CONTROL]],'LISTADO ESTUDIANTES'!A:C,3,FALSE)</f>
        <v>BALAN TUN GENER EDUARDO</v>
      </c>
      <c r="C2310" s="97" t="str">
        <f>VLOOKUP(ActividadesCom[[#This Row],[NO. DE CONTROL]],'LISTADO ESTUDIANTES'!A:B,2,FALSE)</f>
        <v>ARQUITECTURA</v>
      </c>
      <c r="D2310" s="18" t="str">
        <f>VLOOKUP(ActividadesCom[[#This Row],[NO. DE CONTROL]],'LISTADO ESTUDIANTES'!A:D,4,FALSE)</f>
        <v>BAJA</v>
      </c>
      <c r="E2310" s="5">
        <f>SUM(ActividadesCom[[#This Row],[CRÉD. 1]],ActividadesCom[[#This Row],[CRÉD. 2]],ActividadesCom[[#This Row],[CRÉD. 3]],ActividadesCom[[#This Row],[CRÉD. 4]],ActividadesCom[[#This Row],[CRÉD. 5]])</f>
        <v>1</v>
      </c>
      <c r="F2310" s="17">
        <f>IF(ActividadesCom[[#This Row],[ÚLTIMO SEMESTRE CON CRÉDITOS]]&gt;0,ROUND(AVERAGE(ActividadesCom[[#This Row],[VALOR NIVEL 5]],ActividadesCom[[#This Row],[VALOR NIVEL 4]],ActividadesCom[[#This Row],[VALOR NIVEL 3]],ActividadesCom[[#This Row],[VALOR NIVEL 2]],ActividadesCom[[#This Row],[VALOR NIVEL 1]]),0),"")</f>
        <v>4</v>
      </c>
      <c r="G2310" s="5" t="str">
        <f>IF(ActividadesCom[[#This Row],[PROMEDIO]]="","",IF(ActividadesCom[[#This Row],[PROMEDIO]]&gt;=4,"EXCELENTE",IF(ActividadesCom[[#This Row],[PROMEDIO]]&gt;=3,"NOTABLE",IF(ActividadesCom[[#This Row],[PROMEDIO]]&gt;=2,"BUENO",IF(ActividadesCom[[#This Row],[PROMEDIO]]=1,"SUFICIENTE","")))))</f>
        <v>EXCELENTE</v>
      </c>
      <c r="H2310" s="5">
        <f>MAX(ActividadesCom[[#This Row],[PERÍODO 1]],ActividadesCom[[#This Row],[PERÍODO 2]],ActividadesCom[[#This Row],[PERÍODO 3]],ActividadesCom[[#This Row],[PERÍODO 4]],ActividadesCom[[#This Row],[PERÍODO 5]])</f>
        <v>20213</v>
      </c>
      <c r="I2310" s="6" t="s">
        <v>4688</v>
      </c>
      <c r="J2310" s="5">
        <v>20213</v>
      </c>
      <c r="K2310" s="5" t="s">
        <v>4008</v>
      </c>
      <c r="L2310" s="5">
        <f>IF(ActividadesCom[[#This Row],[NIVEL 1]]&lt;&gt;0,VLOOKUP(ActividadesCom[[#This Row],[NIVEL 1]],Catálogo!A:B,2,FALSE),"")</f>
        <v>4</v>
      </c>
      <c r="M2310" s="5">
        <v>1</v>
      </c>
      <c r="N2310" s="6"/>
      <c r="O2310" s="5"/>
      <c r="P2310" s="5"/>
      <c r="Q2310" s="5" t="str">
        <f>IF(ActividadesCom[[#This Row],[NIVEL 2]]&lt;&gt;0,VLOOKUP(ActividadesCom[[#This Row],[NIVEL 2]],Catálogo!A:B,2,FALSE),"")</f>
        <v/>
      </c>
      <c r="R2310" s="11"/>
      <c r="S2310" s="12"/>
      <c r="T2310" s="11"/>
      <c r="U2310" s="11"/>
      <c r="V2310" s="5" t="str">
        <f>IF(ActividadesCom[[#This Row],[NIVEL 3]]&lt;&gt;0,VLOOKUP(ActividadesCom[[#This Row],[NIVEL 3]],Catálogo!A:B,2,FALSE),"")</f>
        <v/>
      </c>
      <c r="W2310" s="11"/>
      <c r="X2310" s="6"/>
      <c r="Y2310" s="5"/>
      <c r="Z2310" s="5"/>
      <c r="AA2310" s="5" t="str">
        <f>IF(ActividadesCom[[#This Row],[NIVEL 4]]&lt;&gt;0,VLOOKUP(ActividadesCom[[#This Row],[NIVEL 4]],Catálogo!A:B,2,FALSE),"")</f>
        <v/>
      </c>
      <c r="AB2310" s="5"/>
      <c r="AC2310" s="6"/>
      <c r="AD2310" s="5"/>
      <c r="AE2310" s="5"/>
      <c r="AF2310" s="5" t="str">
        <f>IF(ActividadesCom[[#This Row],[NIVEL 5]]&lt;&gt;0,VLOOKUP(ActividadesCom[[#This Row],[NIVEL 5]],Catálogo!A:B,2,FALSE),"")</f>
        <v/>
      </c>
      <c r="AG2310" s="5"/>
      <c r="AH2310" s="2"/>
      <c r="AI2310" s="2"/>
    </row>
    <row r="2311" spans="1:35" ht="30" hidden="1" customHeight="1" x14ac:dyDescent="0.25">
      <c r="A2311" s="7">
        <v>18470273</v>
      </c>
      <c r="B2311" s="97" t="str">
        <f>VLOOKUP(ActividadesCom[[#This Row],[NO. DE CONTROL]],'LISTADO ESTUDIANTES'!A:C,3,FALSE)</f>
        <v>CARBAJAL CORONA KEVIN WILLIAMS</v>
      </c>
      <c r="C2311" s="97" t="str">
        <f>VLOOKUP(ActividadesCom[[#This Row],[NO. DE CONTROL]],'LISTADO ESTUDIANTES'!A:B,2,FALSE)</f>
        <v>INGENIERIA MECANICA</v>
      </c>
      <c r="D2311" s="18" t="str">
        <f>VLOOKUP(ActividadesCom[[#This Row],[NO. DE CONTROL]],'LISTADO ESTUDIANTES'!A:D,4,FALSE)</f>
        <v>BAJA</v>
      </c>
      <c r="E2311" s="5">
        <f>SUM(ActividadesCom[[#This Row],[CRÉD. 1]],ActividadesCom[[#This Row],[CRÉD. 2]],ActividadesCom[[#This Row],[CRÉD. 3]],ActividadesCom[[#This Row],[CRÉD. 4]],ActividadesCom[[#This Row],[CRÉD. 5]])</f>
        <v>1</v>
      </c>
      <c r="F2311" s="17">
        <f>IF(ActividadesCom[[#This Row],[ÚLTIMO SEMESTRE CON CRÉDITOS]]&gt;0,ROUND(AVERAGE(ActividadesCom[[#This Row],[VALOR NIVEL 5]],ActividadesCom[[#This Row],[VALOR NIVEL 4]],ActividadesCom[[#This Row],[VALOR NIVEL 3]],ActividadesCom[[#This Row],[VALOR NIVEL 2]],ActividadesCom[[#This Row],[VALOR NIVEL 1]]),0),"")</f>
        <v>3</v>
      </c>
      <c r="G2311" s="5" t="str">
        <f>IF(ActividadesCom[[#This Row],[PROMEDIO]]="","",IF(ActividadesCom[[#This Row],[PROMEDIO]]&gt;=4,"EXCELENTE",IF(ActividadesCom[[#This Row],[PROMEDIO]]&gt;=3,"NOTABLE",IF(ActividadesCom[[#This Row],[PROMEDIO]]&gt;=2,"BUENO",IF(ActividadesCom[[#This Row],[PROMEDIO]]=1,"SUFICIENTE","")))))</f>
        <v>NOTABLE</v>
      </c>
      <c r="H2311" s="5">
        <f>MAX(ActividadesCom[[#This Row],[PERÍODO 1]],ActividadesCom[[#This Row],[PERÍODO 2]],ActividadesCom[[#This Row],[PERÍODO 3]],ActividadesCom[[#This Row],[PERÍODO 4]],ActividadesCom[[#This Row],[PERÍODO 5]])</f>
        <v>20183</v>
      </c>
      <c r="I2311" s="6"/>
      <c r="J2311" s="5"/>
      <c r="K2311" s="5"/>
      <c r="L2311" s="5" t="str">
        <f>IF(ActividadesCom[[#This Row],[NIVEL 1]]&lt;&gt;0,VLOOKUP(ActividadesCom[[#This Row],[NIVEL 1]],Catálogo!A:B,2,FALSE),"")</f>
        <v/>
      </c>
      <c r="M2311" s="5"/>
      <c r="N2311" s="6"/>
      <c r="O2311" s="5"/>
      <c r="P2311" s="5"/>
      <c r="Q2311" s="5" t="str">
        <f>IF(ActividadesCom[[#This Row],[NIVEL 2]]&lt;&gt;0,VLOOKUP(ActividadesCom[[#This Row],[NIVEL 2]],Catálogo!A:B,2,FALSE),"")</f>
        <v/>
      </c>
      <c r="R2311" s="5"/>
      <c r="S2311" s="6"/>
      <c r="T2311" s="5"/>
      <c r="U2311" s="5"/>
      <c r="V2311" s="5" t="str">
        <f>IF(ActividadesCom[[#This Row],[NIVEL 3]]&lt;&gt;0,VLOOKUP(ActividadesCom[[#This Row],[NIVEL 3]],Catálogo!A:B,2,FALSE),"")</f>
        <v/>
      </c>
      <c r="W2311" s="5"/>
      <c r="X2311" s="6"/>
      <c r="Y2311" s="5"/>
      <c r="Z2311" s="5"/>
      <c r="AA2311" s="5" t="str">
        <f>IF(ActividadesCom[[#This Row],[NIVEL 4]]&lt;&gt;0,VLOOKUP(ActividadesCom[[#This Row],[NIVEL 4]],Catálogo!A:B,2,FALSE),"")</f>
        <v/>
      </c>
      <c r="AB2311" s="5"/>
      <c r="AC2311" s="6" t="s">
        <v>133</v>
      </c>
      <c r="AD2311" s="5">
        <v>20183</v>
      </c>
      <c r="AE2311" s="5" t="s">
        <v>4009</v>
      </c>
      <c r="AF2311" s="5">
        <f>IF(ActividadesCom[[#This Row],[NIVEL 5]]&lt;&gt;0,VLOOKUP(ActividadesCom[[#This Row],[NIVEL 5]],Catálogo!A:B,2,FALSE),"")</f>
        <v>3</v>
      </c>
      <c r="AG2311" s="5">
        <v>1</v>
      </c>
      <c r="AH2311" s="2"/>
      <c r="AI2311" s="2"/>
    </row>
    <row r="2312" spans="1:35" ht="30" customHeight="1" x14ac:dyDescent="0.25">
      <c r="A2312" s="7">
        <v>18470274</v>
      </c>
      <c r="B2312" s="97" t="str">
        <f>VLOOKUP(ActividadesCom[[#This Row],[NO. DE CONTROL]],'LISTADO ESTUDIANTES'!A:C,3,FALSE)</f>
        <v>HUCHIN CAJUN SAUL IGNACIO</v>
      </c>
      <c r="C2312" s="97" t="str">
        <f>VLOOKUP(ActividadesCom[[#This Row],[NO. DE CONTROL]],'LISTADO ESTUDIANTES'!A:B,2,FALSE)</f>
        <v>INGENIERIA EN SISTEMAS COMPUTACIONALES</v>
      </c>
      <c r="D2312" s="18" t="str">
        <f>VLOOKUP(ActividadesCom[[#This Row],[NO. DE CONTROL]],'LISTADO ESTUDIANTES'!A:D,4,FALSE)</f>
        <v>ACTIVO(A)</v>
      </c>
      <c r="E2312" s="5">
        <f>SUM(ActividadesCom[[#This Row],[CRÉD. 1]],ActividadesCom[[#This Row],[CRÉD. 2]],ActividadesCom[[#This Row],[CRÉD. 3]],ActividadesCom[[#This Row],[CRÉD. 4]],ActividadesCom[[#This Row],[CRÉD. 5]])</f>
        <v>5</v>
      </c>
      <c r="F2312" s="17">
        <f>IF(ActividadesCom[[#This Row],[ÚLTIMO SEMESTRE CON CRÉDITOS]]&gt;0,ROUND(AVERAGE(ActividadesCom[[#This Row],[VALOR NIVEL 5]],ActividadesCom[[#This Row],[VALOR NIVEL 4]],ActividadesCom[[#This Row],[VALOR NIVEL 3]],ActividadesCom[[#This Row],[VALOR NIVEL 2]],ActividadesCom[[#This Row],[VALOR NIVEL 1]]),0),"")</f>
        <v>3</v>
      </c>
      <c r="G2312" s="5" t="str">
        <f>IF(ActividadesCom[[#This Row],[PROMEDIO]]="","",IF(ActividadesCom[[#This Row],[PROMEDIO]]&gt;=4,"EXCELENTE",IF(ActividadesCom[[#This Row],[PROMEDIO]]&gt;=3,"NOTABLE",IF(ActividadesCom[[#This Row],[PROMEDIO]]&gt;=2,"BUENO",IF(ActividadesCom[[#This Row],[PROMEDIO]]=1,"SUFICIENTE","")))))</f>
        <v>NOTABLE</v>
      </c>
      <c r="H2312" s="5">
        <f>MAX(ActividadesCom[[#This Row],[PERÍODO 1]],ActividadesCom[[#This Row],[PERÍODO 2]],ActividadesCom[[#This Row],[PERÍODO 3]],ActividadesCom[[#This Row],[PERÍODO 4]],ActividadesCom[[#This Row],[PERÍODO 5]])</f>
        <v>20221</v>
      </c>
      <c r="I2312" s="6" t="s">
        <v>11</v>
      </c>
      <c r="J2312" s="5">
        <v>20213</v>
      </c>
      <c r="K2312" s="5" t="s">
        <v>4010</v>
      </c>
      <c r="L2312" s="5">
        <f>IF(ActividadesCom[[#This Row],[NIVEL 1]]&lt;&gt;0,VLOOKUP(ActividadesCom[[#This Row],[NIVEL 1]],Catálogo!A:B,2,FALSE),"")</f>
        <v>2</v>
      </c>
      <c r="M2312" s="5">
        <v>1</v>
      </c>
      <c r="N2312" s="6" t="s">
        <v>4870</v>
      </c>
      <c r="O2312" s="5">
        <v>20221</v>
      </c>
      <c r="P2312" s="5" t="s">
        <v>4008</v>
      </c>
      <c r="Q2312" s="5">
        <f>IF(ActividadesCom[[#This Row],[NIVEL 2]]&lt;&gt;0,VLOOKUP(ActividadesCom[[#This Row],[NIVEL 2]],Catálogo!A:B,2,FALSE),"")</f>
        <v>4</v>
      </c>
      <c r="R2312" s="5">
        <v>1</v>
      </c>
      <c r="S2312" s="6" t="s">
        <v>4869</v>
      </c>
      <c r="T2312" s="5">
        <v>20212</v>
      </c>
      <c r="U2312" s="5" t="s">
        <v>4008</v>
      </c>
      <c r="V2312" s="5">
        <f>IF(ActividadesCom[[#This Row],[NIVEL 3]]&lt;&gt;0,VLOOKUP(ActividadesCom[[#This Row],[NIVEL 3]],Catálogo!A:B,2,FALSE),"")</f>
        <v>4</v>
      </c>
      <c r="W2312" s="5">
        <v>1</v>
      </c>
      <c r="X2312" s="6" t="s">
        <v>4954</v>
      </c>
      <c r="Y2312" s="5">
        <v>20213</v>
      </c>
      <c r="Z2312" s="5" t="s">
        <v>4008</v>
      </c>
      <c r="AA2312" s="5">
        <f>IF(ActividadesCom[[#This Row],[NIVEL 4]]&lt;&gt;0,VLOOKUP(ActividadesCom[[#This Row],[NIVEL 4]],Catálogo!A:B,2,FALSE),"")</f>
        <v>4</v>
      </c>
      <c r="AB2312" s="5">
        <v>1</v>
      </c>
      <c r="AC2312" s="6" t="s">
        <v>133</v>
      </c>
      <c r="AD2312" s="5">
        <v>20191</v>
      </c>
      <c r="AE2312" s="5" t="s">
        <v>4009</v>
      </c>
      <c r="AF2312" s="5">
        <f>IF(ActividadesCom[[#This Row],[NIVEL 5]]&lt;&gt;0,VLOOKUP(ActividadesCom[[#This Row],[NIVEL 5]],Catálogo!A:B,2,FALSE),"")</f>
        <v>3</v>
      </c>
      <c r="AG2312" s="5">
        <v>1</v>
      </c>
      <c r="AH2312" s="2"/>
      <c r="AI2312" s="2"/>
    </row>
    <row r="2313" spans="1:35" ht="30" customHeight="1" x14ac:dyDescent="0.25">
      <c r="A2313" s="7">
        <v>18470275</v>
      </c>
      <c r="B2313" s="97" t="str">
        <f>VLOOKUP(ActividadesCom[[#This Row],[NO. DE CONTROL]],'LISTADO ESTUDIANTES'!A:C,3,FALSE)</f>
        <v>VELAZQUEZ RIVERA JUAN MANUEL</v>
      </c>
      <c r="C2313" s="97" t="str">
        <f>VLOOKUP(ActividadesCom[[#This Row],[NO. DE CONTROL]],'LISTADO ESTUDIANTES'!A:B,2,FALSE)</f>
        <v>INGENIERIA MECANICA</v>
      </c>
      <c r="D2313" s="18" t="str">
        <f>VLOOKUP(ActividadesCom[[#This Row],[NO. DE CONTROL]],'LISTADO ESTUDIANTES'!A:D,4,FALSE)</f>
        <v>ACTIVO(A)</v>
      </c>
      <c r="E2313" s="5">
        <f>SUM(ActividadesCom[[#This Row],[CRÉD. 1]],ActividadesCom[[#This Row],[CRÉD. 2]],ActividadesCom[[#This Row],[CRÉD. 3]],ActividadesCom[[#This Row],[CRÉD. 4]],ActividadesCom[[#This Row],[CRÉD. 5]])</f>
        <v>5</v>
      </c>
      <c r="F2313" s="17">
        <f>IF(ActividadesCom[[#This Row],[ÚLTIMO SEMESTRE CON CRÉDITOS]]&gt;0,ROUND(AVERAGE(ActividadesCom[[#This Row],[VALOR NIVEL 5]],ActividadesCom[[#This Row],[VALOR NIVEL 4]],ActividadesCom[[#This Row],[VALOR NIVEL 3]],ActividadesCom[[#This Row],[VALOR NIVEL 2]],ActividadesCom[[#This Row],[VALOR NIVEL 1]]),0),"")</f>
        <v>3</v>
      </c>
      <c r="G2313" s="5" t="str">
        <f>IF(ActividadesCom[[#This Row],[PROMEDIO]]="","",IF(ActividadesCom[[#This Row],[PROMEDIO]]&gt;=4,"EXCELENTE",IF(ActividadesCom[[#This Row],[PROMEDIO]]&gt;=3,"NOTABLE",IF(ActividadesCom[[#This Row],[PROMEDIO]]&gt;=2,"BUENO",IF(ActividadesCom[[#This Row],[PROMEDIO]]=1,"SUFICIENTE","")))))</f>
        <v>NOTABLE</v>
      </c>
      <c r="H2313" s="5">
        <f>MAX(ActividadesCom[[#This Row],[PERÍODO 1]],ActividadesCom[[#This Row],[PERÍODO 2]],ActividadesCom[[#This Row],[PERÍODO 3]],ActividadesCom[[#This Row],[PERÍODO 4]],ActividadesCom[[#This Row],[PERÍODO 5]])</f>
        <v>20203</v>
      </c>
      <c r="I2313" s="6" t="s">
        <v>4123</v>
      </c>
      <c r="J2313" s="5">
        <v>20203</v>
      </c>
      <c r="K2313" s="5" t="s">
        <v>4010</v>
      </c>
      <c r="L2313" s="5">
        <f>IF(ActividadesCom[[#This Row],[NIVEL 1]]&lt;&gt;0,VLOOKUP(ActividadesCom[[#This Row],[NIVEL 1]],Catálogo!A:B,2,FALSE),"")</f>
        <v>2</v>
      </c>
      <c r="M2313" s="5">
        <v>1</v>
      </c>
      <c r="N2313" s="6" t="s">
        <v>4197</v>
      </c>
      <c r="O2313" s="5">
        <v>20203</v>
      </c>
      <c r="P2313" s="5" t="s">
        <v>4008</v>
      </c>
      <c r="Q2313" s="5">
        <f>IF(ActividadesCom[[#This Row],[NIVEL 2]]&lt;&gt;0,VLOOKUP(ActividadesCom[[#This Row],[NIVEL 2]],Catálogo!A:B,2,FALSE),"")</f>
        <v>4</v>
      </c>
      <c r="R2313" s="5">
        <v>2</v>
      </c>
      <c r="S2313" s="6"/>
      <c r="T2313" s="5"/>
      <c r="U2313" s="5"/>
      <c r="V2313" s="5" t="str">
        <f>IF(ActividadesCom[[#This Row],[NIVEL 3]]&lt;&gt;0,VLOOKUP(ActividadesCom[[#This Row],[NIVEL 3]],Catálogo!A:B,2,FALSE),"")</f>
        <v/>
      </c>
      <c r="W2313" s="5"/>
      <c r="X2313" s="6" t="s">
        <v>11</v>
      </c>
      <c r="Y2313" s="5">
        <v>20191</v>
      </c>
      <c r="Z2313" s="5" t="s">
        <v>4009</v>
      </c>
      <c r="AA2313" s="5">
        <f>IF(ActividadesCom[[#This Row],[NIVEL 4]]&lt;&gt;0,VLOOKUP(ActividadesCom[[#This Row],[NIVEL 4]],Catálogo!A:B,2,FALSE),"")</f>
        <v>3</v>
      </c>
      <c r="AB2313" s="5">
        <v>1</v>
      </c>
      <c r="AC2313" s="6" t="s">
        <v>11</v>
      </c>
      <c r="AD2313" s="5">
        <v>20183</v>
      </c>
      <c r="AE2313" s="5" t="s">
        <v>4009</v>
      </c>
      <c r="AF2313" s="5">
        <f>IF(ActividadesCom[[#This Row],[NIVEL 5]]&lt;&gt;0,VLOOKUP(ActividadesCom[[#This Row],[NIVEL 5]],Catálogo!A:B,2,FALSE),"")</f>
        <v>3</v>
      </c>
      <c r="AG2313" s="5">
        <v>1</v>
      </c>
      <c r="AH2313" s="2"/>
      <c r="AI2313" s="2"/>
    </row>
    <row r="2314" spans="1:35" ht="30" hidden="1" customHeight="1" x14ac:dyDescent="0.25">
      <c r="A2314" s="7">
        <v>18470276</v>
      </c>
      <c r="B2314" s="97" t="str">
        <f>VLOOKUP(ActividadesCom[[#This Row],[NO. DE CONTROL]],'LISTADO ESTUDIANTES'!A:C,3,FALSE)</f>
        <v>HUCHIN UICAB LUIS ANTONIO</v>
      </c>
      <c r="C2314" s="97" t="str">
        <f>VLOOKUP(ActividadesCom[[#This Row],[NO. DE CONTROL]],'LISTADO ESTUDIANTES'!A:B,2,FALSE)</f>
        <v>INGENIERIA MECANICA</v>
      </c>
      <c r="D2314" s="18" t="str">
        <f>VLOOKUP(ActividadesCom[[#This Row],[NO. DE CONTROL]],'LISTADO ESTUDIANTES'!A:D,4,FALSE)</f>
        <v>BAJA</v>
      </c>
      <c r="E2314" s="5">
        <f>SUM(ActividadesCom[[#This Row],[CRÉD. 1]],ActividadesCom[[#This Row],[CRÉD. 2]],ActividadesCom[[#This Row],[CRÉD. 3]],ActividadesCom[[#This Row],[CRÉD. 4]],ActividadesCom[[#This Row],[CRÉD. 5]])</f>
        <v>2</v>
      </c>
      <c r="F2314" s="17">
        <f>IF(ActividadesCom[[#This Row],[ÚLTIMO SEMESTRE CON CRÉDITOS]]&gt;0,ROUND(AVERAGE(ActividadesCom[[#This Row],[VALOR NIVEL 5]],ActividadesCom[[#This Row],[VALOR NIVEL 4]],ActividadesCom[[#This Row],[VALOR NIVEL 3]],ActividadesCom[[#This Row],[VALOR NIVEL 2]],ActividadesCom[[#This Row],[VALOR NIVEL 1]]),0),"")</f>
        <v>3</v>
      </c>
      <c r="G2314" s="5" t="str">
        <f>IF(ActividadesCom[[#This Row],[PROMEDIO]]="","",IF(ActividadesCom[[#This Row],[PROMEDIO]]&gt;=4,"EXCELENTE",IF(ActividadesCom[[#This Row],[PROMEDIO]]&gt;=3,"NOTABLE",IF(ActividadesCom[[#This Row],[PROMEDIO]]&gt;=2,"BUENO",IF(ActividadesCom[[#This Row],[PROMEDIO]]=1,"SUFICIENTE","")))))</f>
        <v>NOTABLE</v>
      </c>
      <c r="H2314" s="5">
        <f>MAX(ActividadesCom[[#This Row],[PERÍODO 1]],ActividadesCom[[#This Row],[PERÍODO 2]],ActividadesCom[[#This Row],[PERÍODO 3]],ActividadesCom[[#This Row],[PERÍODO 4]],ActividadesCom[[#This Row],[PERÍODO 5]])</f>
        <v>20191</v>
      </c>
      <c r="I2314" s="6"/>
      <c r="J2314" s="5"/>
      <c r="K2314" s="5"/>
      <c r="L2314" s="5" t="str">
        <f>IF(ActividadesCom[[#This Row],[NIVEL 1]]&lt;&gt;0,VLOOKUP(ActividadesCom[[#This Row],[NIVEL 1]],Catálogo!A:B,2,FALSE),"")</f>
        <v/>
      </c>
      <c r="M2314" s="5"/>
      <c r="N2314" s="6"/>
      <c r="O2314" s="5"/>
      <c r="P2314" s="5"/>
      <c r="Q2314" s="5" t="str">
        <f>IF(ActividadesCom[[#This Row],[NIVEL 2]]&lt;&gt;0,VLOOKUP(ActividadesCom[[#This Row],[NIVEL 2]],Catálogo!A:B,2,FALSE),"")</f>
        <v/>
      </c>
      <c r="R2314" s="5"/>
      <c r="S2314" s="6"/>
      <c r="T2314" s="5"/>
      <c r="U2314" s="5"/>
      <c r="V2314" s="5" t="str">
        <f>IF(ActividadesCom[[#This Row],[NIVEL 3]]&lt;&gt;0,VLOOKUP(ActividadesCom[[#This Row],[NIVEL 3]],Catálogo!A:B,2,FALSE),"")</f>
        <v/>
      </c>
      <c r="W2314" s="5"/>
      <c r="X2314" s="6" t="s">
        <v>11</v>
      </c>
      <c r="Y2314" s="5">
        <v>20191</v>
      </c>
      <c r="Z2314" s="5" t="s">
        <v>4009</v>
      </c>
      <c r="AA2314" s="5">
        <f>IF(ActividadesCom[[#This Row],[NIVEL 4]]&lt;&gt;0,VLOOKUP(ActividadesCom[[#This Row],[NIVEL 4]],Catálogo!A:B,2,FALSE),"")</f>
        <v>3</v>
      </c>
      <c r="AB2314" s="5">
        <v>1</v>
      </c>
      <c r="AC2314" s="6" t="s">
        <v>11</v>
      </c>
      <c r="AD2314" s="5">
        <v>20183</v>
      </c>
      <c r="AE2314" s="5" t="s">
        <v>4009</v>
      </c>
      <c r="AF2314" s="5">
        <f>IF(ActividadesCom[[#This Row],[NIVEL 5]]&lt;&gt;0,VLOOKUP(ActividadesCom[[#This Row],[NIVEL 5]],Catálogo!A:B,2,FALSE),"")</f>
        <v>3</v>
      </c>
      <c r="AG2314" s="5">
        <v>1</v>
      </c>
      <c r="AH2314" s="2"/>
      <c r="AI2314" s="2"/>
    </row>
    <row r="2315" spans="1:35" ht="30" customHeight="1" x14ac:dyDescent="0.25">
      <c r="A2315" s="7">
        <v>18470277</v>
      </c>
      <c r="B2315" s="97" t="str">
        <f>VLOOKUP(ActividadesCom[[#This Row],[NO. DE CONTROL]],'LISTADO ESTUDIANTES'!A:C,3,FALSE)</f>
        <v>ZUMARRAGA PERALTA JOHAN NATANAEL</v>
      </c>
      <c r="C2315" s="97" t="str">
        <f>VLOOKUP(ActividadesCom[[#This Row],[NO. DE CONTROL]],'LISTADO ESTUDIANTES'!A:B,2,FALSE)</f>
        <v>INGENIERIA MECANICA</v>
      </c>
      <c r="D2315" s="18" t="str">
        <f>VLOOKUP(ActividadesCom[[#This Row],[NO. DE CONTROL]],'LISTADO ESTUDIANTES'!A:D,4,FALSE)</f>
        <v>ACTIVO(A)</v>
      </c>
      <c r="E2315" s="5">
        <f>SUM(ActividadesCom[[#This Row],[CRÉD. 1]],ActividadesCom[[#This Row],[CRÉD. 2]],ActividadesCom[[#This Row],[CRÉD. 3]],ActividadesCom[[#This Row],[CRÉD. 4]],ActividadesCom[[#This Row],[CRÉD. 5]])</f>
        <v>5</v>
      </c>
      <c r="F2315" s="17">
        <f>IF(ActividadesCom[[#This Row],[ÚLTIMO SEMESTRE CON CRÉDITOS]]&gt;0,ROUND(AVERAGE(ActividadesCom[[#This Row],[VALOR NIVEL 5]],ActividadesCom[[#This Row],[VALOR NIVEL 4]],ActividadesCom[[#This Row],[VALOR NIVEL 3]],ActividadesCom[[#This Row],[VALOR NIVEL 2]],ActividadesCom[[#This Row],[VALOR NIVEL 1]]),0),"")</f>
        <v>3</v>
      </c>
      <c r="G2315" s="5" t="str">
        <f>IF(ActividadesCom[[#This Row],[PROMEDIO]]="","",IF(ActividadesCom[[#This Row],[PROMEDIO]]&gt;=4,"EXCELENTE",IF(ActividadesCom[[#This Row],[PROMEDIO]]&gt;=3,"NOTABLE",IF(ActividadesCom[[#This Row],[PROMEDIO]]&gt;=2,"BUENO",IF(ActividadesCom[[#This Row],[PROMEDIO]]=1,"SUFICIENTE","")))))</f>
        <v>NOTABLE</v>
      </c>
      <c r="H2315" s="5">
        <f>MAX(ActividadesCom[[#This Row],[PERÍODO 1]],ActividadesCom[[#This Row],[PERÍODO 2]],ActividadesCom[[#This Row],[PERÍODO 3]],ActividadesCom[[#This Row],[PERÍODO 4]],ActividadesCom[[#This Row],[PERÍODO 5]])</f>
        <v>20221</v>
      </c>
      <c r="I2315" s="6" t="s">
        <v>775</v>
      </c>
      <c r="J2315" s="5">
        <v>20183</v>
      </c>
      <c r="K2315" s="5" t="s">
        <v>4010</v>
      </c>
      <c r="L2315" s="5">
        <f>IF(ActividadesCom[[#This Row],[NIVEL 1]]&lt;&gt;0,VLOOKUP(ActividadesCom[[#This Row],[NIVEL 1]],Catálogo!A:B,2,FALSE),"")</f>
        <v>2</v>
      </c>
      <c r="M2315" s="5">
        <v>1</v>
      </c>
      <c r="N2315" s="6" t="s">
        <v>4872</v>
      </c>
      <c r="O2315" s="5">
        <v>20221</v>
      </c>
      <c r="P2315" s="5" t="s">
        <v>4022</v>
      </c>
      <c r="Q2315" s="5">
        <f>IF(ActividadesCom[[#This Row],[NIVEL 2]]&lt;&gt;0,VLOOKUP(ActividadesCom[[#This Row],[NIVEL 2]],Catálogo!A:B,2,FALSE),"")</f>
        <v>2</v>
      </c>
      <c r="R2315" s="5">
        <v>1</v>
      </c>
      <c r="S2315" s="6" t="s">
        <v>4917</v>
      </c>
      <c r="T2315" s="5">
        <v>20221</v>
      </c>
      <c r="U2315" s="5" t="s">
        <v>4009</v>
      </c>
      <c r="V2315" s="5">
        <f>IF(ActividadesCom[[#This Row],[NIVEL 3]]&lt;&gt;0,VLOOKUP(ActividadesCom[[#This Row],[NIVEL 3]],Catálogo!A:B,2,FALSE),"")</f>
        <v>3</v>
      </c>
      <c r="W2315" s="5">
        <v>1</v>
      </c>
      <c r="X2315" s="6" t="s">
        <v>3519</v>
      </c>
      <c r="Y2315" s="5">
        <v>20211</v>
      </c>
      <c r="Z2315" s="5" t="s">
        <v>4009</v>
      </c>
      <c r="AA2315" s="5">
        <f>IF(ActividadesCom[[#This Row],[NIVEL 4]]&lt;&gt;0,VLOOKUP(ActividadesCom[[#This Row],[NIVEL 4]],Catálogo!A:B,2,FALSE),"")</f>
        <v>3</v>
      </c>
      <c r="AB2315" s="5">
        <v>1</v>
      </c>
      <c r="AC2315" s="6" t="s">
        <v>11</v>
      </c>
      <c r="AD2315" s="5">
        <v>20183</v>
      </c>
      <c r="AE2315" s="5" t="s">
        <v>4009</v>
      </c>
      <c r="AF2315" s="5">
        <f>IF(ActividadesCom[[#This Row],[NIVEL 5]]&lt;&gt;0,VLOOKUP(ActividadesCom[[#This Row],[NIVEL 5]],Catálogo!A:B,2,FALSE),"")</f>
        <v>3</v>
      </c>
      <c r="AG2315" s="5">
        <v>1</v>
      </c>
      <c r="AH2315" s="2"/>
      <c r="AI2315" s="2"/>
    </row>
    <row r="2316" spans="1:35" ht="30" customHeight="1" x14ac:dyDescent="0.25">
      <c r="A2316" s="7">
        <v>18470278</v>
      </c>
      <c r="B2316" s="97" t="str">
        <f>VLOOKUP(ActividadesCom[[#This Row],[NO. DE CONTROL]],'LISTADO ESTUDIANTES'!A:C,3,FALSE)</f>
        <v>CHE REQUENA RAFAEL JESUS</v>
      </c>
      <c r="C2316" s="97" t="str">
        <f>VLOOKUP(ActividadesCom[[#This Row],[NO. DE CONTROL]],'LISTADO ESTUDIANTES'!A:B,2,FALSE)</f>
        <v>INGENIERIA MECANICA</v>
      </c>
      <c r="D2316" s="18" t="str">
        <f>VLOOKUP(ActividadesCom[[#This Row],[NO. DE CONTROL]],'LISTADO ESTUDIANTES'!A:D,4,FALSE)</f>
        <v>ACTIVO(A)</v>
      </c>
      <c r="E2316" s="5">
        <f>SUM(ActividadesCom[[#This Row],[CRÉD. 1]],ActividadesCom[[#This Row],[CRÉD. 2]],ActividadesCom[[#This Row],[CRÉD. 3]],ActividadesCom[[#This Row],[CRÉD. 4]],ActividadesCom[[#This Row],[CRÉD. 5]])</f>
        <v>5</v>
      </c>
      <c r="F2316" s="17">
        <f>IF(ActividadesCom[[#This Row],[ÚLTIMO SEMESTRE CON CRÉDITOS]]&gt;0,ROUND(AVERAGE(ActividadesCom[[#This Row],[VALOR NIVEL 5]],ActividadesCom[[#This Row],[VALOR NIVEL 4]],ActividadesCom[[#This Row],[VALOR NIVEL 3]],ActividadesCom[[#This Row],[VALOR NIVEL 2]],ActividadesCom[[#This Row],[VALOR NIVEL 1]]),0),"")</f>
        <v>3</v>
      </c>
      <c r="G2316" s="5" t="str">
        <f>IF(ActividadesCom[[#This Row],[PROMEDIO]]="","",IF(ActividadesCom[[#This Row],[PROMEDIO]]&gt;=4,"EXCELENTE",IF(ActividadesCom[[#This Row],[PROMEDIO]]&gt;=3,"NOTABLE",IF(ActividadesCom[[#This Row],[PROMEDIO]]&gt;=2,"BUENO",IF(ActividadesCom[[#This Row],[PROMEDIO]]=1,"SUFICIENTE","")))))</f>
        <v>NOTABLE</v>
      </c>
      <c r="H2316" s="5">
        <f>MAX(ActividadesCom[[#This Row],[PERÍODO 1]],ActividadesCom[[#This Row],[PERÍODO 2]],ActividadesCom[[#This Row],[PERÍODO 3]],ActividadesCom[[#This Row],[PERÍODO 4]],ActividadesCom[[#This Row],[PERÍODO 5]])</f>
        <v>20213</v>
      </c>
      <c r="I2316" s="6" t="s">
        <v>4138</v>
      </c>
      <c r="J2316" s="5">
        <v>20203</v>
      </c>
      <c r="K2316" s="5" t="s">
        <v>4010</v>
      </c>
      <c r="L2316" s="5">
        <f>IF(ActividadesCom[[#This Row],[NIVEL 1]]&lt;&gt;0,VLOOKUP(ActividadesCom[[#This Row],[NIVEL 1]],Catálogo!A:B,2,FALSE),"")</f>
        <v>2</v>
      </c>
      <c r="M2316" s="5">
        <v>2</v>
      </c>
      <c r="N2316" s="6" t="s">
        <v>23</v>
      </c>
      <c r="O2316" s="5">
        <v>20213</v>
      </c>
      <c r="P2316" s="5" t="s">
        <v>4010</v>
      </c>
      <c r="Q2316" s="5">
        <f>IF(ActividadesCom[[#This Row],[NIVEL 2]]&lt;&gt;0,VLOOKUP(ActividadesCom[[#This Row],[NIVEL 2]],Catálogo!A:B,2,FALSE),"")</f>
        <v>2</v>
      </c>
      <c r="R2316" s="5">
        <v>1</v>
      </c>
      <c r="S2316" s="6"/>
      <c r="T2316" s="5"/>
      <c r="U2316" s="5"/>
      <c r="V2316" s="5" t="str">
        <f>IF(ActividadesCom[[#This Row],[NIVEL 3]]&lt;&gt;0,VLOOKUP(ActividadesCom[[#This Row],[NIVEL 3]],Catálogo!A:B,2,FALSE),"")</f>
        <v/>
      </c>
      <c r="W2316" s="5"/>
      <c r="X2316" s="6" t="s">
        <v>23</v>
      </c>
      <c r="Y2316" s="5">
        <v>20211</v>
      </c>
      <c r="Z2316" s="5" t="s">
        <v>4009</v>
      </c>
      <c r="AA2316" s="5">
        <f>IF(ActividadesCom[[#This Row],[NIVEL 4]]&lt;&gt;0,VLOOKUP(ActividadesCom[[#This Row],[NIVEL 4]],Catálogo!A:B,2,FALSE),"")</f>
        <v>3</v>
      </c>
      <c r="AB2316" s="5">
        <v>1</v>
      </c>
      <c r="AC2316" s="6" t="s">
        <v>23</v>
      </c>
      <c r="AD2316" s="5">
        <v>20203</v>
      </c>
      <c r="AE2316" s="5" t="s">
        <v>4009</v>
      </c>
      <c r="AF2316" s="5">
        <f>IF(ActividadesCom[[#This Row],[NIVEL 5]]&lt;&gt;0,VLOOKUP(ActividadesCom[[#This Row],[NIVEL 5]],Catálogo!A:B,2,FALSE),"")</f>
        <v>3</v>
      </c>
      <c r="AG2316" s="5">
        <v>1</v>
      </c>
      <c r="AH2316" s="2"/>
      <c r="AI2316" s="2"/>
    </row>
    <row r="2317" spans="1:35" ht="30" hidden="1" customHeight="1" x14ac:dyDescent="0.25">
      <c r="A2317" s="7">
        <v>18470279</v>
      </c>
      <c r="B2317" s="97" t="str">
        <f>VLOOKUP(ActividadesCom[[#This Row],[NO. DE CONTROL]],'LISTADO ESTUDIANTES'!A:C,3,FALSE)</f>
        <v>MUÑOZ CHAN RENE ALEJANDRO</v>
      </c>
      <c r="C2317" s="97" t="str">
        <f>VLOOKUP(ActividadesCom[[#This Row],[NO. DE CONTROL]],'LISTADO ESTUDIANTES'!A:B,2,FALSE)</f>
        <v>INGENIERIA MECANICA</v>
      </c>
      <c r="D2317" s="18" t="str">
        <f>VLOOKUP(ActividadesCom[[#This Row],[NO. DE CONTROL]],'LISTADO ESTUDIANTES'!A:D,4,FALSE)</f>
        <v>BAJA</v>
      </c>
      <c r="E2317" s="5">
        <f>SUM(ActividadesCom[[#This Row],[CRÉD. 1]],ActividadesCom[[#This Row],[CRÉD. 2]],ActividadesCom[[#This Row],[CRÉD. 3]],ActividadesCom[[#This Row],[CRÉD. 4]],ActividadesCom[[#This Row],[CRÉD. 5]])</f>
        <v>2</v>
      </c>
      <c r="F2317" s="17">
        <f>IF(ActividadesCom[[#This Row],[ÚLTIMO SEMESTRE CON CRÉDITOS]]&gt;0,ROUND(AVERAGE(ActividadesCom[[#This Row],[VALOR NIVEL 5]],ActividadesCom[[#This Row],[VALOR NIVEL 4]],ActividadesCom[[#This Row],[VALOR NIVEL 3]],ActividadesCom[[#This Row],[VALOR NIVEL 2]],ActividadesCom[[#This Row],[VALOR NIVEL 1]]),0),"")</f>
        <v>3</v>
      </c>
      <c r="G2317" s="5" t="str">
        <f>IF(ActividadesCom[[#This Row],[PROMEDIO]]="","",IF(ActividadesCom[[#This Row],[PROMEDIO]]&gt;=4,"EXCELENTE",IF(ActividadesCom[[#This Row],[PROMEDIO]]&gt;=3,"NOTABLE",IF(ActividadesCom[[#This Row],[PROMEDIO]]&gt;=2,"BUENO",IF(ActividadesCom[[#This Row],[PROMEDIO]]=1,"SUFICIENTE","")))))</f>
        <v>NOTABLE</v>
      </c>
      <c r="H2317" s="5">
        <f>MAX(ActividadesCom[[#This Row],[PERÍODO 1]],ActividadesCom[[#This Row],[PERÍODO 2]],ActividadesCom[[#This Row],[PERÍODO 3]],ActividadesCom[[#This Row],[PERÍODO 4]],ActividadesCom[[#This Row],[PERÍODO 5]])</f>
        <v>20201</v>
      </c>
      <c r="I2317" s="6"/>
      <c r="J2317" s="5"/>
      <c r="K2317" s="5"/>
      <c r="L2317" s="5" t="str">
        <f>IF(ActividadesCom[[#This Row],[NIVEL 1]]&lt;&gt;0,VLOOKUP(ActividadesCom[[#This Row],[NIVEL 1]],Catálogo!A:B,2,FALSE),"")</f>
        <v/>
      </c>
      <c r="M2317" s="5"/>
      <c r="N2317" s="6"/>
      <c r="O2317" s="5"/>
      <c r="P2317" s="5"/>
      <c r="Q2317" s="5" t="str">
        <f>IF(ActividadesCom[[#This Row],[NIVEL 2]]&lt;&gt;0,VLOOKUP(ActividadesCom[[#This Row],[NIVEL 2]],Catálogo!A:B,2,FALSE),"")</f>
        <v/>
      </c>
      <c r="R2317" s="5"/>
      <c r="S2317" s="6" t="s">
        <v>3003</v>
      </c>
      <c r="T2317" s="5">
        <v>20201</v>
      </c>
      <c r="U2317" s="5" t="s">
        <v>4010</v>
      </c>
      <c r="V2317" s="5">
        <f>IF(ActividadesCom[[#This Row],[NIVEL 3]]&lt;&gt;0,VLOOKUP(ActividadesCom[[#This Row],[NIVEL 3]],Catálogo!A:B,2,FALSE),"")</f>
        <v>2</v>
      </c>
      <c r="W2317" s="5">
        <v>1</v>
      </c>
      <c r="X2317" s="6"/>
      <c r="Y2317" s="5"/>
      <c r="Z2317" s="5"/>
      <c r="AA2317" s="5" t="str">
        <f>IF(ActividadesCom[[#This Row],[NIVEL 4]]&lt;&gt;0,VLOOKUP(ActividadesCom[[#This Row],[NIVEL 4]],Catálogo!A:B,2,FALSE),"")</f>
        <v/>
      </c>
      <c r="AB2317" s="5"/>
      <c r="AC2317" s="6" t="s">
        <v>31</v>
      </c>
      <c r="AD2317" s="5">
        <v>20183</v>
      </c>
      <c r="AE2317" s="5" t="s">
        <v>4009</v>
      </c>
      <c r="AF2317" s="5">
        <f>IF(ActividadesCom[[#This Row],[NIVEL 5]]&lt;&gt;0,VLOOKUP(ActividadesCom[[#This Row],[NIVEL 5]],Catálogo!A:B,2,FALSE),"")</f>
        <v>3</v>
      </c>
      <c r="AG2317" s="5">
        <v>1</v>
      </c>
      <c r="AH2317" s="2"/>
      <c r="AI2317" s="2"/>
    </row>
    <row r="2318" spans="1:35" ht="30" customHeight="1" x14ac:dyDescent="0.25">
      <c r="A2318" s="7">
        <v>18470280</v>
      </c>
      <c r="B2318" s="97" t="str">
        <f>VLOOKUP(ActividadesCom[[#This Row],[NO. DE CONTROL]],'LISTADO ESTUDIANTES'!A:C,3,FALSE)</f>
        <v>VILLAMONTE CHAN JOSE JOAQUIN</v>
      </c>
      <c r="C2318" s="97" t="str">
        <f>VLOOKUP(ActividadesCom[[#This Row],[NO. DE CONTROL]],'LISTADO ESTUDIANTES'!A:B,2,FALSE)</f>
        <v>INGENIERIA MECANICA</v>
      </c>
      <c r="D2318" s="18" t="str">
        <f>VLOOKUP(ActividadesCom[[#This Row],[NO. DE CONTROL]],'LISTADO ESTUDIANTES'!A:D,4,FALSE)</f>
        <v>ACTIVO(A)</v>
      </c>
      <c r="E2318" s="5">
        <f>SUM(ActividadesCom[[#This Row],[CRÉD. 1]],ActividadesCom[[#This Row],[CRÉD. 2]],ActividadesCom[[#This Row],[CRÉD. 3]],ActividadesCom[[#This Row],[CRÉD. 4]],ActividadesCom[[#This Row],[CRÉD. 5]])</f>
        <v>5</v>
      </c>
      <c r="F2318" s="17">
        <f>IF(ActividadesCom[[#This Row],[ÚLTIMO SEMESTRE CON CRÉDITOS]]&gt;0,ROUND(AVERAGE(ActividadesCom[[#This Row],[VALOR NIVEL 5]],ActividadesCom[[#This Row],[VALOR NIVEL 4]],ActividadesCom[[#This Row],[VALOR NIVEL 3]],ActividadesCom[[#This Row],[VALOR NIVEL 2]],ActividadesCom[[#This Row],[VALOR NIVEL 1]]),0),"")</f>
        <v>2</v>
      </c>
      <c r="G2318" s="5" t="str">
        <f>IF(ActividadesCom[[#This Row],[PROMEDIO]]="","",IF(ActividadesCom[[#This Row],[PROMEDIO]]&gt;=4,"EXCELENTE",IF(ActividadesCom[[#This Row],[PROMEDIO]]&gt;=3,"NOTABLE",IF(ActividadesCom[[#This Row],[PROMEDIO]]&gt;=2,"BUENO",IF(ActividadesCom[[#This Row],[PROMEDIO]]=1,"SUFICIENTE","")))))</f>
        <v>BUENO</v>
      </c>
      <c r="H2318" s="5">
        <f>MAX(ActividadesCom[[#This Row],[PERÍODO 1]],ActividadesCom[[#This Row],[PERÍODO 2]],ActividadesCom[[#This Row],[PERÍODO 3]],ActividadesCom[[#This Row],[PERÍODO 4]],ActividadesCom[[#This Row],[PERÍODO 5]])</f>
        <v>20221</v>
      </c>
      <c r="I2318" s="6" t="s">
        <v>4872</v>
      </c>
      <c r="J2318" s="5">
        <v>20221</v>
      </c>
      <c r="K2318" s="5" t="s">
        <v>4010</v>
      </c>
      <c r="L2318" s="5">
        <f>IF(ActividadesCom[[#This Row],[NIVEL 1]]&lt;&gt;0,VLOOKUP(ActividadesCom[[#This Row],[NIVEL 1]],Catálogo!A:B,2,FALSE),"")</f>
        <v>2</v>
      </c>
      <c r="M2318" s="5">
        <v>1</v>
      </c>
      <c r="N2318" s="6" t="s">
        <v>4950</v>
      </c>
      <c r="O2318" s="5">
        <v>20221</v>
      </c>
      <c r="P2318" s="5" t="s">
        <v>4009</v>
      </c>
      <c r="Q2318" s="5">
        <f>IF(ActividadesCom[[#This Row],[NIVEL 2]]&lt;&gt;0,VLOOKUP(ActividadesCom[[#This Row],[NIVEL 2]],Catálogo!A:B,2,FALSE),"")</f>
        <v>3</v>
      </c>
      <c r="R2318" s="5">
        <v>1</v>
      </c>
      <c r="S2318" s="6" t="s">
        <v>4949</v>
      </c>
      <c r="T2318" s="5">
        <v>20221</v>
      </c>
      <c r="U2318" s="5" t="s">
        <v>4009</v>
      </c>
      <c r="V2318" s="5">
        <f>IF(ActividadesCom[[#This Row],[NIVEL 3]]&lt;&gt;0,VLOOKUP(ActividadesCom[[#This Row],[NIVEL 3]],Catálogo!A:B,2,FALSE),"")</f>
        <v>3</v>
      </c>
      <c r="W2318" s="5">
        <v>1</v>
      </c>
      <c r="X2318" s="6" t="s">
        <v>42</v>
      </c>
      <c r="Y2318" s="5">
        <v>20191</v>
      </c>
      <c r="Z2318" s="5" t="s">
        <v>4010</v>
      </c>
      <c r="AA2318" s="5">
        <f>IF(ActividadesCom[[#This Row],[NIVEL 4]]&lt;&gt;0,VLOOKUP(ActividadesCom[[#This Row],[NIVEL 4]],Catálogo!A:B,2,FALSE),"")</f>
        <v>2</v>
      </c>
      <c r="AB2318" s="5">
        <v>1</v>
      </c>
      <c r="AC2318" s="6" t="s">
        <v>31</v>
      </c>
      <c r="AD2318" s="5">
        <v>20183</v>
      </c>
      <c r="AE2318" s="5" t="s">
        <v>4010</v>
      </c>
      <c r="AF2318" s="5">
        <f>IF(ActividadesCom[[#This Row],[NIVEL 5]]&lt;&gt;0,VLOOKUP(ActividadesCom[[#This Row],[NIVEL 5]],Catálogo!A:B,2,FALSE),"")</f>
        <v>2</v>
      </c>
      <c r="AG2318" s="5">
        <v>1</v>
      </c>
      <c r="AH2318" s="2"/>
      <c r="AI2318" s="2"/>
    </row>
    <row r="2319" spans="1:35" ht="30" hidden="1" customHeight="1" x14ac:dyDescent="0.25">
      <c r="A2319" s="7">
        <v>18470281</v>
      </c>
      <c r="B2319" s="97" t="str">
        <f>VLOOKUP(ActividadesCom[[#This Row],[NO. DE CONTROL]],'LISTADO ESTUDIANTES'!A:C,3,FALSE)</f>
        <v>SEGURA RODRIGUEZ ALONDRA MADAHI</v>
      </c>
      <c r="C2319" s="97" t="str">
        <f>VLOOKUP(ActividadesCom[[#This Row],[NO. DE CONTROL]],'LISTADO ESTUDIANTES'!A:B,2,FALSE)</f>
        <v>INGENIERIA QUIMICA</v>
      </c>
      <c r="D2319" s="18" t="str">
        <f>VLOOKUP(ActividadesCom[[#This Row],[NO. DE CONTROL]],'LISTADO ESTUDIANTES'!A:D,4,FALSE)</f>
        <v>BAJA</v>
      </c>
      <c r="E2319" s="5">
        <f>SUM(ActividadesCom[[#This Row],[CRÉD. 1]],ActividadesCom[[#This Row],[CRÉD. 2]],ActividadesCom[[#This Row],[CRÉD. 3]],ActividadesCom[[#This Row],[CRÉD. 4]],ActividadesCom[[#This Row],[CRÉD. 5]])</f>
        <v>0</v>
      </c>
      <c r="F2319" s="17" t="str">
        <f>IF(ActividadesCom[[#This Row],[ÚLTIMO SEMESTRE CON CRÉDITOS]]&gt;0,ROUND(AVERAGE(ActividadesCom[[#This Row],[VALOR NIVEL 5]],ActividadesCom[[#This Row],[VALOR NIVEL 4]],ActividadesCom[[#This Row],[VALOR NIVEL 3]],ActividadesCom[[#This Row],[VALOR NIVEL 2]],ActividadesCom[[#This Row],[VALOR NIVEL 1]]),0),"")</f>
        <v/>
      </c>
      <c r="G2319" s="5" t="str">
        <f>IF(ActividadesCom[[#This Row],[PROMEDIO]]="","",IF(ActividadesCom[[#This Row],[PROMEDIO]]&gt;=4,"EXCELENTE",IF(ActividadesCom[[#This Row],[PROMEDIO]]&gt;=3,"NOTABLE",IF(ActividadesCom[[#This Row],[PROMEDIO]]&gt;=2,"BUENO",IF(ActividadesCom[[#This Row],[PROMEDIO]]=1,"SUFICIENTE","")))))</f>
        <v/>
      </c>
      <c r="H2319" s="5">
        <f>MAX(ActividadesCom[[#This Row],[PERÍODO 1]],ActividadesCom[[#This Row],[PERÍODO 2]],ActividadesCom[[#This Row],[PERÍODO 3]],ActividadesCom[[#This Row],[PERÍODO 4]],ActividadesCom[[#This Row],[PERÍODO 5]])</f>
        <v>0</v>
      </c>
      <c r="I2319" s="6"/>
      <c r="J2319" s="5"/>
      <c r="K2319" s="5"/>
      <c r="L2319" s="5" t="str">
        <f>IF(ActividadesCom[[#This Row],[NIVEL 1]]&lt;&gt;0,VLOOKUP(ActividadesCom[[#This Row],[NIVEL 1]],Catálogo!A:B,2,FALSE),"")</f>
        <v/>
      </c>
      <c r="M2319" s="5"/>
      <c r="N2319" s="6"/>
      <c r="O2319" s="5"/>
      <c r="P2319" s="5"/>
      <c r="Q2319" s="5" t="str">
        <f>IF(ActividadesCom[[#This Row],[NIVEL 2]]&lt;&gt;0,VLOOKUP(ActividadesCom[[#This Row],[NIVEL 2]],Catálogo!A:B,2,FALSE),"")</f>
        <v/>
      </c>
      <c r="R2319" s="5"/>
      <c r="S2319" s="6"/>
      <c r="T2319" s="5"/>
      <c r="U2319" s="5"/>
      <c r="V2319" s="5" t="str">
        <f>IF(ActividadesCom[[#This Row],[NIVEL 3]]&lt;&gt;0,VLOOKUP(ActividadesCom[[#This Row],[NIVEL 3]],Catálogo!A:B,2,FALSE),"")</f>
        <v/>
      </c>
      <c r="W2319" s="5"/>
      <c r="X2319" s="6"/>
      <c r="Y2319" s="5"/>
      <c r="Z2319" s="5"/>
      <c r="AA2319" s="5" t="str">
        <f>IF(ActividadesCom[[#This Row],[NIVEL 4]]&lt;&gt;0,VLOOKUP(ActividadesCom[[#This Row],[NIVEL 4]],Catálogo!A:B,2,FALSE),"")</f>
        <v/>
      </c>
      <c r="AB2319" s="5"/>
      <c r="AC2319" s="6"/>
      <c r="AD2319" s="5"/>
      <c r="AE2319" s="5"/>
      <c r="AF2319" s="5" t="str">
        <f>IF(ActividadesCom[[#This Row],[NIVEL 5]]&lt;&gt;0,VLOOKUP(ActividadesCom[[#This Row],[NIVEL 5]],Catálogo!A:B,2,FALSE),"")</f>
        <v/>
      </c>
      <c r="AG2319" s="5"/>
      <c r="AH2319" s="2"/>
      <c r="AI2319" s="2"/>
    </row>
    <row r="2320" spans="1:35" ht="30" customHeight="1" x14ac:dyDescent="0.25">
      <c r="A2320" s="7">
        <v>18470282</v>
      </c>
      <c r="B2320" s="97" t="str">
        <f>VLOOKUP(ActividadesCom[[#This Row],[NO. DE CONTROL]],'LISTADO ESTUDIANTES'!A:C,3,FALSE)</f>
        <v>HUCHIN ORTIZ ALEJANDRO DEL JESUS</v>
      </c>
      <c r="C2320" s="97" t="str">
        <f>VLOOKUP(ActividadesCom[[#This Row],[NO. DE CONTROL]],'LISTADO ESTUDIANTES'!A:B,2,FALSE)</f>
        <v>INGENIERIA QUIMICA</v>
      </c>
      <c r="D2320" s="18" t="str">
        <f>VLOOKUP(ActividadesCom[[#This Row],[NO. DE CONTROL]],'LISTADO ESTUDIANTES'!A:D,4,FALSE)</f>
        <v>ACTIVO(A)</v>
      </c>
      <c r="E2320" s="5">
        <f>SUM(ActividadesCom[[#This Row],[CRÉD. 1]],ActividadesCom[[#This Row],[CRÉD. 2]],ActividadesCom[[#This Row],[CRÉD. 3]],ActividadesCom[[#This Row],[CRÉD. 4]],ActividadesCom[[#This Row],[CRÉD. 5]])</f>
        <v>5</v>
      </c>
      <c r="F2320" s="17">
        <f>IF(ActividadesCom[[#This Row],[ÚLTIMO SEMESTRE CON CRÉDITOS]]&gt;0,ROUND(AVERAGE(ActividadesCom[[#This Row],[VALOR NIVEL 5]],ActividadesCom[[#This Row],[VALOR NIVEL 4]],ActividadesCom[[#This Row],[VALOR NIVEL 3]],ActividadesCom[[#This Row],[VALOR NIVEL 2]],ActividadesCom[[#This Row],[VALOR NIVEL 1]]),0),"")</f>
        <v>2</v>
      </c>
      <c r="G2320" s="5" t="str">
        <f>IF(ActividadesCom[[#This Row],[PROMEDIO]]="","",IF(ActividadesCom[[#This Row],[PROMEDIO]]&gt;=4,"EXCELENTE",IF(ActividadesCom[[#This Row],[PROMEDIO]]&gt;=3,"NOTABLE",IF(ActividadesCom[[#This Row],[PROMEDIO]]&gt;=2,"BUENO",IF(ActividadesCom[[#This Row],[PROMEDIO]]=1,"SUFICIENTE","")))))</f>
        <v>BUENO</v>
      </c>
      <c r="H2320" s="5">
        <f>MAX(ActividadesCom[[#This Row],[PERÍODO 1]],ActividadesCom[[#This Row],[PERÍODO 2]],ActividadesCom[[#This Row],[PERÍODO 3]],ActividadesCom[[#This Row],[PERÍODO 4]],ActividadesCom[[#This Row],[PERÍODO 5]])</f>
        <v>20211</v>
      </c>
      <c r="I2320" s="6" t="s">
        <v>1134</v>
      </c>
      <c r="J2320" s="5">
        <v>20193</v>
      </c>
      <c r="K2320" s="5" t="s">
        <v>4010</v>
      </c>
      <c r="L2320" s="5">
        <f>IF(ActividadesCom[[#This Row],[NIVEL 1]]&lt;&gt;0,VLOOKUP(ActividadesCom[[#This Row],[NIVEL 1]],Catálogo!A:B,2,FALSE),"")</f>
        <v>2</v>
      </c>
      <c r="M2320" s="5">
        <v>1</v>
      </c>
      <c r="N2320" s="6" t="s">
        <v>4102</v>
      </c>
      <c r="O2320" s="5">
        <v>20203</v>
      </c>
      <c r="P2320" s="5" t="s">
        <v>4010</v>
      </c>
      <c r="Q2320" s="5">
        <f>IF(ActividadesCom[[#This Row],[NIVEL 2]]&lt;&gt;0,VLOOKUP(ActividadesCom[[#This Row],[NIVEL 2]],Catálogo!A:B,2,FALSE),"")</f>
        <v>2</v>
      </c>
      <c r="R2320" s="5">
        <v>1</v>
      </c>
      <c r="S2320" s="6" t="s">
        <v>4556</v>
      </c>
      <c r="T2320" s="5">
        <v>20211</v>
      </c>
      <c r="U2320" s="5" t="s">
        <v>4008</v>
      </c>
      <c r="V2320" s="5">
        <f>IF(ActividadesCom[[#This Row],[NIVEL 3]]&lt;&gt;0,VLOOKUP(ActividadesCom[[#This Row],[NIVEL 3]],Catálogo!A:B,2,FALSE),"")</f>
        <v>4</v>
      </c>
      <c r="W2320" s="5">
        <v>1</v>
      </c>
      <c r="X2320" s="6" t="s">
        <v>11</v>
      </c>
      <c r="Y2320" s="5">
        <v>20191</v>
      </c>
      <c r="Z2320" s="5" t="s">
        <v>4010</v>
      </c>
      <c r="AA2320" s="5">
        <f>IF(ActividadesCom[[#This Row],[NIVEL 4]]&lt;&gt;0,VLOOKUP(ActividadesCom[[#This Row],[NIVEL 4]],Catálogo!A:B,2,FALSE),"")</f>
        <v>2</v>
      </c>
      <c r="AB2320" s="5">
        <v>1</v>
      </c>
      <c r="AC2320" s="6" t="s">
        <v>31</v>
      </c>
      <c r="AD2320" s="5">
        <v>20183</v>
      </c>
      <c r="AE2320" s="5" t="s">
        <v>4010</v>
      </c>
      <c r="AF2320" s="5">
        <f>IF(ActividadesCom[[#This Row],[NIVEL 5]]&lt;&gt;0,VLOOKUP(ActividadesCom[[#This Row],[NIVEL 5]],Catálogo!A:B,2,FALSE),"")</f>
        <v>2</v>
      </c>
      <c r="AG2320" s="5">
        <v>1</v>
      </c>
      <c r="AH2320" s="2"/>
      <c r="AI2320" s="2"/>
    </row>
    <row r="2321" spans="1:35" ht="30" customHeight="1" x14ac:dyDescent="0.25">
      <c r="A2321" s="7">
        <v>18470283</v>
      </c>
      <c r="B2321" s="97" t="str">
        <f>VLOOKUP(ActividadesCom[[#This Row],[NO. DE CONTROL]],'LISTADO ESTUDIANTES'!A:C,3,FALSE)</f>
        <v>DOMINGO HERNANDEZ ALEJANDRO</v>
      </c>
      <c r="C2321" s="97" t="str">
        <f>VLOOKUP(ActividadesCom[[#This Row],[NO. DE CONTROL]],'LISTADO ESTUDIANTES'!A:B,2,FALSE)</f>
        <v>INGENIERIA MECANICA</v>
      </c>
      <c r="D2321" s="18" t="str">
        <f>VLOOKUP(ActividadesCom[[#This Row],[NO. DE CONTROL]],'LISTADO ESTUDIANTES'!A:D,4,FALSE)</f>
        <v>ACTIVO(A)</v>
      </c>
      <c r="E2321" s="5">
        <f>SUM(ActividadesCom[[#This Row],[CRÉD. 1]],ActividadesCom[[#This Row],[CRÉD. 2]],ActividadesCom[[#This Row],[CRÉD. 3]],ActividadesCom[[#This Row],[CRÉD. 4]],ActividadesCom[[#This Row],[CRÉD. 5]])</f>
        <v>5</v>
      </c>
      <c r="F2321" s="17">
        <f>IF(ActividadesCom[[#This Row],[ÚLTIMO SEMESTRE CON CRÉDITOS]]&gt;0,ROUND(AVERAGE(ActividadesCom[[#This Row],[VALOR NIVEL 5]],ActividadesCom[[#This Row],[VALOR NIVEL 4]],ActividadesCom[[#This Row],[VALOR NIVEL 3]],ActividadesCom[[#This Row],[VALOR NIVEL 2]],ActividadesCom[[#This Row],[VALOR NIVEL 1]]),0),"")</f>
        <v>3</v>
      </c>
      <c r="G2321" s="5" t="str">
        <f>IF(ActividadesCom[[#This Row],[PROMEDIO]]="","",IF(ActividadesCom[[#This Row],[PROMEDIO]]&gt;=4,"EXCELENTE",IF(ActividadesCom[[#This Row],[PROMEDIO]]&gt;=3,"NOTABLE",IF(ActividadesCom[[#This Row],[PROMEDIO]]&gt;=2,"BUENO",IF(ActividadesCom[[#This Row],[PROMEDIO]]=1,"SUFICIENTE","")))))</f>
        <v>NOTABLE</v>
      </c>
      <c r="H2321" s="5">
        <f>MAX(ActividadesCom[[#This Row],[PERÍODO 1]],ActividadesCom[[#This Row],[PERÍODO 2]],ActividadesCom[[#This Row],[PERÍODO 3]],ActividadesCom[[#This Row],[PERÍODO 4]],ActividadesCom[[#This Row],[PERÍODO 5]])</f>
        <v>20221</v>
      </c>
      <c r="I2321" s="6" t="s">
        <v>4874</v>
      </c>
      <c r="J2321" s="5">
        <v>20221</v>
      </c>
      <c r="K2321" s="5" t="s">
        <v>4010</v>
      </c>
      <c r="L2321" s="5">
        <f>IF(ActividadesCom[[#This Row],[NIVEL 1]]&lt;&gt;0,VLOOKUP(ActividadesCom[[#This Row],[NIVEL 1]],Catálogo!A:B,2,FALSE),"")</f>
        <v>2</v>
      </c>
      <c r="M2321" s="5">
        <v>1</v>
      </c>
      <c r="N2321" s="6" t="s">
        <v>4748</v>
      </c>
      <c r="O2321" s="5">
        <v>20221</v>
      </c>
      <c r="P2321" s="5" t="s">
        <v>4008</v>
      </c>
      <c r="Q2321" s="5">
        <f>IF(ActividadesCom[[#This Row],[NIVEL 2]]&lt;&gt;0,VLOOKUP(ActividadesCom[[#This Row],[NIVEL 2]],Catálogo!A:B,2,FALSE),"")</f>
        <v>4</v>
      </c>
      <c r="R2321" s="5">
        <v>1</v>
      </c>
      <c r="S2321" s="5" t="s">
        <v>4903</v>
      </c>
      <c r="T2321" s="79">
        <v>20221</v>
      </c>
      <c r="U2321" s="5" t="s">
        <v>4009</v>
      </c>
      <c r="V2321" s="5">
        <f>IF(ActividadesCom[[#This Row],[NIVEL 3]]&lt;&gt;0,VLOOKUP(ActividadesCom[[#This Row],[NIVEL 3]],Catálogo!A:B,2,FALSE),"")</f>
        <v>3</v>
      </c>
      <c r="W2321" s="5">
        <v>1</v>
      </c>
      <c r="X2321" s="6" t="s">
        <v>31</v>
      </c>
      <c r="Y2321" s="5">
        <v>20191</v>
      </c>
      <c r="Z2321" s="5" t="s">
        <v>4009</v>
      </c>
      <c r="AA2321" s="5">
        <f>IF(ActividadesCom[[#This Row],[NIVEL 4]]&lt;&gt;0,VLOOKUP(ActividadesCom[[#This Row],[NIVEL 4]],Catálogo!A:B,2,FALSE),"")</f>
        <v>3</v>
      </c>
      <c r="AB2321" s="5">
        <v>1</v>
      </c>
      <c r="AC2321" s="6" t="s">
        <v>31</v>
      </c>
      <c r="AD2321" s="5">
        <v>20183</v>
      </c>
      <c r="AE2321" s="5" t="s">
        <v>4009</v>
      </c>
      <c r="AF2321" s="5">
        <f>IF(ActividadesCom[[#This Row],[NIVEL 5]]&lt;&gt;0,VLOOKUP(ActividadesCom[[#This Row],[NIVEL 5]],Catálogo!A:B,2,FALSE),"")</f>
        <v>3</v>
      </c>
      <c r="AG2321" s="5">
        <v>1</v>
      </c>
      <c r="AH2321" s="2"/>
      <c r="AI2321" s="2"/>
    </row>
    <row r="2322" spans="1:35" ht="30" customHeight="1" x14ac:dyDescent="0.25">
      <c r="A2322" s="7">
        <v>18470284</v>
      </c>
      <c r="B2322" s="97" t="str">
        <f>VLOOKUP(ActividadesCom[[#This Row],[NO. DE CONTROL]],'LISTADO ESTUDIANTES'!A:C,3,FALSE)</f>
        <v>FERRER ROSEL LANDY GUADALUPE</v>
      </c>
      <c r="C2322" s="97" t="str">
        <f>VLOOKUP(ActividadesCom[[#This Row],[NO. DE CONTROL]],'LISTADO ESTUDIANTES'!A:B,2,FALSE)</f>
        <v>INGENIERIA QUIMICA</v>
      </c>
      <c r="D2322" s="18" t="str">
        <f>VLOOKUP(ActividadesCom[[#This Row],[NO. DE CONTROL]],'LISTADO ESTUDIANTES'!A:D,4,FALSE)</f>
        <v>ACTIVO(A)</v>
      </c>
      <c r="E2322" s="5">
        <f>SUM(ActividadesCom[[#This Row],[CRÉD. 1]],ActividadesCom[[#This Row],[CRÉD. 2]],ActividadesCom[[#This Row],[CRÉD. 3]],ActividadesCom[[#This Row],[CRÉD. 4]],ActividadesCom[[#This Row],[CRÉD. 5]])</f>
        <v>5</v>
      </c>
      <c r="F2322" s="17">
        <f>IF(ActividadesCom[[#This Row],[ÚLTIMO SEMESTRE CON CRÉDITOS]]&gt;0,ROUND(AVERAGE(ActividadesCom[[#This Row],[VALOR NIVEL 5]],ActividadesCom[[#This Row],[VALOR NIVEL 4]],ActividadesCom[[#This Row],[VALOR NIVEL 3]],ActividadesCom[[#This Row],[VALOR NIVEL 2]],ActividadesCom[[#This Row],[VALOR NIVEL 1]]),0),"")</f>
        <v>3</v>
      </c>
      <c r="G2322" s="5" t="str">
        <f>IF(ActividadesCom[[#This Row],[PROMEDIO]]="","",IF(ActividadesCom[[#This Row],[PROMEDIO]]&gt;=4,"EXCELENTE",IF(ActividadesCom[[#This Row],[PROMEDIO]]&gt;=3,"NOTABLE",IF(ActividadesCom[[#This Row],[PROMEDIO]]&gt;=2,"BUENO",IF(ActividadesCom[[#This Row],[PROMEDIO]]=1,"SUFICIENTE","")))))</f>
        <v>NOTABLE</v>
      </c>
      <c r="H2322" s="5">
        <f>MAX(ActividadesCom[[#This Row],[PERÍODO 1]],ActividadesCom[[#This Row],[PERÍODO 2]],ActividadesCom[[#This Row],[PERÍODO 3]],ActividadesCom[[#This Row],[PERÍODO 4]],ActividadesCom[[#This Row],[PERÍODO 5]])</f>
        <v>20211</v>
      </c>
      <c r="I2322" s="6" t="s">
        <v>3509</v>
      </c>
      <c r="J2322" s="5">
        <v>20183</v>
      </c>
      <c r="K2322" s="5" t="s">
        <v>4010</v>
      </c>
      <c r="L2322" s="5">
        <f>IF(ActividadesCom[[#This Row],[NIVEL 1]]&lt;&gt;0,VLOOKUP(ActividadesCom[[#This Row],[NIVEL 1]],Catálogo!A:B,2,FALSE),"")</f>
        <v>2</v>
      </c>
      <c r="M2322" s="5">
        <v>1</v>
      </c>
      <c r="N2322" s="6" t="s">
        <v>4102</v>
      </c>
      <c r="O2322" s="5">
        <v>20203</v>
      </c>
      <c r="P2322" s="5" t="s">
        <v>4010</v>
      </c>
      <c r="Q2322" s="5">
        <f>IF(ActividadesCom[[#This Row],[NIVEL 2]]&lt;&gt;0,VLOOKUP(ActividadesCom[[#This Row],[NIVEL 2]],Catálogo!A:B,2,FALSE),"")</f>
        <v>2</v>
      </c>
      <c r="R2322" s="5">
        <v>1</v>
      </c>
      <c r="S2322" s="6" t="s">
        <v>4557</v>
      </c>
      <c r="T2322" s="5">
        <v>20211</v>
      </c>
      <c r="U2322" s="5" t="s">
        <v>4008</v>
      </c>
      <c r="V2322" s="5">
        <f>IF(ActividadesCom[[#This Row],[NIVEL 3]]&lt;&gt;0,VLOOKUP(ActividadesCom[[#This Row],[NIVEL 3]],Catálogo!A:B,2,FALSE),"")</f>
        <v>4</v>
      </c>
      <c r="W2322" s="5">
        <v>1</v>
      </c>
      <c r="X2322" s="6" t="s">
        <v>3257</v>
      </c>
      <c r="Y2322" s="5">
        <v>20201</v>
      </c>
      <c r="Z2322" s="5" t="s">
        <v>4009</v>
      </c>
      <c r="AA2322" s="5">
        <f>IF(ActividadesCom[[#This Row],[NIVEL 4]]&lt;&gt;0,VLOOKUP(ActividadesCom[[#This Row],[NIVEL 4]],Catálogo!A:B,2,FALSE),"")</f>
        <v>3</v>
      </c>
      <c r="AB2322" s="5">
        <v>1</v>
      </c>
      <c r="AC2322" s="6" t="s">
        <v>34</v>
      </c>
      <c r="AD2322" s="5">
        <v>20183</v>
      </c>
      <c r="AE2322" s="5" t="s">
        <v>4010</v>
      </c>
      <c r="AF2322" s="5">
        <f>IF(ActividadesCom[[#This Row],[NIVEL 5]]&lt;&gt;0,VLOOKUP(ActividadesCom[[#This Row],[NIVEL 5]],Catálogo!A:B,2,FALSE),"")</f>
        <v>2</v>
      </c>
      <c r="AG2322" s="5">
        <v>1</v>
      </c>
      <c r="AH2322" s="2"/>
      <c r="AI2322" s="2"/>
    </row>
    <row r="2323" spans="1:35" ht="30" hidden="1" customHeight="1" x14ac:dyDescent="0.25">
      <c r="A2323" s="7">
        <v>18470285</v>
      </c>
      <c r="B2323" s="97" t="str">
        <f>VLOOKUP(ActividadesCom[[#This Row],[NO. DE CONTROL]],'LISTADO ESTUDIANTES'!A:C,3,FALSE)</f>
        <v>NICOLAS MORALES JAVIER</v>
      </c>
      <c r="C2323" s="97" t="str">
        <f>VLOOKUP(ActividadesCom[[#This Row],[NO. DE CONTROL]],'LISTADO ESTUDIANTES'!A:B,2,FALSE)</f>
        <v>INGENIERIA MECANICA</v>
      </c>
      <c r="D2323" s="18" t="str">
        <f>VLOOKUP(ActividadesCom[[#This Row],[NO. DE CONTROL]],'LISTADO ESTUDIANTES'!A:D,4,FALSE)</f>
        <v>BAJA</v>
      </c>
      <c r="E2323" s="5">
        <f>SUM(ActividadesCom[[#This Row],[CRÉD. 1]],ActividadesCom[[#This Row],[CRÉD. 2]],ActividadesCom[[#This Row],[CRÉD. 3]],ActividadesCom[[#This Row],[CRÉD. 4]],ActividadesCom[[#This Row],[CRÉD. 5]])</f>
        <v>1</v>
      </c>
      <c r="F2323" s="17">
        <f>IF(ActividadesCom[[#This Row],[ÚLTIMO SEMESTRE CON CRÉDITOS]]&gt;0,ROUND(AVERAGE(ActividadesCom[[#This Row],[VALOR NIVEL 5]],ActividadesCom[[#This Row],[VALOR NIVEL 4]],ActividadesCom[[#This Row],[VALOR NIVEL 3]],ActividadesCom[[#This Row],[VALOR NIVEL 2]],ActividadesCom[[#This Row],[VALOR NIVEL 1]]),0),"")</f>
        <v>2</v>
      </c>
      <c r="G2323" s="5" t="str">
        <f>IF(ActividadesCom[[#This Row],[PROMEDIO]]="","",IF(ActividadesCom[[#This Row],[PROMEDIO]]&gt;=4,"EXCELENTE",IF(ActividadesCom[[#This Row],[PROMEDIO]]&gt;=3,"NOTABLE",IF(ActividadesCom[[#This Row],[PROMEDIO]]&gt;=2,"BUENO",IF(ActividadesCom[[#This Row],[PROMEDIO]]=1,"SUFICIENTE","")))))</f>
        <v>BUENO</v>
      </c>
      <c r="H2323" s="5">
        <f>MAX(ActividadesCom[[#This Row],[PERÍODO 1]],ActividadesCom[[#This Row],[PERÍODO 2]],ActividadesCom[[#This Row],[PERÍODO 3]],ActividadesCom[[#This Row],[PERÍODO 4]],ActividadesCom[[#This Row],[PERÍODO 5]])</f>
        <v>20183</v>
      </c>
      <c r="I2323" s="6"/>
      <c r="J2323" s="5"/>
      <c r="K2323" s="5"/>
      <c r="L2323" s="5" t="str">
        <f>IF(ActividadesCom[[#This Row],[NIVEL 1]]&lt;&gt;0,VLOOKUP(ActividadesCom[[#This Row],[NIVEL 1]],Catálogo!A:B,2,FALSE),"")</f>
        <v/>
      </c>
      <c r="M2323" s="5"/>
      <c r="N2323" s="6"/>
      <c r="O2323" s="5"/>
      <c r="P2323" s="5"/>
      <c r="Q2323" s="5" t="str">
        <f>IF(ActividadesCom[[#This Row],[NIVEL 2]]&lt;&gt;0,VLOOKUP(ActividadesCom[[#This Row],[NIVEL 2]],Catálogo!A:B,2,FALSE),"")</f>
        <v/>
      </c>
      <c r="R2323" s="5"/>
      <c r="S2323" s="6"/>
      <c r="T2323" s="5"/>
      <c r="U2323" s="5"/>
      <c r="V2323" s="5" t="str">
        <f>IF(ActividadesCom[[#This Row],[NIVEL 3]]&lt;&gt;0,VLOOKUP(ActividadesCom[[#This Row],[NIVEL 3]],Catálogo!A:B,2,FALSE),"")</f>
        <v/>
      </c>
      <c r="W2323" s="5"/>
      <c r="X2323" s="6"/>
      <c r="Y2323" s="5"/>
      <c r="Z2323" s="5"/>
      <c r="AA2323" s="5" t="str">
        <f>IF(ActividadesCom[[#This Row],[NIVEL 4]]&lt;&gt;0,VLOOKUP(ActividadesCom[[#This Row],[NIVEL 4]],Catálogo!A:B,2,FALSE),"")</f>
        <v/>
      </c>
      <c r="AB2323" s="5"/>
      <c r="AC2323" s="6" t="s">
        <v>31</v>
      </c>
      <c r="AD2323" s="5">
        <v>20183</v>
      </c>
      <c r="AE2323" s="5" t="s">
        <v>4010</v>
      </c>
      <c r="AF2323" s="5">
        <f>IF(ActividadesCom[[#This Row],[NIVEL 5]]&lt;&gt;0,VLOOKUP(ActividadesCom[[#This Row],[NIVEL 5]],Catálogo!A:B,2,FALSE),"")</f>
        <v>2</v>
      </c>
      <c r="AG2323" s="5">
        <v>1</v>
      </c>
      <c r="AH2323" s="2"/>
      <c r="AI2323" s="2"/>
    </row>
    <row r="2324" spans="1:35" ht="30" hidden="1" customHeight="1" x14ac:dyDescent="0.25">
      <c r="A2324" s="7">
        <v>18470286</v>
      </c>
      <c r="B2324" s="97" t="str">
        <f>VLOOKUP(ActividadesCom[[#This Row],[NO. DE CONTROL]],'LISTADO ESTUDIANTES'!A:C,3,FALSE)</f>
        <v>DZIB COCOM JORGE TONATIUH</v>
      </c>
      <c r="C2324" s="97" t="str">
        <f>VLOOKUP(ActividadesCom[[#This Row],[NO. DE CONTROL]],'LISTADO ESTUDIANTES'!A:B,2,FALSE)</f>
        <v>INGENIERIA MECANICA</v>
      </c>
      <c r="D2324" s="18" t="str">
        <f>VLOOKUP(ActividadesCom[[#This Row],[NO. DE CONTROL]],'LISTADO ESTUDIANTES'!A:D,4,FALSE)</f>
        <v>BAJA</v>
      </c>
      <c r="E2324" s="5">
        <f>SUM(ActividadesCom[[#This Row],[CRÉD. 1]],ActividadesCom[[#This Row],[CRÉD. 2]],ActividadesCom[[#This Row],[CRÉD. 3]],ActividadesCom[[#This Row],[CRÉD. 4]],ActividadesCom[[#This Row],[CRÉD. 5]])</f>
        <v>1</v>
      </c>
      <c r="F2324" s="17">
        <f>IF(ActividadesCom[[#This Row],[ÚLTIMO SEMESTRE CON CRÉDITOS]]&gt;0,ROUND(AVERAGE(ActividadesCom[[#This Row],[VALOR NIVEL 5]],ActividadesCom[[#This Row],[VALOR NIVEL 4]],ActividadesCom[[#This Row],[VALOR NIVEL 3]],ActividadesCom[[#This Row],[VALOR NIVEL 2]],ActividadesCom[[#This Row],[VALOR NIVEL 1]]),0),"")</f>
        <v>4</v>
      </c>
      <c r="G2324" s="5" t="str">
        <f>IF(ActividadesCom[[#This Row],[PROMEDIO]]="","",IF(ActividadesCom[[#This Row],[PROMEDIO]]&gt;=4,"EXCELENTE",IF(ActividadesCom[[#This Row],[PROMEDIO]]&gt;=3,"NOTABLE",IF(ActividadesCom[[#This Row],[PROMEDIO]]&gt;=2,"BUENO",IF(ActividadesCom[[#This Row],[PROMEDIO]]=1,"SUFICIENTE","")))))</f>
        <v>EXCELENTE</v>
      </c>
      <c r="H2324" s="5">
        <f>MAX(ActividadesCom[[#This Row],[PERÍODO 1]],ActividadesCom[[#This Row],[PERÍODO 2]],ActividadesCom[[#This Row],[PERÍODO 3]],ActividadesCom[[#This Row],[PERÍODO 4]],ActividadesCom[[#This Row],[PERÍODO 5]])</f>
        <v>20183</v>
      </c>
      <c r="I2324" s="6"/>
      <c r="J2324" s="5"/>
      <c r="K2324" s="5"/>
      <c r="L2324" s="5" t="str">
        <f>IF(ActividadesCom[[#This Row],[NIVEL 1]]&lt;&gt;0,VLOOKUP(ActividadesCom[[#This Row],[NIVEL 1]],Catálogo!A:B,2,FALSE),"")</f>
        <v/>
      </c>
      <c r="M2324" s="5"/>
      <c r="N2324" s="6"/>
      <c r="O2324" s="5"/>
      <c r="P2324" s="5"/>
      <c r="Q2324" s="5" t="str">
        <f>IF(ActividadesCom[[#This Row],[NIVEL 2]]&lt;&gt;0,VLOOKUP(ActividadesCom[[#This Row],[NIVEL 2]],Catálogo!A:B,2,FALSE),"")</f>
        <v/>
      </c>
      <c r="R2324" s="5"/>
      <c r="S2324" s="6"/>
      <c r="T2324" s="5"/>
      <c r="U2324" s="5"/>
      <c r="V2324" s="5" t="str">
        <f>IF(ActividadesCom[[#This Row],[NIVEL 3]]&lt;&gt;0,VLOOKUP(ActividadesCom[[#This Row],[NIVEL 3]],Catálogo!A:B,2,FALSE),"")</f>
        <v/>
      </c>
      <c r="W2324" s="5"/>
      <c r="X2324" s="6"/>
      <c r="Y2324" s="5"/>
      <c r="Z2324" s="5"/>
      <c r="AA2324" s="5" t="str">
        <f>IF(ActividadesCom[[#This Row],[NIVEL 4]]&lt;&gt;0,VLOOKUP(ActividadesCom[[#This Row],[NIVEL 4]],Catálogo!A:B,2,FALSE),"")</f>
        <v/>
      </c>
      <c r="AB2324" s="5"/>
      <c r="AC2324" s="6" t="s">
        <v>615</v>
      </c>
      <c r="AD2324" s="5">
        <v>20183</v>
      </c>
      <c r="AE2324" s="5" t="s">
        <v>4008</v>
      </c>
      <c r="AF2324" s="5">
        <f>IF(ActividadesCom[[#This Row],[NIVEL 5]]&lt;&gt;0,VLOOKUP(ActividadesCom[[#This Row],[NIVEL 5]],Catálogo!A:B,2,FALSE),"")</f>
        <v>4</v>
      </c>
      <c r="AG2324" s="5">
        <v>1</v>
      </c>
      <c r="AH2324" s="2"/>
      <c r="AI2324" s="2"/>
    </row>
    <row r="2325" spans="1:35" ht="30" customHeight="1" x14ac:dyDescent="0.25">
      <c r="A2325" s="7">
        <v>18470287</v>
      </c>
      <c r="B2325" s="97" t="str">
        <f>VLOOKUP(ActividadesCom[[#This Row],[NO. DE CONTROL]],'LISTADO ESTUDIANTES'!A:C,3,FALSE)</f>
        <v>ALVAREZ ROCA JOSUE ABRAHAM</v>
      </c>
      <c r="C2325" s="97" t="str">
        <f>VLOOKUP(ActividadesCom[[#This Row],[NO. DE CONTROL]],'LISTADO ESTUDIANTES'!A:B,2,FALSE)</f>
        <v>INGENIERIA QUIMICA</v>
      </c>
      <c r="D2325" s="18" t="str">
        <f>VLOOKUP(ActividadesCom[[#This Row],[NO. DE CONTROL]],'LISTADO ESTUDIANTES'!A:D,4,FALSE)</f>
        <v>ACTIVO(A)</v>
      </c>
      <c r="E2325" s="5">
        <f>SUM(ActividadesCom[[#This Row],[CRÉD. 1]],ActividadesCom[[#This Row],[CRÉD. 2]],ActividadesCom[[#This Row],[CRÉD. 3]],ActividadesCom[[#This Row],[CRÉD. 4]],ActividadesCom[[#This Row],[CRÉD. 5]])</f>
        <v>3</v>
      </c>
      <c r="F2325" s="17">
        <f>IF(ActividadesCom[[#This Row],[ÚLTIMO SEMESTRE CON CRÉDITOS]]&gt;0,ROUND(AVERAGE(ActividadesCom[[#This Row],[VALOR NIVEL 5]],ActividadesCom[[#This Row],[VALOR NIVEL 4]],ActividadesCom[[#This Row],[VALOR NIVEL 3]],ActividadesCom[[#This Row],[VALOR NIVEL 2]],ActividadesCom[[#This Row],[VALOR NIVEL 1]]),0),"")</f>
        <v>3</v>
      </c>
      <c r="G2325" s="5" t="str">
        <f>IF(ActividadesCom[[#This Row],[PROMEDIO]]="","",IF(ActividadesCom[[#This Row],[PROMEDIO]]&gt;=4,"EXCELENTE",IF(ActividadesCom[[#This Row],[PROMEDIO]]&gt;=3,"NOTABLE",IF(ActividadesCom[[#This Row],[PROMEDIO]]&gt;=2,"BUENO",IF(ActividadesCom[[#This Row],[PROMEDIO]]=1,"SUFICIENTE","")))))</f>
        <v>NOTABLE</v>
      </c>
      <c r="H2325" s="5">
        <f>MAX(ActividadesCom[[#This Row],[PERÍODO 1]],ActividadesCom[[#This Row],[PERÍODO 2]],ActividadesCom[[#This Row],[PERÍODO 3]],ActividadesCom[[#This Row],[PERÍODO 4]],ActividadesCom[[#This Row],[PERÍODO 5]])</f>
        <v>20211</v>
      </c>
      <c r="I2325" s="6"/>
      <c r="J2325" s="5"/>
      <c r="K2325" s="5"/>
      <c r="L2325" s="5" t="str">
        <f>IF(ActividadesCom[[#This Row],[NIVEL 1]]&lt;&gt;0,VLOOKUP(ActividadesCom[[#This Row],[NIVEL 1]],Catálogo!A:B,2,FALSE),"")</f>
        <v/>
      </c>
      <c r="M2325" s="5"/>
      <c r="N2325" s="6"/>
      <c r="O2325" s="5"/>
      <c r="P2325" s="5"/>
      <c r="Q2325" s="5" t="str">
        <f>IF(ActividadesCom[[#This Row],[NIVEL 2]]&lt;&gt;0,VLOOKUP(ActividadesCom[[#This Row],[NIVEL 2]],Catálogo!A:B,2,FALSE),"")</f>
        <v/>
      </c>
      <c r="R2325" s="5"/>
      <c r="S2325" s="6" t="s">
        <v>4555</v>
      </c>
      <c r="T2325" s="5">
        <v>20211</v>
      </c>
      <c r="U2325" s="5" t="s">
        <v>4008</v>
      </c>
      <c r="V2325" s="5">
        <f>IF(ActividadesCom[[#This Row],[NIVEL 3]]&lt;&gt;0,VLOOKUP(ActividadesCom[[#This Row],[NIVEL 3]],Catálogo!A:B,2,FALSE),"")</f>
        <v>4</v>
      </c>
      <c r="W2325" s="5">
        <v>1</v>
      </c>
      <c r="X2325" s="6" t="s">
        <v>11</v>
      </c>
      <c r="Y2325" s="5">
        <v>20191</v>
      </c>
      <c r="Z2325" s="5" t="s">
        <v>4010</v>
      </c>
      <c r="AA2325" s="5">
        <f>IF(ActividadesCom[[#This Row],[NIVEL 4]]&lt;&gt;0,VLOOKUP(ActividadesCom[[#This Row],[NIVEL 4]],Catálogo!A:B,2,FALSE),"")</f>
        <v>2</v>
      </c>
      <c r="AB2325" s="5">
        <v>1</v>
      </c>
      <c r="AC2325" s="6" t="s">
        <v>31</v>
      </c>
      <c r="AD2325" s="5">
        <v>20183</v>
      </c>
      <c r="AE2325" s="5" t="s">
        <v>4010</v>
      </c>
      <c r="AF2325" s="5">
        <f>IF(ActividadesCom[[#This Row],[NIVEL 5]]&lt;&gt;0,VLOOKUP(ActividadesCom[[#This Row],[NIVEL 5]],Catálogo!A:B,2,FALSE),"")</f>
        <v>2</v>
      </c>
      <c r="AG2325" s="5">
        <v>1</v>
      </c>
      <c r="AH2325" s="2"/>
      <c r="AI2325" s="2"/>
    </row>
    <row r="2326" spans="1:35" s="24" customFormat="1" ht="30" customHeight="1" x14ac:dyDescent="0.25">
      <c r="A2326" s="7">
        <v>18470288</v>
      </c>
      <c r="B2326" s="97" t="str">
        <f>VLOOKUP(ActividadesCom[[#This Row],[NO. DE CONTROL]],'LISTADO ESTUDIANTES'!A:C,3,FALSE)</f>
        <v>KU AKE LEONARDO ELIEZER</v>
      </c>
      <c r="C2326" s="97" t="str">
        <f>VLOOKUP(ActividadesCom[[#This Row],[NO. DE CONTROL]],'LISTADO ESTUDIANTES'!A:B,2,FALSE)</f>
        <v>INGENIERIA MECANICA</v>
      </c>
      <c r="D2326" s="18" t="str">
        <f>VLOOKUP(ActividadesCom[[#This Row],[NO. DE CONTROL]],'LISTADO ESTUDIANTES'!A:D,4,FALSE)</f>
        <v>ACTIVO(A)</v>
      </c>
      <c r="E2326" s="5">
        <f>SUM(ActividadesCom[[#This Row],[CRÉD. 1]],ActividadesCom[[#This Row],[CRÉD. 2]],ActividadesCom[[#This Row],[CRÉD. 3]],ActividadesCom[[#This Row],[CRÉD. 4]],ActividadesCom[[#This Row],[CRÉD. 5]])</f>
        <v>5</v>
      </c>
      <c r="F2326" s="17">
        <f>IF(ActividadesCom[[#This Row],[ÚLTIMO SEMESTRE CON CRÉDITOS]]&gt;0,ROUND(AVERAGE(ActividadesCom[[#This Row],[VALOR NIVEL 5]],ActividadesCom[[#This Row],[VALOR NIVEL 4]],ActividadesCom[[#This Row],[VALOR NIVEL 3]],ActividadesCom[[#This Row],[VALOR NIVEL 2]],ActividadesCom[[#This Row],[VALOR NIVEL 1]]),0),"")</f>
        <v>3</v>
      </c>
      <c r="G2326" s="5" t="str">
        <f>IF(ActividadesCom[[#This Row],[PROMEDIO]]="","",IF(ActividadesCom[[#This Row],[PROMEDIO]]&gt;=4,"EXCELENTE",IF(ActividadesCom[[#This Row],[PROMEDIO]]&gt;=3,"NOTABLE",IF(ActividadesCom[[#This Row],[PROMEDIO]]&gt;=2,"BUENO",IF(ActividadesCom[[#This Row],[PROMEDIO]]=1,"SUFICIENTE","")))))</f>
        <v>NOTABLE</v>
      </c>
      <c r="H2326" s="5">
        <f>MAX(ActividadesCom[[#This Row],[PERÍODO 1]],ActividadesCom[[#This Row],[PERÍODO 2]],ActividadesCom[[#This Row],[PERÍODO 3]],ActividadesCom[[#This Row],[PERÍODO 4]],ActividadesCom[[#This Row],[PERÍODO 5]])</f>
        <v>20221</v>
      </c>
      <c r="I2326" s="6" t="s">
        <v>4874</v>
      </c>
      <c r="J2326" s="5">
        <v>20221</v>
      </c>
      <c r="K2326" s="5" t="s">
        <v>4010</v>
      </c>
      <c r="L2326" s="5">
        <f>IF(ActividadesCom[[#This Row],[NIVEL 1]]&lt;&gt;0,VLOOKUP(ActividadesCom[[#This Row],[NIVEL 1]],Catálogo!A:B,2,FALSE),"")</f>
        <v>2</v>
      </c>
      <c r="M2326" s="5">
        <v>1</v>
      </c>
      <c r="N2326" s="6" t="s">
        <v>4536</v>
      </c>
      <c r="O2326" s="5">
        <v>20221</v>
      </c>
      <c r="P2326" s="5" t="s">
        <v>4008</v>
      </c>
      <c r="Q2326" s="5">
        <f>IF(ActividadesCom[[#This Row],[NIVEL 2]]&lt;&gt;0,VLOOKUP(ActividadesCom[[#This Row],[NIVEL 2]],Catálogo!A:B,2,FALSE),"")</f>
        <v>4</v>
      </c>
      <c r="R2326" s="5">
        <v>1</v>
      </c>
      <c r="S2326" s="6" t="s">
        <v>4893</v>
      </c>
      <c r="T2326" s="5">
        <v>20221</v>
      </c>
      <c r="U2326" s="5" t="s">
        <v>4008</v>
      </c>
      <c r="V2326" s="5">
        <f>IF(ActividadesCom[[#This Row],[NIVEL 3]]&lt;&gt;0,VLOOKUP(ActividadesCom[[#This Row],[NIVEL 3]],Catálogo!A:B,2,FALSE),"")</f>
        <v>4</v>
      </c>
      <c r="W2326" s="5">
        <v>1</v>
      </c>
      <c r="X2326" s="6" t="s">
        <v>31</v>
      </c>
      <c r="Y2326" s="5">
        <v>20191</v>
      </c>
      <c r="Z2326" s="5" t="s">
        <v>4009</v>
      </c>
      <c r="AA2326" s="5">
        <f>IF(ActividadesCom[[#This Row],[NIVEL 4]]&lt;&gt;0,VLOOKUP(ActividadesCom[[#This Row],[NIVEL 4]],Catálogo!A:B,2,FALSE),"")</f>
        <v>3</v>
      </c>
      <c r="AB2326" s="5">
        <v>1</v>
      </c>
      <c r="AC2326" s="6" t="s">
        <v>31</v>
      </c>
      <c r="AD2326" s="5">
        <v>20183</v>
      </c>
      <c r="AE2326" s="5" t="s">
        <v>4010</v>
      </c>
      <c r="AF2326" s="5">
        <f>IF(ActividadesCom[[#This Row],[NIVEL 5]]&lt;&gt;0,VLOOKUP(ActividadesCom[[#This Row],[NIVEL 5]],Catálogo!A:B,2,FALSE),"")</f>
        <v>2</v>
      </c>
      <c r="AG2326" s="5">
        <v>1</v>
      </c>
    </row>
    <row r="2327" spans="1:35" ht="30" customHeight="1" x14ac:dyDescent="0.25">
      <c r="A2327" s="7">
        <v>18470289</v>
      </c>
      <c r="B2327" s="97" t="str">
        <f>VLOOKUP(ActividadesCom[[#This Row],[NO. DE CONTROL]],'LISTADO ESTUDIANTES'!A:C,3,FALSE)</f>
        <v>SUAREZ HERNANDEZ JOSE DE JESUS</v>
      </c>
      <c r="C2327" s="97" t="str">
        <f>VLOOKUP(ActividadesCom[[#This Row],[NO. DE CONTROL]],'LISTADO ESTUDIANTES'!A:B,2,FALSE)</f>
        <v>INGENIERIA QUIMICA</v>
      </c>
      <c r="D2327" s="18" t="str">
        <f>VLOOKUP(ActividadesCom[[#This Row],[NO. DE CONTROL]],'LISTADO ESTUDIANTES'!A:D,4,FALSE)</f>
        <v>ACTIVO(A)</v>
      </c>
      <c r="E2327" s="5">
        <f>SUM(ActividadesCom[[#This Row],[CRÉD. 1]],ActividadesCom[[#This Row],[CRÉD. 2]],ActividadesCom[[#This Row],[CRÉD. 3]],ActividadesCom[[#This Row],[CRÉD. 4]],ActividadesCom[[#This Row],[CRÉD. 5]])</f>
        <v>5</v>
      </c>
      <c r="F2327" s="5">
        <f>IF(ActividadesCom[[#This Row],[ÚLTIMO SEMESTRE CON CRÉDITOS]]&gt;0,ROUND(AVERAGE(ActividadesCom[[#This Row],[VALOR NIVEL 5]],ActividadesCom[[#This Row],[VALOR NIVEL 4]],ActividadesCom[[#This Row],[VALOR NIVEL 3]],ActividadesCom[[#This Row],[VALOR NIVEL 2]],ActividadesCom[[#This Row],[VALOR NIVEL 1]]),0),"")</f>
        <v>2</v>
      </c>
      <c r="G2327" s="5" t="str">
        <f>IF(ActividadesCom[[#This Row],[PROMEDIO]]="","",IF(ActividadesCom[[#This Row],[PROMEDIO]]&gt;=4,"EXCELENTE",IF(ActividadesCom[[#This Row],[PROMEDIO]]&gt;=3,"NOTABLE",IF(ActividadesCom[[#This Row],[PROMEDIO]]&gt;=2,"BUENO",IF(ActividadesCom[[#This Row],[PROMEDIO]]=1,"SUFICIENTE","")))))</f>
        <v>BUENO</v>
      </c>
      <c r="H2327" s="5">
        <f>MAX(ActividadesCom[[#This Row],[PERÍODO 1]],ActividadesCom[[#This Row],[PERÍODO 2]],ActividadesCom[[#This Row],[PERÍODO 3]],ActividadesCom[[#This Row],[PERÍODO 4]],ActividadesCom[[#This Row],[PERÍODO 5]])</f>
        <v>20203</v>
      </c>
      <c r="I2327" s="6" t="s">
        <v>4041</v>
      </c>
      <c r="J2327" s="5">
        <v>20183</v>
      </c>
      <c r="K2327" s="5" t="s">
        <v>4010</v>
      </c>
      <c r="L2327" s="5">
        <f>IF(ActividadesCom[[#This Row],[NIVEL 1]]&lt;&gt;0,VLOOKUP(ActividadesCom[[#This Row],[NIVEL 1]],Catálogo!A:B,2,FALSE),"")</f>
        <v>2</v>
      </c>
      <c r="M2327" s="5">
        <v>1</v>
      </c>
      <c r="N2327" s="6" t="s">
        <v>4102</v>
      </c>
      <c r="O2327" s="5">
        <v>20203</v>
      </c>
      <c r="P2327" s="5" t="s">
        <v>4010</v>
      </c>
      <c r="Q2327" s="5">
        <f>IF(ActividadesCom[[#This Row],[NIVEL 2]]&lt;&gt;0,VLOOKUP(ActividadesCom[[#This Row],[NIVEL 2]],Catálogo!A:B,2,FALSE),"")</f>
        <v>2</v>
      </c>
      <c r="R2327" s="5">
        <v>1</v>
      </c>
      <c r="S2327" s="6" t="s">
        <v>4106</v>
      </c>
      <c r="T2327" s="5">
        <v>20203</v>
      </c>
      <c r="U2327" s="5" t="s">
        <v>4008</v>
      </c>
      <c r="V2327" s="5">
        <f>IF(ActividadesCom[[#This Row],[NIVEL 3]]&lt;&gt;0,VLOOKUP(ActividadesCom[[#This Row],[NIVEL 3]],Catálogo!A:B,2,FALSE),"")</f>
        <v>4</v>
      </c>
      <c r="W2327" s="5">
        <v>1</v>
      </c>
      <c r="X2327" s="6" t="s">
        <v>11</v>
      </c>
      <c r="Y2327" s="5">
        <v>20191</v>
      </c>
      <c r="Z2327" s="5" t="s">
        <v>4010</v>
      </c>
      <c r="AA2327" s="5">
        <f>IF(ActividadesCom[[#This Row],[NIVEL 4]]&lt;&gt;0,VLOOKUP(ActividadesCom[[#This Row],[NIVEL 4]],Catálogo!A:B,2,FALSE),"")</f>
        <v>2</v>
      </c>
      <c r="AB2327" s="5">
        <v>1</v>
      </c>
      <c r="AC2327" s="6" t="s">
        <v>31</v>
      </c>
      <c r="AD2327" s="5">
        <v>20183</v>
      </c>
      <c r="AE2327" s="5" t="s">
        <v>4010</v>
      </c>
      <c r="AF2327" s="5">
        <f>IF(ActividadesCom[[#This Row],[NIVEL 5]]&lt;&gt;0,VLOOKUP(ActividadesCom[[#This Row],[NIVEL 5]],Catálogo!A:B,2,FALSE),"")</f>
        <v>2</v>
      </c>
      <c r="AG2327" s="5">
        <v>1</v>
      </c>
      <c r="AH2327" s="2"/>
      <c r="AI2327" s="2"/>
    </row>
    <row r="2328" spans="1:35" ht="30" customHeight="1" x14ac:dyDescent="0.25">
      <c r="A2328" s="7">
        <v>18470290</v>
      </c>
      <c r="B2328" s="97" t="str">
        <f>VLOOKUP(ActividadesCom[[#This Row],[NO. DE CONTROL]],'LISTADO ESTUDIANTES'!A:C,3,FALSE)</f>
        <v>ABNAL COLLI CARLOS ALBERTO</v>
      </c>
      <c r="C2328" s="97" t="str">
        <f>VLOOKUP(ActividadesCom[[#This Row],[NO. DE CONTROL]],'LISTADO ESTUDIANTES'!A:B,2,FALSE)</f>
        <v>INGENIERIA CIVIL</v>
      </c>
      <c r="D2328" s="18" t="str">
        <f>VLOOKUP(ActividadesCom[[#This Row],[NO. DE CONTROL]],'LISTADO ESTUDIANTES'!A:D,4,FALSE)</f>
        <v>ACTIVO(A)</v>
      </c>
      <c r="E2328" s="5">
        <f>SUM(ActividadesCom[[#This Row],[CRÉD. 1]],ActividadesCom[[#This Row],[CRÉD. 2]],ActividadesCom[[#This Row],[CRÉD. 3]],ActividadesCom[[#This Row],[CRÉD. 4]],ActividadesCom[[#This Row],[CRÉD. 5]])</f>
        <v>4</v>
      </c>
      <c r="F2328" s="17">
        <f>IF(ActividadesCom[[#This Row],[ÚLTIMO SEMESTRE CON CRÉDITOS]]&gt;0,ROUND(AVERAGE(ActividadesCom[[#This Row],[VALOR NIVEL 5]],ActividadesCom[[#This Row],[VALOR NIVEL 4]],ActividadesCom[[#This Row],[VALOR NIVEL 3]],ActividadesCom[[#This Row],[VALOR NIVEL 2]],ActividadesCom[[#This Row],[VALOR NIVEL 1]]),0),"")</f>
        <v>3</v>
      </c>
      <c r="G2328" s="5" t="str">
        <f>IF(ActividadesCom[[#This Row],[PROMEDIO]]="","",IF(ActividadesCom[[#This Row],[PROMEDIO]]&gt;=4,"EXCELENTE",IF(ActividadesCom[[#This Row],[PROMEDIO]]&gt;=3,"NOTABLE",IF(ActividadesCom[[#This Row],[PROMEDIO]]&gt;=2,"BUENO",IF(ActividadesCom[[#This Row],[PROMEDIO]]=1,"SUFICIENTE","")))))</f>
        <v>NOTABLE</v>
      </c>
      <c r="H2328" s="5">
        <f>MAX(ActividadesCom[[#This Row],[PERÍODO 1]],ActividadesCom[[#This Row],[PERÍODO 2]],ActividadesCom[[#This Row],[PERÍODO 3]],ActividadesCom[[#This Row],[PERÍODO 4]],ActividadesCom[[#This Row],[PERÍODO 5]])</f>
        <v>20221</v>
      </c>
      <c r="I2328" s="6" t="s">
        <v>23</v>
      </c>
      <c r="J2328" s="5">
        <v>20211</v>
      </c>
      <c r="K2328" s="5" t="s">
        <v>4009</v>
      </c>
      <c r="L2328" s="5">
        <f>IF(ActividadesCom[[#This Row],[NIVEL 1]]&lt;&gt;0,VLOOKUP(ActividadesCom[[#This Row],[NIVEL 1]],Catálogo!A:B,2,FALSE),"")</f>
        <v>3</v>
      </c>
      <c r="M2328" s="5">
        <v>1</v>
      </c>
      <c r="N2328" s="6" t="s">
        <v>23</v>
      </c>
      <c r="O2328" s="5">
        <v>20213</v>
      </c>
      <c r="P2328" s="5" t="s">
        <v>4022</v>
      </c>
      <c r="Q2328" s="5">
        <f>IF(ActividadesCom[[#This Row],[NIVEL 2]]&lt;&gt;0,VLOOKUP(ActividadesCom[[#This Row],[NIVEL 2]],Catálogo!A:B,2,FALSE),"")</f>
        <v>2</v>
      </c>
      <c r="R2328" s="11">
        <v>1</v>
      </c>
      <c r="S2328" s="12" t="s">
        <v>4478</v>
      </c>
      <c r="T2328" s="11">
        <v>20211</v>
      </c>
      <c r="U2328" s="11" t="s">
        <v>4009</v>
      </c>
      <c r="V2328" s="5">
        <f>IF(ActividadesCom[[#This Row],[NIVEL 3]]&lt;&gt;0,VLOOKUP(ActividadesCom[[#This Row],[NIVEL 3]],Catálogo!A:B,2,FALSE),"")</f>
        <v>3</v>
      </c>
      <c r="W2328" s="11">
        <v>1</v>
      </c>
      <c r="X2328" s="6" t="s">
        <v>23</v>
      </c>
      <c r="Y2328" s="5">
        <v>20221</v>
      </c>
      <c r="Z2328" s="5" t="s">
        <v>4010</v>
      </c>
      <c r="AA2328" s="5">
        <f>IF(ActividadesCom[[#This Row],[NIVEL 4]]&lt;&gt;0,VLOOKUP(ActividadesCom[[#This Row],[NIVEL 4]],Catálogo!A:B,2,FALSE),"")</f>
        <v>2</v>
      </c>
      <c r="AB2328" s="5">
        <v>1</v>
      </c>
      <c r="AC2328" s="6"/>
      <c r="AD2328" s="5"/>
      <c r="AE2328" s="5"/>
      <c r="AF2328" s="5" t="str">
        <f>IF(ActividadesCom[[#This Row],[NIVEL 5]]&lt;&gt;0,VLOOKUP(ActividadesCom[[#This Row],[NIVEL 5]],Catálogo!A:B,2,FALSE),"")</f>
        <v/>
      </c>
      <c r="AG2328" s="5"/>
      <c r="AH2328" s="2"/>
      <c r="AI2328" s="2"/>
    </row>
    <row r="2329" spans="1:35" ht="30" customHeight="1" x14ac:dyDescent="0.25">
      <c r="A2329" s="7">
        <v>18470291</v>
      </c>
      <c r="B2329" s="97" t="str">
        <f>VLOOKUP(ActividadesCom[[#This Row],[NO. DE CONTROL]],'LISTADO ESTUDIANTES'!A:C,3,FALSE)</f>
        <v>SEGOVIA CAN JOSE DEL CARMEN</v>
      </c>
      <c r="C2329" s="97" t="str">
        <f>VLOOKUP(ActividadesCom[[#This Row],[NO. DE CONTROL]],'LISTADO ESTUDIANTES'!A:B,2,FALSE)</f>
        <v>INGENIERIA EN SISTEMAS COMPUTACIONALES</v>
      </c>
      <c r="D2329" s="18" t="str">
        <f>VLOOKUP(ActividadesCom[[#This Row],[NO. DE CONTROL]],'LISTADO ESTUDIANTES'!A:D,4,FALSE)</f>
        <v>ACTIVO(A)</v>
      </c>
      <c r="E2329" s="5">
        <f>SUM(ActividadesCom[[#This Row],[CRÉD. 1]],ActividadesCom[[#This Row],[CRÉD. 2]],ActividadesCom[[#This Row],[CRÉD. 3]],ActividadesCom[[#This Row],[CRÉD. 4]],ActividadesCom[[#This Row],[CRÉD. 5]])</f>
        <v>1</v>
      </c>
      <c r="F2329" s="17">
        <f>IF(ActividadesCom[[#This Row],[ÚLTIMO SEMESTRE CON CRÉDITOS]]&gt;0,ROUND(AVERAGE(ActividadesCom[[#This Row],[VALOR NIVEL 5]],ActividadesCom[[#This Row],[VALOR NIVEL 4]],ActividadesCom[[#This Row],[VALOR NIVEL 3]],ActividadesCom[[#This Row],[VALOR NIVEL 2]],ActividadesCom[[#This Row],[VALOR NIVEL 1]]),0),"")</f>
        <v>4</v>
      </c>
      <c r="G2329" s="5" t="str">
        <f>IF(ActividadesCom[[#This Row],[PROMEDIO]]="","",IF(ActividadesCom[[#This Row],[PROMEDIO]]&gt;=4,"EXCELENTE",IF(ActividadesCom[[#This Row],[PROMEDIO]]&gt;=3,"NOTABLE",IF(ActividadesCom[[#This Row],[PROMEDIO]]&gt;=2,"BUENO",IF(ActividadesCom[[#This Row],[PROMEDIO]]=1,"SUFICIENTE","")))))</f>
        <v>EXCELENTE</v>
      </c>
      <c r="H2329" s="5">
        <f>MAX(ActividadesCom[[#This Row],[PERÍODO 1]],ActividadesCom[[#This Row],[PERÍODO 2]],ActividadesCom[[#This Row],[PERÍODO 3]],ActividadesCom[[#This Row],[PERÍODO 4]],ActividadesCom[[#This Row],[PERÍODO 5]])</f>
        <v>20193</v>
      </c>
      <c r="I2329" s="6"/>
      <c r="J2329" s="5"/>
      <c r="K2329" s="5"/>
      <c r="L2329" s="5" t="str">
        <f>IF(ActividadesCom[[#This Row],[NIVEL 1]]&lt;&gt;0,VLOOKUP(ActividadesCom[[#This Row],[NIVEL 1]],Catálogo!A:B,2,FALSE),"")</f>
        <v/>
      </c>
      <c r="M2329" s="5"/>
      <c r="N2329" s="6"/>
      <c r="O2329" s="5"/>
      <c r="P2329" s="5"/>
      <c r="Q2329" s="5" t="str">
        <f>IF(ActividadesCom[[#This Row],[NIVEL 2]]&lt;&gt;0,VLOOKUP(ActividadesCom[[#This Row],[NIVEL 2]],Catálogo!A:B,2,FALSE),"")</f>
        <v/>
      </c>
      <c r="R2329" s="5"/>
      <c r="S2329" s="6"/>
      <c r="T2329" s="5"/>
      <c r="U2329" s="5"/>
      <c r="V2329" s="5" t="str">
        <f>IF(ActividadesCom[[#This Row],[NIVEL 3]]&lt;&gt;0,VLOOKUP(ActividadesCom[[#This Row],[NIVEL 3]],Catálogo!A:B,2,FALSE),"")</f>
        <v/>
      </c>
      <c r="W2329" s="5"/>
      <c r="X2329" s="6"/>
      <c r="Y2329" s="5"/>
      <c r="Z2329" s="5"/>
      <c r="AA2329" s="5" t="str">
        <f>IF(ActividadesCom[[#This Row],[NIVEL 4]]&lt;&gt;0,VLOOKUP(ActividadesCom[[#This Row],[NIVEL 4]],Catálogo!A:B,2,FALSE),"")</f>
        <v/>
      </c>
      <c r="AB2329" s="5"/>
      <c r="AC2329" s="6" t="s">
        <v>133</v>
      </c>
      <c r="AD2329" s="5">
        <v>20193</v>
      </c>
      <c r="AE2329" s="5" t="s">
        <v>4008</v>
      </c>
      <c r="AF2329" s="5">
        <f>IF(ActividadesCom[[#This Row],[NIVEL 5]]&lt;&gt;0,VLOOKUP(ActividadesCom[[#This Row],[NIVEL 5]],Catálogo!A:B,2,FALSE),"")</f>
        <v>4</v>
      </c>
      <c r="AG2329" s="5">
        <v>1</v>
      </c>
      <c r="AH2329" s="2"/>
      <c r="AI2329" s="2"/>
    </row>
    <row r="2330" spans="1:35" ht="30" customHeight="1" x14ac:dyDescent="0.25">
      <c r="A2330" s="7">
        <v>18470292</v>
      </c>
      <c r="B2330" s="97" t="str">
        <f>VLOOKUP(ActividadesCom[[#This Row],[NO. DE CONTROL]],'LISTADO ESTUDIANTES'!A:C,3,FALSE)</f>
        <v>MANUEL LOPEZ  UZIEL ANTONIO</v>
      </c>
      <c r="C2330" s="97" t="str">
        <f>VLOOKUP(ActividadesCom[[#This Row],[NO. DE CONTROL]],'LISTADO ESTUDIANTES'!A:B,2,FALSE)</f>
        <v>INGENIERIA INDUSTRIAL</v>
      </c>
      <c r="D2330" s="18" t="str">
        <f>VLOOKUP(ActividadesCom[[#This Row],[NO. DE CONTROL]],'LISTADO ESTUDIANTES'!A:D,4,FALSE)</f>
        <v>ACTIVO(A)</v>
      </c>
      <c r="E2330" s="5">
        <f>SUM(ActividadesCom[[#This Row],[CRÉD. 1]],ActividadesCom[[#This Row],[CRÉD. 2]],ActividadesCom[[#This Row],[CRÉD. 3]],ActividadesCom[[#This Row],[CRÉD. 4]],ActividadesCom[[#This Row],[CRÉD. 5]])</f>
        <v>5</v>
      </c>
      <c r="F2330" s="17">
        <f>IF(ActividadesCom[[#This Row],[ÚLTIMO SEMESTRE CON CRÉDITOS]]&gt;0,ROUND(AVERAGE(ActividadesCom[[#This Row],[VALOR NIVEL 5]],ActividadesCom[[#This Row],[VALOR NIVEL 4]],ActividadesCom[[#This Row],[VALOR NIVEL 3]],ActividadesCom[[#This Row],[VALOR NIVEL 2]],ActividadesCom[[#This Row],[VALOR NIVEL 1]]),0),"")</f>
        <v>3</v>
      </c>
      <c r="G2330" s="5" t="str">
        <f>IF(ActividadesCom[[#This Row],[PROMEDIO]]="","",IF(ActividadesCom[[#This Row],[PROMEDIO]]&gt;=4,"EXCELENTE",IF(ActividadesCom[[#This Row],[PROMEDIO]]&gt;=3,"NOTABLE",IF(ActividadesCom[[#This Row],[PROMEDIO]]&gt;=2,"BUENO",IF(ActividadesCom[[#This Row],[PROMEDIO]]=1,"SUFICIENTE","")))))</f>
        <v>NOTABLE</v>
      </c>
      <c r="H2330" s="5">
        <f>MAX(ActividadesCom[[#This Row],[PERÍODO 1]],ActividadesCom[[#This Row],[PERÍODO 2]],ActividadesCom[[#This Row],[PERÍODO 3]],ActividadesCom[[#This Row],[PERÍODO 4]],ActividadesCom[[#This Row],[PERÍODO 5]])</f>
        <v>20211</v>
      </c>
      <c r="I2330" s="6" t="s">
        <v>41</v>
      </c>
      <c r="J2330" s="5">
        <v>20191</v>
      </c>
      <c r="K2330" s="5" t="s">
        <v>4010</v>
      </c>
      <c r="L2330" s="5">
        <f>IF(ActividadesCom[[#This Row],[NIVEL 1]]&lt;&gt;0,VLOOKUP(ActividadesCom[[#This Row],[NIVEL 1]],Catálogo!A:B,2,FALSE),"")</f>
        <v>2</v>
      </c>
      <c r="M2330" s="5">
        <v>1</v>
      </c>
      <c r="N2330" s="6" t="s">
        <v>519</v>
      </c>
      <c r="O2330" s="5">
        <v>20183</v>
      </c>
      <c r="P2330" s="5" t="s">
        <v>4010</v>
      </c>
      <c r="Q2330" s="5">
        <f>IF(ActividadesCom[[#This Row],[NIVEL 2]]&lt;&gt;0,VLOOKUP(ActividadesCom[[#This Row],[NIVEL 2]],Catálogo!A:B,2,FALSE),"")</f>
        <v>2</v>
      </c>
      <c r="R2330" s="5">
        <v>1</v>
      </c>
      <c r="S2330" s="6" t="s">
        <v>4421</v>
      </c>
      <c r="T2330" s="5">
        <v>20211</v>
      </c>
      <c r="U2330" s="5" t="s">
        <v>4008</v>
      </c>
      <c r="V2330" s="5">
        <f>IF(ActividadesCom[[#This Row],[NIVEL 3]]&lt;&gt;0,VLOOKUP(ActividadesCom[[#This Row],[NIVEL 3]],Catálogo!A:B,2,FALSE),"")</f>
        <v>4</v>
      </c>
      <c r="W2330" s="5">
        <v>1</v>
      </c>
      <c r="X2330" s="6" t="s">
        <v>2287</v>
      </c>
      <c r="Y2330" s="5">
        <v>20201</v>
      </c>
      <c r="Z2330" s="5" t="s">
        <v>4009</v>
      </c>
      <c r="AA2330" s="5">
        <f>IF(ActividadesCom[[#This Row],[NIVEL 4]]&lt;&gt;0,VLOOKUP(ActividadesCom[[#This Row],[NIVEL 4]],Catálogo!A:B,2,FALSE),"")</f>
        <v>3</v>
      </c>
      <c r="AB2330" s="5">
        <v>1</v>
      </c>
      <c r="AC2330" s="6" t="s">
        <v>4571</v>
      </c>
      <c r="AD2330" s="5">
        <v>20211</v>
      </c>
      <c r="AE2330" s="5" t="s">
        <v>4009</v>
      </c>
      <c r="AF2330" s="5">
        <f>IF(ActividadesCom[[#This Row],[NIVEL 5]]&lt;&gt;0,VLOOKUP(ActividadesCom[[#This Row],[NIVEL 5]],Catálogo!A:B,2,FALSE),"")</f>
        <v>3</v>
      </c>
      <c r="AG2330" s="5">
        <v>1</v>
      </c>
      <c r="AH2330" s="2"/>
      <c r="AI2330" s="2"/>
    </row>
    <row r="2331" spans="1:35" ht="30" customHeight="1" x14ac:dyDescent="0.25">
      <c r="A2331" s="7">
        <v>18470293</v>
      </c>
      <c r="B2331" s="97" t="str">
        <f>VLOOKUP(ActividadesCom[[#This Row],[NO. DE CONTROL]],'LISTADO ESTUDIANTES'!A:C,3,FALSE)</f>
        <v>TACU HERNANDEZ VIANEY DEL CARMEN</v>
      </c>
      <c r="C2331" s="97" t="str">
        <f>VLOOKUP(ActividadesCom[[#This Row],[NO. DE CONTROL]],'LISTADO ESTUDIANTES'!A:B,2,FALSE)</f>
        <v>INGENIERIA QUIMICA</v>
      </c>
      <c r="D2331" s="18" t="str">
        <f>VLOOKUP(ActividadesCom[[#This Row],[NO. DE CONTROL]],'LISTADO ESTUDIANTES'!A:D,4,FALSE)</f>
        <v>ACTIVO(A)</v>
      </c>
      <c r="E2331" s="5">
        <f>SUM(ActividadesCom[[#This Row],[CRÉD. 1]],ActividadesCom[[#This Row],[CRÉD. 2]],ActividadesCom[[#This Row],[CRÉD. 3]],ActividadesCom[[#This Row],[CRÉD. 4]],ActividadesCom[[#This Row],[CRÉD. 5]])</f>
        <v>5</v>
      </c>
      <c r="F2331" s="17">
        <f>IF(ActividadesCom[[#This Row],[ÚLTIMO SEMESTRE CON CRÉDITOS]]&gt;0,ROUND(AVERAGE(ActividadesCom[[#This Row],[VALOR NIVEL 5]],ActividadesCom[[#This Row],[VALOR NIVEL 4]],ActividadesCom[[#This Row],[VALOR NIVEL 3]],ActividadesCom[[#This Row],[VALOR NIVEL 2]],ActividadesCom[[#This Row],[VALOR NIVEL 1]]),0),"")</f>
        <v>2</v>
      </c>
      <c r="G2331" s="5" t="str">
        <f>IF(ActividadesCom[[#This Row],[PROMEDIO]]="","",IF(ActividadesCom[[#This Row],[PROMEDIO]]&gt;=4,"EXCELENTE",IF(ActividadesCom[[#This Row],[PROMEDIO]]&gt;=3,"NOTABLE",IF(ActividadesCom[[#This Row],[PROMEDIO]]&gt;=2,"BUENO",IF(ActividadesCom[[#This Row],[PROMEDIO]]=1,"SUFICIENTE","")))))</f>
        <v>BUENO</v>
      </c>
      <c r="H2331" s="5">
        <f>MAX(ActividadesCom[[#This Row],[PERÍODO 1]],ActividadesCom[[#This Row],[PERÍODO 2]],ActividadesCom[[#This Row],[PERÍODO 3]],ActividadesCom[[#This Row],[PERÍODO 4]],ActividadesCom[[#This Row],[PERÍODO 5]])</f>
        <v>20211</v>
      </c>
      <c r="I2331" s="6" t="s">
        <v>4102</v>
      </c>
      <c r="J2331" s="5">
        <v>20203</v>
      </c>
      <c r="K2331" s="5" t="s">
        <v>4010</v>
      </c>
      <c r="L2331" s="5">
        <f>IF(ActividadesCom[[#This Row],[NIVEL 1]]&lt;&gt;0,VLOOKUP(ActividadesCom[[#This Row],[NIVEL 1]],Catálogo!A:B,2,FALSE),"")</f>
        <v>2</v>
      </c>
      <c r="M2331" s="5">
        <v>1</v>
      </c>
      <c r="N2331" s="6" t="s">
        <v>4555</v>
      </c>
      <c r="O2331" s="5">
        <v>20211</v>
      </c>
      <c r="P2331" s="5" t="s">
        <v>4008</v>
      </c>
      <c r="Q2331" s="5">
        <f>IF(ActividadesCom[[#This Row],[NIVEL 2]]&lt;&gt;0,VLOOKUP(ActividadesCom[[#This Row],[NIVEL 2]],Catálogo!A:B,2,FALSE),"")</f>
        <v>4</v>
      </c>
      <c r="R2331" s="5">
        <v>1</v>
      </c>
      <c r="S2331" s="6" t="s">
        <v>2903</v>
      </c>
      <c r="T2331" s="5">
        <v>20201</v>
      </c>
      <c r="U2331" s="5" t="s">
        <v>4010</v>
      </c>
      <c r="V2331" s="5">
        <f>IF(ActividadesCom[[#This Row],[NIVEL 3]]&lt;&gt;0,VLOOKUP(ActividadesCom[[#This Row],[NIVEL 3]],Catálogo!A:B,2,FALSE),"")</f>
        <v>2</v>
      </c>
      <c r="W2331" s="5">
        <v>1</v>
      </c>
      <c r="X2331" s="6" t="s">
        <v>5</v>
      </c>
      <c r="Y2331" s="5">
        <v>20191</v>
      </c>
      <c r="Z2331" s="5" t="s">
        <v>4010</v>
      </c>
      <c r="AA2331" s="5">
        <f>IF(ActividadesCom[[#This Row],[NIVEL 4]]&lt;&gt;0,VLOOKUP(ActividadesCom[[#This Row],[NIVEL 4]],Catálogo!A:B,2,FALSE),"")</f>
        <v>2</v>
      </c>
      <c r="AB2331" s="5">
        <v>1</v>
      </c>
      <c r="AC2331" s="6" t="s">
        <v>34</v>
      </c>
      <c r="AD2331" s="5">
        <v>20183</v>
      </c>
      <c r="AE2331" s="5" t="s">
        <v>4010</v>
      </c>
      <c r="AF2331" s="5">
        <f>IF(ActividadesCom[[#This Row],[NIVEL 5]]&lt;&gt;0,VLOOKUP(ActividadesCom[[#This Row],[NIVEL 5]],Catálogo!A:B,2,FALSE),"")</f>
        <v>2</v>
      </c>
      <c r="AG2331" s="5">
        <v>1</v>
      </c>
      <c r="AH2331" s="2"/>
      <c r="AI2331" s="2"/>
    </row>
    <row r="2332" spans="1:35" ht="30" hidden="1" customHeight="1" x14ac:dyDescent="0.25">
      <c r="A2332" s="7">
        <v>18470294</v>
      </c>
      <c r="B2332" s="97" t="str">
        <f>VLOOKUP(ActividadesCom[[#This Row],[NO. DE CONTROL]],'LISTADO ESTUDIANTES'!A:C,3,FALSE)</f>
        <v>VERA CALDERON RICARDO GABRIEL</v>
      </c>
      <c r="C2332" s="97" t="str">
        <f>VLOOKUP(ActividadesCom[[#This Row],[NO. DE CONTROL]],'LISTADO ESTUDIANTES'!A:B,2,FALSE)</f>
        <v>INGENIERIA MECANICA</v>
      </c>
      <c r="D2332" s="18" t="str">
        <f>VLOOKUP(ActividadesCom[[#This Row],[NO. DE CONTROL]],'LISTADO ESTUDIANTES'!A:D,4,FALSE)</f>
        <v>BAJA</v>
      </c>
      <c r="E2332" s="5">
        <f>SUM(ActividadesCom[[#This Row],[CRÉD. 1]],ActividadesCom[[#This Row],[CRÉD. 2]],ActividadesCom[[#This Row],[CRÉD. 3]],ActividadesCom[[#This Row],[CRÉD. 4]],ActividadesCom[[#This Row],[CRÉD. 5]])</f>
        <v>0</v>
      </c>
      <c r="F2332" s="17" t="str">
        <f>IF(ActividadesCom[[#This Row],[ÚLTIMO SEMESTRE CON CRÉDITOS]]&gt;0,ROUND(AVERAGE(ActividadesCom[[#This Row],[VALOR NIVEL 5]],ActividadesCom[[#This Row],[VALOR NIVEL 4]],ActividadesCom[[#This Row],[VALOR NIVEL 3]],ActividadesCom[[#This Row],[VALOR NIVEL 2]],ActividadesCom[[#This Row],[VALOR NIVEL 1]]),0),"")</f>
        <v/>
      </c>
      <c r="G2332" s="5" t="str">
        <f>IF(ActividadesCom[[#This Row],[PROMEDIO]]="","",IF(ActividadesCom[[#This Row],[PROMEDIO]]&gt;=4,"EXCELENTE",IF(ActividadesCom[[#This Row],[PROMEDIO]]&gt;=3,"NOTABLE",IF(ActividadesCom[[#This Row],[PROMEDIO]]&gt;=2,"BUENO",IF(ActividadesCom[[#This Row],[PROMEDIO]]=1,"SUFICIENTE","")))))</f>
        <v/>
      </c>
      <c r="H2332" s="5">
        <f>MAX(ActividadesCom[[#This Row],[PERÍODO 1]],ActividadesCom[[#This Row],[PERÍODO 2]],ActividadesCom[[#This Row],[PERÍODO 3]],ActividadesCom[[#This Row],[PERÍODO 4]],ActividadesCom[[#This Row],[PERÍODO 5]])</f>
        <v>0</v>
      </c>
      <c r="I2332" s="6"/>
      <c r="J2332" s="5"/>
      <c r="K2332" s="5"/>
      <c r="L2332" s="5" t="str">
        <f>IF(ActividadesCom[[#This Row],[NIVEL 1]]&lt;&gt;0,VLOOKUP(ActividadesCom[[#This Row],[NIVEL 1]],Catálogo!A:B,2,FALSE),"")</f>
        <v/>
      </c>
      <c r="M2332" s="5"/>
      <c r="N2332" s="6"/>
      <c r="O2332" s="5"/>
      <c r="P2332" s="5"/>
      <c r="Q2332" s="5" t="str">
        <f>IF(ActividadesCom[[#This Row],[NIVEL 2]]&lt;&gt;0,VLOOKUP(ActividadesCom[[#This Row],[NIVEL 2]],Catálogo!A:B,2,FALSE),"")</f>
        <v/>
      </c>
      <c r="R2332" s="5"/>
      <c r="S2332" s="6"/>
      <c r="T2332" s="5"/>
      <c r="U2332" s="5"/>
      <c r="V2332" s="5" t="str">
        <f>IF(ActividadesCom[[#This Row],[NIVEL 3]]&lt;&gt;0,VLOOKUP(ActividadesCom[[#This Row],[NIVEL 3]],Catálogo!A:B,2,FALSE),"")</f>
        <v/>
      </c>
      <c r="W2332" s="5"/>
      <c r="X2332" s="6"/>
      <c r="Y2332" s="5"/>
      <c r="Z2332" s="5"/>
      <c r="AA2332" s="5" t="str">
        <f>IF(ActividadesCom[[#This Row],[NIVEL 4]]&lt;&gt;0,VLOOKUP(ActividadesCom[[#This Row],[NIVEL 4]],Catálogo!A:B,2,FALSE),"")</f>
        <v/>
      </c>
      <c r="AB2332" s="5"/>
      <c r="AC2332" s="6"/>
      <c r="AD2332" s="5"/>
      <c r="AE2332" s="5"/>
      <c r="AF2332" s="5" t="str">
        <f>IF(ActividadesCom[[#This Row],[NIVEL 5]]&lt;&gt;0,VLOOKUP(ActividadesCom[[#This Row],[NIVEL 5]],Catálogo!A:B,2,FALSE),"")</f>
        <v/>
      </c>
      <c r="AG2332" s="5"/>
      <c r="AH2332" s="2"/>
      <c r="AI2332" s="2"/>
    </row>
    <row r="2333" spans="1:35" ht="30" hidden="1" customHeight="1" x14ac:dyDescent="0.25">
      <c r="A2333" s="7">
        <v>18470295</v>
      </c>
      <c r="B2333" s="97" t="str">
        <f>VLOOKUP(ActividadesCom[[#This Row],[NO. DE CONTROL]],'LISTADO ESTUDIANTES'!A:C,3,FALSE)</f>
        <v>SANCHEZ REALPOZO MANUEL EDUARDO</v>
      </c>
      <c r="C2333" s="97" t="str">
        <f>VLOOKUP(ActividadesCom[[#This Row],[NO. DE CONTROL]],'LISTADO ESTUDIANTES'!A:B,2,FALSE)</f>
        <v>INGENIERIA QUIMICA</v>
      </c>
      <c r="D2333" s="18" t="str">
        <f>VLOOKUP(ActividadesCom[[#This Row],[NO. DE CONTROL]],'LISTADO ESTUDIANTES'!A:D,4,FALSE)</f>
        <v>BAJA</v>
      </c>
      <c r="E2333" s="5">
        <f>SUM(ActividadesCom[[#This Row],[CRÉD. 1]],ActividadesCom[[#This Row],[CRÉD. 2]],ActividadesCom[[#This Row],[CRÉD. 3]],ActividadesCom[[#This Row],[CRÉD. 4]],ActividadesCom[[#This Row],[CRÉD. 5]])</f>
        <v>1</v>
      </c>
      <c r="F2333" s="17">
        <f>IF(ActividadesCom[[#This Row],[ÚLTIMO SEMESTRE CON CRÉDITOS]]&gt;0,ROUND(AVERAGE(ActividadesCom[[#This Row],[VALOR NIVEL 5]],ActividadesCom[[#This Row],[VALOR NIVEL 4]],ActividadesCom[[#This Row],[VALOR NIVEL 3]],ActividadesCom[[#This Row],[VALOR NIVEL 2]],ActividadesCom[[#This Row],[VALOR NIVEL 1]]),0),"")</f>
        <v>2</v>
      </c>
      <c r="G2333" s="5" t="str">
        <f>IF(ActividadesCom[[#This Row],[PROMEDIO]]="","",IF(ActividadesCom[[#This Row],[PROMEDIO]]&gt;=4,"EXCELENTE",IF(ActividadesCom[[#This Row],[PROMEDIO]]&gt;=3,"NOTABLE",IF(ActividadesCom[[#This Row],[PROMEDIO]]&gt;=2,"BUENO",IF(ActividadesCom[[#This Row],[PROMEDIO]]=1,"SUFICIENTE","")))))</f>
        <v>BUENO</v>
      </c>
      <c r="H2333" s="5">
        <f>MAX(ActividadesCom[[#This Row],[PERÍODO 1]],ActividadesCom[[#This Row],[PERÍODO 2]],ActividadesCom[[#This Row],[PERÍODO 3]],ActividadesCom[[#This Row],[PERÍODO 4]],ActividadesCom[[#This Row],[PERÍODO 5]])</f>
        <v>20183</v>
      </c>
      <c r="I2333" s="6"/>
      <c r="J2333" s="5"/>
      <c r="K2333" s="5"/>
      <c r="L2333" s="5" t="str">
        <f>IF(ActividadesCom[[#This Row],[NIVEL 1]]&lt;&gt;0,VLOOKUP(ActividadesCom[[#This Row],[NIVEL 1]],Catálogo!A:B,2,FALSE),"")</f>
        <v/>
      </c>
      <c r="M2333" s="5"/>
      <c r="N2333" s="6"/>
      <c r="O2333" s="5"/>
      <c r="P2333" s="5"/>
      <c r="Q2333" s="5" t="str">
        <f>IF(ActividadesCom[[#This Row],[NIVEL 2]]&lt;&gt;0,VLOOKUP(ActividadesCom[[#This Row],[NIVEL 2]],Catálogo!A:B,2,FALSE),"")</f>
        <v/>
      </c>
      <c r="R2333" s="5"/>
      <c r="S2333" s="6"/>
      <c r="T2333" s="5"/>
      <c r="U2333" s="5"/>
      <c r="V2333" s="5" t="str">
        <f>IF(ActividadesCom[[#This Row],[NIVEL 3]]&lt;&gt;0,VLOOKUP(ActividadesCom[[#This Row],[NIVEL 3]],Catálogo!A:B,2,FALSE),"")</f>
        <v/>
      </c>
      <c r="W2333" s="5"/>
      <c r="X2333" s="6"/>
      <c r="Y2333" s="5"/>
      <c r="Z2333" s="5"/>
      <c r="AA2333" s="5" t="str">
        <f>IF(ActividadesCom[[#This Row],[NIVEL 4]]&lt;&gt;0,VLOOKUP(ActividadesCom[[#This Row],[NIVEL 4]],Catálogo!A:B,2,FALSE),"")</f>
        <v/>
      </c>
      <c r="AB2333" s="5"/>
      <c r="AC2333" s="9" t="s">
        <v>42</v>
      </c>
      <c r="AD2333" s="8">
        <v>20183</v>
      </c>
      <c r="AE2333" s="5" t="s">
        <v>4010</v>
      </c>
      <c r="AF2333" s="5">
        <f>IF(ActividadesCom[[#This Row],[NIVEL 5]]&lt;&gt;0,VLOOKUP(ActividadesCom[[#This Row],[NIVEL 5]],Catálogo!A:B,2,FALSE),"")</f>
        <v>2</v>
      </c>
      <c r="AG2333" s="8">
        <v>1</v>
      </c>
      <c r="AH2333" s="2"/>
      <c r="AI2333" s="2"/>
    </row>
    <row r="2334" spans="1:35" ht="30" hidden="1" customHeight="1" x14ac:dyDescent="0.25">
      <c r="A2334" s="7">
        <v>18470296</v>
      </c>
      <c r="B2334" s="97" t="str">
        <f>VLOOKUP(ActividadesCom[[#This Row],[NO. DE CONTROL]],'LISTADO ESTUDIANTES'!A:C,3,FALSE)</f>
        <v>GUZMAN CAAMAL SHERLY GUADALUPE</v>
      </c>
      <c r="C2334" s="97" t="str">
        <f>VLOOKUP(ActividadesCom[[#This Row],[NO. DE CONTROL]],'LISTADO ESTUDIANTES'!A:B,2,FALSE)</f>
        <v>INGENIERIA QUIMICA</v>
      </c>
      <c r="D2334" s="18" t="str">
        <f>VLOOKUP(ActividadesCom[[#This Row],[NO. DE CONTROL]],'LISTADO ESTUDIANTES'!A:D,4,FALSE)</f>
        <v>BAJA</v>
      </c>
      <c r="E2334" s="5">
        <f>SUM(ActividadesCom[[#This Row],[CRÉD. 1]],ActividadesCom[[#This Row],[CRÉD. 2]],ActividadesCom[[#This Row],[CRÉD. 3]],ActividadesCom[[#This Row],[CRÉD. 4]],ActividadesCom[[#This Row],[CRÉD. 5]])</f>
        <v>0</v>
      </c>
      <c r="F2334" s="17" t="str">
        <f>IF(ActividadesCom[[#This Row],[ÚLTIMO SEMESTRE CON CRÉDITOS]]&gt;0,ROUND(AVERAGE(ActividadesCom[[#This Row],[VALOR NIVEL 5]],ActividadesCom[[#This Row],[VALOR NIVEL 4]],ActividadesCom[[#This Row],[VALOR NIVEL 3]],ActividadesCom[[#This Row],[VALOR NIVEL 2]],ActividadesCom[[#This Row],[VALOR NIVEL 1]]),0),"")</f>
        <v/>
      </c>
      <c r="G2334" s="5" t="str">
        <f>IF(ActividadesCom[[#This Row],[PROMEDIO]]="","",IF(ActividadesCom[[#This Row],[PROMEDIO]]&gt;=4,"EXCELENTE",IF(ActividadesCom[[#This Row],[PROMEDIO]]&gt;=3,"NOTABLE",IF(ActividadesCom[[#This Row],[PROMEDIO]]&gt;=2,"BUENO",IF(ActividadesCom[[#This Row],[PROMEDIO]]=1,"SUFICIENTE","")))))</f>
        <v/>
      </c>
      <c r="H2334" s="5">
        <f>MAX(ActividadesCom[[#This Row],[PERÍODO 1]],ActividadesCom[[#This Row],[PERÍODO 2]],ActividadesCom[[#This Row],[PERÍODO 3]],ActividadesCom[[#This Row],[PERÍODO 4]],ActividadesCom[[#This Row],[PERÍODO 5]])</f>
        <v>0</v>
      </c>
      <c r="I2334" s="6"/>
      <c r="J2334" s="5"/>
      <c r="K2334" s="5"/>
      <c r="L2334" s="5" t="str">
        <f>IF(ActividadesCom[[#This Row],[NIVEL 1]]&lt;&gt;0,VLOOKUP(ActividadesCom[[#This Row],[NIVEL 1]],Catálogo!A:B,2,FALSE),"")</f>
        <v/>
      </c>
      <c r="M2334" s="5"/>
      <c r="N2334" s="6"/>
      <c r="O2334" s="5"/>
      <c r="P2334" s="5"/>
      <c r="Q2334" s="5" t="str">
        <f>IF(ActividadesCom[[#This Row],[NIVEL 2]]&lt;&gt;0,VLOOKUP(ActividadesCom[[#This Row],[NIVEL 2]],Catálogo!A:B,2,FALSE),"")</f>
        <v/>
      </c>
      <c r="R2334" s="5"/>
      <c r="S2334" s="6"/>
      <c r="T2334" s="5"/>
      <c r="U2334" s="5"/>
      <c r="V2334" s="5" t="str">
        <f>IF(ActividadesCom[[#This Row],[NIVEL 3]]&lt;&gt;0,VLOOKUP(ActividadesCom[[#This Row],[NIVEL 3]],Catálogo!A:B,2,FALSE),"")</f>
        <v/>
      </c>
      <c r="W2334" s="5"/>
      <c r="X2334" s="6"/>
      <c r="Y2334" s="5"/>
      <c r="Z2334" s="5"/>
      <c r="AA2334" s="5" t="str">
        <f>IF(ActividadesCom[[#This Row],[NIVEL 4]]&lt;&gt;0,VLOOKUP(ActividadesCom[[#This Row],[NIVEL 4]],Catálogo!A:B,2,FALSE),"")</f>
        <v/>
      </c>
      <c r="AB2334" s="5"/>
      <c r="AC2334" s="6"/>
      <c r="AD2334" s="5"/>
      <c r="AE2334" s="5"/>
      <c r="AF2334" s="5" t="str">
        <f>IF(ActividadesCom[[#This Row],[NIVEL 5]]&lt;&gt;0,VLOOKUP(ActividadesCom[[#This Row],[NIVEL 5]],Catálogo!A:B,2,FALSE),"")</f>
        <v/>
      </c>
      <c r="AG2334" s="5"/>
      <c r="AH2334" s="2"/>
      <c r="AI2334" s="2"/>
    </row>
    <row r="2335" spans="1:35" ht="30" customHeight="1" x14ac:dyDescent="0.25">
      <c r="A2335" s="7">
        <v>18470297</v>
      </c>
      <c r="B2335" s="97" t="str">
        <f>VLOOKUP(ActividadesCom[[#This Row],[NO. DE CONTROL]],'LISTADO ESTUDIANTES'!A:C,3,FALSE)</f>
        <v>REBOLLEDO HEREDIA RAUL ANTONIO</v>
      </c>
      <c r="C2335" s="97" t="str">
        <f>VLOOKUP(ActividadesCom[[#This Row],[NO. DE CONTROL]],'LISTADO ESTUDIANTES'!A:B,2,FALSE)</f>
        <v>INGENIERIA QUIMICA</v>
      </c>
      <c r="D2335" s="18" t="str">
        <f>VLOOKUP(ActividadesCom[[#This Row],[NO. DE CONTROL]],'LISTADO ESTUDIANTES'!A:D,4,FALSE)</f>
        <v>ACTIVO(A)</v>
      </c>
      <c r="E2335" s="5">
        <f>SUM(ActividadesCom[[#This Row],[CRÉD. 1]],ActividadesCom[[#This Row],[CRÉD. 2]],ActividadesCom[[#This Row],[CRÉD. 3]],ActividadesCom[[#This Row],[CRÉD. 4]],ActividadesCom[[#This Row],[CRÉD. 5]])</f>
        <v>5</v>
      </c>
      <c r="F2335" s="17">
        <f>IF(ActividadesCom[[#This Row],[ÚLTIMO SEMESTRE CON CRÉDITOS]]&gt;0,ROUND(AVERAGE(ActividadesCom[[#This Row],[VALOR NIVEL 5]],ActividadesCom[[#This Row],[VALOR NIVEL 4]],ActividadesCom[[#This Row],[VALOR NIVEL 3]],ActividadesCom[[#This Row],[VALOR NIVEL 2]],ActividadesCom[[#This Row],[VALOR NIVEL 1]]),0),"")</f>
        <v>2</v>
      </c>
      <c r="G2335" s="5" t="str">
        <f>IF(ActividadesCom[[#This Row],[PROMEDIO]]="","",IF(ActividadesCom[[#This Row],[PROMEDIO]]&gt;=4,"EXCELENTE",IF(ActividadesCom[[#This Row],[PROMEDIO]]&gt;=3,"NOTABLE",IF(ActividadesCom[[#This Row],[PROMEDIO]]&gt;=2,"BUENO",IF(ActividadesCom[[#This Row],[PROMEDIO]]=1,"SUFICIENTE","")))))</f>
        <v>BUENO</v>
      </c>
      <c r="H2335" s="5">
        <f>MAX(ActividadesCom[[#This Row],[PERÍODO 1]],ActividadesCom[[#This Row],[PERÍODO 2]],ActividadesCom[[#This Row],[PERÍODO 3]],ActividadesCom[[#This Row],[PERÍODO 4]],ActividadesCom[[#This Row],[PERÍODO 5]])</f>
        <v>20211</v>
      </c>
      <c r="I2335" s="6" t="s">
        <v>1134</v>
      </c>
      <c r="J2335" s="5">
        <v>20193</v>
      </c>
      <c r="K2335" s="5" t="s">
        <v>4010</v>
      </c>
      <c r="L2335" s="5">
        <f>IF(ActividadesCom[[#This Row],[NIVEL 1]]&lt;&gt;0,VLOOKUP(ActividadesCom[[#This Row],[NIVEL 1]],Catálogo!A:B,2,FALSE),"")</f>
        <v>2</v>
      </c>
      <c r="M2335" s="5">
        <v>1</v>
      </c>
      <c r="N2335" s="6" t="s">
        <v>4102</v>
      </c>
      <c r="O2335" s="5">
        <v>20203</v>
      </c>
      <c r="P2335" s="5" t="s">
        <v>4010</v>
      </c>
      <c r="Q2335" s="5">
        <f>IF(ActividadesCom[[#This Row],[NIVEL 2]]&lt;&gt;0,VLOOKUP(ActividadesCom[[#This Row],[NIVEL 2]],Catálogo!A:B,2,FALSE),"")</f>
        <v>2</v>
      </c>
      <c r="R2335" s="5">
        <v>1</v>
      </c>
      <c r="S2335" s="6" t="s">
        <v>4410</v>
      </c>
      <c r="T2335" s="5">
        <v>20211</v>
      </c>
      <c r="U2335" s="5" t="s">
        <v>4008</v>
      </c>
      <c r="V2335" s="5">
        <f>IF(ActividadesCom[[#This Row],[NIVEL 3]]&lt;&gt;0,VLOOKUP(ActividadesCom[[#This Row],[NIVEL 3]],Catálogo!A:B,2,FALSE),"")</f>
        <v>4</v>
      </c>
      <c r="W2335" s="5">
        <v>1</v>
      </c>
      <c r="X2335" s="6" t="s">
        <v>2532</v>
      </c>
      <c r="Y2335" s="5">
        <v>20201</v>
      </c>
      <c r="Z2335" s="5" t="s">
        <v>4010</v>
      </c>
      <c r="AA2335" s="5">
        <f>IF(ActividadesCom[[#This Row],[NIVEL 4]]&lt;&gt;0,VLOOKUP(ActividadesCom[[#This Row],[NIVEL 4]],Catálogo!A:B,2,FALSE),"")</f>
        <v>2</v>
      </c>
      <c r="AB2335" s="5">
        <v>1</v>
      </c>
      <c r="AC2335" s="6" t="s">
        <v>11</v>
      </c>
      <c r="AD2335" s="5">
        <v>20191</v>
      </c>
      <c r="AE2335" s="5" t="s">
        <v>4010</v>
      </c>
      <c r="AF2335" s="5">
        <f>IF(ActividadesCom[[#This Row],[NIVEL 5]]&lt;&gt;0,VLOOKUP(ActividadesCom[[#This Row],[NIVEL 5]],Catálogo!A:B,2,FALSE),"")</f>
        <v>2</v>
      </c>
      <c r="AG2335" s="5">
        <v>1</v>
      </c>
      <c r="AH2335" s="2"/>
      <c r="AI2335" s="2"/>
    </row>
    <row r="2336" spans="1:35" ht="30" customHeight="1" x14ac:dyDescent="0.25">
      <c r="A2336" s="7">
        <v>18470298</v>
      </c>
      <c r="B2336" s="97" t="str">
        <f>VLOOKUP(ActividadesCom[[#This Row],[NO. DE CONTROL]],'LISTADO ESTUDIANTES'!A:C,3,FALSE)</f>
        <v>MOO DZUL JOSE MANUEL</v>
      </c>
      <c r="C2336" s="97" t="str">
        <f>VLOOKUP(ActividadesCom[[#This Row],[NO. DE CONTROL]],'LISTADO ESTUDIANTES'!A:B,2,FALSE)</f>
        <v>INGENIERIA QUIMICA</v>
      </c>
      <c r="D2336" s="18" t="str">
        <f>VLOOKUP(ActividadesCom[[#This Row],[NO. DE CONTROL]],'LISTADO ESTUDIANTES'!A:D,4,FALSE)</f>
        <v>ACTIVO(A)</v>
      </c>
      <c r="E2336" s="5">
        <f>SUM(ActividadesCom[[#This Row],[CRÉD. 1]],ActividadesCom[[#This Row],[CRÉD. 2]],ActividadesCom[[#This Row],[CRÉD. 3]],ActividadesCom[[#This Row],[CRÉD. 4]],ActividadesCom[[#This Row],[CRÉD. 5]])</f>
        <v>5</v>
      </c>
      <c r="F2336" s="17">
        <f>IF(ActividadesCom[[#This Row],[ÚLTIMO SEMESTRE CON CRÉDITOS]]&gt;0,ROUND(AVERAGE(ActividadesCom[[#This Row],[VALOR NIVEL 5]],ActividadesCom[[#This Row],[VALOR NIVEL 4]],ActividadesCom[[#This Row],[VALOR NIVEL 3]],ActividadesCom[[#This Row],[VALOR NIVEL 2]],ActividadesCom[[#This Row],[VALOR NIVEL 1]]),0),"")</f>
        <v>2</v>
      </c>
      <c r="G2336" s="5" t="str">
        <f>IF(ActividadesCom[[#This Row],[PROMEDIO]]="","",IF(ActividadesCom[[#This Row],[PROMEDIO]]&gt;=4,"EXCELENTE",IF(ActividadesCom[[#This Row],[PROMEDIO]]&gt;=3,"NOTABLE",IF(ActividadesCom[[#This Row],[PROMEDIO]]&gt;=2,"BUENO",IF(ActividadesCom[[#This Row],[PROMEDIO]]=1,"SUFICIENTE","")))))</f>
        <v>BUENO</v>
      </c>
      <c r="H2336" s="5">
        <f>MAX(ActividadesCom[[#This Row],[PERÍODO 1]],ActividadesCom[[#This Row],[PERÍODO 2]],ActividadesCom[[#This Row],[PERÍODO 3]],ActividadesCom[[#This Row],[PERÍODO 4]],ActividadesCom[[#This Row],[PERÍODO 5]])</f>
        <v>20211</v>
      </c>
      <c r="I2336" s="6" t="s">
        <v>1134</v>
      </c>
      <c r="J2336" s="5">
        <v>20193</v>
      </c>
      <c r="K2336" s="5" t="s">
        <v>4010</v>
      </c>
      <c r="L2336" s="5">
        <f>IF(ActividadesCom[[#This Row],[NIVEL 1]]&lt;&gt;0,VLOOKUP(ActividadesCom[[#This Row],[NIVEL 1]],Catálogo!A:B,2,FALSE),"")</f>
        <v>2</v>
      </c>
      <c r="M2336" s="5">
        <v>1</v>
      </c>
      <c r="N2336" s="6" t="s">
        <v>4102</v>
      </c>
      <c r="O2336" s="5">
        <v>20203</v>
      </c>
      <c r="P2336" s="5" t="s">
        <v>4010</v>
      </c>
      <c r="Q2336" s="5">
        <f>IF(ActividadesCom[[#This Row],[NIVEL 2]]&lt;&gt;0,VLOOKUP(ActividadesCom[[#This Row],[NIVEL 2]],Catálogo!A:B,2,FALSE),"")</f>
        <v>2</v>
      </c>
      <c r="R2336" s="5">
        <v>1</v>
      </c>
      <c r="S2336" s="6" t="s">
        <v>4411</v>
      </c>
      <c r="T2336" s="5">
        <v>20211</v>
      </c>
      <c r="U2336" s="5" t="s">
        <v>4008</v>
      </c>
      <c r="V2336" s="5">
        <f>IF(ActividadesCom[[#This Row],[NIVEL 3]]&lt;&gt;0,VLOOKUP(ActividadesCom[[#This Row],[NIVEL 3]],Catálogo!A:B,2,FALSE),"")</f>
        <v>4</v>
      </c>
      <c r="W2336" s="5">
        <v>1</v>
      </c>
      <c r="X2336" s="6" t="s">
        <v>2903</v>
      </c>
      <c r="Y2336" s="5">
        <v>20201</v>
      </c>
      <c r="Z2336" s="5" t="s">
        <v>4010</v>
      </c>
      <c r="AA2336" s="5">
        <f>IF(ActividadesCom[[#This Row],[NIVEL 4]]&lt;&gt;0,VLOOKUP(ActividadesCom[[#This Row],[NIVEL 4]],Catálogo!A:B,2,FALSE),"")</f>
        <v>2</v>
      </c>
      <c r="AB2336" s="5">
        <v>1</v>
      </c>
      <c r="AC2336" s="6" t="s">
        <v>11</v>
      </c>
      <c r="AD2336" s="5">
        <v>20191</v>
      </c>
      <c r="AE2336" s="5" t="s">
        <v>4010</v>
      </c>
      <c r="AF2336" s="5">
        <f>IF(ActividadesCom[[#This Row],[NIVEL 5]]&lt;&gt;0,VLOOKUP(ActividadesCom[[#This Row],[NIVEL 5]],Catálogo!A:B,2,FALSE),"")</f>
        <v>2</v>
      </c>
      <c r="AG2336" s="5">
        <v>1</v>
      </c>
      <c r="AH2336" s="2"/>
      <c r="AI2336" s="2"/>
    </row>
    <row r="2337" spans="1:35" ht="30" hidden="1" customHeight="1" x14ac:dyDescent="0.25">
      <c r="A2337" s="7">
        <v>18470299</v>
      </c>
      <c r="B2337" s="97" t="str">
        <f>VLOOKUP(ActividadesCom[[#This Row],[NO. DE CONTROL]],'LISTADO ESTUDIANTES'!A:C,3,FALSE)</f>
        <v>CRUZ PECH ZULMI CYTLALI</v>
      </c>
      <c r="C2337" s="97" t="str">
        <f>VLOOKUP(ActividadesCom[[#This Row],[NO. DE CONTROL]],'LISTADO ESTUDIANTES'!A:B,2,FALSE)</f>
        <v>INGENIERIA QUIMICA</v>
      </c>
      <c r="D2337" s="18" t="str">
        <f>VLOOKUP(ActividadesCom[[#This Row],[NO. DE CONTROL]],'LISTADO ESTUDIANTES'!A:D,4,FALSE)</f>
        <v>BAJA</v>
      </c>
      <c r="E2337" s="5">
        <f>SUM(ActividadesCom[[#This Row],[CRÉD. 1]],ActividadesCom[[#This Row],[CRÉD. 2]],ActividadesCom[[#This Row],[CRÉD. 3]],ActividadesCom[[#This Row],[CRÉD. 4]],ActividadesCom[[#This Row],[CRÉD. 5]])</f>
        <v>0</v>
      </c>
      <c r="F2337" s="17" t="str">
        <f>IF(ActividadesCom[[#This Row],[ÚLTIMO SEMESTRE CON CRÉDITOS]]&gt;0,ROUND(AVERAGE(ActividadesCom[[#This Row],[VALOR NIVEL 5]],ActividadesCom[[#This Row],[VALOR NIVEL 4]],ActividadesCom[[#This Row],[VALOR NIVEL 3]],ActividadesCom[[#This Row],[VALOR NIVEL 2]],ActividadesCom[[#This Row],[VALOR NIVEL 1]]),0),"")</f>
        <v/>
      </c>
      <c r="G2337" s="5" t="str">
        <f>IF(ActividadesCom[[#This Row],[PROMEDIO]]="","",IF(ActividadesCom[[#This Row],[PROMEDIO]]&gt;=4,"EXCELENTE",IF(ActividadesCom[[#This Row],[PROMEDIO]]&gt;=3,"NOTABLE",IF(ActividadesCom[[#This Row],[PROMEDIO]]&gt;=2,"BUENO",IF(ActividadesCom[[#This Row],[PROMEDIO]]=1,"SUFICIENTE","")))))</f>
        <v/>
      </c>
      <c r="H2337" s="5">
        <f>MAX(ActividadesCom[[#This Row],[PERÍODO 1]],ActividadesCom[[#This Row],[PERÍODO 2]],ActividadesCom[[#This Row],[PERÍODO 3]],ActividadesCom[[#This Row],[PERÍODO 4]],ActividadesCom[[#This Row],[PERÍODO 5]])</f>
        <v>0</v>
      </c>
      <c r="I2337" s="6"/>
      <c r="J2337" s="5"/>
      <c r="K2337" s="5"/>
      <c r="L2337" s="5" t="str">
        <f>IF(ActividadesCom[[#This Row],[NIVEL 1]]&lt;&gt;0,VLOOKUP(ActividadesCom[[#This Row],[NIVEL 1]],Catálogo!A:B,2,FALSE),"")</f>
        <v/>
      </c>
      <c r="M2337" s="5"/>
      <c r="N2337" s="6"/>
      <c r="O2337" s="5"/>
      <c r="P2337" s="5"/>
      <c r="Q2337" s="5" t="str">
        <f>IF(ActividadesCom[[#This Row],[NIVEL 2]]&lt;&gt;0,VLOOKUP(ActividadesCom[[#This Row],[NIVEL 2]],Catálogo!A:B,2,FALSE),"")</f>
        <v/>
      </c>
      <c r="R2337" s="5"/>
      <c r="S2337" s="6"/>
      <c r="T2337" s="5"/>
      <c r="U2337" s="5"/>
      <c r="V2337" s="5" t="str">
        <f>IF(ActividadesCom[[#This Row],[NIVEL 3]]&lt;&gt;0,VLOOKUP(ActividadesCom[[#This Row],[NIVEL 3]],Catálogo!A:B,2,FALSE),"")</f>
        <v/>
      </c>
      <c r="W2337" s="5"/>
      <c r="X2337" s="6"/>
      <c r="Y2337" s="5"/>
      <c r="Z2337" s="5"/>
      <c r="AA2337" s="5" t="str">
        <f>IF(ActividadesCom[[#This Row],[NIVEL 4]]&lt;&gt;0,VLOOKUP(ActividadesCom[[#This Row],[NIVEL 4]],Catálogo!A:B,2,FALSE),"")</f>
        <v/>
      </c>
      <c r="AB2337" s="5"/>
      <c r="AC2337" s="6"/>
      <c r="AD2337" s="5"/>
      <c r="AE2337" s="5"/>
      <c r="AF2337" s="5" t="str">
        <f>IF(ActividadesCom[[#This Row],[NIVEL 5]]&lt;&gt;0,VLOOKUP(ActividadesCom[[#This Row],[NIVEL 5]],Catálogo!A:B,2,FALSE),"")</f>
        <v/>
      </c>
      <c r="AG2337" s="5"/>
      <c r="AH2337" s="2"/>
      <c r="AI2337" s="2"/>
    </row>
    <row r="2338" spans="1:35" ht="30" customHeight="1" x14ac:dyDescent="0.25">
      <c r="A2338" s="7">
        <v>18470300</v>
      </c>
      <c r="B2338" s="97" t="str">
        <f>VLOOKUP(ActividadesCom[[#This Row],[NO. DE CONTROL]],'LISTADO ESTUDIANTES'!A:C,3,FALSE)</f>
        <v>GARCIA ZAVALA YARIME DARNEY</v>
      </c>
      <c r="C2338" s="97" t="str">
        <f>VLOOKUP(ActividadesCom[[#This Row],[NO. DE CONTROL]],'LISTADO ESTUDIANTES'!A:B,2,FALSE)</f>
        <v>INGENIERIA QUIMICA</v>
      </c>
      <c r="D2338" s="18" t="str">
        <f>VLOOKUP(ActividadesCom[[#This Row],[NO. DE CONTROL]],'LISTADO ESTUDIANTES'!A:D,4,FALSE)</f>
        <v>ACTIVO(A)</v>
      </c>
      <c r="E2338" s="5">
        <f>SUM(ActividadesCom[[#This Row],[CRÉD. 1]],ActividadesCom[[#This Row],[CRÉD. 2]],ActividadesCom[[#This Row],[CRÉD. 3]],ActividadesCom[[#This Row],[CRÉD. 4]],ActividadesCom[[#This Row],[CRÉD. 5]])</f>
        <v>5</v>
      </c>
      <c r="F2338" s="17">
        <f>IF(ActividadesCom[[#This Row],[ÚLTIMO SEMESTRE CON CRÉDITOS]]&gt;0,ROUND(AVERAGE(ActividadesCom[[#This Row],[VALOR NIVEL 5]],ActividadesCom[[#This Row],[VALOR NIVEL 4]],ActividadesCom[[#This Row],[VALOR NIVEL 3]],ActividadesCom[[#This Row],[VALOR NIVEL 2]],ActividadesCom[[#This Row],[VALOR NIVEL 1]]),0),"")</f>
        <v>3</v>
      </c>
      <c r="G2338" s="5" t="str">
        <f>IF(ActividadesCom[[#This Row],[PROMEDIO]]="","",IF(ActividadesCom[[#This Row],[PROMEDIO]]&gt;=4,"EXCELENTE",IF(ActividadesCom[[#This Row],[PROMEDIO]]&gt;=3,"NOTABLE",IF(ActividadesCom[[#This Row],[PROMEDIO]]&gt;=2,"BUENO",IF(ActividadesCom[[#This Row],[PROMEDIO]]=1,"SUFICIENTE","")))))</f>
        <v>NOTABLE</v>
      </c>
      <c r="H2338" s="5">
        <f>MAX(ActividadesCom[[#This Row],[PERÍODO 1]],ActividadesCom[[#This Row],[PERÍODO 2]],ActividadesCom[[#This Row],[PERÍODO 3]],ActividadesCom[[#This Row],[PERÍODO 4]],ActividadesCom[[#This Row],[PERÍODO 5]])</f>
        <v>20211</v>
      </c>
      <c r="I2338" s="6" t="s">
        <v>4102</v>
      </c>
      <c r="J2338" s="5">
        <v>20203</v>
      </c>
      <c r="K2338" s="5" t="s">
        <v>4010</v>
      </c>
      <c r="L2338" s="5">
        <f>IF(ActividadesCom[[#This Row],[NIVEL 1]]&lt;&gt;0,VLOOKUP(ActividadesCom[[#This Row],[NIVEL 1]],Catálogo!A:B,2,FALSE),"")</f>
        <v>2</v>
      </c>
      <c r="M2338" s="5">
        <v>1</v>
      </c>
      <c r="N2338" s="6" t="s">
        <v>4411</v>
      </c>
      <c r="O2338" s="5">
        <v>20211</v>
      </c>
      <c r="P2338" s="5" t="s">
        <v>4008</v>
      </c>
      <c r="Q2338" s="5">
        <f>IF(ActividadesCom[[#This Row],[NIVEL 2]]&lt;&gt;0,VLOOKUP(ActividadesCom[[#This Row],[NIVEL 2]],Catálogo!A:B,2,FALSE),"")</f>
        <v>4</v>
      </c>
      <c r="R2338" s="5">
        <v>1</v>
      </c>
      <c r="S2338" s="6" t="s">
        <v>4557</v>
      </c>
      <c r="T2338" s="5">
        <v>20211</v>
      </c>
      <c r="U2338" s="5" t="s">
        <v>4008</v>
      </c>
      <c r="V2338" s="5">
        <f>IF(ActividadesCom[[#This Row],[NIVEL 3]]&lt;&gt;0,VLOOKUP(ActividadesCom[[#This Row],[NIVEL 3]],Catálogo!A:B,2,FALSE),"")</f>
        <v>4</v>
      </c>
      <c r="W2338" s="5">
        <v>1</v>
      </c>
      <c r="X2338" s="6" t="s">
        <v>5</v>
      </c>
      <c r="Y2338" s="5">
        <v>20191</v>
      </c>
      <c r="Z2338" s="5" t="s">
        <v>4010</v>
      </c>
      <c r="AA2338" s="5">
        <f>IF(ActividadesCom[[#This Row],[NIVEL 4]]&lt;&gt;0,VLOOKUP(ActividadesCom[[#This Row],[NIVEL 4]],Catálogo!A:B,2,FALSE),"")</f>
        <v>2</v>
      </c>
      <c r="AB2338" s="5">
        <v>1</v>
      </c>
      <c r="AC2338" s="6" t="s">
        <v>5</v>
      </c>
      <c r="AD2338" s="5">
        <v>20183</v>
      </c>
      <c r="AE2338" s="5" t="s">
        <v>4010</v>
      </c>
      <c r="AF2338" s="5">
        <f>IF(ActividadesCom[[#This Row],[NIVEL 5]]&lt;&gt;0,VLOOKUP(ActividadesCom[[#This Row],[NIVEL 5]],Catálogo!A:B,2,FALSE),"")</f>
        <v>2</v>
      </c>
      <c r="AG2338" s="5">
        <v>1</v>
      </c>
      <c r="AH2338" s="2"/>
      <c r="AI2338" s="2"/>
    </row>
    <row r="2339" spans="1:35" s="24" customFormat="1" ht="30" hidden="1" customHeight="1" x14ac:dyDescent="0.25">
      <c r="A2339" s="7">
        <v>18470301</v>
      </c>
      <c r="B2339" s="97" t="str">
        <f>VLOOKUP(ActividadesCom[[#This Row],[NO. DE CONTROL]],'LISTADO ESTUDIANTES'!A:C,3,FALSE)</f>
        <v>MEX NAAL CARLOS ALBERTO</v>
      </c>
      <c r="C2339" s="97" t="str">
        <f>VLOOKUP(ActividadesCom[[#This Row],[NO. DE CONTROL]],'LISTADO ESTUDIANTES'!A:B,2,FALSE)</f>
        <v>INGENIERIA QUIMICA</v>
      </c>
      <c r="D2339" s="18" t="str">
        <f>VLOOKUP(ActividadesCom[[#This Row],[NO. DE CONTROL]],'LISTADO ESTUDIANTES'!A:D,4,FALSE)</f>
        <v>BAJA</v>
      </c>
      <c r="E2339" s="5">
        <f>SUM(ActividadesCom[[#This Row],[CRÉD. 1]],ActividadesCom[[#This Row],[CRÉD. 2]],ActividadesCom[[#This Row],[CRÉD. 3]],ActividadesCom[[#This Row],[CRÉD. 4]],ActividadesCom[[#This Row],[CRÉD. 5]])</f>
        <v>1</v>
      </c>
      <c r="F2339" s="17">
        <f>IF(ActividadesCom[[#This Row],[ÚLTIMO SEMESTRE CON CRÉDITOS]]&gt;0,ROUND(AVERAGE(ActividadesCom[[#This Row],[VALOR NIVEL 5]],ActividadesCom[[#This Row],[VALOR NIVEL 4]],ActividadesCom[[#This Row],[VALOR NIVEL 3]],ActividadesCom[[#This Row],[VALOR NIVEL 2]],ActividadesCom[[#This Row],[VALOR NIVEL 1]]),0),"")</f>
        <v>2</v>
      </c>
      <c r="G2339" s="5" t="str">
        <f>IF(ActividadesCom[[#This Row],[PROMEDIO]]="","",IF(ActividadesCom[[#This Row],[PROMEDIO]]&gt;=4,"EXCELENTE",IF(ActividadesCom[[#This Row],[PROMEDIO]]&gt;=3,"NOTABLE",IF(ActividadesCom[[#This Row],[PROMEDIO]]&gt;=2,"BUENO",IF(ActividadesCom[[#This Row],[PROMEDIO]]=1,"SUFICIENTE","")))))</f>
        <v>BUENO</v>
      </c>
      <c r="H2339" s="5">
        <f>MAX(ActividadesCom[[#This Row],[PERÍODO 1]],ActividadesCom[[#This Row],[PERÍODO 2]],ActividadesCom[[#This Row],[PERÍODO 3]],ActividadesCom[[#This Row],[PERÍODO 4]],ActividadesCom[[#This Row],[PERÍODO 5]])</f>
        <v>20183</v>
      </c>
      <c r="I2339" s="6"/>
      <c r="J2339" s="5"/>
      <c r="K2339" s="5"/>
      <c r="L2339" s="5" t="str">
        <f>IF(ActividadesCom[[#This Row],[NIVEL 1]]&lt;&gt;0,VLOOKUP(ActividadesCom[[#This Row],[NIVEL 1]],Catálogo!A:B,2,FALSE),"")</f>
        <v/>
      </c>
      <c r="M2339" s="5"/>
      <c r="N2339" s="6"/>
      <c r="O2339" s="5"/>
      <c r="P2339" s="5"/>
      <c r="Q2339" s="5" t="str">
        <f>IF(ActividadesCom[[#This Row],[NIVEL 2]]&lt;&gt;0,VLOOKUP(ActividadesCom[[#This Row],[NIVEL 2]],Catálogo!A:B,2,FALSE),"")</f>
        <v/>
      </c>
      <c r="R2339" s="5"/>
      <c r="S2339" s="6"/>
      <c r="T2339" s="5"/>
      <c r="U2339" s="5"/>
      <c r="V2339" s="5" t="str">
        <f>IF(ActividadesCom[[#This Row],[NIVEL 3]]&lt;&gt;0,VLOOKUP(ActividadesCom[[#This Row],[NIVEL 3]],Catálogo!A:B,2,FALSE),"")</f>
        <v/>
      </c>
      <c r="W2339" s="5"/>
      <c r="X2339" s="6"/>
      <c r="Y2339" s="16"/>
      <c r="Z2339" s="16"/>
      <c r="AA2339" s="5" t="str">
        <f>IF(ActividadesCom[[#This Row],[NIVEL 4]]&lt;&gt;0,VLOOKUP(ActividadesCom[[#This Row],[NIVEL 4]],Catálogo!A:B,2,FALSE),"")</f>
        <v/>
      </c>
      <c r="AB2339" s="5"/>
      <c r="AC2339" s="6" t="s">
        <v>5</v>
      </c>
      <c r="AD2339" s="5">
        <v>20183</v>
      </c>
      <c r="AE2339" s="5" t="s">
        <v>4010</v>
      </c>
      <c r="AF2339" s="5">
        <f>IF(ActividadesCom[[#This Row],[NIVEL 5]]&lt;&gt;0,VLOOKUP(ActividadesCom[[#This Row],[NIVEL 5]],Catálogo!A:B,2,FALSE),"")</f>
        <v>2</v>
      </c>
      <c r="AG2339" s="5">
        <v>1</v>
      </c>
    </row>
    <row r="2340" spans="1:35" ht="30" customHeight="1" x14ac:dyDescent="0.25">
      <c r="A2340" s="7">
        <v>18470302</v>
      </c>
      <c r="B2340" s="97" t="str">
        <f>VLOOKUP(ActividadesCom[[#This Row],[NO. DE CONTROL]],'LISTADO ESTUDIANTES'!A:C,3,FALSE)</f>
        <v>TUN POOT JORGE ALEJANDRO</v>
      </c>
      <c r="C2340" s="97" t="str">
        <f>VLOOKUP(ActividadesCom[[#This Row],[NO. DE CONTROL]],'LISTADO ESTUDIANTES'!A:B,2,FALSE)</f>
        <v>INGENIERIA QUIMICA</v>
      </c>
      <c r="D2340" s="18" t="str">
        <f>VLOOKUP(ActividadesCom[[#This Row],[NO. DE CONTROL]],'LISTADO ESTUDIANTES'!A:D,4,FALSE)</f>
        <v>ACTIVO(A)</v>
      </c>
      <c r="E2340" s="5">
        <f>SUM(ActividadesCom[[#This Row],[CRÉD. 1]],ActividadesCom[[#This Row],[CRÉD. 2]],ActividadesCom[[#This Row],[CRÉD. 3]],ActividadesCom[[#This Row],[CRÉD. 4]],ActividadesCom[[#This Row],[CRÉD. 5]])</f>
        <v>5</v>
      </c>
      <c r="F2340" s="17">
        <f>IF(ActividadesCom[[#This Row],[ÚLTIMO SEMESTRE CON CRÉDITOS]]&gt;0,ROUND(AVERAGE(ActividadesCom[[#This Row],[VALOR NIVEL 5]],ActividadesCom[[#This Row],[VALOR NIVEL 4]],ActividadesCom[[#This Row],[VALOR NIVEL 3]],ActividadesCom[[#This Row],[VALOR NIVEL 2]],ActividadesCom[[#This Row],[VALOR NIVEL 1]]),0),"")</f>
        <v>3</v>
      </c>
      <c r="G2340" s="5" t="str">
        <f>IF(ActividadesCom[[#This Row],[PROMEDIO]]="","",IF(ActividadesCom[[#This Row],[PROMEDIO]]&gt;=4,"EXCELENTE",IF(ActividadesCom[[#This Row],[PROMEDIO]]&gt;=3,"NOTABLE",IF(ActividadesCom[[#This Row],[PROMEDIO]]&gt;=2,"BUENO",IF(ActividadesCom[[#This Row],[PROMEDIO]]=1,"SUFICIENTE","")))))</f>
        <v>NOTABLE</v>
      </c>
      <c r="H2340" s="5">
        <f>MAX(ActividadesCom[[#This Row],[PERÍODO 1]],ActividadesCom[[#This Row],[PERÍODO 2]],ActividadesCom[[#This Row],[PERÍODO 3]],ActividadesCom[[#This Row],[PERÍODO 4]],ActividadesCom[[#This Row],[PERÍODO 5]])</f>
        <v>20211</v>
      </c>
      <c r="I2340" s="6" t="s">
        <v>3509</v>
      </c>
      <c r="J2340" s="5">
        <v>20183</v>
      </c>
      <c r="K2340" s="5" t="s">
        <v>4010</v>
      </c>
      <c r="L2340" s="5">
        <f>IF(ActividadesCom[[#This Row],[NIVEL 1]]&lt;&gt;0,VLOOKUP(ActividadesCom[[#This Row],[NIVEL 1]],Catálogo!A:B,2,FALSE),"")</f>
        <v>2</v>
      </c>
      <c r="M2340" s="5">
        <v>1</v>
      </c>
      <c r="N2340" s="6" t="s">
        <v>4102</v>
      </c>
      <c r="O2340" s="5">
        <v>20203</v>
      </c>
      <c r="P2340" s="5" t="s">
        <v>4010</v>
      </c>
      <c r="Q2340" s="5">
        <f>IF(ActividadesCom[[#This Row],[NIVEL 2]]&lt;&gt;0,VLOOKUP(ActividadesCom[[#This Row],[NIVEL 2]],Catálogo!A:B,2,FALSE),"")</f>
        <v>2</v>
      </c>
      <c r="R2340" s="5">
        <v>1</v>
      </c>
      <c r="S2340" s="6" t="s">
        <v>4410</v>
      </c>
      <c r="T2340" s="5">
        <v>20211</v>
      </c>
      <c r="U2340" s="5" t="s">
        <v>4008</v>
      </c>
      <c r="V2340" s="5">
        <f>IF(ActividadesCom[[#This Row],[NIVEL 3]]&lt;&gt;0,VLOOKUP(ActividadesCom[[#This Row],[NIVEL 3]],Catálogo!A:B,2,FALSE),"")</f>
        <v>4</v>
      </c>
      <c r="W2340" s="5">
        <v>1</v>
      </c>
      <c r="X2340" s="6" t="s">
        <v>2903</v>
      </c>
      <c r="Y2340" s="5">
        <v>20201</v>
      </c>
      <c r="Z2340" s="5" t="s">
        <v>4010</v>
      </c>
      <c r="AA2340" s="5">
        <f>IF(ActividadesCom[[#This Row],[NIVEL 4]]&lt;&gt;0,VLOOKUP(ActividadesCom[[#This Row],[NIVEL 4]],Catálogo!A:B,2,FALSE),"")</f>
        <v>2</v>
      </c>
      <c r="AB2340" s="5">
        <v>1</v>
      </c>
      <c r="AC2340" s="6" t="s">
        <v>4557</v>
      </c>
      <c r="AD2340" s="5">
        <v>20211</v>
      </c>
      <c r="AE2340" s="5" t="s">
        <v>4008</v>
      </c>
      <c r="AF2340" s="5">
        <f>IF(ActividadesCom[[#This Row],[NIVEL 5]]&lt;&gt;0,VLOOKUP(ActividadesCom[[#This Row],[NIVEL 5]],Catálogo!A:B,2,FALSE),"")</f>
        <v>4</v>
      </c>
      <c r="AG2340" s="5">
        <v>1</v>
      </c>
      <c r="AH2340" s="2"/>
      <c r="AI2340" s="2"/>
    </row>
    <row r="2341" spans="1:35" ht="30" customHeight="1" x14ac:dyDescent="0.25">
      <c r="A2341" s="7">
        <v>18470303</v>
      </c>
      <c r="B2341" s="97" t="str">
        <f>VLOOKUP(ActividadesCom[[#This Row],[NO. DE CONTROL]],'LISTADO ESTUDIANTES'!A:C,3,FALSE)</f>
        <v>HOIL ZARATE SALMA PAOLA</v>
      </c>
      <c r="C2341" s="97" t="str">
        <f>VLOOKUP(ActividadesCom[[#This Row],[NO. DE CONTROL]],'LISTADO ESTUDIANTES'!A:B,2,FALSE)</f>
        <v>INGENIERIA QUIMICA</v>
      </c>
      <c r="D2341" s="18" t="str">
        <f>VLOOKUP(ActividadesCom[[#This Row],[NO. DE CONTROL]],'LISTADO ESTUDIANTES'!A:D,4,FALSE)</f>
        <v>ACTIVO(A)</v>
      </c>
      <c r="E2341" s="5">
        <f>SUM(ActividadesCom[[#This Row],[CRÉD. 1]],ActividadesCom[[#This Row],[CRÉD. 2]],ActividadesCom[[#This Row],[CRÉD. 3]],ActividadesCom[[#This Row],[CRÉD. 4]],ActividadesCom[[#This Row],[CRÉD. 5]])</f>
        <v>5</v>
      </c>
      <c r="F2341" s="5">
        <f>IF(ActividadesCom[[#This Row],[ÚLTIMO SEMESTRE CON CRÉDITOS]]&gt;0,ROUND(AVERAGE(ActividadesCom[[#This Row],[VALOR NIVEL 5]],ActividadesCom[[#This Row],[VALOR NIVEL 4]],ActividadesCom[[#This Row],[VALOR NIVEL 3]],ActividadesCom[[#This Row],[VALOR NIVEL 2]],ActividadesCom[[#This Row],[VALOR NIVEL 1]]),0),"")</f>
        <v>2</v>
      </c>
      <c r="G2341" s="5" t="str">
        <f>IF(ActividadesCom[[#This Row],[PROMEDIO]]="","",IF(ActividadesCom[[#This Row],[PROMEDIO]]&gt;=4,"EXCELENTE",IF(ActividadesCom[[#This Row],[PROMEDIO]]&gt;=3,"NOTABLE",IF(ActividadesCom[[#This Row],[PROMEDIO]]&gt;=2,"BUENO",IF(ActividadesCom[[#This Row],[PROMEDIO]]=1,"SUFICIENTE","")))))</f>
        <v>BUENO</v>
      </c>
      <c r="H2341" s="5">
        <f>MAX(ActividadesCom[[#This Row],[PERÍODO 1]],ActividadesCom[[#This Row],[PERÍODO 2]],ActividadesCom[[#This Row],[PERÍODO 3]],ActividadesCom[[#This Row],[PERÍODO 4]],ActividadesCom[[#This Row],[PERÍODO 5]])</f>
        <v>20203</v>
      </c>
      <c r="I2341" s="6" t="s">
        <v>1134</v>
      </c>
      <c r="J2341" s="5">
        <v>20193</v>
      </c>
      <c r="K2341" s="5" t="s">
        <v>4010</v>
      </c>
      <c r="L2341" s="5">
        <f>IF(ActividadesCom[[#This Row],[NIVEL 1]]&lt;&gt;0,VLOOKUP(ActividadesCom[[#This Row],[NIVEL 1]],Catálogo!A:B,2,FALSE),"")</f>
        <v>2</v>
      </c>
      <c r="M2341" s="5">
        <v>1</v>
      </c>
      <c r="N2341" s="6" t="s">
        <v>4102</v>
      </c>
      <c r="O2341" s="5">
        <v>20203</v>
      </c>
      <c r="P2341" s="5" t="s">
        <v>4010</v>
      </c>
      <c r="Q2341" s="5">
        <f>IF(ActividadesCom[[#This Row],[NIVEL 2]]&lt;&gt;0,VLOOKUP(ActividadesCom[[#This Row],[NIVEL 2]],Catálogo!A:B,2,FALSE),"")</f>
        <v>2</v>
      </c>
      <c r="R2341" s="5">
        <v>1</v>
      </c>
      <c r="S2341" s="6" t="s">
        <v>3519</v>
      </c>
      <c r="T2341" s="5">
        <v>20201</v>
      </c>
      <c r="U2341" s="5" t="s">
        <v>4010</v>
      </c>
      <c r="V2341" s="5">
        <f>IF(ActividadesCom[[#This Row],[NIVEL 3]]&lt;&gt;0,VLOOKUP(ActividadesCom[[#This Row],[NIVEL 3]],Catálogo!A:B,2,FALSE),"")</f>
        <v>2</v>
      </c>
      <c r="W2341" s="5">
        <v>1</v>
      </c>
      <c r="X2341" s="6" t="s">
        <v>11</v>
      </c>
      <c r="Y2341" s="5">
        <v>20191</v>
      </c>
      <c r="Z2341" s="5" t="s">
        <v>4010</v>
      </c>
      <c r="AA2341" s="5">
        <f>IF(ActividadesCom[[#This Row],[NIVEL 4]]&lt;&gt;0,VLOOKUP(ActividadesCom[[#This Row],[NIVEL 4]],Catálogo!A:B,2,FALSE),"")</f>
        <v>2</v>
      </c>
      <c r="AB2341" s="5">
        <v>1</v>
      </c>
      <c r="AC2341" s="6" t="s">
        <v>665</v>
      </c>
      <c r="AD2341" s="5">
        <v>20183</v>
      </c>
      <c r="AE2341" s="5" t="s">
        <v>4010</v>
      </c>
      <c r="AF2341" s="5">
        <f>IF(ActividadesCom[[#This Row],[NIVEL 5]]&lt;&gt;0,VLOOKUP(ActividadesCom[[#This Row],[NIVEL 5]],Catálogo!A:B,2,FALSE),"")</f>
        <v>2</v>
      </c>
      <c r="AG2341" s="5">
        <v>1</v>
      </c>
      <c r="AH2341" s="2"/>
      <c r="AI2341" s="2"/>
    </row>
    <row r="2342" spans="1:35" ht="30" hidden="1" customHeight="1" x14ac:dyDescent="0.25">
      <c r="A2342" s="7">
        <v>18470304</v>
      </c>
      <c r="B2342" s="97" t="str">
        <f>VLOOKUP(ActividadesCom[[#This Row],[NO. DE CONTROL]],'LISTADO ESTUDIANTES'!A:C,3,FALSE)</f>
        <v>GUZMAN XOOL EDWIN DE JESUS</v>
      </c>
      <c r="C2342" s="97" t="str">
        <f>VLOOKUP(ActividadesCom[[#This Row],[NO. DE CONTROL]],'LISTADO ESTUDIANTES'!A:B,2,FALSE)</f>
        <v>INGENIERIA QUIMICA</v>
      </c>
      <c r="D2342" s="18" t="str">
        <f>VLOOKUP(ActividadesCom[[#This Row],[NO. DE CONTROL]],'LISTADO ESTUDIANTES'!A:D,4,FALSE)</f>
        <v>BAJA</v>
      </c>
      <c r="E2342" s="5">
        <f>SUM(ActividadesCom[[#This Row],[CRÉD. 1]],ActividadesCom[[#This Row],[CRÉD. 2]],ActividadesCom[[#This Row],[CRÉD. 3]],ActividadesCom[[#This Row],[CRÉD. 4]],ActividadesCom[[#This Row],[CRÉD. 5]])</f>
        <v>2</v>
      </c>
      <c r="F2342" s="17">
        <f>IF(ActividadesCom[[#This Row],[ÚLTIMO SEMESTRE CON CRÉDITOS]]&gt;0,ROUND(AVERAGE(ActividadesCom[[#This Row],[VALOR NIVEL 5]],ActividadesCom[[#This Row],[VALOR NIVEL 4]],ActividadesCom[[#This Row],[VALOR NIVEL 3]],ActividadesCom[[#This Row],[VALOR NIVEL 2]],ActividadesCom[[#This Row],[VALOR NIVEL 1]]),0),"")</f>
        <v>2</v>
      </c>
      <c r="G2342" s="5" t="str">
        <f>IF(ActividadesCom[[#This Row],[PROMEDIO]]="","",IF(ActividadesCom[[#This Row],[PROMEDIO]]&gt;=4,"EXCELENTE",IF(ActividadesCom[[#This Row],[PROMEDIO]]&gt;=3,"NOTABLE",IF(ActividadesCom[[#This Row],[PROMEDIO]]&gt;=2,"BUENO",IF(ActividadesCom[[#This Row],[PROMEDIO]]=1,"SUFICIENTE","")))))</f>
        <v>BUENO</v>
      </c>
      <c r="H2342" s="5">
        <f>MAX(ActividadesCom[[#This Row],[PERÍODO 1]],ActividadesCom[[#This Row],[PERÍODO 2]],ActividadesCom[[#This Row],[PERÍODO 3]],ActividadesCom[[#This Row],[PERÍODO 4]],ActividadesCom[[#This Row],[PERÍODO 5]])</f>
        <v>20203</v>
      </c>
      <c r="I2342" s="6" t="s">
        <v>1134</v>
      </c>
      <c r="J2342" s="5">
        <v>20193</v>
      </c>
      <c r="K2342" s="5" t="s">
        <v>4010</v>
      </c>
      <c r="L2342" s="5">
        <f>IF(ActividadesCom[[#This Row],[NIVEL 1]]&lt;&gt;0,VLOOKUP(ActividadesCom[[#This Row],[NIVEL 1]],Catálogo!A:B,2,FALSE),"")</f>
        <v>2</v>
      </c>
      <c r="M2342" s="5">
        <v>1</v>
      </c>
      <c r="N2342" s="6" t="s">
        <v>4102</v>
      </c>
      <c r="O2342" s="5">
        <v>20203</v>
      </c>
      <c r="P2342" s="5" t="s">
        <v>4010</v>
      </c>
      <c r="Q2342" s="5">
        <f>IF(ActividadesCom[[#This Row],[NIVEL 2]]&lt;&gt;0,VLOOKUP(ActividadesCom[[#This Row],[NIVEL 2]],Catálogo!A:B,2,FALSE),"")</f>
        <v>2</v>
      </c>
      <c r="R2342" s="5">
        <v>1</v>
      </c>
      <c r="S2342" s="6"/>
      <c r="T2342" s="5"/>
      <c r="U2342" s="5"/>
      <c r="V2342" s="5" t="str">
        <f>IF(ActividadesCom[[#This Row],[NIVEL 3]]&lt;&gt;0,VLOOKUP(ActividadesCom[[#This Row],[NIVEL 3]],Catálogo!A:B,2,FALSE),"")</f>
        <v/>
      </c>
      <c r="W2342" s="5"/>
      <c r="X2342" s="6"/>
      <c r="Y2342" s="5"/>
      <c r="Z2342" s="5"/>
      <c r="AA2342" s="5" t="str">
        <f>IF(ActividadesCom[[#This Row],[NIVEL 4]]&lt;&gt;0,VLOOKUP(ActividadesCom[[#This Row],[NIVEL 4]],Catálogo!A:B,2,FALSE),"")</f>
        <v/>
      </c>
      <c r="AB2342" s="5"/>
      <c r="AC2342" s="6"/>
      <c r="AD2342" s="5"/>
      <c r="AE2342" s="5"/>
      <c r="AF2342" s="5" t="str">
        <f>IF(ActividadesCom[[#This Row],[NIVEL 5]]&lt;&gt;0,VLOOKUP(ActividadesCom[[#This Row],[NIVEL 5]],Catálogo!A:B,2,FALSE),"")</f>
        <v/>
      </c>
      <c r="AG2342" s="5"/>
      <c r="AH2342" s="2"/>
      <c r="AI2342" s="2"/>
    </row>
    <row r="2343" spans="1:35" ht="30" hidden="1" customHeight="1" x14ac:dyDescent="0.25">
      <c r="A2343" s="7">
        <v>18470305</v>
      </c>
      <c r="B2343" s="97" t="str">
        <f>VLOOKUP(ActividadesCom[[#This Row],[NO. DE CONTROL]],'LISTADO ESTUDIANTES'!A:C,3,FALSE)</f>
        <v>RAMIREZ PEREZ GUILLERMO JOEL</v>
      </c>
      <c r="C2343" s="97" t="str">
        <f>VLOOKUP(ActividadesCom[[#This Row],[NO. DE CONTROL]],'LISTADO ESTUDIANTES'!A:B,2,FALSE)</f>
        <v>INGENIERIA EN SISTEMAS COMPUTACIONALES</v>
      </c>
      <c r="D2343" s="18" t="str">
        <f>VLOOKUP(ActividadesCom[[#This Row],[NO. DE CONTROL]],'LISTADO ESTUDIANTES'!A:D,4,FALSE)</f>
        <v>BAJA</v>
      </c>
      <c r="E2343" s="5">
        <f>SUM(ActividadesCom[[#This Row],[CRÉD. 1]],ActividadesCom[[#This Row],[CRÉD. 2]],ActividadesCom[[#This Row],[CRÉD. 3]],ActividadesCom[[#This Row],[CRÉD. 4]],ActividadesCom[[#This Row],[CRÉD. 5]])</f>
        <v>1</v>
      </c>
      <c r="F2343" s="17">
        <f>IF(ActividadesCom[[#This Row],[ÚLTIMO SEMESTRE CON CRÉDITOS]]&gt;0,ROUND(AVERAGE(ActividadesCom[[#This Row],[VALOR NIVEL 5]],ActividadesCom[[#This Row],[VALOR NIVEL 4]],ActividadesCom[[#This Row],[VALOR NIVEL 3]],ActividadesCom[[#This Row],[VALOR NIVEL 2]],ActividadesCom[[#This Row],[VALOR NIVEL 1]]),0),"")</f>
        <v>4</v>
      </c>
      <c r="G2343" s="5" t="str">
        <f>IF(ActividadesCom[[#This Row],[PROMEDIO]]="","",IF(ActividadesCom[[#This Row],[PROMEDIO]]&gt;=4,"EXCELENTE",IF(ActividadesCom[[#This Row],[PROMEDIO]]&gt;=3,"NOTABLE",IF(ActividadesCom[[#This Row],[PROMEDIO]]&gt;=2,"BUENO",IF(ActividadesCom[[#This Row],[PROMEDIO]]=1,"SUFICIENTE","")))))</f>
        <v>EXCELENTE</v>
      </c>
      <c r="H2343" s="5">
        <f>MAX(ActividadesCom[[#This Row],[PERÍODO 1]],ActividadesCom[[#This Row],[PERÍODO 2]],ActividadesCom[[#This Row],[PERÍODO 3]],ActividadesCom[[#This Row],[PERÍODO 4]],ActividadesCom[[#This Row],[PERÍODO 5]])</f>
        <v>20183</v>
      </c>
      <c r="I2343" s="6"/>
      <c r="J2343" s="5"/>
      <c r="K2343" s="5"/>
      <c r="L2343" s="5" t="str">
        <f>IF(ActividadesCom[[#This Row],[NIVEL 1]]&lt;&gt;0,VLOOKUP(ActividadesCom[[#This Row],[NIVEL 1]],Catálogo!A:B,2,FALSE),"")</f>
        <v/>
      </c>
      <c r="M2343" s="5"/>
      <c r="N2343" s="6"/>
      <c r="O2343" s="5"/>
      <c r="P2343" s="5"/>
      <c r="Q2343" s="5" t="str">
        <f>IF(ActividadesCom[[#This Row],[NIVEL 2]]&lt;&gt;0,VLOOKUP(ActividadesCom[[#This Row],[NIVEL 2]],Catálogo!A:B,2,FALSE),"")</f>
        <v/>
      </c>
      <c r="R2343" s="5"/>
      <c r="S2343" s="6"/>
      <c r="T2343" s="5"/>
      <c r="U2343" s="5"/>
      <c r="V2343" s="5" t="str">
        <f>IF(ActividadesCom[[#This Row],[NIVEL 3]]&lt;&gt;0,VLOOKUP(ActividadesCom[[#This Row],[NIVEL 3]],Catálogo!A:B,2,FALSE),"")</f>
        <v/>
      </c>
      <c r="W2343" s="5"/>
      <c r="X2343" s="6"/>
      <c r="Y2343" s="5"/>
      <c r="Z2343" s="5"/>
      <c r="AA2343" s="5" t="str">
        <f>IF(ActividadesCom[[#This Row],[NIVEL 4]]&lt;&gt;0,VLOOKUP(ActividadesCom[[#This Row],[NIVEL 4]],Catálogo!A:B,2,FALSE),"")</f>
        <v/>
      </c>
      <c r="AB2343" s="5"/>
      <c r="AC2343" s="6" t="s">
        <v>12</v>
      </c>
      <c r="AD2343" s="5">
        <v>20183</v>
      </c>
      <c r="AE2343" s="5" t="s">
        <v>4008</v>
      </c>
      <c r="AF2343" s="5">
        <f>IF(ActividadesCom[[#This Row],[NIVEL 5]]&lt;&gt;0,VLOOKUP(ActividadesCom[[#This Row],[NIVEL 5]],Catálogo!A:B,2,FALSE),"")</f>
        <v>4</v>
      </c>
      <c r="AG2343" s="5">
        <v>1</v>
      </c>
      <c r="AH2343" s="2"/>
      <c r="AI2343" s="2"/>
    </row>
    <row r="2344" spans="1:35" ht="30" hidden="1" customHeight="1" x14ac:dyDescent="0.25">
      <c r="A2344" s="7">
        <v>18470306</v>
      </c>
      <c r="B2344" s="97" t="str">
        <f>VLOOKUP(ActividadesCom[[#This Row],[NO. DE CONTROL]],'LISTADO ESTUDIANTES'!A:C,3,FALSE)</f>
        <v>MOO MIJANGOS RAYMUNDO</v>
      </c>
      <c r="C2344" s="97" t="str">
        <f>VLOOKUP(ActividadesCom[[#This Row],[NO. DE CONTROL]],'LISTADO ESTUDIANTES'!A:B,2,FALSE)</f>
        <v>INGENIERIA MECANICA</v>
      </c>
      <c r="D2344" s="18" t="str">
        <f>VLOOKUP(ActividadesCom[[#This Row],[NO. DE CONTROL]],'LISTADO ESTUDIANTES'!A:D,4,FALSE)</f>
        <v>BAJA</v>
      </c>
      <c r="E2344" s="5">
        <f>SUM(ActividadesCom[[#This Row],[CRÉD. 1]],ActividadesCom[[#This Row],[CRÉD. 2]],ActividadesCom[[#This Row],[CRÉD. 3]],ActividadesCom[[#This Row],[CRÉD. 4]],ActividadesCom[[#This Row],[CRÉD. 5]])</f>
        <v>0</v>
      </c>
      <c r="F2344" s="17" t="str">
        <f>IF(ActividadesCom[[#This Row],[ÚLTIMO SEMESTRE CON CRÉDITOS]]&gt;0,ROUND(AVERAGE(ActividadesCom[[#This Row],[VALOR NIVEL 5]],ActividadesCom[[#This Row],[VALOR NIVEL 4]],ActividadesCom[[#This Row],[VALOR NIVEL 3]],ActividadesCom[[#This Row],[VALOR NIVEL 2]],ActividadesCom[[#This Row],[VALOR NIVEL 1]]),0),"")</f>
        <v/>
      </c>
      <c r="G2344" s="5" t="str">
        <f>IF(ActividadesCom[[#This Row],[PROMEDIO]]="","",IF(ActividadesCom[[#This Row],[PROMEDIO]]&gt;=4,"EXCELENTE",IF(ActividadesCom[[#This Row],[PROMEDIO]]&gt;=3,"NOTABLE",IF(ActividadesCom[[#This Row],[PROMEDIO]]&gt;=2,"BUENO",IF(ActividadesCom[[#This Row],[PROMEDIO]]=1,"SUFICIENTE","")))))</f>
        <v/>
      </c>
      <c r="H2344" s="5">
        <f>MAX(ActividadesCom[[#This Row],[PERÍODO 1]],ActividadesCom[[#This Row],[PERÍODO 2]],ActividadesCom[[#This Row],[PERÍODO 3]],ActividadesCom[[#This Row],[PERÍODO 4]],ActividadesCom[[#This Row],[PERÍODO 5]])</f>
        <v>0</v>
      </c>
      <c r="I2344" s="6"/>
      <c r="J2344" s="5"/>
      <c r="K2344" s="5"/>
      <c r="L2344" s="5" t="str">
        <f>IF(ActividadesCom[[#This Row],[NIVEL 1]]&lt;&gt;0,VLOOKUP(ActividadesCom[[#This Row],[NIVEL 1]],Catálogo!A:B,2,FALSE),"")</f>
        <v/>
      </c>
      <c r="M2344" s="5"/>
      <c r="N2344" s="6"/>
      <c r="O2344" s="5"/>
      <c r="P2344" s="5"/>
      <c r="Q2344" s="5" t="str">
        <f>IF(ActividadesCom[[#This Row],[NIVEL 2]]&lt;&gt;0,VLOOKUP(ActividadesCom[[#This Row],[NIVEL 2]],Catálogo!A:B,2,FALSE),"")</f>
        <v/>
      </c>
      <c r="R2344" s="5"/>
      <c r="S2344" s="6"/>
      <c r="T2344" s="5"/>
      <c r="U2344" s="5"/>
      <c r="V2344" s="5" t="str">
        <f>IF(ActividadesCom[[#This Row],[NIVEL 3]]&lt;&gt;0,VLOOKUP(ActividadesCom[[#This Row],[NIVEL 3]],Catálogo!A:B,2,FALSE),"")</f>
        <v/>
      </c>
      <c r="W2344" s="5"/>
      <c r="X2344" s="6"/>
      <c r="Y2344" s="5"/>
      <c r="Z2344" s="5"/>
      <c r="AA2344" s="5" t="str">
        <f>IF(ActividadesCom[[#This Row],[NIVEL 4]]&lt;&gt;0,VLOOKUP(ActividadesCom[[#This Row],[NIVEL 4]],Catálogo!A:B,2,FALSE),"")</f>
        <v/>
      </c>
      <c r="AB2344" s="5"/>
      <c r="AC2344" s="6"/>
      <c r="AD2344" s="5"/>
      <c r="AE2344" s="5"/>
      <c r="AF2344" s="5" t="str">
        <f>IF(ActividadesCom[[#This Row],[NIVEL 5]]&lt;&gt;0,VLOOKUP(ActividadesCom[[#This Row],[NIVEL 5]],Catálogo!A:B,2,FALSE),"")</f>
        <v/>
      </c>
      <c r="AG2344" s="5"/>
      <c r="AH2344" s="2"/>
      <c r="AI2344" s="2"/>
    </row>
    <row r="2345" spans="1:35" ht="30" hidden="1" customHeight="1" x14ac:dyDescent="0.25">
      <c r="A2345" s="7">
        <v>18470307</v>
      </c>
      <c r="B2345" s="97" t="str">
        <f>VLOOKUP(ActividadesCom[[#This Row],[NO. DE CONTROL]],'LISTADO ESTUDIANTES'!A:C,3,FALSE)</f>
        <v>MARTINEZ MARTINEZ MELISSA</v>
      </c>
      <c r="C2345" s="97" t="str">
        <f>VLOOKUP(ActividadesCom[[#This Row],[NO. DE CONTROL]],'LISTADO ESTUDIANTES'!A:B,2,FALSE)</f>
        <v>ARQUITECTURA</v>
      </c>
      <c r="D2345" s="18" t="str">
        <f>VLOOKUP(ActividadesCom[[#This Row],[NO. DE CONTROL]],'LISTADO ESTUDIANTES'!A:D,4,FALSE)</f>
        <v>BAJA</v>
      </c>
      <c r="E2345" s="5">
        <f>SUM(ActividadesCom[[#This Row],[CRÉD. 1]],ActividadesCom[[#This Row],[CRÉD. 2]],ActividadesCom[[#This Row],[CRÉD. 3]],ActividadesCom[[#This Row],[CRÉD. 4]],ActividadesCom[[#This Row],[CRÉD. 5]])</f>
        <v>2</v>
      </c>
      <c r="F2345" s="17">
        <f>IF(ActividadesCom[[#This Row],[ÚLTIMO SEMESTRE CON CRÉDITOS]]&gt;0,ROUND(AVERAGE(ActividadesCom[[#This Row],[VALOR NIVEL 5]],ActividadesCom[[#This Row],[VALOR NIVEL 4]],ActividadesCom[[#This Row],[VALOR NIVEL 3]],ActividadesCom[[#This Row],[VALOR NIVEL 2]],ActividadesCom[[#This Row],[VALOR NIVEL 1]]),0),"")</f>
        <v>3</v>
      </c>
      <c r="G2345" s="5" t="str">
        <f>IF(ActividadesCom[[#This Row],[PROMEDIO]]="","",IF(ActividadesCom[[#This Row],[PROMEDIO]]&gt;=4,"EXCELENTE",IF(ActividadesCom[[#This Row],[PROMEDIO]]&gt;=3,"NOTABLE",IF(ActividadesCom[[#This Row],[PROMEDIO]]&gt;=2,"BUENO",IF(ActividadesCom[[#This Row],[PROMEDIO]]=1,"SUFICIENTE","")))))</f>
        <v>NOTABLE</v>
      </c>
      <c r="H2345" s="5">
        <f>MAX(ActividadesCom[[#This Row],[PERÍODO 1]],ActividadesCom[[#This Row],[PERÍODO 2]],ActividadesCom[[#This Row],[PERÍODO 3]],ActividadesCom[[#This Row],[PERÍODO 4]],ActividadesCom[[#This Row],[PERÍODO 5]])</f>
        <v>20183</v>
      </c>
      <c r="I2345" s="6" t="s">
        <v>3997</v>
      </c>
      <c r="J2345" s="5">
        <v>20183</v>
      </c>
      <c r="K2345" s="5" t="s">
        <v>4010</v>
      </c>
      <c r="L2345" s="5">
        <f>IF(ActividadesCom[[#This Row],[NIVEL 1]]&lt;&gt;0,VLOOKUP(ActividadesCom[[#This Row],[NIVEL 1]],Catálogo!A:B,2,FALSE),"")</f>
        <v>2</v>
      </c>
      <c r="M2345" s="5">
        <v>1</v>
      </c>
      <c r="N2345" s="6"/>
      <c r="O2345" s="5"/>
      <c r="P2345" s="5"/>
      <c r="Q2345" s="5" t="str">
        <f>IF(ActividadesCom[[#This Row],[NIVEL 2]]&lt;&gt;0,VLOOKUP(ActividadesCom[[#This Row],[NIVEL 2]],Catálogo!A:B,2,FALSE),"")</f>
        <v/>
      </c>
      <c r="R2345" s="14"/>
      <c r="S2345" s="28"/>
      <c r="T2345" s="14"/>
      <c r="U2345" s="14"/>
      <c r="V2345" s="5" t="str">
        <f>IF(ActividadesCom[[#This Row],[NIVEL 3]]&lt;&gt;0,VLOOKUP(ActividadesCom[[#This Row],[NIVEL 3]],Catálogo!A:B,2,FALSE),"")</f>
        <v/>
      </c>
      <c r="W2345" s="14"/>
      <c r="X2345" s="6"/>
      <c r="Y2345" s="5"/>
      <c r="Z2345" s="5"/>
      <c r="AA2345" s="5" t="str">
        <f>IF(ActividadesCom[[#This Row],[NIVEL 4]]&lt;&gt;0,VLOOKUP(ActividadesCom[[#This Row],[NIVEL 4]],Catálogo!A:B,2,FALSE),"")</f>
        <v/>
      </c>
      <c r="AB2345" s="5"/>
      <c r="AC2345" s="6" t="s">
        <v>11</v>
      </c>
      <c r="AD2345" s="5">
        <v>20183</v>
      </c>
      <c r="AE2345" s="5" t="s">
        <v>4009</v>
      </c>
      <c r="AF2345" s="5">
        <f>IF(ActividadesCom[[#This Row],[NIVEL 5]]&lt;&gt;0,VLOOKUP(ActividadesCom[[#This Row],[NIVEL 5]],Catálogo!A:B,2,FALSE),"")</f>
        <v>3</v>
      </c>
      <c r="AG2345" s="5">
        <v>1</v>
      </c>
      <c r="AH2345" s="2"/>
      <c r="AI2345" s="2"/>
    </row>
    <row r="2346" spans="1:35" s="24" customFormat="1" ht="30" customHeight="1" x14ac:dyDescent="0.25">
      <c r="A2346" s="7">
        <v>18470308</v>
      </c>
      <c r="B2346" s="97" t="str">
        <f>VLOOKUP(ActividadesCom[[#This Row],[NO. DE CONTROL]],'LISTADO ESTUDIANTES'!A:C,3,FALSE)</f>
        <v>RAMON CANELA LUIS RAMON</v>
      </c>
      <c r="C2346" s="97" t="str">
        <f>VLOOKUP(ActividadesCom[[#This Row],[NO. DE CONTROL]],'LISTADO ESTUDIANTES'!A:B,2,FALSE)</f>
        <v>INGENIERIA MECANICA</v>
      </c>
      <c r="D2346" s="18" t="str">
        <f>VLOOKUP(ActividadesCom[[#This Row],[NO. DE CONTROL]],'LISTADO ESTUDIANTES'!A:D,4,FALSE)</f>
        <v>ACTIVO(A)</v>
      </c>
      <c r="E2346" s="5">
        <f>SUM(ActividadesCom[[#This Row],[CRÉD. 1]],ActividadesCom[[#This Row],[CRÉD. 2]],ActividadesCom[[#This Row],[CRÉD. 3]],ActividadesCom[[#This Row],[CRÉD. 4]],ActividadesCom[[#This Row],[CRÉD. 5]])</f>
        <v>5</v>
      </c>
      <c r="F2346" s="17">
        <f>IF(ActividadesCom[[#This Row],[ÚLTIMO SEMESTRE CON CRÉDITOS]]&gt;0,ROUND(AVERAGE(ActividadesCom[[#This Row],[VALOR NIVEL 5]],ActividadesCom[[#This Row],[VALOR NIVEL 4]],ActividadesCom[[#This Row],[VALOR NIVEL 3]],ActividadesCom[[#This Row],[VALOR NIVEL 2]],ActividadesCom[[#This Row],[VALOR NIVEL 1]]),0),"")</f>
        <v>3</v>
      </c>
      <c r="G2346" s="5" t="str">
        <f>IF(ActividadesCom[[#This Row],[PROMEDIO]]="","",IF(ActividadesCom[[#This Row],[PROMEDIO]]&gt;=4,"EXCELENTE",IF(ActividadesCom[[#This Row],[PROMEDIO]]&gt;=3,"NOTABLE",IF(ActividadesCom[[#This Row],[PROMEDIO]]&gt;=2,"BUENO",IF(ActividadesCom[[#This Row],[PROMEDIO]]=1,"SUFICIENTE","")))))</f>
        <v>NOTABLE</v>
      </c>
      <c r="H2346" s="5">
        <f>MAX(ActividadesCom[[#This Row],[PERÍODO 1]],ActividadesCom[[#This Row],[PERÍODO 2]],ActividadesCom[[#This Row],[PERÍODO 3]],ActividadesCom[[#This Row],[PERÍODO 4]],ActividadesCom[[#This Row],[PERÍODO 5]])</f>
        <v>20221</v>
      </c>
      <c r="I2346" s="6" t="s">
        <v>4872</v>
      </c>
      <c r="J2346" s="5">
        <v>20221</v>
      </c>
      <c r="K2346" s="5" t="s">
        <v>4010</v>
      </c>
      <c r="L2346" s="5">
        <f>IF(ActividadesCom[[#This Row],[NIVEL 1]]&lt;&gt;0,VLOOKUP(ActividadesCom[[#This Row],[NIVEL 1]],Catálogo!A:B,2,FALSE),"")</f>
        <v>2</v>
      </c>
      <c r="M2346" s="5">
        <v>1</v>
      </c>
      <c r="N2346" s="6" t="s">
        <v>5819</v>
      </c>
      <c r="O2346" s="5">
        <v>20221</v>
      </c>
      <c r="P2346" s="5" t="s">
        <v>4009</v>
      </c>
      <c r="Q2346" s="5">
        <f>IF(ActividadesCom[[#This Row],[NIVEL 2]]&lt;&gt;0,VLOOKUP(ActividadesCom[[#This Row],[NIVEL 2]],Catálogo!A:B,2,FALSE),"")</f>
        <v>3</v>
      </c>
      <c r="R2346" s="5">
        <v>1</v>
      </c>
      <c r="S2346" s="6" t="s">
        <v>4748</v>
      </c>
      <c r="T2346" s="5">
        <v>20221</v>
      </c>
      <c r="U2346" s="5" t="s">
        <v>4008</v>
      </c>
      <c r="V2346" s="5">
        <f>IF(ActividadesCom[[#This Row],[NIVEL 3]]&lt;&gt;0,VLOOKUP(ActividadesCom[[#This Row],[NIVEL 3]],Catálogo!A:B,2,FALSE),"")</f>
        <v>4</v>
      </c>
      <c r="W2346" s="5">
        <v>1</v>
      </c>
      <c r="X2346" s="6" t="s">
        <v>11</v>
      </c>
      <c r="Y2346" s="5">
        <v>20191</v>
      </c>
      <c r="Z2346" s="5" t="s">
        <v>4009</v>
      </c>
      <c r="AA2346" s="5">
        <f>IF(ActividadesCom[[#This Row],[NIVEL 4]]&lt;&gt;0,VLOOKUP(ActividadesCom[[#This Row],[NIVEL 4]],Catálogo!A:B,2,FALSE),"")</f>
        <v>3</v>
      </c>
      <c r="AB2346" s="5">
        <v>1</v>
      </c>
      <c r="AC2346" s="6" t="s">
        <v>11</v>
      </c>
      <c r="AD2346" s="5">
        <v>20183</v>
      </c>
      <c r="AE2346" s="5" t="s">
        <v>4009</v>
      </c>
      <c r="AF2346" s="5">
        <f>IF(ActividadesCom[[#This Row],[NIVEL 5]]&lt;&gt;0,VLOOKUP(ActividadesCom[[#This Row],[NIVEL 5]],Catálogo!A:B,2,FALSE),"")</f>
        <v>3</v>
      </c>
      <c r="AG2346" s="5">
        <v>1</v>
      </c>
    </row>
    <row r="2347" spans="1:35" ht="30" customHeight="1" x14ac:dyDescent="0.25">
      <c r="A2347" s="7">
        <v>18470309</v>
      </c>
      <c r="B2347" s="97" t="str">
        <f>VLOOKUP(ActividadesCom[[#This Row],[NO. DE CONTROL]],'LISTADO ESTUDIANTES'!A:C,3,FALSE)</f>
        <v>TUN PECH JOSE ANDRES</v>
      </c>
      <c r="C2347" s="97" t="str">
        <f>VLOOKUP(ActividadesCom[[#This Row],[NO. DE CONTROL]],'LISTADO ESTUDIANTES'!A:B,2,FALSE)</f>
        <v>INGENIERIA QUIMICA</v>
      </c>
      <c r="D2347" s="18" t="str">
        <f>VLOOKUP(ActividadesCom[[#This Row],[NO. DE CONTROL]],'LISTADO ESTUDIANTES'!A:D,4,FALSE)</f>
        <v>ACTIVO(A)</v>
      </c>
      <c r="E2347" s="5">
        <f>SUM(ActividadesCom[[#This Row],[CRÉD. 1]],ActividadesCom[[#This Row],[CRÉD. 2]],ActividadesCom[[#This Row],[CRÉD. 3]],ActividadesCom[[#This Row],[CRÉD. 4]],ActividadesCom[[#This Row],[CRÉD. 5]])</f>
        <v>5</v>
      </c>
      <c r="F2347" s="17">
        <f>IF(ActividadesCom[[#This Row],[ÚLTIMO SEMESTRE CON CRÉDITOS]]&gt;0,ROUND(AVERAGE(ActividadesCom[[#This Row],[VALOR NIVEL 5]],ActividadesCom[[#This Row],[VALOR NIVEL 4]],ActividadesCom[[#This Row],[VALOR NIVEL 3]],ActividadesCom[[#This Row],[VALOR NIVEL 2]],ActividadesCom[[#This Row],[VALOR NIVEL 1]]),0),"")</f>
        <v>2</v>
      </c>
      <c r="G2347" s="5" t="str">
        <f>IF(ActividadesCom[[#This Row],[PROMEDIO]]="","",IF(ActividadesCom[[#This Row],[PROMEDIO]]&gt;=4,"EXCELENTE",IF(ActividadesCom[[#This Row],[PROMEDIO]]&gt;=3,"NOTABLE",IF(ActividadesCom[[#This Row],[PROMEDIO]]&gt;=2,"BUENO",IF(ActividadesCom[[#This Row],[PROMEDIO]]=1,"SUFICIENTE","")))))</f>
        <v>BUENO</v>
      </c>
      <c r="H2347" s="5">
        <f>MAX(ActividadesCom[[#This Row],[PERÍODO 1]],ActividadesCom[[#This Row],[PERÍODO 2]],ActividadesCom[[#This Row],[PERÍODO 3]],ActividadesCom[[#This Row],[PERÍODO 4]],ActividadesCom[[#This Row],[PERÍODO 5]])</f>
        <v>20211</v>
      </c>
      <c r="I2347" s="6" t="s">
        <v>4041</v>
      </c>
      <c r="J2347" s="5">
        <v>20183</v>
      </c>
      <c r="K2347" s="5" t="s">
        <v>4010</v>
      </c>
      <c r="L2347" s="5">
        <f>IF(ActividadesCom[[#This Row],[NIVEL 1]]&lt;&gt;0,VLOOKUP(ActividadesCom[[#This Row],[NIVEL 1]],Catálogo!A:B,2,FALSE),"")</f>
        <v>2</v>
      </c>
      <c r="M2347" s="5">
        <v>1</v>
      </c>
      <c r="N2347" s="6" t="s">
        <v>4102</v>
      </c>
      <c r="O2347" s="5">
        <v>20203</v>
      </c>
      <c r="P2347" s="5" t="s">
        <v>4010</v>
      </c>
      <c r="Q2347" s="5">
        <f>IF(ActividadesCom[[#This Row],[NIVEL 2]]&lt;&gt;0,VLOOKUP(ActividadesCom[[#This Row],[NIVEL 2]],Catálogo!A:B,2,FALSE),"")</f>
        <v>2</v>
      </c>
      <c r="R2347" s="5">
        <v>1</v>
      </c>
      <c r="S2347" s="6" t="s">
        <v>4555</v>
      </c>
      <c r="T2347" s="5">
        <v>20211</v>
      </c>
      <c r="U2347" s="5" t="s">
        <v>4008</v>
      </c>
      <c r="V2347" s="5">
        <f>IF(ActividadesCom[[#This Row],[NIVEL 3]]&lt;&gt;0,VLOOKUP(ActividadesCom[[#This Row],[NIVEL 3]],Catálogo!A:B,2,FALSE),"")</f>
        <v>4</v>
      </c>
      <c r="W2347" s="5">
        <v>1</v>
      </c>
      <c r="X2347" s="6" t="s">
        <v>11</v>
      </c>
      <c r="Y2347" s="5">
        <v>20191</v>
      </c>
      <c r="Z2347" s="5" t="s">
        <v>4010</v>
      </c>
      <c r="AA2347" s="5">
        <f>IF(ActividadesCom[[#This Row],[NIVEL 4]]&lt;&gt;0,VLOOKUP(ActividadesCom[[#This Row],[NIVEL 4]],Catálogo!A:B,2,FALSE),"")</f>
        <v>2</v>
      </c>
      <c r="AB2347" s="5">
        <v>1</v>
      </c>
      <c r="AC2347" s="6" t="s">
        <v>31</v>
      </c>
      <c r="AD2347" s="5">
        <v>20183</v>
      </c>
      <c r="AE2347" s="5" t="s">
        <v>4010</v>
      </c>
      <c r="AF2347" s="5">
        <f>IF(ActividadesCom[[#This Row],[NIVEL 5]]&lt;&gt;0,VLOOKUP(ActividadesCom[[#This Row],[NIVEL 5]],Catálogo!A:B,2,FALSE),"")</f>
        <v>2</v>
      </c>
      <c r="AG2347" s="5">
        <v>1</v>
      </c>
      <c r="AH2347" s="2"/>
      <c r="AI2347" s="2"/>
    </row>
    <row r="2348" spans="1:35" ht="30" customHeight="1" x14ac:dyDescent="0.25">
      <c r="A2348" s="7">
        <v>18470310</v>
      </c>
      <c r="B2348" s="97" t="str">
        <f>VLOOKUP(ActividadesCom[[#This Row],[NO. DE CONTROL]],'LISTADO ESTUDIANTES'!A:C,3,FALSE)</f>
        <v>GARCIA RAMIREZ MARIA GUADALUPE</v>
      </c>
      <c r="C2348" s="97" t="str">
        <f>VLOOKUP(ActividadesCom[[#This Row],[NO. DE CONTROL]],'LISTADO ESTUDIANTES'!A:B,2,FALSE)</f>
        <v>INGENIERIA QUIMICA</v>
      </c>
      <c r="D2348" s="18" t="str">
        <f>VLOOKUP(ActividadesCom[[#This Row],[NO. DE CONTROL]],'LISTADO ESTUDIANTES'!A:D,4,FALSE)</f>
        <v>ACTIVO(A)</v>
      </c>
      <c r="E2348" s="5">
        <f>SUM(ActividadesCom[[#This Row],[CRÉD. 1]],ActividadesCom[[#This Row],[CRÉD. 2]],ActividadesCom[[#This Row],[CRÉD. 3]],ActividadesCom[[#This Row],[CRÉD. 4]],ActividadesCom[[#This Row],[CRÉD. 5]])</f>
        <v>5</v>
      </c>
      <c r="F2348" s="5">
        <f>IF(ActividadesCom[[#This Row],[ÚLTIMO SEMESTRE CON CRÉDITOS]]&gt;0,ROUND(AVERAGE(ActividadesCom[[#This Row],[VALOR NIVEL 5]],ActividadesCom[[#This Row],[VALOR NIVEL 4]],ActividadesCom[[#This Row],[VALOR NIVEL 3]],ActividadesCom[[#This Row],[VALOR NIVEL 2]],ActividadesCom[[#This Row],[VALOR NIVEL 1]]),0),"")</f>
        <v>2</v>
      </c>
      <c r="G2348" s="5" t="str">
        <f>IF(ActividadesCom[[#This Row],[PROMEDIO]]="","",IF(ActividadesCom[[#This Row],[PROMEDIO]]&gt;=4,"EXCELENTE",IF(ActividadesCom[[#This Row],[PROMEDIO]]&gt;=3,"NOTABLE",IF(ActividadesCom[[#This Row],[PROMEDIO]]&gt;=2,"BUENO",IF(ActividadesCom[[#This Row],[PROMEDIO]]=1,"SUFICIENTE","")))))</f>
        <v>BUENO</v>
      </c>
      <c r="H2348" s="5">
        <f>MAX(ActividadesCom[[#This Row],[PERÍODO 1]],ActividadesCom[[#This Row],[PERÍODO 2]],ActividadesCom[[#This Row],[PERÍODO 3]],ActividadesCom[[#This Row],[PERÍODO 4]],ActividadesCom[[#This Row],[PERÍODO 5]])</f>
        <v>20203</v>
      </c>
      <c r="I2348" s="6" t="s">
        <v>3509</v>
      </c>
      <c r="J2348" s="5">
        <v>20183</v>
      </c>
      <c r="K2348" s="5" t="s">
        <v>4010</v>
      </c>
      <c r="L2348" s="5">
        <f>IF(ActividadesCom[[#This Row],[NIVEL 1]]&lt;&gt;0,VLOOKUP(ActividadesCom[[#This Row],[NIVEL 1]],Catálogo!A:B,2,FALSE),"")</f>
        <v>2</v>
      </c>
      <c r="M2348" s="5">
        <v>1</v>
      </c>
      <c r="N2348" s="6" t="s">
        <v>4102</v>
      </c>
      <c r="O2348" s="5">
        <v>20203</v>
      </c>
      <c r="P2348" s="5" t="s">
        <v>4010</v>
      </c>
      <c r="Q2348" s="5">
        <f>IF(ActividadesCom[[#This Row],[NIVEL 2]]&lt;&gt;0,VLOOKUP(ActividadesCom[[#This Row],[NIVEL 2]],Catálogo!A:B,2,FALSE),"")</f>
        <v>2</v>
      </c>
      <c r="R2348" s="5">
        <v>1</v>
      </c>
      <c r="S2348" s="6" t="s">
        <v>4105</v>
      </c>
      <c r="T2348" s="5">
        <v>20203</v>
      </c>
      <c r="U2348" s="5" t="s">
        <v>4008</v>
      </c>
      <c r="V2348" s="5">
        <f>IF(ActividadesCom[[#This Row],[NIVEL 3]]&lt;&gt;0,VLOOKUP(ActividadesCom[[#This Row],[NIVEL 3]],Catálogo!A:B,2,FALSE),"")</f>
        <v>4</v>
      </c>
      <c r="W2348" s="5">
        <v>1</v>
      </c>
      <c r="X2348" s="6" t="s">
        <v>11</v>
      </c>
      <c r="Y2348" s="5">
        <v>20191</v>
      </c>
      <c r="Z2348" s="5" t="s">
        <v>4010</v>
      </c>
      <c r="AA2348" s="5">
        <f>IF(ActividadesCom[[#This Row],[NIVEL 4]]&lt;&gt;0,VLOOKUP(ActividadesCom[[#This Row],[NIVEL 4]],Catálogo!A:B,2,FALSE),"")</f>
        <v>2</v>
      </c>
      <c r="AB2348" s="5">
        <v>1</v>
      </c>
      <c r="AC2348" s="6" t="s">
        <v>34</v>
      </c>
      <c r="AD2348" s="5">
        <v>20183</v>
      </c>
      <c r="AE2348" s="5" t="s">
        <v>4010</v>
      </c>
      <c r="AF2348" s="5">
        <f>IF(ActividadesCom[[#This Row],[NIVEL 5]]&lt;&gt;0,VLOOKUP(ActividadesCom[[#This Row],[NIVEL 5]],Catálogo!A:B,2,FALSE),"")</f>
        <v>2</v>
      </c>
      <c r="AG2348" s="5">
        <v>1</v>
      </c>
      <c r="AH2348" s="2"/>
      <c r="AI2348" s="2"/>
    </row>
    <row r="2349" spans="1:35" ht="30" customHeight="1" x14ac:dyDescent="0.25">
      <c r="A2349" s="7">
        <v>18470311</v>
      </c>
      <c r="B2349" s="97" t="str">
        <f>VLOOKUP(ActividadesCom[[#This Row],[NO. DE CONTROL]],'LISTADO ESTUDIANTES'!A:C,3,FALSE)</f>
        <v>GONGORA SALAZAR JUAN HARIM</v>
      </c>
      <c r="C2349" s="97" t="str">
        <f>VLOOKUP(ActividadesCom[[#This Row],[NO. DE CONTROL]],'LISTADO ESTUDIANTES'!A:B,2,FALSE)</f>
        <v>INGENIERIA MECANICA</v>
      </c>
      <c r="D2349" s="18" t="str">
        <f>VLOOKUP(ActividadesCom[[#This Row],[NO. DE CONTROL]],'LISTADO ESTUDIANTES'!A:D,4,FALSE)</f>
        <v>ACTIVO(A)</v>
      </c>
      <c r="E2349" s="5">
        <f>SUM(ActividadesCom[[#This Row],[CRÉD. 1]],ActividadesCom[[#This Row],[CRÉD. 2]],ActividadesCom[[#This Row],[CRÉD. 3]],ActividadesCom[[#This Row],[CRÉD. 4]],ActividadesCom[[#This Row],[CRÉD. 5]])</f>
        <v>5</v>
      </c>
      <c r="F2349" s="17">
        <f>IF(ActividadesCom[[#This Row],[ÚLTIMO SEMESTRE CON CRÉDITOS]]&gt;0,ROUND(AVERAGE(ActividadesCom[[#This Row],[VALOR NIVEL 5]],ActividadesCom[[#This Row],[VALOR NIVEL 4]],ActividadesCom[[#This Row],[VALOR NIVEL 3]],ActividadesCom[[#This Row],[VALOR NIVEL 2]],ActividadesCom[[#This Row],[VALOR NIVEL 1]]),0),"")</f>
        <v>3</v>
      </c>
      <c r="G2349" s="5" t="str">
        <f>IF(ActividadesCom[[#This Row],[PROMEDIO]]="","",IF(ActividadesCom[[#This Row],[PROMEDIO]]&gt;=4,"EXCELENTE",IF(ActividadesCom[[#This Row],[PROMEDIO]]&gt;=3,"NOTABLE",IF(ActividadesCom[[#This Row],[PROMEDIO]]&gt;=2,"BUENO",IF(ActividadesCom[[#This Row],[PROMEDIO]]=1,"SUFICIENTE","")))))</f>
        <v>NOTABLE</v>
      </c>
      <c r="H2349" s="5">
        <f>MAX(ActividadesCom[[#This Row],[PERÍODO 1]],ActividadesCom[[#This Row],[PERÍODO 2]],ActividadesCom[[#This Row],[PERÍODO 3]],ActividadesCom[[#This Row],[PERÍODO 4]],ActividadesCom[[#This Row],[PERÍODO 5]])</f>
        <v>20221</v>
      </c>
      <c r="I2349" s="6" t="s">
        <v>775</v>
      </c>
      <c r="J2349" s="5">
        <v>20183</v>
      </c>
      <c r="K2349" s="5" t="s">
        <v>4010</v>
      </c>
      <c r="L2349" s="5">
        <f>IF(ActividadesCom[[#This Row],[NIVEL 1]]&lt;&gt;0,VLOOKUP(ActividadesCom[[#This Row],[NIVEL 1]],Catálogo!A:B,2,FALSE),"")</f>
        <v>2</v>
      </c>
      <c r="M2349" s="5">
        <v>1</v>
      </c>
      <c r="N2349" s="6" t="s">
        <v>4872</v>
      </c>
      <c r="O2349" s="5">
        <v>20221</v>
      </c>
      <c r="P2349" s="5" t="s">
        <v>4010</v>
      </c>
      <c r="Q2349" s="5">
        <f>IF(ActividadesCom[[#This Row],[NIVEL 2]]&lt;&gt;0,VLOOKUP(ActividadesCom[[#This Row],[NIVEL 2]],Catálogo!A:B,2,FALSE),"")</f>
        <v>2</v>
      </c>
      <c r="R2349" s="5">
        <v>1</v>
      </c>
      <c r="S2349" s="6" t="s">
        <v>5819</v>
      </c>
      <c r="T2349" s="5">
        <v>20221</v>
      </c>
      <c r="U2349" s="5" t="s">
        <v>4009</v>
      </c>
      <c r="V2349" s="5">
        <f>IF(ActividadesCom[[#This Row],[NIVEL 3]]&lt;&gt;0,VLOOKUP(ActividadesCom[[#This Row],[NIVEL 3]],Catálogo!A:B,2,FALSE),"")</f>
        <v>3</v>
      </c>
      <c r="W2349" s="5">
        <v>1</v>
      </c>
      <c r="X2349" s="6" t="s">
        <v>11</v>
      </c>
      <c r="Y2349" s="5">
        <v>20191</v>
      </c>
      <c r="Z2349" s="5" t="s">
        <v>4009</v>
      </c>
      <c r="AA2349" s="5">
        <f>IF(ActividadesCom[[#This Row],[NIVEL 4]]&lt;&gt;0,VLOOKUP(ActividadesCom[[#This Row],[NIVEL 4]],Catálogo!A:B,2,FALSE),"")</f>
        <v>3</v>
      </c>
      <c r="AB2349" s="5">
        <v>1</v>
      </c>
      <c r="AC2349" s="6" t="s">
        <v>11</v>
      </c>
      <c r="AD2349" s="5">
        <v>20183</v>
      </c>
      <c r="AE2349" s="5" t="s">
        <v>4009</v>
      </c>
      <c r="AF2349" s="5">
        <f>IF(ActividadesCom[[#This Row],[NIVEL 5]]&lt;&gt;0,VLOOKUP(ActividadesCom[[#This Row],[NIVEL 5]],Catálogo!A:B,2,FALSE),"")</f>
        <v>3</v>
      </c>
      <c r="AG2349" s="5">
        <v>1</v>
      </c>
      <c r="AH2349" s="2"/>
      <c r="AI2349" s="2"/>
    </row>
    <row r="2350" spans="1:35" ht="30" hidden="1" customHeight="1" x14ac:dyDescent="0.25">
      <c r="A2350" s="7">
        <v>18470312</v>
      </c>
      <c r="B2350" s="97" t="str">
        <f>VLOOKUP(ActividadesCom[[#This Row],[NO. DE CONTROL]],'LISTADO ESTUDIANTES'!A:C,3,FALSE)</f>
        <v>MORAYTA TUN CARLOS ENRIQUE</v>
      </c>
      <c r="C2350" s="97" t="str">
        <f>VLOOKUP(ActividadesCom[[#This Row],[NO. DE CONTROL]],'LISTADO ESTUDIANTES'!A:B,2,FALSE)</f>
        <v>INGENIERIA MECANICA</v>
      </c>
      <c r="D2350" s="18" t="str">
        <f>VLOOKUP(ActividadesCom[[#This Row],[NO. DE CONTROL]],'LISTADO ESTUDIANTES'!A:D,4,FALSE)</f>
        <v>BAJA</v>
      </c>
      <c r="E2350" s="5">
        <f>SUM(ActividadesCom[[#This Row],[CRÉD. 1]],ActividadesCom[[#This Row],[CRÉD. 2]],ActividadesCom[[#This Row],[CRÉD. 3]],ActividadesCom[[#This Row],[CRÉD. 4]],ActividadesCom[[#This Row],[CRÉD. 5]])</f>
        <v>1</v>
      </c>
      <c r="F2350" s="17">
        <f>IF(ActividadesCom[[#This Row],[ÚLTIMO SEMESTRE CON CRÉDITOS]]&gt;0,ROUND(AVERAGE(ActividadesCom[[#This Row],[VALOR NIVEL 5]],ActividadesCom[[#This Row],[VALOR NIVEL 4]],ActividadesCom[[#This Row],[VALOR NIVEL 3]],ActividadesCom[[#This Row],[VALOR NIVEL 2]],ActividadesCom[[#This Row],[VALOR NIVEL 1]]),0),"")</f>
        <v>2</v>
      </c>
      <c r="G2350" s="5" t="str">
        <f>IF(ActividadesCom[[#This Row],[PROMEDIO]]="","",IF(ActividadesCom[[#This Row],[PROMEDIO]]&gt;=4,"EXCELENTE",IF(ActividadesCom[[#This Row],[PROMEDIO]]&gt;=3,"NOTABLE",IF(ActividadesCom[[#This Row],[PROMEDIO]]&gt;=2,"BUENO",IF(ActividadesCom[[#This Row],[PROMEDIO]]=1,"SUFICIENTE","")))))</f>
        <v>BUENO</v>
      </c>
      <c r="H2350" s="5">
        <f>MAX(ActividadesCom[[#This Row],[PERÍODO 1]],ActividadesCom[[#This Row],[PERÍODO 2]],ActividadesCom[[#This Row],[PERÍODO 3]],ActividadesCom[[#This Row],[PERÍODO 4]],ActividadesCom[[#This Row],[PERÍODO 5]])</f>
        <v>20183</v>
      </c>
      <c r="I2350" s="6"/>
      <c r="J2350" s="5"/>
      <c r="K2350" s="5"/>
      <c r="L2350" s="5" t="str">
        <f>IF(ActividadesCom[[#This Row],[NIVEL 1]]&lt;&gt;0,VLOOKUP(ActividadesCom[[#This Row],[NIVEL 1]],Catálogo!A:B,2,FALSE),"")</f>
        <v/>
      </c>
      <c r="M2350" s="5"/>
      <c r="N2350" s="6"/>
      <c r="O2350" s="5"/>
      <c r="P2350" s="5"/>
      <c r="Q2350" s="5" t="str">
        <f>IF(ActividadesCom[[#This Row],[NIVEL 2]]&lt;&gt;0,VLOOKUP(ActividadesCom[[#This Row],[NIVEL 2]],Catálogo!A:B,2,FALSE),"")</f>
        <v/>
      </c>
      <c r="R2350" s="5"/>
      <c r="S2350" s="6"/>
      <c r="T2350" s="5"/>
      <c r="U2350" s="5"/>
      <c r="V2350" s="5" t="str">
        <f>IF(ActividadesCom[[#This Row],[NIVEL 3]]&lt;&gt;0,VLOOKUP(ActividadesCom[[#This Row],[NIVEL 3]],Catálogo!A:B,2,FALSE),"")</f>
        <v/>
      </c>
      <c r="W2350" s="5"/>
      <c r="X2350" s="6"/>
      <c r="Y2350" s="5"/>
      <c r="Z2350" s="5"/>
      <c r="AA2350" s="5" t="str">
        <f>IF(ActividadesCom[[#This Row],[NIVEL 4]]&lt;&gt;0,VLOOKUP(ActividadesCom[[#This Row],[NIVEL 4]],Catálogo!A:B,2,FALSE),"")</f>
        <v/>
      </c>
      <c r="AB2350" s="5"/>
      <c r="AC2350" s="6" t="s">
        <v>133</v>
      </c>
      <c r="AD2350" s="5">
        <v>20183</v>
      </c>
      <c r="AE2350" s="5" t="s">
        <v>4010</v>
      </c>
      <c r="AF2350" s="5">
        <f>IF(ActividadesCom[[#This Row],[NIVEL 5]]&lt;&gt;0,VLOOKUP(ActividadesCom[[#This Row],[NIVEL 5]],Catálogo!A:B,2,FALSE),"")</f>
        <v>2</v>
      </c>
      <c r="AG2350" s="5">
        <v>1</v>
      </c>
      <c r="AH2350" s="2"/>
      <c r="AI2350" s="2"/>
    </row>
    <row r="2351" spans="1:35" ht="30" hidden="1" customHeight="1" x14ac:dyDescent="0.25">
      <c r="A2351" s="7">
        <v>18470313</v>
      </c>
      <c r="B2351" s="97" t="str">
        <f>VLOOKUP(ActividadesCom[[#This Row],[NO. DE CONTROL]],'LISTADO ESTUDIANTES'!A:C,3,FALSE)</f>
        <v>YES FUENTES EDWING ROMAN</v>
      </c>
      <c r="C2351" s="97" t="str">
        <f>VLOOKUP(ActividadesCom[[#This Row],[NO. DE CONTROL]],'LISTADO ESTUDIANTES'!A:B,2,FALSE)</f>
        <v>INGENIERIA CIVIL</v>
      </c>
      <c r="D2351" s="18" t="str">
        <f>VLOOKUP(ActividadesCom[[#This Row],[NO. DE CONTROL]],'LISTADO ESTUDIANTES'!A:D,4,FALSE)</f>
        <v>BAJA</v>
      </c>
      <c r="E2351" s="5">
        <f>SUM(ActividadesCom[[#This Row],[CRÉD. 1]],ActividadesCom[[#This Row],[CRÉD. 2]],ActividadesCom[[#This Row],[CRÉD. 3]],ActividadesCom[[#This Row],[CRÉD. 4]],ActividadesCom[[#This Row],[CRÉD. 5]])</f>
        <v>1</v>
      </c>
      <c r="F2351" s="17">
        <f>IF(ActividadesCom[[#This Row],[ÚLTIMO SEMESTRE CON CRÉDITOS]]&gt;0,ROUND(AVERAGE(ActividadesCom[[#This Row],[VALOR NIVEL 5]],ActividadesCom[[#This Row],[VALOR NIVEL 4]],ActividadesCom[[#This Row],[VALOR NIVEL 3]],ActividadesCom[[#This Row],[VALOR NIVEL 2]],ActividadesCom[[#This Row],[VALOR NIVEL 1]]),0),"")</f>
        <v>4</v>
      </c>
      <c r="G2351" s="5" t="str">
        <f>IF(ActividadesCom[[#This Row],[PROMEDIO]]="","",IF(ActividadesCom[[#This Row],[PROMEDIO]]&gt;=4,"EXCELENTE",IF(ActividadesCom[[#This Row],[PROMEDIO]]&gt;=3,"NOTABLE",IF(ActividadesCom[[#This Row],[PROMEDIO]]&gt;=2,"BUENO",IF(ActividadesCom[[#This Row],[PROMEDIO]]=1,"SUFICIENTE","")))))</f>
        <v>EXCELENTE</v>
      </c>
      <c r="H2351" s="5">
        <f>MAX(ActividadesCom[[#This Row],[PERÍODO 1]],ActividadesCom[[#This Row],[PERÍODO 2]],ActividadesCom[[#This Row],[PERÍODO 3]],ActividadesCom[[#This Row],[PERÍODO 4]],ActividadesCom[[#This Row],[PERÍODO 5]])</f>
        <v>20183</v>
      </c>
      <c r="I2351" s="6"/>
      <c r="J2351" s="5"/>
      <c r="K2351" s="5"/>
      <c r="L2351" s="5" t="str">
        <f>IF(ActividadesCom[[#This Row],[NIVEL 1]]&lt;&gt;0,VLOOKUP(ActividadesCom[[#This Row],[NIVEL 1]],Catálogo!A:B,2,FALSE),"")</f>
        <v/>
      </c>
      <c r="M2351" s="5"/>
      <c r="N2351" s="6"/>
      <c r="O2351" s="5"/>
      <c r="P2351" s="5"/>
      <c r="Q2351" s="5" t="str">
        <f>IF(ActividadesCom[[#This Row],[NIVEL 2]]&lt;&gt;0,VLOOKUP(ActividadesCom[[#This Row],[NIVEL 2]],Catálogo!A:B,2,FALSE),"")</f>
        <v/>
      </c>
      <c r="R2351" s="5"/>
      <c r="S2351" s="6"/>
      <c r="T2351" s="5"/>
      <c r="U2351" s="5"/>
      <c r="V2351" s="5" t="str">
        <f>IF(ActividadesCom[[#This Row],[NIVEL 3]]&lt;&gt;0,VLOOKUP(ActividadesCom[[#This Row],[NIVEL 3]],Catálogo!A:B,2,FALSE),"")</f>
        <v/>
      </c>
      <c r="W2351" s="5"/>
      <c r="X2351" s="6"/>
      <c r="Y2351" s="5"/>
      <c r="Z2351" s="5"/>
      <c r="AA2351" s="5" t="str">
        <f>IF(ActividadesCom[[#This Row],[NIVEL 4]]&lt;&gt;0,VLOOKUP(ActividadesCom[[#This Row],[NIVEL 4]],Catálogo!A:B,2,FALSE),"")</f>
        <v/>
      </c>
      <c r="AB2351" s="5"/>
      <c r="AC2351" s="6" t="s">
        <v>615</v>
      </c>
      <c r="AD2351" s="5">
        <v>20183</v>
      </c>
      <c r="AE2351" s="5" t="s">
        <v>4008</v>
      </c>
      <c r="AF2351" s="5">
        <f>IF(ActividadesCom[[#This Row],[NIVEL 5]]&lt;&gt;0,VLOOKUP(ActividadesCom[[#This Row],[NIVEL 5]],Catálogo!A:B,2,FALSE),"")</f>
        <v>4</v>
      </c>
      <c r="AG2351" s="5">
        <v>1</v>
      </c>
      <c r="AH2351" s="2"/>
      <c r="AI2351" s="2"/>
    </row>
    <row r="2352" spans="1:35" ht="30" hidden="1" customHeight="1" x14ac:dyDescent="0.25">
      <c r="A2352" s="7">
        <v>18470314</v>
      </c>
      <c r="B2352" s="97" t="str">
        <f>VLOOKUP(ActividadesCom[[#This Row],[NO. DE CONTROL]],'LISTADO ESTUDIANTES'!A:C,3,FALSE)</f>
        <v>JIMENEZ PECH ISAIAS SEBASTIAN</v>
      </c>
      <c r="C2352" s="97" t="str">
        <f>VLOOKUP(ActividadesCom[[#This Row],[NO. DE CONTROL]],'LISTADO ESTUDIANTES'!A:B,2,FALSE)</f>
        <v>INGENIERIA EN ADMINISTRACION</v>
      </c>
      <c r="D2352" s="18" t="str">
        <f>VLOOKUP(ActividadesCom[[#This Row],[NO. DE CONTROL]],'LISTADO ESTUDIANTES'!A:D,4,FALSE)</f>
        <v>BAJA</v>
      </c>
      <c r="E2352" s="5">
        <f>SUM(ActividadesCom[[#This Row],[CRÉD. 1]],ActividadesCom[[#This Row],[CRÉD. 2]],ActividadesCom[[#This Row],[CRÉD. 3]],ActividadesCom[[#This Row],[CRÉD. 4]],ActividadesCom[[#This Row],[CRÉD. 5]])</f>
        <v>0</v>
      </c>
      <c r="F2352" s="17" t="str">
        <f>IF(ActividadesCom[[#This Row],[ÚLTIMO SEMESTRE CON CRÉDITOS]]&gt;0,ROUND(AVERAGE(ActividadesCom[[#This Row],[VALOR NIVEL 5]],ActividadesCom[[#This Row],[VALOR NIVEL 4]],ActividadesCom[[#This Row],[VALOR NIVEL 3]],ActividadesCom[[#This Row],[VALOR NIVEL 2]],ActividadesCom[[#This Row],[VALOR NIVEL 1]]),0),"")</f>
        <v/>
      </c>
      <c r="G2352" s="5" t="str">
        <f>IF(ActividadesCom[[#This Row],[PROMEDIO]]="","",IF(ActividadesCom[[#This Row],[PROMEDIO]]&gt;=4,"EXCELENTE",IF(ActividadesCom[[#This Row],[PROMEDIO]]&gt;=3,"NOTABLE",IF(ActividadesCom[[#This Row],[PROMEDIO]]&gt;=2,"BUENO",IF(ActividadesCom[[#This Row],[PROMEDIO]]=1,"SUFICIENTE","")))))</f>
        <v/>
      </c>
      <c r="H2352" s="5">
        <f>MAX(ActividadesCom[[#This Row],[PERÍODO 1]],ActividadesCom[[#This Row],[PERÍODO 2]],ActividadesCom[[#This Row],[PERÍODO 3]],ActividadesCom[[#This Row],[PERÍODO 4]],ActividadesCom[[#This Row],[PERÍODO 5]])</f>
        <v>0</v>
      </c>
      <c r="I2352" s="6"/>
      <c r="J2352" s="5"/>
      <c r="K2352" s="5"/>
      <c r="L2352" s="5" t="str">
        <f>IF(ActividadesCom[[#This Row],[NIVEL 1]]&lt;&gt;0,VLOOKUP(ActividadesCom[[#This Row],[NIVEL 1]],Catálogo!A:B,2,FALSE),"")</f>
        <v/>
      </c>
      <c r="M2352" s="5"/>
      <c r="N2352" s="6"/>
      <c r="O2352" s="5"/>
      <c r="P2352" s="5"/>
      <c r="Q2352" s="5" t="str">
        <f>IF(ActividadesCom[[#This Row],[NIVEL 2]]&lt;&gt;0,VLOOKUP(ActividadesCom[[#This Row],[NIVEL 2]],Catálogo!A:B,2,FALSE),"")</f>
        <v/>
      </c>
      <c r="R2352" s="11"/>
      <c r="S2352" s="12"/>
      <c r="T2352" s="11"/>
      <c r="U2352" s="11"/>
      <c r="V2352" s="5" t="str">
        <f>IF(ActividadesCom[[#This Row],[NIVEL 3]]&lt;&gt;0,VLOOKUP(ActividadesCom[[#This Row],[NIVEL 3]],Catálogo!A:B,2,FALSE),"")</f>
        <v/>
      </c>
      <c r="W2352" s="11"/>
      <c r="X2352" s="6"/>
      <c r="Y2352" s="5"/>
      <c r="Z2352" s="5"/>
      <c r="AA2352" s="5" t="str">
        <f>IF(ActividadesCom[[#This Row],[NIVEL 4]]&lt;&gt;0,VLOOKUP(ActividadesCom[[#This Row],[NIVEL 4]],Catálogo!A:B,2,FALSE),"")</f>
        <v/>
      </c>
      <c r="AB2352" s="5"/>
      <c r="AC2352" s="6"/>
      <c r="AD2352" s="5"/>
      <c r="AE2352" s="5"/>
      <c r="AF2352" s="5" t="str">
        <f>IF(ActividadesCom[[#This Row],[NIVEL 5]]&lt;&gt;0,VLOOKUP(ActividadesCom[[#This Row],[NIVEL 5]],Catálogo!A:B,2,FALSE),"")</f>
        <v/>
      </c>
      <c r="AG2352" s="5"/>
      <c r="AH2352" s="2"/>
      <c r="AI2352" s="2"/>
    </row>
    <row r="2353" spans="1:35" ht="30" hidden="1" customHeight="1" x14ac:dyDescent="0.25">
      <c r="A2353" s="7">
        <v>18470315</v>
      </c>
      <c r="B2353" s="97" t="str">
        <f>VLOOKUP(ActividadesCom[[#This Row],[NO. DE CONTROL]],'LISTADO ESTUDIANTES'!A:C,3,FALSE)</f>
        <v>ACUÑA SANCHEZ MARIANA PAOLA</v>
      </c>
      <c r="C2353" s="97" t="str">
        <f>VLOOKUP(ActividadesCom[[#This Row],[NO. DE CONTROL]],'LISTADO ESTUDIANTES'!A:B,2,FALSE)</f>
        <v>ARQUITECTURA</v>
      </c>
      <c r="D2353" s="18" t="str">
        <f>VLOOKUP(ActividadesCom[[#This Row],[NO. DE CONTROL]],'LISTADO ESTUDIANTES'!A:D,4,FALSE)</f>
        <v>BAJA</v>
      </c>
      <c r="E2353" s="5">
        <f>SUM(ActividadesCom[[#This Row],[CRÉD. 1]],ActividadesCom[[#This Row],[CRÉD. 2]],ActividadesCom[[#This Row],[CRÉD. 3]],ActividadesCom[[#This Row],[CRÉD. 4]],ActividadesCom[[#This Row],[CRÉD. 5]])</f>
        <v>0</v>
      </c>
      <c r="F2353" s="17" t="str">
        <f>IF(ActividadesCom[[#This Row],[ÚLTIMO SEMESTRE CON CRÉDITOS]]&gt;0,ROUND(AVERAGE(ActividadesCom[[#This Row],[VALOR NIVEL 5]],ActividadesCom[[#This Row],[VALOR NIVEL 4]],ActividadesCom[[#This Row],[VALOR NIVEL 3]],ActividadesCom[[#This Row],[VALOR NIVEL 2]],ActividadesCom[[#This Row],[VALOR NIVEL 1]]),0),"")</f>
        <v/>
      </c>
      <c r="G2353" s="5" t="str">
        <f>IF(ActividadesCom[[#This Row],[PROMEDIO]]="","",IF(ActividadesCom[[#This Row],[PROMEDIO]]&gt;=4,"EXCELENTE",IF(ActividadesCom[[#This Row],[PROMEDIO]]&gt;=3,"NOTABLE",IF(ActividadesCom[[#This Row],[PROMEDIO]]&gt;=2,"BUENO",IF(ActividadesCom[[#This Row],[PROMEDIO]]=1,"SUFICIENTE","")))))</f>
        <v/>
      </c>
      <c r="H2353" s="5">
        <f>MAX(ActividadesCom[[#This Row],[PERÍODO 1]],ActividadesCom[[#This Row],[PERÍODO 2]],ActividadesCom[[#This Row],[PERÍODO 3]],ActividadesCom[[#This Row],[PERÍODO 4]],ActividadesCom[[#This Row],[PERÍODO 5]])</f>
        <v>0</v>
      </c>
      <c r="I2353" s="6"/>
      <c r="J2353" s="5"/>
      <c r="K2353" s="5"/>
      <c r="L2353" s="5" t="str">
        <f>IF(ActividadesCom[[#This Row],[NIVEL 1]]&lt;&gt;0,VLOOKUP(ActividadesCom[[#This Row],[NIVEL 1]],Catálogo!A:B,2,FALSE),"")</f>
        <v/>
      </c>
      <c r="M2353" s="5"/>
      <c r="N2353" s="6"/>
      <c r="O2353" s="5"/>
      <c r="P2353" s="5"/>
      <c r="Q2353" s="5" t="str">
        <f>IF(ActividadesCom[[#This Row],[NIVEL 2]]&lt;&gt;0,VLOOKUP(ActividadesCom[[#This Row],[NIVEL 2]],Catálogo!A:B,2,FALSE),"")</f>
        <v/>
      </c>
      <c r="R2353" s="11"/>
      <c r="S2353" s="12"/>
      <c r="T2353" s="11"/>
      <c r="U2353" s="11"/>
      <c r="V2353" s="5" t="str">
        <f>IF(ActividadesCom[[#This Row],[NIVEL 3]]&lt;&gt;0,VLOOKUP(ActividadesCom[[#This Row],[NIVEL 3]],Catálogo!A:B,2,FALSE),"")</f>
        <v/>
      </c>
      <c r="W2353" s="11"/>
      <c r="X2353" s="6"/>
      <c r="Y2353" s="5"/>
      <c r="Z2353" s="5"/>
      <c r="AA2353" s="5" t="str">
        <f>IF(ActividadesCom[[#This Row],[NIVEL 4]]&lt;&gt;0,VLOOKUP(ActividadesCom[[#This Row],[NIVEL 4]],Catálogo!A:B,2,FALSE),"")</f>
        <v/>
      </c>
      <c r="AB2353" s="5"/>
      <c r="AC2353" s="6"/>
      <c r="AD2353" s="5"/>
      <c r="AE2353" s="5"/>
      <c r="AF2353" s="5" t="str">
        <f>IF(ActividadesCom[[#This Row],[NIVEL 5]]&lt;&gt;0,VLOOKUP(ActividadesCom[[#This Row],[NIVEL 5]],Catálogo!A:B,2,FALSE),"")</f>
        <v/>
      </c>
      <c r="AG2353" s="5"/>
      <c r="AH2353" s="2"/>
      <c r="AI2353" s="2"/>
    </row>
    <row r="2354" spans="1:35" ht="30" hidden="1" customHeight="1" x14ac:dyDescent="0.25">
      <c r="A2354" s="7">
        <v>18470316</v>
      </c>
      <c r="B2354" s="97" t="str">
        <f>VLOOKUP(ActividadesCom[[#This Row],[NO. DE CONTROL]],'LISTADO ESTUDIANTES'!A:C,3,FALSE)</f>
        <v>VASQUEZ ZAVALA MARCO ANGEL</v>
      </c>
      <c r="C2354" s="97" t="str">
        <f>VLOOKUP(ActividadesCom[[#This Row],[NO. DE CONTROL]],'LISTADO ESTUDIANTES'!A:B,2,FALSE)</f>
        <v>INGENIERIA CIVIL</v>
      </c>
      <c r="D2354" s="18" t="str">
        <f>VLOOKUP(ActividadesCom[[#This Row],[NO. DE CONTROL]],'LISTADO ESTUDIANTES'!A:D,4,FALSE)</f>
        <v>BAJA</v>
      </c>
      <c r="E2354" s="5">
        <f>SUM(ActividadesCom[[#This Row],[CRÉD. 1]],ActividadesCom[[#This Row],[CRÉD. 2]],ActividadesCom[[#This Row],[CRÉD. 3]],ActividadesCom[[#This Row],[CRÉD. 4]],ActividadesCom[[#This Row],[CRÉD. 5]])</f>
        <v>1</v>
      </c>
      <c r="F2354" s="17">
        <f>IF(ActividadesCom[[#This Row],[ÚLTIMO SEMESTRE CON CRÉDITOS]]&gt;0,ROUND(AVERAGE(ActividadesCom[[#This Row],[VALOR NIVEL 5]],ActividadesCom[[#This Row],[VALOR NIVEL 4]],ActividadesCom[[#This Row],[VALOR NIVEL 3]],ActividadesCom[[#This Row],[VALOR NIVEL 2]],ActividadesCom[[#This Row],[VALOR NIVEL 1]]),0),"")</f>
        <v>3</v>
      </c>
      <c r="G2354" s="5" t="str">
        <f>IF(ActividadesCom[[#This Row],[PROMEDIO]]="","",IF(ActividadesCom[[#This Row],[PROMEDIO]]&gt;=4,"EXCELENTE",IF(ActividadesCom[[#This Row],[PROMEDIO]]&gt;=3,"NOTABLE",IF(ActividadesCom[[#This Row],[PROMEDIO]]&gt;=2,"BUENO",IF(ActividadesCom[[#This Row],[PROMEDIO]]=1,"SUFICIENTE","")))))</f>
        <v>NOTABLE</v>
      </c>
      <c r="H2354" s="5">
        <f>MAX(ActividadesCom[[#This Row],[PERÍODO 1]],ActividadesCom[[#This Row],[PERÍODO 2]],ActividadesCom[[#This Row],[PERÍODO 3]],ActividadesCom[[#This Row],[PERÍODO 4]],ActividadesCom[[#This Row],[PERÍODO 5]])</f>
        <v>20183</v>
      </c>
      <c r="I2354" s="6"/>
      <c r="J2354" s="5"/>
      <c r="K2354" s="5"/>
      <c r="L2354" s="5" t="str">
        <f>IF(ActividadesCom[[#This Row],[NIVEL 1]]&lt;&gt;0,VLOOKUP(ActividadesCom[[#This Row],[NIVEL 1]],Catálogo!A:B,2,FALSE),"")</f>
        <v/>
      </c>
      <c r="M2354" s="5"/>
      <c r="N2354" s="6"/>
      <c r="O2354" s="5"/>
      <c r="P2354" s="5"/>
      <c r="Q2354" s="5" t="str">
        <f>IF(ActividadesCom[[#This Row],[NIVEL 2]]&lt;&gt;0,VLOOKUP(ActividadesCom[[#This Row],[NIVEL 2]],Catálogo!A:B,2,FALSE),"")</f>
        <v/>
      </c>
      <c r="R2354" s="5"/>
      <c r="S2354" s="6"/>
      <c r="T2354" s="5"/>
      <c r="U2354" s="5"/>
      <c r="V2354" s="5" t="str">
        <f>IF(ActividadesCom[[#This Row],[NIVEL 3]]&lt;&gt;0,VLOOKUP(ActividadesCom[[#This Row],[NIVEL 3]],Catálogo!A:B,2,FALSE),"")</f>
        <v/>
      </c>
      <c r="W2354" s="5"/>
      <c r="X2354" s="6"/>
      <c r="Y2354" s="5"/>
      <c r="Z2354" s="5"/>
      <c r="AA2354" s="5" t="str">
        <f>IF(ActividadesCom[[#This Row],[NIVEL 4]]&lt;&gt;0,VLOOKUP(ActividadesCom[[#This Row],[NIVEL 4]],Catálogo!A:B,2,FALSE),"")</f>
        <v/>
      </c>
      <c r="AB2354" s="5"/>
      <c r="AC2354" s="6" t="s">
        <v>31</v>
      </c>
      <c r="AD2354" s="5">
        <v>20183</v>
      </c>
      <c r="AE2354" s="5" t="s">
        <v>4009</v>
      </c>
      <c r="AF2354" s="5">
        <f>IF(ActividadesCom[[#This Row],[NIVEL 5]]&lt;&gt;0,VLOOKUP(ActividadesCom[[#This Row],[NIVEL 5]],Catálogo!A:B,2,FALSE),"")</f>
        <v>3</v>
      </c>
      <c r="AG2354" s="5">
        <v>1</v>
      </c>
      <c r="AH2354" s="2"/>
      <c r="AI2354" s="2"/>
    </row>
    <row r="2355" spans="1:35" s="24" customFormat="1" ht="30" customHeight="1" x14ac:dyDescent="0.25">
      <c r="A2355" s="7">
        <v>18470317</v>
      </c>
      <c r="B2355" s="97" t="str">
        <f>VLOOKUP(ActividadesCom[[#This Row],[NO. DE CONTROL]],'LISTADO ESTUDIANTES'!A:C,3,FALSE)</f>
        <v>RUELAS QUE JESUS ALBERTO</v>
      </c>
      <c r="C2355" s="97" t="str">
        <f>VLOOKUP(ActividadesCom[[#This Row],[NO. DE CONTROL]],'LISTADO ESTUDIANTES'!A:B,2,FALSE)</f>
        <v>INGENIERIA CIVIL</v>
      </c>
      <c r="D2355" s="18" t="str">
        <f>VLOOKUP(ActividadesCom[[#This Row],[NO. DE CONTROL]],'LISTADO ESTUDIANTES'!A:D,4,FALSE)</f>
        <v>ACTIVO(A)</v>
      </c>
      <c r="E2355" s="5">
        <f>SUM(ActividadesCom[[#This Row],[CRÉD. 1]],ActividadesCom[[#This Row],[CRÉD. 2]],ActividadesCom[[#This Row],[CRÉD. 3]],ActividadesCom[[#This Row],[CRÉD. 4]],ActividadesCom[[#This Row],[CRÉD. 5]])</f>
        <v>2</v>
      </c>
      <c r="F2355" s="17">
        <f>IF(ActividadesCom[[#This Row],[ÚLTIMO SEMESTRE CON CRÉDITOS]]&gt;0,ROUND(AVERAGE(ActividadesCom[[#This Row],[VALOR NIVEL 5]],ActividadesCom[[#This Row],[VALOR NIVEL 4]],ActividadesCom[[#This Row],[VALOR NIVEL 3]],ActividadesCom[[#This Row],[VALOR NIVEL 2]],ActividadesCom[[#This Row],[VALOR NIVEL 1]]),0),"")</f>
        <v>3</v>
      </c>
      <c r="G2355" s="5" t="str">
        <f>IF(ActividadesCom[[#This Row],[PROMEDIO]]="","",IF(ActividadesCom[[#This Row],[PROMEDIO]]&gt;=4,"EXCELENTE",IF(ActividadesCom[[#This Row],[PROMEDIO]]&gt;=3,"NOTABLE",IF(ActividadesCom[[#This Row],[PROMEDIO]]&gt;=2,"BUENO",IF(ActividadesCom[[#This Row],[PROMEDIO]]=1,"SUFICIENTE","")))))</f>
        <v>NOTABLE</v>
      </c>
      <c r="H2355" s="5">
        <f>MAX(ActividadesCom[[#This Row],[PERÍODO 1]],ActividadesCom[[#This Row],[PERÍODO 2]],ActividadesCom[[#This Row],[PERÍODO 3]],ActividadesCom[[#This Row],[PERÍODO 4]],ActividadesCom[[#This Row],[PERÍODO 5]])</f>
        <v>20211</v>
      </c>
      <c r="I2355" s="6"/>
      <c r="J2355" s="5"/>
      <c r="K2355" s="5"/>
      <c r="L2355" s="5" t="str">
        <f>IF(ActividadesCom[[#This Row],[NIVEL 1]]&lt;&gt;0,VLOOKUP(ActividadesCom[[#This Row],[NIVEL 1]],Catálogo!A:B,2,FALSE),"")</f>
        <v/>
      </c>
      <c r="M2355" s="5"/>
      <c r="N2355" s="6"/>
      <c r="O2355" s="5"/>
      <c r="P2355" s="5"/>
      <c r="Q2355" s="5" t="str">
        <f>IF(ActividadesCom[[#This Row],[NIVEL 2]]&lt;&gt;0,VLOOKUP(ActividadesCom[[#This Row],[NIVEL 2]],Catálogo!A:B,2,FALSE),"")</f>
        <v/>
      </c>
      <c r="R2355" s="5"/>
      <c r="S2355" s="6"/>
      <c r="T2355" s="5"/>
      <c r="U2355" s="5"/>
      <c r="V2355" s="5" t="str">
        <f>IF(ActividadesCom[[#This Row],[NIVEL 3]]&lt;&gt;0,VLOOKUP(ActividadesCom[[#This Row],[NIVEL 3]],Catálogo!A:B,2,FALSE),"")</f>
        <v/>
      </c>
      <c r="W2355" s="5"/>
      <c r="X2355" s="6" t="s">
        <v>4478</v>
      </c>
      <c r="Y2355" s="5">
        <v>20211</v>
      </c>
      <c r="Z2355" s="5" t="s">
        <v>4009</v>
      </c>
      <c r="AA2355" s="5">
        <f>IF(ActividadesCom[[#This Row],[NIVEL 4]]&lt;&gt;0,VLOOKUP(ActividadesCom[[#This Row],[NIVEL 4]],Catálogo!A:B,2,FALSE),"")</f>
        <v>3</v>
      </c>
      <c r="AB2355" s="5">
        <v>1</v>
      </c>
      <c r="AC2355" s="6" t="s">
        <v>11</v>
      </c>
      <c r="AD2355" s="5">
        <v>20183</v>
      </c>
      <c r="AE2355" s="5" t="s">
        <v>4009</v>
      </c>
      <c r="AF2355" s="5">
        <f>IF(ActividadesCom[[#This Row],[NIVEL 5]]&lt;&gt;0,VLOOKUP(ActividadesCom[[#This Row],[NIVEL 5]],Catálogo!A:B,2,FALSE),"")</f>
        <v>3</v>
      </c>
      <c r="AG2355" s="5">
        <v>1</v>
      </c>
    </row>
    <row r="2356" spans="1:35" ht="30" customHeight="1" x14ac:dyDescent="0.25">
      <c r="A2356" s="7">
        <v>18470318</v>
      </c>
      <c r="B2356" s="97" t="str">
        <f>VLOOKUP(ActividadesCom[[#This Row],[NO. DE CONTROL]],'LISTADO ESTUDIANTES'!A:C,3,FALSE)</f>
        <v>LUNA VAZQUEZ ALAN ISAIAS</v>
      </c>
      <c r="C2356" s="97" t="str">
        <f>VLOOKUP(ActividadesCom[[#This Row],[NO. DE CONTROL]],'LISTADO ESTUDIANTES'!A:B,2,FALSE)</f>
        <v>INGENIERIA CIVIL</v>
      </c>
      <c r="D2356" s="18" t="str">
        <f>VLOOKUP(ActividadesCom[[#This Row],[NO. DE CONTROL]],'LISTADO ESTUDIANTES'!A:D,4,FALSE)</f>
        <v>ACTIVO(A)</v>
      </c>
      <c r="E2356" s="5">
        <f>SUM(ActividadesCom[[#This Row],[CRÉD. 1]],ActividadesCom[[#This Row],[CRÉD. 2]],ActividadesCom[[#This Row],[CRÉD. 3]],ActividadesCom[[#This Row],[CRÉD. 4]],ActividadesCom[[#This Row],[CRÉD. 5]])</f>
        <v>5</v>
      </c>
      <c r="F2356" s="17">
        <f>IF(ActividadesCom[[#This Row],[ÚLTIMO SEMESTRE CON CRÉDITOS]]&gt;0,ROUND(AVERAGE(ActividadesCom[[#This Row],[VALOR NIVEL 5]],ActividadesCom[[#This Row],[VALOR NIVEL 4]],ActividadesCom[[#This Row],[VALOR NIVEL 3]],ActividadesCom[[#This Row],[VALOR NIVEL 2]],ActividadesCom[[#This Row],[VALOR NIVEL 1]]),0),"")</f>
        <v>3</v>
      </c>
      <c r="G2356" s="5" t="str">
        <f>IF(ActividadesCom[[#This Row],[PROMEDIO]]="","",IF(ActividadesCom[[#This Row],[PROMEDIO]]&gt;=4,"EXCELENTE",IF(ActividadesCom[[#This Row],[PROMEDIO]]&gt;=3,"NOTABLE",IF(ActividadesCom[[#This Row],[PROMEDIO]]&gt;=2,"BUENO",IF(ActividadesCom[[#This Row],[PROMEDIO]]=1,"SUFICIENTE","")))))</f>
        <v>NOTABLE</v>
      </c>
      <c r="H2356" s="5">
        <f>MAX(ActividadesCom[[#This Row],[PERÍODO 1]],ActividadesCom[[#This Row],[PERÍODO 2]],ActividadesCom[[#This Row],[PERÍODO 3]],ActividadesCom[[#This Row],[PERÍODO 4]],ActividadesCom[[#This Row],[PERÍODO 5]])</f>
        <v>20211</v>
      </c>
      <c r="I2356" s="6" t="s">
        <v>4526</v>
      </c>
      <c r="J2356" s="5">
        <v>20181</v>
      </c>
      <c r="K2356" s="5" t="s">
        <v>4008</v>
      </c>
      <c r="L2356" s="5">
        <f>IF(ActividadesCom[[#This Row],[NIVEL 1]]&lt;&gt;0,VLOOKUP(ActividadesCom[[#This Row],[NIVEL 1]],Catálogo!A:B,2,FALSE),"")</f>
        <v>4</v>
      </c>
      <c r="M2356" s="5">
        <v>1</v>
      </c>
      <c r="N2356" s="6" t="s">
        <v>4879</v>
      </c>
      <c r="O2356" s="5">
        <v>20191</v>
      </c>
      <c r="P2356" s="5" t="s">
        <v>4008</v>
      </c>
      <c r="Q2356" s="5">
        <f>IF(ActividadesCom[[#This Row],[NIVEL 2]]&lt;&gt;0,VLOOKUP(ActividadesCom[[#This Row],[NIVEL 2]],Catálogo!A:B,2,FALSE),"")</f>
        <v>4</v>
      </c>
      <c r="R2356" s="14">
        <v>1</v>
      </c>
      <c r="S2356" s="12" t="s">
        <v>4478</v>
      </c>
      <c r="T2356" s="11">
        <v>20211</v>
      </c>
      <c r="U2356" s="11" t="s">
        <v>4009</v>
      </c>
      <c r="V2356" s="5">
        <f>IF(ActividadesCom[[#This Row],[NIVEL 3]]&lt;&gt;0,VLOOKUP(ActividadesCom[[#This Row],[NIVEL 3]],Catálogo!A:B,2,FALSE),"")</f>
        <v>3</v>
      </c>
      <c r="W2356" s="14">
        <v>1</v>
      </c>
      <c r="X2356" s="6" t="s">
        <v>31</v>
      </c>
      <c r="Y2356" s="5">
        <v>20191</v>
      </c>
      <c r="Z2356" s="5" t="s">
        <v>4010</v>
      </c>
      <c r="AA2356" s="5">
        <f>IF(ActividadesCom[[#This Row],[NIVEL 4]]&lt;&gt;0,VLOOKUP(ActividadesCom[[#This Row],[NIVEL 4]],Catálogo!A:B,2,FALSE),"")</f>
        <v>2</v>
      </c>
      <c r="AB2356" s="5">
        <v>1</v>
      </c>
      <c r="AC2356" s="6" t="s">
        <v>27</v>
      </c>
      <c r="AD2356" s="5">
        <v>20183</v>
      </c>
      <c r="AE2356" s="5" t="s">
        <v>4010</v>
      </c>
      <c r="AF2356" s="5">
        <f>IF(ActividadesCom[[#This Row],[NIVEL 5]]&lt;&gt;0,VLOOKUP(ActividadesCom[[#This Row],[NIVEL 5]],Catálogo!A:B,2,FALSE),"")</f>
        <v>2</v>
      </c>
      <c r="AG2356" s="5">
        <v>1</v>
      </c>
      <c r="AH2356" s="2"/>
      <c r="AI2356" s="2"/>
    </row>
    <row r="2357" spans="1:35" ht="30" customHeight="1" x14ac:dyDescent="0.25">
      <c r="A2357" s="7">
        <v>18470319</v>
      </c>
      <c r="B2357" s="97" t="str">
        <f>VLOOKUP(ActividadesCom[[#This Row],[NO. DE CONTROL]],'LISTADO ESTUDIANTES'!A:C,3,FALSE)</f>
        <v>CESPEDES PEREZ ELISABET</v>
      </c>
      <c r="C2357" s="97" t="str">
        <f>VLOOKUP(ActividadesCom[[#This Row],[NO. DE CONTROL]],'LISTADO ESTUDIANTES'!A:B,2,FALSE)</f>
        <v>INGENIERIA INDUSTRIAL</v>
      </c>
      <c r="D2357" s="18" t="str">
        <f>VLOOKUP(ActividadesCom[[#This Row],[NO. DE CONTROL]],'LISTADO ESTUDIANTES'!A:D,4,FALSE)</f>
        <v>ACTIVO(A)</v>
      </c>
      <c r="E2357" s="5">
        <f>SUM(ActividadesCom[[#This Row],[CRÉD. 1]],ActividadesCom[[#This Row],[CRÉD. 2]],ActividadesCom[[#This Row],[CRÉD. 3]],ActividadesCom[[#This Row],[CRÉD. 4]],ActividadesCom[[#This Row],[CRÉD. 5]])</f>
        <v>5</v>
      </c>
      <c r="F2357" s="5">
        <f>IF(ActividadesCom[[#This Row],[ÚLTIMO SEMESTRE CON CRÉDITOS]]&gt;0,ROUND(AVERAGE(ActividadesCom[[#This Row],[VALOR NIVEL 5]],ActividadesCom[[#This Row],[VALOR NIVEL 4]],ActividadesCom[[#This Row],[VALOR NIVEL 3]],ActividadesCom[[#This Row],[VALOR NIVEL 2]],ActividadesCom[[#This Row],[VALOR NIVEL 1]]),0),"")</f>
        <v>3</v>
      </c>
      <c r="G2357" s="5" t="str">
        <f>IF(ActividadesCom[[#This Row],[PROMEDIO]]="","",IF(ActividadesCom[[#This Row],[PROMEDIO]]&gt;=4,"EXCELENTE",IF(ActividadesCom[[#This Row],[PROMEDIO]]&gt;=3,"NOTABLE",IF(ActividadesCom[[#This Row],[PROMEDIO]]&gt;=2,"BUENO",IF(ActividadesCom[[#This Row],[PROMEDIO]]=1,"SUFICIENTE","")))))</f>
        <v>NOTABLE</v>
      </c>
      <c r="H2357" s="5">
        <f>MAX(ActividadesCom[[#This Row],[PERÍODO 1]],ActividadesCom[[#This Row],[PERÍODO 2]],ActividadesCom[[#This Row],[PERÍODO 3]],ActividadesCom[[#This Row],[PERÍODO 4]],ActividadesCom[[#This Row],[PERÍODO 5]])</f>
        <v>20193</v>
      </c>
      <c r="I2357" s="6" t="s">
        <v>966</v>
      </c>
      <c r="J2357" s="5">
        <v>20191</v>
      </c>
      <c r="K2357" s="5" t="s">
        <v>4010</v>
      </c>
      <c r="L2357" s="5">
        <f>IF(ActividadesCom[[#This Row],[NIVEL 1]]&lt;&gt;0,VLOOKUP(ActividadesCom[[#This Row],[NIVEL 1]],Catálogo!A:B,2,FALSE),"")</f>
        <v>2</v>
      </c>
      <c r="M2357" s="5">
        <v>1</v>
      </c>
      <c r="N2357" s="6" t="s">
        <v>1018</v>
      </c>
      <c r="O2357" s="5">
        <v>20193</v>
      </c>
      <c r="P2357" s="5" t="s">
        <v>4010</v>
      </c>
      <c r="Q2357" s="5">
        <f>IF(ActividadesCom[[#This Row],[NIVEL 2]]&lt;&gt;0,VLOOKUP(ActividadesCom[[#This Row],[NIVEL 2]],Catálogo!A:B,2,FALSE),"")</f>
        <v>2</v>
      </c>
      <c r="R2357" s="5">
        <v>1</v>
      </c>
      <c r="S2357" s="6" t="s">
        <v>519</v>
      </c>
      <c r="T2357" s="5">
        <v>20183</v>
      </c>
      <c r="U2357" s="5" t="s">
        <v>4009</v>
      </c>
      <c r="V2357" s="5">
        <f>IF(ActividadesCom[[#This Row],[NIVEL 3]]&lt;&gt;0,VLOOKUP(ActividadesCom[[#This Row],[NIVEL 3]],Catálogo!A:B,2,FALSE),"")</f>
        <v>3</v>
      </c>
      <c r="W2357" s="5">
        <v>1</v>
      </c>
      <c r="X2357" s="6" t="s">
        <v>819</v>
      </c>
      <c r="Y2357" s="5">
        <v>20193</v>
      </c>
      <c r="Z2357" s="5" t="s">
        <v>4008</v>
      </c>
      <c r="AA2357" s="5">
        <f>IF(ActividadesCom[[#This Row],[NIVEL 4]]&lt;&gt;0,VLOOKUP(ActividadesCom[[#This Row],[NIVEL 4]],Catálogo!A:B,2,FALSE),"")</f>
        <v>4</v>
      </c>
      <c r="AB2357" s="5">
        <v>1</v>
      </c>
      <c r="AC2357" s="6" t="s">
        <v>5</v>
      </c>
      <c r="AD2357" s="5">
        <v>20191</v>
      </c>
      <c r="AE2357" s="5" t="s">
        <v>4010</v>
      </c>
      <c r="AF2357" s="5">
        <f>IF(ActividadesCom[[#This Row],[NIVEL 5]]&lt;&gt;0,VLOOKUP(ActividadesCom[[#This Row],[NIVEL 5]],Catálogo!A:B,2,FALSE),"")</f>
        <v>2</v>
      </c>
      <c r="AG2357" s="5">
        <v>1</v>
      </c>
      <c r="AH2357" s="2"/>
      <c r="AI2357" s="2"/>
    </row>
    <row r="2358" spans="1:35" ht="30" customHeight="1" x14ac:dyDescent="0.25">
      <c r="A2358" s="7">
        <v>18470320</v>
      </c>
      <c r="B2358" s="97" t="str">
        <f>VLOOKUP(ActividadesCom[[#This Row],[NO. DE CONTROL]],'LISTADO ESTUDIANTES'!A:C,3,FALSE)</f>
        <v>CAB RUIZ SHERLYN GUADALUPE DEL MILAGRO</v>
      </c>
      <c r="C2358" s="134" t="str">
        <f>VLOOKUP(ActividadesCom[[#This Row],[NO. DE CONTROL]],'LISTADO ESTUDIANTES'!A:B,2,FALSE)</f>
        <v>INGENIERIA EN ADMINISTRACION</v>
      </c>
      <c r="D2358" s="135" t="str">
        <f>VLOOKUP(ActividadesCom[[#This Row],[NO. DE CONTROL]],'LISTADO ESTUDIANTES'!A:D,4,FALSE)</f>
        <v>ACTIVO(A)</v>
      </c>
      <c r="E2358" s="136">
        <f>SUM(ActividadesCom[[#This Row],[CRÉD. 1]],ActividadesCom[[#This Row],[CRÉD. 2]],ActividadesCom[[#This Row],[CRÉD. 3]],ActividadesCom[[#This Row],[CRÉD. 4]],ActividadesCom[[#This Row],[CRÉD. 5]])</f>
        <v>5</v>
      </c>
      <c r="F2358" s="137">
        <f>IF(ActividadesCom[[#This Row],[ÚLTIMO SEMESTRE CON CRÉDITOS]]&gt;0,ROUND(AVERAGE(ActividadesCom[[#This Row],[VALOR NIVEL 5]],ActividadesCom[[#This Row],[VALOR NIVEL 4]],ActividadesCom[[#This Row],[VALOR NIVEL 3]],ActividadesCom[[#This Row],[VALOR NIVEL 2]],ActividadesCom[[#This Row],[VALOR NIVEL 1]]),0),"")</f>
        <v>2</v>
      </c>
      <c r="G2358" s="5" t="str">
        <f>IF(ActividadesCom[[#This Row],[PROMEDIO]]="","",IF(ActividadesCom[[#This Row],[PROMEDIO]]&gt;=4,"EXCELENTE",IF(ActividadesCom[[#This Row],[PROMEDIO]]&gt;=3,"NOTABLE",IF(ActividadesCom[[#This Row],[PROMEDIO]]&gt;=2,"BUENO",IF(ActividadesCom[[#This Row],[PROMEDIO]]=1,"SUFICIENTE","")))))</f>
        <v>BUENO</v>
      </c>
      <c r="H2358" s="5">
        <f>MAX(ActividadesCom[[#This Row],[PERÍODO 1]],ActividadesCom[[#This Row],[PERÍODO 2]],ActividadesCom[[#This Row],[PERÍODO 3]],ActividadesCom[[#This Row],[PERÍODO 4]],ActividadesCom[[#This Row],[PERÍODO 5]])</f>
        <v>20213</v>
      </c>
      <c r="I2358" s="6" t="s">
        <v>461</v>
      </c>
      <c r="J2358" s="5">
        <v>20183</v>
      </c>
      <c r="K2358" s="5" t="s">
        <v>4010</v>
      </c>
      <c r="L2358" s="5">
        <f>IF(ActividadesCom[[#This Row],[NIVEL 1]]&lt;&gt;0,VLOOKUP(ActividadesCom[[#This Row],[NIVEL 1]],Catálogo!A:B,2,FALSE),"")</f>
        <v>2</v>
      </c>
      <c r="M2358" s="5">
        <v>1</v>
      </c>
      <c r="N2358" s="6" t="s">
        <v>4532</v>
      </c>
      <c r="O2358" s="5">
        <v>20211</v>
      </c>
      <c r="P2358" s="5" t="s">
        <v>4010</v>
      </c>
      <c r="Q2358" s="5">
        <f>IF(ActividadesCom[[#This Row],[NIVEL 2]]&lt;&gt;0,VLOOKUP(ActividadesCom[[#This Row],[NIVEL 2]],Catálogo!A:B,2,FALSE),"")</f>
        <v>2</v>
      </c>
      <c r="R2358" s="11">
        <v>1</v>
      </c>
      <c r="S2358" s="12" t="s">
        <v>4532</v>
      </c>
      <c r="T2358" s="11">
        <v>20213</v>
      </c>
      <c r="U2358" s="11" t="s">
        <v>4010</v>
      </c>
      <c r="V2358" s="5">
        <f>IF(ActividadesCom[[#This Row],[NIVEL 3]]&lt;&gt;0,VLOOKUP(ActividadesCom[[#This Row],[NIVEL 3]],Catálogo!A:B,2,FALSE),"")</f>
        <v>2</v>
      </c>
      <c r="W2358" s="11">
        <v>1</v>
      </c>
      <c r="X2358" s="6" t="s">
        <v>34</v>
      </c>
      <c r="Y2358" s="5">
        <v>20191</v>
      </c>
      <c r="Z2358" s="5" t="s">
        <v>4008</v>
      </c>
      <c r="AA2358" s="5">
        <f>IF(ActividadesCom[[#This Row],[NIVEL 4]]&lt;&gt;0,VLOOKUP(ActividadesCom[[#This Row],[NIVEL 4]],Catálogo!A:B,2,FALSE),"")</f>
        <v>4</v>
      </c>
      <c r="AB2358" s="5">
        <v>1</v>
      </c>
      <c r="AC2358" s="6" t="s">
        <v>34</v>
      </c>
      <c r="AD2358" s="5">
        <v>20183</v>
      </c>
      <c r="AE2358" s="5" t="s">
        <v>4010</v>
      </c>
      <c r="AF2358" s="5">
        <f>IF(ActividadesCom[[#This Row],[NIVEL 5]]&lt;&gt;0,VLOOKUP(ActividadesCom[[#This Row],[NIVEL 5]],Catálogo!A:B,2,FALSE),"")</f>
        <v>2</v>
      </c>
      <c r="AG2358" s="5">
        <v>1</v>
      </c>
      <c r="AH2358" s="2"/>
      <c r="AI2358" s="2"/>
    </row>
    <row r="2359" spans="1:35" ht="30" customHeight="1" x14ac:dyDescent="0.25">
      <c r="A2359" s="7">
        <v>18470321</v>
      </c>
      <c r="B2359" s="97" t="str">
        <f>VLOOKUP(ActividadesCom[[#This Row],[NO. DE CONTROL]],'LISTADO ESTUDIANTES'!A:C,3,FALSE)</f>
        <v>KOH KU JORGE RICARDO</v>
      </c>
      <c r="C2359" s="97" t="str">
        <f>VLOOKUP(ActividadesCom[[#This Row],[NO. DE CONTROL]],'LISTADO ESTUDIANTES'!A:B,2,FALSE)</f>
        <v>ARQUITECTURA</v>
      </c>
      <c r="D2359" s="18" t="str">
        <f>VLOOKUP(ActividadesCom[[#This Row],[NO. DE CONTROL]],'LISTADO ESTUDIANTES'!A:D,4,FALSE)</f>
        <v>ACTIVO(A)</v>
      </c>
      <c r="E2359" s="5">
        <f>SUM(ActividadesCom[[#This Row],[CRÉD. 1]],ActividadesCom[[#This Row],[CRÉD. 2]],ActividadesCom[[#This Row],[CRÉD. 3]],ActividadesCom[[#This Row],[CRÉD. 4]],ActividadesCom[[#This Row],[CRÉD. 5]])</f>
        <v>5</v>
      </c>
      <c r="F2359" s="17">
        <f>IF(ActividadesCom[[#This Row],[ÚLTIMO SEMESTRE CON CRÉDITOS]]&gt;0,ROUND(AVERAGE(ActividadesCom[[#This Row],[VALOR NIVEL 5]],ActividadesCom[[#This Row],[VALOR NIVEL 4]],ActividadesCom[[#This Row],[VALOR NIVEL 3]],ActividadesCom[[#This Row],[VALOR NIVEL 2]],ActividadesCom[[#This Row],[VALOR NIVEL 1]]),0),"")</f>
        <v>2</v>
      </c>
      <c r="G2359" s="5" t="str">
        <f>IF(ActividadesCom[[#This Row],[PROMEDIO]]="","",IF(ActividadesCom[[#This Row],[PROMEDIO]]&gt;=4,"EXCELENTE",IF(ActividadesCom[[#This Row],[PROMEDIO]]&gt;=3,"NOTABLE",IF(ActividadesCom[[#This Row],[PROMEDIO]]&gt;=2,"BUENO",IF(ActividadesCom[[#This Row],[PROMEDIO]]=1,"SUFICIENTE","")))))</f>
        <v>BUENO</v>
      </c>
      <c r="H2359" s="5">
        <f>MAX(ActividadesCom[[#This Row],[PERÍODO 1]],ActividadesCom[[#This Row],[PERÍODO 2]],ActividadesCom[[#This Row],[PERÍODO 3]],ActividadesCom[[#This Row],[PERÍODO 4]],ActividadesCom[[#This Row],[PERÍODO 5]])</f>
        <v>20211</v>
      </c>
      <c r="I2359" s="6" t="s">
        <v>4051</v>
      </c>
      <c r="J2359" s="5">
        <v>20191</v>
      </c>
      <c r="K2359" s="5" t="s">
        <v>4010</v>
      </c>
      <c r="L2359" s="5">
        <f>IF(ActividadesCom[[#This Row],[NIVEL 1]]&lt;&gt;0,VLOOKUP(ActividadesCom[[#This Row],[NIVEL 1]],Catálogo!A:B,2,FALSE),"")</f>
        <v>2</v>
      </c>
      <c r="M2359" s="5">
        <v>1</v>
      </c>
      <c r="N2359" s="6" t="s">
        <v>3997</v>
      </c>
      <c r="O2359" s="5">
        <v>20183</v>
      </c>
      <c r="P2359" s="5" t="s">
        <v>4010</v>
      </c>
      <c r="Q2359" s="5">
        <f>IF(ActividadesCom[[#This Row],[NIVEL 2]]&lt;&gt;0,VLOOKUP(ActividadesCom[[#This Row],[NIVEL 2]],Catálogo!A:B,2,FALSE),"")</f>
        <v>2</v>
      </c>
      <c r="R2359" s="14">
        <v>1</v>
      </c>
      <c r="S2359" s="28" t="s">
        <v>4478</v>
      </c>
      <c r="T2359" s="14">
        <v>20211</v>
      </c>
      <c r="U2359" s="14" t="s">
        <v>4009</v>
      </c>
      <c r="V2359" s="5">
        <f>IF(ActividadesCom[[#This Row],[NIVEL 3]]&lt;&gt;0,VLOOKUP(ActividadesCom[[#This Row],[NIVEL 3]],Catálogo!A:B,2,FALSE),"")</f>
        <v>3</v>
      </c>
      <c r="W2359" s="14">
        <v>1</v>
      </c>
      <c r="X2359" s="6" t="s">
        <v>42</v>
      </c>
      <c r="Y2359" s="5">
        <v>20203</v>
      </c>
      <c r="Z2359" s="5" t="s">
        <v>4011</v>
      </c>
      <c r="AA2359" s="5">
        <f>IF(ActividadesCom[[#This Row],[NIVEL 4]]&lt;&gt;0,VLOOKUP(ActividadesCom[[#This Row],[NIVEL 4]],Catálogo!A:B,2,FALSE),"")</f>
        <v>1</v>
      </c>
      <c r="AB2359" s="5">
        <v>1</v>
      </c>
      <c r="AC2359" s="6" t="s">
        <v>42</v>
      </c>
      <c r="AD2359" s="5">
        <v>20183</v>
      </c>
      <c r="AE2359" s="5" t="s">
        <v>4009</v>
      </c>
      <c r="AF2359" s="5">
        <f>IF(ActividadesCom[[#This Row],[NIVEL 5]]&lt;&gt;0,VLOOKUP(ActividadesCom[[#This Row],[NIVEL 5]],Catálogo!A:B,2,FALSE),"")</f>
        <v>3</v>
      </c>
      <c r="AG2359" s="5">
        <v>1</v>
      </c>
      <c r="AH2359" s="2"/>
      <c r="AI2359" s="2"/>
    </row>
    <row r="2360" spans="1:35" ht="30" customHeight="1" x14ac:dyDescent="0.25">
      <c r="A2360" s="7">
        <v>18470322</v>
      </c>
      <c r="B2360" s="97" t="str">
        <f>VLOOKUP(ActividadesCom[[#This Row],[NO. DE CONTROL]],'LISTADO ESTUDIANTES'!A:C,3,FALSE)</f>
        <v>GONGORA RUIZ MIGUEL YAIR</v>
      </c>
      <c r="C2360" s="134" t="str">
        <f>VLOOKUP(ActividadesCom[[#This Row],[NO. DE CONTROL]],'LISTADO ESTUDIANTES'!A:B,2,FALSE)</f>
        <v>INGENIERIA EN ADMINISTRACION</v>
      </c>
      <c r="D2360" s="135" t="str">
        <f>VLOOKUP(ActividadesCom[[#This Row],[NO. DE CONTROL]],'LISTADO ESTUDIANTES'!A:D,4,FALSE)</f>
        <v>ACTIVO(A)</v>
      </c>
      <c r="E2360" s="136">
        <f>SUM(ActividadesCom[[#This Row],[CRÉD. 1]],ActividadesCom[[#This Row],[CRÉD. 2]],ActividadesCom[[#This Row],[CRÉD. 3]],ActividadesCom[[#This Row],[CRÉD. 4]],ActividadesCom[[#This Row],[CRÉD. 5]])</f>
        <v>5</v>
      </c>
      <c r="F2360" s="137">
        <f>IF(ActividadesCom[[#This Row],[ÚLTIMO SEMESTRE CON CRÉDITOS]]&gt;0,ROUND(AVERAGE(ActividadesCom[[#This Row],[VALOR NIVEL 5]],ActividadesCom[[#This Row],[VALOR NIVEL 4]],ActividadesCom[[#This Row],[VALOR NIVEL 3]],ActividadesCom[[#This Row],[VALOR NIVEL 2]],ActividadesCom[[#This Row],[VALOR NIVEL 1]]),0),"")</f>
        <v>2</v>
      </c>
      <c r="G2360" s="5" t="str">
        <f>IF(ActividadesCom[[#This Row],[PROMEDIO]]="","",IF(ActividadesCom[[#This Row],[PROMEDIO]]&gt;=4,"EXCELENTE",IF(ActividadesCom[[#This Row],[PROMEDIO]]&gt;=3,"NOTABLE",IF(ActividadesCom[[#This Row],[PROMEDIO]]&gt;=2,"BUENO",IF(ActividadesCom[[#This Row],[PROMEDIO]]=1,"SUFICIENTE","")))))</f>
        <v>BUENO</v>
      </c>
      <c r="H2360" s="5">
        <f>MAX(ActividadesCom[[#This Row],[PERÍODO 1]],ActividadesCom[[#This Row],[PERÍODO 2]],ActividadesCom[[#This Row],[PERÍODO 3]],ActividadesCom[[#This Row],[PERÍODO 4]],ActividadesCom[[#This Row],[PERÍODO 5]])</f>
        <v>20213</v>
      </c>
      <c r="I2360" s="6" t="s">
        <v>461</v>
      </c>
      <c r="J2360" s="5">
        <v>20183</v>
      </c>
      <c r="K2360" s="5" t="s">
        <v>4010</v>
      </c>
      <c r="L2360" s="5">
        <f>IF(ActividadesCom[[#This Row],[NIVEL 1]]&lt;&gt;0,VLOOKUP(ActividadesCom[[#This Row],[NIVEL 1]],Catálogo!A:B,2,FALSE),"")</f>
        <v>2</v>
      </c>
      <c r="M2360" s="5">
        <v>1</v>
      </c>
      <c r="N2360" s="9" t="s">
        <v>4532</v>
      </c>
      <c r="O2360" s="8">
        <v>20211</v>
      </c>
      <c r="P2360" s="8" t="s">
        <v>4010</v>
      </c>
      <c r="Q2360" s="5">
        <f>IF(ActividadesCom[[#This Row],[NIVEL 2]]&lt;&gt;0,VLOOKUP(ActividadesCom[[#This Row],[NIVEL 2]],Catálogo!A:B,2,FALSE),"")</f>
        <v>2</v>
      </c>
      <c r="R2360" s="13">
        <v>1</v>
      </c>
      <c r="S2360" s="121" t="s">
        <v>4532</v>
      </c>
      <c r="T2360" s="13">
        <v>20213</v>
      </c>
      <c r="U2360" s="13" t="s">
        <v>4010</v>
      </c>
      <c r="V2360" s="5">
        <f>IF(ActividadesCom[[#This Row],[NIVEL 3]]&lt;&gt;0,VLOOKUP(ActividadesCom[[#This Row],[NIVEL 3]],Catálogo!A:B,2,FALSE),"")</f>
        <v>2</v>
      </c>
      <c r="W2360" s="13">
        <v>1</v>
      </c>
      <c r="X2360" s="9" t="s">
        <v>818</v>
      </c>
      <c r="Y2360" s="8">
        <v>20191</v>
      </c>
      <c r="Z2360" s="5" t="s">
        <v>4010</v>
      </c>
      <c r="AA2360" s="5">
        <f>IF(ActividadesCom[[#This Row],[NIVEL 4]]&lt;&gt;0,VLOOKUP(ActividadesCom[[#This Row],[NIVEL 4]],Catálogo!A:B,2,FALSE),"")</f>
        <v>2</v>
      </c>
      <c r="AB2360" s="8">
        <v>1</v>
      </c>
      <c r="AC2360" s="9" t="s">
        <v>133</v>
      </c>
      <c r="AD2360" s="8">
        <v>20183</v>
      </c>
      <c r="AE2360" s="5" t="s">
        <v>4010</v>
      </c>
      <c r="AF2360" s="5">
        <f>IF(ActividadesCom[[#This Row],[NIVEL 5]]&lt;&gt;0,VLOOKUP(ActividadesCom[[#This Row],[NIVEL 5]],Catálogo!A:B,2,FALSE),"")</f>
        <v>2</v>
      </c>
      <c r="AG2360" s="8">
        <v>1</v>
      </c>
      <c r="AH2360" s="2"/>
      <c r="AI2360" s="2"/>
    </row>
    <row r="2361" spans="1:35" ht="30" customHeight="1" x14ac:dyDescent="0.25">
      <c r="A2361" s="7">
        <v>18470323</v>
      </c>
      <c r="B2361" s="97" t="str">
        <f>VLOOKUP(ActividadesCom[[#This Row],[NO. DE CONTROL]],'LISTADO ESTUDIANTES'!A:C,3,FALSE)</f>
        <v>TREJO UZCANGA LIZANDRO</v>
      </c>
      <c r="C2361" s="97" t="str">
        <f>VLOOKUP(ActividadesCom[[#This Row],[NO. DE CONTROL]],'LISTADO ESTUDIANTES'!A:B,2,FALSE)</f>
        <v>ARQUITECTURA</v>
      </c>
      <c r="D2361" s="18" t="str">
        <f>VLOOKUP(ActividadesCom[[#This Row],[NO. DE CONTROL]],'LISTADO ESTUDIANTES'!A:D,4,FALSE)</f>
        <v>ACTIVO(A)</v>
      </c>
      <c r="E2361" s="5">
        <f>SUM(ActividadesCom[[#This Row],[CRÉD. 1]],ActividadesCom[[#This Row],[CRÉD. 2]],ActividadesCom[[#This Row],[CRÉD. 3]],ActividadesCom[[#This Row],[CRÉD. 4]],ActividadesCom[[#This Row],[CRÉD. 5]])</f>
        <v>1</v>
      </c>
      <c r="F2361" s="17">
        <f>IF(ActividadesCom[[#This Row],[ÚLTIMO SEMESTRE CON CRÉDITOS]]&gt;0,ROUND(AVERAGE(ActividadesCom[[#This Row],[VALOR NIVEL 5]],ActividadesCom[[#This Row],[VALOR NIVEL 4]],ActividadesCom[[#This Row],[VALOR NIVEL 3]],ActividadesCom[[#This Row],[VALOR NIVEL 2]],ActividadesCom[[#This Row],[VALOR NIVEL 1]]),0),"")</f>
        <v>4</v>
      </c>
      <c r="G2361" s="5" t="str">
        <f>IF(ActividadesCom[[#This Row],[PROMEDIO]]="","",IF(ActividadesCom[[#This Row],[PROMEDIO]]&gt;=4,"EXCELENTE",IF(ActividadesCom[[#This Row],[PROMEDIO]]&gt;=3,"NOTABLE",IF(ActividadesCom[[#This Row],[PROMEDIO]]&gt;=2,"BUENO",IF(ActividadesCom[[#This Row],[PROMEDIO]]=1,"SUFICIENTE","")))))</f>
        <v>EXCELENTE</v>
      </c>
      <c r="H2361" s="5">
        <f>MAX(ActividadesCom[[#This Row],[PERÍODO 1]],ActividadesCom[[#This Row],[PERÍODO 2]],ActividadesCom[[#This Row],[PERÍODO 3]],ActividadesCom[[#This Row],[PERÍODO 4]],ActividadesCom[[#This Row],[PERÍODO 5]])</f>
        <v>20213</v>
      </c>
      <c r="I2361" s="6" t="s">
        <v>4695</v>
      </c>
      <c r="J2361" s="5">
        <v>20213</v>
      </c>
      <c r="K2361" s="5" t="s">
        <v>4008</v>
      </c>
      <c r="L2361" s="5">
        <f>IF(ActividadesCom[[#This Row],[NIVEL 1]]&lt;&gt;0,VLOOKUP(ActividadesCom[[#This Row],[NIVEL 1]],Catálogo!A:B,2,FALSE),"")</f>
        <v>4</v>
      </c>
      <c r="M2361" s="5">
        <v>1</v>
      </c>
      <c r="N2361" s="6"/>
      <c r="O2361" s="5"/>
      <c r="P2361" s="5"/>
      <c r="Q2361" s="5" t="str">
        <f>IF(ActividadesCom[[#This Row],[NIVEL 2]]&lt;&gt;0,VLOOKUP(ActividadesCom[[#This Row],[NIVEL 2]],Catálogo!A:B,2,FALSE),"")</f>
        <v/>
      </c>
      <c r="R2361" s="11"/>
      <c r="S2361" s="12"/>
      <c r="T2361" s="11"/>
      <c r="U2361" s="11"/>
      <c r="V2361" s="5" t="str">
        <f>IF(ActividadesCom[[#This Row],[NIVEL 3]]&lt;&gt;0,VLOOKUP(ActividadesCom[[#This Row],[NIVEL 3]],Catálogo!A:B,2,FALSE),"")</f>
        <v/>
      </c>
      <c r="W2361" s="11"/>
      <c r="X2361" s="6"/>
      <c r="Y2361" s="5"/>
      <c r="Z2361" s="5"/>
      <c r="AA2361" s="5" t="str">
        <f>IF(ActividadesCom[[#This Row],[NIVEL 4]]&lt;&gt;0,VLOOKUP(ActividadesCom[[#This Row],[NIVEL 4]],Catálogo!A:B,2,FALSE),"")</f>
        <v/>
      </c>
      <c r="AB2361" s="5"/>
      <c r="AC2361" s="6"/>
      <c r="AD2361" s="5"/>
      <c r="AE2361" s="5"/>
      <c r="AF2361" s="5" t="str">
        <f>IF(ActividadesCom[[#This Row],[NIVEL 5]]&lt;&gt;0,VLOOKUP(ActividadesCom[[#This Row],[NIVEL 5]],Catálogo!A:B,2,FALSE),"")</f>
        <v/>
      </c>
      <c r="AG2361" s="5"/>
      <c r="AH2361" s="2"/>
      <c r="AI2361" s="2"/>
    </row>
    <row r="2362" spans="1:35" ht="30" hidden="1" customHeight="1" x14ac:dyDescent="0.25">
      <c r="A2362" s="7">
        <v>18470324</v>
      </c>
      <c r="B2362" s="97" t="str">
        <f>VLOOKUP(ActividadesCom[[#This Row],[NO. DE CONTROL]],'LISTADO ESTUDIANTES'!A:C,3,FALSE)</f>
        <v>CHE ESTAU JUAN ALEJANDRO</v>
      </c>
      <c r="C2362" s="97" t="str">
        <f>VLOOKUP(ActividadesCom[[#This Row],[NO. DE CONTROL]],'LISTADO ESTUDIANTES'!A:B,2,FALSE)</f>
        <v>ARQUITECTURA</v>
      </c>
      <c r="D2362" s="18" t="str">
        <f>VLOOKUP(ActividadesCom[[#This Row],[NO. DE CONTROL]],'LISTADO ESTUDIANTES'!A:D,4,FALSE)</f>
        <v>BAJA</v>
      </c>
      <c r="E2362" s="5">
        <f>SUM(ActividadesCom[[#This Row],[CRÉD. 1]],ActividadesCom[[#This Row],[CRÉD. 2]],ActividadesCom[[#This Row],[CRÉD. 3]],ActividadesCom[[#This Row],[CRÉD. 4]],ActividadesCom[[#This Row],[CRÉD. 5]])</f>
        <v>1</v>
      </c>
      <c r="F2362" s="17">
        <f>IF(ActividadesCom[[#This Row],[ÚLTIMO SEMESTRE CON CRÉDITOS]]&gt;0,ROUND(AVERAGE(ActividadesCom[[#This Row],[VALOR NIVEL 5]],ActividadesCom[[#This Row],[VALOR NIVEL 4]],ActividadesCom[[#This Row],[VALOR NIVEL 3]],ActividadesCom[[#This Row],[VALOR NIVEL 2]],ActividadesCom[[#This Row],[VALOR NIVEL 1]]),0),"")</f>
        <v>2</v>
      </c>
      <c r="G2362" s="5" t="str">
        <f>IF(ActividadesCom[[#This Row],[PROMEDIO]]="","",IF(ActividadesCom[[#This Row],[PROMEDIO]]&gt;=4,"EXCELENTE",IF(ActividadesCom[[#This Row],[PROMEDIO]]&gt;=3,"NOTABLE",IF(ActividadesCom[[#This Row],[PROMEDIO]]&gt;=2,"BUENO",IF(ActividadesCom[[#This Row],[PROMEDIO]]=1,"SUFICIENTE","")))))</f>
        <v>BUENO</v>
      </c>
      <c r="H2362" s="5">
        <f>MAX(ActividadesCom[[#This Row],[PERÍODO 1]],ActividadesCom[[#This Row],[PERÍODO 2]],ActividadesCom[[#This Row],[PERÍODO 3]],ActividadesCom[[#This Row],[PERÍODO 4]],ActividadesCom[[#This Row],[PERÍODO 5]])</f>
        <v>20183</v>
      </c>
      <c r="I2362" s="6" t="s">
        <v>3997</v>
      </c>
      <c r="J2362" s="5">
        <v>20183</v>
      </c>
      <c r="K2362" s="5" t="s">
        <v>4010</v>
      </c>
      <c r="L2362" s="5">
        <f>IF(ActividadesCom[[#This Row],[NIVEL 1]]&lt;&gt;0,VLOOKUP(ActividadesCom[[#This Row],[NIVEL 1]],Catálogo!A:B,2,FALSE),"")</f>
        <v>2</v>
      </c>
      <c r="M2362" s="5">
        <v>1</v>
      </c>
      <c r="N2362" s="6"/>
      <c r="O2362" s="5"/>
      <c r="P2362" s="5"/>
      <c r="Q2362" s="5" t="str">
        <f>IF(ActividadesCom[[#This Row],[NIVEL 2]]&lt;&gt;0,VLOOKUP(ActividadesCom[[#This Row],[NIVEL 2]],Catálogo!A:B,2,FALSE),"")</f>
        <v/>
      </c>
      <c r="R2362" s="14"/>
      <c r="S2362" s="28"/>
      <c r="T2362" s="14"/>
      <c r="U2362" s="14"/>
      <c r="V2362" s="5" t="str">
        <f>IF(ActividadesCom[[#This Row],[NIVEL 3]]&lt;&gt;0,VLOOKUP(ActividadesCom[[#This Row],[NIVEL 3]],Catálogo!A:B,2,FALSE),"")</f>
        <v/>
      </c>
      <c r="W2362" s="14"/>
      <c r="X2362" s="6"/>
      <c r="Y2362" s="5"/>
      <c r="Z2362" s="5"/>
      <c r="AA2362" s="5" t="str">
        <f>IF(ActividadesCom[[#This Row],[NIVEL 4]]&lt;&gt;0,VLOOKUP(ActividadesCom[[#This Row],[NIVEL 4]],Catálogo!A:B,2,FALSE),"")</f>
        <v/>
      </c>
      <c r="AB2362" s="5"/>
      <c r="AC2362" s="6"/>
      <c r="AD2362" s="5"/>
      <c r="AE2362" s="5"/>
      <c r="AF2362" s="5" t="str">
        <f>IF(ActividadesCom[[#This Row],[NIVEL 5]]&lt;&gt;0,VLOOKUP(ActividadesCom[[#This Row],[NIVEL 5]],Catálogo!A:B,2,FALSE),"")</f>
        <v/>
      </c>
      <c r="AG2362" s="5"/>
      <c r="AH2362" s="2"/>
      <c r="AI2362" s="2"/>
    </row>
    <row r="2363" spans="1:35" ht="30" hidden="1" customHeight="1" x14ac:dyDescent="0.25">
      <c r="A2363" s="7">
        <v>18470325</v>
      </c>
      <c r="B2363" s="97" t="str">
        <f>VLOOKUP(ActividadesCom[[#This Row],[NO. DE CONTROL]],'LISTADO ESTUDIANTES'!A:C,3,FALSE)</f>
        <v>TORRES PEREZ MAYRA AURORA</v>
      </c>
      <c r="C2363" s="97" t="str">
        <f>VLOOKUP(ActividadesCom[[#This Row],[NO. DE CONTROL]],'LISTADO ESTUDIANTES'!A:B,2,FALSE)</f>
        <v>INGENIERIA EN ADMINISTRACION</v>
      </c>
      <c r="D2363" s="18" t="str">
        <f>VLOOKUP(ActividadesCom[[#This Row],[NO. DE CONTROL]],'LISTADO ESTUDIANTES'!A:D,4,FALSE)</f>
        <v>BAJA</v>
      </c>
      <c r="E2363" s="5">
        <f>SUM(ActividadesCom[[#This Row],[CRÉD. 1]],ActividadesCom[[#This Row],[CRÉD. 2]],ActividadesCom[[#This Row],[CRÉD. 3]],ActividadesCom[[#This Row],[CRÉD. 4]],ActividadesCom[[#This Row],[CRÉD. 5]])</f>
        <v>2</v>
      </c>
      <c r="F2363" s="17">
        <f>IF(ActividadesCom[[#This Row],[ÚLTIMO SEMESTRE CON CRÉDITOS]]&gt;0,ROUND(AVERAGE(ActividadesCom[[#This Row],[VALOR NIVEL 5]],ActividadesCom[[#This Row],[VALOR NIVEL 4]],ActividadesCom[[#This Row],[VALOR NIVEL 3]],ActividadesCom[[#This Row],[VALOR NIVEL 2]],ActividadesCom[[#This Row],[VALOR NIVEL 1]]),0),"")</f>
        <v>3</v>
      </c>
      <c r="G2363" s="5" t="str">
        <f>IF(ActividadesCom[[#This Row],[PROMEDIO]]="","",IF(ActividadesCom[[#This Row],[PROMEDIO]]&gt;=4,"EXCELENTE",IF(ActividadesCom[[#This Row],[PROMEDIO]]&gt;=3,"NOTABLE",IF(ActividadesCom[[#This Row],[PROMEDIO]]&gt;=2,"BUENO",IF(ActividadesCom[[#This Row],[PROMEDIO]]=1,"SUFICIENTE","")))))</f>
        <v>NOTABLE</v>
      </c>
      <c r="H2363" s="5">
        <f>MAX(ActividadesCom[[#This Row],[PERÍODO 1]],ActividadesCom[[#This Row],[PERÍODO 2]],ActividadesCom[[#This Row],[PERÍODO 3]],ActividadesCom[[#This Row],[PERÍODO 4]],ActividadesCom[[#This Row],[PERÍODO 5]])</f>
        <v>20201</v>
      </c>
      <c r="I2363" s="6"/>
      <c r="J2363" s="5"/>
      <c r="K2363" s="5"/>
      <c r="L2363" s="5" t="str">
        <f>IF(ActividadesCom[[#This Row],[NIVEL 1]]&lt;&gt;0,VLOOKUP(ActividadesCom[[#This Row],[NIVEL 1]],Catálogo!A:B,2,FALSE),"")</f>
        <v/>
      </c>
      <c r="M2363" s="5"/>
      <c r="N2363" s="6"/>
      <c r="O2363" s="5"/>
      <c r="P2363" s="5"/>
      <c r="Q2363" s="5" t="str">
        <f>IF(ActividadesCom[[#This Row],[NIVEL 2]]&lt;&gt;0,VLOOKUP(ActividadesCom[[#This Row],[NIVEL 2]],Catálogo!A:B,2,FALSE),"")</f>
        <v/>
      </c>
      <c r="R2363" s="11"/>
      <c r="S2363" s="12"/>
      <c r="T2363" s="11"/>
      <c r="U2363" s="11"/>
      <c r="V2363" s="5" t="str">
        <f>IF(ActividadesCom[[#This Row],[NIVEL 3]]&lt;&gt;0,VLOOKUP(ActividadesCom[[#This Row],[NIVEL 3]],Catálogo!A:B,2,FALSE),"")</f>
        <v/>
      </c>
      <c r="W2363" s="11"/>
      <c r="X2363" s="6" t="s">
        <v>2763</v>
      </c>
      <c r="Y2363" s="5">
        <v>20201</v>
      </c>
      <c r="Z2363" s="5" t="s">
        <v>4010</v>
      </c>
      <c r="AA2363" s="5">
        <f>IF(ActividadesCom[[#This Row],[NIVEL 4]]&lt;&gt;0,VLOOKUP(ActividadesCom[[#This Row],[NIVEL 4]],Catálogo!A:B,2,FALSE),"")</f>
        <v>2</v>
      </c>
      <c r="AB2363" s="5">
        <v>1</v>
      </c>
      <c r="AC2363" s="6" t="s">
        <v>31</v>
      </c>
      <c r="AD2363" s="5">
        <v>20183</v>
      </c>
      <c r="AE2363" s="5" t="s">
        <v>4009</v>
      </c>
      <c r="AF2363" s="5">
        <f>IF(ActividadesCom[[#This Row],[NIVEL 5]]&lt;&gt;0,VLOOKUP(ActividadesCom[[#This Row],[NIVEL 5]],Catálogo!A:B,2,FALSE),"")</f>
        <v>3</v>
      </c>
      <c r="AG2363" s="5">
        <v>1</v>
      </c>
      <c r="AH2363" s="2"/>
      <c r="AI2363" s="2"/>
    </row>
    <row r="2364" spans="1:35" ht="30" hidden="1" customHeight="1" x14ac:dyDescent="0.25">
      <c r="A2364" s="7">
        <v>18470326</v>
      </c>
      <c r="B2364" s="97" t="str">
        <f>VLOOKUP(ActividadesCom[[#This Row],[NO. DE CONTROL]],'LISTADO ESTUDIANTES'!A:C,3,FALSE)</f>
        <v>ROMAN ESTRADA SANTOS</v>
      </c>
      <c r="C2364" s="97" t="str">
        <f>VLOOKUP(ActividadesCom[[#This Row],[NO. DE CONTROL]],'LISTADO ESTUDIANTES'!A:B,2,FALSE)</f>
        <v>INGENIERIA MECANICA</v>
      </c>
      <c r="D2364" s="18" t="str">
        <f>VLOOKUP(ActividadesCom[[#This Row],[NO. DE CONTROL]],'LISTADO ESTUDIANTES'!A:D,4,FALSE)</f>
        <v>BAJA</v>
      </c>
      <c r="E2364" s="5">
        <f>SUM(ActividadesCom[[#This Row],[CRÉD. 1]],ActividadesCom[[#This Row],[CRÉD. 2]],ActividadesCom[[#This Row],[CRÉD. 3]],ActividadesCom[[#This Row],[CRÉD. 4]],ActividadesCom[[#This Row],[CRÉD. 5]])</f>
        <v>1</v>
      </c>
      <c r="F2364" s="17">
        <f>IF(ActividadesCom[[#This Row],[ÚLTIMO SEMESTRE CON CRÉDITOS]]&gt;0,ROUND(AVERAGE(ActividadesCom[[#This Row],[VALOR NIVEL 5]],ActividadesCom[[#This Row],[VALOR NIVEL 4]],ActividadesCom[[#This Row],[VALOR NIVEL 3]],ActividadesCom[[#This Row],[VALOR NIVEL 2]],ActividadesCom[[#This Row],[VALOR NIVEL 1]]),0),"")</f>
        <v>2</v>
      </c>
      <c r="G2364" s="5" t="str">
        <f>IF(ActividadesCom[[#This Row],[PROMEDIO]]="","",IF(ActividadesCom[[#This Row],[PROMEDIO]]&gt;=4,"EXCELENTE",IF(ActividadesCom[[#This Row],[PROMEDIO]]&gt;=3,"NOTABLE",IF(ActividadesCom[[#This Row],[PROMEDIO]]&gt;=2,"BUENO",IF(ActividadesCom[[#This Row],[PROMEDIO]]=1,"SUFICIENTE","")))))</f>
        <v>BUENO</v>
      </c>
      <c r="H2364" s="5">
        <f>MAX(ActividadesCom[[#This Row],[PERÍODO 1]],ActividadesCom[[#This Row],[PERÍODO 2]],ActividadesCom[[#This Row],[PERÍODO 3]],ActividadesCom[[#This Row],[PERÍODO 4]],ActividadesCom[[#This Row],[PERÍODO 5]])</f>
        <v>20183</v>
      </c>
      <c r="I2364" s="6"/>
      <c r="J2364" s="5"/>
      <c r="K2364" s="5"/>
      <c r="L2364" s="5" t="str">
        <f>IF(ActividadesCom[[#This Row],[NIVEL 1]]&lt;&gt;0,VLOOKUP(ActividadesCom[[#This Row],[NIVEL 1]],Catálogo!A:B,2,FALSE),"")</f>
        <v/>
      </c>
      <c r="M2364" s="5"/>
      <c r="N2364" s="6"/>
      <c r="O2364" s="5"/>
      <c r="P2364" s="5"/>
      <c r="Q2364" s="5" t="str">
        <f>IF(ActividadesCom[[#This Row],[NIVEL 2]]&lt;&gt;0,VLOOKUP(ActividadesCom[[#This Row],[NIVEL 2]],Catálogo!A:B,2,FALSE),"")</f>
        <v/>
      </c>
      <c r="R2364" s="5"/>
      <c r="S2364" s="6"/>
      <c r="T2364" s="5"/>
      <c r="U2364" s="5"/>
      <c r="V2364" s="5" t="str">
        <f>IF(ActividadesCom[[#This Row],[NIVEL 3]]&lt;&gt;0,VLOOKUP(ActividadesCom[[#This Row],[NIVEL 3]],Catálogo!A:B,2,FALSE),"")</f>
        <v/>
      </c>
      <c r="W2364" s="5"/>
      <c r="X2364" s="6"/>
      <c r="Y2364" s="5"/>
      <c r="Z2364" s="5"/>
      <c r="AA2364" s="5" t="str">
        <f>IF(ActividadesCom[[#This Row],[NIVEL 4]]&lt;&gt;0,VLOOKUP(ActividadesCom[[#This Row],[NIVEL 4]],Catálogo!A:B,2,FALSE),"")</f>
        <v/>
      </c>
      <c r="AB2364" s="5"/>
      <c r="AC2364" s="6" t="s">
        <v>133</v>
      </c>
      <c r="AD2364" s="5">
        <v>20183</v>
      </c>
      <c r="AE2364" s="5" t="s">
        <v>4010</v>
      </c>
      <c r="AF2364" s="5">
        <f>IF(ActividadesCom[[#This Row],[NIVEL 5]]&lt;&gt;0,VLOOKUP(ActividadesCom[[#This Row],[NIVEL 5]],Catálogo!A:B,2,FALSE),"")</f>
        <v>2</v>
      </c>
      <c r="AG2364" s="5">
        <v>1</v>
      </c>
      <c r="AH2364" s="2"/>
      <c r="AI2364" s="2"/>
    </row>
    <row r="2365" spans="1:35" ht="30" customHeight="1" x14ac:dyDescent="0.25">
      <c r="A2365" s="7">
        <v>18470327</v>
      </c>
      <c r="B2365" s="97" t="str">
        <f>VLOOKUP(ActividadesCom[[#This Row],[NO. DE CONTROL]],'LISTADO ESTUDIANTES'!A:C,3,FALSE)</f>
        <v>MEJIA DURAN JUAN MANUEL</v>
      </c>
      <c r="C2365" s="97" t="str">
        <f>VLOOKUP(ActividadesCom[[#This Row],[NO. DE CONTROL]],'LISTADO ESTUDIANTES'!A:B,2,FALSE)</f>
        <v>INGENIERIA QUIMICA</v>
      </c>
      <c r="D2365" s="18" t="str">
        <f>VLOOKUP(ActividadesCom[[#This Row],[NO. DE CONTROL]],'LISTADO ESTUDIANTES'!A:D,4,FALSE)</f>
        <v>ACTIVO(A)</v>
      </c>
      <c r="E2365" s="5">
        <f>SUM(ActividadesCom[[#This Row],[CRÉD. 1]],ActividadesCom[[#This Row],[CRÉD. 2]],ActividadesCom[[#This Row],[CRÉD. 3]],ActividadesCom[[#This Row],[CRÉD. 4]],ActividadesCom[[#This Row],[CRÉD. 5]])</f>
        <v>5</v>
      </c>
      <c r="F2365" s="17">
        <f>IF(ActividadesCom[[#This Row],[ÚLTIMO SEMESTRE CON CRÉDITOS]]&gt;0,ROUND(AVERAGE(ActividadesCom[[#This Row],[VALOR NIVEL 5]],ActividadesCom[[#This Row],[VALOR NIVEL 4]],ActividadesCom[[#This Row],[VALOR NIVEL 3]],ActividadesCom[[#This Row],[VALOR NIVEL 2]],ActividadesCom[[#This Row],[VALOR NIVEL 1]]),0),"")</f>
        <v>2</v>
      </c>
      <c r="G2365" s="5" t="str">
        <f>IF(ActividadesCom[[#This Row],[PROMEDIO]]="","",IF(ActividadesCom[[#This Row],[PROMEDIO]]&gt;=4,"EXCELENTE",IF(ActividadesCom[[#This Row],[PROMEDIO]]&gt;=3,"NOTABLE",IF(ActividadesCom[[#This Row],[PROMEDIO]]&gt;=2,"BUENO",IF(ActividadesCom[[#This Row],[PROMEDIO]]=1,"SUFICIENTE","")))))</f>
        <v>BUENO</v>
      </c>
      <c r="H2365" s="5">
        <f>MAX(ActividadesCom[[#This Row],[PERÍODO 1]],ActividadesCom[[#This Row],[PERÍODO 2]],ActividadesCom[[#This Row],[PERÍODO 3]],ActividadesCom[[#This Row],[PERÍODO 4]],ActividadesCom[[#This Row],[PERÍODO 5]])</f>
        <v>20211</v>
      </c>
      <c r="I2365" s="6" t="s">
        <v>3509</v>
      </c>
      <c r="J2365" s="5">
        <v>20183</v>
      </c>
      <c r="K2365" s="5" t="s">
        <v>4010</v>
      </c>
      <c r="L2365" s="5">
        <f>IF(ActividadesCom[[#This Row],[NIVEL 1]]&lt;&gt;0,VLOOKUP(ActividadesCom[[#This Row],[NIVEL 1]],Catálogo!A:B,2,FALSE),"")</f>
        <v>2</v>
      </c>
      <c r="M2365" s="5">
        <v>1</v>
      </c>
      <c r="N2365" s="6" t="s">
        <v>4102</v>
      </c>
      <c r="O2365" s="5">
        <v>20203</v>
      </c>
      <c r="P2365" s="5" t="s">
        <v>4010</v>
      </c>
      <c r="Q2365" s="5">
        <f>IF(ActividadesCom[[#This Row],[NIVEL 2]]&lt;&gt;0,VLOOKUP(ActividadesCom[[#This Row],[NIVEL 2]],Catálogo!A:B,2,FALSE),"")</f>
        <v>2</v>
      </c>
      <c r="R2365" s="5">
        <v>1</v>
      </c>
      <c r="S2365" s="6" t="s">
        <v>4555</v>
      </c>
      <c r="T2365" s="5">
        <v>20211</v>
      </c>
      <c r="U2365" s="5" t="s">
        <v>4008</v>
      </c>
      <c r="V2365" s="5">
        <f>IF(ActividadesCom[[#This Row],[NIVEL 3]]&lt;&gt;0,VLOOKUP(ActividadesCom[[#This Row],[NIVEL 3]],Catálogo!A:B,2,FALSE),"")</f>
        <v>4</v>
      </c>
      <c r="W2365" s="5">
        <v>1</v>
      </c>
      <c r="X2365" s="6" t="s">
        <v>42</v>
      </c>
      <c r="Y2365" s="5">
        <v>20191</v>
      </c>
      <c r="Z2365" s="5" t="s">
        <v>4010</v>
      </c>
      <c r="AA2365" s="5">
        <f>IF(ActividadesCom[[#This Row],[NIVEL 4]]&lt;&gt;0,VLOOKUP(ActividadesCom[[#This Row],[NIVEL 4]],Catálogo!A:B,2,FALSE),"")</f>
        <v>2</v>
      </c>
      <c r="AB2365" s="5">
        <v>1</v>
      </c>
      <c r="AC2365" s="6" t="s">
        <v>31</v>
      </c>
      <c r="AD2365" s="5">
        <v>20183</v>
      </c>
      <c r="AE2365" s="5" t="s">
        <v>4010</v>
      </c>
      <c r="AF2365" s="5">
        <f>IF(ActividadesCom[[#This Row],[NIVEL 5]]&lt;&gt;0,VLOOKUP(ActividadesCom[[#This Row],[NIVEL 5]],Catálogo!A:B,2,FALSE),"")</f>
        <v>2</v>
      </c>
      <c r="AG2365" s="5">
        <v>1</v>
      </c>
      <c r="AH2365" s="2"/>
      <c r="AI2365" s="2"/>
    </row>
    <row r="2366" spans="1:35" ht="30" customHeight="1" x14ac:dyDescent="0.25">
      <c r="A2366" s="7">
        <v>18470328</v>
      </c>
      <c r="B2366" s="97" t="str">
        <f>VLOOKUP(ActividadesCom[[#This Row],[NO. DE CONTROL]],'LISTADO ESTUDIANTES'!A:C,3,FALSE)</f>
        <v>OTOLAZA XEQUE JORGE AIRAM</v>
      </c>
      <c r="C2366" s="134" t="str">
        <f>VLOOKUP(ActividadesCom[[#This Row],[NO. DE CONTROL]],'LISTADO ESTUDIANTES'!A:B,2,FALSE)</f>
        <v>INGENIERIA EN ADMINISTRACION</v>
      </c>
      <c r="D2366" s="135" t="str">
        <f>VLOOKUP(ActividadesCom[[#This Row],[NO. DE CONTROL]],'LISTADO ESTUDIANTES'!A:D,4,FALSE)</f>
        <v>ACTIVO(A)</v>
      </c>
      <c r="E2366" s="136">
        <f>SUM(ActividadesCom[[#This Row],[CRÉD. 1]],ActividadesCom[[#This Row],[CRÉD. 2]],ActividadesCom[[#This Row],[CRÉD. 3]],ActividadesCom[[#This Row],[CRÉD. 4]],ActividadesCom[[#This Row],[CRÉD. 5]])</f>
        <v>5</v>
      </c>
      <c r="F2366" s="137">
        <f>IF(ActividadesCom[[#This Row],[ÚLTIMO SEMESTRE CON CRÉDITOS]]&gt;0,ROUND(AVERAGE(ActividadesCom[[#This Row],[VALOR NIVEL 5]],ActividadesCom[[#This Row],[VALOR NIVEL 4]],ActividadesCom[[#This Row],[VALOR NIVEL 3]],ActividadesCom[[#This Row],[VALOR NIVEL 2]],ActividadesCom[[#This Row],[VALOR NIVEL 1]]),0),"")</f>
        <v>3</v>
      </c>
      <c r="G2366" s="5" t="str">
        <f>IF(ActividadesCom[[#This Row],[PROMEDIO]]="","",IF(ActividadesCom[[#This Row],[PROMEDIO]]&gt;=4,"EXCELENTE",IF(ActividadesCom[[#This Row],[PROMEDIO]]&gt;=3,"NOTABLE",IF(ActividadesCom[[#This Row],[PROMEDIO]]&gt;=2,"BUENO",IF(ActividadesCom[[#This Row],[PROMEDIO]]=1,"SUFICIENTE","")))))</f>
        <v>NOTABLE</v>
      </c>
      <c r="H2366" s="5">
        <f>MAX(ActividadesCom[[#This Row],[PERÍODO 1]],ActividadesCom[[#This Row],[PERÍODO 2]],ActividadesCom[[#This Row],[PERÍODO 3]],ActividadesCom[[#This Row],[PERÍODO 4]],ActividadesCom[[#This Row],[PERÍODO 5]])</f>
        <v>20213</v>
      </c>
      <c r="I2366" s="6" t="s">
        <v>461</v>
      </c>
      <c r="J2366" s="5">
        <v>20183</v>
      </c>
      <c r="K2366" s="5" t="s">
        <v>4010</v>
      </c>
      <c r="L2366" s="5">
        <f>IF(ActividadesCom[[#This Row],[NIVEL 1]]&lt;&gt;0,VLOOKUP(ActividadesCom[[#This Row],[NIVEL 1]],Catálogo!A:B,2,FALSE),"")</f>
        <v>2</v>
      </c>
      <c r="M2366" s="5">
        <v>1</v>
      </c>
      <c r="N2366" s="6" t="s">
        <v>4532</v>
      </c>
      <c r="O2366" s="5">
        <v>20211</v>
      </c>
      <c r="P2366" s="5" t="s">
        <v>4010</v>
      </c>
      <c r="Q2366" s="5">
        <f>IF(ActividadesCom[[#This Row],[NIVEL 2]]&lt;&gt;0,VLOOKUP(ActividadesCom[[#This Row],[NIVEL 2]],Catálogo!A:B,2,FALSE),"")</f>
        <v>2</v>
      </c>
      <c r="R2366" s="14">
        <v>1</v>
      </c>
      <c r="S2366" s="28" t="s">
        <v>4532</v>
      </c>
      <c r="T2366" s="14">
        <v>20213</v>
      </c>
      <c r="U2366" s="14" t="s">
        <v>4010</v>
      </c>
      <c r="V2366" s="5">
        <f>IF(ActividadesCom[[#This Row],[NIVEL 3]]&lt;&gt;0,VLOOKUP(ActividadesCom[[#This Row],[NIVEL 3]],Catálogo!A:B,2,FALSE),"")</f>
        <v>2</v>
      </c>
      <c r="W2366" s="14">
        <v>1</v>
      </c>
      <c r="X2366" s="6" t="s">
        <v>31</v>
      </c>
      <c r="Y2366" s="5">
        <v>20181</v>
      </c>
      <c r="Z2366" s="5" t="s">
        <v>4008</v>
      </c>
      <c r="AA2366" s="5">
        <f>IF(ActividadesCom[[#This Row],[NIVEL 4]]&lt;&gt;0,VLOOKUP(ActividadesCom[[#This Row],[NIVEL 4]],Catálogo!A:B,2,FALSE),"")</f>
        <v>4</v>
      </c>
      <c r="AB2366" s="5">
        <v>1</v>
      </c>
      <c r="AC2366" s="6" t="s">
        <v>42</v>
      </c>
      <c r="AD2366" s="5">
        <v>20191</v>
      </c>
      <c r="AE2366" s="5" t="s">
        <v>4009</v>
      </c>
      <c r="AF2366" s="5">
        <f>IF(ActividadesCom[[#This Row],[NIVEL 5]]&lt;&gt;0,VLOOKUP(ActividadesCom[[#This Row],[NIVEL 5]],Catálogo!A:B,2,FALSE),"")</f>
        <v>3</v>
      </c>
      <c r="AG2366" s="5">
        <v>1</v>
      </c>
      <c r="AH2366" s="2"/>
      <c r="AI2366" s="2"/>
    </row>
    <row r="2367" spans="1:35" ht="30" hidden="1" customHeight="1" x14ac:dyDescent="0.25">
      <c r="A2367" s="7">
        <v>18470329</v>
      </c>
      <c r="B2367" s="97" t="str">
        <f>VLOOKUP(ActividadesCom[[#This Row],[NO. DE CONTROL]],'LISTADO ESTUDIANTES'!A:C,3,FALSE)</f>
        <v>MEDINA LEONIDES GUILLERMO ALBERTO</v>
      </c>
      <c r="C2367" s="97" t="str">
        <f>VLOOKUP(ActividadesCom[[#This Row],[NO. DE CONTROL]],'LISTADO ESTUDIANTES'!A:B,2,FALSE)</f>
        <v>INGENIERIA AMBIENTAL</v>
      </c>
      <c r="D2367" s="18" t="str">
        <f>VLOOKUP(ActividadesCom[[#This Row],[NO. DE CONTROL]],'LISTADO ESTUDIANTES'!A:D,4,FALSE)</f>
        <v>BAJA</v>
      </c>
      <c r="E2367" s="5">
        <f>SUM(ActividadesCom[[#This Row],[CRÉD. 1]],ActividadesCom[[#This Row],[CRÉD. 2]],ActividadesCom[[#This Row],[CRÉD. 3]],ActividadesCom[[#This Row],[CRÉD. 4]],ActividadesCom[[#This Row],[CRÉD. 5]])</f>
        <v>0</v>
      </c>
      <c r="F2367" s="17" t="str">
        <f>IF(ActividadesCom[[#This Row],[ÚLTIMO SEMESTRE CON CRÉDITOS]]&gt;0,ROUND(AVERAGE(ActividadesCom[[#This Row],[VALOR NIVEL 5]],ActividadesCom[[#This Row],[VALOR NIVEL 4]],ActividadesCom[[#This Row],[VALOR NIVEL 3]],ActividadesCom[[#This Row],[VALOR NIVEL 2]],ActividadesCom[[#This Row],[VALOR NIVEL 1]]),0),"")</f>
        <v/>
      </c>
      <c r="G2367" s="5" t="str">
        <f>IF(ActividadesCom[[#This Row],[PROMEDIO]]="","",IF(ActividadesCom[[#This Row],[PROMEDIO]]&gt;=4,"EXCELENTE",IF(ActividadesCom[[#This Row],[PROMEDIO]]&gt;=3,"NOTABLE",IF(ActividadesCom[[#This Row],[PROMEDIO]]&gt;=2,"BUENO",IF(ActividadesCom[[#This Row],[PROMEDIO]]=1,"SUFICIENTE","")))))</f>
        <v/>
      </c>
      <c r="H2367" s="5">
        <f>MAX(ActividadesCom[[#This Row],[PERÍODO 1]],ActividadesCom[[#This Row],[PERÍODO 2]],ActividadesCom[[#This Row],[PERÍODO 3]],ActividadesCom[[#This Row],[PERÍODO 4]],ActividadesCom[[#This Row],[PERÍODO 5]])</f>
        <v>0</v>
      </c>
      <c r="I2367" s="6"/>
      <c r="J2367" s="5"/>
      <c r="K2367" s="5"/>
      <c r="L2367" s="5" t="str">
        <f>IF(ActividadesCom[[#This Row],[NIVEL 1]]&lt;&gt;0,VLOOKUP(ActividadesCom[[#This Row],[NIVEL 1]],Catálogo!A:B,2,FALSE),"")</f>
        <v/>
      </c>
      <c r="M2367" s="5"/>
      <c r="N2367" s="6"/>
      <c r="O2367" s="5"/>
      <c r="P2367" s="5"/>
      <c r="Q2367" s="5" t="str">
        <f>IF(ActividadesCom[[#This Row],[NIVEL 2]]&lt;&gt;0,VLOOKUP(ActividadesCom[[#This Row],[NIVEL 2]],Catálogo!A:B,2,FALSE),"")</f>
        <v/>
      </c>
      <c r="R2367" s="14"/>
      <c r="S2367" s="28"/>
      <c r="T2367" s="14"/>
      <c r="U2367" s="14"/>
      <c r="V2367" s="5" t="str">
        <f>IF(ActividadesCom[[#This Row],[NIVEL 3]]&lt;&gt;0,VLOOKUP(ActividadesCom[[#This Row],[NIVEL 3]],Catálogo!A:B,2,FALSE),"")</f>
        <v/>
      </c>
      <c r="W2367" s="14"/>
      <c r="X2367" s="6"/>
      <c r="Y2367" s="5"/>
      <c r="Z2367" s="5"/>
      <c r="AA2367" s="5" t="str">
        <f>IF(ActividadesCom[[#This Row],[NIVEL 4]]&lt;&gt;0,VLOOKUP(ActividadesCom[[#This Row],[NIVEL 4]],Catálogo!A:B,2,FALSE),"")</f>
        <v/>
      </c>
      <c r="AB2367" s="5"/>
      <c r="AC2367" s="6"/>
      <c r="AD2367" s="5"/>
      <c r="AE2367" s="5"/>
      <c r="AF2367" s="5" t="str">
        <f>IF(ActividadesCom[[#This Row],[NIVEL 5]]&lt;&gt;0,VLOOKUP(ActividadesCom[[#This Row],[NIVEL 5]],Catálogo!A:B,2,FALSE),"")</f>
        <v/>
      </c>
      <c r="AG2367" s="5"/>
      <c r="AH2367" s="2"/>
      <c r="AI2367" s="2"/>
    </row>
    <row r="2368" spans="1:35" ht="30" hidden="1" customHeight="1" x14ac:dyDescent="0.25">
      <c r="A2368" s="7">
        <v>18470330</v>
      </c>
      <c r="B2368" s="97" t="str">
        <f>VLOOKUP(ActividadesCom[[#This Row],[NO. DE CONTROL]],'LISTADO ESTUDIANTES'!A:C,3,FALSE)</f>
        <v>HAAS PEREZ EMANUEL IVAN</v>
      </c>
      <c r="C2368" s="97" t="str">
        <f>VLOOKUP(ActividadesCom[[#This Row],[NO. DE CONTROL]],'LISTADO ESTUDIANTES'!A:B,2,FALSE)</f>
        <v>INGENIERIA INDUSTRIAL</v>
      </c>
      <c r="D2368" s="18" t="str">
        <f>VLOOKUP(ActividadesCom[[#This Row],[NO. DE CONTROL]],'LISTADO ESTUDIANTES'!A:D,4,FALSE)</f>
        <v>BAJA</v>
      </c>
      <c r="E2368" s="5">
        <f>SUM(ActividadesCom[[#This Row],[CRÉD. 1]],ActividadesCom[[#This Row],[CRÉD. 2]],ActividadesCom[[#This Row],[CRÉD. 3]],ActividadesCom[[#This Row],[CRÉD. 4]],ActividadesCom[[#This Row],[CRÉD. 5]])</f>
        <v>0</v>
      </c>
      <c r="F2368" s="17" t="str">
        <f>IF(ActividadesCom[[#This Row],[ÚLTIMO SEMESTRE CON CRÉDITOS]]&gt;0,ROUND(AVERAGE(ActividadesCom[[#This Row],[VALOR NIVEL 5]],ActividadesCom[[#This Row],[VALOR NIVEL 4]],ActividadesCom[[#This Row],[VALOR NIVEL 3]],ActividadesCom[[#This Row],[VALOR NIVEL 2]],ActividadesCom[[#This Row],[VALOR NIVEL 1]]),0),"")</f>
        <v/>
      </c>
      <c r="G2368" s="5" t="str">
        <f>IF(ActividadesCom[[#This Row],[PROMEDIO]]="","",IF(ActividadesCom[[#This Row],[PROMEDIO]]&gt;=4,"EXCELENTE",IF(ActividadesCom[[#This Row],[PROMEDIO]]&gt;=3,"NOTABLE",IF(ActividadesCom[[#This Row],[PROMEDIO]]&gt;=2,"BUENO",IF(ActividadesCom[[#This Row],[PROMEDIO]]=1,"SUFICIENTE","")))))</f>
        <v/>
      </c>
      <c r="H2368" s="5">
        <f>MAX(ActividadesCom[[#This Row],[PERÍODO 1]],ActividadesCom[[#This Row],[PERÍODO 2]],ActividadesCom[[#This Row],[PERÍODO 3]],ActividadesCom[[#This Row],[PERÍODO 4]],ActividadesCom[[#This Row],[PERÍODO 5]])</f>
        <v>0</v>
      </c>
      <c r="I2368" s="6"/>
      <c r="J2368" s="5"/>
      <c r="K2368" s="5"/>
      <c r="L2368" s="5" t="str">
        <f>IF(ActividadesCom[[#This Row],[NIVEL 1]]&lt;&gt;0,VLOOKUP(ActividadesCom[[#This Row],[NIVEL 1]],Catálogo!A:B,2,FALSE),"")</f>
        <v/>
      </c>
      <c r="M2368" s="5"/>
      <c r="N2368" s="6"/>
      <c r="O2368" s="5"/>
      <c r="P2368" s="5"/>
      <c r="Q2368" s="5" t="str">
        <f>IF(ActividadesCom[[#This Row],[NIVEL 2]]&lt;&gt;0,VLOOKUP(ActividadesCom[[#This Row],[NIVEL 2]],Catálogo!A:B,2,FALSE),"")</f>
        <v/>
      </c>
      <c r="R2368" s="5"/>
      <c r="S2368" s="6"/>
      <c r="T2368" s="5"/>
      <c r="U2368" s="5"/>
      <c r="V2368" s="5" t="str">
        <f>IF(ActividadesCom[[#This Row],[NIVEL 3]]&lt;&gt;0,VLOOKUP(ActividadesCom[[#This Row],[NIVEL 3]],Catálogo!A:B,2,FALSE),"")</f>
        <v/>
      </c>
      <c r="W2368" s="5"/>
      <c r="X2368" s="6"/>
      <c r="Y2368" s="5"/>
      <c r="Z2368" s="5"/>
      <c r="AA2368" s="5" t="str">
        <f>IF(ActividadesCom[[#This Row],[NIVEL 4]]&lt;&gt;0,VLOOKUP(ActividadesCom[[#This Row],[NIVEL 4]],Catálogo!A:B,2,FALSE),"")</f>
        <v/>
      </c>
      <c r="AB2368" s="5"/>
      <c r="AC2368" s="6"/>
      <c r="AD2368" s="5"/>
      <c r="AE2368" s="5"/>
      <c r="AF2368" s="5" t="str">
        <f>IF(ActividadesCom[[#This Row],[NIVEL 5]]&lt;&gt;0,VLOOKUP(ActividadesCom[[#This Row],[NIVEL 5]],Catálogo!A:B,2,FALSE),"")</f>
        <v/>
      </c>
      <c r="AG2368" s="5"/>
      <c r="AH2368" s="2"/>
      <c r="AI2368" s="2"/>
    </row>
    <row r="2369" spans="1:35" ht="30" customHeight="1" x14ac:dyDescent="0.25">
      <c r="A2369" s="7">
        <v>18470331</v>
      </c>
      <c r="B2369" s="97" t="str">
        <f>VLOOKUP(ActividadesCom[[#This Row],[NO. DE CONTROL]],'LISTADO ESTUDIANTES'!A:C,3,FALSE)</f>
        <v>RAMIREZ TAMAYO MARIA ISABEL</v>
      </c>
      <c r="C2369" s="134" t="str">
        <f>VLOOKUP(ActividadesCom[[#This Row],[NO. DE CONTROL]],'LISTADO ESTUDIANTES'!A:B,2,FALSE)</f>
        <v>INGENIERIA EN ADMINISTRACION</v>
      </c>
      <c r="D2369" s="135" t="str">
        <f>VLOOKUP(ActividadesCom[[#This Row],[NO. DE CONTROL]],'LISTADO ESTUDIANTES'!A:D,4,FALSE)</f>
        <v>ACTIVO(A)</v>
      </c>
      <c r="E2369" s="136">
        <f>SUM(ActividadesCom[[#This Row],[CRÉD. 1]],ActividadesCom[[#This Row],[CRÉD. 2]],ActividadesCom[[#This Row],[CRÉD. 3]],ActividadesCom[[#This Row],[CRÉD. 4]],ActividadesCom[[#This Row],[CRÉD. 5]])</f>
        <v>5</v>
      </c>
      <c r="F2369" s="137">
        <f>IF(ActividadesCom[[#This Row],[ÚLTIMO SEMESTRE CON CRÉDITOS]]&gt;0,ROUND(AVERAGE(ActividadesCom[[#This Row],[VALOR NIVEL 5]],ActividadesCom[[#This Row],[VALOR NIVEL 4]],ActividadesCom[[#This Row],[VALOR NIVEL 3]],ActividadesCom[[#This Row],[VALOR NIVEL 2]],ActividadesCom[[#This Row],[VALOR NIVEL 1]]),0),"")</f>
        <v>3</v>
      </c>
      <c r="G2369" s="5" t="str">
        <f>IF(ActividadesCom[[#This Row],[PROMEDIO]]="","",IF(ActividadesCom[[#This Row],[PROMEDIO]]&gt;=4,"EXCELENTE",IF(ActividadesCom[[#This Row],[PROMEDIO]]&gt;=3,"NOTABLE",IF(ActividadesCom[[#This Row],[PROMEDIO]]&gt;=2,"BUENO",IF(ActividadesCom[[#This Row],[PROMEDIO]]=1,"SUFICIENTE","")))))</f>
        <v>NOTABLE</v>
      </c>
      <c r="H2369" s="5">
        <f>MAX(ActividadesCom[[#This Row],[PERÍODO 1]],ActividadesCom[[#This Row],[PERÍODO 2]],ActividadesCom[[#This Row],[PERÍODO 3]],ActividadesCom[[#This Row],[PERÍODO 4]],ActividadesCom[[#This Row],[PERÍODO 5]])</f>
        <v>20221</v>
      </c>
      <c r="I2369" s="6" t="s">
        <v>4746</v>
      </c>
      <c r="J2369" s="5">
        <v>20213</v>
      </c>
      <c r="K2369" s="5" t="s">
        <v>4011</v>
      </c>
      <c r="L2369" s="5">
        <f>IF(ActividadesCom[[#This Row],[NIVEL 1]]&lt;&gt;0,VLOOKUP(ActividadesCom[[#This Row],[NIVEL 1]],Catálogo!A:B,2,FALSE),"")</f>
        <v>1</v>
      </c>
      <c r="M2369" s="5">
        <v>1</v>
      </c>
      <c r="N2369" s="6" t="s">
        <v>4894</v>
      </c>
      <c r="O2369" s="5">
        <v>20221</v>
      </c>
      <c r="P2369" s="5" t="s">
        <v>4008</v>
      </c>
      <c r="Q2369" s="5">
        <f>IF(ActividadesCom[[#This Row],[NIVEL 2]]&lt;&gt;0,VLOOKUP(ActividadesCom[[#This Row],[NIVEL 2]],Catálogo!A:B,2,FALSE),"")</f>
        <v>4</v>
      </c>
      <c r="R2369" s="11">
        <v>1</v>
      </c>
      <c r="S2369" s="12" t="s">
        <v>615</v>
      </c>
      <c r="T2369" s="11">
        <v>20213</v>
      </c>
      <c r="U2369" s="11" t="s">
        <v>4009</v>
      </c>
      <c r="V2369" s="5">
        <f>IF(ActividadesCom[[#This Row],[NIVEL 3]]&lt;&gt;0,VLOOKUP(ActividadesCom[[#This Row],[NIVEL 3]],Catálogo!A:B,2,FALSE),"")</f>
        <v>3</v>
      </c>
      <c r="W2369" s="11">
        <v>1</v>
      </c>
      <c r="X2369" s="6" t="s">
        <v>4919</v>
      </c>
      <c r="Y2369" s="5">
        <v>20221</v>
      </c>
      <c r="Z2369" s="5" t="s">
        <v>4009</v>
      </c>
      <c r="AA2369" s="5">
        <f>IF(ActividadesCom[[#This Row],[NIVEL 4]]&lt;&gt;0,VLOOKUP(ActividadesCom[[#This Row],[NIVEL 4]],Catálogo!A:B,2,FALSE),"")</f>
        <v>3</v>
      </c>
      <c r="AB2369" s="5">
        <v>1</v>
      </c>
      <c r="AC2369" s="6" t="s">
        <v>34</v>
      </c>
      <c r="AD2369" s="5">
        <v>20183</v>
      </c>
      <c r="AE2369" s="5" t="s">
        <v>4010</v>
      </c>
      <c r="AF2369" s="5">
        <f>IF(ActividadesCom[[#This Row],[NIVEL 5]]&lt;&gt;0,VLOOKUP(ActividadesCom[[#This Row],[NIVEL 5]],Catálogo!A:B,2,FALSE),"")</f>
        <v>2</v>
      </c>
      <c r="AG2369" s="5">
        <v>1</v>
      </c>
      <c r="AH2369" s="2"/>
      <c r="AI2369" s="2"/>
    </row>
    <row r="2370" spans="1:35" ht="30" hidden="1" customHeight="1" x14ac:dyDescent="0.25">
      <c r="A2370" s="7">
        <v>18470332</v>
      </c>
      <c r="B2370" s="97" t="str">
        <f>VLOOKUP(ActividadesCom[[#This Row],[NO. DE CONTROL]],'LISTADO ESTUDIANTES'!A:C,3,FALSE)</f>
        <v>YX SONDA ANDRES ALBERTO</v>
      </c>
      <c r="C2370" s="97" t="str">
        <f>VLOOKUP(ActividadesCom[[#This Row],[NO. DE CONTROL]],'LISTADO ESTUDIANTES'!A:B,2,FALSE)</f>
        <v>INGENIERIA CIVIL</v>
      </c>
      <c r="D2370" s="18" t="str">
        <f>VLOOKUP(ActividadesCom[[#This Row],[NO. DE CONTROL]],'LISTADO ESTUDIANTES'!A:D,4,FALSE)</f>
        <v>BAJA</v>
      </c>
      <c r="E2370" s="5">
        <f>SUM(ActividadesCom[[#This Row],[CRÉD. 1]],ActividadesCom[[#This Row],[CRÉD. 2]],ActividadesCom[[#This Row],[CRÉD. 3]],ActividadesCom[[#This Row],[CRÉD. 4]],ActividadesCom[[#This Row],[CRÉD. 5]])</f>
        <v>1</v>
      </c>
      <c r="F2370" s="17">
        <f>IF(ActividadesCom[[#This Row],[ÚLTIMO SEMESTRE CON CRÉDITOS]]&gt;0,ROUND(AVERAGE(ActividadesCom[[#This Row],[VALOR NIVEL 5]],ActividadesCom[[#This Row],[VALOR NIVEL 4]],ActividadesCom[[#This Row],[VALOR NIVEL 3]],ActividadesCom[[#This Row],[VALOR NIVEL 2]],ActividadesCom[[#This Row],[VALOR NIVEL 1]]),0),"")</f>
        <v>3</v>
      </c>
      <c r="G2370" s="5" t="str">
        <f>IF(ActividadesCom[[#This Row],[PROMEDIO]]="","",IF(ActividadesCom[[#This Row],[PROMEDIO]]&gt;=4,"EXCELENTE",IF(ActividadesCom[[#This Row],[PROMEDIO]]&gt;=3,"NOTABLE",IF(ActividadesCom[[#This Row],[PROMEDIO]]&gt;=2,"BUENO",IF(ActividadesCom[[#This Row],[PROMEDIO]]=1,"SUFICIENTE","")))))</f>
        <v>NOTABLE</v>
      </c>
      <c r="H2370" s="5">
        <f>MAX(ActividadesCom[[#This Row],[PERÍODO 1]],ActividadesCom[[#This Row],[PERÍODO 2]],ActividadesCom[[#This Row],[PERÍODO 3]],ActividadesCom[[#This Row],[PERÍODO 4]],ActividadesCom[[#This Row],[PERÍODO 5]])</f>
        <v>20183</v>
      </c>
      <c r="I2370" s="6"/>
      <c r="J2370" s="5"/>
      <c r="K2370" s="5"/>
      <c r="L2370" s="5" t="str">
        <f>IF(ActividadesCom[[#This Row],[NIVEL 1]]&lt;&gt;0,VLOOKUP(ActividadesCom[[#This Row],[NIVEL 1]],Catálogo!A:B,2,FALSE),"")</f>
        <v/>
      </c>
      <c r="M2370" s="5"/>
      <c r="N2370" s="6"/>
      <c r="O2370" s="5"/>
      <c r="P2370" s="5"/>
      <c r="Q2370" s="5" t="str">
        <f>IF(ActividadesCom[[#This Row],[NIVEL 2]]&lt;&gt;0,VLOOKUP(ActividadesCom[[#This Row],[NIVEL 2]],Catálogo!A:B,2,FALSE),"")</f>
        <v/>
      </c>
      <c r="R2370" s="5"/>
      <c r="S2370" s="6"/>
      <c r="T2370" s="5"/>
      <c r="U2370" s="5"/>
      <c r="V2370" s="5" t="str">
        <f>IF(ActividadesCom[[#This Row],[NIVEL 3]]&lt;&gt;0,VLOOKUP(ActividadesCom[[#This Row],[NIVEL 3]],Catálogo!A:B,2,FALSE),"")</f>
        <v/>
      </c>
      <c r="W2370" s="5"/>
      <c r="X2370" s="6"/>
      <c r="Y2370" s="5"/>
      <c r="Z2370" s="5"/>
      <c r="AA2370" s="5" t="str">
        <f>IF(ActividadesCom[[#This Row],[NIVEL 4]]&lt;&gt;0,VLOOKUP(ActividadesCom[[#This Row],[NIVEL 4]],Catálogo!A:B,2,FALSE),"")</f>
        <v/>
      </c>
      <c r="AB2370" s="5"/>
      <c r="AC2370" s="6" t="s">
        <v>42</v>
      </c>
      <c r="AD2370" s="5">
        <v>20183</v>
      </c>
      <c r="AE2370" s="5" t="s">
        <v>4009</v>
      </c>
      <c r="AF2370" s="5">
        <f>IF(ActividadesCom[[#This Row],[NIVEL 5]]&lt;&gt;0,VLOOKUP(ActividadesCom[[#This Row],[NIVEL 5]],Catálogo!A:B,2,FALSE),"")</f>
        <v>3</v>
      </c>
      <c r="AG2370" s="5">
        <v>1</v>
      </c>
      <c r="AH2370" s="2"/>
      <c r="AI2370" s="2"/>
    </row>
    <row r="2371" spans="1:35" ht="30" customHeight="1" x14ac:dyDescent="0.25">
      <c r="A2371" s="7">
        <v>18470333</v>
      </c>
      <c r="B2371" s="97" t="str">
        <f>VLOOKUP(ActividadesCom[[#This Row],[NO. DE CONTROL]],'LISTADO ESTUDIANTES'!A:C,3,FALSE)</f>
        <v>CAHUICH CALAN FERNANDA LIZETH</v>
      </c>
      <c r="C2371" s="97" t="str">
        <f>VLOOKUP(ActividadesCom[[#This Row],[NO. DE CONTROL]],'LISTADO ESTUDIANTES'!A:B,2,FALSE)</f>
        <v>INGENIERIA EN ADMINISTRACION</v>
      </c>
      <c r="D2371" s="18" t="str">
        <f>VLOOKUP(ActividadesCom[[#This Row],[NO. DE CONTROL]],'LISTADO ESTUDIANTES'!A:D,4,FALSE)</f>
        <v>ACTIVO(A)</v>
      </c>
      <c r="E2371" s="5">
        <f>SUM(ActividadesCom[[#This Row],[CRÉD. 1]],ActividadesCom[[#This Row],[CRÉD. 2]],ActividadesCom[[#This Row],[CRÉD. 3]],ActividadesCom[[#This Row],[CRÉD. 4]],ActividadesCom[[#This Row],[CRÉD. 5]])</f>
        <v>6</v>
      </c>
      <c r="F2371" s="17">
        <f>IF(ActividadesCom[[#This Row],[ÚLTIMO SEMESTRE CON CRÉDITOS]]&gt;0,ROUND(AVERAGE(ActividadesCom[[#This Row],[VALOR NIVEL 5]],ActividadesCom[[#This Row],[VALOR NIVEL 4]],ActividadesCom[[#This Row],[VALOR NIVEL 3]],ActividadesCom[[#This Row],[VALOR NIVEL 2]],ActividadesCom[[#This Row],[VALOR NIVEL 1]]),0),"")</f>
        <v>2</v>
      </c>
      <c r="G2371" s="5" t="str">
        <f>IF(ActividadesCom[[#This Row],[PROMEDIO]]="","",IF(ActividadesCom[[#This Row],[PROMEDIO]]&gt;=4,"EXCELENTE",IF(ActividadesCom[[#This Row],[PROMEDIO]]&gt;=3,"NOTABLE",IF(ActividadesCom[[#This Row],[PROMEDIO]]&gt;=2,"BUENO",IF(ActividadesCom[[#This Row],[PROMEDIO]]=1,"SUFICIENTE","")))))</f>
        <v>BUENO</v>
      </c>
      <c r="H2371" s="5">
        <f>MAX(ActividadesCom[[#This Row],[PERÍODO 1]],ActividadesCom[[#This Row],[PERÍODO 2]],ActividadesCom[[#This Row],[PERÍODO 3]],ActividadesCom[[#This Row],[PERÍODO 4]],ActividadesCom[[#This Row],[PERÍODO 5]])</f>
        <v>20213</v>
      </c>
      <c r="I2371" s="6" t="s">
        <v>4138</v>
      </c>
      <c r="J2371" s="5">
        <v>20203</v>
      </c>
      <c r="K2371" s="5" t="s">
        <v>4010</v>
      </c>
      <c r="L2371" s="5">
        <f>IF(ActividadesCom[[#This Row],[NIVEL 1]]&lt;&gt;0,VLOOKUP(ActividadesCom[[#This Row],[NIVEL 1]],Catálogo!A:B,2,FALSE),"")</f>
        <v>2</v>
      </c>
      <c r="M2371" s="5">
        <v>2</v>
      </c>
      <c r="N2371" s="6" t="s">
        <v>4532</v>
      </c>
      <c r="O2371" s="5">
        <v>20211</v>
      </c>
      <c r="P2371" s="5" t="s">
        <v>4010</v>
      </c>
      <c r="Q2371" s="5">
        <f>IF(ActividadesCom[[#This Row],[NIVEL 2]]&lt;&gt;0,VLOOKUP(ActividadesCom[[#This Row],[NIVEL 2]],Catálogo!A:B,2,FALSE),"")</f>
        <v>2</v>
      </c>
      <c r="R2371" s="14">
        <v>1</v>
      </c>
      <c r="S2371" s="28" t="s">
        <v>4532</v>
      </c>
      <c r="T2371" s="14">
        <v>20213</v>
      </c>
      <c r="U2371" s="14" t="s">
        <v>4010</v>
      </c>
      <c r="V2371" s="5">
        <f>IF(ActividadesCom[[#This Row],[NIVEL 3]]&lt;&gt;0,VLOOKUP(ActividadesCom[[#This Row],[NIVEL 3]],Catálogo!A:B,2,FALSE),"")</f>
        <v>2</v>
      </c>
      <c r="W2371" s="14">
        <v>1</v>
      </c>
      <c r="X2371" s="6" t="s">
        <v>11</v>
      </c>
      <c r="Y2371" s="5">
        <v>20191</v>
      </c>
      <c r="Z2371" s="5" t="s">
        <v>4010</v>
      </c>
      <c r="AA2371" s="5">
        <f>IF(ActividadesCom[[#This Row],[NIVEL 4]]&lt;&gt;0,VLOOKUP(ActividadesCom[[#This Row],[NIVEL 4]],Catálogo!A:B,2,FALSE),"")</f>
        <v>2</v>
      </c>
      <c r="AB2371" s="5">
        <v>1</v>
      </c>
      <c r="AC2371" s="6" t="s">
        <v>34</v>
      </c>
      <c r="AD2371" s="5">
        <v>20183</v>
      </c>
      <c r="AE2371" s="5" t="s">
        <v>4010</v>
      </c>
      <c r="AF2371" s="5">
        <f>IF(ActividadesCom[[#This Row],[NIVEL 5]]&lt;&gt;0,VLOOKUP(ActividadesCom[[#This Row],[NIVEL 5]],Catálogo!A:B,2,FALSE),"")</f>
        <v>2</v>
      </c>
      <c r="AG2371" s="5">
        <v>1</v>
      </c>
      <c r="AH2371" s="2"/>
      <c r="AI2371" s="2"/>
    </row>
    <row r="2372" spans="1:35" ht="30" hidden="1" customHeight="1" x14ac:dyDescent="0.25">
      <c r="A2372" s="7">
        <v>18470334</v>
      </c>
      <c r="B2372" s="97" t="str">
        <f>VLOOKUP(ActividadesCom[[#This Row],[NO. DE CONTROL]],'LISTADO ESTUDIANTES'!A:C,3,FALSE)</f>
        <v>UC MAY JOSE MARIA ANDRES</v>
      </c>
      <c r="C2372" s="97" t="str">
        <f>VLOOKUP(ActividadesCom[[#This Row],[NO. DE CONTROL]],'LISTADO ESTUDIANTES'!A:B,2,FALSE)</f>
        <v>INGENIERIA EN SISTEMAS COMPUTACIONALES</v>
      </c>
      <c r="D2372" s="18" t="str">
        <f>VLOOKUP(ActividadesCom[[#This Row],[NO. DE CONTROL]],'LISTADO ESTUDIANTES'!A:D,4,FALSE)</f>
        <v>BAJA</v>
      </c>
      <c r="E2372" s="5">
        <f>SUM(ActividadesCom[[#This Row],[CRÉD. 1]],ActividadesCom[[#This Row],[CRÉD. 2]],ActividadesCom[[#This Row],[CRÉD. 3]],ActividadesCom[[#This Row],[CRÉD. 4]],ActividadesCom[[#This Row],[CRÉD. 5]])</f>
        <v>0</v>
      </c>
      <c r="F2372" s="17" t="str">
        <f>IF(ActividadesCom[[#This Row],[ÚLTIMO SEMESTRE CON CRÉDITOS]]&gt;0,ROUND(AVERAGE(ActividadesCom[[#This Row],[VALOR NIVEL 5]],ActividadesCom[[#This Row],[VALOR NIVEL 4]],ActividadesCom[[#This Row],[VALOR NIVEL 3]],ActividadesCom[[#This Row],[VALOR NIVEL 2]],ActividadesCom[[#This Row],[VALOR NIVEL 1]]),0),"")</f>
        <v/>
      </c>
      <c r="G2372" s="5" t="str">
        <f>IF(ActividadesCom[[#This Row],[PROMEDIO]]="","",IF(ActividadesCom[[#This Row],[PROMEDIO]]&gt;=4,"EXCELENTE",IF(ActividadesCom[[#This Row],[PROMEDIO]]&gt;=3,"NOTABLE",IF(ActividadesCom[[#This Row],[PROMEDIO]]&gt;=2,"BUENO",IF(ActividadesCom[[#This Row],[PROMEDIO]]=1,"SUFICIENTE","")))))</f>
        <v/>
      </c>
      <c r="H2372" s="5">
        <f>MAX(ActividadesCom[[#This Row],[PERÍODO 1]],ActividadesCom[[#This Row],[PERÍODO 2]],ActividadesCom[[#This Row],[PERÍODO 3]],ActividadesCom[[#This Row],[PERÍODO 4]],ActividadesCom[[#This Row],[PERÍODO 5]])</f>
        <v>0</v>
      </c>
      <c r="I2372" s="6"/>
      <c r="J2372" s="5"/>
      <c r="K2372" s="5"/>
      <c r="L2372" s="5" t="str">
        <f>IF(ActividadesCom[[#This Row],[NIVEL 1]]&lt;&gt;0,VLOOKUP(ActividadesCom[[#This Row],[NIVEL 1]],Catálogo!A:B,2,FALSE),"")</f>
        <v/>
      </c>
      <c r="M2372" s="5"/>
      <c r="N2372" s="6"/>
      <c r="O2372" s="5"/>
      <c r="P2372" s="5"/>
      <c r="Q2372" s="5" t="str">
        <f>IF(ActividadesCom[[#This Row],[NIVEL 2]]&lt;&gt;0,VLOOKUP(ActividadesCom[[#This Row],[NIVEL 2]],Catálogo!A:B,2,FALSE),"")</f>
        <v/>
      </c>
      <c r="R2372" s="5"/>
      <c r="S2372" s="6"/>
      <c r="T2372" s="5"/>
      <c r="U2372" s="5"/>
      <c r="V2372" s="5" t="str">
        <f>IF(ActividadesCom[[#This Row],[NIVEL 3]]&lt;&gt;0,VLOOKUP(ActividadesCom[[#This Row],[NIVEL 3]],Catálogo!A:B,2,FALSE),"")</f>
        <v/>
      </c>
      <c r="W2372" s="5"/>
      <c r="X2372" s="6"/>
      <c r="Y2372" s="5"/>
      <c r="Z2372" s="5"/>
      <c r="AA2372" s="5" t="str">
        <f>IF(ActividadesCom[[#This Row],[NIVEL 4]]&lt;&gt;0,VLOOKUP(ActividadesCom[[#This Row],[NIVEL 4]],Catálogo!A:B,2,FALSE),"")</f>
        <v/>
      </c>
      <c r="AB2372" s="5"/>
      <c r="AC2372" s="6"/>
      <c r="AD2372" s="5"/>
      <c r="AE2372" s="5"/>
      <c r="AF2372" s="5" t="str">
        <f>IF(ActividadesCom[[#This Row],[NIVEL 5]]&lt;&gt;0,VLOOKUP(ActividadesCom[[#This Row],[NIVEL 5]],Catálogo!A:B,2,FALSE),"")</f>
        <v/>
      </c>
      <c r="AG2372" s="5"/>
      <c r="AH2372" s="2"/>
      <c r="AI2372" s="2"/>
    </row>
    <row r="2373" spans="1:35" ht="30" hidden="1" customHeight="1" x14ac:dyDescent="0.25">
      <c r="A2373" s="7">
        <v>18470335</v>
      </c>
      <c r="B2373" s="97" t="str">
        <f>VLOOKUP(ActividadesCom[[#This Row],[NO. DE CONTROL]],'LISTADO ESTUDIANTES'!A:C,3,FALSE)</f>
        <v>HERNANDEZ BOLON YEINMI SELENE GISELLE</v>
      </c>
      <c r="C2373" s="97" t="str">
        <f>VLOOKUP(ActividadesCom[[#This Row],[NO. DE CONTROL]],'LISTADO ESTUDIANTES'!A:B,2,FALSE)</f>
        <v>INGENIERIA CIVIL</v>
      </c>
      <c r="D2373" s="18" t="str">
        <f>VLOOKUP(ActividadesCom[[#This Row],[NO. DE CONTROL]],'LISTADO ESTUDIANTES'!A:D,4,FALSE)</f>
        <v>BAJA</v>
      </c>
      <c r="E2373" s="5">
        <f>SUM(ActividadesCom[[#This Row],[CRÉD. 1]],ActividadesCom[[#This Row],[CRÉD. 2]],ActividadesCom[[#This Row],[CRÉD. 3]],ActividadesCom[[#This Row],[CRÉD. 4]],ActividadesCom[[#This Row],[CRÉD. 5]])</f>
        <v>4</v>
      </c>
      <c r="F2373" s="17">
        <f>IF(ActividadesCom[[#This Row],[ÚLTIMO SEMESTRE CON CRÉDITOS]]&gt;0,ROUND(AVERAGE(ActividadesCom[[#This Row],[VALOR NIVEL 5]],ActividadesCom[[#This Row],[VALOR NIVEL 4]],ActividadesCom[[#This Row],[VALOR NIVEL 3]],ActividadesCom[[#This Row],[VALOR NIVEL 2]],ActividadesCom[[#This Row],[VALOR NIVEL 1]]),0),"")</f>
        <v>3</v>
      </c>
      <c r="G2373" s="5" t="str">
        <f>IF(ActividadesCom[[#This Row],[PROMEDIO]]="","",IF(ActividadesCom[[#This Row],[PROMEDIO]]&gt;=4,"EXCELENTE",IF(ActividadesCom[[#This Row],[PROMEDIO]]&gt;=3,"NOTABLE",IF(ActividadesCom[[#This Row],[PROMEDIO]]&gt;=2,"BUENO",IF(ActividadesCom[[#This Row],[PROMEDIO]]=1,"SUFICIENTE","")))))</f>
        <v>NOTABLE</v>
      </c>
      <c r="H2373" s="5">
        <f>MAX(ActividadesCom[[#This Row],[PERÍODO 1]],ActividadesCom[[#This Row],[PERÍODO 2]],ActividadesCom[[#This Row],[PERÍODO 3]],ActividadesCom[[#This Row],[PERÍODO 4]],ActividadesCom[[#This Row],[PERÍODO 5]])</f>
        <v>20213</v>
      </c>
      <c r="I2373" s="6" t="s">
        <v>11</v>
      </c>
      <c r="J2373" s="5">
        <v>20213</v>
      </c>
      <c r="K2373" s="5" t="s">
        <v>4011</v>
      </c>
      <c r="L2373" s="5">
        <f>IF(ActividadesCom[[#This Row],[NIVEL 1]]&lt;&gt;0,VLOOKUP(ActividadesCom[[#This Row],[NIVEL 1]],Catálogo!A:B,2,FALSE),"")</f>
        <v>1</v>
      </c>
      <c r="M2373" s="5">
        <v>1</v>
      </c>
      <c r="N2373" s="6"/>
      <c r="O2373" s="5"/>
      <c r="P2373" s="5"/>
      <c r="Q2373" s="5" t="str">
        <f>IF(ActividadesCom[[#This Row],[NIVEL 2]]&lt;&gt;0,VLOOKUP(ActividadesCom[[#This Row],[NIVEL 2]],Catálogo!A:B,2,FALSE),"")</f>
        <v/>
      </c>
      <c r="R2373" s="14"/>
      <c r="S2373" s="28" t="s">
        <v>4478</v>
      </c>
      <c r="T2373" s="14">
        <v>20211</v>
      </c>
      <c r="U2373" s="14" t="s">
        <v>4009</v>
      </c>
      <c r="V2373" s="5">
        <f>IF(ActividadesCom[[#This Row],[NIVEL 3]]&lt;&gt;0,VLOOKUP(ActividadesCom[[#This Row],[NIVEL 3]],Catálogo!A:B,2,FALSE),"")</f>
        <v>3</v>
      </c>
      <c r="W2373" s="14">
        <v>1</v>
      </c>
      <c r="X2373" s="6" t="s">
        <v>4314</v>
      </c>
      <c r="Y2373" s="5">
        <v>20211</v>
      </c>
      <c r="Z2373" s="5" t="s">
        <v>4008</v>
      </c>
      <c r="AA2373" s="5">
        <f>IF(ActividadesCom[[#This Row],[NIVEL 4]]&lt;&gt;0,VLOOKUP(ActividadesCom[[#This Row],[NIVEL 4]],Catálogo!A:B,2,FALSE),"")</f>
        <v>4</v>
      </c>
      <c r="AB2373" s="5">
        <v>1</v>
      </c>
      <c r="AC2373" s="6" t="s">
        <v>615</v>
      </c>
      <c r="AD2373" s="5">
        <v>20183</v>
      </c>
      <c r="AE2373" s="5" t="s">
        <v>4008</v>
      </c>
      <c r="AF2373" s="5">
        <f>IF(ActividadesCom[[#This Row],[NIVEL 5]]&lt;&gt;0,VLOOKUP(ActividadesCom[[#This Row],[NIVEL 5]],Catálogo!A:B,2,FALSE),"")</f>
        <v>4</v>
      </c>
      <c r="AG2373" s="5">
        <v>1</v>
      </c>
      <c r="AH2373" s="2"/>
      <c r="AI2373" s="2"/>
    </row>
    <row r="2374" spans="1:35" ht="30" customHeight="1" x14ac:dyDescent="0.25">
      <c r="A2374" s="7">
        <v>18470336</v>
      </c>
      <c r="B2374" s="97" t="str">
        <f>VLOOKUP(ActividadesCom[[#This Row],[NO. DE CONTROL]],'LISTADO ESTUDIANTES'!A:C,3,FALSE)</f>
        <v>GARCIA CHABLE JUNIOR FRANCISCO</v>
      </c>
      <c r="C2374" s="134" t="str">
        <f>VLOOKUP(ActividadesCom[[#This Row],[NO. DE CONTROL]],'LISTADO ESTUDIANTES'!A:B,2,FALSE)</f>
        <v>INGENIERIA EN ADMINISTRACION</v>
      </c>
      <c r="D2374" s="135" t="str">
        <f>VLOOKUP(ActividadesCom[[#This Row],[NO. DE CONTROL]],'LISTADO ESTUDIANTES'!A:D,4,FALSE)</f>
        <v>ACTIVO(A)</v>
      </c>
      <c r="E2374" s="136">
        <f>SUM(ActividadesCom[[#This Row],[CRÉD. 1]],ActividadesCom[[#This Row],[CRÉD. 2]],ActividadesCom[[#This Row],[CRÉD. 3]],ActividadesCom[[#This Row],[CRÉD. 4]],ActividadesCom[[#This Row],[CRÉD. 5]])</f>
        <v>5</v>
      </c>
      <c r="F2374" s="137">
        <f>IF(ActividadesCom[[#This Row],[ÚLTIMO SEMESTRE CON CRÉDITOS]]&gt;0,ROUND(AVERAGE(ActividadesCom[[#This Row],[VALOR NIVEL 5]],ActividadesCom[[#This Row],[VALOR NIVEL 4]],ActividadesCom[[#This Row],[VALOR NIVEL 3]],ActividadesCom[[#This Row],[VALOR NIVEL 2]],ActividadesCom[[#This Row],[VALOR NIVEL 1]]),0),"")</f>
        <v>3</v>
      </c>
      <c r="G2374" s="5" t="str">
        <f>IF(ActividadesCom[[#This Row],[PROMEDIO]]="","",IF(ActividadesCom[[#This Row],[PROMEDIO]]&gt;=4,"EXCELENTE",IF(ActividadesCom[[#This Row],[PROMEDIO]]&gt;=3,"NOTABLE",IF(ActividadesCom[[#This Row],[PROMEDIO]]&gt;=2,"BUENO",IF(ActividadesCom[[#This Row],[PROMEDIO]]=1,"SUFICIENTE","")))))</f>
        <v>NOTABLE</v>
      </c>
      <c r="H2374" s="5">
        <f>MAX(ActividadesCom[[#This Row],[PERÍODO 1]],ActividadesCom[[#This Row],[PERÍODO 2]],ActividadesCom[[#This Row],[PERÍODO 3]],ActividadesCom[[#This Row],[PERÍODO 4]],ActividadesCom[[#This Row],[PERÍODO 5]])</f>
        <v>20211</v>
      </c>
      <c r="I2374" s="6" t="s">
        <v>461</v>
      </c>
      <c r="J2374" s="5">
        <v>20183</v>
      </c>
      <c r="K2374" s="5" t="s">
        <v>4010</v>
      </c>
      <c r="L2374" s="5">
        <f>IF(ActividadesCom[[#This Row],[NIVEL 1]]&lt;&gt;0,VLOOKUP(ActividadesCom[[#This Row],[NIVEL 1]],Catálogo!A:B,2,FALSE),"")</f>
        <v>2</v>
      </c>
      <c r="M2374" s="5">
        <v>1</v>
      </c>
      <c r="N2374" s="6" t="s">
        <v>966</v>
      </c>
      <c r="O2374" s="5">
        <v>20191</v>
      </c>
      <c r="P2374" s="5" t="s">
        <v>4010</v>
      </c>
      <c r="Q2374" s="5">
        <f>IF(ActividadesCom[[#This Row],[NIVEL 2]]&lt;&gt;0,VLOOKUP(ActividadesCom[[#This Row],[NIVEL 2]],Catálogo!A:B,2,FALSE),"")</f>
        <v>2</v>
      </c>
      <c r="R2374" s="11">
        <v>1</v>
      </c>
      <c r="S2374" s="12" t="s">
        <v>4153</v>
      </c>
      <c r="T2374" s="11">
        <v>20203</v>
      </c>
      <c r="U2374" s="11" t="s">
        <v>4008</v>
      </c>
      <c r="V2374" s="5">
        <f>IF(ActividadesCom[[#This Row],[NIVEL 3]]&lt;&gt;0,VLOOKUP(ActividadesCom[[#This Row],[NIVEL 3]],Catálogo!A:B,2,FALSE),"")</f>
        <v>4</v>
      </c>
      <c r="W2374" s="11">
        <v>1</v>
      </c>
      <c r="X2374" s="6" t="s">
        <v>4532</v>
      </c>
      <c r="Y2374" s="5">
        <v>20211</v>
      </c>
      <c r="Z2374" s="5" t="s">
        <v>4010</v>
      </c>
      <c r="AA2374" s="5">
        <f>IF(ActividadesCom[[#This Row],[NIVEL 4]]&lt;&gt;0,VLOOKUP(ActividadesCom[[#This Row],[NIVEL 4]],Catálogo!A:B,2,FALSE),"")</f>
        <v>2</v>
      </c>
      <c r="AB2374" s="5">
        <v>1</v>
      </c>
      <c r="AC2374" s="6" t="s">
        <v>133</v>
      </c>
      <c r="AD2374" s="5">
        <v>20183</v>
      </c>
      <c r="AE2374" s="5" t="s">
        <v>4009</v>
      </c>
      <c r="AF2374" s="5">
        <f>IF(ActividadesCom[[#This Row],[NIVEL 5]]&lt;&gt;0,VLOOKUP(ActividadesCom[[#This Row],[NIVEL 5]],Catálogo!A:B,2,FALSE),"")</f>
        <v>3</v>
      </c>
      <c r="AG2374" s="5">
        <v>1</v>
      </c>
      <c r="AH2374" s="2"/>
      <c r="AI2374" s="2"/>
    </row>
    <row r="2375" spans="1:35" ht="30" hidden="1" customHeight="1" x14ac:dyDescent="0.25">
      <c r="A2375" s="7">
        <v>18470337</v>
      </c>
      <c r="B2375" s="97" t="str">
        <f>VLOOKUP(ActividadesCom[[#This Row],[NO. DE CONTROL]],'LISTADO ESTUDIANTES'!A:C,3,FALSE)</f>
        <v>UC BAAZ BENITA MARGARITA</v>
      </c>
      <c r="C2375" s="97" t="str">
        <f>VLOOKUP(ActividadesCom[[#This Row],[NO. DE CONTROL]],'LISTADO ESTUDIANTES'!A:B,2,FALSE)</f>
        <v>INGENIERIA EN ADMINISTRACION</v>
      </c>
      <c r="D2375" s="18" t="str">
        <f>VLOOKUP(ActividadesCom[[#This Row],[NO. DE CONTROL]],'LISTADO ESTUDIANTES'!A:D,4,FALSE)</f>
        <v>BAJA</v>
      </c>
      <c r="E2375" s="5">
        <f>SUM(ActividadesCom[[#This Row],[CRÉD. 1]],ActividadesCom[[#This Row],[CRÉD. 2]],ActividadesCom[[#This Row],[CRÉD. 3]],ActividadesCom[[#This Row],[CRÉD. 4]],ActividadesCom[[#This Row],[CRÉD. 5]])</f>
        <v>3</v>
      </c>
      <c r="F2375" s="17">
        <f>IF(ActividadesCom[[#This Row],[ÚLTIMO SEMESTRE CON CRÉDITOS]]&gt;0,ROUND(AVERAGE(ActividadesCom[[#This Row],[VALOR NIVEL 5]],ActividadesCom[[#This Row],[VALOR NIVEL 4]],ActividadesCom[[#This Row],[VALOR NIVEL 3]],ActividadesCom[[#This Row],[VALOR NIVEL 2]],ActividadesCom[[#This Row],[VALOR NIVEL 1]]),0),"")</f>
        <v>3</v>
      </c>
      <c r="G2375" s="5" t="str">
        <f>IF(ActividadesCom[[#This Row],[PROMEDIO]]="","",IF(ActividadesCom[[#This Row],[PROMEDIO]]&gt;=4,"EXCELENTE",IF(ActividadesCom[[#This Row],[PROMEDIO]]&gt;=3,"NOTABLE",IF(ActividadesCom[[#This Row],[PROMEDIO]]&gt;=2,"BUENO",IF(ActividadesCom[[#This Row],[PROMEDIO]]=1,"SUFICIENTE","")))))</f>
        <v>NOTABLE</v>
      </c>
      <c r="H2375" s="5">
        <f>MAX(ActividadesCom[[#This Row],[PERÍODO 1]],ActividadesCom[[#This Row],[PERÍODO 2]],ActividadesCom[[#This Row],[PERÍODO 3]],ActividadesCom[[#This Row],[PERÍODO 4]],ActividadesCom[[#This Row],[PERÍODO 5]])</f>
        <v>20193</v>
      </c>
      <c r="I2375" s="6" t="s">
        <v>943</v>
      </c>
      <c r="J2375" s="5">
        <v>20193</v>
      </c>
      <c r="K2375" s="5" t="s">
        <v>4010</v>
      </c>
      <c r="L2375" s="5">
        <f>IF(ActividadesCom[[#This Row],[NIVEL 1]]&lt;&gt;0,VLOOKUP(ActividadesCom[[#This Row],[NIVEL 1]],Catálogo!A:B,2,FALSE),"")</f>
        <v>2</v>
      </c>
      <c r="M2375" s="5">
        <v>2</v>
      </c>
      <c r="N2375" s="6"/>
      <c r="O2375" s="5"/>
      <c r="P2375" s="5"/>
      <c r="Q2375" s="5" t="str">
        <f>IF(ActividadesCom[[#This Row],[NIVEL 2]]&lt;&gt;0,VLOOKUP(ActividadesCom[[#This Row],[NIVEL 2]],Catálogo!A:B,2,FALSE),"")</f>
        <v/>
      </c>
      <c r="R2375" s="11"/>
      <c r="S2375" s="12"/>
      <c r="T2375" s="11"/>
      <c r="U2375" s="11"/>
      <c r="V2375" s="5" t="str">
        <f>IF(ActividadesCom[[#This Row],[NIVEL 3]]&lt;&gt;0,VLOOKUP(ActividadesCom[[#This Row],[NIVEL 3]],Catálogo!A:B,2,FALSE),"")</f>
        <v/>
      </c>
      <c r="W2375" s="11"/>
      <c r="X2375" s="6"/>
      <c r="Y2375" s="5"/>
      <c r="Z2375" s="5"/>
      <c r="AA2375" s="5" t="str">
        <f>IF(ActividadesCom[[#This Row],[NIVEL 4]]&lt;&gt;0,VLOOKUP(ActividadesCom[[#This Row],[NIVEL 4]],Catálogo!A:B,2,FALSE),"")</f>
        <v/>
      </c>
      <c r="AB2375" s="5"/>
      <c r="AC2375" s="6" t="s">
        <v>34</v>
      </c>
      <c r="AD2375" s="5">
        <v>20183</v>
      </c>
      <c r="AE2375" s="5" t="s">
        <v>4009</v>
      </c>
      <c r="AF2375" s="5">
        <f>IF(ActividadesCom[[#This Row],[NIVEL 5]]&lt;&gt;0,VLOOKUP(ActividadesCom[[#This Row],[NIVEL 5]],Catálogo!A:B,2,FALSE),"")</f>
        <v>3</v>
      </c>
      <c r="AG2375" s="5">
        <v>1</v>
      </c>
      <c r="AH2375" s="2"/>
      <c r="AI2375" s="2"/>
    </row>
    <row r="2376" spans="1:35" ht="30" customHeight="1" x14ac:dyDescent="0.25">
      <c r="A2376" s="7">
        <v>18470338</v>
      </c>
      <c r="B2376" s="97" t="str">
        <f>VLOOKUP(ActividadesCom[[#This Row],[NO. DE CONTROL]],'LISTADO ESTUDIANTES'!A:C,3,FALSE)</f>
        <v>CHAVEZ ALONSO LUZ KARINA</v>
      </c>
      <c r="C2376" s="97" t="str">
        <f>VLOOKUP(ActividadesCom[[#This Row],[NO. DE CONTROL]],'LISTADO ESTUDIANTES'!A:B,2,FALSE)</f>
        <v>INGENIERIA QUIMICA</v>
      </c>
      <c r="D2376" s="18" t="str">
        <f>VLOOKUP(ActividadesCom[[#This Row],[NO. DE CONTROL]],'LISTADO ESTUDIANTES'!A:D,4,FALSE)</f>
        <v>ACTIVO(A)</v>
      </c>
      <c r="E2376" s="5">
        <f>SUM(ActividadesCom[[#This Row],[CRÉD. 1]],ActividadesCom[[#This Row],[CRÉD. 2]],ActividadesCom[[#This Row],[CRÉD. 3]],ActividadesCom[[#This Row],[CRÉD. 4]],ActividadesCom[[#This Row],[CRÉD. 5]])</f>
        <v>5</v>
      </c>
      <c r="F2376" s="17">
        <f>IF(ActividadesCom[[#This Row],[ÚLTIMO SEMESTRE CON CRÉDITOS]]&gt;0,ROUND(AVERAGE(ActividadesCom[[#This Row],[VALOR NIVEL 5]],ActividadesCom[[#This Row],[VALOR NIVEL 4]],ActividadesCom[[#This Row],[VALOR NIVEL 3]],ActividadesCom[[#This Row],[VALOR NIVEL 2]],ActividadesCom[[#This Row],[VALOR NIVEL 1]]),0),"")</f>
        <v>3</v>
      </c>
      <c r="G2376" s="5" t="str">
        <f>IF(ActividadesCom[[#This Row],[PROMEDIO]]="","",IF(ActividadesCom[[#This Row],[PROMEDIO]]&gt;=4,"EXCELENTE",IF(ActividadesCom[[#This Row],[PROMEDIO]]&gt;=3,"NOTABLE",IF(ActividadesCom[[#This Row],[PROMEDIO]]&gt;=2,"BUENO",IF(ActividadesCom[[#This Row],[PROMEDIO]]=1,"SUFICIENTE","")))))</f>
        <v>NOTABLE</v>
      </c>
      <c r="H2376" s="5">
        <f>MAX(ActividadesCom[[#This Row],[PERÍODO 1]],ActividadesCom[[#This Row],[PERÍODO 2]],ActividadesCom[[#This Row],[PERÍODO 3]],ActividadesCom[[#This Row],[PERÍODO 4]],ActividadesCom[[#This Row],[PERÍODO 5]])</f>
        <v>20211</v>
      </c>
      <c r="I2376" s="9" t="s">
        <v>3509</v>
      </c>
      <c r="J2376" s="8">
        <v>20183</v>
      </c>
      <c r="K2376" s="8" t="s">
        <v>4010</v>
      </c>
      <c r="L2376" s="5">
        <f>IF(ActividadesCom[[#This Row],[NIVEL 1]]&lt;&gt;0,VLOOKUP(ActividadesCom[[#This Row],[NIVEL 1]],Catálogo!A:B,2,FALSE),"")</f>
        <v>2</v>
      </c>
      <c r="M2376" s="8">
        <v>1</v>
      </c>
      <c r="N2376" s="6" t="s">
        <v>4407</v>
      </c>
      <c r="O2376" s="5">
        <v>20203</v>
      </c>
      <c r="P2376" s="5" t="s">
        <v>4008</v>
      </c>
      <c r="Q2376" s="5">
        <f>IF(ActividadesCom[[#This Row],[NIVEL 2]]&lt;&gt;0,VLOOKUP(ActividadesCom[[#This Row],[NIVEL 2]],Catálogo!A:B,2,FALSE),"")</f>
        <v>4</v>
      </c>
      <c r="R2376" s="5">
        <v>1</v>
      </c>
      <c r="S2376" s="6" t="s">
        <v>4411</v>
      </c>
      <c r="T2376" s="5">
        <v>20211</v>
      </c>
      <c r="U2376" s="5" t="s">
        <v>4008</v>
      </c>
      <c r="V2376" s="5">
        <f>IF(ActividadesCom[[#This Row],[NIVEL 3]]&lt;&gt;0,VLOOKUP(ActividadesCom[[#This Row],[NIVEL 3]],Catálogo!A:B,2,FALSE),"")</f>
        <v>4</v>
      </c>
      <c r="W2376" s="5">
        <v>1</v>
      </c>
      <c r="X2376" s="6" t="s">
        <v>2903</v>
      </c>
      <c r="Y2376" s="5">
        <v>20201</v>
      </c>
      <c r="Z2376" s="5" t="s">
        <v>4010</v>
      </c>
      <c r="AA2376" s="5">
        <f>IF(ActividadesCom[[#This Row],[NIVEL 4]]&lt;&gt;0,VLOOKUP(ActividadesCom[[#This Row],[NIVEL 4]],Catálogo!A:B,2,FALSE),"")</f>
        <v>2</v>
      </c>
      <c r="AB2376" s="5">
        <v>1</v>
      </c>
      <c r="AC2376" s="6" t="s">
        <v>11</v>
      </c>
      <c r="AD2376" s="5">
        <v>20191</v>
      </c>
      <c r="AE2376" s="5" t="s">
        <v>4010</v>
      </c>
      <c r="AF2376" s="5">
        <f>IF(ActividadesCom[[#This Row],[NIVEL 5]]&lt;&gt;0,VLOOKUP(ActividadesCom[[#This Row],[NIVEL 5]],Catálogo!A:B,2,FALSE),"")</f>
        <v>2</v>
      </c>
      <c r="AG2376" s="5">
        <v>1</v>
      </c>
      <c r="AH2376" s="2"/>
      <c r="AI2376" s="2"/>
    </row>
    <row r="2377" spans="1:35" ht="30" customHeight="1" x14ac:dyDescent="0.25">
      <c r="A2377" s="7">
        <v>18470339</v>
      </c>
      <c r="B2377" s="97" t="str">
        <f>VLOOKUP(ActividadesCom[[#This Row],[NO. DE CONTROL]],'LISTADO ESTUDIANTES'!A:C,3,FALSE)</f>
        <v>MARIN VEGA ASTRID DESIREE</v>
      </c>
      <c r="C2377" s="97" t="str">
        <f>VLOOKUP(ActividadesCom[[#This Row],[NO. DE CONTROL]],'LISTADO ESTUDIANTES'!A:B,2,FALSE)</f>
        <v>ARQUITECTURA</v>
      </c>
      <c r="D2377" s="18" t="str">
        <f>VLOOKUP(ActividadesCom[[#This Row],[NO. DE CONTROL]],'LISTADO ESTUDIANTES'!A:D,4,FALSE)</f>
        <v>ACTIVO(A)</v>
      </c>
      <c r="E2377" s="5">
        <f>SUM(ActividadesCom[[#This Row],[CRÉD. 1]],ActividadesCom[[#This Row],[CRÉD. 2]],ActividadesCom[[#This Row],[CRÉD. 3]],ActividadesCom[[#This Row],[CRÉD. 4]],ActividadesCom[[#This Row],[CRÉD. 5]])</f>
        <v>5</v>
      </c>
      <c r="F2377" s="17">
        <f>IF(ActividadesCom[[#This Row],[ÚLTIMO SEMESTRE CON CRÉDITOS]]&gt;0,ROUND(AVERAGE(ActividadesCom[[#This Row],[VALOR NIVEL 5]],ActividadesCom[[#This Row],[VALOR NIVEL 4]],ActividadesCom[[#This Row],[VALOR NIVEL 3]],ActividadesCom[[#This Row],[VALOR NIVEL 2]],ActividadesCom[[#This Row],[VALOR NIVEL 1]]),0),"")</f>
        <v>4</v>
      </c>
      <c r="G2377" s="5" t="str">
        <f>IF(ActividadesCom[[#This Row],[PROMEDIO]]="","",IF(ActividadesCom[[#This Row],[PROMEDIO]]&gt;=4,"EXCELENTE",IF(ActividadesCom[[#This Row],[PROMEDIO]]&gt;=3,"NOTABLE",IF(ActividadesCom[[#This Row],[PROMEDIO]]&gt;=2,"BUENO",IF(ActividadesCom[[#This Row],[PROMEDIO]]=1,"SUFICIENTE","")))))</f>
        <v>EXCELENTE</v>
      </c>
      <c r="H2377" s="5">
        <f>MAX(ActividadesCom[[#This Row],[PERÍODO 1]],ActividadesCom[[#This Row],[PERÍODO 2]],ActividadesCom[[#This Row],[PERÍODO 3]],ActividadesCom[[#This Row],[PERÍODO 4]],ActividadesCom[[#This Row],[PERÍODO 5]])</f>
        <v>20221</v>
      </c>
      <c r="I2377" s="6" t="s">
        <v>947</v>
      </c>
      <c r="J2377" s="5">
        <v>20183</v>
      </c>
      <c r="K2377" s="5" t="s">
        <v>4008</v>
      </c>
      <c r="L2377" s="5">
        <f>IF(ActividadesCom[[#This Row],[NIVEL 1]]&lt;&gt;0,VLOOKUP(ActividadesCom[[#This Row],[NIVEL 1]],Catálogo!A:B,2,FALSE),"")</f>
        <v>4</v>
      </c>
      <c r="M2377" s="5">
        <v>1</v>
      </c>
      <c r="N2377" s="6" t="s">
        <v>4695</v>
      </c>
      <c r="O2377" s="5">
        <v>20213</v>
      </c>
      <c r="P2377" s="5" t="s">
        <v>4008</v>
      </c>
      <c r="Q2377" s="5">
        <f>IF(ActividadesCom[[#This Row],[NIVEL 2]]&lt;&gt;0,VLOOKUP(ActividadesCom[[#This Row],[NIVEL 2]],Catálogo!A:B,2,FALSE),"")</f>
        <v>4</v>
      </c>
      <c r="R2377" s="14">
        <v>1</v>
      </c>
      <c r="S2377" s="28" t="s">
        <v>25</v>
      </c>
      <c r="T2377" s="14">
        <v>20221</v>
      </c>
      <c r="U2377" s="14" t="s">
        <v>4009</v>
      </c>
      <c r="V2377" s="5">
        <f>IF(ActividadesCom[[#This Row],[NIVEL 3]]&lt;&gt;0,VLOOKUP(ActividadesCom[[#This Row],[NIVEL 3]],Catálogo!A:B,2,FALSE),"")</f>
        <v>3</v>
      </c>
      <c r="W2377" s="14">
        <v>1</v>
      </c>
      <c r="X2377" s="6" t="s">
        <v>4478</v>
      </c>
      <c r="Y2377" s="5">
        <v>20211</v>
      </c>
      <c r="Z2377" s="5" t="s">
        <v>4009</v>
      </c>
      <c r="AA2377" s="5">
        <f>IF(ActividadesCom[[#This Row],[NIVEL 4]]&lt;&gt;0,VLOOKUP(ActividadesCom[[#This Row],[NIVEL 4]],Catálogo!A:B,2,FALSE),"")</f>
        <v>3</v>
      </c>
      <c r="AB2377" s="5">
        <v>1</v>
      </c>
      <c r="AC2377" s="6" t="s">
        <v>978</v>
      </c>
      <c r="AD2377" s="5">
        <v>20191</v>
      </c>
      <c r="AE2377" s="5" t="s">
        <v>4008</v>
      </c>
      <c r="AF2377" s="5">
        <f>IF(ActividadesCom[[#This Row],[NIVEL 5]]&lt;&gt;0,VLOOKUP(ActividadesCom[[#This Row],[NIVEL 5]],Catálogo!A:B,2,FALSE),"")</f>
        <v>4</v>
      </c>
      <c r="AG2377" s="5">
        <v>1</v>
      </c>
      <c r="AH2377" s="2"/>
      <c r="AI2377" s="2"/>
    </row>
    <row r="2378" spans="1:35" ht="30" hidden="1" customHeight="1" x14ac:dyDescent="0.25">
      <c r="A2378" s="7">
        <v>18470340</v>
      </c>
      <c r="B2378" s="97" t="str">
        <f>VLOOKUP(ActividadesCom[[#This Row],[NO. DE CONTROL]],'LISTADO ESTUDIANTES'!A:C,3,FALSE)</f>
        <v>GUAZOSON WITZIL ITZEL GUADALUPE</v>
      </c>
      <c r="C2378" s="97" t="str">
        <f>VLOOKUP(ActividadesCom[[#This Row],[NO. DE CONTROL]],'LISTADO ESTUDIANTES'!A:B,2,FALSE)</f>
        <v>INGENIERIA INDUSTRIAL</v>
      </c>
      <c r="D2378" s="18" t="str">
        <f>VLOOKUP(ActividadesCom[[#This Row],[NO. DE CONTROL]],'LISTADO ESTUDIANTES'!A:D,4,FALSE)</f>
        <v>BAJA</v>
      </c>
      <c r="E2378" s="5">
        <f>SUM(ActividadesCom[[#This Row],[CRÉD. 1]],ActividadesCom[[#This Row],[CRÉD. 2]],ActividadesCom[[#This Row],[CRÉD. 3]],ActividadesCom[[#This Row],[CRÉD. 4]],ActividadesCom[[#This Row],[CRÉD. 5]])</f>
        <v>1</v>
      </c>
      <c r="F2378" s="17">
        <f>IF(ActividadesCom[[#This Row],[ÚLTIMO SEMESTRE CON CRÉDITOS]]&gt;0,ROUND(AVERAGE(ActividadesCom[[#This Row],[VALOR NIVEL 5]],ActividadesCom[[#This Row],[VALOR NIVEL 4]],ActividadesCom[[#This Row],[VALOR NIVEL 3]],ActividadesCom[[#This Row],[VALOR NIVEL 2]],ActividadesCom[[#This Row],[VALOR NIVEL 1]]),0),"")</f>
        <v>3</v>
      </c>
      <c r="G2378" s="5" t="str">
        <f>IF(ActividadesCom[[#This Row],[PROMEDIO]]="","",IF(ActividadesCom[[#This Row],[PROMEDIO]]&gt;=4,"EXCELENTE",IF(ActividadesCom[[#This Row],[PROMEDIO]]&gt;=3,"NOTABLE",IF(ActividadesCom[[#This Row],[PROMEDIO]]&gt;=2,"BUENO",IF(ActividadesCom[[#This Row],[PROMEDIO]]=1,"SUFICIENTE","")))))</f>
        <v>NOTABLE</v>
      </c>
      <c r="H2378" s="5">
        <f>MAX(ActividadesCom[[#This Row],[PERÍODO 1]],ActividadesCom[[#This Row],[PERÍODO 2]],ActividadesCom[[#This Row],[PERÍODO 3]],ActividadesCom[[#This Row],[PERÍODO 4]],ActividadesCom[[#This Row],[PERÍODO 5]])</f>
        <v>20183</v>
      </c>
      <c r="I2378" s="6"/>
      <c r="J2378" s="5"/>
      <c r="K2378" s="5"/>
      <c r="L2378" s="5" t="str">
        <f>IF(ActividadesCom[[#This Row],[NIVEL 1]]&lt;&gt;0,VLOOKUP(ActividadesCom[[#This Row],[NIVEL 1]],Catálogo!A:B,2,FALSE),"")</f>
        <v/>
      </c>
      <c r="M2378" s="5"/>
      <c r="N2378" s="6"/>
      <c r="O2378" s="5"/>
      <c r="P2378" s="5"/>
      <c r="Q2378" s="5" t="str">
        <f>IF(ActividadesCom[[#This Row],[NIVEL 2]]&lt;&gt;0,VLOOKUP(ActividadesCom[[#This Row],[NIVEL 2]],Catálogo!A:B,2,FALSE),"")</f>
        <v/>
      </c>
      <c r="R2378" s="5"/>
      <c r="S2378" s="6"/>
      <c r="T2378" s="5"/>
      <c r="U2378" s="5"/>
      <c r="V2378" s="5" t="str">
        <f>IF(ActividadesCom[[#This Row],[NIVEL 3]]&lt;&gt;0,VLOOKUP(ActividadesCom[[#This Row],[NIVEL 3]],Catálogo!A:B,2,FALSE),"")</f>
        <v/>
      </c>
      <c r="W2378" s="5"/>
      <c r="X2378" s="6"/>
      <c r="Y2378" s="5"/>
      <c r="Z2378" s="5"/>
      <c r="AA2378" s="5" t="str">
        <f>IF(ActividadesCom[[#This Row],[NIVEL 4]]&lt;&gt;0,VLOOKUP(ActividadesCom[[#This Row],[NIVEL 4]],Catálogo!A:B,2,FALSE),"")</f>
        <v/>
      </c>
      <c r="AB2378" s="5"/>
      <c r="AC2378" s="6" t="s">
        <v>34</v>
      </c>
      <c r="AD2378" s="5">
        <v>20183</v>
      </c>
      <c r="AE2378" s="5" t="s">
        <v>4009</v>
      </c>
      <c r="AF2378" s="5">
        <f>IF(ActividadesCom[[#This Row],[NIVEL 5]]&lt;&gt;0,VLOOKUP(ActividadesCom[[#This Row],[NIVEL 5]],Catálogo!A:B,2,FALSE),"")</f>
        <v>3</v>
      </c>
      <c r="AG2378" s="5">
        <v>1</v>
      </c>
      <c r="AH2378" s="2"/>
      <c r="AI2378" s="2"/>
    </row>
    <row r="2379" spans="1:35" ht="30" customHeight="1" x14ac:dyDescent="0.25">
      <c r="A2379" s="7">
        <v>18470341</v>
      </c>
      <c r="B2379" s="97" t="str">
        <f>VLOOKUP(ActividadesCom[[#This Row],[NO. DE CONTROL]],'LISTADO ESTUDIANTES'!A:C,3,FALSE)</f>
        <v>NOVELO FRAZ RAMON EDUARDO</v>
      </c>
      <c r="C2379" s="97" t="str">
        <f>VLOOKUP(ActividadesCom[[#This Row],[NO. DE CONTROL]],'LISTADO ESTUDIANTES'!A:B,2,FALSE)</f>
        <v>INGENIERIA EN SISTEMAS COMPUTACIONALES</v>
      </c>
      <c r="D2379" s="18" t="str">
        <f>VLOOKUP(ActividadesCom[[#This Row],[NO. DE CONTROL]],'LISTADO ESTUDIANTES'!A:D,4,FALSE)</f>
        <v>ACTIVO(A)</v>
      </c>
      <c r="E2379" s="5">
        <f>SUM(ActividadesCom[[#This Row],[CRÉD. 1]],ActividadesCom[[#This Row],[CRÉD. 2]],ActividadesCom[[#This Row],[CRÉD. 3]],ActividadesCom[[#This Row],[CRÉD. 4]],ActividadesCom[[#This Row],[CRÉD. 5]])</f>
        <v>5</v>
      </c>
      <c r="F2379" s="17">
        <f>IF(ActividadesCom[[#This Row],[ÚLTIMO SEMESTRE CON CRÉDITOS]]&gt;0,ROUND(AVERAGE(ActividadesCom[[#This Row],[VALOR NIVEL 5]],ActividadesCom[[#This Row],[VALOR NIVEL 4]],ActividadesCom[[#This Row],[VALOR NIVEL 3]],ActividadesCom[[#This Row],[VALOR NIVEL 2]],ActividadesCom[[#This Row],[VALOR NIVEL 1]]),0),"")</f>
        <v>3</v>
      </c>
      <c r="G2379" s="5" t="str">
        <f>IF(ActividadesCom[[#This Row],[PROMEDIO]]="","",IF(ActividadesCom[[#This Row],[PROMEDIO]]&gt;=4,"EXCELENTE",IF(ActividadesCom[[#This Row],[PROMEDIO]]&gt;=3,"NOTABLE",IF(ActividadesCom[[#This Row],[PROMEDIO]]&gt;=2,"BUENO",IF(ActividadesCom[[#This Row],[PROMEDIO]]=1,"SUFICIENTE","")))))</f>
        <v>NOTABLE</v>
      </c>
      <c r="H2379" s="5">
        <f>MAX(ActividadesCom[[#This Row],[PERÍODO 1]],ActividadesCom[[#This Row],[PERÍODO 2]],ActividadesCom[[#This Row],[PERÍODO 3]],ActividadesCom[[#This Row],[PERÍODO 4]],ActividadesCom[[#This Row],[PERÍODO 5]])</f>
        <v>20213</v>
      </c>
      <c r="I2379" s="6" t="s">
        <v>4197</v>
      </c>
      <c r="J2379" s="5">
        <v>20203</v>
      </c>
      <c r="K2379" s="5" t="s">
        <v>4008</v>
      </c>
      <c r="L2379" s="5">
        <f>IF(ActividadesCom[[#This Row],[NIVEL 1]]&lt;&gt;0,VLOOKUP(ActividadesCom[[#This Row],[NIVEL 1]],Catálogo!A:B,2,FALSE),"")</f>
        <v>4</v>
      </c>
      <c r="M2379" s="5">
        <v>2</v>
      </c>
      <c r="N2379" s="6" t="s">
        <v>4939</v>
      </c>
      <c r="O2379" s="5">
        <v>20213</v>
      </c>
      <c r="P2379" s="5" t="s">
        <v>4009</v>
      </c>
      <c r="Q2379" s="5">
        <f>IF(ActividadesCom[[#This Row],[NIVEL 2]]&lt;&gt;0,VLOOKUP(ActividadesCom[[#This Row],[NIVEL 2]],Catálogo!A:B,2,FALSE),"")</f>
        <v>3</v>
      </c>
      <c r="R2379" s="5">
        <v>1</v>
      </c>
      <c r="S2379" s="6"/>
      <c r="T2379" s="5"/>
      <c r="U2379" s="5"/>
      <c r="V2379" s="5" t="str">
        <f>IF(ActividadesCom[[#This Row],[NIVEL 3]]&lt;&gt;0,VLOOKUP(ActividadesCom[[#This Row],[NIVEL 3]],Catálogo!A:B,2,FALSE),"")</f>
        <v/>
      </c>
      <c r="W2379" s="5"/>
      <c r="X2379" s="6" t="s">
        <v>4301</v>
      </c>
      <c r="Y2379" s="5">
        <v>20211</v>
      </c>
      <c r="Z2379" s="5" t="s">
        <v>4009</v>
      </c>
      <c r="AA2379" s="5">
        <f>IF(ActividadesCom[[#This Row],[NIVEL 4]]&lt;&gt;0,VLOOKUP(ActividadesCom[[#This Row],[NIVEL 4]],Catálogo!A:B,2,FALSE),"")</f>
        <v>3</v>
      </c>
      <c r="AB2379" s="5">
        <v>1</v>
      </c>
      <c r="AC2379" s="6" t="s">
        <v>31</v>
      </c>
      <c r="AD2379" s="5">
        <v>20183</v>
      </c>
      <c r="AE2379" s="5" t="s">
        <v>4009</v>
      </c>
      <c r="AF2379" s="5">
        <f>IF(ActividadesCom[[#This Row],[NIVEL 5]]&lt;&gt;0,VLOOKUP(ActividadesCom[[#This Row],[NIVEL 5]],Catálogo!A:B,2,FALSE),"")</f>
        <v>3</v>
      </c>
      <c r="AG2379" s="5">
        <v>1</v>
      </c>
      <c r="AH2379" s="2"/>
      <c r="AI2379" s="2"/>
    </row>
    <row r="2380" spans="1:35" ht="30" customHeight="1" x14ac:dyDescent="0.25">
      <c r="A2380" s="7">
        <v>18470342</v>
      </c>
      <c r="B2380" s="97" t="str">
        <f>VLOOKUP(ActividadesCom[[#This Row],[NO. DE CONTROL]],'LISTADO ESTUDIANTES'!A:C,3,FALSE)</f>
        <v>HERNANDEZ GOMEZ FERNANDO ADRIAN</v>
      </c>
      <c r="C2380" s="97" t="str">
        <f>VLOOKUP(ActividadesCom[[#This Row],[NO. DE CONTROL]],'LISTADO ESTUDIANTES'!A:B,2,FALSE)</f>
        <v>INGENIERIA AMBIENTAL</v>
      </c>
      <c r="D2380" s="18" t="str">
        <f>VLOOKUP(ActividadesCom[[#This Row],[NO. DE CONTROL]],'LISTADO ESTUDIANTES'!A:D,4,FALSE)</f>
        <v>ACTIVO(A)</v>
      </c>
      <c r="E2380" s="5">
        <f>SUM(ActividadesCom[[#This Row],[CRÉD. 1]],ActividadesCom[[#This Row],[CRÉD. 2]],ActividadesCom[[#This Row],[CRÉD. 3]],ActividadesCom[[#This Row],[CRÉD. 4]],ActividadesCom[[#This Row],[CRÉD. 5]])</f>
        <v>5</v>
      </c>
      <c r="F2380" s="17">
        <f>IF(ActividadesCom[[#This Row],[ÚLTIMO SEMESTRE CON CRÉDITOS]]&gt;0,ROUND(AVERAGE(ActividadesCom[[#This Row],[VALOR NIVEL 5]],ActividadesCom[[#This Row],[VALOR NIVEL 4]],ActividadesCom[[#This Row],[VALOR NIVEL 3]],ActividadesCom[[#This Row],[VALOR NIVEL 2]],ActividadesCom[[#This Row],[VALOR NIVEL 1]]),0),"")</f>
        <v>3</v>
      </c>
      <c r="G2380" s="5" t="str">
        <f>IF(ActividadesCom[[#This Row],[PROMEDIO]]="","",IF(ActividadesCom[[#This Row],[PROMEDIO]]&gt;=4,"EXCELENTE",IF(ActividadesCom[[#This Row],[PROMEDIO]]&gt;=3,"NOTABLE",IF(ActividadesCom[[#This Row],[PROMEDIO]]&gt;=2,"BUENO",IF(ActividadesCom[[#This Row],[PROMEDIO]]=1,"SUFICIENTE","")))))</f>
        <v>NOTABLE</v>
      </c>
      <c r="H2380" s="5">
        <f>MAX(ActividadesCom[[#This Row],[PERÍODO 1]],ActividadesCom[[#This Row],[PERÍODO 2]],ActividadesCom[[#This Row],[PERÍODO 3]],ActividadesCom[[#This Row],[PERÍODO 4]],ActividadesCom[[#This Row],[PERÍODO 5]])</f>
        <v>20221</v>
      </c>
      <c r="I2380" s="6" t="s">
        <v>4102</v>
      </c>
      <c r="J2380" s="5">
        <v>20203</v>
      </c>
      <c r="K2380" s="5" t="s">
        <v>4010</v>
      </c>
      <c r="L2380" s="5">
        <f>IF(ActividadesCom[[#This Row],[NIVEL 1]]&lt;&gt;0,VLOOKUP(ActividadesCom[[#This Row],[NIVEL 1]],Catálogo!A:B,2,FALSE),"")</f>
        <v>2</v>
      </c>
      <c r="M2380" s="5">
        <v>1</v>
      </c>
      <c r="N2380" s="6" t="s">
        <v>4872</v>
      </c>
      <c r="O2380" s="5">
        <v>20221</v>
      </c>
      <c r="P2380" s="5" t="s">
        <v>4010</v>
      </c>
      <c r="Q2380" s="5">
        <f>IF(ActividadesCom[[#This Row],[NIVEL 2]]&lt;&gt;0,VLOOKUP(ActividadesCom[[#This Row],[NIVEL 2]],Catálogo!A:B,2,FALSE),"")</f>
        <v>2</v>
      </c>
      <c r="R2380" s="14">
        <v>1</v>
      </c>
      <c r="S2380" s="12" t="s">
        <v>4917</v>
      </c>
      <c r="T2380" s="11">
        <v>20221</v>
      </c>
      <c r="U2380" s="11" t="s">
        <v>4009</v>
      </c>
      <c r="V2380" s="5">
        <f>IF(ActividadesCom[[#This Row],[NIVEL 3]]&lt;&gt;0,VLOOKUP(ActividadesCom[[#This Row],[NIVEL 3]],Catálogo!A:B,2,FALSE),"")</f>
        <v>3</v>
      </c>
      <c r="W2380" s="11">
        <v>1</v>
      </c>
      <c r="X2380" s="6" t="s">
        <v>5474</v>
      </c>
      <c r="Y2380" s="5">
        <v>20221</v>
      </c>
      <c r="Z2380" s="5" t="s">
        <v>4008</v>
      </c>
      <c r="AA2380" s="5">
        <f>IF(ActividadesCom[[#This Row],[NIVEL 4]]&lt;&gt;0,VLOOKUP(ActividadesCom[[#This Row],[NIVEL 4]],Catálogo!A:B,2,FALSE),"")</f>
        <v>4</v>
      </c>
      <c r="AB2380" s="5">
        <v>1</v>
      </c>
      <c r="AC2380" s="6" t="s">
        <v>5848</v>
      </c>
      <c r="AD2380" s="5">
        <v>20183</v>
      </c>
      <c r="AE2380" s="5" t="s">
        <v>4008</v>
      </c>
      <c r="AF2380" s="5">
        <f>IF(ActividadesCom[[#This Row],[NIVEL 5]]&lt;&gt;0,VLOOKUP(ActividadesCom[[#This Row],[NIVEL 5]],Catálogo!A:B,2,FALSE),"")</f>
        <v>4</v>
      </c>
      <c r="AG2380" s="5">
        <v>1</v>
      </c>
      <c r="AH2380" s="2"/>
      <c r="AI2380" s="2"/>
    </row>
    <row r="2381" spans="1:35" ht="30" customHeight="1" x14ac:dyDescent="0.25">
      <c r="A2381" s="7">
        <v>18470343</v>
      </c>
      <c r="B2381" s="97" t="str">
        <f>VLOOKUP(ActividadesCom[[#This Row],[NO. DE CONTROL]],'LISTADO ESTUDIANTES'!A:C,3,FALSE)</f>
        <v>MARTINEZ MARTINEZ LIMBER ABIEL</v>
      </c>
      <c r="C2381" s="97" t="str">
        <f>VLOOKUP(ActividadesCom[[#This Row],[NO. DE CONTROL]],'LISTADO ESTUDIANTES'!A:B,2,FALSE)</f>
        <v>INGENIERIA EN SISTEMAS COMPUTACIONALES</v>
      </c>
      <c r="D2381" s="18" t="str">
        <f>VLOOKUP(ActividadesCom[[#This Row],[NO. DE CONTROL]],'LISTADO ESTUDIANTES'!A:D,4,FALSE)</f>
        <v>ACTIVO(A)</v>
      </c>
      <c r="E2381" s="5">
        <f>SUM(ActividadesCom[[#This Row],[CRÉD. 1]],ActividadesCom[[#This Row],[CRÉD. 2]],ActividadesCom[[#This Row],[CRÉD. 3]],ActividadesCom[[#This Row],[CRÉD. 4]],ActividadesCom[[#This Row],[CRÉD. 5]])</f>
        <v>5</v>
      </c>
      <c r="F2381" s="17">
        <f>IF(ActividadesCom[[#This Row],[ÚLTIMO SEMESTRE CON CRÉDITOS]]&gt;0,ROUND(AVERAGE(ActividadesCom[[#This Row],[VALOR NIVEL 5]],ActividadesCom[[#This Row],[VALOR NIVEL 4]],ActividadesCom[[#This Row],[VALOR NIVEL 3]],ActividadesCom[[#This Row],[VALOR NIVEL 2]],ActividadesCom[[#This Row],[VALOR NIVEL 1]]),0),"")</f>
        <v>3</v>
      </c>
      <c r="G2381" s="5" t="str">
        <f>IF(ActividadesCom[[#This Row],[PROMEDIO]]="","",IF(ActividadesCom[[#This Row],[PROMEDIO]]&gt;=4,"EXCELENTE",IF(ActividadesCom[[#This Row],[PROMEDIO]]&gt;=3,"NOTABLE",IF(ActividadesCom[[#This Row],[PROMEDIO]]&gt;=2,"BUENO",IF(ActividadesCom[[#This Row],[PROMEDIO]]=1,"SUFICIENTE","")))))</f>
        <v>NOTABLE</v>
      </c>
      <c r="H2381" s="5">
        <f>MAX(ActividadesCom[[#This Row],[PERÍODO 1]],ActividadesCom[[#This Row],[PERÍODO 2]],ActividadesCom[[#This Row],[PERÍODO 3]],ActividadesCom[[#This Row],[PERÍODO 4]],ActividadesCom[[#This Row],[PERÍODO 5]])</f>
        <v>20211</v>
      </c>
      <c r="I2381" s="6" t="s">
        <v>1030</v>
      </c>
      <c r="J2381" s="5">
        <v>20193</v>
      </c>
      <c r="K2381" s="5" t="s">
        <v>4010</v>
      </c>
      <c r="L2381" s="5">
        <f>IF(ActividadesCom[[#This Row],[NIVEL 1]]&lt;&gt;0,VLOOKUP(ActividadesCom[[#This Row],[NIVEL 1]],Catálogo!A:B,2,FALSE),"")</f>
        <v>2</v>
      </c>
      <c r="M2381" s="5">
        <v>1</v>
      </c>
      <c r="N2381" s="6" t="s">
        <v>4184</v>
      </c>
      <c r="O2381" s="5">
        <v>20211</v>
      </c>
      <c r="P2381" s="5" t="s">
        <v>4008</v>
      </c>
      <c r="Q2381" s="5">
        <f>IF(ActividadesCom[[#This Row],[NIVEL 2]]&lt;&gt;0,VLOOKUP(ActividadesCom[[#This Row],[NIVEL 2]],Catálogo!A:B,2,FALSE),"")</f>
        <v>4</v>
      </c>
      <c r="R2381" s="5">
        <v>1</v>
      </c>
      <c r="S2381" s="6" t="s">
        <v>133</v>
      </c>
      <c r="T2381" s="5">
        <v>20193</v>
      </c>
      <c r="U2381" s="5" t="s">
        <v>4008</v>
      </c>
      <c r="V2381" s="5">
        <f>IF(ActividadesCom[[#This Row],[NIVEL 3]]&lt;&gt;0,VLOOKUP(ActividadesCom[[#This Row],[NIVEL 3]],Catálogo!A:B,2,FALSE),"")</f>
        <v>4</v>
      </c>
      <c r="W2381" s="5">
        <v>1</v>
      </c>
      <c r="X2381" s="6" t="s">
        <v>133</v>
      </c>
      <c r="Y2381" s="5">
        <v>20191</v>
      </c>
      <c r="Z2381" s="5" t="s">
        <v>4009</v>
      </c>
      <c r="AA2381" s="5">
        <f>IF(ActividadesCom[[#This Row],[NIVEL 4]]&lt;&gt;0,VLOOKUP(ActividadesCom[[#This Row],[NIVEL 4]],Catálogo!A:B,2,FALSE),"")</f>
        <v>3</v>
      </c>
      <c r="AB2381" s="5">
        <v>1</v>
      </c>
      <c r="AC2381" s="6" t="s">
        <v>133</v>
      </c>
      <c r="AD2381" s="5">
        <v>20183</v>
      </c>
      <c r="AE2381" s="5" t="s">
        <v>4009</v>
      </c>
      <c r="AF2381" s="5">
        <f>IF(ActividadesCom[[#This Row],[NIVEL 5]]&lt;&gt;0,VLOOKUP(ActividadesCom[[#This Row],[NIVEL 5]],Catálogo!A:B,2,FALSE),"")</f>
        <v>3</v>
      </c>
      <c r="AG2381" s="5">
        <v>1</v>
      </c>
      <c r="AH2381" s="2"/>
      <c r="AI2381" s="2"/>
    </row>
    <row r="2382" spans="1:35" ht="30" customHeight="1" x14ac:dyDescent="0.25">
      <c r="A2382" s="7">
        <v>18470344</v>
      </c>
      <c r="B2382" s="97" t="str">
        <f>VLOOKUP(ActividadesCom[[#This Row],[NO. DE CONTROL]],'LISTADO ESTUDIANTES'!A:C,3,FALSE)</f>
        <v>CHAN CHACHA EMANORIS VIANETH</v>
      </c>
      <c r="C2382" s="97" t="str">
        <f>VLOOKUP(ActividadesCom[[#This Row],[NO. DE CONTROL]],'LISTADO ESTUDIANTES'!A:B,2,FALSE)</f>
        <v>INGENIERIA EN ADMINISTRACION</v>
      </c>
      <c r="D2382" s="18" t="str">
        <f>VLOOKUP(ActividadesCom[[#This Row],[NO. DE CONTROL]],'LISTADO ESTUDIANTES'!A:D,4,FALSE)</f>
        <v>ACTIVO(A)</v>
      </c>
      <c r="E2382" s="5">
        <f>SUM(ActividadesCom[[#This Row],[CRÉD. 1]],ActividadesCom[[#This Row],[CRÉD. 2]],ActividadesCom[[#This Row],[CRÉD. 3]],ActividadesCom[[#This Row],[CRÉD. 4]],ActividadesCom[[#This Row],[CRÉD. 5]])</f>
        <v>5</v>
      </c>
      <c r="F2382" s="17">
        <f>IF(ActividadesCom[[#This Row],[ÚLTIMO SEMESTRE CON CRÉDITOS]]&gt;0,ROUND(AVERAGE(ActividadesCom[[#This Row],[VALOR NIVEL 5]],ActividadesCom[[#This Row],[VALOR NIVEL 4]],ActividadesCom[[#This Row],[VALOR NIVEL 3]],ActividadesCom[[#This Row],[VALOR NIVEL 2]],ActividadesCom[[#This Row],[VALOR NIVEL 1]]),0),"")</f>
        <v>3</v>
      </c>
      <c r="G2382" s="5" t="str">
        <f>IF(ActividadesCom[[#This Row],[PROMEDIO]]="","",IF(ActividadesCom[[#This Row],[PROMEDIO]]&gt;=4,"EXCELENTE",IF(ActividadesCom[[#This Row],[PROMEDIO]]&gt;=3,"NOTABLE",IF(ActividadesCom[[#This Row],[PROMEDIO]]&gt;=2,"BUENO",IF(ActividadesCom[[#This Row],[PROMEDIO]]=1,"SUFICIENTE","")))))</f>
        <v>NOTABLE</v>
      </c>
      <c r="H2382" s="5">
        <f>MAX(ActividadesCom[[#This Row],[PERÍODO 1]],ActividadesCom[[#This Row],[PERÍODO 2]],ActividadesCom[[#This Row],[PERÍODO 3]],ActividadesCom[[#This Row],[PERÍODO 4]],ActividadesCom[[#This Row],[PERÍODO 5]])</f>
        <v>20211</v>
      </c>
      <c r="I2382" s="6" t="s">
        <v>461</v>
      </c>
      <c r="J2382" s="5">
        <v>20183</v>
      </c>
      <c r="K2382" s="5" t="s">
        <v>4010</v>
      </c>
      <c r="L2382" s="5">
        <f>IF(ActividadesCom[[#This Row],[NIVEL 1]]&lt;&gt;0,VLOOKUP(ActividadesCom[[#This Row],[NIVEL 1]],Catálogo!A:B,2,FALSE),"")</f>
        <v>2</v>
      </c>
      <c r="M2382" s="5">
        <v>1</v>
      </c>
      <c r="N2382" s="6" t="s">
        <v>966</v>
      </c>
      <c r="O2382" s="5">
        <v>20191</v>
      </c>
      <c r="P2382" s="5" t="s">
        <v>4010</v>
      </c>
      <c r="Q2382" s="5">
        <f>IF(ActividadesCom[[#This Row],[NIVEL 2]]&lt;&gt;0,VLOOKUP(ActividadesCom[[#This Row],[NIVEL 2]],Catálogo!A:B,2,FALSE),"")</f>
        <v>2</v>
      </c>
      <c r="R2382" s="11">
        <v>1</v>
      </c>
      <c r="S2382" s="12" t="s">
        <v>4153</v>
      </c>
      <c r="T2382" s="11">
        <v>20203</v>
      </c>
      <c r="U2382" s="11" t="s">
        <v>4008</v>
      </c>
      <c r="V2382" s="5">
        <f>IF(ActividadesCom[[#This Row],[NIVEL 3]]&lt;&gt;0,VLOOKUP(ActividadesCom[[#This Row],[NIVEL 3]],Catálogo!A:B,2,FALSE),"")</f>
        <v>4</v>
      </c>
      <c r="W2382" s="11">
        <v>1</v>
      </c>
      <c r="X2382" s="6" t="s">
        <v>4532</v>
      </c>
      <c r="Y2382" s="5">
        <v>20211</v>
      </c>
      <c r="Z2382" s="5" t="s">
        <v>4010</v>
      </c>
      <c r="AA2382" s="5">
        <f>IF(ActividadesCom[[#This Row],[NIVEL 4]]&lt;&gt;0,VLOOKUP(ActividadesCom[[#This Row],[NIVEL 4]],Catálogo!A:B,2,FALSE),"")</f>
        <v>2</v>
      </c>
      <c r="AB2382" s="5">
        <v>1</v>
      </c>
      <c r="AC2382" s="6" t="s">
        <v>5</v>
      </c>
      <c r="AD2382" s="5">
        <v>20183</v>
      </c>
      <c r="AE2382" s="5" t="s">
        <v>4009</v>
      </c>
      <c r="AF2382" s="5">
        <f>IF(ActividadesCom[[#This Row],[NIVEL 5]]&lt;&gt;0,VLOOKUP(ActividadesCom[[#This Row],[NIVEL 5]],Catálogo!A:B,2,FALSE),"")</f>
        <v>3</v>
      </c>
      <c r="AG2382" s="5">
        <v>1</v>
      </c>
      <c r="AH2382" s="2"/>
      <c r="AI2382" s="2"/>
    </row>
    <row r="2383" spans="1:35" ht="30" customHeight="1" x14ac:dyDescent="0.25">
      <c r="A2383" s="7">
        <v>18470345</v>
      </c>
      <c r="B2383" s="97" t="str">
        <f>VLOOKUP(ActividadesCom[[#This Row],[NO. DE CONTROL]],'LISTADO ESTUDIANTES'!A:C,3,FALSE)</f>
        <v>FUENTES ORDOÑEZ ERIK ALEXANDER</v>
      </c>
      <c r="C2383" s="97" t="str">
        <f>VLOOKUP(ActividadesCom[[#This Row],[NO. DE CONTROL]],'LISTADO ESTUDIANTES'!A:B,2,FALSE)</f>
        <v>INGENIERIA CIVIL</v>
      </c>
      <c r="D2383" s="18" t="str">
        <f>VLOOKUP(ActividadesCom[[#This Row],[NO. DE CONTROL]],'LISTADO ESTUDIANTES'!A:D,4,FALSE)</f>
        <v>ACTIVO(A)</v>
      </c>
      <c r="E2383" s="5">
        <f>SUM(ActividadesCom[[#This Row],[CRÉD. 1]],ActividadesCom[[#This Row],[CRÉD. 2]],ActividadesCom[[#This Row],[CRÉD. 3]],ActividadesCom[[#This Row],[CRÉD. 4]],ActividadesCom[[#This Row],[CRÉD. 5]])</f>
        <v>4</v>
      </c>
      <c r="F2383" s="17">
        <f>IF(ActividadesCom[[#This Row],[ÚLTIMO SEMESTRE CON CRÉDITOS]]&gt;0,ROUND(AVERAGE(ActividadesCom[[#This Row],[VALOR NIVEL 5]],ActividadesCom[[#This Row],[VALOR NIVEL 4]],ActividadesCom[[#This Row],[VALOR NIVEL 3]],ActividadesCom[[#This Row],[VALOR NIVEL 2]],ActividadesCom[[#This Row],[VALOR NIVEL 1]]),0),"")</f>
        <v>4</v>
      </c>
      <c r="G2383" s="5" t="str">
        <f>IF(ActividadesCom[[#This Row],[PROMEDIO]]="","",IF(ActividadesCom[[#This Row],[PROMEDIO]]&gt;=4,"EXCELENTE",IF(ActividadesCom[[#This Row],[PROMEDIO]]&gt;=3,"NOTABLE",IF(ActividadesCom[[#This Row],[PROMEDIO]]&gt;=2,"BUENO",IF(ActividadesCom[[#This Row],[PROMEDIO]]=1,"SUFICIENTE","")))))</f>
        <v>EXCELENTE</v>
      </c>
      <c r="H2383" s="5">
        <f>MAX(ActividadesCom[[#This Row],[PERÍODO 1]],ActividadesCom[[#This Row],[PERÍODO 2]],ActividadesCom[[#This Row],[PERÍODO 3]],ActividadesCom[[#This Row],[PERÍODO 4]],ActividadesCom[[#This Row],[PERÍODO 5]])</f>
        <v>20211</v>
      </c>
      <c r="I2383" s="6"/>
      <c r="J2383" s="5"/>
      <c r="K2383" s="5"/>
      <c r="L2383" s="5" t="str">
        <f>IF(ActividadesCom[[#This Row],[NIVEL 1]]&lt;&gt;0,VLOOKUP(ActividadesCom[[#This Row],[NIVEL 1]],Catálogo!A:B,2,FALSE),"")</f>
        <v/>
      </c>
      <c r="M2383" s="5"/>
      <c r="N2383" s="6" t="s">
        <v>4928</v>
      </c>
      <c r="O2383" s="5">
        <v>20211</v>
      </c>
      <c r="P2383" s="5" t="s">
        <v>4008</v>
      </c>
      <c r="Q2383" s="5">
        <f>IF(ActividadesCom[[#This Row],[NIVEL 2]]&lt;&gt;0,VLOOKUP(ActividadesCom[[#This Row],[NIVEL 2]],Catálogo!A:B,2,FALSE),"")</f>
        <v>4</v>
      </c>
      <c r="R2383" s="14">
        <v>1</v>
      </c>
      <c r="S2383" s="12" t="s">
        <v>4952</v>
      </c>
      <c r="T2383" s="11">
        <v>20193</v>
      </c>
      <c r="U2383" s="11" t="s">
        <v>4008</v>
      </c>
      <c r="V2383" s="5">
        <f>IF(ActividadesCom[[#This Row],[NIVEL 3]]&lt;&gt;0,VLOOKUP(ActividadesCom[[#This Row],[NIVEL 3]],Catálogo!A:B,2,FALSE),"")</f>
        <v>4</v>
      </c>
      <c r="W2383" s="11">
        <v>1</v>
      </c>
      <c r="X2383" s="6" t="s">
        <v>12</v>
      </c>
      <c r="Y2383" s="5">
        <v>20191</v>
      </c>
      <c r="Z2383" s="5" t="s">
        <v>4009</v>
      </c>
      <c r="AA2383" s="5">
        <f>IF(ActividadesCom[[#This Row],[NIVEL 4]]&lt;&gt;0,VLOOKUP(ActividadesCom[[#This Row],[NIVEL 4]],Catálogo!A:B,2,FALSE),"")</f>
        <v>3</v>
      </c>
      <c r="AB2383" s="5">
        <v>1</v>
      </c>
      <c r="AC2383" s="6" t="s">
        <v>12</v>
      </c>
      <c r="AD2383" s="5">
        <v>20183</v>
      </c>
      <c r="AE2383" s="5" t="s">
        <v>4008</v>
      </c>
      <c r="AF2383" s="5">
        <f>IF(ActividadesCom[[#This Row],[NIVEL 5]]&lt;&gt;0,VLOOKUP(ActividadesCom[[#This Row],[NIVEL 5]],Catálogo!A:B,2,FALSE),"")</f>
        <v>4</v>
      </c>
      <c r="AG2383" s="5">
        <v>1</v>
      </c>
      <c r="AH2383" s="2"/>
      <c r="AI2383" s="2"/>
    </row>
    <row r="2384" spans="1:35" ht="30" customHeight="1" x14ac:dyDescent="0.25">
      <c r="A2384" s="7">
        <v>18470346</v>
      </c>
      <c r="B2384" s="97" t="str">
        <f>VLOOKUP(ActividadesCom[[#This Row],[NO. DE CONTROL]],'LISTADO ESTUDIANTES'!A:C,3,FALSE)</f>
        <v>MONTOYA ZEPEDA PAULINA</v>
      </c>
      <c r="C2384" s="97" t="str">
        <f>VLOOKUP(ActividadesCom[[#This Row],[NO. DE CONTROL]],'LISTADO ESTUDIANTES'!A:B,2,FALSE)</f>
        <v>INGENIERIA EN GESTION EMPRESARIAL</v>
      </c>
      <c r="D2384" s="18" t="str">
        <f>VLOOKUP(ActividadesCom[[#This Row],[NO. DE CONTROL]],'LISTADO ESTUDIANTES'!A:D,4,FALSE)</f>
        <v>ACTIVO(A)</v>
      </c>
      <c r="E2384" s="5">
        <f>SUM(ActividadesCom[[#This Row],[CRÉD. 1]],ActividadesCom[[#This Row],[CRÉD. 2]],ActividadesCom[[#This Row],[CRÉD. 3]],ActividadesCom[[#This Row],[CRÉD. 4]],ActividadesCom[[#This Row],[CRÉD. 5]])</f>
        <v>5</v>
      </c>
      <c r="F2384" s="17">
        <f>IF(ActividadesCom[[#This Row],[ÚLTIMO SEMESTRE CON CRÉDITOS]]&gt;0,ROUND(AVERAGE(ActividadesCom[[#This Row],[VALOR NIVEL 5]],ActividadesCom[[#This Row],[VALOR NIVEL 4]],ActividadesCom[[#This Row],[VALOR NIVEL 3]],ActividadesCom[[#This Row],[VALOR NIVEL 2]],ActividadesCom[[#This Row],[VALOR NIVEL 1]]),0),"")</f>
        <v>3</v>
      </c>
      <c r="G2384" s="5" t="str">
        <f>IF(ActividadesCom[[#This Row],[PROMEDIO]]="","",IF(ActividadesCom[[#This Row],[PROMEDIO]]&gt;=4,"EXCELENTE",IF(ActividadesCom[[#This Row],[PROMEDIO]]&gt;=3,"NOTABLE",IF(ActividadesCom[[#This Row],[PROMEDIO]]&gt;=2,"BUENO",IF(ActividadesCom[[#This Row],[PROMEDIO]]=1,"SUFICIENTE","")))))</f>
        <v>NOTABLE</v>
      </c>
      <c r="H2384" s="5">
        <f>MAX(ActividadesCom[[#This Row],[PERÍODO 1]],ActividadesCom[[#This Row],[PERÍODO 2]],ActividadesCom[[#This Row],[PERÍODO 3]],ActividadesCom[[#This Row],[PERÍODO 4]],ActividadesCom[[#This Row],[PERÍODO 5]])</f>
        <v>20213</v>
      </c>
      <c r="I2384" s="6" t="s">
        <v>4123</v>
      </c>
      <c r="J2384" s="5">
        <v>20203</v>
      </c>
      <c r="K2384" s="5" t="s">
        <v>4010</v>
      </c>
      <c r="L2384" s="5">
        <f>IF(ActividadesCom[[#This Row],[NIVEL 1]]&lt;&gt;0,VLOOKUP(ActividadesCom[[#This Row],[NIVEL 1]],Catálogo!A:B,2,FALSE),"")</f>
        <v>2</v>
      </c>
      <c r="M2384" s="5">
        <v>1</v>
      </c>
      <c r="N2384" s="6" t="s">
        <v>4530</v>
      </c>
      <c r="O2384" s="5">
        <v>20211</v>
      </c>
      <c r="P2384" s="5" t="s">
        <v>4008</v>
      </c>
      <c r="Q2384" s="5">
        <f>IF(ActividadesCom[[#This Row],[NIVEL 2]]&lt;&gt;0,VLOOKUP(ActividadesCom[[#This Row],[NIVEL 2]],Catálogo!A:B,2,FALSE),"")</f>
        <v>4</v>
      </c>
      <c r="R2384" s="5">
        <v>1</v>
      </c>
      <c r="S2384" s="6" t="s">
        <v>30</v>
      </c>
      <c r="T2384" s="5">
        <v>20213</v>
      </c>
      <c r="U2384" s="5" t="s">
        <v>4008</v>
      </c>
      <c r="V2384" s="5">
        <f>IF(ActividadesCom[[#This Row],[NIVEL 3]]&lt;&gt;0,VLOOKUP(ActividadesCom[[#This Row],[NIVEL 3]],Catálogo!A:B,2,FALSE),"")</f>
        <v>4</v>
      </c>
      <c r="W2384" s="5">
        <v>1</v>
      </c>
      <c r="X2384" s="6" t="s">
        <v>30</v>
      </c>
      <c r="Y2384" s="5">
        <v>20211</v>
      </c>
      <c r="Z2384" s="5" t="s">
        <v>4008</v>
      </c>
      <c r="AA2384" s="5">
        <f>IF(ActividadesCom[[#This Row],[NIVEL 4]]&lt;&gt;0,VLOOKUP(ActividadesCom[[#This Row],[NIVEL 4]],Catálogo!A:B,2,FALSE),"")</f>
        <v>4</v>
      </c>
      <c r="AB2384" s="5">
        <v>1</v>
      </c>
      <c r="AC2384" s="6" t="s">
        <v>34</v>
      </c>
      <c r="AD2384" s="5">
        <v>20183</v>
      </c>
      <c r="AE2384" s="5" t="s">
        <v>4010</v>
      </c>
      <c r="AF2384" s="5">
        <f>IF(ActividadesCom[[#This Row],[NIVEL 5]]&lt;&gt;0,VLOOKUP(ActividadesCom[[#This Row],[NIVEL 5]],Catálogo!A:B,2,FALSE),"")</f>
        <v>2</v>
      </c>
      <c r="AG2384" s="5">
        <v>1</v>
      </c>
      <c r="AH2384" s="2"/>
      <c r="AI2384" s="2"/>
    </row>
    <row r="2385" spans="1:35" ht="30" customHeight="1" x14ac:dyDescent="0.25">
      <c r="A2385" s="7">
        <v>18470347</v>
      </c>
      <c r="B2385" s="97" t="str">
        <f>VLOOKUP(ActividadesCom[[#This Row],[NO. DE CONTROL]],'LISTADO ESTUDIANTES'!A:C,3,FALSE)</f>
        <v>GARCIA CASTILLO LUIS GERMAN</v>
      </c>
      <c r="C2385" s="97" t="str">
        <f>VLOOKUP(ActividadesCom[[#This Row],[NO. DE CONTROL]],'LISTADO ESTUDIANTES'!A:B,2,FALSE)</f>
        <v>ARQUITECTURA</v>
      </c>
      <c r="D2385" s="18" t="str">
        <f>VLOOKUP(ActividadesCom[[#This Row],[NO. DE CONTROL]],'LISTADO ESTUDIANTES'!A:D,4,FALSE)</f>
        <v>ACTIVO(A)</v>
      </c>
      <c r="E2385" s="5">
        <f>SUM(ActividadesCom[[#This Row],[CRÉD. 1]],ActividadesCom[[#This Row],[CRÉD. 2]],ActividadesCom[[#This Row],[CRÉD. 3]],ActividadesCom[[#This Row],[CRÉD. 4]],ActividadesCom[[#This Row],[CRÉD. 5]])</f>
        <v>5</v>
      </c>
      <c r="F2385" s="17">
        <f>IF(ActividadesCom[[#This Row],[ÚLTIMO SEMESTRE CON CRÉDITOS]]&gt;0,ROUND(AVERAGE(ActividadesCom[[#This Row],[VALOR NIVEL 5]],ActividadesCom[[#This Row],[VALOR NIVEL 4]],ActividadesCom[[#This Row],[VALOR NIVEL 3]],ActividadesCom[[#This Row],[VALOR NIVEL 2]],ActividadesCom[[#This Row],[VALOR NIVEL 1]]),0),"")</f>
        <v>3</v>
      </c>
      <c r="G2385" s="5" t="str">
        <f>IF(ActividadesCom[[#This Row],[PROMEDIO]]="","",IF(ActividadesCom[[#This Row],[PROMEDIO]]&gt;=4,"EXCELENTE",IF(ActividadesCom[[#This Row],[PROMEDIO]]&gt;=3,"NOTABLE",IF(ActividadesCom[[#This Row],[PROMEDIO]]&gt;=2,"BUENO",IF(ActividadesCom[[#This Row],[PROMEDIO]]=1,"SUFICIENTE","")))))</f>
        <v>NOTABLE</v>
      </c>
      <c r="H2385" s="5">
        <f>MAX(ActividadesCom[[#This Row],[PERÍODO 1]],ActividadesCom[[#This Row],[PERÍODO 2]],ActividadesCom[[#This Row],[PERÍODO 3]],ActividadesCom[[#This Row],[PERÍODO 4]],ActividadesCom[[#This Row],[PERÍODO 5]])</f>
        <v>20211</v>
      </c>
      <c r="I2385" s="6" t="s">
        <v>900</v>
      </c>
      <c r="J2385" s="5">
        <v>20191</v>
      </c>
      <c r="K2385" s="5" t="s">
        <v>4010</v>
      </c>
      <c r="L2385" s="5">
        <f>IF(ActividadesCom[[#This Row],[NIVEL 1]]&lt;&gt;0,VLOOKUP(ActividadesCom[[#This Row],[NIVEL 1]],Catálogo!A:B,2,FALSE),"")</f>
        <v>2</v>
      </c>
      <c r="M2385" s="5">
        <v>1</v>
      </c>
      <c r="N2385" s="6" t="s">
        <v>4280</v>
      </c>
      <c r="O2385" s="5">
        <v>20211</v>
      </c>
      <c r="P2385" s="5" t="s">
        <v>4009</v>
      </c>
      <c r="Q2385" s="5">
        <f>IF(ActividadesCom[[#This Row],[NIVEL 2]]&lt;&gt;0,VLOOKUP(ActividadesCom[[#This Row],[NIVEL 2]],Catálogo!A:B,2,FALSE),"")</f>
        <v>3</v>
      </c>
      <c r="R2385" s="14">
        <v>1</v>
      </c>
      <c r="S2385" s="28" t="s">
        <v>4478</v>
      </c>
      <c r="T2385" s="14">
        <v>20211</v>
      </c>
      <c r="U2385" s="14" t="s">
        <v>4009</v>
      </c>
      <c r="V2385" s="5">
        <f>IF(ActividadesCom[[#This Row],[NIVEL 3]]&lt;&gt;0,VLOOKUP(ActividadesCom[[#This Row],[NIVEL 3]],Catálogo!A:B,2,FALSE),"")</f>
        <v>3</v>
      </c>
      <c r="W2385" s="14">
        <v>1</v>
      </c>
      <c r="X2385" s="6" t="s">
        <v>133</v>
      </c>
      <c r="Y2385" s="5">
        <v>20203</v>
      </c>
      <c r="Z2385" s="5" t="s">
        <v>4008</v>
      </c>
      <c r="AA2385" s="5">
        <f>IF(ActividadesCom[[#This Row],[NIVEL 4]]&lt;&gt;0,VLOOKUP(ActividadesCom[[#This Row],[NIVEL 4]],Catálogo!A:B,2,FALSE),"")</f>
        <v>4</v>
      </c>
      <c r="AB2385" s="5">
        <v>1</v>
      </c>
      <c r="AC2385" s="6" t="s">
        <v>615</v>
      </c>
      <c r="AD2385" s="5">
        <v>20183</v>
      </c>
      <c r="AE2385" s="5" t="s">
        <v>4009</v>
      </c>
      <c r="AF2385" s="5">
        <f>IF(ActividadesCom[[#This Row],[NIVEL 5]]&lt;&gt;0,VLOOKUP(ActividadesCom[[#This Row],[NIVEL 5]],Catálogo!A:B,2,FALSE),"")</f>
        <v>3</v>
      </c>
      <c r="AG2385" s="5">
        <v>1</v>
      </c>
      <c r="AH2385" s="2"/>
      <c r="AI2385" s="2"/>
    </row>
    <row r="2386" spans="1:35" ht="30" hidden="1" customHeight="1" x14ac:dyDescent="0.25">
      <c r="A2386" s="7">
        <v>18470348</v>
      </c>
      <c r="B2386" s="97" t="str">
        <f>VLOOKUP(ActividadesCom[[#This Row],[NO. DE CONTROL]],'LISTADO ESTUDIANTES'!A:C,3,FALSE)</f>
        <v>JUAREZ AJU ELVIRA ROSIRENE</v>
      </c>
      <c r="C2386" s="97" t="str">
        <f>VLOOKUP(ActividadesCom[[#This Row],[NO. DE CONTROL]],'LISTADO ESTUDIANTES'!A:B,2,FALSE)</f>
        <v>INGENIERIA EN ADMINISTRACION</v>
      </c>
      <c r="D2386" s="18" t="str">
        <f>VLOOKUP(ActividadesCom[[#This Row],[NO. DE CONTROL]],'LISTADO ESTUDIANTES'!A:D,4,FALSE)</f>
        <v>BAJA</v>
      </c>
      <c r="E2386" s="5">
        <f>SUM(ActividadesCom[[#This Row],[CRÉD. 1]],ActividadesCom[[#This Row],[CRÉD. 2]],ActividadesCom[[#This Row],[CRÉD. 3]],ActividadesCom[[#This Row],[CRÉD. 4]],ActividadesCom[[#This Row],[CRÉD. 5]])</f>
        <v>2</v>
      </c>
      <c r="F2386" s="17">
        <f>IF(ActividadesCom[[#This Row],[ÚLTIMO SEMESTRE CON CRÉDITOS]]&gt;0,ROUND(AVERAGE(ActividadesCom[[#This Row],[VALOR NIVEL 5]],ActividadesCom[[#This Row],[VALOR NIVEL 4]],ActividadesCom[[#This Row],[VALOR NIVEL 3]],ActividadesCom[[#This Row],[VALOR NIVEL 2]],ActividadesCom[[#This Row],[VALOR NIVEL 1]]),0),"")</f>
        <v>3</v>
      </c>
      <c r="G2386" s="5" t="str">
        <f>IF(ActividadesCom[[#This Row],[PROMEDIO]]="","",IF(ActividadesCom[[#This Row],[PROMEDIO]]&gt;=4,"EXCELENTE",IF(ActividadesCom[[#This Row],[PROMEDIO]]&gt;=3,"NOTABLE",IF(ActividadesCom[[#This Row],[PROMEDIO]]&gt;=2,"BUENO",IF(ActividadesCom[[#This Row],[PROMEDIO]]=1,"SUFICIENTE","")))))</f>
        <v>NOTABLE</v>
      </c>
      <c r="H2386" s="5">
        <f>MAX(ActividadesCom[[#This Row],[PERÍODO 1]],ActividadesCom[[#This Row],[PERÍODO 2]],ActividadesCom[[#This Row],[PERÍODO 3]],ActividadesCom[[#This Row],[PERÍODO 4]],ActividadesCom[[#This Row],[PERÍODO 5]])</f>
        <v>20183</v>
      </c>
      <c r="I2386" s="6" t="s">
        <v>461</v>
      </c>
      <c r="J2386" s="5">
        <v>20183</v>
      </c>
      <c r="K2386" s="5" t="s">
        <v>4010</v>
      </c>
      <c r="L2386" s="5">
        <f>IF(ActividadesCom[[#This Row],[NIVEL 1]]&lt;&gt;0,VLOOKUP(ActividadesCom[[#This Row],[NIVEL 1]],Catálogo!A:B,2,FALSE),"")</f>
        <v>2</v>
      </c>
      <c r="M2386" s="5">
        <v>1</v>
      </c>
      <c r="N2386" s="6"/>
      <c r="O2386" s="5"/>
      <c r="P2386" s="5"/>
      <c r="Q2386" s="5" t="str">
        <f>IF(ActividadesCom[[#This Row],[NIVEL 2]]&lt;&gt;0,VLOOKUP(ActividadesCom[[#This Row],[NIVEL 2]],Catálogo!A:B,2,FALSE),"")</f>
        <v/>
      </c>
      <c r="R2386" s="11"/>
      <c r="S2386" s="12"/>
      <c r="T2386" s="11"/>
      <c r="U2386" s="11"/>
      <c r="V2386" s="5" t="str">
        <f>IF(ActividadesCom[[#This Row],[NIVEL 3]]&lt;&gt;0,VLOOKUP(ActividadesCom[[#This Row],[NIVEL 3]],Catálogo!A:B,2,FALSE),"")</f>
        <v/>
      </c>
      <c r="W2386" s="11"/>
      <c r="X2386" s="6"/>
      <c r="Y2386" s="5"/>
      <c r="Z2386" s="5"/>
      <c r="AA2386" s="5" t="str">
        <f>IF(ActividadesCom[[#This Row],[NIVEL 4]]&lt;&gt;0,VLOOKUP(ActividadesCom[[#This Row],[NIVEL 4]],Catálogo!A:B,2,FALSE),"")</f>
        <v/>
      </c>
      <c r="AB2386" s="5"/>
      <c r="AC2386" s="6" t="s">
        <v>37</v>
      </c>
      <c r="AD2386" s="5">
        <v>20183</v>
      </c>
      <c r="AE2386" s="5" t="s">
        <v>4009</v>
      </c>
      <c r="AF2386" s="5">
        <f>IF(ActividadesCom[[#This Row],[NIVEL 5]]&lt;&gt;0,VLOOKUP(ActividadesCom[[#This Row],[NIVEL 5]],Catálogo!A:B,2,FALSE),"")</f>
        <v>3</v>
      </c>
      <c r="AG2386" s="5">
        <v>1</v>
      </c>
      <c r="AH2386" s="2"/>
      <c r="AI2386" s="2"/>
    </row>
    <row r="2387" spans="1:35" ht="30" hidden="1" customHeight="1" x14ac:dyDescent="0.25">
      <c r="A2387" s="7">
        <v>18470349</v>
      </c>
      <c r="B2387" s="97" t="str">
        <f>VLOOKUP(ActividadesCom[[#This Row],[NO. DE CONTROL]],'LISTADO ESTUDIANTES'!A:C,3,FALSE)</f>
        <v>DEL ANGEL GONZALEZ ALEJANDRO</v>
      </c>
      <c r="C2387" s="97" t="str">
        <f>VLOOKUP(ActividadesCom[[#This Row],[NO. DE CONTROL]],'LISTADO ESTUDIANTES'!A:B,2,FALSE)</f>
        <v>INGENIERIA INDUSTRIAL</v>
      </c>
      <c r="D2387" s="18" t="str">
        <f>VLOOKUP(ActividadesCom[[#This Row],[NO. DE CONTROL]],'LISTADO ESTUDIANTES'!A:D,4,FALSE)</f>
        <v>BAJA</v>
      </c>
      <c r="E2387" s="5">
        <f>SUM(ActividadesCom[[#This Row],[CRÉD. 1]],ActividadesCom[[#This Row],[CRÉD. 2]],ActividadesCom[[#This Row],[CRÉD. 3]],ActividadesCom[[#This Row],[CRÉD. 4]],ActividadesCom[[#This Row],[CRÉD. 5]])</f>
        <v>1</v>
      </c>
      <c r="F2387" s="17">
        <f>IF(ActividadesCom[[#This Row],[ÚLTIMO SEMESTRE CON CRÉDITOS]]&gt;0,ROUND(AVERAGE(ActividadesCom[[#This Row],[VALOR NIVEL 5]],ActividadesCom[[#This Row],[VALOR NIVEL 4]],ActividadesCom[[#This Row],[VALOR NIVEL 3]],ActividadesCom[[#This Row],[VALOR NIVEL 2]],ActividadesCom[[#This Row],[VALOR NIVEL 1]]),0),"")</f>
        <v>2</v>
      </c>
      <c r="G2387" s="5" t="str">
        <f>IF(ActividadesCom[[#This Row],[PROMEDIO]]="","",IF(ActividadesCom[[#This Row],[PROMEDIO]]&gt;=4,"EXCELENTE",IF(ActividadesCom[[#This Row],[PROMEDIO]]&gt;=3,"NOTABLE",IF(ActividadesCom[[#This Row],[PROMEDIO]]&gt;=2,"BUENO",IF(ActividadesCom[[#This Row],[PROMEDIO]]=1,"SUFICIENTE","")))))</f>
        <v>BUENO</v>
      </c>
      <c r="H2387" s="5">
        <f>MAX(ActividadesCom[[#This Row],[PERÍODO 1]],ActividadesCom[[#This Row],[PERÍODO 2]],ActividadesCom[[#This Row],[PERÍODO 3]],ActividadesCom[[#This Row],[PERÍODO 4]],ActividadesCom[[#This Row],[PERÍODO 5]])</f>
        <v>20183</v>
      </c>
      <c r="I2387" s="6" t="s">
        <v>519</v>
      </c>
      <c r="J2387" s="5">
        <v>20183</v>
      </c>
      <c r="K2387" s="5" t="s">
        <v>4010</v>
      </c>
      <c r="L2387" s="5">
        <f>IF(ActividadesCom[[#This Row],[NIVEL 1]]&lt;&gt;0,VLOOKUP(ActividadesCom[[#This Row],[NIVEL 1]],Catálogo!A:B,2,FALSE),"")</f>
        <v>2</v>
      </c>
      <c r="M2387" s="5">
        <v>1</v>
      </c>
      <c r="N2387" s="6"/>
      <c r="O2387" s="5"/>
      <c r="P2387" s="5"/>
      <c r="Q2387" s="5" t="str">
        <f>IF(ActividadesCom[[#This Row],[NIVEL 2]]&lt;&gt;0,VLOOKUP(ActividadesCom[[#This Row],[NIVEL 2]],Catálogo!A:B,2,FALSE),"")</f>
        <v/>
      </c>
      <c r="R2387" s="5"/>
      <c r="S2387" s="6"/>
      <c r="T2387" s="5"/>
      <c r="U2387" s="5"/>
      <c r="V2387" s="5" t="str">
        <f>IF(ActividadesCom[[#This Row],[NIVEL 3]]&lt;&gt;0,VLOOKUP(ActividadesCom[[#This Row],[NIVEL 3]],Catálogo!A:B,2,FALSE),"")</f>
        <v/>
      </c>
      <c r="W2387" s="5"/>
      <c r="X2387" s="6"/>
      <c r="Y2387" s="5"/>
      <c r="Z2387" s="5"/>
      <c r="AA2387" s="5" t="str">
        <f>IF(ActividadesCom[[#This Row],[NIVEL 4]]&lt;&gt;0,VLOOKUP(ActividadesCom[[#This Row],[NIVEL 4]],Catálogo!A:B,2,FALSE),"")</f>
        <v/>
      </c>
      <c r="AB2387" s="5"/>
      <c r="AC2387" s="6"/>
      <c r="AD2387" s="5"/>
      <c r="AE2387" s="5"/>
      <c r="AF2387" s="5" t="str">
        <f>IF(ActividadesCom[[#This Row],[NIVEL 5]]&lt;&gt;0,VLOOKUP(ActividadesCom[[#This Row],[NIVEL 5]],Catálogo!A:B,2,FALSE),"")</f>
        <v/>
      </c>
      <c r="AG2387" s="5"/>
      <c r="AH2387" s="2"/>
      <c r="AI2387" s="2"/>
    </row>
    <row r="2388" spans="1:35" ht="30" customHeight="1" x14ac:dyDescent="0.25">
      <c r="A2388" s="7">
        <v>18470350</v>
      </c>
      <c r="B2388" s="97" t="str">
        <f>VLOOKUP(ActividadesCom[[#This Row],[NO. DE CONTROL]],'LISTADO ESTUDIANTES'!A:C,3,FALSE)</f>
        <v>SALAZAR ALBARADO LUIS DANIEL</v>
      </c>
      <c r="C2388" s="97" t="str">
        <f>VLOOKUP(ActividadesCom[[#This Row],[NO. DE CONTROL]],'LISTADO ESTUDIANTES'!A:B,2,FALSE)</f>
        <v>INGENIERIA INDUSTRIAL</v>
      </c>
      <c r="D2388" s="18" t="str">
        <f>VLOOKUP(ActividadesCom[[#This Row],[NO. DE CONTROL]],'LISTADO ESTUDIANTES'!A:D,4,FALSE)</f>
        <v>ACTIVO(A)</v>
      </c>
      <c r="E2388" s="5">
        <f>SUM(ActividadesCom[[#This Row],[CRÉD. 1]],ActividadesCom[[#This Row],[CRÉD. 2]],ActividadesCom[[#This Row],[CRÉD. 3]],ActividadesCom[[#This Row],[CRÉD. 4]],ActividadesCom[[#This Row],[CRÉD. 5]])</f>
        <v>5</v>
      </c>
      <c r="F2388" s="17">
        <f>IF(ActividadesCom[[#This Row],[ÚLTIMO SEMESTRE CON CRÉDITOS]]&gt;0,ROUND(AVERAGE(ActividadesCom[[#This Row],[VALOR NIVEL 5]],ActividadesCom[[#This Row],[VALOR NIVEL 4]],ActividadesCom[[#This Row],[VALOR NIVEL 3]],ActividadesCom[[#This Row],[VALOR NIVEL 2]],ActividadesCom[[#This Row],[VALOR NIVEL 1]]),0),"")</f>
        <v>2</v>
      </c>
      <c r="G2388" s="5" t="str">
        <f>IF(ActividadesCom[[#This Row],[PROMEDIO]]="","",IF(ActividadesCom[[#This Row],[PROMEDIO]]&gt;=4,"EXCELENTE",IF(ActividadesCom[[#This Row],[PROMEDIO]]&gt;=3,"NOTABLE",IF(ActividadesCom[[#This Row],[PROMEDIO]]&gt;=2,"BUENO",IF(ActividadesCom[[#This Row],[PROMEDIO]]=1,"SUFICIENTE","")))))</f>
        <v>BUENO</v>
      </c>
      <c r="H2388" s="5">
        <f>MAX(ActividadesCom[[#This Row],[PERÍODO 1]],ActividadesCom[[#This Row],[PERÍODO 2]],ActividadesCom[[#This Row],[PERÍODO 3]],ActividadesCom[[#This Row],[PERÍODO 4]],ActividadesCom[[#This Row],[PERÍODO 5]])</f>
        <v>20221</v>
      </c>
      <c r="I2388" s="6" t="s">
        <v>519</v>
      </c>
      <c r="J2388" s="5">
        <v>20183</v>
      </c>
      <c r="K2388" s="5" t="s">
        <v>4010</v>
      </c>
      <c r="L2388" s="5">
        <f>IF(ActividadesCom[[#This Row],[NIVEL 1]]&lt;&gt;0,VLOOKUP(ActividadesCom[[#This Row],[NIVEL 1]],Catálogo!A:B,2,FALSE),"")</f>
        <v>2</v>
      </c>
      <c r="M2388" s="5">
        <v>1</v>
      </c>
      <c r="N2388" s="6" t="s">
        <v>47</v>
      </c>
      <c r="O2388" s="5">
        <v>20213</v>
      </c>
      <c r="P2388" s="5" t="s">
        <v>4011</v>
      </c>
      <c r="Q2388" s="5">
        <f>IF(ActividadesCom[[#This Row],[NIVEL 2]]&lt;&gt;0,VLOOKUP(ActividadesCom[[#This Row],[NIVEL 2]],Catálogo!A:B,2,FALSE),"")</f>
        <v>1</v>
      </c>
      <c r="R2388" s="5">
        <v>1</v>
      </c>
      <c r="S2388" s="6" t="s">
        <v>4958</v>
      </c>
      <c r="T2388" s="5">
        <v>20221</v>
      </c>
      <c r="U2388" s="5" t="s">
        <v>4009</v>
      </c>
      <c r="V2388" s="5">
        <f>IF(ActividadesCom[[#This Row],[NIVEL 3]]&lt;&gt;0,VLOOKUP(ActividadesCom[[#This Row],[NIVEL 3]],Catálogo!A:B,2,FALSE),"")</f>
        <v>3</v>
      </c>
      <c r="W2388" s="5">
        <v>1</v>
      </c>
      <c r="X2388" s="6" t="s">
        <v>4959</v>
      </c>
      <c r="Y2388" s="5">
        <v>20221</v>
      </c>
      <c r="Z2388" s="5" t="s">
        <v>4009</v>
      </c>
      <c r="AA2388" s="5">
        <f>IF(ActividadesCom[[#This Row],[NIVEL 4]]&lt;&gt;0,VLOOKUP(ActividadesCom[[#This Row],[NIVEL 4]],Catálogo!A:B,2,FALSE),"")</f>
        <v>3</v>
      </c>
      <c r="AB2388" s="5">
        <v>1</v>
      </c>
      <c r="AC2388" s="6" t="s">
        <v>31</v>
      </c>
      <c r="AD2388" s="5">
        <v>20183</v>
      </c>
      <c r="AE2388" s="5" t="s">
        <v>4009</v>
      </c>
      <c r="AF2388" s="5">
        <f>IF(ActividadesCom[[#This Row],[NIVEL 5]]&lt;&gt;0,VLOOKUP(ActividadesCom[[#This Row],[NIVEL 5]],Catálogo!A:B,2,FALSE),"")</f>
        <v>3</v>
      </c>
      <c r="AG2388" s="5">
        <v>1</v>
      </c>
      <c r="AH2388" s="2"/>
      <c r="AI2388" s="2"/>
    </row>
    <row r="2389" spans="1:35" ht="30" customHeight="1" x14ac:dyDescent="0.25">
      <c r="A2389" s="7">
        <v>18470351</v>
      </c>
      <c r="B2389" s="97" t="str">
        <f>VLOOKUP(ActividadesCom[[#This Row],[NO. DE CONTROL]],'LISTADO ESTUDIANTES'!A:C,3,FALSE)</f>
        <v>JIMENEZ LOPEZ MIGUEL ANGEL</v>
      </c>
      <c r="C2389" s="97" t="str">
        <f>VLOOKUP(ActividadesCom[[#This Row],[NO. DE CONTROL]],'LISTADO ESTUDIANTES'!A:B,2,FALSE)</f>
        <v>INGENIERIA EN SISTEMAS COMPUTACIONALES</v>
      </c>
      <c r="D2389" s="18" t="str">
        <f>VLOOKUP(ActividadesCom[[#This Row],[NO. DE CONTROL]],'LISTADO ESTUDIANTES'!A:D,4,FALSE)</f>
        <v>ACTIVO(A)</v>
      </c>
      <c r="E2389" s="5">
        <f>SUM(ActividadesCom[[#This Row],[CRÉD. 1]],ActividadesCom[[#This Row],[CRÉD. 2]],ActividadesCom[[#This Row],[CRÉD. 3]],ActividadesCom[[#This Row],[CRÉD. 4]],ActividadesCom[[#This Row],[CRÉD. 5]])</f>
        <v>1</v>
      </c>
      <c r="F2389" s="17">
        <f>IF(ActividadesCom[[#This Row],[ÚLTIMO SEMESTRE CON CRÉDITOS]]&gt;0,ROUND(AVERAGE(ActividadesCom[[#This Row],[VALOR NIVEL 5]],ActividadesCom[[#This Row],[VALOR NIVEL 4]],ActividadesCom[[#This Row],[VALOR NIVEL 3]],ActividadesCom[[#This Row],[VALOR NIVEL 2]],ActividadesCom[[#This Row],[VALOR NIVEL 1]]),0),"")</f>
        <v>4</v>
      </c>
      <c r="G2389" s="5" t="str">
        <f>IF(ActividadesCom[[#This Row],[PROMEDIO]]="","",IF(ActividadesCom[[#This Row],[PROMEDIO]]&gt;=4,"EXCELENTE",IF(ActividadesCom[[#This Row],[PROMEDIO]]&gt;=3,"NOTABLE",IF(ActividadesCom[[#This Row],[PROMEDIO]]&gt;=2,"BUENO",IF(ActividadesCom[[#This Row],[PROMEDIO]]=1,"SUFICIENTE","")))))</f>
        <v>EXCELENTE</v>
      </c>
      <c r="H2389" s="5">
        <f>MAX(ActividadesCom[[#This Row],[PERÍODO 1]],ActividadesCom[[#This Row],[PERÍODO 2]],ActividadesCom[[#This Row],[PERÍODO 3]],ActividadesCom[[#This Row],[PERÍODO 4]],ActividadesCom[[#This Row],[PERÍODO 5]])</f>
        <v>20213</v>
      </c>
      <c r="I2389" s="6" t="s">
        <v>4956</v>
      </c>
      <c r="J2389" s="5">
        <v>20213</v>
      </c>
      <c r="K2389" s="5" t="s">
        <v>4008</v>
      </c>
      <c r="L2389" s="5">
        <f>IF(ActividadesCom[[#This Row],[NIVEL 1]]&lt;&gt;0,VLOOKUP(ActividadesCom[[#This Row],[NIVEL 1]],Catálogo!A:B,2,FALSE),"")</f>
        <v>4</v>
      </c>
      <c r="M2389" s="5">
        <v>1</v>
      </c>
      <c r="N2389" s="6"/>
      <c r="O2389" s="5"/>
      <c r="P2389" s="5"/>
      <c r="Q2389" s="5" t="str">
        <f>IF(ActividadesCom[[#This Row],[NIVEL 2]]&lt;&gt;0,VLOOKUP(ActividadesCom[[#This Row],[NIVEL 2]],Catálogo!A:B,2,FALSE),"")</f>
        <v/>
      </c>
      <c r="R2389" s="5"/>
      <c r="S2389" s="6"/>
      <c r="T2389" s="5"/>
      <c r="U2389" s="5"/>
      <c r="V2389" s="5" t="str">
        <f>IF(ActividadesCom[[#This Row],[NIVEL 3]]&lt;&gt;0,VLOOKUP(ActividadesCom[[#This Row],[NIVEL 3]],Catálogo!A:B,2,FALSE),"")</f>
        <v/>
      </c>
      <c r="W2389" s="5"/>
      <c r="X2389" s="6"/>
      <c r="Y2389" s="5"/>
      <c r="Z2389" s="5"/>
      <c r="AA2389" s="5" t="str">
        <f>IF(ActividadesCom[[#This Row],[NIVEL 4]]&lt;&gt;0,VLOOKUP(ActividadesCom[[#This Row],[NIVEL 4]],Catálogo!A:B,2,FALSE),"")</f>
        <v/>
      </c>
      <c r="AB2389" s="5"/>
      <c r="AC2389" s="6"/>
      <c r="AD2389" s="5"/>
      <c r="AE2389" s="5"/>
      <c r="AF2389" s="5" t="str">
        <f>IF(ActividadesCom[[#This Row],[NIVEL 5]]&lt;&gt;0,VLOOKUP(ActividadesCom[[#This Row],[NIVEL 5]],Catálogo!A:B,2,FALSE),"")</f>
        <v/>
      </c>
      <c r="AG2389" s="5"/>
      <c r="AH2389" s="2"/>
      <c r="AI2389" s="2"/>
    </row>
    <row r="2390" spans="1:35" ht="30" customHeight="1" x14ac:dyDescent="0.25">
      <c r="A2390" s="7">
        <v>18470352</v>
      </c>
      <c r="B2390" s="97" t="str">
        <f>VLOOKUP(ActividadesCom[[#This Row],[NO. DE CONTROL]],'LISTADO ESTUDIANTES'!A:C,3,FALSE)</f>
        <v>PAAT ORDOÑEZ ALONDRA JANETH</v>
      </c>
      <c r="C2390" s="134" t="str">
        <f>VLOOKUP(ActividadesCom[[#This Row],[NO. DE CONTROL]],'LISTADO ESTUDIANTES'!A:B,2,FALSE)</f>
        <v>INGENIERIA EN ADMINISTRACION</v>
      </c>
      <c r="D2390" s="135" t="str">
        <f>VLOOKUP(ActividadesCom[[#This Row],[NO. DE CONTROL]],'LISTADO ESTUDIANTES'!A:D,4,FALSE)</f>
        <v>ACTIVO(A)</v>
      </c>
      <c r="E2390" s="136">
        <f>SUM(ActividadesCom[[#This Row],[CRÉD. 1]],ActividadesCom[[#This Row],[CRÉD. 2]],ActividadesCom[[#This Row],[CRÉD. 3]],ActividadesCom[[#This Row],[CRÉD. 4]],ActividadesCom[[#This Row],[CRÉD. 5]])</f>
        <v>5</v>
      </c>
      <c r="F2390" s="137">
        <f>IF(ActividadesCom[[#This Row],[ÚLTIMO SEMESTRE CON CRÉDITOS]]&gt;0,ROUND(AVERAGE(ActividadesCom[[#This Row],[VALOR NIVEL 5]],ActividadesCom[[#This Row],[VALOR NIVEL 4]],ActividadesCom[[#This Row],[VALOR NIVEL 3]],ActividadesCom[[#This Row],[VALOR NIVEL 2]],ActividadesCom[[#This Row],[VALOR NIVEL 1]]),0),"")</f>
        <v>2</v>
      </c>
      <c r="G2390" s="5" t="str">
        <f>IF(ActividadesCom[[#This Row],[PROMEDIO]]="","",IF(ActividadesCom[[#This Row],[PROMEDIO]]&gt;=4,"EXCELENTE",IF(ActividadesCom[[#This Row],[PROMEDIO]]&gt;=3,"NOTABLE",IF(ActividadesCom[[#This Row],[PROMEDIO]]&gt;=2,"BUENO",IF(ActividadesCom[[#This Row],[PROMEDIO]]=1,"SUFICIENTE","")))))</f>
        <v>BUENO</v>
      </c>
      <c r="H2390" s="5">
        <f>MAX(ActividadesCom[[#This Row],[PERÍODO 1]],ActividadesCom[[#This Row],[PERÍODO 2]],ActividadesCom[[#This Row],[PERÍODO 3]],ActividadesCom[[#This Row],[PERÍODO 4]],ActividadesCom[[#This Row],[PERÍODO 5]])</f>
        <v>20221</v>
      </c>
      <c r="I2390" s="6" t="s">
        <v>4532</v>
      </c>
      <c r="J2390" s="5">
        <v>20211</v>
      </c>
      <c r="K2390" s="5" t="s">
        <v>4011</v>
      </c>
      <c r="L2390" s="5">
        <f>IF(ActividadesCom[[#This Row],[NIVEL 1]]&lt;&gt;0,VLOOKUP(ActividadesCom[[#This Row],[NIVEL 1]],Catálogo!A:B,2,FALSE),"")</f>
        <v>1</v>
      </c>
      <c r="M2390" s="5">
        <v>1</v>
      </c>
      <c r="N2390" s="6" t="s">
        <v>4532</v>
      </c>
      <c r="O2390" s="5">
        <v>20213</v>
      </c>
      <c r="P2390" s="5" t="s">
        <v>4011</v>
      </c>
      <c r="Q2390" s="5">
        <v>1</v>
      </c>
      <c r="R2390" s="11">
        <v>1</v>
      </c>
      <c r="S2390" s="12" t="s">
        <v>2763</v>
      </c>
      <c r="T2390" s="11">
        <v>20201</v>
      </c>
      <c r="U2390" s="5" t="s">
        <v>4010</v>
      </c>
      <c r="V2390" s="5">
        <f>IF(ActividadesCom[[#This Row],[NIVEL 3]]&lt;&gt;0,VLOOKUP(ActividadesCom[[#This Row],[NIVEL 3]],Catálogo!A:B,2,FALSE),"")</f>
        <v>2</v>
      </c>
      <c r="W2390" s="11">
        <v>1</v>
      </c>
      <c r="X2390" s="6" t="s">
        <v>4940</v>
      </c>
      <c r="Y2390" s="5">
        <v>20221</v>
      </c>
      <c r="Z2390" s="5" t="s">
        <v>4008</v>
      </c>
      <c r="AA2390" s="5">
        <f>IF(ActividadesCom[[#This Row],[NIVEL 4]]&lt;&gt;0,VLOOKUP(ActividadesCom[[#This Row],[NIVEL 4]],Catálogo!A:B,2,FALSE),"")</f>
        <v>4</v>
      </c>
      <c r="AB2390" s="5">
        <v>1</v>
      </c>
      <c r="AC2390" s="6" t="s">
        <v>133</v>
      </c>
      <c r="AD2390" s="5">
        <v>20183</v>
      </c>
      <c r="AE2390" s="5" t="s">
        <v>4009</v>
      </c>
      <c r="AF2390" s="5">
        <f>IF(ActividadesCom[[#This Row],[NIVEL 5]]&lt;&gt;0,VLOOKUP(ActividadesCom[[#This Row],[NIVEL 5]],Catálogo!A:B,2,FALSE),"")</f>
        <v>3</v>
      </c>
      <c r="AG2390" s="5">
        <v>1</v>
      </c>
      <c r="AH2390" s="2"/>
      <c r="AI2390" s="2"/>
    </row>
    <row r="2391" spans="1:35" ht="30" customHeight="1" x14ac:dyDescent="0.25">
      <c r="A2391" s="7">
        <v>18470353</v>
      </c>
      <c r="B2391" s="97" t="str">
        <f>VLOOKUP(ActividadesCom[[#This Row],[NO. DE CONTROL]],'LISTADO ESTUDIANTES'!A:C,3,FALSE)</f>
        <v>PEREZ PEREZ LUIS LEONEL</v>
      </c>
      <c r="C2391" s="97" t="str">
        <f>VLOOKUP(ActividadesCom[[#This Row],[NO. DE CONTROL]],'LISTADO ESTUDIANTES'!A:B,2,FALSE)</f>
        <v>INGENIERIA INDUSTRIAL</v>
      </c>
      <c r="D2391" s="18" t="str">
        <f>VLOOKUP(ActividadesCom[[#This Row],[NO. DE CONTROL]],'LISTADO ESTUDIANTES'!A:D,4,FALSE)</f>
        <v>ACTIVO(A)</v>
      </c>
      <c r="E2391" s="5">
        <f>SUM(ActividadesCom[[#This Row],[CRÉD. 1]],ActividadesCom[[#This Row],[CRÉD. 2]],ActividadesCom[[#This Row],[CRÉD. 3]],ActividadesCom[[#This Row],[CRÉD. 4]],ActividadesCom[[#This Row],[CRÉD. 5]])</f>
        <v>5</v>
      </c>
      <c r="F2391" s="17">
        <f>IF(ActividadesCom[[#This Row],[ÚLTIMO SEMESTRE CON CRÉDITOS]]&gt;0,ROUND(AVERAGE(ActividadesCom[[#This Row],[VALOR NIVEL 5]],ActividadesCom[[#This Row],[VALOR NIVEL 4]],ActividadesCom[[#This Row],[VALOR NIVEL 3]],ActividadesCom[[#This Row],[VALOR NIVEL 2]],ActividadesCom[[#This Row],[VALOR NIVEL 1]]),0),"")</f>
        <v>2</v>
      </c>
      <c r="G2391" s="5" t="str">
        <f>IF(ActividadesCom[[#This Row],[PROMEDIO]]="","",IF(ActividadesCom[[#This Row],[PROMEDIO]]&gt;=4,"EXCELENTE",IF(ActividadesCom[[#This Row],[PROMEDIO]]&gt;=3,"NOTABLE",IF(ActividadesCom[[#This Row],[PROMEDIO]]&gt;=2,"BUENO",IF(ActividadesCom[[#This Row],[PROMEDIO]]=1,"SUFICIENTE","")))))</f>
        <v>BUENO</v>
      </c>
      <c r="H2391" s="5">
        <f>MAX(ActividadesCom[[#This Row],[PERÍODO 1]],ActividadesCom[[#This Row],[PERÍODO 2]],ActividadesCom[[#This Row],[PERÍODO 3]],ActividadesCom[[#This Row],[PERÍODO 4]],ActividadesCom[[#This Row],[PERÍODO 5]])</f>
        <v>20221</v>
      </c>
      <c r="I2391" s="6" t="s">
        <v>1012</v>
      </c>
      <c r="J2391" s="5">
        <v>20191</v>
      </c>
      <c r="K2391" s="5" t="s">
        <v>4010</v>
      </c>
      <c r="L2391" s="5">
        <f>IF(ActividadesCom[[#This Row],[NIVEL 1]]&lt;&gt;0,VLOOKUP(ActividadesCom[[#This Row],[NIVEL 1]],Catálogo!A:B,2,FALSE),"")</f>
        <v>2</v>
      </c>
      <c r="M2391" s="5">
        <v>1</v>
      </c>
      <c r="N2391" s="6" t="s">
        <v>519</v>
      </c>
      <c r="O2391" s="5">
        <v>20183</v>
      </c>
      <c r="P2391" s="5" t="s">
        <v>4010</v>
      </c>
      <c r="Q2391" s="5">
        <f>IF(ActividadesCom[[#This Row],[NIVEL 2]]&lt;&gt;0,VLOOKUP(ActividadesCom[[#This Row],[NIVEL 2]],Catálogo!A:B,2,FALSE),"")</f>
        <v>2</v>
      </c>
      <c r="R2391" s="5">
        <v>1</v>
      </c>
      <c r="S2391" s="6" t="s">
        <v>4958</v>
      </c>
      <c r="T2391" s="5">
        <v>20221</v>
      </c>
      <c r="U2391" s="5" t="s">
        <v>4010</v>
      </c>
      <c r="V2391" s="5">
        <f>IF(ActividadesCom[[#This Row],[NIVEL 3]]&lt;&gt;0,VLOOKUP(ActividadesCom[[#This Row],[NIVEL 3]],Catálogo!A:B,2,FALSE),"")</f>
        <v>2</v>
      </c>
      <c r="W2391" s="5">
        <v>1</v>
      </c>
      <c r="X2391" s="6" t="s">
        <v>47</v>
      </c>
      <c r="Y2391" s="5">
        <v>20193</v>
      </c>
      <c r="Z2391" s="5" t="s">
        <v>4010</v>
      </c>
      <c r="AA2391" s="5">
        <f>IF(ActividadesCom[[#This Row],[NIVEL 4]]&lt;&gt;0,VLOOKUP(ActividadesCom[[#This Row],[NIVEL 4]],Catálogo!A:B,2,FALSE),"")</f>
        <v>2</v>
      </c>
      <c r="AB2391" s="5">
        <v>1</v>
      </c>
      <c r="AC2391" s="6" t="s">
        <v>31</v>
      </c>
      <c r="AD2391" s="5">
        <v>20183</v>
      </c>
      <c r="AE2391" s="5" t="s">
        <v>4009</v>
      </c>
      <c r="AF2391" s="5">
        <f>IF(ActividadesCom[[#This Row],[NIVEL 5]]&lt;&gt;0,VLOOKUP(ActividadesCom[[#This Row],[NIVEL 5]],Catálogo!A:B,2,FALSE),"")</f>
        <v>3</v>
      </c>
      <c r="AG2391" s="5">
        <v>1</v>
      </c>
      <c r="AH2391" s="2"/>
      <c r="AI2391" s="2"/>
    </row>
    <row r="2392" spans="1:35" ht="30" customHeight="1" x14ac:dyDescent="0.25">
      <c r="A2392" s="7">
        <v>18470354</v>
      </c>
      <c r="B2392" s="97" t="str">
        <f>VLOOKUP(ActividadesCom[[#This Row],[NO. DE CONTROL]],'LISTADO ESTUDIANTES'!A:C,3,FALSE)</f>
        <v>CAB GUZMAN ANA LUISA</v>
      </c>
      <c r="C2392" s="97" t="str">
        <f>VLOOKUP(ActividadesCom[[#This Row],[NO. DE CONTROL]],'LISTADO ESTUDIANTES'!A:B,2,FALSE)</f>
        <v>INGENIERIA EN ADMINISTRACION</v>
      </c>
      <c r="D2392" s="18" t="str">
        <f>VLOOKUP(ActividadesCom[[#This Row],[NO. DE CONTROL]],'LISTADO ESTUDIANTES'!A:D,4,FALSE)</f>
        <v>ACTIVO(A)</v>
      </c>
      <c r="E2392" s="5">
        <f>SUM(ActividadesCom[[#This Row],[CRÉD. 1]],ActividadesCom[[#This Row],[CRÉD. 2]],ActividadesCom[[#This Row],[CRÉD. 3]],ActividadesCom[[#This Row],[CRÉD. 4]],ActividadesCom[[#This Row],[CRÉD. 5]])</f>
        <v>5</v>
      </c>
      <c r="F2392" s="17">
        <f>IF(ActividadesCom[[#This Row],[ÚLTIMO SEMESTRE CON CRÉDITOS]]&gt;0,ROUND(AVERAGE(ActividadesCom[[#This Row],[VALOR NIVEL 5]],ActividadesCom[[#This Row],[VALOR NIVEL 4]],ActividadesCom[[#This Row],[VALOR NIVEL 3]],ActividadesCom[[#This Row],[VALOR NIVEL 2]],ActividadesCom[[#This Row],[VALOR NIVEL 1]]),0),"")</f>
        <v>2</v>
      </c>
      <c r="G2392" s="5" t="str">
        <f>IF(ActividadesCom[[#This Row],[PROMEDIO]]="","",IF(ActividadesCom[[#This Row],[PROMEDIO]]&gt;=4,"EXCELENTE",IF(ActividadesCom[[#This Row],[PROMEDIO]]&gt;=3,"NOTABLE",IF(ActividadesCom[[#This Row],[PROMEDIO]]&gt;=2,"BUENO",IF(ActividadesCom[[#This Row],[PROMEDIO]]=1,"SUFICIENTE","")))))</f>
        <v>BUENO</v>
      </c>
      <c r="H2392" s="5">
        <f>MAX(ActividadesCom[[#This Row],[PERÍODO 1]],ActividadesCom[[#This Row],[PERÍODO 2]],ActividadesCom[[#This Row],[PERÍODO 3]],ActividadesCom[[#This Row],[PERÍODO 4]],ActividadesCom[[#This Row],[PERÍODO 5]])</f>
        <v>20213</v>
      </c>
      <c r="I2392" s="6" t="s">
        <v>5879</v>
      </c>
      <c r="J2392" s="5">
        <v>20213</v>
      </c>
      <c r="K2392" s="5" t="s">
        <v>4009</v>
      </c>
      <c r="L2392" s="5">
        <v>3</v>
      </c>
      <c r="M2392" s="5">
        <v>1</v>
      </c>
      <c r="N2392" s="6" t="s">
        <v>4532</v>
      </c>
      <c r="O2392" s="5">
        <v>20213</v>
      </c>
      <c r="P2392" s="5" t="s">
        <v>4011</v>
      </c>
      <c r="Q2392" s="5">
        <f>IF(ActividadesCom[[#This Row],[NIVEL 2]]&lt;&gt;0,VLOOKUP(ActividadesCom[[#This Row],[NIVEL 2]],Catálogo!A:B,2,FALSE),"")</f>
        <v>1</v>
      </c>
      <c r="R2392" s="11">
        <v>1</v>
      </c>
      <c r="S2392" s="12" t="s">
        <v>4532</v>
      </c>
      <c r="T2392" s="11">
        <v>20211</v>
      </c>
      <c r="U2392" s="11" t="s">
        <v>4010</v>
      </c>
      <c r="V2392" s="5">
        <f>IF(ActividadesCom[[#This Row],[NIVEL 3]]&lt;&gt;0,VLOOKUP(ActividadesCom[[#This Row],[NIVEL 3]],Catálogo!A:B,2,FALSE),"")</f>
        <v>2</v>
      </c>
      <c r="W2392" s="11">
        <v>1</v>
      </c>
      <c r="X2392" s="6" t="s">
        <v>2763</v>
      </c>
      <c r="Y2392" s="5">
        <v>20201</v>
      </c>
      <c r="Z2392" s="5" t="s">
        <v>4009</v>
      </c>
      <c r="AA2392" s="5">
        <f>IF(ActividadesCom[[#This Row],[NIVEL 4]]&lt;&gt;0,VLOOKUP(ActividadesCom[[#This Row],[NIVEL 4]],Catálogo!A:B,2,FALSE),"")</f>
        <v>3</v>
      </c>
      <c r="AB2392" s="5">
        <v>1</v>
      </c>
      <c r="AC2392" s="6" t="s">
        <v>133</v>
      </c>
      <c r="AD2392" s="5">
        <v>20183</v>
      </c>
      <c r="AE2392" s="5" t="s">
        <v>4010</v>
      </c>
      <c r="AF2392" s="5">
        <f>IF(ActividadesCom[[#This Row],[NIVEL 5]]&lt;&gt;0,VLOOKUP(ActividadesCom[[#This Row],[NIVEL 5]],Catálogo!A:B,2,FALSE),"")</f>
        <v>2</v>
      </c>
      <c r="AG2392" s="5">
        <v>1</v>
      </c>
      <c r="AH2392" s="2"/>
      <c r="AI2392" s="2"/>
    </row>
    <row r="2393" spans="1:35" ht="30" customHeight="1" x14ac:dyDescent="0.25">
      <c r="A2393" s="7">
        <v>18470355</v>
      </c>
      <c r="B2393" s="97" t="str">
        <f>VLOOKUP(ActividadesCom[[#This Row],[NO. DE CONTROL]],'LISTADO ESTUDIANTES'!A:C,3,FALSE)</f>
        <v>LEON HERNANDEZ MARIA FERNANDA</v>
      </c>
      <c r="C2393" s="97" t="str">
        <f>VLOOKUP(ActividadesCom[[#This Row],[NO. DE CONTROL]],'LISTADO ESTUDIANTES'!A:B,2,FALSE)</f>
        <v>INGENIERIA CIVIL</v>
      </c>
      <c r="D2393" s="18" t="str">
        <f>VLOOKUP(ActividadesCom[[#This Row],[NO. DE CONTROL]],'LISTADO ESTUDIANTES'!A:D,4,FALSE)</f>
        <v>ACTIVO(A)</v>
      </c>
      <c r="E2393" s="5">
        <f>SUM(ActividadesCom[[#This Row],[CRÉD. 1]],ActividadesCom[[#This Row],[CRÉD. 2]],ActividadesCom[[#This Row],[CRÉD. 3]],ActividadesCom[[#This Row],[CRÉD. 4]],ActividadesCom[[#This Row],[CRÉD. 5]])</f>
        <v>5</v>
      </c>
      <c r="F2393" s="17">
        <f>IF(ActividadesCom[[#This Row],[ÚLTIMO SEMESTRE CON CRÉDITOS]]&gt;0,ROUND(AVERAGE(ActividadesCom[[#This Row],[VALOR NIVEL 5]],ActividadesCom[[#This Row],[VALOR NIVEL 4]],ActividadesCom[[#This Row],[VALOR NIVEL 3]],ActividadesCom[[#This Row],[VALOR NIVEL 2]],ActividadesCom[[#This Row],[VALOR NIVEL 1]]),0),"")</f>
        <v>3</v>
      </c>
      <c r="G2393" s="5" t="str">
        <f>IF(ActividadesCom[[#This Row],[PROMEDIO]]="","",IF(ActividadesCom[[#This Row],[PROMEDIO]]&gt;=4,"EXCELENTE",IF(ActividadesCom[[#This Row],[PROMEDIO]]&gt;=3,"NOTABLE",IF(ActividadesCom[[#This Row],[PROMEDIO]]&gt;=2,"BUENO",IF(ActividadesCom[[#This Row],[PROMEDIO]]=1,"SUFICIENTE","")))))</f>
        <v>NOTABLE</v>
      </c>
      <c r="H2393" s="5">
        <f>MAX(ActividadesCom[[#This Row],[PERÍODO 1]],ActividadesCom[[#This Row],[PERÍODO 2]],ActividadesCom[[#This Row],[PERÍODO 3]],ActividadesCom[[#This Row],[PERÍODO 4]],ActividadesCom[[#This Row],[PERÍODO 5]])</f>
        <v>20221</v>
      </c>
      <c r="I2393" s="6" t="s">
        <v>11</v>
      </c>
      <c r="J2393" s="5">
        <v>20213</v>
      </c>
      <c r="K2393" s="5" t="s">
        <v>4010</v>
      </c>
      <c r="L2393" s="5">
        <f>IF(ActividadesCom[[#This Row],[NIVEL 1]]&lt;&gt;0,VLOOKUP(ActividadesCom[[#This Row],[NIVEL 1]],Catálogo!A:B,2,FALSE),"")</f>
        <v>2</v>
      </c>
      <c r="M2393" s="5">
        <v>1</v>
      </c>
      <c r="N2393" s="6"/>
      <c r="O2393" s="5"/>
      <c r="P2393" s="5"/>
      <c r="Q2393" s="5" t="str">
        <f>IF(ActividadesCom[[#This Row],[NIVEL 2]]&lt;&gt;0,VLOOKUP(ActividadesCom[[#This Row],[NIVEL 2]],Catálogo!A:B,2,FALSE),"")</f>
        <v/>
      </c>
      <c r="R2393" s="14"/>
      <c r="S2393" s="12" t="s">
        <v>4902</v>
      </c>
      <c r="T2393" s="11">
        <v>20221</v>
      </c>
      <c r="U2393" s="11" t="s">
        <v>4009</v>
      </c>
      <c r="V2393" s="5">
        <f>IF(ActividadesCom[[#This Row],[NIVEL 3]]&lt;&gt;0,VLOOKUP(ActividadesCom[[#This Row],[NIVEL 3]],Catálogo!A:B,2,FALSE),"")</f>
        <v>3</v>
      </c>
      <c r="W2393" s="11">
        <v>2</v>
      </c>
      <c r="X2393" s="6" t="s">
        <v>615</v>
      </c>
      <c r="Y2393" s="5">
        <v>20213</v>
      </c>
      <c r="Z2393" s="5" t="s">
        <v>4009</v>
      </c>
      <c r="AA2393" s="5">
        <f>IF(ActividadesCom[[#This Row],[NIVEL 4]]&lt;&gt;0,VLOOKUP(ActividadesCom[[#This Row],[NIVEL 4]],Catálogo!A:B,2,FALSE),"")</f>
        <v>3</v>
      </c>
      <c r="AB2393" s="5">
        <v>1</v>
      </c>
      <c r="AC2393" s="6" t="s">
        <v>615</v>
      </c>
      <c r="AD2393" s="5">
        <v>20183</v>
      </c>
      <c r="AE2393" s="5" t="s">
        <v>4008</v>
      </c>
      <c r="AF2393" s="5">
        <f>IF(ActividadesCom[[#This Row],[NIVEL 5]]&lt;&gt;0,VLOOKUP(ActividadesCom[[#This Row],[NIVEL 5]],Catálogo!A:B,2,FALSE),"")</f>
        <v>4</v>
      </c>
      <c r="AG2393" s="5">
        <v>1</v>
      </c>
      <c r="AH2393" s="2"/>
      <c r="AI2393" s="2"/>
    </row>
    <row r="2394" spans="1:35" ht="30" customHeight="1" x14ac:dyDescent="0.25">
      <c r="A2394" s="7">
        <v>18470356</v>
      </c>
      <c r="B2394" s="97" t="str">
        <f>VLOOKUP(ActividadesCom[[#This Row],[NO. DE CONTROL]],'LISTADO ESTUDIANTES'!A:C,3,FALSE)</f>
        <v>CASTELLANOS TOACHE EDITH CAROLINA</v>
      </c>
      <c r="C2394" s="97" t="str">
        <f>VLOOKUP(ActividadesCom[[#This Row],[NO. DE CONTROL]],'LISTADO ESTUDIANTES'!A:B,2,FALSE)</f>
        <v>INGENIERIA EN SISTEMAS COMPUTACIONALES</v>
      </c>
      <c r="D2394" s="18" t="str">
        <f>VLOOKUP(ActividadesCom[[#This Row],[NO. DE CONTROL]],'LISTADO ESTUDIANTES'!A:D,4,FALSE)</f>
        <v>ACTIVO(A)</v>
      </c>
      <c r="E2394" s="5">
        <f>SUM(ActividadesCom[[#This Row],[CRÉD. 1]],ActividadesCom[[#This Row],[CRÉD. 2]],ActividadesCom[[#This Row],[CRÉD. 3]],ActividadesCom[[#This Row],[CRÉD. 4]],ActividadesCom[[#This Row],[CRÉD. 5]])</f>
        <v>3</v>
      </c>
      <c r="F2394" s="17">
        <f>IF(ActividadesCom[[#This Row],[ÚLTIMO SEMESTRE CON CRÉDITOS]]&gt;0,ROUND(AVERAGE(ActividadesCom[[#This Row],[VALOR NIVEL 5]],ActividadesCom[[#This Row],[VALOR NIVEL 4]],ActividadesCom[[#This Row],[VALOR NIVEL 3]],ActividadesCom[[#This Row],[VALOR NIVEL 2]],ActividadesCom[[#This Row],[VALOR NIVEL 1]]),0),"")</f>
        <v>2</v>
      </c>
      <c r="G2394" s="5" t="str">
        <f>IF(ActividadesCom[[#This Row],[PROMEDIO]]="","",IF(ActividadesCom[[#This Row],[PROMEDIO]]&gt;=4,"EXCELENTE",IF(ActividadesCom[[#This Row],[PROMEDIO]]&gt;=3,"NOTABLE",IF(ActividadesCom[[#This Row],[PROMEDIO]]&gt;=2,"BUENO",IF(ActividadesCom[[#This Row],[PROMEDIO]]=1,"SUFICIENTE","")))))</f>
        <v>BUENO</v>
      </c>
      <c r="H2394" s="5">
        <f>MAX(ActividadesCom[[#This Row],[PERÍODO 1]],ActividadesCom[[#This Row],[PERÍODO 2]],ActividadesCom[[#This Row],[PERÍODO 3]],ActividadesCom[[#This Row],[PERÍODO 4]],ActividadesCom[[#This Row],[PERÍODO 5]])</f>
        <v>20223</v>
      </c>
      <c r="I2394" s="6" t="s">
        <v>5821</v>
      </c>
      <c r="J2394" s="5">
        <v>20221</v>
      </c>
      <c r="K2394" s="5" t="s">
        <v>4011</v>
      </c>
      <c r="L2394" s="5">
        <f>IF(ActividadesCom[[#This Row],[NIVEL 1]]&lt;&gt;0,VLOOKUP(ActividadesCom[[#This Row],[NIVEL 1]],Catálogo!A:B,2,FALSE),"")</f>
        <v>1</v>
      </c>
      <c r="M2394" s="5">
        <v>1</v>
      </c>
      <c r="N2394" s="6" t="s">
        <v>4748</v>
      </c>
      <c r="O2394" s="5">
        <v>20223</v>
      </c>
      <c r="P2394" s="5" t="s">
        <v>4008</v>
      </c>
      <c r="Q2394" s="5">
        <f>IF(ActividadesCom[[#This Row],[NIVEL 2]]&lt;&gt;0,VLOOKUP(ActividadesCom[[#This Row],[NIVEL 2]],Catálogo!A:B,2,FALSE),"")</f>
        <v>4</v>
      </c>
      <c r="R2394" s="5">
        <v>1</v>
      </c>
      <c r="S2394" s="6"/>
      <c r="T2394" s="5"/>
      <c r="U2394" s="5"/>
      <c r="V2394" s="5" t="str">
        <f>IF(ActividadesCom[[#This Row],[NIVEL 3]]&lt;&gt;0,VLOOKUP(ActividadesCom[[#This Row],[NIVEL 3]],Catálogo!A:B,2,FALSE),"")</f>
        <v/>
      </c>
      <c r="W2394" s="5"/>
      <c r="X2394" s="6"/>
      <c r="Y2394" s="5"/>
      <c r="Z2394" s="5"/>
      <c r="AA2394" s="5" t="str">
        <f>IF(ActividadesCom[[#This Row],[NIVEL 4]]&lt;&gt;0,VLOOKUP(ActividadesCom[[#This Row],[NIVEL 4]],Catálogo!A:B,2,FALSE),"")</f>
        <v/>
      </c>
      <c r="AB2394" s="5"/>
      <c r="AC2394" s="6" t="s">
        <v>37</v>
      </c>
      <c r="AD2394" s="5">
        <v>20183</v>
      </c>
      <c r="AE2394" s="5" t="s">
        <v>4010</v>
      </c>
      <c r="AF2394" s="5">
        <f>IF(ActividadesCom[[#This Row],[NIVEL 5]]&lt;&gt;0,VLOOKUP(ActividadesCom[[#This Row],[NIVEL 5]],Catálogo!A:B,2,FALSE),"")</f>
        <v>2</v>
      </c>
      <c r="AG2394" s="5">
        <v>1</v>
      </c>
      <c r="AH2394" s="2"/>
      <c r="AI2394" s="2"/>
    </row>
    <row r="2395" spans="1:35" ht="30" customHeight="1" x14ac:dyDescent="0.25">
      <c r="A2395" s="7">
        <v>18470357</v>
      </c>
      <c r="B2395" s="97" t="str">
        <f>VLOOKUP(ActividadesCom[[#This Row],[NO. DE CONTROL]],'LISTADO ESTUDIANTES'!A:C,3,FALSE)</f>
        <v>RUIZ LOPEZ LIZETH GUADALUPE</v>
      </c>
      <c r="C2395" s="134" t="str">
        <f>VLOOKUP(ActividadesCom[[#This Row],[NO. DE CONTROL]],'LISTADO ESTUDIANTES'!A:B,2,FALSE)</f>
        <v>INGENIERIA EN ADMINISTRACION</v>
      </c>
      <c r="D2395" s="135" t="str">
        <f>VLOOKUP(ActividadesCom[[#This Row],[NO. DE CONTROL]],'LISTADO ESTUDIANTES'!A:D,4,FALSE)</f>
        <v>ACTIVO(A)</v>
      </c>
      <c r="E2395" s="136">
        <f>SUM(ActividadesCom[[#This Row],[CRÉD. 1]],ActividadesCom[[#This Row],[CRÉD. 2]],ActividadesCom[[#This Row],[CRÉD. 3]],ActividadesCom[[#This Row],[CRÉD. 4]],ActividadesCom[[#This Row],[CRÉD. 5]])</f>
        <v>6</v>
      </c>
      <c r="F2395" s="137">
        <f>IF(ActividadesCom[[#This Row],[ÚLTIMO SEMESTRE CON CRÉDITOS]]&gt;0,ROUND(AVERAGE(ActividadesCom[[#This Row],[VALOR NIVEL 5]],ActividadesCom[[#This Row],[VALOR NIVEL 4]],ActividadesCom[[#This Row],[VALOR NIVEL 3]],ActividadesCom[[#This Row],[VALOR NIVEL 2]],ActividadesCom[[#This Row],[VALOR NIVEL 1]]),0),"")</f>
        <v>3</v>
      </c>
      <c r="G2395" s="5" t="str">
        <f>IF(ActividadesCom[[#This Row],[PROMEDIO]]="","",IF(ActividadesCom[[#This Row],[PROMEDIO]]&gt;=4,"EXCELENTE",IF(ActividadesCom[[#This Row],[PROMEDIO]]&gt;=3,"NOTABLE",IF(ActividadesCom[[#This Row],[PROMEDIO]]&gt;=2,"BUENO",IF(ActividadesCom[[#This Row],[PROMEDIO]]=1,"SUFICIENTE","")))))</f>
        <v>NOTABLE</v>
      </c>
      <c r="H2395" s="5">
        <f>MAX(ActividadesCom[[#This Row],[PERÍODO 1]],ActividadesCom[[#This Row],[PERÍODO 2]],ActividadesCom[[#This Row],[PERÍODO 3]],ActividadesCom[[#This Row],[PERÍODO 4]],ActividadesCom[[#This Row],[PERÍODO 5]])</f>
        <v>20213</v>
      </c>
      <c r="I2395" s="6" t="s">
        <v>1100</v>
      </c>
      <c r="J2395" s="5">
        <v>20193</v>
      </c>
      <c r="K2395" s="5" t="s">
        <v>4010</v>
      </c>
      <c r="L2395" s="5">
        <f>IF(ActividadesCom[[#This Row],[NIVEL 1]]&lt;&gt;0,VLOOKUP(ActividadesCom[[#This Row],[NIVEL 1]],Catálogo!A:B,2,FALSE),"")</f>
        <v>2</v>
      </c>
      <c r="M2395" s="5">
        <v>2</v>
      </c>
      <c r="N2395" s="6" t="s">
        <v>4532</v>
      </c>
      <c r="O2395" s="5">
        <v>20211</v>
      </c>
      <c r="P2395" s="5" t="s">
        <v>4010</v>
      </c>
      <c r="Q2395" s="5">
        <f>IF(ActividadesCom[[#This Row],[NIVEL 2]]&lt;&gt;0,VLOOKUP(ActividadesCom[[#This Row],[NIVEL 2]],Catálogo!A:B,2,FALSE),"")</f>
        <v>2</v>
      </c>
      <c r="R2395" s="14">
        <v>1</v>
      </c>
      <c r="S2395" s="28" t="s">
        <v>4532</v>
      </c>
      <c r="T2395" s="14">
        <v>20213</v>
      </c>
      <c r="U2395" s="14" t="s">
        <v>4010</v>
      </c>
      <c r="V2395" s="5">
        <f>IF(ActividadesCom[[#This Row],[NIVEL 3]]&lt;&gt;0,VLOOKUP(ActividadesCom[[#This Row],[NIVEL 3]],Catálogo!A:B,2,FALSE),"")</f>
        <v>2</v>
      </c>
      <c r="W2395" s="14">
        <v>1</v>
      </c>
      <c r="X2395" s="6" t="s">
        <v>819</v>
      </c>
      <c r="Y2395" s="5">
        <v>20191</v>
      </c>
      <c r="Z2395" s="5" t="s">
        <v>4009</v>
      </c>
      <c r="AA2395" s="5">
        <f>IF(ActividadesCom[[#This Row],[NIVEL 4]]&lt;&gt;0,VLOOKUP(ActividadesCom[[#This Row],[NIVEL 4]],Catálogo!A:B,2,FALSE),"")</f>
        <v>3</v>
      </c>
      <c r="AB2395" s="5">
        <v>1</v>
      </c>
      <c r="AC2395" s="6" t="s">
        <v>34</v>
      </c>
      <c r="AD2395" s="5">
        <v>20183</v>
      </c>
      <c r="AE2395" s="5" t="s">
        <v>4008</v>
      </c>
      <c r="AF2395" s="5">
        <f>IF(ActividadesCom[[#This Row],[NIVEL 5]]&lt;&gt;0,VLOOKUP(ActividadesCom[[#This Row],[NIVEL 5]],Catálogo!A:B,2,FALSE),"")</f>
        <v>4</v>
      </c>
      <c r="AG2395" s="5">
        <v>1</v>
      </c>
      <c r="AH2395" s="2"/>
      <c r="AI2395" s="2"/>
    </row>
    <row r="2396" spans="1:35" ht="30" hidden="1" customHeight="1" x14ac:dyDescent="0.25">
      <c r="A2396" s="7">
        <v>18470358</v>
      </c>
      <c r="B2396" s="97" t="str">
        <f>VLOOKUP(ActividadesCom[[#This Row],[NO. DE CONTROL]],'LISTADO ESTUDIANTES'!A:C,3,FALSE)</f>
        <v>PECH CHABLE JOSE MARIA</v>
      </c>
      <c r="C2396" s="97" t="str">
        <f>VLOOKUP(ActividadesCom[[#This Row],[NO. DE CONTROL]],'LISTADO ESTUDIANTES'!A:B,2,FALSE)</f>
        <v>INGENIERIA MECANICA</v>
      </c>
      <c r="D2396" s="18" t="str">
        <f>VLOOKUP(ActividadesCom[[#This Row],[NO. DE CONTROL]],'LISTADO ESTUDIANTES'!A:D,4,FALSE)</f>
        <v>BAJA</v>
      </c>
      <c r="E2396" s="5">
        <f>SUM(ActividadesCom[[#This Row],[CRÉD. 1]],ActividadesCom[[#This Row],[CRÉD. 2]],ActividadesCom[[#This Row],[CRÉD. 3]],ActividadesCom[[#This Row],[CRÉD. 4]],ActividadesCom[[#This Row],[CRÉD. 5]])</f>
        <v>1</v>
      </c>
      <c r="F2396" s="17">
        <f>IF(ActividadesCom[[#This Row],[ÚLTIMO SEMESTRE CON CRÉDITOS]]&gt;0,ROUND(AVERAGE(ActividadesCom[[#This Row],[VALOR NIVEL 5]],ActividadesCom[[#This Row],[VALOR NIVEL 4]],ActividadesCom[[#This Row],[VALOR NIVEL 3]],ActividadesCom[[#This Row],[VALOR NIVEL 2]],ActividadesCom[[#This Row],[VALOR NIVEL 1]]),0),"")</f>
        <v>2</v>
      </c>
      <c r="G2396" s="5" t="str">
        <f>IF(ActividadesCom[[#This Row],[PROMEDIO]]="","",IF(ActividadesCom[[#This Row],[PROMEDIO]]&gt;=4,"EXCELENTE",IF(ActividadesCom[[#This Row],[PROMEDIO]]&gt;=3,"NOTABLE",IF(ActividadesCom[[#This Row],[PROMEDIO]]&gt;=2,"BUENO",IF(ActividadesCom[[#This Row],[PROMEDIO]]=1,"SUFICIENTE","")))))</f>
        <v>BUENO</v>
      </c>
      <c r="H2396" s="5">
        <f>MAX(ActividadesCom[[#This Row],[PERÍODO 1]],ActividadesCom[[#This Row],[PERÍODO 2]],ActividadesCom[[#This Row],[PERÍODO 3]],ActividadesCom[[#This Row],[PERÍODO 4]],ActividadesCom[[#This Row],[PERÍODO 5]])</f>
        <v>20183</v>
      </c>
      <c r="I2396" s="6"/>
      <c r="J2396" s="5"/>
      <c r="K2396" s="5"/>
      <c r="L2396" s="5" t="str">
        <f>IF(ActividadesCom[[#This Row],[NIVEL 1]]&lt;&gt;0,VLOOKUP(ActividadesCom[[#This Row],[NIVEL 1]],Catálogo!A:B,2,FALSE),"")</f>
        <v/>
      </c>
      <c r="M2396" s="5"/>
      <c r="N2396" s="6"/>
      <c r="O2396" s="5"/>
      <c r="P2396" s="5"/>
      <c r="Q2396" s="5" t="str">
        <f>IF(ActividadesCom[[#This Row],[NIVEL 2]]&lt;&gt;0,VLOOKUP(ActividadesCom[[#This Row],[NIVEL 2]],Catálogo!A:B,2,FALSE),"")</f>
        <v/>
      </c>
      <c r="R2396" s="5"/>
      <c r="S2396" s="6"/>
      <c r="T2396" s="5"/>
      <c r="U2396" s="5"/>
      <c r="V2396" s="5" t="str">
        <f>IF(ActividadesCom[[#This Row],[NIVEL 3]]&lt;&gt;0,VLOOKUP(ActividadesCom[[#This Row],[NIVEL 3]],Catálogo!A:B,2,FALSE),"")</f>
        <v/>
      </c>
      <c r="W2396" s="5"/>
      <c r="X2396" s="6"/>
      <c r="Y2396" s="5"/>
      <c r="Z2396" s="5"/>
      <c r="AA2396" s="5" t="str">
        <f>IF(ActividadesCom[[#This Row],[NIVEL 4]]&lt;&gt;0,VLOOKUP(ActividadesCom[[#This Row],[NIVEL 4]],Catálogo!A:B,2,FALSE),"")</f>
        <v/>
      </c>
      <c r="AB2396" s="5"/>
      <c r="AC2396" s="6" t="s">
        <v>27</v>
      </c>
      <c r="AD2396" s="5">
        <v>20183</v>
      </c>
      <c r="AE2396" s="5" t="s">
        <v>4010</v>
      </c>
      <c r="AF2396" s="5">
        <f>IF(ActividadesCom[[#This Row],[NIVEL 5]]&lt;&gt;0,VLOOKUP(ActividadesCom[[#This Row],[NIVEL 5]],Catálogo!A:B,2,FALSE),"")</f>
        <v>2</v>
      </c>
      <c r="AG2396" s="5">
        <v>1</v>
      </c>
      <c r="AH2396" s="2"/>
      <c r="AI2396" s="2"/>
    </row>
    <row r="2397" spans="1:35" ht="30" customHeight="1" x14ac:dyDescent="0.25">
      <c r="A2397" s="7">
        <v>18470359</v>
      </c>
      <c r="B2397" s="97" t="str">
        <f>VLOOKUP(ActividadesCom[[#This Row],[NO. DE CONTROL]],'LISTADO ESTUDIANTES'!A:C,3,FALSE)</f>
        <v>MIAN SANCHEZ KAREN JAQUELINE</v>
      </c>
      <c r="C2397" s="97" t="str">
        <f>VLOOKUP(ActividadesCom[[#This Row],[NO. DE CONTROL]],'LISTADO ESTUDIANTES'!A:B,2,FALSE)</f>
        <v>INGENIERIA EN GESTION EMPRESARIAL</v>
      </c>
      <c r="D2397" s="18" t="str">
        <f>VLOOKUP(ActividadesCom[[#This Row],[NO. DE CONTROL]],'LISTADO ESTUDIANTES'!A:D,4,FALSE)</f>
        <v>ACTIVO(A)</v>
      </c>
      <c r="E2397" s="5">
        <f>SUM(ActividadesCom[[#This Row],[CRÉD. 1]],ActividadesCom[[#This Row],[CRÉD. 2]],ActividadesCom[[#This Row],[CRÉD. 3]],ActividadesCom[[#This Row],[CRÉD. 4]],ActividadesCom[[#This Row],[CRÉD. 5]])</f>
        <v>4</v>
      </c>
      <c r="F2397" s="17">
        <f>IF(ActividadesCom[[#This Row],[ÚLTIMO SEMESTRE CON CRÉDITOS]]&gt;0,ROUND(AVERAGE(ActividadesCom[[#This Row],[VALOR NIVEL 5]],ActividadesCom[[#This Row],[VALOR NIVEL 4]],ActividadesCom[[#This Row],[VALOR NIVEL 3]],ActividadesCom[[#This Row],[VALOR NIVEL 2]],ActividadesCom[[#This Row],[VALOR NIVEL 1]]),0),"")</f>
        <v>4</v>
      </c>
      <c r="G2397" s="5" t="str">
        <f>IF(ActividadesCom[[#This Row],[PROMEDIO]]="","",IF(ActividadesCom[[#This Row],[PROMEDIO]]&gt;=4,"EXCELENTE",IF(ActividadesCom[[#This Row],[PROMEDIO]]&gt;=3,"NOTABLE",IF(ActividadesCom[[#This Row],[PROMEDIO]]&gt;=2,"BUENO",IF(ActividadesCom[[#This Row],[PROMEDIO]]=1,"SUFICIENTE","")))))</f>
        <v>EXCELENTE</v>
      </c>
      <c r="H2397" s="5">
        <f>MAX(ActividadesCom[[#This Row],[PERÍODO 1]],ActividadesCom[[#This Row],[PERÍODO 2]],ActividadesCom[[#This Row],[PERÍODO 3]],ActividadesCom[[#This Row],[PERÍODO 4]],ActividadesCom[[#This Row],[PERÍODO 5]])</f>
        <v>20213</v>
      </c>
      <c r="I2397" s="6" t="s">
        <v>4848</v>
      </c>
      <c r="J2397" s="5">
        <v>20213</v>
      </c>
      <c r="K2397" s="5" t="s">
        <v>4008</v>
      </c>
      <c r="L2397" s="5">
        <f>IF(ActividadesCom[[#This Row],[NIVEL 1]]&lt;&gt;0,VLOOKUP(ActividadesCom[[#This Row],[NIVEL 1]],Catálogo!A:B,2,FALSE),"")</f>
        <v>4</v>
      </c>
      <c r="M2397" s="5">
        <v>1</v>
      </c>
      <c r="N2397" s="6"/>
      <c r="O2397" s="5"/>
      <c r="P2397" s="5"/>
      <c r="Q2397" s="5" t="str">
        <f>IF(ActividadesCom[[#This Row],[NIVEL 2]]&lt;&gt;0,VLOOKUP(ActividadesCom[[#This Row],[NIVEL 2]],Catálogo!A:B,2,FALSE),"")</f>
        <v/>
      </c>
      <c r="R2397" s="5"/>
      <c r="S2397" s="6" t="s">
        <v>615</v>
      </c>
      <c r="T2397" s="5">
        <v>20213</v>
      </c>
      <c r="U2397" s="5" t="s">
        <v>4009</v>
      </c>
      <c r="V2397" s="5">
        <f>IF(ActividadesCom[[#This Row],[NIVEL 3]]&lt;&gt;0,VLOOKUP(ActividadesCom[[#This Row],[NIVEL 3]],Catálogo!A:B,2,FALSE),"")</f>
        <v>3</v>
      </c>
      <c r="W2397" s="5">
        <v>1</v>
      </c>
      <c r="X2397" s="6" t="s">
        <v>4530</v>
      </c>
      <c r="Y2397" s="5">
        <v>20211</v>
      </c>
      <c r="Z2397" s="5" t="s">
        <v>4008</v>
      </c>
      <c r="AA2397" s="5">
        <f>IF(ActividadesCom[[#This Row],[NIVEL 4]]&lt;&gt;0,VLOOKUP(ActividadesCom[[#This Row],[NIVEL 4]],Catálogo!A:B,2,FALSE),"")</f>
        <v>4</v>
      </c>
      <c r="AB2397" s="5">
        <v>1</v>
      </c>
      <c r="AC2397" s="6" t="s">
        <v>42</v>
      </c>
      <c r="AD2397" s="5">
        <v>20183</v>
      </c>
      <c r="AE2397" s="5" t="s">
        <v>4009</v>
      </c>
      <c r="AF2397" s="5">
        <f>IF(ActividadesCom[[#This Row],[NIVEL 5]]&lt;&gt;0,VLOOKUP(ActividadesCom[[#This Row],[NIVEL 5]],Catálogo!A:B,2,FALSE),"")</f>
        <v>3</v>
      </c>
      <c r="AG2397" s="5">
        <v>1</v>
      </c>
      <c r="AH2397" s="2"/>
      <c r="AI2397" s="2"/>
    </row>
    <row r="2398" spans="1:35" ht="30" hidden="1" customHeight="1" x14ac:dyDescent="0.25">
      <c r="A2398" s="7">
        <v>18470360</v>
      </c>
      <c r="B2398" s="97" t="str">
        <f>VLOOKUP(ActividadesCom[[#This Row],[NO. DE CONTROL]],'LISTADO ESTUDIANTES'!A:C,3,FALSE)</f>
        <v>CRUZ QUEB KEVIN JAFETH</v>
      </c>
      <c r="C2398" s="97" t="str">
        <f>VLOOKUP(ActividadesCom[[#This Row],[NO. DE CONTROL]],'LISTADO ESTUDIANTES'!A:B,2,FALSE)</f>
        <v>INGENIERIA INDUSTRIAL</v>
      </c>
      <c r="D2398" s="18" t="str">
        <f>VLOOKUP(ActividadesCom[[#This Row],[NO. DE CONTROL]],'LISTADO ESTUDIANTES'!A:D,4,FALSE)</f>
        <v>BAJA</v>
      </c>
      <c r="E2398" s="5">
        <f>SUM(ActividadesCom[[#This Row],[CRÉD. 1]],ActividadesCom[[#This Row],[CRÉD. 2]],ActividadesCom[[#This Row],[CRÉD. 3]],ActividadesCom[[#This Row],[CRÉD. 4]],ActividadesCom[[#This Row],[CRÉD. 5]])</f>
        <v>0</v>
      </c>
      <c r="F2398" s="17" t="str">
        <f>IF(ActividadesCom[[#This Row],[ÚLTIMO SEMESTRE CON CRÉDITOS]]&gt;0,ROUND(AVERAGE(ActividadesCom[[#This Row],[VALOR NIVEL 5]],ActividadesCom[[#This Row],[VALOR NIVEL 4]],ActividadesCom[[#This Row],[VALOR NIVEL 3]],ActividadesCom[[#This Row],[VALOR NIVEL 2]],ActividadesCom[[#This Row],[VALOR NIVEL 1]]),0),"")</f>
        <v/>
      </c>
      <c r="G2398" s="5" t="str">
        <f>IF(ActividadesCom[[#This Row],[PROMEDIO]]="","",IF(ActividadesCom[[#This Row],[PROMEDIO]]&gt;=4,"EXCELENTE",IF(ActividadesCom[[#This Row],[PROMEDIO]]&gt;=3,"NOTABLE",IF(ActividadesCom[[#This Row],[PROMEDIO]]&gt;=2,"BUENO",IF(ActividadesCom[[#This Row],[PROMEDIO]]=1,"SUFICIENTE","")))))</f>
        <v/>
      </c>
      <c r="H2398" s="5">
        <f>MAX(ActividadesCom[[#This Row],[PERÍODO 1]],ActividadesCom[[#This Row],[PERÍODO 2]],ActividadesCom[[#This Row],[PERÍODO 3]],ActividadesCom[[#This Row],[PERÍODO 4]],ActividadesCom[[#This Row],[PERÍODO 5]])</f>
        <v>0</v>
      </c>
      <c r="I2398" s="6"/>
      <c r="J2398" s="5"/>
      <c r="K2398" s="5"/>
      <c r="L2398" s="5" t="str">
        <f>IF(ActividadesCom[[#This Row],[NIVEL 1]]&lt;&gt;0,VLOOKUP(ActividadesCom[[#This Row],[NIVEL 1]],Catálogo!A:B,2,FALSE),"")</f>
        <v/>
      </c>
      <c r="M2398" s="5"/>
      <c r="N2398" s="6"/>
      <c r="O2398" s="5"/>
      <c r="P2398" s="5"/>
      <c r="Q2398" s="5" t="str">
        <f>IF(ActividadesCom[[#This Row],[NIVEL 2]]&lt;&gt;0,VLOOKUP(ActividadesCom[[#This Row],[NIVEL 2]],Catálogo!A:B,2,FALSE),"")</f>
        <v/>
      </c>
      <c r="R2398" s="5"/>
      <c r="S2398" s="6"/>
      <c r="T2398" s="5"/>
      <c r="U2398" s="5"/>
      <c r="V2398" s="5" t="str">
        <f>IF(ActividadesCom[[#This Row],[NIVEL 3]]&lt;&gt;0,VLOOKUP(ActividadesCom[[#This Row],[NIVEL 3]],Catálogo!A:B,2,FALSE),"")</f>
        <v/>
      </c>
      <c r="W2398" s="5"/>
      <c r="X2398" s="6"/>
      <c r="Y2398" s="5"/>
      <c r="Z2398" s="5"/>
      <c r="AA2398" s="5" t="str">
        <f>IF(ActividadesCom[[#This Row],[NIVEL 4]]&lt;&gt;0,VLOOKUP(ActividadesCom[[#This Row],[NIVEL 4]],Catálogo!A:B,2,FALSE),"")</f>
        <v/>
      </c>
      <c r="AB2398" s="5"/>
      <c r="AC2398" s="6"/>
      <c r="AD2398" s="5"/>
      <c r="AE2398" s="5"/>
      <c r="AF2398" s="5" t="str">
        <f>IF(ActividadesCom[[#This Row],[NIVEL 5]]&lt;&gt;0,VLOOKUP(ActividadesCom[[#This Row],[NIVEL 5]],Catálogo!A:B,2,FALSE),"")</f>
        <v/>
      </c>
      <c r="AG2398" s="5"/>
      <c r="AH2398" s="2"/>
      <c r="AI2398" s="2"/>
    </row>
    <row r="2399" spans="1:35" ht="30" hidden="1" customHeight="1" x14ac:dyDescent="0.25">
      <c r="A2399" s="7">
        <v>18470361</v>
      </c>
      <c r="B2399" s="97" t="str">
        <f>VLOOKUP(ActividadesCom[[#This Row],[NO. DE CONTROL]],'LISTADO ESTUDIANTES'!A:C,3,FALSE)</f>
        <v>SARMIENTO SANTOYO JOSE ENRIQUE</v>
      </c>
      <c r="C2399" s="97" t="str">
        <f>VLOOKUP(ActividadesCom[[#This Row],[NO. DE CONTROL]],'LISTADO ESTUDIANTES'!A:B,2,FALSE)</f>
        <v>INGENIERIA MECANICA</v>
      </c>
      <c r="D2399" s="18" t="str">
        <f>VLOOKUP(ActividadesCom[[#This Row],[NO. DE CONTROL]],'LISTADO ESTUDIANTES'!A:D,4,FALSE)</f>
        <v>BAJA</v>
      </c>
      <c r="E2399" s="5">
        <f>SUM(ActividadesCom[[#This Row],[CRÉD. 1]],ActividadesCom[[#This Row],[CRÉD. 2]],ActividadesCom[[#This Row],[CRÉD. 3]],ActividadesCom[[#This Row],[CRÉD. 4]],ActividadesCom[[#This Row],[CRÉD. 5]])</f>
        <v>1</v>
      </c>
      <c r="F2399" s="17">
        <f>IF(ActividadesCom[[#This Row],[ÚLTIMO SEMESTRE CON CRÉDITOS]]&gt;0,ROUND(AVERAGE(ActividadesCom[[#This Row],[VALOR NIVEL 5]],ActividadesCom[[#This Row],[VALOR NIVEL 4]],ActividadesCom[[#This Row],[VALOR NIVEL 3]],ActividadesCom[[#This Row],[VALOR NIVEL 2]],ActividadesCom[[#This Row],[VALOR NIVEL 1]]),0),"")</f>
        <v>2</v>
      </c>
      <c r="G2399" s="5" t="str">
        <f>IF(ActividadesCom[[#This Row],[PROMEDIO]]="","",IF(ActividadesCom[[#This Row],[PROMEDIO]]&gt;=4,"EXCELENTE",IF(ActividadesCom[[#This Row],[PROMEDIO]]&gt;=3,"NOTABLE",IF(ActividadesCom[[#This Row],[PROMEDIO]]&gt;=2,"BUENO",IF(ActividadesCom[[#This Row],[PROMEDIO]]=1,"SUFICIENTE","")))))</f>
        <v>BUENO</v>
      </c>
      <c r="H2399" s="5">
        <f>MAX(ActividadesCom[[#This Row],[PERÍODO 1]],ActividadesCom[[#This Row],[PERÍODO 2]],ActividadesCom[[#This Row],[PERÍODO 3]],ActividadesCom[[#This Row],[PERÍODO 4]],ActividadesCom[[#This Row],[PERÍODO 5]])</f>
        <v>20183</v>
      </c>
      <c r="I2399" s="6"/>
      <c r="J2399" s="5"/>
      <c r="K2399" s="5"/>
      <c r="L2399" s="5" t="str">
        <f>IF(ActividadesCom[[#This Row],[NIVEL 1]]&lt;&gt;0,VLOOKUP(ActividadesCom[[#This Row],[NIVEL 1]],Catálogo!A:B,2,FALSE),"")</f>
        <v/>
      </c>
      <c r="M2399" s="5"/>
      <c r="N2399" s="6"/>
      <c r="O2399" s="5"/>
      <c r="P2399" s="5"/>
      <c r="Q2399" s="5" t="str">
        <f>IF(ActividadesCom[[#This Row],[NIVEL 2]]&lt;&gt;0,VLOOKUP(ActividadesCom[[#This Row],[NIVEL 2]],Catálogo!A:B,2,FALSE),"")</f>
        <v/>
      </c>
      <c r="R2399" s="5"/>
      <c r="S2399" s="6"/>
      <c r="T2399" s="5"/>
      <c r="U2399" s="5"/>
      <c r="V2399" s="5" t="str">
        <f>IF(ActividadesCom[[#This Row],[NIVEL 3]]&lt;&gt;0,VLOOKUP(ActividadesCom[[#This Row],[NIVEL 3]],Catálogo!A:B,2,FALSE),"")</f>
        <v/>
      </c>
      <c r="W2399" s="5"/>
      <c r="X2399" s="6"/>
      <c r="Y2399" s="5"/>
      <c r="Z2399" s="5"/>
      <c r="AA2399" s="5" t="str">
        <f>IF(ActividadesCom[[#This Row],[NIVEL 4]]&lt;&gt;0,VLOOKUP(ActividadesCom[[#This Row],[NIVEL 4]],Catálogo!A:B,2,FALSE),"")</f>
        <v/>
      </c>
      <c r="AB2399" s="5"/>
      <c r="AC2399" s="6" t="s">
        <v>31</v>
      </c>
      <c r="AD2399" s="5">
        <v>20183</v>
      </c>
      <c r="AE2399" s="5" t="s">
        <v>4010</v>
      </c>
      <c r="AF2399" s="5">
        <f>IF(ActividadesCom[[#This Row],[NIVEL 5]]&lt;&gt;0,VLOOKUP(ActividadesCom[[#This Row],[NIVEL 5]],Catálogo!A:B,2,FALSE),"")</f>
        <v>2</v>
      </c>
      <c r="AG2399" s="5">
        <v>1</v>
      </c>
      <c r="AH2399" s="2"/>
      <c r="AI2399" s="2"/>
    </row>
    <row r="2400" spans="1:35" ht="30" customHeight="1" x14ac:dyDescent="0.25">
      <c r="A2400" s="7">
        <v>18470362</v>
      </c>
      <c r="B2400" s="97" t="str">
        <f>VLOOKUP(ActividadesCom[[#This Row],[NO. DE CONTROL]],'LISTADO ESTUDIANTES'!A:C,3,FALSE)</f>
        <v>AGUIRRE MAY DAYANA NOEMI</v>
      </c>
      <c r="C2400" s="97" t="str">
        <f>VLOOKUP(ActividadesCom[[#This Row],[NO. DE CONTROL]],'LISTADO ESTUDIANTES'!A:B,2,FALSE)</f>
        <v>INGENIERIA INDUSTRIAL</v>
      </c>
      <c r="D2400" s="18" t="str">
        <f>VLOOKUP(ActividadesCom[[#This Row],[NO. DE CONTROL]],'LISTADO ESTUDIANTES'!A:D,4,FALSE)</f>
        <v>ACTIVO(A)</v>
      </c>
      <c r="E2400" s="5">
        <f>SUM(ActividadesCom[[#This Row],[CRÉD. 1]],ActividadesCom[[#This Row],[CRÉD. 2]],ActividadesCom[[#This Row],[CRÉD. 3]],ActividadesCom[[#This Row],[CRÉD. 4]],ActividadesCom[[#This Row],[CRÉD. 5]])</f>
        <v>5</v>
      </c>
      <c r="F2400" s="17">
        <f>IF(ActividadesCom[[#This Row],[ÚLTIMO SEMESTRE CON CRÉDITOS]]&gt;0,ROUND(AVERAGE(ActividadesCom[[#This Row],[VALOR NIVEL 5]],ActividadesCom[[#This Row],[VALOR NIVEL 4]],ActividadesCom[[#This Row],[VALOR NIVEL 3]],ActividadesCom[[#This Row],[VALOR NIVEL 2]],ActividadesCom[[#This Row],[VALOR NIVEL 1]]),0),"")</f>
        <v>3</v>
      </c>
      <c r="G2400" s="5" t="str">
        <f>IF(ActividadesCom[[#This Row],[PROMEDIO]]="","",IF(ActividadesCom[[#This Row],[PROMEDIO]]&gt;=4,"EXCELENTE",IF(ActividadesCom[[#This Row],[PROMEDIO]]&gt;=3,"NOTABLE",IF(ActividadesCom[[#This Row],[PROMEDIO]]&gt;=2,"BUENO",IF(ActividadesCom[[#This Row],[PROMEDIO]]=1,"SUFICIENTE","")))))</f>
        <v>NOTABLE</v>
      </c>
      <c r="H2400" s="5">
        <f>MAX(ActividadesCom[[#This Row],[PERÍODO 1]],ActividadesCom[[#This Row],[PERÍODO 2]],ActividadesCom[[#This Row],[PERÍODO 3]],ActividadesCom[[#This Row],[PERÍODO 4]],ActividadesCom[[#This Row],[PERÍODO 5]])</f>
        <v>20221</v>
      </c>
      <c r="I2400" s="6" t="s">
        <v>4540</v>
      </c>
      <c r="J2400" s="5">
        <v>20213</v>
      </c>
      <c r="K2400" s="5" t="s">
        <v>4009</v>
      </c>
      <c r="L2400" s="5">
        <f>IF(ActividadesCom[[#This Row],[NIVEL 1]]&lt;&gt;0,VLOOKUP(ActividadesCom[[#This Row],[NIVEL 1]],Catálogo!A:B,2,FALSE),"")</f>
        <v>3</v>
      </c>
      <c r="M2400" s="5">
        <v>1</v>
      </c>
      <c r="N2400" s="6" t="s">
        <v>4958</v>
      </c>
      <c r="O2400" s="5">
        <v>20221</v>
      </c>
      <c r="P2400" s="5" t="s">
        <v>4009</v>
      </c>
      <c r="Q2400" s="5">
        <v>1</v>
      </c>
      <c r="R2400" s="5">
        <v>1</v>
      </c>
      <c r="S2400" s="6" t="s">
        <v>519</v>
      </c>
      <c r="T2400" s="5">
        <v>20183</v>
      </c>
      <c r="U2400" s="5" t="s">
        <v>4009</v>
      </c>
      <c r="V2400" s="5">
        <f>IF(ActividadesCom[[#This Row],[NIVEL 3]]&lt;&gt;0,VLOOKUP(ActividadesCom[[#This Row],[NIVEL 3]],Catálogo!A:B,2,FALSE),"")</f>
        <v>3</v>
      </c>
      <c r="W2400" s="5">
        <v>1</v>
      </c>
      <c r="X2400" s="6" t="s">
        <v>47</v>
      </c>
      <c r="Y2400" s="5">
        <v>20201</v>
      </c>
      <c r="Z2400" s="5" t="s">
        <v>4009</v>
      </c>
      <c r="AA2400" s="5">
        <f>IF(ActividadesCom[[#This Row],[NIVEL 4]]&lt;&gt;0,VLOOKUP(ActividadesCom[[#This Row],[NIVEL 4]],Catálogo!A:B,2,FALSE),"")</f>
        <v>3</v>
      </c>
      <c r="AB2400" s="5">
        <v>1</v>
      </c>
      <c r="AC2400" s="6" t="s">
        <v>34</v>
      </c>
      <c r="AD2400" s="5">
        <v>20183</v>
      </c>
      <c r="AE2400" s="5" t="s">
        <v>4009</v>
      </c>
      <c r="AF2400" s="5">
        <f>IF(ActividadesCom[[#This Row],[NIVEL 5]]&lt;&gt;0,VLOOKUP(ActividadesCom[[#This Row],[NIVEL 5]],Catálogo!A:B,2,FALSE),"")</f>
        <v>3</v>
      </c>
      <c r="AG2400" s="5">
        <v>1</v>
      </c>
      <c r="AH2400" s="2"/>
      <c r="AI2400" s="2"/>
    </row>
    <row r="2401" spans="1:35" s="24" customFormat="1" ht="30" customHeight="1" x14ac:dyDescent="0.25">
      <c r="A2401" s="7">
        <v>18470363</v>
      </c>
      <c r="B2401" s="97" t="str">
        <f>VLOOKUP(ActividadesCom[[#This Row],[NO. DE CONTROL]],'LISTADO ESTUDIANTES'!A:C,3,FALSE)</f>
        <v>RODRIGUEZ INURRETA GEBA PAMELA</v>
      </c>
      <c r="C2401" s="134" t="str">
        <f>VLOOKUP(ActividadesCom[[#This Row],[NO. DE CONTROL]],'LISTADO ESTUDIANTES'!A:B,2,FALSE)</f>
        <v>INGENIERIA EN ADMINISTRACION</v>
      </c>
      <c r="D2401" s="135" t="str">
        <f>VLOOKUP(ActividadesCom[[#This Row],[NO. DE CONTROL]],'LISTADO ESTUDIANTES'!A:D,4,FALSE)</f>
        <v>ACTIVO(A)</v>
      </c>
      <c r="E2401" s="136">
        <f>SUM(ActividadesCom[[#This Row],[CRÉD. 1]],ActividadesCom[[#This Row],[CRÉD. 2]],ActividadesCom[[#This Row],[CRÉD. 3]],ActividadesCom[[#This Row],[CRÉD. 4]],ActividadesCom[[#This Row],[CRÉD. 5]])</f>
        <v>5</v>
      </c>
      <c r="F2401" s="137">
        <f>IF(ActividadesCom[[#This Row],[ÚLTIMO SEMESTRE CON CRÉDITOS]]&gt;0,ROUND(AVERAGE(ActividadesCom[[#This Row],[VALOR NIVEL 5]],ActividadesCom[[#This Row],[VALOR NIVEL 4]],ActividadesCom[[#This Row],[VALOR NIVEL 3]],ActividadesCom[[#This Row],[VALOR NIVEL 2]],ActividadesCom[[#This Row],[VALOR NIVEL 1]]),0),"")</f>
        <v>2</v>
      </c>
      <c r="G2401" s="5" t="str">
        <f>IF(ActividadesCom[[#This Row],[PROMEDIO]]="","",IF(ActividadesCom[[#This Row],[PROMEDIO]]&gt;=4,"EXCELENTE",IF(ActividadesCom[[#This Row],[PROMEDIO]]&gt;=3,"NOTABLE",IF(ActividadesCom[[#This Row],[PROMEDIO]]&gt;=2,"BUENO",IF(ActividadesCom[[#This Row],[PROMEDIO]]=1,"SUFICIENTE","")))))</f>
        <v>BUENO</v>
      </c>
      <c r="H2401" s="5">
        <f>MAX(ActividadesCom[[#This Row],[PERÍODO 1]],ActividadesCom[[#This Row],[PERÍODO 2]],ActividadesCom[[#This Row],[PERÍODO 3]],ActividadesCom[[#This Row],[PERÍODO 4]],ActividadesCom[[#This Row],[PERÍODO 5]])</f>
        <v>20221</v>
      </c>
      <c r="I2401" s="6" t="s">
        <v>4532</v>
      </c>
      <c r="J2401" s="5">
        <v>20211</v>
      </c>
      <c r="K2401" s="5" t="s">
        <v>4011</v>
      </c>
      <c r="L2401" s="5">
        <f>IF(ActividadesCom[[#This Row],[NIVEL 1]]&lt;&gt;0,VLOOKUP(ActividadesCom[[#This Row],[NIVEL 1]],Catálogo!A:B,2,FALSE),"")</f>
        <v>1</v>
      </c>
      <c r="M2401" s="5">
        <v>1</v>
      </c>
      <c r="N2401" s="6" t="s">
        <v>4532</v>
      </c>
      <c r="O2401" s="5">
        <v>20213</v>
      </c>
      <c r="P2401" s="5" t="s">
        <v>4011</v>
      </c>
      <c r="Q2401" s="5">
        <f>IF(ActividadesCom[[#This Row],[NIVEL 2]]&lt;&gt;0,VLOOKUP(ActividadesCom[[#This Row],[NIVEL 2]],Catálogo!A:B,2,FALSE),"")</f>
        <v>1</v>
      </c>
      <c r="R2401" s="11">
        <v>1</v>
      </c>
      <c r="S2401" s="12" t="s">
        <v>4940</v>
      </c>
      <c r="T2401" s="11">
        <v>20221</v>
      </c>
      <c r="U2401" s="11" t="s">
        <v>4008</v>
      </c>
      <c r="V2401" s="5">
        <f>IF(ActividadesCom[[#This Row],[NIVEL 3]]&lt;&gt;0,VLOOKUP(ActividadesCom[[#This Row],[NIVEL 3]],Catálogo!A:B,2,FALSE),"")</f>
        <v>4</v>
      </c>
      <c r="W2401" s="11">
        <v>1</v>
      </c>
      <c r="X2401" s="6" t="s">
        <v>11</v>
      </c>
      <c r="Y2401" s="5">
        <v>20191</v>
      </c>
      <c r="Z2401" s="5" t="s">
        <v>4010</v>
      </c>
      <c r="AA2401" s="5">
        <f>IF(ActividadesCom[[#This Row],[NIVEL 4]]&lt;&gt;0,VLOOKUP(ActividadesCom[[#This Row],[NIVEL 4]],Catálogo!A:B,2,FALSE),"")</f>
        <v>2</v>
      </c>
      <c r="AB2401" s="5">
        <v>1</v>
      </c>
      <c r="AC2401" s="6" t="s">
        <v>11</v>
      </c>
      <c r="AD2401" s="5">
        <v>20183</v>
      </c>
      <c r="AE2401" s="5" t="s">
        <v>4010</v>
      </c>
      <c r="AF2401" s="5">
        <f>IF(ActividadesCom[[#This Row],[NIVEL 5]]&lt;&gt;0,VLOOKUP(ActividadesCom[[#This Row],[NIVEL 5]],Catálogo!A:B,2,FALSE),"")</f>
        <v>2</v>
      </c>
      <c r="AG2401" s="5">
        <v>1</v>
      </c>
    </row>
    <row r="2402" spans="1:35" ht="30" customHeight="1" x14ac:dyDescent="0.25">
      <c r="A2402" s="7">
        <v>18470364</v>
      </c>
      <c r="B2402" s="97" t="str">
        <f>VLOOKUP(ActividadesCom[[#This Row],[NO. DE CONTROL]],'LISTADO ESTUDIANTES'!A:C,3,FALSE)</f>
        <v>SALAS VILLASEÑOR LUIS ENRIQUE</v>
      </c>
      <c r="C2402" s="134" t="str">
        <f>VLOOKUP(ActividadesCom[[#This Row],[NO. DE CONTROL]],'LISTADO ESTUDIANTES'!A:B,2,FALSE)</f>
        <v>INGENIERIA EN ADMINISTRACION</v>
      </c>
      <c r="D2402" s="135" t="str">
        <f>VLOOKUP(ActividadesCom[[#This Row],[NO. DE CONTROL]],'LISTADO ESTUDIANTES'!A:D,4,FALSE)</f>
        <v>ACTIVO(A)</v>
      </c>
      <c r="E2402" s="136">
        <f>SUM(ActividadesCom[[#This Row],[CRÉD. 1]],ActividadesCom[[#This Row],[CRÉD. 2]],ActividadesCom[[#This Row],[CRÉD. 3]],ActividadesCom[[#This Row],[CRÉD. 4]],ActividadesCom[[#This Row],[CRÉD. 5]])</f>
        <v>5</v>
      </c>
      <c r="F2402" s="137">
        <f>IF(ActividadesCom[[#This Row],[ÚLTIMO SEMESTRE CON CRÉDITOS]]&gt;0,ROUND(AVERAGE(ActividadesCom[[#This Row],[VALOR NIVEL 5]],ActividadesCom[[#This Row],[VALOR NIVEL 4]],ActividadesCom[[#This Row],[VALOR NIVEL 3]],ActividadesCom[[#This Row],[VALOR NIVEL 2]],ActividadesCom[[#This Row],[VALOR NIVEL 1]]),0),"")</f>
        <v>2</v>
      </c>
      <c r="G2402" s="5" t="str">
        <f>IF(ActividadesCom[[#This Row],[PROMEDIO]]="","",IF(ActividadesCom[[#This Row],[PROMEDIO]]&gt;=4,"EXCELENTE",IF(ActividadesCom[[#This Row],[PROMEDIO]]&gt;=3,"NOTABLE",IF(ActividadesCom[[#This Row],[PROMEDIO]]&gt;=2,"BUENO",IF(ActividadesCom[[#This Row],[PROMEDIO]]=1,"SUFICIENTE","")))))</f>
        <v>BUENO</v>
      </c>
      <c r="H2402" s="5">
        <f>MAX(ActividadesCom[[#This Row],[PERÍODO 1]],ActividadesCom[[#This Row],[PERÍODO 2]],ActividadesCom[[#This Row],[PERÍODO 3]],ActividadesCom[[#This Row],[PERÍODO 4]],ActividadesCom[[#This Row],[PERÍODO 5]])</f>
        <v>20221</v>
      </c>
      <c r="I2402" s="6" t="s">
        <v>4532</v>
      </c>
      <c r="J2402" s="5">
        <v>20211</v>
      </c>
      <c r="K2402" s="5" t="s">
        <v>4010</v>
      </c>
      <c r="L2402" s="5">
        <f>IF(ActividadesCom[[#This Row],[NIVEL 1]]&lt;&gt;0,VLOOKUP(ActividadesCom[[#This Row],[NIVEL 1]],Catálogo!A:B,2,FALSE),"")</f>
        <v>2</v>
      </c>
      <c r="M2402" s="5">
        <v>1</v>
      </c>
      <c r="N2402" s="6" t="s">
        <v>4917</v>
      </c>
      <c r="O2402" s="5">
        <v>20221</v>
      </c>
      <c r="P2402" s="5" t="s">
        <v>4009</v>
      </c>
      <c r="Q2402" s="5">
        <f>IF(ActividadesCom[[#This Row],[NIVEL 2]]&lt;&gt;0,VLOOKUP(ActividadesCom[[#This Row],[NIVEL 2]],Catálogo!A:B,2,FALSE),"")</f>
        <v>3</v>
      </c>
      <c r="R2402" s="14">
        <v>1</v>
      </c>
      <c r="S2402" s="28" t="s">
        <v>4532</v>
      </c>
      <c r="T2402" s="14">
        <v>20213</v>
      </c>
      <c r="U2402" s="14" t="s">
        <v>4010</v>
      </c>
      <c r="V2402" s="5">
        <v>2</v>
      </c>
      <c r="W2402" s="14">
        <v>1</v>
      </c>
      <c r="X2402" s="6" t="s">
        <v>25</v>
      </c>
      <c r="Y2402" s="5">
        <v>20191</v>
      </c>
      <c r="Z2402" s="5" t="s">
        <v>4011</v>
      </c>
      <c r="AA2402" s="5">
        <f>IF(ActividadesCom[[#This Row],[NIVEL 4]]&lt;&gt;0,VLOOKUP(ActividadesCom[[#This Row],[NIVEL 4]],Catálogo!A:B,2,FALSE),"")</f>
        <v>1</v>
      </c>
      <c r="AB2402" s="5">
        <v>1</v>
      </c>
      <c r="AC2402" s="6" t="s">
        <v>818</v>
      </c>
      <c r="AD2402" s="5">
        <v>20183</v>
      </c>
      <c r="AE2402" s="5" t="s">
        <v>4008</v>
      </c>
      <c r="AF2402" s="5">
        <f>IF(ActividadesCom[[#This Row],[NIVEL 5]]&lt;&gt;0,VLOOKUP(ActividadesCom[[#This Row],[NIVEL 5]],Catálogo!A:B,2,FALSE),"")</f>
        <v>4</v>
      </c>
      <c r="AG2402" s="5">
        <v>1</v>
      </c>
      <c r="AH2402" s="2"/>
      <c r="AI2402" s="2"/>
    </row>
    <row r="2403" spans="1:35" ht="30" customHeight="1" x14ac:dyDescent="0.25">
      <c r="A2403" s="7">
        <v>18470365</v>
      </c>
      <c r="B2403" s="97" t="str">
        <f>VLOOKUP(ActividadesCom[[#This Row],[NO. DE CONTROL]],'LISTADO ESTUDIANTES'!A:C,3,FALSE)</f>
        <v>NOVELO CUTZ FRIDA ALEJANDRA</v>
      </c>
      <c r="C2403" s="134" t="str">
        <f>VLOOKUP(ActividadesCom[[#This Row],[NO. DE CONTROL]],'LISTADO ESTUDIANTES'!A:B,2,FALSE)</f>
        <v>INGENIERIA EN ADMINISTRACION</v>
      </c>
      <c r="D2403" s="135" t="str">
        <f>VLOOKUP(ActividadesCom[[#This Row],[NO. DE CONTROL]],'LISTADO ESTUDIANTES'!A:D,4,FALSE)</f>
        <v>ACTIVO(A)</v>
      </c>
      <c r="E2403" s="136">
        <f>SUM(ActividadesCom[[#This Row],[CRÉD. 1]],ActividadesCom[[#This Row],[CRÉD. 2]],ActividadesCom[[#This Row],[CRÉD. 3]],ActividadesCom[[#This Row],[CRÉD. 4]],ActividadesCom[[#This Row],[CRÉD. 5]])</f>
        <v>6</v>
      </c>
      <c r="F2403" s="136">
        <f>IF(ActividadesCom[[#This Row],[ÚLTIMO SEMESTRE CON CRÉDITOS]]&gt;0,ROUND(AVERAGE(ActividadesCom[[#This Row],[VALOR NIVEL 5]],ActividadesCom[[#This Row],[VALOR NIVEL 4]],ActividadesCom[[#This Row],[VALOR NIVEL 3]],ActividadesCom[[#This Row],[VALOR NIVEL 2]],ActividadesCom[[#This Row],[VALOR NIVEL 1]]),0),"")</f>
        <v>3</v>
      </c>
      <c r="G2403" s="5" t="str">
        <f>IF(ActividadesCom[[#This Row],[PROMEDIO]]="","",IF(ActividadesCom[[#This Row],[PROMEDIO]]&gt;=4,"EXCELENTE",IF(ActividadesCom[[#This Row],[PROMEDIO]]&gt;=3,"NOTABLE",IF(ActividadesCom[[#This Row],[PROMEDIO]]&gt;=2,"BUENO",IF(ActividadesCom[[#This Row],[PROMEDIO]]=1,"SUFICIENTE","")))))</f>
        <v>NOTABLE</v>
      </c>
      <c r="H2403" s="5">
        <f>MAX(ActividadesCom[[#This Row],[PERÍODO 1]],ActividadesCom[[#This Row],[PERÍODO 2]],ActividadesCom[[#This Row],[PERÍODO 3]],ActividadesCom[[#This Row],[PERÍODO 4]],ActividadesCom[[#This Row],[PERÍODO 5]])</f>
        <v>20213</v>
      </c>
      <c r="I2403" s="6" t="s">
        <v>461</v>
      </c>
      <c r="J2403" s="5">
        <v>20183</v>
      </c>
      <c r="K2403" s="5" t="s">
        <v>4010</v>
      </c>
      <c r="L2403" s="5">
        <f>IF(ActividadesCom[[#This Row],[NIVEL 1]]&lt;&gt;0,VLOOKUP(ActividadesCom[[#This Row],[NIVEL 1]],Catálogo!A:B,2,FALSE),"")</f>
        <v>2</v>
      </c>
      <c r="M2403" s="5">
        <v>1</v>
      </c>
      <c r="N2403" s="6" t="s">
        <v>943</v>
      </c>
      <c r="O2403" s="5">
        <v>20193</v>
      </c>
      <c r="P2403" s="5" t="s">
        <v>4010</v>
      </c>
      <c r="Q2403" s="5">
        <f>IF(ActividadesCom[[#This Row],[NIVEL 2]]&lt;&gt;0,VLOOKUP(ActividadesCom[[#This Row],[NIVEL 2]],Catálogo!A:B,2,FALSE),"")</f>
        <v>2</v>
      </c>
      <c r="R2403" s="14">
        <v>2</v>
      </c>
      <c r="S2403" s="12" t="s">
        <v>5879</v>
      </c>
      <c r="T2403" s="11">
        <v>20213</v>
      </c>
      <c r="U2403" s="14" t="s">
        <v>4009</v>
      </c>
      <c r="V2403" s="5">
        <f>IF(ActividadesCom[[#This Row],[NIVEL 3]]&lt;&gt;0,VLOOKUP(ActividadesCom[[#This Row],[NIVEL 3]],Catálogo!A:B,2,FALSE),"")</f>
        <v>3</v>
      </c>
      <c r="W2403" s="14">
        <v>1</v>
      </c>
      <c r="X2403" s="6" t="s">
        <v>42</v>
      </c>
      <c r="Y2403" s="5">
        <v>20191</v>
      </c>
      <c r="Z2403" s="5" t="s">
        <v>4009</v>
      </c>
      <c r="AA2403" s="5">
        <f>IF(ActividadesCom[[#This Row],[NIVEL 4]]&lt;&gt;0,VLOOKUP(ActividadesCom[[#This Row],[NIVEL 4]],Catálogo!A:B,2,FALSE),"")</f>
        <v>3</v>
      </c>
      <c r="AB2403" s="5">
        <v>1</v>
      </c>
      <c r="AC2403" s="6" t="s">
        <v>5</v>
      </c>
      <c r="AD2403" s="5">
        <v>20183</v>
      </c>
      <c r="AE2403" s="5" t="s">
        <v>4009</v>
      </c>
      <c r="AF2403" s="5">
        <f>IF(ActividadesCom[[#This Row],[NIVEL 5]]&lt;&gt;0,VLOOKUP(ActividadesCom[[#This Row],[NIVEL 5]],Catálogo!A:B,2,FALSE),"")</f>
        <v>3</v>
      </c>
      <c r="AG2403" s="5">
        <v>1</v>
      </c>
      <c r="AH2403" s="2"/>
      <c r="AI2403" s="2"/>
    </row>
    <row r="2404" spans="1:35" ht="30" hidden="1" customHeight="1" x14ac:dyDescent="0.25">
      <c r="A2404" s="7">
        <v>18470366</v>
      </c>
      <c r="B2404" s="97" t="str">
        <f>VLOOKUP(ActividadesCom[[#This Row],[NO. DE CONTROL]],'LISTADO ESTUDIANTES'!A:C,3,FALSE)</f>
        <v>VIVAS CRUZ MIRIAM DEL JESUS</v>
      </c>
      <c r="C2404" s="97" t="str">
        <f>VLOOKUP(ActividadesCom[[#This Row],[NO. DE CONTROL]],'LISTADO ESTUDIANTES'!A:B,2,FALSE)</f>
        <v>INGENIERIA AMBIENTAL</v>
      </c>
      <c r="D2404" s="18" t="str">
        <f>VLOOKUP(ActividadesCom[[#This Row],[NO. DE CONTROL]],'LISTADO ESTUDIANTES'!A:D,4,FALSE)</f>
        <v>BAJA</v>
      </c>
      <c r="E2404" s="5">
        <f>SUM(ActividadesCom[[#This Row],[CRÉD. 1]],ActividadesCom[[#This Row],[CRÉD. 2]],ActividadesCom[[#This Row],[CRÉD. 3]],ActividadesCom[[#This Row],[CRÉD. 4]],ActividadesCom[[#This Row],[CRÉD. 5]])</f>
        <v>0</v>
      </c>
      <c r="F2404" s="17" t="str">
        <f>IF(ActividadesCom[[#This Row],[ÚLTIMO SEMESTRE CON CRÉDITOS]]&gt;0,ROUND(AVERAGE(ActividadesCom[[#This Row],[VALOR NIVEL 5]],ActividadesCom[[#This Row],[VALOR NIVEL 4]],ActividadesCom[[#This Row],[VALOR NIVEL 3]],ActividadesCom[[#This Row],[VALOR NIVEL 2]],ActividadesCom[[#This Row],[VALOR NIVEL 1]]),0),"")</f>
        <v/>
      </c>
      <c r="G2404" s="5" t="str">
        <f>IF(ActividadesCom[[#This Row],[PROMEDIO]]="","",IF(ActividadesCom[[#This Row],[PROMEDIO]]&gt;=4,"EXCELENTE",IF(ActividadesCom[[#This Row],[PROMEDIO]]&gt;=3,"NOTABLE",IF(ActividadesCom[[#This Row],[PROMEDIO]]&gt;=2,"BUENO",IF(ActividadesCom[[#This Row],[PROMEDIO]]=1,"SUFICIENTE","")))))</f>
        <v/>
      </c>
      <c r="H2404" s="5">
        <f>MAX(ActividadesCom[[#This Row],[PERÍODO 1]],ActividadesCom[[#This Row],[PERÍODO 2]],ActividadesCom[[#This Row],[PERÍODO 3]],ActividadesCom[[#This Row],[PERÍODO 4]],ActividadesCom[[#This Row],[PERÍODO 5]])</f>
        <v>0</v>
      </c>
      <c r="I2404" s="6"/>
      <c r="J2404" s="5"/>
      <c r="K2404" s="5"/>
      <c r="L2404" s="5" t="str">
        <f>IF(ActividadesCom[[#This Row],[NIVEL 1]]&lt;&gt;0,VLOOKUP(ActividadesCom[[#This Row],[NIVEL 1]],Catálogo!A:B,2,FALSE),"")</f>
        <v/>
      </c>
      <c r="M2404" s="5"/>
      <c r="N2404" s="6"/>
      <c r="O2404" s="5"/>
      <c r="P2404" s="5"/>
      <c r="Q2404" s="5" t="str">
        <f>IF(ActividadesCom[[#This Row],[NIVEL 2]]&lt;&gt;0,VLOOKUP(ActividadesCom[[#This Row],[NIVEL 2]],Catálogo!A:B,2,FALSE),"")</f>
        <v/>
      </c>
      <c r="R2404" s="14"/>
      <c r="S2404" s="28"/>
      <c r="T2404" s="14"/>
      <c r="U2404" s="14"/>
      <c r="V2404" s="5" t="str">
        <f>IF(ActividadesCom[[#This Row],[NIVEL 3]]&lt;&gt;0,VLOOKUP(ActividadesCom[[#This Row],[NIVEL 3]],Catálogo!A:B,2,FALSE),"")</f>
        <v/>
      </c>
      <c r="W2404" s="14"/>
      <c r="X2404" s="6"/>
      <c r="Y2404" s="5"/>
      <c r="Z2404" s="5"/>
      <c r="AA2404" s="5" t="str">
        <f>IF(ActividadesCom[[#This Row],[NIVEL 4]]&lt;&gt;0,VLOOKUP(ActividadesCom[[#This Row],[NIVEL 4]],Catálogo!A:B,2,FALSE),"")</f>
        <v/>
      </c>
      <c r="AB2404" s="5"/>
      <c r="AC2404" s="6"/>
      <c r="AD2404" s="5"/>
      <c r="AE2404" s="5"/>
      <c r="AF2404" s="5" t="str">
        <f>IF(ActividadesCom[[#This Row],[NIVEL 5]]&lt;&gt;0,VLOOKUP(ActividadesCom[[#This Row],[NIVEL 5]],Catálogo!A:B,2,FALSE),"")</f>
        <v/>
      </c>
      <c r="AG2404" s="5"/>
      <c r="AH2404" s="2"/>
      <c r="AI2404" s="2"/>
    </row>
    <row r="2405" spans="1:35" ht="30" hidden="1" customHeight="1" x14ac:dyDescent="0.25">
      <c r="A2405" s="7">
        <v>18470367</v>
      </c>
      <c r="B2405" s="97" t="str">
        <f>VLOOKUP(ActividadesCom[[#This Row],[NO. DE CONTROL]],'LISTADO ESTUDIANTES'!A:C,3,FALSE)</f>
        <v>PEREZ CHAN PABLO DANIEL</v>
      </c>
      <c r="C2405" s="97" t="str">
        <f>VLOOKUP(ActividadesCom[[#This Row],[NO. DE CONTROL]],'LISTADO ESTUDIANTES'!A:B,2,FALSE)</f>
        <v>INGENIERIA CIVIL</v>
      </c>
      <c r="D2405" s="18" t="str">
        <f>VLOOKUP(ActividadesCom[[#This Row],[NO. DE CONTROL]],'LISTADO ESTUDIANTES'!A:D,4,FALSE)</f>
        <v>BAJA</v>
      </c>
      <c r="E2405" s="5">
        <f>SUM(ActividadesCom[[#This Row],[CRÉD. 1]],ActividadesCom[[#This Row],[CRÉD. 2]],ActividadesCom[[#This Row],[CRÉD. 3]],ActividadesCom[[#This Row],[CRÉD. 4]],ActividadesCom[[#This Row],[CRÉD. 5]])</f>
        <v>2</v>
      </c>
      <c r="F2405" s="17">
        <f>IF(ActividadesCom[[#This Row],[ÚLTIMO SEMESTRE CON CRÉDITOS]]&gt;0,ROUND(AVERAGE(ActividadesCom[[#This Row],[VALOR NIVEL 5]],ActividadesCom[[#This Row],[VALOR NIVEL 4]],ActividadesCom[[#This Row],[VALOR NIVEL 3]],ActividadesCom[[#This Row],[VALOR NIVEL 2]],ActividadesCom[[#This Row],[VALOR NIVEL 1]]),0),"")</f>
        <v>3</v>
      </c>
      <c r="G2405" s="5" t="str">
        <f>IF(ActividadesCom[[#This Row],[PROMEDIO]]="","",IF(ActividadesCom[[#This Row],[PROMEDIO]]&gt;=4,"EXCELENTE",IF(ActividadesCom[[#This Row],[PROMEDIO]]&gt;=3,"NOTABLE",IF(ActividadesCom[[#This Row],[PROMEDIO]]&gt;=2,"BUENO",IF(ActividadesCom[[#This Row],[PROMEDIO]]=1,"SUFICIENTE","")))))</f>
        <v>NOTABLE</v>
      </c>
      <c r="H2405" s="5">
        <f>MAX(ActividadesCom[[#This Row],[PERÍODO 1]],ActividadesCom[[#This Row],[PERÍODO 2]],ActividadesCom[[#This Row],[PERÍODO 3]],ActividadesCom[[#This Row],[PERÍODO 4]],ActividadesCom[[#This Row],[PERÍODO 5]])</f>
        <v>20191</v>
      </c>
      <c r="I2405" s="6"/>
      <c r="J2405" s="5"/>
      <c r="K2405" s="5"/>
      <c r="L2405" s="5" t="str">
        <f>IF(ActividadesCom[[#This Row],[NIVEL 1]]&lt;&gt;0,VLOOKUP(ActividadesCom[[#This Row],[NIVEL 1]],Catálogo!A:B,2,FALSE),"")</f>
        <v/>
      </c>
      <c r="M2405" s="5"/>
      <c r="N2405" s="30"/>
      <c r="O2405" s="27"/>
      <c r="P2405" s="27"/>
      <c r="Q2405" s="5" t="str">
        <f>IF(ActividadesCom[[#This Row],[NIVEL 2]]&lt;&gt;0,VLOOKUP(ActividadesCom[[#This Row],[NIVEL 2]],Catálogo!A:B,2,FALSE),"")</f>
        <v/>
      </c>
      <c r="R2405" s="5"/>
      <c r="S2405" s="6"/>
      <c r="T2405" s="5"/>
      <c r="U2405" s="5"/>
      <c r="V2405" s="5" t="str">
        <f>IF(ActividadesCom[[#This Row],[NIVEL 3]]&lt;&gt;0,VLOOKUP(ActividadesCom[[#This Row],[NIVEL 3]],Catálogo!A:B,2,FALSE),"")</f>
        <v/>
      </c>
      <c r="W2405" s="5"/>
      <c r="X2405" s="6" t="s">
        <v>42</v>
      </c>
      <c r="Y2405" s="5">
        <v>20191</v>
      </c>
      <c r="Z2405" s="5" t="s">
        <v>4009</v>
      </c>
      <c r="AA2405" s="5">
        <f>IF(ActividadesCom[[#This Row],[NIVEL 4]]&lt;&gt;0,VLOOKUP(ActividadesCom[[#This Row],[NIVEL 4]],Catálogo!A:B,2,FALSE),"")</f>
        <v>3</v>
      </c>
      <c r="AB2405" s="5">
        <v>1</v>
      </c>
      <c r="AC2405" s="6" t="s">
        <v>42</v>
      </c>
      <c r="AD2405" s="5">
        <v>20183</v>
      </c>
      <c r="AE2405" s="5" t="s">
        <v>4009</v>
      </c>
      <c r="AF2405" s="5">
        <f>IF(ActividadesCom[[#This Row],[NIVEL 5]]&lt;&gt;0,VLOOKUP(ActividadesCom[[#This Row],[NIVEL 5]],Catálogo!A:B,2,FALSE),"")</f>
        <v>3</v>
      </c>
      <c r="AG2405" s="5">
        <v>1</v>
      </c>
      <c r="AH2405" s="2"/>
      <c r="AI2405" s="2"/>
    </row>
    <row r="2406" spans="1:35" ht="30" customHeight="1" x14ac:dyDescent="0.25">
      <c r="A2406" s="7">
        <v>18470368</v>
      </c>
      <c r="B2406" s="97" t="str">
        <f>VLOOKUP(ActividadesCom[[#This Row],[NO. DE CONTROL]],'LISTADO ESTUDIANTES'!A:C,3,FALSE)</f>
        <v>MAY DZIB YAMILE ANTONIA</v>
      </c>
      <c r="C2406" s="97" t="str">
        <f>VLOOKUP(ActividadesCom[[#This Row],[NO. DE CONTROL]],'LISTADO ESTUDIANTES'!A:B,2,FALSE)</f>
        <v>INGENIERIA EN ADMINISTRACION</v>
      </c>
      <c r="D2406" s="18" t="str">
        <f>VLOOKUP(ActividadesCom[[#This Row],[NO. DE CONTROL]],'LISTADO ESTUDIANTES'!A:D,4,FALSE)</f>
        <v>ACTIVO(A)</v>
      </c>
      <c r="E2406" s="5">
        <f>SUM(ActividadesCom[[#This Row],[CRÉD. 1]],ActividadesCom[[#This Row],[CRÉD. 2]],ActividadesCom[[#This Row],[CRÉD. 3]],ActividadesCom[[#This Row],[CRÉD. 4]],ActividadesCom[[#This Row],[CRÉD. 5]])</f>
        <v>3</v>
      </c>
      <c r="F2406" s="17">
        <f>IF(ActividadesCom[[#This Row],[ÚLTIMO SEMESTRE CON CRÉDITOS]]&gt;0,ROUND(AVERAGE(ActividadesCom[[#This Row],[VALOR NIVEL 5]],ActividadesCom[[#This Row],[VALOR NIVEL 4]],ActividadesCom[[#This Row],[VALOR NIVEL 3]],ActividadesCom[[#This Row],[VALOR NIVEL 2]],ActividadesCom[[#This Row],[VALOR NIVEL 1]]),0),"")</f>
        <v>3</v>
      </c>
      <c r="G2406" s="5" t="str">
        <f>IF(ActividadesCom[[#This Row],[PROMEDIO]]="","",IF(ActividadesCom[[#This Row],[PROMEDIO]]&gt;=4,"EXCELENTE",IF(ActividadesCom[[#This Row],[PROMEDIO]]&gt;=3,"NOTABLE",IF(ActividadesCom[[#This Row],[PROMEDIO]]&gt;=2,"BUENO",IF(ActividadesCom[[#This Row],[PROMEDIO]]=1,"SUFICIENTE","")))))</f>
        <v>NOTABLE</v>
      </c>
      <c r="H2406" s="5">
        <f>MAX(ActividadesCom[[#This Row],[PERÍODO 1]],ActividadesCom[[#This Row],[PERÍODO 2]],ActividadesCom[[#This Row],[PERÍODO 3]],ActividadesCom[[#This Row],[PERÍODO 4]],ActividadesCom[[#This Row],[PERÍODO 5]])</f>
        <v>20221</v>
      </c>
      <c r="I2406" s="6"/>
      <c r="J2406" s="5"/>
      <c r="K2406" s="5"/>
      <c r="L2406" s="5" t="str">
        <f>IF(ActividadesCom[[#This Row],[NIVEL 1]]&lt;&gt;0,VLOOKUP(ActividadesCom[[#This Row],[NIVEL 1]],Catálogo!A:B,2,FALSE),"")</f>
        <v/>
      </c>
      <c r="M2406" s="5"/>
      <c r="N2406" s="6"/>
      <c r="O2406" s="5"/>
      <c r="P2406" s="5"/>
      <c r="Q2406" s="5" t="str">
        <f>IF(ActividadesCom[[#This Row],[NIVEL 2]]&lt;&gt;0,VLOOKUP(ActividadesCom[[#This Row],[NIVEL 2]],Catálogo!A:B,2,FALSE),"")</f>
        <v/>
      </c>
      <c r="R2406" s="11"/>
      <c r="S2406" s="12" t="s">
        <v>5481</v>
      </c>
      <c r="T2406" s="11">
        <v>20221</v>
      </c>
      <c r="U2406" s="11" t="s">
        <v>4008</v>
      </c>
      <c r="V2406" s="5">
        <f>IF(ActividadesCom[[#This Row],[NIVEL 3]]&lt;&gt;0,VLOOKUP(ActividadesCom[[#This Row],[NIVEL 3]],Catálogo!A:B,2,FALSE),"")</f>
        <v>4</v>
      </c>
      <c r="W2406" s="11">
        <v>1</v>
      </c>
      <c r="X2406" s="6" t="s">
        <v>42</v>
      </c>
      <c r="Y2406" s="5">
        <v>20191</v>
      </c>
      <c r="Z2406" s="5" t="s">
        <v>4009</v>
      </c>
      <c r="AA2406" s="5">
        <f>IF(ActividadesCom[[#This Row],[NIVEL 4]]&lt;&gt;0,VLOOKUP(ActividadesCom[[#This Row],[NIVEL 4]],Catálogo!A:B,2,FALSE),"")</f>
        <v>3</v>
      </c>
      <c r="AB2406" s="5">
        <v>1</v>
      </c>
      <c r="AC2406" s="6" t="s">
        <v>37</v>
      </c>
      <c r="AD2406" s="5">
        <v>20183</v>
      </c>
      <c r="AE2406" s="5" t="s">
        <v>4010</v>
      </c>
      <c r="AF2406" s="5">
        <f>IF(ActividadesCom[[#This Row],[NIVEL 5]]&lt;&gt;0,VLOOKUP(ActividadesCom[[#This Row],[NIVEL 5]],Catálogo!A:B,2,FALSE),"")</f>
        <v>2</v>
      </c>
      <c r="AG2406" s="5">
        <v>1</v>
      </c>
      <c r="AH2406" s="2"/>
      <c r="AI2406" s="2"/>
    </row>
    <row r="2407" spans="1:35" ht="30" customHeight="1" x14ac:dyDescent="0.25">
      <c r="A2407" s="7">
        <v>18470369</v>
      </c>
      <c r="B2407" s="97" t="str">
        <f>VLOOKUP(ActividadesCom[[#This Row],[NO. DE CONTROL]],'LISTADO ESTUDIANTES'!A:C,3,FALSE)</f>
        <v>SANCHEZ ALVARO MARIA MAGDALENA</v>
      </c>
      <c r="C2407" s="134" t="str">
        <f>VLOOKUP(ActividadesCom[[#This Row],[NO. DE CONTROL]],'LISTADO ESTUDIANTES'!A:B,2,FALSE)</f>
        <v>INGENIERIA EN ADMINISTRACION</v>
      </c>
      <c r="D2407" s="135" t="str">
        <f>VLOOKUP(ActividadesCom[[#This Row],[NO. DE CONTROL]],'LISTADO ESTUDIANTES'!A:D,4,FALSE)</f>
        <v>ACTIVO(A)</v>
      </c>
      <c r="E2407" s="136">
        <f>SUM(ActividadesCom[[#This Row],[CRÉD. 1]],ActividadesCom[[#This Row],[CRÉD. 2]],ActividadesCom[[#This Row],[CRÉD. 3]],ActividadesCom[[#This Row],[CRÉD. 4]],ActividadesCom[[#This Row],[CRÉD. 5]])</f>
        <v>5</v>
      </c>
      <c r="F2407" s="137">
        <f>IF(ActividadesCom[[#This Row],[ÚLTIMO SEMESTRE CON CRÉDITOS]]&gt;0,ROUND(AVERAGE(ActividadesCom[[#This Row],[VALOR NIVEL 5]],ActividadesCom[[#This Row],[VALOR NIVEL 4]],ActividadesCom[[#This Row],[VALOR NIVEL 3]],ActividadesCom[[#This Row],[VALOR NIVEL 2]],ActividadesCom[[#This Row],[VALOR NIVEL 1]]),0),"")</f>
        <v>3</v>
      </c>
      <c r="G2407" s="5" t="str">
        <f>IF(ActividadesCom[[#This Row],[PROMEDIO]]="","",IF(ActividadesCom[[#This Row],[PROMEDIO]]&gt;=4,"EXCELENTE",IF(ActividadesCom[[#This Row],[PROMEDIO]]&gt;=3,"NOTABLE",IF(ActividadesCom[[#This Row],[PROMEDIO]]&gt;=2,"BUENO",IF(ActividadesCom[[#This Row],[PROMEDIO]]=1,"SUFICIENTE","")))))</f>
        <v>NOTABLE</v>
      </c>
      <c r="H2407" s="5">
        <f>MAX(ActividadesCom[[#This Row],[PERÍODO 1]],ActividadesCom[[#This Row],[PERÍODO 2]],ActividadesCom[[#This Row],[PERÍODO 3]],ActividadesCom[[#This Row],[PERÍODO 4]],ActividadesCom[[#This Row],[PERÍODO 5]])</f>
        <v>20211</v>
      </c>
      <c r="I2407" s="6" t="s">
        <v>615</v>
      </c>
      <c r="J2407" s="5">
        <v>20191</v>
      </c>
      <c r="K2407" s="5" t="s">
        <v>4010</v>
      </c>
      <c r="L2407" s="5">
        <f>IF(ActividadesCom[[#This Row],[NIVEL 1]]&lt;&gt;0,VLOOKUP(ActividadesCom[[#This Row],[NIVEL 1]],Catálogo!A:B,2,FALSE),"")</f>
        <v>2</v>
      </c>
      <c r="M2407" s="5">
        <v>1</v>
      </c>
      <c r="N2407" s="6" t="s">
        <v>4397</v>
      </c>
      <c r="O2407" s="5">
        <v>20211</v>
      </c>
      <c r="P2407" s="5" t="s">
        <v>4010</v>
      </c>
      <c r="Q2407" s="5">
        <f>IF(ActividadesCom[[#This Row],[NIVEL 2]]&lt;&gt;0,VLOOKUP(ActividadesCom[[#This Row],[NIVEL 2]],Catálogo!A:B,2,FALSE),"")</f>
        <v>2</v>
      </c>
      <c r="R2407" s="14">
        <v>1</v>
      </c>
      <c r="S2407" s="28" t="s">
        <v>4421</v>
      </c>
      <c r="T2407" s="14">
        <v>20211</v>
      </c>
      <c r="U2407" s="14" t="s">
        <v>4008</v>
      </c>
      <c r="V2407" s="5">
        <f>IF(ActividadesCom[[#This Row],[NIVEL 3]]&lt;&gt;0,VLOOKUP(ActividadesCom[[#This Row],[NIVEL 3]],Catálogo!A:B,2,FALSE),"")</f>
        <v>4</v>
      </c>
      <c r="W2407" s="14">
        <v>1</v>
      </c>
      <c r="X2407" s="6" t="s">
        <v>4530</v>
      </c>
      <c r="Y2407" s="5">
        <v>20211</v>
      </c>
      <c r="Z2407" s="5" t="s">
        <v>4008</v>
      </c>
      <c r="AA2407" s="5">
        <f>IF(ActividadesCom[[#This Row],[NIVEL 4]]&lt;&gt;0,VLOOKUP(ActividadesCom[[#This Row],[NIVEL 4]],Catálogo!A:B,2,FALSE),"")</f>
        <v>4</v>
      </c>
      <c r="AB2407" s="5">
        <v>1</v>
      </c>
      <c r="AC2407" s="6" t="s">
        <v>31</v>
      </c>
      <c r="AD2407" s="5">
        <v>20183</v>
      </c>
      <c r="AE2407" s="5" t="s">
        <v>4010</v>
      </c>
      <c r="AF2407" s="5">
        <f>IF(ActividadesCom[[#This Row],[NIVEL 5]]&lt;&gt;0,VLOOKUP(ActividadesCom[[#This Row],[NIVEL 5]],Catálogo!A:B,2,FALSE),"")</f>
        <v>2</v>
      </c>
      <c r="AG2407" s="5">
        <v>1</v>
      </c>
      <c r="AH2407" s="2"/>
      <c r="AI2407" s="2"/>
    </row>
    <row r="2408" spans="1:35" ht="30" customHeight="1" x14ac:dyDescent="0.25">
      <c r="A2408" s="7">
        <v>18470370</v>
      </c>
      <c r="B2408" s="97" t="str">
        <f>VLOOKUP(ActividadesCom[[#This Row],[NO. DE CONTROL]],'LISTADO ESTUDIANTES'!A:C,3,FALSE)</f>
        <v>KU CHI AMAIRANI BEATRIZ</v>
      </c>
      <c r="C2408" s="97" t="str">
        <f>VLOOKUP(ActividadesCom[[#This Row],[NO. DE CONTROL]],'LISTADO ESTUDIANTES'!A:B,2,FALSE)</f>
        <v>INGENIERIA AMBIENTAL</v>
      </c>
      <c r="D2408" s="18" t="str">
        <f>VLOOKUP(ActividadesCom[[#This Row],[NO. DE CONTROL]],'LISTADO ESTUDIANTES'!A:D,4,FALSE)</f>
        <v>ACTIVO(A)</v>
      </c>
      <c r="E2408" s="5">
        <f>SUM(ActividadesCom[[#This Row],[CRÉD. 1]],ActividadesCom[[#This Row],[CRÉD. 2]],ActividadesCom[[#This Row],[CRÉD. 3]],ActividadesCom[[#This Row],[CRÉD. 4]],ActividadesCom[[#This Row],[CRÉD. 5]])</f>
        <v>5</v>
      </c>
      <c r="F2408" s="17">
        <f>IF(ActividadesCom[[#This Row],[ÚLTIMO SEMESTRE CON CRÉDITOS]]&gt;0,ROUND(AVERAGE(ActividadesCom[[#This Row],[VALOR NIVEL 5]],ActividadesCom[[#This Row],[VALOR NIVEL 4]],ActividadesCom[[#This Row],[VALOR NIVEL 3]],ActividadesCom[[#This Row],[VALOR NIVEL 2]],ActividadesCom[[#This Row],[VALOR NIVEL 1]]),0),"")</f>
        <v>3</v>
      </c>
      <c r="G2408" s="5" t="str">
        <f>IF(ActividadesCom[[#This Row],[PROMEDIO]]="","",IF(ActividadesCom[[#This Row],[PROMEDIO]]&gt;=4,"EXCELENTE",IF(ActividadesCom[[#This Row],[PROMEDIO]]&gt;=3,"NOTABLE",IF(ActividadesCom[[#This Row],[PROMEDIO]]&gt;=2,"BUENO",IF(ActividadesCom[[#This Row],[PROMEDIO]]=1,"SUFICIENTE","")))))</f>
        <v>NOTABLE</v>
      </c>
      <c r="H2408" s="5">
        <f>MAX(ActividadesCom[[#This Row],[PERÍODO 1]],ActividadesCom[[#This Row],[PERÍODO 2]],ActividadesCom[[#This Row],[PERÍODO 3]],ActividadesCom[[#This Row],[PERÍODO 4]],ActividadesCom[[#This Row],[PERÍODO 5]])</f>
        <v>20221</v>
      </c>
      <c r="I2408" s="6" t="s">
        <v>4102</v>
      </c>
      <c r="J2408" s="5">
        <v>20203</v>
      </c>
      <c r="K2408" s="5" t="s">
        <v>4010</v>
      </c>
      <c r="L2408" s="5">
        <f>IF(ActividadesCom[[#This Row],[NIVEL 1]]&lt;&gt;0,VLOOKUP(ActividadesCom[[#This Row],[NIVEL 1]],Catálogo!A:B,2,FALSE),"")</f>
        <v>2</v>
      </c>
      <c r="M2408" s="5">
        <v>1</v>
      </c>
      <c r="N2408" s="6" t="s">
        <v>4555</v>
      </c>
      <c r="O2408" s="5">
        <v>20211</v>
      </c>
      <c r="P2408" s="5" t="s">
        <v>4008</v>
      </c>
      <c r="Q2408" s="5">
        <f>IF(ActividadesCom[[#This Row],[NIVEL 2]]&lt;&gt;0,VLOOKUP(ActividadesCom[[#This Row],[NIVEL 2]],Catálogo!A:B,2,FALSE),"")</f>
        <v>4</v>
      </c>
      <c r="R2408" s="14">
        <v>1</v>
      </c>
      <c r="S2408" s="28" t="s">
        <v>4748</v>
      </c>
      <c r="T2408" s="14">
        <v>20213</v>
      </c>
      <c r="U2408" s="14" t="s">
        <v>4008</v>
      </c>
      <c r="V2408" s="5">
        <f>IF(ActividadesCom[[#This Row],[NIVEL 3]]&lt;&gt;0,VLOOKUP(ActividadesCom[[#This Row],[NIVEL 3]],Catálogo!A:B,2,FALSE),"")</f>
        <v>4</v>
      </c>
      <c r="W2408" s="14">
        <v>1</v>
      </c>
      <c r="X2408" s="6" t="s">
        <v>4818</v>
      </c>
      <c r="Y2408" s="5">
        <v>20213</v>
      </c>
      <c r="Z2408" s="5" t="s">
        <v>4008</v>
      </c>
      <c r="AA2408" s="5">
        <f>IF(ActividadesCom[[#This Row],[NIVEL 4]]&lt;&gt;0,VLOOKUP(ActividadesCom[[#This Row],[NIVEL 4]],Catálogo!A:B,2,FALSE),"")</f>
        <v>4</v>
      </c>
      <c r="AB2408" s="5">
        <v>1</v>
      </c>
      <c r="AC2408" s="6" t="s">
        <v>34</v>
      </c>
      <c r="AD2408" s="5">
        <v>20221</v>
      </c>
      <c r="AE2408" s="5" t="s">
        <v>4010</v>
      </c>
      <c r="AF2408" s="5">
        <f>IF(ActividadesCom[[#This Row],[NIVEL 5]]&lt;&gt;0,VLOOKUP(ActividadesCom[[#This Row],[NIVEL 5]],Catálogo!A:B,2,FALSE),"")</f>
        <v>2</v>
      </c>
      <c r="AG2408" s="5">
        <v>1</v>
      </c>
      <c r="AH2408" s="2"/>
      <c r="AI2408" s="2"/>
    </row>
    <row r="2409" spans="1:35" ht="30" hidden="1" customHeight="1" x14ac:dyDescent="0.25">
      <c r="A2409" s="7">
        <v>18470371</v>
      </c>
      <c r="B2409" s="97" t="str">
        <f>VLOOKUP(ActividadesCom[[#This Row],[NO. DE CONTROL]],'LISTADO ESTUDIANTES'!A:C,3,FALSE)</f>
        <v>SANTOYO SANDOVAL GAMALIEL ALBERTO</v>
      </c>
      <c r="C2409" s="97" t="str">
        <f>VLOOKUP(ActividadesCom[[#This Row],[NO. DE CONTROL]],'LISTADO ESTUDIANTES'!A:B,2,FALSE)</f>
        <v>INGENIERIA AMBIENTAL</v>
      </c>
      <c r="D2409" s="18" t="str">
        <f>VLOOKUP(ActividadesCom[[#This Row],[NO. DE CONTROL]],'LISTADO ESTUDIANTES'!A:D,4,FALSE)</f>
        <v>BAJA</v>
      </c>
      <c r="E2409" s="5">
        <f>SUM(ActividadesCom[[#This Row],[CRÉD. 1]],ActividadesCom[[#This Row],[CRÉD. 2]],ActividadesCom[[#This Row],[CRÉD. 3]],ActividadesCom[[#This Row],[CRÉD. 4]],ActividadesCom[[#This Row],[CRÉD. 5]])</f>
        <v>0</v>
      </c>
      <c r="F2409" s="17" t="str">
        <f>IF(ActividadesCom[[#This Row],[ÚLTIMO SEMESTRE CON CRÉDITOS]]&gt;0,ROUND(AVERAGE(ActividadesCom[[#This Row],[VALOR NIVEL 5]],ActividadesCom[[#This Row],[VALOR NIVEL 4]],ActividadesCom[[#This Row],[VALOR NIVEL 3]],ActividadesCom[[#This Row],[VALOR NIVEL 2]],ActividadesCom[[#This Row],[VALOR NIVEL 1]]),0),"")</f>
        <v/>
      </c>
      <c r="G2409" s="5" t="str">
        <f>IF(ActividadesCom[[#This Row],[PROMEDIO]]="","",IF(ActividadesCom[[#This Row],[PROMEDIO]]&gt;=4,"EXCELENTE",IF(ActividadesCom[[#This Row],[PROMEDIO]]&gt;=3,"NOTABLE",IF(ActividadesCom[[#This Row],[PROMEDIO]]&gt;=2,"BUENO",IF(ActividadesCom[[#This Row],[PROMEDIO]]=1,"SUFICIENTE","")))))</f>
        <v/>
      </c>
      <c r="H2409" s="5">
        <f>MAX(ActividadesCom[[#This Row],[PERÍODO 1]],ActividadesCom[[#This Row],[PERÍODO 2]],ActividadesCom[[#This Row],[PERÍODO 3]],ActividadesCom[[#This Row],[PERÍODO 4]],ActividadesCom[[#This Row],[PERÍODO 5]])</f>
        <v>0</v>
      </c>
      <c r="I2409" s="6"/>
      <c r="J2409" s="5"/>
      <c r="K2409" s="5"/>
      <c r="L2409" s="5" t="str">
        <f>IF(ActividadesCom[[#This Row],[NIVEL 1]]&lt;&gt;0,VLOOKUP(ActividadesCom[[#This Row],[NIVEL 1]],Catálogo!A:B,2,FALSE),"")</f>
        <v/>
      </c>
      <c r="M2409" s="5"/>
      <c r="N2409" s="6"/>
      <c r="O2409" s="5"/>
      <c r="P2409" s="5"/>
      <c r="Q2409" s="5" t="str">
        <f>IF(ActividadesCom[[#This Row],[NIVEL 2]]&lt;&gt;0,VLOOKUP(ActividadesCom[[#This Row],[NIVEL 2]],Catálogo!A:B,2,FALSE),"")</f>
        <v/>
      </c>
      <c r="R2409" s="14"/>
      <c r="S2409" s="28"/>
      <c r="T2409" s="14"/>
      <c r="U2409" s="14"/>
      <c r="V2409" s="5" t="str">
        <f>IF(ActividadesCom[[#This Row],[NIVEL 3]]&lt;&gt;0,VLOOKUP(ActividadesCom[[#This Row],[NIVEL 3]],Catálogo!A:B,2,FALSE),"")</f>
        <v/>
      </c>
      <c r="W2409" s="14"/>
      <c r="X2409" s="6"/>
      <c r="Y2409" s="5"/>
      <c r="Z2409" s="5"/>
      <c r="AA2409" s="5" t="str">
        <f>IF(ActividadesCom[[#This Row],[NIVEL 4]]&lt;&gt;0,VLOOKUP(ActividadesCom[[#This Row],[NIVEL 4]],Catálogo!A:B,2,FALSE),"")</f>
        <v/>
      </c>
      <c r="AB2409" s="5"/>
      <c r="AC2409" s="6"/>
      <c r="AD2409" s="5"/>
      <c r="AE2409" s="5"/>
      <c r="AF2409" s="5" t="str">
        <f>IF(ActividadesCom[[#This Row],[NIVEL 5]]&lt;&gt;0,VLOOKUP(ActividadesCom[[#This Row],[NIVEL 5]],Catálogo!A:B,2,FALSE),"")</f>
        <v/>
      </c>
      <c r="AG2409" s="5"/>
      <c r="AH2409" s="2"/>
      <c r="AI2409" s="2"/>
    </row>
    <row r="2410" spans="1:35" ht="30" customHeight="1" x14ac:dyDescent="0.25">
      <c r="A2410" s="7">
        <v>18470372</v>
      </c>
      <c r="B2410" s="97" t="str">
        <f>VLOOKUP(ActividadesCom[[#This Row],[NO. DE CONTROL]],'LISTADO ESTUDIANTES'!A:C,3,FALSE)</f>
        <v>HUCHIN AC IGNACIO REYMUNDO</v>
      </c>
      <c r="C2410" s="97" t="str">
        <f>VLOOKUP(ActividadesCom[[#This Row],[NO. DE CONTROL]],'LISTADO ESTUDIANTES'!A:B,2,FALSE)</f>
        <v>INGENIERIA QUIMICA</v>
      </c>
      <c r="D2410" s="18" t="str">
        <f>VLOOKUP(ActividadesCom[[#This Row],[NO. DE CONTROL]],'LISTADO ESTUDIANTES'!A:D,4,FALSE)</f>
        <v>ACTIVO(A)</v>
      </c>
      <c r="E2410" s="5">
        <f>SUM(ActividadesCom[[#This Row],[CRÉD. 1]],ActividadesCom[[#This Row],[CRÉD. 2]],ActividadesCom[[#This Row],[CRÉD. 3]],ActividadesCom[[#This Row],[CRÉD. 4]],ActividadesCom[[#This Row],[CRÉD. 5]])</f>
        <v>5</v>
      </c>
      <c r="F2410" s="17">
        <f>IF(ActividadesCom[[#This Row],[ÚLTIMO SEMESTRE CON CRÉDITOS]]&gt;0,ROUND(AVERAGE(ActividadesCom[[#This Row],[VALOR NIVEL 5]],ActividadesCom[[#This Row],[VALOR NIVEL 4]],ActividadesCom[[#This Row],[VALOR NIVEL 3]],ActividadesCom[[#This Row],[VALOR NIVEL 2]],ActividadesCom[[#This Row],[VALOR NIVEL 1]]),0),"")</f>
        <v>3</v>
      </c>
      <c r="G2410" s="5" t="str">
        <f>IF(ActividadesCom[[#This Row],[PROMEDIO]]="","",IF(ActividadesCom[[#This Row],[PROMEDIO]]&gt;=4,"EXCELENTE",IF(ActividadesCom[[#This Row],[PROMEDIO]]&gt;=3,"NOTABLE",IF(ActividadesCom[[#This Row],[PROMEDIO]]&gt;=2,"BUENO",IF(ActividadesCom[[#This Row],[PROMEDIO]]=1,"SUFICIENTE","")))))</f>
        <v>NOTABLE</v>
      </c>
      <c r="H2410" s="5">
        <f>MAX(ActividadesCom[[#This Row],[PERÍODO 1]],ActividadesCom[[#This Row],[PERÍODO 2]],ActividadesCom[[#This Row],[PERÍODO 3]],ActividadesCom[[#This Row],[PERÍODO 4]],ActividadesCom[[#This Row],[PERÍODO 5]])</f>
        <v>20211</v>
      </c>
      <c r="I2410" s="6" t="s">
        <v>4102</v>
      </c>
      <c r="J2410" s="5">
        <v>20203</v>
      </c>
      <c r="K2410" s="5" t="s">
        <v>4010</v>
      </c>
      <c r="L2410" s="5">
        <f>IF(ActividadesCom[[#This Row],[NIVEL 1]]&lt;&gt;0,VLOOKUP(ActividadesCom[[#This Row],[NIVEL 1]],Catálogo!A:B,2,FALSE),"")</f>
        <v>2</v>
      </c>
      <c r="M2410" s="5">
        <v>1</v>
      </c>
      <c r="N2410" s="6" t="s">
        <v>4549</v>
      </c>
      <c r="O2410" s="5">
        <v>20181</v>
      </c>
      <c r="P2410" s="5" t="s">
        <v>4008</v>
      </c>
      <c r="Q2410" s="5">
        <f>IF(ActividadesCom[[#This Row],[NIVEL 2]]&lt;&gt;0,VLOOKUP(ActividadesCom[[#This Row],[NIVEL 2]],Catálogo!A:B,2,FALSE),"")</f>
        <v>4</v>
      </c>
      <c r="R2410" s="5">
        <v>1</v>
      </c>
      <c r="S2410" s="6" t="s">
        <v>4280</v>
      </c>
      <c r="T2410" s="5">
        <v>20211</v>
      </c>
      <c r="U2410" s="5" t="s">
        <v>4009</v>
      </c>
      <c r="V2410" s="5">
        <f>IF(ActividadesCom[[#This Row],[NIVEL 3]]&lt;&gt;0,VLOOKUP(ActividadesCom[[#This Row],[NIVEL 3]],Catálogo!A:B,2,FALSE),"")</f>
        <v>3</v>
      </c>
      <c r="W2410" s="5">
        <v>1</v>
      </c>
      <c r="X2410" s="6" t="s">
        <v>11</v>
      </c>
      <c r="Y2410" s="5">
        <v>20191</v>
      </c>
      <c r="Z2410" s="5" t="s">
        <v>4010</v>
      </c>
      <c r="AA2410" s="5">
        <f>IF(ActividadesCom[[#This Row],[NIVEL 4]]&lt;&gt;0,VLOOKUP(ActividadesCom[[#This Row],[NIVEL 4]],Catálogo!A:B,2,FALSE),"")</f>
        <v>2</v>
      </c>
      <c r="AB2410" s="5">
        <v>1</v>
      </c>
      <c r="AC2410" s="6" t="s">
        <v>615</v>
      </c>
      <c r="AD2410" s="5">
        <v>20183</v>
      </c>
      <c r="AE2410" s="5" t="s">
        <v>4010</v>
      </c>
      <c r="AF2410" s="5">
        <f>IF(ActividadesCom[[#This Row],[NIVEL 5]]&lt;&gt;0,VLOOKUP(ActividadesCom[[#This Row],[NIVEL 5]],Catálogo!A:B,2,FALSE),"")</f>
        <v>2</v>
      </c>
      <c r="AG2410" s="5">
        <v>1</v>
      </c>
      <c r="AH2410" s="2"/>
      <c r="AI2410" s="2"/>
    </row>
    <row r="2411" spans="1:35" ht="30" hidden="1" customHeight="1" x14ac:dyDescent="0.25">
      <c r="A2411" s="7">
        <v>18470373</v>
      </c>
      <c r="B2411" s="97" t="str">
        <f>VLOOKUP(ActividadesCom[[#This Row],[NO. DE CONTROL]],'LISTADO ESTUDIANTES'!A:C,3,FALSE)</f>
        <v>BAZARTE POOT ALONDRA BERENICE</v>
      </c>
      <c r="C2411" s="97" t="str">
        <f>VLOOKUP(ActividadesCom[[#This Row],[NO. DE CONTROL]],'LISTADO ESTUDIANTES'!A:B,2,FALSE)</f>
        <v>INGENIERIA QUIMICA</v>
      </c>
      <c r="D2411" s="18" t="str">
        <f>VLOOKUP(ActividadesCom[[#This Row],[NO. DE CONTROL]],'LISTADO ESTUDIANTES'!A:D,4,FALSE)</f>
        <v>BAJA</v>
      </c>
      <c r="E2411" s="5">
        <f>SUM(ActividadesCom[[#This Row],[CRÉD. 1]],ActividadesCom[[#This Row],[CRÉD. 2]],ActividadesCom[[#This Row],[CRÉD. 3]],ActividadesCom[[#This Row],[CRÉD. 4]],ActividadesCom[[#This Row],[CRÉD. 5]])</f>
        <v>0</v>
      </c>
      <c r="F2411" s="17" t="str">
        <f>IF(ActividadesCom[[#This Row],[ÚLTIMO SEMESTRE CON CRÉDITOS]]&gt;0,ROUND(AVERAGE(ActividadesCom[[#This Row],[VALOR NIVEL 5]],ActividadesCom[[#This Row],[VALOR NIVEL 4]],ActividadesCom[[#This Row],[VALOR NIVEL 3]],ActividadesCom[[#This Row],[VALOR NIVEL 2]],ActividadesCom[[#This Row],[VALOR NIVEL 1]]),0),"")</f>
        <v/>
      </c>
      <c r="G2411" s="5" t="str">
        <f>IF(ActividadesCom[[#This Row],[PROMEDIO]]="","",IF(ActividadesCom[[#This Row],[PROMEDIO]]&gt;=4,"EXCELENTE",IF(ActividadesCom[[#This Row],[PROMEDIO]]&gt;=3,"NOTABLE",IF(ActividadesCom[[#This Row],[PROMEDIO]]&gt;=2,"BUENO",IF(ActividadesCom[[#This Row],[PROMEDIO]]=1,"SUFICIENTE","")))))</f>
        <v/>
      </c>
      <c r="H2411" s="5">
        <f>MAX(ActividadesCom[[#This Row],[PERÍODO 1]],ActividadesCom[[#This Row],[PERÍODO 2]],ActividadesCom[[#This Row],[PERÍODO 3]],ActividadesCom[[#This Row],[PERÍODO 4]],ActividadesCom[[#This Row],[PERÍODO 5]])</f>
        <v>0</v>
      </c>
      <c r="I2411" s="6"/>
      <c r="J2411" s="5"/>
      <c r="K2411" s="5"/>
      <c r="L2411" s="5" t="str">
        <f>IF(ActividadesCom[[#This Row],[NIVEL 1]]&lt;&gt;0,VLOOKUP(ActividadesCom[[#This Row],[NIVEL 1]],Catálogo!A:B,2,FALSE),"")</f>
        <v/>
      </c>
      <c r="M2411" s="5"/>
      <c r="N2411" s="6"/>
      <c r="O2411" s="5"/>
      <c r="P2411" s="5"/>
      <c r="Q2411" s="5" t="str">
        <f>IF(ActividadesCom[[#This Row],[NIVEL 2]]&lt;&gt;0,VLOOKUP(ActividadesCom[[#This Row],[NIVEL 2]],Catálogo!A:B,2,FALSE),"")</f>
        <v/>
      </c>
      <c r="R2411" s="5"/>
      <c r="S2411" s="6"/>
      <c r="T2411" s="5"/>
      <c r="U2411" s="5"/>
      <c r="V2411" s="5" t="str">
        <f>IF(ActividadesCom[[#This Row],[NIVEL 3]]&lt;&gt;0,VLOOKUP(ActividadesCom[[#This Row],[NIVEL 3]],Catálogo!A:B,2,FALSE),"")</f>
        <v/>
      </c>
      <c r="W2411" s="5"/>
      <c r="X2411" s="6"/>
      <c r="Y2411" s="5"/>
      <c r="Z2411" s="5"/>
      <c r="AA2411" s="5" t="str">
        <f>IF(ActividadesCom[[#This Row],[NIVEL 4]]&lt;&gt;0,VLOOKUP(ActividadesCom[[#This Row],[NIVEL 4]],Catálogo!A:B,2,FALSE),"")</f>
        <v/>
      </c>
      <c r="AB2411" s="5"/>
      <c r="AC2411" s="6"/>
      <c r="AD2411" s="5"/>
      <c r="AE2411" s="5"/>
      <c r="AF2411" s="5" t="str">
        <f>IF(ActividadesCom[[#This Row],[NIVEL 5]]&lt;&gt;0,VLOOKUP(ActividadesCom[[#This Row],[NIVEL 5]],Catálogo!A:B,2,FALSE),"")</f>
        <v/>
      </c>
      <c r="AG2411" s="5"/>
      <c r="AH2411" s="2"/>
      <c r="AI2411" s="2"/>
    </row>
    <row r="2412" spans="1:35" ht="30" hidden="1" customHeight="1" x14ac:dyDescent="0.25">
      <c r="A2412" s="7">
        <v>18470374</v>
      </c>
      <c r="B2412" s="97" t="str">
        <f>VLOOKUP(ActividadesCom[[#This Row],[NO. DE CONTROL]],'LISTADO ESTUDIANTES'!A:C,3,FALSE)</f>
        <v>DEL ROSARIO CHE RICARDO EMIR</v>
      </c>
      <c r="C2412" s="97" t="str">
        <f>VLOOKUP(ActividadesCom[[#This Row],[NO. DE CONTROL]],'LISTADO ESTUDIANTES'!A:B,2,FALSE)</f>
        <v>INGENIERIA QUIMICA</v>
      </c>
      <c r="D2412" s="18" t="str">
        <f>VLOOKUP(ActividadesCom[[#This Row],[NO. DE CONTROL]],'LISTADO ESTUDIANTES'!A:D,4,FALSE)</f>
        <v>BAJA</v>
      </c>
      <c r="E2412" s="5">
        <f>SUM(ActividadesCom[[#This Row],[CRÉD. 1]],ActividadesCom[[#This Row],[CRÉD. 2]],ActividadesCom[[#This Row],[CRÉD. 3]],ActividadesCom[[#This Row],[CRÉD. 4]],ActividadesCom[[#This Row],[CRÉD. 5]])</f>
        <v>0</v>
      </c>
      <c r="F2412" s="17" t="str">
        <f>IF(ActividadesCom[[#This Row],[ÚLTIMO SEMESTRE CON CRÉDITOS]]&gt;0,ROUND(AVERAGE(ActividadesCom[[#This Row],[VALOR NIVEL 5]],ActividadesCom[[#This Row],[VALOR NIVEL 4]],ActividadesCom[[#This Row],[VALOR NIVEL 3]],ActividadesCom[[#This Row],[VALOR NIVEL 2]],ActividadesCom[[#This Row],[VALOR NIVEL 1]]),0),"")</f>
        <v/>
      </c>
      <c r="G2412" s="5" t="str">
        <f>IF(ActividadesCom[[#This Row],[PROMEDIO]]="","",IF(ActividadesCom[[#This Row],[PROMEDIO]]&gt;=4,"EXCELENTE",IF(ActividadesCom[[#This Row],[PROMEDIO]]&gt;=3,"NOTABLE",IF(ActividadesCom[[#This Row],[PROMEDIO]]&gt;=2,"BUENO",IF(ActividadesCom[[#This Row],[PROMEDIO]]=1,"SUFICIENTE","")))))</f>
        <v/>
      </c>
      <c r="H2412" s="5">
        <f>MAX(ActividadesCom[[#This Row],[PERÍODO 1]],ActividadesCom[[#This Row],[PERÍODO 2]],ActividadesCom[[#This Row],[PERÍODO 3]],ActividadesCom[[#This Row],[PERÍODO 4]],ActividadesCom[[#This Row],[PERÍODO 5]])</f>
        <v>0</v>
      </c>
      <c r="I2412" s="6"/>
      <c r="J2412" s="5"/>
      <c r="K2412" s="5"/>
      <c r="L2412" s="5" t="str">
        <f>IF(ActividadesCom[[#This Row],[NIVEL 1]]&lt;&gt;0,VLOOKUP(ActividadesCom[[#This Row],[NIVEL 1]],Catálogo!A:B,2,FALSE),"")</f>
        <v/>
      </c>
      <c r="M2412" s="5"/>
      <c r="N2412" s="6"/>
      <c r="O2412" s="5"/>
      <c r="P2412" s="5"/>
      <c r="Q2412" s="5" t="str">
        <f>IF(ActividadesCom[[#This Row],[NIVEL 2]]&lt;&gt;0,VLOOKUP(ActividadesCom[[#This Row],[NIVEL 2]],Catálogo!A:B,2,FALSE),"")</f>
        <v/>
      </c>
      <c r="R2412" s="5"/>
      <c r="S2412" s="6"/>
      <c r="T2412" s="5"/>
      <c r="U2412" s="5"/>
      <c r="V2412" s="5" t="str">
        <f>IF(ActividadesCom[[#This Row],[NIVEL 3]]&lt;&gt;0,VLOOKUP(ActividadesCom[[#This Row],[NIVEL 3]],Catálogo!A:B,2,FALSE),"")</f>
        <v/>
      </c>
      <c r="W2412" s="5"/>
      <c r="X2412" s="6"/>
      <c r="Y2412" s="5"/>
      <c r="Z2412" s="5"/>
      <c r="AA2412" s="5" t="str">
        <f>IF(ActividadesCom[[#This Row],[NIVEL 4]]&lt;&gt;0,VLOOKUP(ActividadesCom[[#This Row],[NIVEL 4]],Catálogo!A:B,2,FALSE),"")</f>
        <v/>
      </c>
      <c r="AB2412" s="5"/>
      <c r="AC2412" s="6"/>
      <c r="AD2412" s="5"/>
      <c r="AE2412" s="5"/>
      <c r="AF2412" s="5" t="str">
        <f>IF(ActividadesCom[[#This Row],[NIVEL 5]]&lt;&gt;0,VLOOKUP(ActividadesCom[[#This Row],[NIVEL 5]],Catálogo!A:B,2,FALSE),"")</f>
        <v/>
      </c>
      <c r="AG2412" s="5"/>
      <c r="AH2412" s="2"/>
      <c r="AI2412" s="2"/>
    </row>
    <row r="2413" spans="1:35" s="24" customFormat="1" ht="30" customHeight="1" x14ac:dyDescent="0.25">
      <c r="A2413" s="7">
        <v>18470375</v>
      </c>
      <c r="B2413" s="97" t="str">
        <f>VLOOKUP(ActividadesCom[[#This Row],[NO. DE CONTROL]],'LISTADO ESTUDIANTES'!A:C,3,FALSE)</f>
        <v>ESTRELLA CHAN PAULINA GUADALUPE</v>
      </c>
      <c r="C2413" s="97" t="str">
        <f>VLOOKUP(ActividadesCom[[#This Row],[NO. DE CONTROL]],'LISTADO ESTUDIANTES'!A:B,2,FALSE)</f>
        <v>INGENIERIA CIVIL</v>
      </c>
      <c r="D2413" s="18" t="str">
        <f>VLOOKUP(ActividadesCom[[#This Row],[NO. DE CONTROL]],'LISTADO ESTUDIANTES'!A:D,4,FALSE)</f>
        <v>ACTIVO(A)</v>
      </c>
      <c r="E2413" s="5">
        <f>SUM(ActividadesCom[[#This Row],[CRÉD. 1]],ActividadesCom[[#This Row],[CRÉD. 2]],ActividadesCom[[#This Row],[CRÉD. 3]],ActividadesCom[[#This Row],[CRÉD. 4]],ActividadesCom[[#This Row],[CRÉD. 5]])</f>
        <v>5</v>
      </c>
      <c r="F2413" s="17">
        <f>IF(ActividadesCom[[#This Row],[ÚLTIMO SEMESTRE CON CRÉDITOS]]&gt;0,ROUND(AVERAGE(ActividadesCom[[#This Row],[VALOR NIVEL 5]],ActividadesCom[[#This Row],[VALOR NIVEL 4]],ActividadesCom[[#This Row],[VALOR NIVEL 3]],ActividadesCom[[#This Row],[VALOR NIVEL 2]],ActividadesCom[[#This Row],[VALOR NIVEL 1]]),0),"")</f>
        <v>3</v>
      </c>
      <c r="G2413" s="5" t="str">
        <f>IF(ActividadesCom[[#This Row],[PROMEDIO]]="","",IF(ActividadesCom[[#This Row],[PROMEDIO]]&gt;=4,"EXCELENTE",IF(ActividadesCom[[#This Row],[PROMEDIO]]&gt;=3,"NOTABLE",IF(ActividadesCom[[#This Row],[PROMEDIO]]&gt;=2,"BUENO",IF(ActividadesCom[[#This Row],[PROMEDIO]]=1,"SUFICIENTE","")))))</f>
        <v>NOTABLE</v>
      </c>
      <c r="H2413" s="5">
        <f>MAX(ActividadesCom[[#This Row],[PERÍODO 1]],ActividadesCom[[#This Row],[PERÍODO 2]],ActividadesCom[[#This Row],[PERÍODO 3]],ActividadesCom[[#This Row],[PERÍODO 4]],ActividadesCom[[#This Row],[PERÍODO 5]])</f>
        <v>20221</v>
      </c>
      <c r="I2413" s="6" t="s">
        <v>615</v>
      </c>
      <c r="J2413" s="5">
        <v>20221</v>
      </c>
      <c r="K2413" s="5" t="s">
        <v>4008</v>
      </c>
      <c r="L2413" s="5">
        <f>IF(ActividadesCom[[#This Row],[NIVEL 1]]&lt;&gt;0,VLOOKUP(ActividadesCom[[#This Row],[NIVEL 1]],Catálogo!A:B,2,FALSE),"")</f>
        <v>4</v>
      </c>
      <c r="M2413" s="5">
        <v>1</v>
      </c>
      <c r="N2413" s="6" t="s">
        <v>5482</v>
      </c>
      <c r="O2413" s="5">
        <v>20221</v>
      </c>
      <c r="P2413" s="5" t="s">
        <v>4008</v>
      </c>
      <c r="Q2413" s="5">
        <f>IF(ActividadesCom[[#This Row],[NIVEL 2]]&lt;&gt;0,VLOOKUP(ActividadesCom[[#This Row],[NIVEL 2]],Catálogo!A:B,2,FALSE),"")</f>
        <v>4</v>
      </c>
      <c r="R2413" s="11">
        <v>1</v>
      </c>
      <c r="S2413" s="12" t="s">
        <v>4902</v>
      </c>
      <c r="T2413" s="11">
        <v>20221</v>
      </c>
      <c r="U2413" s="11" t="s">
        <v>4009</v>
      </c>
      <c r="V2413" s="5">
        <f>IF(ActividadesCom[[#This Row],[NIVEL 3]]&lt;&gt;0,VLOOKUP(ActividadesCom[[#This Row],[NIVEL 3]],Catálogo!A:B,2,FALSE),"")</f>
        <v>3</v>
      </c>
      <c r="W2413" s="11">
        <v>1</v>
      </c>
      <c r="X2413" s="6" t="s">
        <v>4478</v>
      </c>
      <c r="Y2413" s="5">
        <v>20211</v>
      </c>
      <c r="Z2413" s="5" t="s">
        <v>4009</v>
      </c>
      <c r="AA2413" s="5">
        <f>IF(ActividadesCom[[#This Row],[NIVEL 4]]&lt;&gt;0,VLOOKUP(ActividadesCom[[#This Row],[NIVEL 4]],Catálogo!A:B,2,FALSE),"")</f>
        <v>3</v>
      </c>
      <c r="AB2413" s="5">
        <v>1</v>
      </c>
      <c r="AC2413" s="6" t="s">
        <v>37</v>
      </c>
      <c r="AD2413" s="5">
        <v>20183</v>
      </c>
      <c r="AE2413" s="5" t="s">
        <v>4009</v>
      </c>
      <c r="AF2413" s="5">
        <f>IF(ActividadesCom[[#This Row],[NIVEL 5]]&lt;&gt;0,VLOOKUP(ActividadesCom[[#This Row],[NIVEL 5]],Catálogo!A:B,2,FALSE),"")</f>
        <v>3</v>
      </c>
      <c r="AG2413" s="5">
        <v>1</v>
      </c>
    </row>
    <row r="2414" spans="1:35" ht="30" customHeight="1" x14ac:dyDescent="0.25">
      <c r="A2414" s="7">
        <v>18470376</v>
      </c>
      <c r="B2414" s="97" t="str">
        <f>VLOOKUP(ActividadesCom[[#This Row],[NO. DE CONTROL]],'LISTADO ESTUDIANTES'!A:C,3,FALSE)</f>
        <v>CANUL LIRA EMILI GUADALUPE</v>
      </c>
      <c r="C2414" s="97" t="str">
        <f>VLOOKUP(ActividadesCom[[#This Row],[NO. DE CONTROL]],'LISTADO ESTUDIANTES'!A:B,2,FALSE)</f>
        <v>INGENIERIA INDUSTRIAL</v>
      </c>
      <c r="D2414" s="18" t="str">
        <f>VLOOKUP(ActividadesCom[[#This Row],[NO. DE CONTROL]],'LISTADO ESTUDIANTES'!A:D,4,FALSE)</f>
        <v>ACTIVO(A)</v>
      </c>
      <c r="E2414" s="5">
        <f>SUM(ActividadesCom[[#This Row],[CRÉD. 1]],ActividadesCom[[#This Row],[CRÉD. 2]],ActividadesCom[[#This Row],[CRÉD. 3]],ActividadesCom[[#This Row],[CRÉD. 4]],ActividadesCom[[#This Row],[CRÉD. 5]])</f>
        <v>5</v>
      </c>
      <c r="F2414" s="17">
        <f>IF(ActividadesCom[[#This Row],[ÚLTIMO SEMESTRE CON CRÉDITOS]]&gt;0,ROUND(AVERAGE(ActividadesCom[[#This Row],[VALOR NIVEL 5]],ActividadesCom[[#This Row],[VALOR NIVEL 4]],ActividadesCom[[#This Row],[VALOR NIVEL 3]],ActividadesCom[[#This Row],[VALOR NIVEL 2]],ActividadesCom[[#This Row],[VALOR NIVEL 1]]),0),"")</f>
        <v>2</v>
      </c>
      <c r="G2414" s="5" t="str">
        <f>IF(ActividadesCom[[#This Row],[PROMEDIO]]="","",IF(ActividadesCom[[#This Row],[PROMEDIO]]&gt;=4,"EXCELENTE",IF(ActividadesCom[[#This Row],[PROMEDIO]]&gt;=3,"NOTABLE",IF(ActividadesCom[[#This Row],[PROMEDIO]]&gt;=2,"BUENO",IF(ActividadesCom[[#This Row],[PROMEDIO]]=1,"SUFICIENTE","")))))</f>
        <v>BUENO</v>
      </c>
      <c r="H2414" s="5">
        <f>MAX(ActividadesCom[[#This Row],[PERÍODO 1]],ActividadesCom[[#This Row],[PERÍODO 2]],ActividadesCom[[#This Row],[PERÍODO 3]],ActividadesCom[[#This Row],[PERÍODO 4]],ActividadesCom[[#This Row],[PERÍODO 5]])</f>
        <v>20213</v>
      </c>
      <c r="I2414" s="6" t="s">
        <v>1018</v>
      </c>
      <c r="J2414" s="5">
        <v>20193</v>
      </c>
      <c r="K2414" s="5" t="s">
        <v>4010</v>
      </c>
      <c r="L2414" s="5">
        <f>IF(ActividadesCom[[#This Row],[NIVEL 1]]&lt;&gt;0,VLOOKUP(ActividadesCom[[#This Row],[NIVEL 1]],Catálogo!A:B,2,FALSE),"")</f>
        <v>2</v>
      </c>
      <c r="M2414" s="5">
        <v>1</v>
      </c>
      <c r="N2414" s="6" t="s">
        <v>519</v>
      </c>
      <c r="O2414" s="5">
        <v>20183</v>
      </c>
      <c r="P2414" s="5" t="s">
        <v>4010</v>
      </c>
      <c r="Q2414" s="5">
        <f>IF(ActividadesCom[[#This Row],[NIVEL 2]]&lt;&gt;0,VLOOKUP(ActividadesCom[[#This Row],[NIVEL 2]],Catálogo!A:B,2,FALSE),"")</f>
        <v>2</v>
      </c>
      <c r="R2414" s="5">
        <v>1</v>
      </c>
      <c r="S2414" s="6" t="s">
        <v>4036</v>
      </c>
      <c r="T2414" s="5">
        <v>20201</v>
      </c>
      <c r="U2414" s="5" t="s">
        <v>4009</v>
      </c>
      <c r="V2414" s="5">
        <f>IF(ActividadesCom[[#This Row],[NIVEL 3]]&lt;&gt;0,VLOOKUP(ActividadesCom[[#This Row],[NIVEL 3]],Catálogo!A:B,2,FALSE),"")</f>
        <v>3</v>
      </c>
      <c r="W2414" s="5">
        <v>1</v>
      </c>
      <c r="X2414" s="6" t="s">
        <v>4419</v>
      </c>
      <c r="Y2414" s="5">
        <v>20211</v>
      </c>
      <c r="Z2414" s="5" t="s">
        <v>4011</v>
      </c>
      <c r="AA2414" s="5">
        <f>IF(ActividadesCom[[#This Row],[NIVEL 4]]&lt;&gt;0,VLOOKUP(ActividadesCom[[#This Row],[NIVEL 4]],Catálogo!A:B,2,FALSE),"")</f>
        <v>1</v>
      </c>
      <c r="AB2414" s="5">
        <v>1</v>
      </c>
      <c r="AC2414" s="6" t="s">
        <v>4742</v>
      </c>
      <c r="AD2414" s="5">
        <v>20213</v>
      </c>
      <c r="AE2414" s="5" t="s">
        <v>4009</v>
      </c>
      <c r="AF2414" s="5">
        <f>IF(ActividadesCom[[#This Row],[NIVEL 5]]&lt;&gt;0,VLOOKUP(ActividadesCom[[#This Row],[NIVEL 5]],Catálogo!A:B,2,FALSE),"")</f>
        <v>3</v>
      </c>
      <c r="AG2414" s="5">
        <v>1</v>
      </c>
      <c r="AH2414" s="2"/>
      <c r="AI2414" s="2"/>
    </row>
    <row r="2415" spans="1:35" ht="30" customHeight="1" x14ac:dyDescent="0.25">
      <c r="A2415" s="7">
        <v>18470377</v>
      </c>
      <c r="B2415" s="97" t="str">
        <f>VLOOKUP(ActividadesCom[[#This Row],[NO. DE CONTROL]],'LISTADO ESTUDIANTES'!A:C,3,FALSE)</f>
        <v>HERNANDEZ SANCHEZ ANDREA ANAID</v>
      </c>
      <c r="C2415" s="134" t="str">
        <f>VLOOKUP(ActividadesCom[[#This Row],[NO. DE CONTROL]],'LISTADO ESTUDIANTES'!A:B,2,FALSE)</f>
        <v>INGENIERIA EN ADMINISTRACION</v>
      </c>
      <c r="D2415" s="135" t="str">
        <f>VLOOKUP(ActividadesCom[[#This Row],[NO. DE CONTROL]],'LISTADO ESTUDIANTES'!A:D,4,FALSE)</f>
        <v>ACTIVO(A)</v>
      </c>
      <c r="E2415" s="136">
        <f>SUM(ActividadesCom[[#This Row],[CRÉD. 1]],ActividadesCom[[#This Row],[CRÉD. 2]],ActividadesCom[[#This Row],[CRÉD. 3]],ActividadesCom[[#This Row],[CRÉD. 4]],ActividadesCom[[#This Row],[CRÉD. 5]])</f>
        <v>6</v>
      </c>
      <c r="F2415" s="136">
        <f>IF(ActividadesCom[[#This Row],[ÚLTIMO SEMESTRE CON CRÉDITOS]]&gt;0,ROUND(AVERAGE(ActividadesCom[[#This Row],[VALOR NIVEL 5]],ActividadesCom[[#This Row],[VALOR NIVEL 4]],ActividadesCom[[#This Row],[VALOR NIVEL 3]],ActividadesCom[[#This Row],[VALOR NIVEL 2]],ActividadesCom[[#This Row],[VALOR NIVEL 1]]),0),"")</f>
        <v>2</v>
      </c>
      <c r="G2415" s="5" t="str">
        <f>IF(ActividadesCom[[#This Row],[PROMEDIO]]="","",IF(ActividadesCom[[#This Row],[PROMEDIO]]&gt;=4,"EXCELENTE",IF(ActividadesCom[[#This Row],[PROMEDIO]]&gt;=3,"NOTABLE",IF(ActividadesCom[[#This Row],[PROMEDIO]]&gt;=2,"BUENO",IF(ActividadesCom[[#This Row],[PROMEDIO]]=1,"SUFICIENTE","")))))</f>
        <v>BUENO</v>
      </c>
      <c r="H2415" s="5">
        <f>MAX(ActividadesCom[[#This Row],[PERÍODO 1]],ActividadesCom[[#This Row],[PERÍODO 2]],ActividadesCom[[#This Row],[PERÍODO 3]],ActividadesCom[[#This Row],[PERÍODO 4]],ActividadesCom[[#This Row],[PERÍODO 5]])</f>
        <v>20213</v>
      </c>
      <c r="I2415" s="6" t="s">
        <v>1100</v>
      </c>
      <c r="J2415" s="5">
        <v>20193</v>
      </c>
      <c r="K2415" s="5" t="s">
        <v>4010</v>
      </c>
      <c r="L2415" s="5">
        <f>IF(ActividadesCom[[#This Row],[NIVEL 1]]&lt;&gt;0,VLOOKUP(ActividadesCom[[#This Row],[NIVEL 1]],Catálogo!A:B,2,FALSE),"")</f>
        <v>2</v>
      </c>
      <c r="M2415" s="5">
        <v>2</v>
      </c>
      <c r="N2415" s="6" t="s">
        <v>5879</v>
      </c>
      <c r="O2415" s="5">
        <v>20213</v>
      </c>
      <c r="P2415" s="5" t="s">
        <v>4009</v>
      </c>
      <c r="Q2415" s="5">
        <f>IF(ActividadesCom[[#This Row],[NIVEL 2]]&lt;&gt;0,VLOOKUP(ActividadesCom[[#This Row],[NIVEL 2]],Catálogo!A:B,2,FALSE),"")</f>
        <v>3</v>
      </c>
      <c r="R2415" s="11">
        <v>1</v>
      </c>
      <c r="S2415" s="12"/>
      <c r="T2415" s="11"/>
      <c r="U2415" s="11"/>
      <c r="V2415" s="5" t="str">
        <f>IF(ActividadesCom[[#This Row],[NIVEL 3]]&lt;&gt;0,VLOOKUP(ActividadesCom[[#This Row],[NIVEL 3]],Catálogo!A:B,2,FALSE),"")</f>
        <v/>
      </c>
      <c r="W2415" s="11"/>
      <c r="X2415" s="6" t="s">
        <v>1119</v>
      </c>
      <c r="Y2415" s="5" t="s">
        <v>1118</v>
      </c>
      <c r="Z2415" s="5" t="s">
        <v>4009</v>
      </c>
      <c r="AA2415" s="5">
        <f>IF(ActividadesCom[[#This Row],[NIVEL 4]]&lt;&gt;0,VLOOKUP(ActividadesCom[[#This Row],[NIVEL 4]],Catálogo!A:B,2,FALSE),"")</f>
        <v>3</v>
      </c>
      <c r="AB2415" s="5">
        <v>2</v>
      </c>
      <c r="AC2415" s="6" t="s">
        <v>42</v>
      </c>
      <c r="AD2415" s="5">
        <v>20183</v>
      </c>
      <c r="AE2415" s="5" t="s">
        <v>4011</v>
      </c>
      <c r="AF2415" s="5">
        <f>IF(ActividadesCom[[#This Row],[NIVEL 5]]&lt;&gt;0,VLOOKUP(ActividadesCom[[#This Row],[NIVEL 5]],Catálogo!A:B,2,FALSE),"")</f>
        <v>1</v>
      </c>
      <c r="AG2415" s="5">
        <v>1</v>
      </c>
      <c r="AH2415" s="2"/>
      <c r="AI2415" s="2"/>
    </row>
    <row r="2416" spans="1:35" ht="30" customHeight="1" x14ac:dyDescent="0.25">
      <c r="A2416" s="7">
        <v>18470378</v>
      </c>
      <c r="B2416" s="97" t="str">
        <f>VLOOKUP(ActividadesCom[[#This Row],[NO. DE CONTROL]],'LISTADO ESTUDIANTES'!A:C,3,FALSE)</f>
        <v>CANUL LIRA ERIK JESUS</v>
      </c>
      <c r="C2416" s="97" t="str">
        <f>VLOOKUP(ActividadesCom[[#This Row],[NO. DE CONTROL]],'LISTADO ESTUDIANTES'!A:B,2,FALSE)</f>
        <v>INGENIERIA CIVIL</v>
      </c>
      <c r="D2416" s="18" t="str">
        <f>VLOOKUP(ActividadesCom[[#This Row],[NO. DE CONTROL]],'LISTADO ESTUDIANTES'!A:D,4,FALSE)</f>
        <v>ACTIVO(A)</v>
      </c>
      <c r="E2416" s="5">
        <f>SUM(ActividadesCom[[#This Row],[CRÉD. 1]],ActividadesCom[[#This Row],[CRÉD. 2]],ActividadesCom[[#This Row],[CRÉD. 3]],ActividadesCom[[#This Row],[CRÉD. 4]],ActividadesCom[[#This Row],[CRÉD. 5]])</f>
        <v>5</v>
      </c>
      <c r="F2416" s="17">
        <f>IF(ActividadesCom[[#This Row],[ÚLTIMO SEMESTRE CON CRÉDITOS]]&gt;0,ROUND(AVERAGE(ActividadesCom[[#This Row],[VALOR NIVEL 5]],ActividadesCom[[#This Row],[VALOR NIVEL 4]],ActividadesCom[[#This Row],[VALOR NIVEL 3]],ActividadesCom[[#This Row],[VALOR NIVEL 2]],ActividadesCom[[#This Row],[VALOR NIVEL 1]]),0),"")</f>
        <v>3</v>
      </c>
      <c r="G2416" s="5" t="str">
        <f>IF(ActividadesCom[[#This Row],[PROMEDIO]]="","",IF(ActividadesCom[[#This Row],[PROMEDIO]]&gt;=4,"EXCELENTE",IF(ActividadesCom[[#This Row],[PROMEDIO]]&gt;=3,"NOTABLE",IF(ActividadesCom[[#This Row],[PROMEDIO]]&gt;=2,"BUENO",IF(ActividadesCom[[#This Row],[PROMEDIO]]=1,"SUFICIENTE","")))))</f>
        <v>NOTABLE</v>
      </c>
      <c r="H2416" s="5">
        <f>MAX(ActividadesCom[[#This Row],[PERÍODO 1]],ActividadesCom[[#This Row],[PERÍODO 2]],ActividadesCom[[#This Row],[PERÍODO 3]],ActividadesCom[[#This Row],[PERÍODO 4]],ActividadesCom[[#This Row],[PERÍODO 5]])</f>
        <v>20193</v>
      </c>
      <c r="I2416" s="6" t="s">
        <v>1008</v>
      </c>
      <c r="J2416" s="5">
        <v>20191</v>
      </c>
      <c r="K2416" s="5" t="s">
        <v>4010</v>
      </c>
      <c r="L2416" s="5">
        <f>IF(ActividadesCom[[#This Row],[NIVEL 1]]&lt;&gt;0,VLOOKUP(ActividadesCom[[#This Row],[NIVEL 1]],Catálogo!A:B,2,FALSE),"")</f>
        <v>2</v>
      </c>
      <c r="M2416" s="5">
        <v>1</v>
      </c>
      <c r="N2416" s="6" t="s">
        <v>1042</v>
      </c>
      <c r="O2416" s="5">
        <v>20193</v>
      </c>
      <c r="P2416" s="5" t="s">
        <v>4010</v>
      </c>
      <c r="Q2416" s="5">
        <f>IF(ActividadesCom[[#This Row],[NIVEL 2]]&lt;&gt;0,VLOOKUP(ActividadesCom[[#This Row],[NIVEL 2]],Catálogo!A:B,2,FALSE),"")</f>
        <v>2</v>
      </c>
      <c r="R2416" s="14">
        <v>1</v>
      </c>
      <c r="S2416" s="28" t="s">
        <v>4395</v>
      </c>
      <c r="T2416" s="14">
        <v>20183</v>
      </c>
      <c r="U2416" s="14" t="s">
        <v>4008</v>
      </c>
      <c r="V2416" s="5">
        <f>IF(ActividadesCom[[#This Row],[NIVEL 3]]&lt;&gt;0,VLOOKUP(ActividadesCom[[#This Row],[NIVEL 3]],Catálogo!A:B,2,FALSE),"")</f>
        <v>4</v>
      </c>
      <c r="W2416" s="14">
        <v>1</v>
      </c>
      <c r="X2416" s="6" t="s">
        <v>978</v>
      </c>
      <c r="Y2416" s="5">
        <v>20193</v>
      </c>
      <c r="Z2416" s="5" t="s">
        <v>4008</v>
      </c>
      <c r="AA2416" s="5">
        <f>IF(ActividadesCom[[#This Row],[NIVEL 4]]&lt;&gt;0,VLOOKUP(ActividadesCom[[#This Row],[NIVEL 4]],Catálogo!A:B,2,FALSE),"")</f>
        <v>4</v>
      </c>
      <c r="AB2416" s="5">
        <v>1</v>
      </c>
      <c r="AC2416" s="6" t="s">
        <v>819</v>
      </c>
      <c r="AD2416" s="5">
        <v>20183</v>
      </c>
      <c r="AE2416" s="5" t="s">
        <v>4009</v>
      </c>
      <c r="AF2416" s="5">
        <f>IF(ActividadesCom[[#This Row],[NIVEL 5]]&lt;&gt;0,VLOOKUP(ActividadesCom[[#This Row],[NIVEL 5]],Catálogo!A:B,2,FALSE),"")</f>
        <v>3</v>
      </c>
      <c r="AG2416" s="5">
        <v>1</v>
      </c>
      <c r="AH2416" s="2"/>
      <c r="AI2416" s="2"/>
    </row>
    <row r="2417" spans="1:35" ht="30" customHeight="1" x14ac:dyDescent="0.25">
      <c r="A2417" s="7">
        <v>18470379</v>
      </c>
      <c r="B2417" s="97" t="str">
        <f>VLOOKUP(ActividadesCom[[#This Row],[NO. DE CONTROL]],'LISTADO ESTUDIANTES'!A:C,3,FALSE)</f>
        <v>TUT LEMUS ELIO DAVID</v>
      </c>
      <c r="C2417" s="97" t="str">
        <f>VLOOKUP(ActividadesCom[[#This Row],[NO. DE CONTROL]],'LISTADO ESTUDIANTES'!A:B,2,FALSE)</f>
        <v>INGENIERIA EN SISTEMAS COMPUTACIONALES</v>
      </c>
      <c r="D2417" s="18" t="str">
        <f>VLOOKUP(ActividadesCom[[#This Row],[NO. DE CONTROL]],'LISTADO ESTUDIANTES'!A:D,4,FALSE)</f>
        <v>ACTIVO(A)</v>
      </c>
      <c r="E2417" s="5">
        <f>SUM(ActividadesCom[[#This Row],[CRÉD. 1]],ActividadesCom[[#This Row],[CRÉD. 2]],ActividadesCom[[#This Row],[CRÉD. 3]],ActividadesCom[[#This Row],[CRÉD. 4]],ActividadesCom[[#This Row],[CRÉD. 5]])</f>
        <v>5</v>
      </c>
      <c r="F2417" s="17">
        <f>IF(ActividadesCom[[#This Row],[ÚLTIMO SEMESTRE CON CRÉDITOS]]&gt;0,ROUND(AVERAGE(ActividadesCom[[#This Row],[VALOR NIVEL 5]],ActividadesCom[[#This Row],[VALOR NIVEL 4]],ActividadesCom[[#This Row],[VALOR NIVEL 3]],ActividadesCom[[#This Row],[VALOR NIVEL 2]],ActividadesCom[[#This Row],[VALOR NIVEL 1]]),0),"")</f>
        <v>3</v>
      </c>
      <c r="G2417" s="5" t="str">
        <f>IF(ActividadesCom[[#This Row],[PROMEDIO]]="","",IF(ActividadesCom[[#This Row],[PROMEDIO]]&gt;=4,"EXCELENTE",IF(ActividadesCom[[#This Row],[PROMEDIO]]&gt;=3,"NOTABLE",IF(ActividadesCom[[#This Row],[PROMEDIO]]&gt;=2,"BUENO",IF(ActividadesCom[[#This Row],[PROMEDIO]]=1,"SUFICIENTE","")))))</f>
        <v>NOTABLE</v>
      </c>
      <c r="H2417" s="5">
        <f>MAX(ActividadesCom[[#This Row],[PERÍODO 1]],ActividadesCom[[#This Row],[PERÍODO 2]],ActividadesCom[[#This Row],[PERÍODO 3]],ActividadesCom[[#This Row],[PERÍODO 4]],ActividadesCom[[#This Row],[PERÍODO 5]])</f>
        <v>20221</v>
      </c>
      <c r="I2417" s="6" t="s">
        <v>943</v>
      </c>
      <c r="J2417" s="5">
        <v>20193</v>
      </c>
      <c r="K2417" s="5" t="s">
        <v>4010</v>
      </c>
      <c r="L2417" s="5">
        <f>IF(ActividadesCom[[#This Row],[NIVEL 1]]&lt;&gt;0,VLOOKUP(ActividadesCom[[#This Row],[NIVEL 1]],Catálogo!A:B,2,FALSE),"")</f>
        <v>2</v>
      </c>
      <c r="M2417" s="5">
        <v>2</v>
      </c>
      <c r="N2417" s="6" t="s">
        <v>27</v>
      </c>
      <c r="O2417" s="5">
        <v>20193</v>
      </c>
      <c r="P2417" s="5" t="s">
        <v>4009</v>
      </c>
      <c r="Q2417" s="5">
        <f>IF(ActividadesCom[[#This Row],[NIVEL 2]]&lt;&gt;0,VLOOKUP(ActividadesCom[[#This Row],[NIVEL 2]],Catálogo!A:B,2,FALSE),"")</f>
        <v>3</v>
      </c>
      <c r="R2417" s="5">
        <v>1</v>
      </c>
      <c r="S2417" s="6" t="s">
        <v>4932</v>
      </c>
      <c r="T2417" s="5">
        <v>20221</v>
      </c>
      <c r="U2417" s="5" t="s">
        <v>4008</v>
      </c>
      <c r="V2417" s="5">
        <f>IF(ActividadesCom[[#This Row],[NIVEL 3]]&lt;&gt;0,VLOOKUP(ActividadesCom[[#This Row],[NIVEL 3]],Catálogo!A:B,2,FALSE),"")</f>
        <v>4</v>
      </c>
      <c r="W2417" s="5">
        <v>1</v>
      </c>
      <c r="X2417" s="6" t="s">
        <v>818</v>
      </c>
      <c r="Y2417" s="5">
        <v>20191</v>
      </c>
      <c r="Z2417" s="5" t="s">
        <v>4009</v>
      </c>
      <c r="AA2417" s="5">
        <f>IF(ActividadesCom[[#This Row],[NIVEL 4]]&lt;&gt;0,VLOOKUP(ActividadesCom[[#This Row],[NIVEL 4]],Catálogo!A:B,2,FALSE),"")</f>
        <v>3</v>
      </c>
      <c r="AB2417" s="5">
        <v>1</v>
      </c>
      <c r="AC2417" s="6"/>
      <c r="AD2417" s="5"/>
      <c r="AE2417" s="5"/>
      <c r="AF2417" s="5"/>
      <c r="AG2417" s="5"/>
      <c r="AH2417" s="2"/>
      <c r="AI2417" s="2"/>
    </row>
    <row r="2418" spans="1:35" ht="30" customHeight="1" x14ac:dyDescent="0.25">
      <c r="A2418" s="7">
        <v>18470380</v>
      </c>
      <c r="B2418" s="97" t="str">
        <f>VLOOKUP(ActividadesCom[[#This Row],[NO. DE CONTROL]],'LISTADO ESTUDIANTES'!A:C,3,FALSE)</f>
        <v>URDAPILLETA AYIL NATALIA DE LA CRUZ</v>
      </c>
      <c r="C2418" s="97" t="str">
        <f>VLOOKUP(ActividadesCom[[#This Row],[NO. DE CONTROL]],'LISTADO ESTUDIANTES'!A:B,2,FALSE)</f>
        <v>INGENIERIA EN SISTEMAS COMPUTACIONALES</v>
      </c>
      <c r="D2418" s="18" t="str">
        <f>VLOOKUP(ActividadesCom[[#This Row],[NO. DE CONTROL]],'LISTADO ESTUDIANTES'!A:D,4,FALSE)</f>
        <v>ACTIVO(A)</v>
      </c>
      <c r="E2418" s="5">
        <f>SUM(ActividadesCom[[#This Row],[CRÉD. 1]],ActividadesCom[[#This Row],[CRÉD. 2]],ActividadesCom[[#This Row],[CRÉD. 3]],ActividadesCom[[#This Row],[CRÉD. 4]],ActividadesCom[[#This Row],[CRÉD. 5]])</f>
        <v>6</v>
      </c>
      <c r="F2418" s="17">
        <f>IF(ActividadesCom[[#This Row],[ÚLTIMO SEMESTRE CON CRÉDITOS]]&gt;0,ROUND(AVERAGE(ActividadesCom[[#This Row],[VALOR NIVEL 5]],ActividadesCom[[#This Row],[VALOR NIVEL 4]],ActividadesCom[[#This Row],[VALOR NIVEL 3]],ActividadesCom[[#This Row],[VALOR NIVEL 2]],ActividadesCom[[#This Row],[VALOR NIVEL 1]]),0),"")</f>
        <v>3</v>
      </c>
      <c r="G2418" s="5" t="str">
        <f>IF(ActividadesCom[[#This Row],[PROMEDIO]]="","",IF(ActividadesCom[[#This Row],[PROMEDIO]]&gt;=4,"EXCELENTE",IF(ActividadesCom[[#This Row],[PROMEDIO]]&gt;=3,"NOTABLE",IF(ActividadesCom[[#This Row],[PROMEDIO]]&gt;=2,"BUENO",IF(ActividadesCom[[#This Row],[PROMEDIO]]=1,"SUFICIENTE","")))))</f>
        <v>NOTABLE</v>
      </c>
      <c r="H2418" s="5">
        <f>MAX(ActividadesCom[[#This Row],[PERÍODO 1]],ActividadesCom[[#This Row],[PERÍODO 2]],ActividadesCom[[#This Row],[PERÍODO 3]],ActividadesCom[[#This Row],[PERÍODO 4]],ActividadesCom[[#This Row],[PERÍODO 5]])</f>
        <v>20211</v>
      </c>
      <c r="I2418" s="6" t="s">
        <v>1100</v>
      </c>
      <c r="J2418" s="5">
        <v>20193</v>
      </c>
      <c r="K2418" s="5" t="s">
        <v>4010</v>
      </c>
      <c r="L2418" s="5">
        <f>IF(ActividadesCom[[#This Row],[NIVEL 1]]&lt;&gt;0,VLOOKUP(ActividadesCom[[#This Row],[NIVEL 1]],Catálogo!A:B,2,FALSE),"")</f>
        <v>2</v>
      </c>
      <c r="M2418" s="5">
        <v>2</v>
      </c>
      <c r="N2418" s="6" t="s">
        <v>4184</v>
      </c>
      <c r="O2418" s="5">
        <v>20211</v>
      </c>
      <c r="P2418" s="5" t="s">
        <v>4008</v>
      </c>
      <c r="Q2418" s="5">
        <f>IF(ActividadesCom[[#This Row],[NIVEL 2]]&lt;&gt;0,VLOOKUP(ActividadesCom[[#This Row],[NIVEL 2]],Catálogo!A:B,2,FALSE),"")</f>
        <v>4</v>
      </c>
      <c r="R2418" s="5">
        <v>1</v>
      </c>
      <c r="S2418" s="6" t="s">
        <v>4186</v>
      </c>
      <c r="T2418" s="5">
        <v>20211</v>
      </c>
      <c r="U2418" s="5" t="s">
        <v>4008</v>
      </c>
      <c r="V2418" s="5">
        <f>IF(ActividadesCom[[#This Row],[NIVEL 3]]&lt;&gt;0,VLOOKUP(ActividadesCom[[#This Row],[NIVEL 3]],Catálogo!A:B,2,FALSE),"")</f>
        <v>4</v>
      </c>
      <c r="W2418" s="5">
        <v>1</v>
      </c>
      <c r="X2418" s="6" t="s">
        <v>23</v>
      </c>
      <c r="Y2418" s="5">
        <v>20203</v>
      </c>
      <c r="Z2418" s="5" t="s">
        <v>4009</v>
      </c>
      <c r="AA2418" s="5">
        <f>IF(ActividadesCom[[#This Row],[NIVEL 4]]&lt;&gt;0,VLOOKUP(ActividadesCom[[#This Row],[NIVEL 4]],Catálogo!A:B,2,FALSE),"")</f>
        <v>3</v>
      </c>
      <c r="AB2418" s="5">
        <v>1</v>
      </c>
      <c r="AC2418" s="6" t="s">
        <v>523</v>
      </c>
      <c r="AD2418" s="5">
        <v>20183</v>
      </c>
      <c r="AE2418" s="5" t="s">
        <v>4008</v>
      </c>
      <c r="AF2418" s="5">
        <f>IF(ActividadesCom[[#This Row],[NIVEL 5]]&lt;&gt;0,VLOOKUP(ActividadesCom[[#This Row],[NIVEL 5]],Catálogo!A:B,2,FALSE),"")</f>
        <v>4</v>
      </c>
      <c r="AG2418" s="5">
        <v>1</v>
      </c>
      <c r="AH2418" s="2"/>
      <c r="AI2418" s="2"/>
    </row>
    <row r="2419" spans="1:35" ht="30" customHeight="1" x14ac:dyDescent="0.25">
      <c r="A2419" s="7">
        <v>18470381</v>
      </c>
      <c r="B2419" s="97" t="str">
        <f>VLOOKUP(ActividadesCom[[#This Row],[NO. DE CONTROL]],'LISTADO ESTUDIANTES'!A:C,3,FALSE)</f>
        <v>CAB VAZQUEZ DAINY RAFAELA</v>
      </c>
      <c r="C2419" s="97" t="str">
        <f>VLOOKUP(ActividadesCom[[#This Row],[NO. DE CONTROL]],'LISTADO ESTUDIANTES'!A:B,2,FALSE)</f>
        <v>INGENIERIA EN GESTION EMPRESARIAL</v>
      </c>
      <c r="D2419" s="18" t="str">
        <f>VLOOKUP(ActividadesCom[[#This Row],[NO. DE CONTROL]],'LISTADO ESTUDIANTES'!A:D,4,FALSE)</f>
        <v>ACTIVO(A)</v>
      </c>
      <c r="E2419" s="5">
        <f>SUM(ActividadesCom[[#This Row],[CRÉD. 1]],ActividadesCom[[#This Row],[CRÉD. 2]],ActividadesCom[[#This Row],[CRÉD. 3]],ActividadesCom[[#This Row],[CRÉD. 4]],ActividadesCom[[#This Row],[CRÉD. 5]])</f>
        <v>5</v>
      </c>
      <c r="F2419" s="17">
        <f>IF(ActividadesCom[[#This Row],[ÚLTIMO SEMESTRE CON CRÉDITOS]]&gt;0,ROUND(AVERAGE(ActividadesCom[[#This Row],[VALOR NIVEL 5]],ActividadesCom[[#This Row],[VALOR NIVEL 4]],ActividadesCom[[#This Row],[VALOR NIVEL 3]],ActividadesCom[[#This Row],[VALOR NIVEL 2]],ActividadesCom[[#This Row],[VALOR NIVEL 1]]),0),"")</f>
        <v>4</v>
      </c>
      <c r="G2419" s="5" t="str">
        <f>IF(ActividadesCom[[#This Row],[PROMEDIO]]="","",IF(ActividadesCom[[#This Row],[PROMEDIO]]&gt;=4,"EXCELENTE",IF(ActividadesCom[[#This Row],[PROMEDIO]]&gt;=3,"NOTABLE",IF(ActividadesCom[[#This Row],[PROMEDIO]]&gt;=2,"BUENO",IF(ActividadesCom[[#This Row],[PROMEDIO]]=1,"SUFICIENTE","")))))</f>
        <v>EXCELENTE</v>
      </c>
      <c r="H2419" s="5">
        <f>MAX(ActividadesCom[[#This Row],[PERÍODO 1]],ActividadesCom[[#This Row],[PERÍODO 2]],ActividadesCom[[#This Row],[PERÍODO 3]],ActividadesCom[[#This Row],[PERÍODO 4]],ActividadesCom[[#This Row],[PERÍODO 5]])</f>
        <v>20213</v>
      </c>
      <c r="I2419" s="6" t="s">
        <v>615</v>
      </c>
      <c r="J2419" s="5">
        <v>20213</v>
      </c>
      <c r="K2419" s="5" t="s">
        <v>4009</v>
      </c>
      <c r="L2419" s="5">
        <f>IF(ActividadesCom[[#This Row],[NIVEL 1]]&lt;&gt;0,VLOOKUP(ActividadesCom[[#This Row],[NIVEL 1]],Catálogo!A:B,2,FALSE),"")</f>
        <v>3</v>
      </c>
      <c r="M2419" s="5">
        <v>1</v>
      </c>
      <c r="N2419" s="6" t="s">
        <v>4490</v>
      </c>
      <c r="O2419" s="5">
        <v>20211</v>
      </c>
      <c r="P2419" s="5" t="s">
        <v>4008</v>
      </c>
      <c r="Q2419" s="5">
        <f>IF(ActividadesCom[[#This Row],[NIVEL 2]]&lt;&gt;0,VLOOKUP(ActividadesCom[[#This Row],[NIVEL 2]],Catálogo!A:B,2,FALSE),"")</f>
        <v>4</v>
      </c>
      <c r="R2419" s="5">
        <v>1</v>
      </c>
      <c r="S2419" s="6" t="s">
        <v>4489</v>
      </c>
      <c r="T2419" s="5">
        <v>20181</v>
      </c>
      <c r="U2419" s="5" t="s">
        <v>4008</v>
      </c>
      <c r="V2419" s="5">
        <f>IF(ActividadesCom[[#This Row],[NIVEL 3]]&lt;&gt;0,VLOOKUP(ActividadesCom[[#This Row],[NIVEL 3]],Catálogo!A:B,2,FALSE),"")</f>
        <v>4</v>
      </c>
      <c r="W2419" s="5">
        <v>1</v>
      </c>
      <c r="X2419" s="6" t="s">
        <v>4489</v>
      </c>
      <c r="Y2419" s="5">
        <v>20181</v>
      </c>
      <c r="Z2419" s="5" t="s">
        <v>4008</v>
      </c>
      <c r="AA2419" s="5">
        <f>IF(ActividadesCom[[#This Row],[NIVEL 4]]&lt;&gt;0,VLOOKUP(ActividadesCom[[#This Row],[NIVEL 4]],Catálogo!A:B,2,FALSE),"")</f>
        <v>4</v>
      </c>
      <c r="AB2419" s="5">
        <v>1</v>
      </c>
      <c r="AC2419" s="6" t="s">
        <v>42</v>
      </c>
      <c r="AD2419" s="5">
        <v>20183</v>
      </c>
      <c r="AE2419" s="5" t="s">
        <v>4009</v>
      </c>
      <c r="AF2419" s="5">
        <f>IF(ActividadesCom[[#This Row],[NIVEL 5]]&lt;&gt;0,VLOOKUP(ActividadesCom[[#This Row],[NIVEL 5]],Catálogo!A:B,2,FALSE),"")</f>
        <v>3</v>
      </c>
      <c r="AG2419" s="5">
        <v>1</v>
      </c>
      <c r="AH2419" s="2"/>
      <c r="AI2419" s="2"/>
    </row>
    <row r="2420" spans="1:35" ht="30" hidden="1" customHeight="1" x14ac:dyDescent="0.25">
      <c r="A2420" s="7">
        <v>18470382</v>
      </c>
      <c r="B2420" s="97" t="str">
        <f>VLOOKUP(ActividadesCom[[#This Row],[NO. DE CONTROL]],'LISTADO ESTUDIANTES'!A:C,3,FALSE)</f>
        <v>ECHEVERRIA PEREZ GUILLERMO GEOVANY</v>
      </c>
      <c r="C2420" s="97" t="str">
        <f>VLOOKUP(ActividadesCom[[#This Row],[NO. DE CONTROL]],'LISTADO ESTUDIANTES'!A:B,2,FALSE)</f>
        <v>INGENIERIA CIVIL</v>
      </c>
      <c r="D2420" s="18" t="str">
        <f>VLOOKUP(ActividadesCom[[#This Row],[NO. DE CONTROL]],'LISTADO ESTUDIANTES'!A:D,4,FALSE)</f>
        <v>BAJA</v>
      </c>
      <c r="E2420" s="5">
        <f>SUM(ActividadesCom[[#This Row],[CRÉD. 1]],ActividadesCom[[#This Row],[CRÉD. 2]],ActividadesCom[[#This Row],[CRÉD. 3]],ActividadesCom[[#This Row],[CRÉD. 4]],ActividadesCom[[#This Row],[CRÉD. 5]])</f>
        <v>2</v>
      </c>
      <c r="F2420" s="17">
        <f>IF(ActividadesCom[[#This Row],[ÚLTIMO SEMESTRE CON CRÉDITOS]]&gt;0,ROUND(AVERAGE(ActividadesCom[[#This Row],[VALOR NIVEL 5]],ActividadesCom[[#This Row],[VALOR NIVEL 4]],ActividadesCom[[#This Row],[VALOR NIVEL 3]],ActividadesCom[[#This Row],[VALOR NIVEL 2]],ActividadesCom[[#This Row],[VALOR NIVEL 1]]),0),"")</f>
        <v>3</v>
      </c>
      <c r="G2420" s="5" t="str">
        <f>IF(ActividadesCom[[#This Row],[PROMEDIO]]="","",IF(ActividadesCom[[#This Row],[PROMEDIO]]&gt;=4,"EXCELENTE",IF(ActividadesCom[[#This Row],[PROMEDIO]]&gt;=3,"NOTABLE",IF(ActividadesCom[[#This Row],[PROMEDIO]]&gt;=2,"BUENO",IF(ActividadesCom[[#This Row],[PROMEDIO]]=1,"SUFICIENTE","")))))</f>
        <v>NOTABLE</v>
      </c>
      <c r="H2420" s="5">
        <f>MAX(ActividadesCom[[#This Row],[PERÍODO 1]],ActividadesCom[[#This Row],[PERÍODO 2]],ActividadesCom[[#This Row],[PERÍODO 3]],ActividadesCom[[#This Row],[PERÍODO 4]],ActividadesCom[[#This Row],[PERÍODO 5]])</f>
        <v>20183</v>
      </c>
      <c r="I2420" s="6" t="s">
        <v>4395</v>
      </c>
      <c r="J2420" s="5">
        <v>20183</v>
      </c>
      <c r="K2420" s="5" t="s">
        <v>4008</v>
      </c>
      <c r="L2420" s="5">
        <f>IF(ActividadesCom[[#This Row],[NIVEL 1]]&lt;&gt;0,VLOOKUP(ActividadesCom[[#This Row],[NIVEL 1]],Catálogo!A:B,2,FALSE),"")</f>
        <v>4</v>
      </c>
      <c r="M2420" s="5">
        <v>1</v>
      </c>
      <c r="N2420" s="6"/>
      <c r="O2420" s="5"/>
      <c r="P2420" s="5"/>
      <c r="Q2420" s="5" t="str">
        <f>IF(ActividadesCom[[#This Row],[NIVEL 2]]&lt;&gt;0,VLOOKUP(ActividadesCom[[#This Row],[NIVEL 2]],Catálogo!A:B,2,FALSE),"")</f>
        <v/>
      </c>
      <c r="R2420" s="14"/>
      <c r="S2420" s="28"/>
      <c r="T2420" s="14"/>
      <c r="U2420" s="14"/>
      <c r="V2420" s="5" t="str">
        <f>IF(ActividadesCom[[#This Row],[NIVEL 3]]&lt;&gt;0,VLOOKUP(ActividadesCom[[#This Row],[NIVEL 3]],Catálogo!A:B,2,FALSE),"")</f>
        <v/>
      </c>
      <c r="W2420" s="14"/>
      <c r="X2420" s="6"/>
      <c r="Y2420" s="5"/>
      <c r="Z2420" s="5"/>
      <c r="AA2420" s="5" t="str">
        <f>IF(ActividadesCom[[#This Row],[NIVEL 4]]&lt;&gt;0,VLOOKUP(ActividadesCom[[#This Row],[NIVEL 4]],Catálogo!A:B,2,FALSE),"")</f>
        <v/>
      </c>
      <c r="AB2420" s="5"/>
      <c r="AC2420" s="6" t="s">
        <v>42</v>
      </c>
      <c r="AD2420" s="5">
        <v>20183</v>
      </c>
      <c r="AE2420" s="5" t="s">
        <v>4010</v>
      </c>
      <c r="AF2420" s="5">
        <f>IF(ActividadesCom[[#This Row],[NIVEL 5]]&lt;&gt;0,VLOOKUP(ActividadesCom[[#This Row],[NIVEL 5]],Catálogo!A:B,2,FALSE),"")</f>
        <v>2</v>
      </c>
      <c r="AG2420" s="5">
        <v>1</v>
      </c>
      <c r="AH2420" s="2"/>
      <c r="AI2420" s="2"/>
    </row>
    <row r="2421" spans="1:35" ht="30" hidden="1" customHeight="1" x14ac:dyDescent="0.25">
      <c r="A2421" s="7">
        <v>18470383</v>
      </c>
      <c r="B2421" s="97" t="str">
        <f>VLOOKUP(ActividadesCom[[#This Row],[NO. DE CONTROL]],'LISTADO ESTUDIANTES'!A:C,3,FALSE)</f>
        <v>SERRANO UICAB ABRAHAM ALEJANDRO</v>
      </c>
      <c r="C2421" s="97" t="str">
        <f>VLOOKUP(ActividadesCom[[#This Row],[NO. DE CONTROL]],'LISTADO ESTUDIANTES'!A:B,2,FALSE)</f>
        <v>INGENIERIA MECANICA</v>
      </c>
      <c r="D2421" s="18" t="str">
        <f>VLOOKUP(ActividadesCom[[#This Row],[NO. DE CONTROL]],'LISTADO ESTUDIANTES'!A:D,4,FALSE)</f>
        <v>BAJA</v>
      </c>
      <c r="E2421" s="5">
        <f>SUM(ActividadesCom[[#This Row],[CRÉD. 1]],ActividadesCom[[#This Row],[CRÉD. 2]],ActividadesCom[[#This Row],[CRÉD. 3]],ActividadesCom[[#This Row],[CRÉD. 4]],ActividadesCom[[#This Row],[CRÉD. 5]])</f>
        <v>3</v>
      </c>
      <c r="F2421" s="17">
        <f>IF(ActividadesCom[[#This Row],[ÚLTIMO SEMESTRE CON CRÉDITOS]]&gt;0,ROUND(AVERAGE(ActividadesCom[[#This Row],[VALOR NIVEL 5]],ActividadesCom[[#This Row],[VALOR NIVEL 4]],ActividadesCom[[#This Row],[VALOR NIVEL 3]],ActividadesCom[[#This Row],[VALOR NIVEL 2]],ActividadesCom[[#This Row],[VALOR NIVEL 1]]),0),"")</f>
        <v>3</v>
      </c>
      <c r="G2421" s="5" t="str">
        <f>IF(ActividadesCom[[#This Row],[PROMEDIO]]="","",IF(ActividadesCom[[#This Row],[PROMEDIO]]&gt;=4,"EXCELENTE",IF(ActividadesCom[[#This Row],[PROMEDIO]]&gt;=3,"NOTABLE",IF(ActividadesCom[[#This Row],[PROMEDIO]]&gt;=2,"BUENO",IF(ActividadesCom[[#This Row],[PROMEDIO]]=1,"SUFICIENTE","")))))</f>
        <v>NOTABLE</v>
      </c>
      <c r="H2421" s="5">
        <f>MAX(ActividadesCom[[#This Row],[PERÍODO 1]],ActividadesCom[[#This Row],[PERÍODO 2]],ActividadesCom[[#This Row],[PERÍODO 3]],ActividadesCom[[#This Row],[PERÍODO 4]],ActividadesCom[[#This Row],[PERÍODO 5]])</f>
        <v>20211</v>
      </c>
      <c r="I2421" s="6"/>
      <c r="J2421" s="5"/>
      <c r="K2421" s="5"/>
      <c r="L2421" s="5" t="str">
        <f>IF(ActividadesCom[[#This Row],[NIVEL 1]]&lt;&gt;0,VLOOKUP(ActividadesCom[[#This Row],[NIVEL 1]],Catálogo!A:B,2,FALSE),"")</f>
        <v/>
      </c>
      <c r="M2421" s="5"/>
      <c r="N2421" s="6"/>
      <c r="O2421" s="5"/>
      <c r="P2421" s="5"/>
      <c r="Q2421" s="5" t="str">
        <f>IF(ActividadesCom[[#This Row],[NIVEL 2]]&lt;&gt;0,VLOOKUP(ActividadesCom[[#This Row],[NIVEL 2]],Catálogo!A:B,2,FALSE),"")</f>
        <v/>
      </c>
      <c r="R2421" s="5"/>
      <c r="S2421" s="6" t="s">
        <v>23</v>
      </c>
      <c r="T2421" s="5">
        <v>20211</v>
      </c>
      <c r="U2421" s="5" t="s">
        <v>4009</v>
      </c>
      <c r="V2421" s="5">
        <f>IF(ActividadesCom[[#This Row],[NIVEL 3]]&lt;&gt;0,VLOOKUP(ActividadesCom[[#This Row],[NIVEL 3]],Catálogo!A:B,2,FALSE),"")</f>
        <v>3</v>
      </c>
      <c r="W2421" s="5">
        <v>1</v>
      </c>
      <c r="X2421" s="6" t="s">
        <v>23</v>
      </c>
      <c r="Y2421" s="5">
        <v>20203</v>
      </c>
      <c r="Z2421" s="5" t="s">
        <v>4009</v>
      </c>
      <c r="AA2421" s="5">
        <f>IF(ActividadesCom[[#This Row],[NIVEL 4]]&lt;&gt;0,VLOOKUP(ActividadesCom[[#This Row],[NIVEL 4]],Catálogo!A:B,2,FALSE),"")</f>
        <v>3</v>
      </c>
      <c r="AB2421" s="5">
        <v>1</v>
      </c>
      <c r="AC2421" s="6" t="s">
        <v>31</v>
      </c>
      <c r="AD2421" s="5">
        <v>20183</v>
      </c>
      <c r="AE2421" s="5" t="s">
        <v>4010</v>
      </c>
      <c r="AF2421" s="5">
        <f>IF(ActividadesCom[[#This Row],[NIVEL 5]]&lt;&gt;0,VLOOKUP(ActividadesCom[[#This Row],[NIVEL 5]],Catálogo!A:B,2,FALSE),"")</f>
        <v>2</v>
      </c>
      <c r="AG2421" s="5">
        <v>1</v>
      </c>
      <c r="AH2421" s="2"/>
      <c r="AI2421" s="2"/>
    </row>
    <row r="2422" spans="1:35" ht="30" hidden="1" customHeight="1" x14ac:dyDescent="0.25">
      <c r="A2422" s="7">
        <v>18470384</v>
      </c>
      <c r="B2422" s="97" t="str">
        <f>VLOOKUP(ActividadesCom[[#This Row],[NO. DE CONTROL]],'LISTADO ESTUDIANTES'!A:C,3,FALSE)</f>
        <v>PASTRANA GOMEZ DANIEL ABRAHAM</v>
      </c>
      <c r="C2422" s="97" t="str">
        <f>VLOOKUP(ActividadesCom[[#This Row],[NO. DE CONTROL]],'LISTADO ESTUDIANTES'!A:B,2,FALSE)</f>
        <v>INGENIERIA EN ADMINISTRACION</v>
      </c>
      <c r="D2422" s="18" t="str">
        <f>VLOOKUP(ActividadesCom[[#This Row],[NO. DE CONTROL]],'LISTADO ESTUDIANTES'!A:D,4,FALSE)</f>
        <v>BAJA</v>
      </c>
      <c r="E2422" s="5">
        <f>SUM(ActividadesCom[[#This Row],[CRÉD. 1]],ActividadesCom[[#This Row],[CRÉD. 2]],ActividadesCom[[#This Row],[CRÉD. 3]],ActividadesCom[[#This Row],[CRÉD. 4]],ActividadesCom[[#This Row],[CRÉD. 5]])</f>
        <v>4</v>
      </c>
      <c r="F2422" s="17">
        <f>IF(ActividadesCom[[#This Row],[ÚLTIMO SEMESTRE CON CRÉDITOS]]&gt;0,ROUND(AVERAGE(ActividadesCom[[#This Row],[VALOR NIVEL 5]],ActividadesCom[[#This Row],[VALOR NIVEL 4]],ActividadesCom[[#This Row],[VALOR NIVEL 3]],ActividadesCom[[#This Row],[VALOR NIVEL 2]],ActividadesCom[[#This Row],[VALOR NIVEL 1]]),0),"")</f>
        <v>2</v>
      </c>
      <c r="G2422" s="5" t="str">
        <f>IF(ActividadesCom[[#This Row],[PROMEDIO]]="","",IF(ActividadesCom[[#This Row],[PROMEDIO]]&gt;=4,"EXCELENTE",IF(ActividadesCom[[#This Row],[PROMEDIO]]&gt;=3,"NOTABLE",IF(ActividadesCom[[#This Row],[PROMEDIO]]&gt;=2,"BUENO",IF(ActividadesCom[[#This Row],[PROMEDIO]]=1,"SUFICIENTE","")))))</f>
        <v>BUENO</v>
      </c>
      <c r="H2422" s="5">
        <f>MAX(ActividadesCom[[#This Row],[PERÍODO 1]],ActividadesCom[[#This Row],[PERÍODO 2]],ActividadesCom[[#This Row],[PERÍODO 3]],ActividadesCom[[#This Row],[PERÍODO 4]],ActividadesCom[[#This Row],[PERÍODO 5]])</f>
        <v>20193</v>
      </c>
      <c r="I2422" s="6" t="s">
        <v>943</v>
      </c>
      <c r="J2422" s="5">
        <v>20193</v>
      </c>
      <c r="K2422" s="5" t="s">
        <v>4010</v>
      </c>
      <c r="L2422" s="5">
        <f>IF(ActividadesCom[[#This Row],[NIVEL 1]]&lt;&gt;0,VLOOKUP(ActividadesCom[[#This Row],[NIVEL 1]],Catálogo!A:B,2,FALSE),"")</f>
        <v>2</v>
      </c>
      <c r="M2422" s="5">
        <v>2</v>
      </c>
      <c r="N2422" s="6"/>
      <c r="O2422" s="5"/>
      <c r="P2422" s="5"/>
      <c r="Q2422" s="5" t="str">
        <f>IF(ActividadesCom[[#This Row],[NIVEL 2]]&lt;&gt;0,VLOOKUP(ActividadesCom[[#This Row],[NIVEL 2]],Catálogo!A:B,2,FALSE),"")</f>
        <v/>
      </c>
      <c r="R2422" s="11"/>
      <c r="S2422" s="12"/>
      <c r="T2422" s="11"/>
      <c r="U2422" s="11"/>
      <c r="V2422" s="5" t="str">
        <f>IF(ActividadesCom[[#This Row],[NIVEL 3]]&lt;&gt;0,VLOOKUP(ActividadesCom[[#This Row],[NIVEL 3]],Catálogo!A:B,2,FALSE),"")</f>
        <v/>
      </c>
      <c r="W2422" s="11"/>
      <c r="X2422" s="6" t="s">
        <v>42</v>
      </c>
      <c r="Y2422" s="5">
        <v>20191</v>
      </c>
      <c r="Z2422" s="5" t="s">
        <v>4010</v>
      </c>
      <c r="AA2422" s="5">
        <f>IF(ActividadesCom[[#This Row],[NIVEL 4]]&lt;&gt;0,VLOOKUP(ActividadesCom[[#This Row],[NIVEL 4]],Catálogo!A:B,2,FALSE),"")</f>
        <v>2</v>
      </c>
      <c r="AB2422" s="5">
        <v>1</v>
      </c>
      <c r="AC2422" s="6" t="s">
        <v>37</v>
      </c>
      <c r="AD2422" s="5">
        <v>20183</v>
      </c>
      <c r="AE2422" s="5" t="s">
        <v>4009</v>
      </c>
      <c r="AF2422" s="5">
        <f>IF(ActividadesCom[[#This Row],[NIVEL 5]]&lt;&gt;0,VLOOKUP(ActividadesCom[[#This Row],[NIVEL 5]],Catálogo!A:B,2,FALSE),"")</f>
        <v>3</v>
      </c>
      <c r="AG2422" s="5">
        <v>1</v>
      </c>
      <c r="AH2422" s="2"/>
      <c r="AI2422" s="2"/>
    </row>
    <row r="2423" spans="1:35" ht="30" hidden="1" customHeight="1" x14ac:dyDescent="0.25">
      <c r="A2423" s="7">
        <v>18470385</v>
      </c>
      <c r="B2423" s="97" t="str">
        <f>VLOOKUP(ActividadesCom[[#This Row],[NO. DE CONTROL]],'LISTADO ESTUDIANTES'!A:C,3,FALSE)</f>
        <v>REYNAGA PEREZ CLAUDIA LISET</v>
      </c>
      <c r="C2423" s="97" t="str">
        <f>VLOOKUP(ActividadesCom[[#This Row],[NO. DE CONTROL]],'LISTADO ESTUDIANTES'!A:B,2,FALSE)</f>
        <v>INGENIERIA AMBIENTAL</v>
      </c>
      <c r="D2423" s="18" t="str">
        <f>VLOOKUP(ActividadesCom[[#This Row],[NO. DE CONTROL]],'LISTADO ESTUDIANTES'!A:D,4,FALSE)</f>
        <v>BAJA</v>
      </c>
      <c r="E2423" s="5">
        <f>SUM(ActividadesCom[[#This Row],[CRÉD. 1]],ActividadesCom[[#This Row],[CRÉD. 2]],ActividadesCom[[#This Row],[CRÉD. 3]],ActividadesCom[[#This Row],[CRÉD. 4]],ActividadesCom[[#This Row],[CRÉD. 5]])</f>
        <v>0</v>
      </c>
      <c r="F2423" s="17" t="str">
        <f>IF(ActividadesCom[[#This Row],[ÚLTIMO SEMESTRE CON CRÉDITOS]]&gt;0,ROUND(AVERAGE(ActividadesCom[[#This Row],[VALOR NIVEL 5]],ActividadesCom[[#This Row],[VALOR NIVEL 4]],ActividadesCom[[#This Row],[VALOR NIVEL 3]],ActividadesCom[[#This Row],[VALOR NIVEL 2]],ActividadesCom[[#This Row],[VALOR NIVEL 1]]),0),"")</f>
        <v/>
      </c>
      <c r="G2423" s="5" t="str">
        <f>IF(ActividadesCom[[#This Row],[PROMEDIO]]="","",IF(ActividadesCom[[#This Row],[PROMEDIO]]&gt;=4,"EXCELENTE",IF(ActividadesCom[[#This Row],[PROMEDIO]]&gt;=3,"NOTABLE",IF(ActividadesCom[[#This Row],[PROMEDIO]]&gt;=2,"BUENO",IF(ActividadesCom[[#This Row],[PROMEDIO]]=1,"SUFICIENTE","")))))</f>
        <v/>
      </c>
      <c r="H2423" s="5">
        <f>MAX(ActividadesCom[[#This Row],[PERÍODO 1]],ActividadesCom[[#This Row],[PERÍODO 2]],ActividadesCom[[#This Row],[PERÍODO 3]],ActividadesCom[[#This Row],[PERÍODO 4]],ActividadesCom[[#This Row],[PERÍODO 5]])</f>
        <v>0</v>
      </c>
      <c r="I2423" s="6"/>
      <c r="J2423" s="5"/>
      <c r="K2423" s="5"/>
      <c r="L2423" s="5" t="str">
        <f>IF(ActividadesCom[[#This Row],[NIVEL 1]]&lt;&gt;0,VLOOKUP(ActividadesCom[[#This Row],[NIVEL 1]],Catálogo!A:B,2,FALSE),"")</f>
        <v/>
      </c>
      <c r="M2423" s="5"/>
      <c r="N2423" s="6"/>
      <c r="O2423" s="5"/>
      <c r="P2423" s="5"/>
      <c r="Q2423" s="5" t="str">
        <f>IF(ActividadesCom[[#This Row],[NIVEL 2]]&lt;&gt;0,VLOOKUP(ActividadesCom[[#This Row],[NIVEL 2]],Catálogo!A:B,2,FALSE),"")</f>
        <v/>
      </c>
      <c r="R2423" s="11"/>
      <c r="S2423" s="12"/>
      <c r="T2423" s="11"/>
      <c r="U2423" s="11"/>
      <c r="V2423" s="5" t="str">
        <f>IF(ActividadesCom[[#This Row],[NIVEL 3]]&lt;&gt;0,VLOOKUP(ActividadesCom[[#This Row],[NIVEL 3]],Catálogo!A:B,2,FALSE),"")</f>
        <v/>
      </c>
      <c r="W2423" s="11"/>
      <c r="X2423" s="6"/>
      <c r="Y2423" s="5"/>
      <c r="Z2423" s="5"/>
      <c r="AA2423" s="5" t="str">
        <f>IF(ActividadesCom[[#This Row],[NIVEL 4]]&lt;&gt;0,VLOOKUP(ActividadesCom[[#This Row],[NIVEL 4]],Catálogo!A:B,2,FALSE),"")</f>
        <v/>
      </c>
      <c r="AB2423" s="5"/>
      <c r="AC2423" s="6"/>
      <c r="AD2423" s="5"/>
      <c r="AE2423" s="5"/>
      <c r="AF2423" s="5" t="str">
        <f>IF(ActividadesCom[[#This Row],[NIVEL 5]]&lt;&gt;0,VLOOKUP(ActividadesCom[[#This Row],[NIVEL 5]],Catálogo!A:B,2,FALSE),"")</f>
        <v/>
      </c>
      <c r="AG2423" s="5"/>
      <c r="AH2423" s="2"/>
      <c r="AI2423" s="2"/>
    </row>
    <row r="2424" spans="1:35" ht="30" hidden="1" customHeight="1" x14ac:dyDescent="0.25">
      <c r="A2424" s="7">
        <v>18470386</v>
      </c>
      <c r="B2424" s="97" t="str">
        <f>VLOOKUP(ActividadesCom[[#This Row],[NO. DE CONTROL]],'LISTADO ESTUDIANTES'!A:C,3,FALSE)</f>
        <v>DURAN MAYO GUADALUPE MONTSERRAT</v>
      </c>
      <c r="C2424" s="97" t="str">
        <f>VLOOKUP(ActividadesCom[[#This Row],[NO. DE CONTROL]],'LISTADO ESTUDIANTES'!A:B,2,FALSE)</f>
        <v>INGENIERIA EN SISTEMAS COMPUTACIONALES</v>
      </c>
      <c r="D2424" s="18" t="str">
        <f>VLOOKUP(ActividadesCom[[#This Row],[NO. DE CONTROL]],'LISTADO ESTUDIANTES'!A:D,4,FALSE)</f>
        <v>BAJA</v>
      </c>
      <c r="E2424" s="5">
        <f>SUM(ActividadesCom[[#This Row],[CRÉD. 1]],ActividadesCom[[#This Row],[CRÉD. 2]],ActividadesCom[[#This Row],[CRÉD. 3]],ActividadesCom[[#This Row],[CRÉD. 4]],ActividadesCom[[#This Row],[CRÉD. 5]])</f>
        <v>1</v>
      </c>
      <c r="F2424" s="17">
        <f>IF(ActividadesCom[[#This Row],[ÚLTIMO SEMESTRE CON CRÉDITOS]]&gt;0,ROUND(AVERAGE(ActividadesCom[[#This Row],[VALOR NIVEL 5]],ActividadesCom[[#This Row],[VALOR NIVEL 4]],ActividadesCom[[#This Row],[VALOR NIVEL 3]],ActividadesCom[[#This Row],[VALOR NIVEL 2]],ActividadesCom[[#This Row],[VALOR NIVEL 1]]),0),"")</f>
        <v>4</v>
      </c>
      <c r="G2424" s="5" t="str">
        <f>IF(ActividadesCom[[#This Row],[PROMEDIO]]="","",IF(ActividadesCom[[#This Row],[PROMEDIO]]&gt;=4,"EXCELENTE",IF(ActividadesCom[[#This Row],[PROMEDIO]]&gt;=3,"NOTABLE",IF(ActividadesCom[[#This Row],[PROMEDIO]]&gt;=2,"BUENO",IF(ActividadesCom[[#This Row],[PROMEDIO]]=1,"SUFICIENTE","")))))</f>
        <v>EXCELENTE</v>
      </c>
      <c r="H2424" s="5">
        <f>MAX(ActividadesCom[[#This Row],[PERÍODO 1]],ActividadesCom[[#This Row],[PERÍODO 2]],ActividadesCom[[#This Row],[PERÍODO 3]],ActividadesCom[[#This Row],[PERÍODO 4]],ActividadesCom[[#This Row],[PERÍODO 5]])</f>
        <v>20183</v>
      </c>
      <c r="I2424" s="6"/>
      <c r="J2424" s="5"/>
      <c r="K2424" s="5"/>
      <c r="L2424" s="5" t="str">
        <f>IF(ActividadesCom[[#This Row],[NIVEL 1]]&lt;&gt;0,VLOOKUP(ActividadesCom[[#This Row],[NIVEL 1]],Catálogo!A:B,2,FALSE),"")</f>
        <v/>
      </c>
      <c r="M2424" s="5"/>
      <c r="N2424" s="6"/>
      <c r="O2424" s="5"/>
      <c r="P2424" s="5"/>
      <c r="Q2424" s="5" t="str">
        <f>IF(ActividadesCom[[#This Row],[NIVEL 2]]&lt;&gt;0,VLOOKUP(ActividadesCom[[#This Row],[NIVEL 2]],Catálogo!A:B,2,FALSE),"")</f>
        <v/>
      </c>
      <c r="R2424" s="5"/>
      <c r="S2424" s="6"/>
      <c r="T2424" s="5"/>
      <c r="U2424" s="5"/>
      <c r="V2424" s="5" t="str">
        <f>IF(ActividadesCom[[#This Row],[NIVEL 3]]&lt;&gt;0,VLOOKUP(ActividadesCom[[#This Row],[NIVEL 3]],Catálogo!A:B,2,FALSE),"")</f>
        <v/>
      </c>
      <c r="W2424" s="5"/>
      <c r="X2424" s="6"/>
      <c r="Y2424" s="5"/>
      <c r="Z2424" s="5"/>
      <c r="AA2424" s="5" t="str">
        <f>IF(ActividadesCom[[#This Row],[NIVEL 4]]&lt;&gt;0,VLOOKUP(ActividadesCom[[#This Row],[NIVEL 4]],Catálogo!A:B,2,FALSE),"")</f>
        <v/>
      </c>
      <c r="AB2424" s="5"/>
      <c r="AC2424" s="6" t="s">
        <v>23</v>
      </c>
      <c r="AD2424" s="5">
        <v>20183</v>
      </c>
      <c r="AE2424" s="5" t="s">
        <v>4008</v>
      </c>
      <c r="AF2424" s="5">
        <f>IF(ActividadesCom[[#This Row],[NIVEL 5]]&lt;&gt;0,VLOOKUP(ActividadesCom[[#This Row],[NIVEL 5]],Catálogo!A:B,2,FALSE),"")</f>
        <v>4</v>
      </c>
      <c r="AG2424" s="5">
        <v>1</v>
      </c>
      <c r="AH2424" s="2"/>
      <c r="AI2424" s="2"/>
    </row>
    <row r="2425" spans="1:35" ht="30" hidden="1" customHeight="1" x14ac:dyDescent="0.25">
      <c r="A2425" s="7">
        <v>18470387</v>
      </c>
      <c r="B2425" s="97" t="str">
        <f>VLOOKUP(ActividadesCom[[#This Row],[NO. DE CONTROL]],'LISTADO ESTUDIANTES'!A:C,3,FALSE)</f>
        <v>PEREZ MORALES OSIRIS CRISTHELL</v>
      </c>
      <c r="C2425" s="97" t="str">
        <f>VLOOKUP(ActividadesCom[[#This Row],[NO. DE CONTROL]],'LISTADO ESTUDIANTES'!A:B,2,FALSE)</f>
        <v>INGENIERIA EN GESTION EMPRESARIAL</v>
      </c>
      <c r="D2425" s="18" t="str">
        <f>VLOOKUP(ActividadesCom[[#This Row],[NO. DE CONTROL]],'LISTADO ESTUDIANTES'!A:D,4,FALSE)</f>
        <v>BAJA</v>
      </c>
      <c r="E2425" s="5">
        <f>SUM(ActividadesCom[[#This Row],[CRÉD. 1]],ActividadesCom[[#This Row],[CRÉD. 2]],ActividadesCom[[#This Row],[CRÉD. 3]],ActividadesCom[[#This Row],[CRÉD. 4]],ActividadesCom[[#This Row],[CRÉD. 5]])</f>
        <v>3</v>
      </c>
      <c r="F2425" s="17">
        <f>IF(ActividadesCom[[#This Row],[ÚLTIMO SEMESTRE CON CRÉDITOS]]&gt;0,ROUND(AVERAGE(ActividadesCom[[#This Row],[VALOR NIVEL 5]],ActividadesCom[[#This Row],[VALOR NIVEL 4]],ActividadesCom[[#This Row],[VALOR NIVEL 3]],ActividadesCom[[#This Row],[VALOR NIVEL 2]],ActividadesCom[[#This Row],[VALOR NIVEL 1]]),0),"")</f>
        <v>2</v>
      </c>
      <c r="G2425" s="5" t="str">
        <f>IF(ActividadesCom[[#This Row],[PROMEDIO]]="","",IF(ActividadesCom[[#This Row],[PROMEDIO]]&gt;=4,"EXCELENTE",IF(ActividadesCom[[#This Row],[PROMEDIO]]&gt;=3,"NOTABLE",IF(ActividadesCom[[#This Row],[PROMEDIO]]&gt;=2,"BUENO",IF(ActividadesCom[[#This Row],[PROMEDIO]]=1,"SUFICIENTE","")))))</f>
        <v>BUENO</v>
      </c>
      <c r="H2425" s="5">
        <f>MAX(ActividadesCom[[#This Row],[PERÍODO 1]],ActividadesCom[[#This Row],[PERÍODO 2]],ActividadesCom[[#This Row],[PERÍODO 3]],ActividadesCom[[#This Row],[PERÍODO 4]],ActividadesCom[[#This Row],[PERÍODO 5]])</f>
        <v>20193</v>
      </c>
      <c r="I2425" s="6" t="s">
        <v>196</v>
      </c>
      <c r="J2425" s="5">
        <v>20183</v>
      </c>
      <c r="K2425" s="5" t="s">
        <v>4010</v>
      </c>
      <c r="L2425" s="5">
        <f>IF(ActividadesCom[[#This Row],[NIVEL 1]]&lt;&gt;0,VLOOKUP(ActividadesCom[[#This Row],[NIVEL 1]],Catálogo!A:B,2,FALSE),"")</f>
        <v>2</v>
      </c>
      <c r="M2425" s="5">
        <v>1</v>
      </c>
      <c r="N2425" s="6" t="s">
        <v>196</v>
      </c>
      <c r="O2425" s="5">
        <v>20193</v>
      </c>
      <c r="P2425" s="5" t="s">
        <v>4010</v>
      </c>
      <c r="Q2425" s="5">
        <f>IF(ActividadesCom[[#This Row],[NIVEL 2]]&lt;&gt;0,VLOOKUP(ActividadesCom[[#This Row],[NIVEL 2]],Catálogo!A:B,2,FALSE),"")</f>
        <v>2</v>
      </c>
      <c r="R2425" s="5">
        <v>1</v>
      </c>
      <c r="S2425" s="6"/>
      <c r="T2425" s="5"/>
      <c r="U2425" s="5"/>
      <c r="V2425" s="5" t="str">
        <f>IF(ActividadesCom[[#This Row],[NIVEL 3]]&lt;&gt;0,VLOOKUP(ActividadesCom[[#This Row],[NIVEL 3]],Catálogo!A:B,2,FALSE),"")</f>
        <v/>
      </c>
      <c r="W2425" s="5"/>
      <c r="X2425" s="6"/>
      <c r="Y2425" s="5"/>
      <c r="Z2425" s="5"/>
      <c r="AA2425" s="5" t="str">
        <f>IF(ActividadesCom[[#This Row],[NIVEL 4]]&lt;&gt;0,VLOOKUP(ActividadesCom[[#This Row],[NIVEL 4]],Catálogo!A:B,2,FALSE),"")</f>
        <v/>
      </c>
      <c r="AB2425" s="5"/>
      <c r="AC2425" s="6" t="s">
        <v>34</v>
      </c>
      <c r="AD2425" s="5">
        <v>20183</v>
      </c>
      <c r="AE2425" s="5" t="s">
        <v>4010</v>
      </c>
      <c r="AF2425" s="5">
        <f>IF(ActividadesCom[[#This Row],[NIVEL 5]]&lt;&gt;0,VLOOKUP(ActividadesCom[[#This Row],[NIVEL 5]],Catálogo!A:B,2,FALSE),"")</f>
        <v>2</v>
      </c>
      <c r="AG2425" s="5">
        <v>1</v>
      </c>
      <c r="AH2425" s="2"/>
      <c r="AI2425" s="2"/>
    </row>
    <row r="2426" spans="1:35" ht="30" customHeight="1" x14ac:dyDescent="0.25">
      <c r="A2426" s="7">
        <v>18470388</v>
      </c>
      <c r="B2426" s="97" t="str">
        <f>VLOOKUP(ActividadesCom[[#This Row],[NO. DE CONTROL]],'LISTADO ESTUDIANTES'!A:C,3,FALSE)</f>
        <v>CALAN CAN ROSA MARIA</v>
      </c>
      <c r="C2426" s="97" t="str">
        <f>VLOOKUP(ActividadesCom[[#This Row],[NO. DE CONTROL]],'LISTADO ESTUDIANTES'!A:B,2,FALSE)</f>
        <v>INGENIERIA AMBIENTAL</v>
      </c>
      <c r="D2426" s="18" t="str">
        <f>VLOOKUP(ActividadesCom[[#This Row],[NO. DE CONTROL]],'LISTADO ESTUDIANTES'!A:D,4,FALSE)</f>
        <v>ACTIVO(A)</v>
      </c>
      <c r="E2426" s="5">
        <f>SUM(ActividadesCom[[#This Row],[CRÉD. 1]],ActividadesCom[[#This Row],[CRÉD. 2]],ActividadesCom[[#This Row],[CRÉD. 3]],ActividadesCom[[#This Row],[CRÉD. 4]],ActividadesCom[[#This Row],[CRÉD. 5]])</f>
        <v>5</v>
      </c>
      <c r="F2426" s="17">
        <f>IF(ActividadesCom[[#This Row],[ÚLTIMO SEMESTRE CON CRÉDITOS]]&gt;0,ROUND(AVERAGE(ActividadesCom[[#This Row],[VALOR NIVEL 5]],ActividadesCom[[#This Row],[VALOR NIVEL 4]],ActividadesCom[[#This Row],[VALOR NIVEL 3]],ActividadesCom[[#This Row],[VALOR NIVEL 2]],ActividadesCom[[#This Row],[VALOR NIVEL 1]]),0),"")</f>
        <v>4</v>
      </c>
      <c r="G2426" s="5" t="str">
        <f>IF(ActividadesCom[[#This Row],[PROMEDIO]]="","",IF(ActividadesCom[[#This Row],[PROMEDIO]]&gt;=4,"EXCELENTE",IF(ActividadesCom[[#This Row],[PROMEDIO]]&gt;=3,"NOTABLE",IF(ActividadesCom[[#This Row],[PROMEDIO]]&gt;=2,"BUENO",IF(ActividadesCom[[#This Row],[PROMEDIO]]=1,"SUFICIENTE","")))))</f>
        <v>EXCELENTE</v>
      </c>
      <c r="H2426" s="5">
        <f>MAX(ActividadesCom[[#This Row],[PERÍODO 1]],ActividadesCom[[#This Row],[PERÍODO 2]],ActividadesCom[[#This Row],[PERÍODO 3]],ActividadesCom[[#This Row],[PERÍODO 4]],ActividadesCom[[#This Row],[PERÍODO 5]])</f>
        <v>20221</v>
      </c>
      <c r="I2426" s="6" t="s">
        <v>5456</v>
      </c>
      <c r="J2426" s="5">
        <v>20221</v>
      </c>
      <c r="K2426" s="5" t="s">
        <v>4008</v>
      </c>
      <c r="L2426" s="5">
        <f>IF(ActividadesCom[[#This Row],[NIVEL 1]]&lt;&gt;0,VLOOKUP(ActividadesCom[[#This Row],[NIVEL 1]],Catálogo!A:B,2,FALSE),"")</f>
        <v>4</v>
      </c>
      <c r="M2426" s="5">
        <v>1</v>
      </c>
      <c r="N2426" s="6" t="s">
        <v>5474</v>
      </c>
      <c r="O2426" s="5">
        <v>20221</v>
      </c>
      <c r="P2426" s="5" t="s">
        <v>4008</v>
      </c>
      <c r="Q2426" s="5">
        <f>IF(ActividadesCom[[#This Row],[NIVEL 2]]&lt;&gt;0,VLOOKUP(ActividadesCom[[#This Row],[NIVEL 2]],Catálogo!A:B,2,FALSE),"")</f>
        <v>4</v>
      </c>
      <c r="R2426" s="11">
        <v>1</v>
      </c>
      <c r="S2426" s="12" t="s">
        <v>37</v>
      </c>
      <c r="T2426" s="11">
        <v>20203</v>
      </c>
      <c r="U2426" s="11" t="s">
        <v>4009</v>
      </c>
      <c r="V2426" s="5">
        <f>IF(ActividadesCom[[#This Row],[NIVEL 3]]&lt;&gt;0,VLOOKUP(ActividadesCom[[#This Row],[NIVEL 3]],Catálogo!A:B,2,FALSE),"")</f>
        <v>3</v>
      </c>
      <c r="W2426" s="11">
        <v>1</v>
      </c>
      <c r="X2426" s="6" t="s">
        <v>3257</v>
      </c>
      <c r="Y2426" s="5">
        <v>20201</v>
      </c>
      <c r="Z2426" s="5" t="s">
        <v>4009</v>
      </c>
      <c r="AA2426" s="5">
        <f>IF(ActividadesCom[[#This Row],[NIVEL 4]]&lt;&gt;0,VLOOKUP(ActividadesCom[[#This Row],[NIVEL 4]],Catálogo!A:B,2,FALSE),"")</f>
        <v>3</v>
      </c>
      <c r="AB2426" s="5">
        <v>1</v>
      </c>
      <c r="AC2426" s="6" t="s">
        <v>4102</v>
      </c>
      <c r="AD2426" s="5">
        <v>20203</v>
      </c>
      <c r="AE2426" s="5" t="s">
        <v>4008</v>
      </c>
      <c r="AF2426" s="5">
        <f>IF(ActividadesCom[[#This Row],[NIVEL 5]]&lt;&gt;0,VLOOKUP(ActividadesCom[[#This Row],[NIVEL 5]],Catálogo!A:B,2,FALSE),"")</f>
        <v>4</v>
      </c>
      <c r="AG2426" s="5">
        <v>1</v>
      </c>
      <c r="AH2426" s="2"/>
      <c r="AI2426" s="2"/>
    </row>
    <row r="2427" spans="1:35" ht="30" hidden="1" customHeight="1" x14ac:dyDescent="0.25">
      <c r="A2427" s="7">
        <v>18470389</v>
      </c>
      <c r="B2427" s="97" t="str">
        <f>VLOOKUP(ActividadesCom[[#This Row],[NO. DE CONTROL]],'LISTADO ESTUDIANTES'!A:C,3,FALSE)</f>
        <v>PECH COUHO ARMANDO GABRIEL</v>
      </c>
      <c r="C2427" s="97" t="str">
        <f>VLOOKUP(ActividadesCom[[#This Row],[NO. DE CONTROL]],'LISTADO ESTUDIANTES'!A:B,2,FALSE)</f>
        <v>INGENIERIA EN ADMINISTRACION</v>
      </c>
      <c r="D2427" s="18" t="str">
        <f>VLOOKUP(ActividadesCom[[#This Row],[NO. DE CONTROL]],'LISTADO ESTUDIANTES'!A:D,4,FALSE)</f>
        <v>BAJA</v>
      </c>
      <c r="E2427" s="5">
        <f>SUM(ActividadesCom[[#This Row],[CRÉD. 1]],ActividadesCom[[#This Row],[CRÉD. 2]],ActividadesCom[[#This Row],[CRÉD. 3]],ActividadesCom[[#This Row],[CRÉD. 4]],ActividadesCom[[#This Row],[CRÉD. 5]])</f>
        <v>1</v>
      </c>
      <c r="F2427" s="17">
        <f>IF(ActividadesCom[[#This Row],[ÚLTIMO SEMESTRE CON CRÉDITOS]]&gt;0,ROUND(AVERAGE(ActividadesCom[[#This Row],[VALOR NIVEL 5]],ActividadesCom[[#This Row],[VALOR NIVEL 4]],ActividadesCom[[#This Row],[VALOR NIVEL 3]],ActividadesCom[[#This Row],[VALOR NIVEL 2]],ActividadesCom[[#This Row],[VALOR NIVEL 1]]),0),"")</f>
        <v>3</v>
      </c>
      <c r="G2427" s="5" t="str">
        <f>IF(ActividadesCom[[#This Row],[PROMEDIO]]="","",IF(ActividadesCom[[#This Row],[PROMEDIO]]&gt;=4,"EXCELENTE",IF(ActividadesCom[[#This Row],[PROMEDIO]]&gt;=3,"NOTABLE",IF(ActividadesCom[[#This Row],[PROMEDIO]]&gt;=2,"BUENO",IF(ActividadesCom[[#This Row],[PROMEDIO]]=1,"SUFICIENTE","")))))</f>
        <v>NOTABLE</v>
      </c>
      <c r="H2427" s="5">
        <f>MAX(ActividadesCom[[#This Row],[PERÍODO 1]],ActividadesCom[[#This Row],[PERÍODO 2]],ActividadesCom[[#This Row],[PERÍODO 3]],ActividadesCom[[#This Row],[PERÍODO 4]],ActividadesCom[[#This Row],[PERÍODO 5]])</f>
        <v>20183</v>
      </c>
      <c r="I2427" s="6"/>
      <c r="J2427" s="5"/>
      <c r="K2427" s="5"/>
      <c r="L2427" s="5" t="str">
        <f>IF(ActividadesCom[[#This Row],[NIVEL 1]]&lt;&gt;0,VLOOKUP(ActividadesCom[[#This Row],[NIVEL 1]],Catálogo!A:B,2,FALSE),"")</f>
        <v/>
      </c>
      <c r="M2427" s="5"/>
      <c r="N2427" s="6"/>
      <c r="O2427" s="5"/>
      <c r="P2427" s="5"/>
      <c r="Q2427" s="5" t="str">
        <f>IF(ActividadesCom[[#This Row],[NIVEL 2]]&lt;&gt;0,VLOOKUP(ActividadesCom[[#This Row],[NIVEL 2]],Catálogo!A:B,2,FALSE),"")</f>
        <v/>
      </c>
      <c r="R2427" s="11"/>
      <c r="S2427" s="12"/>
      <c r="T2427" s="11"/>
      <c r="U2427" s="11"/>
      <c r="V2427" s="5" t="str">
        <f>IF(ActividadesCom[[#This Row],[NIVEL 3]]&lt;&gt;0,VLOOKUP(ActividadesCom[[#This Row],[NIVEL 3]],Catálogo!A:B,2,FALSE),"")</f>
        <v/>
      </c>
      <c r="W2427" s="11"/>
      <c r="X2427" s="6"/>
      <c r="Y2427" s="5"/>
      <c r="Z2427" s="5"/>
      <c r="AA2427" s="5" t="str">
        <f>IF(ActividadesCom[[#This Row],[NIVEL 4]]&lt;&gt;0,VLOOKUP(ActividadesCom[[#This Row],[NIVEL 4]],Catálogo!A:B,2,FALSE),"")</f>
        <v/>
      </c>
      <c r="AB2427" s="5"/>
      <c r="AC2427" s="6" t="s">
        <v>37</v>
      </c>
      <c r="AD2427" s="5">
        <v>20183</v>
      </c>
      <c r="AE2427" s="5" t="s">
        <v>4009</v>
      </c>
      <c r="AF2427" s="5">
        <f>IF(ActividadesCom[[#This Row],[NIVEL 5]]&lt;&gt;0,VLOOKUP(ActividadesCom[[#This Row],[NIVEL 5]],Catálogo!A:B,2,FALSE),"")</f>
        <v>3</v>
      </c>
      <c r="AG2427" s="5">
        <v>1</v>
      </c>
      <c r="AH2427" s="2"/>
      <c r="AI2427" s="2"/>
    </row>
    <row r="2428" spans="1:35" ht="30" hidden="1" customHeight="1" x14ac:dyDescent="0.25">
      <c r="A2428" s="7">
        <v>18470390</v>
      </c>
      <c r="B2428" s="97" t="str">
        <f>VLOOKUP(ActividadesCom[[#This Row],[NO. DE CONTROL]],'LISTADO ESTUDIANTES'!A:C,3,FALSE)</f>
        <v>BAÑOS CHAN CAROLINA DE JESUS</v>
      </c>
      <c r="C2428" s="97" t="str">
        <f>VLOOKUP(ActividadesCom[[#This Row],[NO. DE CONTROL]],'LISTADO ESTUDIANTES'!A:B,2,FALSE)</f>
        <v>INGENIERIA EN ADMINISTRACION</v>
      </c>
      <c r="D2428" s="18" t="str">
        <f>VLOOKUP(ActividadesCom[[#This Row],[NO. DE CONTROL]],'LISTADO ESTUDIANTES'!A:D,4,FALSE)</f>
        <v>BAJA</v>
      </c>
      <c r="E2428" s="5">
        <f>SUM(ActividadesCom[[#This Row],[CRÉD. 1]],ActividadesCom[[#This Row],[CRÉD. 2]],ActividadesCom[[#This Row],[CRÉD. 3]],ActividadesCom[[#This Row],[CRÉD. 4]],ActividadesCom[[#This Row],[CRÉD. 5]])</f>
        <v>0</v>
      </c>
      <c r="F2428" s="17" t="str">
        <f>IF(ActividadesCom[[#This Row],[ÚLTIMO SEMESTRE CON CRÉDITOS]]&gt;0,ROUND(AVERAGE(ActividadesCom[[#This Row],[VALOR NIVEL 5]],ActividadesCom[[#This Row],[VALOR NIVEL 4]],ActividadesCom[[#This Row],[VALOR NIVEL 3]],ActividadesCom[[#This Row],[VALOR NIVEL 2]],ActividadesCom[[#This Row],[VALOR NIVEL 1]]),0),"")</f>
        <v/>
      </c>
      <c r="G2428" s="5" t="str">
        <f>IF(ActividadesCom[[#This Row],[PROMEDIO]]="","",IF(ActividadesCom[[#This Row],[PROMEDIO]]&gt;=4,"EXCELENTE",IF(ActividadesCom[[#This Row],[PROMEDIO]]&gt;=3,"NOTABLE",IF(ActividadesCom[[#This Row],[PROMEDIO]]&gt;=2,"BUENO",IF(ActividadesCom[[#This Row],[PROMEDIO]]=1,"SUFICIENTE","")))))</f>
        <v/>
      </c>
      <c r="H2428" s="5">
        <f>MAX(ActividadesCom[[#This Row],[PERÍODO 1]],ActividadesCom[[#This Row],[PERÍODO 2]],ActividadesCom[[#This Row],[PERÍODO 3]],ActividadesCom[[#This Row],[PERÍODO 4]],ActividadesCom[[#This Row],[PERÍODO 5]])</f>
        <v>0</v>
      </c>
      <c r="I2428" s="6"/>
      <c r="J2428" s="5"/>
      <c r="K2428" s="5"/>
      <c r="L2428" s="5" t="str">
        <f>IF(ActividadesCom[[#This Row],[NIVEL 1]]&lt;&gt;0,VLOOKUP(ActividadesCom[[#This Row],[NIVEL 1]],Catálogo!A:B,2,FALSE),"")</f>
        <v/>
      </c>
      <c r="M2428" s="5"/>
      <c r="N2428" s="6"/>
      <c r="O2428" s="5"/>
      <c r="P2428" s="5"/>
      <c r="Q2428" s="5" t="str">
        <f>IF(ActividadesCom[[#This Row],[NIVEL 2]]&lt;&gt;0,VLOOKUP(ActividadesCom[[#This Row],[NIVEL 2]],Catálogo!A:B,2,FALSE),"")</f>
        <v/>
      </c>
      <c r="R2428" s="11"/>
      <c r="S2428" s="12"/>
      <c r="T2428" s="11"/>
      <c r="U2428" s="11"/>
      <c r="V2428" s="5" t="str">
        <f>IF(ActividadesCom[[#This Row],[NIVEL 3]]&lt;&gt;0,VLOOKUP(ActividadesCom[[#This Row],[NIVEL 3]],Catálogo!A:B,2,FALSE),"")</f>
        <v/>
      </c>
      <c r="W2428" s="11"/>
      <c r="X2428" s="6"/>
      <c r="Y2428" s="5"/>
      <c r="Z2428" s="5"/>
      <c r="AA2428" s="5" t="str">
        <f>IF(ActividadesCom[[#This Row],[NIVEL 4]]&lt;&gt;0,VLOOKUP(ActividadesCom[[#This Row],[NIVEL 4]],Catálogo!A:B,2,FALSE),"")</f>
        <v/>
      </c>
      <c r="AB2428" s="5"/>
      <c r="AC2428" s="6"/>
      <c r="AD2428" s="5"/>
      <c r="AE2428" s="5"/>
      <c r="AF2428" s="5" t="str">
        <f>IF(ActividadesCom[[#This Row],[NIVEL 5]]&lt;&gt;0,VLOOKUP(ActividadesCom[[#This Row],[NIVEL 5]],Catálogo!A:B,2,FALSE),"")</f>
        <v/>
      </c>
      <c r="AG2428" s="5"/>
      <c r="AH2428" s="2"/>
      <c r="AI2428" s="2"/>
    </row>
    <row r="2429" spans="1:35" ht="30" customHeight="1" x14ac:dyDescent="0.25">
      <c r="A2429" s="7">
        <v>18470391</v>
      </c>
      <c r="B2429" s="97" t="str">
        <f>VLOOKUP(ActividadesCom[[#This Row],[NO. DE CONTROL]],'LISTADO ESTUDIANTES'!A:C,3,FALSE)</f>
        <v>GARRIDO TZAB WENDY ESTHER</v>
      </c>
      <c r="C2429" s="134" t="str">
        <f>VLOOKUP(ActividadesCom[[#This Row],[NO. DE CONTROL]],'LISTADO ESTUDIANTES'!A:B,2,FALSE)</f>
        <v>INGENIERIA EN ADMINISTRACION</v>
      </c>
      <c r="D2429" s="135" t="str">
        <f>VLOOKUP(ActividadesCom[[#This Row],[NO. DE CONTROL]],'LISTADO ESTUDIANTES'!A:D,4,FALSE)</f>
        <v>ACTIVO(A)</v>
      </c>
      <c r="E2429" s="136">
        <f>SUM(ActividadesCom[[#This Row],[CRÉD. 1]],ActividadesCom[[#This Row],[CRÉD. 2]],ActividadesCom[[#This Row],[CRÉD. 3]],ActividadesCom[[#This Row],[CRÉD. 4]],ActividadesCom[[#This Row],[CRÉD. 5]])</f>
        <v>5</v>
      </c>
      <c r="F2429" s="137">
        <f>IF(ActividadesCom[[#This Row],[ÚLTIMO SEMESTRE CON CRÉDITOS]]&gt;0,ROUND(AVERAGE(ActividadesCom[[#This Row],[VALOR NIVEL 5]],ActividadesCom[[#This Row],[VALOR NIVEL 4]],ActividadesCom[[#This Row],[VALOR NIVEL 3]],ActividadesCom[[#This Row],[VALOR NIVEL 2]],ActividadesCom[[#This Row],[VALOR NIVEL 1]]),0),"")</f>
        <v>2</v>
      </c>
      <c r="G2429" s="5" t="str">
        <f>IF(ActividadesCom[[#This Row],[PROMEDIO]]="","",IF(ActividadesCom[[#This Row],[PROMEDIO]]&gt;=4,"EXCELENTE",IF(ActividadesCom[[#This Row],[PROMEDIO]]&gt;=3,"NOTABLE",IF(ActividadesCom[[#This Row],[PROMEDIO]]&gt;=2,"BUENO",IF(ActividadesCom[[#This Row],[PROMEDIO]]=1,"SUFICIENTE","")))))</f>
        <v>BUENO</v>
      </c>
      <c r="H2429" s="5">
        <f>MAX(ActividadesCom[[#This Row],[PERÍODO 1]],ActividadesCom[[#This Row],[PERÍODO 2]],ActividadesCom[[#This Row],[PERÍODO 3]],ActividadesCom[[#This Row],[PERÍODO 4]],ActividadesCom[[#This Row],[PERÍODO 5]])</f>
        <v>20221</v>
      </c>
      <c r="I2429" s="6" t="s">
        <v>461</v>
      </c>
      <c r="J2429" s="5">
        <v>20183</v>
      </c>
      <c r="K2429" s="5" t="s">
        <v>4010</v>
      </c>
      <c r="L2429" s="5">
        <f>IF(ActividadesCom[[#This Row],[NIVEL 1]]&lt;&gt;0,VLOOKUP(ActividadesCom[[#This Row],[NIVEL 1]],Catálogo!A:B,2,FALSE),"")</f>
        <v>2</v>
      </c>
      <c r="M2429" s="5">
        <v>1</v>
      </c>
      <c r="N2429" s="6" t="s">
        <v>4916</v>
      </c>
      <c r="O2429" s="5">
        <v>20213</v>
      </c>
      <c r="P2429" s="5" t="s">
        <v>4010</v>
      </c>
      <c r="Q2429" s="5">
        <f>IF(ActividadesCom[[#This Row],[NIVEL 2]]&lt;&gt;0,VLOOKUP(ActividadesCom[[#This Row],[NIVEL 2]],Catálogo!A:B,2,FALSE),"")</f>
        <v>2</v>
      </c>
      <c r="R2429" s="11">
        <v>1</v>
      </c>
      <c r="S2429" s="12" t="s">
        <v>4940</v>
      </c>
      <c r="T2429" s="11">
        <v>20221</v>
      </c>
      <c r="U2429" s="11" t="s">
        <v>4008</v>
      </c>
      <c r="V2429" s="5">
        <f>IF(ActividadesCom[[#This Row],[NIVEL 3]]&lt;&gt;0,VLOOKUP(ActividadesCom[[#This Row],[NIVEL 3]],Catálogo!A:B,2,FALSE),"")</f>
        <v>4</v>
      </c>
      <c r="W2429" s="11">
        <v>1</v>
      </c>
      <c r="X2429" s="6" t="s">
        <v>2763</v>
      </c>
      <c r="Y2429" s="5">
        <v>20201</v>
      </c>
      <c r="Z2429" s="5" t="s">
        <v>4010</v>
      </c>
      <c r="AA2429" s="5">
        <f>IF(ActividadesCom[[#This Row],[NIVEL 4]]&lt;&gt;0,VLOOKUP(ActividadesCom[[#This Row],[NIVEL 4]],Catálogo!A:B,2,FALSE),"")</f>
        <v>2</v>
      </c>
      <c r="AB2429" s="5">
        <v>1</v>
      </c>
      <c r="AC2429" s="6" t="s">
        <v>34</v>
      </c>
      <c r="AD2429" s="5">
        <v>20183</v>
      </c>
      <c r="AE2429" s="5" t="s">
        <v>4010</v>
      </c>
      <c r="AF2429" s="5">
        <f>IF(ActividadesCom[[#This Row],[NIVEL 5]]&lt;&gt;0,VLOOKUP(ActividadesCom[[#This Row],[NIVEL 5]],Catálogo!A:B,2,FALSE),"")</f>
        <v>2</v>
      </c>
      <c r="AG2429" s="5">
        <v>1</v>
      </c>
      <c r="AH2429" s="2"/>
      <c r="AI2429" s="2"/>
    </row>
    <row r="2430" spans="1:35" ht="30" hidden="1" customHeight="1" x14ac:dyDescent="0.25">
      <c r="A2430" s="7">
        <v>18470392</v>
      </c>
      <c r="B2430" s="97" t="str">
        <f>VLOOKUP(ActividadesCom[[#This Row],[NO. DE CONTROL]],'LISTADO ESTUDIANTES'!A:C,3,FALSE)</f>
        <v>GARCIA QUINTAL JOSE ALFREDO</v>
      </c>
      <c r="C2430" s="97" t="str">
        <f>VLOOKUP(ActividadesCom[[#This Row],[NO. DE CONTROL]],'LISTADO ESTUDIANTES'!A:B,2,FALSE)</f>
        <v>INGENIERIA EN ADMINISTRACION</v>
      </c>
      <c r="D2430" s="18" t="str">
        <f>VLOOKUP(ActividadesCom[[#This Row],[NO. DE CONTROL]],'LISTADO ESTUDIANTES'!A:D,4,FALSE)</f>
        <v>BAJA</v>
      </c>
      <c r="E2430" s="5">
        <f>SUM(ActividadesCom[[#This Row],[CRÉD. 1]],ActividadesCom[[#This Row],[CRÉD. 2]],ActividadesCom[[#This Row],[CRÉD. 3]],ActividadesCom[[#This Row],[CRÉD. 4]],ActividadesCom[[#This Row],[CRÉD. 5]])</f>
        <v>0</v>
      </c>
      <c r="F2430" s="17" t="str">
        <f>IF(ActividadesCom[[#This Row],[ÚLTIMO SEMESTRE CON CRÉDITOS]]&gt;0,ROUND(AVERAGE(ActividadesCom[[#This Row],[VALOR NIVEL 5]],ActividadesCom[[#This Row],[VALOR NIVEL 4]],ActividadesCom[[#This Row],[VALOR NIVEL 3]],ActividadesCom[[#This Row],[VALOR NIVEL 2]],ActividadesCom[[#This Row],[VALOR NIVEL 1]]),0),"")</f>
        <v/>
      </c>
      <c r="G2430" s="5" t="str">
        <f>IF(ActividadesCom[[#This Row],[PROMEDIO]]="","",IF(ActividadesCom[[#This Row],[PROMEDIO]]&gt;=4,"EXCELENTE",IF(ActividadesCom[[#This Row],[PROMEDIO]]&gt;=3,"NOTABLE",IF(ActividadesCom[[#This Row],[PROMEDIO]]&gt;=2,"BUENO",IF(ActividadesCom[[#This Row],[PROMEDIO]]=1,"SUFICIENTE","")))))</f>
        <v/>
      </c>
      <c r="H2430" s="5">
        <f>MAX(ActividadesCom[[#This Row],[PERÍODO 1]],ActividadesCom[[#This Row],[PERÍODO 2]],ActividadesCom[[#This Row],[PERÍODO 3]],ActividadesCom[[#This Row],[PERÍODO 4]],ActividadesCom[[#This Row],[PERÍODO 5]])</f>
        <v>0</v>
      </c>
      <c r="I2430" s="6"/>
      <c r="J2430" s="5"/>
      <c r="K2430" s="5"/>
      <c r="L2430" s="5" t="str">
        <f>IF(ActividadesCom[[#This Row],[NIVEL 1]]&lt;&gt;0,VLOOKUP(ActividadesCom[[#This Row],[NIVEL 1]],Catálogo!A:B,2,FALSE),"")</f>
        <v/>
      </c>
      <c r="M2430" s="5"/>
      <c r="N2430" s="6"/>
      <c r="O2430" s="5"/>
      <c r="P2430" s="5"/>
      <c r="Q2430" s="5" t="str">
        <f>IF(ActividadesCom[[#This Row],[NIVEL 2]]&lt;&gt;0,VLOOKUP(ActividadesCom[[#This Row],[NIVEL 2]],Catálogo!A:B,2,FALSE),"")</f>
        <v/>
      </c>
      <c r="R2430" s="11"/>
      <c r="S2430" s="12"/>
      <c r="T2430" s="11"/>
      <c r="U2430" s="11"/>
      <c r="V2430" s="5" t="str">
        <f>IF(ActividadesCom[[#This Row],[NIVEL 3]]&lt;&gt;0,VLOOKUP(ActividadesCom[[#This Row],[NIVEL 3]],Catálogo!A:B,2,FALSE),"")</f>
        <v/>
      </c>
      <c r="W2430" s="11"/>
      <c r="X2430" s="6"/>
      <c r="Y2430" s="5"/>
      <c r="Z2430" s="5"/>
      <c r="AA2430" s="5" t="str">
        <f>IF(ActividadesCom[[#This Row],[NIVEL 4]]&lt;&gt;0,VLOOKUP(ActividadesCom[[#This Row],[NIVEL 4]],Catálogo!A:B,2,FALSE),"")</f>
        <v/>
      </c>
      <c r="AB2430" s="5"/>
      <c r="AC2430" s="6"/>
      <c r="AD2430" s="5"/>
      <c r="AE2430" s="5"/>
      <c r="AF2430" s="5" t="str">
        <f>IF(ActividadesCom[[#This Row],[NIVEL 5]]&lt;&gt;0,VLOOKUP(ActividadesCom[[#This Row],[NIVEL 5]],Catálogo!A:B,2,FALSE),"")</f>
        <v/>
      </c>
      <c r="AG2430" s="5"/>
      <c r="AH2430" s="2"/>
      <c r="AI2430" s="2"/>
    </row>
    <row r="2431" spans="1:35" ht="30" customHeight="1" x14ac:dyDescent="0.25">
      <c r="A2431" s="7">
        <v>18470393</v>
      </c>
      <c r="B2431" s="97" t="str">
        <f>VLOOKUP(ActividadesCom[[#This Row],[NO. DE CONTROL]],'LISTADO ESTUDIANTES'!A:C,3,FALSE)</f>
        <v>CAMPOS JIMENEZ GIOVANA GUADALUPE</v>
      </c>
      <c r="C2431" s="97" t="str">
        <f>VLOOKUP(ActividadesCom[[#This Row],[NO. DE CONTROL]],'LISTADO ESTUDIANTES'!A:B,2,FALSE)</f>
        <v>INGENIERIA EN SISTEMAS COMPUTACIONALES</v>
      </c>
      <c r="D2431" s="18" t="str">
        <f>VLOOKUP(ActividadesCom[[#This Row],[NO. DE CONTROL]],'LISTADO ESTUDIANTES'!A:D,4,FALSE)</f>
        <v>ACTIVO(A)</v>
      </c>
      <c r="E2431" s="5">
        <f>SUM(ActividadesCom[[#This Row],[CRÉD. 1]],ActividadesCom[[#This Row],[CRÉD. 2]],ActividadesCom[[#This Row],[CRÉD. 3]],ActividadesCom[[#This Row],[CRÉD. 4]],ActividadesCom[[#This Row],[CRÉD. 5]])</f>
        <v>5</v>
      </c>
      <c r="F2431" s="17">
        <f>IF(ActividadesCom[[#This Row],[ÚLTIMO SEMESTRE CON CRÉDITOS]]&gt;0,ROUND(AVERAGE(ActividadesCom[[#This Row],[VALOR NIVEL 5]],ActividadesCom[[#This Row],[VALOR NIVEL 4]],ActividadesCom[[#This Row],[VALOR NIVEL 3]],ActividadesCom[[#This Row],[VALOR NIVEL 2]],ActividadesCom[[#This Row],[VALOR NIVEL 1]]),0),"")</f>
        <v>3</v>
      </c>
      <c r="G2431" s="5" t="str">
        <f>IF(ActividadesCom[[#This Row],[PROMEDIO]]="","",IF(ActividadesCom[[#This Row],[PROMEDIO]]&gt;=4,"EXCELENTE",IF(ActividadesCom[[#This Row],[PROMEDIO]]&gt;=3,"NOTABLE",IF(ActividadesCom[[#This Row],[PROMEDIO]]&gt;=2,"BUENO",IF(ActividadesCom[[#This Row],[PROMEDIO]]=1,"SUFICIENTE","")))))</f>
        <v>NOTABLE</v>
      </c>
      <c r="H2431" s="5">
        <f>MAX(ActividadesCom[[#This Row],[PERÍODO 1]],ActividadesCom[[#This Row],[PERÍODO 2]],ActividadesCom[[#This Row],[PERÍODO 3]],ActividadesCom[[#This Row],[PERÍODO 4]],ActividadesCom[[#This Row],[PERÍODO 5]])</f>
        <v>20213</v>
      </c>
      <c r="I2431" s="6" t="s">
        <v>23</v>
      </c>
      <c r="J2431" s="5">
        <v>20213</v>
      </c>
      <c r="K2431" s="5" t="s">
        <v>4010</v>
      </c>
      <c r="L2431" s="5">
        <f>IF(ActividadesCom[[#This Row],[NIVEL 1]]&lt;&gt;0,VLOOKUP(ActividadesCom[[#This Row],[NIVEL 1]],Catálogo!A:B,2,FALSE),"")</f>
        <v>2</v>
      </c>
      <c r="M2431" s="5">
        <v>1</v>
      </c>
      <c r="N2431" s="6" t="s">
        <v>23</v>
      </c>
      <c r="O2431" s="5">
        <v>20211</v>
      </c>
      <c r="P2431" s="5" t="s">
        <v>4009</v>
      </c>
      <c r="Q2431" s="5">
        <f>IF(ActividadesCom[[#This Row],[NIVEL 2]]&lt;&gt;0,VLOOKUP(ActividadesCom[[#This Row],[NIVEL 2]],Catálogo!A:B,2,FALSE),"")</f>
        <v>3</v>
      </c>
      <c r="R2431" s="5">
        <v>1</v>
      </c>
      <c r="S2431" s="6" t="s">
        <v>23</v>
      </c>
      <c r="T2431" s="5">
        <v>20203</v>
      </c>
      <c r="U2431" s="5" t="s">
        <v>4009</v>
      </c>
      <c r="V2431" s="5">
        <f>IF(ActividadesCom[[#This Row],[NIVEL 3]]&lt;&gt;0,VLOOKUP(ActividadesCom[[#This Row],[NIVEL 3]],Catálogo!A:B,2,FALSE),"")</f>
        <v>3</v>
      </c>
      <c r="W2431" s="5">
        <v>1</v>
      </c>
      <c r="X2431" s="6" t="s">
        <v>23</v>
      </c>
      <c r="Y2431" s="5">
        <v>20193</v>
      </c>
      <c r="Z2431" s="5" t="s">
        <v>4009</v>
      </c>
      <c r="AA2431" s="5">
        <f>IF(ActividadesCom[[#This Row],[NIVEL 4]]&lt;&gt;0,VLOOKUP(ActividadesCom[[#This Row],[NIVEL 4]],Catálogo!A:B,2,FALSE),"")</f>
        <v>3</v>
      </c>
      <c r="AB2431" s="5">
        <v>1</v>
      </c>
      <c r="AC2431" s="6" t="s">
        <v>23</v>
      </c>
      <c r="AD2431" s="5">
        <v>20183</v>
      </c>
      <c r="AE2431" s="5" t="s">
        <v>4008</v>
      </c>
      <c r="AF2431" s="5">
        <f>IF(ActividadesCom[[#This Row],[NIVEL 5]]&lt;&gt;0,VLOOKUP(ActividadesCom[[#This Row],[NIVEL 5]],Catálogo!A:B,2,FALSE),"")</f>
        <v>4</v>
      </c>
      <c r="AG2431" s="5">
        <v>1</v>
      </c>
      <c r="AH2431" s="2"/>
      <c r="AI2431" s="2"/>
    </row>
    <row r="2432" spans="1:35" ht="30" hidden="1" customHeight="1" x14ac:dyDescent="0.25">
      <c r="A2432" s="7">
        <v>18470394</v>
      </c>
      <c r="B2432" s="97" t="str">
        <f>VLOOKUP(ActividadesCom[[#This Row],[NO. DE CONTROL]],'LISTADO ESTUDIANTES'!A:C,3,FALSE)</f>
        <v>COCOM GONGORA JORGE EULICES</v>
      </c>
      <c r="C2432" s="97" t="str">
        <f>VLOOKUP(ActividadesCom[[#This Row],[NO. DE CONTROL]],'LISTADO ESTUDIANTES'!A:B,2,FALSE)</f>
        <v>INGENIERIA EN ADMINISTRACION</v>
      </c>
      <c r="D2432" s="18" t="str">
        <f>VLOOKUP(ActividadesCom[[#This Row],[NO. DE CONTROL]],'LISTADO ESTUDIANTES'!A:D,4,FALSE)</f>
        <v>BAJA</v>
      </c>
      <c r="E2432" s="5">
        <f>SUM(ActividadesCom[[#This Row],[CRÉD. 1]],ActividadesCom[[#This Row],[CRÉD. 2]],ActividadesCom[[#This Row],[CRÉD. 3]],ActividadesCom[[#This Row],[CRÉD. 4]],ActividadesCom[[#This Row],[CRÉD. 5]])</f>
        <v>0</v>
      </c>
      <c r="F2432" s="17" t="str">
        <f>IF(ActividadesCom[[#This Row],[ÚLTIMO SEMESTRE CON CRÉDITOS]]&gt;0,ROUND(AVERAGE(ActividadesCom[[#This Row],[VALOR NIVEL 5]],ActividadesCom[[#This Row],[VALOR NIVEL 4]],ActividadesCom[[#This Row],[VALOR NIVEL 3]],ActividadesCom[[#This Row],[VALOR NIVEL 2]],ActividadesCom[[#This Row],[VALOR NIVEL 1]]),0),"")</f>
        <v/>
      </c>
      <c r="G2432" s="5" t="str">
        <f>IF(ActividadesCom[[#This Row],[PROMEDIO]]="","",IF(ActividadesCom[[#This Row],[PROMEDIO]]&gt;=4,"EXCELENTE",IF(ActividadesCom[[#This Row],[PROMEDIO]]&gt;=3,"NOTABLE",IF(ActividadesCom[[#This Row],[PROMEDIO]]&gt;=2,"BUENO",IF(ActividadesCom[[#This Row],[PROMEDIO]]=1,"SUFICIENTE","")))))</f>
        <v/>
      </c>
      <c r="H2432" s="5">
        <f>MAX(ActividadesCom[[#This Row],[PERÍODO 1]],ActividadesCom[[#This Row],[PERÍODO 2]],ActividadesCom[[#This Row],[PERÍODO 3]],ActividadesCom[[#This Row],[PERÍODO 4]],ActividadesCom[[#This Row],[PERÍODO 5]])</f>
        <v>0</v>
      </c>
      <c r="I2432" s="6"/>
      <c r="J2432" s="5"/>
      <c r="K2432" s="5"/>
      <c r="L2432" s="5" t="str">
        <f>IF(ActividadesCom[[#This Row],[NIVEL 1]]&lt;&gt;0,VLOOKUP(ActividadesCom[[#This Row],[NIVEL 1]],Catálogo!A:B,2,FALSE),"")</f>
        <v/>
      </c>
      <c r="M2432" s="5"/>
      <c r="N2432" s="6"/>
      <c r="O2432" s="5"/>
      <c r="P2432" s="5"/>
      <c r="Q2432" s="5" t="str">
        <f>IF(ActividadesCom[[#This Row],[NIVEL 2]]&lt;&gt;0,VLOOKUP(ActividadesCom[[#This Row],[NIVEL 2]],Catálogo!A:B,2,FALSE),"")</f>
        <v/>
      </c>
      <c r="R2432" s="11"/>
      <c r="S2432" s="12"/>
      <c r="T2432" s="11"/>
      <c r="U2432" s="11"/>
      <c r="V2432" s="5" t="str">
        <f>IF(ActividadesCom[[#This Row],[NIVEL 3]]&lt;&gt;0,VLOOKUP(ActividadesCom[[#This Row],[NIVEL 3]],Catálogo!A:B,2,FALSE),"")</f>
        <v/>
      </c>
      <c r="W2432" s="11"/>
      <c r="X2432" s="6"/>
      <c r="Y2432" s="5"/>
      <c r="Z2432" s="5"/>
      <c r="AA2432" s="5" t="str">
        <f>IF(ActividadesCom[[#This Row],[NIVEL 4]]&lt;&gt;0,VLOOKUP(ActividadesCom[[#This Row],[NIVEL 4]],Catálogo!A:B,2,FALSE),"")</f>
        <v/>
      </c>
      <c r="AB2432" s="5"/>
      <c r="AC2432" s="6"/>
      <c r="AD2432" s="5"/>
      <c r="AE2432" s="5"/>
      <c r="AF2432" s="5" t="str">
        <f>IF(ActividadesCom[[#This Row],[NIVEL 5]]&lt;&gt;0,VLOOKUP(ActividadesCom[[#This Row],[NIVEL 5]],Catálogo!A:B,2,FALSE),"")</f>
        <v/>
      </c>
      <c r="AG2432" s="5"/>
      <c r="AH2432" s="2"/>
      <c r="AI2432" s="2"/>
    </row>
    <row r="2433" spans="1:35" ht="30" customHeight="1" x14ac:dyDescent="0.25">
      <c r="A2433" s="7">
        <v>18470395</v>
      </c>
      <c r="B2433" s="97" t="str">
        <f>VLOOKUP(ActividadesCom[[#This Row],[NO. DE CONTROL]],'LISTADO ESTUDIANTES'!A:C,3,FALSE)</f>
        <v>CU TUZ PABLO HUMBERTO</v>
      </c>
      <c r="C2433" s="134" t="str">
        <f>VLOOKUP(ActividadesCom[[#This Row],[NO. DE CONTROL]],'LISTADO ESTUDIANTES'!A:B,2,FALSE)</f>
        <v>INGENIERIA EN ADMINISTRACION</v>
      </c>
      <c r="D2433" s="135" t="str">
        <f>VLOOKUP(ActividadesCom[[#This Row],[NO. DE CONTROL]],'LISTADO ESTUDIANTES'!A:D,4,FALSE)</f>
        <v>ACTIVO(A)</v>
      </c>
      <c r="E2433" s="136">
        <f>SUM(ActividadesCom[[#This Row],[CRÉD. 1]],ActividadesCom[[#This Row],[CRÉD. 2]],ActividadesCom[[#This Row],[CRÉD. 3]],ActividadesCom[[#This Row],[CRÉD. 4]],ActividadesCom[[#This Row],[CRÉD. 5]])</f>
        <v>5</v>
      </c>
      <c r="F2433" s="137">
        <f>IF(ActividadesCom[[#This Row],[ÚLTIMO SEMESTRE CON CRÉDITOS]]&gt;0,ROUND(AVERAGE(ActividadesCom[[#This Row],[VALOR NIVEL 5]],ActividadesCom[[#This Row],[VALOR NIVEL 4]],ActividadesCom[[#This Row],[VALOR NIVEL 3]],ActividadesCom[[#This Row],[VALOR NIVEL 2]],ActividadesCom[[#This Row],[VALOR NIVEL 1]]),0),"")</f>
        <v>2</v>
      </c>
      <c r="G2433" s="5" t="str">
        <f>IF(ActividadesCom[[#This Row],[PROMEDIO]]="","",IF(ActividadesCom[[#This Row],[PROMEDIO]]&gt;=4,"EXCELENTE",IF(ActividadesCom[[#This Row],[PROMEDIO]]&gt;=3,"NOTABLE",IF(ActividadesCom[[#This Row],[PROMEDIO]]&gt;=2,"BUENO",IF(ActividadesCom[[#This Row],[PROMEDIO]]=1,"SUFICIENTE","")))))</f>
        <v>BUENO</v>
      </c>
      <c r="H2433" s="5">
        <f>MAX(ActividadesCom[[#This Row],[PERÍODO 1]],ActividadesCom[[#This Row],[PERÍODO 2]],ActividadesCom[[#This Row],[PERÍODO 3]],ActividadesCom[[#This Row],[PERÍODO 4]],ActividadesCom[[#This Row],[PERÍODO 5]])</f>
        <v>20211</v>
      </c>
      <c r="I2433" s="6" t="s">
        <v>461</v>
      </c>
      <c r="J2433" s="5">
        <v>20183</v>
      </c>
      <c r="K2433" s="5" t="s">
        <v>4010</v>
      </c>
      <c r="L2433" s="5">
        <f>IF(ActividadesCom[[#This Row],[NIVEL 1]]&lt;&gt;0,VLOOKUP(ActividadesCom[[#This Row],[NIVEL 1]],Catálogo!A:B,2,FALSE),"")</f>
        <v>2</v>
      </c>
      <c r="M2433" s="5">
        <v>1</v>
      </c>
      <c r="N2433" s="6" t="s">
        <v>4532</v>
      </c>
      <c r="O2433" s="5">
        <v>20211</v>
      </c>
      <c r="P2433" s="5" t="s">
        <v>4011</v>
      </c>
      <c r="Q2433" s="5">
        <f>IF(ActividadesCom[[#This Row],[NIVEL 2]]&lt;&gt;0,VLOOKUP(ActividadesCom[[#This Row],[NIVEL 2]],Catálogo!A:B,2,FALSE),"")</f>
        <v>1</v>
      </c>
      <c r="R2433" s="11">
        <v>1</v>
      </c>
      <c r="S2433" s="12" t="s">
        <v>523</v>
      </c>
      <c r="T2433" s="11">
        <v>20211</v>
      </c>
      <c r="U2433" s="11" t="s">
        <v>4008</v>
      </c>
      <c r="V2433" s="5">
        <f>IF(ActividadesCom[[#This Row],[NIVEL 3]]&lt;&gt;0,VLOOKUP(ActividadesCom[[#This Row],[NIVEL 3]],Catálogo!A:B,2,FALSE),"")</f>
        <v>4</v>
      </c>
      <c r="W2433" s="11">
        <v>1</v>
      </c>
      <c r="X2433" s="6" t="s">
        <v>23</v>
      </c>
      <c r="Y2433" s="5">
        <v>20203</v>
      </c>
      <c r="Z2433" s="5" t="s">
        <v>4009</v>
      </c>
      <c r="AA2433" s="5">
        <f>IF(ActividadesCom[[#This Row],[NIVEL 4]]&lt;&gt;0,VLOOKUP(ActividadesCom[[#This Row],[NIVEL 4]],Catálogo!A:B,2,FALSE),"")</f>
        <v>3</v>
      </c>
      <c r="AB2433" s="5">
        <v>1</v>
      </c>
      <c r="AC2433" s="6" t="s">
        <v>523</v>
      </c>
      <c r="AD2433" s="5">
        <v>20183</v>
      </c>
      <c r="AE2433" s="5" t="s">
        <v>4010</v>
      </c>
      <c r="AF2433" s="5">
        <f>IF(ActividadesCom[[#This Row],[NIVEL 5]]&lt;&gt;0,VLOOKUP(ActividadesCom[[#This Row],[NIVEL 5]],Catálogo!A:B,2,FALSE),"")</f>
        <v>2</v>
      </c>
      <c r="AG2433" s="5">
        <v>1</v>
      </c>
      <c r="AH2433" s="2"/>
      <c r="AI2433" s="2"/>
    </row>
    <row r="2434" spans="1:35" ht="30" hidden="1" customHeight="1" x14ac:dyDescent="0.25">
      <c r="A2434" s="7">
        <v>18470396</v>
      </c>
      <c r="B2434" s="97" t="str">
        <f>VLOOKUP(ActividadesCom[[#This Row],[NO. DE CONTROL]],'LISTADO ESTUDIANTES'!A:C,3,FALSE)</f>
        <v>KU GARRIDO RICARDO ANTONIO</v>
      </c>
      <c r="C2434" s="97" t="str">
        <f>VLOOKUP(ActividadesCom[[#This Row],[NO. DE CONTROL]],'LISTADO ESTUDIANTES'!A:B,2,FALSE)</f>
        <v>INGENIERIA EN ADMINISTRACION</v>
      </c>
      <c r="D2434" s="18" t="str">
        <f>VLOOKUP(ActividadesCom[[#This Row],[NO. DE CONTROL]],'LISTADO ESTUDIANTES'!A:D,4,FALSE)</f>
        <v>BAJA</v>
      </c>
      <c r="E2434" s="5">
        <f>SUM(ActividadesCom[[#This Row],[CRÉD. 1]],ActividadesCom[[#This Row],[CRÉD. 2]],ActividadesCom[[#This Row],[CRÉD. 3]],ActividadesCom[[#This Row],[CRÉD. 4]],ActividadesCom[[#This Row],[CRÉD. 5]])</f>
        <v>0</v>
      </c>
      <c r="F2434" s="17" t="str">
        <f>IF(ActividadesCom[[#This Row],[ÚLTIMO SEMESTRE CON CRÉDITOS]]&gt;0,ROUND(AVERAGE(ActividadesCom[[#This Row],[VALOR NIVEL 5]],ActividadesCom[[#This Row],[VALOR NIVEL 4]],ActividadesCom[[#This Row],[VALOR NIVEL 3]],ActividadesCom[[#This Row],[VALOR NIVEL 2]],ActividadesCom[[#This Row],[VALOR NIVEL 1]]),0),"")</f>
        <v/>
      </c>
      <c r="G2434" s="5" t="str">
        <f>IF(ActividadesCom[[#This Row],[PROMEDIO]]="","",IF(ActividadesCom[[#This Row],[PROMEDIO]]&gt;=4,"EXCELENTE",IF(ActividadesCom[[#This Row],[PROMEDIO]]&gt;=3,"NOTABLE",IF(ActividadesCom[[#This Row],[PROMEDIO]]&gt;=2,"BUENO",IF(ActividadesCom[[#This Row],[PROMEDIO]]=1,"SUFICIENTE","")))))</f>
        <v/>
      </c>
      <c r="H2434" s="5">
        <f>MAX(ActividadesCom[[#This Row],[PERÍODO 1]],ActividadesCom[[#This Row],[PERÍODO 2]],ActividadesCom[[#This Row],[PERÍODO 3]],ActividadesCom[[#This Row],[PERÍODO 4]],ActividadesCom[[#This Row],[PERÍODO 5]])</f>
        <v>0</v>
      </c>
      <c r="I2434" s="6"/>
      <c r="J2434" s="5"/>
      <c r="K2434" s="5"/>
      <c r="L2434" s="5" t="str">
        <f>IF(ActividadesCom[[#This Row],[NIVEL 1]]&lt;&gt;0,VLOOKUP(ActividadesCom[[#This Row],[NIVEL 1]],Catálogo!A:B,2,FALSE),"")</f>
        <v/>
      </c>
      <c r="M2434" s="5"/>
      <c r="N2434" s="6"/>
      <c r="O2434" s="5"/>
      <c r="P2434" s="5"/>
      <c r="Q2434" s="5" t="str">
        <f>IF(ActividadesCom[[#This Row],[NIVEL 2]]&lt;&gt;0,VLOOKUP(ActividadesCom[[#This Row],[NIVEL 2]],Catálogo!A:B,2,FALSE),"")</f>
        <v/>
      </c>
      <c r="R2434" s="14"/>
      <c r="S2434" s="28"/>
      <c r="T2434" s="14"/>
      <c r="U2434" s="14"/>
      <c r="V2434" s="5" t="str">
        <f>IF(ActividadesCom[[#This Row],[NIVEL 3]]&lt;&gt;0,VLOOKUP(ActividadesCom[[#This Row],[NIVEL 3]],Catálogo!A:B,2,FALSE),"")</f>
        <v/>
      </c>
      <c r="W2434" s="14"/>
      <c r="X2434" s="6"/>
      <c r="Y2434" s="5"/>
      <c r="Z2434" s="5"/>
      <c r="AA2434" s="5" t="str">
        <f>IF(ActividadesCom[[#This Row],[NIVEL 4]]&lt;&gt;0,VLOOKUP(ActividadesCom[[#This Row],[NIVEL 4]],Catálogo!A:B,2,FALSE),"")</f>
        <v/>
      </c>
      <c r="AB2434" s="5"/>
      <c r="AC2434" s="6"/>
      <c r="AD2434" s="5"/>
      <c r="AE2434" s="5"/>
      <c r="AF2434" s="5" t="str">
        <f>IF(ActividadesCom[[#This Row],[NIVEL 5]]&lt;&gt;0,VLOOKUP(ActividadesCom[[#This Row],[NIVEL 5]],Catálogo!A:B,2,FALSE),"")</f>
        <v/>
      </c>
      <c r="AG2434" s="5"/>
      <c r="AH2434" s="2"/>
      <c r="AI2434" s="2"/>
    </row>
    <row r="2435" spans="1:35" ht="30" customHeight="1" x14ac:dyDescent="0.25">
      <c r="A2435" s="7">
        <v>18470397</v>
      </c>
      <c r="B2435" s="97" t="str">
        <f>VLOOKUP(ActividadesCom[[#This Row],[NO. DE CONTROL]],'LISTADO ESTUDIANTES'!A:C,3,FALSE)</f>
        <v>MAAS DZIB JOEL FRANCISCO</v>
      </c>
      <c r="C2435" s="97" t="str">
        <f>VLOOKUP(ActividadesCom[[#This Row],[NO. DE CONTROL]],'LISTADO ESTUDIANTES'!A:B,2,FALSE)</f>
        <v>INGENIERIA QUIMICA</v>
      </c>
      <c r="D2435" s="18" t="str">
        <f>VLOOKUP(ActividadesCom[[#This Row],[NO. DE CONTROL]],'LISTADO ESTUDIANTES'!A:D,4,FALSE)</f>
        <v>ACTIVO(A)</v>
      </c>
      <c r="E2435" s="5">
        <f>SUM(ActividadesCom[[#This Row],[CRÉD. 1]],ActividadesCom[[#This Row],[CRÉD. 2]],ActividadesCom[[#This Row],[CRÉD. 3]],ActividadesCom[[#This Row],[CRÉD. 4]],ActividadesCom[[#This Row],[CRÉD. 5]])</f>
        <v>5</v>
      </c>
      <c r="F2435" s="17">
        <f>IF(ActividadesCom[[#This Row],[ÚLTIMO SEMESTRE CON CRÉDITOS]]&gt;0,ROUND(AVERAGE(ActividadesCom[[#This Row],[VALOR NIVEL 5]],ActividadesCom[[#This Row],[VALOR NIVEL 4]],ActividadesCom[[#This Row],[VALOR NIVEL 3]],ActividadesCom[[#This Row],[VALOR NIVEL 2]],ActividadesCom[[#This Row],[VALOR NIVEL 1]]),0),"")</f>
        <v>3</v>
      </c>
      <c r="G2435" s="5" t="str">
        <f>IF(ActividadesCom[[#This Row],[PROMEDIO]]="","",IF(ActividadesCom[[#This Row],[PROMEDIO]]&gt;=4,"EXCELENTE",IF(ActividadesCom[[#This Row],[PROMEDIO]]&gt;=3,"NOTABLE",IF(ActividadesCom[[#This Row],[PROMEDIO]]&gt;=2,"BUENO",IF(ActividadesCom[[#This Row],[PROMEDIO]]=1,"SUFICIENTE","")))))</f>
        <v>NOTABLE</v>
      </c>
      <c r="H2435" s="5">
        <f>MAX(ActividadesCom[[#This Row],[PERÍODO 1]],ActividadesCom[[#This Row],[PERÍODO 2]],ActividadesCom[[#This Row],[PERÍODO 3]],ActividadesCom[[#This Row],[PERÍODO 4]],ActividadesCom[[#This Row],[PERÍODO 5]])</f>
        <v>20211</v>
      </c>
      <c r="I2435" s="6" t="s">
        <v>4102</v>
      </c>
      <c r="J2435" s="5">
        <v>20203</v>
      </c>
      <c r="K2435" s="5" t="s">
        <v>4010</v>
      </c>
      <c r="L2435" s="5">
        <f>IF(ActividadesCom[[#This Row],[NIVEL 1]]&lt;&gt;0,VLOOKUP(ActividadesCom[[#This Row],[NIVEL 1]],Catálogo!A:B,2,FALSE),"")</f>
        <v>2</v>
      </c>
      <c r="M2435" s="5">
        <v>1</v>
      </c>
      <c r="N2435" s="6" t="s">
        <v>4407</v>
      </c>
      <c r="O2435" s="5">
        <v>20203</v>
      </c>
      <c r="P2435" s="5" t="s">
        <v>4008</v>
      </c>
      <c r="Q2435" s="5">
        <f>IF(ActividadesCom[[#This Row],[NIVEL 2]]&lt;&gt;0,VLOOKUP(ActividadesCom[[#This Row],[NIVEL 2]],Catálogo!A:B,2,FALSE),"")</f>
        <v>4</v>
      </c>
      <c r="R2435" s="5">
        <v>1</v>
      </c>
      <c r="S2435" s="6" t="s">
        <v>4411</v>
      </c>
      <c r="T2435" s="5">
        <v>20211</v>
      </c>
      <c r="U2435" s="5" t="s">
        <v>4008</v>
      </c>
      <c r="V2435" s="5">
        <f>IF(ActividadesCom[[#This Row],[NIVEL 3]]&lt;&gt;0,VLOOKUP(ActividadesCom[[#This Row],[NIVEL 3]],Catálogo!A:B,2,FALSE),"")</f>
        <v>4</v>
      </c>
      <c r="W2435" s="5">
        <v>1</v>
      </c>
      <c r="X2435" s="6" t="s">
        <v>4280</v>
      </c>
      <c r="Y2435" s="5">
        <v>20211</v>
      </c>
      <c r="Z2435" s="5" t="s">
        <v>4009</v>
      </c>
      <c r="AA2435" s="5">
        <f>IF(ActividadesCom[[#This Row],[NIVEL 4]]&lt;&gt;0,VLOOKUP(ActividadesCom[[#This Row],[NIVEL 4]],Catálogo!A:B,2,FALSE),"")</f>
        <v>3</v>
      </c>
      <c r="AB2435" s="5">
        <v>1</v>
      </c>
      <c r="AC2435" s="6" t="s">
        <v>11</v>
      </c>
      <c r="AD2435" s="5">
        <v>20191</v>
      </c>
      <c r="AE2435" s="5" t="s">
        <v>4010</v>
      </c>
      <c r="AF2435" s="5">
        <f>IF(ActividadesCom[[#This Row],[NIVEL 5]]&lt;&gt;0,VLOOKUP(ActividadesCom[[#This Row],[NIVEL 5]],Catálogo!A:B,2,FALSE),"")</f>
        <v>2</v>
      </c>
      <c r="AG2435" s="5">
        <v>1</v>
      </c>
      <c r="AH2435" s="2"/>
      <c r="AI2435" s="2"/>
    </row>
    <row r="2436" spans="1:35" ht="30" hidden="1" customHeight="1" x14ac:dyDescent="0.25">
      <c r="A2436" s="7">
        <v>18470398</v>
      </c>
      <c r="B2436" s="97" t="str">
        <f>VLOOKUP(ActividadesCom[[#This Row],[NO. DE CONTROL]],'LISTADO ESTUDIANTES'!A:C,3,FALSE)</f>
        <v>FELIX VAZQUEZ MIGUEL AGUSTIN</v>
      </c>
      <c r="C2436" s="97" t="str">
        <f>VLOOKUP(ActividadesCom[[#This Row],[NO. DE CONTROL]],'LISTADO ESTUDIANTES'!A:B,2,FALSE)</f>
        <v>INGENIERIA EN SISTEMAS COMPUTACIONALES</v>
      </c>
      <c r="D2436" s="18" t="str">
        <f>VLOOKUP(ActividadesCom[[#This Row],[NO. DE CONTROL]],'LISTADO ESTUDIANTES'!A:D,4,FALSE)</f>
        <v>BAJA</v>
      </c>
      <c r="E2436" s="5">
        <f>SUM(ActividadesCom[[#This Row],[CRÉD. 1]],ActividadesCom[[#This Row],[CRÉD. 2]],ActividadesCom[[#This Row],[CRÉD. 3]],ActividadesCom[[#This Row],[CRÉD. 4]],ActividadesCom[[#This Row],[CRÉD. 5]])</f>
        <v>1</v>
      </c>
      <c r="F2436" s="17">
        <f>IF(ActividadesCom[[#This Row],[ÚLTIMO SEMESTRE CON CRÉDITOS]]&gt;0,ROUND(AVERAGE(ActividadesCom[[#This Row],[VALOR NIVEL 5]],ActividadesCom[[#This Row],[VALOR NIVEL 4]],ActividadesCom[[#This Row],[VALOR NIVEL 3]],ActividadesCom[[#This Row],[VALOR NIVEL 2]],ActividadesCom[[#This Row],[VALOR NIVEL 1]]),0),"")</f>
        <v>3</v>
      </c>
      <c r="G2436" s="5" t="str">
        <f>IF(ActividadesCom[[#This Row],[PROMEDIO]]="","",IF(ActividadesCom[[#This Row],[PROMEDIO]]&gt;=4,"EXCELENTE",IF(ActividadesCom[[#This Row],[PROMEDIO]]&gt;=3,"NOTABLE",IF(ActividadesCom[[#This Row],[PROMEDIO]]&gt;=2,"BUENO",IF(ActividadesCom[[#This Row],[PROMEDIO]]=1,"SUFICIENTE","")))))</f>
        <v>NOTABLE</v>
      </c>
      <c r="H2436" s="5">
        <f>MAX(ActividadesCom[[#This Row],[PERÍODO 1]],ActividadesCom[[#This Row],[PERÍODO 2]],ActividadesCom[[#This Row],[PERÍODO 3]],ActividadesCom[[#This Row],[PERÍODO 4]],ActividadesCom[[#This Row],[PERÍODO 5]])</f>
        <v>20183</v>
      </c>
      <c r="I2436" s="6"/>
      <c r="J2436" s="5"/>
      <c r="K2436" s="5"/>
      <c r="L2436" s="5" t="str">
        <f>IF(ActividadesCom[[#This Row],[NIVEL 1]]&lt;&gt;0,VLOOKUP(ActividadesCom[[#This Row],[NIVEL 1]],Catálogo!A:B,2,FALSE),"")</f>
        <v/>
      </c>
      <c r="M2436" s="5"/>
      <c r="N2436" s="6"/>
      <c r="O2436" s="5"/>
      <c r="P2436" s="5"/>
      <c r="Q2436" s="5" t="str">
        <f>IF(ActividadesCom[[#This Row],[NIVEL 2]]&lt;&gt;0,VLOOKUP(ActividadesCom[[#This Row],[NIVEL 2]],Catálogo!A:B,2,FALSE),"")</f>
        <v/>
      </c>
      <c r="R2436" s="5"/>
      <c r="S2436" s="6"/>
      <c r="T2436" s="5"/>
      <c r="U2436" s="5"/>
      <c r="V2436" s="5" t="str">
        <f>IF(ActividadesCom[[#This Row],[NIVEL 3]]&lt;&gt;0,VLOOKUP(ActividadesCom[[#This Row],[NIVEL 3]],Catálogo!A:B,2,FALSE),"")</f>
        <v/>
      </c>
      <c r="W2436" s="5"/>
      <c r="X2436" s="6"/>
      <c r="Y2436" s="5"/>
      <c r="Z2436" s="5"/>
      <c r="AA2436" s="5" t="str">
        <f>IF(ActividadesCom[[#This Row],[NIVEL 4]]&lt;&gt;0,VLOOKUP(ActividadesCom[[#This Row],[NIVEL 4]],Catálogo!A:B,2,FALSE),"")</f>
        <v/>
      </c>
      <c r="AB2436" s="5"/>
      <c r="AC2436" s="6" t="s">
        <v>133</v>
      </c>
      <c r="AD2436" s="5">
        <v>20183</v>
      </c>
      <c r="AE2436" s="5" t="s">
        <v>4009</v>
      </c>
      <c r="AF2436" s="5">
        <f>IF(ActividadesCom[[#This Row],[NIVEL 5]]&lt;&gt;0,VLOOKUP(ActividadesCom[[#This Row],[NIVEL 5]],Catálogo!A:B,2,FALSE),"")</f>
        <v>3</v>
      </c>
      <c r="AG2436" s="5">
        <v>1</v>
      </c>
      <c r="AH2436" s="2"/>
      <c r="AI2436" s="2"/>
    </row>
    <row r="2437" spans="1:35" ht="30" customHeight="1" x14ac:dyDescent="0.25">
      <c r="A2437" s="7">
        <v>18470399</v>
      </c>
      <c r="B2437" s="97" t="str">
        <f>VLOOKUP(ActividadesCom[[#This Row],[NO. DE CONTROL]],'LISTADO ESTUDIANTES'!A:C,3,FALSE)</f>
        <v>GALMICHE DE LA CRUZ MANOLO ADRIAN</v>
      </c>
      <c r="C2437" s="97" t="str">
        <f>VLOOKUP(ActividadesCom[[#This Row],[NO. DE CONTROL]],'LISTADO ESTUDIANTES'!A:B,2,FALSE)</f>
        <v>INGENIERIA CIVIL</v>
      </c>
      <c r="D2437" s="18" t="str">
        <f>VLOOKUP(ActividadesCom[[#This Row],[NO. DE CONTROL]],'LISTADO ESTUDIANTES'!A:D,4,FALSE)</f>
        <v>ACTIVO(A)</v>
      </c>
      <c r="E2437" s="5">
        <f>SUM(ActividadesCom[[#This Row],[CRÉD. 1]],ActividadesCom[[#This Row],[CRÉD. 2]],ActividadesCom[[#This Row],[CRÉD. 3]],ActividadesCom[[#This Row],[CRÉD. 4]],ActividadesCom[[#This Row],[CRÉD. 5]])</f>
        <v>2</v>
      </c>
      <c r="F2437" s="17">
        <f>IF(ActividadesCom[[#This Row],[ÚLTIMO SEMESTRE CON CRÉDITOS]]&gt;0,ROUND(AVERAGE(ActividadesCom[[#This Row],[VALOR NIVEL 5]],ActividadesCom[[#This Row],[VALOR NIVEL 4]],ActividadesCom[[#This Row],[VALOR NIVEL 3]],ActividadesCom[[#This Row],[VALOR NIVEL 2]],ActividadesCom[[#This Row],[VALOR NIVEL 1]]),0),"")</f>
        <v>4</v>
      </c>
      <c r="G2437" s="5" t="str">
        <f>IF(ActividadesCom[[#This Row],[PROMEDIO]]="","",IF(ActividadesCom[[#This Row],[PROMEDIO]]&gt;=4,"EXCELENTE",IF(ActividadesCom[[#This Row],[PROMEDIO]]&gt;=3,"NOTABLE",IF(ActividadesCom[[#This Row],[PROMEDIO]]&gt;=2,"BUENO",IF(ActividadesCom[[#This Row],[PROMEDIO]]=1,"SUFICIENTE","")))))</f>
        <v>EXCELENTE</v>
      </c>
      <c r="H2437" s="5">
        <f>MAX(ActividadesCom[[#This Row],[PERÍODO 1]],ActividadesCom[[#This Row],[PERÍODO 2]],ActividadesCom[[#This Row],[PERÍODO 3]],ActividadesCom[[#This Row],[PERÍODO 4]],ActividadesCom[[#This Row],[PERÍODO 5]])</f>
        <v>20193</v>
      </c>
      <c r="I2437" s="6"/>
      <c r="J2437" s="5"/>
      <c r="K2437" s="5"/>
      <c r="L2437" s="5" t="str">
        <f>IF(ActividadesCom[[#This Row],[NIVEL 1]]&lt;&gt;0,VLOOKUP(ActividadesCom[[#This Row],[NIVEL 1]],Catálogo!A:B,2,FALSE),"")</f>
        <v/>
      </c>
      <c r="M2437" s="5"/>
      <c r="N2437" s="6"/>
      <c r="O2437" s="5"/>
      <c r="P2437" s="5"/>
      <c r="Q2437" s="5" t="str">
        <f>IF(ActividadesCom[[#This Row],[NIVEL 2]]&lt;&gt;0,VLOOKUP(ActividadesCom[[#This Row],[NIVEL 2]],Catálogo!A:B,2,FALSE),"")</f>
        <v/>
      </c>
      <c r="R2437" s="14"/>
      <c r="S2437" s="28"/>
      <c r="T2437" s="14"/>
      <c r="U2437" s="14"/>
      <c r="V2437" s="5" t="str">
        <f>IF(ActividadesCom[[#This Row],[NIVEL 3]]&lt;&gt;0,VLOOKUP(ActividadesCom[[#This Row],[NIVEL 3]],Catálogo!A:B,2,FALSE),"")</f>
        <v/>
      </c>
      <c r="W2437" s="14"/>
      <c r="X2437" s="6" t="s">
        <v>25</v>
      </c>
      <c r="Y2437" s="5">
        <v>20193</v>
      </c>
      <c r="Z2437" s="5" t="s">
        <v>4008</v>
      </c>
      <c r="AA2437" s="5">
        <f>IF(ActividadesCom[[#This Row],[NIVEL 4]]&lt;&gt;0,VLOOKUP(ActividadesCom[[#This Row],[NIVEL 4]],Catálogo!A:B,2,FALSE),"")</f>
        <v>4</v>
      </c>
      <c r="AB2437" s="5">
        <v>1</v>
      </c>
      <c r="AC2437" s="6" t="s">
        <v>31</v>
      </c>
      <c r="AD2437" s="5">
        <v>20183</v>
      </c>
      <c r="AE2437" s="5" t="s">
        <v>4009</v>
      </c>
      <c r="AF2437" s="5">
        <f>IF(ActividadesCom[[#This Row],[NIVEL 5]]&lt;&gt;0,VLOOKUP(ActividadesCom[[#This Row],[NIVEL 5]],Catálogo!A:B,2,FALSE),"")</f>
        <v>3</v>
      </c>
      <c r="AG2437" s="5">
        <v>1</v>
      </c>
      <c r="AH2437" s="2"/>
      <c r="AI2437" s="2"/>
    </row>
    <row r="2438" spans="1:35" ht="30" hidden="1" customHeight="1" x14ac:dyDescent="0.25">
      <c r="A2438" s="7">
        <v>18470400</v>
      </c>
      <c r="B2438" s="97" t="str">
        <f>VLOOKUP(ActividadesCom[[#This Row],[NO. DE CONTROL]],'LISTADO ESTUDIANTES'!A:C,3,FALSE)</f>
        <v>KU MENA ABRAHAM ABINADAB</v>
      </c>
      <c r="C2438" s="97" t="str">
        <f>VLOOKUP(ActividadesCom[[#This Row],[NO. DE CONTROL]],'LISTADO ESTUDIANTES'!A:B,2,FALSE)</f>
        <v>INGENIERIA MECANICA</v>
      </c>
      <c r="D2438" s="18" t="str">
        <f>VLOOKUP(ActividadesCom[[#This Row],[NO. DE CONTROL]],'LISTADO ESTUDIANTES'!A:D,4,FALSE)</f>
        <v>BAJA</v>
      </c>
      <c r="E2438" s="5">
        <f>SUM(ActividadesCom[[#This Row],[CRÉD. 1]],ActividadesCom[[#This Row],[CRÉD. 2]],ActividadesCom[[#This Row],[CRÉD. 3]],ActividadesCom[[#This Row],[CRÉD. 4]],ActividadesCom[[#This Row],[CRÉD. 5]])</f>
        <v>2</v>
      </c>
      <c r="F2438" s="17">
        <f>IF(ActividadesCom[[#This Row],[ÚLTIMO SEMESTRE CON CRÉDITOS]]&gt;0,ROUND(AVERAGE(ActividadesCom[[#This Row],[VALOR NIVEL 5]],ActividadesCom[[#This Row],[VALOR NIVEL 4]],ActividadesCom[[#This Row],[VALOR NIVEL 3]],ActividadesCom[[#This Row],[VALOR NIVEL 2]],ActividadesCom[[#This Row],[VALOR NIVEL 1]]),0),"")</f>
        <v>3</v>
      </c>
      <c r="G2438" s="5" t="str">
        <f>IF(ActividadesCom[[#This Row],[PROMEDIO]]="","",IF(ActividadesCom[[#This Row],[PROMEDIO]]&gt;=4,"EXCELENTE",IF(ActividadesCom[[#This Row],[PROMEDIO]]&gt;=3,"NOTABLE",IF(ActividadesCom[[#This Row],[PROMEDIO]]&gt;=2,"BUENO",IF(ActividadesCom[[#This Row],[PROMEDIO]]=1,"SUFICIENTE","")))))</f>
        <v>NOTABLE</v>
      </c>
      <c r="H2438" s="5">
        <f>MAX(ActividadesCom[[#This Row],[PERÍODO 1]],ActividadesCom[[#This Row],[PERÍODO 2]],ActividadesCom[[#This Row],[PERÍODO 3]],ActividadesCom[[#This Row],[PERÍODO 4]],ActividadesCom[[#This Row],[PERÍODO 5]])</f>
        <v>20201</v>
      </c>
      <c r="I2438" s="6"/>
      <c r="J2438" s="5"/>
      <c r="K2438" s="5"/>
      <c r="L2438" s="5" t="str">
        <f>IF(ActividadesCom[[#This Row],[NIVEL 1]]&lt;&gt;0,VLOOKUP(ActividadesCom[[#This Row],[NIVEL 1]],Catálogo!A:B,2,FALSE),"")</f>
        <v/>
      </c>
      <c r="M2438" s="5"/>
      <c r="N2438" s="6"/>
      <c r="O2438" s="5"/>
      <c r="P2438" s="5"/>
      <c r="Q2438" s="5" t="str">
        <f>IF(ActividadesCom[[#This Row],[NIVEL 2]]&lt;&gt;0,VLOOKUP(ActividadesCom[[#This Row],[NIVEL 2]],Catálogo!A:B,2,FALSE),"")</f>
        <v/>
      </c>
      <c r="R2438" s="5"/>
      <c r="S2438" s="6"/>
      <c r="T2438" s="5"/>
      <c r="U2438" s="5"/>
      <c r="V2438" s="5" t="str">
        <f>IF(ActividadesCom[[#This Row],[NIVEL 3]]&lt;&gt;0,VLOOKUP(ActividadesCom[[#This Row],[NIVEL 3]],Catálogo!A:B,2,FALSE),"")</f>
        <v/>
      </c>
      <c r="W2438" s="5"/>
      <c r="X2438" s="6" t="s">
        <v>3003</v>
      </c>
      <c r="Y2438" s="5">
        <v>20201</v>
      </c>
      <c r="Z2438" s="5" t="s">
        <v>4010</v>
      </c>
      <c r="AA2438" s="5">
        <f>IF(ActividadesCom[[#This Row],[NIVEL 4]]&lt;&gt;0,VLOOKUP(ActividadesCom[[#This Row],[NIVEL 4]],Catálogo!A:B,2,FALSE),"")</f>
        <v>2</v>
      </c>
      <c r="AB2438" s="5">
        <v>1</v>
      </c>
      <c r="AC2438" s="6" t="s">
        <v>133</v>
      </c>
      <c r="AD2438" s="5">
        <v>20183</v>
      </c>
      <c r="AE2438" s="5" t="s">
        <v>4009</v>
      </c>
      <c r="AF2438" s="5">
        <f>IF(ActividadesCom[[#This Row],[NIVEL 5]]&lt;&gt;0,VLOOKUP(ActividadesCom[[#This Row],[NIVEL 5]],Catálogo!A:B,2,FALSE),"")</f>
        <v>3</v>
      </c>
      <c r="AG2438" s="5">
        <v>1</v>
      </c>
      <c r="AH2438" s="2"/>
      <c r="AI2438" s="2"/>
    </row>
    <row r="2439" spans="1:35" ht="30" hidden="1" customHeight="1" x14ac:dyDescent="0.25">
      <c r="A2439" s="7">
        <v>18470401</v>
      </c>
      <c r="B2439" s="97" t="str">
        <f>VLOOKUP(ActividadesCom[[#This Row],[NO. DE CONTROL]],'LISTADO ESTUDIANTES'!A:C,3,FALSE)</f>
        <v>CHIQUINI SANCHEZ PAOLA GUADALUPE</v>
      </c>
      <c r="C2439" s="97" t="str">
        <f>VLOOKUP(ActividadesCom[[#This Row],[NO. DE CONTROL]],'LISTADO ESTUDIANTES'!A:B,2,FALSE)</f>
        <v>INGENIERIA EN ADMINISTRACION</v>
      </c>
      <c r="D2439" s="18" t="str">
        <f>VLOOKUP(ActividadesCom[[#This Row],[NO. DE CONTROL]],'LISTADO ESTUDIANTES'!A:D,4,FALSE)</f>
        <v>BAJA</v>
      </c>
      <c r="E2439" s="5">
        <f>SUM(ActividadesCom[[#This Row],[CRÉD. 1]],ActividadesCom[[#This Row],[CRÉD. 2]],ActividadesCom[[#This Row],[CRÉD. 3]],ActividadesCom[[#This Row],[CRÉD. 4]],ActividadesCom[[#This Row],[CRÉD. 5]])</f>
        <v>0</v>
      </c>
      <c r="F2439" s="17" t="str">
        <f>IF(ActividadesCom[[#This Row],[ÚLTIMO SEMESTRE CON CRÉDITOS]]&gt;0,ROUND(AVERAGE(ActividadesCom[[#This Row],[VALOR NIVEL 5]],ActividadesCom[[#This Row],[VALOR NIVEL 4]],ActividadesCom[[#This Row],[VALOR NIVEL 3]],ActividadesCom[[#This Row],[VALOR NIVEL 2]],ActividadesCom[[#This Row],[VALOR NIVEL 1]]),0),"")</f>
        <v/>
      </c>
      <c r="G2439" s="5" t="str">
        <f>IF(ActividadesCom[[#This Row],[PROMEDIO]]="","",IF(ActividadesCom[[#This Row],[PROMEDIO]]&gt;=4,"EXCELENTE",IF(ActividadesCom[[#This Row],[PROMEDIO]]&gt;=3,"NOTABLE",IF(ActividadesCom[[#This Row],[PROMEDIO]]&gt;=2,"BUENO",IF(ActividadesCom[[#This Row],[PROMEDIO]]=1,"SUFICIENTE","")))))</f>
        <v/>
      </c>
      <c r="H2439" s="5">
        <f>MAX(ActividadesCom[[#This Row],[PERÍODO 1]],ActividadesCom[[#This Row],[PERÍODO 2]],ActividadesCom[[#This Row],[PERÍODO 3]],ActividadesCom[[#This Row],[PERÍODO 4]],ActividadesCom[[#This Row],[PERÍODO 5]])</f>
        <v>0</v>
      </c>
      <c r="I2439" s="6"/>
      <c r="J2439" s="5"/>
      <c r="K2439" s="5"/>
      <c r="L2439" s="5" t="str">
        <f>IF(ActividadesCom[[#This Row],[NIVEL 1]]&lt;&gt;0,VLOOKUP(ActividadesCom[[#This Row],[NIVEL 1]],Catálogo!A:B,2,FALSE),"")</f>
        <v/>
      </c>
      <c r="M2439" s="5"/>
      <c r="N2439" s="6"/>
      <c r="O2439" s="5"/>
      <c r="P2439" s="5"/>
      <c r="Q2439" s="5" t="str">
        <f>IF(ActividadesCom[[#This Row],[NIVEL 2]]&lt;&gt;0,VLOOKUP(ActividadesCom[[#This Row],[NIVEL 2]],Catálogo!A:B,2,FALSE),"")</f>
        <v/>
      </c>
      <c r="R2439" s="11"/>
      <c r="S2439" s="12"/>
      <c r="T2439" s="11"/>
      <c r="U2439" s="11"/>
      <c r="V2439" s="5" t="str">
        <f>IF(ActividadesCom[[#This Row],[NIVEL 3]]&lt;&gt;0,VLOOKUP(ActividadesCom[[#This Row],[NIVEL 3]],Catálogo!A:B,2,FALSE),"")</f>
        <v/>
      </c>
      <c r="W2439" s="11"/>
      <c r="X2439" s="6"/>
      <c r="Y2439" s="5"/>
      <c r="Z2439" s="5"/>
      <c r="AA2439" s="5" t="str">
        <f>IF(ActividadesCom[[#This Row],[NIVEL 4]]&lt;&gt;0,VLOOKUP(ActividadesCom[[#This Row],[NIVEL 4]],Catálogo!A:B,2,FALSE),"")</f>
        <v/>
      </c>
      <c r="AB2439" s="5"/>
      <c r="AC2439" s="6"/>
      <c r="AD2439" s="5"/>
      <c r="AE2439" s="5"/>
      <c r="AF2439" s="5" t="str">
        <f>IF(ActividadesCom[[#This Row],[NIVEL 5]]&lt;&gt;0,VLOOKUP(ActividadesCom[[#This Row],[NIVEL 5]],Catálogo!A:B,2,FALSE),"")</f>
        <v/>
      </c>
      <c r="AG2439" s="5"/>
      <c r="AH2439" s="2"/>
      <c r="AI2439" s="2"/>
    </row>
    <row r="2440" spans="1:35" ht="30" hidden="1" customHeight="1" x14ac:dyDescent="0.25">
      <c r="A2440" s="7">
        <v>18470402</v>
      </c>
      <c r="B2440" s="97" t="str">
        <f>VLOOKUP(ActividadesCom[[#This Row],[NO. DE CONTROL]],'LISTADO ESTUDIANTES'!A:C,3,FALSE)</f>
        <v>AVILA PAREDES AZAREL</v>
      </c>
      <c r="C2440" s="97" t="str">
        <f>VLOOKUP(ActividadesCom[[#This Row],[NO. DE CONTROL]],'LISTADO ESTUDIANTES'!A:B,2,FALSE)</f>
        <v>INGENIERIA CIVIL</v>
      </c>
      <c r="D2440" s="18" t="str">
        <f>VLOOKUP(ActividadesCom[[#This Row],[NO. DE CONTROL]],'LISTADO ESTUDIANTES'!A:D,4,FALSE)</f>
        <v>BAJA</v>
      </c>
      <c r="E2440" s="5">
        <f>SUM(ActividadesCom[[#This Row],[CRÉD. 1]],ActividadesCom[[#This Row],[CRÉD. 2]],ActividadesCom[[#This Row],[CRÉD. 3]],ActividadesCom[[#This Row],[CRÉD. 4]],ActividadesCom[[#This Row],[CRÉD. 5]])</f>
        <v>0</v>
      </c>
      <c r="F2440" s="17" t="str">
        <f>IF(ActividadesCom[[#This Row],[ÚLTIMO SEMESTRE CON CRÉDITOS]]&gt;0,ROUND(AVERAGE(ActividadesCom[[#This Row],[VALOR NIVEL 5]],ActividadesCom[[#This Row],[VALOR NIVEL 4]],ActividadesCom[[#This Row],[VALOR NIVEL 3]],ActividadesCom[[#This Row],[VALOR NIVEL 2]],ActividadesCom[[#This Row],[VALOR NIVEL 1]]),0),"")</f>
        <v/>
      </c>
      <c r="G2440" s="5" t="str">
        <f>IF(ActividadesCom[[#This Row],[PROMEDIO]]="","",IF(ActividadesCom[[#This Row],[PROMEDIO]]&gt;=4,"EXCELENTE",IF(ActividadesCom[[#This Row],[PROMEDIO]]&gt;=3,"NOTABLE",IF(ActividadesCom[[#This Row],[PROMEDIO]]&gt;=2,"BUENO",IF(ActividadesCom[[#This Row],[PROMEDIO]]=1,"SUFICIENTE","")))))</f>
        <v/>
      </c>
      <c r="H2440" s="5">
        <f>MAX(ActividadesCom[[#This Row],[PERÍODO 1]],ActividadesCom[[#This Row],[PERÍODO 2]],ActividadesCom[[#This Row],[PERÍODO 3]],ActividadesCom[[#This Row],[PERÍODO 4]],ActividadesCom[[#This Row],[PERÍODO 5]])</f>
        <v>0</v>
      </c>
      <c r="I2440" s="6"/>
      <c r="J2440" s="5"/>
      <c r="K2440" s="5"/>
      <c r="L2440" s="5" t="str">
        <f>IF(ActividadesCom[[#This Row],[NIVEL 1]]&lt;&gt;0,VLOOKUP(ActividadesCom[[#This Row],[NIVEL 1]],Catálogo!A:B,2,FALSE),"")</f>
        <v/>
      </c>
      <c r="M2440" s="5"/>
      <c r="N2440" s="6"/>
      <c r="O2440" s="5"/>
      <c r="P2440" s="5"/>
      <c r="Q2440" s="5" t="str">
        <f>IF(ActividadesCom[[#This Row],[NIVEL 2]]&lt;&gt;0,VLOOKUP(ActividadesCom[[#This Row],[NIVEL 2]],Catálogo!A:B,2,FALSE),"")</f>
        <v/>
      </c>
      <c r="R2440" s="14"/>
      <c r="S2440" s="28"/>
      <c r="T2440" s="14"/>
      <c r="U2440" s="14"/>
      <c r="V2440" s="5" t="str">
        <f>IF(ActividadesCom[[#This Row],[NIVEL 3]]&lt;&gt;0,VLOOKUP(ActividadesCom[[#This Row],[NIVEL 3]],Catálogo!A:B,2,FALSE),"")</f>
        <v/>
      </c>
      <c r="W2440" s="14"/>
      <c r="X2440" s="6"/>
      <c r="Y2440" s="5"/>
      <c r="Z2440" s="5"/>
      <c r="AA2440" s="5" t="str">
        <f>IF(ActividadesCom[[#This Row],[NIVEL 4]]&lt;&gt;0,VLOOKUP(ActividadesCom[[#This Row],[NIVEL 4]],Catálogo!A:B,2,FALSE),"")</f>
        <v/>
      </c>
      <c r="AB2440" s="5"/>
      <c r="AC2440" s="6"/>
      <c r="AD2440" s="5"/>
      <c r="AE2440" s="5"/>
      <c r="AF2440" s="5" t="str">
        <f>IF(ActividadesCom[[#This Row],[NIVEL 5]]&lt;&gt;0,VLOOKUP(ActividadesCom[[#This Row],[NIVEL 5]],Catálogo!A:B,2,FALSE),"")</f>
        <v/>
      </c>
      <c r="AG2440" s="5"/>
      <c r="AH2440" s="2"/>
      <c r="AI2440" s="2"/>
    </row>
    <row r="2441" spans="1:35" ht="30" customHeight="1" x14ac:dyDescent="0.25">
      <c r="A2441" s="7">
        <v>18470403</v>
      </c>
      <c r="B2441" s="97" t="str">
        <f>VLOOKUP(ActividadesCom[[#This Row],[NO. DE CONTROL]],'LISTADO ESTUDIANTES'!A:C,3,FALSE)</f>
        <v>SULUB REYES LUIS FERNANDO</v>
      </c>
      <c r="C2441" s="97" t="str">
        <f>VLOOKUP(ActividadesCom[[#This Row],[NO. DE CONTROL]],'LISTADO ESTUDIANTES'!A:B,2,FALSE)</f>
        <v>INGENIERIA MECANICA</v>
      </c>
      <c r="D2441" s="18" t="str">
        <f>VLOOKUP(ActividadesCom[[#This Row],[NO. DE CONTROL]],'LISTADO ESTUDIANTES'!A:D,4,FALSE)</f>
        <v>ACTIVO(A)</v>
      </c>
      <c r="E2441" s="5">
        <f>SUM(ActividadesCom[[#This Row],[CRÉD. 1]],ActividadesCom[[#This Row],[CRÉD. 2]],ActividadesCom[[#This Row],[CRÉD. 3]],ActividadesCom[[#This Row],[CRÉD. 4]],ActividadesCom[[#This Row],[CRÉD. 5]])</f>
        <v>5</v>
      </c>
      <c r="F2441" s="17">
        <f>IF(ActividadesCom[[#This Row],[ÚLTIMO SEMESTRE CON CRÉDITOS]]&gt;0,ROUND(AVERAGE(ActividadesCom[[#This Row],[VALOR NIVEL 5]],ActividadesCom[[#This Row],[VALOR NIVEL 4]],ActividadesCom[[#This Row],[VALOR NIVEL 3]],ActividadesCom[[#This Row],[VALOR NIVEL 2]],ActividadesCom[[#This Row],[VALOR NIVEL 1]]),0),"")</f>
        <v>2</v>
      </c>
      <c r="G2441" s="5" t="str">
        <f>IF(ActividadesCom[[#This Row],[PROMEDIO]]="","",IF(ActividadesCom[[#This Row],[PROMEDIO]]&gt;=4,"EXCELENTE",IF(ActividadesCom[[#This Row],[PROMEDIO]]&gt;=3,"NOTABLE",IF(ActividadesCom[[#This Row],[PROMEDIO]]&gt;=2,"BUENO",IF(ActividadesCom[[#This Row],[PROMEDIO]]=1,"SUFICIENTE","")))))</f>
        <v>BUENO</v>
      </c>
      <c r="H2441" s="5">
        <f>MAX(ActividadesCom[[#This Row],[PERÍODO 1]],ActividadesCom[[#This Row],[PERÍODO 2]],ActividadesCom[[#This Row],[PERÍODO 3]],ActividadesCom[[#This Row],[PERÍODO 4]],ActividadesCom[[#This Row],[PERÍODO 5]])</f>
        <v>20221</v>
      </c>
      <c r="I2441" s="6" t="s">
        <v>4123</v>
      </c>
      <c r="J2441" s="5">
        <v>20203</v>
      </c>
      <c r="K2441" s="5" t="s">
        <v>4010</v>
      </c>
      <c r="L2441" s="5">
        <f>IF(ActividadesCom[[#This Row],[NIVEL 1]]&lt;&gt;0,VLOOKUP(ActividadesCom[[#This Row],[NIVEL 1]],Catálogo!A:B,2,FALSE),"")</f>
        <v>2</v>
      </c>
      <c r="M2441" s="5">
        <v>1</v>
      </c>
      <c r="N2441" s="6" t="s">
        <v>23</v>
      </c>
      <c r="O2441" s="5">
        <v>20213</v>
      </c>
      <c r="P2441" s="5" t="s">
        <v>4010</v>
      </c>
      <c r="Q2441" s="5">
        <f>IF(ActividadesCom[[#This Row],[NIVEL 2]]&lt;&gt;0,VLOOKUP(ActividadesCom[[#This Row],[NIVEL 2]],Catálogo!A:B,2,FALSE),"")</f>
        <v>2</v>
      </c>
      <c r="R2441" s="5">
        <v>1</v>
      </c>
      <c r="S2441" s="6" t="s">
        <v>4872</v>
      </c>
      <c r="T2441" s="5">
        <v>20221</v>
      </c>
      <c r="U2441" s="5" t="s">
        <v>4010</v>
      </c>
      <c r="V2441" s="5">
        <v>2</v>
      </c>
      <c r="W2441" s="5">
        <v>1</v>
      </c>
      <c r="X2441" s="6" t="s">
        <v>4933</v>
      </c>
      <c r="Y2441" s="5">
        <v>20221</v>
      </c>
      <c r="Z2441" s="5" t="s">
        <v>4008</v>
      </c>
      <c r="AA2441" s="5">
        <f>IF(ActividadesCom[[#This Row],[NIVEL 4]]&lt;&gt;0,VLOOKUP(ActividadesCom[[#This Row],[NIVEL 4]],Catálogo!A:B,2,FALSE),"")</f>
        <v>4</v>
      </c>
      <c r="AB2441" s="5">
        <v>1</v>
      </c>
      <c r="AC2441" s="6" t="s">
        <v>11</v>
      </c>
      <c r="AD2441" s="5">
        <v>20191</v>
      </c>
      <c r="AE2441" s="5" t="s">
        <v>4010</v>
      </c>
      <c r="AF2441" s="5">
        <f>IF(ActividadesCom[[#This Row],[NIVEL 5]]&lt;&gt;0,VLOOKUP(ActividadesCom[[#This Row],[NIVEL 5]],Catálogo!A:B,2,FALSE),"")</f>
        <v>2</v>
      </c>
      <c r="AG2441" s="5">
        <v>1</v>
      </c>
      <c r="AH2441" s="2"/>
      <c r="AI2441" s="2"/>
    </row>
    <row r="2442" spans="1:35" ht="30" customHeight="1" x14ac:dyDescent="0.25">
      <c r="A2442" s="7">
        <v>18470404</v>
      </c>
      <c r="B2442" s="97" t="str">
        <f>VLOOKUP(ActividadesCom[[#This Row],[NO. DE CONTROL]],'LISTADO ESTUDIANTES'!A:C,3,FALSE)</f>
        <v>RAMIREZ PINO JULIO ROMAN</v>
      </c>
      <c r="C2442" s="97" t="str">
        <f>VLOOKUP(ActividadesCom[[#This Row],[NO. DE CONTROL]],'LISTADO ESTUDIANTES'!A:B,2,FALSE)</f>
        <v>INGENIERIA QUIMICA</v>
      </c>
      <c r="D2442" s="18" t="str">
        <f>VLOOKUP(ActividadesCom[[#This Row],[NO. DE CONTROL]],'LISTADO ESTUDIANTES'!A:D,4,FALSE)</f>
        <v>ACTIVO(A)</v>
      </c>
      <c r="E2442" s="5">
        <f>SUM(ActividadesCom[[#This Row],[CRÉD. 1]],ActividadesCom[[#This Row],[CRÉD. 2]],ActividadesCom[[#This Row],[CRÉD. 3]],ActividadesCom[[#This Row],[CRÉD. 4]],ActividadesCom[[#This Row],[CRÉD. 5]])</f>
        <v>5</v>
      </c>
      <c r="F2442" s="5">
        <f>IF(ActividadesCom[[#This Row],[ÚLTIMO SEMESTRE CON CRÉDITOS]]&gt;0,ROUND(AVERAGE(ActividadesCom[[#This Row],[VALOR NIVEL 5]],ActividadesCom[[#This Row],[VALOR NIVEL 4]],ActividadesCom[[#This Row],[VALOR NIVEL 3]],ActividadesCom[[#This Row],[VALOR NIVEL 2]],ActividadesCom[[#This Row],[VALOR NIVEL 1]]),0),"")</f>
        <v>3</v>
      </c>
      <c r="G2442" s="5" t="str">
        <f>IF(ActividadesCom[[#This Row],[PROMEDIO]]="","",IF(ActividadesCom[[#This Row],[PROMEDIO]]&gt;=4,"EXCELENTE",IF(ActividadesCom[[#This Row],[PROMEDIO]]&gt;=3,"NOTABLE",IF(ActividadesCom[[#This Row],[PROMEDIO]]&gt;=2,"BUENO",IF(ActividadesCom[[#This Row],[PROMEDIO]]=1,"SUFICIENTE","")))))</f>
        <v>NOTABLE</v>
      </c>
      <c r="H2442" s="5">
        <f>MAX(ActividadesCom[[#This Row],[PERÍODO 1]],ActividadesCom[[#This Row],[PERÍODO 2]],ActividadesCom[[#This Row],[PERÍODO 3]],ActividadesCom[[#This Row],[PERÍODO 4]],ActividadesCom[[#This Row],[PERÍODO 5]])</f>
        <v>20211</v>
      </c>
      <c r="I2442" s="6" t="s">
        <v>3509</v>
      </c>
      <c r="J2442" s="5">
        <v>20183</v>
      </c>
      <c r="K2442" s="5" t="s">
        <v>4010</v>
      </c>
      <c r="L2442" s="5">
        <f>IF(ActividadesCom[[#This Row],[NIVEL 1]]&lt;&gt;0,VLOOKUP(ActividadesCom[[#This Row],[NIVEL 1]],Catálogo!A:B,2,FALSE),"")</f>
        <v>2</v>
      </c>
      <c r="M2442" s="5">
        <v>1</v>
      </c>
      <c r="N2442" s="6" t="s">
        <v>4102</v>
      </c>
      <c r="O2442" s="5">
        <v>20203</v>
      </c>
      <c r="P2442" s="5" t="s">
        <v>4010</v>
      </c>
      <c r="Q2442" s="5">
        <f>IF(ActividadesCom[[#This Row],[NIVEL 2]]&lt;&gt;0,VLOOKUP(ActividadesCom[[#This Row],[NIVEL 2]],Catálogo!A:B,2,FALSE),"")</f>
        <v>2</v>
      </c>
      <c r="R2442" s="5">
        <v>1</v>
      </c>
      <c r="S2442" s="6" t="s">
        <v>4550</v>
      </c>
      <c r="T2442" s="5">
        <v>20191</v>
      </c>
      <c r="U2442" s="5" t="s">
        <v>4008</v>
      </c>
      <c r="V2442" s="5">
        <f>IF(ActividadesCom[[#This Row],[NIVEL 3]]&lt;&gt;0,VLOOKUP(ActividadesCom[[#This Row],[NIVEL 3]],Catálogo!A:B,2,FALSE),"")</f>
        <v>4</v>
      </c>
      <c r="W2442" s="5">
        <v>1</v>
      </c>
      <c r="X2442" s="6" t="s">
        <v>4557</v>
      </c>
      <c r="Y2442" s="5">
        <v>20211</v>
      </c>
      <c r="Z2442" s="5" t="s">
        <v>4008</v>
      </c>
      <c r="AA2442" s="5">
        <f>IF(ActividadesCom[[#This Row],[NIVEL 4]]&lt;&gt;0,VLOOKUP(ActividadesCom[[#This Row],[NIVEL 4]],Catálogo!A:B,2,FALSE),"")</f>
        <v>4</v>
      </c>
      <c r="AB2442" s="5">
        <v>1</v>
      </c>
      <c r="AC2442" s="6" t="s">
        <v>34</v>
      </c>
      <c r="AD2442" s="5">
        <v>20183</v>
      </c>
      <c r="AE2442" s="5" t="s">
        <v>4010</v>
      </c>
      <c r="AF2442" s="5">
        <f>IF(ActividadesCom[[#This Row],[NIVEL 5]]&lt;&gt;0,VLOOKUP(ActividadesCom[[#This Row],[NIVEL 5]],Catálogo!A:B,2,FALSE),"")</f>
        <v>2</v>
      </c>
      <c r="AG2442" s="5">
        <v>1</v>
      </c>
      <c r="AH2442" s="2"/>
      <c r="AI2442" s="2"/>
    </row>
    <row r="2443" spans="1:35" ht="30" hidden="1" customHeight="1" x14ac:dyDescent="0.25">
      <c r="A2443" s="7">
        <v>18470405</v>
      </c>
      <c r="B2443" s="97" t="str">
        <f>VLOOKUP(ActividadesCom[[#This Row],[NO. DE CONTROL]],'LISTADO ESTUDIANTES'!A:C,3,FALSE)</f>
        <v>CASTILLO CHAN SERGIO ALBERTO</v>
      </c>
      <c r="C2443" s="97" t="str">
        <f>VLOOKUP(ActividadesCom[[#This Row],[NO. DE CONTROL]],'LISTADO ESTUDIANTES'!A:B,2,FALSE)</f>
        <v>INGENIERIA EN ADMINISTRACION</v>
      </c>
      <c r="D2443" s="18" t="str">
        <f>VLOOKUP(ActividadesCom[[#This Row],[NO. DE CONTROL]],'LISTADO ESTUDIANTES'!A:D,4,FALSE)</f>
        <v>BAJA</v>
      </c>
      <c r="E2443" s="5">
        <f>SUM(ActividadesCom[[#This Row],[CRÉD. 1]],ActividadesCom[[#This Row],[CRÉD. 2]],ActividadesCom[[#This Row],[CRÉD. 3]],ActividadesCom[[#This Row],[CRÉD. 4]],ActividadesCom[[#This Row],[CRÉD. 5]])</f>
        <v>1</v>
      </c>
      <c r="F2443" s="17">
        <f>IF(ActividadesCom[[#This Row],[ÚLTIMO SEMESTRE CON CRÉDITOS]]&gt;0,ROUND(AVERAGE(ActividadesCom[[#This Row],[VALOR NIVEL 5]],ActividadesCom[[#This Row],[VALOR NIVEL 4]],ActividadesCom[[#This Row],[VALOR NIVEL 3]],ActividadesCom[[#This Row],[VALOR NIVEL 2]],ActividadesCom[[#This Row],[VALOR NIVEL 1]]),0),"")</f>
        <v>3</v>
      </c>
      <c r="G2443" s="5" t="str">
        <f>IF(ActividadesCom[[#This Row],[PROMEDIO]]="","",IF(ActividadesCom[[#This Row],[PROMEDIO]]&gt;=4,"EXCELENTE",IF(ActividadesCom[[#This Row],[PROMEDIO]]&gt;=3,"NOTABLE",IF(ActividadesCom[[#This Row],[PROMEDIO]]&gt;=2,"BUENO",IF(ActividadesCom[[#This Row],[PROMEDIO]]=1,"SUFICIENTE","")))))</f>
        <v>NOTABLE</v>
      </c>
      <c r="H2443" s="5">
        <f>MAX(ActividadesCom[[#This Row],[PERÍODO 1]],ActividadesCom[[#This Row],[PERÍODO 2]],ActividadesCom[[#This Row],[PERÍODO 3]],ActividadesCom[[#This Row],[PERÍODO 4]],ActividadesCom[[#This Row],[PERÍODO 5]])</f>
        <v>20183</v>
      </c>
      <c r="I2443" s="6"/>
      <c r="J2443" s="5"/>
      <c r="K2443" s="5"/>
      <c r="L2443" s="5" t="str">
        <f>IF(ActividadesCom[[#This Row],[NIVEL 1]]&lt;&gt;0,VLOOKUP(ActividadesCom[[#This Row],[NIVEL 1]],Catálogo!A:B,2,FALSE),"")</f>
        <v/>
      </c>
      <c r="M2443" s="5"/>
      <c r="N2443" s="6"/>
      <c r="O2443" s="5"/>
      <c r="P2443" s="5"/>
      <c r="Q2443" s="5" t="str">
        <f>IF(ActividadesCom[[#This Row],[NIVEL 2]]&lt;&gt;0,VLOOKUP(ActividadesCom[[#This Row],[NIVEL 2]],Catálogo!A:B,2,FALSE),"")</f>
        <v/>
      </c>
      <c r="R2443" s="11"/>
      <c r="S2443" s="12"/>
      <c r="T2443" s="11"/>
      <c r="U2443" s="11"/>
      <c r="V2443" s="5" t="str">
        <f>IF(ActividadesCom[[#This Row],[NIVEL 3]]&lt;&gt;0,VLOOKUP(ActividadesCom[[#This Row],[NIVEL 3]],Catálogo!A:B,2,FALSE),"")</f>
        <v/>
      </c>
      <c r="W2443" s="11"/>
      <c r="X2443" s="6"/>
      <c r="Y2443" s="5"/>
      <c r="Z2443" s="5"/>
      <c r="AA2443" s="5" t="str">
        <f>IF(ActividadesCom[[#This Row],[NIVEL 4]]&lt;&gt;0,VLOOKUP(ActividadesCom[[#This Row],[NIVEL 4]],Catálogo!A:B,2,FALSE),"")</f>
        <v/>
      </c>
      <c r="AB2443" s="5"/>
      <c r="AC2443" s="6" t="s">
        <v>31</v>
      </c>
      <c r="AD2443" s="5">
        <v>20183</v>
      </c>
      <c r="AE2443" s="5" t="s">
        <v>4009</v>
      </c>
      <c r="AF2443" s="5">
        <f>IF(ActividadesCom[[#This Row],[NIVEL 5]]&lt;&gt;0,VLOOKUP(ActividadesCom[[#This Row],[NIVEL 5]],Catálogo!A:B,2,FALSE),"")</f>
        <v>3</v>
      </c>
      <c r="AG2443" s="5">
        <v>1</v>
      </c>
      <c r="AH2443" s="2"/>
      <c r="AI2443" s="2"/>
    </row>
    <row r="2444" spans="1:35" ht="30" hidden="1" customHeight="1" x14ac:dyDescent="0.25">
      <c r="A2444" s="7">
        <v>18470406</v>
      </c>
      <c r="B2444" s="97" t="str">
        <f>VLOOKUP(ActividadesCom[[#This Row],[NO. DE CONTROL]],'LISTADO ESTUDIANTES'!A:C,3,FALSE)</f>
        <v>CHAVEZ RIVERA GERARDO ISRAEL</v>
      </c>
      <c r="C2444" s="97" t="str">
        <f>VLOOKUP(ActividadesCom[[#This Row],[NO. DE CONTROL]],'LISTADO ESTUDIANTES'!A:B,2,FALSE)</f>
        <v>INGENIERIA INDUSTRIAL</v>
      </c>
      <c r="D2444" s="18" t="str">
        <f>VLOOKUP(ActividadesCom[[#This Row],[NO. DE CONTROL]],'LISTADO ESTUDIANTES'!A:D,4,FALSE)</f>
        <v>BAJA</v>
      </c>
      <c r="E2444" s="5">
        <f>SUM(ActividadesCom[[#This Row],[CRÉD. 1]],ActividadesCom[[#This Row],[CRÉD. 2]],ActividadesCom[[#This Row],[CRÉD. 3]],ActividadesCom[[#This Row],[CRÉD. 4]],ActividadesCom[[#This Row],[CRÉD. 5]])</f>
        <v>3</v>
      </c>
      <c r="F2444" s="17">
        <f>IF(ActividadesCom[[#This Row],[ÚLTIMO SEMESTRE CON CRÉDITOS]]&gt;0,ROUND(AVERAGE(ActividadesCom[[#This Row],[VALOR NIVEL 5]],ActividadesCom[[#This Row],[VALOR NIVEL 4]],ActividadesCom[[#This Row],[VALOR NIVEL 3]],ActividadesCom[[#This Row],[VALOR NIVEL 2]],ActividadesCom[[#This Row],[VALOR NIVEL 1]]),0),"")</f>
        <v>2</v>
      </c>
      <c r="G2444" s="5" t="str">
        <f>IF(ActividadesCom[[#This Row],[PROMEDIO]]="","",IF(ActividadesCom[[#This Row],[PROMEDIO]]&gt;=4,"EXCELENTE",IF(ActividadesCom[[#This Row],[PROMEDIO]]&gt;=3,"NOTABLE",IF(ActividadesCom[[#This Row],[PROMEDIO]]&gt;=2,"BUENO",IF(ActividadesCom[[#This Row],[PROMEDIO]]=1,"SUFICIENTE","")))))</f>
        <v>BUENO</v>
      </c>
      <c r="H2444" s="5">
        <f>MAX(ActividadesCom[[#This Row],[PERÍODO 1]],ActividadesCom[[#This Row],[PERÍODO 2]],ActividadesCom[[#This Row],[PERÍODO 3]],ActividadesCom[[#This Row],[PERÍODO 4]],ActividadesCom[[#This Row],[PERÍODO 5]])</f>
        <v>20201</v>
      </c>
      <c r="I2444" s="6" t="s">
        <v>519</v>
      </c>
      <c r="J2444" s="5">
        <v>20183</v>
      </c>
      <c r="K2444" s="5" t="s">
        <v>4010</v>
      </c>
      <c r="L2444" s="5">
        <f>IF(ActividadesCom[[#This Row],[NIVEL 1]]&lt;&gt;0,VLOOKUP(ActividadesCom[[#This Row],[NIVEL 1]],Catálogo!A:B,2,FALSE),"")</f>
        <v>2</v>
      </c>
      <c r="M2444" s="5">
        <v>1</v>
      </c>
      <c r="N2444" s="6" t="s">
        <v>4036</v>
      </c>
      <c r="O2444" s="5">
        <v>20201</v>
      </c>
      <c r="P2444" s="5" t="s">
        <v>4010</v>
      </c>
      <c r="Q2444" s="5">
        <f>IF(ActividadesCom[[#This Row],[NIVEL 2]]&lt;&gt;0,VLOOKUP(ActividadesCom[[#This Row],[NIVEL 2]],Catálogo!A:B,2,FALSE),"")</f>
        <v>2</v>
      </c>
      <c r="R2444" s="5">
        <v>1</v>
      </c>
      <c r="S2444" s="6"/>
      <c r="T2444" s="5"/>
      <c r="U2444" s="5"/>
      <c r="V2444" s="5" t="str">
        <f>IF(ActividadesCom[[#This Row],[NIVEL 3]]&lt;&gt;0,VLOOKUP(ActividadesCom[[#This Row],[NIVEL 3]],Catálogo!A:B,2,FALSE),"")</f>
        <v/>
      </c>
      <c r="W2444" s="5"/>
      <c r="X2444" s="6"/>
      <c r="Y2444" s="5"/>
      <c r="Z2444" s="5"/>
      <c r="AA2444" s="5" t="str">
        <f>IF(ActividadesCom[[#This Row],[NIVEL 4]]&lt;&gt;0,VLOOKUP(ActividadesCom[[#This Row],[NIVEL 4]],Catálogo!A:B,2,FALSE),"")</f>
        <v/>
      </c>
      <c r="AB2444" s="5"/>
      <c r="AC2444" s="6" t="s">
        <v>2287</v>
      </c>
      <c r="AD2444" s="5">
        <v>20201</v>
      </c>
      <c r="AE2444" s="5" t="s">
        <v>4009</v>
      </c>
      <c r="AF2444" s="5">
        <f>IF(ActividadesCom[[#This Row],[NIVEL 5]]&lt;&gt;0,VLOOKUP(ActividadesCom[[#This Row],[NIVEL 5]],Catálogo!A:B,2,FALSE),"")</f>
        <v>3</v>
      </c>
      <c r="AG2444" s="5">
        <v>1</v>
      </c>
      <c r="AH2444" s="2"/>
      <c r="AI2444" s="2"/>
    </row>
    <row r="2445" spans="1:35" ht="30" hidden="1" customHeight="1" x14ac:dyDescent="0.25">
      <c r="A2445" s="7">
        <v>18470407</v>
      </c>
      <c r="B2445" s="97" t="str">
        <f>VLOOKUP(ActividadesCom[[#This Row],[NO. DE CONTROL]],'LISTADO ESTUDIANTES'!A:C,3,FALSE)</f>
        <v>SARMIENTO PACHECO EMMANUEL DAVID</v>
      </c>
      <c r="C2445" s="97" t="str">
        <f>VLOOKUP(ActividadesCom[[#This Row],[NO. DE CONTROL]],'LISTADO ESTUDIANTES'!A:B,2,FALSE)</f>
        <v>INGENIERIA MECANICA</v>
      </c>
      <c r="D2445" s="18" t="str">
        <f>VLOOKUP(ActividadesCom[[#This Row],[NO. DE CONTROL]],'LISTADO ESTUDIANTES'!A:D,4,FALSE)</f>
        <v>BAJA</v>
      </c>
      <c r="E2445" s="5">
        <f>SUM(ActividadesCom[[#This Row],[CRÉD. 1]],ActividadesCom[[#This Row],[CRÉD. 2]],ActividadesCom[[#This Row],[CRÉD. 3]],ActividadesCom[[#This Row],[CRÉD. 4]],ActividadesCom[[#This Row],[CRÉD. 5]])</f>
        <v>1</v>
      </c>
      <c r="F2445" s="17">
        <f>IF(ActividadesCom[[#This Row],[ÚLTIMO SEMESTRE CON CRÉDITOS]]&gt;0,ROUND(AVERAGE(ActividadesCom[[#This Row],[VALOR NIVEL 5]],ActividadesCom[[#This Row],[VALOR NIVEL 4]],ActividadesCom[[#This Row],[VALOR NIVEL 3]],ActividadesCom[[#This Row],[VALOR NIVEL 2]],ActividadesCom[[#This Row],[VALOR NIVEL 1]]),0),"")</f>
        <v>2</v>
      </c>
      <c r="G2445" s="5" t="str">
        <f>IF(ActividadesCom[[#This Row],[PROMEDIO]]="","",IF(ActividadesCom[[#This Row],[PROMEDIO]]&gt;=4,"EXCELENTE",IF(ActividadesCom[[#This Row],[PROMEDIO]]&gt;=3,"NOTABLE",IF(ActividadesCom[[#This Row],[PROMEDIO]]&gt;=2,"BUENO",IF(ActividadesCom[[#This Row],[PROMEDIO]]=1,"SUFICIENTE","")))))</f>
        <v>BUENO</v>
      </c>
      <c r="H2445" s="5">
        <f>MAX(ActividadesCom[[#This Row],[PERÍODO 1]],ActividadesCom[[#This Row],[PERÍODO 2]],ActividadesCom[[#This Row],[PERÍODO 3]],ActividadesCom[[#This Row],[PERÍODO 4]],ActividadesCom[[#This Row],[PERÍODO 5]])</f>
        <v>20201</v>
      </c>
      <c r="I2445" s="6"/>
      <c r="J2445" s="5"/>
      <c r="K2445" s="5"/>
      <c r="L2445" s="5" t="str">
        <f>IF(ActividadesCom[[#This Row],[NIVEL 1]]&lt;&gt;0,VLOOKUP(ActividadesCom[[#This Row],[NIVEL 1]],Catálogo!A:B,2,FALSE),"")</f>
        <v/>
      </c>
      <c r="M2445" s="5"/>
      <c r="N2445" s="6"/>
      <c r="O2445" s="5"/>
      <c r="P2445" s="5"/>
      <c r="Q2445" s="5" t="str">
        <f>IF(ActividadesCom[[#This Row],[NIVEL 2]]&lt;&gt;0,VLOOKUP(ActividadesCom[[#This Row],[NIVEL 2]],Catálogo!A:B,2,FALSE),"")</f>
        <v/>
      </c>
      <c r="R2445" s="5"/>
      <c r="S2445" s="6"/>
      <c r="T2445" s="5"/>
      <c r="U2445" s="5"/>
      <c r="V2445" s="5" t="str">
        <f>IF(ActividadesCom[[#This Row],[NIVEL 3]]&lt;&gt;0,VLOOKUP(ActividadesCom[[#This Row],[NIVEL 3]],Catálogo!A:B,2,FALSE),"")</f>
        <v/>
      </c>
      <c r="W2445" s="5"/>
      <c r="X2445" s="6" t="s">
        <v>3003</v>
      </c>
      <c r="Y2445" s="5">
        <v>20201</v>
      </c>
      <c r="Z2445" s="5" t="s">
        <v>4010</v>
      </c>
      <c r="AA2445" s="5">
        <f>IF(ActividadesCom[[#This Row],[NIVEL 4]]&lt;&gt;0,VLOOKUP(ActividadesCom[[#This Row],[NIVEL 4]],Catálogo!A:B,2,FALSE),"")</f>
        <v>2</v>
      </c>
      <c r="AB2445" s="5">
        <v>1</v>
      </c>
      <c r="AC2445" s="6"/>
      <c r="AD2445" s="5"/>
      <c r="AE2445" s="5"/>
      <c r="AF2445" s="5" t="str">
        <f>IF(ActividadesCom[[#This Row],[NIVEL 5]]&lt;&gt;0,VLOOKUP(ActividadesCom[[#This Row],[NIVEL 5]],Catálogo!A:B,2,FALSE),"")</f>
        <v/>
      </c>
      <c r="AG2445" s="5"/>
      <c r="AH2445" s="2"/>
      <c r="AI2445" s="2"/>
    </row>
    <row r="2446" spans="1:35" ht="30" hidden="1" customHeight="1" x14ac:dyDescent="0.25">
      <c r="A2446" s="7">
        <v>18470408</v>
      </c>
      <c r="B2446" s="97" t="str">
        <f>VLOOKUP(ActividadesCom[[#This Row],[NO. DE CONTROL]],'LISTADO ESTUDIANTES'!A:C,3,FALSE)</f>
        <v>VILLASIS VALDEZ KEVIN AARON</v>
      </c>
      <c r="C2446" s="97" t="str">
        <f>VLOOKUP(ActividadesCom[[#This Row],[NO. DE CONTROL]],'LISTADO ESTUDIANTES'!A:B,2,FALSE)</f>
        <v>INGENIERIA EN ADMINISTRACION</v>
      </c>
      <c r="D2446" s="18" t="str">
        <f>VLOOKUP(ActividadesCom[[#This Row],[NO. DE CONTROL]],'LISTADO ESTUDIANTES'!A:D,4,FALSE)</f>
        <v>BAJA</v>
      </c>
      <c r="E2446" s="5">
        <f>SUM(ActividadesCom[[#This Row],[CRÉD. 1]],ActividadesCom[[#This Row],[CRÉD. 2]],ActividadesCom[[#This Row],[CRÉD. 3]],ActividadesCom[[#This Row],[CRÉD. 4]],ActividadesCom[[#This Row],[CRÉD. 5]])</f>
        <v>0</v>
      </c>
      <c r="F2446" s="17" t="str">
        <f>IF(ActividadesCom[[#This Row],[ÚLTIMO SEMESTRE CON CRÉDITOS]]&gt;0,ROUND(AVERAGE(ActividadesCom[[#This Row],[VALOR NIVEL 5]],ActividadesCom[[#This Row],[VALOR NIVEL 4]],ActividadesCom[[#This Row],[VALOR NIVEL 3]],ActividadesCom[[#This Row],[VALOR NIVEL 2]],ActividadesCom[[#This Row],[VALOR NIVEL 1]]),0),"")</f>
        <v/>
      </c>
      <c r="G2446" s="5" t="str">
        <f>IF(ActividadesCom[[#This Row],[PROMEDIO]]="","",IF(ActividadesCom[[#This Row],[PROMEDIO]]&gt;=4,"EXCELENTE",IF(ActividadesCom[[#This Row],[PROMEDIO]]&gt;=3,"NOTABLE",IF(ActividadesCom[[#This Row],[PROMEDIO]]&gt;=2,"BUENO",IF(ActividadesCom[[#This Row],[PROMEDIO]]=1,"SUFICIENTE","")))))</f>
        <v/>
      </c>
      <c r="H2446" s="5">
        <f>MAX(ActividadesCom[[#This Row],[PERÍODO 1]],ActividadesCom[[#This Row],[PERÍODO 2]],ActividadesCom[[#This Row],[PERÍODO 3]],ActividadesCom[[#This Row],[PERÍODO 4]],ActividadesCom[[#This Row],[PERÍODO 5]])</f>
        <v>0</v>
      </c>
      <c r="I2446" s="6"/>
      <c r="J2446" s="5"/>
      <c r="K2446" s="5"/>
      <c r="L2446" s="5" t="str">
        <f>IF(ActividadesCom[[#This Row],[NIVEL 1]]&lt;&gt;0,VLOOKUP(ActividadesCom[[#This Row],[NIVEL 1]],Catálogo!A:B,2,FALSE),"")</f>
        <v/>
      </c>
      <c r="M2446" s="5"/>
      <c r="N2446" s="6"/>
      <c r="O2446" s="5"/>
      <c r="P2446" s="5"/>
      <c r="Q2446" s="5" t="str">
        <f>IF(ActividadesCom[[#This Row],[NIVEL 2]]&lt;&gt;0,VLOOKUP(ActividadesCom[[#This Row],[NIVEL 2]],Catálogo!A:B,2,FALSE),"")</f>
        <v/>
      </c>
      <c r="R2446" s="14"/>
      <c r="S2446" s="28"/>
      <c r="T2446" s="14"/>
      <c r="U2446" s="14"/>
      <c r="V2446" s="5" t="str">
        <f>IF(ActividadesCom[[#This Row],[NIVEL 3]]&lt;&gt;0,VLOOKUP(ActividadesCom[[#This Row],[NIVEL 3]],Catálogo!A:B,2,FALSE),"")</f>
        <v/>
      </c>
      <c r="W2446" s="14"/>
      <c r="X2446" s="6"/>
      <c r="Y2446" s="5"/>
      <c r="Z2446" s="5"/>
      <c r="AA2446" s="5" t="str">
        <f>IF(ActividadesCom[[#This Row],[NIVEL 4]]&lt;&gt;0,VLOOKUP(ActividadesCom[[#This Row],[NIVEL 4]],Catálogo!A:B,2,FALSE),"")</f>
        <v/>
      </c>
      <c r="AB2446" s="5"/>
      <c r="AC2446" s="6"/>
      <c r="AD2446" s="5"/>
      <c r="AE2446" s="5"/>
      <c r="AF2446" s="5" t="str">
        <f>IF(ActividadesCom[[#This Row],[NIVEL 5]]&lt;&gt;0,VLOOKUP(ActividadesCom[[#This Row],[NIVEL 5]],Catálogo!A:B,2,FALSE),"")</f>
        <v/>
      </c>
      <c r="AG2446" s="5"/>
      <c r="AH2446" s="2"/>
      <c r="AI2446" s="2"/>
    </row>
    <row r="2447" spans="1:35" ht="30" hidden="1" customHeight="1" x14ac:dyDescent="0.25">
      <c r="A2447" s="7">
        <v>18470409</v>
      </c>
      <c r="B2447" s="97" t="str">
        <f>VLOOKUP(ActividadesCom[[#This Row],[NO. DE CONTROL]],'LISTADO ESTUDIANTES'!A:C,3,FALSE)</f>
        <v>AZCORRA BALAM MARIA JOSE</v>
      </c>
      <c r="C2447" s="97" t="str">
        <f>VLOOKUP(ActividadesCom[[#This Row],[NO. DE CONTROL]],'LISTADO ESTUDIANTES'!A:B,2,FALSE)</f>
        <v>INGENIERIA EN SISTEMAS COMPUTACIONALES</v>
      </c>
      <c r="D2447" s="18" t="str">
        <f>VLOOKUP(ActividadesCom[[#This Row],[NO. DE CONTROL]],'LISTADO ESTUDIANTES'!A:D,4,FALSE)</f>
        <v>BAJA</v>
      </c>
      <c r="E2447" s="5">
        <f>SUM(ActividadesCom[[#This Row],[CRÉD. 1]],ActividadesCom[[#This Row],[CRÉD. 2]],ActividadesCom[[#This Row],[CRÉD. 3]],ActividadesCom[[#This Row],[CRÉD. 4]],ActividadesCom[[#This Row],[CRÉD. 5]])</f>
        <v>0</v>
      </c>
      <c r="F2447" s="17" t="str">
        <f>IF(ActividadesCom[[#This Row],[ÚLTIMO SEMESTRE CON CRÉDITOS]]&gt;0,ROUND(AVERAGE(ActividadesCom[[#This Row],[VALOR NIVEL 5]],ActividadesCom[[#This Row],[VALOR NIVEL 4]],ActividadesCom[[#This Row],[VALOR NIVEL 3]],ActividadesCom[[#This Row],[VALOR NIVEL 2]],ActividadesCom[[#This Row],[VALOR NIVEL 1]]),0),"")</f>
        <v/>
      </c>
      <c r="G2447" s="5" t="str">
        <f>IF(ActividadesCom[[#This Row],[PROMEDIO]]="","",IF(ActividadesCom[[#This Row],[PROMEDIO]]&gt;=4,"EXCELENTE",IF(ActividadesCom[[#This Row],[PROMEDIO]]&gt;=3,"NOTABLE",IF(ActividadesCom[[#This Row],[PROMEDIO]]&gt;=2,"BUENO",IF(ActividadesCom[[#This Row],[PROMEDIO]]=1,"SUFICIENTE","")))))</f>
        <v/>
      </c>
      <c r="H2447" s="5">
        <f>MAX(ActividadesCom[[#This Row],[PERÍODO 1]],ActividadesCom[[#This Row],[PERÍODO 2]],ActividadesCom[[#This Row],[PERÍODO 3]],ActividadesCom[[#This Row],[PERÍODO 4]],ActividadesCom[[#This Row],[PERÍODO 5]])</f>
        <v>0</v>
      </c>
      <c r="I2447" s="6"/>
      <c r="J2447" s="5"/>
      <c r="K2447" s="5"/>
      <c r="L2447" s="5" t="str">
        <f>IF(ActividadesCom[[#This Row],[NIVEL 1]]&lt;&gt;0,VLOOKUP(ActividadesCom[[#This Row],[NIVEL 1]],Catálogo!A:B,2,FALSE),"")</f>
        <v/>
      </c>
      <c r="M2447" s="5"/>
      <c r="N2447" s="6"/>
      <c r="O2447" s="5"/>
      <c r="P2447" s="5"/>
      <c r="Q2447" s="5" t="str">
        <f>IF(ActividadesCom[[#This Row],[NIVEL 2]]&lt;&gt;0,VLOOKUP(ActividadesCom[[#This Row],[NIVEL 2]],Catálogo!A:B,2,FALSE),"")</f>
        <v/>
      </c>
      <c r="R2447" s="5"/>
      <c r="S2447" s="6"/>
      <c r="T2447" s="5"/>
      <c r="U2447" s="5"/>
      <c r="V2447" s="5" t="str">
        <f>IF(ActividadesCom[[#This Row],[NIVEL 3]]&lt;&gt;0,VLOOKUP(ActividadesCom[[#This Row],[NIVEL 3]],Catálogo!A:B,2,FALSE),"")</f>
        <v/>
      </c>
      <c r="W2447" s="5"/>
      <c r="X2447" s="6"/>
      <c r="Y2447" s="5"/>
      <c r="Z2447" s="5"/>
      <c r="AA2447" s="5" t="str">
        <f>IF(ActividadesCom[[#This Row],[NIVEL 4]]&lt;&gt;0,VLOOKUP(ActividadesCom[[#This Row],[NIVEL 4]],Catálogo!A:B,2,FALSE),"")</f>
        <v/>
      </c>
      <c r="AB2447" s="5"/>
      <c r="AC2447" s="6"/>
      <c r="AD2447" s="5"/>
      <c r="AE2447" s="5"/>
      <c r="AF2447" s="5" t="str">
        <f>IF(ActividadesCom[[#This Row],[NIVEL 5]]&lt;&gt;0,VLOOKUP(ActividadesCom[[#This Row],[NIVEL 5]],Catálogo!A:B,2,FALSE),"")</f>
        <v/>
      </c>
      <c r="AG2447" s="5"/>
      <c r="AH2447" s="2"/>
      <c r="AI2447" s="2"/>
    </row>
    <row r="2448" spans="1:35" ht="30" hidden="1" customHeight="1" x14ac:dyDescent="0.25">
      <c r="A2448" s="7">
        <v>18470410</v>
      </c>
      <c r="B2448" s="97" t="str">
        <f>VLOOKUP(ActividadesCom[[#This Row],[NO. DE CONTROL]],'LISTADO ESTUDIANTES'!A:C,3,FALSE)</f>
        <v>JARAMILLO MIJANGOS ANDREA CRISTINA</v>
      </c>
      <c r="C2448" s="97" t="str">
        <f>VLOOKUP(ActividadesCom[[#This Row],[NO. DE CONTROL]],'LISTADO ESTUDIANTES'!A:B,2,FALSE)</f>
        <v>ARQUITECTURA</v>
      </c>
      <c r="D2448" s="18" t="str">
        <f>VLOOKUP(ActividadesCom[[#This Row],[NO. DE CONTROL]],'LISTADO ESTUDIANTES'!A:D,4,FALSE)</f>
        <v>BAJA</v>
      </c>
      <c r="E2448" s="5">
        <f>SUM(ActividadesCom[[#This Row],[CRÉD. 1]],ActividadesCom[[#This Row],[CRÉD. 2]],ActividadesCom[[#This Row],[CRÉD. 3]],ActividadesCom[[#This Row],[CRÉD. 4]],ActividadesCom[[#This Row],[CRÉD. 5]])</f>
        <v>0</v>
      </c>
      <c r="F2448" s="17" t="str">
        <f>IF(ActividadesCom[[#This Row],[ÚLTIMO SEMESTRE CON CRÉDITOS]]&gt;0,ROUND(AVERAGE(ActividadesCom[[#This Row],[VALOR NIVEL 5]],ActividadesCom[[#This Row],[VALOR NIVEL 4]],ActividadesCom[[#This Row],[VALOR NIVEL 3]],ActividadesCom[[#This Row],[VALOR NIVEL 2]],ActividadesCom[[#This Row],[VALOR NIVEL 1]]),0),"")</f>
        <v/>
      </c>
      <c r="G2448" s="5" t="str">
        <f>IF(ActividadesCom[[#This Row],[PROMEDIO]]="","",IF(ActividadesCom[[#This Row],[PROMEDIO]]&gt;=4,"EXCELENTE",IF(ActividadesCom[[#This Row],[PROMEDIO]]&gt;=3,"NOTABLE",IF(ActividadesCom[[#This Row],[PROMEDIO]]&gt;=2,"BUENO",IF(ActividadesCom[[#This Row],[PROMEDIO]]=1,"SUFICIENTE","")))))</f>
        <v/>
      </c>
      <c r="H2448" s="5">
        <f>MAX(ActividadesCom[[#This Row],[PERÍODO 1]],ActividadesCom[[#This Row],[PERÍODO 2]],ActividadesCom[[#This Row],[PERÍODO 3]],ActividadesCom[[#This Row],[PERÍODO 4]],ActividadesCom[[#This Row],[PERÍODO 5]])</f>
        <v>0</v>
      </c>
      <c r="I2448" s="6"/>
      <c r="J2448" s="5"/>
      <c r="K2448" s="5"/>
      <c r="L2448" s="5" t="str">
        <f>IF(ActividadesCom[[#This Row],[NIVEL 1]]&lt;&gt;0,VLOOKUP(ActividadesCom[[#This Row],[NIVEL 1]],Catálogo!A:B,2,FALSE),"")</f>
        <v/>
      </c>
      <c r="M2448" s="5"/>
      <c r="N2448" s="6"/>
      <c r="O2448" s="5"/>
      <c r="P2448" s="5"/>
      <c r="Q2448" s="5" t="str">
        <f>IF(ActividadesCom[[#This Row],[NIVEL 2]]&lt;&gt;0,VLOOKUP(ActividadesCom[[#This Row],[NIVEL 2]],Catálogo!A:B,2,FALSE),"")</f>
        <v/>
      </c>
      <c r="R2448" s="11"/>
      <c r="S2448" s="12"/>
      <c r="T2448" s="11"/>
      <c r="U2448" s="11"/>
      <c r="V2448" s="5" t="str">
        <f>IF(ActividadesCom[[#This Row],[NIVEL 3]]&lt;&gt;0,VLOOKUP(ActividadesCom[[#This Row],[NIVEL 3]],Catálogo!A:B,2,FALSE),"")</f>
        <v/>
      </c>
      <c r="W2448" s="11"/>
      <c r="X2448" s="6"/>
      <c r="Y2448" s="5"/>
      <c r="Z2448" s="5"/>
      <c r="AA2448" s="5" t="str">
        <f>IF(ActividadesCom[[#This Row],[NIVEL 4]]&lt;&gt;0,VLOOKUP(ActividadesCom[[#This Row],[NIVEL 4]],Catálogo!A:B,2,FALSE),"")</f>
        <v/>
      </c>
      <c r="AB2448" s="5"/>
      <c r="AC2448" s="6"/>
      <c r="AD2448" s="5"/>
      <c r="AE2448" s="5"/>
      <c r="AF2448" s="5" t="str">
        <f>IF(ActividadesCom[[#This Row],[NIVEL 5]]&lt;&gt;0,VLOOKUP(ActividadesCom[[#This Row],[NIVEL 5]],Catálogo!A:B,2,FALSE),"")</f>
        <v/>
      </c>
      <c r="AG2448" s="5"/>
      <c r="AH2448" s="2"/>
      <c r="AI2448" s="2"/>
    </row>
    <row r="2449" spans="1:35" ht="30" customHeight="1" x14ac:dyDescent="0.25">
      <c r="A2449" s="7">
        <v>18470411</v>
      </c>
      <c r="B2449" s="97" t="str">
        <f>VLOOKUP(ActividadesCom[[#This Row],[NO. DE CONTROL]],'LISTADO ESTUDIANTES'!A:C,3,FALSE)</f>
        <v>TAMAY MOO FATIMA DEL ROSARIO</v>
      </c>
      <c r="C2449" s="97" t="str">
        <f>VLOOKUP(ActividadesCom[[#This Row],[NO. DE CONTROL]],'LISTADO ESTUDIANTES'!A:B,2,FALSE)</f>
        <v>ARQUITECTURA</v>
      </c>
      <c r="D2449" s="18" t="str">
        <f>VLOOKUP(ActividadesCom[[#This Row],[NO. DE CONTROL]],'LISTADO ESTUDIANTES'!A:D,4,FALSE)</f>
        <v>ACTIVO(A)</v>
      </c>
      <c r="E2449" s="5">
        <f>SUM(ActividadesCom[[#This Row],[CRÉD. 1]],ActividadesCom[[#This Row],[CRÉD. 2]],ActividadesCom[[#This Row],[CRÉD. 3]],ActividadesCom[[#This Row],[CRÉD. 4]],ActividadesCom[[#This Row],[CRÉD. 5]])</f>
        <v>5</v>
      </c>
      <c r="F2449" s="17">
        <f>IF(ActividadesCom[[#This Row],[ÚLTIMO SEMESTRE CON CRÉDITOS]]&gt;0,ROUND(AVERAGE(ActividadesCom[[#This Row],[VALOR NIVEL 5]],ActividadesCom[[#This Row],[VALOR NIVEL 4]],ActividadesCom[[#This Row],[VALOR NIVEL 3]],ActividadesCom[[#This Row],[VALOR NIVEL 2]],ActividadesCom[[#This Row],[VALOR NIVEL 1]]),0),"")</f>
        <v>2</v>
      </c>
      <c r="G2449" s="5" t="str">
        <f>IF(ActividadesCom[[#This Row],[PROMEDIO]]="","",IF(ActividadesCom[[#This Row],[PROMEDIO]]&gt;=4,"EXCELENTE",IF(ActividadesCom[[#This Row],[PROMEDIO]]&gt;=3,"NOTABLE",IF(ActividadesCom[[#This Row],[PROMEDIO]]&gt;=2,"BUENO",IF(ActividadesCom[[#This Row],[PROMEDIO]]=1,"SUFICIENTE","")))))</f>
        <v>BUENO</v>
      </c>
      <c r="H2449" s="5">
        <f>MAX(ActividadesCom[[#This Row],[PERÍODO 1]],ActividadesCom[[#This Row],[PERÍODO 2]],ActividadesCom[[#This Row],[PERÍODO 3]],ActividadesCom[[#This Row],[PERÍODO 4]],ActividadesCom[[#This Row],[PERÍODO 5]])</f>
        <v>20213</v>
      </c>
      <c r="I2449" s="6" t="s">
        <v>798</v>
      </c>
      <c r="J2449" s="5">
        <v>20183</v>
      </c>
      <c r="K2449" s="5" t="s">
        <v>4010</v>
      </c>
      <c r="L2449" s="5">
        <f>IF(ActividadesCom[[#This Row],[NIVEL 1]]&lt;&gt;0,VLOOKUP(ActividadesCom[[#This Row],[NIVEL 1]],Catálogo!A:B,2,FALSE),"")</f>
        <v>2</v>
      </c>
      <c r="M2449" s="5">
        <v>1</v>
      </c>
      <c r="N2449" s="6" t="s">
        <v>4125</v>
      </c>
      <c r="O2449" s="5">
        <v>20203</v>
      </c>
      <c r="P2449" s="5" t="s">
        <v>4010</v>
      </c>
      <c r="Q2449" s="5">
        <f>IF(ActividadesCom[[#This Row],[NIVEL 2]]&lt;&gt;0,VLOOKUP(ActividadesCom[[#This Row],[NIVEL 2]],Catálogo!A:B,2,FALSE),"")</f>
        <v>2</v>
      </c>
      <c r="R2449" s="11">
        <v>1</v>
      </c>
      <c r="S2449" s="12" t="s">
        <v>4695</v>
      </c>
      <c r="T2449" s="11">
        <v>20213</v>
      </c>
      <c r="U2449" s="11" t="s">
        <v>4008</v>
      </c>
      <c r="V2449" s="5">
        <f>IF(ActividadesCom[[#This Row],[NIVEL 3]]&lt;&gt;0,VLOOKUP(ActividadesCom[[#This Row],[NIVEL 3]],Catálogo!A:B,2,FALSE),"")</f>
        <v>4</v>
      </c>
      <c r="W2449" s="11">
        <v>1</v>
      </c>
      <c r="X2449" s="6" t="s">
        <v>4393</v>
      </c>
      <c r="Y2449" s="5">
        <v>20203</v>
      </c>
      <c r="Z2449" s="5" t="s">
        <v>4009</v>
      </c>
      <c r="AA2449" s="5">
        <f>IF(ActividadesCom[[#This Row],[NIVEL 4]]&lt;&gt;0,VLOOKUP(ActividadesCom[[#This Row],[NIVEL 4]],Catálogo!A:B,2,FALSE),"")</f>
        <v>3</v>
      </c>
      <c r="AB2449" s="5">
        <v>1</v>
      </c>
      <c r="AC2449" s="6" t="s">
        <v>3519</v>
      </c>
      <c r="AD2449" s="5">
        <v>20213</v>
      </c>
      <c r="AE2449" s="5" t="s">
        <v>4011</v>
      </c>
      <c r="AF2449" s="5">
        <f>IF(ActividadesCom[[#This Row],[NIVEL 5]]&lt;&gt;0,VLOOKUP(ActividadesCom[[#This Row],[NIVEL 5]],Catálogo!A:B,2,FALSE),"")</f>
        <v>1</v>
      </c>
      <c r="AG2449" s="5">
        <v>1</v>
      </c>
      <c r="AH2449" s="2"/>
      <c r="AI2449" s="2"/>
    </row>
    <row r="2450" spans="1:35" ht="30" customHeight="1" x14ac:dyDescent="0.25">
      <c r="A2450" s="7">
        <v>18470412</v>
      </c>
      <c r="B2450" s="97" t="str">
        <f>VLOOKUP(ActividadesCom[[#This Row],[NO. DE CONTROL]],'LISTADO ESTUDIANTES'!A:C,3,FALSE)</f>
        <v>CABALLERO ORDOÑEZ JOHANA NOHEMI</v>
      </c>
      <c r="C2450" s="97" t="str">
        <f>VLOOKUP(ActividadesCom[[#This Row],[NO. DE CONTROL]],'LISTADO ESTUDIANTES'!A:B,2,FALSE)</f>
        <v>INGENIERIA QUIMICA</v>
      </c>
      <c r="D2450" s="18" t="str">
        <f>VLOOKUP(ActividadesCom[[#This Row],[NO. DE CONTROL]],'LISTADO ESTUDIANTES'!A:D,4,FALSE)</f>
        <v>ACTIVO(A)</v>
      </c>
      <c r="E2450" s="5">
        <f>SUM(ActividadesCom[[#This Row],[CRÉD. 1]],ActividadesCom[[#This Row],[CRÉD. 2]],ActividadesCom[[#This Row],[CRÉD. 3]],ActividadesCom[[#This Row],[CRÉD. 4]],ActividadesCom[[#This Row],[CRÉD. 5]])</f>
        <v>5</v>
      </c>
      <c r="F2450" s="17">
        <f>IF(ActividadesCom[[#This Row],[ÚLTIMO SEMESTRE CON CRÉDITOS]]&gt;0,ROUND(AVERAGE(ActividadesCom[[#This Row],[VALOR NIVEL 5]],ActividadesCom[[#This Row],[VALOR NIVEL 4]],ActividadesCom[[#This Row],[VALOR NIVEL 3]],ActividadesCom[[#This Row],[VALOR NIVEL 2]],ActividadesCom[[#This Row],[VALOR NIVEL 1]]),0),"")</f>
        <v>3</v>
      </c>
      <c r="G2450" s="5" t="str">
        <f>IF(ActividadesCom[[#This Row],[PROMEDIO]]="","",IF(ActividadesCom[[#This Row],[PROMEDIO]]&gt;=4,"EXCELENTE",IF(ActividadesCom[[#This Row],[PROMEDIO]]&gt;=3,"NOTABLE",IF(ActividadesCom[[#This Row],[PROMEDIO]]&gt;=2,"BUENO",IF(ActividadesCom[[#This Row],[PROMEDIO]]=1,"SUFICIENTE","")))))</f>
        <v>NOTABLE</v>
      </c>
      <c r="H2450" s="5">
        <f>MAX(ActividadesCom[[#This Row],[PERÍODO 1]],ActividadesCom[[#This Row],[PERÍODO 2]],ActividadesCom[[#This Row],[PERÍODO 3]],ActividadesCom[[#This Row],[PERÍODO 4]],ActividadesCom[[#This Row],[PERÍODO 5]])</f>
        <v>20221</v>
      </c>
      <c r="I2450" s="6" t="s">
        <v>5453</v>
      </c>
      <c r="J2450" s="5">
        <v>20221</v>
      </c>
      <c r="K2450" s="5" t="s">
        <v>4009</v>
      </c>
      <c r="L2450" s="5">
        <f>IF(ActividadesCom[[#This Row],[NIVEL 1]]&lt;&gt;0,VLOOKUP(ActividadesCom[[#This Row],[NIVEL 1]],Catálogo!A:B,2,FALSE),"")</f>
        <v>3</v>
      </c>
      <c r="M2450" s="5">
        <v>1</v>
      </c>
      <c r="N2450" s="6" t="s">
        <v>5480</v>
      </c>
      <c r="O2450" s="5">
        <v>20221</v>
      </c>
      <c r="P2450" s="5" t="s">
        <v>4008</v>
      </c>
      <c r="Q2450" s="5">
        <f>IF(ActividadesCom[[#This Row],[NIVEL 2]]&lt;&gt;0,VLOOKUP(ActividadesCom[[#This Row],[NIVEL 2]],Catálogo!A:B,2,FALSE),"")</f>
        <v>4</v>
      </c>
      <c r="R2450" s="5">
        <v>1</v>
      </c>
      <c r="S2450" s="6" t="s">
        <v>4557</v>
      </c>
      <c r="T2450" s="5">
        <v>20211</v>
      </c>
      <c r="U2450" s="5" t="s">
        <v>4008</v>
      </c>
      <c r="V2450" s="5">
        <f>IF(ActividadesCom[[#This Row],[NIVEL 3]]&lt;&gt;0,VLOOKUP(ActividadesCom[[#This Row],[NIVEL 3]],Catálogo!A:B,2,FALSE),"")</f>
        <v>4</v>
      </c>
      <c r="W2450" s="5">
        <v>1</v>
      </c>
      <c r="X2450" s="6" t="s">
        <v>42</v>
      </c>
      <c r="Y2450" s="5">
        <v>20191</v>
      </c>
      <c r="Z2450" s="5" t="s">
        <v>4010</v>
      </c>
      <c r="AA2450" s="5">
        <f>IF(ActividadesCom[[#This Row],[NIVEL 4]]&lt;&gt;0,VLOOKUP(ActividadesCom[[#This Row],[NIVEL 4]],Catálogo!A:B,2,FALSE),"")</f>
        <v>2</v>
      </c>
      <c r="AB2450" s="5">
        <v>1</v>
      </c>
      <c r="AC2450" s="6" t="s">
        <v>42</v>
      </c>
      <c r="AD2450" s="5">
        <v>20183</v>
      </c>
      <c r="AE2450" s="5" t="s">
        <v>4010</v>
      </c>
      <c r="AF2450" s="5">
        <f>IF(ActividadesCom[[#This Row],[NIVEL 5]]&lt;&gt;0,VLOOKUP(ActividadesCom[[#This Row],[NIVEL 5]],Catálogo!A:B,2,FALSE),"")</f>
        <v>2</v>
      </c>
      <c r="AG2450" s="5">
        <v>1</v>
      </c>
      <c r="AH2450" s="2"/>
      <c r="AI2450" s="2"/>
    </row>
    <row r="2451" spans="1:35" ht="30" customHeight="1" x14ac:dyDescent="0.25">
      <c r="A2451" s="7">
        <v>18470413</v>
      </c>
      <c r="B2451" s="97" t="str">
        <f>VLOOKUP(ActividadesCom[[#This Row],[NO. DE CONTROL]],'LISTADO ESTUDIANTES'!A:C,3,FALSE)</f>
        <v>PECH FUENTES EVELYN CELESTE</v>
      </c>
      <c r="C2451" s="97" t="str">
        <f>VLOOKUP(ActividadesCom[[#This Row],[NO. DE CONTROL]],'LISTADO ESTUDIANTES'!A:B,2,FALSE)</f>
        <v>INGENIERIA EN GESTION EMPRESARIAL</v>
      </c>
      <c r="D2451" s="18" t="str">
        <f>VLOOKUP(ActividadesCom[[#This Row],[NO. DE CONTROL]],'LISTADO ESTUDIANTES'!A:D,4,FALSE)</f>
        <v>ACTIVO(A)</v>
      </c>
      <c r="E2451" s="5">
        <f>SUM(ActividadesCom[[#This Row],[CRÉD. 1]],ActividadesCom[[#This Row],[CRÉD. 2]],ActividadesCom[[#This Row],[CRÉD. 3]],ActividadesCom[[#This Row],[CRÉD. 4]],ActividadesCom[[#This Row],[CRÉD. 5]])</f>
        <v>3</v>
      </c>
      <c r="F2451" s="17">
        <f>IF(ActividadesCom[[#This Row],[ÚLTIMO SEMESTRE CON CRÉDITOS]]&gt;0,ROUND(AVERAGE(ActividadesCom[[#This Row],[VALOR NIVEL 5]],ActividadesCom[[#This Row],[VALOR NIVEL 4]],ActividadesCom[[#This Row],[VALOR NIVEL 3]],ActividadesCom[[#This Row],[VALOR NIVEL 2]],ActividadesCom[[#This Row],[VALOR NIVEL 1]]),0),"")</f>
        <v>4</v>
      </c>
      <c r="G2451" s="5" t="str">
        <f>IF(ActividadesCom[[#This Row],[PROMEDIO]]="","",IF(ActividadesCom[[#This Row],[PROMEDIO]]&gt;=4,"EXCELENTE",IF(ActividadesCom[[#This Row],[PROMEDIO]]&gt;=3,"NOTABLE",IF(ActividadesCom[[#This Row],[PROMEDIO]]&gt;=2,"BUENO",IF(ActividadesCom[[#This Row],[PROMEDIO]]=1,"SUFICIENTE","")))))</f>
        <v>EXCELENTE</v>
      </c>
      <c r="H2451" s="5">
        <f>MAX(ActividadesCom[[#This Row],[PERÍODO 1]],ActividadesCom[[#This Row],[PERÍODO 2]],ActividadesCom[[#This Row],[PERÍODO 3]],ActividadesCom[[#This Row],[PERÍODO 4]],ActividadesCom[[#This Row],[PERÍODO 5]])</f>
        <v>20213</v>
      </c>
      <c r="I2451" s="6" t="s">
        <v>4818</v>
      </c>
      <c r="J2451" s="5">
        <v>20213</v>
      </c>
      <c r="K2451" s="5" t="s">
        <v>4008</v>
      </c>
      <c r="L2451" s="5">
        <f>IF(ActividadesCom[[#This Row],[NIVEL 1]]&lt;&gt;0,VLOOKUP(ActividadesCom[[#This Row],[NIVEL 1]],Catálogo!A:B,2,FALSE),"")</f>
        <v>4</v>
      </c>
      <c r="M2451" s="5">
        <v>1</v>
      </c>
      <c r="N2451" s="6" t="s">
        <v>4848</v>
      </c>
      <c r="O2451" s="5">
        <v>20213</v>
      </c>
      <c r="P2451" s="5" t="s">
        <v>4008</v>
      </c>
      <c r="Q2451" s="5">
        <f>IF(ActividadesCom[[#This Row],[NIVEL 2]]&lt;&gt;0,VLOOKUP(ActividadesCom[[#This Row],[NIVEL 2]],Catálogo!A:B,2,FALSE),"")</f>
        <v>4</v>
      </c>
      <c r="R2451" s="5">
        <v>1</v>
      </c>
      <c r="S2451" s="6"/>
      <c r="T2451" s="5"/>
      <c r="U2451" s="5"/>
      <c r="V2451" s="5" t="str">
        <f>IF(ActividadesCom[[#This Row],[NIVEL 3]]&lt;&gt;0,VLOOKUP(ActividadesCom[[#This Row],[NIVEL 3]],Catálogo!A:B,2,FALSE),"")</f>
        <v/>
      </c>
      <c r="W2451" s="5"/>
      <c r="X2451" s="6" t="s">
        <v>4900</v>
      </c>
      <c r="Y2451" s="5">
        <v>20213</v>
      </c>
      <c r="Z2451" s="5" t="s">
        <v>4008</v>
      </c>
      <c r="AA2451" s="5">
        <f>IF(ActividadesCom[[#This Row],[NIVEL 4]]&lt;&gt;0,VLOOKUP(ActividadesCom[[#This Row],[NIVEL 4]],Catálogo!A:B,2,FALSE),"")</f>
        <v>4</v>
      </c>
      <c r="AB2451" s="5">
        <v>1</v>
      </c>
      <c r="AC2451" s="6"/>
      <c r="AD2451" s="5"/>
      <c r="AE2451" s="5"/>
      <c r="AF2451" s="5" t="str">
        <f>IF(ActividadesCom[[#This Row],[NIVEL 5]]&lt;&gt;0,VLOOKUP(ActividadesCom[[#This Row],[NIVEL 5]],Catálogo!A:B,2,FALSE),"")</f>
        <v/>
      </c>
      <c r="AG2451" s="5"/>
      <c r="AH2451" s="2"/>
      <c r="AI2451" s="2"/>
    </row>
    <row r="2452" spans="1:35" ht="30" hidden="1" customHeight="1" x14ac:dyDescent="0.25">
      <c r="A2452" s="7">
        <v>18470414</v>
      </c>
      <c r="B2452" s="97" t="str">
        <f>VLOOKUP(ActividadesCom[[#This Row],[NO. DE CONTROL]],'LISTADO ESTUDIANTES'!A:C,3,FALSE)</f>
        <v>JIMENEZ MOO JULIO CESAR</v>
      </c>
      <c r="C2452" s="97" t="str">
        <f>VLOOKUP(ActividadesCom[[#This Row],[NO. DE CONTROL]],'LISTADO ESTUDIANTES'!A:B,2,FALSE)</f>
        <v>INGENIERIA CIVIL</v>
      </c>
      <c r="D2452" s="18" t="str">
        <f>VLOOKUP(ActividadesCom[[#This Row],[NO. DE CONTROL]],'LISTADO ESTUDIANTES'!A:D,4,FALSE)</f>
        <v>BAJA</v>
      </c>
      <c r="E2452" s="5">
        <f>SUM(ActividadesCom[[#This Row],[CRÉD. 1]],ActividadesCom[[#This Row],[CRÉD. 2]],ActividadesCom[[#This Row],[CRÉD. 3]],ActividadesCom[[#This Row],[CRÉD. 4]],ActividadesCom[[#This Row],[CRÉD. 5]])</f>
        <v>0</v>
      </c>
      <c r="F2452" s="17" t="str">
        <f>IF(ActividadesCom[[#This Row],[ÚLTIMO SEMESTRE CON CRÉDITOS]]&gt;0,ROUND(AVERAGE(ActividadesCom[[#This Row],[VALOR NIVEL 5]],ActividadesCom[[#This Row],[VALOR NIVEL 4]],ActividadesCom[[#This Row],[VALOR NIVEL 3]],ActividadesCom[[#This Row],[VALOR NIVEL 2]],ActividadesCom[[#This Row],[VALOR NIVEL 1]]),0),"")</f>
        <v/>
      </c>
      <c r="G2452" s="5" t="str">
        <f>IF(ActividadesCom[[#This Row],[PROMEDIO]]="","",IF(ActividadesCom[[#This Row],[PROMEDIO]]&gt;=4,"EXCELENTE",IF(ActividadesCom[[#This Row],[PROMEDIO]]&gt;=3,"NOTABLE",IF(ActividadesCom[[#This Row],[PROMEDIO]]&gt;=2,"BUENO",IF(ActividadesCom[[#This Row],[PROMEDIO]]=1,"SUFICIENTE","")))))</f>
        <v/>
      </c>
      <c r="H2452" s="5">
        <f>MAX(ActividadesCom[[#This Row],[PERÍODO 1]],ActividadesCom[[#This Row],[PERÍODO 2]],ActividadesCom[[#This Row],[PERÍODO 3]],ActividadesCom[[#This Row],[PERÍODO 4]],ActividadesCom[[#This Row],[PERÍODO 5]])</f>
        <v>0</v>
      </c>
      <c r="I2452" s="6"/>
      <c r="J2452" s="5"/>
      <c r="K2452" s="5"/>
      <c r="L2452" s="5" t="str">
        <f>IF(ActividadesCom[[#This Row],[NIVEL 1]]&lt;&gt;0,VLOOKUP(ActividadesCom[[#This Row],[NIVEL 1]],Catálogo!A:B,2,FALSE),"")</f>
        <v/>
      </c>
      <c r="M2452" s="5"/>
      <c r="N2452" s="6"/>
      <c r="O2452" s="5"/>
      <c r="P2452" s="5"/>
      <c r="Q2452" s="5" t="str">
        <f>IF(ActividadesCom[[#This Row],[NIVEL 2]]&lt;&gt;0,VLOOKUP(ActividadesCom[[#This Row],[NIVEL 2]],Catálogo!A:B,2,FALSE),"")</f>
        <v/>
      </c>
      <c r="R2452" s="14"/>
      <c r="S2452" s="28"/>
      <c r="T2452" s="14"/>
      <c r="U2452" s="14"/>
      <c r="V2452" s="5" t="str">
        <f>IF(ActividadesCom[[#This Row],[NIVEL 3]]&lt;&gt;0,VLOOKUP(ActividadesCom[[#This Row],[NIVEL 3]],Catálogo!A:B,2,FALSE),"")</f>
        <v/>
      </c>
      <c r="W2452" s="14"/>
      <c r="X2452" s="6"/>
      <c r="Y2452" s="5"/>
      <c r="Z2452" s="5"/>
      <c r="AA2452" s="5" t="str">
        <f>IF(ActividadesCom[[#This Row],[NIVEL 4]]&lt;&gt;0,VLOOKUP(ActividadesCom[[#This Row],[NIVEL 4]],Catálogo!A:B,2,FALSE),"")</f>
        <v/>
      </c>
      <c r="AB2452" s="5"/>
      <c r="AC2452" s="6"/>
      <c r="AD2452" s="5"/>
      <c r="AE2452" s="5"/>
      <c r="AF2452" s="5" t="str">
        <f>IF(ActividadesCom[[#This Row],[NIVEL 5]]&lt;&gt;0,VLOOKUP(ActividadesCom[[#This Row],[NIVEL 5]],Catálogo!A:B,2,FALSE),"")</f>
        <v/>
      </c>
      <c r="AG2452" s="5"/>
      <c r="AH2452" s="2"/>
      <c r="AI2452" s="2"/>
    </row>
    <row r="2453" spans="1:35" ht="30" hidden="1" customHeight="1" x14ac:dyDescent="0.25">
      <c r="A2453" s="7">
        <v>18470415</v>
      </c>
      <c r="B2453" s="97" t="str">
        <f>VLOOKUP(ActividadesCom[[#This Row],[NO. DE CONTROL]],'LISTADO ESTUDIANTES'!A:C,3,FALSE)</f>
        <v>LOPEZ PEREZ BERTHA ANAHI DEL CARMEN</v>
      </c>
      <c r="C2453" s="97" t="str">
        <f>VLOOKUP(ActividadesCom[[#This Row],[NO. DE CONTROL]],'LISTADO ESTUDIANTES'!A:B,2,FALSE)</f>
        <v>INGENIERIA CIVIL</v>
      </c>
      <c r="D2453" s="18" t="str">
        <f>VLOOKUP(ActividadesCom[[#This Row],[NO. DE CONTROL]],'LISTADO ESTUDIANTES'!A:D,4,FALSE)</f>
        <v>BAJA</v>
      </c>
      <c r="E2453" s="5">
        <f>SUM(ActividadesCom[[#This Row],[CRÉD. 1]],ActividadesCom[[#This Row],[CRÉD. 2]],ActividadesCom[[#This Row],[CRÉD. 3]],ActividadesCom[[#This Row],[CRÉD. 4]],ActividadesCom[[#This Row],[CRÉD. 5]])</f>
        <v>0</v>
      </c>
      <c r="F2453" s="17" t="str">
        <f>IF(ActividadesCom[[#This Row],[ÚLTIMO SEMESTRE CON CRÉDITOS]]&gt;0,ROUND(AVERAGE(ActividadesCom[[#This Row],[VALOR NIVEL 5]],ActividadesCom[[#This Row],[VALOR NIVEL 4]],ActividadesCom[[#This Row],[VALOR NIVEL 3]],ActividadesCom[[#This Row],[VALOR NIVEL 2]],ActividadesCom[[#This Row],[VALOR NIVEL 1]]),0),"")</f>
        <v/>
      </c>
      <c r="G2453" s="5" t="str">
        <f>IF(ActividadesCom[[#This Row],[PROMEDIO]]="","",IF(ActividadesCom[[#This Row],[PROMEDIO]]&gt;=4,"EXCELENTE",IF(ActividadesCom[[#This Row],[PROMEDIO]]&gt;=3,"NOTABLE",IF(ActividadesCom[[#This Row],[PROMEDIO]]&gt;=2,"BUENO",IF(ActividadesCom[[#This Row],[PROMEDIO]]=1,"SUFICIENTE","")))))</f>
        <v/>
      </c>
      <c r="H2453" s="5">
        <f>MAX(ActividadesCom[[#This Row],[PERÍODO 1]],ActividadesCom[[#This Row],[PERÍODO 2]],ActividadesCom[[#This Row],[PERÍODO 3]],ActividadesCom[[#This Row],[PERÍODO 4]],ActividadesCom[[#This Row],[PERÍODO 5]])</f>
        <v>0</v>
      </c>
      <c r="I2453" s="6"/>
      <c r="J2453" s="5"/>
      <c r="K2453" s="5"/>
      <c r="L2453" s="5" t="str">
        <f>IF(ActividadesCom[[#This Row],[NIVEL 1]]&lt;&gt;0,VLOOKUP(ActividadesCom[[#This Row],[NIVEL 1]],Catálogo!A:B,2,FALSE),"")</f>
        <v/>
      </c>
      <c r="M2453" s="5"/>
      <c r="N2453" s="6"/>
      <c r="O2453" s="5"/>
      <c r="P2453" s="5"/>
      <c r="Q2453" s="5" t="str">
        <f>IF(ActividadesCom[[#This Row],[NIVEL 2]]&lt;&gt;0,VLOOKUP(ActividadesCom[[#This Row],[NIVEL 2]],Catálogo!A:B,2,FALSE),"")</f>
        <v/>
      </c>
      <c r="R2453" s="14"/>
      <c r="S2453" s="28"/>
      <c r="T2453" s="14"/>
      <c r="U2453" s="14"/>
      <c r="V2453" s="5" t="str">
        <f>IF(ActividadesCom[[#This Row],[NIVEL 3]]&lt;&gt;0,VLOOKUP(ActividadesCom[[#This Row],[NIVEL 3]],Catálogo!A:B,2,FALSE),"")</f>
        <v/>
      </c>
      <c r="W2453" s="14"/>
      <c r="X2453" s="6"/>
      <c r="Y2453" s="5"/>
      <c r="Z2453" s="5"/>
      <c r="AA2453" s="5" t="str">
        <f>IF(ActividadesCom[[#This Row],[NIVEL 4]]&lt;&gt;0,VLOOKUP(ActividadesCom[[#This Row],[NIVEL 4]],Catálogo!A:B,2,FALSE),"")</f>
        <v/>
      </c>
      <c r="AB2453" s="5"/>
      <c r="AC2453" s="6"/>
      <c r="AD2453" s="5"/>
      <c r="AE2453" s="5"/>
      <c r="AF2453" s="5" t="str">
        <f>IF(ActividadesCom[[#This Row],[NIVEL 5]]&lt;&gt;0,VLOOKUP(ActividadesCom[[#This Row],[NIVEL 5]],Catálogo!A:B,2,FALSE),"")</f>
        <v/>
      </c>
      <c r="AG2453" s="5"/>
      <c r="AH2453" s="2"/>
      <c r="AI2453" s="2"/>
    </row>
    <row r="2454" spans="1:35" ht="30" hidden="1" customHeight="1" x14ac:dyDescent="0.25">
      <c r="A2454" s="7">
        <v>18470416</v>
      </c>
      <c r="B2454" s="97" t="str">
        <f>VLOOKUP(ActividadesCom[[#This Row],[NO. DE CONTROL]],'LISTADO ESTUDIANTES'!A:C,3,FALSE)</f>
        <v>BRITO BRICEÑO LUIS ALBERTO</v>
      </c>
      <c r="C2454" s="97" t="str">
        <f>VLOOKUP(ActividadesCom[[#This Row],[NO. DE CONTROL]],'LISTADO ESTUDIANTES'!A:B,2,FALSE)</f>
        <v>ARQUITECTURA</v>
      </c>
      <c r="D2454" s="18" t="str">
        <f>VLOOKUP(ActividadesCom[[#This Row],[NO. DE CONTROL]],'LISTADO ESTUDIANTES'!A:D,4,FALSE)</f>
        <v>BAJA</v>
      </c>
      <c r="E2454" s="5">
        <f>SUM(ActividadesCom[[#This Row],[CRÉD. 1]],ActividadesCom[[#This Row],[CRÉD. 2]],ActividadesCom[[#This Row],[CRÉD. 3]],ActividadesCom[[#This Row],[CRÉD. 4]],ActividadesCom[[#This Row],[CRÉD. 5]])</f>
        <v>1</v>
      </c>
      <c r="F2454" s="17">
        <f>IF(ActividadesCom[[#This Row],[ÚLTIMO SEMESTRE CON CRÉDITOS]]&gt;0,ROUND(AVERAGE(ActividadesCom[[#This Row],[VALOR NIVEL 5]],ActividadesCom[[#This Row],[VALOR NIVEL 4]],ActividadesCom[[#This Row],[VALOR NIVEL 3]],ActividadesCom[[#This Row],[VALOR NIVEL 2]],ActividadesCom[[#This Row],[VALOR NIVEL 1]]),0),"")</f>
        <v>2</v>
      </c>
      <c r="G2454" s="5" t="str">
        <f>IF(ActividadesCom[[#This Row],[PROMEDIO]]="","",IF(ActividadesCom[[#This Row],[PROMEDIO]]&gt;=4,"EXCELENTE",IF(ActividadesCom[[#This Row],[PROMEDIO]]&gt;=3,"NOTABLE",IF(ActividadesCom[[#This Row],[PROMEDIO]]&gt;=2,"BUENO",IF(ActividadesCom[[#This Row],[PROMEDIO]]=1,"SUFICIENTE","")))))</f>
        <v>BUENO</v>
      </c>
      <c r="H2454" s="5">
        <f>MAX(ActividadesCom[[#This Row],[PERÍODO 1]],ActividadesCom[[#This Row],[PERÍODO 2]],ActividadesCom[[#This Row],[PERÍODO 3]],ActividadesCom[[#This Row],[PERÍODO 4]],ActividadesCom[[#This Row],[PERÍODO 5]])</f>
        <v>20183</v>
      </c>
      <c r="I2454" s="6" t="s">
        <v>3997</v>
      </c>
      <c r="J2454" s="5">
        <v>20183</v>
      </c>
      <c r="K2454" s="5" t="s">
        <v>4010</v>
      </c>
      <c r="L2454" s="5">
        <f>IF(ActividadesCom[[#This Row],[NIVEL 1]]&lt;&gt;0,VLOOKUP(ActividadesCom[[#This Row],[NIVEL 1]],Catálogo!A:B,2,FALSE),"")</f>
        <v>2</v>
      </c>
      <c r="M2454" s="5">
        <v>1</v>
      </c>
      <c r="N2454" s="6"/>
      <c r="O2454" s="5"/>
      <c r="P2454" s="5"/>
      <c r="Q2454" s="5" t="str">
        <f>IF(ActividadesCom[[#This Row],[NIVEL 2]]&lt;&gt;0,VLOOKUP(ActividadesCom[[#This Row],[NIVEL 2]],Catálogo!A:B,2,FALSE),"")</f>
        <v/>
      </c>
      <c r="R2454" s="11"/>
      <c r="S2454" s="12"/>
      <c r="T2454" s="11"/>
      <c r="U2454" s="11"/>
      <c r="V2454" s="5" t="str">
        <f>IF(ActividadesCom[[#This Row],[NIVEL 3]]&lt;&gt;0,VLOOKUP(ActividadesCom[[#This Row],[NIVEL 3]],Catálogo!A:B,2,FALSE),"")</f>
        <v/>
      </c>
      <c r="W2454" s="11"/>
      <c r="X2454" s="6"/>
      <c r="Y2454" s="5"/>
      <c r="Z2454" s="5"/>
      <c r="AA2454" s="5" t="str">
        <f>IF(ActividadesCom[[#This Row],[NIVEL 4]]&lt;&gt;0,VLOOKUP(ActividadesCom[[#This Row],[NIVEL 4]],Catálogo!A:B,2,FALSE),"")</f>
        <v/>
      </c>
      <c r="AB2454" s="5"/>
      <c r="AC2454" s="6"/>
      <c r="AD2454" s="5"/>
      <c r="AE2454" s="5"/>
      <c r="AF2454" s="5" t="str">
        <f>IF(ActividadesCom[[#This Row],[NIVEL 5]]&lt;&gt;0,VLOOKUP(ActividadesCom[[#This Row],[NIVEL 5]],Catálogo!A:B,2,FALSE),"")</f>
        <v/>
      </c>
      <c r="AG2454" s="5"/>
      <c r="AH2454" s="2"/>
      <c r="AI2454" s="2"/>
    </row>
    <row r="2455" spans="1:35" ht="30" customHeight="1" x14ac:dyDescent="0.25">
      <c r="A2455" s="7">
        <v>18470417</v>
      </c>
      <c r="B2455" s="97" t="str">
        <f>VLOOKUP(ActividadesCom[[#This Row],[NO. DE CONTROL]],'LISTADO ESTUDIANTES'!A:C,3,FALSE)</f>
        <v>SANSORES DZUL YULENI ANAHI</v>
      </c>
      <c r="C2455" s="97" t="str">
        <f>VLOOKUP(ActividadesCom[[#This Row],[NO. DE CONTROL]],'LISTADO ESTUDIANTES'!A:B,2,FALSE)</f>
        <v>INGENIERIA CIVIL</v>
      </c>
      <c r="D2455" s="18" t="str">
        <f>VLOOKUP(ActividadesCom[[#This Row],[NO. DE CONTROL]],'LISTADO ESTUDIANTES'!A:D,4,FALSE)</f>
        <v>ACTIVO(A)</v>
      </c>
      <c r="E2455" s="5">
        <f>SUM(ActividadesCom[[#This Row],[CRÉD. 1]],ActividadesCom[[#This Row],[CRÉD. 2]],ActividadesCom[[#This Row],[CRÉD. 3]],ActividadesCom[[#This Row],[CRÉD. 4]],ActividadesCom[[#This Row],[CRÉD. 5]])</f>
        <v>5</v>
      </c>
      <c r="F2455" s="17">
        <f>IF(ActividadesCom[[#This Row],[ÚLTIMO SEMESTRE CON CRÉDITOS]]&gt;0,ROUND(AVERAGE(ActividadesCom[[#This Row],[VALOR NIVEL 5]],ActividadesCom[[#This Row],[VALOR NIVEL 4]],ActividadesCom[[#This Row],[VALOR NIVEL 3]],ActividadesCom[[#This Row],[VALOR NIVEL 2]],ActividadesCom[[#This Row],[VALOR NIVEL 1]]),0),"")</f>
        <v>3</v>
      </c>
      <c r="G2455" s="5" t="str">
        <f>IF(ActividadesCom[[#This Row],[PROMEDIO]]="","",IF(ActividadesCom[[#This Row],[PROMEDIO]]&gt;=4,"EXCELENTE",IF(ActividadesCom[[#This Row],[PROMEDIO]]&gt;=3,"NOTABLE",IF(ActividadesCom[[#This Row],[PROMEDIO]]&gt;=2,"BUENO",IF(ActividadesCom[[#This Row],[PROMEDIO]]=1,"SUFICIENTE","")))))</f>
        <v>NOTABLE</v>
      </c>
      <c r="H2455" s="5">
        <f>MAX(ActividadesCom[[#This Row],[PERÍODO 1]],ActividadesCom[[#This Row],[PERÍODO 2]],ActividadesCom[[#This Row],[PERÍODO 3]],ActividadesCom[[#This Row],[PERÍODO 4]],ActividadesCom[[#This Row],[PERÍODO 5]])</f>
        <v>20221</v>
      </c>
      <c r="I2455" s="6" t="s">
        <v>4486</v>
      </c>
      <c r="J2455" s="5">
        <v>20211</v>
      </c>
      <c r="K2455" s="5" t="s">
        <v>4008</v>
      </c>
      <c r="L2455" s="5">
        <f>IF(ActividadesCom[[#This Row],[NIVEL 1]]&lt;&gt;0,VLOOKUP(ActividadesCom[[#This Row],[NIVEL 1]],Catálogo!A:B,2,FALSE),"")</f>
        <v>4</v>
      </c>
      <c r="M2455" s="5">
        <v>1</v>
      </c>
      <c r="N2455" s="6" t="s">
        <v>4748</v>
      </c>
      <c r="O2455" s="5">
        <v>20221</v>
      </c>
      <c r="P2455" s="5" t="s">
        <v>4008</v>
      </c>
      <c r="Q2455" s="5">
        <f>IF(ActividadesCom[[#This Row],[NIVEL 2]]&lt;&gt;0,VLOOKUP(ActividadesCom[[#This Row],[NIVEL 2]],Catálogo!A:B,2,FALSE),"")</f>
        <v>4</v>
      </c>
      <c r="R2455" s="5">
        <v>1</v>
      </c>
      <c r="S2455" s="6" t="s">
        <v>4478</v>
      </c>
      <c r="T2455" s="5">
        <v>20211</v>
      </c>
      <c r="U2455" s="5" t="s">
        <v>4009</v>
      </c>
      <c r="V2455" s="5">
        <f>IF(ActividadesCom[[#This Row],[NIVEL 3]]&lt;&gt;0,VLOOKUP(ActividadesCom[[#This Row],[NIVEL 3]],Catálogo!A:B,2,FALSE),"")</f>
        <v>3</v>
      </c>
      <c r="W2455" s="5">
        <v>1</v>
      </c>
      <c r="X2455" s="6" t="s">
        <v>133</v>
      </c>
      <c r="Y2455" s="5">
        <v>20191</v>
      </c>
      <c r="Z2455" s="5" t="s">
        <v>4009</v>
      </c>
      <c r="AA2455" s="5">
        <f>IF(ActividadesCom[[#This Row],[NIVEL 4]]&lt;&gt;0,VLOOKUP(ActividadesCom[[#This Row],[NIVEL 4]],Catálogo!A:B,2,FALSE),"")</f>
        <v>3</v>
      </c>
      <c r="AB2455" s="5">
        <v>1</v>
      </c>
      <c r="AC2455" s="6" t="s">
        <v>11</v>
      </c>
      <c r="AD2455" s="5">
        <v>20183</v>
      </c>
      <c r="AE2455" s="5" t="s">
        <v>4009</v>
      </c>
      <c r="AF2455" s="5">
        <f>IF(ActividadesCom[[#This Row],[NIVEL 5]]&lt;&gt;0,VLOOKUP(ActividadesCom[[#This Row],[NIVEL 5]],Catálogo!A:B,2,FALSE),"")</f>
        <v>3</v>
      </c>
      <c r="AG2455" s="5">
        <v>1</v>
      </c>
      <c r="AH2455" s="2"/>
      <c r="AI2455" s="2"/>
    </row>
    <row r="2456" spans="1:35" ht="30" hidden="1" customHeight="1" x14ac:dyDescent="0.25">
      <c r="A2456" s="7">
        <v>18470418</v>
      </c>
      <c r="B2456" s="97" t="str">
        <f>VLOOKUP(ActividadesCom[[#This Row],[NO. DE CONTROL]],'LISTADO ESTUDIANTES'!A:C,3,FALSE)</f>
        <v>AGUILAR MARTINEZ BEATRIZ ASUNCION</v>
      </c>
      <c r="C2456" s="97" t="str">
        <f>VLOOKUP(ActividadesCom[[#This Row],[NO. DE CONTROL]],'LISTADO ESTUDIANTES'!A:B,2,FALSE)</f>
        <v>INGENIERIA EN GESTION EMPRESARIAL</v>
      </c>
      <c r="D2456" s="18" t="str">
        <f>VLOOKUP(ActividadesCom[[#This Row],[NO. DE CONTROL]],'LISTADO ESTUDIANTES'!A:D,4,FALSE)</f>
        <v>BAJA</v>
      </c>
      <c r="E2456" s="5">
        <f>SUM(ActividadesCom[[#This Row],[CRÉD. 1]],ActividadesCom[[#This Row],[CRÉD. 2]],ActividadesCom[[#This Row],[CRÉD. 3]],ActividadesCom[[#This Row],[CRÉD. 4]],ActividadesCom[[#This Row],[CRÉD. 5]])</f>
        <v>0</v>
      </c>
      <c r="F2456" s="17" t="str">
        <f>IF(ActividadesCom[[#This Row],[ÚLTIMO SEMESTRE CON CRÉDITOS]]&gt;0,ROUND(AVERAGE(ActividadesCom[[#This Row],[VALOR NIVEL 5]],ActividadesCom[[#This Row],[VALOR NIVEL 4]],ActividadesCom[[#This Row],[VALOR NIVEL 3]],ActividadesCom[[#This Row],[VALOR NIVEL 2]],ActividadesCom[[#This Row],[VALOR NIVEL 1]]),0),"")</f>
        <v/>
      </c>
      <c r="G2456" s="5" t="str">
        <f>IF(ActividadesCom[[#This Row],[PROMEDIO]]="","",IF(ActividadesCom[[#This Row],[PROMEDIO]]&gt;=4,"EXCELENTE",IF(ActividadesCom[[#This Row],[PROMEDIO]]&gt;=3,"NOTABLE",IF(ActividadesCom[[#This Row],[PROMEDIO]]&gt;=2,"BUENO",IF(ActividadesCom[[#This Row],[PROMEDIO]]=1,"SUFICIENTE","")))))</f>
        <v/>
      </c>
      <c r="H2456" s="5">
        <f>MAX(ActividadesCom[[#This Row],[PERÍODO 1]],ActividadesCom[[#This Row],[PERÍODO 2]],ActividadesCom[[#This Row],[PERÍODO 3]],ActividadesCom[[#This Row],[PERÍODO 4]],ActividadesCom[[#This Row],[PERÍODO 5]])</f>
        <v>0</v>
      </c>
      <c r="I2456" s="6"/>
      <c r="J2456" s="5"/>
      <c r="K2456" s="5"/>
      <c r="L2456" s="5" t="str">
        <f>IF(ActividadesCom[[#This Row],[NIVEL 1]]&lt;&gt;0,VLOOKUP(ActividadesCom[[#This Row],[NIVEL 1]],Catálogo!A:B,2,FALSE),"")</f>
        <v/>
      </c>
      <c r="M2456" s="5"/>
      <c r="N2456" s="6"/>
      <c r="O2456" s="5"/>
      <c r="P2456" s="5"/>
      <c r="Q2456" s="5" t="str">
        <f>IF(ActividadesCom[[#This Row],[NIVEL 2]]&lt;&gt;0,VLOOKUP(ActividadesCom[[#This Row],[NIVEL 2]],Catálogo!A:B,2,FALSE),"")</f>
        <v/>
      </c>
      <c r="R2456" s="5"/>
      <c r="S2456" s="6"/>
      <c r="T2456" s="5"/>
      <c r="U2456" s="5"/>
      <c r="V2456" s="5" t="str">
        <f>IF(ActividadesCom[[#This Row],[NIVEL 3]]&lt;&gt;0,VLOOKUP(ActividadesCom[[#This Row],[NIVEL 3]],Catálogo!A:B,2,FALSE),"")</f>
        <v/>
      </c>
      <c r="W2456" s="5"/>
      <c r="X2456" s="6"/>
      <c r="Y2456" s="5"/>
      <c r="Z2456" s="5"/>
      <c r="AA2456" s="5" t="str">
        <f>IF(ActividadesCom[[#This Row],[NIVEL 4]]&lt;&gt;0,VLOOKUP(ActividadesCom[[#This Row],[NIVEL 4]],Catálogo!A:B,2,FALSE),"")</f>
        <v/>
      </c>
      <c r="AB2456" s="5"/>
      <c r="AC2456" s="6"/>
      <c r="AD2456" s="5"/>
      <c r="AE2456" s="5"/>
      <c r="AF2456" s="5" t="str">
        <f>IF(ActividadesCom[[#This Row],[NIVEL 5]]&lt;&gt;0,VLOOKUP(ActividadesCom[[#This Row],[NIVEL 5]],Catálogo!A:B,2,FALSE),"")</f>
        <v/>
      </c>
      <c r="AG2456" s="5"/>
      <c r="AH2456" s="2"/>
      <c r="AI2456" s="2"/>
    </row>
    <row r="2457" spans="1:35" ht="30" hidden="1" customHeight="1" x14ac:dyDescent="0.25">
      <c r="A2457" s="7">
        <v>18470419</v>
      </c>
      <c r="B2457" s="97" t="str">
        <f>VLOOKUP(ActividadesCom[[#This Row],[NO. DE CONTROL]],'LISTADO ESTUDIANTES'!A:C,3,FALSE)</f>
        <v>GAITAN EHUAN CARLOS MARIO</v>
      </c>
      <c r="C2457" s="97" t="str">
        <f>VLOOKUP(ActividadesCom[[#This Row],[NO. DE CONTROL]],'LISTADO ESTUDIANTES'!A:B,2,FALSE)</f>
        <v>INGENIERIA EN SISTEMAS COMPUTACIONALES</v>
      </c>
      <c r="D2457" s="18" t="str">
        <f>VLOOKUP(ActividadesCom[[#This Row],[NO. DE CONTROL]],'LISTADO ESTUDIANTES'!A:D,4,FALSE)</f>
        <v>BAJA</v>
      </c>
      <c r="E2457" s="5">
        <f>SUM(ActividadesCom[[#This Row],[CRÉD. 1]],ActividadesCom[[#This Row],[CRÉD. 2]],ActividadesCom[[#This Row],[CRÉD. 3]],ActividadesCom[[#This Row],[CRÉD. 4]],ActividadesCom[[#This Row],[CRÉD. 5]])</f>
        <v>0</v>
      </c>
      <c r="F2457" s="17" t="str">
        <f>IF(ActividadesCom[[#This Row],[ÚLTIMO SEMESTRE CON CRÉDITOS]]&gt;0,ROUND(AVERAGE(ActividadesCom[[#This Row],[VALOR NIVEL 5]],ActividadesCom[[#This Row],[VALOR NIVEL 4]],ActividadesCom[[#This Row],[VALOR NIVEL 3]],ActividadesCom[[#This Row],[VALOR NIVEL 2]],ActividadesCom[[#This Row],[VALOR NIVEL 1]]),0),"")</f>
        <v/>
      </c>
      <c r="G2457" s="5" t="str">
        <f>IF(ActividadesCom[[#This Row],[PROMEDIO]]="","",IF(ActividadesCom[[#This Row],[PROMEDIO]]&gt;=4,"EXCELENTE",IF(ActividadesCom[[#This Row],[PROMEDIO]]&gt;=3,"NOTABLE",IF(ActividadesCom[[#This Row],[PROMEDIO]]&gt;=2,"BUENO",IF(ActividadesCom[[#This Row],[PROMEDIO]]=1,"SUFICIENTE","")))))</f>
        <v/>
      </c>
      <c r="H2457" s="5">
        <f>MAX(ActividadesCom[[#This Row],[PERÍODO 1]],ActividadesCom[[#This Row],[PERÍODO 2]],ActividadesCom[[#This Row],[PERÍODO 3]],ActividadesCom[[#This Row],[PERÍODO 4]],ActividadesCom[[#This Row],[PERÍODO 5]])</f>
        <v>0</v>
      </c>
      <c r="I2457" s="6"/>
      <c r="J2457" s="5"/>
      <c r="K2457" s="5"/>
      <c r="L2457" s="5" t="str">
        <f>IF(ActividadesCom[[#This Row],[NIVEL 1]]&lt;&gt;0,VLOOKUP(ActividadesCom[[#This Row],[NIVEL 1]],Catálogo!A:B,2,FALSE),"")</f>
        <v/>
      </c>
      <c r="M2457" s="5"/>
      <c r="N2457" s="6"/>
      <c r="O2457" s="5"/>
      <c r="P2457" s="5"/>
      <c r="Q2457" s="5" t="str">
        <f>IF(ActividadesCom[[#This Row],[NIVEL 2]]&lt;&gt;0,VLOOKUP(ActividadesCom[[#This Row],[NIVEL 2]],Catálogo!A:B,2,FALSE),"")</f>
        <v/>
      </c>
      <c r="R2457" s="5"/>
      <c r="S2457" s="6"/>
      <c r="T2457" s="5"/>
      <c r="U2457" s="5"/>
      <c r="V2457" s="5" t="str">
        <f>IF(ActividadesCom[[#This Row],[NIVEL 3]]&lt;&gt;0,VLOOKUP(ActividadesCom[[#This Row],[NIVEL 3]],Catálogo!A:B,2,FALSE),"")</f>
        <v/>
      </c>
      <c r="W2457" s="5"/>
      <c r="X2457" s="6"/>
      <c r="Y2457" s="5"/>
      <c r="Z2457" s="5"/>
      <c r="AA2457" s="5" t="str">
        <f>IF(ActividadesCom[[#This Row],[NIVEL 4]]&lt;&gt;0,VLOOKUP(ActividadesCom[[#This Row],[NIVEL 4]],Catálogo!A:B,2,FALSE),"")</f>
        <v/>
      </c>
      <c r="AB2457" s="5"/>
      <c r="AC2457" s="6"/>
      <c r="AD2457" s="5"/>
      <c r="AE2457" s="5"/>
      <c r="AF2457" s="5" t="str">
        <f>IF(ActividadesCom[[#This Row],[NIVEL 5]]&lt;&gt;0,VLOOKUP(ActividadesCom[[#This Row],[NIVEL 5]],Catálogo!A:B,2,FALSE),"")</f>
        <v/>
      </c>
      <c r="AG2457" s="5"/>
      <c r="AH2457" s="2"/>
      <c r="AI2457" s="2"/>
    </row>
    <row r="2458" spans="1:35" ht="30" hidden="1" customHeight="1" x14ac:dyDescent="0.25">
      <c r="A2458" s="7">
        <v>18470420</v>
      </c>
      <c r="B2458" s="97" t="str">
        <f>VLOOKUP(ActividadesCom[[#This Row],[NO. DE CONTROL]],'LISTADO ESTUDIANTES'!A:C,3,FALSE)</f>
        <v>MATEO SOSA FARID ALDAIR</v>
      </c>
      <c r="C2458" s="97" t="str">
        <f>VLOOKUP(ActividadesCom[[#This Row],[NO. DE CONTROL]],'LISTADO ESTUDIANTES'!A:B,2,FALSE)</f>
        <v>INGENIERIA INDUSTRIAL</v>
      </c>
      <c r="D2458" s="18" t="str">
        <f>VLOOKUP(ActividadesCom[[#This Row],[NO. DE CONTROL]],'LISTADO ESTUDIANTES'!A:D,4,FALSE)</f>
        <v>BAJA</v>
      </c>
      <c r="E2458" s="5">
        <f>SUM(ActividadesCom[[#This Row],[CRÉD. 1]],ActividadesCom[[#This Row],[CRÉD. 2]],ActividadesCom[[#This Row],[CRÉD. 3]],ActividadesCom[[#This Row],[CRÉD. 4]],ActividadesCom[[#This Row],[CRÉD. 5]])</f>
        <v>2</v>
      </c>
      <c r="F2458" s="17">
        <f>IF(ActividadesCom[[#This Row],[ÚLTIMO SEMESTRE CON CRÉDITOS]]&gt;0,ROUND(AVERAGE(ActividadesCom[[#This Row],[VALOR NIVEL 5]],ActividadesCom[[#This Row],[VALOR NIVEL 4]],ActividadesCom[[#This Row],[VALOR NIVEL 3]],ActividadesCom[[#This Row],[VALOR NIVEL 2]],ActividadesCom[[#This Row],[VALOR NIVEL 1]]),0),"")</f>
        <v>3</v>
      </c>
      <c r="G2458" s="5" t="str">
        <f>IF(ActividadesCom[[#This Row],[PROMEDIO]]="","",IF(ActividadesCom[[#This Row],[PROMEDIO]]&gt;=4,"EXCELENTE",IF(ActividadesCom[[#This Row],[PROMEDIO]]&gt;=3,"NOTABLE",IF(ActividadesCom[[#This Row],[PROMEDIO]]&gt;=2,"BUENO",IF(ActividadesCom[[#This Row],[PROMEDIO]]=1,"SUFICIENTE","")))))</f>
        <v>NOTABLE</v>
      </c>
      <c r="H2458" s="5">
        <f>MAX(ActividadesCom[[#This Row],[PERÍODO 1]],ActividadesCom[[#This Row],[PERÍODO 2]],ActividadesCom[[#This Row],[PERÍODO 3]],ActividadesCom[[#This Row],[PERÍODO 4]],ActividadesCom[[#This Row],[PERÍODO 5]])</f>
        <v>20201</v>
      </c>
      <c r="I2458" s="6" t="s">
        <v>1012</v>
      </c>
      <c r="J2458" s="5">
        <v>20191</v>
      </c>
      <c r="K2458" s="5" t="s">
        <v>4010</v>
      </c>
      <c r="L2458" s="5">
        <f>IF(ActividadesCom[[#This Row],[NIVEL 1]]&lt;&gt;0,VLOOKUP(ActividadesCom[[#This Row],[NIVEL 1]],Catálogo!A:B,2,FALSE),"")</f>
        <v>2</v>
      </c>
      <c r="M2458" s="5">
        <v>1</v>
      </c>
      <c r="N2458" s="6"/>
      <c r="O2458" s="5"/>
      <c r="P2458" s="5"/>
      <c r="Q2458" s="5" t="str">
        <f>IF(ActividadesCom[[#This Row],[NIVEL 2]]&lt;&gt;0,VLOOKUP(ActividadesCom[[#This Row],[NIVEL 2]],Catálogo!A:B,2,FALSE),"")</f>
        <v/>
      </c>
      <c r="R2458" s="5"/>
      <c r="S2458" s="6"/>
      <c r="T2458" s="5"/>
      <c r="U2458" s="5"/>
      <c r="V2458" s="5" t="str">
        <f>IF(ActividadesCom[[#This Row],[NIVEL 3]]&lt;&gt;0,VLOOKUP(ActividadesCom[[#This Row],[NIVEL 3]],Catálogo!A:B,2,FALSE),"")</f>
        <v/>
      </c>
      <c r="W2458" s="5"/>
      <c r="X2458" s="6" t="s">
        <v>2181</v>
      </c>
      <c r="Y2458" s="5">
        <v>20201</v>
      </c>
      <c r="Z2458" s="5" t="s">
        <v>4009</v>
      </c>
      <c r="AA2458" s="5">
        <f>IF(ActividadesCom[[#This Row],[NIVEL 4]]&lt;&gt;0,VLOOKUP(ActividadesCom[[#This Row],[NIVEL 4]],Catálogo!A:B,2,FALSE),"")</f>
        <v>3</v>
      </c>
      <c r="AB2458" s="5">
        <v>1</v>
      </c>
      <c r="AC2458" s="6"/>
      <c r="AD2458" s="5"/>
      <c r="AE2458" s="5"/>
      <c r="AF2458" s="5" t="str">
        <f>IF(ActividadesCom[[#This Row],[NIVEL 5]]&lt;&gt;0,VLOOKUP(ActividadesCom[[#This Row],[NIVEL 5]],Catálogo!A:B,2,FALSE),"")</f>
        <v/>
      </c>
      <c r="AG2458" s="5"/>
      <c r="AH2458" s="2"/>
      <c r="AI2458" s="2"/>
    </row>
    <row r="2459" spans="1:35" ht="30" hidden="1" customHeight="1" x14ac:dyDescent="0.25">
      <c r="A2459" s="7">
        <v>18470421</v>
      </c>
      <c r="B2459" s="97" t="str">
        <f>VLOOKUP(ActividadesCom[[#This Row],[NO. DE CONTROL]],'LISTADO ESTUDIANTES'!A:C,3,FALSE)</f>
        <v>ESPINOZA CAN MARTIN ADOLFO</v>
      </c>
      <c r="C2459" s="97" t="str">
        <f>VLOOKUP(ActividadesCom[[#This Row],[NO. DE CONTROL]],'LISTADO ESTUDIANTES'!A:B,2,FALSE)</f>
        <v>INGENIERIA CIVIL</v>
      </c>
      <c r="D2459" s="18" t="str">
        <f>VLOOKUP(ActividadesCom[[#This Row],[NO. DE CONTROL]],'LISTADO ESTUDIANTES'!A:D,4,FALSE)</f>
        <v>BAJA</v>
      </c>
      <c r="E2459" s="5">
        <f>SUM(ActividadesCom[[#This Row],[CRÉD. 1]],ActividadesCom[[#This Row],[CRÉD. 2]],ActividadesCom[[#This Row],[CRÉD. 3]],ActividadesCom[[#This Row],[CRÉD. 4]],ActividadesCom[[#This Row],[CRÉD. 5]])</f>
        <v>1</v>
      </c>
      <c r="F2459" s="17">
        <f>IF(ActividadesCom[[#This Row],[ÚLTIMO SEMESTRE CON CRÉDITOS]]&gt;0,ROUND(AVERAGE(ActividadesCom[[#This Row],[VALOR NIVEL 5]],ActividadesCom[[#This Row],[VALOR NIVEL 4]],ActividadesCom[[#This Row],[VALOR NIVEL 3]],ActividadesCom[[#This Row],[VALOR NIVEL 2]],ActividadesCom[[#This Row],[VALOR NIVEL 1]]),0),"")</f>
        <v>3</v>
      </c>
      <c r="G2459" s="5" t="str">
        <f>IF(ActividadesCom[[#This Row],[PROMEDIO]]="","",IF(ActividadesCom[[#This Row],[PROMEDIO]]&gt;=4,"EXCELENTE",IF(ActividadesCom[[#This Row],[PROMEDIO]]&gt;=3,"NOTABLE",IF(ActividadesCom[[#This Row],[PROMEDIO]]&gt;=2,"BUENO",IF(ActividadesCom[[#This Row],[PROMEDIO]]=1,"SUFICIENTE","")))))</f>
        <v>NOTABLE</v>
      </c>
      <c r="H2459" s="5">
        <f>MAX(ActividadesCom[[#This Row],[PERÍODO 1]],ActividadesCom[[#This Row],[PERÍODO 2]],ActividadesCom[[#This Row],[PERÍODO 3]],ActividadesCom[[#This Row],[PERÍODO 4]],ActividadesCom[[#This Row],[PERÍODO 5]])</f>
        <v>20183</v>
      </c>
      <c r="I2459" s="6"/>
      <c r="J2459" s="5"/>
      <c r="K2459" s="5"/>
      <c r="L2459" s="5" t="str">
        <f>IF(ActividadesCom[[#This Row],[NIVEL 1]]&lt;&gt;0,VLOOKUP(ActividadesCom[[#This Row],[NIVEL 1]],Catálogo!A:B,2,FALSE),"")</f>
        <v/>
      </c>
      <c r="M2459" s="5"/>
      <c r="N2459" s="6"/>
      <c r="O2459" s="5"/>
      <c r="P2459" s="5"/>
      <c r="Q2459" s="5" t="str">
        <f>IF(ActividadesCom[[#This Row],[NIVEL 2]]&lt;&gt;0,VLOOKUP(ActividadesCom[[#This Row],[NIVEL 2]],Catálogo!A:B,2,FALSE),"")</f>
        <v/>
      </c>
      <c r="R2459" s="14"/>
      <c r="S2459" s="28"/>
      <c r="T2459" s="14"/>
      <c r="U2459" s="14"/>
      <c r="V2459" s="5" t="str">
        <f>IF(ActividadesCom[[#This Row],[NIVEL 3]]&lt;&gt;0,VLOOKUP(ActividadesCom[[#This Row],[NIVEL 3]],Catálogo!A:B,2,FALSE),"")</f>
        <v/>
      </c>
      <c r="W2459" s="14"/>
      <c r="X2459" s="6"/>
      <c r="Y2459" s="5"/>
      <c r="Z2459" s="5"/>
      <c r="AA2459" s="5" t="str">
        <f>IF(ActividadesCom[[#This Row],[NIVEL 4]]&lt;&gt;0,VLOOKUP(ActividadesCom[[#This Row],[NIVEL 4]],Catálogo!A:B,2,FALSE),"")</f>
        <v/>
      </c>
      <c r="AB2459" s="5"/>
      <c r="AC2459" s="6" t="s">
        <v>47</v>
      </c>
      <c r="AD2459" s="5">
        <v>20183</v>
      </c>
      <c r="AE2459" s="5" t="s">
        <v>4009</v>
      </c>
      <c r="AF2459" s="5">
        <f>IF(ActividadesCom[[#This Row],[NIVEL 5]]&lt;&gt;0,VLOOKUP(ActividadesCom[[#This Row],[NIVEL 5]],Catálogo!A:B,2,FALSE),"")</f>
        <v>3</v>
      </c>
      <c r="AG2459" s="5">
        <v>1</v>
      </c>
      <c r="AH2459" s="2"/>
      <c r="AI2459" s="2"/>
    </row>
    <row r="2460" spans="1:35" s="24" customFormat="1" ht="30" hidden="1" customHeight="1" x14ac:dyDescent="0.25">
      <c r="A2460" s="7">
        <v>18470422</v>
      </c>
      <c r="B2460" s="97" t="str">
        <f>VLOOKUP(ActividadesCom[[#This Row],[NO. DE CONTROL]],'LISTADO ESTUDIANTES'!A:C,3,FALSE)</f>
        <v>RAMIREZ SALAZAR KAREN GUADALUPE</v>
      </c>
      <c r="C2460" s="97" t="str">
        <f>VLOOKUP(ActividadesCom[[#This Row],[NO. DE CONTROL]],'LISTADO ESTUDIANTES'!A:B,2,FALSE)</f>
        <v>INGENIERIA EN GESTION EMPRESARIAL</v>
      </c>
      <c r="D2460" s="18" t="str">
        <f>VLOOKUP(ActividadesCom[[#This Row],[NO. DE CONTROL]],'LISTADO ESTUDIANTES'!A:D,4,FALSE)</f>
        <v>BAJA</v>
      </c>
      <c r="E2460" s="5">
        <f>SUM(ActividadesCom[[#This Row],[CRÉD. 1]],ActividadesCom[[#This Row],[CRÉD. 2]],ActividadesCom[[#This Row],[CRÉD. 3]],ActividadesCom[[#This Row],[CRÉD. 4]],ActividadesCom[[#This Row],[CRÉD. 5]])</f>
        <v>1</v>
      </c>
      <c r="F2460" s="17">
        <f>IF(ActividadesCom[[#This Row],[ÚLTIMO SEMESTRE CON CRÉDITOS]]&gt;0,ROUND(AVERAGE(ActividadesCom[[#This Row],[VALOR NIVEL 5]],ActividadesCom[[#This Row],[VALOR NIVEL 4]],ActividadesCom[[#This Row],[VALOR NIVEL 3]],ActividadesCom[[#This Row],[VALOR NIVEL 2]],ActividadesCom[[#This Row],[VALOR NIVEL 1]]),0),"")</f>
        <v>2</v>
      </c>
      <c r="G2460" s="5" t="str">
        <f>IF(ActividadesCom[[#This Row],[PROMEDIO]]="","",IF(ActividadesCom[[#This Row],[PROMEDIO]]&gt;=4,"EXCELENTE",IF(ActividadesCom[[#This Row],[PROMEDIO]]&gt;=3,"NOTABLE",IF(ActividadesCom[[#This Row],[PROMEDIO]]&gt;=2,"BUENO",IF(ActividadesCom[[#This Row],[PROMEDIO]]=1,"SUFICIENTE","")))))</f>
        <v>BUENO</v>
      </c>
      <c r="H2460" s="5">
        <f>MAX(ActividadesCom[[#This Row],[PERÍODO 1]],ActividadesCom[[#This Row],[PERÍODO 2]],ActividadesCom[[#This Row],[PERÍODO 3]],ActividadesCom[[#This Row],[PERÍODO 4]],ActividadesCom[[#This Row],[PERÍODO 5]])</f>
        <v>20183</v>
      </c>
      <c r="I2460" s="6"/>
      <c r="J2460" s="5"/>
      <c r="K2460" s="5"/>
      <c r="L2460" s="5" t="str">
        <f>IF(ActividadesCom[[#This Row],[NIVEL 1]]&lt;&gt;0,VLOOKUP(ActividadesCom[[#This Row],[NIVEL 1]],Catálogo!A:B,2,FALSE),"")</f>
        <v/>
      </c>
      <c r="M2460" s="5"/>
      <c r="N2460" s="6"/>
      <c r="O2460" s="5"/>
      <c r="P2460" s="5"/>
      <c r="Q2460" s="5" t="str">
        <f>IF(ActividadesCom[[#This Row],[NIVEL 2]]&lt;&gt;0,VLOOKUP(ActividadesCom[[#This Row],[NIVEL 2]],Catálogo!A:B,2,FALSE),"")</f>
        <v/>
      </c>
      <c r="R2460" s="5"/>
      <c r="S2460" s="6"/>
      <c r="T2460" s="5"/>
      <c r="U2460" s="5"/>
      <c r="V2460" s="5" t="str">
        <f>IF(ActividadesCom[[#This Row],[NIVEL 3]]&lt;&gt;0,VLOOKUP(ActividadesCom[[#This Row],[NIVEL 3]],Catálogo!A:B,2,FALSE),"")</f>
        <v/>
      </c>
      <c r="W2460" s="5"/>
      <c r="X2460" s="6"/>
      <c r="Y2460" s="5"/>
      <c r="Z2460" s="5"/>
      <c r="AA2460" s="5" t="str">
        <f>IF(ActividadesCom[[#This Row],[NIVEL 4]]&lt;&gt;0,VLOOKUP(ActividadesCom[[#This Row],[NIVEL 4]],Catálogo!A:B,2,FALSE),"")</f>
        <v/>
      </c>
      <c r="AB2460" s="5"/>
      <c r="AC2460" s="6" t="s">
        <v>34</v>
      </c>
      <c r="AD2460" s="5">
        <v>20183</v>
      </c>
      <c r="AE2460" s="5" t="s">
        <v>4010</v>
      </c>
      <c r="AF2460" s="5">
        <f>IF(ActividadesCom[[#This Row],[NIVEL 5]]&lt;&gt;0,VLOOKUP(ActividadesCom[[#This Row],[NIVEL 5]],Catálogo!A:B,2,FALSE),"")</f>
        <v>2</v>
      </c>
      <c r="AG2460" s="5">
        <v>1</v>
      </c>
    </row>
    <row r="2461" spans="1:35" ht="30" hidden="1" customHeight="1" x14ac:dyDescent="0.25">
      <c r="A2461" s="7">
        <v>18470423</v>
      </c>
      <c r="B2461" s="97" t="str">
        <f>VLOOKUP(ActividadesCom[[#This Row],[NO. DE CONTROL]],'LISTADO ESTUDIANTES'!A:C,3,FALSE)</f>
        <v>MARTINEZ GONZALEZ ANDREA PAOLA</v>
      </c>
      <c r="C2461" s="97" t="str">
        <f>VLOOKUP(ActividadesCom[[#This Row],[NO. DE CONTROL]],'LISTADO ESTUDIANTES'!A:B,2,FALSE)</f>
        <v>INGENIERIA EN ADMINISTRACION</v>
      </c>
      <c r="D2461" s="18" t="str">
        <f>VLOOKUP(ActividadesCom[[#This Row],[NO. DE CONTROL]],'LISTADO ESTUDIANTES'!A:D,4,FALSE)</f>
        <v>BAJA</v>
      </c>
      <c r="E2461" s="5">
        <f>SUM(ActividadesCom[[#This Row],[CRÉD. 1]],ActividadesCom[[#This Row],[CRÉD. 2]],ActividadesCom[[#This Row],[CRÉD. 3]],ActividadesCom[[#This Row],[CRÉD. 4]],ActividadesCom[[#This Row],[CRÉD. 5]])</f>
        <v>0</v>
      </c>
      <c r="F2461" s="17" t="str">
        <f>IF(ActividadesCom[[#This Row],[ÚLTIMO SEMESTRE CON CRÉDITOS]]&gt;0,ROUND(AVERAGE(ActividadesCom[[#This Row],[VALOR NIVEL 5]],ActividadesCom[[#This Row],[VALOR NIVEL 4]],ActividadesCom[[#This Row],[VALOR NIVEL 3]],ActividadesCom[[#This Row],[VALOR NIVEL 2]],ActividadesCom[[#This Row],[VALOR NIVEL 1]]),0),"")</f>
        <v/>
      </c>
      <c r="G2461" s="5" t="str">
        <f>IF(ActividadesCom[[#This Row],[PROMEDIO]]="","",IF(ActividadesCom[[#This Row],[PROMEDIO]]&gt;=4,"EXCELENTE",IF(ActividadesCom[[#This Row],[PROMEDIO]]&gt;=3,"NOTABLE",IF(ActividadesCom[[#This Row],[PROMEDIO]]&gt;=2,"BUENO",IF(ActividadesCom[[#This Row],[PROMEDIO]]=1,"SUFICIENTE","")))))</f>
        <v/>
      </c>
      <c r="H2461" s="5">
        <f>MAX(ActividadesCom[[#This Row],[PERÍODO 1]],ActividadesCom[[#This Row],[PERÍODO 2]],ActividadesCom[[#This Row],[PERÍODO 3]],ActividadesCom[[#This Row],[PERÍODO 4]],ActividadesCom[[#This Row],[PERÍODO 5]])</f>
        <v>0</v>
      </c>
      <c r="I2461" s="6"/>
      <c r="J2461" s="5"/>
      <c r="K2461" s="5"/>
      <c r="L2461" s="5" t="str">
        <f>IF(ActividadesCom[[#This Row],[NIVEL 1]]&lt;&gt;0,VLOOKUP(ActividadesCom[[#This Row],[NIVEL 1]],Catálogo!A:B,2,FALSE),"")</f>
        <v/>
      </c>
      <c r="M2461" s="5"/>
      <c r="N2461" s="6"/>
      <c r="O2461" s="5"/>
      <c r="P2461" s="5"/>
      <c r="Q2461" s="5" t="str">
        <f>IF(ActividadesCom[[#This Row],[NIVEL 2]]&lt;&gt;0,VLOOKUP(ActividadesCom[[#This Row],[NIVEL 2]],Catálogo!A:B,2,FALSE),"")</f>
        <v/>
      </c>
      <c r="R2461" s="11"/>
      <c r="S2461" s="12"/>
      <c r="T2461" s="11"/>
      <c r="U2461" s="11"/>
      <c r="V2461" s="5" t="str">
        <f>IF(ActividadesCom[[#This Row],[NIVEL 3]]&lt;&gt;0,VLOOKUP(ActividadesCom[[#This Row],[NIVEL 3]],Catálogo!A:B,2,FALSE),"")</f>
        <v/>
      </c>
      <c r="W2461" s="11"/>
      <c r="X2461" s="6"/>
      <c r="Y2461" s="5"/>
      <c r="Z2461" s="5"/>
      <c r="AA2461" s="5" t="str">
        <f>IF(ActividadesCom[[#This Row],[NIVEL 4]]&lt;&gt;0,VLOOKUP(ActividadesCom[[#This Row],[NIVEL 4]],Catálogo!A:B,2,FALSE),"")</f>
        <v/>
      </c>
      <c r="AB2461" s="5"/>
      <c r="AC2461" s="6"/>
      <c r="AD2461" s="5"/>
      <c r="AE2461" s="5"/>
      <c r="AF2461" s="5" t="str">
        <f>IF(ActividadesCom[[#This Row],[NIVEL 5]]&lt;&gt;0,VLOOKUP(ActividadesCom[[#This Row],[NIVEL 5]],Catálogo!A:B,2,FALSE),"")</f>
        <v/>
      </c>
      <c r="AG2461" s="5"/>
      <c r="AH2461" s="2"/>
      <c r="AI2461" s="2"/>
    </row>
    <row r="2462" spans="1:35" ht="30" customHeight="1" x14ac:dyDescent="0.25">
      <c r="A2462" s="7">
        <v>18470424</v>
      </c>
      <c r="B2462" s="97" t="str">
        <f>VLOOKUP(ActividadesCom[[#This Row],[NO. DE CONTROL]],'LISTADO ESTUDIANTES'!A:C,3,FALSE)</f>
        <v>ACOSTA MARIN ANGEL MARTIN</v>
      </c>
      <c r="C2462" s="134" t="str">
        <f>VLOOKUP(ActividadesCom[[#This Row],[NO. DE CONTROL]],'LISTADO ESTUDIANTES'!A:B,2,FALSE)</f>
        <v>INGENIERIA EN ADMINISTRACION</v>
      </c>
      <c r="D2462" s="135" t="str">
        <f>VLOOKUP(ActividadesCom[[#This Row],[NO. DE CONTROL]],'LISTADO ESTUDIANTES'!A:D,4,FALSE)</f>
        <v>ACTIVO(A)</v>
      </c>
      <c r="E2462" s="136">
        <f>SUM(ActividadesCom[[#This Row],[CRÉD. 1]],ActividadesCom[[#This Row],[CRÉD. 2]],ActividadesCom[[#This Row],[CRÉD. 3]],ActividadesCom[[#This Row],[CRÉD. 4]],ActividadesCom[[#This Row],[CRÉD. 5]])</f>
        <v>7</v>
      </c>
      <c r="F2462" s="136">
        <f>IF(ActividadesCom[[#This Row],[ÚLTIMO SEMESTRE CON CRÉDITOS]]&gt;0,ROUND(AVERAGE(ActividadesCom[[#This Row],[VALOR NIVEL 5]],ActividadesCom[[#This Row],[VALOR NIVEL 4]],ActividadesCom[[#This Row],[VALOR NIVEL 3]],ActividadesCom[[#This Row],[VALOR NIVEL 2]],ActividadesCom[[#This Row],[VALOR NIVEL 1]]),0),"")</f>
        <v>3</v>
      </c>
      <c r="G2462" s="5" t="str">
        <f>IF(ActividadesCom[[#This Row],[PROMEDIO]]="","",IF(ActividadesCom[[#This Row],[PROMEDIO]]&gt;=4,"EXCELENTE",IF(ActividadesCom[[#This Row],[PROMEDIO]]&gt;=3,"NOTABLE",IF(ActividadesCom[[#This Row],[PROMEDIO]]&gt;=2,"BUENO",IF(ActividadesCom[[#This Row],[PROMEDIO]]=1,"SUFICIENTE","")))))</f>
        <v>NOTABLE</v>
      </c>
      <c r="H2462" s="5">
        <f>MAX(ActividadesCom[[#This Row],[PERÍODO 1]],ActividadesCom[[#This Row],[PERÍODO 2]],ActividadesCom[[#This Row],[PERÍODO 3]],ActividadesCom[[#This Row],[PERÍODO 4]],ActividadesCom[[#This Row],[PERÍODO 5]])</f>
        <v>20203</v>
      </c>
      <c r="I2462" s="6" t="s">
        <v>461</v>
      </c>
      <c r="J2462" s="5">
        <v>20183</v>
      </c>
      <c r="K2462" s="5" t="s">
        <v>4010</v>
      </c>
      <c r="L2462" s="5">
        <f>IF(ActividadesCom[[#This Row],[NIVEL 1]]&lt;&gt;0,VLOOKUP(ActividadesCom[[#This Row],[NIVEL 1]],Catálogo!A:B,2,FALSE),"")</f>
        <v>2</v>
      </c>
      <c r="M2462" s="5">
        <v>1</v>
      </c>
      <c r="N2462" s="6" t="s">
        <v>943</v>
      </c>
      <c r="O2462" s="5">
        <v>20193</v>
      </c>
      <c r="P2462" s="5" t="s">
        <v>4010</v>
      </c>
      <c r="Q2462" s="5">
        <f>IF(ActividadesCom[[#This Row],[NIVEL 2]]&lt;&gt;0,VLOOKUP(ActividadesCom[[#This Row],[NIVEL 2]],Catálogo!A:B,2,FALSE),"")</f>
        <v>2</v>
      </c>
      <c r="R2462" s="11">
        <v>2</v>
      </c>
      <c r="S2462" s="12" t="s">
        <v>4138</v>
      </c>
      <c r="T2462" s="11">
        <v>20203</v>
      </c>
      <c r="U2462" s="11" t="s">
        <v>4008</v>
      </c>
      <c r="V2462" s="5">
        <f>IF(ActividadesCom[[#This Row],[NIVEL 3]]&lt;&gt;0,VLOOKUP(ActividadesCom[[#This Row],[NIVEL 3]],Catálogo!A:B,2,FALSE),"")</f>
        <v>4</v>
      </c>
      <c r="W2462" s="11">
        <v>2</v>
      </c>
      <c r="X2462" s="6" t="s">
        <v>25</v>
      </c>
      <c r="Y2462" s="5">
        <v>20191</v>
      </c>
      <c r="Z2462" s="5" t="s">
        <v>4010</v>
      </c>
      <c r="AA2462" s="5">
        <f>IF(ActividadesCom[[#This Row],[NIVEL 4]]&lt;&gt;0,VLOOKUP(ActividadesCom[[#This Row],[NIVEL 4]],Catálogo!A:B,2,FALSE),"")</f>
        <v>2</v>
      </c>
      <c r="AB2462" s="5">
        <v>1</v>
      </c>
      <c r="AC2462" s="6" t="s">
        <v>11</v>
      </c>
      <c r="AD2462" s="5">
        <v>20183</v>
      </c>
      <c r="AE2462" s="5" t="s">
        <v>4009</v>
      </c>
      <c r="AF2462" s="5">
        <f>IF(ActividadesCom[[#This Row],[NIVEL 5]]&lt;&gt;0,VLOOKUP(ActividadesCom[[#This Row],[NIVEL 5]],Catálogo!A:B,2,FALSE),"")</f>
        <v>3</v>
      </c>
      <c r="AG2462" s="5">
        <v>1</v>
      </c>
      <c r="AH2462" s="2"/>
      <c r="AI2462" s="2"/>
    </row>
    <row r="2463" spans="1:35" ht="30" hidden="1" customHeight="1" x14ac:dyDescent="0.25">
      <c r="A2463" s="7">
        <v>18470425</v>
      </c>
      <c r="B2463" s="97" t="str">
        <f>VLOOKUP(ActividadesCom[[#This Row],[NO. DE CONTROL]],'LISTADO ESTUDIANTES'!A:C,3,FALSE)</f>
        <v>RODRIGUEZ HERRERA JULIO EZEQUIEL</v>
      </c>
      <c r="C2463" s="97" t="str">
        <f>VLOOKUP(ActividadesCom[[#This Row],[NO. DE CONTROL]],'LISTADO ESTUDIANTES'!A:B,2,FALSE)</f>
        <v>INGENIERIA CIVIL</v>
      </c>
      <c r="D2463" s="18" t="str">
        <f>VLOOKUP(ActividadesCom[[#This Row],[NO. DE CONTROL]],'LISTADO ESTUDIANTES'!A:D,4,FALSE)</f>
        <v>BAJA</v>
      </c>
      <c r="E2463" s="5">
        <f>SUM(ActividadesCom[[#This Row],[CRÉD. 1]],ActividadesCom[[#This Row],[CRÉD. 2]],ActividadesCom[[#This Row],[CRÉD. 3]],ActividadesCom[[#This Row],[CRÉD. 4]],ActividadesCom[[#This Row],[CRÉD. 5]])</f>
        <v>0</v>
      </c>
      <c r="F2463" s="17" t="str">
        <f>IF(ActividadesCom[[#This Row],[ÚLTIMO SEMESTRE CON CRÉDITOS]]&gt;0,ROUND(AVERAGE(ActividadesCom[[#This Row],[VALOR NIVEL 5]],ActividadesCom[[#This Row],[VALOR NIVEL 4]],ActividadesCom[[#This Row],[VALOR NIVEL 3]],ActividadesCom[[#This Row],[VALOR NIVEL 2]],ActividadesCom[[#This Row],[VALOR NIVEL 1]]),0),"")</f>
        <v/>
      </c>
      <c r="G2463" s="5" t="str">
        <f>IF(ActividadesCom[[#This Row],[PROMEDIO]]="","",IF(ActividadesCom[[#This Row],[PROMEDIO]]&gt;=4,"EXCELENTE",IF(ActividadesCom[[#This Row],[PROMEDIO]]&gt;=3,"NOTABLE",IF(ActividadesCom[[#This Row],[PROMEDIO]]&gt;=2,"BUENO",IF(ActividadesCom[[#This Row],[PROMEDIO]]=1,"SUFICIENTE","")))))</f>
        <v/>
      </c>
      <c r="H2463" s="5">
        <f>MAX(ActividadesCom[[#This Row],[PERÍODO 1]],ActividadesCom[[#This Row],[PERÍODO 2]],ActividadesCom[[#This Row],[PERÍODO 3]],ActividadesCom[[#This Row],[PERÍODO 4]],ActividadesCom[[#This Row],[PERÍODO 5]])</f>
        <v>0</v>
      </c>
      <c r="I2463" s="6"/>
      <c r="J2463" s="5"/>
      <c r="K2463" s="5"/>
      <c r="L2463" s="5" t="str">
        <f>IF(ActividadesCom[[#This Row],[NIVEL 1]]&lt;&gt;0,VLOOKUP(ActividadesCom[[#This Row],[NIVEL 1]],Catálogo!A:B,2,FALSE),"")</f>
        <v/>
      </c>
      <c r="M2463" s="5"/>
      <c r="N2463" s="6"/>
      <c r="O2463" s="5"/>
      <c r="P2463" s="5"/>
      <c r="Q2463" s="5" t="str">
        <f>IF(ActividadesCom[[#This Row],[NIVEL 2]]&lt;&gt;0,VLOOKUP(ActividadesCom[[#This Row],[NIVEL 2]],Catálogo!A:B,2,FALSE),"")</f>
        <v/>
      </c>
      <c r="R2463" s="5"/>
      <c r="S2463" s="6"/>
      <c r="T2463" s="5"/>
      <c r="U2463" s="5"/>
      <c r="V2463" s="5" t="str">
        <f>IF(ActividadesCom[[#This Row],[NIVEL 3]]&lt;&gt;0,VLOOKUP(ActividadesCom[[#This Row],[NIVEL 3]],Catálogo!A:B,2,FALSE),"")</f>
        <v/>
      </c>
      <c r="W2463" s="5"/>
      <c r="X2463" s="6"/>
      <c r="Y2463" s="5"/>
      <c r="Z2463" s="5"/>
      <c r="AA2463" s="5" t="str">
        <f>IF(ActividadesCom[[#This Row],[NIVEL 4]]&lt;&gt;0,VLOOKUP(ActividadesCom[[#This Row],[NIVEL 4]],Catálogo!A:B,2,FALSE),"")</f>
        <v/>
      </c>
      <c r="AB2463" s="5"/>
      <c r="AC2463" s="6"/>
      <c r="AD2463" s="5"/>
      <c r="AE2463" s="5"/>
      <c r="AF2463" s="5" t="str">
        <f>IF(ActividadesCom[[#This Row],[NIVEL 5]]&lt;&gt;0,VLOOKUP(ActividadesCom[[#This Row],[NIVEL 5]],Catálogo!A:B,2,FALSE),"")</f>
        <v/>
      </c>
      <c r="AG2463" s="5"/>
      <c r="AH2463" s="2"/>
      <c r="AI2463" s="2"/>
    </row>
    <row r="2464" spans="1:35" ht="30" hidden="1" customHeight="1" x14ac:dyDescent="0.25">
      <c r="A2464" s="7">
        <v>18470426</v>
      </c>
      <c r="B2464" s="97" t="str">
        <f>VLOOKUP(ActividadesCom[[#This Row],[NO. DE CONTROL]],'LISTADO ESTUDIANTES'!A:C,3,FALSE)</f>
        <v>COLLI HERNANDEZ PABLO EDUARDO</v>
      </c>
      <c r="C2464" s="97" t="str">
        <f>VLOOKUP(ActividadesCom[[#This Row],[NO. DE CONTROL]],'LISTADO ESTUDIANTES'!A:B,2,FALSE)</f>
        <v>INGENIERIA EN SISTEMAS COMPUTACIONALES</v>
      </c>
      <c r="D2464" s="18" t="str">
        <f>VLOOKUP(ActividadesCom[[#This Row],[NO. DE CONTROL]],'LISTADO ESTUDIANTES'!A:D,4,FALSE)</f>
        <v>BAJA</v>
      </c>
      <c r="E2464" s="5">
        <f>SUM(ActividadesCom[[#This Row],[CRÉD. 1]],ActividadesCom[[#This Row],[CRÉD. 2]],ActividadesCom[[#This Row],[CRÉD. 3]],ActividadesCom[[#This Row],[CRÉD. 4]],ActividadesCom[[#This Row],[CRÉD. 5]])</f>
        <v>0</v>
      </c>
      <c r="F2464" s="17" t="str">
        <f>IF(ActividadesCom[[#This Row],[ÚLTIMO SEMESTRE CON CRÉDITOS]]&gt;0,ROUND(AVERAGE(ActividadesCom[[#This Row],[VALOR NIVEL 5]],ActividadesCom[[#This Row],[VALOR NIVEL 4]],ActividadesCom[[#This Row],[VALOR NIVEL 3]],ActividadesCom[[#This Row],[VALOR NIVEL 2]],ActividadesCom[[#This Row],[VALOR NIVEL 1]]),0),"")</f>
        <v/>
      </c>
      <c r="G2464" s="5" t="str">
        <f>IF(ActividadesCom[[#This Row],[PROMEDIO]]="","",IF(ActividadesCom[[#This Row],[PROMEDIO]]&gt;=4,"EXCELENTE",IF(ActividadesCom[[#This Row],[PROMEDIO]]&gt;=3,"NOTABLE",IF(ActividadesCom[[#This Row],[PROMEDIO]]&gt;=2,"BUENO",IF(ActividadesCom[[#This Row],[PROMEDIO]]=1,"SUFICIENTE","")))))</f>
        <v/>
      </c>
      <c r="H2464" s="5">
        <f>MAX(ActividadesCom[[#This Row],[PERÍODO 1]],ActividadesCom[[#This Row],[PERÍODO 2]],ActividadesCom[[#This Row],[PERÍODO 3]],ActividadesCom[[#This Row],[PERÍODO 4]],ActividadesCom[[#This Row],[PERÍODO 5]])</f>
        <v>0</v>
      </c>
      <c r="I2464" s="6"/>
      <c r="J2464" s="5"/>
      <c r="K2464" s="5"/>
      <c r="L2464" s="5" t="str">
        <f>IF(ActividadesCom[[#This Row],[NIVEL 1]]&lt;&gt;0,VLOOKUP(ActividadesCom[[#This Row],[NIVEL 1]],Catálogo!A:B,2,FALSE),"")</f>
        <v/>
      </c>
      <c r="M2464" s="5"/>
      <c r="N2464" s="6"/>
      <c r="O2464" s="5"/>
      <c r="P2464" s="5"/>
      <c r="Q2464" s="5" t="str">
        <f>IF(ActividadesCom[[#This Row],[NIVEL 2]]&lt;&gt;0,VLOOKUP(ActividadesCom[[#This Row],[NIVEL 2]],Catálogo!A:B,2,FALSE),"")</f>
        <v/>
      </c>
      <c r="R2464" s="5"/>
      <c r="S2464" s="6"/>
      <c r="T2464" s="5"/>
      <c r="U2464" s="5"/>
      <c r="V2464" s="5" t="str">
        <f>IF(ActividadesCom[[#This Row],[NIVEL 3]]&lt;&gt;0,VLOOKUP(ActividadesCom[[#This Row],[NIVEL 3]],Catálogo!A:B,2,FALSE),"")</f>
        <v/>
      </c>
      <c r="W2464" s="5"/>
      <c r="X2464" s="6"/>
      <c r="Y2464" s="5"/>
      <c r="Z2464" s="5"/>
      <c r="AA2464" s="5" t="str">
        <f>IF(ActividadesCom[[#This Row],[NIVEL 4]]&lt;&gt;0,VLOOKUP(ActividadesCom[[#This Row],[NIVEL 4]],Catálogo!A:B,2,FALSE),"")</f>
        <v/>
      </c>
      <c r="AB2464" s="5"/>
      <c r="AC2464" s="6"/>
      <c r="AD2464" s="5"/>
      <c r="AE2464" s="5"/>
      <c r="AF2464" s="5" t="str">
        <f>IF(ActividadesCom[[#This Row],[NIVEL 5]]&lt;&gt;0,VLOOKUP(ActividadesCom[[#This Row],[NIVEL 5]],Catálogo!A:B,2,FALSE),"")</f>
        <v/>
      </c>
      <c r="AG2464" s="5"/>
      <c r="AH2464" s="2"/>
      <c r="AI2464" s="2"/>
    </row>
    <row r="2465" spans="1:35" ht="30" customHeight="1" x14ac:dyDescent="0.25">
      <c r="A2465" s="7">
        <v>18470427</v>
      </c>
      <c r="B2465" s="97" t="str">
        <f>VLOOKUP(ActividadesCom[[#This Row],[NO. DE CONTROL]],'LISTADO ESTUDIANTES'!A:C,3,FALSE)</f>
        <v>MISS CANUL JUAN EDUARDO</v>
      </c>
      <c r="C2465" s="97" t="str">
        <f>VLOOKUP(ActividadesCom[[#This Row],[NO. DE CONTROL]],'LISTADO ESTUDIANTES'!A:B,2,FALSE)</f>
        <v>INGENIERIA EN ADMINISTRACION</v>
      </c>
      <c r="D2465" s="18" t="str">
        <f>VLOOKUP(ActividadesCom[[#This Row],[NO. DE CONTROL]],'LISTADO ESTUDIANTES'!A:D,4,FALSE)</f>
        <v>ACTIVO(A)</v>
      </c>
      <c r="E2465" s="5">
        <f>SUM(ActividadesCom[[#This Row],[CRÉD. 1]],ActividadesCom[[#This Row],[CRÉD. 2]],ActividadesCom[[#This Row],[CRÉD. 3]],ActividadesCom[[#This Row],[CRÉD. 4]],ActividadesCom[[#This Row],[CRÉD. 5]])</f>
        <v>1</v>
      </c>
      <c r="F2465" s="17">
        <f>IF(ActividadesCom[[#This Row],[ÚLTIMO SEMESTRE CON CRÉDITOS]]&gt;0,ROUND(AVERAGE(ActividadesCom[[#This Row],[VALOR NIVEL 5]],ActividadesCom[[#This Row],[VALOR NIVEL 4]],ActividadesCom[[#This Row],[VALOR NIVEL 3]],ActividadesCom[[#This Row],[VALOR NIVEL 2]],ActividadesCom[[#This Row],[VALOR NIVEL 1]]),0),"")</f>
        <v>1</v>
      </c>
      <c r="G2465" s="5" t="str">
        <f>IF(ActividadesCom[[#This Row],[PROMEDIO]]="","",IF(ActividadesCom[[#This Row],[PROMEDIO]]&gt;=4,"EXCELENTE",IF(ActividadesCom[[#This Row],[PROMEDIO]]&gt;=3,"NOTABLE",IF(ActividadesCom[[#This Row],[PROMEDIO]]&gt;=2,"BUENO",IF(ActividadesCom[[#This Row],[PROMEDIO]]=1,"SUFICIENTE","")))))</f>
        <v>SUFICIENTE</v>
      </c>
      <c r="H2465" s="5">
        <f>MAX(ActividadesCom[[#This Row],[PERÍODO 1]],ActividadesCom[[#This Row],[PERÍODO 2]],ActividadesCom[[#This Row],[PERÍODO 3]],ActividadesCom[[#This Row],[PERÍODO 4]],ActividadesCom[[#This Row],[PERÍODO 5]])</f>
        <v>20213</v>
      </c>
      <c r="I2465" s="6"/>
      <c r="J2465" s="5"/>
      <c r="K2465" s="5"/>
      <c r="L2465" s="5" t="str">
        <f>IF(ActividadesCom[[#This Row],[NIVEL 1]]&lt;&gt;0,VLOOKUP(ActividadesCom[[#This Row],[NIVEL 1]],Catálogo!A:B,2,FALSE),"")</f>
        <v/>
      </c>
      <c r="M2465" s="5"/>
      <c r="N2465" s="6"/>
      <c r="O2465" s="5"/>
      <c r="P2465" s="5"/>
      <c r="Q2465" s="5" t="str">
        <f>IF(ActividadesCom[[#This Row],[NIVEL 2]]&lt;&gt;0,VLOOKUP(ActividadesCom[[#This Row],[NIVEL 2]],Catálogo!A:B,2,FALSE),"")</f>
        <v/>
      </c>
      <c r="R2465" s="11"/>
      <c r="S2465" s="12" t="s">
        <v>4746</v>
      </c>
      <c r="T2465" s="11">
        <v>20213</v>
      </c>
      <c r="U2465" s="11" t="s">
        <v>4011</v>
      </c>
      <c r="V2465" s="5">
        <f>IF(ActividadesCom[[#This Row],[NIVEL 3]]&lt;&gt;0,VLOOKUP(ActividadesCom[[#This Row],[NIVEL 3]],Catálogo!A:B,2,FALSE),"")</f>
        <v>1</v>
      </c>
      <c r="W2465" s="11">
        <v>1</v>
      </c>
      <c r="X2465" s="6"/>
      <c r="Y2465" s="5"/>
      <c r="Z2465" s="5"/>
      <c r="AA2465" s="5" t="str">
        <f>IF(ActividadesCom[[#This Row],[NIVEL 4]]&lt;&gt;0,VLOOKUP(ActividadesCom[[#This Row],[NIVEL 4]],Catálogo!A:B,2,FALSE),"")</f>
        <v/>
      </c>
      <c r="AB2465" s="5"/>
      <c r="AC2465" s="6"/>
      <c r="AD2465" s="5"/>
      <c r="AE2465" s="5"/>
      <c r="AF2465" s="5" t="str">
        <f>IF(ActividadesCom[[#This Row],[NIVEL 5]]&lt;&gt;0,VLOOKUP(ActividadesCom[[#This Row],[NIVEL 5]],Catálogo!A:B,2,FALSE),"")</f>
        <v/>
      </c>
      <c r="AG2465" s="5"/>
      <c r="AH2465" s="2"/>
      <c r="AI2465" s="2"/>
    </row>
    <row r="2466" spans="1:35" ht="30" hidden="1" customHeight="1" x14ac:dyDescent="0.25">
      <c r="A2466" s="7">
        <v>18470429</v>
      </c>
      <c r="B2466" s="97" t="str">
        <f>VLOOKUP(ActividadesCom[[#This Row],[NO. DE CONTROL]],'LISTADO ESTUDIANTES'!A:C,3,FALSE)</f>
        <v>PETUN TUN GUSTAVO ALFONSO</v>
      </c>
      <c r="C2466" s="97" t="str">
        <f>VLOOKUP(ActividadesCom[[#This Row],[NO. DE CONTROL]],'LISTADO ESTUDIANTES'!A:B,2,FALSE)</f>
        <v>ARQUITECTURA</v>
      </c>
      <c r="D2466" s="18" t="str">
        <f>VLOOKUP(ActividadesCom[[#This Row],[NO. DE CONTROL]],'LISTADO ESTUDIANTES'!A:D,4,FALSE)</f>
        <v>BAJA</v>
      </c>
      <c r="E2466" s="5">
        <f>SUM(ActividadesCom[[#This Row],[CRÉD. 1]],ActividadesCom[[#This Row],[CRÉD. 2]],ActividadesCom[[#This Row],[CRÉD. 3]],ActividadesCom[[#This Row],[CRÉD. 4]],ActividadesCom[[#This Row],[CRÉD. 5]])</f>
        <v>1</v>
      </c>
      <c r="F2466" s="17">
        <f>IF(ActividadesCom[[#This Row],[ÚLTIMO SEMESTRE CON CRÉDITOS]]&gt;0,ROUND(AVERAGE(ActividadesCom[[#This Row],[VALOR NIVEL 5]],ActividadesCom[[#This Row],[VALOR NIVEL 4]],ActividadesCom[[#This Row],[VALOR NIVEL 3]],ActividadesCom[[#This Row],[VALOR NIVEL 2]],ActividadesCom[[#This Row],[VALOR NIVEL 1]]),0),"")</f>
        <v>2</v>
      </c>
      <c r="G2466" s="5" t="str">
        <f>IF(ActividadesCom[[#This Row],[PROMEDIO]]="","",IF(ActividadesCom[[#This Row],[PROMEDIO]]&gt;=4,"EXCELENTE",IF(ActividadesCom[[#This Row],[PROMEDIO]]&gt;=3,"NOTABLE",IF(ActividadesCom[[#This Row],[PROMEDIO]]&gt;=2,"BUENO",IF(ActividadesCom[[#This Row],[PROMEDIO]]=1,"SUFICIENTE","")))))</f>
        <v>BUENO</v>
      </c>
      <c r="H2466" s="5">
        <f>MAX(ActividadesCom[[#This Row],[PERÍODO 1]],ActividadesCom[[#This Row],[PERÍODO 2]],ActividadesCom[[#This Row],[PERÍODO 3]],ActividadesCom[[#This Row],[PERÍODO 4]],ActividadesCom[[#This Row],[PERÍODO 5]])</f>
        <v>20183</v>
      </c>
      <c r="I2466" s="6" t="s">
        <v>3997</v>
      </c>
      <c r="J2466" s="5">
        <v>20183</v>
      </c>
      <c r="K2466" s="5" t="s">
        <v>4010</v>
      </c>
      <c r="L2466" s="5">
        <f>IF(ActividadesCom[[#This Row],[NIVEL 1]]&lt;&gt;0,VLOOKUP(ActividadesCom[[#This Row],[NIVEL 1]],Catálogo!A:B,2,FALSE),"")</f>
        <v>2</v>
      </c>
      <c r="M2466" s="5">
        <v>1</v>
      </c>
      <c r="N2466" s="6"/>
      <c r="O2466" s="5"/>
      <c r="P2466" s="5"/>
      <c r="Q2466" s="5" t="str">
        <f>IF(ActividadesCom[[#This Row],[NIVEL 2]]&lt;&gt;0,VLOOKUP(ActividadesCom[[#This Row],[NIVEL 2]],Catálogo!A:B,2,FALSE),"")</f>
        <v/>
      </c>
      <c r="R2466" s="14"/>
      <c r="S2466" s="28"/>
      <c r="T2466" s="14"/>
      <c r="U2466" s="14"/>
      <c r="V2466" s="5" t="str">
        <f>IF(ActividadesCom[[#This Row],[NIVEL 3]]&lt;&gt;0,VLOOKUP(ActividadesCom[[#This Row],[NIVEL 3]],Catálogo!A:B,2,FALSE),"")</f>
        <v/>
      </c>
      <c r="W2466" s="14"/>
      <c r="X2466" s="6"/>
      <c r="Y2466" s="5"/>
      <c r="Z2466" s="5"/>
      <c r="AA2466" s="5" t="str">
        <f>IF(ActividadesCom[[#This Row],[NIVEL 4]]&lt;&gt;0,VLOOKUP(ActividadesCom[[#This Row],[NIVEL 4]],Catálogo!A:B,2,FALSE),"")</f>
        <v/>
      </c>
      <c r="AB2466" s="5"/>
      <c r="AC2466" s="6"/>
      <c r="AD2466" s="5"/>
      <c r="AE2466" s="5"/>
      <c r="AF2466" s="5" t="str">
        <f>IF(ActividadesCom[[#This Row],[NIVEL 5]]&lt;&gt;0,VLOOKUP(ActividadesCom[[#This Row],[NIVEL 5]],Catálogo!A:B,2,FALSE),"")</f>
        <v/>
      </c>
      <c r="AG2466" s="5"/>
      <c r="AH2466" s="2"/>
      <c r="AI2466" s="2"/>
    </row>
    <row r="2467" spans="1:35" ht="30" customHeight="1" x14ac:dyDescent="0.25">
      <c r="A2467" s="7">
        <v>18470430</v>
      </c>
      <c r="B2467" s="97" t="str">
        <f>VLOOKUP(ActividadesCom[[#This Row],[NO. DE CONTROL]],'LISTADO ESTUDIANTES'!A:C,3,FALSE)</f>
        <v>ALVAREZ DZIB HECTOR  JESUS</v>
      </c>
      <c r="C2467" s="97" t="str">
        <f>VLOOKUP(ActividadesCom[[#This Row],[NO. DE CONTROL]],'LISTADO ESTUDIANTES'!A:B,2,FALSE)</f>
        <v>INGENIERIA QUIMICA</v>
      </c>
      <c r="D2467" s="18" t="str">
        <f>VLOOKUP(ActividadesCom[[#This Row],[NO. DE CONTROL]],'LISTADO ESTUDIANTES'!A:D,4,FALSE)</f>
        <v>ACTIVO(A)</v>
      </c>
      <c r="E2467" s="5">
        <f>SUM(ActividadesCom[[#This Row],[CRÉD. 1]],ActividadesCom[[#This Row],[CRÉD. 2]],ActividadesCom[[#This Row],[CRÉD. 3]],ActividadesCom[[#This Row],[CRÉD. 4]],ActividadesCom[[#This Row],[CRÉD. 5]])</f>
        <v>5</v>
      </c>
      <c r="F2467" s="17">
        <f>IF(ActividadesCom[[#This Row],[ÚLTIMO SEMESTRE CON CRÉDITOS]]&gt;0,ROUND(AVERAGE(ActividadesCom[[#This Row],[VALOR NIVEL 5]],ActividadesCom[[#This Row],[VALOR NIVEL 4]],ActividadesCom[[#This Row],[VALOR NIVEL 3]],ActividadesCom[[#This Row],[VALOR NIVEL 2]],ActividadesCom[[#This Row],[VALOR NIVEL 1]]),0),"")</f>
        <v>3</v>
      </c>
      <c r="G2467" s="5" t="str">
        <f>IF(ActividadesCom[[#This Row],[PROMEDIO]]="","",IF(ActividadesCom[[#This Row],[PROMEDIO]]&gt;=4,"EXCELENTE",IF(ActividadesCom[[#This Row],[PROMEDIO]]&gt;=3,"NOTABLE",IF(ActividadesCom[[#This Row],[PROMEDIO]]&gt;=2,"BUENO",IF(ActividadesCom[[#This Row],[PROMEDIO]]=1,"SUFICIENTE","")))))</f>
        <v>NOTABLE</v>
      </c>
      <c r="H2467" s="5">
        <f>MAX(ActividadesCom[[#This Row],[PERÍODO 1]],ActividadesCom[[#This Row],[PERÍODO 2]],ActividadesCom[[#This Row],[PERÍODO 3]],ActividadesCom[[#This Row],[PERÍODO 4]],ActividadesCom[[#This Row],[PERÍODO 5]])</f>
        <v>20211</v>
      </c>
      <c r="I2467" s="6" t="s">
        <v>4102</v>
      </c>
      <c r="J2467" s="5">
        <v>20203</v>
      </c>
      <c r="K2467" s="5" t="s">
        <v>4010</v>
      </c>
      <c r="L2467" s="5">
        <f>IF(ActividadesCom[[#This Row],[NIVEL 1]]&lt;&gt;0,VLOOKUP(ActividadesCom[[#This Row],[NIVEL 1]],Catálogo!A:B,2,FALSE),"")</f>
        <v>2</v>
      </c>
      <c r="M2467" s="5">
        <v>1</v>
      </c>
      <c r="N2467" s="6" t="s">
        <v>4411</v>
      </c>
      <c r="O2467" s="5">
        <v>20211</v>
      </c>
      <c r="P2467" s="5" t="s">
        <v>4008</v>
      </c>
      <c r="Q2467" s="5">
        <f>IF(ActividadesCom[[#This Row],[NIVEL 2]]&lt;&gt;0,VLOOKUP(ActividadesCom[[#This Row],[NIVEL 2]],Catálogo!A:B,2,FALSE),"")</f>
        <v>4</v>
      </c>
      <c r="R2467" s="5">
        <v>1</v>
      </c>
      <c r="S2467" s="6" t="s">
        <v>4549</v>
      </c>
      <c r="T2467" s="5">
        <v>20181</v>
      </c>
      <c r="U2467" s="5" t="s">
        <v>4008</v>
      </c>
      <c r="V2467" s="5">
        <f>IF(ActividadesCom[[#This Row],[NIVEL 3]]&lt;&gt;0,VLOOKUP(ActividadesCom[[#This Row],[NIVEL 3]],Catálogo!A:B,2,FALSE),"")</f>
        <v>4</v>
      </c>
      <c r="W2467" s="5">
        <v>1</v>
      </c>
      <c r="X2467" s="6" t="s">
        <v>2903</v>
      </c>
      <c r="Y2467" s="5">
        <v>20201</v>
      </c>
      <c r="Z2467" s="5" t="s">
        <v>4010</v>
      </c>
      <c r="AA2467" s="5">
        <f>IF(ActividadesCom[[#This Row],[NIVEL 4]]&lt;&gt;0,VLOOKUP(ActividadesCom[[#This Row],[NIVEL 4]],Catálogo!A:B,2,FALSE),"")</f>
        <v>2</v>
      </c>
      <c r="AB2467" s="5">
        <v>1</v>
      </c>
      <c r="AC2467" s="6" t="s">
        <v>4557</v>
      </c>
      <c r="AD2467" s="5">
        <v>20211</v>
      </c>
      <c r="AE2467" s="5" t="s">
        <v>4008</v>
      </c>
      <c r="AF2467" s="5">
        <f>IF(ActividadesCom[[#This Row],[NIVEL 5]]&lt;&gt;0,VLOOKUP(ActividadesCom[[#This Row],[NIVEL 5]],Catálogo!A:B,2,FALSE),"")</f>
        <v>4</v>
      </c>
      <c r="AG2467" s="5">
        <v>1</v>
      </c>
      <c r="AH2467" s="2"/>
      <c r="AI2467" s="2"/>
    </row>
    <row r="2468" spans="1:35" ht="30" customHeight="1" x14ac:dyDescent="0.25">
      <c r="A2468" s="7">
        <v>18470431</v>
      </c>
      <c r="B2468" s="97" t="str">
        <f>VLOOKUP(ActividadesCom[[#This Row],[NO. DE CONTROL]],'LISTADO ESTUDIANTES'!A:C,3,FALSE)</f>
        <v>HERNANDEZ UC ISRAEL ALEXANDER</v>
      </c>
      <c r="C2468" s="97" t="str">
        <f>VLOOKUP(ActividadesCom[[#This Row],[NO. DE CONTROL]],'LISTADO ESTUDIANTES'!A:B,2,FALSE)</f>
        <v>INGENIERIA EN ADMINISTRACION</v>
      </c>
      <c r="D2468" s="18" t="str">
        <f>VLOOKUP(ActividadesCom[[#This Row],[NO. DE CONTROL]],'LISTADO ESTUDIANTES'!A:D,4,FALSE)</f>
        <v>ACTIVO(A)</v>
      </c>
      <c r="E2468" s="5">
        <f>SUM(ActividadesCom[[#This Row],[CRÉD. 1]],ActividadesCom[[#This Row],[CRÉD. 2]],ActividadesCom[[#This Row],[CRÉD. 3]],ActividadesCom[[#This Row],[CRÉD. 4]],ActividadesCom[[#This Row],[CRÉD. 5]])</f>
        <v>3</v>
      </c>
      <c r="F2468" s="17">
        <f>IF(ActividadesCom[[#This Row],[ÚLTIMO SEMESTRE CON CRÉDITOS]]&gt;0,ROUND(AVERAGE(ActividadesCom[[#This Row],[VALOR NIVEL 5]],ActividadesCom[[#This Row],[VALOR NIVEL 4]],ActividadesCom[[#This Row],[VALOR NIVEL 3]],ActividadesCom[[#This Row],[VALOR NIVEL 2]],ActividadesCom[[#This Row],[VALOR NIVEL 1]]),0),"")</f>
        <v>3</v>
      </c>
      <c r="G2468" s="5" t="str">
        <f>IF(ActividadesCom[[#This Row],[PROMEDIO]]="","",IF(ActividadesCom[[#This Row],[PROMEDIO]]&gt;=4,"EXCELENTE",IF(ActividadesCom[[#This Row],[PROMEDIO]]&gt;=3,"NOTABLE",IF(ActividadesCom[[#This Row],[PROMEDIO]]&gt;=2,"BUENO",IF(ActividadesCom[[#This Row],[PROMEDIO]]=1,"SUFICIENTE","")))))</f>
        <v>NOTABLE</v>
      </c>
      <c r="H2468" s="5">
        <f>MAX(ActividadesCom[[#This Row],[PERÍODO 1]],ActividadesCom[[#This Row],[PERÍODO 2]],ActividadesCom[[#This Row],[PERÍODO 3]],ActividadesCom[[#This Row],[PERÍODO 4]],ActividadesCom[[#This Row],[PERÍODO 5]])</f>
        <v>20213</v>
      </c>
      <c r="I2468" s="6" t="s">
        <v>4746</v>
      </c>
      <c r="J2468" s="5">
        <v>20213</v>
      </c>
      <c r="K2468" s="5" t="s">
        <v>4010</v>
      </c>
      <c r="L2468" s="5">
        <f>IF(ActividadesCom[[#This Row],[NIVEL 1]]&lt;&gt;0,VLOOKUP(ActividadesCom[[#This Row],[NIVEL 1]],Catálogo!A:B,2,FALSE),"")</f>
        <v>2</v>
      </c>
      <c r="M2468" s="5">
        <v>1</v>
      </c>
      <c r="N2468" s="6" t="s">
        <v>5879</v>
      </c>
      <c r="O2468" s="5">
        <v>20213</v>
      </c>
      <c r="P2468" s="5" t="s">
        <v>4009</v>
      </c>
      <c r="Q2468" s="5">
        <f>IF(ActividadesCom[[#This Row],[NIVEL 2]]&lt;&gt;0,VLOOKUP(ActividadesCom[[#This Row],[NIVEL 2]],Catálogo!A:B,2,FALSE),"")</f>
        <v>3</v>
      </c>
      <c r="R2468" s="11">
        <v>1</v>
      </c>
      <c r="S2468" s="12"/>
      <c r="T2468" s="11"/>
      <c r="U2468" s="11"/>
      <c r="V2468" s="5" t="str">
        <f>IF(ActividadesCom[[#This Row],[NIVEL 3]]&lt;&gt;0,VLOOKUP(ActividadesCom[[#This Row],[NIVEL 3]],Catálogo!A:B,2,FALSE),"")</f>
        <v/>
      </c>
      <c r="W2468" s="11"/>
      <c r="X2468" s="6"/>
      <c r="Y2468" s="5"/>
      <c r="Z2468" s="5"/>
      <c r="AA2468" s="5" t="str">
        <f>IF(ActividadesCom[[#This Row],[NIVEL 4]]&lt;&gt;0,VLOOKUP(ActividadesCom[[#This Row],[NIVEL 4]],Catálogo!A:B,2,FALSE),"")</f>
        <v/>
      </c>
      <c r="AB2468" s="5"/>
      <c r="AC2468" s="6" t="s">
        <v>11</v>
      </c>
      <c r="AD2468" s="5">
        <v>20183</v>
      </c>
      <c r="AE2468" s="5" t="s">
        <v>4009</v>
      </c>
      <c r="AF2468" s="5">
        <f>IF(ActividadesCom[[#This Row],[NIVEL 5]]&lt;&gt;0,VLOOKUP(ActividadesCom[[#This Row],[NIVEL 5]],Catálogo!A:B,2,FALSE),"")</f>
        <v>3</v>
      </c>
      <c r="AG2468" s="5">
        <v>1</v>
      </c>
      <c r="AH2468" s="2"/>
      <c r="AI2468" s="2"/>
    </row>
    <row r="2469" spans="1:35" ht="30" hidden="1" customHeight="1" x14ac:dyDescent="0.25">
      <c r="A2469" s="7">
        <v>18470432</v>
      </c>
      <c r="B2469" s="97" t="str">
        <f>VLOOKUP(ActividadesCom[[#This Row],[NO. DE CONTROL]],'LISTADO ESTUDIANTES'!A:C,3,FALSE)</f>
        <v>CASANOVA ROMERO FABIOLA LIZETH</v>
      </c>
      <c r="C2469" s="97" t="str">
        <f>VLOOKUP(ActividadesCom[[#This Row],[NO. DE CONTROL]],'LISTADO ESTUDIANTES'!A:B,2,FALSE)</f>
        <v>INGENIERIA INDUSTRIAL</v>
      </c>
      <c r="D2469" s="18" t="str">
        <f>VLOOKUP(ActividadesCom[[#This Row],[NO. DE CONTROL]],'LISTADO ESTUDIANTES'!A:D,4,FALSE)</f>
        <v>BAJA</v>
      </c>
      <c r="E2469" s="5">
        <f>SUM(ActividadesCom[[#This Row],[CRÉD. 1]],ActividadesCom[[#This Row],[CRÉD. 2]],ActividadesCom[[#This Row],[CRÉD. 3]],ActividadesCom[[#This Row],[CRÉD. 4]],ActividadesCom[[#This Row],[CRÉD. 5]])</f>
        <v>1</v>
      </c>
      <c r="F2469" s="17">
        <f>IF(ActividadesCom[[#This Row],[ÚLTIMO SEMESTRE CON CRÉDITOS]]&gt;0,ROUND(AVERAGE(ActividadesCom[[#This Row],[VALOR NIVEL 5]],ActividadesCom[[#This Row],[VALOR NIVEL 4]],ActividadesCom[[#This Row],[VALOR NIVEL 3]],ActividadesCom[[#This Row],[VALOR NIVEL 2]],ActividadesCom[[#This Row],[VALOR NIVEL 1]]),0),"")</f>
        <v>2</v>
      </c>
      <c r="G2469" s="5" t="str">
        <f>IF(ActividadesCom[[#This Row],[PROMEDIO]]="","",IF(ActividadesCom[[#This Row],[PROMEDIO]]&gt;=4,"EXCELENTE",IF(ActividadesCom[[#This Row],[PROMEDIO]]&gt;=3,"NOTABLE",IF(ActividadesCom[[#This Row],[PROMEDIO]]&gt;=2,"BUENO",IF(ActividadesCom[[#This Row],[PROMEDIO]]=1,"SUFICIENTE","")))))</f>
        <v>BUENO</v>
      </c>
      <c r="H2469" s="5">
        <f>MAX(ActividadesCom[[#This Row],[PERÍODO 1]],ActividadesCom[[#This Row],[PERÍODO 2]],ActividadesCom[[#This Row],[PERÍODO 3]],ActividadesCom[[#This Row],[PERÍODO 4]],ActividadesCom[[#This Row],[PERÍODO 5]])</f>
        <v>20183</v>
      </c>
      <c r="I2469" s="6"/>
      <c r="J2469" s="5"/>
      <c r="K2469" s="5"/>
      <c r="L2469" s="5" t="str">
        <f>IF(ActividadesCom[[#This Row],[NIVEL 1]]&lt;&gt;0,VLOOKUP(ActividadesCom[[#This Row],[NIVEL 1]],Catálogo!A:B,2,FALSE),"")</f>
        <v/>
      </c>
      <c r="M2469" s="5"/>
      <c r="N2469" s="6"/>
      <c r="O2469" s="5"/>
      <c r="P2469" s="5"/>
      <c r="Q2469" s="5" t="str">
        <f>IF(ActividadesCom[[#This Row],[NIVEL 2]]&lt;&gt;0,VLOOKUP(ActividadesCom[[#This Row],[NIVEL 2]],Catálogo!A:B,2,FALSE),"")</f>
        <v/>
      </c>
      <c r="R2469" s="5"/>
      <c r="S2469" s="6"/>
      <c r="T2469" s="5"/>
      <c r="U2469" s="5"/>
      <c r="V2469" s="5" t="str">
        <f>IF(ActividadesCom[[#This Row],[NIVEL 3]]&lt;&gt;0,VLOOKUP(ActividadesCom[[#This Row],[NIVEL 3]],Catálogo!A:B,2,FALSE),"")</f>
        <v/>
      </c>
      <c r="W2469" s="5"/>
      <c r="X2469" s="6"/>
      <c r="Y2469" s="5"/>
      <c r="Z2469" s="5"/>
      <c r="AA2469" s="5" t="str">
        <f>IF(ActividadesCom[[#This Row],[NIVEL 4]]&lt;&gt;0,VLOOKUP(ActividadesCom[[#This Row],[NIVEL 4]],Catálogo!A:B,2,FALSE),"")</f>
        <v/>
      </c>
      <c r="AB2469" s="5"/>
      <c r="AC2469" s="6" t="s">
        <v>34</v>
      </c>
      <c r="AD2469" s="5">
        <v>20183</v>
      </c>
      <c r="AE2469" s="5" t="s">
        <v>4010</v>
      </c>
      <c r="AF2469" s="5">
        <f>IF(ActividadesCom[[#This Row],[NIVEL 5]]&lt;&gt;0,VLOOKUP(ActividadesCom[[#This Row],[NIVEL 5]],Catálogo!A:B,2,FALSE),"")</f>
        <v>2</v>
      </c>
      <c r="AG2469" s="5">
        <v>1</v>
      </c>
      <c r="AH2469" s="2"/>
      <c r="AI2469" s="2"/>
    </row>
    <row r="2470" spans="1:35" ht="30" hidden="1" customHeight="1" x14ac:dyDescent="0.25">
      <c r="A2470" s="7">
        <v>18470433</v>
      </c>
      <c r="B2470" s="97" t="str">
        <f>VLOOKUP(ActividadesCom[[#This Row],[NO. DE CONTROL]],'LISTADO ESTUDIANTES'!A:C,3,FALSE)</f>
        <v>MINAYA CAN JUAN PABLO</v>
      </c>
      <c r="C2470" s="97" t="str">
        <f>VLOOKUP(ActividadesCom[[#This Row],[NO. DE CONTROL]],'LISTADO ESTUDIANTES'!A:B,2,FALSE)</f>
        <v>INGENIERIA AMBIENTAL</v>
      </c>
      <c r="D2470" s="18" t="str">
        <f>VLOOKUP(ActividadesCom[[#This Row],[NO. DE CONTROL]],'LISTADO ESTUDIANTES'!A:D,4,FALSE)</f>
        <v>BAJA</v>
      </c>
      <c r="E2470" s="5">
        <f>SUM(ActividadesCom[[#This Row],[CRÉD. 1]],ActividadesCom[[#This Row],[CRÉD. 2]],ActividadesCom[[#This Row],[CRÉD. 3]],ActividadesCom[[#This Row],[CRÉD. 4]],ActividadesCom[[#This Row],[CRÉD. 5]])</f>
        <v>0</v>
      </c>
      <c r="F2470" s="17" t="str">
        <f>IF(ActividadesCom[[#This Row],[ÚLTIMO SEMESTRE CON CRÉDITOS]]&gt;0,ROUND(AVERAGE(ActividadesCom[[#This Row],[VALOR NIVEL 5]],ActividadesCom[[#This Row],[VALOR NIVEL 4]],ActividadesCom[[#This Row],[VALOR NIVEL 3]],ActividadesCom[[#This Row],[VALOR NIVEL 2]],ActividadesCom[[#This Row],[VALOR NIVEL 1]]),0),"")</f>
        <v/>
      </c>
      <c r="G2470" s="5" t="str">
        <f>IF(ActividadesCom[[#This Row],[PROMEDIO]]="","",IF(ActividadesCom[[#This Row],[PROMEDIO]]&gt;=4,"EXCELENTE",IF(ActividadesCom[[#This Row],[PROMEDIO]]&gt;=3,"NOTABLE",IF(ActividadesCom[[#This Row],[PROMEDIO]]&gt;=2,"BUENO",IF(ActividadesCom[[#This Row],[PROMEDIO]]=1,"SUFICIENTE","")))))</f>
        <v/>
      </c>
      <c r="H2470" s="5">
        <f>MAX(ActividadesCom[[#This Row],[PERÍODO 1]],ActividadesCom[[#This Row],[PERÍODO 2]],ActividadesCom[[#This Row],[PERÍODO 3]],ActividadesCom[[#This Row],[PERÍODO 4]],ActividadesCom[[#This Row],[PERÍODO 5]])</f>
        <v>0</v>
      </c>
      <c r="I2470" s="6"/>
      <c r="J2470" s="5"/>
      <c r="K2470" s="5"/>
      <c r="L2470" s="5" t="str">
        <f>IF(ActividadesCom[[#This Row],[NIVEL 1]]&lt;&gt;0,VLOOKUP(ActividadesCom[[#This Row],[NIVEL 1]],Catálogo!A:B,2,FALSE),"")</f>
        <v/>
      </c>
      <c r="M2470" s="5"/>
      <c r="N2470" s="6"/>
      <c r="O2470" s="5"/>
      <c r="P2470" s="5"/>
      <c r="Q2470" s="5" t="str">
        <f>IF(ActividadesCom[[#This Row],[NIVEL 2]]&lt;&gt;0,VLOOKUP(ActividadesCom[[#This Row],[NIVEL 2]],Catálogo!A:B,2,FALSE),"")</f>
        <v/>
      </c>
      <c r="R2470" s="14"/>
      <c r="S2470" s="28"/>
      <c r="T2470" s="14"/>
      <c r="U2470" s="14"/>
      <c r="V2470" s="5" t="str">
        <f>IF(ActividadesCom[[#This Row],[NIVEL 3]]&lt;&gt;0,VLOOKUP(ActividadesCom[[#This Row],[NIVEL 3]],Catálogo!A:B,2,FALSE),"")</f>
        <v/>
      </c>
      <c r="W2470" s="14"/>
      <c r="X2470" s="6"/>
      <c r="Y2470" s="5"/>
      <c r="Z2470" s="5"/>
      <c r="AA2470" s="5" t="str">
        <f>IF(ActividadesCom[[#This Row],[NIVEL 4]]&lt;&gt;0,VLOOKUP(ActividadesCom[[#This Row],[NIVEL 4]],Catálogo!A:B,2,FALSE),"")</f>
        <v/>
      </c>
      <c r="AB2470" s="5"/>
      <c r="AC2470" s="6"/>
      <c r="AD2470" s="5"/>
      <c r="AE2470" s="5"/>
      <c r="AF2470" s="5" t="str">
        <f>IF(ActividadesCom[[#This Row],[NIVEL 5]]&lt;&gt;0,VLOOKUP(ActividadesCom[[#This Row],[NIVEL 5]],Catálogo!A:B,2,FALSE),"")</f>
        <v/>
      </c>
      <c r="AG2470" s="5"/>
      <c r="AH2470" s="2"/>
      <c r="AI2470" s="2"/>
    </row>
    <row r="2471" spans="1:35" ht="30" customHeight="1" x14ac:dyDescent="0.25">
      <c r="A2471" s="7">
        <v>18470434</v>
      </c>
      <c r="B2471" s="97" t="str">
        <f>VLOOKUP(ActividadesCom[[#This Row],[NO. DE CONTROL]],'LISTADO ESTUDIANTES'!A:C,3,FALSE)</f>
        <v>HERNANDEZ PECH DALBER URIEL</v>
      </c>
      <c r="C2471" s="97" t="str">
        <f>VLOOKUP(ActividadesCom[[#This Row],[NO. DE CONTROL]],'LISTADO ESTUDIANTES'!A:B,2,FALSE)</f>
        <v>INGENIERIA CIVIL</v>
      </c>
      <c r="D2471" s="18" t="str">
        <f>VLOOKUP(ActividadesCom[[#This Row],[NO. DE CONTROL]],'LISTADO ESTUDIANTES'!A:D,4,FALSE)</f>
        <v>ACTIVO(A)</v>
      </c>
      <c r="E2471" s="5">
        <f>SUM(ActividadesCom[[#This Row],[CRÉD. 1]],ActividadesCom[[#This Row],[CRÉD. 2]],ActividadesCom[[#This Row],[CRÉD. 3]],ActividadesCom[[#This Row],[CRÉD. 4]],ActividadesCom[[#This Row],[CRÉD. 5]])</f>
        <v>5</v>
      </c>
      <c r="F2471" s="17">
        <f>IF(ActividadesCom[[#This Row],[ÚLTIMO SEMESTRE CON CRÉDITOS]]&gt;0,ROUND(AVERAGE(ActividadesCom[[#This Row],[VALOR NIVEL 5]],ActividadesCom[[#This Row],[VALOR NIVEL 4]],ActividadesCom[[#This Row],[VALOR NIVEL 3]],ActividadesCom[[#This Row],[VALOR NIVEL 2]],ActividadesCom[[#This Row],[VALOR NIVEL 1]]),0),"")</f>
        <v>3</v>
      </c>
      <c r="G2471" s="5" t="str">
        <f>IF(ActividadesCom[[#This Row],[PROMEDIO]]="","",IF(ActividadesCom[[#This Row],[PROMEDIO]]&gt;=4,"EXCELENTE",IF(ActividadesCom[[#This Row],[PROMEDIO]]&gt;=3,"NOTABLE",IF(ActividadesCom[[#This Row],[PROMEDIO]]&gt;=2,"BUENO",IF(ActividadesCom[[#This Row],[PROMEDIO]]=1,"SUFICIENTE","")))))</f>
        <v>NOTABLE</v>
      </c>
      <c r="H2471" s="5">
        <f>MAX(ActividadesCom[[#This Row],[PERÍODO 1]],ActividadesCom[[#This Row],[PERÍODO 2]],ActividadesCom[[#This Row],[PERÍODO 3]],ActividadesCom[[#This Row],[PERÍODO 4]],ActividadesCom[[#This Row],[PERÍODO 5]])</f>
        <v>20221</v>
      </c>
      <c r="I2471" s="6" t="s">
        <v>1008</v>
      </c>
      <c r="J2471" s="5">
        <v>20191</v>
      </c>
      <c r="K2471" s="5" t="s">
        <v>4010</v>
      </c>
      <c r="L2471" s="5">
        <f>IF(ActividadesCom[[#This Row],[NIVEL 1]]&lt;&gt;0,VLOOKUP(ActividadesCom[[#This Row],[NIVEL 1]],Catálogo!A:B,2,FALSE),"")</f>
        <v>2</v>
      </c>
      <c r="M2471" s="5">
        <v>1</v>
      </c>
      <c r="N2471" s="6" t="s">
        <v>615</v>
      </c>
      <c r="O2471" s="5">
        <v>20213</v>
      </c>
      <c r="P2471" s="5" t="s">
        <v>4009</v>
      </c>
      <c r="Q2471" s="5">
        <f>IF(ActividadesCom[[#This Row],[NIVEL 2]]&lt;&gt;0,VLOOKUP(ActividadesCom[[#This Row],[NIVEL 2]],Catálogo!A:B,2,FALSE),"")</f>
        <v>3</v>
      </c>
      <c r="R2471" s="14">
        <v>1</v>
      </c>
      <c r="S2471" s="12" t="s">
        <v>4927</v>
      </c>
      <c r="T2471" s="11">
        <v>20193</v>
      </c>
      <c r="U2471" s="11" t="s">
        <v>4008</v>
      </c>
      <c r="V2471" s="5">
        <f>IF(ActividadesCom[[#This Row],[NIVEL 3]]&lt;&gt;0,VLOOKUP(ActividadesCom[[#This Row],[NIVEL 3]],Catálogo!A:B,2,FALSE),"")</f>
        <v>4</v>
      </c>
      <c r="W2471" s="11">
        <v>1</v>
      </c>
      <c r="X2471" s="6" t="s">
        <v>4478</v>
      </c>
      <c r="Y2471" s="5">
        <v>20211</v>
      </c>
      <c r="Z2471" s="5" t="s">
        <v>4009</v>
      </c>
      <c r="AA2471" s="5">
        <f>IF(ActividadesCom[[#This Row],[NIVEL 4]]&lt;&gt;0,VLOOKUP(ActividadesCom[[#This Row],[NIVEL 4]],Catálogo!A:B,2,FALSE),"")</f>
        <v>3</v>
      </c>
      <c r="AB2471" s="5">
        <v>1</v>
      </c>
      <c r="AC2471" s="6" t="s">
        <v>5461</v>
      </c>
      <c r="AD2471" s="5">
        <v>20221</v>
      </c>
      <c r="AE2471" s="5" t="s">
        <v>4008</v>
      </c>
      <c r="AF2471" s="5">
        <f>IF(ActividadesCom[[#This Row],[NIVEL 5]]&lt;&gt;0,VLOOKUP(ActividadesCom[[#This Row],[NIVEL 5]],Catálogo!A:B,2,FALSE),"")</f>
        <v>4</v>
      </c>
      <c r="AG2471" s="5">
        <v>1</v>
      </c>
      <c r="AH2471" s="2"/>
      <c r="AI2471" s="2"/>
    </row>
    <row r="2472" spans="1:35" ht="30" customHeight="1" x14ac:dyDescent="0.25">
      <c r="A2472" s="7">
        <v>18470435</v>
      </c>
      <c r="B2472" s="97" t="str">
        <f>VLOOKUP(ActividadesCom[[#This Row],[NO. DE CONTROL]],'LISTADO ESTUDIANTES'!A:C,3,FALSE)</f>
        <v>FERNANDEZ NAAL JOSE RAUL</v>
      </c>
      <c r="C2472" s="97" t="str">
        <f>VLOOKUP(ActividadesCom[[#This Row],[NO. DE CONTROL]],'LISTADO ESTUDIANTES'!A:B,2,FALSE)</f>
        <v>INGENIERIA EN SISTEMAS COMPUTACIONALES</v>
      </c>
      <c r="D2472" s="18" t="str">
        <f>VLOOKUP(ActividadesCom[[#This Row],[NO. DE CONTROL]],'LISTADO ESTUDIANTES'!A:D,4,FALSE)</f>
        <v>ACTIVO(A)</v>
      </c>
      <c r="E2472" s="5">
        <f>SUM(ActividadesCom[[#This Row],[CRÉD. 1]],ActividadesCom[[#This Row],[CRÉD. 2]],ActividadesCom[[#This Row],[CRÉD. 3]],ActividadesCom[[#This Row],[CRÉD. 4]],ActividadesCom[[#This Row],[CRÉD. 5]])</f>
        <v>1</v>
      </c>
      <c r="F2472" s="17">
        <f>IF(ActividadesCom[[#This Row],[ÚLTIMO SEMESTRE CON CRÉDITOS]]&gt;0,ROUND(AVERAGE(ActividadesCom[[#This Row],[VALOR NIVEL 5]],ActividadesCom[[#This Row],[VALOR NIVEL 4]],ActividadesCom[[#This Row],[VALOR NIVEL 3]],ActividadesCom[[#This Row],[VALOR NIVEL 2]],ActividadesCom[[#This Row],[VALOR NIVEL 1]]),0),"")</f>
        <v>3</v>
      </c>
      <c r="G2472" s="5" t="str">
        <f>IF(ActividadesCom[[#This Row],[PROMEDIO]]="","",IF(ActividadesCom[[#This Row],[PROMEDIO]]&gt;=4,"EXCELENTE",IF(ActividadesCom[[#This Row],[PROMEDIO]]&gt;=3,"NOTABLE",IF(ActividadesCom[[#This Row],[PROMEDIO]]&gt;=2,"BUENO",IF(ActividadesCom[[#This Row],[PROMEDIO]]=1,"SUFICIENTE","")))))</f>
        <v>NOTABLE</v>
      </c>
      <c r="H2472" s="5">
        <f>MAX(ActividadesCom[[#This Row],[PERÍODO 1]],ActividadesCom[[#This Row],[PERÍODO 2]],ActividadesCom[[#This Row],[PERÍODO 3]],ActividadesCom[[#This Row],[PERÍODO 4]],ActividadesCom[[#This Row],[PERÍODO 5]])</f>
        <v>20183</v>
      </c>
      <c r="I2472" s="6"/>
      <c r="J2472" s="5"/>
      <c r="K2472" s="5"/>
      <c r="L2472" s="5" t="str">
        <f>IF(ActividadesCom[[#This Row],[NIVEL 1]]&lt;&gt;0,VLOOKUP(ActividadesCom[[#This Row],[NIVEL 1]],Catálogo!A:B,2,FALSE),"")</f>
        <v/>
      </c>
      <c r="M2472" s="5"/>
      <c r="N2472" s="6"/>
      <c r="O2472" s="5"/>
      <c r="P2472" s="5"/>
      <c r="Q2472" s="5" t="str">
        <f>IF(ActividadesCom[[#This Row],[NIVEL 2]]&lt;&gt;0,VLOOKUP(ActividadesCom[[#This Row],[NIVEL 2]],Catálogo!A:B,2,FALSE),"")</f>
        <v/>
      </c>
      <c r="R2472" s="5"/>
      <c r="S2472" s="6"/>
      <c r="T2472" s="5"/>
      <c r="U2472" s="5"/>
      <c r="V2472" s="5" t="str">
        <f>IF(ActividadesCom[[#This Row],[NIVEL 3]]&lt;&gt;0,VLOOKUP(ActividadesCom[[#This Row],[NIVEL 3]],Catálogo!A:B,2,FALSE),"")</f>
        <v/>
      </c>
      <c r="W2472" s="5"/>
      <c r="X2472" s="6"/>
      <c r="Y2472" s="5"/>
      <c r="Z2472" s="5"/>
      <c r="AA2472" s="5" t="str">
        <f>IF(ActividadesCom[[#This Row],[NIVEL 4]]&lt;&gt;0,VLOOKUP(ActividadesCom[[#This Row],[NIVEL 4]],Catálogo!A:B,2,FALSE),"")</f>
        <v/>
      </c>
      <c r="AB2472" s="5"/>
      <c r="AC2472" s="6" t="s">
        <v>31</v>
      </c>
      <c r="AD2472" s="5">
        <v>20183</v>
      </c>
      <c r="AE2472" s="5" t="s">
        <v>4009</v>
      </c>
      <c r="AF2472" s="5">
        <f>IF(ActividadesCom[[#This Row],[NIVEL 5]]&lt;&gt;0,VLOOKUP(ActividadesCom[[#This Row],[NIVEL 5]],Catálogo!A:B,2,FALSE),"")</f>
        <v>3</v>
      </c>
      <c r="AG2472" s="5">
        <v>1</v>
      </c>
      <c r="AH2472" s="2"/>
      <c r="AI2472" s="2"/>
    </row>
    <row r="2473" spans="1:35" ht="30" customHeight="1" x14ac:dyDescent="0.25">
      <c r="A2473" s="7">
        <v>18470436</v>
      </c>
      <c r="B2473" s="97" t="str">
        <f>VLOOKUP(ActividadesCom[[#This Row],[NO. DE CONTROL]],'LISTADO ESTUDIANTES'!A:C,3,FALSE)</f>
        <v>MUT CHUC ANTONIO ALEXANDER</v>
      </c>
      <c r="C2473" s="97" t="str">
        <f>VLOOKUP(ActividadesCom[[#This Row],[NO. DE CONTROL]],'LISTADO ESTUDIANTES'!A:B,2,FALSE)</f>
        <v>INGENIERIA MECANICA</v>
      </c>
      <c r="D2473" s="18" t="str">
        <f>VLOOKUP(ActividadesCom[[#This Row],[NO. DE CONTROL]],'LISTADO ESTUDIANTES'!A:D,4,FALSE)</f>
        <v>ACTIVO(A)</v>
      </c>
      <c r="E2473" s="5">
        <f>SUM(ActividadesCom[[#This Row],[CRÉD. 1]],ActividadesCom[[#This Row],[CRÉD. 2]],ActividadesCom[[#This Row],[CRÉD. 3]],ActividadesCom[[#This Row],[CRÉD. 4]],ActividadesCom[[#This Row],[CRÉD. 5]])</f>
        <v>5</v>
      </c>
      <c r="F2473" s="17">
        <f>IF(ActividadesCom[[#This Row],[ÚLTIMO SEMESTRE CON CRÉDITOS]]&gt;0,ROUND(AVERAGE(ActividadesCom[[#This Row],[VALOR NIVEL 5]],ActividadesCom[[#This Row],[VALOR NIVEL 4]],ActividadesCom[[#This Row],[VALOR NIVEL 3]],ActividadesCom[[#This Row],[VALOR NIVEL 2]],ActividadesCom[[#This Row],[VALOR NIVEL 1]]),0),"")</f>
        <v>2</v>
      </c>
      <c r="G2473" s="5" t="str">
        <f>IF(ActividadesCom[[#This Row],[PROMEDIO]]="","",IF(ActividadesCom[[#This Row],[PROMEDIO]]&gt;=4,"EXCELENTE",IF(ActividadesCom[[#This Row],[PROMEDIO]]&gt;=3,"NOTABLE",IF(ActividadesCom[[#This Row],[PROMEDIO]]&gt;=2,"BUENO",IF(ActividadesCom[[#This Row],[PROMEDIO]]=1,"SUFICIENTE","")))))</f>
        <v>BUENO</v>
      </c>
      <c r="H2473" s="5">
        <f>MAX(ActividadesCom[[#This Row],[PERÍODO 1]],ActividadesCom[[#This Row],[PERÍODO 2]],ActividadesCom[[#This Row],[PERÍODO 3]],ActividadesCom[[#This Row],[PERÍODO 4]],ActividadesCom[[#This Row],[PERÍODO 5]])</f>
        <v>20221</v>
      </c>
      <c r="I2473" s="6" t="s">
        <v>775</v>
      </c>
      <c r="J2473" s="5">
        <v>20183</v>
      </c>
      <c r="K2473" s="5" t="s">
        <v>4010</v>
      </c>
      <c r="L2473" s="5">
        <f>IF(ActividadesCom[[#This Row],[NIVEL 1]]&lt;&gt;0,VLOOKUP(ActividadesCom[[#This Row],[NIVEL 1]],Catálogo!A:B,2,FALSE),"")</f>
        <v>2</v>
      </c>
      <c r="M2473" s="5">
        <v>1</v>
      </c>
      <c r="N2473" s="6" t="s">
        <v>4123</v>
      </c>
      <c r="O2473" s="5">
        <v>20203</v>
      </c>
      <c r="P2473" s="5" t="s">
        <v>4010</v>
      </c>
      <c r="Q2473" s="5">
        <f>IF(ActividadesCom[[#This Row],[NIVEL 2]]&lt;&gt;0,VLOOKUP(ActividadesCom[[#This Row],[NIVEL 2]],Catálogo!A:B,2,FALSE),"")</f>
        <v>2</v>
      </c>
      <c r="R2473" s="5">
        <v>1</v>
      </c>
      <c r="S2473" s="6" t="s">
        <v>4872</v>
      </c>
      <c r="T2473" s="5">
        <v>20221</v>
      </c>
      <c r="U2473" s="5" t="s">
        <v>4010</v>
      </c>
      <c r="V2473" s="5">
        <v>2</v>
      </c>
      <c r="W2473" s="5">
        <v>1</v>
      </c>
      <c r="X2473" s="6" t="s">
        <v>11</v>
      </c>
      <c r="Y2473" s="5">
        <v>20191</v>
      </c>
      <c r="Z2473" s="5" t="s">
        <v>4009</v>
      </c>
      <c r="AA2473" s="5">
        <f>IF(ActividadesCom[[#This Row],[NIVEL 4]]&lt;&gt;0,VLOOKUP(ActividadesCom[[#This Row],[NIVEL 4]],Catálogo!A:B,2,FALSE),"")</f>
        <v>3</v>
      </c>
      <c r="AB2473" s="5">
        <v>1</v>
      </c>
      <c r="AC2473" s="6" t="s">
        <v>11</v>
      </c>
      <c r="AD2473" s="5">
        <v>20183</v>
      </c>
      <c r="AE2473" s="5" t="s">
        <v>4009</v>
      </c>
      <c r="AF2473" s="5">
        <f>IF(ActividadesCom[[#This Row],[NIVEL 5]]&lt;&gt;0,VLOOKUP(ActividadesCom[[#This Row],[NIVEL 5]],Catálogo!A:B,2,FALSE),"")</f>
        <v>3</v>
      </c>
      <c r="AG2473" s="5">
        <v>1</v>
      </c>
      <c r="AH2473" s="2"/>
      <c r="AI2473" s="2"/>
    </row>
    <row r="2474" spans="1:35" ht="30" hidden="1" customHeight="1" x14ac:dyDescent="0.25">
      <c r="A2474" s="7">
        <v>18470437</v>
      </c>
      <c r="B2474" s="97" t="str">
        <f>VLOOKUP(ActividadesCom[[#This Row],[NO. DE CONTROL]],'LISTADO ESTUDIANTES'!A:C,3,FALSE)</f>
        <v>DURAN FLORES MARIA JOSE</v>
      </c>
      <c r="C2474" s="97" t="str">
        <f>VLOOKUP(ActividadesCom[[#This Row],[NO. DE CONTROL]],'LISTADO ESTUDIANTES'!A:B,2,FALSE)</f>
        <v>ARQUITECTURA</v>
      </c>
      <c r="D2474" s="18" t="str">
        <f>VLOOKUP(ActividadesCom[[#This Row],[NO. DE CONTROL]],'LISTADO ESTUDIANTES'!A:D,4,FALSE)</f>
        <v>BAJA</v>
      </c>
      <c r="E2474" s="5">
        <f>SUM(ActividadesCom[[#This Row],[CRÉD. 1]],ActividadesCom[[#This Row],[CRÉD. 2]],ActividadesCom[[#This Row],[CRÉD. 3]],ActividadesCom[[#This Row],[CRÉD. 4]],ActividadesCom[[#This Row],[CRÉD. 5]])</f>
        <v>3</v>
      </c>
      <c r="F2474" s="17">
        <f>IF(ActividadesCom[[#This Row],[ÚLTIMO SEMESTRE CON CRÉDITOS]]&gt;0,ROUND(AVERAGE(ActividadesCom[[#This Row],[VALOR NIVEL 5]],ActividadesCom[[#This Row],[VALOR NIVEL 4]],ActividadesCom[[#This Row],[VALOR NIVEL 3]],ActividadesCom[[#This Row],[VALOR NIVEL 2]],ActividadesCom[[#This Row],[VALOR NIVEL 1]]),0),"")</f>
        <v>3</v>
      </c>
      <c r="G2474" s="5" t="str">
        <f>IF(ActividadesCom[[#This Row],[PROMEDIO]]="","",IF(ActividadesCom[[#This Row],[PROMEDIO]]&gt;=4,"EXCELENTE",IF(ActividadesCom[[#This Row],[PROMEDIO]]&gt;=3,"NOTABLE",IF(ActividadesCom[[#This Row],[PROMEDIO]]&gt;=2,"BUENO",IF(ActividadesCom[[#This Row],[PROMEDIO]]=1,"SUFICIENTE","")))))</f>
        <v>NOTABLE</v>
      </c>
      <c r="H2474" s="5">
        <f>MAX(ActividadesCom[[#This Row],[PERÍODO 1]],ActividadesCom[[#This Row],[PERÍODO 2]],ActividadesCom[[#This Row],[PERÍODO 3]],ActividadesCom[[#This Row],[PERÍODO 4]],ActividadesCom[[#This Row],[PERÍODO 5]])</f>
        <v>20193</v>
      </c>
      <c r="I2474" s="6" t="s">
        <v>798</v>
      </c>
      <c r="J2474" s="5">
        <v>20183</v>
      </c>
      <c r="K2474" s="5" t="s">
        <v>4010</v>
      </c>
      <c r="L2474" s="5">
        <f>IF(ActividadesCom[[#This Row],[NIVEL 1]]&lt;&gt;0,VLOOKUP(ActividadesCom[[#This Row],[NIVEL 1]],Catálogo!A:B,2,FALSE),"")</f>
        <v>2</v>
      </c>
      <c r="M2474" s="5">
        <v>1</v>
      </c>
      <c r="N2474" s="6"/>
      <c r="O2474" s="5"/>
      <c r="P2474" s="5"/>
      <c r="Q2474" s="5" t="str">
        <f>IF(ActividadesCom[[#This Row],[NIVEL 2]]&lt;&gt;0,VLOOKUP(ActividadesCom[[#This Row],[NIVEL 2]],Catálogo!A:B,2,FALSE),"")</f>
        <v/>
      </c>
      <c r="R2474" s="14"/>
      <c r="S2474" s="28"/>
      <c r="T2474" s="14"/>
      <c r="U2474" s="14"/>
      <c r="V2474" s="5" t="str">
        <f>IF(ActividadesCom[[#This Row],[NIVEL 3]]&lt;&gt;0,VLOOKUP(ActividadesCom[[#This Row],[NIVEL 3]],Catálogo!A:B,2,FALSE),"")</f>
        <v/>
      </c>
      <c r="W2474" s="14"/>
      <c r="X2474" s="6" t="s">
        <v>25</v>
      </c>
      <c r="Y2474" s="5">
        <v>20193</v>
      </c>
      <c r="Z2474" s="5" t="s">
        <v>4008</v>
      </c>
      <c r="AA2474" s="5">
        <f>IF(ActividadesCom[[#This Row],[NIVEL 4]]&lt;&gt;0,VLOOKUP(ActividadesCom[[#This Row],[NIVEL 4]],Catálogo!A:B,2,FALSE),"")</f>
        <v>4</v>
      </c>
      <c r="AB2474" s="5">
        <v>1</v>
      </c>
      <c r="AC2474" s="6" t="s">
        <v>42</v>
      </c>
      <c r="AD2474" s="5">
        <v>20183</v>
      </c>
      <c r="AE2474" s="5" t="s">
        <v>4010</v>
      </c>
      <c r="AF2474" s="5">
        <f>IF(ActividadesCom[[#This Row],[NIVEL 5]]&lt;&gt;0,VLOOKUP(ActividadesCom[[#This Row],[NIVEL 5]],Catálogo!A:B,2,FALSE),"")</f>
        <v>2</v>
      </c>
      <c r="AG2474" s="5">
        <v>1</v>
      </c>
      <c r="AH2474" s="2"/>
      <c r="AI2474" s="2"/>
    </row>
    <row r="2475" spans="1:35" ht="30" customHeight="1" x14ac:dyDescent="0.25">
      <c r="A2475" s="7">
        <v>18470438</v>
      </c>
      <c r="B2475" s="97" t="str">
        <f>VLOOKUP(ActividadesCom[[#This Row],[NO. DE CONTROL]],'LISTADO ESTUDIANTES'!A:C,3,FALSE)</f>
        <v>HERNANDEZ VALERIANO SHADANNI ELIZABETH</v>
      </c>
      <c r="C2475" s="97" t="str">
        <f>VLOOKUP(ActividadesCom[[#This Row],[NO. DE CONTROL]],'LISTADO ESTUDIANTES'!A:B,2,FALSE)</f>
        <v>INGENIERIA CIVIL</v>
      </c>
      <c r="D2475" s="18" t="str">
        <f>VLOOKUP(ActividadesCom[[#This Row],[NO. DE CONTROL]],'LISTADO ESTUDIANTES'!A:D,4,FALSE)</f>
        <v>ACTIVO(A)</v>
      </c>
      <c r="E2475" s="5">
        <f>SUM(ActividadesCom[[#This Row],[CRÉD. 1]],ActividadesCom[[#This Row],[CRÉD. 2]],ActividadesCom[[#This Row],[CRÉD. 3]],ActividadesCom[[#This Row],[CRÉD. 4]],ActividadesCom[[#This Row],[CRÉD. 5]])</f>
        <v>5</v>
      </c>
      <c r="F2475" s="17">
        <f>IF(ActividadesCom[[#This Row],[ÚLTIMO SEMESTRE CON CRÉDITOS]]&gt;0,ROUND(AVERAGE(ActividadesCom[[#This Row],[VALOR NIVEL 5]],ActividadesCom[[#This Row],[VALOR NIVEL 4]],ActividadesCom[[#This Row],[VALOR NIVEL 3]],ActividadesCom[[#This Row],[VALOR NIVEL 2]],ActividadesCom[[#This Row],[VALOR NIVEL 1]]),0),"")</f>
        <v>4</v>
      </c>
      <c r="G2475" s="5" t="str">
        <f>IF(ActividadesCom[[#This Row],[PROMEDIO]]="","",IF(ActividadesCom[[#This Row],[PROMEDIO]]&gt;=4,"EXCELENTE",IF(ActividadesCom[[#This Row],[PROMEDIO]]&gt;=3,"NOTABLE",IF(ActividadesCom[[#This Row],[PROMEDIO]]&gt;=2,"BUENO",IF(ActividadesCom[[#This Row],[PROMEDIO]]=1,"SUFICIENTE","")))))</f>
        <v>EXCELENTE</v>
      </c>
      <c r="H2475" s="5">
        <f>MAX(ActividadesCom[[#This Row],[PERÍODO 1]],ActividadesCom[[#This Row],[PERÍODO 2]],ActividadesCom[[#This Row],[PERÍODO 3]],ActividadesCom[[#This Row],[PERÍODO 4]],ActividadesCom[[#This Row],[PERÍODO 5]])</f>
        <v>20211</v>
      </c>
      <c r="I2475" s="6" t="s">
        <v>4395</v>
      </c>
      <c r="J2475" s="5">
        <v>20183</v>
      </c>
      <c r="K2475" s="5" t="s">
        <v>4008</v>
      </c>
      <c r="L2475" s="5">
        <f>IF(ActividadesCom[[#This Row],[NIVEL 1]]&lt;&gt;0,VLOOKUP(ActividadesCom[[#This Row],[NIVEL 1]],Catálogo!A:B,2,FALSE),"")</f>
        <v>4</v>
      </c>
      <c r="M2475" s="5">
        <v>1</v>
      </c>
      <c r="N2475" s="6" t="s">
        <v>4931</v>
      </c>
      <c r="O2475" s="5">
        <v>20211</v>
      </c>
      <c r="P2475" s="5" t="s">
        <v>4008</v>
      </c>
      <c r="Q2475" s="5">
        <f>IF(ActividadesCom[[#This Row],[NIVEL 2]]&lt;&gt;0,VLOOKUP(ActividadesCom[[#This Row],[NIVEL 2]],Catálogo!A:B,2,FALSE),"")</f>
        <v>4</v>
      </c>
      <c r="R2475" s="14">
        <v>1</v>
      </c>
      <c r="S2475" s="12" t="s">
        <v>4478</v>
      </c>
      <c r="T2475" s="11">
        <v>20211</v>
      </c>
      <c r="U2475" s="11" t="s">
        <v>4009</v>
      </c>
      <c r="V2475" s="5">
        <f>IF(ActividadesCom[[#This Row],[NIVEL 3]]&lt;&gt;0,VLOOKUP(ActividadesCom[[#This Row],[NIVEL 3]],Catálogo!A:B,2,FALSE),"")</f>
        <v>3</v>
      </c>
      <c r="W2475" s="11">
        <v>1</v>
      </c>
      <c r="X2475" s="6" t="s">
        <v>34</v>
      </c>
      <c r="Y2475" s="5">
        <v>20191</v>
      </c>
      <c r="Z2475" s="5" t="s">
        <v>4008</v>
      </c>
      <c r="AA2475" s="5">
        <f>IF(ActividadesCom[[#This Row],[NIVEL 4]]&lt;&gt;0,VLOOKUP(ActividadesCom[[#This Row],[NIVEL 4]],Catálogo!A:B,2,FALSE),"")</f>
        <v>4</v>
      </c>
      <c r="AB2475" s="5">
        <v>1</v>
      </c>
      <c r="AC2475" s="6" t="s">
        <v>11</v>
      </c>
      <c r="AD2475" s="5">
        <v>20183</v>
      </c>
      <c r="AE2475" s="5" t="s">
        <v>4009</v>
      </c>
      <c r="AF2475" s="5">
        <f>IF(ActividadesCom[[#This Row],[NIVEL 5]]&lt;&gt;0,VLOOKUP(ActividadesCom[[#This Row],[NIVEL 5]],Catálogo!A:B,2,FALSE),"")</f>
        <v>3</v>
      </c>
      <c r="AG2475" s="5">
        <v>1</v>
      </c>
      <c r="AH2475" s="2"/>
      <c r="AI2475" s="2"/>
    </row>
    <row r="2476" spans="1:35" ht="30" customHeight="1" x14ac:dyDescent="0.25">
      <c r="A2476" s="7">
        <v>18470439</v>
      </c>
      <c r="B2476" s="97" t="str">
        <f>VLOOKUP(ActividadesCom[[#This Row],[NO. DE CONTROL]],'LISTADO ESTUDIANTES'!A:C,3,FALSE)</f>
        <v>SANCHEZ GARCIA KAREN ITZEL</v>
      </c>
      <c r="C2476" s="97" t="str">
        <f>VLOOKUP(ActividadesCom[[#This Row],[NO. DE CONTROL]],'LISTADO ESTUDIANTES'!A:B,2,FALSE)</f>
        <v>INGENIERIA EN ADMINISTRACION</v>
      </c>
      <c r="D2476" s="18" t="str">
        <f>VLOOKUP(ActividadesCom[[#This Row],[NO. DE CONTROL]],'LISTADO ESTUDIANTES'!A:D,4,FALSE)</f>
        <v>ACTIVO(A)</v>
      </c>
      <c r="E2476" s="5">
        <f>SUM(ActividadesCom[[#This Row],[CRÉD. 1]],ActividadesCom[[#This Row],[CRÉD. 2]],ActividadesCom[[#This Row],[CRÉD. 3]],ActividadesCom[[#This Row],[CRÉD. 4]],ActividadesCom[[#This Row],[CRÉD. 5]])</f>
        <v>5</v>
      </c>
      <c r="F2476" s="17">
        <f>IF(ActividadesCom[[#This Row],[ÚLTIMO SEMESTRE CON CRÉDITOS]]&gt;0,ROUND(AVERAGE(ActividadesCom[[#This Row],[VALOR NIVEL 5]],ActividadesCom[[#This Row],[VALOR NIVEL 4]],ActividadesCom[[#This Row],[VALOR NIVEL 3]],ActividadesCom[[#This Row],[VALOR NIVEL 2]],ActividadesCom[[#This Row],[VALOR NIVEL 1]]),0),"")</f>
        <v>3</v>
      </c>
      <c r="G2476" s="5" t="str">
        <f>IF(ActividadesCom[[#This Row],[PROMEDIO]]="","",IF(ActividadesCom[[#This Row],[PROMEDIO]]&gt;=4,"EXCELENTE",IF(ActividadesCom[[#This Row],[PROMEDIO]]&gt;=3,"NOTABLE",IF(ActividadesCom[[#This Row],[PROMEDIO]]&gt;=2,"BUENO",IF(ActividadesCom[[#This Row],[PROMEDIO]]=1,"SUFICIENTE","")))))</f>
        <v>NOTABLE</v>
      </c>
      <c r="H2476" s="5">
        <f>MAX(ActividadesCom[[#This Row],[PERÍODO 1]],ActividadesCom[[#This Row],[PERÍODO 2]],ActividadesCom[[#This Row],[PERÍODO 3]],ActividadesCom[[#This Row],[PERÍODO 4]],ActividadesCom[[#This Row],[PERÍODO 5]])</f>
        <v>20221</v>
      </c>
      <c r="I2476" s="6" t="s">
        <v>943</v>
      </c>
      <c r="J2476" s="5">
        <v>20193</v>
      </c>
      <c r="K2476" s="5" t="s">
        <v>4010</v>
      </c>
      <c r="L2476" s="5">
        <f>IF(ActividadesCom[[#This Row],[NIVEL 1]]&lt;&gt;0,VLOOKUP(ActividadesCom[[#This Row],[NIVEL 1]],Catálogo!A:B,2,FALSE),"")</f>
        <v>2</v>
      </c>
      <c r="M2476" s="5">
        <v>2</v>
      </c>
      <c r="N2476" s="6" t="s">
        <v>5887</v>
      </c>
      <c r="O2476" s="5">
        <v>20213</v>
      </c>
      <c r="P2476" s="5" t="s">
        <v>4009</v>
      </c>
      <c r="Q2476" s="5">
        <f>IF(ActividadesCom[[#This Row],[NIVEL 2]]&lt;&gt;0,VLOOKUP(ActividadesCom[[#This Row],[NIVEL 2]],Catálogo!A:B,2,FALSE),"")</f>
        <v>3</v>
      </c>
      <c r="R2476" s="14">
        <v>1</v>
      </c>
      <c r="S2476" s="28"/>
      <c r="T2476" s="14"/>
      <c r="U2476" s="14"/>
      <c r="V2476" s="5" t="str">
        <f>IF(ActividadesCom[[#This Row],[NIVEL 3]]&lt;&gt;0,VLOOKUP(ActividadesCom[[#This Row],[NIVEL 3]],Catálogo!A:B,2,FALSE),"")</f>
        <v/>
      </c>
      <c r="W2476" s="14"/>
      <c r="X2476" s="6" t="s">
        <v>4940</v>
      </c>
      <c r="Y2476" s="5">
        <v>20221</v>
      </c>
      <c r="Z2476" s="5" t="s">
        <v>4008</v>
      </c>
      <c r="AA2476" s="5">
        <f>IF(ActividadesCom[[#This Row],[NIVEL 4]]&lt;&gt;0,VLOOKUP(ActividadesCom[[#This Row],[NIVEL 4]],Catálogo!A:B,2,FALSE),"")</f>
        <v>4</v>
      </c>
      <c r="AB2476" s="5">
        <v>1</v>
      </c>
      <c r="AC2476" s="6" t="s">
        <v>615</v>
      </c>
      <c r="AD2476" s="5">
        <v>20183</v>
      </c>
      <c r="AE2476" s="5" t="s">
        <v>4008</v>
      </c>
      <c r="AF2476" s="5">
        <f>IF(ActividadesCom[[#This Row],[NIVEL 5]]&lt;&gt;0,VLOOKUP(ActividadesCom[[#This Row],[NIVEL 5]],Catálogo!A:B,2,FALSE),"")</f>
        <v>4</v>
      </c>
      <c r="AG2476" s="5">
        <v>1</v>
      </c>
      <c r="AH2476" s="2"/>
      <c r="AI2476" s="2"/>
    </row>
    <row r="2477" spans="1:35" ht="30" hidden="1" customHeight="1" x14ac:dyDescent="0.25">
      <c r="A2477" s="7">
        <v>18470440</v>
      </c>
      <c r="B2477" s="97" t="str">
        <f>VLOOKUP(ActividadesCom[[#This Row],[NO. DE CONTROL]],'LISTADO ESTUDIANTES'!A:C,3,FALSE)</f>
        <v>ROBLES SANCHEZ DALINA</v>
      </c>
      <c r="C2477" s="97" t="str">
        <f>VLOOKUP(ActividadesCom[[#This Row],[NO. DE CONTROL]],'LISTADO ESTUDIANTES'!A:B,2,FALSE)</f>
        <v>INGENIERIA EN GESTION EMPRESARIAL</v>
      </c>
      <c r="D2477" s="18" t="str">
        <f>VLOOKUP(ActividadesCom[[#This Row],[NO. DE CONTROL]],'LISTADO ESTUDIANTES'!A:D,4,FALSE)</f>
        <v>BAJA</v>
      </c>
      <c r="E2477" s="5">
        <f>SUM(ActividadesCom[[#This Row],[CRÉD. 1]],ActividadesCom[[#This Row],[CRÉD. 2]],ActividadesCom[[#This Row],[CRÉD. 3]],ActividadesCom[[#This Row],[CRÉD. 4]],ActividadesCom[[#This Row],[CRÉD. 5]])</f>
        <v>1</v>
      </c>
      <c r="F2477" s="17">
        <f>IF(ActividadesCom[[#This Row],[ÚLTIMO SEMESTRE CON CRÉDITOS]]&gt;0,ROUND(AVERAGE(ActividadesCom[[#This Row],[VALOR NIVEL 5]],ActividadesCom[[#This Row],[VALOR NIVEL 4]],ActividadesCom[[#This Row],[VALOR NIVEL 3]],ActividadesCom[[#This Row],[VALOR NIVEL 2]],ActividadesCom[[#This Row],[VALOR NIVEL 1]]),0),"")</f>
        <v>2</v>
      </c>
      <c r="G2477" s="5" t="str">
        <f>IF(ActividadesCom[[#This Row],[PROMEDIO]]="","",IF(ActividadesCom[[#This Row],[PROMEDIO]]&gt;=4,"EXCELENTE",IF(ActividadesCom[[#This Row],[PROMEDIO]]&gt;=3,"NOTABLE",IF(ActividadesCom[[#This Row],[PROMEDIO]]&gt;=2,"BUENO",IF(ActividadesCom[[#This Row],[PROMEDIO]]=1,"SUFICIENTE","")))))</f>
        <v>BUENO</v>
      </c>
      <c r="H2477" s="5">
        <f>MAX(ActividadesCom[[#This Row],[PERÍODO 1]],ActividadesCom[[#This Row],[PERÍODO 2]],ActividadesCom[[#This Row],[PERÍODO 3]],ActividadesCom[[#This Row],[PERÍODO 4]],ActividadesCom[[#This Row],[PERÍODO 5]])</f>
        <v>20183</v>
      </c>
      <c r="I2477" s="6" t="s">
        <v>461</v>
      </c>
      <c r="J2477" s="5">
        <v>20183</v>
      </c>
      <c r="K2477" s="5" t="s">
        <v>4010</v>
      </c>
      <c r="L2477" s="5">
        <f>IF(ActividadesCom[[#This Row],[NIVEL 1]]&lt;&gt;0,VLOOKUP(ActividadesCom[[#This Row],[NIVEL 1]],Catálogo!A:B,2,FALSE),"")</f>
        <v>2</v>
      </c>
      <c r="M2477" s="5">
        <v>1</v>
      </c>
      <c r="N2477" s="6"/>
      <c r="O2477" s="5"/>
      <c r="P2477" s="5"/>
      <c r="Q2477" s="5" t="str">
        <f>IF(ActividadesCom[[#This Row],[NIVEL 2]]&lt;&gt;0,VLOOKUP(ActividadesCom[[#This Row],[NIVEL 2]],Catálogo!A:B,2,FALSE),"")</f>
        <v/>
      </c>
      <c r="R2477" s="5"/>
      <c r="S2477" s="6"/>
      <c r="T2477" s="5"/>
      <c r="U2477" s="5"/>
      <c r="V2477" s="5" t="str">
        <f>IF(ActividadesCom[[#This Row],[NIVEL 3]]&lt;&gt;0,VLOOKUP(ActividadesCom[[#This Row],[NIVEL 3]],Catálogo!A:B,2,FALSE),"")</f>
        <v/>
      </c>
      <c r="W2477" s="5"/>
      <c r="X2477" s="6"/>
      <c r="Y2477" s="5"/>
      <c r="Z2477" s="5"/>
      <c r="AA2477" s="5" t="str">
        <f>IF(ActividadesCom[[#This Row],[NIVEL 4]]&lt;&gt;0,VLOOKUP(ActividadesCom[[#This Row],[NIVEL 4]],Catálogo!A:B,2,FALSE),"")</f>
        <v/>
      </c>
      <c r="AB2477" s="5"/>
      <c r="AC2477" s="6"/>
      <c r="AD2477" s="5"/>
      <c r="AE2477" s="5"/>
      <c r="AF2477" s="5" t="str">
        <f>IF(ActividadesCom[[#This Row],[NIVEL 5]]&lt;&gt;0,VLOOKUP(ActividadesCom[[#This Row],[NIVEL 5]],Catálogo!A:B,2,FALSE),"")</f>
        <v/>
      </c>
      <c r="AG2477" s="5"/>
      <c r="AH2477" s="2"/>
      <c r="AI2477" s="2"/>
    </row>
    <row r="2478" spans="1:35" ht="30" hidden="1" customHeight="1" x14ac:dyDescent="0.25">
      <c r="A2478" s="7">
        <v>18470441</v>
      </c>
      <c r="B2478" s="97" t="str">
        <f>VLOOKUP(ActividadesCom[[#This Row],[NO. DE CONTROL]],'LISTADO ESTUDIANTES'!A:C,3,FALSE)</f>
        <v>TORRES CRUZ EDGAR</v>
      </c>
      <c r="C2478" s="97" t="str">
        <f>VLOOKUP(ActividadesCom[[#This Row],[NO. DE CONTROL]],'LISTADO ESTUDIANTES'!A:B,2,FALSE)</f>
        <v>INGENIERIA EN GESTION EMPRESARIAL</v>
      </c>
      <c r="D2478" s="18" t="str">
        <f>VLOOKUP(ActividadesCom[[#This Row],[NO. DE CONTROL]],'LISTADO ESTUDIANTES'!A:D,4,FALSE)</f>
        <v>BAJA</v>
      </c>
      <c r="E2478" s="5">
        <f>SUM(ActividadesCom[[#This Row],[CRÉD. 1]],ActividadesCom[[#This Row],[CRÉD. 2]],ActividadesCom[[#This Row],[CRÉD. 3]],ActividadesCom[[#This Row],[CRÉD. 4]],ActividadesCom[[#This Row],[CRÉD. 5]])</f>
        <v>0</v>
      </c>
      <c r="F2478" s="17" t="str">
        <f>IF(ActividadesCom[[#This Row],[ÚLTIMO SEMESTRE CON CRÉDITOS]]&gt;0,ROUND(AVERAGE(ActividadesCom[[#This Row],[VALOR NIVEL 5]],ActividadesCom[[#This Row],[VALOR NIVEL 4]],ActividadesCom[[#This Row],[VALOR NIVEL 3]],ActividadesCom[[#This Row],[VALOR NIVEL 2]],ActividadesCom[[#This Row],[VALOR NIVEL 1]]),0),"")</f>
        <v/>
      </c>
      <c r="G2478" s="5" t="str">
        <f>IF(ActividadesCom[[#This Row],[PROMEDIO]]="","",IF(ActividadesCom[[#This Row],[PROMEDIO]]&gt;=4,"EXCELENTE",IF(ActividadesCom[[#This Row],[PROMEDIO]]&gt;=3,"NOTABLE",IF(ActividadesCom[[#This Row],[PROMEDIO]]&gt;=2,"BUENO",IF(ActividadesCom[[#This Row],[PROMEDIO]]=1,"SUFICIENTE","")))))</f>
        <v/>
      </c>
      <c r="H2478" s="5">
        <f>MAX(ActividadesCom[[#This Row],[PERÍODO 1]],ActividadesCom[[#This Row],[PERÍODO 2]],ActividadesCom[[#This Row],[PERÍODO 3]],ActividadesCom[[#This Row],[PERÍODO 4]],ActividadesCom[[#This Row],[PERÍODO 5]])</f>
        <v>0</v>
      </c>
      <c r="I2478" s="6"/>
      <c r="J2478" s="5"/>
      <c r="K2478" s="5"/>
      <c r="L2478" s="5" t="str">
        <f>IF(ActividadesCom[[#This Row],[NIVEL 1]]&lt;&gt;0,VLOOKUP(ActividadesCom[[#This Row],[NIVEL 1]],Catálogo!A:B,2,FALSE),"")</f>
        <v/>
      </c>
      <c r="M2478" s="5"/>
      <c r="N2478" s="6"/>
      <c r="O2478" s="5"/>
      <c r="P2478" s="5"/>
      <c r="Q2478" s="5" t="str">
        <f>IF(ActividadesCom[[#This Row],[NIVEL 2]]&lt;&gt;0,VLOOKUP(ActividadesCom[[#This Row],[NIVEL 2]],Catálogo!A:B,2,FALSE),"")</f>
        <v/>
      </c>
      <c r="R2478" s="5"/>
      <c r="S2478" s="6"/>
      <c r="T2478" s="5"/>
      <c r="U2478" s="5"/>
      <c r="V2478" s="5" t="str">
        <f>IF(ActividadesCom[[#This Row],[NIVEL 3]]&lt;&gt;0,VLOOKUP(ActividadesCom[[#This Row],[NIVEL 3]],Catálogo!A:B,2,FALSE),"")</f>
        <v/>
      </c>
      <c r="W2478" s="5"/>
      <c r="X2478" s="6"/>
      <c r="Y2478" s="5"/>
      <c r="Z2478" s="5"/>
      <c r="AA2478" s="5" t="str">
        <f>IF(ActividadesCom[[#This Row],[NIVEL 4]]&lt;&gt;0,VLOOKUP(ActividadesCom[[#This Row],[NIVEL 4]],Catálogo!A:B,2,FALSE),"")</f>
        <v/>
      </c>
      <c r="AB2478" s="5"/>
      <c r="AC2478" s="6"/>
      <c r="AD2478" s="5"/>
      <c r="AE2478" s="5"/>
      <c r="AF2478" s="5" t="str">
        <f>IF(ActividadesCom[[#This Row],[NIVEL 5]]&lt;&gt;0,VLOOKUP(ActividadesCom[[#This Row],[NIVEL 5]],Catálogo!A:B,2,FALSE),"")</f>
        <v/>
      </c>
      <c r="AG2478" s="5"/>
      <c r="AH2478" s="2"/>
      <c r="AI2478" s="2"/>
    </row>
    <row r="2479" spans="1:35" ht="30" hidden="1" customHeight="1" x14ac:dyDescent="0.25">
      <c r="A2479" s="7">
        <v>18470442</v>
      </c>
      <c r="B2479" s="97" t="str">
        <f>VLOOKUP(ActividadesCom[[#This Row],[NO. DE CONTROL]],'LISTADO ESTUDIANTES'!A:C,3,FALSE)</f>
        <v>QUEB PECH ABELARDO ALEJANDRO</v>
      </c>
      <c r="C2479" s="97" t="str">
        <f>VLOOKUP(ActividadesCom[[#This Row],[NO. DE CONTROL]],'LISTADO ESTUDIANTES'!A:B,2,FALSE)</f>
        <v>INGENIERIA EN GESTION EMPRESARIAL</v>
      </c>
      <c r="D2479" s="18" t="str">
        <f>VLOOKUP(ActividadesCom[[#This Row],[NO. DE CONTROL]],'LISTADO ESTUDIANTES'!A:D,4,FALSE)</f>
        <v>BAJA</v>
      </c>
      <c r="E2479" s="5">
        <f>SUM(ActividadesCom[[#This Row],[CRÉD. 1]],ActividadesCom[[#This Row],[CRÉD. 2]],ActividadesCom[[#This Row],[CRÉD. 3]],ActividadesCom[[#This Row],[CRÉD. 4]],ActividadesCom[[#This Row],[CRÉD. 5]])</f>
        <v>1</v>
      </c>
      <c r="F2479" s="17">
        <f>IF(ActividadesCom[[#This Row],[ÚLTIMO SEMESTRE CON CRÉDITOS]]&gt;0,ROUND(AVERAGE(ActividadesCom[[#This Row],[VALOR NIVEL 5]],ActividadesCom[[#This Row],[VALOR NIVEL 4]],ActividadesCom[[#This Row],[VALOR NIVEL 3]],ActividadesCom[[#This Row],[VALOR NIVEL 2]],ActividadesCom[[#This Row],[VALOR NIVEL 1]]),0),"")</f>
        <v>4</v>
      </c>
      <c r="G2479" s="5" t="str">
        <f>IF(ActividadesCom[[#This Row],[PROMEDIO]]="","",IF(ActividadesCom[[#This Row],[PROMEDIO]]&gt;=4,"EXCELENTE",IF(ActividadesCom[[#This Row],[PROMEDIO]]&gt;=3,"NOTABLE",IF(ActividadesCom[[#This Row],[PROMEDIO]]&gt;=2,"BUENO",IF(ActividadesCom[[#This Row],[PROMEDIO]]=1,"SUFICIENTE","")))))</f>
        <v>EXCELENTE</v>
      </c>
      <c r="H2479" s="5">
        <f>MAX(ActividadesCom[[#This Row],[PERÍODO 1]],ActividadesCom[[#This Row],[PERÍODO 2]],ActividadesCom[[#This Row],[PERÍODO 3]],ActividadesCom[[#This Row],[PERÍODO 4]],ActividadesCom[[#This Row],[PERÍODO 5]])</f>
        <v>20183</v>
      </c>
      <c r="I2479" s="6"/>
      <c r="J2479" s="5"/>
      <c r="K2479" s="5"/>
      <c r="L2479" s="5" t="str">
        <f>IF(ActividadesCom[[#This Row],[NIVEL 1]]&lt;&gt;0,VLOOKUP(ActividadesCom[[#This Row],[NIVEL 1]],Catálogo!A:B,2,FALSE),"")</f>
        <v/>
      </c>
      <c r="M2479" s="5"/>
      <c r="N2479" s="6"/>
      <c r="O2479" s="5"/>
      <c r="P2479" s="5"/>
      <c r="Q2479" s="5" t="str">
        <f>IF(ActividadesCom[[#This Row],[NIVEL 2]]&lt;&gt;0,VLOOKUP(ActividadesCom[[#This Row],[NIVEL 2]],Catálogo!A:B,2,FALSE),"")</f>
        <v/>
      </c>
      <c r="R2479" s="5"/>
      <c r="S2479" s="6"/>
      <c r="T2479" s="5"/>
      <c r="U2479" s="5"/>
      <c r="V2479" s="5" t="str">
        <f>IF(ActividadesCom[[#This Row],[NIVEL 3]]&lt;&gt;0,VLOOKUP(ActividadesCom[[#This Row],[NIVEL 3]],Catálogo!A:B,2,FALSE),"")</f>
        <v/>
      </c>
      <c r="W2479" s="5"/>
      <c r="X2479" s="6"/>
      <c r="Y2479" s="5"/>
      <c r="Z2479" s="5"/>
      <c r="AA2479" s="5" t="str">
        <f>IF(ActividadesCom[[#This Row],[NIVEL 4]]&lt;&gt;0,VLOOKUP(ActividadesCom[[#This Row],[NIVEL 4]],Catálogo!A:B,2,FALSE),"")</f>
        <v/>
      </c>
      <c r="AB2479" s="5"/>
      <c r="AC2479" s="6" t="s">
        <v>27</v>
      </c>
      <c r="AD2479" s="5">
        <v>20183</v>
      </c>
      <c r="AE2479" s="5" t="s">
        <v>4008</v>
      </c>
      <c r="AF2479" s="5">
        <f>IF(ActividadesCom[[#This Row],[NIVEL 5]]&lt;&gt;0,VLOOKUP(ActividadesCom[[#This Row],[NIVEL 5]],Catálogo!A:B,2,FALSE),"")</f>
        <v>4</v>
      </c>
      <c r="AG2479" s="5">
        <v>1</v>
      </c>
      <c r="AH2479" s="2"/>
      <c r="AI2479" s="2"/>
    </row>
    <row r="2480" spans="1:35" ht="30" hidden="1" customHeight="1" x14ac:dyDescent="0.25">
      <c r="A2480" s="7">
        <v>18470443</v>
      </c>
      <c r="B2480" s="97" t="str">
        <f>VLOOKUP(ActividadesCom[[#This Row],[NO. DE CONTROL]],'LISTADO ESTUDIANTES'!A:C,3,FALSE)</f>
        <v>COLLI TUN YONATHAN DEL JESUS</v>
      </c>
      <c r="C2480" s="97" t="str">
        <f>VLOOKUP(ActividadesCom[[#This Row],[NO. DE CONTROL]],'LISTADO ESTUDIANTES'!A:B,2,FALSE)</f>
        <v>INGENIERIA MECANICA</v>
      </c>
      <c r="D2480" s="18" t="str">
        <f>VLOOKUP(ActividadesCom[[#This Row],[NO. DE CONTROL]],'LISTADO ESTUDIANTES'!A:D,4,FALSE)</f>
        <v>BAJA</v>
      </c>
      <c r="E2480" s="5">
        <f>SUM(ActividadesCom[[#This Row],[CRÉD. 1]],ActividadesCom[[#This Row],[CRÉD. 2]],ActividadesCom[[#This Row],[CRÉD. 3]],ActividadesCom[[#This Row],[CRÉD. 4]],ActividadesCom[[#This Row],[CRÉD. 5]])</f>
        <v>1</v>
      </c>
      <c r="F2480" s="17">
        <f>IF(ActividadesCom[[#This Row],[ÚLTIMO SEMESTRE CON CRÉDITOS]]&gt;0,ROUND(AVERAGE(ActividadesCom[[#This Row],[VALOR NIVEL 5]],ActividadesCom[[#This Row],[VALOR NIVEL 4]],ActividadesCom[[#This Row],[VALOR NIVEL 3]],ActividadesCom[[#This Row],[VALOR NIVEL 2]],ActividadesCom[[#This Row],[VALOR NIVEL 1]]),0),"")</f>
        <v>3</v>
      </c>
      <c r="G2480" s="5" t="str">
        <f>IF(ActividadesCom[[#This Row],[PROMEDIO]]="","",IF(ActividadesCom[[#This Row],[PROMEDIO]]&gt;=4,"EXCELENTE",IF(ActividadesCom[[#This Row],[PROMEDIO]]&gt;=3,"NOTABLE",IF(ActividadesCom[[#This Row],[PROMEDIO]]&gt;=2,"BUENO",IF(ActividadesCom[[#This Row],[PROMEDIO]]=1,"SUFICIENTE","")))))</f>
        <v>NOTABLE</v>
      </c>
      <c r="H2480" s="5">
        <f>MAX(ActividadesCom[[#This Row],[PERÍODO 1]],ActividadesCom[[#This Row],[PERÍODO 2]],ActividadesCom[[#This Row],[PERÍODO 3]],ActividadesCom[[#This Row],[PERÍODO 4]],ActividadesCom[[#This Row],[PERÍODO 5]])</f>
        <v>20183</v>
      </c>
      <c r="I2480" s="6"/>
      <c r="J2480" s="5"/>
      <c r="K2480" s="5"/>
      <c r="L2480" s="5" t="str">
        <f>IF(ActividadesCom[[#This Row],[NIVEL 1]]&lt;&gt;0,VLOOKUP(ActividadesCom[[#This Row],[NIVEL 1]],Catálogo!A:B,2,FALSE),"")</f>
        <v/>
      </c>
      <c r="M2480" s="5"/>
      <c r="N2480" s="6"/>
      <c r="O2480" s="5"/>
      <c r="P2480" s="5"/>
      <c r="Q2480" s="5" t="str">
        <f>IF(ActividadesCom[[#This Row],[NIVEL 2]]&lt;&gt;0,VLOOKUP(ActividadesCom[[#This Row],[NIVEL 2]],Catálogo!A:B,2,FALSE),"")</f>
        <v/>
      </c>
      <c r="R2480" s="5"/>
      <c r="S2480" s="6"/>
      <c r="T2480" s="5"/>
      <c r="U2480" s="5"/>
      <c r="V2480" s="5" t="str">
        <f>IF(ActividadesCom[[#This Row],[NIVEL 3]]&lt;&gt;0,VLOOKUP(ActividadesCom[[#This Row],[NIVEL 3]],Catálogo!A:B,2,FALSE),"")</f>
        <v/>
      </c>
      <c r="W2480" s="5"/>
      <c r="X2480" s="6"/>
      <c r="Y2480" s="5"/>
      <c r="Z2480" s="5"/>
      <c r="AA2480" s="5" t="str">
        <f>IF(ActividadesCom[[#This Row],[NIVEL 4]]&lt;&gt;0,VLOOKUP(ActividadesCom[[#This Row],[NIVEL 4]],Catálogo!A:B,2,FALSE),"")</f>
        <v/>
      </c>
      <c r="AB2480" s="5"/>
      <c r="AC2480" s="6" t="s">
        <v>31</v>
      </c>
      <c r="AD2480" s="5">
        <v>20183</v>
      </c>
      <c r="AE2480" s="5" t="s">
        <v>4009</v>
      </c>
      <c r="AF2480" s="5">
        <f>IF(ActividadesCom[[#This Row],[NIVEL 5]]&lt;&gt;0,VLOOKUP(ActividadesCom[[#This Row],[NIVEL 5]],Catálogo!A:B,2,FALSE),"")</f>
        <v>3</v>
      </c>
      <c r="AG2480" s="5">
        <v>1</v>
      </c>
      <c r="AH2480" s="2"/>
      <c r="AI2480" s="2"/>
    </row>
    <row r="2481" spans="1:35" ht="30" hidden="1" customHeight="1" x14ac:dyDescent="0.25">
      <c r="A2481" s="7">
        <v>18470444</v>
      </c>
      <c r="B2481" s="97" t="str">
        <f>VLOOKUP(ActividadesCom[[#This Row],[NO. DE CONTROL]],'LISTADO ESTUDIANTES'!A:C,3,FALSE)</f>
        <v>MORALES ROMERO ELIAN EDEL</v>
      </c>
      <c r="C2481" s="97" t="str">
        <f>VLOOKUP(ActividadesCom[[#This Row],[NO. DE CONTROL]],'LISTADO ESTUDIANTES'!A:B,2,FALSE)</f>
        <v>INGENIERIA INDUSTRIAL</v>
      </c>
      <c r="D2481" s="18" t="str">
        <f>VLOOKUP(ActividadesCom[[#This Row],[NO. DE CONTROL]],'LISTADO ESTUDIANTES'!A:D,4,FALSE)</f>
        <v>BAJA</v>
      </c>
      <c r="E2481" s="5">
        <f>SUM(ActividadesCom[[#This Row],[CRÉD. 1]],ActividadesCom[[#This Row],[CRÉD. 2]],ActividadesCom[[#This Row],[CRÉD. 3]],ActividadesCom[[#This Row],[CRÉD. 4]],ActividadesCom[[#This Row],[CRÉD. 5]])</f>
        <v>0</v>
      </c>
      <c r="F2481" s="17" t="str">
        <f>IF(ActividadesCom[[#This Row],[ÚLTIMO SEMESTRE CON CRÉDITOS]]&gt;0,ROUND(AVERAGE(ActividadesCom[[#This Row],[VALOR NIVEL 5]],ActividadesCom[[#This Row],[VALOR NIVEL 4]],ActividadesCom[[#This Row],[VALOR NIVEL 3]],ActividadesCom[[#This Row],[VALOR NIVEL 2]],ActividadesCom[[#This Row],[VALOR NIVEL 1]]),0),"")</f>
        <v/>
      </c>
      <c r="G2481" s="5" t="str">
        <f>IF(ActividadesCom[[#This Row],[PROMEDIO]]="","",IF(ActividadesCom[[#This Row],[PROMEDIO]]&gt;=4,"EXCELENTE",IF(ActividadesCom[[#This Row],[PROMEDIO]]&gt;=3,"NOTABLE",IF(ActividadesCom[[#This Row],[PROMEDIO]]&gt;=2,"BUENO",IF(ActividadesCom[[#This Row],[PROMEDIO]]=1,"SUFICIENTE","")))))</f>
        <v/>
      </c>
      <c r="H2481" s="5">
        <f>MAX(ActividadesCom[[#This Row],[PERÍODO 1]],ActividadesCom[[#This Row],[PERÍODO 2]],ActividadesCom[[#This Row],[PERÍODO 3]],ActividadesCom[[#This Row],[PERÍODO 4]],ActividadesCom[[#This Row],[PERÍODO 5]])</f>
        <v>0</v>
      </c>
      <c r="I2481" s="6"/>
      <c r="J2481" s="5"/>
      <c r="K2481" s="5"/>
      <c r="L2481" s="5" t="str">
        <f>IF(ActividadesCom[[#This Row],[NIVEL 1]]&lt;&gt;0,VLOOKUP(ActividadesCom[[#This Row],[NIVEL 1]],Catálogo!A:B,2,FALSE),"")</f>
        <v/>
      </c>
      <c r="M2481" s="5"/>
      <c r="N2481" s="6"/>
      <c r="O2481" s="5"/>
      <c r="P2481" s="5"/>
      <c r="Q2481" s="5" t="str">
        <f>IF(ActividadesCom[[#This Row],[NIVEL 2]]&lt;&gt;0,VLOOKUP(ActividadesCom[[#This Row],[NIVEL 2]],Catálogo!A:B,2,FALSE),"")</f>
        <v/>
      </c>
      <c r="R2481" s="5"/>
      <c r="S2481" s="6"/>
      <c r="T2481" s="5"/>
      <c r="U2481" s="5"/>
      <c r="V2481" s="5" t="str">
        <f>IF(ActividadesCom[[#This Row],[NIVEL 3]]&lt;&gt;0,VLOOKUP(ActividadesCom[[#This Row],[NIVEL 3]],Catálogo!A:B,2,FALSE),"")</f>
        <v/>
      </c>
      <c r="W2481" s="5"/>
      <c r="X2481" s="6"/>
      <c r="Y2481" s="5"/>
      <c r="Z2481" s="5"/>
      <c r="AA2481" s="5" t="str">
        <f>IF(ActividadesCom[[#This Row],[NIVEL 4]]&lt;&gt;0,VLOOKUP(ActividadesCom[[#This Row],[NIVEL 4]],Catálogo!A:B,2,FALSE),"")</f>
        <v/>
      </c>
      <c r="AB2481" s="5"/>
      <c r="AC2481" s="6"/>
      <c r="AD2481" s="5"/>
      <c r="AE2481" s="5"/>
      <c r="AF2481" s="5" t="str">
        <f>IF(ActividadesCom[[#This Row],[NIVEL 5]]&lt;&gt;0,VLOOKUP(ActividadesCom[[#This Row],[NIVEL 5]],Catálogo!A:B,2,FALSE),"")</f>
        <v/>
      </c>
      <c r="AG2481" s="5"/>
      <c r="AH2481" s="2"/>
      <c r="AI2481" s="2"/>
    </row>
    <row r="2482" spans="1:35" ht="30" customHeight="1" x14ac:dyDescent="0.25">
      <c r="A2482" s="7">
        <v>18470445</v>
      </c>
      <c r="B2482" s="97" t="str">
        <f>VLOOKUP(ActividadesCom[[#This Row],[NO. DE CONTROL]],'LISTADO ESTUDIANTES'!A:C,3,FALSE)</f>
        <v>COLLI CHAN AURORA ELIZABET</v>
      </c>
      <c r="C2482" s="97" t="str">
        <f>VLOOKUP(ActividadesCom[[#This Row],[NO. DE CONTROL]],'LISTADO ESTUDIANTES'!A:B,2,FALSE)</f>
        <v>INGENIERIA QUIMICA</v>
      </c>
      <c r="D2482" s="18" t="str">
        <f>VLOOKUP(ActividadesCom[[#This Row],[NO. DE CONTROL]],'LISTADO ESTUDIANTES'!A:D,4,FALSE)</f>
        <v>ACTIVO(A)</v>
      </c>
      <c r="E2482" s="5">
        <f>SUM(ActividadesCom[[#This Row],[CRÉD. 1]],ActividadesCom[[#This Row],[CRÉD. 2]],ActividadesCom[[#This Row],[CRÉD. 3]],ActividadesCom[[#This Row],[CRÉD. 4]],ActividadesCom[[#This Row],[CRÉD. 5]])</f>
        <v>5</v>
      </c>
      <c r="F2482" s="17">
        <f>IF(ActividadesCom[[#This Row],[ÚLTIMO SEMESTRE CON CRÉDITOS]]&gt;0,ROUND(AVERAGE(ActividadesCom[[#This Row],[VALOR NIVEL 5]],ActividadesCom[[#This Row],[VALOR NIVEL 4]],ActividadesCom[[#This Row],[VALOR NIVEL 3]],ActividadesCom[[#This Row],[VALOR NIVEL 2]],ActividadesCom[[#This Row],[VALOR NIVEL 1]]),0),"")</f>
        <v>2</v>
      </c>
      <c r="G2482" s="5" t="str">
        <f>IF(ActividadesCom[[#This Row],[PROMEDIO]]="","",IF(ActividadesCom[[#This Row],[PROMEDIO]]&gt;=4,"EXCELENTE",IF(ActividadesCom[[#This Row],[PROMEDIO]]&gt;=3,"NOTABLE",IF(ActividadesCom[[#This Row],[PROMEDIO]]&gt;=2,"BUENO",IF(ActividadesCom[[#This Row],[PROMEDIO]]=1,"SUFICIENTE","")))))</f>
        <v>BUENO</v>
      </c>
      <c r="H2482" s="5">
        <f>MAX(ActividadesCom[[#This Row],[PERÍODO 1]],ActividadesCom[[#This Row],[PERÍODO 2]],ActividadesCom[[#This Row],[PERÍODO 3]],ActividadesCom[[#This Row],[PERÍODO 4]],ActividadesCom[[#This Row],[PERÍODO 5]])</f>
        <v>20211</v>
      </c>
      <c r="I2482" s="6" t="s">
        <v>4102</v>
      </c>
      <c r="J2482" s="5">
        <v>20203</v>
      </c>
      <c r="K2482" s="5" t="s">
        <v>4010</v>
      </c>
      <c r="L2482" s="5">
        <f>IF(ActividadesCom[[#This Row],[NIVEL 1]]&lt;&gt;0,VLOOKUP(ActividadesCom[[#This Row],[NIVEL 1]],Catálogo!A:B,2,FALSE),"")</f>
        <v>2</v>
      </c>
      <c r="M2482" s="5">
        <v>1</v>
      </c>
      <c r="N2482" s="6" t="s">
        <v>4106</v>
      </c>
      <c r="O2482" s="5">
        <v>20203</v>
      </c>
      <c r="P2482" s="5" t="s">
        <v>4010</v>
      </c>
      <c r="Q2482" s="5">
        <f>IF(ActividadesCom[[#This Row],[NIVEL 2]]&lt;&gt;0,VLOOKUP(ActividadesCom[[#This Row],[NIVEL 2]],Catálogo!A:B,2,FALSE),"")</f>
        <v>2</v>
      </c>
      <c r="R2482" s="5">
        <v>1</v>
      </c>
      <c r="S2482" s="6" t="s">
        <v>4555</v>
      </c>
      <c r="T2482" s="5">
        <v>20211</v>
      </c>
      <c r="U2482" s="5" t="s">
        <v>4008</v>
      </c>
      <c r="V2482" s="5">
        <f>IF(ActividadesCom[[#This Row],[NIVEL 3]]&lt;&gt;0,VLOOKUP(ActividadesCom[[#This Row],[NIVEL 3]],Catálogo!A:B,2,FALSE),"")</f>
        <v>4</v>
      </c>
      <c r="W2482" s="5">
        <v>1</v>
      </c>
      <c r="X2482" s="6" t="s">
        <v>5</v>
      </c>
      <c r="Y2482" s="5">
        <v>20191</v>
      </c>
      <c r="Z2482" s="5" t="s">
        <v>4010</v>
      </c>
      <c r="AA2482" s="5">
        <f>IF(ActividadesCom[[#This Row],[NIVEL 4]]&lt;&gt;0,VLOOKUP(ActividadesCom[[#This Row],[NIVEL 4]],Catálogo!A:B,2,FALSE),"")</f>
        <v>2</v>
      </c>
      <c r="AB2482" s="5">
        <v>1</v>
      </c>
      <c r="AC2482" s="6" t="s">
        <v>34</v>
      </c>
      <c r="AD2482" s="5">
        <v>20183</v>
      </c>
      <c r="AE2482" s="5" t="s">
        <v>4010</v>
      </c>
      <c r="AF2482" s="5">
        <f>IF(ActividadesCom[[#This Row],[NIVEL 5]]&lt;&gt;0,VLOOKUP(ActividadesCom[[#This Row],[NIVEL 5]],Catálogo!A:B,2,FALSE),"")</f>
        <v>2</v>
      </c>
      <c r="AG2482" s="5">
        <v>1</v>
      </c>
      <c r="AH2482" s="2"/>
      <c r="AI2482" s="2"/>
    </row>
    <row r="2483" spans="1:35" ht="30" customHeight="1" x14ac:dyDescent="0.25">
      <c r="A2483" s="7">
        <v>18470446</v>
      </c>
      <c r="B2483" s="97" t="str">
        <f>VLOOKUP(ActividadesCom[[#This Row],[NO. DE CONTROL]],'LISTADO ESTUDIANTES'!A:C,3,FALSE)</f>
        <v>ESTRADA FELIX SANTA</v>
      </c>
      <c r="C2483" s="134" t="str">
        <f>VLOOKUP(ActividadesCom[[#This Row],[NO. DE CONTROL]],'LISTADO ESTUDIANTES'!A:B,2,FALSE)</f>
        <v>INGENIERIA EN ADMINISTRACION</v>
      </c>
      <c r="D2483" s="135" t="str">
        <f>VLOOKUP(ActividadesCom[[#This Row],[NO. DE CONTROL]],'LISTADO ESTUDIANTES'!A:D,4,FALSE)</f>
        <v>ACTIVO(A)</v>
      </c>
      <c r="E2483" s="136">
        <f>SUM(ActividadesCom[[#This Row],[CRÉD. 1]],ActividadesCom[[#This Row],[CRÉD. 2]],ActividadesCom[[#This Row],[CRÉD. 3]],ActividadesCom[[#This Row],[CRÉD. 4]],ActividadesCom[[#This Row],[CRÉD. 5]])</f>
        <v>6</v>
      </c>
      <c r="F2483" s="137">
        <f>IF(ActividadesCom[[#This Row],[ÚLTIMO SEMESTRE CON CRÉDITOS]]&gt;0,ROUND(AVERAGE(ActividadesCom[[#This Row],[VALOR NIVEL 5]],ActividadesCom[[#This Row],[VALOR NIVEL 4]],ActividadesCom[[#This Row],[VALOR NIVEL 3]],ActividadesCom[[#This Row],[VALOR NIVEL 2]],ActividadesCom[[#This Row],[VALOR NIVEL 1]]),0),"")</f>
        <v>3</v>
      </c>
      <c r="G2483" s="5" t="str">
        <f>IF(ActividadesCom[[#This Row],[PROMEDIO]]="","",IF(ActividadesCom[[#This Row],[PROMEDIO]]&gt;=4,"EXCELENTE",IF(ActividadesCom[[#This Row],[PROMEDIO]]&gt;=3,"NOTABLE",IF(ActividadesCom[[#This Row],[PROMEDIO]]&gt;=2,"BUENO",IF(ActividadesCom[[#This Row],[PROMEDIO]]=1,"SUFICIENTE","")))))</f>
        <v>NOTABLE</v>
      </c>
      <c r="H2483" s="5">
        <f>MAX(ActividadesCom[[#This Row],[PERÍODO 1]],ActividadesCom[[#This Row],[PERÍODO 2]],ActividadesCom[[#This Row],[PERÍODO 3]],ActividadesCom[[#This Row],[PERÍODO 4]],ActividadesCom[[#This Row],[PERÍODO 5]])</f>
        <v>20223</v>
      </c>
      <c r="I2483" s="6" t="s">
        <v>461</v>
      </c>
      <c r="J2483" s="5">
        <v>20183</v>
      </c>
      <c r="K2483" s="5" t="s">
        <v>4010</v>
      </c>
      <c r="L2483" s="5">
        <f>IF(ActividadesCom[[#This Row],[NIVEL 1]]&lt;&gt;0,VLOOKUP(ActividadesCom[[#This Row],[NIVEL 1]],Catálogo!A:B,2,FALSE),"")</f>
        <v>2</v>
      </c>
      <c r="M2483" s="5">
        <v>1</v>
      </c>
      <c r="N2483" s="6" t="s">
        <v>4125</v>
      </c>
      <c r="O2483" s="5">
        <v>20203</v>
      </c>
      <c r="P2483" s="5" t="s">
        <v>4010</v>
      </c>
      <c r="Q2483" s="5">
        <f>IF(ActividadesCom[[#This Row],[NIVEL 2]]&lt;&gt;0,VLOOKUP(ActividadesCom[[#This Row],[NIVEL 2]],Catálogo!A:B,2,FALSE),"")</f>
        <v>2</v>
      </c>
      <c r="R2483" s="11">
        <v>1</v>
      </c>
      <c r="S2483" s="12" t="s">
        <v>5867</v>
      </c>
      <c r="T2483" s="11">
        <v>20223</v>
      </c>
      <c r="U2483" s="11" t="s">
        <v>4008</v>
      </c>
      <c r="V2483" s="5">
        <f>IF(ActividadesCom[[#This Row],[NIVEL 3]]&lt;&gt;0,VLOOKUP(ActividadesCom[[#This Row],[NIVEL 3]],Catálogo!A:B,2,FALSE),"")</f>
        <v>4</v>
      </c>
      <c r="W2483" s="11">
        <v>2</v>
      </c>
      <c r="X2483" s="6" t="s">
        <v>4314</v>
      </c>
      <c r="Y2483" s="5">
        <v>20211</v>
      </c>
      <c r="Z2483" s="5" t="s">
        <v>4008</v>
      </c>
      <c r="AA2483" s="5">
        <f>IF(ActividadesCom[[#This Row],[NIVEL 4]]&lt;&gt;0,VLOOKUP(ActividadesCom[[#This Row],[NIVEL 4]],Catálogo!A:B,2,FALSE),"")</f>
        <v>4</v>
      </c>
      <c r="AB2483" s="5">
        <v>1</v>
      </c>
      <c r="AC2483" s="6" t="s">
        <v>11</v>
      </c>
      <c r="AD2483" s="5">
        <v>20183</v>
      </c>
      <c r="AE2483" s="5" t="s">
        <v>4009</v>
      </c>
      <c r="AF2483" s="5">
        <f>IF(ActividadesCom[[#This Row],[NIVEL 5]]&lt;&gt;0,VLOOKUP(ActividadesCom[[#This Row],[NIVEL 5]],Catálogo!A:B,2,FALSE),"")</f>
        <v>3</v>
      </c>
      <c r="AG2483" s="5">
        <v>1</v>
      </c>
      <c r="AH2483" s="2"/>
      <c r="AI2483" s="2"/>
    </row>
    <row r="2484" spans="1:35" ht="30" hidden="1" customHeight="1" x14ac:dyDescent="0.25">
      <c r="A2484" s="7">
        <v>18470447</v>
      </c>
      <c r="B2484" s="97" t="str">
        <f>VLOOKUP(ActividadesCom[[#This Row],[NO. DE CONTROL]],'LISTADO ESTUDIANTES'!A:C,3,FALSE)</f>
        <v>BALLINA IZQUIERDO YOSELIN GUADALUPE</v>
      </c>
      <c r="C2484" s="97" t="str">
        <f>VLOOKUP(ActividadesCom[[#This Row],[NO. DE CONTROL]],'LISTADO ESTUDIANTES'!A:B,2,FALSE)</f>
        <v>ARQUITECTURA</v>
      </c>
      <c r="D2484" s="18" t="str">
        <f>VLOOKUP(ActividadesCom[[#This Row],[NO. DE CONTROL]],'LISTADO ESTUDIANTES'!A:D,4,FALSE)</f>
        <v>BAJA</v>
      </c>
      <c r="E2484" s="5">
        <f>SUM(ActividadesCom[[#This Row],[CRÉD. 1]],ActividadesCom[[#This Row],[CRÉD. 2]],ActividadesCom[[#This Row],[CRÉD. 3]],ActividadesCom[[#This Row],[CRÉD. 4]],ActividadesCom[[#This Row],[CRÉD. 5]])</f>
        <v>1</v>
      </c>
      <c r="F2484" s="17">
        <f>IF(ActividadesCom[[#This Row],[ÚLTIMO SEMESTRE CON CRÉDITOS]]&gt;0,ROUND(AVERAGE(ActividadesCom[[#This Row],[VALOR NIVEL 5]],ActividadesCom[[#This Row],[VALOR NIVEL 4]],ActividadesCom[[#This Row],[VALOR NIVEL 3]],ActividadesCom[[#This Row],[VALOR NIVEL 2]],ActividadesCom[[#This Row],[VALOR NIVEL 1]]),0),"")</f>
        <v>2</v>
      </c>
      <c r="G2484" s="5" t="str">
        <f>IF(ActividadesCom[[#This Row],[PROMEDIO]]="","",IF(ActividadesCom[[#This Row],[PROMEDIO]]&gt;=4,"EXCELENTE",IF(ActividadesCom[[#This Row],[PROMEDIO]]&gt;=3,"NOTABLE",IF(ActividadesCom[[#This Row],[PROMEDIO]]&gt;=2,"BUENO",IF(ActividadesCom[[#This Row],[PROMEDIO]]=1,"SUFICIENTE","")))))</f>
        <v>BUENO</v>
      </c>
      <c r="H2484" s="5">
        <f>MAX(ActividadesCom[[#This Row],[PERÍODO 1]],ActividadesCom[[#This Row],[PERÍODO 2]],ActividadesCom[[#This Row],[PERÍODO 3]],ActividadesCom[[#This Row],[PERÍODO 4]],ActividadesCom[[#This Row],[PERÍODO 5]])</f>
        <v>20183</v>
      </c>
      <c r="I2484" s="6"/>
      <c r="J2484" s="5"/>
      <c r="K2484" s="5"/>
      <c r="L2484" s="5" t="str">
        <f>IF(ActividadesCom[[#This Row],[NIVEL 1]]&lt;&gt;0,VLOOKUP(ActividadesCom[[#This Row],[NIVEL 1]],Catálogo!A:B,2,FALSE),"")</f>
        <v/>
      </c>
      <c r="M2484" s="5"/>
      <c r="N2484" s="6"/>
      <c r="O2484" s="5"/>
      <c r="P2484" s="5"/>
      <c r="Q2484" s="5" t="str">
        <f>IF(ActividadesCom[[#This Row],[NIVEL 2]]&lt;&gt;0,VLOOKUP(ActividadesCom[[#This Row],[NIVEL 2]],Catálogo!A:B,2,FALSE),"")</f>
        <v/>
      </c>
      <c r="R2484" s="14"/>
      <c r="S2484" s="28"/>
      <c r="T2484" s="14"/>
      <c r="U2484" s="14"/>
      <c r="V2484" s="5" t="str">
        <f>IF(ActividadesCom[[#This Row],[NIVEL 3]]&lt;&gt;0,VLOOKUP(ActividadesCom[[#This Row],[NIVEL 3]],Catálogo!A:B,2,FALSE),"")</f>
        <v/>
      </c>
      <c r="W2484" s="14"/>
      <c r="X2484" s="6"/>
      <c r="Y2484" s="5"/>
      <c r="Z2484" s="5"/>
      <c r="AA2484" s="5" t="str">
        <f>IF(ActividadesCom[[#This Row],[NIVEL 4]]&lt;&gt;0,VLOOKUP(ActividadesCom[[#This Row],[NIVEL 4]],Catálogo!A:B,2,FALSE),"")</f>
        <v/>
      </c>
      <c r="AB2484" s="5"/>
      <c r="AC2484" s="6" t="s">
        <v>42</v>
      </c>
      <c r="AD2484" s="5">
        <v>20183</v>
      </c>
      <c r="AE2484" s="5" t="s">
        <v>4010</v>
      </c>
      <c r="AF2484" s="5">
        <f>IF(ActividadesCom[[#This Row],[NIVEL 5]]&lt;&gt;0,VLOOKUP(ActividadesCom[[#This Row],[NIVEL 5]],Catálogo!A:B,2,FALSE),"")</f>
        <v>2</v>
      </c>
      <c r="AG2484" s="5">
        <v>1</v>
      </c>
      <c r="AH2484" s="2"/>
      <c r="AI2484" s="2"/>
    </row>
    <row r="2485" spans="1:35" ht="30" customHeight="1" x14ac:dyDescent="0.25">
      <c r="A2485" s="7">
        <v>18470448</v>
      </c>
      <c r="B2485" s="97" t="str">
        <f>VLOOKUP(ActividadesCom[[#This Row],[NO. DE CONTROL]],'LISTADO ESTUDIANTES'!A:C,3,FALSE)</f>
        <v>CHI HERNANDEZ DAVID ARTURO</v>
      </c>
      <c r="C2485" s="97" t="str">
        <f>VLOOKUP(ActividadesCom[[#This Row],[NO. DE CONTROL]],'LISTADO ESTUDIANTES'!A:B,2,FALSE)</f>
        <v>INGENIERIA CIVIL</v>
      </c>
      <c r="D2485" s="18" t="str">
        <f>VLOOKUP(ActividadesCom[[#This Row],[NO. DE CONTROL]],'LISTADO ESTUDIANTES'!A:D,4,FALSE)</f>
        <v>ACTIVO(A)</v>
      </c>
      <c r="E2485" s="5">
        <f>SUM(ActividadesCom[[#This Row],[CRÉD. 1]],ActividadesCom[[#This Row],[CRÉD. 2]],ActividadesCom[[#This Row],[CRÉD. 3]],ActividadesCom[[#This Row],[CRÉD. 4]],ActividadesCom[[#This Row],[CRÉD. 5]])</f>
        <v>5</v>
      </c>
      <c r="F2485" s="17">
        <f>IF(ActividadesCom[[#This Row],[ÚLTIMO SEMESTRE CON CRÉDITOS]]&gt;0,ROUND(AVERAGE(ActividadesCom[[#This Row],[VALOR NIVEL 5]],ActividadesCom[[#This Row],[VALOR NIVEL 4]],ActividadesCom[[#This Row],[VALOR NIVEL 3]],ActividadesCom[[#This Row],[VALOR NIVEL 2]],ActividadesCom[[#This Row],[VALOR NIVEL 1]]),0),"")</f>
        <v>3</v>
      </c>
      <c r="G2485" s="5" t="str">
        <f>IF(ActividadesCom[[#This Row],[PROMEDIO]]="","",IF(ActividadesCom[[#This Row],[PROMEDIO]]&gt;=4,"EXCELENTE",IF(ActividadesCom[[#This Row],[PROMEDIO]]&gt;=3,"NOTABLE",IF(ActividadesCom[[#This Row],[PROMEDIO]]&gt;=2,"BUENO",IF(ActividadesCom[[#This Row],[PROMEDIO]]=1,"SUFICIENTE","")))))</f>
        <v>NOTABLE</v>
      </c>
      <c r="H2485" s="5">
        <f>MAX(ActividadesCom[[#This Row],[PERÍODO 1]],ActividadesCom[[#This Row],[PERÍODO 2]],ActividadesCom[[#This Row],[PERÍODO 3]],ActividadesCom[[#This Row],[PERÍODO 4]],ActividadesCom[[#This Row],[PERÍODO 5]])</f>
        <v>20221</v>
      </c>
      <c r="I2485" s="6" t="s">
        <v>4123</v>
      </c>
      <c r="J2485" s="5">
        <v>20203</v>
      </c>
      <c r="K2485" s="5" t="s">
        <v>4010</v>
      </c>
      <c r="L2485" s="5">
        <f>IF(ActividadesCom[[#This Row],[NIVEL 1]]&lt;&gt;0,VLOOKUP(ActividadesCom[[#This Row],[NIVEL 1]],Catálogo!A:B,2,FALSE),"")</f>
        <v>2</v>
      </c>
      <c r="M2485" s="5">
        <v>1</v>
      </c>
      <c r="N2485" s="6" t="s">
        <v>4395</v>
      </c>
      <c r="O2485" s="5">
        <v>20183</v>
      </c>
      <c r="P2485" s="5" t="s">
        <v>4008</v>
      </c>
      <c r="Q2485" s="5">
        <f>IF(ActividadesCom[[#This Row],[NIVEL 2]]&lt;&gt;0,VLOOKUP(ActividadesCom[[#This Row],[NIVEL 2]],Catálogo!A:B,2,FALSE),"")</f>
        <v>4</v>
      </c>
      <c r="R2485" s="14">
        <v>1</v>
      </c>
      <c r="S2485" s="12" t="s">
        <v>4902</v>
      </c>
      <c r="T2485" s="11">
        <v>20221</v>
      </c>
      <c r="U2485" s="11" t="s">
        <v>4009</v>
      </c>
      <c r="V2485" s="5">
        <f>IF(ActividadesCom[[#This Row],[NIVEL 3]]&lt;&gt;0,VLOOKUP(ActividadesCom[[#This Row],[NIVEL 3]],Catálogo!A:B,2,FALSE),"")</f>
        <v>3</v>
      </c>
      <c r="W2485" s="11">
        <v>2</v>
      </c>
      <c r="X2485" s="6"/>
      <c r="Y2485" s="5"/>
      <c r="Z2485" s="5"/>
      <c r="AA2485" s="5" t="str">
        <f>IF(ActividadesCom[[#This Row],[NIVEL 4]]&lt;&gt;0,VLOOKUP(ActividadesCom[[#This Row],[NIVEL 4]],Catálogo!A:B,2,FALSE),"")</f>
        <v/>
      </c>
      <c r="AB2485" s="5"/>
      <c r="AC2485" s="6" t="s">
        <v>31</v>
      </c>
      <c r="AD2485" s="5">
        <v>20183</v>
      </c>
      <c r="AE2485" s="5" t="s">
        <v>4009</v>
      </c>
      <c r="AF2485" s="5">
        <f>IF(ActividadesCom[[#This Row],[NIVEL 5]]&lt;&gt;0,VLOOKUP(ActividadesCom[[#This Row],[NIVEL 5]],Catálogo!A:B,2,FALSE),"")</f>
        <v>3</v>
      </c>
      <c r="AG2485" s="5">
        <v>1</v>
      </c>
      <c r="AH2485" s="2"/>
      <c r="AI2485" s="2"/>
    </row>
    <row r="2486" spans="1:35" ht="30" customHeight="1" x14ac:dyDescent="0.25">
      <c r="A2486" s="7">
        <v>18470449</v>
      </c>
      <c r="B2486" s="97" t="str">
        <f>VLOOKUP(ActividadesCom[[#This Row],[NO. DE CONTROL]],'LISTADO ESTUDIANTES'!A:C,3,FALSE)</f>
        <v>PALACIOS ROSADO CARLOS ADRIAN</v>
      </c>
      <c r="C2486" s="97" t="str">
        <f>VLOOKUP(ActividadesCom[[#This Row],[NO. DE CONTROL]],'LISTADO ESTUDIANTES'!A:B,2,FALSE)</f>
        <v>INGENIERIA MECANICA</v>
      </c>
      <c r="D2486" s="18" t="str">
        <f>VLOOKUP(ActividadesCom[[#This Row],[NO. DE CONTROL]],'LISTADO ESTUDIANTES'!A:D,4,FALSE)</f>
        <v>ACTIVO(A)</v>
      </c>
      <c r="E2486" s="5">
        <f>SUM(ActividadesCom[[#This Row],[CRÉD. 1]],ActividadesCom[[#This Row],[CRÉD. 2]],ActividadesCom[[#This Row],[CRÉD. 3]],ActividadesCom[[#This Row],[CRÉD. 4]],ActividadesCom[[#This Row],[CRÉD. 5]])</f>
        <v>5</v>
      </c>
      <c r="F2486" s="17">
        <f>IF(ActividadesCom[[#This Row],[ÚLTIMO SEMESTRE CON CRÉDITOS]]&gt;0,ROUND(AVERAGE(ActividadesCom[[#This Row],[VALOR NIVEL 5]],ActividadesCom[[#This Row],[VALOR NIVEL 4]],ActividadesCom[[#This Row],[VALOR NIVEL 3]],ActividadesCom[[#This Row],[VALOR NIVEL 2]],ActividadesCom[[#This Row],[VALOR NIVEL 1]]),0),"")</f>
        <v>2</v>
      </c>
      <c r="G2486" s="5" t="str">
        <f>IF(ActividadesCom[[#This Row],[PROMEDIO]]="","",IF(ActividadesCom[[#This Row],[PROMEDIO]]&gt;=4,"EXCELENTE",IF(ActividadesCom[[#This Row],[PROMEDIO]]&gt;=3,"NOTABLE",IF(ActividadesCom[[#This Row],[PROMEDIO]]&gt;=2,"BUENO",IF(ActividadesCom[[#This Row],[PROMEDIO]]=1,"SUFICIENTE","")))))</f>
        <v>BUENO</v>
      </c>
      <c r="H2486" s="5">
        <f>MAX(ActividadesCom[[#This Row],[PERÍODO 1]],ActividadesCom[[#This Row],[PERÍODO 2]],ActividadesCom[[#This Row],[PERÍODO 3]],ActividadesCom[[#This Row],[PERÍODO 4]],ActividadesCom[[#This Row],[PERÍODO 5]])</f>
        <v>20221</v>
      </c>
      <c r="I2486" s="6" t="s">
        <v>4138</v>
      </c>
      <c r="J2486" s="5">
        <v>20203</v>
      </c>
      <c r="K2486" s="5" t="s">
        <v>4010</v>
      </c>
      <c r="L2486" s="5">
        <f>IF(ActividadesCom[[#This Row],[NIVEL 1]]&lt;&gt;0,VLOOKUP(ActividadesCom[[#This Row],[NIVEL 1]],Catálogo!A:B,2,FALSE),"")</f>
        <v>2</v>
      </c>
      <c r="M2486" s="5">
        <v>2</v>
      </c>
      <c r="N2486" s="6" t="s">
        <v>4872</v>
      </c>
      <c r="O2486" s="5">
        <v>20221</v>
      </c>
      <c r="P2486" s="5" t="s">
        <v>4010</v>
      </c>
      <c r="Q2486" s="5">
        <f>IF(ActividadesCom[[#This Row],[NIVEL 2]]&lt;&gt;0,VLOOKUP(ActividadesCom[[#This Row],[NIVEL 2]],Catálogo!A:B,2,FALSE),"")</f>
        <v>2</v>
      </c>
      <c r="R2486" s="5">
        <v>1</v>
      </c>
      <c r="S2486" s="6"/>
      <c r="T2486" s="5"/>
      <c r="U2486" s="5"/>
      <c r="V2486" s="5" t="str">
        <f>IF(ActividadesCom[[#This Row],[NIVEL 3]]&lt;&gt;0,VLOOKUP(ActividadesCom[[#This Row],[NIVEL 3]],Catálogo!A:B,2,FALSE),"")</f>
        <v/>
      </c>
      <c r="W2486" s="5"/>
      <c r="X2486" s="6" t="s">
        <v>133</v>
      </c>
      <c r="Y2486" s="5">
        <v>20191</v>
      </c>
      <c r="Z2486" s="5" t="s">
        <v>4010</v>
      </c>
      <c r="AA2486" s="5">
        <f>IF(ActividadesCom[[#This Row],[NIVEL 4]]&lt;&gt;0,VLOOKUP(ActividadesCom[[#This Row],[NIVEL 4]],Catálogo!A:B,2,FALSE),"")</f>
        <v>2</v>
      </c>
      <c r="AB2486" s="5">
        <v>1</v>
      </c>
      <c r="AC2486" s="6" t="s">
        <v>133</v>
      </c>
      <c r="AD2486" s="5">
        <v>20183</v>
      </c>
      <c r="AE2486" s="5" t="s">
        <v>4010</v>
      </c>
      <c r="AF2486" s="5">
        <f>IF(ActividadesCom[[#This Row],[NIVEL 5]]&lt;&gt;0,VLOOKUP(ActividadesCom[[#This Row],[NIVEL 5]],Catálogo!A:B,2,FALSE),"")</f>
        <v>2</v>
      </c>
      <c r="AG2486" s="5">
        <v>1</v>
      </c>
      <c r="AH2486" s="2"/>
      <c r="AI2486" s="2"/>
    </row>
    <row r="2487" spans="1:35" ht="30" customHeight="1" x14ac:dyDescent="0.25">
      <c r="A2487" s="7">
        <v>18470450</v>
      </c>
      <c r="B2487" s="97" t="str">
        <f>VLOOKUP(ActividadesCom[[#This Row],[NO. DE CONTROL]],'LISTADO ESTUDIANTES'!A:C,3,FALSE)</f>
        <v>COYOC CANTUN LUIS DAVID</v>
      </c>
      <c r="C2487" s="97" t="str">
        <f>VLOOKUP(ActividadesCom[[#This Row],[NO. DE CONTROL]],'LISTADO ESTUDIANTES'!A:B,2,FALSE)</f>
        <v>INGENIERIA EN ADMINISTRACION</v>
      </c>
      <c r="D2487" s="18" t="str">
        <f>VLOOKUP(ActividadesCom[[#This Row],[NO. DE CONTROL]],'LISTADO ESTUDIANTES'!A:D,4,FALSE)</f>
        <v>ACTIVO(A)</v>
      </c>
      <c r="E2487" s="5">
        <f>SUM(ActividadesCom[[#This Row],[CRÉD. 1]],ActividadesCom[[#This Row],[CRÉD. 2]],ActividadesCom[[#This Row],[CRÉD. 3]],ActividadesCom[[#This Row],[CRÉD. 4]],ActividadesCom[[#This Row],[CRÉD. 5]])</f>
        <v>7</v>
      </c>
      <c r="F2487" s="17">
        <f>IF(ActividadesCom[[#This Row],[ÚLTIMO SEMESTRE CON CRÉDITOS]]&gt;0,ROUND(AVERAGE(ActividadesCom[[#This Row],[VALOR NIVEL 5]],ActividadesCom[[#This Row],[VALOR NIVEL 4]],ActividadesCom[[#This Row],[VALOR NIVEL 3]],ActividadesCom[[#This Row],[VALOR NIVEL 2]],ActividadesCom[[#This Row],[VALOR NIVEL 1]]),0),"")</f>
        <v>3</v>
      </c>
      <c r="G2487" s="5" t="str">
        <f>IF(ActividadesCom[[#This Row],[PROMEDIO]]="","",IF(ActividadesCom[[#This Row],[PROMEDIO]]&gt;=4,"EXCELENTE",IF(ActividadesCom[[#This Row],[PROMEDIO]]&gt;=3,"NOTABLE",IF(ActividadesCom[[#This Row],[PROMEDIO]]&gt;=2,"BUENO",IF(ActividadesCom[[#This Row],[PROMEDIO]]=1,"SUFICIENTE","")))))</f>
        <v>NOTABLE</v>
      </c>
      <c r="H2487" s="5">
        <f>MAX(ActividadesCom[[#This Row],[PERÍODO 1]],ActividadesCom[[#This Row],[PERÍODO 2]],ActividadesCom[[#This Row],[PERÍODO 3]],ActividadesCom[[#This Row],[PERÍODO 4]],ActividadesCom[[#This Row],[PERÍODO 5]])</f>
        <v>20211</v>
      </c>
      <c r="I2487" s="6" t="s">
        <v>943</v>
      </c>
      <c r="J2487" s="5">
        <v>20193</v>
      </c>
      <c r="K2487" s="5" t="s">
        <v>4010</v>
      </c>
      <c r="L2487" s="5">
        <f>IF(ActividadesCom[[#This Row],[NIVEL 1]]&lt;&gt;0,VLOOKUP(ActividadesCom[[#This Row],[NIVEL 1]],Catálogo!A:B,2,FALSE),"")</f>
        <v>2</v>
      </c>
      <c r="M2487" s="5">
        <v>2</v>
      </c>
      <c r="N2487" s="6" t="s">
        <v>4138</v>
      </c>
      <c r="O2487" s="5">
        <v>20203</v>
      </c>
      <c r="P2487" s="5" t="s">
        <v>4010</v>
      </c>
      <c r="Q2487" s="5">
        <f>IF(ActividadesCom[[#This Row],[NIVEL 2]]&lt;&gt;0,VLOOKUP(ActividadesCom[[#This Row],[NIVEL 2]],Catálogo!A:B,2,FALSE),"")</f>
        <v>2</v>
      </c>
      <c r="R2487" s="11">
        <v>2</v>
      </c>
      <c r="S2487" s="12" t="s">
        <v>4532</v>
      </c>
      <c r="T2487" s="11">
        <v>20211</v>
      </c>
      <c r="U2487" s="11" t="s">
        <v>4010</v>
      </c>
      <c r="V2487" s="5">
        <f>IF(ActividadesCom[[#This Row],[NIVEL 3]]&lt;&gt;0,VLOOKUP(ActividadesCom[[#This Row],[NIVEL 3]],Catálogo!A:B,2,FALSE),"")</f>
        <v>2</v>
      </c>
      <c r="W2487" s="11">
        <v>1</v>
      </c>
      <c r="X2487" s="6" t="s">
        <v>25</v>
      </c>
      <c r="Y2487" s="5">
        <v>20191</v>
      </c>
      <c r="Z2487" s="5" t="s">
        <v>4009</v>
      </c>
      <c r="AA2487" s="5">
        <f>IF(ActividadesCom[[#This Row],[NIVEL 4]]&lt;&gt;0,VLOOKUP(ActividadesCom[[#This Row],[NIVEL 4]],Catálogo!A:B,2,FALSE),"")</f>
        <v>3</v>
      </c>
      <c r="AB2487" s="5">
        <v>1</v>
      </c>
      <c r="AC2487" s="6" t="s">
        <v>31</v>
      </c>
      <c r="AD2487" s="5">
        <v>20183</v>
      </c>
      <c r="AE2487" s="5" t="s">
        <v>4008</v>
      </c>
      <c r="AF2487" s="5">
        <f>IF(ActividadesCom[[#This Row],[NIVEL 5]]&lt;&gt;0,VLOOKUP(ActividadesCom[[#This Row],[NIVEL 5]],Catálogo!A:B,2,FALSE),"")</f>
        <v>4</v>
      </c>
      <c r="AG2487" s="5">
        <v>1</v>
      </c>
      <c r="AH2487" s="2"/>
      <c r="AI2487" s="2"/>
    </row>
    <row r="2488" spans="1:35" ht="30" hidden="1" customHeight="1" x14ac:dyDescent="0.25">
      <c r="A2488" s="7">
        <v>18470451</v>
      </c>
      <c r="B2488" s="97" t="str">
        <f>VLOOKUP(ActividadesCom[[#This Row],[NO. DE CONTROL]],'LISTADO ESTUDIANTES'!A:C,3,FALSE)</f>
        <v>PEREZ CORDOVA INGRI</v>
      </c>
      <c r="C2488" s="97" t="str">
        <f>VLOOKUP(ActividadesCom[[#This Row],[NO. DE CONTROL]],'LISTADO ESTUDIANTES'!A:B,2,FALSE)</f>
        <v>INGENIERIA INDUSTRIAL</v>
      </c>
      <c r="D2488" s="18" t="str">
        <f>VLOOKUP(ActividadesCom[[#This Row],[NO. DE CONTROL]],'LISTADO ESTUDIANTES'!A:D,4,FALSE)</f>
        <v>BAJA</v>
      </c>
      <c r="E2488" s="5">
        <f>SUM(ActividadesCom[[#This Row],[CRÉD. 1]],ActividadesCom[[#This Row],[CRÉD. 2]],ActividadesCom[[#This Row],[CRÉD. 3]],ActividadesCom[[#This Row],[CRÉD. 4]],ActividadesCom[[#This Row],[CRÉD. 5]])</f>
        <v>0</v>
      </c>
      <c r="F2488" s="17" t="str">
        <f>IF(ActividadesCom[[#This Row],[ÚLTIMO SEMESTRE CON CRÉDITOS]]&gt;0,ROUND(AVERAGE(ActividadesCom[[#This Row],[VALOR NIVEL 5]],ActividadesCom[[#This Row],[VALOR NIVEL 4]],ActividadesCom[[#This Row],[VALOR NIVEL 3]],ActividadesCom[[#This Row],[VALOR NIVEL 2]],ActividadesCom[[#This Row],[VALOR NIVEL 1]]),0),"")</f>
        <v/>
      </c>
      <c r="G2488" s="5" t="str">
        <f>IF(ActividadesCom[[#This Row],[PROMEDIO]]="","",IF(ActividadesCom[[#This Row],[PROMEDIO]]&gt;=4,"EXCELENTE",IF(ActividadesCom[[#This Row],[PROMEDIO]]&gt;=3,"NOTABLE",IF(ActividadesCom[[#This Row],[PROMEDIO]]&gt;=2,"BUENO",IF(ActividadesCom[[#This Row],[PROMEDIO]]=1,"SUFICIENTE","")))))</f>
        <v/>
      </c>
      <c r="H2488" s="5">
        <f>MAX(ActividadesCom[[#This Row],[PERÍODO 1]],ActividadesCom[[#This Row],[PERÍODO 2]],ActividadesCom[[#This Row],[PERÍODO 3]],ActividadesCom[[#This Row],[PERÍODO 4]],ActividadesCom[[#This Row],[PERÍODO 5]])</f>
        <v>0</v>
      </c>
      <c r="I2488" s="6"/>
      <c r="J2488" s="5"/>
      <c r="K2488" s="5"/>
      <c r="L2488" s="5" t="str">
        <f>IF(ActividadesCom[[#This Row],[NIVEL 1]]&lt;&gt;0,VLOOKUP(ActividadesCom[[#This Row],[NIVEL 1]],Catálogo!A:B,2,FALSE),"")</f>
        <v/>
      </c>
      <c r="M2488" s="5"/>
      <c r="N2488" s="6"/>
      <c r="O2488" s="5"/>
      <c r="P2488" s="5"/>
      <c r="Q2488" s="5" t="str">
        <f>IF(ActividadesCom[[#This Row],[NIVEL 2]]&lt;&gt;0,VLOOKUP(ActividadesCom[[#This Row],[NIVEL 2]],Catálogo!A:B,2,FALSE),"")</f>
        <v/>
      </c>
      <c r="R2488" s="5"/>
      <c r="S2488" s="6"/>
      <c r="T2488" s="5"/>
      <c r="U2488" s="5"/>
      <c r="V2488" s="5" t="str">
        <f>IF(ActividadesCom[[#This Row],[NIVEL 3]]&lt;&gt;0,VLOOKUP(ActividadesCom[[#This Row],[NIVEL 3]],Catálogo!A:B,2,FALSE),"")</f>
        <v/>
      </c>
      <c r="W2488" s="5"/>
      <c r="X2488" s="6"/>
      <c r="Y2488" s="5"/>
      <c r="Z2488" s="5"/>
      <c r="AA2488" s="5" t="str">
        <f>IF(ActividadesCom[[#This Row],[NIVEL 4]]&lt;&gt;0,VLOOKUP(ActividadesCom[[#This Row],[NIVEL 4]],Catálogo!A:B,2,FALSE),"")</f>
        <v/>
      </c>
      <c r="AB2488" s="5"/>
      <c r="AC2488" s="6"/>
      <c r="AD2488" s="5"/>
      <c r="AE2488" s="5"/>
      <c r="AF2488" s="5" t="str">
        <f>IF(ActividadesCom[[#This Row],[NIVEL 5]]&lt;&gt;0,VLOOKUP(ActividadesCom[[#This Row],[NIVEL 5]],Catálogo!A:B,2,FALSE),"")</f>
        <v/>
      </c>
      <c r="AG2488" s="5"/>
      <c r="AH2488" s="2"/>
      <c r="AI2488" s="2"/>
    </row>
    <row r="2489" spans="1:35" ht="30" hidden="1" customHeight="1" x14ac:dyDescent="0.25">
      <c r="A2489" s="7">
        <v>18470452</v>
      </c>
      <c r="B2489" s="97" t="str">
        <f>VLOOKUP(ActividadesCom[[#This Row],[NO. DE CONTROL]],'LISTADO ESTUDIANTES'!A:C,3,FALSE)</f>
        <v>MENDEZ CAMARA ELIAS NAIN</v>
      </c>
      <c r="C2489" s="97" t="str">
        <f>VLOOKUP(ActividadesCom[[#This Row],[NO. DE CONTROL]],'LISTADO ESTUDIANTES'!A:B,2,FALSE)</f>
        <v>INGENIERIA MECANICA</v>
      </c>
      <c r="D2489" s="18" t="str">
        <f>VLOOKUP(ActividadesCom[[#This Row],[NO. DE CONTROL]],'LISTADO ESTUDIANTES'!A:D,4,FALSE)</f>
        <v>BAJA</v>
      </c>
      <c r="E2489" s="5">
        <f>SUM(ActividadesCom[[#This Row],[CRÉD. 1]],ActividadesCom[[#This Row],[CRÉD. 2]],ActividadesCom[[#This Row],[CRÉD. 3]],ActividadesCom[[#This Row],[CRÉD. 4]],ActividadesCom[[#This Row],[CRÉD. 5]])</f>
        <v>0</v>
      </c>
      <c r="F2489" s="17" t="str">
        <f>IF(ActividadesCom[[#This Row],[ÚLTIMO SEMESTRE CON CRÉDITOS]]&gt;0,ROUND(AVERAGE(ActividadesCom[[#This Row],[VALOR NIVEL 5]],ActividadesCom[[#This Row],[VALOR NIVEL 4]],ActividadesCom[[#This Row],[VALOR NIVEL 3]],ActividadesCom[[#This Row],[VALOR NIVEL 2]],ActividadesCom[[#This Row],[VALOR NIVEL 1]]),0),"")</f>
        <v/>
      </c>
      <c r="G2489" s="5" t="str">
        <f>IF(ActividadesCom[[#This Row],[PROMEDIO]]="","",IF(ActividadesCom[[#This Row],[PROMEDIO]]&gt;=4,"EXCELENTE",IF(ActividadesCom[[#This Row],[PROMEDIO]]&gt;=3,"NOTABLE",IF(ActividadesCom[[#This Row],[PROMEDIO]]&gt;=2,"BUENO",IF(ActividadesCom[[#This Row],[PROMEDIO]]=1,"SUFICIENTE","")))))</f>
        <v/>
      </c>
      <c r="H2489" s="5">
        <f>MAX(ActividadesCom[[#This Row],[PERÍODO 1]],ActividadesCom[[#This Row],[PERÍODO 2]],ActividadesCom[[#This Row],[PERÍODO 3]],ActividadesCom[[#This Row],[PERÍODO 4]],ActividadesCom[[#This Row],[PERÍODO 5]])</f>
        <v>0</v>
      </c>
      <c r="I2489" s="6"/>
      <c r="J2489" s="5"/>
      <c r="K2489" s="5"/>
      <c r="L2489" s="5" t="str">
        <f>IF(ActividadesCom[[#This Row],[NIVEL 1]]&lt;&gt;0,VLOOKUP(ActividadesCom[[#This Row],[NIVEL 1]],Catálogo!A:B,2,FALSE),"")</f>
        <v/>
      </c>
      <c r="M2489" s="5"/>
      <c r="N2489" s="6"/>
      <c r="O2489" s="5"/>
      <c r="P2489" s="5"/>
      <c r="Q2489" s="5" t="str">
        <f>IF(ActividadesCom[[#This Row],[NIVEL 2]]&lt;&gt;0,VLOOKUP(ActividadesCom[[#This Row],[NIVEL 2]],Catálogo!A:B,2,FALSE),"")</f>
        <v/>
      </c>
      <c r="R2489" s="5"/>
      <c r="S2489" s="6"/>
      <c r="T2489" s="5"/>
      <c r="U2489" s="5"/>
      <c r="V2489" s="5" t="str">
        <f>IF(ActividadesCom[[#This Row],[NIVEL 3]]&lt;&gt;0,VLOOKUP(ActividadesCom[[#This Row],[NIVEL 3]],Catálogo!A:B,2,FALSE),"")</f>
        <v/>
      </c>
      <c r="W2489" s="5"/>
      <c r="X2489" s="6"/>
      <c r="Y2489" s="5"/>
      <c r="Z2489" s="5"/>
      <c r="AA2489" s="5" t="str">
        <f>IF(ActividadesCom[[#This Row],[NIVEL 4]]&lt;&gt;0,VLOOKUP(ActividadesCom[[#This Row],[NIVEL 4]],Catálogo!A:B,2,FALSE),"")</f>
        <v/>
      </c>
      <c r="AB2489" s="5"/>
      <c r="AC2489" s="6"/>
      <c r="AD2489" s="5"/>
      <c r="AE2489" s="5"/>
      <c r="AF2489" s="5" t="str">
        <f>IF(ActividadesCom[[#This Row],[NIVEL 5]]&lt;&gt;0,VLOOKUP(ActividadesCom[[#This Row],[NIVEL 5]],Catálogo!A:B,2,FALSE),"")</f>
        <v/>
      </c>
      <c r="AG2489" s="5"/>
      <c r="AH2489" s="2"/>
      <c r="AI2489" s="2"/>
    </row>
    <row r="2490" spans="1:35" s="153" customFormat="1" ht="30" customHeight="1" x14ac:dyDescent="0.25">
      <c r="A2490" s="145">
        <v>18470453</v>
      </c>
      <c r="B2490" s="146" t="str">
        <f>VLOOKUP(ActividadesCom[[#This Row],[NO. DE CONTROL]],'LISTADO ESTUDIANTES'!A:C,3,FALSE)</f>
        <v>CANUL MAY MERARY SADAY</v>
      </c>
      <c r="C2490" s="146" t="str">
        <f>VLOOKUP(ActividadesCom[[#This Row],[NO. DE CONTROL]],'LISTADO ESTUDIANTES'!A:B,2,FALSE)</f>
        <v>INGENIERIA EN ADMINISTRACION</v>
      </c>
      <c r="D2490" s="147" t="str">
        <f>VLOOKUP(ActividadesCom[[#This Row],[NO. DE CONTROL]],'LISTADO ESTUDIANTES'!A:D,4,FALSE)</f>
        <v>ACTIVO(A)</v>
      </c>
      <c r="E2490" s="148">
        <f>SUM(ActividadesCom[[#This Row],[CRÉD. 1]],ActividadesCom[[#This Row],[CRÉD. 2]],ActividadesCom[[#This Row],[CRÉD. 3]],ActividadesCom[[#This Row],[CRÉD. 4]],ActividadesCom[[#This Row],[CRÉD. 5]])</f>
        <v>5</v>
      </c>
      <c r="F2490" s="149">
        <f>IF(ActividadesCom[[#This Row],[ÚLTIMO SEMESTRE CON CRÉDITOS]]&gt;0,ROUND(AVERAGE(ActividadesCom[[#This Row],[VALOR NIVEL 5]],ActividadesCom[[#This Row],[VALOR NIVEL 4]],ActividadesCom[[#This Row],[VALOR NIVEL 3]],ActividadesCom[[#This Row],[VALOR NIVEL 2]],ActividadesCom[[#This Row],[VALOR NIVEL 1]]),0),"")</f>
        <v>2</v>
      </c>
      <c r="G2490" s="148" t="str">
        <f>IF(ActividadesCom[[#This Row],[PROMEDIO]]="","",IF(ActividadesCom[[#This Row],[PROMEDIO]]&gt;=4,"EXCELENTE",IF(ActividadesCom[[#This Row],[PROMEDIO]]&gt;=3,"NOTABLE",IF(ActividadesCom[[#This Row],[PROMEDIO]]&gt;=2,"BUENO",IF(ActividadesCom[[#This Row],[PROMEDIO]]=1,"SUFICIENTE","")))))</f>
        <v>BUENO</v>
      </c>
      <c r="H2490" s="148">
        <f>MAX(ActividadesCom[[#This Row],[PERÍODO 1]],ActividadesCom[[#This Row],[PERÍODO 2]],ActividadesCom[[#This Row],[PERÍODO 3]],ActividadesCom[[#This Row],[PERÍODO 4]],ActividadesCom[[#This Row],[PERÍODO 5]])</f>
        <v>20211</v>
      </c>
      <c r="I2490" s="150" t="s">
        <v>943</v>
      </c>
      <c r="J2490" s="148">
        <v>20193</v>
      </c>
      <c r="K2490" s="148" t="s">
        <v>4010</v>
      </c>
      <c r="L2490" s="148">
        <f>IF(ActividadesCom[[#This Row],[NIVEL 1]]&lt;&gt;0,VLOOKUP(ActividadesCom[[#This Row],[NIVEL 1]],Catálogo!A:B,2,FALSE),"")</f>
        <v>2</v>
      </c>
      <c r="M2490" s="148">
        <v>2</v>
      </c>
      <c r="N2490" s="150" t="s">
        <v>4532</v>
      </c>
      <c r="O2490" s="148">
        <v>20211</v>
      </c>
      <c r="P2490" s="148" t="s">
        <v>4011</v>
      </c>
      <c r="Q2490" s="148">
        <f>IF(ActividadesCom[[#This Row],[NIVEL 2]]&lt;&gt;0,VLOOKUP(ActividadesCom[[#This Row],[NIVEL 2]],Catálogo!A:B,2,FALSE),"")</f>
        <v>1</v>
      </c>
      <c r="R2490" s="151">
        <v>1</v>
      </c>
      <c r="S2490" s="152"/>
      <c r="T2490" s="151"/>
      <c r="U2490" s="151"/>
      <c r="V2490" s="148" t="str">
        <f>IF(ActividadesCom[[#This Row],[NIVEL 3]]&lt;&gt;0,VLOOKUP(ActividadesCom[[#This Row],[NIVEL 3]],Catálogo!A:B,2,FALSE),"")</f>
        <v/>
      </c>
      <c r="W2490" s="151"/>
      <c r="X2490" s="150" t="s">
        <v>25</v>
      </c>
      <c r="Y2490" s="148">
        <v>20193</v>
      </c>
      <c r="Z2490" s="148" t="s">
        <v>4008</v>
      </c>
      <c r="AA2490" s="148">
        <f>IF(ActividadesCom[[#This Row],[NIVEL 4]]&lt;&gt;0,VLOOKUP(ActividadesCom[[#This Row],[NIVEL 4]],Catálogo!A:B,2,FALSE),"")</f>
        <v>4</v>
      </c>
      <c r="AB2490" s="148">
        <v>1</v>
      </c>
      <c r="AC2490" s="150" t="s">
        <v>34</v>
      </c>
      <c r="AD2490" s="148">
        <v>20183</v>
      </c>
      <c r="AE2490" s="148" t="s">
        <v>4010</v>
      </c>
      <c r="AF2490" s="148">
        <f>IF(ActividadesCom[[#This Row],[NIVEL 5]]&lt;&gt;0,VLOOKUP(ActividadesCom[[#This Row],[NIVEL 5]],Catálogo!A:B,2,FALSE),"")</f>
        <v>2</v>
      </c>
      <c r="AG2490" s="148">
        <v>1</v>
      </c>
    </row>
    <row r="2491" spans="1:35" ht="30" hidden="1" customHeight="1" x14ac:dyDescent="0.25">
      <c r="A2491" s="7">
        <v>18470454</v>
      </c>
      <c r="B2491" s="97" t="str">
        <f>VLOOKUP(ActividadesCom[[#This Row],[NO. DE CONTROL]],'LISTADO ESTUDIANTES'!A:C,3,FALSE)</f>
        <v>EUAN CRUZ CESAR RAUL</v>
      </c>
      <c r="C2491" s="97" t="str">
        <f>VLOOKUP(ActividadesCom[[#This Row],[NO. DE CONTROL]],'LISTADO ESTUDIANTES'!A:B,2,FALSE)</f>
        <v>ARQUITECTURA</v>
      </c>
      <c r="D2491" s="18" t="str">
        <f>VLOOKUP(ActividadesCom[[#This Row],[NO. DE CONTROL]],'LISTADO ESTUDIANTES'!A:D,4,FALSE)</f>
        <v>BAJA</v>
      </c>
      <c r="E2491" s="5">
        <f>SUM(ActividadesCom[[#This Row],[CRÉD. 1]],ActividadesCom[[#This Row],[CRÉD. 2]],ActividadesCom[[#This Row],[CRÉD. 3]],ActividadesCom[[#This Row],[CRÉD. 4]],ActividadesCom[[#This Row],[CRÉD. 5]])</f>
        <v>1</v>
      </c>
      <c r="F2491" s="17">
        <f>IF(ActividadesCom[[#This Row],[ÚLTIMO SEMESTRE CON CRÉDITOS]]&gt;0,ROUND(AVERAGE(ActividadesCom[[#This Row],[VALOR NIVEL 5]],ActividadesCom[[#This Row],[VALOR NIVEL 4]],ActividadesCom[[#This Row],[VALOR NIVEL 3]],ActividadesCom[[#This Row],[VALOR NIVEL 2]],ActividadesCom[[#This Row],[VALOR NIVEL 1]]),0),"")</f>
        <v>2</v>
      </c>
      <c r="G2491" s="5" t="str">
        <f>IF(ActividadesCom[[#This Row],[PROMEDIO]]="","",IF(ActividadesCom[[#This Row],[PROMEDIO]]&gt;=4,"EXCELENTE",IF(ActividadesCom[[#This Row],[PROMEDIO]]&gt;=3,"NOTABLE",IF(ActividadesCom[[#This Row],[PROMEDIO]]&gt;=2,"BUENO",IF(ActividadesCom[[#This Row],[PROMEDIO]]=1,"SUFICIENTE","")))))</f>
        <v>BUENO</v>
      </c>
      <c r="H2491" s="5">
        <f>MAX(ActividadesCom[[#This Row],[PERÍODO 1]],ActividadesCom[[#This Row],[PERÍODO 2]],ActividadesCom[[#This Row],[PERÍODO 3]],ActividadesCom[[#This Row],[PERÍODO 4]],ActividadesCom[[#This Row],[PERÍODO 5]])</f>
        <v>20183</v>
      </c>
      <c r="I2491" s="6" t="s">
        <v>3997</v>
      </c>
      <c r="J2491" s="5">
        <v>20183</v>
      </c>
      <c r="K2491" s="5" t="s">
        <v>4010</v>
      </c>
      <c r="L2491" s="5">
        <f>IF(ActividadesCom[[#This Row],[NIVEL 1]]&lt;&gt;0,VLOOKUP(ActividadesCom[[#This Row],[NIVEL 1]],Catálogo!A:B,2,FALSE),"")</f>
        <v>2</v>
      </c>
      <c r="M2491" s="5">
        <v>1</v>
      </c>
      <c r="N2491" s="6"/>
      <c r="O2491" s="5"/>
      <c r="P2491" s="5"/>
      <c r="Q2491" s="5" t="str">
        <f>IF(ActividadesCom[[#This Row],[NIVEL 2]]&lt;&gt;0,VLOOKUP(ActividadesCom[[#This Row],[NIVEL 2]],Catálogo!A:B,2,FALSE),"")</f>
        <v/>
      </c>
      <c r="R2491" s="14"/>
      <c r="S2491" s="28"/>
      <c r="T2491" s="14"/>
      <c r="U2491" s="14"/>
      <c r="V2491" s="5" t="str">
        <f>IF(ActividadesCom[[#This Row],[NIVEL 3]]&lt;&gt;0,VLOOKUP(ActividadesCom[[#This Row],[NIVEL 3]],Catálogo!A:B,2,FALSE),"")</f>
        <v/>
      </c>
      <c r="W2491" s="14"/>
      <c r="X2491" s="6"/>
      <c r="Y2491" s="5"/>
      <c r="Z2491" s="5"/>
      <c r="AA2491" s="5" t="str">
        <f>IF(ActividadesCom[[#This Row],[NIVEL 4]]&lt;&gt;0,VLOOKUP(ActividadesCom[[#This Row],[NIVEL 4]],Catálogo!A:B,2,FALSE),"")</f>
        <v/>
      </c>
      <c r="AB2491" s="5"/>
      <c r="AC2491" s="6"/>
      <c r="AD2491" s="5"/>
      <c r="AE2491" s="5"/>
      <c r="AF2491" s="5" t="str">
        <f>IF(ActividadesCom[[#This Row],[NIVEL 5]]&lt;&gt;0,VLOOKUP(ActividadesCom[[#This Row],[NIVEL 5]],Catálogo!A:B,2,FALSE),"")</f>
        <v/>
      </c>
      <c r="AG2491" s="5"/>
      <c r="AH2491" s="2"/>
      <c r="AI2491" s="2"/>
    </row>
    <row r="2492" spans="1:35" ht="30" customHeight="1" x14ac:dyDescent="0.25">
      <c r="A2492" s="7">
        <v>18470455</v>
      </c>
      <c r="B2492" s="97" t="str">
        <f>VLOOKUP(ActividadesCom[[#This Row],[NO. DE CONTROL]],'LISTADO ESTUDIANTES'!A:C,3,FALSE)</f>
        <v>POOT PEREZ SERGIO EMMANUEL</v>
      </c>
      <c r="C2492" s="97" t="str">
        <f>VLOOKUP(ActividadesCom[[#This Row],[NO. DE CONTROL]],'LISTADO ESTUDIANTES'!A:B,2,FALSE)</f>
        <v>INGENIERIA QUIMICA</v>
      </c>
      <c r="D2492" s="18" t="str">
        <f>VLOOKUP(ActividadesCom[[#This Row],[NO. DE CONTROL]],'LISTADO ESTUDIANTES'!A:D,4,FALSE)</f>
        <v>ACTIVO(A)</v>
      </c>
      <c r="E2492" s="5">
        <f>SUM(ActividadesCom[[#This Row],[CRÉD. 1]],ActividadesCom[[#This Row],[CRÉD. 2]],ActividadesCom[[#This Row],[CRÉD. 3]],ActividadesCom[[#This Row],[CRÉD. 4]],ActividadesCom[[#This Row],[CRÉD. 5]])</f>
        <v>5</v>
      </c>
      <c r="F2492" s="17">
        <f>IF(ActividadesCom[[#This Row],[ÚLTIMO SEMESTRE CON CRÉDITOS]]&gt;0,ROUND(AVERAGE(ActividadesCom[[#This Row],[VALOR NIVEL 5]],ActividadesCom[[#This Row],[VALOR NIVEL 4]],ActividadesCom[[#This Row],[VALOR NIVEL 3]],ActividadesCom[[#This Row],[VALOR NIVEL 2]],ActividadesCom[[#This Row],[VALOR NIVEL 1]]),0),"")</f>
        <v>3</v>
      </c>
      <c r="G2492" s="5" t="str">
        <f>IF(ActividadesCom[[#This Row],[PROMEDIO]]="","",IF(ActividadesCom[[#This Row],[PROMEDIO]]&gt;=4,"EXCELENTE",IF(ActividadesCom[[#This Row],[PROMEDIO]]&gt;=3,"NOTABLE",IF(ActividadesCom[[#This Row],[PROMEDIO]]&gt;=2,"BUENO",IF(ActividadesCom[[#This Row],[PROMEDIO]]=1,"SUFICIENTE","")))))</f>
        <v>NOTABLE</v>
      </c>
      <c r="H2492" s="5">
        <f>MAX(ActividadesCom[[#This Row],[PERÍODO 1]],ActividadesCom[[#This Row],[PERÍODO 2]],ActividadesCom[[#This Row],[PERÍODO 3]],ActividadesCom[[#This Row],[PERÍODO 4]],ActividadesCom[[#This Row],[PERÍODO 5]])</f>
        <v>20213</v>
      </c>
      <c r="I2492" s="6" t="s">
        <v>4102</v>
      </c>
      <c r="J2492" s="5">
        <v>20203</v>
      </c>
      <c r="K2492" s="5" t="s">
        <v>4010</v>
      </c>
      <c r="L2492" s="5">
        <f>IF(ActividadesCom[[#This Row],[NIVEL 1]]&lt;&gt;0,VLOOKUP(ActividadesCom[[#This Row],[NIVEL 1]],Catálogo!A:B,2,FALSE),"")</f>
        <v>2</v>
      </c>
      <c r="M2492" s="5">
        <v>1</v>
      </c>
      <c r="N2492" s="6" t="s">
        <v>4557</v>
      </c>
      <c r="O2492" s="5">
        <v>20211</v>
      </c>
      <c r="P2492" s="5" t="s">
        <v>4008</v>
      </c>
      <c r="Q2492" s="5">
        <f>IF(ActividadesCom[[#This Row],[NIVEL 2]]&lt;&gt;0,VLOOKUP(ActividadesCom[[#This Row],[NIVEL 2]],Catálogo!A:B,2,FALSE),"")</f>
        <v>4</v>
      </c>
      <c r="R2492" s="5">
        <v>1</v>
      </c>
      <c r="S2492" s="6" t="s">
        <v>4574</v>
      </c>
      <c r="T2492" s="5">
        <v>20211</v>
      </c>
      <c r="U2492" s="5" t="s">
        <v>4008</v>
      </c>
      <c r="V2492" s="5">
        <f>IF(ActividadesCom[[#This Row],[NIVEL 3]]&lt;&gt;0,VLOOKUP(ActividadesCom[[#This Row],[NIVEL 3]],Catálogo!A:B,2,FALSE),"")</f>
        <v>4</v>
      </c>
      <c r="W2492" s="5">
        <v>1</v>
      </c>
      <c r="X2492" s="6" t="s">
        <v>4899</v>
      </c>
      <c r="Y2492" s="5">
        <v>20213</v>
      </c>
      <c r="Z2492" s="5" t="s">
        <v>4008</v>
      </c>
      <c r="AA2492" s="5">
        <f>IF(ActividadesCom[[#This Row],[NIVEL 4]]&lt;&gt;0,VLOOKUP(ActividadesCom[[#This Row],[NIVEL 4]],Catálogo!A:B,2,FALSE),"")</f>
        <v>4</v>
      </c>
      <c r="AB2492" s="5">
        <v>1</v>
      </c>
      <c r="AC2492" s="6" t="s">
        <v>11</v>
      </c>
      <c r="AD2492" s="5">
        <v>20191</v>
      </c>
      <c r="AE2492" s="5" t="s">
        <v>4010</v>
      </c>
      <c r="AF2492" s="5">
        <f>IF(ActividadesCom[[#This Row],[NIVEL 5]]&lt;&gt;0,VLOOKUP(ActividadesCom[[#This Row],[NIVEL 5]],Catálogo!A:B,2,FALSE),"")</f>
        <v>2</v>
      </c>
      <c r="AG2492" s="5">
        <v>1</v>
      </c>
      <c r="AH2492" s="2"/>
      <c r="AI2492" s="2"/>
    </row>
    <row r="2493" spans="1:35" ht="30" hidden="1" customHeight="1" x14ac:dyDescent="0.25">
      <c r="A2493" s="7">
        <v>18470456</v>
      </c>
      <c r="B2493" s="97" t="str">
        <f>VLOOKUP(ActividadesCom[[#This Row],[NO. DE CONTROL]],'LISTADO ESTUDIANTES'!A:C,3,FALSE)</f>
        <v>ESPAÑA CACH JESUS CARLOS AARON</v>
      </c>
      <c r="C2493" s="97" t="str">
        <f>VLOOKUP(ActividadesCom[[#This Row],[NO. DE CONTROL]],'LISTADO ESTUDIANTES'!A:B,2,FALSE)</f>
        <v>INGENIERIA EN GESTION EMPRESARIAL</v>
      </c>
      <c r="D2493" s="18" t="str">
        <f>VLOOKUP(ActividadesCom[[#This Row],[NO. DE CONTROL]],'LISTADO ESTUDIANTES'!A:D,4,FALSE)</f>
        <v>BAJA</v>
      </c>
      <c r="E2493" s="5">
        <f>SUM(ActividadesCom[[#This Row],[CRÉD. 1]],ActividadesCom[[#This Row],[CRÉD. 2]],ActividadesCom[[#This Row],[CRÉD. 3]],ActividadesCom[[#This Row],[CRÉD. 4]],ActividadesCom[[#This Row],[CRÉD. 5]])</f>
        <v>0</v>
      </c>
      <c r="F2493" s="17" t="str">
        <f>IF(ActividadesCom[[#This Row],[ÚLTIMO SEMESTRE CON CRÉDITOS]]&gt;0,ROUND(AVERAGE(ActividadesCom[[#This Row],[VALOR NIVEL 5]],ActividadesCom[[#This Row],[VALOR NIVEL 4]],ActividadesCom[[#This Row],[VALOR NIVEL 3]],ActividadesCom[[#This Row],[VALOR NIVEL 2]],ActividadesCom[[#This Row],[VALOR NIVEL 1]]),0),"")</f>
        <v/>
      </c>
      <c r="G2493" s="5" t="str">
        <f>IF(ActividadesCom[[#This Row],[PROMEDIO]]="","",IF(ActividadesCom[[#This Row],[PROMEDIO]]&gt;=4,"EXCELENTE",IF(ActividadesCom[[#This Row],[PROMEDIO]]&gt;=3,"NOTABLE",IF(ActividadesCom[[#This Row],[PROMEDIO]]&gt;=2,"BUENO",IF(ActividadesCom[[#This Row],[PROMEDIO]]=1,"SUFICIENTE","")))))</f>
        <v/>
      </c>
      <c r="H2493" s="5">
        <f>MAX(ActividadesCom[[#This Row],[PERÍODO 1]],ActividadesCom[[#This Row],[PERÍODO 2]],ActividadesCom[[#This Row],[PERÍODO 3]],ActividadesCom[[#This Row],[PERÍODO 4]],ActividadesCom[[#This Row],[PERÍODO 5]])</f>
        <v>0</v>
      </c>
      <c r="I2493" s="6"/>
      <c r="J2493" s="5"/>
      <c r="K2493" s="5"/>
      <c r="L2493" s="5" t="str">
        <f>IF(ActividadesCom[[#This Row],[NIVEL 1]]&lt;&gt;0,VLOOKUP(ActividadesCom[[#This Row],[NIVEL 1]],Catálogo!A:B,2,FALSE),"")</f>
        <v/>
      </c>
      <c r="M2493" s="5"/>
      <c r="N2493" s="6"/>
      <c r="O2493" s="5"/>
      <c r="P2493" s="5"/>
      <c r="Q2493" s="5" t="str">
        <f>IF(ActividadesCom[[#This Row],[NIVEL 2]]&lt;&gt;0,VLOOKUP(ActividadesCom[[#This Row],[NIVEL 2]],Catálogo!A:B,2,FALSE),"")</f>
        <v/>
      </c>
      <c r="R2493" s="5"/>
      <c r="S2493" s="6"/>
      <c r="T2493" s="5"/>
      <c r="U2493" s="5"/>
      <c r="V2493" s="5" t="str">
        <f>IF(ActividadesCom[[#This Row],[NIVEL 3]]&lt;&gt;0,VLOOKUP(ActividadesCom[[#This Row],[NIVEL 3]],Catálogo!A:B,2,FALSE),"")</f>
        <v/>
      </c>
      <c r="W2493" s="5"/>
      <c r="X2493" s="6"/>
      <c r="Y2493" s="5"/>
      <c r="Z2493" s="5"/>
      <c r="AA2493" s="5" t="str">
        <f>IF(ActividadesCom[[#This Row],[NIVEL 4]]&lt;&gt;0,VLOOKUP(ActividadesCom[[#This Row],[NIVEL 4]],Catálogo!A:B,2,FALSE),"")</f>
        <v/>
      </c>
      <c r="AB2493" s="5"/>
      <c r="AC2493" s="6"/>
      <c r="AD2493" s="5"/>
      <c r="AE2493" s="5"/>
      <c r="AF2493" s="5" t="str">
        <f>IF(ActividadesCom[[#This Row],[NIVEL 5]]&lt;&gt;0,VLOOKUP(ActividadesCom[[#This Row],[NIVEL 5]],Catálogo!A:B,2,FALSE),"")</f>
        <v/>
      </c>
      <c r="AG2493" s="5"/>
      <c r="AH2493" s="2"/>
      <c r="AI2493" s="2"/>
    </row>
    <row r="2494" spans="1:35" ht="30" hidden="1" customHeight="1" x14ac:dyDescent="0.25">
      <c r="A2494" s="7">
        <v>18470457</v>
      </c>
      <c r="B2494" s="97" t="str">
        <f>VLOOKUP(ActividadesCom[[#This Row],[NO. DE CONTROL]],'LISTADO ESTUDIANTES'!A:C,3,FALSE)</f>
        <v>LÓPEZ QUINTAL ANGELLI  JOAQUINA</v>
      </c>
      <c r="C2494" s="97" t="str">
        <f>VLOOKUP(ActividadesCom[[#This Row],[NO. DE CONTROL]],'LISTADO ESTUDIANTES'!A:B,2,FALSE)</f>
        <v>ARQUITECTURA</v>
      </c>
      <c r="D2494" s="18" t="str">
        <f>VLOOKUP(ActividadesCom[[#This Row],[NO. DE CONTROL]],'LISTADO ESTUDIANTES'!A:D,4,FALSE)</f>
        <v>BAJA</v>
      </c>
      <c r="E2494" s="5">
        <f>SUM(ActividadesCom[[#This Row],[CRÉD. 1]],ActividadesCom[[#This Row],[CRÉD. 2]],ActividadesCom[[#This Row],[CRÉD. 3]],ActividadesCom[[#This Row],[CRÉD. 4]],ActividadesCom[[#This Row],[CRÉD. 5]])</f>
        <v>0</v>
      </c>
      <c r="F2494" s="17" t="str">
        <f>IF(ActividadesCom[[#This Row],[ÚLTIMO SEMESTRE CON CRÉDITOS]]&gt;0,ROUND(AVERAGE(ActividadesCom[[#This Row],[VALOR NIVEL 5]],ActividadesCom[[#This Row],[VALOR NIVEL 4]],ActividadesCom[[#This Row],[VALOR NIVEL 3]],ActividadesCom[[#This Row],[VALOR NIVEL 2]],ActividadesCom[[#This Row],[VALOR NIVEL 1]]),0),"")</f>
        <v/>
      </c>
      <c r="G2494" s="5" t="str">
        <f>IF(ActividadesCom[[#This Row],[PROMEDIO]]="","",IF(ActividadesCom[[#This Row],[PROMEDIO]]&gt;=4,"EXCELENTE",IF(ActividadesCom[[#This Row],[PROMEDIO]]&gt;=3,"NOTABLE",IF(ActividadesCom[[#This Row],[PROMEDIO]]&gt;=2,"BUENO",IF(ActividadesCom[[#This Row],[PROMEDIO]]=1,"SUFICIENTE","")))))</f>
        <v/>
      </c>
      <c r="H2494" s="5">
        <f>MAX(ActividadesCom[[#This Row],[PERÍODO 1]],ActividadesCom[[#This Row],[PERÍODO 2]],ActividadesCom[[#This Row],[PERÍODO 3]],ActividadesCom[[#This Row],[PERÍODO 4]],ActividadesCom[[#This Row],[PERÍODO 5]])</f>
        <v>0</v>
      </c>
      <c r="I2494" s="6"/>
      <c r="J2494" s="5"/>
      <c r="K2494" s="5"/>
      <c r="L2494" s="5" t="str">
        <f>IF(ActividadesCom[[#This Row],[NIVEL 1]]&lt;&gt;0,VLOOKUP(ActividadesCom[[#This Row],[NIVEL 1]],Catálogo!A:B,2,FALSE),"")</f>
        <v/>
      </c>
      <c r="M2494" s="5"/>
      <c r="N2494" s="6"/>
      <c r="O2494" s="5"/>
      <c r="P2494" s="5"/>
      <c r="Q2494" s="5" t="str">
        <f>IF(ActividadesCom[[#This Row],[NIVEL 2]]&lt;&gt;0,VLOOKUP(ActividadesCom[[#This Row],[NIVEL 2]],Catálogo!A:B,2,FALSE),"")</f>
        <v/>
      </c>
      <c r="R2494" s="14"/>
      <c r="S2494" s="28"/>
      <c r="T2494" s="14"/>
      <c r="U2494" s="14"/>
      <c r="V2494" s="5" t="str">
        <f>IF(ActividadesCom[[#This Row],[NIVEL 3]]&lt;&gt;0,VLOOKUP(ActividadesCom[[#This Row],[NIVEL 3]],Catálogo!A:B,2,FALSE),"")</f>
        <v/>
      </c>
      <c r="W2494" s="14"/>
      <c r="X2494" s="6"/>
      <c r="Y2494" s="5"/>
      <c r="Z2494" s="5"/>
      <c r="AA2494" s="5" t="str">
        <f>IF(ActividadesCom[[#This Row],[NIVEL 4]]&lt;&gt;0,VLOOKUP(ActividadesCom[[#This Row],[NIVEL 4]],Catálogo!A:B,2,FALSE),"")</f>
        <v/>
      </c>
      <c r="AB2494" s="5"/>
      <c r="AC2494" s="6"/>
      <c r="AD2494" s="5"/>
      <c r="AE2494" s="5"/>
      <c r="AF2494" s="5" t="str">
        <f>IF(ActividadesCom[[#This Row],[NIVEL 5]]&lt;&gt;0,VLOOKUP(ActividadesCom[[#This Row],[NIVEL 5]],Catálogo!A:B,2,FALSE),"")</f>
        <v/>
      </c>
      <c r="AG2494" s="5"/>
      <c r="AH2494" s="2"/>
      <c r="AI2494" s="2"/>
    </row>
    <row r="2495" spans="1:35" ht="30" hidden="1" customHeight="1" x14ac:dyDescent="0.25">
      <c r="A2495" s="7">
        <v>18470458</v>
      </c>
      <c r="B2495" s="97" t="str">
        <f>VLOOKUP(ActividadesCom[[#This Row],[NO. DE CONTROL]],'LISTADO ESTUDIANTES'!A:C,3,FALSE)</f>
        <v>FRANCO CHUC SANDY YANETH</v>
      </c>
      <c r="C2495" s="97" t="str">
        <f>VLOOKUP(ActividadesCom[[#This Row],[NO. DE CONTROL]],'LISTADO ESTUDIANTES'!A:B,2,FALSE)</f>
        <v>INGENIERIA EN GESTION EMPRESARIAL</v>
      </c>
      <c r="D2495" s="18" t="str">
        <f>VLOOKUP(ActividadesCom[[#This Row],[NO. DE CONTROL]],'LISTADO ESTUDIANTES'!A:D,4,FALSE)</f>
        <v>BAJA</v>
      </c>
      <c r="E2495" s="5">
        <f>SUM(ActividadesCom[[#This Row],[CRÉD. 1]],ActividadesCom[[#This Row],[CRÉD. 2]],ActividadesCom[[#This Row],[CRÉD. 3]],ActividadesCom[[#This Row],[CRÉD. 4]],ActividadesCom[[#This Row],[CRÉD. 5]])</f>
        <v>0</v>
      </c>
      <c r="F2495" s="17" t="str">
        <f>IF(ActividadesCom[[#This Row],[ÚLTIMO SEMESTRE CON CRÉDITOS]]&gt;0,ROUND(AVERAGE(ActividadesCom[[#This Row],[VALOR NIVEL 5]],ActividadesCom[[#This Row],[VALOR NIVEL 4]],ActividadesCom[[#This Row],[VALOR NIVEL 3]],ActividadesCom[[#This Row],[VALOR NIVEL 2]],ActividadesCom[[#This Row],[VALOR NIVEL 1]]),0),"")</f>
        <v/>
      </c>
      <c r="G2495" s="5" t="str">
        <f>IF(ActividadesCom[[#This Row],[PROMEDIO]]="","",IF(ActividadesCom[[#This Row],[PROMEDIO]]&gt;=4,"EXCELENTE",IF(ActividadesCom[[#This Row],[PROMEDIO]]&gt;=3,"NOTABLE",IF(ActividadesCom[[#This Row],[PROMEDIO]]&gt;=2,"BUENO",IF(ActividadesCom[[#This Row],[PROMEDIO]]=1,"SUFICIENTE","")))))</f>
        <v/>
      </c>
      <c r="H2495" s="5">
        <f>MAX(ActividadesCom[[#This Row],[PERÍODO 1]],ActividadesCom[[#This Row],[PERÍODO 2]],ActividadesCom[[#This Row],[PERÍODO 3]],ActividadesCom[[#This Row],[PERÍODO 4]],ActividadesCom[[#This Row],[PERÍODO 5]])</f>
        <v>0</v>
      </c>
      <c r="I2495" s="6"/>
      <c r="J2495" s="5"/>
      <c r="K2495" s="5"/>
      <c r="L2495" s="5" t="str">
        <f>IF(ActividadesCom[[#This Row],[NIVEL 1]]&lt;&gt;0,VLOOKUP(ActividadesCom[[#This Row],[NIVEL 1]],Catálogo!A:B,2,FALSE),"")</f>
        <v/>
      </c>
      <c r="M2495" s="5"/>
      <c r="N2495" s="6"/>
      <c r="O2495" s="5"/>
      <c r="P2495" s="5"/>
      <c r="Q2495" s="5" t="str">
        <f>IF(ActividadesCom[[#This Row],[NIVEL 2]]&lt;&gt;0,VLOOKUP(ActividadesCom[[#This Row],[NIVEL 2]],Catálogo!A:B,2,FALSE),"")</f>
        <v/>
      </c>
      <c r="R2495" s="5"/>
      <c r="S2495" s="6"/>
      <c r="T2495" s="5"/>
      <c r="U2495" s="5"/>
      <c r="V2495" s="5" t="str">
        <f>IF(ActividadesCom[[#This Row],[NIVEL 3]]&lt;&gt;0,VLOOKUP(ActividadesCom[[#This Row],[NIVEL 3]],Catálogo!A:B,2,FALSE),"")</f>
        <v/>
      </c>
      <c r="W2495" s="5"/>
      <c r="X2495" s="6"/>
      <c r="Y2495" s="5"/>
      <c r="Z2495" s="5"/>
      <c r="AA2495" s="5" t="str">
        <f>IF(ActividadesCom[[#This Row],[NIVEL 4]]&lt;&gt;0,VLOOKUP(ActividadesCom[[#This Row],[NIVEL 4]],Catálogo!A:B,2,FALSE),"")</f>
        <v/>
      </c>
      <c r="AB2495" s="5"/>
      <c r="AC2495" s="6"/>
      <c r="AD2495" s="5"/>
      <c r="AE2495" s="5"/>
      <c r="AF2495" s="5" t="str">
        <f>IF(ActividadesCom[[#This Row],[NIVEL 5]]&lt;&gt;0,VLOOKUP(ActividadesCom[[#This Row],[NIVEL 5]],Catálogo!A:B,2,FALSE),"")</f>
        <v/>
      </c>
      <c r="AG2495" s="5"/>
      <c r="AH2495" s="2"/>
      <c r="AI2495" s="2"/>
    </row>
    <row r="2496" spans="1:35" ht="30" hidden="1" customHeight="1" x14ac:dyDescent="0.25">
      <c r="A2496" s="7">
        <v>18470459</v>
      </c>
      <c r="B2496" s="97" t="str">
        <f>VLOOKUP(ActividadesCom[[#This Row],[NO. DE CONTROL]],'LISTADO ESTUDIANTES'!A:C,3,FALSE)</f>
        <v>TAMAYO ALCOCER JOSE NEFTALY</v>
      </c>
      <c r="C2496" s="97" t="str">
        <f>VLOOKUP(ActividadesCom[[#This Row],[NO. DE CONTROL]],'LISTADO ESTUDIANTES'!A:B,2,FALSE)</f>
        <v>INGENIERIA MECANICA</v>
      </c>
      <c r="D2496" s="18" t="str">
        <f>VLOOKUP(ActividadesCom[[#This Row],[NO. DE CONTROL]],'LISTADO ESTUDIANTES'!A:D,4,FALSE)</f>
        <v>BAJA</v>
      </c>
      <c r="E2496" s="5">
        <f>SUM(ActividadesCom[[#This Row],[CRÉD. 1]],ActividadesCom[[#This Row],[CRÉD. 2]],ActividadesCom[[#This Row],[CRÉD. 3]],ActividadesCom[[#This Row],[CRÉD. 4]],ActividadesCom[[#This Row],[CRÉD. 5]])</f>
        <v>0</v>
      </c>
      <c r="F2496" s="17" t="str">
        <f>IF(ActividadesCom[[#This Row],[ÚLTIMO SEMESTRE CON CRÉDITOS]]&gt;0,ROUND(AVERAGE(ActividadesCom[[#This Row],[VALOR NIVEL 5]],ActividadesCom[[#This Row],[VALOR NIVEL 4]],ActividadesCom[[#This Row],[VALOR NIVEL 3]],ActividadesCom[[#This Row],[VALOR NIVEL 2]],ActividadesCom[[#This Row],[VALOR NIVEL 1]]),0),"")</f>
        <v/>
      </c>
      <c r="G2496" s="5" t="str">
        <f>IF(ActividadesCom[[#This Row],[PROMEDIO]]="","",IF(ActividadesCom[[#This Row],[PROMEDIO]]&gt;=4,"EXCELENTE",IF(ActividadesCom[[#This Row],[PROMEDIO]]&gt;=3,"NOTABLE",IF(ActividadesCom[[#This Row],[PROMEDIO]]&gt;=2,"BUENO",IF(ActividadesCom[[#This Row],[PROMEDIO]]=1,"SUFICIENTE","")))))</f>
        <v/>
      </c>
      <c r="H2496" s="5">
        <f>MAX(ActividadesCom[[#This Row],[PERÍODO 1]],ActividadesCom[[#This Row],[PERÍODO 2]],ActividadesCom[[#This Row],[PERÍODO 3]],ActividadesCom[[#This Row],[PERÍODO 4]],ActividadesCom[[#This Row],[PERÍODO 5]])</f>
        <v>0</v>
      </c>
      <c r="I2496" s="6"/>
      <c r="J2496" s="5"/>
      <c r="K2496" s="5"/>
      <c r="L2496" s="5" t="str">
        <f>IF(ActividadesCom[[#This Row],[NIVEL 1]]&lt;&gt;0,VLOOKUP(ActividadesCom[[#This Row],[NIVEL 1]],Catálogo!A:B,2,FALSE),"")</f>
        <v/>
      </c>
      <c r="M2496" s="5"/>
      <c r="N2496" s="6"/>
      <c r="O2496" s="5"/>
      <c r="P2496" s="5"/>
      <c r="Q2496" s="5" t="str">
        <f>IF(ActividadesCom[[#This Row],[NIVEL 2]]&lt;&gt;0,VLOOKUP(ActividadesCom[[#This Row],[NIVEL 2]],Catálogo!A:B,2,FALSE),"")</f>
        <v/>
      </c>
      <c r="R2496" s="5"/>
      <c r="S2496" s="6"/>
      <c r="T2496" s="5"/>
      <c r="U2496" s="5"/>
      <c r="V2496" s="5" t="str">
        <f>IF(ActividadesCom[[#This Row],[NIVEL 3]]&lt;&gt;0,VLOOKUP(ActividadesCom[[#This Row],[NIVEL 3]],Catálogo!A:B,2,FALSE),"")</f>
        <v/>
      </c>
      <c r="W2496" s="5"/>
      <c r="X2496" s="6"/>
      <c r="Y2496" s="5"/>
      <c r="Z2496" s="5"/>
      <c r="AA2496" s="5" t="str">
        <f>IF(ActividadesCom[[#This Row],[NIVEL 4]]&lt;&gt;0,VLOOKUP(ActividadesCom[[#This Row],[NIVEL 4]],Catálogo!A:B,2,FALSE),"")</f>
        <v/>
      </c>
      <c r="AB2496" s="5"/>
      <c r="AC2496" s="6"/>
      <c r="AD2496" s="5"/>
      <c r="AE2496" s="5"/>
      <c r="AF2496" s="5" t="str">
        <f>IF(ActividadesCom[[#This Row],[NIVEL 5]]&lt;&gt;0,VLOOKUP(ActividadesCom[[#This Row],[NIVEL 5]],Catálogo!A:B,2,FALSE),"")</f>
        <v/>
      </c>
      <c r="AG2496" s="5"/>
      <c r="AH2496" s="2"/>
      <c r="AI2496" s="2"/>
    </row>
    <row r="2497" spans="1:35" ht="30" hidden="1" customHeight="1" x14ac:dyDescent="0.25">
      <c r="A2497" s="7">
        <v>18470460</v>
      </c>
      <c r="B2497" s="97" t="str">
        <f>VLOOKUP(ActividadesCom[[#This Row],[NO. DE CONTROL]],'LISTADO ESTUDIANTES'!A:C,3,FALSE)</f>
        <v>MOO YAH DARIANA ABIGAIL</v>
      </c>
      <c r="C2497" s="97" t="str">
        <f>VLOOKUP(ActividadesCom[[#This Row],[NO. DE CONTROL]],'LISTADO ESTUDIANTES'!A:B,2,FALSE)</f>
        <v>INGENIERIA AMBIENTAL</v>
      </c>
      <c r="D2497" s="18" t="str">
        <f>VLOOKUP(ActividadesCom[[#This Row],[NO. DE CONTROL]],'LISTADO ESTUDIANTES'!A:D,4,FALSE)</f>
        <v>BAJA</v>
      </c>
      <c r="E2497" s="5">
        <f>SUM(ActividadesCom[[#This Row],[CRÉD. 1]],ActividadesCom[[#This Row],[CRÉD. 2]],ActividadesCom[[#This Row],[CRÉD. 3]],ActividadesCom[[#This Row],[CRÉD. 4]],ActividadesCom[[#This Row],[CRÉD. 5]])</f>
        <v>0</v>
      </c>
      <c r="F2497" s="17" t="str">
        <f>IF(ActividadesCom[[#This Row],[ÚLTIMO SEMESTRE CON CRÉDITOS]]&gt;0,ROUND(AVERAGE(ActividadesCom[[#This Row],[VALOR NIVEL 5]],ActividadesCom[[#This Row],[VALOR NIVEL 4]],ActividadesCom[[#This Row],[VALOR NIVEL 3]],ActividadesCom[[#This Row],[VALOR NIVEL 2]],ActividadesCom[[#This Row],[VALOR NIVEL 1]]),0),"")</f>
        <v/>
      </c>
      <c r="G2497" s="5" t="str">
        <f>IF(ActividadesCom[[#This Row],[PROMEDIO]]="","",IF(ActividadesCom[[#This Row],[PROMEDIO]]&gt;=4,"EXCELENTE",IF(ActividadesCom[[#This Row],[PROMEDIO]]&gt;=3,"NOTABLE",IF(ActividadesCom[[#This Row],[PROMEDIO]]&gt;=2,"BUENO",IF(ActividadesCom[[#This Row],[PROMEDIO]]=1,"SUFICIENTE","")))))</f>
        <v/>
      </c>
      <c r="H2497" s="5">
        <f>MAX(ActividadesCom[[#This Row],[PERÍODO 1]],ActividadesCom[[#This Row],[PERÍODO 2]],ActividadesCom[[#This Row],[PERÍODO 3]],ActividadesCom[[#This Row],[PERÍODO 4]],ActividadesCom[[#This Row],[PERÍODO 5]])</f>
        <v>0</v>
      </c>
      <c r="I2497" s="6"/>
      <c r="J2497" s="5"/>
      <c r="K2497" s="5"/>
      <c r="L2497" s="5" t="str">
        <f>IF(ActividadesCom[[#This Row],[NIVEL 1]]&lt;&gt;0,VLOOKUP(ActividadesCom[[#This Row],[NIVEL 1]],Catálogo!A:B,2,FALSE),"")</f>
        <v/>
      </c>
      <c r="M2497" s="5"/>
      <c r="N2497" s="6"/>
      <c r="O2497" s="5"/>
      <c r="P2497" s="5"/>
      <c r="Q2497" s="5" t="str">
        <f>IF(ActividadesCom[[#This Row],[NIVEL 2]]&lt;&gt;0,VLOOKUP(ActividadesCom[[#This Row],[NIVEL 2]],Catálogo!A:B,2,FALSE),"")</f>
        <v/>
      </c>
      <c r="R2497" s="14"/>
      <c r="S2497" s="28"/>
      <c r="T2497" s="14"/>
      <c r="U2497" s="14"/>
      <c r="V2497" s="5" t="str">
        <f>IF(ActividadesCom[[#This Row],[NIVEL 3]]&lt;&gt;0,VLOOKUP(ActividadesCom[[#This Row],[NIVEL 3]],Catálogo!A:B,2,FALSE),"")</f>
        <v/>
      </c>
      <c r="W2497" s="14"/>
      <c r="X2497" s="6"/>
      <c r="Y2497" s="5"/>
      <c r="Z2497" s="5"/>
      <c r="AA2497" s="5" t="str">
        <f>IF(ActividadesCom[[#This Row],[NIVEL 4]]&lt;&gt;0,VLOOKUP(ActividadesCom[[#This Row],[NIVEL 4]],Catálogo!A:B,2,FALSE),"")</f>
        <v/>
      </c>
      <c r="AB2497" s="5"/>
      <c r="AC2497" s="6"/>
      <c r="AD2497" s="5"/>
      <c r="AE2497" s="5"/>
      <c r="AF2497" s="5" t="str">
        <f>IF(ActividadesCom[[#This Row],[NIVEL 5]]&lt;&gt;0,VLOOKUP(ActividadesCom[[#This Row],[NIVEL 5]],Catálogo!A:B,2,FALSE),"")</f>
        <v/>
      </c>
      <c r="AG2497" s="5"/>
      <c r="AH2497" s="2"/>
      <c r="AI2497" s="2"/>
    </row>
    <row r="2498" spans="1:35" ht="30" hidden="1" customHeight="1" x14ac:dyDescent="0.25">
      <c r="A2498" s="7">
        <v>18470461</v>
      </c>
      <c r="B2498" s="97" t="str">
        <f>VLOOKUP(ActividadesCom[[#This Row],[NO. DE CONTROL]],'LISTADO ESTUDIANTES'!A:C,3,FALSE)</f>
        <v>PECH DZIB MARCOS EDUARDO</v>
      </c>
      <c r="C2498" s="97" t="str">
        <f>VLOOKUP(ActividadesCom[[#This Row],[NO. DE CONTROL]],'LISTADO ESTUDIANTES'!A:B,2,FALSE)</f>
        <v>ARQUITECTURA</v>
      </c>
      <c r="D2498" s="18" t="str">
        <f>VLOOKUP(ActividadesCom[[#This Row],[NO. DE CONTROL]],'LISTADO ESTUDIANTES'!A:D,4,FALSE)</f>
        <v>BAJA</v>
      </c>
      <c r="E2498" s="5">
        <f>SUM(ActividadesCom[[#This Row],[CRÉD. 1]],ActividadesCom[[#This Row],[CRÉD. 2]],ActividadesCom[[#This Row],[CRÉD. 3]],ActividadesCom[[#This Row],[CRÉD. 4]],ActividadesCom[[#This Row],[CRÉD. 5]])</f>
        <v>1</v>
      </c>
      <c r="F2498" s="17">
        <f>IF(ActividadesCom[[#This Row],[ÚLTIMO SEMESTRE CON CRÉDITOS]]&gt;0,ROUND(AVERAGE(ActividadesCom[[#This Row],[VALOR NIVEL 5]],ActividadesCom[[#This Row],[VALOR NIVEL 4]],ActividadesCom[[#This Row],[VALOR NIVEL 3]],ActividadesCom[[#This Row],[VALOR NIVEL 2]],ActividadesCom[[#This Row],[VALOR NIVEL 1]]),0),"")</f>
        <v>3</v>
      </c>
      <c r="G2498" s="5" t="str">
        <f>IF(ActividadesCom[[#This Row],[PROMEDIO]]="","",IF(ActividadesCom[[#This Row],[PROMEDIO]]&gt;=4,"EXCELENTE",IF(ActividadesCom[[#This Row],[PROMEDIO]]&gt;=3,"NOTABLE",IF(ActividadesCom[[#This Row],[PROMEDIO]]&gt;=2,"BUENO",IF(ActividadesCom[[#This Row],[PROMEDIO]]=1,"SUFICIENTE","")))))</f>
        <v>NOTABLE</v>
      </c>
      <c r="H2498" s="5">
        <f>MAX(ActividadesCom[[#This Row],[PERÍODO 1]],ActividadesCom[[#This Row],[PERÍODO 2]],ActividadesCom[[#This Row],[PERÍODO 3]],ActividadesCom[[#This Row],[PERÍODO 4]],ActividadesCom[[#This Row],[PERÍODO 5]])</f>
        <v>20191</v>
      </c>
      <c r="I2498" s="6"/>
      <c r="J2498" s="5"/>
      <c r="K2498" s="5"/>
      <c r="L2498" s="5" t="str">
        <f>IF(ActividadesCom[[#This Row],[NIVEL 1]]&lt;&gt;0,VLOOKUP(ActividadesCom[[#This Row],[NIVEL 1]],Catálogo!A:B,2,FALSE),"")</f>
        <v/>
      </c>
      <c r="M2498" s="5"/>
      <c r="N2498" s="6"/>
      <c r="O2498" s="5"/>
      <c r="P2498" s="5"/>
      <c r="Q2498" s="5" t="str">
        <f>IF(ActividadesCom[[#This Row],[NIVEL 2]]&lt;&gt;0,VLOOKUP(ActividadesCom[[#This Row],[NIVEL 2]],Catálogo!A:B,2,FALSE),"")</f>
        <v/>
      </c>
      <c r="R2498" s="14"/>
      <c r="S2498" s="28"/>
      <c r="T2498" s="14"/>
      <c r="U2498" s="14"/>
      <c r="V2498" s="5" t="str">
        <f>IF(ActividadesCom[[#This Row],[NIVEL 3]]&lt;&gt;0,VLOOKUP(ActividadesCom[[#This Row],[NIVEL 3]],Catálogo!A:B,2,FALSE),"")</f>
        <v/>
      </c>
      <c r="W2498" s="14"/>
      <c r="X2498" s="6"/>
      <c r="Y2498" s="5"/>
      <c r="Z2498" s="5"/>
      <c r="AA2498" s="5" t="str">
        <f>IF(ActividadesCom[[#This Row],[NIVEL 4]]&lt;&gt;0,VLOOKUP(ActividadesCom[[#This Row],[NIVEL 4]],Catálogo!A:B,2,FALSE),"")</f>
        <v/>
      </c>
      <c r="AB2498" s="5"/>
      <c r="AC2498" s="6" t="s">
        <v>978</v>
      </c>
      <c r="AD2498" s="5">
        <v>20191</v>
      </c>
      <c r="AE2498" s="5" t="s">
        <v>4009</v>
      </c>
      <c r="AF2498" s="5">
        <f>IF(ActividadesCom[[#This Row],[NIVEL 5]]&lt;&gt;0,VLOOKUP(ActividadesCom[[#This Row],[NIVEL 5]],Catálogo!A:B,2,FALSE),"")</f>
        <v>3</v>
      </c>
      <c r="AG2498" s="5">
        <v>1</v>
      </c>
      <c r="AH2498" s="2"/>
      <c r="AI2498" s="2"/>
    </row>
    <row r="2499" spans="1:35" ht="30" hidden="1" customHeight="1" x14ac:dyDescent="0.25">
      <c r="A2499" s="7">
        <v>18470462</v>
      </c>
      <c r="B2499" s="97" t="str">
        <f>VLOOKUP(ActividadesCom[[#This Row],[NO. DE CONTROL]],'LISTADO ESTUDIANTES'!A:C,3,FALSE)</f>
        <v>POOT DIAZ ARELI MARIEL</v>
      </c>
      <c r="C2499" s="97" t="str">
        <f>VLOOKUP(ActividadesCom[[#This Row],[NO. DE CONTROL]],'LISTADO ESTUDIANTES'!A:B,2,FALSE)</f>
        <v>INGENIERIA EN ADMINISTRACION</v>
      </c>
      <c r="D2499" s="18" t="str">
        <f>VLOOKUP(ActividadesCom[[#This Row],[NO. DE CONTROL]],'LISTADO ESTUDIANTES'!A:D,4,FALSE)</f>
        <v>BAJA</v>
      </c>
      <c r="E2499" s="5">
        <f>SUM(ActividadesCom[[#This Row],[CRÉD. 1]],ActividadesCom[[#This Row],[CRÉD. 2]],ActividadesCom[[#This Row],[CRÉD. 3]],ActividadesCom[[#This Row],[CRÉD. 4]],ActividadesCom[[#This Row],[CRÉD. 5]])</f>
        <v>0</v>
      </c>
      <c r="F2499" s="17" t="str">
        <f>IF(ActividadesCom[[#This Row],[ÚLTIMO SEMESTRE CON CRÉDITOS]]&gt;0,ROUND(AVERAGE(ActividadesCom[[#This Row],[VALOR NIVEL 5]],ActividadesCom[[#This Row],[VALOR NIVEL 4]],ActividadesCom[[#This Row],[VALOR NIVEL 3]],ActividadesCom[[#This Row],[VALOR NIVEL 2]],ActividadesCom[[#This Row],[VALOR NIVEL 1]]),0),"")</f>
        <v/>
      </c>
      <c r="G2499" s="5" t="str">
        <f>IF(ActividadesCom[[#This Row],[PROMEDIO]]="","",IF(ActividadesCom[[#This Row],[PROMEDIO]]&gt;=4,"EXCELENTE",IF(ActividadesCom[[#This Row],[PROMEDIO]]&gt;=3,"NOTABLE",IF(ActividadesCom[[#This Row],[PROMEDIO]]&gt;=2,"BUENO",IF(ActividadesCom[[#This Row],[PROMEDIO]]=1,"SUFICIENTE","")))))</f>
        <v/>
      </c>
      <c r="H2499" s="5">
        <f>MAX(ActividadesCom[[#This Row],[PERÍODO 1]],ActividadesCom[[#This Row],[PERÍODO 2]],ActividadesCom[[#This Row],[PERÍODO 3]],ActividadesCom[[#This Row],[PERÍODO 4]],ActividadesCom[[#This Row],[PERÍODO 5]])</f>
        <v>0</v>
      </c>
      <c r="I2499" s="6"/>
      <c r="J2499" s="5"/>
      <c r="K2499" s="5"/>
      <c r="L2499" s="5" t="str">
        <f>IF(ActividadesCom[[#This Row],[NIVEL 1]]&lt;&gt;0,VLOOKUP(ActividadesCom[[#This Row],[NIVEL 1]],Catálogo!A:B,2,FALSE),"")</f>
        <v/>
      </c>
      <c r="M2499" s="5"/>
      <c r="N2499" s="6"/>
      <c r="O2499" s="5"/>
      <c r="P2499" s="5"/>
      <c r="Q2499" s="5" t="str">
        <f>IF(ActividadesCom[[#This Row],[NIVEL 2]]&lt;&gt;0,VLOOKUP(ActividadesCom[[#This Row],[NIVEL 2]],Catálogo!A:B,2,FALSE),"")</f>
        <v/>
      </c>
      <c r="R2499" s="11"/>
      <c r="S2499" s="12"/>
      <c r="T2499" s="11"/>
      <c r="U2499" s="11"/>
      <c r="V2499" s="5" t="str">
        <f>IF(ActividadesCom[[#This Row],[NIVEL 3]]&lt;&gt;0,VLOOKUP(ActividadesCom[[#This Row],[NIVEL 3]],Catálogo!A:B,2,FALSE),"")</f>
        <v/>
      </c>
      <c r="W2499" s="11"/>
      <c r="X2499" s="6"/>
      <c r="Y2499" s="5"/>
      <c r="Z2499" s="5"/>
      <c r="AA2499" s="5" t="str">
        <f>IF(ActividadesCom[[#This Row],[NIVEL 4]]&lt;&gt;0,VLOOKUP(ActividadesCom[[#This Row],[NIVEL 4]],Catálogo!A:B,2,FALSE),"")</f>
        <v/>
      </c>
      <c r="AB2499" s="5"/>
      <c r="AC2499" s="6"/>
      <c r="AD2499" s="5"/>
      <c r="AE2499" s="5"/>
      <c r="AF2499" s="5" t="str">
        <f>IF(ActividadesCom[[#This Row],[NIVEL 5]]&lt;&gt;0,VLOOKUP(ActividadesCom[[#This Row],[NIVEL 5]],Catálogo!A:B,2,FALSE),"")</f>
        <v/>
      </c>
      <c r="AG2499" s="5"/>
      <c r="AH2499" s="2"/>
      <c r="AI2499" s="2"/>
    </row>
    <row r="2500" spans="1:35" ht="30" customHeight="1" x14ac:dyDescent="0.25">
      <c r="A2500" s="7">
        <v>18470463</v>
      </c>
      <c r="B2500" s="97" t="str">
        <f>VLOOKUP(ActividadesCom[[#This Row],[NO. DE CONTROL]],'LISTADO ESTUDIANTES'!A:C,3,FALSE)</f>
        <v>POOT DIAZ ARELI MARIEL</v>
      </c>
      <c r="C2500" s="97" t="str">
        <f>VLOOKUP(ActividadesCom[[#This Row],[NO. DE CONTROL]],'LISTADO ESTUDIANTES'!A:B,2,FALSE)</f>
        <v>INGENIERIA EN ADMINISTRACION</v>
      </c>
      <c r="D2500" s="18" t="str">
        <f>VLOOKUP(ActividadesCom[[#This Row],[NO. DE CONTROL]],'LISTADO ESTUDIANTES'!A:D,4,FALSE)</f>
        <v>ACTIVO(A)</v>
      </c>
      <c r="E2500" s="5">
        <f>SUM(ActividadesCom[[#This Row],[CRÉD. 1]],ActividadesCom[[#This Row],[CRÉD. 2]],ActividadesCom[[#This Row],[CRÉD. 3]],ActividadesCom[[#This Row],[CRÉD. 4]],ActividadesCom[[#This Row],[CRÉD. 5]])</f>
        <v>4</v>
      </c>
      <c r="F2500" s="17">
        <f>IF(ActividadesCom[[#This Row],[ÚLTIMO SEMESTRE CON CRÉDITOS]]&gt;0,ROUND(AVERAGE(ActividadesCom[[#This Row],[VALOR NIVEL 5]],ActividadesCom[[#This Row],[VALOR NIVEL 4]],ActividadesCom[[#This Row],[VALOR NIVEL 3]],ActividadesCom[[#This Row],[VALOR NIVEL 2]],ActividadesCom[[#This Row],[VALOR NIVEL 1]]),0),"")</f>
        <v>3</v>
      </c>
      <c r="G2500" s="5" t="str">
        <f>IF(ActividadesCom[[#This Row],[PROMEDIO]]="","",IF(ActividadesCom[[#This Row],[PROMEDIO]]&gt;=4,"EXCELENTE",IF(ActividadesCom[[#This Row],[PROMEDIO]]&gt;=3,"NOTABLE",IF(ActividadesCom[[#This Row],[PROMEDIO]]&gt;=2,"BUENO",IF(ActividadesCom[[#This Row],[PROMEDIO]]=1,"SUFICIENTE","")))))</f>
        <v>NOTABLE</v>
      </c>
      <c r="H2500" s="5">
        <f>MAX(ActividadesCom[[#This Row],[PERÍODO 1]],ActividadesCom[[#This Row],[PERÍODO 2]],ActividadesCom[[#This Row],[PERÍODO 3]],ActividadesCom[[#This Row],[PERÍODO 4]],ActividadesCom[[#This Row],[PERÍODO 5]])</f>
        <v>20221</v>
      </c>
      <c r="I2500" s="6" t="s">
        <v>3519</v>
      </c>
      <c r="J2500" s="5">
        <v>20221</v>
      </c>
      <c r="K2500" s="5" t="s">
        <v>4011</v>
      </c>
      <c r="L2500" s="5">
        <f>IF(ActividadesCom[[#This Row],[NIVEL 1]]&lt;&gt;0,VLOOKUP(ActividadesCom[[#This Row],[NIVEL 1]],Catálogo!A:B,2,FALSE),"")</f>
        <v>1</v>
      </c>
      <c r="M2500" s="5">
        <v>1</v>
      </c>
      <c r="N2500" s="6" t="s">
        <v>5481</v>
      </c>
      <c r="O2500" s="5">
        <v>20221</v>
      </c>
      <c r="P2500" s="5" t="s">
        <v>4008</v>
      </c>
      <c r="Q2500" s="5">
        <f>IF(ActividadesCom[[#This Row],[NIVEL 2]]&lt;&gt;0,VLOOKUP(ActividadesCom[[#This Row],[NIVEL 2]],Catálogo!A:B,2,FALSE),"")</f>
        <v>4</v>
      </c>
      <c r="R2500" s="11">
        <v>1</v>
      </c>
      <c r="S2500" s="12"/>
      <c r="T2500" s="11"/>
      <c r="U2500" s="11"/>
      <c r="V2500" s="5" t="str">
        <f>IF(ActividadesCom[[#This Row],[NIVEL 3]]&lt;&gt;0,VLOOKUP(ActividadesCom[[#This Row],[NIVEL 3]],Catálogo!A:B,2,FALSE),"")</f>
        <v/>
      </c>
      <c r="W2500" s="11"/>
      <c r="X2500" s="6" t="s">
        <v>4894</v>
      </c>
      <c r="Y2500" s="5">
        <v>20221</v>
      </c>
      <c r="Z2500" s="5" t="s">
        <v>4008</v>
      </c>
      <c r="AA2500" s="5">
        <f>IF(ActividadesCom[[#This Row],[NIVEL 4]]&lt;&gt;0,VLOOKUP(ActividadesCom[[#This Row],[NIVEL 4]],Catálogo!A:B,2,FALSE),"")</f>
        <v>4</v>
      </c>
      <c r="AB2500" s="5">
        <v>1</v>
      </c>
      <c r="AC2500" s="6" t="s">
        <v>11</v>
      </c>
      <c r="AD2500" s="5">
        <v>20193</v>
      </c>
      <c r="AE2500" s="5" t="s">
        <v>4009</v>
      </c>
      <c r="AF2500" s="5">
        <f>IF(ActividadesCom[[#This Row],[NIVEL 5]]&lt;&gt;0,VLOOKUP(ActividadesCom[[#This Row],[NIVEL 5]],Catálogo!A:B,2,FALSE),"")</f>
        <v>3</v>
      </c>
      <c r="AG2500" s="5">
        <v>1</v>
      </c>
      <c r="AH2500" s="2"/>
      <c r="AI2500" s="2"/>
    </row>
    <row r="2501" spans="1:35" ht="30" hidden="1" customHeight="1" x14ac:dyDescent="0.25">
      <c r="A2501" s="7">
        <v>18470464</v>
      </c>
      <c r="B2501" s="97" t="str">
        <f>VLOOKUP(ActividadesCom[[#This Row],[NO. DE CONTROL]],'LISTADO ESTUDIANTES'!A:C,3,FALSE)</f>
        <v>SOLIS RECINOS ALEXIS YOBANY</v>
      </c>
      <c r="C2501" s="97" t="str">
        <f>VLOOKUP(ActividadesCom[[#This Row],[NO. DE CONTROL]],'LISTADO ESTUDIANTES'!A:B,2,FALSE)</f>
        <v>INGENIERIA MECANICA</v>
      </c>
      <c r="D2501" s="18" t="str">
        <f>VLOOKUP(ActividadesCom[[#This Row],[NO. DE CONTROL]],'LISTADO ESTUDIANTES'!A:D,4,FALSE)</f>
        <v>BAJA</v>
      </c>
      <c r="E2501" s="5">
        <f>SUM(ActividadesCom[[#This Row],[CRÉD. 1]],ActividadesCom[[#This Row],[CRÉD. 2]],ActividadesCom[[#This Row],[CRÉD. 3]],ActividadesCom[[#This Row],[CRÉD. 4]],ActividadesCom[[#This Row],[CRÉD. 5]])</f>
        <v>0</v>
      </c>
      <c r="F2501" s="17" t="str">
        <f>IF(ActividadesCom[[#This Row],[ÚLTIMO SEMESTRE CON CRÉDITOS]]&gt;0,ROUND(AVERAGE(ActividadesCom[[#This Row],[VALOR NIVEL 5]],ActividadesCom[[#This Row],[VALOR NIVEL 4]],ActividadesCom[[#This Row],[VALOR NIVEL 3]],ActividadesCom[[#This Row],[VALOR NIVEL 2]],ActividadesCom[[#This Row],[VALOR NIVEL 1]]),0),"")</f>
        <v/>
      </c>
      <c r="G2501" s="5" t="str">
        <f>IF(ActividadesCom[[#This Row],[PROMEDIO]]="","",IF(ActividadesCom[[#This Row],[PROMEDIO]]&gt;=4,"EXCELENTE",IF(ActividadesCom[[#This Row],[PROMEDIO]]&gt;=3,"NOTABLE",IF(ActividadesCom[[#This Row],[PROMEDIO]]&gt;=2,"BUENO",IF(ActividadesCom[[#This Row],[PROMEDIO]]=1,"SUFICIENTE","")))))</f>
        <v/>
      </c>
      <c r="H2501" s="5">
        <f>MAX(ActividadesCom[[#This Row],[PERÍODO 1]],ActividadesCom[[#This Row],[PERÍODO 2]],ActividadesCom[[#This Row],[PERÍODO 3]],ActividadesCom[[#This Row],[PERÍODO 4]],ActividadesCom[[#This Row],[PERÍODO 5]])</f>
        <v>0</v>
      </c>
      <c r="I2501" s="6"/>
      <c r="J2501" s="5"/>
      <c r="K2501" s="5"/>
      <c r="L2501" s="5" t="str">
        <f>IF(ActividadesCom[[#This Row],[NIVEL 1]]&lt;&gt;0,VLOOKUP(ActividadesCom[[#This Row],[NIVEL 1]],Catálogo!A:B,2,FALSE),"")</f>
        <v/>
      </c>
      <c r="M2501" s="5"/>
      <c r="N2501" s="6"/>
      <c r="O2501" s="5"/>
      <c r="P2501" s="5"/>
      <c r="Q2501" s="5" t="str">
        <f>IF(ActividadesCom[[#This Row],[NIVEL 2]]&lt;&gt;0,VLOOKUP(ActividadesCom[[#This Row],[NIVEL 2]],Catálogo!A:B,2,FALSE),"")</f>
        <v/>
      </c>
      <c r="R2501" s="5"/>
      <c r="S2501" s="6"/>
      <c r="T2501" s="5"/>
      <c r="U2501" s="5"/>
      <c r="V2501" s="5" t="str">
        <f>IF(ActividadesCom[[#This Row],[NIVEL 3]]&lt;&gt;0,VLOOKUP(ActividadesCom[[#This Row],[NIVEL 3]],Catálogo!A:B,2,FALSE),"")</f>
        <v/>
      </c>
      <c r="W2501" s="5"/>
      <c r="X2501" s="6"/>
      <c r="Y2501" s="5"/>
      <c r="Z2501" s="5"/>
      <c r="AA2501" s="5" t="str">
        <f>IF(ActividadesCom[[#This Row],[NIVEL 4]]&lt;&gt;0,VLOOKUP(ActividadesCom[[#This Row],[NIVEL 4]],Catálogo!A:B,2,FALSE),"")</f>
        <v/>
      </c>
      <c r="AB2501" s="5"/>
      <c r="AC2501" s="6"/>
      <c r="AD2501" s="5"/>
      <c r="AE2501" s="5"/>
      <c r="AF2501" s="5" t="str">
        <f>IF(ActividadesCom[[#This Row],[NIVEL 5]]&lt;&gt;0,VLOOKUP(ActividadesCom[[#This Row],[NIVEL 5]],Catálogo!A:B,2,FALSE),"")</f>
        <v/>
      </c>
      <c r="AG2501" s="5"/>
      <c r="AH2501" s="2"/>
      <c r="AI2501" s="2"/>
    </row>
    <row r="2502" spans="1:35" ht="30" hidden="1" customHeight="1" x14ac:dyDescent="0.25">
      <c r="A2502" s="7">
        <v>18470465</v>
      </c>
      <c r="B2502" s="97" t="str">
        <f>VLOOKUP(ActividadesCom[[#This Row],[NO. DE CONTROL]],'LISTADO ESTUDIANTES'!A:C,3,FALSE)</f>
        <v>GONGORA MOHA ESTEFANIA CONCEPCION</v>
      </c>
      <c r="C2502" s="97" t="str">
        <f>VLOOKUP(ActividadesCom[[#This Row],[NO. DE CONTROL]],'LISTADO ESTUDIANTES'!A:B,2,FALSE)</f>
        <v>INGENIERIA AMBIENTAL</v>
      </c>
      <c r="D2502" s="18" t="str">
        <f>VLOOKUP(ActividadesCom[[#This Row],[NO. DE CONTROL]],'LISTADO ESTUDIANTES'!A:D,4,FALSE)</f>
        <v>BAJA</v>
      </c>
      <c r="E2502" s="5">
        <f>SUM(ActividadesCom[[#This Row],[CRÉD. 1]],ActividadesCom[[#This Row],[CRÉD. 2]],ActividadesCom[[#This Row],[CRÉD. 3]],ActividadesCom[[#This Row],[CRÉD. 4]],ActividadesCom[[#This Row],[CRÉD. 5]])</f>
        <v>0</v>
      </c>
      <c r="F2502" s="17" t="str">
        <f>IF(ActividadesCom[[#This Row],[ÚLTIMO SEMESTRE CON CRÉDITOS]]&gt;0,ROUND(AVERAGE(ActividadesCom[[#This Row],[VALOR NIVEL 5]],ActividadesCom[[#This Row],[VALOR NIVEL 4]],ActividadesCom[[#This Row],[VALOR NIVEL 3]],ActividadesCom[[#This Row],[VALOR NIVEL 2]],ActividadesCom[[#This Row],[VALOR NIVEL 1]]),0),"")</f>
        <v/>
      </c>
      <c r="G2502" s="5" t="str">
        <f>IF(ActividadesCom[[#This Row],[PROMEDIO]]="","",IF(ActividadesCom[[#This Row],[PROMEDIO]]&gt;=4,"EXCELENTE",IF(ActividadesCom[[#This Row],[PROMEDIO]]&gt;=3,"NOTABLE",IF(ActividadesCom[[#This Row],[PROMEDIO]]&gt;=2,"BUENO",IF(ActividadesCom[[#This Row],[PROMEDIO]]=1,"SUFICIENTE","")))))</f>
        <v/>
      </c>
      <c r="H2502" s="5">
        <f>MAX(ActividadesCom[[#This Row],[PERÍODO 1]],ActividadesCom[[#This Row],[PERÍODO 2]],ActividadesCom[[#This Row],[PERÍODO 3]],ActividadesCom[[#This Row],[PERÍODO 4]],ActividadesCom[[#This Row],[PERÍODO 5]])</f>
        <v>0</v>
      </c>
      <c r="I2502" s="6"/>
      <c r="J2502" s="5"/>
      <c r="K2502" s="5"/>
      <c r="L2502" s="5" t="str">
        <f>IF(ActividadesCom[[#This Row],[NIVEL 1]]&lt;&gt;0,VLOOKUP(ActividadesCom[[#This Row],[NIVEL 1]],Catálogo!A:B,2,FALSE),"")</f>
        <v/>
      </c>
      <c r="M2502" s="5"/>
      <c r="N2502" s="6"/>
      <c r="O2502" s="5"/>
      <c r="P2502" s="5"/>
      <c r="Q2502" s="5" t="str">
        <f>IF(ActividadesCom[[#This Row],[NIVEL 2]]&lt;&gt;0,VLOOKUP(ActividadesCom[[#This Row],[NIVEL 2]],Catálogo!A:B,2,FALSE),"")</f>
        <v/>
      </c>
      <c r="R2502" s="14"/>
      <c r="S2502" s="28"/>
      <c r="T2502" s="14"/>
      <c r="U2502" s="14"/>
      <c r="V2502" s="5" t="str">
        <f>IF(ActividadesCom[[#This Row],[NIVEL 3]]&lt;&gt;0,VLOOKUP(ActividadesCom[[#This Row],[NIVEL 3]],Catálogo!A:B,2,FALSE),"")</f>
        <v/>
      </c>
      <c r="W2502" s="14"/>
      <c r="X2502" s="6"/>
      <c r="Y2502" s="5"/>
      <c r="Z2502" s="5"/>
      <c r="AA2502" s="5" t="str">
        <f>IF(ActividadesCom[[#This Row],[NIVEL 4]]&lt;&gt;0,VLOOKUP(ActividadesCom[[#This Row],[NIVEL 4]],Catálogo!A:B,2,FALSE),"")</f>
        <v/>
      </c>
      <c r="AB2502" s="5"/>
      <c r="AC2502" s="6"/>
      <c r="AD2502" s="5"/>
      <c r="AE2502" s="5"/>
      <c r="AF2502" s="5" t="str">
        <f>IF(ActividadesCom[[#This Row],[NIVEL 5]]&lt;&gt;0,VLOOKUP(ActividadesCom[[#This Row],[NIVEL 5]],Catálogo!A:B,2,FALSE),"")</f>
        <v/>
      </c>
      <c r="AG2502" s="5"/>
      <c r="AH2502" s="2"/>
      <c r="AI2502" s="2"/>
    </row>
    <row r="2503" spans="1:35" ht="30" hidden="1" customHeight="1" x14ac:dyDescent="0.25">
      <c r="A2503" s="7">
        <v>18470466</v>
      </c>
      <c r="B2503" s="97" t="str">
        <f>VLOOKUP(ActividadesCom[[#This Row],[NO. DE CONTROL]],'LISTADO ESTUDIANTES'!A:C,3,FALSE)</f>
        <v>DOMINGUEZ LIRA NATALIA ISABEL</v>
      </c>
      <c r="C2503" s="97" t="str">
        <f>VLOOKUP(ActividadesCom[[#This Row],[NO. DE CONTROL]],'LISTADO ESTUDIANTES'!A:B,2,FALSE)</f>
        <v>ARQUITECTURA</v>
      </c>
      <c r="D2503" s="18" t="str">
        <f>VLOOKUP(ActividadesCom[[#This Row],[NO. DE CONTROL]],'LISTADO ESTUDIANTES'!A:D,4,FALSE)</f>
        <v>BAJA</v>
      </c>
      <c r="E2503" s="5">
        <f>SUM(ActividadesCom[[#This Row],[CRÉD. 1]],ActividadesCom[[#This Row],[CRÉD. 2]],ActividadesCom[[#This Row],[CRÉD. 3]],ActividadesCom[[#This Row],[CRÉD. 4]],ActividadesCom[[#This Row],[CRÉD. 5]])</f>
        <v>1</v>
      </c>
      <c r="F2503" s="17">
        <f>IF(ActividadesCom[[#This Row],[ÚLTIMO SEMESTRE CON CRÉDITOS]]&gt;0,ROUND(AVERAGE(ActividadesCom[[#This Row],[VALOR NIVEL 5]],ActividadesCom[[#This Row],[VALOR NIVEL 4]],ActividadesCom[[#This Row],[VALOR NIVEL 3]],ActividadesCom[[#This Row],[VALOR NIVEL 2]],ActividadesCom[[#This Row],[VALOR NIVEL 1]]),0),"")</f>
        <v>2</v>
      </c>
      <c r="G2503" s="5" t="str">
        <f>IF(ActividadesCom[[#This Row],[PROMEDIO]]="","",IF(ActividadesCom[[#This Row],[PROMEDIO]]&gt;=4,"EXCELENTE",IF(ActividadesCom[[#This Row],[PROMEDIO]]&gt;=3,"NOTABLE",IF(ActividadesCom[[#This Row],[PROMEDIO]]&gt;=2,"BUENO",IF(ActividadesCom[[#This Row],[PROMEDIO]]=1,"SUFICIENTE","")))))</f>
        <v>BUENO</v>
      </c>
      <c r="H2503" s="5">
        <f>MAX(ActividadesCom[[#This Row],[PERÍODO 1]],ActividadesCom[[#This Row],[PERÍODO 2]],ActividadesCom[[#This Row],[PERÍODO 3]],ActividadesCom[[#This Row],[PERÍODO 4]],ActividadesCom[[#This Row],[PERÍODO 5]])</f>
        <v>20183</v>
      </c>
      <c r="I2503" s="6" t="s">
        <v>3997</v>
      </c>
      <c r="J2503" s="5">
        <v>20183</v>
      </c>
      <c r="K2503" s="5" t="s">
        <v>4010</v>
      </c>
      <c r="L2503" s="5">
        <f>IF(ActividadesCom[[#This Row],[NIVEL 1]]&lt;&gt;0,VLOOKUP(ActividadesCom[[#This Row],[NIVEL 1]],Catálogo!A:B,2,FALSE),"")</f>
        <v>2</v>
      </c>
      <c r="M2503" s="5">
        <v>1</v>
      </c>
      <c r="N2503" s="6"/>
      <c r="O2503" s="5"/>
      <c r="P2503" s="5"/>
      <c r="Q2503" s="5" t="str">
        <f>IF(ActividadesCom[[#This Row],[NIVEL 2]]&lt;&gt;0,VLOOKUP(ActividadesCom[[#This Row],[NIVEL 2]],Catálogo!A:B,2,FALSE),"")</f>
        <v/>
      </c>
      <c r="R2503" s="14"/>
      <c r="S2503" s="28"/>
      <c r="T2503" s="14"/>
      <c r="U2503" s="14"/>
      <c r="V2503" s="5" t="str">
        <f>IF(ActividadesCom[[#This Row],[NIVEL 3]]&lt;&gt;0,VLOOKUP(ActividadesCom[[#This Row],[NIVEL 3]],Catálogo!A:B,2,FALSE),"")</f>
        <v/>
      </c>
      <c r="W2503" s="14"/>
      <c r="X2503" s="6"/>
      <c r="Y2503" s="5"/>
      <c r="Z2503" s="5"/>
      <c r="AA2503" s="5" t="str">
        <f>IF(ActividadesCom[[#This Row],[NIVEL 4]]&lt;&gt;0,VLOOKUP(ActividadesCom[[#This Row],[NIVEL 4]],Catálogo!A:B,2,FALSE),"")</f>
        <v/>
      </c>
      <c r="AB2503" s="5"/>
      <c r="AC2503" s="6"/>
      <c r="AD2503" s="5"/>
      <c r="AE2503" s="5"/>
      <c r="AF2503" s="5" t="str">
        <f>IF(ActividadesCom[[#This Row],[NIVEL 5]]&lt;&gt;0,VLOOKUP(ActividadesCom[[#This Row],[NIVEL 5]],Catálogo!A:B,2,FALSE),"")</f>
        <v/>
      </c>
      <c r="AG2503" s="5"/>
      <c r="AH2503" s="2"/>
      <c r="AI2503" s="2"/>
    </row>
    <row r="2504" spans="1:35" ht="30" customHeight="1" x14ac:dyDescent="0.25">
      <c r="A2504" s="7">
        <v>19470001</v>
      </c>
      <c r="B2504" s="97" t="str">
        <f>VLOOKUP(ActividadesCom[[#This Row],[NO. DE CONTROL]],'LISTADO ESTUDIANTES'!A:C,3,FALSE)</f>
        <v>DIAZ ROCHA KAREN ESTEFANIA</v>
      </c>
      <c r="C2504" s="97" t="str">
        <f>VLOOKUP(ActividadesCom[[#This Row],[NO. DE CONTROL]],'LISTADO ESTUDIANTES'!A:B,2,FALSE)</f>
        <v>ARQUITECTURA</v>
      </c>
      <c r="D2504" s="18" t="str">
        <f>VLOOKUP(ActividadesCom[[#This Row],[NO. DE CONTROL]],'LISTADO ESTUDIANTES'!A:D,4,FALSE)</f>
        <v>ACTIVO(A)</v>
      </c>
      <c r="E2504" s="5">
        <f>SUM(ActividadesCom[[#This Row],[CRÉD. 1]],ActividadesCom[[#This Row],[CRÉD. 2]],ActividadesCom[[#This Row],[CRÉD. 3]],ActividadesCom[[#This Row],[CRÉD. 4]],ActividadesCom[[#This Row],[CRÉD. 5]])</f>
        <v>5</v>
      </c>
      <c r="F2504" s="17">
        <f>IF(ActividadesCom[[#This Row],[ÚLTIMO SEMESTRE CON CRÉDITOS]]&gt;0,ROUND(AVERAGE(ActividadesCom[[#This Row],[VALOR NIVEL 5]],ActividadesCom[[#This Row],[VALOR NIVEL 4]],ActividadesCom[[#This Row],[VALOR NIVEL 3]],ActividadesCom[[#This Row],[VALOR NIVEL 2]],ActividadesCom[[#This Row],[VALOR NIVEL 1]]),0),"")</f>
        <v>3</v>
      </c>
      <c r="G2504" s="5" t="str">
        <f>IF(ActividadesCom[[#This Row],[PROMEDIO]]="","",IF(ActividadesCom[[#This Row],[PROMEDIO]]&gt;=4,"EXCELENTE",IF(ActividadesCom[[#This Row],[PROMEDIO]]&gt;=3,"NOTABLE",IF(ActividadesCom[[#This Row],[PROMEDIO]]&gt;=2,"BUENO",IF(ActividadesCom[[#This Row],[PROMEDIO]]=1,"SUFICIENTE","")))))</f>
        <v>NOTABLE</v>
      </c>
      <c r="H2504" s="5">
        <f>MAX(ActividadesCom[[#This Row],[PERÍODO 1]],ActividadesCom[[#This Row],[PERÍODO 2]],ActividadesCom[[#This Row],[PERÍODO 3]],ActividadesCom[[#This Row],[PERÍODO 4]],ActividadesCom[[#This Row],[PERÍODO 5]])</f>
        <v>20213</v>
      </c>
      <c r="I2504" s="6" t="s">
        <v>4695</v>
      </c>
      <c r="J2504" s="5">
        <v>20213</v>
      </c>
      <c r="K2504" s="5" t="s">
        <v>4008</v>
      </c>
      <c r="L2504" s="5">
        <f>IF(ActividadesCom[[#This Row],[NIVEL 1]]&lt;&gt;0,VLOOKUP(ActividadesCom[[#This Row],[NIVEL 1]],Catálogo!A:B,2,FALSE),"")</f>
        <v>4</v>
      </c>
      <c r="M2504" s="5">
        <v>1</v>
      </c>
      <c r="N2504" s="6" t="s">
        <v>4478</v>
      </c>
      <c r="O2504" s="5">
        <v>20211</v>
      </c>
      <c r="P2504" s="5" t="s">
        <v>4009</v>
      </c>
      <c r="Q2504" s="5">
        <f>IF(ActividadesCom[[#This Row],[NIVEL 2]]&lt;&gt;0,VLOOKUP(ActividadesCom[[#This Row],[NIVEL 2]],Catálogo!A:B,2,FALSE),"")</f>
        <v>3</v>
      </c>
      <c r="R2504" s="5">
        <v>1</v>
      </c>
      <c r="S2504" s="6" t="s">
        <v>2953</v>
      </c>
      <c r="T2504" s="5">
        <v>20201</v>
      </c>
      <c r="U2504" s="5" t="s">
        <v>4009</v>
      </c>
      <c r="V2504" s="5">
        <f>IF(ActividadesCom[[#This Row],[NIVEL 3]]&lt;&gt;0,VLOOKUP(ActividadesCom[[#This Row],[NIVEL 3]],Catálogo!A:B,2,FALSE),"")</f>
        <v>3</v>
      </c>
      <c r="W2504" s="5">
        <v>1</v>
      </c>
      <c r="X2504" s="6" t="s">
        <v>615</v>
      </c>
      <c r="Y2504" s="5">
        <v>20193</v>
      </c>
      <c r="Z2504" s="5" t="s">
        <v>4010</v>
      </c>
      <c r="AA2504" s="5">
        <f>IF(ActividadesCom[[#This Row],[NIVEL 4]]&lt;&gt;0,VLOOKUP(ActividadesCom[[#This Row],[NIVEL 4]],Catálogo!A:B,2,FALSE),"")</f>
        <v>2</v>
      </c>
      <c r="AB2504" s="5">
        <v>1</v>
      </c>
      <c r="AC2504" s="6" t="s">
        <v>42</v>
      </c>
      <c r="AD2504" s="5">
        <v>20193</v>
      </c>
      <c r="AE2504" s="5" t="s">
        <v>4009</v>
      </c>
      <c r="AF2504" s="5">
        <f>IF(ActividadesCom[[#This Row],[NIVEL 5]]&lt;&gt;0,VLOOKUP(ActividadesCom[[#This Row],[NIVEL 5]],Catálogo!A:B,2,FALSE),"")</f>
        <v>3</v>
      </c>
      <c r="AG2504" s="5">
        <v>1</v>
      </c>
      <c r="AH2504" s="2"/>
      <c r="AI2504" s="2"/>
    </row>
    <row r="2505" spans="1:35" ht="30" hidden="1" customHeight="1" x14ac:dyDescent="0.25">
      <c r="A2505" s="7">
        <v>19470002</v>
      </c>
      <c r="B2505" s="97" t="str">
        <f>VLOOKUP(ActividadesCom[[#This Row],[NO. DE CONTROL]],'LISTADO ESTUDIANTES'!A:C,3,FALSE)</f>
        <v>PUC SANCHEZ IVAN ABISAI</v>
      </c>
      <c r="C2505" s="97" t="str">
        <f>VLOOKUP(ActividadesCom[[#This Row],[NO. DE CONTROL]],'LISTADO ESTUDIANTES'!A:B,2,FALSE)</f>
        <v>ARQUITECTURA</v>
      </c>
      <c r="D2505" s="18" t="str">
        <f>VLOOKUP(ActividadesCom[[#This Row],[NO. DE CONTROL]],'LISTADO ESTUDIANTES'!A:D,4,FALSE)</f>
        <v>BAJA</v>
      </c>
      <c r="E2505" s="5">
        <f>SUM(ActividadesCom[[#This Row],[CRÉD. 1]],ActividadesCom[[#This Row],[CRÉD. 2]],ActividadesCom[[#This Row],[CRÉD. 3]],ActividadesCom[[#This Row],[CRÉD. 4]],ActividadesCom[[#This Row],[CRÉD. 5]])</f>
        <v>1</v>
      </c>
      <c r="F2505" s="17">
        <f>IF(ActividadesCom[[#This Row],[ÚLTIMO SEMESTRE CON CRÉDITOS]]&gt;0,ROUND(AVERAGE(ActividadesCom[[#This Row],[VALOR NIVEL 5]],ActividadesCom[[#This Row],[VALOR NIVEL 4]],ActividadesCom[[#This Row],[VALOR NIVEL 3]],ActividadesCom[[#This Row],[VALOR NIVEL 2]],ActividadesCom[[#This Row],[VALOR NIVEL 1]]),0),"")</f>
        <v>4</v>
      </c>
      <c r="G2505" s="5" t="str">
        <f>IF(ActividadesCom[[#This Row],[PROMEDIO]]="","",IF(ActividadesCom[[#This Row],[PROMEDIO]]&gt;=4,"EXCELENTE",IF(ActividadesCom[[#This Row],[PROMEDIO]]&gt;=3,"NOTABLE",IF(ActividadesCom[[#This Row],[PROMEDIO]]&gt;=2,"BUENO",IF(ActividadesCom[[#This Row],[PROMEDIO]]=1,"SUFICIENTE","")))))</f>
        <v>EXCELENTE</v>
      </c>
      <c r="H2505" s="5">
        <f>MAX(ActividadesCom[[#This Row],[PERÍODO 1]],ActividadesCom[[#This Row],[PERÍODO 2]],ActividadesCom[[#This Row],[PERÍODO 3]],ActividadesCom[[#This Row],[PERÍODO 4]],ActividadesCom[[#This Row],[PERÍODO 5]])</f>
        <v>20213</v>
      </c>
      <c r="I2505" s="6"/>
      <c r="J2505" s="5"/>
      <c r="K2505" s="5"/>
      <c r="L2505" s="5" t="str">
        <f>IF(ActividadesCom[[#This Row],[NIVEL 1]]&lt;&gt;0,VLOOKUP(ActividadesCom[[#This Row],[NIVEL 1]],Catálogo!A:B,2,FALSE),"")</f>
        <v/>
      </c>
      <c r="M2505" s="5"/>
      <c r="N2505" s="6" t="s">
        <v>4695</v>
      </c>
      <c r="O2505" s="5">
        <v>20213</v>
      </c>
      <c r="P2505" s="5" t="s">
        <v>4008</v>
      </c>
      <c r="Q2505" s="5">
        <f>IF(ActividadesCom[[#This Row],[NIVEL 2]]&lt;&gt;0,VLOOKUP(ActividadesCom[[#This Row],[NIVEL 2]],Catálogo!A:B,2,FALSE),"")</f>
        <v>4</v>
      </c>
      <c r="R2505" s="5">
        <v>1</v>
      </c>
      <c r="S2505" s="6"/>
      <c r="T2505" s="5"/>
      <c r="U2505" s="5"/>
      <c r="V2505" s="5" t="str">
        <f>IF(ActividadesCom[[#This Row],[NIVEL 3]]&lt;&gt;0,VLOOKUP(ActividadesCom[[#This Row],[NIVEL 3]],Catálogo!A:B,2,FALSE),"")</f>
        <v/>
      </c>
      <c r="W2505" s="5"/>
      <c r="X2505" s="6"/>
      <c r="Y2505" s="5"/>
      <c r="Z2505" s="5"/>
      <c r="AA2505" s="5" t="str">
        <f>IF(ActividadesCom[[#This Row],[NIVEL 4]]&lt;&gt;0,VLOOKUP(ActividadesCom[[#This Row],[NIVEL 4]],Catálogo!A:B,2,FALSE),"")</f>
        <v/>
      </c>
      <c r="AB2505" s="5"/>
      <c r="AC2505" s="6"/>
      <c r="AD2505" s="5"/>
      <c r="AE2505" s="5"/>
      <c r="AF2505" s="5" t="str">
        <f>IF(ActividadesCom[[#This Row],[NIVEL 5]]&lt;&gt;0,VLOOKUP(ActividadesCom[[#This Row],[NIVEL 5]],Catálogo!A:B,2,FALSE),"")</f>
        <v/>
      </c>
      <c r="AG2505" s="5"/>
      <c r="AH2505" s="2"/>
      <c r="AI2505" s="2"/>
    </row>
    <row r="2506" spans="1:35" ht="30" hidden="1" customHeight="1" x14ac:dyDescent="0.25">
      <c r="A2506" s="7">
        <v>19470003</v>
      </c>
      <c r="B2506" s="97" t="str">
        <f>VLOOKUP(ActividadesCom[[#This Row],[NO. DE CONTROL]],'LISTADO ESTUDIANTES'!A:C,3,FALSE)</f>
        <v>AYUSO GUERRERO ALEXIS IVAN</v>
      </c>
      <c r="C2506" s="97" t="str">
        <f>VLOOKUP(ActividadesCom[[#This Row],[NO. DE CONTROL]],'LISTADO ESTUDIANTES'!A:B,2,FALSE)</f>
        <v>ARQUITECTURA</v>
      </c>
      <c r="D2506" s="18" t="str">
        <f>VLOOKUP(ActividadesCom[[#This Row],[NO. DE CONTROL]],'LISTADO ESTUDIANTES'!A:D,4,FALSE)</f>
        <v>BAJA</v>
      </c>
      <c r="E2506" s="5">
        <f>SUM(ActividadesCom[[#This Row],[CRÉD. 1]],ActividadesCom[[#This Row],[CRÉD. 2]],ActividadesCom[[#This Row],[CRÉD. 3]],ActividadesCom[[#This Row],[CRÉD. 4]],ActividadesCom[[#This Row],[CRÉD. 5]])</f>
        <v>4</v>
      </c>
      <c r="F2506" s="17">
        <f>IF(ActividadesCom[[#This Row],[ÚLTIMO SEMESTRE CON CRÉDITOS]]&gt;0,ROUND(AVERAGE(ActividadesCom[[#This Row],[VALOR NIVEL 5]],ActividadesCom[[#This Row],[VALOR NIVEL 4]],ActividadesCom[[#This Row],[VALOR NIVEL 3]],ActividadesCom[[#This Row],[VALOR NIVEL 2]],ActividadesCom[[#This Row],[VALOR NIVEL 1]]),0),"")</f>
        <v>3</v>
      </c>
      <c r="G2506" s="5" t="str">
        <f>IF(ActividadesCom[[#This Row],[PROMEDIO]]="","",IF(ActividadesCom[[#This Row],[PROMEDIO]]&gt;=4,"EXCELENTE",IF(ActividadesCom[[#This Row],[PROMEDIO]]&gt;=3,"NOTABLE",IF(ActividadesCom[[#This Row],[PROMEDIO]]&gt;=2,"BUENO",IF(ActividadesCom[[#This Row],[PROMEDIO]]=1,"SUFICIENTE","")))))</f>
        <v>NOTABLE</v>
      </c>
      <c r="H2506" s="5">
        <f>MAX(ActividadesCom[[#This Row],[PERÍODO 1]],ActividadesCom[[#This Row],[PERÍODO 2]],ActividadesCom[[#This Row],[PERÍODO 3]],ActividadesCom[[#This Row],[PERÍODO 4]],ActividadesCom[[#This Row],[PERÍODO 5]])</f>
        <v>20201</v>
      </c>
      <c r="I2506" s="6" t="s">
        <v>0</v>
      </c>
      <c r="J2506" s="5">
        <v>20121</v>
      </c>
      <c r="K2506" s="5" t="s">
        <v>4010</v>
      </c>
      <c r="L2506" s="5">
        <f>IF(ActividadesCom[[#This Row],[NIVEL 1]]&lt;&gt;0,VLOOKUP(ActividadesCom[[#This Row],[NIVEL 1]],Catálogo!A:B,2,FALSE),"")</f>
        <v>2</v>
      </c>
      <c r="M2506" s="5">
        <v>1</v>
      </c>
      <c r="N2506" s="6" t="s">
        <v>1</v>
      </c>
      <c r="O2506" s="5">
        <v>20121</v>
      </c>
      <c r="P2506" s="5" t="s">
        <v>4010</v>
      </c>
      <c r="Q2506" s="5">
        <f>IF(ActividadesCom[[#This Row],[NIVEL 2]]&lt;&gt;0,VLOOKUP(ActividadesCom[[#This Row],[NIVEL 2]],Catálogo!A:B,2,FALSE),"")</f>
        <v>2</v>
      </c>
      <c r="R2506" s="5">
        <v>1</v>
      </c>
      <c r="S2506" s="6"/>
      <c r="T2506" s="5"/>
      <c r="U2506" s="5"/>
      <c r="V2506" s="5" t="str">
        <f>IF(ActividadesCom[[#This Row],[NIVEL 3]]&lt;&gt;0,VLOOKUP(ActividadesCom[[#This Row],[NIVEL 3]],Catálogo!A:B,2,FALSE),"")</f>
        <v/>
      </c>
      <c r="W2506" s="5"/>
      <c r="X2506" s="6" t="s">
        <v>2181</v>
      </c>
      <c r="Y2506" s="5">
        <v>20201</v>
      </c>
      <c r="Z2506" s="5" t="s">
        <v>4009</v>
      </c>
      <c r="AA2506" s="5">
        <f>IF(ActividadesCom[[#This Row],[NIVEL 4]]&lt;&gt;0,VLOOKUP(ActividadesCom[[#This Row],[NIVEL 4]],Catálogo!A:B,2,FALSE),"")</f>
        <v>3</v>
      </c>
      <c r="AB2506" s="5">
        <v>1</v>
      </c>
      <c r="AC2506" s="6" t="s">
        <v>978</v>
      </c>
      <c r="AD2506" s="5">
        <v>20193</v>
      </c>
      <c r="AE2506" s="5" t="s">
        <v>4008</v>
      </c>
      <c r="AF2506" s="5">
        <f>IF(ActividadesCom[[#This Row],[NIVEL 5]]&lt;&gt;0,VLOOKUP(ActividadesCom[[#This Row],[NIVEL 5]],Catálogo!A:B,2,FALSE),"")</f>
        <v>4</v>
      </c>
      <c r="AG2506" s="5">
        <v>1</v>
      </c>
      <c r="AH2506" s="2"/>
      <c r="AI2506" s="2"/>
    </row>
    <row r="2507" spans="1:35" ht="30" hidden="1" customHeight="1" x14ac:dyDescent="0.25">
      <c r="A2507" s="7">
        <v>19470004</v>
      </c>
      <c r="B2507" s="97" t="str">
        <f>VLOOKUP(ActividadesCom[[#This Row],[NO. DE CONTROL]],'LISTADO ESTUDIANTES'!A:C,3,FALSE)</f>
        <v>CHUC HORTA PEDRO ESTEBAN</v>
      </c>
      <c r="C2507" s="97" t="str">
        <f>VLOOKUP(ActividadesCom[[#This Row],[NO. DE CONTROL]],'LISTADO ESTUDIANTES'!A:B,2,FALSE)</f>
        <v>ARQUITECTURA</v>
      </c>
      <c r="D2507" s="18" t="str">
        <f>VLOOKUP(ActividadesCom[[#This Row],[NO. DE CONTROL]],'LISTADO ESTUDIANTES'!A:D,4,FALSE)</f>
        <v>BAJA</v>
      </c>
      <c r="E2507" s="5">
        <f>SUM(ActividadesCom[[#This Row],[CRÉD. 1]],ActividadesCom[[#This Row],[CRÉD. 2]],ActividadesCom[[#This Row],[CRÉD. 3]],ActividadesCom[[#This Row],[CRÉD. 4]],ActividadesCom[[#This Row],[CRÉD. 5]])</f>
        <v>3</v>
      </c>
      <c r="F2507" s="17">
        <f>IF(ActividadesCom[[#This Row],[ÚLTIMO SEMESTRE CON CRÉDITOS]]&gt;0,ROUND(AVERAGE(ActividadesCom[[#This Row],[VALOR NIVEL 5]],ActividadesCom[[#This Row],[VALOR NIVEL 4]],ActividadesCom[[#This Row],[VALOR NIVEL 3]],ActividadesCom[[#This Row],[VALOR NIVEL 2]],ActividadesCom[[#This Row],[VALOR NIVEL 1]]),0),"")</f>
        <v>2</v>
      </c>
      <c r="G2507" s="5" t="str">
        <f>IF(ActividadesCom[[#This Row],[PROMEDIO]]="","",IF(ActividadesCom[[#This Row],[PROMEDIO]]&gt;=4,"EXCELENTE",IF(ActividadesCom[[#This Row],[PROMEDIO]]&gt;=3,"NOTABLE",IF(ActividadesCom[[#This Row],[PROMEDIO]]&gt;=2,"BUENO",IF(ActividadesCom[[#This Row],[PROMEDIO]]=1,"SUFICIENTE","")))))</f>
        <v>BUENO</v>
      </c>
      <c r="H2507" s="5">
        <f>MAX(ActividadesCom[[#This Row],[PERÍODO 1]],ActividadesCom[[#This Row],[PERÍODO 2]],ActividadesCom[[#This Row],[PERÍODO 3]],ActividadesCom[[#This Row],[PERÍODO 4]],ActividadesCom[[#This Row],[PERÍODO 5]])</f>
        <v>20201</v>
      </c>
      <c r="I2507" s="6" t="s">
        <v>4091</v>
      </c>
      <c r="J2507" s="5">
        <v>20193</v>
      </c>
      <c r="K2507" s="5" t="s">
        <v>4010</v>
      </c>
      <c r="L2507" s="5">
        <f>IF(ActividadesCom[[#This Row],[NIVEL 1]]&lt;&gt;0,VLOOKUP(ActividadesCom[[#This Row],[NIVEL 1]],Catálogo!A:B,2,FALSE),"")</f>
        <v>2</v>
      </c>
      <c r="M2507" s="5">
        <v>1</v>
      </c>
      <c r="N2507" s="6"/>
      <c r="O2507" s="5"/>
      <c r="P2507" s="5"/>
      <c r="Q2507" s="5" t="str">
        <f>IF(ActividadesCom[[#This Row],[NIVEL 2]]&lt;&gt;0,VLOOKUP(ActividadesCom[[#This Row],[NIVEL 2]],Catálogo!A:B,2,FALSE),"")</f>
        <v/>
      </c>
      <c r="R2507" s="5"/>
      <c r="S2507" s="6"/>
      <c r="T2507" s="5"/>
      <c r="U2507" s="5"/>
      <c r="V2507" s="5" t="str">
        <f>IF(ActividadesCom[[#This Row],[NIVEL 3]]&lt;&gt;0,VLOOKUP(ActividadesCom[[#This Row],[NIVEL 3]],Catálogo!A:B,2,FALSE),"")</f>
        <v/>
      </c>
      <c r="W2507" s="5"/>
      <c r="X2507" s="6" t="s">
        <v>2953</v>
      </c>
      <c r="Y2507" s="5">
        <v>20201</v>
      </c>
      <c r="Z2507" s="5" t="s">
        <v>4011</v>
      </c>
      <c r="AA2507" s="5">
        <f>IF(ActividadesCom[[#This Row],[NIVEL 4]]&lt;&gt;0,VLOOKUP(ActividadesCom[[#This Row],[NIVEL 4]],Catálogo!A:B,2,FALSE),"")</f>
        <v>1</v>
      </c>
      <c r="AB2507" s="5">
        <v>1</v>
      </c>
      <c r="AC2507" s="6" t="s">
        <v>31</v>
      </c>
      <c r="AD2507" s="5">
        <v>20193</v>
      </c>
      <c r="AE2507" s="5" t="s">
        <v>4008</v>
      </c>
      <c r="AF2507" s="5">
        <f>IF(ActividadesCom[[#This Row],[NIVEL 5]]&lt;&gt;0,VLOOKUP(ActividadesCom[[#This Row],[NIVEL 5]],Catálogo!A:B,2,FALSE),"")</f>
        <v>4</v>
      </c>
      <c r="AG2507" s="5">
        <v>1</v>
      </c>
      <c r="AH2507" s="2"/>
      <c r="AI2507" s="2"/>
    </row>
    <row r="2508" spans="1:35" ht="30" customHeight="1" x14ac:dyDescent="0.25">
      <c r="A2508" s="7">
        <v>19470005</v>
      </c>
      <c r="B2508" s="97" t="str">
        <f>VLOOKUP(ActividadesCom[[#This Row],[NO. DE CONTROL]],'LISTADO ESTUDIANTES'!A:C,3,FALSE)</f>
        <v>GONGORA HERRERA EILLEN AZARETH</v>
      </c>
      <c r="C2508" s="97" t="str">
        <f>VLOOKUP(ActividadesCom[[#This Row],[NO. DE CONTROL]],'LISTADO ESTUDIANTES'!A:B,2,FALSE)</f>
        <v>ARQUITECTURA</v>
      </c>
      <c r="D2508" s="18" t="str">
        <f>VLOOKUP(ActividadesCom[[#This Row],[NO. DE CONTROL]],'LISTADO ESTUDIANTES'!A:D,4,FALSE)</f>
        <v>ACTIVO(A)</v>
      </c>
      <c r="E2508" s="5">
        <f>SUM(ActividadesCom[[#This Row],[CRÉD. 1]],ActividadesCom[[#This Row],[CRÉD. 2]],ActividadesCom[[#This Row],[CRÉD. 3]],ActividadesCom[[#This Row],[CRÉD. 4]],ActividadesCom[[#This Row],[CRÉD. 5]])</f>
        <v>5</v>
      </c>
      <c r="F2508" s="17">
        <f>IF(ActividadesCom[[#This Row],[ÚLTIMO SEMESTRE CON CRÉDITOS]]&gt;0,ROUND(AVERAGE(ActividadesCom[[#This Row],[VALOR NIVEL 5]],ActividadesCom[[#This Row],[VALOR NIVEL 4]],ActividadesCom[[#This Row],[VALOR NIVEL 3]],ActividadesCom[[#This Row],[VALOR NIVEL 2]],ActividadesCom[[#This Row],[VALOR NIVEL 1]]),0),"")</f>
        <v>3</v>
      </c>
      <c r="G2508" s="5" t="str">
        <f>IF(ActividadesCom[[#This Row],[PROMEDIO]]="","",IF(ActividadesCom[[#This Row],[PROMEDIO]]&gt;=4,"EXCELENTE",IF(ActividadesCom[[#This Row],[PROMEDIO]]&gt;=3,"NOTABLE",IF(ActividadesCom[[#This Row],[PROMEDIO]]&gt;=2,"BUENO",IF(ActividadesCom[[#This Row],[PROMEDIO]]=1,"SUFICIENTE","")))))</f>
        <v>NOTABLE</v>
      </c>
      <c r="H2508" s="5">
        <f>MAX(ActividadesCom[[#This Row],[PERÍODO 1]],ActividadesCom[[#This Row],[PERÍODO 2]],ActividadesCom[[#This Row],[PERÍODO 3]],ActividadesCom[[#This Row],[PERÍODO 4]],ActividadesCom[[#This Row],[PERÍODO 5]])</f>
        <v>20213</v>
      </c>
      <c r="I2508" s="6" t="s">
        <v>1078</v>
      </c>
      <c r="J2508" s="5">
        <v>20201</v>
      </c>
      <c r="K2508" s="5" t="s">
        <v>4010</v>
      </c>
      <c r="L2508" s="5">
        <f>IF(ActividadesCom[[#This Row],[NIVEL 1]]&lt;&gt;0,VLOOKUP(ActividadesCom[[#This Row],[NIVEL 1]],Catálogo!A:B,2,FALSE),"")</f>
        <v>2</v>
      </c>
      <c r="M2508" s="5">
        <v>1</v>
      </c>
      <c r="N2508" s="6" t="s">
        <v>4049</v>
      </c>
      <c r="O2508" s="5">
        <v>20193</v>
      </c>
      <c r="P2508" s="5" t="s">
        <v>4010</v>
      </c>
      <c r="Q2508" s="5">
        <f>IF(ActividadesCom[[#This Row],[NIVEL 2]]&lt;&gt;0,VLOOKUP(ActividadesCom[[#This Row],[NIVEL 2]],Catálogo!A:B,2,FALSE),"")</f>
        <v>2</v>
      </c>
      <c r="R2508" s="5">
        <v>1</v>
      </c>
      <c r="S2508" s="6" t="s">
        <v>4478</v>
      </c>
      <c r="T2508" s="5">
        <v>20211</v>
      </c>
      <c r="U2508" s="5" t="s">
        <v>4009</v>
      </c>
      <c r="V2508" s="5">
        <f>IF(ActividadesCom[[#This Row],[NIVEL 3]]&lt;&gt;0,VLOOKUP(ActividadesCom[[#This Row],[NIVEL 3]],Catálogo!A:B,2,FALSE),"")</f>
        <v>3</v>
      </c>
      <c r="W2508" s="5">
        <v>1</v>
      </c>
      <c r="X2508" s="6" t="s">
        <v>615</v>
      </c>
      <c r="Y2508" s="5">
        <v>20193</v>
      </c>
      <c r="Z2508" s="5" t="s">
        <v>4010</v>
      </c>
      <c r="AA2508" s="5">
        <f>IF(ActividadesCom[[#This Row],[NIVEL 4]]&lt;&gt;0,VLOOKUP(ActividadesCom[[#This Row],[NIVEL 4]],Catálogo!A:B,2,FALSE),"")</f>
        <v>2</v>
      </c>
      <c r="AB2508" s="5">
        <v>1</v>
      </c>
      <c r="AC2508" s="6" t="s">
        <v>4695</v>
      </c>
      <c r="AD2508" s="5">
        <v>20213</v>
      </c>
      <c r="AE2508" s="5" t="s">
        <v>4008</v>
      </c>
      <c r="AF2508" s="5">
        <f>IF(ActividadesCom[[#This Row],[NIVEL 5]]&lt;&gt;0,VLOOKUP(ActividadesCom[[#This Row],[NIVEL 5]],Catálogo!A:B,2,FALSE),"")</f>
        <v>4</v>
      </c>
      <c r="AG2508" s="5">
        <v>1</v>
      </c>
      <c r="AH2508" s="2"/>
      <c r="AI2508" s="2"/>
    </row>
    <row r="2509" spans="1:35" ht="30" hidden="1" customHeight="1" x14ac:dyDescent="0.25">
      <c r="A2509" s="7">
        <v>19470006</v>
      </c>
      <c r="B2509" s="97" t="str">
        <f>VLOOKUP(ActividadesCom[[#This Row],[NO. DE CONTROL]],'LISTADO ESTUDIANTES'!A:C,3,FALSE)</f>
        <v>HERNANDEZ CU ALEJANDRO GUADALUPE</v>
      </c>
      <c r="C2509" s="97" t="str">
        <f>VLOOKUP(ActividadesCom[[#This Row],[NO. DE CONTROL]],'LISTADO ESTUDIANTES'!A:B,2,FALSE)</f>
        <v>ARQUITECTURA</v>
      </c>
      <c r="D2509" s="18" t="str">
        <f>VLOOKUP(ActividadesCom[[#This Row],[NO. DE CONTROL]],'LISTADO ESTUDIANTES'!A:D,4,FALSE)</f>
        <v>BAJA</v>
      </c>
      <c r="E2509" s="5">
        <f>SUM(ActividadesCom[[#This Row],[CRÉD. 1]],ActividadesCom[[#This Row],[CRÉD. 2]],ActividadesCom[[#This Row],[CRÉD. 3]],ActividadesCom[[#This Row],[CRÉD. 4]],ActividadesCom[[#This Row],[CRÉD. 5]])</f>
        <v>0</v>
      </c>
      <c r="F2509" s="17" t="str">
        <f>IF(ActividadesCom[[#This Row],[ÚLTIMO SEMESTRE CON CRÉDITOS]]&gt;0,ROUND(AVERAGE(ActividadesCom[[#This Row],[VALOR NIVEL 5]],ActividadesCom[[#This Row],[VALOR NIVEL 4]],ActividadesCom[[#This Row],[VALOR NIVEL 3]],ActividadesCom[[#This Row],[VALOR NIVEL 2]],ActividadesCom[[#This Row],[VALOR NIVEL 1]]),0),"")</f>
        <v/>
      </c>
      <c r="G2509" s="5" t="str">
        <f>IF(ActividadesCom[[#This Row],[PROMEDIO]]="","",IF(ActividadesCom[[#This Row],[PROMEDIO]]&gt;=4,"EXCELENTE",IF(ActividadesCom[[#This Row],[PROMEDIO]]&gt;=3,"NOTABLE",IF(ActividadesCom[[#This Row],[PROMEDIO]]&gt;=2,"BUENO",IF(ActividadesCom[[#This Row],[PROMEDIO]]=1,"SUFICIENTE","")))))</f>
        <v/>
      </c>
      <c r="H2509" s="5">
        <f>MAX(ActividadesCom[[#This Row],[PERÍODO 1]],ActividadesCom[[#This Row],[PERÍODO 2]],ActividadesCom[[#This Row],[PERÍODO 3]],ActividadesCom[[#This Row],[PERÍODO 4]],ActividadesCom[[#This Row],[PERÍODO 5]])</f>
        <v>0</v>
      </c>
      <c r="I2509" s="6"/>
      <c r="J2509" s="5"/>
      <c r="K2509" s="5"/>
      <c r="L2509" s="5" t="str">
        <f>IF(ActividadesCom[[#This Row],[NIVEL 1]]&lt;&gt;0,VLOOKUP(ActividadesCom[[#This Row],[NIVEL 1]],Catálogo!A:B,2,FALSE),"")</f>
        <v/>
      </c>
      <c r="M2509" s="5"/>
      <c r="N2509" s="6"/>
      <c r="O2509" s="5"/>
      <c r="P2509" s="5"/>
      <c r="Q2509" s="5" t="str">
        <f>IF(ActividadesCom[[#This Row],[NIVEL 2]]&lt;&gt;0,VLOOKUP(ActividadesCom[[#This Row],[NIVEL 2]],Catálogo!A:B,2,FALSE),"")</f>
        <v/>
      </c>
      <c r="R2509" s="5"/>
      <c r="S2509" s="6"/>
      <c r="T2509" s="5"/>
      <c r="U2509" s="5"/>
      <c r="V2509" s="5" t="str">
        <f>IF(ActividadesCom[[#This Row],[NIVEL 3]]&lt;&gt;0,VLOOKUP(ActividadesCom[[#This Row],[NIVEL 3]],Catálogo!A:B,2,FALSE),"")</f>
        <v/>
      </c>
      <c r="W2509" s="5"/>
      <c r="X2509" s="6"/>
      <c r="Y2509" s="5"/>
      <c r="Z2509" s="5"/>
      <c r="AA2509" s="5" t="str">
        <f>IF(ActividadesCom[[#This Row],[NIVEL 4]]&lt;&gt;0,VLOOKUP(ActividadesCom[[#This Row],[NIVEL 4]],Catálogo!A:B,2,FALSE),"")</f>
        <v/>
      </c>
      <c r="AB2509" s="5"/>
      <c r="AC2509" s="6"/>
      <c r="AD2509" s="5"/>
      <c r="AE2509" s="5"/>
      <c r="AF2509" s="5" t="str">
        <f>IF(ActividadesCom[[#This Row],[NIVEL 5]]&lt;&gt;0,VLOOKUP(ActividadesCom[[#This Row],[NIVEL 5]],Catálogo!A:B,2,FALSE),"")</f>
        <v/>
      </c>
      <c r="AG2509" s="5"/>
      <c r="AH2509" s="2"/>
      <c r="AI2509" s="2"/>
    </row>
    <row r="2510" spans="1:35" ht="30" customHeight="1" x14ac:dyDescent="0.25">
      <c r="A2510" s="7">
        <v>19470007</v>
      </c>
      <c r="B2510" s="97" t="str">
        <f>VLOOKUP(ActividadesCom[[#This Row],[NO. DE CONTROL]],'LISTADO ESTUDIANTES'!A:C,3,FALSE)</f>
        <v>HERNANDEZ LOPEZ DANIEL</v>
      </c>
      <c r="C2510" s="97" t="str">
        <f>VLOOKUP(ActividadesCom[[#This Row],[NO. DE CONTROL]],'LISTADO ESTUDIANTES'!A:B,2,FALSE)</f>
        <v>INGENIERIA CIVIL</v>
      </c>
      <c r="D2510" s="18" t="str">
        <f>VLOOKUP(ActividadesCom[[#This Row],[NO. DE CONTROL]],'LISTADO ESTUDIANTES'!A:D,4,FALSE)</f>
        <v>ACTIVO(A)</v>
      </c>
      <c r="E2510" s="5">
        <f>SUM(ActividadesCom[[#This Row],[CRÉD. 1]],ActividadesCom[[#This Row],[CRÉD. 2]],ActividadesCom[[#This Row],[CRÉD. 3]],ActividadesCom[[#This Row],[CRÉD. 4]],ActividadesCom[[#This Row],[CRÉD. 5]])</f>
        <v>5</v>
      </c>
      <c r="F2510" s="17">
        <f>IF(ActividadesCom[[#This Row],[ÚLTIMO SEMESTRE CON CRÉDITOS]]&gt;0,ROUND(AVERAGE(ActividadesCom[[#This Row],[VALOR NIVEL 5]],ActividadesCom[[#This Row],[VALOR NIVEL 4]],ActividadesCom[[#This Row],[VALOR NIVEL 3]],ActividadesCom[[#This Row],[VALOR NIVEL 2]],ActividadesCom[[#This Row],[VALOR NIVEL 1]]),0),"")</f>
        <v>3</v>
      </c>
      <c r="G2510" s="5" t="str">
        <f>IF(ActividadesCom[[#This Row],[PROMEDIO]]="","",IF(ActividadesCom[[#This Row],[PROMEDIO]]&gt;=4,"EXCELENTE",IF(ActividadesCom[[#This Row],[PROMEDIO]]&gt;=3,"NOTABLE",IF(ActividadesCom[[#This Row],[PROMEDIO]]&gt;=2,"BUENO",IF(ActividadesCom[[#This Row],[PROMEDIO]]=1,"SUFICIENTE","")))))</f>
        <v>NOTABLE</v>
      </c>
      <c r="H2510" s="5">
        <f>MAX(ActividadesCom[[#This Row],[PERÍODO 1]],ActividadesCom[[#This Row],[PERÍODO 2]],ActividadesCom[[#This Row],[PERÍODO 3]],ActividadesCom[[#This Row],[PERÍODO 4]],ActividadesCom[[#This Row],[PERÍODO 5]])</f>
        <v>20213</v>
      </c>
      <c r="I2510" s="6" t="s">
        <v>1078</v>
      </c>
      <c r="J2510" s="5">
        <v>20201</v>
      </c>
      <c r="K2510" s="5" t="s">
        <v>4010</v>
      </c>
      <c r="L2510" s="5">
        <f>IF(ActividadesCom[[#This Row],[NIVEL 1]]&lt;&gt;0,VLOOKUP(ActividadesCom[[#This Row],[NIVEL 1]],Catálogo!A:B,2,FALSE),"")</f>
        <v>2</v>
      </c>
      <c r="M2510" s="5">
        <v>1</v>
      </c>
      <c r="N2510" s="6" t="s">
        <v>316</v>
      </c>
      <c r="O2510" s="5">
        <v>20213</v>
      </c>
      <c r="P2510" s="5" t="s">
        <v>4009</v>
      </c>
      <c r="Q2510" s="5">
        <f>IF(ActividadesCom[[#This Row],[NIVEL 2]]&lt;&gt;0,VLOOKUP(ActividadesCom[[#This Row],[NIVEL 2]],Catálogo!A:B,2,FALSE),"")</f>
        <v>3</v>
      </c>
      <c r="R2510" s="5">
        <v>1</v>
      </c>
      <c r="S2510" s="6" t="s">
        <v>4478</v>
      </c>
      <c r="T2510" s="5">
        <v>20211</v>
      </c>
      <c r="U2510" s="5" t="s">
        <v>4009</v>
      </c>
      <c r="V2510" s="5">
        <f>IF(ActividadesCom[[#This Row],[NIVEL 3]]&lt;&gt;0,VLOOKUP(ActividadesCom[[#This Row],[NIVEL 3]],Catálogo!A:B,2,FALSE),"")</f>
        <v>3</v>
      </c>
      <c r="W2510" s="5">
        <v>1</v>
      </c>
      <c r="X2510" s="6" t="s">
        <v>2953</v>
      </c>
      <c r="Y2510" s="5">
        <v>20201</v>
      </c>
      <c r="Z2510" s="5" t="s">
        <v>4010</v>
      </c>
      <c r="AA2510" s="5">
        <f>IF(ActividadesCom[[#This Row],[NIVEL 4]]&lt;&gt;0,VLOOKUP(ActividadesCom[[#This Row],[NIVEL 4]],Catálogo!A:B,2,FALSE),"")</f>
        <v>2</v>
      </c>
      <c r="AB2510" s="5">
        <v>1</v>
      </c>
      <c r="AC2510" s="6" t="s">
        <v>42</v>
      </c>
      <c r="AD2510" s="5">
        <v>20193</v>
      </c>
      <c r="AE2510" s="5" t="s">
        <v>4009</v>
      </c>
      <c r="AF2510" s="5">
        <f>IF(ActividadesCom[[#This Row],[NIVEL 5]]&lt;&gt;0,VLOOKUP(ActividadesCom[[#This Row],[NIVEL 5]],Catálogo!A:B,2,FALSE),"")</f>
        <v>3</v>
      </c>
      <c r="AG2510" s="5">
        <v>1</v>
      </c>
      <c r="AH2510" s="2"/>
      <c r="AI2510" s="2"/>
    </row>
    <row r="2511" spans="1:35" ht="30" customHeight="1" x14ac:dyDescent="0.25">
      <c r="A2511" s="7">
        <v>19470008</v>
      </c>
      <c r="B2511" s="97" t="str">
        <f>VLOOKUP(ActividadesCom[[#This Row],[NO. DE CONTROL]],'LISTADO ESTUDIANTES'!A:C,3,FALSE)</f>
        <v>DZIB CHABLE MICHELLE JAQUELINE</v>
      </c>
      <c r="C2511" s="97" t="str">
        <f>VLOOKUP(ActividadesCom[[#This Row],[NO. DE CONTROL]],'LISTADO ESTUDIANTES'!A:B,2,FALSE)</f>
        <v>ARQUITECTURA</v>
      </c>
      <c r="D2511" s="18" t="str">
        <f>VLOOKUP(ActividadesCom[[#This Row],[NO. DE CONTROL]],'LISTADO ESTUDIANTES'!A:D,4,FALSE)</f>
        <v>ACTIVO(A)</v>
      </c>
      <c r="E2511" s="5">
        <f>SUM(ActividadesCom[[#This Row],[CRÉD. 1]],ActividadesCom[[#This Row],[CRÉD. 2]],ActividadesCom[[#This Row],[CRÉD. 3]],ActividadesCom[[#This Row],[CRÉD. 4]],ActividadesCom[[#This Row],[CRÉD. 5]])</f>
        <v>2</v>
      </c>
      <c r="F2511" s="17">
        <f>IF(ActividadesCom[[#This Row],[ÚLTIMO SEMESTRE CON CRÉDITOS]]&gt;0,ROUND(AVERAGE(ActividadesCom[[#This Row],[VALOR NIVEL 5]],ActividadesCom[[#This Row],[VALOR NIVEL 4]],ActividadesCom[[#This Row],[VALOR NIVEL 3]],ActividadesCom[[#This Row],[VALOR NIVEL 2]],ActividadesCom[[#This Row],[VALOR NIVEL 1]]),0),"")</f>
        <v>4</v>
      </c>
      <c r="G2511" s="5" t="str">
        <f>IF(ActividadesCom[[#This Row],[PROMEDIO]]="","",IF(ActividadesCom[[#This Row],[PROMEDIO]]&gt;=4,"EXCELENTE",IF(ActividadesCom[[#This Row],[PROMEDIO]]&gt;=3,"NOTABLE",IF(ActividadesCom[[#This Row],[PROMEDIO]]&gt;=2,"BUENO",IF(ActividadesCom[[#This Row],[PROMEDIO]]=1,"SUFICIENTE","")))))</f>
        <v>EXCELENTE</v>
      </c>
      <c r="H2511" s="5">
        <f>MAX(ActividadesCom[[#This Row],[PERÍODO 1]],ActividadesCom[[#This Row],[PERÍODO 2]],ActividadesCom[[#This Row],[PERÍODO 3]],ActividadesCom[[#This Row],[PERÍODO 4]],ActividadesCom[[#This Row],[PERÍODO 5]])</f>
        <v>20213</v>
      </c>
      <c r="I2511" s="6" t="s">
        <v>4695</v>
      </c>
      <c r="J2511" s="5">
        <v>20213</v>
      </c>
      <c r="K2511" s="5" t="s">
        <v>4008</v>
      </c>
      <c r="L2511" s="5">
        <f>IF(ActividadesCom[[#This Row],[NIVEL 1]]&lt;&gt;0,VLOOKUP(ActividadesCom[[#This Row],[NIVEL 1]],Catálogo!A:B,2,FALSE),"")</f>
        <v>4</v>
      </c>
      <c r="M2511" s="5">
        <v>1</v>
      </c>
      <c r="N2511" s="6" t="s">
        <v>37</v>
      </c>
      <c r="O2511" s="5">
        <v>20213</v>
      </c>
      <c r="P2511" s="5" t="s">
        <v>4008</v>
      </c>
      <c r="Q2511" s="5">
        <f>IF(ActividadesCom[[#This Row],[NIVEL 2]]&lt;&gt;0,VLOOKUP(ActividadesCom[[#This Row],[NIVEL 2]],Catálogo!A:B,2,FALSE),"")</f>
        <v>4</v>
      </c>
      <c r="R2511" s="5">
        <v>1</v>
      </c>
      <c r="S2511" s="6"/>
      <c r="T2511" s="5"/>
      <c r="U2511" s="5"/>
      <c r="V2511" s="5" t="str">
        <f>IF(ActividadesCom[[#This Row],[NIVEL 3]]&lt;&gt;0,VLOOKUP(ActividadesCom[[#This Row],[NIVEL 3]],Catálogo!A:B,2,FALSE),"")</f>
        <v/>
      </c>
      <c r="W2511" s="5"/>
      <c r="X2511" s="6"/>
      <c r="Y2511" s="5"/>
      <c r="Z2511" s="5"/>
      <c r="AA2511" s="5" t="str">
        <f>IF(ActividadesCom[[#This Row],[NIVEL 4]]&lt;&gt;0,VLOOKUP(ActividadesCom[[#This Row],[NIVEL 4]],Catálogo!A:B,2,FALSE),"")</f>
        <v/>
      </c>
      <c r="AB2511" s="5"/>
      <c r="AC2511" s="6"/>
      <c r="AD2511" s="5"/>
      <c r="AE2511" s="5"/>
      <c r="AF2511" s="5" t="str">
        <f>IF(ActividadesCom[[#This Row],[NIVEL 5]]&lt;&gt;0,VLOOKUP(ActividadesCom[[#This Row],[NIVEL 5]],Catálogo!A:B,2,FALSE),"")</f>
        <v/>
      </c>
      <c r="AG2511" s="5"/>
      <c r="AH2511" s="2"/>
      <c r="AI2511" s="2"/>
    </row>
    <row r="2512" spans="1:35" ht="30" customHeight="1" x14ac:dyDescent="0.25">
      <c r="A2512" s="7">
        <v>19470009</v>
      </c>
      <c r="B2512" s="97" t="str">
        <f>VLOOKUP(ActividadesCom[[#This Row],[NO. DE CONTROL]],'LISTADO ESTUDIANTES'!A:C,3,FALSE)</f>
        <v>BENITEZ MARTINEZ ALEXIR</v>
      </c>
      <c r="C2512" s="97" t="str">
        <f>VLOOKUP(ActividadesCom[[#This Row],[NO. DE CONTROL]],'LISTADO ESTUDIANTES'!A:B,2,FALSE)</f>
        <v>ARQUITECTURA</v>
      </c>
      <c r="D2512" s="18" t="str">
        <f>VLOOKUP(ActividadesCom[[#This Row],[NO. DE CONTROL]],'LISTADO ESTUDIANTES'!A:D,4,FALSE)</f>
        <v>ACTIVO(A)</v>
      </c>
      <c r="E2512" s="5">
        <f>SUM(ActividadesCom[[#This Row],[CRÉD. 1]],ActividadesCom[[#This Row],[CRÉD. 2]],ActividadesCom[[#This Row],[CRÉD. 3]],ActividadesCom[[#This Row],[CRÉD. 4]],ActividadesCom[[#This Row],[CRÉD. 5]])</f>
        <v>3</v>
      </c>
      <c r="F2512" s="17">
        <f>IF(ActividadesCom[[#This Row],[ÚLTIMO SEMESTRE CON CRÉDITOS]]&gt;0,ROUND(AVERAGE(ActividadesCom[[#This Row],[VALOR NIVEL 5]],ActividadesCom[[#This Row],[VALOR NIVEL 4]],ActividadesCom[[#This Row],[VALOR NIVEL 3]],ActividadesCom[[#This Row],[VALOR NIVEL 2]],ActividadesCom[[#This Row],[VALOR NIVEL 1]]),0),"")</f>
        <v>2</v>
      </c>
      <c r="G2512" s="5" t="str">
        <f>IF(ActividadesCom[[#This Row],[PROMEDIO]]="","",IF(ActividadesCom[[#This Row],[PROMEDIO]]&gt;=4,"EXCELENTE",IF(ActividadesCom[[#This Row],[PROMEDIO]]&gt;=3,"NOTABLE",IF(ActividadesCom[[#This Row],[PROMEDIO]]&gt;=2,"BUENO",IF(ActividadesCom[[#This Row],[PROMEDIO]]=1,"SUFICIENTE","")))))</f>
        <v>BUENO</v>
      </c>
      <c r="H2512" s="5">
        <f>MAX(ActividadesCom[[#This Row],[PERÍODO 1]],ActividadesCom[[#This Row],[PERÍODO 2]],ActividadesCom[[#This Row],[PERÍODO 3]],ActividadesCom[[#This Row],[PERÍODO 4]],ActividadesCom[[#This Row],[PERÍODO 5]])</f>
        <v>20213</v>
      </c>
      <c r="I2512" s="6" t="s">
        <v>1079</v>
      </c>
      <c r="J2512" s="5">
        <v>20201</v>
      </c>
      <c r="K2512" s="5" t="s">
        <v>4010</v>
      </c>
      <c r="L2512" s="5">
        <f>IF(ActividadesCom[[#This Row],[NIVEL 1]]&lt;&gt;0,VLOOKUP(ActividadesCom[[#This Row],[NIVEL 1]],Catálogo!A:B,2,FALSE),"")</f>
        <v>2</v>
      </c>
      <c r="M2512" s="5">
        <v>1</v>
      </c>
      <c r="N2512" s="6" t="s">
        <v>4688</v>
      </c>
      <c r="O2512" s="5">
        <v>20213</v>
      </c>
      <c r="P2512" s="5" t="s">
        <v>4008</v>
      </c>
      <c r="Q2512" s="5">
        <f>IF(ActividadesCom[[#This Row],[NIVEL 2]]&lt;&gt;0,VLOOKUP(ActividadesCom[[#This Row],[NIVEL 2]],Catálogo!A:B,2,FALSE),"")</f>
        <v>4</v>
      </c>
      <c r="R2512" s="5">
        <v>1</v>
      </c>
      <c r="S2512" s="6"/>
      <c r="T2512" s="5"/>
      <c r="U2512" s="5"/>
      <c r="V2512" s="5" t="str">
        <f>IF(ActividadesCom[[#This Row],[NIVEL 3]]&lt;&gt;0,VLOOKUP(ActividadesCom[[#This Row],[NIVEL 3]],Catálogo!A:B,2,FALSE),"")</f>
        <v/>
      </c>
      <c r="W2512" s="5"/>
      <c r="X2512" s="6"/>
      <c r="Y2512" s="5"/>
      <c r="Z2512" s="5"/>
      <c r="AA2512" s="5" t="str">
        <f>IF(ActividadesCom[[#This Row],[NIVEL 4]]&lt;&gt;0,VLOOKUP(ActividadesCom[[#This Row],[NIVEL 4]],Catálogo!A:B,2,FALSE),"")</f>
        <v/>
      </c>
      <c r="AB2512" s="5"/>
      <c r="AC2512" s="6" t="s">
        <v>42</v>
      </c>
      <c r="AD2512" s="5">
        <v>20193</v>
      </c>
      <c r="AE2512" s="5" t="s">
        <v>4011</v>
      </c>
      <c r="AF2512" s="5">
        <f>IF(ActividadesCom[[#This Row],[NIVEL 5]]&lt;&gt;0,VLOOKUP(ActividadesCom[[#This Row],[NIVEL 5]],Catálogo!A:B,2,FALSE),"")</f>
        <v>1</v>
      </c>
      <c r="AG2512" s="5">
        <v>1</v>
      </c>
      <c r="AH2512" s="2"/>
      <c r="AI2512" s="2"/>
    </row>
    <row r="2513" spans="1:35" ht="30" customHeight="1" x14ac:dyDescent="0.25">
      <c r="A2513" s="7">
        <v>19470010</v>
      </c>
      <c r="B2513" s="97" t="str">
        <f>VLOOKUP(ActividadesCom[[#This Row],[NO. DE CONTROL]],'LISTADO ESTUDIANTES'!A:C,3,FALSE)</f>
        <v>BARRERA CHAN KENIA CAROLINA</v>
      </c>
      <c r="C2513" s="97" t="str">
        <f>VLOOKUP(ActividadesCom[[#This Row],[NO. DE CONTROL]],'LISTADO ESTUDIANTES'!A:B,2,FALSE)</f>
        <v>INGENIERIA EN ADMINISTRACION</v>
      </c>
      <c r="D2513" s="18" t="str">
        <f>VLOOKUP(ActividadesCom[[#This Row],[NO. DE CONTROL]],'LISTADO ESTUDIANTES'!A:D,4,FALSE)</f>
        <v>ACTIVO(A)</v>
      </c>
      <c r="E2513" s="5">
        <f>SUM(ActividadesCom[[#This Row],[CRÉD. 1]],ActividadesCom[[#This Row],[CRÉD. 2]],ActividadesCom[[#This Row],[CRÉD. 3]],ActividadesCom[[#This Row],[CRÉD. 4]],ActividadesCom[[#This Row],[CRÉD. 5]])</f>
        <v>4</v>
      </c>
      <c r="F2513" s="17">
        <f>IF(ActividadesCom[[#This Row],[ÚLTIMO SEMESTRE CON CRÉDITOS]]&gt;0,ROUND(AVERAGE(ActividadesCom[[#This Row],[VALOR NIVEL 5]],ActividadesCom[[#This Row],[VALOR NIVEL 4]],ActividadesCom[[#This Row],[VALOR NIVEL 3]],ActividadesCom[[#This Row],[VALOR NIVEL 2]],ActividadesCom[[#This Row],[VALOR NIVEL 1]]),0),"")</f>
        <v>3</v>
      </c>
      <c r="G2513" s="5" t="str">
        <f>IF(ActividadesCom[[#This Row],[PROMEDIO]]="","",IF(ActividadesCom[[#This Row],[PROMEDIO]]&gt;=4,"EXCELENTE",IF(ActividadesCom[[#This Row],[PROMEDIO]]&gt;=3,"NOTABLE",IF(ActividadesCom[[#This Row],[PROMEDIO]]&gt;=2,"BUENO",IF(ActividadesCom[[#This Row],[PROMEDIO]]=1,"SUFICIENTE","")))))</f>
        <v>NOTABLE</v>
      </c>
      <c r="H2513" s="5">
        <f>MAX(ActividadesCom[[#This Row],[PERÍODO 1]],ActividadesCom[[#This Row],[PERÍODO 2]],ActividadesCom[[#This Row],[PERÍODO 3]],ActividadesCom[[#This Row],[PERÍODO 4]],ActividadesCom[[#This Row],[PERÍODO 5]])</f>
        <v>20213</v>
      </c>
      <c r="I2513" s="6" t="s">
        <v>4538</v>
      </c>
      <c r="J2513" s="5">
        <v>20213</v>
      </c>
      <c r="K2513" s="5" t="s">
        <v>4009</v>
      </c>
      <c r="L2513" s="5">
        <f>IF(ActividadesCom[[#This Row],[NIVEL 1]]&lt;&gt;0,VLOOKUP(ActividadesCom[[#This Row],[NIVEL 1]],Catálogo!A:B,2,FALSE),"")</f>
        <v>3</v>
      </c>
      <c r="M2513" s="5">
        <v>2</v>
      </c>
      <c r="N2513" s="6"/>
      <c r="O2513" s="5"/>
      <c r="P2513" s="5"/>
      <c r="Q2513" s="5" t="str">
        <f>IF(ActividadesCom[[#This Row],[NIVEL 2]]&lt;&gt;0,VLOOKUP(ActividadesCom[[#This Row],[NIVEL 2]],Catálogo!A:B,2,FALSE),"")</f>
        <v/>
      </c>
      <c r="R2513" s="5"/>
      <c r="S2513" s="6"/>
      <c r="T2513" s="5"/>
      <c r="U2513" s="5"/>
      <c r="V2513" s="5" t="str">
        <f>IF(ActividadesCom[[#This Row],[NIVEL 3]]&lt;&gt;0,VLOOKUP(ActividadesCom[[#This Row],[NIVEL 3]],Catálogo!A:B,2,FALSE),"")</f>
        <v/>
      </c>
      <c r="W2513" s="5"/>
      <c r="X2513" s="6" t="s">
        <v>3257</v>
      </c>
      <c r="Y2513" s="5">
        <v>20201</v>
      </c>
      <c r="Z2513" s="5" t="s">
        <v>4009</v>
      </c>
      <c r="AA2513" s="5">
        <f>IF(ActividadesCom[[#This Row],[NIVEL 4]]&lt;&gt;0,VLOOKUP(ActividadesCom[[#This Row],[NIVEL 4]],Catálogo!A:B,2,FALSE),"")</f>
        <v>3</v>
      </c>
      <c r="AB2513" s="5">
        <v>1</v>
      </c>
      <c r="AC2513" s="6" t="s">
        <v>34</v>
      </c>
      <c r="AD2513" s="5">
        <v>20193</v>
      </c>
      <c r="AE2513" s="5" t="s">
        <v>4008</v>
      </c>
      <c r="AF2513" s="5">
        <f>IF(ActividadesCom[[#This Row],[NIVEL 5]]&lt;&gt;0,VLOOKUP(ActividadesCom[[#This Row],[NIVEL 5]],Catálogo!A:B,2,FALSE),"")</f>
        <v>4</v>
      </c>
      <c r="AG2513" s="5">
        <v>1</v>
      </c>
      <c r="AH2513" s="2"/>
      <c r="AI2513" s="2"/>
    </row>
    <row r="2514" spans="1:35" ht="30" hidden="1" customHeight="1" x14ac:dyDescent="0.25">
      <c r="A2514" s="7">
        <v>19470011</v>
      </c>
      <c r="B2514" s="97" t="str">
        <f>VLOOKUP(ActividadesCom[[#This Row],[NO. DE CONTROL]],'LISTADO ESTUDIANTES'!A:C,3,FALSE)</f>
        <v>GIL LOPEZ ILIANA GUADALUPE</v>
      </c>
      <c r="C2514" s="97" t="str">
        <f>VLOOKUP(ActividadesCom[[#This Row],[NO. DE CONTROL]],'LISTADO ESTUDIANTES'!A:B,2,FALSE)</f>
        <v>ARQUITECTURA</v>
      </c>
      <c r="D2514" s="18" t="str">
        <f>VLOOKUP(ActividadesCom[[#This Row],[NO. DE CONTROL]],'LISTADO ESTUDIANTES'!A:D,4,FALSE)</f>
        <v>BAJA</v>
      </c>
      <c r="E2514" s="5">
        <f>SUM(ActividadesCom[[#This Row],[CRÉD. 1]],ActividadesCom[[#This Row],[CRÉD. 2]],ActividadesCom[[#This Row],[CRÉD. 3]],ActividadesCom[[#This Row],[CRÉD. 4]],ActividadesCom[[#This Row],[CRÉD. 5]])</f>
        <v>1</v>
      </c>
      <c r="F2514" s="17">
        <f>IF(ActividadesCom[[#This Row],[ÚLTIMO SEMESTRE CON CRÉDITOS]]&gt;0,ROUND(AVERAGE(ActividadesCom[[#This Row],[VALOR NIVEL 5]],ActividadesCom[[#This Row],[VALOR NIVEL 4]],ActividadesCom[[#This Row],[VALOR NIVEL 3]],ActividadesCom[[#This Row],[VALOR NIVEL 2]],ActividadesCom[[#This Row],[VALOR NIVEL 1]]),0),"")</f>
        <v>4</v>
      </c>
      <c r="G2514" s="5" t="str">
        <f>IF(ActividadesCom[[#This Row],[PROMEDIO]]="","",IF(ActividadesCom[[#This Row],[PROMEDIO]]&gt;=4,"EXCELENTE",IF(ActividadesCom[[#This Row],[PROMEDIO]]&gt;=3,"NOTABLE",IF(ActividadesCom[[#This Row],[PROMEDIO]]&gt;=2,"BUENO",IF(ActividadesCom[[#This Row],[PROMEDIO]]=1,"SUFICIENTE","")))))</f>
        <v>EXCELENTE</v>
      </c>
      <c r="H2514" s="5">
        <f>MAX(ActividadesCom[[#This Row],[PERÍODO 1]],ActividadesCom[[#This Row],[PERÍODO 2]],ActividadesCom[[#This Row],[PERÍODO 3]],ActividadesCom[[#This Row],[PERÍODO 4]],ActividadesCom[[#This Row],[PERÍODO 5]])</f>
        <v>20193</v>
      </c>
      <c r="I2514" s="6"/>
      <c r="J2514" s="5"/>
      <c r="K2514" s="5"/>
      <c r="L2514" s="5" t="str">
        <f>IF(ActividadesCom[[#This Row],[NIVEL 1]]&lt;&gt;0,VLOOKUP(ActividadesCom[[#This Row],[NIVEL 1]],Catálogo!A:B,2,FALSE),"")</f>
        <v/>
      </c>
      <c r="M2514" s="5"/>
      <c r="N2514" s="6"/>
      <c r="O2514" s="5"/>
      <c r="P2514" s="5"/>
      <c r="Q2514" s="5" t="str">
        <f>IF(ActividadesCom[[#This Row],[NIVEL 2]]&lt;&gt;0,VLOOKUP(ActividadesCom[[#This Row],[NIVEL 2]],Catálogo!A:B,2,FALSE),"")</f>
        <v/>
      </c>
      <c r="R2514" s="5"/>
      <c r="S2514" s="6"/>
      <c r="T2514" s="5"/>
      <c r="U2514" s="5"/>
      <c r="V2514" s="5" t="str">
        <f>IF(ActividadesCom[[#This Row],[NIVEL 3]]&lt;&gt;0,VLOOKUP(ActividadesCom[[#This Row],[NIVEL 3]],Catálogo!A:B,2,FALSE),"")</f>
        <v/>
      </c>
      <c r="W2514" s="5"/>
      <c r="X2514" s="6"/>
      <c r="Y2514" s="5"/>
      <c r="Z2514" s="5"/>
      <c r="AA2514" s="5" t="str">
        <f>IF(ActividadesCom[[#This Row],[NIVEL 4]]&lt;&gt;0,VLOOKUP(ActividadesCom[[#This Row],[NIVEL 4]],Catálogo!A:B,2,FALSE),"")</f>
        <v/>
      </c>
      <c r="AB2514" s="5"/>
      <c r="AC2514" s="6" t="s">
        <v>818</v>
      </c>
      <c r="AD2514" s="5">
        <v>20193</v>
      </c>
      <c r="AE2514" s="5" t="s">
        <v>4008</v>
      </c>
      <c r="AF2514" s="5">
        <f>IF(ActividadesCom[[#This Row],[NIVEL 5]]&lt;&gt;0,VLOOKUP(ActividadesCom[[#This Row],[NIVEL 5]],Catálogo!A:B,2,FALSE),"")</f>
        <v>4</v>
      </c>
      <c r="AG2514" s="5">
        <v>1</v>
      </c>
      <c r="AH2514" s="2"/>
      <c r="AI2514" s="2"/>
    </row>
    <row r="2515" spans="1:35" ht="30" customHeight="1" x14ac:dyDescent="0.25">
      <c r="A2515" s="7">
        <v>19470012</v>
      </c>
      <c r="B2515" s="97" t="str">
        <f>VLOOKUP(ActividadesCom[[#This Row],[NO. DE CONTROL]],'LISTADO ESTUDIANTES'!A:C,3,FALSE)</f>
        <v>ZARATE MEDINA IRVING ARAY</v>
      </c>
      <c r="C2515" s="97" t="str">
        <f>VLOOKUP(ActividadesCom[[#This Row],[NO. DE CONTROL]],'LISTADO ESTUDIANTES'!A:B,2,FALSE)</f>
        <v>ARQUITECTURA</v>
      </c>
      <c r="D2515" s="18" t="str">
        <f>VLOOKUP(ActividadesCom[[#This Row],[NO. DE CONTROL]],'LISTADO ESTUDIANTES'!A:D,4,FALSE)</f>
        <v>ACTIVO(A)</v>
      </c>
      <c r="E2515" s="5">
        <f>SUM(ActividadesCom[[#This Row],[CRÉD. 1]],ActividadesCom[[#This Row],[CRÉD. 2]],ActividadesCom[[#This Row],[CRÉD. 3]],ActividadesCom[[#This Row],[CRÉD. 4]],ActividadesCom[[#This Row],[CRÉD. 5]])</f>
        <v>5</v>
      </c>
      <c r="F2515" s="17">
        <f>IF(ActividadesCom[[#This Row],[ÚLTIMO SEMESTRE CON CRÉDITOS]]&gt;0,ROUND(AVERAGE(ActividadesCom[[#This Row],[VALOR NIVEL 5]],ActividadesCom[[#This Row],[VALOR NIVEL 4]],ActividadesCom[[#This Row],[VALOR NIVEL 3]],ActividadesCom[[#This Row],[VALOR NIVEL 2]],ActividadesCom[[#This Row],[VALOR NIVEL 1]]),0),"")</f>
        <v>3</v>
      </c>
      <c r="G2515" s="5" t="str">
        <f>IF(ActividadesCom[[#This Row],[PROMEDIO]]="","",IF(ActividadesCom[[#This Row],[PROMEDIO]]&gt;=4,"EXCELENTE",IF(ActividadesCom[[#This Row],[PROMEDIO]]&gt;=3,"NOTABLE",IF(ActividadesCom[[#This Row],[PROMEDIO]]&gt;=2,"BUENO",IF(ActividadesCom[[#This Row],[PROMEDIO]]=1,"SUFICIENTE","")))))</f>
        <v>NOTABLE</v>
      </c>
      <c r="H2515" s="5">
        <f>MAX(ActividadesCom[[#This Row],[PERÍODO 1]],ActividadesCom[[#This Row],[PERÍODO 2]],ActividadesCom[[#This Row],[PERÍODO 3]],ActividadesCom[[#This Row],[PERÍODO 4]],ActividadesCom[[#This Row],[PERÍODO 5]])</f>
        <v>20213</v>
      </c>
      <c r="I2515" s="6" t="s">
        <v>4534</v>
      </c>
      <c r="J2515" s="5">
        <v>20211</v>
      </c>
      <c r="K2515" s="5" t="s">
        <v>4009</v>
      </c>
      <c r="L2515" s="5">
        <f>IF(ActividadesCom[[#This Row],[NIVEL 1]]&lt;&gt;0,VLOOKUP(ActividadesCom[[#This Row],[NIVEL 1]],Catálogo!A:B,2,FALSE),"")</f>
        <v>3</v>
      </c>
      <c r="M2515" s="5">
        <v>1</v>
      </c>
      <c r="N2515" s="6" t="s">
        <v>4536</v>
      </c>
      <c r="O2515" s="5">
        <v>20213</v>
      </c>
      <c r="P2515" s="5" t="s">
        <v>4008</v>
      </c>
      <c r="Q2515" s="5">
        <f>IF(ActividadesCom[[#This Row],[NIVEL 2]]&lt;&gt;0,VLOOKUP(ActividadesCom[[#This Row],[NIVEL 2]],Catálogo!A:B,2,FALSE),"")</f>
        <v>4</v>
      </c>
      <c r="R2515" s="5">
        <v>1</v>
      </c>
      <c r="S2515" s="6" t="s">
        <v>4515</v>
      </c>
      <c r="T2515" s="5">
        <v>20211</v>
      </c>
      <c r="U2515" s="5" t="s">
        <v>4010</v>
      </c>
      <c r="V2515" s="5">
        <f>IF(ActividadesCom[[#This Row],[NIVEL 3]]&lt;&gt;0,VLOOKUP(ActividadesCom[[#This Row],[NIVEL 3]],Catálogo!A:B,2,FALSE),"")</f>
        <v>2</v>
      </c>
      <c r="W2515" s="5">
        <v>1</v>
      </c>
      <c r="X2515" s="6" t="s">
        <v>2763</v>
      </c>
      <c r="Y2515" s="5">
        <v>20201</v>
      </c>
      <c r="Z2515" s="5" t="s">
        <v>4010</v>
      </c>
      <c r="AA2515" s="5">
        <f>IF(ActividadesCom[[#This Row],[NIVEL 4]]&lt;&gt;0,VLOOKUP(ActividadesCom[[#This Row],[NIVEL 4]],Catálogo!A:B,2,FALSE),"")</f>
        <v>2</v>
      </c>
      <c r="AB2515" s="5">
        <v>1</v>
      </c>
      <c r="AC2515" s="6" t="s">
        <v>37</v>
      </c>
      <c r="AD2515" s="5">
        <v>20193</v>
      </c>
      <c r="AE2515" s="5" t="s">
        <v>4008</v>
      </c>
      <c r="AF2515" s="5">
        <f>IF(ActividadesCom[[#This Row],[NIVEL 5]]&lt;&gt;0,VLOOKUP(ActividadesCom[[#This Row],[NIVEL 5]],Catálogo!A:B,2,FALSE),"")</f>
        <v>4</v>
      </c>
      <c r="AG2515" s="5">
        <v>1</v>
      </c>
      <c r="AH2515" s="2"/>
      <c r="AI2515" s="2"/>
    </row>
    <row r="2516" spans="1:35" ht="30" customHeight="1" x14ac:dyDescent="0.25">
      <c r="A2516" s="7">
        <v>19470013</v>
      </c>
      <c r="B2516" s="97" t="str">
        <f>VLOOKUP(ActividadesCom[[#This Row],[NO. DE CONTROL]],'LISTADO ESTUDIANTES'!A:C,3,FALSE)</f>
        <v>FELIX PEREZ JIMENA ABIGAIL</v>
      </c>
      <c r="C2516" s="97" t="str">
        <f>VLOOKUP(ActividadesCom[[#This Row],[NO. DE CONTROL]],'LISTADO ESTUDIANTES'!A:B,2,FALSE)</f>
        <v>ARQUITECTURA</v>
      </c>
      <c r="D2516" s="18" t="str">
        <f>VLOOKUP(ActividadesCom[[#This Row],[NO. DE CONTROL]],'LISTADO ESTUDIANTES'!A:D,4,FALSE)</f>
        <v>ACTIVO(A)</v>
      </c>
      <c r="E2516" s="5">
        <f>SUM(ActividadesCom[[#This Row],[CRÉD. 1]],ActividadesCom[[#This Row],[CRÉD. 2]],ActividadesCom[[#This Row],[CRÉD. 3]],ActividadesCom[[#This Row],[CRÉD. 4]],ActividadesCom[[#This Row],[CRÉD. 5]])</f>
        <v>5</v>
      </c>
      <c r="F2516" s="17">
        <f>IF(ActividadesCom[[#This Row],[ÚLTIMO SEMESTRE CON CRÉDITOS]]&gt;0,ROUND(AVERAGE(ActividadesCom[[#This Row],[VALOR NIVEL 5]],ActividadesCom[[#This Row],[VALOR NIVEL 4]],ActividadesCom[[#This Row],[VALOR NIVEL 3]],ActividadesCom[[#This Row],[VALOR NIVEL 2]],ActividadesCom[[#This Row],[VALOR NIVEL 1]]),0),"")</f>
        <v>2</v>
      </c>
      <c r="G2516" s="5" t="str">
        <f>IF(ActividadesCom[[#This Row],[PROMEDIO]]="","",IF(ActividadesCom[[#This Row],[PROMEDIO]]&gt;=4,"EXCELENTE",IF(ActividadesCom[[#This Row],[PROMEDIO]]&gt;=3,"NOTABLE",IF(ActividadesCom[[#This Row],[PROMEDIO]]&gt;=2,"BUENO",IF(ActividadesCom[[#This Row],[PROMEDIO]]=1,"SUFICIENTE","")))))</f>
        <v>BUENO</v>
      </c>
      <c r="H2516" s="5">
        <f>MAX(ActividadesCom[[#This Row],[PERÍODO 1]],ActividadesCom[[#This Row],[PERÍODO 2]],ActividadesCom[[#This Row],[PERÍODO 3]],ActividadesCom[[#This Row],[PERÍODO 4]],ActividadesCom[[#This Row],[PERÍODO 5]])</f>
        <v>20213</v>
      </c>
      <c r="I2516" s="6" t="s">
        <v>4045</v>
      </c>
      <c r="J2516" s="5">
        <v>20201</v>
      </c>
      <c r="K2516" s="5" t="s">
        <v>4010</v>
      </c>
      <c r="L2516" s="5">
        <f>IF(ActividadesCom[[#This Row],[NIVEL 1]]&lt;&gt;0,VLOOKUP(ActividadesCom[[#This Row],[NIVEL 1]],Catálogo!A:B,2,FALSE),"")</f>
        <v>2</v>
      </c>
      <c r="M2516" s="5">
        <v>1</v>
      </c>
      <c r="N2516" s="6" t="s">
        <v>4695</v>
      </c>
      <c r="O2516" s="5">
        <v>20213</v>
      </c>
      <c r="P2516" s="5" t="s">
        <v>4008</v>
      </c>
      <c r="Q2516" s="5">
        <f>IF(ActividadesCom[[#This Row],[NIVEL 2]]&lt;&gt;0,VLOOKUP(ActividadesCom[[#This Row],[NIVEL 2]],Catálogo!A:B,2,FALSE),"")</f>
        <v>4</v>
      </c>
      <c r="R2516" s="5">
        <v>1</v>
      </c>
      <c r="S2516" s="6" t="s">
        <v>4478</v>
      </c>
      <c r="T2516" s="5">
        <v>20211</v>
      </c>
      <c r="U2516" s="5" t="s">
        <v>4009</v>
      </c>
      <c r="V2516" s="5">
        <f>IF(ActividadesCom[[#This Row],[NIVEL 3]]&lt;&gt;0,VLOOKUP(ActividadesCom[[#This Row],[NIVEL 3]],Catálogo!A:B,2,FALSE),"")</f>
        <v>3</v>
      </c>
      <c r="W2516" s="5">
        <v>1</v>
      </c>
      <c r="X2516" s="6" t="s">
        <v>12</v>
      </c>
      <c r="Y2516" s="5">
        <v>20213</v>
      </c>
      <c r="Z2516" s="5" t="s">
        <v>4011</v>
      </c>
      <c r="AA2516" s="5">
        <f>IF(ActividadesCom[[#This Row],[NIVEL 4]]&lt;&gt;0,VLOOKUP(ActividadesCom[[#This Row],[NIVEL 4]],Catálogo!A:B,2,FALSE),"")</f>
        <v>1</v>
      </c>
      <c r="AB2516" s="5">
        <v>1</v>
      </c>
      <c r="AC2516" s="6" t="s">
        <v>3117</v>
      </c>
      <c r="AD2516" s="5">
        <v>20201</v>
      </c>
      <c r="AE2516" s="5" t="s">
        <v>4010</v>
      </c>
      <c r="AF2516" s="5">
        <f>IF(ActividadesCom[[#This Row],[NIVEL 5]]&lt;&gt;0,VLOOKUP(ActividadesCom[[#This Row],[NIVEL 5]],Catálogo!A:B,2,FALSE),"")</f>
        <v>2</v>
      </c>
      <c r="AG2516" s="5">
        <v>1</v>
      </c>
      <c r="AH2516" s="2"/>
      <c r="AI2516" s="2"/>
    </row>
    <row r="2517" spans="1:35" ht="30" hidden="1" customHeight="1" x14ac:dyDescent="0.25">
      <c r="A2517" s="7">
        <v>19470014</v>
      </c>
      <c r="B2517" s="97" t="str">
        <f>VLOOKUP(ActividadesCom[[#This Row],[NO. DE CONTROL]],'LISTADO ESTUDIANTES'!A:C,3,FALSE)</f>
        <v xml:space="preserve"> MORENO BARRERA EYTON ELI</v>
      </c>
      <c r="C2517" s="97" t="str">
        <f>VLOOKUP(ActividadesCom[[#This Row],[NO. DE CONTROL]],'LISTADO ESTUDIANTES'!A:B,2,FALSE)</f>
        <v>INGENIERIA CIVIL</v>
      </c>
      <c r="D2517" s="18" t="str">
        <f>VLOOKUP(ActividadesCom[[#This Row],[NO. DE CONTROL]],'LISTADO ESTUDIANTES'!A:D,4,FALSE)</f>
        <v>BAJA</v>
      </c>
      <c r="E2517" s="5">
        <f>SUM(ActividadesCom[[#This Row],[CRÉD. 1]],ActividadesCom[[#This Row],[CRÉD. 2]],ActividadesCom[[#This Row],[CRÉD. 3]],ActividadesCom[[#This Row],[CRÉD. 4]],ActividadesCom[[#This Row],[CRÉD. 5]])</f>
        <v>0</v>
      </c>
      <c r="F2517" s="17" t="str">
        <f>IF(ActividadesCom[[#This Row],[ÚLTIMO SEMESTRE CON CRÉDITOS]]&gt;0,ROUND(AVERAGE(ActividadesCom[[#This Row],[VALOR NIVEL 5]],ActividadesCom[[#This Row],[VALOR NIVEL 4]],ActividadesCom[[#This Row],[VALOR NIVEL 3]],ActividadesCom[[#This Row],[VALOR NIVEL 2]],ActividadesCom[[#This Row],[VALOR NIVEL 1]]),0),"")</f>
        <v/>
      </c>
      <c r="G2517" s="5" t="str">
        <f>IF(ActividadesCom[[#This Row],[PROMEDIO]]="","",IF(ActividadesCom[[#This Row],[PROMEDIO]]&gt;=4,"EXCELENTE",IF(ActividadesCom[[#This Row],[PROMEDIO]]&gt;=3,"NOTABLE",IF(ActividadesCom[[#This Row],[PROMEDIO]]&gt;=2,"BUENO",IF(ActividadesCom[[#This Row],[PROMEDIO]]=1,"SUFICIENTE","")))))</f>
        <v/>
      </c>
      <c r="H2517" s="5">
        <f>MAX(ActividadesCom[[#This Row],[PERÍODO 1]],ActividadesCom[[#This Row],[PERÍODO 2]],ActividadesCom[[#This Row],[PERÍODO 3]],ActividadesCom[[#This Row],[PERÍODO 4]],ActividadesCom[[#This Row],[PERÍODO 5]])</f>
        <v>0</v>
      </c>
      <c r="I2517" s="6"/>
      <c r="J2517" s="5"/>
      <c r="K2517" s="5"/>
      <c r="L2517" s="5" t="str">
        <f>IF(ActividadesCom[[#This Row],[NIVEL 1]]&lt;&gt;0,VLOOKUP(ActividadesCom[[#This Row],[NIVEL 1]],Catálogo!A:B,2,FALSE),"")</f>
        <v/>
      </c>
      <c r="M2517" s="5"/>
      <c r="N2517" s="6"/>
      <c r="O2517" s="5"/>
      <c r="P2517" s="5"/>
      <c r="Q2517" s="5" t="str">
        <f>IF(ActividadesCom[[#This Row],[NIVEL 2]]&lt;&gt;0,VLOOKUP(ActividadesCom[[#This Row],[NIVEL 2]],Catálogo!A:B,2,FALSE),"")</f>
        <v/>
      </c>
      <c r="R2517" s="5"/>
      <c r="S2517" s="6"/>
      <c r="T2517" s="5"/>
      <c r="U2517" s="5"/>
      <c r="V2517" s="5" t="str">
        <f>IF(ActividadesCom[[#This Row],[NIVEL 3]]&lt;&gt;0,VLOOKUP(ActividadesCom[[#This Row],[NIVEL 3]],Catálogo!A:B,2,FALSE),"")</f>
        <v/>
      </c>
      <c r="W2517" s="5"/>
      <c r="X2517" s="6"/>
      <c r="Y2517" s="5"/>
      <c r="Z2517" s="5"/>
      <c r="AA2517" s="5" t="str">
        <f>IF(ActividadesCom[[#This Row],[NIVEL 4]]&lt;&gt;0,VLOOKUP(ActividadesCom[[#This Row],[NIVEL 4]],Catálogo!A:B,2,FALSE),"")</f>
        <v/>
      </c>
      <c r="AB2517" s="5"/>
      <c r="AC2517" s="6"/>
      <c r="AD2517" s="5"/>
      <c r="AE2517" s="5"/>
      <c r="AF2517" s="5" t="str">
        <f>IF(ActividadesCom[[#This Row],[NIVEL 5]]&lt;&gt;0,VLOOKUP(ActividadesCom[[#This Row],[NIVEL 5]],Catálogo!A:B,2,FALSE),"")</f>
        <v/>
      </c>
      <c r="AG2517" s="5"/>
      <c r="AH2517" s="2"/>
      <c r="AI2517" s="2"/>
    </row>
    <row r="2518" spans="1:35" ht="30" hidden="1" customHeight="1" x14ac:dyDescent="0.25">
      <c r="A2518" s="7">
        <v>19470015</v>
      </c>
      <c r="B2518" s="97" t="str">
        <f>VLOOKUP(ActividadesCom[[#This Row],[NO. DE CONTROL]],'LISTADO ESTUDIANTES'!A:C,3,FALSE)</f>
        <v>CARRILLO TORREZ JANDY RUBI</v>
      </c>
      <c r="C2518" s="97" t="str">
        <f>VLOOKUP(ActividadesCom[[#This Row],[NO. DE CONTROL]],'LISTADO ESTUDIANTES'!A:B,2,FALSE)</f>
        <v>ARQUITECTURA</v>
      </c>
      <c r="D2518" s="18" t="str">
        <f>VLOOKUP(ActividadesCom[[#This Row],[NO. DE CONTROL]],'LISTADO ESTUDIANTES'!A:D,4,FALSE)</f>
        <v>BAJA</v>
      </c>
      <c r="E2518" s="5">
        <f>SUM(ActividadesCom[[#This Row],[CRÉD. 1]],ActividadesCom[[#This Row],[CRÉD. 2]],ActividadesCom[[#This Row],[CRÉD. 3]],ActividadesCom[[#This Row],[CRÉD. 4]],ActividadesCom[[#This Row],[CRÉD. 5]])</f>
        <v>1</v>
      </c>
      <c r="F2518" s="17">
        <f>IF(ActividadesCom[[#This Row],[ÚLTIMO SEMESTRE CON CRÉDITOS]]&gt;0,ROUND(AVERAGE(ActividadesCom[[#This Row],[VALOR NIVEL 5]],ActividadesCom[[#This Row],[VALOR NIVEL 4]],ActividadesCom[[#This Row],[VALOR NIVEL 3]],ActividadesCom[[#This Row],[VALOR NIVEL 2]],ActividadesCom[[#This Row],[VALOR NIVEL 1]]),0),"")</f>
        <v>4</v>
      </c>
      <c r="G2518" s="5" t="str">
        <f>IF(ActividadesCom[[#This Row],[PROMEDIO]]="","",IF(ActividadesCom[[#This Row],[PROMEDIO]]&gt;=4,"EXCELENTE",IF(ActividadesCom[[#This Row],[PROMEDIO]]&gt;=3,"NOTABLE",IF(ActividadesCom[[#This Row],[PROMEDIO]]&gt;=2,"BUENO",IF(ActividadesCom[[#This Row],[PROMEDIO]]=1,"SUFICIENTE","")))))</f>
        <v>EXCELENTE</v>
      </c>
      <c r="H2518" s="5">
        <f>MAX(ActividadesCom[[#This Row],[PERÍODO 1]],ActividadesCom[[#This Row],[PERÍODO 2]],ActividadesCom[[#This Row],[PERÍODO 3]],ActividadesCom[[#This Row],[PERÍODO 4]],ActividadesCom[[#This Row],[PERÍODO 5]])</f>
        <v>20221</v>
      </c>
      <c r="I2518" s="6" t="s">
        <v>11</v>
      </c>
      <c r="J2518" s="5">
        <v>20221</v>
      </c>
      <c r="K2518" s="5" t="s">
        <v>4008</v>
      </c>
      <c r="L2518" s="5">
        <f>IF(ActividadesCom[[#This Row],[NIVEL 1]]&lt;&gt;0,VLOOKUP(ActividadesCom[[#This Row],[NIVEL 1]],Catálogo!A:B,2,FALSE),"")</f>
        <v>4</v>
      </c>
      <c r="M2518" s="5">
        <v>1</v>
      </c>
      <c r="N2518" s="6"/>
      <c r="O2518" s="5"/>
      <c r="P2518" s="5"/>
      <c r="Q2518" s="5" t="str">
        <f>IF(ActividadesCom[[#This Row],[NIVEL 2]]&lt;&gt;0,VLOOKUP(ActividadesCom[[#This Row],[NIVEL 2]],Catálogo!A:B,2,FALSE),"")</f>
        <v/>
      </c>
      <c r="R2518" s="5"/>
      <c r="S2518" s="6"/>
      <c r="T2518" s="5"/>
      <c r="U2518" s="5"/>
      <c r="V2518" s="5" t="str">
        <f>IF(ActividadesCom[[#This Row],[NIVEL 3]]&lt;&gt;0,VLOOKUP(ActividadesCom[[#This Row],[NIVEL 3]],Catálogo!A:B,2,FALSE),"")</f>
        <v/>
      </c>
      <c r="W2518" s="5"/>
      <c r="X2518" s="6"/>
      <c r="Y2518" s="5"/>
      <c r="Z2518" s="5"/>
      <c r="AA2518" s="5" t="str">
        <f>IF(ActividadesCom[[#This Row],[NIVEL 4]]&lt;&gt;0,VLOOKUP(ActividadesCom[[#This Row],[NIVEL 4]],Catálogo!A:B,2,FALSE),"")</f>
        <v/>
      </c>
      <c r="AB2518" s="5"/>
      <c r="AC2518" s="6"/>
      <c r="AD2518" s="5"/>
      <c r="AE2518" s="5"/>
      <c r="AF2518" s="5" t="str">
        <f>IF(ActividadesCom[[#This Row],[NIVEL 5]]&lt;&gt;0,VLOOKUP(ActividadesCom[[#This Row],[NIVEL 5]],Catálogo!A:B,2,FALSE),"")</f>
        <v/>
      </c>
      <c r="AG2518" s="5"/>
      <c r="AH2518" s="2"/>
      <c r="AI2518" s="2"/>
    </row>
    <row r="2519" spans="1:35" ht="30" hidden="1" customHeight="1" x14ac:dyDescent="0.25">
      <c r="A2519" s="7">
        <v>19470016</v>
      </c>
      <c r="B2519" s="97" t="str">
        <f>VLOOKUP(ActividadesCom[[#This Row],[NO. DE CONTROL]],'LISTADO ESTUDIANTES'!A:C,3,FALSE)</f>
        <v>POOT OCAÑA JESUS GONZALO</v>
      </c>
      <c r="C2519" s="97" t="str">
        <f>VLOOKUP(ActividadesCom[[#This Row],[NO. DE CONTROL]],'LISTADO ESTUDIANTES'!A:B,2,FALSE)</f>
        <v>ARQUITECTURA</v>
      </c>
      <c r="D2519" s="18" t="str">
        <f>VLOOKUP(ActividadesCom[[#This Row],[NO. DE CONTROL]],'LISTADO ESTUDIANTES'!A:D,4,FALSE)</f>
        <v>BAJA</v>
      </c>
      <c r="E2519" s="5">
        <f>SUM(ActividadesCom[[#This Row],[CRÉD. 1]],ActividadesCom[[#This Row],[CRÉD. 2]],ActividadesCom[[#This Row],[CRÉD. 3]],ActividadesCom[[#This Row],[CRÉD. 4]],ActividadesCom[[#This Row],[CRÉD. 5]])</f>
        <v>0</v>
      </c>
      <c r="F2519" s="17" t="str">
        <f>IF(ActividadesCom[[#This Row],[ÚLTIMO SEMESTRE CON CRÉDITOS]]&gt;0,ROUND(AVERAGE(ActividadesCom[[#This Row],[VALOR NIVEL 5]],ActividadesCom[[#This Row],[VALOR NIVEL 4]],ActividadesCom[[#This Row],[VALOR NIVEL 3]],ActividadesCom[[#This Row],[VALOR NIVEL 2]],ActividadesCom[[#This Row],[VALOR NIVEL 1]]),0),"")</f>
        <v/>
      </c>
      <c r="G2519" s="5" t="str">
        <f>IF(ActividadesCom[[#This Row],[PROMEDIO]]="","",IF(ActividadesCom[[#This Row],[PROMEDIO]]&gt;=4,"EXCELENTE",IF(ActividadesCom[[#This Row],[PROMEDIO]]&gt;=3,"NOTABLE",IF(ActividadesCom[[#This Row],[PROMEDIO]]&gt;=2,"BUENO",IF(ActividadesCom[[#This Row],[PROMEDIO]]=1,"SUFICIENTE","")))))</f>
        <v/>
      </c>
      <c r="H2519" s="5">
        <f>MAX(ActividadesCom[[#This Row],[PERÍODO 1]],ActividadesCom[[#This Row],[PERÍODO 2]],ActividadesCom[[#This Row],[PERÍODO 3]],ActividadesCom[[#This Row],[PERÍODO 4]],ActividadesCom[[#This Row],[PERÍODO 5]])</f>
        <v>0</v>
      </c>
      <c r="I2519" s="6"/>
      <c r="J2519" s="5"/>
      <c r="K2519" s="5"/>
      <c r="L2519" s="5" t="str">
        <f>IF(ActividadesCom[[#This Row],[NIVEL 1]]&lt;&gt;0,VLOOKUP(ActividadesCom[[#This Row],[NIVEL 1]],Catálogo!A:B,2,FALSE),"")</f>
        <v/>
      </c>
      <c r="M2519" s="5"/>
      <c r="N2519" s="6"/>
      <c r="O2519" s="5"/>
      <c r="P2519" s="5"/>
      <c r="Q2519" s="5" t="str">
        <f>IF(ActividadesCom[[#This Row],[NIVEL 2]]&lt;&gt;0,VLOOKUP(ActividadesCom[[#This Row],[NIVEL 2]],Catálogo!A:B,2,FALSE),"")</f>
        <v/>
      </c>
      <c r="R2519" s="5"/>
      <c r="S2519" s="6"/>
      <c r="T2519" s="5"/>
      <c r="U2519" s="5"/>
      <c r="V2519" s="5" t="str">
        <f>IF(ActividadesCom[[#This Row],[NIVEL 3]]&lt;&gt;0,VLOOKUP(ActividadesCom[[#This Row],[NIVEL 3]],Catálogo!A:B,2,FALSE),"")</f>
        <v/>
      </c>
      <c r="W2519" s="5"/>
      <c r="X2519" s="6"/>
      <c r="Y2519" s="5"/>
      <c r="Z2519" s="5"/>
      <c r="AA2519" s="5" t="str">
        <f>IF(ActividadesCom[[#This Row],[NIVEL 4]]&lt;&gt;0,VLOOKUP(ActividadesCom[[#This Row],[NIVEL 4]],Catálogo!A:B,2,FALSE),"")</f>
        <v/>
      </c>
      <c r="AB2519" s="5"/>
      <c r="AC2519" s="6"/>
      <c r="AD2519" s="5"/>
      <c r="AE2519" s="5"/>
      <c r="AF2519" s="5" t="str">
        <f>IF(ActividadesCom[[#This Row],[NIVEL 5]]&lt;&gt;0,VLOOKUP(ActividadesCom[[#This Row],[NIVEL 5]],Catálogo!A:B,2,FALSE),"")</f>
        <v/>
      </c>
      <c r="AG2519" s="5"/>
      <c r="AH2519" s="2"/>
      <c r="AI2519" s="2"/>
    </row>
    <row r="2520" spans="1:35" ht="30" customHeight="1" x14ac:dyDescent="0.25">
      <c r="A2520" s="7">
        <v>19470017</v>
      </c>
      <c r="B2520" s="97" t="str">
        <f>VLOOKUP(ActividadesCom[[#This Row],[NO. DE CONTROL]],'LISTADO ESTUDIANTES'!A:C,3,FALSE)</f>
        <v>MACOSSAY DZUL CRISTIAN JESUS</v>
      </c>
      <c r="C2520" s="97" t="str">
        <f>VLOOKUP(ActividadesCom[[#This Row],[NO. DE CONTROL]],'LISTADO ESTUDIANTES'!A:B,2,FALSE)</f>
        <v>ARQUITECTURA</v>
      </c>
      <c r="D2520" s="18" t="str">
        <f>VLOOKUP(ActividadesCom[[#This Row],[NO. DE CONTROL]],'LISTADO ESTUDIANTES'!A:D,4,FALSE)</f>
        <v>ACTIVO(A)</v>
      </c>
      <c r="E2520" s="5">
        <f>SUM(ActividadesCom[[#This Row],[CRÉD. 1]],ActividadesCom[[#This Row],[CRÉD. 2]],ActividadesCom[[#This Row],[CRÉD. 3]],ActividadesCom[[#This Row],[CRÉD. 4]],ActividadesCom[[#This Row],[CRÉD. 5]])</f>
        <v>3</v>
      </c>
      <c r="F2520" s="17">
        <f>IF(ActividadesCom[[#This Row],[ÚLTIMO SEMESTRE CON CRÉDITOS]]&gt;0,ROUND(AVERAGE(ActividadesCom[[#This Row],[VALOR NIVEL 5]],ActividadesCom[[#This Row],[VALOR NIVEL 4]],ActividadesCom[[#This Row],[VALOR NIVEL 3]],ActividadesCom[[#This Row],[VALOR NIVEL 2]],ActividadesCom[[#This Row],[VALOR NIVEL 1]]),0),"")</f>
        <v>4</v>
      </c>
      <c r="G2520" s="5" t="str">
        <f>IF(ActividadesCom[[#This Row],[PROMEDIO]]="","",IF(ActividadesCom[[#This Row],[PROMEDIO]]&gt;=4,"EXCELENTE",IF(ActividadesCom[[#This Row],[PROMEDIO]]&gt;=3,"NOTABLE",IF(ActividadesCom[[#This Row],[PROMEDIO]]&gt;=2,"BUENO",IF(ActividadesCom[[#This Row],[PROMEDIO]]=1,"SUFICIENTE","")))))</f>
        <v>EXCELENTE</v>
      </c>
      <c r="H2520" s="5">
        <f>MAX(ActividadesCom[[#This Row],[PERÍODO 1]],ActividadesCom[[#This Row],[PERÍODO 2]],ActividadesCom[[#This Row],[PERÍODO 3]],ActividadesCom[[#This Row],[PERÍODO 4]],ActividadesCom[[#This Row],[PERÍODO 5]])</f>
        <v>20213</v>
      </c>
      <c r="I2520" s="6" t="s">
        <v>4695</v>
      </c>
      <c r="J2520" s="5">
        <v>20213</v>
      </c>
      <c r="K2520" s="5" t="s">
        <v>4008</v>
      </c>
      <c r="L2520" s="5">
        <f>IF(ActividadesCom[[#This Row],[NIVEL 1]]&lt;&gt;0,VLOOKUP(ActividadesCom[[#This Row],[NIVEL 1]],Catálogo!A:B,2,FALSE),"")</f>
        <v>4</v>
      </c>
      <c r="M2520" s="5">
        <v>1</v>
      </c>
      <c r="N2520" s="6"/>
      <c r="O2520" s="5"/>
      <c r="P2520" s="5"/>
      <c r="Q2520" s="5" t="str">
        <f>IF(ActividadesCom[[#This Row],[NIVEL 2]]&lt;&gt;0,VLOOKUP(ActividadesCom[[#This Row],[NIVEL 2]],Catálogo!A:B,2,FALSE),"")</f>
        <v/>
      </c>
      <c r="R2520" s="5"/>
      <c r="S2520" s="6"/>
      <c r="T2520" s="5"/>
      <c r="U2520" s="5"/>
      <c r="V2520" s="5" t="str">
        <f>IF(ActividadesCom[[#This Row],[NIVEL 3]]&lt;&gt;0,VLOOKUP(ActividadesCom[[#This Row],[NIVEL 3]],Catálogo!A:B,2,FALSE),"")</f>
        <v/>
      </c>
      <c r="W2520" s="5"/>
      <c r="X2520" s="6" t="s">
        <v>3037</v>
      </c>
      <c r="Y2520" s="5">
        <v>20201</v>
      </c>
      <c r="Z2520" s="5" t="s">
        <v>4009</v>
      </c>
      <c r="AA2520" s="5">
        <f>IF(ActividadesCom[[#This Row],[NIVEL 4]]&lt;&gt;0,VLOOKUP(ActividadesCom[[#This Row],[NIVEL 4]],Catálogo!A:B,2,FALSE),"")</f>
        <v>3</v>
      </c>
      <c r="AB2520" s="5">
        <v>1</v>
      </c>
      <c r="AC2520" s="9" t="s">
        <v>31</v>
      </c>
      <c r="AD2520" s="8">
        <v>20193</v>
      </c>
      <c r="AE2520" s="8" t="s">
        <v>4008</v>
      </c>
      <c r="AF2520" s="5">
        <f>IF(ActividadesCom[[#This Row],[NIVEL 5]]&lt;&gt;0,VLOOKUP(ActividadesCom[[#This Row],[NIVEL 5]],Catálogo!A:B,2,FALSE),"")</f>
        <v>4</v>
      </c>
      <c r="AG2520" s="8">
        <v>1</v>
      </c>
      <c r="AH2520" s="2"/>
      <c r="AI2520" s="2"/>
    </row>
    <row r="2521" spans="1:35" ht="30" customHeight="1" x14ac:dyDescent="0.25">
      <c r="A2521" s="7">
        <v>19470018</v>
      </c>
      <c r="B2521" s="97" t="str">
        <f>VLOOKUP(ActividadesCom[[#This Row],[NO. DE CONTROL]],'LISTADO ESTUDIANTES'!A:C,3,FALSE)</f>
        <v>MEDINA VAZQUEZ MANUEL ADRIAN</v>
      </c>
      <c r="C2521" s="97" t="str">
        <f>VLOOKUP(ActividadesCom[[#This Row],[NO. DE CONTROL]],'LISTADO ESTUDIANTES'!A:B,2,FALSE)</f>
        <v>ARQUITECTURA</v>
      </c>
      <c r="D2521" s="18" t="str">
        <f>VLOOKUP(ActividadesCom[[#This Row],[NO. DE CONTROL]],'LISTADO ESTUDIANTES'!A:D,4,FALSE)</f>
        <v>ACTIVO(A)</v>
      </c>
      <c r="E2521" s="5">
        <f>SUM(ActividadesCom[[#This Row],[CRÉD. 1]],ActividadesCom[[#This Row],[CRÉD. 2]],ActividadesCom[[#This Row],[CRÉD. 3]],ActividadesCom[[#This Row],[CRÉD. 4]],ActividadesCom[[#This Row],[CRÉD. 5]])</f>
        <v>5</v>
      </c>
      <c r="F2521" s="17">
        <f>IF(ActividadesCom[[#This Row],[ÚLTIMO SEMESTRE CON CRÉDITOS]]&gt;0,ROUND(AVERAGE(ActividadesCom[[#This Row],[VALOR NIVEL 5]],ActividadesCom[[#This Row],[VALOR NIVEL 4]],ActividadesCom[[#This Row],[VALOR NIVEL 3]],ActividadesCom[[#This Row],[VALOR NIVEL 2]],ActividadesCom[[#This Row],[VALOR NIVEL 1]]),0),"")</f>
        <v>3</v>
      </c>
      <c r="G2521" s="5" t="str">
        <f>IF(ActividadesCom[[#This Row],[PROMEDIO]]="","",IF(ActividadesCom[[#This Row],[PROMEDIO]]&gt;=4,"EXCELENTE",IF(ActividadesCom[[#This Row],[PROMEDIO]]&gt;=3,"NOTABLE",IF(ActividadesCom[[#This Row],[PROMEDIO]]&gt;=2,"BUENO",IF(ActividadesCom[[#This Row],[PROMEDIO]]=1,"SUFICIENTE","")))))</f>
        <v>NOTABLE</v>
      </c>
      <c r="H2521" s="5">
        <f>MAX(ActividadesCom[[#This Row],[PERÍODO 1]],ActividadesCom[[#This Row],[PERÍODO 2]],ActividadesCom[[#This Row],[PERÍODO 3]],ActividadesCom[[#This Row],[PERÍODO 4]],ActividadesCom[[#This Row],[PERÍODO 5]])</f>
        <v>20221</v>
      </c>
      <c r="I2521" s="6" t="s">
        <v>4695</v>
      </c>
      <c r="J2521" s="5">
        <v>20213</v>
      </c>
      <c r="K2521" s="5" t="s">
        <v>4008</v>
      </c>
      <c r="L2521" s="5">
        <f>IF(ActividadesCom[[#This Row],[NIVEL 1]]&lt;&gt;0,VLOOKUP(ActividadesCom[[#This Row],[NIVEL 1]],Catálogo!A:B,2,FALSE),"")</f>
        <v>4</v>
      </c>
      <c r="M2521" s="5">
        <v>1</v>
      </c>
      <c r="N2521" s="6" t="s">
        <v>5806</v>
      </c>
      <c r="O2521" s="5">
        <v>20221</v>
      </c>
      <c r="P2521" s="5" t="s">
        <v>4008</v>
      </c>
      <c r="Q2521" s="5">
        <f>IF(ActividadesCom[[#This Row],[NIVEL 2]]&lt;&gt;0,VLOOKUP(ActividadesCom[[#This Row],[NIVEL 2]],Catálogo!A:B,2,FALSE),"")</f>
        <v>4</v>
      </c>
      <c r="R2521" s="5">
        <v>1</v>
      </c>
      <c r="S2521" s="6" t="s">
        <v>4478</v>
      </c>
      <c r="T2521" s="5">
        <v>20211</v>
      </c>
      <c r="U2521" s="5" t="s">
        <v>4009</v>
      </c>
      <c r="V2521" s="5">
        <f>IF(ActividadesCom[[#This Row],[NIVEL 3]]&lt;&gt;0,VLOOKUP(ActividadesCom[[#This Row],[NIVEL 3]],Catálogo!A:B,2,FALSE),"")</f>
        <v>3</v>
      </c>
      <c r="W2521" s="5">
        <v>1</v>
      </c>
      <c r="X2521" s="6" t="s">
        <v>2181</v>
      </c>
      <c r="Y2521" s="5">
        <v>20201</v>
      </c>
      <c r="Z2521" s="5" t="s">
        <v>4009</v>
      </c>
      <c r="AA2521" s="5">
        <f>IF(ActividadesCom[[#This Row],[NIVEL 4]]&lt;&gt;0,VLOOKUP(ActividadesCom[[#This Row],[NIVEL 4]],Catálogo!A:B,2,FALSE),"")</f>
        <v>3</v>
      </c>
      <c r="AB2521" s="5">
        <v>1</v>
      </c>
      <c r="AC2521" s="6" t="s">
        <v>31</v>
      </c>
      <c r="AD2521" s="5">
        <v>20193</v>
      </c>
      <c r="AE2521" s="5" t="s">
        <v>4009</v>
      </c>
      <c r="AF2521" s="5">
        <f>IF(ActividadesCom[[#This Row],[NIVEL 5]]&lt;&gt;0,VLOOKUP(ActividadesCom[[#This Row],[NIVEL 5]],Catálogo!A:B,2,FALSE),"")</f>
        <v>3</v>
      </c>
      <c r="AG2521" s="5">
        <v>1</v>
      </c>
      <c r="AH2521" s="2"/>
      <c r="AI2521" s="2"/>
    </row>
    <row r="2522" spans="1:35" ht="30" customHeight="1" x14ac:dyDescent="0.25">
      <c r="A2522" s="7">
        <v>19470019</v>
      </c>
      <c r="B2522" s="97" t="str">
        <f>VLOOKUP(ActividadesCom[[#This Row],[NO. DE CONTROL]],'LISTADO ESTUDIANTES'!A:C,3,FALSE)</f>
        <v>LAGUNA CASANOVA AMI SHADAI</v>
      </c>
      <c r="C2522" s="97" t="str">
        <f>VLOOKUP(ActividadesCom[[#This Row],[NO. DE CONTROL]],'LISTADO ESTUDIANTES'!A:B,2,FALSE)</f>
        <v>ARQUITECTURA</v>
      </c>
      <c r="D2522" s="18" t="str">
        <f>VLOOKUP(ActividadesCom[[#This Row],[NO. DE CONTROL]],'LISTADO ESTUDIANTES'!A:D,4,FALSE)</f>
        <v>ACTIVO(A)</v>
      </c>
      <c r="E2522" s="5">
        <f>SUM(ActividadesCom[[#This Row],[CRÉD. 1]],ActividadesCom[[#This Row],[CRÉD. 2]],ActividadesCom[[#This Row],[CRÉD. 3]],ActividadesCom[[#This Row],[CRÉD. 4]],ActividadesCom[[#This Row],[CRÉD. 5]])</f>
        <v>5</v>
      </c>
      <c r="F2522" s="17">
        <f>IF(ActividadesCom[[#This Row],[ÚLTIMO SEMESTRE CON CRÉDITOS]]&gt;0,ROUND(AVERAGE(ActividadesCom[[#This Row],[VALOR NIVEL 5]],ActividadesCom[[#This Row],[VALOR NIVEL 4]],ActividadesCom[[#This Row],[VALOR NIVEL 3]],ActividadesCom[[#This Row],[VALOR NIVEL 2]],ActividadesCom[[#This Row],[VALOR NIVEL 1]]),0),"")</f>
        <v>3</v>
      </c>
      <c r="G2522" s="5" t="str">
        <f>IF(ActividadesCom[[#This Row],[PROMEDIO]]="","",IF(ActividadesCom[[#This Row],[PROMEDIO]]&gt;=4,"EXCELENTE",IF(ActividadesCom[[#This Row],[PROMEDIO]]&gt;=3,"NOTABLE",IF(ActividadesCom[[#This Row],[PROMEDIO]]&gt;=2,"BUENO",IF(ActividadesCom[[#This Row],[PROMEDIO]]=1,"SUFICIENTE","")))))</f>
        <v>NOTABLE</v>
      </c>
      <c r="H2522" s="5">
        <f>MAX(ActividadesCom[[#This Row],[PERÍODO 1]],ActividadesCom[[#This Row],[PERÍODO 2]],ActividadesCom[[#This Row],[PERÍODO 3]],ActividadesCom[[#This Row],[PERÍODO 4]],ActividadesCom[[#This Row],[PERÍODO 5]])</f>
        <v>20213</v>
      </c>
      <c r="I2522" s="6" t="s">
        <v>1078</v>
      </c>
      <c r="J2522" s="5">
        <v>20201</v>
      </c>
      <c r="K2522" s="5" t="s">
        <v>4010</v>
      </c>
      <c r="L2522" s="5">
        <f>IF(ActividadesCom[[#This Row],[NIVEL 1]]&lt;&gt;0,VLOOKUP(ActividadesCom[[#This Row],[NIVEL 1]],Catálogo!A:B,2,FALSE),"")</f>
        <v>2</v>
      </c>
      <c r="M2522" s="5">
        <v>1</v>
      </c>
      <c r="N2522" s="6" t="s">
        <v>4695</v>
      </c>
      <c r="O2522" s="5">
        <v>20213</v>
      </c>
      <c r="P2522" s="5" t="s">
        <v>4008</v>
      </c>
      <c r="Q2522" s="5">
        <f>IF(ActividadesCom[[#This Row],[NIVEL 2]]&lt;&gt;0,VLOOKUP(ActividadesCom[[#This Row],[NIVEL 2]],Catálogo!A:B,2,FALSE),"")</f>
        <v>4</v>
      </c>
      <c r="R2522" s="5">
        <v>1</v>
      </c>
      <c r="S2522" s="6" t="s">
        <v>4938</v>
      </c>
      <c r="T2522" s="5">
        <v>20193</v>
      </c>
      <c r="U2522" s="5" t="s">
        <v>4008</v>
      </c>
      <c r="V2522" s="5">
        <f>IF(ActividadesCom[[#This Row],[NIVEL 3]]&lt;&gt;0,VLOOKUP(ActividadesCom[[#This Row],[NIVEL 3]],Catálogo!A:B,2,FALSE),"")</f>
        <v>4</v>
      </c>
      <c r="W2522" s="5">
        <v>1</v>
      </c>
      <c r="X2522" s="6" t="s">
        <v>4380</v>
      </c>
      <c r="Y2522" s="5">
        <v>20203</v>
      </c>
      <c r="Z2522" s="5" t="s">
        <v>4009</v>
      </c>
      <c r="AA2522" s="5">
        <f>IF(ActividadesCom[[#This Row],[NIVEL 4]]&lt;&gt;0,VLOOKUP(ActividadesCom[[#This Row],[NIVEL 4]],Catálogo!A:B,2,FALSE),"")</f>
        <v>3</v>
      </c>
      <c r="AB2522" s="5">
        <v>1</v>
      </c>
      <c r="AC2522" s="6" t="s">
        <v>2181</v>
      </c>
      <c r="AD2522" s="5">
        <v>20201</v>
      </c>
      <c r="AE2522" s="5" t="s">
        <v>4009</v>
      </c>
      <c r="AF2522" s="5">
        <f>IF(ActividadesCom[[#This Row],[NIVEL 5]]&lt;&gt;0,VLOOKUP(ActividadesCom[[#This Row],[NIVEL 5]],Catálogo!A:B,2,FALSE),"")</f>
        <v>3</v>
      </c>
      <c r="AG2522" s="5">
        <v>1</v>
      </c>
      <c r="AH2522" s="2"/>
      <c r="AI2522" s="2"/>
    </row>
    <row r="2523" spans="1:35" ht="30" customHeight="1" x14ac:dyDescent="0.25">
      <c r="A2523" s="7">
        <v>19470020</v>
      </c>
      <c r="B2523" s="97" t="str">
        <f>VLOOKUP(ActividadesCom[[#This Row],[NO. DE CONTROL]],'LISTADO ESTUDIANTES'!A:C,3,FALSE)</f>
        <v>DZUL QUIJANO SAMUEL DAVID</v>
      </c>
      <c r="C2523" s="97" t="str">
        <f>VLOOKUP(ActividadesCom[[#This Row],[NO. DE CONTROL]],'LISTADO ESTUDIANTES'!A:B,2,FALSE)</f>
        <v>ARQUITECTURA</v>
      </c>
      <c r="D2523" s="18" t="str">
        <f>VLOOKUP(ActividadesCom[[#This Row],[NO. DE CONTROL]],'LISTADO ESTUDIANTES'!A:D,4,FALSE)</f>
        <v>ACTIVO(A)</v>
      </c>
      <c r="E2523" s="5">
        <f>SUM(ActividadesCom[[#This Row],[CRÉD. 1]],ActividadesCom[[#This Row],[CRÉD. 2]],ActividadesCom[[#This Row],[CRÉD. 3]],ActividadesCom[[#This Row],[CRÉD. 4]],ActividadesCom[[#This Row],[CRÉD. 5]])</f>
        <v>5</v>
      </c>
      <c r="F2523" s="17">
        <f>IF(ActividadesCom[[#This Row],[ÚLTIMO SEMESTRE CON CRÉDITOS]]&gt;0,ROUND(AVERAGE(ActividadesCom[[#This Row],[VALOR NIVEL 5]],ActividadesCom[[#This Row],[VALOR NIVEL 4]],ActividadesCom[[#This Row],[VALOR NIVEL 3]],ActividadesCom[[#This Row],[VALOR NIVEL 2]],ActividadesCom[[#This Row],[VALOR NIVEL 1]]),0),"")</f>
        <v>3</v>
      </c>
      <c r="G2523" s="5" t="str">
        <f>IF(ActividadesCom[[#This Row],[PROMEDIO]]="","",IF(ActividadesCom[[#This Row],[PROMEDIO]]&gt;=4,"EXCELENTE",IF(ActividadesCom[[#This Row],[PROMEDIO]]&gt;=3,"NOTABLE",IF(ActividadesCom[[#This Row],[PROMEDIO]]&gt;=2,"BUENO",IF(ActividadesCom[[#This Row],[PROMEDIO]]=1,"SUFICIENTE","")))))</f>
        <v>NOTABLE</v>
      </c>
      <c r="H2523" s="5">
        <f>MAX(ActividadesCom[[#This Row],[PERÍODO 1]],ActividadesCom[[#This Row],[PERÍODO 2]],ActividadesCom[[#This Row],[PERÍODO 3]],ActividadesCom[[#This Row],[PERÍODO 4]],ActividadesCom[[#This Row],[PERÍODO 5]])</f>
        <v>20213</v>
      </c>
      <c r="I2523" s="6" t="s">
        <v>4695</v>
      </c>
      <c r="J2523" s="5">
        <v>20213</v>
      </c>
      <c r="K2523" s="5" t="s">
        <v>4008</v>
      </c>
      <c r="L2523" s="5">
        <f>IF(ActividadesCom[[#This Row],[NIVEL 1]]&lt;&gt;0,VLOOKUP(ActividadesCom[[#This Row],[NIVEL 1]],Catálogo!A:B,2,FALSE),"")</f>
        <v>4</v>
      </c>
      <c r="M2523" s="5">
        <v>1</v>
      </c>
      <c r="N2523" s="6" t="s">
        <v>4898</v>
      </c>
      <c r="O2523" s="5">
        <v>20193</v>
      </c>
      <c r="P2523" s="5" t="s">
        <v>4008</v>
      </c>
      <c r="Q2523" s="5">
        <f>IF(ActividadesCom[[#This Row],[NIVEL 2]]&lt;&gt;0,VLOOKUP(ActividadesCom[[#This Row],[NIVEL 2]],Catálogo!A:B,2,FALSE),"")</f>
        <v>4</v>
      </c>
      <c r="R2523" s="5">
        <v>1</v>
      </c>
      <c r="S2523" s="6" t="s">
        <v>1054</v>
      </c>
      <c r="T2523" s="5">
        <v>20193</v>
      </c>
      <c r="U2523" s="5" t="s">
        <v>4008</v>
      </c>
      <c r="V2523" s="5">
        <f>IF(ActividadesCom[[#This Row],[NIVEL 3]]&lt;&gt;0,VLOOKUP(ActividadesCom[[#This Row],[NIVEL 3]],Catálogo!A:B,2,FALSE),"")</f>
        <v>4</v>
      </c>
      <c r="W2523" s="5">
        <v>1</v>
      </c>
      <c r="X2523" s="6" t="s">
        <v>2953</v>
      </c>
      <c r="Y2523" s="5">
        <v>20201</v>
      </c>
      <c r="Z2523" s="5" t="s">
        <v>4011</v>
      </c>
      <c r="AA2523" s="5">
        <f>IF(ActividadesCom[[#This Row],[NIVEL 4]]&lt;&gt;0,VLOOKUP(ActividadesCom[[#This Row],[NIVEL 4]],Catálogo!A:B,2,FALSE),"")</f>
        <v>1</v>
      </c>
      <c r="AB2523" s="5">
        <v>1</v>
      </c>
      <c r="AC2523" s="6" t="s">
        <v>31</v>
      </c>
      <c r="AD2523" s="5">
        <v>20193</v>
      </c>
      <c r="AE2523" s="5" t="s">
        <v>4009</v>
      </c>
      <c r="AF2523" s="5">
        <f>IF(ActividadesCom[[#This Row],[NIVEL 5]]&lt;&gt;0,VLOOKUP(ActividadesCom[[#This Row],[NIVEL 5]],Catálogo!A:B,2,FALSE),"")</f>
        <v>3</v>
      </c>
      <c r="AG2523" s="5">
        <v>1</v>
      </c>
      <c r="AH2523" s="2"/>
      <c r="AI2523" s="2"/>
    </row>
    <row r="2524" spans="1:35" ht="30" customHeight="1" x14ac:dyDescent="0.25">
      <c r="A2524" s="7">
        <v>19470021</v>
      </c>
      <c r="B2524" s="97" t="str">
        <f>VLOOKUP(ActividadesCom[[#This Row],[NO. DE CONTROL]],'LISTADO ESTUDIANTES'!A:C,3,FALSE)</f>
        <v>CRISTOBAL MARTINEZ ANDY ALEXIS</v>
      </c>
      <c r="C2524" s="97" t="str">
        <f>VLOOKUP(ActividadesCom[[#This Row],[NO. DE CONTROL]],'LISTADO ESTUDIANTES'!A:B,2,FALSE)</f>
        <v>ARQUITECTURA</v>
      </c>
      <c r="D2524" s="18" t="str">
        <f>VLOOKUP(ActividadesCom[[#This Row],[NO. DE CONTROL]],'LISTADO ESTUDIANTES'!A:D,4,FALSE)</f>
        <v>ACTIVO(A)</v>
      </c>
      <c r="E2524" s="5">
        <f>SUM(ActividadesCom[[#This Row],[CRÉD. 1]],ActividadesCom[[#This Row],[CRÉD. 2]],ActividadesCom[[#This Row],[CRÉD. 3]],ActividadesCom[[#This Row],[CRÉD. 4]],ActividadesCom[[#This Row],[CRÉD. 5]])</f>
        <v>2</v>
      </c>
      <c r="F2524" s="17">
        <f>IF(ActividadesCom[[#This Row],[ÚLTIMO SEMESTRE CON CRÉDITOS]]&gt;0,ROUND(AVERAGE(ActividadesCom[[#This Row],[VALOR NIVEL 5]],ActividadesCom[[#This Row],[VALOR NIVEL 4]],ActividadesCom[[#This Row],[VALOR NIVEL 3]],ActividadesCom[[#This Row],[VALOR NIVEL 2]],ActividadesCom[[#This Row],[VALOR NIVEL 1]]),0),"")</f>
        <v>4</v>
      </c>
      <c r="G2524" s="5" t="str">
        <f>IF(ActividadesCom[[#This Row],[PROMEDIO]]="","",IF(ActividadesCom[[#This Row],[PROMEDIO]]&gt;=4,"EXCELENTE",IF(ActividadesCom[[#This Row],[PROMEDIO]]&gt;=3,"NOTABLE",IF(ActividadesCom[[#This Row],[PROMEDIO]]&gt;=2,"BUENO",IF(ActividadesCom[[#This Row],[PROMEDIO]]=1,"SUFICIENTE","")))))</f>
        <v>EXCELENTE</v>
      </c>
      <c r="H2524" s="5">
        <f>MAX(ActividadesCom[[#This Row],[PERÍODO 1]],ActividadesCom[[#This Row],[PERÍODO 2]],ActividadesCom[[#This Row],[PERÍODO 3]],ActividadesCom[[#This Row],[PERÍODO 4]],ActividadesCom[[#This Row],[PERÍODO 5]])</f>
        <v>20213</v>
      </c>
      <c r="I2524" s="6" t="s">
        <v>4695</v>
      </c>
      <c r="J2524" s="5">
        <v>20213</v>
      </c>
      <c r="K2524" s="5" t="s">
        <v>4008</v>
      </c>
      <c r="L2524" s="5">
        <f>IF(ActividadesCom[[#This Row],[NIVEL 1]]&lt;&gt;0,VLOOKUP(ActividadesCom[[#This Row],[NIVEL 1]],Catálogo!A:B,2,FALSE),"")</f>
        <v>4</v>
      </c>
      <c r="M2524" s="5">
        <v>1</v>
      </c>
      <c r="N2524" s="6"/>
      <c r="O2524" s="5"/>
      <c r="P2524" s="5"/>
      <c r="Q2524" s="5" t="str">
        <f>IF(ActividadesCom[[#This Row],[NIVEL 2]]&lt;&gt;0,VLOOKUP(ActividadesCom[[#This Row],[NIVEL 2]],Catálogo!A:B,2,FALSE),"")</f>
        <v/>
      </c>
      <c r="R2524" s="5"/>
      <c r="S2524" s="6"/>
      <c r="T2524" s="5"/>
      <c r="U2524" s="5"/>
      <c r="V2524" s="5" t="str">
        <f>IF(ActividadesCom[[#This Row],[NIVEL 3]]&lt;&gt;0,VLOOKUP(ActividadesCom[[#This Row],[NIVEL 3]],Catálogo!A:B,2,FALSE),"")</f>
        <v/>
      </c>
      <c r="W2524" s="5"/>
      <c r="X2524" s="6"/>
      <c r="Y2524" s="5"/>
      <c r="Z2524" s="5"/>
      <c r="AA2524" s="5" t="str">
        <f>IF(ActividadesCom[[#This Row],[NIVEL 4]]&lt;&gt;0,VLOOKUP(ActividadesCom[[#This Row],[NIVEL 4]],Catálogo!A:B,2,FALSE),"")</f>
        <v/>
      </c>
      <c r="AB2524" s="5"/>
      <c r="AC2524" s="6" t="s">
        <v>31</v>
      </c>
      <c r="AD2524" s="5">
        <v>20193</v>
      </c>
      <c r="AE2524" s="5" t="s">
        <v>4009</v>
      </c>
      <c r="AF2524" s="5">
        <f>IF(ActividadesCom[[#This Row],[NIVEL 5]]&lt;&gt;0,VLOOKUP(ActividadesCom[[#This Row],[NIVEL 5]],Catálogo!A:B,2,FALSE),"")</f>
        <v>3</v>
      </c>
      <c r="AG2524" s="5">
        <v>1</v>
      </c>
      <c r="AH2524" s="2"/>
      <c r="AI2524" s="2"/>
    </row>
    <row r="2525" spans="1:35" ht="30" customHeight="1" x14ac:dyDescent="0.25">
      <c r="A2525" s="7">
        <v>19470022</v>
      </c>
      <c r="B2525" s="97" t="str">
        <f>VLOOKUP(ActividadesCom[[#This Row],[NO. DE CONTROL]],'LISTADO ESTUDIANTES'!A:C,3,FALSE)</f>
        <v>CERDA LARA JUAN ANTONIO</v>
      </c>
      <c r="C2525" s="97" t="str">
        <f>VLOOKUP(ActividadesCom[[#This Row],[NO. DE CONTROL]],'LISTADO ESTUDIANTES'!A:B,2,FALSE)</f>
        <v>ARQUITECTURA</v>
      </c>
      <c r="D2525" s="18" t="str">
        <f>VLOOKUP(ActividadesCom[[#This Row],[NO. DE CONTROL]],'LISTADO ESTUDIANTES'!A:D,4,FALSE)</f>
        <v>ACTIVO(A)</v>
      </c>
      <c r="E2525" s="5">
        <f>SUM(ActividadesCom[[#This Row],[CRÉD. 1]],ActividadesCom[[#This Row],[CRÉD. 2]],ActividadesCom[[#This Row],[CRÉD. 3]],ActividadesCom[[#This Row],[CRÉD. 4]],ActividadesCom[[#This Row],[CRÉD. 5]])</f>
        <v>3</v>
      </c>
      <c r="F2525" s="17">
        <f>IF(ActividadesCom[[#This Row],[ÚLTIMO SEMESTRE CON CRÉDITOS]]&gt;0,ROUND(AVERAGE(ActividadesCom[[#This Row],[VALOR NIVEL 5]],ActividadesCom[[#This Row],[VALOR NIVEL 4]],ActividadesCom[[#This Row],[VALOR NIVEL 3]],ActividadesCom[[#This Row],[VALOR NIVEL 2]],ActividadesCom[[#This Row],[VALOR NIVEL 1]]),0),"")</f>
        <v>3</v>
      </c>
      <c r="G2525" s="5" t="str">
        <f>IF(ActividadesCom[[#This Row],[PROMEDIO]]="","",IF(ActividadesCom[[#This Row],[PROMEDIO]]&gt;=4,"EXCELENTE",IF(ActividadesCom[[#This Row],[PROMEDIO]]&gt;=3,"NOTABLE",IF(ActividadesCom[[#This Row],[PROMEDIO]]&gt;=2,"BUENO",IF(ActividadesCom[[#This Row],[PROMEDIO]]=1,"SUFICIENTE","")))))</f>
        <v>NOTABLE</v>
      </c>
      <c r="H2525" s="5">
        <f>MAX(ActividadesCom[[#This Row],[PERÍODO 1]],ActividadesCom[[#This Row],[PERÍODO 2]],ActividadesCom[[#This Row],[PERÍODO 3]],ActividadesCom[[#This Row],[PERÍODO 4]],ActividadesCom[[#This Row],[PERÍODO 5]])</f>
        <v>20213</v>
      </c>
      <c r="I2525" s="6" t="s">
        <v>4695</v>
      </c>
      <c r="J2525" s="5">
        <v>20213</v>
      </c>
      <c r="K2525" s="5" t="s">
        <v>4008</v>
      </c>
      <c r="L2525" s="5">
        <f>IF(ActividadesCom[[#This Row],[NIVEL 1]]&lt;&gt;0,VLOOKUP(ActividadesCom[[#This Row],[NIVEL 1]],Catálogo!A:B,2,FALSE),"")</f>
        <v>4</v>
      </c>
      <c r="M2525" s="5">
        <v>1</v>
      </c>
      <c r="N2525" s="6"/>
      <c r="O2525" s="5"/>
      <c r="P2525" s="5"/>
      <c r="Q2525" s="5" t="str">
        <f>IF(ActividadesCom[[#This Row],[NIVEL 2]]&lt;&gt;0,VLOOKUP(ActividadesCom[[#This Row],[NIVEL 2]],Catálogo!A:B,2,FALSE),"")</f>
        <v/>
      </c>
      <c r="R2525" s="5"/>
      <c r="S2525" s="6"/>
      <c r="T2525" s="5"/>
      <c r="U2525" s="5"/>
      <c r="V2525" s="5" t="str">
        <f>IF(ActividadesCom[[#This Row],[NIVEL 3]]&lt;&gt;0,VLOOKUP(ActividadesCom[[#This Row],[NIVEL 3]],Catálogo!A:B,2,FALSE),"")</f>
        <v/>
      </c>
      <c r="W2525" s="5"/>
      <c r="X2525" s="6" t="s">
        <v>2532</v>
      </c>
      <c r="Y2525" s="5">
        <v>20201</v>
      </c>
      <c r="Z2525" s="5" t="s">
        <v>4010</v>
      </c>
      <c r="AA2525" s="5">
        <f>IF(ActividadesCom[[#This Row],[NIVEL 4]]&lt;&gt;0,VLOOKUP(ActividadesCom[[#This Row],[NIVEL 4]],Catálogo!A:B,2,FALSE),"")</f>
        <v>2</v>
      </c>
      <c r="AB2525" s="5">
        <v>1</v>
      </c>
      <c r="AC2525" s="6" t="s">
        <v>47</v>
      </c>
      <c r="AD2525" s="5">
        <v>20193</v>
      </c>
      <c r="AE2525" s="5" t="s">
        <v>4010</v>
      </c>
      <c r="AF2525" s="5">
        <f>IF(ActividadesCom[[#This Row],[NIVEL 5]]&lt;&gt;0,VLOOKUP(ActividadesCom[[#This Row],[NIVEL 5]],Catálogo!A:B,2,FALSE),"")</f>
        <v>2</v>
      </c>
      <c r="AG2525" s="5">
        <v>1</v>
      </c>
      <c r="AH2525" s="2"/>
      <c r="AI2525" s="2"/>
    </row>
    <row r="2526" spans="1:35" ht="30" hidden="1" customHeight="1" x14ac:dyDescent="0.25">
      <c r="A2526" s="7">
        <v>19470023</v>
      </c>
      <c r="B2526" s="97" t="str">
        <f>VLOOKUP(ActividadesCom[[#This Row],[NO. DE CONTROL]],'LISTADO ESTUDIANTES'!A:C,3,FALSE)</f>
        <v>PEREZ KANTUN ARTURO</v>
      </c>
      <c r="C2526" s="97" t="str">
        <f>VLOOKUP(ActividadesCom[[#This Row],[NO. DE CONTROL]],'LISTADO ESTUDIANTES'!A:B,2,FALSE)</f>
        <v>ARQUITECTURA</v>
      </c>
      <c r="D2526" s="18" t="str">
        <f>VLOOKUP(ActividadesCom[[#This Row],[NO. DE CONTROL]],'LISTADO ESTUDIANTES'!A:D,4,FALSE)</f>
        <v>BAJA</v>
      </c>
      <c r="E2526" s="5">
        <f>SUM(ActividadesCom[[#This Row],[CRÉD. 1]],ActividadesCom[[#This Row],[CRÉD. 2]],ActividadesCom[[#This Row],[CRÉD. 3]],ActividadesCom[[#This Row],[CRÉD. 4]],ActividadesCom[[#This Row],[CRÉD. 5]])</f>
        <v>0</v>
      </c>
      <c r="F2526" s="17" t="str">
        <f>IF(ActividadesCom[[#This Row],[ÚLTIMO SEMESTRE CON CRÉDITOS]]&gt;0,ROUND(AVERAGE(ActividadesCom[[#This Row],[VALOR NIVEL 5]],ActividadesCom[[#This Row],[VALOR NIVEL 4]],ActividadesCom[[#This Row],[VALOR NIVEL 3]],ActividadesCom[[#This Row],[VALOR NIVEL 2]],ActividadesCom[[#This Row],[VALOR NIVEL 1]]),0),"")</f>
        <v/>
      </c>
      <c r="G2526" s="5" t="str">
        <f>IF(ActividadesCom[[#This Row],[PROMEDIO]]="","",IF(ActividadesCom[[#This Row],[PROMEDIO]]&gt;=4,"EXCELENTE",IF(ActividadesCom[[#This Row],[PROMEDIO]]&gt;=3,"NOTABLE",IF(ActividadesCom[[#This Row],[PROMEDIO]]&gt;=2,"BUENO",IF(ActividadesCom[[#This Row],[PROMEDIO]]=1,"SUFICIENTE","")))))</f>
        <v/>
      </c>
      <c r="H2526" s="5">
        <f>MAX(ActividadesCom[[#This Row],[PERÍODO 1]],ActividadesCom[[#This Row],[PERÍODO 2]],ActividadesCom[[#This Row],[PERÍODO 3]],ActividadesCom[[#This Row],[PERÍODO 4]],ActividadesCom[[#This Row],[PERÍODO 5]])</f>
        <v>0</v>
      </c>
      <c r="I2526" s="6"/>
      <c r="J2526" s="5"/>
      <c r="K2526" s="5"/>
      <c r="L2526" s="5" t="str">
        <f>IF(ActividadesCom[[#This Row],[NIVEL 1]]&lt;&gt;0,VLOOKUP(ActividadesCom[[#This Row],[NIVEL 1]],Catálogo!A:B,2,FALSE),"")</f>
        <v/>
      </c>
      <c r="M2526" s="5"/>
      <c r="N2526" s="6"/>
      <c r="O2526" s="5"/>
      <c r="P2526" s="5"/>
      <c r="Q2526" s="5" t="str">
        <f>IF(ActividadesCom[[#This Row],[NIVEL 2]]&lt;&gt;0,VLOOKUP(ActividadesCom[[#This Row],[NIVEL 2]],Catálogo!A:B,2,FALSE),"")</f>
        <v/>
      </c>
      <c r="R2526" s="5"/>
      <c r="S2526" s="6"/>
      <c r="T2526" s="5"/>
      <c r="U2526" s="5"/>
      <c r="V2526" s="5" t="str">
        <f>IF(ActividadesCom[[#This Row],[NIVEL 3]]&lt;&gt;0,VLOOKUP(ActividadesCom[[#This Row],[NIVEL 3]],Catálogo!A:B,2,FALSE),"")</f>
        <v/>
      </c>
      <c r="W2526" s="5"/>
      <c r="X2526" s="6"/>
      <c r="Y2526" s="5"/>
      <c r="Z2526" s="5"/>
      <c r="AA2526" s="5" t="str">
        <f>IF(ActividadesCom[[#This Row],[NIVEL 4]]&lt;&gt;0,VLOOKUP(ActividadesCom[[#This Row],[NIVEL 4]],Catálogo!A:B,2,FALSE),"")</f>
        <v/>
      </c>
      <c r="AB2526" s="5"/>
      <c r="AC2526" s="6"/>
      <c r="AD2526" s="5"/>
      <c r="AE2526" s="5"/>
      <c r="AF2526" s="5" t="str">
        <f>IF(ActividadesCom[[#This Row],[NIVEL 5]]&lt;&gt;0,VLOOKUP(ActividadesCom[[#This Row],[NIVEL 5]],Catálogo!A:B,2,FALSE),"")</f>
        <v/>
      </c>
      <c r="AG2526" s="5"/>
      <c r="AH2526" s="2"/>
      <c r="AI2526" s="2"/>
    </row>
    <row r="2527" spans="1:35" ht="30" customHeight="1" x14ac:dyDescent="0.25">
      <c r="A2527" s="7">
        <v>19470024</v>
      </c>
      <c r="B2527" s="97" t="str">
        <f>VLOOKUP(ActividadesCom[[#This Row],[NO. DE CONTROL]],'LISTADO ESTUDIANTES'!A:C,3,FALSE)</f>
        <v>GUTIERREZ SANTOS MARIAN ZURYSADAI</v>
      </c>
      <c r="C2527" s="97" t="str">
        <f>VLOOKUP(ActividadesCom[[#This Row],[NO. DE CONTROL]],'LISTADO ESTUDIANTES'!A:B,2,FALSE)</f>
        <v>ARQUITECTURA</v>
      </c>
      <c r="D2527" s="18" t="str">
        <f>VLOOKUP(ActividadesCom[[#This Row],[NO. DE CONTROL]],'LISTADO ESTUDIANTES'!A:D,4,FALSE)</f>
        <v>ACTIVO(A)</v>
      </c>
      <c r="E2527" s="5">
        <f>SUM(ActividadesCom[[#This Row],[CRÉD. 1]],ActividadesCom[[#This Row],[CRÉD. 2]],ActividadesCom[[#This Row],[CRÉD. 3]],ActividadesCom[[#This Row],[CRÉD. 4]],ActividadesCom[[#This Row],[CRÉD. 5]])</f>
        <v>5</v>
      </c>
      <c r="F2527" s="17">
        <f>IF(ActividadesCom[[#This Row],[ÚLTIMO SEMESTRE CON CRÉDITOS]]&gt;0,ROUND(AVERAGE(ActividadesCom[[#This Row],[VALOR NIVEL 5]],ActividadesCom[[#This Row],[VALOR NIVEL 4]],ActividadesCom[[#This Row],[VALOR NIVEL 3]],ActividadesCom[[#This Row],[VALOR NIVEL 2]],ActividadesCom[[#This Row],[VALOR NIVEL 1]]),0),"")</f>
        <v>3</v>
      </c>
      <c r="G2527" s="5" t="str">
        <f>IF(ActividadesCom[[#This Row],[PROMEDIO]]="","",IF(ActividadesCom[[#This Row],[PROMEDIO]]&gt;=4,"EXCELENTE",IF(ActividadesCom[[#This Row],[PROMEDIO]]&gt;=3,"NOTABLE",IF(ActividadesCom[[#This Row],[PROMEDIO]]&gt;=2,"BUENO",IF(ActividadesCom[[#This Row],[PROMEDIO]]=1,"SUFICIENTE","")))))</f>
        <v>NOTABLE</v>
      </c>
      <c r="H2527" s="5">
        <f>MAX(ActividadesCom[[#This Row],[PERÍODO 1]],ActividadesCom[[#This Row],[PERÍODO 2]],ActividadesCom[[#This Row],[PERÍODO 3]],ActividadesCom[[#This Row],[PERÍODO 4]],ActividadesCom[[#This Row],[PERÍODO 5]])</f>
        <v>20221</v>
      </c>
      <c r="I2527" s="6" t="s">
        <v>4695</v>
      </c>
      <c r="J2527" s="5">
        <v>20213</v>
      </c>
      <c r="K2527" s="5" t="s">
        <v>4008</v>
      </c>
      <c r="L2527" s="5">
        <f>IF(ActividadesCom[[#This Row],[NIVEL 1]]&lt;&gt;0,VLOOKUP(ActividadesCom[[#This Row],[NIVEL 1]],Catálogo!A:B,2,FALSE),"")</f>
        <v>4</v>
      </c>
      <c r="M2527" s="5">
        <v>1</v>
      </c>
      <c r="N2527" s="6" t="s">
        <v>11</v>
      </c>
      <c r="O2527" s="5">
        <v>20221</v>
      </c>
      <c r="P2527" s="5" t="s">
        <v>4008</v>
      </c>
      <c r="Q2527" s="5">
        <f>IF(ActividadesCom[[#This Row],[NIVEL 2]]&lt;&gt;0,VLOOKUP(ActividadesCom[[#This Row],[NIVEL 2]],Catálogo!A:B,2,FALSE),"")</f>
        <v>4</v>
      </c>
      <c r="R2527" s="5">
        <v>1</v>
      </c>
      <c r="S2527" s="6" t="s">
        <v>4495</v>
      </c>
      <c r="T2527" s="5">
        <v>20191</v>
      </c>
      <c r="U2527" s="5" t="s">
        <v>4008</v>
      </c>
      <c r="V2527" s="5">
        <f>IF(ActividadesCom[[#This Row],[NIVEL 3]]&lt;&gt;0,VLOOKUP(ActividadesCom[[#This Row],[NIVEL 3]],Catálogo!A:B,2,FALSE),"")</f>
        <v>4</v>
      </c>
      <c r="W2527" s="5">
        <v>1</v>
      </c>
      <c r="X2527" s="6" t="s">
        <v>1842</v>
      </c>
      <c r="Y2527" s="5">
        <v>20201</v>
      </c>
      <c r="Z2527" s="5" t="s">
        <v>4010</v>
      </c>
      <c r="AA2527" s="5">
        <f>IF(ActividadesCom[[#This Row],[NIVEL 4]]&lt;&gt;0,VLOOKUP(ActividadesCom[[#This Row],[NIVEL 4]],Catálogo!A:B,2,FALSE),"")</f>
        <v>2</v>
      </c>
      <c r="AB2527" s="5">
        <v>1</v>
      </c>
      <c r="AC2527" s="6" t="s">
        <v>11</v>
      </c>
      <c r="AD2527" s="5">
        <v>20193</v>
      </c>
      <c r="AE2527" s="5" t="s">
        <v>4011</v>
      </c>
      <c r="AF2527" s="5">
        <f>IF(ActividadesCom[[#This Row],[NIVEL 5]]&lt;&gt;0,VLOOKUP(ActividadesCom[[#This Row],[NIVEL 5]],Catálogo!A:B,2,FALSE),"")</f>
        <v>1</v>
      </c>
      <c r="AG2527" s="5">
        <v>1</v>
      </c>
      <c r="AH2527" s="2"/>
      <c r="AI2527" s="2"/>
    </row>
    <row r="2528" spans="1:35" ht="30" hidden="1" customHeight="1" x14ac:dyDescent="0.25">
      <c r="A2528" s="7">
        <v>19470025</v>
      </c>
      <c r="B2528" s="97" t="str">
        <f>VLOOKUP(ActividadesCom[[#This Row],[NO. DE CONTROL]],'LISTADO ESTUDIANTES'!A:C,3,FALSE)</f>
        <v>CHAN MARIN VICENTE JAIR</v>
      </c>
      <c r="C2528" s="97" t="str">
        <f>VLOOKUP(ActividadesCom[[#This Row],[NO. DE CONTROL]],'LISTADO ESTUDIANTES'!A:B,2,FALSE)</f>
        <v>ARQUITECTURA</v>
      </c>
      <c r="D2528" s="18" t="str">
        <f>VLOOKUP(ActividadesCom[[#This Row],[NO. DE CONTROL]],'LISTADO ESTUDIANTES'!A:D,4,FALSE)</f>
        <v>BAJA</v>
      </c>
      <c r="E2528" s="5">
        <f>SUM(ActividadesCom[[#This Row],[CRÉD. 1]],ActividadesCom[[#This Row],[CRÉD. 2]],ActividadesCom[[#This Row],[CRÉD. 3]],ActividadesCom[[#This Row],[CRÉD. 4]],ActividadesCom[[#This Row],[CRÉD. 5]])</f>
        <v>0</v>
      </c>
      <c r="F2528" s="17" t="str">
        <f>IF(ActividadesCom[[#This Row],[ÚLTIMO SEMESTRE CON CRÉDITOS]]&gt;0,ROUND(AVERAGE(ActividadesCom[[#This Row],[VALOR NIVEL 5]],ActividadesCom[[#This Row],[VALOR NIVEL 4]],ActividadesCom[[#This Row],[VALOR NIVEL 3]],ActividadesCom[[#This Row],[VALOR NIVEL 2]],ActividadesCom[[#This Row],[VALOR NIVEL 1]]),0),"")</f>
        <v/>
      </c>
      <c r="G2528" s="5" t="str">
        <f>IF(ActividadesCom[[#This Row],[PROMEDIO]]="","",IF(ActividadesCom[[#This Row],[PROMEDIO]]&gt;=4,"EXCELENTE",IF(ActividadesCom[[#This Row],[PROMEDIO]]&gt;=3,"NOTABLE",IF(ActividadesCom[[#This Row],[PROMEDIO]]&gt;=2,"BUENO",IF(ActividadesCom[[#This Row],[PROMEDIO]]=1,"SUFICIENTE","")))))</f>
        <v/>
      </c>
      <c r="H2528" s="5">
        <f>MAX(ActividadesCom[[#This Row],[PERÍODO 1]],ActividadesCom[[#This Row],[PERÍODO 2]],ActividadesCom[[#This Row],[PERÍODO 3]],ActividadesCom[[#This Row],[PERÍODO 4]],ActividadesCom[[#This Row],[PERÍODO 5]])</f>
        <v>0</v>
      </c>
      <c r="I2528" s="6"/>
      <c r="J2528" s="5"/>
      <c r="K2528" s="5"/>
      <c r="L2528" s="5" t="str">
        <f>IF(ActividadesCom[[#This Row],[NIVEL 1]]&lt;&gt;0,VLOOKUP(ActividadesCom[[#This Row],[NIVEL 1]],Catálogo!A:B,2,FALSE),"")</f>
        <v/>
      </c>
      <c r="M2528" s="5"/>
      <c r="N2528" s="6"/>
      <c r="O2528" s="5"/>
      <c r="P2528" s="5"/>
      <c r="Q2528" s="5" t="str">
        <f>IF(ActividadesCom[[#This Row],[NIVEL 2]]&lt;&gt;0,VLOOKUP(ActividadesCom[[#This Row],[NIVEL 2]],Catálogo!A:B,2,FALSE),"")</f>
        <v/>
      </c>
      <c r="R2528" s="5"/>
      <c r="S2528" s="6"/>
      <c r="T2528" s="5"/>
      <c r="U2528" s="5"/>
      <c r="V2528" s="5" t="str">
        <f>IF(ActividadesCom[[#This Row],[NIVEL 3]]&lt;&gt;0,VLOOKUP(ActividadesCom[[#This Row],[NIVEL 3]],Catálogo!A:B,2,FALSE),"")</f>
        <v/>
      </c>
      <c r="W2528" s="5"/>
      <c r="X2528" s="6"/>
      <c r="Y2528" s="5"/>
      <c r="Z2528" s="5"/>
      <c r="AA2528" s="5" t="str">
        <f>IF(ActividadesCom[[#This Row],[NIVEL 4]]&lt;&gt;0,VLOOKUP(ActividadesCom[[#This Row],[NIVEL 4]],Catálogo!A:B,2,FALSE),"")</f>
        <v/>
      </c>
      <c r="AB2528" s="5"/>
      <c r="AC2528" s="6"/>
      <c r="AD2528" s="5"/>
      <c r="AE2528" s="5"/>
      <c r="AF2528" s="5" t="str">
        <f>IF(ActividadesCom[[#This Row],[NIVEL 5]]&lt;&gt;0,VLOOKUP(ActividadesCom[[#This Row],[NIVEL 5]],Catálogo!A:B,2,FALSE),"")</f>
        <v/>
      </c>
      <c r="AG2528" s="5"/>
      <c r="AH2528" s="2"/>
      <c r="AI2528" s="2"/>
    </row>
    <row r="2529" spans="1:35" ht="30" hidden="1" customHeight="1" x14ac:dyDescent="0.25">
      <c r="A2529" s="7">
        <v>19470026</v>
      </c>
      <c r="B2529" s="97" t="str">
        <f>VLOOKUP(ActividadesCom[[#This Row],[NO. DE CONTROL]],'LISTADO ESTUDIANTES'!A:C,3,FALSE)</f>
        <v>CANTO VELA AMAURI RUBEN</v>
      </c>
      <c r="C2529" s="97" t="str">
        <f>VLOOKUP(ActividadesCom[[#This Row],[NO. DE CONTROL]],'LISTADO ESTUDIANTES'!A:B,2,FALSE)</f>
        <v>ARQUITECTURA</v>
      </c>
      <c r="D2529" s="18" t="str">
        <f>VLOOKUP(ActividadesCom[[#This Row],[NO. DE CONTROL]],'LISTADO ESTUDIANTES'!A:D,4,FALSE)</f>
        <v>BAJA</v>
      </c>
      <c r="E2529" s="5">
        <f>SUM(ActividadesCom[[#This Row],[CRÉD. 1]],ActividadesCom[[#This Row],[CRÉD. 2]],ActividadesCom[[#This Row],[CRÉD. 3]],ActividadesCom[[#This Row],[CRÉD. 4]],ActividadesCom[[#This Row],[CRÉD. 5]])</f>
        <v>2</v>
      </c>
      <c r="F2529" s="17">
        <f>IF(ActividadesCom[[#This Row],[ÚLTIMO SEMESTRE CON CRÉDITOS]]&gt;0,ROUND(AVERAGE(ActividadesCom[[#This Row],[VALOR NIVEL 5]],ActividadesCom[[#This Row],[VALOR NIVEL 4]],ActividadesCom[[#This Row],[VALOR NIVEL 3]],ActividadesCom[[#This Row],[VALOR NIVEL 2]],ActividadesCom[[#This Row],[VALOR NIVEL 1]]),0),"")</f>
        <v>3</v>
      </c>
      <c r="G2529" s="5" t="str">
        <f>IF(ActividadesCom[[#This Row],[PROMEDIO]]="","",IF(ActividadesCom[[#This Row],[PROMEDIO]]&gt;=4,"EXCELENTE",IF(ActividadesCom[[#This Row],[PROMEDIO]]&gt;=3,"NOTABLE",IF(ActividadesCom[[#This Row],[PROMEDIO]]&gt;=2,"BUENO",IF(ActividadesCom[[#This Row],[PROMEDIO]]=1,"SUFICIENTE","")))))</f>
        <v>NOTABLE</v>
      </c>
      <c r="H2529" s="5">
        <f>MAX(ActividadesCom[[#This Row],[PERÍODO 1]],ActividadesCom[[#This Row],[PERÍODO 2]],ActividadesCom[[#This Row],[PERÍODO 3]],ActividadesCom[[#This Row],[PERÍODO 4]],ActividadesCom[[#This Row],[PERÍODO 5]])</f>
        <v>20213</v>
      </c>
      <c r="I2529" s="6" t="s">
        <v>4695</v>
      </c>
      <c r="J2529" s="5">
        <v>20213</v>
      </c>
      <c r="K2529" s="5" t="s">
        <v>4008</v>
      </c>
      <c r="L2529" s="5">
        <f>IF(ActividadesCom[[#This Row],[NIVEL 1]]&lt;&gt;0,VLOOKUP(ActividadesCom[[#This Row],[NIVEL 1]],Catálogo!A:B,2,FALSE),"")</f>
        <v>4</v>
      </c>
      <c r="M2529" s="5">
        <v>1</v>
      </c>
      <c r="N2529" s="6"/>
      <c r="O2529" s="5"/>
      <c r="P2529" s="5"/>
      <c r="Q2529" s="5" t="str">
        <f>IF(ActividadesCom[[#This Row],[NIVEL 2]]&lt;&gt;0,VLOOKUP(ActividadesCom[[#This Row],[NIVEL 2]],Catálogo!A:B,2,FALSE),"")</f>
        <v/>
      </c>
      <c r="R2529" s="5"/>
      <c r="S2529" s="6"/>
      <c r="T2529" s="5"/>
      <c r="U2529" s="5"/>
      <c r="V2529" s="5" t="str">
        <f>IF(ActividadesCom[[#This Row],[NIVEL 3]]&lt;&gt;0,VLOOKUP(ActividadesCom[[#This Row],[NIVEL 3]],Catálogo!A:B,2,FALSE),"")</f>
        <v/>
      </c>
      <c r="W2529" s="5"/>
      <c r="X2529" s="6" t="s">
        <v>2778</v>
      </c>
      <c r="Y2529" s="5">
        <v>20201</v>
      </c>
      <c r="Z2529" s="5" t="s">
        <v>4011</v>
      </c>
      <c r="AA2529" s="5">
        <f>IF(ActividadesCom[[#This Row],[NIVEL 4]]&lt;&gt;0,VLOOKUP(ActividadesCom[[#This Row],[NIVEL 4]],Catálogo!A:B,2,FALSE),"")</f>
        <v>1</v>
      </c>
      <c r="AB2529" s="5">
        <v>1</v>
      </c>
      <c r="AC2529" s="6"/>
      <c r="AD2529" s="5"/>
      <c r="AE2529" s="5"/>
      <c r="AF2529" s="5" t="str">
        <f>IF(ActividadesCom[[#This Row],[NIVEL 5]]&lt;&gt;0,VLOOKUP(ActividadesCom[[#This Row],[NIVEL 5]],Catálogo!A:B,2,FALSE),"")</f>
        <v/>
      </c>
      <c r="AG2529" s="5"/>
      <c r="AH2529" s="2"/>
      <c r="AI2529" s="2"/>
    </row>
    <row r="2530" spans="1:35" ht="30" hidden="1" customHeight="1" x14ac:dyDescent="0.25">
      <c r="A2530" s="7">
        <v>19470027</v>
      </c>
      <c r="B2530" s="97" t="str">
        <f>VLOOKUP(ActividadesCom[[#This Row],[NO. DE CONTROL]],'LISTADO ESTUDIANTES'!A:C,3,FALSE)</f>
        <v>LOPEZ GARCIA JULIO</v>
      </c>
      <c r="C2530" s="97" t="str">
        <f>VLOOKUP(ActividadesCom[[#This Row],[NO. DE CONTROL]],'LISTADO ESTUDIANTES'!A:B,2,FALSE)</f>
        <v>INGENIERIA CIVIL</v>
      </c>
      <c r="D2530" s="18" t="str">
        <f>VLOOKUP(ActividadesCom[[#This Row],[NO. DE CONTROL]],'LISTADO ESTUDIANTES'!A:D,4,FALSE)</f>
        <v>BAJA</v>
      </c>
      <c r="E2530" s="5">
        <f>SUM(ActividadesCom[[#This Row],[CRÉD. 1]],ActividadesCom[[#This Row],[CRÉD. 2]],ActividadesCom[[#This Row],[CRÉD. 3]],ActividadesCom[[#This Row],[CRÉD. 4]],ActividadesCom[[#This Row],[CRÉD. 5]])</f>
        <v>2</v>
      </c>
      <c r="F2530" s="17">
        <f>IF(ActividadesCom[[#This Row],[ÚLTIMO SEMESTRE CON CRÉDITOS]]&gt;0,ROUND(AVERAGE(ActividadesCom[[#This Row],[VALOR NIVEL 5]],ActividadesCom[[#This Row],[VALOR NIVEL 4]],ActividadesCom[[#This Row],[VALOR NIVEL 3]],ActividadesCom[[#This Row],[VALOR NIVEL 2]],ActividadesCom[[#This Row],[VALOR NIVEL 1]]),0),"")</f>
        <v>3</v>
      </c>
      <c r="G2530" s="5" t="str">
        <f>IF(ActividadesCom[[#This Row],[PROMEDIO]]="","",IF(ActividadesCom[[#This Row],[PROMEDIO]]&gt;=4,"EXCELENTE",IF(ActividadesCom[[#This Row],[PROMEDIO]]&gt;=3,"NOTABLE",IF(ActividadesCom[[#This Row],[PROMEDIO]]&gt;=2,"BUENO",IF(ActividadesCom[[#This Row],[PROMEDIO]]=1,"SUFICIENTE","")))))</f>
        <v>NOTABLE</v>
      </c>
      <c r="H2530" s="5">
        <f>MAX(ActividadesCom[[#This Row],[PERÍODO 1]],ActividadesCom[[#This Row],[PERÍODO 2]],ActividadesCom[[#This Row],[PERÍODO 3]],ActividadesCom[[#This Row],[PERÍODO 4]],ActividadesCom[[#This Row],[PERÍODO 5]])</f>
        <v>20201</v>
      </c>
      <c r="I2530" s="6"/>
      <c r="J2530" s="5"/>
      <c r="K2530" s="5"/>
      <c r="L2530" s="5" t="str">
        <f>IF(ActividadesCom[[#This Row],[NIVEL 1]]&lt;&gt;0,VLOOKUP(ActividadesCom[[#This Row],[NIVEL 1]],Catálogo!A:B,2,FALSE),"")</f>
        <v/>
      </c>
      <c r="M2530" s="5"/>
      <c r="N2530" s="6"/>
      <c r="O2530" s="5"/>
      <c r="P2530" s="5"/>
      <c r="Q2530" s="5" t="str">
        <f>IF(ActividadesCom[[#This Row],[NIVEL 2]]&lt;&gt;0,VLOOKUP(ActividadesCom[[#This Row],[NIVEL 2]],Catálogo!A:B,2,FALSE),"")</f>
        <v/>
      </c>
      <c r="R2530" s="5"/>
      <c r="S2530" s="6"/>
      <c r="T2530" s="5"/>
      <c r="U2530" s="5"/>
      <c r="V2530" s="5" t="str">
        <f>IF(ActividadesCom[[#This Row],[NIVEL 3]]&lt;&gt;0,VLOOKUP(ActividadesCom[[#This Row],[NIVEL 3]],Catálogo!A:B,2,FALSE),"")</f>
        <v/>
      </c>
      <c r="W2530" s="5"/>
      <c r="X2530" s="6" t="s">
        <v>2287</v>
      </c>
      <c r="Y2530" s="5">
        <v>20201</v>
      </c>
      <c r="Z2530" s="5" t="s">
        <v>4009</v>
      </c>
      <c r="AA2530" s="5">
        <f>IF(ActividadesCom[[#This Row],[NIVEL 4]]&lt;&gt;0,VLOOKUP(ActividadesCom[[#This Row],[NIVEL 4]],Catálogo!A:B,2,FALSE),"")</f>
        <v>3</v>
      </c>
      <c r="AB2530" s="5">
        <v>1</v>
      </c>
      <c r="AC2530" s="6" t="s">
        <v>31</v>
      </c>
      <c r="AD2530" s="5">
        <v>20193</v>
      </c>
      <c r="AE2530" s="5" t="s">
        <v>4009</v>
      </c>
      <c r="AF2530" s="5">
        <f>IF(ActividadesCom[[#This Row],[NIVEL 5]]&lt;&gt;0,VLOOKUP(ActividadesCom[[#This Row],[NIVEL 5]],Catálogo!A:B,2,FALSE),"")</f>
        <v>3</v>
      </c>
      <c r="AG2530" s="5">
        <v>1</v>
      </c>
      <c r="AH2530" s="2"/>
      <c r="AI2530" s="2"/>
    </row>
    <row r="2531" spans="1:35" ht="30" hidden="1" customHeight="1" x14ac:dyDescent="0.25">
      <c r="A2531" s="7">
        <v>19470028</v>
      </c>
      <c r="B2531" s="97" t="str">
        <f>VLOOKUP(ActividadesCom[[#This Row],[NO. DE CONTROL]],'LISTADO ESTUDIANTES'!A:C,3,FALSE)</f>
        <v>VILLARINO PALMA WILBERTH HUMBERTO</v>
      </c>
      <c r="C2531" s="97" t="str">
        <f>VLOOKUP(ActividadesCom[[#This Row],[NO. DE CONTROL]],'LISTADO ESTUDIANTES'!A:B,2,FALSE)</f>
        <v>ARQUITECTURA</v>
      </c>
      <c r="D2531" s="18" t="str">
        <f>VLOOKUP(ActividadesCom[[#This Row],[NO. DE CONTROL]],'LISTADO ESTUDIANTES'!A:D,4,FALSE)</f>
        <v>BAJA</v>
      </c>
      <c r="E2531" s="5">
        <f>SUM(ActividadesCom[[#This Row],[CRÉD. 1]],ActividadesCom[[#This Row],[CRÉD. 2]],ActividadesCom[[#This Row],[CRÉD. 3]],ActividadesCom[[#This Row],[CRÉD. 4]],ActividadesCom[[#This Row],[CRÉD. 5]])</f>
        <v>0</v>
      </c>
      <c r="F2531" s="17" t="str">
        <f>IF(ActividadesCom[[#This Row],[ÚLTIMO SEMESTRE CON CRÉDITOS]]&gt;0,ROUND(AVERAGE(ActividadesCom[[#This Row],[VALOR NIVEL 5]],ActividadesCom[[#This Row],[VALOR NIVEL 4]],ActividadesCom[[#This Row],[VALOR NIVEL 3]],ActividadesCom[[#This Row],[VALOR NIVEL 2]],ActividadesCom[[#This Row],[VALOR NIVEL 1]]),0),"")</f>
        <v/>
      </c>
      <c r="G2531" s="5" t="str">
        <f>IF(ActividadesCom[[#This Row],[PROMEDIO]]="","",IF(ActividadesCom[[#This Row],[PROMEDIO]]&gt;=4,"EXCELENTE",IF(ActividadesCom[[#This Row],[PROMEDIO]]&gt;=3,"NOTABLE",IF(ActividadesCom[[#This Row],[PROMEDIO]]&gt;=2,"BUENO",IF(ActividadesCom[[#This Row],[PROMEDIO]]=1,"SUFICIENTE","")))))</f>
        <v/>
      </c>
      <c r="H2531" s="5">
        <f>MAX(ActividadesCom[[#This Row],[PERÍODO 1]],ActividadesCom[[#This Row],[PERÍODO 2]],ActividadesCom[[#This Row],[PERÍODO 3]],ActividadesCom[[#This Row],[PERÍODO 4]],ActividadesCom[[#This Row],[PERÍODO 5]])</f>
        <v>0</v>
      </c>
      <c r="I2531" s="6"/>
      <c r="J2531" s="5"/>
      <c r="K2531" s="5"/>
      <c r="L2531" s="5" t="str">
        <f>IF(ActividadesCom[[#This Row],[NIVEL 1]]&lt;&gt;0,VLOOKUP(ActividadesCom[[#This Row],[NIVEL 1]],Catálogo!A:B,2,FALSE),"")</f>
        <v/>
      </c>
      <c r="M2531" s="5"/>
      <c r="N2531" s="6"/>
      <c r="O2531" s="5"/>
      <c r="P2531" s="5"/>
      <c r="Q2531" s="5" t="str">
        <f>IF(ActividadesCom[[#This Row],[NIVEL 2]]&lt;&gt;0,VLOOKUP(ActividadesCom[[#This Row],[NIVEL 2]],Catálogo!A:B,2,FALSE),"")</f>
        <v/>
      </c>
      <c r="R2531" s="5"/>
      <c r="S2531" s="6"/>
      <c r="T2531" s="5"/>
      <c r="U2531" s="5"/>
      <c r="V2531" s="5" t="str">
        <f>IF(ActividadesCom[[#This Row],[NIVEL 3]]&lt;&gt;0,VLOOKUP(ActividadesCom[[#This Row],[NIVEL 3]],Catálogo!A:B,2,FALSE),"")</f>
        <v/>
      </c>
      <c r="W2531" s="5"/>
      <c r="X2531" s="6"/>
      <c r="Y2531" s="5"/>
      <c r="Z2531" s="5"/>
      <c r="AA2531" s="5" t="str">
        <f>IF(ActividadesCom[[#This Row],[NIVEL 4]]&lt;&gt;0,VLOOKUP(ActividadesCom[[#This Row],[NIVEL 4]],Catálogo!A:B,2,FALSE),"")</f>
        <v/>
      </c>
      <c r="AB2531" s="5"/>
      <c r="AC2531" s="6"/>
      <c r="AD2531" s="5"/>
      <c r="AE2531" s="5"/>
      <c r="AF2531" s="5" t="str">
        <f>IF(ActividadesCom[[#This Row],[NIVEL 5]]&lt;&gt;0,VLOOKUP(ActividadesCom[[#This Row],[NIVEL 5]],Catálogo!A:B,2,FALSE),"")</f>
        <v/>
      </c>
      <c r="AG2531" s="5"/>
      <c r="AH2531" s="2"/>
      <c r="AI2531" s="2"/>
    </row>
    <row r="2532" spans="1:35" ht="30" customHeight="1" x14ac:dyDescent="0.25">
      <c r="A2532" s="7">
        <v>19470029</v>
      </c>
      <c r="B2532" s="97" t="str">
        <f>VLOOKUP(ActividadesCom[[#This Row],[NO. DE CONTROL]],'LISTADO ESTUDIANTES'!A:C,3,FALSE)</f>
        <v>KANTUN AGUILAR LIPSCI NATALI</v>
      </c>
      <c r="C2532" s="97" t="str">
        <f>VLOOKUP(ActividadesCom[[#This Row],[NO. DE CONTROL]],'LISTADO ESTUDIANTES'!A:B,2,FALSE)</f>
        <v>ARQUITECTURA</v>
      </c>
      <c r="D2532" s="18" t="str">
        <f>VLOOKUP(ActividadesCom[[#This Row],[NO. DE CONTROL]],'LISTADO ESTUDIANTES'!A:D,4,FALSE)</f>
        <v>ACTIVO(A)</v>
      </c>
      <c r="E2532" s="5">
        <f>SUM(ActividadesCom[[#This Row],[CRÉD. 1]],ActividadesCom[[#This Row],[CRÉD. 2]],ActividadesCom[[#This Row],[CRÉD. 3]],ActividadesCom[[#This Row],[CRÉD. 4]],ActividadesCom[[#This Row],[CRÉD. 5]])</f>
        <v>5</v>
      </c>
      <c r="F2532" s="17">
        <f>IF(ActividadesCom[[#This Row],[ÚLTIMO SEMESTRE CON CRÉDITOS]]&gt;0,ROUND(AVERAGE(ActividadesCom[[#This Row],[VALOR NIVEL 5]],ActividadesCom[[#This Row],[VALOR NIVEL 4]],ActividadesCom[[#This Row],[VALOR NIVEL 3]],ActividadesCom[[#This Row],[VALOR NIVEL 2]],ActividadesCom[[#This Row],[VALOR NIVEL 1]]),0),"")</f>
        <v>4</v>
      </c>
      <c r="G2532" s="5" t="str">
        <f>IF(ActividadesCom[[#This Row],[PROMEDIO]]="","",IF(ActividadesCom[[#This Row],[PROMEDIO]]&gt;=4,"EXCELENTE",IF(ActividadesCom[[#This Row],[PROMEDIO]]&gt;=3,"NOTABLE",IF(ActividadesCom[[#This Row],[PROMEDIO]]&gt;=2,"BUENO",IF(ActividadesCom[[#This Row],[PROMEDIO]]=1,"SUFICIENTE","")))))</f>
        <v>EXCELENTE</v>
      </c>
      <c r="H2532" s="5">
        <f>MAX(ActividadesCom[[#This Row],[PERÍODO 1]],ActividadesCom[[#This Row],[PERÍODO 2]],ActividadesCom[[#This Row],[PERÍODO 3]],ActividadesCom[[#This Row],[PERÍODO 4]],ActividadesCom[[#This Row],[PERÍODO 5]])</f>
        <v>20213</v>
      </c>
      <c r="I2532" s="6" t="s">
        <v>1078</v>
      </c>
      <c r="J2532" s="5">
        <v>20201</v>
      </c>
      <c r="K2532" s="5" t="s">
        <v>4010</v>
      </c>
      <c r="L2532" s="5">
        <f>IF(ActividadesCom[[#This Row],[NIVEL 1]]&lt;&gt;0,VLOOKUP(ActividadesCom[[#This Row],[NIVEL 1]],Catálogo!A:B,2,FALSE),"")</f>
        <v>2</v>
      </c>
      <c r="M2532" s="5">
        <v>1</v>
      </c>
      <c r="N2532" s="6" t="s">
        <v>4695</v>
      </c>
      <c r="O2532" s="5">
        <v>20213</v>
      </c>
      <c r="P2532" s="5" t="s">
        <v>4008</v>
      </c>
      <c r="Q2532" s="5">
        <f>IF(ActividadesCom[[#This Row],[NIVEL 2]]&lt;&gt;0,VLOOKUP(ActividadesCom[[#This Row],[NIVEL 2]],Catálogo!A:B,2,FALSE),"")</f>
        <v>4</v>
      </c>
      <c r="R2532" s="5">
        <v>1</v>
      </c>
      <c r="S2532" s="6" t="s">
        <v>4925</v>
      </c>
      <c r="T2532" s="5">
        <v>20193</v>
      </c>
      <c r="U2532" s="5" t="s">
        <v>4008</v>
      </c>
      <c r="V2532" s="5">
        <f>IF(ActividadesCom[[#This Row],[NIVEL 3]]&lt;&gt;0,VLOOKUP(ActividadesCom[[#This Row],[NIVEL 3]],Catálogo!A:B,2,FALSE),"")</f>
        <v>4</v>
      </c>
      <c r="W2532" s="5">
        <v>1</v>
      </c>
      <c r="X2532" s="6" t="s">
        <v>4926</v>
      </c>
      <c r="Y2532" s="5">
        <v>20193</v>
      </c>
      <c r="Z2532" s="5" t="s">
        <v>4008</v>
      </c>
      <c r="AA2532" s="5">
        <f>IF(ActividadesCom[[#This Row],[NIVEL 4]]&lt;&gt;0,VLOOKUP(ActividadesCom[[#This Row],[NIVEL 4]],Catálogo!A:B,2,FALSE),"")</f>
        <v>4</v>
      </c>
      <c r="AB2532" s="5">
        <v>1</v>
      </c>
      <c r="AC2532" s="6" t="s">
        <v>978</v>
      </c>
      <c r="AD2532" s="5">
        <v>20193</v>
      </c>
      <c r="AE2532" s="5" t="s">
        <v>4008</v>
      </c>
      <c r="AF2532" s="5">
        <f>IF(ActividadesCom[[#This Row],[NIVEL 5]]&lt;&gt;0,VLOOKUP(ActividadesCom[[#This Row],[NIVEL 5]],Catálogo!A:B,2,FALSE),"")</f>
        <v>4</v>
      </c>
      <c r="AG2532" s="5">
        <v>1</v>
      </c>
      <c r="AH2532" s="2"/>
      <c r="AI2532" s="2"/>
    </row>
    <row r="2533" spans="1:35" ht="30" hidden="1" customHeight="1" x14ac:dyDescent="0.25">
      <c r="A2533" s="7">
        <v>19470030</v>
      </c>
      <c r="B2533" s="97" t="str">
        <f>VLOOKUP(ActividadesCom[[#This Row],[NO. DE CONTROL]],'LISTADO ESTUDIANTES'!A:C,3,FALSE)</f>
        <v>CAUICH CHAN LUIS ANGEL</v>
      </c>
      <c r="C2533" s="97" t="str">
        <f>VLOOKUP(ActividadesCom[[#This Row],[NO. DE CONTROL]],'LISTADO ESTUDIANTES'!A:B,2,FALSE)</f>
        <v>ARQUITECTURA</v>
      </c>
      <c r="D2533" s="18" t="str">
        <f>VLOOKUP(ActividadesCom[[#This Row],[NO. DE CONTROL]],'LISTADO ESTUDIANTES'!A:D,4,FALSE)</f>
        <v>BAJA</v>
      </c>
      <c r="E2533" s="5">
        <f>SUM(ActividadesCom[[#This Row],[CRÉD. 1]],ActividadesCom[[#This Row],[CRÉD. 2]],ActividadesCom[[#This Row],[CRÉD. 3]],ActividadesCom[[#This Row],[CRÉD. 4]],ActividadesCom[[#This Row],[CRÉD. 5]])</f>
        <v>3</v>
      </c>
      <c r="F2533" s="17">
        <f>IF(ActividadesCom[[#This Row],[ÚLTIMO SEMESTRE CON CRÉDITOS]]&gt;0,ROUND(AVERAGE(ActividadesCom[[#This Row],[VALOR NIVEL 5]],ActividadesCom[[#This Row],[VALOR NIVEL 4]],ActividadesCom[[#This Row],[VALOR NIVEL 3]],ActividadesCom[[#This Row],[VALOR NIVEL 2]],ActividadesCom[[#This Row],[VALOR NIVEL 1]]),0),"")</f>
        <v>3</v>
      </c>
      <c r="G2533" s="5" t="str">
        <f>IF(ActividadesCom[[#This Row],[PROMEDIO]]="","",IF(ActividadesCom[[#This Row],[PROMEDIO]]&gt;=4,"EXCELENTE",IF(ActividadesCom[[#This Row],[PROMEDIO]]&gt;=3,"NOTABLE",IF(ActividadesCom[[#This Row],[PROMEDIO]]&gt;=2,"BUENO",IF(ActividadesCom[[#This Row],[PROMEDIO]]=1,"SUFICIENTE","")))))</f>
        <v>NOTABLE</v>
      </c>
      <c r="H2533" s="5">
        <f>MAX(ActividadesCom[[#This Row],[PERÍODO 1]],ActividadesCom[[#This Row],[PERÍODO 2]],ActividadesCom[[#This Row],[PERÍODO 3]],ActividadesCom[[#This Row],[PERÍODO 4]],ActividadesCom[[#This Row],[PERÍODO 5]])</f>
        <v>20213</v>
      </c>
      <c r="I2533" s="6" t="s">
        <v>4695</v>
      </c>
      <c r="J2533" s="5">
        <v>20213</v>
      </c>
      <c r="K2533" s="5" t="s">
        <v>4008</v>
      </c>
      <c r="L2533" s="5">
        <f>IF(ActividadesCom[[#This Row],[NIVEL 1]]&lt;&gt;0,VLOOKUP(ActividadesCom[[#This Row],[NIVEL 1]],Catálogo!A:B,2,FALSE),"")</f>
        <v>4</v>
      </c>
      <c r="M2533" s="5">
        <v>1</v>
      </c>
      <c r="N2533" s="6"/>
      <c r="O2533" s="5"/>
      <c r="P2533" s="5"/>
      <c r="Q2533" s="5" t="str">
        <f>IF(ActividadesCom[[#This Row],[NIVEL 2]]&lt;&gt;0,VLOOKUP(ActividadesCom[[#This Row],[NIVEL 2]],Catálogo!A:B,2,FALSE),"")</f>
        <v/>
      </c>
      <c r="R2533" s="5"/>
      <c r="S2533" s="6"/>
      <c r="T2533" s="5"/>
      <c r="U2533" s="5"/>
      <c r="V2533" s="5" t="str">
        <f>IF(ActividadesCom[[#This Row],[NIVEL 3]]&lt;&gt;0,VLOOKUP(ActividadesCom[[#This Row],[NIVEL 3]],Catálogo!A:B,2,FALSE),"")</f>
        <v/>
      </c>
      <c r="W2533" s="5"/>
      <c r="X2533" s="6" t="s">
        <v>2778</v>
      </c>
      <c r="Y2533" s="5">
        <v>20201</v>
      </c>
      <c r="Z2533" s="5" t="s">
        <v>4009</v>
      </c>
      <c r="AA2533" s="5">
        <f>IF(ActividadesCom[[#This Row],[NIVEL 4]]&lt;&gt;0,VLOOKUP(ActividadesCom[[#This Row],[NIVEL 4]],Catálogo!A:B,2,FALSE),"")</f>
        <v>3</v>
      </c>
      <c r="AB2533" s="5">
        <v>1</v>
      </c>
      <c r="AC2533" s="6" t="s">
        <v>805</v>
      </c>
      <c r="AD2533" s="5">
        <v>20193</v>
      </c>
      <c r="AE2533" s="5" t="s">
        <v>4009</v>
      </c>
      <c r="AF2533" s="5">
        <f>IF(ActividadesCom[[#This Row],[NIVEL 5]]&lt;&gt;0,VLOOKUP(ActividadesCom[[#This Row],[NIVEL 5]],Catálogo!A:B,2,FALSE),"")</f>
        <v>3</v>
      </c>
      <c r="AG2533" s="5">
        <v>1</v>
      </c>
      <c r="AH2533" s="2"/>
      <c r="AI2533" s="2"/>
    </row>
    <row r="2534" spans="1:35" ht="30" hidden="1" customHeight="1" x14ac:dyDescent="0.25">
      <c r="A2534" s="7">
        <v>19470031</v>
      </c>
      <c r="B2534" s="97" t="str">
        <f>VLOOKUP(ActividadesCom[[#This Row],[NO. DE CONTROL]],'LISTADO ESTUDIANTES'!A:C,3,FALSE)</f>
        <v>ANGELES JIMENEZ RAFAEL</v>
      </c>
      <c r="C2534" s="97" t="str">
        <f>VLOOKUP(ActividadesCom[[#This Row],[NO. DE CONTROL]],'LISTADO ESTUDIANTES'!A:B,2,FALSE)</f>
        <v>ARQUITECTURA</v>
      </c>
      <c r="D2534" s="18" t="str">
        <f>VLOOKUP(ActividadesCom[[#This Row],[NO. DE CONTROL]],'LISTADO ESTUDIANTES'!A:D,4,FALSE)</f>
        <v>BAJA</v>
      </c>
      <c r="E2534" s="5">
        <f>SUM(ActividadesCom[[#This Row],[CRÉD. 1]],ActividadesCom[[#This Row],[CRÉD. 2]],ActividadesCom[[#This Row],[CRÉD. 3]],ActividadesCom[[#This Row],[CRÉD. 4]],ActividadesCom[[#This Row],[CRÉD. 5]])</f>
        <v>0</v>
      </c>
      <c r="F2534" s="17" t="str">
        <f>IF(ActividadesCom[[#This Row],[ÚLTIMO SEMESTRE CON CRÉDITOS]]&gt;0,ROUND(AVERAGE(ActividadesCom[[#This Row],[VALOR NIVEL 5]],ActividadesCom[[#This Row],[VALOR NIVEL 4]],ActividadesCom[[#This Row],[VALOR NIVEL 3]],ActividadesCom[[#This Row],[VALOR NIVEL 2]],ActividadesCom[[#This Row],[VALOR NIVEL 1]]),0),"")</f>
        <v/>
      </c>
      <c r="G2534" s="5" t="str">
        <f>IF(ActividadesCom[[#This Row],[PROMEDIO]]="","",IF(ActividadesCom[[#This Row],[PROMEDIO]]&gt;=4,"EXCELENTE",IF(ActividadesCom[[#This Row],[PROMEDIO]]&gt;=3,"NOTABLE",IF(ActividadesCom[[#This Row],[PROMEDIO]]&gt;=2,"BUENO",IF(ActividadesCom[[#This Row],[PROMEDIO]]=1,"SUFICIENTE","")))))</f>
        <v/>
      </c>
      <c r="H2534" s="5">
        <f>MAX(ActividadesCom[[#This Row],[PERÍODO 1]],ActividadesCom[[#This Row],[PERÍODO 2]],ActividadesCom[[#This Row],[PERÍODO 3]],ActividadesCom[[#This Row],[PERÍODO 4]],ActividadesCom[[#This Row],[PERÍODO 5]])</f>
        <v>0</v>
      </c>
      <c r="I2534" s="6"/>
      <c r="J2534" s="5"/>
      <c r="K2534" s="5"/>
      <c r="L2534" s="5" t="str">
        <f>IF(ActividadesCom[[#This Row],[NIVEL 1]]&lt;&gt;0,VLOOKUP(ActividadesCom[[#This Row],[NIVEL 1]],Catálogo!A:B,2,FALSE),"")</f>
        <v/>
      </c>
      <c r="M2534" s="5"/>
      <c r="N2534" s="6"/>
      <c r="O2534" s="5"/>
      <c r="P2534" s="5"/>
      <c r="Q2534" s="5" t="str">
        <f>IF(ActividadesCom[[#This Row],[NIVEL 2]]&lt;&gt;0,VLOOKUP(ActividadesCom[[#This Row],[NIVEL 2]],Catálogo!A:B,2,FALSE),"")</f>
        <v/>
      </c>
      <c r="R2534" s="5"/>
      <c r="S2534" s="6"/>
      <c r="T2534" s="5"/>
      <c r="U2534" s="5"/>
      <c r="V2534" s="5" t="str">
        <f>IF(ActividadesCom[[#This Row],[NIVEL 3]]&lt;&gt;0,VLOOKUP(ActividadesCom[[#This Row],[NIVEL 3]],Catálogo!A:B,2,FALSE),"")</f>
        <v/>
      </c>
      <c r="W2534" s="5"/>
      <c r="X2534" s="6"/>
      <c r="Y2534" s="5"/>
      <c r="Z2534" s="5"/>
      <c r="AA2534" s="5" t="str">
        <f>IF(ActividadesCom[[#This Row],[NIVEL 4]]&lt;&gt;0,VLOOKUP(ActividadesCom[[#This Row],[NIVEL 4]],Catálogo!A:B,2,FALSE),"")</f>
        <v/>
      </c>
      <c r="AB2534" s="5"/>
      <c r="AC2534" s="6"/>
      <c r="AD2534" s="5"/>
      <c r="AE2534" s="5"/>
      <c r="AF2534" s="5" t="str">
        <f>IF(ActividadesCom[[#This Row],[NIVEL 5]]&lt;&gt;0,VLOOKUP(ActividadesCom[[#This Row],[NIVEL 5]],Catálogo!A:B,2,FALSE),"")</f>
        <v/>
      </c>
      <c r="AG2534" s="5"/>
      <c r="AH2534" s="2"/>
      <c r="AI2534" s="2"/>
    </row>
    <row r="2535" spans="1:35" ht="30" customHeight="1" x14ac:dyDescent="0.25">
      <c r="A2535" s="7">
        <v>19470032</v>
      </c>
      <c r="B2535" s="97" t="str">
        <f>VLOOKUP(ActividadesCom[[#This Row],[NO. DE CONTROL]],'LISTADO ESTUDIANTES'!A:C,3,FALSE)</f>
        <v>RUIZ PANTOJA RONALDO ABEL</v>
      </c>
      <c r="C2535" s="97" t="str">
        <f>VLOOKUP(ActividadesCom[[#This Row],[NO. DE CONTROL]],'LISTADO ESTUDIANTES'!A:B,2,FALSE)</f>
        <v>ARQUITECTURA</v>
      </c>
      <c r="D2535" s="18" t="str">
        <f>VLOOKUP(ActividadesCom[[#This Row],[NO. DE CONTROL]],'LISTADO ESTUDIANTES'!A:D,4,FALSE)</f>
        <v>ACTIVO(A)</v>
      </c>
      <c r="E2535" s="5">
        <f>SUM(ActividadesCom[[#This Row],[CRÉD. 1]],ActividadesCom[[#This Row],[CRÉD. 2]],ActividadesCom[[#This Row],[CRÉD. 3]],ActividadesCom[[#This Row],[CRÉD. 4]],ActividadesCom[[#This Row],[CRÉD. 5]])</f>
        <v>5</v>
      </c>
      <c r="F2535" s="17">
        <f>IF(ActividadesCom[[#This Row],[ÚLTIMO SEMESTRE CON CRÉDITOS]]&gt;0,ROUND(AVERAGE(ActividadesCom[[#This Row],[VALOR NIVEL 5]],ActividadesCom[[#This Row],[VALOR NIVEL 4]],ActividadesCom[[#This Row],[VALOR NIVEL 3]],ActividadesCom[[#This Row],[VALOR NIVEL 2]],ActividadesCom[[#This Row],[VALOR NIVEL 1]]),0),"")</f>
        <v>3</v>
      </c>
      <c r="G2535" s="5" t="str">
        <f>IF(ActividadesCom[[#This Row],[PROMEDIO]]="","",IF(ActividadesCom[[#This Row],[PROMEDIO]]&gt;=4,"EXCELENTE",IF(ActividadesCom[[#This Row],[PROMEDIO]]&gt;=3,"NOTABLE",IF(ActividadesCom[[#This Row],[PROMEDIO]]&gt;=2,"BUENO",IF(ActividadesCom[[#This Row],[PROMEDIO]]=1,"SUFICIENTE","")))))</f>
        <v>NOTABLE</v>
      </c>
      <c r="H2535" s="5">
        <f>MAX(ActividadesCom[[#This Row],[PERÍODO 1]],ActividadesCom[[#This Row],[PERÍODO 2]],ActividadesCom[[#This Row],[PERÍODO 3]],ActividadesCom[[#This Row],[PERÍODO 4]],ActividadesCom[[#This Row],[PERÍODO 5]])</f>
        <v>20213</v>
      </c>
      <c r="I2535" s="6" t="s">
        <v>4091</v>
      </c>
      <c r="J2535" s="5">
        <v>20193</v>
      </c>
      <c r="K2535" s="5" t="s">
        <v>4010</v>
      </c>
      <c r="L2535" s="5">
        <f>IF(ActividadesCom[[#This Row],[NIVEL 1]]&lt;&gt;0,VLOOKUP(ActividadesCom[[#This Row],[NIVEL 1]],Catálogo!A:B,2,FALSE),"")</f>
        <v>2</v>
      </c>
      <c r="M2535" s="5">
        <v>1</v>
      </c>
      <c r="N2535" s="6" t="s">
        <v>4695</v>
      </c>
      <c r="O2535" s="5">
        <v>20213</v>
      </c>
      <c r="P2535" s="5" t="s">
        <v>4008</v>
      </c>
      <c r="Q2535" s="5">
        <f>IF(ActividadesCom[[#This Row],[NIVEL 2]]&lt;&gt;0,VLOOKUP(ActividadesCom[[#This Row],[NIVEL 2]],Catálogo!A:B,2,FALSE),"")</f>
        <v>4</v>
      </c>
      <c r="R2535" s="5">
        <v>1</v>
      </c>
      <c r="S2535" s="6" t="s">
        <v>4050</v>
      </c>
      <c r="T2535" s="5">
        <v>20193</v>
      </c>
      <c r="U2535" s="5" t="s">
        <v>4008</v>
      </c>
      <c r="V2535" s="5">
        <f>IF(ActividadesCom[[#This Row],[NIVEL 3]]&lt;&gt;0,VLOOKUP(ActividadesCom[[#This Row],[NIVEL 3]],Catálogo!A:B,2,FALSE),"")</f>
        <v>4</v>
      </c>
      <c r="W2535" s="5">
        <v>1</v>
      </c>
      <c r="X2535" s="6" t="s">
        <v>3037</v>
      </c>
      <c r="Y2535" s="5">
        <v>20201</v>
      </c>
      <c r="Z2535" s="5" t="s">
        <v>4009</v>
      </c>
      <c r="AA2535" s="5">
        <f>IF(ActividadesCom[[#This Row],[NIVEL 4]]&lt;&gt;0,VLOOKUP(ActividadesCom[[#This Row],[NIVEL 4]],Catálogo!A:B,2,FALSE),"")</f>
        <v>3</v>
      </c>
      <c r="AB2535" s="5">
        <v>1</v>
      </c>
      <c r="AC2535" s="6" t="s">
        <v>31</v>
      </c>
      <c r="AD2535" s="5">
        <v>20193</v>
      </c>
      <c r="AE2535" s="5" t="s">
        <v>4009</v>
      </c>
      <c r="AF2535" s="5">
        <f>IF(ActividadesCom[[#This Row],[NIVEL 5]]&lt;&gt;0,VLOOKUP(ActividadesCom[[#This Row],[NIVEL 5]],Catálogo!A:B,2,FALSE),"")</f>
        <v>3</v>
      </c>
      <c r="AG2535" s="5">
        <v>1</v>
      </c>
      <c r="AH2535" s="2"/>
      <c r="AI2535" s="2"/>
    </row>
    <row r="2536" spans="1:35" ht="30" customHeight="1" x14ac:dyDescent="0.25">
      <c r="A2536" s="7">
        <v>19470033</v>
      </c>
      <c r="B2536" s="97" t="str">
        <f>VLOOKUP(ActividadesCom[[#This Row],[NO. DE CONTROL]],'LISTADO ESTUDIANTES'!A:C,3,FALSE)</f>
        <v>PINTO SANTOYO ISIS ROSELY</v>
      </c>
      <c r="C2536" s="97" t="str">
        <f>VLOOKUP(ActividadesCom[[#This Row],[NO. DE CONTROL]],'LISTADO ESTUDIANTES'!A:B,2,FALSE)</f>
        <v>ARQUITECTURA</v>
      </c>
      <c r="D2536" s="18" t="str">
        <f>VLOOKUP(ActividadesCom[[#This Row],[NO. DE CONTROL]],'LISTADO ESTUDIANTES'!A:D,4,FALSE)</f>
        <v>ACTIVO(A)</v>
      </c>
      <c r="E2536" s="5">
        <f>SUM(ActividadesCom[[#This Row],[CRÉD. 1]],ActividadesCom[[#This Row],[CRÉD. 2]],ActividadesCom[[#This Row],[CRÉD. 3]],ActividadesCom[[#This Row],[CRÉD. 4]],ActividadesCom[[#This Row],[CRÉD. 5]])</f>
        <v>2</v>
      </c>
      <c r="F2536" s="17">
        <f>IF(ActividadesCom[[#This Row],[ÚLTIMO SEMESTRE CON CRÉDITOS]]&gt;0,ROUND(AVERAGE(ActividadesCom[[#This Row],[VALOR NIVEL 5]],ActividadesCom[[#This Row],[VALOR NIVEL 4]],ActividadesCom[[#This Row],[VALOR NIVEL 3]],ActividadesCom[[#This Row],[VALOR NIVEL 2]],ActividadesCom[[#This Row],[VALOR NIVEL 1]]),0),"")</f>
        <v>3</v>
      </c>
      <c r="G2536" s="5" t="str">
        <f>IF(ActividadesCom[[#This Row],[PROMEDIO]]="","",IF(ActividadesCom[[#This Row],[PROMEDIO]]&gt;=4,"EXCELENTE",IF(ActividadesCom[[#This Row],[PROMEDIO]]&gt;=3,"NOTABLE",IF(ActividadesCom[[#This Row],[PROMEDIO]]&gt;=2,"BUENO",IF(ActividadesCom[[#This Row],[PROMEDIO]]=1,"SUFICIENTE","")))))</f>
        <v>NOTABLE</v>
      </c>
      <c r="H2536" s="5">
        <f>MAX(ActividadesCom[[#This Row],[PERÍODO 1]],ActividadesCom[[#This Row],[PERÍODO 2]],ActividadesCom[[#This Row],[PERÍODO 3]],ActividadesCom[[#This Row],[PERÍODO 4]],ActividadesCom[[#This Row],[PERÍODO 5]])</f>
        <v>20213</v>
      </c>
      <c r="I2536" s="6" t="s">
        <v>4695</v>
      </c>
      <c r="J2536" s="5">
        <v>20213</v>
      </c>
      <c r="K2536" s="5" t="s">
        <v>4008</v>
      </c>
      <c r="L2536" s="5">
        <f>IF(ActividadesCom[[#This Row],[NIVEL 1]]&lt;&gt;0,VLOOKUP(ActividadesCom[[#This Row],[NIVEL 1]],Catálogo!A:B,2,FALSE),"")</f>
        <v>4</v>
      </c>
      <c r="M2536" s="5">
        <v>1</v>
      </c>
      <c r="N2536" s="6"/>
      <c r="O2536" s="5"/>
      <c r="P2536" s="5"/>
      <c r="Q2536" s="5" t="str">
        <f>IF(ActividadesCom[[#This Row],[NIVEL 2]]&lt;&gt;0,VLOOKUP(ActividadesCom[[#This Row],[NIVEL 2]],Catálogo!A:B,2,FALSE),"")</f>
        <v/>
      </c>
      <c r="R2536" s="5"/>
      <c r="S2536" s="6"/>
      <c r="T2536" s="5"/>
      <c r="U2536" s="5"/>
      <c r="V2536" s="5" t="str">
        <f>IF(ActividadesCom[[#This Row],[NIVEL 3]]&lt;&gt;0,VLOOKUP(ActividadesCom[[#This Row],[NIVEL 3]],Catálogo!A:B,2,FALSE),"")</f>
        <v/>
      </c>
      <c r="W2536" s="5"/>
      <c r="X2536" s="6" t="s">
        <v>2953</v>
      </c>
      <c r="Y2536" s="5">
        <v>20201</v>
      </c>
      <c r="Z2536" s="5" t="s">
        <v>4011</v>
      </c>
      <c r="AA2536" s="5">
        <f>IF(ActividadesCom[[#This Row],[NIVEL 4]]&lt;&gt;0,VLOOKUP(ActividadesCom[[#This Row],[NIVEL 4]],Catálogo!A:B,2,FALSE),"")</f>
        <v>1</v>
      </c>
      <c r="AB2536" s="5">
        <v>1</v>
      </c>
      <c r="AC2536" s="6"/>
      <c r="AD2536" s="5"/>
      <c r="AE2536" s="5"/>
      <c r="AF2536" s="5" t="str">
        <f>IF(ActividadesCom[[#This Row],[NIVEL 5]]&lt;&gt;0,VLOOKUP(ActividadesCom[[#This Row],[NIVEL 5]],Catálogo!A:B,2,FALSE),"")</f>
        <v/>
      </c>
      <c r="AG2536" s="5"/>
      <c r="AH2536" s="2"/>
      <c r="AI2536" s="2"/>
    </row>
    <row r="2537" spans="1:35" ht="30" hidden="1" customHeight="1" x14ac:dyDescent="0.25">
      <c r="A2537" s="7">
        <v>19470034</v>
      </c>
      <c r="B2537" s="97" t="str">
        <f>VLOOKUP(ActividadesCom[[#This Row],[NO. DE CONTROL]],'LISTADO ESTUDIANTES'!A:C,3,FALSE)</f>
        <v>CERVERA PEREZ VALERIA</v>
      </c>
      <c r="C2537" s="97" t="str">
        <f>VLOOKUP(ActividadesCom[[#This Row],[NO. DE CONTROL]],'LISTADO ESTUDIANTES'!A:B,2,FALSE)</f>
        <v>ARQUITECTURA</v>
      </c>
      <c r="D2537" s="18" t="str">
        <f>VLOOKUP(ActividadesCom[[#This Row],[NO. DE CONTROL]],'LISTADO ESTUDIANTES'!A:D,4,FALSE)</f>
        <v>BAJA</v>
      </c>
      <c r="E2537" s="5">
        <f>SUM(ActividadesCom[[#This Row],[CRÉD. 1]],ActividadesCom[[#This Row],[CRÉD. 2]],ActividadesCom[[#This Row],[CRÉD. 3]],ActividadesCom[[#This Row],[CRÉD. 4]],ActividadesCom[[#This Row],[CRÉD. 5]])</f>
        <v>1</v>
      </c>
      <c r="F2537" s="17">
        <f>IF(ActividadesCom[[#This Row],[ÚLTIMO SEMESTRE CON CRÉDITOS]]&gt;0,ROUND(AVERAGE(ActividadesCom[[#This Row],[VALOR NIVEL 5]],ActividadesCom[[#This Row],[VALOR NIVEL 4]],ActividadesCom[[#This Row],[VALOR NIVEL 3]],ActividadesCom[[#This Row],[VALOR NIVEL 2]],ActividadesCom[[#This Row],[VALOR NIVEL 1]]),0),"")</f>
        <v>2</v>
      </c>
      <c r="G2537" s="5" t="str">
        <f>IF(ActividadesCom[[#This Row],[PROMEDIO]]="","",IF(ActividadesCom[[#This Row],[PROMEDIO]]&gt;=4,"EXCELENTE",IF(ActividadesCom[[#This Row],[PROMEDIO]]&gt;=3,"NOTABLE",IF(ActividadesCom[[#This Row],[PROMEDIO]]&gt;=2,"BUENO",IF(ActividadesCom[[#This Row],[PROMEDIO]]=1,"SUFICIENTE","")))))</f>
        <v>BUENO</v>
      </c>
      <c r="H2537" s="5">
        <f>MAX(ActividadesCom[[#This Row],[PERÍODO 1]],ActividadesCom[[#This Row],[PERÍODO 2]],ActividadesCom[[#This Row],[PERÍODO 3]],ActividadesCom[[#This Row],[PERÍODO 4]],ActividadesCom[[#This Row],[PERÍODO 5]])</f>
        <v>20193</v>
      </c>
      <c r="I2537" s="6"/>
      <c r="J2537" s="5"/>
      <c r="K2537" s="5"/>
      <c r="L2537" s="5" t="str">
        <f>IF(ActividadesCom[[#This Row],[NIVEL 1]]&lt;&gt;0,VLOOKUP(ActividadesCom[[#This Row],[NIVEL 1]],Catálogo!A:B,2,FALSE),"")</f>
        <v/>
      </c>
      <c r="M2537" s="5"/>
      <c r="N2537" s="6"/>
      <c r="O2537" s="5"/>
      <c r="P2537" s="5"/>
      <c r="Q2537" s="5" t="str">
        <f>IF(ActividadesCom[[#This Row],[NIVEL 2]]&lt;&gt;0,VLOOKUP(ActividadesCom[[#This Row],[NIVEL 2]],Catálogo!A:B,2,FALSE),"")</f>
        <v/>
      </c>
      <c r="R2537" s="5"/>
      <c r="S2537" s="6"/>
      <c r="T2537" s="5"/>
      <c r="U2537" s="5"/>
      <c r="V2537" s="5" t="str">
        <f>IF(ActividadesCom[[#This Row],[NIVEL 3]]&lt;&gt;0,VLOOKUP(ActividadesCom[[#This Row],[NIVEL 3]],Catálogo!A:B,2,FALSE),"")</f>
        <v/>
      </c>
      <c r="W2537" s="5"/>
      <c r="X2537" s="6"/>
      <c r="Y2537" s="5"/>
      <c r="Z2537" s="5"/>
      <c r="AA2537" s="5" t="str">
        <f>IF(ActividadesCom[[#This Row],[NIVEL 4]]&lt;&gt;0,VLOOKUP(ActividadesCom[[#This Row],[NIVEL 4]],Catálogo!A:B,2,FALSE),"")</f>
        <v/>
      </c>
      <c r="AB2537" s="5"/>
      <c r="AC2537" s="6" t="s">
        <v>615</v>
      </c>
      <c r="AD2537" s="5">
        <v>20193</v>
      </c>
      <c r="AE2537" s="5" t="s">
        <v>4010</v>
      </c>
      <c r="AF2537" s="5">
        <f>IF(ActividadesCom[[#This Row],[NIVEL 5]]&lt;&gt;0,VLOOKUP(ActividadesCom[[#This Row],[NIVEL 5]],Catálogo!A:B,2,FALSE),"")</f>
        <v>2</v>
      </c>
      <c r="AG2537" s="5">
        <v>1</v>
      </c>
      <c r="AH2537" s="2"/>
      <c r="AI2537" s="2"/>
    </row>
    <row r="2538" spans="1:35" ht="30" customHeight="1" x14ac:dyDescent="0.25">
      <c r="A2538" s="7">
        <v>19470035</v>
      </c>
      <c r="B2538" s="97" t="str">
        <f>VLOOKUP(ActividadesCom[[#This Row],[NO. DE CONTROL]],'LISTADO ESTUDIANTES'!A:C,3,FALSE)</f>
        <v>INURRETA TAMAY MARIA FERNANDA</v>
      </c>
      <c r="C2538" s="97" t="str">
        <f>VLOOKUP(ActividadesCom[[#This Row],[NO. DE CONTROL]],'LISTADO ESTUDIANTES'!A:B,2,FALSE)</f>
        <v>ARQUITECTURA</v>
      </c>
      <c r="D2538" s="18" t="str">
        <f>VLOOKUP(ActividadesCom[[#This Row],[NO. DE CONTROL]],'LISTADO ESTUDIANTES'!A:D,4,FALSE)</f>
        <v>ACTIVO(A)</v>
      </c>
      <c r="E2538" s="5">
        <f>SUM(ActividadesCom[[#This Row],[CRÉD. 1]],ActividadesCom[[#This Row],[CRÉD. 2]],ActividadesCom[[#This Row],[CRÉD. 3]],ActividadesCom[[#This Row],[CRÉD. 4]],ActividadesCom[[#This Row],[CRÉD. 5]])</f>
        <v>4</v>
      </c>
      <c r="F2538" s="17">
        <f>IF(ActividadesCom[[#This Row],[ÚLTIMO SEMESTRE CON CRÉDITOS]]&gt;0,ROUND(AVERAGE(ActividadesCom[[#This Row],[VALOR NIVEL 5]],ActividadesCom[[#This Row],[VALOR NIVEL 4]],ActividadesCom[[#This Row],[VALOR NIVEL 3]],ActividadesCom[[#This Row],[VALOR NIVEL 2]],ActividadesCom[[#This Row],[VALOR NIVEL 1]]),0),"")</f>
        <v>4</v>
      </c>
      <c r="G2538" s="5" t="str">
        <f>IF(ActividadesCom[[#This Row],[PROMEDIO]]="","",IF(ActividadesCom[[#This Row],[PROMEDIO]]&gt;=4,"EXCELENTE",IF(ActividadesCom[[#This Row],[PROMEDIO]]&gt;=3,"NOTABLE",IF(ActividadesCom[[#This Row],[PROMEDIO]]&gt;=2,"BUENO",IF(ActividadesCom[[#This Row],[PROMEDIO]]=1,"SUFICIENTE","")))))</f>
        <v>EXCELENTE</v>
      </c>
      <c r="H2538" s="5">
        <f>MAX(ActividadesCom[[#This Row],[PERÍODO 1]],ActividadesCom[[#This Row],[PERÍODO 2]],ActividadesCom[[#This Row],[PERÍODO 3]],ActividadesCom[[#This Row],[PERÍODO 4]],ActividadesCom[[#This Row],[PERÍODO 5]])</f>
        <v>20223</v>
      </c>
      <c r="I2538" s="6" t="s">
        <v>4695</v>
      </c>
      <c r="J2538" s="5">
        <v>20213</v>
      </c>
      <c r="K2538" s="5" t="s">
        <v>4008</v>
      </c>
      <c r="L2538" s="5">
        <f>IF(ActividadesCom[[#This Row],[NIVEL 1]]&lt;&gt;0,VLOOKUP(ActividadesCom[[#This Row],[NIVEL 1]],Catálogo!A:B,2,FALSE),"")</f>
        <v>4</v>
      </c>
      <c r="M2538" s="5">
        <v>1</v>
      </c>
      <c r="N2538" s="6" t="s">
        <v>5839</v>
      </c>
      <c r="O2538" s="5">
        <v>20223</v>
      </c>
      <c r="P2538" s="5" t="s">
        <v>4008</v>
      </c>
      <c r="Q2538" s="5">
        <f>IF(ActividadesCom[[#This Row],[NIVEL 2]]&lt;&gt;0,VLOOKUP(ActividadesCom[[#This Row],[NIVEL 2]],Catálogo!A:B,2,FALSE),"")</f>
        <v>4</v>
      </c>
      <c r="R2538" s="5">
        <v>1</v>
      </c>
      <c r="S2538" s="6" t="s">
        <v>5840</v>
      </c>
      <c r="T2538" s="5">
        <v>20223</v>
      </c>
      <c r="U2538" s="5" t="s">
        <v>4008</v>
      </c>
      <c r="V2538" s="5">
        <f>IF(ActividadesCom[[#This Row],[NIVEL 3]]&lt;&gt;0,VLOOKUP(ActividadesCom[[#This Row],[NIVEL 3]],Catálogo!A:B,2,FALSE),"")</f>
        <v>4</v>
      </c>
      <c r="W2538" s="5">
        <v>1</v>
      </c>
      <c r="X2538" s="6" t="s">
        <v>5841</v>
      </c>
      <c r="Y2538" s="5">
        <v>20223</v>
      </c>
      <c r="Z2538" s="5" t="s">
        <v>4008</v>
      </c>
      <c r="AA2538" s="5">
        <f>IF(ActividadesCom[[#This Row],[NIVEL 4]]&lt;&gt;0,VLOOKUP(ActividadesCom[[#This Row],[NIVEL 4]],Catálogo!A:B,2,FALSE),"")</f>
        <v>4</v>
      </c>
      <c r="AB2538" s="5">
        <v>1</v>
      </c>
      <c r="AC2538" s="6"/>
      <c r="AD2538" s="5"/>
      <c r="AE2538" s="5"/>
      <c r="AF2538" s="5" t="str">
        <f>IF(ActividadesCom[[#This Row],[NIVEL 5]]&lt;&gt;0,VLOOKUP(ActividadesCom[[#This Row],[NIVEL 5]],Catálogo!A:B,2,FALSE),"")</f>
        <v/>
      </c>
      <c r="AG2538" s="5"/>
      <c r="AH2538" s="2"/>
      <c r="AI2538" s="2"/>
    </row>
    <row r="2539" spans="1:35" ht="30" hidden="1" customHeight="1" x14ac:dyDescent="0.25">
      <c r="A2539" s="7">
        <v>19470036</v>
      </c>
      <c r="B2539" s="97" t="str">
        <f>VLOOKUP(ActividadesCom[[#This Row],[NO. DE CONTROL]],'LISTADO ESTUDIANTES'!A:C,3,FALSE)</f>
        <v>XOOL MISS LITZY GUADALUPE</v>
      </c>
      <c r="C2539" s="97" t="str">
        <f>VLOOKUP(ActividadesCom[[#This Row],[NO. DE CONTROL]],'LISTADO ESTUDIANTES'!A:B,2,FALSE)</f>
        <v>ARQUITECTURA</v>
      </c>
      <c r="D2539" s="18" t="str">
        <f>VLOOKUP(ActividadesCom[[#This Row],[NO. DE CONTROL]],'LISTADO ESTUDIANTES'!A:D,4,FALSE)</f>
        <v>BAJA</v>
      </c>
      <c r="E2539" s="5">
        <f>SUM(ActividadesCom[[#This Row],[CRÉD. 1]],ActividadesCom[[#This Row],[CRÉD. 2]],ActividadesCom[[#This Row],[CRÉD. 3]],ActividadesCom[[#This Row],[CRÉD. 4]],ActividadesCom[[#This Row],[CRÉD. 5]])</f>
        <v>4</v>
      </c>
      <c r="F2539" s="17">
        <f>IF(ActividadesCom[[#This Row],[ÚLTIMO SEMESTRE CON CRÉDITOS]]&gt;0,ROUND(AVERAGE(ActividadesCom[[#This Row],[VALOR NIVEL 5]],ActividadesCom[[#This Row],[VALOR NIVEL 4]],ActividadesCom[[#This Row],[VALOR NIVEL 3]],ActividadesCom[[#This Row],[VALOR NIVEL 2]],ActividadesCom[[#This Row],[VALOR NIVEL 1]]),0),"")</f>
        <v>4</v>
      </c>
      <c r="G2539" s="5" t="str">
        <f>IF(ActividadesCom[[#This Row],[PROMEDIO]]="","",IF(ActividadesCom[[#This Row],[PROMEDIO]]&gt;=4,"EXCELENTE",IF(ActividadesCom[[#This Row],[PROMEDIO]]&gt;=3,"NOTABLE",IF(ActividadesCom[[#This Row],[PROMEDIO]]&gt;=2,"BUENO",IF(ActividadesCom[[#This Row],[PROMEDIO]]=1,"SUFICIENTE","")))))</f>
        <v>EXCELENTE</v>
      </c>
      <c r="H2539" s="5">
        <f>MAX(ActividadesCom[[#This Row],[PERÍODO 1]],ActividadesCom[[#This Row],[PERÍODO 2]],ActividadesCom[[#This Row],[PERÍODO 3]],ActividadesCom[[#This Row],[PERÍODO 4]],ActividadesCom[[#This Row],[PERÍODO 5]])</f>
        <v>20221</v>
      </c>
      <c r="I2539" s="6" t="s">
        <v>4695</v>
      </c>
      <c r="J2539" s="5">
        <v>20213</v>
      </c>
      <c r="K2539" s="5" t="s">
        <v>4008</v>
      </c>
      <c r="L2539" s="5">
        <f>IF(ActividadesCom[[#This Row],[NIVEL 1]]&lt;&gt;0,VLOOKUP(ActividadesCom[[#This Row],[NIVEL 1]],Catálogo!A:B,2,FALSE),"")</f>
        <v>4</v>
      </c>
      <c r="M2539" s="5">
        <v>1</v>
      </c>
      <c r="N2539" s="6" t="s">
        <v>615</v>
      </c>
      <c r="O2539" s="5">
        <v>20221</v>
      </c>
      <c r="P2539" s="5" t="s">
        <v>4008</v>
      </c>
      <c r="Q2539" s="5">
        <f>IF(ActividadesCom[[#This Row],[NIVEL 2]]&lt;&gt;0,VLOOKUP(ActividadesCom[[#This Row],[NIVEL 2]],Catálogo!A:B,2,FALSE),"")</f>
        <v>4</v>
      </c>
      <c r="R2539" s="5">
        <v>1</v>
      </c>
      <c r="S2539" s="6"/>
      <c r="T2539" s="5"/>
      <c r="U2539" s="5"/>
      <c r="V2539" s="5" t="str">
        <f>IF(ActividadesCom[[#This Row],[NIVEL 3]]&lt;&gt;0,VLOOKUP(ActividadesCom[[#This Row],[NIVEL 3]],Catálogo!A:B,2,FALSE),"")</f>
        <v/>
      </c>
      <c r="W2539" s="5"/>
      <c r="X2539" s="6" t="s">
        <v>5</v>
      </c>
      <c r="Y2539" s="5">
        <v>20201</v>
      </c>
      <c r="Z2539" s="5" t="s">
        <v>4009</v>
      </c>
      <c r="AA2539" s="5">
        <f>IF(ActividadesCom[[#This Row],[NIVEL 4]]&lt;&gt;0,VLOOKUP(ActividadesCom[[#This Row],[NIVEL 4]],Catálogo!A:B,2,FALSE),"")</f>
        <v>3</v>
      </c>
      <c r="AB2539" s="5">
        <v>1</v>
      </c>
      <c r="AC2539" s="6" t="s">
        <v>34</v>
      </c>
      <c r="AD2539" s="5">
        <v>20193</v>
      </c>
      <c r="AE2539" s="5" t="s">
        <v>4008</v>
      </c>
      <c r="AF2539" s="5">
        <f>IF(ActividadesCom[[#This Row],[NIVEL 5]]&lt;&gt;0,VLOOKUP(ActividadesCom[[#This Row],[NIVEL 5]],Catálogo!A:B,2,FALSE),"")</f>
        <v>4</v>
      </c>
      <c r="AG2539" s="5">
        <v>1</v>
      </c>
      <c r="AH2539" s="2"/>
      <c r="AI2539" s="2"/>
    </row>
    <row r="2540" spans="1:35" ht="30" customHeight="1" x14ac:dyDescent="0.25">
      <c r="A2540" s="7">
        <v>19470037</v>
      </c>
      <c r="B2540" s="97" t="str">
        <f>VLOOKUP(ActividadesCom[[#This Row],[NO. DE CONTROL]],'LISTADO ESTUDIANTES'!A:C,3,FALSE)</f>
        <v>MAY MISS OSCAR ELIGIO</v>
      </c>
      <c r="C2540" s="97" t="str">
        <f>VLOOKUP(ActividadesCom[[#This Row],[NO. DE CONTROL]],'LISTADO ESTUDIANTES'!A:B,2,FALSE)</f>
        <v>ARQUITECTURA</v>
      </c>
      <c r="D2540" s="18" t="str">
        <f>VLOOKUP(ActividadesCom[[#This Row],[NO. DE CONTROL]],'LISTADO ESTUDIANTES'!A:D,4,FALSE)</f>
        <v>ACTIVO(A)</v>
      </c>
      <c r="E2540" s="5">
        <f>SUM(ActividadesCom[[#This Row],[CRÉD. 1]],ActividadesCom[[#This Row],[CRÉD. 2]],ActividadesCom[[#This Row],[CRÉD. 3]],ActividadesCom[[#This Row],[CRÉD. 4]],ActividadesCom[[#This Row],[CRÉD. 5]])</f>
        <v>4</v>
      </c>
      <c r="F2540" s="17">
        <f>IF(ActividadesCom[[#This Row],[ÚLTIMO SEMESTRE CON CRÉDITOS]]&gt;0,ROUND(AVERAGE(ActividadesCom[[#This Row],[VALOR NIVEL 5]],ActividadesCom[[#This Row],[VALOR NIVEL 4]],ActividadesCom[[#This Row],[VALOR NIVEL 3]],ActividadesCom[[#This Row],[VALOR NIVEL 2]],ActividadesCom[[#This Row],[VALOR NIVEL 1]]),0),"")</f>
        <v>4</v>
      </c>
      <c r="G2540" s="5" t="str">
        <f>IF(ActividadesCom[[#This Row],[PROMEDIO]]="","",IF(ActividadesCom[[#This Row],[PROMEDIO]]&gt;=4,"EXCELENTE",IF(ActividadesCom[[#This Row],[PROMEDIO]]&gt;=3,"NOTABLE",IF(ActividadesCom[[#This Row],[PROMEDIO]]&gt;=2,"BUENO",IF(ActividadesCom[[#This Row],[PROMEDIO]]=1,"SUFICIENTE","")))))</f>
        <v>EXCELENTE</v>
      </c>
      <c r="H2540" s="5">
        <f>MAX(ActividadesCom[[#This Row],[PERÍODO 1]],ActividadesCom[[#This Row],[PERÍODO 2]],ActividadesCom[[#This Row],[PERÍODO 3]],ActividadesCom[[#This Row],[PERÍODO 4]],ActividadesCom[[#This Row],[PERÍODO 5]])</f>
        <v>20221</v>
      </c>
      <c r="I2540" s="6" t="s">
        <v>4695</v>
      </c>
      <c r="J2540" s="5">
        <v>20213</v>
      </c>
      <c r="K2540" s="5" t="s">
        <v>4008</v>
      </c>
      <c r="L2540" s="5">
        <f>IF(ActividadesCom[[#This Row],[NIVEL 1]]&lt;&gt;0,VLOOKUP(ActividadesCom[[#This Row],[NIVEL 1]],Catálogo!A:B,2,FALSE),"")</f>
        <v>4</v>
      </c>
      <c r="M2540" s="5">
        <v>1</v>
      </c>
      <c r="N2540" s="6" t="s">
        <v>5806</v>
      </c>
      <c r="O2540" s="5">
        <v>20221</v>
      </c>
      <c r="P2540" s="5" t="s">
        <v>4008</v>
      </c>
      <c r="Q2540" s="5">
        <f>IF(ActividadesCom[[#This Row],[NIVEL 2]]&lt;&gt;0,VLOOKUP(ActividadesCom[[#This Row],[NIVEL 2]],Catálogo!A:B,2,FALSE),"")</f>
        <v>4</v>
      </c>
      <c r="R2540" s="5">
        <v>1</v>
      </c>
      <c r="S2540" s="6"/>
      <c r="T2540" s="5"/>
      <c r="U2540" s="5"/>
      <c r="V2540" s="5" t="str">
        <f>IF(ActividadesCom[[#This Row],[NIVEL 3]]&lt;&gt;0,VLOOKUP(ActividadesCom[[#This Row],[NIVEL 3]],Catálogo!A:B,2,FALSE),"")</f>
        <v/>
      </c>
      <c r="W2540" s="5"/>
      <c r="X2540" s="6" t="s">
        <v>5</v>
      </c>
      <c r="Y2540" s="5">
        <v>20201</v>
      </c>
      <c r="Z2540" s="5" t="s">
        <v>4009</v>
      </c>
      <c r="AA2540" s="5">
        <f>IF(ActividadesCom[[#This Row],[NIVEL 4]]&lt;&gt;0,VLOOKUP(ActividadesCom[[#This Row],[NIVEL 4]],Catálogo!A:B,2,FALSE),"")</f>
        <v>3</v>
      </c>
      <c r="AB2540" s="5">
        <v>1</v>
      </c>
      <c r="AC2540" s="6" t="s">
        <v>31</v>
      </c>
      <c r="AD2540" s="5">
        <v>20193</v>
      </c>
      <c r="AE2540" s="5" t="s">
        <v>4009</v>
      </c>
      <c r="AF2540" s="5">
        <f>IF(ActividadesCom[[#This Row],[NIVEL 5]]&lt;&gt;0,VLOOKUP(ActividadesCom[[#This Row],[NIVEL 5]],Catálogo!A:B,2,FALSE),"")</f>
        <v>3</v>
      </c>
      <c r="AG2540" s="5">
        <v>1</v>
      </c>
      <c r="AH2540" s="2"/>
      <c r="AI2540" s="2"/>
    </row>
    <row r="2541" spans="1:35" ht="30" customHeight="1" x14ac:dyDescent="0.25">
      <c r="A2541" s="7">
        <v>19470038</v>
      </c>
      <c r="B2541" s="97" t="str">
        <f>VLOOKUP(ActividadesCom[[#This Row],[NO. DE CONTROL]],'LISTADO ESTUDIANTES'!A:C,3,FALSE)</f>
        <v>AC  NOH FERNANDO JOSE</v>
      </c>
      <c r="C2541" s="97" t="str">
        <f>VLOOKUP(ActividadesCom[[#This Row],[NO. DE CONTROL]],'LISTADO ESTUDIANTES'!A:B,2,FALSE)</f>
        <v>ARQUITECTURA</v>
      </c>
      <c r="D2541" s="18" t="str">
        <f>VLOOKUP(ActividadesCom[[#This Row],[NO. DE CONTROL]],'LISTADO ESTUDIANTES'!A:D,4,FALSE)</f>
        <v>ACTIVO(A)</v>
      </c>
      <c r="E2541" s="5">
        <f>SUM(ActividadesCom[[#This Row],[CRÉD. 1]],ActividadesCom[[#This Row],[CRÉD. 2]],ActividadesCom[[#This Row],[CRÉD. 3]],ActividadesCom[[#This Row],[CRÉD. 4]],ActividadesCom[[#This Row],[CRÉD. 5]])</f>
        <v>5</v>
      </c>
      <c r="F2541" s="17">
        <f>IF(ActividadesCom[[#This Row],[ÚLTIMO SEMESTRE CON CRÉDITOS]]&gt;0,ROUND(AVERAGE(ActividadesCom[[#This Row],[VALOR NIVEL 5]],ActividadesCom[[#This Row],[VALOR NIVEL 4]],ActividadesCom[[#This Row],[VALOR NIVEL 3]],ActividadesCom[[#This Row],[VALOR NIVEL 2]],ActividadesCom[[#This Row],[VALOR NIVEL 1]]),0),"")</f>
        <v>3</v>
      </c>
      <c r="G2541" s="5" t="str">
        <f>IF(ActividadesCom[[#This Row],[PROMEDIO]]="","",IF(ActividadesCom[[#This Row],[PROMEDIO]]&gt;=4,"EXCELENTE",IF(ActividadesCom[[#This Row],[PROMEDIO]]&gt;=3,"NOTABLE",IF(ActividadesCom[[#This Row],[PROMEDIO]]&gt;=2,"BUENO",IF(ActividadesCom[[#This Row],[PROMEDIO]]=1,"SUFICIENTE","")))))</f>
        <v>NOTABLE</v>
      </c>
      <c r="H2541" s="5">
        <f>MAX(ActividadesCom[[#This Row],[PERÍODO 1]],ActividadesCom[[#This Row],[PERÍODO 2]],ActividadesCom[[#This Row],[PERÍODO 3]],ActividadesCom[[#This Row],[PERÍODO 4]],ActividadesCom[[#This Row],[PERÍODO 5]])</f>
        <v>20213</v>
      </c>
      <c r="I2541" s="6" t="s">
        <v>4050</v>
      </c>
      <c r="J2541" s="5">
        <v>20193</v>
      </c>
      <c r="K2541" s="5" t="s">
        <v>4010</v>
      </c>
      <c r="L2541" s="5">
        <f>IF(ActividadesCom[[#This Row],[NIVEL 1]]&lt;&gt;0,VLOOKUP(ActividadesCom[[#This Row],[NIVEL 1]],Catálogo!A:B,2,FALSE),"")</f>
        <v>2</v>
      </c>
      <c r="M2541" s="5">
        <v>1</v>
      </c>
      <c r="N2541" s="6" t="s">
        <v>4152</v>
      </c>
      <c r="O2541" s="5">
        <v>20203</v>
      </c>
      <c r="P2541" s="5" t="s">
        <v>4010</v>
      </c>
      <c r="Q2541" s="5">
        <f>IF(ActividadesCom[[#This Row],[NIVEL 2]]&lt;&gt;0,VLOOKUP(ActividadesCom[[#This Row],[NIVEL 2]],Catálogo!A:B,2,FALSE),"")</f>
        <v>2</v>
      </c>
      <c r="R2541" s="5">
        <v>1</v>
      </c>
      <c r="S2541" s="6" t="s">
        <v>4478</v>
      </c>
      <c r="T2541" s="5">
        <v>20211</v>
      </c>
      <c r="U2541" s="5" t="s">
        <v>4009</v>
      </c>
      <c r="V2541" s="5">
        <f>IF(ActividadesCom[[#This Row],[NIVEL 3]]&lt;&gt;0,VLOOKUP(ActividadesCom[[#This Row],[NIVEL 3]],Catálogo!A:B,2,FALSE),"")</f>
        <v>3</v>
      </c>
      <c r="W2541" s="5">
        <v>1</v>
      </c>
      <c r="X2541" s="6" t="s">
        <v>4688</v>
      </c>
      <c r="Y2541" s="5">
        <v>20213</v>
      </c>
      <c r="Z2541" s="5" t="s">
        <v>4008</v>
      </c>
      <c r="AA2541" s="5">
        <f>IF(ActividadesCom[[#This Row],[NIVEL 4]]&lt;&gt;0,VLOOKUP(ActividadesCom[[#This Row],[NIVEL 4]],Catálogo!A:B,2,FALSE),"")</f>
        <v>4</v>
      </c>
      <c r="AB2541" s="5">
        <v>1</v>
      </c>
      <c r="AC2541" s="6" t="s">
        <v>978</v>
      </c>
      <c r="AD2541" s="5">
        <v>20193</v>
      </c>
      <c r="AE2541" s="5" t="s">
        <v>4008</v>
      </c>
      <c r="AF2541" s="5">
        <f>IF(ActividadesCom[[#This Row],[NIVEL 5]]&lt;&gt;0,VLOOKUP(ActividadesCom[[#This Row],[NIVEL 5]],Catálogo!A:B,2,FALSE),"")</f>
        <v>4</v>
      </c>
      <c r="AG2541" s="5">
        <v>1</v>
      </c>
      <c r="AH2541" s="2"/>
      <c r="AI2541" s="2"/>
    </row>
    <row r="2542" spans="1:35" ht="30" hidden="1" customHeight="1" x14ac:dyDescent="0.25">
      <c r="A2542" s="7">
        <v>19470039</v>
      </c>
      <c r="B2542" s="97" t="str">
        <f>VLOOKUP(ActividadesCom[[#This Row],[NO. DE CONTROL]],'LISTADO ESTUDIANTES'!A:C,3,FALSE)</f>
        <v>LOPEZ MAGDONEL DELICIA MARBELLA</v>
      </c>
      <c r="C2542" s="97" t="str">
        <f>VLOOKUP(ActividadesCom[[#This Row],[NO. DE CONTROL]],'LISTADO ESTUDIANTES'!A:B,2,FALSE)</f>
        <v>ARQUITECTURA</v>
      </c>
      <c r="D2542" s="18" t="str">
        <f>VLOOKUP(ActividadesCom[[#This Row],[NO. DE CONTROL]],'LISTADO ESTUDIANTES'!A:D,4,FALSE)</f>
        <v>BAJA</v>
      </c>
      <c r="E2542" s="5">
        <f>SUM(ActividadesCom[[#This Row],[CRÉD. 1]],ActividadesCom[[#This Row],[CRÉD. 2]],ActividadesCom[[#This Row],[CRÉD. 3]],ActividadesCom[[#This Row],[CRÉD. 4]],ActividadesCom[[#This Row],[CRÉD. 5]])</f>
        <v>0</v>
      </c>
      <c r="F2542" s="17" t="str">
        <f>IF(ActividadesCom[[#This Row],[ÚLTIMO SEMESTRE CON CRÉDITOS]]&gt;0,ROUND(AVERAGE(ActividadesCom[[#This Row],[VALOR NIVEL 5]],ActividadesCom[[#This Row],[VALOR NIVEL 4]],ActividadesCom[[#This Row],[VALOR NIVEL 3]],ActividadesCom[[#This Row],[VALOR NIVEL 2]],ActividadesCom[[#This Row],[VALOR NIVEL 1]]),0),"")</f>
        <v/>
      </c>
      <c r="G2542" s="5" t="str">
        <f>IF(ActividadesCom[[#This Row],[PROMEDIO]]="","",IF(ActividadesCom[[#This Row],[PROMEDIO]]&gt;=4,"EXCELENTE",IF(ActividadesCom[[#This Row],[PROMEDIO]]&gt;=3,"NOTABLE",IF(ActividadesCom[[#This Row],[PROMEDIO]]&gt;=2,"BUENO",IF(ActividadesCom[[#This Row],[PROMEDIO]]=1,"SUFICIENTE","")))))</f>
        <v/>
      </c>
      <c r="H2542" s="5">
        <f>MAX(ActividadesCom[[#This Row],[PERÍODO 1]],ActividadesCom[[#This Row],[PERÍODO 2]],ActividadesCom[[#This Row],[PERÍODO 3]],ActividadesCom[[#This Row],[PERÍODO 4]],ActividadesCom[[#This Row],[PERÍODO 5]])</f>
        <v>0</v>
      </c>
      <c r="I2542" s="6"/>
      <c r="J2542" s="5"/>
      <c r="K2542" s="5"/>
      <c r="L2542" s="5" t="str">
        <f>IF(ActividadesCom[[#This Row],[NIVEL 1]]&lt;&gt;0,VLOOKUP(ActividadesCom[[#This Row],[NIVEL 1]],Catálogo!A:B,2,FALSE),"")</f>
        <v/>
      </c>
      <c r="M2542" s="5"/>
      <c r="N2542" s="6"/>
      <c r="O2542" s="5"/>
      <c r="P2542" s="5"/>
      <c r="Q2542" s="5" t="str">
        <f>IF(ActividadesCom[[#This Row],[NIVEL 2]]&lt;&gt;0,VLOOKUP(ActividadesCom[[#This Row],[NIVEL 2]],Catálogo!A:B,2,FALSE),"")</f>
        <v/>
      </c>
      <c r="R2542" s="5"/>
      <c r="S2542" s="6"/>
      <c r="T2542" s="5"/>
      <c r="U2542" s="5"/>
      <c r="V2542" s="5" t="str">
        <f>IF(ActividadesCom[[#This Row],[NIVEL 3]]&lt;&gt;0,VLOOKUP(ActividadesCom[[#This Row],[NIVEL 3]],Catálogo!A:B,2,FALSE),"")</f>
        <v/>
      </c>
      <c r="W2542" s="5"/>
      <c r="X2542" s="6"/>
      <c r="Y2542" s="5"/>
      <c r="Z2542" s="5"/>
      <c r="AA2542" s="5" t="str">
        <f>IF(ActividadesCom[[#This Row],[NIVEL 4]]&lt;&gt;0,VLOOKUP(ActividadesCom[[#This Row],[NIVEL 4]],Catálogo!A:B,2,FALSE),"")</f>
        <v/>
      </c>
      <c r="AB2542" s="5"/>
      <c r="AC2542" s="9"/>
      <c r="AD2542" s="8"/>
      <c r="AE2542" s="8"/>
      <c r="AF2542" s="5" t="str">
        <f>IF(ActividadesCom[[#This Row],[NIVEL 5]]&lt;&gt;0,VLOOKUP(ActividadesCom[[#This Row],[NIVEL 5]],Catálogo!A:B,2,FALSE),"")</f>
        <v/>
      </c>
      <c r="AG2542" s="8"/>
      <c r="AH2542" s="2"/>
      <c r="AI2542" s="2"/>
    </row>
    <row r="2543" spans="1:35" ht="30" customHeight="1" x14ac:dyDescent="0.25">
      <c r="A2543" s="7">
        <v>19470040</v>
      </c>
      <c r="B2543" s="97" t="str">
        <f>VLOOKUP(ActividadesCom[[#This Row],[NO. DE CONTROL]],'LISTADO ESTUDIANTES'!A:C,3,FALSE)</f>
        <v>CHI GOMEZ ITZEL GUADALUPE</v>
      </c>
      <c r="C2543" s="97" t="str">
        <f>VLOOKUP(ActividadesCom[[#This Row],[NO. DE CONTROL]],'LISTADO ESTUDIANTES'!A:B,2,FALSE)</f>
        <v>ARQUITECTURA</v>
      </c>
      <c r="D2543" s="18" t="str">
        <f>VLOOKUP(ActividadesCom[[#This Row],[NO. DE CONTROL]],'LISTADO ESTUDIANTES'!A:D,4,FALSE)</f>
        <v>ACTIVO(A)</v>
      </c>
      <c r="E2543" s="5">
        <f>SUM(ActividadesCom[[#This Row],[CRÉD. 1]],ActividadesCom[[#This Row],[CRÉD. 2]],ActividadesCom[[#This Row],[CRÉD. 3]],ActividadesCom[[#This Row],[CRÉD. 4]],ActividadesCom[[#This Row],[CRÉD. 5]])</f>
        <v>5</v>
      </c>
      <c r="F2543" s="17">
        <f>IF(ActividadesCom[[#This Row],[ÚLTIMO SEMESTRE CON CRÉDITOS]]&gt;0,ROUND(AVERAGE(ActividadesCom[[#This Row],[VALOR NIVEL 5]],ActividadesCom[[#This Row],[VALOR NIVEL 4]],ActividadesCom[[#This Row],[VALOR NIVEL 3]],ActividadesCom[[#This Row],[VALOR NIVEL 2]],ActividadesCom[[#This Row],[VALOR NIVEL 1]]),0),"")</f>
        <v>3</v>
      </c>
      <c r="G2543" s="5" t="str">
        <f>IF(ActividadesCom[[#This Row],[PROMEDIO]]="","",IF(ActividadesCom[[#This Row],[PROMEDIO]]&gt;=4,"EXCELENTE",IF(ActividadesCom[[#This Row],[PROMEDIO]]&gt;=3,"NOTABLE",IF(ActividadesCom[[#This Row],[PROMEDIO]]&gt;=2,"BUENO",IF(ActividadesCom[[#This Row],[PROMEDIO]]=1,"SUFICIENTE","")))))</f>
        <v>NOTABLE</v>
      </c>
      <c r="H2543" s="5">
        <f>MAX(ActividadesCom[[#This Row],[PERÍODO 1]],ActividadesCom[[#This Row],[PERÍODO 2]],ActividadesCom[[#This Row],[PERÍODO 3]],ActividadesCom[[#This Row],[PERÍODO 4]],ActividadesCom[[#This Row],[PERÍODO 5]])</f>
        <v>20221</v>
      </c>
      <c r="I2543" s="6" t="s">
        <v>519</v>
      </c>
      <c r="J2543" s="5">
        <v>20191</v>
      </c>
      <c r="K2543" s="5" t="s">
        <v>4008</v>
      </c>
      <c r="L2543" s="5">
        <f>IF(ActividadesCom[[#This Row],[NIVEL 1]]&lt;&gt;0,VLOOKUP(ActividadesCom[[#This Row],[NIVEL 1]],Catálogo!A:B,2,FALSE),"")</f>
        <v>4</v>
      </c>
      <c r="M2543" s="5">
        <v>1</v>
      </c>
      <c r="N2543" s="6" t="s">
        <v>4695</v>
      </c>
      <c r="O2543" s="5">
        <v>20213</v>
      </c>
      <c r="P2543" s="5" t="s">
        <v>4008</v>
      </c>
      <c r="Q2543" s="5">
        <f>IF(ActividadesCom[[#This Row],[NIVEL 2]]&lt;&gt;0,VLOOKUP(ActividadesCom[[#This Row],[NIVEL 2]],Catálogo!A:B,2,FALSE),"")</f>
        <v>4</v>
      </c>
      <c r="R2543" s="5">
        <v>1</v>
      </c>
      <c r="S2543" s="6" t="s">
        <v>3519</v>
      </c>
      <c r="T2543" s="5">
        <v>20221</v>
      </c>
      <c r="U2543" s="5" t="s">
        <v>4011</v>
      </c>
      <c r="V2543" s="5">
        <f>IF(ActividadesCom[[#This Row],[NIVEL 3]]&lt;&gt;0,VLOOKUP(ActividadesCom[[#This Row],[NIVEL 3]],Catálogo!A:B,2,FALSE),"")</f>
        <v>1</v>
      </c>
      <c r="W2543" s="5">
        <v>1</v>
      </c>
      <c r="X2543" s="6" t="s">
        <v>4495</v>
      </c>
      <c r="Y2543" s="5">
        <v>20191</v>
      </c>
      <c r="Z2543" s="5" t="s">
        <v>4008</v>
      </c>
      <c r="AA2543" s="5">
        <f>IF(ActividadesCom[[#This Row],[NIVEL 4]]&lt;&gt;0,VLOOKUP(ActividadesCom[[#This Row],[NIVEL 4]],Catálogo!A:B,2,FALSE),"")</f>
        <v>4</v>
      </c>
      <c r="AB2543" s="5">
        <v>1</v>
      </c>
      <c r="AC2543" s="6" t="s">
        <v>3043</v>
      </c>
      <c r="AD2543" s="5">
        <v>20201</v>
      </c>
      <c r="AE2543" s="5" t="s">
        <v>4009</v>
      </c>
      <c r="AF2543" s="5">
        <f>IF(ActividadesCom[[#This Row],[NIVEL 5]]&lt;&gt;0,VLOOKUP(ActividadesCom[[#This Row],[NIVEL 5]],Catálogo!A:B,2,FALSE),"")</f>
        <v>3</v>
      </c>
      <c r="AG2543" s="5">
        <v>1</v>
      </c>
      <c r="AH2543" s="2"/>
      <c r="AI2543" s="2"/>
    </row>
    <row r="2544" spans="1:35" ht="30" customHeight="1" x14ac:dyDescent="0.25">
      <c r="A2544" s="7">
        <v>19470041</v>
      </c>
      <c r="B2544" s="97" t="str">
        <f>VLOOKUP(ActividadesCom[[#This Row],[NO. DE CONTROL]],'LISTADO ESTUDIANTES'!A:C,3,FALSE)</f>
        <v>AYALA PECH DAVID ELIUD</v>
      </c>
      <c r="C2544" s="97" t="str">
        <f>VLOOKUP(ActividadesCom[[#This Row],[NO. DE CONTROL]],'LISTADO ESTUDIANTES'!A:B,2,FALSE)</f>
        <v>ARQUITECTURA</v>
      </c>
      <c r="D2544" s="18" t="str">
        <f>VLOOKUP(ActividadesCom[[#This Row],[NO. DE CONTROL]],'LISTADO ESTUDIANTES'!A:D,4,FALSE)</f>
        <v>ACTIVO(A)</v>
      </c>
      <c r="E2544" s="5">
        <f>SUM(ActividadesCom[[#This Row],[CRÉD. 1]],ActividadesCom[[#This Row],[CRÉD. 2]],ActividadesCom[[#This Row],[CRÉD. 3]],ActividadesCom[[#This Row],[CRÉD. 4]],ActividadesCom[[#This Row],[CRÉD. 5]])</f>
        <v>5</v>
      </c>
      <c r="F2544" s="17">
        <f>IF(ActividadesCom[[#This Row],[ÚLTIMO SEMESTRE CON CRÉDITOS]]&gt;0,ROUND(AVERAGE(ActividadesCom[[#This Row],[VALOR NIVEL 5]],ActividadesCom[[#This Row],[VALOR NIVEL 4]],ActividadesCom[[#This Row],[VALOR NIVEL 3]],ActividadesCom[[#This Row],[VALOR NIVEL 2]],ActividadesCom[[#This Row],[VALOR NIVEL 1]]),0),"")</f>
        <v>3</v>
      </c>
      <c r="G2544" s="5" t="str">
        <f>IF(ActividadesCom[[#This Row],[PROMEDIO]]="","",IF(ActividadesCom[[#This Row],[PROMEDIO]]&gt;=4,"EXCELENTE",IF(ActividadesCom[[#This Row],[PROMEDIO]]&gt;=3,"NOTABLE",IF(ActividadesCom[[#This Row],[PROMEDIO]]&gt;=2,"BUENO",IF(ActividadesCom[[#This Row],[PROMEDIO]]=1,"SUFICIENTE","")))))</f>
        <v>NOTABLE</v>
      </c>
      <c r="H2544" s="5">
        <f>MAX(ActividadesCom[[#This Row],[PERÍODO 1]],ActividadesCom[[#This Row],[PERÍODO 2]],ActividadesCom[[#This Row],[PERÍODO 3]],ActividadesCom[[#This Row],[PERÍODO 4]],ActividadesCom[[#This Row],[PERÍODO 5]])</f>
        <v>20213</v>
      </c>
      <c r="I2544" s="6" t="s">
        <v>1036</v>
      </c>
      <c r="J2544" s="5">
        <v>20193</v>
      </c>
      <c r="K2544" s="5" t="s">
        <v>4010</v>
      </c>
      <c r="L2544" s="5">
        <f>IF(ActividadesCom[[#This Row],[NIVEL 1]]&lt;&gt;0,VLOOKUP(ActividadesCom[[#This Row],[NIVEL 1]],Catálogo!A:B,2,FALSE),"")</f>
        <v>2</v>
      </c>
      <c r="M2544" s="5">
        <v>1</v>
      </c>
      <c r="N2544" s="6" t="s">
        <v>4152</v>
      </c>
      <c r="O2544" s="5">
        <v>20203</v>
      </c>
      <c r="P2544" s="5" t="s">
        <v>4010</v>
      </c>
      <c r="Q2544" s="5">
        <f>IF(ActividadesCom[[#This Row],[NIVEL 2]]&lt;&gt;0,VLOOKUP(ActividadesCom[[#This Row],[NIVEL 2]],Catálogo!A:B,2,FALSE),"")</f>
        <v>2</v>
      </c>
      <c r="R2544" s="5">
        <v>1</v>
      </c>
      <c r="S2544" s="6" t="s">
        <v>4478</v>
      </c>
      <c r="T2544" s="5">
        <v>20211</v>
      </c>
      <c r="U2544" s="5" t="s">
        <v>4009</v>
      </c>
      <c r="V2544" s="5">
        <f>IF(ActividadesCom[[#This Row],[NIVEL 3]]&lt;&gt;0,VLOOKUP(ActividadesCom[[#This Row],[NIVEL 3]],Catálogo!A:B,2,FALSE),"")</f>
        <v>3</v>
      </c>
      <c r="W2544" s="5">
        <v>1</v>
      </c>
      <c r="X2544" s="6" t="s">
        <v>615</v>
      </c>
      <c r="Y2544" s="5">
        <v>20193</v>
      </c>
      <c r="Z2544" s="5" t="s">
        <v>4010</v>
      </c>
      <c r="AA2544" s="5">
        <f>IF(ActividadesCom[[#This Row],[NIVEL 4]]&lt;&gt;0,VLOOKUP(ActividadesCom[[#This Row],[NIVEL 4]],Catálogo!A:B,2,FALSE),"")</f>
        <v>2</v>
      </c>
      <c r="AB2544" s="5">
        <v>1</v>
      </c>
      <c r="AC2544" s="6" t="s">
        <v>4688</v>
      </c>
      <c r="AD2544" s="5">
        <v>20213</v>
      </c>
      <c r="AE2544" s="5" t="s">
        <v>4008</v>
      </c>
      <c r="AF2544" s="5">
        <f>IF(ActividadesCom[[#This Row],[NIVEL 5]]&lt;&gt;0,VLOOKUP(ActividadesCom[[#This Row],[NIVEL 5]],Catálogo!A:B,2,FALSE),"")</f>
        <v>4</v>
      </c>
      <c r="AG2544" s="5">
        <v>1</v>
      </c>
      <c r="AH2544" s="2"/>
      <c r="AI2544" s="2"/>
    </row>
    <row r="2545" spans="1:35" ht="30" customHeight="1" x14ac:dyDescent="0.25">
      <c r="A2545" s="7">
        <v>19470042</v>
      </c>
      <c r="B2545" s="97" t="str">
        <f>VLOOKUP(ActividadesCom[[#This Row],[NO. DE CONTROL]],'LISTADO ESTUDIANTES'!A:C,3,FALSE)</f>
        <v>HUERTA VALENZUELA SHEYLA YADIRA</v>
      </c>
      <c r="C2545" s="97" t="str">
        <f>VLOOKUP(ActividadesCom[[#This Row],[NO. DE CONTROL]],'LISTADO ESTUDIANTES'!A:B,2,FALSE)</f>
        <v>ARQUITECTURA</v>
      </c>
      <c r="D2545" s="18" t="str">
        <f>VLOOKUP(ActividadesCom[[#This Row],[NO. DE CONTROL]],'LISTADO ESTUDIANTES'!A:D,4,FALSE)</f>
        <v>ACTIVO(A)</v>
      </c>
      <c r="E2545" s="5">
        <f>SUM(ActividadesCom[[#This Row],[CRÉD. 1]],ActividadesCom[[#This Row],[CRÉD. 2]],ActividadesCom[[#This Row],[CRÉD. 3]],ActividadesCom[[#This Row],[CRÉD. 4]],ActividadesCom[[#This Row],[CRÉD. 5]])</f>
        <v>4</v>
      </c>
      <c r="F2545" s="17">
        <f>IF(ActividadesCom[[#This Row],[ÚLTIMO SEMESTRE CON CRÉDITOS]]&gt;0,ROUND(AVERAGE(ActividadesCom[[#This Row],[VALOR NIVEL 5]],ActividadesCom[[#This Row],[VALOR NIVEL 4]],ActividadesCom[[#This Row],[VALOR NIVEL 3]],ActividadesCom[[#This Row],[VALOR NIVEL 2]],ActividadesCom[[#This Row],[VALOR NIVEL 1]]),0),"")</f>
        <v>4</v>
      </c>
      <c r="G2545" s="5" t="str">
        <f>IF(ActividadesCom[[#This Row],[PROMEDIO]]="","",IF(ActividadesCom[[#This Row],[PROMEDIO]]&gt;=4,"EXCELENTE",IF(ActividadesCom[[#This Row],[PROMEDIO]]&gt;=3,"NOTABLE",IF(ActividadesCom[[#This Row],[PROMEDIO]]&gt;=2,"BUENO",IF(ActividadesCom[[#This Row],[PROMEDIO]]=1,"SUFICIENTE","")))))</f>
        <v>EXCELENTE</v>
      </c>
      <c r="H2545" s="5">
        <f>MAX(ActividadesCom[[#This Row],[PERÍODO 1]],ActividadesCom[[#This Row],[PERÍODO 2]],ActividadesCom[[#This Row],[PERÍODO 3]],ActividadesCom[[#This Row],[PERÍODO 4]],ActividadesCom[[#This Row],[PERÍODO 5]])</f>
        <v>20221</v>
      </c>
      <c r="I2545" s="6" t="s">
        <v>4695</v>
      </c>
      <c r="J2545" s="5">
        <v>20213</v>
      </c>
      <c r="K2545" s="5" t="s">
        <v>4008</v>
      </c>
      <c r="L2545" s="5">
        <f>IF(ActividadesCom[[#This Row],[NIVEL 1]]&lt;&gt;0,VLOOKUP(ActividadesCom[[#This Row],[NIVEL 1]],Catálogo!A:B,2,FALSE),"")</f>
        <v>4</v>
      </c>
      <c r="M2545" s="5">
        <v>1</v>
      </c>
      <c r="N2545" s="6" t="s">
        <v>5806</v>
      </c>
      <c r="O2545" s="5">
        <v>20221</v>
      </c>
      <c r="P2545" s="5" t="s">
        <v>4008</v>
      </c>
      <c r="Q2545" s="5">
        <f>IF(ActividadesCom[[#This Row],[NIVEL 2]]&lt;&gt;0,VLOOKUP(ActividadesCom[[#This Row],[NIVEL 2]],Catálogo!A:B,2,FALSE),"")</f>
        <v>4</v>
      </c>
      <c r="R2545" s="5">
        <v>1</v>
      </c>
      <c r="S2545" s="6"/>
      <c r="T2545" s="5"/>
      <c r="U2545" s="5"/>
      <c r="V2545" s="5" t="str">
        <f>IF(ActividadesCom[[#This Row],[NIVEL 3]]&lt;&gt;0,VLOOKUP(ActividadesCom[[#This Row],[NIVEL 3]],Catálogo!A:B,2,FALSE),"")</f>
        <v/>
      </c>
      <c r="W2545" s="5"/>
      <c r="X2545" s="6" t="s">
        <v>2181</v>
      </c>
      <c r="Y2545" s="5">
        <v>20201</v>
      </c>
      <c r="Z2545" s="5" t="s">
        <v>4009</v>
      </c>
      <c r="AA2545" s="5">
        <f>IF(ActividadesCom[[#This Row],[NIVEL 4]]&lt;&gt;0,VLOOKUP(ActividadesCom[[#This Row],[NIVEL 4]],Catálogo!A:B,2,FALSE),"")</f>
        <v>3</v>
      </c>
      <c r="AB2545" s="5">
        <v>1</v>
      </c>
      <c r="AC2545" s="6" t="s">
        <v>403</v>
      </c>
      <c r="AD2545" s="5">
        <v>20193</v>
      </c>
      <c r="AE2545" s="5" t="s">
        <v>4008</v>
      </c>
      <c r="AF2545" s="5">
        <f>IF(ActividadesCom[[#This Row],[NIVEL 5]]&lt;&gt;0,VLOOKUP(ActividadesCom[[#This Row],[NIVEL 5]],Catálogo!A:B,2,FALSE),"")</f>
        <v>4</v>
      </c>
      <c r="AG2545" s="5">
        <v>1</v>
      </c>
      <c r="AH2545" s="2"/>
      <c r="AI2545" s="2"/>
    </row>
    <row r="2546" spans="1:35" ht="30" hidden="1" customHeight="1" x14ac:dyDescent="0.25">
      <c r="A2546" s="7">
        <v>19470043</v>
      </c>
      <c r="B2546" s="97" t="str">
        <f>VLOOKUP(ActividadesCom[[#This Row],[NO. DE CONTROL]],'LISTADO ESTUDIANTES'!A:C,3,FALSE)</f>
        <v>PEÑA MENDEZ LIRIO ESTEFANIA</v>
      </c>
      <c r="C2546" s="97" t="str">
        <f>VLOOKUP(ActividadesCom[[#This Row],[NO. DE CONTROL]],'LISTADO ESTUDIANTES'!A:B,2,FALSE)</f>
        <v>INGENIERIA CIVIL</v>
      </c>
      <c r="D2546" s="18" t="str">
        <f>VLOOKUP(ActividadesCom[[#This Row],[NO. DE CONTROL]],'LISTADO ESTUDIANTES'!A:D,4,FALSE)</f>
        <v>BAJA</v>
      </c>
      <c r="E2546" s="5">
        <f>SUM(ActividadesCom[[#This Row],[CRÉD. 1]],ActividadesCom[[#This Row],[CRÉD. 2]],ActividadesCom[[#This Row],[CRÉD. 3]],ActividadesCom[[#This Row],[CRÉD. 4]],ActividadesCom[[#This Row],[CRÉD. 5]])</f>
        <v>0</v>
      </c>
      <c r="F2546" s="17" t="str">
        <f>IF(ActividadesCom[[#This Row],[ÚLTIMO SEMESTRE CON CRÉDITOS]]&gt;0,ROUND(AVERAGE(ActividadesCom[[#This Row],[VALOR NIVEL 5]],ActividadesCom[[#This Row],[VALOR NIVEL 4]],ActividadesCom[[#This Row],[VALOR NIVEL 3]],ActividadesCom[[#This Row],[VALOR NIVEL 2]],ActividadesCom[[#This Row],[VALOR NIVEL 1]]),0),"")</f>
        <v/>
      </c>
      <c r="G2546" s="5" t="str">
        <f>IF(ActividadesCom[[#This Row],[PROMEDIO]]="","",IF(ActividadesCom[[#This Row],[PROMEDIO]]&gt;=4,"EXCELENTE",IF(ActividadesCom[[#This Row],[PROMEDIO]]&gt;=3,"NOTABLE",IF(ActividadesCom[[#This Row],[PROMEDIO]]&gt;=2,"BUENO",IF(ActividadesCom[[#This Row],[PROMEDIO]]=1,"SUFICIENTE","")))))</f>
        <v/>
      </c>
      <c r="H2546" s="5">
        <f>MAX(ActividadesCom[[#This Row],[PERÍODO 1]],ActividadesCom[[#This Row],[PERÍODO 2]],ActividadesCom[[#This Row],[PERÍODO 3]],ActividadesCom[[#This Row],[PERÍODO 4]],ActividadesCom[[#This Row],[PERÍODO 5]])</f>
        <v>0</v>
      </c>
      <c r="I2546" s="6"/>
      <c r="J2546" s="5"/>
      <c r="K2546" s="5"/>
      <c r="L2546" s="5" t="str">
        <f>IF(ActividadesCom[[#This Row],[NIVEL 1]]&lt;&gt;0,VLOOKUP(ActividadesCom[[#This Row],[NIVEL 1]],Catálogo!A:B,2,FALSE),"")</f>
        <v/>
      </c>
      <c r="M2546" s="5"/>
      <c r="N2546" s="6"/>
      <c r="O2546" s="5"/>
      <c r="P2546" s="5"/>
      <c r="Q2546" s="5" t="str">
        <f>IF(ActividadesCom[[#This Row],[NIVEL 2]]&lt;&gt;0,VLOOKUP(ActividadesCom[[#This Row],[NIVEL 2]],Catálogo!A:B,2,FALSE),"")</f>
        <v/>
      </c>
      <c r="R2546" s="5"/>
      <c r="S2546" s="6"/>
      <c r="T2546" s="5"/>
      <c r="U2546" s="5"/>
      <c r="V2546" s="5" t="str">
        <f>IF(ActividadesCom[[#This Row],[NIVEL 3]]&lt;&gt;0,VLOOKUP(ActividadesCom[[#This Row],[NIVEL 3]],Catálogo!A:B,2,FALSE),"")</f>
        <v/>
      </c>
      <c r="W2546" s="5"/>
      <c r="X2546" s="6"/>
      <c r="Y2546" s="5"/>
      <c r="Z2546" s="5"/>
      <c r="AA2546" s="5" t="str">
        <f>IF(ActividadesCom[[#This Row],[NIVEL 4]]&lt;&gt;0,VLOOKUP(ActividadesCom[[#This Row],[NIVEL 4]],Catálogo!A:B,2,FALSE),"")</f>
        <v/>
      </c>
      <c r="AB2546" s="5"/>
      <c r="AC2546" s="6"/>
      <c r="AD2546" s="5"/>
      <c r="AE2546" s="5"/>
      <c r="AF2546" s="5" t="str">
        <f>IF(ActividadesCom[[#This Row],[NIVEL 5]]&lt;&gt;0,VLOOKUP(ActividadesCom[[#This Row],[NIVEL 5]],Catálogo!A:B,2,FALSE),"")</f>
        <v/>
      </c>
      <c r="AG2546" s="5"/>
      <c r="AH2546" s="2"/>
      <c r="AI2546" s="2"/>
    </row>
    <row r="2547" spans="1:35" ht="30" customHeight="1" x14ac:dyDescent="0.25">
      <c r="A2547" s="7">
        <v>19470044</v>
      </c>
      <c r="B2547" s="97" t="str">
        <f>VLOOKUP(ActividadesCom[[#This Row],[NO. DE CONTROL]],'LISTADO ESTUDIANTES'!A:C,3,FALSE)</f>
        <v>CERVANTES CERVERA ALBERTO CARLOS</v>
      </c>
      <c r="C2547" s="97" t="str">
        <f>VLOOKUP(ActividadesCom[[#This Row],[NO. DE CONTROL]],'LISTADO ESTUDIANTES'!A:B,2,FALSE)</f>
        <v>INGENIERIA CIVIL</v>
      </c>
      <c r="D2547" s="18" t="str">
        <f>VLOOKUP(ActividadesCom[[#This Row],[NO. DE CONTROL]],'LISTADO ESTUDIANTES'!A:D,4,FALSE)</f>
        <v>ACTIVO(A)</v>
      </c>
      <c r="E2547" s="5">
        <f>SUM(ActividadesCom[[#This Row],[CRÉD. 1]],ActividadesCom[[#This Row],[CRÉD. 2]],ActividadesCom[[#This Row],[CRÉD. 3]],ActividadesCom[[#This Row],[CRÉD. 4]],ActividadesCom[[#This Row],[CRÉD. 5]])</f>
        <v>5</v>
      </c>
      <c r="F2547" s="17">
        <f>IF(ActividadesCom[[#This Row],[ÚLTIMO SEMESTRE CON CRÉDITOS]]&gt;0,ROUND(AVERAGE(ActividadesCom[[#This Row],[VALOR NIVEL 5]],ActividadesCom[[#This Row],[VALOR NIVEL 4]],ActividadesCom[[#This Row],[VALOR NIVEL 3]],ActividadesCom[[#This Row],[VALOR NIVEL 2]],ActividadesCom[[#This Row],[VALOR NIVEL 1]]),0),"")</f>
        <v>3</v>
      </c>
      <c r="G2547" s="5" t="str">
        <f>IF(ActividadesCom[[#This Row],[PROMEDIO]]="","",IF(ActividadesCom[[#This Row],[PROMEDIO]]&gt;=4,"EXCELENTE",IF(ActividadesCom[[#This Row],[PROMEDIO]]&gt;=3,"NOTABLE",IF(ActividadesCom[[#This Row],[PROMEDIO]]&gt;=2,"BUENO",IF(ActividadesCom[[#This Row],[PROMEDIO]]=1,"SUFICIENTE","")))))</f>
        <v>NOTABLE</v>
      </c>
      <c r="H2547" s="5">
        <f>MAX(ActividadesCom[[#This Row],[PERÍODO 1]],ActividadesCom[[#This Row],[PERÍODO 2]],ActividadesCom[[#This Row],[PERÍODO 3]],ActividadesCom[[#This Row],[PERÍODO 4]],ActividadesCom[[#This Row],[PERÍODO 5]])</f>
        <v>20211</v>
      </c>
      <c r="I2547" s="6" t="s">
        <v>1067</v>
      </c>
      <c r="J2547" s="5">
        <v>20193</v>
      </c>
      <c r="K2547" s="5" t="s">
        <v>4010</v>
      </c>
      <c r="L2547" s="5">
        <f>IF(ActividadesCom[[#This Row],[NIVEL 1]]&lt;&gt;0,VLOOKUP(ActividadesCom[[#This Row],[NIVEL 1]],Catálogo!A:B,2,FALSE),"")</f>
        <v>2</v>
      </c>
      <c r="M2547" s="5">
        <v>2</v>
      </c>
      <c r="N2547" s="6" t="s">
        <v>4478</v>
      </c>
      <c r="O2547" s="5">
        <v>20211</v>
      </c>
      <c r="P2547" s="5" t="s">
        <v>4009</v>
      </c>
      <c r="Q2547" s="5">
        <f>IF(ActividadesCom[[#This Row],[NIVEL 2]]&lt;&gt;0,VLOOKUP(ActividadesCom[[#This Row],[NIVEL 2]],Catálogo!A:B,2,FALSE),"")</f>
        <v>3</v>
      </c>
      <c r="R2547" s="5">
        <v>1</v>
      </c>
      <c r="S2547" s="6"/>
      <c r="T2547" s="5"/>
      <c r="U2547" s="5"/>
      <c r="V2547" s="5" t="str">
        <f>IF(ActividadesCom[[#This Row],[NIVEL 3]]&lt;&gt;0,VLOOKUP(ActividadesCom[[#This Row],[NIVEL 3]],Catálogo!A:B,2,FALSE),"")</f>
        <v/>
      </c>
      <c r="W2547" s="5"/>
      <c r="X2547" s="6" t="s">
        <v>3519</v>
      </c>
      <c r="Y2547" s="5">
        <v>20211</v>
      </c>
      <c r="Z2547" s="5" t="s">
        <v>4009</v>
      </c>
      <c r="AA2547" s="5">
        <f>IF(ActividadesCom[[#This Row],[NIVEL 4]]&lt;&gt;0,VLOOKUP(ActividadesCom[[#This Row],[NIVEL 4]],Catálogo!A:B,2,FALSE),"")</f>
        <v>3</v>
      </c>
      <c r="AB2547" s="5">
        <v>1</v>
      </c>
      <c r="AC2547" s="6" t="s">
        <v>31</v>
      </c>
      <c r="AD2547" s="5">
        <v>20193</v>
      </c>
      <c r="AE2547" s="5" t="s">
        <v>4009</v>
      </c>
      <c r="AF2547" s="5">
        <f>IF(ActividadesCom[[#This Row],[NIVEL 5]]&lt;&gt;0,VLOOKUP(ActividadesCom[[#This Row],[NIVEL 5]],Catálogo!A:B,2,FALSE),"")</f>
        <v>3</v>
      </c>
      <c r="AG2547" s="5">
        <v>1</v>
      </c>
      <c r="AH2547" s="2"/>
      <c r="AI2547" s="2"/>
    </row>
    <row r="2548" spans="1:35" ht="30" customHeight="1" x14ac:dyDescent="0.25">
      <c r="A2548" s="7">
        <v>19470045</v>
      </c>
      <c r="B2548" s="97" t="str">
        <f>VLOOKUP(ActividadesCom[[#This Row],[NO. DE CONTROL]],'LISTADO ESTUDIANTES'!A:C,3,FALSE)</f>
        <v>HERNANDEZ PEREZ JHONATAN ABIMAEL</v>
      </c>
      <c r="C2548" s="97" t="str">
        <f>VLOOKUP(ActividadesCom[[#This Row],[NO. DE CONTROL]],'LISTADO ESTUDIANTES'!A:B,2,FALSE)</f>
        <v>ARQUITECTURA</v>
      </c>
      <c r="D2548" s="18" t="str">
        <f>VLOOKUP(ActividadesCom[[#This Row],[NO. DE CONTROL]],'LISTADO ESTUDIANTES'!A:D,4,FALSE)</f>
        <v>ACTIVO(A)</v>
      </c>
      <c r="E2548" s="5">
        <f>SUM(ActividadesCom[[#This Row],[CRÉD. 1]],ActividadesCom[[#This Row],[CRÉD. 2]],ActividadesCom[[#This Row],[CRÉD. 3]],ActividadesCom[[#This Row],[CRÉD. 4]],ActividadesCom[[#This Row],[CRÉD. 5]])</f>
        <v>5</v>
      </c>
      <c r="F2548" s="17">
        <f>IF(ActividadesCom[[#This Row],[ÚLTIMO SEMESTRE CON CRÉDITOS]]&gt;0,ROUND(AVERAGE(ActividadesCom[[#This Row],[VALOR NIVEL 5]],ActividadesCom[[#This Row],[VALOR NIVEL 4]],ActividadesCom[[#This Row],[VALOR NIVEL 3]],ActividadesCom[[#This Row],[VALOR NIVEL 2]],ActividadesCom[[#This Row],[VALOR NIVEL 1]]),0),"")</f>
        <v>3</v>
      </c>
      <c r="G2548" s="5" t="str">
        <f>IF(ActividadesCom[[#This Row],[PROMEDIO]]="","",IF(ActividadesCom[[#This Row],[PROMEDIO]]&gt;=4,"EXCELENTE",IF(ActividadesCom[[#This Row],[PROMEDIO]]&gt;=3,"NOTABLE",IF(ActividadesCom[[#This Row],[PROMEDIO]]&gt;=2,"BUENO",IF(ActividadesCom[[#This Row],[PROMEDIO]]=1,"SUFICIENTE","")))))</f>
        <v>NOTABLE</v>
      </c>
      <c r="H2548" s="5">
        <f>MAX(ActividadesCom[[#This Row],[PERÍODO 1]],ActividadesCom[[#This Row],[PERÍODO 2]],ActividadesCom[[#This Row],[PERÍODO 3]],ActividadesCom[[#This Row],[PERÍODO 4]],ActividadesCom[[#This Row],[PERÍODO 5]])</f>
        <v>20213</v>
      </c>
      <c r="I2548" s="6" t="s">
        <v>4695</v>
      </c>
      <c r="J2548" s="5">
        <v>20213</v>
      </c>
      <c r="K2548" s="5" t="s">
        <v>4008</v>
      </c>
      <c r="L2548" s="5">
        <f>IF(ActividadesCom[[#This Row],[NIVEL 1]]&lt;&gt;0,VLOOKUP(ActividadesCom[[#This Row],[NIVEL 1]],Catálogo!A:B,2,FALSE),"")</f>
        <v>4</v>
      </c>
      <c r="M2548" s="5">
        <v>1</v>
      </c>
      <c r="N2548" s="6" t="s">
        <v>23</v>
      </c>
      <c r="O2548" s="5">
        <v>20211</v>
      </c>
      <c r="P2548" s="5" t="s">
        <v>4009</v>
      </c>
      <c r="Q2548" s="5">
        <f>IF(ActividadesCom[[#This Row],[NIVEL 2]]&lt;&gt;0,VLOOKUP(ActividadesCom[[#This Row],[NIVEL 2]],Catálogo!A:B,2,FALSE),"")</f>
        <v>3</v>
      </c>
      <c r="R2548" s="5">
        <v>1</v>
      </c>
      <c r="S2548" s="6" t="s">
        <v>4319</v>
      </c>
      <c r="T2548" s="5">
        <v>20203</v>
      </c>
      <c r="U2548" s="5" t="s">
        <v>4009</v>
      </c>
      <c r="V2548" s="5">
        <f>IF(ActividadesCom[[#This Row],[NIVEL 3]]&lt;&gt;0,VLOOKUP(ActividadesCom[[#This Row],[NIVEL 3]],Catálogo!A:B,2,FALSE),"")</f>
        <v>3</v>
      </c>
      <c r="W2548" s="5">
        <v>1</v>
      </c>
      <c r="X2548" s="6" t="s">
        <v>23</v>
      </c>
      <c r="Y2548" s="5">
        <v>20201</v>
      </c>
      <c r="Z2548" s="5" t="s">
        <v>4009</v>
      </c>
      <c r="AA2548" s="5">
        <f>IF(ActividadesCom[[#This Row],[NIVEL 4]]&lt;&gt;0,VLOOKUP(ActividadesCom[[#This Row],[NIVEL 4]],Catálogo!A:B,2,FALSE),"")</f>
        <v>3</v>
      </c>
      <c r="AB2548" s="5">
        <v>1</v>
      </c>
      <c r="AC2548" s="6" t="s">
        <v>23</v>
      </c>
      <c r="AD2548" s="5">
        <v>20193</v>
      </c>
      <c r="AE2548" s="5" t="s">
        <v>4009</v>
      </c>
      <c r="AF2548" s="5">
        <f>IF(ActividadesCom[[#This Row],[NIVEL 5]]&lt;&gt;0,VLOOKUP(ActividadesCom[[#This Row],[NIVEL 5]],Catálogo!A:B,2,FALSE),"")</f>
        <v>3</v>
      </c>
      <c r="AG2548" s="5">
        <v>1</v>
      </c>
      <c r="AH2548" s="2"/>
      <c r="AI2548" s="2"/>
    </row>
    <row r="2549" spans="1:35" ht="30" customHeight="1" x14ac:dyDescent="0.25">
      <c r="A2549" s="7">
        <v>19470046</v>
      </c>
      <c r="B2549" s="97" t="str">
        <f>VLOOKUP(ActividadesCom[[#This Row],[NO. DE CONTROL]],'LISTADO ESTUDIANTES'!A:C,3,FALSE)</f>
        <v>CAHUICH YAM JAVIER ANTONIO</v>
      </c>
      <c r="C2549" s="97" t="str">
        <f>VLOOKUP(ActividadesCom[[#This Row],[NO. DE CONTROL]],'LISTADO ESTUDIANTES'!A:B,2,FALSE)</f>
        <v>ARQUITECTURA</v>
      </c>
      <c r="D2549" s="18" t="str">
        <f>VLOOKUP(ActividadesCom[[#This Row],[NO. DE CONTROL]],'LISTADO ESTUDIANTES'!A:D,4,FALSE)</f>
        <v>ACTIVO(A)</v>
      </c>
      <c r="E2549" s="5">
        <f>SUM(ActividadesCom[[#This Row],[CRÉD. 1]],ActividadesCom[[#This Row],[CRÉD. 2]],ActividadesCom[[#This Row],[CRÉD. 3]],ActividadesCom[[#This Row],[CRÉD. 4]],ActividadesCom[[#This Row],[CRÉD. 5]])</f>
        <v>3</v>
      </c>
      <c r="F2549" s="17">
        <f>IF(ActividadesCom[[#This Row],[ÚLTIMO SEMESTRE CON CRÉDITOS]]&gt;0,ROUND(AVERAGE(ActividadesCom[[#This Row],[VALOR NIVEL 5]],ActividadesCom[[#This Row],[VALOR NIVEL 4]],ActividadesCom[[#This Row],[VALOR NIVEL 3]],ActividadesCom[[#This Row],[VALOR NIVEL 2]],ActividadesCom[[#This Row],[VALOR NIVEL 1]]),0),"")</f>
        <v>3</v>
      </c>
      <c r="G2549" s="5" t="str">
        <f>IF(ActividadesCom[[#This Row],[PROMEDIO]]="","",IF(ActividadesCom[[#This Row],[PROMEDIO]]&gt;=4,"EXCELENTE",IF(ActividadesCom[[#This Row],[PROMEDIO]]&gt;=3,"NOTABLE",IF(ActividadesCom[[#This Row],[PROMEDIO]]&gt;=2,"BUENO",IF(ActividadesCom[[#This Row],[PROMEDIO]]=1,"SUFICIENTE","")))))</f>
        <v>NOTABLE</v>
      </c>
      <c r="H2549" s="5">
        <f>MAX(ActividadesCom[[#This Row],[PERÍODO 1]],ActividadesCom[[#This Row],[PERÍODO 2]],ActividadesCom[[#This Row],[PERÍODO 3]],ActividadesCom[[#This Row],[PERÍODO 4]],ActividadesCom[[#This Row],[PERÍODO 5]])</f>
        <v>20213</v>
      </c>
      <c r="I2549" s="6" t="s">
        <v>1079</v>
      </c>
      <c r="J2549" s="5">
        <v>20201</v>
      </c>
      <c r="K2549" s="5" t="s">
        <v>4010</v>
      </c>
      <c r="L2549" s="5">
        <f>IF(ActividadesCom[[#This Row],[NIVEL 1]]&lt;&gt;0,VLOOKUP(ActividadesCom[[#This Row],[NIVEL 1]],Catálogo!A:B,2,FALSE),"")</f>
        <v>2</v>
      </c>
      <c r="M2549" s="5">
        <v>1</v>
      </c>
      <c r="N2549" s="6" t="s">
        <v>4695</v>
      </c>
      <c r="O2549" s="5">
        <v>20213</v>
      </c>
      <c r="P2549" s="5" t="s">
        <v>4008</v>
      </c>
      <c r="Q2549" s="5">
        <f>IF(ActividadesCom[[#This Row],[NIVEL 2]]&lt;&gt;0,VLOOKUP(ActividadesCom[[#This Row],[NIVEL 2]],Catálogo!A:B,2,FALSE),"")</f>
        <v>4</v>
      </c>
      <c r="R2549" s="5">
        <v>1</v>
      </c>
      <c r="S2549" s="6"/>
      <c r="T2549" s="5"/>
      <c r="U2549" s="5"/>
      <c r="V2549" s="5" t="str">
        <f>IF(ActividadesCom[[#This Row],[NIVEL 3]]&lt;&gt;0,VLOOKUP(ActividadesCom[[#This Row],[NIVEL 3]],Catálogo!A:B,2,FALSE),"")</f>
        <v/>
      </c>
      <c r="W2549" s="5"/>
      <c r="X2549" s="6"/>
      <c r="Y2549" s="5"/>
      <c r="Z2549" s="5"/>
      <c r="AA2549" s="5" t="str">
        <f>IF(ActividadesCom[[#This Row],[NIVEL 4]]&lt;&gt;0,VLOOKUP(ActividadesCom[[#This Row],[NIVEL 4]],Catálogo!A:B,2,FALSE),"")</f>
        <v/>
      </c>
      <c r="AB2549" s="5"/>
      <c r="AC2549" s="6" t="s">
        <v>5</v>
      </c>
      <c r="AD2549" s="5">
        <v>20201</v>
      </c>
      <c r="AE2549" s="5" t="s">
        <v>4009</v>
      </c>
      <c r="AF2549" s="5">
        <f>IF(ActividadesCom[[#This Row],[NIVEL 5]]&lt;&gt;0,VLOOKUP(ActividadesCom[[#This Row],[NIVEL 5]],Catálogo!A:B,2,FALSE),"")</f>
        <v>3</v>
      </c>
      <c r="AG2549" s="5">
        <v>1</v>
      </c>
      <c r="AH2549" s="2"/>
      <c r="AI2549" s="2"/>
    </row>
    <row r="2550" spans="1:35" ht="30" customHeight="1" x14ac:dyDescent="0.25">
      <c r="A2550" s="7">
        <v>19470047</v>
      </c>
      <c r="B2550" s="97" t="str">
        <f>VLOOKUP(ActividadesCom[[#This Row],[NO. DE CONTROL]],'LISTADO ESTUDIANTES'!A:C,3,FALSE)</f>
        <v>LEON PERERA ANDREA</v>
      </c>
      <c r="C2550" s="97" t="str">
        <f>VLOOKUP(ActividadesCom[[#This Row],[NO. DE CONTROL]],'LISTADO ESTUDIANTES'!A:B,2,FALSE)</f>
        <v>ARQUITECTURA</v>
      </c>
      <c r="D2550" s="18" t="str">
        <f>VLOOKUP(ActividadesCom[[#This Row],[NO. DE CONTROL]],'LISTADO ESTUDIANTES'!A:D,4,FALSE)</f>
        <v>ACTIVO(A)</v>
      </c>
      <c r="E2550" s="5">
        <f>SUM(ActividadesCom[[#This Row],[CRÉD. 1]],ActividadesCom[[#This Row],[CRÉD. 2]],ActividadesCom[[#This Row],[CRÉD. 3]],ActividadesCom[[#This Row],[CRÉD. 4]],ActividadesCom[[#This Row],[CRÉD. 5]])</f>
        <v>5</v>
      </c>
      <c r="F2550" s="17">
        <f>IF(ActividadesCom[[#This Row],[ÚLTIMO SEMESTRE CON CRÉDITOS]]&gt;0,ROUND(AVERAGE(ActividadesCom[[#This Row],[VALOR NIVEL 5]],ActividadesCom[[#This Row],[VALOR NIVEL 4]],ActividadesCom[[#This Row],[VALOR NIVEL 3]],ActividadesCom[[#This Row],[VALOR NIVEL 2]],ActividadesCom[[#This Row],[VALOR NIVEL 1]]),0),"")</f>
        <v>3</v>
      </c>
      <c r="G2550" s="5" t="str">
        <f>IF(ActividadesCom[[#This Row],[PROMEDIO]]="","",IF(ActividadesCom[[#This Row],[PROMEDIO]]&gt;=4,"EXCELENTE",IF(ActividadesCom[[#This Row],[PROMEDIO]]&gt;=3,"NOTABLE",IF(ActividadesCom[[#This Row],[PROMEDIO]]&gt;=2,"BUENO",IF(ActividadesCom[[#This Row],[PROMEDIO]]=1,"SUFICIENTE","")))))</f>
        <v>NOTABLE</v>
      </c>
      <c r="H2550" s="5">
        <f>MAX(ActividadesCom[[#This Row],[PERÍODO 1]],ActividadesCom[[#This Row],[PERÍODO 2]],ActividadesCom[[#This Row],[PERÍODO 3]],ActividadesCom[[#This Row],[PERÍODO 4]],ActividadesCom[[#This Row],[PERÍODO 5]])</f>
        <v>20213</v>
      </c>
      <c r="I2550" s="6" t="s">
        <v>4695</v>
      </c>
      <c r="J2550" s="5">
        <v>20213</v>
      </c>
      <c r="K2550" s="5" t="s">
        <v>4008</v>
      </c>
      <c r="L2550" s="5">
        <f>IF(ActividadesCom[[#This Row],[NIVEL 1]]&lt;&gt;0,VLOOKUP(ActividadesCom[[#This Row],[NIVEL 1]],Catálogo!A:B,2,FALSE),"")</f>
        <v>4</v>
      </c>
      <c r="M2550" s="5">
        <v>1</v>
      </c>
      <c r="N2550" s="6" t="s">
        <v>4930</v>
      </c>
      <c r="O2550" s="5">
        <v>20193</v>
      </c>
      <c r="P2550" s="5" t="s">
        <v>4008</v>
      </c>
      <c r="Q2550" s="5">
        <f>IF(ActividadesCom[[#This Row],[NIVEL 2]]&lt;&gt;0,VLOOKUP(ActividadesCom[[#This Row],[NIVEL 2]],Catálogo!A:B,2,FALSE),"")</f>
        <v>4</v>
      </c>
      <c r="R2550" s="5">
        <v>1</v>
      </c>
      <c r="S2550" s="6" t="s">
        <v>4478</v>
      </c>
      <c r="T2550" s="5">
        <v>20211</v>
      </c>
      <c r="U2550" s="5" t="s">
        <v>4009</v>
      </c>
      <c r="V2550" s="5">
        <f>IF(ActividadesCom[[#This Row],[NIVEL 3]]&lt;&gt;0,VLOOKUP(ActividadesCom[[#This Row],[NIVEL 3]],Catálogo!A:B,2,FALSE),"")</f>
        <v>3</v>
      </c>
      <c r="W2550" s="5">
        <v>1</v>
      </c>
      <c r="X2550" s="6" t="s">
        <v>3117</v>
      </c>
      <c r="Y2550" s="5">
        <v>20201</v>
      </c>
      <c r="Z2550" s="5" t="s">
        <v>4010</v>
      </c>
      <c r="AA2550" s="5">
        <f>IF(ActividadesCom[[#This Row],[NIVEL 4]]&lt;&gt;0,VLOOKUP(ActividadesCom[[#This Row],[NIVEL 4]],Catálogo!A:B,2,FALSE),"")</f>
        <v>2</v>
      </c>
      <c r="AB2550" s="5">
        <v>1</v>
      </c>
      <c r="AC2550" s="6" t="s">
        <v>978</v>
      </c>
      <c r="AD2550" s="5">
        <v>20193</v>
      </c>
      <c r="AE2550" s="5" t="s">
        <v>4008</v>
      </c>
      <c r="AF2550" s="5">
        <f>IF(ActividadesCom[[#This Row],[NIVEL 5]]&lt;&gt;0,VLOOKUP(ActividadesCom[[#This Row],[NIVEL 5]],Catálogo!A:B,2,FALSE),"")</f>
        <v>4</v>
      </c>
      <c r="AG2550" s="5">
        <v>1</v>
      </c>
      <c r="AH2550" s="2"/>
      <c r="AI2550" s="2"/>
    </row>
    <row r="2551" spans="1:35" ht="30" customHeight="1" x14ac:dyDescent="0.25">
      <c r="A2551" s="7">
        <v>19470048</v>
      </c>
      <c r="B2551" s="97" t="str">
        <f>VLOOKUP(ActividadesCom[[#This Row],[NO. DE CONTROL]],'LISTADO ESTUDIANTES'!A:C,3,FALSE)</f>
        <v>SOSA MERA ORLANDO LEONEL</v>
      </c>
      <c r="C2551" s="97" t="str">
        <f>VLOOKUP(ActividadesCom[[#This Row],[NO. DE CONTROL]],'LISTADO ESTUDIANTES'!A:B,2,FALSE)</f>
        <v>ARQUITECTURA</v>
      </c>
      <c r="D2551" s="18" t="str">
        <f>VLOOKUP(ActividadesCom[[#This Row],[NO. DE CONTROL]],'LISTADO ESTUDIANTES'!A:D,4,FALSE)</f>
        <v>ACTIVO(A)</v>
      </c>
      <c r="E2551" s="5">
        <f>SUM(ActividadesCom[[#This Row],[CRÉD. 1]],ActividadesCom[[#This Row],[CRÉD. 2]],ActividadesCom[[#This Row],[CRÉD. 3]],ActividadesCom[[#This Row],[CRÉD. 4]],ActividadesCom[[#This Row],[CRÉD. 5]])</f>
        <v>2</v>
      </c>
      <c r="F2551" s="17">
        <f>IF(ActividadesCom[[#This Row],[ÚLTIMO SEMESTRE CON CRÉDITOS]]&gt;0,ROUND(AVERAGE(ActividadesCom[[#This Row],[VALOR NIVEL 5]],ActividadesCom[[#This Row],[VALOR NIVEL 4]],ActividadesCom[[#This Row],[VALOR NIVEL 3]],ActividadesCom[[#This Row],[VALOR NIVEL 2]],ActividadesCom[[#This Row],[VALOR NIVEL 1]]),0),"")</f>
        <v>4</v>
      </c>
      <c r="G2551" s="5" t="str">
        <f>IF(ActividadesCom[[#This Row],[PROMEDIO]]="","",IF(ActividadesCom[[#This Row],[PROMEDIO]]&gt;=4,"EXCELENTE",IF(ActividadesCom[[#This Row],[PROMEDIO]]&gt;=3,"NOTABLE",IF(ActividadesCom[[#This Row],[PROMEDIO]]&gt;=2,"BUENO",IF(ActividadesCom[[#This Row],[PROMEDIO]]=1,"SUFICIENTE","")))))</f>
        <v>EXCELENTE</v>
      </c>
      <c r="H2551" s="5">
        <f>MAX(ActividadesCom[[#This Row],[PERÍODO 1]],ActividadesCom[[#This Row],[PERÍODO 2]],ActividadesCom[[#This Row],[PERÍODO 3]],ActividadesCom[[#This Row],[PERÍODO 4]],ActividadesCom[[#This Row],[PERÍODO 5]])</f>
        <v>20213</v>
      </c>
      <c r="I2551" s="6" t="s">
        <v>4695</v>
      </c>
      <c r="J2551" s="5">
        <v>20213</v>
      </c>
      <c r="K2551" s="5" t="s">
        <v>4008</v>
      </c>
      <c r="L2551" s="5">
        <f>IF(ActividadesCom[[#This Row],[NIVEL 1]]&lt;&gt;0,VLOOKUP(ActividadesCom[[#This Row],[NIVEL 1]],Catálogo!A:B,2,FALSE),"")</f>
        <v>4</v>
      </c>
      <c r="M2551" s="5">
        <v>1</v>
      </c>
      <c r="N2551" s="6"/>
      <c r="O2551" s="5"/>
      <c r="P2551" s="5"/>
      <c r="Q2551" s="5" t="str">
        <f>IF(ActividadesCom[[#This Row],[NIVEL 2]]&lt;&gt;0,VLOOKUP(ActividadesCom[[#This Row],[NIVEL 2]],Catálogo!A:B,2,FALSE),"")</f>
        <v/>
      </c>
      <c r="R2551" s="5"/>
      <c r="S2551" s="6"/>
      <c r="T2551" s="5"/>
      <c r="U2551" s="5"/>
      <c r="V2551" s="5" t="str">
        <f>IF(ActividadesCom[[#This Row],[NIVEL 3]]&lt;&gt;0,VLOOKUP(ActividadesCom[[#This Row],[NIVEL 3]],Catálogo!A:B,2,FALSE),"")</f>
        <v/>
      </c>
      <c r="W2551" s="5"/>
      <c r="X2551" s="6"/>
      <c r="Y2551" s="5"/>
      <c r="Z2551" s="5"/>
      <c r="AA2551" s="5" t="str">
        <f>IF(ActividadesCom[[#This Row],[NIVEL 4]]&lt;&gt;0,VLOOKUP(ActividadesCom[[#This Row],[NIVEL 4]],Catálogo!A:B,2,FALSE),"")</f>
        <v/>
      </c>
      <c r="AB2551" s="5"/>
      <c r="AC2551" s="6" t="s">
        <v>2181</v>
      </c>
      <c r="AD2551" s="5">
        <v>20201</v>
      </c>
      <c r="AE2551" s="5" t="s">
        <v>4009</v>
      </c>
      <c r="AF2551" s="5">
        <f>IF(ActividadesCom[[#This Row],[NIVEL 5]]&lt;&gt;0,VLOOKUP(ActividadesCom[[#This Row],[NIVEL 5]],Catálogo!A:B,2,FALSE),"")</f>
        <v>3</v>
      </c>
      <c r="AG2551" s="5">
        <v>1</v>
      </c>
      <c r="AH2551" s="2"/>
      <c r="AI2551" s="2"/>
    </row>
    <row r="2552" spans="1:35" ht="30" hidden="1" customHeight="1" x14ac:dyDescent="0.25">
      <c r="A2552" s="7">
        <v>19470049</v>
      </c>
      <c r="B2552" s="97" t="str">
        <f>VLOOKUP(ActividadesCom[[#This Row],[NO. DE CONTROL]],'LISTADO ESTUDIANTES'!A:C,3,FALSE)</f>
        <v>CHUC DZIB JAIRO ALDHAIR</v>
      </c>
      <c r="C2552" s="97" t="str">
        <f>VLOOKUP(ActividadesCom[[#This Row],[NO. DE CONTROL]],'LISTADO ESTUDIANTES'!A:B,2,FALSE)</f>
        <v>ARQUITECTURA</v>
      </c>
      <c r="D2552" s="18" t="str">
        <f>VLOOKUP(ActividadesCom[[#This Row],[NO. DE CONTROL]],'LISTADO ESTUDIANTES'!A:D,4,FALSE)</f>
        <v>BAJA</v>
      </c>
      <c r="E2552" s="5">
        <f>SUM(ActividadesCom[[#This Row],[CRÉD. 1]],ActividadesCom[[#This Row],[CRÉD. 2]],ActividadesCom[[#This Row],[CRÉD. 3]],ActividadesCom[[#This Row],[CRÉD. 4]],ActividadesCom[[#This Row],[CRÉD. 5]])</f>
        <v>3</v>
      </c>
      <c r="F2552" s="17">
        <f>IF(ActividadesCom[[#This Row],[ÚLTIMO SEMESTRE CON CRÉDITOS]]&gt;0,ROUND(AVERAGE(ActividadesCom[[#This Row],[VALOR NIVEL 5]],ActividadesCom[[#This Row],[VALOR NIVEL 4]],ActividadesCom[[#This Row],[VALOR NIVEL 3]],ActividadesCom[[#This Row],[VALOR NIVEL 2]],ActividadesCom[[#This Row],[VALOR NIVEL 1]]),0),"")</f>
        <v>3</v>
      </c>
      <c r="G2552" s="5" t="str">
        <f>IF(ActividadesCom[[#This Row],[PROMEDIO]]="","",IF(ActividadesCom[[#This Row],[PROMEDIO]]&gt;=4,"EXCELENTE",IF(ActividadesCom[[#This Row],[PROMEDIO]]&gt;=3,"NOTABLE",IF(ActividadesCom[[#This Row],[PROMEDIO]]&gt;=2,"BUENO",IF(ActividadesCom[[#This Row],[PROMEDIO]]=1,"SUFICIENTE","")))))</f>
        <v>NOTABLE</v>
      </c>
      <c r="H2552" s="5">
        <f>MAX(ActividadesCom[[#This Row],[PERÍODO 1]],ActividadesCom[[#This Row],[PERÍODO 2]],ActividadesCom[[#This Row],[PERÍODO 3]],ActividadesCom[[#This Row],[PERÍODO 4]],ActividadesCom[[#This Row],[PERÍODO 5]])</f>
        <v>20213</v>
      </c>
      <c r="I2552" s="6" t="s">
        <v>4695</v>
      </c>
      <c r="J2552" s="5">
        <v>20213</v>
      </c>
      <c r="K2552" s="5" t="s">
        <v>4008</v>
      </c>
      <c r="L2552" s="5">
        <f>IF(ActividadesCom[[#This Row],[NIVEL 1]]&lt;&gt;0,VLOOKUP(ActividadesCom[[#This Row],[NIVEL 1]],Catálogo!A:B,2,FALSE),"")</f>
        <v>4</v>
      </c>
      <c r="M2552" s="5">
        <v>1</v>
      </c>
      <c r="N2552" s="6"/>
      <c r="O2552" s="5"/>
      <c r="P2552" s="5"/>
      <c r="Q2552" s="5" t="str">
        <f>IF(ActividadesCom[[#This Row],[NIVEL 2]]&lt;&gt;0,VLOOKUP(ActividadesCom[[#This Row],[NIVEL 2]],Catálogo!A:B,2,FALSE),"")</f>
        <v/>
      </c>
      <c r="R2552" s="5"/>
      <c r="S2552" s="6"/>
      <c r="T2552" s="5"/>
      <c r="U2552" s="5"/>
      <c r="V2552" s="5" t="str">
        <f>IF(ActividadesCom[[#This Row],[NIVEL 3]]&lt;&gt;0,VLOOKUP(ActividadesCom[[#This Row],[NIVEL 3]],Catálogo!A:B,2,FALSE),"")</f>
        <v/>
      </c>
      <c r="W2552" s="5"/>
      <c r="X2552" s="6" t="s">
        <v>4478</v>
      </c>
      <c r="Y2552" s="5">
        <v>20211</v>
      </c>
      <c r="Z2552" s="5" t="s">
        <v>4009</v>
      </c>
      <c r="AA2552" s="5">
        <f>IF(ActividadesCom[[#This Row],[NIVEL 4]]&lt;&gt;0,VLOOKUP(ActividadesCom[[#This Row],[NIVEL 4]],Catálogo!A:B,2,FALSE),"")</f>
        <v>3</v>
      </c>
      <c r="AB2552" s="5">
        <v>1</v>
      </c>
      <c r="AC2552" s="9" t="s">
        <v>47</v>
      </c>
      <c r="AD2552" s="8">
        <v>20193</v>
      </c>
      <c r="AE2552" s="8" t="s">
        <v>4009</v>
      </c>
      <c r="AF2552" s="5">
        <f>IF(ActividadesCom[[#This Row],[NIVEL 5]]&lt;&gt;0,VLOOKUP(ActividadesCom[[#This Row],[NIVEL 5]],Catálogo!A:B,2,FALSE),"")</f>
        <v>3</v>
      </c>
      <c r="AG2552" s="8">
        <v>1</v>
      </c>
      <c r="AH2552" s="2"/>
      <c r="AI2552" s="2"/>
    </row>
    <row r="2553" spans="1:35" ht="30" hidden="1" customHeight="1" x14ac:dyDescent="0.25">
      <c r="A2553" s="7">
        <v>19470050</v>
      </c>
      <c r="B2553" s="97" t="str">
        <f>VLOOKUP(ActividadesCom[[#This Row],[NO. DE CONTROL]],'LISTADO ESTUDIANTES'!A:C,3,FALSE)</f>
        <v>MORALES OROPEZA FARIDE ALEJANDRA</v>
      </c>
      <c r="C2553" s="97" t="str">
        <f>VLOOKUP(ActividadesCom[[#This Row],[NO. DE CONTROL]],'LISTADO ESTUDIANTES'!A:B,2,FALSE)</f>
        <v>ARQUITECTURA</v>
      </c>
      <c r="D2553" s="18" t="str">
        <f>VLOOKUP(ActividadesCom[[#This Row],[NO. DE CONTROL]],'LISTADO ESTUDIANTES'!A:D,4,FALSE)</f>
        <v>BAJA</v>
      </c>
      <c r="E2553" s="5">
        <f>SUM(ActividadesCom[[#This Row],[CRÉD. 1]],ActividadesCom[[#This Row],[CRÉD. 2]],ActividadesCom[[#This Row],[CRÉD. 3]],ActividadesCom[[#This Row],[CRÉD. 4]],ActividadesCom[[#This Row],[CRÉD. 5]])</f>
        <v>0</v>
      </c>
      <c r="F2553" s="17" t="str">
        <f>IF(ActividadesCom[[#This Row],[ÚLTIMO SEMESTRE CON CRÉDITOS]]&gt;0,ROUND(AVERAGE(ActividadesCom[[#This Row],[VALOR NIVEL 5]],ActividadesCom[[#This Row],[VALOR NIVEL 4]],ActividadesCom[[#This Row],[VALOR NIVEL 3]],ActividadesCom[[#This Row],[VALOR NIVEL 2]],ActividadesCom[[#This Row],[VALOR NIVEL 1]]),0),"")</f>
        <v/>
      </c>
      <c r="G2553" s="5" t="str">
        <f>IF(ActividadesCom[[#This Row],[PROMEDIO]]="","",IF(ActividadesCom[[#This Row],[PROMEDIO]]&gt;=4,"EXCELENTE",IF(ActividadesCom[[#This Row],[PROMEDIO]]&gt;=3,"NOTABLE",IF(ActividadesCom[[#This Row],[PROMEDIO]]&gt;=2,"BUENO",IF(ActividadesCom[[#This Row],[PROMEDIO]]=1,"SUFICIENTE","")))))</f>
        <v/>
      </c>
      <c r="H2553" s="5">
        <f>MAX(ActividadesCom[[#This Row],[PERÍODO 1]],ActividadesCom[[#This Row],[PERÍODO 2]],ActividadesCom[[#This Row],[PERÍODO 3]],ActividadesCom[[#This Row],[PERÍODO 4]],ActividadesCom[[#This Row],[PERÍODO 5]])</f>
        <v>0</v>
      </c>
      <c r="I2553" s="6"/>
      <c r="J2553" s="5"/>
      <c r="K2553" s="5"/>
      <c r="L2553" s="5" t="str">
        <f>IF(ActividadesCom[[#This Row],[NIVEL 1]]&lt;&gt;0,VLOOKUP(ActividadesCom[[#This Row],[NIVEL 1]],Catálogo!A:B,2,FALSE),"")</f>
        <v/>
      </c>
      <c r="M2553" s="5"/>
      <c r="N2553" s="6"/>
      <c r="O2553" s="5"/>
      <c r="P2553" s="5"/>
      <c r="Q2553" s="5" t="str">
        <f>IF(ActividadesCom[[#This Row],[NIVEL 2]]&lt;&gt;0,VLOOKUP(ActividadesCom[[#This Row],[NIVEL 2]],Catálogo!A:B,2,FALSE),"")</f>
        <v/>
      </c>
      <c r="R2553" s="5"/>
      <c r="S2553" s="6"/>
      <c r="T2553" s="5"/>
      <c r="U2553" s="5"/>
      <c r="V2553" s="5" t="str">
        <f>IF(ActividadesCom[[#This Row],[NIVEL 3]]&lt;&gt;0,VLOOKUP(ActividadesCom[[#This Row],[NIVEL 3]],Catálogo!A:B,2,FALSE),"")</f>
        <v/>
      </c>
      <c r="W2553" s="5"/>
      <c r="X2553" s="6"/>
      <c r="Y2553" s="5"/>
      <c r="Z2553" s="5"/>
      <c r="AA2553" s="5" t="str">
        <f>IF(ActividadesCom[[#This Row],[NIVEL 4]]&lt;&gt;0,VLOOKUP(ActividadesCom[[#This Row],[NIVEL 4]],Catálogo!A:B,2,FALSE),"")</f>
        <v/>
      </c>
      <c r="AB2553" s="5"/>
      <c r="AC2553" s="6"/>
      <c r="AD2553" s="5"/>
      <c r="AE2553" s="5"/>
      <c r="AF2553" s="5" t="str">
        <f>IF(ActividadesCom[[#This Row],[NIVEL 5]]&lt;&gt;0,VLOOKUP(ActividadesCom[[#This Row],[NIVEL 5]],Catálogo!A:B,2,FALSE),"")</f>
        <v/>
      </c>
      <c r="AG2553" s="5"/>
      <c r="AH2553" s="2"/>
      <c r="AI2553" s="2"/>
    </row>
    <row r="2554" spans="1:35" ht="30" hidden="1" customHeight="1" x14ac:dyDescent="0.25">
      <c r="A2554" s="7">
        <v>19470051</v>
      </c>
      <c r="B2554" s="97" t="str">
        <f>VLOOKUP(ActividadesCom[[#This Row],[NO. DE CONTROL]],'LISTADO ESTUDIANTES'!A:C,3,FALSE)</f>
        <v>COL CAAMAL FERNANDO AZAEL</v>
      </c>
      <c r="C2554" s="97" t="str">
        <f>VLOOKUP(ActividadesCom[[#This Row],[NO. DE CONTROL]],'LISTADO ESTUDIANTES'!A:B,2,FALSE)</f>
        <v>ARQUITECTURA</v>
      </c>
      <c r="D2554" s="18" t="str">
        <f>VLOOKUP(ActividadesCom[[#This Row],[NO. DE CONTROL]],'LISTADO ESTUDIANTES'!A:D,4,FALSE)</f>
        <v>BAJA</v>
      </c>
      <c r="E2554" s="5">
        <f>SUM(ActividadesCom[[#This Row],[CRÉD. 1]],ActividadesCom[[#This Row],[CRÉD. 2]],ActividadesCom[[#This Row],[CRÉD. 3]],ActividadesCom[[#This Row],[CRÉD. 4]],ActividadesCom[[#This Row],[CRÉD. 5]])</f>
        <v>1</v>
      </c>
      <c r="F2554" s="17">
        <f>IF(ActividadesCom[[#This Row],[ÚLTIMO SEMESTRE CON CRÉDITOS]]&gt;0,ROUND(AVERAGE(ActividadesCom[[#This Row],[VALOR NIVEL 5]],ActividadesCom[[#This Row],[VALOR NIVEL 4]],ActividadesCom[[#This Row],[VALOR NIVEL 3]],ActividadesCom[[#This Row],[VALOR NIVEL 2]],ActividadesCom[[#This Row],[VALOR NIVEL 1]]),0),"")</f>
        <v>4</v>
      </c>
      <c r="G2554" s="5" t="str">
        <f>IF(ActividadesCom[[#This Row],[PROMEDIO]]="","",IF(ActividadesCom[[#This Row],[PROMEDIO]]&gt;=4,"EXCELENTE",IF(ActividadesCom[[#This Row],[PROMEDIO]]&gt;=3,"NOTABLE",IF(ActividadesCom[[#This Row],[PROMEDIO]]&gt;=2,"BUENO",IF(ActividadesCom[[#This Row],[PROMEDIO]]=1,"SUFICIENTE","")))))</f>
        <v>EXCELENTE</v>
      </c>
      <c r="H2554" s="5">
        <f>MAX(ActividadesCom[[#This Row],[PERÍODO 1]],ActividadesCom[[#This Row],[PERÍODO 2]],ActividadesCom[[#This Row],[PERÍODO 3]],ActividadesCom[[#This Row],[PERÍODO 4]],ActividadesCom[[#This Row],[PERÍODO 5]])</f>
        <v>20193</v>
      </c>
      <c r="I2554" s="6"/>
      <c r="J2554" s="5"/>
      <c r="K2554" s="5"/>
      <c r="L2554" s="5" t="str">
        <f>IF(ActividadesCom[[#This Row],[NIVEL 1]]&lt;&gt;0,VLOOKUP(ActividadesCom[[#This Row],[NIVEL 1]],Catálogo!A:B,2,FALSE),"")</f>
        <v/>
      </c>
      <c r="M2554" s="5"/>
      <c r="N2554" s="6"/>
      <c r="O2554" s="5"/>
      <c r="P2554" s="5"/>
      <c r="Q2554" s="5" t="str">
        <f>IF(ActividadesCom[[#This Row],[NIVEL 2]]&lt;&gt;0,VLOOKUP(ActividadesCom[[#This Row],[NIVEL 2]],Catálogo!A:B,2,FALSE),"")</f>
        <v/>
      </c>
      <c r="R2554" s="5"/>
      <c r="S2554" s="6"/>
      <c r="T2554" s="5"/>
      <c r="U2554" s="5"/>
      <c r="V2554" s="5" t="str">
        <f>IF(ActividadesCom[[#This Row],[NIVEL 3]]&lt;&gt;0,VLOOKUP(ActividadesCom[[#This Row],[NIVEL 3]],Catálogo!A:B,2,FALSE),"")</f>
        <v/>
      </c>
      <c r="W2554" s="5"/>
      <c r="X2554" s="6"/>
      <c r="Y2554" s="5"/>
      <c r="Z2554" s="5"/>
      <c r="AA2554" s="5" t="str">
        <f>IF(ActividadesCom[[#This Row],[NIVEL 4]]&lt;&gt;0,VLOOKUP(ActividadesCom[[#This Row],[NIVEL 4]],Catálogo!A:B,2,FALSE),"")</f>
        <v/>
      </c>
      <c r="AB2554" s="5"/>
      <c r="AC2554" s="6" t="s">
        <v>978</v>
      </c>
      <c r="AD2554" s="5">
        <v>20193</v>
      </c>
      <c r="AE2554" s="5" t="s">
        <v>4008</v>
      </c>
      <c r="AF2554" s="5">
        <f>IF(ActividadesCom[[#This Row],[NIVEL 5]]&lt;&gt;0,VLOOKUP(ActividadesCom[[#This Row],[NIVEL 5]],Catálogo!A:B,2,FALSE),"")</f>
        <v>4</v>
      </c>
      <c r="AG2554" s="5">
        <v>1</v>
      </c>
      <c r="AH2554" s="2"/>
      <c r="AI2554" s="2"/>
    </row>
    <row r="2555" spans="1:35" ht="30" customHeight="1" x14ac:dyDescent="0.25">
      <c r="A2555" s="7">
        <v>19470052</v>
      </c>
      <c r="B2555" s="97" t="str">
        <f>VLOOKUP(ActividadesCom[[#This Row],[NO. DE CONTROL]],'LISTADO ESTUDIANTES'!A:C,3,FALSE)</f>
        <v>SANTIAGO YAÑEZ LUIS CARLOS</v>
      </c>
      <c r="C2555" s="97" t="str">
        <f>VLOOKUP(ActividadesCom[[#This Row],[NO. DE CONTROL]],'LISTADO ESTUDIANTES'!A:B,2,FALSE)</f>
        <v>ARQUITECTURA</v>
      </c>
      <c r="D2555" s="18" t="str">
        <f>VLOOKUP(ActividadesCom[[#This Row],[NO. DE CONTROL]],'LISTADO ESTUDIANTES'!A:D,4,FALSE)</f>
        <v>ACTIVO(A)</v>
      </c>
      <c r="E2555" s="5">
        <f>SUM(ActividadesCom[[#This Row],[CRÉD. 1]],ActividadesCom[[#This Row],[CRÉD. 2]],ActividadesCom[[#This Row],[CRÉD. 3]],ActividadesCom[[#This Row],[CRÉD. 4]],ActividadesCom[[#This Row],[CRÉD. 5]])</f>
        <v>4</v>
      </c>
      <c r="F2555" s="17">
        <f>IF(ActividadesCom[[#This Row],[ÚLTIMO SEMESTRE CON CRÉDITOS]]&gt;0,ROUND(AVERAGE(ActividadesCom[[#This Row],[VALOR NIVEL 5]],ActividadesCom[[#This Row],[VALOR NIVEL 4]],ActividadesCom[[#This Row],[VALOR NIVEL 3]],ActividadesCom[[#This Row],[VALOR NIVEL 2]],ActividadesCom[[#This Row],[VALOR NIVEL 1]]),0),"")</f>
        <v>3</v>
      </c>
      <c r="G2555" s="5" t="str">
        <f>IF(ActividadesCom[[#This Row],[PROMEDIO]]="","",IF(ActividadesCom[[#This Row],[PROMEDIO]]&gt;=4,"EXCELENTE",IF(ActividadesCom[[#This Row],[PROMEDIO]]&gt;=3,"NOTABLE",IF(ActividadesCom[[#This Row],[PROMEDIO]]&gt;=2,"BUENO",IF(ActividadesCom[[#This Row],[PROMEDIO]]=1,"SUFICIENTE","")))))</f>
        <v>NOTABLE</v>
      </c>
      <c r="H2555" s="5">
        <f>MAX(ActividadesCom[[#This Row],[PERÍODO 1]],ActividadesCom[[#This Row],[PERÍODO 2]],ActividadesCom[[#This Row],[PERÍODO 3]],ActividadesCom[[#This Row],[PERÍODO 4]],ActividadesCom[[#This Row],[PERÍODO 5]])</f>
        <v>20213</v>
      </c>
      <c r="I2555" s="6" t="s">
        <v>4695</v>
      </c>
      <c r="J2555" s="5">
        <v>20213</v>
      </c>
      <c r="K2555" s="5" t="s">
        <v>4008</v>
      </c>
      <c r="L2555" s="5">
        <f>IF(ActividadesCom[[#This Row],[NIVEL 1]]&lt;&gt;0,VLOOKUP(ActividadesCom[[#This Row],[NIVEL 1]],Catálogo!A:B,2,FALSE),"")</f>
        <v>4</v>
      </c>
      <c r="M2555" s="5">
        <v>1</v>
      </c>
      <c r="N2555" s="6"/>
      <c r="O2555" s="5"/>
      <c r="P2555" s="5"/>
      <c r="Q2555" s="5" t="str">
        <f>IF(ActividadesCom[[#This Row],[NIVEL 2]]&lt;&gt;0,VLOOKUP(ActividadesCom[[#This Row],[NIVEL 2]],Catálogo!A:B,2,FALSE),"")</f>
        <v/>
      </c>
      <c r="R2555" s="5"/>
      <c r="S2555" s="6" t="s">
        <v>4515</v>
      </c>
      <c r="T2555" s="5">
        <v>20211</v>
      </c>
      <c r="U2555" s="5" t="s">
        <v>4008</v>
      </c>
      <c r="V2555" s="5">
        <f>IF(ActividadesCom[[#This Row],[NIVEL 3]]&lt;&gt;0,VLOOKUP(ActividadesCom[[#This Row],[NIVEL 3]],Catálogo!A:B,2,FALSE),"")</f>
        <v>4</v>
      </c>
      <c r="W2555" s="5">
        <v>1</v>
      </c>
      <c r="X2555" s="6" t="s">
        <v>615</v>
      </c>
      <c r="Y2555" s="5">
        <v>20193</v>
      </c>
      <c r="Z2555" s="5" t="s">
        <v>4010</v>
      </c>
      <c r="AA2555" s="5">
        <f>IF(ActividadesCom[[#This Row],[NIVEL 4]]&lt;&gt;0,VLOOKUP(ActividadesCom[[#This Row],[NIVEL 4]],Catálogo!A:B,2,FALSE),"")</f>
        <v>2</v>
      </c>
      <c r="AB2555" s="5">
        <v>1</v>
      </c>
      <c r="AC2555" s="6" t="s">
        <v>47</v>
      </c>
      <c r="AD2555" s="5">
        <v>20193</v>
      </c>
      <c r="AE2555" s="5" t="s">
        <v>4009</v>
      </c>
      <c r="AF2555" s="5">
        <f>IF(ActividadesCom[[#This Row],[NIVEL 5]]&lt;&gt;0,VLOOKUP(ActividadesCom[[#This Row],[NIVEL 5]],Catálogo!A:B,2,FALSE),"")</f>
        <v>3</v>
      </c>
      <c r="AG2555" s="5">
        <v>1</v>
      </c>
      <c r="AH2555" s="2"/>
      <c r="AI2555" s="2"/>
    </row>
    <row r="2556" spans="1:35" ht="30" customHeight="1" x14ac:dyDescent="0.25">
      <c r="A2556" s="7">
        <v>19470053</v>
      </c>
      <c r="B2556" s="97" t="str">
        <f>VLOOKUP(ActividadesCom[[#This Row],[NO. DE CONTROL]],'LISTADO ESTUDIANTES'!A:C,3,FALSE)</f>
        <v>NAH MANRIQUE MIGUEL ALEJANDRO</v>
      </c>
      <c r="C2556" s="97" t="str">
        <f>VLOOKUP(ActividadesCom[[#This Row],[NO. DE CONTROL]],'LISTADO ESTUDIANTES'!A:B,2,FALSE)</f>
        <v>ARQUITECTURA</v>
      </c>
      <c r="D2556" s="18" t="str">
        <f>VLOOKUP(ActividadesCom[[#This Row],[NO. DE CONTROL]],'LISTADO ESTUDIANTES'!A:D,4,FALSE)</f>
        <v>ACTIVO(A)</v>
      </c>
      <c r="E2556" s="5">
        <f>SUM(ActividadesCom[[#This Row],[CRÉD. 1]],ActividadesCom[[#This Row],[CRÉD. 2]],ActividadesCom[[#This Row],[CRÉD. 3]],ActividadesCom[[#This Row],[CRÉD. 4]],ActividadesCom[[#This Row],[CRÉD. 5]])</f>
        <v>5</v>
      </c>
      <c r="F2556" s="17">
        <f>IF(ActividadesCom[[#This Row],[ÚLTIMO SEMESTRE CON CRÉDITOS]]&gt;0,ROUND(AVERAGE(ActividadesCom[[#This Row],[VALOR NIVEL 5]],ActividadesCom[[#This Row],[VALOR NIVEL 4]],ActividadesCom[[#This Row],[VALOR NIVEL 3]],ActividadesCom[[#This Row],[VALOR NIVEL 2]],ActividadesCom[[#This Row],[VALOR NIVEL 1]]),0),"")</f>
        <v>4</v>
      </c>
      <c r="G2556" s="5" t="str">
        <f>IF(ActividadesCom[[#This Row],[PROMEDIO]]="","",IF(ActividadesCom[[#This Row],[PROMEDIO]]&gt;=4,"EXCELENTE",IF(ActividadesCom[[#This Row],[PROMEDIO]]&gt;=3,"NOTABLE",IF(ActividadesCom[[#This Row],[PROMEDIO]]&gt;=2,"BUENO",IF(ActividadesCom[[#This Row],[PROMEDIO]]=1,"SUFICIENTE","")))))</f>
        <v>EXCELENTE</v>
      </c>
      <c r="H2556" s="5">
        <f>MAX(ActividadesCom[[#This Row],[PERÍODO 1]],ActividadesCom[[#This Row],[PERÍODO 2]],ActividadesCom[[#This Row],[PERÍODO 3]],ActividadesCom[[#This Row],[PERÍODO 4]],ActividadesCom[[#This Row],[PERÍODO 5]])</f>
        <v>20223</v>
      </c>
      <c r="I2556" s="6" t="s">
        <v>4695</v>
      </c>
      <c r="J2556" s="5">
        <v>20213</v>
      </c>
      <c r="K2556" s="5" t="s">
        <v>4008</v>
      </c>
      <c r="L2556" s="5">
        <f>IF(ActividadesCom[[#This Row],[NIVEL 1]]&lt;&gt;0,VLOOKUP(ActividadesCom[[#This Row],[NIVEL 1]],Catálogo!A:B,2,FALSE),"")</f>
        <v>4</v>
      </c>
      <c r="M2556" s="5">
        <v>1</v>
      </c>
      <c r="N2556" s="6" t="s">
        <v>5806</v>
      </c>
      <c r="O2556" s="5">
        <v>20221</v>
      </c>
      <c r="P2556" s="5" t="s">
        <v>4008</v>
      </c>
      <c r="Q2556" s="5">
        <f>IF(ActividadesCom[[#This Row],[NIVEL 2]]&lt;&gt;0,VLOOKUP(ActividadesCom[[#This Row],[NIVEL 2]],Catálogo!A:B,2,FALSE),"")</f>
        <v>4</v>
      </c>
      <c r="R2556" s="5">
        <v>1</v>
      </c>
      <c r="S2556" s="6" t="s">
        <v>5843</v>
      </c>
      <c r="T2556" s="5">
        <v>20223</v>
      </c>
      <c r="U2556" s="5" t="s">
        <v>4008</v>
      </c>
      <c r="V2556" s="5">
        <f>IF(ActividadesCom[[#This Row],[NIVEL 3]]&lt;&gt;0,VLOOKUP(ActividadesCom[[#This Row],[NIVEL 3]],Catálogo!A:B,2,FALSE),"")</f>
        <v>4</v>
      </c>
      <c r="W2556" s="5">
        <v>1</v>
      </c>
      <c r="X2556" s="6" t="s">
        <v>2953</v>
      </c>
      <c r="Y2556" s="5">
        <v>20201</v>
      </c>
      <c r="Z2556" s="5" t="s">
        <v>4009</v>
      </c>
      <c r="AA2556" s="5">
        <f>IF(ActividadesCom[[#This Row],[NIVEL 4]]&lt;&gt;0,VLOOKUP(ActividadesCom[[#This Row],[NIVEL 4]],Catálogo!A:B,2,FALSE),"")</f>
        <v>3</v>
      </c>
      <c r="AB2556" s="5">
        <v>1</v>
      </c>
      <c r="AC2556" s="6" t="s">
        <v>42</v>
      </c>
      <c r="AD2556" s="5">
        <v>20193</v>
      </c>
      <c r="AE2556" s="5" t="s">
        <v>4009</v>
      </c>
      <c r="AF2556" s="5">
        <f>IF(ActividadesCom[[#This Row],[NIVEL 5]]&lt;&gt;0,VLOOKUP(ActividadesCom[[#This Row],[NIVEL 5]],Catálogo!A:B,2,FALSE),"")</f>
        <v>3</v>
      </c>
      <c r="AG2556" s="5">
        <v>1</v>
      </c>
      <c r="AH2556" s="2"/>
      <c r="AI2556" s="2"/>
    </row>
    <row r="2557" spans="1:35" ht="30" customHeight="1" x14ac:dyDescent="0.25">
      <c r="A2557" s="7">
        <v>19470054</v>
      </c>
      <c r="B2557" s="97" t="str">
        <f>VLOOKUP(ActividadesCom[[#This Row],[NO. DE CONTROL]],'LISTADO ESTUDIANTES'!A:C,3,FALSE)</f>
        <v>PECH DZIB EMANUEL ALBERTO</v>
      </c>
      <c r="C2557" s="97" t="str">
        <f>VLOOKUP(ActividadesCom[[#This Row],[NO. DE CONTROL]],'LISTADO ESTUDIANTES'!A:B,2,FALSE)</f>
        <v>ARQUITECTURA</v>
      </c>
      <c r="D2557" s="18" t="str">
        <f>VLOOKUP(ActividadesCom[[#This Row],[NO. DE CONTROL]],'LISTADO ESTUDIANTES'!A:D,4,FALSE)</f>
        <v>ACTIVO(A)</v>
      </c>
      <c r="E2557" s="5">
        <f>SUM(ActividadesCom[[#This Row],[CRÉD. 1]],ActividadesCom[[#This Row],[CRÉD. 2]],ActividadesCom[[#This Row],[CRÉD. 3]],ActividadesCom[[#This Row],[CRÉD. 4]],ActividadesCom[[#This Row],[CRÉD. 5]])</f>
        <v>5</v>
      </c>
      <c r="F2557" s="17">
        <f>IF(ActividadesCom[[#This Row],[ÚLTIMO SEMESTRE CON CRÉDITOS]]&gt;0,ROUND(AVERAGE(ActividadesCom[[#This Row],[VALOR NIVEL 5]],ActividadesCom[[#This Row],[VALOR NIVEL 4]],ActividadesCom[[#This Row],[VALOR NIVEL 3]],ActividadesCom[[#This Row],[VALOR NIVEL 2]],ActividadesCom[[#This Row],[VALOR NIVEL 1]]),0),"")</f>
        <v>3</v>
      </c>
      <c r="G2557" s="5" t="str">
        <f>IF(ActividadesCom[[#This Row],[PROMEDIO]]="","",IF(ActividadesCom[[#This Row],[PROMEDIO]]&gt;=4,"EXCELENTE",IF(ActividadesCom[[#This Row],[PROMEDIO]]&gt;=3,"NOTABLE",IF(ActividadesCom[[#This Row],[PROMEDIO]]&gt;=2,"BUENO",IF(ActividadesCom[[#This Row],[PROMEDIO]]=1,"SUFICIENTE","")))))</f>
        <v>NOTABLE</v>
      </c>
      <c r="H2557" s="5">
        <f>MAX(ActividadesCom[[#This Row],[PERÍODO 1]],ActividadesCom[[#This Row],[PERÍODO 2]],ActividadesCom[[#This Row],[PERÍODO 3]],ActividadesCom[[#This Row],[PERÍODO 4]],ActividadesCom[[#This Row],[PERÍODO 5]])</f>
        <v>20213</v>
      </c>
      <c r="I2557" s="6" t="s">
        <v>615</v>
      </c>
      <c r="J2557" s="5">
        <v>20202</v>
      </c>
      <c r="K2557" s="5" t="s">
        <v>4010</v>
      </c>
      <c r="L2557" s="5">
        <f>IF(ActividadesCom[[#This Row],[NIVEL 1]]&lt;&gt;0,VLOOKUP(ActividadesCom[[#This Row],[NIVEL 1]],Catálogo!A:B,2,FALSE),"")</f>
        <v>2</v>
      </c>
      <c r="M2557" s="5">
        <v>1</v>
      </c>
      <c r="N2557" s="6" t="s">
        <v>615</v>
      </c>
      <c r="O2557" s="5">
        <v>20201</v>
      </c>
      <c r="P2557" s="5" t="s">
        <v>4009</v>
      </c>
      <c r="Q2557" s="5">
        <f>IF(ActividadesCom[[#This Row],[NIVEL 2]]&lt;&gt;0,VLOOKUP(ActividadesCom[[#This Row],[NIVEL 2]],Catálogo!A:B,2,FALSE),"")</f>
        <v>3</v>
      </c>
      <c r="R2557" s="5">
        <v>1</v>
      </c>
      <c r="S2557" s="6" t="s">
        <v>4695</v>
      </c>
      <c r="T2557" s="5">
        <v>20213</v>
      </c>
      <c r="U2557" s="5" t="s">
        <v>4008</v>
      </c>
      <c r="V2557" s="5">
        <f>IF(ActividadesCom[[#This Row],[NIVEL 3]]&lt;&gt;0,VLOOKUP(ActividadesCom[[#This Row],[NIVEL 3]],Catálogo!A:B,2,FALSE),"")</f>
        <v>4</v>
      </c>
      <c r="W2557" s="5">
        <v>1</v>
      </c>
      <c r="X2557" s="6" t="s">
        <v>2778</v>
      </c>
      <c r="Y2557" s="5">
        <v>20201</v>
      </c>
      <c r="Z2557" s="5" t="s">
        <v>4009</v>
      </c>
      <c r="AA2557" s="5">
        <f>IF(ActividadesCom[[#This Row],[NIVEL 4]]&lt;&gt;0,VLOOKUP(ActividadesCom[[#This Row],[NIVEL 4]],Catálogo!A:B,2,FALSE),"")</f>
        <v>3</v>
      </c>
      <c r="AB2557" s="5">
        <v>1</v>
      </c>
      <c r="AC2557" s="6" t="s">
        <v>978</v>
      </c>
      <c r="AD2557" s="5">
        <v>20193</v>
      </c>
      <c r="AE2557" s="5" t="s">
        <v>4008</v>
      </c>
      <c r="AF2557" s="5">
        <f>IF(ActividadesCom[[#This Row],[NIVEL 5]]&lt;&gt;0,VLOOKUP(ActividadesCom[[#This Row],[NIVEL 5]],Catálogo!A:B,2,FALSE),"")</f>
        <v>4</v>
      </c>
      <c r="AG2557" s="5">
        <v>1</v>
      </c>
      <c r="AH2557" s="2"/>
      <c r="AI2557" s="2"/>
    </row>
    <row r="2558" spans="1:35" ht="30" hidden="1" customHeight="1" x14ac:dyDescent="0.25">
      <c r="A2558" s="7">
        <v>19470055</v>
      </c>
      <c r="B2558" s="97" t="str">
        <f>VLOOKUP(ActividadesCom[[#This Row],[NO. DE CONTROL]],'LISTADO ESTUDIANTES'!A:C,3,FALSE)</f>
        <v>SANTANA CHI JARED</v>
      </c>
      <c r="C2558" s="97" t="str">
        <f>VLOOKUP(ActividadesCom[[#This Row],[NO. DE CONTROL]],'LISTADO ESTUDIANTES'!A:B,2,FALSE)</f>
        <v>ARQUITECTURA</v>
      </c>
      <c r="D2558" s="18" t="str">
        <f>VLOOKUP(ActividadesCom[[#This Row],[NO. DE CONTROL]],'LISTADO ESTUDIANTES'!A:D,4,FALSE)</f>
        <v>BAJA</v>
      </c>
      <c r="E2558" s="5">
        <f>SUM(ActividadesCom[[#This Row],[CRÉD. 1]],ActividadesCom[[#This Row],[CRÉD. 2]],ActividadesCom[[#This Row],[CRÉD. 3]],ActividadesCom[[#This Row],[CRÉD. 4]],ActividadesCom[[#This Row],[CRÉD. 5]])</f>
        <v>2</v>
      </c>
      <c r="F2558" s="17">
        <f>IF(ActividadesCom[[#This Row],[ÚLTIMO SEMESTRE CON CRÉDITOS]]&gt;0,ROUND(AVERAGE(ActividadesCom[[#This Row],[VALOR NIVEL 5]],ActividadesCom[[#This Row],[VALOR NIVEL 4]],ActividadesCom[[#This Row],[VALOR NIVEL 3]],ActividadesCom[[#This Row],[VALOR NIVEL 2]],ActividadesCom[[#This Row],[VALOR NIVEL 1]]),0),"")</f>
        <v>4</v>
      </c>
      <c r="G2558" s="5" t="str">
        <f>IF(ActividadesCom[[#This Row],[PROMEDIO]]="","",IF(ActividadesCom[[#This Row],[PROMEDIO]]&gt;=4,"EXCELENTE",IF(ActividadesCom[[#This Row],[PROMEDIO]]&gt;=3,"NOTABLE",IF(ActividadesCom[[#This Row],[PROMEDIO]]&gt;=2,"BUENO",IF(ActividadesCom[[#This Row],[PROMEDIO]]=1,"SUFICIENTE","")))))</f>
        <v>EXCELENTE</v>
      </c>
      <c r="H2558" s="5">
        <f>MAX(ActividadesCom[[#This Row],[PERÍODO 1]],ActividadesCom[[#This Row],[PERÍODO 2]],ActividadesCom[[#This Row],[PERÍODO 3]],ActividadesCom[[#This Row],[PERÍODO 4]],ActividadesCom[[#This Row],[PERÍODO 5]])</f>
        <v>20201</v>
      </c>
      <c r="I2558" s="6"/>
      <c r="J2558" s="5"/>
      <c r="K2558" s="5"/>
      <c r="L2558" s="5" t="str">
        <f>IF(ActividadesCom[[#This Row],[NIVEL 1]]&lt;&gt;0,VLOOKUP(ActividadesCom[[#This Row],[NIVEL 1]],Catálogo!A:B,2,FALSE),"")</f>
        <v/>
      </c>
      <c r="M2558" s="5"/>
      <c r="N2558" s="6"/>
      <c r="O2558" s="5"/>
      <c r="P2558" s="5"/>
      <c r="Q2558" s="5" t="str">
        <f>IF(ActividadesCom[[#This Row],[NIVEL 2]]&lt;&gt;0,VLOOKUP(ActividadesCom[[#This Row],[NIVEL 2]],Catálogo!A:B,2,FALSE),"")</f>
        <v/>
      </c>
      <c r="R2558" s="5"/>
      <c r="S2558" s="6"/>
      <c r="T2558" s="5"/>
      <c r="U2558" s="5"/>
      <c r="V2558" s="5" t="str">
        <f>IF(ActividadesCom[[#This Row],[NIVEL 3]]&lt;&gt;0,VLOOKUP(ActividadesCom[[#This Row],[NIVEL 3]],Catálogo!A:B,2,FALSE),"")</f>
        <v/>
      </c>
      <c r="W2558" s="5"/>
      <c r="X2558" s="5" t="s">
        <v>978</v>
      </c>
      <c r="Y2558" s="5">
        <v>20201</v>
      </c>
      <c r="Z2558" s="5" t="s">
        <v>4009</v>
      </c>
      <c r="AA2558" s="5">
        <f>IF(ActividadesCom[[#This Row],[NIVEL 4]]&lt;&gt;0,VLOOKUP(ActividadesCom[[#This Row],[NIVEL 4]],Catálogo!A:B,2,FALSE),"")</f>
        <v>3</v>
      </c>
      <c r="AB2558" s="5">
        <v>1</v>
      </c>
      <c r="AC2558" s="6" t="s">
        <v>34</v>
      </c>
      <c r="AD2558" s="5">
        <v>20193</v>
      </c>
      <c r="AE2558" s="5" t="s">
        <v>4008</v>
      </c>
      <c r="AF2558" s="5">
        <f>IF(ActividadesCom[[#This Row],[NIVEL 5]]&lt;&gt;0,VLOOKUP(ActividadesCom[[#This Row],[NIVEL 5]],Catálogo!A:B,2,FALSE),"")</f>
        <v>4</v>
      </c>
      <c r="AG2558" s="5">
        <v>1</v>
      </c>
      <c r="AH2558" s="2"/>
      <c r="AI2558" s="2"/>
    </row>
    <row r="2559" spans="1:35" ht="30" customHeight="1" x14ac:dyDescent="0.25">
      <c r="A2559" s="7">
        <v>19470056</v>
      </c>
      <c r="B2559" s="97" t="str">
        <f>VLOOKUP(ActividadesCom[[#This Row],[NO. DE CONTROL]],'LISTADO ESTUDIANTES'!A:C,3,FALSE)</f>
        <v>CHAN MARTINEZ GERARDO ALEJANDRO</v>
      </c>
      <c r="C2559" s="97" t="str">
        <f>VLOOKUP(ActividadesCom[[#This Row],[NO. DE CONTROL]],'LISTADO ESTUDIANTES'!A:B,2,FALSE)</f>
        <v>INGENIERIA CIVIL</v>
      </c>
      <c r="D2559" s="18" t="str">
        <f>VLOOKUP(ActividadesCom[[#This Row],[NO. DE CONTROL]],'LISTADO ESTUDIANTES'!A:D,4,FALSE)</f>
        <v>ACTIVO(A)</v>
      </c>
      <c r="E2559" s="5">
        <f>SUM(ActividadesCom[[#This Row],[CRÉD. 1]],ActividadesCom[[#This Row],[CRÉD. 2]],ActividadesCom[[#This Row],[CRÉD. 3]],ActividadesCom[[#This Row],[CRÉD. 4]],ActividadesCom[[#This Row],[CRÉD. 5]])</f>
        <v>6</v>
      </c>
      <c r="F2559" s="17">
        <f>IF(ActividadesCom[[#This Row],[ÚLTIMO SEMESTRE CON CRÉDITOS]]&gt;0,ROUND(AVERAGE(ActividadesCom[[#This Row],[VALOR NIVEL 5]],ActividadesCom[[#This Row],[VALOR NIVEL 4]],ActividadesCom[[#This Row],[VALOR NIVEL 3]],ActividadesCom[[#This Row],[VALOR NIVEL 2]],ActividadesCom[[#This Row],[VALOR NIVEL 1]]),0),"")</f>
        <v>3</v>
      </c>
      <c r="G2559" s="5" t="str">
        <f>IF(ActividadesCom[[#This Row],[PROMEDIO]]="","",IF(ActividadesCom[[#This Row],[PROMEDIO]]&gt;=4,"EXCELENTE",IF(ActividadesCom[[#This Row],[PROMEDIO]]&gt;=3,"NOTABLE",IF(ActividadesCom[[#This Row],[PROMEDIO]]&gt;=2,"BUENO",IF(ActividadesCom[[#This Row],[PROMEDIO]]=1,"SUFICIENTE","")))))</f>
        <v>NOTABLE</v>
      </c>
      <c r="H2559" s="5">
        <f>MAX(ActividadesCom[[#This Row],[PERÍODO 1]],ActividadesCom[[#This Row],[PERÍODO 2]],ActividadesCom[[#This Row],[PERÍODO 3]],ActividadesCom[[#This Row],[PERÍODO 4]],ActividadesCom[[#This Row],[PERÍODO 5]])</f>
        <v>20211</v>
      </c>
      <c r="I2559" s="6" t="s">
        <v>1067</v>
      </c>
      <c r="J2559" s="5">
        <v>20193</v>
      </c>
      <c r="K2559" s="5" t="s">
        <v>4010</v>
      </c>
      <c r="L2559" s="5">
        <f>IF(ActividadesCom[[#This Row],[NIVEL 1]]&lt;&gt;0,VLOOKUP(ActividadesCom[[#This Row],[NIVEL 1]],Catálogo!A:B,2,FALSE),"")</f>
        <v>2</v>
      </c>
      <c r="M2559" s="5">
        <v>2</v>
      </c>
      <c r="N2559" s="6" t="s">
        <v>4478</v>
      </c>
      <c r="O2559" s="5">
        <v>20211</v>
      </c>
      <c r="P2559" s="5" t="s">
        <v>4009</v>
      </c>
      <c r="Q2559" s="5">
        <f>IF(ActividadesCom[[#This Row],[NIVEL 2]]&lt;&gt;0,VLOOKUP(ActividadesCom[[#This Row],[NIVEL 2]],Catálogo!A:B,2,FALSE),"")</f>
        <v>3</v>
      </c>
      <c r="R2559" s="5">
        <v>1</v>
      </c>
      <c r="S2559" s="6" t="s">
        <v>3519</v>
      </c>
      <c r="T2559" s="5">
        <v>20211</v>
      </c>
      <c r="U2559" s="5" t="s">
        <v>4009</v>
      </c>
      <c r="V2559" s="5">
        <f>IF(ActividadesCom[[#This Row],[NIVEL 3]]&lt;&gt;0,VLOOKUP(ActividadesCom[[#This Row],[NIVEL 3]],Catálogo!A:B,2,FALSE),"")</f>
        <v>3</v>
      </c>
      <c r="W2559" s="5">
        <v>1</v>
      </c>
      <c r="X2559" s="6" t="s">
        <v>5</v>
      </c>
      <c r="Y2559" s="5">
        <v>20201</v>
      </c>
      <c r="Z2559" s="5" t="s">
        <v>4009</v>
      </c>
      <c r="AA2559" s="5">
        <f>IF(ActividadesCom[[#This Row],[NIVEL 4]]&lt;&gt;0,VLOOKUP(ActividadesCom[[#This Row],[NIVEL 4]],Catálogo!A:B,2,FALSE),"")</f>
        <v>3</v>
      </c>
      <c r="AB2559" s="5">
        <v>1</v>
      </c>
      <c r="AC2559" s="6" t="s">
        <v>5</v>
      </c>
      <c r="AD2559" s="5">
        <v>20193</v>
      </c>
      <c r="AE2559" s="5" t="s">
        <v>4008</v>
      </c>
      <c r="AF2559" s="5">
        <f>IF(ActividadesCom[[#This Row],[NIVEL 5]]&lt;&gt;0,VLOOKUP(ActividadesCom[[#This Row],[NIVEL 5]],Catálogo!A:B,2,FALSE),"")</f>
        <v>4</v>
      </c>
      <c r="AG2559" s="5">
        <v>1</v>
      </c>
      <c r="AH2559" s="2"/>
      <c r="AI2559" s="2"/>
    </row>
    <row r="2560" spans="1:35" ht="30" customHeight="1" x14ac:dyDescent="0.25">
      <c r="A2560" s="7">
        <v>19470057</v>
      </c>
      <c r="B2560" s="97" t="str">
        <f>VLOOKUP(ActividadesCom[[#This Row],[NO. DE CONTROL]],'LISTADO ESTUDIANTES'!A:C,3,FALSE)</f>
        <v>CRUZ NAAL GILMER EDIEL</v>
      </c>
      <c r="C2560" s="97" t="str">
        <f>VLOOKUP(ActividadesCom[[#This Row],[NO. DE CONTROL]],'LISTADO ESTUDIANTES'!A:B,2,FALSE)</f>
        <v>INGENIERIA CIVIL</v>
      </c>
      <c r="D2560" s="18" t="str">
        <f>VLOOKUP(ActividadesCom[[#This Row],[NO. DE CONTROL]],'LISTADO ESTUDIANTES'!A:D,4,FALSE)</f>
        <v>ACTIVO(A)</v>
      </c>
      <c r="E2560" s="5">
        <f>SUM(ActividadesCom[[#This Row],[CRÉD. 1]],ActividadesCom[[#This Row],[CRÉD. 2]],ActividadesCom[[#This Row],[CRÉD. 3]],ActividadesCom[[#This Row],[CRÉD. 4]],ActividadesCom[[#This Row],[CRÉD. 5]])</f>
        <v>4</v>
      </c>
      <c r="F2560" s="17">
        <f>IF(ActividadesCom[[#This Row],[ÚLTIMO SEMESTRE CON CRÉDITOS]]&gt;0,ROUND(AVERAGE(ActividadesCom[[#This Row],[VALOR NIVEL 5]],ActividadesCom[[#This Row],[VALOR NIVEL 4]],ActividadesCom[[#This Row],[VALOR NIVEL 3]],ActividadesCom[[#This Row],[VALOR NIVEL 2]],ActividadesCom[[#This Row],[VALOR NIVEL 1]]),0),"")</f>
        <v>3</v>
      </c>
      <c r="G2560" s="5" t="str">
        <f>IF(ActividadesCom[[#This Row],[PROMEDIO]]="","",IF(ActividadesCom[[#This Row],[PROMEDIO]]&gt;=4,"EXCELENTE",IF(ActividadesCom[[#This Row],[PROMEDIO]]&gt;=3,"NOTABLE",IF(ActividadesCom[[#This Row],[PROMEDIO]]&gt;=2,"BUENO",IF(ActividadesCom[[#This Row],[PROMEDIO]]=1,"SUFICIENTE","")))))</f>
        <v>NOTABLE</v>
      </c>
      <c r="H2560" s="5">
        <f>MAX(ActividadesCom[[#This Row],[PERÍODO 1]],ActividadesCom[[#This Row],[PERÍODO 2]],ActividadesCom[[#This Row],[PERÍODO 3]],ActividadesCom[[#This Row],[PERÍODO 4]],ActividadesCom[[#This Row],[PERÍODO 5]])</f>
        <v>20221</v>
      </c>
      <c r="I2560" s="6"/>
      <c r="J2560" s="5"/>
      <c r="K2560" s="5"/>
      <c r="L2560" s="5" t="str">
        <f>IF(ActividadesCom[[#This Row],[NIVEL 1]]&lt;&gt;0,VLOOKUP(ActividadesCom[[#This Row],[NIVEL 1]],Catálogo!A:B,2,FALSE),"")</f>
        <v/>
      </c>
      <c r="M2560" s="5"/>
      <c r="N2560" s="6" t="s">
        <v>5482</v>
      </c>
      <c r="O2560" s="5">
        <v>20221</v>
      </c>
      <c r="P2560" s="5" t="s">
        <v>4008</v>
      </c>
      <c r="Q2560" s="5">
        <f>IF(ActividadesCom[[#This Row],[NIVEL 2]]&lt;&gt;0,VLOOKUP(ActividadesCom[[#This Row],[NIVEL 2]],Catálogo!A:B,2,FALSE),"")</f>
        <v>4</v>
      </c>
      <c r="R2560" s="5">
        <v>1</v>
      </c>
      <c r="S2560" s="6" t="s">
        <v>4478</v>
      </c>
      <c r="T2560" s="5">
        <v>20211</v>
      </c>
      <c r="U2560" s="5" t="s">
        <v>4009</v>
      </c>
      <c r="V2560" s="5">
        <f>IF(ActividadesCom[[#This Row],[NIVEL 3]]&lt;&gt;0,VLOOKUP(ActividadesCom[[#This Row],[NIVEL 3]],Catálogo!A:B,2,FALSE),"")</f>
        <v>3</v>
      </c>
      <c r="W2560" s="5">
        <v>1</v>
      </c>
      <c r="X2560" s="6" t="s">
        <v>25</v>
      </c>
      <c r="Y2560" s="5">
        <v>20211</v>
      </c>
      <c r="Z2560" s="5" t="s">
        <v>4010</v>
      </c>
      <c r="AA2560" s="5">
        <f>IF(ActividadesCom[[#This Row],[NIVEL 4]]&lt;&gt;0,VLOOKUP(ActividadesCom[[#This Row],[NIVEL 4]],Catálogo!A:B,2,FALSE),"")</f>
        <v>2</v>
      </c>
      <c r="AB2560" s="5">
        <v>1</v>
      </c>
      <c r="AC2560" s="6" t="s">
        <v>42</v>
      </c>
      <c r="AD2560" s="5">
        <v>20193</v>
      </c>
      <c r="AE2560" s="5" t="s">
        <v>4009</v>
      </c>
      <c r="AF2560" s="5">
        <f>IF(ActividadesCom[[#This Row],[NIVEL 5]]&lt;&gt;0,VLOOKUP(ActividadesCom[[#This Row],[NIVEL 5]],Catálogo!A:B,2,FALSE),"")</f>
        <v>3</v>
      </c>
      <c r="AG2560" s="5">
        <v>1</v>
      </c>
      <c r="AH2560" s="2"/>
      <c r="AI2560" s="2"/>
    </row>
    <row r="2561" spans="1:35" ht="30" customHeight="1" x14ac:dyDescent="0.25">
      <c r="A2561" s="7">
        <v>19470058</v>
      </c>
      <c r="B2561" s="97" t="str">
        <f>VLOOKUP(ActividadesCom[[#This Row],[NO. DE CONTROL]],'LISTADO ESTUDIANTES'!A:C,3,FALSE)</f>
        <v>ROSETTE HEREDIA VANESA MARISOL</v>
      </c>
      <c r="C2561" s="97" t="str">
        <f>VLOOKUP(ActividadesCom[[#This Row],[NO. DE CONTROL]],'LISTADO ESTUDIANTES'!A:B,2,FALSE)</f>
        <v>ARQUITECTURA</v>
      </c>
      <c r="D2561" s="18" t="str">
        <f>VLOOKUP(ActividadesCom[[#This Row],[NO. DE CONTROL]],'LISTADO ESTUDIANTES'!A:D,4,FALSE)</f>
        <v>ACTIVO(A)</v>
      </c>
      <c r="E2561" s="5">
        <f>SUM(ActividadesCom[[#This Row],[CRÉD. 1]],ActividadesCom[[#This Row],[CRÉD. 2]],ActividadesCom[[#This Row],[CRÉD. 3]],ActividadesCom[[#This Row],[CRÉD. 4]],ActividadesCom[[#This Row],[CRÉD. 5]])</f>
        <v>4</v>
      </c>
      <c r="F2561" s="17">
        <f>IF(ActividadesCom[[#This Row],[ÚLTIMO SEMESTRE CON CRÉDITOS]]&gt;0,ROUND(AVERAGE(ActividadesCom[[#This Row],[VALOR NIVEL 5]],ActividadesCom[[#This Row],[VALOR NIVEL 4]],ActividadesCom[[#This Row],[VALOR NIVEL 3]],ActividadesCom[[#This Row],[VALOR NIVEL 2]],ActividadesCom[[#This Row],[VALOR NIVEL 1]]),0),"")</f>
        <v>4</v>
      </c>
      <c r="G2561" s="5" t="str">
        <f>IF(ActividadesCom[[#This Row],[PROMEDIO]]="","",IF(ActividadesCom[[#This Row],[PROMEDIO]]&gt;=4,"EXCELENTE",IF(ActividadesCom[[#This Row],[PROMEDIO]]&gt;=3,"NOTABLE",IF(ActividadesCom[[#This Row],[PROMEDIO]]&gt;=2,"BUENO",IF(ActividadesCom[[#This Row],[PROMEDIO]]=1,"SUFICIENTE","")))))</f>
        <v>EXCELENTE</v>
      </c>
      <c r="H2561" s="5">
        <f>MAX(ActividadesCom[[#This Row],[PERÍODO 1]],ActividadesCom[[#This Row],[PERÍODO 2]],ActividadesCom[[#This Row],[PERÍODO 3]],ActividadesCom[[#This Row],[PERÍODO 4]],ActividadesCom[[#This Row],[PERÍODO 5]])</f>
        <v>20221</v>
      </c>
      <c r="I2561" s="6" t="s">
        <v>4695</v>
      </c>
      <c r="J2561" s="5">
        <v>20213</v>
      </c>
      <c r="K2561" s="5" t="s">
        <v>4008</v>
      </c>
      <c r="L2561" s="5">
        <f>IF(ActividadesCom[[#This Row],[NIVEL 1]]&lt;&gt;0,VLOOKUP(ActividadesCom[[#This Row],[NIVEL 1]],Catálogo!A:B,2,FALSE),"")</f>
        <v>4</v>
      </c>
      <c r="M2561" s="5">
        <v>1</v>
      </c>
      <c r="N2561" s="6" t="s">
        <v>5806</v>
      </c>
      <c r="O2561" s="5">
        <v>20221</v>
      </c>
      <c r="P2561" s="5" t="s">
        <v>4008</v>
      </c>
      <c r="Q2561" s="5">
        <f>IF(ActividadesCom[[#This Row],[NIVEL 2]]&lt;&gt;0,VLOOKUP(ActividadesCom[[#This Row],[NIVEL 2]],Catálogo!A:B,2,FALSE),"")</f>
        <v>4</v>
      </c>
      <c r="R2561" s="5">
        <v>1</v>
      </c>
      <c r="S2561" s="6"/>
      <c r="T2561" s="5"/>
      <c r="U2561" s="5"/>
      <c r="V2561" s="5" t="str">
        <f>IF(ActividadesCom[[#This Row],[NIVEL 3]]&lt;&gt;0,VLOOKUP(ActividadesCom[[#This Row],[NIVEL 3]],Catálogo!A:B,2,FALSE),"")</f>
        <v/>
      </c>
      <c r="W2561" s="5"/>
      <c r="X2561" s="6" t="s">
        <v>978</v>
      </c>
      <c r="Y2561" s="5">
        <v>20201</v>
      </c>
      <c r="Z2561" s="5" t="s">
        <v>4009</v>
      </c>
      <c r="AA2561" s="5">
        <f>IF(ActividadesCom[[#This Row],[NIVEL 4]]&lt;&gt;0,VLOOKUP(ActividadesCom[[#This Row],[NIVEL 4]],Catálogo!A:B,2,FALSE),"")</f>
        <v>3</v>
      </c>
      <c r="AB2561" s="5">
        <v>1</v>
      </c>
      <c r="AC2561" s="6" t="s">
        <v>34</v>
      </c>
      <c r="AD2561" s="5">
        <v>20193</v>
      </c>
      <c r="AE2561" s="5" t="s">
        <v>4008</v>
      </c>
      <c r="AF2561" s="5">
        <f>IF(ActividadesCom[[#This Row],[NIVEL 5]]&lt;&gt;0,VLOOKUP(ActividadesCom[[#This Row],[NIVEL 5]],Catálogo!A:B,2,FALSE),"")</f>
        <v>4</v>
      </c>
      <c r="AG2561" s="5">
        <v>1</v>
      </c>
      <c r="AH2561" s="2"/>
      <c r="AI2561" s="2"/>
    </row>
    <row r="2562" spans="1:35" ht="30" hidden="1" customHeight="1" x14ac:dyDescent="0.25">
      <c r="A2562" s="7">
        <v>19470059</v>
      </c>
      <c r="B2562" s="97" t="str">
        <f>VLOOKUP(ActividadesCom[[#This Row],[NO. DE CONTROL]],'LISTADO ESTUDIANTES'!A:C,3,FALSE)</f>
        <v>LOPEZ COBOS ADRIANA GUADALUPE</v>
      </c>
      <c r="C2562" s="97" t="str">
        <f>VLOOKUP(ActividadesCom[[#This Row],[NO. DE CONTROL]],'LISTADO ESTUDIANTES'!A:B,2,FALSE)</f>
        <v>ARQUITECTURA</v>
      </c>
      <c r="D2562" s="18" t="str">
        <f>VLOOKUP(ActividadesCom[[#This Row],[NO. DE CONTROL]],'LISTADO ESTUDIANTES'!A:D,4,FALSE)</f>
        <v>BAJA</v>
      </c>
      <c r="E2562" s="5">
        <f>SUM(ActividadesCom[[#This Row],[CRÉD. 1]],ActividadesCom[[#This Row],[CRÉD. 2]],ActividadesCom[[#This Row],[CRÉD. 3]],ActividadesCom[[#This Row],[CRÉD. 4]],ActividadesCom[[#This Row],[CRÉD. 5]])</f>
        <v>1</v>
      </c>
      <c r="F2562" s="17">
        <f>IF(ActividadesCom[[#This Row],[ÚLTIMO SEMESTRE CON CRÉDITOS]]&gt;0,ROUND(AVERAGE(ActividadesCom[[#This Row],[VALOR NIVEL 5]],ActividadesCom[[#This Row],[VALOR NIVEL 4]],ActividadesCom[[#This Row],[VALOR NIVEL 3]],ActividadesCom[[#This Row],[VALOR NIVEL 2]],ActividadesCom[[#This Row],[VALOR NIVEL 1]]),0),"")</f>
        <v>4</v>
      </c>
      <c r="G2562" s="5" t="str">
        <f>IF(ActividadesCom[[#This Row],[PROMEDIO]]="","",IF(ActividadesCom[[#This Row],[PROMEDIO]]&gt;=4,"EXCELENTE",IF(ActividadesCom[[#This Row],[PROMEDIO]]&gt;=3,"NOTABLE",IF(ActividadesCom[[#This Row],[PROMEDIO]]&gt;=2,"BUENO",IF(ActividadesCom[[#This Row],[PROMEDIO]]=1,"SUFICIENTE","")))))</f>
        <v>EXCELENTE</v>
      </c>
      <c r="H2562" s="5">
        <f>MAX(ActividadesCom[[#This Row],[PERÍODO 1]],ActividadesCom[[#This Row],[PERÍODO 2]],ActividadesCom[[#This Row],[PERÍODO 3]],ActividadesCom[[#This Row],[PERÍODO 4]],ActividadesCom[[#This Row],[PERÍODO 5]])</f>
        <v>20193</v>
      </c>
      <c r="I2562" s="6"/>
      <c r="J2562" s="5"/>
      <c r="K2562" s="5"/>
      <c r="L2562" s="5" t="str">
        <f>IF(ActividadesCom[[#This Row],[NIVEL 1]]&lt;&gt;0,VLOOKUP(ActividadesCom[[#This Row],[NIVEL 1]],Catálogo!A:B,2,FALSE),"")</f>
        <v/>
      </c>
      <c r="M2562" s="5"/>
      <c r="N2562" s="6"/>
      <c r="O2562" s="5"/>
      <c r="P2562" s="5"/>
      <c r="Q2562" s="5" t="str">
        <f>IF(ActividadesCom[[#This Row],[NIVEL 2]]&lt;&gt;0,VLOOKUP(ActividadesCom[[#This Row],[NIVEL 2]],Catálogo!A:B,2,FALSE),"")</f>
        <v/>
      </c>
      <c r="R2562" s="5"/>
      <c r="S2562" s="6"/>
      <c r="T2562" s="5"/>
      <c r="U2562" s="5"/>
      <c r="V2562" s="5" t="str">
        <f>IF(ActividadesCom[[#This Row],[NIVEL 3]]&lt;&gt;0,VLOOKUP(ActividadesCom[[#This Row],[NIVEL 3]],Catálogo!A:B,2,FALSE),"")</f>
        <v/>
      </c>
      <c r="W2562" s="5"/>
      <c r="X2562" s="6"/>
      <c r="Y2562" s="5"/>
      <c r="Z2562" s="5"/>
      <c r="AA2562" s="5" t="str">
        <f>IF(ActividadesCom[[#This Row],[NIVEL 4]]&lt;&gt;0,VLOOKUP(ActividadesCom[[#This Row],[NIVEL 4]],Catálogo!A:B,2,FALSE),"")</f>
        <v/>
      </c>
      <c r="AB2562" s="5"/>
      <c r="AC2562" s="6" t="s">
        <v>819</v>
      </c>
      <c r="AD2562" s="5">
        <v>20193</v>
      </c>
      <c r="AE2562" s="5" t="s">
        <v>4008</v>
      </c>
      <c r="AF2562" s="5">
        <f>IF(ActividadesCom[[#This Row],[NIVEL 5]]&lt;&gt;0,VLOOKUP(ActividadesCom[[#This Row],[NIVEL 5]],Catálogo!A:B,2,FALSE),"")</f>
        <v>4</v>
      </c>
      <c r="AG2562" s="5">
        <v>1</v>
      </c>
      <c r="AH2562" s="2"/>
      <c r="AI2562" s="2"/>
    </row>
    <row r="2563" spans="1:35" ht="30" hidden="1" customHeight="1" x14ac:dyDescent="0.25">
      <c r="A2563" s="7">
        <v>19470060</v>
      </c>
      <c r="B2563" s="97" t="str">
        <f>VLOOKUP(ActividadesCom[[#This Row],[NO. DE CONTROL]],'LISTADO ESTUDIANTES'!A:C,3,FALSE)</f>
        <v>PAN KU ABNER</v>
      </c>
      <c r="C2563" s="97" t="str">
        <f>VLOOKUP(ActividadesCom[[#This Row],[NO. DE CONTROL]],'LISTADO ESTUDIANTES'!A:B,2,FALSE)</f>
        <v>ARQUITECTURA</v>
      </c>
      <c r="D2563" s="18" t="str">
        <f>VLOOKUP(ActividadesCom[[#This Row],[NO. DE CONTROL]],'LISTADO ESTUDIANTES'!A:D,4,FALSE)</f>
        <v>BAJA</v>
      </c>
      <c r="E2563" s="5">
        <f>SUM(ActividadesCom[[#This Row],[CRÉD. 1]],ActividadesCom[[#This Row],[CRÉD. 2]],ActividadesCom[[#This Row],[CRÉD. 3]],ActividadesCom[[#This Row],[CRÉD. 4]],ActividadesCom[[#This Row],[CRÉD. 5]])</f>
        <v>3</v>
      </c>
      <c r="F2563" s="17">
        <f>IF(ActividadesCom[[#This Row],[ÚLTIMO SEMESTRE CON CRÉDITOS]]&gt;0,ROUND(AVERAGE(ActividadesCom[[#This Row],[VALOR NIVEL 5]],ActividadesCom[[#This Row],[VALOR NIVEL 4]],ActividadesCom[[#This Row],[VALOR NIVEL 3]],ActividadesCom[[#This Row],[VALOR NIVEL 2]],ActividadesCom[[#This Row],[VALOR NIVEL 1]]),0),"")</f>
        <v>2</v>
      </c>
      <c r="G2563" s="5" t="str">
        <f>IF(ActividadesCom[[#This Row],[PROMEDIO]]="","",IF(ActividadesCom[[#This Row],[PROMEDIO]]&gt;=4,"EXCELENTE",IF(ActividadesCom[[#This Row],[PROMEDIO]]&gt;=3,"NOTABLE",IF(ActividadesCom[[#This Row],[PROMEDIO]]&gt;=2,"BUENO",IF(ActividadesCom[[#This Row],[PROMEDIO]]=1,"SUFICIENTE","")))))</f>
        <v>BUENO</v>
      </c>
      <c r="H2563" s="5">
        <f>MAX(ActividadesCom[[#This Row],[PERÍODO 1]],ActividadesCom[[#This Row],[PERÍODO 2]],ActividadesCom[[#This Row],[PERÍODO 3]],ActividadesCom[[#This Row],[PERÍODO 4]],ActividadesCom[[#This Row],[PERÍODO 5]])</f>
        <v>20201</v>
      </c>
      <c r="I2563" s="6"/>
      <c r="J2563" s="5"/>
      <c r="K2563" s="5"/>
      <c r="L2563" s="5" t="str">
        <f>IF(ActividadesCom[[#This Row],[NIVEL 1]]&lt;&gt;0,VLOOKUP(ActividadesCom[[#This Row],[NIVEL 1]],Catálogo!A:B,2,FALSE),"")</f>
        <v/>
      </c>
      <c r="M2563" s="5"/>
      <c r="N2563" s="6"/>
      <c r="O2563" s="5"/>
      <c r="P2563" s="5"/>
      <c r="Q2563" s="5" t="str">
        <f>IF(ActividadesCom[[#This Row],[NIVEL 2]]&lt;&gt;0,VLOOKUP(ActividadesCom[[#This Row],[NIVEL 2]],Catálogo!A:B,2,FALSE),"")</f>
        <v/>
      </c>
      <c r="R2563" s="5"/>
      <c r="S2563" s="6" t="s">
        <v>2953</v>
      </c>
      <c r="T2563" s="5">
        <v>20201</v>
      </c>
      <c r="U2563" s="5" t="s">
        <v>4011</v>
      </c>
      <c r="V2563" s="5">
        <f>IF(ActividadesCom[[#This Row],[NIVEL 3]]&lt;&gt;0,VLOOKUP(ActividadesCom[[#This Row],[NIVEL 3]],Catálogo!A:B,2,FALSE),"")</f>
        <v>1</v>
      </c>
      <c r="W2563" s="5">
        <v>1</v>
      </c>
      <c r="X2563" s="6" t="s">
        <v>2181</v>
      </c>
      <c r="Y2563" s="5">
        <v>20201</v>
      </c>
      <c r="Z2563" s="5" t="s">
        <v>4009</v>
      </c>
      <c r="AA2563" s="5">
        <f>IF(ActividadesCom[[#This Row],[NIVEL 4]]&lt;&gt;0,VLOOKUP(ActividadesCom[[#This Row],[NIVEL 4]],Catálogo!A:B,2,FALSE),"")</f>
        <v>3</v>
      </c>
      <c r="AB2563" s="5">
        <v>1</v>
      </c>
      <c r="AC2563" s="6" t="s">
        <v>47</v>
      </c>
      <c r="AD2563" s="5">
        <v>20193</v>
      </c>
      <c r="AE2563" s="5" t="s">
        <v>4009</v>
      </c>
      <c r="AF2563" s="5">
        <f>IF(ActividadesCom[[#This Row],[NIVEL 5]]&lt;&gt;0,VLOOKUP(ActividadesCom[[#This Row],[NIVEL 5]],Catálogo!A:B,2,FALSE),"")</f>
        <v>3</v>
      </c>
      <c r="AG2563" s="5">
        <v>1</v>
      </c>
      <c r="AH2563" s="2"/>
      <c r="AI2563" s="2"/>
    </row>
    <row r="2564" spans="1:35" ht="30" customHeight="1" x14ac:dyDescent="0.25">
      <c r="A2564" s="7">
        <v>19470061</v>
      </c>
      <c r="B2564" s="97" t="str">
        <f>VLOOKUP(ActividadesCom[[#This Row],[NO. DE CONTROL]],'LISTADO ESTUDIANTES'!A:C,3,FALSE)</f>
        <v>ALCUDIA SANCHEZ ERIK GUADALUPE</v>
      </c>
      <c r="C2564" s="97" t="str">
        <f>VLOOKUP(ActividadesCom[[#This Row],[NO. DE CONTROL]],'LISTADO ESTUDIANTES'!A:B,2,FALSE)</f>
        <v>ARQUITECTURA</v>
      </c>
      <c r="D2564" s="18" t="str">
        <f>VLOOKUP(ActividadesCom[[#This Row],[NO. DE CONTROL]],'LISTADO ESTUDIANTES'!A:D,4,FALSE)</f>
        <v>ACTIVO(A)</v>
      </c>
      <c r="E2564" s="5">
        <f>SUM(ActividadesCom[[#This Row],[CRÉD. 1]],ActividadesCom[[#This Row],[CRÉD. 2]],ActividadesCom[[#This Row],[CRÉD. 3]],ActividadesCom[[#This Row],[CRÉD. 4]],ActividadesCom[[#This Row],[CRÉD. 5]])</f>
        <v>5</v>
      </c>
      <c r="F2564" s="17">
        <f>IF(ActividadesCom[[#This Row],[ÚLTIMO SEMESTRE CON CRÉDITOS]]&gt;0,ROUND(AVERAGE(ActividadesCom[[#This Row],[VALOR NIVEL 5]],ActividadesCom[[#This Row],[VALOR NIVEL 4]],ActividadesCom[[#This Row],[VALOR NIVEL 3]],ActividadesCom[[#This Row],[VALOR NIVEL 2]],ActividadesCom[[#This Row],[VALOR NIVEL 1]]),0),"")</f>
        <v>4</v>
      </c>
      <c r="G2564" s="5" t="str">
        <f>IF(ActividadesCom[[#This Row],[PROMEDIO]]="","",IF(ActividadesCom[[#This Row],[PROMEDIO]]&gt;=4,"EXCELENTE",IF(ActividadesCom[[#This Row],[PROMEDIO]]&gt;=3,"NOTABLE",IF(ActividadesCom[[#This Row],[PROMEDIO]]&gt;=2,"BUENO",IF(ActividadesCom[[#This Row],[PROMEDIO]]=1,"SUFICIENTE","")))))</f>
        <v>EXCELENTE</v>
      </c>
      <c r="H2564" s="5">
        <f>MAX(ActividadesCom[[#This Row],[PERÍODO 1]],ActividadesCom[[#This Row],[PERÍODO 2]],ActividadesCom[[#This Row],[PERÍODO 3]],ActividadesCom[[#This Row],[PERÍODO 4]],ActividadesCom[[#This Row],[PERÍODO 5]])</f>
        <v>20221</v>
      </c>
      <c r="I2564" s="6" t="s">
        <v>4688</v>
      </c>
      <c r="J2564" s="5">
        <v>20213</v>
      </c>
      <c r="K2564" s="5" t="s">
        <v>4008</v>
      </c>
      <c r="L2564" s="5">
        <f>IF(ActividadesCom[[#This Row],[NIVEL 1]]&lt;&gt;0,VLOOKUP(ActividadesCom[[#This Row],[NIVEL 1]],Catálogo!A:B,2,FALSE),"")</f>
        <v>4</v>
      </c>
      <c r="M2564" s="5">
        <v>1</v>
      </c>
      <c r="N2564" s="6" t="s">
        <v>133</v>
      </c>
      <c r="O2564" s="5">
        <v>20221</v>
      </c>
      <c r="P2564" s="5" t="s">
        <v>4009</v>
      </c>
      <c r="Q2564" s="5">
        <f>IF(ActividadesCom[[#This Row],[NIVEL 2]]&lt;&gt;0,VLOOKUP(ActividadesCom[[#This Row],[NIVEL 2]],Catálogo!A:B,2,FALSE),"")</f>
        <v>3</v>
      </c>
      <c r="R2564" s="5">
        <v>1</v>
      </c>
      <c r="S2564" s="6" t="s">
        <v>4925</v>
      </c>
      <c r="T2564" s="5">
        <v>20193</v>
      </c>
      <c r="U2564" s="5" t="s">
        <v>4008</v>
      </c>
      <c r="V2564" s="5">
        <f>IF(ActividadesCom[[#This Row],[NIVEL 3]]&lt;&gt;0,VLOOKUP(ActividadesCom[[#This Row],[NIVEL 3]],Catálogo!A:B,2,FALSE),"")</f>
        <v>4</v>
      </c>
      <c r="W2564" s="5">
        <v>1</v>
      </c>
      <c r="X2564" s="6" t="s">
        <v>4463</v>
      </c>
      <c r="Y2564" s="5">
        <v>20211</v>
      </c>
      <c r="Z2564" s="5" t="s">
        <v>4009</v>
      </c>
      <c r="AA2564" s="5">
        <f>IF(ActividadesCom[[#This Row],[NIVEL 4]]&lt;&gt;0,VLOOKUP(ActividadesCom[[#This Row],[NIVEL 4]],Catálogo!A:B,2,FALSE),"")</f>
        <v>3</v>
      </c>
      <c r="AB2564" s="5">
        <v>1</v>
      </c>
      <c r="AC2564" s="6" t="s">
        <v>3043</v>
      </c>
      <c r="AD2564" s="5">
        <v>20201</v>
      </c>
      <c r="AE2564" s="5" t="s">
        <v>4008</v>
      </c>
      <c r="AF2564" s="5">
        <f>IF(ActividadesCom[[#This Row],[NIVEL 5]]&lt;&gt;0,VLOOKUP(ActividadesCom[[#This Row],[NIVEL 5]],Catálogo!A:B,2,FALSE),"")</f>
        <v>4</v>
      </c>
      <c r="AG2564" s="5">
        <v>1</v>
      </c>
      <c r="AH2564" s="2"/>
      <c r="AI2564" s="2"/>
    </row>
    <row r="2565" spans="1:35" ht="30" customHeight="1" x14ac:dyDescent="0.25">
      <c r="A2565" s="7">
        <v>19470062</v>
      </c>
      <c r="B2565" s="97" t="str">
        <f>VLOOKUP(ActividadesCom[[#This Row],[NO. DE CONTROL]],'LISTADO ESTUDIANTES'!A:C,3,FALSE)</f>
        <v>LOPEZ BARTOLO CARLOS EFREN</v>
      </c>
      <c r="C2565" s="97" t="str">
        <f>VLOOKUP(ActividadesCom[[#This Row],[NO. DE CONTROL]],'LISTADO ESTUDIANTES'!A:B,2,FALSE)</f>
        <v>INGENIERIA CIVIL</v>
      </c>
      <c r="D2565" s="18" t="str">
        <f>VLOOKUP(ActividadesCom[[#This Row],[NO. DE CONTROL]],'LISTADO ESTUDIANTES'!A:D,4,FALSE)</f>
        <v>ACTIVO(A)</v>
      </c>
      <c r="E2565" s="5">
        <f>SUM(ActividadesCom[[#This Row],[CRÉD. 1]],ActividadesCom[[#This Row],[CRÉD. 2]],ActividadesCom[[#This Row],[CRÉD. 3]],ActividadesCom[[#This Row],[CRÉD. 4]],ActividadesCom[[#This Row],[CRÉD. 5]])</f>
        <v>5</v>
      </c>
      <c r="F2565" s="17">
        <f>IF(ActividadesCom[[#This Row],[ÚLTIMO SEMESTRE CON CRÉDITOS]]&gt;0,ROUND(AVERAGE(ActividadesCom[[#This Row],[VALOR NIVEL 5]],ActividadesCom[[#This Row],[VALOR NIVEL 4]],ActividadesCom[[#This Row],[VALOR NIVEL 3]],ActividadesCom[[#This Row],[VALOR NIVEL 2]],ActividadesCom[[#This Row],[VALOR NIVEL 1]]),0),"")</f>
        <v>3</v>
      </c>
      <c r="G2565" s="5" t="str">
        <f>IF(ActividadesCom[[#This Row],[PROMEDIO]]="","",IF(ActividadesCom[[#This Row],[PROMEDIO]]&gt;=4,"EXCELENTE",IF(ActividadesCom[[#This Row],[PROMEDIO]]&gt;=3,"NOTABLE",IF(ActividadesCom[[#This Row],[PROMEDIO]]&gt;=2,"BUENO",IF(ActividadesCom[[#This Row],[PROMEDIO]]=1,"SUFICIENTE","")))))</f>
        <v>NOTABLE</v>
      </c>
      <c r="H2565" s="5">
        <f>MAX(ActividadesCom[[#This Row],[PERÍODO 1]],ActividadesCom[[#This Row],[PERÍODO 2]],ActividadesCom[[#This Row],[PERÍODO 3]],ActividadesCom[[#This Row],[PERÍODO 4]],ActividadesCom[[#This Row],[PERÍODO 5]])</f>
        <v>20211</v>
      </c>
      <c r="I2565" s="6" t="s">
        <v>4152</v>
      </c>
      <c r="J2565" s="5">
        <v>20203</v>
      </c>
      <c r="K2565" s="5" t="s">
        <v>4009</v>
      </c>
      <c r="L2565" s="5">
        <f>IF(ActividadesCom[[#This Row],[NIVEL 1]]&lt;&gt;0,VLOOKUP(ActividadesCom[[#This Row],[NIVEL 1]],Catálogo!A:B,2,FALSE),"")</f>
        <v>3</v>
      </c>
      <c r="M2565" s="5">
        <v>1</v>
      </c>
      <c r="N2565" s="6" t="s">
        <v>4478</v>
      </c>
      <c r="O2565" s="5">
        <v>20211</v>
      </c>
      <c r="P2565" s="5" t="s">
        <v>4009</v>
      </c>
      <c r="Q2565" s="5">
        <f>IF(ActividadesCom[[#This Row],[NIVEL 2]]&lt;&gt;0,VLOOKUP(ActividadesCom[[#This Row],[NIVEL 2]],Catálogo!A:B,2,FALSE),"")</f>
        <v>3</v>
      </c>
      <c r="R2565" s="5">
        <v>1</v>
      </c>
      <c r="S2565" s="6" t="s">
        <v>615</v>
      </c>
      <c r="T2565" s="5">
        <v>20211</v>
      </c>
      <c r="U2565" s="5" t="s">
        <v>4010</v>
      </c>
      <c r="V2565" s="5">
        <f>IF(ActividadesCom[[#This Row],[NIVEL 3]]&lt;&gt;0,VLOOKUP(ActividadesCom[[#This Row],[NIVEL 3]],Catálogo!A:B,2,FALSE),"")</f>
        <v>2</v>
      </c>
      <c r="W2565" s="5">
        <v>1</v>
      </c>
      <c r="X2565" s="6" t="s">
        <v>3043</v>
      </c>
      <c r="Y2565" s="5">
        <v>20201</v>
      </c>
      <c r="Z2565" s="5" t="s">
        <v>4009</v>
      </c>
      <c r="AA2565" s="5">
        <f>IF(ActividadesCom[[#This Row],[NIVEL 4]]&lt;&gt;0,VLOOKUP(ActividadesCom[[#This Row],[NIVEL 4]],Catálogo!A:B,2,FALSE),"")</f>
        <v>3</v>
      </c>
      <c r="AB2565" s="5">
        <v>1</v>
      </c>
      <c r="AC2565" s="6" t="s">
        <v>818</v>
      </c>
      <c r="AD2565" s="5">
        <v>20193</v>
      </c>
      <c r="AE2565" s="5" t="s">
        <v>4008</v>
      </c>
      <c r="AF2565" s="5">
        <f>IF(ActividadesCom[[#This Row],[NIVEL 5]]&lt;&gt;0,VLOOKUP(ActividadesCom[[#This Row],[NIVEL 5]],Catálogo!A:B,2,FALSE),"")</f>
        <v>4</v>
      </c>
      <c r="AG2565" s="5">
        <v>1</v>
      </c>
      <c r="AH2565" s="2"/>
      <c r="AI2565" s="2"/>
    </row>
    <row r="2566" spans="1:35" ht="30" hidden="1" customHeight="1" x14ac:dyDescent="0.25">
      <c r="A2566" s="7">
        <v>19470063</v>
      </c>
      <c r="B2566" s="97" t="str">
        <f>VLOOKUP(ActividadesCom[[#This Row],[NO. DE CONTROL]],'LISTADO ESTUDIANTES'!A:C,3,FALSE)</f>
        <v>TAMAY HUICAB LAZARO EMANUEL</v>
      </c>
      <c r="C2566" s="97" t="str">
        <f>VLOOKUP(ActividadesCom[[#This Row],[NO. DE CONTROL]],'LISTADO ESTUDIANTES'!A:B,2,FALSE)</f>
        <v>ARQUITECTURA</v>
      </c>
      <c r="D2566" s="18" t="str">
        <f>VLOOKUP(ActividadesCom[[#This Row],[NO. DE CONTROL]],'LISTADO ESTUDIANTES'!A:D,4,FALSE)</f>
        <v>BAJA</v>
      </c>
      <c r="E2566" s="5">
        <f>SUM(ActividadesCom[[#This Row],[CRÉD. 1]],ActividadesCom[[#This Row],[CRÉD. 2]],ActividadesCom[[#This Row],[CRÉD. 3]],ActividadesCom[[#This Row],[CRÉD. 4]],ActividadesCom[[#This Row],[CRÉD. 5]])</f>
        <v>1</v>
      </c>
      <c r="F2566" s="17">
        <f>IF(ActividadesCom[[#This Row],[ÚLTIMO SEMESTRE CON CRÉDITOS]]&gt;0,ROUND(AVERAGE(ActividadesCom[[#This Row],[VALOR NIVEL 5]],ActividadesCom[[#This Row],[VALOR NIVEL 4]],ActividadesCom[[#This Row],[VALOR NIVEL 3]],ActividadesCom[[#This Row],[VALOR NIVEL 2]],ActividadesCom[[#This Row],[VALOR NIVEL 1]]),0),"")</f>
        <v>2</v>
      </c>
      <c r="G2566" s="5" t="str">
        <f>IF(ActividadesCom[[#This Row],[PROMEDIO]]="","",IF(ActividadesCom[[#This Row],[PROMEDIO]]&gt;=4,"EXCELENTE",IF(ActividadesCom[[#This Row],[PROMEDIO]]&gt;=3,"NOTABLE",IF(ActividadesCom[[#This Row],[PROMEDIO]]&gt;=2,"BUENO",IF(ActividadesCom[[#This Row],[PROMEDIO]]=1,"SUFICIENTE","")))))</f>
        <v>BUENO</v>
      </c>
      <c r="H2566" s="5">
        <f>MAX(ActividadesCom[[#This Row],[PERÍODO 1]],ActividadesCom[[#This Row],[PERÍODO 2]],ActividadesCom[[#This Row],[PERÍODO 3]],ActividadesCom[[#This Row],[PERÍODO 4]],ActividadesCom[[#This Row],[PERÍODO 5]])</f>
        <v>20201</v>
      </c>
      <c r="I2566" s="6"/>
      <c r="J2566" s="5"/>
      <c r="K2566" s="5"/>
      <c r="L2566" s="5" t="str">
        <f>IF(ActividadesCom[[#This Row],[NIVEL 1]]&lt;&gt;0,VLOOKUP(ActividadesCom[[#This Row],[NIVEL 1]],Catálogo!A:B,2,FALSE),"")</f>
        <v/>
      </c>
      <c r="M2566" s="5"/>
      <c r="N2566" s="6"/>
      <c r="O2566" s="5"/>
      <c r="P2566" s="5"/>
      <c r="Q2566" s="5" t="str">
        <f>IF(ActividadesCom[[#This Row],[NIVEL 2]]&lt;&gt;0,VLOOKUP(ActividadesCom[[#This Row],[NIVEL 2]],Catálogo!A:B,2,FALSE),"")</f>
        <v/>
      </c>
      <c r="R2566" s="5"/>
      <c r="S2566" s="6"/>
      <c r="T2566" s="5"/>
      <c r="U2566" s="5"/>
      <c r="V2566" s="5" t="str">
        <f>IF(ActividadesCom[[#This Row],[NIVEL 3]]&lt;&gt;0,VLOOKUP(ActividadesCom[[#This Row],[NIVEL 3]],Catálogo!A:B,2,FALSE),"")</f>
        <v/>
      </c>
      <c r="W2566" s="5"/>
      <c r="X2566" s="6"/>
      <c r="Y2566" s="5"/>
      <c r="Z2566" s="5"/>
      <c r="AA2566" s="5" t="str">
        <f>IF(ActividadesCom[[#This Row],[NIVEL 4]]&lt;&gt;0,VLOOKUP(ActividadesCom[[#This Row],[NIVEL 4]],Catálogo!A:B,2,FALSE),"")</f>
        <v/>
      </c>
      <c r="AB2566" s="5"/>
      <c r="AC2566" s="6" t="s">
        <v>3117</v>
      </c>
      <c r="AD2566" s="5">
        <v>20201</v>
      </c>
      <c r="AE2566" s="5" t="s">
        <v>4010</v>
      </c>
      <c r="AF2566" s="5">
        <f>IF(ActividadesCom[[#This Row],[NIVEL 5]]&lt;&gt;0,VLOOKUP(ActividadesCom[[#This Row],[NIVEL 5]],Catálogo!A:B,2,FALSE),"")</f>
        <v>2</v>
      </c>
      <c r="AG2566" s="5">
        <v>1</v>
      </c>
      <c r="AH2566" s="2"/>
      <c r="AI2566" s="2"/>
    </row>
    <row r="2567" spans="1:35" ht="30" customHeight="1" x14ac:dyDescent="0.25">
      <c r="A2567" s="7">
        <v>19470064</v>
      </c>
      <c r="B2567" s="97" t="str">
        <f>VLOOKUP(ActividadesCom[[#This Row],[NO. DE CONTROL]],'LISTADO ESTUDIANTES'!A:C,3,FALSE)</f>
        <v>CANCHE CHAN CARLOS JESUS</v>
      </c>
      <c r="C2567" s="97" t="str">
        <f>VLOOKUP(ActividadesCom[[#This Row],[NO. DE CONTROL]],'LISTADO ESTUDIANTES'!A:B,2,FALSE)</f>
        <v>ARQUITECTURA</v>
      </c>
      <c r="D2567" s="18" t="str">
        <f>VLOOKUP(ActividadesCom[[#This Row],[NO. DE CONTROL]],'LISTADO ESTUDIANTES'!A:D,4,FALSE)</f>
        <v>ACTIVO(A)</v>
      </c>
      <c r="E2567" s="5">
        <f>SUM(ActividadesCom[[#This Row],[CRÉD. 1]],ActividadesCom[[#This Row],[CRÉD. 2]],ActividadesCom[[#This Row],[CRÉD. 3]],ActividadesCom[[#This Row],[CRÉD. 4]],ActividadesCom[[#This Row],[CRÉD. 5]])</f>
        <v>4</v>
      </c>
      <c r="F2567" s="17">
        <f>IF(ActividadesCom[[#This Row],[ÚLTIMO SEMESTRE CON CRÉDITOS]]&gt;0,ROUND(AVERAGE(ActividadesCom[[#This Row],[VALOR NIVEL 5]],ActividadesCom[[#This Row],[VALOR NIVEL 4]],ActividadesCom[[#This Row],[VALOR NIVEL 3]],ActividadesCom[[#This Row],[VALOR NIVEL 2]],ActividadesCom[[#This Row],[VALOR NIVEL 1]]),0),"")</f>
        <v>3</v>
      </c>
      <c r="G2567" s="5" t="str">
        <f>IF(ActividadesCom[[#This Row],[PROMEDIO]]="","",IF(ActividadesCom[[#This Row],[PROMEDIO]]&gt;=4,"EXCELENTE",IF(ActividadesCom[[#This Row],[PROMEDIO]]&gt;=3,"NOTABLE",IF(ActividadesCom[[#This Row],[PROMEDIO]]&gt;=2,"BUENO",IF(ActividadesCom[[#This Row],[PROMEDIO]]=1,"SUFICIENTE","")))))</f>
        <v>NOTABLE</v>
      </c>
      <c r="H2567" s="5">
        <f>MAX(ActividadesCom[[#This Row],[PERÍODO 1]],ActividadesCom[[#This Row],[PERÍODO 2]],ActividadesCom[[#This Row],[PERÍODO 3]],ActividadesCom[[#This Row],[PERÍODO 4]],ActividadesCom[[#This Row],[PERÍODO 5]])</f>
        <v>20213</v>
      </c>
      <c r="I2567" s="6" t="s">
        <v>4050</v>
      </c>
      <c r="J2567" s="5">
        <v>20193</v>
      </c>
      <c r="K2567" s="5" t="s">
        <v>4010</v>
      </c>
      <c r="L2567" s="5">
        <f>IF(ActividadesCom[[#This Row],[NIVEL 1]]&lt;&gt;0,VLOOKUP(ActividadesCom[[#This Row],[NIVEL 1]],Catálogo!A:B,2,FALSE),"")</f>
        <v>2</v>
      </c>
      <c r="M2567" s="5">
        <v>1</v>
      </c>
      <c r="N2567" s="6" t="s">
        <v>4695</v>
      </c>
      <c r="O2567" s="5">
        <v>20213</v>
      </c>
      <c r="P2567" s="5" t="s">
        <v>4008</v>
      </c>
      <c r="Q2567" s="5">
        <f>IF(ActividadesCom[[#This Row],[NIVEL 2]]&lt;&gt;0,VLOOKUP(ActividadesCom[[#This Row],[NIVEL 2]],Catálogo!A:B,2,FALSE),"")</f>
        <v>4</v>
      </c>
      <c r="R2567" s="5">
        <v>1</v>
      </c>
      <c r="S2567" s="6"/>
      <c r="T2567" s="5"/>
      <c r="U2567" s="5"/>
      <c r="V2567" s="5" t="str">
        <f>IF(ActividadesCom[[#This Row],[NIVEL 3]]&lt;&gt;0,VLOOKUP(ActividadesCom[[#This Row],[NIVEL 3]],Catálogo!A:B,2,FALSE),"")</f>
        <v/>
      </c>
      <c r="W2567" s="5"/>
      <c r="X2567" s="6" t="s">
        <v>2778</v>
      </c>
      <c r="Y2567" s="5">
        <v>20201</v>
      </c>
      <c r="Z2567" s="5" t="s">
        <v>4010</v>
      </c>
      <c r="AA2567" s="5">
        <f>IF(ActividadesCom[[#This Row],[NIVEL 4]]&lt;&gt;0,VLOOKUP(ActividadesCom[[#This Row],[NIVEL 4]],Catálogo!A:B,2,FALSE),"")</f>
        <v>2</v>
      </c>
      <c r="AB2567" s="5">
        <v>1</v>
      </c>
      <c r="AC2567" s="6" t="s">
        <v>818</v>
      </c>
      <c r="AD2567" s="5">
        <v>20193</v>
      </c>
      <c r="AE2567" s="5" t="s">
        <v>4008</v>
      </c>
      <c r="AF2567" s="5">
        <f>IF(ActividadesCom[[#This Row],[NIVEL 5]]&lt;&gt;0,VLOOKUP(ActividadesCom[[#This Row],[NIVEL 5]],Catálogo!A:B,2,FALSE),"")</f>
        <v>4</v>
      </c>
      <c r="AG2567" s="5">
        <v>1</v>
      </c>
      <c r="AH2567" s="2"/>
      <c r="AI2567" s="2"/>
    </row>
    <row r="2568" spans="1:35" ht="30" hidden="1" customHeight="1" x14ac:dyDescent="0.25">
      <c r="A2568" s="7">
        <v>19470065</v>
      </c>
      <c r="B2568" s="97" t="str">
        <f>VLOOKUP(ActividadesCom[[#This Row],[NO. DE CONTROL]],'LISTADO ESTUDIANTES'!A:C,3,FALSE)</f>
        <v>AMIGO APOLINAR LUIS ANGEL</v>
      </c>
      <c r="C2568" s="97" t="str">
        <f>VLOOKUP(ActividadesCom[[#This Row],[NO. DE CONTROL]],'LISTADO ESTUDIANTES'!A:B,2,FALSE)</f>
        <v>INGENIERIA CIVIL</v>
      </c>
      <c r="D2568" s="18" t="str">
        <f>VLOOKUP(ActividadesCom[[#This Row],[NO. DE CONTROL]],'LISTADO ESTUDIANTES'!A:D,4,FALSE)</f>
        <v>BAJA</v>
      </c>
      <c r="E2568" s="5">
        <f>SUM(ActividadesCom[[#This Row],[CRÉD. 1]],ActividadesCom[[#This Row],[CRÉD. 2]],ActividadesCom[[#This Row],[CRÉD. 3]],ActividadesCom[[#This Row],[CRÉD. 4]],ActividadesCom[[#This Row],[CRÉD. 5]])</f>
        <v>1</v>
      </c>
      <c r="F2568" s="17">
        <f>IF(ActividadesCom[[#This Row],[ÚLTIMO SEMESTRE CON CRÉDITOS]]&gt;0,ROUND(AVERAGE(ActividadesCom[[#This Row],[VALOR NIVEL 5]],ActividadesCom[[#This Row],[VALOR NIVEL 4]],ActividadesCom[[#This Row],[VALOR NIVEL 3]],ActividadesCom[[#This Row],[VALOR NIVEL 2]],ActividadesCom[[#This Row],[VALOR NIVEL 1]]),0),"")</f>
        <v>2</v>
      </c>
      <c r="G2568" s="5" t="str">
        <f>IF(ActividadesCom[[#This Row],[PROMEDIO]]="","",IF(ActividadesCom[[#This Row],[PROMEDIO]]&gt;=4,"EXCELENTE",IF(ActividadesCom[[#This Row],[PROMEDIO]]&gt;=3,"NOTABLE",IF(ActividadesCom[[#This Row],[PROMEDIO]]&gt;=2,"BUENO",IF(ActividadesCom[[#This Row],[PROMEDIO]]=1,"SUFICIENTE","")))))</f>
        <v>BUENO</v>
      </c>
      <c r="H2568" s="5">
        <f>MAX(ActividadesCom[[#This Row],[PERÍODO 1]],ActividadesCom[[#This Row],[PERÍODO 2]],ActividadesCom[[#This Row],[PERÍODO 3]],ActividadesCom[[#This Row],[PERÍODO 4]],ActividadesCom[[#This Row],[PERÍODO 5]])</f>
        <v>20203</v>
      </c>
      <c r="I2568" s="6" t="s">
        <v>4123</v>
      </c>
      <c r="J2568" s="5">
        <v>20203</v>
      </c>
      <c r="K2568" s="5" t="s">
        <v>4010</v>
      </c>
      <c r="L2568" s="5">
        <f>IF(ActividadesCom[[#This Row],[NIVEL 1]]&lt;&gt;0,VLOOKUP(ActividadesCom[[#This Row],[NIVEL 1]],Catálogo!A:B,2,FALSE),"")</f>
        <v>2</v>
      </c>
      <c r="M2568" s="5">
        <v>1</v>
      </c>
      <c r="N2568" s="6"/>
      <c r="O2568" s="5"/>
      <c r="P2568" s="5"/>
      <c r="Q2568" s="5" t="str">
        <f>IF(ActividadesCom[[#This Row],[NIVEL 2]]&lt;&gt;0,VLOOKUP(ActividadesCom[[#This Row],[NIVEL 2]],Catálogo!A:B,2,FALSE),"")</f>
        <v/>
      </c>
      <c r="R2568" s="5"/>
      <c r="S2568" s="6"/>
      <c r="T2568" s="5"/>
      <c r="U2568" s="5"/>
      <c r="V2568" s="5" t="str">
        <f>IF(ActividadesCom[[#This Row],[NIVEL 3]]&lt;&gt;0,VLOOKUP(ActividadesCom[[#This Row],[NIVEL 3]],Catálogo!A:B,2,FALSE),"")</f>
        <v/>
      </c>
      <c r="W2568" s="5"/>
      <c r="X2568" s="6"/>
      <c r="Y2568" s="5"/>
      <c r="Z2568" s="5"/>
      <c r="AA2568" s="5" t="str">
        <f>IF(ActividadesCom[[#This Row],[NIVEL 4]]&lt;&gt;0,VLOOKUP(ActividadesCom[[#This Row],[NIVEL 4]],Catálogo!A:B,2,FALSE),"")</f>
        <v/>
      </c>
      <c r="AB2568" s="5"/>
      <c r="AC2568" s="6"/>
      <c r="AD2568" s="5"/>
      <c r="AE2568" s="5"/>
      <c r="AF2568" s="5" t="str">
        <f>IF(ActividadesCom[[#This Row],[NIVEL 5]]&lt;&gt;0,VLOOKUP(ActividadesCom[[#This Row],[NIVEL 5]],Catálogo!A:B,2,FALSE),"")</f>
        <v/>
      </c>
      <c r="AG2568" s="5"/>
      <c r="AH2568" s="2"/>
      <c r="AI2568" s="2"/>
    </row>
    <row r="2569" spans="1:35" ht="30" customHeight="1" x14ac:dyDescent="0.25">
      <c r="A2569" s="7">
        <v>19470066</v>
      </c>
      <c r="B2569" s="97" t="str">
        <f>VLOOKUP(ActividadesCom[[#This Row],[NO. DE CONTROL]],'LISTADO ESTUDIANTES'!A:C,3,FALSE)</f>
        <v>CHUC MARTIN ANGEL JULIAN</v>
      </c>
      <c r="C2569" s="97" t="str">
        <f>VLOOKUP(ActividadesCom[[#This Row],[NO. DE CONTROL]],'LISTADO ESTUDIANTES'!A:B,2,FALSE)</f>
        <v>INGENIERIA CIVIL</v>
      </c>
      <c r="D2569" s="18" t="str">
        <f>VLOOKUP(ActividadesCom[[#This Row],[NO. DE CONTROL]],'LISTADO ESTUDIANTES'!A:D,4,FALSE)</f>
        <v>ACTIVO(A)</v>
      </c>
      <c r="E2569" s="5">
        <f>SUM(ActividadesCom[[#This Row],[CRÉD. 1]],ActividadesCom[[#This Row],[CRÉD. 2]],ActividadesCom[[#This Row],[CRÉD. 3]],ActividadesCom[[#This Row],[CRÉD. 4]],ActividadesCom[[#This Row],[CRÉD. 5]])</f>
        <v>5</v>
      </c>
      <c r="F2569" s="17">
        <f>IF(ActividadesCom[[#This Row],[ÚLTIMO SEMESTRE CON CRÉDITOS]]&gt;0,ROUND(AVERAGE(ActividadesCom[[#This Row],[VALOR NIVEL 5]],ActividadesCom[[#This Row],[VALOR NIVEL 4]],ActividadesCom[[#This Row],[VALOR NIVEL 3]],ActividadesCom[[#This Row],[VALOR NIVEL 2]],ActividadesCom[[#This Row],[VALOR NIVEL 1]]),0),"")</f>
        <v>3</v>
      </c>
      <c r="G2569" s="5" t="str">
        <f>IF(ActividadesCom[[#This Row],[PROMEDIO]]="","",IF(ActividadesCom[[#This Row],[PROMEDIO]]&gt;=4,"EXCELENTE",IF(ActividadesCom[[#This Row],[PROMEDIO]]&gt;=3,"NOTABLE",IF(ActividadesCom[[#This Row],[PROMEDIO]]&gt;=2,"BUENO",IF(ActividadesCom[[#This Row],[PROMEDIO]]=1,"SUFICIENTE","")))))</f>
        <v>NOTABLE</v>
      </c>
      <c r="H2569" s="5">
        <f>MAX(ActividadesCom[[#This Row],[PERÍODO 1]],ActividadesCom[[#This Row],[PERÍODO 2]],ActividadesCom[[#This Row],[PERÍODO 3]],ActividadesCom[[#This Row],[PERÍODO 4]],ActividadesCom[[#This Row],[PERÍODO 5]])</f>
        <v>20223</v>
      </c>
      <c r="I2569" s="6" t="s">
        <v>3519</v>
      </c>
      <c r="J2569" s="5">
        <v>20221</v>
      </c>
      <c r="K2569" s="5" t="s">
        <v>4010</v>
      </c>
      <c r="L2569" s="5">
        <f>IF(ActividadesCom[[#This Row],[NIVEL 1]]&lt;&gt;0,VLOOKUP(ActividadesCom[[#This Row],[NIVEL 1]],Catálogo!A:B,2,FALSE),"")</f>
        <v>2</v>
      </c>
      <c r="M2569" s="5">
        <v>1</v>
      </c>
      <c r="N2569" s="6" t="s">
        <v>5836</v>
      </c>
      <c r="O2569" s="5">
        <v>20223</v>
      </c>
      <c r="P2569" s="5" t="s">
        <v>4009</v>
      </c>
      <c r="Q2569" s="5">
        <f>IF(ActividadesCom[[#This Row],[NIVEL 2]]&lt;&gt;0,VLOOKUP(ActividadesCom[[#This Row],[NIVEL 2]],Catálogo!A:B,2,FALSE),"")</f>
        <v>3</v>
      </c>
      <c r="R2569" s="5">
        <v>1</v>
      </c>
      <c r="S2569" s="6" t="s">
        <v>4478</v>
      </c>
      <c r="T2569" s="5">
        <v>20211</v>
      </c>
      <c r="U2569" s="5" t="s">
        <v>4009</v>
      </c>
      <c r="V2569" s="5">
        <f>IF(ActividadesCom[[#This Row],[NIVEL 3]]&lt;&gt;0,VLOOKUP(ActividadesCom[[#This Row],[NIVEL 3]],Catálogo!A:B,2,FALSE),"")</f>
        <v>3</v>
      </c>
      <c r="W2569" s="5">
        <v>1</v>
      </c>
      <c r="X2569" s="6" t="s">
        <v>5482</v>
      </c>
      <c r="Y2569" s="5">
        <v>20221</v>
      </c>
      <c r="Z2569" s="5" t="s">
        <v>4008</v>
      </c>
      <c r="AA2569" s="5">
        <f>IF(ActividadesCom[[#This Row],[NIVEL 4]]&lt;&gt;0,VLOOKUP(ActividadesCom[[#This Row],[NIVEL 4]],Catálogo!A:B,2,FALSE),"")</f>
        <v>4</v>
      </c>
      <c r="AB2569" s="5">
        <v>1</v>
      </c>
      <c r="AC2569" s="6" t="s">
        <v>133</v>
      </c>
      <c r="AD2569" s="5">
        <v>20193</v>
      </c>
      <c r="AE2569" s="5" t="s">
        <v>4008</v>
      </c>
      <c r="AF2569" s="5">
        <f>IF(ActividadesCom[[#This Row],[NIVEL 5]]&lt;&gt;0,VLOOKUP(ActividadesCom[[#This Row],[NIVEL 5]],Catálogo!A:B,2,FALSE),"")</f>
        <v>4</v>
      </c>
      <c r="AG2569" s="5">
        <v>1</v>
      </c>
      <c r="AH2569" s="2"/>
      <c r="AI2569" s="2"/>
    </row>
    <row r="2570" spans="1:35" ht="30" customHeight="1" x14ac:dyDescent="0.25">
      <c r="A2570" s="7">
        <v>19470067</v>
      </c>
      <c r="B2570" s="97" t="str">
        <f>VLOOKUP(ActividadesCom[[#This Row],[NO. DE CONTROL]],'LISTADO ESTUDIANTES'!A:C,3,FALSE)</f>
        <v>GOMEZ CAUICH JULIO MANUEL</v>
      </c>
      <c r="C2570" s="97" t="str">
        <f>VLOOKUP(ActividadesCom[[#This Row],[NO. DE CONTROL]],'LISTADO ESTUDIANTES'!A:B,2,FALSE)</f>
        <v>INGENIERIA CIVIL</v>
      </c>
      <c r="D2570" s="18" t="str">
        <f>VLOOKUP(ActividadesCom[[#This Row],[NO. DE CONTROL]],'LISTADO ESTUDIANTES'!A:D,4,FALSE)</f>
        <v>ACTIVO(A)</v>
      </c>
      <c r="E2570" s="5">
        <f>SUM(ActividadesCom[[#This Row],[CRÉD. 1]],ActividadesCom[[#This Row],[CRÉD. 2]],ActividadesCom[[#This Row],[CRÉD. 3]],ActividadesCom[[#This Row],[CRÉD. 4]],ActividadesCom[[#This Row],[CRÉD. 5]])</f>
        <v>6</v>
      </c>
      <c r="F2570" s="17">
        <f>IF(ActividadesCom[[#This Row],[ÚLTIMO SEMESTRE CON CRÉDITOS]]&gt;0,ROUND(AVERAGE(ActividadesCom[[#This Row],[VALOR NIVEL 5]],ActividadesCom[[#This Row],[VALOR NIVEL 4]],ActividadesCom[[#This Row],[VALOR NIVEL 3]],ActividadesCom[[#This Row],[VALOR NIVEL 2]],ActividadesCom[[#This Row],[VALOR NIVEL 1]]),0),"")</f>
        <v>3</v>
      </c>
      <c r="G2570" s="5" t="str">
        <f>IF(ActividadesCom[[#This Row],[PROMEDIO]]="","",IF(ActividadesCom[[#This Row],[PROMEDIO]]&gt;=4,"EXCELENTE",IF(ActividadesCom[[#This Row],[PROMEDIO]]&gt;=3,"NOTABLE",IF(ActividadesCom[[#This Row],[PROMEDIO]]&gt;=2,"BUENO",IF(ActividadesCom[[#This Row],[PROMEDIO]]=1,"SUFICIENTE","")))))</f>
        <v>NOTABLE</v>
      </c>
      <c r="H2570" s="5">
        <f>MAX(ActividadesCom[[#This Row],[PERÍODO 1]],ActividadesCom[[#This Row],[PERÍODO 2]],ActividadesCom[[#This Row],[PERÍODO 3]],ActividadesCom[[#This Row],[PERÍODO 4]],ActividadesCom[[#This Row],[PERÍODO 5]])</f>
        <v>20213</v>
      </c>
      <c r="I2570" s="6" t="s">
        <v>4538</v>
      </c>
      <c r="J2570" s="5">
        <v>20213</v>
      </c>
      <c r="K2570" s="5" t="s">
        <v>4008</v>
      </c>
      <c r="L2570" s="5">
        <f>IF(ActividadesCom[[#This Row],[NIVEL 1]]&lt;&gt;0,VLOOKUP(ActividadesCom[[#This Row],[NIVEL 1]],Catálogo!A:B,2,FALSE),"")</f>
        <v>4</v>
      </c>
      <c r="M2570" s="5">
        <v>2</v>
      </c>
      <c r="N2570" s="6" t="s">
        <v>25</v>
      </c>
      <c r="O2570" s="5">
        <v>20213</v>
      </c>
      <c r="P2570" s="5" t="s">
        <v>4010</v>
      </c>
      <c r="Q2570" s="5">
        <f>IF(ActividadesCom[[#This Row],[NIVEL 2]]&lt;&gt;0,VLOOKUP(ActividadesCom[[#This Row],[NIVEL 2]],Catálogo!A:B,2,FALSE),"")</f>
        <v>2</v>
      </c>
      <c r="R2570" s="5">
        <v>1</v>
      </c>
      <c r="S2570" s="6" t="s">
        <v>4483</v>
      </c>
      <c r="T2570" s="5">
        <v>20212</v>
      </c>
      <c r="U2570" s="5" t="s">
        <v>4008</v>
      </c>
      <c r="V2570" s="5">
        <f>IF(ActividadesCom[[#This Row],[NIVEL 3]]&lt;&gt;0,VLOOKUP(ActividadesCom[[#This Row],[NIVEL 3]],Catálogo!A:B,2,FALSE),"")</f>
        <v>4</v>
      </c>
      <c r="W2570" s="5">
        <v>1</v>
      </c>
      <c r="X2570" s="6" t="s">
        <v>4478</v>
      </c>
      <c r="Y2570" s="5">
        <v>20211</v>
      </c>
      <c r="Z2570" s="5" t="s">
        <v>4009</v>
      </c>
      <c r="AA2570" s="5">
        <f>IF(ActividadesCom[[#This Row],[NIVEL 4]]&lt;&gt;0,VLOOKUP(ActividadesCom[[#This Row],[NIVEL 4]],Catálogo!A:B,2,FALSE),"")</f>
        <v>3</v>
      </c>
      <c r="AB2570" s="5">
        <v>1</v>
      </c>
      <c r="AC2570" s="6" t="s">
        <v>31</v>
      </c>
      <c r="AD2570" s="5">
        <v>20193</v>
      </c>
      <c r="AE2570" s="5" t="s">
        <v>4009</v>
      </c>
      <c r="AF2570" s="5">
        <f>IF(ActividadesCom[[#This Row],[NIVEL 5]]&lt;&gt;0,VLOOKUP(ActividadesCom[[#This Row],[NIVEL 5]],Catálogo!A:B,2,FALSE),"")</f>
        <v>3</v>
      </c>
      <c r="AG2570" s="5">
        <v>1</v>
      </c>
      <c r="AH2570" s="2"/>
      <c r="AI2570" s="2"/>
    </row>
    <row r="2571" spans="1:35" ht="30" customHeight="1" x14ac:dyDescent="0.25">
      <c r="A2571" s="7">
        <v>19470068</v>
      </c>
      <c r="B2571" s="97" t="str">
        <f>VLOOKUP(ActividadesCom[[#This Row],[NO. DE CONTROL]],'LISTADO ESTUDIANTES'!A:C,3,FALSE)</f>
        <v>CEL CEN LUIS FERNANDO</v>
      </c>
      <c r="C2571" s="97" t="str">
        <f>VLOOKUP(ActividadesCom[[#This Row],[NO. DE CONTROL]],'LISTADO ESTUDIANTES'!A:B,2,FALSE)</f>
        <v>ARQUITECTURA</v>
      </c>
      <c r="D2571" s="18" t="str">
        <f>VLOOKUP(ActividadesCom[[#This Row],[NO. DE CONTROL]],'LISTADO ESTUDIANTES'!A:D,4,FALSE)</f>
        <v>ACTIVO(A)</v>
      </c>
      <c r="E2571" s="5">
        <f>SUM(ActividadesCom[[#This Row],[CRÉD. 1]],ActividadesCom[[#This Row],[CRÉD. 2]],ActividadesCom[[#This Row],[CRÉD. 3]],ActividadesCom[[#This Row],[CRÉD. 4]],ActividadesCom[[#This Row],[CRÉD. 5]])</f>
        <v>3</v>
      </c>
      <c r="F2571" s="17">
        <f>IF(ActividadesCom[[#This Row],[ÚLTIMO SEMESTRE CON CRÉDITOS]]&gt;0,ROUND(AVERAGE(ActividadesCom[[#This Row],[VALOR NIVEL 5]],ActividadesCom[[#This Row],[VALOR NIVEL 4]],ActividadesCom[[#This Row],[VALOR NIVEL 3]],ActividadesCom[[#This Row],[VALOR NIVEL 2]],ActividadesCom[[#This Row],[VALOR NIVEL 1]]),0),"")</f>
        <v>4</v>
      </c>
      <c r="G2571" s="5" t="str">
        <f>IF(ActividadesCom[[#This Row],[PROMEDIO]]="","",IF(ActividadesCom[[#This Row],[PROMEDIO]]&gt;=4,"EXCELENTE",IF(ActividadesCom[[#This Row],[PROMEDIO]]&gt;=3,"NOTABLE",IF(ActividadesCom[[#This Row],[PROMEDIO]]&gt;=2,"BUENO",IF(ActividadesCom[[#This Row],[PROMEDIO]]=1,"SUFICIENTE","")))))</f>
        <v>EXCELENTE</v>
      </c>
      <c r="H2571" s="5">
        <f>MAX(ActividadesCom[[#This Row],[PERÍODO 1]],ActividadesCom[[#This Row],[PERÍODO 2]],ActividadesCom[[#This Row],[PERÍODO 3]],ActividadesCom[[#This Row],[PERÍODO 4]],ActividadesCom[[#This Row],[PERÍODO 5]])</f>
        <v>20213</v>
      </c>
      <c r="I2571" s="6" t="s">
        <v>4695</v>
      </c>
      <c r="J2571" s="5">
        <v>20213</v>
      </c>
      <c r="K2571" s="5" t="s">
        <v>4008</v>
      </c>
      <c r="L2571" s="5">
        <f>IF(ActividadesCom[[#This Row],[NIVEL 1]]&lt;&gt;0,VLOOKUP(ActividadesCom[[#This Row],[NIVEL 1]],Catálogo!A:B,2,FALSE),"")</f>
        <v>4</v>
      </c>
      <c r="M2571" s="5">
        <v>1</v>
      </c>
      <c r="N2571" s="6"/>
      <c r="O2571" s="5"/>
      <c r="P2571" s="5"/>
      <c r="Q2571" s="5" t="str">
        <f>IF(ActividadesCom[[#This Row],[NIVEL 2]]&lt;&gt;0,VLOOKUP(ActividadesCom[[#This Row],[NIVEL 2]],Catálogo!A:B,2,FALSE),"")</f>
        <v/>
      </c>
      <c r="R2571" s="5"/>
      <c r="S2571" s="6"/>
      <c r="T2571" s="5"/>
      <c r="U2571" s="5"/>
      <c r="V2571" s="5" t="str">
        <f>IF(ActividadesCom[[#This Row],[NIVEL 3]]&lt;&gt;0,VLOOKUP(ActividadesCom[[#This Row],[NIVEL 3]],Catálogo!A:B,2,FALSE),"")</f>
        <v/>
      </c>
      <c r="W2571" s="5"/>
      <c r="X2571" s="6" t="s">
        <v>3037</v>
      </c>
      <c r="Y2571" s="5">
        <v>20201</v>
      </c>
      <c r="Z2571" s="5" t="s">
        <v>4009</v>
      </c>
      <c r="AA2571" s="5">
        <f>IF(ActividadesCom[[#This Row],[NIVEL 4]]&lt;&gt;0,VLOOKUP(ActividadesCom[[#This Row],[NIVEL 4]],Catálogo!A:B,2,FALSE),"")</f>
        <v>3</v>
      </c>
      <c r="AB2571" s="5">
        <v>1</v>
      </c>
      <c r="AC2571" s="6" t="s">
        <v>31</v>
      </c>
      <c r="AD2571" s="5">
        <v>20193</v>
      </c>
      <c r="AE2571" s="5" t="s">
        <v>4008</v>
      </c>
      <c r="AF2571" s="5">
        <f>IF(ActividadesCom[[#This Row],[NIVEL 5]]&lt;&gt;0,VLOOKUP(ActividadesCom[[#This Row],[NIVEL 5]],Catálogo!A:B,2,FALSE),"")</f>
        <v>4</v>
      </c>
      <c r="AG2571" s="5">
        <v>1</v>
      </c>
      <c r="AH2571" s="2"/>
      <c r="AI2571" s="2"/>
    </row>
    <row r="2572" spans="1:35" ht="30" hidden="1" customHeight="1" x14ac:dyDescent="0.25">
      <c r="A2572" s="7">
        <v>19470069</v>
      </c>
      <c r="B2572" s="97" t="str">
        <f>VLOOKUP(ActividadesCom[[#This Row],[NO. DE CONTROL]],'LISTADO ESTUDIANTES'!A:C,3,FALSE)</f>
        <v>GASCA PINZON JULIO ADOLFO</v>
      </c>
      <c r="C2572" s="97" t="str">
        <f>VLOOKUP(ActividadesCom[[#This Row],[NO. DE CONTROL]],'LISTADO ESTUDIANTES'!A:B,2,FALSE)</f>
        <v>INGENIERIA EN ADMINISTRACION</v>
      </c>
      <c r="D2572" s="18" t="str">
        <f>VLOOKUP(ActividadesCom[[#This Row],[NO. DE CONTROL]],'LISTADO ESTUDIANTES'!A:D,4,FALSE)</f>
        <v>BAJA</v>
      </c>
      <c r="E2572" s="5">
        <f>SUM(ActividadesCom[[#This Row],[CRÉD. 1]],ActividadesCom[[#This Row],[CRÉD. 2]],ActividadesCom[[#This Row],[CRÉD. 3]],ActividadesCom[[#This Row],[CRÉD. 4]],ActividadesCom[[#This Row],[CRÉD. 5]])</f>
        <v>3</v>
      </c>
      <c r="F2572" s="17">
        <f>IF(ActividadesCom[[#This Row],[ÚLTIMO SEMESTRE CON CRÉDITOS]]&gt;0,ROUND(AVERAGE(ActividadesCom[[#This Row],[VALOR NIVEL 5]],ActividadesCom[[#This Row],[VALOR NIVEL 4]],ActividadesCom[[#This Row],[VALOR NIVEL 3]],ActividadesCom[[#This Row],[VALOR NIVEL 2]],ActividadesCom[[#This Row],[VALOR NIVEL 1]]),0),"")</f>
        <v>3</v>
      </c>
      <c r="G2572" s="5" t="str">
        <f>IF(ActividadesCom[[#This Row],[PROMEDIO]]="","",IF(ActividadesCom[[#This Row],[PROMEDIO]]&gt;=4,"EXCELENTE",IF(ActividadesCom[[#This Row],[PROMEDIO]]&gt;=3,"NOTABLE",IF(ActividadesCom[[#This Row],[PROMEDIO]]&gt;=2,"BUENO",IF(ActividadesCom[[#This Row],[PROMEDIO]]=1,"SUFICIENTE","")))))</f>
        <v>NOTABLE</v>
      </c>
      <c r="H2572" s="5">
        <f>MAX(ActividadesCom[[#This Row],[PERÍODO 1]],ActividadesCom[[#This Row],[PERÍODO 2]],ActividadesCom[[#This Row],[PERÍODO 3]],ActividadesCom[[#This Row],[PERÍODO 4]],ActividadesCom[[#This Row],[PERÍODO 5]])</f>
        <v>20203</v>
      </c>
      <c r="I2572" s="6" t="s">
        <v>4121</v>
      </c>
      <c r="J2572" s="5">
        <v>20203</v>
      </c>
      <c r="K2572" s="5" t="s">
        <v>4010</v>
      </c>
      <c r="L2572" s="5">
        <f>IF(ActividadesCom[[#This Row],[NIVEL 1]]&lt;&gt;0,VLOOKUP(ActividadesCom[[#This Row],[NIVEL 1]],Catálogo!A:B,2,FALSE),"")</f>
        <v>2</v>
      </c>
      <c r="M2572" s="5">
        <v>1</v>
      </c>
      <c r="N2572" s="6"/>
      <c r="O2572" s="5"/>
      <c r="P2572" s="5"/>
      <c r="Q2572" s="5" t="str">
        <f>IF(ActividadesCom[[#This Row],[NIVEL 2]]&lt;&gt;0,VLOOKUP(ActividadesCom[[#This Row],[NIVEL 2]],Catálogo!A:B,2,FALSE),"")</f>
        <v/>
      </c>
      <c r="R2572" s="5"/>
      <c r="S2572" s="6"/>
      <c r="T2572" s="5"/>
      <c r="U2572" s="5"/>
      <c r="V2572" s="5" t="str">
        <f>IF(ActividadesCom[[#This Row],[NIVEL 3]]&lt;&gt;0,VLOOKUP(ActividadesCom[[#This Row],[NIVEL 3]],Catálogo!A:B,2,FALSE),"")</f>
        <v/>
      </c>
      <c r="W2572" s="5"/>
      <c r="X2572" s="6" t="s">
        <v>2287</v>
      </c>
      <c r="Y2572" s="5">
        <v>20201</v>
      </c>
      <c r="Z2572" s="5" t="s">
        <v>4009</v>
      </c>
      <c r="AA2572" s="5">
        <f>IF(ActividadesCom[[#This Row],[NIVEL 4]]&lt;&gt;0,VLOOKUP(ActividadesCom[[#This Row],[NIVEL 4]],Catálogo!A:B,2,FALSE),"")</f>
        <v>3</v>
      </c>
      <c r="AB2572" s="5">
        <v>1</v>
      </c>
      <c r="AC2572" s="6" t="s">
        <v>31</v>
      </c>
      <c r="AD2572" s="5">
        <v>20193</v>
      </c>
      <c r="AE2572" s="5" t="s">
        <v>4009</v>
      </c>
      <c r="AF2572" s="5">
        <f>IF(ActividadesCom[[#This Row],[NIVEL 5]]&lt;&gt;0,VLOOKUP(ActividadesCom[[#This Row],[NIVEL 5]],Catálogo!A:B,2,FALSE),"")</f>
        <v>3</v>
      </c>
      <c r="AG2572" s="5">
        <v>1</v>
      </c>
      <c r="AH2572" s="2"/>
      <c r="AI2572" s="2"/>
    </row>
    <row r="2573" spans="1:35" ht="30" customHeight="1" x14ac:dyDescent="0.25">
      <c r="A2573" s="7">
        <v>19470070</v>
      </c>
      <c r="B2573" s="97" t="str">
        <f>VLOOKUP(ActividadesCom[[#This Row],[NO. DE CONTROL]],'LISTADO ESTUDIANTES'!A:C,3,FALSE)</f>
        <v>ESPADAS BRICEÑO ROMAN JOSMAR</v>
      </c>
      <c r="C2573" s="97" t="str">
        <f>VLOOKUP(ActividadesCom[[#This Row],[NO. DE CONTROL]],'LISTADO ESTUDIANTES'!A:B,2,FALSE)</f>
        <v>INGENIERIA CIVIL</v>
      </c>
      <c r="D2573" s="18" t="str">
        <f>VLOOKUP(ActividadesCom[[#This Row],[NO. DE CONTROL]],'LISTADO ESTUDIANTES'!A:D,4,FALSE)</f>
        <v>ACTIVO(A)</v>
      </c>
      <c r="E2573" s="5">
        <f>SUM(ActividadesCom[[#This Row],[CRÉD. 1]],ActividadesCom[[#This Row],[CRÉD. 2]],ActividadesCom[[#This Row],[CRÉD. 3]],ActividadesCom[[#This Row],[CRÉD. 4]],ActividadesCom[[#This Row],[CRÉD. 5]])</f>
        <v>3</v>
      </c>
      <c r="F2573" s="17">
        <f>IF(ActividadesCom[[#This Row],[ÚLTIMO SEMESTRE CON CRÉDITOS]]&gt;0,ROUND(AVERAGE(ActividadesCom[[#This Row],[VALOR NIVEL 5]],ActividadesCom[[#This Row],[VALOR NIVEL 4]],ActividadesCom[[#This Row],[VALOR NIVEL 3]],ActividadesCom[[#This Row],[VALOR NIVEL 2]],ActividadesCom[[#This Row],[VALOR NIVEL 1]]),0),"")</f>
        <v>4</v>
      </c>
      <c r="G2573" s="5" t="str">
        <f>IF(ActividadesCom[[#This Row],[PROMEDIO]]="","",IF(ActividadesCom[[#This Row],[PROMEDIO]]&gt;=4,"EXCELENTE",IF(ActividadesCom[[#This Row],[PROMEDIO]]&gt;=3,"NOTABLE",IF(ActividadesCom[[#This Row],[PROMEDIO]]&gt;=2,"BUENO",IF(ActividadesCom[[#This Row],[PROMEDIO]]=1,"SUFICIENTE","")))))</f>
        <v>EXCELENTE</v>
      </c>
      <c r="H2573" s="5">
        <f>MAX(ActividadesCom[[#This Row],[PERÍODO 1]],ActividadesCom[[#This Row],[PERÍODO 2]],ActividadesCom[[#This Row],[PERÍODO 3]],ActividadesCom[[#This Row],[PERÍODO 4]],ActividadesCom[[#This Row],[PERÍODO 5]])</f>
        <v>20221</v>
      </c>
      <c r="I2573" s="6"/>
      <c r="J2573" s="5"/>
      <c r="K2573" s="5"/>
      <c r="L2573" s="5" t="str">
        <f>IF(ActividadesCom[[#This Row],[NIVEL 1]]&lt;&gt;0,VLOOKUP(ActividadesCom[[#This Row],[NIVEL 1]],Catálogo!A:B,2,FALSE),"")</f>
        <v/>
      </c>
      <c r="M2573" s="5"/>
      <c r="N2573" s="6"/>
      <c r="O2573" s="5"/>
      <c r="P2573" s="5"/>
      <c r="Q2573" s="5" t="str">
        <f>IF(ActividadesCom[[#This Row],[NIVEL 2]]&lt;&gt;0,VLOOKUP(ActividadesCom[[#This Row],[NIVEL 2]],Catálogo!A:B,2,FALSE),"")</f>
        <v/>
      </c>
      <c r="R2573" s="5"/>
      <c r="S2573" s="6" t="s">
        <v>5482</v>
      </c>
      <c r="T2573" s="5">
        <v>20221</v>
      </c>
      <c r="U2573" s="5" t="s">
        <v>4008</v>
      </c>
      <c r="V2573" s="5">
        <f>IF(ActividadesCom[[#This Row],[NIVEL 3]]&lt;&gt;0,VLOOKUP(ActividadesCom[[#This Row],[NIVEL 3]],Catálogo!A:B,2,FALSE),"")</f>
        <v>4</v>
      </c>
      <c r="W2573" s="5">
        <v>1</v>
      </c>
      <c r="X2573" s="6" t="s">
        <v>4478</v>
      </c>
      <c r="Y2573" s="5">
        <v>20211</v>
      </c>
      <c r="Z2573" s="5" t="s">
        <v>4009</v>
      </c>
      <c r="AA2573" s="5">
        <f>IF(ActividadesCom[[#This Row],[NIVEL 4]]&lt;&gt;0,VLOOKUP(ActividadesCom[[#This Row],[NIVEL 4]],Catálogo!A:B,2,FALSE),"")</f>
        <v>3</v>
      </c>
      <c r="AB2573" s="5">
        <v>1</v>
      </c>
      <c r="AC2573" s="6" t="s">
        <v>27</v>
      </c>
      <c r="AD2573" s="5">
        <v>20193</v>
      </c>
      <c r="AE2573" s="5" t="s">
        <v>4008</v>
      </c>
      <c r="AF2573" s="5">
        <f>IF(ActividadesCom[[#This Row],[NIVEL 5]]&lt;&gt;0,VLOOKUP(ActividadesCom[[#This Row],[NIVEL 5]],Catálogo!A:B,2,FALSE),"")</f>
        <v>4</v>
      </c>
      <c r="AG2573" s="5">
        <v>1</v>
      </c>
      <c r="AH2573" s="2"/>
      <c r="AI2573" s="2"/>
    </row>
    <row r="2574" spans="1:35" ht="30" hidden="1" customHeight="1" x14ac:dyDescent="0.25">
      <c r="A2574" s="7">
        <v>19470071</v>
      </c>
      <c r="B2574" s="97" t="str">
        <f>VLOOKUP(ActividadesCom[[#This Row],[NO. DE CONTROL]],'LISTADO ESTUDIANTES'!A:C,3,FALSE)</f>
        <v>PUGA MOHOM RAUL ADAN</v>
      </c>
      <c r="C2574" s="97" t="str">
        <f>VLOOKUP(ActividadesCom[[#This Row],[NO. DE CONTROL]],'LISTADO ESTUDIANTES'!A:B,2,FALSE)</f>
        <v>INGENIERIA CIVIL</v>
      </c>
      <c r="D2574" s="18" t="str">
        <f>VLOOKUP(ActividadesCom[[#This Row],[NO. DE CONTROL]],'LISTADO ESTUDIANTES'!A:D,4,FALSE)</f>
        <v>BAJA</v>
      </c>
      <c r="E2574" s="5">
        <f>SUM(ActividadesCom[[#This Row],[CRÉD. 1]],ActividadesCom[[#This Row],[CRÉD. 2]],ActividadesCom[[#This Row],[CRÉD. 3]],ActividadesCom[[#This Row],[CRÉD. 4]],ActividadesCom[[#This Row],[CRÉD. 5]])</f>
        <v>0</v>
      </c>
      <c r="F2574" s="17" t="str">
        <f>IF(ActividadesCom[[#This Row],[ÚLTIMO SEMESTRE CON CRÉDITOS]]&gt;0,ROUND(AVERAGE(ActividadesCom[[#This Row],[VALOR NIVEL 5]],ActividadesCom[[#This Row],[VALOR NIVEL 4]],ActividadesCom[[#This Row],[VALOR NIVEL 3]],ActividadesCom[[#This Row],[VALOR NIVEL 2]],ActividadesCom[[#This Row],[VALOR NIVEL 1]]),0),"")</f>
        <v/>
      </c>
      <c r="G2574" s="5" t="str">
        <f>IF(ActividadesCom[[#This Row],[PROMEDIO]]="","",IF(ActividadesCom[[#This Row],[PROMEDIO]]&gt;=4,"EXCELENTE",IF(ActividadesCom[[#This Row],[PROMEDIO]]&gt;=3,"NOTABLE",IF(ActividadesCom[[#This Row],[PROMEDIO]]&gt;=2,"BUENO",IF(ActividadesCom[[#This Row],[PROMEDIO]]=1,"SUFICIENTE","")))))</f>
        <v/>
      </c>
      <c r="H2574" s="5">
        <f>MAX(ActividadesCom[[#This Row],[PERÍODO 1]],ActividadesCom[[#This Row],[PERÍODO 2]],ActividadesCom[[#This Row],[PERÍODO 3]],ActividadesCom[[#This Row],[PERÍODO 4]],ActividadesCom[[#This Row],[PERÍODO 5]])</f>
        <v>0</v>
      </c>
      <c r="I2574" s="6"/>
      <c r="J2574" s="5"/>
      <c r="K2574" s="5"/>
      <c r="L2574" s="5" t="str">
        <f>IF(ActividadesCom[[#This Row],[NIVEL 1]]&lt;&gt;0,VLOOKUP(ActividadesCom[[#This Row],[NIVEL 1]],Catálogo!A:B,2,FALSE),"")</f>
        <v/>
      </c>
      <c r="M2574" s="5"/>
      <c r="N2574" s="6"/>
      <c r="O2574" s="5"/>
      <c r="P2574" s="5"/>
      <c r="Q2574" s="5" t="str">
        <f>IF(ActividadesCom[[#This Row],[NIVEL 2]]&lt;&gt;0,VLOOKUP(ActividadesCom[[#This Row],[NIVEL 2]],Catálogo!A:B,2,FALSE),"")</f>
        <v/>
      </c>
      <c r="R2574" s="5"/>
      <c r="S2574" s="6"/>
      <c r="T2574" s="5"/>
      <c r="U2574" s="5"/>
      <c r="V2574" s="5" t="str">
        <f>IF(ActividadesCom[[#This Row],[NIVEL 3]]&lt;&gt;0,VLOOKUP(ActividadesCom[[#This Row],[NIVEL 3]],Catálogo!A:B,2,FALSE),"")</f>
        <v/>
      </c>
      <c r="W2574" s="5"/>
      <c r="X2574" s="6"/>
      <c r="Y2574" s="5"/>
      <c r="Z2574" s="5"/>
      <c r="AA2574" s="5" t="str">
        <f>IF(ActividadesCom[[#This Row],[NIVEL 4]]&lt;&gt;0,VLOOKUP(ActividadesCom[[#This Row],[NIVEL 4]],Catálogo!A:B,2,FALSE),"")</f>
        <v/>
      </c>
      <c r="AB2574" s="5"/>
      <c r="AC2574" s="6"/>
      <c r="AD2574" s="5"/>
      <c r="AE2574" s="5"/>
      <c r="AF2574" s="5" t="str">
        <f>IF(ActividadesCom[[#This Row],[NIVEL 5]]&lt;&gt;0,VLOOKUP(ActividadesCom[[#This Row],[NIVEL 5]],Catálogo!A:B,2,FALSE),"")</f>
        <v/>
      </c>
      <c r="AG2574" s="5"/>
      <c r="AH2574" s="2"/>
      <c r="AI2574" s="2"/>
    </row>
    <row r="2575" spans="1:35" ht="30" customHeight="1" x14ac:dyDescent="0.25">
      <c r="A2575" s="7">
        <v>19470072</v>
      </c>
      <c r="B2575" s="97" t="str">
        <f>VLOOKUP(ActividadesCom[[#This Row],[NO. DE CONTROL]],'LISTADO ESTUDIANTES'!A:C,3,FALSE)</f>
        <v>VEGA HERNANDEZ GUILLERMO ENRIQUE</v>
      </c>
      <c r="C2575" s="97" t="str">
        <f>VLOOKUP(ActividadesCom[[#This Row],[NO. DE CONTROL]],'LISTADO ESTUDIANTES'!A:B,2,FALSE)</f>
        <v>INGENIERIA CIVIL</v>
      </c>
      <c r="D2575" s="18" t="str">
        <f>VLOOKUP(ActividadesCom[[#This Row],[NO. DE CONTROL]],'LISTADO ESTUDIANTES'!A:D,4,FALSE)</f>
        <v>ACTIVO(A)</v>
      </c>
      <c r="E2575" s="5">
        <f>SUM(ActividadesCom[[#This Row],[CRÉD. 1]],ActividadesCom[[#This Row],[CRÉD. 2]],ActividadesCom[[#This Row],[CRÉD. 3]],ActividadesCom[[#This Row],[CRÉD. 4]],ActividadesCom[[#This Row],[CRÉD. 5]])</f>
        <v>5</v>
      </c>
      <c r="F2575" s="17">
        <f>IF(ActividadesCom[[#This Row],[ÚLTIMO SEMESTRE CON CRÉDITOS]]&gt;0,ROUND(AVERAGE(ActividadesCom[[#This Row],[VALOR NIVEL 5]],ActividadesCom[[#This Row],[VALOR NIVEL 4]],ActividadesCom[[#This Row],[VALOR NIVEL 3]],ActividadesCom[[#This Row],[VALOR NIVEL 2]],ActividadesCom[[#This Row],[VALOR NIVEL 1]]),0),"")</f>
        <v>4</v>
      </c>
      <c r="G2575" s="5" t="str">
        <f>IF(ActividadesCom[[#This Row],[PROMEDIO]]="","",IF(ActividadesCom[[#This Row],[PROMEDIO]]&gt;=4,"EXCELENTE",IF(ActividadesCom[[#This Row],[PROMEDIO]]&gt;=3,"NOTABLE",IF(ActividadesCom[[#This Row],[PROMEDIO]]&gt;=2,"BUENO",IF(ActividadesCom[[#This Row],[PROMEDIO]]=1,"SUFICIENTE","")))))</f>
        <v>EXCELENTE</v>
      </c>
      <c r="H2575" s="5">
        <f>MAX(ActividadesCom[[#This Row],[PERÍODO 1]],ActividadesCom[[#This Row],[PERÍODO 2]],ActividadesCom[[#This Row],[PERÍODO 3]],ActividadesCom[[#This Row],[PERÍODO 4]],ActividadesCom[[#This Row],[PERÍODO 5]])</f>
        <v>20221</v>
      </c>
      <c r="I2575" s="6" t="s">
        <v>519</v>
      </c>
      <c r="J2575" s="5">
        <v>20171</v>
      </c>
      <c r="K2575" s="5" t="s">
        <v>4008</v>
      </c>
      <c r="L2575" s="5">
        <f>IF(ActividadesCom[[#This Row],[NIVEL 1]]&lt;&gt;0,VLOOKUP(ActividadesCom[[#This Row],[NIVEL 1]],Catálogo!A:B,2,FALSE),"")</f>
        <v>4</v>
      </c>
      <c r="M2575" s="5">
        <v>1</v>
      </c>
      <c r="N2575" s="6" t="s">
        <v>133</v>
      </c>
      <c r="O2575" s="5">
        <v>20221</v>
      </c>
      <c r="P2575" s="5" t="s">
        <v>4008</v>
      </c>
      <c r="Q2575" s="5">
        <f>IF(ActividadesCom[[#This Row],[NIVEL 2]]&lt;&gt;0,VLOOKUP(ActividadesCom[[#This Row],[NIVEL 2]],Catálogo!A:B,2,FALSE),"")</f>
        <v>4</v>
      </c>
      <c r="R2575" s="5">
        <v>1</v>
      </c>
      <c r="S2575" s="6" t="s">
        <v>519</v>
      </c>
      <c r="T2575" s="5">
        <v>20191</v>
      </c>
      <c r="U2575" s="5" t="s">
        <v>4008</v>
      </c>
      <c r="V2575" s="5">
        <f>IF(ActividadesCom[[#This Row],[NIVEL 3]]&lt;&gt;0,VLOOKUP(ActividadesCom[[#This Row],[NIVEL 3]],Catálogo!A:B,2,FALSE),"")</f>
        <v>4</v>
      </c>
      <c r="W2575" s="5">
        <v>1</v>
      </c>
      <c r="X2575" s="6" t="s">
        <v>4478</v>
      </c>
      <c r="Y2575" s="5">
        <v>20211</v>
      </c>
      <c r="Z2575" s="5" t="s">
        <v>4009</v>
      </c>
      <c r="AA2575" s="5">
        <f>IF(ActividadesCom[[#This Row],[NIVEL 4]]&lt;&gt;0,VLOOKUP(ActividadesCom[[#This Row],[NIVEL 4]],Catálogo!A:B,2,FALSE),"")</f>
        <v>3</v>
      </c>
      <c r="AB2575" s="5">
        <v>1</v>
      </c>
      <c r="AC2575" s="6" t="s">
        <v>403</v>
      </c>
      <c r="AD2575" s="5">
        <v>20193</v>
      </c>
      <c r="AE2575" s="5" t="s">
        <v>4008</v>
      </c>
      <c r="AF2575" s="5">
        <f>IF(ActividadesCom[[#This Row],[NIVEL 5]]&lt;&gt;0,VLOOKUP(ActividadesCom[[#This Row],[NIVEL 5]],Catálogo!A:B,2,FALSE),"")</f>
        <v>4</v>
      </c>
      <c r="AG2575" s="5">
        <v>1</v>
      </c>
      <c r="AH2575" s="2"/>
      <c r="AI2575" s="2"/>
    </row>
    <row r="2576" spans="1:35" ht="30" customHeight="1" x14ac:dyDescent="0.25">
      <c r="A2576" s="7">
        <v>19470073</v>
      </c>
      <c r="B2576" s="97" t="str">
        <f>VLOOKUP(ActividadesCom[[#This Row],[NO. DE CONTROL]],'LISTADO ESTUDIANTES'!A:C,3,FALSE)</f>
        <v>GUTIERREZ CAB JAVIER ELIAS</v>
      </c>
      <c r="C2576" s="134" t="str">
        <f>VLOOKUP(ActividadesCom[[#This Row],[NO. DE CONTROL]],'LISTADO ESTUDIANTES'!A:B,2,FALSE)</f>
        <v>INGENIERIA EN ADMINISTRACION</v>
      </c>
      <c r="D2576" s="135" t="str">
        <f>VLOOKUP(ActividadesCom[[#This Row],[NO. DE CONTROL]],'LISTADO ESTUDIANTES'!A:D,4,FALSE)</f>
        <v>ACTIVO(A)</v>
      </c>
      <c r="E2576" s="136">
        <f>SUM(ActividadesCom[[#This Row],[CRÉD. 1]],ActividadesCom[[#This Row],[CRÉD. 2]],ActividadesCom[[#This Row],[CRÉD. 3]],ActividadesCom[[#This Row],[CRÉD. 4]],ActividadesCom[[#This Row],[CRÉD. 5]])</f>
        <v>5</v>
      </c>
      <c r="F2576" s="137">
        <f>IF(ActividadesCom[[#This Row],[ÚLTIMO SEMESTRE CON CRÉDITOS]]&gt;0,ROUND(AVERAGE(ActividadesCom[[#This Row],[VALOR NIVEL 5]],ActividadesCom[[#This Row],[VALOR NIVEL 4]],ActividadesCom[[#This Row],[VALOR NIVEL 3]],ActividadesCom[[#This Row],[VALOR NIVEL 2]],ActividadesCom[[#This Row],[VALOR NIVEL 1]]),0),"")</f>
        <v>3</v>
      </c>
      <c r="G2576" s="5" t="str">
        <f>IF(ActividadesCom[[#This Row],[PROMEDIO]]="","",IF(ActividadesCom[[#This Row],[PROMEDIO]]&gt;=4,"EXCELENTE",IF(ActividadesCom[[#This Row],[PROMEDIO]]&gt;=3,"NOTABLE",IF(ActividadesCom[[#This Row],[PROMEDIO]]&gt;=2,"BUENO",IF(ActividadesCom[[#This Row],[PROMEDIO]]=1,"SUFICIENTE","")))))</f>
        <v>NOTABLE</v>
      </c>
      <c r="H2576" s="5">
        <f>MAX(ActividadesCom[[#This Row],[PERÍODO 1]],ActividadesCom[[#This Row],[PERÍODO 2]],ActividadesCom[[#This Row],[PERÍODO 3]],ActividadesCom[[#This Row],[PERÍODO 4]],ActividadesCom[[#This Row],[PERÍODO 5]])</f>
        <v>20211</v>
      </c>
      <c r="I2576" s="6" t="s">
        <v>4121</v>
      </c>
      <c r="J2576" s="5">
        <v>20203</v>
      </c>
      <c r="K2576" s="5" t="s">
        <v>4010</v>
      </c>
      <c r="L2576" s="5">
        <f>IF(ActividadesCom[[#This Row],[NIVEL 1]]&lt;&gt;0,VLOOKUP(ActividadesCom[[#This Row],[NIVEL 1]],Catálogo!A:B,2,FALSE),"")</f>
        <v>2</v>
      </c>
      <c r="M2576" s="5">
        <v>1</v>
      </c>
      <c r="N2576" s="6" t="s">
        <v>23</v>
      </c>
      <c r="O2576" s="5">
        <v>20211</v>
      </c>
      <c r="P2576" s="5" t="s">
        <v>4008</v>
      </c>
      <c r="Q2576" s="5">
        <f>IF(ActividadesCom[[#This Row],[NIVEL 2]]&lt;&gt;0,VLOOKUP(ActividadesCom[[#This Row],[NIVEL 2]],Catálogo!A:B,2,FALSE),"")</f>
        <v>4</v>
      </c>
      <c r="R2576" s="5">
        <v>1</v>
      </c>
      <c r="S2576" s="6" t="s">
        <v>23</v>
      </c>
      <c r="T2576" s="5">
        <v>20203</v>
      </c>
      <c r="U2576" s="5" t="s">
        <v>4009</v>
      </c>
      <c r="V2576" s="5">
        <f>IF(ActividadesCom[[#This Row],[NIVEL 3]]&lt;&gt;0,VLOOKUP(ActividadesCom[[#This Row],[NIVEL 3]],Catálogo!A:B,2,FALSE),"")</f>
        <v>3</v>
      </c>
      <c r="W2576" s="5">
        <v>1</v>
      </c>
      <c r="X2576" s="6" t="s">
        <v>23</v>
      </c>
      <c r="Y2576" s="5">
        <v>20201</v>
      </c>
      <c r="Z2576" s="5" t="s">
        <v>4009</v>
      </c>
      <c r="AA2576" s="5">
        <f>IF(ActividadesCom[[#This Row],[NIVEL 4]]&lt;&gt;0,VLOOKUP(ActividadesCom[[#This Row],[NIVEL 4]],Catálogo!A:B,2,FALSE),"")</f>
        <v>3</v>
      </c>
      <c r="AB2576" s="5">
        <v>1</v>
      </c>
      <c r="AC2576" s="6" t="s">
        <v>23</v>
      </c>
      <c r="AD2576" s="5">
        <v>20193</v>
      </c>
      <c r="AE2576" s="5" t="s">
        <v>4009</v>
      </c>
      <c r="AF2576" s="5">
        <f>IF(ActividadesCom[[#This Row],[NIVEL 5]]&lt;&gt;0,VLOOKUP(ActividadesCom[[#This Row],[NIVEL 5]],Catálogo!A:B,2,FALSE),"")</f>
        <v>3</v>
      </c>
      <c r="AG2576" s="5">
        <v>1</v>
      </c>
      <c r="AH2576" s="2"/>
      <c r="AI2576" s="2"/>
    </row>
    <row r="2577" spans="1:35" ht="30" customHeight="1" x14ac:dyDescent="0.25">
      <c r="A2577" s="7">
        <v>19470074</v>
      </c>
      <c r="B2577" s="97" t="str">
        <f>VLOOKUP(ActividadesCom[[#This Row],[NO. DE CONTROL]],'LISTADO ESTUDIANTES'!A:C,3,FALSE)</f>
        <v>GOMEZ HERNANDEZ JORGE ROMAN</v>
      </c>
      <c r="C2577" s="97" t="str">
        <f>VLOOKUP(ActividadesCom[[#This Row],[NO. DE CONTROL]],'LISTADO ESTUDIANTES'!A:B,2,FALSE)</f>
        <v>INGENIERIA CIVIL</v>
      </c>
      <c r="D2577" s="18" t="str">
        <f>VLOOKUP(ActividadesCom[[#This Row],[NO. DE CONTROL]],'LISTADO ESTUDIANTES'!A:D,4,FALSE)</f>
        <v>ACTIVO(A)</v>
      </c>
      <c r="E2577" s="5">
        <f>SUM(ActividadesCom[[#This Row],[CRÉD. 1]],ActividadesCom[[#This Row],[CRÉD. 2]],ActividadesCom[[#This Row],[CRÉD. 3]],ActividadesCom[[#This Row],[CRÉD. 4]],ActividadesCom[[#This Row],[CRÉD. 5]])</f>
        <v>2</v>
      </c>
      <c r="F2577" s="17">
        <f>IF(ActividadesCom[[#This Row],[ÚLTIMO SEMESTRE CON CRÉDITOS]]&gt;0,ROUND(AVERAGE(ActividadesCom[[#This Row],[VALOR NIVEL 5]],ActividadesCom[[#This Row],[VALOR NIVEL 4]],ActividadesCom[[#This Row],[VALOR NIVEL 3]],ActividadesCom[[#This Row],[VALOR NIVEL 2]],ActividadesCom[[#This Row],[VALOR NIVEL 1]]),0),"")</f>
        <v>3</v>
      </c>
      <c r="G2577" s="5" t="str">
        <f>IF(ActividadesCom[[#This Row],[PROMEDIO]]="","",IF(ActividadesCom[[#This Row],[PROMEDIO]]&gt;=4,"EXCELENTE",IF(ActividadesCom[[#This Row],[PROMEDIO]]&gt;=3,"NOTABLE",IF(ActividadesCom[[#This Row],[PROMEDIO]]&gt;=2,"BUENO",IF(ActividadesCom[[#This Row],[PROMEDIO]]=1,"SUFICIENTE","")))))</f>
        <v>NOTABLE</v>
      </c>
      <c r="H2577" s="5">
        <f>MAX(ActividadesCom[[#This Row],[PERÍODO 1]],ActividadesCom[[#This Row],[PERÍODO 2]],ActividadesCom[[#This Row],[PERÍODO 3]],ActividadesCom[[#This Row],[PERÍODO 4]],ActividadesCom[[#This Row],[PERÍODO 5]])</f>
        <v>20221</v>
      </c>
      <c r="I2577" s="6"/>
      <c r="J2577" s="5"/>
      <c r="K2577" s="5"/>
      <c r="L2577" s="5" t="str">
        <f>IF(ActividadesCom[[#This Row],[NIVEL 1]]&lt;&gt;0,VLOOKUP(ActividadesCom[[#This Row],[NIVEL 1]],Catálogo!A:B,2,FALSE),"")</f>
        <v/>
      </c>
      <c r="M2577" s="5"/>
      <c r="N2577" s="6"/>
      <c r="O2577" s="5"/>
      <c r="P2577" s="5"/>
      <c r="Q2577" s="5" t="str">
        <f>IF(ActividadesCom[[#This Row],[NIVEL 2]]&lt;&gt;0,VLOOKUP(ActividadesCom[[#This Row],[NIVEL 2]],Catálogo!A:B,2,FALSE),"")</f>
        <v/>
      </c>
      <c r="R2577" s="5"/>
      <c r="S2577" s="6" t="s">
        <v>5482</v>
      </c>
      <c r="T2577" s="5">
        <v>20221</v>
      </c>
      <c r="U2577" s="5" t="s">
        <v>4008</v>
      </c>
      <c r="V2577" s="5">
        <f>IF(ActividadesCom[[#This Row],[NIVEL 3]]&lt;&gt;0,VLOOKUP(ActividadesCom[[#This Row],[NIVEL 3]],Catálogo!A:B,2,FALSE),"")</f>
        <v>4</v>
      </c>
      <c r="W2577" s="5">
        <v>1</v>
      </c>
      <c r="X2577" s="6" t="s">
        <v>2953</v>
      </c>
      <c r="Y2577" s="5">
        <v>20201</v>
      </c>
      <c r="Z2577" s="5" t="s">
        <v>4011</v>
      </c>
      <c r="AA2577" s="5">
        <f>IF(ActividadesCom[[#This Row],[NIVEL 4]]&lt;&gt;0,VLOOKUP(ActividadesCom[[#This Row],[NIVEL 4]],Catálogo!A:B,2,FALSE),"")</f>
        <v>1</v>
      </c>
      <c r="AB2577" s="5">
        <v>1</v>
      </c>
      <c r="AC2577" s="6"/>
      <c r="AD2577" s="5"/>
      <c r="AE2577" s="5"/>
      <c r="AF2577" s="5" t="str">
        <f>IF(ActividadesCom[[#This Row],[NIVEL 5]]&lt;&gt;0,VLOOKUP(ActividadesCom[[#This Row],[NIVEL 5]],Catálogo!A:B,2,FALSE),"")</f>
        <v/>
      </c>
      <c r="AG2577" s="5"/>
      <c r="AH2577" s="2"/>
      <c r="AI2577" s="2"/>
    </row>
    <row r="2578" spans="1:35" ht="30" customHeight="1" x14ac:dyDescent="0.25">
      <c r="A2578" s="7">
        <v>19470075</v>
      </c>
      <c r="B2578" s="97" t="str">
        <f>VLOOKUP(ActividadesCom[[#This Row],[NO. DE CONTROL]],'LISTADO ESTUDIANTES'!A:C,3,FALSE)</f>
        <v>ALVAREZ CRUZ RENE</v>
      </c>
      <c r="C2578" s="97" t="str">
        <f>VLOOKUP(ActividadesCom[[#This Row],[NO. DE CONTROL]],'LISTADO ESTUDIANTES'!A:B,2,FALSE)</f>
        <v>INGENIERIA CIVIL</v>
      </c>
      <c r="D2578" s="18" t="str">
        <f>VLOOKUP(ActividadesCom[[#This Row],[NO. DE CONTROL]],'LISTADO ESTUDIANTES'!A:D,4,FALSE)</f>
        <v>ACTIVO(A)</v>
      </c>
      <c r="E2578" s="5">
        <f>SUM(ActividadesCom[[#This Row],[CRÉD. 1]],ActividadesCom[[#This Row],[CRÉD. 2]],ActividadesCom[[#This Row],[CRÉD. 3]],ActividadesCom[[#This Row],[CRÉD. 4]],ActividadesCom[[#This Row],[CRÉD. 5]])</f>
        <v>4</v>
      </c>
      <c r="F2578" s="17">
        <f>IF(ActividadesCom[[#This Row],[ÚLTIMO SEMESTRE CON CRÉDITOS]]&gt;0,ROUND(AVERAGE(ActividadesCom[[#This Row],[VALOR NIVEL 5]],ActividadesCom[[#This Row],[VALOR NIVEL 4]],ActividadesCom[[#This Row],[VALOR NIVEL 3]],ActividadesCom[[#This Row],[VALOR NIVEL 2]],ActividadesCom[[#This Row],[VALOR NIVEL 1]]),0),"")</f>
        <v>3</v>
      </c>
      <c r="G2578" s="5" t="str">
        <f>IF(ActividadesCom[[#This Row],[PROMEDIO]]="","",IF(ActividadesCom[[#This Row],[PROMEDIO]]&gt;=4,"EXCELENTE",IF(ActividadesCom[[#This Row],[PROMEDIO]]&gt;=3,"NOTABLE",IF(ActividadesCom[[#This Row],[PROMEDIO]]&gt;=2,"BUENO",IF(ActividadesCom[[#This Row],[PROMEDIO]]=1,"SUFICIENTE","")))))</f>
        <v>NOTABLE</v>
      </c>
      <c r="H2578" s="5">
        <f>MAX(ActividadesCom[[#This Row],[PERÍODO 1]],ActividadesCom[[#This Row],[PERÍODO 2]],ActividadesCom[[#This Row],[PERÍODO 3]],ActividadesCom[[#This Row],[PERÍODO 4]],ActividadesCom[[#This Row],[PERÍODO 5]])</f>
        <v>20221</v>
      </c>
      <c r="I2578" s="6"/>
      <c r="J2578" s="5"/>
      <c r="K2578" s="5"/>
      <c r="L2578" s="5" t="str">
        <f>IF(ActividadesCom[[#This Row],[NIVEL 1]]&lt;&gt;0,VLOOKUP(ActividadesCom[[#This Row],[NIVEL 1]],Catálogo!A:B,2,FALSE),"")</f>
        <v/>
      </c>
      <c r="M2578" s="5"/>
      <c r="N2578" s="6" t="s">
        <v>5482</v>
      </c>
      <c r="O2578" s="5">
        <v>20221</v>
      </c>
      <c r="P2578" s="5" t="s">
        <v>4008</v>
      </c>
      <c r="Q2578" s="5">
        <f>IF(ActividadesCom[[#This Row],[NIVEL 2]]&lt;&gt;0,VLOOKUP(ActividadesCom[[#This Row],[NIVEL 2]],Catálogo!A:B,2,FALSE),"")</f>
        <v>4</v>
      </c>
      <c r="R2578" s="5">
        <v>1</v>
      </c>
      <c r="S2578" s="6" t="s">
        <v>4478</v>
      </c>
      <c r="T2578" s="5">
        <v>20211</v>
      </c>
      <c r="U2578" s="5" t="s">
        <v>4009</v>
      </c>
      <c r="V2578" s="5">
        <f>IF(ActividadesCom[[#This Row],[NIVEL 3]]&lt;&gt;0,VLOOKUP(ActividadesCom[[#This Row],[NIVEL 3]],Catálogo!A:B,2,FALSE),"")</f>
        <v>3</v>
      </c>
      <c r="W2578" s="5">
        <v>1</v>
      </c>
      <c r="X2578" s="6" t="s">
        <v>2953</v>
      </c>
      <c r="Y2578" s="5">
        <v>20201</v>
      </c>
      <c r="Z2578" s="5" t="s">
        <v>4009</v>
      </c>
      <c r="AA2578" s="5">
        <f>IF(ActividadesCom[[#This Row],[NIVEL 4]]&lt;&gt;0,VLOOKUP(ActividadesCom[[#This Row],[NIVEL 4]],Catálogo!A:B,2,FALSE),"")</f>
        <v>3</v>
      </c>
      <c r="AB2578" s="5">
        <v>1</v>
      </c>
      <c r="AC2578" s="6" t="s">
        <v>42</v>
      </c>
      <c r="AD2578" s="5">
        <v>20193</v>
      </c>
      <c r="AE2578" s="5" t="s">
        <v>4009</v>
      </c>
      <c r="AF2578" s="5">
        <f>IF(ActividadesCom[[#This Row],[NIVEL 5]]&lt;&gt;0,VLOOKUP(ActividadesCom[[#This Row],[NIVEL 5]],Catálogo!A:B,2,FALSE),"")</f>
        <v>3</v>
      </c>
      <c r="AG2578" s="5">
        <v>1</v>
      </c>
      <c r="AH2578" s="2"/>
      <c r="AI2578" s="2"/>
    </row>
    <row r="2579" spans="1:35" ht="30" customHeight="1" x14ac:dyDescent="0.25">
      <c r="A2579" s="7">
        <v>19470076</v>
      </c>
      <c r="B2579" s="97" t="str">
        <f>VLOOKUP(ActividadesCom[[#This Row],[NO. DE CONTROL]],'LISTADO ESTUDIANTES'!A:C,3,FALSE)</f>
        <v>FOSTER MANZANILLA BLANCA CAROLINA</v>
      </c>
      <c r="C2579" s="97" t="str">
        <f>VLOOKUP(ActividadesCom[[#This Row],[NO. DE CONTROL]],'LISTADO ESTUDIANTES'!A:B,2,FALSE)</f>
        <v>INGENIERIA CIVIL</v>
      </c>
      <c r="D2579" s="18" t="str">
        <f>VLOOKUP(ActividadesCom[[#This Row],[NO. DE CONTROL]],'LISTADO ESTUDIANTES'!A:D,4,FALSE)</f>
        <v>ACTIVO(A)</v>
      </c>
      <c r="E2579" s="5">
        <f>SUM(ActividadesCom[[#This Row],[CRÉD. 1]],ActividadesCom[[#This Row],[CRÉD. 2]],ActividadesCom[[#This Row],[CRÉD. 3]],ActividadesCom[[#This Row],[CRÉD. 4]],ActividadesCom[[#This Row],[CRÉD. 5]])</f>
        <v>5</v>
      </c>
      <c r="F2579" s="17">
        <f>IF(ActividadesCom[[#This Row],[ÚLTIMO SEMESTRE CON CRÉDITOS]]&gt;0,ROUND(AVERAGE(ActividadesCom[[#This Row],[VALOR NIVEL 5]],ActividadesCom[[#This Row],[VALOR NIVEL 4]],ActividadesCom[[#This Row],[VALOR NIVEL 3]],ActividadesCom[[#This Row],[VALOR NIVEL 2]],ActividadesCom[[#This Row],[VALOR NIVEL 1]]),0),"")</f>
        <v>3</v>
      </c>
      <c r="G2579" s="5" t="str">
        <f>IF(ActividadesCom[[#This Row],[PROMEDIO]]="","",IF(ActividadesCom[[#This Row],[PROMEDIO]]&gt;=4,"EXCELENTE",IF(ActividadesCom[[#This Row],[PROMEDIO]]&gt;=3,"NOTABLE",IF(ActividadesCom[[#This Row],[PROMEDIO]]&gt;=2,"BUENO",IF(ActividadesCom[[#This Row],[PROMEDIO]]=1,"SUFICIENTE","")))))</f>
        <v>NOTABLE</v>
      </c>
      <c r="H2579" s="5">
        <f>MAX(ActividadesCom[[#This Row],[PERÍODO 1]],ActividadesCom[[#This Row],[PERÍODO 2]],ActividadesCom[[#This Row],[PERÍODO 3]],ActividadesCom[[#This Row],[PERÍODO 4]],ActividadesCom[[#This Row],[PERÍODO 5]])</f>
        <v>20221</v>
      </c>
      <c r="I2579" s="6" t="s">
        <v>11</v>
      </c>
      <c r="J2579" s="5">
        <v>20221</v>
      </c>
      <c r="K2579" s="5" t="s">
        <v>4008</v>
      </c>
      <c r="L2579" s="5">
        <f>IF(ActividadesCom[[#This Row],[NIVEL 1]]&lt;&gt;0,VLOOKUP(ActividadesCom[[#This Row],[NIVEL 1]],Catálogo!A:B,2,FALSE),"")</f>
        <v>4</v>
      </c>
      <c r="M2579" s="5">
        <v>1</v>
      </c>
      <c r="N2579" s="6" t="s">
        <v>5482</v>
      </c>
      <c r="O2579" s="5">
        <v>20221</v>
      </c>
      <c r="P2579" s="5" t="s">
        <v>4008</v>
      </c>
      <c r="Q2579" s="5">
        <f>IF(ActividadesCom[[#This Row],[NIVEL 2]]&lt;&gt;0,VLOOKUP(ActividadesCom[[#This Row],[NIVEL 2]],Catálogo!A:B,2,FALSE),"")</f>
        <v>4</v>
      </c>
      <c r="R2579" s="5">
        <v>1</v>
      </c>
      <c r="S2579" s="6" t="s">
        <v>4478</v>
      </c>
      <c r="T2579" s="5">
        <v>20211</v>
      </c>
      <c r="U2579" s="5" t="s">
        <v>4009</v>
      </c>
      <c r="V2579" s="5">
        <f>IF(ActividadesCom[[#This Row],[NIVEL 3]]&lt;&gt;0,VLOOKUP(ActividadesCom[[#This Row],[NIVEL 3]],Catálogo!A:B,2,FALSE),"")</f>
        <v>3</v>
      </c>
      <c r="W2579" s="5">
        <v>1</v>
      </c>
      <c r="X2579" s="6" t="s">
        <v>2953</v>
      </c>
      <c r="Y2579" s="5">
        <v>20201</v>
      </c>
      <c r="Z2579" s="5" t="s">
        <v>4011</v>
      </c>
      <c r="AA2579" s="5">
        <f>IF(ActividadesCom[[#This Row],[NIVEL 4]]&lt;&gt;0,VLOOKUP(ActividadesCom[[#This Row],[NIVEL 4]],Catálogo!A:B,2,FALSE),"")</f>
        <v>1</v>
      </c>
      <c r="AB2579" s="5">
        <v>1</v>
      </c>
      <c r="AC2579" s="6" t="s">
        <v>34</v>
      </c>
      <c r="AD2579" s="5">
        <v>20211</v>
      </c>
      <c r="AE2579" s="5" t="s">
        <v>4008</v>
      </c>
      <c r="AF2579" s="5">
        <f>IF(ActividadesCom[[#This Row],[NIVEL 5]]&lt;&gt;0,VLOOKUP(ActividadesCom[[#This Row],[NIVEL 5]],Catálogo!A:B,2,FALSE),"")</f>
        <v>4</v>
      </c>
      <c r="AG2579" s="5">
        <v>1</v>
      </c>
      <c r="AH2579" s="2"/>
      <c r="AI2579" s="2"/>
    </row>
    <row r="2580" spans="1:35" ht="30" hidden="1" customHeight="1" x14ac:dyDescent="0.25">
      <c r="A2580" s="7">
        <v>19470077</v>
      </c>
      <c r="B2580" s="97" t="str">
        <f>VLOOKUP(ActividadesCom[[#This Row],[NO. DE CONTROL]],'LISTADO ESTUDIANTES'!A:C,3,FALSE)</f>
        <v>BERNABE UC LUIS FRANCISCO</v>
      </c>
      <c r="C2580" s="97" t="str">
        <f>VLOOKUP(ActividadesCom[[#This Row],[NO. DE CONTROL]],'LISTADO ESTUDIANTES'!A:B,2,FALSE)</f>
        <v>ARQUITECTURA</v>
      </c>
      <c r="D2580" s="18" t="str">
        <f>VLOOKUP(ActividadesCom[[#This Row],[NO. DE CONTROL]],'LISTADO ESTUDIANTES'!A:D,4,FALSE)</f>
        <v>BAJA</v>
      </c>
      <c r="E2580" s="5">
        <f>SUM(ActividadesCom[[#This Row],[CRÉD. 1]],ActividadesCom[[#This Row],[CRÉD. 2]],ActividadesCom[[#This Row],[CRÉD. 3]],ActividadesCom[[#This Row],[CRÉD. 4]],ActividadesCom[[#This Row],[CRÉD. 5]])</f>
        <v>1</v>
      </c>
      <c r="F2580" s="17">
        <f>IF(ActividadesCom[[#This Row],[ÚLTIMO SEMESTRE CON CRÉDITOS]]&gt;0,ROUND(AVERAGE(ActividadesCom[[#This Row],[VALOR NIVEL 5]],ActividadesCom[[#This Row],[VALOR NIVEL 4]],ActividadesCom[[#This Row],[VALOR NIVEL 3]],ActividadesCom[[#This Row],[VALOR NIVEL 2]],ActividadesCom[[#This Row],[VALOR NIVEL 1]]),0),"")</f>
        <v>4</v>
      </c>
      <c r="G2580" s="5" t="str">
        <f>IF(ActividadesCom[[#This Row],[PROMEDIO]]="","",IF(ActividadesCom[[#This Row],[PROMEDIO]]&gt;=4,"EXCELENTE",IF(ActividadesCom[[#This Row],[PROMEDIO]]&gt;=3,"NOTABLE",IF(ActividadesCom[[#This Row],[PROMEDIO]]&gt;=2,"BUENO",IF(ActividadesCom[[#This Row],[PROMEDIO]]=1,"SUFICIENTE","")))))</f>
        <v>EXCELENTE</v>
      </c>
      <c r="H2580" s="5">
        <f>MAX(ActividadesCom[[#This Row],[PERÍODO 1]],ActividadesCom[[#This Row],[PERÍODO 2]],ActividadesCom[[#This Row],[PERÍODO 3]],ActividadesCom[[#This Row],[PERÍODO 4]],ActividadesCom[[#This Row],[PERÍODO 5]])</f>
        <v>20193</v>
      </c>
      <c r="I2580" s="6"/>
      <c r="J2580" s="5"/>
      <c r="K2580" s="5"/>
      <c r="L2580" s="5" t="str">
        <f>IF(ActividadesCom[[#This Row],[NIVEL 1]]&lt;&gt;0,VLOOKUP(ActividadesCom[[#This Row],[NIVEL 1]],Catálogo!A:B,2,FALSE),"")</f>
        <v/>
      </c>
      <c r="M2580" s="5"/>
      <c r="N2580" s="6"/>
      <c r="O2580" s="5"/>
      <c r="P2580" s="5"/>
      <c r="Q2580" s="5" t="str">
        <f>IF(ActividadesCom[[#This Row],[NIVEL 2]]&lt;&gt;0,VLOOKUP(ActividadesCom[[#This Row],[NIVEL 2]],Catálogo!A:B,2,FALSE),"")</f>
        <v/>
      </c>
      <c r="R2580" s="5"/>
      <c r="S2580" s="6"/>
      <c r="T2580" s="5"/>
      <c r="U2580" s="5"/>
      <c r="V2580" s="5" t="str">
        <f>IF(ActividadesCom[[#This Row],[NIVEL 3]]&lt;&gt;0,VLOOKUP(ActividadesCom[[#This Row],[NIVEL 3]],Catálogo!A:B,2,FALSE),"")</f>
        <v/>
      </c>
      <c r="W2580" s="5"/>
      <c r="X2580" s="6"/>
      <c r="Y2580" s="5"/>
      <c r="Z2580" s="5"/>
      <c r="AA2580" s="5" t="str">
        <f>IF(ActividadesCom[[#This Row],[NIVEL 4]]&lt;&gt;0,VLOOKUP(ActividadesCom[[#This Row],[NIVEL 4]],Catálogo!A:B,2,FALSE),"")</f>
        <v/>
      </c>
      <c r="AB2580" s="5"/>
      <c r="AC2580" s="6" t="s">
        <v>403</v>
      </c>
      <c r="AD2580" s="5">
        <v>20193</v>
      </c>
      <c r="AE2580" s="5" t="s">
        <v>4008</v>
      </c>
      <c r="AF2580" s="5">
        <f>IF(ActividadesCom[[#This Row],[NIVEL 5]]&lt;&gt;0,VLOOKUP(ActividadesCom[[#This Row],[NIVEL 5]],Catálogo!A:B,2,FALSE),"")</f>
        <v>4</v>
      </c>
      <c r="AG2580" s="5">
        <v>1</v>
      </c>
      <c r="AH2580" s="2"/>
      <c r="AI2580" s="2"/>
    </row>
    <row r="2581" spans="1:35" ht="30" customHeight="1" x14ac:dyDescent="0.25">
      <c r="A2581" s="7">
        <v>19470078</v>
      </c>
      <c r="B2581" s="97" t="str">
        <f>VLOOKUP(ActividadesCom[[#This Row],[NO. DE CONTROL]],'LISTADO ESTUDIANTES'!A:C,3,FALSE)</f>
        <v>FRANCISCO DIEGO MAURICIO</v>
      </c>
      <c r="C2581" s="97" t="str">
        <f>VLOOKUP(ActividadesCom[[#This Row],[NO. DE CONTROL]],'LISTADO ESTUDIANTES'!A:B,2,FALSE)</f>
        <v>INGENIERIA CIVIL</v>
      </c>
      <c r="D2581" s="18" t="str">
        <f>VLOOKUP(ActividadesCom[[#This Row],[NO. DE CONTROL]],'LISTADO ESTUDIANTES'!A:D,4,FALSE)</f>
        <v>ACTIVO(A)</v>
      </c>
      <c r="E2581" s="5">
        <f>SUM(ActividadesCom[[#This Row],[CRÉD. 1]],ActividadesCom[[#This Row],[CRÉD. 2]],ActividadesCom[[#This Row],[CRÉD. 3]],ActividadesCom[[#This Row],[CRÉD. 4]],ActividadesCom[[#This Row],[CRÉD. 5]])</f>
        <v>5</v>
      </c>
      <c r="F2581" s="17">
        <f>IF(ActividadesCom[[#This Row],[ÚLTIMO SEMESTRE CON CRÉDITOS]]&gt;0,ROUND(AVERAGE(ActividadesCom[[#This Row],[VALOR NIVEL 5]],ActividadesCom[[#This Row],[VALOR NIVEL 4]],ActividadesCom[[#This Row],[VALOR NIVEL 3]],ActividadesCom[[#This Row],[VALOR NIVEL 2]],ActividadesCom[[#This Row],[VALOR NIVEL 1]]),0),"")</f>
        <v>2</v>
      </c>
      <c r="G2581" s="5" t="str">
        <f>IF(ActividadesCom[[#This Row],[PROMEDIO]]="","",IF(ActividadesCom[[#This Row],[PROMEDIO]]&gt;=4,"EXCELENTE",IF(ActividadesCom[[#This Row],[PROMEDIO]]&gt;=3,"NOTABLE",IF(ActividadesCom[[#This Row],[PROMEDIO]]&gt;=2,"BUENO",IF(ActividadesCom[[#This Row],[PROMEDIO]]=1,"SUFICIENTE","")))))</f>
        <v>BUENO</v>
      </c>
      <c r="H2581" s="5">
        <f>MAX(ActividadesCom[[#This Row],[PERÍODO 1]],ActividadesCom[[#This Row],[PERÍODO 2]],ActividadesCom[[#This Row],[PERÍODO 3]],ActividadesCom[[#This Row],[PERÍODO 4]],ActividadesCom[[#This Row],[PERÍODO 5]])</f>
        <v>20211</v>
      </c>
      <c r="I2581" s="6" t="s">
        <v>615</v>
      </c>
      <c r="J2581" s="5">
        <v>20203</v>
      </c>
      <c r="K2581" s="5" t="s">
        <v>4010</v>
      </c>
      <c r="L2581" s="5">
        <f>IF(ActividadesCom[[#This Row],[NIVEL 1]]&lt;&gt;0,VLOOKUP(ActividadesCom[[#This Row],[NIVEL 1]],Catálogo!A:B,2,FALSE),"")</f>
        <v>2</v>
      </c>
      <c r="M2581" s="5">
        <v>1</v>
      </c>
      <c r="N2581" s="6" t="s">
        <v>4152</v>
      </c>
      <c r="O2581" s="5">
        <v>20203</v>
      </c>
      <c r="P2581" s="5" t="s">
        <v>4010</v>
      </c>
      <c r="Q2581" s="5">
        <f>IF(ActividadesCom[[#This Row],[NIVEL 2]]&lt;&gt;0,VLOOKUP(ActividadesCom[[#This Row],[NIVEL 2]],Catálogo!A:B,2,FALSE),"")</f>
        <v>2</v>
      </c>
      <c r="R2581" s="5">
        <v>1</v>
      </c>
      <c r="S2581" s="6" t="s">
        <v>615</v>
      </c>
      <c r="T2581" s="5">
        <v>20201</v>
      </c>
      <c r="U2581" s="5" t="s">
        <v>4009</v>
      </c>
      <c r="V2581" s="5">
        <f>IF(ActividadesCom[[#This Row],[NIVEL 3]]&lt;&gt;0,VLOOKUP(ActividadesCom[[#This Row],[NIVEL 3]],Catálogo!A:B,2,FALSE),"")</f>
        <v>3</v>
      </c>
      <c r="W2581" s="5">
        <v>1</v>
      </c>
      <c r="X2581" s="6" t="s">
        <v>133</v>
      </c>
      <c r="Y2581" s="5">
        <v>20211</v>
      </c>
      <c r="Z2581" s="5" t="s">
        <v>4011</v>
      </c>
      <c r="AA2581" s="5">
        <f>IF(ActividadesCom[[#This Row],[NIVEL 4]]&lt;&gt;0,VLOOKUP(ActividadesCom[[#This Row],[NIVEL 4]],Catálogo!A:B,2,FALSE),"")</f>
        <v>1</v>
      </c>
      <c r="AB2581" s="5">
        <v>1</v>
      </c>
      <c r="AC2581" s="6" t="s">
        <v>31</v>
      </c>
      <c r="AD2581" s="5">
        <v>20203</v>
      </c>
      <c r="AE2581" s="5" t="s">
        <v>4010</v>
      </c>
      <c r="AF2581" s="5">
        <f>IF(ActividadesCom[[#This Row],[NIVEL 5]]&lt;&gt;0,VLOOKUP(ActividadesCom[[#This Row],[NIVEL 5]],Catálogo!A:B,2,FALSE),"")</f>
        <v>2</v>
      </c>
      <c r="AG2581" s="5">
        <v>1</v>
      </c>
      <c r="AH2581" s="2"/>
      <c r="AI2581" s="2"/>
    </row>
    <row r="2582" spans="1:35" ht="30" customHeight="1" x14ac:dyDescent="0.25">
      <c r="A2582" s="7">
        <v>19470079</v>
      </c>
      <c r="B2582" s="97" t="str">
        <f>VLOOKUP(ActividadesCom[[#This Row],[NO. DE CONTROL]],'LISTADO ESTUDIANTES'!A:C,3,FALSE)</f>
        <v>TEC CHI JOSE DANIEL</v>
      </c>
      <c r="C2582" s="97" t="str">
        <f>VLOOKUP(ActividadesCom[[#This Row],[NO. DE CONTROL]],'LISTADO ESTUDIANTES'!A:B,2,FALSE)</f>
        <v>ARQUITECTURA</v>
      </c>
      <c r="D2582" s="18" t="str">
        <f>VLOOKUP(ActividadesCom[[#This Row],[NO. DE CONTROL]],'LISTADO ESTUDIANTES'!A:D,4,FALSE)</f>
        <v>ACTIVO(A)</v>
      </c>
      <c r="E2582" s="5">
        <f>SUM(ActividadesCom[[#This Row],[CRÉD. 1]],ActividadesCom[[#This Row],[CRÉD. 2]],ActividadesCom[[#This Row],[CRÉD. 3]],ActividadesCom[[#This Row],[CRÉD. 4]],ActividadesCom[[#This Row],[CRÉD. 5]])</f>
        <v>2</v>
      </c>
      <c r="F2582" s="17">
        <f>IF(ActividadesCom[[#This Row],[ÚLTIMO SEMESTRE CON CRÉDITOS]]&gt;0,ROUND(AVERAGE(ActividadesCom[[#This Row],[VALOR NIVEL 5]],ActividadesCom[[#This Row],[VALOR NIVEL 4]],ActividadesCom[[#This Row],[VALOR NIVEL 3]],ActividadesCom[[#This Row],[VALOR NIVEL 2]],ActividadesCom[[#This Row],[VALOR NIVEL 1]]),0),"")</f>
        <v>4</v>
      </c>
      <c r="G2582" s="5" t="str">
        <f>IF(ActividadesCom[[#This Row],[PROMEDIO]]="","",IF(ActividadesCom[[#This Row],[PROMEDIO]]&gt;=4,"EXCELENTE",IF(ActividadesCom[[#This Row],[PROMEDIO]]&gt;=3,"NOTABLE",IF(ActividadesCom[[#This Row],[PROMEDIO]]&gt;=2,"BUENO",IF(ActividadesCom[[#This Row],[PROMEDIO]]=1,"SUFICIENTE","")))))</f>
        <v>EXCELENTE</v>
      </c>
      <c r="H2582" s="5">
        <f>MAX(ActividadesCom[[#This Row],[PERÍODO 1]],ActividadesCom[[#This Row],[PERÍODO 2]],ActividadesCom[[#This Row],[PERÍODO 3]],ActividadesCom[[#This Row],[PERÍODO 4]],ActividadesCom[[#This Row],[PERÍODO 5]])</f>
        <v>20213</v>
      </c>
      <c r="I2582" s="6" t="s">
        <v>4695</v>
      </c>
      <c r="J2582" s="5">
        <v>20213</v>
      </c>
      <c r="K2582" s="5" t="s">
        <v>4008</v>
      </c>
      <c r="L2582" s="5">
        <f>IF(ActividadesCom[[#This Row],[NIVEL 1]]&lt;&gt;0,VLOOKUP(ActividadesCom[[#This Row],[NIVEL 1]],Catálogo!A:B,2,FALSE),"")</f>
        <v>4</v>
      </c>
      <c r="M2582" s="5">
        <v>1</v>
      </c>
      <c r="N2582" s="6"/>
      <c r="O2582" s="5"/>
      <c r="P2582" s="5"/>
      <c r="Q2582" s="5" t="str">
        <f>IF(ActividadesCom[[#This Row],[NIVEL 2]]&lt;&gt;0,VLOOKUP(ActividadesCom[[#This Row],[NIVEL 2]],Catálogo!A:B,2,FALSE),"")</f>
        <v/>
      </c>
      <c r="R2582" s="5"/>
      <c r="S2582" s="6"/>
      <c r="T2582" s="5"/>
      <c r="U2582" s="5"/>
      <c r="V2582" s="5" t="str">
        <f>IF(ActividadesCom[[#This Row],[NIVEL 3]]&lt;&gt;0,VLOOKUP(ActividadesCom[[#This Row],[NIVEL 3]],Catálogo!A:B,2,FALSE),"")</f>
        <v/>
      </c>
      <c r="W2582" s="5"/>
      <c r="X2582" s="6"/>
      <c r="Y2582" s="5"/>
      <c r="Z2582" s="5"/>
      <c r="AA2582" s="5" t="str">
        <f>IF(ActividadesCom[[#This Row],[NIVEL 4]]&lt;&gt;0,VLOOKUP(ActividadesCom[[#This Row],[NIVEL 4]],Catálogo!A:B,2,FALSE),"")</f>
        <v/>
      </c>
      <c r="AB2582" s="5"/>
      <c r="AC2582" s="6" t="s">
        <v>27</v>
      </c>
      <c r="AD2582" s="5">
        <v>20193</v>
      </c>
      <c r="AE2582" s="5" t="s">
        <v>4008</v>
      </c>
      <c r="AF2582" s="5">
        <f>IF(ActividadesCom[[#This Row],[NIVEL 5]]&lt;&gt;0,VLOOKUP(ActividadesCom[[#This Row],[NIVEL 5]],Catálogo!A:B,2,FALSE),"")</f>
        <v>4</v>
      </c>
      <c r="AG2582" s="5">
        <v>1</v>
      </c>
      <c r="AH2582" s="2"/>
      <c r="AI2582" s="2"/>
    </row>
    <row r="2583" spans="1:35" ht="30" customHeight="1" x14ac:dyDescent="0.25">
      <c r="A2583" s="7">
        <v>19470080</v>
      </c>
      <c r="B2583" s="97" t="str">
        <f>VLOOKUP(ActividadesCom[[#This Row],[NO. DE CONTROL]],'LISTADO ESTUDIANTES'!A:C,3,FALSE)</f>
        <v>UC FOSTER ORLENE AYERIM</v>
      </c>
      <c r="C2583" s="97" t="str">
        <f>VLOOKUP(ActividadesCom[[#This Row],[NO. DE CONTROL]],'LISTADO ESTUDIANTES'!A:B,2,FALSE)</f>
        <v>INGENIERIA EN ADMINISTRACION</v>
      </c>
      <c r="D2583" s="18" t="str">
        <f>VLOOKUP(ActividadesCom[[#This Row],[NO. DE CONTROL]],'LISTADO ESTUDIANTES'!A:D,4,FALSE)</f>
        <v>ACTIVO(A)</v>
      </c>
      <c r="E2583" s="5">
        <f>SUM(ActividadesCom[[#This Row],[CRÉD. 1]],ActividadesCom[[#This Row],[CRÉD. 2]],ActividadesCom[[#This Row],[CRÉD. 3]],ActividadesCom[[#This Row],[CRÉD. 4]],ActividadesCom[[#This Row],[CRÉD. 5]])</f>
        <v>4</v>
      </c>
      <c r="F2583" s="17">
        <f>IF(ActividadesCom[[#This Row],[ÚLTIMO SEMESTRE CON CRÉDITOS]]&gt;0,ROUND(AVERAGE(ActividadesCom[[#This Row],[VALOR NIVEL 5]],ActividadesCom[[#This Row],[VALOR NIVEL 4]],ActividadesCom[[#This Row],[VALOR NIVEL 3]],ActividadesCom[[#This Row],[VALOR NIVEL 2]],ActividadesCom[[#This Row],[VALOR NIVEL 1]]),0),"")</f>
        <v>3</v>
      </c>
      <c r="G2583" s="5" t="str">
        <f>IF(ActividadesCom[[#This Row],[PROMEDIO]]="","",IF(ActividadesCom[[#This Row],[PROMEDIO]]&gt;=4,"EXCELENTE",IF(ActividadesCom[[#This Row],[PROMEDIO]]&gt;=3,"NOTABLE",IF(ActividadesCom[[#This Row],[PROMEDIO]]&gt;=2,"BUENO",IF(ActividadesCom[[#This Row],[PROMEDIO]]=1,"SUFICIENTE","")))))</f>
        <v>NOTABLE</v>
      </c>
      <c r="H2583" s="5">
        <f>MAX(ActividadesCom[[#This Row],[PERÍODO 1]],ActividadesCom[[#This Row],[PERÍODO 2]],ActividadesCom[[#This Row],[PERÍODO 3]],ActividadesCom[[#This Row],[PERÍODO 4]],ActividadesCom[[#This Row],[PERÍODO 5]])</f>
        <v>20221</v>
      </c>
      <c r="I2583" s="6" t="s">
        <v>4746</v>
      </c>
      <c r="J2583" s="5">
        <v>20213</v>
      </c>
      <c r="K2583" s="5" t="s">
        <v>4011</v>
      </c>
      <c r="L2583" s="5">
        <f>IF(ActividadesCom[[#This Row],[NIVEL 1]]&lt;&gt;0,VLOOKUP(ActividadesCom[[#This Row],[NIVEL 1]],Catálogo!A:B,2,FALSE),"")</f>
        <v>1</v>
      </c>
      <c r="M2583" s="5">
        <v>1</v>
      </c>
      <c r="N2583" s="6" t="s">
        <v>5461</v>
      </c>
      <c r="O2583" s="5">
        <v>20221</v>
      </c>
      <c r="P2583" s="5" t="s">
        <v>4008</v>
      </c>
      <c r="Q2583" s="5">
        <f>IF(ActividadesCom[[#This Row],[NIVEL 2]]&lt;&gt;0,VLOOKUP(ActividadesCom[[#This Row],[NIVEL 2]],Catálogo!A:B,2,FALSE),"")</f>
        <v>4</v>
      </c>
      <c r="R2583" s="5">
        <v>1</v>
      </c>
      <c r="S2583" s="6"/>
      <c r="T2583" s="5"/>
      <c r="U2583" s="5"/>
      <c r="V2583" s="5" t="str">
        <f>IF(ActividadesCom[[#This Row],[NIVEL 3]]&lt;&gt;0,VLOOKUP(ActividadesCom[[#This Row],[NIVEL 3]],Catálogo!A:B,2,FALSE),"")</f>
        <v/>
      </c>
      <c r="W2583" s="5"/>
      <c r="X2583" s="6" t="s">
        <v>3257</v>
      </c>
      <c r="Y2583" s="5">
        <v>20201</v>
      </c>
      <c r="Z2583" s="5" t="s">
        <v>4009</v>
      </c>
      <c r="AA2583" s="5">
        <f>IF(ActividadesCom[[#This Row],[NIVEL 4]]&lt;&gt;0,VLOOKUP(ActividadesCom[[#This Row],[NIVEL 4]],Catálogo!A:B,2,FALSE),"")</f>
        <v>3</v>
      </c>
      <c r="AB2583" s="5">
        <v>1</v>
      </c>
      <c r="AC2583" s="6" t="s">
        <v>34</v>
      </c>
      <c r="AD2583" s="5">
        <v>20193</v>
      </c>
      <c r="AE2583" s="5" t="s">
        <v>4008</v>
      </c>
      <c r="AF2583" s="5">
        <f>IF(ActividadesCom[[#This Row],[NIVEL 5]]&lt;&gt;0,VLOOKUP(ActividadesCom[[#This Row],[NIVEL 5]],Catálogo!A:B,2,FALSE),"")</f>
        <v>4</v>
      </c>
      <c r="AG2583" s="5">
        <v>1</v>
      </c>
      <c r="AH2583" s="2"/>
      <c r="AI2583" s="2"/>
    </row>
    <row r="2584" spans="1:35" ht="30" customHeight="1" x14ac:dyDescent="0.25">
      <c r="A2584" s="7">
        <v>19470081</v>
      </c>
      <c r="B2584" s="97" t="str">
        <f>VLOOKUP(ActividadesCom[[#This Row],[NO. DE CONTROL]],'LISTADO ESTUDIANTES'!A:C,3,FALSE)</f>
        <v>PEREZ HERNANDEZ KARLA CECILIA</v>
      </c>
      <c r="C2584" s="97" t="str">
        <f>VLOOKUP(ActividadesCom[[#This Row],[NO. DE CONTROL]],'LISTADO ESTUDIANTES'!A:B,2,FALSE)</f>
        <v>INGENIERIA CIVIL</v>
      </c>
      <c r="D2584" s="18" t="str">
        <f>VLOOKUP(ActividadesCom[[#This Row],[NO. DE CONTROL]],'LISTADO ESTUDIANTES'!A:D,4,FALSE)</f>
        <v>ACTIVO(A)</v>
      </c>
      <c r="E2584" s="5">
        <f>SUM(ActividadesCom[[#This Row],[CRÉD. 1]],ActividadesCom[[#This Row],[CRÉD. 2]],ActividadesCom[[#This Row],[CRÉD. 3]],ActividadesCom[[#This Row],[CRÉD. 4]],ActividadesCom[[#This Row],[CRÉD. 5]])</f>
        <v>4</v>
      </c>
      <c r="F2584" s="17">
        <f>IF(ActividadesCom[[#This Row],[ÚLTIMO SEMESTRE CON CRÉDITOS]]&gt;0,ROUND(AVERAGE(ActividadesCom[[#This Row],[VALOR NIVEL 5]],ActividadesCom[[#This Row],[VALOR NIVEL 4]],ActividadesCom[[#This Row],[VALOR NIVEL 3]],ActividadesCom[[#This Row],[VALOR NIVEL 2]],ActividadesCom[[#This Row],[VALOR NIVEL 1]]),0),"")</f>
        <v>3</v>
      </c>
      <c r="G2584" s="5" t="str">
        <f>IF(ActividadesCom[[#This Row],[PROMEDIO]]="","",IF(ActividadesCom[[#This Row],[PROMEDIO]]&gt;=4,"EXCELENTE",IF(ActividadesCom[[#This Row],[PROMEDIO]]&gt;=3,"NOTABLE",IF(ActividadesCom[[#This Row],[PROMEDIO]]&gt;=2,"BUENO",IF(ActividadesCom[[#This Row],[PROMEDIO]]=1,"SUFICIENTE","")))))</f>
        <v>NOTABLE</v>
      </c>
      <c r="H2584" s="5">
        <f>MAX(ActividadesCom[[#This Row],[PERÍODO 1]],ActividadesCom[[#This Row],[PERÍODO 2]],ActividadesCom[[#This Row],[PERÍODO 3]],ActividadesCom[[#This Row],[PERÍODO 4]],ActividadesCom[[#This Row],[PERÍODO 5]])</f>
        <v>20211</v>
      </c>
      <c r="I2584" s="6" t="s">
        <v>4050</v>
      </c>
      <c r="J2584" s="5">
        <v>20193</v>
      </c>
      <c r="K2584" s="5" t="s">
        <v>4010</v>
      </c>
      <c r="L2584" s="5">
        <f>IF(ActividadesCom[[#This Row],[NIVEL 1]]&lt;&gt;0,VLOOKUP(ActividadesCom[[#This Row],[NIVEL 1]],Catálogo!A:B,2,FALSE),"")</f>
        <v>2</v>
      </c>
      <c r="M2584" s="5">
        <v>1</v>
      </c>
      <c r="N2584" s="6"/>
      <c r="O2584" s="5"/>
      <c r="P2584" s="5"/>
      <c r="Q2584" s="5" t="str">
        <f>IF(ActividadesCom[[#This Row],[NIVEL 2]]&lt;&gt;0,VLOOKUP(ActividadesCom[[#This Row],[NIVEL 2]],Catálogo!A:B,2,FALSE),"")</f>
        <v/>
      </c>
      <c r="R2584" s="5"/>
      <c r="S2584" s="6" t="s">
        <v>4478</v>
      </c>
      <c r="T2584" s="5">
        <v>20211</v>
      </c>
      <c r="U2584" s="5" t="s">
        <v>4009</v>
      </c>
      <c r="V2584" s="5">
        <f>IF(ActividadesCom[[#This Row],[NIVEL 3]]&lt;&gt;0,VLOOKUP(ActividadesCom[[#This Row],[NIVEL 3]],Catálogo!A:B,2,FALSE),"")</f>
        <v>3</v>
      </c>
      <c r="W2584" s="5">
        <v>1</v>
      </c>
      <c r="X2584" s="6" t="s">
        <v>5</v>
      </c>
      <c r="Y2584" s="5">
        <v>20201</v>
      </c>
      <c r="Z2584" s="5" t="s">
        <v>4009</v>
      </c>
      <c r="AA2584" s="5">
        <f>IF(ActividadesCom[[#This Row],[NIVEL 4]]&lt;&gt;0,VLOOKUP(ActividadesCom[[#This Row],[NIVEL 4]],Catálogo!A:B,2,FALSE),"")</f>
        <v>3</v>
      </c>
      <c r="AB2584" s="5">
        <v>1</v>
      </c>
      <c r="AC2584" s="6" t="s">
        <v>5</v>
      </c>
      <c r="AD2584" s="5">
        <v>20193</v>
      </c>
      <c r="AE2584" s="5" t="s">
        <v>4009</v>
      </c>
      <c r="AF2584" s="5">
        <f>IF(ActividadesCom[[#This Row],[NIVEL 5]]&lt;&gt;0,VLOOKUP(ActividadesCom[[#This Row],[NIVEL 5]],Catálogo!A:B,2,FALSE),"")</f>
        <v>3</v>
      </c>
      <c r="AG2584" s="5">
        <v>1</v>
      </c>
      <c r="AH2584" s="2"/>
      <c r="AI2584" s="2"/>
    </row>
    <row r="2585" spans="1:35" ht="30" customHeight="1" x14ac:dyDescent="0.25">
      <c r="A2585" s="7">
        <v>19470082</v>
      </c>
      <c r="B2585" s="97" t="str">
        <f>VLOOKUP(ActividadesCom[[#This Row],[NO. DE CONTROL]],'LISTADO ESTUDIANTES'!A:C,3,FALSE)</f>
        <v>RODRIGUEZ MANZANERO ERIKA NATALIA</v>
      </c>
      <c r="C2585" s="97" t="str">
        <f>VLOOKUP(ActividadesCom[[#This Row],[NO. DE CONTROL]],'LISTADO ESTUDIANTES'!A:B,2,FALSE)</f>
        <v>INGENIERIA CIVIL</v>
      </c>
      <c r="D2585" s="18" t="str">
        <f>VLOOKUP(ActividadesCom[[#This Row],[NO. DE CONTROL]],'LISTADO ESTUDIANTES'!A:D,4,FALSE)</f>
        <v>ACTIVO(A)</v>
      </c>
      <c r="E2585" s="5">
        <f>SUM(ActividadesCom[[#This Row],[CRÉD. 1]],ActividadesCom[[#This Row],[CRÉD. 2]],ActividadesCom[[#This Row],[CRÉD. 3]],ActividadesCom[[#This Row],[CRÉD. 4]],ActividadesCom[[#This Row],[CRÉD. 5]])</f>
        <v>5</v>
      </c>
      <c r="F2585" s="17">
        <f>IF(ActividadesCom[[#This Row],[ÚLTIMO SEMESTRE CON CRÉDITOS]]&gt;0,ROUND(AVERAGE(ActividadesCom[[#This Row],[VALOR NIVEL 5]],ActividadesCom[[#This Row],[VALOR NIVEL 4]],ActividadesCom[[#This Row],[VALOR NIVEL 3]],ActividadesCom[[#This Row],[VALOR NIVEL 2]],ActividadesCom[[#This Row],[VALOR NIVEL 1]]),0),"")</f>
        <v>3</v>
      </c>
      <c r="G2585" s="5" t="str">
        <f>IF(ActividadesCom[[#This Row],[PROMEDIO]]="","",IF(ActividadesCom[[#This Row],[PROMEDIO]]&gt;=4,"EXCELENTE",IF(ActividadesCom[[#This Row],[PROMEDIO]]&gt;=3,"NOTABLE",IF(ActividadesCom[[#This Row],[PROMEDIO]]&gt;=2,"BUENO",IF(ActividadesCom[[#This Row],[PROMEDIO]]=1,"SUFICIENTE","")))))</f>
        <v>NOTABLE</v>
      </c>
      <c r="H2585" s="5">
        <f>MAX(ActividadesCom[[#This Row],[PERÍODO 1]],ActividadesCom[[#This Row],[PERÍODO 2]],ActividadesCom[[#This Row],[PERÍODO 3]],ActividadesCom[[#This Row],[PERÍODO 4]],ActividadesCom[[#This Row],[PERÍODO 5]])</f>
        <v>20221</v>
      </c>
      <c r="I2585" s="6" t="s">
        <v>4050</v>
      </c>
      <c r="J2585" s="5">
        <v>20193</v>
      </c>
      <c r="K2585" s="5" t="s">
        <v>4008</v>
      </c>
      <c r="L2585" s="5">
        <f>IF(ActividadesCom[[#This Row],[NIVEL 1]]&lt;&gt;0,VLOOKUP(ActividadesCom[[#This Row],[NIVEL 1]],Catálogo!A:B,2,FALSE),"")</f>
        <v>4</v>
      </c>
      <c r="M2585" s="5">
        <v>1</v>
      </c>
      <c r="N2585" s="6" t="s">
        <v>5482</v>
      </c>
      <c r="O2585" s="5">
        <v>20221</v>
      </c>
      <c r="P2585" s="5" t="s">
        <v>4008</v>
      </c>
      <c r="Q2585" s="5">
        <f>IF(ActividadesCom[[#This Row],[NIVEL 2]]&lt;&gt;0,VLOOKUP(ActividadesCom[[#This Row],[NIVEL 2]],Catálogo!A:B,2,FALSE),"")</f>
        <v>4</v>
      </c>
      <c r="R2585" s="5">
        <v>1</v>
      </c>
      <c r="S2585" s="6" t="s">
        <v>4478</v>
      </c>
      <c r="T2585" s="5">
        <v>20211</v>
      </c>
      <c r="U2585" s="5" t="s">
        <v>4009</v>
      </c>
      <c r="V2585" s="5">
        <f>IF(ActividadesCom[[#This Row],[NIVEL 3]]&lt;&gt;0,VLOOKUP(ActividadesCom[[#This Row],[NIVEL 3]],Catálogo!A:B,2,FALSE),"")</f>
        <v>3</v>
      </c>
      <c r="W2585" s="5">
        <v>1</v>
      </c>
      <c r="X2585" s="6" t="s">
        <v>1980</v>
      </c>
      <c r="Y2585" s="5">
        <v>20201</v>
      </c>
      <c r="Z2585" s="5" t="s">
        <v>4010</v>
      </c>
      <c r="AA2585" s="5">
        <f>IF(ActividadesCom[[#This Row],[NIVEL 4]]&lt;&gt;0,VLOOKUP(ActividadesCom[[#This Row],[NIVEL 4]],Catálogo!A:B,2,FALSE),"")</f>
        <v>2</v>
      </c>
      <c r="AB2585" s="5">
        <v>1</v>
      </c>
      <c r="AC2585" s="6" t="s">
        <v>37</v>
      </c>
      <c r="AD2585" s="5">
        <v>20193</v>
      </c>
      <c r="AE2585" s="5" t="s">
        <v>4008</v>
      </c>
      <c r="AF2585" s="5">
        <f>IF(ActividadesCom[[#This Row],[NIVEL 5]]&lt;&gt;0,VLOOKUP(ActividadesCom[[#This Row],[NIVEL 5]],Catálogo!A:B,2,FALSE),"")</f>
        <v>4</v>
      </c>
      <c r="AG2585" s="5">
        <v>1</v>
      </c>
      <c r="AH2585" s="2"/>
      <c r="AI2585" s="2"/>
    </row>
    <row r="2586" spans="1:35" ht="30" hidden="1" customHeight="1" x14ac:dyDescent="0.25">
      <c r="A2586" s="7">
        <v>19470083</v>
      </c>
      <c r="B2586" s="97" t="str">
        <f>VLOOKUP(ActividadesCom[[#This Row],[NO. DE CONTROL]],'LISTADO ESTUDIANTES'!A:C,3,FALSE)</f>
        <v>WITZ FERNANDEZ YESSENIA JACQUELINE</v>
      </c>
      <c r="C2586" s="97" t="str">
        <f>VLOOKUP(ActividadesCom[[#This Row],[NO. DE CONTROL]],'LISTADO ESTUDIANTES'!A:B,2,FALSE)</f>
        <v>ARQUITECTURA</v>
      </c>
      <c r="D2586" s="18" t="str">
        <f>VLOOKUP(ActividadesCom[[#This Row],[NO. DE CONTROL]],'LISTADO ESTUDIANTES'!A:D,4,FALSE)</f>
        <v>BAJA</v>
      </c>
      <c r="E2586" s="5">
        <f>SUM(ActividadesCom[[#This Row],[CRÉD. 1]],ActividadesCom[[#This Row],[CRÉD. 2]],ActividadesCom[[#This Row],[CRÉD. 3]],ActividadesCom[[#This Row],[CRÉD. 4]],ActividadesCom[[#This Row],[CRÉD. 5]])</f>
        <v>0</v>
      </c>
      <c r="F2586" s="17" t="str">
        <f>IF(ActividadesCom[[#This Row],[ÚLTIMO SEMESTRE CON CRÉDITOS]]&gt;0,ROUND(AVERAGE(ActividadesCom[[#This Row],[VALOR NIVEL 5]],ActividadesCom[[#This Row],[VALOR NIVEL 4]],ActividadesCom[[#This Row],[VALOR NIVEL 3]],ActividadesCom[[#This Row],[VALOR NIVEL 2]],ActividadesCom[[#This Row],[VALOR NIVEL 1]]),0),"")</f>
        <v/>
      </c>
      <c r="G2586" s="5" t="str">
        <f>IF(ActividadesCom[[#This Row],[PROMEDIO]]="","",IF(ActividadesCom[[#This Row],[PROMEDIO]]&gt;=4,"EXCELENTE",IF(ActividadesCom[[#This Row],[PROMEDIO]]&gt;=3,"NOTABLE",IF(ActividadesCom[[#This Row],[PROMEDIO]]&gt;=2,"BUENO",IF(ActividadesCom[[#This Row],[PROMEDIO]]=1,"SUFICIENTE","")))))</f>
        <v/>
      </c>
      <c r="H2586" s="5">
        <f>MAX(ActividadesCom[[#This Row],[PERÍODO 1]],ActividadesCom[[#This Row],[PERÍODO 2]],ActividadesCom[[#This Row],[PERÍODO 3]],ActividadesCom[[#This Row],[PERÍODO 4]],ActividadesCom[[#This Row],[PERÍODO 5]])</f>
        <v>0</v>
      </c>
      <c r="I2586" s="6"/>
      <c r="J2586" s="5"/>
      <c r="K2586" s="5"/>
      <c r="L2586" s="5" t="str">
        <f>IF(ActividadesCom[[#This Row],[NIVEL 1]]&lt;&gt;0,VLOOKUP(ActividadesCom[[#This Row],[NIVEL 1]],Catálogo!A:B,2,FALSE),"")</f>
        <v/>
      </c>
      <c r="M2586" s="5"/>
      <c r="N2586" s="6"/>
      <c r="O2586" s="5"/>
      <c r="P2586" s="5"/>
      <c r="Q2586" s="5" t="str">
        <f>IF(ActividadesCom[[#This Row],[NIVEL 2]]&lt;&gt;0,VLOOKUP(ActividadesCom[[#This Row],[NIVEL 2]],Catálogo!A:B,2,FALSE),"")</f>
        <v/>
      </c>
      <c r="R2586" s="5"/>
      <c r="S2586" s="6"/>
      <c r="T2586" s="5"/>
      <c r="U2586" s="5"/>
      <c r="V2586" s="5" t="str">
        <f>IF(ActividadesCom[[#This Row],[NIVEL 3]]&lt;&gt;0,VLOOKUP(ActividadesCom[[#This Row],[NIVEL 3]],Catálogo!A:B,2,FALSE),"")</f>
        <v/>
      </c>
      <c r="W2586" s="5"/>
      <c r="X2586" s="6"/>
      <c r="Y2586" s="5"/>
      <c r="Z2586" s="5"/>
      <c r="AA2586" s="5" t="str">
        <f>IF(ActividadesCom[[#This Row],[NIVEL 4]]&lt;&gt;0,VLOOKUP(ActividadesCom[[#This Row],[NIVEL 4]],Catálogo!A:B,2,FALSE),"")</f>
        <v/>
      </c>
      <c r="AB2586" s="5"/>
      <c r="AC2586" s="6"/>
      <c r="AD2586" s="5"/>
      <c r="AE2586" s="5"/>
      <c r="AF2586" s="5" t="str">
        <f>IF(ActividadesCom[[#This Row],[NIVEL 5]]&lt;&gt;0,VLOOKUP(ActividadesCom[[#This Row],[NIVEL 5]],Catálogo!A:B,2,FALSE),"")</f>
        <v/>
      </c>
      <c r="AG2586" s="5"/>
      <c r="AH2586" s="2"/>
      <c r="AI2586" s="2"/>
    </row>
    <row r="2587" spans="1:35" ht="30" hidden="1" customHeight="1" x14ac:dyDescent="0.25">
      <c r="A2587" s="7">
        <v>19470084</v>
      </c>
      <c r="B2587" s="97" t="str">
        <f>VLOOKUP(ActividadesCom[[#This Row],[NO. DE CONTROL]],'LISTADO ESTUDIANTES'!A:C,3,FALSE)</f>
        <v>TUN KU ALAN LEOBARDO</v>
      </c>
      <c r="C2587" s="97" t="str">
        <f>VLOOKUP(ActividadesCom[[#This Row],[NO. DE CONTROL]],'LISTADO ESTUDIANTES'!A:B,2,FALSE)</f>
        <v>ARQUITECTURA</v>
      </c>
      <c r="D2587" s="18" t="str">
        <f>VLOOKUP(ActividadesCom[[#This Row],[NO. DE CONTROL]],'LISTADO ESTUDIANTES'!A:D,4,FALSE)</f>
        <v>BAJA</v>
      </c>
      <c r="E2587" s="5">
        <f>SUM(ActividadesCom[[#This Row],[CRÉD. 1]],ActividadesCom[[#This Row],[CRÉD. 2]],ActividadesCom[[#This Row],[CRÉD. 3]],ActividadesCom[[#This Row],[CRÉD. 4]],ActividadesCom[[#This Row],[CRÉD. 5]])</f>
        <v>1</v>
      </c>
      <c r="F2587" s="17">
        <f>IF(ActividadesCom[[#This Row],[ÚLTIMO SEMESTRE CON CRÉDITOS]]&gt;0,ROUND(AVERAGE(ActividadesCom[[#This Row],[VALOR NIVEL 5]],ActividadesCom[[#This Row],[VALOR NIVEL 4]],ActividadesCom[[#This Row],[VALOR NIVEL 3]],ActividadesCom[[#This Row],[VALOR NIVEL 2]],ActividadesCom[[#This Row],[VALOR NIVEL 1]]),0),"")</f>
        <v>3</v>
      </c>
      <c r="G2587" s="5" t="str">
        <f>IF(ActividadesCom[[#This Row],[PROMEDIO]]="","",IF(ActividadesCom[[#This Row],[PROMEDIO]]&gt;=4,"EXCELENTE",IF(ActividadesCom[[#This Row],[PROMEDIO]]&gt;=3,"NOTABLE",IF(ActividadesCom[[#This Row],[PROMEDIO]]&gt;=2,"BUENO",IF(ActividadesCom[[#This Row],[PROMEDIO]]=1,"SUFICIENTE","")))))</f>
        <v>NOTABLE</v>
      </c>
      <c r="H2587" s="5">
        <f>MAX(ActividadesCom[[#This Row],[PERÍODO 1]],ActividadesCom[[#This Row],[PERÍODO 2]],ActividadesCom[[#This Row],[PERÍODO 3]],ActividadesCom[[#This Row],[PERÍODO 4]],ActividadesCom[[#This Row],[PERÍODO 5]])</f>
        <v>20193</v>
      </c>
      <c r="I2587" s="6"/>
      <c r="J2587" s="5"/>
      <c r="K2587" s="5"/>
      <c r="L2587" s="5" t="str">
        <f>IF(ActividadesCom[[#This Row],[NIVEL 1]]&lt;&gt;0,VLOOKUP(ActividadesCom[[#This Row],[NIVEL 1]],Catálogo!A:B,2,FALSE),"")</f>
        <v/>
      </c>
      <c r="M2587" s="5"/>
      <c r="N2587" s="6"/>
      <c r="O2587" s="5"/>
      <c r="P2587" s="5"/>
      <c r="Q2587" s="5" t="str">
        <f>IF(ActividadesCom[[#This Row],[NIVEL 2]]&lt;&gt;0,VLOOKUP(ActividadesCom[[#This Row],[NIVEL 2]],Catálogo!A:B,2,FALSE),"")</f>
        <v/>
      </c>
      <c r="R2587" s="5"/>
      <c r="S2587" s="6"/>
      <c r="T2587" s="5"/>
      <c r="U2587" s="5"/>
      <c r="V2587" s="5" t="str">
        <f>IF(ActividadesCom[[#This Row],[NIVEL 3]]&lt;&gt;0,VLOOKUP(ActividadesCom[[#This Row],[NIVEL 3]],Catálogo!A:B,2,FALSE),"")</f>
        <v/>
      </c>
      <c r="W2587" s="5"/>
      <c r="X2587" s="6"/>
      <c r="Y2587" s="5"/>
      <c r="Z2587" s="5"/>
      <c r="AA2587" s="5" t="str">
        <f>IF(ActividadesCom[[#This Row],[NIVEL 4]]&lt;&gt;0,VLOOKUP(ActividadesCom[[#This Row],[NIVEL 4]],Catálogo!A:B,2,FALSE),"")</f>
        <v/>
      </c>
      <c r="AB2587" s="5"/>
      <c r="AC2587" s="6" t="s">
        <v>47</v>
      </c>
      <c r="AD2587" s="5">
        <v>20193</v>
      </c>
      <c r="AE2587" s="5" t="s">
        <v>4009</v>
      </c>
      <c r="AF2587" s="5">
        <f>IF(ActividadesCom[[#This Row],[NIVEL 5]]&lt;&gt;0,VLOOKUP(ActividadesCom[[#This Row],[NIVEL 5]],Catálogo!A:B,2,FALSE),"")</f>
        <v>3</v>
      </c>
      <c r="AG2587" s="5">
        <v>1</v>
      </c>
      <c r="AH2587" s="2"/>
      <c r="AI2587" s="2"/>
    </row>
    <row r="2588" spans="1:35" ht="30" hidden="1" customHeight="1" x14ac:dyDescent="0.25">
      <c r="A2588" s="7">
        <v>19470085</v>
      </c>
      <c r="B2588" s="97" t="str">
        <f>VLOOKUP(ActividadesCom[[#This Row],[NO. DE CONTROL]],'LISTADO ESTUDIANTES'!A:C,3,FALSE)</f>
        <v>BARRERA LANDEROS JORGE ARMANDO</v>
      </c>
      <c r="C2588" s="97" t="str">
        <f>VLOOKUP(ActividadesCom[[#This Row],[NO. DE CONTROL]],'LISTADO ESTUDIANTES'!A:B,2,FALSE)</f>
        <v>INGENIERIA CIVIL</v>
      </c>
      <c r="D2588" s="18" t="str">
        <f>VLOOKUP(ActividadesCom[[#This Row],[NO. DE CONTROL]],'LISTADO ESTUDIANTES'!A:D,4,FALSE)</f>
        <v>BAJA</v>
      </c>
      <c r="E2588" s="5">
        <f>SUM(ActividadesCom[[#This Row],[CRÉD. 1]],ActividadesCom[[#This Row],[CRÉD. 2]],ActividadesCom[[#This Row],[CRÉD. 3]],ActividadesCom[[#This Row],[CRÉD. 4]],ActividadesCom[[#This Row],[CRÉD. 5]])</f>
        <v>0</v>
      </c>
      <c r="F2588" s="17" t="str">
        <f>IF(ActividadesCom[[#This Row],[ÚLTIMO SEMESTRE CON CRÉDITOS]]&gt;0,ROUND(AVERAGE(ActividadesCom[[#This Row],[VALOR NIVEL 5]],ActividadesCom[[#This Row],[VALOR NIVEL 4]],ActividadesCom[[#This Row],[VALOR NIVEL 3]],ActividadesCom[[#This Row],[VALOR NIVEL 2]],ActividadesCom[[#This Row],[VALOR NIVEL 1]]),0),"")</f>
        <v/>
      </c>
      <c r="G2588" s="5" t="str">
        <f>IF(ActividadesCom[[#This Row],[PROMEDIO]]="","",IF(ActividadesCom[[#This Row],[PROMEDIO]]&gt;=4,"EXCELENTE",IF(ActividadesCom[[#This Row],[PROMEDIO]]&gt;=3,"NOTABLE",IF(ActividadesCom[[#This Row],[PROMEDIO]]&gt;=2,"BUENO",IF(ActividadesCom[[#This Row],[PROMEDIO]]=1,"SUFICIENTE","")))))</f>
        <v/>
      </c>
      <c r="H2588" s="5">
        <f>MAX(ActividadesCom[[#This Row],[PERÍODO 1]],ActividadesCom[[#This Row],[PERÍODO 2]],ActividadesCom[[#This Row],[PERÍODO 3]],ActividadesCom[[#This Row],[PERÍODO 4]],ActividadesCom[[#This Row],[PERÍODO 5]])</f>
        <v>0</v>
      </c>
      <c r="I2588" s="6"/>
      <c r="J2588" s="5"/>
      <c r="K2588" s="5"/>
      <c r="L2588" s="5" t="str">
        <f>IF(ActividadesCom[[#This Row],[NIVEL 1]]&lt;&gt;0,VLOOKUP(ActividadesCom[[#This Row],[NIVEL 1]],Catálogo!A:B,2,FALSE),"")</f>
        <v/>
      </c>
      <c r="M2588" s="5"/>
      <c r="N2588" s="6"/>
      <c r="O2588" s="5"/>
      <c r="P2588" s="5"/>
      <c r="Q2588" s="5" t="str">
        <f>IF(ActividadesCom[[#This Row],[NIVEL 2]]&lt;&gt;0,VLOOKUP(ActividadesCom[[#This Row],[NIVEL 2]],Catálogo!A:B,2,FALSE),"")</f>
        <v/>
      </c>
      <c r="R2588" s="5"/>
      <c r="S2588" s="6"/>
      <c r="T2588" s="5"/>
      <c r="U2588" s="5"/>
      <c r="V2588" s="5" t="str">
        <f>IF(ActividadesCom[[#This Row],[NIVEL 3]]&lt;&gt;0,VLOOKUP(ActividadesCom[[#This Row],[NIVEL 3]],Catálogo!A:B,2,FALSE),"")</f>
        <v/>
      </c>
      <c r="W2588" s="5"/>
      <c r="X2588" s="6"/>
      <c r="Y2588" s="5"/>
      <c r="Z2588" s="5"/>
      <c r="AA2588" s="5" t="str">
        <f>IF(ActividadesCom[[#This Row],[NIVEL 4]]&lt;&gt;0,VLOOKUP(ActividadesCom[[#This Row],[NIVEL 4]],Catálogo!A:B,2,FALSE),"")</f>
        <v/>
      </c>
      <c r="AB2588" s="5"/>
      <c r="AC2588" s="6"/>
      <c r="AD2588" s="5"/>
      <c r="AE2588" s="5"/>
      <c r="AF2588" s="5" t="str">
        <f>IF(ActividadesCom[[#This Row],[NIVEL 5]]&lt;&gt;0,VLOOKUP(ActividadesCom[[#This Row],[NIVEL 5]],Catálogo!A:B,2,FALSE),"")</f>
        <v/>
      </c>
      <c r="AG2588" s="5"/>
      <c r="AH2588" s="2"/>
      <c r="AI2588" s="2"/>
    </row>
    <row r="2589" spans="1:35" ht="30" hidden="1" customHeight="1" x14ac:dyDescent="0.25">
      <c r="A2589" s="7">
        <v>19470086</v>
      </c>
      <c r="B2589" s="97" t="str">
        <f>VLOOKUP(ActividadesCom[[#This Row],[NO. DE CONTROL]],'LISTADO ESTUDIANTES'!A:C,3,FALSE)</f>
        <v>UICAB CHE HUGO FERNANDO</v>
      </c>
      <c r="C2589" s="97" t="str">
        <f>VLOOKUP(ActividadesCom[[#This Row],[NO. DE CONTROL]],'LISTADO ESTUDIANTES'!A:B,2,FALSE)</f>
        <v>ARQUITECTURA</v>
      </c>
      <c r="D2589" s="18" t="str">
        <f>VLOOKUP(ActividadesCom[[#This Row],[NO. DE CONTROL]],'LISTADO ESTUDIANTES'!A:D,4,FALSE)</f>
        <v>BAJA</v>
      </c>
      <c r="E2589" s="5">
        <f>SUM(ActividadesCom[[#This Row],[CRÉD. 1]],ActividadesCom[[#This Row],[CRÉD. 2]],ActividadesCom[[#This Row],[CRÉD. 3]],ActividadesCom[[#This Row],[CRÉD. 4]],ActividadesCom[[#This Row],[CRÉD. 5]])</f>
        <v>0</v>
      </c>
      <c r="F2589" s="17" t="str">
        <f>IF(ActividadesCom[[#This Row],[ÚLTIMO SEMESTRE CON CRÉDITOS]]&gt;0,ROUND(AVERAGE(ActividadesCom[[#This Row],[VALOR NIVEL 5]],ActividadesCom[[#This Row],[VALOR NIVEL 4]],ActividadesCom[[#This Row],[VALOR NIVEL 3]],ActividadesCom[[#This Row],[VALOR NIVEL 2]],ActividadesCom[[#This Row],[VALOR NIVEL 1]]),0),"")</f>
        <v/>
      </c>
      <c r="G2589" s="5" t="str">
        <f>IF(ActividadesCom[[#This Row],[PROMEDIO]]="","",IF(ActividadesCom[[#This Row],[PROMEDIO]]&gt;=4,"EXCELENTE",IF(ActividadesCom[[#This Row],[PROMEDIO]]&gt;=3,"NOTABLE",IF(ActividadesCom[[#This Row],[PROMEDIO]]&gt;=2,"BUENO",IF(ActividadesCom[[#This Row],[PROMEDIO]]=1,"SUFICIENTE","")))))</f>
        <v/>
      </c>
      <c r="H2589" s="5">
        <f>MAX(ActividadesCom[[#This Row],[PERÍODO 1]],ActividadesCom[[#This Row],[PERÍODO 2]],ActividadesCom[[#This Row],[PERÍODO 3]],ActividadesCom[[#This Row],[PERÍODO 4]],ActividadesCom[[#This Row],[PERÍODO 5]])</f>
        <v>0</v>
      </c>
      <c r="I2589" s="6"/>
      <c r="J2589" s="5"/>
      <c r="K2589" s="5"/>
      <c r="L2589" s="5" t="str">
        <f>IF(ActividadesCom[[#This Row],[NIVEL 1]]&lt;&gt;0,VLOOKUP(ActividadesCom[[#This Row],[NIVEL 1]],Catálogo!A:B,2,FALSE),"")</f>
        <v/>
      </c>
      <c r="M2589" s="5"/>
      <c r="N2589" s="6"/>
      <c r="O2589" s="5"/>
      <c r="P2589" s="5"/>
      <c r="Q2589" s="5" t="str">
        <f>IF(ActividadesCom[[#This Row],[NIVEL 2]]&lt;&gt;0,VLOOKUP(ActividadesCom[[#This Row],[NIVEL 2]],Catálogo!A:B,2,FALSE),"")</f>
        <v/>
      </c>
      <c r="R2589" s="5"/>
      <c r="S2589" s="6"/>
      <c r="T2589" s="5"/>
      <c r="U2589" s="5"/>
      <c r="V2589" s="5" t="str">
        <f>IF(ActividadesCom[[#This Row],[NIVEL 3]]&lt;&gt;0,VLOOKUP(ActividadesCom[[#This Row],[NIVEL 3]],Catálogo!A:B,2,FALSE),"")</f>
        <v/>
      </c>
      <c r="W2589" s="5"/>
      <c r="X2589" s="6"/>
      <c r="Y2589" s="5"/>
      <c r="Z2589" s="5"/>
      <c r="AA2589" s="5" t="str">
        <f>IF(ActividadesCom[[#This Row],[NIVEL 4]]&lt;&gt;0,VLOOKUP(ActividadesCom[[#This Row],[NIVEL 4]],Catálogo!A:B,2,FALSE),"")</f>
        <v/>
      </c>
      <c r="AB2589" s="5"/>
      <c r="AC2589" s="6"/>
      <c r="AD2589" s="5"/>
      <c r="AE2589" s="5"/>
      <c r="AF2589" s="5" t="str">
        <f>IF(ActividadesCom[[#This Row],[NIVEL 5]]&lt;&gt;0,VLOOKUP(ActividadesCom[[#This Row],[NIVEL 5]],Catálogo!A:B,2,FALSE),"")</f>
        <v/>
      </c>
      <c r="AG2589" s="5"/>
      <c r="AH2589" s="2"/>
      <c r="AI2589" s="2"/>
    </row>
    <row r="2590" spans="1:35" ht="30" customHeight="1" x14ac:dyDescent="0.25">
      <c r="A2590" s="7">
        <v>19470087</v>
      </c>
      <c r="B2590" s="97" t="str">
        <f>VLOOKUP(ActividadesCom[[#This Row],[NO. DE CONTROL]],'LISTADO ESTUDIANTES'!A:C,3,FALSE)</f>
        <v>MENDEZ SANTOS ABDIEL ADEMIR</v>
      </c>
      <c r="C2590" s="97" t="str">
        <f>VLOOKUP(ActividadesCom[[#This Row],[NO. DE CONTROL]],'LISTADO ESTUDIANTES'!A:B,2,FALSE)</f>
        <v>ARQUITECTURA</v>
      </c>
      <c r="D2590" s="18" t="str">
        <f>VLOOKUP(ActividadesCom[[#This Row],[NO. DE CONTROL]],'LISTADO ESTUDIANTES'!A:D,4,FALSE)</f>
        <v>ACTIVO(A)</v>
      </c>
      <c r="E2590" s="5">
        <f>SUM(ActividadesCom[[#This Row],[CRÉD. 1]],ActividadesCom[[#This Row],[CRÉD. 2]],ActividadesCom[[#This Row],[CRÉD. 3]],ActividadesCom[[#This Row],[CRÉD. 4]],ActividadesCom[[#This Row],[CRÉD. 5]])</f>
        <v>3</v>
      </c>
      <c r="F2590" s="17">
        <f>IF(ActividadesCom[[#This Row],[ÚLTIMO SEMESTRE CON CRÉDITOS]]&gt;0,ROUND(AVERAGE(ActividadesCom[[#This Row],[VALOR NIVEL 5]],ActividadesCom[[#This Row],[VALOR NIVEL 4]],ActividadesCom[[#This Row],[VALOR NIVEL 3]],ActividadesCom[[#This Row],[VALOR NIVEL 2]],ActividadesCom[[#This Row],[VALOR NIVEL 1]]),0),"")</f>
        <v>3</v>
      </c>
      <c r="G2590" s="5" t="str">
        <f>IF(ActividadesCom[[#This Row],[PROMEDIO]]="","",IF(ActividadesCom[[#This Row],[PROMEDIO]]&gt;=4,"EXCELENTE",IF(ActividadesCom[[#This Row],[PROMEDIO]]&gt;=3,"NOTABLE",IF(ActividadesCom[[#This Row],[PROMEDIO]]&gt;=2,"BUENO",IF(ActividadesCom[[#This Row],[PROMEDIO]]=1,"SUFICIENTE","")))))</f>
        <v>NOTABLE</v>
      </c>
      <c r="H2590" s="5">
        <f>MAX(ActividadesCom[[#This Row],[PERÍODO 1]],ActividadesCom[[#This Row],[PERÍODO 2]],ActividadesCom[[#This Row],[PERÍODO 3]],ActividadesCom[[#This Row],[PERÍODO 4]],ActividadesCom[[#This Row],[PERÍODO 5]])</f>
        <v>20213</v>
      </c>
      <c r="I2590" s="6" t="s">
        <v>4695</v>
      </c>
      <c r="J2590" s="5">
        <v>20213</v>
      </c>
      <c r="K2590" s="5" t="s">
        <v>4008</v>
      </c>
      <c r="L2590" s="5">
        <f>IF(ActividadesCom[[#This Row],[NIVEL 1]]&lt;&gt;0,VLOOKUP(ActividadesCom[[#This Row],[NIVEL 1]],Catálogo!A:B,2,FALSE),"")</f>
        <v>4</v>
      </c>
      <c r="M2590" s="5">
        <v>1</v>
      </c>
      <c r="N2590" s="6"/>
      <c r="O2590" s="5"/>
      <c r="P2590" s="5"/>
      <c r="Q2590" s="5" t="str">
        <f>IF(ActividadesCom[[#This Row],[NIVEL 2]]&lt;&gt;0,VLOOKUP(ActividadesCom[[#This Row],[NIVEL 2]],Catálogo!A:B,2,FALSE),"")</f>
        <v/>
      </c>
      <c r="R2590" s="5"/>
      <c r="S2590" s="6"/>
      <c r="T2590" s="5"/>
      <c r="U2590" s="5"/>
      <c r="V2590" s="5" t="str">
        <f>IF(ActividadesCom[[#This Row],[NIVEL 3]]&lt;&gt;0,VLOOKUP(ActividadesCom[[#This Row],[NIVEL 3]],Catálogo!A:B,2,FALSE),"")</f>
        <v/>
      </c>
      <c r="W2590" s="5"/>
      <c r="X2590" s="6" t="s">
        <v>2953</v>
      </c>
      <c r="Y2590" s="5">
        <v>20201</v>
      </c>
      <c r="Z2590" s="5" t="s">
        <v>4011</v>
      </c>
      <c r="AA2590" s="5">
        <f>IF(ActividadesCom[[#This Row],[NIVEL 4]]&lt;&gt;0,VLOOKUP(ActividadesCom[[#This Row],[NIVEL 4]],Catálogo!A:B,2,FALSE),"")</f>
        <v>1</v>
      </c>
      <c r="AB2590" s="5">
        <v>1</v>
      </c>
      <c r="AC2590" s="6" t="s">
        <v>31</v>
      </c>
      <c r="AD2590" s="5">
        <v>20193</v>
      </c>
      <c r="AE2590" s="5" t="s">
        <v>4009</v>
      </c>
      <c r="AF2590" s="5">
        <f>IF(ActividadesCom[[#This Row],[NIVEL 5]]&lt;&gt;0,VLOOKUP(ActividadesCom[[#This Row],[NIVEL 5]],Catálogo!A:B,2,FALSE),"")</f>
        <v>3</v>
      </c>
      <c r="AG2590" s="5">
        <v>1</v>
      </c>
      <c r="AH2590" s="2"/>
      <c r="AI2590" s="2"/>
    </row>
    <row r="2591" spans="1:35" ht="30" hidden="1" customHeight="1" x14ac:dyDescent="0.25">
      <c r="A2591" s="7">
        <v>19470088</v>
      </c>
      <c r="B2591" s="97" t="str">
        <f>VLOOKUP(ActividadesCom[[#This Row],[NO. DE CONTROL]],'LISTADO ESTUDIANTES'!A:C,3,FALSE)</f>
        <v>CABRERA MIJANGOS DAYRA MARIANA</v>
      </c>
      <c r="C2591" s="97" t="str">
        <f>VLOOKUP(ActividadesCom[[#This Row],[NO. DE CONTROL]],'LISTADO ESTUDIANTES'!A:B,2,FALSE)</f>
        <v>INGENIERIA CIVIL</v>
      </c>
      <c r="D2591" s="18" t="str">
        <f>VLOOKUP(ActividadesCom[[#This Row],[NO. DE CONTROL]],'LISTADO ESTUDIANTES'!A:D,4,FALSE)</f>
        <v>BAJA</v>
      </c>
      <c r="E2591" s="5">
        <f>SUM(ActividadesCom[[#This Row],[CRÉD. 1]],ActividadesCom[[#This Row],[CRÉD. 2]],ActividadesCom[[#This Row],[CRÉD. 3]],ActividadesCom[[#This Row],[CRÉD. 4]],ActividadesCom[[#This Row],[CRÉD. 5]])</f>
        <v>3</v>
      </c>
      <c r="F2591" s="17">
        <f>IF(ActividadesCom[[#This Row],[ÚLTIMO SEMESTRE CON CRÉDITOS]]&gt;0,ROUND(AVERAGE(ActividadesCom[[#This Row],[VALOR NIVEL 5]],ActividadesCom[[#This Row],[VALOR NIVEL 4]],ActividadesCom[[#This Row],[VALOR NIVEL 3]],ActividadesCom[[#This Row],[VALOR NIVEL 2]],ActividadesCom[[#This Row],[VALOR NIVEL 1]]),0),"")</f>
        <v>3</v>
      </c>
      <c r="G2591" s="5" t="str">
        <f>IF(ActividadesCom[[#This Row],[PROMEDIO]]="","",IF(ActividadesCom[[#This Row],[PROMEDIO]]&gt;=4,"EXCELENTE",IF(ActividadesCom[[#This Row],[PROMEDIO]]&gt;=3,"NOTABLE",IF(ActividadesCom[[#This Row],[PROMEDIO]]&gt;=2,"BUENO",IF(ActividadesCom[[#This Row],[PROMEDIO]]=1,"SUFICIENTE","")))))</f>
        <v>NOTABLE</v>
      </c>
      <c r="H2591" s="5">
        <f>MAX(ActividadesCom[[#This Row],[PERÍODO 1]],ActividadesCom[[#This Row],[PERÍODO 2]],ActividadesCom[[#This Row],[PERÍODO 3]],ActividadesCom[[#This Row],[PERÍODO 4]],ActividadesCom[[#This Row],[PERÍODO 5]])</f>
        <v>20201</v>
      </c>
      <c r="I2591" s="6" t="s">
        <v>1078</v>
      </c>
      <c r="J2591" s="5">
        <v>20201</v>
      </c>
      <c r="K2591" s="5" t="s">
        <v>4010</v>
      </c>
      <c r="L2591" s="5">
        <f>IF(ActividadesCom[[#This Row],[NIVEL 1]]&lt;&gt;0,VLOOKUP(ActividadesCom[[#This Row],[NIVEL 1]],Catálogo!A:B,2,FALSE),"")</f>
        <v>2</v>
      </c>
      <c r="M2591" s="5">
        <v>1</v>
      </c>
      <c r="N2591" s="6"/>
      <c r="O2591" s="5"/>
      <c r="P2591" s="5"/>
      <c r="Q2591" s="5" t="str">
        <f>IF(ActividadesCom[[#This Row],[NIVEL 2]]&lt;&gt;0,VLOOKUP(ActividadesCom[[#This Row],[NIVEL 2]],Catálogo!A:B,2,FALSE),"")</f>
        <v/>
      </c>
      <c r="R2591" s="5"/>
      <c r="S2591" s="6"/>
      <c r="T2591" s="5"/>
      <c r="U2591" s="5"/>
      <c r="V2591" s="5" t="str">
        <f>IF(ActividadesCom[[#This Row],[NIVEL 3]]&lt;&gt;0,VLOOKUP(ActividadesCom[[#This Row],[NIVEL 3]],Catálogo!A:B,2,FALSE),"")</f>
        <v/>
      </c>
      <c r="W2591" s="5"/>
      <c r="X2591" s="6" t="s">
        <v>2953</v>
      </c>
      <c r="Y2591" s="5">
        <v>20201</v>
      </c>
      <c r="Z2591" s="5" t="s">
        <v>4009</v>
      </c>
      <c r="AA2591" s="5">
        <f>IF(ActividadesCom[[#This Row],[NIVEL 4]]&lt;&gt;0,VLOOKUP(ActividadesCom[[#This Row],[NIVEL 4]],Catálogo!A:B,2,FALSE),"")</f>
        <v>3</v>
      </c>
      <c r="AB2591" s="5">
        <v>1</v>
      </c>
      <c r="AC2591" s="6" t="s">
        <v>42</v>
      </c>
      <c r="AD2591" s="5">
        <v>20193</v>
      </c>
      <c r="AE2591" s="5" t="s">
        <v>4009</v>
      </c>
      <c r="AF2591" s="5">
        <f>IF(ActividadesCom[[#This Row],[NIVEL 5]]&lt;&gt;0,VLOOKUP(ActividadesCom[[#This Row],[NIVEL 5]],Catálogo!A:B,2,FALSE),"")</f>
        <v>3</v>
      </c>
      <c r="AG2591" s="5">
        <v>1</v>
      </c>
      <c r="AH2591" s="2"/>
      <c r="AI2591" s="2"/>
    </row>
    <row r="2592" spans="1:35" ht="30" hidden="1" customHeight="1" x14ac:dyDescent="0.25">
      <c r="A2592" s="7">
        <v>19470089</v>
      </c>
      <c r="B2592" s="97" t="str">
        <f>VLOOKUP(ActividadesCom[[#This Row],[NO. DE CONTROL]],'LISTADO ESTUDIANTES'!A:C,3,FALSE)</f>
        <v>LOEZA TREJO HEBER ABIEL</v>
      </c>
      <c r="C2592" s="97" t="str">
        <f>VLOOKUP(ActividadesCom[[#This Row],[NO. DE CONTROL]],'LISTADO ESTUDIANTES'!A:B,2,FALSE)</f>
        <v>INGENIERIA CIVIL</v>
      </c>
      <c r="D2592" s="18" t="str">
        <f>VLOOKUP(ActividadesCom[[#This Row],[NO. DE CONTROL]],'LISTADO ESTUDIANTES'!A:D,4,FALSE)</f>
        <v>BAJA</v>
      </c>
      <c r="E2592" s="5">
        <f>SUM(ActividadesCom[[#This Row],[CRÉD. 1]],ActividadesCom[[#This Row],[CRÉD. 2]],ActividadesCom[[#This Row],[CRÉD. 3]],ActividadesCom[[#This Row],[CRÉD. 4]],ActividadesCom[[#This Row],[CRÉD. 5]])</f>
        <v>2</v>
      </c>
      <c r="F2592" s="17">
        <f>IF(ActividadesCom[[#This Row],[ÚLTIMO SEMESTRE CON CRÉDITOS]]&gt;0,ROUND(AVERAGE(ActividadesCom[[#This Row],[VALOR NIVEL 5]],ActividadesCom[[#This Row],[VALOR NIVEL 4]],ActividadesCom[[#This Row],[VALOR NIVEL 3]],ActividadesCom[[#This Row],[VALOR NIVEL 2]],ActividadesCom[[#This Row],[VALOR NIVEL 1]]),0),"")</f>
        <v>3</v>
      </c>
      <c r="G2592" s="5" t="str">
        <f>IF(ActividadesCom[[#This Row],[PROMEDIO]]="","",IF(ActividadesCom[[#This Row],[PROMEDIO]]&gt;=4,"EXCELENTE",IF(ActividadesCom[[#This Row],[PROMEDIO]]&gt;=3,"NOTABLE",IF(ActividadesCom[[#This Row],[PROMEDIO]]&gt;=2,"BUENO",IF(ActividadesCom[[#This Row],[PROMEDIO]]=1,"SUFICIENTE","")))))</f>
        <v>NOTABLE</v>
      </c>
      <c r="H2592" s="5">
        <f>MAX(ActividadesCom[[#This Row],[PERÍODO 1]],ActividadesCom[[#This Row],[PERÍODO 2]],ActividadesCom[[#This Row],[PERÍODO 3]],ActividadesCom[[#This Row],[PERÍODO 4]],ActividadesCom[[#This Row],[PERÍODO 5]])</f>
        <v>20201</v>
      </c>
      <c r="I2592" s="6"/>
      <c r="J2592" s="5"/>
      <c r="K2592" s="5"/>
      <c r="L2592" s="5" t="str">
        <f>IF(ActividadesCom[[#This Row],[NIVEL 1]]&lt;&gt;0,VLOOKUP(ActividadesCom[[#This Row],[NIVEL 1]],Catálogo!A:B,2,FALSE),"")</f>
        <v/>
      </c>
      <c r="M2592" s="5"/>
      <c r="N2592" s="6"/>
      <c r="O2592" s="5"/>
      <c r="P2592" s="5"/>
      <c r="Q2592" s="5" t="str">
        <f>IF(ActividadesCom[[#This Row],[NIVEL 2]]&lt;&gt;0,VLOOKUP(ActividadesCom[[#This Row],[NIVEL 2]],Catálogo!A:B,2,FALSE),"")</f>
        <v/>
      </c>
      <c r="R2592" s="5"/>
      <c r="S2592" s="6"/>
      <c r="T2592" s="5"/>
      <c r="U2592" s="5"/>
      <c r="V2592" s="5" t="str">
        <f>IF(ActividadesCom[[#This Row],[NIVEL 3]]&lt;&gt;0,VLOOKUP(ActividadesCom[[#This Row],[NIVEL 3]],Catálogo!A:B,2,FALSE),"")</f>
        <v/>
      </c>
      <c r="W2592" s="5"/>
      <c r="X2592" s="6" t="s">
        <v>2181</v>
      </c>
      <c r="Y2592" s="5">
        <v>20201</v>
      </c>
      <c r="Z2592" s="5" t="s">
        <v>4009</v>
      </c>
      <c r="AA2592" s="5">
        <f>IF(ActividadesCom[[#This Row],[NIVEL 4]]&lt;&gt;0,VLOOKUP(ActividadesCom[[#This Row],[NIVEL 4]],Catálogo!A:B,2,FALSE),"")</f>
        <v>3</v>
      </c>
      <c r="AB2592" s="5">
        <v>1</v>
      </c>
      <c r="AC2592" s="6" t="s">
        <v>31</v>
      </c>
      <c r="AD2592" s="5">
        <v>20193</v>
      </c>
      <c r="AE2592" s="5" t="s">
        <v>4009</v>
      </c>
      <c r="AF2592" s="5">
        <f>IF(ActividadesCom[[#This Row],[NIVEL 5]]&lt;&gt;0,VLOOKUP(ActividadesCom[[#This Row],[NIVEL 5]],Catálogo!A:B,2,FALSE),"")</f>
        <v>3</v>
      </c>
      <c r="AG2592" s="5">
        <v>1</v>
      </c>
      <c r="AH2592" s="2"/>
      <c r="AI2592" s="2"/>
    </row>
    <row r="2593" spans="1:35" ht="30" customHeight="1" x14ac:dyDescent="0.25">
      <c r="A2593" s="7">
        <v>19470090</v>
      </c>
      <c r="B2593" s="97" t="str">
        <f>VLOOKUP(ActividadesCom[[#This Row],[NO. DE CONTROL]],'LISTADO ESTUDIANTES'!A:C,3,FALSE)</f>
        <v>QUIJANO AYUSO CARLA GUADALUPE</v>
      </c>
      <c r="C2593" s="134" t="str">
        <f>VLOOKUP(ActividadesCom[[#This Row],[NO. DE CONTROL]],'LISTADO ESTUDIANTES'!A:B,2,FALSE)</f>
        <v>INGENIERIA EN ADMINISTRACION</v>
      </c>
      <c r="D2593" s="135" t="str">
        <f>VLOOKUP(ActividadesCom[[#This Row],[NO. DE CONTROL]],'LISTADO ESTUDIANTES'!A:D,4,FALSE)</f>
        <v>ACTIVO(A)</v>
      </c>
      <c r="E2593" s="136">
        <f>SUM(ActividadesCom[[#This Row],[CRÉD. 1]],ActividadesCom[[#This Row],[CRÉD. 2]],ActividadesCom[[#This Row],[CRÉD. 3]],ActividadesCom[[#This Row],[CRÉD. 4]],ActividadesCom[[#This Row],[CRÉD. 5]])</f>
        <v>5</v>
      </c>
      <c r="F2593" s="137">
        <f>IF(ActividadesCom[[#This Row],[ÚLTIMO SEMESTRE CON CRÉDITOS]]&gt;0,ROUND(AVERAGE(ActividadesCom[[#This Row],[VALOR NIVEL 5]],ActividadesCom[[#This Row],[VALOR NIVEL 4]],ActividadesCom[[#This Row],[VALOR NIVEL 3]],ActividadesCom[[#This Row],[VALOR NIVEL 2]],ActividadesCom[[#This Row],[VALOR NIVEL 1]]),0),"")</f>
        <v>3</v>
      </c>
      <c r="G2593" s="5" t="str">
        <f>IF(ActividadesCom[[#This Row],[PROMEDIO]]="","",IF(ActividadesCom[[#This Row],[PROMEDIO]]&gt;=4,"EXCELENTE",IF(ActividadesCom[[#This Row],[PROMEDIO]]&gt;=3,"NOTABLE",IF(ActividadesCom[[#This Row],[PROMEDIO]]&gt;=2,"BUENO",IF(ActividadesCom[[#This Row],[PROMEDIO]]=1,"SUFICIENTE","")))))</f>
        <v>NOTABLE</v>
      </c>
      <c r="H2593" s="5">
        <f>MAX(ActividadesCom[[#This Row],[PERÍODO 1]],ActividadesCom[[#This Row],[PERÍODO 2]],ActividadesCom[[#This Row],[PERÍODO 3]],ActividadesCom[[#This Row],[PERÍODO 4]],ActividadesCom[[#This Row],[PERÍODO 5]])</f>
        <v>20221</v>
      </c>
      <c r="I2593" s="6" t="s">
        <v>4121</v>
      </c>
      <c r="J2593" s="5">
        <v>20203</v>
      </c>
      <c r="K2593" s="5" t="s">
        <v>4010</v>
      </c>
      <c r="L2593" s="5">
        <f>IF(ActividadesCom[[#This Row],[NIVEL 1]]&lt;&gt;0,VLOOKUP(ActividadesCom[[#This Row],[NIVEL 1]],Catálogo!A:B,2,FALSE),"")</f>
        <v>2</v>
      </c>
      <c r="M2593" s="5">
        <v>1</v>
      </c>
      <c r="N2593" s="6" t="s">
        <v>4901</v>
      </c>
      <c r="O2593" s="5">
        <v>20221</v>
      </c>
      <c r="P2593" s="5" t="s">
        <v>4008</v>
      </c>
      <c r="Q2593" s="5">
        <f>IF(ActividadesCom[[#This Row],[NIVEL 2]]&lt;&gt;0,VLOOKUP(ActividadesCom[[#This Row],[NIVEL 2]],Catálogo!A:B,2,FALSE),"")</f>
        <v>4</v>
      </c>
      <c r="R2593" s="5">
        <v>1</v>
      </c>
      <c r="S2593" s="6" t="s">
        <v>5879</v>
      </c>
      <c r="T2593" s="5">
        <v>20213</v>
      </c>
      <c r="U2593" s="5" t="s">
        <v>4009</v>
      </c>
      <c r="V2593" s="5">
        <f>IF(ActividadesCom[[#This Row],[NIVEL 3]]&lt;&gt;0,VLOOKUP(ActividadesCom[[#This Row],[NIVEL 3]],Catálogo!A:B,2,FALSE),"")</f>
        <v>3</v>
      </c>
      <c r="W2593" s="5">
        <v>1</v>
      </c>
      <c r="X2593" s="6" t="s">
        <v>2532</v>
      </c>
      <c r="Y2593" s="5">
        <v>20201</v>
      </c>
      <c r="Z2593" s="5" t="s">
        <v>4010</v>
      </c>
      <c r="AA2593" s="5">
        <f>IF(ActividadesCom[[#This Row],[NIVEL 4]]&lt;&gt;0,VLOOKUP(ActividadesCom[[#This Row],[NIVEL 4]],Catálogo!A:B,2,FALSE),"")</f>
        <v>2</v>
      </c>
      <c r="AB2593" s="5">
        <v>1</v>
      </c>
      <c r="AC2593" s="6" t="s">
        <v>34</v>
      </c>
      <c r="AD2593" s="5">
        <v>20193</v>
      </c>
      <c r="AE2593" s="5" t="s">
        <v>4008</v>
      </c>
      <c r="AF2593" s="5">
        <f>IF(ActividadesCom[[#This Row],[NIVEL 5]]&lt;&gt;0,VLOOKUP(ActividadesCom[[#This Row],[NIVEL 5]],Catálogo!A:B,2,FALSE),"")</f>
        <v>4</v>
      </c>
      <c r="AG2593" s="5">
        <v>1</v>
      </c>
      <c r="AH2593" s="2"/>
      <c r="AI2593" s="2"/>
    </row>
    <row r="2594" spans="1:35" ht="30" customHeight="1" x14ac:dyDescent="0.25">
      <c r="A2594" s="7">
        <v>19470091</v>
      </c>
      <c r="B2594" s="97" t="str">
        <f>VLOOKUP(ActividadesCom[[#This Row],[NO. DE CONTROL]],'LISTADO ESTUDIANTES'!A:C,3,FALSE)</f>
        <v>SANCHEZ CASTILLO CARLOS JOSUE</v>
      </c>
      <c r="C2594" s="97" t="str">
        <f>VLOOKUP(ActividadesCom[[#This Row],[NO. DE CONTROL]],'LISTADO ESTUDIANTES'!A:B,2,FALSE)</f>
        <v>INGENIERIA CIVIL</v>
      </c>
      <c r="D2594" s="18" t="str">
        <f>VLOOKUP(ActividadesCom[[#This Row],[NO. DE CONTROL]],'LISTADO ESTUDIANTES'!A:D,4,FALSE)</f>
        <v>ACTIVO(A)</v>
      </c>
      <c r="E2594" s="5">
        <f>SUM(ActividadesCom[[#This Row],[CRÉD. 1]],ActividadesCom[[#This Row],[CRÉD. 2]],ActividadesCom[[#This Row],[CRÉD. 3]],ActividadesCom[[#This Row],[CRÉD. 4]],ActividadesCom[[#This Row],[CRÉD. 5]])</f>
        <v>2</v>
      </c>
      <c r="F2594" s="17">
        <f>IF(ActividadesCom[[#This Row],[ÚLTIMO SEMESTRE CON CRÉDITOS]]&gt;0,ROUND(AVERAGE(ActividadesCom[[#This Row],[VALOR NIVEL 5]],ActividadesCom[[#This Row],[VALOR NIVEL 4]],ActividadesCom[[#This Row],[VALOR NIVEL 3]],ActividadesCom[[#This Row],[VALOR NIVEL 2]],ActividadesCom[[#This Row],[VALOR NIVEL 1]]),0),"")</f>
        <v>4</v>
      </c>
      <c r="G2594" s="5" t="str">
        <f>IF(ActividadesCom[[#This Row],[PROMEDIO]]="","",IF(ActividadesCom[[#This Row],[PROMEDIO]]&gt;=4,"EXCELENTE",IF(ActividadesCom[[#This Row],[PROMEDIO]]&gt;=3,"NOTABLE",IF(ActividadesCom[[#This Row],[PROMEDIO]]&gt;=2,"BUENO",IF(ActividadesCom[[#This Row],[PROMEDIO]]=1,"SUFICIENTE","")))))</f>
        <v>EXCELENTE</v>
      </c>
      <c r="H2594" s="5">
        <f>MAX(ActividadesCom[[#This Row],[PERÍODO 1]],ActividadesCom[[#This Row],[PERÍODO 2]],ActividadesCom[[#This Row],[PERÍODO 3]],ActividadesCom[[#This Row],[PERÍODO 4]],ActividadesCom[[#This Row],[PERÍODO 5]])</f>
        <v>20221</v>
      </c>
      <c r="I2594" s="6"/>
      <c r="J2594" s="5"/>
      <c r="K2594" s="5"/>
      <c r="L2594" s="5" t="str">
        <f>IF(ActividadesCom[[#This Row],[NIVEL 1]]&lt;&gt;0,VLOOKUP(ActividadesCom[[#This Row],[NIVEL 1]],Catálogo!A:B,2,FALSE),"")</f>
        <v/>
      </c>
      <c r="M2594" s="5"/>
      <c r="N2594" s="6"/>
      <c r="O2594" s="5"/>
      <c r="P2594" s="5"/>
      <c r="Q2594" s="5" t="str">
        <f>IF(ActividadesCom[[#This Row],[NIVEL 2]]&lt;&gt;0,VLOOKUP(ActividadesCom[[#This Row],[NIVEL 2]],Catálogo!A:B,2,FALSE),"")</f>
        <v/>
      </c>
      <c r="R2594" s="5"/>
      <c r="S2594" s="6" t="s">
        <v>5482</v>
      </c>
      <c r="T2594" s="5">
        <v>20221</v>
      </c>
      <c r="U2594" s="5" t="s">
        <v>4008</v>
      </c>
      <c r="V2594" s="5">
        <f>IF(ActividadesCom[[#This Row],[NIVEL 3]]&lt;&gt;0,VLOOKUP(ActividadesCom[[#This Row],[NIVEL 3]],Catálogo!A:B,2,FALSE),"")</f>
        <v>4</v>
      </c>
      <c r="W2594" s="5">
        <v>1</v>
      </c>
      <c r="X2594" s="6" t="s">
        <v>4478</v>
      </c>
      <c r="Y2594" s="5">
        <v>20211</v>
      </c>
      <c r="Z2594" s="5" t="s">
        <v>4009</v>
      </c>
      <c r="AA2594" s="5">
        <f>IF(ActividadesCom[[#This Row],[NIVEL 4]]&lt;&gt;0,VLOOKUP(ActividadesCom[[#This Row],[NIVEL 4]],Catálogo!A:B,2,FALSE),"")</f>
        <v>3</v>
      </c>
      <c r="AB2594" s="5">
        <v>1</v>
      </c>
      <c r="AC2594" s="6"/>
      <c r="AD2594" s="5"/>
      <c r="AE2594" s="5"/>
      <c r="AF2594" s="5" t="str">
        <f>IF(ActividadesCom[[#This Row],[NIVEL 5]]&lt;&gt;0,VLOOKUP(ActividadesCom[[#This Row],[NIVEL 5]],Catálogo!A:B,2,FALSE),"")</f>
        <v/>
      </c>
      <c r="AG2594" s="5"/>
      <c r="AH2594" s="2"/>
      <c r="AI2594" s="2"/>
    </row>
    <row r="2595" spans="1:35" ht="30" customHeight="1" x14ac:dyDescent="0.25">
      <c r="A2595" s="7">
        <v>19470092</v>
      </c>
      <c r="B2595" s="97" t="str">
        <f>VLOOKUP(ActividadesCom[[#This Row],[NO. DE CONTROL]],'LISTADO ESTUDIANTES'!A:C,3,FALSE)</f>
        <v>POOX EK JAIRO ISRAEL</v>
      </c>
      <c r="C2595" s="97" t="str">
        <f>VLOOKUP(ActividadesCom[[#This Row],[NO. DE CONTROL]],'LISTADO ESTUDIANTES'!A:B,2,FALSE)</f>
        <v>INGENIERIA CIVIL</v>
      </c>
      <c r="D2595" s="18" t="str">
        <f>VLOOKUP(ActividadesCom[[#This Row],[NO. DE CONTROL]],'LISTADO ESTUDIANTES'!A:D,4,FALSE)</f>
        <v>ACTIVO(A)</v>
      </c>
      <c r="E2595" s="5">
        <f>SUM(ActividadesCom[[#This Row],[CRÉD. 1]],ActividadesCom[[#This Row],[CRÉD. 2]],ActividadesCom[[#This Row],[CRÉD. 3]],ActividadesCom[[#This Row],[CRÉD. 4]],ActividadesCom[[#This Row],[CRÉD. 5]])</f>
        <v>5</v>
      </c>
      <c r="F2595" s="17">
        <f>IF(ActividadesCom[[#This Row],[ÚLTIMO SEMESTRE CON CRÉDITOS]]&gt;0,ROUND(AVERAGE(ActividadesCom[[#This Row],[VALOR NIVEL 5]],ActividadesCom[[#This Row],[VALOR NIVEL 4]],ActividadesCom[[#This Row],[VALOR NIVEL 3]],ActividadesCom[[#This Row],[VALOR NIVEL 2]],ActividadesCom[[#This Row],[VALOR NIVEL 1]]),0),"")</f>
        <v>3</v>
      </c>
      <c r="G2595" s="5" t="str">
        <f>IF(ActividadesCom[[#This Row],[PROMEDIO]]="","",IF(ActividadesCom[[#This Row],[PROMEDIO]]&gt;=4,"EXCELENTE",IF(ActividadesCom[[#This Row],[PROMEDIO]]&gt;=3,"NOTABLE",IF(ActividadesCom[[#This Row],[PROMEDIO]]&gt;=2,"BUENO",IF(ActividadesCom[[#This Row],[PROMEDIO]]=1,"SUFICIENTE","")))))</f>
        <v>NOTABLE</v>
      </c>
      <c r="H2595" s="5">
        <f>MAX(ActividadesCom[[#This Row],[PERÍODO 1]],ActividadesCom[[#This Row],[PERÍODO 2]],ActividadesCom[[#This Row],[PERÍODO 3]],ActividadesCom[[#This Row],[PERÍODO 4]],ActividadesCom[[#This Row],[PERÍODO 5]])</f>
        <v>20221</v>
      </c>
      <c r="I2595" s="6" t="s">
        <v>4498</v>
      </c>
      <c r="J2595" s="5">
        <v>20201</v>
      </c>
      <c r="K2595" s="5" t="s">
        <v>4008</v>
      </c>
      <c r="L2595" s="5">
        <f>IF(ActividadesCom[[#This Row],[NIVEL 1]]&lt;&gt;0,VLOOKUP(ActividadesCom[[#This Row],[NIVEL 1]],Catálogo!A:B,2,FALSE),"")</f>
        <v>4</v>
      </c>
      <c r="M2595" s="5">
        <v>1</v>
      </c>
      <c r="N2595" s="6" t="s">
        <v>5482</v>
      </c>
      <c r="O2595" s="5">
        <v>20221</v>
      </c>
      <c r="P2595" s="5" t="s">
        <v>4008</v>
      </c>
      <c r="Q2595" s="5">
        <f>IF(ActividadesCom[[#This Row],[NIVEL 2]]&lt;&gt;0,VLOOKUP(ActividadesCom[[#This Row],[NIVEL 2]],Catálogo!A:B,2,FALSE),"")</f>
        <v>4</v>
      </c>
      <c r="R2595" s="5">
        <v>1</v>
      </c>
      <c r="S2595" s="6" t="s">
        <v>4478</v>
      </c>
      <c r="T2595" s="5">
        <v>20211</v>
      </c>
      <c r="U2595" s="5" t="s">
        <v>4009</v>
      </c>
      <c r="V2595" s="5">
        <f>IF(ActividadesCom[[#This Row],[NIVEL 3]]&lt;&gt;0,VLOOKUP(ActividadesCom[[#This Row],[NIVEL 3]],Catálogo!A:B,2,FALSE),"")</f>
        <v>3</v>
      </c>
      <c r="W2595" s="5">
        <v>1</v>
      </c>
      <c r="X2595" s="6" t="s">
        <v>2181</v>
      </c>
      <c r="Y2595" s="5">
        <v>20201</v>
      </c>
      <c r="Z2595" s="5" t="s">
        <v>4009</v>
      </c>
      <c r="AA2595" s="5">
        <f>IF(ActividadesCom[[#This Row],[NIVEL 4]]&lt;&gt;0,VLOOKUP(ActividadesCom[[#This Row],[NIVEL 4]],Catálogo!A:B,2,FALSE),"")</f>
        <v>3</v>
      </c>
      <c r="AB2595" s="5">
        <v>1</v>
      </c>
      <c r="AC2595" s="6" t="s">
        <v>31</v>
      </c>
      <c r="AD2595" s="5">
        <v>20193</v>
      </c>
      <c r="AE2595" s="5" t="s">
        <v>4009</v>
      </c>
      <c r="AF2595" s="5">
        <f>IF(ActividadesCom[[#This Row],[NIVEL 5]]&lt;&gt;0,VLOOKUP(ActividadesCom[[#This Row],[NIVEL 5]],Catálogo!A:B,2,FALSE),"")</f>
        <v>3</v>
      </c>
      <c r="AG2595" s="5">
        <v>1</v>
      </c>
      <c r="AH2595" s="2"/>
      <c r="AI2595" s="2"/>
    </row>
    <row r="2596" spans="1:35" ht="30" hidden="1" customHeight="1" x14ac:dyDescent="0.25">
      <c r="A2596" s="7">
        <v>19470093</v>
      </c>
      <c r="B2596" s="97" t="str">
        <f>VLOOKUP(ActividadesCom[[#This Row],[NO. DE CONTROL]],'LISTADO ESTUDIANTES'!A:C,3,FALSE)</f>
        <v>GAMEZ MEDINA OSVALDO AUGUSTO</v>
      </c>
      <c r="C2596" s="97" t="str">
        <f>VLOOKUP(ActividadesCom[[#This Row],[NO. DE CONTROL]],'LISTADO ESTUDIANTES'!A:B,2,FALSE)</f>
        <v>INGENIERIA CIVIL</v>
      </c>
      <c r="D2596" s="18" t="str">
        <f>VLOOKUP(ActividadesCom[[#This Row],[NO. DE CONTROL]],'LISTADO ESTUDIANTES'!A:D,4,FALSE)</f>
        <v>BAJA</v>
      </c>
      <c r="E2596" s="5">
        <f>SUM(ActividadesCom[[#This Row],[CRÉD. 1]],ActividadesCom[[#This Row],[CRÉD. 2]],ActividadesCom[[#This Row],[CRÉD. 3]],ActividadesCom[[#This Row],[CRÉD. 4]],ActividadesCom[[#This Row],[CRÉD. 5]])</f>
        <v>0</v>
      </c>
      <c r="F2596" s="17" t="str">
        <f>IF(ActividadesCom[[#This Row],[ÚLTIMO SEMESTRE CON CRÉDITOS]]&gt;0,ROUND(AVERAGE(ActividadesCom[[#This Row],[VALOR NIVEL 5]],ActividadesCom[[#This Row],[VALOR NIVEL 4]],ActividadesCom[[#This Row],[VALOR NIVEL 3]],ActividadesCom[[#This Row],[VALOR NIVEL 2]],ActividadesCom[[#This Row],[VALOR NIVEL 1]]),0),"")</f>
        <v/>
      </c>
      <c r="G2596" s="5" t="str">
        <f>IF(ActividadesCom[[#This Row],[PROMEDIO]]="","",IF(ActividadesCom[[#This Row],[PROMEDIO]]&gt;=4,"EXCELENTE",IF(ActividadesCom[[#This Row],[PROMEDIO]]&gt;=3,"NOTABLE",IF(ActividadesCom[[#This Row],[PROMEDIO]]&gt;=2,"BUENO",IF(ActividadesCom[[#This Row],[PROMEDIO]]=1,"SUFICIENTE","")))))</f>
        <v/>
      </c>
      <c r="H2596" s="5">
        <f>MAX(ActividadesCom[[#This Row],[PERÍODO 1]],ActividadesCom[[#This Row],[PERÍODO 2]],ActividadesCom[[#This Row],[PERÍODO 3]],ActividadesCom[[#This Row],[PERÍODO 4]],ActividadesCom[[#This Row],[PERÍODO 5]])</f>
        <v>0</v>
      </c>
      <c r="I2596" s="6"/>
      <c r="J2596" s="5"/>
      <c r="K2596" s="5"/>
      <c r="L2596" s="5" t="str">
        <f>IF(ActividadesCom[[#This Row],[NIVEL 1]]&lt;&gt;0,VLOOKUP(ActividadesCom[[#This Row],[NIVEL 1]],Catálogo!A:B,2,FALSE),"")</f>
        <v/>
      </c>
      <c r="M2596" s="5"/>
      <c r="N2596" s="6"/>
      <c r="O2596" s="5"/>
      <c r="P2596" s="5"/>
      <c r="Q2596" s="5" t="str">
        <f>IF(ActividadesCom[[#This Row],[NIVEL 2]]&lt;&gt;0,VLOOKUP(ActividadesCom[[#This Row],[NIVEL 2]],Catálogo!A:B,2,FALSE),"")</f>
        <v/>
      </c>
      <c r="R2596" s="5"/>
      <c r="S2596" s="6"/>
      <c r="T2596" s="5"/>
      <c r="U2596" s="5"/>
      <c r="V2596" s="5" t="str">
        <f>IF(ActividadesCom[[#This Row],[NIVEL 3]]&lt;&gt;0,VLOOKUP(ActividadesCom[[#This Row],[NIVEL 3]],Catálogo!A:B,2,FALSE),"")</f>
        <v/>
      </c>
      <c r="W2596" s="5"/>
      <c r="X2596" s="6"/>
      <c r="Y2596" s="5"/>
      <c r="Z2596" s="5"/>
      <c r="AA2596" s="5" t="str">
        <f>IF(ActividadesCom[[#This Row],[NIVEL 4]]&lt;&gt;0,VLOOKUP(ActividadesCom[[#This Row],[NIVEL 4]],Catálogo!A:B,2,FALSE),"")</f>
        <v/>
      </c>
      <c r="AB2596" s="5"/>
      <c r="AC2596" s="6"/>
      <c r="AD2596" s="5"/>
      <c r="AE2596" s="5"/>
      <c r="AF2596" s="5" t="str">
        <f>IF(ActividadesCom[[#This Row],[NIVEL 5]]&lt;&gt;0,VLOOKUP(ActividadesCom[[#This Row],[NIVEL 5]],Catálogo!A:B,2,FALSE),"")</f>
        <v/>
      </c>
      <c r="AG2596" s="5"/>
      <c r="AH2596" s="2"/>
      <c r="AI2596" s="2"/>
    </row>
    <row r="2597" spans="1:35" ht="30" customHeight="1" x14ac:dyDescent="0.25">
      <c r="A2597" s="7">
        <v>19470094</v>
      </c>
      <c r="B2597" s="97" t="str">
        <f>VLOOKUP(ActividadesCom[[#This Row],[NO. DE CONTROL]],'LISTADO ESTUDIANTES'!A:C,3,FALSE)</f>
        <v>CHAN MIJANGOS GUILLERMO ANDRES</v>
      </c>
      <c r="C2597" s="97" t="str">
        <f>VLOOKUP(ActividadesCom[[#This Row],[NO. DE CONTROL]],'LISTADO ESTUDIANTES'!A:B,2,FALSE)</f>
        <v>INGENIERIA CIVIL</v>
      </c>
      <c r="D2597" s="18" t="str">
        <f>VLOOKUP(ActividadesCom[[#This Row],[NO. DE CONTROL]],'LISTADO ESTUDIANTES'!A:D,4,FALSE)</f>
        <v>ACTIVO(A)</v>
      </c>
      <c r="E2597" s="5">
        <f>SUM(ActividadesCom[[#This Row],[CRÉD. 1]],ActividadesCom[[#This Row],[CRÉD. 2]],ActividadesCom[[#This Row],[CRÉD. 3]],ActividadesCom[[#This Row],[CRÉD. 4]],ActividadesCom[[#This Row],[CRÉD. 5]])</f>
        <v>5</v>
      </c>
      <c r="F2597" s="17">
        <f>IF(ActividadesCom[[#This Row],[ÚLTIMO SEMESTRE CON CRÉDITOS]]&gt;0,ROUND(AVERAGE(ActividadesCom[[#This Row],[VALOR NIVEL 5]],ActividadesCom[[#This Row],[VALOR NIVEL 4]],ActividadesCom[[#This Row],[VALOR NIVEL 3]],ActividadesCom[[#This Row],[VALOR NIVEL 2]],ActividadesCom[[#This Row],[VALOR NIVEL 1]]),0),"")</f>
        <v>3</v>
      </c>
      <c r="G2597" s="5" t="str">
        <f>IF(ActividadesCom[[#This Row],[PROMEDIO]]="","",IF(ActividadesCom[[#This Row],[PROMEDIO]]&gt;=4,"EXCELENTE",IF(ActividadesCom[[#This Row],[PROMEDIO]]&gt;=3,"NOTABLE",IF(ActividadesCom[[#This Row],[PROMEDIO]]&gt;=2,"BUENO",IF(ActividadesCom[[#This Row],[PROMEDIO]]=1,"SUFICIENTE","")))))</f>
        <v>NOTABLE</v>
      </c>
      <c r="H2597" s="5">
        <f>MAX(ActividadesCom[[#This Row],[PERÍODO 1]],ActividadesCom[[#This Row],[PERÍODO 2]],ActividadesCom[[#This Row],[PERÍODO 3]],ActividadesCom[[#This Row],[PERÍODO 4]],ActividadesCom[[#This Row],[PERÍODO 5]])</f>
        <v>20211</v>
      </c>
      <c r="I2597" s="6" t="s">
        <v>1067</v>
      </c>
      <c r="J2597" s="5">
        <v>20193</v>
      </c>
      <c r="K2597" s="5" t="s">
        <v>4010</v>
      </c>
      <c r="L2597" s="5">
        <f>IF(ActividadesCom[[#This Row],[NIVEL 1]]&lt;&gt;0,VLOOKUP(ActividadesCom[[#This Row],[NIVEL 1]],Catálogo!A:B,2,FALSE),"")</f>
        <v>2</v>
      </c>
      <c r="M2597" s="5">
        <v>2</v>
      </c>
      <c r="N2597" s="6"/>
      <c r="O2597" s="5"/>
      <c r="P2597" s="5"/>
      <c r="Q2597" s="5" t="str">
        <f>IF(ActividadesCom[[#This Row],[NIVEL 2]]&lt;&gt;0,VLOOKUP(ActividadesCom[[#This Row],[NIVEL 2]],Catálogo!A:B,2,FALSE),"")</f>
        <v/>
      </c>
      <c r="R2597" s="5"/>
      <c r="S2597" s="6" t="s">
        <v>4478</v>
      </c>
      <c r="T2597" s="5">
        <v>20211</v>
      </c>
      <c r="U2597" s="5" t="s">
        <v>4009</v>
      </c>
      <c r="V2597" s="5">
        <f>IF(ActividadesCom[[#This Row],[NIVEL 3]]&lt;&gt;0,VLOOKUP(ActividadesCom[[#This Row],[NIVEL 3]],Catálogo!A:B,2,FALSE),"")</f>
        <v>3</v>
      </c>
      <c r="W2597" s="5">
        <v>1</v>
      </c>
      <c r="X2597" s="6" t="s">
        <v>2953</v>
      </c>
      <c r="Y2597" s="5">
        <v>20201</v>
      </c>
      <c r="Z2597" s="5" t="s">
        <v>4009</v>
      </c>
      <c r="AA2597" s="5">
        <f>IF(ActividadesCom[[#This Row],[NIVEL 4]]&lt;&gt;0,VLOOKUP(ActividadesCom[[#This Row],[NIVEL 4]],Catálogo!A:B,2,FALSE),"")</f>
        <v>3</v>
      </c>
      <c r="AB2597" s="5">
        <v>1</v>
      </c>
      <c r="AC2597" s="6" t="s">
        <v>42</v>
      </c>
      <c r="AD2597" s="5">
        <v>20193</v>
      </c>
      <c r="AE2597" s="5" t="s">
        <v>4009</v>
      </c>
      <c r="AF2597" s="5">
        <f>IF(ActividadesCom[[#This Row],[NIVEL 5]]&lt;&gt;0,VLOOKUP(ActividadesCom[[#This Row],[NIVEL 5]],Catálogo!A:B,2,FALSE),"")</f>
        <v>3</v>
      </c>
      <c r="AG2597" s="5">
        <v>1</v>
      </c>
      <c r="AH2597" s="2"/>
      <c r="AI2597" s="2"/>
    </row>
    <row r="2598" spans="1:35" ht="30" customHeight="1" x14ac:dyDescent="0.25">
      <c r="A2598" s="7">
        <v>19470095</v>
      </c>
      <c r="B2598" s="97" t="str">
        <f>VLOOKUP(ActividadesCom[[#This Row],[NO. DE CONTROL]],'LISTADO ESTUDIANTES'!A:C,3,FALSE)</f>
        <v>VICENCIO GONZALEZ JOSE ASAEL</v>
      </c>
      <c r="C2598" s="97" t="str">
        <f>VLOOKUP(ActividadesCom[[#This Row],[NO. DE CONTROL]],'LISTADO ESTUDIANTES'!A:B,2,FALSE)</f>
        <v>INGENIERIA CIVIL</v>
      </c>
      <c r="D2598" s="18" t="str">
        <f>VLOOKUP(ActividadesCom[[#This Row],[NO. DE CONTROL]],'LISTADO ESTUDIANTES'!A:D,4,FALSE)</f>
        <v>ACTIVO(A)</v>
      </c>
      <c r="E2598" s="5">
        <f>SUM(ActividadesCom[[#This Row],[CRÉD. 1]],ActividadesCom[[#This Row],[CRÉD. 2]],ActividadesCom[[#This Row],[CRÉD. 3]],ActividadesCom[[#This Row],[CRÉD. 4]],ActividadesCom[[#This Row],[CRÉD. 5]])</f>
        <v>5</v>
      </c>
      <c r="F2598" s="17">
        <f>IF(ActividadesCom[[#This Row],[ÚLTIMO SEMESTRE CON CRÉDITOS]]&gt;0,ROUND(AVERAGE(ActividadesCom[[#This Row],[VALOR NIVEL 5]],ActividadesCom[[#This Row],[VALOR NIVEL 4]],ActividadesCom[[#This Row],[VALOR NIVEL 3]],ActividadesCom[[#This Row],[VALOR NIVEL 2]],ActividadesCom[[#This Row],[VALOR NIVEL 1]]),0),"")</f>
        <v>3</v>
      </c>
      <c r="G2598" s="5" t="str">
        <f>IF(ActividadesCom[[#This Row],[PROMEDIO]]="","",IF(ActividadesCom[[#This Row],[PROMEDIO]]&gt;=4,"EXCELENTE",IF(ActividadesCom[[#This Row],[PROMEDIO]]&gt;=3,"NOTABLE",IF(ActividadesCom[[#This Row],[PROMEDIO]]&gt;=2,"BUENO",IF(ActividadesCom[[#This Row],[PROMEDIO]]=1,"SUFICIENTE","")))))</f>
        <v>NOTABLE</v>
      </c>
      <c r="H2598" s="5">
        <f>MAX(ActividadesCom[[#This Row],[PERÍODO 1]],ActividadesCom[[#This Row],[PERÍODO 2]],ActividadesCom[[#This Row],[PERÍODO 3]],ActividadesCom[[#This Row],[PERÍODO 4]],ActividadesCom[[#This Row],[PERÍODO 5]])</f>
        <v>20211</v>
      </c>
      <c r="I2598" s="6" t="s">
        <v>1067</v>
      </c>
      <c r="J2598" s="5">
        <v>20193</v>
      </c>
      <c r="K2598" s="5" t="s">
        <v>4010</v>
      </c>
      <c r="L2598" s="5">
        <f>IF(ActividadesCom[[#This Row],[NIVEL 1]]&lt;&gt;0,VLOOKUP(ActividadesCom[[#This Row],[NIVEL 1]],Catálogo!A:B,2,FALSE),"")</f>
        <v>2</v>
      </c>
      <c r="M2598" s="5">
        <v>2</v>
      </c>
      <c r="N2598" s="6"/>
      <c r="O2598" s="5"/>
      <c r="P2598" s="5"/>
      <c r="Q2598" s="5" t="str">
        <f>IF(ActividadesCom[[#This Row],[NIVEL 2]]&lt;&gt;0,VLOOKUP(ActividadesCom[[#This Row],[NIVEL 2]],Catálogo!A:B,2,FALSE),"")</f>
        <v/>
      </c>
      <c r="R2598" s="5"/>
      <c r="S2598" s="6" t="s">
        <v>4478</v>
      </c>
      <c r="T2598" s="5">
        <v>20211</v>
      </c>
      <c r="U2598" s="5" t="s">
        <v>4009</v>
      </c>
      <c r="V2598" s="5">
        <f>IF(ActividadesCom[[#This Row],[NIVEL 3]]&lt;&gt;0,VLOOKUP(ActividadesCom[[#This Row],[NIVEL 3]],Catálogo!A:B,2,FALSE),"")</f>
        <v>3</v>
      </c>
      <c r="W2598" s="5">
        <v>1</v>
      </c>
      <c r="X2598" s="6" t="s">
        <v>3519</v>
      </c>
      <c r="Y2598" s="5">
        <v>20211</v>
      </c>
      <c r="Z2598" s="5" t="s">
        <v>4009</v>
      </c>
      <c r="AA2598" s="5">
        <f>IF(ActividadesCom[[#This Row],[NIVEL 4]]&lt;&gt;0,VLOOKUP(ActividadesCom[[#This Row],[NIVEL 4]],Catálogo!A:B,2,FALSE),"")</f>
        <v>3</v>
      </c>
      <c r="AB2598" s="5">
        <v>1</v>
      </c>
      <c r="AC2598" s="6" t="s">
        <v>42</v>
      </c>
      <c r="AD2598" s="5">
        <v>20193</v>
      </c>
      <c r="AE2598" s="5" t="s">
        <v>4009</v>
      </c>
      <c r="AF2598" s="5">
        <f>IF(ActividadesCom[[#This Row],[NIVEL 5]]&lt;&gt;0,VLOOKUP(ActividadesCom[[#This Row],[NIVEL 5]],Catálogo!A:B,2,FALSE),"")</f>
        <v>3</v>
      </c>
      <c r="AG2598" s="5">
        <v>1</v>
      </c>
      <c r="AH2598" s="2"/>
      <c r="AI2598" s="2"/>
    </row>
    <row r="2599" spans="1:35" ht="30" customHeight="1" x14ac:dyDescent="0.25">
      <c r="A2599" s="7">
        <v>19470096</v>
      </c>
      <c r="B2599" s="97" t="str">
        <f>VLOOKUP(ActividadesCom[[#This Row],[NO. DE CONTROL]],'LISTADO ESTUDIANTES'!A:C,3,FALSE)</f>
        <v>HAAS UC VIVIANA NOEMI</v>
      </c>
      <c r="C2599" s="97" t="str">
        <f>VLOOKUP(ActividadesCom[[#This Row],[NO. DE CONTROL]],'LISTADO ESTUDIANTES'!A:B,2,FALSE)</f>
        <v>INGENIERIA CIVIL</v>
      </c>
      <c r="D2599" s="18" t="str">
        <f>VLOOKUP(ActividadesCom[[#This Row],[NO. DE CONTROL]],'LISTADO ESTUDIANTES'!A:D,4,FALSE)</f>
        <v>ACTIVO(A)</v>
      </c>
      <c r="E2599" s="5">
        <f>SUM(ActividadesCom[[#This Row],[CRÉD. 1]],ActividadesCom[[#This Row],[CRÉD. 2]],ActividadesCom[[#This Row],[CRÉD. 3]],ActividadesCom[[#This Row],[CRÉD. 4]],ActividadesCom[[#This Row],[CRÉD. 5]])</f>
        <v>4</v>
      </c>
      <c r="F2599" s="17">
        <f>IF(ActividadesCom[[#This Row],[ÚLTIMO SEMESTRE CON CRÉDITOS]]&gt;0,ROUND(AVERAGE(ActividadesCom[[#This Row],[VALOR NIVEL 5]],ActividadesCom[[#This Row],[VALOR NIVEL 4]],ActividadesCom[[#This Row],[VALOR NIVEL 3]],ActividadesCom[[#This Row],[VALOR NIVEL 2]],ActividadesCom[[#This Row],[VALOR NIVEL 1]]),0),"")</f>
        <v>3</v>
      </c>
      <c r="G2599" s="5" t="str">
        <f>IF(ActividadesCom[[#This Row],[PROMEDIO]]="","",IF(ActividadesCom[[#This Row],[PROMEDIO]]&gt;=4,"EXCELENTE",IF(ActividadesCom[[#This Row],[PROMEDIO]]&gt;=3,"NOTABLE",IF(ActividadesCom[[#This Row],[PROMEDIO]]&gt;=2,"BUENO",IF(ActividadesCom[[#This Row],[PROMEDIO]]=1,"SUFICIENTE","")))))</f>
        <v>NOTABLE</v>
      </c>
      <c r="H2599" s="5">
        <f>MAX(ActividadesCom[[#This Row],[PERÍODO 1]],ActividadesCom[[#This Row],[PERÍODO 2]],ActividadesCom[[#This Row],[PERÍODO 3]],ActividadesCom[[#This Row],[PERÍODO 4]],ActividadesCom[[#This Row],[PERÍODO 5]])</f>
        <v>20221</v>
      </c>
      <c r="I2599" s="6" t="s">
        <v>34</v>
      </c>
      <c r="J2599" s="5">
        <v>20221</v>
      </c>
      <c r="K2599" s="5" t="s">
        <v>4010</v>
      </c>
      <c r="L2599" s="5">
        <f>IF(ActividadesCom[[#This Row],[NIVEL 1]]&lt;&gt;0,VLOOKUP(ActividadesCom[[#This Row],[NIVEL 1]],Catálogo!A:B,2,FALSE),"")</f>
        <v>2</v>
      </c>
      <c r="M2599" s="5">
        <v>1</v>
      </c>
      <c r="N2599" s="6"/>
      <c r="O2599" s="5"/>
      <c r="P2599" s="5"/>
      <c r="Q2599" s="5" t="str">
        <f>IF(ActividadesCom[[#This Row],[NIVEL 2]]&lt;&gt;0,VLOOKUP(ActividadesCom[[#This Row],[NIVEL 2]],Catálogo!A:B,2,FALSE),"")</f>
        <v/>
      </c>
      <c r="R2599" s="5"/>
      <c r="S2599" s="6" t="s">
        <v>5482</v>
      </c>
      <c r="T2599" s="5">
        <v>20221</v>
      </c>
      <c r="U2599" s="5" t="s">
        <v>4008</v>
      </c>
      <c r="V2599" s="5">
        <f>IF(ActividadesCom[[#This Row],[NIVEL 3]]&lt;&gt;0,VLOOKUP(ActividadesCom[[#This Row],[NIVEL 3]],Catálogo!A:B,2,FALSE),"")</f>
        <v>4</v>
      </c>
      <c r="W2599" s="5">
        <v>1</v>
      </c>
      <c r="X2599" s="6" t="s">
        <v>4478</v>
      </c>
      <c r="Y2599" s="5">
        <v>20211</v>
      </c>
      <c r="Z2599" s="5" t="s">
        <v>4009</v>
      </c>
      <c r="AA2599" s="5">
        <f>IF(ActividadesCom[[#This Row],[NIVEL 4]]&lt;&gt;0,VLOOKUP(ActividadesCom[[#This Row],[NIVEL 4]],Catálogo!A:B,2,FALSE),"")</f>
        <v>3</v>
      </c>
      <c r="AB2599" s="5">
        <v>1</v>
      </c>
      <c r="AC2599" s="6" t="s">
        <v>403</v>
      </c>
      <c r="AD2599" s="5">
        <v>20193</v>
      </c>
      <c r="AE2599" s="5" t="s">
        <v>4008</v>
      </c>
      <c r="AF2599" s="5">
        <f>IF(ActividadesCom[[#This Row],[NIVEL 5]]&lt;&gt;0,VLOOKUP(ActividadesCom[[#This Row],[NIVEL 5]],Catálogo!A:B,2,FALSE),"")</f>
        <v>4</v>
      </c>
      <c r="AG2599" s="5">
        <v>1</v>
      </c>
      <c r="AH2599" s="2"/>
      <c r="AI2599" s="2"/>
    </row>
    <row r="2600" spans="1:35" ht="30" hidden="1" customHeight="1" x14ac:dyDescent="0.25">
      <c r="A2600" s="7">
        <v>19470097</v>
      </c>
      <c r="B2600" s="97" t="str">
        <f>VLOOKUP(ActividadesCom[[#This Row],[NO. DE CONTROL]],'LISTADO ESTUDIANTES'!A:C,3,FALSE)</f>
        <v>LOPEZ SALAZAR DAFNE NAOMI GUADALUPE</v>
      </c>
      <c r="C2600" s="97" t="str">
        <f>VLOOKUP(ActividadesCom[[#This Row],[NO. DE CONTROL]],'LISTADO ESTUDIANTES'!A:B,2,FALSE)</f>
        <v>INGENIERIA CIVIL</v>
      </c>
      <c r="D2600" s="18" t="str">
        <f>VLOOKUP(ActividadesCom[[#This Row],[NO. DE CONTROL]],'LISTADO ESTUDIANTES'!A:D,4,FALSE)</f>
        <v>BAJA</v>
      </c>
      <c r="E2600" s="5">
        <f>SUM(ActividadesCom[[#This Row],[CRÉD. 1]],ActividadesCom[[#This Row],[CRÉD. 2]],ActividadesCom[[#This Row],[CRÉD. 3]],ActividadesCom[[#This Row],[CRÉD. 4]],ActividadesCom[[#This Row],[CRÉD. 5]])</f>
        <v>1</v>
      </c>
      <c r="F2600" s="17">
        <f>IF(ActividadesCom[[#This Row],[ÚLTIMO SEMESTRE CON CRÉDITOS]]&gt;0,ROUND(AVERAGE(ActividadesCom[[#This Row],[VALOR NIVEL 5]],ActividadesCom[[#This Row],[VALOR NIVEL 4]],ActividadesCom[[#This Row],[VALOR NIVEL 3]],ActividadesCom[[#This Row],[VALOR NIVEL 2]],ActividadesCom[[#This Row],[VALOR NIVEL 1]]),0),"")</f>
        <v>2</v>
      </c>
      <c r="G2600" s="5" t="str">
        <f>IF(ActividadesCom[[#This Row],[PROMEDIO]]="","",IF(ActividadesCom[[#This Row],[PROMEDIO]]&gt;=4,"EXCELENTE",IF(ActividadesCom[[#This Row],[PROMEDIO]]&gt;=3,"NOTABLE",IF(ActividadesCom[[#This Row],[PROMEDIO]]&gt;=2,"BUENO",IF(ActividadesCom[[#This Row],[PROMEDIO]]=1,"SUFICIENTE","")))))</f>
        <v>BUENO</v>
      </c>
      <c r="H2600" s="5">
        <f>MAX(ActividadesCom[[#This Row],[PERÍODO 1]],ActividadesCom[[#This Row],[PERÍODO 2]],ActividadesCom[[#This Row],[PERÍODO 3]],ActividadesCom[[#This Row],[PERÍODO 4]],ActividadesCom[[#This Row],[PERÍODO 5]])</f>
        <v>20193</v>
      </c>
      <c r="I2600" s="6"/>
      <c r="J2600" s="5"/>
      <c r="K2600" s="5"/>
      <c r="L2600" s="5" t="str">
        <f>IF(ActividadesCom[[#This Row],[NIVEL 1]]&lt;&gt;0,VLOOKUP(ActividadesCom[[#This Row],[NIVEL 1]],Catálogo!A:B,2,FALSE),"")</f>
        <v/>
      </c>
      <c r="M2600" s="5"/>
      <c r="N2600" s="6"/>
      <c r="O2600" s="5"/>
      <c r="P2600" s="5"/>
      <c r="Q2600" s="5" t="str">
        <f>IF(ActividadesCom[[#This Row],[NIVEL 2]]&lt;&gt;0,VLOOKUP(ActividadesCom[[#This Row],[NIVEL 2]],Catálogo!A:B,2,FALSE),"")</f>
        <v/>
      </c>
      <c r="R2600" s="5"/>
      <c r="S2600" s="6"/>
      <c r="T2600" s="5"/>
      <c r="U2600" s="5"/>
      <c r="V2600" s="5" t="str">
        <f>IF(ActividadesCom[[#This Row],[NIVEL 3]]&lt;&gt;0,VLOOKUP(ActividadesCom[[#This Row],[NIVEL 3]],Catálogo!A:B,2,FALSE),"")</f>
        <v/>
      </c>
      <c r="W2600" s="5"/>
      <c r="X2600" s="6"/>
      <c r="Y2600" s="5"/>
      <c r="Z2600" s="5"/>
      <c r="AA2600" s="5" t="str">
        <f>IF(ActividadesCom[[#This Row],[NIVEL 4]]&lt;&gt;0,VLOOKUP(ActividadesCom[[#This Row],[NIVEL 4]],Catálogo!A:B,2,FALSE),"")</f>
        <v/>
      </c>
      <c r="AB2600" s="5"/>
      <c r="AC2600" s="6" t="s">
        <v>42</v>
      </c>
      <c r="AD2600" s="5">
        <v>20193</v>
      </c>
      <c r="AE2600" s="5" t="s">
        <v>4010</v>
      </c>
      <c r="AF2600" s="5">
        <f>IF(ActividadesCom[[#This Row],[NIVEL 5]]&lt;&gt;0,VLOOKUP(ActividadesCom[[#This Row],[NIVEL 5]],Catálogo!A:B,2,FALSE),"")</f>
        <v>2</v>
      </c>
      <c r="AG2600" s="5">
        <v>1</v>
      </c>
      <c r="AH2600" s="2"/>
      <c r="AI2600" s="2"/>
    </row>
    <row r="2601" spans="1:35" ht="30" customHeight="1" x14ac:dyDescent="0.25">
      <c r="A2601" s="7">
        <v>19470098</v>
      </c>
      <c r="B2601" s="97" t="str">
        <f>VLOOKUP(ActividadesCom[[#This Row],[NO. DE CONTROL]],'LISTADO ESTUDIANTES'!A:C,3,FALSE)</f>
        <v>CANCHE YAM SIMEI ESAU</v>
      </c>
      <c r="C2601" s="97" t="str">
        <f>VLOOKUP(ActividadesCom[[#This Row],[NO. DE CONTROL]],'LISTADO ESTUDIANTES'!A:B,2,FALSE)</f>
        <v>INGENIERIA EN ADMINISTRACION</v>
      </c>
      <c r="D2601" s="18" t="str">
        <f>VLOOKUP(ActividadesCom[[#This Row],[NO. DE CONTROL]],'LISTADO ESTUDIANTES'!A:D,4,FALSE)</f>
        <v>ACTIVO(A)</v>
      </c>
      <c r="E2601" s="5">
        <f>SUM(ActividadesCom[[#This Row],[CRÉD. 1]],ActividadesCom[[#This Row],[CRÉD. 2]],ActividadesCom[[#This Row],[CRÉD. 3]],ActividadesCom[[#This Row],[CRÉD. 4]],ActividadesCom[[#This Row],[CRÉD. 5]])</f>
        <v>5</v>
      </c>
      <c r="F2601" s="17">
        <f>IF(ActividadesCom[[#This Row],[ÚLTIMO SEMESTRE CON CRÉDITOS]]&gt;0,ROUND(AVERAGE(ActividadesCom[[#This Row],[VALOR NIVEL 5]],ActividadesCom[[#This Row],[VALOR NIVEL 4]],ActividadesCom[[#This Row],[VALOR NIVEL 3]],ActividadesCom[[#This Row],[VALOR NIVEL 2]],ActividadesCom[[#This Row],[VALOR NIVEL 1]]),0),"")</f>
        <v>3</v>
      </c>
      <c r="G2601" s="5" t="str">
        <f>IF(ActividadesCom[[#This Row],[PROMEDIO]]="","",IF(ActividadesCom[[#This Row],[PROMEDIO]]&gt;=4,"EXCELENTE",IF(ActividadesCom[[#This Row],[PROMEDIO]]&gt;=3,"NOTABLE",IF(ActividadesCom[[#This Row],[PROMEDIO]]&gt;=2,"BUENO",IF(ActividadesCom[[#This Row],[PROMEDIO]]=1,"SUFICIENTE","")))))</f>
        <v>NOTABLE</v>
      </c>
      <c r="H2601" s="5">
        <f>MAX(ActividadesCom[[#This Row],[PERÍODO 1]],ActividadesCom[[#This Row],[PERÍODO 2]],ActividadesCom[[#This Row],[PERÍODO 3]],ActividadesCom[[#This Row],[PERÍODO 4]],ActividadesCom[[#This Row],[PERÍODO 5]])</f>
        <v>20233</v>
      </c>
      <c r="I2601" s="6" t="s">
        <v>4121</v>
      </c>
      <c r="J2601" s="5">
        <v>20203</v>
      </c>
      <c r="K2601" s="5" t="s">
        <v>4010</v>
      </c>
      <c r="L2601" s="5">
        <f>IF(ActividadesCom[[#This Row],[NIVEL 1]]&lt;&gt;0,VLOOKUP(ActividadesCom[[#This Row],[NIVEL 1]],Catálogo!A:B,2,FALSE),"")</f>
        <v>2</v>
      </c>
      <c r="M2601" s="5">
        <v>1</v>
      </c>
      <c r="N2601" s="6" t="s">
        <v>316</v>
      </c>
      <c r="O2601" s="5">
        <v>20213</v>
      </c>
      <c r="P2601" s="5" t="s">
        <v>4009</v>
      </c>
      <c r="Q2601" s="5">
        <f>IF(ActividadesCom[[#This Row],[NIVEL 2]]&lt;&gt;0,VLOOKUP(ActividadesCom[[#This Row],[NIVEL 2]],Catálogo!A:B,2,FALSE),"")</f>
        <v>3</v>
      </c>
      <c r="R2601" s="5">
        <v>1</v>
      </c>
      <c r="S2601" s="6" t="s">
        <v>5851</v>
      </c>
      <c r="T2601" s="5">
        <v>20233</v>
      </c>
      <c r="U2601" s="5" t="s">
        <v>4008</v>
      </c>
      <c r="V2601" s="5">
        <f>IF(ActividadesCom[[#This Row],[NIVEL 3]]&lt;&gt;0,VLOOKUP(ActividadesCom[[#This Row],[NIVEL 3]],Catálogo!A:B,2,FALSE),"")</f>
        <v>4</v>
      </c>
      <c r="W2601" s="5">
        <v>1</v>
      </c>
      <c r="X2601" s="6" t="s">
        <v>3037</v>
      </c>
      <c r="Y2601" s="5">
        <v>20201</v>
      </c>
      <c r="Z2601" s="5" t="s">
        <v>4009</v>
      </c>
      <c r="AA2601" s="5">
        <f>IF(ActividadesCom[[#This Row],[NIVEL 4]]&lt;&gt;0,VLOOKUP(ActividadesCom[[#This Row],[NIVEL 4]],Catálogo!A:B,2,FALSE),"")</f>
        <v>3</v>
      </c>
      <c r="AB2601" s="5">
        <v>1</v>
      </c>
      <c r="AC2601" s="6" t="s">
        <v>31</v>
      </c>
      <c r="AD2601" s="5">
        <v>20193</v>
      </c>
      <c r="AE2601" s="5" t="s">
        <v>4009</v>
      </c>
      <c r="AF2601" s="5">
        <f>IF(ActividadesCom[[#This Row],[NIVEL 5]]&lt;&gt;0,VLOOKUP(ActividadesCom[[#This Row],[NIVEL 5]],Catálogo!A:B,2,FALSE),"")</f>
        <v>3</v>
      </c>
      <c r="AG2601" s="5">
        <v>1</v>
      </c>
      <c r="AH2601" s="2"/>
      <c r="AI2601" s="2"/>
    </row>
    <row r="2602" spans="1:35" ht="30" customHeight="1" x14ac:dyDescent="0.25">
      <c r="A2602" s="7">
        <v>19470099</v>
      </c>
      <c r="B2602" s="97" t="str">
        <f>VLOOKUP(ActividadesCom[[#This Row],[NO. DE CONTROL]],'LISTADO ESTUDIANTES'!A:C,3,FALSE)</f>
        <v>MARTINEZ GARCIA CANDIDO</v>
      </c>
      <c r="C2602" s="97" t="str">
        <f>VLOOKUP(ActividadesCom[[#This Row],[NO. DE CONTROL]],'LISTADO ESTUDIANTES'!A:B,2,FALSE)</f>
        <v>INGENIERIA CIVIL</v>
      </c>
      <c r="D2602" s="18" t="str">
        <f>VLOOKUP(ActividadesCom[[#This Row],[NO. DE CONTROL]],'LISTADO ESTUDIANTES'!A:D,4,FALSE)</f>
        <v>ACTIVO(A)</v>
      </c>
      <c r="E2602" s="5">
        <f>SUM(ActividadesCom[[#This Row],[CRÉD. 1]],ActividadesCom[[#This Row],[CRÉD. 2]],ActividadesCom[[#This Row],[CRÉD. 3]],ActividadesCom[[#This Row],[CRÉD. 4]],ActividadesCom[[#This Row],[CRÉD. 5]])</f>
        <v>3</v>
      </c>
      <c r="F2602" s="17">
        <f>IF(ActividadesCom[[#This Row],[ÚLTIMO SEMESTRE CON CRÉDITOS]]&gt;0,ROUND(AVERAGE(ActividadesCom[[#This Row],[VALOR NIVEL 5]],ActividadesCom[[#This Row],[VALOR NIVEL 4]],ActividadesCom[[#This Row],[VALOR NIVEL 3]],ActividadesCom[[#This Row],[VALOR NIVEL 2]],ActividadesCom[[#This Row],[VALOR NIVEL 1]]),0),"")</f>
        <v>3</v>
      </c>
      <c r="G2602" s="5" t="str">
        <f>IF(ActividadesCom[[#This Row],[PROMEDIO]]="","",IF(ActividadesCom[[#This Row],[PROMEDIO]]&gt;=4,"EXCELENTE",IF(ActividadesCom[[#This Row],[PROMEDIO]]&gt;=3,"NOTABLE",IF(ActividadesCom[[#This Row],[PROMEDIO]]&gt;=2,"BUENO",IF(ActividadesCom[[#This Row],[PROMEDIO]]=1,"SUFICIENTE","")))))</f>
        <v>NOTABLE</v>
      </c>
      <c r="H2602" s="5">
        <f>MAX(ActividadesCom[[#This Row],[PERÍODO 1]],ActividadesCom[[#This Row],[PERÍODO 2]],ActividadesCom[[#This Row],[PERÍODO 3]],ActividadesCom[[#This Row],[PERÍODO 4]],ActividadesCom[[#This Row],[PERÍODO 5]])</f>
        <v>20221</v>
      </c>
      <c r="I2602" s="6"/>
      <c r="J2602" s="5"/>
      <c r="K2602" s="5"/>
      <c r="L2602" s="5" t="str">
        <f>IF(ActividadesCom[[#This Row],[NIVEL 1]]&lt;&gt;0,VLOOKUP(ActividadesCom[[#This Row],[NIVEL 1]],Catálogo!A:B,2,FALSE),"")</f>
        <v/>
      </c>
      <c r="M2602" s="5"/>
      <c r="N2602" s="6"/>
      <c r="O2602" s="5"/>
      <c r="P2602" s="5"/>
      <c r="Q2602" s="5" t="str">
        <f>IF(ActividadesCom[[#This Row],[NIVEL 2]]&lt;&gt;0,VLOOKUP(ActividadesCom[[#This Row],[NIVEL 2]],Catálogo!A:B,2,FALSE),"")</f>
        <v/>
      </c>
      <c r="R2602" s="5"/>
      <c r="S2602" s="6" t="s">
        <v>5482</v>
      </c>
      <c r="T2602" s="5">
        <v>20221</v>
      </c>
      <c r="U2602" s="5" t="s">
        <v>4008</v>
      </c>
      <c r="V2602" s="5">
        <f>IF(ActividadesCom[[#This Row],[NIVEL 3]]&lt;&gt;0,VLOOKUP(ActividadesCom[[#This Row],[NIVEL 3]],Catálogo!A:B,2,FALSE),"")</f>
        <v>4</v>
      </c>
      <c r="W2602" s="5">
        <v>1</v>
      </c>
      <c r="X2602" s="6" t="s">
        <v>4478</v>
      </c>
      <c r="Y2602" s="5">
        <v>20211</v>
      </c>
      <c r="Z2602" s="5" t="s">
        <v>4009</v>
      </c>
      <c r="AA2602" s="5">
        <f>IF(ActividadesCom[[#This Row],[NIVEL 4]]&lt;&gt;0,VLOOKUP(ActividadesCom[[#This Row],[NIVEL 4]],Catálogo!A:B,2,FALSE),"")</f>
        <v>3</v>
      </c>
      <c r="AB2602" s="5">
        <v>1</v>
      </c>
      <c r="AC2602" s="6" t="s">
        <v>11</v>
      </c>
      <c r="AD2602" s="5">
        <v>20193</v>
      </c>
      <c r="AE2602" s="5" t="s">
        <v>4009</v>
      </c>
      <c r="AF2602" s="5">
        <f>IF(ActividadesCom[[#This Row],[NIVEL 5]]&lt;&gt;0,VLOOKUP(ActividadesCom[[#This Row],[NIVEL 5]],Catálogo!A:B,2,FALSE),"")</f>
        <v>3</v>
      </c>
      <c r="AG2602" s="5">
        <v>1</v>
      </c>
      <c r="AH2602" s="2"/>
      <c r="AI2602" s="2"/>
    </row>
    <row r="2603" spans="1:35" ht="30" customHeight="1" x14ac:dyDescent="0.25">
      <c r="A2603" s="7">
        <v>19470100</v>
      </c>
      <c r="B2603" s="97" t="str">
        <f>VLOOKUP(ActividadesCom[[#This Row],[NO. DE CONTROL]],'LISTADO ESTUDIANTES'!A:C,3,FALSE)</f>
        <v>CAHUICH POOT ROGER JESUS</v>
      </c>
      <c r="C2603" s="97" t="str">
        <f>VLOOKUP(ActividadesCom[[#This Row],[NO. DE CONTROL]],'LISTADO ESTUDIANTES'!A:B,2,FALSE)</f>
        <v>INGENIERIA CIVIL</v>
      </c>
      <c r="D2603" s="18" t="str">
        <f>VLOOKUP(ActividadesCom[[#This Row],[NO. DE CONTROL]],'LISTADO ESTUDIANTES'!A:D,4,FALSE)</f>
        <v>ACTIVO(A)</v>
      </c>
      <c r="E2603" s="5">
        <f>SUM(ActividadesCom[[#This Row],[CRÉD. 1]],ActividadesCom[[#This Row],[CRÉD. 2]],ActividadesCom[[#This Row],[CRÉD. 3]],ActividadesCom[[#This Row],[CRÉD. 4]],ActividadesCom[[#This Row],[CRÉD. 5]])</f>
        <v>5</v>
      </c>
      <c r="F2603" s="17">
        <f>IF(ActividadesCom[[#This Row],[ÚLTIMO SEMESTRE CON CRÉDITOS]]&gt;0,ROUND(AVERAGE(ActividadesCom[[#This Row],[VALOR NIVEL 5]],ActividadesCom[[#This Row],[VALOR NIVEL 4]],ActividadesCom[[#This Row],[VALOR NIVEL 3]],ActividadesCom[[#This Row],[VALOR NIVEL 2]],ActividadesCom[[#This Row],[VALOR NIVEL 1]]),0),"")</f>
        <v>3</v>
      </c>
      <c r="G2603" s="5" t="str">
        <f>IF(ActividadesCom[[#This Row],[PROMEDIO]]="","",IF(ActividadesCom[[#This Row],[PROMEDIO]]&gt;=4,"EXCELENTE",IF(ActividadesCom[[#This Row],[PROMEDIO]]&gt;=3,"NOTABLE",IF(ActividadesCom[[#This Row],[PROMEDIO]]&gt;=2,"BUENO",IF(ActividadesCom[[#This Row],[PROMEDIO]]=1,"SUFICIENTE","")))))</f>
        <v>NOTABLE</v>
      </c>
      <c r="H2603" s="5">
        <f>MAX(ActividadesCom[[#This Row],[PERÍODO 1]],ActividadesCom[[#This Row],[PERÍODO 2]],ActividadesCom[[#This Row],[PERÍODO 3]],ActividadesCom[[#This Row],[PERÍODO 4]],ActividadesCom[[#This Row],[PERÍODO 5]])</f>
        <v>20211</v>
      </c>
      <c r="I2603" s="6" t="s">
        <v>4152</v>
      </c>
      <c r="J2603" s="5">
        <v>20203</v>
      </c>
      <c r="K2603" s="5" t="s">
        <v>4010</v>
      </c>
      <c r="L2603" s="5">
        <f>IF(ActividadesCom[[#This Row],[NIVEL 1]]&lt;&gt;0,VLOOKUP(ActividadesCom[[#This Row],[NIVEL 1]],Catálogo!A:B,2,FALSE),"")</f>
        <v>2</v>
      </c>
      <c r="M2603" s="5">
        <v>1</v>
      </c>
      <c r="N2603" s="6" t="s">
        <v>615</v>
      </c>
      <c r="O2603" s="5">
        <v>20211</v>
      </c>
      <c r="P2603" s="5" t="s">
        <v>4010</v>
      </c>
      <c r="Q2603" s="5">
        <f>IF(ActividadesCom[[#This Row],[NIVEL 2]]&lt;&gt;0,VLOOKUP(ActividadesCom[[#This Row],[NIVEL 2]],Catálogo!A:B,2,FALSE),"")</f>
        <v>2</v>
      </c>
      <c r="R2603" s="5">
        <v>1</v>
      </c>
      <c r="S2603" s="6" t="s">
        <v>23</v>
      </c>
      <c r="T2603" s="5">
        <v>20211</v>
      </c>
      <c r="U2603" s="5" t="s">
        <v>4009</v>
      </c>
      <c r="V2603" s="5">
        <f>IF(ActividadesCom[[#This Row],[NIVEL 3]]&lt;&gt;0,VLOOKUP(ActividadesCom[[#This Row],[NIVEL 3]],Catálogo!A:B,2,FALSE),"")</f>
        <v>3</v>
      </c>
      <c r="W2603" s="5">
        <v>1</v>
      </c>
      <c r="X2603" s="6" t="s">
        <v>25</v>
      </c>
      <c r="Y2603" s="5">
        <v>20201</v>
      </c>
      <c r="Z2603" s="5" t="s">
        <v>4009</v>
      </c>
      <c r="AA2603" s="5">
        <f>IF(ActividadesCom[[#This Row],[NIVEL 4]]&lt;&gt;0,VLOOKUP(ActividadesCom[[#This Row],[NIVEL 4]],Catálogo!A:B,2,FALSE),"")</f>
        <v>3</v>
      </c>
      <c r="AB2603" s="5">
        <v>1</v>
      </c>
      <c r="AC2603" s="6" t="s">
        <v>23</v>
      </c>
      <c r="AD2603" s="5">
        <v>20193</v>
      </c>
      <c r="AE2603" s="5" t="s">
        <v>4009</v>
      </c>
      <c r="AF2603" s="5">
        <f>IF(ActividadesCom[[#This Row],[NIVEL 5]]&lt;&gt;0,VLOOKUP(ActividadesCom[[#This Row],[NIVEL 5]],Catálogo!A:B,2,FALSE),"")</f>
        <v>3</v>
      </c>
      <c r="AG2603" s="5">
        <v>1</v>
      </c>
      <c r="AH2603" s="2"/>
      <c r="AI2603" s="2"/>
    </row>
    <row r="2604" spans="1:35" ht="30" customHeight="1" x14ac:dyDescent="0.25">
      <c r="A2604" s="7">
        <v>19470101</v>
      </c>
      <c r="B2604" s="97" t="str">
        <f>VLOOKUP(ActividadesCom[[#This Row],[NO. DE CONTROL]],'LISTADO ESTUDIANTES'!A:C,3,FALSE)</f>
        <v>UC TURRIZA PABLO GABRIEL</v>
      </c>
      <c r="C2604" s="97" t="str">
        <f>VLOOKUP(ActividadesCom[[#This Row],[NO. DE CONTROL]],'LISTADO ESTUDIANTES'!A:B,2,FALSE)</f>
        <v>INGENIERIA CIVIL</v>
      </c>
      <c r="D2604" s="18" t="str">
        <f>VLOOKUP(ActividadesCom[[#This Row],[NO. DE CONTROL]],'LISTADO ESTUDIANTES'!A:D,4,FALSE)</f>
        <v>ACTIVO(A)</v>
      </c>
      <c r="E2604" s="5">
        <f>SUM(ActividadesCom[[#This Row],[CRÉD. 1]],ActividadesCom[[#This Row],[CRÉD. 2]],ActividadesCom[[#This Row],[CRÉD. 3]],ActividadesCom[[#This Row],[CRÉD. 4]],ActividadesCom[[#This Row],[CRÉD. 5]])</f>
        <v>4</v>
      </c>
      <c r="F2604" s="17">
        <f>IF(ActividadesCom[[#This Row],[ÚLTIMO SEMESTRE CON CRÉDITOS]]&gt;0,ROUND(AVERAGE(ActividadesCom[[#This Row],[VALOR NIVEL 5]],ActividadesCom[[#This Row],[VALOR NIVEL 4]],ActividadesCom[[#This Row],[VALOR NIVEL 3]],ActividadesCom[[#This Row],[VALOR NIVEL 2]],ActividadesCom[[#This Row],[VALOR NIVEL 1]]),0),"")</f>
        <v>3</v>
      </c>
      <c r="G2604" s="5" t="str">
        <f>IF(ActividadesCom[[#This Row],[PROMEDIO]]="","",IF(ActividadesCom[[#This Row],[PROMEDIO]]&gt;=4,"EXCELENTE",IF(ActividadesCom[[#This Row],[PROMEDIO]]&gt;=3,"NOTABLE",IF(ActividadesCom[[#This Row],[PROMEDIO]]&gt;=2,"BUENO",IF(ActividadesCom[[#This Row],[PROMEDIO]]=1,"SUFICIENTE","")))))</f>
        <v>NOTABLE</v>
      </c>
      <c r="H2604" s="5">
        <f>MAX(ActividadesCom[[#This Row],[PERÍODO 1]],ActividadesCom[[#This Row],[PERÍODO 2]],ActividadesCom[[#This Row],[PERÍODO 3]],ActividadesCom[[#This Row],[PERÍODO 4]],ActividadesCom[[#This Row],[PERÍODO 5]])</f>
        <v>20221</v>
      </c>
      <c r="I2604" s="6"/>
      <c r="J2604" s="5"/>
      <c r="K2604" s="5"/>
      <c r="L2604" s="5" t="str">
        <f>IF(ActividadesCom[[#This Row],[NIVEL 1]]&lt;&gt;0,VLOOKUP(ActividadesCom[[#This Row],[NIVEL 1]],Catálogo!A:B,2,FALSE),"")</f>
        <v/>
      </c>
      <c r="M2604" s="5"/>
      <c r="N2604" s="6" t="s">
        <v>4483</v>
      </c>
      <c r="O2604" s="5">
        <v>20213</v>
      </c>
      <c r="P2604" s="5" t="s">
        <v>4008</v>
      </c>
      <c r="Q2604" s="5">
        <f>IF(ActividadesCom[[#This Row],[NIVEL 2]]&lt;&gt;0,VLOOKUP(ActividadesCom[[#This Row],[NIVEL 2]],Catálogo!A:B,2,FALSE),"")</f>
        <v>4</v>
      </c>
      <c r="R2604" s="5">
        <v>1</v>
      </c>
      <c r="S2604" s="6" t="s">
        <v>4478</v>
      </c>
      <c r="T2604" s="5">
        <v>20211</v>
      </c>
      <c r="U2604" s="5" t="s">
        <v>4009</v>
      </c>
      <c r="V2604" s="5">
        <f>IF(ActividadesCom[[#This Row],[NIVEL 3]]&lt;&gt;0,VLOOKUP(ActividadesCom[[#This Row],[NIVEL 3]],Catálogo!A:B,2,FALSE),"")</f>
        <v>3</v>
      </c>
      <c r="W2604" s="5">
        <v>1</v>
      </c>
      <c r="X2604" s="6" t="s">
        <v>2953</v>
      </c>
      <c r="Y2604" s="5">
        <v>20201</v>
      </c>
      <c r="Z2604" s="5" t="s">
        <v>4011</v>
      </c>
      <c r="AA2604" s="5">
        <f>IF(ActividadesCom[[#This Row],[NIVEL 4]]&lt;&gt;0,VLOOKUP(ActividadesCom[[#This Row],[NIVEL 4]],Catálogo!A:B,2,FALSE),"")</f>
        <v>1</v>
      </c>
      <c r="AB2604" s="5">
        <v>1</v>
      </c>
      <c r="AC2604" s="6" t="s">
        <v>5482</v>
      </c>
      <c r="AD2604" s="5">
        <v>20221</v>
      </c>
      <c r="AE2604" s="5" t="s">
        <v>4008</v>
      </c>
      <c r="AF2604" s="5">
        <f>IF(ActividadesCom[[#This Row],[NIVEL 5]]&lt;&gt;0,VLOOKUP(ActividadesCom[[#This Row],[NIVEL 5]],Catálogo!A:B,2,FALSE),"")</f>
        <v>4</v>
      </c>
      <c r="AG2604" s="5">
        <v>1</v>
      </c>
      <c r="AH2604" s="2"/>
      <c r="AI2604" s="2"/>
    </row>
    <row r="2605" spans="1:35" ht="30" customHeight="1" x14ac:dyDescent="0.25">
      <c r="A2605" s="7">
        <v>19470102</v>
      </c>
      <c r="B2605" s="97" t="str">
        <f>VLOOKUP(ActividadesCom[[#This Row],[NO. DE CONTROL]],'LISTADO ESTUDIANTES'!A:C,3,FALSE)</f>
        <v>GARCIA VIDAL LIMBERTH DEL JESUS</v>
      </c>
      <c r="C2605" s="97" t="str">
        <f>VLOOKUP(ActividadesCom[[#This Row],[NO. DE CONTROL]],'LISTADO ESTUDIANTES'!A:B,2,FALSE)</f>
        <v>INGENIERIA CIVIL</v>
      </c>
      <c r="D2605" s="18" t="str">
        <f>VLOOKUP(ActividadesCom[[#This Row],[NO. DE CONTROL]],'LISTADO ESTUDIANTES'!A:D,4,FALSE)</f>
        <v>ACTIVO(A)</v>
      </c>
      <c r="E2605" s="5">
        <f>SUM(ActividadesCom[[#This Row],[CRÉD. 1]],ActividadesCom[[#This Row],[CRÉD. 2]],ActividadesCom[[#This Row],[CRÉD. 3]],ActividadesCom[[#This Row],[CRÉD. 4]],ActividadesCom[[#This Row],[CRÉD. 5]])</f>
        <v>5</v>
      </c>
      <c r="F2605" s="17">
        <f>IF(ActividadesCom[[#This Row],[ÚLTIMO SEMESTRE CON CRÉDITOS]]&gt;0,ROUND(AVERAGE(ActividadesCom[[#This Row],[VALOR NIVEL 5]],ActividadesCom[[#This Row],[VALOR NIVEL 4]],ActividadesCom[[#This Row],[VALOR NIVEL 3]],ActividadesCom[[#This Row],[VALOR NIVEL 2]],ActividadesCom[[#This Row],[VALOR NIVEL 1]]),0),"")</f>
        <v>3</v>
      </c>
      <c r="G2605" s="5" t="str">
        <f>IF(ActividadesCom[[#This Row],[PROMEDIO]]="","",IF(ActividadesCom[[#This Row],[PROMEDIO]]&gt;=4,"EXCELENTE",IF(ActividadesCom[[#This Row],[PROMEDIO]]&gt;=3,"NOTABLE",IF(ActividadesCom[[#This Row],[PROMEDIO]]&gt;=2,"BUENO",IF(ActividadesCom[[#This Row],[PROMEDIO]]=1,"SUFICIENTE","")))))</f>
        <v>NOTABLE</v>
      </c>
      <c r="H2605" s="5">
        <f>MAX(ActividadesCom[[#This Row],[PERÍODO 1]],ActividadesCom[[#This Row],[PERÍODO 2]],ActividadesCom[[#This Row],[PERÍODO 3]],ActividadesCom[[#This Row],[PERÍODO 4]],ActividadesCom[[#This Row],[PERÍODO 5]])</f>
        <v>20211</v>
      </c>
      <c r="I2605" s="6" t="s">
        <v>1067</v>
      </c>
      <c r="J2605" s="5">
        <v>20193</v>
      </c>
      <c r="K2605" s="5" t="s">
        <v>4010</v>
      </c>
      <c r="L2605" s="5">
        <f>IF(ActividadesCom[[#This Row],[NIVEL 1]]&lt;&gt;0,VLOOKUP(ActividadesCom[[#This Row],[NIVEL 1]],Catálogo!A:B,2,FALSE),"")</f>
        <v>2</v>
      </c>
      <c r="M2605" s="5">
        <v>2</v>
      </c>
      <c r="N2605" s="6"/>
      <c r="O2605" s="5"/>
      <c r="P2605" s="5"/>
      <c r="Q2605" s="5" t="str">
        <f>IF(ActividadesCom[[#This Row],[NIVEL 2]]&lt;&gt;0,VLOOKUP(ActividadesCom[[#This Row],[NIVEL 2]],Catálogo!A:B,2,FALSE),"")</f>
        <v/>
      </c>
      <c r="R2605" s="5"/>
      <c r="S2605" s="6" t="s">
        <v>4478</v>
      </c>
      <c r="T2605" s="5">
        <v>20211</v>
      </c>
      <c r="U2605" s="5" t="s">
        <v>4009</v>
      </c>
      <c r="V2605" s="5">
        <f>IF(ActividadesCom[[#This Row],[NIVEL 3]]&lt;&gt;0,VLOOKUP(ActividadesCom[[#This Row],[NIVEL 3]],Catálogo!A:B,2,FALSE),"")</f>
        <v>3</v>
      </c>
      <c r="W2605" s="5">
        <v>1</v>
      </c>
      <c r="X2605" s="6" t="s">
        <v>2953</v>
      </c>
      <c r="Y2605" s="5">
        <v>20201</v>
      </c>
      <c r="Z2605" s="5" t="s">
        <v>4009</v>
      </c>
      <c r="AA2605" s="5">
        <f>IF(ActividadesCom[[#This Row],[NIVEL 4]]&lt;&gt;0,VLOOKUP(ActividadesCom[[#This Row],[NIVEL 4]],Catálogo!A:B,2,FALSE),"")</f>
        <v>3</v>
      </c>
      <c r="AB2605" s="5">
        <v>1</v>
      </c>
      <c r="AC2605" s="6" t="s">
        <v>42</v>
      </c>
      <c r="AD2605" s="5">
        <v>20193</v>
      </c>
      <c r="AE2605" s="5" t="s">
        <v>4009</v>
      </c>
      <c r="AF2605" s="5">
        <f>IF(ActividadesCom[[#This Row],[NIVEL 5]]&lt;&gt;0,VLOOKUP(ActividadesCom[[#This Row],[NIVEL 5]],Catálogo!A:B,2,FALSE),"")</f>
        <v>3</v>
      </c>
      <c r="AG2605" s="5">
        <v>1</v>
      </c>
      <c r="AH2605" s="2"/>
      <c r="AI2605" s="2"/>
    </row>
    <row r="2606" spans="1:35" ht="30" customHeight="1" x14ac:dyDescent="0.25">
      <c r="A2606" s="7">
        <v>19470103</v>
      </c>
      <c r="B2606" s="97" t="str">
        <f>VLOOKUP(ActividadesCom[[#This Row],[NO. DE CONTROL]],'LISTADO ESTUDIANTES'!A:C,3,FALSE)</f>
        <v>NAAL CONTRERAS CINDY ANAHI</v>
      </c>
      <c r="C2606" s="134" t="str">
        <f>VLOOKUP(ActividadesCom[[#This Row],[NO. DE CONTROL]],'LISTADO ESTUDIANTES'!A:B,2,FALSE)</f>
        <v>INGENIERIA EN ADMINISTRACION</v>
      </c>
      <c r="D2606" s="135" t="str">
        <f>VLOOKUP(ActividadesCom[[#This Row],[NO. DE CONTROL]],'LISTADO ESTUDIANTES'!A:D,4,FALSE)</f>
        <v>ACTIVO(A)</v>
      </c>
      <c r="E2606" s="136">
        <f>SUM(ActividadesCom[[#This Row],[CRÉD. 1]],ActividadesCom[[#This Row],[CRÉD. 2]],ActividadesCom[[#This Row],[CRÉD. 3]],ActividadesCom[[#This Row],[CRÉD. 4]],ActividadesCom[[#This Row],[CRÉD. 5]])</f>
        <v>5</v>
      </c>
      <c r="F2606" s="137">
        <f>IF(ActividadesCom[[#This Row],[ÚLTIMO SEMESTRE CON CRÉDITOS]]&gt;0,ROUND(AVERAGE(ActividadesCom[[#This Row],[VALOR NIVEL 5]],ActividadesCom[[#This Row],[VALOR NIVEL 4]],ActividadesCom[[#This Row],[VALOR NIVEL 3]],ActividadesCom[[#This Row],[VALOR NIVEL 2]],ActividadesCom[[#This Row],[VALOR NIVEL 1]]),0),"")</f>
        <v>3</v>
      </c>
      <c r="G2606" s="5" t="str">
        <f>IF(ActividadesCom[[#This Row],[PROMEDIO]]="","",IF(ActividadesCom[[#This Row],[PROMEDIO]]&gt;=4,"EXCELENTE",IF(ActividadesCom[[#This Row],[PROMEDIO]]&gt;=3,"NOTABLE",IF(ActividadesCom[[#This Row],[PROMEDIO]]&gt;=2,"BUENO",IF(ActividadesCom[[#This Row],[PROMEDIO]]=1,"SUFICIENTE","")))))</f>
        <v>NOTABLE</v>
      </c>
      <c r="H2606" s="5">
        <f>MAX(ActividadesCom[[#This Row],[PERÍODO 1]],ActividadesCom[[#This Row],[PERÍODO 2]],ActividadesCom[[#This Row],[PERÍODO 3]],ActividadesCom[[#This Row],[PERÍODO 4]],ActividadesCom[[#This Row],[PERÍODO 5]])</f>
        <v>20221</v>
      </c>
      <c r="I2606" s="6" t="s">
        <v>5461</v>
      </c>
      <c r="J2606" s="5">
        <v>20221</v>
      </c>
      <c r="K2606" s="5" t="s">
        <v>4008</v>
      </c>
      <c r="L2606" s="5">
        <f>IF(ActividadesCom[[#This Row],[NIVEL 1]]&lt;&gt;0,VLOOKUP(ActividadesCom[[#This Row],[NIVEL 1]],Catálogo!A:B,2,FALSE),"")</f>
        <v>4</v>
      </c>
      <c r="M2606" s="5">
        <v>1</v>
      </c>
      <c r="N2606" s="6" t="s">
        <v>5814</v>
      </c>
      <c r="O2606" s="5">
        <v>20221</v>
      </c>
      <c r="P2606" s="5" t="s">
        <v>4008</v>
      </c>
      <c r="Q2606" s="5">
        <v>4</v>
      </c>
      <c r="R2606" s="5">
        <v>1</v>
      </c>
      <c r="S2606" s="6" t="s">
        <v>4894</v>
      </c>
      <c r="T2606" s="5">
        <v>20221</v>
      </c>
      <c r="U2606" s="5" t="s">
        <v>4008</v>
      </c>
      <c r="V2606" s="5">
        <f>IF(ActividadesCom[[#This Row],[NIVEL 3]]&lt;&gt;0,VLOOKUP(ActividadesCom[[#This Row],[NIVEL 3]],Catálogo!A:B,2,FALSE),"")</f>
        <v>4</v>
      </c>
      <c r="W2606" s="5">
        <v>1</v>
      </c>
      <c r="X2606" s="6" t="s">
        <v>2778</v>
      </c>
      <c r="Y2606" s="5">
        <v>20201</v>
      </c>
      <c r="Z2606" s="5" t="s">
        <v>4010</v>
      </c>
      <c r="AA2606" s="5">
        <f>IF(ActividadesCom[[#This Row],[NIVEL 4]]&lt;&gt;0,VLOOKUP(ActividadesCom[[#This Row],[NIVEL 4]],Catálogo!A:B,2,FALSE),"")</f>
        <v>2</v>
      </c>
      <c r="AB2606" s="5">
        <v>1</v>
      </c>
      <c r="AC2606" s="6" t="s">
        <v>11</v>
      </c>
      <c r="AD2606" s="5">
        <v>20193</v>
      </c>
      <c r="AE2606" s="5" t="s">
        <v>4010</v>
      </c>
      <c r="AF2606" s="5">
        <f>IF(ActividadesCom[[#This Row],[NIVEL 5]]&lt;&gt;0,VLOOKUP(ActividadesCom[[#This Row],[NIVEL 5]],Catálogo!A:B,2,FALSE),"")</f>
        <v>2</v>
      </c>
      <c r="AG2606" s="5">
        <v>1</v>
      </c>
      <c r="AH2606" s="2"/>
      <c r="AI2606" s="2"/>
    </row>
    <row r="2607" spans="1:35" ht="30" customHeight="1" x14ac:dyDescent="0.25">
      <c r="A2607" s="7">
        <v>19470104</v>
      </c>
      <c r="B2607" s="97" t="str">
        <f>VLOOKUP(ActividadesCom[[#This Row],[NO. DE CONTROL]],'LISTADO ESTUDIANTES'!A:C,3,FALSE)</f>
        <v>BAQUEIRO SULU CARLOS EMMANUEL</v>
      </c>
      <c r="C2607" s="97" t="str">
        <f>VLOOKUP(ActividadesCom[[#This Row],[NO. DE CONTROL]],'LISTADO ESTUDIANTES'!A:B,2,FALSE)</f>
        <v>INGENIERIA EN ADMINISTRACION</v>
      </c>
      <c r="D2607" s="18" t="str">
        <f>VLOOKUP(ActividadesCom[[#This Row],[NO. DE CONTROL]],'LISTADO ESTUDIANTES'!A:D,4,FALSE)</f>
        <v>ACTIVO(A)</v>
      </c>
      <c r="E2607" s="5">
        <f>SUM(ActividadesCom[[#This Row],[CRÉD. 1]],ActividadesCom[[#This Row],[CRÉD. 2]],ActividadesCom[[#This Row],[CRÉD. 3]],ActividadesCom[[#This Row],[CRÉD. 4]],ActividadesCom[[#This Row],[CRÉD. 5]])</f>
        <v>4</v>
      </c>
      <c r="F2607" s="17">
        <f>IF(ActividadesCom[[#This Row],[ÚLTIMO SEMESTRE CON CRÉDITOS]]&gt;0,ROUND(AVERAGE(ActividadesCom[[#This Row],[VALOR NIVEL 5]],ActividadesCom[[#This Row],[VALOR NIVEL 4]],ActividadesCom[[#This Row],[VALOR NIVEL 3]],ActividadesCom[[#This Row],[VALOR NIVEL 2]],ActividadesCom[[#This Row],[VALOR NIVEL 1]]),0),"")</f>
        <v>2</v>
      </c>
      <c r="G2607" s="5" t="str">
        <f>IF(ActividadesCom[[#This Row],[PROMEDIO]]="","",IF(ActividadesCom[[#This Row],[PROMEDIO]]&gt;=4,"EXCELENTE",IF(ActividadesCom[[#This Row],[PROMEDIO]]&gt;=3,"NOTABLE",IF(ActividadesCom[[#This Row],[PROMEDIO]]&gt;=2,"BUENO",IF(ActividadesCom[[#This Row],[PROMEDIO]]=1,"SUFICIENTE","")))))</f>
        <v>BUENO</v>
      </c>
      <c r="H2607" s="5">
        <f>MAX(ActividadesCom[[#This Row],[PERÍODO 1]],ActividadesCom[[#This Row],[PERÍODO 2]],ActividadesCom[[#This Row],[PERÍODO 3]],ActividadesCom[[#This Row],[PERÍODO 4]],ActividadesCom[[#This Row],[PERÍODO 5]])</f>
        <v>20213</v>
      </c>
      <c r="I2607" s="6" t="s">
        <v>4746</v>
      </c>
      <c r="J2607" s="5">
        <v>20213</v>
      </c>
      <c r="K2607" s="5" t="s">
        <v>4011</v>
      </c>
      <c r="L2607" s="5">
        <f>IF(ActividadesCom[[#This Row],[NIVEL 1]]&lt;&gt;0,VLOOKUP(ActividadesCom[[#This Row],[NIVEL 1]],Catálogo!A:B,2,FALSE),"")</f>
        <v>1</v>
      </c>
      <c r="M2607" s="5">
        <v>1</v>
      </c>
      <c r="N2607" s="6" t="s">
        <v>5879</v>
      </c>
      <c r="O2607" s="5">
        <v>20213</v>
      </c>
      <c r="P2607" s="5" t="s">
        <v>4009</v>
      </c>
      <c r="Q2607" s="5">
        <f>IF(ActividadesCom[[#This Row],[NIVEL 2]]&lt;&gt;0,VLOOKUP(ActividadesCom[[#This Row],[NIVEL 2]],Catálogo!A:B,2,FALSE),"")</f>
        <v>3</v>
      </c>
      <c r="R2607" s="5">
        <v>1</v>
      </c>
      <c r="S2607" s="6"/>
      <c r="T2607" s="5"/>
      <c r="U2607" s="5"/>
      <c r="V2607" s="5" t="str">
        <f>IF(ActividadesCom[[#This Row],[NIVEL 3]]&lt;&gt;0,VLOOKUP(ActividadesCom[[#This Row],[NIVEL 3]],Catálogo!A:B,2,FALSE),"")</f>
        <v/>
      </c>
      <c r="W2607" s="5"/>
      <c r="X2607" s="6" t="s">
        <v>2532</v>
      </c>
      <c r="Y2607" s="5">
        <v>20201</v>
      </c>
      <c r="Z2607" s="5" t="s">
        <v>4010</v>
      </c>
      <c r="AA2607" s="5">
        <f>IF(ActividadesCom[[#This Row],[NIVEL 4]]&lt;&gt;0,VLOOKUP(ActividadesCom[[#This Row],[NIVEL 4]],Catálogo!A:B,2,FALSE),"")</f>
        <v>2</v>
      </c>
      <c r="AB2607" s="5">
        <v>1</v>
      </c>
      <c r="AC2607" s="6" t="s">
        <v>31</v>
      </c>
      <c r="AD2607" s="5">
        <v>20193</v>
      </c>
      <c r="AE2607" s="5" t="s">
        <v>4009</v>
      </c>
      <c r="AF2607" s="5">
        <f>IF(ActividadesCom[[#This Row],[NIVEL 5]]&lt;&gt;0,VLOOKUP(ActividadesCom[[#This Row],[NIVEL 5]],Catálogo!A:B,2,FALSE),"")</f>
        <v>3</v>
      </c>
      <c r="AG2607" s="5">
        <v>1</v>
      </c>
      <c r="AH2607" s="2"/>
      <c r="AI2607" s="2"/>
    </row>
    <row r="2608" spans="1:35" ht="30" customHeight="1" x14ac:dyDescent="0.25">
      <c r="A2608" s="7">
        <v>19470105</v>
      </c>
      <c r="B2608" s="97" t="str">
        <f>VLOOKUP(ActividadesCom[[#This Row],[NO. DE CONTROL]],'LISTADO ESTUDIANTES'!A:C,3,FALSE)</f>
        <v>EUAN COLLI YAURI LAYESVKA</v>
      </c>
      <c r="C2608" s="97" t="str">
        <f>VLOOKUP(ActividadesCom[[#This Row],[NO. DE CONTROL]],'LISTADO ESTUDIANTES'!A:B,2,FALSE)</f>
        <v>INGENIERIA CIVIL</v>
      </c>
      <c r="D2608" s="18" t="str">
        <f>VLOOKUP(ActividadesCom[[#This Row],[NO. DE CONTROL]],'LISTADO ESTUDIANTES'!A:D,4,FALSE)</f>
        <v>ACTIVO(A)</v>
      </c>
      <c r="E2608" s="5">
        <f>SUM(ActividadesCom[[#This Row],[CRÉD. 1]],ActividadesCom[[#This Row],[CRÉD. 2]],ActividadesCom[[#This Row],[CRÉD. 3]],ActividadesCom[[#This Row],[CRÉD. 4]],ActividadesCom[[#This Row],[CRÉD. 5]])</f>
        <v>5</v>
      </c>
      <c r="F2608" s="17">
        <f>IF(ActividadesCom[[#This Row],[ÚLTIMO SEMESTRE CON CRÉDITOS]]&gt;0,ROUND(AVERAGE(ActividadesCom[[#This Row],[VALOR NIVEL 5]],ActividadesCom[[#This Row],[VALOR NIVEL 4]],ActividadesCom[[#This Row],[VALOR NIVEL 3]],ActividadesCom[[#This Row],[VALOR NIVEL 2]],ActividadesCom[[#This Row],[VALOR NIVEL 1]]),0),"")</f>
        <v>3</v>
      </c>
      <c r="G2608" s="5" t="str">
        <f>IF(ActividadesCom[[#This Row],[PROMEDIO]]="","",IF(ActividadesCom[[#This Row],[PROMEDIO]]&gt;=4,"EXCELENTE",IF(ActividadesCom[[#This Row],[PROMEDIO]]&gt;=3,"NOTABLE",IF(ActividadesCom[[#This Row],[PROMEDIO]]&gt;=2,"BUENO",IF(ActividadesCom[[#This Row],[PROMEDIO]]=1,"SUFICIENTE","")))))</f>
        <v>NOTABLE</v>
      </c>
      <c r="H2608" s="5">
        <f>MAX(ActividadesCom[[#This Row],[PERÍODO 1]],ActividadesCom[[#This Row],[PERÍODO 2]],ActividadesCom[[#This Row],[PERÍODO 3]],ActividadesCom[[#This Row],[PERÍODO 4]],ActividadesCom[[#This Row],[PERÍODO 5]])</f>
        <v>20221</v>
      </c>
      <c r="I2608" s="6" t="s">
        <v>523</v>
      </c>
      <c r="J2608" s="5">
        <v>20193</v>
      </c>
      <c r="K2608" s="5" t="s">
        <v>4010</v>
      </c>
      <c r="L2608" s="5">
        <f>IF(ActividadesCom[[#This Row],[NIVEL 1]]&lt;&gt;0,VLOOKUP(ActividadesCom[[#This Row],[NIVEL 1]],Catálogo!A:B,2,FALSE),"")</f>
        <v>2</v>
      </c>
      <c r="M2608" s="5">
        <v>1</v>
      </c>
      <c r="N2608" s="6" t="s">
        <v>523</v>
      </c>
      <c r="O2608" s="5">
        <v>20201</v>
      </c>
      <c r="P2608" s="5" t="s">
        <v>4009</v>
      </c>
      <c r="Q2608" s="5">
        <f>IF(ActividadesCom[[#This Row],[NIVEL 2]]&lt;&gt;0,VLOOKUP(ActividadesCom[[#This Row],[NIVEL 2]],Catálogo!A:B,2,FALSE),"")</f>
        <v>3</v>
      </c>
      <c r="R2608" s="5">
        <v>1</v>
      </c>
      <c r="S2608" s="6" t="s">
        <v>4917</v>
      </c>
      <c r="T2608" s="5">
        <v>20221</v>
      </c>
      <c r="U2608" s="5" t="s">
        <v>4009</v>
      </c>
      <c r="V2608" s="5">
        <f>IF(ActividadesCom[[#This Row],[NIVEL 3]]&lt;&gt;0,VLOOKUP(ActividadesCom[[#This Row],[NIVEL 3]],Catálogo!A:B,2,FALSE),"")</f>
        <v>3</v>
      </c>
      <c r="W2608" s="5">
        <v>1</v>
      </c>
      <c r="X2608" s="6" t="s">
        <v>523</v>
      </c>
      <c r="Y2608" s="5">
        <v>20221</v>
      </c>
      <c r="Z2608" s="5" t="s">
        <v>4010</v>
      </c>
      <c r="AA2608" s="5">
        <f>IF(ActividadesCom[[#This Row],[NIVEL 4]]&lt;&gt;0,VLOOKUP(ActividadesCom[[#This Row],[NIVEL 4]],Catálogo!A:B,2,FALSE),"")</f>
        <v>2</v>
      </c>
      <c r="AB2608" s="5">
        <v>1</v>
      </c>
      <c r="AC2608" s="6" t="s">
        <v>5482</v>
      </c>
      <c r="AD2608" s="5">
        <v>20221</v>
      </c>
      <c r="AE2608" s="5" t="s">
        <v>4008</v>
      </c>
      <c r="AF2608" s="5">
        <f>IF(ActividadesCom[[#This Row],[NIVEL 5]]&lt;&gt;0,VLOOKUP(ActividadesCom[[#This Row],[NIVEL 5]],Catálogo!A:B,2,FALSE),"")</f>
        <v>4</v>
      </c>
      <c r="AG2608" s="5">
        <v>1</v>
      </c>
      <c r="AH2608" s="2"/>
      <c r="AI2608" s="2"/>
    </row>
    <row r="2609" spans="1:35" ht="30" customHeight="1" x14ac:dyDescent="0.25">
      <c r="A2609" s="7">
        <v>19470106</v>
      </c>
      <c r="B2609" s="97" t="str">
        <f>VLOOKUP(ActividadesCom[[#This Row],[NO. DE CONTROL]],'LISTADO ESTUDIANTES'!A:C,3,FALSE)</f>
        <v>CASTELLANOS PEREZ REINA DEL JESUS</v>
      </c>
      <c r="C2609" s="97" t="str">
        <f>VLOOKUP(ActividadesCom[[#This Row],[NO. DE CONTROL]],'LISTADO ESTUDIANTES'!A:B,2,FALSE)</f>
        <v>INGENIERIA EN ADMINISTRACION</v>
      </c>
      <c r="D2609" s="18" t="str">
        <f>VLOOKUP(ActividadesCom[[#This Row],[NO. DE CONTROL]],'LISTADO ESTUDIANTES'!A:D,4,FALSE)</f>
        <v>ACTIVO(A)</v>
      </c>
      <c r="E2609" s="5">
        <f>SUM(ActividadesCom[[#This Row],[CRÉD. 1]],ActividadesCom[[#This Row],[CRÉD. 2]],ActividadesCom[[#This Row],[CRÉD. 3]],ActividadesCom[[#This Row],[CRÉD. 4]],ActividadesCom[[#This Row],[CRÉD. 5]])</f>
        <v>5</v>
      </c>
      <c r="F2609" s="17">
        <f>IF(ActividadesCom[[#This Row],[ÚLTIMO SEMESTRE CON CRÉDITOS]]&gt;0,ROUND(AVERAGE(ActividadesCom[[#This Row],[VALOR NIVEL 5]],ActividadesCom[[#This Row],[VALOR NIVEL 4]],ActividadesCom[[#This Row],[VALOR NIVEL 3]],ActividadesCom[[#This Row],[VALOR NIVEL 2]],ActividadesCom[[#This Row],[VALOR NIVEL 1]]),0),"")</f>
        <v>3</v>
      </c>
      <c r="G2609" s="5" t="str">
        <f>IF(ActividadesCom[[#This Row],[PROMEDIO]]="","",IF(ActividadesCom[[#This Row],[PROMEDIO]]&gt;=4,"EXCELENTE",IF(ActividadesCom[[#This Row],[PROMEDIO]]&gt;=3,"NOTABLE",IF(ActividadesCom[[#This Row],[PROMEDIO]]&gt;=2,"BUENO",IF(ActividadesCom[[#This Row],[PROMEDIO]]=1,"SUFICIENTE","")))))</f>
        <v>NOTABLE</v>
      </c>
      <c r="H2609" s="5">
        <f>MAX(ActividadesCom[[#This Row],[PERÍODO 1]],ActividadesCom[[#This Row],[PERÍODO 2]],ActividadesCom[[#This Row],[PERÍODO 3]],ActividadesCom[[#This Row],[PERÍODO 4]],ActividadesCom[[#This Row],[PERÍODO 5]])</f>
        <v>20221</v>
      </c>
      <c r="I2609" s="6" t="s">
        <v>1100</v>
      </c>
      <c r="J2609" s="5">
        <v>20193</v>
      </c>
      <c r="K2609" s="5" t="s">
        <v>4010</v>
      </c>
      <c r="L2609" s="5">
        <f>IF(ActividadesCom[[#This Row],[NIVEL 1]]&lt;&gt;0,VLOOKUP(ActividadesCom[[#This Row],[NIVEL 1]],Catálogo!A:B,2,FALSE),"")</f>
        <v>2</v>
      </c>
      <c r="M2609" s="5">
        <v>2</v>
      </c>
      <c r="N2609" s="6" t="s">
        <v>5461</v>
      </c>
      <c r="O2609" s="5">
        <v>20221</v>
      </c>
      <c r="P2609" s="5" t="s">
        <v>4008</v>
      </c>
      <c r="Q2609" s="5">
        <f>IF(ActividadesCom[[#This Row],[NIVEL 2]]&lt;&gt;0,VLOOKUP(ActividadesCom[[#This Row],[NIVEL 2]],Catálogo!A:B,2,FALSE),"")</f>
        <v>4</v>
      </c>
      <c r="R2609" s="5">
        <v>1</v>
      </c>
      <c r="S2609" s="6"/>
      <c r="T2609" s="5"/>
      <c r="U2609" s="5"/>
      <c r="V2609" s="5" t="str">
        <f>IF(ActividadesCom[[#This Row],[NIVEL 3]]&lt;&gt;0,VLOOKUP(ActividadesCom[[#This Row],[NIVEL 3]],Catálogo!A:B,2,FALSE),"")</f>
        <v/>
      </c>
      <c r="W2609" s="5"/>
      <c r="X2609" s="6" t="s">
        <v>3037</v>
      </c>
      <c r="Y2609" s="5">
        <v>20201</v>
      </c>
      <c r="Z2609" s="5" t="s">
        <v>4009</v>
      </c>
      <c r="AA2609" s="5">
        <f>IF(ActividadesCom[[#This Row],[NIVEL 4]]&lt;&gt;0,VLOOKUP(ActividadesCom[[#This Row],[NIVEL 4]],Catálogo!A:B,2,FALSE),"")</f>
        <v>3</v>
      </c>
      <c r="AB2609" s="5">
        <v>1</v>
      </c>
      <c r="AC2609" s="6" t="s">
        <v>34</v>
      </c>
      <c r="AD2609" s="5">
        <v>20193</v>
      </c>
      <c r="AE2609" s="5" t="s">
        <v>4008</v>
      </c>
      <c r="AF2609" s="5">
        <f>IF(ActividadesCom[[#This Row],[NIVEL 5]]&lt;&gt;0,VLOOKUP(ActividadesCom[[#This Row],[NIVEL 5]],Catálogo!A:B,2,FALSE),"")</f>
        <v>4</v>
      </c>
      <c r="AG2609" s="5">
        <v>1</v>
      </c>
      <c r="AH2609" s="2"/>
      <c r="AI2609" s="2"/>
    </row>
    <row r="2610" spans="1:35" ht="30" customHeight="1" x14ac:dyDescent="0.25">
      <c r="A2610" s="7">
        <v>19470107</v>
      </c>
      <c r="B2610" s="97" t="str">
        <f>VLOOKUP(ActividadesCom[[#This Row],[NO. DE CONTROL]],'LISTADO ESTUDIANTES'!A:C,3,FALSE)</f>
        <v>JIMENEZ ROSADO DAYANA</v>
      </c>
      <c r="C2610" s="97" t="str">
        <f>VLOOKUP(ActividadesCom[[#This Row],[NO. DE CONTROL]],'LISTADO ESTUDIANTES'!A:B,2,FALSE)</f>
        <v>INGENIERIA EN ADMINISTRACION</v>
      </c>
      <c r="D2610" s="18" t="str">
        <f>VLOOKUP(ActividadesCom[[#This Row],[NO. DE CONTROL]],'LISTADO ESTUDIANTES'!A:D,4,FALSE)</f>
        <v>ACTIVO(A)</v>
      </c>
      <c r="E2610" s="5">
        <f>SUM(ActividadesCom[[#This Row],[CRÉD. 1]],ActividadesCom[[#This Row],[CRÉD. 2]],ActividadesCom[[#This Row],[CRÉD. 3]],ActividadesCom[[#This Row],[CRÉD. 4]],ActividadesCom[[#This Row],[CRÉD. 5]])</f>
        <v>4</v>
      </c>
      <c r="F2610" s="17">
        <f>IF(ActividadesCom[[#This Row],[ÚLTIMO SEMESTRE CON CRÉDITOS]]&gt;0,ROUND(AVERAGE(ActividadesCom[[#This Row],[VALOR NIVEL 5]],ActividadesCom[[#This Row],[VALOR NIVEL 4]],ActividadesCom[[#This Row],[VALOR NIVEL 3]],ActividadesCom[[#This Row],[VALOR NIVEL 2]],ActividadesCom[[#This Row],[VALOR NIVEL 1]]),0),"")</f>
        <v>3</v>
      </c>
      <c r="G2610" s="5" t="str">
        <f>IF(ActividadesCom[[#This Row],[PROMEDIO]]="","",IF(ActividadesCom[[#This Row],[PROMEDIO]]&gt;=4,"EXCELENTE",IF(ActividadesCom[[#This Row],[PROMEDIO]]&gt;=3,"NOTABLE",IF(ActividadesCom[[#This Row],[PROMEDIO]]&gt;=2,"BUENO",IF(ActividadesCom[[#This Row],[PROMEDIO]]=1,"SUFICIENTE","")))))</f>
        <v>NOTABLE</v>
      </c>
      <c r="H2610" s="5">
        <f>MAX(ActividadesCom[[#This Row],[PERÍODO 1]],ActividadesCom[[#This Row],[PERÍODO 2]],ActividadesCom[[#This Row],[PERÍODO 3]],ActividadesCom[[#This Row],[PERÍODO 4]],ActividadesCom[[#This Row],[PERÍODO 5]])</f>
        <v>20221</v>
      </c>
      <c r="I2610" s="6" t="s">
        <v>3519</v>
      </c>
      <c r="J2610" s="5">
        <v>20221</v>
      </c>
      <c r="K2610" s="5" t="s">
        <v>4010</v>
      </c>
      <c r="L2610" s="5">
        <f>IF(ActividadesCom[[#This Row],[NIVEL 1]]&lt;&gt;0,VLOOKUP(ActividadesCom[[#This Row],[NIVEL 1]],Catálogo!A:B,2,FALSE),"")</f>
        <v>2</v>
      </c>
      <c r="M2610" s="5">
        <v>1</v>
      </c>
      <c r="N2610" s="6" t="s">
        <v>5814</v>
      </c>
      <c r="O2610" s="5">
        <v>20221</v>
      </c>
      <c r="P2610" s="5" t="s">
        <v>4008</v>
      </c>
      <c r="Q2610" s="5">
        <f>IF(ActividadesCom[[#This Row],[NIVEL 2]]&lt;&gt;0,VLOOKUP(ActividadesCom[[#This Row],[NIVEL 2]],Catálogo!A:B,2,FALSE),"")</f>
        <v>4</v>
      </c>
      <c r="R2610" s="5">
        <v>1</v>
      </c>
      <c r="S2610" s="6"/>
      <c r="T2610" s="5"/>
      <c r="U2610" s="5"/>
      <c r="V2610" s="5" t="str">
        <f>IF(ActividadesCom[[#This Row],[NIVEL 3]]&lt;&gt;0,VLOOKUP(ActividadesCom[[#This Row],[NIVEL 3]],Catálogo!A:B,2,FALSE),"")</f>
        <v/>
      </c>
      <c r="W2610" s="5"/>
      <c r="X2610" s="6" t="s">
        <v>2778</v>
      </c>
      <c r="Y2610" s="5">
        <v>20201</v>
      </c>
      <c r="Z2610" s="5" t="s">
        <v>4010</v>
      </c>
      <c r="AA2610" s="5">
        <f>IF(ActividadesCom[[#This Row],[NIVEL 4]]&lt;&gt;0,VLOOKUP(ActividadesCom[[#This Row],[NIVEL 4]],Catálogo!A:B,2,FALSE),"")</f>
        <v>2</v>
      </c>
      <c r="AB2610" s="5">
        <v>1</v>
      </c>
      <c r="AC2610" s="6" t="s">
        <v>133</v>
      </c>
      <c r="AD2610" s="5">
        <v>20193</v>
      </c>
      <c r="AE2610" s="5" t="s">
        <v>4009</v>
      </c>
      <c r="AF2610" s="5">
        <f>IF(ActividadesCom[[#This Row],[NIVEL 5]]&lt;&gt;0,VLOOKUP(ActividadesCom[[#This Row],[NIVEL 5]],Catálogo!A:B,2,FALSE),"")</f>
        <v>3</v>
      </c>
      <c r="AG2610" s="5">
        <v>1</v>
      </c>
      <c r="AH2610" s="2"/>
      <c r="AI2610" s="2"/>
    </row>
    <row r="2611" spans="1:35" ht="30" customHeight="1" x14ac:dyDescent="0.25">
      <c r="A2611" s="7">
        <v>19470108</v>
      </c>
      <c r="B2611" s="97" t="str">
        <f>VLOOKUP(ActividadesCom[[#This Row],[NO. DE CONTROL]],'LISTADO ESTUDIANTES'!A:C,3,FALSE)</f>
        <v>OLAN QUINTAL ARI EDUARDO</v>
      </c>
      <c r="C2611" s="134" t="str">
        <f>VLOOKUP(ActividadesCom[[#This Row],[NO. DE CONTROL]],'LISTADO ESTUDIANTES'!A:B,2,FALSE)</f>
        <v>INGENIERIA EN ADMINISTRACION</v>
      </c>
      <c r="D2611" s="135" t="str">
        <f>VLOOKUP(ActividadesCom[[#This Row],[NO. DE CONTROL]],'LISTADO ESTUDIANTES'!A:D,4,FALSE)</f>
        <v>ACTIVO(A)</v>
      </c>
      <c r="E2611" s="136">
        <f>SUM(ActividadesCom[[#This Row],[CRÉD. 1]],ActividadesCom[[#This Row],[CRÉD. 2]],ActividadesCom[[#This Row],[CRÉD. 3]],ActividadesCom[[#This Row],[CRÉD. 4]],ActividadesCom[[#This Row],[CRÉD. 5]])</f>
        <v>5</v>
      </c>
      <c r="F2611" s="137">
        <f>IF(ActividadesCom[[#This Row],[ÚLTIMO SEMESTRE CON CRÉDITOS]]&gt;0,ROUND(AVERAGE(ActividadesCom[[#This Row],[VALOR NIVEL 5]],ActividadesCom[[#This Row],[VALOR NIVEL 4]],ActividadesCom[[#This Row],[VALOR NIVEL 3]],ActividadesCom[[#This Row],[VALOR NIVEL 2]],ActividadesCom[[#This Row],[VALOR NIVEL 1]]),0),"")</f>
        <v>4</v>
      </c>
      <c r="G2611" s="5" t="str">
        <f>IF(ActividadesCom[[#This Row],[PROMEDIO]]="","",IF(ActividadesCom[[#This Row],[PROMEDIO]]&gt;=4,"EXCELENTE",IF(ActividadesCom[[#This Row],[PROMEDIO]]&gt;=3,"NOTABLE",IF(ActividadesCom[[#This Row],[PROMEDIO]]&gt;=2,"BUENO",IF(ActividadesCom[[#This Row],[PROMEDIO]]=1,"SUFICIENTE","")))))</f>
        <v>EXCELENTE</v>
      </c>
      <c r="H2611" s="5">
        <f>MAX(ActividadesCom[[#This Row],[PERÍODO 1]],ActividadesCom[[#This Row],[PERÍODO 2]],ActividadesCom[[#This Row],[PERÍODO 3]],ActividadesCom[[#This Row],[PERÍODO 4]],ActividadesCom[[#This Row],[PERÍODO 5]])</f>
        <v>20221</v>
      </c>
      <c r="I2611" s="6" t="s">
        <v>5461</v>
      </c>
      <c r="J2611" s="5">
        <v>20221</v>
      </c>
      <c r="K2611" s="5" t="s">
        <v>4008</v>
      </c>
      <c r="L2611" s="5">
        <f>IF(ActividadesCom[[#This Row],[NIVEL 1]]&lt;&gt;0,VLOOKUP(ActividadesCom[[#This Row],[NIVEL 1]],Catálogo!A:B,2,FALSE),"")</f>
        <v>4</v>
      </c>
      <c r="M2611" s="5">
        <v>1</v>
      </c>
      <c r="N2611" s="6" t="s">
        <v>5814</v>
      </c>
      <c r="O2611" s="5">
        <v>20221</v>
      </c>
      <c r="P2611" s="5" t="s">
        <v>4008</v>
      </c>
      <c r="Q2611" s="5">
        <f>IF(ActividadesCom[[#This Row],[NIVEL 2]]&lt;&gt;0,VLOOKUP(ActividadesCom[[#This Row],[NIVEL 2]],Catálogo!A:B,2,FALSE),"")</f>
        <v>4</v>
      </c>
      <c r="R2611" s="5">
        <v>1</v>
      </c>
      <c r="S2611" s="6" t="s">
        <v>5879</v>
      </c>
      <c r="T2611" s="5">
        <v>20213</v>
      </c>
      <c r="U2611" s="5" t="s">
        <v>4009</v>
      </c>
      <c r="V2611" s="5">
        <f>IF(ActividadesCom[[#This Row],[NIVEL 3]]&lt;&gt;0,VLOOKUP(ActividadesCom[[#This Row],[NIVEL 3]],Catálogo!A:B,2,FALSE),"")</f>
        <v>3</v>
      </c>
      <c r="W2611" s="5">
        <v>1</v>
      </c>
      <c r="X2611" s="6" t="s">
        <v>3037</v>
      </c>
      <c r="Y2611" s="5">
        <v>20201</v>
      </c>
      <c r="Z2611" s="5" t="s">
        <v>4009</v>
      </c>
      <c r="AA2611" s="5">
        <f>IF(ActividadesCom[[#This Row],[NIVEL 4]]&lt;&gt;0,VLOOKUP(ActividadesCom[[#This Row],[NIVEL 4]],Catálogo!A:B,2,FALSE),"")</f>
        <v>3</v>
      </c>
      <c r="AB2611" s="5">
        <v>1</v>
      </c>
      <c r="AC2611" s="6" t="s">
        <v>133</v>
      </c>
      <c r="AD2611" s="5">
        <v>20193</v>
      </c>
      <c r="AE2611" s="5" t="s">
        <v>4008</v>
      </c>
      <c r="AF2611" s="5">
        <f>IF(ActividadesCom[[#This Row],[NIVEL 5]]&lt;&gt;0,VLOOKUP(ActividadesCom[[#This Row],[NIVEL 5]],Catálogo!A:B,2,FALSE),"")</f>
        <v>4</v>
      </c>
      <c r="AG2611" s="5">
        <v>1</v>
      </c>
      <c r="AH2611" s="2"/>
      <c r="AI2611" s="2"/>
    </row>
    <row r="2612" spans="1:35" ht="30" customHeight="1" x14ac:dyDescent="0.25">
      <c r="A2612" s="7">
        <v>19470109</v>
      </c>
      <c r="B2612" s="97" t="str">
        <f>VLOOKUP(ActividadesCom[[#This Row],[NO. DE CONTROL]],'LISTADO ESTUDIANTES'!A:C,3,FALSE)</f>
        <v>ORDOÑEZ MAAS LIDIA CECILIA</v>
      </c>
      <c r="C2612" s="97" t="str">
        <f>VLOOKUP(ActividadesCom[[#This Row],[NO. DE CONTROL]],'LISTADO ESTUDIANTES'!A:B,2,FALSE)</f>
        <v>INGENIERIA EN ADMINISTRACION</v>
      </c>
      <c r="D2612" s="18" t="str">
        <f>VLOOKUP(ActividadesCom[[#This Row],[NO. DE CONTROL]],'LISTADO ESTUDIANTES'!A:D,4,FALSE)</f>
        <v>ACTIVO(A)</v>
      </c>
      <c r="E2612" s="5">
        <f>SUM(ActividadesCom[[#This Row],[CRÉD. 1]],ActividadesCom[[#This Row],[CRÉD. 2]],ActividadesCom[[#This Row],[CRÉD. 3]],ActividadesCom[[#This Row],[CRÉD. 4]],ActividadesCom[[#This Row],[CRÉD. 5]])</f>
        <v>4</v>
      </c>
      <c r="F2612" s="17">
        <f>IF(ActividadesCom[[#This Row],[ÚLTIMO SEMESTRE CON CRÉDITOS]]&gt;0,ROUND(AVERAGE(ActividadesCom[[#This Row],[VALOR NIVEL 5]],ActividadesCom[[#This Row],[VALOR NIVEL 4]],ActividadesCom[[#This Row],[VALOR NIVEL 3]],ActividadesCom[[#This Row],[VALOR NIVEL 2]],ActividadesCom[[#This Row],[VALOR NIVEL 1]]),0),"")</f>
        <v>4</v>
      </c>
      <c r="G2612" s="5" t="str">
        <f>IF(ActividadesCom[[#This Row],[PROMEDIO]]="","",IF(ActividadesCom[[#This Row],[PROMEDIO]]&gt;=4,"EXCELENTE",IF(ActividadesCom[[#This Row],[PROMEDIO]]&gt;=3,"NOTABLE",IF(ActividadesCom[[#This Row],[PROMEDIO]]&gt;=2,"BUENO",IF(ActividadesCom[[#This Row],[PROMEDIO]]=1,"SUFICIENTE","")))))</f>
        <v>EXCELENTE</v>
      </c>
      <c r="H2612" s="5">
        <f>MAX(ActividadesCom[[#This Row],[PERÍODO 1]],ActividadesCom[[#This Row],[PERÍODO 2]],ActividadesCom[[#This Row],[PERÍODO 3]],ActividadesCom[[#This Row],[PERÍODO 4]],ActividadesCom[[#This Row],[PERÍODO 5]])</f>
        <v>20221</v>
      </c>
      <c r="I2612" s="6" t="s">
        <v>5879</v>
      </c>
      <c r="J2612" s="5">
        <v>20213</v>
      </c>
      <c r="K2612" s="5" t="s">
        <v>4009</v>
      </c>
      <c r="L2612" s="5">
        <f>IF(ActividadesCom[[#This Row],[NIVEL 1]]&lt;&gt;0,VLOOKUP(ActividadesCom[[#This Row],[NIVEL 1]],Catálogo!A:B,2,FALSE),"")</f>
        <v>3</v>
      </c>
      <c r="M2612" s="5">
        <v>1</v>
      </c>
      <c r="N2612" s="6"/>
      <c r="O2612" s="5"/>
      <c r="P2612" s="5"/>
      <c r="Q2612" s="5" t="str">
        <f>IF(ActividadesCom[[#This Row],[NIVEL 2]]&lt;&gt;0,VLOOKUP(ActividadesCom[[#This Row],[NIVEL 2]],Catálogo!A:B,2,FALSE),"")</f>
        <v/>
      </c>
      <c r="R2612" s="5"/>
      <c r="S2612" s="6" t="s">
        <v>4894</v>
      </c>
      <c r="T2612" s="5">
        <v>20221</v>
      </c>
      <c r="U2612" s="5" t="s">
        <v>4008</v>
      </c>
      <c r="V2612" s="5">
        <f>IF(ActividadesCom[[#This Row],[NIVEL 3]]&lt;&gt;0,VLOOKUP(ActividadesCom[[#This Row],[NIVEL 3]],Catálogo!A:B,2,FALSE),"")</f>
        <v>4</v>
      </c>
      <c r="W2612" s="5">
        <v>1</v>
      </c>
      <c r="X2612" s="6" t="s">
        <v>3257</v>
      </c>
      <c r="Y2612" s="5">
        <v>20201</v>
      </c>
      <c r="Z2612" s="5" t="s">
        <v>4009</v>
      </c>
      <c r="AA2612" s="5">
        <f>IF(ActividadesCom[[#This Row],[NIVEL 4]]&lt;&gt;0,VLOOKUP(ActividadesCom[[#This Row],[NIVEL 4]],Catálogo!A:B,2,FALSE),"")</f>
        <v>3</v>
      </c>
      <c r="AB2612" s="5">
        <v>1</v>
      </c>
      <c r="AC2612" s="6" t="s">
        <v>34</v>
      </c>
      <c r="AD2612" s="5">
        <v>20193</v>
      </c>
      <c r="AE2612" s="5" t="s">
        <v>4008</v>
      </c>
      <c r="AF2612" s="5">
        <f>IF(ActividadesCom[[#This Row],[NIVEL 5]]&lt;&gt;0,VLOOKUP(ActividadesCom[[#This Row],[NIVEL 5]],Catálogo!A:B,2,FALSE),"")</f>
        <v>4</v>
      </c>
      <c r="AG2612" s="5">
        <v>1</v>
      </c>
      <c r="AH2612" s="2"/>
      <c r="AI2612" s="2"/>
    </row>
    <row r="2613" spans="1:35" ht="30" hidden="1" customHeight="1" x14ac:dyDescent="0.25">
      <c r="A2613" s="7">
        <v>19470110</v>
      </c>
      <c r="B2613" s="97" t="str">
        <f>VLOOKUP(ActividadesCom[[#This Row],[NO. DE CONTROL]],'LISTADO ESTUDIANTES'!A:C,3,FALSE)</f>
        <v>NAAL BALAN ERICK FERNANDO</v>
      </c>
      <c r="C2613" s="97" t="str">
        <f>VLOOKUP(ActividadesCom[[#This Row],[NO. DE CONTROL]],'LISTADO ESTUDIANTES'!A:B,2,FALSE)</f>
        <v>INGENIERIA EN ADMINISTRACION</v>
      </c>
      <c r="D2613" s="18" t="str">
        <f>VLOOKUP(ActividadesCom[[#This Row],[NO. DE CONTROL]],'LISTADO ESTUDIANTES'!A:D,4,FALSE)</f>
        <v>BAJA</v>
      </c>
      <c r="E2613" s="5">
        <f>SUM(ActividadesCom[[#This Row],[CRÉD. 1]],ActividadesCom[[#This Row],[CRÉD. 2]],ActividadesCom[[#This Row],[CRÉD. 3]],ActividadesCom[[#This Row],[CRÉD. 4]],ActividadesCom[[#This Row],[CRÉD. 5]])</f>
        <v>1</v>
      </c>
      <c r="F2613" s="17">
        <f>IF(ActividadesCom[[#This Row],[ÚLTIMO SEMESTRE CON CRÉDITOS]]&gt;0,ROUND(AVERAGE(ActividadesCom[[#This Row],[VALOR NIVEL 5]],ActividadesCom[[#This Row],[VALOR NIVEL 4]],ActividadesCom[[#This Row],[VALOR NIVEL 3]],ActividadesCom[[#This Row],[VALOR NIVEL 2]],ActividadesCom[[#This Row],[VALOR NIVEL 1]]),0),"")</f>
        <v>4</v>
      </c>
      <c r="G2613" s="5" t="str">
        <f>IF(ActividadesCom[[#This Row],[PROMEDIO]]="","",IF(ActividadesCom[[#This Row],[PROMEDIO]]&gt;=4,"EXCELENTE",IF(ActividadesCom[[#This Row],[PROMEDIO]]&gt;=3,"NOTABLE",IF(ActividadesCom[[#This Row],[PROMEDIO]]&gt;=2,"BUENO",IF(ActividadesCom[[#This Row],[PROMEDIO]]=1,"SUFICIENTE","")))))</f>
        <v>EXCELENTE</v>
      </c>
      <c r="H2613" s="5">
        <f>MAX(ActividadesCom[[#This Row],[PERÍODO 1]],ActividadesCom[[#This Row],[PERÍODO 2]],ActividadesCom[[#This Row],[PERÍODO 3]],ActividadesCom[[#This Row],[PERÍODO 4]],ActividadesCom[[#This Row],[PERÍODO 5]])</f>
        <v>20193</v>
      </c>
      <c r="I2613" s="6"/>
      <c r="J2613" s="5"/>
      <c r="K2613" s="5"/>
      <c r="L2613" s="5" t="str">
        <f>IF(ActividadesCom[[#This Row],[NIVEL 1]]&lt;&gt;0,VLOOKUP(ActividadesCom[[#This Row],[NIVEL 1]],Catálogo!A:B,2,FALSE),"")</f>
        <v/>
      </c>
      <c r="M2613" s="5"/>
      <c r="N2613" s="6"/>
      <c r="O2613" s="5"/>
      <c r="P2613" s="5"/>
      <c r="Q2613" s="5" t="str">
        <f>IF(ActividadesCom[[#This Row],[NIVEL 2]]&lt;&gt;0,VLOOKUP(ActividadesCom[[#This Row],[NIVEL 2]],Catálogo!A:B,2,FALSE),"")</f>
        <v/>
      </c>
      <c r="R2613" s="5"/>
      <c r="S2613" s="6"/>
      <c r="T2613" s="5"/>
      <c r="U2613" s="5"/>
      <c r="V2613" s="5" t="str">
        <f>IF(ActividadesCom[[#This Row],[NIVEL 3]]&lt;&gt;0,VLOOKUP(ActividadesCom[[#This Row],[NIVEL 3]],Catálogo!A:B,2,FALSE),"")</f>
        <v/>
      </c>
      <c r="W2613" s="5"/>
      <c r="X2613" s="6"/>
      <c r="Y2613" s="5"/>
      <c r="Z2613" s="5"/>
      <c r="AA2613" s="5" t="str">
        <f>IF(ActividadesCom[[#This Row],[NIVEL 4]]&lt;&gt;0,VLOOKUP(ActividadesCom[[#This Row],[NIVEL 4]],Catálogo!A:B,2,FALSE),"")</f>
        <v/>
      </c>
      <c r="AB2613" s="5"/>
      <c r="AC2613" s="6" t="s">
        <v>34</v>
      </c>
      <c r="AD2613" s="5">
        <v>20193</v>
      </c>
      <c r="AE2613" s="5" t="s">
        <v>4008</v>
      </c>
      <c r="AF2613" s="5">
        <f>IF(ActividadesCom[[#This Row],[NIVEL 5]]&lt;&gt;0,VLOOKUP(ActividadesCom[[#This Row],[NIVEL 5]],Catálogo!A:B,2,FALSE),"")</f>
        <v>4</v>
      </c>
      <c r="AG2613" s="5">
        <v>1</v>
      </c>
      <c r="AH2613" s="2"/>
      <c r="AI2613" s="2"/>
    </row>
    <row r="2614" spans="1:35" ht="30" hidden="1" customHeight="1" x14ac:dyDescent="0.25">
      <c r="A2614" s="7">
        <v>19470111</v>
      </c>
      <c r="B2614" s="97" t="str">
        <f>VLOOKUP(ActividadesCom[[#This Row],[NO. DE CONTROL]],'LISTADO ESTUDIANTES'!A:C,3,FALSE)</f>
        <v>CUPUL YERBES JANETH BERENICE</v>
      </c>
      <c r="C2614" s="97" t="str">
        <f>VLOOKUP(ActividadesCom[[#This Row],[NO. DE CONTROL]],'LISTADO ESTUDIANTES'!A:B,2,FALSE)</f>
        <v>INGENIERIA EN ADMINISTRACION</v>
      </c>
      <c r="D2614" s="18" t="str">
        <f>VLOOKUP(ActividadesCom[[#This Row],[NO. DE CONTROL]],'LISTADO ESTUDIANTES'!A:D,4,FALSE)</f>
        <v>BAJA</v>
      </c>
      <c r="E2614" s="5">
        <f>SUM(ActividadesCom[[#This Row],[CRÉD. 1]],ActividadesCom[[#This Row],[CRÉD. 2]],ActividadesCom[[#This Row],[CRÉD. 3]],ActividadesCom[[#This Row],[CRÉD. 4]],ActividadesCom[[#This Row],[CRÉD. 5]])</f>
        <v>3</v>
      </c>
      <c r="F2614" s="17">
        <f>IF(ActividadesCom[[#This Row],[ÚLTIMO SEMESTRE CON CRÉDITOS]]&gt;0,ROUND(AVERAGE(ActividadesCom[[#This Row],[VALOR NIVEL 5]],ActividadesCom[[#This Row],[VALOR NIVEL 4]],ActividadesCom[[#This Row],[VALOR NIVEL 3]],ActividadesCom[[#This Row],[VALOR NIVEL 2]],ActividadesCom[[#This Row],[VALOR NIVEL 1]]),0),"")</f>
        <v>2</v>
      </c>
      <c r="G2614" s="5" t="str">
        <f>IF(ActividadesCom[[#This Row],[PROMEDIO]]="","",IF(ActividadesCom[[#This Row],[PROMEDIO]]&gt;=4,"EXCELENTE",IF(ActividadesCom[[#This Row],[PROMEDIO]]&gt;=3,"NOTABLE",IF(ActividadesCom[[#This Row],[PROMEDIO]]&gt;=2,"BUENO",IF(ActividadesCom[[#This Row],[PROMEDIO]]=1,"SUFICIENTE","")))))</f>
        <v>BUENO</v>
      </c>
      <c r="H2614" s="5">
        <f>MAX(ActividadesCom[[#This Row],[PERÍODO 1]],ActividadesCom[[#This Row],[PERÍODO 2]],ActividadesCom[[#This Row],[PERÍODO 3]],ActividadesCom[[#This Row],[PERÍODO 4]],ActividadesCom[[#This Row],[PERÍODO 5]])</f>
        <v>20203</v>
      </c>
      <c r="I2614" s="6"/>
      <c r="J2614" s="5"/>
      <c r="K2614" s="5"/>
      <c r="L2614" s="5" t="str">
        <f>IF(ActividadesCom[[#This Row],[NIVEL 1]]&lt;&gt;0,VLOOKUP(ActividadesCom[[#This Row],[NIVEL 1]],Catálogo!A:B,2,FALSE),"")</f>
        <v/>
      </c>
      <c r="M2614" s="5"/>
      <c r="N2614" s="6"/>
      <c r="O2614" s="5"/>
      <c r="P2614" s="5"/>
      <c r="Q2614" s="5" t="str">
        <f>IF(ActividadesCom[[#This Row],[NIVEL 2]]&lt;&gt;0,VLOOKUP(ActividadesCom[[#This Row],[NIVEL 2]],Catálogo!A:B,2,FALSE),"")</f>
        <v/>
      </c>
      <c r="R2614" s="5"/>
      <c r="S2614" s="6" t="s">
        <v>11</v>
      </c>
      <c r="T2614" s="5">
        <v>20203</v>
      </c>
      <c r="U2614" s="5" t="s">
        <v>4011</v>
      </c>
      <c r="V2614" s="5">
        <f>IF(ActividadesCom[[#This Row],[NIVEL 3]]&lt;&gt;0,VLOOKUP(ActividadesCom[[#This Row],[NIVEL 3]],Catálogo!A:B,2,FALSE),"")</f>
        <v>1</v>
      </c>
      <c r="W2614" s="5">
        <v>1</v>
      </c>
      <c r="X2614" s="6" t="s">
        <v>2532</v>
      </c>
      <c r="Y2614" s="5">
        <v>20201</v>
      </c>
      <c r="Z2614" s="5" t="s">
        <v>4010</v>
      </c>
      <c r="AA2614" s="5">
        <f>IF(ActividadesCom[[#This Row],[NIVEL 4]]&lt;&gt;0,VLOOKUP(ActividadesCom[[#This Row],[NIVEL 4]],Catálogo!A:B,2,FALSE),"")</f>
        <v>2</v>
      </c>
      <c r="AB2614" s="5">
        <v>1</v>
      </c>
      <c r="AC2614" s="6" t="s">
        <v>37</v>
      </c>
      <c r="AD2614" s="5">
        <v>20193</v>
      </c>
      <c r="AE2614" s="5" t="s">
        <v>4008</v>
      </c>
      <c r="AF2614" s="5">
        <f>IF(ActividadesCom[[#This Row],[NIVEL 5]]&lt;&gt;0,VLOOKUP(ActividadesCom[[#This Row],[NIVEL 5]],Catálogo!A:B,2,FALSE),"")</f>
        <v>4</v>
      </c>
      <c r="AG2614" s="5">
        <v>1</v>
      </c>
      <c r="AH2614" s="2"/>
      <c r="AI2614" s="2"/>
    </row>
    <row r="2615" spans="1:35" ht="30" hidden="1" customHeight="1" x14ac:dyDescent="0.25">
      <c r="A2615" s="7">
        <v>19470112</v>
      </c>
      <c r="B2615" s="97" t="str">
        <f>VLOOKUP(ActividadesCom[[#This Row],[NO. DE CONTROL]],'LISTADO ESTUDIANTES'!A:C,3,FALSE)</f>
        <v>GARCIA SANTIAGO JUAN EDUARDO</v>
      </c>
      <c r="C2615" s="97" t="str">
        <f>VLOOKUP(ActividadesCom[[#This Row],[NO. DE CONTROL]],'LISTADO ESTUDIANTES'!A:B,2,FALSE)</f>
        <v>INGENIERIA CIVIL</v>
      </c>
      <c r="D2615" s="18" t="str">
        <f>VLOOKUP(ActividadesCom[[#This Row],[NO. DE CONTROL]],'LISTADO ESTUDIANTES'!A:D,4,FALSE)</f>
        <v>BAJA</v>
      </c>
      <c r="E2615" s="5">
        <f>SUM(ActividadesCom[[#This Row],[CRÉD. 1]],ActividadesCom[[#This Row],[CRÉD. 2]],ActividadesCom[[#This Row],[CRÉD. 3]],ActividadesCom[[#This Row],[CRÉD. 4]],ActividadesCom[[#This Row],[CRÉD. 5]])</f>
        <v>0</v>
      </c>
      <c r="F2615" s="17" t="str">
        <f>IF(ActividadesCom[[#This Row],[ÚLTIMO SEMESTRE CON CRÉDITOS]]&gt;0,ROUND(AVERAGE(ActividadesCom[[#This Row],[VALOR NIVEL 5]],ActividadesCom[[#This Row],[VALOR NIVEL 4]],ActividadesCom[[#This Row],[VALOR NIVEL 3]],ActividadesCom[[#This Row],[VALOR NIVEL 2]],ActividadesCom[[#This Row],[VALOR NIVEL 1]]),0),"")</f>
        <v/>
      </c>
      <c r="G2615" s="5" t="str">
        <f>IF(ActividadesCom[[#This Row],[PROMEDIO]]="","",IF(ActividadesCom[[#This Row],[PROMEDIO]]&gt;=4,"EXCELENTE",IF(ActividadesCom[[#This Row],[PROMEDIO]]&gt;=3,"NOTABLE",IF(ActividadesCom[[#This Row],[PROMEDIO]]&gt;=2,"BUENO",IF(ActividadesCom[[#This Row],[PROMEDIO]]=1,"SUFICIENTE","")))))</f>
        <v/>
      </c>
      <c r="H2615" s="5">
        <f>MAX(ActividadesCom[[#This Row],[PERÍODO 1]],ActividadesCom[[#This Row],[PERÍODO 2]],ActividadesCom[[#This Row],[PERÍODO 3]],ActividadesCom[[#This Row],[PERÍODO 4]],ActividadesCom[[#This Row],[PERÍODO 5]])</f>
        <v>0</v>
      </c>
      <c r="I2615" s="6"/>
      <c r="J2615" s="5"/>
      <c r="K2615" s="5"/>
      <c r="L2615" s="5" t="str">
        <f>IF(ActividadesCom[[#This Row],[NIVEL 1]]&lt;&gt;0,VLOOKUP(ActividadesCom[[#This Row],[NIVEL 1]],Catálogo!A:B,2,FALSE),"")</f>
        <v/>
      </c>
      <c r="M2615" s="5"/>
      <c r="N2615" s="6"/>
      <c r="O2615" s="5"/>
      <c r="P2615" s="5"/>
      <c r="Q2615" s="5" t="str">
        <f>IF(ActividadesCom[[#This Row],[NIVEL 2]]&lt;&gt;0,VLOOKUP(ActividadesCom[[#This Row],[NIVEL 2]],Catálogo!A:B,2,FALSE),"")</f>
        <v/>
      </c>
      <c r="R2615" s="5"/>
      <c r="S2615" s="6"/>
      <c r="T2615" s="5"/>
      <c r="U2615" s="5"/>
      <c r="V2615" s="5" t="str">
        <f>IF(ActividadesCom[[#This Row],[NIVEL 3]]&lt;&gt;0,VLOOKUP(ActividadesCom[[#This Row],[NIVEL 3]],Catálogo!A:B,2,FALSE),"")</f>
        <v/>
      </c>
      <c r="W2615" s="5"/>
      <c r="X2615" s="6"/>
      <c r="Y2615" s="5"/>
      <c r="Z2615" s="5"/>
      <c r="AA2615" s="5" t="str">
        <f>IF(ActividadesCom[[#This Row],[NIVEL 4]]&lt;&gt;0,VLOOKUP(ActividadesCom[[#This Row],[NIVEL 4]],Catálogo!A:B,2,FALSE),"")</f>
        <v/>
      </c>
      <c r="AB2615" s="5"/>
      <c r="AC2615" s="6"/>
      <c r="AD2615" s="5"/>
      <c r="AE2615" s="5"/>
      <c r="AF2615" s="5" t="str">
        <f>IF(ActividadesCom[[#This Row],[NIVEL 5]]&lt;&gt;0,VLOOKUP(ActividadesCom[[#This Row],[NIVEL 5]],Catálogo!A:B,2,FALSE),"")</f>
        <v/>
      </c>
      <c r="AG2615" s="5"/>
      <c r="AH2615" s="2"/>
      <c r="AI2615" s="2"/>
    </row>
    <row r="2616" spans="1:35" ht="30" hidden="1" customHeight="1" x14ac:dyDescent="0.25">
      <c r="A2616" s="7">
        <v>19470113</v>
      </c>
      <c r="B2616" s="97" t="str">
        <f>VLOOKUP(ActividadesCom[[#This Row],[NO. DE CONTROL]],'LISTADO ESTUDIANTES'!A:C,3,FALSE)</f>
        <v>MENDEZ DZIB DANIEL ALEXANDER</v>
      </c>
      <c r="C2616" s="97" t="str">
        <f>VLOOKUP(ActividadesCom[[#This Row],[NO. DE CONTROL]],'LISTADO ESTUDIANTES'!A:B,2,FALSE)</f>
        <v>INGENIERIA EN ADMINISTRACION</v>
      </c>
      <c r="D2616" s="18" t="str">
        <f>VLOOKUP(ActividadesCom[[#This Row],[NO. DE CONTROL]],'LISTADO ESTUDIANTES'!A:D,4,FALSE)</f>
        <v>BAJA</v>
      </c>
      <c r="E2616" s="5">
        <f>SUM(ActividadesCom[[#This Row],[CRÉD. 1]],ActividadesCom[[#This Row],[CRÉD. 2]],ActividadesCom[[#This Row],[CRÉD. 3]],ActividadesCom[[#This Row],[CRÉD. 4]],ActividadesCom[[#This Row],[CRÉD. 5]])</f>
        <v>0</v>
      </c>
      <c r="F2616" s="17" t="str">
        <f>IF(ActividadesCom[[#This Row],[ÚLTIMO SEMESTRE CON CRÉDITOS]]&gt;0,ROUND(AVERAGE(ActividadesCom[[#This Row],[VALOR NIVEL 5]],ActividadesCom[[#This Row],[VALOR NIVEL 4]],ActividadesCom[[#This Row],[VALOR NIVEL 3]],ActividadesCom[[#This Row],[VALOR NIVEL 2]],ActividadesCom[[#This Row],[VALOR NIVEL 1]]),0),"")</f>
        <v/>
      </c>
      <c r="G2616" s="5" t="str">
        <f>IF(ActividadesCom[[#This Row],[PROMEDIO]]="","",IF(ActividadesCom[[#This Row],[PROMEDIO]]&gt;=4,"EXCELENTE",IF(ActividadesCom[[#This Row],[PROMEDIO]]&gt;=3,"NOTABLE",IF(ActividadesCom[[#This Row],[PROMEDIO]]&gt;=2,"BUENO",IF(ActividadesCom[[#This Row],[PROMEDIO]]=1,"SUFICIENTE","")))))</f>
        <v/>
      </c>
      <c r="H2616" s="5">
        <f>MAX(ActividadesCom[[#This Row],[PERÍODO 1]],ActividadesCom[[#This Row],[PERÍODO 2]],ActividadesCom[[#This Row],[PERÍODO 3]],ActividadesCom[[#This Row],[PERÍODO 4]],ActividadesCom[[#This Row],[PERÍODO 5]])</f>
        <v>0</v>
      </c>
      <c r="I2616" s="6"/>
      <c r="J2616" s="5"/>
      <c r="K2616" s="5"/>
      <c r="L2616" s="5" t="str">
        <f>IF(ActividadesCom[[#This Row],[NIVEL 1]]&lt;&gt;0,VLOOKUP(ActividadesCom[[#This Row],[NIVEL 1]],Catálogo!A:B,2,FALSE),"")</f>
        <v/>
      </c>
      <c r="M2616" s="5"/>
      <c r="N2616" s="6"/>
      <c r="O2616" s="5"/>
      <c r="P2616" s="5"/>
      <c r="Q2616" s="5" t="str">
        <f>IF(ActividadesCom[[#This Row],[NIVEL 2]]&lt;&gt;0,VLOOKUP(ActividadesCom[[#This Row],[NIVEL 2]],Catálogo!A:B,2,FALSE),"")</f>
        <v/>
      </c>
      <c r="R2616" s="5"/>
      <c r="S2616" s="6"/>
      <c r="T2616" s="5"/>
      <c r="U2616" s="5"/>
      <c r="V2616" s="5" t="str">
        <f>IF(ActividadesCom[[#This Row],[NIVEL 3]]&lt;&gt;0,VLOOKUP(ActividadesCom[[#This Row],[NIVEL 3]],Catálogo!A:B,2,FALSE),"")</f>
        <v/>
      </c>
      <c r="W2616" s="5"/>
      <c r="X2616" s="6"/>
      <c r="Y2616" s="5"/>
      <c r="Z2616" s="5"/>
      <c r="AA2616" s="5" t="str">
        <f>IF(ActividadesCom[[#This Row],[NIVEL 4]]&lt;&gt;0,VLOOKUP(ActividadesCom[[#This Row],[NIVEL 4]],Catálogo!A:B,2,FALSE),"")</f>
        <v/>
      </c>
      <c r="AB2616" s="5"/>
      <c r="AC2616" s="6"/>
      <c r="AD2616" s="5"/>
      <c r="AE2616" s="5"/>
      <c r="AF2616" s="5" t="str">
        <f>IF(ActividadesCom[[#This Row],[NIVEL 5]]&lt;&gt;0,VLOOKUP(ActividadesCom[[#This Row],[NIVEL 5]],Catálogo!A:B,2,FALSE),"")</f>
        <v/>
      </c>
      <c r="AG2616" s="5"/>
      <c r="AH2616" s="2"/>
      <c r="AI2616" s="2"/>
    </row>
    <row r="2617" spans="1:35" ht="30" customHeight="1" x14ac:dyDescent="0.25">
      <c r="A2617" s="7">
        <v>19470114</v>
      </c>
      <c r="B2617" s="97" t="str">
        <f>VLOOKUP(ActividadesCom[[#This Row],[NO. DE CONTROL]],'LISTADO ESTUDIANTES'!A:C,3,FALSE)</f>
        <v>CHAN SANTOS CECILIA NAYELI</v>
      </c>
      <c r="C2617" s="97" t="str">
        <f>VLOOKUP(ActividadesCom[[#This Row],[NO. DE CONTROL]],'LISTADO ESTUDIANTES'!A:B,2,FALSE)</f>
        <v>INGENIERIA EN ADMINISTRACION</v>
      </c>
      <c r="D2617" s="18" t="str">
        <f>VLOOKUP(ActividadesCom[[#This Row],[NO. DE CONTROL]],'LISTADO ESTUDIANTES'!A:D,4,FALSE)</f>
        <v>ACTIVO(A)</v>
      </c>
      <c r="E2617" s="5">
        <f>SUM(ActividadesCom[[#This Row],[CRÉD. 1]],ActividadesCom[[#This Row],[CRÉD. 2]],ActividadesCom[[#This Row],[CRÉD. 3]],ActividadesCom[[#This Row],[CRÉD. 4]],ActividadesCom[[#This Row],[CRÉD. 5]])</f>
        <v>4</v>
      </c>
      <c r="F2617" s="17">
        <f>IF(ActividadesCom[[#This Row],[ÚLTIMO SEMESTRE CON CRÉDITOS]]&gt;0,ROUND(AVERAGE(ActividadesCom[[#This Row],[VALOR NIVEL 5]],ActividadesCom[[#This Row],[VALOR NIVEL 4]],ActividadesCom[[#This Row],[VALOR NIVEL 3]],ActividadesCom[[#This Row],[VALOR NIVEL 2]],ActividadesCom[[#This Row],[VALOR NIVEL 1]]),0),"")</f>
        <v>2</v>
      </c>
      <c r="G2617" s="5" t="str">
        <f>IF(ActividadesCom[[#This Row],[PROMEDIO]]="","",IF(ActividadesCom[[#This Row],[PROMEDIO]]&gt;=4,"EXCELENTE",IF(ActividadesCom[[#This Row],[PROMEDIO]]&gt;=3,"NOTABLE",IF(ActividadesCom[[#This Row],[PROMEDIO]]&gt;=2,"BUENO",IF(ActividadesCom[[#This Row],[PROMEDIO]]=1,"SUFICIENTE","")))))</f>
        <v>BUENO</v>
      </c>
      <c r="H2617" s="5">
        <f>MAX(ActividadesCom[[#This Row],[PERÍODO 1]],ActividadesCom[[#This Row],[PERÍODO 2]],ActividadesCom[[#This Row],[PERÍODO 3]],ActividadesCom[[#This Row],[PERÍODO 4]],ActividadesCom[[#This Row],[PERÍODO 5]])</f>
        <v>20213</v>
      </c>
      <c r="I2617" s="6" t="s">
        <v>4538</v>
      </c>
      <c r="J2617" s="5">
        <v>20213</v>
      </c>
      <c r="K2617" s="5" t="s">
        <v>4009</v>
      </c>
      <c r="L2617" s="5">
        <f>IF(ActividadesCom[[#This Row],[NIVEL 1]]&lt;&gt;0,VLOOKUP(ActividadesCom[[#This Row],[NIVEL 1]],Catálogo!A:B,2,FALSE),"")</f>
        <v>3</v>
      </c>
      <c r="M2617" s="5">
        <v>2</v>
      </c>
      <c r="N2617" s="6"/>
      <c r="O2617" s="5"/>
      <c r="P2617" s="5"/>
      <c r="Q2617" s="5" t="str">
        <f>IF(ActividadesCom[[#This Row],[NIVEL 2]]&lt;&gt;0,VLOOKUP(ActividadesCom[[#This Row],[NIVEL 2]],Catálogo!A:B,2,FALSE),"")</f>
        <v/>
      </c>
      <c r="R2617" s="5"/>
      <c r="S2617" s="6"/>
      <c r="T2617" s="5"/>
      <c r="U2617" s="5"/>
      <c r="V2617" s="5" t="str">
        <f>IF(ActividadesCom[[#This Row],[NIVEL 3]]&lt;&gt;0,VLOOKUP(ActividadesCom[[#This Row],[NIVEL 3]],Catálogo!A:B,2,FALSE),"")</f>
        <v/>
      </c>
      <c r="W2617" s="5"/>
      <c r="X2617" s="9" t="s">
        <v>2778</v>
      </c>
      <c r="Y2617" s="8">
        <v>20201</v>
      </c>
      <c r="Z2617" s="5" t="s">
        <v>4011</v>
      </c>
      <c r="AA2617" s="5">
        <f>IF(ActividadesCom[[#This Row],[NIVEL 4]]&lt;&gt;0,VLOOKUP(ActividadesCom[[#This Row],[NIVEL 4]],Catálogo!A:B,2,FALSE),"")</f>
        <v>1</v>
      </c>
      <c r="AB2617" s="8">
        <v>1</v>
      </c>
      <c r="AC2617" s="6" t="s">
        <v>42</v>
      </c>
      <c r="AD2617" s="5">
        <v>20193</v>
      </c>
      <c r="AE2617" s="5" t="s">
        <v>4010</v>
      </c>
      <c r="AF2617" s="5">
        <f>IF(ActividadesCom[[#This Row],[NIVEL 5]]&lt;&gt;0,VLOOKUP(ActividadesCom[[#This Row],[NIVEL 5]],Catálogo!A:B,2,FALSE),"")</f>
        <v>2</v>
      </c>
      <c r="AG2617" s="5">
        <v>1</v>
      </c>
      <c r="AH2617" s="2"/>
      <c r="AI2617" s="2"/>
    </row>
    <row r="2618" spans="1:35" ht="30" hidden="1" customHeight="1" x14ac:dyDescent="0.25">
      <c r="A2618" s="7">
        <v>19470115</v>
      </c>
      <c r="B2618" s="97" t="str">
        <f>VLOOKUP(ActividadesCom[[#This Row],[NO. DE CONTROL]],'LISTADO ESTUDIANTES'!A:C,3,FALSE)</f>
        <v>CHAB QUEH ROCIO GUADALUPE</v>
      </c>
      <c r="C2618" s="97" t="str">
        <f>VLOOKUP(ActividadesCom[[#This Row],[NO. DE CONTROL]],'LISTADO ESTUDIANTES'!A:B,2,FALSE)</f>
        <v>INGENIERIA EN GESTION EMPRESARIAL</v>
      </c>
      <c r="D2618" s="18" t="str">
        <f>VLOOKUP(ActividadesCom[[#This Row],[NO. DE CONTROL]],'LISTADO ESTUDIANTES'!A:D,4,FALSE)</f>
        <v>BAJA</v>
      </c>
      <c r="E2618" s="5">
        <f>SUM(ActividadesCom[[#This Row],[CRÉD. 1]],ActividadesCom[[#This Row],[CRÉD. 2]],ActividadesCom[[#This Row],[CRÉD. 3]],ActividadesCom[[#This Row],[CRÉD. 4]],ActividadesCom[[#This Row],[CRÉD. 5]])</f>
        <v>1</v>
      </c>
      <c r="F2618" s="17">
        <f>IF(ActividadesCom[[#This Row],[ÚLTIMO SEMESTRE CON CRÉDITOS]]&gt;0,ROUND(AVERAGE(ActividadesCom[[#This Row],[VALOR NIVEL 5]],ActividadesCom[[#This Row],[VALOR NIVEL 4]],ActividadesCom[[#This Row],[VALOR NIVEL 3]],ActividadesCom[[#This Row],[VALOR NIVEL 2]],ActividadesCom[[#This Row],[VALOR NIVEL 1]]),0),"")</f>
        <v>3</v>
      </c>
      <c r="G2618" s="5" t="str">
        <f>IF(ActividadesCom[[#This Row],[PROMEDIO]]="","",IF(ActividadesCom[[#This Row],[PROMEDIO]]&gt;=4,"EXCELENTE",IF(ActividadesCom[[#This Row],[PROMEDIO]]&gt;=3,"NOTABLE",IF(ActividadesCom[[#This Row],[PROMEDIO]]&gt;=2,"BUENO",IF(ActividadesCom[[#This Row],[PROMEDIO]]=1,"SUFICIENTE","")))))</f>
        <v>NOTABLE</v>
      </c>
      <c r="H2618" s="5">
        <f>MAX(ActividadesCom[[#This Row],[PERÍODO 1]],ActividadesCom[[#This Row],[PERÍODO 2]],ActividadesCom[[#This Row],[PERÍODO 3]],ActividadesCom[[#This Row],[PERÍODO 4]],ActividadesCom[[#This Row],[PERÍODO 5]])</f>
        <v>20201</v>
      </c>
      <c r="I2618" s="6"/>
      <c r="J2618" s="5"/>
      <c r="K2618" s="5"/>
      <c r="L2618" s="5" t="str">
        <f>IF(ActividadesCom[[#This Row],[NIVEL 1]]&lt;&gt;0,VLOOKUP(ActividadesCom[[#This Row],[NIVEL 1]],Catálogo!A:B,2,FALSE),"")</f>
        <v/>
      </c>
      <c r="M2618" s="5"/>
      <c r="N2618" s="6"/>
      <c r="O2618" s="5"/>
      <c r="P2618" s="5"/>
      <c r="Q2618" s="5" t="str">
        <f>IF(ActividadesCom[[#This Row],[NIVEL 2]]&lt;&gt;0,VLOOKUP(ActividadesCom[[#This Row],[NIVEL 2]],Catálogo!A:B,2,FALSE),"")</f>
        <v/>
      </c>
      <c r="R2618" s="5"/>
      <c r="S2618" s="6"/>
      <c r="T2618" s="5"/>
      <c r="U2618" s="5"/>
      <c r="V2618" s="5" t="str">
        <f>IF(ActividadesCom[[#This Row],[NIVEL 3]]&lt;&gt;0,VLOOKUP(ActividadesCom[[#This Row],[NIVEL 3]],Catálogo!A:B,2,FALSE),"")</f>
        <v/>
      </c>
      <c r="W2618" s="5"/>
      <c r="X2618" s="6"/>
      <c r="Y2618" s="5"/>
      <c r="Z2618" s="5"/>
      <c r="AA2618" s="5" t="str">
        <f>IF(ActividadesCom[[#This Row],[NIVEL 4]]&lt;&gt;0,VLOOKUP(ActividadesCom[[#This Row],[NIVEL 4]],Catálogo!A:B,2,FALSE),"")</f>
        <v/>
      </c>
      <c r="AB2618" s="5"/>
      <c r="AC2618" s="6" t="s">
        <v>5</v>
      </c>
      <c r="AD2618" s="5">
        <v>20201</v>
      </c>
      <c r="AE2618" s="5" t="s">
        <v>4009</v>
      </c>
      <c r="AF2618" s="5">
        <f>IF(ActividadesCom[[#This Row],[NIVEL 5]]&lt;&gt;0,VLOOKUP(ActividadesCom[[#This Row],[NIVEL 5]],Catálogo!A:B,2,FALSE),"")</f>
        <v>3</v>
      </c>
      <c r="AG2618" s="5">
        <v>1</v>
      </c>
      <c r="AH2618" s="2"/>
      <c r="AI2618" s="2"/>
    </row>
    <row r="2619" spans="1:35" ht="30" hidden="1" customHeight="1" x14ac:dyDescent="0.25">
      <c r="A2619" s="7">
        <v>19470116</v>
      </c>
      <c r="B2619" s="97" t="str">
        <f>VLOOKUP(ActividadesCom[[#This Row],[NO. DE CONTROL]],'LISTADO ESTUDIANTES'!A:C,3,FALSE)</f>
        <v>RUIZ CARRILLO YELITZA DE LOS ANGELES</v>
      </c>
      <c r="C2619" s="97" t="str">
        <f>VLOOKUP(ActividadesCom[[#This Row],[NO. DE CONTROL]],'LISTADO ESTUDIANTES'!A:B,2,FALSE)</f>
        <v>INGENIERIA EN ADMINISTRACION</v>
      </c>
      <c r="D2619" s="18" t="str">
        <f>VLOOKUP(ActividadesCom[[#This Row],[NO. DE CONTROL]],'LISTADO ESTUDIANTES'!A:D,4,FALSE)</f>
        <v>BAJA</v>
      </c>
      <c r="E2619" s="5">
        <f>SUM(ActividadesCom[[#This Row],[CRÉD. 1]],ActividadesCom[[#This Row],[CRÉD. 2]],ActividadesCom[[#This Row],[CRÉD. 3]],ActividadesCom[[#This Row],[CRÉD. 4]],ActividadesCom[[#This Row],[CRÉD. 5]])</f>
        <v>2</v>
      </c>
      <c r="F2619" s="17">
        <f>IF(ActividadesCom[[#This Row],[ÚLTIMO SEMESTRE CON CRÉDITOS]]&gt;0,ROUND(AVERAGE(ActividadesCom[[#This Row],[VALOR NIVEL 5]],ActividadesCom[[#This Row],[VALOR NIVEL 4]],ActividadesCom[[#This Row],[VALOR NIVEL 3]],ActividadesCom[[#This Row],[VALOR NIVEL 2]],ActividadesCom[[#This Row],[VALOR NIVEL 1]]),0),"")</f>
        <v>3</v>
      </c>
      <c r="G2619" s="5" t="str">
        <f>IF(ActividadesCom[[#This Row],[PROMEDIO]]="","",IF(ActividadesCom[[#This Row],[PROMEDIO]]&gt;=4,"EXCELENTE",IF(ActividadesCom[[#This Row],[PROMEDIO]]&gt;=3,"NOTABLE",IF(ActividadesCom[[#This Row],[PROMEDIO]]&gt;=2,"BUENO",IF(ActividadesCom[[#This Row],[PROMEDIO]]=1,"SUFICIENTE","")))))</f>
        <v>NOTABLE</v>
      </c>
      <c r="H2619" s="5">
        <f>MAX(ActividadesCom[[#This Row],[PERÍODO 1]],ActividadesCom[[#This Row],[PERÍODO 2]],ActividadesCom[[#This Row],[PERÍODO 3]],ActividadesCom[[#This Row],[PERÍODO 4]],ActividadesCom[[#This Row],[PERÍODO 5]])</f>
        <v>20201</v>
      </c>
      <c r="I2619" s="6"/>
      <c r="J2619" s="5"/>
      <c r="K2619" s="5"/>
      <c r="L2619" s="5" t="str">
        <f>IF(ActividadesCom[[#This Row],[NIVEL 1]]&lt;&gt;0,VLOOKUP(ActividadesCom[[#This Row],[NIVEL 1]],Catálogo!A:B,2,FALSE),"")</f>
        <v/>
      </c>
      <c r="M2619" s="5"/>
      <c r="N2619" s="6"/>
      <c r="O2619" s="5"/>
      <c r="P2619" s="5"/>
      <c r="Q2619" s="5" t="str">
        <f>IF(ActividadesCom[[#This Row],[NIVEL 2]]&lt;&gt;0,VLOOKUP(ActividadesCom[[#This Row],[NIVEL 2]],Catálogo!A:B,2,FALSE),"")</f>
        <v/>
      </c>
      <c r="R2619" s="5"/>
      <c r="S2619" s="6"/>
      <c r="T2619" s="5"/>
      <c r="U2619" s="5"/>
      <c r="V2619" s="5" t="str">
        <f>IF(ActividadesCom[[#This Row],[NIVEL 3]]&lt;&gt;0,VLOOKUP(ActividadesCom[[#This Row],[NIVEL 3]],Catálogo!A:B,2,FALSE),"")</f>
        <v/>
      </c>
      <c r="W2619" s="5"/>
      <c r="X2619" s="6" t="s">
        <v>42</v>
      </c>
      <c r="Y2619" s="5">
        <v>20201</v>
      </c>
      <c r="Z2619" s="5" t="s">
        <v>4009</v>
      </c>
      <c r="AA2619" s="5">
        <f>IF(ActividadesCom[[#This Row],[NIVEL 4]]&lt;&gt;0,VLOOKUP(ActividadesCom[[#This Row],[NIVEL 4]],Catálogo!A:B,2,FALSE),"")</f>
        <v>3</v>
      </c>
      <c r="AB2619" s="5">
        <v>1</v>
      </c>
      <c r="AC2619" s="6" t="s">
        <v>42</v>
      </c>
      <c r="AD2619" s="5">
        <v>20193</v>
      </c>
      <c r="AE2619" s="5" t="s">
        <v>4009</v>
      </c>
      <c r="AF2619" s="5">
        <f>IF(ActividadesCom[[#This Row],[NIVEL 5]]&lt;&gt;0,VLOOKUP(ActividadesCom[[#This Row],[NIVEL 5]],Catálogo!A:B,2,FALSE),"")</f>
        <v>3</v>
      </c>
      <c r="AG2619" s="5">
        <v>1</v>
      </c>
      <c r="AH2619" s="2"/>
      <c r="AI2619" s="2"/>
    </row>
    <row r="2620" spans="1:35" ht="30" customHeight="1" x14ac:dyDescent="0.25">
      <c r="A2620" s="7">
        <v>19470117</v>
      </c>
      <c r="B2620" s="97" t="str">
        <f>VLOOKUP(ActividadesCom[[#This Row],[NO. DE CONTROL]],'LISTADO ESTUDIANTES'!A:C,3,FALSE)</f>
        <v>PECH CHABLE HENRY DEL JESUS</v>
      </c>
      <c r="C2620" s="97" t="str">
        <f>VLOOKUP(ActividadesCom[[#This Row],[NO. DE CONTROL]],'LISTADO ESTUDIANTES'!A:B,2,FALSE)</f>
        <v>INGENIERIA EN ADMINISTRACION</v>
      </c>
      <c r="D2620" s="18" t="str">
        <f>VLOOKUP(ActividadesCom[[#This Row],[NO. DE CONTROL]],'LISTADO ESTUDIANTES'!A:D,4,FALSE)</f>
        <v>ACTIVO(A)</v>
      </c>
      <c r="E2620" s="5">
        <f>SUM(ActividadesCom[[#This Row],[CRÉD. 1]],ActividadesCom[[#This Row],[CRÉD. 2]],ActividadesCom[[#This Row],[CRÉD. 3]],ActividadesCom[[#This Row],[CRÉD. 4]],ActividadesCom[[#This Row],[CRÉD. 5]])</f>
        <v>3</v>
      </c>
      <c r="F2620" s="17">
        <f>IF(ActividadesCom[[#This Row],[ÚLTIMO SEMESTRE CON CRÉDITOS]]&gt;0,ROUND(AVERAGE(ActividadesCom[[#This Row],[VALOR NIVEL 5]],ActividadesCom[[#This Row],[VALOR NIVEL 4]],ActividadesCom[[#This Row],[VALOR NIVEL 3]],ActividadesCom[[#This Row],[VALOR NIVEL 2]],ActividadesCom[[#This Row],[VALOR NIVEL 1]]),0),"")</f>
        <v>2</v>
      </c>
      <c r="G2620" s="5" t="str">
        <f>IF(ActividadesCom[[#This Row],[PROMEDIO]]="","",IF(ActividadesCom[[#This Row],[PROMEDIO]]&gt;=4,"EXCELENTE",IF(ActividadesCom[[#This Row],[PROMEDIO]]&gt;=3,"NOTABLE",IF(ActividadesCom[[#This Row],[PROMEDIO]]&gt;=2,"BUENO",IF(ActividadesCom[[#This Row],[PROMEDIO]]=1,"SUFICIENTE","")))))</f>
        <v>BUENO</v>
      </c>
      <c r="H2620" s="5">
        <f>MAX(ActividadesCom[[#This Row],[PERÍODO 1]],ActividadesCom[[#This Row],[PERÍODO 2]],ActividadesCom[[#This Row],[PERÍODO 3]],ActividadesCom[[#This Row],[PERÍODO 4]],ActividadesCom[[#This Row],[PERÍODO 5]])</f>
        <v>20213</v>
      </c>
      <c r="I2620" s="6" t="s">
        <v>5879</v>
      </c>
      <c r="J2620" s="5">
        <v>20213</v>
      </c>
      <c r="K2620" s="5" t="s">
        <v>4009</v>
      </c>
      <c r="L2620" s="5">
        <f>IF(ActividadesCom[[#This Row],[NIVEL 1]]&lt;&gt;0,VLOOKUP(ActividadesCom[[#This Row],[NIVEL 1]],Catálogo!A:B,2,FALSE),"")</f>
        <v>3</v>
      </c>
      <c r="M2620" s="5">
        <v>1</v>
      </c>
      <c r="N2620" s="6"/>
      <c r="O2620" s="5"/>
      <c r="P2620" s="5"/>
      <c r="Q2620" s="5" t="str">
        <f>IF(ActividadesCom[[#This Row],[NIVEL 2]]&lt;&gt;0,VLOOKUP(ActividadesCom[[#This Row],[NIVEL 2]],Catálogo!A:B,2,FALSE),"")</f>
        <v/>
      </c>
      <c r="R2620" s="5"/>
      <c r="S2620" s="6"/>
      <c r="T2620" s="5"/>
      <c r="U2620" s="5"/>
      <c r="V2620" s="5" t="str">
        <f>IF(ActividadesCom[[#This Row],[NIVEL 3]]&lt;&gt;0,VLOOKUP(ActividadesCom[[#This Row],[NIVEL 3]],Catálogo!A:B,2,FALSE),"")</f>
        <v/>
      </c>
      <c r="W2620" s="5"/>
      <c r="X2620" s="6" t="s">
        <v>2778</v>
      </c>
      <c r="Y2620" s="5">
        <v>20201</v>
      </c>
      <c r="Z2620" s="5" t="s">
        <v>4011</v>
      </c>
      <c r="AA2620" s="5">
        <f>IF(ActividadesCom[[#This Row],[NIVEL 4]]&lt;&gt;0,VLOOKUP(ActividadesCom[[#This Row],[NIVEL 4]],Catálogo!A:B,2,FALSE),"")</f>
        <v>1</v>
      </c>
      <c r="AB2620" s="5">
        <v>1</v>
      </c>
      <c r="AC2620" s="6" t="s">
        <v>11</v>
      </c>
      <c r="AD2620" s="5">
        <v>20193</v>
      </c>
      <c r="AE2620" s="5" t="s">
        <v>4010</v>
      </c>
      <c r="AF2620" s="5">
        <f>IF(ActividadesCom[[#This Row],[NIVEL 5]]&lt;&gt;0,VLOOKUP(ActividadesCom[[#This Row],[NIVEL 5]],Catálogo!A:B,2,FALSE),"")</f>
        <v>2</v>
      </c>
      <c r="AG2620" s="5">
        <v>1</v>
      </c>
      <c r="AH2620" s="2"/>
      <c r="AI2620" s="2"/>
    </row>
    <row r="2621" spans="1:35" ht="30" customHeight="1" x14ac:dyDescent="0.25">
      <c r="A2621" s="7">
        <v>19470118</v>
      </c>
      <c r="B2621" s="97" t="str">
        <f>VLOOKUP(ActividadesCom[[#This Row],[NO. DE CONTROL]],'LISTADO ESTUDIANTES'!A:C,3,FALSE)</f>
        <v>PECH CHABLE CRISTIAN ADDIEL</v>
      </c>
      <c r="C2621" s="97" t="str">
        <f>VLOOKUP(ActividadesCom[[#This Row],[NO. DE CONTROL]],'LISTADO ESTUDIANTES'!A:B,2,FALSE)</f>
        <v>INGENIERIA EN ADMINISTRACION</v>
      </c>
      <c r="D2621" s="18" t="str">
        <f>VLOOKUP(ActividadesCom[[#This Row],[NO. DE CONTROL]],'LISTADO ESTUDIANTES'!A:D,4,FALSE)</f>
        <v>ACTIVO(A)</v>
      </c>
      <c r="E2621" s="5">
        <f>SUM(ActividadesCom[[#This Row],[CRÉD. 1]],ActividadesCom[[#This Row],[CRÉD. 2]],ActividadesCom[[#This Row],[CRÉD. 3]],ActividadesCom[[#This Row],[CRÉD. 4]],ActividadesCom[[#This Row],[CRÉD. 5]])</f>
        <v>1</v>
      </c>
      <c r="F2621" s="17">
        <f>IF(ActividadesCom[[#This Row],[ÚLTIMO SEMESTRE CON CRÉDITOS]]&gt;0,ROUND(AVERAGE(ActividadesCom[[#This Row],[VALOR NIVEL 5]],ActividadesCom[[#This Row],[VALOR NIVEL 4]],ActividadesCom[[#This Row],[VALOR NIVEL 3]],ActividadesCom[[#This Row],[VALOR NIVEL 2]],ActividadesCom[[#This Row],[VALOR NIVEL 1]]),0),"")</f>
        <v>2</v>
      </c>
      <c r="G2621" s="5" t="str">
        <f>IF(ActividadesCom[[#This Row],[PROMEDIO]]="","",IF(ActividadesCom[[#This Row],[PROMEDIO]]&gt;=4,"EXCELENTE",IF(ActividadesCom[[#This Row],[PROMEDIO]]&gt;=3,"NOTABLE",IF(ActividadesCom[[#This Row],[PROMEDIO]]&gt;=2,"BUENO",IF(ActividadesCom[[#This Row],[PROMEDIO]]=1,"SUFICIENTE","")))))</f>
        <v>BUENO</v>
      </c>
      <c r="H2621" s="5">
        <f>MAX(ActividadesCom[[#This Row],[PERÍODO 1]],ActividadesCom[[#This Row],[PERÍODO 2]],ActividadesCom[[#This Row],[PERÍODO 3]],ActividadesCom[[#This Row],[PERÍODO 4]],ActividadesCom[[#This Row],[PERÍODO 5]])</f>
        <v>20201</v>
      </c>
      <c r="I2621" s="6"/>
      <c r="J2621" s="5"/>
      <c r="K2621" s="5"/>
      <c r="L2621" s="5" t="str">
        <f>IF(ActividadesCom[[#This Row],[NIVEL 1]]&lt;&gt;0,VLOOKUP(ActividadesCom[[#This Row],[NIVEL 1]],Catálogo!A:B,2,FALSE),"")</f>
        <v/>
      </c>
      <c r="M2621" s="5"/>
      <c r="N2621" s="6"/>
      <c r="O2621" s="5"/>
      <c r="P2621" s="5"/>
      <c r="Q2621" s="5" t="str">
        <f>IF(ActividadesCom[[#This Row],[NIVEL 2]]&lt;&gt;0,VLOOKUP(ActividadesCom[[#This Row],[NIVEL 2]],Catálogo!A:B,2,FALSE),"")</f>
        <v/>
      </c>
      <c r="R2621" s="5"/>
      <c r="S2621" s="6"/>
      <c r="T2621" s="5"/>
      <c r="U2621" s="5"/>
      <c r="V2621" s="5" t="str">
        <f>IF(ActividadesCom[[#This Row],[NIVEL 3]]&lt;&gt;0,VLOOKUP(ActividadesCom[[#This Row],[NIVEL 3]],Catálogo!A:B,2,FALSE),"")</f>
        <v/>
      </c>
      <c r="W2621" s="5"/>
      <c r="X2621" s="6" t="s">
        <v>2778</v>
      </c>
      <c r="Y2621" s="5">
        <v>20201</v>
      </c>
      <c r="Z2621" s="5" t="s">
        <v>4010</v>
      </c>
      <c r="AA2621" s="5">
        <f>IF(ActividadesCom[[#This Row],[NIVEL 4]]&lt;&gt;0,VLOOKUP(ActividadesCom[[#This Row],[NIVEL 4]],Catálogo!A:B,2,FALSE),"")</f>
        <v>2</v>
      </c>
      <c r="AB2621" s="5">
        <v>1</v>
      </c>
      <c r="AC2621" s="6"/>
      <c r="AD2621" s="5"/>
      <c r="AE2621" s="5"/>
      <c r="AF2621" s="5" t="str">
        <f>IF(ActividadesCom[[#This Row],[NIVEL 5]]&lt;&gt;0,VLOOKUP(ActividadesCom[[#This Row],[NIVEL 5]],Catálogo!A:B,2,FALSE),"")</f>
        <v/>
      </c>
      <c r="AG2621" s="5"/>
      <c r="AH2621" s="2"/>
      <c r="AI2621" s="2"/>
    </row>
    <row r="2622" spans="1:35" ht="30" hidden="1" customHeight="1" x14ac:dyDescent="0.25">
      <c r="A2622" s="7">
        <v>19470119</v>
      </c>
      <c r="B2622" s="97" t="str">
        <f>VLOOKUP(ActividadesCom[[#This Row],[NO. DE CONTROL]],'LISTADO ESTUDIANTES'!A:C,3,FALSE)</f>
        <v>ESCALANTE RUIZ ALONDRA DEL ROCIO</v>
      </c>
      <c r="C2622" s="97" t="str">
        <f>VLOOKUP(ActividadesCom[[#This Row],[NO. DE CONTROL]],'LISTADO ESTUDIANTES'!A:B,2,FALSE)</f>
        <v>INGENIERIA EN ADMINISTRACION</v>
      </c>
      <c r="D2622" s="18" t="str">
        <f>VLOOKUP(ActividadesCom[[#This Row],[NO. DE CONTROL]],'LISTADO ESTUDIANTES'!A:D,4,FALSE)</f>
        <v>BAJA</v>
      </c>
      <c r="E2622" s="5">
        <f>SUM(ActividadesCom[[#This Row],[CRÉD. 1]],ActividadesCom[[#This Row],[CRÉD. 2]],ActividadesCom[[#This Row],[CRÉD. 3]],ActividadesCom[[#This Row],[CRÉD. 4]],ActividadesCom[[#This Row],[CRÉD. 5]])</f>
        <v>2</v>
      </c>
      <c r="F2622" s="17">
        <f>IF(ActividadesCom[[#This Row],[ÚLTIMO SEMESTRE CON CRÉDITOS]]&gt;0,ROUND(AVERAGE(ActividadesCom[[#This Row],[VALOR NIVEL 5]],ActividadesCom[[#This Row],[VALOR NIVEL 4]],ActividadesCom[[#This Row],[VALOR NIVEL 3]],ActividadesCom[[#This Row],[VALOR NIVEL 2]],ActividadesCom[[#This Row],[VALOR NIVEL 1]]),0),"")</f>
        <v>3</v>
      </c>
      <c r="G2622" s="5" t="str">
        <f>IF(ActividadesCom[[#This Row],[PROMEDIO]]="","",IF(ActividadesCom[[#This Row],[PROMEDIO]]&gt;=4,"EXCELENTE",IF(ActividadesCom[[#This Row],[PROMEDIO]]&gt;=3,"NOTABLE",IF(ActividadesCom[[#This Row],[PROMEDIO]]&gt;=2,"BUENO",IF(ActividadesCom[[#This Row],[PROMEDIO]]=1,"SUFICIENTE","")))))</f>
        <v>NOTABLE</v>
      </c>
      <c r="H2622" s="5">
        <f>MAX(ActividadesCom[[#This Row],[PERÍODO 1]],ActividadesCom[[#This Row],[PERÍODO 2]],ActividadesCom[[#This Row],[PERÍODO 3]],ActividadesCom[[#This Row],[PERÍODO 4]],ActividadesCom[[#This Row],[PERÍODO 5]])</f>
        <v>20201</v>
      </c>
      <c r="I2622" s="6"/>
      <c r="J2622" s="5"/>
      <c r="K2622" s="5"/>
      <c r="L2622" s="5" t="str">
        <f>IF(ActividadesCom[[#This Row],[NIVEL 1]]&lt;&gt;0,VLOOKUP(ActividadesCom[[#This Row],[NIVEL 1]],Catálogo!A:B,2,FALSE),"")</f>
        <v/>
      </c>
      <c r="M2622" s="5"/>
      <c r="N2622" s="6"/>
      <c r="O2622" s="5"/>
      <c r="P2622" s="5"/>
      <c r="Q2622" s="5" t="str">
        <f>IF(ActividadesCom[[#This Row],[NIVEL 2]]&lt;&gt;0,VLOOKUP(ActividadesCom[[#This Row],[NIVEL 2]],Catálogo!A:B,2,FALSE),"")</f>
        <v/>
      </c>
      <c r="R2622" s="5"/>
      <c r="S2622" s="6"/>
      <c r="T2622" s="5"/>
      <c r="U2622" s="5"/>
      <c r="V2622" s="5" t="str">
        <f>IF(ActividadesCom[[#This Row],[NIVEL 3]]&lt;&gt;0,VLOOKUP(ActividadesCom[[#This Row],[NIVEL 3]],Catálogo!A:B,2,FALSE),"")</f>
        <v/>
      </c>
      <c r="W2622" s="5"/>
      <c r="X2622" s="6" t="s">
        <v>3037</v>
      </c>
      <c r="Y2622" s="5">
        <v>20201</v>
      </c>
      <c r="Z2622" s="5" t="s">
        <v>4010</v>
      </c>
      <c r="AA2622" s="5">
        <f>IF(ActividadesCom[[#This Row],[NIVEL 4]]&lt;&gt;0,VLOOKUP(ActividadesCom[[#This Row],[NIVEL 4]],Catálogo!A:B,2,FALSE),"")</f>
        <v>2</v>
      </c>
      <c r="AB2622" s="5">
        <v>1</v>
      </c>
      <c r="AC2622" s="6" t="s">
        <v>34</v>
      </c>
      <c r="AD2622" s="5">
        <v>20193</v>
      </c>
      <c r="AE2622" s="5" t="s">
        <v>4008</v>
      </c>
      <c r="AF2622" s="5">
        <f>IF(ActividadesCom[[#This Row],[NIVEL 5]]&lt;&gt;0,VLOOKUP(ActividadesCom[[#This Row],[NIVEL 5]],Catálogo!A:B,2,FALSE),"")</f>
        <v>4</v>
      </c>
      <c r="AG2622" s="5">
        <v>1</v>
      </c>
      <c r="AH2622" s="2"/>
      <c r="AI2622" s="2"/>
    </row>
    <row r="2623" spans="1:35" ht="30" customHeight="1" x14ac:dyDescent="0.25">
      <c r="A2623" s="7">
        <v>19470120</v>
      </c>
      <c r="B2623" s="97" t="str">
        <f>VLOOKUP(ActividadesCom[[#This Row],[NO. DE CONTROL]],'LISTADO ESTUDIANTES'!A:C,3,FALSE)</f>
        <v>RIVERA PECH MANUELA DEL ROSARIO</v>
      </c>
      <c r="C2623" s="134" t="str">
        <f>VLOOKUP(ActividadesCom[[#This Row],[NO. DE CONTROL]],'LISTADO ESTUDIANTES'!A:B,2,FALSE)</f>
        <v>INGENIERIA EN ADMINISTRACION</v>
      </c>
      <c r="D2623" s="135" t="str">
        <f>VLOOKUP(ActividadesCom[[#This Row],[NO. DE CONTROL]],'LISTADO ESTUDIANTES'!A:D,4,FALSE)</f>
        <v>ACTIVO(A)</v>
      </c>
      <c r="E2623" s="136">
        <f>SUM(ActividadesCom[[#This Row],[CRÉD. 1]],ActividadesCom[[#This Row],[CRÉD. 2]],ActividadesCom[[#This Row],[CRÉD. 3]],ActividadesCom[[#This Row],[CRÉD. 4]],ActividadesCom[[#This Row],[CRÉD. 5]])</f>
        <v>6</v>
      </c>
      <c r="F2623" s="137">
        <f>IF(ActividadesCom[[#This Row],[ÚLTIMO SEMESTRE CON CRÉDITOS]]&gt;0,ROUND(AVERAGE(ActividadesCom[[#This Row],[VALOR NIVEL 5]],ActividadesCom[[#This Row],[VALOR NIVEL 4]],ActividadesCom[[#This Row],[VALOR NIVEL 3]],ActividadesCom[[#This Row],[VALOR NIVEL 2]],ActividadesCom[[#This Row],[VALOR NIVEL 1]]),0),"")</f>
        <v>3</v>
      </c>
      <c r="G2623" s="5" t="str">
        <f>IF(ActividadesCom[[#This Row],[PROMEDIO]]="","",IF(ActividadesCom[[#This Row],[PROMEDIO]]&gt;=4,"EXCELENTE",IF(ActividadesCom[[#This Row],[PROMEDIO]]&gt;=3,"NOTABLE",IF(ActividadesCom[[#This Row],[PROMEDIO]]&gt;=2,"BUENO",IF(ActividadesCom[[#This Row],[PROMEDIO]]=1,"SUFICIENTE","")))))</f>
        <v>NOTABLE</v>
      </c>
      <c r="H2623" s="5">
        <f>MAX(ActividadesCom[[#This Row],[PERÍODO 1]],ActividadesCom[[#This Row],[PERÍODO 2]],ActividadesCom[[#This Row],[PERÍODO 3]],ActividadesCom[[#This Row],[PERÍODO 4]],ActividadesCom[[#This Row],[PERÍODO 5]])</f>
        <v>20213</v>
      </c>
      <c r="I2623" s="6" t="s">
        <v>1100</v>
      </c>
      <c r="J2623" s="5">
        <v>20193</v>
      </c>
      <c r="K2623" s="5" t="s">
        <v>4010</v>
      </c>
      <c r="L2623" s="5">
        <f>IF(ActividadesCom[[#This Row],[NIVEL 1]]&lt;&gt;0,VLOOKUP(ActividadesCom[[#This Row],[NIVEL 1]],Catálogo!A:B,2,FALSE),"")</f>
        <v>2</v>
      </c>
      <c r="M2623" s="5">
        <v>2</v>
      </c>
      <c r="N2623" s="6" t="s">
        <v>4746</v>
      </c>
      <c r="O2623" s="5">
        <v>20213</v>
      </c>
      <c r="P2623" s="5" t="s">
        <v>4022</v>
      </c>
      <c r="Q2623" s="5">
        <f>IF(ActividadesCom[[#This Row],[NIVEL 2]]&lt;&gt;0,VLOOKUP(ActividadesCom[[#This Row],[NIVEL 2]],Catálogo!A:B,2,FALSE),"")</f>
        <v>2</v>
      </c>
      <c r="R2623" s="5">
        <v>1</v>
      </c>
      <c r="S2623" s="6" t="s">
        <v>5879</v>
      </c>
      <c r="T2623" s="5">
        <v>20213</v>
      </c>
      <c r="U2623" s="5" t="s">
        <v>4009</v>
      </c>
      <c r="V2623" s="5">
        <f>IF(ActividadesCom[[#This Row],[NIVEL 3]]&lt;&gt;0,VLOOKUP(ActividadesCom[[#This Row],[NIVEL 3]],Catálogo!A:B,2,FALSE),"")</f>
        <v>3</v>
      </c>
      <c r="W2623" s="5">
        <v>1</v>
      </c>
      <c r="X2623" s="6" t="s">
        <v>3037</v>
      </c>
      <c r="Y2623" s="5">
        <v>20201</v>
      </c>
      <c r="Z2623" s="5" t="s">
        <v>4010</v>
      </c>
      <c r="AA2623" s="5">
        <f>IF(ActividadesCom[[#This Row],[NIVEL 4]]&lt;&gt;0,VLOOKUP(ActividadesCom[[#This Row],[NIVEL 4]],Catálogo!A:B,2,FALSE),"")</f>
        <v>2</v>
      </c>
      <c r="AB2623" s="5">
        <v>1</v>
      </c>
      <c r="AC2623" s="6" t="s">
        <v>34</v>
      </c>
      <c r="AD2623" s="5">
        <v>20193</v>
      </c>
      <c r="AE2623" s="5" t="s">
        <v>4008</v>
      </c>
      <c r="AF2623" s="5">
        <f>IF(ActividadesCom[[#This Row],[NIVEL 5]]&lt;&gt;0,VLOOKUP(ActividadesCom[[#This Row],[NIVEL 5]],Catálogo!A:B,2,FALSE),"")</f>
        <v>4</v>
      </c>
      <c r="AG2623" s="5">
        <v>1</v>
      </c>
      <c r="AH2623" s="2"/>
      <c r="AI2623" s="2"/>
    </row>
    <row r="2624" spans="1:35" ht="30" hidden="1" customHeight="1" x14ac:dyDescent="0.25">
      <c r="A2624" s="7">
        <v>19470121</v>
      </c>
      <c r="B2624" s="97" t="str">
        <f>VLOOKUP(ActividadesCom[[#This Row],[NO. DE CONTROL]],'LISTADO ESTUDIANTES'!A:C,3,FALSE)</f>
        <v>UC GONZALEZ JOSE ALEXANDER</v>
      </c>
      <c r="C2624" s="97" t="str">
        <f>VLOOKUP(ActividadesCom[[#This Row],[NO. DE CONTROL]],'LISTADO ESTUDIANTES'!A:B,2,FALSE)</f>
        <v>INGENIERIA EN ADMINISTRACION</v>
      </c>
      <c r="D2624" s="18" t="str">
        <f>VLOOKUP(ActividadesCom[[#This Row],[NO. DE CONTROL]],'LISTADO ESTUDIANTES'!A:D,4,FALSE)</f>
        <v>BAJA</v>
      </c>
      <c r="E2624" s="5">
        <f>SUM(ActividadesCom[[#This Row],[CRÉD. 1]],ActividadesCom[[#This Row],[CRÉD. 2]],ActividadesCom[[#This Row],[CRÉD. 3]],ActividadesCom[[#This Row],[CRÉD. 4]],ActividadesCom[[#This Row],[CRÉD. 5]])</f>
        <v>0</v>
      </c>
      <c r="F2624" s="17" t="str">
        <f>IF(ActividadesCom[[#This Row],[ÚLTIMO SEMESTRE CON CRÉDITOS]]&gt;0,ROUND(AVERAGE(ActividadesCom[[#This Row],[VALOR NIVEL 5]],ActividadesCom[[#This Row],[VALOR NIVEL 4]],ActividadesCom[[#This Row],[VALOR NIVEL 3]],ActividadesCom[[#This Row],[VALOR NIVEL 2]],ActividadesCom[[#This Row],[VALOR NIVEL 1]]),0),"")</f>
        <v/>
      </c>
      <c r="G2624" s="5" t="str">
        <f>IF(ActividadesCom[[#This Row],[PROMEDIO]]="","",IF(ActividadesCom[[#This Row],[PROMEDIO]]&gt;=4,"EXCELENTE",IF(ActividadesCom[[#This Row],[PROMEDIO]]&gt;=3,"NOTABLE",IF(ActividadesCom[[#This Row],[PROMEDIO]]&gt;=2,"BUENO",IF(ActividadesCom[[#This Row],[PROMEDIO]]=1,"SUFICIENTE","")))))</f>
        <v/>
      </c>
      <c r="H2624" s="5">
        <f>MAX(ActividadesCom[[#This Row],[PERÍODO 1]],ActividadesCom[[#This Row],[PERÍODO 2]],ActividadesCom[[#This Row],[PERÍODO 3]],ActividadesCom[[#This Row],[PERÍODO 4]],ActividadesCom[[#This Row],[PERÍODO 5]])</f>
        <v>0</v>
      </c>
      <c r="I2624" s="6"/>
      <c r="J2624" s="5"/>
      <c r="K2624" s="5"/>
      <c r="L2624" s="5" t="str">
        <f>IF(ActividadesCom[[#This Row],[NIVEL 1]]&lt;&gt;0,VLOOKUP(ActividadesCom[[#This Row],[NIVEL 1]],Catálogo!A:B,2,FALSE),"")</f>
        <v/>
      </c>
      <c r="M2624" s="5"/>
      <c r="N2624" s="6"/>
      <c r="O2624" s="5"/>
      <c r="P2624" s="5"/>
      <c r="Q2624" s="5" t="str">
        <f>IF(ActividadesCom[[#This Row],[NIVEL 2]]&lt;&gt;0,VLOOKUP(ActividadesCom[[#This Row],[NIVEL 2]],Catálogo!A:B,2,FALSE),"")</f>
        <v/>
      </c>
      <c r="R2624" s="5"/>
      <c r="S2624" s="6"/>
      <c r="T2624" s="5"/>
      <c r="U2624" s="5"/>
      <c r="V2624" s="5" t="str">
        <f>IF(ActividadesCom[[#This Row],[NIVEL 3]]&lt;&gt;0,VLOOKUP(ActividadesCom[[#This Row],[NIVEL 3]],Catálogo!A:B,2,FALSE),"")</f>
        <v/>
      </c>
      <c r="W2624" s="5"/>
      <c r="X2624" s="6"/>
      <c r="Y2624" s="5"/>
      <c r="Z2624" s="5"/>
      <c r="AA2624" s="5" t="str">
        <f>IF(ActividadesCom[[#This Row],[NIVEL 4]]&lt;&gt;0,VLOOKUP(ActividadesCom[[#This Row],[NIVEL 4]],Catálogo!A:B,2,FALSE),"")</f>
        <v/>
      </c>
      <c r="AB2624" s="5"/>
      <c r="AC2624" s="6"/>
      <c r="AD2624" s="5"/>
      <c r="AE2624" s="5"/>
      <c r="AF2624" s="5" t="str">
        <f>IF(ActividadesCom[[#This Row],[NIVEL 5]]&lt;&gt;0,VLOOKUP(ActividadesCom[[#This Row],[NIVEL 5]],Catálogo!A:B,2,FALSE),"")</f>
        <v/>
      </c>
      <c r="AG2624" s="5"/>
      <c r="AH2624" s="2"/>
      <c r="AI2624" s="2"/>
    </row>
    <row r="2625" spans="1:35" ht="30" hidden="1" customHeight="1" x14ac:dyDescent="0.25">
      <c r="A2625" s="7">
        <v>19470122</v>
      </c>
      <c r="B2625" s="97" t="str">
        <f>VLOOKUP(ActividadesCom[[#This Row],[NO. DE CONTROL]],'LISTADO ESTUDIANTES'!A:C,3,FALSE)</f>
        <v>CRUZ GONZALEZ SERGIO MARTIN</v>
      </c>
      <c r="C2625" s="97" t="str">
        <f>VLOOKUP(ActividadesCom[[#This Row],[NO. DE CONTROL]],'LISTADO ESTUDIANTES'!A:B,2,FALSE)</f>
        <v>ARQUITECTURA</v>
      </c>
      <c r="D2625" s="18" t="str">
        <f>VLOOKUP(ActividadesCom[[#This Row],[NO. DE CONTROL]],'LISTADO ESTUDIANTES'!A:D,4,FALSE)</f>
        <v>BAJA</v>
      </c>
      <c r="E2625" s="5">
        <f>SUM(ActividadesCom[[#This Row],[CRÉD. 1]],ActividadesCom[[#This Row],[CRÉD. 2]],ActividadesCom[[#This Row],[CRÉD. 3]],ActividadesCom[[#This Row],[CRÉD. 4]],ActividadesCom[[#This Row],[CRÉD. 5]])</f>
        <v>0</v>
      </c>
      <c r="F2625" s="17" t="str">
        <f>IF(ActividadesCom[[#This Row],[ÚLTIMO SEMESTRE CON CRÉDITOS]]&gt;0,ROUND(AVERAGE(ActividadesCom[[#This Row],[VALOR NIVEL 5]],ActividadesCom[[#This Row],[VALOR NIVEL 4]],ActividadesCom[[#This Row],[VALOR NIVEL 3]],ActividadesCom[[#This Row],[VALOR NIVEL 2]],ActividadesCom[[#This Row],[VALOR NIVEL 1]]),0),"")</f>
        <v/>
      </c>
      <c r="G2625" s="5" t="str">
        <f>IF(ActividadesCom[[#This Row],[PROMEDIO]]="","",IF(ActividadesCom[[#This Row],[PROMEDIO]]&gt;=4,"EXCELENTE",IF(ActividadesCom[[#This Row],[PROMEDIO]]&gt;=3,"NOTABLE",IF(ActividadesCom[[#This Row],[PROMEDIO]]&gt;=2,"BUENO",IF(ActividadesCom[[#This Row],[PROMEDIO]]=1,"SUFICIENTE","")))))</f>
        <v/>
      </c>
      <c r="H2625" s="5">
        <f>MAX(ActividadesCom[[#This Row],[PERÍODO 1]],ActividadesCom[[#This Row],[PERÍODO 2]],ActividadesCom[[#This Row],[PERÍODO 3]],ActividadesCom[[#This Row],[PERÍODO 4]],ActividadesCom[[#This Row],[PERÍODO 5]])</f>
        <v>0</v>
      </c>
      <c r="I2625" s="6"/>
      <c r="J2625" s="5"/>
      <c r="K2625" s="5"/>
      <c r="L2625" s="5" t="str">
        <f>IF(ActividadesCom[[#This Row],[NIVEL 1]]&lt;&gt;0,VLOOKUP(ActividadesCom[[#This Row],[NIVEL 1]],Catálogo!A:B,2,FALSE),"")</f>
        <v/>
      </c>
      <c r="M2625" s="5"/>
      <c r="N2625" s="6"/>
      <c r="O2625" s="5"/>
      <c r="P2625" s="5"/>
      <c r="Q2625" s="5" t="str">
        <f>IF(ActividadesCom[[#This Row],[NIVEL 2]]&lt;&gt;0,VLOOKUP(ActividadesCom[[#This Row],[NIVEL 2]],Catálogo!A:B,2,FALSE),"")</f>
        <v/>
      </c>
      <c r="R2625" s="5"/>
      <c r="S2625" s="6"/>
      <c r="T2625" s="5"/>
      <c r="U2625" s="5"/>
      <c r="V2625" s="5" t="str">
        <f>IF(ActividadesCom[[#This Row],[NIVEL 3]]&lt;&gt;0,VLOOKUP(ActividadesCom[[#This Row],[NIVEL 3]],Catálogo!A:B,2,FALSE),"")</f>
        <v/>
      </c>
      <c r="W2625" s="5"/>
      <c r="X2625" s="6"/>
      <c r="Y2625" s="5"/>
      <c r="Z2625" s="5"/>
      <c r="AA2625" s="5" t="str">
        <f>IF(ActividadesCom[[#This Row],[NIVEL 4]]&lt;&gt;0,VLOOKUP(ActividadesCom[[#This Row],[NIVEL 4]],Catálogo!A:B,2,FALSE),"")</f>
        <v/>
      </c>
      <c r="AB2625" s="5"/>
      <c r="AC2625" s="6"/>
      <c r="AD2625" s="5"/>
      <c r="AE2625" s="5"/>
      <c r="AF2625" s="5" t="str">
        <f>IF(ActividadesCom[[#This Row],[NIVEL 5]]&lt;&gt;0,VLOOKUP(ActividadesCom[[#This Row],[NIVEL 5]],Catálogo!A:B,2,FALSE),"")</f>
        <v/>
      </c>
      <c r="AG2625" s="5"/>
      <c r="AH2625" s="2"/>
      <c r="AI2625" s="2"/>
    </row>
    <row r="2626" spans="1:35" ht="30" customHeight="1" x14ac:dyDescent="0.25">
      <c r="A2626" s="7">
        <v>19470123</v>
      </c>
      <c r="B2626" s="97" t="str">
        <f>VLOOKUP(ActividadesCom[[#This Row],[NO. DE CONTROL]],'LISTADO ESTUDIANTES'!A:C,3,FALSE)</f>
        <v>CAAMAL MARTIN JULIO CESAR</v>
      </c>
      <c r="C2626" s="134" t="str">
        <f>VLOOKUP(ActividadesCom[[#This Row],[NO. DE CONTROL]],'LISTADO ESTUDIANTES'!A:B,2,FALSE)</f>
        <v>INGENIERIA EN ADMINISTRACION</v>
      </c>
      <c r="D2626" s="135" t="str">
        <f>VLOOKUP(ActividadesCom[[#This Row],[NO. DE CONTROL]],'LISTADO ESTUDIANTES'!A:D,4,FALSE)</f>
        <v>ACTIVO(A)</v>
      </c>
      <c r="E2626" s="136">
        <f>SUM(ActividadesCom[[#This Row],[CRÉD. 1]],ActividadesCom[[#This Row],[CRÉD. 2]],ActividadesCom[[#This Row],[CRÉD. 3]],ActividadesCom[[#This Row],[CRÉD. 4]],ActividadesCom[[#This Row],[CRÉD. 5]])</f>
        <v>5</v>
      </c>
      <c r="F2626" s="137">
        <f>IF(ActividadesCom[[#This Row],[ÚLTIMO SEMESTRE CON CRÉDITOS]]&gt;0,ROUND(AVERAGE(ActividadesCom[[#This Row],[VALOR NIVEL 5]],ActividadesCom[[#This Row],[VALOR NIVEL 4]],ActividadesCom[[#This Row],[VALOR NIVEL 3]],ActividadesCom[[#This Row],[VALOR NIVEL 2]],ActividadesCom[[#This Row],[VALOR NIVEL 1]]),0),"")</f>
        <v>3</v>
      </c>
      <c r="G2626" s="5" t="str">
        <f>IF(ActividadesCom[[#This Row],[PROMEDIO]]="","",IF(ActividadesCom[[#This Row],[PROMEDIO]]&gt;=4,"EXCELENTE",IF(ActividadesCom[[#This Row],[PROMEDIO]]&gt;=3,"NOTABLE",IF(ActividadesCom[[#This Row],[PROMEDIO]]&gt;=2,"BUENO",IF(ActividadesCom[[#This Row],[PROMEDIO]]=1,"SUFICIENTE","")))))</f>
        <v>NOTABLE</v>
      </c>
      <c r="H2626" s="5">
        <f>MAX(ActividadesCom[[#This Row],[PERÍODO 1]],ActividadesCom[[#This Row],[PERÍODO 2]],ActividadesCom[[#This Row],[PERÍODO 3]],ActividadesCom[[#This Row],[PERÍODO 4]],ActividadesCom[[#This Row],[PERÍODO 5]])</f>
        <v>20221</v>
      </c>
      <c r="I2626" s="6" t="s">
        <v>4746</v>
      </c>
      <c r="J2626" s="5">
        <v>20213</v>
      </c>
      <c r="K2626" s="5" t="s">
        <v>4011</v>
      </c>
      <c r="L2626" s="5">
        <f>IF(ActividadesCom[[#This Row],[NIVEL 1]]&lt;&gt;0,VLOOKUP(ActividadesCom[[#This Row],[NIVEL 1]],Catálogo!A:B,2,FALSE),"")</f>
        <v>1</v>
      </c>
      <c r="M2626" s="5">
        <v>1</v>
      </c>
      <c r="N2626" s="6" t="s">
        <v>4940</v>
      </c>
      <c r="O2626" s="5">
        <v>20221</v>
      </c>
      <c r="P2626" s="5" t="s">
        <v>4008</v>
      </c>
      <c r="Q2626" s="5">
        <f>IF(ActividadesCom[[#This Row],[NIVEL 2]]&lt;&gt;0,VLOOKUP(ActividadesCom[[#This Row],[NIVEL 2]],Catálogo!A:B,2,FALSE),"")</f>
        <v>4</v>
      </c>
      <c r="R2626" s="5">
        <v>1</v>
      </c>
      <c r="S2626" s="6" t="s">
        <v>5879</v>
      </c>
      <c r="T2626" s="5">
        <v>20213</v>
      </c>
      <c r="U2626" s="5" t="s">
        <v>4009</v>
      </c>
      <c r="V2626" s="5">
        <f>IF(ActividadesCom[[#This Row],[NIVEL 3]]&lt;&gt;0,VLOOKUP(ActividadesCom[[#This Row],[NIVEL 3]],Catálogo!A:B,2,FALSE),"")</f>
        <v>3</v>
      </c>
      <c r="W2626" s="5">
        <v>1</v>
      </c>
      <c r="X2626" s="6" t="s">
        <v>2532</v>
      </c>
      <c r="Y2626" s="5">
        <v>20201</v>
      </c>
      <c r="Z2626" s="5" t="s">
        <v>4010</v>
      </c>
      <c r="AA2626" s="5">
        <f>IF(ActividadesCom[[#This Row],[NIVEL 4]]&lt;&gt;0,VLOOKUP(ActividadesCom[[#This Row],[NIVEL 4]],Catálogo!A:B,2,FALSE),"")</f>
        <v>2</v>
      </c>
      <c r="AB2626" s="5">
        <v>1</v>
      </c>
      <c r="AC2626" s="6" t="s">
        <v>34</v>
      </c>
      <c r="AD2626" s="5">
        <v>20193</v>
      </c>
      <c r="AE2626" s="5" t="s">
        <v>4008</v>
      </c>
      <c r="AF2626" s="5">
        <f>IF(ActividadesCom[[#This Row],[NIVEL 5]]&lt;&gt;0,VLOOKUP(ActividadesCom[[#This Row],[NIVEL 5]],Catálogo!A:B,2,FALSE),"")</f>
        <v>4</v>
      </c>
      <c r="AG2626" s="5">
        <v>1</v>
      </c>
      <c r="AH2626" s="2"/>
      <c r="AI2626" s="2"/>
    </row>
    <row r="2627" spans="1:35" ht="30" customHeight="1" x14ac:dyDescent="0.25">
      <c r="A2627" s="7">
        <v>19470124</v>
      </c>
      <c r="B2627" s="97" t="str">
        <f>VLOOKUP(ActividadesCom[[#This Row],[NO. DE CONTROL]],'LISTADO ESTUDIANTES'!A:C,3,FALSE)</f>
        <v>CHAN XAMAN VICENTE MANUEL</v>
      </c>
      <c r="C2627" s="97" t="str">
        <f>VLOOKUP(ActividadesCom[[#This Row],[NO. DE CONTROL]],'LISTADO ESTUDIANTES'!A:B,2,FALSE)</f>
        <v>INGENIERIA EN ADMINISTRACION</v>
      </c>
      <c r="D2627" s="18" t="str">
        <f>VLOOKUP(ActividadesCom[[#This Row],[NO. DE CONTROL]],'LISTADO ESTUDIANTES'!A:D,4,FALSE)</f>
        <v>ACTIVO(A)</v>
      </c>
      <c r="E2627" s="5">
        <f>SUM(ActividadesCom[[#This Row],[CRÉD. 1]],ActividadesCom[[#This Row],[CRÉD. 2]],ActividadesCom[[#This Row],[CRÉD. 3]],ActividadesCom[[#This Row],[CRÉD. 4]],ActividadesCom[[#This Row],[CRÉD. 5]])</f>
        <v>3</v>
      </c>
      <c r="F2627" s="17">
        <f>IF(ActividadesCom[[#This Row],[ÚLTIMO SEMESTRE CON CRÉDITOS]]&gt;0,ROUND(AVERAGE(ActividadesCom[[#This Row],[VALOR NIVEL 5]],ActividadesCom[[#This Row],[VALOR NIVEL 4]],ActividadesCom[[#This Row],[VALOR NIVEL 3]],ActividadesCom[[#This Row],[VALOR NIVEL 2]],ActividadesCom[[#This Row],[VALOR NIVEL 1]]),0),"")</f>
        <v>2</v>
      </c>
      <c r="G2627" s="5" t="str">
        <f>IF(ActividadesCom[[#This Row],[PROMEDIO]]="","",IF(ActividadesCom[[#This Row],[PROMEDIO]]&gt;=4,"EXCELENTE",IF(ActividadesCom[[#This Row],[PROMEDIO]]&gt;=3,"NOTABLE",IF(ActividadesCom[[#This Row],[PROMEDIO]]&gt;=2,"BUENO",IF(ActividadesCom[[#This Row],[PROMEDIO]]=1,"SUFICIENTE","")))))</f>
        <v>BUENO</v>
      </c>
      <c r="H2627" s="5">
        <f>MAX(ActividadesCom[[#This Row],[PERÍODO 1]],ActividadesCom[[#This Row],[PERÍODO 2]],ActividadesCom[[#This Row],[PERÍODO 3]],ActividadesCom[[#This Row],[PERÍODO 4]],ActividadesCom[[#This Row],[PERÍODO 5]])</f>
        <v>20213</v>
      </c>
      <c r="I2627" s="6" t="s">
        <v>47</v>
      </c>
      <c r="J2627" s="5">
        <v>20213</v>
      </c>
      <c r="K2627" s="5" t="s">
        <v>4011</v>
      </c>
      <c r="L2627" s="5">
        <f>IF(ActividadesCom[[#This Row],[NIVEL 1]]&lt;&gt;0,VLOOKUP(ActividadesCom[[#This Row],[NIVEL 1]],Catálogo!A:B,2,FALSE),"")</f>
        <v>1</v>
      </c>
      <c r="M2627" s="5">
        <v>1</v>
      </c>
      <c r="N2627" s="6"/>
      <c r="O2627" s="5"/>
      <c r="P2627" s="5"/>
      <c r="Q2627" s="5" t="str">
        <f>IF(ActividadesCom[[#This Row],[NIVEL 2]]&lt;&gt;0,VLOOKUP(ActividadesCom[[#This Row],[NIVEL 2]],Catálogo!A:B,2,FALSE),"")</f>
        <v/>
      </c>
      <c r="R2627" s="5"/>
      <c r="S2627" s="6"/>
      <c r="T2627" s="5"/>
      <c r="U2627" s="5"/>
      <c r="V2627" s="5" t="str">
        <f>IF(ActividadesCom[[#This Row],[NIVEL 3]]&lt;&gt;0,VLOOKUP(ActividadesCom[[#This Row],[NIVEL 3]],Catálogo!A:B,2,FALSE),"")</f>
        <v/>
      </c>
      <c r="W2627" s="5"/>
      <c r="X2627" s="6" t="s">
        <v>2778</v>
      </c>
      <c r="Y2627" s="5">
        <v>20201</v>
      </c>
      <c r="Z2627" s="5" t="s">
        <v>4010</v>
      </c>
      <c r="AA2627" s="5">
        <f>IF(ActividadesCom[[#This Row],[NIVEL 4]]&lt;&gt;0,VLOOKUP(ActividadesCom[[#This Row],[NIVEL 4]],Catálogo!A:B,2,FALSE),"")</f>
        <v>2</v>
      </c>
      <c r="AB2627" s="5">
        <v>1</v>
      </c>
      <c r="AC2627" s="6" t="s">
        <v>47</v>
      </c>
      <c r="AD2627" s="5">
        <v>20193</v>
      </c>
      <c r="AE2627" s="5" t="s">
        <v>4009</v>
      </c>
      <c r="AF2627" s="5">
        <f>IF(ActividadesCom[[#This Row],[NIVEL 5]]&lt;&gt;0,VLOOKUP(ActividadesCom[[#This Row],[NIVEL 5]],Catálogo!A:B,2,FALSE),"")</f>
        <v>3</v>
      </c>
      <c r="AG2627" s="5">
        <v>1</v>
      </c>
      <c r="AH2627" s="2"/>
      <c r="AI2627" s="2"/>
    </row>
    <row r="2628" spans="1:35" ht="30" customHeight="1" x14ac:dyDescent="0.25">
      <c r="A2628" s="7">
        <v>19470125</v>
      </c>
      <c r="B2628" s="97" t="str">
        <f>VLOOKUP(ActividadesCom[[#This Row],[NO. DE CONTROL]],'LISTADO ESTUDIANTES'!A:C,3,FALSE)</f>
        <v>CITUK TUN LAURA CRUZ</v>
      </c>
      <c r="C2628" s="97" t="str">
        <f>VLOOKUP(ActividadesCom[[#This Row],[NO. DE CONTROL]],'LISTADO ESTUDIANTES'!A:B,2,FALSE)</f>
        <v>ARQUITECTURA</v>
      </c>
      <c r="D2628" s="18" t="str">
        <f>VLOOKUP(ActividadesCom[[#This Row],[NO. DE CONTROL]],'LISTADO ESTUDIANTES'!A:D,4,FALSE)</f>
        <v>ACTIVO(A)</v>
      </c>
      <c r="E2628" s="5">
        <f>SUM(ActividadesCom[[#This Row],[CRÉD. 1]],ActividadesCom[[#This Row],[CRÉD. 2]],ActividadesCom[[#This Row],[CRÉD. 3]],ActividadesCom[[#This Row],[CRÉD. 4]],ActividadesCom[[#This Row],[CRÉD. 5]])</f>
        <v>4</v>
      </c>
      <c r="F2628" s="17">
        <f>IF(ActividadesCom[[#This Row],[ÚLTIMO SEMESTRE CON CRÉDITOS]]&gt;0,ROUND(AVERAGE(ActividadesCom[[#This Row],[VALOR NIVEL 5]],ActividadesCom[[#This Row],[VALOR NIVEL 4]],ActividadesCom[[#This Row],[VALOR NIVEL 3]],ActividadesCom[[#This Row],[VALOR NIVEL 2]],ActividadesCom[[#This Row],[VALOR NIVEL 1]]),0),"")</f>
        <v>3</v>
      </c>
      <c r="G2628" s="5" t="str">
        <f>IF(ActividadesCom[[#This Row],[PROMEDIO]]="","",IF(ActividadesCom[[#This Row],[PROMEDIO]]&gt;=4,"EXCELENTE",IF(ActividadesCom[[#This Row],[PROMEDIO]]&gt;=3,"NOTABLE",IF(ActividadesCom[[#This Row],[PROMEDIO]]&gt;=2,"BUENO",IF(ActividadesCom[[#This Row],[PROMEDIO]]=1,"SUFICIENTE","")))))</f>
        <v>NOTABLE</v>
      </c>
      <c r="H2628" s="5">
        <f>MAX(ActividadesCom[[#This Row],[PERÍODO 1]],ActividadesCom[[#This Row],[PERÍODO 2]],ActividadesCom[[#This Row],[PERÍODO 3]],ActividadesCom[[#This Row],[PERÍODO 4]],ActividadesCom[[#This Row],[PERÍODO 5]])</f>
        <v>20221</v>
      </c>
      <c r="I2628" s="6" t="s">
        <v>1079</v>
      </c>
      <c r="J2628" s="5">
        <v>20201</v>
      </c>
      <c r="K2628" s="5" t="s">
        <v>4010</v>
      </c>
      <c r="L2628" s="5">
        <f>IF(ActividadesCom[[#This Row],[NIVEL 1]]&lt;&gt;0,VLOOKUP(ActividadesCom[[#This Row],[NIVEL 1]],Catálogo!A:B,2,FALSE),"")</f>
        <v>2</v>
      </c>
      <c r="M2628" s="5">
        <v>1</v>
      </c>
      <c r="N2628" s="6" t="s">
        <v>4695</v>
      </c>
      <c r="O2628" s="5">
        <v>20213</v>
      </c>
      <c r="P2628" s="5" t="s">
        <v>4008</v>
      </c>
      <c r="Q2628" s="5">
        <f>IF(ActividadesCom[[#This Row],[NIVEL 2]]&lt;&gt;0,VLOOKUP(ActividadesCom[[#This Row],[NIVEL 2]],Catálogo!A:B,2,FALSE),"")</f>
        <v>4</v>
      </c>
      <c r="R2628" s="5">
        <v>1</v>
      </c>
      <c r="S2628" s="6" t="s">
        <v>5806</v>
      </c>
      <c r="T2628" s="5">
        <v>20221</v>
      </c>
      <c r="U2628" s="5" t="s">
        <v>4008</v>
      </c>
      <c r="V2628" s="5">
        <f>IF(ActividadesCom[[#This Row],[NIVEL 3]]&lt;&gt;0,VLOOKUP(ActividadesCom[[#This Row],[NIVEL 3]],Catálogo!A:B,2,FALSE),"")</f>
        <v>4</v>
      </c>
      <c r="W2628" s="5">
        <v>1</v>
      </c>
      <c r="X2628" s="6"/>
      <c r="Y2628" s="5"/>
      <c r="Z2628" s="5"/>
      <c r="AA2628" s="5" t="str">
        <f>IF(ActividadesCom[[#This Row],[NIVEL 4]]&lt;&gt;0,VLOOKUP(ActividadesCom[[#This Row],[NIVEL 4]],Catálogo!A:B,2,FALSE),"")</f>
        <v/>
      </c>
      <c r="AB2628" s="5"/>
      <c r="AC2628" s="6" t="s">
        <v>133</v>
      </c>
      <c r="AD2628" s="5">
        <v>20193</v>
      </c>
      <c r="AE2628" s="5" t="s">
        <v>4010</v>
      </c>
      <c r="AF2628" s="5">
        <f>IF(ActividadesCom[[#This Row],[NIVEL 5]]&lt;&gt;0,VLOOKUP(ActividadesCom[[#This Row],[NIVEL 5]],Catálogo!A:B,2,FALSE),"")</f>
        <v>2</v>
      </c>
      <c r="AG2628" s="5">
        <v>1</v>
      </c>
      <c r="AH2628" s="2"/>
      <c r="AI2628" s="2"/>
    </row>
    <row r="2629" spans="1:35" ht="30" customHeight="1" x14ac:dyDescent="0.25">
      <c r="A2629" s="7">
        <v>19470126</v>
      </c>
      <c r="B2629" s="97" t="str">
        <f>VLOOKUP(ActividadesCom[[#This Row],[NO. DE CONTROL]],'LISTADO ESTUDIANTES'!A:C,3,FALSE)</f>
        <v>MEDINA OLIVA PERLA RUBI</v>
      </c>
      <c r="C2629" s="97" t="str">
        <f>VLOOKUP(ActividadesCom[[#This Row],[NO. DE CONTROL]],'LISTADO ESTUDIANTES'!A:B,2,FALSE)</f>
        <v>INGENIERIA EN GESTION EMPRESARIAL</v>
      </c>
      <c r="D2629" s="18" t="str">
        <f>VLOOKUP(ActividadesCom[[#This Row],[NO. DE CONTROL]],'LISTADO ESTUDIANTES'!A:D,4,FALSE)</f>
        <v>ACTIVO(A)</v>
      </c>
      <c r="E2629" s="5">
        <f>SUM(ActividadesCom[[#This Row],[CRÉD. 1]],ActividadesCom[[#This Row],[CRÉD. 2]],ActividadesCom[[#This Row],[CRÉD. 3]],ActividadesCom[[#This Row],[CRÉD. 4]],ActividadesCom[[#This Row],[CRÉD. 5]])</f>
        <v>4</v>
      </c>
      <c r="F2629" s="17">
        <f>IF(ActividadesCom[[#This Row],[ÚLTIMO SEMESTRE CON CRÉDITOS]]&gt;0,ROUND(AVERAGE(ActividadesCom[[#This Row],[VALOR NIVEL 5]],ActividadesCom[[#This Row],[VALOR NIVEL 4]],ActividadesCom[[#This Row],[VALOR NIVEL 3]],ActividadesCom[[#This Row],[VALOR NIVEL 2]],ActividadesCom[[#This Row],[VALOR NIVEL 1]]),0),"")</f>
        <v>2</v>
      </c>
      <c r="G2629" s="5" t="str">
        <f>IF(ActividadesCom[[#This Row],[PROMEDIO]]="","",IF(ActividadesCom[[#This Row],[PROMEDIO]]&gt;=4,"EXCELENTE",IF(ActividadesCom[[#This Row],[PROMEDIO]]&gt;=3,"NOTABLE",IF(ActividadesCom[[#This Row],[PROMEDIO]]&gt;=2,"BUENO",IF(ActividadesCom[[#This Row],[PROMEDIO]]=1,"SUFICIENTE","")))))</f>
        <v>BUENO</v>
      </c>
      <c r="H2629" s="5">
        <f>MAX(ActividadesCom[[#This Row],[PERÍODO 1]],ActividadesCom[[#This Row],[PERÍODO 2]],ActividadesCom[[#This Row],[PERÍODO 3]],ActividadesCom[[#This Row],[PERÍODO 4]],ActividadesCom[[#This Row],[PERÍODO 5]])</f>
        <v>20213</v>
      </c>
      <c r="I2629" s="6" t="s">
        <v>4848</v>
      </c>
      <c r="J2629" s="5">
        <v>20213</v>
      </c>
      <c r="K2629" s="5" t="s">
        <v>4008</v>
      </c>
      <c r="L2629" s="5">
        <f>IF(ActividadesCom[[#This Row],[NIVEL 1]]&lt;&gt;0,VLOOKUP(ActividadesCom[[#This Row],[NIVEL 1]],Catálogo!A:B,2,FALSE),"")</f>
        <v>4</v>
      </c>
      <c r="M2629" s="5">
        <v>1</v>
      </c>
      <c r="N2629" s="6"/>
      <c r="O2629" s="5"/>
      <c r="P2629" s="5"/>
      <c r="Q2629" s="5" t="str">
        <f>IF(ActividadesCom[[#This Row],[NIVEL 2]]&lt;&gt;0,VLOOKUP(ActividadesCom[[#This Row],[NIVEL 2]],Catálogo!A:B,2,FALSE),"")</f>
        <v/>
      </c>
      <c r="R2629" s="5"/>
      <c r="S2629" s="6" t="s">
        <v>42</v>
      </c>
      <c r="T2629" s="5">
        <v>20203</v>
      </c>
      <c r="U2629" s="5" t="s">
        <v>4011</v>
      </c>
      <c r="V2629" s="5">
        <f>IF(ActividadesCom[[#This Row],[NIVEL 3]]&lt;&gt;0,VLOOKUP(ActividadesCom[[#This Row],[NIVEL 3]],Catálogo!A:B,2,FALSE),"")</f>
        <v>1</v>
      </c>
      <c r="W2629" s="5">
        <v>1</v>
      </c>
      <c r="X2629" s="6" t="s">
        <v>2953</v>
      </c>
      <c r="Y2629" s="5">
        <v>20201</v>
      </c>
      <c r="Z2629" s="5" t="s">
        <v>4010</v>
      </c>
      <c r="AA2629" s="5">
        <f>IF(ActividadesCom[[#This Row],[NIVEL 4]]&lt;&gt;0,VLOOKUP(ActividadesCom[[#This Row],[NIVEL 4]],Catálogo!A:B,2,FALSE),"")</f>
        <v>2</v>
      </c>
      <c r="AB2629" s="5">
        <v>1</v>
      </c>
      <c r="AC2629" s="6" t="s">
        <v>42</v>
      </c>
      <c r="AD2629" s="5">
        <v>20193</v>
      </c>
      <c r="AE2629" s="5" t="s">
        <v>4010</v>
      </c>
      <c r="AF2629" s="5">
        <f>IF(ActividadesCom[[#This Row],[NIVEL 5]]&lt;&gt;0,VLOOKUP(ActividadesCom[[#This Row],[NIVEL 5]],Catálogo!A:B,2,FALSE),"")</f>
        <v>2</v>
      </c>
      <c r="AG2629" s="5">
        <v>1</v>
      </c>
      <c r="AH2629" s="2"/>
      <c r="AI2629" s="2"/>
    </row>
    <row r="2630" spans="1:35" ht="30" customHeight="1" x14ac:dyDescent="0.25">
      <c r="A2630" s="7">
        <v>19470127</v>
      </c>
      <c r="B2630" s="97" t="str">
        <f>VLOOKUP(ActividadesCom[[#This Row],[NO. DE CONTROL]],'LISTADO ESTUDIANTES'!A:C,3,FALSE)</f>
        <v>ORTIZ RAMOS ANGEL JESUS</v>
      </c>
      <c r="C2630" s="97" t="str">
        <f>VLOOKUP(ActividadesCom[[#This Row],[NO. DE CONTROL]],'LISTADO ESTUDIANTES'!A:B,2,FALSE)</f>
        <v>INGENIERIA EN GESTION EMPRESARIAL</v>
      </c>
      <c r="D2630" s="18" t="str">
        <f>VLOOKUP(ActividadesCom[[#This Row],[NO. DE CONTROL]],'LISTADO ESTUDIANTES'!A:D,4,FALSE)</f>
        <v>ACTIVO(A)</v>
      </c>
      <c r="E2630" s="5">
        <f>SUM(ActividadesCom[[#This Row],[CRÉD. 1]],ActividadesCom[[#This Row],[CRÉD. 2]],ActividadesCom[[#This Row],[CRÉD. 3]],ActividadesCom[[#This Row],[CRÉD. 4]],ActividadesCom[[#This Row],[CRÉD. 5]])</f>
        <v>5</v>
      </c>
      <c r="F2630" s="17">
        <f>IF(ActividadesCom[[#This Row],[ÚLTIMO SEMESTRE CON CRÉDITOS]]&gt;0,ROUND(AVERAGE(ActividadesCom[[#This Row],[VALOR NIVEL 5]],ActividadesCom[[#This Row],[VALOR NIVEL 4]],ActividadesCom[[#This Row],[VALOR NIVEL 3]],ActividadesCom[[#This Row],[VALOR NIVEL 2]],ActividadesCom[[#This Row],[VALOR NIVEL 1]]),0),"")</f>
        <v>2</v>
      </c>
      <c r="G2630" s="5" t="str">
        <f>IF(ActividadesCom[[#This Row],[PROMEDIO]]="","",IF(ActividadesCom[[#This Row],[PROMEDIO]]&gt;=4,"EXCELENTE",IF(ActividadesCom[[#This Row],[PROMEDIO]]&gt;=3,"NOTABLE",IF(ActividadesCom[[#This Row],[PROMEDIO]]&gt;=2,"BUENO",IF(ActividadesCom[[#This Row],[PROMEDIO]]=1,"SUFICIENTE","")))))</f>
        <v>BUENO</v>
      </c>
      <c r="H2630" s="5">
        <f>MAX(ActividadesCom[[#This Row],[PERÍODO 1]],ActividadesCom[[#This Row],[PERÍODO 2]],ActividadesCom[[#This Row],[PERÍODO 3]],ActividadesCom[[#This Row],[PERÍODO 4]],ActividadesCom[[#This Row],[PERÍODO 5]])</f>
        <v>20213</v>
      </c>
      <c r="I2630" s="6" t="s">
        <v>4532</v>
      </c>
      <c r="J2630" s="5">
        <v>20211</v>
      </c>
      <c r="K2630" s="5" t="s">
        <v>4010</v>
      </c>
      <c r="L2630" s="5">
        <f>IF(ActividadesCom[[#This Row],[NIVEL 1]]&lt;&gt;0,VLOOKUP(ActividadesCom[[#This Row],[NIVEL 1]],Catálogo!A:B,2,FALSE),"")</f>
        <v>2</v>
      </c>
      <c r="M2630" s="5">
        <v>1</v>
      </c>
      <c r="N2630" s="6" t="s">
        <v>42</v>
      </c>
      <c r="O2630" s="5">
        <v>20193</v>
      </c>
      <c r="P2630" s="5" t="s">
        <v>4010</v>
      </c>
      <c r="Q2630" s="5">
        <f>IF(ActividadesCom[[#This Row],[NIVEL 2]]&lt;&gt;0,VLOOKUP(ActividadesCom[[#This Row],[NIVEL 2]],Catálogo!A:B,2,FALSE),"")</f>
        <v>2</v>
      </c>
      <c r="R2630" s="5">
        <v>1</v>
      </c>
      <c r="S2630" s="6" t="s">
        <v>23</v>
      </c>
      <c r="T2630" s="5">
        <v>20211</v>
      </c>
      <c r="U2630" s="5" t="s">
        <v>4009</v>
      </c>
      <c r="V2630" s="5">
        <f>IF(ActividadesCom[[#This Row],[NIVEL 3]]&lt;&gt;0,VLOOKUP(ActividadesCom[[#This Row],[NIVEL 3]],Catálogo!A:B,2,FALSE),"")</f>
        <v>3</v>
      </c>
      <c r="W2630" s="5">
        <v>1</v>
      </c>
      <c r="X2630" s="6" t="s">
        <v>23</v>
      </c>
      <c r="Y2630" s="5">
        <v>20203</v>
      </c>
      <c r="Z2630" s="5" t="s">
        <v>4009</v>
      </c>
      <c r="AA2630" s="5">
        <f>IF(ActividadesCom[[#This Row],[NIVEL 4]]&lt;&gt;0,VLOOKUP(ActividadesCom[[#This Row],[NIVEL 4]],Catálogo!A:B,2,FALSE),"")</f>
        <v>3</v>
      </c>
      <c r="AB2630" s="5">
        <v>1</v>
      </c>
      <c r="AC2630" s="6" t="s">
        <v>4916</v>
      </c>
      <c r="AD2630" s="5">
        <v>20213</v>
      </c>
      <c r="AE2630" s="5" t="s">
        <v>4011</v>
      </c>
      <c r="AF2630" s="5">
        <f>IF(ActividadesCom[[#This Row],[NIVEL 5]]&lt;&gt;0,VLOOKUP(ActividadesCom[[#This Row],[NIVEL 5]],Catálogo!A:B,2,FALSE),"")</f>
        <v>1</v>
      </c>
      <c r="AG2630" s="8">
        <v>1</v>
      </c>
      <c r="AH2630" s="2"/>
      <c r="AI2630" s="2"/>
    </row>
    <row r="2631" spans="1:35" ht="30" customHeight="1" x14ac:dyDescent="0.25">
      <c r="A2631" s="7">
        <v>19470128</v>
      </c>
      <c r="B2631" s="97" t="str">
        <f>VLOOKUP(ActividadesCom[[#This Row],[NO. DE CONTROL]],'LISTADO ESTUDIANTES'!A:C,3,FALSE)</f>
        <v>KU CABALLERO JOSUE NOE</v>
      </c>
      <c r="C2631" s="97" t="str">
        <f>VLOOKUP(ActividadesCom[[#This Row],[NO. DE CONTROL]],'LISTADO ESTUDIANTES'!A:B,2,FALSE)</f>
        <v>INGENIERIA EN ADMINISTRACION</v>
      </c>
      <c r="D2631" s="18" t="str">
        <f>VLOOKUP(ActividadesCom[[#This Row],[NO. DE CONTROL]],'LISTADO ESTUDIANTES'!A:D,4,FALSE)</f>
        <v>ACTIVO(A)</v>
      </c>
      <c r="E2631" s="5">
        <f>SUM(ActividadesCom[[#This Row],[CRÉD. 1]],ActividadesCom[[#This Row],[CRÉD. 2]],ActividadesCom[[#This Row],[CRÉD. 3]],ActividadesCom[[#This Row],[CRÉD. 4]],ActividadesCom[[#This Row],[CRÉD. 5]])</f>
        <v>2</v>
      </c>
      <c r="F2631" s="17">
        <f>IF(ActividadesCom[[#This Row],[ÚLTIMO SEMESTRE CON CRÉDITOS]]&gt;0,ROUND(AVERAGE(ActividadesCom[[#This Row],[VALOR NIVEL 5]],ActividadesCom[[#This Row],[VALOR NIVEL 4]],ActividadesCom[[#This Row],[VALOR NIVEL 3]],ActividadesCom[[#This Row],[VALOR NIVEL 2]],ActividadesCom[[#This Row],[VALOR NIVEL 1]]),0),"")</f>
        <v>2</v>
      </c>
      <c r="G2631" s="5" t="str">
        <f>IF(ActividadesCom[[#This Row],[PROMEDIO]]="","",IF(ActividadesCom[[#This Row],[PROMEDIO]]&gt;=4,"EXCELENTE",IF(ActividadesCom[[#This Row],[PROMEDIO]]&gt;=3,"NOTABLE",IF(ActividadesCom[[#This Row],[PROMEDIO]]&gt;=2,"BUENO",IF(ActividadesCom[[#This Row],[PROMEDIO]]=1,"SUFICIENTE","")))))</f>
        <v>BUENO</v>
      </c>
      <c r="H2631" s="5">
        <f>MAX(ActividadesCom[[#This Row],[PERÍODO 1]],ActividadesCom[[#This Row],[PERÍODO 2]],ActividadesCom[[#This Row],[PERÍODO 3]],ActividadesCom[[#This Row],[PERÍODO 4]],ActividadesCom[[#This Row],[PERÍODO 5]])</f>
        <v>20201</v>
      </c>
      <c r="I2631" s="6"/>
      <c r="J2631" s="5"/>
      <c r="K2631" s="5"/>
      <c r="L2631" s="5" t="str">
        <f>IF(ActividadesCom[[#This Row],[NIVEL 1]]&lt;&gt;0,VLOOKUP(ActividadesCom[[#This Row],[NIVEL 1]],Catálogo!A:B,2,FALSE),"")</f>
        <v/>
      </c>
      <c r="M2631" s="5"/>
      <c r="N2631" s="6"/>
      <c r="O2631" s="5"/>
      <c r="P2631" s="5"/>
      <c r="Q2631" s="5" t="str">
        <f>IF(ActividadesCom[[#This Row],[NIVEL 2]]&lt;&gt;0,VLOOKUP(ActividadesCom[[#This Row],[NIVEL 2]],Catálogo!A:B,2,FALSE),"")</f>
        <v/>
      </c>
      <c r="R2631" s="5"/>
      <c r="S2631" s="6"/>
      <c r="T2631" s="5"/>
      <c r="U2631" s="5"/>
      <c r="V2631" s="5" t="str">
        <f>IF(ActividadesCom[[#This Row],[NIVEL 3]]&lt;&gt;0,VLOOKUP(ActividadesCom[[#This Row],[NIVEL 3]],Catálogo!A:B,2,FALSE),"")</f>
        <v/>
      </c>
      <c r="W2631" s="5"/>
      <c r="X2631" s="6" t="s">
        <v>2778</v>
      </c>
      <c r="Y2631" s="5">
        <v>20201</v>
      </c>
      <c r="Z2631" s="5" t="s">
        <v>4011</v>
      </c>
      <c r="AA2631" s="5">
        <f>IF(ActividadesCom[[#This Row],[NIVEL 4]]&lt;&gt;0,VLOOKUP(ActividadesCom[[#This Row],[NIVEL 4]],Catálogo!A:B,2,FALSE),"")</f>
        <v>1</v>
      </c>
      <c r="AB2631" s="5">
        <v>1</v>
      </c>
      <c r="AC2631" s="9" t="s">
        <v>47</v>
      </c>
      <c r="AD2631" s="8">
        <v>20193</v>
      </c>
      <c r="AE2631" s="8" t="s">
        <v>4009</v>
      </c>
      <c r="AF2631" s="5">
        <f>IF(ActividadesCom[[#This Row],[NIVEL 5]]&lt;&gt;0,VLOOKUP(ActividadesCom[[#This Row],[NIVEL 5]],Catálogo!A:B,2,FALSE),"")</f>
        <v>3</v>
      </c>
      <c r="AG2631" s="8">
        <v>1</v>
      </c>
      <c r="AH2631" s="2"/>
      <c r="AI2631" s="2"/>
    </row>
    <row r="2632" spans="1:35" ht="30" customHeight="1" x14ac:dyDescent="0.25">
      <c r="A2632" s="7">
        <v>19470129</v>
      </c>
      <c r="B2632" s="97" t="str">
        <f>VLOOKUP(ActividadesCom[[#This Row],[NO. DE CONTROL]],'LISTADO ESTUDIANTES'!A:C,3,FALSE)</f>
        <v>LOZANO VELA KEVIN FERNANDO</v>
      </c>
      <c r="C2632" s="97" t="str">
        <f>VLOOKUP(ActividadesCom[[#This Row],[NO. DE CONTROL]],'LISTADO ESTUDIANTES'!A:B,2,FALSE)</f>
        <v>INGENIERIA EN ADMINISTRACION</v>
      </c>
      <c r="D2632" s="18" t="str">
        <f>VLOOKUP(ActividadesCom[[#This Row],[NO. DE CONTROL]],'LISTADO ESTUDIANTES'!A:D,4,FALSE)</f>
        <v>ACTIVO(A)</v>
      </c>
      <c r="E2632" s="5">
        <f>SUM(ActividadesCom[[#This Row],[CRÉD. 1]],ActividadesCom[[#This Row],[CRÉD. 2]],ActividadesCom[[#This Row],[CRÉD. 3]],ActividadesCom[[#This Row],[CRÉD. 4]],ActividadesCom[[#This Row],[CRÉD. 5]])</f>
        <v>6</v>
      </c>
      <c r="F2632" s="17">
        <f>IF(ActividadesCom[[#This Row],[ÚLTIMO SEMESTRE CON CRÉDITOS]]&gt;0,ROUND(AVERAGE(ActividadesCom[[#This Row],[VALOR NIVEL 5]],ActividadesCom[[#This Row],[VALOR NIVEL 4]],ActividadesCom[[#This Row],[VALOR NIVEL 3]],ActividadesCom[[#This Row],[VALOR NIVEL 2]],ActividadesCom[[#This Row],[VALOR NIVEL 1]]),0),"")</f>
        <v>3</v>
      </c>
      <c r="G2632" s="5" t="str">
        <f>IF(ActividadesCom[[#This Row],[PROMEDIO]]="","",IF(ActividadesCom[[#This Row],[PROMEDIO]]&gt;=4,"EXCELENTE",IF(ActividadesCom[[#This Row],[PROMEDIO]]&gt;=3,"NOTABLE",IF(ActividadesCom[[#This Row],[PROMEDIO]]&gt;=2,"BUENO",IF(ActividadesCom[[#This Row],[PROMEDIO]]=1,"SUFICIENTE","")))))</f>
        <v>NOTABLE</v>
      </c>
      <c r="H2632" s="5">
        <f>MAX(ActividadesCom[[#This Row],[PERÍODO 1]],ActividadesCom[[#This Row],[PERÍODO 2]],ActividadesCom[[#This Row],[PERÍODO 3]],ActividadesCom[[#This Row],[PERÍODO 4]],ActividadesCom[[#This Row],[PERÍODO 5]])</f>
        <v>20213</v>
      </c>
      <c r="I2632" s="6" t="s">
        <v>4125</v>
      </c>
      <c r="J2632" s="5">
        <v>20203</v>
      </c>
      <c r="K2632" s="5" t="s">
        <v>4010</v>
      </c>
      <c r="L2632" s="5">
        <f>IF(ActividadesCom[[#This Row],[NIVEL 1]]&lt;&gt;0,VLOOKUP(ActividadesCom[[#This Row],[NIVEL 1]],Catálogo!A:B,2,FALSE),"")</f>
        <v>2</v>
      </c>
      <c r="M2632" s="5">
        <v>1</v>
      </c>
      <c r="N2632" s="6" t="s">
        <v>4538</v>
      </c>
      <c r="O2632" s="5">
        <v>20213</v>
      </c>
      <c r="P2632" s="5" t="s">
        <v>4008</v>
      </c>
      <c r="Q2632" s="5">
        <f>IF(ActividadesCom[[#This Row],[NIVEL 2]]&lt;&gt;0,VLOOKUP(ActividadesCom[[#This Row],[NIVEL 2]],Catálogo!A:B,2,FALSE),"")</f>
        <v>4</v>
      </c>
      <c r="R2632" s="5">
        <v>2</v>
      </c>
      <c r="S2632" s="6" t="s">
        <v>4746</v>
      </c>
      <c r="T2632" s="5">
        <v>20213</v>
      </c>
      <c r="U2632" s="5" t="s">
        <v>4010</v>
      </c>
      <c r="V2632" s="5">
        <f>IF(ActividadesCom[[#This Row],[NIVEL 3]]&lt;&gt;0,VLOOKUP(ActividadesCom[[#This Row],[NIVEL 3]],Catálogo!A:B,2,FALSE),"")</f>
        <v>2</v>
      </c>
      <c r="W2632" s="5">
        <v>1</v>
      </c>
      <c r="X2632" s="6" t="s">
        <v>3037</v>
      </c>
      <c r="Y2632" s="5">
        <v>20201</v>
      </c>
      <c r="Z2632" s="5" t="s">
        <v>4009</v>
      </c>
      <c r="AA2632" s="5">
        <f>IF(ActividadesCom[[#This Row],[NIVEL 4]]&lt;&gt;0,VLOOKUP(ActividadesCom[[#This Row],[NIVEL 4]],Catálogo!A:B,2,FALSE),"")</f>
        <v>3</v>
      </c>
      <c r="AB2632" s="5">
        <v>1</v>
      </c>
      <c r="AC2632" s="6" t="s">
        <v>31</v>
      </c>
      <c r="AD2632" s="5">
        <v>20193</v>
      </c>
      <c r="AE2632" s="5" t="s">
        <v>4009</v>
      </c>
      <c r="AF2632" s="5">
        <f>IF(ActividadesCom[[#This Row],[NIVEL 5]]&lt;&gt;0,VLOOKUP(ActividadesCom[[#This Row],[NIVEL 5]],Catálogo!A:B,2,FALSE),"")</f>
        <v>3</v>
      </c>
      <c r="AG2632" s="5">
        <v>1</v>
      </c>
      <c r="AH2632" s="2"/>
      <c r="AI2632" s="2"/>
    </row>
    <row r="2633" spans="1:35" ht="30" customHeight="1" x14ac:dyDescent="0.25">
      <c r="A2633" s="7">
        <v>19470130</v>
      </c>
      <c r="B2633" s="97" t="str">
        <f>VLOOKUP(ActividadesCom[[#This Row],[NO. DE CONTROL]],'LISTADO ESTUDIANTES'!A:C,3,FALSE)</f>
        <v>RUEDAS GONZALEZ ADDA ELENA</v>
      </c>
      <c r="C2633" s="97" t="str">
        <f>VLOOKUP(ActividadesCom[[#This Row],[NO. DE CONTROL]],'LISTADO ESTUDIANTES'!A:B,2,FALSE)</f>
        <v>INGENIERIA EN GESTION EMPRESARIAL</v>
      </c>
      <c r="D2633" s="18" t="str">
        <f>VLOOKUP(ActividadesCom[[#This Row],[NO. DE CONTROL]],'LISTADO ESTUDIANTES'!A:D,4,FALSE)</f>
        <v>ACTIVO(A)</v>
      </c>
      <c r="E2633" s="5">
        <f>SUM(ActividadesCom[[#This Row],[CRÉD. 1]],ActividadesCom[[#This Row],[CRÉD. 2]],ActividadesCom[[#This Row],[CRÉD. 3]],ActividadesCom[[#This Row],[CRÉD. 4]],ActividadesCom[[#This Row],[CRÉD. 5]])</f>
        <v>5</v>
      </c>
      <c r="F2633" s="17">
        <f>IF(ActividadesCom[[#This Row],[ÚLTIMO SEMESTRE CON CRÉDITOS]]&gt;0,ROUND(AVERAGE(ActividadesCom[[#This Row],[VALOR NIVEL 5]],ActividadesCom[[#This Row],[VALOR NIVEL 4]],ActividadesCom[[#This Row],[VALOR NIVEL 3]],ActividadesCom[[#This Row],[VALOR NIVEL 2]],ActividadesCom[[#This Row],[VALOR NIVEL 1]]),0),"")</f>
        <v>3</v>
      </c>
      <c r="G2633" s="5" t="str">
        <f>IF(ActividadesCom[[#This Row],[PROMEDIO]]="","",IF(ActividadesCom[[#This Row],[PROMEDIO]]&gt;=4,"EXCELENTE",IF(ActividadesCom[[#This Row],[PROMEDIO]]&gt;=3,"NOTABLE",IF(ActividadesCom[[#This Row],[PROMEDIO]]&gt;=2,"BUENO",IF(ActividadesCom[[#This Row],[PROMEDIO]]=1,"SUFICIENTE","")))))</f>
        <v>NOTABLE</v>
      </c>
      <c r="H2633" s="5">
        <f>MAX(ActividadesCom[[#This Row],[PERÍODO 1]],ActividadesCom[[#This Row],[PERÍODO 2]],ActividadesCom[[#This Row],[PERÍODO 3]],ActividadesCom[[#This Row],[PERÍODO 4]],ActividadesCom[[#This Row],[PERÍODO 5]])</f>
        <v>20213</v>
      </c>
      <c r="I2633" s="6" t="s">
        <v>4532</v>
      </c>
      <c r="J2633" s="5">
        <v>20211</v>
      </c>
      <c r="K2633" s="5" t="s">
        <v>4010</v>
      </c>
      <c r="L2633" s="5">
        <f>IF(ActividadesCom[[#This Row],[NIVEL 1]]&lt;&gt;0,VLOOKUP(ActividadesCom[[#This Row],[NIVEL 1]],Catálogo!A:B,2,FALSE),"")</f>
        <v>2</v>
      </c>
      <c r="M2633" s="5">
        <v>1</v>
      </c>
      <c r="N2633" s="45" t="s">
        <v>4848</v>
      </c>
      <c r="O2633" s="46">
        <v>20213</v>
      </c>
      <c r="P2633" s="5" t="s">
        <v>4008</v>
      </c>
      <c r="Q2633" s="5">
        <f>IF(ActividadesCom[[#This Row],[NIVEL 2]]&lt;&gt;0,VLOOKUP(ActividadesCom[[#This Row],[NIVEL 2]],Catálogo!A:B,2,FALSE),"")</f>
        <v>4</v>
      </c>
      <c r="R2633" s="5">
        <v>1</v>
      </c>
      <c r="S2633" s="6" t="s">
        <v>819</v>
      </c>
      <c r="T2633" s="5">
        <v>20193</v>
      </c>
      <c r="U2633" s="5" t="s">
        <v>4008</v>
      </c>
      <c r="V2633" s="5">
        <f>IF(ActividadesCom[[#This Row],[NIVEL 3]]&lt;&gt;0,VLOOKUP(ActividadesCom[[#This Row],[NIVEL 3]],Catálogo!A:B,2,FALSE),"")</f>
        <v>4</v>
      </c>
      <c r="W2633" s="5">
        <v>1</v>
      </c>
      <c r="X2633" s="6" t="s">
        <v>2287</v>
      </c>
      <c r="Y2633" s="5">
        <v>20201</v>
      </c>
      <c r="Z2633" s="5" t="s">
        <v>4009</v>
      </c>
      <c r="AA2633" s="5">
        <f>IF(ActividadesCom[[#This Row],[NIVEL 4]]&lt;&gt;0,VLOOKUP(ActividadesCom[[#This Row],[NIVEL 4]],Catálogo!A:B,2,FALSE),"")</f>
        <v>3</v>
      </c>
      <c r="AB2633" s="5">
        <v>1</v>
      </c>
      <c r="AC2633" s="6" t="s">
        <v>4916</v>
      </c>
      <c r="AD2633" s="5">
        <v>20213</v>
      </c>
      <c r="AE2633" s="5" t="s">
        <v>4010</v>
      </c>
      <c r="AF2633" s="5">
        <f>IF(ActividadesCom[[#This Row],[NIVEL 5]]&lt;&gt;0,VLOOKUP(ActividadesCom[[#This Row],[NIVEL 5]],Catálogo!A:B,2,FALSE),"")</f>
        <v>2</v>
      </c>
      <c r="AG2633" s="5">
        <v>1</v>
      </c>
      <c r="AH2633" s="2"/>
      <c r="AI2633" s="2"/>
    </row>
    <row r="2634" spans="1:35" ht="30" customHeight="1" x14ac:dyDescent="0.25">
      <c r="A2634" s="7">
        <v>19470131</v>
      </c>
      <c r="B2634" s="97" t="str">
        <f>VLOOKUP(ActividadesCom[[#This Row],[NO. DE CONTROL]],'LISTADO ESTUDIANTES'!A:C,3,FALSE)</f>
        <v>PIÑA PACHECO ITZEL GUADALUPE</v>
      </c>
      <c r="C2634" s="97" t="str">
        <f>VLOOKUP(ActividadesCom[[#This Row],[NO. DE CONTROL]],'LISTADO ESTUDIANTES'!A:B,2,FALSE)</f>
        <v>INGENIERIA EN GESTION EMPRESARIAL</v>
      </c>
      <c r="D2634" s="18" t="str">
        <f>VLOOKUP(ActividadesCom[[#This Row],[NO. DE CONTROL]],'LISTADO ESTUDIANTES'!A:D,4,FALSE)</f>
        <v>ACTIVO(A)</v>
      </c>
      <c r="E2634" s="5">
        <f>SUM(ActividadesCom[[#This Row],[CRÉD. 1]],ActividadesCom[[#This Row],[CRÉD. 2]],ActividadesCom[[#This Row],[CRÉD. 3]],ActividadesCom[[#This Row],[CRÉD. 4]],ActividadesCom[[#This Row],[CRÉD. 5]])</f>
        <v>5</v>
      </c>
      <c r="F2634" s="17">
        <f>IF(ActividadesCom[[#This Row],[ÚLTIMO SEMESTRE CON CRÉDITOS]]&gt;0,ROUND(AVERAGE(ActividadesCom[[#This Row],[VALOR NIVEL 5]],ActividadesCom[[#This Row],[VALOR NIVEL 4]],ActividadesCom[[#This Row],[VALOR NIVEL 3]],ActividadesCom[[#This Row],[VALOR NIVEL 2]],ActividadesCom[[#This Row],[VALOR NIVEL 1]]),0),"")</f>
        <v>3</v>
      </c>
      <c r="G2634" s="5" t="str">
        <f>IF(ActividadesCom[[#This Row],[PROMEDIO]]="","",IF(ActividadesCom[[#This Row],[PROMEDIO]]&gt;=4,"EXCELENTE",IF(ActividadesCom[[#This Row],[PROMEDIO]]&gt;=3,"NOTABLE",IF(ActividadesCom[[#This Row],[PROMEDIO]]&gt;=2,"BUENO",IF(ActividadesCom[[#This Row],[PROMEDIO]]=1,"SUFICIENTE","")))))</f>
        <v>NOTABLE</v>
      </c>
      <c r="H2634" s="5">
        <f>MAX(ActividadesCom[[#This Row],[PERÍODO 1]],ActividadesCom[[#This Row],[PERÍODO 2]],ActividadesCom[[#This Row],[PERÍODO 3]],ActividadesCom[[#This Row],[PERÍODO 4]],ActividadesCom[[#This Row],[PERÍODO 5]])</f>
        <v>20213</v>
      </c>
      <c r="I2634" s="6" t="s">
        <v>4532</v>
      </c>
      <c r="J2634" s="5">
        <v>20211</v>
      </c>
      <c r="K2634" s="5" t="s">
        <v>4010</v>
      </c>
      <c r="L2634" s="5">
        <f>IF(ActividadesCom[[#This Row],[NIVEL 1]]&lt;&gt;0,VLOOKUP(ActividadesCom[[#This Row],[NIVEL 1]],Catálogo!A:B,2,FALSE),"")</f>
        <v>2</v>
      </c>
      <c r="M2634" s="5">
        <v>1</v>
      </c>
      <c r="N2634" s="6" t="s">
        <v>5</v>
      </c>
      <c r="O2634" s="5">
        <v>20193</v>
      </c>
      <c r="P2634" s="5" t="s">
        <v>4009</v>
      </c>
      <c r="Q2634" s="5">
        <f>IF(ActividadesCom[[#This Row],[NIVEL 2]]&lt;&gt;0,VLOOKUP(ActividadesCom[[#This Row],[NIVEL 2]],Catálogo!A:B,2,FALSE),"")</f>
        <v>3</v>
      </c>
      <c r="R2634" s="5">
        <v>1</v>
      </c>
      <c r="S2634" s="6" t="s">
        <v>4748</v>
      </c>
      <c r="T2634" s="5">
        <v>20213</v>
      </c>
      <c r="U2634" s="5" t="s">
        <v>4008</v>
      </c>
      <c r="V2634" s="5">
        <f>IF(ActividadesCom[[#This Row],[NIVEL 3]]&lt;&gt;0,VLOOKUP(ActividadesCom[[#This Row],[NIVEL 3]],Catálogo!A:B,2,FALSE),"")</f>
        <v>4</v>
      </c>
      <c r="W2634" s="5">
        <v>2</v>
      </c>
      <c r="X2634" s="5" t="s">
        <v>5</v>
      </c>
      <c r="Y2634" s="5">
        <v>20201</v>
      </c>
      <c r="Z2634" s="5" t="s">
        <v>4009</v>
      </c>
      <c r="AA2634" s="5">
        <f>IF(ActividadesCom[[#This Row],[NIVEL 4]]&lt;&gt;0,VLOOKUP(ActividadesCom[[#This Row],[NIVEL 4]],Catálogo!A:B,2,FALSE),"")</f>
        <v>3</v>
      </c>
      <c r="AB2634" s="5">
        <v>1</v>
      </c>
      <c r="AC2634" s="6"/>
      <c r="AD2634" s="5"/>
      <c r="AE2634" s="5"/>
      <c r="AF2634" s="5" t="str">
        <f>IF(ActividadesCom[[#This Row],[NIVEL 5]]&lt;&gt;0,VLOOKUP(ActividadesCom[[#This Row],[NIVEL 5]],Catálogo!A:B,2,FALSE),"")</f>
        <v/>
      </c>
      <c r="AG2634" s="5"/>
      <c r="AH2634" s="2"/>
      <c r="AI2634" s="2"/>
    </row>
    <row r="2635" spans="1:35" ht="30" customHeight="1" x14ac:dyDescent="0.25">
      <c r="A2635" s="7">
        <v>19470132</v>
      </c>
      <c r="B2635" s="97" t="str">
        <f>VLOOKUP(ActividadesCom[[#This Row],[NO. DE CONTROL]],'LISTADO ESTUDIANTES'!A:C,3,FALSE)</f>
        <v>HAAS PECH JESUS EMMANUEL</v>
      </c>
      <c r="C2635" s="97" t="str">
        <f>VLOOKUP(ActividadesCom[[#This Row],[NO. DE CONTROL]],'LISTADO ESTUDIANTES'!A:B,2,FALSE)</f>
        <v>INGENIERIA CIVIL</v>
      </c>
      <c r="D2635" s="18" t="str">
        <f>VLOOKUP(ActividadesCom[[#This Row],[NO. DE CONTROL]],'LISTADO ESTUDIANTES'!A:D,4,FALSE)</f>
        <v>ACTIVO(A)</v>
      </c>
      <c r="E2635" s="5">
        <f>SUM(ActividadesCom[[#This Row],[CRÉD. 1]],ActividadesCom[[#This Row],[CRÉD. 2]],ActividadesCom[[#This Row],[CRÉD. 3]],ActividadesCom[[#This Row],[CRÉD. 4]],ActividadesCom[[#This Row],[CRÉD. 5]])</f>
        <v>2</v>
      </c>
      <c r="F2635" s="17">
        <f>IF(ActividadesCom[[#This Row],[ÚLTIMO SEMESTRE CON CRÉDITOS]]&gt;0,ROUND(AVERAGE(ActividadesCom[[#This Row],[VALOR NIVEL 5]],ActividadesCom[[#This Row],[VALOR NIVEL 4]],ActividadesCom[[#This Row],[VALOR NIVEL 3]],ActividadesCom[[#This Row],[VALOR NIVEL 2]],ActividadesCom[[#This Row],[VALOR NIVEL 1]]),0),"")</f>
        <v>2</v>
      </c>
      <c r="G2635" s="5" t="str">
        <f>IF(ActividadesCom[[#This Row],[PROMEDIO]]="","",IF(ActividadesCom[[#This Row],[PROMEDIO]]&gt;=4,"EXCELENTE",IF(ActividadesCom[[#This Row],[PROMEDIO]]&gt;=3,"NOTABLE",IF(ActividadesCom[[#This Row],[PROMEDIO]]&gt;=2,"BUENO",IF(ActividadesCom[[#This Row],[PROMEDIO]]=1,"SUFICIENTE","")))))</f>
        <v>BUENO</v>
      </c>
      <c r="H2635" s="5">
        <f>MAX(ActividadesCom[[#This Row],[PERÍODO 1]],ActividadesCom[[#This Row],[PERÍODO 2]],ActividadesCom[[#This Row],[PERÍODO 3]],ActividadesCom[[#This Row],[PERÍODO 4]],ActividadesCom[[#This Row],[PERÍODO 5]])</f>
        <v>20203</v>
      </c>
      <c r="I2635" s="6" t="s">
        <v>4123</v>
      </c>
      <c r="J2635" s="5">
        <v>20203</v>
      </c>
      <c r="K2635" s="5" t="s">
        <v>4010</v>
      </c>
      <c r="L2635" s="5">
        <f>IF(ActividadesCom[[#This Row],[NIVEL 1]]&lt;&gt;0,VLOOKUP(ActividadesCom[[#This Row],[NIVEL 1]],Catálogo!A:B,2,FALSE),"")</f>
        <v>2</v>
      </c>
      <c r="M2635" s="5">
        <v>1</v>
      </c>
      <c r="N2635" s="6"/>
      <c r="O2635" s="5"/>
      <c r="P2635" s="5"/>
      <c r="Q2635" s="5" t="str">
        <f>IF(ActividadesCom[[#This Row],[NIVEL 2]]&lt;&gt;0,VLOOKUP(ActividadesCom[[#This Row],[NIVEL 2]],Catálogo!A:B,2,FALSE),"")</f>
        <v/>
      </c>
      <c r="R2635" s="5"/>
      <c r="S2635" s="6" t="s">
        <v>4265</v>
      </c>
      <c r="T2635" s="5"/>
      <c r="U2635" s="5"/>
      <c r="V2635" s="5" t="str">
        <f>IF(ActividadesCom[[#This Row],[NIVEL 3]]&lt;&gt;0,VLOOKUP(ActividadesCom[[#This Row],[NIVEL 3]],Catálogo!A:B,2,FALSE),"")</f>
        <v/>
      </c>
      <c r="W2635" s="5"/>
      <c r="X2635" s="6"/>
      <c r="Y2635" s="5"/>
      <c r="Z2635" s="5"/>
      <c r="AA2635" s="5" t="str">
        <f>IF(ActividadesCom[[#This Row],[NIVEL 4]]&lt;&gt;0,VLOOKUP(ActividadesCom[[#This Row],[NIVEL 4]],Catálogo!A:B,2,FALSE),"")</f>
        <v/>
      </c>
      <c r="AB2635" s="5"/>
      <c r="AC2635" s="6" t="s">
        <v>133</v>
      </c>
      <c r="AD2635" s="5">
        <v>20203</v>
      </c>
      <c r="AE2635" s="5" t="s">
        <v>4010</v>
      </c>
      <c r="AF2635" s="5">
        <f>IF(ActividadesCom[[#This Row],[NIVEL 5]]&lt;&gt;0,VLOOKUP(ActividadesCom[[#This Row],[NIVEL 5]],Catálogo!A:B,2,FALSE),"")</f>
        <v>2</v>
      </c>
      <c r="AG2635" s="5">
        <v>1</v>
      </c>
      <c r="AH2635" s="2"/>
      <c r="AI2635" s="2"/>
    </row>
    <row r="2636" spans="1:35" ht="30" customHeight="1" x14ac:dyDescent="0.25">
      <c r="A2636" s="7">
        <v>19470133</v>
      </c>
      <c r="B2636" s="97" t="str">
        <f>VLOOKUP(ActividadesCom[[#This Row],[NO. DE CONTROL]],'LISTADO ESTUDIANTES'!A:C,3,FALSE)</f>
        <v>ALMEYDA MENDEZ ISABEL</v>
      </c>
      <c r="C2636" s="97" t="str">
        <f>VLOOKUP(ActividadesCom[[#This Row],[NO. DE CONTROL]],'LISTADO ESTUDIANTES'!A:B,2,FALSE)</f>
        <v>INGENIERIA EN GESTION EMPRESARIAL</v>
      </c>
      <c r="D2636" s="18" t="str">
        <f>VLOOKUP(ActividadesCom[[#This Row],[NO. DE CONTROL]],'LISTADO ESTUDIANTES'!A:D,4,FALSE)</f>
        <v>ACTIVO(A)</v>
      </c>
      <c r="E2636" s="5">
        <f>SUM(ActividadesCom[[#This Row],[CRÉD. 1]],ActividadesCom[[#This Row],[CRÉD. 2]],ActividadesCom[[#This Row],[CRÉD. 3]],ActividadesCom[[#This Row],[CRÉD. 4]],ActividadesCom[[#This Row],[CRÉD. 5]])</f>
        <v>5</v>
      </c>
      <c r="F2636" s="17">
        <f>IF(ActividadesCom[[#This Row],[ÚLTIMO SEMESTRE CON CRÉDITOS]]&gt;0,ROUND(AVERAGE(ActividadesCom[[#This Row],[VALOR NIVEL 5]],ActividadesCom[[#This Row],[VALOR NIVEL 4]],ActividadesCom[[#This Row],[VALOR NIVEL 3]],ActividadesCom[[#This Row],[VALOR NIVEL 2]],ActividadesCom[[#This Row],[VALOR NIVEL 1]]),0),"")</f>
        <v>3</v>
      </c>
      <c r="G2636" s="5" t="str">
        <f>IF(ActividadesCom[[#This Row],[PROMEDIO]]="","",IF(ActividadesCom[[#This Row],[PROMEDIO]]&gt;=4,"EXCELENTE",IF(ActividadesCom[[#This Row],[PROMEDIO]]&gt;=3,"NOTABLE",IF(ActividadesCom[[#This Row],[PROMEDIO]]&gt;=2,"BUENO",IF(ActividadesCom[[#This Row],[PROMEDIO]]=1,"SUFICIENTE","")))))</f>
        <v>NOTABLE</v>
      </c>
      <c r="H2636" s="5">
        <f>MAX(ActividadesCom[[#This Row],[PERÍODO 1]],ActividadesCom[[#This Row],[PERÍODO 2]],ActividadesCom[[#This Row],[PERÍODO 3]],ActividadesCom[[#This Row],[PERÍODO 4]],ActividadesCom[[#This Row],[PERÍODO 5]])</f>
        <v>20213</v>
      </c>
      <c r="I2636" s="6" t="s">
        <v>4532</v>
      </c>
      <c r="J2636" s="5">
        <v>20211</v>
      </c>
      <c r="K2636" s="5" t="s">
        <v>4010</v>
      </c>
      <c r="L2636" s="5">
        <f>IF(ActividadesCom[[#This Row],[NIVEL 1]]&lt;&gt;0,VLOOKUP(ActividadesCom[[#This Row],[NIVEL 1]],Catálogo!A:B,2,FALSE),"")</f>
        <v>2</v>
      </c>
      <c r="M2636" s="5">
        <v>1</v>
      </c>
      <c r="N2636" s="6" t="s">
        <v>133</v>
      </c>
      <c r="O2636" s="5">
        <v>20193</v>
      </c>
      <c r="P2636" s="5" t="s">
        <v>4008</v>
      </c>
      <c r="Q2636" s="5">
        <f>IF(ActividadesCom[[#This Row],[NIVEL 2]]&lt;&gt;0,VLOOKUP(ActividadesCom[[#This Row],[NIVEL 2]],Catálogo!A:B,2,FALSE),"")</f>
        <v>4</v>
      </c>
      <c r="R2636" s="5">
        <v>1</v>
      </c>
      <c r="S2636" s="33" t="s">
        <v>4848</v>
      </c>
      <c r="T2636" s="32">
        <v>20213</v>
      </c>
      <c r="U2636" s="5" t="s">
        <v>4008</v>
      </c>
      <c r="V2636" s="5">
        <f>IF(ActividadesCom[[#This Row],[NIVEL 3]]&lt;&gt;0,VLOOKUP(ActividadesCom[[#This Row],[NIVEL 3]],Catálogo!A:B,2,FALSE),"")</f>
        <v>4</v>
      </c>
      <c r="W2636" s="5">
        <v>1</v>
      </c>
      <c r="X2636" s="6" t="s">
        <v>615</v>
      </c>
      <c r="Y2636" s="5">
        <v>20211</v>
      </c>
      <c r="Z2636" s="5" t="s">
        <v>4008</v>
      </c>
      <c r="AA2636" s="5">
        <f>IF(ActividadesCom[[#This Row],[NIVEL 4]]&lt;&gt;0,VLOOKUP(ActividadesCom[[#This Row],[NIVEL 4]],Catálogo!A:B,2,FALSE),"")</f>
        <v>4</v>
      </c>
      <c r="AB2636" s="5">
        <v>1</v>
      </c>
      <c r="AC2636" s="6" t="s">
        <v>4916</v>
      </c>
      <c r="AD2636" s="5">
        <v>20213</v>
      </c>
      <c r="AE2636" s="5" t="s">
        <v>4010</v>
      </c>
      <c r="AF2636" s="5">
        <f>IF(ActividadesCom[[#This Row],[NIVEL 5]]&lt;&gt;0,VLOOKUP(ActividadesCom[[#This Row],[NIVEL 5]],Catálogo!A:B,2,FALSE),"")</f>
        <v>2</v>
      </c>
      <c r="AG2636" s="5">
        <v>1</v>
      </c>
      <c r="AH2636" s="2"/>
      <c r="AI2636" s="2"/>
    </row>
    <row r="2637" spans="1:35" ht="30" hidden="1" customHeight="1" x14ac:dyDescent="0.25">
      <c r="A2637" s="7">
        <v>19470134</v>
      </c>
      <c r="B2637" s="97" t="str">
        <f>VLOOKUP(ActividadesCom[[#This Row],[NO. DE CONTROL]],'LISTADO ESTUDIANTES'!A:C,3,FALSE)</f>
        <v>PUC GARCIA OMAR DAVID</v>
      </c>
      <c r="C2637" s="97" t="str">
        <f>VLOOKUP(ActividadesCom[[#This Row],[NO. DE CONTROL]],'LISTADO ESTUDIANTES'!A:B,2,FALSE)</f>
        <v>INGENIERIA EN ADMINISTRACION</v>
      </c>
      <c r="D2637" s="18" t="str">
        <f>VLOOKUP(ActividadesCom[[#This Row],[NO. DE CONTROL]],'LISTADO ESTUDIANTES'!A:D,4,FALSE)</f>
        <v>BAJA</v>
      </c>
      <c r="E2637" s="5">
        <f>SUM(ActividadesCom[[#This Row],[CRÉD. 1]],ActividadesCom[[#This Row],[CRÉD. 2]],ActividadesCom[[#This Row],[CRÉD. 3]],ActividadesCom[[#This Row],[CRÉD. 4]],ActividadesCom[[#This Row],[CRÉD. 5]])</f>
        <v>0</v>
      </c>
      <c r="F2637" s="17" t="str">
        <f>IF(ActividadesCom[[#This Row],[ÚLTIMO SEMESTRE CON CRÉDITOS]]&gt;0,ROUND(AVERAGE(ActividadesCom[[#This Row],[VALOR NIVEL 5]],ActividadesCom[[#This Row],[VALOR NIVEL 4]],ActividadesCom[[#This Row],[VALOR NIVEL 3]],ActividadesCom[[#This Row],[VALOR NIVEL 2]],ActividadesCom[[#This Row],[VALOR NIVEL 1]]),0),"")</f>
        <v/>
      </c>
      <c r="G2637" s="5" t="str">
        <f>IF(ActividadesCom[[#This Row],[PROMEDIO]]="","",IF(ActividadesCom[[#This Row],[PROMEDIO]]&gt;=4,"EXCELENTE",IF(ActividadesCom[[#This Row],[PROMEDIO]]&gt;=3,"NOTABLE",IF(ActividadesCom[[#This Row],[PROMEDIO]]&gt;=2,"BUENO",IF(ActividadesCom[[#This Row],[PROMEDIO]]=1,"SUFICIENTE","")))))</f>
        <v/>
      </c>
      <c r="H2637" s="5">
        <f>MAX(ActividadesCom[[#This Row],[PERÍODO 1]],ActividadesCom[[#This Row],[PERÍODO 2]],ActividadesCom[[#This Row],[PERÍODO 3]],ActividadesCom[[#This Row],[PERÍODO 4]],ActividadesCom[[#This Row],[PERÍODO 5]])</f>
        <v>0</v>
      </c>
      <c r="I2637" s="6"/>
      <c r="J2637" s="5"/>
      <c r="K2637" s="5"/>
      <c r="L2637" s="5" t="str">
        <f>IF(ActividadesCom[[#This Row],[NIVEL 1]]&lt;&gt;0,VLOOKUP(ActividadesCom[[#This Row],[NIVEL 1]],Catálogo!A:B,2,FALSE),"")</f>
        <v/>
      </c>
      <c r="M2637" s="5"/>
      <c r="N2637" s="6"/>
      <c r="O2637" s="5"/>
      <c r="P2637" s="5"/>
      <c r="Q2637" s="5" t="str">
        <f>IF(ActividadesCom[[#This Row],[NIVEL 2]]&lt;&gt;0,VLOOKUP(ActividadesCom[[#This Row],[NIVEL 2]],Catálogo!A:B,2,FALSE),"")</f>
        <v/>
      </c>
      <c r="R2637" s="5"/>
      <c r="S2637" s="6"/>
      <c r="T2637" s="5"/>
      <c r="U2637" s="5"/>
      <c r="V2637" s="5" t="str">
        <f>IF(ActividadesCom[[#This Row],[NIVEL 3]]&lt;&gt;0,VLOOKUP(ActividadesCom[[#This Row],[NIVEL 3]],Catálogo!A:B,2,FALSE),"")</f>
        <v/>
      </c>
      <c r="W2637" s="5"/>
      <c r="X2637" s="6"/>
      <c r="Y2637" s="5"/>
      <c r="Z2637" s="5"/>
      <c r="AA2637" s="5" t="str">
        <f>IF(ActividadesCom[[#This Row],[NIVEL 4]]&lt;&gt;0,VLOOKUP(ActividadesCom[[#This Row],[NIVEL 4]],Catálogo!A:B,2,FALSE),"")</f>
        <v/>
      </c>
      <c r="AB2637" s="5"/>
      <c r="AC2637" s="6"/>
      <c r="AD2637" s="5"/>
      <c r="AE2637" s="5"/>
      <c r="AF2637" s="5" t="str">
        <f>IF(ActividadesCom[[#This Row],[NIVEL 5]]&lt;&gt;0,VLOOKUP(ActividadesCom[[#This Row],[NIVEL 5]],Catálogo!A:B,2,FALSE),"")</f>
        <v/>
      </c>
      <c r="AG2637" s="5"/>
      <c r="AH2637" s="2"/>
      <c r="AI2637" s="2"/>
    </row>
    <row r="2638" spans="1:35" ht="30" hidden="1" customHeight="1" x14ac:dyDescent="0.25">
      <c r="A2638" s="7">
        <v>19470135</v>
      </c>
      <c r="B2638" s="97" t="str">
        <f>VLOOKUP(ActividadesCom[[#This Row],[NO. DE CONTROL]],'LISTADO ESTUDIANTES'!A:C,3,FALSE)</f>
        <v>CAAMAL SANTIAGO CANDELARIA NOELIA</v>
      </c>
      <c r="C2638" s="97" t="str">
        <f>VLOOKUP(ActividadesCom[[#This Row],[NO. DE CONTROL]],'LISTADO ESTUDIANTES'!A:B,2,FALSE)</f>
        <v>INGENIERIA EN ADMINISTRACION</v>
      </c>
      <c r="D2638" s="18" t="str">
        <f>VLOOKUP(ActividadesCom[[#This Row],[NO. DE CONTROL]],'LISTADO ESTUDIANTES'!A:D,4,FALSE)</f>
        <v>BAJA</v>
      </c>
      <c r="E2638" s="5">
        <f>SUM(ActividadesCom[[#This Row],[CRÉD. 1]],ActividadesCom[[#This Row],[CRÉD. 2]],ActividadesCom[[#This Row],[CRÉD. 3]],ActividadesCom[[#This Row],[CRÉD. 4]],ActividadesCom[[#This Row],[CRÉD. 5]])</f>
        <v>2</v>
      </c>
      <c r="F2638" s="17">
        <f>IF(ActividadesCom[[#This Row],[ÚLTIMO SEMESTRE CON CRÉDITOS]]&gt;0,ROUND(AVERAGE(ActividadesCom[[#This Row],[VALOR NIVEL 5]],ActividadesCom[[#This Row],[VALOR NIVEL 4]],ActividadesCom[[#This Row],[VALOR NIVEL 3]],ActividadesCom[[#This Row],[VALOR NIVEL 2]],ActividadesCom[[#This Row],[VALOR NIVEL 1]]),0),"")</f>
        <v>2</v>
      </c>
      <c r="G2638" s="5" t="str">
        <f>IF(ActividadesCom[[#This Row],[PROMEDIO]]="","",IF(ActividadesCom[[#This Row],[PROMEDIO]]&gt;=4,"EXCELENTE",IF(ActividadesCom[[#This Row],[PROMEDIO]]&gt;=3,"NOTABLE",IF(ActividadesCom[[#This Row],[PROMEDIO]]&gt;=2,"BUENO",IF(ActividadesCom[[#This Row],[PROMEDIO]]=1,"SUFICIENTE","")))))</f>
        <v>BUENO</v>
      </c>
      <c r="H2638" s="5">
        <f>MAX(ActividadesCom[[#This Row],[PERÍODO 1]],ActividadesCom[[#This Row],[PERÍODO 2]],ActividadesCom[[#This Row],[PERÍODO 3]],ActividadesCom[[#This Row],[PERÍODO 4]],ActividadesCom[[#This Row],[PERÍODO 5]])</f>
        <v>20201</v>
      </c>
      <c r="I2638" s="6"/>
      <c r="J2638" s="5"/>
      <c r="K2638" s="5"/>
      <c r="L2638" s="5" t="str">
        <f>IF(ActividadesCom[[#This Row],[NIVEL 1]]&lt;&gt;0,VLOOKUP(ActividadesCom[[#This Row],[NIVEL 1]],Catálogo!A:B,2,FALSE),"")</f>
        <v/>
      </c>
      <c r="M2638" s="5"/>
      <c r="N2638" s="6"/>
      <c r="O2638" s="5"/>
      <c r="P2638" s="5"/>
      <c r="Q2638" s="5" t="str">
        <f>IF(ActividadesCom[[#This Row],[NIVEL 2]]&lt;&gt;0,VLOOKUP(ActividadesCom[[#This Row],[NIVEL 2]],Catálogo!A:B,2,FALSE),"")</f>
        <v/>
      </c>
      <c r="R2638" s="5"/>
      <c r="S2638" s="6"/>
      <c r="T2638" s="5"/>
      <c r="U2638" s="5"/>
      <c r="V2638" s="5" t="str">
        <f>IF(ActividadesCom[[#This Row],[NIVEL 3]]&lt;&gt;0,VLOOKUP(ActividadesCom[[#This Row],[NIVEL 3]],Catálogo!A:B,2,FALSE),"")</f>
        <v/>
      </c>
      <c r="W2638" s="5"/>
      <c r="X2638" s="6" t="s">
        <v>2778</v>
      </c>
      <c r="Y2638" s="5">
        <v>20201</v>
      </c>
      <c r="Z2638" s="5" t="s">
        <v>4011</v>
      </c>
      <c r="AA2638" s="5">
        <f>IF(ActividadesCom[[#This Row],[NIVEL 4]]&lt;&gt;0,VLOOKUP(ActividadesCom[[#This Row],[NIVEL 4]],Catálogo!A:B,2,FALSE),"")</f>
        <v>1</v>
      </c>
      <c r="AB2638" s="5">
        <v>1</v>
      </c>
      <c r="AC2638" s="6" t="s">
        <v>11</v>
      </c>
      <c r="AD2638" s="5">
        <v>20193</v>
      </c>
      <c r="AE2638" s="5" t="s">
        <v>4010</v>
      </c>
      <c r="AF2638" s="5">
        <f>IF(ActividadesCom[[#This Row],[NIVEL 5]]&lt;&gt;0,VLOOKUP(ActividadesCom[[#This Row],[NIVEL 5]],Catálogo!A:B,2,FALSE),"")</f>
        <v>2</v>
      </c>
      <c r="AG2638" s="5">
        <v>1</v>
      </c>
      <c r="AH2638" s="2"/>
      <c r="AI2638" s="2"/>
    </row>
    <row r="2639" spans="1:35" ht="30" customHeight="1" x14ac:dyDescent="0.25">
      <c r="A2639" s="7">
        <v>19470136</v>
      </c>
      <c r="B2639" s="97" t="str">
        <f>VLOOKUP(ActividadesCom[[#This Row],[NO. DE CONTROL]],'LISTADO ESTUDIANTES'!A:C,3,FALSE)</f>
        <v>EHUAN CANUL DAVID ABISAI</v>
      </c>
      <c r="C2639" s="97" t="str">
        <f>VLOOKUP(ActividadesCom[[#This Row],[NO. DE CONTROL]],'LISTADO ESTUDIANTES'!A:B,2,FALSE)</f>
        <v>INGENIERIA CIVIL</v>
      </c>
      <c r="D2639" s="18" t="str">
        <f>VLOOKUP(ActividadesCom[[#This Row],[NO. DE CONTROL]],'LISTADO ESTUDIANTES'!A:D,4,FALSE)</f>
        <v>ACTIVO(A)</v>
      </c>
      <c r="E2639" s="5">
        <f>SUM(ActividadesCom[[#This Row],[CRÉD. 1]],ActividadesCom[[#This Row],[CRÉD. 2]],ActividadesCom[[#This Row],[CRÉD. 3]],ActividadesCom[[#This Row],[CRÉD. 4]],ActividadesCom[[#This Row],[CRÉD. 5]])</f>
        <v>5</v>
      </c>
      <c r="F2639" s="17">
        <f>IF(ActividadesCom[[#This Row],[ÚLTIMO SEMESTRE CON CRÉDITOS]]&gt;0,ROUND(AVERAGE(ActividadesCom[[#This Row],[VALOR NIVEL 5]],ActividadesCom[[#This Row],[VALOR NIVEL 4]],ActividadesCom[[#This Row],[VALOR NIVEL 3]],ActividadesCom[[#This Row],[VALOR NIVEL 2]],ActividadesCom[[#This Row],[VALOR NIVEL 1]]),0),"")</f>
        <v>3</v>
      </c>
      <c r="G2639" s="5" t="str">
        <f>IF(ActividadesCom[[#This Row],[PROMEDIO]]="","",IF(ActividadesCom[[#This Row],[PROMEDIO]]&gt;=4,"EXCELENTE",IF(ActividadesCom[[#This Row],[PROMEDIO]]&gt;=3,"NOTABLE",IF(ActividadesCom[[#This Row],[PROMEDIO]]&gt;=2,"BUENO",IF(ActividadesCom[[#This Row],[PROMEDIO]]=1,"SUFICIENTE","")))))</f>
        <v>NOTABLE</v>
      </c>
      <c r="H2639" s="5">
        <f>MAX(ActividadesCom[[#This Row],[PERÍODO 1]],ActividadesCom[[#This Row],[PERÍODO 2]],ActividadesCom[[#This Row],[PERÍODO 3]],ActividadesCom[[#This Row],[PERÍODO 4]],ActividadesCom[[#This Row],[PERÍODO 5]])</f>
        <v>20223</v>
      </c>
      <c r="I2639" s="6" t="s">
        <v>5825</v>
      </c>
      <c r="J2639" s="5">
        <v>20223</v>
      </c>
      <c r="K2639" s="5" t="s">
        <v>4009</v>
      </c>
      <c r="L2639" s="5">
        <f>IF(ActividadesCom[[#This Row],[NIVEL 1]]&lt;&gt;0,VLOOKUP(ActividadesCom[[#This Row],[NIVEL 1]],Catálogo!A:B,2,FALSE),"")</f>
        <v>3</v>
      </c>
      <c r="M2639" s="5">
        <v>1</v>
      </c>
      <c r="N2639" s="6" t="s">
        <v>5482</v>
      </c>
      <c r="O2639" s="5">
        <v>20221</v>
      </c>
      <c r="P2639" s="5" t="s">
        <v>4008</v>
      </c>
      <c r="Q2639" s="5">
        <f>IF(ActividadesCom[[#This Row],[NIVEL 2]]&lt;&gt;0,VLOOKUP(ActividadesCom[[#This Row],[NIVEL 2]],Catálogo!A:B,2,FALSE),"")</f>
        <v>4</v>
      </c>
      <c r="R2639" s="5">
        <v>1</v>
      </c>
      <c r="S2639" s="6" t="s">
        <v>4478</v>
      </c>
      <c r="T2639" s="5">
        <v>20211</v>
      </c>
      <c r="U2639" s="5" t="s">
        <v>4009</v>
      </c>
      <c r="V2639" s="5">
        <f>IF(ActividadesCom[[#This Row],[NIVEL 3]]&lt;&gt;0,VLOOKUP(ActividadesCom[[#This Row],[NIVEL 3]],Catálogo!A:B,2,FALSE),"")</f>
        <v>3</v>
      </c>
      <c r="W2639" s="5">
        <v>1</v>
      </c>
      <c r="X2639" s="6" t="s">
        <v>2953</v>
      </c>
      <c r="Y2639" s="5">
        <v>20201</v>
      </c>
      <c r="Z2639" s="5" t="s">
        <v>4009</v>
      </c>
      <c r="AA2639" s="5">
        <f>IF(ActividadesCom[[#This Row],[NIVEL 4]]&lt;&gt;0,VLOOKUP(ActividadesCom[[#This Row],[NIVEL 4]],Catálogo!A:B,2,FALSE),"")</f>
        <v>3</v>
      </c>
      <c r="AB2639" s="5">
        <v>1</v>
      </c>
      <c r="AC2639" s="6" t="s">
        <v>42</v>
      </c>
      <c r="AD2639" s="5">
        <v>20193</v>
      </c>
      <c r="AE2639" s="5" t="s">
        <v>4009</v>
      </c>
      <c r="AF2639" s="5">
        <f>IF(ActividadesCom[[#This Row],[NIVEL 5]]&lt;&gt;0,VLOOKUP(ActividadesCom[[#This Row],[NIVEL 5]],Catálogo!A:B,2,FALSE),"")</f>
        <v>3</v>
      </c>
      <c r="AG2639" s="5">
        <v>1</v>
      </c>
      <c r="AH2639" s="2"/>
      <c r="AI2639" s="2"/>
    </row>
    <row r="2640" spans="1:35" ht="30" hidden="1" customHeight="1" x14ac:dyDescent="0.25">
      <c r="A2640" s="7">
        <v>19470137</v>
      </c>
      <c r="B2640" s="97" t="str">
        <f>VLOOKUP(ActividadesCom[[#This Row],[NO. DE CONTROL]],'LISTADO ESTUDIANTES'!A:C,3,FALSE)</f>
        <v>GONZALEZ BOTON RUBI ISELA</v>
      </c>
      <c r="C2640" s="97" t="str">
        <f>VLOOKUP(ActividadesCom[[#This Row],[NO. DE CONTROL]],'LISTADO ESTUDIANTES'!A:B,2,FALSE)</f>
        <v>INGENIERIA INDUSTRIAL</v>
      </c>
      <c r="D2640" s="18" t="str">
        <f>VLOOKUP(ActividadesCom[[#This Row],[NO. DE CONTROL]],'LISTADO ESTUDIANTES'!A:D,4,FALSE)</f>
        <v>BAJA</v>
      </c>
      <c r="E2640" s="5">
        <f>SUM(ActividadesCom[[#This Row],[CRÉD. 1]],ActividadesCom[[#This Row],[CRÉD. 2]],ActividadesCom[[#This Row],[CRÉD. 3]],ActividadesCom[[#This Row],[CRÉD. 4]],ActividadesCom[[#This Row],[CRÉD. 5]])</f>
        <v>4</v>
      </c>
      <c r="F2640" s="17">
        <f>IF(ActividadesCom[[#This Row],[ÚLTIMO SEMESTRE CON CRÉDITOS]]&gt;0,ROUND(AVERAGE(ActividadesCom[[#This Row],[VALOR NIVEL 5]],ActividadesCom[[#This Row],[VALOR NIVEL 4]],ActividadesCom[[#This Row],[VALOR NIVEL 3]],ActividadesCom[[#This Row],[VALOR NIVEL 2]],ActividadesCom[[#This Row],[VALOR NIVEL 1]]),0),"")</f>
        <v>3</v>
      </c>
      <c r="G2640" s="5" t="str">
        <f>IF(ActividadesCom[[#This Row],[PROMEDIO]]="","",IF(ActividadesCom[[#This Row],[PROMEDIO]]&gt;=4,"EXCELENTE",IF(ActividadesCom[[#This Row],[PROMEDIO]]&gt;=3,"NOTABLE",IF(ActividadesCom[[#This Row],[PROMEDIO]]&gt;=2,"BUENO",IF(ActividadesCom[[#This Row],[PROMEDIO]]=1,"SUFICIENTE","")))))</f>
        <v>NOTABLE</v>
      </c>
      <c r="H2640" s="5">
        <f>MAX(ActividadesCom[[#This Row],[PERÍODO 1]],ActividadesCom[[#This Row],[PERÍODO 2]],ActividadesCom[[#This Row],[PERÍODO 3]],ActividadesCom[[#This Row],[PERÍODO 4]],ActividadesCom[[#This Row],[PERÍODO 5]])</f>
        <v>20211</v>
      </c>
      <c r="I2640" s="6" t="s">
        <v>4123</v>
      </c>
      <c r="J2640" s="5">
        <v>20203</v>
      </c>
      <c r="K2640" s="5" t="s">
        <v>4010</v>
      </c>
      <c r="L2640" s="5">
        <f>IF(ActividadesCom[[#This Row],[NIVEL 1]]&lt;&gt;0,VLOOKUP(ActividadesCom[[#This Row],[NIVEL 1]],Catálogo!A:B,2,FALSE),"")</f>
        <v>2</v>
      </c>
      <c r="M2640" s="5">
        <v>1</v>
      </c>
      <c r="N2640" s="30" t="s">
        <v>4421</v>
      </c>
      <c r="O2640" s="27">
        <v>20211</v>
      </c>
      <c r="P2640" s="27" t="s">
        <v>4010</v>
      </c>
      <c r="Q2640" s="5">
        <f>IF(ActividadesCom[[#This Row],[NIVEL 2]]&lt;&gt;0,VLOOKUP(ActividadesCom[[#This Row],[NIVEL 2]],Catálogo!A:B,2,FALSE),"")</f>
        <v>2</v>
      </c>
      <c r="R2640" s="5">
        <v>1</v>
      </c>
      <c r="S2640" s="6"/>
      <c r="T2640" s="5"/>
      <c r="U2640" s="5"/>
      <c r="V2640" s="5" t="str">
        <f>IF(ActividadesCom[[#This Row],[NIVEL 3]]&lt;&gt;0,VLOOKUP(ActividadesCom[[#This Row],[NIVEL 3]],Catálogo!A:B,2,FALSE),"")</f>
        <v/>
      </c>
      <c r="W2640" s="5"/>
      <c r="X2640" s="6" t="s">
        <v>2778</v>
      </c>
      <c r="Y2640" s="5">
        <v>20201</v>
      </c>
      <c r="Z2640" s="5" t="s">
        <v>4010</v>
      </c>
      <c r="AA2640" s="5">
        <f>IF(ActividadesCom[[#This Row],[NIVEL 4]]&lt;&gt;0,VLOOKUP(ActividadesCom[[#This Row],[NIVEL 4]],Catálogo!A:B,2,FALSE),"")</f>
        <v>2</v>
      </c>
      <c r="AB2640" s="5">
        <v>1</v>
      </c>
      <c r="AC2640" s="6" t="s">
        <v>403</v>
      </c>
      <c r="AD2640" s="5">
        <v>20193</v>
      </c>
      <c r="AE2640" s="5" t="s">
        <v>4008</v>
      </c>
      <c r="AF2640" s="5">
        <f>IF(ActividadesCom[[#This Row],[NIVEL 5]]&lt;&gt;0,VLOOKUP(ActividadesCom[[#This Row],[NIVEL 5]],Catálogo!A:B,2,FALSE),"")</f>
        <v>4</v>
      </c>
      <c r="AG2640" s="5">
        <v>1</v>
      </c>
      <c r="AH2640" s="2"/>
      <c r="AI2640" s="2"/>
    </row>
    <row r="2641" spans="1:35" ht="30" hidden="1" customHeight="1" x14ac:dyDescent="0.25">
      <c r="A2641" s="7">
        <v>19470138</v>
      </c>
      <c r="B2641" s="97" t="str">
        <f>VLOOKUP(ActividadesCom[[#This Row],[NO. DE CONTROL]],'LISTADO ESTUDIANTES'!A:C,3,FALSE)</f>
        <v>CHI CHI GABRIEL ANDRES</v>
      </c>
      <c r="C2641" s="97" t="str">
        <f>VLOOKUP(ActividadesCom[[#This Row],[NO. DE CONTROL]],'LISTADO ESTUDIANTES'!A:B,2,FALSE)</f>
        <v>INGENIERIA INDUSTRIAL</v>
      </c>
      <c r="D2641" s="18" t="str">
        <f>VLOOKUP(ActividadesCom[[#This Row],[NO. DE CONTROL]],'LISTADO ESTUDIANTES'!A:D,4,FALSE)</f>
        <v>BAJA</v>
      </c>
      <c r="E2641" s="5">
        <f>SUM(ActividadesCom[[#This Row],[CRÉD. 1]],ActividadesCom[[#This Row],[CRÉD. 2]],ActividadesCom[[#This Row],[CRÉD. 3]],ActividadesCom[[#This Row],[CRÉD. 4]],ActividadesCom[[#This Row],[CRÉD. 5]])</f>
        <v>2</v>
      </c>
      <c r="F2641" s="17">
        <f>IF(ActividadesCom[[#This Row],[ÚLTIMO SEMESTRE CON CRÉDITOS]]&gt;0,ROUND(AVERAGE(ActividadesCom[[#This Row],[VALOR NIVEL 5]],ActividadesCom[[#This Row],[VALOR NIVEL 4]],ActividadesCom[[#This Row],[VALOR NIVEL 3]],ActividadesCom[[#This Row],[VALOR NIVEL 2]],ActividadesCom[[#This Row],[VALOR NIVEL 1]]),0),"")</f>
        <v>3</v>
      </c>
      <c r="G2641" s="5" t="str">
        <f>IF(ActividadesCom[[#This Row],[PROMEDIO]]="","",IF(ActividadesCom[[#This Row],[PROMEDIO]]&gt;=4,"EXCELENTE",IF(ActividadesCom[[#This Row],[PROMEDIO]]&gt;=3,"NOTABLE",IF(ActividadesCom[[#This Row],[PROMEDIO]]&gt;=2,"BUENO",IF(ActividadesCom[[#This Row],[PROMEDIO]]=1,"SUFICIENTE","")))))</f>
        <v>NOTABLE</v>
      </c>
      <c r="H2641" s="5">
        <f>MAX(ActividadesCom[[#This Row],[PERÍODO 1]],ActividadesCom[[#This Row],[PERÍODO 2]],ActividadesCom[[#This Row],[PERÍODO 3]],ActividadesCom[[#This Row],[PERÍODO 4]],ActividadesCom[[#This Row],[PERÍODO 5]])</f>
        <v>20201</v>
      </c>
      <c r="I2641" s="6" t="s">
        <v>4037</v>
      </c>
      <c r="J2641" s="5">
        <v>20201</v>
      </c>
      <c r="K2641" s="5" t="s">
        <v>4010</v>
      </c>
      <c r="L2641" s="5">
        <f>IF(ActividadesCom[[#This Row],[NIVEL 1]]&lt;&gt;0,VLOOKUP(ActividadesCom[[#This Row],[NIVEL 1]],Catálogo!A:B,2,FALSE),"")</f>
        <v>2</v>
      </c>
      <c r="M2641" s="5">
        <v>1</v>
      </c>
      <c r="N2641" s="6"/>
      <c r="O2641" s="5"/>
      <c r="P2641" s="5"/>
      <c r="Q2641" s="5" t="str">
        <f>IF(ActividadesCom[[#This Row],[NIVEL 2]]&lt;&gt;0,VLOOKUP(ActividadesCom[[#This Row],[NIVEL 2]],Catálogo!A:B,2,FALSE),"")</f>
        <v/>
      </c>
      <c r="R2641" s="5"/>
      <c r="S2641" s="6"/>
      <c r="T2641" s="5"/>
      <c r="U2641" s="5"/>
      <c r="V2641" s="5" t="str">
        <f>IF(ActividadesCom[[#This Row],[NIVEL 3]]&lt;&gt;0,VLOOKUP(ActividadesCom[[#This Row],[NIVEL 3]],Catálogo!A:B,2,FALSE),"")</f>
        <v/>
      </c>
      <c r="W2641" s="5"/>
      <c r="X2641" s="6"/>
      <c r="Y2641" s="5"/>
      <c r="Z2641" s="5"/>
      <c r="AA2641" s="5" t="str">
        <f>IF(ActividadesCom[[#This Row],[NIVEL 4]]&lt;&gt;0,VLOOKUP(ActividadesCom[[#This Row],[NIVEL 4]],Catálogo!A:B,2,FALSE),"")</f>
        <v/>
      </c>
      <c r="AB2641" s="5"/>
      <c r="AC2641" s="6" t="s">
        <v>25</v>
      </c>
      <c r="AD2641" s="5">
        <v>20193</v>
      </c>
      <c r="AE2641" s="5" t="s">
        <v>4008</v>
      </c>
      <c r="AF2641" s="5">
        <f>IF(ActividadesCom[[#This Row],[NIVEL 5]]&lt;&gt;0,VLOOKUP(ActividadesCom[[#This Row],[NIVEL 5]],Catálogo!A:B,2,FALSE),"")</f>
        <v>4</v>
      </c>
      <c r="AG2641" s="5">
        <v>1</v>
      </c>
      <c r="AH2641" s="2"/>
      <c r="AI2641" s="2"/>
    </row>
    <row r="2642" spans="1:35" ht="30" hidden="1" customHeight="1" x14ac:dyDescent="0.25">
      <c r="A2642" s="7">
        <v>19470139</v>
      </c>
      <c r="B2642" s="97" t="str">
        <f>VLOOKUP(ActividadesCom[[#This Row],[NO. DE CONTROL]],'LISTADO ESTUDIANTES'!A:C,3,FALSE)</f>
        <v>RAMIREZ JIMENEZ GREYSI SAMIRA</v>
      </c>
      <c r="C2642" s="97" t="str">
        <f>VLOOKUP(ActividadesCom[[#This Row],[NO. DE CONTROL]],'LISTADO ESTUDIANTES'!A:B,2,FALSE)</f>
        <v>INGENIERIA INDUSTRIAL</v>
      </c>
      <c r="D2642" s="18" t="str">
        <f>VLOOKUP(ActividadesCom[[#This Row],[NO. DE CONTROL]],'LISTADO ESTUDIANTES'!A:D,4,FALSE)</f>
        <v>BAJA</v>
      </c>
      <c r="E2642" s="5">
        <f>SUM(ActividadesCom[[#This Row],[CRÉD. 1]],ActividadesCom[[#This Row],[CRÉD. 2]],ActividadesCom[[#This Row],[CRÉD. 3]],ActividadesCom[[#This Row],[CRÉD. 4]],ActividadesCom[[#This Row],[CRÉD. 5]])</f>
        <v>1</v>
      </c>
      <c r="F2642" s="17">
        <f>IF(ActividadesCom[[#This Row],[ÚLTIMO SEMESTRE CON CRÉDITOS]]&gt;0,ROUND(AVERAGE(ActividadesCom[[#This Row],[VALOR NIVEL 5]],ActividadesCom[[#This Row],[VALOR NIVEL 4]],ActividadesCom[[#This Row],[VALOR NIVEL 3]],ActividadesCom[[#This Row],[VALOR NIVEL 2]],ActividadesCom[[#This Row],[VALOR NIVEL 1]]),0),"")</f>
        <v>3</v>
      </c>
      <c r="G2642" s="5" t="str">
        <f>IF(ActividadesCom[[#This Row],[PROMEDIO]]="","",IF(ActividadesCom[[#This Row],[PROMEDIO]]&gt;=4,"EXCELENTE",IF(ActividadesCom[[#This Row],[PROMEDIO]]&gt;=3,"NOTABLE",IF(ActividadesCom[[#This Row],[PROMEDIO]]&gt;=2,"BUENO",IF(ActividadesCom[[#This Row],[PROMEDIO]]=1,"SUFICIENTE","")))))</f>
        <v>NOTABLE</v>
      </c>
      <c r="H2642" s="5">
        <f>MAX(ActividadesCom[[#This Row],[PERÍODO 1]],ActividadesCom[[#This Row],[PERÍODO 2]],ActividadesCom[[#This Row],[PERÍODO 3]],ActividadesCom[[#This Row],[PERÍODO 4]],ActividadesCom[[#This Row],[PERÍODO 5]])</f>
        <v>20193</v>
      </c>
      <c r="I2642" s="6"/>
      <c r="J2642" s="5"/>
      <c r="K2642" s="5"/>
      <c r="L2642" s="5" t="str">
        <f>IF(ActividadesCom[[#This Row],[NIVEL 1]]&lt;&gt;0,VLOOKUP(ActividadesCom[[#This Row],[NIVEL 1]],Catálogo!A:B,2,FALSE),"")</f>
        <v/>
      </c>
      <c r="M2642" s="5"/>
      <c r="N2642" s="6"/>
      <c r="O2642" s="5"/>
      <c r="P2642" s="5"/>
      <c r="Q2642" s="5" t="str">
        <f>IF(ActividadesCom[[#This Row],[NIVEL 2]]&lt;&gt;0,VLOOKUP(ActividadesCom[[#This Row],[NIVEL 2]],Catálogo!A:B,2,FALSE),"")</f>
        <v/>
      </c>
      <c r="R2642" s="5"/>
      <c r="S2642" s="6"/>
      <c r="T2642" s="5"/>
      <c r="U2642" s="5"/>
      <c r="V2642" s="5" t="str">
        <f>IF(ActividadesCom[[#This Row],[NIVEL 3]]&lt;&gt;0,VLOOKUP(ActividadesCom[[#This Row],[NIVEL 3]],Catálogo!A:B,2,FALSE),"")</f>
        <v/>
      </c>
      <c r="W2642" s="5"/>
      <c r="X2642" s="6"/>
      <c r="Y2642" s="5"/>
      <c r="Z2642" s="5"/>
      <c r="AA2642" s="5" t="str">
        <f>IF(ActividadesCom[[#This Row],[NIVEL 4]]&lt;&gt;0,VLOOKUP(ActividadesCom[[#This Row],[NIVEL 4]],Catálogo!A:B,2,FALSE),"")</f>
        <v/>
      </c>
      <c r="AB2642" s="5"/>
      <c r="AC2642" s="6" t="s">
        <v>5</v>
      </c>
      <c r="AD2642" s="5">
        <v>20193</v>
      </c>
      <c r="AE2642" s="5" t="s">
        <v>4009</v>
      </c>
      <c r="AF2642" s="5">
        <f>IF(ActividadesCom[[#This Row],[NIVEL 5]]&lt;&gt;0,VLOOKUP(ActividadesCom[[#This Row],[NIVEL 5]],Catálogo!A:B,2,FALSE),"")</f>
        <v>3</v>
      </c>
      <c r="AG2642" s="5">
        <v>1</v>
      </c>
      <c r="AH2642" s="2"/>
      <c r="AI2642" s="2"/>
    </row>
    <row r="2643" spans="1:35" ht="30" hidden="1" customHeight="1" x14ac:dyDescent="0.25">
      <c r="A2643" s="7">
        <v>19470140</v>
      </c>
      <c r="B2643" s="97" t="str">
        <f>VLOOKUP(ActividadesCom[[#This Row],[NO. DE CONTROL]],'LISTADO ESTUDIANTES'!A:C,3,FALSE)</f>
        <v>COBOS HUICAB ROSAURA JANETH</v>
      </c>
      <c r="C2643" s="97" t="str">
        <f>VLOOKUP(ActividadesCom[[#This Row],[NO. DE CONTROL]],'LISTADO ESTUDIANTES'!A:B,2,FALSE)</f>
        <v>INGENIERIA CIVIL</v>
      </c>
      <c r="D2643" s="18" t="str">
        <f>VLOOKUP(ActividadesCom[[#This Row],[NO. DE CONTROL]],'LISTADO ESTUDIANTES'!A:D,4,FALSE)</f>
        <v>BAJA</v>
      </c>
      <c r="E2643" s="5">
        <f>SUM(ActividadesCom[[#This Row],[CRÉD. 1]],ActividadesCom[[#This Row],[CRÉD. 2]],ActividadesCom[[#This Row],[CRÉD. 3]],ActividadesCom[[#This Row],[CRÉD. 4]],ActividadesCom[[#This Row],[CRÉD. 5]])</f>
        <v>0</v>
      </c>
      <c r="F2643" s="17" t="str">
        <f>IF(ActividadesCom[[#This Row],[ÚLTIMO SEMESTRE CON CRÉDITOS]]&gt;0,ROUND(AVERAGE(ActividadesCom[[#This Row],[VALOR NIVEL 5]],ActividadesCom[[#This Row],[VALOR NIVEL 4]],ActividadesCom[[#This Row],[VALOR NIVEL 3]],ActividadesCom[[#This Row],[VALOR NIVEL 2]],ActividadesCom[[#This Row],[VALOR NIVEL 1]]),0),"")</f>
        <v/>
      </c>
      <c r="G2643" s="5" t="str">
        <f>IF(ActividadesCom[[#This Row],[PROMEDIO]]="","",IF(ActividadesCom[[#This Row],[PROMEDIO]]&gt;=4,"EXCELENTE",IF(ActividadesCom[[#This Row],[PROMEDIO]]&gt;=3,"NOTABLE",IF(ActividadesCom[[#This Row],[PROMEDIO]]&gt;=2,"BUENO",IF(ActividadesCom[[#This Row],[PROMEDIO]]=1,"SUFICIENTE","")))))</f>
        <v/>
      </c>
      <c r="H2643" s="5">
        <f>MAX(ActividadesCom[[#This Row],[PERÍODO 1]],ActividadesCom[[#This Row],[PERÍODO 2]],ActividadesCom[[#This Row],[PERÍODO 3]],ActividadesCom[[#This Row],[PERÍODO 4]],ActividadesCom[[#This Row],[PERÍODO 5]])</f>
        <v>0</v>
      </c>
      <c r="I2643" s="6"/>
      <c r="J2643" s="5"/>
      <c r="K2643" s="5"/>
      <c r="L2643" s="5" t="str">
        <f>IF(ActividadesCom[[#This Row],[NIVEL 1]]&lt;&gt;0,VLOOKUP(ActividadesCom[[#This Row],[NIVEL 1]],Catálogo!A:B,2,FALSE),"")</f>
        <v/>
      </c>
      <c r="M2643" s="5"/>
      <c r="N2643" s="6"/>
      <c r="O2643" s="5"/>
      <c r="P2643" s="5"/>
      <c r="Q2643" s="5" t="str">
        <f>IF(ActividadesCom[[#This Row],[NIVEL 2]]&lt;&gt;0,VLOOKUP(ActividadesCom[[#This Row],[NIVEL 2]],Catálogo!A:B,2,FALSE),"")</f>
        <v/>
      </c>
      <c r="R2643" s="5"/>
      <c r="S2643" s="30"/>
      <c r="T2643" s="27"/>
      <c r="U2643" s="27"/>
      <c r="V2643" s="5" t="str">
        <f>IF(ActividadesCom[[#This Row],[NIVEL 3]]&lt;&gt;0,VLOOKUP(ActividadesCom[[#This Row],[NIVEL 3]],Catálogo!A:B,2,FALSE),"")</f>
        <v/>
      </c>
      <c r="W2643" s="5"/>
      <c r="X2643" s="6"/>
      <c r="Y2643" s="5"/>
      <c r="Z2643" s="5"/>
      <c r="AA2643" s="5" t="str">
        <f>IF(ActividadesCom[[#This Row],[NIVEL 4]]&lt;&gt;0,VLOOKUP(ActividadesCom[[#This Row],[NIVEL 4]],Catálogo!A:B,2,FALSE),"")</f>
        <v/>
      </c>
      <c r="AB2643" s="5"/>
      <c r="AC2643" s="6"/>
      <c r="AD2643" s="5"/>
      <c r="AE2643" s="5"/>
      <c r="AF2643" s="5" t="str">
        <f>IF(ActividadesCom[[#This Row],[NIVEL 5]]&lt;&gt;0,VLOOKUP(ActividadesCom[[#This Row],[NIVEL 5]],Catálogo!A:B,2,FALSE),"")</f>
        <v/>
      </c>
      <c r="AG2643" s="5"/>
      <c r="AH2643" s="2"/>
      <c r="AI2643" s="2"/>
    </row>
    <row r="2644" spans="1:35" ht="30" customHeight="1" x14ac:dyDescent="0.25">
      <c r="A2644" s="7">
        <v>19470141</v>
      </c>
      <c r="B2644" s="97" t="str">
        <f>VLOOKUP(ActividadesCom[[#This Row],[NO. DE CONTROL]],'LISTADO ESTUDIANTES'!A:C,3,FALSE)</f>
        <v>CIGARROA VAZQUEZ GILLIAN GUADALUPE</v>
      </c>
      <c r="C2644" s="97" t="str">
        <f>VLOOKUP(ActividadesCom[[#This Row],[NO. DE CONTROL]],'LISTADO ESTUDIANTES'!A:B,2,FALSE)</f>
        <v>INGENIERIA INDUSTRIAL</v>
      </c>
      <c r="D2644" s="18" t="str">
        <f>VLOOKUP(ActividadesCom[[#This Row],[NO. DE CONTROL]],'LISTADO ESTUDIANTES'!A:D,4,FALSE)</f>
        <v>ACTIVO(A)</v>
      </c>
      <c r="E2644" s="5">
        <f>SUM(ActividadesCom[[#This Row],[CRÉD. 1]],ActividadesCom[[#This Row],[CRÉD. 2]],ActividadesCom[[#This Row],[CRÉD. 3]],ActividadesCom[[#This Row],[CRÉD. 4]],ActividadesCom[[#This Row],[CRÉD. 5]])</f>
        <v>5</v>
      </c>
      <c r="F2644" s="17">
        <f>IF(ActividadesCom[[#This Row],[ÚLTIMO SEMESTRE CON CRÉDITOS]]&gt;0,ROUND(AVERAGE(ActividadesCom[[#This Row],[VALOR NIVEL 5]],ActividadesCom[[#This Row],[VALOR NIVEL 4]],ActividadesCom[[#This Row],[VALOR NIVEL 3]],ActividadesCom[[#This Row],[VALOR NIVEL 2]],ActividadesCom[[#This Row],[VALOR NIVEL 1]]),0),"")</f>
        <v>3</v>
      </c>
      <c r="G2644" s="5" t="str">
        <f>IF(ActividadesCom[[#This Row],[PROMEDIO]]="","",IF(ActividadesCom[[#This Row],[PROMEDIO]]&gt;=4,"EXCELENTE",IF(ActividadesCom[[#This Row],[PROMEDIO]]&gt;=3,"NOTABLE",IF(ActividadesCom[[#This Row],[PROMEDIO]]&gt;=2,"BUENO",IF(ActividadesCom[[#This Row],[PROMEDIO]]=1,"SUFICIENTE","")))))</f>
        <v>NOTABLE</v>
      </c>
      <c r="H2644" s="5">
        <f>MAX(ActividadesCom[[#This Row],[PERÍODO 1]],ActividadesCom[[#This Row],[PERÍODO 2]],ActividadesCom[[#This Row],[PERÍODO 3]],ActividadesCom[[#This Row],[PERÍODO 4]],ActividadesCom[[#This Row],[PERÍODO 5]])</f>
        <v>20211</v>
      </c>
      <c r="I2644" s="6" t="s">
        <v>4038</v>
      </c>
      <c r="J2644" s="5">
        <v>20201</v>
      </c>
      <c r="K2644" s="5" t="s">
        <v>4010</v>
      </c>
      <c r="L2644" s="5">
        <f>IF(ActividadesCom[[#This Row],[NIVEL 1]]&lt;&gt;0,VLOOKUP(ActividadesCom[[#This Row],[NIVEL 1]],Catálogo!A:B,2,FALSE),"")</f>
        <v>2</v>
      </c>
      <c r="M2644" s="5">
        <v>1</v>
      </c>
      <c r="N2644" s="6" t="s">
        <v>4397</v>
      </c>
      <c r="O2644" s="5">
        <v>20211</v>
      </c>
      <c r="P2644" s="5" t="s">
        <v>4010</v>
      </c>
      <c r="Q2644" s="5">
        <f>IF(ActividadesCom[[#This Row],[NIVEL 2]]&lt;&gt;0,VLOOKUP(ActividadesCom[[#This Row],[NIVEL 2]],Catálogo!A:B,2,FALSE),"")</f>
        <v>2</v>
      </c>
      <c r="R2644" s="5">
        <v>1</v>
      </c>
      <c r="S2644" s="6" t="s">
        <v>4421</v>
      </c>
      <c r="T2644" s="5">
        <v>20211</v>
      </c>
      <c r="U2644" s="5" t="s">
        <v>4008</v>
      </c>
      <c r="V2644" s="5">
        <f>IF(ActividadesCom[[#This Row],[NIVEL 3]]&lt;&gt;0,VLOOKUP(ActividadesCom[[#This Row],[NIVEL 3]],Catálogo!A:B,2,FALSE),"")</f>
        <v>4</v>
      </c>
      <c r="W2644" s="5">
        <v>1</v>
      </c>
      <c r="X2644" s="6" t="s">
        <v>3671</v>
      </c>
      <c r="Y2644" s="5">
        <v>20201</v>
      </c>
      <c r="Z2644" s="5" t="s">
        <v>4009</v>
      </c>
      <c r="AA2644" s="5">
        <f>IF(ActividadesCom[[#This Row],[NIVEL 4]]&lt;&gt;0,VLOOKUP(ActividadesCom[[#This Row],[NIVEL 4]],Catálogo!A:B,2,FALSE),"")</f>
        <v>3</v>
      </c>
      <c r="AB2644" s="5">
        <v>1</v>
      </c>
      <c r="AC2644" s="6" t="s">
        <v>819</v>
      </c>
      <c r="AD2644" s="5">
        <v>20193</v>
      </c>
      <c r="AE2644" s="5" t="s">
        <v>4008</v>
      </c>
      <c r="AF2644" s="5">
        <f>IF(ActividadesCom[[#This Row],[NIVEL 5]]&lt;&gt;0,VLOOKUP(ActividadesCom[[#This Row],[NIVEL 5]],Catálogo!A:B,2,FALSE),"")</f>
        <v>4</v>
      </c>
      <c r="AG2644" s="5">
        <v>1</v>
      </c>
      <c r="AH2644" s="2"/>
      <c r="AI2644" s="2"/>
    </row>
    <row r="2645" spans="1:35" ht="30" hidden="1" customHeight="1" x14ac:dyDescent="0.25">
      <c r="A2645" s="7">
        <v>19470142</v>
      </c>
      <c r="B2645" s="97" t="str">
        <f>VLOOKUP(ActividadesCom[[#This Row],[NO. DE CONTROL]],'LISTADO ESTUDIANTES'!A:C,3,FALSE)</f>
        <v>HERNANDEZ RUEDA JUDITH HARUMI</v>
      </c>
      <c r="C2645" s="97" t="str">
        <f>VLOOKUP(ActividadesCom[[#This Row],[NO. DE CONTROL]],'LISTADO ESTUDIANTES'!A:B,2,FALSE)</f>
        <v>INGENIERIA AMBIENTAL</v>
      </c>
      <c r="D2645" s="18" t="str">
        <f>VLOOKUP(ActividadesCom[[#This Row],[NO. DE CONTROL]],'LISTADO ESTUDIANTES'!A:D,4,FALSE)</f>
        <v>BAJA</v>
      </c>
      <c r="E2645" s="5">
        <f>SUM(ActividadesCom[[#This Row],[CRÉD. 1]],ActividadesCom[[#This Row],[CRÉD. 2]],ActividadesCom[[#This Row],[CRÉD. 3]],ActividadesCom[[#This Row],[CRÉD. 4]],ActividadesCom[[#This Row],[CRÉD. 5]])</f>
        <v>1</v>
      </c>
      <c r="F2645" s="17">
        <f>IF(ActividadesCom[[#This Row],[ÚLTIMO SEMESTRE CON CRÉDITOS]]&gt;0,ROUND(AVERAGE(ActividadesCom[[#This Row],[VALOR NIVEL 5]],ActividadesCom[[#This Row],[VALOR NIVEL 4]],ActividadesCom[[#This Row],[VALOR NIVEL 3]],ActividadesCom[[#This Row],[VALOR NIVEL 2]],ActividadesCom[[#This Row],[VALOR NIVEL 1]]),0),"")</f>
        <v>3</v>
      </c>
      <c r="G2645" s="5" t="str">
        <f>IF(ActividadesCom[[#This Row],[PROMEDIO]]="","",IF(ActividadesCom[[#This Row],[PROMEDIO]]&gt;=4,"EXCELENTE",IF(ActividadesCom[[#This Row],[PROMEDIO]]&gt;=3,"NOTABLE",IF(ActividadesCom[[#This Row],[PROMEDIO]]&gt;=2,"BUENO",IF(ActividadesCom[[#This Row],[PROMEDIO]]=1,"SUFICIENTE","")))))</f>
        <v>NOTABLE</v>
      </c>
      <c r="H2645" s="5">
        <f>MAX(ActividadesCom[[#This Row],[PERÍODO 1]],ActividadesCom[[#This Row],[PERÍODO 2]],ActividadesCom[[#This Row],[PERÍODO 3]],ActividadesCom[[#This Row],[PERÍODO 4]],ActividadesCom[[#This Row],[PERÍODO 5]])</f>
        <v>20193</v>
      </c>
      <c r="I2645" s="6"/>
      <c r="J2645" s="5"/>
      <c r="K2645" s="5"/>
      <c r="L2645" s="5" t="str">
        <f>IF(ActividadesCom[[#This Row],[NIVEL 1]]&lt;&gt;0,VLOOKUP(ActividadesCom[[#This Row],[NIVEL 1]],Catálogo!A:B,2,FALSE),"")</f>
        <v/>
      </c>
      <c r="M2645" s="5"/>
      <c r="N2645" s="6"/>
      <c r="O2645" s="5"/>
      <c r="P2645" s="5"/>
      <c r="Q2645" s="5" t="str">
        <f>IF(ActividadesCom[[#This Row],[NIVEL 2]]&lt;&gt;0,VLOOKUP(ActividadesCom[[#This Row],[NIVEL 2]],Catálogo!A:B,2,FALSE),"")</f>
        <v/>
      </c>
      <c r="R2645" s="5"/>
      <c r="S2645" s="6"/>
      <c r="T2645" s="5"/>
      <c r="U2645" s="5"/>
      <c r="V2645" s="5" t="str">
        <f>IF(ActividadesCom[[#This Row],[NIVEL 3]]&lt;&gt;0,VLOOKUP(ActividadesCom[[#This Row],[NIVEL 3]],Catálogo!A:B,2,FALSE),"")</f>
        <v/>
      </c>
      <c r="W2645" s="5"/>
      <c r="X2645" s="6"/>
      <c r="Y2645" s="5"/>
      <c r="Z2645" s="5"/>
      <c r="AA2645" s="5" t="str">
        <f>IF(ActividadesCom[[#This Row],[NIVEL 4]]&lt;&gt;0,VLOOKUP(ActividadesCom[[#This Row],[NIVEL 4]],Catálogo!A:B,2,FALSE),"")</f>
        <v/>
      </c>
      <c r="AB2645" s="5"/>
      <c r="AC2645" s="6" t="s">
        <v>23</v>
      </c>
      <c r="AD2645" s="5">
        <v>20193</v>
      </c>
      <c r="AE2645" s="5" t="s">
        <v>4009</v>
      </c>
      <c r="AF2645" s="5">
        <f>IF(ActividadesCom[[#This Row],[NIVEL 5]]&lt;&gt;0,VLOOKUP(ActividadesCom[[#This Row],[NIVEL 5]],Catálogo!A:B,2,FALSE),"")</f>
        <v>3</v>
      </c>
      <c r="AG2645" s="5">
        <v>1</v>
      </c>
      <c r="AH2645" s="2"/>
      <c r="AI2645" s="2"/>
    </row>
    <row r="2646" spans="1:35" ht="30" customHeight="1" x14ac:dyDescent="0.25">
      <c r="A2646" s="7">
        <v>19470144</v>
      </c>
      <c r="B2646" s="97" t="str">
        <f>VLOOKUP(ActividadesCom[[#This Row],[NO. DE CONTROL]],'LISTADO ESTUDIANTES'!A:C,3,FALSE)</f>
        <v>SANCHEZ CHERREZ MARIA JIMENA</v>
      </c>
      <c r="C2646" s="97" t="str">
        <f>VLOOKUP(ActividadesCom[[#This Row],[NO. DE CONTROL]],'LISTADO ESTUDIANTES'!A:B,2,FALSE)</f>
        <v>INGENIERIA INDUSTRIAL</v>
      </c>
      <c r="D2646" s="18" t="str">
        <f>VLOOKUP(ActividadesCom[[#This Row],[NO. DE CONTROL]],'LISTADO ESTUDIANTES'!A:D,4,FALSE)</f>
        <v>ACTIVO(A)</v>
      </c>
      <c r="E2646" s="5">
        <f>SUM(ActividadesCom[[#This Row],[CRÉD. 1]],ActividadesCom[[#This Row],[CRÉD. 2]],ActividadesCom[[#This Row],[CRÉD. 3]],ActividadesCom[[#This Row],[CRÉD. 4]],ActividadesCom[[#This Row],[CRÉD. 5]])</f>
        <v>5</v>
      </c>
      <c r="F2646" s="17">
        <f>IF(ActividadesCom[[#This Row],[ÚLTIMO SEMESTRE CON CRÉDITOS]]&gt;0,ROUND(AVERAGE(ActividadesCom[[#This Row],[VALOR NIVEL 5]],ActividadesCom[[#This Row],[VALOR NIVEL 4]],ActividadesCom[[#This Row],[VALOR NIVEL 3]],ActividadesCom[[#This Row],[VALOR NIVEL 2]],ActividadesCom[[#This Row],[VALOR NIVEL 1]]),0),"")</f>
        <v>2</v>
      </c>
      <c r="G2646" s="5" t="str">
        <f>IF(ActividadesCom[[#This Row],[PROMEDIO]]="","",IF(ActividadesCom[[#This Row],[PROMEDIO]]&gt;=4,"EXCELENTE",IF(ActividadesCom[[#This Row],[PROMEDIO]]&gt;=3,"NOTABLE",IF(ActividadesCom[[#This Row],[PROMEDIO]]&gt;=2,"BUENO",IF(ActividadesCom[[#This Row],[PROMEDIO]]=1,"SUFICIENTE","")))))</f>
        <v>BUENO</v>
      </c>
      <c r="H2646" s="5">
        <f>MAX(ActividadesCom[[#This Row],[PERÍODO 1]],ActividadesCom[[#This Row],[PERÍODO 2]],ActividadesCom[[#This Row],[PERÍODO 3]],ActividadesCom[[#This Row],[PERÍODO 4]],ActividadesCom[[#This Row],[PERÍODO 5]])</f>
        <v>20211</v>
      </c>
      <c r="I2646" s="6" t="s">
        <v>4038</v>
      </c>
      <c r="J2646" s="5">
        <v>20201</v>
      </c>
      <c r="K2646" s="5" t="s">
        <v>4010</v>
      </c>
      <c r="L2646" s="5">
        <f>IF(ActividadesCom[[#This Row],[NIVEL 1]]&lt;&gt;0,VLOOKUP(ActividadesCom[[#This Row],[NIVEL 1]],Catálogo!A:B,2,FALSE),"")</f>
        <v>2</v>
      </c>
      <c r="M2646" s="5">
        <v>1</v>
      </c>
      <c r="N2646" s="6" t="s">
        <v>4036</v>
      </c>
      <c r="O2646" s="5">
        <v>20201</v>
      </c>
      <c r="P2646" s="5" t="s">
        <v>4010</v>
      </c>
      <c r="Q2646" s="5">
        <f>IF(ActividadesCom[[#This Row],[NIVEL 2]]&lt;&gt;0,VLOOKUP(ActividadesCom[[#This Row],[NIVEL 2]],Catálogo!A:B,2,FALSE),"")</f>
        <v>2</v>
      </c>
      <c r="R2646" s="5">
        <v>1</v>
      </c>
      <c r="S2646" s="6" t="s">
        <v>4397</v>
      </c>
      <c r="T2646" s="5">
        <v>20211</v>
      </c>
      <c r="U2646" s="5" t="s">
        <v>4010</v>
      </c>
      <c r="V2646" s="5">
        <f>IF(ActividadesCom[[#This Row],[NIVEL 3]]&lt;&gt;0,VLOOKUP(ActividadesCom[[#This Row],[NIVEL 3]],Catálogo!A:B,2,FALSE),"")</f>
        <v>2</v>
      </c>
      <c r="W2646" s="5">
        <v>1</v>
      </c>
      <c r="X2646" s="6" t="s">
        <v>2778</v>
      </c>
      <c r="Y2646" s="5">
        <v>20201</v>
      </c>
      <c r="Z2646" s="5" t="s">
        <v>4009</v>
      </c>
      <c r="AA2646" s="5">
        <f>IF(ActividadesCom[[#This Row],[NIVEL 4]]&lt;&gt;0,VLOOKUP(ActividadesCom[[#This Row],[NIVEL 4]],Catálogo!A:B,2,FALSE),"")</f>
        <v>3</v>
      </c>
      <c r="AB2646" s="5">
        <v>1</v>
      </c>
      <c r="AC2646" s="6" t="s">
        <v>5</v>
      </c>
      <c r="AD2646" s="5">
        <v>20193</v>
      </c>
      <c r="AE2646" s="5" t="s">
        <v>4009</v>
      </c>
      <c r="AF2646" s="5">
        <f>IF(ActividadesCom[[#This Row],[NIVEL 5]]&lt;&gt;0,VLOOKUP(ActividadesCom[[#This Row],[NIVEL 5]],Catálogo!A:B,2,FALSE),"")</f>
        <v>3</v>
      </c>
      <c r="AG2646" s="5">
        <v>1</v>
      </c>
      <c r="AH2646" s="2"/>
      <c r="AI2646" s="2"/>
    </row>
    <row r="2647" spans="1:35" ht="30" hidden="1" customHeight="1" x14ac:dyDescent="0.25">
      <c r="A2647" s="7">
        <v>19470145</v>
      </c>
      <c r="B2647" s="97" t="str">
        <f>VLOOKUP(ActividadesCom[[#This Row],[NO. DE CONTROL]],'LISTADO ESTUDIANTES'!A:C,3,FALSE)</f>
        <v>MORA OLIVARES JORDY DE LOS ANGELES</v>
      </c>
      <c r="C2647" s="97" t="str">
        <f>VLOOKUP(ActividadesCom[[#This Row],[NO. DE CONTROL]],'LISTADO ESTUDIANTES'!A:B,2,FALSE)</f>
        <v>INGENIERIA INDUSTRIAL</v>
      </c>
      <c r="D2647" s="18" t="str">
        <f>VLOOKUP(ActividadesCom[[#This Row],[NO. DE CONTROL]],'LISTADO ESTUDIANTES'!A:D,4,FALSE)</f>
        <v>BAJA</v>
      </c>
      <c r="E2647" s="5">
        <f>SUM(ActividadesCom[[#This Row],[CRÉD. 1]],ActividadesCom[[#This Row],[CRÉD. 2]],ActividadesCom[[#This Row],[CRÉD. 3]],ActividadesCom[[#This Row],[CRÉD. 4]],ActividadesCom[[#This Row],[CRÉD. 5]])</f>
        <v>0</v>
      </c>
      <c r="F2647" s="17" t="str">
        <f>IF(ActividadesCom[[#This Row],[ÚLTIMO SEMESTRE CON CRÉDITOS]]&gt;0,ROUND(AVERAGE(ActividadesCom[[#This Row],[VALOR NIVEL 5]],ActividadesCom[[#This Row],[VALOR NIVEL 4]],ActividadesCom[[#This Row],[VALOR NIVEL 3]],ActividadesCom[[#This Row],[VALOR NIVEL 2]],ActividadesCom[[#This Row],[VALOR NIVEL 1]]),0),"")</f>
        <v/>
      </c>
      <c r="G2647" s="5" t="str">
        <f>IF(ActividadesCom[[#This Row],[PROMEDIO]]="","",IF(ActividadesCom[[#This Row],[PROMEDIO]]&gt;=4,"EXCELENTE",IF(ActividadesCom[[#This Row],[PROMEDIO]]&gt;=3,"NOTABLE",IF(ActividadesCom[[#This Row],[PROMEDIO]]&gt;=2,"BUENO",IF(ActividadesCom[[#This Row],[PROMEDIO]]=1,"SUFICIENTE","")))))</f>
        <v/>
      </c>
      <c r="H2647" s="5">
        <f>MAX(ActividadesCom[[#This Row],[PERÍODO 1]],ActividadesCom[[#This Row],[PERÍODO 2]],ActividadesCom[[#This Row],[PERÍODO 3]],ActividadesCom[[#This Row],[PERÍODO 4]],ActividadesCom[[#This Row],[PERÍODO 5]])</f>
        <v>0</v>
      </c>
      <c r="I2647" s="6"/>
      <c r="J2647" s="5"/>
      <c r="K2647" s="5"/>
      <c r="L2647" s="5" t="str">
        <f>IF(ActividadesCom[[#This Row],[NIVEL 1]]&lt;&gt;0,VLOOKUP(ActividadesCom[[#This Row],[NIVEL 1]],Catálogo!A:B,2,FALSE),"")</f>
        <v/>
      </c>
      <c r="M2647" s="5"/>
      <c r="N2647" s="6"/>
      <c r="O2647" s="5"/>
      <c r="P2647" s="5"/>
      <c r="Q2647" s="5" t="str">
        <f>IF(ActividadesCom[[#This Row],[NIVEL 2]]&lt;&gt;0,VLOOKUP(ActividadesCom[[#This Row],[NIVEL 2]],Catálogo!A:B,2,FALSE),"")</f>
        <v/>
      </c>
      <c r="R2647" s="5"/>
      <c r="S2647" s="6"/>
      <c r="T2647" s="5"/>
      <c r="U2647" s="5"/>
      <c r="V2647" s="5" t="str">
        <f>IF(ActividadesCom[[#This Row],[NIVEL 3]]&lt;&gt;0,VLOOKUP(ActividadesCom[[#This Row],[NIVEL 3]],Catálogo!A:B,2,FALSE),"")</f>
        <v/>
      </c>
      <c r="W2647" s="5"/>
      <c r="X2647" s="6"/>
      <c r="Y2647" s="5"/>
      <c r="Z2647" s="5"/>
      <c r="AA2647" s="5" t="str">
        <f>IF(ActividadesCom[[#This Row],[NIVEL 4]]&lt;&gt;0,VLOOKUP(ActividadesCom[[#This Row],[NIVEL 4]],Catálogo!A:B,2,FALSE),"")</f>
        <v/>
      </c>
      <c r="AB2647" s="5"/>
      <c r="AC2647" s="6"/>
      <c r="AD2647" s="5"/>
      <c r="AE2647" s="5"/>
      <c r="AF2647" s="5" t="str">
        <f>IF(ActividadesCom[[#This Row],[NIVEL 5]]&lt;&gt;0,VLOOKUP(ActividadesCom[[#This Row],[NIVEL 5]],Catálogo!A:B,2,FALSE),"")</f>
        <v/>
      </c>
      <c r="AG2647" s="5"/>
      <c r="AH2647" s="2"/>
      <c r="AI2647" s="2"/>
    </row>
    <row r="2648" spans="1:35" ht="30" hidden="1" customHeight="1" x14ac:dyDescent="0.25">
      <c r="A2648" s="7">
        <v>19470146</v>
      </c>
      <c r="B2648" s="97" t="str">
        <f>VLOOKUP(ActividadesCom[[#This Row],[NO. DE CONTROL]],'LISTADO ESTUDIANTES'!A:C,3,FALSE)</f>
        <v>TAPIA DELGADO ANGEL MOISES</v>
      </c>
      <c r="C2648" s="97" t="str">
        <f>VLOOKUP(ActividadesCom[[#This Row],[NO. DE CONTROL]],'LISTADO ESTUDIANTES'!A:B,2,FALSE)</f>
        <v>INGENIERIA CIVIL</v>
      </c>
      <c r="D2648" s="18" t="str">
        <f>VLOOKUP(ActividadesCom[[#This Row],[NO. DE CONTROL]],'LISTADO ESTUDIANTES'!A:D,4,FALSE)</f>
        <v>BAJA</v>
      </c>
      <c r="E2648" s="5">
        <f>SUM(ActividadesCom[[#This Row],[CRÉD. 1]],ActividadesCom[[#This Row],[CRÉD. 2]],ActividadesCom[[#This Row],[CRÉD. 3]],ActividadesCom[[#This Row],[CRÉD. 4]],ActividadesCom[[#This Row],[CRÉD. 5]])</f>
        <v>1</v>
      </c>
      <c r="F2648" s="17">
        <f>IF(ActividadesCom[[#This Row],[ÚLTIMO SEMESTRE CON CRÉDITOS]]&gt;0,ROUND(AVERAGE(ActividadesCom[[#This Row],[VALOR NIVEL 5]],ActividadesCom[[#This Row],[VALOR NIVEL 4]],ActividadesCom[[#This Row],[VALOR NIVEL 3]],ActividadesCom[[#This Row],[VALOR NIVEL 2]],ActividadesCom[[#This Row],[VALOR NIVEL 1]]),0),"")</f>
        <v>3</v>
      </c>
      <c r="G2648" s="5" t="str">
        <f>IF(ActividadesCom[[#This Row],[PROMEDIO]]="","",IF(ActividadesCom[[#This Row],[PROMEDIO]]&gt;=4,"EXCELENTE",IF(ActividadesCom[[#This Row],[PROMEDIO]]&gt;=3,"NOTABLE",IF(ActividadesCom[[#This Row],[PROMEDIO]]&gt;=2,"BUENO",IF(ActividadesCom[[#This Row],[PROMEDIO]]=1,"SUFICIENTE","")))))</f>
        <v>NOTABLE</v>
      </c>
      <c r="H2648" s="5">
        <f>MAX(ActividadesCom[[#This Row],[PERÍODO 1]],ActividadesCom[[#This Row],[PERÍODO 2]],ActividadesCom[[#This Row],[PERÍODO 3]],ActividadesCom[[#This Row],[PERÍODO 4]],ActividadesCom[[#This Row],[PERÍODO 5]])</f>
        <v>20193</v>
      </c>
      <c r="I2648" s="6"/>
      <c r="J2648" s="5"/>
      <c r="K2648" s="5"/>
      <c r="L2648" s="5" t="str">
        <f>IF(ActividadesCom[[#This Row],[NIVEL 1]]&lt;&gt;0,VLOOKUP(ActividadesCom[[#This Row],[NIVEL 1]],Catálogo!A:B,2,FALSE),"")</f>
        <v/>
      </c>
      <c r="M2648" s="5"/>
      <c r="N2648" s="6"/>
      <c r="O2648" s="5"/>
      <c r="P2648" s="5"/>
      <c r="Q2648" s="5" t="str">
        <f>IF(ActividadesCom[[#This Row],[NIVEL 2]]&lt;&gt;0,VLOOKUP(ActividadesCom[[#This Row],[NIVEL 2]],Catálogo!A:B,2,FALSE),"")</f>
        <v/>
      </c>
      <c r="R2648" s="5"/>
      <c r="S2648" s="6"/>
      <c r="T2648" s="5"/>
      <c r="U2648" s="5"/>
      <c r="V2648" s="5" t="str">
        <f>IF(ActividadesCom[[#This Row],[NIVEL 3]]&lt;&gt;0,VLOOKUP(ActividadesCom[[#This Row],[NIVEL 3]],Catálogo!A:B,2,FALSE),"")</f>
        <v/>
      </c>
      <c r="W2648" s="5"/>
      <c r="X2648" s="6"/>
      <c r="Y2648" s="5"/>
      <c r="Z2648" s="5"/>
      <c r="AA2648" s="5" t="str">
        <f>IF(ActividadesCom[[#This Row],[NIVEL 4]]&lt;&gt;0,VLOOKUP(ActividadesCom[[#This Row],[NIVEL 4]],Catálogo!A:B,2,FALSE),"")</f>
        <v/>
      </c>
      <c r="AB2648" s="5"/>
      <c r="AC2648" s="6" t="s">
        <v>11</v>
      </c>
      <c r="AD2648" s="5">
        <v>20193</v>
      </c>
      <c r="AE2648" s="5" t="s">
        <v>4009</v>
      </c>
      <c r="AF2648" s="5">
        <f>IF(ActividadesCom[[#This Row],[NIVEL 5]]&lt;&gt;0,VLOOKUP(ActividadesCom[[#This Row],[NIVEL 5]],Catálogo!A:B,2,FALSE),"")</f>
        <v>3</v>
      </c>
      <c r="AG2648" s="5">
        <v>1</v>
      </c>
      <c r="AH2648" s="2"/>
      <c r="AI2648" s="2"/>
    </row>
    <row r="2649" spans="1:35" ht="30" customHeight="1" x14ac:dyDescent="0.25">
      <c r="A2649" s="7">
        <v>19470147</v>
      </c>
      <c r="B2649" s="97" t="str">
        <f>VLOOKUP(ActividadesCom[[#This Row],[NO. DE CONTROL]],'LISTADO ESTUDIANTES'!A:C,3,FALSE)</f>
        <v>DIAZ ESQUIVEL ALEXA PAOLA</v>
      </c>
      <c r="C2649" s="97" t="str">
        <f>VLOOKUP(ActividadesCom[[#This Row],[NO. DE CONTROL]],'LISTADO ESTUDIANTES'!A:B,2,FALSE)</f>
        <v>INGENIERIA INDUSTRIAL</v>
      </c>
      <c r="D2649" s="18" t="str">
        <f>VLOOKUP(ActividadesCom[[#This Row],[NO. DE CONTROL]],'LISTADO ESTUDIANTES'!A:D,4,FALSE)</f>
        <v>ACTIVO(A)</v>
      </c>
      <c r="E2649" s="5">
        <f>SUM(ActividadesCom[[#This Row],[CRÉD. 1]],ActividadesCom[[#This Row],[CRÉD. 2]],ActividadesCom[[#This Row],[CRÉD. 3]],ActividadesCom[[#This Row],[CRÉD. 4]],ActividadesCom[[#This Row],[CRÉD. 5]])</f>
        <v>5</v>
      </c>
      <c r="F2649" s="17">
        <f>IF(ActividadesCom[[#This Row],[ÚLTIMO SEMESTRE CON CRÉDITOS]]&gt;0,ROUND(AVERAGE(ActividadesCom[[#This Row],[VALOR NIVEL 5]],ActividadesCom[[#This Row],[VALOR NIVEL 4]],ActividadesCom[[#This Row],[VALOR NIVEL 3]],ActividadesCom[[#This Row],[VALOR NIVEL 2]],ActividadesCom[[#This Row],[VALOR NIVEL 1]]),0),"")</f>
        <v>3</v>
      </c>
      <c r="G2649" s="5" t="str">
        <f>IF(ActividadesCom[[#This Row],[PROMEDIO]]="","",IF(ActividadesCom[[#This Row],[PROMEDIO]]&gt;=4,"EXCELENTE",IF(ActividadesCom[[#This Row],[PROMEDIO]]&gt;=3,"NOTABLE",IF(ActividadesCom[[#This Row],[PROMEDIO]]&gt;=2,"BUENO",IF(ActividadesCom[[#This Row],[PROMEDIO]]=1,"SUFICIENTE","")))))</f>
        <v>NOTABLE</v>
      </c>
      <c r="H2649" s="5">
        <f>MAX(ActividadesCom[[#This Row],[PERÍODO 1]],ActividadesCom[[#This Row],[PERÍODO 2]],ActividadesCom[[#This Row],[PERÍODO 3]],ActividadesCom[[#This Row],[PERÍODO 4]],ActividadesCom[[#This Row],[PERÍODO 5]])</f>
        <v>20221</v>
      </c>
      <c r="I2649" s="6" t="s">
        <v>4036</v>
      </c>
      <c r="J2649" s="5">
        <v>20201</v>
      </c>
      <c r="K2649" s="5" t="s">
        <v>4010</v>
      </c>
      <c r="L2649" s="5">
        <f>IF(ActividadesCom[[#This Row],[NIVEL 1]]&lt;&gt;0,VLOOKUP(ActividadesCom[[#This Row],[NIVEL 1]],Catálogo!A:B,2,FALSE),"")</f>
        <v>2</v>
      </c>
      <c r="M2649" s="5">
        <v>1</v>
      </c>
      <c r="N2649" s="6" t="s">
        <v>4958</v>
      </c>
      <c r="O2649" s="5">
        <v>20221</v>
      </c>
      <c r="P2649" s="5" t="s">
        <v>4009</v>
      </c>
      <c r="Q2649" s="5">
        <f>IF(ActividadesCom[[#This Row],[NIVEL 2]]&lt;&gt;0,VLOOKUP(ActividadesCom[[#This Row],[NIVEL 2]],Catálogo!A:B,2,FALSE),"")</f>
        <v>3</v>
      </c>
      <c r="R2649" s="5">
        <v>1</v>
      </c>
      <c r="S2649" s="6" t="s">
        <v>4959</v>
      </c>
      <c r="T2649" s="5">
        <v>20221</v>
      </c>
      <c r="U2649" s="5" t="s">
        <v>4008</v>
      </c>
      <c r="V2649" s="5">
        <f>IF(ActividadesCom[[#This Row],[NIVEL 3]]&lt;&gt;0,VLOOKUP(ActividadesCom[[#This Row],[NIVEL 3]],Catálogo!A:B,2,FALSE),"")</f>
        <v>4</v>
      </c>
      <c r="W2649" s="5">
        <v>1</v>
      </c>
      <c r="X2649" s="6" t="s">
        <v>2778</v>
      </c>
      <c r="Y2649" s="5">
        <v>20201</v>
      </c>
      <c r="Z2649" s="5" t="s">
        <v>4010</v>
      </c>
      <c r="AA2649" s="5">
        <f>IF(ActividadesCom[[#This Row],[NIVEL 4]]&lt;&gt;0,VLOOKUP(ActividadesCom[[#This Row],[NIVEL 4]],Catálogo!A:B,2,FALSE),"")</f>
        <v>2</v>
      </c>
      <c r="AB2649" s="5">
        <v>1</v>
      </c>
      <c r="AC2649" s="6" t="s">
        <v>818</v>
      </c>
      <c r="AD2649" s="5">
        <v>20193</v>
      </c>
      <c r="AE2649" s="5" t="s">
        <v>4008</v>
      </c>
      <c r="AF2649" s="5">
        <f>IF(ActividadesCom[[#This Row],[NIVEL 5]]&lt;&gt;0,VLOOKUP(ActividadesCom[[#This Row],[NIVEL 5]],Catálogo!A:B,2,FALSE),"")</f>
        <v>4</v>
      </c>
      <c r="AG2649" s="5">
        <v>1</v>
      </c>
      <c r="AH2649" s="2"/>
      <c r="AI2649" s="2"/>
    </row>
    <row r="2650" spans="1:35" ht="30" customHeight="1" x14ac:dyDescent="0.25">
      <c r="A2650" s="7">
        <v>19470148</v>
      </c>
      <c r="B2650" s="97" t="str">
        <f>VLOOKUP(ActividadesCom[[#This Row],[NO. DE CONTROL]],'LISTADO ESTUDIANTES'!A:C,3,FALSE)</f>
        <v>JACINTO ORDOÑEZ FATIMA NAYELI</v>
      </c>
      <c r="C2650" s="97" t="str">
        <f>VLOOKUP(ActividadesCom[[#This Row],[NO. DE CONTROL]],'LISTADO ESTUDIANTES'!A:B,2,FALSE)</f>
        <v>INGENIERIA INDUSTRIAL</v>
      </c>
      <c r="D2650" s="18" t="str">
        <f>VLOOKUP(ActividadesCom[[#This Row],[NO. DE CONTROL]],'LISTADO ESTUDIANTES'!A:D,4,FALSE)</f>
        <v>ACTIVO(A)</v>
      </c>
      <c r="E2650" s="5">
        <f>SUM(ActividadesCom[[#This Row],[CRÉD. 1]],ActividadesCom[[#This Row],[CRÉD. 2]],ActividadesCom[[#This Row],[CRÉD. 3]],ActividadesCom[[#This Row],[CRÉD. 4]],ActividadesCom[[#This Row],[CRÉD. 5]])</f>
        <v>5</v>
      </c>
      <c r="F2650" s="17">
        <f>IF(ActividadesCom[[#This Row],[ÚLTIMO SEMESTRE CON CRÉDITOS]]&gt;0,ROUND(AVERAGE(ActividadesCom[[#This Row],[VALOR NIVEL 5]],ActividadesCom[[#This Row],[VALOR NIVEL 4]],ActividadesCom[[#This Row],[VALOR NIVEL 3]],ActividadesCom[[#This Row],[VALOR NIVEL 2]],ActividadesCom[[#This Row],[VALOR NIVEL 1]]),0),"")</f>
        <v>3</v>
      </c>
      <c r="G2650" s="5" t="str">
        <f>IF(ActividadesCom[[#This Row],[PROMEDIO]]="","",IF(ActividadesCom[[#This Row],[PROMEDIO]]&gt;=4,"EXCELENTE",IF(ActividadesCom[[#This Row],[PROMEDIO]]&gt;=3,"NOTABLE",IF(ActividadesCom[[#This Row],[PROMEDIO]]&gt;=2,"BUENO",IF(ActividadesCom[[#This Row],[PROMEDIO]]=1,"SUFICIENTE","")))))</f>
        <v>NOTABLE</v>
      </c>
      <c r="H2650" s="5">
        <f>MAX(ActividadesCom[[#This Row],[PERÍODO 1]],ActividadesCom[[#This Row],[PERÍODO 2]],ActividadesCom[[#This Row],[PERÍODO 3]],ActividadesCom[[#This Row],[PERÍODO 4]],ActividadesCom[[#This Row],[PERÍODO 5]])</f>
        <v>20211</v>
      </c>
      <c r="I2650" s="6" t="s">
        <v>4038</v>
      </c>
      <c r="J2650" s="5">
        <v>20201</v>
      </c>
      <c r="K2650" s="5" t="s">
        <v>4010</v>
      </c>
      <c r="L2650" s="5">
        <f>IF(ActividadesCom[[#This Row],[NIVEL 1]]&lt;&gt;0,VLOOKUP(ActividadesCom[[#This Row],[NIVEL 1]],Catálogo!A:B,2,FALSE),"")</f>
        <v>2</v>
      </c>
      <c r="M2650" s="5">
        <v>1</v>
      </c>
      <c r="N2650" s="6" t="s">
        <v>4421</v>
      </c>
      <c r="O2650" s="5">
        <v>20211</v>
      </c>
      <c r="P2650" s="5" t="s">
        <v>4008</v>
      </c>
      <c r="Q2650" s="5">
        <f>IF(ActividadesCom[[#This Row],[NIVEL 2]]&lt;&gt;0,VLOOKUP(ActividadesCom[[#This Row],[NIVEL 2]],Catálogo!A:B,2,FALSE),"")</f>
        <v>4</v>
      </c>
      <c r="R2650" s="5">
        <v>1</v>
      </c>
      <c r="S2650" s="6" t="s">
        <v>4687</v>
      </c>
      <c r="T2650" s="5">
        <v>20211</v>
      </c>
      <c r="U2650" s="5" t="s">
        <v>4008</v>
      </c>
      <c r="V2650" s="5">
        <f>IF(ActividadesCom[[#This Row],[NIVEL 3]]&lt;&gt;0,VLOOKUP(ActividadesCom[[#This Row],[NIVEL 3]],Catálogo!A:B,2,FALSE),"")</f>
        <v>4</v>
      </c>
      <c r="W2650" s="5">
        <v>1</v>
      </c>
      <c r="X2650" s="6" t="s">
        <v>2778</v>
      </c>
      <c r="Y2650" s="5">
        <v>20201</v>
      </c>
      <c r="Z2650" s="5" t="s">
        <v>4009</v>
      </c>
      <c r="AA2650" s="5">
        <f>IF(ActividadesCom[[#This Row],[NIVEL 4]]&lt;&gt;0,VLOOKUP(ActividadesCom[[#This Row],[NIVEL 4]],Catálogo!A:B,2,FALSE),"")</f>
        <v>3</v>
      </c>
      <c r="AB2650" s="5">
        <v>1</v>
      </c>
      <c r="AC2650" s="6" t="s">
        <v>403</v>
      </c>
      <c r="AD2650" s="5">
        <v>20193</v>
      </c>
      <c r="AE2650" s="5" t="s">
        <v>4008</v>
      </c>
      <c r="AF2650" s="5">
        <f>IF(ActividadesCom[[#This Row],[NIVEL 5]]&lt;&gt;0,VLOOKUP(ActividadesCom[[#This Row],[NIVEL 5]],Catálogo!A:B,2,FALSE),"")</f>
        <v>4</v>
      </c>
      <c r="AG2650" s="5">
        <v>1</v>
      </c>
      <c r="AH2650" s="2"/>
      <c r="AI2650" s="2"/>
    </row>
    <row r="2651" spans="1:35" ht="30" customHeight="1" x14ac:dyDescent="0.25">
      <c r="A2651" s="7">
        <v>19470149</v>
      </c>
      <c r="B2651" s="97" t="str">
        <f>VLOOKUP(ActividadesCom[[#This Row],[NO. DE CONTROL]],'LISTADO ESTUDIANTES'!A:C,3,FALSE)</f>
        <v>NOVELO MADRID RODRIGO DE ATOCHA</v>
      </c>
      <c r="C2651" s="97" t="str">
        <f>VLOOKUP(ActividadesCom[[#This Row],[NO. DE CONTROL]],'LISTADO ESTUDIANTES'!A:B,2,FALSE)</f>
        <v>INGENIERIA INDUSTRIAL</v>
      </c>
      <c r="D2651" s="18" t="str">
        <f>VLOOKUP(ActividadesCom[[#This Row],[NO. DE CONTROL]],'LISTADO ESTUDIANTES'!A:D,4,FALSE)</f>
        <v>ACTIVO(A)</v>
      </c>
      <c r="E2651" s="5">
        <f>SUM(ActividadesCom[[#This Row],[CRÉD. 1]],ActividadesCom[[#This Row],[CRÉD. 2]],ActividadesCom[[#This Row],[CRÉD. 3]],ActividadesCom[[#This Row],[CRÉD. 4]],ActividadesCom[[#This Row],[CRÉD. 5]])</f>
        <v>5</v>
      </c>
      <c r="F2651" s="17">
        <f>IF(ActividadesCom[[#This Row],[ÚLTIMO SEMESTRE CON CRÉDITOS]]&gt;0,ROUND(AVERAGE(ActividadesCom[[#This Row],[VALOR NIVEL 5]],ActividadesCom[[#This Row],[VALOR NIVEL 4]],ActividadesCom[[#This Row],[VALOR NIVEL 3]],ActividadesCom[[#This Row],[VALOR NIVEL 2]],ActividadesCom[[#This Row],[VALOR NIVEL 1]]),0),"")</f>
        <v>3</v>
      </c>
      <c r="G2651" s="5" t="str">
        <f>IF(ActividadesCom[[#This Row],[PROMEDIO]]="","",IF(ActividadesCom[[#This Row],[PROMEDIO]]&gt;=4,"EXCELENTE",IF(ActividadesCom[[#This Row],[PROMEDIO]]&gt;=3,"NOTABLE",IF(ActividadesCom[[#This Row],[PROMEDIO]]&gt;=2,"BUENO",IF(ActividadesCom[[#This Row],[PROMEDIO]]=1,"SUFICIENTE","")))))</f>
        <v>NOTABLE</v>
      </c>
      <c r="H2651" s="5">
        <f>MAX(ActividadesCom[[#This Row],[PERÍODO 1]],ActividadesCom[[#This Row],[PERÍODO 2]],ActividadesCom[[#This Row],[PERÍODO 3]],ActividadesCom[[#This Row],[PERÍODO 4]],ActividadesCom[[#This Row],[PERÍODO 5]])</f>
        <v>20211</v>
      </c>
      <c r="I2651" s="6" t="s">
        <v>1021</v>
      </c>
      <c r="J2651" s="5">
        <v>20193</v>
      </c>
      <c r="K2651" s="5" t="s">
        <v>4010</v>
      </c>
      <c r="L2651" s="5">
        <f>IF(ActividadesCom[[#This Row],[NIVEL 1]]&lt;&gt;0,VLOOKUP(ActividadesCom[[#This Row],[NIVEL 1]],Catálogo!A:B,2,FALSE),"")</f>
        <v>2</v>
      </c>
      <c r="M2651" s="5">
        <v>1</v>
      </c>
      <c r="N2651" s="6" t="s">
        <v>1040</v>
      </c>
      <c r="O2651" s="5">
        <v>20193</v>
      </c>
      <c r="P2651" s="5" t="s">
        <v>4010</v>
      </c>
      <c r="Q2651" s="5">
        <f>IF(ActividadesCom[[#This Row],[NIVEL 2]]&lt;&gt;0,VLOOKUP(ActividadesCom[[#This Row],[NIVEL 2]],Catálogo!A:B,2,FALSE),"")</f>
        <v>2</v>
      </c>
      <c r="R2651" s="5">
        <v>1</v>
      </c>
      <c r="S2651" s="6" t="s">
        <v>4038</v>
      </c>
      <c r="T2651" s="5">
        <v>20201</v>
      </c>
      <c r="U2651" s="5" t="s">
        <v>4009</v>
      </c>
      <c r="V2651" s="5">
        <f>IF(ActividadesCom[[#This Row],[NIVEL 3]]&lt;&gt;0,VLOOKUP(ActividadesCom[[#This Row],[NIVEL 3]],Catálogo!A:B,2,FALSE),"")</f>
        <v>3</v>
      </c>
      <c r="W2651" s="5">
        <v>1</v>
      </c>
      <c r="X2651" s="6" t="s">
        <v>30</v>
      </c>
      <c r="Y2651" s="5">
        <v>20211</v>
      </c>
      <c r="Z2651" s="5" t="s">
        <v>4008</v>
      </c>
      <c r="AA2651" s="5">
        <f>IF(ActividadesCom[[#This Row],[NIVEL 4]]&lt;&gt;0,VLOOKUP(ActividadesCom[[#This Row],[NIVEL 4]],Catálogo!A:B,2,FALSE),"")</f>
        <v>4</v>
      </c>
      <c r="AB2651" s="5">
        <v>1</v>
      </c>
      <c r="AC2651" s="6" t="s">
        <v>805</v>
      </c>
      <c r="AD2651" s="5">
        <v>20193</v>
      </c>
      <c r="AE2651" s="5" t="s">
        <v>4009</v>
      </c>
      <c r="AF2651" s="5">
        <f>IF(ActividadesCom[[#This Row],[NIVEL 5]]&lt;&gt;0,VLOOKUP(ActividadesCom[[#This Row],[NIVEL 5]],Catálogo!A:B,2,FALSE),"")</f>
        <v>3</v>
      </c>
      <c r="AG2651" s="5">
        <v>1</v>
      </c>
      <c r="AH2651" s="2"/>
      <c r="AI2651" s="2"/>
    </row>
    <row r="2652" spans="1:35" ht="30" hidden="1" customHeight="1" x14ac:dyDescent="0.25">
      <c r="A2652" s="7">
        <v>19470150</v>
      </c>
      <c r="B2652" s="97" t="str">
        <f>VLOOKUP(ActividadesCom[[#This Row],[NO. DE CONTROL]],'LISTADO ESTUDIANTES'!A:C,3,FALSE)</f>
        <v>CHAN PAREDES MANUEL DEL JESUS</v>
      </c>
      <c r="C2652" s="97" t="str">
        <f>VLOOKUP(ActividadesCom[[#This Row],[NO. DE CONTROL]],'LISTADO ESTUDIANTES'!A:B,2,FALSE)</f>
        <v>INGENIERIA INDUSTRIAL</v>
      </c>
      <c r="D2652" s="18" t="str">
        <f>VLOOKUP(ActividadesCom[[#This Row],[NO. DE CONTROL]],'LISTADO ESTUDIANTES'!A:D,4,FALSE)</f>
        <v>BAJA</v>
      </c>
      <c r="E2652" s="5">
        <f>SUM(ActividadesCom[[#This Row],[CRÉD. 1]],ActividadesCom[[#This Row],[CRÉD. 2]],ActividadesCom[[#This Row],[CRÉD. 3]],ActividadesCom[[#This Row],[CRÉD. 4]],ActividadesCom[[#This Row],[CRÉD. 5]])</f>
        <v>2</v>
      </c>
      <c r="F2652" s="17">
        <f>IF(ActividadesCom[[#This Row],[ÚLTIMO SEMESTRE CON CRÉDITOS]]&gt;0,ROUND(AVERAGE(ActividadesCom[[#This Row],[VALOR NIVEL 5]],ActividadesCom[[#This Row],[VALOR NIVEL 4]],ActividadesCom[[#This Row],[VALOR NIVEL 3]],ActividadesCom[[#This Row],[VALOR NIVEL 2]],ActividadesCom[[#This Row],[VALOR NIVEL 1]]),0),"")</f>
        <v>4</v>
      </c>
      <c r="G2652" s="5" t="str">
        <f>IF(ActividadesCom[[#This Row],[PROMEDIO]]="","",IF(ActividadesCom[[#This Row],[PROMEDIO]]&gt;=4,"EXCELENTE",IF(ActividadesCom[[#This Row],[PROMEDIO]]&gt;=3,"NOTABLE",IF(ActividadesCom[[#This Row],[PROMEDIO]]&gt;=2,"BUENO",IF(ActividadesCom[[#This Row],[PROMEDIO]]=1,"SUFICIENTE","")))))</f>
        <v>EXCELENTE</v>
      </c>
      <c r="H2652" s="5">
        <f>MAX(ActividadesCom[[#This Row],[PERÍODO 1]],ActividadesCom[[#This Row],[PERÍODO 2]],ActividadesCom[[#This Row],[PERÍODO 3]],ActividadesCom[[#This Row],[PERÍODO 4]],ActividadesCom[[#This Row],[PERÍODO 5]])</f>
        <v>20201</v>
      </c>
      <c r="I2652" s="6"/>
      <c r="J2652" s="5"/>
      <c r="K2652" s="5"/>
      <c r="L2652" s="5" t="str">
        <f>IF(ActividadesCom[[#This Row],[NIVEL 1]]&lt;&gt;0,VLOOKUP(ActividadesCom[[#This Row],[NIVEL 1]],Catálogo!A:B,2,FALSE),"")</f>
        <v/>
      </c>
      <c r="M2652" s="5"/>
      <c r="N2652" s="6"/>
      <c r="O2652" s="5"/>
      <c r="P2652" s="5"/>
      <c r="Q2652" s="5" t="str">
        <f>IF(ActividadesCom[[#This Row],[NIVEL 2]]&lt;&gt;0,VLOOKUP(ActividadesCom[[#This Row],[NIVEL 2]],Catálogo!A:B,2,FALSE),"")</f>
        <v/>
      </c>
      <c r="R2652" s="5"/>
      <c r="S2652" s="6"/>
      <c r="T2652" s="5"/>
      <c r="U2652" s="5"/>
      <c r="V2652" s="5" t="str">
        <f>IF(ActividadesCom[[#This Row],[NIVEL 3]]&lt;&gt;0,VLOOKUP(ActividadesCom[[#This Row],[NIVEL 3]],Catálogo!A:B,2,FALSE),"")</f>
        <v/>
      </c>
      <c r="W2652" s="5"/>
      <c r="X2652" s="6" t="s">
        <v>2287</v>
      </c>
      <c r="Y2652" s="5">
        <v>20201</v>
      </c>
      <c r="Z2652" s="5" t="s">
        <v>4009</v>
      </c>
      <c r="AA2652" s="5">
        <f>IF(ActividadesCom[[#This Row],[NIVEL 4]]&lt;&gt;0,VLOOKUP(ActividadesCom[[#This Row],[NIVEL 4]],Catálogo!A:B,2,FALSE),"")</f>
        <v>3</v>
      </c>
      <c r="AB2652" s="5">
        <v>1</v>
      </c>
      <c r="AC2652" s="6" t="s">
        <v>978</v>
      </c>
      <c r="AD2652" s="5">
        <v>20193</v>
      </c>
      <c r="AE2652" s="5" t="s">
        <v>4008</v>
      </c>
      <c r="AF2652" s="5">
        <f>IF(ActividadesCom[[#This Row],[NIVEL 5]]&lt;&gt;0,VLOOKUP(ActividadesCom[[#This Row],[NIVEL 5]],Catálogo!A:B,2,FALSE),"")</f>
        <v>4</v>
      </c>
      <c r="AG2652" s="5">
        <v>1</v>
      </c>
      <c r="AH2652" s="2"/>
      <c r="AI2652" s="2"/>
    </row>
    <row r="2653" spans="1:35" ht="30" customHeight="1" x14ac:dyDescent="0.25">
      <c r="A2653" s="7">
        <v>19470151</v>
      </c>
      <c r="B2653" s="97" t="str">
        <f>VLOOKUP(ActividadesCom[[#This Row],[NO. DE CONTROL]],'LISTADO ESTUDIANTES'!A:C,3,FALSE)</f>
        <v>CACH RAMOS MERARI JAASIEL</v>
      </c>
      <c r="C2653" s="97" t="str">
        <f>VLOOKUP(ActividadesCom[[#This Row],[NO. DE CONTROL]],'LISTADO ESTUDIANTES'!A:B,2,FALSE)</f>
        <v>INGENIERIA INDUSTRIAL</v>
      </c>
      <c r="D2653" s="18" t="str">
        <f>VLOOKUP(ActividadesCom[[#This Row],[NO. DE CONTROL]],'LISTADO ESTUDIANTES'!A:D,4,FALSE)</f>
        <v>ACTIVO(A)</v>
      </c>
      <c r="E2653" s="5">
        <f>SUM(ActividadesCom[[#This Row],[CRÉD. 1]],ActividadesCom[[#This Row],[CRÉD. 2]],ActividadesCom[[#This Row],[CRÉD. 3]],ActividadesCom[[#This Row],[CRÉD. 4]],ActividadesCom[[#This Row],[CRÉD. 5]])</f>
        <v>5</v>
      </c>
      <c r="F2653" s="17">
        <f>IF(ActividadesCom[[#This Row],[ÚLTIMO SEMESTRE CON CRÉDITOS]]&gt;0,ROUND(AVERAGE(ActividadesCom[[#This Row],[VALOR NIVEL 5]],ActividadesCom[[#This Row],[VALOR NIVEL 4]],ActividadesCom[[#This Row],[VALOR NIVEL 3]],ActividadesCom[[#This Row],[VALOR NIVEL 2]],ActividadesCom[[#This Row],[VALOR NIVEL 1]]),0),"")</f>
        <v>3</v>
      </c>
      <c r="G2653" s="5" t="str">
        <f>IF(ActividadesCom[[#This Row],[PROMEDIO]]="","",IF(ActividadesCom[[#This Row],[PROMEDIO]]&gt;=4,"EXCELENTE",IF(ActividadesCom[[#This Row],[PROMEDIO]]&gt;=3,"NOTABLE",IF(ActividadesCom[[#This Row],[PROMEDIO]]&gt;=2,"BUENO",IF(ActividadesCom[[#This Row],[PROMEDIO]]=1,"SUFICIENTE","")))))</f>
        <v>NOTABLE</v>
      </c>
      <c r="H2653" s="5">
        <f>MAX(ActividadesCom[[#This Row],[PERÍODO 1]],ActividadesCom[[#This Row],[PERÍODO 2]],ActividadesCom[[#This Row],[PERÍODO 3]],ActividadesCom[[#This Row],[PERÍODO 4]],ActividadesCom[[#This Row],[PERÍODO 5]])</f>
        <v>20221</v>
      </c>
      <c r="I2653" s="6" t="s">
        <v>4036</v>
      </c>
      <c r="J2653" s="5">
        <v>20201</v>
      </c>
      <c r="K2653" s="5" t="s">
        <v>4010</v>
      </c>
      <c r="L2653" s="5">
        <f>IF(ActividadesCom[[#This Row],[NIVEL 1]]&lt;&gt;0,VLOOKUP(ActividadesCom[[#This Row],[NIVEL 1]],Catálogo!A:B,2,FALSE),"")</f>
        <v>2</v>
      </c>
      <c r="M2653" s="5">
        <v>1</v>
      </c>
      <c r="N2653" s="6" t="s">
        <v>4038</v>
      </c>
      <c r="O2653" s="5">
        <v>20201</v>
      </c>
      <c r="P2653" s="5" t="s">
        <v>4010</v>
      </c>
      <c r="Q2653" s="5">
        <f>IF(ActividadesCom[[#This Row],[NIVEL 2]]&lt;&gt;0,VLOOKUP(ActividadesCom[[#This Row],[NIVEL 2]],Catálogo!A:B,2,FALSE),"")</f>
        <v>2</v>
      </c>
      <c r="R2653" s="5">
        <v>1</v>
      </c>
      <c r="S2653" s="6" t="s">
        <v>4421</v>
      </c>
      <c r="T2653" s="5">
        <v>20211</v>
      </c>
      <c r="U2653" s="5" t="s">
        <v>4008</v>
      </c>
      <c r="V2653" s="5">
        <f>IF(ActividadesCom[[#This Row],[NIVEL 3]]&lt;&gt;0,VLOOKUP(ActividadesCom[[#This Row],[NIVEL 3]],Catálogo!A:B,2,FALSE),"")</f>
        <v>4</v>
      </c>
      <c r="W2653" s="5">
        <v>1</v>
      </c>
      <c r="X2653" s="6" t="s">
        <v>4958</v>
      </c>
      <c r="Y2653" s="5">
        <v>20221</v>
      </c>
      <c r="Z2653" s="5" t="s">
        <v>4009</v>
      </c>
      <c r="AA2653" s="5">
        <f>IF(ActividadesCom[[#This Row],[NIVEL 4]]&lt;&gt;0,VLOOKUP(ActividadesCom[[#This Row],[NIVEL 4]],Catálogo!A:B,2,FALSE),"")</f>
        <v>3</v>
      </c>
      <c r="AB2653" s="5">
        <v>1</v>
      </c>
      <c r="AC2653" s="6" t="s">
        <v>403</v>
      </c>
      <c r="AD2653" s="5">
        <v>20193</v>
      </c>
      <c r="AE2653" s="5" t="s">
        <v>4008</v>
      </c>
      <c r="AF2653" s="5">
        <f>IF(ActividadesCom[[#This Row],[NIVEL 5]]&lt;&gt;0,VLOOKUP(ActividadesCom[[#This Row],[NIVEL 5]],Catálogo!A:B,2,FALSE),"")</f>
        <v>4</v>
      </c>
      <c r="AG2653" s="5">
        <v>1</v>
      </c>
      <c r="AH2653" s="2"/>
      <c r="AI2653" s="2"/>
    </row>
    <row r="2654" spans="1:35" ht="30" customHeight="1" x14ac:dyDescent="0.25">
      <c r="A2654" s="7">
        <v>19470152</v>
      </c>
      <c r="B2654" s="97" t="str">
        <f>VLOOKUP(ActividadesCom[[#This Row],[NO. DE CONTROL]],'LISTADO ESTUDIANTES'!A:C,3,FALSE)</f>
        <v>LOPEZ MOO ANGEL DEL JESUS</v>
      </c>
      <c r="C2654" s="97" t="str">
        <f>VLOOKUP(ActividadesCom[[#This Row],[NO. DE CONTROL]],'LISTADO ESTUDIANTES'!A:B,2,FALSE)</f>
        <v>INGENIERIA INDUSTRIAL</v>
      </c>
      <c r="D2654" s="18" t="str">
        <f>VLOOKUP(ActividadesCom[[#This Row],[NO. DE CONTROL]],'LISTADO ESTUDIANTES'!A:D,4,FALSE)</f>
        <v>ACTIVO(A)</v>
      </c>
      <c r="E2654" s="5">
        <f>SUM(ActividadesCom[[#This Row],[CRÉD. 1]],ActividadesCom[[#This Row],[CRÉD. 2]],ActividadesCom[[#This Row],[CRÉD. 3]],ActividadesCom[[#This Row],[CRÉD. 4]],ActividadesCom[[#This Row],[CRÉD. 5]])</f>
        <v>5</v>
      </c>
      <c r="F2654" s="17">
        <f>IF(ActividadesCom[[#This Row],[ÚLTIMO SEMESTRE CON CRÉDITOS]]&gt;0,ROUND(AVERAGE(ActividadesCom[[#This Row],[VALOR NIVEL 5]],ActividadesCom[[#This Row],[VALOR NIVEL 4]],ActividadesCom[[#This Row],[VALOR NIVEL 3]],ActividadesCom[[#This Row],[VALOR NIVEL 2]],ActividadesCom[[#This Row],[VALOR NIVEL 1]]),0),"")</f>
        <v>2</v>
      </c>
      <c r="G2654" s="5" t="str">
        <f>IF(ActividadesCom[[#This Row],[PROMEDIO]]="","",IF(ActividadesCom[[#This Row],[PROMEDIO]]&gt;=4,"EXCELENTE",IF(ActividadesCom[[#This Row],[PROMEDIO]]&gt;=3,"NOTABLE",IF(ActividadesCom[[#This Row],[PROMEDIO]]&gt;=2,"BUENO",IF(ActividadesCom[[#This Row],[PROMEDIO]]=1,"SUFICIENTE","")))))</f>
        <v>BUENO</v>
      </c>
      <c r="H2654" s="5">
        <f>MAX(ActividadesCom[[#This Row],[PERÍODO 1]],ActividadesCom[[#This Row],[PERÍODO 2]],ActividadesCom[[#This Row],[PERÍODO 3]],ActividadesCom[[#This Row],[PERÍODO 4]],ActividadesCom[[#This Row],[PERÍODO 5]])</f>
        <v>20211</v>
      </c>
      <c r="I2654" s="6" t="s">
        <v>1017</v>
      </c>
      <c r="J2654" s="5">
        <v>20193</v>
      </c>
      <c r="K2654" s="5" t="s">
        <v>4010</v>
      </c>
      <c r="L2654" s="5">
        <f>IF(ActividadesCom[[#This Row],[NIVEL 1]]&lt;&gt;0,VLOOKUP(ActividadesCom[[#This Row],[NIVEL 1]],Catálogo!A:B,2,FALSE),"")</f>
        <v>2</v>
      </c>
      <c r="M2654" s="5">
        <v>1</v>
      </c>
      <c r="N2654" s="6" t="s">
        <v>4026</v>
      </c>
      <c r="O2654" s="5">
        <v>20203</v>
      </c>
      <c r="P2654" s="5" t="s">
        <v>4010</v>
      </c>
      <c r="Q2654" s="5">
        <f>IF(ActividadesCom[[#This Row],[NIVEL 2]]&lt;&gt;0,VLOOKUP(ActividadesCom[[#This Row],[NIVEL 2]],Catálogo!A:B,2,FALSE),"")</f>
        <v>2</v>
      </c>
      <c r="R2654" s="5">
        <v>1</v>
      </c>
      <c r="S2654" s="6" t="s">
        <v>4843</v>
      </c>
      <c r="T2654" s="5">
        <v>20211</v>
      </c>
      <c r="U2654" s="5" t="s">
        <v>4010</v>
      </c>
      <c r="V2654" s="5">
        <f>IF(ActividadesCom[[#This Row],[NIVEL 3]]&lt;&gt;0,VLOOKUP(ActividadesCom[[#This Row],[NIVEL 3]],Catálogo!A:B,2,FALSE),"")</f>
        <v>2</v>
      </c>
      <c r="W2654" s="5">
        <v>1</v>
      </c>
      <c r="X2654" s="6" t="s">
        <v>2287</v>
      </c>
      <c r="Y2654" s="5">
        <v>20201</v>
      </c>
      <c r="Z2654" s="5" t="s">
        <v>4009</v>
      </c>
      <c r="AA2654" s="5">
        <f>IF(ActividadesCom[[#This Row],[NIVEL 4]]&lt;&gt;0,VLOOKUP(ActividadesCom[[#This Row],[NIVEL 4]],Catálogo!A:B,2,FALSE),"")</f>
        <v>3</v>
      </c>
      <c r="AB2654" s="5">
        <v>1</v>
      </c>
      <c r="AC2654" s="6" t="s">
        <v>25</v>
      </c>
      <c r="AD2654" s="5">
        <v>20193</v>
      </c>
      <c r="AE2654" s="5" t="s">
        <v>4009</v>
      </c>
      <c r="AF2654" s="5">
        <f>IF(ActividadesCom[[#This Row],[NIVEL 5]]&lt;&gt;0,VLOOKUP(ActividadesCom[[#This Row],[NIVEL 5]],Catálogo!A:B,2,FALSE),"")</f>
        <v>3</v>
      </c>
      <c r="AG2654" s="5">
        <v>1</v>
      </c>
      <c r="AH2654" s="2"/>
      <c r="AI2654" s="2"/>
    </row>
    <row r="2655" spans="1:35" ht="30" customHeight="1" x14ac:dyDescent="0.25">
      <c r="A2655" s="7">
        <v>19470153</v>
      </c>
      <c r="B2655" s="97" t="str">
        <f>VLOOKUP(ActividadesCom[[#This Row],[NO. DE CONTROL]],'LISTADO ESTUDIANTES'!A:C,3,FALSE)</f>
        <v>DIAZ HERNANDEZ CRISTY NARAY</v>
      </c>
      <c r="C2655" s="97" t="str">
        <f>VLOOKUP(ActividadesCom[[#This Row],[NO. DE CONTROL]],'LISTADO ESTUDIANTES'!A:B,2,FALSE)</f>
        <v>INGENIERIA INDUSTRIAL</v>
      </c>
      <c r="D2655" s="18" t="str">
        <f>VLOOKUP(ActividadesCom[[#This Row],[NO. DE CONTROL]],'LISTADO ESTUDIANTES'!A:D,4,FALSE)</f>
        <v>ACTIVO(A)</v>
      </c>
      <c r="E2655" s="5">
        <f>SUM(ActividadesCom[[#This Row],[CRÉD. 1]],ActividadesCom[[#This Row],[CRÉD. 2]],ActividadesCom[[#This Row],[CRÉD. 3]],ActividadesCom[[#This Row],[CRÉD. 4]],ActividadesCom[[#This Row],[CRÉD. 5]])</f>
        <v>5</v>
      </c>
      <c r="F2655" s="17">
        <f>IF(ActividadesCom[[#This Row],[ÚLTIMO SEMESTRE CON CRÉDITOS]]&gt;0,ROUND(AVERAGE(ActividadesCom[[#This Row],[VALOR NIVEL 5]],ActividadesCom[[#This Row],[VALOR NIVEL 4]],ActividadesCom[[#This Row],[VALOR NIVEL 3]],ActividadesCom[[#This Row],[VALOR NIVEL 2]],ActividadesCom[[#This Row],[VALOR NIVEL 1]]),0),"")</f>
        <v>2</v>
      </c>
      <c r="G2655" s="5" t="str">
        <f>IF(ActividadesCom[[#This Row],[PROMEDIO]]="","",IF(ActividadesCom[[#This Row],[PROMEDIO]]&gt;=4,"EXCELENTE",IF(ActividadesCom[[#This Row],[PROMEDIO]]&gt;=3,"NOTABLE",IF(ActividadesCom[[#This Row],[PROMEDIO]]&gt;=2,"BUENO",IF(ActividadesCom[[#This Row],[PROMEDIO]]=1,"SUFICIENTE","")))))</f>
        <v>BUENO</v>
      </c>
      <c r="H2655" s="5">
        <f>MAX(ActividadesCom[[#This Row],[PERÍODO 1]],ActividadesCom[[#This Row],[PERÍODO 2]],ActividadesCom[[#This Row],[PERÍODO 3]],ActividadesCom[[#This Row],[PERÍODO 4]],ActividadesCom[[#This Row],[PERÍODO 5]])</f>
        <v>20213</v>
      </c>
      <c r="I2655" s="6" t="s">
        <v>4036</v>
      </c>
      <c r="J2655" s="5">
        <v>20201</v>
      </c>
      <c r="K2655" s="5" t="s">
        <v>4010</v>
      </c>
      <c r="L2655" s="5">
        <f>IF(ActividadesCom[[#This Row],[NIVEL 1]]&lt;&gt;0,VLOOKUP(ActividadesCom[[#This Row],[NIVEL 1]],Catálogo!A:B,2,FALSE),"")</f>
        <v>2</v>
      </c>
      <c r="M2655" s="5">
        <v>1</v>
      </c>
      <c r="N2655" s="6" t="s">
        <v>4038</v>
      </c>
      <c r="O2655" s="5">
        <v>20201</v>
      </c>
      <c r="P2655" s="5" t="s">
        <v>4010</v>
      </c>
      <c r="Q2655" s="5">
        <f>IF(ActividadesCom[[#This Row],[NIVEL 2]]&lt;&gt;0,VLOOKUP(ActividadesCom[[#This Row],[NIVEL 2]],Catálogo!A:B,2,FALSE),"")</f>
        <v>2</v>
      </c>
      <c r="R2655" s="5">
        <v>1</v>
      </c>
      <c r="S2655" s="6" t="s">
        <v>4743</v>
      </c>
      <c r="T2655" s="5">
        <v>20213</v>
      </c>
      <c r="U2655" s="5" t="s">
        <v>4009</v>
      </c>
      <c r="V2655" s="5">
        <f>IF(ActividadesCom[[#This Row],[NIVEL 3]]&lt;&gt;0,VLOOKUP(ActividadesCom[[#This Row],[NIVEL 3]],Catálogo!A:B,2,FALSE),"")</f>
        <v>3</v>
      </c>
      <c r="W2655" s="5">
        <v>1</v>
      </c>
      <c r="X2655" s="6" t="s">
        <v>2778</v>
      </c>
      <c r="Y2655" s="5">
        <v>20201</v>
      </c>
      <c r="Z2655" s="5" t="s">
        <v>4011</v>
      </c>
      <c r="AA2655" s="5">
        <f>IF(ActividadesCom[[#This Row],[NIVEL 4]]&lt;&gt;0,VLOOKUP(ActividadesCom[[#This Row],[NIVEL 4]],Catálogo!A:B,2,FALSE),"")</f>
        <v>1</v>
      </c>
      <c r="AB2655" s="5">
        <v>1</v>
      </c>
      <c r="AC2655" s="6" t="s">
        <v>34</v>
      </c>
      <c r="AD2655" s="5">
        <v>20193</v>
      </c>
      <c r="AE2655" s="5" t="s">
        <v>4008</v>
      </c>
      <c r="AF2655" s="5">
        <f>IF(ActividadesCom[[#This Row],[NIVEL 5]]&lt;&gt;0,VLOOKUP(ActividadesCom[[#This Row],[NIVEL 5]],Catálogo!A:B,2,FALSE),"")</f>
        <v>4</v>
      </c>
      <c r="AG2655" s="5">
        <v>1</v>
      </c>
      <c r="AH2655" s="2"/>
      <c r="AI2655" s="2"/>
    </row>
    <row r="2656" spans="1:35" ht="30" hidden="1" customHeight="1" x14ac:dyDescent="0.25">
      <c r="A2656" s="7">
        <v>19470154</v>
      </c>
      <c r="B2656" s="97" t="str">
        <f>VLOOKUP(ActividadesCom[[#This Row],[NO. DE CONTROL]],'LISTADO ESTUDIANTES'!A:C,3,FALSE)</f>
        <v>GOMEZ SOSA GIOVANNA ESMERALDA</v>
      </c>
      <c r="C2656" s="97" t="str">
        <f>VLOOKUP(ActividadesCom[[#This Row],[NO. DE CONTROL]],'LISTADO ESTUDIANTES'!A:B,2,FALSE)</f>
        <v>INGENIERIA INDUSTRIAL</v>
      </c>
      <c r="D2656" s="18" t="str">
        <f>VLOOKUP(ActividadesCom[[#This Row],[NO. DE CONTROL]],'LISTADO ESTUDIANTES'!A:D,4,FALSE)</f>
        <v>BAJA</v>
      </c>
      <c r="E2656" s="5">
        <f>SUM(ActividadesCom[[#This Row],[CRÉD. 1]],ActividadesCom[[#This Row],[CRÉD. 2]],ActividadesCom[[#This Row],[CRÉD. 3]],ActividadesCom[[#This Row],[CRÉD. 4]],ActividadesCom[[#This Row],[CRÉD. 5]])</f>
        <v>0</v>
      </c>
      <c r="F2656" s="17" t="str">
        <f>IF(ActividadesCom[[#This Row],[ÚLTIMO SEMESTRE CON CRÉDITOS]]&gt;0,ROUND(AVERAGE(ActividadesCom[[#This Row],[VALOR NIVEL 5]],ActividadesCom[[#This Row],[VALOR NIVEL 4]],ActividadesCom[[#This Row],[VALOR NIVEL 3]],ActividadesCom[[#This Row],[VALOR NIVEL 2]],ActividadesCom[[#This Row],[VALOR NIVEL 1]]),0),"")</f>
        <v/>
      </c>
      <c r="G2656" s="5" t="str">
        <f>IF(ActividadesCom[[#This Row],[PROMEDIO]]="","",IF(ActividadesCom[[#This Row],[PROMEDIO]]&gt;=4,"EXCELENTE",IF(ActividadesCom[[#This Row],[PROMEDIO]]&gt;=3,"NOTABLE",IF(ActividadesCom[[#This Row],[PROMEDIO]]&gt;=2,"BUENO",IF(ActividadesCom[[#This Row],[PROMEDIO]]=1,"SUFICIENTE","")))))</f>
        <v/>
      </c>
      <c r="H2656" s="5">
        <f>MAX(ActividadesCom[[#This Row],[PERÍODO 1]],ActividadesCom[[#This Row],[PERÍODO 2]],ActividadesCom[[#This Row],[PERÍODO 3]],ActividadesCom[[#This Row],[PERÍODO 4]],ActividadesCom[[#This Row],[PERÍODO 5]])</f>
        <v>0</v>
      </c>
      <c r="I2656" s="6"/>
      <c r="J2656" s="5"/>
      <c r="K2656" s="5"/>
      <c r="L2656" s="5" t="str">
        <f>IF(ActividadesCom[[#This Row],[NIVEL 1]]&lt;&gt;0,VLOOKUP(ActividadesCom[[#This Row],[NIVEL 1]],Catálogo!A:B,2,FALSE),"")</f>
        <v/>
      </c>
      <c r="M2656" s="5"/>
      <c r="N2656" s="6"/>
      <c r="O2656" s="5"/>
      <c r="P2656" s="5"/>
      <c r="Q2656" s="5" t="str">
        <f>IF(ActividadesCom[[#This Row],[NIVEL 2]]&lt;&gt;0,VLOOKUP(ActividadesCom[[#This Row],[NIVEL 2]],Catálogo!A:B,2,FALSE),"")</f>
        <v/>
      </c>
      <c r="R2656" s="5"/>
      <c r="S2656" s="6"/>
      <c r="T2656" s="5"/>
      <c r="U2656" s="5"/>
      <c r="V2656" s="5" t="str">
        <f>IF(ActividadesCom[[#This Row],[NIVEL 3]]&lt;&gt;0,VLOOKUP(ActividadesCom[[#This Row],[NIVEL 3]],Catálogo!A:B,2,FALSE),"")</f>
        <v/>
      </c>
      <c r="W2656" s="5"/>
      <c r="X2656" s="6"/>
      <c r="Y2656" s="5"/>
      <c r="Z2656" s="5"/>
      <c r="AA2656" s="5" t="str">
        <f>IF(ActividadesCom[[#This Row],[NIVEL 4]]&lt;&gt;0,VLOOKUP(ActividadesCom[[#This Row],[NIVEL 4]],Catálogo!A:B,2,FALSE),"")</f>
        <v/>
      </c>
      <c r="AB2656" s="5"/>
      <c r="AC2656" s="6"/>
      <c r="AD2656" s="5"/>
      <c r="AE2656" s="5"/>
      <c r="AF2656" s="5" t="str">
        <f>IF(ActividadesCom[[#This Row],[NIVEL 5]]&lt;&gt;0,VLOOKUP(ActividadesCom[[#This Row],[NIVEL 5]],Catálogo!A:B,2,FALSE),"")</f>
        <v/>
      </c>
      <c r="AG2656" s="5"/>
      <c r="AH2656" s="2"/>
      <c r="AI2656" s="2"/>
    </row>
    <row r="2657" spans="1:35" ht="30" customHeight="1" x14ac:dyDescent="0.25">
      <c r="A2657" s="7">
        <v>19470155</v>
      </c>
      <c r="B2657" s="97" t="str">
        <f>VLOOKUP(ActividadesCom[[#This Row],[NO. DE CONTROL]],'LISTADO ESTUDIANTES'!A:C,3,FALSE)</f>
        <v>PECH VALLE AMAIRANY LETICIA</v>
      </c>
      <c r="C2657" s="97" t="str">
        <f>VLOOKUP(ActividadesCom[[#This Row],[NO. DE CONTROL]],'LISTADO ESTUDIANTES'!A:B,2,FALSE)</f>
        <v>INGENIERIA INDUSTRIAL</v>
      </c>
      <c r="D2657" s="18" t="str">
        <f>VLOOKUP(ActividadesCom[[#This Row],[NO. DE CONTROL]],'LISTADO ESTUDIANTES'!A:D,4,FALSE)</f>
        <v>ACTIVO(A)</v>
      </c>
      <c r="E2657" s="5">
        <f>SUM(ActividadesCom[[#This Row],[CRÉD. 1]],ActividadesCom[[#This Row],[CRÉD. 2]],ActividadesCom[[#This Row],[CRÉD. 3]],ActividadesCom[[#This Row],[CRÉD. 4]],ActividadesCom[[#This Row],[CRÉD. 5]])</f>
        <v>5</v>
      </c>
      <c r="F2657" s="17">
        <f>IF(ActividadesCom[[#This Row],[ÚLTIMO SEMESTRE CON CRÉDITOS]]&gt;0,ROUND(AVERAGE(ActividadesCom[[#This Row],[VALOR NIVEL 5]],ActividadesCom[[#This Row],[VALOR NIVEL 4]],ActividadesCom[[#This Row],[VALOR NIVEL 3]],ActividadesCom[[#This Row],[VALOR NIVEL 2]],ActividadesCom[[#This Row],[VALOR NIVEL 1]]),0),"")</f>
        <v>3</v>
      </c>
      <c r="G2657" s="5" t="str">
        <f>IF(ActividadesCom[[#This Row],[PROMEDIO]]="","",IF(ActividadesCom[[#This Row],[PROMEDIO]]&gt;=4,"EXCELENTE",IF(ActividadesCom[[#This Row],[PROMEDIO]]&gt;=3,"NOTABLE",IF(ActividadesCom[[#This Row],[PROMEDIO]]&gt;=2,"BUENO",IF(ActividadesCom[[#This Row],[PROMEDIO]]=1,"SUFICIENTE","")))))</f>
        <v>NOTABLE</v>
      </c>
      <c r="H2657" s="5">
        <f>MAX(ActividadesCom[[#This Row],[PERÍODO 1]],ActividadesCom[[#This Row],[PERÍODO 2]],ActividadesCom[[#This Row],[PERÍODO 3]],ActividadesCom[[#This Row],[PERÍODO 4]],ActividadesCom[[#This Row],[PERÍODO 5]])</f>
        <v>20221</v>
      </c>
      <c r="I2657" s="6" t="s">
        <v>4036</v>
      </c>
      <c r="J2657" s="5">
        <v>20201</v>
      </c>
      <c r="K2657" s="5" t="s">
        <v>4010</v>
      </c>
      <c r="L2657" s="5">
        <f>IF(ActividadesCom[[#This Row],[NIVEL 1]]&lt;&gt;0,VLOOKUP(ActividadesCom[[#This Row],[NIVEL 1]],Catálogo!A:B,2,FALSE),"")</f>
        <v>2</v>
      </c>
      <c r="M2657" s="5">
        <v>1</v>
      </c>
      <c r="N2657" s="6" t="s">
        <v>4038</v>
      </c>
      <c r="O2657" s="5">
        <v>20201</v>
      </c>
      <c r="P2657" s="5" t="s">
        <v>4010</v>
      </c>
      <c r="Q2657" s="5">
        <f>IF(ActividadesCom[[#This Row],[NIVEL 2]]&lt;&gt;0,VLOOKUP(ActividadesCom[[#This Row],[NIVEL 2]],Catálogo!A:B,2,FALSE),"")</f>
        <v>2</v>
      </c>
      <c r="R2657" s="5">
        <v>1</v>
      </c>
      <c r="S2657" s="6" t="s">
        <v>4958</v>
      </c>
      <c r="T2657" s="5">
        <v>20221</v>
      </c>
      <c r="U2657" s="5" t="s">
        <v>4009</v>
      </c>
      <c r="V2657" s="5">
        <f>IF(ActividadesCom[[#This Row],[NIVEL 3]]&lt;&gt;0,VLOOKUP(ActividadesCom[[#This Row],[NIVEL 3]],Catálogo!A:B,2,FALSE),"")</f>
        <v>3</v>
      </c>
      <c r="W2657" s="5">
        <v>1</v>
      </c>
      <c r="X2657" s="6" t="s">
        <v>4314</v>
      </c>
      <c r="Y2657" s="5">
        <v>20203</v>
      </c>
      <c r="Z2657" s="5" t="s">
        <v>4008</v>
      </c>
      <c r="AA2657" s="5">
        <f>IF(ActividadesCom[[#This Row],[NIVEL 4]]&lt;&gt;0,VLOOKUP(ActividadesCom[[#This Row],[NIVEL 4]],Catálogo!A:B,2,FALSE),"")</f>
        <v>4</v>
      </c>
      <c r="AB2657" s="5">
        <v>1</v>
      </c>
      <c r="AC2657" s="6" t="s">
        <v>978</v>
      </c>
      <c r="AD2657" s="5">
        <v>20193</v>
      </c>
      <c r="AE2657" s="5" t="s">
        <v>4008</v>
      </c>
      <c r="AF2657" s="5">
        <f>IF(ActividadesCom[[#This Row],[NIVEL 5]]&lt;&gt;0,VLOOKUP(ActividadesCom[[#This Row],[NIVEL 5]],Catálogo!A:B,2,FALSE),"")</f>
        <v>4</v>
      </c>
      <c r="AG2657" s="5">
        <v>1</v>
      </c>
      <c r="AH2657" s="2"/>
      <c r="AI2657" s="2"/>
    </row>
    <row r="2658" spans="1:35" s="24" customFormat="1" ht="30" customHeight="1" x14ac:dyDescent="0.25">
      <c r="A2658" s="7">
        <v>19470156</v>
      </c>
      <c r="B2658" s="97" t="str">
        <f>VLOOKUP(ActividadesCom[[#This Row],[NO. DE CONTROL]],'LISTADO ESTUDIANTES'!A:C,3,FALSE)</f>
        <v>KUC LEON CARLOS EDUARDO</v>
      </c>
      <c r="C2658" s="97" t="str">
        <f>VLOOKUP(ActividadesCom[[#This Row],[NO. DE CONTROL]],'LISTADO ESTUDIANTES'!A:B,2,FALSE)</f>
        <v>INGENIERIA MECANICA</v>
      </c>
      <c r="D2658" s="18" t="str">
        <f>VLOOKUP(ActividadesCom[[#This Row],[NO. DE CONTROL]],'LISTADO ESTUDIANTES'!A:D,4,FALSE)</f>
        <v>ACTIVO(A)</v>
      </c>
      <c r="E2658" s="5">
        <f>SUM(ActividadesCom[[#This Row],[CRÉD. 1]],ActividadesCom[[#This Row],[CRÉD. 2]],ActividadesCom[[#This Row],[CRÉD. 3]],ActividadesCom[[#This Row],[CRÉD. 4]],ActividadesCom[[#This Row],[CRÉD. 5]])</f>
        <v>4</v>
      </c>
      <c r="F2658" s="17">
        <f>IF(ActividadesCom[[#This Row],[ÚLTIMO SEMESTRE CON CRÉDITOS]]&gt;0,ROUND(AVERAGE(ActividadesCom[[#This Row],[VALOR NIVEL 5]],ActividadesCom[[#This Row],[VALOR NIVEL 4]],ActividadesCom[[#This Row],[VALOR NIVEL 3]],ActividadesCom[[#This Row],[VALOR NIVEL 2]],ActividadesCom[[#This Row],[VALOR NIVEL 1]]),0),"")</f>
        <v>3</v>
      </c>
      <c r="G2658" s="5" t="str">
        <f>IF(ActividadesCom[[#This Row],[PROMEDIO]]="","",IF(ActividadesCom[[#This Row],[PROMEDIO]]&gt;=4,"EXCELENTE",IF(ActividadesCom[[#This Row],[PROMEDIO]]&gt;=3,"NOTABLE",IF(ActividadesCom[[#This Row],[PROMEDIO]]&gt;=2,"BUENO",IF(ActividadesCom[[#This Row],[PROMEDIO]]=1,"SUFICIENTE","")))))</f>
        <v>NOTABLE</v>
      </c>
      <c r="H2658" s="5">
        <f>MAX(ActividadesCom[[#This Row],[PERÍODO 1]],ActividadesCom[[#This Row],[PERÍODO 2]],ActividadesCom[[#This Row],[PERÍODO 3]],ActividadesCom[[#This Row],[PERÍODO 4]],ActividadesCom[[#This Row],[PERÍODO 5]])</f>
        <v>20221</v>
      </c>
      <c r="I2658" s="6" t="s">
        <v>4872</v>
      </c>
      <c r="J2658" s="5">
        <v>20221</v>
      </c>
      <c r="K2658" s="5" t="s">
        <v>4010</v>
      </c>
      <c r="L2658" s="5">
        <f>IF(ActividadesCom[[#This Row],[NIVEL 1]]&lt;&gt;0,VLOOKUP(ActividadesCom[[#This Row],[NIVEL 1]],Catálogo!A:B,2,FALSE),"")</f>
        <v>2</v>
      </c>
      <c r="M2658" s="5">
        <v>1</v>
      </c>
      <c r="N2658" s="6" t="s">
        <v>5819</v>
      </c>
      <c r="O2658" s="5">
        <v>20221</v>
      </c>
      <c r="P2658" s="5" t="s">
        <v>4009</v>
      </c>
      <c r="Q2658" s="5">
        <f>IF(ActividadesCom[[#This Row],[NIVEL 2]]&lt;&gt;0,VLOOKUP(ActividadesCom[[#This Row],[NIVEL 2]],Catálogo!A:B,2,FALSE),"")</f>
        <v>3</v>
      </c>
      <c r="R2658" s="5">
        <v>1</v>
      </c>
      <c r="S2658" s="6"/>
      <c r="T2658" s="5"/>
      <c r="U2658" s="5"/>
      <c r="V2658" s="5" t="str">
        <f>IF(ActividadesCom[[#This Row],[NIVEL 3]]&lt;&gt;0,VLOOKUP(ActividadesCom[[#This Row],[NIVEL 3]],Catálogo!A:B,2,FALSE),"")</f>
        <v/>
      </c>
      <c r="W2658" s="5"/>
      <c r="X2658" s="6" t="s">
        <v>3003</v>
      </c>
      <c r="Y2658" s="5">
        <v>20201</v>
      </c>
      <c r="Z2658" s="5" t="s">
        <v>4010</v>
      </c>
      <c r="AA2658" s="5">
        <f>IF(ActividadesCom[[#This Row],[NIVEL 4]]&lt;&gt;0,VLOOKUP(ActividadesCom[[#This Row],[NIVEL 4]],Catálogo!A:B,2,FALSE),"")</f>
        <v>2</v>
      </c>
      <c r="AB2658" s="5">
        <v>1</v>
      </c>
      <c r="AC2658" s="6" t="s">
        <v>133</v>
      </c>
      <c r="AD2658" s="5">
        <v>20193</v>
      </c>
      <c r="AE2658" s="5" t="s">
        <v>4008</v>
      </c>
      <c r="AF2658" s="5">
        <f>IF(ActividadesCom[[#This Row],[NIVEL 5]]&lt;&gt;0,VLOOKUP(ActividadesCom[[#This Row],[NIVEL 5]],Catálogo!A:B,2,FALSE),"")</f>
        <v>4</v>
      </c>
      <c r="AG2658" s="5">
        <v>1</v>
      </c>
    </row>
    <row r="2659" spans="1:35" ht="30" customHeight="1" x14ac:dyDescent="0.25">
      <c r="A2659" s="7">
        <v>19470157</v>
      </c>
      <c r="B2659" s="97" t="str">
        <f>VLOOKUP(ActividadesCom[[#This Row],[NO. DE CONTROL]],'LISTADO ESTUDIANTES'!A:C,3,FALSE)</f>
        <v>NAVARRO VELAZQUEZ JOSE MIGUEL</v>
      </c>
      <c r="C2659" s="97" t="str">
        <f>VLOOKUP(ActividadesCom[[#This Row],[NO. DE CONTROL]],'LISTADO ESTUDIANTES'!A:B,2,FALSE)</f>
        <v>INGENIERIA MECANICA</v>
      </c>
      <c r="D2659" s="18" t="str">
        <f>VLOOKUP(ActividadesCom[[#This Row],[NO. DE CONTROL]],'LISTADO ESTUDIANTES'!A:D,4,FALSE)</f>
        <v>ACTIVO(A)</v>
      </c>
      <c r="E2659" s="5">
        <f>SUM(ActividadesCom[[#This Row],[CRÉD. 1]],ActividadesCom[[#This Row],[CRÉD. 2]],ActividadesCom[[#This Row],[CRÉD. 3]],ActividadesCom[[#This Row],[CRÉD. 4]],ActividadesCom[[#This Row],[CRÉD. 5]])</f>
        <v>4</v>
      </c>
      <c r="F2659" s="17">
        <f>IF(ActividadesCom[[#This Row],[ÚLTIMO SEMESTRE CON CRÉDITOS]]&gt;0,ROUND(AVERAGE(ActividadesCom[[#This Row],[VALOR NIVEL 5]],ActividadesCom[[#This Row],[VALOR NIVEL 4]],ActividadesCom[[#This Row],[VALOR NIVEL 3]],ActividadesCom[[#This Row],[VALOR NIVEL 2]],ActividadesCom[[#This Row],[VALOR NIVEL 1]]),0),"")</f>
        <v>3</v>
      </c>
      <c r="G2659" s="5" t="str">
        <f>IF(ActividadesCom[[#This Row],[PROMEDIO]]="","",IF(ActividadesCom[[#This Row],[PROMEDIO]]&gt;=4,"EXCELENTE",IF(ActividadesCom[[#This Row],[PROMEDIO]]&gt;=3,"NOTABLE",IF(ActividadesCom[[#This Row],[PROMEDIO]]&gt;=2,"BUENO",IF(ActividadesCom[[#This Row],[PROMEDIO]]=1,"SUFICIENTE","")))))</f>
        <v>NOTABLE</v>
      </c>
      <c r="H2659" s="5">
        <f>MAX(ActividadesCom[[#This Row],[PERÍODO 1]],ActividadesCom[[#This Row],[PERÍODO 2]],ActividadesCom[[#This Row],[PERÍODO 3]],ActividadesCom[[#This Row],[PERÍODO 4]],ActividadesCom[[#This Row],[PERÍODO 5]])</f>
        <v>20221</v>
      </c>
      <c r="I2659" s="6" t="s">
        <v>4872</v>
      </c>
      <c r="J2659" s="5">
        <v>20221</v>
      </c>
      <c r="K2659" s="5" t="s">
        <v>4010</v>
      </c>
      <c r="L2659" s="5">
        <f>IF(ActividadesCom[[#This Row],[NIVEL 1]]&lt;&gt;0,VLOOKUP(ActividadesCom[[#This Row],[NIVEL 1]],Catálogo!A:B,2,FALSE),"")</f>
        <v>2</v>
      </c>
      <c r="M2659" s="5">
        <v>1</v>
      </c>
      <c r="N2659" s="6" t="s">
        <v>5819</v>
      </c>
      <c r="O2659" s="5">
        <v>20221</v>
      </c>
      <c r="P2659" s="5" t="s">
        <v>4009</v>
      </c>
      <c r="Q2659" s="5">
        <f>IF(ActividadesCom[[#This Row],[NIVEL 2]]&lt;&gt;0,VLOOKUP(ActividadesCom[[#This Row],[NIVEL 2]],Catálogo!A:B,2,FALSE),"")</f>
        <v>3</v>
      </c>
      <c r="R2659" s="5">
        <v>1</v>
      </c>
      <c r="S2659" s="6"/>
      <c r="T2659" s="5"/>
      <c r="U2659" s="5"/>
      <c r="V2659" s="5" t="str">
        <f>IF(ActividadesCom[[#This Row],[NIVEL 3]]&lt;&gt;0,VLOOKUP(ActividadesCom[[#This Row],[NIVEL 3]],Catálogo!A:B,2,FALSE),"")</f>
        <v/>
      </c>
      <c r="W2659" s="5"/>
      <c r="X2659" s="6" t="s">
        <v>3003</v>
      </c>
      <c r="Y2659" s="5">
        <v>20201</v>
      </c>
      <c r="Z2659" s="5" t="s">
        <v>4010</v>
      </c>
      <c r="AA2659" s="5">
        <f>IF(ActividadesCom[[#This Row],[NIVEL 4]]&lt;&gt;0,VLOOKUP(ActividadesCom[[#This Row],[NIVEL 4]],Catálogo!A:B,2,FALSE),"")</f>
        <v>2</v>
      </c>
      <c r="AB2659" s="5">
        <v>1</v>
      </c>
      <c r="AC2659" s="6" t="s">
        <v>133</v>
      </c>
      <c r="AD2659" s="5">
        <v>20193</v>
      </c>
      <c r="AE2659" s="5" t="s">
        <v>4008</v>
      </c>
      <c r="AF2659" s="5">
        <f>IF(ActividadesCom[[#This Row],[NIVEL 5]]&lt;&gt;0,VLOOKUP(ActividadesCom[[#This Row],[NIVEL 5]],Catálogo!A:B,2,FALSE),"")</f>
        <v>4</v>
      </c>
      <c r="AG2659" s="5">
        <v>1</v>
      </c>
      <c r="AH2659" s="2"/>
      <c r="AI2659" s="2"/>
    </row>
    <row r="2660" spans="1:35" ht="30" customHeight="1" x14ac:dyDescent="0.25">
      <c r="A2660" s="7">
        <v>19470158</v>
      </c>
      <c r="B2660" s="97" t="str">
        <f>VLOOKUP(ActividadesCom[[#This Row],[NO. DE CONTROL]],'LISTADO ESTUDIANTES'!A:C,3,FALSE)</f>
        <v>MAY LOPEZ ARISTEO</v>
      </c>
      <c r="C2660" s="97" t="str">
        <f>VLOOKUP(ActividadesCom[[#This Row],[NO. DE CONTROL]],'LISTADO ESTUDIANTES'!A:B,2,FALSE)</f>
        <v>INGENIERIA INDUSTRIAL</v>
      </c>
      <c r="D2660" s="18" t="str">
        <f>VLOOKUP(ActividadesCom[[#This Row],[NO. DE CONTROL]],'LISTADO ESTUDIANTES'!A:D,4,FALSE)</f>
        <v>ACTIVO(A)</v>
      </c>
      <c r="E2660" s="5">
        <f>SUM(ActividadesCom[[#This Row],[CRÉD. 1]],ActividadesCom[[#This Row],[CRÉD. 2]],ActividadesCom[[#This Row],[CRÉD. 3]],ActividadesCom[[#This Row],[CRÉD. 4]],ActividadesCom[[#This Row],[CRÉD. 5]])</f>
        <v>2</v>
      </c>
      <c r="F2660" s="17">
        <f>IF(ActividadesCom[[#This Row],[ÚLTIMO SEMESTRE CON CRÉDITOS]]&gt;0,ROUND(AVERAGE(ActividadesCom[[#This Row],[VALOR NIVEL 5]],ActividadesCom[[#This Row],[VALOR NIVEL 4]],ActividadesCom[[#This Row],[VALOR NIVEL 3]],ActividadesCom[[#This Row],[VALOR NIVEL 2]],ActividadesCom[[#This Row],[VALOR NIVEL 1]]),0),"")</f>
        <v>2</v>
      </c>
      <c r="G2660" s="5" t="str">
        <f>IF(ActividadesCom[[#This Row],[PROMEDIO]]="","",IF(ActividadesCom[[#This Row],[PROMEDIO]]&gt;=4,"EXCELENTE",IF(ActividadesCom[[#This Row],[PROMEDIO]]&gt;=3,"NOTABLE",IF(ActividadesCom[[#This Row],[PROMEDIO]]&gt;=2,"BUENO",IF(ActividadesCom[[#This Row],[PROMEDIO]]=1,"SUFICIENTE","")))))</f>
        <v>BUENO</v>
      </c>
      <c r="H2660" s="5">
        <f>MAX(ActividadesCom[[#This Row],[PERÍODO 1]],ActividadesCom[[#This Row],[PERÍODO 2]],ActividadesCom[[#This Row],[PERÍODO 3]],ActividadesCom[[#This Row],[PERÍODO 4]],ActividadesCom[[#This Row],[PERÍODO 5]])</f>
        <v>20193</v>
      </c>
      <c r="I2660" s="6" t="s">
        <v>519</v>
      </c>
      <c r="J2660" s="5">
        <v>20193</v>
      </c>
      <c r="K2660" s="5" t="s">
        <v>4010</v>
      </c>
      <c r="L2660" s="5">
        <f>IF(ActividadesCom[[#This Row],[NIVEL 1]]&lt;&gt;0,VLOOKUP(ActividadesCom[[#This Row],[NIVEL 1]],Catálogo!A:B,2,FALSE),"")</f>
        <v>2</v>
      </c>
      <c r="M2660" s="5">
        <v>1</v>
      </c>
      <c r="N2660" s="6" t="s">
        <v>1204</v>
      </c>
      <c r="O2660" s="5">
        <v>20193</v>
      </c>
      <c r="P2660" s="5" t="s">
        <v>4010</v>
      </c>
      <c r="Q2660" s="5">
        <f>IF(ActividadesCom[[#This Row],[NIVEL 2]]&lt;&gt;0,VLOOKUP(ActividadesCom[[#This Row],[NIVEL 2]],Catálogo!A:B,2,FALSE),"")</f>
        <v>2</v>
      </c>
      <c r="R2660" s="5">
        <v>1</v>
      </c>
      <c r="S2660" s="6"/>
      <c r="T2660" s="5"/>
      <c r="U2660" s="5"/>
      <c r="V2660" s="5" t="str">
        <f>IF(ActividadesCom[[#This Row],[NIVEL 3]]&lt;&gt;0,VLOOKUP(ActividadesCom[[#This Row],[NIVEL 3]],Catálogo!A:B,2,FALSE),"")</f>
        <v/>
      </c>
      <c r="W2660" s="5"/>
      <c r="X2660" s="6"/>
      <c r="Y2660" s="5"/>
      <c r="Z2660" s="5"/>
      <c r="AA2660" s="5" t="str">
        <f>IF(ActividadesCom[[#This Row],[NIVEL 4]]&lt;&gt;0,VLOOKUP(ActividadesCom[[#This Row],[NIVEL 4]],Catálogo!A:B,2,FALSE),"")</f>
        <v/>
      </c>
      <c r="AB2660" s="5"/>
      <c r="AC2660" s="6"/>
      <c r="AD2660" s="5"/>
      <c r="AE2660" s="5"/>
      <c r="AF2660" s="5" t="str">
        <f>IF(ActividadesCom[[#This Row],[NIVEL 5]]&lt;&gt;0,VLOOKUP(ActividadesCom[[#This Row],[NIVEL 5]],Catálogo!A:B,2,FALSE),"")</f>
        <v/>
      </c>
      <c r="AG2660" s="5"/>
      <c r="AH2660" s="2"/>
      <c r="AI2660" s="2"/>
    </row>
    <row r="2661" spans="1:35" ht="30" customHeight="1" x14ac:dyDescent="0.25">
      <c r="A2661" s="7">
        <v>19470159</v>
      </c>
      <c r="B2661" s="97" t="str">
        <f>VLOOKUP(ActividadesCom[[#This Row],[NO. DE CONTROL]],'LISTADO ESTUDIANTES'!A:C,3,FALSE)</f>
        <v>OSORNO VALLE LUIS ERNESTO</v>
      </c>
      <c r="C2661" s="97" t="str">
        <f>VLOOKUP(ActividadesCom[[#This Row],[NO. DE CONTROL]],'LISTADO ESTUDIANTES'!A:B,2,FALSE)</f>
        <v>INGENIERIA INDUSTRIAL</v>
      </c>
      <c r="D2661" s="18" t="str">
        <f>VLOOKUP(ActividadesCom[[#This Row],[NO. DE CONTROL]],'LISTADO ESTUDIANTES'!A:D,4,FALSE)</f>
        <v>ACTIVO(A)</v>
      </c>
      <c r="E2661" s="5">
        <f>SUM(ActividadesCom[[#This Row],[CRÉD. 1]],ActividadesCom[[#This Row],[CRÉD. 2]],ActividadesCom[[#This Row],[CRÉD. 3]],ActividadesCom[[#This Row],[CRÉD. 4]],ActividadesCom[[#This Row],[CRÉD. 5]])</f>
        <v>5</v>
      </c>
      <c r="F2661" s="5">
        <f>IF(ActividadesCom[[#This Row],[ÚLTIMO SEMESTRE CON CRÉDITOS]]&gt;0,ROUND(AVERAGE(ActividadesCom[[#This Row],[VALOR NIVEL 5]],ActividadesCom[[#This Row],[VALOR NIVEL 4]],ActividadesCom[[#This Row],[VALOR NIVEL 3]],ActividadesCom[[#This Row],[VALOR NIVEL 2]],ActividadesCom[[#This Row],[VALOR NIVEL 1]]),0),"")</f>
        <v>3</v>
      </c>
      <c r="G2661" s="5" t="str">
        <f>IF(ActividadesCom[[#This Row],[PROMEDIO]]="","",IF(ActividadesCom[[#This Row],[PROMEDIO]]&gt;=4,"EXCELENTE",IF(ActividadesCom[[#This Row],[PROMEDIO]]&gt;=3,"NOTABLE",IF(ActividadesCom[[#This Row],[PROMEDIO]]&gt;=2,"BUENO",IF(ActividadesCom[[#This Row],[PROMEDIO]]=1,"SUFICIENTE","")))))</f>
        <v>NOTABLE</v>
      </c>
      <c r="H2661" s="5">
        <f>MAX(ActividadesCom[[#This Row],[PERÍODO 1]],ActividadesCom[[#This Row],[PERÍODO 2]],ActividadesCom[[#This Row],[PERÍODO 3]],ActividadesCom[[#This Row],[PERÍODO 4]],ActividadesCom[[#This Row],[PERÍODO 5]])</f>
        <v>20203</v>
      </c>
      <c r="I2661" s="6" t="s">
        <v>4028</v>
      </c>
      <c r="J2661" s="5">
        <v>20203</v>
      </c>
      <c r="K2661" s="5" t="s">
        <v>4010</v>
      </c>
      <c r="L2661" s="5">
        <f>IF(ActividadesCom[[#This Row],[NIVEL 1]]&lt;&gt;0,VLOOKUP(ActividadesCom[[#This Row],[NIVEL 1]],Catálogo!A:B,2,FALSE),"")</f>
        <v>2</v>
      </c>
      <c r="M2661" s="5">
        <v>1</v>
      </c>
      <c r="N2661" s="6" t="s">
        <v>4036</v>
      </c>
      <c r="O2661" s="5">
        <v>20201</v>
      </c>
      <c r="P2661" s="5" t="s">
        <v>4010</v>
      </c>
      <c r="Q2661" s="5">
        <f>IF(ActividadesCom[[#This Row],[NIVEL 2]]&lt;&gt;0,VLOOKUP(ActividadesCom[[#This Row],[NIVEL 2]],Catálogo!A:B,2,FALSE),"")</f>
        <v>2</v>
      </c>
      <c r="R2661" s="5">
        <v>1</v>
      </c>
      <c r="S2661" s="6" t="s">
        <v>4038</v>
      </c>
      <c r="T2661" s="5">
        <v>20201</v>
      </c>
      <c r="U2661" s="5" t="s">
        <v>4009</v>
      </c>
      <c r="V2661" s="5">
        <f>IF(ActividadesCom[[#This Row],[NIVEL 3]]&lt;&gt;0,VLOOKUP(ActividadesCom[[#This Row],[NIVEL 3]],Catálogo!A:B,2,FALSE),"")</f>
        <v>3</v>
      </c>
      <c r="W2661" s="5">
        <v>1</v>
      </c>
      <c r="X2661" s="6" t="s">
        <v>2287</v>
      </c>
      <c r="Y2661" s="5">
        <v>20201</v>
      </c>
      <c r="Z2661" s="5" t="s">
        <v>4009</v>
      </c>
      <c r="AA2661" s="5">
        <f>IF(ActividadesCom[[#This Row],[NIVEL 4]]&lt;&gt;0,VLOOKUP(ActividadesCom[[#This Row],[NIVEL 4]],Catálogo!A:B,2,FALSE),"")</f>
        <v>3</v>
      </c>
      <c r="AB2661" s="5">
        <v>1</v>
      </c>
      <c r="AC2661" s="6" t="s">
        <v>5</v>
      </c>
      <c r="AD2661" s="5">
        <v>20193</v>
      </c>
      <c r="AE2661" s="5" t="s">
        <v>4009</v>
      </c>
      <c r="AF2661" s="5">
        <f>IF(ActividadesCom[[#This Row],[NIVEL 5]]&lt;&gt;0,VLOOKUP(ActividadesCom[[#This Row],[NIVEL 5]],Catálogo!A:B,2,FALSE),"")</f>
        <v>3</v>
      </c>
      <c r="AG2661" s="5">
        <v>1</v>
      </c>
      <c r="AH2661" s="2"/>
      <c r="AI2661" s="2"/>
    </row>
    <row r="2662" spans="1:35" ht="30" customHeight="1" x14ac:dyDescent="0.25">
      <c r="A2662" s="7">
        <v>19470161</v>
      </c>
      <c r="B2662" s="97" t="str">
        <f>VLOOKUP(ActividadesCom[[#This Row],[NO. DE CONTROL]],'LISTADO ESTUDIANTES'!A:C,3,FALSE)</f>
        <v>UC POOT JOSIAS ENMANUEL</v>
      </c>
      <c r="C2662" s="97" t="str">
        <f>VLOOKUP(ActividadesCom[[#This Row],[NO. DE CONTROL]],'LISTADO ESTUDIANTES'!A:B,2,FALSE)</f>
        <v>INGENIERIA MECANICA</v>
      </c>
      <c r="D2662" s="18" t="str">
        <f>VLOOKUP(ActividadesCom[[#This Row],[NO. DE CONTROL]],'LISTADO ESTUDIANTES'!A:D,4,FALSE)</f>
        <v>ACTIVO(A)</v>
      </c>
      <c r="E2662" s="5">
        <f>SUM(ActividadesCom[[#This Row],[CRÉD. 1]],ActividadesCom[[#This Row],[CRÉD. 2]],ActividadesCom[[#This Row],[CRÉD. 3]],ActividadesCom[[#This Row],[CRÉD. 4]],ActividadesCom[[#This Row],[CRÉD. 5]])</f>
        <v>5</v>
      </c>
      <c r="F2662" s="17">
        <f>IF(ActividadesCom[[#This Row],[ÚLTIMO SEMESTRE CON CRÉDITOS]]&gt;0,ROUND(AVERAGE(ActividadesCom[[#This Row],[VALOR NIVEL 5]],ActividadesCom[[#This Row],[VALOR NIVEL 4]],ActividadesCom[[#This Row],[VALOR NIVEL 3]],ActividadesCom[[#This Row],[VALOR NIVEL 2]],ActividadesCom[[#This Row],[VALOR NIVEL 1]]),0),"")</f>
        <v>2</v>
      </c>
      <c r="G2662" s="5" t="str">
        <f>IF(ActividadesCom[[#This Row],[PROMEDIO]]="","",IF(ActividadesCom[[#This Row],[PROMEDIO]]&gt;=4,"EXCELENTE",IF(ActividadesCom[[#This Row],[PROMEDIO]]&gt;=3,"NOTABLE",IF(ActividadesCom[[#This Row],[PROMEDIO]]&gt;=2,"BUENO",IF(ActividadesCom[[#This Row],[PROMEDIO]]=1,"SUFICIENTE","")))))</f>
        <v>BUENO</v>
      </c>
      <c r="H2662" s="5">
        <f>MAX(ActividadesCom[[#This Row],[PERÍODO 1]],ActividadesCom[[#This Row],[PERÍODO 2]],ActividadesCom[[#This Row],[PERÍODO 3]],ActividadesCom[[#This Row],[PERÍODO 4]],ActividadesCom[[#This Row],[PERÍODO 5]])</f>
        <v>20221</v>
      </c>
      <c r="I2662" s="6" t="s">
        <v>4121</v>
      </c>
      <c r="J2662" s="5">
        <v>20203</v>
      </c>
      <c r="K2662" s="5" t="s">
        <v>4010</v>
      </c>
      <c r="L2662" s="5">
        <f>IF(ActividadesCom[[#This Row],[NIVEL 1]]&lt;&gt;0,VLOOKUP(ActividadesCom[[#This Row],[NIVEL 1]],Catálogo!A:B,2,FALSE),"")</f>
        <v>2</v>
      </c>
      <c r="M2662" s="5">
        <v>1</v>
      </c>
      <c r="N2662" s="6" t="s">
        <v>4574</v>
      </c>
      <c r="O2662" s="5">
        <v>20211</v>
      </c>
      <c r="P2662" s="5" t="s">
        <v>4008</v>
      </c>
      <c r="Q2662" s="5">
        <f>IF(ActividadesCom[[#This Row],[NIVEL 2]]&lt;&gt;0,VLOOKUP(ActividadesCom[[#This Row],[NIVEL 2]],Catálogo!A:B,2,FALSE),"")</f>
        <v>4</v>
      </c>
      <c r="R2662" s="5">
        <v>1</v>
      </c>
      <c r="S2662" s="6" t="s">
        <v>4872</v>
      </c>
      <c r="T2662" s="5">
        <v>20221</v>
      </c>
      <c r="U2662" s="5" t="s">
        <v>4010</v>
      </c>
      <c r="V2662" s="5">
        <f>IF(ActividadesCom[[#This Row],[NIVEL 3]]&lt;&gt;0,VLOOKUP(ActividadesCom[[#This Row],[NIVEL 3]],Catálogo!A:B,2,FALSE),"")</f>
        <v>2</v>
      </c>
      <c r="W2662" s="5">
        <v>1</v>
      </c>
      <c r="X2662" s="6" t="s">
        <v>3003</v>
      </c>
      <c r="Y2662" s="5">
        <v>20201</v>
      </c>
      <c r="Z2662" s="5" t="s">
        <v>4010</v>
      </c>
      <c r="AA2662" s="5">
        <f>IF(ActividadesCom[[#This Row],[NIVEL 4]]&lt;&gt;0,VLOOKUP(ActividadesCom[[#This Row],[NIVEL 4]],Catálogo!A:B,2,FALSE),"")</f>
        <v>2</v>
      </c>
      <c r="AB2662" s="5">
        <v>1</v>
      </c>
      <c r="AC2662" s="6" t="s">
        <v>2532</v>
      </c>
      <c r="AD2662" s="5">
        <v>20201</v>
      </c>
      <c r="AE2662" s="5" t="s">
        <v>4010</v>
      </c>
      <c r="AF2662" s="5">
        <f>IF(ActividadesCom[[#This Row],[NIVEL 5]]&lt;&gt;0,VLOOKUP(ActividadesCom[[#This Row],[NIVEL 5]],Catálogo!A:B,2,FALSE),"")</f>
        <v>2</v>
      </c>
      <c r="AG2662" s="5">
        <v>1</v>
      </c>
      <c r="AH2662" s="2"/>
      <c r="AI2662" s="2"/>
    </row>
    <row r="2663" spans="1:35" ht="30" customHeight="1" x14ac:dyDescent="0.25">
      <c r="A2663" s="7">
        <v>19470162</v>
      </c>
      <c r="B2663" s="97" t="str">
        <f>VLOOKUP(ActividadesCom[[#This Row],[NO. DE CONTROL]],'LISTADO ESTUDIANTES'!A:C,3,FALSE)</f>
        <v>CHI ZAPATA DIEGO ALEJANDRO</v>
      </c>
      <c r="C2663" s="97" t="str">
        <f>VLOOKUP(ActividadesCom[[#This Row],[NO. DE CONTROL]],'LISTADO ESTUDIANTES'!A:B,2,FALSE)</f>
        <v>INGENIERIA INDUSTRIAL</v>
      </c>
      <c r="D2663" s="18" t="str">
        <f>VLOOKUP(ActividadesCom[[#This Row],[NO. DE CONTROL]],'LISTADO ESTUDIANTES'!A:D,4,FALSE)</f>
        <v>ACTIVO(A)</v>
      </c>
      <c r="E2663" s="5">
        <f>SUM(ActividadesCom[[#This Row],[CRÉD. 1]],ActividadesCom[[#This Row],[CRÉD. 2]],ActividadesCom[[#This Row],[CRÉD. 3]],ActividadesCom[[#This Row],[CRÉD. 4]],ActividadesCom[[#This Row],[CRÉD. 5]])</f>
        <v>3</v>
      </c>
      <c r="F2663" s="17">
        <f>IF(ActividadesCom[[#This Row],[ÚLTIMO SEMESTRE CON CRÉDITOS]]&gt;0,ROUND(AVERAGE(ActividadesCom[[#This Row],[VALOR NIVEL 5]],ActividadesCom[[#This Row],[VALOR NIVEL 4]],ActividadesCom[[#This Row],[VALOR NIVEL 3]],ActividadesCom[[#This Row],[VALOR NIVEL 2]],ActividadesCom[[#This Row],[VALOR NIVEL 1]]),0),"")</f>
        <v>2</v>
      </c>
      <c r="G2663" s="5" t="str">
        <f>IF(ActividadesCom[[#This Row],[PROMEDIO]]="","",IF(ActividadesCom[[#This Row],[PROMEDIO]]&gt;=4,"EXCELENTE",IF(ActividadesCom[[#This Row],[PROMEDIO]]&gt;=3,"NOTABLE",IF(ActividadesCom[[#This Row],[PROMEDIO]]&gt;=2,"BUENO",IF(ActividadesCom[[#This Row],[PROMEDIO]]=1,"SUFICIENTE","")))))</f>
        <v>BUENO</v>
      </c>
      <c r="H2663" s="5">
        <f>MAX(ActividadesCom[[#This Row],[PERÍODO 1]],ActividadesCom[[#This Row],[PERÍODO 2]],ActividadesCom[[#This Row],[PERÍODO 3]],ActividadesCom[[#This Row],[PERÍODO 4]],ActividadesCom[[#This Row],[PERÍODO 5]])</f>
        <v>20221</v>
      </c>
      <c r="I2663" s="6" t="s">
        <v>4126</v>
      </c>
      <c r="J2663" s="5">
        <v>20203</v>
      </c>
      <c r="K2663" s="5" t="s">
        <v>4010</v>
      </c>
      <c r="L2663" s="5">
        <f>IF(ActividadesCom[[#This Row],[NIVEL 1]]&lt;&gt;0,VLOOKUP(ActividadesCom[[#This Row],[NIVEL 1]],Catálogo!A:B,2,FALSE),"")</f>
        <v>2</v>
      </c>
      <c r="M2663" s="5">
        <v>1</v>
      </c>
      <c r="N2663" s="6" t="s">
        <v>4958</v>
      </c>
      <c r="O2663" s="5">
        <v>20221</v>
      </c>
      <c r="P2663" s="5" t="s">
        <v>4022</v>
      </c>
      <c r="Q2663" s="5">
        <f>IF(ActividadesCom[[#This Row],[NIVEL 2]]&lt;&gt;0,VLOOKUP(ActividadesCom[[#This Row],[NIVEL 2]],Catálogo!A:B,2,FALSE),"")</f>
        <v>2</v>
      </c>
      <c r="R2663" s="5">
        <v>1</v>
      </c>
      <c r="S2663" s="6" t="s">
        <v>177</v>
      </c>
      <c r="T2663" s="5">
        <v>20221</v>
      </c>
      <c r="U2663" s="5" t="s">
        <v>4009</v>
      </c>
      <c r="V2663" s="5">
        <f>IF(ActividadesCom[[#This Row],[NIVEL 3]]&lt;&gt;0,VLOOKUP(ActividadesCom[[#This Row],[NIVEL 3]],Catálogo!A:B,2,FALSE),"")</f>
        <v>3</v>
      </c>
      <c r="W2663" s="5">
        <v>1</v>
      </c>
      <c r="X2663" s="6"/>
      <c r="Y2663" s="5"/>
      <c r="Z2663" s="5"/>
      <c r="AA2663" s="5" t="str">
        <f>IF(ActividadesCom[[#This Row],[NIVEL 4]]&lt;&gt;0,VLOOKUP(ActividadesCom[[#This Row],[NIVEL 4]],Catálogo!A:B,2,FALSE),"")</f>
        <v/>
      </c>
      <c r="AB2663" s="5"/>
      <c r="AC2663" s="6"/>
      <c r="AD2663" s="5"/>
      <c r="AE2663" s="5"/>
      <c r="AF2663" s="5" t="str">
        <f>IF(ActividadesCom[[#This Row],[NIVEL 5]]&lt;&gt;0,VLOOKUP(ActividadesCom[[#This Row],[NIVEL 5]],Catálogo!A:B,2,FALSE),"")</f>
        <v/>
      </c>
      <c r="AG2663" s="5"/>
      <c r="AH2663" s="2"/>
      <c r="AI2663" s="2"/>
    </row>
    <row r="2664" spans="1:35" ht="30" customHeight="1" x14ac:dyDescent="0.25">
      <c r="A2664" s="7">
        <v>19470163</v>
      </c>
      <c r="B2664" s="97" t="str">
        <f>VLOOKUP(ActividadesCom[[#This Row],[NO. DE CONTROL]],'LISTADO ESTUDIANTES'!A:C,3,FALSE)</f>
        <v>ESQUIVEL DIAZ JOSE ANDRES</v>
      </c>
      <c r="C2664" s="97" t="str">
        <f>VLOOKUP(ActividadesCom[[#This Row],[NO. DE CONTROL]],'LISTADO ESTUDIANTES'!A:B,2,FALSE)</f>
        <v>INGENIERIA AMBIENTAL</v>
      </c>
      <c r="D2664" s="18" t="str">
        <f>VLOOKUP(ActividadesCom[[#This Row],[NO. DE CONTROL]],'LISTADO ESTUDIANTES'!A:D,4,FALSE)</f>
        <v>ACTIVO(A)</v>
      </c>
      <c r="E2664" s="5">
        <f>SUM(ActividadesCom[[#This Row],[CRÉD. 1]],ActividadesCom[[#This Row],[CRÉD. 2]],ActividadesCom[[#This Row],[CRÉD. 3]],ActividadesCom[[#This Row],[CRÉD. 4]],ActividadesCom[[#This Row],[CRÉD. 5]])</f>
        <v>5</v>
      </c>
      <c r="F2664" s="17">
        <f>IF(ActividadesCom[[#This Row],[ÚLTIMO SEMESTRE CON CRÉDITOS]]&gt;0,ROUND(AVERAGE(ActividadesCom[[#This Row],[VALOR NIVEL 5]],ActividadesCom[[#This Row],[VALOR NIVEL 4]],ActividadesCom[[#This Row],[VALOR NIVEL 3]],ActividadesCom[[#This Row],[VALOR NIVEL 2]],ActividadesCom[[#This Row],[VALOR NIVEL 1]]),0),"")</f>
        <v>3</v>
      </c>
      <c r="G2664" s="5" t="str">
        <f>IF(ActividadesCom[[#This Row],[PROMEDIO]]="","",IF(ActividadesCom[[#This Row],[PROMEDIO]]&gt;=4,"EXCELENTE",IF(ActividadesCom[[#This Row],[PROMEDIO]]&gt;=3,"NOTABLE",IF(ActividadesCom[[#This Row],[PROMEDIO]]&gt;=2,"BUENO",IF(ActividadesCom[[#This Row],[PROMEDIO]]=1,"SUFICIENTE","")))))</f>
        <v>NOTABLE</v>
      </c>
      <c r="H2664" s="5">
        <f>MAX(ActividadesCom[[#This Row],[PERÍODO 1]],ActividadesCom[[#This Row],[PERÍODO 2]],ActividadesCom[[#This Row],[PERÍODO 3]],ActividadesCom[[#This Row],[PERÍODO 4]],ActividadesCom[[#This Row],[PERÍODO 5]])</f>
        <v>20221</v>
      </c>
      <c r="I2664" s="6" t="s">
        <v>42</v>
      </c>
      <c r="J2664" s="5">
        <v>20213</v>
      </c>
      <c r="K2664" s="5" t="s">
        <v>4011</v>
      </c>
      <c r="L2664" s="5">
        <f>IF(ActividadesCom[[#This Row],[NIVEL 1]]&lt;&gt;0,VLOOKUP(ActividadesCom[[#This Row],[NIVEL 1]],Catálogo!A:B,2,FALSE),"")</f>
        <v>1</v>
      </c>
      <c r="M2664" s="5">
        <v>1</v>
      </c>
      <c r="N2664" s="6" t="s">
        <v>4917</v>
      </c>
      <c r="O2664" s="5">
        <v>20221</v>
      </c>
      <c r="P2664" s="5" t="s">
        <v>4009</v>
      </c>
      <c r="Q2664" s="5">
        <f>IF(ActividadesCom[[#This Row],[NIVEL 2]]&lt;&gt;0,VLOOKUP(ActividadesCom[[#This Row],[NIVEL 2]],Catálogo!A:B,2,FALSE),"")</f>
        <v>3</v>
      </c>
      <c r="R2664" s="5">
        <v>1</v>
      </c>
      <c r="S2664" s="6" t="s">
        <v>5481</v>
      </c>
      <c r="T2664" s="5">
        <v>20221</v>
      </c>
      <c r="U2664" s="5" t="s">
        <v>4008</v>
      </c>
      <c r="V2664" s="5">
        <f>IF(ActividadesCom[[#This Row],[NIVEL 3]]&lt;&gt;0,VLOOKUP(ActividadesCom[[#This Row],[NIVEL 3]],Catálogo!A:B,2,FALSE),"")</f>
        <v>4</v>
      </c>
      <c r="W2664" s="5">
        <v>1</v>
      </c>
      <c r="X2664" s="6" t="s">
        <v>3671</v>
      </c>
      <c r="Y2664" s="5">
        <v>20201</v>
      </c>
      <c r="Z2664" s="5" t="s">
        <v>4009</v>
      </c>
      <c r="AA2664" s="5">
        <f>IF(ActividadesCom[[#This Row],[NIVEL 4]]&lt;&gt;0,VLOOKUP(ActividadesCom[[#This Row],[NIVEL 4]],Catálogo!A:B,2,FALSE),"")</f>
        <v>3</v>
      </c>
      <c r="AB2664" s="5">
        <v>1</v>
      </c>
      <c r="AC2664" s="6" t="s">
        <v>27</v>
      </c>
      <c r="AD2664" s="5">
        <v>20193</v>
      </c>
      <c r="AE2664" s="5" t="s">
        <v>4008</v>
      </c>
      <c r="AF2664" s="5">
        <f>IF(ActividadesCom[[#This Row],[NIVEL 5]]&lt;&gt;0,VLOOKUP(ActividadesCom[[#This Row],[NIVEL 5]],Catálogo!A:B,2,FALSE),"")</f>
        <v>4</v>
      </c>
      <c r="AG2664" s="5">
        <v>1</v>
      </c>
      <c r="AH2664" s="2"/>
      <c r="AI2664" s="2"/>
    </row>
    <row r="2665" spans="1:35" ht="30" customHeight="1" x14ac:dyDescent="0.25">
      <c r="A2665" s="7">
        <v>19470164</v>
      </c>
      <c r="B2665" s="97" t="str">
        <f>VLOOKUP(ActividadesCom[[#This Row],[NO. DE CONTROL]],'LISTADO ESTUDIANTES'!A:C,3,FALSE)</f>
        <v>TREJO CRUZ ALONSO RAFAEL</v>
      </c>
      <c r="C2665" s="97" t="str">
        <f>VLOOKUP(ActividadesCom[[#This Row],[NO. DE CONTROL]],'LISTADO ESTUDIANTES'!A:B,2,FALSE)</f>
        <v>INGENIERIA MECANICA</v>
      </c>
      <c r="D2665" s="18" t="str">
        <f>VLOOKUP(ActividadesCom[[#This Row],[NO. DE CONTROL]],'LISTADO ESTUDIANTES'!A:D,4,FALSE)</f>
        <v>ACTIVO(A)</v>
      </c>
      <c r="E2665" s="5">
        <f>SUM(ActividadesCom[[#This Row],[CRÉD. 1]],ActividadesCom[[#This Row],[CRÉD. 2]],ActividadesCom[[#This Row],[CRÉD. 3]],ActividadesCom[[#This Row],[CRÉD. 4]],ActividadesCom[[#This Row],[CRÉD. 5]])</f>
        <v>5</v>
      </c>
      <c r="F2665" s="17">
        <f>IF(ActividadesCom[[#This Row],[ÚLTIMO SEMESTRE CON CRÉDITOS]]&gt;0,ROUND(AVERAGE(ActividadesCom[[#This Row],[VALOR NIVEL 5]],ActividadesCom[[#This Row],[VALOR NIVEL 4]],ActividadesCom[[#This Row],[VALOR NIVEL 3]],ActividadesCom[[#This Row],[VALOR NIVEL 2]],ActividadesCom[[#This Row],[VALOR NIVEL 1]]),0),"")</f>
        <v>3</v>
      </c>
      <c r="G2665" s="5" t="str">
        <f>IF(ActividadesCom[[#This Row],[PROMEDIO]]="","",IF(ActividadesCom[[#This Row],[PROMEDIO]]&gt;=4,"EXCELENTE",IF(ActividadesCom[[#This Row],[PROMEDIO]]&gt;=3,"NOTABLE",IF(ActividadesCom[[#This Row],[PROMEDIO]]&gt;=2,"BUENO",IF(ActividadesCom[[#This Row],[PROMEDIO]]=1,"SUFICIENTE","")))))</f>
        <v>NOTABLE</v>
      </c>
      <c r="H2665" s="5">
        <f>MAX(ActividadesCom[[#This Row],[PERÍODO 1]],ActividadesCom[[#This Row],[PERÍODO 2]],ActividadesCom[[#This Row],[PERÍODO 3]],ActividadesCom[[#This Row],[PERÍODO 4]],ActividadesCom[[#This Row],[PERÍODO 5]])</f>
        <v>20221</v>
      </c>
      <c r="I2665" s="6" t="s">
        <v>4872</v>
      </c>
      <c r="J2665" s="5">
        <v>20221</v>
      </c>
      <c r="K2665" s="5" t="s">
        <v>4010</v>
      </c>
      <c r="L2665" s="5">
        <f>IF(ActividadesCom[[#This Row],[NIVEL 1]]&lt;&gt;0,VLOOKUP(ActividadesCom[[#This Row],[NIVEL 1]],Catálogo!A:B,2,FALSE),"")</f>
        <v>2</v>
      </c>
      <c r="M2665" s="5">
        <v>1</v>
      </c>
      <c r="N2665" s="6" t="s">
        <v>11</v>
      </c>
      <c r="O2665" s="5">
        <v>20193</v>
      </c>
      <c r="P2665" s="5" t="s">
        <v>4009</v>
      </c>
      <c r="Q2665" s="5">
        <f>IF(ActividadesCom[[#This Row],[NIVEL 2]]&lt;&gt;0,VLOOKUP(ActividadesCom[[#This Row],[NIVEL 2]],Catálogo!A:B,2,FALSE),"")</f>
        <v>3</v>
      </c>
      <c r="R2665" s="5">
        <v>1</v>
      </c>
      <c r="S2665" s="6" t="s">
        <v>11</v>
      </c>
      <c r="T2665" s="5">
        <v>20201</v>
      </c>
      <c r="U2665" s="5" t="s">
        <v>4009</v>
      </c>
      <c r="V2665" s="5">
        <f>IF(ActividadesCom[[#This Row],[NIVEL 3]]&lt;&gt;0,VLOOKUP(ActividadesCom[[#This Row],[NIVEL 3]],Catálogo!A:B,2,FALSE),"")</f>
        <v>3</v>
      </c>
      <c r="W2665" s="5">
        <v>1</v>
      </c>
      <c r="X2665" s="6" t="s">
        <v>4917</v>
      </c>
      <c r="Y2665" s="5">
        <v>20221</v>
      </c>
      <c r="Z2665" s="5" t="s">
        <v>4009</v>
      </c>
      <c r="AA2665" s="5">
        <f>IF(ActividadesCom[[#This Row],[NIVEL 4]]&lt;&gt;0,VLOOKUP(ActividadesCom[[#This Row],[NIVEL 4]],Catálogo!A:B,2,FALSE),"")</f>
        <v>3</v>
      </c>
      <c r="AB2665" s="5">
        <v>1</v>
      </c>
      <c r="AC2665" s="6" t="s">
        <v>316</v>
      </c>
      <c r="AD2665" s="5">
        <v>20221</v>
      </c>
      <c r="AE2665" s="5" t="s">
        <v>4008</v>
      </c>
      <c r="AF2665" s="5">
        <f>IF(ActividadesCom[[#This Row],[NIVEL 5]]&lt;&gt;0,VLOOKUP(ActividadesCom[[#This Row],[NIVEL 5]],Catálogo!A:B,2,FALSE),"")</f>
        <v>4</v>
      </c>
      <c r="AG2665" s="5">
        <v>1</v>
      </c>
      <c r="AH2665" s="2"/>
      <c r="AI2665" s="2"/>
    </row>
    <row r="2666" spans="1:35" ht="30" customHeight="1" x14ac:dyDescent="0.25">
      <c r="A2666" s="7">
        <v>19470165</v>
      </c>
      <c r="B2666" s="97" t="str">
        <f>VLOOKUP(ActividadesCom[[#This Row],[NO. DE CONTROL]],'LISTADO ESTUDIANTES'!A:C,3,FALSE)</f>
        <v>RIOS TEC LEEAN</v>
      </c>
      <c r="C2666" s="97" t="str">
        <f>VLOOKUP(ActividadesCom[[#This Row],[NO. DE CONTROL]],'LISTADO ESTUDIANTES'!A:B,2,FALSE)</f>
        <v>INGENIERIA INDUSTRIAL</v>
      </c>
      <c r="D2666" s="18" t="str">
        <f>VLOOKUP(ActividadesCom[[#This Row],[NO. DE CONTROL]],'LISTADO ESTUDIANTES'!A:D,4,FALSE)</f>
        <v>ACTIVO(A)</v>
      </c>
      <c r="E2666" s="5">
        <f>SUM(ActividadesCom[[#This Row],[CRÉD. 1]],ActividadesCom[[#This Row],[CRÉD. 2]],ActividadesCom[[#This Row],[CRÉD. 3]],ActividadesCom[[#This Row],[CRÉD. 4]],ActividadesCom[[#This Row],[CRÉD. 5]])</f>
        <v>5</v>
      </c>
      <c r="F2666" s="17">
        <f>IF(ActividadesCom[[#This Row],[ÚLTIMO SEMESTRE CON CRÉDITOS]]&gt;0,ROUND(AVERAGE(ActividadesCom[[#This Row],[VALOR NIVEL 5]],ActividadesCom[[#This Row],[VALOR NIVEL 4]],ActividadesCom[[#This Row],[VALOR NIVEL 3]],ActividadesCom[[#This Row],[VALOR NIVEL 2]],ActividadesCom[[#This Row],[VALOR NIVEL 1]]),0),"")</f>
        <v>2</v>
      </c>
      <c r="G2666" s="5" t="str">
        <f>IF(ActividadesCom[[#This Row],[PROMEDIO]]="","",IF(ActividadesCom[[#This Row],[PROMEDIO]]&gt;=4,"EXCELENTE",IF(ActividadesCom[[#This Row],[PROMEDIO]]&gt;=3,"NOTABLE",IF(ActividadesCom[[#This Row],[PROMEDIO]]&gt;=2,"BUENO",IF(ActividadesCom[[#This Row],[PROMEDIO]]=1,"SUFICIENTE","")))))</f>
        <v>BUENO</v>
      </c>
      <c r="H2666" s="5">
        <f>MAX(ActividadesCom[[#This Row],[PERÍODO 1]],ActividadesCom[[#This Row],[PERÍODO 2]],ActividadesCom[[#This Row],[PERÍODO 3]],ActividadesCom[[#This Row],[PERÍODO 4]],ActividadesCom[[#This Row],[PERÍODO 5]])</f>
        <v>20201</v>
      </c>
      <c r="I2666" s="6" t="s">
        <v>1017</v>
      </c>
      <c r="J2666" s="5">
        <v>20193</v>
      </c>
      <c r="K2666" s="5" t="s">
        <v>4010</v>
      </c>
      <c r="L2666" s="5">
        <f>IF(ActividadesCom[[#This Row],[NIVEL 1]]&lt;&gt;0,VLOOKUP(ActividadesCom[[#This Row],[NIVEL 1]],Catálogo!A:B,2,FALSE),"")</f>
        <v>2</v>
      </c>
      <c r="M2666" s="5">
        <v>1</v>
      </c>
      <c r="N2666" s="6" t="s">
        <v>4752</v>
      </c>
      <c r="O2666" s="5">
        <v>20201</v>
      </c>
      <c r="P2666" s="5" t="s">
        <v>4011</v>
      </c>
      <c r="Q2666" s="5">
        <f>IF(ActividadesCom[[#This Row],[NIVEL 2]]&lt;&gt;0,VLOOKUP(ActividadesCom[[#This Row],[NIVEL 2]],Catálogo!A:B,2,FALSE),"")</f>
        <v>1</v>
      </c>
      <c r="R2666" s="5">
        <v>1</v>
      </c>
      <c r="S2666" s="6" t="s">
        <v>519</v>
      </c>
      <c r="T2666" s="5">
        <v>20193</v>
      </c>
      <c r="U2666" s="5" t="s">
        <v>4011</v>
      </c>
      <c r="V2666" s="5">
        <f>IF(ActividadesCom[[#This Row],[NIVEL 3]]&lt;&gt;0,VLOOKUP(ActividadesCom[[#This Row],[NIVEL 3]],Catálogo!A:B,2,FALSE),"")</f>
        <v>1</v>
      </c>
      <c r="W2666" s="5">
        <v>1</v>
      </c>
      <c r="X2666" s="6" t="s">
        <v>2778</v>
      </c>
      <c r="Y2666" s="5">
        <v>20201</v>
      </c>
      <c r="Z2666" s="5" t="s">
        <v>4009</v>
      </c>
      <c r="AA2666" s="5">
        <f>IF(ActividadesCom[[#This Row],[NIVEL 4]]&lt;&gt;0,VLOOKUP(ActividadesCom[[#This Row],[NIVEL 4]],Catálogo!A:B,2,FALSE),"")</f>
        <v>3</v>
      </c>
      <c r="AB2666" s="5">
        <v>1</v>
      </c>
      <c r="AC2666" s="6" t="s">
        <v>34</v>
      </c>
      <c r="AD2666" s="5">
        <v>20193</v>
      </c>
      <c r="AE2666" s="5" t="s">
        <v>4008</v>
      </c>
      <c r="AF2666" s="5">
        <f>IF(ActividadesCom[[#This Row],[NIVEL 5]]&lt;&gt;0,VLOOKUP(ActividadesCom[[#This Row],[NIVEL 5]],Catálogo!A:B,2,FALSE),"")</f>
        <v>4</v>
      </c>
      <c r="AG2666" s="5">
        <v>1</v>
      </c>
      <c r="AH2666" s="2"/>
      <c r="AI2666" s="2"/>
    </row>
    <row r="2667" spans="1:35" ht="30" customHeight="1" x14ac:dyDescent="0.25">
      <c r="A2667" s="7">
        <v>19470166</v>
      </c>
      <c r="B2667" s="97" t="str">
        <f>VLOOKUP(ActividadesCom[[#This Row],[NO. DE CONTROL]],'LISTADO ESTUDIANTES'!A:C,3,FALSE)</f>
        <v>BEYTIA CHIN DENNIS ARMANDO</v>
      </c>
      <c r="C2667" s="97" t="str">
        <f>VLOOKUP(ActividadesCom[[#This Row],[NO. DE CONTROL]],'LISTADO ESTUDIANTES'!A:B,2,FALSE)</f>
        <v>INGENIERIA MECANICA</v>
      </c>
      <c r="D2667" s="18" t="str">
        <f>VLOOKUP(ActividadesCom[[#This Row],[NO. DE CONTROL]],'LISTADO ESTUDIANTES'!A:D,4,FALSE)</f>
        <v>ACTIVO(A)</v>
      </c>
      <c r="E2667" s="5">
        <f>SUM(ActividadesCom[[#This Row],[CRÉD. 1]],ActividadesCom[[#This Row],[CRÉD. 2]],ActividadesCom[[#This Row],[CRÉD. 3]],ActividadesCom[[#This Row],[CRÉD. 4]],ActividadesCom[[#This Row],[CRÉD. 5]])</f>
        <v>5</v>
      </c>
      <c r="F2667" s="17">
        <f>IF(ActividadesCom[[#This Row],[ÚLTIMO SEMESTRE CON CRÉDITOS]]&gt;0,ROUND(AVERAGE(ActividadesCom[[#This Row],[VALOR NIVEL 5]],ActividadesCom[[#This Row],[VALOR NIVEL 4]],ActividadesCom[[#This Row],[VALOR NIVEL 3]],ActividadesCom[[#This Row],[VALOR NIVEL 2]],ActividadesCom[[#This Row],[VALOR NIVEL 1]]),0),"")</f>
        <v>3</v>
      </c>
      <c r="G2667" s="5" t="str">
        <f>IF(ActividadesCom[[#This Row],[PROMEDIO]]="","",IF(ActividadesCom[[#This Row],[PROMEDIO]]&gt;=4,"EXCELENTE",IF(ActividadesCom[[#This Row],[PROMEDIO]]&gt;=3,"NOTABLE",IF(ActividadesCom[[#This Row],[PROMEDIO]]&gt;=2,"BUENO",IF(ActividadesCom[[#This Row],[PROMEDIO]]=1,"SUFICIENTE","")))))</f>
        <v>NOTABLE</v>
      </c>
      <c r="H2667" s="5">
        <f>MAX(ActividadesCom[[#This Row],[PERÍODO 1]],ActividadesCom[[#This Row],[PERÍODO 2]],ActividadesCom[[#This Row],[PERÍODO 3]],ActividadesCom[[#This Row],[PERÍODO 4]],ActividadesCom[[#This Row],[PERÍODO 5]])</f>
        <v>20221</v>
      </c>
      <c r="I2667" s="6" t="s">
        <v>4574</v>
      </c>
      <c r="J2667" s="5">
        <v>20211</v>
      </c>
      <c r="K2667" s="5" t="s">
        <v>4008</v>
      </c>
      <c r="L2667" s="5">
        <f>IF(ActividadesCom[[#This Row],[NIVEL 1]]&lt;&gt;0,VLOOKUP(ActividadesCom[[#This Row],[NIVEL 1]],Catálogo!A:B,2,FALSE),"")</f>
        <v>4</v>
      </c>
      <c r="M2667" s="5">
        <v>1</v>
      </c>
      <c r="N2667" s="6" t="s">
        <v>4872</v>
      </c>
      <c r="O2667" s="5">
        <v>20221</v>
      </c>
      <c r="P2667" s="5" t="s">
        <v>4022</v>
      </c>
      <c r="Q2667" s="5">
        <f>IF(ActividadesCom[[#This Row],[NIVEL 2]]&lt;&gt;0,VLOOKUP(ActividadesCom[[#This Row],[NIVEL 2]],Catálogo!A:B,2,FALSE),"")</f>
        <v>2</v>
      </c>
      <c r="R2667" s="5">
        <v>1</v>
      </c>
      <c r="S2667" s="6" t="s">
        <v>4899</v>
      </c>
      <c r="T2667" s="5">
        <v>20213</v>
      </c>
      <c r="U2667" s="5" t="s">
        <v>4008</v>
      </c>
      <c r="V2667" s="5">
        <f>IF(ActividadesCom[[#This Row],[NIVEL 3]]&lt;&gt;0,VLOOKUP(ActividadesCom[[#This Row],[NIVEL 3]],Catálogo!A:B,2,FALSE),"")</f>
        <v>4</v>
      </c>
      <c r="W2667" s="5">
        <v>1</v>
      </c>
      <c r="X2667" s="6" t="s">
        <v>3043</v>
      </c>
      <c r="Y2667" s="8">
        <v>20221</v>
      </c>
      <c r="Z2667" s="8" t="s">
        <v>4009</v>
      </c>
      <c r="AA2667" s="5">
        <f>IF(ActividadesCom[[#This Row],[NIVEL 4]]&lt;&gt;0,VLOOKUP(ActividadesCom[[#This Row],[NIVEL 4]],Catálogo!A:B,2,FALSE),"")</f>
        <v>3</v>
      </c>
      <c r="AB2667" s="8">
        <v>1</v>
      </c>
      <c r="AC2667" s="6" t="s">
        <v>25</v>
      </c>
      <c r="AD2667" s="5">
        <v>20193</v>
      </c>
      <c r="AE2667" s="5" t="s">
        <v>4009</v>
      </c>
      <c r="AF2667" s="5">
        <f>IF(ActividadesCom[[#This Row],[NIVEL 5]]&lt;&gt;0,VLOOKUP(ActividadesCom[[#This Row],[NIVEL 5]],Catálogo!A:B,2,FALSE),"")</f>
        <v>3</v>
      </c>
      <c r="AG2667" s="5">
        <v>1</v>
      </c>
      <c r="AH2667" s="2"/>
      <c r="AI2667" s="2"/>
    </row>
    <row r="2668" spans="1:35" ht="30" hidden="1" customHeight="1" x14ac:dyDescent="0.25">
      <c r="A2668" s="7">
        <v>19470167</v>
      </c>
      <c r="B2668" s="97" t="str">
        <f>VLOOKUP(ActividadesCom[[#This Row],[NO. DE CONTROL]],'LISTADO ESTUDIANTES'!A:C,3,FALSE)</f>
        <v>DZUL CANUL DIEGO ANTONIO</v>
      </c>
      <c r="C2668" s="97" t="str">
        <f>VLOOKUP(ActividadesCom[[#This Row],[NO. DE CONTROL]],'LISTADO ESTUDIANTES'!A:B,2,FALSE)</f>
        <v>INGENIERIA MECANICA</v>
      </c>
      <c r="D2668" s="18" t="str">
        <f>VLOOKUP(ActividadesCom[[#This Row],[NO. DE CONTROL]],'LISTADO ESTUDIANTES'!A:D,4,FALSE)</f>
        <v>BAJA</v>
      </c>
      <c r="E2668" s="5">
        <f>SUM(ActividadesCom[[#This Row],[CRÉD. 1]],ActividadesCom[[#This Row],[CRÉD. 2]],ActividadesCom[[#This Row],[CRÉD. 3]],ActividadesCom[[#This Row],[CRÉD. 4]],ActividadesCom[[#This Row],[CRÉD. 5]])</f>
        <v>1</v>
      </c>
      <c r="F2668" s="17">
        <f>IF(ActividadesCom[[#This Row],[ÚLTIMO SEMESTRE CON CRÉDITOS]]&gt;0,ROUND(AVERAGE(ActividadesCom[[#This Row],[VALOR NIVEL 5]],ActividadesCom[[#This Row],[VALOR NIVEL 4]],ActividadesCom[[#This Row],[VALOR NIVEL 3]],ActividadesCom[[#This Row],[VALOR NIVEL 2]],ActividadesCom[[#This Row],[VALOR NIVEL 1]]),0),"")</f>
        <v>4</v>
      </c>
      <c r="G2668" s="5" t="str">
        <f>IF(ActividadesCom[[#This Row],[PROMEDIO]]="","",IF(ActividadesCom[[#This Row],[PROMEDIO]]&gt;=4,"EXCELENTE",IF(ActividadesCom[[#This Row],[PROMEDIO]]&gt;=3,"NOTABLE",IF(ActividadesCom[[#This Row],[PROMEDIO]]&gt;=2,"BUENO",IF(ActividadesCom[[#This Row],[PROMEDIO]]=1,"SUFICIENTE","")))))</f>
        <v>EXCELENTE</v>
      </c>
      <c r="H2668" s="5">
        <f>MAX(ActividadesCom[[#This Row],[PERÍODO 1]],ActividadesCom[[#This Row],[PERÍODO 2]],ActividadesCom[[#This Row],[PERÍODO 3]],ActividadesCom[[#This Row],[PERÍODO 4]],ActividadesCom[[#This Row],[PERÍODO 5]])</f>
        <v>20193</v>
      </c>
      <c r="I2668" s="6"/>
      <c r="J2668" s="5"/>
      <c r="K2668" s="5"/>
      <c r="L2668" s="5" t="str">
        <f>IF(ActividadesCom[[#This Row],[NIVEL 1]]&lt;&gt;0,VLOOKUP(ActividadesCom[[#This Row],[NIVEL 1]],Catálogo!A:B,2,FALSE),"")</f>
        <v/>
      </c>
      <c r="M2668" s="5"/>
      <c r="N2668" s="6"/>
      <c r="O2668" s="5"/>
      <c r="P2668" s="5"/>
      <c r="Q2668" s="5" t="str">
        <f>IF(ActividadesCom[[#This Row],[NIVEL 2]]&lt;&gt;0,VLOOKUP(ActividadesCom[[#This Row],[NIVEL 2]],Catálogo!A:B,2,FALSE),"")</f>
        <v/>
      </c>
      <c r="R2668" s="5"/>
      <c r="S2668" s="6"/>
      <c r="T2668" s="5"/>
      <c r="U2668" s="5"/>
      <c r="V2668" s="5" t="str">
        <f>IF(ActividadesCom[[#This Row],[NIVEL 3]]&lt;&gt;0,VLOOKUP(ActividadesCom[[#This Row],[NIVEL 3]],Catálogo!A:B,2,FALSE),"")</f>
        <v/>
      </c>
      <c r="W2668" s="5"/>
      <c r="X2668" s="6"/>
      <c r="Y2668" s="5"/>
      <c r="Z2668" s="5"/>
      <c r="AA2668" s="5" t="str">
        <f>IF(ActividadesCom[[#This Row],[NIVEL 4]]&lt;&gt;0,VLOOKUP(ActividadesCom[[#This Row],[NIVEL 4]],Catálogo!A:B,2,FALSE),"")</f>
        <v/>
      </c>
      <c r="AB2668" s="5"/>
      <c r="AC2668" s="6" t="s">
        <v>27</v>
      </c>
      <c r="AD2668" s="5">
        <v>20193</v>
      </c>
      <c r="AE2668" s="5" t="s">
        <v>4008</v>
      </c>
      <c r="AF2668" s="5">
        <f>IF(ActividadesCom[[#This Row],[NIVEL 5]]&lt;&gt;0,VLOOKUP(ActividadesCom[[#This Row],[NIVEL 5]],Catálogo!A:B,2,FALSE),"")</f>
        <v>4</v>
      </c>
      <c r="AG2668" s="5">
        <v>1</v>
      </c>
      <c r="AH2668" s="2"/>
      <c r="AI2668" s="2"/>
    </row>
    <row r="2669" spans="1:35" ht="30" customHeight="1" x14ac:dyDescent="0.25">
      <c r="A2669" s="7">
        <v>19470168</v>
      </c>
      <c r="B2669" s="97" t="str">
        <f>VLOOKUP(ActividadesCom[[#This Row],[NO. DE CONTROL]],'LISTADO ESTUDIANTES'!A:C,3,FALSE)</f>
        <v>COB AVENDAÑO ARMANDO ULISES</v>
      </c>
      <c r="C2669" s="97" t="str">
        <f>VLOOKUP(ActividadesCom[[#This Row],[NO. DE CONTROL]],'LISTADO ESTUDIANTES'!A:B,2,FALSE)</f>
        <v>INGENIERIA MECANICA</v>
      </c>
      <c r="D2669" s="18" t="str">
        <f>VLOOKUP(ActividadesCom[[#This Row],[NO. DE CONTROL]],'LISTADO ESTUDIANTES'!A:D,4,FALSE)</f>
        <v>ACTIVO(A)</v>
      </c>
      <c r="E2669" s="5">
        <f>SUM(ActividadesCom[[#This Row],[CRÉD. 1]],ActividadesCom[[#This Row],[CRÉD. 2]],ActividadesCom[[#This Row],[CRÉD. 3]],ActividadesCom[[#This Row],[CRÉD. 4]],ActividadesCom[[#This Row],[CRÉD. 5]])</f>
        <v>0</v>
      </c>
      <c r="F2669" s="17" t="str">
        <f>IF(ActividadesCom[[#This Row],[ÚLTIMO SEMESTRE CON CRÉDITOS]]&gt;0,ROUND(AVERAGE(ActividadesCom[[#This Row],[VALOR NIVEL 5]],ActividadesCom[[#This Row],[VALOR NIVEL 4]],ActividadesCom[[#This Row],[VALOR NIVEL 3]],ActividadesCom[[#This Row],[VALOR NIVEL 2]],ActividadesCom[[#This Row],[VALOR NIVEL 1]]),0),"")</f>
        <v/>
      </c>
      <c r="G2669" s="5" t="str">
        <f>IF(ActividadesCom[[#This Row],[PROMEDIO]]="","",IF(ActividadesCom[[#This Row],[PROMEDIO]]&gt;=4,"EXCELENTE",IF(ActividadesCom[[#This Row],[PROMEDIO]]&gt;=3,"NOTABLE",IF(ActividadesCom[[#This Row],[PROMEDIO]]&gt;=2,"BUENO",IF(ActividadesCom[[#This Row],[PROMEDIO]]=1,"SUFICIENTE","")))))</f>
        <v/>
      </c>
      <c r="H2669" s="5">
        <f>MAX(ActividadesCom[[#This Row],[PERÍODO 1]],ActividadesCom[[#This Row],[PERÍODO 2]],ActividadesCom[[#This Row],[PERÍODO 3]],ActividadesCom[[#This Row],[PERÍODO 4]],ActividadesCom[[#This Row],[PERÍODO 5]])</f>
        <v>0</v>
      </c>
      <c r="I2669" s="6"/>
      <c r="J2669" s="5"/>
      <c r="K2669" s="5"/>
      <c r="L2669" s="5" t="str">
        <f>IF(ActividadesCom[[#This Row],[NIVEL 1]]&lt;&gt;0,VLOOKUP(ActividadesCom[[#This Row],[NIVEL 1]],Catálogo!A:B,2,FALSE),"")</f>
        <v/>
      </c>
      <c r="M2669" s="5"/>
      <c r="N2669" s="6"/>
      <c r="O2669" s="5"/>
      <c r="P2669" s="5"/>
      <c r="Q2669" s="5" t="str">
        <f>IF(ActividadesCom[[#This Row],[NIVEL 2]]&lt;&gt;0,VLOOKUP(ActividadesCom[[#This Row],[NIVEL 2]],Catálogo!A:B,2,FALSE),"")</f>
        <v/>
      </c>
      <c r="R2669" s="5"/>
      <c r="S2669" s="6"/>
      <c r="T2669" s="5"/>
      <c r="U2669" s="5"/>
      <c r="V2669" s="5" t="str">
        <f>IF(ActividadesCom[[#This Row],[NIVEL 3]]&lt;&gt;0,VLOOKUP(ActividadesCom[[#This Row],[NIVEL 3]],Catálogo!A:B,2,FALSE),"")</f>
        <v/>
      </c>
      <c r="W2669" s="5"/>
      <c r="X2669" s="6"/>
      <c r="Y2669" s="5"/>
      <c r="Z2669" s="5"/>
      <c r="AA2669" s="5" t="str">
        <f>IF(ActividadesCom[[#This Row],[NIVEL 4]]&lt;&gt;0,VLOOKUP(ActividadesCom[[#This Row],[NIVEL 4]],Catálogo!A:B,2,FALSE),"")</f>
        <v/>
      </c>
      <c r="AB2669" s="5"/>
      <c r="AC2669" s="6"/>
      <c r="AD2669" s="5"/>
      <c r="AE2669" s="5"/>
      <c r="AF2669" s="5" t="str">
        <f>IF(ActividadesCom[[#This Row],[NIVEL 5]]&lt;&gt;0,VLOOKUP(ActividadesCom[[#This Row],[NIVEL 5]],Catálogo!A:B,2,FALSE),"")</f>
        <v/>
      </c>
      <c r="AG2669" s="5"/>
      <c r="AH2669" s="2"/>
      <c r="AI2669" s="2"/>
    </row>
    <row r="2670" spans="1:35" ht="30" hidden="1" customHeight="1" x14ac:dyDescent="0.25">
      <c r="A2670" s="7">
        <v>19470169</v>
      </c>
      <c r="B2670" s="97" t="str">
        <f>VLOOKUP(ActividadesCom[[#This Row],[NO. DE CONTROL]],'LISTADO ESTUDIANTES'!A:C,3,FALSE)</f>
        <v>VILLARINO CORTES ALEXA JOHANA</v>
      </c>
      <c r="C2670" s="97" t="str">
        <f>VLOOKUP(ActividadesCom[[#This Row],[NO. DE CONTROL]],'LISTADO ESTUDIANTES'!A:B,2,FALSE)</f>
        <v>INGENIERIA MECANICA</v>
      </c>
      <c r="D2670" s="18" t="str">
        <f>VLOOKUP(ActividadesCom[[#This Row],[NO. DE CONTROL]],'LISTADO ESTUDIANTES'!A:D,4,FALSE)</f>
        <v>BAJA</v>
      </c>
      <c r="E2670" s="5">
        <f>SUM(ActividadesCom[[#This Row],[CRÉD. 1]],ActividadesCom[[#This Row],[CRÉD. 2]],ActividadesCom[[#This Row],[CRÉD. 3]],ActividadesCom[[#This Row],[CRÉD. 4]],ActividadesCom[[#This Row],[CRÉD. 5]])</f>
        <v>2</v>
      </c>
      <c r="F2670" s="17">
        <f>IF(ActividadesCom[[#This Row],[ÚLTIMO SEMESTRE CON CRÉDITOS]]&gt;0,ROUND(AVERAGE(ActividadesCom[[#This Row],[VALOR NIVEL 5]],ActividadesCom[[#This Row],[VALOR NIVEL 4]],ActividadesCom[[#This Row],[VALOR NIVEL 3]],ActividadesCom[[#This Row],[VALOR NIVEL 2]],ActividadesCom[[#This Row],[VALOR NIVEL 1]]),0),"")</f>
        <v>2</v>
      </c>
      <c r="G2670" s="5" t="str">
        <f>IF(ActividadesCom[[#This Row],[PROMEDIO]]="","",IF(ActividadesCom[[#This Row],[PROMEDIO]]&gt;=4,"EXCELENTE",IF(ActividadesCom[[#This Row],[PROMEDIO]]&gt;=3,"NOTABLE",IF(ActividadesCom[[#This Row],[PROMEDIO]]&gt;=2,"BUENO",IF(ActividadesCom[[#This Row],[PROMEDIO]]=1,"SUFICIENTE","")))))</f>
        <v>BUENO</v>
      </c>
      <c r="H2670" s="5">
        <f>MAX(ActividadesCom[[#This Row],[PERÍODO 1]],ActividadesCom[[#This Row],[PERÍODO 2]],ActividadesCom[[#This Row],[PERÍODO 3]],ActividadesCom[[#This Row],[PERÍODO 4]],ActividadesCom[[#This Row],[PERÍODO 5]])</f>
        <v>20211</v>
      </c>
      <c r="I2670" s="6"/>
      <c r="J2670" s="5"/>
      <c r="K2670" s="5"/>
      <c r="L2670" s="5" t="str">
        <f>IF(ActividadesCom[[#This Row],[NIVEL 1]]&lt;&gt;0,VLOOKUP(ActividadesCom[[#This Row],[NIVEL 1]],Catálogo!A:B,2,FALSE),"")</f>
        <v/>
      </c>
      <c r="M2670" s="5"/>
      <c r="N2670" s="6"/>
      <c r="O2670" s="5"/>
      <c r="P2670" s="5"/>
      <c r="Q2670" s="5" t="str">
        <f>IF(ActividadesCom[[#This Row],[NIVEL 2]]&lt;&gt;0,VLOOKUP(ActividadesCom[[#This Row],[NIVEL 2]],Catálogo!A:B,2,FALSE),"")</f>
        <v/>
      </c>
      <c r="R2670" s="5"/>
      <c r="S2670" s="6"/>
      <c r="T2670" s="5"/>
      <c r="U2670" s="5"/>
      <c r="V2670" s="5" t="str">
        <f>IF(ActividadesCom[[#This Row],[NIVEL 3]]&lt;&gt;0,VLOOKUP(ActividadesCom[[#This Row],[NIVEL 3]],Catálogo!A:B,2,FALSE),"")</f>
        <v/>
      </c>
      <c r="W2670" s="5"/>
      <c r="X2670" s="6" t="s">
        <v>2763</v>
      </c>
      <c r="Y2670" s="5">
        <v>20201</v>
      </c>
      <c r="Z2670" s="5" t="s">
        <v>4010</v>
      </c>
      <c r="AA2670" s="5">
        <f>IF(ActividadesCom[[#This Row],[NIVEL 4]]&lt;&gt;0,VLOOKUP(ActividadesCom[[#This Row],[NIVEL 4]],Catálogo!A:B,2,FALSE),"")</f>
        <v>2</v>
      </c>
      <c r="AB2670" s="5">
        <v>1</v>
      </c>
      <c r="AC2670" s="6" t="s">
        <v>133</v>
      </c>
      <c r="AD2670" s="5">
        <v>20211</v>
      </c>
      <c r="AE2670" s="5" t="s">
        <v>4010</v>
      </c>
      <c r="AF2670" s="5">
        <f>IF(ActividadesCom[[#This Row],[NIVEL 5]]&lt;&gt;0,VLOOKUP(ActividadesCom[[#This Row],[NIVEL 5]],Catálogo!A:B,2,FALSE),"")</f>
        <v>2</v>
      </c>
      <c r="AG2670" s="5">
        <v>1</v>
      </c>
      <c r="AH2670" s="2"/>
      <c r="AI2670" s="2"/>
    </row>
    <row r="2671" spans="1:35" ht="30" hidden="1" customHeight="1" x14ac:dyDescent="0.25">
      <c r="A2671" s="7">
        <v>19470170</v>
      </c>
      <c r="B2671" s="97" t="str">
        <f>VLOOKUP(ActividadesCom[[#This Row],[NO. DE CONTROL]],'LISTADO ESTUDIANTES'!A:C,3,FALSE)</f>
        <v>RAMIREZ MATU JUAN JESUS</v>
      </c>
      <c r="C2671" s="97" t="str">
        <f>VLOOKUP(ActividadesCom[[#This Row],[NO. DE CONTROL]],'LISTADO ESTUDIANTES'!A:B,2,FALSE)</f>
        <v>INGENIERIA MECANICA</v>
      </c>
      <c r="D2671" s="18" t="str">
        <f>VLOOKUP(ActividadesCom[[#This Row],[NO. DE CONTROL]],'LISTADO ESTUDIANTES'!A:D,4,FALSE)</f>
        <v>BAJA</v>
      </c>
      <c r="E2671" s="5">
        <f>SUM(ActividadesCom[[#This Row],[CRÉD. 1]],ActividadesCom[[#This Row],[CRÉD. 2]],ActividadesCom[[#This Row],[CRÉD. 3]],ActividadesCom[[#This Row],[CRÉD. 4]],ActividadesCom[[#This Row],[CRÉD. 5]])</f>
        <v>2</v>
      </c>
      <c r="F2671" s="17">
        <f>IF(ActividadesCom[[#This Row],[ÚLTIMO SEMESTRE CON CRÉDITOS]]&gt;0,ROUND(AVERAGE(ActividadesCom[[#This Row],[VALOR NIVEL 5]],ActividadesCom[[#This Row],[VALOR NIVEL 4]],ActividadesCom[[#This Row],[VALOR NIVEL 3]],ActividadesCom[[#This Row],[VALOR NIVEL 2]],ActividadesCom[[#This Row],[VALOR NIVEL 1]]),0),"")</f>
        <v>3</v>
      </c>
      <c r="G2671" s="5" t="str">
        <f>IF(ActividadesCom[[#This Row],[PROMEDIO]]="","",IF(ActividadesCom[[#This Row],[PROMEDIO]]&gt;=4,"EXCELENTE",IF(ActividadesCom[[#This Row],[PROMEDIO]]&gt;=3,"NOTABLE",IF(ActividadesCom[[#This Row],[PROMEDIO]]&gt;=2,"BUENO",IF(ActividadesCom[[#This Row],[PROMEDIO]]=1,"SUFICIENTE","")))))</f>
        <v>NOTABLE</v>
      </c>
      <c r="H2671" s="5">
        <f>MAX(ActividadesCom[[#This Row],[PERÍODO 1]],ActividadesCom[[#This Row],[PERÍODO 2]],ActividadesCom[[#This Row],[PERÍODO 3]],ActividadesCom[[#This Row],[PERÍODO 4]],ActividadesCom[[#This Row],[PERÍODO 5]])</f>
        <v>20201</v>
      </c>
      <c r="I2671" s="6"/>
      <c r="J2671" s="5"/>
      <c r="K2671" s="5"/>
      <c r="L2671" s="5" t="str">
        <f>IF(ActividadesCom[[#This Row],[NIVEL 1]]&lt;&gt;0,VLOOKUP(ActividadesCom[[#This Row],[NIVEL 1]],Catálogo!A:B,2,FALSE),"")</f>
        <v/>
      </c>
      <c r="M2671" s="5"/>
      <c r="N2671" s="6"/>
      <c r="O2671" s="5"/>
      <c r="P2671" s="5"/>
      <c r="Q2671" s="5" t="str">
        <f>IF(ActividadesCom[[#This Row],[NIVEL 2]]&lt;&gt;0,VLOOKUP(ActividadesCom[[#This Row],[NIVEL 2]],Catálogo!A:B,2,FALSE),"")</f>
        <v/>
      </c>
      <c r="R2671" s="5"/>
      <c r="S2671" s="6"/>
      <c r="T2671" s="5"/>
      <c r="U2671" s="5"/>
      <c r="V2671" s="5" t="str">
        <f>IF(ActividadesCom[[#This Row],[NIVEL 3]]&lt;&gt;0,VLOOKUP(ActividadesCom[[#This Row],[NIVEL 3]],Catálogo!A:B,2,FALSE),"")</f>
        <v/>
      </c>
      <c r="W2671" s="5"/>
      <c r="X2671" s="9" t="s">
        <v>3003</v>
      </c>
      <c r="Y2671" s="8">
        <v>20201</v>
      </c>
      <c r="Z2671" s="5" t="s">
        <v>4010</v>
      </c>
      <c r="AA2671" s="5">
        <f>IF(ActividadesCom[[#This Row],[NIVEL 4]]&lt;&gt;0,VLOOKUP(ActividadesCom[[#This Row],[NIVEL 4]],Catálogo!A:B,2,FALSE),"")</f>
        <v>2</v>
      </c>
      <c r="AB2671" s="8">
        <v>1</v>
      </c>
      <c r="AC2671" s="6" t="s">
        <v>133</v>
      </c>
      <c r="AD2671" s="5">
        <v>20193</v>
      </c>
      <c r="AE2671" s="5" t="s">
        <v>4008</v>
      </c>
      <c r="AF2671" s="5">
        <f>IF(ActividadesCom[[#This Row],[NIVEL 5]]&lt;&gt;0,VLOOKUP(ActividadesCom[[#This Row],[NIVEL 5]],Catálogo!A:B,2,FALSE),"")</f>
        <v>4</v>
      </c>
      <c r="AG2671" s="5">
        <v>1</v>
      </c>
      <c r="AH2671" s="2"/>
      <c r="AI2671" s="2"/>
    </row>
    <row r="2672" spans="1:35" ht="30" customHeight="1" x14ac:dyDescent="0.25">
      <c r="A2672" s="7">
        <v>19470171</v>
      </c>
      <c r="B2672" s="97" t="str">
        <f>VLOOKUP(ActividadesCom[[#This Row],[NO. DE CONTROL]],'LISTADO ESTUDIANTES'!A:C,3,FALSE)</f>
        <v xml:space="preserve">  OLAN JIMENEZ FELIPE ALEXANDER</v>
      </c>
      <c r="C2672" s="97" t="str">
        <f>VLOOKUP(ActividadesCom[[#This Row],[NO. DE CONTROL]],'LISTADO ESTUDIANTES'!A:B,2,FALSE)</f>
        <v>INGENIERIA QUIMICA</v>
      </c>
      <c r="D2672" s="18" t="str">
        <f>VLOOKUP(ActividadesCom[[#This Row],[NO. DE CONTROL]],'LISTADO ESTUDIANTES'!A:D,4,FALSE)</f>
        <v>ACTIVO(A)</v>
      </c>
      <c r="E2672" s="5">
        <f>SUM(ActividadesCom[[#This Row],[CRÉD. 1]],ActividadesCom[[#This Row],[CRÉD. 2]],ActividadesCom[[#This Row],[CRÉD. 3]],ActividadesCom[[#This Row],[CRÉD. 4]],ActividadesCom[[#This Row],[CRÉD. 5]])</f>
        <v>5</v>
      </c>
      <c r="F2672" s="17">
        <f>IF(ActividadesCom[[#This Row],[ÚLTIMO SEMESTRE CON CRÉDITOS]]&gt;0,ROUND(AVERAGE(ActividadesCom[[#This Row],[VALOR NIVEL 5]],ActividadesCom[[#This Row],[VALOR NIVEL 4]],ActividadesCom[[#This Row],[VALOR NIVEL 3]],ActividadesCom[[#This Row],[VALOR NIVEL 2]],ActividadesCom[[#This Row],[VALOR NIVEL 1]]),0),"")</f>
        <v>3</v>
      </c>
      <c r="G2672" s="5" t="str">
        <f>IF(ActividadesCom[[#This Row],[PROMEDIO]]="","",IF(ActividadesCom[[#This Row],[PROMEDIO]]&gt;=4,"EXCELENTE",IF(ActividadesCom[[#This Row],[PROMEDIO]]&gt;=3,"NOTABLE",IF(ActividadesCom[[#This Row],[PROMEDIO]]&gt;=2,"BUENO",IF(ActividadesCom[[#This Row],[PROMEDIO]]=1,"SUFICIENTE","")))))</f>
        <v>NOTABLE</v>
      </c>
      <c r="H2672" s="5">
        <f>MAX(ActividadesCom[[#This Row],[PERÍODO 1]],ActividadesCom[[#This Row],[PERÍODO 2]],ActividadesCom[[#This Row],[PERÍODO 3]],ActividadesCom[[#This Row],[PERÍODO 4]],ActividadesCom[[#This Row],[PERÍODO 5]])</f>
        <v>20221</v>
      </c>
      <c r="I2672" s="6" t="s">
        <v>4555</v>
      </c>
      <c r="J2672" s="5">
        <v>20211</v>
      </c>
      <c r="K2672" s="5" t="s">
        <v>4008</v>
      </c>
      <c r="L2672" s="5">
        <f>IF(ActividadesCom[[#This Row],[NIVEL 1]]&lt;&gt;0,VLOOKUP(ActividadesCom[[#This Row],[NIVEL 1]],Catálogo!A:B,2,FALSE),"")</f>
        <v>4</v>
      </c>
      <c r="M2672" s="5">
        <v>1</v>
      </c>
      <c r="N2672" s="6" t="s">
        <v>4562</v>
      </c>
      <c r="O2672" s="5">
        <v>20211</v>
      </c>
      <c r="P2672" s="5" t="s">
        <v>4008</v>
      </c>
      <c r="Q2672" s="5">
        <f>IF(ActividadesCom[[#This Row],[NIVEL 2]]&lt;&gt;0,VLOOKUP(ActividadesCom[[#This Row],[NIVEL 2]],Catálogo!A:B,2,FALSE),"")</f>
        <v>4</v>
      </c>
      <c r="R2672" s="5">
        <v>1</v>
      </c>
      <c r="S2672" s="6" t="s">
        <v>4919</v>
      </c>
      <c r="T2672" s="5">
        <v>20221</v>
      </c>
      <c r="U2672" s="5" t="s">
        <v>4009</v>
      </c>
      <c r="V2672" s="5">
        <f>IF(ActividadesCom[[#This Row],[NIVEL 3]]&lt;&gt;0,VLOOKUP(ActividadesCom[[#This Row],[NIVEL 3]],Catálogo!A:B,2,FALSE),"")</f>
        <v>3</v>
      </c>
      <c r="W2672" s="5">
        <v>1</v>
      </c>
      <c r="X2672" s="6" t="s">
        <v>5456</v>
      </c>
      <c r="Y2672" s="5">
        <v>20221</v>
      </c>
      <c r="Z2672" s="5" t="s">
        <v>4008</v>
      </c>
      <c r="AA2672" s="5">
        <f>IF(ActividadesCom[[#This Row],[NIVEL 4]]&lt;&gt;0,VLOOKUP(ActividadesCom[[#This Row],[NIVEL 4]],Catálogo!A:B,2,FALSE),"")</f>
        <v>4</v>
      </c>
      <c r="AB2672" s="5">
        <v>1</v>
      </c>
      <c r="AC2672" s="6" t="s">
        <v>133</v>
      </c>
      <c r="AD2672" s="5">
        <v>20193</v>
      </c>
      <c r="AE2672" s="5" t="s">
        <v>4010</v>
      </c>
      <c r="AF2672" s="5">
        <f>IF(ActividadesCom[[#This Row],[NIVEL 5]]&lt;&gt;0,VLOOKUP(ActividadesCom[[#This Row],[NIVEL 5]],Catálogo!A:B,2,FALSE),"")</f>
        <v>2</v>
      </c>
      <c r="AG2672" s="5">
        <v>1</v>
      </c>
      <c r="AH2672" s="2"/>
      <c r="AI2672" s="2"/>
    </row>
    <row r="2673" spans="1:35" ht="30" customHeight="1" x14ac:dyDescent="0.25">
      <c r="A2673" s="7">
        <v>19470172</v>
      </c>
      <c r="B2673" s="97" t="str">
        <f>VLOOKUP(ActividadesCom[[#This Row],[NO. DE CONTROL]],'LISTADO ESTUDIANTES'!A:C,3,FALSE)</f>
        <v>EUAN CHABLE ORLANDO DANIEL</v>
      </c>
      <c r="C2673" s="97" t="str">
        <f>VLOOKUP(ActividadesCom[[#This Row],[NO. DE CONTROL]],'LISTADO ESTUDIANTES'!A:B,2,FALSE)</f>
        <v>INGENIERIA MECANICA</v>
      </c>
      <c r="D2673" s="18" t="str">
        <f>VLOOKUP(ActividadesCom[[#This Row],[NO. DE CONTROL]],'LISTADO ESTUDIANTES'!A:D,4,FALSE)</f>
        <v>ACTIVO(A)</v>
      </c>
      <c r="E2673" s="5">
        <f>SUM(ActividadesCom[[#This Row],[CRÉD. 1]],ActividadesCom[[#This Row],[CRÉD. 2]],ActividadesCom[[#This Row],[CRÉD. 3]],ActividadesCom[[#This Row],[CRÉD. 4]],ActividadesCom[[#This Row],[CRÉD. 5]])</f>
        <v>4</v>
      </c>
      <c r="F2673" s="17">
        <f>IF(ActividadesCom[[#This Row],[ÚLTIMO SEMESTRE CON CRÉDITOS]]&gt;0,ROUND(AVERAGE(ActividadesCom[[#This Row],[VALOR NIVEL 5]],ActividadesCom[[#This Row],[VALOR NIVEL 4]],ActividadesCom[[#This Row],[VALOR NIVEL 3]],ActividadesCom[[#This Row],[VALOR NIVEL 2]],ActividadesCom[[#This Row],[VALOR NIVEL 1]]),0),"")</f>
        <v>3</v>
      </c>
      <c r="G2673" s="5" t="str">
        <f>IF(ActividadesCom[[#This Row],[PROMEDIO]]="","",IF(ActividadesCom[[#This Row],[PROMEDIO]]&gt;=4,"EXCELENTE",IF(ActividadesCom[[#This Row],[PROMEDIO]]&gt;=3,"NOTABLE",IF(ActividadesCom[[#This Row],[PROMEDIO]]&gt;=2,"BUENO",IF(ActividadesCom[[#This Row],[PROMEDIO]]=1,"SUFICIENTE","")))))</f>
        <v>NOTABLE</v>
      </c>
      <c r="H2673" s="5">
        <f>MAX(ActividadesCom[[#This Row],[PERÍODO 1]],ActividadesCom[[#This Row],[PERÍODO 2]],ActividadesCom[[#This Row],[PERÍODO 3]],ActividadesCom[[#This Row],[PERÍODO 4]],ActividadesCom[[#This Row],[PERÍODO 5]])</f>
        <v>20221</v>
      </c>
      <c r="I2673" s="6" t="s">
        <v>4872</v>
      </c>
      <c r="J2673" s="5">
        <v>20221</v>
      </c>
      <c r="K2673" s="5" t="s">
        <v>4010</v>
      </c>
      <c r="L2673" s="5">
        <f>IF(ActividadesCom[[#This Row],[NIVEL 1]]&lt;&gt;0,VLOOKUP(ActividadesCom[[#This Row],[NIVEL 1]],Catálogo!A:B,2,FALSE),"")</f>
        <v>2</v>
      </c>
      <c r="M2673" s="5">
        <v>1</v>
      </c>
      <c r="N2673" s="6" t="s">
        <v>4919</v>
      </c>
      <c r="O2673" s="5">
        <v>20221</v>
      </c>
      <c r="P2673" s="5" t="s">
        <v>4009</v>
      </c>
      <c r="Q2673" s="5">
        <f>IF(ActividadesCom[[#This Row],[NIVEL 2]]&lt;&gt;0,VLOOKUP(ActividadesCom[[#This Row],[NIVEL 2]],Catálogo!A:B,2,FALSE),"")</f>
        <v>3</v>
      </c>
      <c r="R2673" s="5">
        <v>1</v>
      </c>
      <c r="S2673" s="6"/>
      <c r="T2673" s="5"/>
      <c r="U2673" s="5"/>
      <c r="V2673" s="5" t="str">
        <f>IF(ActividadesCom[[#This Row],[NIVEL 3]]&lt;&gt;0,VLOOKUP(ActividadesCom[[#This Row],[NIVEL 3]],Catálogo!A:B,2,FALSE),"")</f>
        <v/>
      </c>
      <c r="W2673" s="5"/>
      <c r="X2673" s="6" t="s">
        <v>3043</v>
      </c>
      <c r="Y2673" s="5">
        <v>20201</v>
      </c>
      <c r="Z2673" s="5" t="s">
        <v>4008</v>
      </c>
      <c r="AA2673" s="5">
        <f>IF(ActividadesCom[[#This Row],[NIVEL 4]]&lt;&gt;0,VLOOKUP(ActividadesCom[[#This Row],[NIVEL 4]],Catálogo!A:B,2,FALSE),"")</f>
        <v>4</v>
      </c>
      <c r="AB2673" s="5">
        <v>1</v>
      </c>
      <c r="AC2673" s="6" t="s">
        <v>25</v>
      </c>
      <c r="AD2673" s="5">
        <v>20193</v>
      </c>
      <c r="AE2673" s="5" t="s">
        <v>4008</v>
      </c>
      <c r="AF2673" s="5">
        <f>IF(ActividadesCom[[#This Row],[NIVEL 5]]&lt;&gt;0,VLOOKUP(ActividadesCom[[#This Row],[NIVEL 5]],Catálogo!A:B,2,FALSE),"")</f>
        <v>4</v>
      </c>
      <c r="AG2673" s="5">
        <v>1</v>
      </c>
      <c r="AH2673" s="2"/>
      <c r="AI2673" s="2"/>
    </row>
    <row r="2674" spans="1:35" ht="30" hidden="1" customHeight="1" x14ac:dyDescent="0.25">
      <c r="A2674" s="7">
        <v>19470173</v>
      </c>
      <c r="B2674" s="97" t="str">
        <f>VLOOKUP(ActividadesCom[[#This Row],[NO. DE CONTROL]],'LISTADO ESTUDIANTES'!A:C,3,FALSE)</f>
        <v>CHI BAUTISTA FRANCISCO MANUEL</v>
      </c>
      <c r="C2674" s="97" t="str">
        <f>VLOOKUP(ActividadesCom[[#This Row],[NO. DE CONTROL]],'LISTADO ESTUDIANTES'!A:B,2,FALSE)</f>
        <v>INGENIERIA EN SISTEMAS COMPUTACIONALES</v>
      </c>
      <c r="D2674" s="18" t="str">
        <f>VLOOKUP(ActividadesCom[[#This Row],[NO. DE CONTROL]],'LISTADO ESTUDIANTES'!A:D,4,FALSE)</f>
        <v>BAJA</v>
      </c>
      <c r="E2674" s="5">
        <f>SUM(ActividadesCom[[#This Row],[CRÉD. 1]],ActividadesCom[[#This Row],[CRÉD. 2]],ActividadesCom[[#This Row],[CRÉD. 3]],ActividadesCom[[#This Row],[CRÉD. 4]],ActividadesCom[[#This Row],[CRÉD. 5]])</f>
        <v>0</v>
      </c>
      <c r="F2674" s="17" t="str">
        <f>IF(ActividadesCom[[#This Row],[ÚLTIMO SEMESTRE CON CRÉDITOS]]&gt;0,ROUND(AVERAGE(ActividadesCom[[#This Row],[VALOR NIVEL 5]],ActividadesCom[[#This Row],[VALOR NIVEL 4]],ActividadesCom[[#This Row],[VALOR NIVEL 3]],ActividadesCom[[#This Row],[VALOR NIVEL 2]],ActividadesCom[[#This Row],[VALOR NIVEL 1]]),0),"")</f>
        <v/>
      </c>
      <c r="G2674" s="5" t="str">
        <f>IF(ActividadesCom[[#This Row],[PROMEDIO]]="","",IF(ActividadesCom[[#This Row],[PROMEDIO]]&gt;=4,"EXCELENTE",IF(ActividadesCom[[#This Row],[PROMEDIO]]&gt;=3,"NOTABLE",IF(ActividadesCom[[#This Row],[PROMEDIO]]&gt;=2,"BUENO",IF(ActividadesCom[[#This Row],[PROMEDIO]]=1,"SUFICIENTE","")))))</f>
        <v/>
      </c>
      <c r="H2674" s="5">
        <f>MAX(ActividadesCom[[#This Row],[PERÍODO 1]],ActividadesCom[[#This Row],[PERÍODO 2]],ActividadesCom[[#This Row],[PERÍODO 3]],ActividadesCom[[#This Row],[PERÍODO 4]],ActividadesCom[[#This Row],[PERÍODO 5]])</f>
        <v>0</v>
      </c>
      <c r="I2674" s="6"/>
      <c r="J2674" s="5"/>
      <c r="K2674" s="5"/>
      <c r="L2674" s="5" t="str">
        <f>IF(ActividadesCom[[#This Row],[NIVEL 1]]&lt;&gt;0,VLOOKUP(ActividadesCom[[#This Row],[NIVEL 1]],Catálogo!A:B,2,FALSE),"")</f>
        <v/>
      </c>
      <c r="M2674" s="5"/>
      <c r="N2674" s="6"/>
      <c r="O2674" s="5"/>
      <c r="P2674" s="5"/>
      <c r="Q2674" s="5" t="str">
        <f>IF(ActividadesCom[[#This Row],[NIVEL 2]]&lt;&gt;0,VLOOKUP(ActividadesCom[[#This Row],[NIVEL 2]],Catálogo!A:B,2,FALSE),"")</f>
        <v/>
      </c>
      <c r="R2674" s="5"/>
      <c r="S2674" s="6"/>
      <c r="T2674" s="5"/>
      <c r="U2674" s="5"/>
      <c r="V2674" s="5" t="str">
        <f>IF(ActividadesCom[[#This Row],[NIVEL 3]]&lt;&gt;0,VLOOKUP(ActividadesCom[[#This Row],[NIVEL 3]],Catálogo!A:B,2,FALSE),"")</f>
        <v/>
      </c>
      <c r="W2674" s="5"/>
      <c r="X2674" s="6"/>
      <c r="Y2674" s="5"/>
      <c r="Z2674" s="5"/>
      <c r="AA2674" s="5" t="str">
        <f>IF(ActividadesCom[[#This Row],[NIVEL 4]]&lt;&gt;0,VLOOKUP(ActividadesCom[[#This Row],[NIVEL 4]],Catálogo!A:B,2,FALSE),"")</f>
        <v/>
      </c>
      <c r="AB2674" s="5"/>
      <c r="AC2674" s="6"/>
      <c r="AD2674" s="5"/>
      <c r="AE2674" s="5"/>
      <c r="AF2674" s="5" t="str">
        <f>IF(ActividadesCom[[#This Row],[NIVEL 5]]&lt;&gt;0,VLOOKUP(ActividadesCom[[#This Row],[NIVEL 5]],Catálogo!A:B,2,FALSE),"")</f>
        <v/>
      </c>
      <c r="AG2674" s="5"/>
      <c r="AH2674" s="2"/>
      <c r="AI2674" s="2"/>
    </row>
    <row r="2675" spans="1:35" ht="30" customHeight="1" x14ac:dyDescent="0.25">
      <c r="A2675" s="7">
        <v>19470174</v>
      </c>
      <c r="B2675" s="97" t="str">
        <f>VLOOKUP(ActividadesCom[[#This Row],[NO. DE CONTROL]],'LISTADO ESTUDIANTES'!A:C,3,FALSE)</f>
        <v>TAPIA MEDINA TERESITA DE JESUS</v>
      </c>
      <c r="C2675" s="134" t="str">
        <f>VLOOKUP(ActividadesCom[[#This Row],[NO. DE CONTROL]],'LISTADO ESTUDIANTES'!A:B,2,FALSE)</f>
        <v>INGENIERIA QUIMICA</v>
      </c>
      <c r="D2675" s="135" t="str">
        <f>VLOOKUP(ActividadesCom[[#This Row],[NO. DE CONTROL]],'LISTADO ESTUDIANTES'!A:D,4,FALSE)</f>
        <v>ACTIVO(A)</v>
      </c>
      <c r="E2675" s="136">
        <f>SUM(ActividadesCom[[#This Row],[CRÉD. 1]],ActividadesCom[[#This Row],[CRÉD. 2]],ActividadesCom[[#This Row],[CRÉD. 3]],ActividadesCom[[#This Row],[CRÉD. 4]],ActividadesCom[[#This Row],[CRÉD. 5]])</f>
        <v>5</v>
      </c>
      <c r="F2675" s="137">
        <f>IF(ActividadesCom[[#This Row],[ÚLTIMO SEMESTRE CON CRÉDITOS]]&gt;0,ROUND(AVERAGE(ActividadesCom[[#This Row],[VALOR NIVEL 5]],ActividadesCom[[#This Row],[VALOR NIVEL 4]],ActividadesCom[[#This Row],[VALOR NIVEL 3]],ActividadesCom[[#This Row],[VALOR NIVEL 2]],ActividadesCom[[#This Row],[VALOR NIVEL 1]]),0),"")</f>
        <v>3</v>
      </c>
      <c r="G2675" s="5" t="str">
        <f>IF(ActividadesCom[[#This Row],[PROMEDIO]]="","",IF(ActividadesCom[[#This Row],[PROMEDIO]]&gt;=4,"EXCELENTE",IF(ActividadesCom[[#This Row],[PROMEDIO]]&gt;=3,"NOTABLE",IF(ActividadesCom[[#This Row],[PROMEDIO]]&gt;=2,"BUENO",IF(ActividadesCom[[#This Row],[PROMEDIO]]=1,"SUFICIENTE","")))))</f>
        <v>NOTABLE</v>
      </c>
      <c r="H2675" s="5">
        <f>MAX(ActividadesCom[[#This Row],[PERÍODO 1]],ActividadesCom[[#This Row],[PERÍODO 2]],ActividadesCom[[#This Row],[PERÍODO 3]],ActividadesCom[[#This Row],[PERÍODO 4]],ActividadesCom[[#This Row],[PERÍODO 5]])</f>
        <v>20221</v>
      </c>
      <c r="I2675" s="6" t="s">
        <v>4555</v>
      </c>
      <c r="J2675" s="5">
        <v>20211</v>
      </c>
      <c r="K2675" s="5" t="s">
        <v>4008</v>
      </c>
      <c r="L2675" s="5">
        <f>IF(ActividadesCom[[#This Row],[NIVEL 1]]&lt;&gt;0,VLOOKUP(ActividadesCom[[#This Row],[NIVEL 1]],Catálogo!A:B,2,FALSE),"")</f>
        <v>4</v>
      </c>
      <c r="M2675" s="5">
        <v>1</v>
      </c>
      <c r="N2675" s="6" t="s">
        <v>4562</v>
      </c>
      <c r="O2675" s="5">
        <v>20211</v>
      </c>
      <c r="P2675" s="5" t="s">
        <v>4008</v>
      </c>
      <c r="Q2675" s="5">
        <f>IF(ActividadesCom[[#This Row],[NIVEL 2]]&lt;&gt;0,VLOOKUP(ActividadesCom[[#This Row],[NIVEL 2]],Catálogo!A:B,2,FALSE),"")</f>
        <v>4</v>
      </c>
      <c r="R2675" s="5">
        <v>1</v>
      </c>
      <c r="S2675" s="6" t="s">
        <v>5455</v>
      </c>
      <c r="T2675" s="5">
        <v>20221</v>
      </c>
      <c r="U2675" s="5" t="s">
        <v>4008</v>
      </c>
      <c r="V2675" s="5">
        <f>IF(ActividadesCom[[#This Row],[NIVEL 3]]&lt;&gt;0,VLOOKUP(ActividadesCom[[#This Row],[NIVEL 3]],Catálogo!A:B,2,FALSE),"")</f>
        <v>4</v>
      </c>
      <c r="W2675" s="5">
        <v>1</v>
      </c>
      <c r="X2675" s="6" t="s">
        <v>4280</v>
      </c>
      <c r="Y2675" s="5">
        <v>20203</v>
      </c>
      <c r="Z2675" s="5" t="s">
        <v>4009</v>
      </c>
      <c r="AA2675" s="5">
        <f>IF(ActividadesCom[[#This Row],[NIVEL 4]]&lt;&gt;0,VLOOKUP(ActividadesCom[[#This Row],[NIVEL 4]],Catálogo!A:B,2,FALSE),"")</f>
        <v>3</v>
      </c>
      <c r="AB2675" s="5">
        <v>1</v>
      </c>
      <c r="AC2675" s="6" t="s">
        <v>37</v>
      </c>
      <c r="AD2675" s="5">
        <v>20193</v>
      </c>
      <c r="AE2675" s="5" t="s">
        <v>4010</v>
      </c>
      <c r="AF2675" s="5">
        <f>IF(ActividadesCom[[#This Row],[NIVEL 5]]&lt;&gt;0,VLOOKUP(ActividadesCom[[#This Row],[NIVEL 5]],Catálogo!A:B,2,FALSE),"")</f>
        <v>2</v>
      </c>
      <c r="AG2675" s="5">
        <v>1</v>
      </c>
      <c r="AH2675" s="2"/>
      <c r="AI2675" s="2"/>
    </row>
    <row r="2676" spans="1:35" ht="30" customHeight="1" x14ac:dyDescent="0.25">
      <c r="A2676" s="7">
        <v>19470175</v>
      </c>
      <c r="B2676" s="97" t="str">
        <f>VLOOKUP(ActividadesCom[[#This Row],[NO. DE CONTROL]],'LISTADO ESTUDIANTES'!A:C,3,FALSE)</f>
        <v>QUIJANO SANCHEZ MARTHA GEORGINA</v>
      </c>
      <c r="C2676" s="134" t="str">
        <f>VLOOKUP(ActividadesCom[[#This Row],[NO. DE CONTROL]],'LISTADO ESTUDIANTES'!A:B,2,FALSE)</f>
        <v>INGENIERIA EN ADMINISTRACION</v>
      </c>
      <c r="D2676" s="135" t="str">
        <f>VLOOKUP(ActividadesCom[[#This Row],[NO. DE CONTROL]],'LISTADO ESTUDIANTES'!A:D,4,FALSE)</f>
        <v>ACTIVO(A)</v>
      </c>
      <c r="E2676" s="136">
        <f>SUM(ActividadesCom[[#This Row],[CRÉD. 1]],ActividadesCom[[#This Row],[CRÉD. 2]],ActividadesCom[[#This Row],[CRÉD. 3]],ActividadesCom[[#This Row],[CRÉD. 4]],ActividadesCom[[#This Row],[CRÉD. 5]])</f>
        <v>5</v>
      </c>
      <c r="F2676" s="137">
        <f>IF(ActividadesCom[[#This Row],[ÚLTIMO SEMESTRE CON CRÉDITOS]]&gt;0,ROUND(AVERAGE(ActividadesCom[[#This Row],[VALOR NIVEL 5]],ActividadesCom[[#This Row],[VALOR NIVEL 4]],ActividadesCom[[#This Row],[VALOR NIVEL 3]],ActividadesCom[[#This Row],[VALOR NIVEL 2]],ActividadesCom[[#This Row],[VALOR NIVEL 1]]),0),"")</f>
        <v>3</v>
      </c>
      <c r="G2676" s="5" t="str">
        <f>IF(ActividadesCom[[#This Row],[PROMEDIO]]="","",IF(ActividadesCom[[#This Row],[PROMEDIO]]&gt;=4,"EXCELENTE",IF(ActividadesCom[[#This Row],[PROMEDIO]]&gt;=3,"NOTABLE",IF(ActividadesCom[[#This Row],[PROMEDIO]]&gt;=2,"BUENO",IF(ActividadesCom[[#This Row],[PROMEDIO]]=1,"SUFICIENTE","")))))</f>
        <v>NOTABLE</v>
      </c>
      <c r="H2676" s="5">
        <f>MAX(ActividadesCom[[#This Row],[PERÍODO 1]],ActividadesCom[[#This Row],[PERÍODO 2]],ActividadesCom[[#This Row],[PERÍODO 3]],ActividadesCom[[#This Row],[PERÍODO 4]],ActividadesCom[[#This Row],[PERÍODO 5]])</f>
        <v>20221</v>
      </c>
      <c r="I2676" s="6" t="s">
        <v>34</v>
      </c>
      <c r="J2676" s="5">
        <v>20213</v>
      </c>
      <c r="K2676" s="5" t="s">
        <v>4008</v>
      </c>
      <c r="L2676" s="5">
        <f>IF(ActividadesCom[[#This Row],[NIVEL 1]]&lt;&gt;0,VLOOKUP(ActividadesCom[[#This Row],[NIVEL 1]],Catálogo!A:B,2,FALSE),"")</f>
        <v>4</v>
      </c>
      <c r="M2676" s="5">
        <v>1</v>
      </c>
      <c r="N2676" s="6" t="s">
        <v>5816</v>
      </c>
      <c r="O2676" s="5">
        <v>20221</v>
      </c>
      <c r="P2676" s="5" t="s">
        <v>4010</v>
      </c>
      <c r="Q2676" s="5">
        <f>IF(ActividadesCom[[#This Row],[NIVEL 2]]&lt;&gt;0,VLOOKUP(ActividadesCom[[#This Row],[NIVEL 2]],Catálogo!A:B,2,FALSE),"")</f>
        <v>2</v>
      </c>
      <c r="R2676" s="5">
        <v>1</v>
      </c>
      <c r="S2676" s="6" t="s">
        <v>5879</v>
      </c>
      <c r="T2676" s="5">
        <v>20213</v>
      </c>
      <c r="U2676" s="5" t="s">
        <v>4009</v>
      </c>
      <c r="V2676" s="5">
        <f>IF(ActividadesCom[[#This Row],[NIVEL 3]]&lt;&gt;0,VLOOKUP(ActividadesCom[[#This Row],[NIVEL 3]],Catálogo!A:B,2,FALSE),"")</f>
        <v>3</v>
      </c>
      <c r="W2676" s="5">
        <v>1</v>
      </c>
      <c r="X2676" s="6" t="s">
        <v>3257</v>
      </c>
      <c r="Y2676" s="5">
        <v>20201</v>
      </c>
      <c r="Z2676" s="5" t="s">
        <v>4009</v>
      </c>
      <c r="AA2676" s="5">
        <f>IF(ActividadesCom[[#This Row],[NIVEL 4]]&lt;&gt;0,VLOOKUP(ActividadesCom[[#This Row],[NIVEL 4]],Catálogo!A:B,2,FALSE),"")</f>
        <v>3</v>
      </c>
      <c r="AB2676" s="5">
        <v>1</v>
      </c>
      <c r="AC2676" s="6" t="s">
        <v>34</v>
      </c>
      <c r="AD2676" s="5">
        <v>20193</v>
      </c>
      <c r="AE2676" s="5" t="s">
        <v>4008</v>
      </c>
      <c r="AF2676" s="5">
        <f>IF(ActividadesCom[[#This Row],[NIVEL 5]]&lt;&gt;0,VLOOKUP(ActividadesCom[[#This Row],[NIVEL 5]],Catálogo!A:B,2,FALSE),"")</f>
        <v>4</v>
      </c>
      <c r="AG2676" s="5">
        <v>1</v>
      </c>
      <c r="AH2676" s="2"/>
      <c r="AI2676" s="2"/>
    </row>
    <row r="2677" spans="1:35" ht="30" hidden="1" customHeight="1" x14ac:dyDescent="0.25">
      <c r="A2677" s="7">
        <v>19470176</v>
      </c>
      <c r="B2677" s="97" t="str">
        <f>VLOOKUP(ActividadesCom[[#This Row],[NO. DE CONTROL]],'LISTADO ESTUDIANTES'!A:C,3,FALSE)</f>
        <v>VAZQUEZ PEREZ JOSE ERIK</v>
      </c>
      <c r="C2677" s="97" t="str">
        <f>VLOOKUP(ActividadesCom[[#This Row],[NO. DE CONTROL]],'LISTADO ESTUDIANTES'!A:B,2,FALSE)</f>
        <v>INGENIERIA AMBIENTAL</v>
      </c>
      <c r="D2677" s="18" t="str">
        <f>VLOOKUP(ActividadesCom[[#This Row],[NO. DE CONTROL]],'LISTADO ESTUDIANTES'!A:D,4,FALSE)</f>
        <v>BAJA</v>
      </c>
      <c r="E2677" s="5">
        <f>SUM(ActividadesCom[[#This Row],[CRÉD. 1]],ActividadesCom[[#This Row],[CRÉD. 2]],ActividadesCom[[#This Row],[CRÉD. 3]],ActividadesCom[[#This Row],[CRÉD. 4]],ActividadesCom[[#This Row],[CRÉD. 5]])</f>
        <v>0</v>
      </c>
      <c r="F2677" s="17" t="str">
        <f>IF(ActividadesCom[[#This Row],[ÚLTIMO SEMESTRE CON CRÉDITOS]]&gt;0,ROUND(AVERAGE(ActividadesCom[[#This Row],[VALOR NIVEL 5]],ActividadesCom[[#This Row],[VALOR NIVEL 4]],ActividadesCom[[#This Row],[VALOR NIVEL 3]],ActividadesCom[[#This Row],[VALOR NIVEL 2]],ActividadesCom[[#This Row],[VALOR NIVEL 1]]),0),"")</f>
        <v/>
      </c>
      <c r="G2677" s="5" t="str">
        <f>IF(ActividadesCom[[#This Row],[PROMEDIO]]="","",IF(ActividadesCom[[#This Row],[PROMEDIO]]&gt;=4,"EXCELENTE",IF(ActividadesCom[[#This Row],[PROMEDIO]]&gt;=3,"NOTABLE",IF(ActividadesCom[[#This Row],[PROMEDIO]]&gt;=2,"BUENO",IF(ActividadesCom[[#This Row],[PROMEDIO]]=1,"SUFICIENTE","")))))</f>
        <v/>
      </c>
      <c r="H2677" s="5">
        <f>MAX(ActividadesCom[[#This Row],[PERÍODO 1]],ActividadesCom[[#This Row],[PERÍODO 2]],ActividadesCom[[#This Row],[PERÍODO 3]],ActividadesCom[[#This Row],[PERÍODO 4]],ActividadesCom[[#This Row],[PERÍODO 5]])</f>
        <v>0</v>
      </c>
      <c r="I2677" s="6"/>
      <c r="J2677" s="5"/>
      <c r="K2677" s="5"/>
      <c r="L2677" s="5" t="str">
        <f>IF(ActividadesCom[[#This Row],[NIVEL 1]]&lt;&gt;0,VLOOKUP(ActividadesCom[[#This Row],[NIVEL 1]],Catálogo!A:B,2,FALSE),"")</f>
        <v/>
      </c>
      <c r="M2677" s="5"/>
      <c r="N2677" s="6"/>
      <c r="O2677" s="5"/>
      <c r="P2677" s="5"/>
      <c r="Q2677" s="5" t="str">
        <f>IF(ActividadesCom[[#This Row],[NIVEL 2]]&lt;&gt;0,VLOOKUP(ActividadesCom[[#This Row],[NIVEL 2]],Catálogo!A:B,2,FALSE),"")</f>
        <v/>
      </c>
      <c r="R2677" s="5"/>
      <c r="S2677" s="6"/>
      <c r="T2677" s="5"/>
      <c r="U2677" s="5"/>
      <c r="V2677" s="5" t="str">
        <f>IF(ActividadesCom[[#This Row],[NIVEL 3]]&lt;&gt;0,VLOOKUP(ActividadesCom[[#This Row],[NIVEL 3]],Catálogo!A:B,2,FALSE),"")</f>
        <v/>
      </c>
      <c r="W2677" s="5"/>
      <c r="X2677" s="9"/>
      <c r="Y2677" s="8"/>
      <c r="Z2677" s="8"/>
      <c r="AA2677" s="5" t="str">
        <f>IF(ActividadesCom[[#This Row],[NIVEL 4]]&lt;&gt;0,VLOOKUP(ActividadesCom[[#This Row],[NIVEL 4]],Catálogo!A:B,2,FALSE),"")</f>
        <v/>
      </c>
      <c r="AB2677" s="8"/>
      <c r="AC2677" s="6"/>
      <c r="AD2677" s="5"/>
      <c r="AE2677" s="5"/>
      <c r="AF2677" s="5" t="str">
        <f>IF(ActividadesCom[[#This Row],[NIVEL 5]]&lt;&gt;0,VLOOKUP(ActividadesCom[[#This Row],[NIVEL 5]],Catálogo!A:B,2,FALSE),"")</f>
        <v/>
      </c>
      <c r="AG2677" s="5"/>
      <c r="AH2677" s="2"/>
      <c r="AI2677" s="2"/>
    </row>
    <row r="2678" spans="1:35" ht="30" customHeight="1" x14ac:dyDescent="0.25">
      <c r="A2678" s="7">
        <v>19470177</v>
      </c>
      <c r="B2678" s="97" t="str">
        <f>VLOOKUP(ActividadesCom[[#This Row],[NO. DE CONTROL]],'LISTADO ESTUDIANTES'!A:C,3,FALSE)</f>
        <v>TREJO CHI EMMANUEL WIYIBALDO</v>
      </c>
      <c r="C2678" s="97" t="str">
        <f>VLOOKUP(ActividadesCom[[#This Row],[NO. DE CONTROL]],'LISTADO ESTUDIANTES'!A:B,2,FALSE)</f>
        <v>INGENIERIA CIVIL</v>
      </c>
      <c r="D2678" s="18" t="str">
        <f>VLOOKUP(ActividadesCom[[#This Row],[NO. DE CONTROL]],'LISTADO ESTUDIANTES'!A:D,4,FALSE)</f>
        <v>ACTIVO(A)</v>
      </c>
      <c r="E2678" s="5">
        <f>SUM(ActividadesCom[[#This Row],[CRÉD. 1]],ActividadesCom[[#This Row],[CRÉD. 2]],ActividadesCom[[#This Row],[CRÉD. 3]],ActividadesCom[[#This Row],[CRÉD. 4]],ActividadesCom[[#This Row],[CRÉD. 5]])</f>
        <v>3</v>
      </c>
      <c r="F2678" s="17">
        <f>IF(ActividadesCom[[#This Row],[ÚLTIMO SEMESTRE CON CRÉDITOS]]&gt;0,ROUND(AVERAGE(ActividadesCom[[#This Row],[VALOR NIVEL 5]],ActividadesCom[[#This Row],[VALOR NIVEL 4]],ActividadesCom[[#This Row],[VALOR NIVEL 3]],ActividadesCom[[#This Row],[VALOR NIVEL 2]],ActividadesCom[[#This Row],[VALOR NIVEL 1]]),0),"")</f>
        <v>3</v>
      </c>
      <c r="G2678" s="5" t="str">
        <f>IF(ActividadesCom[[#This Row],[PROMEDIO]]="","",IF(ActividadesCom[[#This Row],[PROMEDIO]]&gt;=4,"EXCELENTE",IF(ActividadesCom[[#This Row],[PROMEDIO]]&gt;=3,"NOTABLE",IF(ActividadesCom[[#This Row],[PROMEDIO]]&gt;=2,"BUENO",IF(ActividadesCom[[#This Row],[PROMEDIO]]=1,"SUFICIENTE","")))))</f>
        <v>NOTABLE</v>
      </c>
      <c r="H2678" s="5">
        <f>MAX(ActividadesCom[[#This Row],[PERÍODO 1]],ActividadesCom[[#This Row],[PERÍODO 2]],ActividadesCom[[#This Row],[PERÍODO 3]],ActividadesCom[[#This Row],[PERÍODO 4]],ActividadesCom[[#This Row],[PERÍODO 5]])</f>
        <v>20221</v>
      </c>
      <c r="I2678" s="6"/>
      <c r="J2678" s="5"/>
      <c r="K2678" s="5"/>
      <c r="L2678" s="5" t="str">
        <f>IF(ActividadesCom[[#This Row],[NIVEL 1]]&lt;&gt;0,VLOOKUP(ActividadesCom[[#This Row],[NIVEL 1]],Catálogo!A:B,2,FALSE),"")</f>
        <v/>
      </c>
      <c r="M2678" s="5"/>
      <c r="N2678" s="6"/>
      <c r="O2678" s="5"/>
      <c r="P2678" s="5"/>
      <c r="Q2678" s="5" t="str">
        <f>IF(ActividadesCom[[#This Row],[NIVEL 2]]&lt;&gt;0,VLOOKUP(ActividadesCom[[#This Row],[NIVEL 2]],Catálogo!A:B,2,FALSE),"")</f>
        <v/>
      </c>
      <c r="R2678" s="5"/>
      <c r="S2678" s="6" t="s">
        <v>4478</v>
      </c>
      <c r="T2678" s="5">
        <v>20211</v>
      </c>
      <c r="U2678" s="5" t="s">
        <v>4010</v>
      </c>
      <c r="V2678" s="5">
        <f>IF(ActividadesCom[[#This Row],[NIVEL 3]]&lt;&gt;0,VLOOKUP(ActividadesCom[[#This Row],[NIVEL 3]],Catálogo!A:B,2,FALSE),"")</f>
        <v>2</v>
      </c>
      <c r="W2678" s="5">
        <v>1</v>
      </c>
      <c r="X2678" s="6" t="s">
        <v>2181</v>
      </c>
      <c r="Y2678" s="5">
        <v>20201</v>
      </c>
      <c r="Z2678" s="5" t="s">
        <v>4009</v>
      </c>
      <c r="AA2678" s="5">
        <f>IF(ActividadesCom[[#This Row],[NIVEL 4]]&lt;&gt;0,VLOOKUP(ActividadesCom[[#This Row],[NIVEL 4]],Catálogo!A:B,2,FALSE),"")</f>
        <v>3</v>
      </c>
      <c r="AB2678" s="5">
        <v>1</v>
      </c>
      <c r="AC2678" s="6" t="s">
        <v>5482</v>
      </c>
      <c r="AD2678" s="5">
        <v>20221</v>
      </c>
      <c r="AE2678" s="5" t="s">
        <v>4008</v>
      </c>
      <c r="AF2678" s="5">
        <f>IF(ActividadesCom[[#This Row],[NIVEL 5]]&lt;&gt;0,VLOOKUP(ActividadesCom[[#This Row],[NIVEL 5]],Catálogo!A:B,2,FALSE),"")</f>
        <v>4</v>
      </c>
      <c r="AG2678" s="5">
        <v>1</v>
      </c>
      <c r="AH2678" s="2"/>
      <c r="AI2678" s="2"/>
    </row>
    <row r="2679" spans="1:35" ht="30" customHeight="1" x14ac:dyDescent="0.25">
      <c r="A2679" s="7">
        <v>19470178</v>
      </c>
      <c r="B2679" s="97" t="str">
        <f>VLOOKUP(ActividadesCom[[#This Row],[NO. DE CONTROL]],'LISTADO ESTUDIANTES'!A:C,3,FALSE)</f>
        <v>CHAN SOLIS JUAN PABLO</v>
      </c>
      <c r="C2679" s="97" t="str">
        <f>VLOOKUP(ActividadesCom[[#This Row],[NO. DE CONTROL]],'LISTADO ESTUDIANTES'!A:B,2,FALSE)</f>
        <v>INGENIERIA MECANICA</v>
      </c>
      <c r="D2679" s="18" t="str">
        <f>VLOOKUP(ActividadesCom[[#This Row],[NO. DE CONTROL]],'LISTADO ESTUDIANTES'!A:D,4,FALSE)</f>
        <v>ACTIVO(A)</v>
      </c>
      <c r="E2679" s="5">
        <f>SUM(ActividadesCom[[#This Row],[CRÉD. 1]],ActividadesCom[[#This Row],[CRÉD. 2]],ActividadesCom[[#This Row],[CRÉD. 3]],ActividadesCom[[#This Row],[CRÉD. 4]],ActividadesCom[[#This Row],[CRÉD. 5]])</f>
        <v>2</v>
      </c>
      <c r="F2679" s="17">
        <f>IF(ActividadesCom[[#This Row],[ÚLTIMO SEMESTRE CON CRÉDITOS]]&gt;0,ROUND(AVERAGE(ActividadesCom[[#This Row],[VALOR NIVEL 5]],ActividadesCom[[#This Row],[VALOR NIVEL 4]],ActividadesCom[[#This Row],[VALOR NIVEL 3]],ActividadesCom[[#This Row],[VALOR NIVEL 2]],ActividadesCom[[#This Row],[VALOR NIVEL 1]]),0),"")</f>
        <v>4</v>
      </c>
      <c r="G2679" s="5" t="str">
        <f>IF(ActividadesCom[[#This Row],[PROMEDIO]]="","",IF(ActividadesCom[[#This Row],[PROMEDIO]]&gt;=4,"EXCELENTE",IF(ActividadesCom[[#This Row],[PROMEDIO]]&gt;=3,"NOTABLE",IF(ActividadesCom[[#This Row],[PROMEDIO]]&gt;=2,"BUENO",IF(ActividadesCom[[#This Row],[PROMEDIO]]=1,"SUFICIENTE","")))))</f>
        <v>EXCELENTE</v>
      </c>
      <c r="H2679" s="5">
        <f>MAX(ActividadesCom[[#This Row],[PERÍODO 1]],ActividadesCom[[#This Row],[PERÍODO 2]],ActividadesCom[[#This Row],[PERÍODO 3]],ActividadesCom[[#This Row],[PERÍODO 4]],ActividadesCom[[#This Row],[PERÍODO 5]])</f>
        <v>20201</v>
      </c>
      <c r="I2679" s="6" t="s">
        <v>11</v>
      </c>
      <c r="J2679" s="5">
        <v>20191</v>
      </c>
      <c r="K2679" s="5" t="s">
        <v>4008</v>
      </c>
      <c r="L2679" s="5">
        <f>IF(ActividadesCom[[#This Row],[NIVEL 1]]&lt;&gt;0,VLOOKUP(ActividadesCom[[#This Row],[NIVEL 1]],Catálogo!A:B,2,FALSE),"")</f>
        <v>4</v>
      </c>
      <c r="M2679" s="5">
        <v>1</v>
      </c>
      <c r="N2679" s="6" t="s">
        <v>11</v>
      </c>
      <c r="O2679" s="5">
        <v>20201</v>
      </c>
      <c r="P2679" s="5" t="s">
        <v>4008</v>
      </c>
      <c r="Q2679" s="5">
        <f>IF(ActividadesCom[[#This Row],[NIVEL 2]]&lt;&gt;0,VLOOKUP(ActividadesCom[[#This Row],[NIVEL 2]],Catálogo!A:B,2,FALSE),"")</f>
        <v>4</v>
      </c>
      <c r="R2679" s="5">
        <v>1</v>
      </c>
      <c r="S2679" s="6"/>
      <c r="T2679" s="5"/>
      <c r="U2679" s="5"/>
      <c r="V2679" s="5" t="str">
        <f>IF(ActividadesCom[[#This Row],[NIVEL 3]]&lt;&gt;0,VLOOKUP(ActividadesCom[[#This Row],[NIVEL 3]],Catálogo!A:B,2,FALSE),"")</f>
        <v/>
      </c>
      <c r="W2679" s="5"/>
      <c r="X2679" s="6"/>
      <c r="Y2679" s="5"/>
      <c r="Z2679" s="5"/>
      <c r="AA2679" s="5" t="str">
        <f>IF(ActividadesCom[[#This Row],[NIVEL 4]]&lt;&gt;0,VLOOKUP(ActividadesCom[[#This Row],[NIVEL 4]],Catálogo!A:B,2,FALSE),"")</f>
        <v/>
      </c>
      <c r="AB2679" s="5"/>
      <c r="AC2679" s="6"/>
      <c r="AD2679" s="5"/>
      <c r="AE2679" s="5"/>
      <c r="AF2679" s="5" t="str">
        <f>IF(ActividadesCom[[#This Row],[NIVEL 5]]&lt;&gt;0,VLOOKUP(ActividadesCom[[#This Row],[NIVEL 5]],Catálogo!A:B,2,FALSE),"")</f>
        <v/>
      </c>
      <c r="AG2679" s="5"/>
      <c r="AH2679" s="2"/>
      <c r="AI2679" s="2"/>
    </row>
    <row r="2680" spans="1:35" ht="30" customHeight="1" x14ac:dyDescent="0.25">
      <c r="A2680" s="7">
        <v>19470179</v>
      </c>
      <c r="B2680" s="97" t="str">
        <f>VLOOKUP(ActividadesCom[[#This Row],[NO. DE CONTROL]],'LISTADO ESTUDIANTES'!A:C,3,FALSE)</f>
        <v>OCAMPO MAR YENI DEL CARMEN</v>
      </c>
      <c r="C2680" s="97" t="str">
        <f>VLOOKUP(ActividadesCom[[#This Row],[NO. DE CONTROL]],'LISTADO ESTUDIANTES'!A:B,2,FALSE)</f>
        <v>INGENIERIA AMBIENTAL</v>
      </c>
      <c r="D2680" s="18" t="str">
        <f>VLOOKUP(ActividadesCom[[#This Row],[NO. DE CONTROL]],'LISTADO ESTUDIANTES'!A:D,4,FALSE)</f>
        <v>ACTIVO(A)</v>
      </c>
      <c r="E2680" s="5">
        <f>SUM(ActividadesCom[[#This Row],[CRÉD. 1]],ActividadesCom[[#This Row],[CRÉD. 2]],ActividadesCom[[#This Row],[CRÉD. 3]],ActividadesCom[[#This Row],[CRÉD. 4]],ActividadesCom[[#This Row],[CRÉD. 5]])</f>
        <v>5</v>
      </c>
      <c r="F2680" s="17">
        <f>IF(ActividadesCom[[#This Row],[ÚLTIMO SEMESTRE CON CRÉDITOS]]&gt;0,ROUND(AVERAGE(ActividadesCom[[#This Row],[VALOR NIVEL 5]],ActividadesCom[[#This Row],[VALOR NIVEL 4]],ActividadesCom[[#This Row],[VALOR NIVEL 3]],ActividadesCom[[#This Row],[VALOR NIVEL 2]],ActividadesCom[[#This Row],[VALOR NIVEL 1]]),0),"")</f>
        <v>4</v>
      </c>
      <c r="G2680" s="5" t="str">
        <f>IF(ActividadesCom[[#This Row],[PROMEDIO]]="","",IF(ActividadesCom[[#This Row],[PROMEDIO]]&gt;=4,"EXCELENTE",IF(ActividadesCom[[#This Row],[PROMEDIO]]&gt;=3,"NOTABLE",IF(ActividadesCom[[#This Row],[PROMEDIO]]&gt;=2,"BUENO",IF(ActividadesCom[[#This Row],[PROMEDIO]]=1,"SUFICIENTE","")))))</f>
        <v>EXCELENTE</v>
      </c>
      <c r="H2680" s="5">
        <f>MAX(ActividadesCom[[#This Row],[PERÍODO 1]],ActividadesCom[[#This Row],[PERÍODO 2]],ActividadesCom[[#This Row],[PERÍODO 3]],ActividadesCom[[#This Row],[PERÍODO 4]],ActividadesCom[[#This Row],[PERÍODO 5]])</f>
        <v>20211</v>
      </c>
      <c r="I2680" s="6" t="s">
        <v>4130</v>
      </c>
      <c r="J2680" s="5">
        <v>20203</v>
      </c>
      <c r="K2680" s="5" t="s">
        <v>4008</v>
      </c>
      <c r="L2680" s="5">
        <f>IF(ActividadesCom[[#This Row],[NIVEL 1]]&lt;&gt;0,VLOOKUP(ActividadesCom[[#This Row],[NIVEL 1]],Catálogo!A:B,2,FALSE),"")</f>
        <v>4</v>
      </c>
      <c r="M2680" s="5">
        <v>1</v>
      </c>
      <c r="N2680" s="6" t="s">
        <v>4411</v>
      </c>
      <c r="O2680" s="5">
        <v>20211</v>
      </c>
      <c r="P2680" s="5" t="s">
        <v>4008</v>
      </c>
      <c r="Q2680" s="5">
        <f>IF(ActividadesCom[[#This Row],[NIVEL 2]]&lt;&gt;0,VLOOKUP(ActividadesCom[[#This Row],[NIVEL 2]],Catálogo!A:B,2,FALSE),"")</f>
        <v>4</v>
      </c>
      <c r="R2680" s="5">
        <v>1</v>
      </c>
      <c r="S2680" s="6" t="s">
        <v>4551</v>
      </c>
      <c r="T2680" s="5">
        <v>20191</v>
      </c>
      <c r="U2680" s="5" t="s">
        <v>4008</v>
      </c>
      <c r="V2680" s="5">
        <f>IF(ActividadesCom[[#This Row],[NIVEL 3]]&lt;&gt;0,VLOOKUP(ActividadesCom[[#This Row],[NIVEL 3]],Catálogo!A:B,2,FALSE),"")</f>
        <v>4</v>
      </c>
      <c r="W2680" s="5">
        <v>1</v>
      </c>
      <c r="X2680" s="6" t="s">
        <v>4557</v>
      </c>
      <c r="Y2680" s="5">
        <v>20211</v>
      </c>
      <c r="Z2680" s="5" t="s">
        <v>4008</v>
      </c>
      <c r="AA2680" s="5">
        <f>IF(ActividadesCom[[#This Row],[NIVEL 4]]&lt;&gt;0,VLOOKUP(ActividadesCom[[#This Row],[NIVEL 4]],Catálogo!A:B,2,FALSE),"")</f>
        <v>4</v>
      </c>
      <c r="AB2680" s="5">
        <v>1</v>
      </c>
      <c r="AC2680" s="6" t="s">
        <v>37</v>
      </c>
      <c r="AD2680" s="5">
        <v>20193</v>
      </c>
      <c r="AE2680" s="5" t="s">
        <v>4008</v>
      </c>
      <c r="AF2680" s="5">
        <f>IF(ActividadesCom[[#This Row],[NIVEL 5]]&lt;&gt;0,VLOOKUP(ActividadesCom[[#This Row],[NIVEL 5]],Catálogo!A:B,2,FALSE),"")</f>
        <v>4</v>
      </c>
      <c r="AG2680" s="5">
        <v>1</v>
      </c>
      <c r="AH2680" s="2"/>
      <c r="AI2680" s="2"/>
    </row>
    <row r="2681" spans="1:35" ht="30" hidden="1" customHeight="1" x14ac:dyDescent="0.25">
      <c r="A2681" s="7">
        <v>19470180</v>
      </c>
      <c r="B2681" s="97" t="str">
        <f>VLOOKUP(ActividadesCom[[#This Row],[NO. DE CONTROL]],'LISTADO ESTUDIANTES'!A:C,3,FALSE)</f>
        <v>JAIMES AKÉ CRISTIAN DEL JESUS</v>
      </c>
      <c r="C2681" s="97" t="str">
        <f>VLOOKUP(ActividadesCom[[#This Row],[NO. DE CONTROL]],'LISTADO ESTUDIANTES'!A:B,2,FALSE)</f>
        <v>INGENIERIA EN ADMINISTRACION</v>
      </c>
      <c r="D2681" s="18" t="str">
        <f>VLOOKUP(ActividadesCom[[#This Row],[NO. DE CONTROL]],'LISTADO ESTUDIANTES'!A:D,4,FALSE)</f>
        <v>BAJA</v>
      </c>
      <c r="E2681" s="5">
        <f>SUM(ActividadesCom[[#This Row],[CRÉD. 1]],ActividadesCom[[#This Row],[CRÉD. 2]],ActividadesCom[[#This Row],[CRÉD. 3]],ActividadesCom[[#This Row],[CRÉD. 4]],ActividadesCom[[#This Row],[CRÉD. 5]])</f>
        <v>1</v>
      </c>
      <c r="F2681" s="17">
        <f>IF(ActividadesCom[[#This Row],[ÚLTIMO SEMESTRE CON CRÉDITOS]]&gt;0,ROUND(AVERAGE(ActividadesCom[[#This Row],[VALOR NIVEL 5]],ActividadesCom[[#This Row],[VALOR NIVEL 4]],ActividadesCom[[#This Row],[VALOR NIVEL 3]],ActividadesCom[[#This Row],[VALOR NIVEL 2]],ActividadesCom[[#This Row],[VALOR NIVEL 1]]),0),"")</f>
        <v>3</v>
      </c>
      <c r="G2681" s="5" t="str">
        <f>IF(ActividadesCom[[#This Row],[PROMEDIO]]="","",IF(ActividadesCom[[#This Row],[PROMEDIO]]&gt;=4,"EXCELENTE",IF(ActividadesCom[[#This Row],[PROMEDIO]]&gt;=3,"NOTABLE",IF(ActividadesCom[[#This Row],[PROMEDIO]]&gt;=2,"BUENO",IF(ActividadesCom[[#This Row],[PROMEDIO]]=1,"SUFICIENTE","")))))</f>
        <v>NOTABLE</v>
      </c>
      <c r="H2681" s="5">
        <f>MAX(ActividadesCom[[#This Row],[PERÍODO 1]],ActividadesCom[[#This Row],[PERÍODO 2]],ActividadesCom[[#This Row],[PERÍODO 3]],ActividadesCom[[#This Row],[PERÍODO 4]],ActividadesCom[[#This Row],[PERÍODO 5]])</f>
        <v>20193</v>
      </c>
      <c r="I2681" s="6"/>
      <c r="J2681" s="5"/>
      <c r="K2681" s="5"/>
      <c r="L2681" s="5" t="str">
        <f>IF(ActividadesCom[[#This Row],[NIVEL 1]]&lt;&gt;0,VLOOKUP(ActividadesCom[[#This Row],[NIVEL 1]],Catálogo!A:B,2,FALSE),"")</f>
        <v/>
      </c>
      <c r="M2681" s="5"/>
      <c r="N2681" s="6"/>
      <c r="O2681" s="5"/>
      <c r="P2681" s="5"/>
      <c r="Q2681" s="5" t="str">
        <f>IF(ActividadesCom[[#This Row],[NIVEL 2]]&lt;&gt;0,VLOOKUP(ActividadesCom[[#This Row],[NIVEL 2]],Catálogo!A:B,2,FALSE),"")</f>
        <v/>
      </c>
      <c r="R2681" s="5"/>
      <c r="S2681" s="6"/>
      <c r="T2681" s="5"/>
      <c r="U2681" s="5"/>
      <c r="V2681" s="5" t="str">
        <f>IF(ActividadesCom[[#This Row],[NIVEL 3]]&lt;&gt;0,VLOOKUP(ActividadesCom[[#This Row],[NIVEL 3]],Catálogo!A:B,2,FALSE),"")</f>
        <v/>
      </c>
      <c r="W2681" s="5"/>
      <c r="X2681" s="6"/>
      <c r="Y2681" s="5"/>
      <c r="Z2681" s="5"/>
      <c r="AA2681" s="5" t="str">
        <f>IF(ActividadesCom[[#This Row],[NIVEL 4]]&lt;&gt;0,VLOOKUP(ActividadesCom[[#This Row],[NIVEL 4]],Catálogo!A:B,2,FALSE),"")</f>
        <v/>
      </c>
      <c r="AB2681" s="5"/>
      <c r="AC2681" s="6" t="s">
        <v>42</v>
      </c>
      <c r="AD2681" s="5">
        <v>20193</v>
      </c>
      <c r="AE2681" s="5" t="s">
        <v>4009</v>
      </c>
      <c r="AF2681" s="5">
        <f>IF(ActividadesCom[[#This Row],[NIVEL 5]]&lt;&gt;0,VLOOKUP(ActividadesCom[[#This Row],[NIVEL 5]],Catálogo!A:B,2,FALSE),"")</f>
        <v>3</v>
      </c>
      <c r="AG2681" s="5">
        <v>1</v>
      </c>
      <c r="AH2681" s="2"/>
      <c r="AI2681" s="2"/>
    </row>
    <row r="2682" spans="1:35" ht="30" hidden="1" customHeight="1" x14ac:dyDescent="0.25">
      <c r="A2682" s="7">
        <v>19470181</v>
      </c>
      <c r="B2682" s="97" t="str">
        <f>VLOOKUP(ActividadesCom[[#This Row],[NO. DE CONTROL]],'LISTADO ESTUDIANTES'!A:C,3,FALSE)</f>
        <v>CANCHE NOVELO EDUARDO</v>
      </c>
      <c r="C2682" s="97" t="str">
        <f>VLOOKUP(ActividadesCom[[#This Row],[NO. DE CONTROL]],'LISTADO ESTUDIANTES'!A:B,2,FALSE)</f>
        <v>INGENIERIA MECANICA</v>
      </c>
      <c r="D2682" s="18" t="str">
        <f>VLOOKUP(ActividadesCom[[#This Row],[NO. DE CONTROL]],'LISTADO ESTUDIANTES'!A:D,4,FALSE)</f>
        <v>BAJA</v>
      </c>
      <c r="E2682" s="5">
        <f>SUM(ActividadesCom[[#This Row],[CRÉD. 1]],ActividadesCom[[#This Row],[CRÉD. 2]],ActividadesCom[[#This Row],[CRÉD. 3]],ActividadesCom[[#This Row],[CRÉD. 4]],ActividadesCom[[#This Row],[CRÉD. 5]])</f>
        <v>0</v>
      </c>
      <c r="F2682" s="17" t="str">
        <f>IF(ActividadesCom[[#This Row],[ÚLTIMO SEMESTRE CON CRÉDITOS]]&gt;0,ROUND(AVERAGE(ActividadesCom[[#This Row],[VALOR NIVEL 5]],ActividadesCom[[#This Row],[VALOR NIVEL 4]],ActividadesCom[[#This Row],[VALOR NIVEL 3]],ActividadesCom[[#This Row],[VALOR NIVEL 2]],ActividadesCom[[#This Row],[VALOR NIVEL 1]]),0),"")</f>
        <v/>
      </c>
      <c r="G2682" s="5" t="str">
        <f>IF(ActividadesCom[[#This Row],[PROMEDIO]]="","",IF(ActividadesCom[[#This Row],[PROMEDIO]]&gt;=4,"EXCELENTE",IF(ActividadesCom[[#This Row],[PROMEDIO]]&gt;=3,"NOTABLE",IF(ActividadesCom[[#This Row],[PROMEDIO]]&gt;=2,"BUENO",IF(ActividadesCom[[#This Row],[PROMEDIO]]=1,"SUFICIENTE","")))))</f>
        <v/>
      </c>
      <c r="H2682" s="5">
        <f>MAX(ActividadesCom[[#This Row],[PERÍODO 1]],ActividadesCom[[#This Row],[PERÍODO 2]],ActividadesCom[[#This Row],[PERÍODO 3]],ActividadesCom[[#This Row],[PERÍODO 4]],ActividadesCom[[#This Row],[PERÍODO 5]])</f>
        <v>0</v>
      </c>
      <c r="I2682" s="6"/>
      <c r="J2682" s="5"/>
      <c r="K2682" s="5"/>
      <c r="L2682" s="5" t="str">
        <f>IF(ActividadesCom[[#This Row],[NIVEL 1]]&lt;&gt;0,VLOOKUP(ActividadesCom[[#This Row],[NIVEL 1]],Catálogo!A:B,2,FALSE),"")</f>
        <v/>
      </c>
      <c r="M2682" s="5"/>
      <c r="N2682" s="6"/>
      <c r="O2682" s="5"/>
      <c r="P2682" s="5"/>
      <c r="Q2682" s="5" t="str">
        <f>IF(ActividadesCom[[#This Row],[NIVEL 2]]&lt;&gt;0,VLOOKUP(ActividadesCom[[#This Row],[NIVEL 2]],Catálogo!A:B,2,FALSE),"")</f>
        <v/>
      </c>
      <c r="R2682" s="5"/>
      <c r="S2682" s="6"/>
      <c r="T2682" s="5"/>
      <c r="U2682" s="5"/>
      <c r="V2682" s="5" t="str">
        <f>IF(ActividadesCom[[#This Row],[NIVEL 3]]&lt;&gt;0,VLOOKUP(ActividadesCom[[#This Row],[NIVEL 3]],Catálogo!A:B,2,FALSE),"")</f>
        <v/>
      </c>
      <c r="W2682" s="5"/>
      <c r="X2682" s="6"/>
      <c r="Y2682" s="5"/>
      <c r="Z2682" s="5"/>
      <c r="AA2682" s="5" t="str">
        <f>IF(ActividadesCom[[#This Row],[NIVEL 4]]&lt;&gt;0,VLOOKUP(ActividadesCom[[#This Row],[NIVEL 4]],Catálogo!A:B,2,FALSE),"")</f>
        <v/>
      </c>
      <c r="AB2682" s="5"/>
      <c r="AC2682" s="6"/>
      <c r="AD2682" s="5"/>
      <c r="AE2682" s="5"/>
      <c r="AF2682" s="5" t="str">
        <f>IF(ActividadesCom[[#This Row],[NIVEL 5]]&lt;&gt;0,VLOOKUP(ActividadesCom[[#This Row],[NIVEL 5]],Catálogo!A:B,2,FALSE),"")</f>
        <v/>
      </c>
      <c r="AG2682" s="5"/>
      <c r="AH2682" s="2"/>
      <c r="AI2682" s="2"/>
    </row>
    <row r="2683" spans="1:35" ht="30" customHeight="1" x14ac:dyDescent="0.25">
      <c r="A2683" s="7">
        <v>19470182</v>
      </c>
      <c r="B2683" s="97" t="str">
        <f>VLOOKUP(ActividadesCom[[#This Row],[NO. DE CONTROL]],'LISTADO ESTUDIANTES'!A:C,3,FALSE)</f>
        <v>HERNANDEZ ESTRADA JOSE MANUEL</v>
      </c>
      <c r="C2683" s="97" t="str">
        <f>VLOOKUP(ActividadesCom[[#This Row],[NO. DE CONTROL]],'LISTADO ESTUDIANTES'!A:B,2,FALSE)</f>
        <v>INGENIERIA AMBIENTAL</v>
      </c>
      <c r="D2683" s="18" t="str">
        <f>VLOOKUP(ActividadesCom[[#This Row],[NO. DE CONTROL]],'LISTADO ESTUDIANTES'!A:D,4,FALSE)</f>
        <v>ACTIVO(A)</v>
      </c>
      <c r="E2683" s="5">
        <f>SUM(ActividadesCom[[#This Row],[CRÉD. 1]],ActividadesCom[[#This Row],[CRÉD. 2]],ActividadesCom[[#This Row],[CRÉD. 3]],ActividadesCom[[#This Row],[CRÉD. 4]],ActividadesCom[[#This Row],[CRÉD. 5]])</f>
        <v>2</v>
      </c>
      <c r="F2683" s="17">
        <f>IF(ActividadesCom[[#This Row],[ÚLTIMO SEMESTRE CON CRÉDITOS]]&gt;0,ROUND(AVERAGE(ActividadesCom[[#This Row],[VALOR NIVEL 5]],ActividadesCom[[#This Row],[VALOR NIVEL 4]],ActividadesCom[[#This Row],[VALOR NIVEL 3]],ActividadesCom[[#This Row],[VALOR NIVEL 2]],ActividadesCom[[#This Row],[VALOR NIVEL 1]]),0),"")</f>
        <v>4</v>
      </c>
      <c r="G2683" s="5" t="str">
        <f>IF(ActividadesCom[[#This Row],[PROMEDIO]]="","",IF(ActividadesCom[[#This Row],[PROMEDIO]]&gt;=4,"EXCELENTE",IF(ActividadesCom[[#This Row],[PROMEDIO]]&gt;=3,"NOTABLE",IF(ActividadesCom[[#This Row],[PROMEDIO]]&gt;=2,"BUENO",IF(ActividadesCom[[#This Row],[PROMEDIO]]=1,"SUFICIENTE","")))))</f>
        <v>EXCELENTE</v>
      </c>
      <c r="H2683" s="5">
        <f>MAX(ActividadesCom[[#This Row],[PERÍODO 1]],ActividadesCom[[#This Row],[PERÍODO 2]],ActividadesCom[[#This Row],[PERÍODO 3]],ActividadesCom[[#This Row],[PERÍODO 4]],ActividadesCom[[#This Row],[PERÍODO 5]])</f>
        <v>20221</v>
      </c>
      <c r="I2683" s="6"/>
      <c r="J2683" s="5"/>
      <c r="K2683" s="5"/>
      <c r="L2683" s="5" t="str">
        <f>IF(ActividadesCom[[#This Row],[NIVEL 1]]&lt;&gt;0,VLOOKUP(ActividadesCom[[#This Row],[NIVEL 1]],Catálogo!A:B,2,FALSE),"")</f>
        <v/>
      </c>
      <c r="M2683" s="5"/>
      <c r="N2683" s="6"/>
      <c r="O2683" s="5"/>
      <c r="P2683" s="5"/>
      <c r="Q2683" s="5" t="str">
        <f>IF(ActividadesCom[[#This Row],[NIVEL 2]]&lt;&gt;0,VLOOKUP(ActividadesCom[[#This Row],[NIVEL 2]],Catálogo!A:B,2,FALSE),"")</f>
        <v/>
      </c>
      <c r="R2683" s="5"/>
      <c r="S2683" s="6"/>
      <c r="T2683" s="5"/>
      <c r="U2683" s="5"/>
      <c r="V2683" s="5" t="str">
        <f>IF(ActividadesCom[[#This Row],[NIVEL 3]]&lt;&gt;0,VLOOKUP(ActividadesCom[[#This Row],[NIVEL 3]],Catálogo!A:B,2,FALSE),"")</f>
        <v/>
      </c>
      <c r="W2683" s="5"/>
      <c r="X2683" s="6" t="s">
        <v>5475</v>
      </c>
      <c r="Y2683" s="5">
        <v>20221</v>
      </c>
      <c r="Z2683" s="5" t="s">
        <v>4008</v>
      </c>
      <c r="AA2683" s="5">
        <f>IF(ActividadesCom[[#This Row],[NIVEL 4]]&lt;&gt;0,VLOOKUP(ActividadesCom[[#This Row],[NIVEL 4]],Catálogo!A:B,2,FALSE),"")</f>
        <v>4</v>
      </c>
      <c r="AB2683" s="5">
        <v>1</v>
      </c>
      <c r="AC2683" s="9" t="s">
        <v>27</v>
      </c>
      <c r="AD2683" s="8">
        <v>20193</v>
      </c>
      <c r="AE2683" s="8" t="s">
        <v>4008</v>
      </c>
      <c r="AF2683" s="5">
        <f>IF(ActividadesCom[[#This Row],[NIVEL 5]]&lt;&gt;0,VLOOKUP(ActividadesCom[[#This Row],[NIVEL 5]],Catálogo!A:B,2,FALSE),"")</f>
        <v>4</v>
      </c>
      <c r="AG2683" s="8">
        <v>1</v>
      </c>
      <c r="AH2683" s="2"/>
      <c r="AI2683" s="2"/>
    </row>
    <row r="2684" spans="1:35" ht="30" hidden="1" customHeight="1" x14ac:dyDescent="0.25">
      <c r="A2684" s="7">
        <v>19470183</v>
      </c>
      <c r="B2684" s="97" t="str">
        <f>VLOOKUP(ActividadesCom[[#This Row],[NO. DE CONTROL]],'LISTADO ESTUDIANTES'!A:C,3,FALSE)</f>
        <v>TORNES MORALES VICTOR MANUEL</v>
      </c>
      <c r="C2684" s="97" t="str">
        <f>VLOOKUP(ActividadesCom[[#This Row],[NO. DE CONTROL]],'LISTADO ESTUDIANTES'!A:B,2,FALSE)</f>
        <v>INGENIERIA MECANICA</v>
      </c>
      <c r="D2684" s="18" t="str">
        <f>VLOOKUP(ActividadesCom[[#This Row],[NO. DE CONTROL]],'LISTADO ESTUDIANTES'!A:D,4,FALSE)</f>
        <v>BAJA</v>
      </c>
      <c r="E2684" s="5">
        <f>SUM(ActividadesCom[[#This Row],[CRÉD. 1]],ActividadesCom[[#This Row],[CRÉD. 2]],ActividadesCom[[#This Row],[CRÉD. 3]],ActividadesCom[[#This Row],[CRÉD. 4]],ActividadesCom[[#This Row],[CRÉD. 5]])</f>
        <v>1</v>
      </c>
      <c r="F2684" s="17">
        <f>IF(ActividadesCom[[#This Row],[ÚLTIMO SEMESTRE CON CRÉDITOS]]&gt;0,ROUND(AVERAGE(ActividadesCom[[#This Row],[VALOR NIVEL 5]],ActividadesCom[[#This Row],[VALOR NIVEL 4]],ActividadesCom[[#This Row],[VALOR NIVEL 3]],ActividadesCom[[#This Row],[VALOR NIVEL 2]],ActividadesCom[[#This Row],[VALOR NIVEL 1]]),0),"")</f>
        <v>4</v>
      </c>
      <c r="G2684" s="5" t="str">
        <f>IF(ActividadesCom[[#This Row],[PROMEDIO]]="","",IF(ActividadesCom[[#This Row],[PROMEDIO]]&gt;=4,"EXCELENTE",IF(ActividadesCom[[#This Row],[PROMEDIO]]&gt;=3,"NOTABLE",IF(ActividadesCom[[#This Row],[PROMEDIO]]&gt;=2,"BUENO",IF(ActividadesCom[[#This Row],[PROMEDIO]]=1,"SUFICIENTE","")))))</f>
        <v>EXCELENTE</v>
      </c>
      <c r="H2684" s="5">
        <f>MAX(ActividadesCom[[#This Row],[PERÍODO 1]],ActividadesCom[[#This Row],[PERÍODO 2]],ActividadesCom[[#This Row],[PERÍODO 3]],ActividadesCom[[#This Row],[PERÍODO 4]],ActividadesCom[[#This Row],[PERÍODO 5]])</f>
        <v>20193</v>
      </c>
      <c r="I2684" s="6"/>
      <c r="J2684" s="5"/>
      <c r="K2684" s="5"/>
      <c r="L2684" s="5" t="str">
        <f>IF(ActividadesCom[[#This Row],[NIVEL 1]]&lt;&gt;0,VLOOKUP(ActividadesCom[[#This Row],[NIVEL 1]],Catálogo!A:B,2,FALSE),"")</f>
        <v/>
      </c>
      <c r="M2684" s="5"/>
      <c r="N2684" s="6"/>
      <c r="O2684" s="5"/>
      <c r="P2684" s="5"/>
      <c r="Q2684" s="5" t="str">
        <f>IF(ActividadesCom[[#This Row],[NIVEL 2]]&lt;&gt;0,VLOOKUP(ActividadesCom[[#This Row],[NIVEL 2]],Catálogo!A:B,2,FALSE),"")</f>
        <v/>
      </c>
      <c r="R2684" s="5"/>
      <c r="S2684" s="6"/>
      <c r="T2684" s="5"/>
      <c r="U2684" s="5"/>
      <c r="V2684" s="5" t="str">
        <f>IF(ActividadesCom[[#This Row],[NIVEL 3]]&lt;&gt;0,VLOOKUP(ActividadesCom[[#This Row],[NIVEL 3]],Catálogo!A:B,2,FALSE),"")</f>
        <v/>
      </c>
      <c r="W2684" s="5"/>
      <c r="X2684" s="6"/>
      <c r="Y2684" s="5"/>
      <c r="Z2684" s="5"/>
      <c r="AA2684" s="5" t="str">
        <f>IF(ActividadesCom[[#This Row],[NIVEL 4]]&lt;&gt;0,VLOOKUP(ActividadesCom[[#This Row],[NIVEL 4]],Catálogo!A:B,2,FALSE),"")</f>
        <v/>
      </c>
      <c r="AB2684" s="5"/>
      <c r="AC2684" s="6" t="s">
        <v>133</v>
      </c>
      <c r="AD2684" s="5">
        <v>20193</v>
      </c>
      <c r="AE2684" s="5" t="s">
        <v>4008</v>
      </c>
      <c r="AF2684" s="5">
        <f>IF(ActividadesCom[[#This Row],[NIVEL 5]]&lt;&gt;0,VLOOKUP(ActividadesCom[[#This Row],[NIVEL 5]],Catálogo!A:B,2,FALSE),"")</f>
        <v>4</v>
      </c>
      <c r="AG2684" s="5">
        <v>1</v>
      </c>
      <c r="AH2684" s="2"/>
      <c r="AI2684" s="2"/>
    </row>
    <row r="2685" spans="1:35" ht="30" customHeight="1" x14ac:dyDescent="0.25">
      <c r="A2685" s="7">
        <v>19470184</v>
      </c>
      <c r="B2685" s="97" t="str">
        <f>VLOOKUP(ActividadesCom[[#This Row],[NO. DE CONTROL]],'LISTADO ESTUDIANTES'!A:C,3,FALSE)</f>
        <v>CAUICH MISS NESTOR DAVID</v>
      </c>
      <c r="C2685" s="97" t="str">
        <f>VLOOKUP(ActividadesCom[[#This Row],[NO. DE CONTROL]],'LISTADO ESTUDIANTES'!A:B,2,FALSE)</f>
        <v>INGENIERIA QUIMICA</v>
      </c>
      <c r="D2685" s="18" t="str">
        <f>VLOOKUP(ActividadesCom[[#This Row],[NO. DE CONTROL]],'LISTADO ESTUDIANTES'!A:D,4,FALSE)</f>
        <v>ACTIVO(A)</v>
      </c>
      <c r="E2685" s="5">
        <f>SUM(ActividadesCom[[#This Row],[CRÉD. 1]],ActividadesCom[[#This Row],[CRÉD. 2]],ActividadesCom[[#This Row],[CRÉD. 3]],ActividadesCom[[#This Row],[CRÉD. 4]],ActividadesCom[[#This Row],[CRÉD. 5]])</f>
        <v>4</v>
      </c>
      <c r="F2685" s="17">
        <f>IF(ActividadesCom[[#This Row],[ÚLTIMO SEMESTRE CON CRÉDITOS]]&gt;0,ROUND(AVERAGE(ActividadesCom[[#This Row],[VALOR NIVEL 5]],ActividadesCom[[#This Row],[VALOR NIVEL 4]],ActividadesCom[[#This Row],[VALOR NIVEL 3]],ActividadesCom[[#This Row],[VALOR NIVEL 2]],ActividadesCom[[#This Row],[VALOR NIVEL 1]]),0),"")</f>
        <v>4</v>
      </c>
      <c r="G2685" s="5" t="str">
        <f>IF(ActividadesCom[[#This Row],[PROMEDIO]]="","",IF(ActividadesCom[[#This Row],[PROMEDIO]]&gt;=4,"EXCELENTE",IF(ActividadesCom[[#This Row],[PROMEDIO]]&gt;=3,"NOTABLE",IF(ActividadesCom[[#This Row],[PROMEDIO]]&gt;=2,"BUENO",IF(ActividadesCom[[#This Row],[PROMEDIO]]=1,"SUFICIENTE","")))))</f>
        <v>EXCELENTE</v>
      </c>
      <c r="H2685" s="5">
        <f>MAX(ActividadesCom[[#This Row],[PERÍODO 1]],ActividadesCom[[#This Row],[PERÍODO 2]],ActividadesCom[[#This Row],[PERÍODO 3]],ActividadesCom[[#This Row],[PERÍODO 4]],ActividadesCom[[#This Row],[PERÍODO 5]])</f>
        <v>20221</v>
      </c>
      <c r="I2685" s="6" t="s">
        <v>4557</v>
      </c>
      <c r="J2685" s="5">
        <v>20211</v>
      </c>
      <c r="K2685" s="5" t="s">
        <v>4008</v>
      </c>
      <c r="L2685" s="5">
        <f>IF(ActividadesCom[[#This Row],[NIVEL 1]]&lt;&gt;0,VLOOKUP(ActividadesCom[[#This Row],[NIVEL 1]],Catálogo!A:B,2,FALSE),"")</f>
        <v>4</v>
      </c>
      <c r="M2685" s="5">
        <v>1</v>
      </c>
      <c r="N2685" s="6" t="s">
        <v>4562</v>
      </c>
      <c r="O2685" s="5">
        <v>20211</v>
      </c>
      <c r="P2685" s="5" t="s">
        <v>4008</v>
      </c>
      <c r="Q2685" s="5">
        <f>IF(ActividadesCom[[#This Row],[NIVEL 2]]&lt;&gt;0,VLOOKUP(ActividadesCom[[#This Row],[NIVEL 2]],Catálogo!A:B,2,FALSE),"")</f>
        <v>4</v>
      </c>
      <c r="R2685" s="5">
        <v>1</v>
      </c>
      <c r="S2685" s="6" t="s">
        <v>5455</v>
      </c>
      <c r="T2685" s="5">
        <v>20221</v>
      </c>
      <c r="U2685" s="5" t="s">
        <v>4008</v>
      </c>
      <c r="V2685" s="5">
        <f>IF(ActividadesCom[[#This Row],[NIVEL 3]]&lt;&gt;0,VLOOKUP(ActividadesCom[[#This Row],[NIVEL 3]],Catálogo!A:B,2,FALSE),"")</f>
        <v>4</v>
      </c>
      <c r="W2685" s="5">
        <v>1</v>
      </c>
      <c r="X2685" s="6"/>
      <c r="Y2685" s="5"/>
      <c r="Z2685" s="5"/>
      <c r="AA2685" s="5" t="str">
        <f>IF(ActividadesCom[[#This Row],[NIVEL 4]]&lt;&gt;0,VLOOKUP(ActividadesCom[[#This Row],[NIVEL 4]],Catálogo!A:B,2,FALSE),"")</f>
        <v/>
      </c>
      <c r="AB2685" s="5"/>
      <c r="AC2685" s="6" t="s">
        <v>31</v>
      </c>
      <c r="AD2685" s="5">
        <v>20193</v>
      </c>
      <c r="AE2685" s="5" t="s">
        <v>4010</v>
      </c>
      <c r="AF2685" s="5">
        <f>IF(ActividadesCom[[#This Row],[NIVEL 5]]&lt;&gt;0,VLOOKUP(ActividadesCom[[#This Row],[NIVEL 5]],Catálogo!A:B,2,FALSE),"")</f>
        <v>2</v>
      </c>
      <c r="AG2685" s="5">
        <v>1</v>
      </c>
      <c r="AH2685" s="2"/>
      <c r="AI2685" s="2"/>
    </row>
    <row r="2686" spans="1:35" ht="30" hidden="1" customHeight="1" x14ac:dyDescent="0.25">
      <c r="A2686" s="7">
        <v>19470185</v>
      </c>
      <c r="B2686" s="97" t="str">
        <f>VLOOKUP(ActividadesCom[[#This Row],[NO. DE CONTROL]],'LISTADO ESTUDIANTES'!A:C,3,FALSE)</f>
        <v>TORRES VAZQUEZ AREBALO</v>
      </c>
      <c r="C2686" s="97" t="str">
        <f>VLOOKUP(ActividadesCom[[#This Row],[NO. DE CONTROL]],'LISTADO ESTUDIANTES'!A:B,2,FALSE)</f>
        <v>INGENIERIA QUIMICA</v>
      </c>
      <c r="D2686" s="18" t="str">
        <f>VLOOKUP(ActividadesCom[[#This Row],[NO. DE CONTROL]],'LISTADO ESTUDIANTES'!A:D,4,FALSE)</f>
        <v>BAJA</v>
      </c>
      <c r="E2686" s="5">
        <f>SUM(ActividadesCom[[#This Row],[CRÉD. 1]],ActividadesCom[[#This Row],[CRÉD. 2]],ActividadesCom[[#This Row],[CRÉD. 3]],ActividadesCom[[#This Row],[CRÉD. 4]],ActividadesCom[[#This Row],[CRÉD. 5]])</f>
        <v>0</v>
      </c>
      <c r="F2686" s="17" t="str">
        <f>IF(ActividadesCom[[#This Row],[ÚLTIMO SEMESTRE CON CRÉDITOS]]&gt;0,ROUND(AVERAGE(ActividadesCom[[#This Row],[VALOR NIVEL 5]],ActividadesCom[[#This Row],[VALOR NIVEL 4]],ActividadesCom[[#This Row],[VALOR NIVEL 3]],ActividadesCom[[#This Row],[VALOR NIVEL 2]],ActividadesCom[[#This Row],[VALOR NIVEL 1]]),0),"")</f>
        <v/>
      </c>
      <c r="G2686" s="5" t="str">
        <f>IF(ActividadesCom[[#This Row],[PROMEDIO]]="","",IF(ActividadesCom[[#This Row],[PROMEDIO]]&gt;=4,"EXCELENTE",IF(ActividadesCom[[#This Row],[PROMEDIO]]&gt;=3,"NOTABLE",IF(ActividadesCom[[#This Row],[PROMEDIO]]&gt;=2,"BUENO",IF(ActividadesCom[[#This Row],[PROMEDIO]]=1,"SUFICIENTE","")))))</f>
        <v/>
      </c>
      <c r="H2686" s="5">
        <f>MAX(ActividadesCom[[#This Row],[PERÍODO 1]],ActividadesCom[[#This Row],[PERÍODO 2]],ActividadesCom[[#This Row],[PERÍODO 3]],ActividadesCom[[#This Row],[PERÍODO 4]],ActividadesCom[[#This Row],[PERÍODO 5]])</f>
        <v>0</v>
      </c>
      <c r="I2686" s="6"/>
      <c r="J2686" s="5"/>
      <c r="K2686" s="5"/>
      <c r="L2686" s="5" t="str">
        <f>IF(ActividadesCom[[#This Row],[NIVEL 1]]&lt;&gt;0,VLOOKUP(ActividadesCom[[#This Row],[NIVEL 1]],Catálogo!A:B,2,FALSE),"")</f>
        <v/>
      </c>
      <c r="M2686" s="5"/>
      <c r="N2686" s="6"/>
      <c r="O2686" s="5"/>
      <c r="P2686" s="5"/>
      <c r="Q2686" s="5" t="str">
        <f>IF(ActividadesCom[[#This Row],[NIVEL 2]]&lt;&gt;0,VLOOKUP(ActividadesCom[[#This Row],[NIVEL 2]],Catálogo!A:B,2,FALSE),"")</f>
        <v/>
      </c>
      <c r="R2686" s="5"/>
      <c r="S2686" s="6"/>
      <c r="T2686" s="5"/>
      <c r="U2686" s="5"/>
      <c r="V2686" s="5" t="str">
        <f>IF(ActividadesCom[[#This Row],[NIVEL 3]]&lt;&gt;0,VLOOKUP(ActividadesCom[[#This Row],[NIVEL 3]],Catálogo!A:B,2,FALSE),"")</f>
        <v/>
      </c>
      <c r="W2686" s="5"/>
      <c r="X2686" s="6"/>
      <c r="Y2686" s="5"/>
      <c r="Z2686" s="5"/>
      <c r="AA2686" s="5" t="str">
        <f>IF(ActividadesCom[[#This Row],[NIVEL 4]]&lt;&gt;0,VLOOKUP(ActividadesCom[[#This Row],[NIVEL 4]],Catálogo!A:B,2,FALSE),"")</f>
        <v/>
      </c>
      <c r="AB2686" s="5"/>
      <c r="AC2686" s="6"/>
      <c r="AD2686" s="5"/>
      <c r="AE2686" s="5"/>
      <c r="AF2686" s="5" t="str">
        <f>IF(ActividadesCom[[#This Row],[NIVEL 5]]&lt;&gt;0,VLOOKUP(ActividadesCom[[#This Row],[NIVEL 5]],Catálogo!A:B,2,FALSE),"")</f>
        <v/>
      </c>
      <c r="AG2686" s="5"/>
      <c r="AH2686" s="2"/>
      <c r="AI2686" s="2"/>
    </row>
    <row r="2687" spans="1:35" ht="30" hidden="1" customHeight="1" x14ac:dyDescent="0.25">
      <c r="A2687" s="7">
        <v>19470186</v>
      </c>
      <c r="B2687" s="97" t="str">
        <f>VLOOKUP(ActividadesCom[[#This Row],[NO. DE CONTROL]],'LISTADO ESTUDIANTES'!A:C,3,FALSE)</f>
        <v>CHABLE RODRIGUEZ REYNA ALEXANDRA</v>
      </c>
      <c r="C2687" s="97" t="str">
        <f>VLOOKUP(ActividadesCom[[#This Row],[NO. DE CONTROL]],'LISTADO ESTUDIANTES'!A:B,2,FALSE)</f>
        <v>INGENIERIA EN SISTEMAS COMPUTACIONALES</v>
      </c>
      <c r="D2687" s="18" t="str">
        <f>VLOOKUP(ActividadesCom[[#This Row],[NO. DE CONTROL]],'LISTADO ESTUDIANTES'!A:D,4,FALSE)</f>
        <v>BAJA</v>
      </c>
      <c r="E2687" s="5">
        <f>SUM(ActividadesCom[[#This Row],[CRÉD. 1]],ActividadesCom[[#This Row],[CRÉD. 2]],ActividadesCom[[#This Row],[CRÉD. 3]],ActividadesCom[[#This Row],[CRÉD. 4]],ActividadesCom[[#This Row],[CRÉD. 5]])</f>
        <v>1</v>
      </c>
      <c r="F2687" s="17">
        <f>IF(ActividadesCom[[#This Row],[ÚLTIMO SEMESTRE CON CRÉDITOS]]&gt;0,ROUND(AVERAGE(ActividadesCom[[#This Row],[VALOR NIVEL 5]],ActividadesCom[[#This Row],[VALOR NIVEL 4]],ActividadesCom[[#This Row],[VALOR NIVEL 3]],ActividadesCom[[#This Row],[VALOR NIVEL 2]],ActividadesCom[[#This Row],[VALOR NIVEL 1]]),0),"")</f>
        <v>4</v>
      </c>
      <c r="G2687" s="5" t="str">
        <f>IF(ActividadesCom[[#This Row],[PROMEDIO]]="","",IF(ActividadesCom[[#This Row],[PROMEDIO]]&gt;=4,"EXCELENTE",IF(ActividadesCom[[#This Row],[PROMEDIO]]&gt;=3,"NOTABLE",IF(ActividadesCom[[#This Row],[PROMEDIO]]&gt;=2,"BUENO",IF(ActividadesCom[[#This Row],[PROMEDIO]]=1,"SUFICIENTE","")))))</f>
        <v>EXCELENTE</v>
      </c>
      <c r="H2687" s="5">
        <f>MAX(ActividadesCom[[#This Row],[PERÍODO 1]],ActividadesCom[[#This Row],[PERÍODO 2]],ActividadesCom[[#This Row],[PERÍODO 3]],ActividadesCom[[#This Row],[PERÍODO 4]],ActividadesCom[[#This Row],[PERÍODO 5]])</f>
        <v>20193</v>
      </c>
      <c r="I2687" s="6"/>
      <c r="J2687" s="5"/>
      <c r="K2687" s="5"/>
      <c r="L2687" s="5" t="str">
        <f>IF(ActividadesCom[[#This Row],[NIVEL 1]]&lt;&gt;0,VLOOKUP(ActividadesCom[[#This Row],[NIVEL 1]],Catálogo!A:B,2,FALSE),"")</f>
        <v/>
      </c>
      <c r="M2687" s="5"/>
      <c r="N2687" s="6"/>
      <c r="O2687" s="5"/>
      <c r="P2687" s="5"/>
      <c r="Q2687" s="5" t="str">
        <f>IF(ActividadesCom[[#This Row],[NIVEL 2]]&lt;&gt;0,VLOOKUP(ActividadesCom[[#This Row],[NIVEL 2]],Catálogo!A:B,2,FALSE),"")</f>
        <v/>
      </c>
      <c r="R2687" s="5"/>
      <c r="S2687" s="6"/>
      <c r="T2687" s="5"/>
      <c r="U2687" s="5"/>
      <c r="V2687" s="5" t="str">
        <f>IF(ActividadesCom[[#This Row],[NIVEL 3]]&lt;&gt;0,VLOOKUP(ActividadesCom[[#This Row],[NIVEL 3]],Catálogo!A:B,2,FALSE),"")</f>
        <v/>
      </c>
      <c r="W2687" s="5"/>
      <c r="X2687" s="6"/>
      <c r="Y2687" s="5"/>
      <c r="Z2687" s="5"/>
      <c r="AA2687" s="5" t="str">
        <f>IF(ActividadesCom[[#This Row],[NIVEL 4]]&lt;&gt;0,VLOOKUP(ActividadesCom[[#This Row],[NIVEL 4]],Catálogo!A:B,2,FALSE),"")</f>
        <v/>
      </c>
      <c r="AB2687" s="5"/>
      <c r="AC2687" s="6" t="s">
        <v>403</v>
      </c>
      <c r="AD2687" s="5">
        <v>20193</v>
      </c>
      <c r="AE2687" s="5" t="s">
        <v>4008</v>
      </c>
      <c r="AF2687" s="5">
        <f>IF(ActividadesCom[[#This Row],[NIVEL 5]]&lt;&gt;0,VLOOKUP(ActividadesCom[[#This Row],[NIVEL 5]],Catálogo!A:B,2,FALSE),"")</f>
        <v>4</v>
      </c>
      <c r="AG2687" s="5">
        <v>1</v>
      </c>
      <c r="AH2687" s="2"/>
      <c r="AI2687" s="2"/>
    </row>
    <row r="2688" spans="1:35" ht="30" hidden="1" customHeight="1" x14ac:dyDescent="0.25">
      <c r="A2688" s="7">
        <v>19470187</v>
      </c>
      <c r="B2688" s="97" t="str">
        <f>VLOOKUP(ActividadesCom[[#This Row],[NO. DE CONTROL]],'LISTADO ESTUDIANTES'!A:C,3,FALSE)</f>
        <v>CANUL PUC GUSTAVO ADOLFO</v>
      </c>
      <c r="C2688" s="97" t="str">
        <f>VLOOKUP(ActividadesCom[[#This Row],[NO. DE CONTROL]],'LISTADO ESTUDIANTES'!A:B,2,FALSE)</f>
        <v>INGENIERIA AMBIENTAL</v>
      </c>
      <c r="D2688" s="18" t="str">
        <f>VLOOKUP(ActividadesCom[[#This Row],[NO. DE CONTROL]],'LISTADO ESTUDIANTES'!A:D,4,FALSE)</f>
        <v>BAJA</v>
      </c>
      <c r="E2688" s="5">
        <f>SUM(ActividadesCom[[#This Row],[CRÉD. 1]],ActividadesCom[[#This Row],[CRÉD. 2]],ActividadesCom[[#This Row],[CRÉD. 3]],ActividadesCom[[#This Row],[CRÉD. 4]],ActividadesCom[[#This Row],[CRÉD. 5]])</f>
        <v>0</v>
      </c>
      <c r="F2688" s="17" t="str">
        <f>IF(ActividadesCom[[#This Row],[ÚLTIMO SEMESTRE CON CRÉDITOS]]&gt;0,ROUND(AVERAGE(ActividadesCom[[#This Row],[VALOR NIVEL 5]],ActividadesCom[[#This Row],[VALOR NIVEL 4]],ActividadesCom[[#This Row],[VALOR NIVEL 3]],ActividadesCom[[#This Row],[VALOR NIVEL 2]],ActividadesCom[[#This Row],[VALOR NIVEL 1]]),0),"")</f>
        <v/>
      </c>
      <c r="G2688" s="5" t="str">
        <f>IF(ActividadesCom[[#This Row],[PROMEDIO]]="","",IF(ActividadesCom[[#This Row],[PROMEDIO]]&gt;=4,"EXCELENTE",IF(ActividadesCom[[#This Row],[PROMEDIO]]&gt;=3,"NOTABLE",IF(ActividadesCom[[#This Row],[PROMEDIO]]&gt;=2,"BUENO",IF(ActividadesCom[[#This Row],[PROMEDIO]]=1,"SUFICIENTE","")))))</f>
        <v/>
      </c>
      <c r="H2688" s="5">
        <f>MAX(ActividadesCom[[#This Row],[PERÍODO 1]],ActividadesCom[[#This Row],[PERÍODO 2]],ActividadesCom[[#This Row],[PERÍODO 3]],ActividadesCom[[#This Row],[PERÍODO 4]],ActividadesCom[[#This Row],[PERÍODO 5]])</f>
        <v>0</v>
      </c>
      <c r="I2688" s="6"/>
      <c r="J2688" s="5"/>
      <c r="K2688" s="5"/>
      <c r="L2688" s="5" t="str">
        <f>IF(ActividadesCom[[#This Row],[NIVEL 1]]&lt;&gt;0,VLOOKUP(ActividadesCom[[#This Row],[NIVEL 1]],Catálogo!A:B,2,FALSE),"")</f>
        <v/>
      </c>
      <c r="M2688" s="5"/>
      <c r="N2688" s="6"/>
      <c r="O2688" s="5"/>
      <c r="P2688" s="5"/>
      <c r="Q2688" s="5" t="str">
        <f>IF(ActividadesCom[[#This Row],[NIVEL 2]]&lt;&gt;0,VLOOKUP(ActividadesCom[[#This Row],[NIVEL 2]],Catálogo!A:B,2,FALSE),"")</f>
        <v/>
      </c>
      <c r="R2688" s="5"/>
      <c r="S2688" s="6"/>
      <c r="T2688" s="5"/>
      <c r="U2688" s="5"/>
      <c r="V2688" s="5" t="str">
        <f>IF(ActividadesCom[[#This Row],[NIVEL 3]]&lt;&gt;0,VLOOKUP(ActividadesCom[[#This Row],[NIVEL 3]],Catálogo!A:B,2,FALSE),"")</f>
        <v/>
      </c>
      <c r="W2688" s="5"/>
      <c r="X2688" s="6"/>
      <c r="Y2688" s="5"/>
      <c r="Z2688" s="5"/>
      <c r="AA2688" s="5" t="str">
        <f>IF(ActividadesCom[[#This Row],[NIVEL 4]]&lt;&gt;0,VLOOKUP(ActividadesCom[[#This Row],[NIVEL 4]],Catálogo!A:B,2,FALSE),"")</f>
        <v/>
      </c>
      <c r="AB2688" s="5"/>
      <c r="AC2688" s="6"/>
      <c r="AD2688" s="5"/>
      <c r="AE2688" s="5"/>
      <c r="AF2688" s="5" t="str">
        <f>IF(ActividadesCom[[#This Row],[NIVEL 5]]&lt;&gt;0,VLOOKUP(ActividadesCom[[#This Row],[NIVEL 5]],Catálogo!A:B,2,FALSE),"")</f>
        <v/>
      </c>
      <c r="AG2688" s="5"/>
      <c r="AH2688" s="2"/>
      <c r="AI2688" s="2"/>
    </row>
    <row r="2689" spans="1:35" ht="30" customHeight="1" x14ac:dyDescent="0.25">
      <c r="A2689" s="7">
        <v>19470188</v>
      </c>
      <c r="B2689" s="97" t="str">
        <f>VLOOKUP(ActividadesCom[[#This Row],[NO. DE CONTROL]],'LISTADO ESTUDIANTES'!A:C,3,FALSE)</f>
        <v>QUIJANO UCAN JOSUE ALFREDO</v>
      </c>
      <c r="C2689" s="134" t="str">
        <f>VLOOKUP(ActividadesCom[[#This Row],[NO. DE CONTROL]],'LISTADO ESTUDIANTES'!A:B,2,FALSE)</f>
        <v>INGENIERIA QUIMICA</v>
      </c>
      <c r="D2689" s="135" t="str">
        <f>VLOOKUP(ActividadesCom[[#This Row],[NO. DE CONTROL]],'LISTADO ESTUDIANTES'!A:D,4,FALSE)</f>
        <v>ACTIVO(A)</v>
      </c>
      <c r="E2689" s="136">
        <f>SUM(ActividadesCom[[#This Row],[CRÉD. 1]],ActividadesCom[[#This Row],[CRÉD. 2]],ActividadesCom[[#This Row],[CRÉD. 3]],ActividadesCom[[#This Row],[CRÉD. 4]],ActividadesCom[[#This Row],[CRÉD. 5]])</f>
        <v>5</v>
      </c>
      <c r="F2689" s="137">
        <f>IF(ActividadesCom[[#This Row],[ÚLTIMO SEMESTRE CON CRÉDITOS]]&gt;0,ROUND(AVERAGE(ActividadesCom[[#This Row],[VALOR NIVEL 5]],ActividadesCom[[#This Row],[VALOR NIVEL 4]],ActividadesCom[[#This Row],[VALOR NIVEL 3]],ActividadesCom[[#This Row],[VALOR NIVEL 2]],ActividadesCom[[#This Row],[VALOR NIVEL 1]]),0),"")</f>
        <v>3</v>
      </c>
      <c r="G2689" s="5" t="str">
        <f>IF(ActividadesCom[[#This Row],[PROMEDIO]]="","",IF(ActividadesCom[[#This Row],[PROMEDIO]]&gt;=4,"EXCELENTE",IF(ActividadesCom[[#This Row],[PROMEDIO]]&gt;=3,"NOTABLE",IF(ActividadesCom[[#This Row],[PROMEDIO]]&gt;=2,"BUENO",IF(ActividadesCom[[#This Row],[PROMEDIO]]=1,"SUFICIENTE","")))))</f>
        <v>NOTABLE</v>
      </c>
      <c r="H2689" s="5">
        <f>MAX(ActividadesCom[[#This Row],[PERÍODO 1]],ActividadesCom[[#This Row],[PERÍODO 2]],ActividadesCom[[#This Row],[PERÍODO 3]],ActividadesCom[[#This Row],[PERÍODO 4]],ActividadesCom[[#This Row],[PERÍODO 5]])</f>
        <v>20211</v>
      </c>
      <c r="I2689" s="6" t="s">
        <v>4555</v>
      </c>
      <c r="J2689" s="5">
        <v>20211</v>
      </c>
      <c r="K2689" s="5" t="s">
        <v>4008</v>
      </c>
      <c r="L2689" s="5">
        <f>IF(ActividadesCom[[#This Row],[NIVEL 1]]&lt;&gt;0,VLOOKUP(ActividadesCom[[#This Row],[NIVEL 1]],Catálogo!A:B,2,FALSE),"")</f>
        <v>4</v>
      </c>
      <c r="M2689" s="5">
        <v>1</v>
      </c>
      <c r="N2689" s="6" t="s">
        <v>4562</v>
      </c>
      <c r="O2689" s="5">
        <v>20211</v>
      </c>
      <c r="P2689" s="5" t="s">
        <v>4008</v>
      </c>
      <c r="Q2689" s="5">
        <f>IF(ActividadesCom[[#This Row],[NIVEL 2]]&lt;&gt;0,VLOOKUP(ActividadesCom[[#This Row],[NIVEL 2]],Catálogo!A:B,2,FALSE),"")</f>
        <v>4</v>
      </c>
      <c r="R2689" s="5">
        <v>1</v>
      </c>
      <c r="S2689" s="6" t="s">
        <v>11</v>
      </c>
      <c r="T2689" s="5">
        <v>20211</v>
      </c>
      <c r="U2689" s="5" t="s">
        <v>4008</v>
      </c>
      <c r="V2689" s="5">
        <f>IF(ActividadesCom[[#This Row],[NIVEL 3]]&lt;&gt;0,VLOOKUP(ActividadesCom[[#This Row],[NIVEL 3]],Catálogo!A:B,2,FALSE),"")</f>
        <v>4</v>
      </c>
      <c r="W2689" s="5">
        <v>1</v>
      </c>
      <c r="X2689" s="6" t="s">
        <v>11</v>
      </c>
      <c r="Y2689" s="5">
        <v>20203</v>
      </c>
      <c r="Z2689" s="5" t="s">
        <v>4011</v>
      </c>
      <c r="AA2689" s="5">
        <f>IF(ActividadesCom[[#This Row],[NIVEL 4]]&lt;&gt;0,VLOOKUP(ActividadesCom[[#This Row],[NIVEL 4]],Catálogo!A:B,2,FALSE),"")</f>
        <v>1</v>
      </c>
      <c r="AB2689" s="5">
        <v>1</v>
      </c>
      <c r="AC2689" s="6" t="s">
        <v>133</v>
      </c>
      <c r="AD2689" s="5">
        <v>20193</v>
      </c>
      <c r="AE2689" s="5" t="s">
        <v>4010</v>
      </c>
      <c r="AF2689" s="5">
        <f>IF(ActividadesCom[[#This Row],[NIVEL 5]]&lt;&gt;0,VLOOKUP(ActividadesCom[[#This Row],[NIVEL 5]],Catálogo!A:B,2,FALSE),"")</f>
        <v>2</v>
      </c>
      <c r="AG2689" s="5">
        <v>1</v>
      </c>
      <c r="AH2689" s="2"/>
      <c r="AI2689" s="2"/>
    </row>
    <row r="2690" spans="1:35" ht="30" customHeight="1" x14ac:dyDescent="0.25">
      <c r="A2690" s="7">
        <v>19470189</v>
      </c>
      <c r="B2690" s="97" t="str">
        <f>VLOOKUP(ActividadesCom[[#This Row],[NO. DE CONTROL]],'LISTADO ESTUDIANTES'!A:C,3,FALSE)</f>
        <v>TORRES AGUILAR EDWIN GUADALUPE</v>
      </c>
      <c r="C2690" s="97" t="str">
        <f>VLOOKUP(ActividadesCom[[#This Row],[NO. DE CONTROL]],'LISTADO ESTUDIANTES'!A:B,2,FALSE)</f>
        <v>INGENIERIA MECANICA</v>
      </c>
      <c r="D2690" s="18" t="str">
        <f>VLOOKUP(ActividadesCom[[#This Row],[NO. DE CONTROL]],'LISTADO ESTUDIANTES'!A:D,4,FALSE)</f>
        <v>ACTIVO(A)</v>
      </c>
      <c r="E2690" s="5">
        <f>SUM(ActividadesCom[[#This Row],[CRÉD. 1]],ActividadesCom[[#This Row],[CRÉD. 2]],ActividadesCom[[#This Row],[CRÉD. 3]],ActividadesCom[[#This Row],[CRÉD. 4]],ActividadesCom[[#This Row],[CRÉD. 5]])</f>
        <v>3</v>
      </c>
      <c r="F2690" s="17">
        <f>IF(ActividadesCom[[#This Row],[ÚLTIMO SEMESTRE CON CRÉDITOS]]&gt;0,ROUND(AVERAGE(ActividadesCom[[#This Row],[VALOR NIVEL 5]],ActividadesCom[[#This Row],[VALOR NIVEL 4]],ActividadesCom[[#This Row],[VALOR NIVEL 3]],ActividadesCom[[#This Row],[VALOR NIVEL 2]],ActividadesCom[[#This Row],[VALOR NIVEL 1]]),0),"")</f>
        <v>3</v>
      </c>
      <c r="G2690" s="5" t="str">
        <f>IF(ActividadesCom[[#This Row],[PROMEDIO]]="","",IF(ActividadesCom[[#This Row],[PROMEDIO]]&gt;=4,"EXCELENTE",IF(ActividadesCom[[#This Row],[PROMEDIO]]&gt;=3,"NOTABLE",IF(ActividadesCom[[#This Row],[PROMEDIO]]&gt;=2,"BUENO",IF(ActividadesCom[[#This Row],[PROMEDIO]]=1,"SUFICIENTE","")))))</f>
        <v>NOTABLE</v>
      </c>
      <c r="H2690" s="5">
        <f>MAX(ActividadesCom[[#This Row],[PERÍODO 1]],ActividadesCom[[#This Row],[PERÍODO 2]],ActividadesCom[[#This Row],[PERÍODO 3]],ActividadesCom[[#This Row],[PERÍODO 4]],ActividadesCom[[#This Row],[PERÍODO 5]])</f>
        <v>20221</v>
      </c>
      <c r="I2690" s="6" t="s">
        <v>4872</v>
      </c>
      <c r="J2690" s="5">
        <v>20221</v>
      </c>
      <c r="K2690" s="5" t="s">
        <v>4010</v>
      </c>
      <c r="L2690" s="5">
        <f>IF(ActividadesCom[[#This Row],[NIVEL 1]]&lt;&gt;0,VLOOKUP(ActividadesCom[[#This Row],[NIVEL 1]],Catálogo!A:B,2,FALSE),"")</f>
        <v>2</v>
      </c>
      <c r="M2690" s="5">
        <v>1</v>
      </c>
      <c r="N2690" s="6" t="s">
        <v>5819</v>
      </c>
      <c r="O2690" s="5">
        <v>20221</v>
      </c>
      <c r="P2690" s="5" t="s">
        <v>4009</v>
      </c>
      <c r="Q2690" s="5">
        <f>IF(ActividadesCom[[#This Row],[NIVEL 2]]&lt;&gt;0,VLOOKUP(ActividadesCom[[#This Row],[NIVEL 2]],Catálogo!A:B,2,FALSE),"")</f>
        <v>3</v>
      </c>
      <c r="R2690" s="5">
        <v>1</v>
      </c>
      <c r="S2690" s="6"/>
      <c r="T2690" s="5"/>
      <c r="U2690" s="5"/>
      <c r="V2690" s="5" t="str">
        <f>IF(ActividadesCom[[#This Row],[NIVEL 3]]&lt;&gt;0,VLOOKUP(ActividadesCom[[#This Row],[NIVEL 3]],Catálogo!A:B,2,FALSE),"")</f>
        <v/>
      </c>
      <c r="W2690" s="5"/>
      <c r="X2690" s="6"/>
      <c r="Y2690" s="5"/>
      <c r="Z2690" s="5"/>
      <c r="AA2690" s="5" t="str">
        <f>IF(ActividadesCom[[#This Row],[NIVEL 4]]&lt;&gt;0,VLOOKUP(ActividadesCom[[#This Row],[NIVEL 4]],Catálogo!A:B,2,FALSE),"")</f>
        <v/>
      </c>
      <c r="AB2690" s="5"/>
      <c r="AC2690" s="6" t="s">
        <v>133</v>
      </c>
      <c r="AD2690" s="5">
        <v>20193</v>
      </c>
      <c r="AE2690" s="5" t="s">
        <v>4008</v>
      </c>
      <c r="AF2690" s="5">
        <f>IF(ActividadesCom[[#This Row],[NIVEL 5]]&lt;&gt;0,VLOOKUP(ActividadesCom[[#This Row],[NIVEL 5]],Catálogo!A:B,2,FALSE),"")</f>
        <v>4</v>
      </c>
      <c r="AG2690" s="5">
        <v>1</v>
      </c>
      <c r="AH2690" s="2"/>
      <c r="AI2690" s="2"/>
    </row>
    <row r="2691" spans="1:35" ht="30" hidden="1" customHeight="1" x14ac:dyDescent="0.25">
      <c r="A2691" s="7">
        <v>19470190</v>
      </c>
      <c r="B2691" s="97" t="str">
        <f>VLOOKUP(ActividadesCom[[#This Row],[NO. DE CONTROL]],'LISTADO ESTUDIANTES'!A:C,3,FALSE)</f>
        <v>CHAN MAS ALEJANDRA GUADALUPE</v>
      </c>
      <c r="C2691" s="97" t="str">
        <f>VLOOKUP(ActividadesCom[[#This Row],[NO. DE CONTROL]],'LISTADO ESTUDIANTES'!A:B,2,FALSE)</f>
        <v>INGENIERIA EN SISTEMAS COMPUTACIONALES</v>
      </c>
      <c r="D2691" s="18" t="str">
        <f>VLOOKUP(ActividadesCom[[#This Row],[NO. DE CONTROL]],'LISTADO ESTUDIANTES'!A:D,4,FALSE)</f>
        <v>BAJA</v>
      </c>
      <c r="E2691" s="5">
        <f>SUM(ActividadesCom[[#This Row],[CRÉD. 1]],ActividadesCom[[#This Row],[CRÉD. 2]],ActividadesCom[[#This Row],[CRÉD. 3]],ActividadesCom[[#This Row],[CRÉD. 4]],ActividadesCom[[#This Row],[CRÉD. 5]])</f>
        <v>2</v>
      </c>
      <c r="F2691" s="17">
        <f>IF(ActividadesCom[[#This Row],[ÚLTIMO SEMESTRE CON CRÉDITOS]]&gt;0,ROUND(AVERAGE(ActividadesCom[[#This Row],[VALOR NIVEL 5]],ActividadesCom[[#This Row],[VALOR NIVEL 4]],ActividadesCom[[#This Row],[VALOR NIVEL 3]],ActividadesCom[[#This Row],[VALOR NIVEL 2]],ActividadesCom[[#This Row],[VALOR NIVEL 1]]),0),"")</f>
        <v>4</v>
      </c>
      <c r="G2691" s="5" t="str">
        <f>IF(ActividadesCom[[#This Row],[PROMEDIO]]="","",IF(ActividadesCom[[#This Row],[PROMEDIO]]&gt;=4,"EXCELENTE",IF(ActividadesCom[[#This Row],[PROMEDIO]]&gt;=3,"NOTABLE",IF(ActividadesCom[[#This Row],[PROMEDIO]]&gt;=2,"BUENO",IF(ActividadesCom[[#This Row],[PROMEDIO]]=1,"SUFICIENTE","")))))</f>
        <v>EXCELENTE</v>
      </c>
      <c r="H2691" s="5">
        <f>MAX(ActividadesCom[[#This Row],[PERÍODO 1]],ActividadesCom[[#This Row],[PERÍODO 2]],ActividadesCom[[#This Row],[PERÍODO 3]],ActividadesCom[[#This Row],[PERÍODO 4]],ActividadesCom[[#This Row],[PERÍODO 5]])</f>
        <v>20221</v>
      </c>
      <c r="I2691" s="6" t="s">
        <v>978</v>
      </c>
      <c r="J2691" s="5">
        <v>20193</v>
      </c>
      <c r="K2691" s="5" t="s">
        <v>4008</v>
      </c>
      <c r="L2691" s="5">
        <f>IF(ActividadesCom[[#This Row],[NIVEL 1]]&lt;&gt;0,VLOOKUP(ActividadesCom[[#This Row],[NIVEL 1]],Catálogo!A:B,2,FALSE),"")</f>
        <v>4</v>
      </c>
      <c r="M2691" s="5">
        <v>1</v>
      </c>
      <c r="N2691" s="6" t="s">
        <v>4894</v>
      </c>
      <c r="O2691" s="5">
        <v>20221</v>
      </c>
      <c r="P2691" s="5" t="s">
        <v>4008</v>
      </c>
      <c r="Q2691" s="5">
        <f>IF(ActividadesCom[[#This Row],[NIVEL 2]]&lt;&gt;0,VLOOKUP(ActividadesCom[[#This Row],[NIVEL 2]],Catálogo!A:B,2,FALSE),"")</f>
        <v>4</v>
      </c>
      <c r="R2691" s="5">
        <v>1</v>
      </c>
      <c r="S2691" s="6"/>
      <c r="T2691" s="5"/>
      <c r="U2691" s="5"/>
      <c r="V2691" s="5" t="str">
        <f>IF(ActividadesCom[[#This Row],[NIVEL 3]]&lt;&gt;0,VLOOKUP(ActividadesCom[[#This Row],[NIVEL 3]],Catálogo!A:B,2,FALSE),"")</f>
        <v/>
      </c>
      <c r="W2691" s="5"/>
      <c r="X2691" s="6"/>
      <c r="Y2691" s="5"/>
      <c r="Z2691" s="5"/>
      <c r="AA2691" s="5" t="str">
        <f>IF(ActividadesCom[[#This Row],[NIVEL 4]]&lt;&gt;0,VLOOKUP(ActividadesCom[[#This Row],[NIVEL 4]],Catálogo!A:B,2,FALSE),"")</f>
        <v/>
      </c>
      <c r="AB2691" s="5"/>
      <c r="AC2691" s="6"/>
      <c r="AD2691" s="5"/>
      <c r="AE2691" s="5"/>
      <c r="AF2691" s="5"/>
      <c r="AG2691" s="5"/>
      <c r="AH2691" s="2"/>
      <c r="AI2691" s="2"/>
    </row>
    <row r="2692" spans="1:35" ht="30" hidden="1" customHeight="1" x14ac:dyDescent="0.25">
      <c r="A2692" s="7">
        <v>19470191</v>
      </c>
      <c r="B2692" s="97" t="str">
        <f>VLOOKUP(ActividadesCom[[#This Row],[NO. DE CONTROL]],'LISTADO ESTUDIANTES'!A:C,3,FALSE)</f>
        <v>CHAY CHAN JUAN JOSE DE DIOS</v>
      </c>
      <c r="C2692" s="97" t="str">
        <f>VLOOKUP(ActividadesCom[[#This Row],[NO. DE CONTROL]],'LISTADO ESTUDIANTES'!A:B,2,FALSE)</f>
        <v>INGENIERIA MECANICA</v>
      </c>
      <c r="D2692" s="18" t="str">
        <f>VLOOKUP(ActividadesCom[[#This Row],[NO. DE CONTROL]],'LISTADO ESTUDIANTES'!A:D,4,FALSE)</f>
        <v>BAJA</v>
      </c>
      <c r="E2692" s="5">
        <f>SUM(ActividadesCom[[#This Row],[CRÉD. 1]],ActividadesCom[[#This Row],[CRÉD. 2]],ActividadesCom[[#This Row],[CRÉD. 3]],ActividadesCom[[#This Row],[CRÉD. 4]],ActividadesCom[[#This Row],[CRÉD. 5]])</f>
        <v>0</v>
      </c>
      <c r="F2692" s="17" t="str">
        <f>IF(ActividadesCom[[#This Row],[ÚLTIMO SEMESTRE CON CRÉDITOS]]&gt;0,ROUND(AVERAGE(ActividadesCom[[#This Row],[VALOR NIVEL 5]],ActividadesCom[[#This Row],[VALOR NIVEL 4]],ActividadesCom[[#This Row],[VALOR NIVEL 3]],ActividadesCom[[#This Row],[VALOR NIVEL 2]],ActividadesCom[[#This Row],[VALOR NIVEL 1]]),0),"")</f>
        <v/>
      </c>
      <c r="G2692" s="5" t="str">
        <f>IF(ActividadesCom[[#This Row],[PROMEDIO]]="","",IF(ActividadesCom[[#This Row],[PROMEDIO]]&gt;=4,"EXCELENTE",IF(ActividadesCom[[#This Row],[PROMEDIO]]&gt;=3,"NOTABLE",IF(ActividadesCom[[#This Row],[PROMEDIO]]&gt;=2,"BUENO",IF(ActividadesCom[[#This Row],[PROMEDIO]]=1,"SUFICIENTE","")))))</f>
        <v/>
      </c>
      <c r="H2692" s="5">
        <f>MAX(ActividadesCom[[#This Row],[PERÍODO 1]],ActividadesCom[[#This Row],[PERÍODO 2]],ActividadesCom[[#This Row],[PERÍODO 3]],ActividadesCom[[#This Row],[PERÍODO 4]],ActividadesCom[[#This Row],[PERÍODO 5]])</f>
        <v>0</v>
      </c>
      <c r="I2692" s="6"/>
      <c r="J2692" s="5"/>
      <c r="K2692" s="5"/>
      <c r="L2692" s="5" t="str">
        <f>IF(ActividadesCom[[#This Row],[NIVEL 1]]&lt;&gt;0,VLOOKUP(ActividadesCom[[#This Row],[NIVEL 1]],Catálogo!A:B,2,FALSE),"")</f>
        <v/>
      </c>
      <c r="M2692" s="5"/>
      <c r="N2692" s="6"/>
      <c r="O2692" s="5"/>
      <c r="P2692" s="5"/>
      <c r="Q2692" s="5" t="str">
        <f>IF(ActividadesCom[[#This Row],[NIVEL 2]]&lt;&gt;0,VLOOKUP(ActividadesCom[[#This Row],[NIVEL 2]],Catálogo!A:B,2,FALSE),"")</f>
        <v/>
      </c>
      <c r="R2692" s="5"/>
      <c r="S2692" s="6"/>
      <c r="T2692" s="5"/>
      <c r="U2692" s="5"/>
      <c r="V2692" s="5" t="str">
        <f>IF(ActividadesCom[[#This Row],[NIVEL 3]]&lt;&gt;0,VLOOKUP(ActividadesCom[[#This Row],[NIVEL 3]],Catálogo!A:B,2,FALSE),"")</f>
        <v/>
      </c>
      <c r="W2692" s="5"/>
      <c r="X2692" s="6"/>
      <c r="Y2692" s="5"/>
      <c r="Z2692" s="5"/>
      <c r="AA2692" s="5" t="str">
        <f>IF(ActividadesCom[[#This Row],[NIVEL 4]]&lt;&gt;0,VLOOKUP(ActividadesCom[[#This Row],[NIVEL 4]],Catálogo!A:B,2,FALSE),"")</f>
        <v/>
      </c>
      <c r="AB2692" s="5"/>
      <c r="AC2692" s="6"/>
      <c r="AD2692" s="5"/>
      <c r="AE2692" s="5"/>
      <c r="AF2692" s="5" t="str">
        <f>IF(ActividadesCom[[#This Row],[NIVEL 5]]&lt;&gt;0,VLOOKUP(ActividadesCom[[#This Row],[NIVEL 5]],Catálogo!A:B,2,FALSE),"")</f>
        <v/>
      </c>
      <c r="AG2692" s="5"/>
      <c r="AH2692" s="2"/>
      <c r="AI2692" s="2"/>
    </row>
    <row r="2693" spans="1:35" ht="30" customHeight="1" x14ac:dyDescent="0.25">
      <c r="A2693" s="7">
        <v>19470192</v>
      </c>
      <c r="B2693" s="97" t="str">
        <f>VLOOKUP(ActividadesCom[[#This Row],[NO. DE CONTROL]],'LISTADO ESTUDIANTES'!A:C,3,FALSE)</f>
        <v>RAMOS CHI KRISTIAN ERMILO</v>
      </c>
      <c r="C2693" s="97" t="str">
        <f>VLOOKUP(ActividadesCom[[#This Row],[NO. DE CONTROL]],'LISTADO ESTUDIANTES'!A:B,2,FALSE)</f>
        <v>INGENIERIA MECANICA</v>
      </c>
      <c r="D2693" s="18" t="str">
        <f>VLOOKUP(ActividadesCom[[#This Row],[NO. DE CONTROL]],'LISTADO ESTUDIANTES'!A:D,4,FALSE)</f>
        <v>ACTIVO(A)</v>
      </c>
      <c r="E2693" s="5">
        <f>SUM(ActividadesCom[[#This Row],[CRÉD. 1]],ActividadesCom[[#This Row],[CRÉD. 2]],ActividadesCom[[#This Row],[CRÉD. 3]],ActividadesCom[[#This Row],[CRÉD. 4]],ActividadesCom[[#This Row],[CRÉD. 5]])</f>
        <v>1</v>
      </c>
      <c r="F2693" s="17">
        <f>IF(ActividadesCom[[#This Row],[ÚLTIMO SEMESTRE CON CRÉDITOS]]&gt;0,ROUND(AVERAGE(ActividadesCom[[#This Row],[VALOR NIVEL 5]],ActividadesCom[[#This Row],[VALOR NIVEL 4]],ActividadesCom[[#This Row],[VALOR NIVEL 3]],ActividadesCom[[#This Row],[VALOR NIVEL 2]],ActividadesCom[[#This Row],[VALOR NIVEL 1]]),0),"")</f>
        <v>4</v>
      </c>
      <c r="G2693" s="5" t="str">
        <f>IF(ActividadesCom[[#This Row],[PROMEDIO]]="","",IF(ActividadesCom[[#This Row],[PROMEDIO]]&gt;=4,"EXCELENTE",IF(ActividadesCom[[#This Row],[PROMEDIO]]&gt;=3,"NOTABLE",IF(ActividadesCom[[#This Row],[PROMEDIO]]&gt;=2,"BUENO",IF(ActividadesCom[[#This Row],[PROMEDIO]]=1,"SUFICIENTE","")))))</f>
        <v>EXCELENTE</v>
      </c>
      <c r="H2693" s="5">
        <f>MAX(ActividadesCom[[#This Row],[PERÍODO 1]],ActividadesCom[[#This Row],[PERÍODO 2]],ActividadesCom[[#This Row],[PERÍODO 3]],ActividadesCom[[#This Row],[PERÍODO 4]],ActividadesCom[[#This Row],[PERÍODO 5]])</f>
        <v>20193</v>
      </c>
      <c r="I2693" s="6"/>
      <c r="J2693" s="5"/>
      <c r="K2693" s="5"/>
      <c r="L2693" s="5" t="str">
        <f>IF(ActividadesCom[[#This Row],[NIVEL 1]]&lt;&gt;0,VLOOKUP(ActividadesCom[[#This Row],[NIVEL 1]],Catálogo!A:B,2,FALSE),"")</f>
        <v/>
      </c>
      <c r="M2693" s="5"/>
      <c r="N2693" s="6"/>
      <c r="O2693" s="5"/>
      <c r="P2693" s="5"/>
      <c r="Q2693" s="5" t="str">
        <f>IF(ActividadesCom[[#This Row],[NIVEL 2]]&lt;&gt;0,VLOOKUP(ActividadesCom[[#This Row],[NIVEL 2]],Catálogo!A:B,2,FALSE),"")</f>
        <v/>
      </c>
      <c r="R2693" s="5"/>
      <c r="S2693" s="6"/>
      <c r="T2693" s="5"/>
      <c r="U2693" s="5"/>
      <c r="V2693" s="5" t="str">
        <f>IF(ActividadesCom[[#This Row],[NIVEL 3]]&lt;&gt;0,VLOOKUP(ActividadesCom[[#This Row],[NIVEL 3]],Catálogo!A:B,2,FALSE),"")</f>
        <v/>
      </c>
      <c r="W2693" s="5"/>
      <c r="X2693" s="6"/>
      <c r="Y2693" s="5"/>
      <c r="Z2693" s="5"/>
      <c r="AA2693" s="5" t="str">
        <f>IF(ActividadesCom[[#This Row],[NIVEL 4]]&lt;&gt;0,VLOOKUP(ActividadesCom[[#This Row],[NIVEL 4]],Catálogo!A:B,2,FALSE),"")</f>
        <v/>
      </c>
      <c r="AB2693" s="5"/>
      <c r="AC2693" s="6" t="s">
        <v>133</v>
      </c>
      <c r="AD2693" s="5">
        <v>20193</v>
      </c>
      <c r="AE2693" s="5" t="s">
        <v>4008</v>
      </c>
      <c r="AF2693" s="5">
        <f>IF(ActividadesCom[[#This Row],[NIVEL 5]]&lt;&gt;0,VLOOKUP(ActividadesCom[[#This Row],[NIVEL 5]],Catálogo!A:B,2,FALSE),"")</f>
        <v>4</v>
      </c>
      <c r="AG2693" s="5">
        <v>1</v>
      </c>
      <c r="AH2693" s="2"/>
      <c r="AI2693" s="2"/>
    </row>
    <row r="2694" spans="1:35" ht="30" customHeight="1" x14ac:dyDescent="0.25">
      <c r="A2694" s="7">
        <v>19470193</v>
      </c>
      <c r="B2694" s="97" t="str">
        <f>VLOOKUP(ActividadesCom[[#This Row],[NO. DE CONTROL]],'LISTADO ESTUDIANTES'!A:C,3,FALSE)</f>
        <v>MAAS SALAZAR LEONARDO ANTONIO</v>
      </c>
      <c r="C2694" s="97" t="str">
        <f>VLOOKUP(ActividadesCom[[#This Row],[NO. DE CONTROL]],'LISTADO ESTUDIANTES'!A:B,2,FALSE)</f>
        <v>INGENIERIA EN SISTEMAS COMPUTACIONALES</v>
      </c>
      <c r="D2694" s="18" t="str">
        <f>VLOOKUP(ActividadesCom[[#This Row],[NO. DE CONTROL]],'LISTADO ESTUDIANTES'!A:D,4,FALSE)</f>
        <v>ACTIVO(A)</v>
      </c>
      <c r="E2694" s="5">
        <f>SUM(ActividadesCom[[#This Row],[CRÉD. 1]],ActividadesCom[[#This Row],[CRÉD. 2]],ActividadesCom[[#This Row],[CRÉD. 3]],ActividadesCom[[#This Row],[CRÉD. 4]],ActividadesCom[[#This Row],[CRÉD. 5]])</f>
        <v>2</v>
      </c>
      <c r="F2694" s="17">
        <f>IF(ActividadesCom[[#This Row],[ÚLTIMO SEMESTRE CON CRÉDITOS]]&gt;0,ROUND(AVERAGE(ActividadesCom[[#This Row],[VALOR NIVEL 5]],ActividadesCom[[#This Row],[VALOR NIVEL 4]],ActividadesCom[[#This Row],[VALOR NIVEL 3]],ActividadesCom[[#This Row],[VALOR NIVEL 2]],ActividadesCom[[#This Row],[VALOR NIVEL 1]]),0),"")</f>
        <v>2</v>
      </c>
      <c r="G2694" s="5" t="str">
        <f>IF(ActividadesCom[[#This Row],[PROMEDIO]]="","",IF(ActividadesCom[[#This Row],[PROMEDIO]]&gt;=4,"EXCELENTE",IF(ActividadesCom[[#This Row],[PROMEDIO]]&gt;=3,"NOTABLE",IF(ActividadesCom[[#This Row],[PROMEDIO]]&gt;=2,"BUENO",IF(ActividadesCom[[#This Row],[PROMEDIO]]=1,"SUFICIENTE","")))))</f>
        <v>BUENO</v>
      </c>
      <c r="H2694" s="5">
        <f>MAX(ActividadesCom[[#This Row],[PERÍODO 1]],ActividadesCom[[#This Row],[PERÍODO 2]],ActividadesCom[[#This Row],[PERÍODO 3]],ActividadesCom[[#This Row],[PERÍODO 4]],ActividadesCom[[#This Row],[PERÍODO 5]])</f>
        <v>20221</v>
      </c>
      <c r="I2694" s="6" t="s">
        <v>5855</v>
      </c>
      <c r="J2694" s="5">
        <v>20221</v>
      </c>
      <c r="K2694" s="5" t="s">
        <v>4010</v>
      </c>
      <c r="L2694" s="5">
        <f>IF(ActividadesCom[[#This Row],[NIVEL 1]]&lt;&gt;0,VLOOKUP(ActividadesCom[[#This Row],[NIVEL 1]],Catálogo!A:B,2,FALSE),"")</f>
        <v>2</v>
      </c>
      <c r="M2694" s="5">
        <v>1</v>
      </c>
      <c r="N2694" s="6"/>
      <c r="O2694" s="5"/>
      <c r="P2694" s="5"/>
      <c r="Q2694" s="5" t="str">
        <f>IF(ActividadesCom[[#This Row],[NIVEL 2]]&lt;&gt;0,VLOOKUP(ActividadesCom[[#This Row],[NIVEL 2]],Catálogo!A:B,2,FALSE),"")</f>
        <v/>
      </c>
      <c r="R2694" s="5"/>
      <c r="S2694" s="6"/>
      <c r="T2694" s="5"/>
      <c r="U2694" s="5"/>
      <c r="V2694" s="5" t="str">
        <f>IF(ActividadesCom[[#This Row],[NIVEL 3]]&lt;&gt;0,VLOOKUP(ActividadesCom[[#This Row],[NIVEL 3]],Catálogo!A:B,2,FALSE),"")</f>
        <v/>
      </c>
      <c r="W2694" s="5"/>
      <c r="X2694" s="6" t="s">
        <v>2903</v>
      </c>
      <c r="Y2694" s="5">
        <v>20201</v>
      </c>
      <c r="Z2694" s="5" t="s">
        <v>4010</v>
      </c>
      <c r="AA2694" s="5">
        <f>IF(ActividadesCom[[#This Row],[NIVEL 4]]&lt;&gt;0,VLOOKUP(ActividadesCom[[#This Row],[NIVEL 4]],Catálogo!A:B,2,FALSE),"")</f>
        <v>2</v>
      </c>
      <c r="AB2694" s="5">
        <v>1</v>
      </c>
      <c r="AC2694" s="6"/>
      <c r="AD2694" s="5"/>
      <c r="AE2694" s="5"/>
      <c r="AF2694" s="5" t="str">
        <f>IF(ActividadesCom[[#This Row],[NIVEL 5]]&lt;&gt;0,VLOOKUP(ActividadesCom[[#This Row],[NIVEL 5]],Catálogo!A:B,2,FALSE),"")</f>
        <v/>
      </c>
      <c r="AG2694" s="5"/>
      <c r="AH2694" s="2"/>
      <c r="AI2694" s="2"/>
    </row>
    <row r="2695" spans="1:35" ht="30" customHeight="1" x14ac:dyDescent="0.25">
      <c r="A2695" s="7">
        <v>19470194</v>
      </c>
      <c r="B2695" s="97" t="str">
        <f>VLOOKUP(ActividadesCom[[#This Row],[NO. DE CONTROL]],'LISTADO ESTUDIANTES'!A:C,3,FALSE)</f>
        <v>ARCEO XEQUE CARLOS EDUARDO</v>
      </c>
      <c r="C2695" s="97" t="str">
        <f>VLOOKUP(ActividadesCom[[#This Row],[NO. DE CONTROL]],'LISTADO ESTUDIANTES'!A:B,2,FALSE)</f>
        <v>INGENIERIA MECANICA</v>
      </c>
      <c r="D2695" s="18" t="str">
        <f>VLOOKUP(ActividadesCom[[#This Row],[NO. DE CONTROL]],'LISTADO ESTUDIANTES'!A:D,4,FALSE)</f>
        <v>ACTIVO(A)</v>
      </c>
      <c r="E2695" s="5">
        <f>SUM(ActividadesCom[[#This Row],[CRÉD. 1]],ActividadesCom[[#This Row],[CRÉD. 2]],ActividadesCom[[#This Row],[CRÉD. 3]],ActividadesCom[[#This Row],[CRÉD. 4]],ActividadesCom[[#This Row],[CRÉD. 5]])</f>
        <v>2</v>
      </c>
      <c r="F2695" s="17">
        <f>IF(ActividadesCom[[#This Row],[ÚLTIMO SEMESTRE CON CRÉDITOS]]&gt;0,ROUND(AVERAGE(ActividadesCom[[#This Row],[VALOR NIVEL 5]],ActividadesCom[[#This Row],[VALOR NIVEL 4]],ActividadesCom[[#This Row],[VALOR NIVEL 3]],ActividadesCom[[#This Row],[VALOR NIVEL 2]],ActividadesCom[[#This Row],[VALOR NIVEL 1]]),0),"")</f>
        <v>4</v>
      </c>
      <c r="G2695" s="5" t="str">
        <f>IF(ActividadesCom[[#This Row],[PROMEDIO]]="","",IF(ActividadesCom[[#This Row],[PROMEDIO]]&gt;=4,"EXCELENTE",IF(ActividadesCom[[#This Row],[PROMEDIO]]&gt;=3,"NOTABLE",IF(ActividadesCom[[#This Row],[PROMEDIO]]&gt;=2,"BUENO",IF(ActividadesCom[[#This Row],[PROMEDIO]]=1,"SUFICIENTE","")))))</f>
        <v>EXCELENTE</v>
      </c>
      <c r="H2695" s="5">
        <f>MAX(ActividadesCom[[#This Row],[PERÍODO 1]],ActividadesCom[[#This Row],[PERÍODO 2]],ActividadesCom[[#This Row],[PERÍODO 3]],ActividadesCom[[#This Row],[PERÍODO 4]],ActividadesCom[[#This Row],[PERÍODO 5]])</f>
        <v>20221</v>
      </c>
      <c r="I2695" s="6" t="s">
        <v>5819</v>
      </c>
      <c r="J2695" s="5">
        <v>20221</v>
      </c>
      <c r="K2695" s="5" t="s">
        <v>4009</v>
      </c>
      <c r="L2695" s="5">
        <f>IF(ActividadesCom[[#This Row],[NIVEL 1]]&lt;&gt;0,VLOOKUP(ActividadesCom[[#This Row],[NIVEL 1]],Catálogo!A:B,2,FALSE),"")</f>
        <v>3</v>
      </c>
      <c r="M2695" s="5">
        <v>1</v>
      </c>
      <c r="N2695" s="6"/>
      <c r="O2695" s="5"/>
      <c r="P2695" s="5"/>
      <c r="Q2695" s="5" t="str">
        <f>IF(ActividadesCom[[#This Row],[NIVEL 2]]&lt;&gt;0,VLOOKUP(ActividadesCom[[#This Row],[NIVEL 2]],Catálogo!A:B,2,FALSE),"")</f>
        <v/>
      </c>
      <c r="R2695" s="5"/>
      <c r="S2695" s="6"/>
      <c r="T2695" s="5"/>
      <c r="U2695" s="5"/>
      <c r="V2695" s="5" t="str">
        <f>IF(ActividadesCom[[#This Row],[NIVEL 3]]&lt;&gt;0,VLOOKUP(ActividadesCom[[#This Row],[NIVEL 3]],Catálogo!A:B,2,FALSE),"")</f>
        <v/>
      </c>
      <c r="W2695" s="5"/>
      <c r="X2695" s="6"/>
      <c r="Y2695" s="5"/>
      <c r="Z2695" s="5"/>
      <c r="AA2695" s="5" t="str">
        <f>IF(ActividadesCom[[#This Row],[NIVEL 4]]&lt;&gt;0,VLOOKUP(ActividadesCom[[#This Row],[NIVEL 4]],Catálogo!A:B,2,FALSE),"")</f>
        <v/>
      </c>
      <c r="AB2695" s="5"/>
      <c r="AC2695" s="6" t="s">
        <v>133</v>
      </c>
      <c r="AD2695" s="5">
        <v>20193</v>
      </c>
      <c r="AE2695" s="5" t="s">
        <v>4008</v>
      </c>
      <c r="AF2695" s="5">
        <f>IF(ActividadesCom[[#This Row],[NIVEL 5]]&lt;&gt;0,VLOOKUP(ActividadesCom[[#This Row],[NIVEL 5]],Catálogo!A:B,2,FALSE),"")</f>
        <v>4</v>
      </c>
      <c r="AG2695" s="5">
        <v>1</v>
      </c>
      <c r="AH2695" s="2"/>
      <c r="AI2695" s="2"/>
    </row>
    <row r="2696" spans="1:35" ht="30" customHeight="1" x14ac:dyDescent="0.25">
      <c r="A2696" s="7">
        <v>19470195</v>
      </c>
      <c r="B2696" s="97" t="str">
        <f>VLOOKUP(ActividadesCom[[#This Row],[NO. DE CONTROL]],'LISTADO ESTUDIANTES'!A:C,3,FALSE)</f>
        <v>FERNANDEZ DAMIAN JOSE FRANCISCO</v>
      </c>
      <c r="C2696" s="97" t="str">
        <f>VLOOKUP(ActividadesCom[[#This Row],[NO. DE CONTROL]],'LISTADO ESTUDIANTES'!A:B,2,FALSE)</f>
        <v>INGENIERIA EN SISTEMAS COMPUTACIONALES</v>
      </c>
      <c r="D2696" s="18" t="str">
        <f>VLOOKUP(ActividadesCom[[#This Row],[NO. DE CONTROL]],'LISTADO ESTUDIANTES'!A:D,4,FALSE)</f>
        <v>ACTIVO(A)</v>
      </c>
      <c r="E2696" s="5">
        <f>SUM(ActividadesCom[[#This Row],[CRÉD. 1]],ActividadesCom[[#This Row],[CRÉD. 2]],ActividadesCom[[#This Row],[CRÉD. 3]],ActividadesCom[[#This Row],[CRÉD. 4]],ActividadesCom[[#This Row],[CRÉD. 5]])</f>
        <v>5</v>
      </c>
      <c r="F2696" s="17">
        <f>IF(ActividadesCom[[#This Row],[ÚLTIMO SEMESTRE CON CRÉDITOS]]&gt;0,ROUND(AVERAGE(ActividadesCom[[#This Row],[VALOR NIVEL 5]],ActividadesCom[[#This Row],[VALOR NIVEL 4]],ActividadesCom[[#This Row],[VALOR NIVEL 3]],ActividadesCom[[#This Row],[VALOR NIVEL 2]],ActividadesCom[[#This Row],[VALOR NIVEL 1]]),0),"")</f>
        <v>4</v>
      </c>
      <c r="G2696" s="5" t="str">
        <f>IF(ActividadesCom[[#This Row],[PROMEDIO]]="","",IF(ActividadesCom[[#This Row],[PROMEDIO]]&gt;=4,"EXCELENTE",IF(ActividadesCom[[#This Row],[PROMEDIO]]&gt;=3,"NOTABLE",IF(ActividadesCom[[#This Row],[PROMEDIO]]&gt;=2,"BUENO",IF(ActividadesCom[[#This Row],[PROMEDIO]]=1,"SUFICIENTE","")))))</f>
        <v>EXCELENTE</v>
      </c>
      <c r="H2696" s="5">
        <f>MAX(ActividadesCom[[#This Row],[PERÍODO 1]],ActividadesCom[[#This Row],[PERÍODO 2]],ActividadesCom[[#This Row],[PERÍODO 3]],ActividadesCom[[#This Row],[PERÍODO 4]],ActividadesCom[[#This Row],[PERÍODO 5]])</f>
        <v>20221</v>
      </c>
      <c r="I2696" s="6" t="s">
        <v>4870</v>
      </c>
      <c r="J2696" s="5">
        <v>20221</v>
      </c>
      <c r="K2696" s="5" t="s">
        <v>4008</v>
      </c>
      <c r="L2696" s="5">
        <f>IF(ActividadesCom[[#This Row],[NIVEL 1]]&lt;&gt;0,VLOOKUP(ActividadesCom[[#This Row],[NIVEL 1]],Catálogo!A:B,2,FALSE),"")</f>
        <v>4</v>
      </c>
      <c r="M2696" s="5">
        <v>1</v>
      </c>
      <c r="N2696" s="6" t="s">
        <v>4870</v>
      </c>
      <c r="O2696" s="5">
        <v>20212</v>
      </c>
      <c r="P2696" s="5" t="s">
        <v>4008</v>
      </c>
      <c r="Q2696" s="5">
        <f>IF(ActividadesCom[[#This Row],[NIVEL 2]]&lt;&gt;0,VLOOKUP(ActividadesCom[[#This Row],[NIVEL 2]],Catálogo!A:B,2,FALSE),"")</f>
        <v>4</v>
      </c>
      <c r="R2696" s="5">
        <v>1</v>
      </c>
      <c r="S2696" s="6" t="s">
        <v>3995</v>
      </c>
      <c r="T2696" s="5">
        <v>20213</v>
      </c>
      <c r="U2696" s="5" t="s">
        <v>4008</v>
      </c>
      <c r="V2696" s="5">
        <f>IF(ActividadesCom[[#This Row],[NIVEL 3]]&lt;&gt;0,VLOOKUP(ActividadesCom[[#This Row],[NIVEL 3]],Catálogo!A:B,2,FALSE),"")</f>
        <v>4</v>
      </c>
      <c r="W2696" s="5">
        <v>1</v>
      </c>
      <c r="X2696" s="6" t="s">
        <v>4954</v>
      </c>
      <c r="Y2696" s="5">
        <v>20213</v>
      </c>
      <c r="Z2696" s="5" t="s">
        <v>4009</v>
      </c>
      <c r="AA2696" s="5">
        <f>IF(ActividadesCom[[#This Row],[NIVEL 4]]&lt;&gt;0,VLOOKUP(ActividadesCom[[#This Row],[NIVEL 4]],Catálogo!A:B,2,FALSE),"")</f>
        <v>3</v>
      </c>
      <c r="AB2696" s="5">
        <v>1</v>
      </c>
      <c r="AC2696" s="6" t="s">
        <v>978</v>
      </c>
      <c r="AD2696" s="5">
        <v>20193</v>
      </c>
      <c r="AE2696" s="5" t="s">
        <v>4008</v>
      </c>
      <c r="AF2696" s="5">
        <f>IF(ActividadesCom[[#This Row],[NIVEL 5]]&lt;&gt;0,VLOOKUP(ActividadesCom[[#This Row],[NIVEL 5]],Catálogo!A:B,2,FALSE),"")</f>
        <v>4</v>
      </c>
      <c r="AG2696" s="5">
        <v>1</v>
      </c>
      <c r="AH2696" s="2"/>
      <c r="AI2696" s="2"/>
    </row>
    <row r="2697" spans="1:35" ht="30" hidden="1" customHeight="1" x14ac:dyDescent="0.25">
      <c r="A2697" s="7">
        <v>19470196</v>
      </c>
      <c r="B2697" s="97" t="str">
        <f>VLOOKUP(ActividadesCom[[#This Row],[NO. DE CONTROL]],'LISTADO ESTUDIANTES'!A:C,3,FALSE)</f>
        <v>MISS CANUL PABLO ENRIQUE</v>
      </c>
      <c r="C2697" s="97" t="str">
        <f>VLOOKUP(ActividadesCom[[#This Row],[NO. DE CONTROL]],'LISTADO ESTUDIANTES'!A:B,2,FALSE)</f>
        <v>INGENIERIA EN SISTEMAS COMPUTACIONALES</v>
      </c>
      <c r="D2697" s="18" t="str">
        <f>VLOOKUP(ActividadesCom[[#This Row],[NO. DE CONTROL]],'LISTADO ESTUDIANTES'!A:D,4,FALSE)</f>
        <v>BAJA</v>
      </c>
      <c r="E2697" s="5">
        <f>SUM(ActividadesCom[[#This Row],[CRÉD. 1]],ActividadesCom[[#This Row],[CRÉD. 2]],ActividadesCom[[#This Row],[CRÉD. 3]],ActividadesCom[[#This Row],[CRÉD. 4]],ActividadesCom[[#This Row],[CRÉD. 5]])</f>
        <v>0</v>
      </c>
      <c r="F2697" s="17" t="str">
        <f>IF(ActividadesCom[[#This Row],[ÚLTIMO SEMESTRE CON CRÉDITOS]]&gt;0,ROUND(AVERAGE(ActividadesCom[[#This Row],[VALOR NIVEL 5]],ActividadesCom[[#This Row],[VALOR NIVEL 4]],ActividadesCom[[#This Row],[VALOR NIVEL 3]],ActividadesCom[[#This Row],[VALOR NIVEL 2]],ActividadesCom[[#This Row],[VALOR NIVEL 1]]),0),"")</f>
        <v/>
      </c>
      <c r="G2697" s="5" t="str">
        <f>IF(ActividadesCom[[#This Row],[PROMEDIO]]="","",IF(ActividadesCom[[#This Row],[PROMEDIO]]&gt;=4,"EXCELENTE",IF(ActividadesCom[[#This Row],[PROMEDIO]]&gt;=3,"NOTABLE",IF(ActividadesCom[[#This Row],[PROMEDIO]]&gt;=2,"BUENO",IF(ActividadesCom[[#This Row],[PROMEDIO]]=1,"SUFICIENTE","")))))</f>
        <v/>
      </c>
      <c r="H2697" s="5">
        <f>MAX(ActividadesCom[[#This Row],[PERÍODO 1]],ActividadesCom[[#This Row],[PERÍODO 2]],ActividadesCom[[#This Row],[PERÍODO 3]],ActividadesCom[[#This Row],[PERÍODO 4]],ActividadesCom[[#This Row],[PERÍODO 5]])</f>
        <v>0</v>
      </c>
      <c r="I2697" s="6"/>
      <c r="J2697" s="5"/>
      <c r="K2697" s="5"/>
      <c r="L2697" s="5" t="str">
        <f>IF(ActividadesCom[[#This Row],[NIVEL 1]]&lt;&gt;0,VLOOKUP(ActividadesCom[[#This Row],[NIVEL 1]],Catálogo!A:B,2,FALSE),"")</f>
        <v/>
      </c>
      <c r="M2697" s="5"/>
      <c r="N2697" s="6"/>
      <c r="O2697" s="5"/>
      <c r="P2697" s="5"/>
      <c r="Q2697" s="5" t="str">
        <f>IF(ActividadesCom[[#This Row],[NIVEL 2]]&lt;&gt;0,VLOOKUP(ActividadesCom[[#This Row],[NIVEL 2]],Catálogo!A:B,2,FALSE),"")</f>
        <v/>
      </c>
      <c r="R2697" s="5"/>
      <c r="S2697" s="6"/>
      <c r="T2697" s="5"/>
      <c r="U2697" s="5"/>
      <c r="V2697" s="5" t="str">
        <f>IF(ActividadesCom[[#This Row],[NIVEL 3]]&lt;&gt;0,VLOOKUP(ActividadesCom[[#This Row],[NIVEL 3]],Catálogo!A:B,2,FALSE),"")</f>
        <v/>
      </c>
      <c r="W2697" s="5"/>
      <c r="X2697" s="6"/>
      <c r="Y2697" s="5"/>
      <c r="Z2697" s="5"/>
      <c r="AA2697" s="5" t="str">
        <f>IF(ActividadesCom[[#This Row],[NIVEL 4]]&lt;&gt;0,VLOOKUP(ActividadesCom[[#This Row],[NIVEL 4]],Catálogo!A:B,2,FALSE),"")</f>
        <v/>
      </c>
      <c r="AB2697" s="5"/>
      <c r="AC2697" s="6"/>
      <c r="AD2697" s="5"/>
      <c r="AE2697" s="5"/>
      <c r="AF2697" s="5" t="str">
        <f>IF(ActividadesCom[[#This Row],[NIVEL 5]]&lt;&gt;0,VLOOKUP(ActividadesCom[[#This Row],[NIVEL 5]],Catálogo!A:B,2,FALSE),"")</f>
        <v/>
      </c>
      <c r="AG2697" s="5"/>
      <c r="AH2697" s="2"/>
      <c r="AI2697" s="2"/>
    </row>
    <row r="2698" spans="1:35" ht="30" customHeight="1" x14ac:dyDescent="0.25">
      <c r="A2698" s="7">
        <v>19470197</v>
      </c>
      <c r="B2698" s="97" t="str">
        <f>VLOOKUP(ActividadesCom[[#This Row],[NO. DE CONTROL]],'LISTADO ESTUDIANTES'!A:C,3,FALSE)</f>
        <v>CALDERON CU ALDO GABRIEL</v>
      </c>
      <c r="C2698" s="97" t="str">
        <f>VLOOKUP(ActividadesCom[[#This Row],[NO. DE CONTROL]],'LISTADO ESTUDIANTES'!A:B,2,FALSE)</f>
        <v>INGENIERIA AMBIENTAL</v>
      </c>
      <c r="D2698" s="18" t="str">
        <f>VLOOKUP(ActividadesCom[[#This Row],[NO. DE CONTROL]],'LISTADO ESTUDIANTES'!A:D,4,FALSE)</f>
        <v>ACTIVO(A)</v>
      </c>
      <c r="E2698" s="5">
        <f>SUM(ActividadesCom[[#This Row],[CRÉD. 1]],ActividadesCom[[#This Row],[CRÉD. 2]],ActividadesCom[[#This Row],[CRÉD. 3]],ActividadesCom[[#This Row],[CRÉD. 4]],ActividadesCom[[#This Row],[CRÉD. 5]])</f>
        <v>4</v>
      </c>
      <c r="F2698" s="17">
        <f>IF(ActividadesCom[[#This Row],[ÚLTIMO SEMESTRE CON CRÉDITOS]]&gt;0,ROUND(AVERAGE(ActividadesCom[[#This Row],[VALOR NIVEL 5]],ActividadesCom[[#This Row],[VALOR NIVEL 4]],ActividadesCom[[#This Row],[VALOR NIVEL 3]],ActividadesCom[[#This Row],[VALOR NIVEL 2]],ActividadesCom[[#This Row],[VALOR NIVEL 1]]),0),"")</f>
        <v>4</v>
      </c>
      <c r="G2698" s="5" t="str">
        <f>IF(ActividadesCom[[#This Row],[PROMEDIO]]="","",IF(ActividadesCom[[#This Row],[PROMEDIO]]&gt;=4,"EXCELENTE",IF(ActividadesCom[[#This Row],[PROMEDIO]]&gt;=3,"NOTABLE",IF(ActividadesCom[[#This Row],[PROMEDIO]]&gt;=2,"BUENO",IF(ActividadesCom[[#This Row],[PROMEDIO]]=1,"SUFICIENTE","")))))</f>
        <v>EXCELENTE</v>
      </c>
      <c r="H2698" s="5">
        <f>MAX(ActividadesCom[[#This Row],[PERÍODO 1]],ActividadesCom[[#This Row],[PERÍODO 2]],ActividadesCom[[#This Row],[PERÍODO 3]],ActividadesCom[[#This Row],[PERÍODO 4]],ActividadesCom[[#This Row],[PERÍODO 5]])</f>
        <v>20221</v>
      </c>
      <c r="I2698" s="6" t="s">
        <v>4557</v>
      </c>
      <c r="J2698" s="5">
        <v>20211</v>
      </c>
      <c r="K2698" s="5" t="s">
        <v>4008</v>
      </c>
      <c r="L2698" s="5">
        <f>IF(ActividadesCom[[#This Row],[NIVEL 1]]&lt;&gt;0,VLOOKUP(ActividadesCom[[#This Row],[NIVEL 1]],Catálogo!A:B,2,FALSE),"")</f>
        <v>4</v>
      </c>
      <c r="M2698" s="5">
        <v>1</v>
      </c>
      <c r="N2698" s="6" t="s">
        <v>25</v>
      </c>
      <c r="O2698" s="5">
        <v>20221</v>
      </c>
      <c r="P2698" s="5" t="s">
        <v>4010</v>
      </c>
      <c r="Q2698" s="5">
        <f>IF(ActividadesCom[[#This Row],[NIVEL 2]]&lt;&gt;0,VLOOKUP(ActividadesCom[[#This Row],[NIVEL 2]],Catálogo!A:B,2,FALSE),"")</f>
        <v>2</v>
      </c>
      <c r="R2698" s="5">
        <v>1</v>
      </c>
      <c r="S2698" s="6" t="s">
        <v>5480</v>
      </c>
      <c r="T2698" s="5">
        <v>20221</v>
      </c>
      <c r="U2698" s="5" t="s">
        <v>4008</v>
      </c>
      <c r="V2698" s="5">
        <f>IF(ActividadesCom[[#This Row],[NIVEL 3]]&lt;&gt;0,VLOOKUP(ActividadesCom[[#This Row],[NIVEL 3]],Catálogo!A:B,2,FALSE),"")</f>
        <v>4</v>
      </c>
      <c r="W2698" s="5">
        <v>1</v>
      </c>
      <c r="X2698" s="6" t="s">
        <v>5481</v>
      </c>
      <c r="Y2698" s="5">
        <v>20221</v>
      </c>
      <c r="Z2698" s="5" t="s">
        <v>4008</v>
      </c>
      <c r="AA2698" s="5">
        <f>IF(ActividadesCom[[#This Row],[NIVEL 4]]&lt;&gt;0,VLOOKUP(ActividadesCom[[#This Row],[NIVEL 4]],Catálogo!A:B,2,FALSE),"")</f>
        <v>4</v>
      </c>
      <c r="AB2698" s="5">
        <v>1</v>
      </c>
      <c r="AC2698" s="6"/>
      <c r="AD2698" s="5"/>
      <c r="AE2698" s="5"/>
      <c r="AF2698" s="5" t="str">
        <f>IF(ActividadesCom[[#This Row],[NIVEL 5]]&lt;&gt;0,VLOOKUP(ActividadesCom[[#This Row],[NIVEL 5]],Catálogo!A:B,2,FALSE),"")</f>
        <v/>
      </c>
      <c r="AG2698" s="5"/>
      <c r="AH2698" s="2"/>
      <c r="AI2698" s="2"/>
    </row>
    <row r="2699" spans="1:35" ht="30" hidden="1" customHeight="1" x14ac:dyDescent="0.25">
      <c r="A2699" s="7">
        <v>19470198</v>
      </c>
      <c r="B2699" s="97" t="str">
        <f>VLOOKUP(ActividadesCom[[#This Row],[NO. DE CONTROL]],'LISTADO ESTUDIANTES'!A:C,3,FALSE)</f>
        <v>US CHI DEYVID DAMIAN</v>
      </c>
      <c r="C2699" s="97" t="str">
        <f>VLOOKUP(ActividadesCom[[#This Row],[NO. DE CONTROL]],'LISTADO ESTUDIANTES'!A:B,2,FALSE)</f>
        <v>INGENIERIA EN SISTEMAS COMPUTACIONALES</v>
      </c>
      <c r="D2699" s="18" t="str">
        <f>VLOOKUP(ActividadesCom[[#This Row],[NO. DE CONTROL]],'LISTADO ESTUDIANTES'!A:D,4,FALSE)</f>
        <v>BAJA</v>
      </c>
      <c r="E2699" s="5">
        <f>SUM(ActividadesCom[[#This Row],[CRÉD. 1]],ActividadesCom[[#This Row],[CRÉD. 2]],ActividadesCom[[#This Row],[CRÉD. 3]],ActividadesCom[[#This Row],[CRÉD. 4]],ActividadesCom[[#This Row],[CRÉD. 5]])</f>
        <v>0</v>
      </c>
      <c r="F2699" s="17" t="str">
        <f>IF(ActividadesCom[[#This Row],[ÚLTIMO SEMESTRE CON CRÉDITOS]]&gt;0,ROUND(AVERAGE(ActividadesCom[[#This Row],[VALOR NIVEL 5]],ActividadesCom[[#This Row],[VALOR NIVEL 4]],ActividadesCom[[#This Row],[VALOR NIVEL 3]],ActividadesCom[[#This Row],[VALOR NIVEL 2]],ActividadesCom[[#This Row],[VALOR NIVEL 1]]),0),"")</f>
        <v/>
      </c>
      <c r="G2699" s="5" t="str">
        <f>IF(ActividadesCom[[#This Row],[PROMEDIO]]="","",IF(ActividadesCom[[#This Row],[PROMEDIO]]&gt;=4,"EXCELENTE",IF(ActividadesCom[[#This Row],[PROMEDIO]]&gt;=3,"NOTABLE",IF(ActividadesCom[[#This Row],[PROMEDIO]]&gt;=2,"BUENO",IF(ActividadesCom[[#This Row],[PROMEDIO]]=1,"SUFICIENTE","")))))</f>
        <v/>
      </c>
      <c r="H2699" s="5">
        <f>MAX(ActividadesCom[[#This Row],[PERÍODO 1]],ActividadesCom[[#This Row],[PERÍODO 2]],ActividadesCom[[#This Row],[PERÍODO 3]],ActividadesCom[[#This Row],[PERÍODO 4]],ActividadesCom[[#This Row],[PERÍODO 5]])</f>
        <v>0</v>
      </c>
      <c r="I2699" s="6"/>
      <c r="J2699" s="5"/>
      <c r="K2699" s="5"/>
      <c r="L2699" s="5" t="str">
        <f>IF(ActividadesCom[[#This Row],[NIVEL 1]]&lt;&gt;0,VLOOKUP(ActividadesCom[[#This Row],[NIVEL 1]],Catálogo!A:B,2,FALSE),"")</f>
        <v/>
      </c>
      <c r="M2699" s="5"/>
      <c r="N2699" s="6"/>
      <c r="O2699" s="5"/>
      <c r="P2699" s="5"/>
      <c r="Q2699" s="5" t="str">
        <f>IF(ActividadesCom[[#This Row],[NIVEL 2]]&lt;&gt;0,VLOOKUP(ActividadesCom[[#This Row],[NIVEL 2]],Catálogo!A:B,2,FALSE),"")</f>
        <v/>
      </c>
      <c r="R2699" s="5"/>
      <c r="S2699" s="6"/>
      <c r="T2699" s="5"/>
      <c r="U2699" s="5"/>
      <c r="V2699" s="5" t="str">
        <f>IF(ActividadesCom[[#This Row],[NIVEL 3]]&lt;&gt;0,VLOOKUP(ActividadesCom[[#This Row],[NIVEL 3]],Catálogo!A:B,2,FALSE),"")</f>
        <v/>
      </c>
      <c r="W2699" s="5"/>
      <c r="X2699" s="6"/>
      <c r="Y2699" s="5"/>
      <c r="Z2699" s="5"/>
      <c r="AA2699" s="5" t="str">
        <f>IF(ActividadesCom[[#This Row],[NIVEL 4]]&lt;&gt;0,VLOOKUP(ActividadesCom[[#This Row],[NIVEL 4]],Catálogo!A:B,2,FALSE),"")</f>
        <v/>
      </c>
      <c r="AB2699" s="5"/>
      <c r="AC2699" s="6"/>
      <c r="AD2699" s="5"/>
      <c r="AE2699" s="5"/>
      <c r="AF2699" s="5" t="str">
        <f>IF(ActividadesCom[[#This Row],[NIVEL 5]]&lt;&gt;0,VLOOKUP(ActividadesCom[[#This Row],[NIVEL 5]],Catálogo!A:B,2,FALSE),"")</f>
        <v/>
      </c>
      <c r="AG2699" s="5"/>
      <c r="AH2699" s="2"/>
      <c r="AI2699" s="2"/>
    </row>
    <row r="2700" spans="1:35" ht="30" customHeight="1" x14ac:dyDescent="0.25">
      <c r="A2700" s="7">
        <v>19470199</v>
      </c>
      <c r="B2700" s="97" t="str">
        <f>VLOOKUP(ActividadesCom[[#This Row],[NO. DE CONTROL]],'LISTADO ESTUDIANTES'!A:C,3,FALSE)</f>
        <v>HERRERA PEREZ RONYN PASTOR</v>
      </c>
      <c r="C2700" s="97" t="str">
        <f>VLOOKUP(ActividadesCom[[#This Row],[NO. DE CONTROL]],'LISTADO ESTUDIANTES'!A:B,2,FALSE)</f>
        <v>INGENIERIA EN SISTEMAS COMPUTACIONALES</v>
      </c>
      <c r="D2700" s="18" t="str">
        <f>VLOOKUP(ActividadesCom[[#This Row],[NO. DE CONTROL]],'LISTADO ESTUDIANTES'!A:D,4,FALSE)</f>
        <v>ACTIVO(A)</v>
      </c>
      <c r="E2700" s="5">
        <f>SUM(ActividadesCom[[#This Row],[CRÉD. 1]],ActividadesCom[[#This Row],[CRÉD. 2]],ActividadesCom[[#This Row],[CRÉD. 3]],ActividadesCom[[#This Row],[CRÉD. 4]],ActividadesCom[[#This Row],[CRÉD. 5]])</f>
        <v>2</v>
      </c>
      <c r="F2700" s="17">
        <f>IF(ActividadesCom[[#This Row],[ÚLTIMO SEMESTRE CON CRÉDITOS]]&gt;0,ROUND(AVERAGE(ActividadesCom[[#This Row],[VALOR NIVEL 5]],ActividadesCom[[#This Row],[VALOR NIVEL 4]],ActividadesCom[[#This Row],[VALOR NIVEL 3]],ActividadesCom[[#This Row],[VALOR NIVEL 2]],ActividadesCom[[#This Row],[VALOR NIVEL 1]]),0),"")</f>
        <v>3</v>
      </c>
      <c r="G2700" s="5" t="str">
        <f>IF(ActividadesCom[[#This Row],[PROMEDIO]]="","",IF(ActividadesCom[[#This Row],[PROMEDIO]]&gt;=4,"EXCELENTE",IF(ActividadesCom[[#This Row],[PROMEDIO]]&gt;=3,"NOTABLE",IF(ActividadesCom[[#This Row],[PROMEDIO]]&gt;=2,"BUENO",IF(ActividadesCom[[#This Row],[PROMEDIO]]=1,"SUFICIENTE","")))))</f>
        <v>NOTABLE</v>
      </c>
      <c r="H2700" s="5">
        <f>MAX(ActividadesCom[[#This Row],[PERÍODO 1]],ActividadesCom[[#This Row],[PERÍODO 2]],ActividadesCom[[#This Row],[PERÍODO 3]],ActividadesCom[[#This Row],[PERÍODO 4]],ActividadesCom[[#This Row],[PERÍODO 5]])</f>
        <v>20211</v>
      </c>
      <c r="I2700" s="6"/>
      <c r="J2700" s="5"/>
      <c r="K2700" s="5"/>
      <c r="L2700" s="5" t="str">
        <f>IF(ActividadesCom[[#This Row],[NIVEL 1]]&lt;&gt;0,VLOOKUP(ActividadesCom[[#This Row],[NIVEL 1]],Catálogo!A:B,2,FALSE),"")</f>
        <v/>
      </c>
      <c r="M2700" s="5"/>
      <c r="N2700" s="6"/>
      <c r="O2700" s="5"/>
      <c r="P2700" s="5"/>
      <c r="Q2700" s="5" t="str">
        <f>IF(ActividadesCom[[#This Row],[NIVEL 2]]&lt;&gt;0,VLOOKUP(ActividadesCom[[#This Row],[NIVEL 2]],Catálogo!A:B,2,FALSE),"")</f>
        <v/>
      </c>
      <c r="R2700" s="5"/>
      <c r="S2700" s="6"/>
      <c r="T2700" s="5"/>
      <c r="U2700" s="5"/>
      <c r="V2700" s="5" t="str">
        <f>IF(ActividadesCom[[#This Row],[NIVEL 3]]&lt;&gt;0,VLOOKUP(ActividadesCom[[#This Row],[NIVEL 3]],Catálogo!A:B,2,FALSE),"")</f>
        <v/>
      </c>
      <c r="W2700" s="5"/>
      <c r="X2700" s="6" t="s">
        <v>2903</v>
      </c>
      <c r="Y2700" s="5">
        <v>20201</v>
      </c>
      <c r="Z2700" s="5" t="s">
        <v>4010</v>
      </c>
      <c r="AA2700" s="5">
        <f>IF(ActividadesCom[[#This Row],[NIVEL 4]]&lt;&gt;0,VLOOKUP(ActividadesCom[[#This Row],[NIVEL 4]],Catálogo!A:B,2,FALSE),"")</f>
        <v>2</v>
      </c>
      <c r="AB2700" s="5">
        <v>1</v>
      </c>
      <c r="AC2700" s="6" t="s">
        <v>3519</v>
      </c>
      <c r="AD2700" s="5">
        <v>20211</v>
      </c>
      <c r="AE2700" s="5" t="s">
        <v>4009</v>
      </c>
      <c r="AF2700" s="5">
        <f>IF(ActividadesCom[[#This Row],[NIVEL 5]]&lt;&gt;0,VLOOKUP(ActividadesCom[[#This Row],[NIVEL 5]],Catálogo!A:B,2,FALSE),"")</f>
        <v>3</v>
      </c>
      <c r="AG2700" s="5">
        <v>1</v>
      </c>
      <c r="AH2700" s="2"/>
      <c r="AI2700" s="2"/>
    </row>
    <row r="2701" spans="1:35" ht="30" hidden="1" customHeight="1" x14ac:dyDescent="0.25">
      <c r="A2701" s="7">
        <v>19470200</v>
      </c>
      <c r="B2701" s="97" t="str">
        <f>VLOOKUP(ActividadesCom[[#This Row],[NO. DE CONTROL]],'LISTADO ESTUDIANTES'!A:C,3,FALSE)</f>
        <v>BARRERA IC JESUS ANDRES</v>
      </c>
      <c r="C2701" s="97" t="str">
        <f>VLOOKUP(ActividadesCom[[#This Row],[NO. DE CONTROL]],'LISTADO ESTUDIANTES'!A:B,2,FALSE)</f>
        <v>INGENIERIA EN SISTEMAS COMPUTACIONALES</v>
      </c>
      <c r="D2701" s="18" t="str">
        <f>VLOOKUP(ActividadesCom[[#This Row],[NO. DE CONTROL]],'LISTADO ESTUDIANTES'!A:D,4,FALSE)</f>
        <v>BAJA</v>
      </c>
      <c r="E2701" s="5">
        <f>SUM(ActividadesCom[[#This Row],[CRÉD. 1]],ActividadesCom[[#This Row],[CRÉD. 2]],ActividadesCom[[#This Row],[CRÉD. 3]],ActividadesCom[[#This Row],[CRÉD. 4]],ActividadesCom[[#This Row],[CRÉD. 5]])</f>
        <v>1</v>
      </c>
      <c r="F2701" s="17">
        <f>IF(ActividadesCom[[#This Row],[ÚLTIMO SEMESTRE CON CRÉDITOS]]&gt;0,ROUND(AVERAGE(ActividadesCom[[#This Row],[VALOR NIVEL 5]],ActividadesCom[[#This Row],[VALOR NIVEL 4]],ActividadesCom[[#This Row],[VALOR NIVEL 3]],ActividadesCom[[#This Row],[VALOR NIVEL 2]],ActividadesCom[[#This Row],[VALOR NIVEL 1]]),0),"")</f>
        <v>4</v>
      </c>
      <c r="G2701" s="5" t="str">
        <f>IF(ActividadesCom[[#This Row],[PROMEDIO]]="","",IF(ActividadesCom[[#This Row],[PROMEDIO]]&gt;=4,"EXCELENTE",IF(ActividadesCom[[#This Row],[PROMEDIO]]&gt;=3,"NOTABLE",IF(ActividadesCom[[#This Row],[PROMEDIO]]&gt;=2,"BUENO",IF(ActividadesCom[[#This Row],[PROMEDIO]]=1,"SUFICIENTE","")))))</f>
        <v>EXCELENTE</v>
      </c>
      <c r="H2701" s="5">
        <f>MAX(ActividadesCom[[#This Row],[PERÍODO 1]],ActividadesCom[[#This Row],[PERÍODO 2]],ActividadesCom[[#This Row],[PERÍODO 3]],ActividadesCom[[#This Row],[PERÍODO 4]],ActividadesCom[[#This Row],[PERÍODO 5]])</f>
        <v>20193</v>
      </c>
      <c r="I2701" s="6"/>
      <c r="J2701" s="5"/>
      <c r="K2701" s="5"/>
      <c r="L2701" s="5" t="str">
        <f>IF(ActividadesCom[[#This Row],[NIVEL 1]]&lt;&gt;0,VLOOKUP(ActividadesCom[[#This Row],[NIVEL 1]],Catálogo!A:B,2,FALSE),"")</f>
        <v/>
      </c>
      <c r="M2701" s="5"/>
      <c r="N2701" s="6"/>
      <c r="O2701" s="5"/>
      <c r="P2701" s="5"/>
      <c r="Q2701" s="5" t="str">
        <f>IF(ActividadesCom[[#This Row],[NIVEL 2]]&lt;&gt;0,VLOOKUP(ActividadesCom[[#This Row],[NIVEL 2]],Catálogo!A:B,2,FALSE),"")</f>
        <v/>
      </c>
      <c r="R2701" s="5"/>
      <c r="S2701" s="6"/>
      <c r="T2701" s="5"/>
      <c r="U2701" s="5"/>
      <c r="V2701" s="5" t="str">
        <f>IF(ActividadesCom[[#This Row],[NIVEL 3]]&lt;&gt;0,VLOOKUP(ActividadesCom[[#This Row],[NIVEL 3]],Catálogo!A:B,2,FALSE),"")</f>
        <v/>
      </c>
      <c r="W2701" s="5"/>
      <c r="X2701" s="6"/>
      <c r="Y2701" s="5"/>
      <c r="Z2701" s="5"/>
      <c r="AA2701" s="5" t="str">
        <f>IF(ActividadesCom[[#This Row],[NIVEL 4]]&lt;&gt;0,VLOOKUP(ActividadesCom[[#This Row],[NIVEL 4]],Catálogo!A:B,2,FALSE),"")</f>
        <v/>
      </c>
      <c r="AB2701" s="5"/>
      <c r="AC2701" s="6" t="s">
        <v>818</v>
      </c>
      <c r="AD2701" s="5">
        <v>20193</v>
      </c>
      <c r="AE2701" s="5" t="s">
        <v>4008</v>
      </c>
      <c r="AF2701" s="5">
        <f>IF(ActividadesCom[[#This Row],[NIVEL 5]]&lt;&gt;0,VLOOKUP(ActividadesCom[[#This Row],[NIVEL 5]],Catálogo!A:B,2,FALSE),"")</f>
        <v>4</v>
      </c>
      <c r="AG2701" s="5">
        <v>1</v>
      </c>
      <c r="AH2701" s="2"/>
      <c r="AI2701" s="2"/>
    </row>
    <row r="2702" spans="1:35" ht="30" hidden="1" customHeight="1" x14ac:dyDescent="0.25">
      <c r="A2702" s="7">
        <v>19470201</v>
      </c>
      <c r="B2702" s="97" t="str">
        <f>VLOOKUP(ActividadesCom[[#This Row],[NO. DE CONTROL]],'LISTADO ESTUDIANTES'!A:C,3,FALSE)</f>
        <v>VAZQUEZ PEREZ ANA LAURA</v>
      </c>
      <c r="C2702" s="97" t="str">
        <f>VLOOKUP(ActividadesCom[[#This Row],[NO. DE CONTROL]],'LISTADO ESTUDIANTES'!A:B,2,FALSE)</f>
        <v>INGENIERIA EN SISTEMAS COMPUTACIONALES</v>
      </c>
      <c r="D2702" s="18" t="str">
        <f>VLOOKUP(ActividadesCom[[#This Row],[NO. DE CONTROL]],'LISTADO ESTUDIANTES'!A:D,4,FALSE)</f>
        <v>BAJA</v>
      </c>
      <c r="E2702" s="5">
        <f>SUM(ActividadesCom[[#This Row],[CRÉD. 1]],ActividadesCom[[#This Row],[CRÉD. 2]],ActividadesCom[[#This Row],[CRÉD. 3]],ActividadesCom[[#This Row],[CRÉD. 4]],ActividadesCom[[#This Row],[CRÉD. 5]])</f>
        <v>2</v>
      </c>
      <c r="F2702" s="17">
        <f>IF(ActividadesCom[[#This Row],[ÚLTIMO SEMESTRE CON CRÉDITOS]]&gt;0,ROUND(AVERAGE(ActividadesCom[[#This Row],[VALOR NIVEL 5]],ActividadesCom[[#This Row],[VALOR NIVEL 4]],ActividadesCom[[#This Row],[VALOR NIVEL 3]],ActividadesCom[[#This Row],[VALOR NIVEL 2]],ActividadesCom[[#This Row],[VALOR NIVEL 1]]),0),"")</f>
        <v>3</v>
      </c>
      <c r="G2702" s="5" t="str">
        <f>IF(ActividadesCom[[#This Row],[PROMEDIO]]="","",IF(ActividadesCom[[#This Row],[PROMEDIO]]&gt;=4,"EXCELENTE",IF(ActividadesCom[[#This Row],[PROMEDIO]]&gt;=3,"NOTABLE",IF(ActividadesCom[[#This Row],[PROMEDIO]]&gt;=2,"BUENO",IF(ActividadesCom[[#This Row],[PROMEDIO]]=1,"SUFICIENTE","")))))</f>
        <v>NOTABLE</v>
      </c>
      <c r="H2702" s="5">
        <f>MAX(ActividadesCom[[#This Row],[PERÍODO 1]],ActividadesCom[[#This Row],[PERÍODO 2]],ActividadesCom[[#This Row],[PERÍODO 3]],ActividadesCom[[#This Row],[PERÍODO 4]],ActividadesCom[[#This Row],[PERÍODO 5]])</f>
        <v>20201</v>
      </c>
      <c r="I2702" s="6"/>
      <c r="J2702" s="5"/>
      <c r="K2702" s="5"/>
      <c r="L2702" s="5" t="str">
        <f>IF(ActividadesCom[[#This Row],[NIVEL 1]]&lt;&gt;0,VLOOKUP(ActividadesCom[[#This Row],[NIVEL 1]],Catálogo!A:B,2,FALSE),"")</f>
        <v/>
      </c>
      <c r="M2702" s="5"/>
      <c r="N2702" s="6"/>
      <c r="O2702" s="5"/>
      <c r="P2702" s="5"/>
      <c r="Q2702" s="5" t="str">
        <f>IF(ActividadesCom[[#This Row],[NIVEL 2]]&lt;&gt;0,VLOOKUP(ActividadesCom[[#This Row],[NIVEL 2]],Catálogo!A:B,2,FALSE),"")</f>
        <v/>
      </c>
      <c r="R2702" s="5"/>
      <c r="S2702" s="6"/>
      <c r="T2702" s="5"/>
      <c r="U2702" s="5"/>
      <c r="V2702" s="5" t="str">
        <f>IF(ActividadesCom[[#This Row],[NIVEL 3]]&lt;&gt;0,VLOOKUP(ActividadesCom[[#This Row],[NIVEL 3]],Catálogo!A:B,2,FALSE),"")</f>
        <v/>
      </c>
      <c r="W2702" s="5"/>
      <c r="X2702" s="6" t="s">
        <v>2763</v>
      </c>
      <c r="Y2702" s="5">
        <v>20201</v>
      </c>
      <c r="Z2702" s="5" t="s">
        <v>4010</v>
      </c>
      <c r="AA2702" s="5">
        <f>IF(ActividadesCom[[#This Row],[NIVEL 4]]&lt;&gt;0,VLOOKUP(ActividadesCom[[#This Row],[NIVEL 4]],Catálogo!A:B,2,FALSE),"")</f>
        <v>2</v>
      </c>
      <c r="AB2702" s="5">
        <v>1</v>
      </c>
      <c r="AC2702" s="6" t="s">
        <v>42</v>
      </c>
      <c r="AD2702" s="5">
        <v>20193</v>
      </c>
      <c r="AE2702" s="5" t="s">
        <v>4009</v>
      </c>
      <c r="AF2702" s="5">
        <f>IF(ActividadesCom[[#This Row],[NIVEL 5]]&lt;&gt;0,VLOOKUP(ActividadesCom[[#This Row],[NIVEL 5]],Catálogo!A:B,2,FALSE),"")</f>
        <v>3</v>
      </c>
      <c r="AG2702" s="5">
        <v>1</v>
      </c>
      <c r="AH2702" s="2"/>
      <c r="AI2702" s="2"/>
    </row>
    <row r="2703" spans="1:35" ht="30" customHeight="1" x14ac:dyDescent="0.25">
      <c r="A2703" s="7">
        <v>19470202</v>
      </c>
      <c r="B2703" s="97" t="str">
        <f>VLOOKUP(ActividadesCom[[#This Row],[NO. DE CONTROL]],'LISTADO ESTUDIANTES'!A:C,3,FALSE)</f>
        <v>NOVELO RAMIREZ JOSE FRANCISCO</v>
      </c>
      <c r="C2703" s="97" t="str">
        <f>VLOOKUP(ActividadesCom[[#This Row],[NO. DE CONTROL]],'LISTADO ESTUDIANTES'!A:B,2,FALSE)</f>
        <v>INGENIERIA EN SISTEMAS COMPUTACIONALES</v>
      </c>
      <c r="D2703" s="18" t="str">
        <f>VLOOKUP(ActividadesCom[[#This Row],[NO. DE CONTROL]],'LISTADO ESTUDIANTES'!A:D,4,FALSE)</f>
        <v>ACTIVO(A)</v>
      </c>
      <c r="E2703" s="5">
        <f>SUM(ActividadesCom[[#This Row],[CRÉD. 1]],ActividadesCom[[#This Row],[CRÉD. 2]],ActividadesCom[[#This Row],[CRÉD. 3]],ActividadesCom[[#This Row],[CRÉD. 4]],ActividadesCom[[#This Row],[CRÉD. 5]])</f>
        <v>2</v>
      </c>
      <c r="F2703" s="17">
        <f>IF(ActividadesCom[[#This Row],[ÚLTIMO SEMESTRE CON CRÉDITOS]]&gt;0,ROUND(AVERAGE(ActividadesCom[[#This Row],[VALOR NIVEL 5]],ActividadesCom[[#This Row],[VALOR NIVEL 4]],ActividadesCom[[#This Row],[VALOR NIVEL 3]],ActividadesCom[[#This Row],[VALOR NIVEL 2]],ActividadesCom[[#This Row],[VALOR NIVEL 1]]),0),"")</f>
        <v>3</v>
      </c>
      <c r="G2703" s="5" t="str">
        <f>IF(ActividadesCom[[#This Row],[PROMEDIO]]="","",IF(ActividadesCom[[#This Row],[PROMEDIO]]&gt;=4,"EXCELENTE",IF(ActividadesCom[[#This Row],[PROMEDIO]]&gt;=3,"NOTABLE",IF(ActividadesCom[[#This Row],[PROMEDIO]]&gt;=2,"BUENO",IF(ActividadesCom[[#This Row],[PROMEDIO]]=1,"SUFICIENTE","")))))</f>
        <v>NOTABLE</v>
      </c>
      <c r="H2703" s="5">
        <f>MAX(ActividadesCom[[#This Row],[PERÍODO 1]],ActividadesCom[[#This Row],[PERÍODO 2]],ActividadesCom[[#This Row],[PERÍODO 3]],ActividadesCom[[#This Row],[PERÍODO 4]],ActividadesCom[[#This Row],[PERÍODO 5]])</f>
        <v>20201</v>
      </c>
      <c r="I2703" s="6"/>
      <c r="J2703" s="5"/>
      <c r="K2703" s="5"/>
      <c r="L2703" s="5" t="str">
        <f>IF(ActividadesCom[[#This Row],[NIVEL 1]]&lt;&gt;0,VLOOKUP(ActividadesCom[[#This Row],[NIVEL 1]],Catálogo!A:B,2,FALSE),"")</f>
        <v/>
      </c>
      <c r="M2703" s="5"/>
      <c r="N2703" s="6"/>
      <c r="O2703" s="5"/>
      <c r="P2703" s="5"/>
      <c r="Q2703" s="5" t="str">
        <f>IF(ActividadesCom[[#This Row],[NIVEL 2]]&lt;&gt;0,VLOOKUP(ActividadesCom[[#This Row],[NIVEL 2]],Catálogo!A:B,2,FALSE),"")</f>
        <v/>
      </c>
      <c r="R2703" s="5"/>
      <c r="S2703" s="6"/>
      <c r="T2703" s="5"/>
      <c r="U2703" s="5"/>
      <c r="V2703" s="5" t="str">
        <f>IF(ActividadesCom[[#This Row],[NIVEL 3]]&lt;&gt;0,VLOOKUP(ActividadesCom[[#This Row],[NIVEL 3]],Catálogo!A:B,2,FALSE),"")</f>
        <v/>
      </c>
      <c r="W2703" s="5"/>
      <c r="X2703" s="6" t="s">
        <v>2778</v>
      </c>
      <c r="Y2703" s="5">
        <v>20201</v>
      </c>
      <c r="Z2703" s="5" t="s">
        <v>4009</v>
      </c>
      <c r="AA2703" s="5">
        <f>IF(ActividadesCom[[#This Row],[NIVEL 4]]&lt;&gt;0,VLOOKUP(ActividadesCom[[#This Row],[NIVEL 4]],Catálogo!A:B,2,FALSE),"")</f>
        <v>3</v>
      </c>
      <c r="AB2703" s="5">
        <v>1</v>
      </c>
      <c r="AC2703" s="6" t="s">
        <v>42</v>
      </c>
      <c r="AD2703" s="5">
        <v>20193</v>
      </c>
      <c r="AE2703" s="5" t="s">
        <v>4009</v>
      </c>
      <c r="AF2703" s="5">
        <f>IF(ActividadesCom[[#This Row],[NIVEL 5]]&lt;&gt;0,VLOOKUP(ActividadesCom[[#This Row],[NIVEL 5]],Catálogo!A:B,2,FALSE),"")</f>
        <v>3</v>
      </c>
      <c r="AG2703" s="5">
        <v>1</v>
      </c>
      <c r="AH2703" s="2"/>
      <c r="AI2703" s="2"/>
    </row>
    <row r="2704" spans="1:35" ht="30" hidden="1" customHeight="1" x14ac:dyDescent="0.25">
      <c r="A2704" s="7">
        <v>19470203</v>
      </c>
      <c r="B2704" s="97" t="str">
        <f>VLOOKUP(ActividadesCom[[#This Row],[NO. DE CONTROL]],'LISTADO ESTUDIANTES'!A:C,3,FALSE)</f>
        <v>ESPINOSA CERVERA JORGE MAURICIO</v>
      </c>
      <c r="C2704" s="97" t="str">
        <f>VLOOKUP(ActividadesCom[[#This Row],[NO. DE CONTROL]],'LISTADO ESTUDIANTES'!A:B,2,FALSE)</f>
        <v>INGENIERIA EN SISTEMAS COMPUTACIONALES</v>
      </c>
      <c r="D2704" s="18" t="str">
        <f>VLOOKUP(ActividadesCom[[#This Row],[NO. DE CONTROL]],'LISTADO ESTUDIANTES'!A:D,4,FALSE)</f>
        <v>BAJA</v>
      </c>
      <c r="E2704" s="5">
        <f>SUM(ActividadesCom[[#This Row],[CRÉD. 1]],ActividadesCom[[#This Row],[CRÉD. 2]],ActividadesCom[[#This Row],[CRÉD. 3]],ActividadesCom[[#This Row],[CRÉD. 4]],ActividadesCom[[#This Row],[CRÉD. 5]])</f>
        <v>2</v>
      </c>
      <c r="F2704" s="17">
        <f>IF(ActividadesCom[[#This Row],[ÚLTIMO SEMESTRE CON CRÉDITOS]]&gt;0,ROUND(AVERAGE(ActividadesCom[[#This Row],[VALOR NIVEL 5]],ActividadesCom[[#This Row],[VALOR NIVEL 4]],ActividadesCom[[#This Row],[VALOR NIVEL 3]],ActividadesCom[[#This Row],[VALOR NIVEL 2]],ActividadesCom[[#This Row],[VALOR NIVEL 1]]),0),"")</f>
        <v>3</v>
      </c>
      <c r="G2704" s="5" t="str">
        <f>IF(ActividadesCom[[#This Row],[PROMEDIO]]="","",IF(ActividadesCom[[#This Row],[PROMEDIO]]&gt;=4,"EXCELENTE",IF(ActividadesCom[[#This Row],[PROMEDIO]]&gt;=3,"NOTABLE",IF(ActividadesCom[[#This Row],[PROMEDIO]]&gt;=2,"BUENO",IF(ActividadesCom[[#This Row],[PROMEDIO]]=1,"SUFICIENTE","")))))</f>
        <v>NOTABLE</v>
      </c>
      <c r="H2704" s="5">
        <f>MAX(ActividadesCom[[#This Row],[PERÍODO 1]],ActividadesCom[[#This Row],[PERÍODO 2]],ActividadesCom[[#This Row],[PERÍODO 3]],ActividadesCom[[#This Row],[PERÍODO 4]],ActividadesCom[[#This Row],[PERÍODO 5]])</f>
        <v>20193</v>
      </c>
      <c r="I2704" s="6" t="s">
        <v>1101</v>
      </c>
      <c r="J2704" s="5">
        <v>20193</v>
      </c>
      <c r="K2704" s="5" t="s">
        <v>4010</v>
      </c>
      <c r="L2704" s="5">
        <f>IF(ActividadesCom[[#This Row],[NIVEL 1]]&lt;&gt;0,VLOOKUP(ActividadesCom[[#This Row],[NIVEL 1]],Catálogo!A:B,2,FALSE),"")</f>
        <v>2</v>
      </c>
      <c r="M2704" s="5">
        <v>1</v>
      </c>
      <c r="N2704" s="6"/>
      <c r="O2704" s="5"/>
      <c r="P2704" s="5"/>
      <c r="Q2704" s="5" t="str">
        <f>IF(ActividadesCom[[#This Row],[NIVEL 2]]&lt;&gt;0,VLOOKUP(ActividadesCom[[#This Row],[NIVEL 2]],Catálogo!A:B,2,FALSE),"")</f>
        <v/>
      </c>
      <c r="R2704" s="5"/>
      <c r="S2704" s="6"/>
      <c r="T2704" s="5"/>
      <c r="U2704" s="5"/>
      <c r="V2704" s="5" t="str">
        <f>IF(ActividadesCom[[#This Row],[NIVEL 3]]&lt;&gt;0,VLOOKUP(ActividadesCom[[#This Row],[NIVEL 3]],Catálogo!A:B,2,FALSE),"")</f>
        <v/>
      </c>
      <c r="W2704" s="5"/>
      <c r="X2704" s="6"/>
      <c r="Y2704" s="5"/>
      <c r="Z2704" s="5"/>
      <c r="AA2704" s="5" t="str">
        <f>IF(ActividadesCom[[#This Row],[NIVEL 4]]&lt;&gt;0,VLOOKUP(ActividadesCom[[#This Row],[NIVEL 4]],Catálogo!A:B,2,FALSE),"")</f>
        <v/>
      </c>
      <c r="AB2704" s="5"/>
      <c r="AC2704" s="6" t="s">
        <v>25</v>
      </c>
      <c r="AD2704" s="5">
        <v>20193</v>
      </c>
      <c r="AE2704" s="5" t="s">
        <v>4009</v>
      </c>
      <c r="AF2704" s="5">
        <f>IF(ActividadesCom[[#This Row],[NIVEL 5]]&lt;&gt;0,VLOOKUP(ActividadesCom[[#This Row],[NIVEL 5]],Catálogo!A:B,2,FALSE),"")</f>
        <v>3</v>
      </c>
      <c r="AG2704" s="5">
        <v>1</v>
      </c>
      <c r="AH2704" s="2"/>
      <c r="AI2704" s="2"/>
    </row>
    <row r="2705" spans="1:35" ht="30" customHeight="1" x14ac:dyDescent="0.25">
      <c r="A2705" s="7">
        <v>19470204</v>
      </c>
      <c r="B2705" s="97" t="str">
        <f>VLOOKUP(ActividadesCom[[#This Row],[NO. DE CONTROL]],'LISTADO ESTUDIANTES'!A:C,3,FALSE)</f>
        <v>PINZON TOLOSA MAURICIO IVAN</v>
      </c>
      <c r="C2705" s="97" t="str">
        <f>VLOOKUP(ActividadesCom[[#This Row],[NO. DE CONTROL]],'LISTADO ESTUDIANTES'!A:B,2,FALSE)</f>
        <v>INGENIERIA EN SISTEMAS COMPUTACIONALES</v>
      </c>
      <c r="D2705" s="18" t="str">
        <f>VLOOKUP(ActividadesCom[[#This Row],[NO. DE CONTROL]],'LISTADO ESTUDIANTES'!A:D,4,FALSE)</f>
        <v>ACTIVO(A)</v>
      </c>
      <c r="E2705" s="5">
        <f>SUM(ActividadesCom[[#This Row],[CRÉD. 1]],ActividadesCom[[#This Row],[CRÉD. 2]],ActividadesCom[[#This Row],[CRÉD. 3]],ActividadesCom[[#This Row],[CRÉD. 4]],ActividadesCom[[#This Row],[CRÉD. 5]])</f>
        <v>2</v>
      </c>
      <c r="F2705" s="17">
        <f>IF(ActividadesCom[[#This Row],[ÚLTIMO SEMESTRE CON CRÉDITOS]]&gt;0,ROUND(AVERAGE(ActividadesCom[[#This Row],[VALOR NIVEL 5]],ActividadesCom[[#This Row],[VALOR NIVEL 4]],ActividadesCom[[#This Row],[VALOR NIVEL 3]],ActividadesCom[[#This Row],[VALOR NIVEL 2]],ActividadesCom[[#This Row],[VALOR NIVEL 1]]),0),"")</f>
        <v>3</v>
      </c>
      <c r="G2705" s="5" t="str">
        <f>IF(ActividadesCom[[#This Row],[PROMEDIO]]="","",IF(ActividadesCom[[#This Row],[PROMEDIO]]&gt;=4,"EXCELENTE",IF(ActividadesCom[[#This Row],[PROMEDIO]]&gt;=3,"NOTABLE",IF(ActividadesCom[[#This Row],[PROMEDIO]]&gt;=2,"BUENO",IF(ActividadesCom[[#This Row],[PROMEDIO]]=1,"SUFICIENTE","")))))</f>
        <v>NOTABLE</v>
      </c>
      <c r="H2705" s="5">
        <f>MAX(ActividadesCom[[#This Row],[PERÍODO 1]],ActividadesCom[[#This Row],[PERÍODO 2]],ActividadesCom[[#This Row],[PERÍODO 3]],ActividadesCom[[#This Row],[PERÍODO 4]],ActividadesCom[[#This Row],[PERÍODO 5]])</f>
        <v>20201</v>
      </c>
      <c r="I2705" s="6"/>
      <c r="J2705" s="5"/>
      <c r="K2705" s="5"/>
      <c r="L2705" s="5" t="str">
        <f>IF(ActividadesCom[[#This Row],[NIVEL 1]]&lt;&gt;0,VLOOKUP(ActividadesCom[[#This Row],[NIVEL 1]],Catálogo!A:B,2,FALSE),"")</f>
        <v/>
      </c>
      <c r="M2705" s="5"/>
      <c r="N2705" s="6"/>
      <c r="O2705" s="5"/>
      <c r="P2705" s="5"/>
      <c r="Q2705" s="5" t="str">
        <f>IF(ActividadesCom[[#This Row],[NIVEL 2]]&lt;&gt;0,VLOOKUP(ActividadesCom[[#This Row],[NIVEL 2]],Catálogo!A:B,2,FALSE),"")</f>
        <v/>
      </c>
      <c r="R2705" s="5"/>
      <c r="S2705" s="6"/>
      <c r="T2705" s="5"/>
      <c r="U2705" s="5"/>
      <c r="V2705" s="5" t="str">
        <f>IF(ActividadesCom[[#This Row],[NIVEL 3]]&lt;&gt;0,VLOOKUP(ActividadesCom[[#This Row],[NIVEL 3]],Catálogo!A:B,2,FALSE),"")</f>
        <v/>
      </c>
      <c r="W2705" s="5"/>
      <c r="X2705" s="6" t="s">
        <v>2778</v>
      </c>
      <c r="Y2705" s="5">
        <v>20201</v>
      </c>
      <c r="Z2705" s="5" t="s">
        <v>4009</v>
      </c>
      <c r="AA2705" s="5">
        <f>IF(ActividadesCom[[#This Row],[NIVEL 4]]&lt;&gt;0,VLOOKUP(ActividadesCom[[#This Row],[NIVEL 4]],Catálogo!A:B,2,FALSE),"")</f>
        <v>3</v>
      </c>
      <c r="AB2705" s="5">
        <v>1</v>
      </c>
      <c r="AC2705" s="6" t="s">
        <v>42</v>
      </c>
      <c r="AD2705" s="5">
        <v>20193</v>
      </c>
      <c r="AE2705" s="5" t="s">
        <v>4009</v>
      </c>
      <c r="AF2705" s="5">
        <f>IF(ActividadesCom[[#This Row],[NIVEL 5]]&lt;&gt;0,VLOOKUP(ActividadesCom[[#This Row],[NIVEL 5]],Catálogo!A:B,2,FALSE),"")</f>
        <v>3</v>
      </c>
      <c r="AG2705" s="5">
        <v>1</v>
      </c>
      <c r="AH2705" s="2"/>
      <c r="AI2705" s="2"/>
    </row>
    <row r="2706" spans="1:35" ht="30" customHeight="1" x14ac:dyDescent="0.25">
      <c r="A2706" s="7">
        <v>19470205</v>
      </c>
      <c r="B2706" s="97" t="str">
        <f>VLOOKUP(ActividadesCom[[#This Row],[NO. DE CONTROL]],'LISTADO ESTUDIANTES'!A:C,3,FALSE)</f>
        <v>CASTILLO MAY DARIANA GUADALUPE</v>
      </c>
      <c r="C2706" s="97" t="str">
        <f>VLOOKUP(ActividadesCom[[#This Row],[NO. DE CONTROL]],'LISTADO ESTUDIANTES'!A:B,2,FALSE)</f>
        <v>INGENIERIA EN SISTEMAS COMPUTACIONALES</v>
      </c>
      <c r="D2706" s="18" t="str">
        <f>VLOOKUP(ActividadesCom[[#This Row],[NO. DE CONTROL]],'LISTADO ESTUDIANTES'!A:D,4,FALSE)</f>
        <v>ACTIVO(A)</v>
      </c>
      <c r="E2706" s="5">
        <f>SUM(ActividadesCom[[#This Row],[CRÉD. 1]],ActividadesCom[[#This Row],[CRÉD. 2]],ActividadesCom[[#This Row],[CRÉD. 3]],ActividadesCom[[#This Row],[CRÉD. 4]],ActividadesCom[[#This Row],[CRÉD. 5]])</f>
        <v>5</v>
      </c>
      <c r="F2706" s="17">
        <f>IF(ActividadesCom[[#This Row],[ÚLTIMO SEMESTRE CON CRÉDITOS]]&gt;0,ROUND(AVERAGE(ActividadesCom[[#This Row],[VALOR NIVEL 5]],ActividadesCom[[#This Row],[VALOR NIVEL 4]],ActividadesCom[[#This Row],[VALOR NIVEL 3]],ActividadesCom[[#This Row],[VALOR NIVEL 2]],ActividadesCom[[#This Row],[VALOR NIVEL 1]]),0),"")</f>
        <v>2</v>
      </c>
      <c r="G2706" s="5" t="str">
        <f>IF(ActividadesCom[[#This Row],[PROMEDIO]]="","",IF(ActividadesCom[[#This Row],[PROMEDIO]]&gt;=4,"EXCELENTE",IF(ActividadesCom[[#This Row],[PROMEDIO]]&gt;=3,"NOTABLE",IF(ActividadesCom[[#This Row],[PROMEDIO]]&gt;=2,"BUENO",IF(ActividadesCom[[#This Row],[PROMEDIO]]=1,"SUFICIENTE","")))))</f>
        <v>BUENO</v>
      </c>
      <c r="H2706" s="5">
        <f>MAX(ActividadesCom[[#This Row],[PERÍODO 1]],ActividadesCom[[#This Row],[PERÍODO 2]],ActividadesCom[[#This Row],[PERÍODO 3]],ActividadesCom[[#This Row],[PERÍODO 4]],ActividadesCom[[#This Row],[PERÍODO 5]])</f>
        <v>20221</v>
      </c>
      <c r="I2706" s="6" t="s">
        <v>1101</v>
      </c>
      <c r="J2706" s="5">
        <v>20193</v>
      </c>
      <c r="K2706" s="5" t="s">
        <v>4010</v>
      </c>
      <c r="L2706" s="5">
        <f>IF(ActividadesCom[[#This Row],[NIVEL 1]]&lt;&gt;0,VLOOKUP(ActividadesCom[[#This Row],[NIVEL 1]],Catálogo!A:B,2,FALSE),"")</f>
        <v>2</v>
      </c>
      <c r="M2706" s="5">
        <v>1</v>
      </c>
      <c r="N2706" s="6" t="s">
        <v>133</v>
      </c>
      <c r="O2706" s="5">
        <v>20213</v>
      </c>
      <c r="P2706" s="5" t="s">
        <v>4010</v>
      </c>
      <c r="Q2706" s="5">
        <f>IF(ActividadesCom[[#This Row],[NIVEL 2]]&lt;&gt;0,VLOOKUP(ActividadesCom[[#This Row],[NIVEL 2]],Catálogo!A:B,2,FALSE),"")</f>
        <v>2</v>
      </c>
      <c r="R2706" s="5">
        <v>1</v>
      </c>
      <c r="S2706" s="6" t="s">
        <v>5821</v>
      </c>
      <c r="T2706" s="5">
        <v>20221</v>
      </c>
      <c r="U2706" s="5" t="s">
        <v>4010</v>
      </c>
      <c r="V2706" s="5">
        <f>IF(ActividadesCom[[#This Row],[NIVEL 3]]&lt;&gt;0,VLOOKUP(ActividadesCom[[#This Row],[NIVEL 3]],Catálogo!A:B,2,FALSE),"")</f>
        <v>2</v>
      </c>
      <c r="W2706" s="5">
        <v>1</v>
      </c>
      <c r="X2706" s="6" t="s">
        <v>2763</v>
      </c>
      <c r="Y2706" s="5">
        <v>20201</v>
      </c>
      <c r="Z2706" s="5" t="s">
        <v>4010</v>
      </c>
      <c r="AA2706" s="5">
        <f>IF(ActividadesCom[[#This Row],[NIVEL 4]]&lt;&gt;0,VLOOKUP(ActividadesCom[[#This Row],[NIVEL 4]],Catálogo!A:B,2,FALSE),"")</f>
        <v>2</v>
      </c>
      <c r="AB2706" s="5">
        <v>1</v>
      </c>
      <c r="AC2706" s="6" t="s">
        <v>403</v>
      </c>
      <c r="AD2706" s="5">
        <v>20193</v>
      </c>
      <c r="AE2706" s="5" t="s">
        <v>4008</v>
      </c>
      <c r="AF2706" s="5">
        <f>IF(ActividadesCom[[#This Row],[NIVEL 5]]&lt;&gt;0,VLOOKUP(ActividadesCom[[#This Row],[NIVEL 5]],Catálogo!A:B,2,FALSE),"")</f>
        <v>4</v>
      </c>
      <c r="AG2706" s="5">
        <v>1</v>
      </c>
      <c r="AH2706" s="2"/>
      <c r="AI2706" s="2"/>
    </row>
    <row r="2707" spans="1:35" ht="30" customHeight="1" x14ac:dyDescent="0.25">
      <c r="A2707" s="7">
        <v>19470206</v>
      </c>
      <c r="B2707" s="97" t="str">
        <f>VLOOKUP(ActividadesCom[[#This Row],[NO. DE CONTROL]],'LISTADO ESTUDIANTES'!A:C,3,FALSE)</f>
        <v>AVELINO MADRID ARTURO</v>
      </c>
      <c r="C2707" s="97" t="str">
        <f>VLOOKUP(ActividadesCom[[#This Row],[NO. DE CONTROL]],'LISTADO ESTUDIANTES'!A:B,2,FALSE)</f>
        <v>INGENIERIA EN SISTEMAS COMPUTACIONALES</v>
      </c>
      <c r="D2707" s="18" t="str">
        <f>VLOOKUP(ActividadesCom[[#This Row],[NO. DE CONTROL]],'LISTADO ESTUDIANTES'!A:D,4,FALSE)</f>
        <v>ACTIVO(A)</v>
      </c>
      <c r="E2707" s="5">
        <f>SUM(ActividadesCom[[#This Row],[CRÉD. 1]],ActividadesCom[[#This Row],[CRÉD. 2]],ActividadesCom[[#This Row],[CRÉD. 3]],ActividadesCom[[#This Row],[CRÉD. 4]],ActividadesCom[[#This Row],[CRÉD. 5]])</f>
        <v>4</v>
      </c>
      <c r="F2707" s="17">
        <f>IF(ActividadesCom[[#This Row],[ÚLTIMO SEMESTRE CON CRÉDITOS]]&gt;0,ROUND(AVERAGE(ActividadesCom[[#This Row],[VALOR NIVEL 5]],ActividadesCom[[#This Row],[VALOR NIVEL 4]],ActividadesCom[[#This Row],[VALOR NIVEL 3]],ActividadesCom[[#This Row],[VALOR NIVEL 2]],ActividadesCom[[#This Row],[VALOR NIVEL 1]]),0),"")</f>
        <v>4</v>
      </c>
      <c r="G2707" s="5" t="str">
        <f>IF(ActividadesCom[[#This Row],[PROMEDIO]]="","",IF(ActividadesCom[[#This Row],[PROMEDIO]]&gt;=4,"EXCELENTE",IF(ActividadesCom[[#This Row],[PROMEDIO]]&gt;=3,"NOTABLE",IF(ActividadesCom[[#This Row],[PROMEDIO]]&gt;=2,"BUENO",IF(ActividadesCom[[#This Row],[PROMEDIO]]=1,"SUFICIENTE","")))))</f>
        <v>EXCELENTE</v>
      </c>
      <c r="H2707" s="5">
        <f>MAX(ActividadesCom[[#This Row],[PERÍODO 1]],ActividadesCom[[#This Row],[PERÍODO 2]],ActividadesCom[[#This Row],[PERÍODO 3]],ActividadesCom[[#This Row],[PERÍODO 4]],ActividadesCom[[#This Row],[PERÍODO 5]])</f>
        <v>20223</v>
      </c>
      <c r="I2707" s="6" t="s">
        <v>5825</v>
      </c>
      <c r="J2707" s="5">
        <v>20223</v>
      </c>
      <c r="K2707" s="5" t="s">
        <v>4008</v>
      </c>
      <c r="L2707" s="5">
        <f>IF(ActividadesCom[[#This Row],[NIVEL 1]]&lt;&gt;0,VLOOKUP(ActividadesCom[[#This Row],[NIVEL 1]],Catálogo!A:B,2,FALSE),"")</f>
        <v>4</v>
      </c>
      <c r="M2707" s="5">
        <v>1</v>
      </c>
      <c r="N2707" s="6"/>
      <c r="O2707" s="5"/>
      <c r="P2707" s="5"/>
      <c r="Q2707" s="5" t="str">
        <f>IF(ActividadesCom[[#This Row],[NIVEL 2]]&lt;&gt;0,VLOOKUP(ActividadesCom[[#This Row],[NIVEL 2]],Catálogo!A:B,2,FALSE),"")</f>
        <v/>
      </c>
      <c r="R2707" s="5"/>
      <c r="S2707" s="6" t="s">
        <v>4510</v>
      </c>
      <c r="T2707" s="5">
        <v>20191</v>
      </c>
      <c r="U2707" s="5" t="s">
        <v>4008</v>
      </c>
      <c r="V2707" s="5">
        <f>IF(ActividadesCom[[#This Row],[NIVEL 3]]&lt;&gt;0,VLOOKUP(ActividadesCom[[#This Row],[NIVEL 3]],Catálogo!A:B,2,FALSE),"")</f>
        <v>4</v>
      </c>
      <c r="W2707" s="5">
        <v>1</v>
      </c>
      <c r="X2707" s="6" t="s">
        <v>2903</v>
      </c>
      <c r="Y2707" s="5">
        <v>20201</v>
      </c>
      <c r="Z2707" s="5" t="s">
        <v>4010</v>
      </c>
      <c r="AA2707" s="5">
        <f>IF(ActividadesCom[[#This Row],[NIVEL 4]]&lt;&gt;0,VLOOKUP(ActividadesCom[[#This Row],[NIVEL 4]],Catálogo!A:B,2,FALSE),"")</f>
        <v>2</v>
      </c>
      <c r="AB2707" s="5">
        <v>1</v>
      </c>
      <c r="AC2707" s="9" t="s">
        <v>818</v>
      </c>
      <c r="AD2707" s="8">
        <v>20193</v>
      </c>
      <c r="AE2707" s="8" t="s">
        <v>4008</v>
      </c>
      <c r="AF2707" s="5">
        <f>IF(ActividadesCom[[#This Row],[NIVEL 5]]&lt;&gt;0,VLOOKUP(ActividadesCom[[#This Row],[NIVEL 5]],Catálogo!A:B,2,FALSE),"")</f>
        <v>4</v>
      </c>
      <c r="AG2707" s="8">
        <v>1</v>
      </c>
      <c r="AH2707" s="2"/>
      <c r="AI2707" s="2"/>
    </row>
    <row r="2708" spans="1:35" ht="30" hidden="1" customHeight="1" x14ac:dyDescent="0.25">
      <c r="A2708" s="7">
        <v>19470207</v>
      </c>
      <c r="B2708" s="97" t="str">
        <f>VLOOKUP(ActividadesCom[[#This Row],[NO. DE CONTROL]],'LISTADO ESTUDIANTES'!A:C,3,FALSE)</f>
        <v>TORRES CAMPOS ROBERTO GABRIEL</v>
      </c>
      <c r="C2708" s="97" t="str">
        <f>VLOOKUP(ActividadesCom[[#This Row],[NO. DE CONTROL]],'LISTADO ESTUDIANTES'!A:B,2,FALSE)</f>
        <v>INGENIERIA EN SISTEMAS COMPUTACIONALES</v>
      </c>
      <c r="D2708" s="18" t="str">
        <f>VLOOKUP(ActividadesCom[[#This Row],[NO. DE CONTROL]],'LISTADO ESTUDIANTES'!A:D,4,FALSE)</f>
        <v>BAJA</v>
      </c>
      <c r="E2708" s="5">
        <f>SUM(ActividadesCom[[#This Row],[CRÉD. 1]],ActividadesCom[[#This Row],[CRÉD. 2]],ActividadesCom[[#This Row],[CRÉD. 3]],ActividadesCom[[#This Row],[CRÉD. 4]],ActividadesCom[[#This Row],[CRÉD. 5]])</f>
        <v>0</v>
      </c>
      <c r="F2708" s="17" t="str">
        <f>IF(ActividadesCom[[#This Row],[ÚLTIMO SEMESTRE CON CRÉDITOS]]&gt;0,ROUND(AVERAGE(ActividadesCom[[#This Row],[VALOR NIVEL 5]],ActividadesCom[[#This Row],[VALOR NIVEL 4]],ActividadesCom[[#This Row],[VALOR NIVEL 3]],ActividadesCom[[#This Row],[VALOR NIVEL 2]],ActividadesCom[[#This Row],[VALOR NIVEL 1]]),0),"")</f>
        <v/>
      </c>
      <c r="G2708" s="5" t="str">
        <f>IF(ActividadesCom[[#This Row],[PROMEDIO]]="","",IF(ActividadesCom[[#This Row],[PROMEDIO]]&gt;=4,"EXCELENTE",IF(ActividadesCom[[#This Row],[PROMEDIO]]&gt;=3,"NOTABLE",IF(ActividadesCom[[#This Row],[PROMEDIO]]&gt;=2,"BUENO",IF(ActividadesCom[[#This Row],[PROMEDIO]]=1,"SUFICIENTE","")))))</f>
        <v/>
      </c>
      <c r="H2708" s="5">
        <f>MAX(ActividadesCom[[#This Row],[PERÍODO 1]],ActividadesCom[[#This Row],[PERÍODO 2]],ActividadesCom[[#This Row],[PERÍODO 3]],ActividadesCom[[#This Row],[PERÍODO 4]],ActividadesCom[[#This Row],[PERÍODO 5]])</f>
        <v>0</v>
      </c>
      <c r="I2708" s="6"/>
      <c r="J2708" s="5"/>
      <c r="K2708" s="5"/>
      <c r="L2708" s="5" t="str">
        <f>IF(ActividadesCom[[#This Row],[NIVEL 1]]&lt;&gt;0,VLOOKUP(ActividadesCom[[#This Row],[NIVEL 1]],Catálogo!A:B,2,FALSE),"")</f>
        <v/>
      </c>
      <c r="M2708" s="5"/>
      <c r="N2708" s="6"/>
      <c r="O2708" s="5"/>
      <c r="P2708" s="5"/>
      <c r="Q2708" s="5" t="str">
        <f>IF(ActividadesCom[[#This Row],[NIVEL 2]]&lt;&gt;0,VLOOKUP(ActividadesCom[[#This Row],[NIVEL 2]],Catálogo!A:B,2,FALSE),"")</f>
        <v/>
      </c>
      <c r="R2708" s="5"/>
      <c r="S2708" s="6"/>
      <c r="T2708" s="5"/>
      <c r="U2708" s="5"/>
      <c r="V2708" s="5" t="str">
        <f>IF(ActividadesCom[[#This Row],[NIVEL 3]]&lt;&gt;0,VLOOKUP(ActividadesCom[[#This Row],[NIVEL 3]],Catálogo!A:B,2,FALSE),"")</f>
        <v/>
      </c>
      <c r="W2708" s="5"/>
      <c r="X2708" s="6"/>
      <c r="Y2708" s="5"/>
      <c r="Z2708" s="5"/>
      <c r="AA2708" s="5" t="str">
        <f>IF(ActividadesCom[[#This Row],[NIVEL 4]]&lt;&gt;0,VLOOKUP(ActividadesCom[[#This Row],[NIVEL 4]],Catálogo!A:B,2,FALSE),"")</f>
        <v/>
      </c>
      <c r="AB2708" s="5"/>
      <c r="AC2708" s="6"/>
      <c r="AD2708" s="5"/>
      <c r="AE2708" s="5"/>
      <c r="AF2708" s="5" t="str">
        <f>IF(ActividadesCom[[#This Row],[NIVEL 5]]&lt;&gt;0,VLOOKUP(ActividadesCom[[#This Row],[NIVEL 5]],Catálogo!A:B,2,FALSE),"")</f>
        <v/>
      </c>
      <c r="AG2708" s="5"/>
      <c r="AH2708" s="2"/>
      <c r="AI2708" s="2"/>
    </row>
    <row r="2709" spans="1:35" ht="30" customHeight="1" x14ac:dyDescent="0.25">
      <c r="A2709" s="7">
        <v>19470208</v>
      </c>
      <c r="B2709" s="97" t="str">
        <f>VLOOKUP(ActividadesCom[[#This Row],[NO. DE CONTROL]],'LISTADO ESTUDIANTES'!A:C,3,FALSE)</f>
        <v>VERA POOT DANIEL ISAAC</v>
      </c>
      <c r="C2709" s="97" t="str">
        <f>VLOOKUP(ActividadesCom[[#This Row],[NO. DE CONTROL]],'LISTADO ESTUDIANTES'!A:B,2,FALSE)</f>
        <v>INGENIERIA EN SISTEMAS COMPUTACIONALES</v>
      </c>
      <c r="D2709" s="18" t="str">
        <f>VLOOKUP(ActividadesCom[[#This Row],[NO. DE CONTROL]],'LISTADO ESTUDIANTES'!A:D,4,FALSE)</f>
        <v>ACTIVO(A)</v>
      </c>
      <c r="E2709" s="5">
        <f>SUM(ActividadesCom[[#This Row],[CRÉD. 1]],ActividadesCom[[#This Row],[CRÉD. 2]],ActividadesCom[[#This Row],[CRÉD. 3]],ActividadesCom[[#This Row],[CRÉD. 4]],ActividadesCom[[#This Row],[CRÉD. 5]])</f>
        <v>5</v>
      </c>
      <c r="F2709" s="17">
        <f>IF(ActividadesCom[[#This Row],[ÚLTIMO SEMESTRE CON CRÉDITOS]]&gt;0,ROUND(AVERAGE(ActividadesCom[[#This Row],[VALOR NIVEL 5]],ActividadesCom[[#This Row],[VALOR NIVEL 4]],ActividadesCom[[#This Row],[VALOR NIVEL 3]],ActividadesCom[[#This Row],[VALOR NIVEL 2]],ActividadesCom[[#This Row],[VALOR NIVEL 1]]),0),"")</f>
        <v>3</v>
      </c>
      <c r="G2709" s="5" t="str">
        <f>IF(ActividadesCom[[#This Row],[PROMEDIO]]="","",IF(ActividadesCom[[#This Row],[PROMEDIO]]&gt;=4,"EXCELENTE",IF(ActividadesCom[[#This Row],[PROMEDIO]]&gt;=3,"NOTABLE",IF(ActividadesCom[[#This Row],[PROMEDIO]]&gt;=2,"BUENO",IF(ActividadesCom[[#This Row],[PROMEDIO]]=1,"SUFICIENTE","")))))</f>
        <v>NOTABLE</v>
      </c>
      <c r="H2709" s="5">
        <f>MAX(ActividadesCom[[#This Row],[PERÍODO 1]],ActividadesCom[[#This Row],[PERÍODO 2]],ActividadesCom[[#This Row],[PERÍODO 3]],ActividadesCom[[#This Row],[PERÍODO 4]],ActividadesCom[[#This Row],[PERÍODO 5]])</f>
        <v>20213</v>
      </c>
      <c r="I2709" s="6" t="s">
        <v>3995</v>
      </c>
      <c r="J2709" s="5">
        <v>20213</v>
      </c>
      <c r="K2709" s="5" t="s">
        <v>4009</v>
      </c>
      <c r="L2709" s="5">
        <f>IF(ActividadesCom[[#This Row],[NIVEL 1]]&lt;&gt;0,VLOOKUP(ActividadesCom[[#This Row],[NIVEL 1]],Catálogo!A:B,2,FALSE),"")</f>
        <v>3</v>
      </c>
      <c r="M2709" s="5">
        <v>1</v>
      </c>
      <c r="N2709" s="6" t="s">
        <v>4507</v>
      </c>
      <c r="O2709" s="5">
        <v>20191</v>
      </c>
      <c r="P2709" s="5" t="s">
        <v>4008</v>
      </c>
      <c r="Q2709" s="5">
        <f>IF(ActividadesCom[[#This Row],[NIVEL 2]]&lt;&gt;0,VLOOKUP(ActividadesCom[[#This Row],[NIVEL 2]],Catálogo!A:B,2,FALSE),"")</f>
        <v>4</v>
      </c>
      <c r="R2709" s="5">
        <v>1</v>
      </c>
      <c r="S2709" s="6" t="s">
        <v>4506</v>
      </c>
      <c r="T2709" s="5">
        <v>20191</v>
      </c>
      <c r="U2709" s="5" t="s">
        <v>4008</v>
      </c>
      <c r="V2709" s="5">
        <f>IF(ActividadesCom[[#This Row],[NIVEL 3]]&lt;&gt;0,VLOOKUP(ActividadesCom[[#This Row],[NIVEL 3]],Catálogo!A:B,2,FALSE),"")</f>
        <v>4</v>
      </c>
      <c r="W2709" s="5">
        <v>1</v>
      </c>
      <c r="X2709" s="6" t="s">
        <v>2903</v>
      </c>
      <c r="Y2709" s="5">
        <v>20201</v>
      </c>
      <c r="Z2709" s="5" t="s">
        <v>4010</v>
      </c>
      <c r="AA2709" s="5">
        <f>IF(ActividadesCom[[#This Row],[NIVEL 4]]&lt;&gt;0,VLOOKUP(ActividadesCom[[#This Row],[NIVEL 4]],Catálogo!A:B,2,FALSE),"")</f>
        <v>2</v>
      </c>
      <c r="AB2709" s="5">
        <v>1</v>
      </c>
      <c r="AC2709" s="6" t="s">
        <v>403</v>
      </c>
      <c r="AD2709" s="5">
        <v>20193</v>
      </c>
      <c r="AE2709" s="5" t="s">
        <v>4008</v>
      </c>
      <c r="AF2709" s="5">
        <f>IF(ActividadesCom[[#This Row],[NIVEL 5]]&lt;&gt;0,VLOOKUP(ActividadesCom[[#This Row],[NIVEL 5]],Catálogo!A:B,2,FALSE),"")</f>
        <v>4</v>
      </c>
      <c r="AG2709" s="5">
        <v>1</v>
      </c>
      <c r="AH2709" s="2"/>
      <c r="AI2709" s="2"/>
    </row>
    <row r="2710" spans="1:35" ht="30" hidden="1" customHeight="1" x14ac:dyDescent="0.25">
      <c r="A2710" s="7">
        <v>19470209</v>
      </c>
      <c r="B2710" s="97" t="str">
        <f>VLOOKUP(ActividadesCom[[#This Row],[NO. DE CONTROL]],'LISTADO ESTUDIANTES'!A:C,3,FALSE)</f>
        <v>PEREZ ORTIZ OLGA LIDIA</v>
      </c>
      <c r="C2710" s="97" t="str">
        <f>VLOOKUP(ActividadesCom[[#This Row],[NO. DE CONTROL]],'LISTADO ESTUDIANTES'!A:B,2,FALSE)</f>
        <v>INGENIERIA EN SISTEMAS COMPUTACIONALES</v>
      </c>
      <c r="D2710" s="18" t="str">
        <f>VLOOKUP(ActividadesCom[[#This Row],[NO. DE CONTROL]],'LISTADO ESTUDIANTES'!A:D,4,FALSE)</f>
        <v>BAJA</v>
      </c>
      <c r="E2710" s="5">
        <f>SUM(ActividadesCom[[#This Row],[CRÉD. 1]],ActividadesCom[[#This Row],[CRÉD. 2]],ActividadesCom[[#This Row],[CRÉD. 3]],ActividadesCom[[#This Row],[CRÉD. 4]],ActividadesCom[[#This Row],[CRÉD. 5]])</f>
        <v>2</v>
      </c>
      <c r="F2710" s="17">
        <f>IF(ActividadesCom[[#This Row],[ÚLTIMO SEMESTRE CON CRÉDITOS]]&gt;0,ROUND(AVERAGE(ActividadesCom[[#This Row],[VALOR NIVEL 5]],ActividadesCom[[#This Row],[VALOR NIVEL 4]],ActividadesCom[[#This Row],[VALOR NIVEL 3]],ActividadesCom[[#This Row],[VALOR NIVEL 2]],ActividadesCom[[#This Row],[VALOR NIVEL 1]]),0),"")</f>
        <v>3</v>
      </c>
      <c r="G2710" s="5" t="str">
        <f>IF(ActividadesCom[[#This Row],[PROMEDIO]]="","",IF(ActividadesCom[[#This Row],[PROMEDIO]]&gt;=4,"EXCELENTE",IF(ActividadesCom[[#This Row],[PROMEDIO]]&gt;=3,"NOTABLE",IF(ActividadesCom[[#This Row],[PROMEDIO]]&gt;=2,"BUENO",IF(ActividadesCom[[#This Row],[PROMEDIO]]=1,"SUFICIENTE","")))))</f>
        <v>NOTABLE</v>
      </c>
      <c r="H2710" s="5">
        <f>MAX(ActividadesCom[[#This Row],[PERÍODO 1]],ActividadesCom[[#This Row],[PERÍODO 2]],ActividadesCom[[#This Row],[PERÍODO 3]],ActividadesCom[[#This Row],[PERÍODO 4]],ActividadesCom[[#This Row],[PERÍODO 5]])</f>
        <v>20201</v>
      </c>
      <c r="I2710" s="6"/>
      <c r="J2710" s="5"/>
      <c r="K2710" s="5"/>
      <c r="L2710" s="5" t="str">
        <f>IF(ActividadesCom[[#This Row],[NIVEL 1]]&lt;&gt;0,VLOOKUP(ActividadesCom[[#This Row],[NIVEL 1]],Catálogo!A:B,2,FALSE),"")</f>
        <v/>
      </c>
      <c r="M2710" s="5"/>
      <c r="N2710" s="6"/>
      <c r="O2710" s="5"/>
      <c r="P2710" s="5"/>
      <c r="Q2710" s="5" t="str">
        <f>IF(ActividadesCom[[#This Row],[NIVEL 2]]&lt;&gt;0,VLOOKUP(ActividadesCom[[#This Row],[NIVEL 2]],Catálogo!A:B,2,FALSE),"")</f>
        <v/>
      </c>
      <c r="R2710" s="5"/>
      <c r="S2710" s="6"/>
      <c r="T2710" s="5"/>
      <c r="U2710" s="5"/>
      <c r="V2710" s="5" t="str">
        <f>IF(ActividadesCom[[#This Row],[NIVEL 3]]&lt;&gt;0,VLOOKUP(ActividadesCom[[#This Row],[NIVEL 3]],Catálogo!A:B,2,FALSE),"")</f>
        <v/>
      </c>
      <c r="W2710" s="5"/>
      <c r="X2710" s="9" t="s">
        <v>2903</v>
      </c>
      <c r="Y2710" s="8">
        <v>20201</v>
      </c>
      <c r="Z2710" s="5" t="s">
        <v>4010</v>
      </c>
      <c r="AA2710" s="5">
        <f>IF(ActividadesCom[[#This Row],[NIVEL 4]]&lt;&gt;0,VLOOKUP(ActividadesCom[[#This Row],[NIVEL 4]],Catálogo!A:B,2,FALSE),"")</f>
        <v>2</v>
      </c>
      <c r="AB2710" s="8">
        <v>1</v>
      </c>
      <c r="AC2710" s="6" t="s">
        <v>403</v>
      </c>
      <c r="AD2710" s="5">
        <v>20193</v>
      </c>
      <c r="AE2710" s="5" t="s">
        <v>4008</v>
      </c>
      <c r="AF2710" s="5">
        <f>IF(ActividadesCom[[#This Row],[NIVEL 5]]&lt;&gt;0,VLOOKUP(ActividadesCom[[#This Row],[NIVEL 5]],Catálogo!A:B,2,FALSE),"")</f>
        <v>4</v>
      </c>
      <c r="AG2710" s="5">
        <v>1</v>
      </c>
      <c r="AH2710" s="2"/>
      <c r="AI2710" s="2"/>
    </row>
    <row r="2711" spans="1:35" ht="30" hidden="1" customHeight="1" x14ac:dyDescent="0.25">
      <c r="A2711" s="7">
        <v>19470210</v>
      </c>
      <c r="B2711" s="97" t="str">
        <f>VLOOKUP(ActividadesCom[[#This Row],[NO. DE CONTROL]],'LISTADO ESTUDIANTES'!A:C,3,FALSE)</f>
        <v>COLEAZA QUIÑONEZ EDUARDO DE LA CRUZ</v>
      </c>
      <c r="C2711" s="97" t="str">
        <f>VLOOKUP(ActividadesCom[[#This Row],[NO. DE CONTROL]],'LISTADO ESTUDIANTES'!A:B,2,FALSE)</f>
        <v>INGENIERIA EN GESTION EMPRESARIAL</v>
      </c>
      <c r="D2711" s="18" t="str">
        <f>VLOOKUP(ActividadesCom[[#This Row],[NO. DE CONTROL]],'LISTADO ESTUDIANTES'!A:D,4,FALSE)</f>
        <v>BAJA</v>
      </c>
      <c r="E2711" s="5">
        <f>SUM(ActividadesCom[[#This Row],[CRÉD. 1]],ActividadesCom[[#This Row],[CRÉD. 2]],ActividadesCom[[#This Row],[CRÉD. 3]],ActividadesCom[[#This Row],[CRÉD. 4]],ActividadesCom[[#This Row],[CRÉD. 5]])</f>
        <v>1</v>
      </c>
      <c r="F2711" s="17">
        <f>IF(ActividadesCom[[#This Row],[ÚLTIMO SEMESTRE CON CRÉDITOS]]&gt;0,ROUND(AVERAGE(ActividadesCom[[#This Row],[VALOR NIVEL 5]],ActividadesCom[[#This Row],[VALOR NIVEL 4]],ActividadesCom[[#This Row],[VALOR NIVEL 3]],ActividadesCom[[#This Row],[VALOR NIVEL 2]],ActividadesCom[[#This Row],[VALOR NIVEL 1]]),0),"")</f>
        <v>1</v>
      </c>
      <c r="G2711" s="5" t="str">
        <f>IF(ActividadesCom[[#This Row],[PROMEDIO]]="","",IF(ActividadesCom[[#This Row],[PROMEDIO]]&gt;=4,"EXCELENTE",IF(ActividadesCom[[#This Row],[PROMEDIO]]&gt;=3,"NOTABLE",IF(ActividadesCom[[#This Row],[PROMEDIO]]&gt;=2,"BUENO",IF(ActividadesCom[[#This Row],[PROMEDIO]]=1,"SUFICIENTE","")))))</f>
        <v>SUFICIENTE</v>
      </c>
      <c r="H2711" s="5">
        <f>MAX(ActividadesCom[[#This Row],[PERÍODO 1]],ActividadesCom[[#This Row],[PERÍODO 2]],ActividadesCom[[#This Row],[PERÍODO 3]],ActividadesCom[[#This Row],[PERÍODO 4]],ActividadesCom[[#This Row],[PERÍODO 5]])</f>
        <v>20193</v>
      </c>
      <c r="I2711" s="6"/>
      <c r="J2711" s="5"/>
      <c r="K2711" s="5"/>
      <c r="L2711" s="5" t="str">
        <f>IF(ActividadesCom[[#This Row],[NIVEL 1]]&lt;&gt;0,VLOOKUP(ActividadesCom[[#This Row],[NIVEL 1]],Catálogo!A:B,2,FALSE),"")</f>
        <v/>
      </c>
      <c r="M2711" s="5"/>
      <c r="N2711" s="6"/>
      <c r="O2711" s="5"/>
      <c r="P2711" s="5"/>
      <c r="Q2711" s="5" t="str">
        <f>IF(ActividadesCom[[#This Row],[NIVEL 2]]&lt;&gt;0,VLOOKUP(ActividadesCom[[#This Row],[NIVEL 2]],Catálogo!A:B,2,FALSE),"")</f>
        <v/>
      </c>
      <c r="R2711" s="5"/>
      <c r="S2711" s="6"/>
      <c r="T2711" s="5"/>
      <c r="U2711" s="5"/>
      <c r="V2711" s="5" t="str">
        <f>IF(ActividadesCom[[#This Row],[NIVEL 3]]&lt;&gt;0,VLOOKUP(ActividadesCom[[#This Row],[NIVEL 3]],Catálogo!A:B,2,FALSE),"")</f>
        <v/>
      </c>
      <c r="W2711" s="5"/>
      <c r="X2711" s="6"/>
      <c r="Y2711" s="5"/>
      <c r="Z2711" s="5"/>
      <c r="AA2711" s="5" t="str">
        <f>IF(ActividadesCom[[#This Row],[NIVEL 4]]&lt;&gt;0,VLOOKUP(ActividadesCom[[#This Row],[NIVEL 4]],Catálogo!A:B,2,FALSE),"")</f>
        <v/>
      </c>
      <c r="AB2711" s="5"/>
      <c r="AC2711" s="6" t="s">
        <v>11</v>
      </c>
      <c r="AD2711" s="5">
        <v>20193</v>
      </c>
      <c r="AE2711" s="5" t="s">
        <v>4011</v>
      </c>
      <c r="AF2711" s="5">
        <f>IF(ActividadesCom[[#This Row],[NIVEL 5]]&lt;&gt;0,VLOOKUP(ActividadesCom[[#This Row],[NIVEL 5]],Catálogo!A:B,2,FALSE),"")</f>
        <v>1</v>
      </c>
      <c r="AG2711" s="5">
        <v>1</v>
      </c>
      <c r="AH2711" s="2"/>
      <c r="AI2711" s="2"/>
    </row>
    <row r="2712" spans="1:35" ht="30" customHeight="1" x14ac:dyDescent="0.25">
      <c r="A2712" s="7">
        <v>19470211</v>
      </c>
      <c r="B2712" s="97" t="str">
        <f>VLOOKUP(ActividadesCom[[#This Row],[NO. DE CONTROL]],'LISTADO ESTUDIANTES'!A:C,3,FALSE)</f>
        <v>MIJANGOS CHI DAMARIS GUADALUPE</v>
      </c>
      <c r="C2712" s="97" t="str">
        <f>VLOOKUP(ActividadesCom[[#This Row],[NO. DE CONTROL]],'LISTADO ESTUDIANTES'!A:B,2,FALSE)</f>
        <v>INGENIERIA AMBIENTAL</v>
      </c>
      <c r="D2712" s="18" t="str">
        <f>VLOOKUP(ActividadesCom[[#This Row],[NO. DE CONTROL]],'LISTADO ESTUDIANTES'!A:D,4,FALSE)</f>
        <v>ACTIVO(A)</v>
      </c>
      <c r="E2712" s="5">
        <f>SUM(ActividadesCom[[#This Row],[CRÉD. 1]],ActividadesCom[[#This Row],[CRÉD. 2]],ActividadesCom[[#This Row],[CRÉD. 3]],ActividadesCom[[#This Row],[CRÉD. 4]],ActividadesCom[[#This Row],[CRÉD. 5]])</f>
        <v>1</v>
      </c>
      <c r="F2712" s="17">
        <f>IF(ActividadesCom[[#This Row],[ÚLTIMO SEMESTRE CON CRÉDITOS]]&gt;0,ROUND(AVERAGE(ActividadesCom[[#This Row],[VALOR NIVEL 5]],ActividadesCom[[#This Row],[VALOR NIVEL 4]],ActividadesCom[[#This Row],[VALOR NIVEL 3]],ActividadesCom[[#This Row],[VALOR NIVEL 2]],ActividadesCom[[#This Row],[VALOR NIVEL 1]]),0),"")</f>
        <v>4</v>
      </c>
      <c r="G2712" s="5" t="str">
        <f>IF(ActividadesCom[[#This Row],[PROMEDIO]]="","",IF(ActividadesCom[[#This Row],[PROMEDIO]]&gt;=4,"EXCELENTE",IF(ActividadesCom[[#This Row],[PROMEDIO]]&gt;=3,"NOTABLE",IF(ActividadesCom[[#This Row],[PROMEDIO]]&gt;=2,"BUENO",IF(ActividadesCom[[#This Row],[PROMEDIO]]=1,"SUFICIENTE","")))))</f>
        <v>EXCELENTE</v>
      </c>
      <c r="H2712" s="5">
        <f>MAX(ActividadesCom[[#This Row],[PERÍODO 1]],ActividadesCom[[#This Row],[PERÍODO 2]],ActividadesCom[[#This Row],[PERÍODO 3]],ActividadesCom[[#This Row],[PERÍODO 4]],ActividadesCom[[#This Row],[PERÍODO 5]])</f>
        <v>20213</v>
      </c>
      <c r="I2712" s="6" t="s">
        <v>42</v>
      </c>
      <c r="J2712" s="5">
        <v>20213</v>
      </c>
      <c r="K2712" s="5" t="s">
        <v>4008</v>
      </c>
      <c r="L2712" s="5">
        <f>IF(ActividadesCom[[#This Row],[NIVEL 1]]&lt;&gt;0,VLOOKUP(ActividadesCom[[#This Row],[NIVEL 1]],Catálogo!A:B,2,FALSE),"")</f>
        <v>4</v>
      </c>
      <c r="M2712" s="5">
        <v>1</v>
      </c>
      <c r="N2712" s="6"/>
      <c r="O2712" s="5"/>
      <c r="P2712" s="5"/>
      <c r="Q2712" s="5" t="str">
        <f>IF(ActividadesCom[[#This Row],[NIVEL 2]]&lt;&gt;0,VLOOKUP(ActividadesCom[[#This Row],[NIVEL 2]],Catálogo!A:B,2,FALSE),"")</f>
        <v/>
      </c>
      <c r="R2712" s="5"/>
      <c r="S2712" s="6"/>
      <c r="T2712" s="5"/>
      <c r="U2712" s="5"/>
      <c r="V2712" s="5" t="str">
        <f>IF(ActividadesCom[[#This Row],[NIVEL 3]]&lt;&gt;0,VLOOKUP(ActividadesCom[[#This Row],[NIVEL 3]],Catálogo!A:B,2,FALSE),"")</f>
        <v/>
      </c>
      <c r="W2712" s="5"/>
      <c r="X2712" s="6"/>
      <c r="Y2712" s="5"/>
      <c r="Z2712" s="5"/>
      <c r="AA2712" s="5" t="str">
        <f>IF(ActividadesCom[[#This Row],[NIVEL 4]]&lt;&gt;0,VLOOKUP(ActividadesCom[[#This Row],[NIVEL 4]],Catálogo!A:B,2,FALSE),"")</f>
        <v/>
      </c>
      <c r="AB2712" s="5"/>
      <c r="AC2712" s="6"/>
      <c r="AD2712" s="5"/>
      <c r="AE2712" s="5"/>
      <c r="AF2712" s="5" t="str">
        <f>IF(ActividadesCom[[#This Row],[NIVEL 5]]&lt;&gt;0,VLOOKUP(ActividadesCom[[#This Row],[NIVEL 5]],Catálogo!A:B,2,FALSE),"")</f>
        <v/>
      </c>
      <c r="AG2712" s="5"/>
      <c r="AH2712" s="2"/>
      <c r="AI2712" s="2"/>
    </row>
    <row r="2713" spans="1:35" ht="30" customHeight="1" x14ac:dyDescent="0.25">
      <c r="A2713" s="7">
        <v>19470212</v>
      </c>
      <c r="B2713" s="97" t="str">
        <f>VLOOKUP(ActividadesCom[[#This Row],[NO. DE CONTROL]],'LISTADO ESTUDIANTES'!A:C,3,FALSE)</f>
        <v>PERALTA AVILA DAVID LEONARDO</v>
      </c>
      <c r="C2713" s="97" t="str">
        <f>VLOOKUP(ActividadesCom[[#This Row],[NO. DE CONTROL]],'LISTADO ESTUDIANTES'!A:B,2,FALSE)</f>
        <v>INGENIERIA EN SISTEMAS COMPUTACIONALES</v>
      </c>
      <c r="D2713" s="18" t="str">
        <f>VLOOKUP(ActividadesCom[[#This Row],[NO. DE CONTROL]],'LISTADO ESTUDIANTES'!A:D,4,FALSE)</f>
        <v>ACTIVO(A)</v>
      </c>
      <c r="E2713" s="5">
        <f>SUM(ActividadesCom[[#This Row],[CRÉD. 1]],ActividadesCom[[#This Row],[CRÉD. 2]],ActividadesCom[[#This Row],[CRÉD. 3]],ActividadesCom[[#This Row],[CRÉD. 4]],ActividadesCom[[#This Row],[CRÉD. 5]])</f>
        <v>4</v>
      </c>
      <c r="F2713" s="17">
        <f>IF(ActividadesCom[[#This Row],[ÚLTIMO SEMESTRE CON CRÉDITOS]]&gt;0,ROUND(AVERAGE(ActividadesCom[[#This Row],[VALOR NIVEL 5]],ActividadesCom[[#This Row],[VALOR NIVEL 4]],ActividadesCom[[#This Row],[VALOR NIVEL 3]],ActividadesCom[[#This Row],[VALOR NIVEL 2]],ActividadesCom[[#This Row],[VALOR NIVEL 1]]),0),"")</f>
        <v>3</v>
      </c>
      <c r="G2713" s="5" t="str">
        <f>IF(ActividadesCom[[#This Row],[PROMEDIO]]="","",IF(ActividadesCom[[#This Row],[PROMEDIO]]&gt;=4,"EXCELENTE",IF(ActividadesCom[[#This Row],[PROMEDIO]]&gt;=3,"NOTABLE",IF(ActividadesCom[[#This Row],[PROMEDIO]]&gt;=2,"BUENO",IF(ActividadesCom[[#This Row],[PROMEDIO]]=1,"SUFICIENTE","")))))</f>
        <v>NOTABLE</v>
      </c>
      <c r="H2713" s="5">
        <f>MAX(ActividadesCom[[#This Row],[PERÍODO 1]],ActividadesCom[[#This Row],[PERÍODO 2]],ActividadesCom[[#This Row],[PERÍODO 3]],ActividadesCom[[#This Row],[PERÍODO 4]],ActividadesCom[[#This Row],[PERÍODO 5]])</f>
        <v>20221</v>
      </c>
      <c r="I2713" s="6" t="s">
        <v>1030</v>
      </c>
      <c r="J2713" s="5">
        <v>20193</v>
      </c>
      <c r="K2713" s="5" t="s">
        <v>4010</v>
      </c>
      <c r="L2713" s="5">
        <f>IF(ActividadesCom[[#This Row],[NIVEL 1]]&lt;&gt;0,VLOOKUP(ActividadesCom[[#This Row],[NIVEL 1]],Catálogo!A:B,2,FALSE),"")</f>
        <v>2</v>
      </c>
      <c r="M2713" s="5">
        <v>1</v>
      </c>
      <c r="N2713" s="6" t="s">
        <v>5855</v>
      </c>
      <c r="O2713" s="5">
        <v>20221</v>
      </c>
      <c r="P2713" s="5" t="s">
        <v>4008</v>
      </c>
      <c r="Q2713" s="5">
        <f>IF(ActividadesCom[[#This Row],[NIVEL 2]]&lt;&gt;0,VLOOKUP(ActividadesCom[[#This Row],[NIVEL 2]],Catálogo!A:B,2,FALSE),"")</f>
        <v>4</v>
      </c>
      <c r="R2713" s="5">
        <v>1</v>
      </c>
      <c r="S2713" s="6"/>
      <c r="T2713" s="5"/>
      <c r="U2713" s="5"/>
      <c r="V2713" s="5" t="str">
        <f>IF(ActividadesCom[[#This Row],[NIVEL 3]]&lt;&gt;0,VLOOKUP(ActividadesCom[[#This Row],[NIVEL 3]],Catálogo!A:B,2,FALSE),"")</f>
        <v/>
      </c>
      <c r="W2713" s="5"/>
      <c r="X2713" s="6" t="s">
        <v>2903</v>
      </c>
      <c r="Y2713" s="5">
        <v>20201</v>
      </c>
      <c r="Z2713" s="5" t="s">
        <v>4010</v>
      </c>
      <c r="AA2713" s="5">
        <f>IF(ActividadesCom[[#This Row],[NIVEL 4]]&lt;&gt;0,VLOOKUP(ActividadesCom[[#This Row],[NIVEL 4]],Catálogo!A:B,2,FALSE),"")</f>
        <v>2</v>
      </c>
      <c r="AB2713" s="5">
        <v>1</v>
      </c>
      <c r="AC2713" s="6" t="s">
        <v>5</v>
      </c>
      <c r="AD2713" s="5">
        <v>20193</v>
      </c>
      <c r="AE2713" s="5" t="s">
        <v>4008</v>
      </c>
      <c r="AF2713" s="5">
        <f>IF(ActividadesCom[[#This Row],[NIVEL 5]]&lt;&gt;0,VLOOKUP(ActividadesCom[[#This Row],[NIVEL 5]],Catálogo!A:B,2,FALSE),"")</f>
        <v>4</v>
      </c>
      <c r="AG2713" s="5">
        <v>1</v>
      </c>
      <c r="AH2713" s="2"/>
      <c r="AI2713" s="2"/>
    </row>
    <row r="2714" spans="1:35" ht="30" hidden="1" customHeight="1" x14ac:dyDescent="0.25">
      <c r="A2714" s="7">
        <v>19470213</v>
      </c>
      <c r="B2714" s="97" t="str">
        <f>VLOOKUP(ActividadesCom[[#This Row],[NO. DE CONTROL]],'LISTADO ESTUDIANTES'!A:C,3,FALSE)</f>
        <v>GONZALEZ ORTEGON DANIEL ANTONIO</v>
      </c>
      <c r="C2714" s="97" t="str">
        <f>VLOOKUP(ActividadesCom[[#This Row],[NO. DE CONTROL]],'LISTADO ESTUDIANTES'!A:B,2,FALSE)</f>
        <v>INGENIERIA MECANICA</v>
      </c>
      <c r="D2714" s="18" t="str">
        <f>VLOOKUP(ActividadesCom[[#This Row],[NO. DE CONTROL]],'LISTADO ESTUDIANTES'!A:D,4,FALSE)</f>
        <v>BAJA</v>
      </c>
      <c r="E2714" s="5">
        <f>SUM(ActividadesCom[[#This Row],[CRÉD. 1]],ActividadesCom[[#This Row],[CRÉD. 2]],ActividadesCom[[#This Row],[CRÉD. 3]],ActividadesCom[[#This Row],[CRÉD. 4]],ActividadesCom[[#This Row],[CRÉD. 5]])</f>
        <v>1</v>
      </c>
      <c r="F2714" s="17">
        <f>IF(ActividadesCom[[#This Row],[ÚLTIMO SEMESTRE CON CRÉDITOS]]&gt;0,ROUND(AVERAGE(ActividadesCom[[#This Row],[VALOR NIVEL 5]],ActividadesCom[[#This Row],[VALOR NIVEL 4]],ActividadesCom[[#This Row],[VALOR NIVEL 3]],ActividadesCom[[#This Row],[VALOR NIVEL 2]],ActividadesCom[[#This Row],[VALOR NIVEL 1]]),0),"")</f>
        <v>2</v>
      </c>
      <c r="G2714" s="5" t="str">
        <f>IF(ActividadesCom[[#This Row],[PROMEDIO]]="","",IF(ActividadesCom[[#This Row],[PROMEDIO]]&gt;=4,"EXCELENTE",IF(ActividadesCom[[#This Row],[PROMEDIO]]&gt;=3,"NOTABLE",IF(ActividadesCom[[#This Row],[PROMEDIO]]&gt;=2,"BUENO",IF(ActividadesCom[[#This Row],[PROMEDIO]]=1,"SUFICIENTE","")))))</f>
        <v>BUENO</v>
      </c>
      <c r="H2714" s="5">
        <f>MAX(ActividadesCom[[#This Row],[PERÍODO 1]],ActividadesCom[[#This Row],[PERÍODO 2]],ActividadesCom[[#This Row],[PERÍODO 3]],ActividadesCom[[#This Row],[PERÍODO 4]],ActividadesCom[[#This Row],[PERÍODO 5]])</f>
        <v>20201</v>
      </c>
      <c r="I2714" s="6"/>
      <c r="J2714" s="5"/>
      <c r="K2714" s="5"/>
      <c r="L2714" s="5" t="str">
        <f>IF(ActividadesCom[[#This Row],[NIVEL 1]]&lt;&gt;0,VLOOKUP(ActividadesCom[[#This Row],[NIVEL 1]],Catálogo!A:B,2,FALSE),"")</f>
        <v/>
      </c>
      <c r="M2714" s="5"/>
      <c r="N2714" s="6"/>
      <c r="O2714" s="5"/>
      <c r="P2714" s="5"/>
      <c r="Q2714" s="5" t="str">
        <f>IF(ActividadesCom[[#This Row],[NIVEL 2]]&lt;&gt;0,VLOOKUP(ActividadesCom[[#This Row],[NIVEL 2]],Catálogo!A:B,2,FALSE),"")</f>
        <v/>
      </c>
      <c r="R2714" s="5"/>
      <c r="S2714" s="6"/>
      <c r="T2714" s="5"/>
      <c r="U2714" s="5"/>
      <c r="V2714" s="5" t="str">
        <f>IF(ActividadesCom[[#This Row],[NIVEL 3]]&lt;&gt;0,VLOOKUP(ActividadesCom[[#This Row],[NIVEL 3]],Catálogo!A:B,2,FALSE),"")</f>
        <v/>
      </c>
      <c r="W2714" s="5"/>
      <c r="X2714" s="6" t="s">
        <v>2763</v>
      </c>
      <c r="Y2714" s="5">
        <v>20201</v>
      </c>
      <c r="Z2714" s="5" t="s">
        <v>4010</v>
      </c>
      <c r="AA2714" s="5">
        <f>IF(ActividadesCom[[#This Row],[NIVEL 4]]&lt;&gt;0,VLOOKUP(ActividadesCom[[#This Row],[NIVEL 4]],Catálogo!A:B,2,FALSE),"")</f>
        <v>2</v>
      </c>
      <c r="AB2714" s="5">
        <v>1</v>
      </c>
      <c r="AC2714" s="6"/>
      <c r="AD2714" s="5"/>
      <c r="AE2714" s="5"/>
      <c r="AF2714" s="5" t="str">
        <f>IF(ActividadesCom[[#This Row],[NIVEL 5]]&lt;&gt;0,VLOOKUP(ActividadesCom[[#This Row],[NIVEL 5]],Catálogo!A:B,2,FALSE),"")</f>
        <v/>
      </c>
      <c r="AG2714" s="5"/>
      <c r="AH2714" s="2"/>
      <c r="AI2714" s="2"/>
    </row>
    <row r="2715" spans="1:35" ht="30" hidden="1" customHeight="1" x14ac:dyDescent="0.25">
      <c r="A2715" s="7">
        <v>19470214</v>
      </c>
      <c r="B2715" s="97" t="str">
        <f>VLOOKUP(ActividadesCom[[#This Row],[NO. DE CONTROL]],'LISTADO ESTUDIANTES'!A:C,3,FALSE)</f>
        <v>MAYORAL CORLETO IRVIN ANDRES</v>
      </c>
      <c r="C2715" s="97" t="str">
        <f>VLOOKUP(ActividadesCom[[#This Row],[NO. DE CONTROL]],'LISTADO ESTUDIANTES'!A:B,2,FALSE)</f>
        <v>INGENIERIA EN SISTEMAS COMPUTACIONALES</v>
      </c>
      <c r="D2715" s="18" t="str">
        <f>VLOOKUP(ActividadesCom[[#This Row],[NO. DE CONTROL]],'LISTADO ESTUDIANTES'!A:D,4,FALSE)</f>
        <v>BAJA</v>
      </c>
      <c r="E2715" s="5">
        <f>SUM(ActividadesCom[[#This Row],[CRÉD. 1]],ActividadesCom[[#This Row],[CRÉD. 2]],ActividadesCom[[#This Row],[CRÉD. 3]],ActividadesCom[[#This Row],[CRÉD. 4]],ActividadesCom[[#This Row],[CRÉD. 5]])</f>
        <v>2</v>
      </c>
      <c r="F2715" s="17">
        <f>IF(ActividadesCom[[#This Row],[ÚLTIMO SEMESTRE CON CRÉDITOS]]&gt;0,ROUND(AVERAGE(ActividadesCom[[#This Row],[VALOR NIVEL 5]],ActividadesCom[[#This Row],[VALOR NIVEL 4]],ActividadesCom[[#This Row],[VALOR NIVEL 3]],ActividadesCom[[#This Row],[VALOR NIVEL 2]],ActividadesCom[[#This Row],[VALOR NIVEL 1]]),0),"")</f>
        <v>2</v>
      </c>
      <c r="G2715" s="5" t="str">
        <f>IF(ActividadesCom[[#This Row],[PROMEDIO]]="","",IF(ActividadesCom[[#This Row],[PROMEDIO]]&gt;=4,"EXCELENTE",IF(ActividadesCom[[#This Row],[PROMEDIO]]&gt;=3,"NOTABLE",IF(ActividadesCom[[#This Row],[PROMEDIO]]&gt;=2,"BUENO",IF(ActividadesCom[[#This Row],[PROMEDIO]]=1,"SUFICIENTE","")))))</f>
        <v>BUENO</v>
      </c>
      <c r="H2715" s="5">
        <f>MAX(ActividadesCom[[#This Row],[PERÍODO 1]],ActividadesCom[[#This Row],[PERÍODO 2]],ActividadesCom[[#This Row],[PERÍODO 3]],ActividadesCom[[#This Row],[PERÍODO 4]],ActividadesCom[[#This Row],[PERÍODO 5]])</f>
        <v>20201</v>
      </c>
      <c r="I2715" s="6"/>
      <c r="J2715" s="5"/>
      <c r="K2715" s="5"/>
      <c r="L2715" s="5" t="str">
        <f>IF(ActividadesCom[[#This Row],[NIVEL 1]]&lt;&gt;0,VLOOKUP(ActividadesCom[[#This Row],[NIVEL 1]],Catálogo!A:B,2,FALSE),"")</f>
        <v/>
      </c>
      <c r="M2715" s="5"/>
      <c r="N2715" s="6"/>
      <c r="O2715" s="5"/>
      <c r="P2715" s="5"/>
      <c r="Q2715" s="5" t="str">
        <f>IF(ActividadesCom[[#This Row],[NIVEL 2]]&lt;&gt;0,VLOOKUP(ActividadesCom[[#This Row],[NIVEL 2]],Catálogo!A:B,2,FALSE),"")</f>
        <v/>
      </c>
      <c r="R2715" s="5"/>
      <c r="S2715" s="6"/>
      <c r="T2715" s="5"/>
      <c r="U2715" s="5"/>
      <c r="V2715" s="5" t="str">
        <f>IF(ActividadesCom[[#This Row],[NIVEL 3]]&lt;&gt;0,VLOOKUP(ActividadesCom[[#This Row],[NIVEL 3]],Catálogo!A:B,2,FALSE),"")</f>
        <v/>
      </c>
      <c r="W2715" s="5"/>
      <c r="X2715" s="6" t="s">
        <v>2953</v>
      </c>
      <c r="Y2715" s="5">
        <v>20201</v>
      </c>
      <c r="Z2715" s="5" t="s">
        <v>4011</v>
      </c>
      <c r="AA2715" s="5">
        <f>IF(ActividadesCom[[#This Row],[NIVEL 4]]&lt;&gt;0,VLOOKUP(ActividadesCom[[#This Row],[NIVEL 4]],Catálogo!A:B,2,FALSE),"")</f>
        <v>1</v>
      </c>
      <c r="AB2715" s="5">
        <v>1</v>
      </c>
      <c r="AC2715" s="6" t="s">
        <v>5</v>
      </c>
      <c r="AD2715" s="5">
        <v>20193</v>
      </c>
      <c r="AE2715" s="5" t="s">
        <v>4009</v>
      </c>
      <c r="AF2715" s="5">
        <f>IF(ActividadesCom[[#This Row],[NIVEL 5]]&lt;&gt;0,VLOOKUP(ActividadesCom[[#This Row],[NIVEL 5]],Catálogo!A:B,2,FALSE),"")</f>
        <v>3</v>
      </c>
      <c r="AG2715" s="5">
        <v>1</v>
      </c>
      <c r="AH2715" s="2"/>
      <c r="AI2715" s="2"/>
    </row>
    <row r="2716" spans="1:35" ht="30" hidden="1" customHeight="1" x14ac:dyDescent="0.25">
      <c r="A2716" s="7">
        <v>19470215</v>
      </c>
      <c r="B2716" s="97" t="str">
        <f>VLOOKUP(ActividadesCom[[#This Row],[NO. DE CONTROL]],'LISTADO ESTUDIANTES'!A:C,3,FALSE)</f>
        <v>MENDEZ DOMINGUEZ ZURI</v>
      </c>
      <c r="C2716" s="97" t="str">
        <f>VLOOKUP(ActividadesCom[[#This Row],[NO. DE CONTROL]],'LISTADO ESTUDIANTES'!A:B,2,FALSE)</f>
        <v>INGENIERIA AMBIENTAL</v>
      </c>
      <c r="D2716" s="18" t="str">
        <f>VLOOKUP(ActividadesCom[[#This Row],[NO. DE CONTROL]],'LISTADO ESTUDIANTES'!A:D,4,FALSE)</f>
        <v>BAJA</v>
      </c>
      <c r="E2716" s="5">
        <f>SUM(ActividadesCom[[#This Row],[CRÉD. 1]],ActividadesCom[[#This Row],[CRÉD. 2]],ActividadesCom[[#This Row],[CRÉD. 3]],ActividadesCom[[#This Row],[CRÉD. 4]],ActividadesCom[[#This Row],[CRÉD. 5]])</f>
        <v>0</v>
      </c>
      <c r="F2716" s="17" t="str">
        <f>IF(ActividadesCom[[#This Row],[ÚLTIMO SEMESTRE CON CRÉDITOS]]&gt;0,ROUND(AVERAGE(ActividadesCom[[#This Row],[VALOR NIVEL 5]],ActividadesCom[[#This Row],[VALOR NIVEL 4]],ActividadesCom[[#This Row],[VALOR NIVEL 3]],ActividadesCom[[#This Row],[VALOR NIVEL 2]],ActividadesCom[[#This Row],[VALOR NIVEL 1]]),0),"")</f>
        <v/>
      </c>
      <c r="G2716" s="5" t="str">
        <f>IF(ActividadesCom[[#This Row],[PROMEDIO]]="","",IF(ActividadesCom[[#This Row],[PROMEDIO]]&gt;=4,"EXCELENTE",IF(ActividadesCom[[#This Row],[PROMEDIO]]&gt;=3,"NOTABLE",IF(ActividadesCom[[#This Row],[PROMEDIO]]&gt;=2,"BUENO",IF(ActividadesCom[[#This Row],[PROMEDIO]]=1,"SUFICIENTE","")))))</f>
        <v/>
      </c>
      <c r="H2716" s="5">
        <f>MAX(ActividadesCom[[#This Row],[PERÍODO 1]],ActividadesCom[[#This Row],[PERÍODO 2]],ActividadesCom[[#This Row],[PERÍODO 3]],ActividadesCom[[#This Row],[PERÍODO 4]],ActividadesCom[[#This Row],[PERÍODO 5]])</f>
        <v>0</v>
      </c>
      <c r="I2716" s="6"/>
      <c r="J2716" s="5"/>
      <c r="K2716" s="5"/>
      <c r="L2716" s="5" t="str">
        <f>IF(ActividadesCom[[#This Row],[NIVEL 1]]&lt;&gt;0,VLOOKUP(ActividadesCom[[#This Row],[NIVEL 1]],Catálogo!A:B,2,FALSE),"")</f>
        <v/>
      </c>
      <c r="M2716" s="5"/>
      <c r="N2716" s="6"/>
      <c r="O2716" s="5"/>
      <c r="P2716" s="5"/>
      <c r="Q2716" s="5" t="str">
        <f>IF(ActividadesCom[[#This Row],[NIVEL 2]]&lt;&gt;0,VLOOKUP(ActividadesCom[[#This Row],[NIVEL 2]],Catálogo!A:B,2,FALSE),"")</f>
        <v/>
      </c>
      <c r="R2716" s="5"/>
      <c r="S2716" s="6"/>
      <c r="T2716" s="5"/>
      <c r="U2716" s="5"/>
      <c r="V2716" s="5" t="str">
        <f>IF(ActividadesCom[[#This Row],[NIVEL 3]]&lt;&gt;0,VLOOKUP(ActividadesCom[[#This Row],[NIVEL 3]],Catálogo!A:B,2,FALSE),"")</f>
        <v/>
      </c>
      <c r="W2716" s="5"/>
      <c r="X2716" s="9"/>
      <c r="Y2716" s="8"/>
      <c r="Z2716" s="8"/>
      <c r="AA2716" s="5" t="str">
        <f>IF(ActividadesCom[[#This Row],[NIVEL 4]]&lt;&gt;0,VLOOKUP(ActividadesCom[[#This Row],[NIVEL 4]],Catálogo!A:B,2,FALSE),"")</f>
        <v/>
      </c>
      <c r="AB2716" s="8"/>
      <c r="AC2716" s="6"/>
      <c r="AD2716" s="5"/>
      <c r="AE2716" s="5"/>
      <c r="AF2716" s="5" t="str">
        <f>IF(ActividadesCom[[#This Row],[NIVEL 5]]&lt;&gt;0,VLOOKUP(ActividadesCom[[#This Row],[NIVEL 5]],Catálogo!A:B,2,FALSE),"")</f>
        <v/>
      </c>
      <c r="AG2716" s="5"/>
      <c r="AH2716" s="2"/>
      <c r="AI2716" s="2"/>
    </row>
    <row r="2717" spans="1:35" ht="30" customHeight="1" x14ac:dyDescent="0.25">
      <c r="A2717" s="7">
        <v>19470216</v>
      </c>
      <c r="B2717" s="97" t="str">
        <f>VLOOKUP(ActividadesCom[[#This Row],[NO. DE CONTROL]],'LISTADO ESTUDIANTES'!A:C,3,FALSE)</f>
        <v>PEREZ CAN ANA ROSA</v>
      </c>
      <c r="C2717" s="97" t="str">
        <f>VLOOKUP(ActividadesCom[[#This Row],[NO. DE CONTROL]],'LISTADO ESTUDIANTES'!A:B,2,FALSE)</f>
        <v>INGENIERIA EN SISTEMAS COMPUTACIONALES</v>
      </c>
      <c r="D2717" s="18" t="str">
        <f>VLOOKUP(ActividadesCom[[#This Row],[NO. DE CONTROL]],'LISTADO ESTUDIANTES'!A:D,4,FALSE)</f>
        <v>ACTIVO(A)</v>
      </c>
      <c r="E2717" s="5">
        <f>SUM(ActividadesCom[[#This Row],[CRÉD. 1]],ActividadesCom[[#This Row],[CRÉD. 2]],ActividadesCom[[#This Row],[CRÉD. 3]],ActividadesCom[[#This Row],[CRÉD. 4]],ActividadesCom[[#This Row],[CRÉD. 5]])</f>
        <v>1</v>
      </c>
      <c r="F2717" s="17">
        <f>IF(ActividadesCom[[#This Row],[ÚLTIMO SEMESTRE CON CRÉDITOS]]&gt;0,ROUND(AVERAGE(ActividadesCom[[#This Row],[VALOR NIVEL 5]],ActividadesCom[[#This Row],[VALOR NIVEL 4]],ActividadesCom[[#This Row],[VALOR NIVEL 3]],ActividadesCom[[#This Row],[VALOR NIVEL 2]],ActividadesCom[[#This Row],[VALOR NIVEL 1]]),0),"")</f>
        <v>2</v>
      </c>
      <c r="G2717" s="5" t="str">
        <f>IF(ActividadesCom[[#This Row],[PROMEDIO]]="","",IF(ActividadesCom[[#This Row],[PROMEDIO]]&gt;=4,"EXCELENTE",IF(ActividadesCom[[#This Row],[PROMEDIO]]&gt;=3,"NOTABLE",IF(ActividadesCom[[#This Row],[PROMEDIO]]&gt;=2,"BUENO",IF(ActividadesCom[[#This Row],[PROMEDIO]]=1,"SUFICIENTE","")))))</f>
        <v>BUENO</v>
      </c>
      <c r="H2717" s="5">
        <f>MAX(ActividadesCom[[#This Row],[PERÍODO 1]],ActividadesCom[[#This Row],[PERÍODO 2]],ActividadesCom[[#This Row],[PERÍODO 3]],ActividadesCom[[#This Row],[PERÍODO 4]],ActividadesCom[[#This Row],[PERÍODO 5]])</f>
        <v>20201</v>
      </c>
      <c r="I2717" s="6"/>
      <c r="J2717" s="5"/>
      <c r="K2717" s="5"/>
      <c r="L2717" s="5" t="str">
        <f>IF(ActividadesCom[[#This Row],[NIVEL 1]]&lt;&gt;0,VLOOKUP(ActividadesCom[[#This Row],[NIVEL 1]],Catálogo!A:B,2,FALSE),"")</f>
        <v/>
      </c>
      <c r="M2717" s="5"/>
      <c r="N2717" s="6"/>
      <c r="O2717" s="5"/>
      <c r="P2717" s="5"/>
      <c r="Q2717" s="5" t="str">
        <f>IF(ActividadesCom[[#This Row],[NIVEL 2]]&lt;&gt;0,VLOOKUP(ActividadesCom[[#This Row],[NIVEL 2]],Catálogo!A:B,2,FALSE),"")</f>
        <v/>
      </c>
      <c r="R2717" s="5"/>
      <c r="S2717" s="6"/>
      <c r="T2717" s="5"/>
      <c r="U2717" s="5"/>
      <c r="V2717" s="5" t="str">
        <f>IF(ActividadesCom[[#This Row],[NIVEL 3]]&lt;&gt;0,VLOOKUP(ActividadesCom[[#This Row],[NIVEL 3]],Catálogo!A:B,2,FALSE),"")</f>
        <v/>
      </c>
      <c r="W2717" s="5"/>
      <c r="X2717" s="9" t="s">
        <v>2903</v>
      </c>
      <c r="Y2717" s="8">
        <v>20201</v>
      </c>
      <c r="Z2717" s="5" t="s">
        <v>4010</v>
      </c>
      <c r="AA2717" s="5">
        <f>IF(ActividadesCom[[#This Row],[NIVEL 4]]&lt;&gt;0,VLOOKUP(ActividadesCom[[#This Row],[NIVEL 4]],Catálogo!A:B,2,FALSE),"")</f>
        <v>2</v>
      </c>
      <c r="AB2717" s="8">
        <v>1</v>
      </c>
      <c r="AC2717" s="6"/>
      <c r="AD2717" s="5"/>
      <c r="AE2717" s="5"/>
      <c r="AF2717" s="5" t="str">
        <f>IF(ActividadesCom[[#This Row],[NIVEL 5]]&lt;&gt;0,VLOOKUP(ActividadesCom[[#This Row],[NIVEL 5]],Catálogo!A:B,2,FALSE),"")</f>
        <v/>
      </c>
      <c r="AG2717" s="5"/>
      <c r="AH2717" s="2"/>
      <c r="AI2717" s="2"/>
    </row>
    <row r="2718" spans="1:35" ht="30" customHeight="1" x14ac:dyDescent="0.25">
      <c r="A2718" s="7">
        <v>19470218</v>
      </c>
      <c r="B2718" s="97" t="str">
        <f>VLOOKUP(ActividadesCom[[#This Row],[NO. DE CONTROL]],'LISTADO ESTUDIANTES'!A:C,3,FALSE)</f>
        <v>FLORES FLORES ANGEL ALEXANDRO</v>
      </c>
      <c r="C2718" s="97" t="str">
        <f>VLOOKUP(ActividadesCom[[#This Row],[NO. DE CONTROL]],'LISTADO ESTUDIANTES'!A:B,2,FALSE)</f>
        <v>INGENIERIA EN SISTEMAS COMPUTACIONALES</v>
      </c>
      <c r="D2718" s="18" t="str">
        <f>VLOOKUP(ActividadesCom[[#This Row],[NO. DE CONTROL]],'LISTADO ESTUDIANTES'!A:D,4,FALSE)</f>
        <v>ACTIVO(A)</v>
      </c>
      <c r="E2718" s="5">
        <f>SUM(ActividadesCom[[#This Row],[CRÉD. 1]],ActividadesCom[[#This Row],[CRÉD. 2]],ActividadesCom[[#This Row],[CRÉD. 3]],ActividadesCom[[#This Row],[CRÉD. 4]],ActividadesCom[[#This Row],[CRÉD. 5]])</f>
        <v>4</v>
      </c>
      <c r="F2718" s="17">
        <f>IF(ActividadesCom[[#This Row],[ÚLTIMO SEMESTRE CON CRÉDITOS]]&gt;0,ROUND(AVERAGE(ActividadesCom[[#This Row],[VALOR NIVEL 5]],ActividadesCom[[#This Row],[VALOR NIVEL 4]],ActividadesCom[[#This Row],[VALOR NIVEL 3]],ActividadesCom[[#This Row],[VALOR NIVEL 2]],ActividadesCom[[#This Row],[VALOR NIVEL 1]]),0),"")</f>
        <v>4</v>
      </c>
      <c r="G2718" s="5" t="str">
        <f>IF(ActividadesCom[[#This Row],[PROMEDIO]]="","",IF(ActividadesCom[[#This Row],[PROMEDIO]]&gt;=4,"EXCELENTE",IF(ActividadesCom[[#This Row],[PROMEDIO]]&gt;=3,"NOTABLE",IF(ActividadesCom[[#This Row],[PROMEDIO]]&gt;=2,"BUENO",IF(ActividadesCom[[#This Row],[PROMEDIO]]=1,"SUFICIENTE","")))))</f>
        <v>EXCELENTE</v>
      </c>
      <c r="H2718" s="5">
        <f>MAX(ActividadesCom[[#This Row],[PERÍODO 1]],ActividadesCom[[#This Row],[PERÍODO 2]],ActividadesCom[[#This Row],[PERÍODO 3]],ActividadesCom[[#This Row],[PERÍODO 4]],ActividadesCom[[#This Row],[PERÍODO 5]])</f>
        <v>20223</v>
      </c>
      <c r="I2718" s="6" t="s">
        <v>5855</v>
      </c>
      <c r="J2718" s="5">
        <v>20221</v>
      </c>
      <c r="K2718" s="5" t="s">
        <v>4008</v>
      </c>
      <c r="L2718" s="5">
        <f>IF(ActividadesCom[[#This Row],[NIVEL 1]]&lt;&gt;0,VLOOKUP(ActividadesCom[[#This Row],[NIVEL 1]],Catálogo!A:B,2,FALSE),"")</f>
        <v>4</v>
      </c>
      <c r="M2718" s="5">
        <v>1</v>
      </c>
      <c r="N2718" s="6" t="s">
        <v>4939</v>
      </c>
      <c r="O2718" s="5">
        <v>20223</v>
      </c>
      <c r="P2718" s="5" t="s">
        <v>4008</v>
      </c>
      <c r="Q2718" s="5">
        <f>IF(ActividadesCom[[#This Row],[NIVEL 2]]&lt;&gt;0,VLOOKUP(ActividadesCom[[#This Row],[NIVEL 2]],Catálogo!A:B,2,FALSE),"")</f>
        <v>4</v>
      </c>
      <c r="R2718" s="5">
        <v>1</v>
      </c>
      <c r="S2718" s="6"/>
      <c r="T2718" s="5"/>
      <c r="U2718" s="5"/>
      <c r="V2718" s="5" t="str">
        <f>IF(ActividadesCom[[#This Row],[NIVEL 3]]&lt;&gt;0,VLOOKUP(ActividadesCom[[#This Row],[NIVEL 3]],Catálogo!A:B,2,FALSE),"")</f>
        <v/>
      </c>
      <c r="W2718" s="5"/>
      <c r="X2718" s="6" t="s">
        <v>2903</v>
      </c>
      <c r="Y2718" s="5">
        <v>20201</v>
      </c>
      <c r="Z2718" s="5" t="s">
        <v>4010</v>
      </c>
      <c r="AA2718" s="5">
        <f>IF(ActividadesCom[[#This Row],[NIVEL 4]]&lt;&gt;0,VLOOKUP(ActividadesCom[[#This Row],[NIVEL 4]],Catálogo!A:B,2,FALSE),"")</f>
        <v>2</v>
      </c>
      <c r="AB2718" s="5">
        <v>1</v>
      </c>
      <c r="AC2718" s="6" t="s">
        <v>818</v>
      </c>
      <c r="AD2718" s="5">
        <v>20193</v>
      </c>
      <c r="AE2718" s="5" t="s">
        <v>4008</v>
      </c>
      <c r="AF2718" s="5">
        <f>IF(ActividadesCom[[#This Row],[NIVEL 5]]&lt;&gt;0,VLOOKUP(ActividadesCom[[#This Row],[NIVEL 5]],Catálogo!A:B,2,FALSE),"")</f>
        <v>4</v>
      </c>
      <c r="AG2718" s="5">
        <v>1</v>
      </c>
      <c r="AH2718" s="2"/>
      <c r="AI2718" s="2"/>
    </row>
    <row r="2719" spans="1:35" ht="30" customHeight="1" x14ac:dyDescent="0.25">
      <c r="A2719" s="7">
        <v>19470219</v>
      </c>
      <c r="B2719" s="97" t="str">
        <f>VLOOKUP(ActividadesCom[[#This Row],[NO. DE CONTROL]],'LISTADO ESTUDIANTES'!A:C,3,FALSE)</f>
        <v>CUTZ JIMENEZ FELIPE ADOLFO</v>
      </c>
      <c r="C2719" s="97" t="str">
        <f>VLOOKUP(ActividadesCom[[#This Row],[NO. DE CONTROL]],'LISTADO ESTUDIANTES'!A:B,2,FALSE)</f>
        <v>INGENIERIA EN SISTEMAS COMPUTACIONALES</v>
      </c>
      <c r="D2719" s="18" t="str">
        <f>VLOOKUP(ActividadesCom[[#This Row],[NO. DE CONTROL]],'LISTADO ESTUDIANTES'!A:D,4,FALSE)</f>
        <v>ACTIVO(A)</v>
      </c>
      <c r="E2719" s="5">
        <f>SUM(ActividadesCom[[#This Row],[CRÉD. 1]],ActividadesCom[[#This Row],[CRÉD. 2]],ActividadesCom[[#This Row],[CRÉD. 3]],ActividadesCom[[#This Row],[CRÉD. 4]],ActividadesCom[[#This Row],[CRÉD. 5]])</f>
        <v>5</v>
      </c>
      <c r="F2719" s="17">
        <f>IF(ActividadesCom[[#This Row],[ÚLTIMO SEMESTRE CON CRÉDITOS]]&gt;0,ROUND(AVERAGE(ActividadesCom[[#This Row],[VALOR NIVEL 5]],ActividadesCom[[#This Row],[VALOR NIVEL 4]],ActividadesCom[[#This Row],[VALOR NIVEL 3]],ActividadesCom[[#This Row],[VALOR NIVEL 2]],ActividadesCom[[#This Row],[VALOR NIVEL 1]]),0),"")</f>
        <v>3</v>
      </c>
      <c r="G2719" s="5" t="str">
        <f>IF(ActividadesCom[[#This Row],[PROMEDIO]]="","",IF(ActividadesCom[[#This Row],[PROMEDIO]]&gt;=4,"EXCELENTE",IF(ActividadesCom[[#This Row],[PROMEDIO]]&gt;=3,"NOTABLE",IF(ActividadesCom[[#This Row],[PROMEDIO]]&gt;=2,"BUENO",IF(ActividadesCom[[#This Row],[PROMEDIO]]=1,"SUFICIENTE","")))))</f>
        <v>NOTABLE</v>
      </c>
      <c r="H2719" s="5">
        <f>MAX(ActividadesCom[[#This Row],[PERÍODO 1]],ActividadesCom[[#This Row],[PERÍODO 2]],ActividadesCom[[#This Row],[PERÍODO 3]],ActividadesCom[[#This Row],[PERÍODO 4]],ActividadesCom[[#This Row],[PERÍODO 5]])</f>
        <v>20221</v>
      </c>
      <c r="I2719" s="6" t="s">
        <v>1101</v>
      </c>
      <c r="J2719" s="5">
        <v>20193</v>
      </c>
      <c r="K2719" s="5" t="s">
        <v>4010</v>
      </c>
      <c r="L2719" s="5">
        <f>IF(ActividadesCom[[#This Row],[NIVEL 1]]&lt;&gt;0,VLOOKUP(ActividadesCom[[#This Row],[NIVEL 1]],Catálogo!A:B,2,FALSE),"")</f>
        <v>2</v>
      </c>
      <c r="M2719" s="5">
        <v>1</v>
      </c>
      <c r="N2719" s="6" t="s">
        <v>5855</v>
      </c>
      <c r="O2719" s="5">
        <v>20221</v>
      </c>
      <c r="P2719" s="5" t="s">
        <v>4008</v>
      </c>
      <c r="Q2719" s="5">
        <f>IF(ActividadesCom[[#This Row],[NIVEL 2]]&lt;&gt;0,VLOOKUP(ActividadesCom[[#This Row],[NIVEL 2]],Catálogo!A:B,2,FALSE),"")</f>
        <v>4</v>
      </c>
      <c r="R2719" s="5">
        <v>1</v>
      </c>
      <c r="S2719" s="6" t="s">
        <v>4505</v>
      </c>
      <c r="T2719" s="5">
        <v>20191</v>
      </c>
      <c r="U2719" s="5" t="s">
        <v>4008</v>
      </c>
      <c r="V2719" s="5">
        <f>IF(ActividadesCom[[#This Row],[NIVEL 3]]&lt;&gt;0,VLOOKUP(ActividadesCom[[#This Row],[NIVEL 3]],Catálogo!A:B,2,FALSE),"")</f>
        <v>4</v>
      </c>
      <c r="W2719" s="5">
        <v>1</v>
      </c>
      <c r="X2719" s="6" t="s">
        <v>2903</v>
      </c>
      <c r="Y2719" s="5">
        <v>20201</v>
      </c>
      <c r="Z2719" s="5" t="s">
        <v>4010</v>
      </c>
      <c r="AA2719" s="5">
        <f>IF(ActividadesCom[[#This Row],[NIVEL 4]]&lt;&gt;0,VLOOKUP(ActividadesCom[[#This Row],[NIVEL 4]],Catálogo!A:B,2,FALSE),"")</f>
        <v>2</v>
      </c>
      <c r="AB2719" s="5">
        <v>1</v>
      </c>
      <c r="AC2719" s="6" t="s">
        <v>818</v>
      </c>
      <c r="AD2719" s="5">
        <v>20193</v>
      </c>
      <c r="AE2719" s="5" t="s">
        <v>4008</v>
      </c>
      <c r="AF2719" s="5">
        <f>IF(ActividadesCom[[#This Row],[NIVEL 5]]&lt;&gt;0,VLOOKUP(ActividadesCom[[#This Row],[NIVEL 5]],Catálogo!A:B,2,FALSE),"")</f>
        <v>4</v>
      </c>
      <c r="AG2719" s="5">
        <v>1</v>
      </c>
      <c r="AH2719" s="2"/>
      <c r="AI2719" s="2"/>
    </row>
    <row r="2720" spans="1:35" ht="30" hidden="1" customHeight="1" x14ac:dyDescent="0.25">
      <c r="A2720" s="7">
        <v>19470220</v>
      </c>
      <c r="B2720" s="97" t="str">
        <f>VLOOKUP(ActividadesCom[[#This Row],[NO. DE CONTROL]],'LISTADO ESTUDIANTES'!A:C,3,FALSE)</f>
        <v>GARCIA GONZALEZ RAUL</v>
      </c>
      <c r="C2720" s="97" t="str">
        <f>VLOOKUP(ActividadesCom[[#This Row],[NO. DE CONTROL]],'LISTADO ESTUDIANTES'!A:B,2,FALSE)</f>
        <v>INGENIERIA MECANICA</v>
      </c>
      <c r="D2720" s="18" t="str">
        <f>VLOOKUP(ActividadesCom[[#This Row],[NO. DE CONTROL]],'LISTADO ESTUDIANTES'!A:D,4,FALSE)</f>
        <v>BAJA</v>
      </c>
      <c r="E2720" s="5">
        <f>SUM(ActividadesCom[[#This Row],[CRÉD. 1]],ActividadesCom[[#This Row],[CRÉD. 2]],ActividadesCom[[#This Row],[CRÉD. 3]],ActividadesCom[[#This Row],[CRÉD. 4]],ActividadesCom[[#This Row],[CRÉD. 5]])</f>
        <v>1</v>
      </c>
      <c r="F2720" s="17">
        <f>IF(ActividadesCom[[#This Row],[ÚLTIMO SEMESTRE CON CRÉDITOS]]&gt;0,ROUND(AVERAGE(ActividadesCom[[#This Row],[VALOR NIVEL 5]],ActividadesCom[[#This Row],[VALOR NIVEL 4]],ActividadesCom[[#This Row],[VALOR NIVEL 3]],ActividadesCom[[#This Row],[VALOR NIVEL 2]],ActividadesCom[[#This Row],[VALOR NIVEL 1]]),0),"")</f>
        <v>4</v>
      </c>
      <c r="G2720" s="5" t="str">
        <f>IF(ActividadesCom[[#This Row],[PROMEDIO]]="","",IF(ActividadesCom[[#This Row],[PROMEDIO]]&gt;=4,"EXCELENTE",IF(ActividadesCom[[#This Row],[PROMEDIO]]&gt;=3,"NOTABLE",IF(ActividadesCom[[#This Row],[PROMEDIO]]&gt;=2,"BUENO",IF(ActividadesCom[[#This Row],[PROMEDIO]]=1,"SUFICIENTE","")))))</f>
        <v>EXCELENTE</v>
      </c>
      <c r="H2720" s="5">
        <f>MAX(ActividadesCom[[#This Row],[PERÍODO 1]],ActividadesCom[[#This Row],[PERÍODO 2]],ActividadesCom[[#This Row],[PERÍODO 3]],ActividadesCom[[#This Row],[PERÍODO 4]],ActividadesCom[[#This Row],[PERÍODO 5]])</f>
        <v>20193</v>
      </c>
      <c r="I2720" s="6"/>
      <c r="J2720" s="5"/>
      <c r="K2720" s="5"/>
      <c r="L2720" s="5" t="str">
        <f>IF(ActividadesCom[[#This Row],[NIVEL 1]]&lt;&gt;0,VLOOKUP(ActividadesCom[[#This Row],[NIVEL 1]],Catálogo!A:B,2,FALSE),"")</f>
        <v/>
      </c>
      <c r="M2720" s="5"/>
      <c r="N2720" s="6"/>
      <c r="O2720" s="5"/>
      <c r="P2720" s="5"/>
      <c r="Q2720" s="5" t="str">
        <f>IF(ActividadesCom[[#This Row],[NIVEL 2]]&lt;&gt;0,VLOOKUP(ActividadesCom[[#This Row],[NIVEL 2]],Catálogo!A:B,2,FALSE),"")</f>
        <v/>
      </c>
      <c r="R2720" s="5"/>
      <c r="S2720" s="6"/>
      <c r="T2720" s="5"/>
      <c r="U2720" s="5"/>
      <c r="V2720" s="5" t="str">
        <f>IF(ActividadesCom[[#This Row],[NIVEL 3]]&lt;&gt;0,VLOOKUP(ActividadesCom[[#This Row],[NIVEL 3]],Catálogo!A:B,2,FALSE),"")</f>
        <v/>
      </c>
      <c r="W2720" s="5"/>
      <c r="X2720" s="6"/>
      <c r="Y2720" s="5"/>
      <c r="Z2720" s="5"/>
      <c r="AA2720" s="5" t="str">
        <f>IF(ActividadesCom[[#This Row],[NIVEL 4]]&lt;&gt;0,VLOOKUP(ActividadesCom[[#This Row],[NIVEL 4]],Catálogo!A:B,2,FALSE),"")</f>
        <v/>
      </c>
      <c r="AB2720" s="5"/>
      <c r="AC2720" s="6" t="s">
        <v>133</v>
      </c>
      <c r="AD2720" s="5">
        <v>20193</v>
      </c>
      <c r="AE2720" s="5" t="s">
        <v>4008</v>
      </c>
      <c r="AF2720" s="5">
        <f>IF(ActividadesCom[[#This Row],[NIVEL 5]]&lt;&gt;0,VLOOKUP(ActividadesCom[[#This Row],[NIVEL 5]],Catálogo!A:B,2,FALSE),"")</f>
        <v>4</v>
      </c>
      <c r="AG2720" s="5">
        <v>1</v>
      </c>
      <c r="AH2720" s="2"/>
      <c r="AI2720" s="2"/>
    </row>
    <row r="2721" spans="1:35" ht="30" customHeight="1" x14ac:dyDescent="0.25">
      <c r="A2721" s="7">
        <v>19470221</v>
      </c>
      <c r="B2721" s="97" t="str">
        <f>VLOOKUP(ActividadesCom[[#This Row],[NO. DE CONTROL]],'LISTADO ESTUDIANTES'!A:C,3,FALSE)</f>
        <v>GARCIA LOPEZ HADID ARIEL</v>
      </c>
      <c r="C2721" s="97" t="str">
        <f>VLOOKUP(ActividadesCom[[#This Row],[NO. DE CONTROL]],'LISTADO ESTUDIANTES'!A:B,2,FALSE)</f>
        <v>INGENIERIA EN SISTEMAS COMPUTACIONALES</v>
      </c>
      <c r="D2721" s="18" t="str">
        <f>VLOOKUP(ActividadesCom[[#This Row],[NO. DE CONTROL]],'LISTADO ESTUDIANTES'!A:D,4,FALSE)</f>
        <v>ACTIVO(A)</v>
      </c>
      <c r="E2721" s="5">
        <f>SUM(ActividadesCom[[#This Row],[CRÉD. 1]],ActividadesCom[[#This Row],[CRÉD. 2]],ActividadesCom[[#This Row],[CRÉD. 3]],ActividadesCom[[#This Row],[CRÉD. 4]],ActividadesCom[[#This Row],[CRÉD. 5]])</f>
        <v>5</v>
      </c>
      <c r="F2721" s="17">
        <f>IF(ActividadesCom[[#This Row],[ÚLTIMO SEMESTRE CON CRÉDITOS]]&gt;0,ROUND(AVERAGE(ActividadesCom[[#This Row],[VALOR NIVEL 5]],ActividadesCom[[#This Row],[VALOR NIVEL 4]],ActividadesCom[[#This Row],[VALOR NIVEL 3]],ActividadesCom[[#This Row],[VALOR NIVEL 2]],ActividadesCom[[#This Row],[VALOR NIVEL 1]]),0),"")</f>
        <v>3</v>
      </c>
      <c r="G2721" s="5" t="str">
        <f>IF(ActividadesCom[[#This Row],[PROMEDIO]]="","",IF(ActividadesCom[[#This Row],[PROMEDIO]]&gt;=4,"EXCELENTE",IF(ActividadesCom[[#This Row],[PROMEDIO]]&gt;=3,"NOTABLE",IF(ActividadesCom[[#This Row],[PROMEDIO]]&gt;=2,"BUENO",IF(ActividadesCom[[#This Row],[PROMEDIO]]=1,"SUFICIENTE","")))))</f>
        <v>NOTABLE</v>
      </c>
      <c r="H2721" s="5">
        <f>MAX(ActividadesCom[[#This Row],[PERÍODO 1]],ActividadesCom[[#This Row],[PERÍODO 2]],ActividadesCom[[#This Row],[PERÍODO 3]],ActividadesCom[[#This Row],[PERÍODO 4]],ActividadesCom[[#This Row],[PERÍODO 5]])</f>
        <v>20223</v>
      </c>
      <c r="I2721" s="6" t="s">
        <v>5855</v>
      </c>
      <c r="J2721" s="5">
        <v>20221</v>
      </c>
      <c r="K2721" s="5" t="s">
        <v>4008</v>
      </c>
      <c r="L2721" s="5">
        <f>IF(ActividadesCom[[#This Row],[NIVEL 1]]&lt;&gt;0,VLOOKUP(ActividadesCom[[#This Row],[NIVEL 1]],Catálogo!A:B,2,FALSE),"")</f>
        <v>4</v>
      </c>
      <c r="M2721" s="5">
        <v>1</v>
      </c>
      <c r="N2721" s="6" t="s">
        <v>5855</v>
      </c>
      <c r="O2721" s="5">
        <v>20221</v>
      </c>
      <c r="P2721" s="5" t="s">
        <v>4008</v>
      </c>
      <c r="Q2721" s="5">
        <f>IF(ActividadesCom[[#This Row],[NIVEL 2]]&lt;&gt;0,VLOOKUP(ActividadesCom[[#This Row],[NIVEL 2]],Catálogo!A:B,2,FALSE),"")</f>
        <v>4</v>
      </c>
      <c r="R2721" s="5">
        <v>1</v>
      </c>
      <c r="S2721" s="6" t="s">
        <v>5858</v>
      </c>
      <c r="T2721" s="5">
        <v>20223</v>
      </c>
      <c r="U2721" s="5" t="s">
        <v>4008</v>
      </c>
      <c r="V2721" s="5">
        <f>IF(ActividadesCom[[#This Row],[NIVEL 3]]&lt;&gt;0,VLOOKUP(ActividadesCom[[#This Row],[NIVEL 3]],Catálogo!A:B,2,FALSE),"")</f>
        <v>4</v>
      </c>
      <c r="W2721" s="5">
        <v>1</v>
      </c>
      <c r="X2721" s="6" t="s">
        <v>2903</v>
      </c>
      <c r="Y2721" s="5">
        <v>20201</v>
      </c>
      <c r="Z2721" s="5" t="s">
        <v>4010</v>
      </c>
      <c r="AA2721" s="5">
        <f>IF(ActividadesCom[[#This Row],[NIVEL 4]]&lt;&gt;0,VLOOKUP(ActividadesCom[[#This Row],[NIVEL 4]],Catálogo!A:B,2,FALSE),"")</f>
        <v>2</v>
      </c>
      <c r="AB2721" s="5">
        <v>1</v>
      </c>
      <c r="AC2721" s="6" t="s">
        <v>5</v>
      </c>
      <c r="AD2721" s="5">
        <v>20193</v>
      </c>
      <c r="AE2721" s="5" t="s">
        <v>4009</v>
      </c>
      <c r="AF2721" s="5">
        <f>IF(ActividadesCom[[#This Row],[NIVEL 5]]&lt;&gt;0,VLOOKUP(ActividadesCom[[#This Row],[NIVEL 5]],Catálogo!A:B,2,FALSE),"")</f>
        <v>3</v>
      </c>
      <c r="AG2721" s="5">
        <v>1</v>
      </c>
      <c r="AH2721" s="2"/>
      <c r="AI2721" s="2"/>
    </row>
    <row r="2722" spans="1:35" ht="30" hidden="1" customHeight="1" x14ac:dyDescent="0.25">
      <c r="A2722" s="7">
        <v>19470222</v>
      </c>
      <c r="B2722" s="97" t="str">
        <f>VLOOKUP(ActividadesCom[[#This Row],[NO. DE CONTROL]],'LISTADO ESTUDIANTES'!A:C,3,FALSE)</f>
        <v>ÁLVAREZ UC FRANCISCO IVÁN</v>
      </c>
      <c r="C2722" s="97" t="str">
        <f>VLOOKUP(ActividadesCom[[#This Row],[NO. DE CONTROL]],'LISTADO ESTUDIANTES'!A:B,2,FALSE)</f>
        <v>INGENIERIA EN SISTEMAS COMPUTACIONALES</v>
      </c>
      <c r="D2722" s="18" t="str">
        <f>VLOOKUP(ActividadesCom[[#This Row],[NO. DE CONTROL]],'LISTADO ESTUDIANTES'!A:D,4,FALSE)</f>
        <v>BAJA</v>
      </c>
      <c r="E2722" s="5">
        <f>SUM(ActividadesCom[[#This Row],[CRÉD. 1]],ActividadesCom[[#This Row],[CRÉD. 2]],ActividadesCom[[#This Row],[CRÉD. 3]],ActividadesCom[[#This Row],[CRÉD. 4]],ActividadesCom[[#This Row],[CRÉD. 5]])</f>
        <v>1</v>
      </c>
      <c r="F2722" s="17">
        <f>IF(ActividadesCom[[#This Row],[ÚLTIMO SEMESTRE CON CRÉDITOS]]&gt;0,ROUND(AVERAGE(ActividadesCom[[#This Row],[VALOR NIVEL 5]],ActividadesCom[[#This Row],[VALOR NIVEL 4]],ActividadesCom[[#This Row],[VALOR NIVEL 3]],ActividadesCom[[#This Row],[VALOR NIVEL 2]],ActividadesCom[[#This Row],[VALOR NIVEL 1]]),0),"")</f>
        <v>3</v>
      </c>
      <c r="G2722" s="5" t="str">
        <f>IF(ActividadesCom[[#This Row],[PROMEDIO]]="","",IF(ActividadesCom[[#This Row],[PROMEDIO]]&gt;=4,"EXCELENTE",IF(ActividadesCom[[#This Row],[PROMEDIO]]&gt;=3,"NOTABLE",IF(ActividadesCom[[#This Row],[PROMEDIO]]&gt;=2,"BUENO",IF(ActividadesCom[[#This Row],[PROMEDIO]]=1,"SUFICIENTE","")))))</f>
        <v>NOTABLE</v>
      </c>
      <c r="H2722" s="5">
        <f>MAX(ActividadesCom[[#This Row],[PERÍODO 1]],ActividadesCom[[#This Row],[PERÍODO 2]],ActividadesCom[[#This Row],[PERÍODO 3]],ActividadesCom[[#This Row],[PERÍODO 4]],ActividadesCom[[#This Row],[PERÍODO 5]])</f>
        <v>20201</v>
      </c>
      <c r="I2722" s="6"/>
      <c r="J2722" s="5"/>
      <c r="K2722" s="5"/>
      <c r="L2722" s="5" t="str">
        <f>IF(ActividadesCom[[#This Row],[NIVEL 1]]&lt;&gt;0,VLOOKUP(ActividadesCom[[#This Row],[NIVEL 1]],Catálogo!A:B,2,FALSE),"")</f>
        <v/>
      </c>
      <c r="M2722" s="5"/>
      <c r="N2722" s="6"/>
      <c r="O2722" s="5"/>
      <c r="P2722" s="5"/>
      <c r="Q2722" s="5" t="str">
        <f>IF(ActividadesCom[[#This Row],[NIVEL 2]]&lt;&gt;0,VLOOKUP(ActividadesCom[[#This Row],[NIVEL 2]],Catálogo!A:B,2,FALSE),"")</f>
        <v/>
      </c>
      <c r="R2722" s="5"/>
      <c r="S2722" s="6"/>
      <c r="T2722" s="5"/>
      <c r="U2722" s="5"/>
      <c r="V2722" s="5" t="str">
        <f>IF(ActividadesCom[[#This Row],[NIVEL 3]]&lt;&gt;0,VLOOKUP(ActividadesCom[[#This Row],[NIVEL 3]],Catálogo!A:B,2,FALSE),"")</f>
        <v/>
      </c>
      <c r="W2722" s="5"/>
      <c r="X2722" s="9"/>
      <c r="Y2722" s="8"/>
      <c r="Z2722" s="8"/>
      <c r="AA2722" s="5" t="str">
        <f>IF(ActividadesCom[[#This Row],[NIVEL 4]]&lt;&gt;0,VLOOKUP(ActividadesCom[[#This Row],[NIVEL 4]],Catálogo!A:B,2,FALSE),"")</f>
        <v/>
      </c>
      <c r="AB2722" s="8"/>
      <c r="AC2722" s="6" t="s">
        <v>2181</v>
      </c>
      <c r="AD2722" s="5">
        <v>20201</v>
      </c>
      <c r="AE2722" s="5" t="s">
        <v>4009</v>
      </c>
      <c r="AF2722" s="5">
        <f>IF(ActividadesCom[[#This Row],[NIVEL 5]]&lt;&gt;0,VLOOKUP(ActividadesCom[[#This Row],[NIVEL 5]],Catálogo!A:B,2,FALSE),"")</f>
        <v>3</v>
      </c>
      <c r="AG2722" s="5">
        <v>1</v>
      </c>
      <c r="AH2722" s="2"/>
      <c r="AI2722" s="2"/>
    </row>
    <row r="2723" spans="1:35" ht="30" customHeight="1" x14ac:dyDescent="0.25">
      <c r="A2723" s="7">
        <v>19470223</v>
      </c>
      <c r="B2723" s="97" t="str">
        <f>VLOOKUP(ActividadesCom[[#This Row],[NO. DE CONTROL]],'LISTADO ESTUDIANTES'!A:C,3,FALSE)</f>
        <v>DIAZ UICAB ANETTE ADRIANA</v>
      </c>
      <c r="C2723" s="97" t="str">
        <f>VLOOKUP(ActividadesCom[[#This Row],[NO. DE CONTROL]],'LISTADO ESTUDIANTES'!A:B,2,FALSE)</f>
        <v>INGENIERIA EN SISTEMAS COMPUTACIONALES</v>
      </c>
      <c r="D2723" s="18" t="str">
        <f>VLOOKUP(ActividadesCom[[#This Row],[NO. DE CONTROL]],'LISTADO ESTUDIANTES'!A:D,4,FALSE)</f>
        <v>ACTIVO(A)</v>
      </c>
      <c r="E2723" s="5">
        <f>SUM(ActividadesCom[[#This Row],[CRÉD. 1]],ActividadesCom[[#This Row],[CRÉD. 2]],ActividadesCom[[#This Row],[CRÉD. 3]],ActividadesCom[[#This Row],[CRÉD. 4]],ActividadesCom[[#This Row],[CRÉD. 5]])</f>
        <v>5</v>
      </c>
      <c r="F2723" s="17">
        <f>IF(ActividadesCom[[#This Row],[ÚLTIMO SEMESTRE CON CRÉDITOS]]&gt;0,ROUND(AVERAGE(ActividadesCom[[#This Row],[VALOR NIVEL 5]],ActividadesCom[[#This Row],[VALOR NIVEL 4]],ActividadesCom[[#This Row],[VALOR NIVEL 3]],ActividadesCom[[#This Row],[VALOR NIVEL 2]],ActividadesCom[[#This Row],[VALOR NIVEL 1]]),0),"")</f>
        <v>3</v>
      </c>
      <c r="G2723" s="5" t="str">
        <f>IF(ActividadesCom[[#This Row],[PROMEDIO]]="","",IF(ActividadesCom[[#This Row],[PROMEDIO]]&gt;=4,"EXCELENTE",IF(ActividadesCom[[#This Row],[PROMEDIO]]&gt;=3,"NOTABLE",IF(ActividadesCom[[#This Row],[PROMEDIO]]&gt;=2,"BUENO",IF(ActividadesCom[[#This Row],[PROMEDIO]]=1,"SUFICIENTE","")))))</f>
        <v>NOTABLE</v>
      </c>
      <c r="H2723" s="5">
        <f>MAX(ActividadesCom[[#This Row],[PERÍODO 1]],ActividadesCom[[#This Row],[PERÍODO 2]],ActividadesCom[[#This Row],[PERÍODO 3]],ActividadesCom[[#This Row],[PERÍODO 4]],ActividadesCom[[#This Row],[PERÍODO 5]])</f>
        <v>20221</v>
      </c>
      <c r="I2723" s="6" t="s">
        <v>1101</v>
      </c>
      <c r="J2723" s="5">
        <v>20193</v>
      </c>
      <c r="K2723" s="5" t="s">
        <v>4010</v>
      </c>
      <c r="L2723" s="5">
        <f>IF(ActividadesCom[[#This Row],[NIVEL 1]]&lt;&gt;0,VLOOKUP(ActividadesCom[[#This Row],[NIVEL 1]],Catálogo!A:B,2,FALSE),"")</f>
        <v>2</v>
      </c>
      <c r="M2723" s="5">
        <v>1</v>
      </c>
      <c r="N2723" s="6" t="s">
        <v>4870</v>
      </c>
      <c r="O2723" s="5">
        <v>20221</v>
      </c>
      <c r="P2723" s="5" t="s">
        <v>4008</v>
      </c>
      <c r="Q2723" s="5">
        <f>IF(ActividadesCom[[#This Row],[NIVEL 2]]&lt;&gt;0,VLOOKUP(ActividadesCom[[#This Row],[NIVEL 2]],Catálogo!A:B,2,FALSE),"")</f>
        <v>4</v>
      </c>
      <c r="R2723" s="5">
        <v>1</v>
      </c>
      <c r="S2723" s="6" t="s">
        <v>4870</v>
      </c>
      <c r="T2723" s="5">
        <v>20212</v>
      </c>
      <c r="U2723" s="5" t="s">
        <v>4020</v>
      </c>
      <c r="V2723" s="5">
        <f>IF(ActividadesCom[[#This Row],[NIVEL 3]]&lt;&gt;0,VLOOKUP(ActividadesCom[[#This Row],[NIVEL 3]],Catálogo!A:B,2,FALSE),"")</f>
        <v>4</v>
      </c>
      <c r="W2723" s="5">
        <v>1</v>
      </c>
      <c r="X2723" s="6" t="s">
        <v>2953</v>
      </c>
      <c r="Y2723" s="5">
        <v>20201</v>
      </c>
      <c r="Z2723" s="5" t="s">
        <v>4009</v>
      </c>
      <c r="AA2723" s="5">
        <f>IF(ActividadesCom[[#This Row],[NIVEL 4]]&lt;&gt;0,VLOOKUP(ActividadesCom[[#This Row],[NIVEL 4]],Catálogo!A:B,2,FALSE),"")</f>
        <v>3</v>
      </c>
      <c r="AB2723" s="5">
        <v>1</v>
      </c>
      <c r="AC2723" s="6" t="s">
        <v>42</v>
      </c>
      <c r="AD2723" s="5">
        <v>20193</v>
      </c>
      <c r="AE2723" s="5" t="s">
        <v>4009</v>
      </c>
      <c r="AF2723" s="5">
        <f>IF(ActividadesCom[[#This Row],[NIVEL 5]]&lt;&gt;0,VLOOKUP(ActividadesCom[[#This Row],[NIVEL 5]],Catálogo!A:B,2,FALSE),"")</f>
        <v>3</v>
      </c>
      <c r="AG2723" s="5">
        <v>1</v>
      </c>
      <c r="AH2723" s="2"/>
      <c r="AI2723" s="2"/>
    </row>
    <row r="2724" spans="1:35" s="24" customFormat="1" ht="30" customHeight="1" x14ac:dyDescent="0.25">
      <c r="A2724" s="7">
        <v>19470224</v>
      </c>
      <c r="B2724" s="97" t="str">
        <f>VLOOKUP(ActividadesCom[[#This Row],[NO. DE CONTROL]],'LISTADO ESTUDIANTES'!A:C,3,FALSE)</f>
        <v>MALDONADO NOH ALEX JOAQUIN</v>
      </c>
      <c r="C2724" s="97" t="str">
        <f>VLOOKUP(ActividadesCom[[#This Row],[NO. DE CONTROL]],'LISTADO ESTUDIANTES'!A:B,2,FALSE)</f>
        <v>INGENIERIA EN SISTEMAS COMPUTACIONALES</v>
      </c>
      <c r="D2724" s="18" t="str">
        <f>VLOOKUP(ActividadesCom[[#This Row],[NO. DE CONTROL]],'LISTADO ESTUDIANTES'!A:D,4,FALSE)</f>
        <v>ACTIVO(A)</v>
      </c>
      <c r="E2724" s="5">
        <f>SUM(ActividadesCom[[#This Row],[CRÉD. 1]],ActividadesCom[[#This Row],[CRÉD. 2]],ActividadesCom[[#This Row],[CRÉD. 3]],ActividadesCom[[#This Row],[CRÉD. 4]],ActividadesCom[[#This Row],[CRÉD. 5]])</f>
        <v>4</v>
      </c>
      <c r="F2724" s="17">
        <f>IF(ActividadesCom[[#This Row],[ÚLTIMO SEMESTRE CON CRÉDITOS]]&gt;0,ROUND(AVERAGE(ActividadesCom[[#This Row],[VALOR NIVEL 5]],ActividadesCom[[#This Row],[VALOR NIVEL 4]],ActividadesCom[[#This Row],[VALOR NIVEL 3]],ActividadesCom[[#This Row],[VALOR NIVEL 2]],ActividadesCom[[#This Row],[VALOR NIVEL 1]]),0),"")</f>
        <v>4</v>
      </c>
      <c r="G2724" s="5" t="str">
        <f>IF(ActividadesCom[[#This Row],[PROMEDIO]]="","",IF(ActividadesCom[[#This Row],[PROMEDIO]]&gt;=4,"EXCELENTE",IF(ActividadesCom[[#This Row],[PROMEDIO]]&gt;=3,"NOTABLE",IF(ActividadesCom[[#This Row],[PROMEDIO]]&gt;=2,"BUENO",IF(ActividadesCom[[#This Row],[PROMEDIO]]=1,"SUFICIENTE","")))))</f>
        <v>EXCELENTE</v>
      </c>
      <c r="H2724" s="5">
        <f>MAX(ActividadesCom[[#This Row],[PERÍODO 1]],ActividadesCom[[#This Row],[PERÍODO 2]],ActividadesCom[[#This Row],[PERÍODO 3]],ActividadesCom[[#This Row],[PERÍODO 4]],ActividadesCom[[#This Row],[PERÍODO 5]])</f>
        <v>20223</v>
      </c>
      <c r="I2724" s="6" t="s">
        <v>25</v>
      </c>
      <c r="J2724" s="5">
        <v>20213</v>
      </c>
      <c r="K2724" s="5" t="s">
        <v>4009</v>
      </c>
      <c r="L2724" s="5">
        <f>IF(ActividadesCom[[#This Row],[NIVEL 1]]&lt;&gt;0,VLOOKUP(ActividadesCom[[#This Row],[NIVEL 1]],Catálogo!A:B,2,FALSE),"")</f>
        <v>3</v>
      </c>
      <c r="M2724" s="5">
        <v>1</v>
      </c>
      <c r="N2724" s="6" t="s">
        <v>5855</v>
      </c>
      <c r="O2724" s="5">
        <v>20221</v>
      </c>
      <c r="P2724" s="5" t="s">
        <v>4008</v>
      </c>
      <c r="Q2724" s="5">
        <f>IF(ActividadesCom[[#This Row],[NIVEL 2]]&lt;&gt;0,VLOOKUP(ActividadesCom[[#This Row],[NIVEL 2]],Catálogo!A:B,2,FALSE),"")</f>
        <v>4</v>
      </c>
      <c r="R2724" s="5">
        <v>1</v>
      </c>
      <c r="S2724" s="6" t="s">
        <v>5858</v>
      </c>
      <c r="T2724" s="5">
        <v>20223</v>
      </c>
      <c r="U2724" s="5" t="s">
        <v>4008</v>
      </c>
      <c r="V2724" s="5">
        <f>IF(ActividadesCom[[#This Row],[NIVEL 3]]&lt;&gt;0,VLOOKUP(ActividadesCom[[#This Row],[NIVEL 3]],Catálogo!A:B,2,FALSE),"")</f>
        <v>4</v>
      </c>
      <c r="W2724" s="5">
        <v>1</v>
      </c>
      <c r="X2724" s="6"/>
      <c r="Y2724" s="5"/>
      <c r="Z2724" s="5"/>
      <c r="AA2724" s="5" t="str">
        <f>IF(ActividadesCom[[#This Row],[NIVEL 4]]&lt;&gt;0,VLOOKUP(ActividadesCom[[#This Row],[NIVEL 4]],Catálogo!A:B,2,FALSE),"")</f>
        <v/>
      </c>
      <c r="AB2724" s="5"/>
      <c r="AC2724" s="6" t="s">
        <v>818</v>
      </c>
      <c r="AD2724" s="5">
        <v>20193</v>
      </c>
      <c r="AE2724" s="5" t="s">
        <v>4008</v>
      </c>
      <c r="AF2724" s="5">
        <f>IF(ActividadesCom[[#This Row],[NIVEL 5]]&lt;&gt;0,VLOOKUP(ActividadesCom[[#This Row],[NIVEL 5]],Catálogo!A:B,2,FALSE),"")</f>
        <v>4</v>
      </c>
      <c r="AG2724" s="5">
        <v>1</v>
      </c>
    </row>
    <row r="2725" spans="1:35" ht="30" hidden="1" customHeight="1" x14ac:dyDescent="0.25">
      <c r="A2725" s="7">
        <v>19470225</v>
      </c>
      <c r="B2725" s="97" t="str">
        <f>VLOOKUP(ActividadesCom[[#This Row],[NO. DE CONTROL]],'LISTADO ESTUDIANTES'!A:C,3,FALSE)</f>
        <v>IC CAB JESÚS EDUARDO</v>
      </c>
      <c r="C2725" s="97" t="str">
        <f>VLOOKUP(ActividadesCom[[#This Row],[NO. DE CONTROL]],'LISTADO ESTUDIANTES'!A:B,2,FALSE)</f>
        <v>INGENIERIA EN SISTEMAS COMPUTACIONALES</v>
      </c>
      <c r="D2725" s="18" t="str">
        <f>VLOOKUP(ActividadesCom[[#This Row],[NO. DE CONTROL]],'LISTADO ESTUDIANTES'!A:D,4,FALSE)</f>
        <v>BAJA</v>
      </c>
      <c r="E2725" s="5">
        <f>SUM(ActividadesCom[[#This Row],[CRÉD. 1]],ActividadesCom[[#This Row],[CRÉD. 2]],ActividadesCom[[#This Row],[CRÉD. 3]],ActividadesCom[[#This Row],[CRÉD. 4]],ActividadesCom[[#This Row],[CRÉD. 5]])</f>
        <v>1</v>
      </c>
      <c r="F2725" s="17">
        <f>IF(ActividadesCom[[#This Row],[ÚLTIMO SEMESTRE CON CRÉDITOS]]&gt;0,ROUND(AVERAGE(ActividadesCom[[#This Row],[VALOR NIVEL 5]],ActividadesCom[[#This Row],[VALOR NIVEL 4]],ActividadesCom[[#This Row],[VALOR NIVEL 3]],ActividadesCom[[#This Row],[VALOR NIVEL 2]],ActividadesCom[[#This Row],[VALOR NIVEL 1]]),0),"")</f>
        <v>4</v>
      </c>
      <c r="G2725" s="5" t="str">
        <f>IF(ActividadesCom[[#This Row],[PROMEDIO]]="","",IF(ActividadesCom[[#This Row],[PROMEDIO]]&gt;=4,"EXCELENTE",IF(ActividadesCom[[#This Row],[PROMEDIO]]&gt;=3,"NOTABLE",IF(ActividadesCom[[#This Row],[PROMEDIO]]&gt;=2,"BUENO",IF(ActividadesCom[[#This Row],[PROMEDIO]]=1,"SUFICIENTE","")))))</f>
        <v>EXCELENTE</v>
      </c>
      <c r="H2725" s="5">
        <f>MAX(ActividadesCom[[#This Row],[PERÍODO 1]],ActividadesCom[[#This Row],[PERÍODO 2]],ActividadesCom[[#This Row],[PERÍODO 3]],ActividadesCom[[#This Row],[PERÍODO 4]],ActividadesCom[[#This Row],[PERÍODO 5]])</f>
        <v>20193</v>
      </c>
      <c r="I2725" s="6"/>
      <c r="J2725" s="5"/>
      <c r="K2725" s="5"/>
      <c r="L2725" s="5" t="str">
        <f>IF(ActividadesCom[[#This Row],[NIVEL 1]]&lt;&gt;0,VLOOKUP(ActividadesCom[[#This Row],[NIVEL 1]],Catálogo!A:B,2,FALSE),"")</f>
        <v/>
      </c>
      <c r="M2725" s="5"/>
      <c r="N2725" s="6"/>
      <c r="O2725" s="5"/>
      <c r="P2725" s="5"/>
      <c r="Q2725" s="5" t="str">
        <f>IF(ActividadesCom[[#This Row],[NIVEL 2]]&lt;&gt;0,VLOOKUP(ActividadesCom[[#This Row],[NIVEL 2]],Catálogo!A:B,2,FALSE),"")</f>
        <v/>
      </c>
      <c r="R2725" s="5"/>
      <c r="S2725" s="6"/>
      <c r="T2725" s="5"/>
      <c r="U2725" s="5"/>
      <c r="V2725" s="5" t="str">
        <f>IF(ActividadesCom[[#This Row],[NIVEL 3]]&lt;&gt;0,VLOOKUP(ActividadesCom[[#This Row],[NIVEL 3]],Catálogo!A:B,2,FALSE),"")</f>
        <v/>
      </c>
      <c r="W2725" s="5"/>
      <c r="X2725" s="6"/>
      <c r="Y2725" s="5"/>
      <c r="Z2725" s="5"/>
      <c r="AA2725" s="5" t="str">
        <f>IF(ActividadesCom[[#This Row],[NIVEL 4]]&lt;&gt;0,VLOOKUP(ActividadesCom[[#This Row],[NIVEL 4]],Catálogo!A:B,2,FALSE),"")</f>
        <v/>
      </c>
      <c r="AB2725" s="5"/>
      <c r="AC2725" s="6" t="s">
        <v>818</v>
      </c>
      <c r="AD2725" s="5">
        <v>20193</v>
      </c>
      <c r="AE2725" s="5" t="s">
        <v>4008</v>
      </c>
      <c r="AF2725" s="5">
        <f>IF(ActividadesCom[[#This Row],[NIVEL 5]]&lt;&gt;0,VLOOKUP(ActividadesCom[[#This Row],[NIVEL 5]],Catálogo!A:B,2,FALSE),"")</f>
        <v>4</v>
      </c>
      <c r="AG2725" s="5">
        <v>1</v>
      </c>
      <c r="AH2725" s="2"/>
      <c r="AI2725" s="2"/>
    </row>
    <row r="2726" spans="1:35" ht="30" customHeight="1" x14ac:dyDescent="0.25">
      <c r="A2726" s="7">
        <v>19470226</v>
      </c>
      <c r="B2726" s="97" t="str">
        <f>VLOOKUP(ActividadesCom[[#This Row],[NO. DE CONTROL]],'LISTADO ESTUDIANTES'!A:C,3,FALSE)</f>
        <v>VALDEZ BRITO RICARDO DANIEL</v>
      </c>
      <c r="C2726" s="97" t="str">
        <f>VLOOKUP(ActividadesCom[[#This Row],[NO. DE CONTROL]],'LISTADO ESTUDIANTES'!A:B,2,FALSE)</f>
        <v>INGENIERIA EN SISTEMAS COMPUTACIONALES</v>
      </c>
      <c r="D2726" s="18" t="str">
        <f>VLOOKUP(ActividadesCom[[#This Row],[NO. DE CONTROL]],'LISTADO ESTUDIANTES'!A:D,4,FALSE)</f>
        <v>ACTIVO(A)</v>
      </c>
      <c r="E2726" s="5">
        <f>SUM(ActividadesCom[[#This Row],[CRÉD. 1]],ActividadesCom[[#This Row],[CRÉD. 2]],ActividadesCom[[#This Row],[CRÉD. 3]],ActividadesCom[[#This Row],[CRÉD. 4]],ActividadesCom[[#This Row],[CRÉD. 5]])</f>
        <v>5</v>
      </c>
      <c r="F2726" s="5">
        <f>IF(ActividadesCom[[#This Row],[ÚLTIMO SEMESTRE CON CRÉDITOS]]&gt;0,ROUND(AVERAGE(ActividadesCom[[#This Row],[VALOR NIVEL 5]],ActividadesCom[[#This Row],[VALOR NIVEL 4]],ActividadesCom[[#This Row],[VALOR NIVEL 3]],ActividadesCom[[#This Row],[VALOR NIVEL 2]],ActividadesCom[[#This Row],[VALOR NIVEL 1]]),0),"")</f>
        <v>3</v>
      </c>
      <c r="G2726" s="5" t="str">
        <f>IF(ActividadesCom[[#This Row],[PROMEDIO]]="","",IF(ActividadesCom[[#This Row],[PROMEDIO]]&gt;=4,"EXCELENTE",IF(ActividadesCom[[#This Row],[PROMEDIO]]&gt;=3,"NOTABLE",IF(ActividadesCom[[#This Row],[PROMEDIO]]&gt;=2,"BUENO",IF(ActividadesCom[[#This Row],[PROMEDIO]]=1,"SUFICIENTE","")))))</f>
        <v>NOTABLE</v>
      </c>
      <c r="H2726" s="5">
        <f>MAX(ActividadesCom[[#This Row],[PERÍODO 1]],ActividadesCom[[#This Row],[PERÍODO 2]],ActividadesCom[[#This Row],[PERÍODO 3]],ActividadesCom[[#This Row],[PERÍODO 4]],ActividadesCom[[#This Row],[PERÍODO 5]])</f>
        <v>20201</v>
      </c>
      <c r="I2726" s="6" t="s">
        <v>1030</v>
      </c>
      <c r="J2726" s="5">
        <v>20193</v>
      </c>
      <c r="K2726" s="5" t="s">
        <v>4010</v>
      </c>
      <c r="L2726" s="5">
        <f>IF(ActividadesCom[[#This Row],[NIVEL 1]]&lt;&gt;0,VLOOKUP(ActividadesCom[[#This Row],[NIVEL 1]],Catálogo!A:B,2,FALSE),"")</f>
        <v>2</v>
      </c>
      <c r="M2726" s="5">
        <v>1</v>
      </c>
      <c r="N2726" s="6" t="s">
        <v>1177</v>
      </c>
      <c r="O2726" s="5">
        <v>20201</v>
      </c>
      <c r="P2726" s="5" t="s">
        <v>4010</v>
      </c>
      <c r="Q2726" s="5">
        <f>IF(ActividadesCom[[#This Row],[NIVEL 2]]&lt;&gt;0,VLOOKUP(ActividadesCom[[#This Row],[NIVEL 2]],Catálogo!A:B,2,FALSE),"")</f>
        <v>2</v>
      </c>
      <c r="R2726" s="5">
        <v>2</v>
      </c>
      <c r="S2726" s="6"/>
      <c r="T2726" s="5"/>
      <c r="U2726" s="5"/>
      <c r="V2726" s="5" t="str">
        <f>IF(ActividadesCom[[#This Row],[NIVEL 3]]&lt;&gt;0,VLOOKUP(ActividadesCom[[#This Row],[NIVEL 3]],Catálogo!A:B,2,FALSE),"")</f>
        <v/>
      </c>
      <c r="W2726" s="5"/>
      <c r="X2726" s="6" t="s">
        <v>2953</v>
      </c>
      <c r="Y2726" s="5">
        <v>20201</v>
      </c>
      <c r="Z2726" s="5" t="s">
        <v>4009</v>
      </c>
      <c r="AA2726" s="5">
        <f>IF(ActividadesCom[[#This Row],[NIVEL 4]]&lt;&gt;0,VLOOKUP(ActividadesCom[[#This Row],[NIVEL 4]],Catálogo!A:B,2,FALSE),"")</f>
        <v>3</v>
      </c>
      <c r="AB2726" s="5">
        <v>1</v>
      </c>
      <c r="AC2726" s="6" t="s">
        <v>42</v>
      </c>
      <c r="AD2726" s="5">
        <v>20193</v>
      </c>
      <c r="AE2726" s="5" t="s">
        <v>4009</v>
      </c>
      <c r="AF2726" s="5">
        <f>IF(ActividadesCom[[#This Row],[NIVEL 5]]&lt;&gt;0,VLOOKUP(ActividadesCom[[#This Row],[NIVEL 5]],Catálogo!A:B,2,FALSE),"")</f>
        <v>3</v>
      </c>
      <c r="AG2726" s="5">
        <v>1</v>
      </c>
      <c r="AH2726" s="2"/>
      <c r="AI2726" s="2"/>
    </row>
    <row r="2727" spans="1:35" ht="30" customHeight="1" x14ac:dyDescent="0.25">
      <c r="A2727" s="7">
        <v>19470227</v>
      </c>
      <c r="B2727" s="97" t="str">
        <f>VLOOKUP(ActividadesCom[[#This Row],[NO. DE CONTROL]],'LISTADO ESTUDIANTES'!A:C,3,FALSE)</f>
        <v>SEGOVIA POOL ALEJANDRO GUADALUPE</v>
      </c>
      <c r="C2727" s="97" t="str">
        <f>VLOOKUP(ActividadesCom[[#This Row],[NO. DE CONTROL]],'LISTADO ESTUDIANTES'!A:B,2,FALSE)</f>
        <v>INGENIERIA EN SISTEMAS COMPUTACIONALES</v>
      </c>
      <c r="D2727" s="18" t="str">
        <f>VLOOKUP(ActividadesCom[[#This Row],[NO. DE CONTROL]],'LISTADO ESTUDIANTES'!A:D,4,FALSE)</f>
        <v>ACTIVO(A)</v>
      </c>
      <c r="E2727" s="5">
        <f>SUM(ActividadesCom[[#This Row],[CRÉD. 1]],ActividadesCom[[#This Row],[CRÉD. 2]],ActividadesCom[[#This Row],[CRÉD. 3]],ActividadesCom[[#This Row],[CRÉD. 4]],ActividadesCom[[#This Row],[CRÉD. 5]])</f>
        <v>4</v>
      </c>
      <c r="F2727" s="17">
        <f>IF(ActividadesCom[[#This Row],[ÚLTIMO SEMESTRE CON CRÉDITOS]]&gt;0,ROUND(AVERAGE(ActividadesCom[[#This Row],[VALOR NIVEL 5]],ActividadesCom[[#This Row],[VALOR NIVEL 4]],ActividadesCom[[#This Row],[VALOR NIVEL 3]],ActividadesCom[[#This Row],[VALOR NIVEL 2]],ActividadesCom[[#This Row],[VALOR NIVEL 1]]),0),"")</f>
        <v>4</v>
      </c>
      <c r="G2727" s="5" t="str">
        <f>IF(ActividadesCom[[#This Row],[PROMEDIO]]="","",IF(ActividadesCom[[#This Row],[PROMEDIO]]&gt;=4,"EXCELENTE",IF(ActividadesCom[[#This Row],[PROMEDIO]]&gt;=3,"NOTABLE",IF(ActividadesCom[[#This Row],[PROMEDIO]]&gt;=2,"BUENO",IF(ActividadesCom[[#This Row],[PROMEDIO]]=1,"SUFICIENTE","")))))</f>
        <v>EXCELENTE</v>
      </c>
      <c r="H2727" s="5">
        <f>MAX(ActividadesCom[[#This Row],[PERÍODO 1]],ActividadesCom[[#This Row],[PERÍODO 2]],ActividadesCom[[#This Row],[PERÍODO 3]],ActividadesCom[[#This Row],[PERÍODO 4]],ActividadesCom[[#This Row],[PERÍODO 5]])</f>
        <v>20223</v>
      </c>
      <c r="I2727" s="6" t="s">
        <v>25</v>
      </c>
      <c r="J2727" s="5">
        <v>20213</v>
      </c>
      <c r="K2727" s="5" t="s">
        <v>4009</v>
      </c>
      <c r="L2727" s="5">
        <f>IF(ActividadesCom[[#This Row],[NIVEL 1]]&lt;&gt;0,VLOOKUP(ActividadesCom[[#This Row],[NIVEL 1]],Catálogo!A:B,2,FALSE),"")</f>
        <v>3</v>
      </c>
      <c r="M2727" s="5">
        <v>1</v>
      </c>
      <c r="N2727" s="6" t="s">
        <v>5855</v>
      </c>
      <c r="O2727" s="5">
        <v>20221</v>
      </c>
      <c r="P2727" s="5" t="s">
        <v>4009</v>
      </c>
      <c r="Q2727" s="5">
        <f>IF(ActividadesCom[[#This Row],[NIVEL 2]]&lt;&gt;0,VLOOKUP(ActividadesCom[[#This Row],[NIVEL 2]],Catálogo!A:B,2,FALSE),"")</f>
        <v>3</v>
      </c>
      <c r="R2727" s="5">
        <v>1</v>
      </c>
      <c r="S2727" s="6" t="s">
        <v>5858</v>
      </c>
      <c r="T2727" s="5">
        <v>20223</v>
      </c>
      <c r="U2727" s="5" t="s">
        <v>4008</v>
      </c>
      <c r="V2727" s="5">
        <f>IF(ActividadesCom[[#This Row],[NIVEL 3]]&lt;&gt;0,VLOOKUP(ActividadesCom[[#This Row],[NIVEL 3]],Catálogo!A:B,2,FALSE),"")</f>
        <v>4</v>
      </c>
      <c r="W2727" s="5">
        <v>1</v>
      </c>
      <c r="X2727" s="6"/>
      <c r="Y2727" s="5"/>
      <c r="Z2727" s="5"/>
      <c r="AA2727" s="5" t="str">
        <f>IF(ActividadesCom[[#This Row],[NIVEL 4]]&lt;&gt;0,VLOOKUP(ActividadesCom[[#This Row],[NIVEL 4]],Catálogo!A:B,2,FALSE),"")</f>
        <v/>
      </c>
      <c r="AB2727" s="5"/>
      <c r="AC2727" s="6" t="s">
        <v>818</v>
      </c>
      <c r="AD2727" s="5">
        <v>20193</v>
      </c>
      <c r="AE2727" s="5" t="s">
        <v>4008</v>
      </c>
      <c r="AF2727" s="5">
        <f>IF(ActividadesCom[[#This Row],[NIVEL 5]]&lt;&gt;0,VLOOKUP(ActividadesCom[[#This Row],[NIVEL 5]],Catálogo!A:B,2,FALSE),"")</f>
        <v>4</v>
      </c>
      <c r="AG2727" s="5">
        <v>1</v>
      </c>
      <c r="AH2727" s="2"/>
      <c r="AI2727" s="2"/>
    </row>
    <row r="2728" spans="1:35" ht="30" hidden="1" customHeight="1" x14ac:dyDescent="0.25">
      <c r="A2728" s="7">
        <v>19470228</v>
      </c>
      <c r="B2728" s="97" t="str">
        <f>VLOOKUP(ActividadesCom[[#This Row],[NO. DE CONTROL]],'LISTADO ESTUDIANTES'!A:C,3,FALSE)</f>
        <v>MENDEZ ORTIZ DAVID ELIAS</v>
      </c>
      <c r="C2728" s="97" t="str">
        <f>VLOOKUP(ActividadesCom[[#This Row],[NO. DE CONTROL]],'LISTADO ESTUDIANTES'!A:B,2,FALSE)</f>
        <v>INGENIERIA EN SISTEMAS COMPUTACIONALES</v>
      </c>
      <c r="D2728" s="18" t="str">
        <f>VLOOKUP(ActividadesCom[[#This Row],[NO. DE CONTROL]],'LISTADO ESTUDIANTES'!A:D,4,FALSE)</f>
        <v>BAJA</v>
      </c>
      <c r="E2728" s="5">
        <f>SUM(ActividadesCom[[#This Row],[CRÉD. 1]],ActividadesCom[[#This Row],[CRÉD. 2]],ActividadesCom[[#This Row],[CRÉD. 3]],ActividadesCom[[#This Row],[CRÉD. 4]],ActividadesCom[[#This Row],[CRÉD. 5]])</f>
        <v>2</v>
      </c>
      <c r="F2728" s="17">
        <f>IF(ActividadesCom[[#This Row],[ÚLTIMO SEMESTRE CON CRÉDITOS]]&gt;0,ROUND(AVERAGE(ActividadesCom[[#This Row],[VALOR NIVEL 5]],ActividadesCom[[#This Row],[VALOR NIVEL 4]],ActividadesCom[[#This Row],[VALOR NIVEL 3]],ActividadesCom[[#This Row],[VALOR NIVEL 2]],ActividadesCom[[#This Row],[VALOR NIVEL 1]]),0),"")</f>
        <v>4</v>
      </c>
      <c r="G2728" s="5" t="str">
        <f>IF(ActividadesCom[[#This Row],[PROMEDIO]]="","",IF(ActividadesCom[[#This Row],[PROMEDIO]]&gt;=4,"EXCELENTE",IF(ActividadesCom[[#This Row],[PROMEDIO]]&gt;=3,"NOTABLE",IF(ActividadesCom[[#This Row],[PROMEDIO]]&gt;=2,"BUENO",IF(ActividadesCom[[#This Row],[PROMEDIO]]=1,"SUFICIENTE","")))))</f>
        <v>EXCELENTE</v>
      </c>
      <c r="H2728" s="5">
        <f>MAX(ActividadesCom[[#This Row],[PERÍODO 1]],ActividadesCom[[#This Row],[PERÍODO 2]],ActividadesCom[[#This Row],[PERÍODO 3]],ActividadesCom[[#This Row],[PERÍODO 4]],ActividadesCom[[#This Row],[PERÍODO 5]])</f>
        <v>20201</v>
      </c>
      <c r="I2728" s="6"/>
      <c r="J2728" s="5"/>
      <c r="K2728" s="5"/>
      <c r="L2728" s="5" t="str">
        <f>IF(ActividadesCom[[#This Row],[NIVEL 1]]&lt;&gt;0,VLOOKUP(ActividadesCom[[#This Row],[NIVEL 1]],Catálogo!A:B,2,FALSE),"")</f>
        <v/>
      </c>
      <c r="M2728" s="5"/>
      <c r="N2728" s="6"/>
      <c r="O2728" s="5"/>
      <c r="P2728" s="5"/>
      <c r="Q2728" s="5" t="str">
        <f>IF(ActividadesCom[[#This Row],[NIVEL 2]]&lt;&gt;0,VLOOKUP(ActividadesCom[[#This Row],[NIVEL 2]],Catálogo!A:B,2,FALSE),"")</f>
        <v/>
      </c>
      <c r="R2728" s="5"/>
      <c r="S2728" s="6"/>
      <c r="T2728" s="5"/>
      <c r="U2728" s="5"/>
      <c r="V2728" s="5" t="str">
        <f>IF(ActividadesCom[[#This Row],[NIVEL 3]]&lt;&gt;0,VLOOKUP(ActividadesCom[[#This Row],[NIVEL 3]],Catálogo!A:B,2,FALSE),"")</f>
        <v/>
      </c>
      <c r="W2728" s="5"/>
      <c r="X2728" s="6" t="s">
        <v>3671</v>
      </c>
      <c r="Y2728" s="5">
        <v>20201</v>
      </c>
      <c r="Z2728" s="5" t="s">
        <v>4009</v>
      </c>
      <c r="AA2728" s="5">
        <f>IF(ActividadesCom[[#This Row],[NIVEL 4]]&lt;&gt;0,VLOOKUP(ActividadesCom[[#This Row],[NIVEL 4]],Catálogo!A:B,2,FALSE),"")</f>
        <v>3</v>
      </c>
      <c r="AB2728" s="5">
        <v>1</v>
      </c>
      <c r="AC2728" s="6" t="s">
        <v>5</v>
      </c>
      <c r="AD2728" s="5">
        <v>20193</v>
      </c>
      <c r="AE2728" s="5" t="s">
        <v>4008</v>
      </c>
      <c r="AF2728" s="5">
        <f>IF(ActividadesCom[[#This Row],[NIVEL 5]]&lt;&gt;0,VLOOKUP(ActividadesCom[[#This Row],[NIVEL 5]],Catálogo!A:B,2,FALSE),"")</f>
        <v>4</v>
      </c>
      <c r="AG2728" s="5">
        <v>1</v>
      </c>
      <c r="AH2728" s="2"/>
      <c r="AI2728" s="2"/>
    </row>
    <row r="2729" spans="1:35" ht="30" hidden="1" customHeight="1" x14ac:dyDescent="0.25">
      <c r="A2729" s="7">
        <v>19470229</v>
      </c>
      <c r="B2729" s="97" t="str">
        <f>VLOOKUP(ActividadesCom[[#This Row],[NO. DE CONTROL]],'LISTADO ESTUDIANTES'!A:C,3,FALSE)</f>
        <v>BURGOS MONTEJO JESUS ANTONIO</v>
      </c>
      <c r="C2729" s="97" t="str">
        <f>VLOOKUP(ActividadesCom[[#This Row],[NO. DE CONTROL]],'LISTADO ESTUDIANTES'!A:B,2,FALSE)</f>
        <v>INGENIERIA EN SISTEMAS COMPUTACIONALES</v>
      </c>
      <c r="D2729" s="18" t="str">
        <f>VLOOKUP(ActividadesCom[[#This Row],[NO. DE CONTROL]],'LISTADO ESTUDIANTES'!A:D,4,FALSE)</f>
        <v>BAJA</v>
      </c>
      <c r="E2729" s="5">
        <f>SUM(ActividadesCom[[#This Row],[CRÉD. 1]],ActividadesCom[[#This Row],[CRÉD. 2]],ActividadesCom[[#This Row],[CRÉD. 3]],ActividadesCom[[#This Row],[CRÉD. 4]],ActividadesCom[[#This Row],[CRÉD. 5]])</f>
        <v>0</v>
      </c>
      <c r="F2729" s="17" t="str">
        <f>IF(ActividadesCom[[#This Row],[ÚLTIMO SEMESTRE CON CRÉDITOS]]&gt;0,ROUND(AVERAGE(ActividadesCom[[#This Row],[VALOR NIVEL 5]],ActividadesCom[[#This Row],[VALOR NIVEL 4]],ActividadesCom[[#This Row],[VALOR NIVEL 3]],ActividadesCom[[#This Row],[VALOR NIVEL 2]],ActividadesCom[[#This Row],[VALOR NIVEL 1]]),0),"")</f>
        <v/>
      </c>
      <c r="G2729" s="5" t="str">
        <f>IF(ActividadesCom[[#This Row],[PROMEDIO]]="","",IF(ActividadesCom[[#This Row],[PROMEDIO]]&gt;=4,"EXCELENTE",IF(ActividadesCom[[#This Row],[PROMEDIO]]&gt;=3,"NOTABLE",IF(ActividadesCom[[#This Row],[PROMEDIO]]&gt;=2,"BUENO",IF(ActividadesCom[[#This Row],[PROMEDIO]]=1,"SUFICIENTE","")))))</f>
        <v/>
      </c>
      <c r="H2729" s="5">
        <f>MAX(ActividadesCom[[#This Row],[PERÍODO 1]],ActividadesCom[[#This Row],[PERÍODO 2]],ActividadesCom[[#This Row],[PERÍODO 3]],ActividadesCom[[#This Row],[PERÍODO 4]],ActividadesCom[[#This Row],[PERÍODO 5]])</f>
        <v>0</v>
      </c>
      <c r="I2729" s="6"/>
      <c r="J2729" s="5"/>
      <c r="K2729" s="5"/>
      <c r="L2729" s="5" t="str">
        <f>IF(ActividadesCom[[#This Row],[NIVEL 1]]&lt;&gt;0,VLOOKUP(ActividadesCom[[#This Row],[NIVEL 1]],Catálogo!A:B,2,FALSE),"")</f>
        <v/>
      </c>
      <c r="M2729" s="5"/>
      <c r="N2729" s="6"/>
      <c r="O2729" s="5"/>
      <c r="P2729" s="5"/>
      <c r="Q2729" s="5" t="str">
        <f>IF(ActividadesCom[[#This Row],[NIVEL 2]]&lt;&gt;0,VLOOKUP(ActividadesCom[[#This Row],[NIVEL 2]],Catálogo!A:B,2,FALSE),"")</f>
        <v/>
      </c>
      <c r="R2729" s="5"/>
      <c r="S2729" s="6"/>
      <c r="T2729" s="5"/>
      <c r="U2729" s="5"/>
      <c r="V2729" s="5" t="str">
        <f>IF(ActividadesCom[[#This Row],[NIVEL 3]]&lt;&gt;0,VLOOKUP(ActividadesCom[[#This Row],[NIVEL 3]],Catálogo!A:B,2,FALSE),"")</f>
        <v/>
      </c>
      <c r="W2729" s="5"/>
      <c r="X2729" s="6"/>
      <c r="Y2729" s="5"/>
      <c r="Z2729" s="5"/>
      <c r="AA2729" s="5" t="str">
        <f>IF(ActividadesCom[[#This Row],[NIVEL 4]]&lt;&gt;0,VLOOKUP(ActividadesCom[[#This Row],[NIVEL 4]],Catálogo!A:B,2,FALSE),"")</f>
        <v/>
      </c>
      <c r="AB2729" s="5"/>
      <c r="AC2729" s="6"/>
      <c r="AD2729" s="5"/>
      <c r="AE2729" s="5"/>
      <c r="AF2729" s="5" t="str">
        <f>IF(ActividadesCom[[#This Row],[NIVEL 5]]&lt;&gt;0,VLOOKUP(ActividadesCom[[#This Row],[NIVEL 5]],Catálogo!A:B,2,FALSE),"")</f>
        <v/>
      </c>
      <c r="AG2729" s="5"/>
      <c r="AH2729" s="2"/>
      <c r="AI2729" s="2"/>
    </row>
    <row r="2730" spans="1:35" ht="30" hidden="1" customHeight="1" x14ac:dyDescent="0.25">
      <c r="A2730" s="7">
        <v>19470230</v>
      </c>
      <c r="B2730" s="97" t="str">
        <f>VLOOKUP(ActividadesCom[[#This Row],[NO. DE CONTROL]],'LISTADO ESTUDIANTES'!A:C,3,FALSE)</f>
        <v>MARTÍN CARDEÑAS JOSÉ JOAQUÍN</v>
      </c>
      <c r="C2730" s="97" t="str">
        <f>VLOOKUP(ActividadesCom[[#This Row],[NO. DE CONTROL]],'LISTADO ESTUDIANTES'!A:B,2,FALSE)</f>
        <v>INGENIERIA EN SISTEMAS COMPUTACIONALES</v>
      </c>
      <c r="D2730" s="18" t="str">
        <f>VLOOKUP(ActividadesCom[[#This Row],[NO. DE CONTROL]],'LISTADO ESTUDIANTES'!A:D,4,FALSE)</f>
        <v>BAJA</v>
      </c>
      <c r="E2730" s="5">
        <f>SUM(ActividadesCom[[#This Row],[CRÉD. 1]],ActividadesCom[[#This Row],[CRÉD. 2]],ActividadesCom[[#This Row],[CRÉD. 3]],ActividadesCom[[#This Row],[CRÉD. 4]],ActividadesCom[[#This Row],[CRÉD. 5]])</f>
        <v>1</v>
      </c>
      <c r="F2730" s="17">
        <f>IF(ActividadesCom[[#This Row],[ÚLTIMO SEMESTRE CON CRÉDITOS]]&gt;0,ROUND(AVERAGE(ActividadesCom[[#This Row],[VALOR NIVEL 5]],ActividadesCom[[#This Row],[VALOR NIVEL 4]],ActividadesCom[[#This Row],[VALOR NIVEL 3]],ActividadesCom[[#This Row],[VALOR NIVEL 2]],ActividadesCom[[#This Row],[VALOR NIVEL 1]]),0),"")</f>
        <v>3</v>
      </c>
      <c r="G2730" s="5" t="str">
        <f>IF(ActividadesCom[[#This Row],[PROMEDIO]]="","",IF(ActividadesCom[[#This Row],[PROMEDIO]]&gt;=4,"EXCELENTE",IF(ActividadesCom[[#This Row],[PROMEDIO]]&gt;=3,"NOTABLE",IF(ActividadesCom[[#This Row],[PROMEDIO]]&gt;=2,"BUENO",IF(ActividadesCom[[#This Row],[PROMEDIO]]=1,"SUFICIENTE","")))))</f>
        <v>NOTABLE</v>
      </c>
      <c r="H2730" s="5">
        <f>MAX(ActividadesCom[[#This Row],[PERÍODO 1]],ActividadesCom[[#This Row],[PERÍODO 2]],ActividadesCom[[#This Row],[PERÍODO 3]],ActividadesCom[[#This Row],[PERÍODO 4]],ActividadesCom[[#This Row],[PERÍODO 5]])</f>
        <v>20193</v>
      </c>
      <c r="I2730" s="6"/>
      <c r="J2730" s="5"/>
      <c r="K2730" s="5"/>
      <c r="L2730" s="5" t="str">
        <f>IF(ActividadesCom[[#This Row],[NIVEL 1]]&lt;&gt;0,VLOOKUP(ActividadesCom[[#This Row],[NIVEL 1]],Catálogo!A:B,2,FALSE),"")</f>
        <v/>
      </c>
      <c r="M2730" s="5"/>
      <c r="N2730" s="6"/>
      <c r="O2730" s="5"/>
      <c r="P2730" s="5"/>
      <c r="Q2730" s="5" t="str">
        <f>IF(ActividadesCom[[#This Row],[NIVEL 2]]&lt;&gt;0,VLOOKUP(ActividadesCom[[#This Row],[NIVEL 2]],Catálogo!A:B,2,FALSE),"")</f>
        <v/>
      </c>
      <c r="R2730" s="5"/>
      <c r="S2730" s="6"/>
      <c r="T2730" s="5"/>
      <c r="U2730" s="5"/>
      <c r="V2730" s="5" t="str">
        <f>IF(ActividadesCom[[#This Row],[NIVEL 3]]&lt;&gt;0,VLOOKUP(ActividadesCom[[#This Row],[NIVEL 3]],Catálogo!A:B,2,FALSE),"")</f>
        <v/>
      </c>
      <c r="W2730" s="5"/>
      <c r="X2730" s="6"/>
      <c r="Y2730" s="5"/>
      <c r="Z2730" s="5"/>
      <c r="AA2730" s="5" t="str">
        <f>IF(ActividadesCom[[#This Row],[NIVEL 4]]&lt;&gt;0,VLOOKUP(ActividadesCom[[#This Row],[NIVEL 4]],Catálogo!A:B,2,FALSE),"")</f>
        <v/>
      </c>
      <c r="AB2730" s="5"/>
      <c r="AC2730" s="6" t="s">
        <v>27</v>
      </c>
      <c r="AD2730" s="5">
        <v>20193</v>
      </c>
      <c r="AE2730" s="5" t="s">
        <v>4009</v>
      </c>
      <c r="AF2730" s="5">
        <f>IF(ActividadesCom[[#This Row],[NIVEL 5]]&lt;&gt;0,VLOOKUP(ActividadesCom[[#This Row],[NIVEL 5]],Catálogo!A:B,2,FALSE),"")</f>
        <v>3</v>
      </c>
      <c r="AG2730" s="5">
        <v>1</v>
      </c>
      <c r="AH2730" s="2"/>
      <c r="AI2730" s="2"/>
    </row>
    <row r="2731" spans="1:35" ht="30" customHeight="1" x14ac:dyDescent="0.25">
      <c r="A2731" s="7">
        <v>19470231</v>
      </c>
      <c r="B2731" s="97" t="str">
        <f>VLOOKUP(ActividadesCom[[#This Row],[NO. DE CONTROL]],'LISTADO ESTUDIANTES'!A:C,3,FALSE)</f>
        <v>PELAGIO PUCH DANIEL JESUS</v>
      </c>
      <c r="C2731" s="97" t="str">
        <f>VLOOKUP(ActividadesCom[[#This Row],[NO. DE CONTROL]],'LISTADO ESTUDIANTES'!A:B,2,FALSE)</f>
        <v>INGENIERIA EN SISTEMAS COMPUTACIONALES</v>
      </c>
      <c r="D2731" s="18" t="str">
        <f>VLOOKUP(ActividadesCom[[#This Row],[NO. DE CONTROL]],'LISTADO ESTUDIANTES'!A:D,4,FALSE)</f>
        <v>ACTIVO(A)</v>
      </c>
      <c r="E2731" s="5">
        <f>SUM(ActividadesCom[[#This Row],[CRÉD. 1]],ActividadesCom[[#This Row],[CRÉD. 2]],ActividadesCom[[#This Row],[CRÉD. 3]],ActividadesCom[[#This Row],[CRÉD. 4]],ActividadesCom[[#This Row],[CRÉD. 5]])</f>
        <v>5</v>
      </c>
      <c r="F2731" s="17">
        <f>IF(ActividadesCom[[#This Row],[ÚLTIMO SEMESTRE CON CRÉDITOS]]&gt;0,ROUND(AVERAGE(ActividadesCom[[#This Row],[VALOR NIVEL 5]],ActividadesCom[[#This Row],[VALOR NIVEL 4]],ActividadesCom[[#This Row],[VALOR NIVEL 3]],ActividadesCom[[#This Row],[VALOR NIVEL 2]],ActividadesCom[[#This Row],[VALOR NIVEL 1]]),0),"")</f>
        <v>3</v>
      </c>
      <c r="G2731" s="5" t="str">
        <f>IF(ActividadesCom[[#This Row],[PROMEDIO]]="","",IF(ActividadesCom[[#This Row],[PROMEDIO]]&gt;=4,"EXCELENTE",IF(ActividadesCom[[#This Row],[PROMEDIO]]&gt;=3,"NOTABLE",IF(ActividadesCom[[#This Row],[PROMEDIO]]&gt;=2,"BUENO",IF(ActividadesCom[[#This Row],[PROMEDIO]]=1,"SUFICIENTE","")))))</f>
        <v>NOTABLE</v>
      </c>
      <c r="H2731" s="5">
        <f>MAX(ActividadesCom[[#This Row],[PERÍODO 1]],ActividadesCom[[#This Row],[PERÍODO 2]],ActividadesCom[[#This Row],[PERÍODO 3]],ActividadesCom[[#This Row],[PERÍODO 4]],ActividadesCom[[#This Row],[PERÍODO 5]])</f>
        <v>20221</v>
      </c>
      <c r="I2731" s="6" t="s">
        <v>4197</v>
      </c>
      <c r="J2731" s="5">
        <v>20203</v>
      </c>
      <c r="K2731" s="5" t="s">
        <v>4008</v>
      </c>
      <c r="L2731" s="5">
        <f>IF(ActividadesCom[[#This Row],[NIVEL 1]]&lt;&gt;0,VLOOKUP(ActividadesCom[[#This Row],[NIVEL 1]],Catálogo!A:B,2,FALSE),"")</f>
        <v>4</v>
      </c>
      <c r="M2731" s="5">
        <v>2</v>
      </c>
      <c r="N2731" s="6" t="s">
        <v>4957</v>
      </c>
      <c r="O2731" s="5">
        <v>20221</v>
      </c>
      <c r="P2731" s="5" t="s">
        <v>4010</v>
      </c>
      <c r="Q2731" s="5">
        <f>IF(ActividadesCom[[#This Row],[NIVEL 2]]&lt;&gt;0,VLOOKUP(ActividadesCom[[#This Row],[NIVEL 2]],Catálogo!A:B,2,FALSE),"")</f>
        <v>2</v>
      </c>
      <c r="R2731" s="5">
        <v>2</v>
      </c>
      <c r="S2731" s="6" t="s">
        <v>5814</v>
      </c>
      <c r="T2731" s="5">
        <v>20221</v>
      </c>
      <c r="U2731" s="5" t="s">
        <v>4008</v>
      </c>
      <c r="V2731" s="5">
        <f>IF(ActividadesCom[[#This Row],[NIVEL 3]]&lt;&gt;0,VLOOKUP(ActividadesCom[[#This Row],[NIVEL 3]],Catálogo!A:B,2,FALSE),"")</f>
        <v>4</v>
      </c>
      <c r="W2731" s="5">
        <v>1</v>
      </c>
      <c r="X2731" s="6"/>
      <c r="Y2731" s="5"/>
      <c r="Z2731" s="5"/>
      <c r="AA2731" s="5" t="str">
        <f>IF(ActividadesCom[[#This Row],[NIVEL 4]]&lt;&gt;0,VLOOKUP(ActividadesCom[[#This Row],[NIVEL 4]],Catálogo!A:B,2,FALSE),"")</f>
        <v/>
      </c>
      <c r="AB2731" s="5"/>
      <c r="AC2731" s="6"/>
      <c r="AD2731" s="5"/>
      <c r="AE2731" s="5"/>
      <c r="AF2731" s="5" t="str">
        <f>IF(ActividadesCom[[#This Row],[NIVEL 5]]&lt;&gt;0,VLOOKUP(ActividadesCom[[#This Row],[NIVEL 5]],Catálogo!A:B,2,FALSE),"")</f>
        <v/>
      </c>
      <c r="AG2731" s="5"/>
      <c r="AH2731" s="2"/>
      <c r="AI2731" s="2"/>
    </row>
    <row r="2732" spans="1:35" ht="30" customHeight="1" x14ac:dyDescent="0.25">
      <c r="A2732" s="7">
        <v>19470232</v>
      </c>
      <c r="B2732" s="97" t="str">
        <f>VLOOKUP(ActividadesCom[[#This Row],[NO. DE CONTROL]],'LISTADO ESTUDIANTES'!A:C,3,FALSE)</f>
        <v>HAAS PEREZ IRVIN GERARDO</v>
      </c>
      <c r="C2732" s="97" t="str">
        <f>VLOOKUP(ActividadesCom[[#This Row],[NO. DE CONTROL]],'LISTADO ESTUDIANTES'!A:B,2,FALSE)</f>
        <v>INGENIERIA EN SISTEMAS COMPUTACIONALES</v>
      </c>
      <c r="D2732" s="18" t="str">
        <f>VLOOKUP(ActividadesCom[[#This Row],[NO. DE CONTROL]],'LISTADO ESTUDIANTES'!A:D,4,FALSE)</f>
        <v>ACTIVO(A)</v>
      </c>
      <c r="E2732" s="5">
        <f>SUM(ActividadesCom[[#This Row],[CRÉD. 1]],ActividadesCom[[#This Row],[CRÉD. 2]],ActividadesCom[[#This Row],[CRÉD. 3]],ActividadesCom[[#This Row],[CRÉD. 4]],ActividadesCom[[#This Row],[CRÉD. 5]])</f>
        <v>3</v>
      </c>
      <c r="F2732" s="17">
        <f>IF(ActividadesCom[[#This Row],[ÚLTIMO SEMESTRE CON CRÉDITOS]]&gt;0,ROUND(AVERAGE(ActividadesCom[[#This Row],[VALOR NIVEL 5]],ActividadesCom[[#This Row],[VALOR NIVEL 4]],ActividadesCom[[#This Row],[VALOR NIVEL 3]],ActividadesCom[[#This Row],[VALOR NIVEL 2]],ActividadesCom[[#This Row],[VALOR NIVEL 1]]),0),"")</f>
        <v>2</v>
      </c>
      <c r="G2732" s="5" t="str">
        <f>IF(ActividadesCom[[#This Row],[PROMEDIO]]="","",IF(ActividadesCom[[#This Row],[PROMEDIO]]&gt;=4,"EXCELENTE",IF(ActividadesCom[[#This Row],[PROMEDIO]]&gt;=3,"NOTABLE",IF(ActividadesCom[[#This Row],[PROMEDIO]]&gt;=2,"BUENO",IF(ActividadesCom[[#This Row],[PROMEDIO]]=1,"SUFICIENTE","")))))</f>
        <v>BUENO</v>
      </c>
      <c r="H2732" s="5">
        <f>MAX(ActividadesCom[[#This Row],[PERÍODO 1]],ActividadesCom[[#This Row],[PERÍODO 2]],ActividadesCom[[#This Row],[PERÍODO 3]],ActividadesCom[[#This Row],[PERÍODO 4]],ActividadesCom[[#This Row],[PERÍODO 5]])</f>
        <v>20223</v>
      </c>
      <c r="I2732" s="6" t="s">
        <v>4280</v>
      </c>
      <c r="J2732" s="5">
        <v>20221</v>
      </c>
      <c r="K2732" s="5" t="s">
        <v>4011</v>
      </c>
      <c r="L2732" s="5">
        <f>IF(ActividadesCom[[#This Row],[NIVEL 1]]&lt;&gt;0,VLOOKUP(ActividadesCom[[#This Row],[NIVEL 1]],Catálogo!A:B,2,FALSE),"")</f>
        <v>1</v>
      </c>
      <c r="M2732" s="5">
        <v>1</v>
      </c>
      <c r="N2732" s="6" t="s">
        <v>4939</v>
      </c>
      <c r="O2732" s="5">
        <v>20223</v>
      </c>
      <c r="P2732" s="5" t="s">
        <v>4008</v>
      </c>
      <c r="Q2732" s="5">
        <f>IF(ActividadesCom[[#This Row],[NIVEL 2]]&lt;&gt;0,VLOOKUP(ActividadesCom[[#This Row],[NIVEL 2]],Catálogo!A:B,2,FALSE),"")</f>
        <v>4</v>
      </c>
      <c r="R2732" s="5">
        <v>1</v>
      </c>
      <c r="S2732" s="6"/>
      <c r="T2732" s="5"/>
      <c r="U2732" s="5"/>
      <c r="V2732" s="5" t="str">
        <f>IF(ActividadesCom[[#This Row],[NIVEL 3]]&lt;&gt;0,VLOOKUP(ActividadesCom[[#This Row],[NIVEL 3]],Catálogo!A:B,2,FALSE),"")</f>
        <v/>
      </c>
      <c r="W2732" s="5"/>
      <c r="X2732" s="6" t="s">
        <v>2903</v>
      </c>
      <c r="Y2732" s="5">
        <v>20201</v>
      </c>
      <c r="Z2732" s="5" t="s">
        <v>4010</v>
      </c>
      <c r="AA2732" s="5">
        <f>IF(ActividadesCom[[#This Row],[NIVEL 4]]&lt;&gt;0,VLOOKUP(ActividadesCom[[#This Row],[NIVEL 4]],Catálogo!A:B,2,FALSE),"")</f>
        <v>2</v>
      </c>
      <c r="AB2732" s="5">
        <v>1</v>
      </c>
      <c r="AC2732" s="6"/>
      <c r="AD2732" s="5"/>
      <c r="AE2732" s="5"/>
      <c r="AF2732" s="5" t="str">
        <f>IF(ActividadesCom[[#This Row],[NIVEL 5]]&lt;&gt;0,VLOOKUP(ActividadesCom[[#This Row],[NIVEL 5]],Catálogo!A:B,2,FALSE),"")</f>
        <v/>
      </c>
      <c r="AG2732" s="5"/>
      <c r="AH2732" s="2"/>
      <c r="AI2732" s="2"/>
    </row>
    <row r="2733" spans="1:35" ht="30" customHeight="1" x14ac:dyDescent="0.25">
      <c r="A2733" s="7">
        <v>19470233</v>
      </c>
      <c r="B2733" s="97" t="str">
        <f>VLOOKUP(ActividadesCom[[#This Row],[NO. DE CONTROL]],'LISTADO ESTUDIANTES'!A:C,3,FALSE)</f>
        <v>VILLALOBOS MENA JORGE EDUARDO</v>
      </c>
      <c r="C2733" s="97" t="str">
        <f>VLOOKUP(ActividadesCom[[#This Row],[NO. DE CONTROL]],'LISTADO ESTUDIANTES'!A:B,2,FALSE)</f>
        <v>INGENIERIA EN SISTEMAS COMPUTACIONALES</v>
      </c>
      <c r="D2733" s="18" t="str">
        <f>VLOOKUP(ActividadesCom[[#This Row],[NO. DE CONTROL]],'LISTADO ESTUDIANTES'!A:D,4,FALSE)</f>
        <v>ACTIVO(A)</v>
      </c>
      <c r="E2733" s="5">
        <f>SUM(ActividadesCom[[#This Row],[CRÉD. 1]],ActividadesCom[[#This Row],[CRÉD. 2]],ActividadesCom[[#This Row],[CRÉD. 3]],ActividadesCom[[#This Row],[CRÉD. 4]],ActividadesCom[[#This Row],[CRÉD. 5]])</f>
        <v>2</v>
      </c>
      <c r="F2733" s="17">
        <f>IF(ActividadesCom[[#This Row],[ÚLTIMO SEMESTRE CON CRÉDITOS]]&gt;0,ROUND(AVERAGE(ActividadesCom[[#This Row],[VALOR NIVEL 5]],ActividadesCom[[#This Row],[VALOR NIVEL 4]],ActividadesCom[[#This Row],[VALOR NIVEL 3]],ActividadesCom[[#This Row],[VALOR NIVEL 2]],ActividadesCom[[#This Row],[VALOR NIVEL 1]]),0),"")</f>
        <v>3</v>
      </c>
      <c r="G2733" s="5" t="str">
        <f>IF(ActividadesCom[[#This Row],[PROMEDIO]]="","",IF(ActividadesCom[[#This Row],[PROMEDIO]]&gt;=4,"EXCELENTE",IF(ActividadesCom[[#This Row],[PROMEDIO]]&gt;=3,"NOTABLE",IF(ActividadesCom[[#This Row],[PROMEDIO]]&gt;=2,"BUENO",IF(ActividadesCom[[#This Row],[PROMEDIO]]=1,"SUFICIENTE","")))))</f>
        <v>NOTABLE</v>
      </c>
      <c r="H2733" s="5">
        <f>MAX(ActividadesCom[[#This Row],[PERÍODO 1]],ActividadesCom[[#This Row],[PERÍODO 2]],ActividadesCom[[#This Row],[PERÍODO 3]],ActividadesCom[[#This Row],[PERÍODO 4]],ActividadesCom[[#This Row],[PERÍODO 5]])</f>
        <v>20201</v>
      </c>
      <c r="I2733" s="6"/>
      <c r="J2733" s="5"/>
      <c r="K2733" s="5"/>
      <c r="L2733" s="5" t="str">
        <f>IF(ActividadesCom[[#This Row],[NIVEL 1]]&lt;&gt;0,VLOOKUP(ActividadesCom[[#This Row],[NIVEL 1]],Catálogo!A:B,2,FALSE),"")</f>
        <v/>
      </c>
      <c r="M2733" s="5"/>
      <c r="N2733" s="6"/>
      <c r="O2733" s="5"/>
      <c r="P2733" s="5"/>
      <c r="Q2733" s="5" t="str">
        <f>IF(ActividadesCom[[#This Row],[NIVEL 2]]&lt;&gt;0,VLOOKUP(ActividadesCom[[#This Row],[NIVEL 2]],Catálogo!A:B,2,FALSE),"")</f>
        <v/>
      </c>
      <c r="R2733" s="5"/>
      <c r="S2733" s="6"/>
      <c r="T2733" s="5"/>
      <c r="U2733" s="5"/>
      <c r="V2733" s="5" t="str">
        <f>IF(ActividadesCom[[#This Row],[NIVEL 3]]&lt;&gt;0,VLOOKUP(ActividadesCom[[#This Row],[NIVEL 3]],Catálogo!A:B,2,FALSE),"")</f>
        <v/>
      </c>
      <c r="W2733" s="5"/>
      <c r="X2733" s="6" t="s">
        <v>2778</v>
      </c>
      <c r="Y2733" s="5">
        <v>20201</v>
      </c>
      <c r="Z2733" s="5" t="s">
        <v>4009</v>
      </c>
      <c r="AA2733" s="5">
        <f>IF(ActividadesCom[[#This Row],[NIVEL 4]]&lt;&gt;0,VLOOKUP(ActividadesCom[[#This Row],[NIVEL 4]],Catálogo!A:B,2,FALSE),"")</f>
        <v>3</v>
      </c>
      <c r="AB2733" s="5">
        <v>1</v>
      </c>
      <c r="AC2733" s="6" t="s">
        <v>42</v>
      </c>
      <c r="AD2733" s="5">
        <v>20193</v>
      </c>
      <c r="AE2733" s="5" t="s">
        <v>4009</v>
      </c>
      <c r="AF2733" s="5">
        <f>IF(ActividadesCom[[#This Row],[NIVEL 5]]&lt;&gt;0,VLOOKUP(ActividadesCom[[#This Row],[NIVEL 5]],Catálogo!A:B,2,FALSE),"")</f>
        <v>3</v>
      </c>
      <c r="AG2733" s="5">
        <v>1</v>
      </c>
      <c r="AH2733" s="2"/>
      <c r="AI2733" s="2"/>
    </row>
    <row r="2734" spans="1:35" ht="30" hidden="1" customHeight="1" x14ac:dyDescent="0.25">
      <c r="A2734" s="7">
        <v>19470234</v>
      </c>
      <c r="B2734" s="97" t="str">
        <f>VLOOKUP(ActividadesCom[[#This Row],[NO. DE CONTROL]],'LISTADO ESTUDIANTES'!A:C,3,FALSE)</f>
        <v>OROZCO SOSA VICTOR MANUEL</v>
      </c>
      <c r="C2734" s="97" t="str">
        <f>VLOOKUP(ActividadesCom[[#This Row],[NO. DE CONTROL]],'LISTADO ESTUDIANTES'!A:B,2,FALSE)</f>
        <v>INGENIERIA EN SISTEMAS COMPUTACIONALES</v>
      </c>
      <c r="D2734" s="18" t="str">
        <f>VLOOKUP(ActividadesCom[[#This Row],[NO. DE CONTROL]],'LISTADO ESTUDIANTES'!A:D,4,FALSE)</f>
        <v>BAJA</v>
      </c>
      <c r="E2734" s="5">
        <f>SUM(ActividadesCom[[#This Row],[CRÉD. 1]],ActividadesCom[[#This Row],[CRÉD. 2]],ActividadesCom[[#This Row],[CRÉD. 3]],ActividadesCom[[#This Row],[CRÉD. 4]],ActividadesCom[[#This Row],[CRÉD. 5]])</f>
        <v>1</v>
      </c>
      <c r="F2734" s="17">
        <f>IF(ActividadesCom[[#This Row],[ÚLTIMO SEMESTRE CON CRÉDITOS]]&gt;0,ROUND(AVERAGE(ActividadesCom[[#This Row],[VALOR NIVEL 5]],ActividadesCom[[#This Row],[VALOR NIVEL 4]],ActividadesCom[[#This Row],[VALOR NIVEL 3]],ActividadesCom[[#This Row],[VALOR NIVEL 2]],ActividadesCom[[#This Row],[VALOR NIVEL 1]]),0),"")</f>
        <v>4</v>
      </c>
      <c r="G2734" s="5" t="str">
        <f>IF(ActividadesCom[[#This Row],[PROMEDIO]]="","",IF(ActividadesCom[[#This Row],[PROMEDIO]]&gt;=4,"EXCELENTE",IF(ActividadesCom[[#This Row],[PROMEDIO]]&gt;=3,"NOTABLE",IF(ActividadesCom[[#This Row],[PROMEDIO]]&gt;=2,"BUENO",IF(ActividadesCom[[#This Row],[PROMEDIO]]=1,"SUFICIENTE","")))))</f>
        <v>EXCELENTE</v>
      </c>
      <c r="H2734" s="5">
        <f>MAX(ActividadesCom[[#This Row],[PERÍODO 1]],ActividadesCom[[#This Row],[PERÍODO 2]],ActividadesCom[[#This Row],[PERÍODO 3]],ActividadesCom[[#This Row],[PERÍODO 4]],ActividadesCom[[#This Row],[PERÍODO 5]])</f>
        <v>20193</v>
      </c>
      <c r="I2734" s="6"/>
      <c r="J2734" s="5"/>
      <c r="K2734" s="5"/>
      <c r="L2734" s="5" t="str">
        <f>IF(ActividadesCom[[#This Row],[NIVEL 1]]&lt;&gt;0,VLOOKUP(ActividadesCom[[#This Row],[NIVEL 1]],Catálogo!A:B,2,FALSE),"")</f>
        <v/>
      </c>
      <c r="M2734" s="5"/>
      <c r="N2734" s="6"/>
      <c r="O2734" s="5"/>
      <c r="P2734" s="5"/>
      <c r="Q2734" s="5" t="str">
        <f>IF(ActividadesCom[[#This Row],[NIVEL 2]]&lt;&gt;0,VLOOKUP(ActividadesCom[[#This Row],[NIVEL 2]],Catálogo!A:B,2,FALSE),"")</f>
        <v/>
      </c>
      <c r="R2734" s="5"/>
      <c r="S2734" s="6"/>
      <c r="T2734" s="5"/>
      <c r="U2734" s="5"/>
      <c r="V2734" s="5" t="str">
        <f>IF(ActividadesCom[[#This Row],[NIVEL 3]]&lt;&gt;0,VLOOKUP(ActividadesCom[[#This Row],[NIVEL 3]],Catálogo!A:B,2,FALSE),"")</f>
        <v/>
      </c>
      <c r="W2734" s="5"/>
      <c r="X2734" s="6"/>
      <c r="Y2734" s="5"/>
      <c r="Z2734" s="5"/>
      <c r="AA2734" s="5" t="str">
        <f>IF(ActividadesCom[[#This Row],[NIVEL 4]]&lt;&gt;0,VLOOKUP(ActividadesCom[[#This Row],[NIVEL 4]],Catálogo!A:B,2,FALSE),"")</f>
        <v/>
      </c>
      <c r="AB2734" s="5"/>
      <c r="AC2734" s="6" t="s">
        <v>133</v>
      </c>
      <c r="AD2734" s="5">
        <v>20193</v>
      </c>
      <c r="AE2734" s="5" t="s">
        <v>4008</v>
      </c>
      <c r="AF2734" s="5">
        <f>IF(ActividadesCom[[#This Row],[NIVEL 5]]&lt;&gt;0,VLOOKUP(ActividadesCom[[#This Row],[NIVEL 5]],Catálogo!A:B,2,FALSE),"")</f>
        <v>4</v>
      </c>
      <c r="AG2734" s="5">
        <v>1</v>
      </c>
      <c r="AH2734" s="2"/>
      <c r="AI2734" s="2"/>
    </row>
    <row r="2735" spans="1:35" ht="30" hidden="1" customHeight="1" x14ac:dyDescent="0.25">
      <c r="A2735" s="7">
        <v>19470235</v>
      </c>
      <c r="B2735" s="97" t="str">
        <f>VLOOKUP(ActividadesCom[[#This Row],[NO. DE CONTROL]],'LISTADO ESTUDIANTES'!A:C,3,FALSE)</f>
        <v>COCON GOMEZ FRANCISCO JAVIER</v>
      </c>
      <c r="C2735" s="97" t="str">
        <f>VLOOKUP(ActividadesCom[[#This Row],[NO. DE CONTROL]],'LISTADO ESTUDIANTES'!A:B,2,FALSE)</f>
        <v>INGENIERIA EN SISTEMAS COMPUTACIONALES</v>
      </c>
      <c r="D2735" s="18" t="str">
        <f>VLOOKUP(ActividadesCom[[#This Row],[NO. DE CONTROL]],'LISTADO ESTUDIANTES'!A:D,4,FALSE)</f>
        <v>BAJA</v>
      </c>
      <c r="E2735" s="5">
        <f>SUM(ActividadesCom[[#This Row],[CRÉD. 1]],ActividadesCom[[#This Row],[CRÉD. 2]],ActividadesCom[[#This Row],[CRÉD. 3]],ActividadesCom[[#This Row],[CRÉD. 4]],ActividadesCom[[#This Row],[CRÉD. 5]])</f>
        <v>0</v>
      </c>
      <c r="F2735" s="17" t="str">
        <f>IF(ActividadesCom[[#This Row],[ÚLTIMO SEMESTRE CON CRÉDITOS]]&gt;0,ROUND(AVERAGE(ActividadesCom[[#This Row],[VALOR NIVEL 5]],ActividadesCom[[#This Row],[VALOR NIVEL 4]],ActividadesCom[[#This Row],[VALOR NIVEL 3]],ActividadesCom[[#This Row],[VALOR NIVEL 2]],ActividadesCom[[#This Row],[VALOR NIVEL 1]]),0),"")</f>
        <v/>
      </c>
      <c r="G2735" s="5" t="str">
        <f>IF(ActividadesCom[[#This Row],[PROMEDIO]]="","",IF(ActividadesCom[[#This Row],[PROMEDIO]]&gt;=4,"EXCELENTE",IF(ActividadesCom[[#This Row],[PROMEDIO]]&gt;=3,"NOTABLE",IF(ActividadesCom[[#This Row],[PROMEDIO]]&gt;=2,"BUENO",IF(ActividadesCom[[#This Row],[PROMEDIO]]=1,"SUFICIENTE","")))))</f>
        <v/>
      </c>
      <c r="H2735" s="5">
        <f>MAX(ActividadesCom[[#This Row],[PERÍODO 1]],ActividadesCom[[#This Row],[PERÍODO 2]],ActividadesCom[[#This Row],[PERÍODO 3]],ActividadesCom[[#This Row],[PERÍODO 4]],ActividadesCom[[#This Row],[PERÍODO 5]])</f>
        <v>0</v>
      </c>
      <c r="I2735" s="6"/>
      <c r="J2735" s="5"/>
      <c r="K2735" s="5"/>
      <c r="L2735" s="5" t="str">
        <f>IF(ActividadesCom[[#This Row],[NIVEL 1]]&lt;&gt;0,VLOOKUP(ActividadesCom[[#This Row],[NIVEL 1]],Catálogo!A:B,2,FALSE),"")</f>
        <v/>
      </c>
      <c r="M2735" s="5"/>
      <c r="N2735" s="6"/>
      <c r="O2735" s="5"/>
      <c r="P2735" s="5"/>
      <c r="Q2735" s="5" t="str">
        <f>IF(ActividadesCom[[#This Row],[NIVEL 2]]&lt;&gt;0,VLOOKUP(ActividadesCom[[#This Row],[NIVEL 2]],Catálogo!A:B,2,FALSE),"")</f>
        <v/>
      </c>
      <c r="R2735" s="5"/>
      <c r="S2735" s="6"/>
      <c r="T2735" s="5"/>
      <c r="U2735" s="5"/>
      <c r="V2735" s="5" t="str">
        <f>IF(ActividadesCom[[#This Row],[NIVEL 3]]&lt;&gt;0,VLOOKUP(ActividadesCom[[#This Row],[NIVEL 3]],Catálogo!A:B,2,FALSE),"")</f>
        <v/>
      </c>
      <c r="W2735" s="5"/>
      <c r="X2735" s="6"/>
      <c r="Y2735" s="5"/>
      <c r="Z2735" s="5"/>
      <c r="AA2735" s="5" t="str">
        <f>IF(ActividadesCom[[#This Row],[NIVEL 4]]&lt;&gt;0,VLOOKUP(ActividadesCom[[#This Row],[NIVEL 4]],Catálogo!A:B,2,FALSE),"")</f>
        <v/>
      </c>
      <c r="AB2735" s="5"/>
      <c r="AC2735" s="6"/>
      <c r="AD2735" s="5"/>
      <c r="AE2735" s="5"/>
      <c r="AF2735" s="5" t="str">
        <f>IF(ActividadesCom[[#This Row],[NIVEL 5]]&lt;&gt;0,VLOOKUP(ActividadesCom[[#This Row],[NIVEL 5]],Catálogo!A:B,2,FALSE),"")</f>
        <v/>
      </c>
      <c r="AG2735" s="5"/>
      <c r="AH2735" s="2"/>
      <c r="AI2735" s="2"/>
    </row>
    <row r="2736" spans="1:35" ht="30" hidden="1" customHeight="1" x14ac:dyDescent="0.25">
      <c r="A2736" s="7">
        <v>19470236</v>
      </c>
      <c r="B2736" s="97" t="str">
        <f>VLOOKUP(ActividadesCom[[#This Row],[NO. DE CONTROL]],'LISTADO ESTUDIANTES'!A:C,3,FALSE)</f>
        <v>RODRIGUEZ ALVAREZ JAIR ALDEBARAN</v>
      </c>
      <c r="C2736" s="97" t="str">
        <f>VLOOKUP(ActividadesCom[[#This Row],[NO. DE CONTROL]],'LISTADO ESTUDIANTES'!A:B,2,FALSE)</f>
        <v>INGENIERIA EN SISTEMAS COMPUTACIONALES</v>
      </c>
      <c r="D2736" s="18" t="str">
        <f>VLOOKUP(ActividadesCom[[#This Row],[NO. DE CONTROL]],'LISTADO ESTUDIANTES'!A:D,4,FALSE)</f>
        <v>BAJA</v>
      </c>
      <c r="E2736" s="5">
        <f>SUM(ActividadesCom[[#This Row],[CRÉD. 1]],ActividadesCom[[#This Row],[CRÉD. 2]],ActividadesCom[[#This Row],[CRÉD. 3]],ActividadesCom[[#This Row],[CRÉD. 4]],ActividadesCom[[#This Row],[CRÉD. 5]])</f>
        <v>0</v>
      </c>
      <c r="F2736" s="17" t="str">
        <f>IF(ActividadesCom[[#This Row],[ÚLTIMO SEMESTRE CON CRÉDITOS]]&gt;0,ROUND(AVERAGE(ActividadesCom[[#This Row],[VALOR NIVEL 5]],ActividadesCom[[#This Row],[VALOR NIVEL 4]],ActividadesCom[[#This Row],[VALOR NIVEL 3]],ActividadesCom[[#This Row],[VALOR NIVEL 2]],ActividadesCom[[#This Row],[VALOR NIVEL 1]]),0),"")</f>
        <v/>
      </c>
      <c r="G2736" s="5" t="str">
        <f>IF(ActividadesCom[[#This Row],[PROMEDIO]]="","",IF(ActividadesCom[[#This Row],[PROMEDIO]]&gt;=4,"EXCELENTE",IF(ActividadesCom[[#This Row],[PROMEDIO]]&gt;=3,"NOTABLE",IF(ActividadesCom[[#This Row],[PROMEDIO]]&gt;=2,"BUENO",IF(ActividadesCom[[#This Row],[PROMEDIO]]=1,"SUFICIENTE","")))))</f>
        <v/>
      </c>
      <c r="H2736" s="5">
        <f>MAX(ActividadesCom[[#This Row],[PERÍODO 1]],ActividadesCom[[#This Row],[PERÍODO 2]],ActividadesCom[[#This Row],[PERÍODO 3]],ActividadesCom[[#This Row],[PERÍODO 4]],ActividadesCom[[#This Row],[PERÍODO 5]])</f>
        <v>0</v>
      </c>
      <c r="I2736" s="6"/>
      <c r="J2736" s="5"/>
      <c r="K2736" s="5"/>
      <c r="L2736" s="5" t="str">
        <f>IF(ActividadesCom[[#This Row],[NIVEL 1]]&lt;&gt;0,VLOOKUP(ActividadesCom[[#This Row],[NIVEL 1]],Catálogo!A:B,2,FALSE),"")</f>
        <v/>
      </c>
      <c r="M2736" s="5"/>
      <c r="N2736" s="6"/>
      <c r="O2736" s="5"/>
      <c r="P2736" s="5"/>
      <c r="Q2736" s="5" t="str">
        <f>IF(ActividadesCom[[#This Row],[NIVEL 2]]&lt;&gt;0,VLOOKUP(ActividadesCom[[#This Row],[NIVEL 2]],Catálogo!A:B,2,FALSE),"")</f>
        <v/>
      </c>
      <c r="R2736" s="5"/>
      <c r="S2736" s="6"/>
      <c r="T2736" s="5"/>
      <c r="U2736" s="5"/>
      <c r="V2736" s="5" t="str">
        <f>IF(ActividadesCom[[#This Row],[NIVEL 3]]&lt;&gt;0,VLOOKUP(ActividadesCom[[#This Row],[NIVEL 3]],Catálogo!A:B,2,FALSE),"")</f>
        <v/>
      </c>
      <c r="W2736" s="5"/>
      <c r="X2736" s="6"/>
      <c r="Y2736" s="5"/>
      <c r="Z2736" s="5"/>
      <c r="AA2736" s="5" t="str">
        <f>IF(ActividadesCom[[#This Row],[NIVEL 4]]&lt;&gt;0,VLOOKUP(ActividadesCom[[#This Row],[NIVEL 4]],Catálogo!A:B,2,FALSE),"")</f>
        <v/>
      </c>
      <c r="AB2736" s="5"/>
      <c r="AC2736" s="6"/>
      <c r="AD2736" s="5"/>
      <c r="AE2736" s="5"/>
      <c r="AF2736" s="5" t="str">
        <f>IF(ActividadesCom[[#This Row],[NIVEL 5]]&lt;&gt;0,VLOOKUP(ActividadesCom[[#This Row],[NIVEL 5]],Catálogo!A:B,2,FALSE),"")</f>
        <v/>
      </c>
      <c r="AG2736" s="5"/>
      <c r="AH2736" s="2"/>
      <c r="AI2736" s="2"/>
    </row>
    <row r="2737" spans="1:35" ht="30" hidden="1" customHeight="1" x14ac:dyDescent="0.25">
      <c r="A2737" s="7">
        <v>19470237</v>
      </c>
      <c r="B2737" s="97" t="str">
        <f>VLOOKUP(ActividadesCom[[#This Row],[NO. DE CONTROL]],'LISTADO ESTUDIANTES'!A:C,3,FALSE)</f>
        <v>CAAMAL CASTILLO SANTIAGO GUADALUPE</v>
      </c>
      <c r="C2737" s="97" t="str">
        <f>VLOOKUP(ActividadesCom[[#This Row],[NO. DE CONTROL]],'LISTADO ESTUDIANTES'!A:B,2,FALSE)</f>
        <v>INGENIERIA EN SISTEMAS COMPUTACIONALES</v>
      </c>
      <c r="D2737" s="18" t="str">
        <f>VLOOKUP(ActividadesCom[[#This Row],[NO. DE CONTROL]],'LISTADO ESTUDIANTES'!A:D,4,FALSE)</f>
        <v>BAJA</v>
      </c>
      <c r="E2737" s="5">
        <f>SUM(ActividadesCom[[#This Row],[CRÉD. 1]],ActividadesCom[[#This Row],[CRÉD. 2]],ActividadesCom[[#This Row],[CRÉD. 3]],ActividadesCom[[#This Row],[CRÉD. 4]],ActividadesCom[[#This Row],[CRÉD. 5]])</f>
        <v>0</v>
      </c>
      <c r="F2737" s="17" t="str">
        <f>IF(ActividadesCom[[#This Row],[ÚLTIMO SEMESTRE CON CRÉDITOS]]&gt;0,ROUND(AVERAGE(ActividadesCom[[#This Row],[VALOR NIVEL 5]],ActividadesCom[[#This Row],[VALOR NIVEL 4]],ActividadesCom[[#This Row],[VALOR NIVEL 3]],ActividadesCom[[#This Row],[VALOR NIVEL 2]],ActividadesCom[[#This Row],[VALOR NIVEL 1]]),0),"")</f>
        <v/>
      </c>
      <c r="G2737" s="5" t="str">
        <f>IF(ActividadesCom[[#This Row],[PROMEDIO]]="","",IF(ActividadesCom[[#This Row],[PROMEDIO]]&gt;=4,"EXCELENTE",IF(ActividadesCom[[#This Row],[PROMEDIO]]&gt;=3,"NOTABLE",IF(ActividadesCom[[#This Row],[PROMEDIO]]&gt;=2,"BUENO",IF(ActividadesCom[[#This Row],[PROMEDIO]]=1,"SUFICIENTE","")))))</f>
        <v/>
      </c>
      <c r="H2737" s="5">
        <f>MAX(ActividadesCom[[#This Row],[PERÍODO 1]],ActividadesCom[[#This Row],[PERÍODO 2]],ActividadesCom[[#This Row],[PERÍODO 3]],ActividadesCom[[#This Row],[PERÍODO 4]],ActividadesCom[[#This Row],[PERÍODO 5]])</f>
        <v>0</v>
      </c>
      <c r="I2737" s="6"/>
      <c r="J2737" s="5"/>
      <c r="K2737" s="5"/>
      <c r="L2737" s="5" t="str">
        <f>IF(ActividadesCom[[#This Row],[NIVEL 1]]&lt;&gt;0,VLOOKUP(ActividadesCom[[#This Row],[NIVEL 1]],Catálogo!A:B,2,FALSE),"")</f>
        <v/>
      </c>
      <c r="M2737" s="5"/>
      <c r="N2737" s="6"/>
      <c r="O2737" s="5"/>
      <c r="P2737" s="5"/>
      <c r="Q2737" s="5" t="str">
        <f>IF(ActividadesCom[[#This Row],[NIVEL 2]]&lt;&gt;0,VLOOKUP(ActividadesCom[[#This Row],[NIVEL 2]],Catálogo!A:B,2,FALSE),"")</f>
        <v/>
      </c>
      <c r="R2737" s="5"/>
      <c r="S2737" s="6"/>
      <c r="T2737" s="5"/>
      <c r="U2737" s="5"/>
      <c r="V2737" s="5" t="str">
        <f>IF(ActividadesCom[[#This Row],[NIVEL 3]]&lt;&gt;0,VLOOKUP(ActividadesCom[[#This Row],[NIVEL 3]],Catálogo!A:B,2,FALSE),"")</f>
        <v/>
      </c>
      <c r="W2737" s="5"/>
      <c r="X2737" s="6"/>
      <c r="Y2737" s="5"/>
      <c r="Z2737" s="5"/>
      <c r="AA2737" s="5" t="str">
        <f>IF(ActividadesCom[[#This Row],[NIVEL 4]]&lt;&gt;0,VLOOKUP(ActividadesCom[[#This Row],[NIVEL 4]],Catálogo!A:B,2,FALSE),"")</f>
        <v/>
      </c>
      <c r="AB2737" s="5"/>
      <c r="AC2737" s="6"/>
      <c r="AD2737" s="5"/>
      <c r="AE2737" s="5"/>
      <c r="AF2737" s="5" t="str">
        <f>IF(ActividadesCom[[#This Row],[NIVEL 5]]&lt;&gt;0,VLOOKUP(ActividadesCom[[#This Row],[NIVEL 5]],Catálogo!A:B,2,FALSE),"")</f>
        <v/>
      </c>
      <c r="AG2737" s="5"/>
      <c r="AH2737" s="2"/>
      <c r="AI2737" s="2"/>
    </row>
    <row r="2738" spans="1:35" ht="30" hidden="1" customHeight="1" x14ac:dyDescent="0.25">
      <c r="A2738" s="7">
        <v>19470238</v>
      </c>
      <c r="B2738" s="97" t="str">
        <f>VLOOKUP(ActividadesCom[[#This Row],[NO. DE CONTROL]],'LISTADO ESTUDIANTES'!A:C,3,FALSE)</f>
        <v>CAN CAAMAL JESUS EMMANUEL</v>
      </c>
      <c r="C2738" s="97" t="str">
        <f>VLOOKUP(ActividadesCom[[#This Row],[NO. DE CONTROL]],'LISTADO ESTUDIANTES'!A:B,2,FALSE)</f>
        <v>INGENIERIA EN SISTEMAS COMPUTACIONALES</v>
      </c>
      <c r="D2738" s="18" t="str">
        <f>VLOOKUP(ActividadesCom[[#This Row],[NO. DE CONTROL]],'LISTADO ESTUDIANTES'!A:D,4,FALSE)</f>
        <v>BAJA</v>
      </c>
      <c r="E2738" s="5">
        <f>SUM(ActividadesCom[[#This Row],[CRÉD. 1]],ActividadesCom[[#This Row],[CRÉD. 2]],ActividadesCom[[#This Row],[CRÉD. 3]],ActividadesCom[[#This Row],[CRÉD. 4]],ActividadesCom[[#This Row],[CRÉD. 5]])</f>
        <v>0</v>
      </c>
      <c r="F2738" s="17" t="str">
        <f>IF(ActividadesCom[[#This Row],[ÚLTIMO SEMESTRE CON CRÉDITOS]]&gt;0,ROUND(AVERAGE(ActividadesCom[[#This Row],[VALOR NIVEL 5]],ActividadesCom[[#This Row],[VALOR NIVEL 4]],ActividadesCom[[#This Row],[VALOR NIVEL 3]],ActividadesCom[[#This Row],[VALOR NIVEL 2]],ActividadesCom[[#This Row],[VALOR NIVEL 1]]),0),"")</f>
        <v/>
      </c>
      <c r="G2738" s="5" t="str">
        <f>IF(ActividadesCom[[#This Row],[PROMEDIO]]="","",IF(ActividadesCom[[#This Row],[PROMEDIO]]&gt;=4,"EXCELENTE",IF(ActividadesCom[[#This Row],[PROMEDIO]]&gt;=3,"NOTABLE",IF(ActividadesCom[[#This Row],[PROMEDIO]]&gt;=2,"BUENO",IF(ActividadesCom[[#This Row],[PROMEDIO]]=1,"SUFICIENTE","")))))</f>
        <v/>
      </c>
      <c r="H2738" s="5">
        <f>MAX(ActividadesCom[[#This Row],[PERÍODO 1]],ActividadesCom[[#This Row],[PERÍODO 2]],ActividadesCom[[#This Row],[PERÍODO 3]],ActividadesCom[[#This Row],[PERÍODO 4]],ActividadesCom[[#This Row],[PERÍODO 5]])</f>
        <v>0</v>
      </c>
      <c r="I2738" s="6"/>
      <c r="J2738" s="5"/>
      <c r="K2738" s="5"/>
      <c r="L2738" s="5" t="str">
        <f>IF(ActividadesCom[[#This Row],[NIVEL 1]]&lt;&gt;0,VLOOKUP(ActividadesCom[[#This Row],[NIVEL 1]],Catálogo!A:B,2,FALSE),"")</f>
        <v/>
      </c>
      <c r="M2738" s="5"/>
      <c r="N2738" s="6"/>
      <c r="O2738" s="5"/>
      <c r="P2738" s="5"/>
      <c r="Q2738" s="5" t="str">
        <f>IF(ActividadesCom[[#This Row],[NIVEL 2]]&lt;&gt;0,VLOOKUP(ActividadesCom[[#This Row],[NIVEL 2]],Catálogo!A:B,2,FALSE),"")</f>
        <v/>
      </c>
      <c r="R2738" s="5"/>
      <c r="S2738" s="6"/>
      <c r="T2738" s="5"/>
      <c r="U2738" s="5"/>
      <c r="V2738" s="5" t="str">
        <f>IF(ActividadesCom[[#This Row],[NIVEL 3]]&lt;&gt;0,VLOOKUP(ActividadesCom[[#This Row],[NIVEL 3]],Catálogo!A:B,2,FALSE),"")</f>
        <v/>
      </c>
      <c r="W2738" s="5"/>
      <c r="X2738" s="9"/>
      <c r="Y2738" s="8"/>
      <c r="Z2738" s="8"/>
      <c r="AA2738" s="5" t="str">
        <f>IF(ActividadesCom[[#This Row],[NIVEL 4]]&lt;&gt;0,VLOOKUP(ActividadesCom[[#This Row],[NIVEL 4]],Catálogo!A:B,2,FALSE),"")</f>
        <v/>
      </c>
      <c r="AB2738" s="8"/>
      <c r="AC2738" s="6"/>
      <c r="AD2738" s="5"/>
      <c r="AE2738" s="5"/>
      <c r="AF2738" s="5" t="str">
        <f>IF(ActividadesCom[[#This Row],[NIVEL 5]]&lt;&gt;0,VLOOKUP(ActividadesCom[[#This Row],[NIVEL 5]],Catálogo!A:B,2,FALSE),"")</f>
        <v/>
      </c>
      <c r="AG2738" s="5"/>
      <c r="AH2738" s="2"/>
      <c r="AI2738" s="2"/>
    </row>
    <row r="2739" spans="1:35" ht="30" hidden="1" customHeight="1" x14ac:dyDescent="0.25">
      <c r="A2739" s="7">
        <v>19470239</v>
      </c>
      <c r="B2739" s="97" t="str">
        <f>VLOOKUP(ActividadesCom[[#This Row],[NO. DE CONTROL]],'LISTADO ESTUDIANTES'!A:C,3,FALSE)</f>
        <v>R DE LA GALA HERNANDEZ DEYSI ROMELIA</v>
      </c>
      <c r="C2739" s="97" t="str">
        <f>VLOOKUP(ActividadesCom[[#This Row],[NO. DE CONTROL]],'LISTADO ESTUDIANTES'!A:B,2,FALSE)</f>
        <v>INGENIERIA AMBIENTAL</v>
      </c>
      <c r="D2739" s="18" t="str">
        <f>VLOOKUP(ActividadesCom[[#This Row],[NO. DE CONTROL]],'LISTADO ESTUDIANTES'!A:D,4,FALSE)</f>
        <v>BAJA</v>
      </c>
      <c r="E2739" s="5">
        <f>SUM(ActividadesCom[[#This Row],[CRÉD. 1]],ActividadesCom[[#This Row],[CRÉD. 2]],ActividadesCom[[#This Row],[CRÉD. 3]],ActividadesCom[[#This Row],[CRÉD. 4]],ActividadesCom[[#This Row],[CRÉD. 5]])</f>
        <v>1</v>
      </c>
      <c r="F2739" s="17">
        <f>IF(ActividadesCom[[#This Row],[ÚLTIMO SEMESTRE CON CRÉDITOS]]&gt;0,ROUND(AVERAGE(ActividadesCom[[#This Row],[VALOR NIVEL 5]],ActividadesCom[[#This Row],[VALOR NIVEL 4]],ActividadesCom[[#This Row],[VALOR NIVEL 3]],ActividadesCom[[#This Row],[VALOR NIVEL 2]],ActividadesCom[[#This Row],[VALOR NIVEL 1]]),0),"")</f>
        <v>2</v>
      </c>
      <c r="G2739" s="5" t="str">
        <f>IF(ActividadesCom[[#This Row],[PROMEDIO]]="","",IF(ActividadesCom[[#This Row],[PROMEDIO]]&gt;=4,"EXCELENTE",IF(ActividadesCom[[#This Row],[PROMEDIO]]&gt;=3,"NOTABLE",IF(ActividadesCom[[#This Row],[PROMEDIO]]&gt;=2,"BUENO",IF(ActividadesCom[[#This Row],[PROMEDIO]]=1,"SUFICIENTE","")))))</f>
        <v>BUENO</v>
      </c>
      <c r="H2739" s="5">
        <f>MAX(ActividadesCom[[#This Row],[PERÍODO 1]],ActividadesCom[[#This Row],[PERÍODO 2]],ActividadesCom[[#This Row],[PERÍODO 3]],ActividadesCom[[#This Row],[PERÍODO 4]],ActividadesCom[[#This Row],[PERÍODO 5]])</f>
        <v>20201</v>
      </c>
      <c r="I2739" s="6"/>
      <c r="J2739" s="5"/>
      <c r="K2739" s="5"/>
      <c r="L2739" s="5" t="str">
        <f>IF(ActividadesCom[[#This Row],[NIVEL 1]]&lt;&gt;0,VLOOKUP(ActividadesCom[[#This Row],[NIVEL 1]],Catálogo!A:B,2,FALSE),"")</f>
        <v/>
      </c>
      <c r="M2739" s="5"/>
      <c r="N2739" s="6"/>
      <c r="O2739" s="5"/>
      <c r="P2739" s="5"/>
      <c r="Q2739" s="5" t="str">
        <f>IF(ActividadesCom[[#This Row],[NIVEL 2]]&lt;&gt;0,VLOOKUP(ActividadesCom[[#This Row],[NIVEL 2]],Catálogo!A:B,2,FALSE),"")</f>
        <v/>
      </c>
      <c r="R2739" s="5"/>
      <c r="S2739" s="6"/>
      <c r="T2739" s="5"/>
      <c r="U2739" s="5"/>
      <c r="V2739" s="5" t="str">
        <f>IF(ActividadesCom[[#This Row],[NIVEL 3]]&lt;&gt;0,VLOOKUP(ActividadesCom[[#This Row],[NIVEL 3]],Catálogo!A:B,2,FALSE),"")</f>
        <v/>
      </c>
      <c r="W2739" s="5"/>
      <c r="X2739" s="6" t="s">
        <v>2903</v>
      </c>
      <c r="Y2739" s="5">
        <v>20201</v>
      </c>
      <c r="Z2739" s="5" t="s">
        <v>4010</v>
      </c>
      <c r="AA2739" s="5">
        <f>IF(ActividadesCom[[#This Row],[NIVEL 4]]&lt;&gt;0,VLOOKUP(ActividadesCom[[#This Row],[NIVEL 4]],Catálogo!A:B,2,FALSE),"")</f>
        <v>2</v>
      </c>
      <c r="AB2739" s="5">
        <v>1</v>
      </c>
      <c r="AC2739" s="6"/>
      <c r="AD2739" s="5"/>
      <c r="AE2739" s="5"/>
      <c r="AF2739" s="5" t="str">
        <f>IF(ActividadesCom[[#This Row],[NIVEL 5]]&lt;&gt;0,VLOOKUP(ActividadesCom[[#This Row],[NIVEL 5]],Catálogo!A:B,2,FALSE),"")</f>
        <v/>
      </c>
      <c r="AG2739" s="5"/>
      <c r="AH2739" s="2"/>
      <c r="AI2739" s="2"/>
    </row>
    <row r="2740" spans="1:35" ht="30" hidden="1" customHeight="1" x14ac:dyDescent="0.25">
      <c r="A2740" s="7">
        <v>19470240</v>
      </c>
      <c r="B2740" s="97" t="str">
        <f>VLOOKUP(ActividadesCom[[#This Row],[NO. DE CONTROL]],'LISTADO ESTUDIANTES'!A:C,3,FALSE)</f>
        <v>CAHUICH RAMIREZ JESSICA JACQUELIN</v>
      </c>
      <c r="C2740" s="97" t="str">
        <f>VLOOKUP(ActividadesCom[[#This Row],[NO. DE CONTROL]],'LISTADO ESTUDIANTES'!A:B,2,FALSE)</f>
        <v>ARQUITECTURA</v>
      </c>
      <c r="D2740" s="18" t="str">
        <f>VLOOKUP(ActividadesCom[[#This Row],[NO. DE CONTROL]],'LISTADO ESTUDIANTES'!A:D,4,FALSE)</f>
        <v>BAJA</v>
      </c>
      <c r="E2740" s="5">
        <f>SUM(ActividadesCom[[#This Row],[CRÉD. 1]],ActividadesCom[[#This Row],[CRÉD. 2]],ActividadesCom[[#This Row],[CRÉD. 3]],ActividadesCom[[#This Row],[CRÉD. 4]],ActividadesCom[[#This Row],[CRÉD. 5]])</f>
        <v>4</v>
      </c>
      <c r="F2740" s="17">
        <f>IF(ActividadesCom[[#This Row],[ÚLTIMO SEMESTRE CON CRÉDITOS]]&gt;0,ROUND(AVERAGE(ActividadesCom[[#This Row],[VALOR NIVEL 5]],ActividadesCom[[#This Row],[VALOR NIVEL 4]],ActividadesCom[[#This Row],[VALOR NIVEL 3]],ActividadesCom[[#This Row],[VALOR NIVEL 2]],ActividadesCom[[#This Row],[VALOR NIVEL 1]]),0),"")</f>
        <v>3</v>
      </c>
      <c r="G2740" s="5" t="str">
        <f>IF(ActividadesCom[[#This Row],[PROMEDIO]]="","",IF(ActividadesCom[[#This Row],[PROMEDIO]]&gt;=4,"EXCELENTE",IF(ActividadesCom[[#This Row],[PROMEDIO]]&gt;=3,"NOTABLE",IF(ActividadesCom[[#This Row],[PROMEDIO]]&gt;=2,"BUENO",IF(ActividadesCom[[#This Row],[PROMEDIO]]=1,"SUFICIENTE","")))))</f>
        <v>NOTABLE</v>
      </c>
      <c r="H2740" s="5">
        <f>MAX(ActividadesCom[[#This Row],[PERÍODO 1]],ActividadesCom[[#This Row],[PERÍODO 2]],ActividadesCom[[#This Row],[PERÍODO 3]],ActividadesCom[[#This Row],[PERÍODO 4]],ActividadesCom[[#This Row],[PERÍODO 5]])</f>
        <v>20213</v>
      </c>
      <c r="I2740" s="6" t="s">
        <v>1078</v>
      </c>
      <c r="J2740" s="5">
        <v>20201</v>
      </c>
      <c r="K2740" s="5" t="s">
        <v>4010</v>
      </c>
      <c r="L2740" s="5">
        <f>IF(ActividadesCom[[#This Row],[NIVEL 1]]&lt;&gt;0,VLOOKUP(ActividadesCom[[#This Row],[NIVEL 1]],Catálogo!A:B,2,FALSE),"")</f>
        <v>2</v>
      </c>
      <c r="M2740" s="5">
        <v>1</v>
      </c>
      <c r="N2740" s="6" t="s">
        <v>4695</v>
      </c>
      <c r="O2740" s="5">
        <v>20213</v>
      </c>
      <c r="P2740" s="5" t="s">
        <v>4008</v>
      </c>
      <c r="Q2740" s="5">
        <f>IF(ActividadesCom[[#This Row],[NIVEL 2]]&lt;&gt;0,VLOOKUP(ActividadesCom[[#This Row],[NIVEL 2]],Catálogo!A:B,2,FALSE),"")</f>
        <v>4</v>
      </c>
      <c r="R2740" s="5">
        <v>1</v>
      </c>
      <c r="S2740" s="6"/>
      <c r="T2740" s="5"/>
      <c r="U2740" s="5"/>
      <c r="V2740" s="5" t="str">
        <f>IF(ActividadesCom[[#This Row],[NIVEL 3]]&lt;&gt;0,VLOOKUP(ActividadesCom[[#This Row],[NIVEL 3]],Catálogo!A:B,2,FALSE),"")</f>
        <v/>
      </c>
      <c r="W2740" s="5"/>
      <c r="X2740" s="6" t="s">
        <v>2953</v>
      </c>
      <c r="Y2740" s="5">
        <v>20201</v>
      </c>
      <c r="Z2740" s="5" t="s">
        <v>4011</v>
      </c>
      <c r="AA2740" s="5">
        <f>IF(ActividadesCom[[#This Row],[NIVEL 4]]&lt;&gt;0,VLOOKUP(ActividadesCom[[#This Row],[NIVEL 4]],Catálogo!A:B,2,FALSE),"")</f>
        <v>1</v>
      </c>
      <c r="AB2740" s="5">
        <v>1</v>
      </c>
      <c r="AC2740" s="6" t="s">
        <v>34</v>
      </c>
      <c r="AD2740" s="5">
        <v>20193</v>
      </c>
      <c r="AE2740" s="5" t="s">
        <v>4008</v>
      </c>
      <c r="AF2740" s="5">
        <f>IF(ActividadesCom[[#This Row],[NIVEL 5]]&lt;&gt;0,VLOOKUP(ActividadesCom[[#This Row],[NIVEL 5]],Catálogo!A:B,2,FALSE),"")</f>
        <v>4</v>
      </c>
      <c r="AG2740" s="5">
        <v>1</v>
      </c>
      <c r="AH2740" s="2"/>
      <c r="AI2740" s="2"/>
    </row>
    <row r="2741" spans="1:35" ht="30" hidden="1" customHeight="1" x14ac:dyDescent="0.25">
      <c r="A2741" s="7">
        <v>19470241</v>
      </c>
      <c r="B2741" s="97" t="str">
        <f>VLOOKUP(ActividadesCom[[#This Row],[NO. DE CONTROL]],'LISTADO ESTUDIANTES'!A:C,3,FALSE)</f>
        <v>HERRERA ASENCIO FELIX ALEJANDRO</v>
      </c>
      <c r="C2741" s="97" t="str">
        <f>VLOOKUP(ActividadesCom[[#This Row],[NO. DE CONTROL]],'LISTADO ESTUDIANTES'!A:B,2,FALSE)</f>
        <v>ARQUITECTURA</v>
      </c>
      <c r="D2741" s="18" t="str">
        <f>VLOOKUP(ActividadesCom[[#This Row],[NO. DE CONTROL]],'LISTADO ESTUDIANTES'!A:D,4,FALSE)</f>
        <v>BAJA</v>
      </c>
      <c r="E2741" s="5">
        <f>SUM(ActividadesCom[[#This Row],[CRÉD. 1]],ActividadesCom[[#This Row],[CRÉD. 2]],ActividadesCom[[#This Row],[CRÉD. 3]],ActividadesCom[[#This Row],[CRÉD. 4]],ActividadesCom[[#This Row],[CRÉD. 5]])</f>
        <v>0</v>
      </c>
      <c r="F2741" s="17" t="str">
        <f>IF(ActividadesCom[[#This Row],[ÚLTIMO SEMESTRE CON CRÉDITOS]]&gt;0,ROUND(AVERAGE(ActividadesCom[[#This Row],[VALOR NIVEL 5]],ActividadesCom[[#This Row],[VALOR NIVEL 4]],ActividadesCom[[#This Row],[VALOR NIVEL 3]],ActividadesCom[[#This Row],[VALOR NIVEL 2]],ActividadesCom[[#This Row],[VALOR NIVEL 1]]),0),"")</f>
        <v/>
      </c>
      <c r="G2741" s="5" t="str">
        <f>IF(ActividadesCom[[#This Row],[PROMEDIO]]="","",IF(ActividadesCom[[#This Row],[PROMEDIO]]&gt;=4,"EXCELENTE",IF(ActividadesCom[[#This Row],[PROMEDIO]]&gt;=3,"NOTABLE",IF(ActividadesCom[[#This Row],[PROMEDIO]]&gt;=2,"BUENO",IF(ActividadesCom[[#This Row],[PROMEDIO]]=1,"SUFICIENTE","")))))</f>
        <v/>
      </c>
      <c r="H2741" s="5">
        <f>MAX(ActividadesCom[[#This Row],[PERÍODO 1]],ActividadesCom[[#This Row],[PERÍODO 2]],ActividadesCom[[#This Row],[PERÍODO 3]],ActividadesCom[[#This Row],[PERÍODO 4]],ActividadesCom[[#This Row],[PERÍODO 5]])</f>
        <v>0</v>
      </c>
      <c r="I2741" s="6"/>
      <c r="J2741" s="5"/>
      <c r="K2741" s="5"/>
      <c r="L2741" s="5" t="str">
        <f>IF(ActividadesCom[[#This Row],[NIVEL 1]]&lt;&gt;0,VLOOKUP(ActividadesCom[[#This Row],[NIVEL 1]],Catálogo!A:B,2,FALSE),"")</f>
        <v/>
      </c>
      <c r="M2741" s="5"/>
      <c r="N2741" s="6"/>
      <c r="O2741" s="5"/>
      <c r="P2741" s="5"/>
      <c r="Q2741" s="5" t="str">
        <f>IF(ActividadesCom[[#This Row],[NIVEL 2]]&lt;&gt;0,VLOOKUP(ActividadesCom[[#This Row],[NIVEL 2]],Catálogo!A:B,2,FALSE),"")</f>
        <v/>
      </c>
      <c r="R2741" s="5"/>
      <c r="S2741" s="6"/>
      <c r="T2741" s="5"/>
      <c r="U2741" s="5"/>
      <c r="V2741" s="5" t="str">
        <f>IF(ActividadesCom[[#This Row],[NIVEL 3]]&lt;&gt;0,VLOOKUP(ActividadesCom[[#This Row],[NIVEL 3]],Catálogo!A:B,2,FALSE),"")</f>
        <v/>
      </c>
      <c r="W2741" s="5"/>
      <c r="X2741" s="6"/>
      <c r="Y2741" s="5"/>
      <c r="Z2741" s="5"/>
      <c r="AA2741" s="5" t="str">
        <f>IF(ActividadesCom[[#This Row],[NIVEL 4]]&lt;&gt;0,VLOOKUP(ActividadesCom[[#This Row],[NIVEL 4]],Catálogo!A:B,2,FALSE),"")</f>
        <v/>
      </c>
      <c r="AB2741" s="5"/>
      <c r="AC2741" s="6"/>
      <c r="AD2741" s="5"/>
      <c r="AE2741" s="5"/>
      <c r="AF2741" s="5" t="str">
        <f>IF(ActividadesCom[[#This Row],[NIVEL 5]]&lt;&gt;0,VLOOKUP(ActividadesCom[[#This Row],[NIVEL 5]],Catálogo!A:B,2,FALSE),"")</f>
        <v/>
      </c>
      <c r="AG2741" s="5"/>
      <c r="AH2741" s="2"/>
      <c r="AI2741" s="2"/>
    </row>
    <row r="2742" spans="1:35" ht="30" hidden="1" customHeight="1" x14ac:dyDescent="0.25">
      <c r="A2742" s="7">
        <v>19470242</v>
      </c>
      <c r="B2742" s="97" t="str">
        <f>VLOOKUP(ActividadesCom[[#This Row],[NO. DE CONTROL]],'LISTADO ESTUDIANTES'!A:C,3,FALSE)</f>
        <v>BACAB REYES CARLOS ABRAHAM</v>
      </c>
      <c r="C2742" s="97" t="str">
        <f>VLOOKUP(ActividadesCom[[#This Row],[NO. DE CONTROL]],'LISTADO ESTUDIANTES'!A:B,2,FALSE)</f>
        <v>INGENIERIA EN SISTEMAS COMPUTACIONALES</v>
      </c>
      <c r="D2742" s="18" t="str">
        <f>VLOOKUP(ActividadesCom[[#This Row],[NO. DE CONTROL]],'LISTADO ESTUDIANTES'!A:D,4,FALSE)</f>
        <v>BAJA</v>
      </c>
      <c r="E2742" s="5">
        <f>SUM(ActividadesCom[[#This Row],[CRÉD. 1]],ActividadesCom[[#This Row],[CRÉD. 2]],ActividadesCom[[#This Row],[CRÉD. 3]],ActividadesCom[[#This Row],[CRÉD. 4]],ActividadesCom[[#This Row],[CRÉD. 5]])</f>
        <v>1</v>
      </c>
      <c r="F2742" s="17">
        <f>IF(ActividadesCom[[#This Row],[ÚLTIMO SEMESTRE CON CRÉDITOS]]&gt;0,ROUND(AVERAGE(ActividadesCom[[#This Row],[VALOR NIVEL 5]],ActividadesCom[[#This Row],[VALOR NIVEL 4]],ActividadesCom[[#This Row],[VALOR NIVEL 3]],ActividadesCom[[#This Row],[VALOR NIVEL 2]],ActividadesCom[[#This Row],[VALOR NIVEL 1]]),0),"")</f>
        <v>2</v>
      </c>
      <c r="G2742" s="5" t="str">
        <f>IF(ActividadesCom[[#This Row],[PROMEDIO]]="","",IF(ActividadesCom[[#This Row],[PROMEDIO]]&gt;=4,"EXCELENTE",IF(ActividadesCom[[#This Row],[PROMEDIO]]&gt;=3,"NOTABLE",IF(ActividadesCom[[#This Row],[PROMEDIO]]&gt;=2,"BUENO",IF(ActividadesCom[[#This Row],[PROMEDIO]]=1,"SUFICIENTE","")))))</f>
        <v>BUENO</v>
      </c>
      <c r="H2742" s="5">
        <f>MAX(ActividadesCom[[#This Row],[PERÍODO 1]],ActividadesCom[[#This Row],[PERÍODO 2]],ActividadesCom[[#This Row],[PERÍODO 3]],ActividadesCom[[#This Row],[PERÍODO 4]],ActividadesCom[[#This Row],[PERÍODO 5]])</f>
        <v>20193</v>
      </c>
      <c r="I2742" s="6"/>
      <c r="J2742" s="5"/>
      <c r="K2742" s="5"/>
      <c r="L2742" s="5" t="str">
        <f>IF(ActividadesCom[[#This Row],[NIVEL 1]]&lt;&gt;0,VLOOKUP(ActividadesCom[[#This Row],[NIVEL 1]],Catálogo!A:B,2,FALSE),"")</f>
        <v/>
      </c>
      <c r="M2742" s="5"/>
      <c r="N2742" s="6"/>
      <c r="O2742" s="5"/>
      <c r="P2742" s="5"/>
      <c r="Q2742" s="5" t="str">
        <f>IF(ActividadesCom[[#This Row],[NIVEL 2]]&lt;&gt;0,VLOOKUP(ActividadesCom[[#This Row],[NIVEL 2]],Catálogo!A:B,2,FALSE),"")</f>
        <v/>
      </c>
      <c r="R2742" s="5"/>
      <c r="S2742" s="6"/>
      <c r="T2742" s="5"/>
      <c r="U2742" s="5"/>
      <c r="V2742" s="5" t="str">
        <f>IF(ActividadesCom[[#This Row],[NIVEL 3]]&lt;&gt;0,VLOOKUP(ActividadesCom[[#This Row],[NIVEL 3]],Catálogo!A:B,2,FALSE),"")</f>
        <v/>
      </c>
      <c r="W2742" s="5"/>
      <c r="X2742" s="6"/>
      <c r="Y2742" s="5"/>
      <c r="Z2742" s="5"/>
      <c r="AA2742" s="5" t="str">
        <f>IF(ActividadesCom[[#This Row],[NIVEL 4]]&lt;&gt;0,VLOOKUP(ActividadesCom[[#This Row],[NIVEL 4]],Catálogo!A:B,2,FALSE),"")</f>
        <v/>
      </c>
      <c r="AB2742" s="5"/>
      <c r="AC2742" s="6" t="s">
        <v>31</v>
      </c>
      <c r="AD2742" s="5">
        <v>20193</v>
      </c>
      <c r="AE2742" s="5" t="s">
        <v>4010</v>
      </c>
      <c r="AF2742" s="5">
        <f>IF(ActividadesCom[[#This Row],[NIVEL 5]]&lt;&gt;0,VLOOKUP(ActividadesCom[[#This Row],[NIVEL 5]],Catálogo!A:B,2,FALSE),"")</f>
        <v>2</v>
      </c>
      <c r="AG2742" s="5">
        <v>1</v>
      </c>
      <c r="AH2742" s="2"/>
      <c r="AI2742" s="2"/>
    </row>
    <row r="2743" spans="1:35" ht="30" hidden="1" customHeight="1" x14ac:dyDescent="0.25">
      <c r="A2743" s="7">
        <v>19470243</v>
      </c>
      <c r="B2743" s="97" t="str">
        <f>VLOOKUP(ActividadesCom[[#This Row],[NO. DE CONTROL]],'LISTADO ESTUDIANTES'!A:C,3,FALSE)</f>
        <v>MINAYA GRANADILLO VIRGINIA MONTZERRAT</v>
      </c>
      <c r="C2743" s="97" t="str">
        <f>VLOOKUP(ActividadesCom[[#This Row],[NO. DE CONTROL]],'LISTADO ESTUDIANTES'!A:B,2,FALSE)</f>
        <v>INGENIERIA EN SISTEMAS COMPUTACIONALES</v>
      </c>
      <c r="D2743" s="18" t="str">
        <f>VLOOKUP(ActividadesCom[[#This Row],[NO. DE CONTROL]],'LISTADO ESTUDIANTES'!A:D,4,FALSE)</f>
        <v>BAJA</v>
      </c>
      <c r="E2743" s="5">
        <f>SUM(ActividadesCom[[#This Row],[CRÉD. 1]],ActividadesCom[[#This Row],[CRÉD. 2]],ActividadesCom[[#This Row],[CRÉD. 3]],ActividadesCom[[#This Row],[CRÉD. 4]],ActividadesCom[[#This Row],[CRÉD. 5]])</f>
        <v>0</v>
      </c>
      <c r="F2743" s="17" t="str">
        <f>IF(ActividadesCom[[#This Row],[ÚLTIMO SEMESTRE CON CRÉDITOS]]&gt;0,ROUND(AVERAGE(ActividadesCom[[#This Row],[VALOR NIVEL 5]],ActividadesCom[[#This Row],[VALOR NIVEL 4]],ActividadesCom[[#This Row],[VALOR NIVEL 3]],ActividadesCom[[#This Row],[VALOR NIVEL 2]],ActividadesCom[[#This Row],[VALOR NIVEL 1]]),0),"")</f>
        <v/>
      </c>
      <c r="G2743" s="5" t="str">
        <f>IF(ActividadesCom[[#This Row],[PROMEDIO]]="","",IF(ActividadesCom[[#This Row],[PROMEDIO]]&gt;=4,"EXCELENTE",IF(ActividadesCom[[#This Row],[PROMEDIO]]&gt;=3,"NOTABLE",IF(ActividadesCom[[#This Row],[PROMEDIO]]&gt;=2,"BUENO",IF(ActividadesCom[[#This Row],[PROMEDIO]]=1,"SUFICIENTE","")))))</f>
        <v/>
      </c>
      <c r="H2743" s="5">
        <f>MAX(ActividadesCom[[#This Row],[PERÍODO 1]],ActividadesCom[[#This Row],[PERÍODO 2]],ActividadesCom[[#This Row],[PERÍODO 3]],ActividadesCom[[#This Row],[PERÍODO 4]],ActividadesCom[[#This Row],[PERÍODO 5]])</f>
        <v>0</v>
      </c>
      <c r="I2743" s="6"/>
      <c r="J2743" s="5"/>
      <c r="K2743" s="5"/>
      <c r="L2743" s="5" t="str">
        <f>IF(ActividadesCom[[#This Row],[NIVEL 1]]&lt;&gt;0,VLOOKUP(ActividadesCom[[#This Row],[NIVEL 1]],Catálogo!A:B,2,FALSE),"")</f>
        <v/>
      </c>
      <c r="M2743" s="5"/>
      <c r="N2743" s="6"/>
      <c r="O2743" s="5"/>
      <c r="P2743" s="5"/>
      <c r="Q2743" s="5" t="str">
        <f>IF(ActividadesCom[[#This Row],[NIVEL 2]]&lt;&gt;0,VLOOKUP(ActividadesCom[[#This Row],[NIVEL 2]],Catálogo!A:B,2,FALSE),"")</f>
        <v/>
      </c>
      <c r="R2743" s="5"/>
      <c r="S2743" s="6"/>
      <c r="T2743" s="5"/>
      <c r="U2743" s="5"/>
      <c r="V2743" s="5" t="str">
        <f>IF(ActividadesCom[[#This Row],[NIVEL 3]]&lt;&gt;0,VLOOKUP(ActividadesCom[[#This Row],[NIVEL 3]],Catálogo!A:B,2,FALSE),"")</f>
        <v/>
      </c>
      <c r="W2743" s="5"/>
      <c r="X2743" s="6"/>
      <c r="Y2743" s="5"/>
      <c r="Z2743" s="5"/>
      <c r="AA2743" s="5" t="str">
        <f>IF(ActividadesCom[[#This Row],[NIVEL 4]]&lt;&gt;0,VLOOKUP(ActividadesCom[[#This Row],[NIVEL 4]],Catálogo!A:B,2,FALSE),"")</f>
        <v/>
      </c>
      <c r="AB2743" s="5"/>
      <c r="AC2743" s="6"/>
      <c r="AD2743" s="5"/>
      <c r="AE2743" s="5"/>
      <c r="AF2743" s="5" t="str">
        <f>IF(ActividadesCom[[#This Row],[NIVEL 5]]&lt;&gt;0,VLOOKUP(ActividadesCom[[#This Row],[NIVEL 5]],Catálogo!A:B,2,FALSE),"")</f>
        <v/>
      </c>
      <c r="AG2743" s="5"/>
      <c r="AH2743" s="2"/>
      <c r="AI2743" s="2"/>
    </row>
    <row r="2744" spans="1:35" ht="30" hidden="1" customHeight="1" x14ac:dyDescent="0.25">
      <c r="A2744" s="7">
        <v>19470244</v>
      </c>
      <c r="B2744" s="97" t="str">
        <f>VLOOKUP(ActividadesCom[[#This Row],[NO. DE CONTROL]],'LISTADO ESTUDIANTES'!A:C,3,FALSE)</f>
        <v>CRUZ FABELA PATRICIA GUADALUPE</v>
      </c>
      <c r="C2744" s="97" t="str">
        <f>VLOOKUP(ActividadesCom[[#This Row],[NO. DE CONTROL]],'LISTADO ESTUDIANTES'!A:B,2,FALSE)</f>
        <v>INGENIERIA AMBIENTAL</v>
      </c>
      <c r="D2744" s="18" t="str">
        <f>VLOOKUP(ActividadesCom[[#This Row],[NO. DE CONTROL]],'LISTADO ESTUDIANTES'!A:D,4,FALSE)</f>
        <v>BAJA</v>
      </c>
      <c r="E2744" s="5">
        <f>SUM(ActividadesCom[[#This Row],[CRÉD. 1]],ActividadesCom[[#This Row],[CRÉD. 2]],ActividadesCom[[#This Row],[CRÉD. 3]],ActividadesCom[[#This Row],[CRÉD. 4]],ActividadesCom[[#This Row],[CRÉD. 5]])</f>
        <v>1</v>
      </c>
      <c r="F2744" s="17">
        <f>IF(ActividadesCom[[#This Row],[ÚLTIMO SEMESTRE CON CRÉDITOS]]&gt;0,ROUND(AVERAGE(ActividadesCom[[#This Row],[VALOR NIVEL 5]],ActividadesCom[[#This Row],[VALOR NIVEL 4]],ActividadesCom[[#This Row],[VALOR NIVEL 3]],ActividadesCom[[#This Row],[VALOR NIVEL 2]],ActividadesCom[[#This Row],[VALOR NIVEL 1]]),0),"")</f>
        <v>4</v>
      </c>
      <c r="G2744" s="5" t="str">
        <f>IF(ActividadesCom[[#This Row],[PROMEDIO]]="","",IF(ActividadesCom[[#This Row],[PROMEDIO]]&gt;=4,"EXCELENTE",IF(ActividadesCom[[#This Row],[PROMEDIO]]&gt;=3,"NOTABLE",IF(ActividadesCom[[#This Row],[PROMEDIO]]&gt;=2,"BUENO",IF(ActividadesCom[[#This Row],[PROMEDIO]]=1,"SUFICIENTE","")))))</f>
        <v>EXCELENTE</v>
      </c>
      <c r="H2744" s="5">
        <f>MAX(ActividadesCom[[#This Row],[PERÍODO 1]],ActividadesCom[[#This Row],[PERÍODO 2]],ActividadesCom[[#This Row],[PERÍODO 3]],ActividadesCom[[#This Row],[PERÍODO 4]],ActividadesCom[[#This Row],[PERÍODO 5]])</f>
        <v>20193</v>
      </c>
      <c r="I2744" s="6"/>
      <c r="J2744" s="5"/>
      <c r="K2744" s="5"/>
      <c r="L2744" s="5" t="str">
        <f>IF(ActividadesCom[[#This Row],[NIVEL 1]]&lt;&gt;0,VLOOKUP(ActividadesCom[[#This Row],[NIVEL 1]],Catálogo!A:B,2,FALSE),"")</f>
        <v/>
      </c>
      <c r="M2744" s="5"/>
      <c r="N2744" s="6"/>
      <c r="O2744" s="5"/>
      <c r="P2744" s="5"/>
      <c r="Q2744" s="5" t="str">
        <f>IF(ActividadesCom[[#This Row],[NIVEL 2]]&lt;&gt;0,VLOOKUP(ActividadesCom[[#This Row],[NIVEL 2]],Catálogo!A:B,2,FALSE),"")</f>
        <v/>
      </c>
      <c r="R2744" s="5"/>
      <c r="S2744" s="6"/>
      <c r="T2744" s="5"/>
      <c r="U2744" s="5"/>
      <c r="V2744" s="5" t="str">
        <f>IF(ActividadesCom[[#This Row],[NIVEL 3]]&lt;&gt;0,VLOOKUP(ActividadesCom[[#This Row],[NIVEL 3]],Catálogo!A:B,2,FALSE),"")</f>
        <v/>
      </c>
      <c r="W2744" s="5"/>
      <c r="X2744" s="6"/>
      <c r="Y2744" s="5"/>
      <c r="Z2744" s="5"/>
      <c r="AA2744" s="5" t="str">
        <f>IF(ActividadesCom[[#This Row],[NIVEL 4]]&lt;&gt;0,VLOOKUP(ActividadesCom[[#This Row],[NIVEL 4]],Catálogo!A:B,2,FALSE),"")</f>
        <v/>
      </c>
      <c r="AB2744" s="5"/>
      <c r="AC2744" s="9" t="s">
        <v>978</v>
      </c>
      <c r="AD2744" s="8">
        <v>20193</v>
      </c>
      <c r="AE2744" s="8" t="s">
        <v>4008</v>
      </c>
      <c r="AF2744" s="5">
        <f>IF(ActividadesCom[[#This Row],[NIVEL 5]]&lt;&gt;0,VLOOKUP(ActividadesCom[[#This Row],[NIVEL 5]],Catálogo!A:B,2,FALSE),"")</f>
        <v>4</v>
      </c>
      <c r="AG2744" s="8">
        <v>1</v>
      </c>
      <c r="AH2744" s="2"/>
      <c r="AI2744" s="2"/>
    </row>
    <row r="2745" spans="1:35" ht="30" customHeight="1" x14ac:dyDescent="0.25">
      <c r="A2745" s="7">
        <v>19470245</v>
      </c>
      <c r="B2745" s="97" t="str">
        <f>VLOOKUP(ActividadesCom[[#This Row],[NO. DE CONTROL]],'LISTADO ESTUDIANTES'!A:C,3,FALSE)</f>
        <v>CUPUL YERBES CRISTINA GUADALUPE</v>
      </c>
      <c r="C2745" s="134" t="str">
        <f>VLOOKUP(ActividadesCom[[#This Row],[NO. DE CONTROL]],'LISTADO ESTUDIANTES'!A:B,2,FALSE)</f>
        <v>INGENIERIA EN ADMINISTRACION</v>
      </c>
      <c r="D2745" s="135" t="str">
        <f>VLOOKUP(ActividadesCom[[#This Row],[NO. DE CONTROL]],'LISTADO ESTUDIANTES'!A:D,4,FALSE)</f>
        <v>ACTIVO(A)</v>
      </c>
      <c r="E2745" s="136">
        <f>SUM(ActividadesCom[[#This Row],[CRÉD. 1]],ActividadesCom[[#This Row],[CRÉD. 2]],ActividadesCom[[#This Row],[CRÉD. 3]],ActividadesCom[[#This Row],[CRÉD. 4]],ActividadesCom[[#This Row],[CRÉD. 5]])</f>
        <v>5</v>
      </c>
      <c r="F2745" s="137">
        <f>IF(ActividadesCom[[#This Row],[ÚLTIMO SEMESTRE CON CRÉDITOS]]&gt;0,ROUND(AVERAGE(ActividadesCom[[#This Row],[VALOR NIVEL 5]],ActividadesCom[[#This Row],[VALOR NIVEL 4]],ActividadesCom[[#This Row],[VALOR NIVEL 3]],ActividadesCom[[#This Row],[VALOR NIVEL 2]],ActividadesCom[[#This Row],[VALOR NIVEL 1]]),0),"")</f>
        <v>4</v>
      </c>
      <c r="G2745" s="5" t="str">
        <f>IF(ActividadesCom[[#This Row],[PROMEDIO]]="","",IF(ActividadesCom[[#This Row],[PROMEDIO]]&gt;=4,"EXCELENTE",IF(ActividadesCom[[#This Row],[PROMEDIO]]&gt;=3,"NOTABLE",IF(ActividadesCom[[#This Row],[PROMEDIO]]&gt;=2,"BUENO",IF(ActividadesCom[[#This Row],[PROMEDIO]]=1,"SUFICIENTE","")))))</f>
        <v>EXCELENTE</v>
      </c>
      <c r="H2745" s="5">
        <f>MAX(ActividadesCom[[#This Row],[PERÍODO 1]],ActividadesCom[[#This Row],[PERÍODO 2]],ActividadesCom[[#This Row],[PERÍODO 3]],ActividadesCom[[#This Row],[PERÍODO 4]],ActividadesCom[[#This Row],[PERÍODO 5]])</f>
        <v>20221</v>
      </c>
      <c r="I2745" s="6" t="s">
        <v>37</v>
      </c>
      <c r="J2745" s="5">
        <v>20193</v>
      </c>
      <c r="K2745" s="5" t="s">
        <v>4008</v>
      </c>
      <c r="L2745" s="5">
        <f>IF(ActividadesCom[[#This Row],[NIVEL 1]]&lt;&gt;0,VLOOKUP(ActividadesCom[[#This Row],[NIVEL 1]],Catálogo!A:B,2,FALSE),"")</f>
        <v>4</v>
      </c>
      <c r="M2745" s="5">
        <v>1</v>
      </c>
      <c r="N2745" s="6" t="s">
        <v>4894</v>
      </c>
      <c r="O2745" s="5">
        <v>20221</v>
      </c>
      <c r="P2745" s="5" t="s">
        <v>4008</v>
      </c>
      <c r="Q2745" s="5">
        <f>IF(ActividadesCom[[#This Row],[NIVEL 2]]&lt;&gt;0,VLOOKUP(ActividadesCom[[#This Row],[NIVEL 2]],Catálogo!A:B,2,FALSE),"")</f>
        <v>4</v>
      </c>
      <c r="R2745" s="5">
        <v>1</v>
      </c>
      <c r="S2745" s="6" t="s">
        <v>34</v>
      </c>
      <c r="T2745" s="5">
        <v>20203</v>
      </c>
      <c r="U2745" s="5" t="s">
        <v>4008</v>
      </c>
      <c r="V2745" s="5">
        <f>IF(ActividadesCom[[#This Row],[NIVEL 3]]&lt;&gt;0,VLOOKUP(ActividadesCom[[#This Row],[NIVEL 3]],Catálogo!A:B,2,FALSE),"")</f>
        <v>4</v>
      </c>
      <c r="W2745" s="5">
        <v>1</v>
      </c>
      <c r="X2745" s="6" t="s">
        <v>3257</v>
      </c>
      <c r="Y2745" s="5">
        <v>20201</v>
      </c>
      <c r="Z2745" s="5" t="s">
        <v>4009</v>
      </c>
      <c r="AA2745" s="5">
        <f>IF(ActividadesCom[[#This Row],[NIVEL 4]]&lt;&gt;0,VLOOKUP(ActividadesCom[[#This Row],[NIVEL 4]],Catálogo!A:B,2,FALSE),"")</f>
        <v>3</v>
      </c>
      <c r="AB2745" s="5">
        <v>1</v>
      </c>
      <c r="AC2745" s="33" t="s">
        <v>34</v>
      </c>
      <c r="AD2745" s="5">
        <v>20211</v>
      </c>
      <c r="AE2745" s="5" t="s">
        <v>4008</v>
      </c>
      <c r="AF2745" s="5">
        <f>IF(ActividadesCom[[#This Row],[NIVEL 5]]&lt;&gt;0,VLOOKUP(ActividadesCom[[#This Row],[NIVEL 5]],Catálogo!A:B,2,FALSE),"")</f>
        <v>4</v>
      </c>
      <c r="AG2745" s="5">
        <v>1</v>
      </c>
      <c r="AH2745" s="2"/>
      <c r="AI2745" s="2"/>
    </row>
    <row r="2746" spans="1:35" ht="30" customHeight="1" x14ac:dyDescent="0.25">
      <c r="A2746" s="7">
        <v>19470246</v>
      </c>
      <c r="B2746" s="97" t="str">
        <f>VLOOKUP(ActividadesCom[[#This Row],[NO. DE CONTROL]],'LISTADO ESTUDIANTES'!A:C,3,FALSE)</f>
        <v>ORTIZ YONG ARANZA GUADALUPE</v>
      </c>
      <c r="C2746" s="97" t="str">
        <f>VLOOKUP(ActividadesCom[[#This Row],[NO. DE CONTROL]],'LISTADO ESTUDIANTES'!A:B,2,FALSE)</f>
        <v>INGENIERIA EN ADMINISTRACION</v>
      </c>
      <c r="D2746" s="18" t="str">
        <f>VLOOKUP(ActividadesCom[[#This Row],[NO. DE CONTROL]],'LISTADO ESTUDIANTES'!A:D,4,FALSE)</f>
        <v>ACTIVO(A)</v>
      </c>
      <c r="E2746" s="5">
        <f>SUM(ActividadesCom[[#This Row],[CRÉD. 1]],ActividadesCom[[#This Row],[CRÉD. 2]],ActividadesCom[[#This Row],[CRÉD. 3]],ActividadesCom[[#This Row],[CRÉD. 4]],ActividadesCom[[#This Row],[CRÉD. 5]])</f>
        <v>6</v>
      </c>
      <c r="F2746" s="17">
        <f>IF(ActividadesCom[[#This Row],[ÚLTIMO SEMESTRE CON CRÉDITOS]]&gt;0,ROUND(AVERAGE(ActividadesCom[[#This Row],[VALOR NIVEL 5]],ActividadesCom[[#This Row],[VALOR NIVEL 4]],ActividadesCom[[#This Row],[VALOR NIVEL 3]],ActividadesCom[[#This Row],[VALOR NIVEL 2]],ActividadesCom[[#This Row],[VALOR NIVEL 1]]),0),"")</f>
        <v>3</v>
      </c>
      <c r="G2746" s="5" t="str">
        <f>IF(ActividadesCom[[#This Row],[PROMEDIO]]="","",IF(ActividadesCom[[#This Row],[PROMEDIO]]&gt;=4,"EXCELENTE",IF(ActividadesCom[[#This Row],[PROMEDIO]]&gt;=3,"NOTABLE",IF(ActividadesCom[[#This Row],[PROMEDIO]]&gt;=2,"BUENO",IF(ActividadesCom[[#This Row],[PROMEDIO]]=1,"SUFICIENTE","")))))</f>
        <v>NOTABLE</v>
      </c>
      <c r="H2746" s="5">
        <f>MAX(ActividadesCom[[#This Row],[PERÍODO 1]],ActividadesCom[[#This Row],[PERÍODO 2]],ActividadesCom[[#This Row],[PERÍODO 3]],ActividadesCom[[#This Row],[PERÍODO 4]],ActividadesCom[[#This Row],[PERÍODO 5]])</f>
        <v>20213</v>
      </c>
      <c r="I2746" s="6" t="s">
        <v>4538</v>
      </c>
      <c r="J2746" s="5">
        <v>20213</v>
      </c>
      <c r="K2746" s="5" t="s">
        <v>4009</v>
      </c>
      <c r="L2746" s="5">
        <f>IF(ActividadesCom[[#This Row],[NIVEL 1]]&lt;&gt;0,VLOOKUP(ActividadesCom[[#This Row],[NIVEL 1]],Catálogo!A:B,2,FALSE),"")</f>
        <v>3</v>
      </c>
      <c r="M2746" s="5">
        <v>2</v>
      </c>
      <c r="N2746" s="6"/>
      <c r="O2746" s="5">
        <v>20213</v>
      </c>
      <c r="P2746" s="5" t="s">
        <v>4022</v>
      </c>
      <c r="Q2746" s="5">
        <f>IF(ActividadesCom[[#This Row],[NIVEL 2]]&lt;&gt;0,VLOOKUP(ActividadesCom[[#This Row],[NIVEL 2]],Catálogo!A:B,2,FALSE),"")</f>
        <v>2</v>
      </c>
      <c r="R2746" s="5">
        <v>1</v>
      </c>
      <c r="S2746" s="6" t="s">
        <v>34</v>
      </c>
      <c r="T2746" s="5">
        <v>20203</v>
      </c>
      <c r="U2746" s="5" t="s">
        <v>4008</v>
      </c>
      <c r="V2746" s="5">
        <f>IF(ActividadesCom[[#This Row],[NIVEL 3]]&lt;&gt;0,VLOOKUP(ActividadesCom[[#This Row],[NIVEL 3]],Catálogo!A:B,2,FALSE),"")</f>
        <v>4</v>
      </c>
      <c r="W2746" s="5">
        <v>1</v>
      </c>
      <c r="X2746" s="6" t="s">
        <v>3257</v>
      </c>
      <c r="Y2746" s="5">
        <v>20201</v>
      </c>
      <c r="Z2746" s="5" t="s">
        <v>4009</v>
      </c>
      <c r="AA2746" s="5">
        <f>IF(ActividadesCom[[#This Row],[NIVEL 4]]&lt;&gt;0,VLOOKUP(ActividadesCom[[#This Row],[NIVEL 4]],Catálogo!A:B,2,FALSE),"")</f>
        <v>3</v>
      </c>
      <c r="AB2746" s="5">
        <v>1</v>
      </c>
      <c r="AC2746" s="6" t="s">
        <v>37</v>
      </c>
      <c r="AD2746" s="5">
        <v>20193</v>
      </c>
      <c r="AE2746" s="5" t="s">
        <v>4008</v>
      </c>
      <c r="AF2746" s="5">
        <f>IF(ActividadesCom[[#This Row],[NIVEL 5]]&lt;&gt;0,VLOOKUP(ActividadesCom[[#This Row],[NIVEL 5]],Catálogo!A:B,2,FALSE),"")</f>
        <v>4</v>
      </c>
      <c r="AG2746" s="5">
        <v>1</v>
      </c>
      <c r="AH2746" s="2"/>
      <c r="AI2746" s="2"/>
    </row>
    <row r="2747" spans="1:35" s="126" customFormat="1" ht="30" customHeight="1" x14ac:dyDescent="0.25">
      <c r="A2747" s="7">
        <v>19470247</v>
      </c>
      <c r="B2747" s="97" t="str">
        <f>VLOOKUP(ActividadesCom[[#This Row],[NO. DE CONTROL]],'LISTADO ESTUDIANTES'!A:C,3,FALSE)</f>
        <v>VELUETA CRUZ SANDRA GUADALUPE</v>
      </c>
      <c r="C2747" s="97" t="str">
        <f>VLOOKUP(ActividadesCom[[#This Row],[NO. DE CONTROL]],'LISTADO ESTUDIANTES'!A:B,2,FALSE)</f>
        <v>INGENIERIA EN GESTION EMPRESARIAL</v>
      </c>
      <c r="D2747" s="18" t="str">
        <f>VLOOKUP(ActividadesCom[[#This Row],[NO. DE CONTROL]],'LISTADO ESTUDIANTES'!A:D,4,FALSE)</f>
        <v>ACTIVO(A)</v>
      </c>
      <c r="E2747" s="5">
        <f>SUM(ActividadesCom[[#This Row],[CRÉD. 1]],ActividadesCom[[#This Row],[CRÉD. 2]],ActividadesCom[[#This Row],[CRÉD. 3]],ActividadesCom[[#This Row],[CRÉD. 4]],ActividadesCom[[#This Row],[CRÉD. 5]])</f>
        <v>5</v>
      </c>
      <c r="F2747" s="17">
        <f>IF(ActividadesCom[[#This Row],[ÚLTIMO SEMESTRE CON CRÉDITOS]]&gt;0,ROUND(AVERAGE(ActividadesCom[[#This Row],[VALOR NIVEL 5]],ActividadesCom[[#This Row],[VALOR NIVEL 4]],ActividadesCom[[#This Row],[VALOR NIVEL 3]],ActividadesCom[[#This Row],[VALOR NIVEL 2]],ActividadesCom[[#This Row],[VALOR NIVEL 1]]),0),"")</f>
        <v>3</v>
      </c>
      <c r="G2747" s="5" t="str">
        <f>IF(ActividadesCom[[#This Row],[PROMEDIO]]="","",IF(ActividadesCom[[#This Row],[PROMEDIO]]&gt;=4,"EXCELENTE",IF(ActividadesCom[[#This Row],[PROMEDIO]]&gt;=3,"NOTABLE",IF(ActividadesCom[[#This Row],[PROMEDIO]]&gt;=2,"BUENO",IF(ActividadesCom[[#This Row],[PROMEDIO]]=1,"SUFICIENTE","")))))</f>
        <v>NOTABLE</v>
      </c>
      <c r="H2747" s="5">
        <f>MAX(ActividadesCom[[#This Row],[PERÍODO 1]],ActividadesCom[[#This Row],[PERÍODO 2]],ActividadesCom[[#This Row],[PERÍODO 3]],ActividadesCom[[#This Row],[PERÍODO 4]],ActividadesCom[[#This Row],[PERÍODO 5]])</f>
        <v>20213</v>
      </c>
      <c r="I2747" s="6" t="s">
        <v>4532</v>
      </c>
      <c r="J2747" s="5">
        <v>20211</v>
      </c>
      <c r="K2747" s="5" t="s">
        <v>4010</v>
      </c>
      <c r="L2747" s="5">
        <f>IF(ActividadesCom[[#This Row],[NIVEL 1]]&lt;&gt;0,VLOOKUP(ActividadesCom[[#This Row],[NIVEL 1]],Catálogo!A:B,2,FALSE),"")</f>
        <v>2</v>
      </c>
      <c r="M2747" s="5">
        <v>1</v>
      </c>
      <c r="N2747" s="6" t="s">
        <v>978</v>
      </c>
      <c r="O2747" s="5">
        <v>20193</v>
      </c>
      <c r="P2747" s="5" t="s">
        <v>4008</v>
      </c>
      <c r="Q2747" s="5">
        <f>IF(ActividadesCom[[#This Row],[NIVEL 2]]&lt;&gt;0,VLOOKUP(ActividadesCom[[#This Row],[NIVEL 2]],Catálogo!A:B,2,FALSE),"")</f>
        <v>4</v>
      </c>
      <c r="R2747" s="5">
        <v>1</v>
      </c>
      <c r="S2747" s="6" t="s">
        <v>4848</v>
      </c>
      <c r="T2747" s="5">
        <v>20213</v>
      </c>
      <c r="U2747" s="5" t="s">
        <v>4008</v>
      </c>
      <c r="V2747" s="5">
        <f>IF(ActividadesCom[[#This Row],[NIVEL 3]]&lt;&gt;0,VLOOKUP(ActividadesCom[[#This Row],[NIVEL 3]],Catálogo!A:B,2,FALSE),"")</f>
        <v>4</v>
      </c>
      <c r="W2747" s="5">
        <v>1</v>
      </c>
      <c r="X2747" s="6" t="s">
        <v>1842</v>
      </c>
      <c r="Y2747" s="5">
        <v>20201</v>
      </c>
      <c r="Z2747" s="5" t="s">
        <v>4009</v>
      </c>
      <c r="AA2747" s="5">
        <f>IF(ActividadesCom[[#This Row],[NIVEL 4]]&lt;&gt;0,VLOOKUP(ActividadesCom[[#This Row],[NIVEL 4]],Catálogo!A:B,2,FALSE),"")</f>
        <v>3</v>
      </c>
      <c r="AB2747" s="5">
        <v>1</v>
      </c>
      <c r="AC2747" s="6" t="s">
        <v>4916</v>
      </c>
      <c r="AD2747" s="5">
        <v>20213</v>
      </c>
      <c r="AE2747" s="5" t="s">
        <v>4010</v>
      </c>
      <c r="AF2747" s="5">
        <f>IF(ActividadesCom[[#This Row],[NIVEL 5]]&lt;&gt;0,VLOOKUP(ActividadesCom[[#This Row],[NIVEL 5]],Catálogo!A:B,2,FALSE),"")</f>
        <v>2</v>
      </c>
      <c r="AG2747" s="5">
        <v>1</v>
      </c>
    </row>
    <row r="2748" spans="1:35" ht="30" customHeight="1" x14ac:dyDescent="0.25">
      <c r="A2748" s="7">
        <v>19470248</v>
      </c>
      <c r="B2748" s="97" t="str">
        <f>VLOOKUP(ActividadesCom[[#This Row],[NO. DE CONTROL]],'LISTADO ESTUDIANTES'!A:C,3,FALSE)</f>
        <v>SANCHEZ BARCOS MOISES ADRIAN</v>
      </c>
      <c r="C2748" s="134" t="str">
        <f>VLOOKUP(ActividadesCom[[#This Row],[NO. DE CONTROL]],'LISTADO ESTUDIANTES'!A:B,2,FALSE)</f>
        <v>INGENIERIA EN ADMINISTRACION</v>
      </c>
      <c r="D2748" s="135" t="str">
        <f>VLOOKUP(ActividadesCom[[#This Row],[NO. DE CONTROL]],'LISTADO ESTUDIANTES'!A:D,4,FALSE)</f>
        <v>ACTIVO(A)</v>
      </c>
      <c r="E2748" s="136">
        <f>SUM(ActividadesCom[[#This Row],[CRÉD. 1]],ActividadesCom[[#This Row],[CRÉD. 2]],ActividadesCom[[#This Row],[CRÉD. 3]],ActividadesCom[[#This Row],[CRÉD. 4]],ActividadesCom[[#This Row],[CRÉD. 5]])</f>
        <v>5</v>
      </c>
      <c r="F2748" s="137">
        <f>IF(ActividadesCom[[#This Row],[ÚLTIMO SEMESTRE CON CRÉDITOS]]&gt;0,ROUND(AVERAGE(ActividadesCom[[#This Row],[VALOR NIVEL 5]],ActividadesCom[[#This Row],[VALOR NIVEL 4]],ActividadesCom[[#This Row],[VALOR NIVEL 3]],ActividadesCom[[#This Row],[VALOR NIVEL 2]],ActividadesCom[[#This Row],[VALOR NIVEL 1]]),0),"")</f>
        <v>3</v>
      </c>
      <c r="G2748" s="5" t="str">
        <f>IF(ActividadesCom[[#This Row],[PROMEDIO]]="","",IF(ActividadesCom[[#This Row],[PROMEDIO]]&gt;=4,"EXCELENTE",IF(ActividadesCom[[#This Row],[PROMEDIO]]&gt;=3,"NOTABLE",IF(ActividadesCom[[#This Row],[PROMEDIO]]&gt;=2,"BUENO",IF(ActividadesCom[[#This Row],[PROMEDIO]]=1,"SUFICIENTE","")))))</f>
        <v>NOTABLE</v>
      </c>
      <c r="H2748" s="5">
        <f>MAX(ActividadesCom[[#This Row],[PERÍODO 1]],ActividadesCom[[#This Row],[PERÍODO 2]],ActividadesCom[[#This Row],[PERÍODO 3]],ActividadesCom[[#This Row],[PERÍODO 4]],ActividadesCom[[#This Row],[PERÍODO 5]])</f>
        <v>20213</v>
      </c>
      <c r="I2748" s="6" t="s">
        <v>4125</v>
      </c>
      <c r="J2748" s="5">
        <v>20203</v>
      </c>
      <c r="K2748" s="5" t="s">
        <v>4010</v>
      </c>
      <c r="L2748" s="5">
        <f>IF(ActividadesCom[[#This Row],[NIVEL 1]]&lt;&gt;0,VLOOKUP(ActividadesCom[[#This Row],[NIVEL 1]],Catálogo!A:B,2,FALSE),"")</f>
        <v>2</v>
      </c>
      <c r="M2748" s="5">
        <v>1</v>
      </c>
      <c r="N2748" s="6" t="s">
        <v>5879</v>
      </c>
      <c r="O2748" s="5">
        <v>20213</v>
      </c>
      <c r="P2748" s="5" t="s">
        <v>4009</v>
      </c>
      <c r="Q2748" s="5">
        <f>IF(ActividadesCom[[#This Row],[NIVEL 2]]&lt;&gt;0,VLOOKUP(ActividadesCom[[#This Row],[NIVEL 2]],Catálogo!A:B,2,FALSE),"")</f>
        <v>3</v>
      </c>
      <c r="R2748" s="5">
        <v>1</v>
      </c>
      <c r="S2748" s="6" t="s">
        <v>4746</v>
      </c>
      <c r="T2748" s="5">
        <v>20213</v>
      </c>
      <c r="U2748" s="5" t="s">
        <v>4022</v>
      </c>
      <c r="V2748" s="5">
        <f>IF(ActividadesCom[[#This Row],[NIVEL 3]]&lt;&gt;0,VLOOKUP(ActividadesCom[[#This Row],[NIVEL 3]],Catálogo!A:B,2,FALSE),"")</f>
        <v>2</v>
      </c>
      <c r="W2748" s="5">
        <v>1</v>
      </c>
      <c r="X2748" s="6" t="s">
        <v>3037</v>
      </c>
      <c r="Y2748" s="5">
        <v>20201</v>
      </c>
      <c r="Z2748" s="5" t="s">
        <v>4009</v>
      </c>
      <c r="AA2748" s="5">
        <f>IF(ActividadesCom[[#This Row],[NIVEL 4]]&lt;&gt;0,VLOOKUP(ActividadesCom[[#This Row],[NIVEL 4]],Catálogo!A:B,2,FALSE),"")</f>
        <v>3</v>
      </c>
      <c r="AB2748" s="5">
        <v>1</v>
      </c>
      <c r="AC2748" s="6" t="s">
        <v>31</v>
      </c>
      <c r="AD2748" s="5">
        <v>20193</v>
      </c>
      <c r="AE2748" s="5" t="s">
        <v>4009</v>
      </c>
      <c r="AF2748" s="5">
        <f>IF(ActividadesCom[[#This Row],[NIVEL 5]]&lt;&gt;0,VLOOKUP(ActividadesCom[[#This Row],[NIVEL 5]],Catálogo!A:B,2,FALSE),"")</f>
        <v>3</v>
      </c>
      <c r="AG2748" s="5">
        <v>1</v>
      </c>
      <c r="AH2748" s="2"/>
      <c r="AI2748" s="2"/>
    </row>
    <row r="2749" spans="1:35" ht="30" customHeight="1" x14ac:dyDescent="0.25">
      <c r="A2749" s="7">
        <v>19470249</v>
      </c>
      <c r="B2749" s="97" t="str">
        <f>VLOOKUP(ActividadesCom[[#This Row],[NO. DE CONTROL]],'LISTADO ESTUDIANTES'!A:C,3,FALSE)</f>
        <v>BARRANCOS RODRIGUEZ HEYDI GUADALUPE</v>
      </c>
      <c r="C2749" s="97" t="str">
        <f>VLOOKUP(ActividadesCom[[#This Row],[NO. DE CONTROL]],'LISTADO ESTUDIANTES'!A:B,2,FALSE)</f>
        <v>INGENIERIA AMBIENTAL</v>
      </c>
      <c r="D2749" s="18" t="str">
        <f>VLOOKUP(ActividadesCom[[#This Row],[NO. DE CONTROL]],'LISTADO ESTUDIANTES'!A:D,4,FALSE)</f>
        <v>ACTIVO(A)</v>
      </c>
      <c r="E2749" s="5">
        <f>SUM(ActividadesCom[[#This Row],[CRÉD. 1]],ActividadesCom[[#This Row],[CRÉD. 2]],ActividadesCom[[#This Row],[CRÉD. 3]],ActividadesCom[[#This Row],[CRÉD. 4]],ActividadesCom[[#This Row],[CRÉD. 5]])</f>
        <v>5</v>
      </c>
      <c r="F2749" s="5">
        <f>IF(ActividadesCom[[#This Row],[ÚLTIMO SEMESTRE CON CRÉDITOS]]&gt;0,ROUND(AVERAGE(ActividadesCom[[#This Row],[VALOR NIVEL 5]],ActividadesCom[[#This Row],[VALOR NIVEL 4]],ActividadesCom[[#This Row],[VALOR NIVEL 3]],ActividadesCom[[#This Row],[VALOR NIVEL 2]],ActividadesCom[[#This Row],[VALOR NIVEL 1]]),0),"")</f>
        <v>4</v>
      </c>
      <c r="G2749" s="5" t="str">
        <f>IF(ActividadesCom[[#This Row],[PROMEDIO]]="","",IF(ActividadesCom[[#This Row],[PROMEDIO]]&gt;=4,"EXCELENTE",IF(ActividadesCom[[#This Row],[PROMEDIO]]&gt;=3,"NOTABLE",IF(ActividadesCom[[#This Row],[PROMEDIO]]&gt;=2,"BUENO",IF(ActividadesCom[[#This Row],[PROMEDIO]]=1,"SUFICIENTE","")))))</f>
        <v>EXCELENTE</v>
      </c>
      <c r="H2749" s="5">
        <f>MAX(ActividadesCom[[#This Row],[PERÍODO 1]],ActividadesCom[[#This Row],[PERÍODO 2]],ActividadesCom[[#This Row],[PERÍODO 3]],ActividadesCom[[#This Row],[PERÍODO 4]],ActividadesCom[[#This Row],[PERÍODO 5]])</f>
        <v>20211</v>
      </c>
      <c r="I2749" s="6" t="s">
        <v>4130</v>
      </c>
      <c r="J2749" s="5">
        <v>20203</v>
      </c>
      <c r="K2749" s="5" t="s">
        <v>4008</v>
      </c>
      <c r="L2749" s="5">
        <f>IF(ActividadesCom[[#This Row],[NIVEL 1]]&lt;&gt;0,VLOOKUP(ActividadesCom[[#This Row],[NIVEL 1]],Catálogo!A:B,2,FALSE),"")</f>
        <v>4</v>
      </c>
      <c r="M2749" s="5">
        <v>1</v>
      </c>
      <c r="N2749" s="6" t="s">
        <v>4411</v>
      </c>
      <c r="O2749" s="5">
        <v>20211</v>
      </c>
      <c r="P2749" s="5" t="s">
        <v>4008</v>
      </c>
      <c r="Q2749" s="5">
        <f>IF(ActividadesCom[[#This Row],[NIVEL 2]]&lt;&gt;0,VLOOKUP(ActividadesCom[[#This Row],[NIVEL 2]],Catálogo!A:B,2,FALSE),"")</f>
        <v>4</v>
      </c>
      <c r="R2749" s="5">
        <v>1</v>
      </c>
      <c r="S2749" s="6" t="s">
        <v>4425</v>
      </c>
      <c r="T2749" s="5">
        <v>20193</v>
      </c>
      <c r="U2749" s="5" t="s">
        <v>4008</v>
      </c>
      <c r="V2749" s="5">
        <f>IF(ActividadesCom[[#This Row],[NIVEL 3]]&lt;&gt;0,VLOOKUP(ActividadesCom[[#This Row],[NIVEL 3]],Catálogo!A:B,2,FALSE),"")</f>
        <v>4</v>
      </c>
      <c r="W2749" s="5">
        <v>1</v>
      </c>
      <c r="X2749" s="6" t="s">
        <v>4557</v>
      </c>
      <c r="Y2749" s="5">
        <v>20211</v>
      </c>
      <c r="Z2749" s="5" t="s">
        <v>4008</v>
      </c>
      <c r="AA2749" s="5">
        <f>IF(ActividadesCom[[#This Row],[NIVEL 4]]&lt;&gt;0,VLOOKUP(ActividadesCom[[#This Row],[NIVEL 4]],Catálogo!A:B,2,FALSE),"")</f>
        <v>4</v>
      </c>
      <c r="AB2749" s="5">
        <v>1</v>
      </c>
      <c r="AC2749" s="6" t="s">
        <v>37</v>
      </c>
      <c r="AD2749" s="5">
        <v>20193</v>
      </c>
      <c r="AE2749" s="5" t="s">
        <v>4008</v>
      </c>
      <c r="AF2749" s="5">
        <f>IF(ActividadesCom[[#This Row],[NIVEL 5]]&lt;&gt;0,VLOOKUP(ActividadesCom[[#This Row],[NIVEL 5]],Catálogo!A:B,2,FALSE),"")</f>
        <v>4</v>
      </c>
      <c r="AG2749" s="5">
        <v>1</v>
      </c>
      <c r="AH2749" s="2"/>
      <c r="AI2749" s="2"/>
    </row>
    <row r="2750" spans="1:35" ht="30" customHeight="1" x14ac:dyDescent="0.25">
      <c r="A2750" s="7">
        <v>19470250</v>
      </c>
      <c r="B2750" s="97" t="str">
        <f>VLOOKUP(ActividadesCom[[#This Row],[NO. DE CONTROL]],'LISTADO ESTUDIANTES'!A:C,3,FALSE)</f>
        <v>PANTI GARCIA MANUEL JESUS</v>
      </c>
      <c r="C2750" s="97" t="str">
        <f>VLOOKUP(ActividadesCom[[#This Row],[NO. DE CONTROL]],'LISTADO ESTUDIANTES'!A:B,2,FALSE)</f>
        <v>INGENIERIA EN ADMINISTRACION</v>
      </c>
      <c r="D2750" s="18" t="str">
        <f>VLOOKUP(ActividadesCom[[#This Row],[NO. DE CONTROL]],'LISTADO ESTUDIANTES'!A:D,4,FALSE)</f>
        <v>ACTIVO(A)</v>
      </c>
      <c r="E2750" s="5">
        <f>SUM(ActividadesCom[[#This Row],[CRÉD. 1]],ActividadesCom[[#This Row],[CRÉD. 2]],ActividadesCom[[#This Row],[CRÉD. 3]],ActividadesCom[[#This Row],[CRÉD. 4]],ActividadesCom[[#This Row],[CRÉD. 5]])</f>
        <v>3</v>
      </c>
      <c r="F2750" s="17">
        <f>IF(ActividadesCom[[#This Row],[ÚLTIMO SEMESTRE CON CRÉDITOS]]&gt;0,ROUND(AVERAGE(ActividadesCom[[#This Row],[VALOR NIVEL 5]],ActividadesCom[[#This Row],[VALOR NIVEL 4]],ActividadesCom[[#This Row],[VALOR NIVEL 3]],ActividadesCom[[#This Row],[VALOR NIVEL 2]],ActividadesCom[[#This Row],[VALOR NIVEL 1]]),0),"")</f>
        <v>3</v>
      </c>
      <c r="G2750" s="5" t="str">
        <f>IF(ActividadesCom[[#This Row],[PROMEDIO]]="","",IF(ActividadesCom[[#This Row],[PROMEDIO]]&gt;=4,"EXCELENTE",IF(ActividadesCom[[#This Row],[PROMEDIO]]&gt;=3,"NOTABLE",IF(ActividadesCom[[#This Row],[PROMEDIO]]&gt;=2,"BUENO",IF(ActividadesCom[[#This Row],[PROMEDIO]]=1,"SUFICIENTE","")))))</f>
        <v>NOTABLE</v>
      </c>
      <c r="H2750" s="5">
        <f>MAX(ActividadesCom[[#This Row],[PERÍODO 1]],ActividadesCom[[#This Row],[PERÍODO 2]],ActividadesCom[[#This Row],[PERÍODO 3]],ActividadesCom[[#This Row],[PERÍODO 4]],ActividadesCom[[#This Row],[PERÍODO 5]])</f>
        <v>20213</v>
      </c>
      <c r="I2750" s="6" t="s">
        <v>5879</v>
      </c>
      <c r="J2750" s="5">
        <v>20213</v>
      </c>
      <c r="K2750" s="5" t="s">
        <v>4009</v>
      </c>
      <c r="L2750" s="5">
        <f>IF(ActividadesCom[[#This Row],[NIVEL 1]]&lt;&gt;0,VLOOKUP(ActividadesCom[[#This Row],[NIVEL 1]],Catálogo!A:B,2,FALSE),"")</f>
        <v>3</v>
      </c>
      <c r="M2750" s="5">
        <v>1</v>
      </c>
      <c r="N2750" s="6"/>
      <c r="O2750" s="5"/>
      <c r="P2750" s="5"/>
      <c r="Q2750" s="5" t="str">
        <f>IF(ActividadesCom[[#This Row],[NIVEL 2]]&lt;&gt;0,VLOOKUP(ActividadesCom[[#This Row],[NIVEL 2]],Catálogo!A:B,2,FALSE),"")</f>
        <v/>
      </c>
      <c r="R2750" s="5"/>
      <c r="S2750" s="6"/>
      <c r="T2750" s="5"/>
      <c r="U2750" s="5"/>
      <c r="V2750" s="5" t="str">
        <f>IF(ActividadesCom[[#This Row],[NIVEL 3]]&lt;&gt;0,VLOOKUP(ActividadesCom[[#This Row],[NIVEL 3]],Catálogo!A:B,2,FALSE),"")</f>
        <v/>
      </c>
      <c r="W2750" s="5"/>
      <c r="X2750" s="6" t="s">
        <v>4571</v>
      </c>
      <c r="Y2750" s="5">
        <v>20211</v>
      </c>
      <c r="Z2750" s="5" t="s">
        <v>4009</v>
      </c>
      <c r="AA2750" s="5">
        <f>IF(ActividadesCom[[#This Row],[NIVEL 4]]&lt;&gt;0,VLOOKUP(ActividadesCom[[#This Row],[NIVEL 4]],Catálogo!A:B,2,FALSE),"")</f>
        <v>3</v>
      </c>
      <c r="AB2750" s="5">
        <v>1</v>
      </c>
      <c r="AC2750" s="9" t="s">
        <v>47</v>
      </c>
      <c r="AD2750" s="8">
        <v>20193</v>
      </c>
      <c r="AE2750" s="8" t="s">
        <v>4009</v>
      </c>
      <c r="AF2750" s="5">
        <f>IF(ActividadesCom[[#This Row],[NIVEL 5]]&lt;&gt;0,VLOOKUP(ActividadesCom[[#This Row],[NIVEL 5]],Catálogo!A:B,2,FALSE),"")</f>
        <v>3</v>
      </c>
      <c r="AG2750" s="8">
        <v>1</v>
      </c>
      <c r="AH2750" s="2"/>
      <c r="AI2750" s="2"/>
    </row>
    <row r="2751" spans="1:35" ht="30" hidden="1" customHeight="1" x14ac:dyDescent="0.25">
      <c r="A2751" s="7">
        <v>19470251</v>
      </c>
      <c r="B2751" s="97" t="str">
        <f>VLOOKUP(ActividadesCom[[#This Row],[NO. DE CONTROL]],'LISTADO ESTUDIANTES'!A:C,3,FALSE)</f>
        <v xml:space="preserve"> PEREZ JONATHAN ALEJANDRO</v>
      </c>
      <c r="C2751" s="97" t="str">
        <f>VLOOKUP(ActividadesCom[[#This Row],[NO. DE CONTROL]],'LISTADO ESTUDIANTES'!A:B,2,FALSE)</f>
        <v>ARQUITECTURA</v>
      </c>
      <c r="D2751" s="18" t="str">
        <f>VLOOKUP(ActividadesCom[[#This Row],[NO. DE CONTROL]],'LISTADO ESTUDIANTES'!A:D,4,FALSE)</f>
        <v>BAJA</v>
      </c>
      <c r="E2751" s="5">
        <f>SUM(ActividadesCom[[#This Row],[CRÉD. 1]],ActividadesCom[[#This Row],[CRÉD. 2]],ActividadesCom[[#This Row],[CRÉD. 3]],ActividadesCom[[#This Row],[CRÉD. 4]],ActividadesCom[[#This Row],[CRÉD. 5]])</f>
        <v>1</v>
      </c>
      <c r="F2751" s="17">
        <f>IF(ActividadesCom[[#This Row],[ÚLTIMO SEMESTRE CON CRÉDITOS]]&gt;0,ROUND(AVERAGE(ActividadesCom[[#This Row],[VALOR NIVEL 5]],ActividadesCom[[#This Row],[VALOR NIVEL 4]],ActividadesCom[[#This Row],[VALOR NIVEL 3]],ActividadesCom[[#This Row],[VALOR NIVEL 2]],ActividadesCom[[#This Row],[VALOR NIVEL 1]]),0),"")</f>
        <v>4</v>
      </c>
      <c r="G2751" s="5" t="str">
        <f>IF(ActividadesCom[[#This Row],[PROMEDIO]]="","",IF(ActividadesCom[[#This Row],[PROMEDIO]]&gt;=4,"EXCELENTE",IF(ActividadesCom[[#This Row],[PROMEDIO]]&gt;=3,"NOTABLE",IF(ActividadesCom[[#This Row],[PROMEDIO]]&gt;=2,"BUENO",IF(ActividadesCom[[#This Row],[PROMEDIO]]=1,"SUFICIENTE","")))))</f>
        <v>EXCELENTE</v>
      </c>
      <c r="H2751" s="5">
        <f>MAX(ActividadesCom[[#This Row],[PERÍODO 1]],ActividadesCom[[#This Row],[PERÍODO 2]],ActividadesCom[[#This Row],[PERÍODO 3]],ActividadesCom[[#This Row],[PERÍODO 4]],ActividadesCom[[#This Row],[PERÍODO 5]])</f>
        <v>20193</v>
      </c>
      <c r="I2751" s="6"/>
      <c r="J2751" s="5"/>
      <c r="K2751" s="5"/>
      <c r="L2751" s="5" t="str">
        <f>IF(ActividadesCom[[#This Row],[NIVEL 1]]&lt;&gt;0,VLOOKUP(ActividadesCom[[#This Row],[NIVEL 1]],Catálogo!A:B,2,FALSE),"")</f>
        <v/>
      </c>
      <c r="M2751" s="5"/>
      <c r="N2751" s="6"/>
      <c r="O2751" s="5"/>
      <c r="P2751" s="5"/>
      <c r="Q2751" s="5" t="str">
        <f>IF(ActividadesCom[[#This Row],[NIVEL 2]]&lt;&gt;0,VLOOKUP(ActividadesCom[[#This Row],[NIVEL 2]],Catálogo!A:B,2,FALSE),"")</f>
        <v/>
      </c>
      <c r="R2751" s="5"/>
      <c r="S2751" s="6"/>
      <c r="T2751" s="5"/>
      <c r="U2751" s="5"/>
      <c r="V2751" s="5" t="str">
        <f>IF(ActividadesCom[[#This Row],[NIVEL 3]]&lt;&gt;0,VLOOKUP(ActividadesCom[[#This Row],[NIVEL 3]],Catálogo!A:B,2,FALSE),"")</f>
        <v/>
      </c>
      <c r="W2751" s="5"/>
      <c r="X2751" s="6"/>
      <c r="Y2751" s="5"/>
      <c r="Z2751" s="5"/>
      <c r="AA2751" s="5" t="str">
        <f>IF(ActividadesCom[[#This Row],[NIVEL 4]]&lt;&gt;0,VLOOKUP(ActividadesCom[[#This Row],[NIVEL 4]],Catálogo!A:B,2,FALSE),"")</f>
        <v/>
      </c>
      <c r="AB2751" s="5"/>
      <c r="AC2751" s="6" t="s">
        <v>133</v>
      </c>
      <c r="AD2751" s="5">
        <v>20193</v>
      </c>
      <c r="AE2751" s="5" t="s">
        <v>4008</v>
      </c>
      <c r="AF2751" s="5">
        <f>IF(ActividadesCom[[#This Row],[NIVEL 5]]&lt;&gt;0,VLOOKUP(ActividadesCom[[#This Row],[NIVEL 5]],Catálogo!A:B,2,FALSE),"")</f>
        <v>4</v>
      </c>
      <c r="AG2751" s="5">
        <v>1</v>
      </c>
      <c r="AH2751" s="2"/>
      <c r="AI2751" s="2"/>
    </row>
    <row r="2752" spans="1:35" ht="30" customHeight="1" x14ac:dyDescent="0.25">
      <c r="A2752" s="7">
        <v>19470252</v>
      </c>
      <c r="B2752" s="97" t="str">
        <f>VLOOKUP(ActividadesCom[[#This Row],[NO. DE CONTROL]],'LISTADO ESTUDIANTES'!A:C,3,FALSE)</f>
        <v>ORTEGA MARTINEZ ALONDRA JHOSELINE</v>
      </c>
      <c r="C2752" s="97" t="str">
        <f>VLOOKUP(ActividadesCom[[#This Row],[NO. DE CONTROL]],'LISTADO ESTUDIANTES'!A:B,2,FALSE)</f>
        <v>ARQUITECTURA</v>
      </c>
      <c r="D2752" s="18" t="str">
        <f>VLOOKUP(ActividadesCom[[#This Row],[NO. DE CONTROL]],'LISTADO ESTUDIANTES'!A:D,4,FALSE)</f>
        <v>ACTIVO(A)</v>
      </c>
      <c r="E2752" s="5">
        <f>SUM(ActividadesCom[[#This Row],[CRÉD. 1]],ActividadesCom[[#This Row],[CRÉD. 2]],ActividadesCom[[#This Row],[CRÉD. 3]],ActividadesCom[[#This Row],[CRÉD. 4]],ActividadesCom[[#This Row],[CRÉD. 5]])</f>
        <v>5</v>
      </c>
      <c r="F2752" s="17">
        <f>IF(ActividadesCom[[#This Row],[ÚLTIMO SEMESTRE CON CRÉDITOS]]&gt;0,ROUND(AVERAGE(ActividadesCom[[#This Row],[VALOR NIVEL 5]],ActividadesCom[[#This Row],[VALOR NIVEL 4]],ActividadesCom[[#This Row],[VALOR NIVEL 3]],ActividadesCom[[#This Row],[VALOR NIVEL 2]],ActividadesCom[[#This Row],[VALOR NIVEL 1]]),0),"")</f>
        <v>3</v>
      </c>
      <c r="G2752" s="5" t="str">
        <f>IF(ActividadesCom[[#This Row],[PROMEDIO]]="","",IF(ActividadesCom[[#This Row],[PROMEDIO]]&gt;=4,"EXCELENTE",IF(ActividadesCom[[#This Row],[PROMEDIO]]&gt;=3,"NOTABLE",IF(ActividadesCom[[#This Row],[PROMEDIO]]&gt;=2,"BUENO",IF(ActividadesCom[[#This Row],[PROMEDIO]]=1,"SUFICIENTE","")))))</f>
        <v>NOTABLE</v>
      </c>
      <c r="H2752" s="5">
        <f>MAX(ActividadesCom[[#This Row],[PERÍODO 1]],ActividadesCom[[#This Row],[PERÍODO 2]],ActividadesCom[[#This Row],[PERÍODO 3]],ActividadesCom[[#This Row],[PERÍODO 4]],ActividadesCom[[#This Row],[PERÍODO 5]])</f>
        <v>20221</v>
      </c>
      <c r="I2752" s="6" t="s">
        <v>4695</v>
      </c>
      <c r="J2752" s="5">
        <v>20213</v>
      </c>
      <c r="K2752" s="5" t="s">
        <v>4008</v>
      </c>
      <c r="L2752" s="5">
        <f>IF(ActividadesCom[[#This Row],[NIVEL 1]]&lt;&gt;0,VLOOKUP(ActividadesCom[[#This Row],[NIVEL 1]],Catálogo!A:B,2,FALSE),"")</f>
        <v>4</v>
      </c>
      <c r="M2752" s="5">
        <v>1</v>
      </c>
      <c r="N2752" s="6" t="s">
        <v>12</v>
      </c>
      <c r="O2752" s="5">
        <v>20213</v>
      </c>
      <c r="P2752" s="5" t="s">
        <v>4010</v>
      </c>
      <c r="Q2752" s="5">
        <f>IF(ActividadesCom[[#This Row],[NIVEL 2]]&lt;&gt;0,VLOOKUP(ActividadesCom[[#This Row],[NIVEL 2]],Catálogo!A:B,2,FALSE),"")</f>
        <v>2</v>
      </c>
      <c r="R2752" s="5">
        <v>1</v>
      </c>
      <c r="S2752" s="6" t="s">
        <v>5806</v>
      </c>
      <c r="T2752" s="5">
        <v>20221</v>
      </c>
      <c r="U2752" s="5" t="s">
        <v>4008</v>
      </c>
      <c r="V2752" s="5">
        <f>IF(ActividadesCom[[#This Row],[NIVEL 3]]&lt;&gt;0,VLOOKUP(ActividadesCom[[#This Row],[NIVEL 3]],Catálogo!A:B,2,FALSE),"")</f>
        <v>4</v>
      </c>
      <c r="W2752" s="5">
        <v>1</v>
      </c>
      <c r="X2752" s="6" t="s">
        <v>3117</v>
      </c>
      <c r="Y2752" s="5">
        <v>20201</v>
      </c>
      <c r="Z2752" s="5" t="s">
        <v>4010</v>
      </c>
      <c r="AA2752" s="5">
        <f>IF(ActividadesCom[[#This Row],[NIVEL 4]]&lt;&gt;0,VLOOKUP(ActividadesCom[[#This Row],[NIVEL 4]],Catálogo!A:B,2,FALSE),"")</f>
        <v>2</v>
      </c>
      <c r="AB2752" s="5">
        <v>1</v>
      </c>
      <c r="AC2752" s="6" t="s">
        <v>818</v>
      </c>
      <c r="AD2752" s="5">
        <v>20193</v>
      </c>
      <c r="AE2752" s="5" t="s">
        <v>4008</v>
      </c>
      <c r="AF2752" s="5">
        <f>IF(ActividadesCom[[#This Row],[NIVEL 5]]&lt;&gt;0,VLOOKUP(ActividadesCom[[#This Row],[NIVEL 5]],Catálogo!A:B,2,FALSE),"")</f>
        <v>4</v>
      </c>
      <c r="AG2752" s="5">
        <v>1</v>
      </c>
      <c r="AH2752" s="2"/>
      <c r="AI2752" s="2"/>
    </row>
    <row r="2753" spans="1:35" ht="30" customHeight="1" x14ac:dyDescent="0.25">
      <c r="A2753" s="7">
        <v>19470253</v>
      </c>
      <c r="B2753" s="97" t="str">
        <f>VLOOKUP(ActividadesCom[[#This Row],[NO. DE CONTROL]],'LISTADO ESTUDIANTES'!A:C,3,FALSE)</f>
        <v>RIVERA FONSECA ANA SOFIA</v>
      </c>
      <c r="C2753" s="97" t="str">
        <f>VLOOKUP(ActividadesCom[[#This Row],[NO. DE CONTROL]],'LISTADO ESTUDIANTES'!A:B,2,FALSE)</f>
        <v>ARQUITECTURA</v>
      </c>
      <c r="D2753" s="18" t="str">
        <f>VLOOKUP(ActividadesCom[[#This Row],[NO. DE CONTROL]],'LISTADO ESTUDIANTES'!A:D,4,FALSE)</f>
        <v>ACTIVO(A)</v>
      </c>
      <c r="E2753" s="5">
        <f>SUM(ActividadesCom[[#This Row],[CRÉD. 1]],ActividadesCom[[#This Row],[CRÉD. 2]],ActividadesCom[[#This Row],[CRÉD. 3]],ActividadesCom[[#This Row],[CRÉD. 4]],ActividadesCom[[#This Row],[CRÉD. 5]])</f>
        <v>4</v>
      </c>
      <c r="F2753" s="17">
        <f>IF(ActividadesCom[[#This Row],[ÚLTIMO SEMESTRE CON CRÉDITOS]]&gt;0,ROUND(AVERAGE(ActividadesCom[[#This Row],[VALOR NIVEL 5]],ActividadesCom[[#This Row],[VALOR NIVEL 4]],ActividadesCom[[#This Row],[VALOR NIVEL 3]],ActividadesCom[[#This Row],[VALOR NIVEL 2]],ActividadesCom[[#This Row],[VALOR NIVEL 1]]),0),"")</f>
        <v>4</v>
      </c>
      <c r="G2753" s="5" t="str">
        <f>IF(ActividadesCom[[#This Row],[PROMEDIO]]="","",IF(ActividadesCom[[#This Row],[PROMEDIO]]&gt;=4,"EXCELENTE",IF(ActividadesCom[[#This Row],[PROMEDIO]]&gt;=3,"NOTABLE",IF(ActividadesCom[[#This Row],[PROMEDIO]]&gt;=2,"BUENO",IF(ActividadesCom[[#This Row],[PROMEDIO]]=1,"SUFICIENTE","")))))</f>
        <v>EXCELENTE</v>
      </c>
      <c r="H2753" s="5">
        <f>MAX(ActividadesCom[[#This Row],[PERÍODO 1]],ActividadesCom[[#This Row],[PERÍODO 2]],ActividadesCom[[#This Row],[PERÍODO 3]],ActividadesCom[[#This Row],[PERÍODO 4]],ActividadesCom[[#This Row],[PERÍODO 5]])</f>
        <v>20221</v>
      </c>
      <c r="I2753" s="6" t="s">
        <v>1079</v>
      </c>
      <c r="J2753" s="5">
        <v>20201</v>
      </c>
      <c r="K2753" s="5" t="s">
        <v>4010</v>
      </c>
      <c r="L2753" s="5">
        <f>IF(ActividadesCom[[#This Row],[NIVEL 1]]&lt;&gt;0,VLOOKUP(ActividadesCom[[#This Row],[NIVEL 1]],Catálogo!A:B,2,FALSE),"")</f>
        <v>2</v>
      </c>
      <c r="M2753" s="5">
        <v>1</v>
      </c>
      <c r="N2753" s="6" t="s">
        <v>4695</v>
      </c>
      <c r="O2753" s="5">
        <v>20213</v>
      </c>
      <c r="P2753" s="5" t="s">
        <v>4008</v>
      </c>
      <c r="Q2753" s="5">
        <f>IF(ActividadesCom[[#This Row],[NIVEL 2]]&lt;&gt;0,VLOOKUP(ActividadesCom[[#This Row],[NIVEL 2]],Catálogo!A:B,2,FALSE),"")</f>
        <v>4</v>
      </c>
      <c r="R2753" s="5">
        <v>1</v>
      </c>
      <c r="S2753" s="6" t="s">
        <v>5806</v>
      </c>
      <c r="T2753" s="5">
        <v>20221</v>
      </c>
      <c r="U2753" s="5" t="s">
        <v>4008</v>
      </c>
      <c r="V2753" s="5">
        <f>IF(ActividadesCom[[#This Row],[NIVEL 3]]&lt;&gt;0,VLOOKUP(ActividadesCom[[#This Row],[NIVEL 3]],Catálogo!A:B,2,FALSE),"")</f>
        <v>4</v>
      </c>
      <c r="W2753" s="5">
        <v>1</v>
      </c>
      <c r="X2753" s="6"/>
      <c r="Y2753" s="5"/>
      <c r="Z2753" s="5"/>
      <c r="AA2753" s="5" t="str">
        <f>IF(ActividadesCom[[#This Row],[NIVEL 4]]&lt;&gt;0,VLOOKUP(ActividadesCom[[#This Row],[NIVEL 4]],Catálogo!A:B,2,FALSE),"")</f>
        <v/>
      </c>
      <c r="AB2753" s="5"/>
      <c r="AC2753" s="6" t="s">
        <v>34</v>
      </c>
      <c r="AD2753" s="5">
        <v>20193</v>
      </c>
      <c r="AE2753" s="5" t="s">
        <v>4008</v>
      </c>
      <c r="AF2753" s="5">
        <f>IF(ActividadesCom[[#This Row],[NIVEL 5]]&lt;&gt;0,VLOOKUP(ActividadesCom[[#This Row],[NIVEL 5]],Catálogo!A:B,2,FALSE),"")</f>
        <v>4</v>
      </c>
      <c r="AG2753" s="5">
        <v>1</v>
      </c>
      <c r="AH2753" s="2"/>
      <c r="AI2753" s="2"/>
    </row>
    <row r="2754" spans="1:35" s="24" customFormat="1" ht="30" customHeight="1" x14ac:dyDescent="0.25">
      <c r="A2754" s="18">
        <v>19470254</v>
      </c>
      <c r="B2754" s="97" t="str">
        <f>VLOOKUP(ActividadesCom[[#This Row],[NO. DE CONTROL]],'LISTADO ESTUDIANTES'!A:C,3,FALSE)</f>
        <v>MUT MUÑOZ SEBASTIAN JAVIER</v>
      </c>
      <c r="C2754" s="97" t="str">
        <f>VLOOKUP(ActividadesCom[[#This Row],[NO. DE CONTROL]],'LISTADO ESTUDIANTES'!A:B,2,FALSE)</f>
        <v>INGENIERIA AMBIENTAL</v>
      </c>
      <c r="D2754" s="18" t="str">
        <f>VLOOKUP(ActividadesCom[[#This Row],[NO. DE CONTROL]],'LISTADO ESTUDIANTES'!A:D,4,FALSE)</f>
        <v>ACTIVO(A)</v>
      </c>
      <c r="E2754" s="5">
        <f>SUM(ActividadesCom[[#This Row],[CRÉD. 1]],ActividadesCom[[#This Row],[CRÉD. 2]],ActividadesCom[[#This Row],[CRÉD. 3]],ActividadesCom[[#This Row],[CRÉD. 4]],ActividadesCom[[#This Row],[CRÉD. 5]])</f>
        <v>5</v>
      </c>
      <c r="F2754" s="5">
        <f>IF(ActividadesCom[[#This Row],[ÚLTIMO SEMESTRE CON CRÉDITOS]]&gt;0,ROUND(AVERAGE(ActividadesCom[[#This Row],[VALOR NIVEL 5]],ActividadesCom[[#This Row],[VALOR NIVEL 4]],ActividadesCom[[#This Row],[VALOR NIVEL 3]],ActividadesCom[[#This Row],[VALOR NIVEL 2]],ActividadesCom[[#This Row],[VALOR NIVEL 1]]),0),"")</f>
        <v>3</v>
      </c>
      <c r="G2754" s="5" t="str">
        <f>IF(ActividadesCom[[#This Row],[PROMEDIO]]="","",IF(ActividadesCom[[#This Row],[PROMEDIO]]&gt;=4,"EXCELENTE",IF(ActividadesCom[[#This Row],[PROMEDIO]]&gt;=3,"NOTABLE",IF(ActividadesCom[[#This Row],[PROMEDIO]]&gt;=2,"BUENO",IF(ActividadesCom[[#This Row],[PROMEDIO]]=1,"SUFICIENTE","")))))</f>
        <v>NOTABLE</v>
      </c>
      <c r="H2754" s="5">
        <f>MAX(ActividadesCom[[#This Row],[PERÍODO 1]],ActividadesCom[[#This Row],[PERÍODO 2]],ActividadesCom[[#This Row],[PERÍODO 3]],ActividadesCom[[#This Row],[PERÍODO 4]],ActividadesCom[[#This Row],[PERÍODO 5]])</f>
        <v>20221</v>
      </c>
      <c r="I2754" s="6" t="s">
        <v>4555</v>
      </c>
      <c r="J2754" s="5">
        <v>20211</v>
      </c>
      <c r="K2754" s="5" t="s">
        <v>4008</v>
      </c>
      <c r="L2754" s="5">
        <f>IF(ActividadesCom[[#This Row],[NIVEL 1]]&lt;&gt;0,VLOOKUP(ActividadesCom[[#This Row],[NIVEL 1]],Catálogo!A:B,2,FALSE),"")</f>
        <v>4</v>
      </c>
      <c r="M2754" s="5">
        <v>1</v>
      </c>
      <c r="N2754" s="6" t="s">
        <v>3519</v>
      </c>
      <c r="O2754" s="5">
        <v>20213</v>
      </c>
      <c r="P2754" s="5" t="s">
        <v>4011</v>
      </c>
      <c r="Q2754" s="5">
        <f>IF(ActividadesCom[[#This Row],[NIVEL 2]]&lt;&gt;0,VLOOKUP(ActividadesCom[[#This Row],[NIVEL 2]],Catálogo!A:B,2,FALSE),"")</f>
        <v>1</v>
      </c>
      <c r="R2754" s="5">
        <v>1</v>
      </c>
      <c r="S2754" s="6" t="s">
        <v>4917</v>
      </c>
      <c r="T2754" s="5">
        <v>20221</v>
      </c>
      <c r="U2754" s="5" t="s">
        <v>4009</v>
      </c>
      <c r="V2754" s="5">
        <f>IF(ActividadesCom[[#This Row],[NIVEL 3]]&lt;&gt;0,VLOOKUP(ActividadesCom[[#This Row],[NIVEL 3]],Catálogo!A:B,2,FALSE),"")</f>
        <v>3</v>
      </c>
      <c r="W2754" s="5">
        <v>1</v>
      </c>
      <c r="X2754" s="6" t="s">
        <v>5481</v>
      </c>
      <c r="Y2754" s="5">
        <v>20221</v>
      </c>
      <c r="Z2754" s="5" t="s">
        <v>4008</v>
      </c>
      <c r="AA2754" s="5">
        <f>IF(ActividadesCom[[#This Row],[NIVEL 4]]&lt;&gt;0,VLOOKUP(ActividadesCom[[#This Row],[NIVEL 4]],Catálogo!A:B,2,FALSE),"")</f>
        <v>4</v>
      </c>
      <c r="AB2754" s="5">
        <v>1</v>
      </c>
      <c r="AC2754" s="6" t="s">
        <v>27</v>
      </c>
      <c r="AD2754" s="5">
        <v>20193</v>
      </c>
      <c r="AE2754" s="5" t="s">
        <v>4008</v>
      </c>
      <c r="AF2754" s="5">
        <f>IF(ActividadesCom[[#This Row],[NIVEL 5]]&lt;&gt;0,VLOOKUP(ActividadesCom[[#This Row],[NIVEL 5]],Catálogo!A:B,2,FALSE),"")</f>
        <v>4</v>
      </c>
      <c r="AG2754" s="5">
        <v>1</v>
      </c>
    </row>
    <row r="2755" spans="1:35" ht="30" hidden="1" customHeight="1" x14ac:dyDescent="0.25">
      <c r="A2755" s="7">
        <v>19470255</v>
      </c>
      <c r="B2755" s="97" t="str">
        <f>VLOOKUP(ActividadesCom[[#This Row],[NO. DE CONTROL]],'LISTADO ESTUDIANTES'!A:C,3,FALSE)</f>
        <v>SANCHEZ DOMINGUEZ INGRID PAULINA</v>
      </c>
      <c r="C2755" s="97" t="str">
        <f>VLOOKUP(ActividadesCom[[#This Row],[NO. DE CONTROL]],'LISTADO ESTUDIANTES'!A:B,2,FALSE)</f>
        <v>ARQUITECTURA</v>
      </c>
      <c r="D2755" s="18" t="str">
        <f>VLOOKUP(ActividadesCom[[#This Row],[NO. DE CONTROL]],'LISTADO ESTUDIANTES'!A:D,4,FALSE)</f>
        <v>BAJA</v>
      </c>
      <c r="E2755" s="5">
        <f>SUM(ActividadesCom[[#This Row],[CRÉD. 1]],ActividadesCom[[#This Row],[CRÉD. 2]],ActividadesCom[[#This Row],[CRÉD. 3]],ActividadesCom[[#This Row],[CRÉD. 4]],ActividadesCom[[#This Row],[CRÉD. 5]])</f>
        <v>0</v>
      </c>
      <c r="F2755" s="17" t="str">
        <f>IF(ActividadesCom[[#This Row],[ÚLTIMO SEMESTRE CON CRÉDITOS]]&gt;0,ROUND(AVERAGE(ActividadesCom[[#This Row],[VALOR NIVEL 5]],ActividadesCom[[#This Row],[VALOR NIVEL 4]],ActividadesCom[[#This Row],[VALOR NIVEL 3]],ActividadesCom[[#This Row],[VALOR NIVEL 2]],ActividadesCom[[#This Row],[VALOR NIVEL 1]]),0),"")</f>
        <v/>
      </c>
      <c r="G2755" s="5" t="str">
        <f>IF(ActividadesCom[[#This Row],[PROMEDIO]]="","",IF(ActividadesCom[[#This Row],[PROMEDIO]]&gt;=4,"EXCELENTE",IF(ActividadesCom[[#This Row],[PROMEDIO]]&gt;=3,"NOTABLE",IF(ActividadesCom[[#This Row],[PROMEDIO]]&gt;=2,"BUENO",IF(ActividadesCom[[#This Row],[PROMEDIO]]=1,"SUFICIENTE","")))))</f>
        <v/>
      </c>
      <c r="H2755" s="5">
        <f>MAX(ActividadesCom[[#This Row],[PERÍODO 1]],ActividadesCom[[#This Row],[PERÍODO 2]],ActividadesCom[[#This Row],[PERÍODO 3]],ActividadesCom[[#This Row],[PERÍODO 4]],ActividadesCom[[#This Row],[PERÍODO 5]])</f>
        <v>0</v>
      </c>
      <c r="I2755" s="6"/>
      <c r="J2755" s="5"/>
      <c r="K2755" s="5"/>
      <c r="L2755" s="5" t="str">
        <f>IF(ActividadesCom[[#This Row],[NIVEL 1]]&lt;&gt;0,VLOOKUP(ActividadesCom[[#This Row],[NIVEL 1]],Catálogo!A:B,2,FALSE),"")</f>
        <v/>
      </c>
      <c r="M2755" s="5"/>
      <c r="N2755" s="6"/>
      <c r="O2755" s="5"/>
      <c r="P2755" s="5"/>
      <c r="Q2755" s="5" t="str">
        <f>IF(ActividadesCom[[#This Row],[NIVEL 2]]&lt;&gt;0,VLOOKUP(ActividadesCom[[#This Row],[NIVEL 2]],Catálogo!A:B,2,FALSE),"")</f>
        <v/>
      </c>
      <c r="R2755" s="5"/>
      <c r="S2755" s="6"/>
      <c r="T2755" s="5"/>
      <c r="U2755" s="5"/>
      <c r="V2755" s="5" t="str">
        <f>IF(ActividadesCom[[#This Row],[NIVEL 3]]&lt;&gt;0,VLOOKUP(ActividadesCom[[#This Row],[NIVEL 3]],Catálogo!A:B,2,FALSE),"")</f>
        <v/>
      </c>
      <c r="W2755" s="5"/>
      <c r="X2755" s="6"/>
      <c r="Y2755" s="5"/>
      <c r="Z2755" s="5"/>
      <c r="AA2755" s="5" t="str">
        <f>IF(ActividadesCom[[#This Row],[NIVEL 4]]&lt;&gt;0,VLOOKUP(ActividadesCom[[#This Row],[NIVEL 4]],Catálogo!A:B,2,FALSE),"")</f>
        <v/>
      </c>
      <c r="AB2755" s="5"/>
      <c r="AC2755" s="6"/>
      <c r="AD2755" s="5"/>
      <c r="AE2755" s="5"/>
      <c r="AF2755" s="5" t="str">
        <f>IF(ActividadesCom[[#This Row],[NIVEL 5]]&lt;&gt;0,VLOOKUP(ActividadesCom[[#This Row],[NIVEL 5]],Catálogo!A:B,2,FALSE),"")</f>
        <v/>
      </c>
      <c r="AG2755" s="5"/>
      <c r="AH2755" s="2"/>
      <c r="AI2755" s="2"/>
    </row>
    <row r="2756" spans="1:35" ht="30" hidden="1" customHeight="1" x14ac:dyDescent="0.25">
      <c r="A2756" s="7">
        <v>19470256</v>
      </c>
      <c r="B2756" s="97" t="str">
        <f>VLOOKUP(ActividadesCom[[#This Row],[NO. DE CONTROL]],'LISTADO ESTUDIANTES'!A:C,3,FALSE)</f>
        <v>MORALES SANSORES LUIS OSWALDO</v>
      </c>
      <c r="C2756" s="97" t="str">
        <f>VLOOKUP(ActividadesCom[[#This Row],[NO. DE CONTROL]],'LISTADO ESTUDIANTES'!A:B,2,FALSE)</f>
        <v>ARQUITECTURA</v>
      </c>
      <c r="D2756" s="18" t="str">
        <f>VLOOKUP(ActividadesCom[[#This Row],[NO. DE CONTROL]],'LISTADO ESTUDIANTES'!A:D,4,FALSE)</f>
        <v>BAJA</v>
      </c>
      <c r="E2756" s="5">
        <f>SUM(ActividadesCom[[#This Row],[CRÉD. 1]],ActividadesCom[[#This Row],[CRÉD. 2]],ActividadesCom[[#This Row],[CRÉD. 3]],ActividadesCom[[#This Row],[CRÉD. 4]],ActividadesCom[[#This Row],[CRÉD. 5]])</f>
        <v>1</v>
      </c>
      <c r="F2756" s="17">
        <f>IF(ActividadesCom[[#This Row],[ÚLTIMO SEMESTRE CON CRÉDITOS]]&gt;0,ROUND(AVERAGE(ActividadesCom[[#This Row],[VALOR NIVEL 5]],ActividadesCom[[#This Row],[VALOR NIVEL 4]],ActividadesCom[[#This Row],[VALOR NIVEL 3]],ActividadesCom[[#This Row],[VALOR NIVEL 2]],ActividadesCom[[#This Row],[VALOR NIVEL 1]]),0),"")</f>
        <v>2</v>
      </c>
      <c r="G2756" s="5" t="str">
        <f>IF(ActividadesCom[[#This Row],[PROMEDIO]]="","",IF(ActividadesCom[[#This Row],[PROMEDIO]]&gt;=4,"EXCELENTE",IF(ActividadesCom[[#This Row],[PROMEDIO]]&gt;=3,"NOTABLE",IF(ActividadesCom[[#This Row],[PROMEDIO]]&gt;=2,"BUENO",IF(ActividadesCom[[#This Row],[PROMEDIO]]=1,"SUFICIENTE","")))))</f>
        <v>BUENO</v>
      </c>
      <c r="H2756" s="5">
        <f>MAX(ActividadesCom[[#This Row],[PERÍODO 1]],ActividadesCom[[#This Row],[PERÍODO 2]],ActividadesCom[[#This Row],[PERÍODO 3]],ActividadesCom[[#This Row],[PERÍODO 4]],ActividadesCom[[#This Row],[PERÍODO 5]])</f>
        <v>20193</v>
      </c>
      <c r="I2756" s="6" t="s">
        <v>4091</v>
      </c>
      <c r="J2756" s="5">
        <v>20193</v>
      </c>
      <c r="K2756" s="5" t="s">
        <v>4010</v>
      </c>
      <c r="L2756" s="5">
        <f>IF(ActividadesCom[[#This Row],[NIVEL 1]]&lt;&gt;0,VLOOKUP(ActividadesCom[[#This Row],[NIVEL 1]],Catálogo!A:B,2,FALSE),"")</f>
        <v>2</v>
      </c>
      <c r="M2756" s="5">
        <v>1</v>
      </c>
      <c r="N2756" s="6"/>
      <c r="O2756" s="5"/>
      <c r="P2756" s="5"/>
      <c r="Q2756" s="5" t="str">
        <f>IF(ActividadesCom[[#This Row],[NIVEL 2]]&lt;&gt;0,VLOOKUP(ActividadesCom[[#This Row],[NIVEL 2]],Catálogo!A:B,2,FALSE),"")</f>
        <v/>
      </c>
      <c r="R2756" s="5"/>
      <c r="S2756" s="6"/>
      <c r="T2756" s="5"/>
      <c r="U2756" s="5"/>
      <c r="V2756" s="5" t="str">
        <f>IF(ActividadesCom[[#This Row],[NIVEL 3]]&lt;&gt;0,VLOOKUP(ActividadesCom[[#This Row],[NIVEL 3]],Catálogo!A:B,2,FALSE),"")</f>
        <v/>
      </c>
      <c r="W2756" s="5"/>
      <c r="X2756" s="6"/>
      <c r="Y2756" s="5"/>
      <c r="Z2756" s="5"/>
      <c r="AA2756" s="5" t="str">
        <f>IF(ActividadesCom[[#This Row],[NIVEL 4]]&lt;&gt;0,VLOOKUP(ActividadesCom[[#This Row],[NIVEL 4]],Catálogo!A:B,2,FALSE),"")</f>
        <v/>
      </c>
      <c r="AB2756" s="5"/>
      <c r="AC2756" s="6"/>
      <c r="AD2756" s="5"/>
      <c r="AE2756" s="5"/>
      <c r="AF2756" s="5" t="str">
        <f>IF(ActividadesCom[[#This Row],[NIVEL 5]]&lt;&gt;0,VLOOKUP(ActividadesCom[[#This Row],[NIVEL 5]],Catálogo!A:B,2,FALSE),"")</f>
        <v/>
      </c>
      <c r="AG2756" s="5"/>
      <c r="AH2756" s="2"/>
      <c r="AI2756" s="2"/>
    </row>
    <row r="2757" spans="1:35" ht="30" customHeight="1" x14ac:dyDescent="0.25">
      <c r="A2757" s="7">
        <v>19470257</v>
      </c>
      <c r="B2757" s="97" t="str">
        <f>VLOOKUP(ActividadesCom[[#This Row],[NO. DE CONTROL]],'LISTADO ESTUDIANTES'!A:C,3,FALSE)</f>
        <v>MANDUJANO GONZALEZ DANIELA GUADALUPE</v>
      </c>
      <c r="C2757" s="97" t="str">
        <f>VLOOKUP(ActividadesCom[[#This Row],[NO. DE CONTROL]],'LISTADO ESTUDIANTES'!A:B,2,FALSE)</f>
        <v>INGENIERIA AMBIENTAL</v>
      </c>
      <c r="D2757" s="18" t="str">
        <f>VLOOKUP(ActividadesCom[[#This Row],[NO. DE CONTROL]],'LISTADO ESTUDIANTES'!A:D,4,FALSE)</f>
        <v>ACTIVO(A)</v>
      </c>
      <c r="E2757" s="5">
        <f>SUM(ActividadesCom[[#This Row],[CRÉD. 1]],ActividadesCom[[#This Row],[CRÉD. 2]],ActividadesCom[[#This Row],[CRÉD. 3]],ActividadesCom[[#This Row],[CRÉD. 4]],ActividadesCom[[#This Row],[CRÉD. 5]])</f>
        <v>2</v>
      </c>
      <c r="F2757" s="17">
        <f>IF(ActividadesCom[[#This Row],[ÚLTIMO SEMESTRE CON CRÉDITOS]]&gt;0,ROUND(AVERAGE(ActividadesCom[[#This Row],[VALOR NIVEL 5]],ActividadesCom[[#This Row],[VALOR NIVEL 4]],ActividadesCom[[#This Row],[VALOR NIVEL 3]],ActividadesCom[[#This Row],[VALOR NIVEL 2]],ActividadesCom[[#This Row],[VALOR NIVEL 1]]),0),"")</f>
        <v>2</v>
      </c>
      <c r="G2757" s="5" t="str">
        <f>IF(ActividadesCom[[#This Row],[PROMEDIO]]="","",IF(ActividadesCom[[#This Row],[PROMEDIO]]&gt;=4,"EXCELENTE",IF(ActividadesCom[[#This Row],[PROMEDIO]]&gt;=3,"NOTABLE",IF(ActividadesCom[[#This Row],[PROMEDIO]]&gt;=2,"BUENO",IF(ActividadesCom[[#This Row],[PROMEDIO]]=1,"SUFICIENTE","")))))</f>
        <v>BUENO</v>
      </c>
      <c r="H2757" s="5">
        <f>MAX(ActividadesCom[[#This Row],[PERÍODO 1]],ActividadesCom[[#This Row],[PERÍODO 2]],ActividadesCom[[#This Row],[PERÍODO 3]],ActividadesCom[[#This Row],[PERÍODO 4]],ActividadesCom[[#This Row],[PERÍODO 5]])</f>
        <v>20221</v>
      </c>
      <c r="I2757" s="6"/>
      <c r="J2757" s="5"/>
      <c r="K2757" s="5"/>
      <c r="L2757" s="5" t="str">
        <f>IF(ActividadesCom[[#This Row],[NIVEL 1]]&lt;&gt;0,VLOOKUP(ActividadesCom[[#This Row],[NIVEL 1]],Catálogo!A:B,2,FALSE),"")</f>
        <v/>
      </c>
      <c r="M2757" s="5"/>
      <c r="N2757" s="6"/>
      <c r="O2757" s="5"/>
      <c r="P2757" s="5"/>
      <c r="Q2757" s="5" t="str">
        <f>IF(ActividadesCom[[#This Row],[NIVEL 2]]&lt;&gt;0,VLOOKUP(ActividadesCom[[#This Row],[NIVEL 2]],Catálogo!A:B,2,FALSE),"")</f>
        <v/>
      </c>
      <c r="R2757" s="5"/>
      <c r="S2757" s="6"/>
      <c r="T2757" s="5"/>
      <c r="U2757" s="5"/>
      <c r="V2757" s="5" t="str">
        <f>IF(ActividadesCom[[#This Row],[NIVEL 3]]&lt;&gt;0,VLOOKUP(ActividadesCom[[#This Row],[NIVEL 3]],Catálogo!A:B,2,FALSE),"")</f>
        <v/>
      </c>
      <c r="W2757" s="5"/>
      <c r="X2757" s="6" t="s">
        <v>4917</v>
      </c>
      <c r="Y2757" s="5">
        <v>20221</v>
      </c>
      <c r="Z2757" s="5" t="s">
        <v>4009</v>
      </c>
      <c r="AA2757" s="5">
        <f>IF(ActividadesCom[[#This Row],[NIVEL 4]]&lt;&gt;0,VLOOKUP(ActividadesCom[[#This Row],[NIVEL 4]],Catálogo!A:B,2,FALSE),"")</f>
        <v>3</v>
      </c>
      <c r="AB2757" s="5">
        <v>1</v>
      </c>
      <c r="AC2757" s="6" t="s">
        <v>42</v>
      </c>
      <c r="AD2757" s="5">
        <v>20203</v>
      </c>
      <c r="AE2757" s="5" t="s">
        <v>4011</v>
      </c>
      <c r="AF2757" s="5">
        <f>IF(ActividadesCom[[#This Row],[NIVEL 5]]&lt;&gt;0,VLOOKUP(ActividadesCom[[#This Row],[NIVEL 5]],Catálogo!A:B,2,FALSE),"")</f>
        <v>1</v>
      </c>
      <c r="AG2757" s="5">
        <v>1</v>
      </c>
      <c r="AH2757" s="2"/>
      <c r="AI2757" s="2"/>
    </row>
    <row r="2758" spans="1:35" ht="30" hidden="1" customHeight="1" x14ac:dyDescent="0.25">
      <c r="A2758" s="7">
        <v>19470258</v>
      </c>
      <c r="B2758" s="97" t="str">
        <f>VLOOKUP(ActividadesCom[[#This Row],[NO. DE CONTROL]],'LISTADO ESTUDIANTES'!A:C,3,FALSE)</f>
        <v>MONGIOTE MALDONADO ELSY CRISTINA</v>
      </c>
      <c r="C2758" s="97" t="str">
        <f>VLOOKUP(ActividadesCom[[#This Row],[NO. DE CONTROL]],'LISTADO ESTUDIANTES'!A:B,2,FALSE)</f>
        <v>INGENIERIA EN ADMINISTRACION</v>
      </c>
      <c r="D2758" s="18" t="str">
        <f>VLOOKUP(ActividadesCom[[#This Row],[NO. DE CONTROL]],'LISTADO ESTUDIANTES'!A:D,4,FALSE)</f>
        <v>BAJA</v>
      </c>
      <c r="E2758" s="5">
        <f>SUM(ActividadesCom[[#This Row],[CRÉD. 1]],ActividadesCom[[#This Row],[CRÉD. 2]],ActividadesCom[[#This Row],[CRÉD. 3]],ActividadesCom[[#This Row],[CRÉD. 4]],ActividadesCom[[#This Row],[CRÉD. 5]])</f>
        <v>2</v>
      </c>
      <c r="F2758" s="17">
        <f>IF(ActividadesCom[[#This Row],[ÚLTIMO SEMESTRE CON CRÉDITOS]]&gt;0,ROUND(AVERAGE(ActividadesCom[[#This Row],[VALOR NIVEL 5]],ActividadesCom[[#This Row],[VALOR NIVEL 4]],ActividadesCom[[#This Row],[VALOR NIVEL 3]],ActividadesCom[[#This Row],[VALOR NIVEL 2]],ActividadesCom[[#This Row],[VALOR NIVEL 1]]),0),"")</f>
        <v>3</v>
      </c>
      <c r="G2758" s="5" t="str">
        <f>IF(ActividadesCom[[#This Row],[PROMEDIO]]="","",IF(ActividadesCom[[#This Row],[PROMEDIO]]&gt;=4,"EXCELENTE",IF(ActividadesCom[[#This Row],[PROMEDIO]]&gt;=3,"NOTABLE",IF(ActividadesCom[[#This Row],[PROMEDIO]]&gt;=2,"BUENO",IF(ActividadesCom[[#This Row],[PROMEDIO]]=1,"SUFICIENTE","")))))</f>
        <v>NOTABLE</v>
      </c>
      <c r="H2758" s="5">
        <f>MAX(ActividadesCom[[#This Row],[PERÍODO 1]],ActividadesCom[[#This Row],[PERÍODO 2]],ActividadesCom[[#This Row],[PERÍODO 3]],ActividadesCom[[#This Row],[PERÍODO 4]],ActividadesCom[[#This Row],[PERÍODO 5]])</f>
        <v>20201</v>
      </c>
      <c r="I2758" s="6"/>
      <c r="J2758" s="5"/>
      <c r="K2758" s="5"/>
      <c r="L2758" s="5" t="str">
        <f>IF(ActividadesCom[[#This Row],[NIVEL 1]]&lt;&gt;0,VLOOKUP(ActividadesCom[[#This Row],[NIVEL 1]],Catálogo!A:B,2,FALSE),"")</f>
        <v/>
      </c>
      <c r="M2758" s="5"/>
      <c r="N2758" s="6"/>
      <c r="O2758" s="5"/>
      <c r="P2758" s="5"/>
      <c r="Q2758" s="5" t="str">
        <f>IF(ActividadesCom[[#This Row],[NIVEL 2]]&lt;&gt;0,VLOOKUP(ActividadesCom[[#This Row],[NIVEL 2]],Catálogo!A:B,2,FALSE),"")</f>
        <v/>
      </c>
      <c r="R2758" s="5"/>
      <c r="S2758" s="6"/>
      <c r="T2758" s="5"/>
      <c r="U2758" s="5"/>
      <c r="V2758" s="5" t="str">
        <f>IF(ActividadesCom[[#This Row],[NIVEL 3]]&lt;&gt;0,VLOOKUP(ActividadesCom[[#This Row],[NIVEL 3]],Catálogo!A:B,2,FALSE),"")</f>
        <v/>
      </c>
      <c r="W2758" s="5"/>
      <c r="X2758" s="6" t="s">
        <v>2953</v>
      </c>
      <c r="Y2758" s="5">
        <v>20201</v>
      </c>
      <c r="Z2758" s="5" t="s">
        <v>4011</v>
      </c>
      <c r="AA2758" s="5">
        <f>IF(ActividadesCom[[#This Row],[NIVEL 4]]&lt;&gt;0,VLOOKUP(ActividadesCom[[#This Row],[NIVEL 4]],Catálogo!A:B,2,FALSE),"")</f>
        <v>1</v>
      </c>
      <c r="AB2758" s="5">
        <v>1</v>
      </c>
      <c r="AC2758" s="6" t="s">
        <v>978</v>
      </c>
      <c r="AD2758" s="5">
        <v>20193</v>
      </c>
      <c r="AE2758" s="5" t="s">
        <v>4008</v>
      </c>
      <c r="AF2758" s="5">
        <f>IF(ActividadesCom[[#This Row],[NIVEL 5]]&lt;&gt;0,VLOOKUP(ActividadesCom[[#This Row],[NIVEL 5]],Catálogo!A:B,2,FALSE),"")</f>
        <v>4</v>
      </c>
      <c r="AG2758" s="5">
        <v>1</v>
      </c>
      <c r="AH2758" s="2"/>
      <c r="AI2758" s="2"/>
    </row>
    <row r="2759" spans="1:35" ht="30" customHeight="1" x14ac:dyDescent="0.25">
      <c r="A2759" s="7">
        <v>19470259</v>
      </c>
      <c r="B2759" s="97" t="str">
        <f>VLOOKUP(ActividadesCom[[#This Row],[NO. DE CONTROL]],'LISTADO ESTUDIANTES'!A:C,3,FALSE)</f>
        <v>NICOLAS TUYUB CINTHYA MONTSERRAT</v>
      </c>
      <c r="C2759" s="97" t="str">
        <f>VLOOKUP(ActividadesCom[[#This Row],[NO. DE CONTROL]],'LISTADO ESTUDIANTES'!A:B,2,FALSE)</f>
        <v>INGENIERIA EN ADMINISTRACION</v>
      </c>
      <c r="D2759" s="18" t="str">
        <f>VLOOKUP(ActividadesCom[[#This Row],[NO. DE CONTROL]],'LISTADO ESTUDIANTES'!A:D,4,FALSE)</f>
        <v>ACTIVO(A)</v>
      </c>
      <c r="E2759" s="5">
        <f>SUM(ActividadesCom[[#This Row],[CRÉD. 1]],ActividadesCom[[#This Row],[CRÉD. 2]],ActividadesCom[[#This Row],[CRÉD. 3]],ActividadesCom[[#This Row],[CRÉD. 4]],ActividadesCom[[#This Row],[CRÉD. 5]])</f>
        <v>4</v>
      </c>
      <c r="F2759" s="17">
        <f>IF(ActividadesCom[[#This Row],[ÚLTIMO SEMESTRE CON CRÉDITOS]]&gt;0,ROUND(AVERAGE(ActividadesCom[[#This Row],[VALOR NIVEL 5]],ActividadesCom[[#This Row],[VALOR NIVEL 4]],ActividadesCom[[#This Row],[VALOR NIVEL 3]],ActividadesCom[[#This Row],[VALOR NIVEL 2]],ActividadesCom[[#This Row],[VALOR NIVEL 1]]),0),"")</f>
        <v>3</v>
      </c>
      <c r="G2759" s="5" t="str">
        <f>IF(ActividadesCom[[#This Row],[PROMEDIO]]="","",IF(ActividadesCom[[#This Row],[PROMEDIO]]&gt;=4,"EXCELENTE",IF(ActividadesCom[[#This Row],[PROMEDIO]]&gt;=3,"NOTABLE",IF(ActividadesCom[[#This Row],[PROMEDIO]]&gt;=2,"BUENO",IF(ActividadesCom[[#This Row],[PROMEDIO]]=1,"SUFICIENTE","")))))</f>
        <v>NOTABLE</v>
      </c>
      <c r="H2759" s="5">
        <f>MAX(ActividadesCom[[#This Row],[PERÍODO 1]],ActividadesCom[[#This Row],[PERÍODO 2]],ActividadesCom[[#This Row],[PERÍODO 3]],ActividadesCom[[#This Row],[PERÍODO 4]],ActividadesCom[[#This Row],[PERÍODO 5]])</f>
        <v>20213</v>
      </c>
      <c r="I2759" s="6" t="s">
        <v>25</v>
      </c>
      <c r="J2759" s="5">
        <v>20213</v>
      </c>
      <c r="K2759" s="5" t="s">
        <v>4022</v>
      </c>
      <c r="L2759" s="5">
        <f>IF(ActividadesCom[[#This Row],[NIVEL 1]]&lt;&gt;0,VLOOKUP(ActividadesCom[[#This Row],[NIVEL 1]],Catálogo!A:B,2,FALSE),"")</f>
        <v>2</v>
      </c>
      <c r="M2759" s="5">
        <v>1</v>
      </c>
      <c r="N2759" s="6" t="s">
        <v>5879</v>
      </c>
      <c r="O2759" s="5">
        <v>20213</v>
      </c>
      <c r="P2759" s="5" t="s">
        <v>4009</v>
      </c>
      <c r="Q2759" s="5">
        <f>IF(ActividadesCom[[#This Row],[NIVEL 2]]&lt;&gt;0,VLOOKUP(ActividadesCom[[#This Row],[NIVEL 2]],Catálogo!A:B,2,FALSE),"")</f>
        <v>3</v>
      </c>
      <c r="R2759" s="5">
        <v>1</v>
      </c>
      <c r="S2759" s="6"/>
      <c r="T2759" s="5"/>
      <c r="U2759" s="5"/>
      <c r="V2759" s="5" t="str">
        <f>IF(ActividadesCom[[#This Row],[NIVEL 3]]&lt;&gt;0,VLOOKUP(ActividadesCom[[#This Row],[NIVEL 3]],Catálogo!A:B,2,FALSE),"")</f>
        <v/>
      </c>
      <c r="W2759" s="5"/>
      <c r="X2759" s="6" t="s">
        <v>2532</v>
      </c>
      <c r="Y2759" s="5">
        <v>20201</v>
      </c>
      <c r="Z2759" s="5" t="s">
        <v>4010</v>
      </c>
      <c r="AA2759" s="5">
        <f>IF(ActividadesCom[[#This Row],[NIVEL 4]]&lt;&gt;0,VLOOKUP(ActividadesCom[[#This Row],[NIVEL 4]],Catálogo!A:B,2,FALSE),"")</f>
        <v>2</v>
      </c>
      <c r="AB2759" s="5">
        <v>1</v>
      </c>
      <c r="AC2759" s="6" t="s">
        <v>978</v>
      </c>
      <c r="AD2759" s="5">
        <v>20193</v>
      </c>
      <c r="AE2759" s="5" t="s">
        <v>4008</v>
      </c>
      <c r="AF2759" s="5">
        <f>IF(ActividadesCom[[#This Row],[NIVEL 5]]&lt;&gt;0,VLOOKUP(ActividadesCom[[#This Row],[NIVEL 5]],Catálogo!A:B,2,FALSE),"")</f>
        <v>4</v>
      </c>
      <c r="AG2759" s="5">
        <v>1</v>
      </c>
      <c r="AH2759" s="2"/>
      <c r="AI2759" s="2"/>
    </row>
    <row r="2760" spans="1:35" ht="30" customHeight="1" x14ac:dyDescent="0.25">
      <c r="A2760" s="7">
        <v>19470260</v>
      </c>
      <c r="B2760" s="97" t="str">
        <f>VLOOKUP(ActividadesCom[[#This Row],[NO. DE CONTROL]],'LISTADO ESTUDIANTES'!A:C,3,FALSE)</f>
        <v>SANCHEZ LOEZA ANDRES IVAN</v>
      </c>
      <c r="C2760" s="97" t="str">
        <f>VLOOKUP(ActividadesCom[[#This Row],[NO. DE CONTROL]],'LISTADO ESTUDIANTES'!A:B,2,FALSE)</f>
        <v>INGENIERIA EN ADMINISTRACION</v>
      </c>
      <c r="D2760" s="18" t="str">
        <f>VLOOKUP(ActividadesCom[[#This Row],[NO. DE CONTROL]],'LISTADO ESTUDIANTES'!A:D,4,FALSE)</f>
        <v>ACTIVO(A)</v>
      </c>
      <c r="E2760" s="5">
        <f>SUM(ActividadesCom[[#This Row],[CRÉD. 1]],ActividadesCom[[#This Row],[CRÉD. 2]],ActividadesCom[[#This Row],[CRÉD. 3]],ActividadesCom[[#This Row],[CRÉD. 4]],ActividadesCom[[#This Row],[CRÉD. 5]])</f>
        <v>4</v>
      </c>
      <c r="F2760" s="17">
        <f>IF(ActividadesCom[[#This Row],[ÚLTIMO SEMESTRE CON CRÉDITOS]]&gt;0,ROUND(AVERAGE(ActividadesCom[[#This Row],[VALOR NIVEL 5]],ActividadesCom[[#This Row],[VALOR NIVEL 4]],ActividadesCom[[#This Row],[VALOR NIVEL 3]],ActividadesCom[[#This Row],[VALOR NIVEL 2]],ActividadesCom[[#This Row],[VALOR NIVEL 1]]),0),"")</f>
        <v>3</v>
      </c>
      <c r="G2760" s="5" t="str">
        <f>IF(ActividadesCom[[#This Row],[PROMEDIO]]="","",IF(ActividadesCom[[#This Row],[PROMEDIO]]&gt;=4,"EXCELENTE",IF(ActividadesCom[[#This Row],[PROMEDIO]]&gt;=3,"NOTABLE",IF(ActividadesCom[[#This Row],[PROMEDIO]]&gt;=2,"BUENO",IF(ActividadesCom[[#This Row],[PROMEDIO]]=1,"SUFICIENTE","")))))</f>
        <v>NOTABLE</v>
      </c>
      <c r="H2760" s="5">
        <f>MAX(ActividadesCom[[#This Row],[PERÍODO 1]],ActividadesCom[[#This Row],[PERÍODO 2]],ActividadesCom[[#This Row],[PERÍODO 3]],ActividadesCom[[#This Row],[PERÍODO 4]],ActividadesCom[[#This Row],[PERÍODO 5]])</f>
        <v>20213</v>
      </c>
      <c r="I2760" s="6" t="s">
        <v>25</v>
      </c>
      <c r="J2760" s="5">
        <v>20213</v>
      </c>
      <c r="K2760" s="5" t="s">
        <v>4008</v>
      </c>
      <c r="L2760" s="5">
        <f>IF(ActividadesCom[[#This Row],[NIVEL 1]]&lt;&gt;0,VLOOKUP(ActividadesCom[[#This Row],[NIVEL 1]],Catálogo!A:B,2,FALSE),"")</f>
        <v>4</v>
      </c>
      <c r="M2760" s="5">
        <v>1</v>
      </c>
      <c r="N2760" s="6" t="s">
        <v>5879</v>
      </c>
      <c r="O2760" s="5">
        <v>20213</v>
      </c>
      <c r="P2760" s="5" t="s">
        <v>4009</v>
      </c>
      <c r="Q2760" s="5">
        <f>IF(ActividadesCom[[#This Row],[NIVEL 2]]&lt;&gt;0,VLOOKUP(ActividadesCom[[#This Row],[NIVEL 2]],Catálogo!A:B,2,FALSE),"")</f>
        <v>3</v>
      </c>
      <c r="R2760" s="5">
        <v>1</v>
      </c>
      <c r="S2760" s="6"/>
      <c r="T2760" s="5"/>
      <c r="U2760" s="5"/>
      <c r="V2760" s="5" t="str">
        <f>IF(ActividadesCom[[#This Row],[NIVEL 3]]&lt;&gt;0,VLOOKUP(ActividadesCom[[#This Row],[NIVEL 3]],Catálogo!A:B,2,FALSE),"")</f>
        <v/>
      </c>
      <c r="W2760" s="5"/>
      <c r="X2760" s="6" t="s">
        <v>2532</v>
      </c>
      <c r="Y2760" s="5">
        <v>20201</v>
      </c>
      <c r="Z2760" s="5" t="s">
        <v>4010</v>
      </c>
      <c r="AA2760" s="5">
        <f>IF(ActividadesCom[[#This Row],[NIVEL 4]]&lt;&gt;0,VLOOKUP(ActividadesCom[[#This Row],[NIVEL 4]],Catálogo!A:B,2,FALSE),"")</f>
        <v>2</v>
      </c>
      <c r="AB2760" s="5">
        <v>1</v>
      </c>
      <c r="AC2760" s="6" t="s">
        <v>978</v>
      </c>
      <c r="AD2760" s="5">
        <v>20193</v>
      </c>
      <c r="AE2760" s="5" t="s">
        <v>4008</v>
      </c>
      <c r="AF2760" s="5">
        <f>IF(ActividadesCom[[#This Row],[NIVEL 5]]&lt;&gt;0,VLOOKUP(ActividadesCom[[#This Row],[NIVEL 5]],Catálogo!A:B,2,FALSE),"")</f>
        <v>4</v>
      </c>
      <c r="AG2760" s="5">
        <v>1</v>
      </c>
      <c r="AH2760" s="2"/>
      <c r="AI2760" s="2"/>
    </row>
    <row r="2761" spans="1:35" ht="30" customHeight="1" x14ac:dyDescent="0.25">
      <c r="A2761" s="7">
        <v>19470261</v>
      </c>
      <c r="B2761" s="97" t="str">
        <f>VLOOKUP(ActividadesCom[[#This Row],[NO. DE CONTROL]],'LISTADO ESTUDIANTES'!A:C,3,FALSE)</f>
        <v>BELTRAN NOZ JORGE ABRAHAM</v>
      </c>
      <c r="C2761" s="97" t="str">
        <f>VLOOKUP(ActividadesCom[[#This Row],[NO. DE CONTROL]],'LISTADO ESTUDIANTES'!A:B,2,FALSE)</f>
        <v>INGENIERIA CIVIL</v>
      </c>
      <c r="D2761" s="18" t="str">
        <f>VLOOKUP(ActividadesCom[[#This Row],[NO. DE CONTROL]],'LISTADO ESTUDIANTES'!A:D,4,FALSE)</f>
        <v>ACTIVO(A)</v>
      </c>
      <c r="E2761" s="5">
        <f>SUM(ActividadesCom[[#This Row],[CRÉD. 1]],ActividadesCom[[#This Row],[CRÉD. 2]],ActividadesCom[[#This Row],[CRÉD. 3]],ActividadesCom[[#This Row],[CRÉD. 4]],ActividadesCom[[#This Row],[CRÉD. 5]])</f>
        <v>5</v>
      </c>
      <c r="F2761" s="17">
        <f>IF(ActividadesCom[[#This Row],[ÚLTIMO SEMESTRE CON CRÉDITOS]]&gt;0,ROUND(AVERAGE(ActividadesCom[[#This Row],[VALOR NIVEL 5]],ActividadesCom[[#This Row],[VALOR NIVEL 4]],ActividadesCom[[#This Row],[VALOR NIVEL 3]],ActividadesCom[[#This Row],[VALOR NIVEL 2]],ActividadesCom[[#This Row],[VALOR NIVEL 1]]),0),"")</f>
        <v>3</v>
      </c>
      <c r="G2761" s="5" t="str">
        <f>IF(ActividadesCom[[#This Row],[PROMEDIO]]="","",IF(ActividadesCom[[#This Row],[PROMEDIO]]&gt;=4,"EXCELENTE",IF(ActividadesCom[[#This Row],[PROMEDIO]]&gt;=3,"NOTABLE",IF(ActividadesCom[[#This Row],[PROMEDIO]]&gt;=2,"BUENO",IF(ActividadesCom[[#This Row],[PROMEDIO]]=1,"SUFICIENTE","")))))</f>
        <v>NOTABLE</v>
      </c>
      <c r="H2761" s="5">
        <f>MAX(ActividadesCom[[#This Row],[PERÍODO 1]],ActividadesCom[[#This Row],[PERÍODO 2]],ActividadesCom[[#This Row],[PERÍODO 3]],ActividadesCom[[#This Row],[PERÍODO 4]],ActividadesCom[[#This Row],[PERÍODO 5]])</f>
        <v>20221</v>
      </c>
      <c r="I2761" s="6" t="s">
        <v>1067</v>
      </c>
      <c r="J2761" s="5">
        <v>20193</v>
      </c>
      <c r="K2761" s="5" t="s">
        <v>4010</v>
      </c>
      <c r="L2761" s="5">
        <f>IF(ActividadesCom[[#This Row],[NIVEL 1]]&lt;&gt;0,VLOOKUP(ActividadesCom[[#This Row],[NIVEL 1]],Catálogo!A:B,2,FALSE),"")</f>
        <v>2</v>
      </c>
      <c r="M2761" s="5">
        <v>2</v>
      </c>
      <c r="N2761" s="6" t="s">
        <v>5482</v>
      </c>
      <c r="O2761" s="5">
        <v>20221</v>
      </c>
      <c r="P2761" s="5" t="s">
        <v>4008</v>
      </c>
      <c r="Q2761" s="5">
        <f>IF(ActividadesCom[[#This Row],[NIVEL 2]]&lt;&gt;0,VLOOKUP(ActividadesCom[[#This Row],[NIVEL 2]],Catálogo!A:B,2,FALSE),"")</f>
        <v>4</v>
      </c>
      <c r="R2761" s="5">
        <v>1</v>
      </c>
      <c r="S2761" s="6"/>
      <c r="T2761" s="5"/>
      <c r="U2761" s="5"/>
      <c r="V2761" s="5" t="str">
        <f>IF(ActividadesCom[[#This Row],[NIVEL 3]]&lt;&gt;0,VLOOKUP(ActividadesCom[[#This Row],[NIVEL 3]],Catálogo!A:B,2,FALSE),"")</f>
        <v/>
      </c>
      <c r="W2761" s="5"/>
      <c r="X2761" s="6" t="s">
        <v>4478</v>
      </c>
      <c r="Y2761" s="5">
        <v>20211</v>
      </c>
      <c r="Z2761" s="5" t="s">
        <v>4009</v>
      </c>
      <c r="AA2761" s="5">
        <f>IF(ActividadesCom[[#This Row],[NIVEL 4]]&lt;&gt;0,VLOOKUP(ActividadesCom[[#This Row],[NIVEL 4]],Catálogo!A:B,2,FALSE),"")</f>
        <v>3</v>
      </c>
      <c r="AB2761" s="5">
        <v>1</v>
      </c>
      <c r="AC2761" s="6" t="s">
        <v>31</v>
      </c>
      <c r="AD2761" s="5">
        <v>20193</v>
      </c>
      <c r="AE2761" s="5" t="s">
        <v>4010</v>
      </c>
      <c r="AF2761" s="5">
        <f>IF(ActividadesCom[[#This Row],[NIVEL 5]]&lt;&gt;0,VLOOKUP(ActividadesCom[[#This Row],[NIVEL 5]],Catálogo!A:B,2,FALSE),"")</f>
        <v>2</v>
      </c>
      <c r="AG2761" s="5">
        <v>1</v>
      </c>
      <c r="AH2761" s="2"/>
      <c r="AI2761" s="2"/>
    </row>
    <row r="2762" spans="1:35" ht="30" customHeight="1" x14ac:dyDescent="0.25">
      <c r="A2762" s="7">
        <v>19470262</v>
      </c>
      <c r="B2762" s="97" t="str">
        <f>VLOOKUP(ActividadesCom[[#This Row],[NO. DE CONTROL]],'LISTADO ESTUDIANTES'!A:C,3,FALSE)</f>
        <v>CAHUICH RAMAYO DANIELA GUADALUPE</v>
      </c>
      <c r="C2762" s="97" t="str">
        <f>VLOOKUP(ActividadesCom[[#This Row],[NO. DE CONTROL]],'LISTADO ESTUDIANTES'!A:B,2,FALSE)</f>
        <v>ARQUITECTURA</v>
      </c>
      <c r="D2762" s="18" t="str">
        <f>VLOOKUP(ActividadesCom[[#This Row],[NO. DE CONTROL]],'LISTADO ESTUDIANTES'!A:D,4,FALSE)</f>
        <v>ACTIVO(A)</v>
      </c>
      <c r="E2762" s="5">
        <f>SUM(ActividadesCom[[#This Row],[CRÉD. 1]],ActividadesCom[[#This Row],[CRÉD. 2]],ActividadesCom[[#This Row],[CRÉD. 3]],ActividadesCom[[#This Row],[CRÉD. 4]],ActividadesCom[[#This Row],[CRÉD. 5]])</f>
        <v>2</v>
      </c>
      <c r="F2762" s="17">
        <f>IF(ActividadesCom[[#This Row],[ÚLTIMO SEMESTRE CON CRÉDITOS]]&gt;0,ROUND(AVERAGE(ActividadesCom[[#This Row],[VALOR NIVEL 5]],ActividadesCom[[#This Row],[VALOR NIVEL 4]],ActividadesCom[[#This Row],[VALOR NIVEL 3]],ActividadesCom[[#This Row],[VALOR NIVEL 2]],ActividadesCom[[#This Row],[VALOR NIVEL 1]]),0),"")</f>
        <v>4</v>
      </c>
      <c r="G2762" s="5" t="str">
        <f>IF(ActividadesCom[[#This Row],[PROMEDIO]]="","",IF(ActividadesCom[[#This Row],[PROMEDIO]]&gt;=4,"EXCELENTE",IF(ActividadesCom[[#This Row],[PROMEDIO]]&gt;=3,"NOTABLE",IF(ActividadesCom[[#This Row],[PROMEDIO]]&gt;=2,"BUENO",IF(ActividadesCom[[#This Row],[PROMEDIO]]=1,"SUFICIENTE","")))))</f>
        <v>EXCELENTE</v>
      </c>
      <c r="H2762" s="5">
        <f>MAX(ActividadesCom[[#This Row],[PERÍODO 1]],ActividadesCom[[#This Row],[PERÍODO 2]],ActividadesCom[[#This Row],[PERÍODO 3]],ActividadesCom[[#This Row],[PERÍODO 4]],ActividadesCom[[#This Row],[PERÍODO 5]])</f>
        <v>20213</v>
      </c>
      <c r="I2762" s="6" t="s">
        <v>4695</v>
      </c>
      <c r="J2762" s="5">
        <v>20213</v>
      </c>
      <c r="K2762" s="5" t="s">
        <v>4008</v>
      </c>
      <c r="L2762" s="5">
        <f>IF(ActividadesCom[[#This Row],[NIVEL 1]]&lt;&gt;0,VLOOKUP(ActividadesCom[[#This Row],[NIVEL 1]],Catálogo!A:B,2,FALSE),"")</f>
        <v>4</v>
      </c>
      <c r="M2762" s="5">
        <v>1</v>
      </c>
      <c r="N2762" s="6"/>
      <c r="O2762" s="5"/>
      <c r="P2762" s="5"/>
      <c r="Q2762" s="5" t="str">
        <f>IF(ActividadesCom[[#This Row],[NIVEL 2]]&lt;&gt;0,VLOOKUP(ActividadesCom[[#This Row],[NIVEL 2]],Catálogo!A:B,2,FALSE),"")</f>
        <v/>
      </c>
      <c r="R2762" s="5"/>
      <c r="S2762" s="6"/>
      <c r="T2762" s="5"/>
      <c r="U2762" s="5"/>
      <c r="V2762" s="5" t="str">
        <f>IF(ActividadesCom[[#This Row],[NIVEL 3]]&lt;&gt;0,VLOOKUP(ActividadesCom[[#This Row],[NIVEL 3]],Catálogo!A:B,2,FALSE),"")</f>
        <v/>
      </c>
      <c r="W2762" s="5"/>
      <c r="X2762" s="6"/>
      <c r="Y2762" s="5"/>
      <c r="Z2762" s="5"/>
      <c r="AA2762" s="5" t="str">
        <f>IF(ActividadesCom[[#This Row],[NIVEL 4]]&lt;&gt;0,VLOOKUP(ActividadesCom[[#This Row],[NIVEL 4]],Catálogo!A:B,2,FALSE),"")</f>
        <v/>
      </c>
      <c r="AB2762" s="5"/>
      <c r="AC2762" s="6" t="s">
        <v>2181</v>
      </c>
      <c r="AD2762" s="5">
        <v>20201</v>
      </c>
      <c r="AE2762" s="5" t="s">
        <v>4009</v>
      </c>
      <c r="AF2762" s="5">
        <f>IF(ActividadesCom[[#This Row],[NIVEL 5]]&lt;&gt;0,VLOOKUP(ActividadesCom[[#This Row],[NIVEL 5]],Catálogo!A:B,2,FALSE),"")</f>
        <v>3</v>
      </c>
      <c r="AG2762" s="5">
        <v>1</v>
      </c>
      <c r="AH2762" s="2"/>
      <c r="AI2762" s="2"/>
    </row>
    <row r="2763" spans="1:35" ht="30" customHeight="1" x14ac:dyDescent="0.25">
      <c r="A2763" s="7">
        <v>19470263</v>
      </c>
      <c r="B2763" s="97" t="str">
        <f>VLOOKUP(ActividadesCom[[#This Row],[NO. DE CONTROL]],'LISTADO ESTUDIANTES'!A:C,3,FALSE)</f>
        <v>VAZQUEZ REYES LAYSHA GUADALUPE</v>
      </c>
      <c r="C2763" s="134" t="str">
        <f>VLOOKUP(ActividadesCom[[#This Row],[NO. DE CONTROL]],'LISTADO ESTUDIANTES'!A:B,2,FALSE)</f>
        <v>INGENIERIA EN ADMINISTRACION</v>
      </c>
      <c r="D2763" s="135" t="str">
        <f>VLOOKUP(ActividadesCom[[#This Row],[NO. DE CONTROL]],'LISTADO ESTUDIANTES'!A:D,4,FALSE)</f>
        <v>ACTIVO(A)</v>
      </c>
      <c r="E2763" s="136">
        <f>SUM(ActividadesCom[[#This Row],[CRÉD. 1]],ActividadesCom[[#This Row],[CRÉD. 2]],ActividadesCom[[#This Row],[CRÉD. 3]],ActividadesCom[[#This Row],[CRÉD. 4]],ActividadesCom[[#This Row],[CRÉD. 5]])</f>
        <v>5</v>
      </c>
      <c r="F2763" s="137">
        <f>IF(ActividadesCom[[#This Row],[ÚLTIMO SEMESTRE CON CRÉDITOS]]&gt;0,ROUND(AVERAGE(ActividadesCom[[#This Row],[VALOR NIVEL 5]],ActividadesCom[[#This Row],[VALOR NIVEL 4]],ActividadesCom[[#This Row],[VALOR NIVEL 3]],ActividadesCom[[#This Row],[VALOR NIVEL 2]],ActividadesCom[[#This Row],[VALOR NIVEL 1]]),0),"")</f>
        <v>3</v>
      </c>
      <c r="G2763" s="5" t="str">
        <f>IF(ActividadesCom[[#This Row],[PROMEDIO]]="","",IF(ActividadesCom[[#This Row],[PROMEDIO]]&gt;=4,"EXCELENTE",IF(ActividadesCom[[#This Row],[PROMEDIO]]&gt;=3,"NOTABLE",IF(ActividadesCom[[#This Row],[PROMEDIO]]&gt;=2,"BUENO",IF(ActividadesCom[[#This Row],[PROMEDIO]]=1,"SUFICIENTE","")))))</f>
        <v>NOTABLE</v>
      </c>
      <c r="H2763" s="5">
        <f>MAX(ActividadesCom[[#This Row],[PERÍODO 1]],ActividadesCom[[#This Row],[PERÍODO 2]],ActividadesCom[[#This Row],[PERÍODO 3]],ActividadesCom[[#This Row],[PERÍODO 4]],ActividadesCom[[#This Row],[PERÍODO 5]])</f>
        <v>20221</v>
      </c>
      <c r="I2763" s="6" t="s">
        <v>4746</v>
      </c>
      <c r="J2763" s="5">
        <v>20213</v>
      </c>
      <c r="K2763" s="5" t="s">
        <v>4022</v>
      </c>
      <c r="L2763" s="5">
        <f>IF(ActividadesCom[[#This Row],[NIVEL 1]]&lt;&gt;0,VLOOKUP(ActividadesCom[[#This Row],[NIVEL 1]],Catálogo!A:B,2,FALSE),"")</f>
        <v>2</v>
      </c>
      <c r="M2763" s="5">
        <v>1</v>
      </c>
      <c r="N2763" s="6" t="s">
        <v>25</v>
      </c>
      <c r="O2763" s="5">
        <v>20213</v>
      </c>
      <c r="P2763" s="5" t="s">
        <v>4011</v>
      </c>
      <c r="Q2763" s="5">
        <f>IF(ActividadesCom[[#This Row],[NIVEL 2]]&lt;&gt;0,VLOOKUP(ActividadesCom[[#This Row],[NIVEL 2]],Catálogo!A:B,2,FALSE),"")</f>
        <v>1</v>
      </c>
      <c r="R2763" s="5">
        <v>1</v>
      </c>
      <c r="S2763" s="6" t="s">
        <v>5462</v>
      </c>
      <c r="T2763" s="5">
        <v>20221</v>
      </c>
      <c r="U2763" s="5" t="s">
        <v>4008</v>
      </c>
      <c r="V2763" s="5">
        <f>IF(ActividadesCom[[#This Row],[NIVEL 3]]&lt;&gt;0,VLOOKUP(ActividadesCom[[#This Row],[NIVEL 3]],Catálogo!A:B,2,FALSE),"")</f>
        <v>4</v>
      </c>
      <c r="W2763" s="5">
        <v>1</v>
      </c>
      <c r="X2763" s="6"/>
      <c r="Y2763" s="5">
        <v>20201</v>
      </c>
      <c r="Z2763" s="5" t="s">
        <v>4009</v>
      </c>
      <c r="AA2763" s="5">
        <f>IF(ActividadesCom[[#This Row],[NIVEL 4]]&lt;&gt;0,VLOOKUP(ActividadesCom[[#This Row],[NIVEL 4]],Catálogo!A:B,2,FALSE),"")</f>
        <v>3</v>
      </c>
      <c r="AB2763" s="5">
        <v>1</v>
      </c>
      <c r="AC2763" s="6" t="s">
        <v>42</v>
      </c>
      <c r="AD2763" s="5">
        <v>20193</v>
      </c>
      <c r="AE2763" s="5" t="s">
        <v>4009</v>
      </c>
      <c r="AF2763" s="5">
        <f>IF(ActividadesCom[[#This Row],[NIVEL 5]]&lt;&gt;0,VLOOKUP(ActividadesCom[[#This Row],[NIVEL 5]],Catálogo!A:B,2,FALSE),"")</f>
        <v>3</v>
      </c>
      <c r="AG2763" s="5">
        <v>1</v>
      </c>
      <c r="AH2763" s="2"/>
      <c r="AI2763" s="2"/>
    </row>
    <row r="2764" spans="1:35" ht="30" customHeight="1" x14ac:dyDescent="0.25">
      <c r="A2764" s="7">
        <v>19470264</v>
      </c>
      <c r="B2764" s="97" t="str">
        <f>VLOOKUP(ActividadesCom[[#This Row],[NO. DE CONTROL]],'LISTADO ESTUDIANTES'!A:C,3,FALSE)</f>
        <v>CRUZ VALDOVINOS ADRIANA CARMIN</v>
      </c>
      <c r="C2764" s="97" t="str">
        <f>VLOOKUP(ActividadesCom[[#This Row],[NO. DE CONTROL]],'LISTADO ESTUDIANTES'!A:B,2,FALSE)</f>
        <v>ARQUITECTURA</v>
      </c>
      <c r="D2764" s="18" t="str">
        <f>VLOOKUP(ActividadesCom[[#This Row],[NO. DE CONTROL]],'LISTADO ESTUDIANTES'!A:D,4,FALSE)</f>
        <v>ACTIVO(A)</v>
      </c>
      <c r="E2764" s="5">
        <f>SUM(ActividadesCom[[#This Row],[CRÉD. 1]],ActividadesCom[[#This Row],[CRÉD. 2]],ActividadesCom[[#This Row],[CRÉD. 3]],ActividadesCom[[#This Row],[CRÉD. 4]],ActividadesCom[[#This Row],[CRÉD. 5]])</f>
        <v>5</v>
      </c>
      <c r="F2764" s="17">
        <f>IF(ActividadesCom[[#This Row],[ÚLTIMO SEMESTRE CON CRÉDITOS]]&gt;0,ROUND(AVERAGE(ActividadesCom[[#This Row],[VALOR NIVEL 5]],ActividadesCom[[#This Row],[VALOR NIVEL 4]],ActividadesCom[[#This Row],[VALOR NIVEL 3]],ActividadesCom[[#This Row],[VALOR NIVEL 2]],ActividadesCom[[#This Row],[VALOR NIVEL 1]]),0),"")</f>
        <v>3</v>
      </c>
      <c r="G2764" s="5" t="str">
        <f>IF(ActividadesCom[[#This Row],[PROMEDIO]]="","",IF(ActividadesCom[[#This Row],[PROMEDIO]]&gt;=4,"EXCELENTE",IF(ActividadesCom[[#This Row],[PROMEDIO]]&gt;=3,"NOTABLE",IF(ActividadesCom[[#This Row],[PROMEDIO]]&gt;=2,"BUENO",IF(ActividadesCom[[#This Row],[PROMEDIO]]=1,"SUFICIENTE","")))))</f>
        <v>NOTABLE</v>
      </c>
      <c r="H2764" s="5">
        <f>MAX(ActividadesCom[[#This Row],[PERÍODO 1]],ActividadesCom[[#This Row],[PERÍODO 2]],ActividadesCom[[#This Row],[PERÍODO 3]],ActividadesCom[[#This Row],[PERÍODO 4]],ActividadesCom[[#This Row],[PERÍODO 5]])</f>
        <v>20213</v>
      </c>
      <c r="I2764" s="6" t="s">
        <v>4695</v>
      </c>
      <c r="J2764" s="5">
        <v>20213</v>
      </c>
      <c r="K2764" s="5" t="s">
        <v>4008</v>
      </c>
      <c r="L2764" s="5">
        <f>IF(ActividadesCom[[#This Row],[NIVEL 1]]&lt;&gt;0,VLOOKUP(ActividadesCom[[#This Row],[NIVEL 1]],Catálogo!A:B,2,FALSE),"")</f>
        <v>4</v>
      </c>
      <c r="M2764" s="5">
        <v>1</v>
      </c>
      <c r="N2764" s="6" t="s">
        <v>23</v>
      </c>
      <c r="O2764" s="5">
        <v>20213</v>
      </c>
      <c r="P2764" s="5" t="s">
        <v>4010</v>
      </c>
      <c r="Q2764" s="5">
        <f>IF(ActividadesCom[[#This Row],[NIVEL 2]]&lt;&gt;0,VLOOKUP(ActividadesCom[[#This Row],[NIVEL 2]],Catálogo!A:B,2,FALSE),"")</f>
        <v>2</v>
      </c>
      <c r="R2764" s="5">
        <v>1</v>
      </c>
      <c r="S2764" s="6" t="s">
        <v>23</v>
      </c>
      <c r="T2764" s="5">
        <v>20211</v>
      </c>
      <c r="U2764" s="5" t="s">
        <v>4008</v>
      </c>
      <c r="V2764" s="5">
        <f>IF(ActividadesCom[[#This Row],[NIVEL 3]]&lt;&gt;0,VLOOKUP(ActividadesCom[[#This Row],[NIVEL 3]],Catálogo!A:B,2,FALSE),"")</f>
        <v>4</v>
      </c>
      <c r="W2764" s="5">
        <v>1</v>
      </c>
      <c r="X2764" s="6" t="s">
        <v>23</v>
      </c>
      <c r="Y2764" s="5">
        <v>20203</v>
      </c>
      <c r="Z2764" s="5" t="s">
        <v>4009</v>
      </c>
      <c r="AA2764" s="5">
        <f>IF(ActividadesCom[[#This Row],[NIVEL 4]]&lt;&gt;0,VLOOKUP(ActividadesCom[[#This Row],[NIVEL 4]],Catálogo!A:B,2,FALSE),"")</f>
        <v>3</v>
      </c>
      <c r="AB2764" s="5">
        <v>1</v>
      </c>
      <c r="AC2764" s="6" t="s">
        <v>25</v>
      </c>
      <c r="AD2764" s="5">
        <v>20193</v>
      </c>
      <c r="AE2764" s="5" t="s">
        <v>4009</v>
      </c>
      <c r="AF2764" s="5">
        <f>IF(ActividadesCom[[#This Row],[NIVEL 5]]&lt;&gt;0,VLOOKUP(ActividadesCom[[#This Row],[NIVEL 5]],Catálogo!A:B,2,FALSE),"")</f>
        <v>3</v>
      </c>
      <c r="AG2764" s="5">
        <v>1</v>
      </c>
      <c r="AH2764" s="2"/>
      <c r="AI2764" s="2"/>
    </row>
    <row r="2765" spans="1:35" ht="30" customHeight="1" x14ac:dyDescent="0.25">
      <c r="A2765" s="7">
        <v>19470265</v>
      </c>
      <c r="B2765" s="97" t="str">
        <f>VLOOKUP(ActividadesCom[[#This Row],[NO. DE CONTROL]],'LISTADO ESTUDIANTES'!A:C,3,FALSE)</f>
        <v>VELA MAY DAVID EZEQUIEL</v>
      </c>
      <c r="C2765" s="97" t="str">
        <f>VLOOKUP(ActividadesCom[[#This Row],[NO. DE CONTROL]],'LISTADO ESTUDIANTES'!A:B,2,FALSE)</f>
        <v>ARQUITECTURA</v>
      </c>
      <c r="D2765" s="18" t="str">
        <f>VLOOKUP(ActividadesCom[[#This Row],[NO. DE CONTROL]],'LISTADO ESTUDIANTES'!A:D,4,FALSE)</f>
        <v>ACTIVO(A)</v>
      </c>
      <c r="E2765" s="5">
        <f>SUM(ActividadesCom[[#This Row],[CRÉD. 1]],ActividadesCom[[#This Row],[CRÉD. 2]],ActividadesCom[[#This Row],[CRÉD. 3]],ActividadesCom[[#This Row],[CRÉD. 4]],ActividadesCom[[#This Row],[CRÉD. 5]])</f>
        <v>2</v>
      </c>
      <c r="F2765" s="17">
        <f>IF(ActividadesCom[[#This Row],[ÚLTIMO SEMESTRE CON CRÉDITOS]]&gt;0,ROUND(AVERAGE(ActividadesCom[[#This Row],[VALOR NIVEL 5]],ActividadesCom[[#This Row],[VALOR NIVEL 4]],ActividadesCom[[#This Row],[VALOR NIVEL 3]],ActividadesCom[[#This Row],[VALOR NIVEL 2]],ActividadesCom[[#This Row],[VALOR NIVEL 1]]),0),"")</f>
        <v>3</v>
      </c>
      <c r="G2765" s="5" t="str">
        <f>IF(ActividadesCom[[#This Row],[PROMEDIO]]="","",IF(ActividadesCom[[#This Row],[PROMEDIO]]&gt;=4,"EXCELENTE",IF(ActividadesCom[[#This Row],[PROMEDIO]]&gt;=3,"NOTABLE",IF(ActividadesCom[[#This Row],[PROMEDIO]]&gt;=2,"BUENO",IF(ActividadesCom[[#This Row],[PROMEDIO]]=1,"SUFICIENTE","")))))</f>
        <v>NOTABLE</v>
      </c>
      <c r="H2765" s="5">
        <f>MAX(ActividadesCom[[#This Row],[PERÍODO 1]],ActividadesCom[[#This Row],[PERÍODO 2]],ActividadesCom[[#This Row],[PERÍODO 3]],ActividadesCom[[#This Row],[PERÍODO 4]],ActividadesCom[[#This Row],[PERÍODO 5]])</f>
        <v>20213</v>
      </c>
      <c r="I2765" s="6" t="s">
        <v>4695</v>
      </c>
      <c r="J2765" s="5">
        <v>20213</v>
      </c>
      <c r="K2765" s="5" t="s">
        <v>4008</v>
      </c>
      <c r="L2765" s="5">
        <f>IF(ActividadesCom[[#This Row],[NIVEL 1]]&lt;&gt;0,VLOOKUP(ActividadesCom[[#This Row],[NIVEL 1]],Catálogo!A:B,2,FALSE),"")</f>
        <v>4</v>
      </c>
      <c r="M2765" s="5">
        <v>1</v>
      </c>
      <c r="N2765" s="6"/>
      <c r="O2765" s="5"/>
      <c r="P2765" s="5"/>
      <c r="Q2765" s="5" t="str">
        <f>IF(ActividadesCom[[#This Row],[NIVEL 2]]&lt;&gt;0,VLOOKUP(ActividadesCom[[#This Row],[NIVEL 2]],Catálogo!A:B,2,FALSE),"")</f>
        <v/>
      </c>
      <c r="R2765" s="5"/>
      <c r="S2765" s="6"/>
      <c r="T2765" s="5"/>
      <c r="U2765" s="5"/>
      <c r="V2765" s="5" t="str">
        <f>IF(ActividadesCom[[#This Row],[NIVEL 3]]&lt;&gt;0,VLOOKUP(ActividadesCom[[#This Row],[NIVEL 3]],Catálogo!A:B,2,FALSE),"")</f>
        <v/>
      </c>
      <c r="W2765" s="5"/>
      <c r="X2765" s="6" t="s">
        <v>3037</v>
      </c>
      <c r="Y2765" s="5">
        <v>20201</v>
      </c>
      <c r="Z2765" s="5" t="s">
        <v>4010</v>
      </c>
      <c r="AA2765" s="5">
        <f>IF(ActividadesCom[[#This Row],[NIVEL 4]]&lt;&gt;0,VLOOKUP(ActividadesCom[[#This Row],[NIVEL 4]],Catálogo!A:B,2,FALSE),"")</f>
        <v>2</v>
      </c>
      <c r="AB2765" s="5">
        <v>1</v>
      </c>
      <c r="AC2765" s="6"/>
      <c r="AD2765" s="5"/>
      <c r="AE2765" s="5"/>
      <c r="AF2765" s="5" t="str">
        <f>IF(ActividadesCom[[#This Row],[NIVEL 5]]&lt;&gt;0,VLOOKUP(ActividadesCom[[#This Row],[NIVEL 5]],Catálogo!A:B,2,FALSE),"")</f>
        <v/>
      </c>
      <c r="AG2765" s="5"/>
      <c r="AH2765" s="2"/>
      <c r="AI2765" s="2"/>
    </row>
    <row r="2766" spans="1:35" ht="30" customHeight="1" x14ac:dyDescent="0.25">
      <c r="A2766" s="7">
        <v>19470266</v>
      </c>
      <c r="B2766" s="97" t="str">
        <f>VLOOKUP(ActividadesCom[[#This Row],[NO. DE CONTROL]],'LISTADO ESTUDIANTES'!A:C,3,FALSE)</f>
        <v>PERALTA VICENTE MARIA FERNANDA</v>
      </c>
      <c r="C2766" s="97" t="str">
        <f>VLOOKUP(ActividadesCom[[#This Row],[NO. DE CONTROL]],'LISTADO ESTUDIANTES'!A:B,2,FALSE)</f>
        <v>ARQUITECTURA</v>
      </c>
      <c r="D2766" s="18" t="str">
        <f>VLOOKUP(ActividadesCom[[#This Row],[NO. DE CONTROL]],'LISTADO ESTUDIANTES'!A:D,4,FALSE)</f>
        <v>ACTIVO(A)</v>
      </c>
      <c r="E2766" s="5">
        <f>SUM(ActividadesCom[[#This Row],[CRÉD. 1]],ActividadesCom[[#This Row],[CRÉD. 2]],ActividadesCom[[#This Row],[CRÉD. 3]],ActividadesCom[[#This Row],[CRÉD. 4]],ActividadesCom[[#This Row],[CRÉD. 5]])</f>
        <v>4</v>
      </c>
      <c r="F2766" s="17">
        <f>IF(ActividadesCom[[#This Row],[ÚLTIMO SEMESTRE CON CRÉDITOS]]&gt;0,ROUND(AVERAGE(ActividadesCom[[#This Row],[VALOR NIVEL 5]],ActividadesCom[[#This Row],[VALOR NIVEL 4]],ActividadesCom[[#This Row],[VALOR NIVEL 3]],ActividadesCom[[#This Row],[VALOR NIVEL 2]],ActividadesCom[[#This Row],[VALOR NIVEL 1]]),0),"")</f>
        <v>3</v>
      </c>
      <c r="G2766" s="5" t="str">
        <f>IF(ActividadesCom[[#This Row],[PROMEDIO]]="","",IF(ActividadesCom[[#This Row],[PROMEDIO]]&gt;=4,"EXCELENTE",IF(ActividadesCom[[#This Row],[PROMEDIO]]&gt;=3,"NOTABLE",IF(ActividadesCom[[#This Row],[PROMEDIO]]&gt;=2,"BUENO",IF(ActividadesCom[[#This Row],[PROMEDIO]]=1,"SUFICIENTE","")))))</f>
        <v>NOTABLE</v>
      </c>
      <c r="H2766" s="5">
        <f>MAX(ActividadesCom[[#This Row],[PERÍODO 1]],ActividadesCom[[#This Row],[PERÍODO 2]],ActividadesCom[[#This Row],[PERÍODO 3]],ActividadesCom[[#This Row],[PERÍODO 4]],ActividadesCom[[#This Row],[PERÍODO 5]])</f>
        <v>20221</v>
      </c>
      <c r="I2766" s="6" t="s">
        <v>4695</v>
      </c>
      <c r="J2766" s="5">
        <v>20213</v>
      </c>
      <c r="K2766" s="5" t="s">
        <v>4008</v>
      </c>
      <c r="L2766" s="5">
        <f>IF(ActividadesCom[[#This Row],[NIVEL 1]]&lt;&gt;0,VLOOKUP(ActividadesCom[[#This Row],[NIVEL 1]],Catálogo!A:B,2,FALSE),"")</f>
        <v>4</v>
      </c>
      <c r="M2766" s="5">
        <v>1</v>
      </c>
      <c r="N2766" s="6" t="s">
        <v>4495</v>
      </c>
      <c r="O2766" s="5">
        <v>20191</v>
      </c>
      <c r="P2766" s="5" t="s">
        <v>4008</v>
      </c>
      <c r="Q2766" s="5">
        <f>IF(ActividadesCom[[#This Row],[NIVEL 2]]&lt;&gt;0,VLOOKUP(ActividadesCom[[#This Row],[NIVEL 2]],Catálogo!A:B,2,FALSE),"")</f>
        <v>4</v>
      </c>
      <c r="R2766" s="5">
        <v>1</v>
      </c>
      <c r="S2766" s="6" t="s">
        <v>5806</v>
      </c>
      <c r="T2766" s="5">
        <v>20221</v>
      </c>
      <c r="U2766" s="5" t="s">
        <v>4008</v>
      </c>
      <c r="V2766" s="5">
        <f>IF(ActividadesCom[[#This Row],[NIVEL 3]]&lt;&gt;0,VLOOKUP(ActividadesCom[[#This Row],[NIVEL 3]],Catálogo!A:B,2,FALSE),"")</f>
        <v>4</v>
      </c>
      <c r="W2766" s="5">
        <v>1</v>
      </c>
      <c r="X2766" s="6"/>
      <c r="Y2766" s="5"/>
      <c r="Z2766" s="5"/>
      <c r="AA2766" s="5" t="str">
        <f>IF(ActividadesCom[[#This Row],[NIVEL 4]]&lt;&gt;0,VLOOKUP(ActividadesCom[[#This Row],[NIVEL 4]],Catálogo!A:B,2,FALSE),"")</f>
        <v/>
      </c>
      <c r="AB2766" s="5"/>
      <c r="AC2766" s="6" t="s">
        <v>133</v>
      </c>
      <c r="AD2766" s="5">
        <v>20193</v>
      </c>
      <c r="AE2766" s="5" t="s">
        <v>4011</v>
      </c>
      <c r="AF2766" s="5">
        <f>IF(ActividadesCom[[#This Row],[NIVEL 5]]&lt;&gt;0,VLOOKUP(ActividadesCom[[#This Row],[NIVEL 5]],Catálogo!A:B,2,FALSE),"")</f>
        <v>1</v>
      </c>
      <c r="AG2766" s="5">
        <v>1</v>
      </c>
      <c r="AH2766" s="2"/>
      <c r="AI2766" s="2"/>
    </row>
    <row r="2767" spans="1:35" ht="30" hidden="1" customHeight="1" x14ac:dyDescent="0.25">
      <c r="A2767" s="7">
        <v>19470267</v>
      </c>
      <c r="B2767" s="97" t="str">
        <f>VLOOKUP(ActividadesCom[[#This Row],[NO. DE CONTROL]],'LISTADO ESTUDIANTES'!A:C,3,FALSE)</f>
        <v xml:space="preserve"> MOO ANGEL OMAR</v>
      </c>
      <c r="C2767" s="97" t="str">
        <f>VLOOKUP(ActividadesCom[[#This Row],[NO. DE CONTROL]],'LISTADO ESTUDIANTES'!A:B,2,FALSE)</f>
        <v>INGENIERIA AMBIENTAL</v>
      </c>
      <c r="D2767" s="18" t="str">
        <f>VLOOKUP(ActividadesCom[[#This Row],[NO. DE CONTROL]],'LISTADO ESTUDIANTES'!A:D,4,FALSE)</f>
        <v>BAJA</v>
      </c>
      <c r="E2767" s="5">
        <f>SUM(ActividadesCom[[#This Row],[CRÉD. 1]],ActividadesCom[[#This Row],[CRÉD. 2]],ActividadesCom[[#This Row],[CRÉD. 3]],ActividadesCom[[#This Row],[CRÉD. 4]],ActividadesCom[[#This Row],[CRÉD. 5]])</f>
        <v>1</v>
      </c>
      <c r="F2767" s="17">
        <f>IF(ActividadesCom[[#This Row],[ÚLTIMO SEMESTRE CON CRÉDITOS]]&gt;0,ROUND(AVERAGE(ActividadesCom[[#This Row],[VALOR NIVEL 5]],ActividadesCom[[#This Row],[VALOR NIVEL 4]],ActividadesCom[[#This Row],[VALOR NIVEL 3]],ActividadesCom[[#This Row],[VALOR NIVEL 2]],ActividadesCom[[#This Row],[VALOR NIVEL 1]]),0),"")</f>
        <v>4</v>
      </c>
      <c r="G2767" s="5" t="str">
        <f>IF(ActividadesCom[[#This Row],[PROMEDIO]]="","",IF(ActividadesCom[[#This Row],[PROMEDIO]]&gt;=4,"EXCELENTE",IF(ActividadesCom[[#This Row],[PROMEDIO]]&gt;=3,"NOTABLE",IF(ActividadesCom[[#This Row],[PROMEDIO]]&gt;=2,"BUENO",IF(ActividadesCom[[#This Row],[PROMEDIO]]=1,"SUFICIENTE","")))))</f>
        <v>EXCELENTE</v>
      </c>
      <c r="H2767" s="5">
        <f>MAX(ActividadesCom[[#This Row],[PERÍODO 1]],ActividadesCom[[#This Row],[PERÍODO 2]],ActividadesCom[[#This Row],[PERÍODO 3]],ActividadesCom[[#This Row],[PERÍODO 4]],ActividadesCom[[#This Row],[PERÍODO 5]])</f>
        <v>20193</v>
      </c>
      <c r="I2767" s="6"/>
      <c r="J2767" s="5"/>
      <c r="K2767" s="5"/>
      <c r="L2767" s="5" t="str">
        <f>IF(ActividadesCom[[#This Row],[NIVEL 1]]&lt;&gt;0,VLOOKUP(ActividadesCom[[#This Row],[NIVEL 1]],Catálogo!A:B,2,FALSE),"")</f>
        <v/>
      </c>
      <c r="M2767" s="5"/>
      <c r="N2767" s="6"/>
      <c r="O2767" s="5"/>
      <c r="P2767" s="5"/>
      <c r="Q2767" s="5" t="str">
        <f>IF(ActividadesCom[[#This Row],[NIVEL 2]]&lt;&gt;0,VLOOKUP(ActividadesCom[[#This Row],[NIVEL 2]],Catálogo!A:B,2,FALSE),"")</f>
        <v/>
      </c>
      <c r="R2767" s="5"/>
      <c r="S2767" s="6"/>
      <c r="T2767" s="5"/>
      <c r="U2767" s="5"/>
      <c r="V2767" s="5" t="str">
        <f>IF(ActividadesCom[[#This Row],[NIVEL 3]]&lt;&gt;0,VLOOKUP(ActividadesCom[[#This Row],[NIVEL 3]],Catálogo!A:B,2,FALSE),"")</f>
        <v/>
      </c>
      <c r="W2767" s="5"/>
      <c r="X2767" s="6"/>
      <c r="Y2767" s="5"/>
      <c r="Z2767" s="5"/>
      <c r="AA2767" s="5" t="str">
        <f>IF(ActividadesCom[[#This Row],[NIVEL 4]]&lt;&gt;0,VLOOKUP(ActividadesCom[[#This Row],[NIVEL 4]],Catálogo!A:B,2,FALSE),"")</f>
        <v/>
      </c>
      <c r="AB2767" s="5"/>
      <c r="AC2767" s="6" t="s">
        <v>15</v>
      </c>
      <c r="AD2767" s="5">
        <v>20193</v>
      </c>
      <c r="AE2767" s="5" t="s">
        <v>4008</v>
      </c>
      <c r="AF2767" s="5">
        <f>IF(ActividadesCom[[#This Row],[NIVEL 5]]&lt;&gt;0,VLOOKUP(ActividadesCom[[#This Row],[NIVEL 5]],Catálogo!A:B,2,FALSE),"")</f>
        <v>4</v>
      </c>
      <c r="AG2767" s="5">
        <v>1</v>
      </c>
      <c r="AH2767" s="2"/>
      <c r="AI2767" s="2"/>
    </row>
    <row r="2768" spans="1:35" ht="30" customHeight="1" x14ac:dyDescent="0.25">
      <c r="A2768" s="7">
        <v>19470268</v>
      </c>
      <c r="B2768" s="97" t="str">
        <f>VLOOKUP(ActividadesCom[[#This Row],[NO. DE CONTROL]],'LISTADO ESTUDIANTES'!A:C,3,FALSE)</f>
        <v>TUN PANTI JUAN ANTONIO</v>
      </c>
      <c r="C2768" s="97" t="str">
        <f>VLOOKUP(ActividadesCom[[#This Row],[NO. DE CONTROL]],'LISTADO ESTUDIANTES'!A:B,2,FALSE)</f>
        <v>INGENIERIA EN ADMINISTRACION</v>
      </c>
      <c r="D2768" s="18" t="str">
        <f>VLOOKUP(ActividadesCom[[#This Row],[NO. DE CONTROL]],'LISTADO ESTUDIANTES'!A:D,4,FALSE)</f>
        <v>ACTIVO(A)</v>
      </c>
      <c r="E2768" s="5">
        <f>SUM(ActividadesCom[[#This Row],[CRÉD. 1]],ActividadesCom[[#This Row],[CRÉD. 2]],ActividadesCom[[#This Row],[CRÉD. 3]],ActividadesCom[[#This Row],[CRÉD. 4]],ActividadesCom[[#This Row],[CRÉD. 5]])</f>
        <v>5</v>
      </c>
      <c r="F2768" s="17">
        <f>IF(ActividadesCom[[#This Row],[ÚLTIMO SEMESTRE CON CRÉDITOS]]&gt;0,ROUND(AVERAGE(ActividadesCom[[#This Row],[VALOR NIVEL 5]],ActividadesCom[[#This Row],[VALOR NIVEL 4]],ActividadesCom[[#This Row],[VALOR NIVEL 3]],ActividadesCom[[#This Row],[VALOR NIVEL 2]],ActividadesCom[[#This Row],[VALOR NIVEL 1]]),0),"")</f>
        <v>3</v>
      </c>
      <c r="G2768" s="5" t="str">
        <f>IF(ActividadesCom[[#This Row],[PROMEDIO]]="","",IF(ActividadesCom[[#This Row],[PROMEDIO]]&gt;=4,"EXCELENTE",IF(ActividadesCom[[#This Row],[PROMEDIO]]&gt;=3,"NOTABLE",IF(ActividadesCom[[#This Row],[PROMEDIO]]&gt;=2,"BUENO",IF(ActividadesCom[[#This Row],[PROMEDIO]]=1,"SUFICIENTE","")))))</f>
        <v>NOTABLE</v>
      </c>
      <c r="H2768" s="5">
        <f>MAX(ActividadesCom[[#This Row],[PERÍODO 1]],ActividadesCom[[#This Row],[PERÍODO 2]],ActividadesCom[[#This Row],[PERÍODO 3]],ActividadesCom[[#This Row],[PERÍODO 4]],ActividadesCom[[#This Row],[PERÍODO 5]])</f>
        <v>20221</v>
      </c>
      <c r="I2768" s="6" t="s">
        <v>1100</v>
      </c>
      <c r="J2768" s="5">
        <v>20193</v>
      </c>
      <c r="K2768" s="5" t="s">
        <v>4010</v>
      </c>
      <c r="L2768" s="5">
        <f>IF(ActividadesCom[[#This Row],[NIVEL 1]]&lt;&gt;0,VLOOKUP(ActividadesCom[[#This Row],[NIVEL 1]],Catálogo!A:B,2,FALSE),"")</f>
        <v>2</v>
      </c>
      <c r="M2768" s="5">
        <v>2</v>
      </c>
      <c r="N2768" s="6" t="s">
        <v>5461</v>
      </c>
      <c r="O2768" s="5">
        <v>20221</v>
      </c>
      <c r="P2768" s="5" t="s">
        <v>4008</v>
      </c>
      <c r="Q2768" s="5">
        <f>IF(ActividadesCom[[#This Row],[NIVEL 2]]&lt;&gt;0,VLOOKUP(ActividadesCom[[#This Row],[NIVEL 2]],Catálogo!A:B,2,FALSE),"")</f>
        <v>4</v>
      </c>
      <c r="R2768" s="5">
        <v>1</v>
      </c>
      <c r="S2768" s="6"/>
      <c r="T2768" s="5"/>
      <c r="U2768" s="5"/>
      <c r="V2768" s="5" t="str">
        <f>IF(ActividadesCom[[#This Row],[NIVEL 3]]&lt;&gt;0,VLOOKUP(ActividadesCom[[#This Row],[NIVEL 3]],Catálogo!A:B,2,FALSE),"")</f>
        <v/>
      </c>
      <c r="W2768" s="5"/>
      <c r="X2768" s="6" t="s">
        <v>3671</v>
      </c>
      <c r="Y2768" s="5">
        <v>20201</v>
      </c>
      <c r="Z2768" s="5" t="s">
        <v>4009</v>
      </c>
      <c r="AA2768" s="5">
        <f>IF(ActividadesCom[[#This Row],[NIVEL 4]]&lt;&gt;0,VLOOKUP(ActividadesCom[[#This Row],[NIVEL 4]],Catálogo!A:B,2,FALSE),"")</f>
        <v>3</v>
      </c>
      <c r="AB2768" s="5">
        <v>1</v>
      </c>
      <c r="AC2768" s="6" t="s">
        <v>34</v>
      </c>
      <c r="AD2768" s="5">
        <v>20193</v>
      </c>
      <c r="AE2768" s="5" t="s">
        <v>4008</v>
      </c>
      <c r="AF2768" s="5">
        <f>IF(ActividadesCom[[#This Row],[NIVEL 5]]&lt;&gt;0,VLOOKUP(ActividadesCom[[#This Row],[NIVEL 5]],Catálogo!A:B,2,FALSE),"")</f>
        <v>4</v>
      </c>
      <c r="AG2768" s="5">
        <v>1</v>
      </c>
      <c r="AH2768" s="2"/>
      <c r="AI2768" s="2"/>
    </row>
    <row r="2769" spans="1:35" ht="30" hidden="1" customHeight="1" x14ac:dyDescent="0.25">
      <c r="A2769" s="7">
        <v>19470269</v>
      </c>
      <c r="B2769" s="97" t="str">
        <f>VLOOKUP(ActividadesCom[[#This Row],[NO. DE CONTROL]],'LISTADO ESTUDIANTES'!A:C,3,FALSE)</f>
        <v>HEREDIA HERNANDEZ ANGELA VICTORIA</v>
      </c>
      <c r="C2769" s="97" t="str">
        <f>VLOOKUP(ActividadesCom[[#This Row],[NO. DE CONTROL]],'LISTADO ESTUDIANTES'!A:B,2,FALSE)</f>
        <v>ARQUITECTURA</v>
      </c>
      <c r="D2769" s="18" t="str">
        <f>VLOOKUP(ActividadesCom[[#This Row],[NO. DE CONTROL]],'LISTADO ESTUDIANTES'!A:D,4,FALSE)</f>
        <v>BAJA</v>
      </c>
      <c r="E2769" s="5">
        <f>SUM(ActividadesCom[[#This Row],[CRÉD. 1]],ActividadesCom[[#This Row],[CRÉD. 2]],ActividadesCom[[#This Row],[CRÉD. 3]],ActividadesCom[[#This Row],[CRÉD. 4]],ActividadesCom[[#This Row],[CRÉD. 5]])</f>
        <v>0</v>
      </c>
      <c r="F2769" s="17" t="str">
        <f>IF(ActividadesCom[[#This Row],[ÚLTIMO SEMESTRE CON CRÉDITOS]]&gt;0,ROUND(AVERAGE(ActividadesCom[[#This Row],[VALOR NIVEL 5]],ActividadesCom[[#This Row],[VALOR NIVEL 4]],ActividadesCom[[#This Row],[VALOR NIVEL 3]],ActividadesCom[[#This Row],[VALOR NIVEL 2]],ActividadesCom[[#This Row],[VALOR NIVEL 1]]),0),"")</f>
        <v/>
      </c>
      <c r="G2769" s="5" t="str">
        <f>IF(ActividadesCom[[#This Row],[PROMEDIO]]="","",IF(ActividadesCom[[#This Row],[PROMEDIO]]&gt;=4,"EXCELENTE",IF(ActividadesCom[[#This Row],[PROMEDIO]]&gt;=3,"NOTABLE",IF(ActividadesCom[[#This Row],[PROMEDIO]]&gt;=2,"BUENO",IF(ActividadesCom[[#This Row],[PROMEDIO]]=1,"SUFICIENTE","")))))</f>
        <v/>
      </c>
      <c r="H2769" s="5">
        <f>MAX(ActividadesCom[[#This Row],[PERÍODO 1]],ActividadesCom[[#This Row],[PERÍODO 2]],ActividadesCom[[#This Row],[PERÍODO 3]],ActividadesCom[[#This Row],[PERÍODO 4]],ActividadesCom[[#This Row],[PERÍODO 5]])</f>
        <v>0</v>
      </c>
      <c r="I2769" s="6"/>
      <c r="J2769" s="5"/>
      <c r="K2769" s="5"/>
      <c r="L2769" s="5" t="str">
        <f>IF(ActividadesCom[[#This Row],[NIVEL 1]]&lt;&gt;0,VLOOKUP(ActividadesCom[[#This Row],[NIVEL 1]],Catálogo!A:B,2,FALSE),"")</f>
        <v/>
      </c>
      <c r="M2769" s="5"/>
      <c r="N2769" s="6"/>
      <c r="O2769" s="5"/>
      <c r="P2769" s="5"/>
      <c r="Q2769" s="5" t="str">
        <f>IF(ActividadesCom[[#This Row],[NIVEL 2]]&lt;&gt;0,VLOOKUP(ActividadesCom[[#This Row],[NIVEL 2]],Catálogo!A:B,2,FALSE),"")</f>
        <v/>
      </c>
      <c r="R2769" s="5"/>
      <c r="S2769" s="6"/>
      <c r="T2769" s="5"/>
      <c r="U2769" s="5"/>
      <c r="V2769" s="5" t="str">
        <f>IF(ActividadesCom[[#This Row],[NIVEL 3]]&lt;&gt;0,VLOOKUP(ActividadesCom[[#This Row],[NIVEL 3]],Catálogo!A:B,2,FALSE),"")</f>
        <v/>
      </c>
      <c r="W2769" s="5"/>
      <c r="X2769" s="6"/>
      <c r="Y2769" s="5"/>
      <c r="Z2769" s="5"/>
      <c r="AA2769" s="5" t="str">
        <f>IF(ActividadesCom[[#This Row],[NIVEL 4]]&lt;&gt;0,VLOOKUP(ActividadesCom[[#This Row],[NIVEL 4]],Catálogo!A:B,2,FALSE),"")</f>
        <v/>
      </c>
      <c r="AB2769" s="5"/>
      <c r="AC2769" s="6"/>
      <c r="AD2769" s="5"/>
      <c r="AE2769" s="5"/>
      <c r="AF2769" s="5" t="str">
        <f>IF(ActividadesCom[[#This Row],[NIVEL 5]]&lt;&gt;0,VLOOKUP(ActividadesCom[[#This Row],[NIVEL 5]],Catálogo!A:B,2,FALSE),"")</f>
        <v/>
      </c>
      <c r="AG2769" s="5"/>
      <c r="AH2769" s="2"/>
      <c r="AI2769" s="2"/>
    </row>
    <row r="2770" spans="1:35" ht="30" hidden="1" customHeight="1" x14ac:dyDescent="0.25">
      <c r="A2770" s="7">
        <v>19470270</v>
      </c>
      <c r="B2770" s="97" t="str">
        <f>VLOOKUP(ActividadesCom[[#This Row],[NO. DE CONTROL]],'LISTADO ESTUDIANTES'!A:C,3,FALSE)</f>
        <v>HUITZ HERON MARIA TERESA</v>
      </c>
      <c r="C2770" s="97" t="str">
        <f>VLOOKUP(ActividadesCom[[#This Row],[NO. DE CONTROL]],'LISTADO ESTUDIANTES'!A:B,2,FALSE)</f>
        <v>ARQUITECTURA</v>
      </c>
      <c r="D2770" s="18" t="str">
        <f>VLOOKUP(ActividadesCom[[#This Row],[NO. DE CONTROL]],'LISTADO ESTUDIANTES'!A:D,4,FALSE)</f>
        <v>BAJA</v>
      </c>
      <c r="E2770" s="5">
        <f>SUM(ActividadesCom[[#This Row],[CRÉD. 1]],ActividadesCom[[#This Row],[CRÉD. 2]],ActividadesCom[[#This Row],[CRÉD. 3]],ActividadesCom[[#This Row],[CRÉD. 4]],ActividadesCom[[#This Row],[CRÉD. 5]])</f>
        <v>2</v>
      </c>
      <c r="F2770" s="17">
        <f>IF(ActividadesCom[[#This Row],[ÚLTIMO SEMESTRE CON CRÉDITOS]]&gt;0,ROUND(AVERAGE(ActividadesCom[[#This Row],[VALOR NIVEL 5]],ActividadesCom[[#This Row],[VALOR NIVEL 4]],ActividadesCom[[#This Row],[VALOR NIVEL 3]],ActividadesCom[[#This Row],[VALOR NIVEL 2]],ActividadesCom[[#This Row],[VALOR NIVEL 1]]),0),"")</f>
        <v>2</v>
      </c>
      <c r="G2770" s="5" t="str">
        <f>IF(ActividadesCom[[#This Row],[PROMEDIO]]="","",IF(ActividadesCom[[#This Row],[PROMEDIO]]&gt;=4,"EXCELENTE",IF(ActividadesCom[[#This Row],[PROMEDIO]]&gt;=3,"NOTABLE",IF(ActividadesCom[[#This Row],[PROMEDIO]]&gt;=2,"BUENO",IF(ActividadesCom[[#This Row],[PROMEDIO]]=1,"SUFICIENTE","")))))</f>
        <v>BUENO</v>
      </c>
      <c r="H2770" s="5">
        <f>MAX(ActividadesCom[[#This Row],[PERÍODO 1]],ActividadesCom[[#This Row],[PERÍODO 2]],ActividadesCom[[#This Row],[PERÍODO 3]],ActividadesCom[[#This Row],[PERÍODO 4]],ActividadesCom[[#This Row],[PERÍODO 5]])</f>
        <v>20201</v>
      </c>
      <c r="I2770" s="6"/>
      <c r="J2770" s="5"/>
      <c r="K2770" s="5"/>
      <c r="L2770" s="5" t="str">
        <f>IF(ActividadesCom[[#This Row],[NIVEL 1]]&lt;&gt;0,VLOOKUP(ActividadesCom[[#This Row],[NIVEL 1]],Catálogo!A:B,2,FALSE),"")</f>
        <v/>
      </c>
      <c r="M2770" s="5"/>
      <c r="N2770" s="6"/>
      <c r="O2770" s="5"/>
      <c r="P2770" s="5"/>
      <c r="Q2770" s="5" t="str">
        <f>IF(ActividadesCom[[#This Row],[NIVEL 2]]&lt;&gt;0,VLOOKUP(ActividadesCom[[#This Row],[NIVEL 2]],Catálogo!A:B,2,FALSE),"")</f>
        <v/>
      </c>
      <c r="R2770" s="5"/>
      <c r="S2770" s="6"/>
      <c r="T2770" s="5"/>
      <c r="U2770" s="5"/>
      <c r="V2770" s="5" t="str">
        <f>IF(ActividadesCom[[#This Row],[NIVEL 3]]&lt;&gt;0,VLOOKUP(ActividadesCom[[#This Row],[NIVEL 3]],Catálogo!A:B,2,FALSE),"")</f>
        <v/>
      </c>
      <c r="W2770" s="5"/>
      <c r="X2770" s="6" t="s">
        <v>2532</v>
      </c>
      <c r="Y2770" s="5">
        <v>20201</v>
      </c>
      <c r="Z2770" s="5" t="s">
        <v>4010</v>
      </c>
      <c r="AA2770" s="5">
        <f>IF(ActividadesCom[[#This Row],[NIVEL 4]]&lt;&gt;0,VLOOKUP(ActividadesCom[[#This Row],[NIVEL 4]],Catálogo!A:B,2,FALSE),"")</f>
        <v>2</v>
      </c>
      <c r="AB2770" s="5">
        <v>1</v>
      </c>
      <c r="AC2770" s="6" t="s">
        <v>133</v>
      </c>
      <c r="AD2770" s="5">
        <v>20193</v>
      </c>
      <c r="AE2770" s="5" t="s">
        <v>4010</v>
      </c>
      <c r="AF2770" s="5">
        <f>IF(ActividadesCom[[#This Row],[NIVEL 5]]&lt;&gt;0,VLOOKUP(ActividadesCom[[#This Row],[NIVEL 5]],Catálogo!A:B,2,FALSE),"")</f>
        <v>2</v>
      </c>
      <c r="AG2770" s="5">
        <v>1</v>
      </c>
      <c r="AH2770" s="2"/>
      <c r="AI2770" s="2"/>
    </row>
    <row r="2771" spans="1:35" ht="30" customHeight="1" x14ac:dyDescent="0.25">
      <c r="A2771" s="7">
        <v>19470271</v>
      </c>
      <c r="B2771" s="97" t="str">
        <f>VLOOKUP(ActividadesCom[[#This Row],[NO. DE CONTROL]],'LISTADO ESTUDIANTES'!A:C,3,FALSE)</f>
        <v>MEJIA CU DAVID ISAAC</v>
      </c>
      <c r="C2771" s="97" t="str">
        <f>VLOOKUP(ActividadesCom[[#This Row],[NO. DE CONTROL]],'LISTADO ESTUDIANTES'!A:B,2,FALSE)</f>
        <v>INGENIERIA EN ADMINISTRACION</v>
      </c>
      <c r="D2771" s="18" t="str">
        <f>VLOOKUP(ActividadesCom[[#This Row],[NO. DE CONTROL]],'LISTADO ESTUDIANTES'!A:D,4,FALSE)</f>
        <v>ACTIVO(A)</v>
      </c>
      <c r="E2771" s="5">
        <f>SUM(ActividadesCom[[#This Row],[CRÉD. 1]],ActividadesCom[[#This Row],[CRÉD. 2]],ActividadesCom[[#This Row],[CRÉD. 3]],ActividadesCom[[#This Row],[CRÉD. 4]],ActividadesCom[[#This Row],[CRÉD. 5]])</f>
        <v>4</v>
      </c>
      <c r="F2771" s="17">
        <f>IF(ActividadesCom[[#This Row],[ÚLTIMO SEMESTRE CON CRÉDITOS]]&gt;0,ROUND(AVERAGE(ActividadesCom[[#This Row],[VALOR NIVEL 5]],ActividadesCom[[#This Row],[VALOR NIVEL 4]],ActividadesCom[[#This Row],[VALOR NIVEL 3]],ActividadesCom[[#This Row],[VALOR NIVEL 2]],ActividadesCom[[#This Row],[VALOR NIVEL 1]]),0),"")</f>
        <v>3</v>
      </c>
      <c r="G2771" s="5" t="str">
        <f>IF(ActividadesCom[[#This Row],[PROMEDIO]]="","",IF(ActividadesCom[[#This Row],[PROMEDIO]]&gt;=4,"EXCELENTE",IF(ActividadesCom[[#This Row],[PROMEDIO]]&gt;=3,"NOTABLE",IF(ActividadesCom[[#This Row],[PROMEDIO]]&gt;=2,"BUENO",IF(ActividadesCom[[#This Row],[PROMEDIO]]=1,"SUFICIENTE","")))))</f>
        <v>NOTABLE</v>
      </c>
      <c r="H2771" s="5">
        <f>MAX(ActividadesCom[[#This Row],[PERÍODO 1]],ActividadesCom[[#This Row],[PERÍODO 2]],ActividadesCom[[#This Row],[PERÍODO 3]],ActividadesCom[[#This Row],[PERÍODO 4]],ActividadesCom[[#This Row],[PERÍODO 5]])</f>
        <v>20213</v>
      </c>
      <c r="I2771" s="6" t="s">
        <v>25</v>
      </c>
      <c r="J2771" s="5">
        <v>20213</v>
      </c>
      <c r="K2771" s="5" t="s">
        <v>4009</v>
      </c>
      <c r="L2771" s="5">
        <f>IF(ActividadesCom[[#This Row],[NIVEL 1]]&lt;&gt;0,VLOOKUP(ActividadesCom[[#This Row],[NIVEL 1]],Catálogo!A:B,2,FALSE),"")</f>
        <v>3</v>
      </c>
      <c r="M2771" s="5">
        <v>1</v>
      </c>
      <c r="N2771" s="6" t="s">
        <v>5879</v>
      </c>
      <c r="O2771" s="5">
        <v>20213</v>
      </c>
      <c r="P2771" s="5" t="s">
        <v>4009</v>
      </c>
      <c r="Q2771" s="5">
        <f>IF(ActividadesCom[[#This Row],[NIVEL 2]]&lt;&gt;0,VLOOKUP(ActividadesCom[[#This Row],[NIVEL 2]],Catálogo!A:B,2,FALSE),"")</f>
        <v>3</v>
      </c>
      <c r="R2771" s="5">
        <v>1</v>
      </c>
      <c r="S2771" s="6"/>
      <c r="T2771" s="5"/>
      <c r="U2771" s="5"/>
      <c r="V2771" s="5" t="str">
        <f>IF(ActividadesCom[[#This Row],[NIVEL 3]]&lt;&gt;0,VLOOKUP(ActividadesCom[[#This Row],[NIVEL 3]],Catálogo!A:B,2,FALSE),"")</f>
        <v/>
      </c>
      <c r="W2771" s="5"/>
      <c r="X2771" s="6" t="s">
        <v>2532</v>
      </c>
      <c r="Y2771" s="5">
        <v>20201</v>
      </c>
      <c r="Z2771" s="5" t="s">
        <v>4010</v>
      </c>
      <c r="AA2771" s="5">
        <f>IF(ActividadesCom[[#This Row],[NIVEL 4]]&lt;&gt;0,VLOOKUP(ActividadesCom[[#This Row],[NIVEL 4]],Catálogo!A:B,2,FALSE),"")</f>
        <v>2</v>
      </c>
      <c r="AB2771" s="5">
        <v>1</v>
      </c>
      <c r="AC2771" s="6" t="s">
        <v>133</v>
      </c>
      <c r="AD2771" s="5">
        <v>20193</v>
      </c>
      <c r="AE2771" s="5" t="s">
        <v>4008</v>
      </c>
      <c r="AF2771" s="5">
        <f>IF(ActividadesCom[[#This Row],[NIVEL 5]]&lt;&gt;0,VLOOKUP(ActividadesCom[[#This Row],[NIVEL 5]],Catálogo!A:B,2,FALSE),"")</f>
        <v>4</v>
      </c>
      <c r="AG2771" s="5">
        <v>1</v>
      </c>
      <c r="AH2771" s="2"/>
      <c r="AI2771" s="2"/>
    </row>
    <row r="2772" spans="1:35" ht="30" customHeight="1" x14ac:dyDescent="0.25">
      <c r="A2772" s="7">
        <v>19470272</v>
      </c>
      <c r="B2772" s="97" t="str">
        <f>VLOOKUP(ActividadesCom[[#This Row],[NO. DE CONTROL]],'LISTADO ESTUDIANTES'!A:C,3,FALSE)</f>
        <v>CASTILLO MENDEZ JESUS MARTIN</v>
      </c>
      <c r="C2772" s="97" t="str">
        <f>VLOOKUP(ActividadesCom[[#This Row],[NO. DE CONTROL]],'LISTADO ESTUDIANTES'!A:B,2,FALSE)</f>
        <v>INGENIERIA EN ADMINISTRACION</v>
      </c>
      <c r="D2772" s="18" t="str">
        <f>VLOOKUP(ActividadesCom[[#This Row],[NO. DE CONTROL]],'LISTADO ESTUDIANTES'!A:D,4,FALSE)</f>
        <v>ACTIVO(A)</v>
      </c>
      <c r="E2772" s="5">
        <f>SUM(ActividadesCom[[#This Row],[CRÉD. 1]],ActividadesCom[[#This Row],[CRÉD. 2]],ActividadesCom[[#This Row],[CRÉD. 3]],ActividadesCom[[#This Row],[CRÉD. 4]],ActividadesCom[[#This Row],[CRÉD. 5]])</f>
        <v>4</v>
      </c>
      <c r="F2772" s="17">
        <f>IF(ActividadesCom[[#This Row],[ÚLTIMO SEMESTRE CON CRÉDITOS]]&gt;0,ROUND(AVERAGE(ActividadesCom[[#This Row],[VALOR NIVEL 5]],ActividadesCom[[#This Row],[VALOR NIVEL 4]],ActividadesCom[[#This Row],[VALOR NIVEL 3]],ActividadesCom[[#This Row],[VALOR NIVEL 2]],ActividadesCom[[#This Row],[VALOR NIVEL 1]]),0),"")</f>
        <v>3</v>
      </c>
      <c r="G2772" s="5" t="str">
        <f>IF(ActividadesCom[[#This Row],[PROMEDIO]]="","",IF(ActividadesCom[[#This Row],[PROMEDIO]]&gt;=4,"EXCELENTE",IF(ActividadesCom[[#This Row],[PROMEDIO]]&gt;=3,"NOTABLE",IF(ActividadesCom[[#This Row],[PROMEDIO]]&gt;=2,"BUENO",IF(ActividadesCom[[#This Row],[PROMEDIO]]=1,"SUFICIENTE","")))))</f>
        <v>NOTABLE</v>
      </c>
      <c r="H2772" s="5">
        <f>MAX(ActividadesCom[[#This Row],[PERÍODO 1]],ActividadesCom[[#This Row],[PERÍODO 2]],ActividadesCom[[#This Row],[PERÍODO 3]],ActividadesCom[[#This Row],[PERÍODO 4]],ActividadesCom[[#This Row],[PERÍODO 5]])</f>
        <v>20221</v>
      </c>
      <c r="I2772" s="6" t="s">
        <v>25</v>
      </c>
      <c r="J2772" s="5">
        <v>20213</v>
      </c>
      <c r="K2772" s="5" t="s">
        <v>4022</v>
      </c>
      <c r="L2772" s="5">
        <f>IF(ActividadesCom[[#This Row],[NIVEL 1]]&lt;&gt;0,VLOOKUP(ActividadesCom[[#This Row],[NIVEL 1]],Catálogo!A:B,2,FALSE),"")</f>
        <v>2</v>
      </c>
      <c r="M2772" s="5">
        <v>1</v>
      </c>
      <c r="N2772" s="6" t="s">
        <v>5461</v>
      </c>
      <c r="O2772" s="5">
        <v>20221</v>
      </c>
      <c r="P2772" s="5" t="s">
        <v>4008</v>
      </c>
      <c r="Q2772" s="5">
        <f>IF(ActividadesCom[[#This Row],[NIVEL 2]]&lt;&gt;0,VLOOKUP(ActividadesCom[[#This Row],[NIVEL 2]],Catálogo!A:B,2,FALSE),"")</f>
        <v>4</v>
      </c>
      <c r="R2772" s="5">
        <v>1</v>
      </c>
      <c r="S2772" s="6"/>
      <c r="T2772" s="5"/>
      <c r="U2772" s="5"/>
      <c r="V2772" s="5" t="str">
        <f>IF(ActividadesCom[[#This Row],[NIVEL 3]]&lt;&gt;0,VLOOKUP(ActividadesCom[[#This Row],[NIVEL 3]],Catálogo!A:B,2,FALSE),"")</f>
        <v/>
      </c>
      <c r="W2772" s="5"/>
      <c r="X2772" s="6" t="s">
        <v>2532</v>
      </c>
      <c r="Y2772" s="5">
        <v>20201</v>
      </c>
      <c r="Z2772" s="5" t="s">
        <v>4010</v>
      </c>
      <c r="AA2772" s="5">
        <f>IF(ActividadesCom[[#This Row],[NIVEL 4]]&lt;&gt;0,VLOOKUP(ActividadesCom[[#This Row],[NIVEL 4]],Catálogo!A:B,2,FALSE),"")</f>
        <v>2</v>
      </c>
      <c r="AB2772" s="5">
        <v>1</v>
      </c>
      <c r="AC2772" s="6" t="s">
        <v>34</v>
      </c>
      <c r="AD2772" s="5">
        <v>20193</v>
      </c>
      <c r="AE2772" s="5" t="s">
        <v>4008</v>
      </c>
      <c r="AF2772" s="5">
        <f>IF(ActividadesCom[[#This Row],[NIVEL 5]]&lt;&gt;0,VLOOKUP(ActividadesCom[[#This Row],[NIVEL 5]],Catálogo!A:B,2,FALSE),"")</f>
        <v>4</v>
      </c>
      <c r="AG2772" s="5">
        <v>1</v>
      </c>
      <c r="AH2772" s="2"/>
      <c r="AI2772" s="2"/>
    </row>
    <row r="2773" spans="1:35" ht="30" hidden="1" customHeight="1" x14ac:dyDescent="0.25">
      <c r="A2773" s="7">
        <v>19470273</v>
      </c>
      <c r="B2773" s="97" t="str">
        <f>VLOOKUP(ActividadesCom[[#This Row],[NO. DE CONTROL]],'LISTADO ESTUDIANTES'!A:C,3,FALSE)</f>
        <v>FLORES ARAGON ANTONIO</v>
      </c>
      <c r="C2773" s="97" t="str">
        <f>VLOOKUP(ActividadesCom[[#This Row],[NO. DE CONTROL]],'LISTADO ESTUDIANTES'!A:B,2,FALSE)</f>
        <v>ARQUITECTURA</v>
      </c>
      <c r="D2773" s="18" t="str">
        <f>VLOOKUP(ActividadesCom[[#This Row],[NO. DE CONTROL]],'LISTADO ESTUDIANTES'!A:D,4,FALSE)</f>
        <v>BAJA</v>
      </c>
      <c r="E2773" s="5">
        <f>SUM(ActividadesCom[[#This Row],[CRÉD. 1]],ActividadesCom[[#This Row],[CRÉD. 2]],ActividadesCom[[#This Row],[CRÉD. 3]],ActividadesCom[[#This Row],[CRÉD. 4]],ActividadesCom[[#This Row],[CRÉD. 5]])</f>
        <v>1</v>
      </c>
      <c r="F2773" s="17">
        <f>IF(ActividadesCom[[#This Row],[ÚLTIMO SEMESTRE CON CRÉDITOS]]&gt;0,ROUND(AVERAGE(ActividadesCom[[#This Row],[VALOR NIVEL 5]],ActividadesCom[[#This Row],[VALOR NIVEL 4]],ActividadesCom[[#This Row],[VALOR NIVEL 3]],ActividadesCom[[#This Row],[VALOR NIVEL 2]],ActividadesCom[[#This Row],[VALOR NIVEL 1]]),0),"")</f>
        <v>3</v>
      </c>
      <c r="G2773" s="5" t="str">
        <f>IF(ActividadesCom[[#This Row],[PROMEDIO]]="","",IF(ActividadesCom[[#This Row],[PROMEDIO]]&gt;=4,"EXCELENTE",IF(ActividadesCom[[#This Row],[PROMEDIO]]&gt;=3,"NOTABLE",IF(ActividadesCom[[#This Row],[PROMEDIO]]&gt;=2,"BUENO",IF(ActividadesCom[[#This Row],[PROMEDIO]]=1,"SUFICIENTE","")))))</f>
        <v>NOTABLE</v>
      </c>
      <c r="H2773" s="5">
        <f>MAX(ActividadesCom[[#This Row],[PERÍODO 1]],ActividadesCom[[#This Row],[PERÍODO 2]],ActividadesCom[[#This Row],[PERÍODO 3]],ActividadesCom[[#This Row],[PERÍODO 4]],ActividadesCom[[#This Row],[PERÍODO 5]])</f>
        <v>20193</v>
      </c>
      <c r="I2773" s="6"/>
      <c r="J2773" s="5"/>
      <c r="K2773" s="5"/>
      <c r="L2773" s="5" t="str">
        <f>IF(ActividadesCom[[#This Row],[NIVEL 1]]&lt;&gt;0,VLOOKUP(ActividadesCom[[#This Row],[NIVEL 1]],Catálogo!A:B,2,FALSE),"")</f>
        <v/>
      </c>
      <c r="M2773" s="5"/>
      <c r="N2773" s="6"/>
      <c r="O2773" s="5"/>
      <c r="P2773" s="5"/>
      <c r="Q2773" s="5" t="str">
        <f>IF(ActividadesCom[[#This Row],[NIVEL 2]]&lt;&gt;0,VLOOKUP(ActividadesCom[[#This Row],[NIVEL 2]],Catálogo!A:B,2,FALSE),"")</f>
        <v/>
      </c>
      <c r="R2773" s="5"/>
      <c r="S2773" s="6"/>
      <c r="T2773" s="5"/>
      <c r="U2773" s="5"/>
      <c r="V2773" s="5" t="str">
        <f>IF(ActividadesCom[[#This Row],[NIVEL 3]]&lt;&gt;0,VLOOKUP(ActividadesCom[[#This Row],[NIVEL 3]],Catálogo!A:B,2,FALSE),"")</f>
        <v/>
      </c>
      <c r="W2773" s="5"/>
      <c r="X2773" s="6"/>
      <c r="Y2773" s="5"/>
      <c r="Z2773" s="5"/>
      <c r="AA2773" s="5" t="str">
        <f>IF(ActividadesCom[[#This Row],[NIVEL 4]]&lt;&gt;0,VLOOKUP(ActividadesCom[[#This Row],[NIVEL 4]],Catálogo!A:B,2,FALSE),"")</f>
        <v/>
      </c>
      <c r="AB2773" s="5"/>
      <c r="AC2773" s="6" t="s">
        <v>665</v>
      </c>
      <c r="AD2773" s="5">
        <v>20193</v>
      </c>
      <c r="AE2773" s="5" t="s">
        <v>4009</v>
      </c>
      <c r="AF2773" s="5">
        <f>IF(ActividadesCom[[#This Row],[NIVEL 5]]&lt;&gt;0,VLOOKUP(ActividadesCom[[#This Row],[NIVEL 5]],Catálogo!A:B,2,FALSE),"")</f>
        <v>3</v>
      </c>
      <c r="AG2773" s="5">
        <v>1</v>
      </c>
      <c r="AH2773" s="2"/>
      <c r="AI2773" s="2"/>
    </row>
    <row r="2774" spans="1:35" ht="30" hidden="1" customHeight="1" x14ac:dyDescent="0.25">
      <c r="A2774" s="7">
        <v>19470274</v>
      </c>
      <c r="B2774" s="97" t="str">
        <f>VLOOKUP(ActividadesCom[[#This Row],[NO. DE CONTROL]],'LISTADO ESTUDIANTES'!A:C,3,FALSE)</f>
        <v>SANCHEZ DE LA CRUZ AJASTARI</v>
      </c>
      <c r="C2774" s="97" t="str">
        <f>VLOOKUP(ActividadesCom[[#This Row],[NO. DE CONTROL]],'LISTADO ESTUDIANTES'!A:B,2,FALSE)</f>
        <v>ARQUITECTURA</v>
      </c>
      <c r="D2774" s="18" t="str">
        <f>VLOOKUP(ActividadesCom[[#This Row],[NO. DE CONTROL]],'LISTADO ESTUDIANTES'!A:D,4,FALSE)</f>
        <v>BAJA</v>
      </c>
      <c r="E2774" s="5">
        <f>SUM(ActividadesCom[[#This Row],[CRÉD. 1]],ActividadesCom[[#This Row],[CRÉD. 2]],ActividadesCom[[#This Row],[CRÉD. 3]],ActividadesCom[[#This Row],[CRÉD. 4]],ActividadesCom[[#This Row],[CRÉD. 5]])</f>
        <v>2</v>
      </c>
      <c r="F2774" s="17">
        <f>IF(ActividadesCom[[#This Row],[ÚLTIMO SEMESTRE CON CRÉDITOS]]&gt;0,ROUND(AVERAGE(ActividadesCom[[#This Row],[VALOR NIVEL 5]],ActividadesCom[[#This Row],[VALOR NIVEL 4]],ActividadesCom[[#This Row],[VALOR NIVEL 3]],ActividadesCom[[#This Row],[VALOR NIVEL 2]],ActividadesCom[[#This Row],[VALOR NIVEL 1]]),0),"")</f>
        <v>3</v>
      </c>
      <c r="G2774" s="5" t="str">
        <f>IF(ActividadesCom[[#This Row],[PROMEDIO]]="","",IF(ActividadesCom[[#This Row],[PROMEDIO]]&gt;=4,"EXCELENTE",IF(ActividadesCom[[#This Row],[PROMEDIO]]&gt;=3,"NOTABLE",IF(ActividadesCom[[#This Row],[PROMEDIO]]&gt;=2,"BUENO",IF(ActividadesCom[[#This Row],[PROMEDIO]]=1,"SUFICIENTE","")))))</f>
        <v>NOTABLE</v>
      </c>
      <c r="H2774" s="5">
        <f>MAX(ActividadesCom[[#This Row],[PERÍODO 1]],ActividadesCom[[#This Row],[PERÍODO 2]],ActividadesCom[[#This Row],[PERÍODO 3]],ActividadesCom[[#This Row],[PERÍODO 4]],ActividadesCom[[#This Row],[PERÍODO 5]])</f>
        <v>20201</v>
      </c>
      <c r="I2774" s="6"/>
      <c r="J2774" s="5"/>
      <c r="K2774" s="5"/>
      <c r="L2774" s="5" t="str">
        <f>IF(ActividadesCom[[#This Row],[NIVEL 1]]&lt;&gt;0,VLOOKUP(ActividadesCom[[#This Row],[NIVEL 1]],Catálogo!A:B,2,FALSE),"")</f>
        <v/>
      </c>
      <c r="M2774" s="5"/>
      <c r="N2774" s="6"/>
      <c r="O2774" s="5"/>
      <c r="P2774" s="5"/>
      <c r="Q2774" s="5" t="str">
        <f>IF(ActividadesCom[[#This Row],[NIVEL 2]]&lt;&gt;0,VLOOKUP(ActividadesCom[[#This Row],[NIVEL 2]],Catálogo!A:B,2,FALSE),"")</f>
        <v/>
      </c>
      <c r="R2774" s="5"/>
      <c r="S2774" s="6"/>
      <c r="T2774" s="5"/>
      <c r="U2774" s="5"/>
      <c r="V2774" s="5" t="str">
        <f>IF(ActividadesCom[[#This Row],[NIVEL 3]]&lt;&gt;0,VLOOKUP(ActividadesCom[[#This Row],[NIVEL 3]],Catálogo!A:B,2,FALSE),"")</f>
        <v/>
      </c>
      <c r="W2774" s="5"/>
      <c r="X2774" s="6" t="s">
        <v>23</v>
      </c>
      <c r="Y2774" s="5">
        <v>20201</v>
      </c>
      <c r="Z2774" s="5" t="s">
        <v>4009</v>
      </c>
      <c r="AA2774" s="5">
        <f>IF(ActividadesCom[[#This Row],[NIVEL 4]]&lt;&gt;0,VLOOKUP(ActividadesCom[[#This Row],[NIVEL 4]],Catálogo!A:B,2,FALSE),"")</f>
        <v>3</v>
      </c>
      <c r="AB2774" s="5">
        <v>1</v>
      </c>
      <c r="AC2774" s="6" t="s">
        <v>23</v>
      </c>
      <c r="AD2774" s="5">
        <v>20193</v>
      </c>
      <c r="AE2774" s="5" t="s">
        <v>4009</v>
      </c>
      <c r="AF2774" s="5">
        <f>IF(ActividadesCom[[#This Row],[NIVEL 5]]&lt;&gt;0,VLOOKUP(ActividadesCom[[#This Row],[NIVEL 5]],Catálogo!A:B,2,FALSE),"")</f>
        <v>3</v>
      </c>
      <c r="AG2774" s="5">
        <v>1</v>
      </c>
      <c r="AH2774" s="2"/>
      <c r="AI2774" s="2"/>
    </row>
    <row r="2775" spans="1:35" ht="30" hidden="1" customHeight="1" x14ac:dyDescent="0.25">
      <c r="A2775" s="7">
        <v>19470275</v>
      </c>
      <c r="B2775" s="97" t="str">
        <f>VLOOKUP(ActividadesCom[[#This Row],[NO. DE CONTROL]],'LISTADO ESTUDIANTES'!A:C,3,FALSE)</f>
        <v>NOZ TOVAR NOE XAVIER</v>
      </c>
      <c r="C2775" s="97" t="str">
        <f>VLOOKUP(ActividadesCom[[#This Row],[NO. DE CONTROL]],'LISTADO ESTUDIANTES'!A:B,2,FALSE)</f>
        <v>ARQUITECTURA</v>
      </c>
      <c r="D2775" s="18" t="str">
        <f>VLOOKUP(ActividadesCom[[#This Row],[NO. DE CONTROL]],'LISTADO ESTUDIANTES'!A:D,4,FALSE)</f>
        <v>BAJA</v>
      </c>
      <c r="E2775" s="5">
        <f>SUM(ActividadesCom[[#This Row],[CRÉD. 1]],ActividadesCom[[#This Row],[CRÉD. 2]],ActividadesCom[[#This Row],[CRÉD. 3]],ActividadesCom[[#This Row],[CRÉD. 4]],ActividadesCom[[#This Row],[CRÉD. 5]])</f>
        <v>0</v>
      </c>
      <c r="F2775" s="17" t="str">
        <f>IF(ActividadesCom[[#This Row],[ÚLTIMO SEMESTRE CON CRÉDITOS]]&gt;0,ROUND(AVERAGE(ActividadesCom[[#This Row],[VALOR NIVEL 5]],ActividadesCom[[#This Row],[VALOR NIVEL 4]],ActividadesCom[[#This Row],[VALOR NIVEL 3]],ActividadesCom[[#This Row],[VALOR NIVEL 2]],ActividadesCom[[#This Row],[VALOR NIVEL 1]]),0),"")</f>
        <v/>
      </c>
      <c r="G2775" s="5" t="str">
        <f>IF(ActividadesCom[[#This Row],[PROMEDIO]]="","",IF(ActividadesCom[[#This Row],[PROMEDIO]]&gt;=4,"EXCELENTE",IF(ActividadesCom[[#This Row],[PROMEDIO]]&gt;=3,"NOTABLE",IF(ActividadesCom[[#This Row],[PROMEDIO]]&gt;=2,"BUENO",IF(ActividadesCom[[#This Row],[PROMEDIO]]=1,"SUFICIENTE","")))))</f>
        <v/>
      </c>
      <c r="H2775" s="5">
        <f>MAX(ActividadesCom[[#This Row],[PERÍODO 1]],ActividadesCom[[#This Row],[PERÍODO 2]],ActividadesCom[[#This Row],[PERÍODO 3]],ActividadesCom[[#This Row],[PERÍODO 4]],ActividadesCom[[#This Row],[PERÍODO 5]])</f>
        <v>0</v>
      </c>
      <c r="I2775" s="6"/>
      <c r="J2775" s="5"/>
      <c r="K2775" s="5"/>
      <c r="L2775" s="5" t="str">
        <f>IF(ActividadesCom[[#This Row],[NIVEL 1]]&lt;&gt;0,VLOOKUP(ActividadesCom[[#This Row],[NIVEL 1]],Catálogo!A:B,2,FALSE),"")</f>
        <v/>
      </c>
      <c r="M2775" s="5"/>
      <c r="N2775" s="6"/>
      <c r="O2775" s="5"/>
      <c r="P2775" s="5"/>
      <c r="Q2775" s="5" t="str">
        <f>IF(ActividadesCom[[#This Row],[NIVEL 2]]&lt;&gt;0,VLOOKUP(ActividadesCom[[#This Row],[NIVEL 2]],Catálogo!A:B,2,FALSE),"")</f>
        <v/>
      </c>
      <c r="R2775" s="5"/>
      <c r="S2775" s="6"/>
      <c r="T2775" s="5"/>
      <c r="U2775" s="5"/>
      <c r="V2775" s="5" t="str">
        <f>IF(ActividadesCom[[#This Row],[NIVEL 3]]&lt;&gt;0,VLOOKUP(ActividadesCom[[#This Row],[NIVEL 3]],Catálogo!A:B,2,FALSE),"")</f>
        <v/>
      </c>
      <c r="W2775" s="5"/>
      <c r="X2775" s="6"/>
      <c r="Y2775" s="5"/>
      <c r="Z2775" s="5"/>
      <c r="AA2775" s="5" t="str">
        <f>IF(ActividadesCom[[#This Row],[NIVEL 4]]&lt;&gt;0,VLOOKUP(ActividadesCom[[#This Row],[NIVEL 4]],Catálogo!A:B,2,FALSE),"")</f>
        <v/>
      </c>
      <c r="AB2775" s="5"/>
      <c r="AC2775" s="6"/>
      <c r="AD2775" s="5"/>
      <c r="AE2775" s="5"/>
      <c r="AF2775" s="5" t="str">
        <f>IF(ActividadesCom[[#This Row],[NIVEL 5]]&lt;&gt;0,VLOOKUP(ActividadesCom[[#This Row],[NIVEL 5]],Catálogo!A:B,2,FALSE),"")</f>
        <v/>
      </c>
      <c r="AG2775" s="5"/>
      <c r="AH2775" s="2"/>
      <c r="AI2775" s="2"/>
    </row>
    <row r="2776" spans="1:35" ht="30" hidden="1" customHeight="1" x14ac:dyDescent="0.25">
      <c r="A2776" s="7">
        <v>19470276</v>
      </c>
      <c r="B2776" s="97" t="str">
        <f>VLOOKUP(ActividadesCom[[#This Row],[NO. DE CONTROL]],'LISTADO ESTUDIANTES'!A:C,3,FALSE)</f>
        <v>CAUICH CHI ERNESTO ESAU</v>
      </c>
      <c r="C2776" s="97" t="str">
        <f>VLOOKUP(ActividadesCom[[#This Row],[NO. DE CONTROL]],'LISTADO ESTUDIANTES'!A:B,2,FALSE)</f>
        <v>ARQUITECTURA</v>
      </c>
      <c r="D2776" s="18" t="str">
        <f>VLOOKUP(ActividadesCom[[#This Row],[NO. DE CONTROL]],'LISTADO ESTUDIANTES'!A:D,4,FALSE)</f>
        <v>BAJA</v>
      </c>
      <c r="E2776" s="5">
        <f>SUM(ActividadesCom[[#This Row],[CRÉD. 1]],ActividadesCom[[#This Row],[CRÉD. 2]],ActividadesCom[[#This Row],[CRÉD. 3]],ActividadesCom[[#This Row],[CRÉD. 4]],ActividadesCom[[#This Row],[CRÉD. 5]])</f>
        <v>0</v>
      </c>
      <c r="F2776" s="17" t="str">
        <f>IF(ActividadesCom[[#This Row],[ÚLTIMO SEMESTRE CON CRÉDITOS]]&gt;0,ROUND(AVERAGE(ActividadesCom[[#This Row],[VALOR NIVEL 5]],ActividadesCom[[#This Row],[VALOR NIVEL 4]],ActividadesCom[[#This Row],[VALOR NIVEL 3]],ActividadesCom[[#This Row],[VALOR NIVEL 2]],ActividadesCom[[#This Row],[VALOR NIVEL 1]]),0),"")</f>
        <v/>
      </c>
      <c r="G2776" s="5" t="str">
        <f>IF(ActividadesCom[[#This Row],[PROMEDIO]]="","",IF(ActividadesCom[[#This Row],[PROMEDIO]]&gt;=4,"EXCELENTE",IF(ActividadesCom[[#This Row],[PROMEDIO]]&gt;=3,"NOTABLE",IF(ActividadesCom[[#This Row],[PROMEDIO]]&gt;=2,"BUENO",IF(ActividadesCom[[#This Row],[PROMEDIO]]=1,"SUFICIENTE","")))))</f>
        <v/>
      </c>
      <c r="H2776" s="5">
        <f>MAX(ActividadesCom[[#This Row],[PERÍODO 1]],ActividadesCom[[#This Row],[PERÍODO 2]],ActividadesCom[[#This Row],[PERÍODO 3]],ActividadesCom[[#This Row],[PERÍODO 4]],ActividadesCom[[#This Row],[PERÍODO 5]])</f>
        <v>0</v>
      </c>
      <c r="I2776" s="6"/>
      <c r="J2776" s="5"/>
      <c r="K2776" s="5"/>
      <c r="L2776" s="5" t="str">
        <f>IF(ActividadesCom[[#This Row],[NIVEL 1]]&lt;&gt;0,VLOOKUP(ActividadesCom[[#This Row],[NIVEL 1]],Catálogo!A:B,2,FALSE),"")</f>
        <v/>
      </c>
      <c r="M2776" s="5"/>
      <c r="N2776" s="6"/>
      <c r="O2776" s="5"/>
      <c r="P2776" s="5"/>
      <c r="Q2776" s="5" t="str">
        <f>IF(ActividadesCom[[#This Row],[NIVEL 2]]&lt;&gt;0,VLOOKUP(ActividadesCom[[#This Row],[NIVEL 2]],Catálogo!A:B,2,FALSE),"")</f>
        <v/>
      </c>
      <c r="R2776" s="5"/>
      <c r="S2776" s="6"/>
      <c r="T2776" s="5"/>
      <c r="U2776" s="5"/>
      <c r="V2776" s="5" t="str">
        <f>IF(ActividadesCom[[#This Row],[NIVEL 3]]&lt;&gt;0,VLOOKUP(ActividadesCom[[#This Row],[NIVEL 3]],Catálogo!A:B,2,FALSE),"")</f>
        <v/>
      </c>
      <c r="W2776" s="5"/>
      <c r="X2776" s="6"/>
      <c r="Y2776" s="5"/>
      <c r="Z2776" s="5"/>
      <c r="AA2776" s="5" t="str">
        <f>IF(ActividadesCom[[#This Row],[NIVEL 4]]&lt;&gt;0,VLOOKUP(ActividadesCom[[#This Row],[NIVEL 4]],Catálogo!A:B,2,FALSE),"")</f>
        <v/>
      </c>
      <c r="AB2776" s="5"/>
      <c r="AC2776" s="6"/>
      <c r="AD2776" s="5"/>
      <c r="AE2776" s="5"/>
      <c r="AF2776" s="5" t="str">
        <f>IF(ActividadesCom[[#This Row],[NIVEL 5]]&lt;&gt;0,VLOOKUP(ActividadesCom[[#This Row],[NIVEL 5]],Catálogo!A:B,2,FALSE),"")</f>
        <v/>
      </c>
      <c r="AG2776" s="5"/>
      <c r="AH2776" s="2"/>
      <c r="AI2776" s="2"/>
    </row>
    <row r="2777" spans="1:35" ht="30" customHeight="1" x14ac:dyDescent="0.25">
      <c r="A2777" s="7">
        <v>19470277</v>
      </c>
      <c r="B2777" s="97" t="str">
        <f>VLOOKUP(ActividadesCom[[#This Row],[NO. DE CONTROL]],'LISTADO ESTUDIANTES'!A:C,3,FALSE)</f>
        <v>YE CHI ANDREA MICHELLE</v>
      </c>
      <c r="C2777" s="97" t="str">
        <f>VLOOKUP(ActividadesCom[[#This Row],[NO. DE CONTROL]],'LISTADO ESTUDIANTES'!A:B,2,FALSE)</f>
        <v>INGENIERIA EN ADMINISTRACION</v>
      </c>
      <c r="D2777" s="18" t="str">
        <f>VLOOKUP(ActividadesCom[[#This Row],[NO. DE CONTROL]],'LISTADO ESTUDIANTES'!A:D,4,FALSE)</f>
        <v>ACTIVO(A)</v>
      </c>
      <c r="E2777" s="5">
        <f>SUM(ActividadesCom[[#This Row],[CRÉD. 1]],ActividadesCom[[#This Row],[CRÉD. 2]],ActividadesCom[[#This Row],[CRÉD. 3]],ActividadesCom[[#This Row],[CRÉD. 4]],ActividadesCom[[#This Row],[CRÉD. 5]])</f>
        <v>5</v>
      </c>
      <c r="F2777" s="17">
        <f>IF(ActividadesCom[[#This Row],[ÚLTIMO SEMESTRE CON CRÉDITOS]]&gt;0,ROUND(AVERAGE(ActividadesCom[[#This Row],[VALOR NIVEL 5]],ActividadesCom[[#This Row],[VALOR NIVEL 4]],ActividadesCom[[#This Row],[VALOR NIVEL 3]],ActividadesCom[[#This Row],[VALOR NIVEL 2]],ActividadesCom[[#This Row],[VALOR NIVEL 1]]),0),"")</f>
        <v>3</v>
      </c>
      <c r="G2777" s="5" t="str">
        <f>IF(ActividadesCom[[#This Row],[PROMEDIO]]="","",IF(ActividadesCom[[#This Row],[PROMEDIO]]&gt;=4,"EXCELENTE",IF(ActividadesCom[[#This Row],[PROMEDIO]]&gt;=3,"NOTABLE",IF(ActividadesCom[[#This Row],[PROMEDIO]]&gt;=2,"BUENO",IF(ActividadesCom[[#This Row],[PROMEDIO]]=1,"SUFICIENTE","")))))</f>
        <v>NOTABLE</v>
      </c>
      <c r="H2777" s="5">
        <f>MAX(ActividadesCom[[#This Row],[PERÍODO 1]],ActividadesCom[[#This Row],[PERÍODO 2]],ActividadesCom[[#This Row],[PERÍODO 3]],ActividadesCom[[#This Row],[PERÍODO 4]],ActividadesCom[[#This Row],[PERÍODO 5]])</f>
        <v>20221</v>
      </c>
      <c r="I2777" s="6" t="s">
        <v>5461</v>
      </c>
      <c r="J2777" s="5">
        <v>20221</v>
      </c>
      <c r="K2777" s="5" t="s">
        <v>4008</v>
      </c>
      <c r="L2777" s="5">
        <f>IF(ActividadesCom[[#This Row],[NIVEL 1]]&lt;&gt;0,VLOOKUP(ActividadesCom[[#This Row],[NIVEL 1]],Catálogo!A:B,2,FALSE),"")</f>
        <v>4</v>
      </c>
      <c r="M2777" s="5">
        <v>1</v>
      </c>
      <c r="N2777" s="6" t="s">
        <v>5814</v>
      </c>
      <c r="O2777" s="5">
        <v>20221</v>
      </c>
      <c r="P2777" s="5" t="s">
        <v>4008</v>
      </c>
      <c r="Q2777" s="5">
        <f>IF(ActividadesCom[[#This Row],[NIVEL 2]]&lt;&gt;0,VLOOKUP(ActividadesCom[[#This Row],[NIVEL 2]],Catálogo!A:B,2,FALSE),"")</f>
        <v>4</v>
      </c>
      <c r="R2777" s="5">
        <v>1</v>
      </c>
      <c r="S2777" s="6" t="s">
        <v>5879</v>
      </c>
      <c r="T2777" s="5">
        <v>20213</v>
      </c>
      <c r="U2777" s="5" t="s">
        <v>4009</v>
      </c>
      <c r="V2777" s="5">
        <f>IF(ActividadesCom[[#This Row],[NIVEL 3]]&lt;&gt;0,VLOOKUP(ActividadesCom[[#This Row],[NIVEL 3]],Catálogo!A:B,2,FALSE),"")</f>
        <v>3</v>
      </c>
      <c r="W2777" s="5">
        <v>1</v>
      </c>
      <c r="X2777" s="6" t="s">
        <v>2532</v>
      </c>
      <c r="Y2777" s="5">
        <v>20201</v>
      </c>
      <c r="Z2777" s="5" t="s">
        <v>4010</v>
      </c>
      <c r="AA2777" s="5">
        <f>IF(ActividadesCom[[#This Row],[NIVEL 4]]&lt;&gt;0,VLOOKUP(ActividadesCom[[#This Row],[NIVEL 4]],Catálogo!A:B,2,FALSE),"")</f>
        <v>2</v>
      </c>
      <c r="AB2777" s="5">
        <v>1</v>
      </c>
      <c r="AC2777" s="6" t="s">
        <v>34</v>
      </c>
      <c r="AD2777" s="5">
        <v>20193</v>
      </c>
      <c r="AE2777" s="5" t="s">
        <v>4008</v>
      </c>
      <c r="AF2777" s="5">
        <f>IF(ActividadesCom[[#This Row],[NIVEL 5]]&lt;&gt;0,VLOOKUP(ActividadesCom[[#This Row],[NIVEL 5]],Catálogo!A:B,2,FALSE),"")</f>
        <v>4</v>
      </c>
      <c r="AG2777" s="5">
        <v>1</v>
      </c>
      <c r="AH2777" s="2"/>
      <c r="AI2777" s="2"/>
    </row>
    <row r="2778" spans="1:35" ht="30" customHeight="1" x14ac:dyDescent="0.25">
      <c r="A2778" s="7">
        <v>19470278</v>
      </c>
      <c r="B2778" s="97" t="str">
        <f>VLOOKUP(ActividadesCom[[#This Row],[NO. DE CONTROL]],'LISTADO ESTUDIANTES'!A:C,3,FALSE)</f>
        <v>ALAVEZ REYES JOSE MANUEL</v>
      </c>
      <c r="C2778" s="134" t="str">
        <f>VLOOKUP(ActividadesCom[[#This Row],[NO. DE CONTROL]],'LISTADO ESTUDIANTES'!A:B,2,FALSE)</f>
        <v>INGENIERIA EN ADMINISTRACION</v>
      </c>
      <c r="D2778" s="135" t="str">
        <f>VLOOKUP(ActividadesCom[[#This Row],[NO. DE CONTROL]],'LISTADO ESTUDIANTES'!A:D,4,FALSE)</f>
        <v>ACTIVO(A)</v>
      </c>
      <c r="E2778" s="136">
        <f>SUM(ActividadesCom[[#This Row],[CRÉD. 1]],ActividadesCom[[#This Row],[CRÉD. 2]],ActividadesCom[[#This Row],[CRÉD. 3]],ActividadesCom[[#This Row],[CRÉD. 4]],ActividadesCom[[#This Row],[CRÉD. 5]])</f>
        <v>5</v>
      </c>
      <c r="F2778" s="137">
        <f>IF(ActividadesCom[[#This Row],[ÚLTIMO SEMESTRE CON CRÉDITOS]]&gt;0,ROUND(AVERAGE(ActividadesCom[[#This Row],[VALOR NIVEL 5]],ActividadesCom[[#This Row],[VALOR NIVEL 4]],ActividadesCom[[#This Row],[VALOR NIVEL 3]],ActividadesCom[[#This Row],[VALOR NIVEL 2]],ActividadesCom[[#This Row],[VALOR NIVEL 1]]),0),"")</f>
        <v>3</v>
      </c>
      <c r="G2778" s="5" t="str">
        <f>IF(ActividadesCom[[#This Row],[PROMEDIO]]="","",IF(ActividadesCom[[#This Row],[PROMEDIO]]&gt;=4,"EXCELENTE",IF(ActividadesCom[[#This Row],[PROMEDIO]]&gt;=3,"NOTABLE",IF(ActividadesCom[[#This Row],[PROMEDIO]]&gt;=2,"BUENO",IF(ActividadesCom[[#This Row],[PROMEDIO]]=1,"SUFICIENTE","")))))</f>
        <v>NOTABLE</v>
      </c>
      <c r="H2778" s="5">
        <f>MAX(ActividadesCom[[#This Row],[PERÍODO 1]],ActividadesCom[[#This Row],[PERÍODO 2]],ActividadesCom[[#This Row],[PERÍODO 3]],ActividadesCom[[#This Row],[PERÍODO 4]],ActividadesCom[[#This Row],[PERÍODO 5]])</f>
        <v>20221</v>
      </c>
      <c r="I2778" s="6" t="s">
        <v>5461</v>
      </c>
      <c r="J2778" s="5">
        <v>20221</v>
      </c>
      <c r="K2778" s="5" t="s">
        <v>4008</v>
      </c>
      <c r="L2778" s="5">
        <f>IF(ActividadesCom[[#This Row],[NIVEL 1]]&lt;&gt;0,VLOOKUP(ActividadesCom[[#This Row],[NIVEL 1]],Catálogo!A:B,2,FALSE),"")</f>
        <v>4</v>
      </c>
      <c r="M2778" s="5">
        <v>1</v>
      </c>
      <c r="N2778" s="6" t="s">
        <v>5879</v>
      </c>
      <c r="O2778" s="5">
        <v>20213</v>
      </c>
      <c r="P2778" s="5" t="s">
        <v>4009</v>
      </c>
      <c r="Q2778" s="5">
        <f>IF(ActividadesCom[[#This Row],[NIVEL 2]]&lt;&gt;0,VLOOKUP(ActividadesCom[[#This Row],[NIVEL 2]],Catálogo!A:B,2,FALSE),"")</f>
        <v>3</v>
      </c>
      <c r="R2778" s="5">
        <v>1</v>
      </c>
      <c r="S2778" s="6" t="s">
        <v>4894</v>
      </c>
      <c r="T2778" s="5">
        <v>20221</v>
      </c>
      <c r="U2778" s="5" t="s">
        <v>4008</v>
      </c>
      <c r="V2778" s="5">
        <f>IF(ActividadesCom[[#This Row],[NIVEL 3]]&lt;&gt;0,VLOOKUP(ActividadesCom[[#This Row],[NIVEL 3]],Catálogo!A:B,2,FALSE),"")</f>
        <v>4</v>
      </c>
      <c r="W2778" s="5">
        <v>1</v>
      </c>
      <c r="X2778" s="6" t="s">
        <v>2532</v>
      </c>
      <c r="Y2778" s="5">
        <v>20201</v>
      </c>
      <c r="Z2778" s="5" t="s">
        <v>4010</v>
      </c>
      <c r="AA2778" s="5">
        <f>IF(ActividadesCom[[#This Row],[NIVEL 4]]&lt;&gt;0,VLOOKUP(ActividadesCom[[#This Row],[NIVEL 4]],Catálogo!A:B,2,FALSE),"")</f>
        <v>2</v>
      </c>
      <c r="AB2778" s="5">
        <v>1</v>
      </c>
      <c r="AC2778" s="6" t="s">
        <v>34</v>
      </c>
      <c r="AD2778" s="5">
        <v>20193</v>
      </c>
      <c r="AE2778" s="5" t="s">
        <v>4008</v>
      </c>
      <c r="AF2778" s="5">
        <f>IF(ActividadesCom[[#This Row],[NIVEL 5]]&lt;&gt;0,VLOOKUP(ActividadesCom[[#This Row],[NIVEL 5]],Catálogo!A:B,2,FALSE),"")</f>
        <v>4</v>
      </c>
      <c r="AG2778" s="5">
        <v>1</v>
      </c>
      <c r="AH2778" s="2"/>
      <c r="AI2778" s="2"/>
    </row>
    <row r="2779" spans="1:35" ht="30" customHeight="1" x14ac:dyDescent="0.25">
      <c r="A2779" s="7">
        <v>19470279</v>
      </c>
      <c r="B2779" s="97" t="str">
        <f>VLOOKUP(ActividadesCom[[#This Row],[NO. DE CONTROL]],'LISTADO ESTUDIANTES'!A:C,3,FALSE)</f>
        <v>ESPINOSA CHAVEZ NAIROBI GUADALUPE</v>
      </c>
      <c r="C2779" s="97" t="str">
        <f>VLOOKUP(ActividadesCom[[#This Row],[NO. DE CONTROL]],'LISTADO ESTUDIANTES'!A:B,2,FALSE)</f>
        <v>INGENIERIA EN ADMINISTRACION</v>
      </c>
      <c r="D2779" s="18" t="str">
        <f>VLOOKUP(ActividadesCom[[#This Row],[NO. DE CONTROL]],'LISTADO ESTUDIANTES'!A:D,4,FALSE)</f>
        <v>ACTIVO(A)</v>
      </c>
      <c r="E2779" s="5">
        <f>SUM(ActividadesCom[[#This Row],[CRÉD. 1]],ActividadesCom[[#This Row],[CRÉD. 2]],ActividadesCom[[#This Row],[CRÉD. 3]],ActividadesCom[[#This Row],[CRÉD. 4]],ActividadesCom[[#This Row],[CRÉD. 5]])</f>
        <v>4</v>
      </c>
      <c r="F2779" s="17">
        <f>IF(ActividadesCom[[#This Row],[ÚLTIMO SEMESTRE CON CRÉDITOS]]&gt;0,ROUND(AVERAGE(ActividadesCom[[#This Row],[VALOR NIVEL 5]],ActividadesCom[[#This Row],[VALOR NIVEL 4]],ActividadesCom[[#This Row],[VALOR NIVEL 3]],ActividadesCom[[#This Row],[VALOR NIVEL 2]],ActividadesCom[[#This Row],[VALOR NIVEL 1]]),0),"")</f>
        <v>2</v>
      </c>
      <c r="G2779" s="5" t="str">
        <f>IF(ActividadesCom[[#This Row],[PROMEDIO]]="","",IF(ActividadesCom[[#This Row],[PROMEDIO]]&gt;=4,"EXCELENTE",IF(ActividadesCom[[#This Row],[PROMEDIO]]&gt;=3,"NOTABLE",IF(ActividadesCom[[#This Row],[PROMEDIO]]&gt;=2,"BUENO",IF(ActividadesCom[[#This Row],[PROMEDIO]]=1,"SUFICIENTE","")))))</f>
        <v>BUENO</v>
      </c>
      <c r="H2779" s="5">
        <f>MAX(ActividadesCom[[#This Row],[PERÍODO 1]],ActividadesCom[[#This Row],[PERÍODO 2]],ActividadesCom[[#This Row],[PERÍODO 3]],ActividadesCom[[#This Row],[PERÍODO 4]],ActividadesCom[[#This Row],[PERÍODO 5]])</f>
        <v>20213</v>
      </c>
      <c r="I2779" s="6" t="s">
        <v>4123</v>
      </c>
      <c r="J2779" s="5">
        <v>20203</v>
      </c>
      <c r="K2779" s="5" t="s">
        <v>4010</v>
      </c>
      <c r="L2779" s="5">
        <f>IF(ActividadesCom[[#This Row],[NIVEL 1]]&lt;&gt;0,VLOOKUP(ActividadesCom[[#This Row],[NIVEL 1]],Catálogo!A:B,2,FALSE),"")</f>
        <v>2</v>
      </c>
      <c r="M2779" s="5">
        <v>1</v>
      </c>
      <c r="N2779" s="6" t="s">
        <v>5879</v>
      </c>
      <c r="O2779" s="5">
        <v>20213</v>
      </c>
      <c r="P2779" s="5" t="s">
        <v>4009</v>
      </c>
      <c r="Q2779" s="5">
        <f>IF(ActividadesCom[[#This Row],[NIVEL 2]]&lt;&gt;0,VLOOKUP(ActividadesCom[[#This Row],[NIVEL 2]],Catálogo!A:B,2,FALSE),"")</f>
        <v>3</v>
      </c>
      <c r="R2779" s="5">
        <v>1</v>
      </c>
      <c r="S2779" s="6"/>
      <c r="T2779" s="5"/>
      <c r="U2779" s="5"/>
      <c r="V2779" s="5" t="str">
        <f>IF(ActividadesCom[[#This Row],[NIVEL 3]]&lt;&gt;0,VLOOKUP(ActividadesCom[[#This Row],[NIVEL 3]],Catálogo!A:B,2,FALSE),"")</f>
        <v/>
      </c>
      <c r="W2779" s="5"/>
      <c r="X2779" s="6" t="s">
        <v>2953</v>
      </c>
      <c r="Y2779" s="5">
        <v>20201</v>
      </c>
      <c r="Z2779" s="5" t="s">
        <v>4011</v>
      </c>
      <c r="AA2779" s="5">
        <f>IF(ActividadesCom[[#This Row],[NIVEL 4]]&lt;&gt;0,VLOOKUP(ActividadesCom[[#This Row],[NIVEL 4]],Catálogo!A:B,2,FALSE),"")</f>
        <v>1</v>
      </c>
      <c r="AB2779" s="5">
        <v>1</v>
      </c>
      <c r="AC2779" s="6" t="s">
        <v>42</v>
      </c>
      <c r="AD2779" s="5">
        <v>20203</v>
      </c>
      <c r="AE2779" s="5" t="s">
        <v>4009</v>
      </c>
      <c r="AF2779" s="5">
        <f>IF(ActividadesCom[[#This Row],[NIVEL 5]]&lt;&gt;0,VLOOKUP(ActividadesCom[[#This Row],[NIVEL 5]],Catálogo!A:B,2,FALSE),"")</f>
        <v>3</v>
      </c>
      <c r="AG2779" s="5">
        <v>1</v>
      </c>
      <c r="AH2779" s="2"/>
      <c r="AI2779" s="2"/>
    </row>
    <row r="2780" spans="1:35" ht="30" customHeight="1" x14ac:dyDescent="0.25">
      <c r="A2780" s="7">
        <v>19470280</v>
      </c>
      <c r="B2780" s="97" t="str">
        <f>VLOOKUP(ActividadesCom[[#This Row],[NO. DE CONTROL]],'LISTADO ESTUDIANTES'!A:C,3,FALSE)</f>
        <v>UITZ CANUL ALDO ANTONIO</v>
      </c>
      <c r="C2780" s="97" t="str">
        <f>VLOOKUP(ActividadesCom[[#This Row],[NO. DE CONTROL]],'LISTADO ESTUDIANTES'!A:B,2,FALSE)</f>
        <v>INGENIERIA CIVIL</v>
      </c>
      <c r="D2780" s="18" t="str">
        <f>VLOOKUP(ActividadesCom[[#This Row],[NO. DE CONTROL]],'LISTADO ESTUDIANTES'!A:D,4,FALSE)</f>
        <v>ACTIVO(A)</v>
      </c>
      <c r="E2780" s="5">
        <f>SUM(ActividadesCom[[#This Row],[CRÉD. 1]],ActividadesCom[[#This Row],[CRÉD. 2]],ActividadesCom[[#This Row],[CRÉD. 3]],ActividadesCom[[#This Row],[CRÉD. 4]],ActividadesCom[[#This Row],[CRÉD. 5]])</f>
        <v>4</v>
      </c>
      <c r="F2780" s="17">
        <f>IF(ActividadesCom[[#This Row],[ÚLTIMO SEMESTRE CON CRÉDITOS]]&gt;0,ROUND(AVERAGE(ActividadesCom[[#This Row],[VALOR NIVEL 5]],ActividadesCom[[#This Row],[VALOR NIVEL 4]],ActividadesCom[[#This Row],[VALOR NIVEL 3]],ActividadesCom[[#This Row],[VALOR NIVEL 2]],ActividadesCom[[#This Row],[VALOR NIVEL 1]]),0),"")</f>
        <v>3</v>
      </c>
      <c r="G2780" s="5" t="str">
        <f>IF(ActividadesCom[[#This Row],[PROMEDIO]]="","",IF(ActividadesCom[[#This Row],[PROMEDIO]]&gt;=4,"EXCELENTE",IF(ActividadesCom[[#This Row],[PROMEDIO]]&gt;=3,"NOTABLE",IF(ActividadesCom[[#This Row],[PROMEDIO]]&gt;=2,"BUENO",IF(ActividadesCom[[#This Row],[PROMEDIO]]=1,"SUFICIENTE","")))))</f>
        <v>NOTABLE</v>
      </c>
      <c r="H2780" s="5">
        <f>MAX(ActividadesCom[[#This Row],[PERÍODO 1]],ActividadesCom[[#This Row],[PERÍODO 2]],ActividadesCom[[#This Row],[PERÍODO 3]],ActividadesCom[[#This Row],[PERÍODO 4]],ActividadesCom[[#This Row],[PERÍODO 5]])</f>
        <v>20221</v>
      </c>
      <c r="I2780" s="6"/>
      <c r="J2780" s="5"/>
      <c r="K2780" s="5"/>
      <c r="L2780" s="5" t="str">
        <f>IF(ActividadesCom[[#This Row],[NIVEL 1]]&lt;&gt;0,VLOOKUP(ActividadesCom[[#This Row],[NIVEL 1]],Catálogo!A:B,2,FALSE),"")</f>
        <v/>
      </c>
      <c r="M2780" s="5"/>
      <c r="N2780" s="6" t="s">
        <v>5482</v>
      </c>
      <c r="O2780" s="5">
        <v>20221</v>
      </c>
      <c r="P2780" s="5" t="s">
        <v>4008</v>
      </c>
      <c r="Q2780" s="5">
        <f>IF(ActividadesCom[[#This Row],[NIVEL 2]]&lt;&gt;0,VLOOKUP(ActividadesCom[[#This Row],[NIVEL 2]],Catálogo!A:B,2,FALSE),"")</f>
        <v>4</v>
      </c>
      <c r="R2780" s="5">
        <v>1</v>
      </c>
      <c r="S2780" s="6" t="s">
        <v>4478</v>
      </c>
      <c r="T2780" s="5">
        <v>20211</v>
      </c>
      <c r="U2780" s="5" t="s">
        <v>4009</v>
      </c>
      <c r="V2780" s="5">
        <f>IF(ActividadesCom[[#This Row],[NIVEL 3]]&lt;&gt;0,VLOOKUP(ActividadesCom[[#This Row],[NIVEL 3]],Catálogo!A:B,2,FALSE),"")</f>
        <v>3</v>
      </c>
      <c r="W2780" s="5">
        <v>1</v>
      </c>
      <c r="X2780" s="6" t="s">
        <v>2953</v>
      </c>
      <c r="Y2780" s="5">
        <v>20201</v>
      </c>
      <c r="Z2780" s="5" t="s">
        <v>4009</v>
      </c>
      <c r="AA2780" s="5">
        <f>IF(ActividadesCom[[#This Row],[NIVEL 4]]&lt;&gt;0,VLOOKUP(ActividadesCom[[#This Row],[NIVEL 4]],Catálogo!A:B,2,FALSE),"")</f>
        <v>3</v>
      </c>
      <c r="AB2780" s="5">
        <v>1</v>
      </c>
      <c r="AC2780" s="6" t="s">
        <v>31</v>
      </c>
      <c r="AD2780" s="5">
        <v>20193</v>
      </c>
      <c r="AE2780" s="5" t="s">
        <v>4009</v>
      </c>
      <c r="AF2780" s="5">
        <f>IF(ActividadesCom[[#This Row],[NIVEL 5]]&lt;&gt;0,VLOOKUP(ActividadesCom[[#This Row],[NIVEL 5]],Catálogo!A:B,2,FALSE),"")</f>
        <v>3</v>
      </c>
      <c r="AG2780" s="5">
        <v>1</v>
      </c>
      <c r="AH2780" s="2"/>
      <c r="AI2780" s="2"/>
    </row>
    <row r="2781" spans="1:35" ht="30" customHeight="1" x14ac:dyDescent="0.25">
      <c r="A2781" s="7">
        <v>19470281</v>
      </c>
      <c r="B2781" s="97" t="str">
        <f>VLOOKUP(ActividadesCom[[#This Row],[NO. DE CONTROL]],'LISTADO ESTUDIANTES'!A:C,3,FALSE)</f>
        <v>MATOS TUN IGNACIO ALEJANDRO</v>
      </c>
      <c r="C2781" s="134" t="str">
        <f>VLOOKUP(ActividadesCom[[#This Row],[NO. DE CONTROL]],'LISTADO ESTUDIANTES'!A:B,2,FALSE)</f>
        <v>INGENIERIA EN ADMINISTRACION</v>
      </c>
      <c r="D2781" s="135" t="str">
        <f>VLOOKUP(ActividadesCom[[#This Row],[NO. DE CONTROL]],'LISTADO ESTUDIANTES'!A:D,4,FALSE)</f>
        <v>ACTIVO(A)</v>
      </c>
      <c r="E2781" s="136">
        <f>SUM(ActividadesCom[[#This Row],[CRÉD. 1]],ActividadesCom[[#This Row],[CRÉD. 2]],ActividadesCom[[#This Row],[CRÉD. 3]],ActividadesCom[[#This Row],[CRÉD. 4]],ActividadesCom[[#This Row],[CRÉD. 5]])</f>
        <v>5</v>
      </c>
      <c r="F2781" s="137">
        <f>IF(ActividadesCom[[#This Row],[ÚLTIMO SEMESTRE CON CRÉDITOS]]&gt;0,ROUND(AVERAGE(ActividadesCom[[#This Row],[VALOR NIVEL 5]],ActividadesCom[[#This Row],[VALOR NIVEL 4]],ActividadesCom[[#This Row],[VALOR NIVEL 3]],ActividadesCom[[#This Row],[VALOR NIVEL 2]],ActividadesCom[[#This Row],[VALOR NIVEL 1]]),0),"")</f>
        <v>3</v>
      </c>
      <c r="G2781" s="5" t="str">
        <f>IF(ActividadesCom[[#This Row],[PROMEDIO]]="","",IF(ActividadesCom[[#This Row],[PROMEDIO]]&gt;=4,"EXCELENTE",IF(ActividadesCom[[#This Row],[PROMEDIO]]&gt;=3,"NOTABLE",IF(ActividadesCom[[#This Row],[PROMEDIO]]&gt;=2,"BUENO",IF(ActividadesCom[[#This Row],[PROMEDIO]]=1,"SUFICIENTE","")))))</f>
        <v>NOTABLE</v>
      </c>
      <c r="H2781" s="5">
        <f>MAX(ActividadesCom[[#This Row],[PERÍODO 1]],ActividadesCom[[#This Row],[PERÍODO 2]],ActividadesCom[[#This Row],[PERÍODO 3]],ActividadesCom[[#This Row],[PERÍODO 4]],ActividadesCom[[#This Row],[PERÍODO 5]])</f>
        <v>20221</v>
      </c>
      <c r="I2781" s="6" t="s">
        <v>5461</v>
      </c>
      <c r="J2781" s="5">
        <v>20221</v>
      </c>
      <c r="K2781" s="5" t="s">
        <v>4008</v>
      </c>
      <c r="L2781" s="5">
        <f>IF(ActividadesCom[[#This Row],[NIVEL 1]]&lt;&gt;0,VLOOKUP(ActividadesCom[[#This Row],[NIVEL 1]],Catálogo!A:B,2,FALSE),"")</f>
        <v>4</v>
      </c>
      <c r="M2781" s="5">
        <v>1</v>
      </c>
      <c r="N2781" s="6" t="s">
        <v>4897</v>
      </c>
      <c r="O2781" s="5">
        <v>20221</v>
      </c>
      <c r="P2781" s="5" t="s">
        <v>4008</v>
      </c>
      <c r="Q2781" s="5">
        <f>IF(ActividadesCom[[#This Row],[NIVEL 2]]&lt;&gt;0,VLOOKUP(ActividadesCom[[#This Row],[NIVEL 2]],Catálogo!A:B,2,FALSE),"")</f>
        <v>4</v>
      </c>
      <c r="R2781" s="5">
        <v>1</v>
      </c>
      <c r="S2781" s="6" t="s">
        <v>4894</v>
      </c>
      <c r="T2781" s="5">
        <v>20221</v>
      </c>
      <c r="U2781" s="5" t="s">
        <v>4008</v>
      </c>
      <c r="V2781" s="5">
        <f>IF(ActividadesCom[[#This Row],[NIVEL 3]]&lt;&gt;0,VLOOKUP(ActividadesCom[[#This Row],[NIVEL 3]],Catálogo!A:B,2,FALSE),"")</f>
        <v>4</v>
      </c>
      <c r="W2781" s="5">
        <v>1</v>
      </c>
      <c r="X2781" s="6" t="s">
        <v>2532</v>
      </c>
      <c r="Y2781" s="5">
        <v>20201</v>
      </c>
      <c r="Z2781" s="5" t="s">
        <v>4010</v>
      </c>
      <c r="AA2781" s="5">
        <f>IF(ActividadesCom[[#This Row],[NIVEL 4]]&lt;&gt;0,VLOOKUP(ActividadesCom[[#This Row],[NIVEL 4]],Catálogo!A:B,2,FALSE),"")</f>
        <v>2</v>
      </c>
      <c r="AB2781" s="5">
        <v>1</v>
      </c>
      <c r="AC2781" s="6" t="s">
        <v>1116</v>
      </c>
      <c r="AD2781" s="5">
        <v>20193</v>
      </c>
      <c r="AE2781" s="5" t="s">
        <v>4009</v>
      </c>
      <c r="AF2781" s="5">
        <f>IF(ActividadesCom[[#This Row],[NIVEL 5]]&lt;&gt;0,VLOOKUP(ActividadesCom[[#This Row],[NIVEL 5]],Catálogo!A:B,2,FALSE),"")</f>
        <v>3</v>
      </c>
      <c r="AG2781" s="5">
        <v>1</v>
      </c>
      <c r="AH2781" s="2"/>
      <c r="AI2781" s="2"/>
    </row>
    <row r="2782" spans="1:35" ht="30" customHeight="1" x14ac:dyDescent="0.25">
      <c r="A2782" s="7">
        <v>19470282</v>
      </c>
      <c r="B2782" s="97" t="str">
        <f>VLOOKUP(ActividadesCom[[#This Row],[NO. DE CONTROL]],'LISTADO ESTUDIANTES'!A:C,3,FALSE)</f>
        <v>JUAREZ CARRILLO LEONARDO ANTONIO</v>
      </c>
      <c r="C2782" s="134" t="str">
        <f>VLOOKUP(ActividadesCom[[#This Row],[NO. DE CONTROL]],'LISTADO ESTUDIANTES'!A:B,2,FALSE)</f>
        <v>ARQUITECTURA</v>
      </c>
      <c r="D2782" s="135" t="str">
        <f>VLOOKUP(ActividadesCom[[#This Row],[NO. DE CONTROL]],'LISTADO ESTUDIANTES'!A:D,4,FALSE)</f>
        <v>ACTIVO(A)</v>
      </c>
      <c r="E2782" s="136">
        <f>SUM(ActividadesCom[[#This Row],[CRÉD. 1]],ActividadesCom[[#This Row],[CRÉD. 2]],ActividadesCom[[#This Row],[CRÉD. 3]],ActividadesCom[[#This Row],[CRÉD. 4]],ActividadesCom[[#This Row],[CRÉD. 5]])</f>
        <v>5</v>
      </c>
      <c r="F2782" s="137">
        <f>IF(ActividadesCom[[#This Row],[ÚLTIMO SEMESTRE CON CRÉDITOS]]&gt;0,ROUND(AVERAGE(ActividadesCom[[#This Row],[VALOR NIVEL 5]],ActividadesCom[[#This Row],[VALOR NIVEL 4]],ActividadesCom[[#This Row],[VALOR NIVEL 3]],ActividadesCom[[#This Row],[VALOR NIVEL 2]],ActividadesCom[[#This Row],[VALOR NIVEL 1]]),0),"")</f>
        <v>3</v>
      </c>
      <c r="G2782" s="5" t="str">
        <f>IF(ActividadesCom[[#This Row],[PROMEDIO]]="","",IF(ActividadesCom[[#This Row],[PROMEDIO]]&gt;=4,"EXCELENTE",IF(ActividadesCom[[#This Row],[PROMEDIO]]&gt;=3,"NOTABLE",IF(ActividadesCom[[#This Row],[PROMEDIO]]&gt;=2,"BUENO",IF(ActividadesCom[[#This Row],[PROMEDIO]]=1,"SUFICIENTE","")))))</f>
        <v>NOTABLE</v>
      </c>
      <c r="H2782" s="5">
        <f>MAX(ActividadesCom[[#This Row],[PERÍODO 1]],ActividadesCom[[#This Row],[PERÍODO 2]],ActividadesCom[[#This Row],[PERÍODO 3]],ActividadesCom[[#This Row],[PERÍODO 4]],ActividadesCom[[#This Row],[PERÍODO 5]])</f>
        <v>20213</v>
      </c>
      <c r="I2782" s="6" t="s">
        <v>1078</v>
      </c>
      <c r="J2782" s="5">
        <v>20201</v>
      </c>
      <c r="K2782" s="5" t="s">
        <v>4010</v>
      </c>
      <c r="L2782" s="5">
        <f>IF(ActividadesCom[[#This Row],[NIVEL 1]]&lt;&gt;0,VLOOKUP(ActividadesCom[[#This Row],[NIVEL 1]],Catálogo!A:B,2,FALSE),"")</f>
        <v>2</v>
      </c>
      <c r="M2782" s="5">
        <v>1</v>
      </c>
      <c r="N2782" s="6" t="s">
        <v>4695</v>
      </c>
      <c r="O2782" s="5">
        <v>20213</v>
      </c>
      <c r="P2782" s="5" t="s">
        <v>4008</v>
      </c>
      <c r="Q2782" s="5">
        <f>IF(ActividadesCom[[#This Row],[NIVEL 2]]&lt;&gt;0,VLOOKUP(ActividadesCom[[#This Row],[NIVEL 2]],Catálogo!A:B,2,FALSE),"")</f>
        <v>4</v>
      </c>
      <c r="R2782" s="5">
        <v>1</v>
      </c>
      <c r="S2782" s="6" t="s">
        <v>4478</v>
      </c>
      <c r="T2782" s="5">
        <v>20211</v>
      </c>
      <c r="U2782" s="5" t="s">
        <v>4009</v>
      </c>
      <c r="V2782" s="5">
        <f>IF(ActividadesCom[[#This Row],[NIVEL 3]]&lt;&gt;0,VLOOKUP(ActividadesCom[[#This Row],[NIVEL 3]],Catálogo!A:B,2,FALSE),"")</f>
        <v>3</v>
      </c>
      <c r="W2782" s="5">
        <v>1</v>
      </c>
      <c r="X2782" s="6" t="s">
        <v>3003</v>
      </c>
      <c r="Y2782" s="5">
        <v>20201</v>
      </c>
      <c r="Z2782" s="5" t="s">
        <v>4010</v>
      </c>
      <c r="AA2782" s="5">
        <f>IF(ActividadesCom[[#This Row],[NIVEL 4]]&lt;&gt;0,VLOOKUP(ActividadesCom[[#This Row],[NIVEL 4]],Catálogo!A:B,2,FALSE),"")</f>
        <v>2</v>
      </c>
      <c r="AB2782" s="5">
        <v>1</v>
      </c>
      <c r="AC2782" s="6" t="s">
        <v>34</v>
      </c>
      <c r="AD2782" s="5">
        <v>20193</v>
      </c>
      <c r="AE2782" s="5" t="s">
        <v>4008</v>
      </c>
      <c r="AF2782" s="5">
        <f>IF(ActividadesCom[[#This Row],[NIVEL 5]]&lt;&gt;0,VLOOKUP(ActividadesCom[[#This Row],[NIVEL 5]],Catálogo!A:B,2,FALSE),"")</f>
        <v>4</v>
      </c>
      <c r="AG2782" s="5">
        <v>1</v>
      </c>
      <c r="AH2782" s="2"/>
      <c r="AI2782" s="2"/>
    </row>
    <row r="2783" spans="1:35" ht="30" customHeight="1" x14ac:dyDescent="0.25">
      <c r="A2783" s="7">
        <v>19470283</v>
      </c>
      <c r="B2783" s="97" t="str">
        <f>VLOOKUP(ActividadesCom[[#This Row],[NO. DE CONTROL]],'LISTADO ESTUDIANTES'!A:C,3,FALSE)</f>
        <v>GONZALEZ ROCHA KAREN CECILIA</v>
      </c>
      <c r="C2783" s="134" t="str">
        <f>VLOOKUP(ActividadesCom[[#This Row],[NO. DE CONTROL]],'LISTADO ESTUDIANTES'!A:B,2,FALSE)</f>
        <v>INGENIERIA EN ADMINISTRACION</v>
      </c>
      <c r="D2783" s="135" t="str">
        <f>VLOOKUP(ActividadesCom[[#This Row],[NO. DE CONTROL]],'LISTADO ESTUDIANTES'!A:D,4,FALSE)</f>
        <v>ACTIVO(A)</v>
      </c>
      <c r="E2783" s="136">
        <f>SUM(ActividadesCom[[#This Row],[CRÉD. 1]],ActividadesCom[[#This Row],[CRÉD. 2]],ActividadesCom[[#This Row],[CRÉD. 3]],ActividadesCom[[#This Row],[CRÉD. 4]],ActividadesCom[[#This Row],[CRÉD. 5]])</f>
        <v>5</v>
      </c>
      <c r="F2783" s="137">
        <f>IF(ActividadesCom[[#This Row],[ÚLTIMO SEMESTRE CON CRÉDITOS]]&gt;0,ROUND(AVERAGE(ActividadesCom[[#This Row],[VALOR NIVEL 5]],ActividadesCom[[#This Row],[VALOR NIVEL 4]],ActividadesCom[[#This Row],[VALOR NIVEL 3]],ActividadesCom[[#This Row],[VALOR NIVEL 2]],ActividadesCom[[#This Row],[VALOR NIVEL 1]]),0),"")</f>
        <v>3</v>
      </c>
      <c r="G2783" s="5" t="str">
        <f>IF(ActividadesCom[[#This Row],[PROMEDIO]]="","",IF(ActividadesCom[[#This Row],[PROMEDIO]]&gt;=4,"EXCELENTE",IF(ActividadesCom[[#This Row],[PROMEDIO]]&gt;=3,"NOTABLE",IF(ActividadesCom[[#This Row],[PROMEDIO]]&gt;=2,"BUENO",IF(ActividadesCom[[#This Row],[PROMEDIO]]=1,"SUFICIENTE","")))))</f>
        <v>NOTABLE</v>
      </c>
      <c r="H2783" s="5">
        <f>MAX(ActividadesCom[[#This Row],[PERÍODO 1]],ActividadesCom[[#This Row],[PERÍODO 2]],ActividadesCom[[#This Row],[PERÍODO 3]],ActividadesCom[[#This Row],[PERÍODO 4]],ActividadesCom[[#This Row],[PERÍODO 5]])</f>
        <v>20221</v>
      </c>
      <c r="I2783" s="6" t="s">
        <v>5461</v>
      </c>
      <c r="J2783" s="5">
        <v>20221</v>
      </c>
      <c r="K2783" s="5" t="s">
        <v>4008</v>
      </c>
      <c r="L2783" s="5">
        <f>IF(ActividadesCom[[#This Row],[NIVEL 1]]&lt;&gt;0,VLOOKUP(ActividadesCom[[#This Row],[NIVEL 1]],Catálogo!A:B,2,FALSE),"")</f>
        <v>4</v>
      </c>
      <c r="M2783" s="5">
        <v>1</v>
      </c>
      <c r="N2783" s="6" t="s">
        <v>5879</v>
      </c>
      <c r="O2783" s="5">
        <v>20213</v>
      </c>
      <c r="P2783" s="5" t="s">
        <v>4009</v>
      </c>
      <c r="Q2783" s="5">
        <f>IF(ActividadesCom[[#This Row],[NIVEL 2]]&lt;&gt;0,VLOOKUP(ActividadesCom[[#This Row],[NIVEL 2]],Catálogo!A:B,2,FALSE),"")</f>
        <v>3</v>
      </c>
      <c r="R2783" s="5">
        <v>1</v>
      </c>
      <c r="S2783" s="6" t="s">
        <v>4894</v>
      </c>
      <c r="T2783" s="5">
        <v>20221</v>
      </c>
      <c r="U2783" s="5" t="s">
        <v>4008</v>
      </c>
      <c r="V2783" s="5">
        <f>IF(ActividadesCom[[#This Row],[NIVEL 3]]&lt;&gt;0,VLOOKUP(ActividadesCom[[#This Row],[NIVEL 3]],Catálogo!A:B,2,FALSE),"")</f>
        <v>4</v>
      </c>
      <c r="W2783" s="5">
        <v>1</v>
      </c>
      <c r="X2783" s="6" t="s">
        <v>2532</v>
      </c>
      <c r="Y2783" s="5">
        <v>20201</v>
      </c>
      <c r="Z2783" s="5" t="s">
        <v>4010</v>
      </c>
      <c r="AA2783" s="5">
        <f>IF(ActividadesCom[[#This Row],[NIVEL 4]]&lt;&gt;0,VLOOKUP(ActividadesCom[[#This Row],[NIVEL 4]],Catálogo!A:B,2,FALSE),"")</f>
        <v>2</v>
      </c>
      <c r="AB2783" s="5">
        <v>1</v>
      </c>
      <c r="AC2783" s="6" t="s">
        <v>34</v>
      </c>
      <c r="AD2783" s="5">
        <v>20193</v>
      </c>
      <c r="AE2783" s="5" t="s">
        <v>4008</v>
      </c>
      <c r="AF2783" s="5">
        <f>IF(ActividadesCom[[#This Row],[NIVEL 5]]&lt;&gt;0,VLOOKUP(ActividadesCom[[#This Row],[NIVEL 5]],Catálogo!A:B,2,FALSE),"")</f>
        <v>4</v>
      </c>
      <c r="AG2783" s="5">
        <v>1</v>
      </c>
      <c r="AH2783" s="2"/>
      <c r="AI2783" s="2"/>
    </row>
    <row r="2784" spans="1:35" ht="30" hidden="1" customHeight="1" x14ac:dyDescent="0.25">
      <c r="A2784" s="7">
        <v>19470284</v>
      </c>
      <c r="B2784" s="97" t="str">
        <f>VLOOKUP(ActividadesCom[[#This Row],[NO. DE CONTROL]],'LISTADO ESTUDIANTES'!A:C,3,FALSE)</f>
        <v>HERNANDEZ PUC JONATHAN EMANUEL</v>
      </c>
      <c r="C2784" s="97" t="str">
        <f>VLOOKUP(ActividadesCom[[#This Row],[NO. DE CONTROL]],'LISTADO ESTUDIANTES'!A:B,2,FALSE)</f>
        <v>INGENIERIA EN GESTION EMPRESARIAL</v>
      </c>
      <c r="D2784" s="18" t="str">
        <f>VLOOKUP(ActividadesCom[[#This Row],[NO. DE CONTROL]],'LISTADO ESTUDIANTES'!A:D,4,FALSE)</f>
        <v>BAJA</v>
      </c>
      <c r="E2784" s="5">
        <f>SUM(ActividadesCom[[#This Row],[CRÉD. 1]],ActividadesCom[[#This Row],[CRÉD. 2]],ActividadesCom[[#This Row],[CRÉD. 3]],ActividadesCom[[#This Row],[CRÉD. 4]],ActividadesCom[[#This Row],[CRÉD. 5]])</f>
        <v>2</v>
      </c>
      <c r="F2784" s="17">
        <f>IF(ActividadesCom[[#This Row],[ÚLTIMO SEMESTRE CON CRÉDITOS]]&gt;0,ROUND(AVERAGE(ActividadesCom[[#This Row],[VALOR NIVEL 5]],ActividadesCom[[#This Row],[VALOR NIVEL 4]],ActividadesCom[[#This Row],[VALOR NIVEL 3]],ActividadesCom[[#This Row],[VALOR NIVEL 2]],ActividadesCom[[#This Row],[VALOR NIVEL 1]]),0),"")</f>
        <v>3</v>
      </c>
      <c r="G2784" s="5" t="str">
        <f>IF(ActividadesCom[[#This Row],[PROMEDIO]]="","",IF(ActividadesCom[[#This Row],[PROMEDIO]]&gt;=4,"EXCELENTE",IF(ActividadesCom[[#This Row],[PROMEDIO]]&gt;=3,"NOTABLE",IF(ActividadesCom[[#This Row],[PROMEDIO]]&gt;=2,"BUENO",IF(ActividadesCom[[#This Row],[PROMEDIO]]=1,"SUFICIENTE","")))))</f>
        <v>NOTABLE</v>
      </c>
      <c r="H2784" s="5">
        <f>MAX(ActividadesCom[[#This Row],[PERÍODO 1]],ActividadesCom[[#This Row],[PERÍODO 2]],ActividadesCom[[#This Row],[PERÍODO 3]],ActividadesCom[[#This Row],[PERÍODO 4]],ActividadesCom[[#This Row],[PERÍODO 5]])</f>
        <v>20201</v>
      </c>
      <c r="I2784" s="6"/>
      <c r="J2784" s="5"/>
      <c r="K2784" s="5"/>
      <c r="L2784" s="5" t="str">
        <f>IF(ActividadesCom[[#This Row],[NIVEL 1]]&lt;&gt;0,VLOOKUP(ActividadesCom[[#This Row],[NIVEL 1]],Catálogo!A:B,2,FALSE),"")</f>
        <v/>
      </c>
      <c r="M2784" s="5"/>
      <c r="N2784" s="6"/>
      <c r="O2784" s="5"/>
      <c r="P2784" s="5"/>
      <c r="Q2784" s="5" t="str">
        <f>IF(ActividadesCom[[#This Row],[NIVEL 2]]&lt;&gt;0,VLOOKUP(ActividadesCom[[#This Row],[NIVEL 2]],Catálogo!A:B,2,FALSE),"")</f>
        <v/>
      </c>
      <c r="R2784" s="5"/>
      <c r="S2784" s="6"/>
      <c r="T2784" s="5"/>
      <c r="U2784" s="5"/>
      <c r="V2784" s="5" t="str">
        <f>IF(ActividadesCom[[#This Row],[NIVEL 3]]&lt;&gt;0,VLOOKUP(ActividadesCom[[#This Row],[NIVEL 3]],Catálogo!A:B,2,FALSE),"")</f>
        <v/>
      </c>
      <c r="W2784" s="5"/>
      <c r="X2784" s="5" t="s">
        <v>5</v>
      </c>
      <c r="Y2784" s="5">
        <v>20201</v>
      </c>
      <c r="Z2784" s="5" t="s">
        <v>4009</v>
      </c>
      <c r="AA2784" s="5">
        <f>IF(ActividadesCom[[#This Row],[NIVEL 4]]&lt;&gt;0,VLOOKUP(ActividadesCom[[#This Row],[NIVEL 4]],Catálogo!A:B,2,FALSE),"")</f>
        <v>3</v>
      </c>
      <c r="AB2784" s="5">
        <v>1</v>
      </c>
      <c r="AC2784" s="6" t="s">
        <v>5</v>
      </c>
      <c r="AD2784" s="5">
        <v>20193</v>
      </c>
      <c r="AE2784" s="5" t="s">
        <v>4009</v>
      </c>
      <c r="AF2784" s="5">
        <f>IF(ActividadesCom[[#This Row],[NIVEL 5]]&lt;&gt;0,VLOOKUP(ActividadesCom[[#This Row],[NIVEL 5]],Catálogo!A:B,2,FALSE),"")</f>
        <v>3</v>
      </c>
      <c r="AG2784" s="5">
        <v>1</v>
      </c>
      <c r="AH2784" s="2"/>
      <c r="AI2784" s="2"/>
    </row>
    <row r="2785" spans="1:35" ht="30" hidden="1" customHeight="1" x14ac:dyDescent="0.25">
      <c r="A2785" s="7">
        <v>19470285</v>
      </c>
      <c r="B2785" s="97" t="str">
        <f>VLOOKUP(ActividadesCom[[#This Row],[NO. DE CONTROL]],'LISTADO ESTUDIANTES'!A:C,3,FALSE)</f>
        <v>XIU NAVARRO JESUS GUADALUPE ALEJANDRO</v>
      </c>
      <c r="C2785" s="97" t="str">
        <f>VLOOKUP(ActividadesCom[[#This Row],[NO. DE CONTROL]],'LISTADO ESTUDIANTES'!A:B,2,FALSE)</f>
        <v>ARQUITECTURA</v>
      </c>
      <c r="D2785" s="18" t="str">
        <f>VLOOKUP(ActividadesCom[[#This Row],[NO. DE CONTROL]],'LISTADO ESTUDIANTES'!A:D,4,FALSE)</f>
        <v>BAJA</v>
      </c>
      <c r="E2785" s="5">
        <f>SUM(ActividadesCom[[#This Row],[CRÉD. 1]],ActividadesCom[[#This Row],[CRÉD. 2]],ActividadesCom[[#This Row],[CRÉD. 3]],ActividadesCom[[#This Row],[CRÉD. 4]],ActividadesCom[[#This Row],[CRÉD. 5]])</f>
        <v>2</v>
      </c>
      <c r="F2785" s="17">
        <f>IF(ActividadesCom[[#This Row],[ÚLTIMO SEMESTRE CON CRÉDITOS]]&gt;0,ROUND(AVERAGE(ActividadesCom[[#This Row],[VALOR NIVEL 5]],ActividadesCom[[#This Row],[VALOR NIVEL 4]],ActividadesCom[[#This Row],[VALOR NIVEL 3]],ActividadesCom[[#This Row],[VALOR NIVEL 2]],ActividadesCom[[#This Row],[VALOR NIVEL 1]]),0),"")</f>
        <v>3</v>
      </c>
      <c r="G2785" s="5" t="str">
        <f>IF(ActividadesCom[[#This Row],[PROMEDIO]]="","",IF(ActividadesCom[[#This Row],[PROMEDIO]]&gt;=4,"EXCELENTE",IF(ActividadesCom[[#This Row],[PROMEDIO]]&gt;=3,"NOTABLE",IF(ActividadesCom[[#This Row],[PROMEDIO]]&gt;=2,"BUENO",IF(ActividadesCom[[#This Row],[PROMEDIO]]=1,"SUFICIENTE","")))))</f>
        <v>NOTABLE</v>
      </c>
      <c r="H2785" s="5">
        <f>MAX(ActividadesCom[[#This Row],[PERÍODO 1]],ActividadesCom[[#This Row],[PERÍODO 2]],ActividadesCom[[#This Row],[PERÍODO 3]],ActividadesCom[[#This Row],[PERÍODO 4]],ActividadesCom[[#This Row],[PERÍODO 5]])</f>
        <v>20201</v>
      </c>
      <c r="I2785" s="6"/>
      <c r="J2785" s="5"/>
      <c r="K2785" s="5"/>
      <c r="L2785" s="5" t="str">
        <f>IF(ActividadesCom[[#This Row],[NIVEL 1]]&lt;&gt;0,VLOOKUP(ActividadesCom[[#This Row],[NIVEL 1]],Catálogo!A:B,2,FALSE),"")</f>
        <v/>
      </c>
      <c r="M2785" s="5"/>
      <c r="N2785" s="6"/>
      <c r="O2785" s="5"/>
      <c r="P2785" s="5"/>
      <c r="Q2785" s="5" t="str">
        <f>IF(ActividadesCom[[#This Row],[NIVEL 2]]&lt;&gt;0,VLOOKUP(ActividadesCom[[#This Row],[NIVEL 2]],Catálogo!A:B,2,FALSE),"")</f>
        <v/>
      </c>
      <c r="R2785" s="5"/>
      <c r="S2785" s="6"/>
      <c r="T2785" s="5"/>
      <c r="U2785" s="5"/>
      <c r="V2785" s="5" t="str">
        <f>IF(ActividadesCom[[#This Row],[NIVEL 3]]&lt;&gt;0,VLOOKUP(ActividadesCom[[#This Row],[NIVEL 3]],Catálogo!A:B,2,FALSE),"")</f>
        <v/>
      </c>
      <c r="W2785" s="5"/>
      <c r="X2785" s="6" t="s">
        <v>2532</v>
      </c>
      <c r="Y2785" s="5">
        <v>20201</v>
      </c>
      <c r="Z2785" s="5" t="s">
        <v>4010</v>
      </c>
      <c r="AA2785" s="5">
        <f>IF(ActividadesCom[[#This Row],[NIVEL 4]]&lt;&gt;0,VLOOKUP(ActividadesCom[[#This Row],[NIVEL 4]],Catálogo!A:B,2,FALSE),"")</f>
        <v>2</v>
      </c>
      <c r="AB2785" s="5">
        <v>1</v>
      </c>
      <c r="AC2785" s="6" t="s">
        <v>133</v>
      </c>
      <c r="AD2785" s="5">
        <v>20193</v>
      </c>
      <c r="AE2785" s="5" t="s">
        <v>4009</v>
      </c>
      <c r="AF2785" s="5">
        <f>IF(ActividadesCom[[#This Row],[NIVEL 5]]&lt;&gt;0,VLOOKUP(ActividadesCom[[#This Row],[NIVEL 5]],Catálogo!A:B,2,FALSE),"")</f>
        <v>3</v>
      </c>
      <c r="AG2785" s="5">
        <v>1</v>
      </c>
      <c r="AH2785" s="2"/>
      <c r="AI2785" s="2"/>
    </row>
    <row r="2786" spans="1:35" ht="30" hidden="1" customHeight="1" x14ac:dyDescent="0.25">
      <c r="A2786" s="7">
        <v>19470286</v>
      </c>
      <c r="B2786" s="97" t="str">
        <f>VLOOKUP(ActividadesCom[[#This Row],[NO. DE CONTROL]],'LISTADO ESTUDIANTES'!A:C,3,FALSE)</f>
        <v>UC NAAL EDUARDO ALEJANDRO</v>
      </c>
      <c r="C2786" s="97" t="str">
        <f>VLOOKUP(ActividadesCom[[#This Row],[NO. DE CONTROL]],'LISTADO ESTUDIANTES'!A:B,2,FALSE)</f>
        <v>INGENIERIA AMBIENTAL</v>
      </c>
      <c r="D2786" s="18" t="str">
        <f>VLOOKUP(ActividadesCom[[#This Row],[NO. DE CONTROL]],'LISTADO ESTUDIANTES'!A:D,4,FALSE)</f>
        <v>BAJA</v>
      </c>
      <c r="E2786" s="5">
        <f>SUM(ActividadesCom[[#This Row],[CRÉD. 1]],ActividadesCom[[#This Row],[CRÉD. 2]],ActividadesCom[[#This Row],[CRÉD. 3]],ActividadesCom[[#This Row],[CRÉD. 4]],ActividadesCom[[#This Row],[CRÉD. 5]])</f>
        <v>1</v>
      </c>
      <c r="F2786" s="17">
        <f>IF(ActividadesCom[[#This Row],[ÚLTIMO SEMESTRE CON CRÉDITOS]]&gt;0,ROUND(AVERAGE(ActividadesCom[[#This Row],[VALOR NIVEL 5]],ActividadesCom[[#This Row],[VALOR NIVEL 4]],ActividadesCom[[#This Row],[VALOR NIVEL 3]],ActividadesCom[[#This Row],[VALOR NIVEL 2]],ActividadesCom[[#This Row],[VALOR NIVEL 1]]),0),"")</f>
        <v>4</v>
      </c>
      <c r="G2786" s="5" t="str">
        <f>IF(ActividadesCom[[#This Row],[PROMEDIO]]="","",IF(ActividadesCom[[#This Row],[PROMEDIO]]&gt;=4,"EXCELENTE",IF(ActividadesCom[[#This Row],[PROMEDIO]]&gt;=3,"NOTABLE",IF(ActividadesCom[[#This Row],[PROMEDIO]]&gt;=2,"BUENO",IF(ActividadesCom[[#This Row],[PROMEDIO]]=1,"SUFICIENTE","")))))</f>
        <v>EXCELENTE</v>
      </c>
      <c r="H2786" s="5">
        <f>MAX(ActividadesCom[[#This Row],[PERÍODO 1]],ActividadesCom[[#This Row],[PERÍODO 2]],ActividadesCom[[#This Row],[PERÍODO 3]],ActividadesCom[[#This Row],[PERÍODO 4]],ActividadesCom[[#This Row],[PERÍODO 5]])</f>
        <v>20193</v>
      </c>
      <c r="I2786" s="6"/>
      <c r="J2786" s="5"/>
      <c r="K2786" s="5"/>
      <c r="L2786" s="5" t="str">
        <f>IF(ActividadesCom[[#This Row],[NIVEL 1]]&lt;&gt;0,VLOOKUP(ActividadesCom[[#This Row],[NIVEL 1]],Catálogo!A:B,2,FALSE),"")</f>
        <v/>
      </c>
      <c r="M2786" s="5"/>
      <c r="N2786" s="6"/>
      <c r="O2786" s="5"/>
      <c r="P2786" s="5"/>
      <c r="Q2786" s="5" t="str">
        <f>IF(ActividadesCom[[#This Row],[NIVEL 2]]&lt;&gt;0,VLOOKUP(ActividadesCom[[#This Row],[NIVEL 2]],Catálogo!A:B,2,FALSE),"")</f>
        <v/>
      </c>
      <c r="R2786" s="5"/>
      <c r="S2786" s="6"/>
      <c r="T2786" s="5"/>
      <c r="U2786" s="5"/>
      <c r="V2786" s="5" t="str">
        <f>IF(ActividadesCom[[#This Row],[NIVEL 3]]&lt;&gt;0,VLOOKUP(ActividadesCom[[#This Row],[NIVEL 3]],Catálogo!A:B,2,FALSE),"")</f>
        <v/>
      </c>
      <c r="W2786" s="5"/>
      <c r="X2786" s="6"/>
      <c r="Y2786" s="5"/>
      <c r="Z2786" s="5"/>
      <c r="AA2786" s="5" t="str">
        <f>IF(ActividadesCom[[#This Row],[NIVEL 4]]&lt;&gt;0,VLOOKUP(ActividadesCom[[#This Row],[NIVEL 4]],Catálogo!A:B,2,FALSE),"")</f>
        <v/>
      </c>
      <c r="AB2786" s="5"/>
      <c r="AC2786" s="6" t="s">
        <v>37</v>
      </c>
      <c r="AD2786" s="5">
        <v>20193</v>
      </c>
      <c r="AE2786" s="5" t="s">
        <v>4008</v>
      </c>
      <c r="AF2786" s="5">
        <f>IF(ActividadesCom[[#This Row],[NIVEL 5]]&lt;&gt;0,VLOOKUP(ActividadesCom[[#This Row],[NIVEL 5]],Catálogo!A:B,2,FALSE),"")</f>
        <v>4</v>
      </c>
      <c r="AG2786" s="5">
        <v>1</v>
      </c>
      <c r="AH2786" s="2"/>
      <c r="AI2786" s="2"/>
    </row>
    <row r="2787" spans="1:35" ht="30" customHeight="1" x14ac:dyDescent="0.25">
      <c r="A2787" s="7">
        <v>19470287</v>
      </c>
      <c r="B2787" s="97" t="str">
        <f>VLOOKUP(ActividadesCom[[#This Row],[NO. DE CONTROL]],'LISTADO ESTUDIANTES'!A:C,3,FALSE)</f>
        <v>CANCHE MUT JAIRO JESUS</v>
      </c>
      <c r="C2787" s="97" t="str">
        <f>VLOOKUP(ActividadesCom[[#This Row],[NO. DE CONTROL]],'LISTADO ESTUDIANTES'!A:B,2,FALSE)</f>
        <v>INGENIERIA CIVIL</v>
      </c>
      <c r="D2787" s="18" t="str">
        <f>VLOOKUP(ActividadesCom[[#This Row],[NO. DE CONTROL]],'LISTADO ESTUDIANTES'!A:D,4,FALSE)</f>
        <v>ACTIVO(A)</v>
      </c>
      <c r="E2787" s="5">
        <f>SUM(ActividadesCom[[#This Row],[CRÉD. 1]],ActividadesCom[[#This Row],[CRÉD. 2]],ActividadesCom[[#This Row],[CRÉD. 3]],ActividadesCom[[#This Row],[CRÉD. 4]],ActividadesCom[[#This Row],[CRÉD. 5]])</f>
        <v>3</v>
      </c>
      <c r="F2787" s="17">
        <f>IF(ActividadesCom[[#This Row],[ÚLTIMO SEMESTRE CON CRÉDITOS]]&gt;0,ROUND(AVERAGE(ActividadesCom[[#This Row],[VALOR NIVEL 5]],ActividadesCom[[#This Row],[VALOR NIVEL 4]],ActividadesCom[[#This Row],[VALOR NIVEL 3]],ActividadesCom[[#This Row],[VALOR NIVEL 2]],ActividadesCom[[#This Row],[VALOR NIVEL 1]]),0),"")</f>
        <v>4</v>
      </c>
      <c r="G2787" s="5" t="str">
        <f>IF(ActividadesCom[[#This Row],[PROMEDIO]]="","",IF(ActividadesCom[[#This Row],[PROMEDIO]]&gt;=4,"EXCELENTE",IF(ActividadesCom[[#This Row],[PROMEDIO]]&gt;=3,"NOTABLE",IF(ActividadesCom[[#This Row],[PROMEDIO]]&gt;=2,"BUENO",IF(ActividadesCom[[#This Row],[PROMEDIO]]=1,"SUFICIENTE","")))))</f>
        <v>EXCELENTE</v>
      </c>
      <c r="H2787" s="5">
        <f>MAX(ActividadesCom[[#This Row],[PERÍODO 1]],ActividadesCom[[#This Row],[PERÍODO 2]],ActividadesCom[[#This Row],[PERÍODO 3]],ActividadesCom[[#This Row],[PERÍODO 4]],ActividadesCom[[#This Row],[PERÍODO 5]])</f>
        <v>20221</v>
      </c>
      <c r="I2787" s="6"/>
      <c r="J2787" s="5"/>
      <c r="K2787" s="5"/>
      <c r="L2787" s="5" t="str">
        <f>IF(ActividadesCom[[#This Row],[NIVEL 1]]&lt;&gt;0,VLOOKUP(ActividadesCom[[#This Row],[NIVEL 1]],Catálogo!A:B,2,FALSE),"")</f>
        <v/>
      </c>
      <c r="M2787" s="5"/>
      <c r="N2787" s="6"/>
      <c r="O2787" s="5"/>
      <c r="P2787" s="5"/>
      <c r="Q2787" s="5" t="str">
        <f>IF(ActividadesCom[[#This Row],[NIVEL 2]]&lt;&gt;0,VLOOKUP(ActividadesCom[[#This Row],[NIVEL 2]],Catálogo!A:B,2,FALSE),"")</f>
        <v/>
      </c>
      <c r="R2787" s="5"/>
      <c r="S2787" s="6" t="s">
        <v>5482</v>
      </c>
      <c r="T2787" s="5">
        <v>20221</v>
      </c>
      <c r="U2787" s="5" t="s">
        <v>4008</v>
      </c>
      <c r="V2787" s="5">
        <f>IF(ActividadesCom[[#This Row],[NIVEL 3]]&lt;&gt;0,VLOOKUP(ActividadesCom[[#This Row],[NIVEL 3]],Catálogo!A:B,2,FALSE),"")</f>
        <v>4</v>
      </c>
      <c r="W2787" s="5">
        <v>1</v>
      </c>
      <c r="X2787" s="6" t="s">
        <v>4478</v>
      </c>
      <c r="Y2787" s="5">
        <v>20211</v>
      </c>
      <c r="Z2787" s="5" t="s">
        <v>4009</v>
      </c>
      <c r="AA2787" s="5">
        <f>IF(ActividadesCom[[#This Row],[NIVEL 4]]&lt;&gt;0,VLOOKUP(ActividadesCom[[#This Row],[NIVEL 4]],Catálogo!A:B,2,FALSE),"")</f>
        <v>3</v>
      </c>
      <c r="AB2787" s="5">
        <v>1</v>
      </c>
      <c r="AC2787" s="6" t="s">
        <v>27</v>
      </c>
      <c r="AD2787" s="5">
        <v>20193</v>
      </c>
      <c r="AE2787" s="5" t="s">
        <v>4008</v>
      </c>
      <c r="AF2787" s="5">
        <f>IF(ActividadesCom[[#This Row],[NIVEL 5]]&lt;&gt;0,VLOOKUP(ActividadesCom[[#This Row],[NIVEL 5]],Catálogo!A:B,2,FALSE),"")</f>
        <v>4</v>
      </c>
      <c r="AG2787" s="5">
        <v>1</v>
      </c>
      <c r="AH2787" s="2"/>
      <c r="AI2787" s="2"/>
    </row>
    <row r="2788" spans="1:35" ht="30" hidden="1" customHeight="1" x14ac:dyDescent="0.25">
      <c r="A2788" s="7">
        <v>19470288</v>
      </c>
      <c r="B2788" s="97" t="str">
        <f>VLOOKUP(ActividadesCom[[#This Row],[NO. DE CONTROL]],'LISTADO ESTUDIANTES'!A:C,3,FALSE)</f>
        <v>ARIAS L0PEZ SILVERIO</v>
      </c>
      <c r="C2788" s="97" t="str">
        <f>VLOOKUP(ActividadesCom[[#This Row],[NO. DE CONTROL]],'LISTADO ESTUDIANTES'!A:B,2,FALSE)</f>
        <v>INGENIERIA QUIMICA</v>
      </c>
      <c r="D2788" s="18" t="str">
        <f>VLOOKUP(ActividadesCom[[#This Row],[NO. DE CONTROL]],'LISTADO ESTUDIANTES'!A:D,4,FALSE)</f>
        <v>BAJA</v>
      </c>
      <c r="E2788" s="5">
        <f>SUM(ActividadesCom[[#This Row],[CRÉD. 1]],ActividadesCom[[#This Row],[CRÉD. 2]],ActividadesCom[[#This Row],[CRÉD. 3]],ActividadesCom[[#This Row],[CRÉD. 4]],ActividadesCom[[#This Row],[CRÉD. 5]])</f>
        <v>0</v>
      </c>
      <c r="F2788" s="17" t="str">
        <f>IF(ActividadesCom[[#This Row],[ÚLTIMO SEMESTRE CON CRÉDITOS]]&gt;0,ROUND(AVERAGE(ActividadesCom[[#This Row],[VALOR NIVEL 5]],ActividadesCom[[#This Row],[VALOR NIVEL 4]],ActividadesCom[[#This Row],[VALOR NIVEL 3]],ActividadesCom[[#This Row],[VALOR NIVEL 2]],ActividadesCom[[#This Row],[VALOR NIVEL 1]]),0),"")</f>
        <v/>
      </c>
      <c r="G2788" s="5" t="str">
        <f>IF(ActividadesCom[[#This Row],[PROMEDIO]]="","",IF(ActividadesCom[[#This Row],[PROMEDIO]]&gt;=4,"EXCELENTE",IF(ActividadesCom[[#This Row],[PROMEDIO]]&gt;=3,"NOTABLE",IF(ActividadesCom[[#This Row],[PROMEDIO]]&gt;=2,"BUENO",IF(ActividadesCom[[#This Row],[PROMEDIO]]=1,"SUFICIENTE","")))))</f>
        <v/>
      </c>
      <c r="H2788" s="5">
        <f>MAX(ActividadesCom[[#This Row],[PERÍODO 1]],ActividadesCom[[#This Row],[PERÍODO 2]],ActividadesCom[[#This Row],[PERÍODO 3]],ActividadesCom[[#This Row],[PERÍODO 4]],ActividadesCom[[#This Row],[PERÍODO 5]])</f>
        <v>0</v>
      </c>
      <c r="I2788" s="6"/>
      <c r="J2788" s="5"/>
      <c r="K2788" s="5"/>
      <c r="L2788" s="5" t="str">
        <f>IF(ActividadesCom[[#This Row],[NIVEL 1]]&lt;&gt;0,VLOOKUP(ActividadesCom[[#This Row],[NIVEL 1]],Catálogo!A:B,2,FALSE),"")</f>
        <v/>
      </c>
      <c r="M2788" s="5"/>
      <c r="N2788" s="6"/>
      <c r="O2788" s="5"/>
      <c r="P2788" s="5"/>
      <c r="Q2788" s="5" t="str">
        <f>IF(ActividadesCom[[#This Row],[NIVEL 2]]&lt;&gt;0,VLOOKUP(ActividadesCom[[#This Row],[NIVEL 2]],Catálogo!A:B,2,FALSE),"")</f>
        <v/>
      </c>
      <c r="R2788" s="5"/>
      <c r="S2788" s="6"/>
      <c r="T2788" s="5"/>
      <c r="U2788" s="5"/>
      <c r="V2788" s="5" t="str">
        <f>IF(ActividadesCom[[#This Row],[NIVEL 3]]&lt;&gt;0,VLOOKUP(ActividadesCom[[#This Row],[NIVEL 3]],Catálogo!A:B,2,FALSE),"")</f>
        <v/>
      </c>
      <c r="W2788" s="5"/>
      <c r="X2788" s="6"/>
      <c r="Y2788" s="5"/>
      <c r="Z2788" s="5"/>
      <c r="AA2788" s="5" t="str">
        <f>IF(ActividadesCom[[#This Row],[NIVEL 4]]&lt;&gt;0,VLOOKUP(ActividadesCom[[#This Row],[NIVEL 4]],Catálogo!A:B,2,FALSE),"")</f>
        <v/>
      </c>
      <c r="AB2788" s="5"/>
      <c r="AC2788" s="6"/>
      <c r="AD2788" s="5"/>
      <c r="AE2788" s="5"/>
      <c r="AF2788" s="5" t="str">
        <f>IF(ActividadesCom[[#This Row],[NIVEL 5]]&lt;&gt;0,VLOOKUP(ActividadesCom[[#This Row],[NIVEL 5]],Catálogo!A:B,2,FALSE),"")</f>
        <v/>
      </c>
      <c r="AG2788" s="5"/>
      <c r="AH2788" s="2"/>
      <c r="AI2788" s="2"/>
    </row>
    <row r="2789" spans="1:35" ht="30" customHeight="1" x14ac:dyDescent="0.25">
      <c r="A2789" s="7">
        <v>19470289</v>
      </c>
      <c r="B2789" s="97" t="str">
        <f>VLOOKUP(ActividadesCom[[#This Row],[NO. DE CONTROL]],'LISTADO ESTUDIANTES'!A:C,3,FALSE)</f>
        <v>PEREZ SANCHEZ ALEXANDRA SARAI</v>
      </c>
      <c r="C2789" s="97" t="str">
        <f>VLOOKUP(ActividadesCom[[#This Row],[NO. DE CONTROL]],'LISTADO ESTUDIANTES'!A:B,2,FALSE)</f>
        <v>INGENIERIA CIVIL</v>
      </c>
      <c r="D2789" s="18" t="str">
        <f>VLOOKUP(ActividadesCom[[#This Row],[NO. DE CONTROL]],'LISTADO ESTUDIANTES'!A:D,4,FALSE)</f>
        <v>ACTIVO(A)</v>
      </c>
      <c r="E2789" s="5">
        <f>SUM(ActividadesCom[[#This Row],[CRÉD. 1]],ActividadesCom[[#This Row],[CRÉD. 2]],ActividadesCom[[#This Row],[CRÉD. 3]],ActividadesCom[[#This Row],[CRÉD. 4]],ActividadesCom[[#This Row],[CRÉD. 5]])</f>
        <v>4</v>
      </c>
      <c r="F2789" s="17">
        <f>IF(ActividadesCom[[#This Row],[ÚLTIMO SEMESTRE CON CRÉDITOS]]&gt;0,ROUND(AVERAGE(ActividadesCom[[#This Row],[VALOR NIVEL 5]],ActividadesCom[[#This Row],[VALOR NIVEL 4]],ActividadesCom[[#This Row],[VALOR NIVEL 3]],ActividadesCom[[#This Row],[VALOR NIVEL 2]],ActividadesCom[[#This Row],[VALOR NIVEL 1]]),0),"")</f>
        <v>3</v>
      </c>
      <c r="G2789" s="5" t="str">
        <f>IF(ActividadesCom[[#This Row],[PROMEDIO]]="","",IF(ActividadesCom[[#This Row],[PROMEDIO]]&gt;=4,"EXCELENTE",IF(ActividadesCom[[#This Row],[PROMEDIO]]&gt;=3,"NOTABLE",IF(ActividadesCom[[#This Row],[PROMEDIO]]&gt;=2,"BUENO",IF(ActividadesCom[[#This Row],[PROMEDIO]]=1,"SUFICIENTE","")))))</f>
        <v>NOTABLE</v>
      </c>
      <c r="H2789" s="5">
        <f>MAX(ActividadesCom[[#This Row],[PERÍODO 1]],ActividadesCom[[#This Row],[PERÍODO 2]],ActividadesCom[[#This Row],[PERÍODO 3]],ActividadesCom[[#This Row],[PERÍODO 4]],ActividadesCom[[#This Row],[PERÍODO 5]])</f>
        <v>20221</v>
      </c>
      <c r="I2789" s="6"/>
      <c r="J2789" s="5"/>
      <c r="K2789" s="5"/>
      <c r="L2789" s="5" t="str">
        <f>IF(ActividadesCom[[#This Row],[NIVEL 1]]&lt;&gt;0,VLOOKUP(ActividadesCom[[#This Row],[NIVEL 1]],Catálogo!A:B,2,FALSE),"")</f>
        <v/>
      </c>
      <c r="M2789" s="5"/>
      <c r="N2789" s="6" t="s">
        <v>5482</v>
      </c>
      <c r="O2789" s="5">
        <v>20221</v>
      </c>
      <c r="P2789" s="5" t="s">
        <v>4008</v>
      </c>
      <c r="Q2789" s="5">
        <f>IF(ActividadesCom[[#This Row],[NIVEL 2]]&lt;&gt;0,VLOOKUP(ActividadesCom[[#This Row],[NIVEL 2]],Catálogo!A:B,2,FALSE),"")</f>
        <v>4</v>
      </c>
      <c r="R2789" s="5">
        <v>1</v>
      </c>
      <c r="S2789" s="6" t="s">
        <v>4478</v>
      </c>
      <c r="T2789" s="5">
        <v>20211</v>
      </c>
      <c r="U2789" s="5" t="s">
        <v>4009</v>
      </c>
      <c r="V2789" s="5">
        <f>IF(ActividadesCom[[#This Row],[NIVEL 3]]&lt;&gt;0,VLOOKUP(ActividadesCom[[#This Row],[NIVEL 3]],Catálogo!A:B,2,FALSE),"")</f>
        <v>3</v>
      </c>
      <c r="W2789" s="5">
        <v>1</v>
      </c>
      <c r="X2789" s="6" t="s">
        <v>4463</v>
      </c>
      <c r="Y2789" s="5">
        <v>20211</v>
      </c>
      <c r="Z2789" s="5" t="s">
        <v>4010</v>
      </c>
      <c r="AA2789" s="5">
        <f>IF(ActividadesCom[[#This Row],[NIVEL 4]]&lt;&gt;0,VLOOKUP(ActividadesCom[[#This Row],[NIVEL 4]],Catálogo!A:B,2,FALSE),"")</f>
        <v>2</v>
      </c>
      <c r="AB2789" s="5">
        <v>1</v>
      </c>
      <c r="AC2789" s="6" t="s">
        <v>42</v>
      </c>
      <c r="AD2789" s="5">
        <v>20193</v>
      </c>
      <c r="AE2789" s="5" t="s">
        <v>4010</v>
      </c>
      <c r="AF2789" s="5">
        <f>IF(ActividadesCom[[#This Row],[NIVEL 5]]&lt;&gt;0,VLOOKUP(ActividadesCom[[#This Row],[NIVEL 5]],Catálogo!A:B,2,FALSE),"")</f>
        <v>2</v>
      </c>
      <c r="AG2789" s="5">
        <v>1</v>
      </c>
      <c r="AH2789" s="2"/>
      <c r="AI2789" s="2"/>
    </row>
    <row r="2790" spans="1:35" ht="30" customHeight="1" x14ac:dyDescent="0.25">
      <c r="A2790" s="7">
        <v>19470290</v>
      </c>
      <c r="B2790" s="97" t="str">
        <f>VLOOKUP(ActividadesCom[[#This Row],[NO. DE CONTROL]],'LISTADO ESTUDIANTES'!A:C,3,FALSE)</f>
        <v>NAVARRO COSGAYA EDUARDO</v>
      </c>
      <c r="C2790" s="134" t="str">
        <f>VLOOKUP(ActividadesCom[[#This Row],[NO. DE CONTROL]],'LISTADO ESTUDIANTES'!A:B,2,FALSE)</f>
        <v>INGENIERIA EN ADMINISTRACION</v>
      </c>
      <c r="D2790" s="135" t="str">
        <f>VLOOKUP(ActividadesCom[[#This Row],[NO. DE CONTROL]],'LISTADO ESTUDIANTES'!A:D,4,FALSE)</f>
        <v>ACTIVO(A)</v>
      </c>
      <c r="E2790" s="136">
        <f>SUM(ActividadesCom[[#This Row],[CRÉD. 1]],ActividadesCom[[#This Row],[CRÉD. 2]],ActividadesCom[[#This Row],[CRÉD. 3]],ActividadesCom[[#This Row],[CRÉD. 4]],ActividadesCom[[#This Row],[CRÉD. 5]])</f>
        <v>5</v>
      </c>
      <c r="F2790" s="137">
        <f>IF(ActividadesCom[[#This Row],[ÚLTIMO SEMESTRE CON CRÉDITOS]]&gt;0,ROUND(AVERAGE(ActividadesCom[[#This Row],[VALOR NIVEL 5]],ActividadesCom[[#This Row],[VALOR NIVEL 4]],ActividadesCom[[#This Row],[VALOR NIVEL 3]],ActividadesCom[[#This Row],[VALOR NIVEL 2]],ActividadesCom[[#This Row],[VALOR NIVEL 1]]),0),"")</f>
        <v>3</v>
      </c>
      <c r="G2790" s="5" t="str">
        <f>IF(ActividadesCom[[#This Row],[PROMEDIO]]="","",IF(ActividadesCom[[#This Row],[PROMEDIO]]&gt;=4,"EXCELENTE",IF(ActividadesCom[[#This Row],[PROMEDIO]]&gt;=3,"NOTABLE",IF(ActividadesCom[[#This Row],[PROMEDIO]]&gt;=2,"BUENO",IF(ActividadesCom[[#This Row],[PROMEDIO]]=1,"SUFICIENTE","")))))</f>
        <v>NOTABLE</v>
      </c>
      <c r="H2790" s="5">
        <f>MAX(ActividadesCom[[#This Row],[PERÍODO 1]],ActividadesCom[[#This Row],[PERÍODO 2]],ActividadesCom[[#This Row],[PERÍODO 3]],ActividadesCom[[#This Row],[PERÍODO 4]],ActividadesCom[[#This Row],[PERÍODO 5]])</f>
        <v>20221</v>
      </c>
      <c r="I2790" s="6" t="s">
        <v>4746</v>
      </c>
      <c r="J2790" s="5">
        <v>20213</v>
      </c>
      <c r="K2790" s="5" t="s">
        <v>4010</v>
      </c>
      <c r="L2790" s="5">
        <f>IF(ActividadesCom[[#This Row],[NIVEL 1]]&lt;&gt;0,VLOOKUP(ActividadesCom[[#This Row],[NIVEL 1]],Catálogo!A:B,2,FALSE),"")</f>
        <v>2</v>
      </c>
      <c r="M2790" s="5">
        <v>1</v>
      </c>
      <c r="N2790" s="6" t="s">
        <v>133</v>
      </c>
      <c r="O2790" s="5">
        <v>20213</v>
      </c>
      <c r="P2790" s="5" t="s">
        <v>4009</v>
      </c>
      <c r="Q2790" s="5">
        <f>IF(ActividadesCom[[#This Row],[NIVEL 2]]&lt;&gt;0,VLOOKUP(ActividadesCom[[#This Row],[NIVEL 2]],Catálogo!A:B,2,FALSE),"")</f>
        <v>3</v>
      </c>
      <c r="R2790" s="5">
        <v>1</v>
      </c>
      <c r="S2790" s="6" t="s">
        <v>4897</v>
      </c>
      <c r="T2790" s="5">
        <v>20221</v>
      </c>
      <c r="U2790" s="5" t="s">
        <v>4008</v>
      </c>
      <c r="V2790" s="5">
        <f>IF(ActividadesCom[[#This Row],[NIVEL 3]]&lt;&gt;0,VLOOKUP(ActividadesCom[[#This Row],[NIVEL 3]],Catálogo!A:B,2,FALSE),"")</f>
        <v>4</v>
      </c>
      <c r="W2790" s="5">
        <v>1</v>
      </c>
      <c r="X2790" s="6" t="s">
        <v>5462</v>
      </c>
      <c r="Y2790" s="5">
        <v>20221</v>
      </c>
      <c r="Z2790" s="5" t="s">
        <v>4008</v>
      </c>
      <c r="AA2790" s="5">
        <f>IF(ActividadesCom[[#This Row],[NIVEL 4]]&lt;&gt;0,VLOOKUP(ActividadesCom[[#This Row],[NIVEL 4]],Catálogo!A:B,2,FALSE),"")</f>
        <v>4</v>
      </c>
      <c r="AB2790" s="5">
        <v>1</v>
      </c>
      <c r="AC2790" s="6" t="s">
        <v>2532</v>
      </c>
      <c r="AD2790" s="5">
        <v>20201</v>
      </c>
      <c r="AE2790" s="5" t="s">
        <v>4010</v>
      </c>
      <c r="AF2790" s="5">
        <f>IF(ActividadesCom[[#This Row],[NIVEL 5]]&lt;&gt;0,VLOOKUP(ActividadesCom[[#This Row],[NIVEL 5]],Catálogo!A:B,2,FALSE),"")</f>
        <v>2</v>
      </c>
      <c r="AG2790" s="5">
        <v>1</v>
      </c>
      <c r="AH2790" s="2"/>
      <c r="AI2790" s="2"/>
    </row>
    <row r="2791" spans="1:35" ht="30" customHeight="1" x14ac:dyDescent="0.25">
      <c r="A2791" s="7">
        <v>19470291</v>
      </c>
      <c r="B2791" s="97" t="str">
        <f>VLOOKUP(ActividadesCom[[#This Row],[NO. DE CONTROL]],'LISTADO ESTUDIANTES'!A:C,3,FALSE)</f>
        <v>CRUZ ALEJO MARIA GUADALUPE</v>
      </c>
      <c r="C2791" s="97" t="str">
        <f>VLOOKUP(ActividadesCom[[#This Row],[NO. DE CONTROL]],'LISTADO ESTUDIANTES'!A:B,2,FALSE)</f>
        <v>INGENIERIA EN ADMINISTRACION</v>
      </c>
      <c r="D2791" s="18" t="str">
        <f>VLOOKUP(ActividadesCom[[#This Row],[NO. DE CONTROL]],'LISTADO ESTUDIANTES'!A:D,4,FALSE)</f>
        <v>ACTIVO(A)</v>
      </c>
      <c r="E2791" s="5">
        <f>SUM(ActividadesCom[[#This Row],[CRÉD. 1]],ActividadesCom[[#This Row],[CRÉD. 2]],ActividadesCom[[#This Row],[CRÉD. 3]],ActividadesCom[[#This Row],[CRÉD. 4]],ActividadesCom[[#This Row],[CRÉD. 5]])</f>
        <v>3</v>
      </c>
      <c r="F2791" s="17">
        <f>IF(ActividadesCom[[#This Row],[ÚLTIMO SEMESTRE CON CRÉDITOS]]&gt;0,ROUND(AVERAGE(ActividadesCom[[#This Row],[VALOR NIVEL 5]],ActividadesCom[[#This Row],[VALOR NIVEL 4]],ActividadesCom[[#This Row],[VALOR NIVEL 3]],ActividadesCom[[#This Row],[VALOR NIVEL 2]],ActividadesCom[[#This Row],[VALOR NIVEL 1]]),0),"")</f>
        <v>3</v>
      </c>
      <c r="G2791" s="5" t="str">
        <f>IF(ActividadesCom[[#This Row],[PROMEDIO]]="","",IF(ActividadesCom[[#This Row],[PROMEDIO]]&gt;=4,"EXCELENTE",IF(ActividadesCom[[#This Row],[PROMEDIO]]&gt;=3,"NOTABLE",IF(ActividadesCom[[#This Row],[PROMEDIO]]&gt;=2,"BUENO",IF(ActividadesCom[[#This Row],[PROMEDIO]]=1,"SUFICIENTE","")))))</f>
        <v>NOTABLE</v>
      </c>
      <c r="H2791" s="5">
        <f>MAX(ActividadesCom[[#This Row],[PERÍODO 1]],ActividadesCom[[#This Row],[PERÍODO 2]],ActividadesCom[[#This Row],[PERÍODO 3]],ActividadesCom[[#This Row],[PERÍODO 4]],ActividadesCom[[#This Row],[PERÍODO 5]])</f>
        <v>20213</v>
      </c>
      <c r="I2791" s="6" t="s">
        <v>5879</v>
      </c>
      <c r="J2791" s="5">
        <v>20213</v>
      </c>
      <c r="K2791" s="5" t="s">
        <v>4009</v>
      </c>
      <c r="L2791" s="5">
        <f>IF(ActividadesCom[[#This Row],[NIVEL 1]]&lt;&gt;0,VLOOKUP(ActividadesCom[[#This Row],[NIVEL 1]],Catálogo!A:B,2,FALSE),"")</f>
        <v>3</v>
      </c>
      <c r="M2791" s="5">
        <v>1</v>
      </c>
      <c r="N2791" s="6"/>
      <c r="O2791" s="5"/>
      <c r="P2791" s="5"/>
      <c r="Q2791" s="5" t="str">
        <f>IF(ActividadesCom[[#This Row],[NIVEL 2]]&lt;&gt;0,VLOOKUP(ActividadesCom[[#This Row],[NIVEL 2]],Catálogo!A:B,2,FALSE),"")</f>
        <v/>
      </c>
      <c r="R2791" s="5"/>
      <c r="S2791" s="6"/>
      <c r="T2791" s="5"/>
      <c r="U2791" s="5"/>
      <c r="V2791" s="5" t="str">
        <f>IF(ActividadesCom[[#This Row],[NIVEL 3]]&lt;&gt;0,VLOOKUP(ActividadesCom[[#This Row],[NIVEL 3]],Catálogo!A:B,2,FALSE),"")</f>
        <v/>
      </c>
      <c r="W2791" s="5"/>
      <c r="X2791" s="6" t="s">
        <v>2532</v>
      </c>
      <c r="Y2791" s="5">
        <v>20201</v>
      </c>
      <c r="Z2791" s="5" t="s">
        <v>4010</v>
      </c>
      <c r="AA2791" s="5">
        <f>IF(ActividadesCom[[#This Row],[NIVEL 4]]&lt;&gt;0,VLOOKUP(ActividadesCom[[#This Row],[NIVEL 4]],Catálogo!A:B,2,FALSE),"")</f>
        <v>2</v>
      </c>
      <c r="AB2791" s="5">
        <v>1</v>
      </c>
      <c r="AC2791" s="6" t="s">
        <v>37</v>
      </c>
      <c r="AD2791" s="5">
        <v>20193</v>
      </c>
      <c r="AE2791" s="5" t="s">
        <v>4008</v>
      </c>
      <c r="AF2791" s="5">
        <f>IF(ActividadesCom[[#This Row],[NIVEL 5]]&lt;&gt;0,VLOOKUP(ActividadesCom[[#This Row],[NIVEL 5]],Catálogo!A:B,2,FALSE),"")</f>
        <v>4</v>
      </c>
      <c r="AG2791" s="5">
        <v>1</v>
      </c>
      <c r="AH2791" s="2"/>
      <c r="AI2791" s="2"/>
    </row>
    <row r="2792" spans="1:35" ht="30" customHeight="1" x14ac:dyDescent="0.25">
      <c r="A2792" s="7">
        <v>19470292</v>
      </c>
      <c r="B2792" s="97" t="str">
        <f>VLOOKUP(ActividadesCom[[#This Row],[NO. DE CONTROL]],'LISTADO ESTUDIANTES'!A:C,3,FALSE)</f>
        <v>HERNANDEZ NOH JORKAER ERNESTO DEL JESUS</v>
      </c>
      <c r="C2792" s="134" t="str">
        <f>VLOOKUP(ActividadesCom[[#This Row],[NO. DE CONTROL]],'LISTADO ESTUDIANTES'!A:B,2,FALSE)</f>
        <v>INGENIERIA EN ADMINISTRACION</v>
      </c>
      <c r="D2792" s="135" t="str">
        <f>VLOOKUP(ActividadesCom[[#This Row],[NO. DE CONTROL]],'LISTADO ESTUDIANTES'!A:D,4,FALSE)</f>
        <v>ACTIVO(A)</v>
      </c>
      <c r="E2792" s="136">
        <f>SUM(ActividadesCom[[#This Row],[CRÉD. 1]],ActividadesCom[[#This Row],[CRÉD. 2]],ActividadesCom[[#This Row],[CRÉD. 3]],ActividadesCom[[#This Row],[CRÉD. 4]],ActividadesCom[[#This Row],[CRÉD. 5]])</f>
        <v>5</v>
      </c>
      <c r="F2792" s="137">
        <f>IF(ActividadesCom[[#This Row],[ÚLTIMO SEMESTRE CON CRÉDITOS]]&gt;0,ROUND(AVERAGE(ActividadesCom[[#This Row],[VALOR NIVEL 5]],ActividadesCom[[#This Row],[VALOR NIVEL 4]],ActividadesCom[[#This Row],[VALOR NIVEL 3]],ActividadesCom[[#This Row],[VALOR NIVEL 2]],ActividadesCom[[#This Row],[VALOR NIVEL 1]]),0),"")</f>
        <v>3</v>
      </c>
      <c r="G2792" s="5" t="str">
        <f>IF(ActividadesCom[[#This Row],[PROMEDIO]]="","",IF(ActividadesCom[[#This Row],[PROMEDIO]]&gt;=4,"EXCELENTE",IF(ActividadesCom[[#This Row],[PROMEDIO]]&gt;=3,"NOTABLE",IF(ActividadesCom[[#This Row],[PROMEDIO]]&gt;=2,"BUENO",IF(ActividadesCom[[#This Row],[PROMEDIO]]=1,"SUFICIENTE","")))))</f>
        <v>NOTABLE</v>
      </c>
      <c r="H2792" s="5">
        <f>MAX(ActividadesCom[[#This Row],[PERÍODO 1]],ActividadesCom[[#This Row],[PERÍODO 2]],ActividadesCom[[#This Row],[PERÍODO 3]],ActividadesCom[[#This Row],[PERÍODO 4]],ActividadesCom[[#This Row],[PERÍODO 5]])</f>
        <v>20221</v>
      </c>
      <c r="I2792" s="6" t="s">
        <v>5461</v>
      </c>
      <c r="J2792" s="5">
        <v>20221</v>
      </c>
      <c r="K2792" s="5" t="s">
        <v>4008</v>
      </c>
      <c r="L2792" s="5">
        <f>IF(ActividadesCom[[#This Row],[NIVEL 1]]&lt;&gt;0,VLOOKUP(ActividadesCom[[#This Row],[NIVEL 1]],Catálogo!A:B,2,FALSE),"")</f>
        <v>4</v>
      </c>
      <c r="M2792" s="5">
        <v>1</v>
      </c>
      <c r="N2792" s="6" t="s">
        <v>4894</v>
      </c>
      <c r="O2792" s="5">
        <v>20221</v>
      </c>
      <c r="P2792" s="5" t="s">
        <v>4008</v>
      </c>
      <c r="Q2792" s="5">
        <f>IF(ActividadesCom[[#This Row],[NIVEL 2]]&lt;&gt;0,VLOOKUP(ActividadesCom[[#This Row],[NIVEL 2]],Catálogo!A:B,2,FALSE),"")</f>
        <v>4</v>
      </c>
      <c r="R2792" s="5">
        <v>1</v>
      </c>
      <c r="S2792" s="6" t="s">
        <v>3519</v>
      </c>
      <c r="T2792" s="5">
        <v>20213</v>
      </c>
      <c r="U2792" s="5" t="s">
        <v>4022</v>
      </c>
      <c r="V2792" s="5">
        <f>IF(ActividadesCom[[#This Row],[NIVEL 3]]&lt;&gt;0,VLOOKUP(ActividadesCom[[#This Row],[NIVEL 3]],Catálogo!A:B,2,FALSE),"")</f>
        <v>2</v>
      </c>
      <c r="W2792" s="5">
        <v>1</v>
      </c>
      <c r="X2792" s="6" t="s">
        <v>2778</v>
      </c>
      <c r="Y2792" s="5">
        <v>20201</v>
      </c>
      <c r="Z2792" s="5" t="s">
        <v>4009</v>
      </c>
      <c r="AA2792" s="5">
        <f>IF(ActividadesCom[[#This Row],[NIVEL 4]]&lt;&gt;0,VLOOKUP(ActividadesCom[[#This Row],[NIVEL 4]],Catálogo!A:B,2,FALSE),"")</f>
        <v>3</v>
      </c>
      <c r="AB2792" s="5">
        <v>1</v>
      </c>
      <c r="AC2792" s="6" t="s">
        <v>47</v>
      </c>
      <c r="AD2792" s="5">
        <v>20193</v>
      </c>
      <c r="AE2792" s="5" t="s">
        <v>4009</v>
      </c>
      <c r="AF2792" s="5">
        <f>IF(ActividadesCom[[#This Row],[NIVEL 5]]&lt;&gt;0,VLOOKUP(ActividadesCom[[#This Row],[NIVEL 5]],Catálogo!A:B,2,FALSE),"")</f>
        <v>3</v>
      </c>
      <c r="AG2792" s="5">
        <v>1</v>
      </c>
      <c r="AH2792" s="2"/>
      <c r="AI2792" s="2"/>
    </row>
    <row r="2793" spans="1:35" ht="30" customHeight="1" x14ac:dyDescent="0.25">
      <c r="A2793" s="7">
        <v>19470293</v>
      </c>
      <c r="B2793" s="97" t="str">
        <f>VLOOKUP(ActividadesCom[[#This Row],[NO. DE CONTROL]],'LISTADO ESTUDIANTES'!A:C,3,FALSE)</f>
        <v>CHAN MATU JAIR EDUARDO</v>
      </c>
      <c r="C2793" s="134" t="str">
        <f>VLOOKUP(ActividadesCom[[#This Row],[NO. DE CONTROL]],'LISTADO ESTUDIANTES'!A:B,2,FALSE)</f>
        <v>INGENIERIA EN ADMINISTRACION</v>
      </c>
      <c r="D2793" s="135" t="str">
        <f>VLOOKUP(ActividadesCom[[#This Row],[NO. DE CONTROL]],'LISTADO ESTUDIANTES'!A:D,4,FALSE)</f>
        <v>ACTIVO(A)</v>
      </c>
      <c r="E2793" s="136">
        <f>SUM(ActividadesCom[[#This Row],[CRÉD. 1]],ActividadesCom[[#This Row],[CRÉD. 2]],ActividadesCom[[#This Row],[CRÉD. 3]],ActividadesCom[[#This Row],[CRÉD. 4]],ActividadesCom[[#This Row],[CRÉD. 5]])</f>
        <v>5</v>
      </c>
      <c r="F2793" s="137">
        <f>IF(ActividadesCom[[#This Row],[ÚLTIMO SEMESTRE CON CRÉDITOS]]&gt;0,ROUND(AVERAGE(ActividadesCom[[#This Row],[VALOR NIVEL 5]],ActividadesCom[[#This Row],[VALOR NIVEL 4]],ActividadesCom[[#This Row],[VALOR NIVEL 3]],ActividadesCom[[#This Row],[VALOR NIVEL 2]],ActividadesCom[[#This Row],[VALOR NIVEL 1]]),0),"")</f>
        <v>3</v>
      </c>
      <c r="G2793" s="5" t="str">
        <f>IF(ActividadesCom[[#This Row],[PROMEDIO]]="","",IF(ActividadesCom[[#This Row],[PROMEDIO]]&gt;=4,"EXCELENTE",IF(ActividadesCom[[#This Row],[PROMEDIO]]&gt;=3,"NOTABLE",IF(ActividadesCom[[#This Row],[PROMEDIO]]&gt;=2,"BUENO",IF(ActividadesCom[[#This Row],[PROMEDIO]]=1,"SUFICIENTE","")))))</f>
        <v>NOTABLE</v>
      </c>
      <c r="H2793" s="5">
        <f>MAX(ActividadesCom[[#This Row],[PERÍODO 1]],ActividadesCom[[#This Row],[PERÍODO 2]],ActividadesCom[[#This Row],[PERÍODO 3]],ActividadesCom[[#This Row],[PERÍODO 4]],ActividadesCom[[#This Row],[PERÍODO 5]])</f>
        <v>20221</v>
      </c>
      <c r="I2793" s="6" t="s">
        <v>11</v>
      </c>
      <c r="J2793" s="5">
        <v>20213</v>
      </c>
      <c r="K2793" s="5" t="s">
        <v>4010</v>
      </c>
      <c r="L2793" s="5">
        <f>IF(ActividadesCom[[#This Row],[NIVEL 1]]&lt;&gt;0,VLOOKUP(ActividadesCom[[#This Row],[NIVEL 1]],Catálogo!A:B,2,FALSE),"")</f>
        <v>2</v>
      </c>
      <c r="M2793" s="5">
        <v>1</v>
      </c>
      <c r="N2793" s="6" t="s">
        <v>4894</v>
      </c>
      <c r="O2793" s="5">
        <v>20221</v>
      </c>
      <c r="P2793" s="5" t="s">
        <v>4008</v>
      </c>
      <c r="Q2793" s="5">
        <f>IF(ActividadesCom[[#This Row],[NIVEL 2]]&lt;&gt;0,VLOOKUP(ActividadesCom[[#This Row],[NIVEL 2]],Catálogo!A:B,2,FALSE),"")</f>
        <v>4</v>
      </c>
      <c r="R2793" s="5">
        <v>1</v>
      </c>
      <c r="S2793" s="6" t="s">
        <v>5462</v>
      </c>
      <c r="T2793" s="5">
        <v>20221</v>
      </c>
      <c r="U2793" s="5" t="s">
        <v>4008</v>
      </c>
      <c r="V2793" s="5">
        <f>IF(ActividadesCom[[#This Row],[NIVEL 3]]&lt;&gt;0,VLOOKUP(ActividadesCom[[#This Row],[NIVEL 3]],Catálogo!A:B,2,FALSE),"")</f>
        <v>4</v>
      </c>
      <c r="W2793" s="5">
        <v>1</v>
      </c>
      <c r="X2793" s="6" t="s">
        <v>2778</v>
      </c>
      <c r="Y2793" s="5">
        <v>20201</v>
      </c>
      <c r="Z2793" s="5" t="s">
        <v>4010</v>
      </c>
      <c r="AA2793" s="5">
        <f>IF(ActividadesCom[[#This Row],[NIVEL 4]]&lt;&gt;0,VLOOKUP(ActividadesCom[[#This Row],[NIVEL 4]],Catálogo!A:B,2,FALSE),"")</f>
        <v>2</v>
      </c>
      <c r="AB2793" s="5">
        <v>1</v>
      </c>
      <c r="AC2793" s="6" t="s">
        <v>47</v>
      </c>
      <c r="AD2793" s="5">
        <v>20193</v>
      </c>
      <c r="AE2793" s="5" t="s">
        <v>4009</v>
      </c>
      <c r="AF2793" s="5">
        <f>IF(ActividadesCom[[#This Row],[NIVEL 5]]&lt;&gt;0,VLOOKUP(ActividadesCom[[#This Row],[NIVEL 5]],Catálogo!A:B,2,FALSE),"")</f>
        <v>3</v>
      </c>
      <c r="AG2793" s="5">
        <v>1</v>
      </c>
      <c r="AH2793" s="2"/>
      <c r="AI2793" s="2"/>
    </row>
    <row r="2794" spans="1:35" ht="30" hidden="1" customHeight="1" x14ac:dyDescent="0.25">
      <c r="A2794" s="7">
        <v>19470294</v>
      </c>
      <c r="B2794" s="97" t="str">
        <f>VLOOKUP(ActividadesCom[[#This Row],[NO. DE CONTROL]],'LISTADO ESTUDIANTES'!A:C,3,FALSE)</f>
        <v>CARAVEO ESPINOSA NILDA AURORA</v>
      </c>
      <c r="C2794" s="97" t="str">
        <f>VLOOKUP(ActividadesCom[[#This Row],[NO. DE CONTROL]],'LISTADO ESTUDIANTES'!A:B,2,FALSE)</f>
        <v>INGENIERIA CIVIL</v>
      </c>
      <c r="D2794" s="18" t="str">
        <f>VLOOKUP(ActividadesCom[[#This Row],[NO. DE CONTROL]],'LISTADO ESTUDIANTES'!A:D,4,FALSE)</f>
        <v>BAJA</v>
      </c>
      <c r="E2794" s="5">
        <f>SUM(ActividadesCom[[#This Row],[CRÉD. 1]],ActividadesCom[[#This Row],[CRÉD. 2]],ActividadesCom[[#This Row],[CRÉD. 3]],ActividadesCom[[#This Row],[CRÉD. 4]],ActividadesCom[[#This Row],[CRÉD. 5]])</f>
        <v>1</v>
      </c>
      <c r="F2794" s="17">
        <f>IF(ActividadesCom[[#This Row],[ÚLTIMO SEMESTRE CON CRÉDITOS]]&gt;0,ROUND(AVERAGE(ActividadesCom[[#This Row],[VALOR NIVEL 5]],ActividadesCom[[#This Row],[VALOR NIVEL 4]],ActividadesCom[[#This Row],[VALOR NIVEL 3]],ActividadesCom[[#This Row],[VALOR NIVEL 2]],ActividadesCom[[#This Row],[VALOR NIVEL 1]]),0),"")</f>
        <v>3</v>
      </c>
      <c r="G2794" s="5" t="str">
        <f>IF(ActividadesCom[[#This Row],[PROMEDIO]]="","",IF(ActividadesCom[[#This Row],[PROMEDIO]]&gt;=4,"EXCELENTE",IF(ActividadesCom[[#This Row],[PROMEDIO]]&gt;=3,"NOTABLE",IF(ActividadesCom[[#This Row],[PROMEDIO]]&gt;=2,"BUENO",IF(ActividadesCom[[#This Row],[PROMEDIO]]=1,"SUFICIENTE","")))))</f>
        <v>NOTABLE</v>
      </c>
      <c r="H2794" s="5">
        <f>MAX(ActividadesCom[[#This Row],[PERÍODO 1]],ActividadesCom[[#This Row],[PERÍODO 2]],ActividadesCom[[#This Row],[PERÍODO 3]],ActividadesCom[[#This Row],[PERÍODO 4]],ActividadesCom[[#This Row],[PERÍODO 5]])</f>
        <v>20193</v>
      </c>
      <c r="I2794" s="6"/>
      <c r="J2794" s="5"/>
      <c r="K2794" s="5"/>
      <c r="L2794" s="5" t="str">
        <f>IF(ActividadesCom[[#This Row],[NIVEL 1]]&lt;&gt;0,VLOOKUP(ActividadesCom[[#This Row],[NIVEL 1]],Catálogo!A:B,2,FALSE),"")</f>
        <v/>
      </c>
      <c r="M2794" s="5"/>
      <c r="N2794" s="6"/>
      <c r="O2794" s="5"/>
      <c r="P2794" s="5"/>
      <c r="Q2794" s="5" t="str">
        <f>IF(ActividadesCom[[#This Row],[NIVEL 2]]&lt;&gt;0,VLOOKUP(ActividadesCom[[#This Row],[NIVEL 2]],Catálogo!A:B,2,FALSE),"")</f>
        <v/>
      </c>
      <c r="R2794" s="5"/>
      <c r="S2794" s="6"/>
      <c r="T2794" s="5"/>
      <c r="U2794" s="5"/>
      <c r="V2794" s="5" t="str">
        <f>IF(ActividadesCom[[#This Row],[NIVEL 3]]&lt;&gt;0,VLOOKUP(ActividadesCom[[#This Row],[NIVEL 3]],Catálogo!A:B,2,FALSE),"")</f>
        <v/>
      </c>
      <c r="W2794" s="5"/>
      <c r="X2794" s="6"/>
      <c r="Y2794" s="5"/>
      <c r="Z2794" s="5"/>
      <c r="AA2794" s="5" t="str">
        <f>IF(ActividadesCom[[#This Row],[NIVEL 4]]&lt;&gt;0,VLOOKUP(ActividadesCom[[#This Row],[NIVEL 4]],Catálogo!A:B,2,FALSE),"")</f>
        <v/>
      </c>
      <c r="AB2794" s="5"/>
      <c r="AC2794" s="6" t="s">
        <v>42</v>
      </c>
      <c r="AD2794" s="5">
        <v>20193</v>
      </c>
      <c r="AE2794" s="5" t="s">
        <v>4009</v>
      </c>
      <c r="AF2794" s="5">
        <f>IF(ActividadesCom[[#This Row],[NIVEL 5]]&lt;&gt;0,VLOOKUP(ActividadesCom[[#This Row],[NIVEL 5]],Catálogo!A:B,2,FALSE),"")</f>
        <v>3</v>
      </c>
      <c r="AG2794" s="5">
        <v>1</v>
      </c>
      <c r="AH2794" s="2"/>
      <c r="AI2794" s="2"/>
    </row>
    <row r="2795" spans="1:35" ht="30" customHeight="1" x14ac:dyDescent="0.25">
      <c r="A2795" s="7">
        <v>19470295</v>
      </c>
      <c r="B2795" s="97" t="str">
        <f>VLOOKUP(ActividadesCom[[#This Row],[NO. DE CONTROL]],'LISTADO ESTUDIANTES'!A:C,3,FALSE)</f>
        <v>SANSORES GONZALEZ NEFI CECILIO</v>
      </c>
      <c r="C2795" s="97" t="str">
        <f>VLOOKUP(ActividadesCom[[#This Row],[NO. DE CONTROL]],'LISTADO ESTUDIANTES'!A:B,2,FALSE)</f>
        <v>ARQUITECTURA</v>
      </c>
      <c r="D2795" s="18" t="str">
        <f>VLOOKUP(ActividadesCom[[#This Row],[NO. DE CONTROL]],'LISTADO ESTUDIANTES'!A:D,4,FALSE)</f>
        <v>ACTIVO(A)</v>
      </c>
      <c r="E2795" s="5">
        <f>SUM(ActividadesCom[[#This Row],[CRÉD. 1]],ActividadesCom[[#This Row],[CRÉD. 2]],ActividadesCom[[#This Row],[CRÉD. 3]],ActividadesCom[[#This Row],[CRÉD. 4]],ActividadesCom[[#This Row],[CRÉD. 5]])</f>
        <v>3</v>
      </c>
      <c r="F2795" s="17">
        <f>IF(ActividadesCom[[#This Row],[ÚLTIMO SEMESTRE CON CRÉDITOS]]&gt;0,ROUND(AVERAGE(ActividadesCom[[#This Row],[VALOR NIVEL 5]],ActividadesCom[[#This Row],[VALOR NIVEL 4]],ActividadesCom[[#This Row],[VALOR NIVEL 3]],ActividadesCom[[#This Row],[VALOR NIVEL 2]],ActividadesCom[[#This Row],[VALOR NIVEL 1]]),0),"")</f>
        <v>4</v>
      </c>
      <c r="G2795" s="5" t="str">
        <f>IF(ActividadesCom[[#This Row],[PROMEDIO]]="","",IF(ActividadesCom[[#This Row],[PROMEDIO]]&gt;=4,"EXCELENTE",IF(ActividadesCom[[#This Row],[PROMEDIO]]&gt;=3,"NOTABLE",IF(ActividadesCom[[#This Row],[PROMEDIO]]&gt;=2,"BUENO",IF(ActividadesCom[[#This Row],[PROMEDIO]]=1,"SUFICIENTE","")))))</f>
        <v>EXCELENTE</v>
      </c>
      <c r="H2795" s="5">
        <f>MAX(ActividadesCom[[#This Row],[PERÍODO 1]],ActividadesCom[[#This Row],[PERÍODO 2]],ActividadesCom[[#This Row],[PERÍODO 3]],ActividadesCom[[#This Row],[PERÍODO 4]],ActividadesCom[[#This Row],[PERÍODO 5]])</f>
        <v>20221</v>
      </c>
      <c r="I2795" s="6" t="s">
        <v>4695</v>
      </c>
      <c r="J2795" s="5">
        <v>20213</v>
      </c>
      <c r="K2795" s="5" t="s">
        <v>4008</v>
      </c>
      <c r="L2795" s="5">
        <f>IF(ActividadesCom[[#This Row],[NIVEL 1]]&lt;&gt;0,VLOOKUP(ActividadesCom[[#This Row],[NIVEL 1]],Catálogo!A:B,2,FALSE),"")</f>
        <v>4</v>
      </c>
      <c r="M2795" s="5">
        <v>1</v>
      </c>
      <c r="N2795" s="6" t="s">
        <v>5806</v>
      </c>
      <c r="O2795" s="5">
        <v>20221</v>
      </c>
      <c r="P2795" s="5" t="s">
        <v>4008</v>
      </c>
      <c r="Q2795" s="5">
        <f>IF(ActividadesCom[[#This Row],[NIVEL 2]]&lt;&gt;0,VLOOKUP(ActividadesCom[[#This Row],[NIVEL 2]],Catálogo!A:B,2,FALSE),"")</f>
        <v>4</v>
      </c>
      <c r="R2795" s="5">
        <v>1</v>
      </c>
      <c r="S2795" s="6"/>
      <c r="T2795" s="5"/>
      <c r="U2795" s="5"/>
      <c r="V2795" s="5" t="str">
        <f>IF(ActividadesCom[[#This Row],[NIVEL 3]]&lt;&gt;0,VLOOKUP(ActividadesCom[[#This Row],[NIVEL 3]],Catálogo!A:B,2,FALSE),"")</f>
        <v/>
      </c>
      <c r="W2795" s="5"/>
      <c r="X2795" s="6"/>
      <c r="Y2795" s="5"/>
      <c r="Z2795" s="5"/>
      <c r="AA2795" s="5" t="str">
        <f>IF(ActividadesCom[[#This Row],[NIVEL 4]]&lt;&gt;0,VLOOKUP(ActividadesCom[[#This Row],[NIVEL 4]],Catálogo!A:B,2,FALSE),"")</f>
        <v/>
      </c>
      <c r="AB2795" s="5"/>
      <c r="AC2795" s="6" t="s">
        <v>133</v>
      </c>
      <c r="AD2795" s="5">
        <v>20193</v>
      </c>
      <c r="AE2795" s="5" t="s">
        <v>4009</v>
      </c>
      <c r="AF2795" s="5">
        <f>IF(ActividadesCom[[#This Row],[NIVEL 5]]&lt;&gt;0,VLOOKUP(ActividadesCom[[#This Row],[NIVEL 5]],Catálogo!A:B,2,FALSE),"")</f>
        <v>3</v>
      </c>
      <c r="AG2795" s="5">
        <v>1</v>
      </c>
      <c r="AH2795" s="2"/>
      <c r="AI2795" s="2"/>
    </row>
    <row r="2796" spans="1:35" ht="30" hidden="1" customHeight="1" x14ac:dyDescent="0.25">
      <c r="A2796" s="7">
        <v>19470296</v>
      </c>
      <c r="B2796" s="97" t="str">
        <f>VLOOKUP(ActividadesCom[[#This Row],[NO. DE CONTROL]],'LISTADO ESTUDIANTES'!A:C,3,FALSE)</f>
        <v>LOPEZ HERNANDEZ MAGDIEL ARCANGEL</v>
      </c>
      <c r="C2796" s="97" t="str">
        <f>VLOOKUP(ActividadesCom[[#This Row],[NO. DE CONTROL]],'LISTADO ESTUDIANTES'!A:B,2,FALSE)</f>
        <v>INGENIERIA QUIMICA</v>
      </c>
      <c r="D2796" s="18" t="str">
        <f>VLOOKUP(ActividadesCom[[#This Row],[NO. DE CONTROL]],'LISTADO ESTUDIANTES'!A:D,4,FALSE)</f>
        <v>BAJA</v>
      </c>
      <c r="E2796" s="5">
        <f>SUM(ActividadesCom[[#This Row],[CRÉD. 1]],ActividadesCom[[#This Row],[CRÉD. 2]],ActividadesCom[[#This Row],[CRÉD. 3]],ActividadesCom[[#This Row],[CRÉD. 4]],ActividadesCom[[#This Row],[CRÉD. 5]])</f>
        <v>1</v>
      </c>
      <c r="F2796" s="17">
        <f>IF(ActividadesCom[[#This Row],[ÚLTIMO SEMESTRE CON CRÉDITOS]]&gt;0,ROUND(AVERAGE(ActividadesCom[[#This Row],[VALOR NIVEL 5]],ActividadesCom[[#This Row],[VALOR NIVEL 4]],ActividadesCom[[#This Row],[VALOR NIVEL 3]],ActividadesCom[[#This Row],[VALOR NIVEL 2]],ActividadesCom[[#This Row],[VALOR NIVEL 1]]),0),"")</f>
        <v>2</v>
      </c>
      <c r="G2796" s="5" t="str">
        <f>IF(ActividadesCom[[#This Row],[PROMEDIO]]="","",IF(ActividadesCom[[#This Row],[PROMEDIO]]&gt;=4,"EXCELENTE",IF(ActividadesCom[[#This Row],[PROMEDIO]]&gt;=3,"NOTABLE",IF(ActividadesCom[[#This Row],[PROMEDIO]]&gt;=2,"BUENO",IF(ActividadesCom[[#This Row],[PROMEDIO]]=1,"SUFICIENTE","")))))</f>
        <v>BUENO</v>
      </c>
      <c r="H2796" s="5">
        <f>MAX(ActividadesCom[[#This Row],[PERÍODO 1]],ActividadesCom[[#This Row],[PERÍODO 2]],ActividadesCom[[#This Row],[PERÍODO 3]],ActividadesCom[[#This Row],[PERÍODO 4]],ActividadesCom[[#This Row],[PERÍODO 5]])</f>
        <v>20193</v>
      </c>
      <c r="I2796" s="6"/>
      <c r="J2796" s="5"/>
      <c r="K2796" s="5"/>
      <c r="L2796" s="5" t="str">
        <f>IF(ActividadesCom[[#This Row],[NIVEL 1]]&lt;&gt;0,VLOOKUP(ActividadesCom[[#This Row],[NIVEL 1]],Catálogo!A:B,2,FALSE),"")</f>
        <v/>
      </c>
      <c r="M2796" s="5"/>
      <c r="N2796" s="6"/>
      <c r="O2796" s="5"/>
      <c r="P2796" s="5"/>
      <c r="Q2796" s="5" t="str">
        <f>IF(ActividadesCom[[#This Row],[NIVEL 2]]&lt;&gt;0,VLOOKUP(ActividadesCom[[#This Row],[NIVEL 2]],Catálogo!A:B,2,FALSE),"")</f>
        <v/>
      </c>
      <c r="R2796" s="5"/>
      <c r="S2796" s="6"/>
      <c r="T2796" s="5"/>
      <c r="U2796" s="5"/>
      <c r="V2796" s="5" t="str">
        <f>IF(ActividadesCom[[#This Row],[NIVEL 3]]&lt;&gt;0,VLOOKUP(ActividadesCom[[#This Row],[NIVEL 3]],Catálogo!A:B,2,FALSE),"")</f>
        <v/>
      </c>
      <c r="W2796" s="5"/>
      <c r="X2796" s="9"/>
      <c r="Y2796" s="8"/>
      <c r="Z2796" s="8"/>
      <c r="AA2796" s="5" t="str">
        <f>IF(ActividadesCom[[#This Row],[NIVEL 4]]&lt;&gt;0,VLOOKUP(ActividadesCom[[#This Row],[NIVEL 4]],Catálogo!A:B,2,FALSE),"")</f>
        <v/>
      </c>
      <c r="AB2796" s="8"/>
      <c r="AC2796" s="6" t="s">
        <v>133</v>
      </c>
      <c r="AD2796" s="5">
        <v>20193</v>
      </c>
      <c r="AE2796" s="5" t="s">
        <v>4010</v>
      </c>
      <c r="AF2796" s="5">
        <f>IF(ActividadesCom[[#This Row],[NIVEL 5]]&lt;&gt;0,VLOOKUP(ActividadesCom[[#This Row],[NIVEL 5]],Catálogo!A:B,2,FALSE),"")</f>
        <v>2</v>
      </c>
      <c r="AG2796" s="5">
        <v>1</v>
      </c>
      <c r="AH2796" s="2"/>
      <c r="AI2796" s="2"/>
    </row>
    <row r="2797" spans="1:35" ht="30" hidden="1" customHeight="1" x14ac:dyDescent="0.25">
      <c r="A2797" s="7">
        <v>19470297</v>
      </c>
      <c r="B2797" s="97" t="str">
        <f>VLOOKUP(ActividadesCom[[#This Row],[NO. DE CONTROL]],'LISTADO ESTUDIANTES'!A:C,3,FALSE)</f>
        <v>ESCAMILLA MOO ALEXIS DEL CARMEN</v>
      </c>
      <c r="C2797" s="97" t="str">
        <f>VLOOKUP(ActividadesCom[[#This Row],[NO. DE CONTROL]],'LISTADO ESTUDIANTES'!A:B,2,FALSE)</f>
        <v>INGENIERIA CIVIL</v>
      </c>
      <c r="D2797" s="18" t="str">
        <f>VLOOKUP(ActividadesCom[[#This Row],[NO. DE CONTROL]],'LISTADO ESTUDIANTES'!A:D,4,FALSE)</f>
        <v>BAJA</v>
      </c>
      <c r="E2797" s="5">
        <f>SUM(ActividadesCom[[#This Row],[CRÉD. 1]],ActividadesCom[[#This Row],[CRÉD. 2]],ActividadesCom[[#This Row],[CRÉD. 3]],ActividadesCom[[#This Row],[CRÉD. 4]],ActividadesCom[[#This Row],[CRÉD. 5]])</f>
        <v>1</v>
      </c>
      <c r="F2797" s="17">
        <f>IF(ActividadesCom[[#This Row],[ÚLTIMO SEMESTRE CON CRÉDITOS]]&gt;0,ROUND(AVERAGE(ActividadesCom[[#This Row],[VALOR NIVEL 5]],ActividadesCom[[#This Row],[VALOR NIVEL 4]],ActividadesCom[[#This Row],[VALOR NIVEL 3]],ActividadesCom[[#This Row],[VALOR NIVEL 2]],ActividadesCom[[#This Row],[VALOR NIVEL 1]]),0),"")</f>
        <v>3</v>
      </c>
      <c r="G2797" s="5" t="str">
        <f>IF(ActividadesCom[[#This Row],[PROMEDIO]]="","",IF(ActividadesCom[[#This Row],[PROMEDIO]]&gt;=4,"EXCELENTE",IF(ActividadesCom[[#This Row],[PROMEDIO]]&gt;=3,"NOTABLE",IF(ActividadesCom[[#This Row],[PROMEDIO]]&gt;=2,"BUENO",IF(ActividadesCom[[#This Row],[PROMEDIO]]=1,"SUFICIENTE","")))))</f>
        <v>NOTABLE</v>
      </c>
      <c r="H2797" s="5">
        <f>MAX(ActividadesCom[[#This Row],[PERÍODO 1]],ActividadesCom[[#This Row],[PERÍODO 2]],ActividadesCom[[#This Row],[PERÍODO 3]],ActividadesCom[[#This Row],[PERÍODO 4]],ActividadesCom[[#This Row],[PERÍODO 5]])</f>
        <v>20193</v>
      </c>
      <c r="I2797" s="6"/>
      <c r="J2797" s="5"/>
      <c r="K2797" s="5"/>
      <c r="L2797" s="5" t="str">
        <f>IF(ActividadesCom[[#This Row],[NIVEL 1]]&lt;&gt;0,VLOOKUP(ActividadesCom[[#This Row],[NIVEL 1]],Catálogo!A:B,2,FALSE),"")</f>
        <v/>
      </c>
      <c r="M2797" s="5"/>
      <c r="N2797" s="6"/>
      <c r="O2797" s="5"/>
      <c r="P2797" s="5"/>
      <c r="Q2797" s="5" t="str">
        <f>IF(ActividadesCom[[#This Row],[NIVEL 2]]&lt;&gt;0,VLOOKUP(ActividadesCom[[#This Row],[NIVEL 2]],Catálogo!A:B,2,FALSE),"")</f>
        <v/>
      </c>
      <c r="R2797" s="5"/>
      <c r="S2797" s="6"/>
      <c r="T2797" s="5"/>
      <c r="U2797" s="5"/>
      <c r="V2797" s="5" t="str">
        <f>IF(ActividadesCom[[#This Row],[NIVEL 3]]&lt;&gt;0,VLOOKUP(ActividadesCom[[#This Row],[NIVEL 3]],Catálogo!A:B,2,FALSE),"")</f>
        <v/>
      </c>
      <c r="W2797" s="5"/>
      <c r="X2797" s="9"/>
      <c r="Y2797" s="8"/>
      <c r="Z2797" s="8"/>
      <c r="AA2797" s="5" t="str">
        <f>IF(ActividadesCom[[#This Row],[NIVEL 4]]&lt;&gt;0,VLOOKUP(ActividadesCom[[#This Row],[NIVEL 4]],Catálogo!A:B,2,FALSE),"")</f>
        <v/>
      </c>
      <c r="AB2797" s="8"/>
      <c r="AC2797" s="6" t="s">
        <v>31</v>
      </c>
      <c r="AD2797" s="5">
        <v>20193</v>
      </c>
      <c r="AE2797" s="5" t="s">
        <v>4009</v>
      </c>
      <c r="AF2797" s="5">
        <f>IF(ActividadesCom[[#This Row],[NIVEL 5]]&lt;&gt;0,VLOOKUP(ActividadesCom[[#This Row],[NIVEL 5]],Catálogo!A:B,2,FALSE),"")</f>
        <v>3</v>
      </c>
      <c r="AG2797" s="5">
        <v>1</v>
      </c>
      <c r="AH2797" s="2"/>
      <c r="AI2797" s="2"/>
    </row>
    <row r="2798" spans="1:35" ht="30" hidden="1" customHeight="1" x14ac:dyDescent="0.25">
      <c r="A2798" s="7">
        <v>19470298</v>
      </c>
      <c r="B2798" s="97" t="str">
        <f>VLOOKUP(ActividadesCom[[#This Row],[NO. DE CONTROL]],'LISTADO ESTUDIANTES'!A:C,3,FALSE)</f>
        <v>CARDOZO ALMEYDA MARISLEYSIS DE LOS ANGELES</v>
      </c>
      <c r="C2798" s="97" t="str">
        <f>VLOOKUP(ActividadesCom[[#This Row],[NO. DE CONTROL]],'LISTADO ESTUDIANTES'!A:B,2,FALSE)</f>
        <v>INGENIERIA EN ADMINISTRACION</v>
      </c>
      <c r="D2798" s="18" t="str">
        <f>VLOOKUP(ActividadesCom[[#This Row],[NO. DE CONTROL]],'LISTADO ESTUDIANTES'!A:D,4,FALSE)</f>
        <v>BAJA</v>
      </c>
      <c r="E2798" s="5">
        <f>SUM(ActividadesCom[[#This Row],[CRÉD. 1]],ActividadesCom[[#This Row],[CRÉD. 2]],ActividadesCom[[#This Row],[CRÉD. 3]],ActividadesCom[[#This Row],[CRÉD. 4]],ActividadesCom[[#This Row],[CRÉD. 5]])</f>
        <v>0</v>
      </c>
      <c r="F2798" s="17" t="str">
        <f>IF(ActividadesCom[[#This Row],[ÚLTIMO SEMESTRE CON CRÉDITOS]]&gt;0,ROUND(AVERAGE(ActividadesCom[[#This Row],[VALOR NIVEL 5]],ActividadesCom[[#This Row],[VALOR NIVEL 4]],ActividadesCom[[#This Row],[VALOR NIVEL 3]],ActividadesCom[[#This Row],[VALOR NIVEL 2]],ActividadesCom[[#This Row],[VALOR NIVEL 1]]),0),"")</f>
        <v/>
      </c>
      <c r="G2798" s="5" t="str">
        <f>IF(ActividadesCom[[#This Row],[PROMEDIO]]="","",IF(ActividadesCom[[#This Row],[PROMEDIO]]&gt;=4,"EXCELENTE",IF(ActividadesCom[[#This Row],[PROMEDIO]]&gt;=3,"NOTABLE",IF(ActividadesCom[[#This Row],[PROMEDIO]]&gt;=2,"BUENO",IF(ActividadesCom[[#This Row],[PROMEDIO]]=1,"SUFICIENTE","")))))</f>
        <v/>
      </c>
      <c r="H2798" s="5">
        <f>MAX(ActividadesCom[[#This Row],[PERÍODO 1]],ActividadesCom[[#This Row],[PERÍODO 2]],ActividadesCom[[#This Row],[PERÍODO 3]],ActividadesCom[[#This Row],[PERÍODO 4]],ActividadesCom[[#This Row],[PERÍODO 5]])</f>
        <v>0</v>
      </c>
      <c r="I2798" s="6"/>
      <c r="J2798" s="5"/>
      <c r="K2798" s="5"/>
      <c r="L2798" s="5" t="str">
        <f>IF(ActividadesCom[[#This Row],[NIVEL 1]]&lt;&gt;0,VLOOKUP(ActividadesCom[[#This Row],[NIVEL 1]],Catálogo!A:B,2,FALSE),"")</f>
        <v/>
      </c>
      <c r="M2798" s="5"/>
      <c r="N2798" s="6"/>
      <c r="O2798" s="5"/>
      <c r="P2798" s="5"/>
      <c r="Q2798" s="5" t="str">
        <f>IF(ActividadesCom[[#This Row],[NIVEL 2]]&lt;&gt;0,VLOOKUP(ActividadesCom[[#This Row],[NIVEL 2]],Catálogo!A:B,2,FALSE),"")</f>
        <v/>
      </c>
      <c r="R2798" s="5"/>
      <c r="S2798" s="6"/>
      <c r="T2798" s="5"/>
      <c r="U2798" s="5"/>
      <c r="V2798" s="5" t="str">
        <f>IF(ActividadesCom[[#This Row],[NIVEL 3]]&lt;&gt;0,VLOOKUP(ActividadesCom[[#This Row],[NIVEL 3]],Catálogo!A:B,2,FALSE),"")</f>
        <v/>
      </c>
      <c r="W2798" s="5"/>
      <c r="X2798" s="6"/>
      <c r="Y2798" s="5"/>
      <c r="Z2798" s="5"/>
      <c r="AA2798" s="5" t="str">
        <f>IF(ActividadesCom[[#This Row],[NIVEL 4]]&lt;&gt;0,VLOOKUP(ActividadesCom[[#This Row],[NIVEL 4]],Catálogo!A:B,2,FALSE),"")</f>
        <v/>
      </c>
      <c r="AB2798" s="5"/>
      <c r="AC2798" s="6"/>
      <c r="AD2798" s="5"/>
      <c r="AE2798" s="5"/>
      <c r="AF2798" s="5" t="str">
        <f>IF(ActividadesCom[[#This Row],[NIVEL 5]]&lt;&gt;0,VLOOKUP(ActividadesCom[[#This Row],[NIVEL 5]],Catálogo!A:B,2,FALSE),"")</f>
        <v/>
      </c>
      <c r="AG2798" s="5"/>
      <c r="AH2798" s="2"/>
      <c r="AI2798" s="2"/>
    </row>
    <row r="2799" spans="1:35" ht="30" customHeight="1" x14ac:dyDescent="0.25">
      <c r="A2799" s="7">
        <v>19470299</v>
      </c>
      <c r="B2799" s="97" t="str">
        <f>VLOOKUP(ActividadesCom[[#This Row],[NO. DE CONTROL]],'LISTADO ESTUDIANTES'!A:C,3,FALSE)</f>
        <v>PEREZ RAMIRO ROCIO DEL CARMEN</v>
      </c>
      <c r="C2799" s="134" t="str">
        <f>VLOOKUP(ActividadesCom[[#This Row],[NO. DE CONTROL]],'LISTADO ESTUDIANTES'!A:B,2,FALSE)</f>
        <v>INGENIERIA EN ADMINISTRACION</v>
      </c>
      <c r="D2799" s="135" t="str">
        <f>VLOOKUP(ActividadesCom[[#This Row],[NO. DE CONTROL]],'LISTADO ESTUDIANTES'!A:D,4,FALSE)</f>
        <v>ACTIVO(A)</v>
      </c>
      <c r="E2799" s="136">
        <f>SUM(ActividadesCom[[#This Row],[CRÉD. 1]],ActividadesCom[[#This Row],[CRÉD. 2]],ActividadesCom[[#This Row],[CRÉD. 3]],ActividadesCom[[#This Row],[CRÉD. 4]],ActividadesCom[[#This Row],[CRÉD. 5]])</f>
        <v>5</v>
      </c>
      <c r="F2799" s="137">
        <f>IF(ActividadesCom[[#This Row],[ÚLTIMO SEMESTRE CON CRÉDITOS]]&gt;0,ROUND(AVERAGE(ActividadesCom[[#This Row],[VALOR NIVEL 5]],ActividadesCom[[#This Row],[VALOR NIVEL 4]],ActividadesCom[[#This Row],[VALOR NIVEL 3]],ActividadesCom[[#This Row],[VALOR NIVEL 2]],ActividadesCom[[#This Row],[VALOR NIVEL 1]]),0),"")</f>
        <v>3</v>
      </c>
      <c r="G2799" s="5" t="str">
        <f>IF(ActividadesCom[[#This Row],[PROMEDIO]]="","",IF(ActividadesCom[[#This Row],[PROMEDIO]]&gt;=4,"EXCELENTE",IF(ActividadesCom[[#This Row],[PROMEDIO]]&gt;=3,"NOTABLE",IF(ActividadesCom[[#This Row],[PROMEDIO]]&gt;=2,"BUENO",IF(ActividadesCom[[#This Row],[PROMEDIO]]=1,"SUFICIENTE","")))))</f>
        <v>NOTABLE</v>
      </c>
      <c r="H2799" s="5">
        <f>MAX(ActividadesCom[[#This Row],[PERÍODO 1]],ActividadesCom[[#This Row],[PERÍODO 2]],ActividadesCom[[#This Row],[PERÍODO 3]],ActividadesCom[[#This Row],[PERÍODO 4]],ActividadesCom[[#This Row],[PERÍODO 5]])</f>
        <v>20221</v>
      </c>
      <c r="I2799" s="6" t="s">
        <v>4121</v>
      </c>
      <c r="J2799" s="5">
        <v>20203</v>
      </c>
      <c r="K2799" s="5" t="s">
        <v>4010</v>
      </c>
      <c r="L2799" s="5">
        <f>IF(ActividadesCom[[#This Row],[NIVEL 1]]&lt;&gt;0,VLOOKUP(ActividadesCom[[#This Row],[NIVEL 1]],Catálogo!A:B,2,FALSE),"")</f>
        <v>2</v>
      </c>
      <c r="M2799" s="5">
        <v>1</v>
      </c>
      <c r="N2799" s="6" t="s">
        <v>4746</v>
      </c>
      <c r="O2799" s="5">
        <v>20213</v>
      </c>
      <c r="P2799" s="5" t="s">
        <v>4011</v>
      </c>
      <c r="Q2799" s="5">
        <f>IF(ActividadesCom[[#This Row],[NIVEL 2]]&lt;&gt;0,VLOOKUP(ActividadesCom[[#This Row],[NIVEL 2]],Catálogo!A:B,2,FALSE),"")</f>
        <v>1</v>
      </c>
      <c r="R2799" s="5">
        <v>1</v>
      </c>
      <c r="S2799" s="6" t="s">
        <v>5462</v>
      </c>
      <c r="T2799" s="5">
        <v>20221</v>
      </c>
      <c r="U2799" s="5" t="s">
        <v>4008</v>
      </c>
      <c r="V2799" s="5">
        <f>IF(ActividadesCom[[#This Row],[NIVEL 3]]&lt;&gt;0,VLOOKUP(ActividadesCom[[#This Row],[NIVEL 3]],Catálogo!A:B,2,FALSE),"")</f>
        <v>4</v>
      </c>
      <c r="W2799" s="5">
        <v>1</v>
      </c>
      <c r="X2799" s="6" t="s">
        <v>3117</v>
      </c>
      <c r="Y2799" s="5">
        <v>20201</v>
      </c>
      <c r="Z2799" s="5" t="s">
        <v>4010</v>
      </c>
      <c r="AA2799" s="5">
        <f>IF(ActividadesCom[[#This Row],[NIVEL 4]]&lt;&gt;0,VLOOKUP(ActividadesCom[[#This Row],[NIVEL 4]],Catálogo!A:B,2,FALSE),"")</f>
        <v>2</v>
      </c>
      <c r="AB2799" s="5">
        <v>1</v>
      </c>
      <c r="AC2799" s="6" t="s">
        <v>978</v>
      </c>
      <c r="AD2799" s="5">
        <v>20193</v>
      </c>
      <c r="AE2799" s="5" t="s">
        <v>4008</v>
      </c>
      <c r="AF2799" s="5">
        <f>IF(ActividadesCom[[#This Row],[NIVEL 5]]&lt;&gt;0,VLOOKUP(ActividadesCom[[#This Row],[NIVEL 5]],Catálogo!A:B,2,FALSE),"")</f>
        <v>4</v>
      </c>
      <c r="AG2799" s="5">
        <v>1</v>
      </c>
      <c r="AH2799" s="2"/>
      <c r="AI2799" s="2"/>
    </row>
    <row r="2800" spans="1:35" ht="30" hidden="1" customHeight="1" x14ac:dyDescent="0.25">
      <c r="A2800" s="7">
        <v>19470300</v>
      </c>
      <c r="B2800" s="97" t="str">
        <f>VLOOKUP(ActividadesCom[[#This Row],[NO. DE CONTROL]],'LISTADO ESTUDIANTES'!A:C,3,FALSE)</f>
        <v>CRUZ LUIS JHARYTZZA CORAZON</v>
      </c>
      <c r="C2800" s="97" t="str">
        <f>VLOOKUP(ActividadesCom[[#This Row],[NO. DE CONTROL]],'LISTADO ESTUDIANTES'!A:B,2,FALSE)</f>
        <v>INGENIERIA EN ADMINISTRACION</v>
      </c>
      <c r="D2800" s="18" t="str">
        <f>VLOOKUP(ActividadesCom[[#This Row],[NO. DE CONTROL]],'LISTADO ESTUDIANTES'!A:D,4,FALSE)</f>
        <v>BAJA</v>
      </c>
      <c r="E2800" s="5">
        <f>SUM(ActividadesCom[[#This Row],[CRÉD. 1]],ActividadesCom[[#This Row],[CRÉD. 2]],ActividadesCom[[#This Row],[CRÉD. 3]],ActividadesCom[[#This Row],[CRÉD. 4]],ActividadesCom[[#This Row],[CRÉD. 5]])</f>
        <v>0</v>
      </c>
      <c r="F2800" s="17" t="str">
        <f>IF(ActividadesCom[[#This Row],[ÚLTIMO SEMESTRE CON CRÉDITOS]]&gt;0,ROUND(AVERAGE(ActividadesCom[[#This Row],[VALOR NIVEL 5]],ActividadesCom[[#This Row],[VALOR NIVEL 4]],ActividadesCom[[#This Row],[VALOR NIVEL 3]],ActividadesCom[[#This Row],[VALOR NIVEL 2]],ActividadesCom[[#This Row],[VALOR NIVEL 1]]),0),"")</f>
        <v/>
      </c>
      <c r="G2800" s="5" t="str">
        <f>IF(ActividadesCom[[#This Row],[PROMEDIO]]="","",IF(ActividadesCom[[#This Row],[PROMEDIO]]&gt;=4,"EXCELENTE",IF(ActividadesCom[[#This Row],[PROMEDIO]]&gt;=3,"NOTABLE",IF(ActividadesCom[[#This Row],[PROMEDIO]]&gt;=2,"BUENO",IF(ActividadesCom[[#This Row],[PROMEDIO]]=1,"SUFICIENTE","")))))</f>
        <v/>
      </c>
      <c r="H2800" s="5">
        <f>MAX(ActividadesCom[[#This Row],[PERÍODO 1]],ActividadesCom[[#This Row],[PERÍODO 2]],ActividadesCom[[#This Row],[PERÍODO 3]],ActividadesCom[[#This Row],[PERÍODO 4]],ActividadesCom[[#This Row],[PERÍODO 5]])</f>
        <v>0</v>
      </c>
      <c r="I2800" s="6"/>
      <c r="J2800" s="5"/>
      <c r="K2800" s="5"/>
      <c r="L2800" s="5" t="str">
        <f>IF(ActividadesCom[[#This Row],[NIVEL 1]]&lt;&gt;0,VLOOKUP(ActividadesCom[[#This Row],[NIVEL 1]],Catálogo!A:B,2,FALSE),"")</f>
        <v/>
      </c>
      <c r="M2800" s="5"/>
      <c r="N2800" s="6"/>
      <c r="O2800" s="5"/>
      <c r="P2800" s="5"/>
      <c r="Q2800" s="5" t="str">
        <f>IF(ActividadesCom[[#This Row],[NIVEL 2]]&lt;&gt;0,VLOOKUP(ActividadesCom[[#This Row],[NIVEL 2]],Catálogo!A:B,2,FALSE),"")</f>
        <v/>
      </c>
      <c r="R2800" s="5"/>
      <c r="S2800" s="6"/>
      <c r="T2800" s="5"/>
      <c r="U2800" s="5"/>
      <c r="V2800" s="5" t="str">
        <f>IF(ActividadesCom[[#This Row],[NIVEL 3]]&lt;&gt;0,VLOOKUP(ActividadesCom[[#This Row],[NIVEL 3]],Catálogo!A:B,2,FALSE),"")</f>
        <v/>
      </c>
      <c r="W2800" s="5"/>
      <c r="X2800" s="6"/>
      <c r="Y2800" s="5"/>
      <c r="Z2800" s="5"/>
      <c r="AA2800" s="5" t="str">
        <f>IF(ActividadesCom[[#This Row],[NIVEL 4]]&lt;&gt;0,VLOOKUP(ActividadesCom[[#This Row],[NIVEL 4]],Catálogo!A:B,2,FALSE),"")</f>
        <v/>
      </c>
      <c r="AB2800" s="5"/>
      <c r="AC2800" s="6"/>
      <c r="AD2800" s="5"/>
      <c r="AE2800" s="5"/>
      <c r="AF2800" s="5" t="str">
        <f>IF(ActividadesCom[[#This Row],[NIVEL 5]]&lt;&gt;0,VLOOKUP(ActividadesCom[[#This Row],[NIVEL 5]],Catálogo!A:B,2,FALSE),"")</f>
        <v/>
      </c>
      <c r="AG2800" s="5"/>
      <c r="AH2800" s="2"/>
      <c r="AI2800" s="2"/>
    </row>
    <row r="2801" spans="1:35" ht="30" hidden="1" customHeight="1" x14ac:dyDescent="0.25">
      <c r="A2801" s="7">
        <v>19470301</v>
      </c>
      <c r="B2801" s="97" t="str">
        <f>VLOOKUP(ActividadesCom[[#This Row],[NO. DE CONTROL]],'LISTADO ESTUDIANTES'!A:C,3,FALSE)</f>
        <v>DZULUB QUETZ MIGUEL EDUARDO</v>
      </c>
      <c r="C2801" s="97" t="str">
        <f>VLOOKUP(ActividadesCom[[#This Row],[NO. DE CONTROL]],'LISTADO ESTUDIANTES'!A:B,2,FALSE)</f>
        <v>INGENIERIA CIVIL</v>
      </c>
      <c r="D2801" s="18" t="str">
        <f>VLOOKUP(ActividadesCom[[#This Row],[NO. DE CONTROL]],'LISTADO ESTUDIANTES'!A:D,4,FALSE)</f>
        <v>BAJA</v>
      </c>
      <c r="E2801" s="5">
        <f>SUM(ActividadesCom[[#This Row],[CRÉD. 1]],ActividadesCom[[#This Row],[CRÉD. 2]],ActividadesCom[[#This Row],[CRÉD. 3]],ActividadesCom[[#This Row],[CRÉD. 4]],ActividadesCom[[#This Row],[CRÉD. 5]])</f>
        <v>1</v>
      </c>
      <c r="F2801" s="17">
        <f>IF(ActividadesCom[[#This Row],[ÚLTIMO SEMESTRE CON CRÉDITOS]]&gt;0,ROUND(AVERAGE(ActividadesCom[[#This Row],[VALOR NIVEL 5]],ActividadesCom[[#This Row],[VALOR NIVEL 4]],ActividadesCom[[#This Row],[VALOR NIVEL 3]],ActividadesCom[[#This Row],[VALOR NIVEL 2]],ActividadesCom[[#This Row],[VALOR NIVEL 1]]),0),"")</f>
        <v>2</v>
      </c>
      <c r="G2801" s="5" t="str">
        <f>IF(ActividadesCom[[#This Row],[PROMEDIO]]="","",IF(ActividadesCom[[#This Row],[PROMEDIO]]&gt;=4,"EXCELENTE",IF(ActividadesCom[[#This Row],[PROMEDIO]]&gt;=3,"NOTABLE",IF(ActividadesCom[[#This Row],[PROMEDIO]]&gt;=2,"BUENO",IF(ActividadesCom[[#This Row],[PROMEDIO]]=1,"SUFICIENTE","")))))</f>
        <v>BUENO</v>
      </c>
      <c r="H2801" s="5">
        <f>MAX(ActividadesCom[[#This Row],[PERÍODO 1]],ActividadesCom[[#This Row],[PERÍODO 2]],ActividadesCom[[#This Row],[PERÍODO 3]],ActividadesCom[[#This Row],[PERÍODO 4]],ActividadesCom[[#This Row],[PERÍODO 5]])</f>
        <v>20193</v>
      </c>
      <c r="I2801" s="6"/>
      <c r="J2801" s="5"/>
      <c r="K2801" s="5"/>
      <c r="L2801" s="5" t="str">
        <f>IF(ActividadesCom[[#This Row],[NIVEL 1]]&lt;&gt;0,VLOOKUP(ActividadesCom[[#This Row],[NIVEL 1]],Catálogo!A:B,2,FALSE),"")</f>
        <v/>
      </c>
      <c r="M2801" s="5"/>
      <c r="N2801" s="6"/>
      <c r="O2801" s="5"/>
      <c r="P2801" s="5"/>
      <c r="Q2801" s="5" t="str">
        <f>IF(ActividadesCom[[#This Row],[NIVEL 2]]&lt;&gt;0,VLOOKUP(ActividadesCom[[#This Row],[NIVEL 2]],Catálogo!A:B,2,FALSE),"")</f>
        <v/>
      </c>
      <c r="R2801" s="5"/>
      <c r="S2801" s="6"/>
      <c r="T2801" s="5"/>
      <c r="U2801" s="5"/>
      <c r="V2801" s="5" t="str">
        <f>IF(ActividadesCom[[#This Row],[NIVEL 3]]&lt;&gt;0,VLOOKUP(ActividadesCom[[#This Row],[NIVEL 3]],Catálogo!A:B,2,FALSE),"")</f>
        <v/>
      </c>
      <c r="W2801" s="5"/>
      <c r="X2801" s="6"/>
      <c r="Y2801" s="5"/>
      <c r="Z2801" s="5"/>
      <c r="AA2801" s="5" t="str">
        <f>IF(ActividadesCom[[#This Row],[NIVEL 4]]&lt;&gt;0,VLOOKUP(ActividadesCom[[#This Row],[NIVEL 4]],Catálogo!A:B,2,FALSE),"")</f>
        <v/>
      </c>
      <c r="AB2801" s="5"/>
      <c r="AC2801" s="6" t="s">
        <v>31</v>
      </c>
      <c r="AD2801" s="5">
        <v>20193</v>
      </c>
      <c r="AE2801" s="5" t="s">
        <v>4010</v>
      </c>
      <c r="AF2801" s="5">
        <f>IF(ActividadesCom[[#This Row],[NIVEL 5]]&lt;&gt;0,VLOOKUP(ActividadesCom[[#This Row],[NIVEL 5]],Catálogo!A:B,2,FALSE),"")</f>
        <v>2</v>
      </c>
      <c r="AG2801" s="5">
        <v>1</v>
      </c>
      <c r="AH2801" s="2"/>
      <c r="AI2801" s="2"/>
    </row>
    <row r="2802" spans="1:35" ht="30" customHeight="1" x14ac:dyDescent="0.25">
      <c r="A2802" s="7">
        <v>19470302</v>
      </c>
      <c r="B2802" s="97" t="str">
        <f>VLOOKUP(ActividadesCom[[#This Row],[NO. DE CONTROL]],'LISTADO ESTUDIANTES'!A:C,3,FALSE)</f>
        <v>ARCEO GOMEZ EDWARD CHRISTOPHER</v>
      </c>
      <c r="C2802" s="97" t="str">
        <f>VLOOKUP(ActividadesCom[[#This Row],[NO. DE CONTROL]],'LISTADO ESTUDIANTES'!A:B,2,FALSE)</f>
        <v>INGENIERIA MECANICA</v>
      </c>
      <c r="D2802" s="18" t="str">
        <f>VLOOKUP(ActividadesCom[[#This Row],[NO. DE CONTROL]],'LISTADO ESTUDIANTES'!A:D,4,FALSE)</f>
        <v>ACTIVO(A)</v>
      </c>
      <c r="E2802" s="5">
        <f>SUM(ActividadesCom[[#This Row],[CRÉD. 1]],ActividadesCom[[#This Row],[CRÉD. 2]],ActividadesCom[[#This Row],[CRÉD. 3]],ActividadesCom[[#This Row],[CRÉD. 4]],ActividadesCom[[#This Row],[CRÉD. 5]])</f>
        <v>2</v>
      </c>
      <c r="F2802" s="17">
        <f>IF(ActividadesCom[[#This Row],[ÚLTIMO SEMESTRE CON CRÉDITOS]]&gt;0,ROUND(AVERAGE(ActividadesCom[[#This Row],[VALOR NIVEL 5]],ActividadesCom[[#This Row],[VALOR NIVEL 4]],ActividadesCom[[#This Row],[VALOR NIVEL 3]],ActividadesCom[[#This Row],[VALOR NIVEL 2]],ActividadesCom[[#This Row],[VALOR NIVEL 1]]),0),"")</f>
        <v>4</v>
      </c>
      <c r="G2802" s="5" t="str">
        <f>IF(ActividadesCom[[#This Row],[PROMEDIO]]="","",IF(ActividadesCom[[#This Row],[PROMEDIO]]&gt;=4,"EXCELENTE",IF(ActividadesCom[[#This Row],[PROMEDIO]]&gt;=3,"NOTABLE",IF(ActividadesCom[[#This Row],[PROMEDIO]]&gt;=2,"BUENO",IF(ActividadesCom[[#This Row],[PROMEDIO]]=1,"SUFICIENTE","")))))</f>
        <v>EXCELENTE</v>
      </c>
      <c r="H2802" s="5">
        <f>MAX(ActividadesCom[[#This Row],[PERÍODO 1]],ActividadesCom[[#This Row],[PERÍODO 2]],ActividadesCom[[#This Row],[PERÍODO 3]],ActividadesCom[[#This Row],[PERÍODO 4]],ActividadesCom[[#This Row],[PERÍODO 5]])</f>
        <v>20221</v>
      </c>
      <c r="I2802" s="6" t="s">
        <v>5819</v>
      </c>
      <c r="J2802" s="5">
        <v>20221</v>
      </c>
      <c r="K2802" s="5" t="s">
        <v>4009</v>
      </c>
      <c r="L2802" s="5">
        <f>IF(ActividadesCom[[#This Row],[NIVEL 1]]&lt;&gt;0,VLOOKUP(ActividadesCom[[#This Row],[NIVEL 1]],Catálogo!A:B,2,FALSE),"")</f>
        <v>3</v>
      </c>
      <c r="M2802" s="5">
        <v>1</v>
      </c>
      <c r="N2802" s="6"/>
      <c r="O2802" s="5"/>
      <c r="P2802" s="5"/>
      <c r="Q2802" s="5" t="str">
        <f>IF(ActividadesCom[[#This Row],[NIVEL 2]]&lt;&gt;0,VLOOKUP(ActividadesCom[[#This Row],[NIVEL 2]],Catálogo!A:B,2,FALSE),"")</f>
        <v/>
      </c>
      <c r="R2802" s="5"/>
      <c r="S2802" s="6"/>
      <c r="T2802" s="5"/>
      <c r="U2802" s="5"/>
      <c r="V2802" s="5" t="str">
        <f>IF(ActividadesCom[[#This Row],[NIVEL 3]]&lt;&gt;0,VLOOKUP(ActividadesCom[[#This Row],[NIVEL 3]],Catálogo!A:B,2,FALSE),"")</f>
        <v/>
      </c>
      <c r="W2802" s="5"/>
      <c r="X2802" s="9"/>
      <c r="Y2802" s="8"/>
      <c r="Z2802" s="8"/>
      <c r="AA2802" s="5" t="str">
        <f>IF(ActividadesCom[[#This Row],[NIVEL 4]]&lt;&gt;0,VLOOKUP(ActividadesCom[[#This Row],[NIVEL 4]],Catálogo!A:B,2,FALSE),"")</f>
        <v/>
      </c>
      <c r="AB2802" s="8"/>
      <c r="AC2802" s="6" t="s">
        <v>133</v>
      </c>
      <c r="AD2802" s="5">
        <v>20193</v>
      </c>
      <c r="AE2802" s="5" t="s">
        <v>4008</v>
      </c>
      <c r="AF2802" s="5">
        <f>IF(ActividadesCom[[#This Row],[NIVEL 5]]&lt;&gt;0,VLOOKUP(ActividadesCom[[#This Row],[NIVEL 5]],Catálogo!A:B,2,FALSE),"")</f>
        <v>4</v>
      </c>
      <c r="AG2802" s="5">
        <v>1</v>
      </c>
      <c r="AH2802" s="2"/>
      <c r="AI2802" s="2"/>
    </row>
    <row r="2803" spans="1:35" ht="30" hidden="1" customHeight="1" x14ac:dyDescent="0.25">
      <c r="A2803" s="7">
        <v>19470303</v>
      </c>
      <c r="B2803" s="97" t="str">
        <f>VLOOKUP(ActividadesCom[[#This Row],[NO. DE CONTROL]],'LISTADO ESTUDIANTES'!A:C,3,FALSE)</f>
        <v>CÁRDENAS SARMIENTO ALONSO MAURICIO</v>
      </c>
      <c r="C2803" s="97" t="str">
        <f>VLOOKUP(ActividadesCom[[#This Row],[NO. DE CONTROL]],'LISTADO ESTUDIANTES'!A:B,2,FALSE)</f>
        <v>INGENIERIA MECANICA</v>
      </c>
      <c r="D2803" s="18" t="str">
        <f>VLOOKUP(ActividadesCom[[#This Row],[NO. DE CONTROL]],'LISTADO ESTUDIANTES'!A:D,4,FALSE)</f>
        <v>BAJA</v>
      </c>
      <c r="E2803" s="5">
        <f>SUM(ActividadesCom[[#This Row],[CRÉD. 1]],ActividadesCom[[#This Row],[CRÉD. 2]],ActividadesCom[[#This Row],[CRÉD. 3]],ActividadesCom[[#This Row],[CRÉD. 4]],ActividadesCom[[#This Row],[CRÉD. 5]])</f>
        <v>0</v>
      </c>
      <c r="F2803" s="17" t="str">
        <f>IF(ActividadesCom[[#This Row],[ÚLTIMO SEMESTRE CON CRÉDITOS]]&gt;0,ROUND(AVERAGE(ActividadesCom[[#This Row],[VALOR NIVEL 5]],ActividadesCom[[#This Row],[VALOR NIVEL 4]],ActividadesCom[[#This Row],[VALOR NIVEL 3]],ActividadesCom[[#This Row],[VALOR NIVEL 2]],ActividadesCom[[#This Row],[VALOR NIVEL 1]]),0),"")</f>
        <v/>
      </c>
      <c r="G2803" s="5" t="str">
        <f>IF(ActividadesCom[[#This Row],[PROMEDIO]]="","",IF(ActividadesCom[[#This Row],[PROMEDIO]]&gt;=4,"EXCELENTE",IF(ActividadesCom[[#This Row],[PROMEDIO]]&gt;=3,"NOTABLE",IF(ActividadesCom[[#This Row],[PROMEDIO]]&gt;=2,"BUENO",IF(ActividadesCom[[#This Row],[PROMEDIO]]=1,"SUFICIENTE","")))))</f>
        <v/>
      </c>
      <c r="H2803" s="5">
        <f>MAX(ActividadesCom[[#This Row],[PERÍODO 1]],ActividadesCom[[#This Row],[PERÍODO 2]],ActividadesCom[[#This Row],[PERÍODO 3]],ActividadesCom[[#This Row],[PERÍODO 4]],ActividadesCom[[#This Row],[PERÍODO 5]])</f>
        <v>0</v>
      </c>
      <c r="I2803" s="6"/>
      <c r="J2803" s="5"/>
      <c r="K2803" s="5"/>
      <c r="L2803" s="5" t="str">
        <f>IF(ActividadesCom[[#This Row],[NIVEL 1]]&lt;&gt;0,VLOOKUP(ActividadesCom[[#This Row],[NIVEL 1]],Catálogo!A:B,2,FALSE),"")</f>
        <v/>
      </c>
      <c r="M2803" s="5"/>
      <c r="N2803" s="6"/>
      <c r="O2803" s="5"/>
      <c r="P2803" s="5"/>
      <c r="Q2803" s="5" t="str">
        <f>IF(ActividadesCom[[#This Row],[NIVEL 2]]&lt;&gt;0,VLOOKUP(ActividadesCom[[#This Row],[NIVEL 2]],Catálogo!A:B,2,FALSE),"")</f>
        <v/>
      </c>
      <c r="R2803" s="5"/>
      <c r="S2803" s="6"/>
      <c r="T2803" s="5"/>
      <c r="U2803" s="5"/>
      <c r="V2803" s="5" t="str">
        <f>IF(ActividadesCom[[#This Row],[NIVEL 3]]&lt;&gt;0,VLOOKUP(ActividadesCom[[#This Row],[NIVEL 3]],Catálogo!A:B,2,FALSE),"")</f>
        <v/>
      </c>
      <c r="W2803" s="5"/>
      <c r="X2803" s="9"/>
      <c r="Y2803" s="8"/>
      <c r="Z2803" s="8"/>
      <c r="AA2803" s="5" t="str">
        <f>IF(ActividadesCom[[#This Row],[NIVEL 4]]&lt;&gt;0,VLOOKUP(ActividadesCom[[#This Row],[NIVEL 4]],Catálogo!A:B,2,FALSE),"")</f>
        <v/>
      </c>
      <c r="AB2803" s="8"/>
      <c r="AC2803" s="6"/>
      <c r="AD2803" s="5"/>
      <c r="AE2803" s="5"/>
      <c r="AF2803" s="5" t="str">
        <f>IF(ActividadesCom[[#This Row],[NIVEL 5]]&lt;&gt;0,VLOOKUP(ActividadesCom[[#This Row],[NIVEL 5]],Catálogo!A:B,2,FALSE),"")</f>
        <v/>
      </c>
      <c r="AG2803" s="5"/>
      <c r="AH2803" s="2"/>
      <c r="AI2803" s="2"/>
    </row>
    <row r="2804" spans="1:35" ht="30" customHeight="1" x14ac:dyDescent="0.25">
      <c r="A2804" s="7">
        <v>19470304</v>
      </c>
      <c r="B2804" s="97" t="str">
        <f>VLOOKUP(ActividadesCom[[#This Row],[NO. DE CONTROL]],'LISTADO ESTUDIANTES'!A:C,3,FALSE)</f>
        <v>CRUZ BURGOS ISMERAI ESINEY</v>
      </c>
      <c r="C2804" s="134" t="str">
        <f>VLOOKUP(ActividadesCom[[#This Row],[NO. DE CONTROL]],'LISTADO ESTUDIANTES'!A:B,2,FALSE)</f>
        <v>INGENIERIA QUIMICA</v>
      </c>
      <c r="D2804" s="135" t="str">
        <f>VLOOKUP(ActividadesCom[[#This Row],[NO. DE CONTROL]],'LISTADO ESTUDIANTES'!A:D,4,FALSE)</f>
        <v>ACTIVO(A)</v>
      </c>
      <c r="E2804" s="136">
        <f>SUM(ActividadesCom[[#This Row],[CRÉD. 1]],ActividadesCom[[#This Row],[CRÉD. 2]],ActividadesCom[[#This Row],[CRÉD. 3]],ActividadesCom[[#This Row],[CRÉD. 4]],ActividadesCom[[#This Row],[CRÉD. 5]])</f>
        <v>5</v>
      </c>
      <c r="F2804" s="137">
        <f>IF(ActividadesCom[[#This Row],[ÚLTIMO SEMESTRE CON CRÉDITOS]]&gt;0,ROUND(AVERAGE(ActividadesCom[[#This Row],[VALOR NIVEL 5]],ActividadesCom[[#This Row],[VALOR NIVEL 4]],ActividadesCom[[#This Row],[VALOR NIVEL 3]],ActividadesCom[[#This Row],[VALOR NIVEL 2]],ActividadesCom[[#This Row],[VALOR NIVEL 1]]),0),"")</f>
        <v>3</v>
      </c>
      <c r="G2804" s="5" t="str">
        <f>IF(ActividadesCom[[#This Row],[PROMEDIO]]="","",IF(ActividadesCom[[#This Row],[PROMEDIO]]&gt;=4,"EXCELENTE",IF(ActividadesCom[[#This Row],[PROMEDIO]]&gt;=3,"NOTABLE",IF(ActividadesCom[[#This Row],[PROMEDIO]]&gt;=2,"BUENO",IF(ActividadesCom[[#This Row],[PROMEDIO]]=1,"SUFICIENTE","")))))</f>
        <v>NOTABLE</v>
      </c>
      <c r="H2804" s="5">
        <f>MAX(ActividadesCom[[#This Row],[PERÍODO 1]],ActividadesCom[[#This Row],[PERÍODO 2]],ActividadesCom[[#This Row],[PERÍODO 3]],ActividadesCom[[#This Row],[PERÍODO 4]],ActividadesCom[[#This Row],[PERÍODO 5]])</f>
        <v>20223</v>
      </c>
      <c r="I2804" s="6" t="s">
        <v>4557</v>
      </c>
      <c r="J2804" s="5">
        <v>20211</v>
      </c>
      <c r="K2804" s="5" t="s">
        <v>4008</v>
      </c>
      <c r="L2804" s="5">
        <f>IF(ActividadesCom[[#This Row],[NIVEL 1]]&lt;&gt;0,VLOOKUP(ActividadesCom[[#This Row],[NIVEL 1]],Catálogo!A:B,2,FALSE),"")</f>
        <v>4</v>
      </c>
      <c r="M2804" s="5">
        <v>1</v>
      </c>
      <c r="N2804" s="6" t="s">
        <v>12</v>
      </c>
      <c r="O2804" s="5">
        <v>20213</v>
      </c>
      <c r="P2804" s="5" t="s">
        <v>4022</v>
      </c>
      <c r="Q2804" s="5">
        <f>IF(ActividadesCom[[#This Row],[NIVEL 2]]&lt;&gt;0,VLOOKUP(ActividadesCom[[#This Row],[NIVEL 2]],Catálogo!A:B,2,FALSE),"")</f>
        <v>2</v>
      </c>
      <c r="R2804" s="5">
        <v>1</v>
      </c>
      <c r="S2804" s="6" t="s">
        <v>5455</v>
      </c>
      <c r="T2804" s="5">
        <v>20221</v>
      </c>
      <c r="U2804" s="5" t="s">
        <v>4008</v>
      </c>
      <c r="V2804" s="5">
        <f>IF(ActividadesCom[[#This Row],[NIVEL 3]]&lt;&gt;0,VLOOKUP(ActividadesCom[[#This Row],[NIVEL 3]],Catálogo!A:B,2,FALSE),"")</f>
        <v>4</v>
      </c>
      <c r="W2804" s="5">
        <v>1</v>
      </c>
      <c r="X2804" s="6" t="s">
        <v>5872</v>
      </c>
      <c r="Y2804" s="5">
        <v>20223</v>
      </c>
      <c r="Z2804" s="5" t="s">
        <v>4008</v>
      </c>
      <c r="AA2804" s="5">
        <f>IF(ActividadesCom[[#This Row],[NIVEL 4]]&lt;&gt;0,VLOOKUP(ActividadesCom[[#This Row],[NIVEL 4]],Catálogo!A:B,2,FALSE),"")</f>
        <v>4</v>
      </c>
      <c r="AB2804" s="5">
        <v>1</v>
      </c>
      <c r="AC2804" s="9" t="s">
        <v>3117</v>
      </c>
      <c r="AD2804" s="8">
        <v>20201</v>
      </c>
      <c r="AE2804" s="5" t="s">
        <v>4010</v>
      </c>
      <c r="AF2804" s="5">
        <f>IF(ActividadesCom[[#This Row],[NIVEL 5]]&lt;&gt;0,VLOOKUP(ActividadesCom[[#This Row],[NIVEL 5]],Catálogo!A:B,2,FALSE),"")</f>
        <v>2</v>
      </c>
      <c r="AG2804" s="8">
        <v>1</v>
      </c>
      <c r="AH2804" s="2"/>
      <c r="AI2804" s="2"/>
    </row>
    <row r="2805" spans="1:35" ht="30" customHeight="1" x14ac:dyDescent="0.25">
      <c r="A2805" s="7">
        <v>19470305</v>
      </c>
      <c r="B2805" s="97" t="str">
        <f>VLOOKUP(ActividadesCom[[#This Row],[NO. DE CONTROL]],'LISTADO ESTUDIANTES'!A:C,3,FALSE)</f>
        <v>CANUL RODRIGUEZ ABRAHAM DE LA CRUZ</v>
      </c>
      <c r="C2805" s="134" t="str">
        <f>VLOOKUP(ActividadesCom[[#This Row],[NO. DE CONTROL]],'LISTADO ESTUDIANTES'!A:B,2,FALSE)</f>
        <v>INGENIERIA EN ADMINISTRACION</v>
      </c>
      <c r="D2805" s="135" t="str">
        <f>VLOOKUP(ActividadesCom[[#This Row],[NO. DE CONTROL]],'LISTADO ESTUDIANTES'!A:D,4,FALSE)</f>
        <v>ACTIVO(A)</v>
      </c>
      <c r="E2805" s="136">
        <f>SUM(ActividadesCom[[#This Row],[CRÉD. 1]],ActividadesCom[[#This Row],[CRÉD. 2]],ActividadesCom[[#This Row],[CRÉD. 3]],ActividadesCom[[#This Row],[CRÉD. 4]],ActividadesCom[[#This Row],[CRÉD. 5]])</f>
        <v>5</v>
      </c>
      <c r="F2805" s="137">
        <f>IF(ActividadesCom[[#This Row],[ÚLTIMO SEMESTRE CON CRÉDITOS]]&gt;0,ROUND(AVERAGE(ActividadesCom[[#This Row],[VALOR NIVEL 5]],ActividadesCom[[#This Row],[VALOR NIVEL 4]],ActividadesCom[[#This Row],[VALOR NIVEL 3]],ActividadesCom[[#This Row],[VALOR NIVEL 2]],ActividadesCom[[#This Row],[VALOR NIVEL 1]]),0),"")</f>
        <v>3</v>
      </c>
      <c r="G2805" s="5" t="str">
        <f>IF(ActividadesCom[[#This Row],[PROMEDIO]]="","",IF(ActividadesCom[[#This Row],[PROMEDIO]]&gt;=4,"EXCELENTE",IF(ActividadesCom[[#This Row],[PROMEDIO]]&gt;=3,"NOTABLE",IF(ActividadesCom[[#This Row],[PROMEDIO]]&gt;=2,"BUENO",IF(ActividadesCom[[#This Row],[PROMEDIO]]=1,"SUFICIENTE","")))))</f>
        <v>NOTABLE</v>
      </c>
      <c r="H2805" s="5">
        <f>MAX(ActividadesCom[[#This Row],[PERÍODO 1]],ActividadesCom[[#This Row],[PERÍODO 2]],ActividadesCom[[#This Row],[PERÍODO 3]],ActividadesCom[[#This Row],[PERÍODO 4]],ActividadesCom[[#This Row],[PERÍODO 5]])</f>
        <v>20221</v>
      </c>
      <c r="I2805" s="6" t="s">
        <v>25</v>
      </c>
      <c r="J2805" s="5">
        <v>20213</v>
      </c>
      <c r="K2805" s="5" t="s">
        <v>4010</v>
      </c>
      <c r="L2805" s="5">
        <f>IF(ActividadesCom[[#This Row],[NIVEL 1]]&lt;&gt;0,VLOOKUP(ActividadesCom[[#This Row],[NIVEL 1]],Catálogo!A:B,2,FALSE),"")</f>
        <v>2</v>
      </c>
      <c r="M2805" s="5">
        <v>1</v>
      </c>
      <c r="N2805" s="6" t="s">
        <v>4894</v>
      </c>
      <c r="O2805" s="5">
        <v>20221</v>
      </c>
      <c r="P2805" s="5" t="s">
        <v>4008</v>
      </c>
      <c r="Q2805" s="5">
        <f>IF(ActividadesCom[[#This Row],[NIVEL 2]]&lt;&gt;0,VLOOKUP(ActividadesCom[[#This Row],[NIVEL 2]],Catálogo!A:B,2,FALSE),"")</f>
        <v>4</v>
      </c>
      <c r="R2805" s="5">
        <v>1</v>
      </c>
      <c r="S2805" s="6" t="s">
        <v>4139</v>
      </c>
      <c r="T2805" s="5">
        <v>20221</v>
      </c>
      <c r="U2805" s="5" t="s">
        <v>4008</v>
      </c>
      <c r="V2805" s="5">
        <f>IF(ActividadesCom[[#This Row],[NIVEL 3]]&lt;&gt;0,VLOOKUP(ActividadesCom[[#This Row],[NIVEL 3]],Catálogo!A:B,2,FALSE),"")</f>
        <v>4</v>
      </c>
      <c r="W2805" s="5">
        <v>1</v>
      </c>
      <c r="X2805" s="6" t="s">
        <v>2532</v>
      </c>
      <c r="Y2805" s="5">
        <v>20201</v>
      </c>
      <c r="Z2805" s="5" t="s">
        <v>4010</v>
      </c>
      <c r="AA2805" s="5">
        <f>IF(ActividadesCom[[#This Row],[NIVEL 4]]&lt;&gt;0,VLOOKUP(ActividadesCom[[#This Row],[NIVEL 4]],Catálogo!A:B,2,FALSE),"")</f>
        <v>2</v>
      </c>
      <c r="AB2805" s="5">
        <v>1</v>
      </c>
      <c r="AC2805" s="6" t="s">
        <v>133</v>
      </c>
      <c r="AD2805" s="5">
        <v>20193</v>
      </c>
      <c r="AE2805" s="5" t="s">
        <v>4008</v>
      </c>
      <c r="AF2805" s="5">
        <f>IF(ActividadesCom[[#This Row],[NIVEL 5]]&lt;&gt;0,VLOOKUP(ActividadesCom[[#This Row],[NIVEL 5]],Catálogo!A:B,2,FALSE),"")</f>
        <v>4</v>
      </c>
      <c r="AG2805" s="5">
        <v>1</v>
      </c>
      <c r="AH2805" s="2"/>
      <c r="AI2805" s="2"/>
    </row>
    <row r="2806" spans="1:35" ht="30" hidden="1" customHeight="1" x14ac:dyDescent="0.25">
      <c r="A2806" s="7">
        <v>19470306</v>
      </c>
      <c r="B2806" s="97" t="str">
        <f>VLOOKUP(ActividadesCom[[#This Row],[NO. DE CONTROL]],'LISTADO ESTUDIANTES'!A:C,3,FALSE)</f>
        <v>DZUL CHAN MARCO ALONZO</v>
      </c>
      <c r="C2806" s="97" t="str">
        <f>VLOOKUP(ActividadesCom[[#This Row],[NO. DE CONTROL]],'LISTADO ESTUDIANTES'!A:B,2,FALSE)</f>
        <v>INGENIERIA CIVIL</v>
      </c>
      <c r="D2806" s="18" t="str">
        <f>VLOOKUP(ActividadesCom[[#This Row],[NO. DE CONTROL]],'LISTADO ESTUDIANTES'!A:D,4,FALSE)</f>
        <v>BAJA</v>
      </c>
      <c r="E2806" s="5">
        <f>SUM(ActividadesCom[[#This Row],[CRÉD. 1]],ActividadesCom[[#This Row],[CRÉD. 2]],ActividadesCom[[#This Row],[CRÉD. 3]],ActividadesCom[[#This Row],[CRÉD. 4]],ActividadesCom[[#This Row],[CRÉD. 5]])</f>
        <v>3</v>
      </c>
      <c r="F2806" s="17">
        <f>IF(ActividadesCom[[#This Row],[ÚLTIMO SEMESTRE CON CRÉDITOS]]&gt;0,ROUND(AVERAGE(ActividadesCom[[#This Row],[VALOR NIVEL 5]],ActividadesCom[[#This Row],[VALOR NIVEL 4]],ActividadesCom[[#This Row],[VALOR NIVEL 3]],ActividadesCom[[#This Row],[VALOR NIVEL 2]],ActividadesCom[[#This Row],[VALOR NIVEL 1]]),0),"")</f>
        <v>3</v>
      </c>
      <c r="G2806" s="5" t="str">
        <f>IF(ActividadesCom[[#This Row],[PROMEDIO]]="","",IF(ActividadesCom[[#This Row],[PROMEDIO]]&gt;=4,"EXCELENTE",IF(ActividadesCom[[#This Row],[PROMEDIO]]&gt;=3,"NOTABLE",IF(ActividadesCom[[#This Row],[PROMEDIO]]&gt;=2,"BUENO",IF(ActividadesCom[[#This Row],[PROMEDIO]]=1,"SUFICIENTE","")))))</f>
        <v>NOTABLE</v>
      </c>
      <c r="H2806" s="5">
        <f>MAX(ActividadesCom[[#This Row],[PERÍODO 1]],ActividadesCom[[#This Row],[PERÍODO 2]],ActividadesCom[[#This Row],[PERÍODO 3]],ActividadesCom[[#This Row],[PERÍODO 4]],ActividadesCom[[#This Row],[PERÍODO 5]])</f>
        <v>20221</v>
      </c>
      <c r="I2806" s="6"/>
      <c r="J2806" s="5"/>
      <c r="K2806" s="5"/>
      <c r="L2806" s="5" t="str">
        <f>IF(ActividadesCom[[#This Row],[NIVEL 1]]&lt;&gt;0,VLOOKUP(ActividadesCom[[#This Row],[NIVEL 1]],Catálogo!A:B,2,FALSE),"")</f>
        <v/>
      </c>
      <c r="M2806" s="5"/>
      <c r="N2806" s="6"/>
      <c r="O2806" s="5"/>
      <c r="P2806" s="5"/>
      <c r="Q2806" s="5" t="str">
        <f>IF(ActividadesCom[[#This Row],[NIVEL 2]]&lt;&gt;0,VLOOKUP(ActividadesCom[[#This Row],[NIVEL 2]],Catálogo!A:B,2,FALSE),"")</f>
        <v/>
      </c>
      <c r="R2806" s="5"/>
      <c r="S2806" s="6" t="s">
        <v>5482</v>
      </c>
      <c r="T2806" s="5">
        <v>20221</v>
      </c>
      <c r="U2806" s="5" t="s">
        <v>4008</v>
      </c>
      <c r="V2806" s="5">
        <f>IF(ActividadesCom[[#This Row],[NIVEL 3]]&lt;&gt;0,VLOOKUP(ActividadesCom[[#This Row],[NIVEL 3]],Catálogo!A:B,2,FALSE),"")</f>
        <v>4</v>
      </c>
      <c r="W2806" s="5">
        <v>1</v>
      </c>
      <c r="X2806" s="6" t="s">
        <v>4478</v>
      </c>
      <c r="Y2806" s="5">
        <v>20211</v>
      </c>
      <c r="Z2806" s="5" t="s">
        <v>4009</v>
      </c>
      <c r="AA2806" s="5">
        <f>IF(ActividadesCom[[#This Row],[NIVEL 4]]&lt;&gt;0,VLOOKUP(ActividadesCom[[#This Row],[NIVEL 4]],Catálogo!A:B,2,FALSE),"")</f>
        <v>3</v>
      </c>
      <c r="AB2806" s="5">
        <v>1</v>
      </c>
      <c r="AC2806" s="6" t="s">
        <v>11</v>
      </c>
      <c r="AD2806" s="5">
        <v>20193</v>
      </c>
      <c r="AE2806" s="5" t="s">
        <v>4009</v>
      </c>
      <c r="AF2806" s="5">
        <f>IF(ActividadesCom[[#This Row],[NIVEL 5]]&lt;&gt;0,VLOOKUP(ActividadesCom[[#This Row],[NIVEL 5]],Catálogo!A:B,2,FALSE),"")</f>
        <v>3</v>
      </c>
      <c r="AG2806" s="5">
        <v>1</v>
      </c>
      <c r="AH2806" s="2"/>
      <c r="AI2806" s="2"/>
    </row>
    <row r="2807" spans="1:35" ht="30" customHeight="1" x14ac:dyDescent="0.25">
      <c r="A2807" s="7">
        <v>19470307</v>
      </c>
      <c r="B2807" s="97" t="str">
        <f>VLOOKUP(ActividadesCom[[#This Row],[NO. DE CONTROL]],'LISTADO ESTUDIANTES'!A:C,3,FALSE)</f>
        <v>RUBIO BENITEZ NELSON DANIEL</v>
      </c>
      <c r="C2807" s="97" t="str">
        <f>VLOOKUP(ActividadesCom[[#This Row],[NO. DE CONTROL]],'LISTADO ESTUDIANTES'!A:B,2,FALSE)</f>
        <v>INGENIERIA EN GESTION EMPRESARIAL</v>
      </c>
      <c r="D2807" s="18" t="str">
        <f>VLOOKUP(ActividadesCom[[#This Row],[NO. DE CONTROL]],'LISTADO ESTUDIANTES'!A:D,4,FALSE)</f>
        <v>ACTIVO(A)</v>
      </c>
      <c r="E2807" s="5">
        <f>SUM(ActividadesCom[[#This Row],[CRÉD. 1]],ActividadesCom[[#This Row],[CRÉD. 2]],ActividadesCom[[#This Row],[CRÉD. 3]],ActividadesCom[[#This Row],[CRÉD. 4]],ActividadesCom[[#This Row],[CRÉD. 5]])</f>
        <v>5</v>
      </c>
      <c r="F2807" s="17">
        <f>IF(ActividadesCom[[#This Row],[ÚLTIMO SEMESTRE CON CRÉDITOS]]&gt;0,ROUND(AVERAGE(ActividadesCom[[#This Row],[VALOR NIVEL 5]],ActividadesCom[[#This Row],[VALOR NIVEL 4]],ActividadesCom[[#This Row],[VALOR NIVEL 3]],ActividadesCom[[#This Row],[VALOR NIVEL 2]],ActividadesCom[[#This Row],[VALOR NIVEL 1]]),0),"")</f>
        <v>4</v>
      </c>
      <c r="G2807" s="5" t="str">
        <f>IF(ActividadesCom[[#This Row],[PROMEDIO]]="","",IF(ActividadesCom[[#This Row],[PROMEDIO]]&gt;=4,"EXCELENTE",IF(ActividadesCom[[#This Row],[PROMEDIO]]&gt;=3,"NOTABLE",IF(ActividadesCom[[#This Row],[PROMEDIO]]&gt;=2,"BUENO",IF(ActividadesCom[[#This Row],[PROMEDIO]]=1,"SUFICIENTE","")))))</f>
        <v>EXCELENTE</v>
      </c>
      <c r="H2807" s="5">
        <f>MAX(ActividadesCom[[#This Row],[PERÍODO 1]],ActividadesCom[[#This Row],[PERÍODO 2]],ActividadesCom[[#This Row],[PERÍODO 3]],ActividadesCom[[#This Row],[PERÍODO 4]],ActividadesCom[[#This Row],[PERÍODO 5]])</f>
        <v>20221</v>
      </c>
      <c r="I2807" s="6" t="s">
        <v>4849</v>
      </c>
      <c r="J2807" s="5">
        <v>20213</v>
      </c>
      <c r="K2807" s="5" t="s">
        <v>4008</v>
      </c>
      <c r="L2807" s="5">
        <f>IF(ActividadesCom[[#This Row],[NIVEL 1]]&lt;&gt;0,VLOOKUP(ActividadesCom[[#This Row],[NIVEL 1]],Catálogo!A:B,2,FALSE),"")</f>
        <v>4</v>
      </c>
      <c r="M2807" s="5">
        <v>1</v>
      </c>
      <c r="N2807" s="6" t="s">
        <v>4866</v>
      </c>
      <c r="O2807" s="5">
        <v>20221</v>
      </c>
      <c r="P2807" s="5" t="s">
        <v>4008</v>
      </c>
      <c r="Q2807" s="5">
        <f>IF(ActividadesCom[[#This Row],[NIVEL 2]]&lt;&gt;0,VLOOKUP(ActividadesCom[[#This Row],[NIVEL 2]],Catálogo!A:B,2,FALSE),"")</f>
        <v>4</v>
      </c>
      <c r="R2807" s="5">
        <v>1</v>
      </c>
      <c r="S2807" s="6" t="s">
        <v>4900</v>
      </c>
      <c r="T2807" s="5">
        <v>20213</v>
      </c>
      <c r="U2807" s="5" t="s">
        <v>4008</v>
      </c>
      <c r="V2807" s="5">
        <f>IF(ActividadesCom[[#This Row],[NIVEL 3]]&lt;&gt;0,VLOOKUP(ActividadesCom[[#This Row],[NIVEL 3]],Catálogo!A:B,2,FALSE),"")</f>
        <v>4</v>
      </c>
      <c r="W2807" s="5">
        <v>1</v>
      </c>
      <c r="X2807" s="6" t="s">
        <v>2778</v>
      </c>
      <c r="Y2807" s="5">
        <v>20201</v>
      </c>
      <c r="Z2807" s="5" t="s">
        <v>4009</v>
      </c>
      <c r="AA2807" s="5">
        <f>IF(ActividadesCom[[#This Row],[NIVEL 4]]&lt;&gt;0,VLOOKUP(ActividadesCom[[#This Row],[NIVEL 4]],Catálogo!A:B,2,FALSE),"")</f>
        <v>3</v>
      </c>
      <c r="AB2807" s="5">
        <v>1</v>
      </c>
      <c r="AC2807" s="6" t="s">
        <v>42</v>
      </c>
      <c r="AD2807" s="5">
        <v>20193</v>
      </c>
      <c r="AE2807" s="5" t="s">
        <v>4009</v>
      </c>
      <c r="AF2807" s="5">
        <f>IF(ActividadesCom[[#This Row],[NIVEL 5]]&lt;&gt;0,VLOOKUP(ActividadesCom[[#This Row],[NIVEL 5]],Catálogo!A:B,2,FALSE),"")</f>
        <v>3</v>
      </c>
      <c r="AG2807" s="5">
        <v>1</v>
      </c>
      <c r="AH2807" s="2"/>
      <c r="AI2807" s="2"/>
    </row>
    <row r="2808" spans="1:35" ht="30" customHeight="1" x14ac:dyDescent="0.25">
      <c r="A2808" s="7">
        <v>19470308</v>
      </c>
      <c r="B2808" s="97" t="str">
        <f>VLOOKUP(ActividadesCom[[#This Row],[NO. DE CONTROL]],'LISTADO ESTUDIANTES'!A:C,3,FALSE)</f>
        <v>GARCIA LARA NESTOR SALVADOR</v>
      </c>
      <c r="C2808" s="97" t="str">
        <f>VLOOKUP(ActividadesCom[[#This Row],[NO. DE CONTROL]],'LISTADO ESTUDIANTES'!A:B,2,FALSE)</f>
        <v>ARQUITECTURA</v>
      </c>
      <c r="D2808" s="18" t="str">
        <f>VLOOKUP(ActividadesCom[[#This Row],[NO. DE CONTROL]],'LISTADO ESTUDIANTES'!A:D,4,FALSE)</f>
        <v>ACTIVO(A)</v>
      </c>
      <c r="E2808" s="5">
        <f>SUM(ActividadesCom[[#This Row],[CRÉD. 1]],ActividadesCom[[#This Row],[CRÉD. 2]],ActividadesCom[[#This Row],[CRÉD. 3]],ActividadesCom[[#This Row],[CRÉD. 4]],ActividadesCom[[#This Row],[CRÉD. 5]])</f>
        <v>3</v>
      </c>
      <c r="F2808" s="17">
        <f>IF(ActividadesCom[[#This Row],[ÚLTIMO SEMESTRE CON CRÉDITOS]]&gt;0,ROUND(AVERAGE(ActividadesCom[[#This Row],[VALOR NIVEL 5]],ActividadesCom[[#This Row],[VALOR NIVEL 4]],ActividadesCom[[#This Row],[VALOR NIVEL 3]],ActividadesCom[[#This Row],[VALOR NIVEL 2]],ActividadesCom[[#This Row],[VALOR NIVEL 1]]),0),"")</f>
        <v>4</v>
      </c>
      <c r="G2808" s="5" t="str">
        <f>IF(ActividadesCom[[#This Row],[PROMEDIO]]="","",IF(ActividadesCom[[#This Row],[PROMEDIO]]&gt;=4,"EXCELENTE",IF(ActividadesCom[[#This Row],[PROMEDIO]]&gt;=3,"NOTABLE",IF(ActividadesCom[[#This Row],[PROMEDIO]]&gt;=2,"BUENO",IF(ActividadesCom[[#This Row],[PROMEDIO]]=1,"SUFICIENTE","")))))</f>
        <v>EXCELENTE</v>
      </c>
      <c r="H2808" s="5">
        <f>MAX(ActividadesCom[[#This Row],[PERÍODO 1]],ActividadesCom[[#This Row],[PERÍODO 2]],ActividadesCom[[#This Row],[PERÍODO 3]],ActividadesCom[[#This Row],[PERÍODO 4]],ActividadesCom[[#This Row],[PERÍODO 5]])</f>
        <v>20213</v>
      </c>
      <c r="I2808" s="6" t="s">
        <v>4695</v>
      </c>
      <c r="J2808" s="5">
        <v>20213</v>
      </c>
      <c r="K2808" s="5" t="s">
        <v>4008</v>
      </c>
      <c r="L2808" s="5">
        <f>IF(ActividadesCom[[#This Row],[NIVEL 1]]&lt;&gt;0,VLOOKUP(ActividadesCom[[#This Row],[NIVEL 1]],Catálogo!A:B,2,FALSE),"")</f>
        <v>4</v>
      </c>
      <c r="M2808" s="5">
        <v>1</v>
      </c>
      <c r="N2808" s="6"/>
      <c r="O2808" s="5"/>
      <c r="P2808" s="5"/>
      <c r="Q2808" s="5" t="str">
        <f>IF(ActividadesCom[[#This Row],[NIVEL 2]]&lt;&gt;0,VLOOKUP(ActividadesCom[[#This Row],[NIVEL 2]],Catálogo!A:B,2,FALSE),"")</f>
        <v/>
      </c>
      <c r="R2808" s="5"/>
      <c r="S2808" s="6"/>
      <c r="T2808" s="5"/>
      <c r="U2808" s="5"/>
      <c r="V2808" s="5" t="str">
        <f>IF(ActividadesCom[[#This Row],[NIVEL 3]]&lt;&gt;0,VLOOKUP(ActividadesCom[[#This Row],[NIVEL 3]],Catálogo!A:B,2,FALSE),"")</f>
        <v/>
      </c>
      <c r="W2808" s="5"/>
      <c r="X2808" s="6" t="s">
        <v>3037</v>
      </c>
      <c r="Y2808" s="5">
        <v>20201</v>
      </c>
      <c r="Z2808" s="5" t="s">
        <v>4009</v>
      </c>
      <c r="AA2808" s="5">
        <f>IF(ActividadesCom[[#This Row],[NIVEL 4]]&lt;&gt;0,VLOOKUP(ActividadesCom[[#This Row],[NIVEL 4]],Catálogo!A:B,2,FALSE),"")</f>
        <v>3</v>
      </c>
      <c r="AB2808" s="5">
        <v>1</v>
      </c>
      <c r="AC2808" s="6" t="s">
        <v>819</v>
      </c>
      <c r="AD2808" s="5">
        <v>20193</v>
      </c>
      <c r="AE2808" s="5" t="s">
        <v>4008</v>
      </c>
      <c r="AF2808" s="5">
        <f>IF(ActividadesCom[[#This Row],[NIVEL 5]]&lt;&gt;0,VLOOKUP(ActividadesCom[[#This Row],[NIVEL 5]],Catálogo!A:B,2,FALSE),"")</f>
        <v>4</v>
      </c>
      <c r="AG2808" s="5">
        <v>1</v>
      </c>
      <c r="AH2808" s="2"/>
      <c r="AI2808" s="2"/>
    </row>
    <row r="2809" spans="1:35" ht="30" customHeight="1" x14ac:dyDescent="0.25">
      <c r="A2809" s="7">
        <v>19470309</v>
      </c>
      <c r="B2809" s="97" t="str">
        <f>VLOOKUP(ActividadesCom[[#This Row],[NO. DE CONTROL]],'LISTADO ESTUDIANTES'!A:C,3,FALSE)</f>
        <v>PECH MARTINEZ JESSICA ABIGAIL</v>
      </c>
      <c r="C2809" s="97" t="str">
        <f>VLOOKUP(ActividadesCom[[#This Row],[NO. DE CONTROL]],'LISTADO ESTUDIANTES'!A:B,2,FALSE)</f>
        <v>INGENIERIA AMBIENTAL</v>
      </c>
      <c r="D2809" s="18" t="str">
        <f>VLOOKUP(ActividadesCom[[#This Row],[NO. DE CONTROL]],'LISTADO ESTUDIANTES'!A:D,4,FALSE)</f>
        <v>ACTIVO(A)</v>
      </c>
      <c r="E2809" s="5">
        <f>SUM(ActividadesCom[[#This Row],[CRÉD. 1]],ActividadesCom[[#This Row],[CRÉD. 2]],ActividadesCom[[#This Row],[CRÉD. 3]],ActividadesCom[[#This Row],[CRÉD. 4]],ActividadesCom[[#This Row],[CRÉD. 5]])</f>
        <v>5</v>
      </c>
      <c r="F2809" s="17">
        <f>IF(ActividadesCom[[#This Row],[ÚLTIMO SEMESTRE CON CRÉDITOS]]&gt;0,ROUND(AVERAGE(ActividadesCom[[#This Row],[VALOR NIVEL 5]],ActividadesCom[[#This Row],[VALOR NIVEL 4]],ActividadesCom[[#This Row],[VALOR NIVEL 3]],ActividadesCom[[#This Row],[VALOR NIVEL 2]],ActividadesCom[[#This Row],[VALOR NIVEL 1]]),0),"")</f>
        <v>3</v>
      </c>
      <c r="G2809" s="5" t="str">
        <f>IF(ActividadesCom[[#This Row],[PROMEDIO]]="","",IF(ActividadesCom[[#This Row],[PROMEDIO]]&gt;=4,"EXCELENTE",IF(ActividadesCom[[#This Row],[PROMEDIO]]&gt;=3,"NOTABLE",IF(ActividadesCom[[#This Row],[PROMEDIO]]&gt;=2,"BUENO",IF(ActividadesCom[[#This Row],[PROMEDIO]]=1,"SUFICIENTE","")))))</f>
        <v>NOTABLE</v>
      </c>
      <c r="H2809" s="5">
        <f>MAX(ActividadesCom[[#This Row],[PERÍODO 1]],ActividadesCom[[#This Row],[PERÍODO 2]],ActividadesCom[[#This Row],[PERÍODO 3]],ActividadesCom[[#This Row],[PERÍODO 4]],ActividadesCom[[#This Row],[PERÍODO 5]])</f>
        <v>20221</v>
      </c>
      <c r="I2809" s="6" t="s">
        <v>3519</v>
      </c>
      <c r="J2809" s="5">
        <v>20213</v>
      </c>
      <c r="K2809" s="5" t="s">
        <v>4011</v>
      </c>
      <c r="L2809" s="5">
        <f>IF(ActividadesCom[[#This Row],[NIVEL 1]]&lt;&gt;0,VLOOKUP(ActividadesCom[[#This Row],[NIVEL 1]],Catálogo!A:B,2,FALSE),"")</f>
        <v>1</v>
      </c>
      <c r="M2809" s="5">
        <v>1</v>
      </c>
      <c r="N2809" s="6" t="s">
        <v>9</v>
      </c>
      <c r="O2809" s="5">
        <v>20212</v>
      </c>
      <c r="P2809" s="5" t="s">
        <v>4008</v>
      </c>
      <c r="Q2809" s="5">
        <f>IF(ActividadesCom[[#This Row],[NIVEL 2]]&lt;&gt;0,VLOOKUP(ActividadesCom[[#This Row],[NIVEL 2]],Catálogo!A:B,2,FALSE),"")</f>
        <v>4</v>
      </c>
      <c r="R2809" s="5">
        <v>1</v>
      </c>
      <c r="S2809" s="6" t="s">
        <v>4917</v>
      </c>
      <c r="T2809" s="5">
        <v>20221</v>
      </c>
      <c r="U2809" s="5" t="s">
        <v>4009</v>
      </c>
      <c r="V2809" s="5">
        <f>IF(ActividadesCom[[#This Row],[NIVEL 3]]&lt;&gt;0,VLOOKUP(ActividadesCom[[#This Row],[NIVEL 3]],Catálogo!A:B,2,FALSE),"")</f>
        <v>3</v>
      </c>
      <c r="W2809" s="5">
        <v>1</v>
      </c>
      <c r="X2809" s="9" t="s">
        <v>2903</v>
      </c>
      <c r="Y2809" s="8">
        <v>20201</v>
      </c>
      <c r="Z2809" s="5" t="s">
        <v>4010</v>
      </c>
      <c r="AA2809" s="5">
        <f>IF(ActividadesCom[[#This Row],[NIVEL 4]]&lt;&gt;0,VLOOKUP(ActividadesCom[[#This Row],[NIVEL 4]],Catálogo!A:B,2,FALSE),"")</f>
        <v>2</v>
      </c>
      <c r="AB2809" s="8">
        <v>1</v>
      </c>
      <c r="AC2809" s="6" t="s">
        <v>27</v>
      </c>
      <c r="AD2809" s="5">
        <v>20193</v>
      </c>
      <c r="AE2809" s="5" t="s">
        <v>4008</v>
      </c>
      <c r="AF2809" s="5">
        <f>IF(ActividadesCom[[#This Row],[NIVEL 5]]&lt;&gt;0,VLOOKUP(ActividadesCom[[#This Row],[NIVEL 5]],Catálogo!A:B,2,FALSE),"")</f>
        <v>4</v>
      </c>
      <c r="AG2809" s="5">
        <v>1</v>
      </c>
      <c r="AH2809" s="2"/>
      <c r="AI2809" s="2"/>
    </row>
    <row r="2810" spans="1:35" ht="30" customHeight="1" x14ac:dyDescent="0.25">
      <c r="A2810" s="7">
        <v>19470310</v>
      </c>
      <c r="B2810" s="97" t="str">
        <f>VLOOKUP(ActividadesCom[[#This Row],[NO. DE CONTROL]],'LISTADO ESTUDIANTES'!A:C,3,FALSE)</f>
        <v>DOMINGUEZ VELAZQUEZ MARIA GUADALUPE</v>
      </c>
      <c r="C2810" s="134" t="str">
        <f>VLOOKUP(ActividadesCom[[#This Row],[NO. DE CONTROL]],'LISTADO ESTUDIANTES'!A:B,2,FALSE)</f>
        <v>INGENIERIA EN ADMINISTRACION</v>
      </c>
      <c r="D2810" s="135" t="str">
        <f>VLOOKUP(ActividadesCom[[#This Row],[NO. DE CONTROL]],'LISTADO ESTUDIANTES'!A:D,4,FALSE)</f>
        <v>ACTIVO(A)</v>
      </c>
      <c r="E2810" s="136">
        <f>SUM(ActividadesCom[[#This Row],[CRÉD. 1]],ActividadesCom[[#This Row],[CRÉD. 2]],ActividadesCom[[#This Row],[CRÉD. 3]],ActividadesCom[[#This Row],[CRÉD. 4]],ActividadesCom[[#This Row],[CRÉD. 5]])</f>
        <v>6</v>
      </c>
      <c r="F2810" s="137">
        <f>IF(ActividadesCom[[#This Row],[ÚLTIMO SEMESTRE CON CRÉDITOS]]&gt;0,ROUND(AVERAGE(ActividadesCom[[#This Row],[VALOR NIVEL 5]],ActividadesCom[[#This Row],[VALOR NIVEL 4]],ActividadesCom[[#This Row],[VALOR NIVEL 3]],ActividadesCom[[#This Row],[VALOR NIVEL 2]],ActividadesCom[[#This Row],[VALOR NIVEL 1]]),0),"")</f>
        <v>3</v>
      </c>
      <c r="G2810" s="5" t="str">
        <f>IF(ActividadesCom[[#This Row],[PROMEDIO]]="","",IF(ActividadesCom[[#This Row],[PROMEDIO]]&gt;=4,"EXCELENTE",IF(ActividadesCom[[#This Row],[PROMEDIO]]&gt;=3,"NOTABLE",IF(ActividadesCom[[#This Row],[PROMEDIO]]&gt;=2,"BUENO",IF(ActividadesCom[[#This Row],[PROMEDIO]]=1,"SUFICIENTE","")))))</f>
        <v>NOTABLE</v>
      </c>
      <c r="H2810" s="5">
        <f>MAX(ActividadesCom[[#This Row],[PERÍODO 1]],ActividadesCom[[#This Row],[PERÍODO 2]],ActividadesCom[[#This Row],[PERÍODO 3]],ActividadesCom[[#This Row],[PERÍODO 4]],ActividadesCom[[#This Row],[PERÍODO 5]])</f>
        <v>20221</v>
      </c>
      <c r="I2810" s="6" t="s">
        <v>4538</v>
      </c>
      <c r="J2810" s="5">
        <v>20213</v>
      </c>
      <c r="K2810" s="5" t="s">
        <v>4008</v>
      </c>
      <c r="L2810" s="5">
        <f>IF(ActividadesCom[[#This Row],[NIVEL 1]]&lt;&gt;0,VLOOKUP(ActividadesCom[[#This Row],[NIVEL 1]],Catálogo!A:B,2,FALSE),"")</f>
        <v>4</v>
      </c>
      <c r="M2810" s="5">
        <v>2</v>
      </c>
      <c r="N2810" s="6" t="s">
        <v>4894</v>
      </c>
      <c r="O2810" s="5">
        <v>20221</v>
      </c>
      <c r="P2810" s="5" t="s">
        <v>4008</v>
      </c>
      <c r="Q2810" s="5">
        <f>IF(ActividadesCom[[#This Row],[NIVEL 2]]&lt;&gt;0,VLOOKUP(ActividadesCom[[#This Row],[NIVEL 2]],Catálogo!A:B,2,FALSE),"")</f>
        <v>4</v>
      </c>
      <c r="R2810" s="5">
        <v>1</v>
      </c>
      <c r="S2810" s="6" t="s">
        <v>5879</v>
      </c>
      <c r="T2810" s="5">
        <v>20213</v>
      </c>
      <c r="U2810" s="5" t="s">
        <v>4009</v>
      </c>
      <c r="V2810" s="5">
        <f>IF(ActividadesCom[[#This Row],[NIVEL 3]]&lt;&gt;0,VLOOKUP(ActividadesCom[[#This Row],[NIVEL 3]],Catálogo!A:B,2,FALSE),"")</f>
        <v>3</v>
      </c>
      <c r="W2810" s="5">
        <v>1</v>
      </c>
      <c r="X2810" s="6" t="s">
        <v>2953</v>
      </c>
      <c r="Y2810" s="5">
        <v>20201</v>
      </c>
      <c r="Z2810" s="5" t="s">
        <v>4009</v>
      </c>
      <c r="AA2810" s="5">
        <f>IF(ActividadesCom[[#This Row],[NIVEL 4]]&lt;&gt;0,VLOOKUP(ActividadesCom[[#This Row],[NIVEL 4]],Catálogo!A:B,2,FALSE),"")</f>
        <v>3</v>
      </c>
      <c r="AB2810" s="5">
        <v>1</v>
      </c>
      <c r="AC2810" s="6" t="s">
        <v>42</v>
      </c>
      <c r="AD2810" s="5">
        <v>20193</v>
      </c>
      <c r="AE2810" s="5" t="s">
        <v>4009</v>
      </c>
      <c r="AF2810" s="5">
        <f>IF(ActividadesCom[[#This Row],[NIVEL 5]]&lt;&gt;0,VLOOKUP(ActividadesCom[[#This Row],[NIVEL 5]],Catálogo!A:B,2,FALSE),"")</f>
        <v>3</v>
      </c>
      <c r="AG2810" s="5">
        <v>1</v>
      </c>
      <c r="AH2810" s="2"/>
      <c r="AI2810" s="2"/>
    </row>
    <row r="2811" spans="1:35" ht="30" hidden="1" customHeight="1" x14ac:dyDescent="0.25">
      <c r="A2811" s="7">
        <v>19470311</v>
      </c>
      <c r="B2811" s="97" t="str">
        <f>VLOOKUP(ActividadesCom[[#This Row],[NO. DE CONTROL]],'LISTADO ESTUDIANTES'!A:C,3,FALSE)</f>
        <v>BERZUNZA POOT MIGUEL ALONZO</v>
      </c>
      <c r="C2811" s="97" t="str">
        <f>VLOOKUP(ActividadesCom[[#This Row],[NO. DE CONTROL]],'LISTADO ESTUDIANTES'!A:B,2,FALSE)</f>
        <v>INGENIERIA EN ADMINISTRACION</v>
      </c>
      <c r="D2811" s="18" t="str">
        <f>VLOOKUP(ActividadesCom[[#This Row],[NO. DE CONTROL]],'LISTADO ESTUDIANTES'!A:D,4,FALSE)</f>
        <v>BAJA</v>
      </c>
      <c r="E2811" s="5">
        <f>SUM(ActividadesCom[[#This Row],[CRÉD. 1]],ActividadesCom[[#This Row],[CRÉD. 2]],ActividadesCom[[#This Row],[CRÉD. 3]],ActividadesCom[[#This Row],[CRÉD. 4]],ActividadesCom[[#This Row],[CRÉD. 5]])</f>
        <v>2</v>
      </c>
      <c r="F2811" s="17">
        <f>IF(ActividadesCom[[#This Row],[ÚLTIMO SEMESTRE CON CRÉDITOS]]&gt;0,ROUND(AVERAGE(ActividadesCom[[#This Row],[VALOR NIVEL 5]],ActividadesCom[[#This Row],[VALOR NIVEL 4]],ActividadesCom[[#This Row],[VALOR NIVEL 3]],ActividadesCom[[#This Row],[VALOR NIVEL 2]],ActividadesCom[[#This Row],[VALOR NIVEL 1]]),0),"")</f>
        <v>3</v>
      </c>
      <c r="G2811" s="5" t="str">
        <f>IF(ActividadesCom[[#This Row],[PROMEDIO]]="","",IF(ActividadesCom[[#This Row],[PROMEDIO]]&gt;=4,"EXCELENTE",IF(ActividadesCom[[#This Row],[PROMEDIO]]&gt;=3,"NOTABLE",IF(ActividadesCom[[#This Row],[PROMEDIO]]&gt;=2,"BUENO",IF(ActividadesCom[[#This Row],[PROMEDIO]]=1,"SUFICIENTE","")))))</f>
        <v>NOTABLE</v>
      </c>
      <c r="H2811" s="5">
        <f>MAX(ActividadesCom[[#This Row],[PERÍODO 1]],ActividadesCom[[#This Row],[PERÍODO 2]],ActividadesCom[[#This Row],[PERÍODO 3]],ActividadesCom[[#This Row],[PERÍODO 4]],ActividadesCom[[#This Row],[PERÍODO 5]])</f>
        <v>20203</v>
      </c>
      <c r="I2811" s="6" t="s">
        <v>4152</v>
      </c>
      <c r="J2811" s="5">
        <v>20203</v>
      </c>
      <c r="K2811" s="5" t="s">
        <v>4010</v>
      </c>
      <c r="L2811" s="5">
        <f>IF(ActividadesCom[[#This Row],[NIVEL 1]]&lt;&gt;0,VLOOKUP(ActividadesCom[[#This Row],[NIVEL 1]],Catálogo!A:B,2,FALSE),"")</f>
        <v>2</v>
      </c>
      <c r="M2811" s="5">
        <v>1</v>
      </c>
      <c r="N2811" s="6"/>
      <c r="O2811" s="5"/>
      <c r="P2811" s="5"/>
      <c r="Q2811" s="5" t="str">
        <f>IF(ActividadesCom[[#This Row],[NIVEL 2]]&lt;&gt;0,VLOOKUP(ActividadesCom[[#This Row],[NIVEL 2]],Catálogo!A:B,2,FALSE),"")</f>
        <v/>
      </c>
      <c r="R2811" s="5"/>
      <c r="S2811" s="6"/>
      <c r="T2811" s="5"/>
      <c r="U2811" s="5"/>
      <c r="V2811" s="5" t="str">
        <f>IF(ActividadesCom[[#This Row],[NIVEL 3]]&lt;&gt;0,VLOOKUP(ActividadesCom[[#This Row],[NIVEL 3]],Catálogo!A:B,2,FALSE),"")</f>
        <v/>
      </c>
      <c r="W2811" s="5"/>
      <c r="X2811" s="6"/>
      <c r="Y2811" s="5"/>
      <c r="Z2811" s="5"/>
      <c r="AA2811" s="5" t="str">
        <f>IF(ActividadesCom[[#This Row],[NIVEL 4]]&lt;&gt;0,VLOOKUP(ActividadesCom[[#This Row],[NIVEL 4]],Catálogo!A:B,2,FALSE),"")</f>
        <v/>
      </c>
      <c r="AB2811" s="5"/>
      <c r="AC2811" s="6" t="s">
        <v>34</v>
      </c>
      <c r="AD2811" s="5">
        <v>20193</v>
      </c>
      <c r="AE2811" s="5" t="s">
        <v>4008</v>
      </c>
      <c r="AF2811" s="5">
        <f>IF(ActividadesCom[[#This Row],[NIVEL 5]]&lt;&gt;0,VLOOKUP(ActividadesCom[[#This Row],[NIVEL 5]],Catálogo!A:B,2,FALSE),"")</f>
        <v>4</v>
      </c>
      <c r="AG2811" s="5">
        <v>1</v>
      </c>
      <c r="AH2811" s="2"/>
      <c r="AI2811" s="2"/>
    </row>
    <row r="2812" spans="1:35" ht="30" customHeight="1" x14ac:dyDescent="0.25">
      <c r="A2812" s="7">
        <v>19470312</v>
      </c>
      <c r="B2812" s="97" t="str">
        <f>VLOOKUP(ActividadesCom[[#This Row],[NO. DE CONTROL]],'LISTADO ESTUDIANTES'!A:C,3,FALSE)</f>
        <v>BALAN CHIN JUAN JOSE</v>
      </c>
      <c r="C2812" s="97" t="str">
        <f>VLOOKUP(ActividadesCom[[#This Row],[NO. DE CONTROL]],'LISTADO ESTUDIANTES'!A:B,2,FALSE)</f>
        <v>INGENIERIA EN ADMINISTRACION</v>
      </c>
      <c r="D2812" s="18" t="str">
        <f>VLOOKUP(ActividadesCom[[#This Row],[NO. DE CONTROL]],'LISTADO ESTUDIANTES'!A:D,4,FALSE)</f>
        <v>ACTIVO(A)</v>
      </c>
      <c r="E2812" s="5">
        <f>SUM(ActividadesCom[[#This Row],[CRÉD. 1]],ActividadesCom[[#This Row],[CRÉD. 2]],ActividadesCom[[#This Row],[CRÉD. 3]],ActividadesCom[[#This Row],[CRÉD. 4]],ActividadesCom[[#This Row],[CRÉD. 5]])</f>
        <v>3</v>
      </c>
      <c r="F2812" s="17">
        <f>IF(ActividadesCom[[#This Row],[ÚLTIMO SEMESTRE CON CRÉDITOS]]&gt;0,ROUND(AVERAGE(ActividadesCom[[#This Row],[VALOR NIVEL 5]],ActividadesCom[[#This Row],[VALOR NIVEL 4]],ActividadesCom[[#This Row],[VALOR NIVEL 3]],ActividadesCom[[#This Row],[VALOR NIVEL 2]],ActividadesCom[[#This Row],[VALOR NIVEL 1]]),0),"")</f>
        <v>3</v>
      </c>
      <c r="G2812" s="5" t="str">
        <f>IF(ActividadesCom[[#This Row],[PROMEDIO]]="","",IF(ActividadesCom[[#This Row],[PROMEDIO]]&gt;=4,"EXCELENTE",IF(ActividadesCom[[#This Row],[PROMEDIO]]&gt;=3,"NOTABLE",IF(ActividadesCom[[#This Row],[PROMEDIO]]&gt;=2,"BUENO",IF(ActividadesCom[[#This Row],[PROMEDIO]]=1,"SUFICIENTE","")))))</f>
        <v>NOTABLE</v>
      </c>
      <c r="H2812" s="5">
        <f>MAX(ActividadesCom[[#This Row],[PERÍODO 1]],ActividadesCom[[#This Row],[PERÍODO 2]],ActividadesCom[[#This Row],[PERÍODO 3]],ActividadesCom[[#This Row],[PERÍODO 4]],ActividadesCom[[#This Row],[PERÍODO 5]])</f>
        <v>20221</v>
      </c>
      <c r="I2812" s="6" t="s">
        <v>5852</v>
      </c>
      <c r="J2812" s="5">
        <v>20221</v>
      </c>
      <c r="K2812" s="5" t="s">
        <v>4008</v>
      </c>
      <c r="L2812" s="5">
        <f>IF(ActividadesCom[[#This Row],[NIVEL 1]]&lt;&gt;0,VLOOKUP(ActividadesCom[[#This Row],[NIVEL 1]],Catálogo!A:B,2,FALSE),"")</f>
        <v>4</v>
      </c>
      <c r="M2812" s="5">
        <v>1</v>
      </c>
      <c r="N2812" s="6"/>
      <c r="O2812" s="5"/>
      <c r="P2812" s="5"/>
      <c r="Q2812" s="5" t="str">
        <f>IF(ActividadesCom[[#This Row],[NIVEL 2]]&lt;&gt;0,VLOOKUP(ActividadesCom[[#This Row],[NIVEL 2]],Catálogo!A:B,2,FALSE),"")</f>
        <v/>
      </c>
      <c r="R2812" s="5"/>
      <c r="S2812" s="6"/>
      <c r="T2812" s="5"/>
      <c r="U2812" s="5"/>
      <c r="V2812" s="5" t="str">
        <f>IF(ActividadesCom[[#This Row],[NIVEL 3]]&lt;&gt;0,VLOOKUP(ActividadesCom[[#This Row],[NIVEL 3]],Catálogo!A:B,2,FALSE),"")</f>
        <v/>
      </c>
      <c r="W2812" s="5"/>
      <c r="X2812" s="6" t="s">
        <v>2532</v>
      </c>
      <c r="Y2812" s="5">
        <v>20201</v>
      </c>
      <c r="Z2812" s="5" t="s">
        <v>4010</v>
      </c>
      <c r="AA2812" s="5">
        <f>IF(ActividadesCom[[#This Row],[NIVEL 4]]&lt;&gt;0,VLOOKUP(ActividadesCom[[#This Row],[NIVEL 4]],Catálogo!A:B,2,FALSE),"")</f>
        <v>2</v>
      </c>
      <c r="AB2812" s="5">
        <v>1</v>
      </c>
      <c r="AC2812" s="9" t="s">
        <v>47</v>
      </c>
      <c r="AD2812" s="8">
        <v>20193</v>
      </c>
      <c r="AE2812" s="8" t="s">
        <v>4009</v>
      </c>
      <c r="AF2812" s="5">
        <f>IF(ActividadesCom[[#This Row],[NIVEL 5]]&lt;&gt;0,VLOOKUP(ActividadesCom[[#This Row],[NIVEL 5]],Catálogo!A:B,2,FALSE),"")</f>
        <v>3</v>
      </c>
      <c r="AG2812" s="8">
        <v>1</v>
      </c>
      <c r="AH2812" s="2"/>
      <c r="AI2812" s="2"/>
    </row>
    <row r="2813" spans="1:35" ht="30" hidden="1" customHeight="1" x14ac:dyDescent="0.25">
      <c r="A2813" s="7">
        <v>19470313</v>
      </c>
      <c r="B2813" s="97" t="str">
        <f>VLOOKUP(ActividadesCom[[#This Row],[NO. DE CONTROL]],'LISTADO ESTUDIANTES'!A:C,3,FALSE)</f>
        <v>RUELAS BE LETICIA NAILEA</v>
      </c>
      <c r="C2813" s="97" t="str">
        <f>VLOOKUP(ActividadesCom[[#This Row],[NO. DE CONTROL]],'LISTADO ESTUDIANTES'!A:B,2,FALSE)</f>
        <v>INGENIERIA EN ADMINISTRACION</v>
      </c>
      <c r="D2813" s="18" t="str">
        <f>VLOOKUP(ActividadesCom[[#This Row],[NO. DE CONTROL]],'LISTADO ESTUDIANTES'!A:D,4,FALSE)</f>
        <v>BAJA</v>
      </c>
      <c r="E2813" s="5">
        <f>SUM(ActividadesCom[[#This Row],[CRÉD. 1]],ActividadesCom[[#This Row],[CRÉD. 2]],ActividadesCom[[#This Row],[CRÉD. 3]],ActividadesCom[[#This Row],[CRÉD. 4]],ActividadesCom[[#This Row],[CRÉD. 5]])</f>
        <v>1</v>
      </c>
      <c r="F2813" s="17">
        <f>IF(ActividadesCom[[#This Row],[ÚLTIMO SEMESTRE CON CRÉDITOS]]&gt;0,ROUND(AVERAGE(ActividadesCom[[#This Row],[VALOR NIVEL 5]],ActividadesCom[[#This Row],[VALOR NIVEL 4]],ActividadesCom[[#This Row],[VALOR NIVEL 3]],ActividadesCom[[#This Row],[VALOR NIVEL 2]],ActividadesCom[[#This Row],[VALOR NIVEL 1]]),0),"")</f>
        <v>1</v>
      </c>
      <c r="G2813" s="5" t="str">
        <f>IF(ActividadesCom[[#This Row],[PROMEDIO]]="","",IF(ActividadesCom[[#This Row],[PROMEDIO]]&gt;=4,"EXCELENTE",IF(ActividadesCom[[#This Row],[PROMEDIO]]&gt;=3,"NOTABLE",IF(ActividadesCom[[#This Row],[PROMEDIO]]&gt;=2,"BUENO",IF(ActividadesCom[[#This Row],[PROMEDIO]]=1,"SUFICIENTE","")))))</f>
        <v>SUFICIENTE</v>
      </c>
      <c r="H2813" s="5">
        <f>MAX(ActividadesCom[[#This Row],[PERÍODO 1]],ActividadesCom[[#This Row],[PERÍODO 2]],ActividadesCom[[#This Row],[PERÍODO 3]],ActividadesCom[[#This Row],[PERÍODO 4]],ActividadesCom[[#This Row],[PERÍODO 5]])</f>
        <v>20193</v>
      </c>
      <c r="I2813" s="6"/>
      <c r="J2813" s="5"/>
      <c r="K2813" s="5"/>
      <c r="L2813" s="5" t="str">
        <f>IF(ActividadesCom[[#This Row],[NIVEL 1]]&lt;&gt;0,VLOOKUP(ActividadesCom[[#This Row],[NIVEL 1]],Catálogo!A:B,2,FALSE),"")</f>
        <v/>
      </c>
      <c r="M2813" s="5"/>
      <c r="N2813" s="6"/>
      <c r="O2813" s="5"/>
      <c r="P2813" s="5"/>
      <c r="Q2813" s="5" t="str">
        <f>IF(ActividadesCom[[#This Row],[NIVEL 2]]&lt;&gt;0,VLOOKUP(ActividadesCom[[#This Row],[NIVEL 2]],Catálogo!A:B,2,FALSE),"")</f>
        <v/>
      </c>
      <c r="R2813" s="5"/>
      <c r="S2813" s="6"/>
      <c r="T2813" s="5"/>
      <c r="U2813" s="5"/>
      <c r="V2813" s="5" t="str">
        <f>IF(ActividadesCom[[#This Row],[NIVEL 3]]&lt;&gt;0,VLOOKUP(ActividadesCom[[#This Row],[NIVEL 3]],Catálogo!A:B,2,FALSE),"")</f>
        <v/>
      </c>
      <c r="W2813" s="5"/>
      <c r="X2813" s="6"/>
      <c r="Y2813" s="5"/>
      <c r="Z2813" s="5"/>
      <c r="AA2813" s="5" t="str">
        <f>IF(ActividadesCom[[#This Row],[NIVEL 4]]&lt;&gt;0,VLOOKUP(ActividadesCom[[#This Row],[NIVEL 4]],Catálogo!A:B,2,FALSE),"")</f>
        <v/>
      </c>
      <c r="AB2813" s="5"/>
      <c r="AC2813" s="6" t="s">
        <v>42</v>
      </c>
      <c r="AD2813" s="5">
        <v>20193</v>
      </c>
      <c r="AE2813" s="5" t="s">
        <v>4011</v>
      </c>
      <c r="AF2813" s="5">
        <f>IF(ActividadesCom[[#This Row],[NIVEL 5]]&lt;&gt;0,VLOOKUP(ActividadesCom[[#This Row],[NIVEL 5]],Catálogo!A:B,2,FALSE),"")</f>
        <v>1</v>
      </c>
      <c r="AG2813" s="5">
        <v>1</v>
      </c>
      <c r="AH2813" s="2"/>
      <c r="AI2813" s="2"/>
    </row>
    <row r="2814" spans="1:35" ht="30" hidden="1" customHeight="1" x14ac:dyDescent="0.25">
      <c r="A2814" s="7">
        <v>19470314</v>
      </c>
      <c r="B2814" s="97" t="str">
        <f>VLOOKUP(ActividadesCom[[#This Row],[NO. DE CONTROL]],'LISTADO ESTUDIANTES'!A:C,3,FALSE)</f>
        <v>LOPEZ RUBIO ISAAC ADRIAN</v>
      </c>
      <c r="C2814" s="97" t="str">
        <f>VLOOKUP(ActividadesCom[[#This Row],[NO. DE CONTROL]],'LISTADO ESTUDIANTES'!A:B,2,FALSE)</f>
        <v>INGENIERIA EN GESTION EMPRESARIAL</v>
      </c>
      <c r="D2814" s="18" t="str">
        <f>VLOOKUP(ActividadesCom[[#This Row],[NO. DE CONTROL]],'LISTADO ESTUDIANTES'!A:D,4,FALSE)</f>
        <v>BAJA</v>
      </c>
      <c r="E2814" s="5">
        <f>SUM(ActividadesCom[[#This Row],[CRÉD. 1]],ActividadesCom[[#This Row],[CRÉD. 2]],ActividadesCom[[#This Row],[CRÉD. 3]],ActividadesCom[[#This Row],[CRÉD. 4]],ActividadesCom[[#This Row],[CRÉD. 5]])</f>
        <v>2</v>
      </c>
      <c r="F2814" s="17">
        <f>IF(ActividadesCom[[#This Row],[ÚLTIMO SEMESTRE CON CRÉDITOS]]&gt;0,ROUND(AVERAGE(ActividadesCom[[#This Row],[VALOR NIVEL 5]],ActividadesCom[[#This Row],[VALOR NIVEL 4]],ActividadesCom[[#This Row],[VALOR NIVEL 3]],ActividadesCom[[#This Row],[VALOR NIVEL 2]],ActividadesCom[[#This Row],[VALOR NIVEL 1]]),0),"")</f>
        <v>2</v>
      </c>
      <c r="G2814" s="5" t="str">
        <f>IF(ActividadesCom[[#This Row],[PROMEDIO]]="","",IF(ActividadesCom[[#This Row],[PROMEDIO]]&gt;=4,"EXCELENTE",IF(ActividadesCom[[#This Row],[PROMEDIO]]&gt;=3,"NOTABLE",IF(ActividadesCom[[#This Row],[PROMEDIO]]&gt;=2,"BUENO",IF(ActividadesCom[[#This Row],[PROMEDIO]]=1,"SUFICIENTE","")))))</f>
        <v>BUENO</v>
      </c>
      <c r="H2814" s="5">
        <f>MAX(ActividadesCom[[#This Row],[PERÍODO 1]],ActividadesCom[[#This Row],[PERÍODO 2]],ActividadesCom[[#This Row],[PERÍODO 3]],ActividadesCom[[#This Row],[PERÍODO 4]],ActividadesCom[[#This Row],[PERÍODO 5]])</f>
        <v>20201</v>
      </c>
      <c r="I2814" s="6"/>
      <c r="J2814" s="5"/>
      <c r="K2814" s="5"/>
      <c r="L2814" s="5" t="str">
        <f>IF(ActividadesCom[[#This Row],[NIVEL 1]]&lt;&gt;0,VLOOKUP(ActividadesCom[[#This Row],[NIVEL 1]],Catálogo!A:B,2,FALSE),"")</f>
        <v/>
      </c>
      <c r="M2814" s="5"/>
      <c r="N2814" s="6"/>
      <c r="O2814" s="5"/>
      <c r="P2814" s="5"/>
      <c r="Q2814" s="5" t="str">
        <f>IF(ActividadesCom[[#This Row],[NIVEL 2]]&lt;&gt;0,VLOOKUP(ActividadesCom[[#This Row],[NIVEL 2]],Catálogo!A:B,2,FALSE),"")</f>
        <v/>
      </c>
      <c r="R2814" s="5"/>
      <c r="S2814" s="6"/>
      <c r="T2814" s="5"/>
      <c r="U2814" s="5"/>
      <c r="V2814" s="5" t="str">
        <f>IF(ActividadesCom[[#This Row],[NIVEL 3]]&lt;&gt;0,VLOOKUP(ActividadesCom[[#This Row],[NIVEL 3]],Catálogo!A:B,2,FALSE),"")</f>
        <v/>
      </c>
      <c r="W2814" s="5"/>
      <c r="X2814" s="6" t="s">
        <v>2953</v>
      </c>
      <c r="Y2814" s="5">
        <v>20201</v>
      </c>
      <c r="Z2814" s="5" t="s">
        <v>4010</v>
      </c>
      <c r="AA2814" s="5">
        <f>IF(ActividadesCom[[#This Row],[NIVEL 4]]&lt;&gt;0,VLOOKUP(ActividadesCom[[#This Row],[NIVEL 4]],Catálogo!A:B,2,FALSE),"")</f>
        <v>2</v>
      </c>
      <c r="AB2814" s="5">
        <v>1</v>
      </c>
      <c r="AC2814" s="6" t="s">
        <v>42</v>
      </c>
      <c r="AD2814" s="5">
        <v>20193</v>
      </c>
      <c r="AE2814" s="5" t="s">
        <v>4010</v>
      </c>
      <c r="AF2814" s="5">
        <f>IF(ActividadesCom[[#This Row],[NIVEL 5]]&lt;&gt;0,VLOOKUP(ActividadesCom[[#This Row],[NIVEL 5]],Catálogo!A:B,2,FALSE),"")</f>
        <v>2</v>
      </c>
      <c r="AG2814" s="5">
        <v>1</v>
      </c>
      <c r="AH2814" s="2"/>
      <c r="AI2814" s="2"/>
    </row>
    <row r="2815" spans="1:35" ht="30" customHeight="1" x14ac:dyDescent="0.25">
      <c r="A2815" s="7">
        <v>19470315</v>
      </c>
      <c r="B2815" s="97" t="str">
        <f>VLOOKUP(ActividadesCom[[#This Row],[NO. DE CONTROL]],'LISTADO ESTUDIANTES'!A:C,3,FALSE)</f>
        <v>MALDONADO ESTRELLA ALESSANDRA DEL CARMEN</v>
      </c>
      <c r="C2815" s="97" t="str">
        <f>VLOOKUP(ActividadesCom[[#This Row],[NO. DE CONTROL]],'LISTADO ESTUDIANTES'!A:B,2,FALSE)</f>
        <v>INGENIERIA CIVIL</v>
      </c>
      <c r="D2815" s="18" t="str">
        <f>VLOOKUP(ActividadesCom[[#This Row],[NO. DE CONTROL]],'LISTADO ESTUDIANTES'!A:D,4,FALSE)</f>
        <v>ACTIVO(A)</v>
      </c>
      <c r="E2815" s="5">
        <f>SUM(ActividadesCom[[#This Row],[CRÉD. 1]],ActividadesCom[[#This Row],[CRÉD. 2]],ActividadesCom[[#This Row],[CRÉD. 3]],ActividadesCom[[#This Row],[CRÉD. 4]],ActividadesCom[[#This Row],[CRÉD. 5]])</f>
        <v>5</v>
      </c>
      <c r="F2815" s="17">
        <f>IF(ActividadesCom[[#This Row],[ÚLTIMO SEMESTRE CON CRÉDITOS]]&gt;0,ROUND(AVERAGE(ActividadesCom[[#This Row],[VALOR NIVEL 5]],ActividadesCom[[#This Row],[VALOR NIVEL 4]],ActividadesCom[[#This Row],[VALOR NIVEL 3]],ActividadesCom[[#This Row],[VALOR NIVEL 2]],ActividadesCom[[#This Row],[VALOR NIVEL 1]]),0),"")</f>
        <v>3</v>
      </c>
      <c r="G2815" s="5" t="str">
        <f>IF(ActividadesCom[[#This Row],[PROMEDIO]]="","",IF(ActividadesCom[[#This Row],[PROMEDIO]]&gt;=4,"EXCELENTE",IF(ActividadesCom[[#This Row],[PROMEDIO]]&gt;=3,"NOTABLE",IF(ActividadesCom[[#This Row],[PROMEDIO]]&gt;=2,"BUENO",IF(ActividadesCom[[#This Row],[PROMEDIO]]=1,"SUFICIENTE","")))))</f>
        <v>NOTABLE</v>
      </c>
      <c r="H2815" s="5">
        <f>MAX(ActividadesCom[[#This Row],[PERÍODO 1]],ActividadesCom[[#This Row],[PERÍODO 2]],ActividadesCom[[#This Row],[PERÍODO 3]],ActividadesCom[[#This Row],[PERÍODO 4]],ActividadesCom[[#This Row],[PERÍODO 5]])</f>
        <v>20221</v>
      </c>
      <c r="I2815" s="6" t="s">
        <v>615</v>
      </c>
      <c r="J2815" s="5">
        <v>20221</v>
      </c>
      <c r="K2815" s="5" t="s">
        <v>4008</v>
      </c>
      <c r="L2815" s="5">
        <f>IF(ActividadesCom[[#This Row],[NIVEL 1]]&lt;&gt;0,VLOOKUP(ActividadesCom[[#This Row],[NIVEL 1]],Catálogo!A:B,2,FALSE),"")</f>
        <v>4</v>
      </c>
      <c r="M2815" s="5">
        <v>1</v>
      </c>
      <c r="N2815" s="6" t="s">
        <v>5482</v>
      </c>
      <c r="O2815" s="5">
        <v>20221</v>
      </c>
      <c r="P2815" s="5" t="s">
        <v>4008</v>
      </c>
      <c r="Q2815" s="5">
        <f>IF(ActividadesCom[[#This Row],[NIVEL 2]]&lt;&gt;0,VLOOKUP(ActividadesCom[[#This Row],[NIVEL 2]],Catálogo!A:B,2,FALSE),"")</f>
        <v>4</v>
      </c>
      <c r="R2815" s="5">
        <v>1</v>
      </c>
      <c r="S2815" s="6" t="s">
        <v>4478</v>
      </c>
      <c r="T2815" s="5">
        <v>20211</v>
      </c>
      <c r="U2815" s="5" t="s">
        <v>4009</v>
      </c>
      <c r="V2815" s="5">
        <f>IF(ActividadesCom[[#This Row],[NIVEL 3]]&lt;&gt;0,VLOOKUP(ActividadesCom[[#This Row],[NIVEL 3]],Catálogo!A:B,2,FALSE),"")</f>
        <v>3</v>
      </c>
      <c r="W2815" s="5">
        <v>1</v>
      </c>
      <c r="X2815" s="6" t="s">
        <v>4470</v>
      </c>
      <c r="Y2815" s="5">
        <v>20211</v>
      </c>
      <c r="Z2815" s="5" t="s">
        <v>4010</v>
      </c>
      <c r="AA2815" s="5">
        <f>IF(ActividadesCom[[#This Row],[NIVEL 4]]&lt;&gt;0,VLOOKUP(ActividadesCom[[#This Row],[NIVEL 4]],Catálogo!A:B,2,FALSE),"")</f>
        <v>2</v>
      </c>
      <c r="AB2815" s="5">
        <v>1</v>
      </c>
      <c r="AC2815" s="6" t="s">
        <v>3043</v>
      </c>
      <c r="AD2815" s="5">
        <v>20201</v>
      </c>
      <c r="AE2815" s="5" t="s">
        <v>4009</v>
      </c>
      <c r="AF2815" s="5">
        <f>IF(ActividadesCom[[#This Row],[NIVEL 5]]&lt;&gt;0,VLOOKUP(ActividadesCom[[#This Row],[NIVEL 5]],Catálogo!A:B,2,FALSE),"")</f>
        <v>3</v>
      </c>
      <c r="AG2815" s="5">
        <v>1</v>
      </c>
      <c r="AH2815" s="2"/>
      <c r="AI2815" s="2"/>
    </row>
    <row r="2816" spans="1:35" ht="30" hidden="1" customHeight="1" x14ac:dyDescent="0.25">
      <c r="A2816" s="7">
        <v>19470316</v>
      </c>
      <c r="B2816" s="97" t="str">
        <f>VLOOKUP(ActividadesCom[[#This Row],[NO. DE CONTROL]],'LISTADO ESTUDIANTES'!A:C,3,FALSE)</f>
        <v>CHI GOMEZ MIGUEL ANGEL</v>
      </c>
      <c r="C2816" s="97" t="str">
        <f>VLOOKUP(ActividadesCom[[#This Row],[NO. DE CONTROL]],'LISTADO ESTUDIANTES'!A:B,2,FALSE)</f>
        <v>ARQUITECTURA</v>
      </c>
      <c r="D2816" s="18" t="str">
        <f>VLOOKUP(ActividadesCom[[#This Row],[NO. DE CONTROL]],'LISTADO ESTUDIANTES'!A:D,4,FALSE)</f>
        <v>BAJA</v>
      </c>
      <c r="E2816" s="5">
        <f>SUM(ActividadesCom[[#This Row],[CRÉD. 1]],ActividadesCom[[#This Row],[CRÉD. 2]],ActividadesCom[[#This Row],[CRÉD. 3]],ActividadesCom[[#This Row],[CRÉD. 4]],ActividadesCom[[#This Row],[CRÉD. 5]])</f>
        <v>0</v>
      </c>
      <c r="F2816" s="17" t="str">
        <f>IF(ActividadesCom[[#This Row],[ÚLTIMO SEMESTRE CON CRÉDITOS]]&gt;0,ROUND(AVERAGE(ActividadesCom[[#This Row],[VALOR NIVEL 5]],ActividadesCom[[#This Row],[VALOR NIVEL 4]],ActividadesCom[[#This Row],[VALOR NIVEL 3]],ActividadesCom[[#This Row],[VALOR NIVEL 2]],ActividadesCom[[#This Row],[VALOR NIVEL 1]]),0),"")</f>
        <v/>
      </c>
      <c r="G2816" s="5" t="str">
        <f>IF(ActividadesCom[[#This Row],[PROMEDIO]]="","",IF(ActividadesCom[[#This Row],[PROMEDIO]]&gt;=4,"EXCELENTE",IF(ActividadesCom[[#This Row],[PROMEDIO]]&gt;=3,"NOTABLE",IF(ActividadesCom[[#This Row],[PROMEDIO]]&gt;=2,"BUENO",IF(ActividadesCom[[#This Row],[PROMEDIO]]=1,"SUFICIENTE","")))))</f>
        <v/>
      </c>
      <c r="H2816" s="5">
        <f>MAX(ActividadesCom[[#This Row],[PERÍODO 1]],ActividadesCom[[#This Row],[PERÍODO 2]],ActividadesCom[[#This Row],[PERÍODO 3]],ActividadesCom[[#This Row],[PERÍODO 4]],ActividadesCom[[#This Row],[PERÍODO 5]])</f>
        <v>0</v>
      </c>
      <c r="I2816" s="6"/>
      <c r="J2816" s="5"/>
      <c r="K2816" s="5"/>
      <c r="L2816" s="5" t="str">
        <f>IF(ActividadesCom[[#This Row],[NIVEL 1]]&lt;&gt;0,VLOOKUP(ActividadesCom[[#This Row],[NIVEL 1]],Catálogo!A:B,2,FALSE),"")</f>
        <v/>
      </c>
      <c r="M2816" s="5"/>
      <c r="N2816" s="6"/>
      <c r="O2816" s="5"/>
      <c r="P2816" s="5"/>
      <c r="Q2816" s="5" t="str">
        <f>IF(ActividadesCom[[#This Row],[NIVEL 2]]&lt;&gt;0,VLOOKUP(ActividadesCom[[#This Row],[NIVEL 2]],Catálogo!A:B,2,FALSE),"")</f>
        <v/>
      </c>
      <c r="R2816" s="5"/>
      <c r="S2816" s="6"/>
      <c r="T2816" s="5"/>
      <c r="U2816" s="5"/>
      <c r="V2816" s="5" t="str">
        <f>IF(ActividadesCom[[#This Row],[NIVEL 3]]&lt;&gt;0,VLOOKUP(ActividadesCom[[#This Row],[NIVEL 3]],Catálogo!A:B,2,FALSE),"")</f>
        <v/>
      </c>
      <c r="W2816" s="5"/>
      <c r="X2816" s="6"/>
      <c r="Y2816" s="5"/>
      <c r="Z2816" s="5"/>
      <c r="AA2816" s="5" t="str">
        <f>IF(ActividadesCom[[#This Row],[NIVEL 4]]&lt;&gt;0,VLOOKUP(ActividadesCom[[#This Row],[NIVEL 4]],Catálogo!A:B,2,FALSE),"")</f>
        <v/>
      </c>
      <c r="AB2816" s="5"/>
      <c r="AC2816" s="6"/>
      <c r="AD2816" s="5"/>
      <c r="AE2816" s="5"/>
      <c r="AF2816" s="5" t="str">
        <f>IF(ActividadesCom[[#This Row],[NIVEL 5]]&lt;&gt;0,VLOOKUP(ActividadesCom[[#This Row],[NIVEL 5]],Catálogo!A:B,2,FALSE),"")</f>
        <v/>
      </c>
      <c r="AG2816" s="5"/>
      <c r="AH2816" s="2"/>
      <c r="AI2816" s="2"/>
    </row>
    <row r="2817" spans="1:35" ht="30" customHeight="1" x14ac:dyDescent="0.25">
      <c r="A2817" s="7">
        <v>19470317</v>
      </c>
      <c r="B2817" s="97" t="str">
        <f>VLOOKUP(ActividadesCom[[#This Row],[NO. DE CONTROL]],'LISTADO ESTUDIANTES'!A:C,3,FALSE)</f>
        <v>FLORES POOL ANDREA YOSSELYN</v>
      </c>
      <c r="C2817" s="97" t="str">
        <f>VLOOKUP(ActividadesCom[[#This Row],[NO. DE CONTROL]],'LISTADO ESTUDIANTES'!A:B,2,FALSE)</f>
        <v>INGENIERIA EN ADMINISTRACION</v>
      </c>
      <c r="D2817" s="18" t="str">
        <f>VLOOKUP(ActividadesCom[[#This Row],[NO. DE CONTROL]],'LISTADO ESTUDIANTES'!A:D,4,FALSE)</f>
        <v>ACTIVO(A)</v>
      </c>
      <c r="E2817" s="5">
        <f>SUM(ActividadesCom[[#This Row],[CRÉD. 1]],ActividadesCom[[#This Row],[CRÉD. 2]],ActividadesCom[[#This Row],[CRÉD. 3]],ActividadesCom[[#This Row],[CRÉD. 4]],ActividadesCom[[#This Row],[CRÉD. 5]])</f>
        <v>4</v>
      </c>
      <c r="F2817" s="17">
        <f>IF(ActividadesCom[[#This Row],[ÚLTIMO SEMESTRE CON CRÉDITOS]]&gt;0,ROUND(AVERAGE(ActividadesCom[[#This Row],[VALOR NIVEL 5]],ActividadesCom[[#This Row],[VALOR NIVEL 4]],ActividadesCom[[#This Row],[VALOR NIVEL 3]],ActividadesCom[[#This Row],[VALOR NIVEL 2]],ActividadesCom[[#This Row],[VALOR NIVEL 1]]),0),"")</f>
        <v>3</v>
      </c>
      <c r="G2817" s="5" t="str">
        <f>IF(ActividadesCom[[#This Row],[PROMEDIO]]="","",IF(ActividadesCom[[#This Row],[PROMEDIO]]&gt;=4,"EXCELENTE",IF(ActividadesCom[[#This Row],[PROMEDIO]]&gt;=3,"NOTABLE",IF(ActividadesCom[[#This Row],[PROMEDIO]]&gt;=2,"BUENO",IF(ActividadesCom[[#This Row],[PROMEDIO]]=1,"SUFICIENTE","")))))</f>
        <v>NOTABLE</v>
      </c>
      <c r="H2817" s="5">
        <f>MAX(ActividadesCom[[#This Row],[PERÍODO 1]],ActividadesCom[[#This Row],[PERÍODO 2]],ActividadesCom[[#This Row],[PERÍODO 3]],ActividadesCom[[#This Row],[PERÍODO 4]],ActividadesCom[[#This Row],[PERÍODO 5]])</f>
        <v>20221</v>
      </c>
      <c r="I2817" s="6" t="s">
        <v>5879</v>
      </c>
      <c r="J2817" s="5">
        <v>20213</v>
      </c>
      <c r="K2817" s="5" t="s">
        <v>4009</v>
      </c>
      <c r="L2817" s="5">
        <f>IF(ActividadesCom[[#This Row],[NIVEL 1]]&lt;&gt;0,VLOOKUP(ActividadesCom[[#This Row],[NIVEL 1]],Catálogo!A:B,2,FALSE),"")</f>
        <v>3</v>
      </c>
      <c r="M2817" s="5">
        <v>1</v>
      </c>
      <c r="N2817" s="6"/>
      <c r="O2817" s="5"/>
      <c r="P2817" s="5"/>
      <c r="Q2817" s="5" t="str">
        <f>IF(ActividadesCom[[#This Row],[NIVEL 2]]&lt;&gt;0,VLOOKUP(ActividadesCom[[#This Row],[NIVEL 2]],Catálogo!A:B,2,FALSE),"")</f>
        <v/>
      </c>
      <c r="R2817" s="5"/>
      <c r="S2817" s="6" t="s">
        <v>4940</v>
      </c>
      <c r="T2817" s="5">
        <v>20221</v>
      </c>
      <c r="U2817" s="5" t="s">
        <v>4008</v>
      </c>
      <c r="V2817" s="5">
        <f>IF(ActividadesCom[[#This Row],[NIVEL 3]]&lt;&gt;0,VLOOKUP(ActividadesCom[[#This Row],[NIVEL 3]],Catálogo!A:B,2,FALSE),"")</f>
        <v>4</v>
      </c>
      <c r="W2817" s="5">
        <v>1</v>
      </c>
      <c r="X2817" s="6" t="s">
        <v>2532</v>
      </c>
      <c r="Y2817" s="5">
        <v>20201</v>
      </c>
      <c r="Z2817" s="5" t="s">
        <v>4010</v>
      </c>
      <c r="AA2817" s="5">
        <f>IF(ActividadesCom[[#This Row],[NIVEL 4]]&lt;&gt;0,VLOOKUP(ActividadesCom[[#This Row],[NIVEL 4]],Catálogo!A:B,2,FALSE),"")</f>
        <v>2</v>
      </c>
      <c r="AB2817" s="5">
        <v>1</v>
      </c>
      <c r="AC2817" s="6" t="s">
        <v>34</v>
      </c>
      <c r="AD2817" s="5">
        <v>20193</v>
      </c>
      <c r="AE2817" s="5" t="s">
        <v>4008</v>
      </c>
      <c r="AF2817" s="5">
        <f>IF(ActividadesCom[[#This Row],[NIVEL 5]]&lt;&gt;0,VLOOKUP(ActividadesCom[[#This Row],[NIVEL 5]],Catálogo!A:B,2,FALSE),"")</f>
        <v>4</v>
      </c>
      <c r="AG2817" s="5">
        <v>1</v>
      </c>
      <c r="AH2817" s="2"/>
      <c r="AI2817" s="2"/>
    </row>
    <row r="2818" spans="1:35" ht="30" customHeight="1" x14ac:dyDescent="0.25">
      <c r="A2818" s="7">
        <v>19470318</v>
      </c>
      <c r="B2818" s="97" t="str">
        <f>VLOOKUP(ActividadesCom[[#This Row],[NO. DE CONTROL]],'LISTADO ESTUDIANTES'!A:C,3,FALSE)</f>
        <v>ALAVEZ HERNANDEZ JUDID MICHEL</v>
      </c>
      <c r="C2818" s="97" t="str">
        <f>VLOOKUP(ActividadesCom[[#This Row],[NO. DE CONTROL]],'LISTADO ESTUDIANTES'!A:B,2,FALSE)</f>
        <v>INGENIERIA EN ADMINISTRACION</v>
      </c>
      <c r="D2818" s="18" t="str">
        <f>VLOOKUP(ActividadesCom[[#This Row],[NO. DE CONTROL]],'LISTADO ESTUDIANTES'!A:D,4,FALSE)</f>
        <v>ACTIVO(A)</v>
      </c>
      <c r="E2818" s="5">
        <f>SUM(ActividadesCom[[#This Row],[CRÉD. 1]],ActividadesCom[[#This Row],[CRÉD. 2]],ActividadesCom[[#This Row],[CRÉD. 3]],ActividadesCom[[#This Row],[CRÉD. 4]],ActividadesCom[[#This Row],[CRÉD. 5]])</f>
        <v>4</v>
      </c>
      <c r="F2818" s="17">
        <f>IF(ActividadesCom[[#This Row],[ÚLTIMO SEMESTRE CON CRÉDITOS]]&gt;0,ROUND(AVERAGE(ActividadesCom[[#This Row],[VALOR NIVEL 5]],ActividadesCom[[#This Row],[VALOR NIVEL 4]],ActividadesCom[[#This Row],[VALOR NIVEL 3]],ActividadesCom[[#This Row],[VALOR NIVEL 2]],ActividadesCom[[#This Row],[VALOR NIVEL 1]]),0),"")</f>
        <v>3</v>
      </c>
      <c r="G2818" s="5" t="str">
        <f>IF(ActividadesCom[[#This Row],[PROMEDIO]]="","",IF(ActividadesCom[[#This Row],[PROMEDIO]]&gt;=4,"EXCELENTE",IF(ActividadesCom[[#This Row],[PROMEDIO]]&gt;=3,"NOTABLE",IF(ActividadesCom[[#This Row],[PROMEDIO]]&gt;=2,"BUENO",IF(ActividadesCom[[#This Row],[PROMEDIO]]=1,"SUFICIENTE","")))))</f>
        <v>NOTABLE</v>
      </c>
      <c r="H2818" s="5">
        <f>MAX(ActividadesCom[[#This Row],[PERÍODO 1]],ActividadesCom[[#This Row],[PERÍODO 2]],ActividadesCom[[#This Row],[PERÍODO 3]],ActividadesCom[[#This Row],[PERÍODO 4]],ActividadesCom[[#This Row],[PERÍODO 5]])</f>
        <v>20221</v>
      </c>
      <c r="I2818" s="6" t="s">
        <v>4897</v>
      </c>
      <c r="J2818" s="5">
        <v>20221</v>
      </c>
      <c r="K2818" s="5" t="s">
        <v>4008</v>
      </c>
      <c r="L2818" s="5">
        <f>IF(ActividadesCom[[#This Row],[NIVEL 1]]&lt;&gt;0,VLOOKUP(ActividadesCom[[#This Row],[NIVEL 1]],Catálogo!A:B,2,FALSE),"")</f>
        <v>4</v>
      </c>
      <c r="M2818" s="5">
        <v>1</v>
      </c>
      <c r="N2818" s="6" t="s">
        <v>5883</v>
      </c>
      <c r="O2818" s="5">
        <v>20213</v>
      </c>
      <c r="P2818" s="5" t="s">
        <v>4009</v>
      </c>
      <c r="Q2818" s="5">
        <f>IF(ActividadesCom[[#This Row],[NIVEL 2]]&lt;&gt;0,VLOOKUP(ActividadesCom[[#This Row],[NIVEL 2]],Catálogo!A:B,2,FALSE),"")</f>
        <v>3</v>
      </c>
      <c r="R2818" s="5">
        <v>1</v>
      </c>
      <c r="S2818" s="6"/>
      <c r="T2818" s="5"/>
      <c r="U2818" s="5"/>
      <c r="V2818" s="5" t="str">
        <f>IF(ActividadesCom[[#This Row],[NIVEL 3]]&lt;&gt;0,VLOOKUP(ActividadesCom[[#This Row],[NIVEL 3]],Catálogo!A:B,2,FALSE),"")</f>
        <v/>
      </c>
      <c r="W2818" s="5"/>
      <c r="X2818" s="6" t="s">
        <v>2532</v>
      </c>
      <c r="Y2818" s="5">
        <v>20201</v>
      </c>
      <c r="Z2818" s="5" t="s">
        <v>4010</v>
      </c>
      <c r="AA2818" s="5">
        <f>IF(ActividadesCom[[#This Row],[NIVEL 4]]&lt;&gt;0,VLOOKUP(ActividadesCom[[#This Row],[NIVEL 4]],Catálogo!A:B,2,FALSE),"")</f>
        <v>2</v>
      </c>
      <c r="AB2818" s="5">
        <v>1</v>
      </c>
      <c r="AC2818" s="6" t="s">
        <v>34</v>
      </c>
      <c r="AD2818" s="5">
        <v>20193</v>
      </c>
      <c r="AE2818" s="5" t="s">
        <v>4008</v>
      </c>
      <c r="AF2818" s="5">
        <f>IF(ActividadesCom[[#This Row],[NIVEL 5]]&lt;&gt;0,VLOOKUP(ActividadesCom[[#This Row],[NIVEL 5]],Catálogo!A:B,2,FALSE),"")</f>
        <v>4</v>
      </c>
      <c r="AG2818" s="5">
        <v>1</v>
      </c>
      <c r="AH2818" s="2"/>
      <c r="AI2818" s="2"/>
    </row>
    <row r="2819" spans="1:35" ht="30" customHeight="1" x14ac:dyDescent="0.25">
      <c r="A2819" s="7">
        <v>19470319</v>
      </c>
      <c r="B2819" s="97" t="str">
        <f>VLOOKUP(ActividadesCom[[#This Row],[NO. DE CONTROL]],'LISTADO ESTUDIANTES'!A:C,3,FALSE)</f>
        <v>TAMAY CHEL ADRIAN ALBERTO</v>
      </c>
      <c r="C2819" s="97" t="str">
        <f>VLOOKUP(ActividadesCom[[#This Row],[NO. DE CONTROL]],'LISTADO ESTUDIANTES'!A:B,2,FALSE)</f>
        <v>INGENIERIA EN ADMINISTRACION</v>
      </c>
      <c r="D2819" s="18" t="str">
        <f>VLOOKUP(ActividadesCom[[#This Row],[NO. DE CONTROL]],'LISTADO ESTUDIANTES'!A:D,4,FALSE)</f>
        <v>ACTIVO(A)</v>
      </c>
      <c r="E2819" s="5">
        <f>SUM(ActividadesCom[[#This Row],[CRÉD. 1]],ActividadesCom[[#This Row],[CRÉD. 2]],ActividadesCom[[#This Row],[CRÉD. 3]],ActividadesCom[[#This Row],[CRÉD. 4]],ActividadesCom[[#This Row],[CRÉD. 5]])</f>
        <v>3</v>
      </c>
      <c r="F2819" s="17">
        <f>IF(ActividadesCom[[#This Row],[ÚLTIMO SEMESTRE CON CRÉDITOS]]&gt;0,ROUND(AVERAGE(ActividadesCom[[#This Row],[VALOR NIVEL 5]],ActividadesCom[[#This Row],[VALOR NIVEL 4]],ActividadesCom[[#This Row],[VALOR NIVEL 3]],ActividadesCom[[#This Row],[VALOR NIVEL 2]],ActividadesCom[[#This Row],[VALOR NIVEL 1]]),0),"")</f>
        <v>4</v>
      </c>
      <c r="G2819" s="5" t="str">
        <f>IF(ActividadesCom[[#This Row],[PROMEDIO]]="","",IF(ActividadesCom[[#This Row],[PROMEDIO]]&gt;=4,"EXCELENTE",IF(ActividadesCom[[#This Row],[PROMEDIO]]&gt;=3,"NOTABLE",IF(ActividadesCom[[#This Row],[PROMEDIO]]&gt;=2,"BUENO",IF(ActividadesCom[[#This Row],[PROMEDIO]]=1,"SUFICIENTE","")))))</f>
        <v>EXCELENTE</v>
      </c>
      <c r="H2819" s="5">
        <f>MAX(ActividadesCom[[#This Row],[PERÍODO 1]],ActividadesCom[[#This Row],[PERÍODO 2]],ActividadesCom[[#This Row],[PERÍODO 3]],ActividadesCom[[#This Row],[PERÍODO 4]],ActividadesCom[[#This Row],[PERÍODO 5]])</f>
        <v>20213</v>
      </c>
      <c r="I2819" s="6" t="s">
        <v>4538</v>
      </c>
      <c r="J2819" s="5">
        <v>20213</v>
      </c>
      <c r="K2819" s="5" t="s">
        <v>4009</v>
      </c>
      <c r="L2819" s="5">
        <f>IF(ActividadesCom[[#This Row],[NIVEL 1]]&lt;&gt;0,VLOOKUP(ActividadesCom[[#This Row],[NIVEL 1]],Catálogo!A:B,2,FALSE),"")</f>
        <v>3</v>
      </c>
      <c r="M2819" s="5">
        <v>2</v>
      </c>
      <c r="N2819" s="6"/>
      <c r="O2819" s="5"/>
      <c r="P2819" s="5"/>
      <c r="Q2819" s="5" t="str">
        <f>IF(ActividadesCom[[#This Row],[NIVEL 2]]&lt;&gt;0,VLOOKUP(ActividadesCom[[#This Row],[NIVEL 2]],Catálogo!A:B,2,FALSE),"")</f>
        <v/>
      </c>
      <c r="R2819" s="5"/>
      <c r="S2819" s="6"/>
      <c r="T2819" s="5"/>
      <c r="U2819" s="5"/>
      <c r="V2819" s="5" t="str">
        <f>IF(ActividadesCom[[#This Row],[NIVEL 3]]&lt;&gt;0,VLOOKUP(ActividadesCom[[#This Row],[NIVEL 3]],Catálogo!A:B,2,FALSE),"")</f>
        <v/>
      </c>
      <c r="W2819" s="5"/>
      <c r="X2819" s="6"/>
      <c r="Y2819" s="5"/>
      <c r="Z2819" s="5"/>
      <c r="AA2819" s="5" t="str">
        <f>IF(ActividadesCom[[#This Row],[NIVEL 4]]&lt;&gt;0,VLOOKUP(ActividadesCom[[#This Row],[NIVEL 4]],Catálogo!A:B,2,FALSE),"")</f>
        <v/>
      </c>
      <c r="AB2819" s="5"/>
      <c r="AC2819" s="6" t="s">
        <v>34</v>
      </c>
      <c r="AD2819" s="5">
        <v>20193</v>
      </c>
      <c r="AE2819" s="5" t="s">
        <v>4008</v>
      </c>
      <c r="AF2819" s="5">
        <f>IF(ActividadesCom[[#This Row],[NIVEL 5]]&lt;&gt;0,VLOOKUP(ActividadesCom[[#This Row],[NIVEL 5]],Catálogo!A:B,2,FALSE),"")</f>
        <v>4</v>
      </c>
      <c r="AG2819" s="5">
        <v>1</v>
      </c>
      <c r="AH2819" s="2"/>
      <c r="AI2819" s="2"/>
    </row>
    <row r="2820" spans="1:35" ht="30" hidden="1" customHeight="1" x14ac:dyDescent="0.25">
      <c r="A2820" s="7">
        <v>19470320</v>
      </c>
      <c r="B2820" s="97" t="str">
        <f>VLOOKUP(ActividadesCom[[#This Row],[NO. DE CONTROL]],'LISTADO ESTUDIANTES'!A:C,3,FALSE)</f>
        <v>VIANA MORAYTA ALEJANDRA NALLELY</v>
      </c>
      <c r="C2820" s="97" t="str">
        <f>VLOOKUP(ActividadesCom[[#This Row],[NO. DE CONTROL]],'LISTADO ESTUDIANTES'!A:B,2,FALSE)</f>
        <v>INGENIERIA EN ADMINISTRACION</v>
      </c>
      <c r="D2820" s="18" t="str">
        <f>VLOOKUP(ActividadesCom[[#This Row],[NO. DE CONTROL]],'LISTADO ESTUDIANTES'!A:D,4,FALSE)</f>
        <v>BAJA</v>
      </c>
      <c r="E2820" s="5">
        <f>SUM(ActividadesCom[[#This Row],[CRÉD. 1]],ActividadesCom[[#This Row],[CRÉD. 2]],ActividadesCom[[#This Row],[CRÉD. 3]],ActividadesCom[[#This Row],[CRÉD. 4]],ActividadesCom[[#This Row],[CRÉD. 5]])</f>
        <v>0</v>
      </c>
      <c r="F2820" s="17" t="str">
        <f>IF(ActividadesCom[[#This Row],[ÚLTIMO SEMESTRE CON CRÉDITOS]]&gt;0,ROUND(AVERAGE(ActividadesCom[[#This Row],[VALOR NIVEL 5]],ActividadesCom[[#This Row],[VALOR NIVEL 4]],ActividadesCom[[#This Row],[VALOR NIVEL 3]],ActividadesCom[[#This Row],[VALOR NIVEL 2]],ActividadesCom[[#This Row],[VALOR NIVEL 1]]),0),"")</f>
        <v/>
      </c>
      <c r="G2820" s="5" t="str">
        <f>IF(ActividadesCom[[#This Row],[PROMEDIO]]="","",IF(ActividadesCom[[#This Row],[PROMEDIO]]&gt;=4,"EXCELENTE",IF(ActividadesCom[[#This Row],[PROMEDIO]]&gt;=3,"NOTABLE",IF(ActividadesCom[[#This Row],[PROMEDIO]]&gt;=2,"BUENO",IF(ActividadesCom[[#This Row],[PROMEDIO]]=1,"SUFICIENTE","")))))</f>
        <v/>
      </c>
      <c r="H2820" s="5">
        <f>MAX(ActividadesCom[[#This Row],[PERÍODO 1]],ActividadesCom[[#This Row],[PERÍODO 2]],ActividadesCom[[#This Row],[PERÍODO 3]],ActividadesCom[[#This Row],[PERÍODO 4]],ActividadesCom[[#This Row],[PERÍODO 5]])</f>
        <v>0</v>
      </c>
      <c r="I2820" s="6"/>
      <c r="J2820" s="5"/>
      <c r="K2820" s="5"/>
      <c r="L2820" s="5" t="str">
        <f>IF(ActividadesCom[[#This Row],[NIVEL 1]]&lt;&gt;0,VLOOKUP(ActividadesCom[[#This Row],[NIVEL 1]],Catálogo!A:B,2,FALSE),"")</f>
        <v/>
      </c>
      <c r="M2820" s="5"/>
      <c r="N2820" s="6"/>
      <c r="O2820" s="5"/>
      <c r="P2820" s="5"/>
      <c r="Q2820" s="5" t="str">
        <f>IF(ActividadesCom[[#This Row],[NIVEL 2]]&lt;&gt;0,VLOOKUP(ActividadesCom[[#This Row],[NIVEL 2]],Catálogo!A:B,2,FALSE),"")</f>
        <v/>
      </c>
      <c r="R2820" s="5"/>
      <c r="S2820" s="6"/>
      <c r="T2820" s="5"/>
      <c r="U2820" s="5"/>
      <c r="V2820" s="5" t="str">
        <f>IF(ActividadesCom[[#This Row],[NIVEL 3]]&lt;&gt;0,VLOOKUP(ActividadesCom[[#This Row],[NIVEL 3]],Catálogo!A:B,2,FALSE),"")</f>
        <v/>
      </c>
      <c r="W2820" s="5"/>
      <c r="X2820" s="6"/>
      <c r="Y2820" s="5"/>
      <c r="Z2820" s="5"/>
      <c r="AA2820" s="5" t="str">
        <f>IF(ActividadesCom[[#This Row],[NIVEL 4]]&lt;&gt;0,VLOOKUP(ActividadesCom[[#This Row],[NIVEL 4]],Catálogo!A:B,2,FALSE),"")</f>
        <v/>
      </c>
      <c r="AB2820" s="5"/>
      <c r="AC2820" s="6"/>
      <c r="AD2820" s="5"/>
      <c r="AE2820" s="5"/>
      <c r="AF2820" s="5" t="str">
        <f>IF(ActividadesCom[[#This Row],[NIVEL 5]]&lt;&gt;0,VLOOKUP(ActividadesCom[[#This Row],[NIVEL 5]],Catálogo!A:B,2,FALSE),"")</f>
        <v/>
      </c>
      <c r="AG2820" s="5"/>
      <c r="AH2820" s="2"/>
      <c r="AI2820" s="2"/>
    </row>
    <row r="2821" spans="1:35" ht="30" customHeight="1" x14ac:dyDescent="0.25">
      <c r="A2821" s="7">
        <v>19470321</v>
      </c>
      <c r="B2821" s="97" t="str">
        <f>VLOOKUP(ActividadesCom[[#This Row],[NO. DE CONTROL]],'LISTADO ESTUDIANTES'!A:C,3,FALSE)</f>
        <v>RAMIREZ RUIZ DE CHAVEZ VANESSA PAOLA</v>
      </c>
      <c r="C2821" s="97" t="str">
        <f>VLOOKUP(ActividadesCom[[#This Row],[NO. DE CONTROL]],'LISTADO ESTUDIANTES'!A:B,2,FALSE)</f>
        <v>INGENIERIA EN ADMINISTRACION</v>
      </c>
      <c r="D2821" s="18" t="str">
        <f>VLOOKUP(ActividadesCom[[#This Row],[NO. DE CONTROL]],'LISTADO ESTUDIANTES'!A:D,4,FALSE)</f>
        <v>ACTIVO(A)</v>
      </c>
      <c r="E2821" s="5">
        <f>SUM(ActividadesCom[[#This Row],[CRÉD. 1]],ActividadesCom[[#This Row],[CRÉD. 2]],ActividadesCom[[#This Row],[CRÉD. 3]],ActividadesCom[[#This Row],[CRÉD. 4]],ActividadesCom[[#This Row],[CRÉD. 5]])</f>
        <v>4</v>
      </c>
      <c r="F2821" s="17">
        <f>IF(ActividadesCom[[#This Row],[ÚLTIMO SEMESTRE CON CRÉDITOS]]&gt;0,ROUND(AVERAGE(ActividadesCom[[#This Row],[VALOR NIVEL 5]],ActividadesCom[[#This Row],[VALOR NIVEL 4]],ActividadesCom[[#This Row],[VALOR NIVEL 3]],ActividadesCom[[#This Row],[VALOR NIVEL 2]],ActividadesCom[[#This Row],[VALOR NIVEL 1]]),0),"")</f>
        <v>2</v>
      </c>
      <c r="G2821" s="5" t="str">
        <f>IF(ActividadesCom[[#This Row],[PROMEDIO]]="","",IF(ActividadesCom[[#This Row],[PROMEDIO]]&gt;=4,"EXCELENTE",IF(ActividadesCom[[#This Row],[PROMEDIO]]&gt;=3,"NOTABLE",IF(ActividadesCom[[#This Row],[PROMEDIO]]&gt;=2,"BUENO",IF(ActividadesCom[[#This Row],[PROMEDIO]]=1,"SUFICIENTE","")))))</f>
        <v>BUENO</v>
      </c>
      <c r="H2821" s="5">
        <f>MAX(ActividadesCom[[#This Row],[PERÍODO 1]],ActividadesCom[[#This Row],[PERÍODO 2]],ActividadesCom[[#This Row],[PERÍODO 3]],ActividadesCom[[#This Row],[PERÍODO 4]],ActividadesCom[[#This Row],[PERÍODO 5]])</f>
        <v>20213</v>
      </c>
      <c r="I2821" s="6" t="s">
        <v>4538</v>
      </c>
      <c r="J2821" s="5">
        <v>20213</v>
      </c>
      <c r="K2821" s="5" t="s">
        <v>4009</v>
      </c>
      <c r="L2821" s="5">
        <f>IF(ActividadesCom[[#This Row],[NIVEL 1]]&lt;&gt;0,VLOOKUP(ActividadesCom[[#This Row],[NIVEL 1]],Catálogo!A:B,2,FALSE),"")</f>
        <v>3</v>
      </c>
      <c r="M2821" s="5">
        <v>2</v>
      </c>
      <c r="N2821" s="6"/>
      <c r="O2821" s="5"/>
      <c r="P2821" s="5"/>
      <c r="Q2821" s="5" t="str">
        <f>IF(ActividadesCom[[#This Row],[NIVEL 2]]&lt;&gt;0,VLOOKUP(ActividadesCom[[#This Row],[NIVEL 2]],Catálogo!A:B,2,FALSE),"")</f>
        <v/>
      </c>
      <c r="R2821" s="5"/>
      <c r="S2821" s="6"/>
      <c r="T2821" s="5"/>
      <c r="U2821" s="5"/>
      <c r="V2821" s="5" t="str">
        <f>IF(ActividadesCom[[#This Row],[NIVEL 3]]&lt;&gt;0,VLOOKUP(ActividadesCom[[#This Row],[NIVEL 3]],Catálogo!A:B,2,FALSE),"")</f>
        <v/>
      </c>
      <c r="W2821" s="5"/>
      <c r="X2821" s="6" t="s">
        <v>2778</v>
      </c>
      <c r="Y2821" s="5">
        <v>20201</v>
      </c>
      <c r="Z2821" s="5" t="s">
        <v>4011</v>
      </c>
      <c r="AA2821" s="5">
        <f>IF(ActividadesCom[[#This Row],[NIVEL 4]]&lt;&gt;0,VLOOKUP(ActividadesCom[[#This Row],[NIVEL 4]],Catálogo!A:B,2,FALSE),"")</f>
        <v>1</v>
      </c>
      <c r="AB2821" s="5">
        <v>1</v>
      </c>
      <c r="AC2821" s="6" t="s">
        <v>11</v>
      </c>
      <c r="AD2821" s="5">
        <v>20193</v>
      </c>
      <c r="AE2821" s="5" t="s">
        <v>4011</v>
      </c>
      <c r="AF2821" s="5">
        <f>IF(ActividadesCom[[#This Row],[NIVEL 5]]&lt;&gt;0,VLOOKUP(ActividadesCom[[#This Row],[NIVEL 5]],Catálogo!A:B,2,FALSE),"")</f>
        <v>1</v>
      </c>
      <c r="AG2821" s="5">
        <v>1</v>
      </c>
      <c r="AH2821" s="2"/>
      <c r="AI2821" s="2"/>
    </row>
    <row r="2822" spans="1:35" ht="30" hidden="1" customHeight="1" x14ac:dyDescent="0.25">
      <c r="A2822" s="7">
        <v>19470322</v>
      </c>
      <c r="B2822" s="97" t="str">
        <f>VLOOKUP(ActividadesCom[[#This Row],[NO. DE CONTROL]],'LISTADO ESTUDIANTES'!A:C,3,FALSE)</f>
        <v>LOVERA PEREZ BYANKA NATASHA</v>
      </c>
      <c r="C2822" s="97" t="str">
        <f>VLOOKUP(ActividadesCom[[#This Row],[NO. DE CONTROL]],'LISTADO ESTUDIANTES'!A:B,2,FALSE)</f>
        <v>INGENIERIA EN ADMINISTRACION</v>
      </c>
      <c r="D2822" s="18" t="str">
        <f>VLOOKUP(ActividadesCom[[#This Row],[NO. DE CONTROL]],'LISTADO ESTUDIANTES'!A:D,4,FALSE)</f>
        <v>BAJA</v>
      </c>
      <c r="E2822" s="5">
        <f>SUM(ActividadesCom[[#This Row],[CRÉD. 1]],ActividadesCom[[#This Row],[CRÉD. 2]],ActividadesCom[[#This Row],[CRÉD. 3]],ActividadesCom[[#This Row],[CRÉD. 4]],ActividadesCom[[#This Row],[CRÉD. 5]])</f>
        <v>2</v>
      </c>
      <c r="F2822" s="17">
        <f>IF(ActividadesCom[[#This Row],[ÚLTIMO SEMESTRE CON CRÉDITOS]]&gt;0,ROUND(AVERAGE(ActividadesCom[[#This Row],[VALOR NIVEL 5]],ActividadesCom[[#This Row],[VALOR NIVEL 4]],ActividadesCom[[#This Row],[VALOR NIVEL 3]],ActividadesCom[[#This Row],[VALOR NIVEL 2]],ActividadesCom[[#This Row],[VALOR NIVEL 1]]),0),"")</f>
        <v>2</v>
      </c>
      <c r="G2822" s="5" t="str">
        <f>IF(ActividadesCom[[#This Row],[PROMEDIO]]="","",IF(ActividadesCom[[#This Row],[PROMEDIO]]&gt;=4,"EXCELENTE",IF(ActividadesCom[[#This Row],[PROMEDIO]]&gt;=3,"NOTABLE",IF(ActividadesCom[[#This Row],[PROMEDIO]]&gt;=2,"BUENO",IF(ActividadesCom[[#This Row],[PROMEDIO]]=1,"SUFICIENTE","")))))</f>
        <v>BUENO</v>
      </c>
      <c r="H2822" s="5">
        <f>MAX(ActividadesCom[[#This Row],[PERÍODO 1]],ActividadesCom[[#This Row],[PERÍODO 2]],ActividadesCom[[#This Row],[PERÍODO 3]],ActividadesCom[[#This Row],[PERÍODO 4]],ActividadesCom[[#This Row],[PERÍODO 5]])</f>
        <v>20201</v>
      </c>
      <c r="I2822" s="6"/>
      <c r="J2822" s="5"/>
      <c r="K2822" s="5"/>
      <c r="L2822" s="5" t="str">
        <f>IF(ActividadesCom[[#This Row],[NIVEL 1]]&lt;&gt;0,VLOOKUP(ActividadesCom[[#This Row],[NIVEL 1]],Catálogo!A:B,2,FALSE),"")</f>
        <v/>
      </c>
      <c r="M2822" s="5"/>
      <c r="N2822" s="6"/>
      <c r="O2822" s="5"/>
      <c r="P2822" s="5"/>
      <c r="Q2822" s="5" t="str">
        <f>IF(ActividadesCom[[#This Row],[NIVEL 2]]&lt;&gt;0,VLOOKUP(ActividadesCom[[#This Row],[NIVEL 2]],Catálogo!A:B,2,FALSE),"")</f>
        <v/>
      </c>
      <c r="R2822" s="5"/>
      <c r="S2822" s="6"/>
      <c r="T2822" s="5"/>
      <c r="U2822" s="5"/>
      <c r="V2822" s="5" t="str">
        <f>IF(ActividadesCom[[#This Row],[NIVEL 3]]&lt;&gt;0,VLOOKUP(ActividadesCom[[#This Row],[NIVEL 3]],Catálogo!A:B,2,FALSE),"")</f>
        <v/>
      </c>
      <c r="W2822" s="5"/>
      <c r="X2822" s="6" t="s">
        <v>2778</v>
      </c>
      <c r="Y2822" s="5">
        <v>20201</v>
      </c>
      <c r="Z2822" s="5" t="s">
        <v>4010</v>
      </c>
      <c r="AA2822" s="5">
        <f>IF(ActividadesCom[[#This Row],[NIVEL 4]]&lt;&gt;0,VLOOKUP(ActividadesCom[[#This Row],[NIVEL 4]],Catálogo!A:B,2,FALSE),"")</f>
        <v>2</v>
      </c>
      <c r="AB2822" s="5">
        <v>1</v>
      </c>
      <c r="AC2822" s="6" t="s">
        <v>11</v>
      </c>
      <c r="AD2822" s="5">
        <v>20193</v>
      </c>
      <c r="AE2822" s="5" t="s">
        <v>4010</v>
      </c>
      <c r="AF2822" s="5">
        <f>IF(ActividadesCom[[#This Row],[NIVEL 5]]&lt;&gt;0,VLOOKUP(ActividadesCom[[#This Row],[NIVEL 5]],Catálogo!A:B,2,FALSE),"")</f>
        <v>2</v>
      </c>
      <c r="AG2822" s="5">
        <v>1</v>
      </c>
      <c r="AH2822" s="2"/>
      <c r="AI2822" s="2"/>
    </row>
    <row r="2823" spans="1:35" ht="30" hidden="1" customHeight="1" x14ac:dyDescent="0.25">
      <c r="A2823" s="7">
        <v>19470323</v>
      </c>
      <c r="B2823" s="97" t="str">
        <f>VLOOKUP(ActividadesCom[[#This Row],[NO. DE CONTROL]],'LISTADO ESTUDIANTES'!A:C,3,FALSE)</f>
        <v>RIVAS BALAN ESTEFANIA DE GUADALUPE</v>
      </c>
      <c r="C2823" s="97" t="str">
        <f>VLOOKUP(ActividadesCom[[#This Row],[NO. DE CONTROL]],'LISTADO ESTUDIANTES'!A:B,2,FALSE)</f>
        <v>INGENIERIA EN ADMINISTRACION</v>
      </c>
      <c r="D2823" s="18" t="str">
        <f>VLOOKUP(ActividadesCom[[#This Row],[NO. DE CONTROL]],'LISTADO ESTUDIANTES'!A:D,4,FALSE)</f>
        <v>BAJA</v>
      </c>
      <c r="E2823" s="5">
        <f>SUM(ActividadesCom[[#This Row],[CRÉD. 1]],ActividadesCom[[#This Row],[CRÉD. 2]],ActividadesCom[[#This Row],[CRÉD. 3]],ActividadesCom[[#This Row],[CRÉD. 4]],ActividadesCom[[#This Row],[CRÉD. 5]])</f>
        <v>0</v>
      </c>
      <c r="F2823" s="17" t="str">
        <f>IF(ActividadesCom[[#This Row],[ÚLTIMO SEMESTRE CON CRÉDITOS]]&gt;0,ROUND(AVERAGE(ActividadesCom[[#This Row],[VALOR NIVEL 5]],ActividadesCom[[#This Row],[VALOR NIVEL 4]],ActividadesCom[[#This Row],[VALOR NIVEL 3]],ActividadesCom[[#This Row],[VALOR NIVEL 2]],ActividadesCom[[#This Row],[VALOR NIVEL 1]]),0),"")</f>
        <v/>
      </c>
      <c r="G2823" s="5" t="str">
        <f>IF(ActividadesCom[[#This Row],[PROMEDIO]]="","",IF(ActividadesCom[[#This Row],[PROMEDIO]]&gt;=4,"EXCELENTE",IF(ActividadesCom[[#This Row],[PROMEDIO]]&gt;=3,"NOTABLE",IF(ActividadesCom[[#This Row],[PROMEDIO]]&gt;=2,"BUENO",IF(ActividadesCom[[#This Row],[PROMEDIO]]=1,"SUFICIENTE","")))))</f>
        <v/>
      </c>
      <c r="H2823" s="5">
        <f>MAX(ActividadesCom[[#This Row],[PERÍODO 1]],ActividadesCom[[#This Row],[PERÍODO 2]],ActividadesCom[[#This Row],[PERÍODO 3]],ActividadesCom[[#This Row],[PERÍODO 4]],ActividadesCom[[#This Row],[PERÍODO 5]])</f>
        <v>0</v>
      </c>
      <c r="I2823" s="6"/>
      <c r="J2823" s="5"/>
      <c r="K2823" s="5"/>
      <c r="L2823" s="5" t="str">
        <f>IF(ActividadesCom[[#This Row],[NIVEL 1]]&lt;&gt;0,VLOOKUP(ActividadesCom[[#This Row],[NIVEL 1]],Catálogo!A:B,2,FALSE),"")</f>
        <v/>
      </c>
      <c r="M2823" s="5"/>
      <c r="N2823" s="6"/>
      <c r="O2823" s="5"/>
      <c r="P2823" s="5"/>
      <c r="Q2823" s="5" t="str">
        <f>IF(ActividadesCom[[#This Row],[NIVEL 2]]&lt;&gt;0,VLOOKUP(ActividadesCom[[#This Row],[NIVEL 2]],Catálogo!A:B,2,FALSE),"")</f>
        <v/>
      </c>
      <c r="R2823" s="5"/>
      <c r="S2823" s="6"/>
      <c r="T2823" s="5"/>
      <c r="U2823" s="5"/>
      <c r="V2823" s="5" t="str">
        <f>IF(ActividadesCom[[#This Row],[NIVEL 3]]&lt;&gt;0,VLOOKUP(ActividadesCom[[#This Row],[NIVEL 3]],Catálogo!A:B,2,FALSE),"")</f>
        <v/>
      </c>
      <c r="W2823" s="5"/>
      <c r="X2823" s="6"/>
      <c r="Y2823" s="5"/>
      <c r="Z2823" s="5"/>
      <c r="AA2823" s="5" t="str">
        <f>IF(ActividadesCom[[#This Row],[NIVEL 4]]&lt;&gt;0,VLOOKUP(ActividadesCom[[#This Row],[NIVEL 4]],Catálogo!A:B,2,FALSE),"")</f>
        <v/>
      </c>
      <c r="AB2823" s="5"/>
      <c r="AC2823" s="6"/>
      <c r="AD2823" s="5"/>
      <c r="AE2823" s="5"/>
      <c r="AF2823" s="5" t="str">
        <f>IF(ActividadesCom[[#This Row],[NIVEL 5]]&lt;&gt;0,VLOOKUP(ActividadesCom[[#This Row],[NIVEL 5]],Catálogo!A:B,2,FALSE),"")</f>
        <v/>
      </c>
      <c r="AG2823" s="5"/>
      <c r="AH2823" s="2"/>
      <c r="AI2823" s="2"/>
    </row>
    <row r="2824" spans="1:35" ht="30" hidden="1" customHeight="1" x14ac:dyDescent="0.25">
      <c r="A2824" s="7">
        <v>19470324</v>
      </c>
      <c r="B2824" s="97" t="str">
        <f>VLOOKUP(ActividadesCom[[#This Row],[NO. DE CONTROL]],'LISTADO ESTUDIANTES'!A:C,3,FALSE)</f>
        <v>CABRERA PERALTA CARLOS DANIEL</v>
      </c>
      <c r="C2824" s="97" t="str">
        <f>VLOOKUP(ActividadesCom[[#This Row],[NO. DE CONTROL]],'LISTADO ESTUDIANTES'!A:B,2,FALSE)</f>
        <v>INGENIERIA EN GESTION EMPRESARIAL</v>
      </c>
      <c r="D2824" s="18" t="str">
        <f>VLOOKUP(ActividadesCom[[#This Row],[NO. DE CONTROL]],'LISTADO ESTUDIANTES'!A:D,4,FALSE)</f>
        <v>BAJA</v>
      </c>
      <c r="E2824" s="5">
        <f>SUM(ActividadesCom[[#This Row],[CRÉD. 1]],ActividadesCom[[#This Row],[CRÉD. 2]],ActividadesCom[[#This Row],[CRÉD. 3]],ActividadesCom[[#This Row],[CRÉD. 4]],ActividadesCom[[#This Row],[CRÉD. 5]])</f>
        <v>2</v>
      </c>
      <c r="F2824" s="17">
        <f>IF(ActividadesCom[[#This Row],[ÚLTIMO SEMESTRE CON CRÉDITOS]]&gt;0,ROUND(AVERAGE(ActividadesCom[[#This Row],[VALOR NIVEL 5]],ActividadesCom[[#This Row],[VALOR NIVEL 4]],ActividadesCom[[#This Row],[VALOR NIVEL 3]],ActividadesCom[[#This Row],[VALOR NIVEL 2]],ActividadesCom[[#This Row],[VALOR NIVEL 1]]),0),"")</f>
        <v>3</v>
      </c>
      <c r="G2824" s="5" t="str">
        <f>IF(ActividadesCom[[#This Row],[PROMEDIO]]="","",IF(ActividadesCom[[#This Row],[PROMEDIO]]&gt;=4,"EXCELENTE",IF(ActividadesCom[[#This Row],[PROMEDIO]]&gt;=3,"NOTABLE",IF(ActividadesCom[[#This Row],[PROMEDIO]]&gt;=2,"BUENO",IF(ActividadesCom[[#This Row],[PROMEDIO]]=1,"SUFICIENTE","")))))</f>
        <v>NOTABLE</v>
      </c>
      <c r="H2824" s="5">
        <f>MAX(ActividadesCom[[#This Row],[PERÍODO 1]],ActividadesCom[[#This Row],[PERÍODO 2]],ActividadesCom[[#This Row],[PERÍODO 3]],ActividadesCom[[#This Row],[PERÍODO 4]],ActividadesCom[[#This Row],[PERÍODO 5]])</f>
        <v>20201</v>
      </c>
      <c r="I2824" s="6"/>
      <c r="J2824" s="5"/>
      <c r="K2824" s="5"/>
      <c r="L2824" s="5" t="str">
        <f>IF(ActividadesCom[[#This Row],[NIVEL 1]]&lt;&gt;0,VLOOKUP(ActividadesCom[[#This Row],[NIVEL 1]],Catálogo!A:B,2,FALSE),"")</f>
        <v/>
      </c>
      <c r="M2824" s="5"/>
      <c r="N2824" s="6"/>
      <c r="O2824" s="5"/>
      <c r="P2824" s="5"/>
      <c r="Q2824" s="5" t="str">
        <f>IF(ActividadesCom[[#This Row],[NIVEL 2]]&lt;&gt;0,VLOOKUP(ActividadesCom[[#This Row],[NIVEL 2]],Catálogo!A:B,2,FALSE),"")</f>
        <v/>
      </c>
      <c r="R2824" s="5"/>
      <c r="S2824" s="6"/>
      <c r="T2824" s="5"/>
      <c r="U2824" s="5"/>
      <c r="V2824" s="5" t="str">
        <f>IF(ActividadesCom[[#This Row],[NIVEL 3]]&lt;&gt;0,VLOOKUP(ActividadesCom[[#This Row],[NIVEL 3]],Catálogo!A:B,2,FALSE),"")</f>
        <v/>
      </c>
      <c r="W2824" s="5"/>
      <c r="X2824" s="6" t="s">
        <v>2287</v>
      </c>
      <c r="Y2824" s="5">
        <v>20201</v>
      </c>
      <c r="Z2824" s="5" t="s">
        <v>4009</v>
      </c>
      <c r="AA2824" s="5">
        <f>IF(ActividadesCom[[#This Row],[NIVEL 4]]&lt;&gt;0,VLOOKUP(ActividadesCom[[#This Row],[NIVEL 4]],Catálogo!A:B,2,FALSE),"")</f>
        <v>3</v>
      </c>
      <c r="AB2824" s="5">
        <v>1</v>
      </c>
      <c r="AC2824" s="6" t="s">
        <v>27</v>
      </c>
      <c r="AD2824" s="5">
        <v>20193</v>
      </c>
      <c r="AE2824" s="5" t="s">
        <v>4009</v>
      </c>
      <c r="AF2824" s="5">
        <f>IF(ActividadesCom[[#This Row],[NIVEL 5]]&lt;&gt;0,VLOOKUP(ActividadesCom[[#This Row],[NIVEL 5]],Catálogo!A:B,2,FALSE),"")</f>
        <v>3</v>
      </c>
      <c r="AG2824" s="5">
        <v>1</v>
      </c>
      <c r="AH2824" s="2"/>
      <c r="AI2824" s="2"/>
    </row>
    <row r="2825" spans="1:35" ht="30" hidden="1" customHeight="1" x14ac:dyDescent="0.25">
      <c r="A2825" s="7">
        <v>19470325</v>
      </c>
      <c r="B2825" s="97" t="str">
        <f>VLOOKUP(ActividadesCom[[#This Row],[NO. DE CONTROL]],'LISTADO ESTUDIANTES'!A:C,3,FALSE)</f>
        <v>LOPEZ CANCHE VICTOR MARTIN</v>
      </c>
      <c r="C2825" s="97" t="str">
        <f>VLOOKUP(ActividadesCom[[#This Row],[NO. DE CONTROL]],'LISTADO ESTUDIANTES'!A:B,2,FALSE)</f>
        <v>INGENIERIA EN ADMINISTRACION</v>
      </c>
      <c r="D2825" s="18" t="str">
        <f>VLOOKUP(ActividadesCom[[#This Row],[NO. DE CONTROL]],'LISTADO ESTUDIANTES'!A:D,4,FALSE)</f>
        <v>BAJA</v>
      </c>
      <c r="E2825" s="5">
        <f>SUM(ActividadesCom[[#This Row],[CRÉD. 1]],ActividadesCom[[#This Row],[CRÉD. 2]],ActividadesCom[[#This Row],[CRÉD. 3]],ActividadesCom[[#This Row],[CRÉD. 4]],ActividadesCom[[#This Row],[CRÉD. 5]])</f>
        <v>0</v>
      </c>
      <c r="F2825" s="17" t="str">
        <f>IF(ActividadesCom[[#This Row],[ÚLTIMO SEMESTRE CON CRÉDITOS]]&gt;0,ROUND(AVERAGE(ActividadesCom[[#This Row],[VALOR NIVEL 5]],ActividadesCom[[#This Row],[VALOR NIVEL 4]],ActividadesCom[[#This Row],[VALOR NIVEL 3]],ActividadesCom[[#This Row],[VALOR NIVEL 2]],ActividadesCom[[#This Row],[VALOR NIVEL 1]]),0),"")</f>
        <v/>
      </c>
      <c r="G2825" s="5" t="str">
        <f>IF(ActividadesCom[[#This Row],[PROMEDIO]]="","",IF(ActividadesCom[[#This Row],[PROMEDIO]]&gt;=4,"EXCELENTE",IF(ActividadesCom[[#This Row],[PROMEDIO]]&gt;=3,"NOTABLE",IF(ActividadesCom[[#This Row],[PROMEDIO]]&gt;=2,"BUENO",IF(ActividadesCom[[#This Row],[PROMEDIO]]=1,"SUFICIENTE","")))))</f>
        <v/>
      </c>
      <c r="H2825" s="5">
        <f>MAX(ActividadesCom[[#This Row],[PERÍODO 1]],ActividadesCom[[#This Row],[PERÍODO 2]],ActividadesCom[[#This Row],[PERÍODO 3]],ActividadesCom[[#This Row],[PERÍODO 4]],ActividadesCom[[#This Row],[PERÍODO 5]])</f>
        <v>0</v>
      </c>
      <c r="I2825" s="6"/>
      <c r="J2825" s="5"/>
      <c r="K2825" s="5"/>
      <c r="L2825" s="5" t="str">
        <f>IF(ActividadesCom[[#This Row],[NIVEL 1]]&lt;&gt;0,VLOOKUP(ActividadesCom[[#This Row],[NIVEL 1]],Catálogo!A:B,2,FALSE),"")</f>
        <v/>
      </c>
      <c r="M2825" s="5"/>
      <c r="N2825" s="6"/>
      <c r="O2825" s="5"/>
      <c r="P2825" s="5"/>
      <c r="Q2825" s="5" t="str">
        <f>IF(ActividadesCom[[#This Row],[NIVEL 2]]&lt;&gt;0,VLOOKUP(ActividadesCom[[#This Row],[NIVEL 2]],Catálogo!A:B,2,FALSE),"")</f>
        <v/>
      </c>
      <c r="R2825" s="5"/>
      <c r="S2825" s="6"/>
      <c r="T2825" s="5"/>
      <c r="U2825" s="5"/>
      <c r="V2825" s="5" t="str">
        <f>IF(ActividadesCom[[#This Row],[NIVEL 3]]&lt;&gt;0,VLOOKUP(ActividadesCom[[#This Row],[NIVEL 3]],Catálogo!A:B,2,FALSE),"")</f>
        <v/>
      </c>
      <c r="W2825" s="5"/>
      <c r="X2825" s="6"/>
      <c r="Y2825" s="5"/>
      <c r="Z2825" s="5"/>
      <c r="AA2825" s="5" t="str">
        <f>IF(ActividadesCom[[#This Row],[NIVEL 4]]&lt;&gt;0,VLOOKUP(ActividadesCom[[#This Row],[NIVEL 4]],Catálogo!A:B,2,FALSE),"")</f>
        <v/>
      </c>
      <c r="AB2825" s="5"/>
      <c r="AC2825" s="6"/>
      <c r="AD2825" s="5"/>
      <c r="AE2825" s="5"/>
      <c r="AF2825" s="5" t="str">
        <f>IF(ActividadesCom[[#This Row],[NIVEL 5]]&lt;&gt;0,VLOOKUP(ActividadesCom[[#This Row],[NIVEL 5]],Catálogo!A:B,2,FALSE),"")</f>
        <v/>
      </c>
      <c r="AG2825" s="5"/>
      <c r="AH2825" s="2"/>
      <c r="AI2825" s="2"/>
    </row>
    <row r="2826" spans="1:35" ht="30" customHeight="1" x14ac:dyDescent="0.25">
      <c r="A2826" s="7">
        <v>19470326</v>
      </c>
      <c r="B2826" s="97" t="str">
        <f>VLOOKUP(ActividadesCom[[#This Row],[NO. DE CONTROL]],'LISTADO ESTUDIANTES'!A:C,3,FALSE)</f>
        <v>TAMAY PECH NATALIA</v>
      </c>
      <c r="C2826" s="134" t="str">
        <f>VLOOKUP(ActividadesCom[[#This Row],[NO. DE CONTROL]],'LISTADO ESTUDIANTES'!A:B,2,FALSE)</f>
        <v>INGENIERIA EN ADMINISTRACION</v>
      </c>
      <c r="D2826" s="135" t="str">
        <f>VLOOKUP(ActividadesCom[[#This Row],[NO. DE CONTROL]],'LISTADO ESTUDIANTES'!A:D,4,FALSE)</f>
        <v>ACTIVO(A)</v>
      </c>
      <c r="E2826" s="136">
        <f>SUM(ActividadesCom[[#This Row],[CRÉD. 1]],ActividadesCom[[#This Row],[CRÉD. 2]],ActividadesCom[[#This Row],[CRÉD. 3]],ActividadesCom[[#This Row],[CRÉD. 4]],ActividadesCom[[#This Row],[CRÉD. 5]])</f>
        <v>6</v>
      </c>
      <c r="F2826" s="137">
        <f>IF(ActividadesCom[[#This Row],[ÚLTIMO SEMESTRE CON CRÉDITOS]]&gt;0,ROUND(AVERAGE(ActividadesCom[[#This Row],[VALOR NIVEL 5]],ActividadesCom[[#This Row],[VALOR NIVEL 4]],ActividadesCom[[#This Row],[VALOR NIVEL 3]],ActividadesCom[[#This Row],[VALOR NIVEL 2]],ActividadesCom[[#This Row],[VALOR NIVEL 1]]),0),"")</f>
        <v>3</v>
      </c>
      <c r="G2826" s="5" t="str">
        <f>IF(ActividadesCom[[#This Row],[PROMEDIO]]="","",IF(ActividadesCom[[#This Row],[PROMEDIO]]&gt;=4,"EXCELENTE",IF(ActividadesCom[[#This Row],[PROMEDIO]]&gt;=3,"NOTABLE",IF(ActividadesCom[[#This Row],[PROMEDIO]]&gt;=2,"BUENO",IF(ActividadesCom[[#This Row],[PROMEDIO]]=1,"SUFICIENTE","")))))</f>
        <v>NOTABLE</v>
      </c>
      <c r="H2826" s="5">
        <f>MAX(ActividadesCom[[#This Row],[PERÍODO 1]],ActividadesCom[[#This Row],[PERÍODO 2]],ActividadesCom[[#This Row],[PERÍODO 3]],ActividadesCom[[#This Row],[PERÍODO 4]],ActividadesCom[[#This Row],[PERÍODO 5]])</f>
        <v>20213</v>
      </c>
      <c r="I2826" s="6" t="s">
        <v>1177</v>
      </c>
      <c r="J2826" s="5">
        <v>20201</v>
      </c>
      <c r="K2826" s="5" t="s">
        <v>4010</v>
      </c>
      <c r="L2826" s="5">
        <f>IF(ActividadesCom[[#This Row],[NIVEL 1]]&lt;&gt;0,VLOOKUP(ActividadesCom[[#This Row],[NIVEL 1]],Catálogo!A:B,2,FALSE),"")</f>
        <v>2</v>
      </c>
      <c r="M2826" s="5">
        <v>2</v>
      </c>
      <c r="N2826" s="6" t="s">
        <v>4746</v>
      </c>
      <c r="O2826" s="5">
        <v>20213</v>
      </c>
      <c r="P2826" s="5" t="s">
        <v>4010</v>
      </c>
      <c r="Q2826" s="5">
        <f>IF(ActividadesCom[[#This Row],[NIVEL 2]]&lt;&gt;0,VLOOKUP(ActividadesCom[[#This Row],[NIVEL 2]],Catálogo!A:B,2,FALSE),"")</f>
        <v>2</v>
      </c>
      <c r="R2826" s="5">
        <v>1</v>
      </c>
      <c r="S2826" s="6" t="s">
        <v>4953</v>
      </c>
      <c r="T2826" s="5">
        <v>20213</v>
      </c>
      <c r="U2826" s="5" t="s">
        <v>4009</v>
      </c>
      <c r="V2826" s="5">
        <f>IF(ActividadesCom[[#This Row],[NIVEL 3]]&lt;&gt;0,VLOOKUP(ActividadesCom[[#This Row],[NIVEL 3]],Catálogo!A:B,2,FALSE),"")</f>
        <v>3</v>
      </c>
      <c r="W2826" s="5">
        <v>1</v>
      </c>
      <c r="X2826" s="6" t="s">
        <v>4463</v>
      </c>
      <c r="Y2826" s="5">
        <v>20193</v>
      </c>
      <c r="Z2826" s="5" t="s">
        <v>4009</v>
      </c>
      <c r="AA2826" s="5">
        <f>IF(ActividadesCom[[#This Row],[NIVEL 4]]&lt;&gt;0,VLOOKUP(ActividadesCom[[#This Row],[NIVEL 4]],Catálogo!A:B,2,FALSE),"")</f>
        <v>3</v>
      </c>
      <c r="AB2826" s="5">
        <v>1</v>
      </c>
      <c r="AC2826" s="9" t="s">
        <v>1842</v>
      </c>
      <c r="AD2826" s="8">
        <v>20201</v>
      </c>
      <c r="AE2826" s="5" t="s">
        <v>4009</v>
      </c>
      <c r="AF2826" s="5">
        <f>IF(ActividadesCom[[#This Row],[NIVEL 5]]&lt;&gt;0,VLOOKUP(ActividadesCom[[#This Row],[NIVEL 5]],Catálogo!A:B,2,FALSE),"")</f>
        <v>3</v>
      </c>
      <c r="AG2826" s="8">
        <v>1</v>
      </c>
      <c r="AH2826" s="2"/>
      <c r="AI2826" s="2"/>
    </row>
    <row r="2827" spans="1:35" ht="30" customHeight="1" x14ac:dyDescent="0.25">
      <c r="A2827" s="7">
        <v>19470327</v>
      </c>
      <c r="B2827" s="97" t="str">
        <f>VLOOKUP(ActividadesCom[[#This Row],[NO. DE CONTROL]],'LISTADO ESTUDIANTES'!A:C,3,FALSE)</f>
        <v>MARTINEZ REYES GUADALUPE DEL CARMEN</v>
      </c>
      <c r="C2827" s="134" t="str">
        <f>VLOOKUP(ActividadesCom[[#This Row],[NO. DE CONTROL]],'LISTADO ESTUDIANTES'!A:B,2,FALSE)</f>
        <v>INGENIERIA EN ADMINISTRACION</v>
      </c>
      <c r="D2827" s="135" t="str">
        <f>VLOOKUP(ActividadesCom[[#This Row],[NO. DE CONTROL]],'LISTADO ESTUDIANTES'!A:D,4,FALSE)</f>
        <v>ACTIVO(A)</v>
      </c>
      <c r="E2827" s="136">
        <f>SUM(ActividadesCom[[#This Row],[CRÉD. 1]],ActividadesCom[[#This Row],[CRÉD. 2]],ActividadesCom[[#This Row],[CRÉD. 3]],ActividadesCom[[#This Row],[CRÉD. 4]],ActividadesCom[[#This Row],[CRÉD. 5]])</f>
        <v>6</v>
      </c>
      <c r="F2827" s="137">
        <f>IF(ActividadesCom[[#This Row],[ÚLTIMO SEMESTRE CON CRÉDITOS]]&gt;0,ROUND(AVERAGE(ActividadesCom[[#This Row],[VALOR NIVEL 5]],ActividadesCom[[#This Row],[VALOR NIVEL 4]],ActividadesCom[[#This Row],[VALOR NIVEL 3]],ActividadesCom[[#This Row],[VALOR NIVEL 2]],ActividadesCom[[#This Row],[VALOR NIVEL 1]]),0),"")</f>
        <v>2</v>
      </c>
      <c r="G2827" s="5" t="str">
        <f>IF(ActividadesCom[[#This Row],[PROMEDIO]]="","",IF(ActividadesCom[[#This Row],[PROMEDIO]]&gt;=4,"EXCELENTE",IF(ActividadesCom[[#This Row],[PROMEDIO]]&gt;=3,"NOTABLE",IF(ActividadesCom[[#This Row],[PROMEDIO]]&gt;=2,"BUENO",IF(ActividadesCom[[#This Row],[PROMEDIO]]=1,"SUFICIENTE","")))))</f>
        <v>BUENO</v>
      </c>
      <c r="H2827" s="5">
        <f>MAX(ActividadesCom[[#This Row],[PERÍODO 1]],ActividadesCom[[#This Row],[PERÍODO 2]],ActividadesCom[[#This Row],[PERÍODO 3]],ActividadesCom[[#This Row],[PERÍODO 4]],ActividadesCom[[#This Row],[PERÍODO 5]])</f>
        <v>20213</v>
      </c>
      <c r="I2827" s="6" t="s">
        <v>4138</v>
      </c>
      <c r="J2827" s="5">
        <v>20203</v>
      </c>
      <c r="K2827" s="5" t="s">
        <v>4010</v>
      </c>
      <c r="L2827" s="5">
        <f>IF(ActividadesCom[[#This Row],[NIVEL 1]]&lt;&gt;0,VLOOKUP(ActividadesCom[[#This Row],[NIVEL 1]],Catálogo!A:B,2,FALSE),"")</f>
        <v>2</v>
      </c>
      <c r="M2827" s="5">
        <v>2</v>
      </c>
      <c r="N2827" s="6" t="s">
        <v>5879</v>
      </c>
      <c r="O2827" s="5">
        <v>20213</v>
      </c>
      <c r="P2827" s="5" t="s">
        <v>4009</v>
      </c>
      <c r="Q2827" s="5">
        <f>IF(ActividadesCom[[#This Row],[NIVEL 2]]&lt;&gt;0,VLOOKUP(ActividadesCom[[#This Row],[NIVEL 2]],Catálogo!A:B,2,FALSE),"")</f>
        <v>3</v>
      </c>
      <c r="R2827" s="5">
        <v>1</v>
      </c>
      <c r="S2827" s="6" t="s">
        <v>42</v>
      </c>
      <c r="T2827" s="5">
        <v>20203</v>
      </c>
      <c r="U2827" s="5" t="s">
        <v>4011</v>
      </c>
      <c r="V2827" s="5">
        <f>IF(ActividadesCom[[#This Row],[NIVEL 3]]&lt;&gt;0,VLOOKUP(ActividadesCom[[#This Row],[NIVEL 3]],Catálogo!A:B,2,FALSE),"")</f>
        <v>1</v>
      </c>
      <c r="W2827" s="5">
        <v>1</v>
      </c>
      <c r="X2827" s="6" t="s">
        <v>2953</v>
      </c>
      <c r="Y2827" s="5">
        <v>20201</v>
      </c>
      <c r="Z2827" s="5" t="s">
        <v>4009</v>
      </c>
      <c r="AA2827" s="5">
        <f>IF(ActividadesCom[[#This Row],[NIVEL 4]]&lt;&gt;0,VLOOKUP(ActividadesCom[[#This Row],[NIVEL 4]],Catálogo!A:B,2,FALSE),"")</f>
        <v>3</v>
      </c>
      <c r="AB2827" s="5">
        <v>1</v>
      </c>
      <c r="AC2827" s="5" t="s">
        <v>42</v>
      </c>
      <c r="AD2827" s="5">
        <v>20193</v>
      </c>
      <c r="AE2827" s="5" t="s">
        <v>4009</v>
      </c>
      <c r="AF2827" s="5">
        <f>IF(ActividadesCom[[#This Row],[NIVEL 5]]&lt;&gt;0,VLOOKUP(ActividadesCom[[#This Row],[NIVEL 5]],Catálogo!A:B,2,FALSE),"")</f>
        <v>3</v>
      </c>
      <c r="AG2827" s="5">
        <v>1</v>
      </c>
      <c r="AH2827" s="2"/>
      <c r="AI2827" s="2"/>
    </row>
    <row r="2828" spans="1:35" ht="30" hidden="1" customHeight="1" x14ac:dyDescent="0.25">
      <c r="A2828" s="7">
        <v>19470328</v>
      </c>
      <c r="B2828" s="97" t="str">
        <f>VLOOKUP(ActividadesCom[[#This Row],[NO. DE CONTROL]],'LISTADO ESTUDIANTES'!A:C,3,FALSE)</f>
        <v>CHÁVEZ CONTRERAS CRISTIAN ADOLFO</v>
      </c>
      <c r="C2828" s="97" t="str">
        <f>VLOOKUP(ActividadesCom[[#This Row],[NO. DE CONTROL]],'LISTADO ESTUDIANTES'!A:B,2,FALSE)</f>
        <v>INGENIERIA CIVIL</v>
      </c>
      <c r="D2828" s="18" t="str">
        <f>VLOOKUP(ActividadesCom[[#This Row],[NO. DE CONTROL]],'LISTADO ESTUDIANTES'!A:D,4,FALSE)</f>
        <v>BAJA</v>
      </c>
      <c r="E2828" s="5">
        <f>SUM(ActividadesCom[[#This Row],[CRÉD. 1]],ActividadesCom[[#This Row],[CRÉD. 2]],ActividadesCom[[#This Row],[CRÉD. 3]],ActividadesCom[[#This Row],[CRÉD. 4]],ActividadesCom[[#This Row],[CRÉD. 5]])</f>
        <v>0</v>
      </c>
      <c r="F2828" s="17" t="str">
        <f>IF(ActividadesCom[[#This Row],[ÚLTIMO SEMESTRE CON CRÉDITOS]]&gt;0,ROUND(AVERAGE(ActividadesCom[[#This Row],[VALOR NIVEL 5]],ActividadesCom[[#This Row],[VALOR NIVEL 4]],ActividadesCom[[#This Row],[VALOR NIVEL 3]],ActividadesCom[[#This Row],[VALOR NIVEL 2]],ActividadesCom[[#This Row],[VALOR NIVEL 1]]),0),"")</f>
        <v/>
      </c>
      <c r="G2828" s="5" t="str">
        <f>IF(ActividadesCom[[#This Row],[PROMEDIO]]="","",IF(ActividadesCom[[#This Row],[PROMEDIO]]&gt;=4,"EXCELENTE",IF(ActividadesCom[[#This Row],[PROMEDIO]]&gt;=3,"NOTABLE",IF(ActividadesCom[[#This Row],[PROMEDIO]]&gt;=2,"BUENO",IF(ActividadesCom[[#This Row],[PROMEDIO]]=1,"SUFICIENTE","")))))</f>
        <v/>
      </c>
      <c r="H2828" s="5">
        <f>MAX(ActividadesCom[[#This Row],[PERÍODO 1]],ActividadesCom[[#This Row],[PERÍODO 2]],ActividadesCom[[#This Row],[PERÍODO 3]],ActividadesCom[[#This Row],[PERÍODO 4]],ActividadesCom[[#This Row],[PERÍODO 5]])</f>
        <v>0</v>
      </c>
      <c r="I2828" s="6"/>
      <c r="J2828" s="5"/>
      <c r="K2828" s="5"/>
      <c r="L2828" s="5" t="str">
        <f>IF(ActividadesCom[[#This Row],[NIVEL 1]]&lt;&gt;0,VLOOKUP(ActividadesCom[[#This Row],[NIVEL 1]],Catálogo!A:B,2,FALSE),"")</f>
        <v/>
      </c>
      <c r="M2828" s="5"/>
      <c r="N2828" s="6"/>
      <c r="O2828" s="5"/>
      <c r="P2828" s="5"/>
      <c r="Q2828" s="5" t="str">
        <f>IF(ActividadesCom[[#This Row],[NIVEL 2]]&lt;&gt;0,VLOOKUP(ActividadesCom[[#This Row],[NIVEL 2]],Catálogo!A:B,2,FALSE),"")</f>
        <v/>
      </c>
      <c r="R2828" s="5"/>
      <c r="S2828" s="6"/>
      <c r="T2828" s="5"/>
      <c r="U2828" s="5"/>
      <c r="V2828" s="5" t="str">
        <f>IF(ActividadesCom[[#This Row],[NIVEL 3]]&lt;&gt;0,VLOOKUP(ActividadesCom[[#This Row],[NIVEL 3]],Catálogo!A:B,2,FALSE),"")</f>
        <v/>
      </c>
      <c r="W2828" s="5"/>
      <c r="X2828" s="6"/>
      <c r="Y2828" s="5"/>
      <c r="Z2828" s="5"/>
      <c r="AA2828" s="5" t="str">
        <f>IF(ActividadesCom[[#This Row],[NIVEL 4]]&lt;&gt;0,VLOOKUP(ActividadesCom[[#This Row],[NIVEL 4]],Catálogo!A:B,2,FALSE),"")</f>
        <v/>
      </c>
      <c r="AB2828" s="5"/>
      <c r="AC2828" s="6"/>
      <c r="AD2828" s="5"/>
      <c r="AE2828" s="5"/>
      <c r="AF2828" s="5" t="str">
        <f>IF(ActividadesCom[[#This Row],[NIVEL 5]]&lt;&gt;0,VLOOKUP(ActividadesCom[[#This Row],[NIVEL 5]],Catálogo!A:B,2,FALSE),"")</f>
        <v/>
      </c>
      <c r="AG2828" s="5"/>
      <c r="AH2828" s="2"/>
      <c r="AI2828" s="2"/>
    </row>
    <row r="2829" spans="1:35" ht="30" customHeight="1" x14ac:dyDescent="0.25">
      <c r="A2829" s="7">
        <v>19470329</v>
      </c>
      <c r="B2829" s="97" t="str">
        <f>VLOOKUP(ActividadesCom[[#This Row],[NO. DE CONTROL]],'LISTADO ESTUDIANTES'!A:C,3,FALSE)</f>
        <v>MARTINEZ CEDILLO WUILIAM JOET</v>
      </c>
      <c r="C2829" s="134" t="str">
        <f>VLOOKUP(ActividadesCom[[#This Row],[NO. DE CONTROL]],'LISTADO ESTUDIANTES'!A:B,2,FALSE)</f>
        <v>INGENIERIA EN ADMINISTRACION</v>
      </c>
      <c r="D2829" s="135" t="str">
        <f>VLOOKUP(ActividadesCom[[#This Row],[NO. DE CONTROL]],'LISTADO ESTUDIANTES'!A:D,4,FALSE)</f>
        <v>ACTIVO(A)</v>
      </c>
      <c r="E2829" s="136">
        <f>SUM(ActividadesCom[[#This Row],[CRÉD. 1]],ActividadesCom[[#This Row],[CRÉD. 2]],ActividadesCom[[#This Row],[CRÉD. 3]],ActividadesCom[[#This Row],[CRÉD. 4]],ActividadesCom[[#This Row],[CRÉD. 5]])</f>
        <v>5</v>
      </c>
      <c r="F2829" s="137">
        <f>IF(ActividadesCom[[#This Row],[ÚLTIMO SEMESTRE CON CRÉDITOS]]&gt;0,ROUND(AVERAGE(ActividadesCom[[#This Row],[VALOR NIVEL 5]],ActividadesCom[[#This Row],[VALOR NIVEL 4]],ActividadesCom[[#This Row],[VALOR NIVEL 3]],ActividadesCom[[#This Row],[VALOR NIVEL 2]],ActividadesCom[[#This Row],[VALOR NIVEL 1]]),0),"")</f>
        <v>2</v>
      </c>
      <c r="G2829" s="5" t="str">
        <f>IF(ActividadesCom[[#This Row],[PROMEDIO]]="","",IF(ActividadesCom[[#This Row],[PROMEDIO]]&gt;=4,"EXCELENTE",IF(ActividadesCom[[#This Row],[PROMEDIO]]&gt;=3,"NOTABLE",IF(ActividadesCom[[#This Row],[PROMEDIO]]&gt;=2,"BUENO",IF(ActividadesCom[[#This Row],[PROMEDIO]]=1,"SUFICIENTE","")))))</f>
        <v>BUENO</v>
      </c>
      <c r="H2829" s="5">
        <f>MAX(ActividadesCom[[#This Row],[PERÍODO 1]],ActividadesCom[[#This Row],[PERÍODO 2]],ActividadesCom[[#This Row],[PERÍODO 3]],ActividadesCom[[#This Row],[PERÍODO 4]],ActividadesCom[[#This Row],[PERÍODO 5]])</f>
        <v>20221</v>
      </c>
      <c r="I2829" s="6" t="s">
        <v>42</v>
      </c>
      <c r="J2829" s="5">
        <v>20213</v>
      </c>
      <c r="K2829" s="5" t="s">
        <v>4008</v>
      </c>
      <c r="L2829" s="5">
        <f>IF(ActividadesCom[[#This Row],[NIVEL 1]]&lt;&gt;0,VLOOKUP(ActividadesCom[[#This Row],[NIVEL 1]],Catálogo!A:B,2,FALSE),"")</f>
        <v>4</v>
      </c>
      <c r="M2829" s="5">
        <v>1</v>
      </c>
      <c r="N2829" s="6" t="s">
        <v>3519</v>
      </c>
      <c r="O2829" s="5">
        <v>20221</v>
      </c>
      <c r="P2829" s="5" t="s">
        <v>4011</v>
      </c>
      <c r="Q2829" s="5">
        <f>IF(ActividadesCom[[#This Row],[NIVEL 2]]&lt;&gt;0,VLOOKUP(ActividadesCom[[#This Row],[NIVEL 2]],Catálogo!A:B,2,FALSE),"")</f>
        <v>1</v>
      </c>
      <c r="R2829" s="5">
        <v>1</v>
      </c>
      <c r="S2829" s="6" t="s">
        <v>42</v>
      </c>
      <c r="T2829" s="5">
        <v>20203</v>
      </c>
      <c r="U2829" s="5" t="s">
        <v>4011</v>
      </c>
      <c r="V2829" s="5">
        <f>IF(ActividadesCom[[#This Row],[NIVEL 3]]&lt;&gt;0,VLOOKUP(ActividadesCom[[#This Row],[NIVEL 3]],Catálogo!A:B,2,FALSE),"")</f>
        <v>1</v>
      </c>
      <c r="W2829" s="5">
        <v>1</v>
      </c>
      <c r="X2829" s="6" t="s">
        <v>2953</v>
      </c>
      <c r="Y2829" s="5">
        <v>20201</v>
      </c>
      <c r="Z2829" s="5" t="s">
        <v>4009</v>
      </c>
      <c r="AA2829" s="5">
        <f>IF(ActividadesCom[[#This Row],[NIVEL 4]]&lt;&gt;0,VLOOKUP(ActividadesCom[[#This Row],[NIVEL 4]],Catálogo!A:B,2,FALSE),"")</f>
        <v>3</v>
      </c>
      <c r="AB2829" s="5">
        <v>1</v>
      </c>
      <c r="AC2829" s="6" t="s">
        <v>42</v>
      </c>
      <c r="AD2829" s="5">
        <v>20193</v>
      </c>
      <c r="AE2829" s="5" t="s">
        <v>4009</v>
      </c>
      <c r="AF2829" s="5">
        <f>IF(ActividadesCom[[#This Row],[NIVEL 5]]&lt;&gt;0,VLOOKUP(ActividadesCom[[#This Row],[NIVEL 5]],Catálogo!A:B,2,FALSE),"")</f>
        <v>3</v>
      </c>
      <c r="AG2829" s="5">
        <v>1</v>
      </c>
      <c r="AH2829" s="2"/>
      <c r="AI2829" s="2"/>
    </row>
    <row r="2830" spans="1:35" ht="30" customHeight="1" x14ac:dyDescent="0.25">
      <c r="A2830" s="7">
        <v>19470330</v>
      </c>
      <c r="B2830" s="97" t="str">
        <f>VLOOKUP(ActividadesCom[[#This Row],[NO. DE CONTROL]],'LISTADO ESTUDIANTES'!A:C,3,FALSE)</f>
        <v>CHI MAAS JESUS ALBERTO</v>
      </c>
      <c r="C2830" s="97" t="str">
        <f>VLOOKUP(ActividadesCom[[#This Row],[NO. DE CONTROL]],'LISTADO ESTUDIANTES'!A:B,2,FALSE)</f>
        <v>INGENIERIA EN ADMINISTRACION</v>
      </c>
      <c r="D2830" s="18" t="str">
        <f>VLOOKUP(ActividadesCom[[#This Row],[NO. DE CONTROL]],'LISTADO ESTUDIANTES'!A:D,4,FALSE)</f>
        <v>ACTIVO(A)</v>
      </c>
      <c r="E2830" s="5">
        <f>SUM(ActividadesCom[[#This Row],[CRÉD. 1]],ActividadesCom[[#This Row],[CRÉD. 2]],ActividadesCom[[#This Row],[CRÉD. 3]],ActividadesCom[[#This Row],[CRÉD. 4]],ActividadesCom[[#This Row],[CRÉD. 5]])</f>
        <v>2</v>
      </c>
      <c r="F2830" s="17">
        <f>IF(ActividadesCom[[#This Row],[ÚLTIMO SEMESTRE CON CRÉDITOS]]&gt;0,ROUND(AVERAGE(ActividadesCom[[#This Row],[VALOR NIVEL 5]],ActividadesCom[[#This Row],[VALOR NIVEL 4]],ActividadesCom[[#This Row],[VALOR NIVEL 3]],ActividadesCom[[#This Row],[VALOR NIVEL 2]],ActividadesCom[[#This Row],[VALOR NIVEL 1]]),0),"")</f>
        <v>4</v>
      </c>
      <c r="G2830" s="5" t="str">
        <f>IF(ActividadesCom[[#This Row],[PROMEDIO]]="","",IF(ActividadesCom[[#This Row],[PROMEDIO]]&gt;=4,"EXCELENTE",IF(ActividadesCom[[#This Row],[PROMEDIO]]&gt;=3,"NOTABLE",IF(ActividadesCom[[#This Row],[PROMEDIO]]&gt;=2,"BUENO",IF(ActividadesCom[[#This Row],[PROMEDIO]]=1,"SUFICIENTE","")))))</f>
        <v>EXCELENTE</v>
      </c>
      <c r="H2830" s="5">
        <f>MAX(ActividadesCom[[#This Row],[PERÍODO 1]],ActividadesCom[[#This Row],[PERÍODO 2]],ActividadesCom[[#This Row],[PERÍODO 3]],ActividadesCom[[#This Row],[PERÍODO 4]],ActividadesCom[[#This Row],[PERÍODO 5]])</f>
        <v>20213</v>
      </c>
      <c r="I2830" s="6" t="s">
        <v>5879</v>
      </c>
      <c r="J2830" s="5">
        <v>20213</v>
      </c>
      <c r="K2830" s="5" t="s">
        <v>4009</v>
      </c>
      <c r="L2830" s="5">
        <f>IF(ActividadesCom[[#This Row],[NIVEL 1]]&lt;&gt;0,VLOOKUP(ActividadesCom[[#This Row],[NIVEL 1]],Catálogo!A:B,2,FALSE),"")</f>
        <v>3</v>
      </c>
      <c r="M2830" s="5">
        <v>1</v>
      </c>
      <c r="N2830" s="6"/>
      <c r="O2830" s="5"/>
      <c r="P2830" s="5"/>
      <c r="Q2830" s="5" t="str">
        <f>IF(ActividadesCom[[#This Row],[NIVEL 2]]&lt;&gt;0,VLOOKUP(ActividadesCom[[#This Row],[NIVEL 2]],Catálogo!A:B,2,FALSE),"")</f>
        <v/>
      </c>
      <c r="R2830" s="5"/>
      <c r="S2830" s="6"/>
      <c r="T2830" s="5"/>
      <c r="U2830" s="5"/>
      <c r="V2830" s="5" t="str">
        <f>IF(ActividadesCom[[#This Row],[NIVEL 3]]&lt;&gt;0,VLOOKUP(ActividadesCom[[#This Row],[NIVEL 3]],Catálogo!A:B,2,FALSE),"")</f>
        <v/>
      </c>
      <c r="W2830" s="5"/>
      <c r="X2830" s="6"/>
      <c r="Y2830" s="5"/>
      <c r="Z2830" s="5"/>
      <c r="AA2830" s="5" t="str">
        <f>IF(ActividadesCom[[#This Row],[NIVEL 4]]&lt;&gt;0,VLOOKUP(ActividadesCom[[#This Row],[NIVEL 4]],Catálogo!A:B,2,FALSE),"")</f>
        <v/>
      </c>
      <c r="AB2830" s="5"/>
      <c r="AC2830" s="6" t="s">
        <v>34</v>
      </c>
      <c r="AD2830" s="5">
        <v>20193</v>
      </c>
      <c r="AE2830" s="5" t="s">
        <v>4008</v>
      </c>
      <c r="AF2830" s="5">
        <f>IF(ActividadesCom[[#This Row],[NIVEL 5]]&lt;&gt;0,VLOOKUP(ActividadesCom[[#This Row],[NIVEL 5]],Catálogo!A:B,2,FALSE),"")</f>
        <v>4</v>
      </c>
      <c r="AG2830" s="5">
        <v>1</v>
      </c>
      <c r="AH2830" s="2"/>
      <c r="AI2830" s="2"/>
    </row>
    <row r="2831" spans="1:35" ht="30" customHeight="1" x14ac:dyDescent="0.25">
      <c r="A2831" s="7">
        <v>19470331</v>
      </c>
      <c r="B2831" s="97" t="str">
        <f>VLOOKUP(ActividadesCom[[#This Row],[NO. DE CONTROL]],'LISTADO ESTUDIANTES'!A:C,3,FALSE)</f>
        <v>ZUÑIGA CRUZ THANIA DE JESUS</v>
      </c>
      <c r="C2831" s="97" t="str">
        <f>VLOOKUP(ActividadesCom[[#This Row],[NO. DE CONTROL]],'LISTADO ESTUDIANTES'!A:B,2,FALSE)</f>
        <v>INGENIERIA EN GESTION EMPRESARIAL</v>
      </c>
      <c r="D2831" s="18" t="str">
        <f>VLOOKUP(ActividadesCom[[#This Row],[NO. DE CONTROL]],'LISTADO ESTUDIANTES'!A:D,4,FALSE)</f>
        <v>ACTIVO(A)</v>
      </c>
      <c r="E2831" s="5">
        <f>SUM(ActividadesCom[[#This Row],[CRÉD. 1]],ActividadesCom[[#This Row],[CRÉD. 2]],ActividadesCom[[#This Row],[CRÉD. 3]],ActividadesCom[[#This Row],[CRÉD. 4]],ActividadesCom[[#This Row],[CRÉD. 5]])</f>
        <v>5</v>
      </c>
      <c r="F2831" s="17">
        <f>IF(ActividadesCom[[#This Row],[ÚLTIMO SEMESTRE CON CRÉDITOS]]&gt;0,ROUND(AVERAGE(ActividadesCom[[#This Row],[VALOR NIVEL 5]],ActividadesCom[[#This Row],[VALOR NIVEL 4]],ActividadesCom[[#This Row],[VALOR NIVEL 3]],ActividadesCom[[#This Row],[VALOR NIVEL 2]],ActividadesCom[[#This Row],[VALOR NIVEL 1]]),0),"")</f>
        <v>3</v>
      </c>
      <c r="G2831" s="5" t="str">
        <f>IF(ActividadesCom[[#This Row],[PROMEDIO]]="","",IF(ActividadesCom[[#This Row],[PROMEDIO]]&gt;=4,"EXCELENTE",IF(ActividadesCom[[#This Row],[PROMEDIO]]&gt;=3,"NOTABLE",IF(ActividadesCom[[#This Row],[PROMEDIO]]&gt;=2,"BUENO",IF(ActividadesCom[[#This Row],[PROMEDIO]]=1,"SUFICIENTE","")))))</f>
        <v>NOTABLE</v>
      </c>
      <c r="H2831" s="5">
        <f>MAX(ActividadesCom[[#This Row],[PERÍODO 1]],ActividadesCom[[#This Row],[PERÍODO 2]],ActividadesCom[[#This Row],[PERÍODO 3]],ActividadesCom[[#This Row],[PERÍODO 4]],ActividadesCom[[#This Row],[PERÍODO 5]])</f>
        <v>20213</v>
      </c>
      <c r="I2831" s="6" t="s">
        <v>4532</v>
      </c>
      <c r="J2831" s="5">
        <v>20211</v>
      </c>
      <c r="K2831" s="5" t="s">
        <v>4010</v>
      </c>
      <c r="L2831" s="5">
        <f>IF(ActividadesCom[[#This Row],[NIVEL 1]]&lt;&gt;0,VLOOKUP(ActividadesCom[[#This Row],[NIVEL 1]],Catálogo!A:B,2,FALSE),"")</f>
        <v>2</v>
      </c>
      <c r="M2831" s="5">
        <v>1</v>
      </c>
      <c r="N2831" s="45" t="s">
        <v>4848</v>
      </c>
      <c r="O2831" s="46">
        <v>20213</v>
      </c>
      <c r="P2831" s="5" t="s">
        <v>4008</v>
      </c>
      <c r="Q2831" s="5">
        <f>IF(ActividadesCom[[#This Row],[NIVEL 2]]&lt;&gt;0,VLOOKUP(ActividadesCom[[#This Row],[NIVEL 2]],Catálogo!A:B,2,FALSE),"")</f>
        <v>4</v>
      </c>
      <c r="R2831" s="5">
        <v>1</v>
      </c>
      <c r="S2831" s="6" t="s">
        <v>34</v>
      </c>
      <c r="T2831" s="5">
        <v>20193</v>
      </c>
      <c r="U2831" s="5" t="s">
        <v>4008</v>
      </c>
      <c r="V2831" s="5">
        <f>IF(ActividadesCom[[#This Row],[NIVEL 3]]&lt;&gt;0,VLOOKUP(ActividadesCom[[#This Row],[NIVEL 3]],Catálogo!A:B,2,FALSE),"")</f>
        <v>4</v>
      </c>
      <c r="W2831" s="5">
        <v>1</v>
      </c>
      <c r="X2831" s="6" t="s">
        <v>2953</v>
      </c>
      <c r="Y2831" s="5">
        <v>20201</v>
      </c>
      <c r="Z2831" s="5" t="s">
        <v>4011</v>
      </c>
      <c r="AA2831" s="5">
        <f>IF(ActividadesCom[[#This Row],[NIVEL 4]]&lt;&gt;0,VLOOKUP(ActividadesCom[[#This Row],[NIVEL 4]],Catálogo!A:B,2,FALSE),"")</f>
        <v>1</v>
      </c>
      <c r="AB2831" s="5">
        <v>1</v>
      </c>
      <c r="AC2831" s="6" t="s">
        <v>4916</v>
      </c>
      <c r="AD2831" s="5">
        <v>20213</v>
      </c>
      <c r="AE2831" s="5" t="s">
        <v>4010</v>
      </c>
      <c r="AF2831" s="5">
        <f>IF(ActividadesCom[[#This Row],[NIVEL 5]]&lt;&gt;0,VLOOKUP(ActividadesCom[[#This Row],[NIVEL 5]],Catálogo!A:B,2,FALSE),"")</f>
        <v>2</v>
      </c>
      <c r="AG2831" s="5">
        <v>1</v>
      </c>
      <c r="AH2831" s="2"/>
      <c r="AI2831" s="2"/>
    </row>
    <row r="2832" spans="1:35" ht="30" customHeight="1" x14ac:dyDescent="0.25">
      <c r="A2832" s="7">
        <v>19470332</v>
      </c>
      <c r="B2832" s="97" t="str">
        <f>VLOOKUP(ActividadesCom[[#This Row],[NO. DE CONTROL]],'LISTADO ESTUDIANTES'!A:C,3,FALSE)</f>
        <v>LOPEZ SANTOS ROBERTO MANUEL</v>
      </c>
      <c r="C2832" s="97" t="str">
        <f>VLOOKUP(ActividadesCom[[#This Row],[NO. DE CONTROL]],'LISTADO ESTUDIANTES'!A:B,2,FALSE)</f>
        <v>INGENIERIA EN GESTION EMPRESARIAL</v>
      </c>
      <c r="D2832" s="18" t="str">
        <f>VLOOKUP(ActividadesCom[[#This Row],[NO. DE CONTROL]],'LISTADO ESTUDIANTES'!A:D,4,FALSE)</f>
        <v>ACTIVO(A)</v>
      </c>
      <c r="E2832" s="5">
        <f>SUM(ActividadesCom[[#This Row],[CRÉD. 1]],ActividadesCom[[#This Row],[CRÉD. 2]],ActividadesCom[[#This Row],[CRÉD. 3]],ActividadesCom[[#This Row],[CRÉD. 4]],ActividadesCom[[#This Row],[CRÉD. 5]])</f>
        <v>4</v>
      </c>
      <c r="F2832" s="17">
        <f>IF(ActividadesCom[[#This Row],[ÚLTIMO SEMESTRE CON CRÉDITOS]]&gt;0,ROUND(AVERAGE(ActividadesCom[[#This Row],[VALOR NIVEL 5]],ActividadesCom[[#This Row],[VALOR NIVEL 4]],ActividadesCom[[#This Row],[VALOR NIVEL 3]],ActividadesCom[[#This Row],[VALOR NIVEL 2]],ActividadesCom[[#This Row],[VALOR NIVEL 1]]),0),"")</f>
        <v>3</v>
      </c>
      <c r="G2832" s="5" t="str">
        <f>IF(ActividadesCom[[#This Row],[PROMEDIO]]="","",IF(ActividadesCom[[#This Row],[PROMEDIO]]&gt;=4,"EXCELENTE",IF(ActividadesCom[[#This Row],[PROMEDIO]]&gt;=3,"NOTABLE",IF(ActividadesCom[[#This Row],[PROMEDIO]]&gt;=2,"BUENO",IF(ActividadesCom[[#This Row],[PROMEDIO]]=1,"SUFICIENTE","")))))</f>
        <v>NOTABLE</v>
      </c>
      <c r="H2832" s="5">
        <f>MAX(ActividadesCom[[#This Row],[PERÍODO 1]],ActividadesCom[[#This Row],[PERÍODO 2]],ActividadesCom[[#This Row],[PERÍODO 3]],ActividadesCom[[#This Row],[PERÍODO 4]],ActividadesCom[[#This Row],[PERÍODO 5]])</f>
        <v>20213</v>
      </c>
      <c r="I2832" s="6" t="s">
        <v>4036</v>
      </c>
      <c r="J2832" s="5">
        <v>20201</v>
      </c>
      <c r="K2832" s="5" t="s">
        <v>4010</v>
      </c>
      <c r="L2832" s="5">
        <f>IF(ActividadesCom[[#This Row],[NIVEL 1]]&lt;&gt;0,VLOOKUP(ActividadesCom[[#This Row],[NIVEL 1]],Catálogo!A:B,2,FALSE),"")</f>
        <v>2</v>
      </c>
      <c r="M2832" s="5">
        <v>1</v>
      </c>
      <c r="N2832" s="45" t="s">
        <v>4848</v>
      </c>
      <c r="O2832" s="46">
        <v>20213</v>
      </c>
      <c r="P2832" s="5" t="s">
        <v>4008</v>
      </c>
      <c r="Q2832" s="5">
        <f>IF(ActividadesCom[[#This Row],[NIVEL 2]]&lt;&gt;0,VLOOKUP(ActividadesCom[[#This Row],[NIVEL 2]],Catálogo!A:B,2,FALSE),"")</f>
        <v>4</v>
      </c>
      <c r="R2832" s="5">
        <v>1</v>
      </c>
      <c r="S2832" s="6"/>
      <c r="T2832" s="5"/>
      <c r="U2832" s="5"/>
      <c r="V2832" s="5" t="str">
        <f>IF(ActividadesCom[[#This Row],[NIVEL 3]]&lt;&gt;0,VLOOKUP(ActividadesCom[[#This Row],[NIVEL 3]],Catálogo!A:B,2,FALSE),"")</f>
        <v/>
      </c>
      <c r="W2832" s="5"/>
      <c r="X2832" s="6" t="s">
        <v>2287</v>
      </c>
      <c r="Y2832" s="5">
        <v>20201</v>
      </c>
      <c r="Z2832" s="5" t="s">
        <v>4009</v>
      </c>
      <c r="AA2832" s="5">
        <f>IF(ActividadesCom[[#This Row],[NIVEL 4]]&lt;&gt;0,VLOOKUP(ActividadesCom[[#This Row],[NIVEL 4]],Catálogo!A:B,2,FALSE),"")</f>
        <v>3</v>
      </c>
      <c r="AB2832" s="5">
        <v>1</v>
      </c>
      <c r="AC2832" s="6" t="s">
        <v>133</v>
      </c>
      <c r="AD2832" s="5">
        <v>20193</v>
      </c>
      <c r="AE2832" s="5" t="s">
        <v>4008</v>
      </c>
      <c r="AF2832" s="5">
        <f>IF(ActividadesCom[[#This Row],[NIVEL 5]]&lt;&gt;0,VLOOKUP(ActividadesCom[[#This Row],[NIVEL 5]],Catálogo!A:B,2,FALSE),"")</f>
        <v>4</v>
      </c>
      <c r="AG2832" s="5">
        <v>1</v>
      </c>
      <c r="AH2832" s="2"/>
      <c r="AI2832" s="2"/>
    </row>
    <row r="2833" spans="1:35" ht="30" hidden="1" customHeight="1" x14ac:dyDescent="0.25">
      <c r="A2833" s="7">
        <v>19470333</v>
      </c>
      <c r="B2833" s="97" t="str">
        <f>VLOOKUP(ActividadesCom[[#This Row],[NO. DE CONTROL]],'LISTADO ESTUDIANTES'!A:C,3,FALSE)</f>
        <v>POOT GUTIERREZ FERNANDO MANUEL</v>
      </c>
      <c r="C2833" s="97" t="str">
        <f>VLOOKUP(ActividadesCom[[#This Row],[NO. DE CONTROL]],'LISTADO ESTUDIANTES'!A:B,2,FALSE)</f>
        <v>INGENIERIA CIVIL</v>
      </c>
      <c r="D2833" s="18" t="str">
        <f>VLOOKUP(ActividadesCom[[#This Row],[NO. DE CONTROL]],'LISTADO ESTUDIANTES'!A:D,4,FALSE)</f>
        <v>BAJA</v>
      </c>
      <c r="E2833" s="5">
        <f>SUM(ActividadesCom[[#This Row],[CRÉD. 1]],ActividadesCom[[#This Row],[CRÉD. 2]],ActividadesCom[[#This Row],[CRÉD. 3]],ActividadesCom[[#This Row],[CRÉD. 4]],ActividadesCom[[#This Row],[CRÉD. 5]])</f>
        <v>1</v>
      </c>
      <c r="F2833" s="17">
        <f>IF(ActividadesCom[[#This Row],[ÚLTIMO SEMESTRE CON CRÉDITOS]]&gt;0,ROUND(AVERAGE(ActividadesCom[[#This Row],[VALOR NIVEL 5]],ActividadesCom[[#This Row],[VALOR NIVEL 4]],ActividadesCom[[#This Row],[VALOR NIVEL 3]],ActividadesCom[[#This Row],[VALOR NIVEL 2]],ActividadesCom[[#This Row],[VALOR NIVEL 1]]),0),"")</f>
        <v>3</v>
      </c>
      <c r="G2833" s="5" t="str">
        <f>IF(ActividadesCom[[#This Row],[PROMEDIO]]="","",IF(ActividadesCom[[#This Row],[PROMEDIO]]&gt;=4,"EXCELENTE",IF(ActividadesCom[[#This Row],[PROMEDIO]]&gt;=3,"NOTABLE",IF(ActividadesCom[[#This Row],[PROMEDIO]]&gt;=2,"BUENO",IF(ActividadesCom[[#This Row],[PROMEDIO]]=1,"SUFICIENTE","")))))</f>
        <v>NOTABLE</v>
      </c>
      <c r="H2833" s="5">
        <f>MAX(ActividadesCom[[#This Row],[PERÍODO 1]],ActividadesCom[[#This Row],[PERÍODO 2]],ActividadesCom[[#This Row],[PERÍODO 3]],ActividadesCom[[#This Row],[PERÍODO 4]],ActividadesCom[[#This Row],[PERÍODO 5]])</f>
        <v>20193</v>
      </c>
      <c r="I2833" s="6"/>
      <c r="J2833" s="5"/>
      <c r="K2833" s="5"/>
      <c r="L2833" s="5" t="str">
        <f>IF(ActividadesCom[[#This Row],[NIVEL 1]]&lt;&gt;0,VLOOKUP(ActividadesCom[[#This Row],[NIVEL 1]],Catálogo!A:B,2,FALSE),"")</f>
        <v/>
      </c>
      <c r="M2833" s="5"/>
      <c r="N2833" s="6"/>
      <c r="O2833" s="5"/>
      <c r="P2833" s="5"/>
      <c r="Q2833" s="5" t="str">
        <f>IF(ActividadesCom[[#This Row],[NIVEL 2]]&lt;&gt;0,VLOOKUP(ActividadesCom[[#This Row],[NIVEL 2]],Catálogo!A:B,2,FALSE),"")</f>
        <v/>
      </c>
      <c r="R2833" s="5"/>
      <c r="S2833" s="6"/>
      <c r="T2833" s="5"/>
      <c r="U2833" s="5"/>
      <c r="V2833" s="5" t="str">
        <f>IF(ActividadesCom[[#This Row],[NIVEL 3]]&lt;&gt;0,VLOOKUP(ActividadesCom[[#This Row],[NIVEL 3]],Catálogo!A:B,2,FALSE),"")</f>
        <v/>
      </c>
      <c r="W2833" s="5"/>
      <c r="X2833" s="6"/>
      <c r="Y2833" s="5"/>
      <c r="Z2833" s="5"/>
      <c r="AA2833" s="5" t="str">
        <f>IF(ActividadesCom[[#This Row],[NIVEL 4]]&lt;&gt;0,VLOOKUP(ActividadesCom[[#This Row],[NIVEL 4]],Catálogo!A:B,2,FALSE),"")</f>
        <v/>
      </c>
      <c r="AB2833" s="5"/>
      <c r="AC2833" s="6" t="s">
        <v>42</v>
      </c>
      <c r="AD2833" s="5">
        <v>20193</v>
      </c>
      <c r="AE2833" s="5" t="s">
        <v>4009</v>
      </c>
      <c r="AF2833" s="5">
        <f>IF(ActividadesCom[[#This Row],[NIVEL 5]]&lt;&gt;0,VLOOKUP(ActividadesCom[[#This Row],[NIVEL 5]],Catálogo!A:B,2,FALSE),"")</f>
        <v>3</v>
      </c>
      <c r="AG2833" s="5">
        <v>1</v>
      </c>
      <c r="AH2833" s="2"/>
      <c r="AI2833" s="2"/>
    </row>
    <row r="2834" spans="1:35" ht="30" hidden="1" customHeight="1" x14ac:dyDescent="0.25">
      <c r="A2834" s="7">
        <v>19470334</v>
      </c>
      <c r="B2834" s="97" t="str">
        <f>VLOOKUP(ActividadesCom[[#This Row],[NO. DE CONTROL]],'LISTADO ESTUDIANTES'!A:C,3,FALSE)</f>
        <v>UC MALDONADO MIGUEL ANGEL</v>
      </c>
      <c r="C2834" s="97" t="str">
        <f>VLOOKUP(ActividadesCom[[#This Row],[NO. DE CONTROL]],'LISTADO ESTUDIANTES'!A:B,2,FALSE)</f>
        <v>INGENIERIA EN ADMINISTRACION</v>
      </c>
      <c r="D2834" s="18" t="str">
        <f>VLOOKUP(ActividadesCom[[#This Row],[NO. DE CONTROL]],'LISTADO ESTUDIANTES'!A:D,4,FALSE)</f>
        <v>BAJA</v>
      </c>
      <c r="E2834" s="5">
        <f>SUM(ActividadesCom[[#This Row],[CRÉD. 1]],ActividadesCom[[#This Row],[CRÉD. 2]],ActividadesCom[[#This Row],[CRÉD. 3]],ActividadesCom[[#This Row],[CRÉD. 4]],ActividadesCom[[#This Row],[CRÉD. 5]])</f>
        <v>1</v>
      </c>
      <c r="F2834" s="17">
        <f>IF(ActividadesCom[[#This Row],[ÚLTIMO SEMESTRE CON CRÉDITOS]]&gt;0,ROUND(AVERAGE(ActividadesCom[[#This Row],[VALOR NIVEL 5]],ActividadesCom[[#This Row],[VALOR NIVEL 4]],ActividadesCom[[#This Row],[VALOR NIVEL 3]],ActividadesCom[[#This Row],[VALOR NIVEL 2]],ActividadesCom[[#This Row],[VALOR NIVEL 1]]),0),"")</f>
        <v>3</v>
      </c>
      <c r="G2834" s="5" t="str">
        <f>IF(ActividadesCom[[#This Row],[PROMEDIO]]="","",IF(ActividadesCom[[#This Row],[PROMEDIO]]&gt;=4,"EXCELENTE",IF(ActividadesCom[[#This Row],[PROMEDIO]]&gt;=3,"NOTABLE",IF(ActividadesCom[[#This Row],[PROMEDIO]]&gt;=2,"BUENO",IF(ActividadesCom[[#This Row],[PROMEDIO]]=1,"SUFICIENTE","")))))</f>
        <v>NOTABLE</v>
      </c>
      <c r="H2834" s="5">
        <f>MAX(ActividadesCom[[#This Row],[PERÍODO 1]],ActividadesCom[[#This Row],[PERÍODO 2]],ActividadesCom[[#This Row],[PERÍODO 3]],ActividadesCom[[#This Row],[PERÍODO 4]],ActividadesCom[[#This Row],[PERÍODO 5]])</f>
        <v>20201</v>
      </c>
      <c r="I2834" s="6"/>
      <c r="J2834" s="5"/>
      <c r="K2834" s="5"/>
      <c r="L2834" s="5" t="str">
        <f>IF(ActividadesCom[[#This Row],[NIVEL 1]]&lt;&gt;0,VLOOKUP(ActividadesCom[[#This Row],[NIVEL 1]],Catálogo!A:B,2,FALSE),"")</f>
        <v/>
      </c>
      <c r="M2834" s="5"/>
      <c r="N2834" s="6"/>
      <c r="O2834" s="5"/>
      <c r="P2834" s="5"/>
      <c r="Q2834" s="5" t="str">
        <f>IF(ActividadesCom[[#This Row],[NIVEL 2]]&lt;&gt;0,VLOOKUP(ActividadesCom[[#This Row],[NIVEL 2]],Catálogo!A:B,2,FALSE),"")</f>
        <v/>
      </c>
      <c r="R2834" s="5"/>
      <c r="S2834" s="6"/>
      <c r="T2834" s="5"/>
      <c r="U2834" s="5"/>
      <c r="V2834" s="5" t="str">
        <f>IF(ActividadesCom[[#This Row],[NIVEL 3]]&lt;&gt;0,VLOOKUP(ActividadesCom[[#This Row],[NIVEL 3]],Catálogo!A:B,2,FALSE),"")</f>
        <v/>
      </c>
      <c r="W2834" s="5"/>
      <c r="X2834" s="6"/>
      <c r="Y2834" s="5"/>
      <c r="Z2834" s="5"/>
      <c r="AA2834" s="5" t="str">
        <f>IF(ActividadesCom[[#This Row],[NIVEL 4]]&lt;&gt;0,VLOOKUP(ActividadesCom[[#This Row],[NIVEL 4]],Catálogo!A:B,2,FALSE),"")</f>
        <v/>
      </c>
      <c r="AB2834" s="5"/>
      <c r="AC2834" s="6" t="s">
        <v>2778</v>
      </c>
      <c r="AD2834" s="5">
        <v>20201</v>
      </c>
      <c r="AE2834" s="5" t="s">
        <v>4009</v>
      </c>
      <c r="AF2834" s="5">
        <f>IF(ActividadesCom[[#This Row],[NIVEL 5]]&lt;&gt;0,VLOOKUP(ActividadesCom[[#This Row],[NIVEL 5]],Catálogo!A:B,2,FALSE),"")</f>
        <v>3</v>
      </c>
      <c r="AG2834" s="5">
        <v>1</v>
      </c>
      <c r="AH2834" s="2"/>
      <c r="AI2834" s="2"/>
    </row>
    <row r="2835" spans="1:35" ht="30" customHeight="1" x14ac:dyDescent="0.25">
      <c r="A2835" s="7">
        <v>19470335</v>
      </c>
      <c r="B2835" s="97" t="str">
        <f>VLOOKUP(ActividadesCom[[#This Row],[NO. DE CONTROL]],'LISTADO ESTUDIANTES'!A:C,3,FALSE)</f>
        <v>CHI CAUICH EDUARDO DANIEL</v>
      </c>
      <c r="C2835" s="97" t="str">
        <f>VLOOKUP(ActividadesCom[[#This Row],[NO. DE CONTROL]],'LISTADO ESTUDIANTES'!A:B,2,FALSE)</f>
        <v>INGENIERIA EN GESTION EMPRESARIAL</v>
      </c>
      <c r="D2835" s="18" t="str">
        <f>VLOOKUP(ActividadesCom[[#This Row],[NO. DE CONTROL]],'LISTADO ESTUDIANTES'!A:D,4,FALSE)</f>
        <v>ACTIVO(A)</v>
      </c>
      <c r="E2835" s="5">
        <f>SUM(ActividadesCom[[#This Row],[CRÉD. 1]],ActividadesCom[[#This Row],[CRÉD. 2]],ActividadesCom[[#This Row],[CRÉD. 3]],ActividadesCom[[#This Row],[CRÉD. 4]],ActividadesCom[[#This Row],[CRÉD. 5]])</f>
        <v>3</v>
      </c>
      <c r="F2835" s="17">
        <f>IF(ActividadesCom[[#This Row],[ÚLTIMO SEMESTRE CON CRÉDITOS]]&gt;0,ROUND(AVERAGE(ActividadesCom[[#This Row],[VALOR NIVEL 5]],ActividadesCom[[#This Row],[VALOR NIVEL 4]],ActividadesCom[[#This Row],[VALOR NIVEL 3]],ActividadesCom[[#This Row],[VALOR NIVEL 2]],ActividadesCom[[#This Row],[VALOR NIVEL 1]]),0),"")</f>
        <v>4</v>
      </c>
      <c r="G2835" s="5" t="str">
        <f>IF(ActividadesCom[[#This Row],[PROMEDIO]]="","",IF(ActividadesCom[[#This Row],[PROMEDIO]]&gt;=4,"EXCELENTE",IF(ActividadesCom[[#This Row],[PROMEDIO]]&gt;=3,"NOTABLE",IF(ActividadesCom[[#This Row],[PROMEDIO]]&gt;=2,"BUENO",IF(ActividadesCom[[#This Row],[PROMEDIO]]=1,"SUFICIENTE","")))))</f>
        <v>EXCELENTE</v>
      </c>
      <c r="H2835" s="5">
        <f>MAX(ActividadesCom[[#This Row],[PERÍODO 1]],ActividadesCom[[#This Row],[PERÍODO 2]],ActividadesCom[[#This Row],[PERÍODO 3]],ActividadesCom[[#This Row],[PERÍODO 4]],ActividadesCom[[#This Row],[PERÍODO 5]])</f>
        <v>20221</v>
      </c>
      <c r="I2835" s="45" t="s">
        <v>4848</v>
      </c>
      <c r="J2835" s="46">
        <v>20213</v>
      </c>
      <c r="K2835" s="5" t="s">
        <v>4008</v>
      </c>
      <c r="L2835" s="5">
        <f>IF(ActividadesCom[[#This Row],[NIVEL 1]]&lt;&gt;0,VLOOKUP(ActividadesCom[[#This Row],[NIVEL 1]],Catálogo!A:B,2,FALSE),"")</f>
        <v>4</v>
      </c>
      <c r="M2835" s="5">
        <v>1</v>
      </c>
      <c r="N2835" s="6"/>
      <c r="O2835" s="5"/>
      <c r="P2835" s="5"/>
      <c r="Q2835" s="5" t="str">
        <f>IF(ActividadesCom[[#This Row],[NIVEL 2]]&lt;&gt;0,VLOOKUP(ActividadesCom[[#This Row],[NIVEL 2]],Catálogo!A:B,2,FALSE),"")</f>
        <v/>
      </c>
      <c r="R2835" s="5"/>
      <c r="S2835" s="6" t="s">
        <v>4900</v>
      </c>
      <c r="T2835" s="5">
        <v>20213</v>
      </c>
      <c r="U2835" s="5" t="s">
        <v>4008</v>
      </c>
      <c r="V2835" s="5">
        <f>IF(ActividadesCom[[#This Row],[NIVEL 3]]&lt;&gt;0,VLOOKUP(ActividadesCom[[#This Row],[NIVEL 3]],Catálogo!A:B,2,FALSE),"")</f>
        <v>4</v>
      </c>
      <c r="W2835" s="5">
        <v>1</v>
      </c>
      <c r="X2835" s="6" t="s">
        <v>2778</v>
      </c>
      <c r="Y2835" s="5">
        <v>20221</v>
      </c>
      <c r="Z2835" s="5" t="s">
        <v>4009</v>
      </c>
      <c r="AA2835" s="5">
        <f>IF(ActividadesCom[[#This Row],[NIVEL 4]]&lt;&gt;0,VLOOKUP(ActividadesCom[[#This Row],[NIVEL 4]],Catálogo!A:B,2,FALSE),"")</f>
        <v>3</v>
      </c>
      <c r="AB2835" s="5">
        <v>1</v>
      </c>
      <c r="AC2835" s="6"/>
      <c r="AD2835" s="5"/>
      <c r="AE2835" s="5"/>
      <c r="AF2835" s="5" t="str">
        <f>IF(ActividadesCom[[#This Row],[NIVEL 5]]&lt;&gt;0,VLOOKUP(ActividadesCom[[#This Row],[NIVEL 5]],Catálogo!A:B,2,FALSE),"")</f>
        <v/>
      </c>
      <c r="AG2835" s="5"/>
      <c r="AH2835" s="2"/>
      <c r="AI2835" s="2"/>
    </row>
    <row r="2836" spans="1:35" ht="30" customHeight="1" x14ac:dyDescent="0.25">
      <c r="A2836" s="7">
        <v>19470336</v>
      </c>
      <c r="B2836" s="97" t="str">
        <f>VLOOKUP(ActividadesCom[[#This Row],[NO. DE CONTROL]],'LISTADO ESTUDIANTES'!A:C,3,FALSE)</f>
        <v>ACEVEDO VALLE MARTIN ALEJANDRO</v>
      </c>
      <c r="C2836" s="97" t="str">
        <f>VLOOKUP(ActividadesCom[[#This Row],[NO. DE CONTROL]],'LISTADO ESTUDIANTES'!A:B,2,FALSE)</f>
        <v>INGENIERIA EN ADMINISTRACION</v>
      </c>
      <c r="D2836" s="18" t="str">
        <f>VLOOKUP(ActividadesCom[[#This Row],[NO. DE CONTROL]],'LISTADO ESTUDIANTES'!A:D,4,FALSE)</f>
        <v>ACTIVO(A)</v>
      </c>
      <c r="E2836" s="5">
        <f>SUM(ActividadesCom[[#This Row],[CRÉD. 1]],ActividadesCom[[#This Row],[CRÉD. 2]],ActividadesCom[[#This Row],[CRÉD. 3]],ActividadesCom[[#This Row],[CRÉD. 4]],ActividadesCom[[#This Row],[CRÉD. 5]])</f>
        <v>3</v>
      </c>
      <c r="F2836" s="17">
        <f>IF(ActividadesCom[[#This Row],[ÚLTIMO SEMESTRE CON CRÉDITOS]]&gt;0,ROUND(AVERAGE(ActividadesCom[[#This Row],[VALOR NIVEL 5]],ActividadesCom[[#This Row],[VALOR NIVEL 4]],ActividadesCom[[#This Row],[VALOR NIVEL 3]],ActividadesCom[[#This Row],[VALOR NIVEL 2]],ActividadesCom[[#This Row],[VALOR NIVEL 1]]),0),"")</f>
        <v>2</v>
      </c>
      <c r="G2836" s="5" t="str">
        <f>IF(ActividadesCom[[#This Row],[PROMEDIO]]="","",IF(ActividadesCom[[#This Row],[PROMEDIO]]&gt;=4,"EXCELENTE",IF(ActividadesCom[[#This Row],[PROMEDIO]]&gt;=3,"NOTABLE",IF(ActividadesCom[[#This Row],[PROMEDIO]]&gt;=2,"BUENO",IF(ActividadesCom[[#This Row],[PROMEDIO]]=1,"SUFICIENTE","")))))</f>
        <v>BUENO</v>
      </c>
      <c r="H2836" s="5">
        <f>MAX(ActividadesCom[[#This Row],[PERÍODO 1]],ActividadesCom[[#This Row],[PERÍODO 2]],ActividadesCom[[#This Row],[PERÍODO 3]],ActividadesCom[[#This Row],[PERÍODO 4]],ActividadesCom[[#This Row],[PERÍODO 5]])</f>
        <v>20221</v>
      </c>
      <c r="I2836" s="6" t="s">
        <v>5816</v>
      </c>
      <c r="J2836" s="5">
        <v>20221</v>
      </c>
      <c r="K2836" s="5" t="s">
        <v>4011</v>
      </c>
      <c r="L2836" s="5">
        <f>IF(ActividadesCom[[#This Row],[NIVEL 1]]&lt;&gt;0,VLOOKUP(ActividadesCom[[#This Row],[NIVEL 1]],Catálogo!A:B,2,FALSE),"")</f>
        <v>1</v>
      </c>
      <c r="M2836" s="5">
        <v>1</v>
      </c>
      <c r="N2836" s="6"/>
      <c r="O2836" s="5"/>
      <c r="P2836" s="5"/>
      <c r="Q2836" s="5" t="str">
        <f>IF(ActividadesCom[[#This Row],[NIVEL 2]]&lt;&gt;0,VLOOKUP(ActividadesCom[[#This Row],[NIVEL 2]],Catálogo!A:B,2,FALSE),"")</f>
        <v/>
      </c>
      <c r="R2836" s="5"/>
      <c r="S2836" s="6"/>
      <c r="T2836" s="5"/>
      <c r="U2836" s="5"/>
      <c r="V2836" s="5" t="str">
        <f>IF(ActividadesCom[[#This Row],[NIVEL 3]]&lt;&gt;0,VLOOKUP(ActividadesCom[[#This Row],[NIVEL 3]],Catálogo!A:B,2,FALSE),"")</f>
        <v/>
      </c>
      <c r="W2836" s="5"/>
      <c r="X2836" s="6" t="s">
        <v>2778</v>
      </c>
      <c r="Y2836" s="5">
        <v>20201</v>
      </c>
      <c r="Z2836" s="5" t="s">
        <v>4011</v>
      </c>
      <c r="AA2836" s="5">
        <f>IF(ActividadesCom[[#This Row],[NIVEL 4]]&lt;&gt;0,VLOOKUP(ActividadesCom[[#This Row],[NIVEL 4]],Catálogo!A:B,2,FALSE),"")</f>
        <v>1</v>
      </c>
      <c r="AB2836" s="5">
        <v>1</v>
      </c>
      <c r="AC2836" s="6" t="s">
        <v>47</v>
      </c>
      <c r="AD2836" s="5">
        <v>20193</v>
      </c>
      <c r="AE2836" s="5" t="s">
        <v>4009</v>
      </c>
      <c r="AF2836" s="5">
        <f>IF(ActividadesCom[[#This Row],[NIVEL 5]]&lt;&gt;0,VLOOKUP(ActividadesCom[[#This Row],[NIVEL 5]],Catálogo!A:B,2,FALSE),"")</f>
        <v>3</v>
      </c>
      <c r="AG2836" s="5">
        <v>1</v>
      </c>
      <c r="AH2836" s="2"/>
      <c r="AI2836" s="2"/>
    </row>
    <row r="2837" spans="1:35" ht="30" customHeight="1" x14ac:dyDescent="0.25">
      <c r="A2837" s="7">
        <v>19470337</v>
      </c>
      <c r="B2837" s="97" t="str">
        <f>VLOOKUP(ActividadesCom[[#This Row],[NO. DE CONTROL]],'LISTADO ESTUDIANTES'!A:C,3,FALSE)</f>
        <v>SOLIS GARCIA ARTURO DE JESUS</v>
      </c>
      <c r="C2837" s="97" t="str">
        <f>VLOOKUP(ActividadesCom[[#This Row],[NO. DE CONTROL]],'LISTADO ESTUDIANTES'!A:B,2,FALSE)</f>
        <v>INGENIERIA CIVIL</v>
      </c>
      <c r="D2837" s="18" t="str">
        <f>VLOOKUP(ActividadesCom[[#This Row],[NO. DE CONTROL]],'LISTADO ESTUDIANTES'!A:D,4,FALSE)</f>
        <v>ACTIVO(A)</v>
      </c>
      <c r="E2837" s="5">
        <f>SUM(ActividadesCom[[#This Row],[CRÉD. 1]],ActividadesCom[[#This Row],[CRÉD. 2]],ActividadesCom[[#This Row],[CRÉD. 3]],ActividadesCom[[#This Row],[CRÉD. 4]],ActividadesCom[[#This Row],[CRÉD. 5]])</f>
        <v>4</v>
      </c>
      <c r="F2837" s="17">
        <f>IF(ActividadesCom[[#This Row],[ÚLTIMO SEMESTRE CON CRÉDITOS]]&gt;0,ROUND(AVERAGE(ActividadesCom[[#This Row],[VALOR NIVEL 5]],ActividadesCom[[#This Row],[VALOR NIVEL 4]],ActividadesCom[[#This Row],[VALOR NIVEL 3]],ActividadesCom[[#This Row],[VALOR NIVEL 2]],ActividadesCom[[#This Row],[VALOR NIVEL 1]]),0),"")</f>
        <v>4</v>
      </c>
      <c r="G2837" s="5" t="str">
        <f>IF(ActividadesCom[[#This Row],[PROMEDIO]]="","",IF(ActividadesCom[[#This Row],[PROMEDIO]]&gt;=4,"EXCELENTE",IF(ActividadesCom[[#This Row],[PROMEDIO]]&gt;=3,"NOTABLE",IF(ActividadesCom[[#This Row],[PROMEDIO]]&gt;=2,"BUENO",IF(ActividadesCom[[#This Row],[PROMEDIO]]=1,"SUFICIENTE","")))))</f>
        <v>EXCELENTE</v>
      </c>
      <c r="H2837" s="5">
        <f>MAX(ActividadesCom[[#This Row],[PERÍODO 1]],ActividadesCom[[#This Row],[PERÍODO 2]],ActividadesCom[[#This Row],[PERÍODO 3]],ActividadesCom[[#This Row],[PERÍODO 4]],ActividadesCom[[#This Row],[PERÍODO 5]])</f>
        <v>20221</v>
      </c>
      <c r="I2837" s="6" t="s">
        <v>12</v>
      </c>
      <c r="J2837" s="5">
        <v>20221</v>
      </c>
      <c r="K2837" s="5" t="s">
        <v>4008</v>
      </c>
      <c r="L2837" s="5">
        <f>IF(ActividadesCom[[#This Row],[NIVEL 1]]&lt;&gt;0,VLOOKUP(ActividadesCom[[#This Row],[NIVEL 1]],Catálogo!A:B,2,FALSE),"")</f>
        <v>4</v>
      </c>
      <c r="M2837" s="5">
        <v>1</v>
      </c>
      <c r="N2837" s="6" t="s">
        <v>5482</v>
      </c>
      <c r="O2837" s="5">
        <v>20221</v>
      </c>
      <c r="P2837" s="5" t="s">
        <v>4008</v>
      </c>
      <c r="Q2837" s="5">
        <f>IF(ActividadesCom[[#This Row],[NIVEL 2]]&lt;&gt;0,VLOOKUP(ActividadesCom[[#This Row],[NIVEL 2]],Catálogo!A:B,2,FALSE),"")</f>
        <v>4</v>
      </c>
      <c r="R2837" s="5">
        <v>1</v>
      </c>
      <c r="S2837" s="6"/>
      <c r="T2837" s="5"/>
      <c r="U2837" s="5"/>
      <c r="V2837" s="5" t="str">
        <f>IF(ActividadesCom[[#This Row],[NIVEL 3]]&lt;&gt;0,VLOOKUP(ActividadesCom[[#This Row],[NIVEL 3]],Catálogo!A:B,2,FALSE),"")</f>
        <v/>
      </c>
      <c r="W2837" s="5"/>
      <c r="X2837" s="6" t="s">
        <v>4478</v>
      </c>
      <c r="Y2837" s="5">
        <v>20211</v>
      </c>
      <c r="Z2837" s="5" t="s">
        <v>4009</v>
      </c>
      <c r="AA2837" s="5">
        <f>IF(ActividadesCom[[#This Row],[NIVEL 4]]&lt;&gt;0,VLOOKUP(ActividadesCom[[#This Row],[NIVEL 4]],Catálogo!A:B,2,FALSE),"")</f>
        <v>3</v>
      </c>
      <c r="AB2837" s="5">
        <v>1</v>
      </c>
      <c r="AC2837" s="6" t="s">
        <v>665</v>
      </c>
      <c r="AD2837" s="5">
        <v>20193</v>
      </c>
      <c r="AE2837" s="5" t="s">
        <v>4009</v>
      </c>
      <c r="AF2837" s="5">
        <f>IF(ActividadesCom[[#This Row],[NIVEL 5]]&lt;&gt;0,VLOOKUP(ActividadesCom[[#This Row],[NIVEL 5]],Catálogo!A:B,2,FALSE),"")</f>
        <v>3</v>
      </c>
      <c r="AG2837" s="5">
        <v>1</v>
      </c>
      <c r="AH2837" s="2"/>
      <c r="AI2837" s="2"/>
    </row>
    <row r="2838" spans="1:35" ht="30" customHeight="1" x14ac:dyDescent="0.25">
      <c r="A2838" s="7">
        <v>19470338</v>
      </c>
      <c r="B2838" s="97" t="str">
        <f>VLOOKUP(ActividadesCom[[#This Row],[NO. DE CONTROL]],'LISTADO ESTUDIANTES'!A:C,3,FALSE)</f>
        <v>VERA EUAN ANDREA ALEJANDRA</v>
      </c>
      <c r="C2838" s="97" t="str">
        <f>VLOOKUP(ActividadesCom[[#This Row],[NO. DE CONTROL]],'LISTADO ESTUDIANTES'!A:B,2,FALSE)</f>
        <v>INGENIERIA EN ADMINISTRACION</v>
      </c>
      <c r="D2838" s="18" t="str">
        <f>VLOOKUP(ActividadesCom[[#This Row],[NO. DE CONTROL]],'LISTADO ESTUDIANTES'!A:D,4,FALSE)</f>
        <v>ACTIVO(A)</v>
      </c>
      <c r="E2838" s="5">
        <f>SUM(ActividadesCom[[#This Row],[CRÉD. 1]],ActividadesCom[[#This Row],[CRÉD. 2]],ActividadesCom[[#This Row],[CRÉD. 3]],ActividadesCom[[#This Row],[CRÉD. 4]],ActividadesCom[[#This Row],[CRÉD. 5]])</f>
        <v>3</v>
      </c>
      <c r="F2838" s="17">
        <f>IF(ActividadesCom[[#This Row],[ÚLTIMO SEMESTRE CON CRÉDITOS]]&gt;0,ROUND(AVERAGE(ActividadesCom[[#This Row],[VALOR NIVEL 5]],ActividadesCom[[#This Row],[VALOR NIVEL 4]],ActividadesCom[[#This Row],[VALOR NIVEL 3]],ActividadesCom[[#This Row],[VALOR NIVEL 2]],ActividadesCom[[#This Row],[VALOR NIVEL 1]]),0),"")</f>
        <v>2</v>
      </c>
      <c r="G2838" s="5" t="str">
        <f>IF(ActividadesCom[[#This Row],[PROMEDIO]]="","",IF(ActividadesCom[[#This Row],[PROMEDIO]]&gt;=4,"EXCELENTE",IF(ActividadesCom[[#This Row],[PROMEDIO]]&gt;=3,"NOTABLE",IF(ActividadesCom[[#This Row],[PROMEDIO]]&gt;=2,"BUENO",IF(ActividadesCom[[#This Row],[PROMEDIO]]=1,"SUFICIENTE","")))))</f>
        <v>BUENO</v>
      </c>
      <c r="H2838" s="5">
        <f>MAX(ActividadesCom[[#This Row],[PERÍODO 1]],ActividadesCom[[#This Row],[PERÍODO 2]],ActividadesCom[[#This Row],[PERÍODO 3]],ActividadesCom[[#This Row],[PERÍODO 4]],ActividadesCom[[#This Row],[PERÍODO 5]])</f>
        <v>20213</v>
      </c>
      <c r="I2838" s="6" t="s">
        <v>5879</v>
      </c>
      <c r="J2838" s="5">
        <v>20213</v>
      </c>
      <c r="K2838" s="5" t="s">
        <v>4009</v>
      </c>
      <c r="L2838" s="5">
        <f>IF(ActividadesCom[[#This Row],[NIVEL 1]]&lt;&gt;0,VLOOKUP(ActividadesCom[[#This Row],[NIVEL 1]],Catálogo!A:B,2,FALSE),"")</f>
        <v>3</v>
      </c>
      <c r="M2838" s="5">
        <v>1</v>
      </c>
      <c r="N2838" s="6"/>
      <c r="O2838" s="5"/>
      <c r="P2838" s="5"/>
      <c r="Q2838" s="5" t="str">
        <f>IF(ActividadesCom[[#This Row],[NIVEL 2]]&lt;&gt;0,VLOOKUP(ActividadesCom[[#This Row],[NIVEL 2]],Catálogo!A:B,2,FALSE),"")</f>
        <v/>
      </c>
      <c r="R2838" s="5"/>
      <c r="S2838" s="6"/>
      <c r="T2838" s="5"/>
      <c r="U2838" s="5"/>
      <c r="V2838" s="5" t="str">
        <f>IF(ActividadesCom[[#This Row],[NIVEL 3]]&lt;&gt;0,VLOOKUP(ActividadesCom[[#This Row],[NIVEL 3]],Catálogo!A:B,2,FALSE),"")</f>
        <v/>
      </c>
      <c r="W2838" s="5"/>
      <c r="X2838" s="6" t="s">
        <v>2953</v>
      </c>
      <c r="Y2838" s="5">
        <v>20201</v>
      </c>
      <c r="Z2838" s="5" t="s">
        <v>4011</v>
      </c>
      <c r="AA2838" s="5">
        <f>IF(ActividadesCom[[#This Row],[NIVEL 4]]&lt;&gt;0,VLOOKUP(ActividadesCom[[#This Row],[NIVEL 4]],Catálogo!A:B,2,FALSE),"")</f>
        <v>1</v>
      </c>
      <c r="AB2838" s="5">
        <v>1</v>
      </c>
      <c r="AC2838" s="6" t="s">
        <v>42</v>
      </c>
      <c r="AD2838" s="5">
        <v>20203</v>
      </c>
      <c r="AE2838" s="5" t="s">
        <v>4009</v>
      </c>
      <c r="AF2838" s="5">
        <f>IF(ActividadesCom[[#This Row],[NIVEL 5]]&lt;&gt;0,VLOOKUP(ActividadesCom[[#This Row],[NIVEL 5]],Catálogo!A:B,2,FALSE),"")</f>
        <v>3</v>
      </c>
      <c r="AG2838" s="5">
        <v>1</v>
      </c>
      <c r="AH2838" s="2"/>
      <c r="AI2838" s="2"/>
    </row>
    <row r="2839" spans="1:35" ht="30" hidden="1" customHeight="1" x14ac:dyDescent="0.25">
      <c r="A2839" s="7">
        <v>19470339</v>
      </c>
      <c r="B2839" s="97" t="str">
        <f>VLOOKUP(ActividadesCom[[#This Row],[NO. DE CONTROL]],'LISTADO ESTUDIANTES'!A:C,3,FALSE)</f>
        <v>CANCHE CANCHE CAROLINA DEL CARMEN</v>
      </c>
      <c r="C2839" s="97" t="str">
        <f>VLOOKUP(ActividadesCom[[#This Row],[NO. DE CONTROL]],'LISTADO ESTUDIANTES'!A:B,2,FALSE)</f>
        <v>INGENIERIA EN GESTION EMPRESARIAL</v>
      </c>
      <c r="D2839" s="18" t="str">
        <f>VLOOKUP(ActividadesCom[[#This Row],[NO. DE CONTROL]],'LISTADO ESTUDIANTES'!A:D,4,FALSE)</f>
        <v>BAJA</v>
      </c>
      <c r="E2839" s="5">
        <f>SUM(ActividadesCom[[#This Row],[CRÉD. 1]],ActividadesCom[[#This Row],[CRÉD. 2]],ActividadesCom[[#This Row],[CRÉD. 3]],ActividadesCom[[#This Row],[CRÉD. 4]],ActividadesCom[[#This Row],[CRÉD. 5]])</f>
        <v>0</v>
      </c>
      <c r="F2839" s="17" t="str">
        <f>IF(ActividadesCom[[#This Row],[ÚLTIMO SEMESTRE CON CRÉDITOS]]&gt;0,ROUND(AVERAGE(ActividadesCom[[#This Row],[VALOR NIVEL 5]],ActividadesCom[[#This Row],[VALOR NIVEL 4]],ActividadesCom[[#This Row],[VALOR NIVEL 3]],ActividadesCom[[#This Row],[VALOR NIVEL 2]],ActividadesCom[[#This Row],[VALOR NIVEL 1]]),0),"")</f>
        <v/>
      </c>
      <c r="G2839" s="5" t="str">
        <f>IF(ActividadesCom[[#This Row],[PROMEDIO]]="","",IF(ActividadesCom[[#This Row],[PROMEDIO]]&gt;=4,"EXCELENTE",IF(ActividadesCom[[#This Row],[PROMEDIO]]&gt;=3,"NOTABLE",IF(ActividadesCom[[#This Row],[PROMEDIO]]&gt;=2,"BUENO",IF(ActividadesCom[[#This Row],[PROMEDIO]]=1,"SUFICIENTE","")))))</f>
        <v/>
      </c>
      <c r="H2839" s="5">
        <f>MAX(ActividadesCom[[#This Row],[PERÍODO 1]],ActividadesCom[[#This Row],[PERÍODO 2]],ActividadesCom[[#This Row],[PERÍODO 3]],ActividadesCom[[#This Row],[PERÍODO 4]],ActividadesCom[[#This Row],[PERÍODO 5]])</f>
        <v>0</v>
      </c>
      <c r="I2839" s="6"/>
      <c r="J2839" s="5"/>
      <c r="K2839" s="5"/>
      <c r="L2839" s="5" t="str">
        <f>IF(ActividadesCom[[#This Row],[NIVEL 1]]&lt;&gt;0,VLOOKUP(ActividadesCom[[#This Row],[NIVEL 1]],Catálogo!A:B,2,FALSE),"")</f>
        <v/>
      </c>
      <c r="M2839" s="5"/>
      <c r="N2839" s="6"/>
      <c r="O2839" s="5"/>
      <c r="P2839" s="5"/>
      <c r="Q2839" s="5" t="str">
        <f>IF(ActividadesCom[[#This Row],[NIVEL 2]]&lt;&gt;0,VLOOKUP(ActividadesCom[[#This Row],[NIVEL 2]],Catálogo!A:B,2,FALSE),"")</f>
        <v/>
      </c>
      <c r="R2839" s="5"/>
      <c r="S2839" s="6"/>
      <c r="T2839" s="5"/>
      <c r="U2839" s="5"/>
      <c r="V2839" s="5" t="str">
        <f>IF(ActividadesCom[[#This Row],[NIVEL 3]]&lt;&gt;0,VLOOKUP(ActividadesCom[[#This Row],[NIVEL 3]],Catálogo!A:B,2,FALSE),"")</f>
        <v/>
      </c>
      <c r="W2839" s="5"/>
      <c r="X2839" s="6"/>
      <c r="Y2839" s="5"/>
      <c r="Z2839" s="5"/>
      <c r="AA2839" s="5" t="str">
        <f>IF(ActividadesCom[[#This Row],[NIVEL 4]]&lt;&gt;0,VLOOKUP(ActividadesCom[[#This Row],[NIVEL 4]],Catálogo!A:B,2,FALSE),"")</f>
        <v/>
      </c>
      <c r="AB2839" s="5"/>
      <c r="AC2839" s="6"/>
      <c r="AD2839" s="5"/>
      <c r="AE2839" s="5"/>
      <c r="AF2839" s="5" t="str">
        <f>IF(ActividadesCom[[#This Row],[NIVEL 5]]&lt;&gt;0,VLOOKUP(ActividadesCom[[#This Row],[NIVEL 5]],Catálogo!A:B,2,FALSE),"")</f>
        <v/>
      </c>
      <c r="AG2839" s="5"/>
      <c r="AH2839" s="2"/>
      <c r="AI2839" s="2"/>
    </row>
    <row r="2840" spans="1:35" ht="30" customHeight="1" x14ac:dyDescent="0.25">
      <c r="A2840" s="7">
        <v>19470340</v>
      </c>
      <c r="B2840" s="97" t="str">
        <f>VLOOKUP(ActividadesCom[[#This Row],[NO. DE CONTROL]],'LISTADO ESTUDIANTES'!A:C,3,FALSE)</f>
        <v>HUCHIN TUN CINTIA GUADALUPE</v>
      </c>
      <c r="C2840" s="134" t="str">
        <f>VLOOKUP(ActividadesCom[[#This Row],[NO. DE CONTROL]],'LISTADO ESTUDIANTES'!A:B,2,FALSE)</f>
        <v>INGENIERIA EN ADMINISTRACION</v>
      </c>
      <c r="D2840" s="135" t="str">
        <f>VLOOKUP(ActividadesCom[[#This Row],[NO. DE CONTROL]],'LISTADO ESTUDIANTES'!A:D,4,FALSE)</f>
        <v>ACTIVO(A)</v>
      </c>
      <c r="E2840" s="136">
        <f>SUM(ActividadesCom[[#This Row],[CRÉD. 1]],ActividadesCom[[#This Row],[CRÉD. 2]],ActividadesCom[[#This Row],[CRÉD. 3]],ActividadesCom[[#This Row],[CRÉD. 4]],ActividadesCom[[#This Row],[CRÉD. 5]])</f>
        <v>5</v>
      </c>
      <c r="F2840" s="137">
        <f>IF(ActividadesCom[[#This Row],[ÚLTIMO SEMESTRE CON CRÉDITOS]]&gt;0,ROUND(AVERAGE(ActividadesCom[[#This Row],[VALOR NIVEL 5]],ActividadesCom[[#This Row],[VALOR NIVEL 4]],ActividadesCom[[#This Row],[VALOR NIVEL 3]],ActividadesCom[[#This Row],[VALOR NIVEL 2]],ActividadesCom[[#This Row],[VALOR NIVEL 1]]),0),"")</f>
        <v>3</v>
      </c>
      <c r="G2840" s="5" t="str">
        <f>IF(ActividadesCom[[#This Row],[PROMEDIO]]="","",IF(ActividadesCom[[#This Row],[PROMEDIO]]&gt;=4,"EXCELENTE",IF(ActividadesCom[[#This Row],[PROMEDIO]]&gt;=3,"NOTABLE",IF(ActividadesCom[[#This Row],[PROMEDIO]]&gt;=2,"BUENO",IF(ActividadesCom[[#This Row],[PROMEDIO]]=1,"SUFICIENTE","")))))</f>
        <v>NOTABLE</v>
      </c>
      <c r="H2840" s="5">
        <f>MAX(ActividadesCom[[#This Row],[PERÍODO 1]],ActividadesCom[[#This Row],[PERÍODO 2]],ActividadesCom[[#This Row],[PERÍODO 3]],ActividadesCom[[#This Row],[PERÍODO 4]],ActividadesCom[[#This Row],[PERÍODO 5]])</f>
        <v>20203</v>
      </c>
      <c r="I2840" s="6" t="s">
        <v>4123</v>
      </c>
      <c r="J2840" s="5">
        <v>20203</v>
      </c>
      <c r="K2840" s="5" t="s">
        <v>4008</v>
      </c>
      <c r="L2840" s="5">
        <f>IF(ActividadesCom[[#This Row],[NIVEL 1]]&lt;&gt;0,VLOOKUP(ActividadesCom[[#This Row],[NIVEL 1]],Catálogo!A:B,2,FALSE),"")</f>
        <v>4</v>
      </c>
      <c r="M2840" s="5">
        <v>1</v>
      </c>
      <c r="N2840" s="6" t="s">
        <v>4139</v>
      </c>
      <c r="O2840" s="5">
        <v>20203</v>
      </c>
      <c r="P2840" s="5" t="s">
        <v>4010</v>
      </c>
      <c r="Q2840" s="5">
        <f>IF(ActividadesCom[[#This Row],[NIVEL 2]]&lt;&gt;0,VLOOKUP(ActividadesCom[[#This Row],[NIVEL 2]],Catálogo!A:B,2,FALSE),"")</f>
        <v>2</v>
      </c>
      <c r="R2840" s="5">
        <v>1</v>
      </c>
      <c r="S2840" s="6" t="s">
        <v>42</v>
      </c>
      <c r="T2840" s="5">
        <v>20203</v>
      </c>
      <c r="U2840" s="5" t="s">
        <v>4011</v>
      </c>
      <c r="V2840" s="5">
        <f>IF(ActividadesCom[[#This Row],[NIVEL 3]]&lt;&gt;0,VLOOKUP(ActividadesCom[[#This Row],[NIVEL 3]],Catálogo!A:B,2,FALSE),"")</f>
        <v>1</v>
      </c>
      <c r="W2840" s="5">
        <v>1</v>
      </c>
      <c r="X2840" s="6" t="s">
        <v>2953</v>
      </c>
      <c r="Y2840" s="5">
        <v>20201</v>
      </c>
      <c r="Z2840" s="5" t="s">
        <v>4009</v>
      </c>
      <c r="AA2840" s="5">
        <f>IF(ActividadesCom[[#This Row],[NIVEL 4]]&lt;&gt;0,VLOOKUP(ActividadesCom[[#This Row],[NIVEL 4]],Catálogo!A:B,2,FALSE),"")</f>
        <v>3</v>
      </c>
      <c r="AB2840" s="5">
        <v>1</v>
      </c>
      <c r="AC2840" s="6" t="s">
        <v>42</v>
      </c>
      <c r="AD2840" s="5">
        <v>20193</v>
      </c>
      <c r="AE2840" s="5" t="s">
        <v>4009</v>
      </c>
      <c r="AF2840" s="5">
        <f>IF(ActividadesCom[[#This Row],[NIVEL 5]]&lt;&gt;0,VLOOKUP(ActividadesCom[[#This Row],[NIVEL 5]],Catálogo!A:B,2,FALSE),"")</f>
        <v>3</v>
      </c>
      <c r="AG2840" s="5">
        <v>1</v>
      </c>
      <c r="AH2840" s="2"/>
      <c r="AI2840" s="2"/>
    </row>
    <row r="2841" spans="1:35" ht="30" hidden="1" customHeight="1" x14ac:dyDescent="0.25">
      <c r="A2841" s="7">
        <v>19470341</v>
      </c>
      <c r="B2841" s="97" t="str">
        <f>VLOOKUP(ActividadesCom[[#This Row],[NO. DE CONTROL]],'LISTADO ESTUDIANTES'!A:C,3,FALSE)</f>
        <v>QUINTAL RAMIREZ ANA GABRIELA</v>
      </c>
      <c r="C2841" s="97" t="str">
        <f>VLOOKUP(ActividadesCom[[#This Row],[NO. DE CONTROL]],'LISTADO ESTUDIANTES'!A:B,2,FALSE)</f>
        <v>INGENIERIA EN GESTION EMPRESARIAL</v>
      </c>
      <c r="D2841" s="18" t="str">
        <f>VLOOKUP(ActividadesCom[[#This Row],[NO. DE CONTROL]],'LISTADO ESTUDIANTES'!A:D,4,FALSE)</f>
        <v>BAJA</v>
      </c>
      <c r="E2841" s="5">
        <f>SUM(ActividadesCom[[#This Row],[CRÉD. 1]],ActividadesCom[[#This Row],[CRÉD. 2]],ActividadesCom[[#This Row],[CRÉD. 3]],ActividadesCom[[#This Row],[CRÉD. 4]],ActividadesCom[[#This Row],[CRÉD. 5]])</f>
        <v>2</v>
      </c>
      <c r="F2841" s="17">
        <f>IF(ActividadesCom[[#This Row],[ÚLTIMO SEMESTRE CON CRÉDITOS]]&gt;0,ROUND(AVERAGE(ActividadesCom[[#This Row],[VALOR NIVEL 5]],ActividadesCom[[#This Row],[VALOR NIVEL 4]],ActividadesCom[[#This Row],[VALOR NIVEL 3]],ActividadesCom[[#This Row],[VALOR NIVEL 2]],ActividadesCom[[#This Row],[VALOR NIVEL 1]]),0),"")</f>
        <v>1</v>
      </c>
      <c r="G2841" s="5" t="str">
        <f>IF(ActividadesCom[[#This Row],[PROMEDIO]]="","",IF(ActividadesCom[[#This Row],[PROMEDIO]]&gt;=4,"EXCELENTE",IF(ActividadesCom[[#This Row],[PROMEDIO]]&gt;=3,"NOTABLE",IF(ActividadesCom[[#This Row],[PROMEDIO]]&gt;=2,"BUENO",IF(ActividadesCom[[#This Row],[PROMEDIO]]=1,"SUFICIENTE","")))))</f>
        <v>SUFICIENTE</v>
      </c>
      <c r="H2841" s="5">
        <f>MAX(ActividadesCom[[#This Row],[PERÍODO 1]],ActividadesCom[[#This Row],[PERÍODO 2]],ActividadesCom[[#This Row],[PERÍODO 3]],ActividadesCom[[#This Row],[PERÍODO 4]],ActividadesCom[[#This Row],[PERÍODO 5]])</f>
        <v>20203</v>
      </c>
      <c r="I2841" s="6"/>
      <c r="J2841" s="5"/>
      <c r="K2841" s="5"/>
      <c r="L2841" s="5" t="str">
        <f>IF(ActividadesCom[[#This Row],[NIVEL 1]]&lt;&gt;0,VLOOKUP(ActividadesCom[[#This Row],[NIVEL 1]],Catálogo!A:B,2,FALSE),"")</f>
        <v/>
      </c>
      <c r="M2841" s="5"/>
      <c r="N2841" s="6"/>
      <c r="O2841" s="5"/>
      <c r="P2841" s="5"/>
      <c r="Q2841" s="5" t="str">
        <f>IF(ActividadesCom[[#This Row],[NIVEL 2]]&lt;&gt;0,VLOOKUP(ActividadesCom[[#This Row],[NIVEL 2]],Catálogo!A:B,2,FALSE),"")</f>
        <v/>
      </c>
      <c r="R2841" s="5"/>
      <c r="S2841" s="6"/>
      <c r="T2841" s="5"/>
      <c r="U2841" s="5"/>
      <c r="V2841" s="5" t="str">
        <f>IF(ActividadesCom[[#This Row],[NIVEL 3]]&lt;&gt;0,VLOOKUP(ActividadesCom[[#This Row],[NIVEL 3]],Catálogo!A:B,2,FALSE),"")</f>
        <v/>
      </c>
      <c r="W2841" s="5"/>
      <c r="X2841" s="6" t="s">
        <v>42</v>
      </c>
      <c r="Y2841" s="5">
        <v>20203</v>
      </c>
      <c r="Z2841" s="5" t="s">
        <v>4011</v>
      </c>
      <c r="AA2841" s="5">
        <f>IF(ActividadesCom[[#This Row],[NIVEL 4]]&lt;&gt;0,VLOOKUP(ActividadesCom[[#This Row],[NIVEL 4]],Catálogo!A:B,2,FALSE),"")</f>
        <v>1</v>
      </c>
      <c r="AB2841" s="5">
        <v>1</v>
      </c>
      <c r="AC2841" s="6" t="s">
        <v>11</v>
      </c>
      <c r="AD2841" s="5">
        <v>20193</v>
      </c>
      <c r="AE2841" s="5" t="s">
        <v>4011</v>
      </c>
      <c r="AF2841" s="5">
        <f>IF(ActividadesCom[[#This Row],[NIVEL 5]]&lt;&gt;0,VLOOKUP(ActividadesCom[[#This Row],[NIVEL 5]],Catálogo!A:B,2,FALSE),"")</f>
        <v>1</v>
      </c>
      <c r="AG2841" s="5">
        <v>1</v>
      </c>
      <c r="AH2841" s="2"/>
      <c r="AI2841" s="2"/>
    </row>
    <row r="2842" spans="1:35" ht="30" customHeight="1" x14ac:dyDescent="0.25">
      <c r="A2842" s="7">
        <v>19470342</v>
      </c>
      <c r="B2842" s="97" t="str">
        <f>VLOOKUP(ActividadesCom[[#This Row],[NO. DE CONTROL]],'LISTADO ESTUDIANTES'!A:C,3,FALSE)</f>
        <v>MORALES VILLALOBOS KAREN CRISTEL</v>
      </c>
      <c r="C2842" s="97" t="str">
        <f>VLOOKUP(ActividadesCom[[#This Row],[NO. DE CONTROL]],'LISTADO ESTUDIANTES'!A:B,2,FALSE)</f>
        <v>INGENIERIA EN ADMINISTRACION</v>
      </c>
      <c r="D2842" s="18" t="str">
        <f>VLOOKUP(ActividadesCom[[#This Row],[NO. DE CONTROL]],'LISTADO ESTUDIANTES'!A:D,4,FALSE)</f>
        <v>ACTIVO(A)</v>
      </c>
      <c r="E2842" s="5">
        <f>SUM(ActividadesCom[[#This Row],[CRÉD. 1]],ActividadesCom[[#This Row],[CRÉD. 2]],ActividadesCom[[#This Row],[CRÉD. 3]],ActividadesCom[[#This Row],[CRÉD. 4]],ActividadesCom[[#This Row],[CRÉD. 5]])</f>
        <v>3</v>
      </c>
      <c r="F2842" s="17">
        <f>IF(ActividadesCom[[#This Row],[ÚLTIMO SEMESTRE CON CRÉDITOS]]&gt;0,ROUND(AVERAGE(ActividadesCom[[#This Row],[VALOR NIVEL 5]],ActividadesCom[[#This Row],[VALOR NIVEL 4]],ActividadesCom[[#This Row],[VALOR NIVEL 3]],ActividadesCom[[#This Row],[VALOR NIVEL 2]],ActividadesCom[[#This Row],[VALOR NIVEL 1]]),0),"")</f>
        <v>2</v>
      </c>
      <c r="G2842" s="5" t="str">
        <f>IF(ActividadesCom[[#This Row],[PROMEDIO]]="","",IF(ActividadesCom[[#This Row],[PROMEDIO]]&gt;=4,"EXCELENTE",IF(ActividadesCom[[#This Row],[PROMEDIO]]&gt;=3,"NOTABLE",IF(ActividadesCom[[#This Row],[PROMEDIO]]&gt;=2,"BUENO",IF(ActividadesCom[[#This Row],[PROMEDIO]]=1,"SUFICIENTE","")))))</f>
        <v>BUENO</v>
      </c>
      <c r="H2842" s="5">
        <f>MAX(ActividadesCom[[#This Row],[PERÍODO 1]],ActividadesCom[[#This Row],[PERÍODO 2]],ActividadesCom[[#This Row],[PERÍODO 3]],ActividadesCom[[#This Row],[PERÍODO 4]],ActividadesCom[[#This Row],[PERÍODO 5]])</f>
        <v>20213</v>
      </c>
      <c r="I2842" s="6" t="s">
        <v>5879</v>
      </c>
      <c r="J2842" s="5">
        <v>20213</v>
      </c>
      <c r="K2842" s="5" t="s">
        <v>4009</v>
      </c>
      <c r="L2842" s="5">
        <f>IF(ActividadesCom[[#This Row],[NIVEL 1]]&lt;&gt;0,VLOOKUP(ActividadesCom[[#This Row],[NIVEL 1]],Catálogo!A:B,2,FALSE),"")</f>
        <v>3</v>
      </c>
      <c r="M2842" s="5">
        <v>1</v>
      </c>
      <c r="N2842" s="6"/>
      <c r="O2842" s="5"/>
      <c r="P2842" s="5"/>
      <c r="Q2842" s="5" t="str">
        <f>IF(ActividadesCom[[#This Row],[NIVEL 2]]&lt;&gt;0,VLOOKUP(ActividadesCom[[#This Row],[NIVEL 2]],Catálogo!A:B,2,FALSE),"")</f>
        <v/>
      </c>
      <c r="R2842" s="5"/>
      <c r="S2842" s="6"/>
      <c r="T2842" s="5"/>
      <c r="U2842" s="5"/>
      <c r="V2842" s="5" t="str">
        <f>IF(ActividadesCom[[#This Row],[NIVEL 3]]&lt;&gt;0,VLOOKUP(ActividadesCom[[#This Row],[NIVEL 3]],Catálogo!A:B,2,FALSE),"")</f>
        <v/>
      </c>
      <c r="W2842" s="5"/>
      <c r="X2842" s="6" t="s">
        <v>2778</v>
      </c>
      <c r="Y2842" s="5">
        <v>20201</v>
      </c>
      <c r="Z2842" s="5" t="s">
        <v>4011</v>
      </c>
      <c r="AA2842" s="5">
        <f>IF(ActividadesCom[[#This Row],[NIVEL 4]]&lt;&gt;0,VLOOKUP(ActividadesCom[[#This Row],[NIVEL 4]],Catálogo!A:B,2,FALSE),"")</f>
        <v>1</v>
      </c>
      <c r="AB2842" s="5">
        <v>1</v>
      </c>
      <c r="AC2842" s="6" t="s">
        <v>11</v>
      </c>
      <c r="AD2842" s="5">
        <v>20193</v>
      </c>
      <c r="AE2842" s="5" t="s">
        <v>4011</v>
      </c>
      <c r="AF2842" s="5">
        <f>IF(ActividadesCom[[#This Row],[NIVEL 5]]&lt;&gt;0,VLOOKUP(ActividadesCom[[#This Row],[NIVEL 5]],Catálogo!A:B,2,FALSE),"")</f>
        <v>1</v>
      </c>
      <c r="AG2842" s="5">
        <v>1</v>
      </c>
      <c r="AH2842" s="2"/>
      <c r="AI2842" s="2"/>
    </row>
    <row r="2843" spans="1:35" ht="30" hidden="1" customHeight="1" x14ac:dyDescent="0.25">
      <c r="A2843" s="7">
        <v>19470343</v>
      </c>
      <c r="B2843" s="97" t="str">
        <f>VLOOKUP(ActividadesCom[[#This Row],[NO. DE CONTROL]],'LISTADO ESTUDIANTES'!A:C,3,FALSE)</f>
        <v>QUEN CHAN SHAIRA MERARI</v>
      </c>
      <c r="C2843" s="97" t="str">
        <f>VLOOKUP(ActividadesCom[[#This Row],[NO. DE CONTROL]],'LISTADO ESTUDIANTES'!A:B,2,FALSE)</f>
        <v>INGENIERIA EN GESTION EMPRESARIAL</v>
      </c>
      <c r="D2843" s="18" t="str">
        <f>VLOOKUP(ActividadesCom[[#This Row],[NO. DE CONTROL]],'LISTADO ESTUDIANTES'!A:D,4,FALSE)</f>
        <v>BAJA</v>
      </c>
      <c r="E2843" s="5">
        <f>SUM(ActividadesCom[[#This Row],[CRÉD. 1]],ActividadesCom[[#This Row],[CRÉD. 2]],ActividadesCom[[#This Row],[CRÉD. 3]],ActividadesCom[[#This Row],[CRÉD. 4]],ActividadesCom[[#This Row],[CRÉD. 5]])</f>
        <v>1</v>
      </c>
      <c r="F2843" s="17">
        <f>IF(ActividadesCom[[#This Row],[ÚLTIMO SEMESTRE CON CRÉDITOS]]&gt;0,ROUND(AVERAGE(ActividadesCom[[#This Row],[VALOR NIVEL 5]],ActividadesCom[[#This Row],[VALOR NIVEL 4]],ActividadesCom[[#This Row],[VALOR NIVEL 3]],ActividadesCom[[#This Row],[VALOR NIVEL 2]],ActividadesCom[[#This Row],[VALOR NIVEL 1]]),0),"")</f>
        <v>1</v>
      </c>
      <c r="G2843" s="5" t="str">
        <f>IF(ActividadesCom[[#This Row],[PROMEDIO]]="","",IF(ActividadesCom[[#This Row],[PROMEDIO]]&gt;=4,"EXCELENTE",IF(ActividadesCom[[#This Row],[PROMEDIO]]&gt;=3,"NOTABLE",IF(ActividadesCom[[#This Row],[PROMEDIO]]&gt;=2,"BUENO",IF(ActividadesCom[[#This Row],[PROMEDIO]]=1,"SUFICIENTE","")))))</f>
        <v>SUFICIENTE</v>
      </c>
      <c r="H2843" s="5">
        <f>MAX(ActividadesCom[[#This Row],[PERÍODO 1]],ActividadesCom[[#This Row],[PERÍODO 2]],ActividadesCom[[#This Row],[PERÍODO 3]],ActividadesCom[[#This Row],[PERÍODO 4]],ActividadesCom[[#This Row],[PERÍODO 5]])</f>
        <v>20193</v>
      </c>
      <c r="I2843" s="6"/>
      <c r="J2843" s="5"/>
      <c r="K2843" s="5"/>
      <c r="L2843" s="5" t="str">
        <f>IF(ActividadesCom[[#This Row],[NIVEL 1]]&lt;&gt;0,VLOOKUP(ActividadesCom[[#This Row],[NIVEL 1]],Catálogo!A:B,2,FALSE),"")</f>
        <v/>
      </c>
      <c r="M2843" s="5"/>
      <c r="N2843" s="6"/>
      <c r="O2843" s="5"/>
      <c r="P2843" s="5"/>
      <c r="Q2843" s="5" t="str">
        <f>IF(ActividadesCom[[#This Row],[NIVEL 2]]&lt;&gt;0,VLOOKUP(ActividadesCom[[#This Row],[NIVEL 2]],Catálogo!A:B,2,FALSE),"")</f>
        <v/>
      </c>
      <c r="R2843" s="5"/>
      <c r="S2843" s="6"/>
      <c r="T2843" s="5"/>
      <c r="U2843" s="5"/>
      <c r="V2843" s="5" t="str">
        <f>IF(ActividadesCom[[#This Row],[NIVEL 3]]&lt;&gt;0,VLOOKUP(ActividadesCom[[#This Row],[NIVEL 3]],Catálogo!A:B,2,FALSE),"")</f>
        <v/>
      </c>
      <c r="W2843" s="5"/>
      <c r="X2843" s="6"/>
      <c r="Y2843" s="5"/>
      <c r="Z2843" s="5"/>
      <c r="AA2843" s="5" t="str">
        <f>IF(ActividadesCom[[#This Row],[NIVEL 4]]&lt;&gt;0,VLOOKUP(ActividadesCom[[#This Row],[NIVEL 4]],Catálogo!A:B,2,FALSE),"")</f>
        <v/>
      </c>
      <c r="AB2843" s="5"/>
      <c r="AC2843" s="6" t="s">
        <v>42</v>
      </c>
      <c r="AD2843" s="5">
        <v>20193</v>
      </c>
      <c r="AE2843" s="5" t="s">
        <v>4011</v>
      </c>
      <c r="AF2843" s="5">
        <f>IF(ActividadesCom[[#This Row],[NIVEL 5]]&lt;&gt;0,VLOOKUP(ActividadesCom[[#This Row],[NIVEL 5]],Catálogo!A:B,2,FALSE),"")</f>
        <v>1</v>
      </c>
      <c r="AG2843" s="5">
        <v>1</v>
      </c>
      <c r="AH2843" s="2"/>
      <c r="AI2843" s="2"/>
    </row>
    <row r="2844" spans="1:35" ht="30" hidden="1" customHeight="1" x14ac:dyDescent="0.25">
      <c r="A2844" s="7">
        <v>19470344</v>
      </c>
      <c r="B2844" s="97" t="str">
        <f>VLOOKUP(ActividadesCom[[#This Row],[NO. DE CONTROL]],'LISTADO ESTUDIANTES'!A:C,3,FALSE)</f>
        <v>ZAVALA CARDENAS KEVIN YAIR</v>
      </c>
      <c r="C2844" s="97" t="str">
        <f>VLOOKUP(ActividadesCom[[#This Row],[NO. DE CONTROL]],'LISTADO ESTUDIANTES'!A:B,2,FALSE)</f>
        <v>ARQUITECTURA</v>
      </c>
      <c r="D2844" s="18" t="str">
        <f>VLOOKUP(ActividadesCom[[#This Row],[NO. DE CONTROL]],'LISTADO ESTUDIANTES'!A:D,4,FALSE)</f>
        <v>BAJA</v>
      </c>
      <c r="E2844" s="5">
        <f>SUM(ActividadesCom[[#This Row],[CRÉD. 1]],ActividadesCom[[#This Row],[CRÉD. 2]],ActividadesCom[[#This Row],[CRÉD. 3]],ActividadesCom[[#This Row],[CRÉD. 4]],ActividadesCom[[#This Row],[CRÉD. 5]])</f>
        <v>0</v>
      </c>
      <c r="F2844" s="17" t="str">
        <f>IF(ActividadesCom[[#This Row],[ÚLTIMO SEMESTRE CON CRÉDITOS]]&gt;0,ROUND(AVERAGE(ActividadesCom[[#This Row],[VALOR NIVEL 5]],ActividadesCom[[#This Row],[VALOR NIVEL 4]],ActividadesCom[[#This Row],[VALOR NIVEL 3]],ActividadesCom[[#This Row],[VALOR NIVEL 2]],ActividadesCom[[#This Row],[VALOR NIVEL 1]]),0),"")</f>
        <v/>
      </c>
      <c r="G2844" s="5" t="str">
        <f>IF(ActividadesCom[[#This Row],[PROMEDIO]]="","",IF(ActividadesCom[[#This Row],[PROMEDIO]]&gt;=4,"EXCELENTE",IF(ActividadesCom[[#This Row],[PROMEDIO]]&gt;=3,"NOTABLE",IF(ActividadesCom[[#This Row],[PROMEDIO]]&gt;=2,"BUENO",IF(ActividadesCom[[#This Row],[PROMEDIO]]=1,"SUFICIENTE","")))))</f>
        <v/>
      </c>
      <c r="H2844" s="5">
        <f>MAX(ActividadesCom[[#This Row],[PERÍODO 1]],ActividadesCom[[#This Row],[PERÍODO 2]],ActividadesCom[[#This Row],[PERÍODO 3]],ActividadesCom[[#This Row],[PERÍODO 4]],ActividadesCom[[#This Row],[PERÍODO 5]])</f>
        <v>0</v>
      </c>
      <c r="I2844" s="6"/>
      <c r="J2844" s="5"/>
      <c r="K2844" s="5"/>
      <c r="L2844" s="5" t="str">
        <f>IF(ActividadesCom[[#This Row],[NIVEL 1]]&lt;&gt;0,VLOOKUP(ActividadesCom[[#This Row],[NIVEL 1]],Catálogo!A:B,2,FALSE),"")</f>
        <v/>
      </c>
      <c r="M2844" s="5"/>
      <c r="N2844" s="6"/>
      <c r="O2844" s="5"/>
      <c r="P2844" s="5"/>
      <c r="Q2844" s="5" t="str">
        <f>IF(ActividadesCom[[#This Row],[NIVEL 2]]&lt;&gt;0,VLOOKUP(ActividadesCom[[#This Row],[NIVEL 2]],Catálogo!A:B,2,FALSE),"")</f>
        <v/>
      </c>
      <c r="R2844" s="5"/>
      <c r="S2844" s="6"/>
      <c r="T2844" s="5"/>
      <c r="U2844" s="5"/>
      <c r="V2844" s="5" t="str">
        <f>IF(ActividadesCom[[#This Row],[NIVEL 3]]&lt;&gt;0,VLOOKUP(ActividadesCom[[#This Row],[NIVEL 3]],Catálogo!A:B,2,FALSE),"")</f>
        <v/>
      </c>
      <c r="W2844" s="5"/>
      <c r="X2844" s="6"/>
      <c r="Y2844" s="5"/>
      <c r="Z2844" s="5"/>
      <c r="AA2844" s="5" t="str">
        <f>IF(ActividadesCom[[#This Row],[NIVEL 4]]&lt;&gt;0,VLOOKUP(ActividadesCom[[#This Row],[NIVEL 4]],Catálogo!A:B,2,FALSE),"")</f>
        <v/>
      </c>
      <c r="AB2844" s="5"/>
      <c r="AC2844" s="6"/>
      <c r="AD2844" s="5"/>
      <c r="AE2844" s="5"/>
      <c r="AF2844" s="5" t="str">
        <f>IF(ActividadesCom[[#This Row],[NIVEL 5]]&lt;&gt;0,VLOOKUP(ActividadesCom[[#This Row],[NIVEL 5]],Catálogo!A:B,2,FALSE),"")</f>
        <v/>
      </c>
      <c r="AG2844" s="5"/>
      <c r="AH2844" s="2"/>
      <c r="AI2844" s="2"/>
    </row>
    <row r="2845" spans="1:35" ht="30" customHeight="1" x14ac:dyDescent="0.25">
      <c r="A2845" s="7">
        <v>19470345</v>
      </c>
      <c r="B2845" s="97" t="str">
        <f>VLOOKUP(ActividadesCom[[#This Row],[NO. DE CONTROL]],'LISTADO ESTUDIANTES'!A:C,3,FALSE)</f>
        <v>YAM GARCIA IRVING ADRIAN</v>
      </c>
      <c r="C2845" s="134" t="str">
        <f>VLOOKUP(ActividadesCom[[#This Row],[NO. DE CONTROL]],'LISTADO ESTUDIANTES'!A:B,2,FALSE)</f>
        <v>INGENIERIA EN ADMINISTRACION</v>
      </c>
      <c r="D2845" s="135" t="str">
        <f>VLOOKUP(ActividadesCom[[#This Row],[NO. DE CONTROL]],'LISTADO ESTUDIANTES'!A:D,4,FALSE)</f>
        <v>ACTIVO(A)</v>
      </c>
      <c r="E2845" s="136">
        <f>SUM(ActividadesCom[[#This Row],[CRÉD. 1]],ActividadesCom[[#This Row],[CRÉD. 2]],ActividadesCom[[#This Row],[CRÉD. 3]],ActividadesCom[[#This Row],[CRÉD. 4]],ActividadesCom[[#This Row],[CRÉD. 5]])</f>
        <v>5</v>
      </c>
      <c r="F2845" s="137">
        <f>IF(ActividadesCom[[#This Row],[ÚLTIMO SEMESTRE CON CRÉDITOS]]&gt;0,ROUND(AVERAGE(ActividadesCom[[#This Row],[VALOR NIVEL 5]],ActividadesCom[[#This Row],[VALOR NIVEL 4]],ActividadesCom[[#This Row],[VALOR NIVEL 3]],ActividadesCom[[#This Row],[VALOR NIVEL 2]],ActividadesCom[[#This Row],[VALOR NIVEL 1]]),0),"")</f>
        <v>3</v>
      </c>
      <c r="G2845" s="5" t="str">
        <f>IF(ActividadesCom[[#This Row],[PROMEDIO]]="","",IF(ActividadesCom[[#This Row],[PROMEDIO]]&gt;=4,"EXCELENTE",IF(ActividadesCom[[#This Row],[PROMEDIO]]&gt;=3,"NOTABLE",IF(ActividadesCom[[#This Row],[PROMEDIO]]&gt;=2,"BUENO",IF(ActividadesCom[[#This Row],[PROMEDIO]]=1,"SUFICIENTE","")))))</f>
        <v>NOTABLE</v>
      </c>
      <c r="H2845" s="5">
        <f>MAX(ActividadesCom[[#This Row],[PERÍODO 1]],ActividadesCom[[#This Row],[PERÍODO 2]],ActividadesCom[[#This Row],[PERÍODO 3]],ActividadesCom[[#This Row],[PERÍODO 4]],ActividadesCom[[#This Row],[PERÍODO 5]])</f>
        <v>20221</v>
      </c>
      <c r="I2845" s="6" t="s">
        <v>4746</v>
      </c>
      <c r="J2845" s="5">
        <v>20213</v>
      </c>
      <c r="K2845" s="5" t="s">
        <v>4011</v>
      </c>
      <c r="L2845" s="5">
        <f>IF(ActividadesCom[[#This Row],[NIVEL 1]]&lt;&gt;0,VLOOKUP(ActividadesCom[[#This Row],[NIVEL 1]],Catálogo!A:B,2,FALSE),"")</f>
        <v>1</v>
      </c>
      <c r="M2845" s="5">
        <v>1</v>
      </c>
      <c r="N2845" s="6" t="s">
        <v>4953</v>
      </c>
      <c r="O2845" s="5">
        <v>20213</v>
      </c>
      <c r="P2845" s="5" t="s">
        <v>4009</v>
      </c>
      <c r="Q2845" s="5">
        <f>IF(ActividadesCom[[#This Row],[NIVEL 2]]&lt;&gt;0,VLOOKUP(ActividadesCom[[#This Row],[NIVEL 2]],Catálogo!A:B,2,FALSE),"")</f>
        <v>3</v>
      </c>
      <c r="R2845" s="5">
        <v>1</v>
      </c>
      <c r="S2845" s="6" t="s">
        <v>5462</v>
      </c>
      <c r="T2845" s="5">
        <v>20221</v>
      </c>
      <c r="U2845" s="5" t="s">
        <v>4008</v>
      </c>
      <c r="V2845" s="5">
        <f>IF(ActividadesCom[[#This Row],[NIVEL 3]]&lt;&gt;0,VLOOKUP(ActividadesCom[[#This Row],[NIVEL 3]],Catálogo!A:B,2,FALSE),"")</f>
        <v>4</v>
      </c>
      <c r="W2845" s="5">
        <v>1</v>
      </c>
      <c r="X2845" s="6" t="s">
        <v>3117</v>
      </c>
      <c r="Y2845" s="5">
        <v>20201</v>
      </c>
      <c r="Z2845" s="5" t="s">
        <v>4010</v>
      </c>
      <c r="AA2845" s="5">
        <f>IF(ActividadesCom[[#This Row],[NIVEL 4]]&lt;&gt;0,VLOOKUP(ActividadesCom[[#This Row],[NIVEL 4]],Catálogo!A:B,2,FALSE),"")</f>
        <v>2</v>
      </c>
      <c r="AB2845" s="5">
        <v>1</v>
      </c>
      <c r="AC2845" s="6" t="s">
        <v>978</v>
      </c>
      <c r="AD2845" s="5">
        <v>20193</v>
      </c>
      <c r="AE2845" s="5" t="s">
        <v>4008</v>
      </c>
      <c r="AF2845" s="5">
        <f>IF(ActividadesCom[[#This Row],[NIVEL 5]]&lt;&gt;0,VLOOKUP(ActividadesCom[[#This Row],[NIVEL 5]],Catálogo!A:B,2,FALSE),"")</f>
        <v>4</v>
      </c>
      <c r="AG2845" s="5">
        <v>1</v>
      </c>
      <c r="AH2845" s="2"/>
      <c r="AI2845" s="2"/>
    </row>
    <row r="2846" spans="1:35" ht="30" customHeight="1" x14ac:dyDescent="0.25">
      <c r="A2846" s="7">
        <v>19470346</v>
      </c>
      <c r="B2846" s="97" t="str">
        <f>VLOOKUP(ActividadesCom[[#This Row],[NO. DE CONTROL]],'LISTADO ESTUDIANTES'!A:C,3,FALSE)</f>
        <v>GONZALEZ TORRES RAFAEL FRANCISCO</v>
      </c>
      <c r="C2846" s="97" t="str">
        <f>VLOOKUP(ActividadesCom[[#This Row],[NO. DE CONTROL]],'LISTADO ESTUDIANTES'!A:B,2,FALSE)</f>
        <v>INGENIERIA EN GESTION EMPRESARIAL</v>
      </c>
      <c r="D2846" s="18" t="str">
        <f>VLOOKUP(ActividadesCom[[#This Row],[NO. DE CONTROL]],'LISTADO ESTUDIANTES'!A:D,4,FALSE)</f>
        <v>ACTIVO(A)</v>
      </c>
      <c r="E2846" s="5">
        <f>SUM(ActividadesCom[[#This Row],[CRÉD. 1]],ActividadesCom[[#This Row],[CRÉD. 2]],ActividadesCom[[#This Row],[CRÉD. 3]],ActividadesCom[[#This Row],[CRÉD. 4]],ActividadesCom[[#This Row],[CRÉD. 5]])</f>
        <v>6</v>
      </c>
      <c r="F2846" s="17">
        <f>IF(ActividadesCom[[#This Row],[ÚLTIMO SEMESTRE CON CRÉDITOS]]&gt;0,ROUND(AVERAGE(ActividadesCom[[#This Row],[VALOR NIVEL 5]],ActividadesCom[[#This Row],[VALOR NIVEL 4]],ActividadesCom[[#This Row],[VALOR NIVEL 3]],ActividadesCom[[#This Row],[VALOR NIVEL 2]],ActividadesCom[[#This Row],[VALOR NIVEL 1]]),0),"")</f>
        <v>3</v>
      </c>
      <c r="G2846" s="5" t="str">
        <f>IF(ActividadesCom[[#This Row],[PROMEDIO]]="","",IF(ActividadesCom[[#This Row],[PROMEDIO]]&gt;=4,"EXCELENTE",IF(ActividadesCom[[#This Row],[PROMEDIO]]&gt;=3,"NOTABLE",IF(ActividadesCom[[#This Row],[PROMEDIO]]&gt;=2,"BUENO",IF(ActividadesCom[[#This Row],[PROMEDIO]]=1,"SUFICIENTE","")))))</f>
        <v>NOTABLE</v>
      </c>
      <c r="H2846" s="5">
        <f>MAX(ActividadesCom[[#This Row],[PERÍODO 1]],ActividadesCom[[#This Row],[PERÍODO 2]],ActividadesCom[[#This Row],[PERÍODO 3]],ActividadesCom[[#This Row],[PERÍODO 4]],ActividadesCom[[#This Row],[PERÍODO 5]])</f>
        <v>20211</v>
      </c>
      <c r="I2846" s="6" t="s">
        <v>1100</v>
      </c>
      <c r="J2846" s="5">
        <v>20193</v>
      </c>
      <c r="K2846" s="5" t="s">
        <v>4010</v>
      </c>
      <c r="L2846" s="5">
        <f>IF(ActividadesCom[[#This Row],[NIVEL 1]]&lt;&gt;0,VLOOKUP(ActividadesCom[[#This Row],[NIVEL 1]],Catálogo!A:B,2,FALSE),"")</f>
        <v>2</v>
      </c>
      <c r="M2846" s="5">
        <v>2</v>
      </c>
      <c r="N2846" s="6" t="s">
        <v>4532</v>
      </c>
      <c r="O2846" s="5">
        <v>20211</v>
      </c>
      <c r="P2846" s="5" t="s">
        <v>4010</v>
      </c>
      <c r="Q2846" s="5">
        <f>IF(ActividadesCom[[#This Row],[NIVEL 2]]&lt;&gt;0,VLOOKUP(ActividadesCom[[#This Row],[NIVEL 2]],Catálogo!A:B,2,FALSE),"")</f>
        <v>2</v>
      </c>
      <c r="R2846" s="5">
        <v>1</v>
      </c>
      <c r="S2846" s="6" t="s">
        <v>4532</v>
      </c>
      <c r="T2846" s="5">
        <v>20211</v>
      </c>
      <c r="U2846" s="5" t="s">
        <v>4010</v>
      </c>
      <c r="V2846" s="5">
        <f>IF(ActividadesCom[[#This Row],[NIVEL 3]]&lt;&gt;0,VLOOKUP(ActividadesCom[[#This Row],[NIVEL 3]],Catálogo!A:B,2,FALSE),"")</f>
        <v>2</v>
      </c>
      <c r="W2846" s="5">
        <v>1</v>
      </c>
      <c r="X2846" s="6" t="s">
        <v>5</v>
      </c>
      <c r="Y2846" s="5">
        <v>20201</v>
      </c>
      <c r="Z2846" s="5" t="s">
        <v>4009</v>
      </c>
      <c r="AA2846" s="5">
        <f>IF(ActividadesCom[[#This Row],[NIVEL 4]]&lt;&gt;0,VLOOKUP(ActividadesCom[[#This Row],[NIVEL 4]],Catálogo!A:B,2,FALSE),"")</f>
        <v>3</v>
      </c>
      <c r="AB2846" s="5">
        <v>1</v>
      </c>
      <c r="AC2846" s="6" t="s">
        <v>5</v>
      </c>
      <c r="AD2846" s="5">
        <v>20193</v>
      </c>
      <c r="AE2846" s="5" t="s">
        <v>4008</v>
      </c>
      <c r="AF2846" s="5">
        <f>IF(ActividadesCom[[#This Row],[NIVEL 5]]&lt;&gt;0,VLOOKUP(ActividadesCom[[#This Row],[NIVEL 5]],Catálogo!A:B,2,FALSE),"")</f>
        <v>4</v>
      </c>
      <c r="AG2846" s="5">
        <v>1</v>
      </c>
      <c r="AH2846" s="2"/>
      <c r="AI2846" s="2"/>
    </row>
    <row r="2847" spans="1:35" ht="30" hidden="1" customHeight="1" x14ac:dyDescent="0.25">
      <c r="A2847" s="7">
        <v>19470347</v>
      </c>
      <c r="B2847" s="97" t="str">
        <f>VLOOKUP(ActividadesCom[[#This Row],[NO. DE CONTROL]],'LISTADO ESTUDIANTES'!A:C,3,FALSE)</f>
        <v>MOO BRICEÑO MARIA FERNANDA</v>
      </c>
      <c r="C2847" s="97" t="str">
        <f>VLOOKUP(ActividadesCom[[#This Row],[NO. DE CONTROL]],'LISTADO ESTUDIANTES'!A:B,2,FALSE)</f>
        <v>INGENIERIA EN GESTION EMPRESARIAL</v>
      </c>
      <c r="D2847" s="18" t="str">
        <f>VLOOKUP(ActividadesCom[[#This Row],[NO. DE CONTROL]],'LISTADO ESTUDIANTES'!A:D,4,FALSE)</f>
        <v>BAJA</v>
      </c>
      <c r="E2847" s="5">
        <f>SUM(ActividadesCom[[#This Row],[CRÉD. 1]],ActividadesCom[[#This Row],[CRÉD. 2]],ActividadesCom[[#This Row],[CRÉD. 3]],ActividadesCom[[#This Row],[CRÉD. 4]],ActividadesCom[[#This Row],[CRÉD. 5]])</f>
        <v>1</v>
      </c>
      <c r="F2847" s="17">
        <f>IF(ActividadesCom[[#This Row],[ÚLTIMO SEMESTRE CON CRÉDITOS]]&gt;0,ROUND(AVERAGE(ActividadesCom[[#This Row],[VALOR NIVEL 5]],ActividadesCom[[#This Row],[VALOR NIVEL 4]],ActividadesCom[[#This Row],[VALOR NIVEL 3]],ActividadesCom[[#This Row],[VALOR NIVEL 2]],ActividadesCom[[#This Row],[VALOR NIVEL 1]]),0),"")</f>
        <v>4</v>
      </c>
      <c r="G2847" s="5" t="str">
        <f>IF(ActividadesCom[[#This Row],[PROMEDIO]]="","",IF(ActividadesCom[[#This Row],[PROMEDIO]]&gt;=4,"EXCELENTE",IF(ActividadesCom[[#This Row],[PROMEDIO]]&gt;=3,"NOTABLE",IF(ActividadesCom[[#This Row],[PROMEDIO]]&gt;=2,"BUENO",IF(ActividadesCom[[#This Row],[PROMEDIO]]=1,"SUFICIENTE","")))))</f>
        <v>EXCELENTE</v>
      </c>
      <c r="H2847" s="5">
        <f>MAX(ActividadesCom[[#This Row],[PERÍODO 1]],ActividadesCom[[#This Row],[PERÍODO 2]],ActividadesCom[[#This Row],[PERÍODO 3]],ActividadesCom[[#This Row],[PERÍODO 4]],ActividadesCom[[#This Row],[PERÍODO 5]])</f>
        <v>20193</v>
      </c>
      <c r="I2847" s="6"/>
      <c r="J2847" s="5"/>
      <c r="K2847" s="5"/>
      <c r="L2847" s="5" t="str">
        <f>IF(ActividadesCom[[#This Row],[NIVEL 1]]&lt;&gt;0,VLOOKUP(ActividadesCom[[#This Row],[NIVEL 1]],Catálogo!A:B,2,FALSE),"")</f>
        <v/>
      </c>
      <c r="M2847" s="5"/>
      <c r="N2847" s="6"/>
      <c r="O2847" s="5"/>
      <c r="P2847" s="5"/>
      <c r="Q2847" s="5" t="str">
        <f>IF(ActividadesCom[[#This Row],[NIVEL 2]]&lt;&gt;0,VLOOKUP(ActividadesCom[[#This Row],[NIVEL 2]],Catálogo!A:B,2,FALSE),"")</f>
        <v/>
      </c>
      <c r="R2847" s="5"/>
      <c r="S2847" s="6"/>
      <c r="T2847" s="5"/>
      <c r="U2847" s="5"/>
      <c r="V2847" s="5" t="str">
        <f>IF(ActividadesCom[[#This Row],[NIVEL 3]]&lt;&gt;0,VLOOKUP(ActividadesCom[[#This Row],[NIVEL 3]],Catálogo!A:B,2,FALSE),"")</f>
        <v/>
      </c>
      <c r="W2847" s="5"/>
      <c r="X2847" s="6"/>
      <c r="Y2847" s="5"/>
      <c r="Z2847" s="5"/>
      <c r="AA2847" s="5" t="str">
        <f>IF(ActividadesCom[[#This Row],[NIVEL 4]]&lt;&gt;0,VLOOKUP(ActividadesCom[[#This Row],[NIVEL 4]],Catálogo!A:B,2,FALSE),"")</f>
        <v/>
      </c>
      <c r="AB2847" s="5"/>
      <c r="AC2847" s="6" t="s">
        <v>34</v>
      </c>
      <c r="AD2847" s="5">
        <v>20193</v>
      </c>
      <c r="AE2847" s="5" t="s">
        <v>4008</v>
      </c>
      <c r="AF2847" s="5">
        <f>IF(ActividadesCom[[#This Row],[NIVEL 5]]&lt;&gt;0,VLOOKUP(ActividadesCom[[#This Row],[NIVEL 5]],Catálogo!A:B,2,FALSE),"")</f>
        <v>4</v>
      </c>
      <c r="AG2847" s="5">
        <v>1</v>
      </c>
      <c r="AH2847" s="2"/>
      <c r="AI2847" s="2"/>
    </row>
    <row r="2848" spans="1:35" ht="30" hidden="1" customHeight="1" x14ac:dyDescent="0.25">
      <c r="A2848" s="7">
        <v>19470348</v>
      </c>
      <c r="B2848" s="97" t="str">
        <f>VLOOKUP(ActividadesCom[[#This Row],[NO. DE CONTROL]],'LISTADO ESTUDIANTES'!A:C,3,FALSE)</f>
        <v>CIME MAY ERICK MANUEL</v>
      </c>
      <c r="C2848" s="97" t="str">
        <f>VLOOKUP(ActividadesCom[[#This Row],[NO. DE CONTROL]],'LISTADO ESTUDIANTES'!A:B,2,FALSE)</f>
        <v>INGENIERIA CIVIL</v>
      </c>
      <c r="D2848" s="18" t="str">
        <f>VLOOKUP(ActividadesCom[[#This Row],[NO. DE CONTROL]],'LISTADO ESTUDIANTES'!A:D,4,FALSE)</f>
        <v>BAJA</v>
      </c>
      <c r="E2848" s="5">
        <f>SUM(ActividadesCom[[#This Row],[CRÉD. 1]],ActividadesCom[[#This Row],[CRÉD. 2]],ActividadesCom[[#This Row],[CRÉD. 3]],ActividadesCom[[#This Row],[CRÉD. 4]],ActividadesCom[[#This Row],[CRÉD. 5]])</f>
        <v>0</v>
      </c>
      <c r="F2848" s="17" t="str">
        <f>IF(ActividadesCom[[#This Row],[ÚLTIMO SEMESTRE CON CRÉDITOS]]&gt;0,ROUND(AVERAGE(ActividadesCom[[#This Row],[VALOR NIVEL 5]],ActividadesCom[[#This Row],[VALOR NIVEL 4]],ActividadesCom[[#This Row],[VALOR NIVEL 3]],ActividadesCom[[#This Row],[VALOR NIVEL 2]],ActividadesCom[[#This Row],[VALOR NIVEL 1]]),0),"")</f>
        <v/>
      </c>
      <c r="G2848" s="5" t="str">
        <f>IF(ActividadesCom[[#This Row],[PROMEDIO]]="","",IF(ActividadesCom[[#This Row],[PROMEDIO]]&gt;=4,"EXCELENTE",IF(ActividadesCom[[#This Row],[PROMEDIO]]&gt;=3,"NOTABLE",IF(ActividadesCom[[#This Row],[PROMEDIO]]&gt;=2,"BUENO",IF(ActividadesCom[[#This Row],[PROMEDIO]]=1,"SUFICIENTE","")))))</f>
        <v/>
      </c>
      <c r="H2848" s="5">
        <f>MAX(ActividadesCom[[#This Row],[PERÍODO 1]],ActividadesCom[[#This Row],[PERÍODO 2]],ActividadesCom[[#This Row],[PERÍODO 3]],ActividadesCom[[#This Row],[PERÍODO 4]],ActividadesCom[[#This Row],[PERÍODO 5]])</f>
        <v>0</v>
      </c>
      <c r="I2848" s="6"/>
      <c r="J2848" s="5"/>
      <c r="K2848" s="5"/>
      <c r="L2848" s="5" t="str">
        <f>IF(ActividadesCom[[#This Row],[NIVEL 1]]&lt;&gt;0,VLOOKUP(ActividadesCom[[#This Row],[NIVEL 1]],Catálogo!A:B,2,FALSE),"")</f>
        <v/>
      </c>
      <c r="M2848" s="5"/>
      <c r="N2848" s="6"/>
      <c r="O2848" s="5"/>
      <c r="P2848" s="5"/>
      <c r="Q2848" s="5" t="str">
        <f>IF(ActividadesCom[[#This Row],[NIVEL 2]]&lt;&gt;0,VLOOKUP(ActividadesCom[[#This Row],[NIVEL 2]],Catálogo!A:B,2,FALSE),"")</f>
        <v/>
      </c>
      <c r="R2848" s="5"/>
      <c r="S2848" s="6"/>
      <c r="T2848" s="5"/>
      <c r="U2848" s="5"/>
      <c r="V2848" s="5" t="str">
        <f>IF(ActividadesCom[[#This Row],[NIVEL 3]]&lt;&gt;0,VLOOKUP(ActividadesCom[[#This Row],[NIVEL 3]],Catálogo!A:B,2,FALSE),"")</f>
        <v/>
      </c>
      <c r="W2848" s="5"/>
      <c r="X2848" s="6"/>
      <c r="Y2848" s="5"/>
      <c r="Z2848" s="5"/>
      <c r="AA2848" s="5" t="str">
        <f>IF(ActividadesCom[[#This Row],[NIVEL 4]]&lt;&gt;0,VLOOKUP(ActividadesCom[[#This Row],[NIVEL 4]],Catálogo!A:B,2,FALSE),"")</f>
        <v/>
      </c>
      <c r="AB2848" s="5"/>
      <c r="AC2848" s="6"/>
      <c r="AD2848" s="5"/>
      <c r="AE2848" s="5"/>
      <c r="AF2848" s="5" t="str">
        <f>IF(ActividadesCom[[#This Row],[NIVEL 5]]&lt;&gt;0,VLOOKUP(ActividadesCom[[#This Row],[NIVEL 5]],Catálogo!A:B,2,FALSE),"")</f>
        <v/>
      </c>
      <c r="AG2848" s="5"/>
      <c r="AH2848" s="2"/>
      <c r="AI2848" s="2"/>
    </row>
    <row r="2849" spans="1:35" ht="30" hidden="1" customHeight="1" x14ac:dyDescent="0.25">
      <c r="A2849" s="7">
        <v>19470349</v>
      </c>
      <c r="B2849" s="97" t="str">
        <f>VLOOKUP(ActividadesCom[[#This Row],[NO. DE CONTROL]],'LISTADO ESTUDIANTES'!A:C,3,FALSE)</f>
        <v>AGUILAR MERCADO EMILIA DEL CARMEN</v>
      </c>
      <c r="C2849" s="97" t="str">
        <f>VLOOKUP(ActividadesCom[[#This Row],[NO. DE CONTROL]],'LISTADO ESTUDIANTES'!A:B,2,FALSE)</f>
        <v>INGENIERIA EN ADMINISTRACION</v>
      </c>
      <c r="D2849" s="18" t="str">
        <f>VLOOKUP(ActividadesCom[[#This Row],[NO. DE CONTROL]],'LISTADO ESTUDIANTES'!A:D,4,FALSE)</f>
        <v>BAJA</v>
      </c>
      <c r="E2849" s="5">
        <f>SUM(ActividadesCom[[#This Row],[CRÉD. 1]],ActividadesCom[[#This Row],[CRÉD. 2]],ActividadesCom[[#This Row],[CRÉD. 3]],ActividadesCom[[#This Row],[CRÉD. 4]],ActividadesCom[[#This Row],[CRÉD. 5]])</f>
        <v>5</v>
      </c>
      <c r="F2849" s="17">
        <f>IF(ActividadesCom[[#This Row],[ÚLTIMO SEMESTRE CON CRÉDITOS]]&gt;0,ROUND(AVERAGE(ActividadesCom[[#This Row],[VALOR NIVEL 5]],ActividadesCom[[#This Row],[VALOR NIVEL 4]],ActividadesCom[[#This Row],[VALOR NIVEL 3]],ActividadesCom[[#This Row],[VALOR NIVEL 2]],ActividadesCom[[#This Row],[VALOR NIVEL 1]]),0),"")</f>
        <v>3</v>
      </c>
      <c r="G2849" s="5" t="str">
        <f>IF(ActividadesCom[[#This Row],[PROMEDIO]]="","",IF(ActividadesCom[[#This Row],[PROMEDIO]]&gt;=4,"EXCELENTE",IF(ActividadesCom[[#This Row],[PROMEDIO]]&gt;=3,"NOTABLE",IF(ActividadesCom[[#This Row],[PROMEDIO]]&gt;=2,"BUENO",IF(ActividadesCom[[#This Row],[PROMEDIO]]=1,"SUFICIENTE","")))))</f>
        <v>NOTABLE</v>
      </c>
      <c r="H2849" s="5">
        <f>MAX(ActividadesCom[[#This Row],[PERÍODO 1]],ActividadesCom[[#This Row],[PERÍODO 2]],ActividadesCom[[#This Row],[PERÍODO 3]],ActividadesCom[[#This Row],[PERÍODO 4]],ActividadesCom[[#This Row],[PERÍODO 5]])</f>
        <v>20221</v>
      </c>
      <c r="I2849" s="6" t="s">
        <v>23</v>
      </c>
      <c r="J2849" s="5">
        <v>20213</v>
      </c>
      <c r="K2849" s="5" t="s">
        <v>4022</v>
      </c>
      <c r="L2849" s="5">
        <f>IF(ActividadesCom[[#This Row],[NIVEL 1]]&lt;&gt;0,VLOOKUP(ActividadesCom[[#This Row],[NIVEL 1]],Catálogo!A:B,2,FALSE),"")</f>
        <v>2</v>
      </c>
      <c r="M2849" s="5">
        <v>1</v>
      </c>
      <c r="N2849" s="6" t="s">
        <v>23</v>
      </c>
      <c r="O2849" s="5">
        <v>20221</v>
      </c>
      <c r="P2849" s="5" t="s">
        <v>4022</v>
      </c>
      <c r="Q2849" s="5">
        <f>IF(ActividadesCom[[#This Row],[NIVEL 2]]&lt;&gt;0,VLOOKUP(ActividadesCom[[#This Row],[NIVEL 2]],Catálogo!A:B,2,FALSE),"")</f>
        <v>2</v>
      </c>
      <c r="R2849" s="5">
        <v>1</v>
      </c>
      <c r="S2849" s="6" t="s">
        <v>23</v>
      </c>
      <c r="T2849" s="5">
        <v>20211</v>
      </c>
      <c r="U2849" s="5" t="s">
        <v>4008</v>
      </c>
      <c r="V2849" s="5">
        <f>IF(ActividadesCom[[#This Row],[NIVEL 3]]&lt;&gt;0,VLOOKUP(ActividadesCom[[#This Row],[NIVEL 3]],Catálogo!A:B,2,FALSE),"")</f>
        <v>4</v>
      </c>
      <c r="W2849" s="5">
        <v>1</v>
      </c>
      <c r="X2849" s="6" t="s">
        <v>23</v>
      </c>
      <c r="Y2849" s="5">
        <v>20203</v>
      </c>
      <c r="Z2849" s="5" t="s">
        <v>4009</v>
      </c>
      <c r="AA2849" s="5">
        <f>IF(ActividadesCom[[#This Row],[NIVEL 4]]&lt;&gt;0,VLOOKUP(ActividadesCom[[#This Row],[NIVEL 4]],Catálogo!A:B,2,FALSE),"")</f>
        <v>3</v>
      </c>
      <c r="AB2849" s="5">
        <v>1</v>
      </c>
      <c r="AC2849" s="6" t="s">
        <v>23</v>
      </c>
      <c r="AD2849" s="5">
        <v>20193</v>
      </c>
      <c r="AE2849" s="5" t="s">
        <v>4009</v>
      </c>
      <c r="AF2849" s="5">
        <f>IF(ActividadesCom[[#This Row],[NIVEL 5]]&lt;&gt;0,VLOOKUP(ActividadesCom[[#This Row],[NIVEL 5]],Catálogo!A:B,2,FALSE),"")</f>
        <v>3</v>
      </c>
      <c r="AG2849" s="5">
        <v>1</v>
      </c>
      <c r="AH2849" s="2"/>
      <c r="AI2849" s="2"/>
    </row>
    <row r="2850" spans="1:35" ht="30" customHeight="1" x14ac:dyDescent="0.25">
      <c r="A2850" s="7">
        <v>19470350</v>
      </c>
      <c r="B2850" s="97" t="str">
        <f>VLOOKUP(ActividadesCom[[#This Row],[NO. DE CONTROL]],'LISTADO ESTUDIANTES'!A:C,3,FALSE)</f>
        <v>UC CAHUICH OSCAR EMMANUEL</v>
      </c>
      <c r="C2850" s="97" t="str">
        <f>VLOOKUP(ActividadesCom[[#This Row],[NO. DE CONTROL]],'LISTADO ESTUDIANTES'!A:B,2,FALSE)</f>
        <v>INGENIERIA INDUSTRIAL</v>
      </c>
      <c r="D2850" s="18" t="str">
        <f>VLOOKUP(ActividadesCom[[#This Row],[NO. DE CONTROL]],'LISTADO ESTUDIANTES'!A:D,4,FALSE)</f>
        <v>ACTIVO(A)</v>
      </c>
      <c r="E2850" s="5">
        <f>SUM(ActividadesCom[[#This Row],[CRÉD. 1]],ActividadesCom[[#This Row],[CRÉD. 2]],ActividadesCom[[#This Row],[CRÉD. 3]],ActividadesCom[[#This Row],[CRÉD. 4]],ActividadesCom[[#This Row],[CRÉD. 5]])</f>
        <v>5</v>
      </c>
      <c r="F2850" s="17">
        <f>IF(ActividadesCom[[#This Row],[ÚLTIMO SEMESTRE CON CRÉDITOS]]&gt;0,ROUND(AVERAGE(ActividadesCom[[#This Row],[VALOR NIVEL 5]],ActividadesCom[[#This Row],[VALOR NIVEL 4]],ActividadesCom[[#This Row],[VALOR NIVEL 3]],ActividadesCom[[#This Row],[VALOR NIVEL 2]],ActividadesCom[[#This Row],[VALOR NIVEL 1]]),0),"")</f>
        <v>3</v>
      </c>
      <c r="G2850" s="5" t="str">
        <f>IF(ActividadesCom[[#This Row],[PROMEDIO]]="","",IF(ActividadesCom[[#This Row],[PROMEDIO]]&gt;=4,"EXCELENTE",IF(ActividadesCom[[#This Row],[PROMEDIO]]&gt;=3,"NOTABLE",IF(ActividadesCom[[#This Row],[PROMEDIO]]&gt;=2,"BUENO",IF(ActividadesCom[[#This Row],[PROMEDIO]]=1,"SUFICIENTE","")))))</f>
        <v>NOTABLE</v>
      </c>
      <c r="H2850" s="5">
        <f>MAX(ActividadesCom[[#This Row],[PERÍODO 1]],ActividadesCom[[#This Row],[PERÍODO 2]],ActividadesCom[[#This Row],[PERÍODO 3]],ActividadesCom[[#This Row],[PERÍODO 4]],ActividadesCom[[#This Row],[PERÍODO 5]])</f>
        <v>20211</v>
      </c>
      <c r="I2850" s="6" t="s">
        <v>4038</v>
      </c>
      <c r="J2850" s="5">
        <v>20201</v>
      </c>
      <c r="K2850" s="5" t="s">
        <v>4010</v>
      </c>
      <c r="L2850" s="5">
        <f>IF(ActividadesCom[[#This Row],[NIVEL 1]]&lt;&gt;0,VLOOKUP(ActividadesCom[[#This Row],[NIVEL 1]],Catálogo!A:B,2,FALSE),"")</f>
        <v>2</v>
      </c>
      <c r="M2850" s="5">
        <v>1</v>
      </c>
      <c r="N2850" s="6" t="s">
        <v>4397</v>
      </c>
      <c r="O2850" s="17">
        <v>20211</v>
      </c>
      <c r="P2850" s="17" t="s">
        <v>4010</v>
      </c>
      <c r="Q2850" s="5">
        <f>IF(ActividadesCom[[#This Row],[NIVEL 2]]&lt;&gt;0,VLOOKUP(ActividadesCom[[#This Row],[NIVEL 2]],Catálogo!A:B,2,FALSE),"")</f>
        <v>2</v>
      </c>
      <c r="R2850" s="17">
        <v>1</v>
      </c>
      <c r="S2850" s="6" t="s">
        <v>4421</v>
      </c>
      <c r="T2850" s="5">
        <v>20211</v>
      </c>
      <c r="U2850" s="5" t="s">
        <v>4008</v>
      </c>
      <c r="V2850" s="5">
        <f>IF(ActividadesCom[[#This Row],[NIVEL 3]]&lt;&gt;0,VLOOKUP(ActividadesCom[[#This Row],[NIVEL 3]],Catálogo!A:B,2,FALSE),"")</f>
        <v>4</v>
      </c>
      <c r="W2850" s="5">
        <v>1</v>
      </c>
      <c r="X2850" s="6" t="s">
        <v>2287</v>
      </c>
      <c r="Y2850" s="5">
        <v>20201</v>
      </c>
      <c r="Z2850" s="5" t="s">
        <v>4009</v>
      </c>
      <c r="AA2850" s="5">
        <f>IF(ActividadesCom[[#This Row],[NIVEL 4]]&lt;&gt;0,VLOOKUP(ActividadesCom[[#This Row],[NIVEL 4]],Catálogo!A:B,2,FALSE),"")</f>
        <v>3</v>
      </c>
      <c r="AB2850" s="5">
        <v>1</v>
      </c>
      <c r="AC2850" s="6" t="s">
        <v>818</v>
      </c>
      <c r="AD2850" s="5">
        <v>20193</v>
      </c>
      <c r="AE2850" s="5" t="s">
        <v>4008</v>
      </c>
      <c r="AF2850" s="5">
        <f>IF(ActividadesCom[[#This Row],[NIVEL 5]]&lt;&gt;0,VLOOKUP(ActividadesCom[[#This Row],[NIVEL 5]],Catálogo!A:B,2,FALSE),"")</f>
        <v>4</v>
      </c>
      <c r="AG2850" s="5">
        <v>1</v>
      </c>
      <c r="AH2850" s="2"/>
      <c r="AI2850" s="2"/>
    </row>
    <row r="2851" spans="1:35" ht="30" customHeight="1" x14ac:dyDescent="0.25">
      <c r="A2851" s="7">
        <v>19470351</v>
      </c>
      <c r="B2851" s="97" t="str">
        <f>VLOOKUP(ActividadesCom[[#This Row],[NO. DE CONTROL]],'LISTADO ESTUDIANTES'!A:C,3,FALSE)</f>
        <v>TUN NAAL PEDRO ANGEL</v>
      </c>
      <c r="C2851" s="97" t="str">
        <f>VLOOKUP(ActividadesCom[[#This Row],[NO. DE CONTROL]],'LISTADO ESTUDIANTES'!A:B,2,FALSE)</f>
        <v>INGENIERIA CIVIL</v>
      </c>
      <c r="D2851" s="18" t="str">
        <f>VLOOKUP(ActividadesCom[[#This Row],[NO. DE CONTROL]],'LISTADO ESTUDIANTES'!A:D,4,FALSE)</f>
        <v>ACTIVO(A)</v>
      </c>
      <c r="E2851" s="5">
        <f>SUM(ActividadesCom[[#This Row],[CRÉD. 1]],ActividadesCom[[#This Row],[CRÉD. 2]],ActividadesCom[[#This Row],[CRÉD. 3]],ActividadesCom[[#This Row],[CRÉD. 4]],ActividadesCom[[#This Row],[CRÉD. 5]])</f>
        <v>3</v>
      </c>
      <c r="F2851" s="17">
        <f>IF(ActividadesCom[[#This Row],[ÚLTIMO SEMESTRE CON CRÉDITOS]]&gt;0,ROUND(AVERAGE(ActividadesCom[[#This Row],[VALOR NIVEL 5]],ActividadesCom[[#This Row],[VALOR NIVEL 4]],ActividadesCom[[#This Row],[VALOR NIVEL 3]],ActividadesCom[[#This Row],[VALOR NIVEL 2]],ActividadesCom[[#This Row],[VALOR NIVEL 1]]),0),"")</f>
        <v>3</v>
      </c>
      <c r="G2851" s="5" t="str">
        <f>IF(ActividadesCom[[#This Row],[PROMEDIO]]="","",IF(ActividadesCom[[#This Row],[PROMEDIO]]&gt;=4,"EXCELENTE",IF(ActividadesCom[[#This Row],[PROMEDIO]]&gt;=3,"NOTABLE",IF(ActividadesCom[[#This Row],[PROMEDIO]]&gt;=2,"BUENO",IF(ActividadesCom[[#This Row],[PROMEDIO]]=1,"SUFICIENTE","")))))</f>
        <v>NOTABLE</v>
      </c>
      <c r="H2851" s="5">
        <f>MAX(ActividadesCom[[#This Row],[PERÍODO 1]],ActividadesCom[[#This Row],[PERÍODO 2]],ActividadesCom[[#This Row],[PERÍODO 3]],ActividadesCom[[#This Row],[PERÍODO 4]],ActividadesCom[[#This Row],[PERÍODO 5]])</f>
        <v>20221</v>
      </c>
      <c r="I2851" s="6"/>
      <c r="J2851" s="5"/>
      <c r="K2851" s="5"/>
      <c r="L2851" s="5" t="str">
        <f>IF(ActividadesCom[[#This Row],[NIVEL 1]]&lt;&gt;0,VLOOKUP(ActividadesCom[[#This Row],[NIVEL 1]],Catálogo!A:B,2,FALSE),"")</f>
        <v/>
      </c>
      <c r="M2851" s="5"/>
      <c r="N2851" s="6"/>
      <c r="O2851" s="5"/>
      <c r="P2851" s="5"/>
      <c r="Q2851" s="5" t="str">
        <f>IF(ActividadesCom[[#This Row],[NIVEL 2]]&lt;&gt;0,VLOOKUP(ActividadesCom[[#This Row],[NIVEL 2]],Catálogo!A:B,2,FALSE),"")</f>
        <v/>
      </c>
      <c r="R2851" s="5"/>
      <c r="S2851" s="6" t="s">
        <v>5482</v>
      </c>
      <c r="T2851" s="5">
        <v>20221</v>
      </c>
      <c r="U2851" s="5" t="s">
        <v>4008</v>
      </c>
      <c r="V2851" s="5">
        <f>IF(ActividadesCom[[#This Row],[NIVEL 3]]&lt;&gt;0,VLOOKUP(ActividadesCom[[#This Row],[NIVEL 3]],Catálogo!A:B,2,FALSE),"")</f>
        <v>4</v>
      </c>
      <c r="W2851" s="5">
        <v>1</v>
      </c>
      <c r="X2851" s="9" t="s">
        <v>4478</v>
      </c>
      <c r="Y2851" s="8">
        <v>20211</v>
      </c>
      <c r="Z2851" s="8" t="s">
        <v>4009</v>
      </c>
      <c r="AA2851" s="5">
        <f>IF(ActividadesCom[[#This Row],[NIVEL 4]]&lt;&gt;0,VLOOKUP(ActividadesCom[[#This Row],[NIVEL 4]],Catálogo!A:B,2,FALSE),"")</f>
        <v>3</v>
      </c>
      <c r="AB2851" s="8">
        <v>1</v>
      </c>
      <c r="AC2851" s="6" t="s">
        <v>31</v>
      </c>
      <c r="AD2851" s="5">
        <v>20193</v>
      </c>
      <c r="AE2851" s="5" t="s">
        <v>4009</v>
      </c>
      <c r="AF2851" s="5">
        <f>IF(ActividadesCom[[#This Row],[NIVEL 5]]&lt;&gt;0,VLOOKUP(ActividadesCom[[#This Row],[NIVEL 5]],Catálogo!A:B,2,FALSE),"")</f>
        <v>3</v>
      </c>
      <c r="AG2851" s="5">
        <v>1</v>
      </c>
      <c r="AH2851" s="2"/>
      <c r="AI2851" s="2"/>
    </row>
    <row r="2852" spans="1:35" ht="30" customHeight="1" x14ac:dyDescent="0.25">
      <c r="A2852" s="7">
        <v>19470352</v>
      </c>
      <c r="B2852" s="97" t="str">
        <f>VLOOKUP(ActividadesCom[[#This Row],[NO. DE CONTROL]],'LISTADO ESTUDIANTES'!A:C,3,FALSE)</f>
        <v>MANZANERO MOO JOSE ADOLFO</v>
      </c>
      <c r="C2852" s="97" t="str">
        <f>VLOOKUP(ActividadesCom[[#This Row],[NO. DE CONTROL]],'LISTADO ESTUDIANTES'!A:B,2,FALSE)</f>
        <v>INGENIERIA INDUSTRIAL</v>
      </c>
      <c r="D2852" s="18" t="str">
        <f>VLOOKUP(ActividadesCom[[#This Row],[NO. DE CONTROL]],'LISTADO ESTUDIANTES'!A:D,4,FALSE)</f>
        <v>ACTIVO(A)</v>
      </c>
      <c r="E2852" s="5">
        <f>SUM(ActividadesCom[[#This Row],[CRÉD. 1]],ActividadesCom[[#This Row],[CRÉD. 2]],ActividadesCom[[#This Row],[CRÉD. 3]],ActividadesCom[[#This Row],[CRÉD. 4]],ActividadesCom[[#This Row],[CRÉD. 5]])</f>
        <v>4</v>
      </c>
      <c r="F2852" s="17">
        <f>IF(ActividadesCom[[#This Row],[ÚLTIMO SEMESTRE CON CRÉDITOS]]&gt;0,ROUND(AVERAGE(ActividadesCom[[#This Row],[VALOR NIVEL 5]],ActividadesCom[[#This Row],[VALOR NIVEL 4]],ActividadesCom[[#This Row],[VALOR NIVEL 3]],ActividadesCom[[#This Row],[VALOR NIVEL 2]],ActividadesCom[[#This Row],[VALOR NIVEL 1]]),0),"")</f>
        <v>2</v>
      </c>
      <c r="G2852" s="5" t="str">
        <f>IF(ActividadesCom[[#This Row],[PROMEDIO]]="","",IF(ActividadesCom[[#This Row],[PROMEDIO]]&gt;=4,"EXCELENTE",IF(ActividadesCom[[#This Row],[PROMEDIO]]&gt;=3,"NOTABLE",IF(ActividadesCom[[#This Row],[PROMEDIO]]&gt;=2,"BUENO",IF(ActividadesCom[[#This Row],[PROMEDIO]]=1,"SUFICIENTE","")))))</f>
        <v>BUENO</v>
      </c>
      <c r="H2852" s="5">
        <f>MAX(ActividadesCom[[#This Row],[PERÍODO 1]],ActividadesCom[[#This Row],[PERÍODO 2]],ActividadesCom[[#This Row],[PERÍODO 3]],ActividadesCom[[#This Row],[PERÍODO 4]],ActividadesCom[[#This Row],[PERÍODO 5]])</f>
        <v>20221</v>
      </c>
      <c r="I2852" s="6" t="s">
        <v>1040</v>
      </c>
      <c r="J2852" s="5">
        <v>20193</v>
      </c>
      <c r="K2852" s="5" t="s">
        <v>4010</v>
      </c>
      <c r="L2852" s="5">
        <f>IF(ActividadesCom[[#This Row],[NIVEL 1]]&lt;&gt;0,VLOOKUP(ActividadesCom[[#This Row],[NIVEL 1]],Catálogo!A:B,2,FALSE),"")</f>
        <v>2</v>
      </c>
      <c r="M2852" s="5">
        <v>1</v>
      </c>
      <c r="N2852" s="6" t="s">
        <v>4958</v>
      </c>
      <c r="O2852" s="5">
        <v>20221</v>
      </c>
      <c r="P2852" s="5" t="s">
        <v>4022</v>
      </c>
      <c r="Q2852" s="5">
        <f>IF(ActividadesCom[[#This Row],[NIVEL 2]]&lt;&gt;0,VLOOKUP(ActividadesCom[[#This Row],[NIVEL 2]],Catálogo!A:B,2,FALSE),"")</f>
        <v>2</v>
      </c>
      <c r="R2852" s="5">
        <v>1</v>
      </c>
      <c r="S2852" s="6" t="s">
        <v>4959</v>
      </c>
      <c r="T2852" s="5">
        <v>20221</v>
      </c>
      <c r="U2852" s="5" t="s">
        <v>4010</v>
      </c>
      <c r="V2852" s="5">
        <f>IF(ActividadesCom[[#This Row],[NIVEL 3]]&lt;&gt;0,VLOOKUP(ActividadesCom[[#This Row],[NIVEL 3]],Catálogo!A:B,2,FALSE),"")</f>
        <v>2</v>
      </c>
      <c r="W2852" s="5">
        <v>1</v>
      </c>
      <c r="X2852" s="6"/>
      <c r="Y2852" s="5"/>
      <c r="Z2852" s="5"/>
      <c r="AA2852" s="5" t="str">
        <f>IF(ActividadesCom[[#This Row],[NIVEL 4]]&lt;&gt;0,VLOOKUP(ActividadesCom[[#This Row],[NIVEL 4]],Catálogo!A:B,2,FALSE),"")</f>
        <v/>
      </c>
      <c r="AB2852" s="5"/>
      <c r="AC2852" s="6" t="s">
        <v>31</v>
      </c>
      <c r="AD2852" s="5">
        <v>20193</v>
      </c>
      <c r="AE2852" s="5" t="s">
        <v>4009</v>
      </c>
      <c r="AF2852" s="5">
        <f>IF(ActividadesCom[[#This Row],[NIVEL 5]]&lt;&gt;0,VLOOKUP(ActividadesCom[[#This Row],[NIVEL 5]],Catálogo!A:B,2,FALSE),"")</f>
        <v>3</v>
      </c>
      <c r="AG2852" s="5">
        <v>1</v>
      </c>
      <c r="AH2852" s="2"/>
      <c r="AI2852" s="2"/>
    </row>
    <row r="2853" spans="1:35" ht="30" customHeight="1" x14ac:dyDescent="0.25">
      <c r="A2853" s="70">
        <v>19470353</v>
      </c>
      <c r="B2853" s="97" t="str">
        <f>VLOOKUP(ActividadesCom[[#This Row],[NO. DE CONTROL]],'LISTADO ESTUDIANTES'!A:C,3,FALSE)</f>
        <v>PAREDES MOO NALLELY MARIAN</v>
      </c>
      <c r="C2853" s="104" t="str">
        <f>VLOOKUP(ActividadesCom[[#This Row],[NO. DE CONTROL]],'LISTADO ESTUDIANTES'!A:B,2,FALSE)</f>
        <v>INGENIERIA EN GESTION EMPRESARIAL</v>
      </c>
      <c r="D2853" s="112" t="str">
        <f>VLOOKUP(ActividadesCom[[#This Row],[NO. DE CONTROL]],'LISTADO ESTUDIANTES'!A:D,4,FALSE)</f>
        <v>ACTIVO(A)</v>
      </c>
      <c r="E2853" s="71">
        <f>SUM(ActividadesCom[[#This Row],[CRÉD. 1]],ActividadesCom[[#This Row],[CRÉD. 2]],ActividadesCom[[#This Row],[CRÉD. 3]],ActividadesCom[[#This Row],[CRÉD. 4]],ActividadesCom[[#This Row],[CRÉD. 5]])</f>
        <v>5</v>
      </c>
      <c r="F2853" s="71">
        <f>IF(ActividadesCom[[#This Row],[ÚLTIMO SEMESTRE CON CRÉDITOS]]&gt;0,ROUND(AVERAGE(ActividadesCom[[#This Row],[VALOR NIVEL 5]],ActividadesCom[[#This Row],[VALOR NIVEL 4]],ActividadesCom[[#This Row],[VALOR NIVEL 3]],ActividadesCom[[#This Row],[VALOR NIVEL 2]],ActividadesCom[[#This Row],[VALOR NIVEL 1]]),0),"")</f>
        <v>3</v>
      </c>
      <c r="G2853" s="71" t="str">
        <f>IF(ActividadesCom[[#This Row],[PROMEDIO]]="","",IF(ActividadesCom[[#This Row],[PROMEDIO]]&gt;=4,"EXCELENTE",IF(ActividadesCom[[#This Row],[PROMEDIO]]&gt;=3,"NOTABLE",IF(ActividadesCom[[#This Row],[PROMEDIO]]&gt;=2,"BUENO",IF(ActividadesCom[[#This Row],[PROMEDIO]]=1,"SUFICIENTE","")))))</f>
        <v>NOTABLE</v>
      </c>
      <c r="H2853" s="71">
        <f>MAX(ActividadesCom[[#This Row],[PERÍODO 1]],ActividadesCom[[#This Row],[PERÍODO 2]],ActividadesCom[[#This Row],[PERÍODO 3]],ActividadesCom[[#This Row],[PERÍODO 4]],ActividadesCom[[#This Row],[PERÍODO 5]])</f>
        <v>20221</v>
      </c>
      <c r="I2853" s="72" t="s">
        <v>4848</v>
      </c>
      <c r="J2853" s="71">
        <v>20213</v>
      </c>
      <c r="K2853" s="71" t="s">
        <v>4008</v>
      </c>
      <c r="L2853" s="71">
        <f>IF(ActividadesCom[[#This Row],[NIVEL 1]]&lt;&gt;0,VLOOKUP(ActividadesCom[[#This Row],[NIVEL 1]],Catálogo!A:B,2,FALSE),"")</f>
        <v>4</v>
      </c>
      <c r="M2853" s="71">
        <v>1</v>
      </c>
      <c r="N2853" s="72" t="s">
        <v>4866</v>
      </c>
      <c r="O2853" s="71">
        <v>20221</v>
      </c>
      <c r="P2853" s="71" t="s">
        <v>4008</v>
      </c>
      <c r="Q2853" s="71">
        <f>IF(ActividadesCom[[#This Row],[NIVEL 2]]&lt;&gt;0,VLOOKUP(ActividadesCom[[#This Row],[NIVEL 2]],Catálogo!A:B,2,FALSE),"")</f>
        <v>4</v>
      </c>
      <c r="R2853" s="71">
        <v>1</v>
      </c>
      <c r="S2853" s="72" t="s">
        <v>42</v>
      </c>
      <c r="T2853" s="71">
        <v>20203</v>
      </c>
      <c r="U2853" s="71" t="s">
        <v>4011</v>
      </c>
      <c r="V2853" s="71">
        <f>IF(ActividadesCom[[#This Row],[NIVEL 3]]&lt;&gt;0,VLOOKUP(ActividadesCom[[#This Row],[NIVEL 3]],Catálogo!A:B,2,FALSE),"")</f>
        <v>1</v>
      </c>
      <c r="W2853" s="71">
        <v>1</v>
      </c>
      <c r="X2853" s="72" t="s">
        <v>2953</v>
      </c>
      <c r="Y2853" s="71">
        <v>20201</v>
      </c>
      <c r="Z2853" s="71" t="s">
        <v>4009</v>
      </c>
      <c r="AA2853" s="71">
        <f>IF(ActividadesCom[[#This Row],[NIVEL 4]]&lt;&gt;0,VLOOKUP(ActividadesCom[[#This Row],[NIVEL 4]],Catálogo!A:B,2,FALSE),"")</f>
        <v>3</v>
      </c>
      <c r="AB2853" s="71">
        <v>1</v>
      </c>
      <c r="AC2853" s="72" t="s">
        <v>42</v>
      </c>
      <c r="AD2853" s="71">
        <v>20193</v>
      </c>
      <c r="AE2853" s="71" t="s">
        <v>4009</v>
      </c>
      <c r="AF2853" s="71">
        <f>IF(ActividadesCom[[#This Row],[NIVEL 5]]&lt;&gt;0,VLOOKUP(ActividadesCom[[#This Row],[NIVEL 5]],Catálogo!A:B,2,FALSE),"")</f>
        <v>3</v>
      </c>
      <c r="AG2853" s="71">
        <v>1</v>
      </c>
      <c r="AH2853" s="2"/>
      <c r="AI2853" s="2"/>
    </row>
    <row r="2854" spans="1:35" s="73" customFormat="1" ht="30" customHeight="1" x14ac:dyDescent="0.25">
      <c r="A2854" s="7">
        <v>19470354</v>
      </c>
      <c r="B2854" s="97" t="str">
        <f>VLOOKUP(ActividadesCom[[#This Row],[NO. DE CONTROL]],'LISTADO ESTUDIANTES'!A:C,3,FALSE)</f>
        <v>NAAL BALAN TANIA PAOLA</v>
      </c>
      <c r="C2854" s="97" t="str">
        <f>VLOOKUP(ActividadesCom[[#This Row],[NO. DE CONTROL]],'LISTADO ESTUDIANTES'!A:B,2,FALSE)</f>
        <v>INGENIERIA EN SISTEMAS COMPUTACIONALES</v>
      </c>
      <c r="D2854" s="18" t="str">
        <f>VLOOKUP(ActividadesCom[[#This Row],[NO. DE CONTROL]],'LISTADO ESTUDIANTES'!A:D,4,FALSE)</f>
        <v>ACTIVO(A)</v>
      </c>
      <c r="E2854" s="5">
        <f>SUM(ActividadesCom[[#This Row],[CRÉD. 1]],ActividadesCom[[#This Row],[CRÉD. 2]],ActividadesCom[[#This Row],[CRÉD. 3]],ActividadesCom[[#This Row],[CRÉD. 4]],ActividadesCom[[#This Row],[CRÉD. 5]])</f>
        <v>4</v>
      </c>
      <c r="F2854" s="17">
        <f>IF(ActividadesCom[[#This Row],[ÚLTIMO SEMESTRE CON CRÉDITOS]]&gt;0,ROUND(AVERAGE(ActividadesCom[[#This Row],[VALOR NIVEL 5]],ActividadesCom[[#This Row],[VALOR NIVEL 4]],ActividadesCom[[#This Row],[VALOR NIVEL 3]],ActividadesCom[[#This Row],[VALOR NIVEL 2]],ActividadesCom[[#This Row],[VALOR NIVEL 1]]),0),"")</f>
        <v>4</v>
      </c>
      <c r="G2854" s="5" t="str">
        <f>IF(ActividadesCom[[#This Row],[PROMEDIO]]="","",IF(ActividadesCom[[#This Row],[PROMEDIO]]&gt;=4,"EXCELENTE",IF(ActividadesCom[[#This Row],[PROMEDIO]]&gt;=3,"NOTABLE",IF(ActividadesCom[[#This Row],[PROMEDIO]]&gt;=2,"BUENO",IF(ActividadesCom[[#This Row],[PROMEDIO]]=1,"SUFICIENTE","")))))</f>
        <v>EXCELENTE</v>
      </c>
      <c r="H2854" s="5">
        <f>MAX(ActividadesCom[[#This Row],[PERÍODO 1]],ActividadesCom[[#This Row],[PERÍODO 2]],ActividadesCom[[#This Row],[PERÍODO 3]],ActividadesCom[[#This Row],[PERÍODO 4]],ActividadesCom[[#This Row],[PERÍODO 5]])</f>
        <v>20223</v>
      </c>
      <c r="I2854" s="6" t="s">
        <v>11</v>
      </c>
      <c r="J2854" s="5">
        <v>20191</v>
      </c>
      <c r="K2854" s="5" t="s">
        <v>4009</v>
      </c>
      <c r="L2854" s="5">
        <f>IF(ActividadesCom[[#This Row],[NIVEL 1]]&lt;&gt;0,VLOOKUP(ActividadesCom[[#This Row],[NIVEL 1]],Catálogo!A:B,2,FALSE),"")</f>
        <v>3</v>
      </c>
      <c r="M2854" s="5">
        <v>1</v>
      </c>
      <c r="N2854" s="6" t="s">
        <v>11</v>
      </c>
      <c r="O2854" s="5">
        <v>20202</v>
      </c>
      <c r="P2854" s="5" t="s">
        <v>4009</v>
      </c>
      <c r="Q2854" s="5">
        <f>IF(ActividadesCom[[#This Row],[NIVEL 2]]&lt;&gt;0,VLOOKUP(ActividadesCom[[#This Row],[NIVEL 2]],Catálogo!A:B,2,FALSE),"")</f>
        <v>3</v>
      </c>
      <c r="R2854" s="5">
        <v>1</v>
      </c>
      <c r="S2854" s="6" t="s">
        <v>5860</v>
      </c>
      <c r="T2854" s="5">
        <v>20221</v>
      </c>
      <c r="U2854" s="5" t="s">
        <v>4008</v>
      </c>
      <c r="V2854" s="5">
        <f>IF(ActividadesCom[[#This Row],[NIVEL 3]]&lt;&gt;0,VLOOKUP(ActividadesCom[[#This Row],[NIVEL 3]],Catálogo!A:B,2,FALSE),"")</f>
        <v>4</v>
      </c>
      <c r="W2854" s="5">
        <v>1</v>
      </c>
      <c r="X2854" s="6" t="s">
        <v>5859</v>
      </c>
      <c r="Y2854" s="5">
        <v>20223</v>
      </c>
      <c r="Z2854" s="5" t="s">
        <v>4008</v>
      </c>
      <c r="AA2854" s="5">
        <f>IF(ActividadesCom[[#This Row],[NIVEL 4]]&lt;&gt;0,VLOOKUP(ActividadesCom[[#This Row],[NIVEL 4]],Catálogo!A:B,2,FALSE),"")</f>
        <v>4</v>
      </c>
      <c r="AB2854" s="5">
        <v>1</v>
      </c>
      <c r="AC2854" s="6"/>
      <c r="AD2854" s="5"/>
      <c r="AE2854" s="5"/>
      <c r="AF2854" s="5" t="str">
        <f>IF(ActividadesCom[[#This Row],[NIVEL 5]]&lt;&gt;0,VLOOKUP(ActividadesCom[[#This Row],[NIVEL 5]],Catálogo!A:B,2,FALSE),"")</f>
        <v/>
      </c>
      <c r="AG2854" s="5"/>
    </row>
    <row r="2855" spans="1:35" ht="30" hidden="1" customHeight="1" x14ac:dyDescent="0.25">
      <c r="A2855" s="7">
        <v>19470355</v>
      </c>
      <c r="B2855" s="97" t="str">
        <f>VLOOKUP(ActividadesCom[[#This Row],[NO. DE CONTROL]],'LISTADO ESTUDIANTES'!A:C,3,FALSE)</f>
        <v>PERALTA HERNANDEZ NAOMI NARAIZA</v>
      </c>
      <c r="C2855" s="97" t="str">
        <f>VLOOKUP(ActividadesCom[[#This Row],[NO. DE CONTROL]],'LISTADO ESTUDIANTES'!A:B,2,FALSE)</f>
        <v>INGENIERIA EN SISTEMAS COMPUTACIONALES</v>
      </c>
      <c r="D2855" s="18" t="str">
        <f>VLOOKUP(ActividadesCom[[#This Row],[NO. DE CONTROL]],'LISTADO ESTUDIANTES'!A:D,4,FALSE)</f>
        <v>BAJA</v>
      </c>
      <c r="E2855" s="5">
        <f>SUM(ActividadesCom[[#This Row],[CRÉD. 1]],ActividadesCom[[#This Row],[CRÉD. 2]],ActividadesCom[[#This Row],[CRÉD. 3]],ActividadesCom[[#This Row],[CRÉD. 4]],ActividadesCom[[#This Row],[CRÉD. 5]])</f>
        <v>2</v>
      </c>
      <c r="F2855" s="17">
        <f>IF(ActividadesCom[[#This Row],[ÚLTIMO SEMESTRE CON CRÉDITOS]]&gt;0,ROUND(AVERAGE(ActividadesCom[[#This Row],[VALOR NIVEL 5]],ActividadesCom[[#This Row],[VALOR NIVEL 4]],ActividadesCom[[#This Row],[VALOR NIVEL 3]],ActividadesCom[[#This Row],[VALOR NIVEL 2]],ActividadesCom[[#This Row],[VALOR NIVEL 1]]),0),"")</f>
        <v>3</v>
      </c>
      <c r="G2855" s="5" t="str">
        <f>IF(ActividadesCom[[#This Row],[PROMEDIO]]="","",IF(ActividadesCom[[#This Row],[PROMEDIO]]&gt;=4,"EXCELENTE",IF(ActividadesCom[[#This Row],[PROMEDIO]]&gt;=3,"NOTABLE",IF(ActividadesCom[[#This Row],[PROMEDIO]]&gt;=2,"BUENO",IF(ActividadesCom[[#This Row],[PROMEDIO]]=1,"SUFICIENTE","")))))</f>
        <v>NOTABLE</v>
      </c>
      <c r="H2855" s="5">
        <f>MAX(ActividadesCom[[#This Row],[PERÍODO 1]],ActividadesCom[[#This Row],[PERÍODO 2]],ActividadesCom[[#This Row],[PERÍODO 3]],ActividadesCom[[#This Row],[PERÍODO 4]],ActividadesCom[[#This Row],[PERÍODO 5]])</f>
        <v>20201</v>
      </c>
      <c r="I2855" s="6"/>
      <c r="J2855" s="5"/>
      <c r="K2855" s="5"/>
      <c r="L2855" s="5" t="str">
        <f>IF(ActividadesCom[[#This Row],[NIVEL 1]]&lt;&gt;0,VLOOKUP(ActividadesCom[[#This Row],[NIVEL 1]],Catálogo!A:B,2,FALSE),"")</f>
        <v/>
      </c>
      <c r="M2855" s="5"/>
      <c r="N2855" s="6"/>
      <c r="O2855" s="5"/>
      <c r="P2855" s="5"/>
      <c r="Q2855" s="5" t="str">
        <f>IF(ActividadesCom[[#This Row],[NIVEL 2]]&lt;&gt;0,VLOOKUP(ActividadesCom[[#This Row],[NIVEL 2]],Catálogo!A:B,2,FALSE),"")</f>
        <v/>
      </c>
      <c r="R2855" s="5"/>
      <c r="S2855" s="6"/>
      <c r="T2855" s="5"/>
      <c r="U2855" s="5"/>
      <c r="V2855" s="5" t="str">
        <f>IF(ActividadesCom[[#This Row],[NIVEL 3]]&lt;&gt;0,VLOOKUP(ActividadesCom[[#This Row],[NIVEL 3]],Catálogo!A:B,2,FALSE),"")</f>
        <v/>
      </c>
      <c r="W2855" s="5"/>
      <c r="X2855" s="6" t="s">
        <v>2903</v>
      </c>
      <c r="Y2855" s="5">
        <v>20201</v>
      </c>
      <c r="Z2855" s="5" t="s">
        <v>4010</v>
      </c>
      <c r="AA2855" s="5">
        <f>IF(ActividadesCom[[#This Row],[NIVEL 4]]&lt;&gt;0,VLOOKUP(ActividadesCom[[#This Row],[NIVEL 4]],Catálogo!A:B,2,FALSE),"")</f>
        <v>2</v>
      </c>
      <c r="AB2855" s="5">
        <v>1</v>
      </c>
      <c r="AC2855" s="6" t="s">
        <v>403</v>
      </c>
      <c r="AD2855" s="5">
        <v>20193</v>
      </c>
      <c r="AE2855" s="5" t="s">
        <v>4008</v>
      </c>
      <c r="AF2855" s="5">
        <f>IF(ActividadesCom[[#This Row],[NIVEL 5]]&lt;&gt;0,VLOOKUP(ActividadesCom[[#This Row],[NIVEL 5]],Catálogo!A:B,2,FALSE),"")</f>
        <v>4</v>
      </c>
      <c r="AG2855" s="5">
        <v>1</v>
      </c>
      <c r="AH2855" s="2"/>
      <c r="AI2855" s="2"/>
    </row>
    <row r="2856" spans="1:35" ht="30" customHeight="1" x14ac:dyDescent="0.25">
      <c r="A2856" s="7">
        <v>19470356</v>
      </c>
      <c r="B2856" s="97" t="str">
        <f>VLOOKUP(ActividadesCom[[#This Row],[NO. DE CONTROL]],'LISTADO ESTUDIANTES'!A:C,3,FALSE)</f>
        <v>PISTE PEREZ GRECIA LIBERTAD</v>
      </c>
      <c r="C2856" s="97" t="str">
        <f>VLOOKUP(ActividadesCom[[#This Row],[NO. DE CONTROL]],'LISTADO ESTUDIANTES'!A:B,2,FALSE)</f>
        <v>INGENIERIA EN SISTEMAS COMPUTACIONALES</v>
      </c>
      <c r="D2856" s="18" t="str">
        <f>VLOOKUP(ActividadesCom[[#This Row],[NO. DE CONTROL]],'LISTADO ESTUDIANTES'!A:D,4,FALSE)</f>
        <v>ACTIVO(A)</v>
      </c>
      <c r="E2856" s="5">
        <f>SUM(ActividadesCom[[#This Row],[CRÉD. 1]],ActividadesCom[[#This Row],[CRÉD. 2]],ActividadesCom[[#This Row],[CRÉD. 3]],ActividadesCom[[#This Row],[CRÉD. 4]],ActividadesCom[[#This Row],[CRÉD. 5]])</f>
        <v>4</v>
      </c>
      <c r="F2856" s="17">
        <f>IF(ActividadesCom[[#This Row],[ÚLTIMO SEMESTRE CON CRÉDITOS]]&gt;0,ROUND(AVERAGE(ActividadesCom[[#This Row],[VALOR NIVEL 5]],ActividadesCom[[#This Row],[VALOR NIVEL 4]],ActividadesCom[[#This Row],[VALOR NIVEL 3]],ActividadesCom[[#This Row],[VALOR NIVEL 2]],ActividadesCom[[#This Row],[VALOR NIVEL 1]]),0),"")</f>
        <v>3</v>
      </c>
      <c r="G2856" s="5" t="str">
        <f>IF(ActividadesCom[[#This Row],[PROMEDIO]]="","",IF(ActividadesCom[[#This Row],[PROMEDIO]]&gt;=4,"EXCELENTE",IF(ActividadesCom[[#This Row],[PROMEDIO]]&gt;=3,"NOTABLE",IF(ActividadesCom[[#This Row],[PROMEDIO]]&gt;=2,"BUENO",IF(ActividadesCom[[#This Row],[PROMEDIO]]=1,"SUFICIENTE","")))))</f>
        <v>NOTABLE</v>
      </c>
      <c r="H2856" s="5">
        <f>MAX(ActividadesCom[[#This Row],[PERÍODO 1]],ActividadesCom[[#This Row],[PERÍODO 2]],ActividadesCom[[#This Row],[PERÍODO 3]],ActividadesCom[[#This Row],[PERÍODO 4]],ActividadesCom[[#This Row],[PERÍODO 5]])</f>
        <v>20223</v>
      </c>
      <c r="I2856" s="6" t="s">
        <v>5861</v>
      </c>
      <c r="J2856" s="5">
        <v>20223</v>
      </c>
      <c r="K2856" s="5" t="s">
        <v>4008</v>
      </c>
      <c r="L2856" s="5">
        <f>IF(ActividadesCom[[#This Row],[NIVEL 1]]&lt;&gt;0,VLOOKUP(ActividadesCom[[#This Row],[NIVEL 1]],Catálogo!A:B,2,FALSE),"")</f>
        <v>4</v>
      </c>
      <c r="M2856" s="5">
        <v>1</v>
      </c>
      <c r="N2856" s="6" t="s">
        <v>4939</v>
      </c>
      <c r="O2856" s="5"/>
      <c r="P2856" s="5"/>
      <c r="Q2856" s="5" t="str">
        <f>IF(ActividadesCom[[#This Row],[NIVEL 2]]&lt;&gt;0,VLOOKUP(ActividadesCom[[#This Row],[NIVEL 2]],Catálogo!A:B,2,FALSE),"")</f>
        <v/>
      </c>
      <c r="R2856" s="5"/>
      <c r="S2856" s="6" t="s">
        <v>4332</v>
      </c>
      <c r="T2856" s="5">
        <v>20203</v>
      </c>
      <c r="U2856" s="5" t="s">
        <v>4009</v>
      </c>
      <c r="V2856" s="5">
        <f>IF(ActividadesCom[[#This Row],[NIVEL 3]]&lt;&gt;0,VLOOKUP(ActividadesCom[[#This Row],[NIVEL 3]],Catálogo!A:B,2,FALSE),"")</f>
        <v>3</v>
      </c>
      <c r="W2856" s="5">
        <v>1</v>
      </c>
      <c r="X2856" s="6" t="s">
        <v>2903</v>
      </c>
      <c r="Y2856" s="5">
        <v>20201</v>
      </c>
      <c r="Z2856" s="5" t="s">
        <v>4010</v>
      </c>
      <c r="AA2856" s="5">
        <f>IF(ActividadesCom[[#This Row],[NIVEL 4]]&lt;&gt;0,VLOOKUP(ActividadesCom[[#This Row],[NIVEL 4]],Catálogo!A:B,2,FALSE),"")</f>
        <v>2</v>
      </c>
      <c r="AB2856" s="5">
        <v>1</v>
      </c>
      <c r="AC2856" s="6" t="s">
        <v>819</v>
      </c>
      <c r="AD2856" s="5">
        <v>20193</v>
      </c>
      <c r="AE2856" s="5" t="s">
        <v>4008</v>
      </c>
      <c r="AF2856" s="5">
        <f>IF(ActividadesCom[[#This Row],[NIVEL 5]]&lt;&gt;0,VLOOKUP(ActividadesCom[[#This Row],[NIVEL 5]],Catálogo!A:B,2,FALSE),"")</f>
        <v>4</v>
      </c>
      <c r="AG2856" s="5">
        <v>1</v>
      </c>
      <c r="AH2856" s="2"/>
      <c r="AI2856" s="2"/>
    </row>
    <row r="2857" spans="1:35" ht="30" customHeight="1" x14ac:dyDescent="0.25">
      <c r="A2857" s="7">
        <v>19470357</v>
      </c>
      <c r="B2857" s="97" t="str">
        <f>VLOOKUP(ActividadesCom[[#This Row],[NO. DE CONTROL]],'LISTADO ESTUDIANTES'!A:C,3,FALSE)</f>
        <v>CHAN CAB DANIEL EDUARDO</v>
      </c>
      <c r="C2857" s="134" t="str">
        <f>VLOOKUP(ActividadesCom[[#This Row],[NO. DE CONTROL]],'LISTADO ESTUDIANTES'!A:B,2,FALSE)</f>
        <v>INGENIERIA EN ADMINISTRACION</v>
      </c>
      <c r="D2857" s="135" t="str">
        <f>VLOOKUP(ActividadesCom[[#This Row],[NO. DE CONTROL]],'LISTADO ESTUDIANTES'!A:D,4,FALSE)</f>
        <v>ACTIVO(A)</v>
      </c>
      <c r="E2857" s="136">
        <f>SUM(ActividadesCom[[#This Row],[CRÉD. 1]],ActividadesCom[[#This Row],[CRÉD. 2]],ActividadesCom[[#This Row],[CRÉD. 3]],ActividadesCom[[#This Row],[CRÉD. 4]],ActividadesCom[[#This Row],[CRÉD. 5]])</f>
        <v>5</v>
      </c>
      <c r="F2857" s="137">
        <f>IF(ActividadesCom[[#This Row],[ÚLTIMO SEMESTRE CON CRÉDITOS]]&gt;0,ROUND(AVERAGE(ActividadesCom[[#This Row],[VALOR NIVEL 5]],ActividadesCom[[#This Row],[VALOR NIVEL 4]],ActividadesCom[[#This Row],[VALOR NIVEL 3]],ActividadesCom[[#This Row],[VALOR NIVEL 2]],ActividadesCom[[#This Row],[VALOR NIVEL 1]]),0),"")</f>
        <v>2</v>
      </c>
      <c r="G2857" s="5" t="str">
        <f>IF(ActividadesCom[[#This Row],[PROMEDIO]]="","",IF(ActividadesCom[[#This Row],[PROMEDIO]]&gt;=4,"EXCELENTE",IF(ActividadesCom[[#This Row],[PROMEDIO]]&gt;=3,"NOTABLE",IF(ActividadesCom[[#This Row],[PROMEDIO]]&gt;=2,"BUENO",IF(ActividadesCom[[#This Row],[PROMEDIO]]=1,"SUFICIENTE","")))))</f>
        <v>BUENO</v>
      </c>
      <c r="H2857" s="5">
        <f>MAX(ActividadesCom[[#This Row],[PERÍODO 1]],ActividadesCom[[#This Row],[PERÍODO 2]],ActividadesCom[[#This Row],[PERÍODO 3]],ActividadesCom[[#This Row],[PERÍODO 4]],ActividadesCom[[#This Row],[PERÍODO 5]])</f>
        <v>20203</v>
      </c>
      <c r="I2857" s="6" t="s">
        <v>4138</v>
      </c>
      <c r="J2857" s="5">
        <v>20203</v>
      </c>
      <c r="K2857" s="5" t="s">
        <v>4010</v>
      </c>
      <c r="L2857" s="5">
        <f>IF(ActividadesCom[[#This Row],[NIVEL 1]]&lt;&gt;0,VLOOKUP(ActividadesCom[[#This Row],[NIVEL 1]],Catálogo!A:B,2,FALSE),"")</f>
        <v>2</v>
      </c>
      <c r="M2857" s="5">
        <v>1</v>
      </c>
      <c r="N2857" s="6" t="s">
        <v>4531</v>
      </c>
      <c r="O2857" s="5">
        <v>20191</v>
      </c>
      <c r="P2857" s="5" t="s">
        <v>4008</v>
      </c>
      <c r="Q2857" s="5">
        <f>IF(ActividadesCom[[#This Row],[NIVEL 2]]&lt;&gt;0,VLOOKUP(ActividadesCom[[#This Row],[NIVEL 2]],Catálogo!A:B,2,FALSE),"")</f>
        <v>4</v>
      </c>
      <c r="R2857" s="5">
        <v>1</v>
      </c>
      <c r="S2857" s="6" t="s">
        <v>42</v>
      </c>
      <c r="T2857" s="5">
        <v>20203</v>
      </c>
      <c r="U2857" s="5" t="s">
        <v>4010</v>
      </c>
      <c r="V2857" s="5">
        <f>IF(ActividadesCom[[#This Row],[NIVEL 3]]&lt;&gt;0,VLOOKUP(ActividadesCom[[#This Row],[NIVEL 3]],Catálogo!A:B,2,FALSE),"")</f>
        <v>2</v>
      </c>
      <c r="W2857" s="5">
        <v>1</v>
      </c>
      <c r="X2857" s="6" t="s">
        <v>2953</v>
      </c>
      <c r="Y2857" s="5">
        <v>20201</v>
      </c>
      <c r="Z2857" s="5" t="s">
        <v>4011</v>
      </c>
      <c r="AA2857" s="5">
        <f>IF(ActividadesCom[[#This Row],[NIVEL 4]]&lt;&gt;0,VLOOKUP(ActividadesCom[[#This Row],[NIVEL 4]],Catálogo!A:B,2,FALSE),"")</f>
        <v>1</v>
      </c>
      <c r="AB2857" s="5">
        <v>1</v>
      </c>
      <c r="AC2857" s="6" t="s">
        <v>47</v>
      </c>
      <c r="AD2857" s="5">
        <v>20193</v>
      </c>
      <c r="AE2857" s="5" t="s">
        <v>4009</v>
      </c>
      <c r="AF2857" s="5">
        <f>IF(ActividadesCom[[#This Row],[NIVEL 5]]&lt;&gt;0,VLOOKUP(ActividadesCom[[#This Row],[NIVEL 5]],Catálogo!A:B,2,FALSE),"")</f>
        <v>3</v>
      </c>
      <c r="AG2857" s="5">
        <v>1</v>
      </c>
      <c r="AH2857" s="2"/>
      <c r="AI2857" s="2"/>
    </row>
    <row r="2858" spans="1:35" ht="30" customHeight="1" x14ac:dyDescent="0.25">
      <c r="A2858" s="7">
        <v>19470358</v>
      </c>
      <c r="B2858" s="97" t="str">
        <f>VLOOKUP(ActividadesCom[[#This Row],[NO. DE CONTROL]],'LISTADO ESTUDIANTES'!A:C,3,FALSE)</f>
        <v>PUC YAH VICTOR EMMANUEL</v>
      </c>
      <c r="C2858" s="97" t="str">
        <f>VLOOKUP(ActividadesCom[[#This Row],[NO. DE CONTROL]],'LISTADO ESTUDIANTES'!A:B,2,FALSE)</f>
        <v>INGENIERIA CIVIL</v>
      </c>
      <c r="D2858" s="18" t="str">
        <f>VLOOKUP(ActividadesCom[[#This Row],[NO. DE CONTROL]],'LISTADO ESTUDIANTES'!A:D,4,FALSE)</f>
        <v>ACTIVO(A)</v>
      </c>
      <c r="E2858" s="5">
        <f>SUM(ActividadesCom[[#This Row],[CRÉD. 1]],ActividadesCom[[#This Row],[CRÉD. 2]],ActividadesCom[[#This Row],[CRÉD. 3]],ActividadesCom[[#This Row],[CRÉD. 4]],ActividadesCom[[#This Row],[CRÉD. 5]])</f>
        <v>3</v>
      </c>
      <c r="F2858" s="17">
        <f>IF(ActividadesCom[[#This Row],[ÚLTIMO SEMESTRE CON CRÉDITOS]]&gt;0,ROUND(AVERAGE(ActividadesCom[[#This Row],[VALOR NIVEL 5]],ActividadesCom[[#This Row],[VALOR NIVEL 4]],ActividadesCom[[#This Row],[VALOR NIVEL 3]],ActividadesCom[[#This Row],[VALOR NIVEL 2]],ActividadesCom[[#This Row],[VALOR NIVEL 1]]),0),"")</f>
        <v>3</v>
      </c>
      <c r="G2858" s="5" t="str">
        <f>IF(ActividadesCom[[#This Row],[PROMEDIO]]="","",IF(ActividadesCom[[#This Row],[PROMEDIO]]&gt;=4,"EXCELENTE",IF(ActividadesCom[[#This Row],[PROMEDIO]]&gt;=3,"NOTABLE",IF(ActividadesCom[[#This Row],[PROMEDIO]]&gt;=2,"BUENO",IF(ActividadesCom[[#This Row],[PROMEDIO]]=1,"SUFICIENTE","")))))</f>
        <v>NOTABLE</v>
      </c>
      <c r="H2858" s="5">
        <f>MAX(ActividadesCom[[#This Row],[PERÍODO 1]],ActividadesCom[[#This Row],[PERÍODO 2]],ActividadesCom[[#This Row],[PERÍODO 3]],ActividadesCom[[#This Row],[PERÍODO 4]],ActividadesCom[[#This Row],[PERÍODO 5]])</f>
        <v>20211</v>
      </c>
      <c r="I2858" s="6"/>
      <c r="J2858" s="5"/>
      <c r="K2858" s="5"/>
      <c r="L2858" s="5" t="str">
        <f>IF(ActividadesCom[[#This Row],[NIVEL 1]]&lt;&gt;0,VLOOKUP(ActividadesCom[[#This Row],[NIVEL 1]],Catálogo!A:B,2,FALSE),"")</f>
        <v/>
      </c>
      <c r="M2858" s="5"/>
      <c r="N2858" s="6"/>
      <c r="O2858" s="5"/>
      <c r="P2858" s="5"/>
      <c r="Q2858" s="5" t="str">
        <f>IF(ActividadesCom[[#This Row],[NIVEL 2]]&lt;&gt;0,VLOOKUP(ActividadesCom[[#This Row],[NIVEL 2]],Catálogo!A:B,2,FALSE),"")</f>
        <v/>
      </c>
      <c r="R2858" s="5"/>
      <c r="S2858" s="6" t="s">
        <v>4478</v>
      </c>
      <c r="T2858" s="5">
        <v>20211</v>
      </c>
      <c r="U2858" s="5" t="s">
        <v>4009</v>
      </c>
      <c r="V2858" s="5">
        <f>IF(ActividadesCom[[#This Row],[NIVEL 3]]&lt;&gt;0,VLOOKUP(ActividadesCom[[#This Row],[NIVEL 3]],Catálogo!A:B,2,FALSE),"")</f>
        <v>3</v>
      </c>
      <c r="W2858" s="5">
        <v>1</v>
      </c>
      <c r="X2858" s="6" t="s">
        <v>3117</v>
      </c>
      <c r="Y2858" s="5">
        <v>20201</v>
      </c>
      <c r="Z2858" s="5" t="s">
        <v>4010</v>
      </c>
      <c r="AA2858" s="5">
        <f>IF(ActividadesCom[[#This Row],[NIVEL 4]]&lt;&gt;0,VLOOKUP(ActividadesCom[[#This Row],[NIVEL 4]],Catálogo!A:B,2,FALSE),"")</f>
        <v>2</v>
      </c>
      <c r="AB2858" s="5">
        <v>1</v>
      </c>
      <c r="AC2858" s="6" t="s">
        <v>818</v>
      </c>
      <c r="AD2858" s="5">
        <v>20193</v>
      </c>
      <c r="AE2858" s="5" t="s">
        <v>4008</v>
      </c>
      <c r="AF2858" s="5">
        <f>IF(ActividadesCom[[#This Row],[NIVEL 5]]&lt;&gt;0,VLOOKUP(ActividadesCom[[#This Row],[NIVEL 5]],Catálogo!A:B,2,FALSE),"")</f>
        <v>4</v>
      </c>
      <c r="AG2858" s="5">
        <v>1</v>
      </c>
      <c r="AH2858" s="2"/>
      <c r="AI2858" s="2"/>
    </row>
    <row r="2859" spans="1:35" ht="30" hidden="1" customHeight="1" x14ac:dyDescent="0.25">
      <c r="A2859" s="7">
        <v>19470359</v>
      </c>
      <c r="B2859" s="97" t="str">
        <f>VLOOKUP(ActividadesCom[[#This Row],[NO. DE CONTROL]],'LISTADO ESTUDIANTES'!A:C,3,FALSE)</f>
        <v>TAMAY CUEVAS MOISES ABRAHAM</v>
      </c>
      <c r="C2859" s="97" t="str">
        <f>VLOOKUP(ActividadesCom[[#This Row],[NO. DE CONTROL]],'LISTADO ESTUDIANTES'!A:B,2,FALSE)</f>
        <v>INGENIERIA EN SISTEMAS COMPUTACIONALES</v>
      </c>
      <c r="D2859" s="18" t="str">
        <f>VLOOKUP(ActividadesCom[[#This Row],[NO. DE CONTROL]],'LISTADO ESTUDIANTES'!A:D,4,FALSE)</f>
        <v>BAJA</v>
      </c>
      <c r="E2859" s="5">
        <f>SUM(ActividadesCom[[#This Row],[CRÉD. 1]],ActividadesCom[[#This Row],[CRÉD. 2]],ActividadesCom[[#This Row],[CRÉD. 3]],ActividadesCom[[#This Row],[CRÉD. 4]],ActividadesCom[[#This Row],[CRÉD. 5]])</f>
        <v>1</v>
      </c>
      <c r="F2859" s="17">
        <f>IF(ActividadesCom[[#This Row],[ÚLTIMO SEMESTRE CON CRÉDITOS]]&gt;0,ROUND(AVERAGE(ActividadesCom[[#This Row],[VALOR NIVEL 5]],ActividadesCom[[#This Row],[VALOR NIVEL 4]],ActividadesCom[[#This Row],[VALOR NIVEL 3]],ActividadesCom[[#This Row],[VALOR NIVEL 2]],ActividadesCom[[#This Row],[VALOR NIVEL 1]]),0),"")</f>
        <v>1</v>
      </c>
      <c r="G2859" s="5" t="str">
        <f>IF(ActividadesCom[[#This Row],[PROMEDIO]]="","",IF(ActividadesCom[[#This Row],[PROMEDIO]]&gt;=4,"EXCELENTE",IF(ActividadesCom[[#This Row],[PROMEDIO]]&gt;=3,"NOTABLE",IF(ActividadesCom[[#This Row],[PROMEDIO]]&gt;=2,"BUENO",IF(ActividadesCom[[#This Row],[PROMEDIO]]=1,"SUFICIENTE","")))))</f>
        <v>SUFICIENTE</v>
      </c>
      <c r="H2859" s="5">
        <f>MAX(ActividadesCom[[#This Row],[PERÍODO 1]],ActividadesCom[[#This Row],[PERÍODO 2]],ActividadesCom[[#This Row],[PERÍODO 3]],ActividadesCom[[#This Row],[PERÍODO 4]],ActividadesCom[[#This Row],[PERÍODO 5]])</f>
        <v>20201</v>
      </c>
      <c r="I2859" s="6"/>
      <c r="J2859" s="5"/>
      <c r="K2859" s="5"/>
      <c r="L2859" s="5" t="str">
        <f>IF(ActividadesCom[[#This Row],[NIVEL 1]]&lt;&gt;0,VLOOKUP(ActividadesCom[[#This Row],[NIVEL 1]],Catálogo!A:B,2,FALSE),"")</f>
        <v/>
      </c>
      <c r="M2859" s="5"/>
      <c r="N2859" s="6"/>
      <c r="O2859" s="5"/>
      <c r="P2859" s="5"/>
      <c r="Q2859" s="5" t="str">
        <f>IF(ActividadesCom[[#This Row],[NIVEL 2]]&lt;&gt;0,VLOOKUP(ActividadesCom[[#This Row],[NIVEL 2]],Catálogo!A:B,2,FALSE),"")</f>
        <v/>
      </c>
      <c r="R2859" s="5"/>
      <c r="S2859" s="6"/>
      <c r="T2859" s="5"/>
      <c r="U2859" s="5"/>
      <c r="V2859" s="5" t="str">
        <f>IF(ActividadesCom[[#This Row],[NIVEL 3]]&lt;&gt;0,VLOOKUP(ActividadesCom[[#This Row],[NIVEL 3]],Catálogo!A:B,2,FALSE),"")</f>
        <v/>
      </c>
      <c r="W2859" s="5"/>
      <c r="X2859" s="6"/>
      <c r="Y2859" s="5"/>
      <c r="Z2859" s="5"/>
      <c r="AA2859" s="5" t="str">
        <f>IF(ActividadesCom[[#This Row],[NIVEL 4]]&lt;&gt;0,VLOOKUP(ActividadesCom[[#This Row],[NIVEL 4]],Catálogo!A:B,2,FALSE),"")</f>
        <v/>
      </c>
      <c r="AB2859" s="5"/>
      <c r="AC2859" s="6" t="s">
        <v>2953</v>
      </c>
      <c r="AD2859" s="5">
        <v>20201</v>
      </c>
      <c r="AE2859" s="5" t="s">
        <v>4011</v>
      </c>
      <c r="AF2859" s="5">
        <f>IF(ActividadesCom[[#This Row],[NIVEL 5]]&lt;&gt;0,VLOOKUP(ActividadesCom[[#This Row],[NIVEL 5]],Catálogo!A:B,2,FALSE),"")</f>
        <v>1</v>
      </c>
      <c r="AG2859" s="5">
        <v>1</v>
      </c>
      <c r="AH2859" s="2"/>
      <c r="AI2859" s="2"/>
    </row>
    <row r="2860" spans="1:35" ht="30" customHeight="1" x14ac:dyDescent="0.25">
      <c r="A2860" s="7">
        <v>19470360</v>
      </c>
      <c r="B2860" s="97" t="str">
        <f>VLOOKUP(ActividadesCom[[#This Row],[NO. DE CONTROL]],'LISTADO ESTUDIANTES'!A:C,3,FALSE)</f>
        <v>QUEB COBA MANUEL JESUS</v>
      </c>
      <c r="C2860" s="97" t="str">
        <f>VLOOKUP(ActividadesCom[[#This Row],[NO. DE CONTROL]],'LISTADO ESTUDIANTES'!A:B,2,FALSE)</f>
        <v>INGENIERIA EN SISTEMAS COMPUTACIONALES</v>
      </c>
      <c r="D2860" s="18" t="str">
        <f>VLOOKUP(ActividadesCom[[#This Row],[NO. DE CONTROL]],'LISTADO ESTUDIANTES'!A:D,4,FALSE)</f>
        <v>ACTIVO(A)</v>
      </c>
      <c r="E2860" s="5">
        <f>SUM(ActividadesCom[[#This Row],[CRÉD. 1]],ActividadesCom[[#This Row],[CRÉD. 2]],ActividadesCom[[#This Row],[CRÉD. 3]],ActividadesCom[[#This Row],[CRÉD. 4]],ActividadesCom[[#This Row],[CRÉD. 5]])</f>
        <v>5</v>
      </c>
      <c r="F2860" s="17">
        <f>IF(ActividadesCom[[#This Row],[ÚLTIMO SEMESTRE CON CRÉDITOS]]&gt;0,ROUND(AVERAGE(ActividadesCom[[#This Row],[VALOR NIVEL 5]],ActividadesCom[[#This Row],[VALOR NIVEL 4]],ActividadesCom[[#This Row],[VALOR NIVEL 3]],ActividadesCom[[#This Row],[VALOR NIVEL 2]],ActividadesCom[[#This Row],[VALOR NIVEL 1]]),0),"")</f>
        <v>2</v>
      </c>
      <c r="G2860" s="5" t="str">
        <f>IF(ActividadesCom[[#This Row],[PROMEDIO]]="","",IF(ActividadesCom[[#This Row],[PROMEDIO]]&gt;=4,"EXCELENTE",IF(ActividadesCom[[#This Row],[PROMEDIO]]&gt;=3,"NOTABLE",IF(ActividadesCom[[#This Row],[PROMEDIO]]&gt;=2,"BUENO",IF(ActividadesCom[[#This Row],[PROMEDIO]]=1,"SUFICIENTE","")))))</f>
        <v>BUENO</v>
      </c>
      <c r="H2860" s="5">
        <f>MAX(ActividadesCom[[#This Row],[PERÍODO 1]],ActividadesCom[[#This Row],[PERÍODO 2]],ActividadesCom[[#This Row],[PERÍODO 3]],ActividadesCom[[#This Row],[PERÍODO 4]],ActividadesCom[[#This Row],[PERÍODO 5]])</f>
        <v>20221</v>
      </c>
      <c r="I2860" s="6" t="s">
        <v>42</v>
      </c>
      <c r="J2860" s="5">
        <v>20213</v>
      </c>
      <c r="K2860" s="5" t="s">
        <v>4011</v>
      </c>
      <c r="L2860" s="5">
        <f>IF(ActividadesCom[[#This Row],[NIVEL 1]]&lt;&gt;0,VLOOKUP(ActividadesCom[[#This Row],[NIVEL 1]],Catálogo!A:B,2,FALSE),"")</f>
        <v>1</v>
      </c>
      <c r="M2860" s="5">
        <v>1</v>
      </c>
      <c r="N2860" s="6" t="s">
        <v>5484</v>
      </c>
      <c r="O2860" s="5">
        <v>20221</v>
      </c>
      <c r="P2860" s="5" t="s">
        <v>4009</v>
      </c>
      <c r="Q2860" s="5">
        <f>IF(ActividadesCom[[#This Row],[NIVEL 2]]&lt;&gt;0,VLOOKUP(ActividadesCom[[#This Row],[NIVEL 2]],Catálogo!A:B,2,FALSE),"")</f>
        <v>3</v>
      </c>
      <c r="R2860" s="5">
        <v>1</v>
      </c>
      <c r="S2860" s="6" t="s">
        <v>42</v>
      </c>
      <c r="T2860" s="5">
        <v>20203</v>
      </c>
      <c r="U2860" s="5" t="s">
        <v>4011</v>
      </c>
      <c r="V2860" s="5">
        <f>IF(ActividadesCom[[#This Row],[NIVEL 3]]&lt;&gt;0,VLOOKUP(ActividadesCom[[#This Row],[NIVEL 3]],Catálogo!A:B,2,FALSE),"")</f>
        <v>1</v>
      </c>
      <c r="W2860" s="5">
        <v>1</v>
      </c>
      <c r="X2860" s="6" t="s">
        <v>2903</v>
      </c>
      <c r="Y2860" s="5">
        <v>20201</v>
      </c>
      <c r="Z2860" s="5" t="s">
        <v>4010</v>
      </c>
      <c r="AA2860" s="5">
        <f>IF(ActividadesCom[[#This Row],[NIVEL 4]]&lt;&gt;0,VLOOKUP(ActividadesCom[[#This Row],[NIVEL 4]],Catálogo!A:B,2,FALSE),"")</f>
        <v>2</v>
      </c>
      <c r="AB2860" s="5">
        <v>1</v>
      </c>
      <c r="AC2860" s="6" t="s">
        <v>42</v>
      </c>
      <c r="AD2860" s="5">
        <v>20193</v>
      </c>
      <c r="AE2860" s="5" t="s">
        <v>4009</v>
      </c>
      <c r="AF2860" s="5">
        <f>IF(ActividadesCom[[#This Row],[NIVEL 5]]&lt;&gt;0,VLOOKUP(ActividadesCom[[#This Row],[NIVEL 5]],Catálogo!A:B,2,FALSE),"")</f>
        <v>3</v>
      </c>
      <c r="AG2860" s="5">
        <v>1</v>
      </c>
      <c r="AH2860" s="2"/>
      <c r="AI2860" s="2"/>
    </row>
    <row r="2861" spans="1:35" ht="30" customHeight="1" x14ac:dyDescent="0.25">
      <c r="A2861" s="7">
        <v>19470361</v>
      </c>
      <c r="B2861" s="97" t="str">
        <f>VLOOKUP(ActividadesCom[[#This Row],[NO. DE CONTROL]],'LISTADO ESTUDIANTES'!A:C,3,FALSE)</f>
        <v>CRUZ MISS JESUS EDUARDO</v>
      </c>
      <c r="C2861" s="97" t="str">
        <f>VLOOKUP(ActividadesCom[[#This Row],[NO. DE CONTROL]],'LISTADO ESTUDIANTES'!A:B,2,FALSE)</f>
        <v>INGENIERIA EN SISTEMAS COMPUTACIONALES</v>
      </c>
      <c r="D2861" s="18" t="str">
        <f>VLOOKUP(ActividadesCom[[#This Row],[NO. DE CONTROL]],'LISTADO ESTUDIANTES'!A:D,4,FALSE)</f>
        <v>ACTIVO(A)</v>
      </c>
      <c r="E2861" s="5">
        <f>SUM(ActividadesCom[[#This Row],[CRÉD. 1]],ActividadesCom[[#This Row],[CRÉD. 2]],ActividadesCom[[#This Row],[CRÉD. 3]],ActividadesCom[[#This Row],[CRÉD. 4]],ActividadesCom[[#This Row],[CRÉD. 5]])</f>
        <v>5</v>
      </c>
      <c r="F2861" s="17">
        <f>IF(ActividadesCom[[#This Row],[ÚLTIMO SEMESTRE CON CRÉDITOS]]&gt;0,ROUND(AVERAGE(ActividadesCom[[#This Row],[VALOR NIVEL 5]],ActividadesCom[[#This Row],[VALOR NIVEL 4]],ActividadesCom[[#This Row],[VALOR NIVEL 3]],ActividadesCom[[#This Row],[VALOR NIVEL 2]],ActividadesCom[[#This Row],[VALOR NIVEL 1]]),0),"")</f>
        <v>2</v>
      </c>
      <c r="G2861" s="5" t="str">
        <f>IF(ActividadesCom[[#This Row],[PROMEDIO]]="","",IF(ActividadesCom[[#This Row],[PROMEDIO]]&gt;=4,"EXCELENTE",IF(ActividadesCom[[#This Row],[PROMEDIO]]&gt;=3,"NOTABLE",IF(ActividadesCom[[#This Row],[PROMEDIO]]&gt;=2,"BUENO",IF(ActividadesCom[[#This Row],[PROMEDIO]]=1,"SUFICIENTE","")))))</f>
        <v>BUENO</v>
      </c>
      <c r="H2861" s="5">
        <f>MAX(ActividadesCom[[#This Row],[PERÍODO 1]],ActividadesCom[[#This Row],[PERÍODO 2]],ActividadesCom[[#This Row],[PERÍODO 3]],ActividadesCom[[#This Row],[PERÍODO 4]],ActividadesCom[[#This Row],[PERÍODO 5]])</f>
        <v>20221</v>
      </c>
      <c r="I2861" s="6" t="s">
        <v>1067</v>
      </c>
      <c r="J2861" s="5">
        <v>20193</v>
      </c>
      <c r="K2861" s="5" t="s">
        <v>4010</v>
      </c>
      <c r="L2861" s="5">
        <f>IF(ActividadesCom[[#This Row],[NIVEL 1]]&lt;&gt;0,VLOOKUP(ActividadesCom[[#This Row],[NIVEL 1]],Catálogo!A:B,2,FALSE),"")</f>
        <v>2</v>
      </c>
      <c r="M2861" s="5">
        <v>2</v>
      </c>
      <c r="N2861" s="6" t="s">
        <v>1100</v>
      </c>
      <c r="O2861" s="5">
        <v>20193</v>
      </c>
      <c r="P2861" s="5" t="s">
        <v>4010</v>
      </c>
      <c r="Q2861" s="5">
        <f>IF(ActividadesCom[[#This Row],[NIVEL 2]]&lt;&gt;0,VLOOKUP(ActividadesCom[[#This Row],[NIVEL 2]],Catálogo!A:B,2,FALSE),"")</f>
        <v>2</v>
      </c>
      <c r="R2861" s="5">
        <v>2</v>
      </c>
      <c r="S2861" s="6" t="s">
        <v>25</v>
      </c>
      <c r="T2861" s="5">
        <v>20221</v>
      </c>
      <c r="U2861" s="5" t="s">
        <v>4022</v>
      </c>
      <c r="V2861" s="5">
        <f>IF(ActividadesCom[[#This Row],[NIVEL 3]]&lt;&gt;0,VLOOKUP(ActividadesCom[[#This Row],[NIVEL 3]],Catálogo!A:B,2,FALSE),"")</f>
        <v>2</v>
      </c>
      <c r="W2861" s="5">
        <v>1</v>
      </c>
      <c r="X2861" s="6"/>
      <c r="Y2861" s="5"/>
      <c r="Z2861" s="5"/>
      <c r="AA2861" s="5" t="str">
        <f>IF(ActividadesCom[[#This Row],[NIVEL 4]]&lt;&gt;0,VLOOKUP(ActividadesCom[[#This Row],[NIVEL 4]],Catálogo!A:B,2,FALSE),"")</f>
        <v/>
      </c>
      <c r="AB2861" s="5"/>
      <c r="AC2861" s="6"/>
      <c r="AD2861" s="5"/>
      <c r="AE2861" s="5"/>
      <c r="AF2861" s="5" t="str">
        <f>IF(ActividadesCom[[#This Row],[NIVEL 5]]&lt;&gt;0,VLOOKUP(ActividadesCom[[#This Row],[NIVEL 5]],Catálogo!A:B,2,FALSE),"")</f>
        <v/>
      </c>
      <c r="AG2861" s="5"/>
      <c r="AH2861" s="2"/>
      <c r="AI2861" s="2"/>
    </row>
    <row r="2862" spans="1:35" ht="30" hidden="1" customHeight="1" x14ac:dyDescent="0.25">
      <c r="A2862" s="7">
        <v>19470362</v>
      </c>
      <c r="B2862" s="97" t="str">
        <f>VLOOKUP(ActividadesCom[[#This Row],[NO. DE CONTROL]],'LISTADO ESTUDIANTES'!A:C,3,FALSE)</f>
        <v>SORIANO VÁZQUEZ LESLY YOCELIN</v>
      </c>
      <c r="C2862" s="97" t="str">
        <f>VLOOKUP(ActividadesCom[[#This Row],[NO. DE CONTROL]],'LISTADO ESTUDIANTES'!A:B,2,FALSE)</f>
        <v>INGENIERIA INDUSTRIAL</v>
      </c>
      <c r="D2862" s="18" t="str">
        <f>VLOOKUP(ActividadesCom[[#This Row],[NO. DE CONTROL]],'LISTADO ESTUDIANTES'!A:D,4,FALSE)</f>
        <v>BAJA</v>
      </c>
      <c r="E2862" s="5">
        <f>SUM(ActividadesCom[[#This Row],[CRÉD. 1]],ActividadesCom[[#This Row],[CRÉD. 2]],ActividadesCom[[#This Row],[CRÉD. 3]],ActividadesCom[[#This Row],[CRÉD. 4]],ActividadesCom[[#This Row],[CRÉD. 5]])</f>
        <v>5</v>
      </c>
      <c r="F2862" s="17">
        <f>IF(ActividadesCom[[#This Row],[ÚLTIMO SEMESTRE CON CRÉDITOS]]&gt;0,ROUND(AVERAGE(ActividadesCom[[#This Row],[VALOR NIVEL 5]],ActividadesCom[[#This Row],[VALOR NIVEL 4]],ActividadesCom[[#This Row],[VALOR NIVEL 3]],ActividadesCom[[#This Row],[VALOR NIVEL 2]],ActividadesCom[[#This Row],[VALOR NIVEL 1]]),0),"")</f>
        <v>2</v>
      </c>
      <c r="G2862" s="5" t="str">
        <f>IF(ActividadesCom[[#This Row],[PROMEDIO]]="","",IF(ActividadesCom[[#This Row],[PROMEDIO]]&gt;=4,"EXCELENTE",IF(ActividadesCom[[#This Row],[PROMEDIO]]&gt;=3,"NOTABLE",IF(ActividadesCom[[#This Row],[PROMEDIO]]&gt;=2,"BUENO",IF(ActividadesCom[[#This Row],[PROMEDIO]]=1,"SUFICIENTE","")))))</f>
        <v>BUENO</v>
      </c>
      <c r="H2862" s="5">
        <f>MAX(ActividadesCom[[#This Row],[PERÍODO 1]],ActividadesCom[[#This Row],[PERÍODO 2]],ActividadesCom[[#This Row],[PERÍODO 3]],ActividadesCom[[#This Row],[PERÍODO 4]],ActividadesCom[[#This Row],[PERÍODO 5]])</f>
        <v>20211</v>
      </c>
      <c r="I2862" s="6" t="s">
        <v>1017</v>
      </c>
      <c r="J2862" s="5">
        <v>20193</v>
      </c>
      <c r="K2862" s="5" t="s">
        <v>4010</v>
      </c>
      <c r="L2862" s="5">
        <f>IF(ActividadesCom[[#This Row],[NIVEL 1]]&lt;&gt;0,VLOOKUP(ActividadesCom[[#This Row],[NIVEL 1]],Catálogo!A:B,2,FALSE),"")</f>
        <v>2</v>
      </c>
      <c r="M2862" s="5">
        <v>1</v>
      </c>
      <c r="N2862" s="6" t="s">
        <v>196</v>
      </c>
      <c r="O2862" s="5">
        <v>20211</v>
      </c>
      <c r="P2862" s="5" t="s">
        <v>4010</v>
      </c>
      <c r="Q2862" s="5">
        <f>IF(ActividadesCom[[#This Row],[NIVEL 2]]&lt;&gt;0,VLOOKUP(ActividadesCom[[#This Row],[NIVEL 2]],Catálogo!A:B,2,FALSE),"")</f>
        <v>2</v>
      </c>
      <c r="R2862" s="5">
        <v>1</v>
      </c>
      <c r="S2862" s="6" t="s">
        <v>2953</v>
      </c>
      <c r="T2862" s="5">
        <v>20201</v>
      </c>
      <c r="U2862" s="5" t="s">
        <v>4011</v>
      </c>
      <c r="V2862" s="5">
        <f>IF(ActividadesCom[[#This Row],[NIVEL 3]]&lt;&gt;0,VLOOKUP(ActividadesCom[[#This Row],[NIVEL 3]],Catálogo!A:B,2,FALSE),"")</f>
        <v>1</v>
      </c>
      <c r="W2862" s="5">
        <v>1</v>
      </c>
      <c r="X2862" s="6" t="s">
        <v>2181</v>
      </c>
      <c r="Y2862" s="5">
        <v>20201</v>
      </c>
      <c r="Z2862" s="5" t="s">
        <v>4010</v>
      </c>
      <c r="AA2862" s="5">
        <f>IF(ActividadesCom[[#This Row],[NIVEL 4]]&lt;&gt;0,VLOOKUP(ActividadesCom[[#This Row],[NIVEL 4]],Catálogo!A:B,2,FALSE),"")</f>
        <v>2</v>
      </c>
      <c r="AB2862" s="5">
        <v>1</v>
      </c>
      <c r="AC2862" s="6" t="s">
        <v>5</v>
      </c>
      <c r="AD2862" s="5">
        <v>20193</v>
      </c>
      <c r="AE2862" s="5" t="s">
        <v>4009</v>
      </c>
      <c r="AF2862" s="5">
        <f>IF(ActividadesCom[[#This Row],[NIVEL 5]]&lt;&gt;0,VLOOKUP(ActividadesCom[[#This Row],[NIVEL 5]],Catálogo!A:B,2,FALSE),"")</f>
        <v>3</v>
      </c>
      <c r="AG2862" s="5">
        <v>1</v>
      </c>
      <c r="AH2862" s="2"/>
      <c r="AI2862" s="2"/>
    </row>
    <row r="2863" spans="1:35" ht="30" hidden="1" customHeight="1" x14ac:dyDescent="0.25">
      <c r="A2863" s="7">
        <v>19470363</v>
      </c>
      <c r="B2863" s="97" t="str">
        <f>VLOOKUP(ActividadesCom[[#This Row],[NO. DE CONTROL]],'LISTADO ESTUDIANTES'!A:C,3,FALSE)</f>
        <v>PECH MENDOZA AXEL JAVIER</v>
      </c>
      <c r="C2863" s="97" t="str">
        <f>VLOOKUP(ActividadesCom[[#This Row],[NO. DE CONTROL]],'LISTADO ESTUDIANTES'!A:B,2,FALSE)</f>
        <v>INGENIERIA MECANICA</v>
      </c>
      <c r="D2863" s="18" t="str">
        <f>VLOOKUP(ActividadesCom[[#This Row],[NO. DE CONTROL]],'LISTADO ESTUDIANTES'!A:D,4,FALSE)</f>
        <v>BAJA</v>
      </c>
      <c r="E2863" s="5">
        <f>SUM(ActividadesCom[[#This Row],[CRÉD. 1]],ActividadesCom[[#This Row],[CRÉD. 2]],ActividadesCom[[#This Row],[CRÉD. 3]],ActividadesCom[[#This Row],[CRÉD. 4]],ActividadesCom[[#This Row],[CRÉD. 5]])</f>
        <v>2</v>
      </c>
      <c r="F2863" s="17">
        <f>IF(ActividadesCom[[#This Row],[ÚLTIMO SEMESTRE CON CRÉDITOS]]&gt;0,ROUND(AVERAGE(ActividadesCom[[#This Row],[VALOR NIVEL 5]],ActividadesCom[[#This Row],[VALOR NIVEL 4]],ActividadesCom[[#This Row],[VALOR NIVEL 3]],ActividadesCom[[#This Row],[VALOR NIVEL 2]],ActividadesCom[[#This Row],[VALOR NIVEL 1]]),0),"")</f>
        <v>3</v>
      </c>
      <c r="G2863" s="5" t="str">
        <f>IF(ActividadesCom[[#This Row],[PROMEDIO]]="","",IF(ActividadesCom[[#This Row],[PROMEDIO]]&gt;=4,"EXCELENTE",IF(ActividadesCom[[#This Row],[PROMEDIO]]&gt;=3,"NOTABLE",IF(ActividadesCom[[#This Row],[PROMEDIO]]&gt;=2,"BUENO",IF(ActividadesCom[[#This Row],[PROMEDIO]]=1,"SUFICIENTE","")))))</f>
        <v>NOTABLE</v>
      </c>
      <c r="H2863" s="5">
        <f>MAX(ActividadesCom[[#This Row],[PERÍODO 1]],ActividadesCom[[#This Row],[PERÍODO 2]],ActividadesCom[[#This Row],[PERÍODO 3]],ActividadesCom[[#This Row],[PERÍODO 4]],ActividadesCom[[#This Row],[PERÍODO 5]])</f>
        <v>20201</v>
      </c>
      <c r="I2863" s="6"/>
      <c r="J2863" s="5"/>
      <c r="K2863" s="5"/>
      <c r="L2863" s="5" t="str">
        <f>IF(ActividadesCom[[#This Row],[NIVEL 1]]&lt;&gt;0,VLOOKUP(ActividadesCom[[#This Row],[NIVEL 1]],Catálogo!A:B,2,FALSE),"")</f>
        <v/>
      </c>
      <c r="M2863" s="5"/>
      <c r="N2863" s="6"/>
      <c r="O2863" s="5"/>
      <c r="P2863" s="5"/>
      <c r="Q2863" s="5" t="str">
        <f>IF(ActividadesCom[[#This Row],[NIVEL 2]]&lt;&gt;0,VLOOKUP(ActividadesCom[[#This Row],[NIVEL 2]],Catálogo!A:B,2,FALSE),"")</f>
        <v/>
      </c>
      <c r="R2863" s="5"/>
      <c r="S2863" s="6"/>
      <c r="T2863" s="5"/>
      <c r="U2863" s="5"/>
      <c r="V2863" s="5" t="str">
        <f>IF(ActividadesCom[[#This Row],[NIVEL 3]]&lt;&gt;0,VLOOKUP(ActividadesCom[[#This Row],[NIVEL 3]],Catálogo!A:B,2,FALSE),"")</f>
        <v/>
      </c>
      <c r="W2863" s="5"/>
      <c r="X2863" s="6" t="s">
        <v>2953</v>
      </c>
      <c r="Y2863" s="5">
        <v>20201</v>
      </c>
      <c r="Z2863" s="5" t="s">
        <v>4011</v>
      </c>
      <c r="AA2863" s="5">
        <f>IF(ActividadesCom[[#This Row],[NIVEL 4]]&lt;&gt;0,VLOOKUP(ActividadesCom[[#This Row],[NIVEL 4]],Catálogo!A:B,2,FALSE),"")</f>
        <v>1</v>
      </c>
      <c r="AB2863" s="5">
        <v>1</v>
      </c>
      <c r="AC2863" s="6" t="s">
        <v>978</v>
      </c>
      <c r="AD2863" s="5">
        <v>20193</v>
      </c>
      <c r="AE2863" s="5" t="s">
        <v>4008</v>
      </c>
      <c r="AF2863" s="5">
        <f>IF(ActividadesCom[[#This Row],[NIVEL 5]]&lt;&gt;0,VLOOKUP(ActividadesCom[[#This Row],[NIVEL 5]],Catálogo!A:B,2,FALSE),"")</f>
        <v>4</v>
      </c>
      <c r="AG2863" s="5">
        <v>1</v>
      </c>
      <c r="AH2863" s="2"/>
      <c r="AI2863" s="2"/>
    </row>
    <row r="2864" spans="1:35" ht="30" customHeight="1" x14ac:dyDescent="0.25">
      <c r="A2864" s="7">
        <v>19470364</v>
      </c>
      <c r="B2864" s="97" t="str">
        <f>VLOOKUP(ActividadesCom[[#This Row],[NO. DE CONTROL]],'LISTADO ESTUDIANTES'!A:C,3,FALSE)</f>
        <v>VASQUEZ ZAVALA CORINA ITZEL</v>
      </c>
      <c r="C2864" s="134" t="str">
        <f>VLOOKUP(ActividadesCom[[#This Row],[NO. DE CONTROL]],'LISTADO ESTUDIANTES'!A:B,2,FALSE)</f>
        <v>INGENIERIA EN ADMINISTRACION</v>
      </c>
      <c r="D2864" s="135" t="str">
        <f>VLOOKUP(ActividadesCom[[#This Row],[NO. DE CONTROL]],'LISTADO ESTUDIANTES'!A:D,4,FALSE)</f>
        <v>ACTIVO(A)</v>
      </c>
      <c r="E2864" s="136">
        <f>SUM(ActividadesCom[[#This Row],[CRÉD. 1]],ActividadesCom[[#This Row],[CRÉD. 2]],ActividadesCom[[#This Row],[CRÉD. 3]],ActividadesCom[[#This Row],[CRÉD. 4]],ActividadesCom[[#This Row],[CRÉD. 5]])</f>
        <v>5</v>
      </c>
      <c r="F2864" s="137">
        <f>IF(ActividadesCom[[#This Row],[ÚLTIMO SEMESTRE CON CRÉDITOS]]&gt;0,ROUND(AVERAGE(ActividadesCom[[#This Row],[VALOR NIVEL 5]],ActividadesCom[[#This Row],[VALOR NIVEL 4]],ActividadesCom[[#This Row],[VALOR NIVEL 3]],ActividadesCom[[#This Row],[VALOR NIVEL 2]],ActividadesCom[[#This Row],[VALOR NIVEL 1]]),0),"")</f>
        <v>3</v>
      </c>
      <c r="G2864" s="5" t="str">
        <f>IF(ActividadesCom[[#This Row],[PROMEDIO]]="","",IF(ActividadesCom[[#This Row],[PROMEDIO]]&gt;=4,"EXCELENTE",IF(ActividadesCom[[#This Row],[PROMEDIO]]&gt;=3,"NOTABLE",IF(ActividadesCom[[#This Row],[PROMEDIO]]&gt;=2,"BUENO",IF(ActividadesCom[[#This Row],[PROMEDIO]]=1,"SUFICIENTE","")))))</f>
        <v>NOTABLE</v>
      </c>
      <c r="H2864" s="5">
        <f>MAX(ActividadesCom[[#This Row],[PERÍODO 1]],ActividadesCom[[#This Row],[PERÍODO 2]],ActividadesCom[[#This Row],[PERÍODO 3]],ActividadesCom[[#This Row],[PERÍODO 4]],ActividadesCom[[#This Row],[PERÍODO 5]])</f>
        <v>20221</v>
      </c>
      <c r="I2864" s="6" t="s">
        <v>4746</v>
      </c>
      <c r="J2864" s="5">
        <v>20213</v>
      </c>
      <c r="K2864" s="5" t="s">
        <v>4010</v>
      </c>
      <c r="L2864" s="5">
        <f>IF(ActividadesCom[[#This Row],[NIVEL 1]]&lt;&gt;0,VLOOKUP(ActividadesCom[[#This Row],[NIVEL 1]],Catálogo!A:B,2,FALSE),"")</f>
        <v>2</v>
      </c>
      <c r="M2864" s="5">
        <v>1</v>
      </c>
      <c r="N2864" s="6" t="s">
        <v>5814</v>
      </c>
      <c r="O2864" s="5">
        <v>20221</v>
      </c>
      <c r="P2864" s="5" t="s">
        <v>4008</v>
      </c>
      <c r="Q2864" s="5">
        <f>IF(ActividadesCom[[#This Row],[NIVEL 2]]&lt;&gt;0,VLOOKUP(ActividadesCom[[#This Row],[NIVEL 2]],Catálogo!A:B,2,FALSE),"")</f>
        <v>4</v>
      </c>
      <c r="R2864" s="5">
        <v>1</v>
      </c>
      <c r="S2864" s="6" t="s">
        <v>4894</v>
      </c>
      <c r="T2864" s="5">
        <v>20221</v>
      </c>
      <c r="U2864" s="5" t="s">
        <v>4008</v>
      </c>
      <c r="V2864" s="5">
        <f>IF(ActividadesCom[[#This Row],[NIVEL 3]]&lt;&gt;0,VLOOKUP(ActividadesCom[[#This Row],[NIVEL 3]],Catálogo!A:B,2,FALSE),"")</f>
        <v>4</v>
      </c>
      <c r="W2864" s="5">
        <v>1</v>
      </c>
      <c r="X2864" s="6" t="s">
        <v>2778</v>
      </c>
      <c r="Y2864" s="5">
        <v>20201</v>
      </c>
      <c r="Z2864" s="5" t="s">
        <v>4009</v>
      </c>
      <c r="AA2864" s="5">
        <f>IF(ActividadesCom[[#This Row],[NIVEL 4]]&lt;&gt;0,VLOOKUP(ActividadesCom[[#This Row],[NIVEL 4]],Catálogo!A:B,2,FALSE),"")</f>
        <v>3</v>
      </c>
      <c r="AB2864" s="5">
        <v>1</v>
      </c>
      <c r="AC2864" s="6" t="s">
        <v>11</v>
      </c>
      <c r="AD2864" s="5">
        <v>20193</v>
      </c>
      <c r="AE2864" s="5" t="s">
        <v>4009</v>
      </c>
      <c r="AF2864" s="5">
        <f>IF(ActividadesCom[[#This Row],[NIVEL 5]]&lt;&gt;0,VLOOKUP(ActividadesCom[[#This Row],[NIVEL 5]],Catálogo!A:B,2,FALSE),"")</f>
        <v>3</v>
      </c>
      <c r="AG2864" s="5">
        <v>1</v>
      </c>
      <c r="AH2864" s="2"/>
      <c r="AI2864" s="2"/>
    </row>
    <row r="2865" spans="1:35" ht="30" hidden="1" customHeight="1" x14ac:dyDescent="0.25">
      <c r="A2865" s="7">
        <v>19470365</v>
      </c>
      <c r="B2865" s="97" t="str">
        <f>VLOOKUP(ActividadesCom[[#This Row],[NO. DE CONTROL]],'LISTADO ESTUDIANTES'!A:C,3,FALSE)</f>
        <v>BENITEZ LOPEZ FELIPE ALEJANDRO</v>
      </c>
      <c r="C2865" s="97" t="str">
        <f>VLOOKUP(ActividadesCom[[#This Row],[NO. DE CONTROL]],'LISTADO ESTUDIANTES'!A:B,2,FALSE)</f>
        <v>INGENIERIA INDUSTRIAL</v>
      </c>
      <c r="D2865" s="18" t="str">
        <f>VLOOKUP(ActividadesCom[[#This Row],[NO. DE CONTROL]],'LISTADO ESTUDIANTES'!A:D,4,FALSE)</f>
        <v>BAJA</v>
      </c>
      <c r="E2865" s="5">
        <f>SUM(ActividadesCom[[#This Row],[CRÉD. 1]],ActividadesCom[[#This Row],[CRÉD. 2]],ActividadesCom[[#This Row],[CRÉD. 3]],ActividadesCom[[#This Row],[CRÉD. 4]],ActividadesCom[[#This Row],[CRÉD. 5]])</f>
        <v>3</v>
      </c>
      <c r="F2865" s="17">
        <f>IF(ActividadesCom[[#This Row],[ÚLTIMO SEMESTRE CON CRÉDITOS]]&gt;0,ROUND(AVERAGE(ActividadesCom[[#This Row],[VALOR NIVEL 5]],ActividadesCom[[#This Row],[VALOR NIVEL 4]],ActividadesCom[[#This Row],[VALOR NIVEL 3]],ActividadesCom[[#This Row],[VALOR NIVEL 2]],ActividadesCom[[#This Row],[VALOR NIVEL 1]]),0),"")</f>
        <v>3</v>
      </c>
      <c r="G2865" s="5" t="str">
        <f>IF(ActividadesCom[[#This Row],[PROMEDIO]]="","",IF(ActividadesCom[[#This Row],[PROMEDIO]]&gt;=4,"EXCELENTE",IF(ActividadesCom[[#This Row],[PROMEDIO]]&gt;=3,"NOTABLE",IF(ActividadesCom[[#This Row],[PROMEDIO]]&gt;=2,"BUENO",IF(ActividadesCom[[#This Row],[PROMEDIO]]=1,"SUFICIENTE","")))))</f>
        <v>NOTABLE</v>
      </c>
      <c r="H2865" s="5">
        <f>MAX(ActividadesCom[[#This Row],[PERÍODO 1]],ActividadesCom[[#This Row],[PERÍODO 2]],ActividadesCom[[#This Row],[PERÍODO 3]],ActividadesCom[[#This Row],[PERÍODO 4]],ActividadesCom[[#This Row],[PERÍODO 5]])</f>
        <v>20201</v>
      </c>
      <c r="I2865" s="6" t="s">
        <v>1017</v>
      </c>
      <c r="J2865" s="5">
        <v>20193</v>
      </c>
      <c r="K2865" s="5" t="s">
        <v>4010</v>
      </c>
      <c r="L2865" s="5">
        <f>IF(ActividadesCom[[#This Row],[NIVEL 1]]&lt;&gt;0,VLOOKUP(ActividadesCom[[#This Row],[NIVEL 1]],Catálogo!A:B,2,FALSE),"")</f>
        <v>2</v>
      </c>
      <c r="M2865" s="5">
        <v>1</v>
      </c>
      <c r="N2865" s="6"/>
      <c r="O2865" s="5"/>
      <c r="P2865" s="5"/>
      <c r="Q2865" s="5" t="str">
        <f>IF(ActividadesCom[[#This Row],[NIVEL 2]]&lt;&gt;0,VLOOKUP(ActividadesCom[[#This Row],[NIVEL 2]],Catálogo!A:B,2,FALSE),"")</f>
        <v/>
      </c>
      <c r="R2865" s="5"/>
      <c r="S2865" s="6"/>
      <c r="T2865" s="5"/>
      <c r="U2865" s="5"/>
      <c r="V2865" s="5" t="str">
        <f>IF(ActividadesCom[[#This Row],[NIVEL 3]]&lt;&gt;0,VLOOKUP(ActividadesCom[[#This Row],[NIVEL 3]],Catálogo!A:B,2,FALSE),"")</f>
        <v/>
      </c>
      <c r="W2865" s="5"/>
      <c r="X2865" s="6" t="s">
        <v>2287</v>
      </c>
      <c r="Y2865" s="5">
        <v>20201</v>
      </c>
      <c r="Z2865" s="5" t="s">
        <v>4009</v>
      </c>
      <c r="AA2865" s="5">
        <f>IF(ActividadesCom[[#This Row],[NIVEL 4]]&lt;&gt;0,VLOOKUP(ActividadesCom[[#This Row],[NIVEL 4]],Catálogo!A:B,2,FALSE),"")</f>
        <v>3</v>
      </c>
      <c r="AB2865" s="5">
        <v>1</v>
      </c>
      <c r="AC2865" s="6" t="s">
        <v>5</v>
      </c>
      <c r="AD2865" s="5">
        <v>20193</v>
      </c>
      <c r="AE2865" s="5" t="s">
        <v>4009</v>
      </c>
      <c r="AF2865" s="5">
        <f>IF(ActividadesCom[[#This Row],[NIVEL 5]]&lt;&gt;0,VLOOKUP(ActividadesCom[[#This Row],[NIVEL 5]],Catálogo!A:B,2,FALSE),"")</f>
        <v>3</v>
      </c>
      <c r="AG2865" s="5">
        <v>1</v>
      </c>
      <c r="AH2865" s="2"/>
      <c r="AI2865" s="2"/>
    </row>
    <row r="2866" spans="1:35" ht="30" customHeight="1" x14ac:dyDescent="0.25">
      <c r="A2866" s="7">
        <v>19470366</v>
      </c>
      <c r="B2866" s="97" t="str">
        <f>VLOOKUP(ActividadesCom[[#This Row],[NO. DE CONTROL]],'LISTADO ESTUDIANTES'!A:C,3,FALSE)</f>
        <v>COLLI CAAMAL JOSE LUIS DE LOS ANGELES</v>
      </c>
      <c r="C2866" s="97" t="str">
        <f>VLOOKUP(ActividadesCom[[#This Row],[NO. DE CONTROL]],'LISTADO ESTUDIANTES'!A:B,2,FALSE)</f>
        <v>INGENIERIA EN SISTEMAS COMPUTACIONALES</v>
      </c>
      <c r="D2866" s="18" t="str">
        <f>VLOOKUP(ActividadesCom[[#This Row],[NO. DE CONTROL]],'LISTADO ESTUDIANTES'!A:D,4,FALSE)</f>
        <v>ACTIVO(A)</v>
      </c>
      <c r="E2866" s="5">
        <f>SUM(ActividadesCom[[#This Row],[CRÉD. 1]],ActividadesCom[[#This Row],[CRÉD. 2]],ActividadesCom[[#This Row],[CRÉD. 3]],ActividadesCom[[#This Row],[CRÉD. 4]],ActividadesCom[[#This Row],[CRÉD. 5]])</f>
        <v>1</v>
      </c>
      <c r="F2866" s="17">
        <f>IF(ActividadesCom[[#This Row],[ÚLTIMO SEMESTRE CON CRÉDITOS]]&gt;0,ROUND(AVERAGE(ActividadesCom[[#This Row],[VALOR NIVEL 5]],ActividadesCom[[#This Row],[VALOR NIVEL 4]],ActividadesCom[[#This Row],[VALOR NIVEL 3]],ActividadesCom[[#This Row],[VALOR NIVEL 2]],ActividadesCom[[#This Row],[VALOR NIVEL 1]]),0),"")</f>
        <v>1</v>
      </c>
      <c r="G2866" s="5" t="str">
        <f>IF(ActividadesCom[[#This Row],[PROMEDIO]]="","",IF(ActividadesCom[[#This Row],[PROMEDIO]]&gt;=4,"EXCELENTE",IF(ActividadesCom[[#This Row],[PROMEDIO]]&gt;=3,"NOTABLE",IF(ActividadesCom[[#This Row],[PROMEDIO]]&gt;=2,"BUENO",IF(ActividadesCom[[#This Row],[PROMEDIO]]=1,"SUFICIENTE","")))))</f>
        <v>SUFICIENTE</v>
      </c>
      <c r="H2866" s="5">
        <f>MAX(ActividadesCom[[#This Row],[PERÍODO 1]],ActividadesCom[[#This Row],[PERÍODO 2]],ActividadesCom[[#This Row],[PERÍODO 3]],ActividadesCom[[#This Row],[PERÍODO 4]],ActividadesCom[[#This Row],[PERÍODO 5]])</f>
        <v>20201</v>
      </c>
      <c r="I2866" s="6"/>
      <c r="J2866" s="5"/>
      <c r="K2866" s="5"/>
      <c r="L2866" s="5" t="str">
        <f>IF(ActividadesCom[[#This Row],[NIVEL 1]]&lt;&gt;0,VLOOKUP(ActividadesCom[[#This Row],[NIVEL 1]],Catálogo!A:B,2,FALSE),"")</f>
        <v/>
      </c>
      <c r="M2866" s="5"/>
      <c r="N2866" s="6"/>
      <c r="O2866" s="5"/>
      <c r="P2866" s="5"/>
      <c r="Q2866" s="5" t="str">
        <f>IF(ActividadesCom[[#This Row],[NIVEL 2]]&lt;&gt;0,VLOOKUP(ActividadesCom[[#This Row],[NIVEL 2]],Catálogo!A:B,2,FALSE),"")</f>
        <v/>
      </c>
      <c r="R2866" s="5"/>
      <c r="S2866" s="6"/>
      <c r="T2866" s="5"/>
      <c r="U2866" s="5"/>
      <c r="V2866" s="5" t="str">
        <f>IF(ActividadesCom[[#This Row],[NIVEL 3]]&lt;&gt;0,VLOOKUP(ActividadesCom[[#This Row],[NIVEL 3]],Catálogo!A:B,2,FALSE),"")</f>
        <v/>
      </c>
      <c r="W2866" s="5"/>
      <c r="X2866" s="6" t="s">
        <v>2953</v>
      </c>
      <c r="Y2866" s="5">
        <v>20201</v>
      </c>
      <c r="Z2866" s="5" t="s">
        <v>4011</v>
      </c>
      <c r="AA2866" s="5">
        <f>IF(ActividadesCom[[#This Row],[NIVEL 4]]&lt;&gt;0,VLOOKUP(ActividadesCom[[#This Row],[NIVEL 4]],Catálogo!A:B,2,FALSE),"")</f>
        <v>1</v>
      </c>
      <c r="AB2866" s="5">
        <v>1</v>
      </c>
      <c r="AC2866" s="6"/>
      <c r="AD2866" s="5"/>
      <c r="AE2866" s="5"/>
      <c r="AF2866" s="5" t="str">
        <f>IF(ActividadesCom[[#This Row],[NIVEL 5]]&lt;&gt;0,VLOOKUP(ActividadesCom[[#This Row],[NIVEL 5]],Catálogo!A:B,2,FALSE),"")</f>
        <v/>
      </c>
      <c r="AG2866" s="5"/>
      <c r="AH2866" s="2"/>
      <c r="AI2866" s="2"/>
    </row>
    <row r="2867" spans="1:35" ht="30" customHeight="1" x14ac:dyDescent="0.25">
      <c r="A2867" s="7">
        <v>19470367</v>
      </c>
      <c r="B2867" s="97" t="str">
        <f>VLOOKUP(ActividadesCom[[#This Row],[NO. DE CONTROL]],'LISTADO ESTUDIANTES'!A:C,3,FALSE)</f>
        <v>JIMENEZ MIER JESUS URIEL</v>
      </c>
      <c r="C2867" s="97" t="str">
        <f>VLOOKUP(ActividadesCom[[#This Row],[NO. DE CONTROL]],'LISTADO ESTUDIANTES'!A:B,2,FALSE)</f>
        <v>INGENIERIA INDUSTRIAL</v>
      </c>
      <c r="D2867" s="18" t="str">
        <f>VLOOKUP(ActividadesCom[[#This Row],[NO. DE CONTROL]],'LISTADO ESTUDIANTES'!A:D,4,FALSE)</f>
        <v>ACTIVO(A)</v>
      </c>
      <c r="E2867" s="5">
        <f>SUM(ActividadesCom[[#This Row],[CRÉD. 1]],ActividadesCom[[#This Row],[CRÉD. 2]],ActividadesCom[[#This Row],[CRÉD. 3]],ActividadesCom[[#This Row],[CRÉD. 4]],ActividadesCom[[#This Row],[CRÉD. 5]])</f>
        <v>4</v>
      </c>
      <c r="F2867" s="17">
        <f>IF(ActividadesCom[[#This Row],[ÚLTIMO SEMESTRE CON CRÉDITOS]]&gt;0,ROUND(AVERAGE(ActividadesCom[[#This Row],[VALOR NIVEL 5]],ActividadesCom[[#This Row],[VALOR NIVEL 4]],ActividadesCom[[#This Row],[VALOR NIVEL 3]],ActividadesCom[[#This Row],[VALOR NIVEL 2]],ActividadesCom[[#This Row],[VALOR NIVEL 1]]),0),"")</f>
        <v>3</v>
      </c>
      <c r="G2867" s="5" t="str">
        <f>IF(ActividadesCom[[#This Row],[PROMEDIO]]="","",IF(ActividadesCom[[#This Row],[PROMEDIO]]&gt;=4,"EXCELENTE",IF(ActividadesCom[[#This Row],[PROMEDIO]]&gt;=3,"NOTABLE",IF(ActividadesCom[[#This Row],[PROMEDIO]]&gt;=2,"BUENO",IF(ActividadesCom[[#This Row],[PROMEDIO]]=1,"SUFICIENTE","")))))</f>
        <v>NOTABLE</v>
      </c>
      <c r="H2867" s="5">
        <f>MAX(ActividadesCom[[#This Row],[PERÍODO 1]],ActividadesCom[[#This Row],[PERÍODO 2]],ActividadesCom[[#This Row],[PERÍODO 3]],ActividadesCom[[#This Row],[PERÍODO 4]],ActividadesCom[[#This Row],[PERÍODO 5]])</f>
        <v>20201</v>
      </c>
      <c r="I2867" s="6" t="s">
        <v>1017</v>
      </c>
      <c r="J2867" s="5">
        <v>20193</v>
      </c>
      <c r="K2867" s="5" t="s">
        <v>4010</v>
      </c>
      <c r="L2867" s="5">
        <f>IF(ActividadesCom[[#This Row],[NIVEL 1]]&lt;&gt;0,VLOOKUP(ActividadesCom[[#This Row],[NIVEL 1]],Catálogo!A:B,2,FALSE),"")</f>
        <v>2</v>
      </c>
      <c r="M2867" s="5">
        <v>1</v>
      </c>
      <c r="N2867" s="6" t="s">
        <v>1022</v>
      </c>
      <c r="O2867" s="5">
        <v>20193</v>
      </c>
      <c r="P2867" s="5" t="s">
        <v>4010</v>
      </c>
      <c r="Q2867" s="5">
        <f>IF(ActividadesCom[[#This Row],[NIVEL 2]]&lt;&gt;0,VLOOKUP(ActividadesCom[[#This Row],[NIVEL 2]],Catálogo!A:B,2,FALSE),"")</f>
        <v>2</v>
      </c>
      <c r="R2867" s="5">
        <v>1</v>
      </c>
      <c r="S2867" s="6" t="s">
        <v>4036</v>
      </c>
      <c r="T2867" s="5">
        <v>20201</v>
      </c>
      <c r="U2867" s="5" t="s">
        <v>4009</v>
      </c>
      <c r="V2867" s="5">
        <f>IF(ActividadesCom[[#This Row],[NIVEL 3]]&lt;&gt;0,VLOOKUP(ActividadesCom[[#This Row],[NIVEL 3]],Catálogo!A:B,2,FALSE),"")</f>
        <v>3</v>
      </c>
      <c r="W2867" s="5">
        <v>1</v>
      </c>
      <c r="X2867" s="6" t="s">
        <v>4038</v>
      </c>
      <c r="Y2867" s="5">
        <v>20201</v>
      </c>
      <c r="Z2867" s="5" t="s">
        <v>4009</v>
      </c>
      <c r="AA2867" s="5">
        <f>IF(ActividadesCom[[#This Row],[NIVEL 4]]&lt;&gt;0,VLOOKUP(ActividadesCom[[#This Row],[NIVEL 4]],Catálogo!A:B,2,FALSE),"")</f>
        <v>3</v>
      </c>
      <c r="AB2867" s="5">
        <v>1</v>
      </c>
      <c r="AC2867" s="6"/>
      <c r="AD2867" s="5"/>
      <c r="AE2867" s="5"/>
      <c r="AF2867" s="5" t="str">
        <f>IF(ActividadesCom[[#This Row],[NIVEL 5]]&lt;&gt;0,VLOOKUP(ActividadesCom[[#This Row],[NIVEL 5]],Catálogo!A:B,2,FALSE),"")</f>
        <v/>
      </c>
      <c r="AG2867" s="5"/>
      <c r="AH2867" s="2"/>
      <c r="AI2867" s="2"/>
    </row>
    <row r="2868" spans="1:35" ht="30" hidden="1" customHeight="1" x14ac:dyDescent="0.25">
      <c r="A2868" s="7">
        <v>19470368</v>
      </c>
      <c r="B2868" s="97" t="str">
        <f>VLOOKUP(ActividadesCom[[#This Row],[NO. DE CONTROL]],'LISTADO ESTUDIANTES'!A:C,3,FALSE)</f>
        <v>NICOLAS MORALES JAVIER</v>
      </c>
      <c r="C2868" s="97" t="str">
        <f>VLOOKUP(ActividadesCom[[#This Row],[NO. DE CONTROL]],'LISTADO ESTUDIANTES'!A:B,2,FALSE)</f>
        <v>INGENIERIA INDUSTRIAL</v>
      </c>
      <c r="D2868" s="18" t="str">
        <f>VLOOKUP(ActividadesCom[[#This Row],[NO. DE CONTROL]],'LISTADO ESTUDIANTES'!A:D,4,FALSE)</f>
        <v>BAJA</v>
      </c>
      <c r="E2868" s="5">
        <f>SUM(ActividadesCom[[#This Row],[CRÉD. 1]],ActividadesCom[[#This Row],[CRÉD. 2]],ActividadesCom[[#This Row],[CRÉD. 3]],ActividadesCom[[#This Row],[CRÉD. 4]],ActividadesCom[[#This Row],[CRÉD. 5]])</f>
        <v>0</v>
      </c>
      <c r="F2868" s="17" t="str">
        <f>IF(ActividadesCom[[#This Row],[ÚLTIMO SEMESTRE CON CRÉDITOS]]&gt;0,ROUND(AVERAGE(ActividadesCom[[#This Row],[VALOR NIVEL 5]],ActividadesCom[[#This Row],[VALOR NIVEL 4]],ActividadesCom[[#This Row],[VALOR NIVEL 3]],ActividadesCom[[#This Row],[VALOR NIVEL 2]],ActividadesCom[[#This Row],[VALOR NIVEL 1]]),0),"")</f>
        <v/>
      </c>
      <c r="G2868" s="5" t="str">
        <f>IF(ActividadesCom[[#This Row],[PROMEDIO]]="","",IF(ActividadesCom[[#This Row],[PROMEDIO]]&gt;=4,"EXCELENTE",IF(ActividadesCom[[#This Row],[PROMEDIO]]&gt;=3,"NOTABLE",IF(ActividadesCom[[#This Row],[PROMEDIO]]&gt;=2,"BUENO",IF(ActividadesCom[[#This Row],[PROMEDIO]]=1,"SUFICIENTE","")))))</f>
        <v/>
      </c>
      <c r="H2868" s="5">
        <f>MAX(ActividadesCom[[#This Row],[PERÍODO 1]],ActividadesCom[[#This Row],[PERÍODO 2]],ActividadesCom[[#This Row],[PERÍODO 3]],ActividadesCom[[#This Row],[PERÍODO 4]],ActividadesCom[[#This Row],[PERÍODO 5]])</f>
        <v>0</v>
      </c>
      <c r="I2868" s="6"/>
      <c r="J2868" s="5"/>
      <c r="K2868" s="5"/>
      <c r="L2868" s="5" t="str">
        <f>IF(ActividadesCom[[#This Row],[NIVEL 1]]&lt;&gt;0,VLOOKUP(ActividadesCom[[#This Row],[NIVEL 1]],Catálogo!A:B,2,FALSE),"")</f>
        <v/>
      </c>
      <c r="M2868" s="5"/>
      <c r="N2868" s="6"/>
      <c r="O2868" s="5"/>
      <c r="P2868" s="5"/>
      <c r="Q2868" s="5" t="str">
        <f>IF(ActividadesCom[[#This Row],[NIVEL 2]]&lt;&gt;0,VLOOKUP(ActividadesCom[[#This Row],[NIVEL 2]],Catálogo!A:B,2,FALSE),"")</f>
        <v/>
      </c>
      <c r="R2868" s="5"/>
      <c r="S2868" s="6"/>
      <c r="T2868" s="5"/>
      <c r="U2868" s="5"/>
      <c r="V2868" s="5" t="str">
        <f>IF(ActividadesCom[[#This Row],[NIVEL 3]]&lt;&gt;0,VLOOKUP(ActividadesCom[[#This Row],[NIVEL 3]],Catálogo!A:B,2,FALSE),"")</f>
        <v/>
      </c>
      <c r="W2868" s="5"/>
      <c r="X2868" s="6"/>
      <c r="Y2868" s="5"/>
      <c r="Z2868" s="5"/>
      <c r="AA2868" s="5" t="str">
        <f>IF(ActividadesCom[[#This Row],[NIVEL 4]]&lt;&gt;0,VLOOKUP(ActividadesCom[[#This Row],[NIVEL 4]],Catálogo!A:B,2,FALSE),"")</f>
        <v/>
      </c>
      <c r="AB2868" s="5"/>
      <c r="AC2868" s="6"/>
      <c r="AD2868" s="5"/>
      <c r="AE2868" s="5"/>
      <c r="AF2868" s="5" t="str">
        <f>IF(ActividadesCom[[#This Row],[NIVEL 5]]&lt;&gt;0,VLOOKUP(ActividadesCom[[#This Row],[NIVEL 5]],Catálogo!A:B,2,FALSE),"")</f>
        <v/>
      </c>
      <c r="AG2868" s="5"/>
      <c r="AH2868" s="2"/>
      <c r="AI2868" s="2"/>
    </row>
    <row r="2869" spans="1:35" ht="30" hidden="1" customHeight="1" x14ac:dyDescent="0.25">
      <c r="A2869" s="7">
        <v>19470369</v>
      </c>
      <c r="B2869" s="97" t="str">
        <f>VLOOKUP(ActividadesCom[[#This Row],[NO. DE CONTROL]],'LISTADO ESTUDIANTES'!A:C,3,FALSE)</f>
        <v>EUAN COCON HANNIA YAZMIN</v>
      </c>
      <c r="C2869" s="97" t="str">
        <f>VLOOKUP(ActividadesCom[[#This Row],[NO. DE CONTROL]],'LISTADO ESTUDIANTES'!A:B,2,FALSE)</f>
        <v>INGENIERIA EN ADMINISTRACION</v>
      </c>
      <c r="D2869" s="18" t="str">
        <f>VLOOKUP(ActividadesCom[[#This Row],[NO. DE CONTROL]],'LISTADO ESTUDIANTES'!A:D,4,FALSE)</f>
        <v>BAJA</v>
      </c>
      <c r="E2869" s="5">
        <f>SUM(ActividadesCom[[#This Row],[CRÉD. 1]],ActividadesCom[[#This Row],[CRÉD. 2]],ActividadesCom[[#This Row],[CRÉD. 3]],ActividadesCom[[#This Row],[CRÉD. 4]],ActividadesCom[[#This Row],[CRÉD. 5]])</f>
        <v>1</v>
      </c>
      <c r="F2869" s="17">
        <f>IF(ActividadesCom[[#This Row],[ÚLTIMO SEMESTRE CON CRÉDITOS]]&gt;0,ROUND(AVERAGE(ActividadesCom[[#This Row],[VALOR NIVEL 5]],ActividadesCom[[#This Row],[VALOR NIVEL 4]],ActividadesCom[[#This Row],[VALOR NIVEL 3]],ActividadesCom[[#This Row],[VALOR NIVEL 2]],ActividadesCom[[#This Row],[VALOR NIVEL 1]]),0),"")</f>
        <v>4</v>
      </c>
      <c r="G2869" s="5" t="str">
        <f>IF(ActividadesCom[[#This Row],[PROMEDIO]]="","",IF(ActividadesCom[[#This Row],[PROMEDIO]]&gt;=4,"EXCELENTE",IF(ActividadesCom[[#This Row],[PROMEDIO]]&gt;=3,"NOTABLE",IF(ActividadesCom[[#This Row],[PROMEDIO]]&gt;=2,"BUENO",IF(ActividadesCom[[#This Row],[PROMEDIO]]=1,"SUFICIENTE","")))))</f>
        <v>EXCELENTE</v>
      </c>
      <c r="H2869" s="5">
        <f>MAX(ActividadesCom[[#This Row],[PERÍODO 1]],ActividadesCom[[#This Row],[PERÍODO 2]],ActividadesCom[[#This Row],[PERÍODO 3]],ActividadesCom[[#This Row],[PERÍODO 4]],ActividadesCom[[#This Row],[PERÍODO 5]])</f>
        <v>20193</v>
      </c>
      <c r="I2869" s="6"/>
      <c r="J2869" s="5"/>
      <c r="K2869" s="5"/>
      <c r="L2869" s="5" t="str">
        <f>IF(ActividadesCom[[#This Row],[NIVEL 1]]&lt;&gt;0,VLOOKUP(ActividadesCom[[#This Row],[NIVEL 1]],Catálogo!A:B,2,FALSE),"")</f>
        <v/>
      </c>
      <c r="M2869" s="5"/>
      <c r="N2869" s="6"/>
      <c r="O2869" s="5"/>
      <c r="P2869" s="5"/>
      <c r="Q2869" s="5" t="str">
        <f>IF(ActividadesCom[[#This Row],[NIVEL 2]]&lt;&gt;0,VLOOKUP(ActividadesCom[[#This Row],[NIVEL 2]],Catálogo!A:B,2,FALSE),"")</f>
        <v/>
      </c>
      <c r="R2869" s="5"/>
      <c r="S2869" s="6"/>
      <c r="T2869" s="5"/>
      <c r="U2869" s="5"/>
      <c r="V2869" s="5" t="str">
        <f>IF(ActividadesCom[[#This Row],[NIVEL 3]]&lt;&gt;0,VLOOKUP(ActividadesCom[[#This Row],[NIVEL 3]],Catálogo!A:B,2,FALSE),"")</f>
        <v/>
      </c>
      <c r="W2869" s="5"/>
      <c r="X2869" s="6"/>
      <c r="Y2869" s="5"/>
      <c r="Z2869" s="5"/>
      <c r="AA2869" s="5" t="str">
        <f>IF(ActividadesCom[[#This Row],[NIVEL 4]]&lt;&gt;0,VLOOKUP(ActividadesCom[[#This Row],[NIVEL 4]],Catálogo!A:B,2,FALSE),"")</f>
        <v/>
      </c>
      <c r="AB2869" s="5"/>
      <c r="AC2869" s="6" t="s">
        <v>819</v>
      </c>
      <c r="AD2869" s="5">
        <v>20193</v>
      </c>
      <c r="AE2869" s="5" t="s">
        <v>4008</v>
      </c>
      <c r="AF2869" s="5">
        <f>IF(ActividadesCom[[#This Row],[NIVEL 5]]&lt;&gt;0,VLOOKUP(ActividadesCom[[#This Row],[NIVEL 5]],Catálogo!A:B,2,FALSE),"")</f>
        <v>4</v>
      </c>
      <c r="AG2869" s="5">
        <v>1</v>
      </c>
      <c r="AH2869" s="2"/>
      <c r="AI2869" s="2"/>
    </row>
    <row r="2870" spans="1:35" ht="30" customHeight="1" x14ac:dyDescent="0.25">
      <c r="A2870" s="7">
        <v>19470370</v>
      </c>
      <c r="B2870" s="97" t="str">
        <f>VLOOKUP(ActividadesCom[[#This Row],[NO. DE CONTROL]],'LISTADO ESTUDIANTES'!A:C,3,FALSE)</f>
        <v>CETINA MENDOZA KARLA BERENICE</v>
      </c>
      <c r="C2870" s="97" t="str">
        <f>VLOOKUP(ActividadesCom[[#This Row],[NO. DE CONTROL]],'LISTADO ESTUDIANTES'!A:B,2,FALSE)</f>
        <v>INGENIERIA INDUSTRIAL</v>
      </c>
      <c r="D2870" s="18" t="str">
        <f>VLOOKUP(ActividadesCom[[#This Row],[NO. DE CONTROL]],'LISTADO ESTUDIANTES'!A:D,4,FALSE)</f>
        <v>ACTIVO(A)</v>
      </c>
      <c r="E2870" s="5">
        <f>SUM(ActividadesCom[[#This Row],[CRÉD. 1]],ActividadesCom[[#This Row],[CRÉD. 2]],ActividadesCom[[#This Row],[CRÉD. 3]],ActividadesCom[[#This Row],[CRÉD. 4]],ActividadesCom[[#This Row],[CRÉD. 5]])</f>
        <v>5</v>
      </c>
      <c r="F2870" s="17">
        <f>IF(ActividadesCom[[#This Row],[ÚLTIMO SEMESTRE CON CRÉDITOS]]&gt;0,ROUND(AVERAGE(ActividadesCom[[#This Row],[VALOR NIVEL 5]],ActividadesCom[[#This Row],[VALOR NIVEL 4]],ActividadesCom[[#This Row],[VALOR NIVEL 3]],ActividadesCom[[#This Row],[VALOR NIVEL 2]],ActividadesCom[[#This Row],[VALOR NIVEL 1]]),0),"")</f>
        <v>3</v>
      </c>
      <c r="G2870" s="5" t="str">
        <f>IF(ActividadesCom[[#This Row],[PROMEDIO]]="","",IF(ActividadesCom[[#This Row],[PROMEDIO]]&gt;=4,"EXCELENTE",IF(ActividadesCom[[#This Row],[PROMEDIO]]&gt;=3,"NOTABLE",IF(ActividadesCom[[#This Row],[PROMEDIO]]&gt;=2,"BUENO",IF(ActividadesCom[[#This Row],[PROMEDIO]]=1,"SUFICIENTE","")))))</f>
        <v>NOTABLE</v>
      </c>
      <c r="H2870" s="5">
        <f>MAX(ActividadesCom[[#This Row],[PERÍODO 1]],ActividadesCom[[#This Row],[PERÍODO 2]],ActividadesCom[[#This Row],[PERÍODO 3]],ActividadesCom[[#This Row],[PERÍODO 4]],ActividadesCom[[#This Row],[PERÍODO 5]])</f>
        <v>20211</v>
      </c>
      <c r="I2870" s="6" t="s">
        <v>1021</v>
      </c>
      <c r="J2870" s="5">
        <v>20193</v>
      </c>
      <c r="K2870" s="5" t="s">
        <v>4010</v>
      </c>
      <c r="L2870" s="5">
        <f>IF(ActividadesCom[[#This Row],[NIVEL 1]]&lt;&gt;0,VLOOKUP(ActividadesCom[[#This Row],[NIVEL 1]],Catálogo!A:B,2,FALSE),"")</f>
        <v>2</v>
      </c>
      <c r="M2870" s="5">
        <v>1</v>
      </c>
      <c r="N2870" s="6" t="s">
        <v>4032</v>
      </c>
      <c r="O2870" s="5">
        <v>20203</v>
      </c>
      <c r="P2870" s="5" t="s">
        <v>4010</v>
      </c>
      <c r="Q2870" s="5">
        <f>IF(ActividadesCom[[#This Row],[NIVEL 2]]&lt;&gt;0,VLOOKUP(ActividadesCom[[#This Row],[NIVEL 2]],Catálogo!A:B,2,FALSE),"")</f>
        <v>2</v>
      </c>
      <c r="R2870" s="5">
        <v>1</v>
      </c>
      <c r="S2870" s="6" t="s">
        <v>4038</v>
      </c>
      <c r="T2870" s="5">
        <v>20201</v>
      </c>
      <c r="U2870" s="5" t="s">
        <v>4009</v>
      </c>
      <c r="V2870" s="5">
        <f>IF(ActividadesCom[[#This Row],[NIVEL 3]]&lt;&gt;0,VLOOKUP(ActividadesCom[[#This Row],[NIVEL 3]],Catálogo!A:B,2,FALSE),"")</f>
        <v>3</v>
      </c>
      <c r="W2870" s="5">
        <v>1</v>
      </c>
      <c r="X2870" s="9" t="s">
        <v>4421</v>
      </c>
      <c r="Y2870" s="8">
        <v>20211</v>
      </c>
      <c r="Z2870" s="8" t="s">
        <v>4008</v>
      </c>
      <c r="AA2870" s="5">
        <f>IF(ActividadesCom[[#This Row],[NIVEL 4]]&lt;&gt;0,VLOOKUP(ActividadesCom[[#This Row],[NIVEL 4]],Catálogo!A:B,2,FALSE),"")</f>
        <v>4</v>
      </c>
      <c r="AB2870" s="8">
        <v>1</v>
      </c>
      <c r="AC2870" s="6" t="s">
        <v>31</v>
      </c>
      <c r="AD2870" s="5">
        <v>20193</v>
      </c>
      <c r="AE2870" s="5" t="s">
        <v>4009</v>
      </c>
      <c r="AF2870" s="5">
        <f>IF(ActividadesCom[[#This Row],[NIVEL 5]]&lt;&gt;0,VLOOKUP(ActividadesCom[[#This Row],[NIVEL 5]],Catálogo!A:B,2,FALSE),"")</f>
        <v>3</v>
      </c>
      <c r="AG2870" s="5">
        <v>1</v>
      </c>
      <c r="AH2870" s="2"/>
      <c r="AI2870" s="2"/>
    </row>
    <row r="2871" spans="1:35" ht="30" hidden="1" customHeight="1" x14ac:dyDescent="0.25">
      <c r="A2871" s="7">
        <v>19470371</v>
      </c>
      <c r="B2871" s="97" t="str">
        <f>VLOOKUP(ActividadesCom[[#This Row],[NO. DE CONTROL]],'LISTADO ESTUDIANTES'!A:C,3,FALSE)</f>
        <v>FAJARDO LEON ENRIQUE DAVID</v>
      </c>
      <c r="C2871" s="97" t="str">
        <f>VLOOKUP(ActividadesCom[[#This Row],[NO. DE CONTROL]],'LISTADO ESTUDIANTES'!A:B,2,FALSE)</f>
        <v>ARQUITECTURA</v>
      </c>
      <c r="D2871" s="18" t="str">
        <f>VLOOKUP(ActividadesCom[[#This Row],[NO. DE CONTROL]],'LISTADO ESTUDIANTES'!A:D,4,FALSE)</f>
        <v>BAJA</v>
      </c>
      <c r="E2871" s="5">
        <f>SUM(ActividadesCom[[#This Row],[CRÉD. 1]],ActividadesCom[[#This Row],[CRÉD. 2]],ActividadesCom[[#This Row],[CRÉD. 3]],ActividadesCom[[#This Row],[CRÉD. 4]],ActividadesCom[[#This Row],[CRÉD. 5]])</f>
        <v>3</v>
      </c>
      <c r="F2871" s="17">
        <f>IF(ActividadesCom[[#This Row],[ÚLTIMO SEMESTRE CON CRÉDITOS]]&gt;0,ROUND(AVERAGE(ActividadesCom[[#This Row],[VALOR NIVEL 5]],ActividadesCom[[#This Row],[VALOR NIVEL 4]],ActividadesCom[[#This Row],[VALOR NIVEL 3]],ActividadesCom[[#This Row],[VALOR NIVEL 2]],ActividadesCom[[#This Row],[VALOR NIVEL 1]]),0),"")</f>
        <v>3</v>
      </c>
      <c r="G2871" s="5" t="str">
        <f>IF(ActividadesCom[[#This Row],[PROMEDIO]]="","",IF(ActividadesCom[[#This Row],[PROMEDIO]]&gt;=4,"EXCELENTE",IF(ActividadesCom[[#This Row],[PROMEDIO]]&gt;=3,"NOTABLE",IF(ActividadesCom[[#This Row],[PROMEDIO]]&gt;=2,"BUENO",IF(ActividadesCom[[#This Row],[PROMEDIO]]=1,"SUFICIENTE","")))))</f>
        <v>NOTABLE</v>
      </c>
      <c r="H2871" s="5">
        <f>MAX(ActividadesCom[[#This Row],[PERÍODO 1]],ActividadesCom[[#This Row],[PERÍODO 2]],ActividadesCom[[#This Row],[PERÍODO 3]],ActividadesCom[[#This Row],[PERÍODO 4]],ActividadesCom[[#This Row],[PERÍODO 5]])</f>
        <v>20213</v>
      </c>
      <c r="I2871" s="6" t="s">
        <v>4695</v>
      </c>
      <c r="J2871" s="5">
        <v>20213</v>
      </c>
      <c r="K2871" s="5" t="s">
        <v>4008</v>
      </c>
      <c r="L2871" s="5">
        <f>IF(ActividadesCom[[#This Row],[NIVEL 1]]&lt;&gt;0,VLOOKUP(ActividadesCom[[#This Row],[NIVEL 1]],Catálogo!A:B,2,FALSE),"")</f>
        <v>4</v>
      </c>
      <c r="M2871" s="5">
        <v>1</v>
      </c>
      <c r="N2871" s="6"/>
      <c r="O2871" s="5"/>
      <c r="P2871" s="5"/>
      <c r="Q2871" s="5" t="str">
        <f>IF(ActividadesCom[[#This Row],[NIVEL 2]]&lt;&gt;0,VLOOKUP(ActividadesCom[[#This Row],[NIVEL 2]],Catálogo!A:B,2,FALSE),"")</f>
        <v/>
      </c>
      <c r="R2871" s="5"/>
      <c r="S2871" s="6" t="s">
        <v>4334</v>
      </c>
      <c r="T2871" s="5"/>
      <c r="U2871" s="5"/>
      <c r="V2871" s="5" t="str">
        <f>IF(ActividadesCom[[#This Row],[NIVEL 3]]&lt;&gt;0,VLOOKUP(ActividadesCom[[#This Row],[NIVEL 3]],Catálogo!A:B,2,FALSE),"")</f>
        <v/>
      </c>
      <c r="W2871" s="5"/>
      <c r="X2871" s="6" t="s">
        <v>4333</v>
      </c>
      <c r="Y2871" s="5">
        <v>20203</v>
      </c>
      <c r="Z2871" s="5" t="s">
        <v>4009</v>
      </c>
      <c r="AA2871" s="5">
        <f>IF(ActividadesCom[[#This Row],[NIVEL 4]]&lt;&gt;0,VLOOKUP(ActividadesCom[[#This Row],[NIVEL 4]],Catálogo!A:B,2,FALSE),"")</f>
        <v>3</v>
      </c>
      <c r="AB2871" s="5">
        <v>1</v>
      </c>
      <c r="AC2871" s="6" t="s">
        <v>47</v>
      </c>
      <c r="AD2871" s="5">
        <v>20193</v>
      </c>
      <c r="AE2871" s="5" t="s">
        <v>4009</v>
      </c>
      <c r="AF2871" s="5">
        <f>IF(ActividadesCom[[#This Row],[NIVEL 5]]&lt;&gt;0,VLOOKUP(ActividadesCom[[#This Row],[NIVEL 5]],Catálogo!A:B,2,FALSE),"")</f>
        <v>3</v>
      </c>
      <c r="AG2871" s="5">
        <v>1</v>
      </c>
      <c r="AH2871" s="2"/>
      <c r="AI2871" s="2"/>
    </row>
    <row r="2872" spans="1:35" ht="30" hidden="1" customHeight="1" x14ac:dyDescent="0.25">
      <c r="A2872" s="7">
        <v>19470372</v>
      </c>
      <c r="B2872" s="97" t="str">
        <f>VLOOKUP(ActividadesCom[[#This Row],[NO. DE CONTROL]],'LISTADO ESTUDIANTES'!A:C,3,FALSE)</f>
        <v>LOPEZ RUBIO JULIAN HORACIO</v>
      </c>
      <c r="C2872" s="97" t="str">
        <f>VLOOKUP(ActividadesCom[[#This Row],[NO. DE CONTROL]],'LISTADO ESTUDIANTES'!A:B,2,FALSE)</f>
        <v>INGENIERIA EN SISTEMAS COMPUTACIONALES</v>
      </c>
      <c r="D2872" s="18" t="str">
        <f>VLOOKUP(ActividadesCom[[#This Row],[NO. DE CONTROL]],'LISTADO ESTUDIANTES'!A:D,4,FALSE)</f>
        <v>BAJA</v>
      </c>
      <c r="E2872" s="5">
        <f>SUM(ActividadesCom[[#This Row],[CRÉD. 1]],ActividadesCom[[#This Row],[CRÉD. 2]],ActividadesCom[[#This Row],[CRÉD. 3]],ActividadesCom[[#This Row],[CRÉD. 4]],ActividadesCom[[#This Row],[CRÉD. 5]])</f>
        <v>2</v>
      </c>
      <c r="F2872" s="17">
        <f>IF(ActividadesCom[[#This Row],[ÚLTIMO SEMESTRE CON CRÉDITOS]]&gt;0,ROUND(AVERAGE(ActividadesCom[[#This Row],[VALOR NIVEL 5]],ActividadesCom[[#This Row],[VALOR NIVEL 4]],ActividadesCom[[#This Row],[VALOR NIVEL 3]],ActividadesCom[[#This Row],[VALOR NIVEL 2]],ActividadesCom[[#This Row],[VALOR NIVEL 1]]),0),"")</f>
        <v>3</v>
      </c>
      <c r="G2872" s="5" t="str">
        <f>IF(ActividadesCom[[#This Row],[PROMEDIO]]="","",IF(ActividadesCom[[#This Row],[PROMEDIO]]&gt;=4,"EXCELENTE",IF(ActividadesCom[[#This Row],[PROMEDIO]]&gt;=3,"NOTABLE",IF(ActividadesCom[[#This Row],[PROMEDIO]]&gt;=2,"BUENO",IF(ActividadesCom[[#This Row],[PROMEDIO]]=1,"SUFICIENTE","")))))</f>
        <v>NOTABLE</v>
      </c>
      <c r="H2872" s="5">
        <f>MAX(ActividadesCom[[#This Row],[PERÍODO 1]],ActividadesCom[[#This Row],[PERÍODO 2]],ActividadesCom[[#This Row],[PERÍODO 3]],ActividadesCom[[#This Row],[PERÍODO 4]],ActividadesCom[[#This Row],[PERÍODO 5]])</f>
        <v>20201</v>
      </c>
      <c r="I2872" s="6"/>
      <c r="J2872" s="5"/>
      <c r="K2872" s="5"/>
      <c r="L2872" s="5" t="str">
        <f>IF(ActividadesCom[[#This Row],[NIVEL 1]]&lt;&gt;0,VLOOKUP(ActividadesCom[[#This Row],[NIVEL 1]],Catálogo!A:B,2,FALSE),"")</f>
        <v/>
      </c>
      <c r="M2872" s="5"/>
      <c r="N2872" s="6"/>
      <c r="O2872" s="5"/>
      <c r="P2872" s="5"/>
      <c r="Q2872" s="5" t="str">
        <f>IF(ActividadesCom[[#This Row],[NIVEL 2]]&lt;&gt;0,VLOOKUP(ActividadesCom[[#This Row],[NIVEL 2]],Catálogo!A:B,2,FALSE),"")</f>
        <v/>
      </c>
      <c r="R2872" s="5"/>
      <c r="S2872" s="6"/>
      <c r="T2872" s="5"/>
      <c r="U2872" s="5"/>
      <c r="V2872" s="5" t="str">
        <f>IF(ActividadesCom[[#This Row],[NIVEL 3]]&lt;&gt;0,VLOOKUP(ActividadesCom[[#This Row],[NIVEL 3]],Catálogo!A:B,2,FALSE),"")</f>
        <v/>
      </c>
      <c r="W2872" s="5"/>
      <c r="X2872" s="6" t="s">
        <v>2953</v>
      </c>
      <c r="Y2872" s="5">
        <v>20201</v>
      </c>
      <c r="Z2872" s="5" t="s">
        <v>4009</v>
      </c>
      <c r="AA2872" s="5">
        <f>IF(ActividadesCom[[#This Row],[NIVEL 4]]&lt;&gt;0,VLOOKUP(ActividadesCom[[#This Row],[NIVEL 4]],Catálogo!A:B,2,FALSE),"")</f>
        <v>3</v>
      </c>
      <c r="AB2872" s="5">
        <v>1</v>
      </c>
      <c r="AC2872" s="6" t="s">
        <v>42</v>
      </c>
      <c r="AD2872" s="5">
        <v>20193</v>
      </c>
      <c r="AE2872" s="5" t="s">
        <v>4009</v>
      </c>
      <c r="AF2872" s="5">
        <f>IF(ActividadesCom[[#This Row],[NIVEL 5]]&lt;&gt;0,VLOOKUP(ActividadesCom[[#This Row],[NIVEL 5]],Catálogo!A:B,2,FALSE),"")</f>
        <v>3</v>
      </c>
      <c r="AG2872" s="5">
        <v>1</v>
      </c>
      <c r="AH2872" s="2"/>
      <c r="AI2872" s="2"/>
    </row>
    <row r="2873" spans="1:35" ht="30" customHeight="1" x14ac:dyDescent="0.25">
      <c r="A2873" s="7">
        <v>19470373</v>
      </c>
      <c r="B2873" s="97" t="str">
        <f>VLOOKUP(ActividadesCom[[#This Row],[NO. DE CONTROL]],'LISTADO ESTUDIANTES'!A:C,3,FALSE)</f>
        <v>SEGOVIA OROZCO MARCOS CESAR</v>
      </c>
      <c r="C2873" s="97" t="str">
        <f>VLOOKUP(ActividadesCom[[#This Row],[NO. DE CONTROL]],'LISTADO ESTUDIANTES'!A:B,2,FALSE)</f>
        <v>INGENIERIA CIVIL</v>
      </c>
      <c r="D2873" s="18" t="str">
        <f>VLOOKUP(ActividadesCom[[#This Row],[NO. DE CONTROL]],'LISTADO ESTUDIANTES'!A:D,4,FALSE)</f>
        <v>ACTIVO(A)</v>
      </c>
      <c r="E2873" s="5">
        <f>SUM(ActividadesCom[[#This Row],[CRÉD. 1]],ActividadesCom[[#This Row],[CRÉD. 2]],ActividadesCom[[#This Row],[CRÉD. 3]],ActividadesCom[[#This Row],[CRÉD. 4]],ActividadesCom[[#This Row],[CRÉD. 5]])</f>
        <v>4</v>
      </c>
      <c r="F2873" s="17">
        <f>IF(ActividadesCom[[#This Row],[ÚLTIMO SEMESTRE CON CRÉDITOS]]&gt;0,ROUND(AVERAGE(ActividadesCom[[#This Row],[VALOR NIVEL 5]],ActividadesCom[[#This Row],[VALOR NIVEL 4]],ActividadesCom[[#This Row],[VALOR NIVEL 3]],ActividadesCom[[#This Row],[VALOR NIVEL 2]],ActividadesCom[[#This Row],[VALOR NIVEL 1]]),0),"")</f>
        <v>3</v>
      </c>
      <c r="G2873" s="5" t="str">
        <f>IF(ActividadesCom[[#This Row],[PROMEDIO]]="","",IF(ActividadesCom[[#This Row],[PROMEDIO]]&gt;=4,"EXCELENTE",IF(ActividadesCom[[#This Row],[PROMEDIO]]&gt;=3,"NOTABLE",IF(ActividadesCom[[#This Row],[PROMEDIO]]&gt;=2,"BUENO",IF(ActividadesCom[[#This Row],[PROMEDIO]]=1,"SUFICIENTE","")))))</f>
        <v>NOTABLE</v>
      </c>
      <c r="H2873" s="5">
        <f>MAX(ActividadesCom[[#This Row],[PERÍODO 1]],ActividadesCom[[#This Row],[PERÍODO 2]],ActividadesCom[[#This Row],[PERÍODO 3]],ActividadesCom[[#This Row],[PERÍODO 4]],ActividadesCom[[#This Row],[PERÍODO 5]])</f>
        <v>20221</v>
      </c>
      <c r="I2873" s="6"/>
      <c r="J2873" s="5"/>
      <c r="K2873" s="5"/>
      <c r="L2873" s="5" t="str">
        <f>IF(ActividadesCom[[#This Row],[NIVEL 1]]&lt;&gt;0,VLOOKUP(ActividadesCom[[#This Row],[NIVEL 1]],Catálogo!A:B,2,FALSE),"")</f>
        <v/>
      </c>
      <c r="M2873" s="5"/>
      <c r="N2873" s="6" t="s">
        <v>5482</v>
      </c>
      <c r="O2873" s="5">
        <v>20221</v>
      </c>
      <c r="P2873" s="5" t="s">
        <v>4008</v>
      </c>
      <c r="Q2873" s="5">
        <f>IF(ActividadesCom[[#This Row],[NIVEL 2]]&lt;&gt;0,VLOOKUP(ActividadesCom[[#This Row],[NIVEL 2]],Catálogo!A:B,2,FALSE),"")</f>
        <v>4</v>
      </c>
      <c r="R2873" s="5">
        <v>1</v>
      </c>
      <c r="S2873" s="9" t="s">
        <v>4478</v>
      </c>
      <c r="T2873" s="8">
        <v>20211</v>
      </c>
      <c r="U2873" s="8" t="s">
        <v>4009</v>
      </c>
      <c r="V2873" s="5">
        <f>IF(ActividadesCom[[#This Row],[NIVEL 3]]&lt;&gt;0,VLOOKUP(ActividadesCom[[#This Row],[NIVEL 3]],Catálogo!A:B,2,FALSE),"")</f>
        <v>3</v>
      </c>
      <c r="W2873" s="8">
        <v>1</v>
      </c>
      <c r="X2873" s="6" t="s">
        <v>11</v>
      </c>
      <c r="Y2873" s="5">
        <v>20211</v>
      </c>
      <c r="Z2873" s="5" t="s">
        <v>4011</v>
      </c>
      <c r="AA2873" s="5">
        <f>IF(ActividadesCom[[#This Row],[NIVEL 4]]&lt;&gt;0,VLOOKUP(ActividadesCom[[#This Row],[NIVEL 4]],Catálogo!A:B,2,FALSE),"")</f>
        <v>1</v>
      </c>
      <c r="AB2873" s="5">
        <v>1</v>
      </c>
      <c r="AC2873" s="6" t="s">
        <v>11</v>
      </c>
      <c r="AD2873" s="5">
        <v>20193</v>
      </c>
      <c r="AE2873" s="5" t="s">
        <v>4010</v>
      </c>
      <c r="AF2873" s="5">
        <f>IF(ActividadesCom[[#This Row],[NIVEL 5]]&lt;&gt;0,VLOOKUP(ActividadesCom[[#This Row],[NIVEL 5]],Catálogo!A:B,2,FALSE),"")</f>
        <v>2</v>
      </c>
      <c r="AG2873" s="5">
        <v>1</v>
      </c>
      <c r="AH2873" s="2"/>
      <c r="AI2873" s="2"/>
    </row>
    <row r="2874" spans="1:35" ht="30" hidden="1" customHeight="1" x14ac:dyDescent="0.25">
      <c r="A2874" s="7">
        <v>19470374</v>
      </c>
      <c r="B2874" s="97" t="str">
        <f>VLOOKUP(ActividadesCom[[#This Row],[NO. DE CONTROL]],'LISTADO ESTUDIANTES'!A:C,3,FALSE)</f>
        <v>CORDOVA PEÑUELAS MOISES JESUS</v>
      </c>
      <c r="C2874" s="97" t="str">
        <f>VLOOKUP(ActividadesCom[[#This Row],[NO. DE CONTROL]],'LISTADO ESTUDIANTES'!A:B,2,FALSE)</f>
        <v>INGENIERIA INDUSTRIAL</v>
      </c>
      <c r="D2874" s="18" t="str">
        <f>VLOOKUP(ActividadesCom[[#This Row],[NO. DE CONTROL]],'LISTADO ESTUDIANTES'!A:D,4,FALSE)</f>
        <v>BAJA</v>
      </c>
      <c r="E2874" s="5">
        <f>SUM(ActividadesCom[[#This Row],[CRÉD. 1]],ActividadesCom[[#This Row],[CRÉD. 2]],ActividadesCom[[#This Row],[CRÉD. 3]],ActividadesCom[[#This Row],[CRÉD. 4]],ActividadesCom[[#This Row],[CRÉD. 5]])</f>
        <v>4</v>
      </c>
      <c r="F2874" s="17">
        <f>IF(ActividadesCom[[#This Row],[ÚLTIMO SEMESTRE CON CRÉDITOS]]&gt;0,ROUND(AVERAGE(ActividadesCom[[#This Row],[VALOR NIVEL 5]],ActividadesCom[[#This Row],[VALOR NIVEL 4]],ActividadesCom[[#This Row],[VALOR NIVEL 3]],ActividadesCom[[#This Row],[VALOR NIVEL 2]],ActividadesCom[[#This Row],[VALOR NIVEL 1]]),0),"")</f>
        <v>3</v>
      </c>
      <c r="G2874" s="5" t="str">
        <f>IF(ActividadesCom[[#This Row],[PROMEDIO]]="","",IF(ActividadesCom[[#This Row],[PROMEDIO]]&gt;=4,"EXCELENTE",IF(ActividadesCom[[#This Row],[PROMEDIO]]&gt;=3,"NOTABLE",IF(ActividadesCom[[#This Row],[PROMEDIO]]&gt;=2,"BUENO",IF(ActividadesCom[[#This Row],[PROMEDIO]]=1,"SUFICIENTE","")))))</f>
        <v>NOTABLE</v>
      </c>
      <c r="H2874" s="5">
        <f>MAX(ActividadesCom[[#This Row],[PERÍODO 1]],ActividadesCom[[#This Row],[PERÍODO 2]],ActividadesCom[[#This Row],[PERÍODO 3]],ActividadesCom[[#This Row],[PERÍODO 4]],ActividadesCom[[#This Row],[PERÍODO 5]])</f>
        <v>20201</v>
      </c>
      <c r="I2874" s="9" t="s">
        <v>1040</v>
      </c>
      <c r="J2874" s="8">
        <v>20193</v>
      </c>
      <c r="K2874" s="8" t="s">
        <v>4010</v>
      </c>
      <c r="L2874" s="5">
        <f>IF(ActividadesCom[[#This Row],[NIVEL 1]]&lt;&gt;0,VLOOKUP(ActividadesCom[[#This Row],[NIVEL 1]],Catálogo!A:B,2,FALSE),"")</f>
        <v>2</v>
      </c>
      <c r="M2874" s="8">
        <v>1</v>
      </c>
      <c r="N2874" s="6" t="s">
        <v>4036</v>
      </c>
      <c r="O2874" s="5">
        <v>20201</v>
      </c>
      <c r="P2874" s="5" t="s">
        <v>4010</v>
      </c>
      <c r="Q2874" s="5">
        <f>IF(ActividadesCom[[#This Row],[NIVEL 2]]&lt;&gt;0,VLOOKUP(ActividadesCom[[#This Row],[NIVEL 2]],Catálogo!A:B,2,FALSE),"")</f>
        <v>2</v>
      </c>
      <c r="R2874" s="5">
        <v>1</v>
      </c>
      <c r="S2874" s="6" t="s">
        <v>4038</v>
      </c>
      <c r="T2874" s="5">
        <v>20201</v>
      </c>
      <c r="U2874" s="5" t="s">
        <v>4009</v>
      </c>
      <c r="V2874" s="5">
        <f>IF(ActividadesCom[[#This Row],[NIVEL 3]]&lt;&gt;0,VLOOKUP(ActividadesCom[[#This Row],[NIVEL 3]],Catálogo!A:B,2,FALSE),"")</f>
        <v>3</v>
      </c>
      <c r="W2874" s="5">
        <v>1</v>
      </c>
      <c r="X2874" s="6"/>
      <c r="Y2874" s="5"/>
      <c r="Z2874" s="5"/>
      <c r="AA2874" s="5" t="str">
        <f>IF(ActividadesCom[[#This Row],[NIVEL 4]]&lt;&gt;0,VLOOKUP(ActividadesCom[[#This Row],[NIVEL 4]],Catálogo!A:B,2,FALSE),"")</f>
        <v/>
      </c>
      <c r="AB2874" s="5"/>
      <c r="AC2874" s="6" t="s">
        <v>31</v>
      </c>
      <c r="AD2874" s="5">
        <v>20193</v>
      </c>
      <c r="AE2874" s="5" t="s">
        <v>4009</v>
      </c>
      <c r="AF2874" s="5">
        <f>IF(ActividadesCom[[#This Row],[NIVEL 5]]&lt;&gt;0,VLOOKUP(ActividadesCom[[#This Row],[NIVEL 5]],Catálogo!A:B,2,FALSE),"")</f>
        <v>3</v>
      </c>
      <c r="AG2874" s="5">
        <v>1</v>
      </c>
      <c r="AH2874" s="2"/>
      <c r="AI2874" s="2"/>
    </row>
    <row r="2875" spans="1:35" ht="30" customHeight="1" x14ac:dyDescent="0.25">
      <c r="A2875" s="7">
        <v>19470375</v>
      </c>
      <c r="B2875" s="97" t="str">
        <f>VLOOKUP(ActividadesCom[[#This Row],[NO. DE CONTROL]],'LISTADO ESTUDIANTES'!A:C,3,FALSE)</f>
        <v>ESCALANTE TUT VANESSA SARAHI</v>
      </c>
      <c r="C2875" s="97" t="str">
        <f>VLOOKUP(ActividadesCom[[#This Row],[NO. DE CONTROL]],'LISTADO ESTUDIANTES'!A:B,2,FALSE)</f>
        <v>INGENIERIA MECANICA</v>
      </c>
      <c r="D2875" s="18" t="str">
        <f>VLOOKUP(ActividadesCom[[#This Row],[NO. DE CONTROL]],'LISTADO ESTUDIANTES'!A:D,4,FALSE)</f>
        <v>ACTIVO(A)</v>
      </c>
      <c r="E2875" s="5">
        <f>SUM(ActividadesCom[[#This Row],[CRÉD. 1]],ActividadesCom[[#This Row],[CRÉD. 2]],ActividadesCom[[#This Row],[CRÉD. 3]],ActividadesCom[[#This Row],[CRÉD. 4]],ActividadesCom[[#This Row],[CRÉD. 5]])</f>
        <v>1</v>
      </c>
      <c r="F2875" s="17" t="str">
        <f>IF(ActividadesCom[[#This Row],[ÚLTIMO SEMESTRE CON CRÉDITOS]]&gt;0,ROUND(AVERAGE(ActividadesCom[[#This Row],[VALOR NIVEL 5]],ActividadesCom[[#This Row],[VALOR NIVEL 4]],ActividadesCom[[#This Row],[VALOR NIVEL 3]],ActividadesCom[[#This Row],[VALOR NIVEL 2]],ActividadesCom[[#This Row],[VALOR NIVEL 1]]),0),"")</f>
        <v/>
      </c>
      <c r="G2875" s="5" t="str">
        <f>IF(ActividadesCom[[#This Row],[PROMEDIO]]="","",IF(ActividadesCom[[#This Row],[PROMEDIO]]&gt;=4,"EXCELENTE",IF(ActividadesCom[[#This Row],[PROMEDIO]]&gt;=3,"NOTABLE",IF(ActividadesCom[[#This Row],[PROMEDIO]]&gt;=2,"BUENO",IF(ActividadesCom[[#This Row],[PROMEDIO]]=1,"SUFICIENTE","")))))</f>
        <v/>
      </c>
      <c r="H2875" s="5">
        <v>0</v>
      </c>
      <c r="I2875" s="6" t="s">
        <v>4872</v>
      </c>
      <c r="J2875" s="5">
        <v>20221</v>
      </c>
      <c r="K2875" s="5" t="s">
        <v>4010</v>
      </c>
      <c r="L2875" s="5">
        <f>IF(ActividadesCom[[#This Row],[NIVEL 1]]&lt;&gt;0,VLOOKUP(ActividadesCom[[#This Row],[NIVEL 1]],Catálogo!A:B,2,FALSE),"")</f>
        <v>2</v>
      </c>
      <c r="M2875" s="5">
        <v>1</v>
      </c>
      <c r="N2875" s="6"/>
      <c r="O2875" s="5"/>
      <c r="P2875" s="5"/>
      <c r="Q2875" s="5" t="str">
        <f>IF(ActividadesCom[[#This Row],[NIVEL 2]]&lt;&gt;0,VLOOKUP(ActividadesCom[[#This Row],[NIVEL 2]],Catálogo!A:B,2,FALSE),"")</f>
        <v/>
      </c>
      <c r="R2875" s="5"/>
      <c r="S2875" s="6"/>
      <c r="T2875" s="5"/>
      <c r="U2875" s="5"/>
      <c r="V2875" s="5" t="str">
        <f>IF(ActividadesCom[[#This Row],[NIVEL 3]]&lt;&gt;0,VLOOKUP(ActividadesCom[[#This Row],[NIVEL 3]],Catálogo!A:B,2,FALSE),"")</f>
        <v/>
      </c>
      <c r="W2875" s="5"/>
      <c r="X2875" s="6"/>
      <c r="Y2875" s="5"/>
      <c r="Z2875" s="5"/>
      <c r="AA2875" s="5" t="str">
        <f>IF(ActividadesCom[[#This Row],[NIVEL 4]]&lt;&gt;0,VLOOKUP(ActividadesCom[[#This Row],[NIVEL 4]],Catálogo!A:B,2,FALSE),"")</f>
        <v/>
      </c>
      <c r="AB2875" s="5"/>
      <c r="AC2875" s="6"/>
      <c r="AD2875" s="5"/>
      <c r="AE2875" s="5"/>
      <c r="AF2875" s="5" t="str">
        <f>IF(ActividadesCom[[#This Row],[NIVEL 5]]&lt;&gt;0,VLOOKUP(ActividadesCom[[#This Row],[NIVEL 5]],Catálogo!A:B,2,FALSE),"")</f>
        <v/>
      </c>
      <c r="AG2875" s="5"/>
      <c r="AH2875" s="2"/>
      <c r="AI2875" s="2"/>
    </row>
    <row r="2876" spans="1:35" s="24" customFormat="1" ht="30" customHeight="1" x14ac:dyDescent="0.25">
      <c r="A2876" s="7">
        <v>19470376</v>
      </c>
      <c r="B2876" s="97" t="str">
        <f>VLOOKUP(ActividadesCom[[#This Row],[NO. DE CONTROL]],'LISTADO ESTUDIANTES'!A:C,3,FALSE)</f>
        <v>CHUC CASTRO CARLOS ANTONIO</v>
      </c>
      <c r="C2876" s="97" t="str">
        <f>VLOOKUP(ActividadesCom[[#This Row],[NO. DE CONTROL]],'LISTADO ESTUDIANTES'!A:B,2,FALSE)</f>
        <v>INGENIERIA QUIMICA</v>
      </c>
      <c r="D2876" s="18" t="str">
        <f>VLOOKUP(ActividadesCom[[#This Row],[NO. DE CONTROL]],'LISTADO ESTUDIANTES'!A:D,4,FALSE)</f>
        <v>ACTIVO(A)</v>
      </c>
      <c r="E2876" s="5">
        <f>SUM(ActividadesCom[[#This Row],[CRÉD. 1]],ActividadesCom[[#This Row],[CRÉD. 2]],ActividadesCom[[#This Row],[CRÉD. 3]],ActividadesCom[[#This Row],[CRÉD. 4]],ActividadesCom[[#This Row],[CRÉD. 5]])</f>
        <v>1</v>
      </c>
      <c r="F2876" s="17">
        <f>IF(ActividadesCom[[#This Row],[ÚLTIMO SEMESTRE CON CRÉDITOS]]&gt;0,ROUND(AVERAGE(ActividadesCom[[#This Row],[VALOR NIVEL 5]],ActividadesCom[[#This Row],[VALOR NIVEL 4]],ActividadesCom[[#This Row],[VALOR NIVEL 3]],ActividadesCom[[#This Row],[VALOR NIVEL 2]],ActividadesCom[[#This Row],[VALOR NIVEL 1]]),0),"")</f>
        <v>4</v>
      </c>
      <c r="G2876" s="5" t="str">
        <f>IF(ActividadesCom[[#This Row],[PROMEDIO]]="","",IF(ActividadesCom[[#This Row],[PROMEDIO]]&gt;=4,"EXCELENTE",IF(ActividadesCom[[#This Row],[PROMEDIO]]&gt;=3,"NOTABLE",IF(ActividadesCom[[#This Row],[PROMEDIO]]&gt;=2,"BUENO",IF(ActividadesCom[[#This Row],[PROMEDIO]]=1,"SUFICIENTE","")))))</f>
        <v>EXCELENTE</v>
      </c>
      <c r="H2876" s="5">
        <f>MAX(ActividadesCom[[#This Row],[PERÍODO 1]],ActividadesCom[[#This Row],[PERÍODO 2]],ActividadesCom[[#This Row],[PERÍODO 3]],ActividadesCom[[#This Row],[PERÍODO 4]],ActividadesCom[[#This Row],[PERÍODO 5]])</f>
        <v>20223</v>
      </c>
      <c r="I2876" s="6" t="s">
        <v>5872</v>
      </c>
      <c r="J2876" s="5">
        <v>20223</v>
      </c>
      <c r="K2876" s="5" t="s">
        <v>4008</v>
      </c>
      <c r="L2876" s="5">
        <f>IF(ActividadesCom[[#This Row],[NIVEL 1]]&lt;&gt;0,VLOOKUP(ActividadesCom[[#This Row],[NIVEL 1]],Catálogo!A:B,2,FALSE),"")</f>
        <v>4</v>
      </c>
      <c r="M2876" s="5">
        <v>1</v>
      </c>
      <c r="N2876" s="6"/>
      <c r="O2876" s="5"/>
      <c r="P2876" s="5"/>
      <c r="Q2876" s="5" t="str">
        <f>IF(ActividadesCom[[#This Row],[NIVEL 2]]&lt;&gt;0,VLOOKUP(ActividadesCom[[#This Row],[NIVEL 2]],Catálogo!A:B,2,FALSE),"")</f>
        <v/>
      </c>
      <c r="R2876" s="5"/>
      <c r="S2876" s="6"/>
      <c r="T2876" s="5"/>
      <c r="U2876" s="5"/>
      <c r="V2876" s="5" t="str">
        <f>IF(ActividadesCom[[#This Row],[NIVEL 3]]&lt;&gt;0,VLOOKUP(ActividadesCom[[#This Row],[NIVEL 3]],Catálogo!A:B,2,FALSE),"")</f>
        <v/>
      </c>
      <c r="W2876" s="5"/>
      <c r="X2876" s="6"/>
      <c r="Y2876" s="5"/>
      <c r="Z2876" s="5"/>
      <c r="AA2876" s="5" t="str">
        <f>IF(ActividadesCom[[#This Row],[NIVEL 4]]&lt;&gt;0,VLOOKUP(ActividadesCom[[#This Row],[NIVEL 4]],Catálogo!A:B,2,FALSE),"")</f>
        <v/>
      </c>
      <c r="AB2876" s="5"/>
      <c r="AC2876" s="6"/>
      <c r="AD2876" s="5"/>
      <c r="AE2876" s="5"/>
      <c r="AF2876" s="5" t="str">
        <f>IF(ActividadesCom[[#This Row],[NIVEL 5]]&lt;&gt;0,VLOOKUP(ActividadesCom[[#This Row],[NIVEL 5]],Catálogo!A:B,2,FALSE),"")</f>
        <v/>
      </c>
      <c r="AG2876" s="5"/>
    </row>
    <row r="2877" spans="1:35" ht="30" customHeight="1" x14ac:dyDescent="0.25">
      <c r="A2877" s="7">
        <v>19470376</v>
      </c>
      <c r="B2877" s="97" t="str">
        <f>VLOOKUP(ActividadesCom[[#This Row],[NO. DE CONTROL]],'LISTADO ESTUDIANTES'!A:C,3,FALSE)</f>
        <v>CHUC CASTRO CARLOS ANTONIO</v>
      </c>
      <c r="C2877" s="97" t="str">
        <f>VLOOKUP(ActividadesCom[[#This Row],[NO. DE CONTROL]],'LISTADO ESTUDIANTES'!A:B,2,FALSE)</f>
        <v>INGENIERIA QUIMICA</v>
      </c>
      <c r="D2877" s="18" t="str">
        <f>VLOOKUP(ActividadesCom[[#This Row],[NO. DE CONTROL]],'LISTADO ESTUDIANTES'!A:D,4,FALSE)</f>
        <v>ACTIVO(A)</v>
      </c>
      <c r="E2877" s="5">
        <f>SUM(ActividadesCom[[#This Row],[CRÉD. 1]],ActividadesCom[[#This Row],[CRÉD. 2]],ActividadesCom[[#This Row],[CRÉD. 3]],ActividadesCom[[#This Row],[CRÉD. 4]],ActividadesCom[[#This Row],[CRÉD. 5]])</f>
        <v>0</v>
      </c>
      <c r="F2877" s="17" t="str">
        <f>IF(ActividadesCom[[#This Row],[ÚLTIMO SEMESTRE CON CRÉDITOS]]&gt;0,ROUND(AVERAGE(ActividadesCom[[#This Row],[VALOR NIVEL 5]],ActividadesCom[[#This Row],[VALOR NIVEL 4]],ActividadesCom[[#This Row],[VALOR NIVEL 3]],ActividadesCom[[#This Row],[VALOR NIVEL 2]],ActividadesCom[[#This Row],[VALOR NIVEL 1]]),0),"")</f>
        <v/>
      </c>
      <c r="G2877" s="5" t="str">
        <f>IF(ActividadesCom[[#This Row],[PROMEDIO]]="","",IF(ActividadesCom[[#This Row],[PROMEDIO]]&gt;=4,"EXCELENTE",IF(ActividadesCom[[#This Row],[PROMEDIO]]&gt;=3,"NOTABLE",IF(ActividadesCom[[#This Row],[PROMEDIO]]&gt;=2,"BUENO",IF(ActividadesCom[[#This Row],[PROMEDIO]]=1,"SUFICIENTE","")))))</f>
        <v/>
      </c>
      <c r="H2877" s="5">
        <f>MAX(ActividadesCom[[#This Row],[PERÍODO 1]],ActividadesCom[[#This Row],[PERÍODO 2]],ActividadesCom[[#This Row],[PERÍODO 3]],ActividadesCom[[#This Row],[PERÍODO 4]],ActividadesCom[[#This Row],[PERÍODO 5]])</f>
        <v>0</v>
      </c>
      <c r="I2877" s="6"/>
      <c r="J2877" s="5"/>
      <c r="K2877" s="5"/>
      <c r="L2877" s="5" t="str">
        <f>IF(ActividadesCom[[#This Row],[NIVEL 1]]&lt;&gt;0,VLOOKUP(ActividadesCom[[#This Row],[NIVEL 1]],Catálogo!A:B,2,FALSE),"")</f>
        <v/>
      </c>
      <c r="M2877" s="5"/>
      <c r="N2877" s="6"/>
      <c r="O2877" s="5"/>
      <c r="P2877" s="5"/>
      <c r="Q2877" s="5" t="str">
        <f>IF(ActividadesCom[[#This Row],[NIVEL 2]]&lt;&gt;0,VLOOKUP(ActividadesCom[[#This Row],[NIVEL 2]],Catálogo!A:B,2,FALSE),"")</f>
        <v/>
      </c>
      <c r="R2877" s="5"/>
      <c r="S2877" s="6"/>
      <c r="T2877" s="5"/>
      <c r="U2877" s="5"/>
      <c r="V2877" s="5" t="str">
        <f>IF(ActividadesCom[[#This Row],[NIVEL 3]]&lt;&gt;0,VLOOKUP(ActividadesCom[[#This Row],[NIVEL 3]],Catálogo!A:B,2,FALSE),"")</f>
        <v/>
      </c>
      <c r="W2877" s="5"/>
      <c r="X2877" s="6"/>
      <c r="Y2877" s="5"/>
      <c r="Z2877" s="5"/>
      <c r="AA2877" s="5" t="str">
        <f>IF(ActividadesCom[[#This Row],[NIVEL 4]]&lt;&gt;0,VLOOKUP(ActividadesCom[[#This Row],[NIVEL 4]],Catálogo!A:B,2,FALSE),"")</f>
        <v/>
      </c>
      <c r="AB2877" s="5"/>
      <c r="AC2877" s="6"/>
      <c r="AD2877" s="5"/>
      <c r="AE2877" s="5"/>
      <c r="AF2877" s="5" t="str">
        <f>IF(ActividadesCom[[#This Row],[NIVEL 5]]&lt;&gt;0,VLOOKUP(ActividadesCom[[#This Row],[NIVEL 5]],Catálogo!A:B,2,FALSE),"")</f>
        <v/>
      </c>
      <c r="AG2877" s="5"/>
      <c r="AH2877" s="2"/>
      <c r="AI2877" s="2"/>
    </row>
    <row r="2878" spans="1:35" s="24" customFormat="1" ht="30" customHeight="1" x14ac:dyDescent="0.25">
      <c r="A2878" s="7">
        <v>19470377</v>
      </c>
      <c r="B2878" s="97" t="str">
        <f>VLOOKUP(ActividadesCom[[#This Row],[NO. DE CONTROL]],'LISTADO ESTUDIANTES'!A:C,3,FALSE)</f>
        <v>ORTIZ GOMEZ JENNIFER YANET</v>
      </c>
      <c r="C2878" s="97" t="str">
        <f>VLOOKUP(ActividadesCom[[#This Row],[NO. DE CONTROL]],'LISTADO ESTUDIANTES'!A:B,2,FALSE)</f>
        <v>INGENIERIA INDUSTRIAL</v>
      </c>
      <c r="D2878" s="18" t="str">
        <f>VLOOKUP(ActividadesCom[[#This Row],[NO. DE CONTROL]],'LISTADO ESTUDIANTES'!A:D,4,FALSE)</f>
        <v>ACTIVO(A)</v>
      </c>
      <c r="E2878" s="5">
        <f>SUM(ActividadesCom[[#This Row],[CRÉD. 1]],ActividadesCom[[#This Row],[CRÉD. 2]],ActividadesCom[[#This Row],[CRÉD. 3]],ActividadesCom[[#This Row],[CRÉD. 4]],ActividadesCom[[#This Row],[CRÉD. 5]])</f>
        <v>5</v>
      </c>
      <c r="F2878" s="5">
        <f>IF(ActividadesCom[[#This Row],[ÚLTIMO SEMESTRE CON CRÉDITOS]]&gt;0,ROUND(AVERAGE(ActividadesCom[[#This Row],[VALOR NIVEL 5]],ActividadesCom[[#This Row],[VALOR NIVEL 4]],ActividadesCom[[#This Row],[VALOR NIVEL 3]],ActividadesCom[[#This Row],[VALOR NIVEL 2]],ActividadesCom[[#This Row],[VALOR NIVEL 1]]),0),"")</f>
        <v>2</v>
      </c>
      <c r="G2878" s="5" t="str">
        <f>IF(ActividadesCom[[#This Row],[PROMEDIO]]="","",IF(ActividadesCom[[#This Row],[PROMEDIO]]&gt;=4,"EXCELENTE",IF(ActividadesCom[[#This Row],[PROMEDIO]]&gt;=3,"NOTABLE",IF(ActividadesCom[[#This Row],[PROMEDIO]]&gt;=2,"BUENO",IF(ActividadesCom[[#This Row],[PROMEDIO]]=1,"SUFICIENTE","")))))</f>
        <v>BUENO</v>
      </c>
      <c r="H2878" s="5">
        <f>MAX(ActividadesCom[[#This Row],[PERÍODO 1]],ActividadesCom[[#This Row],[PERÍODO 2]],ActividadesCom[[#This Row],[PERÍODO 3]],ActividadesCom[[#This Row],[PERÍODO 4]],ActividadesCom[[#This Row],[PERÍODO 5]])</f>
        <v>20213</v>
      </c>
      <c r="I2878" s="6" t="s">
        <v>1017</v>
      </c>
      <c r="J2878" s="5">
        <v>20193</v>
      </c>
      <c r="K2878" s="5" t="s">
        <v>4010</v>
      </c>
      <c r="L2878" s="5">
        <f>IF(ActividadesCom[[#This Row],[NIVEL 1]]&lt;&gt;0,VLOOKUP(ActividadesCom[[#This Row],[NIVEL 1]],Catálogo!A:B,2,FALSE),"")</f>
        <v>2</v>
      </c>
      <c r="M2878" s="5">
        <v>1</v>
      </c>
      <c r="N2878" s="6" t="s">
        <v>4028</v>
      </c>
      <c r="O2878" s="5">
        <v>20203</v>
      </c>
      <c r="P2878" s="5" t="s">
        <v>4010</v>
      </c>
      <c r="Q2878" s="5">
        <f>IF(ActividadesCom[[#This Row],[NIVEL 2]]&lt;&gt;0,VLOOKUP(ActividadesCom[[#This Row],[NIVEL 2]],Catálogo!A:B,2,FALSE),"")</f>
        <v>2</v>
      </c>
      <c r="R2878" s="5">
        <v>1</v>
      </c>
      <c r="S2878" s="6" t="s">
        <v>4038</v>
      </c>
      <c r="T2878" s="5">
        <v>20201</v>
      </c>
      <c r="U2878" s="5" t="s">
        <v>4009</v>
      </c>
      <c r="V2878" s="5">
        <f>IF(ActividadesCom[[#This Row],[NIVEL 3]]&lt;&gt;0,VLOOKUP(ActividadesCom[[#This Row],[NIVEL 3]],Catálogo!A:B,2,FALSE),"")</f>
        <v>3</v>
      </c>
      <c r="W2878" s="5">
        <v>1</v>
      </c>
      <c r="X2878" s="6" t="s">
        <v>2778</v>
      </c>
      <c r="Y2878" s="5">
        <v>20201</v>
      </c>
      <c r="Z2878" s="5" t="s">
        <v>4010</v>
      </c>
      <c r="AA2878" s="5">
        <f>IF(ActividadesCom[[#This Row],[NIVEL 4]]&lt;&gt;0,VLOOKUP(ActividadesCom[[#This Row],[NIVEL 4]],Catálogo!A:B,2,FALSE),"")</f>
        <v>2</v>
      </c>
      <c r="AB2878" s="5">
        <v>1</v>
      </c>
      <c r="AC2878" s="6" t="s">
        <v>4743</v>
      </c>
      <c r="AD2878" s="5">
        <v>20213</v>
      </c>
      <c r="AE2878" s="5" t="s">
        <v>4009</v>
      </c>
      <c r="AF2878" s="5">
        <f>IF(ActividadesCom[[#This Row],[NIVEL 5]]&lt;&gt;0,VLOOKUP(ActividadesCom[[#This Row],[NIVEL 5]],Catálogo!A:B,2,FALSE),"")</f>
        <v>3</v>
      </c>
      <c r="AG2878" s="5">
        <v>1</v>
      </c>
    </row>
    <row r="2879" spans="1:35" ht="30" hidden="1" customHeight="1" x14ac:dyDescent="0.25">
      <c r="A2879" s="7">
        <v>19470378</v>
      </c>
      <c r="B2879" s="97" t="str">
        <f>VLOOKUP(ActividadesCom[[#This Row],[NO. DE CONTROL]],'LISTADO ESTUDIANTES'!A:C,3,FALSE)</f>
        <v>CAMARA QUEB LUIS EDUARDO</v>
      </c>
      <c r="C2879" s="97" t="str">
        <f>VLOOKUP(ActividadesCom[[#This Row],[NO. DE CONTROL]],'LISTADO ESTUDIANTES'!A:B,2,FALSE)</f>
        <v>INGENIERIA EN SISTEMAS COMPUTACIONALES</v>
      </c>
      <c r="D2879" s="18" t="str">
        <f>VLOOKUP(ActividadesCom[[#This Row],[NO. DE CONTROL]],'LISTADO ESTUDIANTES'!A:D,4,FALSE)</f>
        <v>BAJA</v>
      </c>
      <c r="E2879" s="5">
        <f>SUM(ActividadesCom[[#This Row],[CRÉD. 1]],ActividadesCom[[#This Row],[CRÉD. 2]],ActividadesCom[[#This Row],[CRÉD. 3]],ActividadesCom[[#This Row],[CRÉD. 4]],ActividadesCom[[#This Row],[CRÉD. 5]])</f>
        <v>1</v>
      </c>
      <c r="F2879" s="17">
        <f>IF(ActividadesCom[[#This Row],[ÚLTIMO SEMESTRE CON CRÉDITOS]]&gt;0,ROUND(AVERAGE(ActividadesCom[[#This Row],[VALOR NIVEL 5]],ActividadesCom[[#This Row],[VALOR NIVEL 4]],ActividadesCom[[#This Row],[VALOR NIVEL 3]],ActividadesCom[[#This Row],[VALOR NIVEL 2]],ActividadesCom[[#This Row],[VALOR NIVEL 1]]),0),"")</f>
        <v>4</v>
      </c>
      <c r="G2879" s="5" t="str">
        <f>IF(ActividadesCom[[#This Row],[PROMEDIO]]="","",IF(ActividadesCom[[#This Row],[PROMEDIO]]&gt;=4,"EXCELENTE",IF(ActividadesCom[[#This Row],[PROMEDIO]]&gt;=3,"NOTABLE",IF(ActividadesCom[[#This Row],[PROMEDIO]]&gt;=2,"BUENO",IF(ActividadesCom[[#This Row],[PROMEDIO]]=1,"SUFICIENTE","")))))</f>
        <v>EXCELENTE</v>
      </c>
      <c r="H2879" s="5">
        <f>MAX(ActividadesCom[[#This Row],[PERÍODO 1]],ActividadesCom[[#This Row],[PERÍODO 2]],ActividadesCom[[#This Row],[PERÍODO 3]],ActividadesCom[[#This Row],[PERÍODO 4]],ActividadesCom[[#This Row],[PERÍODO 5]])</f>
        <v>20193</v>
      </c>
      <c r="I2879" s="6"/>
      <c r="J2879" s="5"/>
      <c r="K2879" s="5"/>
      <c r="L2879" s="5" t="str">
        <f>IF(ActividadesCom[[#This Row],[NIVEL 1]]&lt;&gt;0,VLOOKUP(ActividadesCom[[#This Row],[NIVEL 1]],Catálogo!A:B,2,FALSE),"")</f>
        <v/>
      </c>
      <c r="M2879" s="5"/>
      <c r="N2879" s="6"/>
      <c r="O2879" s="5"/>
      <c r="P2879" s="5"/>
      <c r="Q2879" s="5" t="str">
        <f>IF(ActividadesCom[[#This Row],[NIVEL 2]]&lt;&gt;0,VLOOKUP(ActividadesCom[[#This Row],[NIVEL 2]],Catálogo!A:B,2,FALSE),"")</f>
        <v/>
      </c>
      <c r="R2879" s="5"/>
      <c r="S2879" s="6"/>
      <c r="T2879" s="5"/>
      <c r="U2879" s="5"/>
      <c r="V2879" s="5" t="str">
        <f>IF(ActividadesCom[[#This Row],[NIVEL 3]]&lt;&gt;0,VLOOKUP(ActividadesCom[[#This Row],[NIVEL 3]],Catálogo!A:B,2,FALSE),"")</f>
        <v/>
      </c>
      <c r="W2879" s="5"/>
      <c r="X2879" s="6"/>
      <c r="Y2879" s="5"/>
      <c r="Z2879" s="5"/>
      <c r="AA2879" s="5" t="str">
        <f>IF(ActividadesCom[[#This Row],[NIVEL 4]]&lt;&gt;0,VLOOKUP(ActividadesCom[[#This Row],[NIVEL 4]],Catálogo!A:B,2,FALSE),"")</f>
        <v/>
      </c>
      <c r="AB2879" s="5"/>
      <c r="AC2879" s="6" t="s">
        <v>819</v>
      </c>
      <c r="AD2879" s="5">
        <v>20193</v>
      </c>
      <c r="AE2879" s="5" t="s">
        <v>4008</v>
      </c>
      <c r="AF2879" s="5">
        <f>IF(ActividadesCom[[#This Row],[NIVEL 5]]&lt;&gt;0,VLOOKUP(ActividadesCom[[#This Row],[NIVEL 5]],Catálogo!A:B,2,FALSE),"")</f>
        <v>4</v>
      </c>
      <c r="AG2879" s="5">
        <v>1</v>
      </c>
      <c r="AH2879" s="2"/>
      <c r="AI2879" s="2"/>
    </row>
    <row r="2880" spans="1:35" ht="30" hidden="1" customHeight="1" x14ac:dyDescent="0.25">
      <c r="A2880" s="7">
        <v>19470379</v>
      </c>
      <c r="B2880" s="97" t="str">
        <f>VLOOKUP(ActividadesCom[[#This Row],[NO. DE CONTROL]],'LISTADO ESTUDIANTES'!A:C,3,FALSE)</f>
        <v>CRUZ ESTRADA LEONARDO JESUS</v>
      </c>
      <c r="C2880" s="97" t="str">
        <f>VLOOKUP(ActividadesCom[[#This Row],[NO. DE CONTROL]],'LISTADO ESTUDIANTES'!A:B,2,FALSE)</f>
        <v>INGENIERIA INDUSTRIAL</v>
      </c>
      <c r="D2880" s="18" t="str">
        <f>VLOOKUP(ActividadesCom[[#This Row],[NO. DE CONTROL]],'LISTADO ESTUDIANTES'!A:D,4,FALSE)</f>
        <v>BAJA</v>
      </c>
      <c r="E2880" s="5">
        <f>SUM(ActividadesCom[[#This Row],[CRÉD. 1]],ActividadesCom[[#This Row],[CRÉD. 2]],ActividadesCom[[#This Row],[CRÉD. 3]],ActividadesCom[[#This Row],[CRÉD. 4]],ActividadesCom[[#This Row],[CRÉD. 5]])</f>
        <v>6</v>
      </c>
      <c r="F2880" s="5">
        <f>IF(ActividadesCom[[#This Row],[ÚLTIMO SEMESTRE CON CRÉDITOS]]&gt;0,ROUND(AVERAGE(ActividadesCom[[#This Row],[VALOR NIVEL 5]],ActividadesCom[[#This Row],[VALOR NIVEL 4]],ActividadesCom[[#This Row],[VALOR NIVEL 3]],ActividadesCom[[#This Row],[VALOR NIVEL 2]],ActividadesCom[[#This Row],[VALOR NIVEL 1]]),0),"")</f>
        <v>2</v>
      </c>
      <c r="G2880" s="5" t="str">
        <f>IF(ActividadesCom[[#This Row],[PROMEDIO]]="","",IF(ActividadesCom[[#This Row],[PROMEDIO]]&gt;=4,"EXCELENTE",IF(ActividadesCom[[#This Row],[PROMEDIO]]&gt;=3,"NOTABLE",IF(ActividadesCom[[#This Row],[PROMEDIO]]&gt;=2,"BUENO",IF(ActividadesCom[[#This Row],[PROMEDIO]]=1,"SUFICIENTE","")))))</f>
        <v>BUENO</v>
      </c>
      <c r="H2880" s="5">
        <f>MAX(ActividadesCom[[#This Row],[PERÍODO 1]],ActividadesCom[[#This Row],[PERÍODO 2]],ActividadesCom[[#This Row],[PERÍODO 3]],ActividadesCom[[#This Row],[PERÍODO 4]],ActividadesCom[[#This Row],[PERÍODO 5]])</f>
        <v>20201</v>
      </c>
      <c r="I2880" s="6" t="s">
        <v>1021</v>
      </c>
      <c r="J2880" s="5">
        <v>20193</v>
      </c>
      <c r="K2880" s="5" t="s">
        <v>4010</v>
      </c>
      <c r="L2880" s="5">
        <f>IF(ActividadesCom[[#This Row],[NIVEL 1]]&lt;&gt;0,VLOOKUP(ActividadesCom[[#This Row],[NIVEL 1]],Catálogo!A:B,2,FALSE),"")</f>
        <v>2</v>
      </c>
      <c r="M2880" s="5">
        <v>1</v>
      </c>
      <c r="N2880" s="6" t="s">
        <v>1040</v>
      </c>
      <c r="O2880" s="5">
        <v>20193</v>
      </c>
      <c r="P2880" s="5" t="s">
        <v>4010</v>
      </c>
      <c r="Q2880" s="5">
        <f>IF(ActividadesCom[[#This Row],[NIVEL 2]]&lt;&gt;0,VLOOKUP(ActividadesCom[[#This Row],[NIVEL 2]],Catálogo!A:B,2,FALSE),"")</f>
        <v>2</v>
      </c>
      <c r="R2880" s="5">
        <v>1</v>
      </c>
      <c r="S2880" s="6" t="s">
        <v>1067</v>
      </c>
      <c r="T2880" s="5">
        <v>20193</v>
      </c>
      <c r="U2880" s="5" t="s">
        <v>4010</v>
      </c>
      <c r="V2880" s="5">
        <f>IF(ActividadesCom[[#This Row],[NIVEL 3]]&lt;&gt;0,VLOOKUP(ActividadesCom[[#This Row],[NIVEL 3]],Catálogo!A:B,2,FALSE),"")</f>
        <v>2</v>
      </c>
      <c r="W2880" s="5">
        <v>2</v>
      </c>
      <c r="X2880" s="6" t="s">
        <v>4036</v>
      </c>
      <c r="Y2880" s="5">
        <v>20201</v>
      </c>
      <c r="Z2880" s="5" t="s">
        <v>4009</v>
      </c>
      <c r="AA2880" s="5">
        <f>IF(ActividadesCom[[#This Row],[NIVEL 4]]&lt;&gt;0,VLOOKUP(ActividadesCom[[#This Row],[NIVEL 4]],Catálogo!A:B,2,FALSE),"")</f>
        <v>3</v>
      </c>
      <c r="AB2880" s="5">
        <v>1</v>
      </c>
      <c r="AC2880" s="6" t="s">
        <v>4038</v>
      </c>
      <c r="AD2880" s="5">
        <v>20201</v>
      </c>
      <c r="AE2880" s="5" t="s">
        <v>4009</v>
      </c>
      <c r="AF2880" s="5">
        <f>IF(ActividadesCom[[#This Row],[NIVEL 5]]&lt;&gt;0,VLOOKUP(ActividadesCom[[#This Row],[NIVEL 5]],Catálogo!A:B,2,FALSE),"")</f>
        <v>3</v>
      </c>
      <c r="AG2880" s="5">
        <v>1</v>
      </c>
      <c r="AH2880" s="2"/>
      <c r="AI2880" s="2"/>
    </row>
    <row r="2881" spans="1:35" ht="30" customHeight="1" x14ac:dyDescent="0.25">
      <c r="A2881" s="7">
        <v>19470380</v>
      </c>
      <c r="B2881" s="97" t="str">
        <f>VLOOKUP(ActividadesCom[[#This Row],[NO. DE CONTROL]],'LISTADO ESTUDIANTES'!A:C,3,FALSE)</f>
        <v>DAMIAN MORALES ALEXI</v>
      </c>
      <c r="C2881" s="97" t="str">
        <f>VLOOKUP(ActividadesCom[[#This Row],[NO. DE CONTROL]],'LISTADO ESTUDIANTES'!A:B,2,FALSE)</f>
        <v>INGENIERIA CIVIL</v>
      </c>
      <c r="D2881" s="18" t="str">
        <f>VLOOKUP(ActividadesCom[[#This Row],[NO. DE CONTROL]],'LISTADO ESTUDIANTES'!A:D,4,FALSE)</f>
        <v>ACTIVO(A)</v>
      </c>
      <c r="E2881" s="5">
        <f>SUM(ActividadesCom[[#This Row],[CRÉD. 1]],ActividadesCom[[#This Row],[CRÉD. 2]],ActividadesCom[[#This Row],[CRÉD. 3]],ActividadesCom[[#This Row],[CRÉD. 4]],ActividadesCom[[#This Row],[CRÉD. 5]])</f>
        <v>5</v>
      </c>
      <c r="F2881" s="17">
        <f>IF(ActividadesCom[[#This Row],[ÚLTIMO SEMESTRE CON CRÉDITOS]]&gt;0,ROUND(AVERAGE(ActividadesCom[[#This Row],[VALOR NIVEL 5]],ActividadesCom[[#This Row],[VALOR NIVEL 4]],ActividadesCom[[#This Row],[VALOR NIVEL 3]],ActividadesCom[[#This Row],[VALOR NIVEL 2]],ActividadesCom[[#This Row],[VALOR NIVEL 1]]),0),"")</f>
        <v>2</v>
      </c>
      <c r="G2881" s="5" t="str">
        <f>IF(ActividadesCom[[#This Row],[PROMEDIO]]="","",IF(ActividadesCom[[#This Row],[PROMEDIO]]&gt;=4,"EXCELENTE",IF(ActividadesCom[[#This Row],[PROMEDIO]]&gt;=3,"NOTABLE",IF(ActividadesCom[[#This Row],[PROMEDIO]]&gt;=2,"BUENO",IF(ActividadesCom[[#This Row],[PROMEDIO]]=1,"SUFICIENTE","")))))</f>
        <v>BUENO</v>
      </c>
      <c r="H2881" s="5">
        <f>MAX(ActividadesCom[[#This Row],[PERÍODO 1]],ActividadesCom[[#This Row],[PERÍODO 2]],ActividadesCom[[#This Row],[PERÍODO 3]],ActividadesCom[[#This Row],[PERÍODO 4]],ActividadesCom[[#This Row],[PERÍODO 5]])</f>
        <v>20221</v>
      </c>
      <c r="I2881" s="6" t="s">
        <v>5460</v>
      </c>
      <c r="J2881" s="5">
        <v>20221</v>
      </c>
      <c r="K2881" s="5" t="s">
        <v>4011</v>
      </c>
      <c r="L2881" s="5">
        <f>IF(ActividadesCom[[#This Row],[NIVEL 1]]&lt;&gt;0,VLOOKUP(ActividadesCom[[#This Row],[NIVEL 1]],Catálogo!A:B,2,FALSE),"")</f>
        <v>1</v>
      </c>
      <c r="M2881" s="5">
        <v>1</v>
      </c>
      <c r="N2881" s="6" t="s">
        <v>665</v>
      </c>
      <c r="O2881" s="5">
        <v>20213</v>
      </c>
      <c r="P2881" s="5" t="s">
        <v>4010</v>
      </c>
      <c r="Q2881" s="5">
        <f>IF(ActividadesCom[[#This Row],[NIVEL 2]]&lt;&gt;0,VLOOKUP(ActividadesCom[[#This Row],[NIVEL 2]],Catálogo!A:B,2,FALSE),"")</f>
        <v>2</v>
      </c>
      <c r="R2881" s="5">
        <v>1</v>
      </c>
      <c r="S2881" s="6" t="s">
        <v>4478</v>
      </c>
      <c r="T2881" s="5">
        <v>20211</v>
      </c>
      <c r="U2881" s="5" t="s">
        <v>4009</v>
      </c>
      <c r="V2881" s="5">
        <f>IF(ActividadesCom[[#This Row],[NIVEL 3]]&lt;&gt;0,VLOOKUP(ActividadesCom[[#This Row],[NIVEL 3]],Catálogo!A:B,2,FALSE),"")</f>
        <v>3</v>
      </c>
      <c r="W2881" s="5">
        <v>1</v>
      </c>
      <c r="X2881" s="6" t="s">
        <v>2953</v>
      </c>
      <c r="Y2881" s="5">
        <v>20201</v>
      </c>
      <c r="Z2881" s="5" t="s">
        <v>4011</v>
      </c>
      <c r="AA2881" s="5">
        <f>IF(ActividadesCom[[#This Row],[NIVEL 4]]&lt;&gt;0,VLOOKUP(ActividadesCom[[#This Row],[NIVEL 4]],Catálogo!A:B,2,FALSE),"")</f>
        <v>1</v>
      </c>
      <c r="AB2881" s="5">
        <v>1</v>
      </c>
      <c r="AC2881" s="6" t="s">
        <v>665</v>
      </c>
      <c r="AD2881" s="5">
        <v>20193</v>
      </c>
      <c r="AE2881" s="5" t="s">
        <v>4008</v>
      </c>
      <c r="AF2881" s="5">
        <f>IF(ActividadesCom[[#This Row],[NIVEL 5]]&lt;&gt;0,VLOOKUP(ActividadesCom[[#This Row],[NIVEL 5]],Catálogo!A:B,2,FALSE),"")</f>
        <v>4</v>
      </c>
      <c r="AG2881" s="5">
        <v>1</v>
      </c>
      <c r="AH2881" s="2"/>
      <c r="AI2881" s="2"/>
    </row>
    <row r="2882" spans="1:35" ht="30" hidden="1" customHeight="1" x14ac:dyDescent="0.25">
      <c r="A2882" s="7">
        <v>19470381</v>
      </c>
      <c r="B2882" s="97" t="str">
        <f>VLOOKUP(ActividadesCom[[#This Row],[NO. DE CONTROL]],'LISTADO ESTUDIANTES'!A:C,3,FALSE)</f>
        <v>MENA KEN OSVALDO ISRAEL</v>
      </c>
      <c r="C2882" s="97" t="str">
        <f>VLOOKUP(ActividadesCom[[#This Row],[NO. DE CONTROL]],'LISTADO ESTUDIANTES'!A:B,2,FALSE)</f>
        <v>INGENIERIA MECANICA</v>
      </c>
      <c r="D2882" s="18" t="str">
        <f>VLOOKUP(ActividadesCom[[#This Row],[NO. DE CONTROL]],'LISTADO ESTUDIANTES'!A:D,4,FALSE)</f>
        <v>BAJA</v>
      </c>
      <c r="E2882" s="5">
        <f>SUM(ActividadesCom[[#This Row],[CRÉD. 1]],ActividadesCom[[#This Row],[CRÉD. 2]],ActividadesCom[[#This Row],[CRÉD. 3]],ActividadesCom[[#This Row],[CRÉD. 4]],ActividadesCom[[#This Row],[CRÉD. 5]])</f>
        <v>1</v>
      </c>
      <c r="F2882" s="17">
        <f>IF(ActividadesCom[[#This Row],[ÚLTIMO SEMESTRE CON CRÉDITOS]]&gt;0,ROUND(AVERAGE(ActividadesCom[[#This Row],[VALOR NIVEL 5]],ActividadesCom[[#This Row],[VALOR NIVEL 4]],ActividadesCom[[#This Row],[VALOR NIVEL 3]],ActividadesCom[[#This Row],[VALOR NIVEL 2]],ActividadesCom[[#This Row],[VALOR NIVEL 1]]),0),"")</f>
        <v>3</v>
      </c>
      <c r="G2882" s="5" t="str">
        <f>IF(ActividadesCom[[#This Row],[PROMEDIO]]="","",IF(ActividadesCom[[#This Row],[PROMEDIO]]&gt;=4,"EXCELENTE",IF(ActividadesCom[[#This Row],[PROMEDIO]]&gt;=3,"NOTABLE",IF(ActividadesCom[[#This Row],[PROMEDIO]]&gt;=2,"BUENO",IF(ActividadesCom[[#This Row],[PROMEDIO]]=1,"SUFICIENTE","")))))</f>
        <v>NOTABLE</v>
      </c>
      <c r="H2882" s="5">
        <f>MAX(ActividadesCom[[#This Row],[PERÍODO 1]],ActividadesCom[[#This Row],[PERÍODO 2]],ActividadesCom[[#This Row],[PERÍODO 3]],ActividadesCom[[#This Row],[PERÍODO 4]],ActividadesCom[[#This Row],[PERÍODO 5]])</f>
        <v>20193</v>
      </c>
      <c r="I2882" s="6"/>
      <c r="J2882" s="5"/>
      <c r="K2882" s="5"/>
      <c r="L2882" s="5" t="str">
        <f>IF(ActividadesCom[[#This Row],[NIVEL 1]]&lt;&gt;0,VLOOKUP(ActividadesCom[[#This Row],[NIVEL 1]],Catálogo!A:B,2,FALSE),"")</f>
        <v/>
      </c>
      <c r="M2882" s="5"/>
      <c r="N2882" s="6"/>
      <c r="O2882" s="5"/>
      <c r="P2882" s="5"/>
      <c r="Q2882" s="5" t="str">
        <f>IF(ActividadesCom[[#This Row],[NIVEL 2]]&lt;&gt;0,VLOOKUP(ActividadesCom[[#This Row],[NIVEL 2]],Catálogo!A:B,2,FALSE),"")</f>
        <v/>
      </c>
      <c r="R2882" s="5"/>
      <c r="S2882" s="6"/>
      <c r="T2882" s="5"/>
      <c r="U2882" s="5"/>
      <c r="V2882" s="5" t="str">
        <f>IF(ActividadesCom[[#This Row],[NIVEL 3]]&lt;&gt;0,VLOOKUP(ActividadesCom[[#This Row],[NIVEL 3]],Catálogo!A:B,2,FALSE),"")</f>
        <v/>
      </c>
      <c r="W2882" s="5"/>
      <c r="X2882" s="9"/>
      <c r="Y2882" s="8"/>
      <c r="Z2882" s="8"/>
      <c r="AA2882" s="5" t="str">
        <f>IF(ActividadesCom[[#This Row],[NIVEL 4]]&lt;&gt;0,VLOOKUP(ActividadesCom[[#This Row],[NIVEL 4]],Catálogo!A:B,2,FALSE),"")</f>
        <v/>
      </c>
      <c r="AB2882" s="8"/>
      <c r="AC2882" s="6" t="s">
        <v>23</v>
      </c>
      <c r="AD2882" s="5">
        <v>20193</v>
      </c>
      <c r="AE2882" s="5" t="s">
        <v>4009</v>
      </c>
      <c r="AF2882" s="5">
        <f>IF(ActividadesCom[[#This Row],[NIVEL 5]]&lt;&gt;0,VLOOKUP(ActividadesCom[[#This Row],[NIVEL 5]],Catálogo!A:B,2,FALSE),"")</f>
        <v>3</v>
      </c>
      <c r="AG2882" s="5">
        <v>1</v>
      </c>
      <c r="AH2882" s="2"/>
      <c r="AI2882" s="2"/>
    </row>
    <row r="2883" spans="1:35" ht="30" customHeight="1" x14ac:dyDescent="0.25">
      <c r="A2883" s="7">
        <v>19470382</v>
      </c>
      <c r="B2883" s="97" t="str">
        <f>VLOOKUP(ActividadesCom[[#This Row],[NO. DE CONTROL]],'LISTADO ESTUDIANTES'!A:C,3,FALSE)</f>
        <v>HAAS GONZALEZ JONATHAN ALEXIS</v>
      </c>
      <c r="C2883" s="97" t="str">
        <f>VLOOKUP(ActividadesCom[[#This Row],[NO. DE CONTROL]],'LISTADO ESTUDIANTES'!A:B,2,FALSE)</f>
        <v>ARQUITECTURA</v>
      </c>
      <c r="D2883" s="18" t="str">
        <f>VLOOKUP(ActividadesCom[[#This Row],[NO. DE CONTROL]],'LISTADO ESTUDIANTES'!A:D,4,FALSE)</f>
        <v>ACTIVO(A)</v>
      </c>
      <c r="E2883" s="5">
        <f>SUM(ActividadesCom[[#This Row],[CRÉD. 1]],ActividadesCom[[#This Row],[CRÉD. 2]],ActividadesCom[[#This Row],[CRÉD. 3]],ActividadesCom[[#This Row],[CRÉD. 4]],ActividadesCom[[#This Row],[CRÉD. 5]])</f>
        <v>3</v>
      </c>
      <c r="F2883" s="17">
        <f>IF(ActividadesCom[[#This Row],[ÚLTIMO SEMESTRE CON CRÉDITOS]]&gt;0,ROUND(AVERAGE(ActividadesCom[[#This Row],[VALOR NIVEL 5]],ActividadesCom[[#This Row],[VALOR NIVEL 4]],ActividadesCom[[#This Row],[VALOR NIVEL 3]],ActividadesCom[[#This Row],[VALOR NIVEL 2]],ActividadesCom[[#This Row],[VALOR NIVEL 1]]),0),"")</f>
        <v>4</v>
      </c>
      <c r="G2883" s="5" t="str">
        <f>IF(ActividadesCom[[#This Row],[PROMEDIO]]="","",IF(ActividadesCom[[#This Row],[PROMEDIO]]&gt;=4,"EXCELENTE",IF(ActividadesCom[[#This Row],[PROMEDIO]]&gt;=3,"NOTABLE",IF(ActividadesCom[[#This Row],[PROMEDIO]]&gt;=2,"BUENO",IF(ActividadesCom[[#This Row],[PROMEDIO]]=1,"SUFICIENTE","")))))</f>
        <v>EXCELENTE</v>
      </c>
      <c r="H2883" s="5">
        <f>MAX(ActividadesCom[[#This Row],[PERÍODO 1]],ActividadesCom[[#This Row],[PERÍODO 2]],ActividadesCom[[#This Row],[PERÍODO 3]],ActividadesCom[[#This Row],[PERÍODO 4]],ActividadesCom[[#This Row],[PERÍODO 5]])</f>
        <v>20221</v>
      </c>
      <c r="I2883" s="6" t="s">
        <v>4695</v>
      </c>
      <c r="J2883" s="5">
        <v>20213</v>
      </c>
      <c r="K2883" s="5" t="s">
        <v>4008</v>
      </c>
      <c r="L2883" s="5">
        <f>IF(ActividadesCom[[#This Row],[NIVEL 1]]&lt;&gt;0,VLOOKUP(ActividadesCom[[#This Row],[NIVEL 1]],Catálogo!A:B,2,FALSE),"")</f>
        <v>4</v>
      </c>
      <c r="M2883" s="5">
        <v>1</v>
      </c>
      <c r="N2883" s="6" t="s">
        <v>4515</v>
      </c>
      <c r="O2883" s="5">
        <v>20221</v>
      </c>
      <c r="P2883" s="5" t="s">
        <v>4008</v>
      </c>
      <c r="Q2883" s="5">
        <f>IF(ActividadesCom[[#This Row],[NIVEL 2]]&lt;&gt;0,VLOOKUP(ActividadesCom[[#This Row],[NIVEL 2]],Catálogo!A:B,2,FALSE),"")</f>
        <v>4</v>
      </c>
      <c r="R2883" s="5">
        <v>1</v>
      </c>
      <c r="S2883" s="6"/>
      <c r="T2883" s="5"/>
      <c r="U2883" s="5"/>
      <c r="V2883" s="5" t="str">
        <f>IF(ActividadesCom[[#This Row],[NIVEL 3]]&lt;&gt;0,VLOOKUP(ActividadesCom[[#This Row],[NIVEL 3]],Catálogo!A:B,2,FALSE),"")</f>
        <v/>
      </c>
      <c r="W2883" s="5"/>
      <c r="X2883" s="6"/>
      <c r="Y2883" s="5"/>
      <c r="Z2883" s="5"/>
      <c r="AA2883" s="5" t="str">
        <f>IF(ActividadesCom[[#This Row],[NIVEL 4]]&lt;&gt;0,VLOOKUP(ActividadesCom[[#This Row],[NIVEL 4]],Catálogo!A:B,2,FALSE),"")</f>
        <v/>
      </c>
      <c r="AB2883" s="5"/>
      <c r="AC2883" s="6" t="s">
        <v>818</v>
      </c>
      <c r="AD2883" s="5">
        <v>20193</v>
      </c>
      <c r="AE2883" s="5" t="s">
        <v>4008</v>
      </c>
      <c r="AF2883" s="5">
        <f>IF(ActividadesCom[[#This Row],[NIVEL 5]]&lt;&gt;0,VLOOKUP(ActividadesCom[[#This Row],[NIVEL 5]],Catálogo!A:B,2,FALSE),"")</f>
        <v>4</v>
      </c>
      <c r="AG2883" s="5">
        <v>1</v>
      </c>
      <c r="AH2883" s="2"/>
      <c r="AI2883" s="2"/>
    </row>
    <row r="2884" spans="1:35" ht="30" hidden="1" customHeight="1" x14ac:dyDescent="0.25">
      <c r="A2884" s="7">
        <v>19470383</v>
      </c>
      <c r="B2884" s="97" t="str">
        <f>VLOOKUP(ActividadesCom[[#This Row],[NO. DE CONTROL]],'LISTADO ESTUDIANTES'!A:C,3,FALSE)</f>
        <v>CANUL CHAN WENDY MONSERRAT</v>
      </c>
      <c r="C2884" s="97" t="str">
        <f>VLOOKUP(ActividadesCom[[#This Row],[NO. DE CONTROL]],'LISTADO ESTUDIANTES'!A:B,2,FALSE)</f>
        <v>INGENIERIA EN ADMINISTRACION</v>
      </c>
      <c r="D2884" s="18" t="str">
        <f>VLOOKUP(ActividadesCom[[#This Row],[NO. DE CONTROL]],'LISTADO ESTUDIANTES'!A:D,4,FALSE)</f>
        <v>BAJA</v>
      </c>
      <c r="E2884" s="5">
        <f>SUM(ActividadesCom[[#This Row],[CRÉD. 1]],ActividadesCom[[#This Row],[CRÉD. 2]],ActividadesCom[[#This Row],[CRÉD. 3]],ActividadesCom[[#This Row],[CRÉD. 4]],ActividadesCom[[#This Row],[CRÉD. 5]])</f>
        <v>0</v>
      </c>
      <c r="F2884" s="17" t="str">
        <f>IF(ActividadesCom[[#This Row],[ÚLTIMO SEMESTRE CON CRÉDITOS]]&gt;0,ROUND(AVERAGE(ActividadesCom[[#This Row],[VALOR NIVEL 5]],ActividadesCom[[#This Row],[VALOR NIVEL 4]],ActividadesCom[[#This Row],[VALOR NIVEL 3]],ActividadesCom[[#This Row],[VALOR NIVEL 2]],ActividadesCom[[#This Row],[VALOR NIVEL 1]]),0),"")</f>
        <v/>
      </c>
      <c r="G2884" s="5" t="str">
        <f>IF(ActividadesCom[[#This Row],[PROMEDIO]]="","",IF(ActividadesCom[[#This Row],[PROMEDIO]]&gt;=4,"EXCELENTE",IF(ActividadesCom[[#This Row],[PROMEDIO]]&gt;=3,"NOTABLE",IF(ActividadesCom[[#This Row],[PROMEDIO]]&gt;=2,"BUENO",IF(ActividadesCom[[#This Row],[PROMEDIO]]=1,"SUFICIENTE","")))))</f>
        <v/>
      </c>
      <c r="H2884" s="5">
        <f>MAX(ActividadesCom[[#This Row],[PERÍODO 1]],ActividadesCom[[#This Row],[PERÍODO 2]],ActividadesCom[[#This Row],[PERÍODO 3]],ActividadesCom[[#This Row],[PERÍODO 4]],ActividadesCom[[#This Row],[PERÍODO 5]])</f>
        <v>0</v>
      </c>
      <c r="I2884" s="6"/>
      <c r="J2884" s="5"/>
      <c r="K2884" s="5"/>
      <c r="L2884" s="5" t="str">
        <f>IF(ActividadesCom[[#This Row],[NIVEL 1]]&lt;&gt;0,VLOOKUP(ActividadesCom[[#This Row],[NIVEL 1]],Catálogo!A:B,2,FALSE),"")</f>
        <v/>
      </c>
      <c r="M2884" s="5"/>
      <c r="N2884" s="6"/>
      <c r="O2884" s="5"/>
      <c r="P2884" s="5"/>
      <c r="Q2884" s="5" t="str">
        <f>IF(ActividadesCom[[#This Row],[NIVEL 2]]&lt;&gt;0,VLOOKUP(ActividadesCom[[#This Row],[NIVEL 2]],Catálogo!A:B,2,FALSE),"")</f>
        <v/>
      </c>
      <c r="R2884" s="5"/>
      <c r="S2884" s="6"/>
      <c r="T2884" s="5"/>
      <c r="U2884" s="5"/>
      <c r="V2884" s="5" t="str">
        <f>IF(ActividadesCom[[#This Row],[NIVEL 3]]&lt;&gt;0,VLOOKUP(ActividadesCom[[#This Row],[NIVEL 3]],Catálogo!A:B,2,FALSE),"")</f>
        <v/>
      </c>
      <c r="W2884" s="5"/>
      <c r="X2884" s="6"/>
      <c r="Y2884" s="5"/>
      <c r="Z2884" s="5"/>
      <c r="AA2884" s="5" t="str">
        <f>IF(ActividadesCom[[#This Row],[NIVEL 4]]&lt;&gt;0,VLOOKUP(ActividadesCom[[#This Row],[NIVEL 4]],Catálogo!A:B,2,FALSE),"")</f>
        <v/>
      </c>
      <c r="AB2884" s="5"/>
      <c r="AC2884" s="6"/>
      <c r="AD2884" s="5"/>
      <c r="AE2884" s="5"/>
      <c r="AF2884" s="5" t="str">
        <f>IF(ActividadesCom[[#This Row],[NIVEL 5]]&lt;&gt;0,VLOOKUP(ActividadesCom[[#This Row],[NIVEL 5]],Catálogo!A:B,2,FALSE),"")</f>
        <v/>
      </c>
      <c r="AG2884" s="5"/>
      <c r="AH2884" s="2"/>
      <c r="AI2884" s="2"/>
    </row>
    <row r="2885" spans="1:35" ht="30" hidden="1" customHeight="1" x14ac:dyDescent="0.25">
      <c r="A2885" s="7">
        <v>19470384</v>
      </c>
      <c r="B2885" s="97" t="str">
        <f>VLOOKUP(ActividadesCom[[#This Row],[NO. DE CONTROL]],'LISTADO ESTUDIANTES'!A:C,3,FALSE)</f>
        <v>GOMEZ MILLA ROMAN ALBERTO</v>
      </c>
      <c r="C2885" s="97" t="str">
        <f>VLOOKUP(ActividadesCom[[#This Row],[NO. DE CONTROL]],'LISTADO ESTUDIANTES'!A:B,2,FALSE)</f>
        <v>INGENIERIA QUIMICA</v>
      </c>
      <c r="D2885" s="18" t="str">
        <f>VLOOKUP(ActividadesCom[[#This Row],[NO. DE CONTROL]],'LISTADO ESTUDIANTES'!A:D,4,FALSE)</f>
        <v>BAJA</v>
      </c>
      <c r="E2885" s="5">
        <f>SUM(ActividadesCom[[#This Row],[CRÉD. 1]],ActividadesCom[[#This Row],[CRÉD. 2]],ActividadesCom[[#This Row],[CRÉD. 3]],ActividadesCom[[#This Row],[CRÉD. 4]],ActividadesCom[[#This Row],[CRÉD. 5]])</f>
        <v>2</v>
      </c>
      <c r="F2885" s="17">
        <f>IF(ActividadesCom[[#This Row],[ÚLTIMO SEMESTRE CON CRÉDITOS]]&gt;0,ROUND(AVERAGE(ActividadesCom[[#This Row],[VALOR NIVEL 5]],ActividadesCom[[#This Row],[VALOR NIVEL 4]],ActividadesCom[[#This Row],[VALOR NIVEL 3]],ActividadesCom[[#This Row],[VALOR NIVEL 2]],ActividadesCom[[#This Row],[VALOR NIVEL 1]]),0),"")</f>
        <v>2</v>
      </c>
      <c r="G2885" s="5" t="str">
        <f>IF(ActividadesCom[[#This Row],[PROMEDIO]]="","",IF(ActividadesCom[[#This Row],[PROMEDIO]]&gt;=4,"EXCELENTE",IF(ActividadesCom[[#This Row],[PROMEDIO]]&gt;=3,"NOTABLE",IF(ActividadesCom[[#This Row],[PROMEDIO]]&gt;=2,"BUENO",IF(ActividadesCom[[#This Row],[PROMEDIO]]=1,"SUFICIENTE","")))))</f>
        <v>BUENO</v>
      </c>
      <c r="H2885" s="5">
        <f>MAX(ActividadesCom[[#This Row],[PERÍODO 1]],ActividadesCom[[#This Row],[PERÍODO 2]],ActividadesCom[[#This Row],[PERÍODO 3]],ActividadesCom[[#This Row],[PERÍODO 4]],ActividadesCom[[#This Row],[PERÍODO 5]])</f>
        <v>20201</v>
      </c>
      <c r="I2885" s="6"/>
      <c r="J2885" s="5"/>
      <c r="K2885" s="5"/>
      <c r="L2885" s="5" t="str">
        <f>IF(ActividadesCom[[#This Row],[NIVEL 1]]&lt;&gt;0,VLOOKUP(ActividadesCom[[#This Row],[NIVEL 1]],Catálogo!A:B,2,FALSE),"")</f>
        <v/>
      </c>
      <c r="M2885" s="5"/>
      <c r="N2885" s="6"/>
      <c r="O2885" s="5"/>
      <c r="P2885" s="5"/>
      <c r="Q2885" s="5" t="str">
        <f>IF(ActividadesCom[[#This Row],[NIVEL 2]]&lt;&gt;0,VLOOKUP(ActividadesCom[[#This Row],[NIVEL 2]],Catálogo!A:B,2,FALSE),"")</f>
        <v/>
      </c>
      <c r="R2885" s="5"/>
      <c r="S2885" s="6"/>
      <c r="T2885" s="5"/>
      <c r="U2885" s="5"/>
      <c r="V2885" s="5" t="str">
        <f>IF(ActividadesCom[[#This Row],[NIVEL 3]]&lt;&gt;0,VLOOKUP(ActividadesCom[[#This Row],[NIVEL 3]],Catálogo!A:B,2,FALSE),"")</f>
        <v/>
      </c>
      <c r="W2885" s="5"/>
      <c r="X2885" s="9" t="s">
        <v>2903</v>
      </c>
      <c r="Y2885" s="8">
        <v>20201</v>
      </c>
      <c r="Z2885" s="5" t="s">
        <v>4010</v>
      </c>
      <c r="AA2885" s="5">
        <f>IF(ActividadesCom[[#This Row],[NIVEL 4]]&lt;&gt;0,VLOOKUP(ActividadesCom[[#This Row],[NIVEL 4]],Catálogo!A:B,2,FALSE),"")</f>
        <v>2</v>
      </c>
      <c r="AB2885" s="8">
        <v>1</v>
      </c>
      <c r="AC2885" s="6" t="s">
        <v>31</v>
      </c>
      <c r="AD2885" s="5">
        <v>20193</v>
      </c>
      <c r="AE2885" s="5" t="s">
        <v>4010</v>
      </c>
      <c r="AF2885" s="5">
        <f>IF(ActividadesCom[[#This Row],[NIVEL 5]]&lt;&gt;0,VLOOKUP(ActividadesCom[[#This Row],[NIVEL 5]],Catálogo!A:B,2,FALSE),"")</f>
        <v>2</v>
      </c>
      <c r="AG2885" s="5">
        <v>1</v>
      </c>
      <c r="AH2885" s="2"/>
      <c r="AI2885" s="2"/>
    </row>
    <row r="2886" spans="1:35" ht="30" customHeight="1" x14ac:dyDescent="0.25">
      <c r="A2886" s="7">
        <v>19470385</v>
      </c>
      <c r="B2886" s="97" t="str">
        <f>VLOOKUP(ActividadesCom[[#This Row],[NO. DE CONTROL]],'LISTADO ESTUDIANTES'!A:C,3,FALSE)</f>
        <v>PERERA LOPEZ JONATHAN</v>
      </c>
      <c r="C2886" s="134" t="str">
        <f>VLOOKUP(ActividadesCom[[#This Row],[NO. DE CONTROL]],'LISTADO ESTUDIANTES'!A:B,2,FALSE)</f>
        <v>INGENIERIA QUIMICA</v>
      </c>
      <c r="D2886" s="135" t="str">
        <f>VLOOKUP(ActividadesCom[[#This Row],[NO. DE CONTROL]],'LISTADO ESTUDIANTES'!A:D,4,FALSE)</f>
        <v>ACTIVO(A)</v>
      </c>
      <c r="E2886" s="136">
        <f>SUM(ActividadesCom[[#This Row],[CRÉD. 1]],ActividadesCom[[#This Row],[CRÉD. 2]],ActividadesCom[[#This Row],[CRÉD. 3]],ActividadesCom[[#This Row],[CRÉD. 4]],ActividadesCom[[#This Row],[CRÉD. 5]])</f>
        <v>5</v>
      </c>
      <c r="F2886" s="137">
        <f>IF(ActividadesCom[[#This Row],[ÚLTIMO SEMESTRE CON CRÉDITOS]]&gt;0,ROUND(AVERAGE(ActividadesCom[[#This Row],[VALOR NIVEL 5]],ActividadesCom[[#This Row],[VALOR NIVEL 4]],ActividadesCom[[#This Row],[VALOR NIVEL 3]],ActividadesCom[[#This Row],[VALOR NIVEL 2]],ActividadesCom[[#This Row],[VALOR NIVEL 1]]),0),"")</f>
        <v>3</v>
      </c>
      <c r="G2886" s="5" t="str">
        <f>IF(ActividadesCom[[#This Row],[PROMEDIO]]="","",IF(ActividadesCom[[#This Row],[PROMEDIO]]&gt;=4,"EXCELENTE",IF(ActividadesCom[[#This Row],[PROMEDIO]]&gt;=3,"NOTABLE",IF(ActividadesCom[[#This Row],[PROMEDIO]]&gt;=2,"BUENO",IF(ActividadesCom[[#This Row],[PROMEDIO]]=1,"SUFICIENTE","")))))</f>
        <v>NOTABLE</v>
      </c>
      <c r="H2886" s="5">
        <f>MAX(ActividadesCom[[#This Row],[PERÍODO 1]],ActividadesCom[[#This Row],[PERÍODO 2]],ActividadesCom[[#This Row],[PERÍODO 3]],ActividadesCom[[#This Row],[PERÍODO 4]],ActividadesCom[[#This Row],[PERÍODO 5]])</f>
        <v>20223</v>
      </c>
      <c r="I2886" s="6" t="s">
        <v>42</v>
      </c>
      <c r="J2886" s="5">
        <v>20213</v>
      </c>
      <c r="K2886" s="5" t="s">
        <v>4009</v>
      </c>
      <c r="L2886" s="5">
        <f>IF(ActividadesCom[[#This Row],[NIVEL 1]]&lt;&gt;0,VLOOKUP(ActividadesCom[[#This Row],[NIVEL 1]],Catálogo!A:B,2,FALSE),"")</f>
        <v>3</v>
      </c>
      <c r="M2886" s="5">
        <v>1</v>
      </c>
      <c r="N2886" s="6" t="s">
        <v>5456</v>
      </c>
      <c r="O2886" s="5">
        <v>20221</v>
      </c>
      <c r="P2886" s="5" t="s">
        <v>4008</v>
      </c>
      <c r="Q2886" s="5">
        <f>IF(ActividadesCom[[#This Row],[NIVEL 2]]&lt;&gt;0,VLOOKUP(ActividadesCom[[#This Row],[NIVEL 2]],Catálogo!A:B,2,FALSE),"")</f>
        <v>4</v>
      </c>
      <c r="R2886" s="5">
        <v>1</v>
      </c>
      <c r="S2886" s="6" t="s">
        <v>5875</v>
      </c>
      <c r="T2886" s="5">
        <v>20223</v>
      </c>
      <c r="U2886" s="5" t="s">
        <v>4008</v>
      </c>
      <c r="V2886" s="5">
        <f>IF(ActividadesCom[[#This Row],[NIVEL 3]]&lt;&gt;0,VLOOKUP(ActividadesCom[[#This Row],[NIVEL 3]],Catálogo!A:B,2,FALSE),"")</f>
        <v>4</v>
      </c>
      <c r="W2886" s="5">
        <v>1</v>
      </c>
      <c r="X2886" s="6" t="s">
        <v>4557</v>
      </c>
      <c r="Y2886" s="5">
        <v>20211</v>
      </c>
      <c r="Z2886" s="5" t="s">
        <v>4008</v>
      </c>
      <c r="AA2886" s="5">
        <f>IF(ActividadesCom[[#This Row],[NIVEL 4]]&lt;&gt;0,VLOOKUP(ActividadesCom[[#This Row],[NIVEL 4]],Catálogo!A:B,2,FALSE),"")</f>
        <v>4</v>
      </c>
      <c r="AB2886" s="5">
        <v>1</v>
      </c>
      <c r="AC2886" s="6" t="s">
        <v>31</v>
      </c>
      <c r="AD2886" s="5">
        <v>20193</v>
      </c>
      <c r="AE2886" s="5" t="s">
        <v>4010</v>
      </c>
      <c r="AF2886" s="5">
        <f>IF(ActividadesCom[[#This Row],[NIVEL 5]]&lt;&gt;0,VLOOKUP(ActividadesCom[[#This Row],[NIVEL 5]],Catálogo!A:B,2,FALSE),"")</f>
        <v>2</v>
      </c>
      <c r="AG2886" s="5">
        <v>1</v>
      </c>
      <c r="AH2886" s="2"/>
      <c r="AI2886" s="2"/>
    </row>
    <row r="2887" spans="1:35" ht="30" customHeight="1" x14ac:dyDescent="0.25">
      <c r="A2887" s="7">
        <v>19470386</v>
      </c>
      <c r="B2887" s="97" t="str">
        <f>VLOOKUP(ActividadesCom[[#This Row],[NO. DE CONTROL]],'LISTADO ESTUDIANTES'!A:C,3,FALSE)</f>
        <v>MEJIA HERNANDEZ OSCAR</v>
      </c>
      <c r="C2887" s="97" t="str">
        <f>VLOOKUP(ActividadesCom[[#This Row],[NO. DE CONTROL]],'LISTADO ESTUDIANTES'!A:B,2,FALSE)</f>
        <v>INGENIERIA MECANICA</v>
      </c>
      <c r="D2887" s="18" t="str">
        <f>VLOOKUP(ActividadesCom[[#This Row],[NO. DE CONTROL]],'LISTADO ESTUDIANTES'!A:D,4,FALSE)</f>
        <v>ACTIVO(A)</v>
      </c>
      <c r="E2887" s="5">
        <f>SUM(ActividadesCom[[#This Row],[CRÉD. 1]],ActividadesCom[[#This Row],[CRÉD. 2]],ActividadesCom[[#This Row],[CRÉD. 3]],ActividadesCom[[#This Row],[CRÉD. 4]],ActividadesCom[[#This Row],[CRÉD. 5]])</f>
        <v>2</v>
      </c>
      <c r="F2887" s="17">
        <f>IF(ActividadesCom[[#This Row],[ÚLTIMO SEMESTRE CON CRÉDITOS]]&gt;0,ROUND(AVERAGE(ActividadesCom[[#This Row],[VALOR NIVEL 5]],ActividadesCom[[#This Row],[VALOR NIVEL 4]],ActividadesCom[[#This Row],[VALOR NIVEL 3]],ActividadesCom[[#This Row],[VALOR NIVEL 2]],ActividadesCom[[#This Row],[VALOR NIVEL 1]]),0),"")</f>
        <v>3</v>
      </c>
      <c r="G2887" s="5" t="str">
        <f>IF(ActividadesCom[[#This Row],[PROMEDIO]]="","",IF(ActividadesCom[[#This Row],[PROMEDIO]]&gt;=4,"EXCELENTE",IF(ActividadesCom[[#This Row],[PROMEDIO]]&gt;=3,"NOTABLE",IF(ActividadesCom[[#This Row],[PROMEDIO]]&gt;=2,"BUENO",IF(ActividadesCom[[#This Row],[PROMEDIO]]=1,"SUFICIENTE","")))))</f>
        <v>NOTABLE</v>
      </c>
      <c r="H2887" s="5">
        <f>MAX(ActividadesCom[[#This Row],[PERÍODO 1]],ActividadesCom[[#This Row],[PERÍODO 2]],ActividadesCom[[#This Row],[PERÍODO 3]],ActividadesCom[[#This Row],[PERÍODO 4]],ActividadesCom[[#This Row],[PERÍODO 5]])</f>
        <v>20201</v>
      </c>
      <c r="I2887" s="6"/>
      <c r="J2887" s="5"/>
      <c r="K2887" s="5"/>
      <c r="L2887" s="5" t="str">
        <f>IF(ActividadesCom[[#This Row],[NIVEL 1]]&lt;&gt;0,VLOOKUP(ActividadesCom[[#This Row],[NIVEL 1]],Catálogo!A:B,2,FALSE),"")</f>
        <v/>
      </c>
      <c r="M2887" s="5"/>
      <c r="N2887" s="6"/>
      <c r="O2887" s="5"/>
      <c r="P2887" s="5"/>
      <c r="Q2887" s="5" t="str">
        <f>IF(ActividadesCom[[#This Row],[NIVEL 2]]&lt;&gt;0,VLOOKUP(ActividadesCom[[#This Row],[NIVEL 2]],Catálogo!A:B,2,FALSE),"")</f>
        <v/>
      </c>
      <c r="R2887" s="5"/>
      <c r="S2887" s="6"/>
      <c r="T2887" s="5"/>
      <c r="U2887" s="5"/>
      <c r="V2887" s="5" t="str">
        <f>IF(ActividadesCom[[#This Row],[NIVEL 3]]&lt;&gt;0,VLOOKUP(ActividadesCom[[#This Row],[NIVEL 3]],Catálogo!A:B,2,FALSE),"")</f>
        <v/>
      </c>
      <c r="W2887" s="5"/>
      <c r="X2887" s="9" t="s">
        <v>2763</v>
      </c>
      <c r="Y2887" s="8">
        <v>20201</v>
      </c>
      <c r="Z2887" s="5" t="s">
        <v>4010</v>
      </c>
      <c r="AA2887" s="5">
        <f>IF(ActividadesCom[[#This Row],[NIVEL 4]]&lt;&gt;0,VLOOKUP(ActividadesCom[[#This Row],[NIVEL 4]],Catálogo!A:B,2,FALSE),"")</f>
        <v>2</v>
      </c>
      <c r="AB2887" s="8">
        <v>1</v>
      </c>
      <c r="AC2887" s="6" t="s">
        <v>3043</v>
      </c>
      <c r="AD2887" s="5">
        <v>20201</v>
      </c>
      <c r="AE2887" s="5" t="s">
        <v>4009</v>
      </c>
      <c r="AF2887" s="5">
        <f>IF(ActividadesCom[[#This Row],[NIVEL 5]]&lt;&gt;0,VLOOKUP(ActividadesCom[[#This Row],[NIVEL 5]],Catálogo!A:B,2,FALSE),"")</f>
        <v>3</v>
      </c>
      <c r="AG2887" s="5">
        <v>1</v>
      </c>
      <c r="AH2887" s="2"/>
      <c r="AI2887" s="2"/>
    </row>
    <row r="2888" spans="1:35" ht="30" customHeight="1" x14ac:dyDescent="0.25">
      <c r="A2888" s="7">
        <v>19470387</v>
      </c>
      <c r="B2888" s="97" t="str">
        <f>VLOOKUP(ActividadesCom[[#This Row],[NO. DE CONTROL]],'LISTADO ESTUDIANTES'!A:C,3,FALSE)</f>
        <v>PADILLA PEREZ RENE</v>
      </c>
      <c r="C2888" s="134" t="str">
        <f>VLOOKUP(ActividadesCom[[#This Row],[NO. DE CONTROL]],'LISTADO ESTUDIANTES'!A:B,2,FALSE)</f>
        <v>INGENIERIA QUIMICA</v>
      </c>
      <c r="D2888" s="135" t="str">
        <f>VLOOKUP(ActividadesCom[[#This Row],[NO. DE CONTROL]],'LISTADO ESTUDIANTES'!A:D,4,FALSE)</f>
        <v>ACTIVO(A)</v>
      </c>
      <c r="E2888" s="136">
        <f>SUM(ActividadesCom[[#This Row],[CRÉD. 1]],ActividadesCom[[#This Row],[CRÉD. 2]],ActividadesCom[[#This Row],[CRÉD. 3]],ActividadesCom[[#This Row],[CRÉD. 4]],ActividadesCom[[#This Row],[CRÉD. 5]])</f>
        <v>5</v>
      </c>
      <c r="F2888" s="137">
        <f>IF(ActividadesCom[[#This Row],[ÚLTIMO SEMESTRE CON CRÉDITOS]]&gt;0,ROUND(AVERAGE(ActividadesCom[[#This Row],[VALOR NIVEL 5]],ActividadesCom[[#This Row],[VALOR NIVEL 4]],ActividadesCom[[#This Row],[VALOR NIVEL 3]],ActividadesCom[[#This Row],[VALOR NIVEL 2]],ActividadesCom[[#This Row],[VALOR NIVEL 1]]),0),"")</f>
        <v>3</v>
      </c>
      <c r="G2888" s="5" t="str">
        <f>IF(ActividadesCom[[#This Row],[PROMEDIO]]="","",IF(ActividadesCom[[#This Row],[PROMEDIO]]&gt;=4,"EXCELENTE",IF(ActividadesCom[[#This Row],[PROMEDIO]]&gt;=3,"NOTABLE",IF(ActividadesCom[[#This Row],[PROMEDIO]]&gt;=2,"BUENO",IF(ActividadesCom[[#This Row],[PROMEDIO]]=1,"SUFICIENTE","")))))</f>
        <v>NOTABLE</v>
      </c>
      <c r="H2888" s="5">
        <f>MAX(ActividadesCom[[#This Row],[PERÍODO 1]],ActividadesCom[[#This Row],[PERÍODO 2]],ActividadesCom[[#This Row],[PERÍODO 3]],ActividadesCom[[#This Row],[PERÍODO 4]],ActividadesCom[[#This Row],[PERÍODO 5]])</f>
        <v>20221</v>
      </c>
      <c r="I2888" s="6" t="s">
        <v>5461</v>
      </c>
      <c r="J2888" s="5">
        <v>20221</v>
      </c>
      <c r="K2888" s="5" t="s">
        <v>4008</v>
      </c>
      <c r="L2888" s="5">
        <f>IF(ActividadesCom[[#This Row],[NIVEL 1]]&lt;&gt;0,VLOOKUP(ActividadesCom[[#This Row],[NIVEL 1]],Catálogo!A:B,2,FALSE),"")</f>
        <v>4</v>
      </c>
      <c r="M2888" s="5">
        <v>1</v>
      </c>
      <c r="N2888" s="6" t="s">
        <v>4557</v>
      </c>
      <c r="O2888" s="5">
        <v>20211</v>
      </c>
      <c r="P2888" s="5" t="s">
        <v>4008</v>
      </c>
      <c r="Q2888" s="5">
        <f>IF(ActividadesCom[[#This Row],[NIVEL 2]]&lt;&gt;0,VLOOKUP(ActividadesCom[[#This Row],[NIVEL 2]],Catálogo!A:B,2,FALSE),"")</f>
        <v>4</v>
      </c>
      <c r="R2888" s="5">
        <v>1</v>
      </c>
      <c r="S2888" s="6" t="s">
        <v>5480</v>
      </c>
      <c r="T2888" s="5">
        <v>20221</v>
      </c>
      <c r="U2888" s="5" t="s">
        <v>4008</v>
      </c>
      <c r="V2888" s="5">
        <f>IF(ActividadesCom[[#This Row],[NIVEL 3]]&lt;&gt;0,VLOOKUP(ActividadesCom[[#This Row],[NIVEL 3]],Catálogo!A:B,2,FALSE),"")</f>
        <v>4</v>
      </c>
      <c r="W2888" s="5">
        <v>1</v>
      </c>
      <c r="X2888" s="6" t="s">
        <v>2903</v>
      </c>
      <c r="Y2888" s="5">
        <v>20201</v>
      </c>
      <c r="Z2888" s="5" t="s">
        <v>4010</v>
      </c>
      <c r="AA2888" s="5">
        <f>IF(ActividadesCom[[#This Row],[NIVEL 4]]&lt;&gt;0,VLOOKUP(ActividadesCom[[#This Row],[NIVEL 4]],Catálogo!A:B,2,FALSE),"")</f>
        <v>2</v>
      </c>
      <c r="AB2888" s="5">
        <v>1</v>
      </c>
      <c r="AC2888" s="6" t="s">
        <v>133</v>
      </c>
      <c r="AD2888" s="5">
        <v>20193</v>
      </c>
      <c r="AE2888" s="5" t="s">
        <v>4010</v>
      </c>
      <c r="AF2888" s="5">
        <f>IF(ActividadesCom[[#This Row],[NIVEL 5]]&lt;&gt;0,VLOOKUP(ActividadesCom[[#This Row],[NIVEL 5]],Catálogo!A:B,2,FALSE),"")</f>
        <v>2</v>
      </c>
      <c r="AG2888" s="5">
        <v>1</v>
      </c>
      <c r="AH2888" s="2"/>
      <c r="AI2888" s="2"/>
    </row>
    <row r="2889" spans="1:35" ht="30" hidden="1" customHeight="1" x14ac:dyDescent="0.25">
      <c r="A2889" s="7">
        <v>19470388</v>
      </c>
      <c r="B2889" s="97" t="str">
        <f>VLOOKUP(ActividadesCom[[#This Row],[NO. DE CONTROL]],'LISTADO ESTUDIANTES'!A:C,3,FALSE)</f>
        <v>JIMENEZ GUZMAN JULIANA AMAIRANY</v>
      </c>
      <c r="C2889" s="97" t="str">
        <f>VLOOKUP(ActividadesCom[[#This Row],[NO. DE CONTROL]],'LISTADO ESTUDIANTES'!A:B,2,FALSE)</f>
        <v>INGENIERIA AMBIENTAL</v>
      </c>
      <c r="D2889" s="18" t="str">
        <f>VLOOKUP(ActividadesCom[[#This Row],[NO. DE CONTROL]],'LISTADO ESTUDIANTES'!A:D,4,FALSE)</f>
        <v>BAJA</v>
      </c>
      <c r="E2889" s="5">
        <f>SUM(ActividadesCom[[#This Row],[CRÉD. 1]],ActividadesCom[[#This Row],[CRÉD. 2]],ActividadesCom[[#This Row],[CRÉD. 3]],ActividadesCom[[#This Row],[CRÉD. 4]],ActividadesCom[[#This Row],[CRÉD. 5]])</f>
        <v>0</v>
      </c>
      <c r="F2889" s="17" t="str">
        <f>IF(ActividadesCom[[#This Row],[ÚLTIMO SEMESTRE CON CRÉDITOS]]&gt;0,ROUND(AVERAGE(ActividadesCom[[#This Row],[VALOR NIVEL 5]],ActividadesCom[[#This Row],[VALOR NIVEL 4]],ActividadesCom[[#This Row],[VALOR NIVEL 3]],ActividadesCom[[#This Row],[VALOR NIVEL 2]],ActividadesCom[[#This Row],[VALOR NIVEL 1]]),0),"")</f>
        <v/>
      </c>
      <c r="G2889" s="5" t="str">
        <f>IF(ActividadesCom[[#This Row],[PROMEDIO]]="","",IF(ActividadesCom[[#This Row],[PROMEDIO]]&gt;=4,"EXCELENTE",IF(ActividadesCom[[#This Row],[PROMEDIO]]&gt;=3,"NOTABLE",IF(ActividadesCom[[#This Row],[PROMEDIO]]&gt;=2,"BUENO",IF(ActividadesCom[[#This Row],[PROMEDIO]]=1,"SUFICIENTE","")))))</f>
        <v/>
      </c>
      <c r="H2889" s="5">
        <f>MAX(ActividadesCom[[#This Row],[PERÍODO 1]],ActividadesCom[[#This Row],[PERÍODO 2]],ActividadesCom[[#This Row],[PERÍODO 3]],ActividadesCom[[#This Row],[PERÍODO 4]],ActividadesCom[[#This Row],[PERÍODO 5]])</f>
        <v>0</v>
      </c>
      <c r="I2889" s="6"/>
      <c r="J2889" s="5"/>
      <c r="K2889" s="5"/>
      <c r="L2889" s="5" t="str">
        <f>IF(ActividadesCom[[#This Row],[NIVEL 1]]&lt;&gt;0,VLOOKUP(ActividadesCom[[#This Row],[NIVEL 1]],Catálogo!A:B,2,FALSE),"")</f>
        <v/>
      </c>
      <c r="M2889" s="5"/>
      <c r="N2889" s="6"/>
      <c r="O2889" s="5"/>
      <c r="P2889" s="5"/>
      <c r="Q2889" s="5" t="str">
        <f>IF(ActividadesCom[[#This Row],[NIVEL 2]]&lt;&gt;0,VLOOKUP(ActividadesCom[[#This Row],[NIVEL 2]],Catálogo!A:B,2,FALSE),"")</f>
        <v/>
      </c>
      <c r="R2889" s="5"/>
      <c r="S2889" s="6"/>
      <c r="T2889" s="5"/>
      <c r="U2889" s="5"/>
      <c r="V2889" s="5" t="str">
        <f>IF(ActividadesCom[[#This Row],[NIVEL 3]]&lt;&gt;0,VLOOKUP(ActividadesCom[[#This Row],[NIVEL 3]],Catálogo!A:B,2,FALSE),"")</f>
        <v/>
      </c>
      <c r="W2889" s="5"/>
      <c r="X2889" s="6"/>
      <c r="Y2889" s="5"/>
      <c r="Z2889" s="5"/>
      <c r="AA2889" s="5" t="str">
        <f>IF(ActividadesCom[[#This Row],[NIVEL 4]]&lt;&gt;0,VLOOKUP(ActividadesCom[[#This Row],[NIVEL 4]],Catálogo!A:B,2,FALSE),"")</f>
        <v/>
      </c>
      <c r="AB2889" s="5"/>
      <c r="AC2889" s="6"/>
      <c r="AD2889" s="5"/>
      <c r="AE2889" s="5"/>
      <c r="AF2889" s="5" t="str">
        <f>IF(ActividadesCom[[#This Row],[NIVEL 5]]&lt;&gt;0,VLOOKUP(ActividadesCom[[#This Row],[NIVEL 5]],Catálogo!A:B,2,FALSE),"")</f>
        <v/>
      </c>
      <c r="AG2889" s="5"/>
      <c r="AH2889" s="2"/>
      <c r="AI2889" s="2"/>
    </row>
    <row r="2890" spans="1:35" ht="30" hidden="1" customHeight="1" x14ac:dyDescent="0.25">
      <c r="A2890" s="7">
        <v>19470389</v>
      </c>
      <c r="B2890" s="97" t="str">
        <f>VLOOKUP(ActividadesCom[[#This Row],[NO. DE CONTROL]],'LISTADO ESTUDIANTES'!A:C,3,FALSE)</f>
        <v>CAMPO CAHUICH JOSE ANGEL</v>
      </c>
      <c r="C2890" s="97" t="str">
        <f>VLOOKUP(ActividadesCom[[#This Row],[NO. DE CONTROL]],'LISTADO ESTUDIANTES'!A:B,2,FALSE)</f>
        <v>INGENIERIA CIVIL</v>
      </c>
      <c r="D2890" s="18" t="str">
        <f>VLOOKUP(ActividadesCom[[#This Row],[NO. DE CONTROL]],'LISTADO ESTUDIANTES'!A:D,4,FALSE)</f>
        <v>BAJA</v>
      </c>
      <c r="E2890" s="5">
        <f>SUM(ActividadesCom[[#This Row],[CRÉD. 1]],ActividadesCom[[#This Row],[CRÉD. 2]],ActividadesCom[[#This Row],[CRÉD. 3]],ActividadesCom[[#This Row],[CRÉD. 4]],ActividadesCom[[#This Row],[CRÉD. 5]])</f>
        <v>0</v>
      </c>
      <c r="F2890" s="17" t="str">
        <f>IF(ActividadesCom[[#This Row],[ÚLTIMO SEMESTRE CON CRÉDITOS]]&gt;0,ROUND(AVERAGE(ActividadesCom[[#This Row],[VALOR NIVEL 5]],ActividadesCom[[#This Row],[VALOR NIVEL 4]],ActividadesCom[[#This Row],[VALOR NIVEL 3]],ActividadesCom[[#This Row],[VALOR NIVEL 2]],ActividadesCom[[#This Row],[VALOR NIVEL 1]]),0),"")</f>
        <v/>
      </c>
      <c r="G2890" s="5" t="str">
        <f>IF(ActividadesCom[[#This Row],[PROMEDIO]]="","",IF(ActividadesCom[[#This Row],[PROMEDIO]]&gt;=4,"EXCELENTE",IF(ActividadesCom[[#This Row],[PROMEDIO]]&gt;=3,"NOTABLE",IF(ActividadesCom[[#This Row],[PROMEDIO]]&gt;=2,"BUENO",IF(ActividadesCom[[#This Row],[PROMEDIO]]=1,"SUFICIENTE","")))))</f>
        <v/>
      </c>
      <c r="H2890" s="5">
        <f>MAX(ActividadesCom[[#This Row],[PERÍODO 1]],ActividadesCom[[#This Row],[PERÍODO 2]],ActividadesCom[[#This Row],[PERÍODO 3]],ActividadesCom[[#This Row],[PERÍODO 4]],ActividadesCom[[#This Row],[PERÍODO 5]])</f>
        <v>0</v>
      </c>
      <c r="I2890" s="6"/>
      <c r="J2890" s="5"/>
      <c r="K2890" s="5"/>
      <c r="L2890" s="5" t="str">
        <f>IF(ActividadesCom[[#This Row],[NIVEL 1]]&lt;&gt;0,VLOOKUP(ActividadesCom[[#This Row],[NIVEL 1]],Catálogo!A:B,2,FALSE),"")</f>
        <v/>
      </c>
      <c r="M2890" s="5"/>
      <c r="N2890" s="6"/>
      <c r="O2890" s="5"/>
      <c r="P2890" s="5"/>
      <c r="Q2890" s="5" t="str">
        <f>IF(ActividadesCom[[#This Row],[NIVEL 2]]&lt;&gt;0,VLOOKUP(ActividadesCom[[#This Row],[NIVEL 2]],Catálogo!A:B,2,FALSE),"")</f>
        <v/>
      </c>
      <c r="R2890" s="5"/>
      <c r="S2890" s="6"/>
      <c r="T2890" s="5"/>
      <c r="U2890" s="5"/>
      <c r="V2890" s="5" t="str">
        <f>IF(ActividadesCom[[#This Row],[NIVEL 3]]&lt;&gt;0,VLOOKUP(ActividadesCom[[#This Row],[NIVEL 3]],Catálogo!A:B,2,FALSE),"")</f>
        <v/>
      </c>
      <c r="W2890" s="5"/>
      <c r="X2890" s="6"/>
      <c r="Y2890" s="5"/>
      <c r="Z2890" s="5"/>
      <c r="AA2890" s="5" t="str">
        <f>IF(ActividadesCom[[#This Row],[NIVEL 4]]&lt;&gt;0,VLOOKUP(ActividadesCom[[#This Row],[NIVEL 4]],Catálogo!A:B,2,FALSE),"")</f>
        <v/>
      </c>
      <c r="AB2890" s="5"/>
      <c r="AC2890" s="6"/>
      <c r="AD2890" s="5"/>
      <c r="AE2890" s="5"/>
      <c r="AF2890" s="5" t="str">
        <f>IF(ActividadesCom[[#This Row],[NIVEL 5]]&lt;&gt;0,VLOOKUP(ActividadesCom[[#This Row],[NIVEL 5]],Catálogo!A:B,2,FALSE),"")</f>
        <v/>
      </c>
      <c r="AG2890" s="5"/>
      <c r="AH2890" s="2"/>
      <c r="AI2890" s="2"/>
    </row>
    <row r="2891" spans="1:35" ht="30" customHeight="1" x14ac:dyDescent="0.25">
      <c r="A2891" s="7">
        <v>19470390</v>
      </c>
      <c r="B2891" s="97" t="str">
        <f>VLOOKUP(ActividadesCom[[#This Row],[NO. DE CONTROL]],'LISTADO ESTUDIANTES'!A:C,3,FALSE)</f>
        <v>MAY NOVELO JESUS ISRAEL</v>
      </c>
      <c r="C2891" s="97" t="str">
        <f>VLOOKUP(ActividadesCom[[#This Row],[NO. DE CONTROL]],'LISTADO ESTUDIANTES'!A:B,2,FALSE)</f>
        <v>INGENIERIA CIVIL</v>
      </c>
      <c r="D2891" s="18" t="str">
        <f>VLOOKUP(ActividadesCom[[#This Row],[NO. DE CONTROL]],'LISTADO ESTUDIANTES'!A:D,4,FALSE)</f>
        <v>ACTIVO(A)</v>
      </c>
      <c r="E2891" s="5">
        <f>SUM(ActividadesCom[[#This Row],[CRÉD. 1]],ActividadesCom[[#This Row],[CRÉD. 2]],ActividadesCom[[#This Row],[CRÉD. 3]],ActividadesCom[[#This Row],[CRÉD. 4]],ActividadesCom[[#This Row],[CRÉD. 5]])</f>
        <v>5</v>
      </c>
      <c r="F2891" s="17">
        <f>IF(ActividadesCom[[#This Row],[ÚLTIMO SEMESTRE CON CRÉDITOS]]&gt;0,ROUND(AVERAGE(ActividadesCom[[#This Row],[VALOR NIVEL 5]],ActividadesCom[[#This Row],[VALOR NIVEL 4]],ActividadesCom[[#This Row],[VALOR NIVEL 3]],ActividadesCom[[#This Row],[VALOR NIVEL 2]],ActividadesCom[[#This Row],[VALOR NIVEL 1]]),0),"")</f>
        <v>3</v>
      </c>
      <c r="G2891" s="5" t="str">
        <f>IF(ActividadesCom[[#This Row],[PROMEDIO]]="","",IF(ActividadesCom[[#This Row],[PROMEDIO]]&gt;=4,"EXCELENTE",IF(ActividadesCom[[#This Row],[PROMEDIO]]&gt;=3,"NOTABLE",IF(ActividadesCom[[#This Row],[PROMEDIO]]&gt;=2,"BUENO",IF(ActividadesCom[[#This Row],[PROMEDIO]]=1,"SUFICIENTE","")))))</f>
        <v>NOTABLE</v>
      </c>
      <c r="H2891" s="5">
        <f>MAX(ActividadesCom[[#This Row],[PERÍODO 1]],ActividadesCom[[#This Row],[PERÍODO 2]],ActividadesCom[[#This Row],[PERÍODO 3]],ActividadesCom[[#This Row],[PERÍODO 4]],ActividadesCom[[#This Row],[PERÍODO 5]])</f>
        <v>20221</v>
      </c>
      <c r="I2891" s="6" t="s">
        <v>5482</v>
      </c>
      <c r="J2891" s="5">
        <v>20221</v>
      </c>
      <c r="K2891" s="5" t="s">
        <v>4008</v>
      </c>
      <c r="L2891" s="5">
        <f>IF(ActividadesCom[[#This Row],[NIVEL 1]]&lt;&gt;0,VLOOKUP(ActividadesCom[[#This Row],[NIVEL 1]],Catálogo!A:B,2,FALSE),"")</f>
        <v>4</v>
      </c>
      <c r="M2891" s="5">
        <v>1</v>
      </c>
      <c r="N2891" s="6" t="s">
        <v>4917</v>
      </c>
      <c r="O2891" s="5">
        <v>20221</v>
      </c>
      <c r="P2891" s="5" t="s">
        <v>4009</v>
      </c>
      <c r="Q2891" s="5">
        <f>IF(ActividadesCom[[#This Row],[NIVEL 2]]&lt;&gt;0,VLOOKUP(ActividadesCom[[#This Row],[NIVEL 2]],Catálogo!A:B,2,FALSE),"")</f>
        <v>3</v>
      </c>
      <c r="R2891" s="5">
        <v>1</v>
      </c>
      <c r="S2891" s="6" t="s">
        <v>4478</v>
      </c>
      <c r="T2891" s="5">
        <v>20211</v>
      </c>
      <c r="U2891" s="5" t="s">
        <v>4009</v>
      </c>
      <c r="V2891" s="5">
        <f>IF(ActividadesCom[[#This Row],[NIVEL 3]]&lt;&gt;0,VLOOKUP(ActividadesCom[[#This Row],[NIVEL 3]],Catálogo!A:B,2,FALSE),"")</f>
        <v>3</v>
      </c>
      <c r="W2891" s="5">
        <v>1</v>
      </c>
      <c r="X2891" s="6" t="s">
        <v>2763</v>
      </c>
      <c r="Y2891" s="5">
        <v>2020</v>
      </c>
      <c r="Z2891" s="5" t="s">
        <v>4010</v>
      </c>
      <c r="AA2891" s="5">
        <f>IF(ActividadesCom[[#This Row],[NIVEL 4]]&lt;&gt;0,VLOOKUP(ActividadesCom[[#This Row],[NIVEL 4]],Catálogo!A:B,2,FALSE),"")</f>
        <v>2</v>
      </c>
      <c r="AB2891" s="5">
        <v>1</v>
      </c>
      <c r="AC2891" s="6" t="s">
        <v>133</v>
      </c>
      <c r="AD2891" s="5">
        <v>20193</v>
      </c>
      <c r="AE2891" s="5" t="s">
        <v>4009</v>
      </c>
      <c r="AF2891" s="5">
        <f>IF(ActividadesCom[[#This Row],[NIVEL 5]]&lt;&gt;0,VLOOKUP(ActividadesCom[[#This Row],[NIVEL 5]],Catálogo!A:B,2,FALSE),"")</f>
        <v>3</v>
      </c>
      <c r="AG2891" s="5">
        <v>1</v>
      </c>
      <c r="AH2891" s="2"/>
      <c r="AI2891" s="2"/>
    </row>
    <row r="2892" spans="1:35" ht="30" customHeight="1" x14ac:dyDescent="0.25">
      <c r="A2892" s="7">
        <v>19470391</v>
      </c>
      <c r="B2892" s="97" t="str">
        <f>VLOOKUP(ActividadesCom[[#This Row],[NO. DE CONTROL]],'LISTADO ESTUDIANTES'!A:C,3,FALSE)</f>
        <v>QUEN MAAS EDREI ULTIMINIO</v>
      </c>
      <c r="C2892" s="97" t="str">
        <f>VLOOKUP(ActividadesCom[[#This Row],[NO. DE CONTROL]],'LISTADO ESTUDIANTES'!A:B,2,FALSE)</f>
        <v>INGENIERIA CIVIL</v>
      </c>
      <c r="D2892" s="18" t="str">
        <f>VLOOKUP(ActividadesCom[[#This Row],[NO. DE CONTROL]],'LISTADO ESTUDIANTES'!A:D,4,FALSE)</f>
        <v>ACTIVO(A)</v>
      </c>
      <c r="E2892" s="5">
        <f>SUM(ActividadesCom[[#This Row],[CRÉD. 1]],ActividadesCom[[#This Row],[CRÉD. 2]],ActividadesCom[[#This Row],[CRÉD. 3]],ActividadesCom[[#This Row],[CRÉD. 4]],ActividadesCom[[#This Row],[CRÉD. 5]])</f>
        <v>0</v>
      </c>
      <c r="F2892" s="17" t="str">
        <f>IF(ActividadesCom[[#This Row],[ÚLTIMO SEMESTRE CON CRÉDITOS]]&gt;0,ROUND(AVERAGE(ActividadesCom[[#This Row],[VALOR NIVEL 5]],ActividadesCom[[#This Row],[VALOR NIVEL 4]],ActividadesCom[[#This Row],[VALOR NIVEL 3]],ActividadesCom[[#This Row],[VALOR NIVEL 2]],ActividadesCom[[#This Row],[VALOR NIVEL 1]]),0),"")</f>
        <v/>
      </c>
      <c r="G2892" s="5" t="str">
        <f>IF(ActividadesCom[[#This Row],[PROMEDIO]]="","",IF(ActividadesCom[[#This Row],[PROMEDIO]]&gt;=4,"EXCELENTE",IF(ActividadesCom[[#This Row],[PROMEDIO]]&gt;=3,"NOTABLE",IF(ActividadesCom[[#This Row],[PROMEDIO]]&gt;=2,"BUENO",IF(ActividadesCom[[#This Row],[PROMEDIO]]=1,"SUFICIENTE","")))))</f>
        <v/>
      </c>
      <c r="H2892" s="5">
        <f>MAX(ActividadesCom[[#This Row],[PERÍODO 1]],ActividadesCom[[#This Row],[PERÍODO 2]],ActividadesCom[[#This Row],[PERÍODO 3]],ActividadesCom[[#This Row],[PERÍODO 4]],ActividadesCom[[#This Row],[PERÍODO 5]])</f>
        <v>0</v>
      </c>
      <c r="I2892" s="6"/>
      <c r="J2892" s="5"/>
      <c r="K2892" s="5"/>
      <c r="L2892" s="5" t="str">
        <f>IF(ActividadesCom[[#This Row],[NIVEL 1]]&lt;&gt;0,VLOOKUP(ActividadesCom[[#This Row],[NIVEL 1]],Catálogo!A:B,2,FALSE),"")</f>
        <v/>
      </c>
      <c r="M2892" s="5"/>
      <c r="N2892" s="6"/>
      <c r="O2892" s="5"/>
      <c r="P2892" s="5"/>
      <c r="Q2892" s="5" t="str">
        <f>IF(ActividadesCom[[#This Row],[NIVEL 2]]&lt;&gt;0,VLOOKUP(ActividadesCom[[#This Row],[NIVEL 2]],Catálogo!A:B,2,FALSE),"")</f>
        <v/>
      </c>
      <c r="R2892" s="5"/>
      <c r="S2892" s="6"/>
      <c r="T2892" s="5"/>
      <c r="U2892" s="5"/>
      <c r="V2892" s="5" t="str">
        <f>IF(ActividadesCom[[#This Row],[NIVEL 3]]&lt;&gt;0,VLOOKUP(ActividadesCom[[#This Row],[NIVEL 3]],Catálogo!A:B,2,FALSE),"")</f>
        <v/>
      </c>
      <c r="W2892" s="5"/>
      <c r="X2892" s="6"/>
      <c r="Y2892" s="5"/>
      <c r="Z2892" s="5"/>
      <c r="AA2892" s="5" t="str">
        <f>IF(ActividadesCom[[#This Row],[NIVEL 4]]&lt;&gt;0,VLOOKUP(ActividadesCom[[#This Row],[NIVEL 4]],Catálogo!A:B,2,FALSE),"")</f>
        <v/>
      </c>
      <c r="AB2892" s="5"/>
      <c r="AC2892" s="6"/>
      <c r="AD2892" s="5"/>
      <c r="AE2892" s="5"/>
      <c r="AF2892" s="5" t="str">
        <f>IF(ActividadesCom[[#This Row],[NIVEL 5]]&lt;&gt;0,VLOOKUP(ActividadesCom[[#This Row],[NIVEL 5]],Catálogo!A:B,2,FALSE),"")</f>
        <v/>
      </c>
      <c r="AG2892" s="5"/>
      <c r="AH2892" s="2"/>
      <c r="AI2892" s="2"/>
    </row>
    <row r="2893" spans="1:35" ht="30" hidden="1" customHeight="1" x14ac:dyDescent="0.25">
      <c r="A2893" s="7">
        <v>19470392</v>
      </c>
      <c r="B2893" s="97" t="str">
        <f>VLOOKUP(ActividadesCom[[#This Row],[NO. DE CONTROL]],'LISTADO ESTUDIANTES'!A:C,3,FALSE)</f>
        <v>CASANOVA SANTINI CELSO ALEXANDERTH</v>
      </c>
      <c r="C2893" s="97" t="str">
        <f>VLOOKUP(ActividadesCom[[#This Row],[NO. DE CONTROL]],'LISTADO ESTUDIANTES'!A:B,2,FALSE)</f>
        <v>INGENIERIA QUIMICA</v>
      </c>
      <c r="D2893" s="18" t="str">
        <f>VLOOKUP(ActividadesCom[[#This Row],[NO. DE CONTROL]],'LISTADO ESTUDIANTES'!A:D,4,FALSE)</f>
        <v>BAJA</v>
      </c>
      <c r="E2893" s="5">
        <f>SUM(ActividadesCom[[#This Row],[CRÉD. 1]],ActividadesCom[[#This Row],[CRÉD. 2]],ActividadesCom[[#This Row],[CRÉD. 3]],ActividadesCom[[#This Row],[CRÉD. 4]],ActividadesCom[[#This Row],[CRÉD. 5]])</f>
        <v>0</v>
      </c>
      <c r="F2893" s="17" t="str">
        <f>IF(ActividadesCom[[#This Row],[ÚLTIMO SEMESTRE CON CRÉDITOS]]&gt;0,ROUND(AVERAGE(ActividadesCom[[#This Row],[VALOR NIVEL 5]],ActividadesCom[[#This Row],[VALOR NIVEL 4]],ActividadesCom[[#This Row],[VALOR NIVEL 3]],ActividadesCom[[#This Row],[VALOR NIVEL 2]],ActividadesCom[[#This Row],[VALOR NIVEL 1]]),0),"")</f>
        <v/>
      </c>
      <c r="G2893" s="5" t="str">
        <f>IF(ActividadesCom[[#This Row],[PROMEDIO]]="","",IF(ActividadesCom[[#This Row],[PROMEDIO]]&gt;=4,"EXCELENTE",IF(ActividadesCom[[#This Row],[PROMEDIO]]&gt;=3,"NOTABLE",IF(ActividadesCom[[#This Row],[PROMEDIO]]&gt;=2,"BUENO",IF(ActividadesCom[[#This Row],[PROMEDIO]]=1,"SUFICIENTE","")))))</f>
        <v/>
      </c>
      <c r="H2893" s="5">
        <f>MAX(ActividadesCom[[#This Row],[PERÍODO 1]],ActividadesCom[[#This Row],[PERÍODO 2]],ActividadesCom[[#This Row],[PERÍODO 3]],ActividadesCom[[#This Row],[PERÍODO 4]],ActividadesCom[[#This Row],[PERÍODO 5]])</f>
        <v>0</v>
      </c>
      <c r="I2893" s="6"/>
      <c r="J2893" s="5"/>
      <c r="K2893" s="5"/>
      <c r="L2893" s="5" t="str">
        <f>IF(ActividadesCom[[#This Row],[NIVEL 1]]&lt;&gt;0,VLOOKUP(ActividadesCom[[#This Row],[NIVEL 1]],Catálogo!A:B,2,FALSE),"")</f>
        <v/>
      </c>
      <c r="M2893" s="5"/>
      <c r="N2893" s="6"/>
      <c r="O2893" s="5"/>
      <c r="P2893" s="5"/>
      <c r="Q2893" s="5" t="str">
        <f>IF(ActividadesCom[[#This Row],[NIVEL 2]]&lt;&gt;0,VLOOKUP(ActividadesCom[[#This Row],[NIVEL 2]],Catálogo!A:B,2,FALSE),"")</f>
        <v/>
      </c>
      <c r="R2893" s="5"/>
      <c r="S2893" s="6"/>
      <c r="T2893" s="5"/>
      <c r="U2893" s="5"/>
      <c r="V2893" s="5" t="str">
        <f>IF(ActividadesCom[[#This Row],[NIVEL 3]]&lt;&gt;0,VLOOKUP(ActividadesCom[[#This Row],[NIVEL 3]],Catálogo!A:B,2,FALSE),"")</f>
        <v/>
      </c>
      <c r="W2893" s="5"/>
      <c r="X2893" s="6"/>
      <c r="Y2893" s="5"/>
      <c r="Z2893" s="5"/>
      <c r="AA2893" s="5" t="str">
        <f>IF(ActividadesCom[[#This Row],[NIVEL 4]]&lt;&gt;0,VLOOKUP(ActividadesCom[[#This Row],[NIVEL 4]],Catálogo!A:B,2,FALSE),"")</f>
        <v/>
      </c>
      <c r="AB2893" s="5"/>
      <c r="AC2893" s="6"/>
      <c r="AD2893" s="5"/>
      <c r="AE2893" s="5"/>
      <c r="AF2893" s="5" t="str">
        <f>IF(ActividadesCom[[#This Row],[NIVEL 5]]&lt;&gt;0,VLOOKUP(ActividadesCom[[#This Row],[NIVEL 5]],Catálogo!A:B,2,FALSE),"")</f>
        <v/>
      </c>
      <c r="AG2893" s="5"/>
      <c r="AH2893" s="2"/>
      <c r="AI2893" s="2"/>
    </row>
    <row r="2894" spans="1:35" ht="30" hidden="1" customHeight="1" x14ac:dyDescent="0.25">
      <c r="A2894" s="7">
        <v>19470393</v>
      </c>
      <c r="B2894" s="97" t="str">
        <f>VLOOKUP(ActividadesCom[[#This Row],[NO. DE CONTROL]],'LISTADO ESTUDIANTES'!A:C,3,FALSE)</f>
        <v>SULUB GOMEZ JOSE REYMUNDO</v>
      </c>
      <c r="C2894" s="97" t="str">
        <f>VLOOKUP(ActividadesCom[[#This Row],[NO. DE CONTROL]],'LISTADO ESTUDIANTES'!A:B,2,FALSE)</f>
        <v>INGENIERIA INDUSTRIAL</v>
      </c>
      <c r="D2894" s="18" t="str">
        <f>VLOOKUP(ActividadesCom[[#This Row],[NO. DE CONTROL]],'LISTADO ESTUDIANTES'!A:D,4,FALSE)</f>
        <v>BAJA</v>
      </c>
      <c r="E2894" s="5">
        <f>SUM(ActividadesCom[[#This Row],[CRÉD. 1]],ActividadesCom[[#This Row],[CRÉD. 2]],ActividadesCom[[#This Row],[CRÉD. 3]],ActividadesCom[[#This Row],[CRÉD. 4]],ActividadesCom[[#This Row],[CRÉD. 5]])</f>
        <v>0</v>
      </c>
      <c r="F2894" s="17" t="str">
        <f>IF(ActividadesCom[[#This Row],[ÚLTIMO SEMESTRE CON CRÉDITOS]]&gt;0,ROUND(AVERAGE(ActividadesCom[[#This Row],[VALOR NIVEL 5]],ActividadesCom[[#This Row],[VALOR NIVEL 4]],ActividadesCom[[#This Row],[VALOR NIVEL 3]],ActividadesCom[[#This Row],[VALOR NIVEL 2]],ActividadesCom[[#This Row],[VALOR NIVEL 1]]),0),"")</f>
        <v/>
      </c>
      <c r="G2894" s="5" t="str">
        <f>IF(ActividadesCom[[#This Row],[PROMEDIO]]="","",IF(ActividadesCom[[#This Row],[PROMEDIO]]&gt;=4,"EXCELENTE",IF(ActividadesCom[[#This Row],[PROMEDIO]]&gt;=3,"NOTABLE",IF(ActividadesCom[[#This Row],[PROMEDIO]]&gt;=2,"BUENO",IF(ActividadesCom[[#This Row],[PROMEDIO]]=1,"SUFICIENTE","")))))</f>
        <v/>
      </c>
      <c r="H2894" s="5">
        <f>MAX(ActividadesCom[[#This Row],[PERÍODO 1]],ActividadesCom[[#This Row],[PERÍODO 2]],ActividadesCom[[#This Row],[PERÍODO 3]],ActividadesCom[[#This Row],[PERÍODO 4]],ActividadesCom[[#This Row],[PERÍODO 5]])</f>
        <v>0</v>
      </c>
      <c r="I2894" s="6"/>
      <c r="J2894" s="5"/>
      <c r="K2894" s="5"/>
      <c r="L2894" s="5" t="str">
        <f>IF(ActividadesCom[[#This Row],[NIVEL 1]]&lt;&gt;0,VLOOKUP(ActividadesCom[[#This Row],[NIVEL 1]],Catálogo!A:B,2,FALSE),"")</f>
        <v/>
      </c>
      <c r="M2894" s="5"/>
      <c r="N2894" s="6"/>
      <c r="O2894" s="5"/>
      <c r="P2894" s="5"/>
      <c r="Q2894" s="5" t="str">
        <f>IF(ActividadesCom[[#This Row],[NIVEL 2]]&lt;&gt;0,VLOOKUP(ActividadesCom[[#This Row],[NIVEL 2]],Catálogo!A:B,2,FALSE),"")</f>
        <v/>
      </c>
      <c r="R2894" s="5"/>
      <c r="S2894" s="6"/>
      <c r="T2894" s="5"/>
      <c r="U2894" s="5"/>
      <c r="V2894" s="5" t="str">
        <f>IF(ActividadesCom[[#This Row],[NIVEL 3]]&lt;&gt;0,VLOOKUP(ActividadesCom[[#This Row],[NIVEL 3]],Catálogo!A:B,2,FALSE),"")</f>
        <v/>
      </c>
      <c r="W2894" s="5"/>
      <c r="X2894" s="6"/>
      <c r="Y2894" s="5"/>
      <c r="Z2894" s="5"/>
      <c r="AA2894" s="5" t="str">
        <f>IF(ActividadesCom[[#This Row],[NIVEL 4]]&lt;&gt;0,VLOOKUP(ActividadesCom[[#This Row],[NIVEL 4]],Catálogo!A:B,2,FALSE),"")</f>
        <v/>
      </c>
      <c r="AB2894" s="5"/>
      <c r="AC2894" s="6"/>
      <c r="AD2894" s="5"/>
      <c r="AE2894" s="5"/>
      <c r="AF2894" s="5" t="str">
        <f>IF(ActividadesCom[[#This Row],[NIVEL 5]]&lt;&gt;0,VLOOKUP(ActividadesCom[[#This Row],[NIVEL 5]],Catálogo!A:B,2,FALSE),"")</f>
        <v/>
      </c>
      <c r="AG2894" s="5"/>
      <c r="AH2894" s="2"/>
      <c r="AI2894" s="2"/>
    </row>
    <row r="2895" spans="1:35" ht="30" hidden="1" customHeight="1" x14ac:dyDescent="0.25">
      <c r="A2895" s="7">
        <v>19470394</v>
      </c>
      <c r="B2895" s="97" t="str">
        <f>VLOOKUP(ActividadesCom[[#This Row],[NO. DE CONTROL]],'LISTADO ESTUDIANTES'!A:C,3,FALSE)</f>
        <v>NIETO JIMENEZ RAUL GONZALO</v>
      </c>
      <c r="C2895" s="97" t="str">
        <f>VLOOKUP(ActividadesCom[[#This Row],[NO. DE CONTROL]],'LISTADO ESTUDIANTES'!A:B,2,FALSE)</f>
        <v>INGENIERIA INDUSTRIAL</v>
      </c>
      <c r="D2895" s="18" t="str">
        <f>VLOOKUP(ActividadesCom[[#This Row],[NO. DE CONTROL]],'LISTADO ESTUDIANTES'!A:D,4,FALSE)</f>
        <v>BAJA</v>
      </c>
      <c r="E2895" s="5">
        <f>SUM(ActividadesCom[[#This Row],[CRÉD. 1]],ActividadesCom[[#This Row],[CRÉD. 2]],ActividadesCom[[#This Row],[CRÉD. 3]],ActividadesCom[[#This Row],[CRÉD. 4]],ActividadesCom[[#This Row],[CRÉD. 5]])</f>
        <v>2</v>
      </c>
      <c r="F2895" s="17">
        <f>IF(ActividadesCom[[#This Row],[ÚLTIMO SEMESTRE CON CRÉDITOS]]&gt;0,ROUND(AVERAGE(ActividadesCom[[#This Row],[VALOR NIVEL 5]],ActividadesCom[[#This Row],[VALOR NIVEL 4]],ActividadesCom[[#This Row],[VALOR NIVEL 3]],ActividadesCom[[#This Row],[VALOR NIVEL 2]],ActividadesCom[[#This Row],[VALOR NIVEL 1]]),0),"")</f>
        <v>2</v>
      </c>
      <c r="G2895" s="5" t="str">
        <f>IF(ActividadesCom[[#This Row],[PROMEDIO]]="","",IF(ActividadesCom[[#This Row],[PROMEDIO]]&gt;=4,"EXCELENTE",IF(ActividadesCom[[#This Row],[PROMEDIO]]&gt;=3,"NOTABLE",IF(ActividadesCom[[#This Row],[PROMEDIO]]&gt;=2,"BUENO",IF(ActividadesCom[[#This Row],[PROMEDIO]]=1,"SUFICIENTE","")))))</f>
        <v>BUENO</v>
      </c>
      <c r="H2895" s="5">
        <f>MAX(ActividadesCom[[#This Row],[PERÍODO 1]],ActividadesCom[[#This Row],[PERÍODO 2]],ActividadesCom[[#This Row],[PERÍODO 3]],ActividadesCom[[#This Row],[PERÍODO 4]],ActividadesCom[[#This Row],[PERÍODO 5]])</f>
        <v>20193</v>
      </c>
      <c r="I2895" s="6" t="s">
        <v>1021</v>
      </c>
      <c r="J2895" s="5">
        <v>20193</v>
      </c>
      <c r="K2895" s="5" t="s">
        <v>4010</v>
      </c>
      <c r="L2895" s="5">
        <f>IF(ActividadesCom[[#This Row],[NIVEL 1]]&lt;&gt;0,VLOOKUP(ActividadesCom[[#This Row],[NIVEL 1]],Catálogo!A:B,2,FALSE),"")</f>
        <v>2</v>
      </c>
      <c r="M2895" s="5">
        <v>1</v>
      </c>
      <c r="N2895" s="6" t="s">
        <v>1040</v>
      </c>
      <c r="O2895" s="5">
        <v>20193</v>
      </c>
      <c r="P2895" s="5" t="s">
        <v>4010</v>
      </c>
      <c r="Q2895" s="5">
        <f>IF(ActividadesCom[[#This Row],[NIVEL 2]]&lt;&gt;0,VLOOKUP(ActividadesCom[[#This Row],[NIVEL 2]],Catálogo!A:B,2,FALSE),"")</f>
        <v>2</v>
      </c>
      <c r="R2895" s="5">
        <v>1</v>
      </c>
      <c r="S2895" s="6"/>
      <c r="T2895" s="5"/>
      <c r="U2895" s="5"/>
      <c r="V2895" s="5" t="str">
        <f>IF(ActividadesCom[[#This Row],[NIVEL 3]]&lt;&gt;0,VLOOKUP(ActividadesCom[[#This Row],[NIVEL 3]],Catálogo!A:B,2,FALSE),"")</f>
        <v/>
      </c>
      <c r="W2895" s="5"/>
      <c r="X2895" s="6"/>
      <c r="Y2895" s="5"/>
      <c r="Z2895" s="5"/>
      <c r="AA2895" s="5" t="str">
        <f>IF(ActividadesCom[[#This Row],[NIVEL 4]]&lt;&gt;0,VLOOKUP(ActividadesCom[[#This Row],[NIVEL 4]],Catálogo!A:B,2,FALSE),"")</f>
        <v/>
      </c>
      <c r="AB2895" s="5"/>
      <c r="AC2895" s="6"/>
      <c r="AD2895" s="5"/>
      <c r="AE2895" s="5"/>
      <c r="AF2895" s="5" t="str">
        <f>IF(ActividadesCom[[#This Row],[NIVEL 5]]&lt;&gt;0,VLOOKUP(ActividadesCom[[#This Row],[NIVEL 5]],Catálogo!A:B,2,FALSE),"")</f>
        <v/>
      </c>
      <c r="AG2895" s="5"/>
      <c r="AH2895" s="2"/>
      <c r="AI2895" s="2"/>
    </row>
    <row r="2896" spans="1:35" ht="30" customHeight="1" x14ac:dyDescent="0.25">
      <c r="A2896" s="7">
        <v>19470395</v>
      </c>
      <c r="B2896" s="97" t="str">
        <f>VLOOKUP(ActividadesCom[[#This Row],[NO. DE CONTROL]],'LISTADO ESTUDIANTES'!A:C,3,FALSE)</f>
        <v>DOMINGUEZ GONZALEZ ALFRHER EMMANUEL</v>
      </c>
      <c r="C2896" s="97" t="str">
        <f>VLOOKUP(ActividadesCom[[#This Row],[NO. DE CONTROL]],'LISTADO ESTUDIANTES'!A:B,2,FALSE)</f>
        <v>INGENIERIA EN SISTEMAS COMPUTACIONALES</v>
      </c>
      <c r="D2896" s="18" t="str">
        <f>VLOOKUP(ActividadesCom[[#This Row],[NO. DE CONTROL]],'LISTADO ESTUDIANTES'!A:D,4,FALSE)</f>
        <v>ACTIVO(A)</v>
      </c>
      <c r="E2896" s="5">
        <f>SUM(ActividadesCom[[#This Row],[CRÉD. 1]],ActividadesCom[[#This Row],[CRÉD. 2]],ActividadesCom[[#This Row],[CRÉD. 3]],ActividadesCom[[#This Row],[CRÉD. 4]],ActividadesCom[[#This Row],[CRÉD. 5]])</f>
        <v>5</v>
      </c>
      <c r="F2896" s="17">
        <f>IF(ActividadesCom[[#This Row],[ÚLTIMO SEMESTRE CON CRÉDITOS]]&gt;0,ROUND(AVERAGE(ActividadesCom[[#This Row],[VALOR NIVEL 5]],ActividadesCom[[#This Row],[VALOR NIVEL 4]],ActividadesCom[[#This Row],[VALOR NIVEL 3]],ActividadesCom[[#This Row],[VALOR NIVEL 2]],ActividadesCom[[#This Row],[VALOR NIVEL 1]]),0),"")</f>
        <v>2</v>
      </c>
      <c r="G2896" s="5" t="str">
        <f>IF(ActividadesCom[[#This Row],[PROMEDIO]]="","",IF(ActividadesCom[[#This Row],[PROMEDIO]]&gt;=4,"EXCELENTE",IF(ActividadesCom[[#This Row],[PROMEDIO]]&gt;=3,"NOTABLE",IF(ActividadesCom[[#This Row],[PROMEDIO]]&gt;=2,"BUENO",IF(ActividadesCom[[#This Row],[PROMEDIO]]=1,"SUFICIENTE","")))))</f>
        <v>BUENO</v>
      </c>
      <c r="H2896" s="5">
        <f>MAX(ActividadesCom[[#This Row],[PERÍODO 1]],ActividadesCom[[#This Row],[PERÍODO 2]],ActividadesCom[[#This Row],[PERÍODO 3]],ActividadesCom[[#This Row],[PERÍODO 4]],ActividadesCom[[#This Row],[PERÍODO 5]])</f>
        <v>20213</v>
      </c>
      <c r="I2896" s="6" t="s">
        <v>42</v>
      </c>
      <c r="J2896" s="5">
        <v>20213</v>
      </c>
      <c r="K2896" s="5" t="s">
        <v>4010</v>
      </c>
      <c r="L2896" s="5">
        <f>IF(ActividadesCom[[#This Row],[NIVEL 1]]&lt;&gt;0,VLOOKUP(ActividadesCom[[#This Row],[NIVEL 1]],Catálogo!A:B,2,FALSE),"")</f>
        <v>2</v>
      </c>
      <c r="M2896" s="5">
        <v>1</v>
      </c>
      <c r="N2896" s="6" t="s">
        <v>4280</v>
      </c>
      <c r="O2896" s="5">
        <v>20211</v>
      </c>
      <c r="P2896" s="5" t="s">
        <v>4009</v>
      </c>
      <c r="Q2896" s="5">
        <f>IF(ActividadesCom[[#This Row],[NIVEL 2]]&lt;&gt;0,VLOOKUP(ActividadesCom[[#This Row],[NIVEL 2]],Catálogo!A:B,2,FALSE),"")</f>
        <v>3</v>
      </c>
      <c r="R2896" s="5">
        <v>1</v>
      </c>
      <c r="S2896" s="5" t="s">
        <v>42</v>
      </c>
      <c r="T2896" s="5">
        <v>20203</v>
      </c>
      <c r="U2896" s="5" t="s">
        <v>4011</v>
      </c>
      <c r="V2896" s="5">
        <f>IF(ActividadesCom[[#This Row],[NIVEL 3]]&lt;&gt;0,VLOOKUP(ActividadesCom[[#This Row],[NIVEL 3]],Catálogo!A:B,2,FALSE),"")</f>
        <v>1</v>
      </c>
      <c r="W2896" s="5">
        <v>1</v>
      </c>
      <c r="X2896" s="6" t="s">
        <v>2903</v>
      </c>
      <c r="Y2896" s="5">
        <v>20201</v>
      </c>
      <c r="Z2896" s="5" t="s">
        <v>4010</v>
      </c>
      <c r="AA2896" s="5">
        <f>IF(ActividadesCom[[#This Row],[NIVEL 4]]&lt;&gt;0,VLOOKUP(ActividadesCom[[#This Row],[NIVEL 4]],Catálogo!A:B,2,FALSE),"")</f>
        <v>2</v>
      </c>
      <c r="AB2896" s="5">
        <v>1</v>
      </c>
      <c r="AC2896" s="6" t="s">
        <v>42</v>
      </c>
      <c r="AD2896" s="5">
        <v>20193</v>
      </c>
      <c r="AE2896" s="5" t="s">
        <v>4009</v>
      </c>
      <c r="AF2896" s="5">
        <f>IF(ActividadesCom[[#This Row],[NIVEL 5]]&lt;&gt;0,VLOOKUP(ActividadesCom[[#This Row],[NIVEL 5]],Catálogo!A:B,2,FALSE),"")</f>
        <v>3</v>
      </c>
      <c r="AG2896" s="5">
        <v>1</v>
      </c>
      <c r="AH2896" s="2"/>
      <c r="AI2896" s="2"/>
    </row>
    <row r="2897" spans="1:35" ht="30" hidden="1" customHeight="1" x14ac:dyDescent="0.25">
      <c r="A2897" s="7">
        <v>19470396</v>
      </c>
      <c r="B2897" s="97" t="str">
        <f>VLOOKUP(ActividadesCom[[#This Row],[NO. DE CONTROL]],'LISTADO ESTUDIANTES'!A:C,3,FALSE)</f>
        <v>CHAN MATU JOSE EMANUEL</v>
      </c>
      <c r="C2897" s="97" t="str">
        <f>VLOOKUP(ActividadesCom[[#This Row],[NO. DE CONTROL]],'LISTADO ESTUDIANTES'!A:B,2,FALSE)</f>
        <v>ARQUITECTURA</v>
      </c>
      <c r="D2897" s="18" t="str">
        <f>VLOOKUP(ActividadesCom[[#This Row],[NO. DE CONTROL]],'LISTADO ESTUDIANTES'!A:D,4,FALSE)</f>
        <v>BAJA</v>
      </c>
      <c r="E2897" s="5">
        <f>SUM(ActividadesCom[[#This Row],[CRÉD. 1]],ActividadesCom[[#This Row],[CRÉD. 2]],ActividadesCom[[#This Row],[CRÉD. 3]],ActividadesCom[[#This Row],[CRÉD. 4]],ActividadesCom[[#This Row],[CRÉD. 5]])</f>
        <v>0</v>
      </c>
      <c r="F2897" s="17" t="str">
        <f>IF(ActividadesCom[[#This Row],[ÚLTIMO SEMESTRE CON CRÉDITOS]]&gt;0,ROUND(AVERAGE(ActividadesCom[[#This Row],[VALOR NIVEL 5]],ActividadesCom[[#This Row],[VALOR NIVEL 4]],ActividadesCom[[#This Row],[VALOR NIVEL 3]],ActividadesCom[[#This Row],[VALOR NIVEL 2]],ActividadesCom[[#This Row],[VALOR NIVEL 1]]),0),"")</f>
        <v/>
      </c>
      <c r="G2897" s="5" t="str">
        <f>IF(ActividadesCom[[#This Row],[PROMEDIO]]="","",IF(ActividadesCom[[#This Row],[PROMEDIO]]&gt;=4,"EXCELENTE",IF(ActividadesCom[[#This Row],[PROMEDIO]]&gt;=3,"NOTABLE",IF(ActividadesCom[[#This Row],[PROMEDIO]]&gt;=2,"BUENO",IF(ActividadesCom[[#This Row],[PROMEDIO]]=1,"SUFICIENTE","")))))</f>
        <v/>
      </c>
      <c r="H2897" s="5">
        <f>MAX(ActividadesCom[[#This Row],[PERÍODO 1]],ActividadesCom[[#This Row],[PERÍODO 2]],ActividadesCom[[#This Row],[PERÍODO 3]],ActividadesCom[[#This Row],[PERÍODO 4]],ActividadesCom[[#This Row],[PERÍODO 5]])</f>
        <v>0</v>
      </c>
      <c r="I2897" s="6"/>
      <c r="J2897" s="5"/>
      <c r="K2897" s="5"/>
      <c r="L2897" s="5" t="str">
        <f>IF(ActividadesCom[[#This Row],[NIVEL 1]]&lt;&gt;0,VLOOKUP(ActividadesCom[[#This Row],[NIVEL 1]],Catálogo!A:B,2,FALSE),"")</f>
        <v/>
      </c>
      <c r="M2897" s="5"/>
      <c r="N2897" s="6"/>
      <c r="O2897" s="5"/>
      <c r="P2897" s="5"/>
      <c r="Q2897" s="5" t="str">
        <f>IF(ActividadesCom[[#This Row],[NIVEL 2]]&lt;&gt;0,VLOOKUP(ActividadesCom[[#This Row],[NIVEL 2]],Catálogo!A:B,2,FALSE),"")</f>
        <v/>
      </c>
      <c r="R2897" s="5"/>
      <c r="S2897" s="6"/>
      <c r="T2897" s="5"/>
      <c r="U2897" s="5"/>
      <c r="V2897" s="5" t="str">
        <f>IF(ActividadesCom[[#This Row],[NIVEL 3]]&lt;&gt;0,VLOOKUP(ActividadesCom[[#This Row],[NIVEL 3]],Catálogo!A:B,2,FALSE),"")</f>
        <v/>
      </c>
      <c r="W2897" s="5"/>
      <c r="X2897" s="6"/>
      <c r="Y2897" s="5"/>
      <c r="Z2897" s="5"/>
      <c r="AA2897" s="5" t="str">
        <f>IF(ActividadesCom[[#This Row],[NIVEL 4]]&lt;&gt;0,VLOOKUP(ActividadesCom[[#This Row],[NIVEL 4]],Catálogo!A:B,2,FALSE),"")</f>
        <v/>
      </c>
      <c r="AB2897" s="5"/>
      <c r="AC2897" s="6"/>
      <c r="AD2897" s="5"/>
      <c r="AE2897" s="5"/>
      <c r="AF2897" s="5" t="str">
        <f>IF(ActividadesCom[[#This Row],[NIVEL 5]]&lt;&gt;0,VLOOKUP(ActividadesCom[[#This Row],[NIVEL 5]],Catálogo!A:B,2,FALSE),"")</f>
        <v/>
      </c>
      <c r="AG2897" s="5"/>
      <c r="AH2897" s="2"/>
      <c r="AI2897" s="2"/>
    </row>
    <row r="2898" spans="1:35" ht="30" customHeight="1" x14ac:dyDescent="0.25">
      <c r="A2898" s="7">
        <v>19470397</v>
      </c>
      <c r="B2898" s="97" t="str">
        <f>VLOOKUP(ActividadesCom[[#This Row],[NO. DE CONTROL]],'LISTADO ESTUDIANTES'!A:C,3,FALSE)</f>
        <v>CANO MONTES VICTOR SANTIAGO</v>
      </c>
      <c r="C2898" s="97" t="str">
        <f>VLOOKUP(ActividadesCom[[#This Row],[NO. DE CONTROL]],'LISTADO ESTUDIANTES'!A:B,2,FALSE)</f>
        <v>ARQUITECTURA</v>
      </c>
      <c r="D2898" s="18" t="str">
        <f>VLOOKUP(ActividadesCom[[#This Row],[NO. DE CONTROL]],'LISTADO ESTUDIANTES'!A:D,4,FALSE)</f>
        <v>ACTIVO(A)</v>
      </c>
      <c r="E2898" s="5">
        <f>SUM(ActividadesCom[[#This Row],[CRÉD. 1]],ActividadesCom[[#This Row],[CRÉD. 2]],ActividadesCom[[#This Row],[CRÉD. 3]],ActividadesCom[[#This Row],[CRÉD. 4]],ActividadesCom[[#This Row],[CRÉD. 5]])</f>
        <v>2</v>
      </c>
      <c r="F2898" s="17">
        <f>IF(ActividadesCom[[#This Row],[ÚLTIMO SEMESTRE CON CRÉDITOS]]&gt;0,ROUND(AVERAGE(ActividadesCom[[#This Row],[VALOR NIVEL 5]],ActividadesCom[[#This Row],[VALOR NIVEL 4]],ActividadesCom[[#This Row],[VALOR NIVEL 3]],ActividadesCom[[#This Row],[VALOR NIVEL 2]],ActividadesCom[[#This Row],[VALOR NIVEL 1]]),0),"")</f>
        <v>4</v>
      </c>
      <c r="G2898" s="5" t="str">
        <f>IF(ActividadesCom[[#This Row],[PROMEDIO]]="","",IF(ActividadesCom[[#This Row],[PROMEDIO]]&gt;=4,"EXCELENTE",IF(ActividadesCom[[#This Row],[PROMEDIO]]&gt;=3,"NOTABLE",IF(ActividadesCom[[#This Row],[PROMEDIO]]&gt;=2,"BUENO",IF(ActividadesCom[[#This Row],[PROMEDIO]]=1,"SUFICIENTE","")))))</f>
        <v>EXCELENTE</v>
      </c>
      <c r="H2898" s="5">
        <f>MAX(ActividadesCom[[#This Row],[PERÍODO 1]],ActividadesCom[[#This Row],[PERÍODO 2]],ActividadesCom[[#This Row],[PERÍODO 3]],ActividadesCom[[#This Row],[PERÍODO 4]],ActividadesCom[[#This Row],[PERÍODO 5]])</f>
        <v>20213</v>
      </c>
      <c r="I2898" s="6" t="s">
        <v>4695</v>
      </c>
      <c r="J2898" s="5">
        <v>20213</v>
      </c>
      <c r="K2898" s="5" t="s">
        <v>4008</v>
      </c>
      <c r="L2898" s="5">
        <f>IF(ActividadesCom[[#This Row],[NIVEL 1]]&lt;&gt;0,VLOOKUP(ActividadesCom[[#This Row],[NIVEL 1]],Catálogo!A:B,2,FALSE),"")</f>
        <v>4</v>
      </c>
      <c r="M2898" s="5">
        <v>1</v>
      </c>
      <c r="N2898" s="6"/>
      <c r="O2898" s="5"/>
      <c r="P2898" s="5"/>
      <c r="Q2898" s="5" t="str">
        <f>IF(ActividadesCom[[#This Row],[NIVEL 2]]&lt;&gt;0,VLOOKUP(ActividadesCom[[#This Row],[NIVEL 2]],Catálogo!A:B,2,FALSE),"")</f>
        <v/>
      </c>
      <c r="R2898" s="5"/>
      <c r="S2898" s="6"/>
      <c r="T2898" s="5"/>
      <c r="U2898" s="5"/>
      <c r="V2898" s="5" t="str">
        <f>IF(ActividadesCom[[#This Row],[NIVEL 3]]&lt;&gt;0,VLOOKUP(ActividadesCom[[#This Row],[NIVEL 3]],Catálogo!A:B,2,FALSE),"")</f>
        <v/>
      </c>
      <c r="W2898" s="5"/>
      <c r="X2898" s="6"/>
      <c r="Y2898" s="5"/>
      <c r="Z2898" s="5"/>
      <c r="AA2898" s="5" t="str">
        <f>IF(ActividadesCom[[#This Row],[NIVEL 4]]&lt;&gt;0,VLOOKUP(ActividadesCom[[#This Row],[NIVEL 4]],Catálogo!A:B,2,FALSE),"")</f>
        <v/>
      </c>
      <c r="AB2898" s="5"/>
      <c r="AC2898" s="9" t="s">
        <v>5</v>
      </c>
      <c r="AD2898" s="8">
        <v>20201</v>
      </c>
      <c r="AE2898" s="8" t="s">
        <v>4009</v>
      </c>
      <c r="AF2898" s="5">
        <f>IF(ActividadesCom[[#This Row],[NIVEL 5]]&lt;&gt;0,VLOOKUP(ActividadesCom[[#This Row],[NIVEL 5]],Catálogo!A:B,2,FALSE),"")</f>
        <v>3</v>
      </c>
      <c r="AG2898" s="8">
        <v>1</v>
      </c>
      <c r="AH2898" s="2"/>
      <c r="AI2898" s="2"/>
    </row>
    <row r="2899" spans="1:35" ht="30" customHeight="1" x14ac:dyDescent="0.25">
      <c r="A2899" s="7">
        <v>19470398</v>
      </c>
      <c r="B2899" s="97" t="str">
        <f>VLOOKUP(ActividadesCom[[#This Row],[NO. DE CONTROL]],'LISTADO ESTUDIANTES'!A:C,3,FALSE)</f>
        <v>PIZA JOSE ERIKA NATIVIDAD</v>
      </c>
      <c r="C2899" s="97" t="str">
        <f>VLOOKUP(ActividadesCom[[#This Row],[NO. DE CONTROL]],'LISTADO ESTUDIANTES'!A:B,2,FALSE)</f>
        <v>INGENIERIA QUIMICA</v>
      </c>
      <c r="D2899" s="18" t="str">
        <f>VLOOKUP(ActividadesCom[[#This Row],[NO. DE CONTROL]],'LISTADO ESTUDIANTES'!A:D,4,FALSE)</f>
        <v>ACTIVO(A)</v>
      </c>
      <c r="E2899" s="5">
        <f>SUM(ActividadesCom[[#This Row],[CRÉD. 1]],ActividadesCom[[#This Row],[CRÉD. 2]],ActividadesCom[[#This Row],[CRÉD. 3]],ActividadesCom[[#This Row],[CRÉD. 4]],ActividadesCom[[#This Row],[CRÉD. 5]])</f>
        <v>2</v>
      </c>
      <c r="F2899" s="17">
        <f>IF(ActividadesCom[[#This Row],[ÚLTIMO SEMESTRE CON CRÉDITOS]]&gt;0,ROUND(AVERAGE(ActividadesCom[[#This Row],[VALOR NIVEL 5]],ActividadesCom[[#This Row],[VALOR NIVEL 4]],ActividadesCom[[#This Row],[VALOR NIVEL 3]],ActividadesCom[[#This Row],[VALOR NIVEL 2]],ActividadesCom[[#This Row],[VALOR NIVEL 1]]),0),"")</f>
        <v>2</v>
      </c>
      <c r="G2899" s="5" t="str">
        <f>IF(ActividadesCom[[#This Row],[PROMEDIO]]="","",IF(ActividadesCom[[#This Row],[PROMEDIO]]&gt;=4,"EXCELENTE",IF(ActividadesCom[[#This Row],[PROMEDIO]]&gt;=3,"NOTABLE",IF(ActividadesCom[[#This Row],[PROMEDIO]]&gt;=2,"BUENO",IF(ActividadesCom[[#This Row],[PROMEDIO]]=1,"SUFICIENTE","")))))</f>
        <v>BUENO</v>
      </c>
      <c r="H2899" s="5">
        <f>MAX(ActividadesCom[[#This Row],[PERÍODO 1]],ActividadesCom[[#This Row],[PERÍODO 2]],ActividadesCom[[#This Row],[PERÍODO 3]],ActividadesCom[[#This Row],[PERÍODO 4]],ActividadesCom[[#This Row],[PERÍODO 5]])</f>
        <v>20221</v>
      </c>
      <c r="I2899" s="6" t="s">
        <v>42</v>
      </c>
      <c r="J2899" s="5">
        <v>20221</v>
      </c>
      <c r="K2899" s="5" t="s">
        <v>4011</v>
      </c>
      <c r="L2899" s="5">
        <f>IF(ActividadesCom[[#This Row],[NIVEL 1]]&lt;&gt;0,VLOOKUP(ActividadesCom[[#This Row],[NIVEL 1]],Catálogo!A:B,2,FALSE),"")</f>
        <v>1</v>
      </c>
      <c r="M2899" s="5">
        <v>1</v>
      </c>
      <c r="N2899" s="6"/>
      <c r="O2899" s="5"/>
      <c r="P2899" s="5"/>
      <c r="Q2899" s="5" t="str">
        <f>IF(ActividadesCom[[#This Row],[NIVEL 2]]&lt;&gt;0,VLOOKUP(ActividadesCom[[#This Row],[NIVEL 2]],Catálogo!A:B,2,FALSE),"")</f>
        <v/>
      </c>
      <c r="R2899" s="5"/>
      <c r="S2899" s="6"/>
      <c r="T2899" s="5"/>
      <c r="U2899" s="5"/>
      <c r="V2899" s="5" t="str">
        <f>IF(ActividadesCom[[#This Row],[NIVEL 3]]&lt;&gt;0,VLOOKUP(ActividadesCom[[#This Row],[NIVEL 3]],Catálogo!A:B,2,FALSE),"")</f>
        <v/>
      </c>
      <c r="W2899" s="5"/>
      <c r="X2899" s="6"/>
      <c r="Y2899" s="5"/>
      <c r="Z2899" s="5"/>
      <c r="AA2899" s="5" t="str">
        <f>IF(ActividadesCom[[#This Row],[NIVEL 4]]&lt;&gt;0,VLOOKUP(ActividadesCom[[#This Row],[NIVEL 4]],Catálogo!A:B,2,FALSE),"")</f>
        <v/>
      </c>
      <c r="AB2899" s="5"/>
      <c r="AC2899" s="6" t="s">
        <v>37</v>
      </c>
      <c r="AD2899" s="5">
        <v>20193</v>
      </c>
      <c r="AE2899" s="5" t="s">
        <v>4010</v>
      </c>
      <c r="AF2899" s="5">
        <f>IF(ActividadesCom[[#This Row],[NIVEL 5]]&lt;&gt;0,VLOOKUP(ActividadesCom[[#This Row],[NIVEL 5]],Catálogo!A:B,2,FALSE),"")</f>
        <v>2</v>
      </c>
      <c r="AG2899" s="5">
        <v>1</v>
      </c>
      <c r="AH2899" s="2"/>
      <c r="AI2899" s="2"/>
    </row>
    <row r="2900" spans="1:35" ht="30" customHeight="1" x14ac:dyDescent="0.25">
      <c r="A2900" s="7">
        <v>19470399</v>
      </c>
      <c r="B2900" s="97" t="str">
        <f>VLOOKUP(ActividadesCom[[#This Row],[NO. DE CONTROL]],'LISTADO ESTUDIANTES'!A:C,3,FALSE)</f>
        <v>BURGOS MASS JORGE IVAN</v>
      </c>
      <c r="C2900" s="97" t="str">
        <f>VLOOKUP(ActividadesCom[[#This Row],[NO. DE CONTROL]],'LISTADO ESTUDIANTES'!A:B,2,FALSE)</f>
        <v>INGENIERIA INDUSTRIAL</v>
      </c>
      <c r="D2900" s="18" t="str">
        <f>VLOOKUP(ActividadesCom[[#This Row],[NO. DE CONTROL]],'LISTADO ESTUDIANTES'!A:D,4,FALSE)</f>
        <v>ACTIVO(A)</v>
      </c>
      <c r="E2900" s="5">
        <f>SUM(ActividadesCom[[#This Row],[CRÉD. 1]],ActividadesCom[[#This Row],[CRÉD. 2]],ActividadesCom[[#This Row],[CRÉD. 3]],ActividadesCom[[#This Row],[CRÉD. 4]],ActividadesCom[[#This Row],[CRÉD. 5]])</f>
        <v>4</v>
      </c>
      <c r="F2900" s="17">
        <f>IF(ActividadesCom[[#This Row],[ÚLTIMO SEMESTRE CON CRÉDITOS]]&gt;0,ROUND(AVERAGE(ActividadesCom[[#This Row],[VALOR NIVEL 5]],ActividadesCom[[#This Row],[VALOR NIVEL 4]],ActividadesCom[[#This Row],[VALOR NIVEL 3]],ActividadesCom[[#This Row],[VALOR NIVEL 2]],ActividadesCom[[#This Row],[VALOR NIVEL 1]]),0),"")</f>
        <v>3</v>
      </c>
      <c r="G2900" s="5" t="str">
        <f>IF(ActividadesCom[[#This Row],[PROMEDIO]]="","",IF(ActividadesCom[[#This Row],[PROMEDIO]]&gt;=4,"EXCELENTE",IF(ActividadesCom[[#This Row],[PROMEDIO]]&gt;=3,"NOTABLE",IF(ActividadesCom[[#This Row],[PROMEDIO]]&gt;=2,"BUENO",IF(ActividadesCom[[#This Row],[PROMEDIO]]=1,"SUFICIENTE","")))))</f>
        <v>NOTABLE</v>
      </c>
      <c r="H2900" s="5">
        <f>MAX(ActividadesCom[[#This Row],[PERÍODO 1]],ActividadesCom[[#This Row],[PERÍODO 2]],ActividadesCom[[#This Row],[PERÍODO 3]],ActividadesCom[[#This Row],[PERÍODO 4]],ActividadesCom[[#This Row],[PERÍODO 5]])</f>
        <v>20221</v>
      </c>
      <c r="I2900" s="6" t="s">
        <v>5456</v>
      </c>
      <c r="J2900" s="5">
        <v>20221</v>
      </c>
      <c r="K2900" s="5" t="s">
        <v>4008</v>
      </c>
      <c r="L2900" s="5">
        <f>IF(ActividadesCom[[#This Row],[NIVEL 1]]&lt;&gt;0,VLOOKUP(ActividadesCom[[#This Row],[NIVEL 1]],Catálogo!A:B,2,FALSE),"")</f>
        <v>4</v>
      </c>
      <c r="M2900" s="5">
        <v>1</v>
      </c>
      <c r="N2900" s="6" t="s">
        <v>5484</v>
      </c>
      <c r="O2900" s="5">
        <v>20221</v>
      </c>
      <c r="P2900" s="5" t="s">
        <v>4009</v>
      </c>
      <c r="Q2900" s="5">
        <f>IF(ActividadesCom[[#This Row],[NIVEL 2]]&lt;&gt;0,VLOOKUP(ActividadesCom[[#This Row],[NIVEL 2]],Catálogo!A:B,2,FALSE),"")</f>
        <v>3</v>
      </c>
      <c r="R2900" s="5">
        <v>1</v>
      </c>
      <c r="S2900" s="6"/>
      <c r="T2900" s="5"/>
      <c r="U2900" s="5"/>
      <c r="V2900" s="5" t="str">
        <f>IF(ActividadesCom[[#This Row],[NIVEL 3]]&lt;&gt;0,VLOOKUP(ActividadesCom[[#This Row],[NIVEL 3]],Catálogo!A:B,2,FALSE),"")</f>
        <v/>
      </c>
      <c r="W2900" s="5"/>
      <c r="X2900" s="6" t="s">
        <v>2953</v>
      </c>
      <c r="Y2900" s="5">
        <v>20201</v>
      </c>
      <c r="Z2900" s="5" t="s">
        <v>4009</v>
      </c>
      <c r="AA2900" s="5">
        <f>IF(ActividadesCom[[#This Row],[NIVEL 4]]&lt;&gt;0,VLOOKUP(ActividadesCom[[#This Row],[NIVEL 4]],Catálogo!A:B,2,FALSE),"")</f>
        <v>3</v>
      </c>
      <c r="AB2900" s="5">
        <v>1</v>
      </c>
      <c r="AC2900" s="6" t="s">
        <v>42</v>
      </c>
      <c r="AD2900" s="5">
        <v>20193</v>
      </c>
      <c r="AE2900" s="5" t="s">
        <v>4009</v>
      </c>
      <c r="AF2900" s="5">
        <f>IF(ActividadesCom[[#This Row],[NIVEL 5]]&lt;&gt;0,VLOOKUP(ActividadesCom[[#This Row],[NIVEL 5]],Catálogo!A:B,2,FALSE),"")</f>
        <v>3</v>
      </c>
      <c r="AG2900" s="5">
        <v>1</v>
      </c>
      <c r="AH2900" s="2"/>
      <c r="AI2900" s="2"/>
    </row>
    <row r="2901" spans="1:35" ht="30" customHeight="1" x14ac:dyDescent="0.25">
      <c r="A2901" s="7">
        <v>19470400</v>
      </c>
      <c r="B2901" s="97" t="str">
        <f>VLOOKUP(ActividadesCom[[#This Row],[NO. DE CONTROL]],'LISTADO ESTUDIANTES'!A:C,3,FALSE)</f>
        <v>FLORES QUEJ MARIA JOSE</v>
      </c>
      <c r="C2901" s="134" t="str">
        <f>VLOOKUP(ActividadesCom[[#This Row],[NO. DE CONTROL]],'LISTADO ESTUDIANTES'!A:B,2,FALSE)</f>
        <v>INGENIERIA QUIMICA</v>
      </c>
      <c r="D2901" s="135" t="str">
        <f>VLOOKUP(ActividadesCom[[#This Row],[NO. DE CONTROL]],'LISTADO ESTUDIANTES'!A:D,4,FALSE)</f>
        <v>ACTIVO(A)</v>
      </c>
      <c r="E2901" s="136">
        <f>SUM(ActividadesCom[[#This Row],[CRÉD. 1]],ActividadesCom[[#This Row],[CRÉD. 2]],ActividadesCom[[#This Row],[CRÉD. 3]],ActividadesCom[[#This Row],[CRÉD. 4]],ActividadesCom[[#This Row],[CRÉD. 5]])</f>
        <v>5</v>
      </c>
      <c r="F2901" s="137">
        <f>IF(ActividadesCom[[#This Row],[ÚLTIMO SEMESTRE CON CRÉDITOS]]&gt;0,ROUND(AVERAGE(ActividadesCom[[#This Row],[VALOR NIVEL 5]],ActividadesCom[[#This Row],[VALOR NIVEL 4]],ActividadesCom[[#This Row],[VALOR NIVEL 3]],ActividadesCom[[#This Row],[VALOR NIVEL 2]],ActividadesCom[[#This Row],[VALOR NIVEL 1]]),0),"")</f>
        <v>3</v>
      </c>
      <c r="G2901" s="5" t="str">
        <f>IF(ActividadesCom[[#This Row],[PROMEDIO]]="","",IF(ActividadesCom[[#This Row],[PROMEDIO]]&gt;=4,"EXCELENTE",IF(ActividadesCom[[#This Row],[PROMEDIO]]&gt;=3,"NOTABLE",IF(ActividadesCom[[#This Row],[PROMEDIO]]&gt;=2,"BUENO",IF(ActividadesCom[[#This Row],[PROMEDIO]]=1,"SUFICIENTE","")))))</f>
        <v>NOTABLE</v>
      </c>
      <c r="H2901" s="5">
        <f>MAX(ActividadesCom[[#This Row],[PERÍODO 1]],ActividadesCom[[#This Row],[PERÍODO 2]],ActividadesCom[[#This Row],[PERÍODO 3]],ActividadesCom[[#This Row],[PERÍODO 4]],ActividadesCom[[#This Row],[PERÍODO 5]])</f>
        <v>20211</v>
      </c>
      <c r="I2901" s="6" t="s">
        <v>4555</v>
      </c>
      <c r="J2901" s="5">
        <v>20211</v>
      </c>
      <c r="K2901" s="5" t="s">
        <v>4008</v>
      </c>
      <c r="L2901" s="5">
        <f>IF(ActividadesCom[[#This Row],[NIVEL 1]]&lt;&gt;0,VLOOKUP(ActividadesCom[[#This Row],[NIVEL 1]],Catálogo!A:B,2,FALSE),"")</f>
        <v>4</v>
      </c>
      <c r="M2901" s="5">
        <v>1</v>
      </c>
      <c r="N2901" s="30" t="s">
        <v>4562</v>
      </c>
      <c r="O2901" s="27">
        <v>20211</v>
      </c>
      <c r="P2901" s="27" t="s">
        <v>4008</v>
      </c>
      <c r="Q2901" s="5">
        <f>IF(ActividadesCom[[#This Row],[NIVEL 2]]&lt;&gt;0,VLOOKUP(ActividadesCom[[#This Row],[NIVEL 2]],Catálogo!A:B,2,FALSE),"")</f>
        <v>4</v>
      </c>
      <c r="R2901" s="5">
        <v>1</v>
      </c>
      <c r="S2901" s="6" t="s">
        <v>11</v>
      </c>
      <c r="T2901" s="5">
        <v>20211</v>
      </c>
      <c r="U2901" s="5" t="s">
        <v>4008</v>
      </c>
      <c r="V2901" s="5">
        <f>IF(ActividadesCom[[#This Row],[NIVEL 3]]&lt;&gt;0,VLOOKUP(ActividadesCom[[#This Row],[NIVEL 3]],Catálogo!A:B,2,FALSE),"")</f>
        <v>4</v>
      </c>
      <c r="W2901" s="5">
        <v>1</v>
      </c>
      <c r="X2901" s="6" t="s">
        <v>2903</v>
      </c>
      <c r="Y2901" s="5">
        <v>20201</v>
      </c>
      <c r="Z2901" s="5" t="s">
        <v>4010</v>
      </c>
      <c r="AA2901" s="5">
        <f>IF(ActividadesCom[[#This Row],[NIVEL 4]]&lt;&gt;0,VLOOKUP(ActividadesCom[[#This Row],[NIVEL 4]],Catálogo!A:B,2,FALSE),"")</f>
        <v>2</v>
      </c>
      <c r="AB2901" s="5">
        <v>1</v>
      </c>
      <c r="AC2901" s="6" t="s">
        <v>11</v>
      </c>
      <c r="AD2901" s="5">
        <v>20203</v>
      </c>
      <c r="AE2901" s="5" t="s">
        <v>4011</v>
      </c>
      <c r="AF2901" s="5">
        <f>IF(ActividadesCom[[#This Row],[NIVEL 5]]&lt;&gt;0,VLOOKUP(ActividadesCom[[#This Row],[NIVEL 5]],Catálogo!A:B,2,FALSE),"")</f>
        <v>1</v>
      </c>
      <c r="AG2901" s="5">
        <v>1</v>
      </c>
      <c r="AH2901" s="2"/>
      <c r="AI2901" s="2"/>
    </row>
    <row r="2902" spans="1:35" ht="30" hidden="1" customHeight="1" x14ac:dyDescent="0.25">
      <c r="A2902" s="7">
        <v>19470401</v>
      </c>
      <c r="B2902" s="97" t="str">
        <f>VLOOKUP(ActividadesCom[[#This Row],[NO. DE CONTROL]],'LISTADO ESTUDIANTES'!A:C,3,FALSE)</f>
        <v>MIS CAAMAL FILIBERTO ABRAHAM</v>
      </c>
      <c r="C2902" s="97" t="str">
        <f>VLOOKUP(ActividadesCom[[#This Row],[NO. DE CONTROL]],'LISTADO ESTUDIANTES'!A:B,2,FALSE)</f>
        <v>INGENIERIA INDUSTRIAL</v>
      </c>
      <c r="D2902" s="18" t="str">
        <f>VLOOKUP(ActividadesCom[[#This Row],[NO. DE CONTROL]],'LISTADO ESTUDIANTES'!A:D,4,FALSE)</f>
        <v>BAJA</v>
      </c>
      <c r="E2902" s="5">
        <f>SUM(ActividadesCom[[#This Row],[CRÉD. 1]],ActividadesCom[[#This Row],[CRÉD. 2]],ActividadesCom[[#This Row],[CRÉD. 3]],ActividadesCom[[#This Row],[CRÉD. 4]],ActividadesCom[[#This Row],[CRÉD. 5]])</f>
        <v>4</v>
      </c>
      <c r="F2902" s="17">
        <f>IF(ActividadesCom[[#This Row],[ÚLTIMO SEMESTRE CON CRÉDITOS]]&gt;0,ROUND(AVERAGE(ActividadesCom[[#This Row],[VALOR NIVEL 5]],ActividadesCom[[#This Row],[VALOR NIVEL 4]],ActividadesCom[[#This Row],[VALOR NIVEL 3]],ActividadesCom[[#This Row],[VALOR NIVEL 2]],ActividadesCom[[#This Row],[VALOR NIVEL 1]]),0),"")</f>
        <v>3</v>
      </c>
      <c r="G2902" s="5" t="str">
        <f>IF(ActividadesCom[[#This Row],[PROMEDIO]]="","",IF(ActividadesCom[[#This Row],[PROMEDIO]]&gt;=4,"EXCELENTE",IF(ActividadesCom[[#This Row],[PROMEDIO]]&gt;=3,"NOTABLE",IF(ActividadesCom[[#This Row],[PROMEDIO]]&gt;=2,"BUENO",IF(ActividadesCom[[#This Row],[PROMEDIO]]=1,"SUFICIENTE","")))))</f>
        <v>NOTABLE</v>
      </c>
      <c r="H2902" s="5">
        <f>MAX(ActividadesCom[[#This Row],[PERÍODO 1]],ActividadesCom[[#This Row],[PERÍODO 2]],ActividadesCom[[#This Row],[PERÍODO 3]],ActividadesCom[[#This Row],[PERÍODO 4]],ActividadesCom[[#This Row],[PERÍODO 5]])</f>
        <v>20193</v>
      </c>
      <c r="I2902" s="6" t="s">
        <v>1021</v>
      </c>
      <c r="J2902" s="5">
        <v>20193</v>
      </c>
      <c r="K2902" s="5" t="s">
        <v>4010</v>
      </c>
      <c r="L2902" s="5">
        <f>IF(ActividadesCom[[#This Row],[NIVEL 1]]&lt;&gt;0,VLOOKUP(ActividadesCom[[#This Row],[NIVEL 1]],Catálogo!A:B,2,FALSE),"")</f>
        <v>2</v>
      </c>
      <c r="M2902" s="5">
        <v>1</v>
      </c>
      <c r="N2902" s="6" t="s">
        <v>1040</v>
      </c>
      <c r="O2902" s="5">
        <v>20193</v>
      </c>
      <c r="P2902" s="5" t="s">
        <v>4010</v>
      </c>
      <c r="Q2902" s="5">
        <f>IF(ActividadesCom[[#This Row],[NIVEL 2]]&lt;&gt;0,VLOOKUP(ActividadesCom[[#This Row],[NIVEL 2]],Catálogo!A:B,2,FALSE),"")</f>
        <v>2</v>
      </c>
      <c r="R2902" s="5">
        <v>1</v>
      </c>
      <c r="S2902" s="6" t="s">
        <v>519</v>
      </c>
      <c r="T2902" s="5">
        <v>20193</v>
      </c>
      <c r="U2902" s="5" t="s">
        <v>4009</v>
      </c>
      <c r="V2902" s="5">
        <f>IF(ActividadesCom[[#This Row],[NIVEL 3]]&lt;&gt;0,VLOOKUP(ActividadesCom[[#This Row],[NIVEL 3]],Catálogo!A:B,2,FALSE),"")</f>
        <v>3</v>
      </c>
      <c r="W2902" s="5">
        <v>1</v>
      </c>
      <c r="X2902" s="6"/>
      <c r="Y2902" s="5"/>
      <c r="Z2902" s="5"/>
      <c r="AA2902" s="5" t="str">
        <f>IF(ActividadesCom[[#This Row],[NIVEL 4]]&lt;&gt;0,VLOOKUP(ActividadesCom[[#This Row],[NIVEL 4]],Catálogo!A:B,2,FALSE),"")</f>
        <v/>
      </c>
      <c r="AB2902" s="5"/>
      <c r="AC2902" s="6" t="s">
        <v>31</v>
      </c>
      <c r="AD2902" s="5">
        <v>20193</v>
      </c>
      <c r="AE2902" s="5" t="s">
        <v>4009</v>
      </c>
      <c r="AF2902" s="5">
        <f>IF(ActividadesCom[[#This Row],[NIVEL 5]]&lt;&gt;0,VLOOKUP(ActividadesCom[[#This Row],[NIVEL 5]],Catálogo!A:B,2,FALSE),"")</f>
        <v>3</v>
      </c>
      <c r="AG2902" s="5">
        <v>1</v>
      </c>
      <c r="AH2902" s="2"/>
      <c r="AI2902" s="2"/>
    </row>
    <row r="2903" spans="1:35" ht="30" hidden="1" customHeight="1" x14ac:dyDescent="0.25">
      <c r="A2903" s="7">
        <v>19470402</v>
      </c>
      <c r="B2903" s="97" t="str">
        <f>VLOOKUP(ActividadesCom[[#This Row],[NO. DE CONTROL]],'LISTADO ESTUDIANTES'!A:C,3,FALSE)</f>
        <v>CHABLE CHABLE ADDIEL</v>
      </c>
      <c r="C2903" s="97" t="str">
        <f>VLOOKUP(ActividadesCom[[#This Row],[NO. DE CONTROL]],'LISTADO ESTUDIANTES'!A:B,2,FALSE)</f>
        <v>INGENIERIA MECANICA</v>
      </c>
      <c r="D2903" s="18" t="str">
        <f>VLOOKUP(ActividadesCom[[#This Row],[NO. DE CONTROL]],'LISTADO ESTUDIANTES'!A:D,4,FALSE)</f>
        <v>BAJA</v>
      </c>
      <c r="E2903" s="5">
        <f>SUM(ActividadesCom[[#This Row],[CRÉD. 1]],ActividadesCom[[#This Row],[CRÉD. 2]],ActividadesCom[[#This Row],[CRÉD. 3]],ActividadesCom[[#This Row],[CRÉD. 4]],ActividadesCom[[#This Row],[CRÉD. 5]])</f>
        <v>2</v>
      </c>
      <c r="F2903" s="17">
        <f>IF(ActividadesCom[[#This Row],[ÚLTIMO SEMESTRE CON CRÉDITOS]]&gt;0,ROUND(AVERAGE(ActividadesCom[[#This Row],[VALOR NIVEL 5]],ActividadesCom[[#This Row],[VALOR NIVEL 4]],ActividadesCom[[#This Row],[VALOR NIVEL 3]],ActividadesCom[[#This Row],[VALOR NIVEL 2]],ActividadesCom[[#This Row],[VALOR NIVEL 1]]),0),"")</f>
        <v>3</v>
      </c>
      <c r="G2903" s="5" t="str">
        <f>IF(ActividadesCom[[#This Row],[PROMEDIO]]="","",IF(ActividadesCom[[#This Row],[PROMEDIO]]&gt;=4,"EXCELENTE",IF(ActividadesCom[[#This Row],[PROMEDIO]]&gt;=3,"NOTABLE",IF(ActividadesCom[[#This Row],[PROMEDIO]]&gt;=2,"BUENO",IF(ActividadesCom[[#This Row],[PROMEDIO]]=1,"SUFICIENTE","")))))</f>
        <v>NOTABLE</v>
      </c>
      <c r="H2903" s="5">
        <f>MAX(ActividadesCom[[#This Row],[PERÍODO 1]],ActividadesCom[[#This Row],[PERÍODO 2]],ActividadesCom[[#This Row],[PERÍODO 3]],ActividadesCom[[#This Row],[PERÍODO 4]],ActividadesCom[[#This Row],[PERÍODO 5]])</f>
        <v>20201</v>
      </c>
      <c r="I2903" s="6"/>
      <c r="J2903" s="5"/>
      <c r="K2903" s="5"/>
      <c r="L2903" s="5" t="str">
        <f>IF(ActividadesCom[[#This Row],[NIVEL 1]]&lt;&gt;0,VLOOKUP(ActividadesCom[[#This Row],[NIVEL 1]],Catálogo!A:B,2,FALSE),"")</f>
        <v/>
      </c>
      <c r="M2903" s="5"/>
      <c r="N2903" s="6"/>
      <c r="O2903" s="5"/>
      <c r="P2903" s="5"/>
      <c r="Q2903" s="5" t="str">
        <f>IF(ActividadesCom[[#This Row],[NIVEL 2]]&lt;&gt;0,VLOOKUP(ActividadesCom[[#This Row],[NIVEL 2]],Catálogo!A:B,2,FALSE),"")</f>
        <v/>
      </c>
      <c r="R2903" s="5"/>
      <c r="S2903" s="6"/>
      <c r="T2903" s="5"/>
      <c r="U2903" s="5"/>
      <c r="V2903" s="5" t="str">
        <f>IF(ActividadesCom[[#This Row],[NIVEL 3]]&lt;&gt;0,VLOOKUP(ActividadesCom[[#This Row],[NIVEL 3]],Catálogo!A:B,2,FALSE),"")</f>
        <v/>
      </c>
      <c r="W2903" s="5"/>
      <c r="X2903" s="6" t="s">
        <v>2763</v>
      </c>
      <c r="Y2903" s="5">
        <v>20201</v>
      </c>
      <c r="Z2903" s="5" t="s">
        <v>4010</v>
      </c>
      <c r="AA2903" s="5">
        <f>IF(ActividadesCom[[#This Row],[NIVEL 4]]&lt;&gt;0,VLOOKUP(ActividadesCom[[#This Row],[NIVEL 4]],Catálogo!A:B,2,FALSE),"")</f>
        <v>2</v>
      </c>
      <c r="AB2903" s="5">
        <v>1</v>
      </c>
      <c r="AC2903" s="6" t="s">
        <v>133</v>
      </c>
      <c r="AD2903" s="5">
        <v>20193</v>
      </c>
      <c r="AE2903" s="5" t="s">
        <v>4008</v>
      </c>
      <c r="AF2903" s="5">
        <f>IF(ActividadesCom[[#This Row],[NIVEL 5]]&lt;&gt;0,VLOOKUP(ActividadesCom[[#This Row],[NIVEL 5]],Catálogo!A:B,2,FALSE),"")</f>
        <v>4</v>
      </c>
      <c r="AG2903" s="5">
        <v>1</v>
      </c>
      <c r="AH2903" s="2"/>
      <c r="AI2903" s="2"/>
    </row>
    <row r="2904" spans="1:35" ht="30" customHeight="1" x14ac:dyDescent="0.25">
      <c r="A2904" s="7">
        <v>19470403</v>
      </c>
      <c r="B2904" s="97" t="str">
        <f>VLOOKUP(ActividadesCom[[#This Row],[NO. DE CONTROL]],'LISTADO ESTUDIANTES'!A:C,3,FALSE)</f>
        <v>EHUAN PECH JUDA ISRAEL</v>
      </c>
      <c r="C2904" s="97" t="str">
        <f>VLOOKUP(ActividadesCom[[#This Row],[NO. DE CONTROL]],'LISTADO ESTUDIANTES'!A:B,2,FALSE)</f>
        <v>INGENIERIA INDUSTRIAL</v>
      </c>
      <c r="D2904" s="18" t="str">
        <f>VLOOKUP(ActividadesCom[[#This Row],[NO. DE CONTROL]],'LISTADO ESTUDIANTES'!A:D,4,FALSE)</f>
        <v>ACTIVO(A)</v>
      </c>
      <c r="E2904" s="5">
        <f>SUM(ActividadesCom[[#This Row],[CRÉD. 1]],ActividadesCom[[#This Row],[CRÉD. 2]],ActividadesCom[[#This Row],[CRÉD. 3]],ActividadesCom[[#This Row],[CRÉD. 4]],ActividadesCom[[#This Row],[CRÉD. 5]])</f>
        <v>5</v>
      </c>
      <c r="F2904" s="17">
        <f>IF(ActividadesCom[[#This Row],[ÚLTIMO SEMESTRE CON CRÉDITOS]]&gt;0,ROUND(AVERAGE(ActividadesCom[[#This Row],[VALOR NIVEL 5]],ActividadesCom[[#This Row],[VALOR NIVEL 4]],ActividadesCom[[#This Row],[VALOR NIVEL 3]],ActividadesCom[[#This Row],[VALOR NIVEL 2]],ActividadesCom[[#This Row],[VALOR NIVEL 1]]),0),"")</f>
        <v>3</v>
      </c>
      <c r="G2904" s="5" t="str">
        <f>IF(ActividadesCom[[#This Row],[PROMEDIO]]="","",IF(ActividadesCom[[#This Row],[PROMEDIO]]&gt;=4,"EXCELENTE",IF(ActividadesCom[[#This Row],[PROMEDIO]]&gt;=3,"NOTABLE",IF(ActividadesCom[[#This Row],[PROMEDIO]]&gt;=2,"BUENO",IF(ActividadesCom[[#This Row],[PROMEDIO]]=1,"SUFICIENTE","")))))</f>
        <v>NOTABLE</v>
      </c>
      <c r="H2904" s="5">
        <f>MAX(ActividadesCom[[#This Row],[PERÍODO 1]],ActividadesCom[[#This Row],[PERÍODO 2]],ActividadesCom[[#This Row],[PERÍODO 3]],ActividadesCom[[#This Row],[PERÍODO 4]],ActividadesCom[[#This Row],[PERÍODO 5]])</f>
        <v>20221</v>
      </c>
      <c r="I2904" s="6" t="s">
        <v>4036</v>
      </c>
      <c r="J2904" s="5">
        <v>20201</v>
      </c>
      <c r="K2904" s="5" t="s">
        <v>4010</v>
      </c>
      <c r="L2904" s="5">
        <f>IF(ActividadesCom[[#This Row],[NIVEL 1]]&lt;&gt;0,VLOOKUP(ActividadesCom[[#This Row],[NIVEL 1]],Catálogo!A:B,2,FALSE),"")</f>
        <v>2</v>
      </c>
      <c r="M2904" s="5">
        <v>1</v>
      </c>
      <c r="N2904" s="6" t="s">
        <v>4397</v>
      </c>
      <c r="O2904" s="5">
        <v>20211</v>
      </c>
      <c r="P2904" s="5" t="s">
        <v>4010</v>
      </c>
      <c r="Q2904" s="5">
        <f>IF(ActividadesCom[[#This Row],[NIVEL 2]]&lt;&gt;0,VLOOKUP(ActividadesCom[[#This Row],[NIVEL 2]],Catálogo!A:B,2,FALSE),"")</f>
        <v>2</v>
      </c>
      <c r="R2904" s="5">
        <v>1</v>
      </c>
      <c r="S2904" s="6" t="s">
        <v>4958</v>
      </c>
      <c r="T2904" s="5">
        <v>20221</v>
      </c>
      <c r="U2904" s="5" t="s">
        <v>4009</v>
      </c>
      <c r="V2904" s="5">
        <f>IF(ActividadesCom[[#This Row],[NIVEL 3]]&lt;&gt;0,VLOOKUP(ActividadesCom[[#This Row],[NIVEL 3]],Catálogo!A:B,2,FALSE),"")</f>
        <v>3</v>
      </c>
      <c r="W2904" s="5">
        <v>1</v>
      </c>
      <c r="X2904" s="6" t="s">
        <v>4959</v>
      </c>
      <c r="Y2904" s="5">
        <v>20221</v>
      </c>
      <c r="Z2904" s="5" t="s">
        <v>4009</v>
      </c>
      <c r="AA2904" s="5">
        <f>IF(ActividadesCom[[#This Row],[NIVEL 4]]&lt;&gt;0,VLOOKUP(ActividadesCom[[#This Row],[NIVEL 4]],Catálogo!A:B,2,FALSE),"")</f>
        <v>3</v>
      </c>
      <c r="AB2904" s="5">
        <v>1</v>
      </c>
      <c r="AC2904" s="6" t="s">
        <v>5</v>
      </c>
      <c r="AD2904" s="5">
        <v>20193</v>
      </c>
      <c r="AE2904" s="5" t="s">
        <v>4009</v>
      </c>
      <c r="AF2904" s="5">
        <f>IF(ActividadesCom[[#This Row],[NIVEL 5]]&lt;&gt;0,VLOOKUP(ActividadesCom[[#This Row],[NIVEL 5]],Catálogo!A:B,2,FALSE),"")</f>
        <v>3</v>
      </c>
      <c r="AG2904" s="5">
        <v>1</v>
      </c>
      <c r="AH2904" s="2"/>
      <c r="AI2904" s="2"/>
    </row>
    <row r="2905" spans="1:35" ht="30" hidden="1" customHeight="1" x14ac:dyDescent="0.25">
      <c r="A2905" s="7">
        <v>19470404</v>
      </c>
      <c r="B2905" s="97" t="str">
        <f>VLOOKUP(ActividadesCom[[#This Row],[NO. DE CONTROL]],'LISTADO ESTUDIANTES'!A:C,3,FALSE)</f>
        <v>CAHUICH PEREZ RIGO ALBERTO</v>
      </c>
      <c r="C2905" s="97" t="str">
        <f>VLOOKUP(ActividadesCom[[#This Row],[NO. DE CONTROL]],'LISTADO ESTUDIANTES'!A:B,2,FALSE)</f>
        <v>INGENIERIA EN SISTEMAS COMPUTACIONALES</v>
      </c>
      <c r="D2905" s="18" t="str">
        <f>VLOOKUP(ActividadesCom[[#This Row],[NO. DE CONTROL]],'LISTADO ESTUDIANTES'!A:D,4,FALSE)</f>
        <v>BAJA</v>
      </c>
      <c r="E2905" s="5">
        <f>SUM(ActividadesCom[[#This Row],[CRÉD. 1]],ActividadesCom[[#This Row],[CRÉD. 2]],ActividadesCom[[#This Row],[CRÉD. 3]],ActividadesCom[[#This Row],[CRÉD. 4]],ActividadesCom[[#This Row],[CRÉD. 5]])</f>
        <v>2</v>
      </c>
      <c r="F2905" s="17">
        <f>IF(ActividadesCom[[#This Row],[ÚLTIMO SEMESTRE CON CRÉDITOS]]&gt;0,ROUND(AVERAGE(ActividadesCom[[#This Row],[VALOR NIVEL 5]],ActividadesCom[[#This Row],[VALOR NIVEL 4]],ActividadesCom[[#This Row],[VALOR NIVEL 3]],ActividadesCom[[#This Row],[VALOR NIVEL 2]],ActividadesCom[[#This Row],[VALOR NIVEL 1]]),0),"")</f>
        <v>4</v>
      </c>
      <c r="G2905" s="5" t="str">
        <f>IF(ActividadesCom[[#This Row],[PROMEDIO]]="","",IF(ActividadesCom[[#This Row],[PROMEDIO]]&gt;=4,"EXCELENTE",IF(ActividadesCom[[#This Row],[PROMEDIO]]&gt;=3,"NOTABLE",IF(ActividadesCom[[#This Row],[PROMEDIO]]&gt;=2,"BUENO",IF(ActividadesCom[[#This Row],[PROMEDIO]]=1,"SUFICIENTE","")))))</f>
        <v>EXCELENTE</v>
      </c>
      <c r="H2905" s="5">
        <f>MAX(ActividadesCom[[#This Row],[PERÍODO 1]],ActividadesCom[[#This Row],[PERÍODO 2]],ActividadesCom[[#This Row],[PERÍODO 3]],ActividadesCom[[#This Row],[PERÍODO 4]],ActividadesCom[[#This Row],[PERÍODO 5]])</f>
        <v>20201</v>
      </c>
      <c r="I2905" s="6"/>
      <c r="J2905" s="5"/>
      <c r="K2905" s="5"/>
      <c r="L2905" s="5" t="str">
        <f>IF(ActividadesCom[[#This Row],[NIVEL 1]]&lt;&gt;0,VLOOKUP(ActividadesCom[[#This Row],[NIVEL 1]],Catálogo!A:B,2,FALSE),"")</f>
        <v/>
      </c>
      <c r="M2905" s="5"/>
      <c r="N2905" s="6"/>
      <c r="O2905" s="5"/>
      <c r="P2905" s="5"/>
      <c r="Q2905" s="5" t="str">
        <f>IF(ActividadesCom[[#This Row],[NIVEL 2]]&lt;&gt;0,VLOOKUP(ActividadesCom[[#This Row],[NIVEL 2]],Catálogo!A:B,2,FALSE),"")</f>
        <v/>
      </c>
      <c r="R2905" s="5"/>
      <c r="S2905" s="6"/>
      <c r="T2905" s="5"/>
      <c r="U2905" s="5"/>
      <c r="V2905" s="5" t="str">
        <f>IF(ActividadesCom[[#This Row],[NIVEL 3]]&lt;&gt;0,VLOOKUP(ActividadesCom[[#This Row],[NIVEL 3]],Catálogo!A:B,2,FALSE),"")</f>
        <v/>
      </c>
      <c r="W2905" s="5"/>
      <c r="X2905" s="6" t="s">
        <v>3671</v>
      </c>
      <c r="Y2905" s="5">
        <v>20201</v>
      </c>
      <c r="Z2905" s="5" t="s">
        <v>4009</v>
      </c>
      <c r="AA2905" s="5">
        <f>IF(ActividadesCom[[#This Row],[NIVEL 4]]&lt;&gt;0,VLOOKUP(ActividadesCom[[#This Row],[NIVEL 4]],Catálogo!A:B,2,FALSE),"")</f>
        <v>3</v>
      </c>
      <c r="AB2905" s="5">
        <v>1</v>
      </c>
      <c r="AC2905" s="6" t="s">
        <v>819</v>
      </c>
      <c r="AD2905" s="5">
        <v>20193</v>
      </c>
      <c r="AE2905" s="5" t="s">
        <v>4008</v>
      </c>
      <c r="AF2905" s="5">
        <f>IF(ActividadesCom[[#This Row],[NIVEL 5]]&lt;&gt;0,VLOOKUP(ActividadesCom[[#This Row],[NIVEL 5]],Catálogo!A:B,2,FALSE),"")</f>
        <v>4</v>
      </c>
      <c r="AG2905" s="5">
        <v>1</v>
      </c>
      <c r="AH2905" s="2"/>
      <c r="AI2905" s="2"/>
    </row>
    <row r="2906" spans="1:35" ht="30" hidden="1" customHeight="1" x14ac:dyDescent="0.25">
      <c r="A2906" s="7">
        <v>19470405</v>
      </c>
      <c r="B2906" s="97" t="str">
        <f>VLOOKUP(ActividadesCom[[#This Row],[NO. DE CONTROL]],'LISTADO ESTUDIANTES'!A:C,3,FALSE)</f>
        <v>RODRIGUEZ CORTES DANIELA DEL CARMEN</v>
      </c>
      <c r="C2906" s="97" t="str">
        <f>VLOOKUP(ActividadesCom[[#This Row],[NO. DE CONTROL]],'LISTADO ESTUDIANTES'!A:B,2,FALSE)</f>
        <v>INGENIERIA QUIMICA</v>
      </c>
      <c r="D2906" s="18" t="str">
        <f>VLOOKUP(ActividadesCom[[#This Row],[NO. DE CONTROL]],'LISTADO ESTUDIANTES'!A:D,4,FALSE)</f>
        <v>BAJA</v>
      </c>
      <c r="E2906" s="5">
        <f>SUM(ActividadesCom[[#This Row],[CRÉD. 1]],ActividadesCom[[#This Row],[CRÉD. 2]],ActividadesCom[[#This Row],[CRÉD. 3]],ActividadesCom[[#This Row],[CRÉD. 4]],ActividadesCom[[#This Row],[CRÉD. 5]])</f>
        <v>2</v>
      </c>
      <c r="F2906" s="17">
        <f>IF(ActividadesCom[[#This Row],[ÚLTIMO SEMESTRE CON CRÉDITOS]]&gt;0,ROUND(AVERAGE(ActividadesCom[[#This Row],[VALOR NIVEL 5]],ActividadesCom[[#This Row],[VALOR NIVEL 4]],ActividadesCom[[#This Row],[VALOR NIVEL 3]],ActividadesCom[[#This Row],[VALOR NIVEL 2]],ActividadesCom[[#This Row],[VALOR NIVEL 1]]),0),"")</f>
        <v>2</v>
      </c>
      <c r="G2906" s="5" t="str">
        <f>IF(ActividadesCom[[#This Row],[PROMEDIO]]="","",IF(ActividadesCom[[#This Row],[PROMEDIO]]&gt;=4,"EXCELENTE",IF(ActividadesCom[[#This Row],[PROMEDIO]]&gt;=3,"NOTABLE",IF(ActividadesCom[[#This Row],[PROMEDIO]]&gt;=2,"BUENO",IF(ActividadesCom[[#This Row],[PROMEDIO]]=1,"SUFICIENTE","")))))</f>
        <v>BUENO</v>
      </c>
      <c r="H2906" s="5">
        <f>MAX(ActividadesCom[[#This Row],[PERÍODO 1]],ActividadesCom[[#This Row],[PERÍODO 2]],ActividadesCom[[#This Row],[PERÍODO 3]],ActividadesCom[[#This Row],[PERÍODO 4]],ActividadesCom[[#This Row],[PERÍODO 5]])</f>
        <v>20201</v>
      </c>
      <c r="I2906" s="6"/>
      <c r="J2906" s="5"/>
      <c r="K2906" s="5"/>
      <c r="L2906" s="5" t="str">
        <f>IF(ActividadesCom[[#This Row],[NIVEL 1]]&lt;&gt;0,VLOOKUP(ActividadesCom[[#This Row],[NIVEL 1]],Catálogo!A:B,2,FALSE),"")</f>
        <v/>
      </c>
      <c r="M2906" s="5"/>
      <c r="N2906" s="6"/>
      <c r="O2906" s="5"/>
      <c r="P2906" s="5"/>
      <c r="Q2906" s="5" t="str">
        <f>IF(ActividadesCom[[#This Row],[NIVEL 2]]&lt;&gt;0,VLOOKUP(ActividadesCom[[#This Row],[NIVEL 2]],Catálogo!A:B,2,FALSE),"")</f>
        <v/>
      </c>
      <c r="R2906" s="5"/>
      <c r="S2906" s="6"/>
      <c r="T2906" s="5"/>
      <c r="U2906" s="5"/>
      <c r="V2906" s="5" t="str">
        <f>IF(ActividadesCom[[#This Row],[NIVEL 3]]&lt;&gt;0,VLOOKUP(ActividadesCom[[#This Row],[NIVEL 3]],Catálogo!A:B,2,FALSE),"")</f>
        <v/>
      </c>
      <c r="W2906" s="5"/>
      <c r="X2906" s="6" t="s">
        <v>1980</v>
      </c>
      <c r="Y2906" s="5">
        <v>20201</v>
      </c>
      <c r="Z2906" s="5" t="s">
        <v>4010</v>
      </c>
      <c r="AA2906" s="5">
        <f>IF(ActividadesCom[[#This Row],[NIVEL 4]]&lt;&gt;0,VLOOKUP(ActividadesCom[[#This Row],[NIVEL 4]],Catálogo!A:B,2,FALSE),"")</f>
        <v>2</v>
      </c>
      <c r="AB2906" s="5">
        <v>1</v>
      </c>
      <c r="AC2906" s="6" t="s">
        <v>37</v>
      </c>
      <c r="AD2906" s="5">
        <v>20193</v>
      </c>
      <c r="AE2906" s="5" t="s">
        <v>4010</v>
      </c>
      <c r="AF2906" s="5">
        <f>IF(ActividadesCom[[#This Row],[NIVEL 5]]&lt;&gt;0,VLOOKUP(ActividadesCom[[#This Row],[NIVEL 5]],Catálogo!A:B,2,FALSE),"")</f>
        <v>2</v>
      </c>
      <c r="AG2906" s="5">
        <v>1</v>
      </c>
      <c r="AH2906" s="2"/>
      <c r="AI2906" s="2"/>
    </row>
    <row r="2907" spans="1:35" ht="30" hidden="1" customHeight="1" x14ac:dyDescent="0.25">
      <c r="A2907" s="7">
        <v>19470406</v>
      </c>
      <c r="B2907" s="97" t="str">
        <f>VLOOKUP(ActividadesCom[[#This Row],[NO. DE CONTROL]],'LISTADO ESTUDIANTES'!A:C,3,FALSE)</f>
        <v>REYES CORREA RUTH GRISELDA</v>
      </c>
      <c r="C2907" s="97" t="str">
        <f>VLOOKUP(ActividadesCom[[#This Row],[NO. DE CONTROL]],'LISTADO ESTUDIANTES'!A:B,2,FALSE)</f>
        <v>INGENIERIA QUIMICA</v>
      </c>
      <c r="D2907" s="18" t="str">
        <f>VLOOKUP(ActividadesCom[[#This Row],[NO. DE CONTROL]],'LISTADO ESTUDIANTES'!A:D,4,FALSE)</f>
        <v>BAJA</v>
      </c>
      <c r="E2907" s="5">
        <f>SUM(ActividadesCom[[#This Row],[CRÉD. 1]],ActividadesCom[[#This Row],[CRÉD. 2]],ActividadesCom[[#This Row],[CRÉD. 3]],ActividadesCom[[#This Row],[CRÉD. 4]],ActividadesCom[[#This Row],[CRÉD. 5]])</f>
        <v>0</v>
      </c>
      <c r="F2907" s="17" t="str">
        <f>IF(ActividadesCom[[#This Row],[ÚLTIMO SEMESTRE CON CRÉDITOS]]&gt;0,ROUND(AVERAGE(ActividadesCom[[#This Row],[VALOR NIVEL 5]],ActividadesCom[[#This Row],[VALOR NIVEL 4]],ActividadesCom[[#This Row],[VALOR NIVEL 3]],ActividadesCom[[#This Row],[VALOR NIVEL 2]],ActividadesCom[[#This Row],[VALOR NIVEL 1]]),0),"")</f>
        <v/>
      </c>
      <c r="G2907" s="5" t="str">
        <f>IF(ActividadesCom[[#This Row],[PROMEDIO]]="","",IF(ActividadesCom[[#This Row],[PROMEDIO]]&gt;=4,"EXCELENTE",IF(ActividadesCom[[#This Row],[PROMEDIO]]&gt;=3,"NOTABLE",IF(ActividadesCom[[#This Row],[PROMEDIO]]&gt;=2,"BUENO",IF(ActividadesCom[[#This Row],[PROMEDIO]]=1,"SUFICIENTE","")))))</f>
        <v/>
      </c>
      <c r="H2907" s="5">
        <f>MAX(ActividadesCom[[#This Row],[PERÍODO 1]],ActividadesCom[[#This Row],[PERÍODO 2]],ActividadesCom[[#This Row],[PERÍODO 3]],ActividadesCom[[#This Row],[PERÍODO 4]],ActividadesCom[[#This Row],[PERÍODO 5]])</f>
        <v>0</v>
      </c>
      <c r="I2907" s="6"/>
      <c r="J2907" s="5"/>
      <c r="K2907" s="5"/>
      <c r="L2907" s="5" t="str">
        <f>IF(ActividadesCom[[#This Row],[NIVEL 1]]&lt;&gt;0,VLOOKUP(ActividadesCom[[#This Row],[NIVEL 1]],Catálogo!A:B,2,FALSE),"")</f>
        <v/>
      </c>
      <c r="M2907" s="5"/>
      <c r="N2907" s="6"/>
      <c r="O2907" s="5"/>
      <c r="P2907" s="5"/>
      <c r="Q2907" s="5" t="str">
        <f>IF(ActividadesCom[[#This Row],[NIVEL 2]]&lt;&gt;0,VLOOKUP(ActividadesCom[[#This Row],[NIVEL 2]],Catálogo!A:B,2,FALSE),"")</f>
        <v/>
      </c>
      <c r="R2907" s="5"/>
      <c r="S2907" s="6"/>
      <c r="T2907" s="5"/>
      <c r="U2907" s="5"/>
      <c r="V2907" s="5" t="str">
        <f>IF(ActividadesCom[[#This Row],[NIVEL 3]]&lt;&gt;0,VLOOKUP(ActividadesCom[[#This Row],[NIVEL 3]],Catálogo!A:B,2,FALSE),"")</f>
        <v/>
      </c>
      <c r="W2907" s="5"/>
      <c r="X2907" s="6"/>
      <c r="Y2907" s="5"/>
      <c r="Z2907" s="5"/>
      <c r="AA2907" s="5" t="str">
        <f>IF(ActividadesCom[[#This Row],[NIVEL 4]]&lt;&gt;0,VLOOKUP(ActividadesCom[[#This Row],[NIVEL 4]],Catálogo!A:B,2,FALSE),"")</f>
        <v/>
      </c>
      <c r="AB2907" s="5"/>
      <c r="AC2907" s="6"/>
      <c r="AD2907" s="5"/>
      <c r="AE2907" s="5"/>
      <c r="AF2907" s="5" t="str">
        <f>IF(ActividadesCom[[#This Row],[NIVEL 5]]&lt;&gt;0,VLOOKUP(ActividadesCom[[#This Row],[NIVEL 5]],Catálogo!A:B,2,FALSE),"")</f>
        <v/>
      </c>
      <c r="AG2907" s="5"/>
      <c r="AH2907" s="2"/>
      <c r="AI2907" s="2"/>
    </row>
    <row r="2908" spans="1:35" ht="30" customHeight="1" x14ac:dyDescent="0.25">
      <c r="A2908" s="7">
        <v>19470407</v>
      </c>
      <c r="B2908" s="97" t="str">
        <f>VLOOKUP(ActividadesCom[[#This Row],[NO. DE CONTROL]],'LISTADO ESTUDIANTES'!A:C,3,FALSE)</f>
        <v>CANCHE NAAL DEYDAMIA LILIBET</v>
      </c>
      <c r="C2908" s="97" t="str">
        <f>VLOOKUP(ActividadesCom[[#This Row],[NO. DE CONTROL]],'LISTADO ESTUDIANTES'!A:B,2,FALSE)</f>
        <v>INGENIERIA CIVIL</v>
      </c>
      <c r="D2908" s="18" t="str">
        <f>VLOOKUP(ActividadesCom[[#This Row],[NO. DE CONTROL]],'LISTADO ESTUDIANTES'!A:D,4,FALSE)</f>
        <v>ACTIVO(A)</v>
      </c>
      <c r="E2908" s="5">
        <f>SUM(ActividadesCom[[#This Row],[CRÉD. 1]],ActividadesCom[[#This Row],[CRÉD. 2]],ActividadesCom[[#This Row],[CRÉD. 3]],ActividadesCom[[#This Row],[CRÉD. 4]],ActividadesCom[[#This Row],[CRÉD. 5]])</f>
        <v>2</v>
      </c>
      <c r="F2908" s="17">
        <f>IF(ActividadesCom[[#This Row],[ÚLTIMO SEMESTRE CON CRÉDITOS]]&gt;0,ROUND(AVERAGE(ActividadesCom[[#This Row],[VALOR NIVEL 5]],ActividadesCom[[#This Row],[VALOR NIVEL 4]],ActividadesCom[[#This Row],[VALOR NIVEL 3]],ActividadesCom[[#This Row],[VALOR NIVEL 2]],ActividadesCom[[#This Row],[VALOR NIVEL 1]]),0),"")</f>
        <v>4</v>
      </c>
      <c r="G2908" s="5" t="str">
        <f>IF(ActividadesCom[[#This Row],[PROMEDIO]]="","",IF(ActividadesCom[[#This Row],[PROMEDIO]]&gt;=4,"EXCELENTE",IF(ActividadesCom[[#This Row],[PROMEDIO]]&gt;=3,"NOTABLE",IF(ActividadesCom[[#This Row],[PROMEDIO]]&gt;=2,"BUENO",IF(ActividadesCom[[#This Row],[PROMEDIO]]=1,"SUFICIENTE","")))))</f>
        <v>EXCELENTE</v>
      </c>
      <c r="H2908" s="5">
        <f>MAX(ActividadesCom[[#This Row],[PERÍODO 1]],ActividadesCom[[#This Row],[PERÍODO 2]],ActividadesCom[[#This Row],[PERÍODO 3]],ActividadesCom[[#This Row],[PERÍODO 4]],ActividadesCom[[#This Row],[PERÍODO 5]])</f>
        <v>20221</v>
      </c>
      <c r="I2908" s="6"/>
      <c r="J2908" s="5"/>
      <c r="K2908" s="5"/>
      <c r="L2908" s="5" t="str">
        <f>IF(ActividadesCom[[#This Row],[NIVEL 1]]&lt;&gt;0,VLOOKUP(ActividadesCom[[#This Row],[NIVEL 1]],Catálogo!A:B,2,FALSE),"")</f>
        <v/>
      </c>
      <c r="M2908" s="5"/>
      <c r="N2908" s="6"/>
      <c r="O2908" s="5"/>
      <c r="P2908" s="5"/>
      <c r="Q2908" s="5" t="str">
        <f>IF(ActividadesCom[[#This Row],[NIVEL 2]]&lt;&gt;0,VLOOKUP(ActividadesCom[[#This Row],[NIVEL 2]],Catálogo!A:B,2,FALSE),"")</f>
        <v/>
      </c>
      <c r="R2908" s="5"/>
      <c r="S2908" s="6"/>
      <c r="T2908" s="5"/>
      <c r="U2908" s="5"/>
      <c r="V2908" s="5" t="str">
        <f>IF(ActividadesCom[[#This Row],[NIVEL 3]]&lt;&gt;0,VLOOKUP(ActividadesCom[[#This Row],[NIVEL 3]],Catálogo!A:B,2,FALSE),"")</f>
        <v/>
      </c>
      <c r="W2908" s="5"/>
      <c r="X2908" s="6" t="s">
        <v>4478</v>
      </c>
      <c r="Y2908" s="5">
        <v>20211</v>
      </c>
      <c r="Z2908" s="5" t="s">
        <v>4009</v>
      </c>
      <c r="AA2908" s="5">
        <f>IF(ActividadesCom[[#This Row],[NIVEL 4]]&lt;&gt;0,VLOOKUP(ActividadesCom[[#This Row],[NIVEL 4]],Catálogo!A:B,2,FALSE),"")</f>
        <v>3</v>
      </c>
      <c r="AB2908" s="5">
        <v>1</v>
      </c>
      <c r="AC2908" s="6" t="s">
        <v>5482</v>
      </c>
      <c r="AD2908" s="5">
        <v>20221</v>
      </c>
      <c r="AE2908" s="5" t="s">
        <v>4008</v>
      </c>
      <c r="AF2908" s="5">
        <f>IF(ActividadesCom[[#This Row],[NIVEL 5]]&lt;&gt;0,VLOOKUP(ActividadesCom[[#This Row],[NIVEL 5]],Catálogo!A:B,2,FALSE),"")</f>
        <v>4</v>
      </c>
      <c r="AG2908" s="5">
        <v>1</v>
      </c>
      <c r="AH2908" s="2"/>
      <c r="AI2908" s="2"/>
    </row>
    <row r="2909" spans="1:35" ht="30" hidden="1" customHeight="1" x14ac:dyDescent="0.25">
      <c r="A2909" s="7">
        <v>19470408</v>
      </c>
      <c r="B2909" s="97" t="str">
        <f>VLOOKUP(ActividadesCom[[#This Row],[NO. DE CONTROL]],'LISTADO ESTUDIANTES'!A:C,3,FALSE)</f>
        <v>XOOL HAAS JOSE DANIEL</v>
      </c>
      <c r="C2909" s="97" t="str">
        <f>VLOOKUP(ActividadesCom[[#This Row],[NO. DE CONTROL]],'LISTADO ESTUDIANTES'!A:B,2,FALSE)</f>
        <v>INGENIERIA EN SISTEMAS COMPUTACIONALES</v>
      </c>
      <c r="D2909" s="18" t="str">
        <f>VLOOKUP(ActividadesCom[[#This Row],[NO. DE CONTROL]],'LISTADO ESTUDIANTES'!A:D,4,FALSE)</f>
        <v>BAJA</v>
      </c>
      <c r="E2909" s="5">
        <f>SUM(ActividadesCom[[#This Row],[CRÉD. 1]],ActividadesCom[[#This Row],[CRÉD. 2]],ActividadesCom[[#This Row],[CRÉD. 3]],ActividadesCom[[#This Row],[CRÉD. 4]],ActividadesCom[[#This Row],[CRÉD. 5]])</f>
        <v>0</v>
      </c>
      <c r="F2909" s="17" t="str">
        <f>IF(ActividadesCom[[#This Row],[ÚLTIMO SEMESTRE CON CRÉDITOS]]&gt;0,ROUND(AVERAGE(ActividadesCom[[#This Row],[VALOR NIVEL 5]],ActividadesCom[[#This Row],[VALOR NIVEL 4]],ActividadesCom[[#This Row],[VALOR NIVEL 3]],ActividadesCom[[#This Row],[VALOR NIVEL 2]],ActividadesCom[[#This Row],[VALOR NIVEL 1]]),0),"")</f>
        <v/>
      </c>
      <c r="G2909" s="5" t="str">
        <f>IF(ActividadesCom[[#This Row],[PROMEDIO]]="","",IF(ActividadesCom[[#This Row],[PROMEDIO]]&gt;=4,"EXCELENTE",IF(ActividadesCom[[#This Row],[PROMEDIO]]&gt;=3,"NOTABLE",IF(ActividadesCom[[#This Row],[PROMEDIO]]&gt;=2,"BUENO",IF(ActividadesCom[[#This Row],[PROMEDIO]]=1,"SUFICIENTE","")))))</f>
        <v/>
      </c>
      <c r="H2909" s="5">
        <f>MAX(ActividadesCom[[#This Row],[PERÍODO 1]],ActividadesCom[[#This Row],[PERÍODO 2]],ActividadesCom[[#This Row],[PERÍODO 3]],ActividadesCom[[#This Row],[PERÍODO 4]],ActividadesCom[[#This Row],[PERÍODO 5]])</f>
        <v>0</v>
      </c>
      <c r="I2909" s="6"/>
      <c r="J2909" s="5"/>
      <c r="K2909" s="5"/>
      <c r="L2909" s="5" t="str">
        <f>IF(ActividadesCom[[#This Row],[NIVEL 1]]&lt;&gt;0,VLOOKUP(ActividadesCom[[#This Row],[NIVEL 1]],Catálogo!A:B,2,FALSE),"")</f>
        <v/>
      </c>
      <c r="M2909" s="5"/>
      <c r="N2909" s="6"/>
      <c r="O2909" s="5"/>
      <c r="P2909" s="5"/>
      <c r="Q2909" s="5" t="str">
        <f>IF(ActividadesCom[[#This Row],[NIVEL 2]]&lt;&gt;0,VLOOKUP(ActividadesCom[[#This Row],[NIVEL 2]],Catálogo!A:B,2,FALSE),"")</f>
        <v/>
      </c>
      <c r="R2909" s="5"/>
      <c r="S2909" s="6"/>
      <c r="T2909" s="5"/>
      <c r="U2909" s="5"/>
      <c r="V2909" s="5" t="str">
        <f>IF(ActividadesCom[[#This Row],[NIVEL 3]]&lt;&gt;0,VLOOKUP(ActividadesCom[[#This Row],[NIVEL 3]],Catálogo!A:B,2,FALSE),"")</f>
        <v/>
      </c>
      <c r="W2909" s="5"/>
      <c r="X2909" s="6"/>
      <c r="Y2909" s="5"/>
      <c r="Z2909" s="5"/>
      <c r="AA2909" s="5" t="str">
        <f>IF(ActividadesCom[[#This Row],[NIVEL 4]]&lt;&gt;0,VLOOKUP(ActividadesCom[[#This Row],[NIVEL 4]],Catálogo!A:B,2,FALSE),"")</f>
        <v/>
      </c>
      <c r="AB2909" s="5"/>
      <c r="AC2909" s="6"/>
      <c r="AD2909" s="5"/>
      <c r="AE2909" s="5"/>
      <c r="AF2909" s="5" t="str">
        <f>IF(ActividadesCom[[#This Row],[NIVEL 5]]&lt;&gt;0,VLOOKUP(ActividadesCom[[#This Row],[NIVEL 5]],Catálogo!A:B,2,FALSE),"")</f>
        <v/>
      </c>
      <c r="AG2909" s="5"/>
      <c r="AH2909" s="2"/>
      <c r="AI2909" s="2"/>
    </row>
    <row r="2910" spans="1:35" ht="30" customHeight="1" x14ac:dyDescent="0.25">
      <c r="A2910" s="7">
        <v>19470409</v>
      </c>
      <c r="B2910" s="97" t="str">
        <f>VLOOKUP(ActividadesCom[[#This Row],[NO. DE CONTROL]],'LISTADO ESTUDIANTES'!A:C,3,FALSE)</f>
        <v>HAAS YAM RUBI ANAHI</v>
      </c>
      <c r="C2910" s="97" t="str">
        <f>VLOOKUP(ActividadesCom[[#This Row],[NO. DE CONTROL]],'LISTADO ESTUDIANTES'!A:B,2,FALSE)</f>
        <v>INGENIERIA EN GESTION EMPRESARIAL</v>
      </c>
      <c r="D2910" s="18" t="str">
        <f>VLOOKUP(ActividadesCom[[#This Row],[NO. DE CONTROL]],'LISTADO ESTUDIANTES'!A:D,4,FALSE)</f>
        <v>ACTIVO(A)</v>
      </c>
      <c r="E2910" s="5">
        <f>SUM(ActividadesCom[[#This Row],[CRÉD. 1]],ActividadesCom[[#This Row],[CRÉD. 2]],ActividadesCom[[#This Row],[CRÉD. 3]],ActividadesCom[[#This Row],[CRÉD. 4]],ActividadesCom[[#This Row],[CRÉD. 5]])</f>
        <v>4</v>
      </c>
      <c r="F2910" s="17">
        <f>IF(ActividadesCom[[#This Row],[ÚLTIMO SEMESTRE CON CRÉDITOS]]&gt;0,ROUND(AVERAGE(ActividadesCom[[#This Row],[VALOR NIVEL 5]],ActividadesCom[[#This Row],[VALOR NIVEL 4]],ActividadesCom[[#This Row],[VALOR NIVEL 3]],ActividadesCom[[#This Row],[VALOR NIVEL 2]],ActividadesCom[[#This Row],[VALOR NIVEL 1]]),0),"")</f>
        <v>3</v>
      </c>
      <c r="G2910" s="5" t="str">
        <f>IF(ActividadesCom[[#This Row],[PROMEDIO]]="","",IF(ActividadesCom[[#This Row],[PROMEDIO]]&gt;=4,"EXCELENTE",IF(ActividadesCom[[#This Row],[PROMEDIO]]&gt;=3,"NOTABLE",IF(ActividadesCom[[#This Row],[PROMEDIO]]&gt;=2,"BUENO",IF(ActividadesCom[[#This Row],[PROMEDIO]]=1,"SUFICIENTE","")))))</f>
        <v>NOTABLE</v>
      </c>
      <c r="H2910" s="5">
        <f>MAX(ActividadesCom[[#This Row],[PERÍODO 1]],ActividadesCom[[#This Row],[PERÍODO 2]],ActividadesCom[[#This Row],[PERÍODO 3]],ActividadesCom[[#This Row],[PERÍODO 4]],ActividadesCom[[#This Row],[PERÍODO 5]])</f>
        <v>20213</v>
      </c>
      <c r="I2910" s="6" t="s">
        <v>3519</v>
      </c>
      <c r="J2910" s="5">
        <v>20211</v>
      </c>
      <c r="K2910" s="5" t="s">
        <v>4009</v>
      </c>
      <c r="L2910" s="5">
        <f>IF(ActividadesCom[[#This Row],[NIVEL 1]]&lt;&gt;0,VLOOKUP(ActividadesCom[[#This Row],[NIVEL 1]],Catálogo!A:B,2,FALSE),"")</f>
        <v>3</v>
      </c>
      <c r="M2910" s="5">
        <v>1</v>
      </c>
      <c r="N2910" s="6" t="s">
        <v>4848</v>
      </c>
      <c r="O2910" s="5">
        <v>20213</v>
      </c>
      <c r="P2910" s="5" t="s">
        <v>4008</v>
      </c>
      <c r="Q2910" s="5">
        <f>IF(ActividadesCom[[#This Row],[NIVEL 2]]&lt;&gt;0,VLOOKUP(ActividadesCom[[#This Row],[NIVEL 2]],Catálogo!A:B,2,FALSE),"")</f>
        <v>4</v>
      </c>
      <c r="R2910" s="5">
        <v>1</v>
      </c>
      <c r="S2910" s="6"/>
      <c r="T2910" s="5"/>
      <c r="U2910" s="5"/>
      <c r="V2910" s="5" t="str">
        <f>IF(ActividadesCom[[#This Row],[NIVEL 3]]&lt;&gt;0,VLOOKUP(ActividadesCom[[#This Row],[NIVEL 3]],Catálogo!A:B,2,FALSE),"")</f>
        <v/>
      </c>
      <c r="W2910" s="5"/>
      <c r="X2910" s="6" t="s">
        <v>2903</v>
      </c>
      <c r="Y2910" s="5">
        <v>20201</v>
      </c>
      <c r="Z2910" s="5" t="s">
        <v>4010</v>
      </c>
      <c r="AA2910" s="5">
        <f>IF(ActividadesCom[[#This Row],[NIVEL 4]]&lt;&gt;0,VLOOKUP(ActividadesCom[[#This Row],[NIVEL 4]],Catálogo!A:B,2,FALSE),"")</f>
        <v>2</v>
      </c>
      <c r="AB2910" s="5">
        <v>1</v>
      </c>
      <c r="AC2910" s="6" t="s">
        <v>4900</v>
      </c>
      <c r="AD2910" s="5">
        <v>20213</v>
      </c>
      <c r="AE2910" s="5" t="s">
        <v>4008</v>
      </c>
      <c r="AF2910" s="5">
        <f>IF(ActividadesCom[[#This Row],[NIVEL 5]]&lt;&gt;0,VLOOKUP(ActividadesCom[[#This Row],[NIVEL 5]],Catálogo!A:B,2,FALSE),"")</f>
        <v>4</v>
      </c>
      <c r="AG2910" s="5">
        <v>1</v>
      </c>
      <c r="AH2910" s="2"/>
      <c r="AI2910" s="2"/>
    </row>
    <row r="2911" spans="1:35" ht="30" customHeight="1" x14ac:dyDescent="0.25">
      <c r="A2911" s="7">
        <v>19470410</v>
      </c>
      <c r="B2911" s="97" t="str">
        <f>VLOOKUP(ActividadesCom[[#This Row],[NO. DE CONTROL]],'LISTADO ESTUDIANTES'!A:C,3,FALSE)</f>
        <v>LOPEZ DOMINGUEZ PEDRO LUIS</v>
      </c>
      <c r="C2911" s="97" t="str">
        <f>VLOOKUP(ActividadesCom[[#This Row],[NO. DE CONTROL]],'LISTADO ESTUDIANTES'!A:B,2,FALSE)</f>
        <v>INGENIERIA EN SISTEMAS COMPUTACIONALES</v>
      </c>
      <c r="D2911" s="18" t="str">
        <f>VLOOKUP(ActividadesCom[[#This Row],[NO. DE CONTROL]],'LISTADO ESTUDIANTES'!A:D,4,FALSE)</f>
        <v>ACTIVO(A)</v>
      </c>
      <c r="E2911" s="5">
        <f>SUM(ActividadesCom[[#This Row],[CRÉD. 1]],ActividadesCom[[#This Row],[CRÉD. 2]],ActividadesCom[[#This Row],[CRÉD. 3]],ActividadesCom[[#This Row],[CRÉD. 4]],ActividadesCom[[#This Row],[CRÉD. 5]])</f>
        <v>2</v>
      </c>
      <c r="F2911" s="17">
        <f>IF(ActividadesCom[[#This Row],[ÚLTIMO SEMESTRE CON CRÉDITOS]]&gt;0,ROUND(AVERAGE(ActividadesCom[[#This Row],[VALOR NIVEL 5]],ActividadesCom[[#This Row],[VALOR NIVEL 4]],ActividadesCom[[#This Row],[VALOR NIVEL 3]],ActividadesCom[[#This Row],[VALOR NIVEL 2]],ActividadesCom[[#This Row],[VALOR NIVEL 1]]),0),"")</f>
        <v>2</v>
      </c>
      <c r="G2911" s="5" t="str">
        <f>IF(ActividadesCom[[#This Row],[PROMEDIO]]="","",IF(ActividadesCom[[#This Row],[PROMEDIO]]&gt;=4,"EXCELENTE",IF(ActividadesCom[[#This Row],[PROMEDIO]]&gt;=3,"NOTABLE",IF(ActividadesCom[[#This Row],[PROMEDIO]]&gt;=2,"BUENO",IF(ActividadesCom[[#This Row],[PROMEDIO]]=1,"SUFICIENTE","")))))</f>
        <v>BUENO</v>
      </c>
      <c r="H2911" s="5">
        <f>MAX(ActividadesCom[[#This Row],[PERÍODO 1]],ActividadesCom[[#This Row],[PERÍODO 2]],ActividadesCom[[#This Row],[PERÍODO 3]],ActividadesCom[[#This Row],[PERÍODO 4]],ActividadesCom[[#This Row],[PERÍODO 5]])</f>
        <v>20223</v>
      </c>
      <c r="I2911" s="6" t="s">
        <v>5845</v>
      </c>
      <c r="J2911" s="5">
        <v>20223</v>
      </c>
      <c r="K2911" s="5" t="s">
        <v>4011</v>
      </c>
      <c r="L2911" s="5">
        <f>IF(ActividadesCom[[#This Row],[NIVEL 1]]&lt;&gt;0,VLOOKUP(ActividadesCom[[#This Row],[NIVEL 1]],Catálogo!A:B,2,FALSE),"")</f>
        <v>1</v>
      </c>
      <c r="M2911" s="5">
        <v>1</v>
      </c>
      <c r="N2911" s="6"/>
      <c r="O2911" s="5"/>
      <c r="P2911" s="5"/>
      <c r="Q2911" s="5" t="str">
        <f>IF(ActividadesCom[[#This Row],[NIVEL 2]]&lt;&gt;0,VLOOKUP(ActividadesCom[[#This Row],[NIVEL 2]],Catálogo!A:B,2,FALSE),"")</f>
        <v/>
      </c>
      <c r="R2911" s="5"/>
      <c r="S2911" s="6"/>
      <c r="T2911" s="5"/>
      <c r="U2911" s="5"/>
      <c r="V2911" s="5" t="str">
        <f>IF(ActividadesCom[[#This Row],[NIVEL 3]]&lt;&gt;0,VLOOKUP(ActividadesCom[[#This Row],[NIVEL 3]],Catálogo!A:B,2,FALSE),"")</f>
        <v/>
      </c>
      <c r="W2911" s="5"/>
      <c r="X2911" s="6"/>
      <c r="Y2911" s="5"/>
      <c r="Z2911" s="5"/>
      <c r="AA2911" s="5" t="str">
        <f>IF(ActividadesCom[[#This Row],[NIVEL 4]]&lt;&gt;0,VLOOKUP(ActividadesCom[[#This Row],[NIVEL 4]],Catálogo!A:B,2,FALSE),"")</f>
        <v/>
      </c>
      <c r="AB2911" s="5"/>
      <c r="AC2911" s="6" t="s">
        <v>3117</v>
      </c>
      <c r="AD2911" s="5">
        <v>20201</v>
      </c>
      <c r="AE2911" s="5" t="s">
        <v>4010</v>
      </c>
      <c r="AF2911" s="5">
        <f>IF(ActividadesCom[[#This Row],[NIVEL 5]]&lt;&gt;0,VLOOKUP(ActividadesCom[[#This Row],[NIVEL 5]],Catálogo!A:B,2,FALSE),"")</f>
        <v>2</v>
      </c>
      <c r="AG2911" s="5">
        <v>1</v>
      </c>
      <c r="AH2911" s="2"/>
      <c r="AI2911" s="2"/>
    </row>
    <row r="2912" spans="1:35" ht="30" customHeight="1" x14ac:dyDescent="0.25">
      <c r="A2912" s="7">
        <v>19470411</v>
      </c>
      <c r="B2912" s="97" t="str">
        <f>VLOOKUP(ActividadesCom[[#This Row],[NO. DE CONTROL]],'LISTADO ESTUDIANTES'!A:C,3,FALSE)</f>
        <v>AYIL LANDAVERDE JUAN CARLOS</v>
      </c>
      <c r="C2912" s="97" t="str">
        <f>VLOOKUP(ActividadesCom[[#This Row],[NO. DE CONTROL]],'LISTADO ESTUDIANTES'!A:B,2,FALSE)</f>
        <v>INGENIERIA MECANICA</v>
      </c>
      <c r="D2912" s="18" t="str">
        <f>VLOOKUP(ActividadesCom[[#This Row],[NO. DE CONTROL]],'LISTADO ESTUDIANTES'!A:D,4,FALSE)</f>
        <v>ACTIVO(A)</v>
      </c>
      <c r="E2912" s="5">
        <f>SUM(ActividadesCom[[#This Row],[CRÉD. 1]],ActividadesCom[[#This Row],[CRÉD. 2]],ActividadesCom[[#This Row],[CRÉD. 3]],ActividadesCom[[#This Row],[CRÉD. 4]],ActividadesCom[[#This Row],[CRÉD. 5]])</f>
        <v>0</v>
      </c>
      <c r="F2912" s="17" t="str">
        <f>IF(ActividadesCom[[#This Row],[ÚLTIMO SEMESTRE CON CRÉDITOS]]&gt;0,ROUND(AVERAGE(ActividadesCom[[#This Row],[VALOR NIVEL 5]],ActividadesCom[[#This Row],[VALOR NIVEL 4]],ActividadesCom[[#This Row],[VALOR NIVEL 3]],ActividadesCom[[#This Row],[VALOR NIVEL 2]],ActividadesCom[[#This Row],[VALOR NIVEL 1]]),0),"")</f>
        <v/>
      </c>
      <c r="G2912" s="5" t="str">
        <f>IF(ActividadesCom[[#This Row],[PROMEDIO]]="","",IF(ActividadesCom[[#This Row],[PROMEDIO]]&gt;=4,"EXCELENTE",IF(ActividadesCom[[#This Row],[PROMEDIO]]&gt;=3,"NOTABLE",IF(ActividadesCom[[#This Row],[PROMEDIO]]&gt;=2,"BUENO",IF(ActividadesCom[[#This Row],[PROMEDIO]]=1,"SUFICIENTE","")))))</f>
        <v/>
      </c>
      <c r="H2912" s="5">
        <f>MAX(ActividadesCom[[#This Row],[PERÍODO 1]],ActividadesCom[[#This Row],[PERÍODO 2]],ActividadesCom[[#This Row],[PERÍODO 3]],ActividadesCom[[#This Row],[PERÍODO 4]],ActividadesCom[[#This Row],[PERÍODO 5]])</f>
        <v>0</v>
      </c>
      <c r="I2912" s="6"/>
      <c r="J2912" s="5"/>
      <c r="K2912" s="5"/>
      <c r="L2912" s="5" t="str">
        <f>IF(ActividadesCom[[#This Row],[NIVEL 1]]&lt;&gt;0,VLOOKUP(ActividadesCom[[#This Row],[NIVEL 1]],Catálogo!A:B,2,FALSE),"")</f>
        <v/>
      </c>
      <c r="M2912" s="5"/>
      <c r="N2912" s="6"/>
      <c r="O2912" s="5"/>
      <c r="P2912" s="5"/>
      <c r="Q2912" s="5" t="str">
        <f>IF(ActividadesCom[[#This Row],[NIVEL 2]]&lt;&gt;0,VLOOKUP(ActividadesCom[[#This Row],[NIVEL 2]],Catálogo!A:B,2,FALSE),"")</f>
        <v/>
      </c>
      <c r="R2912" s="5"/>
      <c r="S2912" s="6"/>
      <c r="T2912" s="5"/>
      <c r="U2912" s="5"/>
      <c r="V2912" s="5" t="str">
        <f>IF(ActividadesCom[[#This Row],[NIVEL 3]]&lt;&gt;0,VLOOKUP(ActividadesCom[[#This Row],[NIVEL 3]],Catálogo!A:B,2,FALSE),"")</f>
        <v/>
      </c>
      <c r="W2912" s="5"/>
      <c r="X2912" s="6"/>
      <c r="Y2912" s="5"/>
      <c r="Z2912" s="5"/>
      <c r="AA2912" s="5" t="str">
        <f>IF(ActividadesCom[[#This Row],[NIVEL 4]]&lt;&gt;0,VLOOKUP(ActividadesCom[[#This Row],[NIVEL 4]],Catálogo!A:B,2,FALSE),"")</f>
        <v/>
      </c>
      <c r="AB2912" s="5"/>
      <c r="AC2912" s="6"/>
      <c r="AD2912" s="5"/>
      <c r="AE2912" s="5"/>
      <c r="AF2912" s="5" t="str">
        <f>IF(ActividadesCom[[#This Row],[NIVEL 5]]&lt;&gt;0,VLOOKUP(ActividadesCom[[#This Row],[NIVEL 5]],Catálogo!A:B,2,FALSE),"")</f>
        <v/>
      </c>
      <c r="AG2912" s="5"/>
      <c r="AH2912" s="2"/>
      <c r="AI2912" s="2"/>
    </row>
    <row r="2913" spans="1:35" ht="30" hidden="1" customHeight="1" x14ac:dyDescent="0.25">
      <c r="A2913" s="7">
        <v>19470412</v>
      </c>
      <c r="B2913" s="97" t="str">
        <f>VLOOKUP(ActividadesCom[[#This Row],[NO. DE CONTROL]],'LISTADO ESTUDIANTES'!A:C,3,FALSE)</f>
        <v>HERNANDEZ MENDEZ HARETH</v>
      </c>
      <c r="C2913" s="97" t="str">
        <f>VLOOKUP(ActividadesCom[[#This Row],[NO. DE CONTROL]],'LISTADO ESTUDIANTES'!A:B,2,FALSE)</f>
        <v>INGENIERIA MECANICA</v>
      </c>
      <c r="D2913" s="18" t="str">
        <f>VLOOKUP(ActividadesCom[[#This Row],[NO. DE CONTROL]],'LISTADO ESTUDIANTES'!A:D,4,FALSE)</f>
        <v>BAJA</v>
      </c>
      <c r="E2913" s="5">
        <f>SUM(ActividadesCom[[#This Row],[CRÉD. 1]],ActividadesCom[[#This Row],[CRÉD. 2]],ActividadesCom[[#This Row],[CRÉD. 3]],ActividadesCom[[#This Row],[CRÉD. 4]],ActividadesCom[[#This Row],[CRÉD. 5]])</f>
        <v>0</v>
      </c>
      <c r="F2913" s="17" t="str">
        <f>IF(ActividadesCom[[#This Row],[ÚLTIMO SEMESTRE CON CRÉDITOS]]&gt;0,ROUND(AVERAGE(ActividadesCom[[#This Row],[VALOR NIVEL 5]],ActividadesCom[[#This Row],[VALOR NIVEL 4]],ActividadesCom[[#This Row],[VALOR NIVEL 3]],ActividadesCom[[#This Row],[VALOR NIVEL 2]],ActividadesCom[[#This Row],[VALOR NIVEL 1]]),0),"")</f>
        <v/>
      </c>
      <c r="G2913" s="5" t="str">
        <f>IF(ActividadesCom[[#This Row],[PROMEDIO]]="","",IF(ActividadesCom[[#This Row],[PROMEDIO]]&gt;=4,"EXCELENTE",IF(ActividadesCom[[#This Row],[PROMEDIO]]&gt;=3,"NOTABLE",IF(ActividadesCom[[#This Row],[PROMEDIO]]&gt;=2,"BUENO",IF(ActividadesCom[[#This Row],[PROMEDIO]]=1,"SUFICIENTE","")))))</f>
        <v/>
      </c>
      <c r="H2913" s="5">
        <f>MAX(ActividadesCom[[#This Row],[PERÍODO 1]],ActividadesCom[[#This Row],[PERÍODO 2]],ActividadesCom[[#This Row],[PERÍODO 3]],ActividadesCom[[#This Row],[PERÍODO 4]],ActividadesCom[[#This Row],[PERÍODO 5]])</f>
        <v>0</v>
      </c>
      <c r="I2913" s="6"/>
      <c r="J2913" s="5"/>
      <c r="K2913" s="5"/>
      <c r="L2913" s="5" t="str">
        <f>IF(ActividadesCom[[#This Row],[NIVEL 1]]&lt;&gt;0,VLOOKUP(ActividadesCom[[#This Row],[NIVEL 1]],Catálogo!A:B,2,FALSE),"")</f>
        <v/>
      </c>
      <c r="M2913" s="5"/>
      <c r="N2913" s="6"/>
      <c r="O2913" s="5"/>
      <c r="P2913" s="5"/>
      <c r="Q2913" s="5" t="str">
        <f>IF(ActividadesCom[[#This Row],[NIVEL 2]]&lt;&gt;0,VLOOKUP(ActividadesCom[[#This Row],[NIVEL 2]],Catálogo!A:B,2,FALSE),"")</f>
        <v/>
      </c>
      <c r="R2913" s="5"/>
      <c r="S2913" s="6"/>
      <c r="T2913" s="5"/>
      <c r="U2913" s="5"/>
      <c r="V2913" s="5" t="str">
        <f>IF(ActividadesCom[[#This Row],[NIVEL 3]]&lt;&gt;0,VLOOKUP(ActividadesCom[[#This Row],[NIVEL 3]],Catálogo!A:B,2,FALSE),"")</f>
        <v/>
      </c>
      <c r="W2913" s="5"/>
      <c r="X2913" s="6"/>
      <c r="Y2913" s="5"/>
      <c r="Z2913" s="5"/>
      <c r="AA2913" s="5" t="str">
        <f>IF(ActividadesCom[[#This Row],[NIVEL 4]]&lt;&gt;0,VLOOKUP(ActividadesCom[[#This Row],[NIVEL 4]],Catálogo!A:B,2,FALSE),"")</f>
        <v/>
      </c>
      <c r="AB2913" s="5"/>
      <c r="AC2913" s="6"/>
      <c r="AD2913" s="5"/>
      <c r="AE2913" s="5"/>
      <c r="AF2913" s="5" t="str">
        <f>IF(ActividadesCom[[#This Row],[NIVEL 5]]&lt;&gt;0,VLOOKUP(ActividadesCom[[#This Row],[NIVEL 5]],Catálogo!A:B,2,FALSE),"")</f>
        <v/>
      </c>
      <c r="AG2913" s="5"/>
      <c r="AH2913" s="2"/>
      <c r="AI2913" s="2"/>
    </row>
    <row r="2914" spans="1:35" ht="30" customHeight="1" x14ac:dyDescent="0.25">
      <c r="A2914" s="7">
        <v>19470413</v>
      </c>
      <c r="B2914" s="97" t="str">
        <f>VLOOKUP(ActividadesCom[[#This Row],[NO. DE CONTROL]],'LISTADO ESTUDIANTES'!A:C,3,FALSE)</f>
        <v>CASTILLO BASULTO DIEGO BALTAZAR</v>
      </c>
      <c r="C2914" s="97" t="str">
        <f>VLOOKUP(ActividadesCom[[#This Row],[NO. DE CONTROL]],'LISTADO ESTUDIANTES'!A:B,2,FALSE)</f>
        <v>INGENIERIA MECANICA</v>
      </c>
      <c r="D2914" s="18" t="str">
        <f>VLOOKUP(ActividadesCom[[#This Row],[NO. DE CONTROL]],'LISTADO ESTUDIANTES'!A:D,4,FALSE)</f>
        <v>ACTIVO(A)</v>
      </c>
      <c r="E2914" s="5">
        <f>SUM(ActividadesCom[[#This Row],[CRÉD. 1]],ActividadesCom[[#This Row],[CRÉD. 2]],ActividadesCom[[#This Row],[CRÉD. 3]],ActividadesCom[[#This Row],[CRÉD. 4]],ActividadesCom[[#This Row],[CRÉD. 5]])</f>
        <v>1</v>
      </c>
      <c r="F2914" s="17">
        <f>IF(ActividadesCom[[#This Row],[ÚLTIMO SEMESTRE CON CRÉDITOS]]&gt;0,ROUND(AVERAGE(ActividadesCom[[#This Row],[VALOR NIVEL 5]],ActividadesCom[[#This Row],[VALOR NIVEL 4]],ActividadesCom[[#This Row],[VALOR NIVEL 3]],ActividadesCom[[#This Row],[VALOR NIVEL 2]],ActividadesCom[[#This Row],[VALOR NIVEL 1]]),0),"")</f>
        <v>3</v>
      </c>
      <c r="G2914" s="5" t="str">
        <f>IF(ActividadesCom[[#This Row],[PROMEDIO]]="","",IF(ActividadesCom[[#This Row],[PROMEDIO]]&gt;=4,"EXCELENTE",IF(ActividadesCom[[#This Row],[PROMEDIO]]&gt;=3,"NOTABLE",IF(ActividadesCom[[#This Row],[PROMEDIO]]&gt;=2,"BUENO",IF(ActividadesCom[[#This Row],[PROMEDIO]]=1,"SUFICIENTE","")))))</f>
        <v>NOTABLE</v>
      </c>
      <c r="H2914" s="5">
        <f>MAX(ActividadesCom[[#This Row],[PERÍODO 1]],ActividadesCom[[#This Row],[PERÍODO 2]],ActividadesCom[[#This Row],[PERÍODO 3]],ActividadesCom[[#This Row],[PERÍODO 4]],ActividadesCom[[#This Row],[PERÍODO 5]])</f>
        <v>20221</v>
      </c>
      <c r="I2914" s="6" t="s">
        <v>5819</v>
      </c>
      <c r="J2914" s="5">
        <v>20221</v>
      </c>
      <c r="K2914" s="5" t="s">
        <v>4009</v>
      </c>
      <c r="L2914" s="5">
        <f>IF(ActividadesCom[[#This Row],[NIVEL 1]]&lt;&gt;0,VLOOKUP(ActividadesCom[[#This Row],[NIVEL 1]],Catálogo!A:B,2,FALSE),"")</f>
        <v>3</v>
      </c>
      <c r="M2914" s="5">
        <v>1</v>
      </c>
      <c r="N2914" s="6"/>
      <c r="O2914" s="5"/>
      <c r="P2914" s="5"/>
      <c r="Q2914" s="5" t="str">
        <f>IF(ActividadesCom[[#This Row],[NIVEL 2]]&lt;&gt;0,VLOOKUP(ActividadesCom[[#This Row],[NIVEL 2]],Catálogo!A:B,2,FALSE),"")</f>
        <v/>
      </c>
      <c r="R2914" s="5"/>
      <c r="S2914" s="6"/>
      <c r="T2914" s="5"/>
      <c r="U2914" s="5"/>
      <c r="V2914" s="5" t="str">
        <f>IF(ActividadesCom[[#This Row],[NIVEL 3]]&lt;&gt;0,VLOOKUP(ActividadesCom[[#This Row],[NIVEL 3]],Catálogo!A:B,2,FALSE),"")</f>
        <v/>
      </c>
      <c r="W2914" s="5"/>
      <c r="X2914" s="6"/>
      <c r="Y2914" s="5"/>
      <c r="Z2914" s="5"/>
      <c r="AA2914" s="5" t="str">
        <f>IF(ActividadesCom[[#This Row],[NIVEL 4]]&lt;&gt;0,VLOOKUP(ActividadesCom[[#This Row],[NIVEL 4]],Catálogo!A:B,2,FALSE),"")</f>
        <v/>
      </c>
      <c r="AB2914" s="5"/>
      <c r="AC2914" s="6"/>
      <c r="AD2914" s="5"/>
      <c r="AE2914" s="5"/>
      <c r="AF2914" s="5" t="str">
        <f>IF(ActividadesCom[[#This Row],[NIVEL 5]]&lt;&gt;0,VLOOKUP(ActividadesCom[[#This Row],[NIVEL 5]],Catálogo!A:B,2,FALSE),"")</f>
        <v/>
      </c>
      <c r="AG2914" s="5"/>
      <c r="AH2914" s="2"/>
      <c r="AI2914" s="2"/>
    </row>
    <row r="2915" spans="1:35" ht="30" hidden="1" customHeight="1" x14ac:dyDescent="0.25">
      <c r="A2915" s="7">
        <v>19470414</v>
      </c>
      <c r="B2915" s="97" t="str">
        <f>VLOOKUP(ActividadesCom[[#This Row],[NO. DE CONTROL]],'LISTADO ESTUDIANTES'!A:C,3,FALSE)</f>
        <v>CASTRO TRINIDAD ROSALEYDA</v>
      </c>
      <c r="C2915" s="97" t="str">
        <f>VLOOKUP(ActividadesCom[[#This Row],[NO. DE CONTROL]],'LISTADO ESTUDIANTES'!A:B,2,FALSE)</f>
        <v>INGENIERIA EN ADMINISTRACION</v>
      </c>
      <c r="D2915" s="18" t="str">
        <f>VLOOKUP(ActividadesCom[[#This Row],[NO. DE CONTROL]],'LISTADO ESTUDIANTES'!A:D,4,FALSE)</f>
        <v>BAJA</v>
      </c>
      <c r="E2915" s="5">
        <f>SUM(ActividadesCom[[#This Row],[CRÉD. 1]],ActividadesCom[[#This Row],[CRÉD. 2]],ActividadesCom[[#This Row],[CRÉD. 3]],ActividadesCom[[#This Row],[CRÉD. 4]],ActividadesCom[[#This Row],[CRÉD. 5]])</f>
        <v>1</v>
      </c>
      <c r="F2915" s="17">
        <f>IF(ActividadesCom[[#This Row],[ÚLTIMO SEMESTRE CON CRÉDITOS]]&gt;0,ROUND(AVERAGE(ActividadesCom[[#This Row],[VALOR NIVEL 5]],ActividadesCom[[#This Row],[VALOR NIVEL 4]],ActividadesCom[[#This Row],[VALOR NIVEL 3]],ActividadesCom[[#This Row],[VALOR NIVEL 2]],ActividadesCom[[#This Row],[VALOR NIVEL 1]]),0),"")</f>
        <v>4</v>
      </c>
      <c r="G2915" s="5" t="str">
        <f>IF(ActividadesCom[[#This Row],[PROMEDIO]]="","",IF(ActividadesCom[[#This Row],[PROMEDIO]]&gt;=4,"EXCELENTE",IF(ActividadesCom[[#This Row],[PROMEDIO]]&gt;=3,"NOTABLE",IF(ActividadesCom[[#This Row],[PROMEDIO]]&gt;=2,"BUENO",IF(ActividadesCom[[#This Row],[PROMEDIO]]=1,"SUFICIENTE","")))))</f>
        <v>EXCELENTE</v>
      </c>
      <c r="H2915" s="5">
        <f>MAX(ActividadesCom[[#This Row],[PERÍODO 1]],ActividadesCom[[#This Row],[PERÍODO 2]],ActividadesCom[[#This Row],[PERÍODO 3]],ActividadesCom[[#This Row],[PERÍODO 4]],ActividadesCom[[#This Row],[PERÍODO 5]])</f>
        <v>20193</v>
      </c>
      <c r="I2915" s="6"/>
      <c r="J2915" s="5"/>
      <c r="K2915" s="5"/>
      <c r="L2915" s="5" t="str">
        <f>IF(ActividadesCom[[#This Row],[NIVEL 1]]&lt;&gt;0,VLOOKUP(ActividadesCom[[#This Row],[NIVEL 1]],Catálogo!A:B,2,FALSE),"")</f>
        <v/>
      </c>
      <c r="M2915" s="5"/>
      <c r="N2915" s="6"/>
      <c r="O2915" s="5"/>
      <c r="P2915" s="5"/>
      <c r="Q2915" s="5" t="str">
        <f>IF(ActividadesCom[[#This Row],[NIVEL 2]]&lt;&gt;0,VLOOKUP(ActividadesCom[[#This Row],[NIVEL 2]],Catálogo!A:B,2,FALSE),"")</f>
        <v/>
      </c>
      <c r="R2915" s="5"/>
      <c r="S2915" s="6"/>
      <c r="T2915" s="5"/>
      <c r="U2915" s="5"/>
      <c r="V2915" s="5" t="str">
        <f>IF(ActividadesCom[[#This Row],[NIVEL 3]]&lt;&gt;0,VLOOKUP(ActividadesCom[[#This Row],[NIVEL 3]],Catálogo!A:B,2,FALSE),"")</f>
        <v/>
      </c>
      <c r="W2915" s="5"/>
      <c r="X2915" s="6"/>
      <c r="Y2915" s="5"/>
      <c r="Z2915" s="5"/>
      <c r="AA2915" s="5" t="str">
        <f>IF(ActividadesCom[[#This Row],[NIVEL 4]]&lt;&gt;0,VLOOKUP(ActividadesCom[[#This Row],[NIVEL 4]],Catálogo!A:B,2,FALSE),"")</f>
        <v/>
      </c>
      <c r="AB2915" s="5"/>
      <c r="AC2915" s="6" t="s">
        <v>37</v>
      </c>
      <c r="AD2915" s="5">
        <v>20193</v>
      </c>
      <c r="AE2915" s="5" t="s">
        <v>4008</v>
      </c>
      <c r="AF2915" s="5">
        <f>IF(ActividadesCom[[#This Row],[NIVEL 5]]&lt;&gt;0,VLOOKUP(ActividadesCom[[#This Row],[NIVEL 5]],Catálogo!A:B,2,FALSE),"")</f>
        <v>4</v>
      </c>
      <c r="AG2915" s="5">
        <v>1</v>
      </c>
      <c r="AH2915" s="2"/>
      <c r="AI2915" s="2"/>
    </row>
    <row r="2916" spans="1:35" ht="30" hidden="1" customHeight="1" x14ac:dyDescent="0.25">
      <c r="A2916" s="7">
        <v>19470415</v>
      </c>
      <c r="B2916" s="97" t="str">
        <f>VLOOKUP(ActividadesCom[[#This Row],[NO. DE CONTROL]],'LISTADO ESTUDIANTES'!A:C,3,FALSE)</f>
        <v>CASTILLO EHUAN JOSE ALBERTO</v>
      </c>
      <c r="C2916" s="97" t="str">
        <f>VLOOKUP(ActividadesCom[[#This Row],[NO. DE CONTROL]],'LISTADO ESTUDIANTES'!A:B,2,FALSE)</f>
        <v>INGENIERIA MECANICA</v>
      </c>
      <c r="D2916" s="18" t="str">
        <f>VLOOKUP(ActividadesCom[[#This Row],[NO. DE CONTROL]],'LISTADO ESTUDIANTES'!A:D,4,FALSE)</f>
        <v>BAJA</v>
      </c>
      <c r="E2916" s="5">
        <f>SUM(ActividadesCom[[#This Row],[CRÉD. 1]],ActividadesCom[[#This Row],[CRÉD. 2]],ActividadesCom[[#This Row],[CRÉD. 3]],ActividadesCom[[#This Row],[CRÉD. 4]],ActividadesCom[[#This Row],[CRÉD. 5]])</f>
        <v>0</v>
      </c>
      <c r="F2916" s="17" t="str">
        <f>IF(ActividadesCom[[#This Row],[ÚLTIMO SEMESTRE CON CRÉDITOS]]&gt;0,ROUND(AVERAGE(ActividadesCom[[#This Row],[VALOR NIVEL 5]],ActividadesCom[[#This Row],[VALOR NIVEL 4]],ActividadesCom[[#This Row],[VALOR NIVEL 3]],ActividadesCom[[#This Row],[VALOR NIVEL 2]],ActividadesCom[[#This Row],[VALOR NIVEL 1]]),0),"")</f>
        <v/>
      </c>
      <c r="G2916" s="5" t="str">
        <f>IF(ActividadesCom[[#This Row],[PROMEDIO]]="","",IF(ActividadesCom[[#This Row],[PROMEDIO]]&gt;=4,"EXCELENTE",IF(ActividadesCom[[#This Row],[PROMEDIO]]&gt;=3,"NOTABLE",IF(ActividadesCom[[#This Row],[PROMEDIO]]&gt;=2,"BUENO",IF(ActividadesCom[[#This Row],[PROMEDIO]]=1,"SUFICIENTE","")))))</f>
        <v/>
      </c>
      <c r="H2916" s="5">
        <f>MAX(ActividadesCom[[#This Row],[PERÍODO 1]],ActividadesCom[[#This Row],[PERÍODO 2]],ActividadesCom[[#This Row],[PERÍODO 3]],ActividadesCom[[#This Row],[PERÍODO 4]],ActividadesCom[[#This Row],[PERÍODO 5]])</f>
        <v>0</v>
      </c>
      <c r="I2916" s="6"/>
      <c r="J2916" s="5"/>
      <c r="K2916" s="5"/>
      <c r="L2916" s="5" t="str">
        <f>IF(ActividadesCom[[#This Row],[NIVEL 1]]&lt;&gt;0,VLOOKUP(ActividadesCom[[#This Row],[NIVEL 1]],Catálogo!A:B,2,FALSE),"")</f>
        <v/>
      </c>
      <c r="M2916" s="5"/>
      <c r="N2916" s="6"/>
      <c r="O2916" s="5"/>
      <c r="P2916" s="5"/>
      <c r="Q2916" s="5" t="str">
        <f>IF(ActividadesCom[[#This Row],[NIVEL 2]]&lt;&gt;0,VLOOKUP(ActividadesCom[[#This Row],[NIVEL 2]],Catálogo!A:B,2,FALSE),"")</f>
        <v/>
      </c>
      <c r="R2916" s="5"/>
      <c r="S2916" s="6"/>
      <c r="T2916" s="5"/>
      <c r="U2916" s="5"/>
      <c r="V2916" s="5" t="str">
        <f>IF(ActividadesCom[[#This Row],[NIVEL 3]]&lt;&gt;0,VLOOKUP(ActividadesCom[[#This Row],[NIVEL 3]],Catálogo!A:B,2,FALSE),"")</f>
        <v/>
      </c>
      <c r="W2916" s="5"/>
      <c r="X2916" s="6"/>
      <c r="Y2916" s="5"/>
      <c r="Z2916" s="5"/>
      <c r="AA2916" s="5" t="str">
        <f>IF(ActividadesCom[[#This Row],[NIVEL 4]]&lt;&gt;0,VLOOKUP(ActividadesCom[[#This Row],[NIVEL 4]],Catálogo!A:B,2,FALSE),"")</f>
        <v/>
      </c>
      <c r="AB2916" s="5"/>
      <c r="AC2916" s="6"/>
      <c r="AD2916" s="5"/>
      <c r="AE2916" s="5"/>
      <c r="AF2916" s="5" t="str">
        <f>IF(ActividadesCom[[#This Row],[NIVEL 5]]&lt;&gt;0,VLOOKUP(ActividadesCom[[#This Row],[NIVEL 5]],Catálogo!A:B,2,FALSE),"")</f>
        <v/>
      </c>
      <c r="AG2916" s="5"/>
      <c r="AH2916" s="2"/>
      <c r="AI2916" s="2"/>
    </row>
    <row r="2917" spans="1:35" ht="30" hidden="1" customHeight="1" x14ac:dyDescent="0.25">
      <c r="A2917" s="7">
        <v>19470416</v>
      </c>
      <c r="B2917" s="97" t="str">
        <f>VLOOKUP(ActividadesCom[[#This Row],[NO. DE CONTROL]],'LISTADO ESTUDIANTES'!A:C,3,FALSE)</f>
        <v>HERNANDEZ MEDINA PABLO ASIEL</v>
      </c>
      <c r="C2917" s="97" t="str">
        <f>VLOOKUP(ActividadesCom[[#This Row],[NO. DE CONTROL]],'LISTADO ESTUDIANTES'!A:B,2,FALSE)</f>
        <v>INGENIERIA EN ADMINISTRACION</v>
      </c>
      <c r="D2917" s="18" t="str">
        <f>VLOOKUP(ActividadesCom[[#This Row],[NO. DE CONTROL]],'LISTADO ESTUDIANTES'!A:D,4,FALSE)</f>
        <v>BAJA</v>
      </c>
      <c r="E2917" s="5">
        <f>SUM(ActividadesCom[[#This Row],[CRÉD. 1]],ActividadesCom[[#This Row],[CRÉD. 2]],ActividadesCom[[#This Row],[CRÉD. 3]],ActividadesCom[[#This Row],[CRÉD. 4]],ActividadesCom[[#This Row],[CRÉD. 5]])</f>
        <v>2</v>
      </c>
      <c r="F2917" s="17">
        <f>IF(ActividadesCom[[#This Row],[ÚLTIMO SEMESTRE CON CRÉDITOS]]&gt;0,ROUND(AVERAGE(ActividadesCom[[#This Row],[VALOR NIVEL 5]],ActividadesCom[[#This Row],[VALOR NIVEL 4]],ActividadesCom[[#This Row],[VALOR NIVEL 3]],ActividadesCom[[#This Row],[VALOR NIVEL 2]],ActividadesCom[[#This Row],[VALOR NIVEL 1]]),0),"")</f>
        <v>3</v>
      </c>
      <c r="G2917" s="5" t="str">
        <f>IF(ActividadesCom[[#This Row],[PROMEDIO]]="","",IF(ActividadesCom[[#This Row],[PROMEDIO]]&gt;=4,"EXCELENTE",IF(ActividadesCom[[#This Row],[PROMEDIO]]&gt;=3,"NOTABLE",IF(ActividadesCom[[#This Row],[PROMEDIO]]&gt;=2,"BUENO",IF(ActividadesCom[[#This Row],[PROMEDIO]]=1,"SUFICIENTE","")))))</f>
        <v>NOTABLE</v>
      </c>
      <c r="H2917" s="5">
        <f>MAX(ActividadesCom[[#This Row],[PERÍODO 1]],ActividadesCom[[#This Row],[PERÍODO 2]],ActividadesCom[[#This Row],[PERÍODO 3]],ActividadesCom[[#This Row],[PERÍODO 4]],ActividadesCom[[#This Row],[PERÍODO 5]])</f>
        <v>20201</v>
      </c>
      <c r="I2917" s="6"/>
      <c r="J2917" s="5"/>
      <c r="K2917" s="5"/>
      <c r="L2917" s="5" t="str">
        <f>IF(ActividadesCom[[#This Row],[NIVEL 1]]&lt;&gt;0,VLOOKUP(ActividadesCom[[#This Row],[NIVEL 1]],Catálogo!A:B,2,FALSE),"")</f>
        <v/>
      </c>
      <c r="M2917" s="5"/>
      <c r="N2917" s="6"/>
      <c r="O2917" s="5"/>
      <c r="P2917" s="5"/>
      <c r="Q2917" s="5" t="str">
        <f>IF(ActividadesCom[[#This Row],[NIVEL 2]]&lt;&gt;0,VLOOKUP(ActividadesCom[[#This Row],[NIVEL 2]],Catálogo!A:B,2,FALSE),"")</f>
        <v/>
      </c>
      <c r="R2917" s="5"/>
      <c r="S2917" s="6"/>
      <c r="T2917" s="5"/>
      <c r="U2917" s="5"/>
      <c r="V2917" s="5" t="str">
        <f>IF(ActividadesCom[[#This Row],[NIVEL 3]]&lt;&gt;0,VLOOKUP(ActividadesCom[[#This Row],[NIVEL 3]],Catálogo!A:B,2,FALSE),"")</f>
        <v/>
      </c>
      <c r="W2917" s="5"/>
      <c r="X2917" s="6" t="s">
        <v>2953</v>
      </c>
      <c r="Y2917" s="5">
        <v>20201</v>
      </c>
      <c r="Z2917" s="5" t="s">
        <v>4009</v>
      </c>
      <c r="AA2917" s="5">
        <f>IF(ActividadesCom[[#This Row],[NIVEL 4]]&lt;&gt;0,VLOOKUP(ActividadesCom[[#This Row],[NIVEL 4]],Catálogo!A:B,2,FALSE),"")</f>
        <v>3</v>
      </c>
      <c r="AB2917" s="5">
        <v>1</v>
      </c>
      <c r="AC2917" s="6" t="s">
        <v>42</v>
      </c>
      <c r="AD2917" s="5">
        <v>20193</v>
      </c>
      <c r="AE2917" s="5" t="s">
        <v>4009</v>
      </c>
      <c r="AF2917" s="5">
        <f>IF(ActividadesCom[[#This Row],[NIVEL 5]]&lt;&gt;0,VLOOKUP(ActividadesCom[[#This Row],[NIVEL 5]],Catálogo!A:B,2,FALSE),"")</f>
        <v>3</v>
      </c>
      <c r="AG2917" s="5">
        <v>1</v>
      </c>
      <c r="AH2917" s="2"/>
      <c r="AI2917" s="2"/>
    </row>
    <row r="2918" spans="1:35" ht="30" customHeight="1" x14ac:dyDescent="0.25">
      <c r="A2918" s="7">
        <v>19470417</v>
      </c>
      <c r="B2918" s="97" t="str">
        <f>VLOOKUP(ActividadesCom[[#This Row],[NO. DE CONTROL]],'LISTADO ESTUDIANTES'!A:C,3,FALSE)</f>
        <v>XIU GARRIDO ANDREA CANDELARIA</v>
      </c>
      <c r="C2918" s="97" t="str">
        <f>VLOOKUP(ActividadesCom[[#This Row],[NO. DE CONTROL]],'LISTADO ESTUDIANTES'!A:B,2,FALSE)</f>
        <v>INGENIERIA QUIMICA</v>
      </c>
      <c r="D2918" s="18" t="str">
        <f>VLOOKUP(ActividadesCom[[#This Row],[NO. DE CONTROL]],'LISTADO ESTUDIANTES'!A:D,4,FALSE)</f>
        <v>ACTIVO(A)</v>
      </c>
      <c r="E2918" s="5">
        <f>SUM(ActividadesCom[[#This Row],[CRÉD. 1]],ActividadesCom[[#This Row],[CRÉD. 2]],ActividadesCom[[#This Row],[CRÉD. 3]],ActividadesCom[[#This Row],[CRÉD. 4]],ActividadesCom[[#This Row],[CRÉD. 5]])</f>
        <v>2</v>
      </c>
      <c r="F2918" s="17">
        <f>IF(ActividadesCom[[#This Row],[ÚLTIMO SEMESTRE CON CRÉDITOS]]&gt;0,ROUND(AVERAGE(ActividadesCom[[#This Row],[VALOR NIVEL 5]],ActividadesCom[[#This Row],[VALOR NIVEL 4]],ActividadesCom[[#This Row],[VALOR NIVEL 3]],ActividadesCom[[#This Row],[VALOR NIVEL 2]],ActividadesCom[[#This Row],[VALOR NIVEL 1]]),0),"")</f>
        <v>4</v>
      </c>
      <c r="G2918" s="5" t="str">
        <f>IF(ActividadesCom[[#This Row],[PROMEDIO]]="","",IF(ActividadesCom[[#This Row],[PROMEDIO]]&gt;=4,"EXCELENTE",IF(ActividadesCom[[#This Row],[PROMEDIO]]&gt;=3,"NOTABLE",IF(ActividadesCom[[#This Row],[PROMEDIO]]&gt;=2,"BUENO",IF(ActividadesCom[[#This Row],[PROMEDIO]]=1,"SUFICIENTE","")))))</f>
        <v>EXCELENTE</v>
      </c>
      <c r="H2918" s="5">
        <f>MAX(ActividadesCom[[#This Row],[PERÍODO 1]],ActividadesCom[[#This Row],[PERÍODO 2]],ActividadesCom[[#This Row],[PERÍODO 3]],ActividadesCom[[#This Row],[PERÍODO 4]],ActividadesCom[[#This Row],[PERÍODO 5]])</f>
        <v>20223</v>
      </c>
      <c r="I2918" s="6" t="s">
        <v>5872</v>
      </c>
      <c r="J2918" s="5">
        <v>20223</v>
      </c>
      <c r="K2918" s="5" t="s">
        <v>4008</v>
      </c>
      <c r="L2918" s="5">
        <f>IF(ActividadesCom[[#This Row],[NIVEL 1]]&lt;&gt;0,VLOOKUP(ActividadesCom[[#This Row],[NIVEL 1]],Catálogo!A:B,2,FALSE),"")</f>
        <v>4</v>
      </c>
      <c r="M2918" s="5">
        <v>1</v>
      </c>
      <c r="N2918" s="6"/>
      <c r="O2918" s="5"/>
      <c r="P2918" s="5"/>
      <c r="Q2918" s="5" t="str">
        <f>IF(ActividadesCom[[#This Row],[NIVEL 2]]&lt;&gt;0,VLOOKUP(ActividadesCom[[#This Row],[NIVEL 2]],Catálogo!A:B,2,FALSE),"")</f>
        <v/>
      </c>
      <c r="R2918" s="5"/>
      <c r="S2918" s="6"/>
      <c r="T2918" s="5"/>
      <c r="U2918" s="5"/>
      <c r="V2918" s="5" t="str">
        <f>IF(ActividadesCom[[#This Row],[NIVEL 3]]&lt;&gt;0,VLOOKUP(ActividadesCom[[#This Row],[NIVEL 3]],Catálogo!A:B,2,FALSE),"")</f>
        <v/>
      </c>
      <c r="W2918" s="5"/>
      <c r="X2918" s="6"/>
      <c r="Y2918" s="5"/>
      <c r="Z2918" s="5"/>
      <c r="AA2918" s="5" t="str">
        <f>IF(ActividadesCom[[#This Row],[NIVEL 4]]&lt;&gt;0,VLOOKUP(ActividadesCom[[#This Row],[NIVEL 4]],Catálogo!A:B,2,FALSE),"")</f>
        <v/>
      </c>
      <c r="AB2918" s="5"/>
      <c r="AC2918" s="6" t="s">
        <v>4280</v>
      </c>
      <c r="AD2918" s="5">
        <v>20203</v>
      </c>
      <c r="AE2918" s="5" t="s">
        <v>4009</v>
      </c>
      <c r="AF2918" s="5">
        <f>IF(ActividadesCom[[#This Row],[NIVEL 5]]&lt;&gt;0,VLOOKUP(ActividadesCom[[#This Row],[NIVEL 5]],Catálogo!A:B,2,FALSE),"")</f>
        <v>3</v>
      </c>
      <c r="AG2918" s="5">
        <v>1</v>
      </c>
      <c r="AH2918" s="2"/>
      <c r="AI2918" s="2"/>
    </row>
    <row r="2919" spans="1:35" ht="30" customHeight="1" x14ac:dyDescent="0.25">
      <c r="A2919" s="7">
        <v>19470418</v>
      </c>
      <c r="B2919" s="97" t="str">
        <f>VLOOKUP(ActividadesCom[[#This Row],[NO. DE CONTROL]],'LISTADO ESTUDIANTES'!A:C,3,FALSE)</f>
        <v>BETANZOS CHI ESDRAS</v>
      </c>
      <c r="C2919" s="97" t="str">
        <f>VLOOKUP(ActividadesCom[[#This Row],[NO. DE CONTROL]],'LISTADO ESTUDIANTES'!A:B,2,FALSE)</f>
        <v>INGENIERIA CIVIL</v>
      </c>
      <c r="D2919" s="18" t="str">
        <f>VLOOKUP(ActividadesCom[[#This Row],[NO. DE CONTROL]],'LISTADO ESTUDIANTES'!A:D,4,FALSE)</f>
        <v>ACTIVO(A)</v>
      </c>
      <c r="E2919" s="5">
        <f>SUM(ActividadesCom[[#This Row],[CRÉD. 1]],ActividadesCom[[#This Row],[CRÉD. 2]],ActividadesCom[[#This Row],[CRÉD. 3]],ActividadesCom[[#This Row],[CRÉD. 4]],ActividadesCom[[#This Row],[CRÉD. 5]])</f>
        <v>5</v>
      </c>
      <c r="F2919" s="17">
        <f>IF(ActividadesCom[[#This Row],[ÚLTIMO SEMESTRE CON CRÉDITOS]]&gt;0,ROUND(AVERAGE(ActividadesCom[[#This Row],[VALOR NIVEL 5]],ActividadesCom[[#This Row],[VALOR NIVEL 4]],ActividadesCom[[#This Row],[VALOR NIVEL 3]],ActividadesCom[[#This Row],[VALOR NIVEL 2]],ActividadesCom[[#This Row],[VALOR NIVEL 1]]),0),"")</f>
        <v>3</v>
      </c>
      <c r="G2919" s="5" t="str">
        <f>IF(ActividadesCom[[#This Row],[PROMEDIO]]="","",IF(ActividadesCom[[#This Row],[PROMEDIO]]&gt;=4,"EXCELENTE",IF(ActividadesCom[[#This Row],[PROMEDIO]]&gt;=3,"NOTABLE",IF(ActividadesCom[[#This Row],[PROMEDIO]]&gt;=2,"BUENO",IF(ActividadesCom[[#This Row],[PROMEDIO]]=1,"SUFICIENTE","")))))</f>
        <v>NOTABLE</v>
      </c>
      <c r="H2919" s="5">
        <f>MAX(ActividadesCom[[#This Row],[PERÍODO 1]],ActividadesCom[[#This Row],[PERÍODO 2]],ActividadesCom[[#This Row],[PERÍODO 3]],ActividadesCom[[#This Row],[PERÍODO 4]],ActividadesCom[[#This Row],[PERÍODO 5]])</f>
        <v>20211</v>
      </c>
      <c r="I2919" s="6" t="s">
        <v>4478</v>
      </c>
      <c r="J2919" s="5">
        <v>20211</v>
      </c>
      <c r="K2919" s="5" t="s">
        <v>4009</v>
      </c>
      <c r="L2919" s="5">
        <f>IF(ActividadesCom[[#This Row],[NIVEL 1]]&lt;&gt;0,VLOOKUP(ActividadesCom[[#This Row],[NIVEL 1]],Catálogo!A:B,2,FALSE),"")</f>
        <v>3</v>
      </c>
      <c r="M2919" s="5">
        <v>1</v>
      </c>
      <c r="N2919" s="6" t="s">
        <v>23</v>
      </c>
      <c r="O2919" s="5">
        <v>20211</v>
      </c>
      <c r="P2919" s="5" t="s">
        <v>4009</v>
      </c>
      <c r="Q2919" s="5">
        <f>IF(ActividadesCom[[#This Row],[NIVEL 2]]&lt;&gt;0,VLOOKUP(ActividadesCom[[#This Row],[NIVEL 2]],Catálogo!A:B,2,FALSE),"")</f>
        <v>3</v>
      </c>
      <c r="R2919" s="5">
        <v>1</v>
      </c>
      <c r="S2919" s="6" t="s">
        <v>23</v>
      </c>
      <c r="T2919" s="5">
        <v>20203</v>
      </c>
      <c r="U2919" s="5" t="s">
        <v>4009</v>
      </c>
      <c r="V2919" s="5">
        <f>IF(ActividadesCom[[#This Row],[NIVEL 3]]&lt;&gt;0,VLOOKUP(ActividadesCom[[#This Row],[NIVEL 3]],Catálogo!A:B,2,FALSE),"")</f>
        <v>3</v>
      </c>
      <c r="W2919" s="5">
        <v>1</v>
      </c>
      <c r="X2919" s="6" t="s">
        <v>23</v>
      </c>
      <c r="Y2919" s="5">
        <v>20201</v>
      </c>
      <c r="Z2919" s="5" t="s">
        <v>4009</v>
      </c>
      <c r="AA2919" s="5">
        <f>IF(ActividadesCom[[#This Row],[NIVEL 4]]&lt;&gt;0,VLOOKUP(ActividadesCom[[#This Row],[NIVEL 4]],Catálogo!A:B,2,FALSE),"")</f>
        <v>3</v>
      </c>
      <c r="AB2919" s="5">
        <v>1</v>
      </c>
      <c r="AC2919" s="6" t="s">
        <v>25</v>
      </c>
      <c r="AD2919" s="5">
        <v>20193</v>
      </c>
      <c r="AE2919" s="5" t="s">
        <v>4008</v>
      </c>
      <c r="AF2919" s="5">
        <f>IF(ActividadesCom[[#This Row],[NIVEL 5]]&lt;&gt;0,VLOOKUP(ActividadesCom[[#This Row],[NIVEL 5]],Catálogo!A:B,2,FALSE),"")</f>
        <v>4</v>
      </c>
      <c r="AG2919" s="5">
        <v>1</v>
      </c>
      <c r="AH2919" s="2"/>
      <c r="AI2919" s="2"/>
    </row>
    <row r="2920" spans="1:35" ht="30" customHeight="1" x14ac:dyDescent="0.25">
      <c r="A2920" s="7">
        <v>19470419</v>
      </c>
      <c r="B2920" s="97" t="str">
        <f>VLOOKUP(ActividadesCom[[#This Row],[NO. DE CONTROL]],'LISTADO ESTUDIANTES'!A:C,3,FALSE)</f>
        <v>CHABLE POOL ERNESTO SAUL</v>
      </c>
      <c r="C2920" s="97" t="str">
        <f>VLOOKUP(ActividadesCom[[#This Row],[NO. DE CONTROL]],'LISTADO ESTUDIANTES'!A:B,2,FALSE)</f>
        <v>INGENIERIA EN ADMINISTRACION</v>
      </c>
      <c r="D2920" s="18" t="str">
        <f>VLOOKUP(ActividadesCom[[#This Row],[NO. DE CONTROL]],'LISTADO ESTUDIANTES'!A:D,4,FALSE)</f>
        <v>ACTIVO(A)</v>
      </c>
      <c r="E2920" s="5">
        <f>SUM(ActividadesCom[[#This Row],[CRÉD. 1]],ActividadesCom[[#This Row],[CRÉD. 2]],ActividadesCom[[#This Row],[CRÉD. 3]],ActividadesCom[[#This Row],[CRÉD. 4]],ActividadesCom[[#This Row],[CRÉD. 5]])</f>
        <v>4</v>
      </c>
      <c r="F2920" s="17">
        <f>IF(ActividadesCom[[#This Row],[ÚLTIMO SEMESTRE CON CRÉDITOS]]&gt;0,ROUND(AVERAGE(ActividadesCom[[#This Row],[VALOR NIVEL 5]],ActividadesCom[[#This Row],[VALOR NIVEL 4]],ActividadesCom[[#This Row],[VALOR NIVEL 3]],ActividadesCom[[#This Row],[VALOR NIVEL 2]],ActividadesCom[[#This Row],[VALOR NIVEL 1]]),0),"")</f>
        <v>3</v>
      </c>
      <c r="G2920" s="5" t="str">
        <f>IF(ActividadesCom[[#This Row],[PROMEDIO]]="","",IF(ActividadesCom[[#This Row],[PROMEDIO]]&gt;=4,"EXCELENTE",IF(ActividadesCom[[#This Row],[PROMEDIO]]&gt;=3,"NOTABLE",IF(ActividadesCom[[#This Row],[PROMEDIO]]&gt;=2,"BUENO",IF(ActividadesCom[[#This Row],[PROMEDIO]]=1,"SUFICIENTE","")))))</f>
        <v>NOTABLE</v>
      </c>
      <c r="H2920" s="5">
        <f>MAX(ActividadesCom[[#This Row],[PERÍODO 1]],ActividadesCom[[#This Row],[PERÍODO 2]],ActividadesCom[[#This Row],[PERÍODO 3]],ActividadesCom[[#This Row],[PERÍODO 4]],ActividadesCom[[#This Row],[PERÍODO 5]])</f>
        <v>20221</v>
      </c>
      <c r="I2920" s="6" t="s">
        <v>5816</v>
      </c>
      <c r="J2920" s="5">
        <v>20221</v>
      </c>
      <c r="K2920" s="5" t="s">
        <v>4010</v>
      </c>
      <c r="L2920" s="5">
        <f>IF(ActividadesCom[[#This Row],[NIVEL 1]]&lt;&gt;0,VLOOKUP(ActividadesCom[[#This Row],[NIVEL 1]],Catálogo!A:B,2,FALSE),"")</f>
        <v>2</v>
      </c>
      <c r="M2920" s="5">
        <v>1</v>
      </c>
      <c r="N2920" s="6" t="s">
        <v>5879</v>
      </c>
      <c r="O2920" s="5">
        <v>20213</v>
      </c>
      <c r="P2920" s="5" t="s">
        <v>4009</v>
      </c>
      <c r="Q2920" s="5">
        <f>IF(ActividadesCom[[#This Row],[NIVEL 2]]&lt;&gt;0,VLOOKUP(ActividadesCom[[#This Row],[NIVEL 2]],Catálogo!A:B,2,FALSE),"")</f>
        <v>3</v>
      </c>
      <c r="R2920" s="5">
        <v>1</v>
      </c>
      <c r="S2920" s="6"/>
      <c r="T2920" s="5"/>
      <c r="U2920" s="5"/>
      <c r="V2920" s="5" t="str">
        <f>IF(ActividadesCom[[#This Row],[NIVEL 3]]&lt;&gt;0,VLOOKUP(ActividadesCom[[#This Row],[NIVEL 3]],Catálogo!A:B,2,FALSE),"")</f>
        <v/>
      </c>
      <c r="W2920" s="5"/>
      <c r="X2920" s="6" t="s">
        <v>23</v>
      </c>
      <c r="Y2920" s="5">
        <v>20211</v>
      </c>
      <c r="Z2920" s="5" t="s">
        <v>4009</v>
      </c>
      <c r="AA2920" s="5">
        <f>IF(ActividadesCom[[#This Row],[NIVEL 4]]&lt;&gt;0,VLOOKUP(ActividadesCom[[#This Row],[NIVEL 4]],Catálogo!A:B,2,FALSE),"")</f>
        <v>3</v>
      </c>
      <c r="AB2920" s="5">
        <v>1</v>
      </c>
      <c r="AC2920" s="6" t="s">
        <v>25</v>
      </c>
      <c r="AD2920" s="5">
        <v>20193</v>
      </c>
      <c r="AE2920" s="5" t="s">
        <v>4009</v>
      </c>
      <c r="AF2920" s="5">
        <f>IF(ActividadesCom[[#This Row],[NIVEL 5]]&lt;&gt;0,VLOOKUP(ActividadesCom[[#This Row],[NIVEL 5]],Catálogo!A:B,2,FALSE),"")</f>
        <v>3</v>
      </c>
      <c r="AG2920" s="5">
        <v>1</v>
      </c>
      <c r="AH2920" s="2"/>
      <c r="AI2920" s="2"/>
    </row>
    <row r="2921" spans="1:35" ht="30" customHeight="1" x14ac:dyDescent="0.25">
      <c r="A2921" s="7">
        <v>19470420</v>
      </c>
      <c r="B2921" s="97" t="str">
        <f>VLOOKUP(ActividadesCom[[#This Row],[NO. DE CONTROL]],'LISTADO ESTUDIANTES'!A:C,3,FALSE)</f>
        <v>LOPEZ VALENCIA LIBNI KARIME</v>
      </c>
      <c r="C2921" s="97" t="str">
        <f>VLOOKUP(ActividadesCom[[#This Row],[NO. DE CONTROL]],'LISTADO ESTUDIANTES'!A:B,2,FALSE)</f>
        <v>INGENIERIA INDUSTRIAL</v>
      </c>
      <c r="D2921" s="18" t="str">
        <f>VLOOKUP(ActividadesCom[[#This Row],[NO. DE CONTROL]],'LISTADO ESTUDIANTES'!A:D,4,FALSE)</f>
        <v>ACTIVO(A)</v>
      </c>
      <c r="E2921" s="5">
        <f>SUM(ActividadesCom[[#This Row],[CRÉD. 1]],ActividadesCom[[#This Row],[CRÉD. 2]],ActividadesCom[[#This Row],[CRÉD. 3]],ActividadesCom[[#This Row],[CRÉD. 4]],ActividadesCom[[#This Row],[CRÉD. 5]])</f>
        <v>4</v>
      </c>
      <c r="F2921" s="17">
        <f>IF(ActividadesCom[[#This Row],[ÚLTIMO SEMESTRE CON CRÉDITOS]]&gt;0,ROUND(AVERAGE(ActividadesCom[[#This Row],[VALOR NIVEL 5]],ActividadesCom[[#This Row],[VALOR NIVEL 4]],ActividadesCom[[#This Row],[VALOR NIVEL 3]],ActividadesCom[[#This Row],[VALOR NIVEL 2]],ActividadesCom[[#This Row],[VALOR NIVEL 1]]),0),"")</f>
        <v>3</v>
      </c>
      <c r="G2921" s="5" t="str">
        <f>IF(ActividadesCom[[#This Row],[PROMEDIO]]="","",IF(ActividadesCom[[#This Row],[PROMEDIO]]&gt;=4,"EXCELENTE",IF(ActividadesCom[[#This Row],[PROMEDIO]]&gt;=3,"NOTABLE",IF(ActividadesCom[[#This Row],[PROMEDIO]]&gt;=2,"BUENO",IF(ActividadesCom[[#This Row],[PROMEDIO]]=1,"SUFICIENTE","")))))</f>
        <v>NOTABLE</v>
      </c>
      <c r="H2921" s="5">
        <f>MAX(ActividadesCom[[#This Row],[PERÍODO 1]],ActividadesCom[[#This Row],[PERÍODO 2]],ActividadesCom[[#This Row],[PERÍODO 3]],ActividadesCom[[#This Row],[PERÍODO 4]],ActividadesCom[[#This Row],[PERÍODO 5]])</f>
        <v>20201</v>
      </c>
      <c r="I2921" s="6" t="s">
        <v>1021</v>
      </c>
      <c r="J2921" s="5">
        <v>20193</v>
      </c>
      <c r="K2921" s="5" t="s">
        <v>4010</v>
      </c>
      <c r="L2921" s="5">
        <f>IF(ActividadesCom[[#This Row],[NIVEL 1]]&lt;&gt;0,VLOOKUP(ActividadesCom[[#This Row],[NIVEL 1]],Catálogo!A:B,2,FALSE),"")</f>
        <v>2</v>
      </c>
      <c r="M2921" s="5">
        <v>1</v>
      </c>
      <c r="N2921" s="6" t="s">
        <v>1040</v>
      </c>
      <c r="O2921" s="5">
        <v>20193</v>
      </c>
      <c r="P2921" s="5" t="s">
        <v>4010</v>
      </c>
      <c r="Q2921" s="5">
        <f>IF(ActividadesCom[[#This Row],[NIVEL 2]]&lt;&gt;0,VLOOKUP(ActividadesCom[[#This Row],[NIVEL 2]],Catálogo!A:B,2,FALSE),"")</f>
        <v>2</v>
      </c>
      <c r="R2921" s="5">
        <v>1</v>
      </c>
      <c r="S2921" s="6"/>
      <c r="T2921" s="5"/>
      <c r="U2921" s="5"/>
      <c r="V2921" s="5" t="str">
        <f>IF(ActividadesCom[[#This Row],[NIVEL 3]]&lt;&gt;0,VLOOKUP(ActividadesCom[[#This Row],[NIVEL 3]],Catálogo!A:B,2,FALSE),"")</f>
        <v/>
      </c>
      <c r="W2921" s="5"/>
      <c r="X2921" s="6" t="s">
        <v>2778</v>
      </c>
      <c r="Y2921" s="5">
        <v>20201</v>
      </c>
      <c r="Z2921" s="5" t="s">
        <v>4009</v>
      </c>
      <c r="AA2921" s="5">
        <f>IF(ActividadesCom[[#This Row],[NIVEL 4]]&lt;&gt;0,VLOOKUP(ActividadesCom[[#This Row],[NIVEL 4]],Catálogo!A:B,2,FALSE),"")</f>
        <v>3</v>
      </c>
      <c r="AB2921" s="5">
        <v>1</v>
      </c>
      <c r="AC2921" s="6" t="s">
        <v>47</v>
      </c>
      <c r="AD2921" s="5">
        <v>20193</v>
      </c>
      <c r="AE2921" s="5" t="s">
        <v>4009</v>
      </c>
      <c r="AF2921" s="5">
        <f>IF(ActividadesCom[[#This Row],[NIVEL 5]]&lt;&gt;0,VLOOKUP(ActividadesCom[[#This Row],[NIVEL 5]],Catálogo!A:B,2,FALSE),"")</f>
        <v>3</v>
      </c>
      <c r="AG2921" s="5">
        <v>1</v>
      </c>
      <c r="AH2921" s="2"/>
      <c r="AI2921" s="2"/>
    </row>
    <row r="2922" spans="1:35" ht="30" customHeight="1" x14ac:dyDescent="0.25">
      <c r="A2922" s="7">
        <v>19470421</v>
      </c>
      <c r="B2922" s="97" t="str">
        <f>VLOOKUP(ActividadesCom[[#This Row],[NO. DE CONTROL]],'LISTADO ESTUDIANTES'!A:C,3,FALSE)</f>
        <v>GONZALEZ MENDOZA MEFIBOSETH</v>
      </c>
      <c r="C2922" s="134" t="str">
        <f>VLOOKUP(ActividadesCom[[#This Row],[NO. DE CONTROL]],'LISTADO ESTUDIANTES'!A:B,2,FALSE)</f>
        <v>INGENIERIA EN ADMINISTRACION</v>
      </c>
      <c r="D2922" s="135" t="str">
        <f>VLOOKUP(ActividadesCom[[#This Row],[NO. DE CONTROL]],'LISTADO ESTUDIANTES'!A:D,4,FALSE)</f>
        <v>ACTIVO(A)</v>
      </c>
      <c r="E2922" s="136">
        <f>SUM(ActividadesCom[[#This Row],[CRÉD. 1]],ActividadesCom[[#This Row],[CRÉD. 2]],ActividadesCom[[#This Row],[CRÉD. 3]],ActividadesCom[[#This Row],[CRÉD. 4]],ActividadesCom[[#This Row],[CRÉD. 5]])</f>
        <v>5</v>
      </c>
      <c r="F2922" s="137">
        <f>IF(ActividadesCom[[#This Row],[ÚLTIMO SEMESTRE CON CRÉDITOS]]&gt;0,ROUND(AVERAGE(ActividadesCom[[#This Row],[VALOR NIVEL 5]],ActividadesCom[[#This Row],[VALOR NIVEL 4]],ActividadesCom[[#This Row],[VALOR NIVEL 3]],ActividadesCom[[#This Row],[VALOR NIVEL 2]],ActividadesCom[[#This Row],[VALOR NIVEL 1]]),0),"")</f>
        <v>3</v>
      </c>
      <c r="G2922" s="5" t="str">
        <f>IF(ActividadesCom[[#This Row],[PROMEDIO]]="","",IF(ActividadesCom[[#This Row],[PROMEDIO]]&gt;=4,"EXCELENTE",IF(ActividadesCom[[#This Row],[PROMEDIO]]&gt;=3,"NOTABLE",IF(ActividadesCom[[#This Row],[PROMEDIO]]&gt;=2,"BUENO",IF(ActividadesCom[[#This Row],[PROMEDIO]]=1,"SUFICIENTE","")))))</f>
        <v>NOTABLE</v>
      </c>
      <c r="H2922" s="5">
        <f>MAX(ActividadesCom[[#This Row],[PERÍODO 1]],ActividadesCom[[#This Row],[PERÍODO 2]],ActividadesCom[[#This Row],[PERÍODO 3]],ActividadesCom[[#This Row],[PERÍODO 4]],ActividadesCom[[#This Row],[PERÍODO 5]])</f>
        <v>20221</v>
      </c>
      <c r="I2922" s="6" t="s">
        <v>47</v>
      </c>
      <c r="J2922" s="5">
        <v>20213</v>
      </c>
      <c r="K2922" s="5" t="s">
        <v>4011</v>
      </c>
      <c r="L2922" s="5">
        <f>IF(ActividadesCom[[#This Row],[NIVEL 1]]&lt;&gt;0,VLOOKUP(ActividadesCom[[#This Row],[NIVEL 1]],Catálogo!A:B,2,FALSE),"")</f>
        <v>1</v>
      </c>
      <c r="M2922" s="5">
        <v>1</v>
      </c>
      <c r="N2922" s="6" t="s">
        <v>4953</v>
      </c>
      <c r="O2922" s="5">
        <v>20213</v>
      </c>
      <c r="P2922" s="5" t="s">
        <v>4009</v>
      </c>
      <c r="Q2922" s="5">
        <f>IF(ActividadesCom[[#This Row],[NIVEL 2]]&lt;&gt;0,VLOOKUP(ActividadesCom[[#This Row],[NIVEL 2]],Catálogo!A:B,2,FALSE),"")</f>
        <v>3</v>
      </c>
      <c r="R2922" s="5">
        <v>1</v>
      </c>
      <c r="S2922" s="6" t="s">
        <v>5814</v>
      </c>
      <c r="T2922" s="5">
        <v>20221</v>
      </c>
      <c r="U2922" s="5" t="s">
        <v>4009</v>
      </c>
      <c r="V2922" s="5">
        <f>IF(ActividadesCom[[#This Row],[NIVEL 3]]&lt;&gt;0,VLOOKUP(ActividadesCom[[#This Row],[NIVEL 3]],Catálogo!A:B,2,FALSE),"")</f>
        <v>3</v>
      </c>
      <c r="W2922" s="5">
        <v>1</v>
      </c>
      <c r="X2922" s="6" t="s">
        <v>5884</v>
      </c>
      <c r="Y2922" s="5">
        <v>20213</v>
      </c>
      <c r="Z2922" s="5" t="s">
        <v>4009</v>
      </c>
      <c r="AA2922" s="5">
        <f>IF(ActividadesCom[[#This Row],[NIVEL 4]]&lt;&gt;0,VLOOKUP(ActividadesCom[[#This Row],[NIVEL 4]],Catálogo!A:B,2,FALSE),"")</f>
        <v>3</v>
      </c>
      <c r="AB2922" s="5">
        <v>1</v>
      </c>
      <c r="AC2922" s="6" t="s">
        <v>23</v>
      </c>
      <c r="AD2922" s="5">
        <v>20201</v>
      </c>
      <c r="AE2922" s="5" t="s">
        <v>4009</v>
      </c>
      <c r="AF2922" s="5">
        <f>IF(ActividadesCom[[#This Row],[NIVEL 5]]&lt;&gt;0,VLOOKUP(ActividadesCom[[#This Row],[NIVEL 5]],Catálogo!A:B,2,FALSE),"")</f>
        <v>3</v>
      </c>
      <c r="AG2922" s="5">
        <v>1</v>
      </c>
      <c r="AH2922" s="2"/>
      <c r="AI2922" s="2"/>
    </row>
    <row r="2923" spans="1:35" ht="30" hidden="1" customHeight="1" x14ac:dyDescent="0.25">
      <c r="A2923" s="7">
        <v>19470422</v>
      </c>
      <c r="B2923" s="97" t="str">
        <f>VLOOKUP(ActividadesCom[[#This Row],[NO. DE CONTROL]],'LISTADO ESTUDIANTES'!A:C,3,FALSE)</f>
        <v>RODRIGUEZ MUÑOZ MOISES ANDREAS</v>
      </c>
      <c r="C2923" s="97" t="str">
        <f>VLOOKUP(ActividadesCom[[#This Row],[NO. DE CONTROL]],'LISTADO ESTUDIANTES'!A:B,2,FALSE)</f>
        <v>INGENIERIA MECANICA</v>
      </c>
      <c r="D2923" s="18" t="str">
        <f>VLOOKUP(ActividadesCom[[#This Row],[NO. DE CONTROL]],'LISTADO ESTUDIANTES'!A:D,4,FALSE)</f>
        <v>BAJA</v>
      </c>
      <c r="E2923" s="5">
        <f>SUM(ActividadesCom[[#This Row],[CRÉD. 1]],ActividadesCom[[#This Row],[CRÉD. 2]],ActividadesCom[[#This Row],[CRÉD. 3]],ActividadesCom[[#This Row],[CRÉD. 4]],ActividadesCom[[#This Row],[CRÉD. 5]])</f>
        <v>0</v>
      </c>
      <c r="F2923" s="17" t="str">
        <f>IF(ActividadesCom[[#This Row],[ÚLTIMO SEMESTRE CON CRÉDITOS]]&gt;0,ROUND(AVERAGE(ActividadesCom[[#This Row],[VALOR NIVEL 5]],ActividadesCom[[#This Row],[VALOR NIVEL 4]],ActividadesCom[[#This Row],[VALOR NIVEL 3]],ActividadesCom[[#This Row],[VALOR NIVEL 2]],ActividadesCom[[#This Row],[VALOR NIVEL 1]]),0),"")</f>
        <v/>
      </c>
      <c r="G2923" s="5" t="str">
        <f>IF(ActividadesCom[[#This Row],[PROMEDIO]]="","",IF(ActividadesCom[[#This Row],[PROMEDIO]]&gt;=4,"EXCELENTE",IF(ActividadesCom[[#This Row],[PROMEDIO]]&gt;=3,"NOTABLE",IF(ActividadesCom[[#This Row],[PROMEDIO]]&gt;=2,"BUENO",IF(ActividadesCom[[#This Row],[PROMEDIO]]=1,"SUFICIENTE","")))))</f>
        <v/>
      </c>
      <c r="H2923" s="5">
        <f>MAX(ActividadesCom[[#This Row],[PERÍODO 1]],ActividadesCom[[#This Row],[PERÍODO 2]],ActividadesCom[[#This Row],[PERÍODO 3]],ActividadesCom[[#This Row],[PERÍODO 4]],ActividadesCom[[#This Row],[PERÍODO 5]])</f>
        <v>0</v>
      </c>
      <c r="I2923" s="6"/>
      <c r="J2923" s="5"/>
      <c r="K2923" s="5"/>
      <c r="L2923" s="5" t="str">
        <f>IF(ActividadesCom[[#This Row],[NIVEL 1]]&lt;&gt;0,VLOOKUP(ActividadesCom[[#This Row],[NIVEL 1]],Catálogo!A:B,2,FALSE),"")</f>
        <v/>
      </c>
      <c r="M2923" s="5"/>
      <c r="N2923" s="6"/>
      <c r="O2923" s="5"/>
      <c r="P2923" s="5"/>
      <c r="Q2923" s="5" t="str">
        <f>IF(ActividadesCom[[#This Row],[NIVEL 2]]&lt;&gt;0,VLOOKUP(ActividadesCom[[#This Row],[NIVEL 2]],Catálogo!A:B,2,FALSE),"")</f>
        <v/>
      </c>
      <c r="R2923" s="5"/>
      <c r="S2923" s="6"/>
      <c r="T2923" s="5"/>
      <c r="U2923" s="5"/>
      <c r="V2923" s="5" t="str">
        <f>IF(ActividadesCom[[#This Row],[NIVEL 3]]&lt;&gt;0,VLOOKUP(ActividadesCom[[#This Row],[NIVEL 3]],Catálogo!A:B,2,FALSE),"")</f>
        <v/>
      </c>
      <c r="W2923" s="5"/>
      <c r="X2923" s="6"/>
      <c r="Y2923" s="5"/>
      <c r="Z2923" s="5"/>
      <c r="AA2923" s="5" t="str">
        <f>IF(ActividadesCom[[#This Row],[NIVEL 4]]&lt;&gt;0,VLOOKUP(ActividadesCom[[#This Row],[NIVEL 4]],Catálogo!A:B,2,FALSE),"")</f>
        <v/>
      </c>
      <c r="AB2923" s="5"/>
      <c r="AC2923" s="6"/>
      <c r="AD2923" s="5"/>
      <c r="AE2923" s="5"/>
      <c r="AF2923" s="5" t="str">
        <f>IF(ActividadesCom[[#This Row],[NIVEL 5]]&lt;&gt;0,VLOOKUP(ActividadesCom[[#This Row],[NIVEL 5]],Catálogo!A:B,2,FALSE),"")</f>
        <v/>
      </c>
      <c r="AG2923" s="5"/>
      <c r="AH2923" s="2"/>
      <c r="AI2923" s="2"/>
    </row>
    <row r="2924" spans="1:35" ht="30" customHeight="1" x14ac:dyDescent="0.25">
      <c r="A2924" s="7">
        <v>19470423</v>
      </c>
      <c r="B2924" s="97" t="str">
        <f>VLOOKUP(ActividadesCom[[#This Row],[NO. DE CONTROL]],'LISTADO ESTUDIANTES'!A:C,3,FALSE)</f>
        <v>CHAN CAN JESUS MANUEL</v>
      </c>
      <c r="C2924" s="97" t="str">
        <f>VLOOKUP(ActividadesCom[[#This Row],[NO. DE CONTROL]],'LISTADO ESTUDIANTES'!A:B,2,FALSE)</f>
        <v>INGENIERIA CIVIL</v>
      </c>
      <c r="D2924" s="18" t="str">
        <f>VLOOKUP(ActividadesCom[[#This Row],[NO. DE CONTROL]],'LISTADO ESTUDIANTES'!A:D,4,FALSE)</f>
        <v>ACTIVO(A)</v>
      </c>
      <c r="E2924" s="5">
        <f>SUM(ActividadesCom[[#This Row],[CRÉD. 1]],ActividadesCom[[#This Row],[CRÉD. 2]],ActividadesCom[[#This Row],[CRÉD. 3]],ActividadesCom[[#This Row],[CRÉD. 4]],ActividadesCom[[#This Row],[CRÉD. 5]])</f>
        <v>1</v>
      </c>
      <c r="F2924" s="17">
        <f>IF(ActividadesCom[[#This Row],[ÚLTIMO SEMESTRE CON CRÉDITOS]]&gt;0,ROUND(AVERAGE(ActividadesCom[[#This Row],[VALOR NIVEL 5]],ActividadesCom[[#This Row],[VALOR NIVEL 4]],ActividadesCom[[#This Row],[VALOR NIVEL 3]],ActividadesCom[[#This Row],[VALOR NIVEL 2]],ActividadesCom[[#This Row],[VALOR NIVEL 1]]),0),"")</f>
        <v>4</v>
      </c>
      <c r="G2924" s="5" t="str">
        <f>IF(ActividadesCom[[#This Row],[PROMEDIO]]="","",IF(ActividadesCom[[#This Row],[PROMEDIO]]&gt;=4,"EXCELENTE",IF(ActividadesCom[[#This Row],[PROMEDIO]]&gt;=3,"NOTABLE",IF(ActividadesCom[[#This Row],[PROMEDIO]]&gt;=2,"BUENO",IF(ActividadesCom[[#This Row],[PROMEDIO]]=1,"SUFICIENTE","")))))</f>
        <v>EXCELENTE</v>
      </c>
      <c r="H2924" s="5">
        <f>MAX(ActividadesCom[[#This Row],[PERÍODO 1]],ActividadesCom[[#This Row],[PERÍODO 2]],ActividadesCom[[#This Row],[PERÍODO 3]],ActividadesCom[[#This Row],[PERÍODO 4]],ActividadesCom[[#This Row],[PERÍODO 5]])</f>
        <v>20193</v>
      </c>
      <c r="I2924" s="6"/>
      <c r="J2924" s="5"/>
      <c r="K2924" s="5"/>
      <c r="L2924" s="5" t="str">
        <f>IF(ActividadesCom[[#This Row],[NIVEL 1]]&lt;&gt;0,VLOOKUP(ActividadesCom[[#This Row],[NIVEL 1]],Catálogo!A:B,2,FALSE),"")</f>
        <v/>
      </c>
      <c r="M2924" s="5"/>
      <c r="N2924" s="6"/>
      <c r="O2924" s="5"/>
      <c r="P2924" s="5"/>
      <c r="Q2924" s="5" t="str">
        <f>IF(ActividadesCom[[#This Row],[NIVEL 2]]&lt;&gt;0,VLOOKUP(ActividadesCom[[#This Row],[NIVEL 2]],Catálogo!A:B,2,FALSE),"")</f>
        <v/>
      </c>
      <c r="R2924" s="5"/>
      <c r="S2924" s="6"/>
      <c r="T2924" s="5"/>
      <c r="U2924" s="5"/>
      <c r="V2924" s="5" t="str">
        <f>IF(ActividadesCom[[#This Row],[NIVEL 3]]&lt;&gt;0,VLOOKUP(ActividadesCom[[#This Row],[NIVEL 3]],Catálogo!A:B,2,FALSE),"")</f>
        <v/>
      </c>
      <c r="W2924" s="5"/>
      <c r="X2924" s="6"/>
      <c r="Y2924" s="5"/>
      <c r="Z2924" s="5"/>
      <c r="AA2924" s="5" t="str">
        <f>IF(ActividadesCom[[#This Row],[NIVEL 4]]&lt;&gt;0,VLOOKUP(ActividadesCom[[#This Row],[NIVEL 4]],Catálogo!A:B,2,FALSE),"")</f>
        <v/>
      </c>
      <c r="AB2924" s="5"/>
      <c r="AC2924" s="6" t="s">
        <v>665</v>
      </c>
      <c r="AD2924" s="5">
        <v>20193</v>
      </c>
      <c r="AE2924" s="5" t="s">
        <v>4008</v>
      </c>
      <c r="AF2924" s="5">
        <f>IF(ActividadesCom[[#This Row],[NIVEL 5]]&lt;&gt;0,VLOOKUP(ActividadesCom[[#This Row],[NIVEL 5]],Catálogo!A:B,2,FALSE),"")</f>
        <v>4</v>
      </c>
      <c r="AG2924" s="5">
        <v>1</v>
      </c>
      <c r="AH2924" s="2"/>
      <c r="AI2924" s="2"/>
    </row>
    <row r="2925" spans="1:35" ht="30" customHeight="1" x14ac:dyDescent="0.25">
      <c r="A2925" s="7">
        <v>19470424</v>
      </c>
      <c r="B2925" s="97" t="str">
        <f>VLOOKUP(ActividadesCom[[#This Row],[NO. DE CONTROL]],'LISTADO ESTUDIANTES'!A:C,3,FALSE)</f>
        <v>CHOC JOSE JESUS ENRIQUE</v>
      </c>
      <c r="C2925" s="97" t="str">
        <f>VLOOKUP(ActividadesCom[[#This Row],[NO. DE CONTROL]],'LISTADO ESTUDIANTES'!A:B,2,FALSE)</f>
        <v>INGENIERIA INDUSTRIAL</v>
      </c>
      <c r="D2925" s="18" t="str">
        <f>VLOOKUP(ActividadesCom[[#This Row],[NO. DE CONTROL]],'LISTADO ESTUDIANTES'!A:D,4,FALSE)</f>
        <v>ACTIVO(A)</v>
      </c>
      <c r="E2925" s="5">
        <f>SUM(ActividadesCom[[#This Row],[CRÉD. 1]],ActividadesCom[[#This Row],[CRÉD. 2]],ActividadesCom[[#This Row],[CRÉD. 3]],ActividadesCom[[#This Row],[CRÉD. 4]],ActividadesCom[[#This Row],[CRÉD. 5]])</f>
        <v>5</v>
      </c>
      <c r="F2925" s="17">
        <f>IF(ActividadesCom[[#This Row],[ÚLTIMO SEMESTRE CON CRÉDITOS]]&gt;0,ROUND(AVERAGE(ActividadesCom[[#This Row],[VALOR NIVEL 5]],ActividadesCom[[#This Row],[VALOR NIVEL 4]],ActividadesCom[[#This Row],[VALOR NIVEL 3]],ActividadesCom[[#This Row],[VALOR NIVEL 2]],ActividadesCom[[#This Row],[VALOR NIVEL 1]]),0),"")</f>
        <v>2</v>
      </c>
      <c r="G2925" s="5" t="str">
        <f>IF(ActividadesCom[[#This Row],[PROMEDIO]]="","",IF(ActividadesCom[[#This Row],[PROMEDIO]]&gt;=4,"EXCELENTE",IF(ActividadesCom[[#This Row],[PROMEDIO]]&gt;=3,"NOTABLE",IF(ActividadesCom[[#This Row],[PROMEDIO]]&gt;=2,"BUENO",IF(ActividadesCom[[#This Row],[PROMEDIO]]=1,"SUFICIENTE","")))))</f>
        <v>BUENO</v>
      </c>
      <c r="H2925" s="5">
        <f>MAX(ActividadesCom[[#This Row],[PERÍODO 1]],ActividadesCom[[#This Row],[PERÍODO 2]],ActividadesCom[[#This Row],[PERÍODO 3]],ActividadesCom[[#This Row],[PERÍODO 4]],ActividadesCom[[#This Row],[PERÍODO 5]])</f>
        <v>20221</v>
      </c>
      <c r="I2925" s="6" t="s">
        <v>1021</v>
      </c>
      <c r="J2925" s="5">
        <v>20193</v>
      </c>
      <c r="K2925" s="5" t="s">
        <v>4010</v>
      </c>
      <c r="L2925" s="5">
        <f>IF(ActividadesCom[[#This Row],[NIVEL 1]]&lt;&gt;0,VLOOKUP(ActividadesCom[[#This Row],[NIVEL 1]],Catálogo!A:B,2,FALSE),"")</f>
        <v>2</v>
      </c>
      <c r="M2925" s="5">
        <v>1</v>
      </c>
      <c r="N2925" s="6" t="s">
        <v>1040</v>
      </c>
      <c r="O2925" s="5">
        <v>20193</v>
      </c>
      <c r="P2925" s="5" t="s">
        <v>4010</v>
      </c>
      <c r="Q2925" s="5">
        <f>IF(ActividadesCom[[#This Row],[NIVEL 2]]&lt;&gt;0,VLOOKUP(ActividadesCom[[#This Row],[NIVEL 2]],Catálogo!A:B,2,FALSE),"")</f>
        <v>2</v>
      </c>
      <c r="R2925" s="5">
        <v>1</v>
      </c>
      <c r="S2925" s="6" t="s">
        <v>4038</v>
      </c>
      <c r="T2925" s="5">
        <v>20201</v>
      </c>
      <c r="U2925" s="5" t="s">
        <v>4009</v>
      </c>
      <c r="V2925" s="5">
        <f>IF(ActividadesCom[[#This Row],[NIVEL 3]]&lt;&gt;0,VLOOKUP(ActividadesCom[[#This Row],[NIVEL 3]],Catálogo!A:B,2,FALSE),"")</f>
        <v>3</v>
      </c>
      <c r="W2925" s="5">
        <v>1</v>
      </c>
      <c r="X2925" s="6" t="s">
        <v>4958</v>
      </c>
      <c r="Y2925" s="5">
        <v>20221</v>
      </c>
      <c r="Z2925" s="5" t="s">
        <v>4010</v>
      </c>
      <c r="AA2925" s="5">
        <f>IF(ActividadesCom[[#This Row],[NIVEL 4]]&lt;&gt;0,VLOOKUP(ActividadesCom[[#This Row],[NIVEL 4]],Catálogo!A:B,2,FALSE),"")</f>
        <v>2</v>
      </c>
      <c r="AB2925" s="5">
        <v>1</v>
      </c>
      <c r="AC2925" s="6" t="s">
        <v>47</v>
      </c>
      <c r="AD2925" s="5">
        <v>20193</v>
      </c>
      <c r="AE2925" s="5" t="s">
        <v>4009</v>
      </c>
      <c r="AF2925" s="5">
        <f>IF(ActividadesCom[[#This Row],[NIVEL 5]]&lt;&gt;0,VLOOKUP(ActividadesCom[[#This Row],[NIVEL 5]],Catálogo!A:B,2,FALSE),"")</f>
        <v>3</v>
      </c>
      <c r="AG2925" s="5">
        <v>1</v>
      </c>
      <c r="AH2925" s="2"/>
      <c r="AI2925" s="2"/>
    </row>
    <row r="2926" spans="1:35" ht="30" hidden="1" customHeight="1" x14ac:dyDescent="0.25">
      <c r="A2926" s="7">
        <v>19470425</v>
      </c>
      <c r="B2926" s="97" t="str">
        <f>VLOOKUP(ActividadesCom[[#This Row],[NO. DE CONTROL]],'LISTADO ESTUDIANTES'!A:C,3,FALSE)</f>
        <v>CHABLE GONZALEZ ELISEO ARTURO</v>
      </c>
      <c r="C2926" s="97" t="str">
        <f>VLOOKUP(ActividadesCom[[#This Row],[NO. DE CONTROL]],'LISTADO ESTUDIANTES'!A:B,2,FALSE)</f>
        <v>INGENIERIA MECANICA</v>
      </c>
      <c r="D2926" s="18" t="str">
        <f>VLOOKUP(ActividadesCom[[#This Row],[NO. DE CONTROL]],'LISTADO ESTUDIANTES'!A:D,4,FALSE)</f>
        <v>BAJA</v>
      </c>
      <c r="E2926" s="5">
        <f>SUM(ActividadesCom[[#This Row],[CRÉD. 1]],ActividadesCom[[#This Row],[CRÉD. 2]],ActividadesCom[[#This Row],[CRÉD. 3]],ActividadesCom[[#This Row],[CRÉD. 4]],ActividadesCom[[#This Row],[CRÉD. 5]])</f>
        <v>1</v>
      </c>
      <c r="F2926" s="17">
        <f>IF(ActividadesCom[[#This Row],[ÚLTIMO SEMESTRE CON CRÉDITOS]]&gt;0,ROUND(AVERAGE(ActividadesCom[[#This Row],[VALOR NIVEL 5]],ActividadesCom[[#This Row],[VALOR NIVEL 4]],ActividadesCom[[#This Row],[VALOR NIVEL 3]],ActividadesCom[[#This Row],[VALOR NIVEL 2]],ActividadesCom[[#This Row],[VALOR NIVEL 1]]),0),"")</f>
        <v>3</v>
      </c>
      <c r="G2926" s="5" t="str">
        <f>IF(ActividadesCom[[#This Row],[PROMEDIO]]="","",IF(ActividadesCom[[#This Row],[PROMEDIO]]&gt;=4,"EXCELENTE",IF(ActividadesCom[[#This Row],[PROMEDIO]]&gt;=3,"NOTABLE",IF(ActividadesCom[[#This Row],[PROMEDIO]]&gt;=2,"BUENO",IF(ActividadesCom[[#This Row],[PROMEDIO]]=1,"SUFICIENTE","")))))</f>
        <v>NOTABLE</v>
      </c>
      <c r="H2926" s="5">
        <f>MAX(ActividadesCom[[#This Row],[PERÍODO 1]],ActividadesCom[[#This Row],[PERÍODO 2]],ActividadesCom[[#This Row],[PERÍODO 3]],ActividadesCom[[#This Row],[PERÍODO 4]],ActividadesCom[[#This Row],[PERÍODO 5]])</f>
        <v>20201</v>
      </c>
      <c r="I2926" s="6"/>
      <c r="J2926" s="5"/>
      <c r="K2926" s="5"/>
      <c r="L2926" s="5" t="str">
        <f>IF(ActividadesCom[[#This Row],[NIVEL 1]]&lt;&gt;0,VLOOKUP(ActividadesCom[[#This Row],[NIVEL 1]],Catálogo!A:B,2,FALSE),"")</f>
        <v/>
      </c>
      <c r="M2926" s="5"/>
      <c r="N2926" s="6"/>
      <c r="O2926" s="5"/>
      <c r="P2926" s="5"/>
      <c r="Q2926" s="5" t="str">
        <f>IF(ActividadesCom[[#This Row],[NIVEL 2]]&lt;&gt;0,VLOOKUP(ActividadesCom[[#This Row],[NIVEL 2]],Catálogo!A:B,2,FALSE),"")</f>
        <v/>
      </c>
      <c r="R2926" s="5"/>
      <c r="S2926" s="6"/>
      <c r="T2926" s="5"/>
      <c r="U2926" s="5"/>
      <c r="V2926" s="5" t="str">
        <f>IF(ActividadesCom[[#This Row],[NIVEL 3]]&lt;&gt;0,VLOOKUP(ActividadesCom[[#This Row],[NIVEL 3]],Catálogo!A:B,2,FALSE),"")</f>
        <v/>
      </c>
      <c r="W2926" s="5"/>
      <c r="X2926" s="6"/>
      <c r="Y2926" s="5"/>
      <c r="Z2926" s="5"/>
      <c r="AA2926" s="5" t="str">
        <f>IF(ActividadesCom[[#This Row],[NIVEL 4]]&lt;&gt;0,VLOOKUP(ActividadesCom[[#This Row],[NIVEL 4]],Catálogo!A:B,2,FALSE),"")</f>
        <v/>
      </c>
      <c r="AB2926" s="5"/>
      <c r="AC2926" s="6" t="s">
        <v>5</v>
      </c>
      <c r="AD2926" s="5">
        <v>20201</v>
      </c>
      <c r="AE2926" s="5" t="s">
        <v>4009</v>
      </c>
      <c r="AF2926" s="5">
        <f>IF(ActividadesCom[[#This Row],[NIVEL 5]]&lt;&gt;0,VLOOKUP(ActividadesCom[[#This Row],[NIVEL 5]],Catálogo!A:B,2,FALSE),"")</f>
        <v>3</v>
      </c>
      <c r="AG2926" s="5">
        <v>1</v>
      </c>
      <c r="AH2926" s="2"/>
      <c r="AI2926" s="2"/>
    </row>
    <row r="2927" spans="1:35" ht="30" customHeight="1" x14ac:dyDescent="0.25">
      <c r="A2927" s="7">
        <v>19470426</v>
      </c>
      <c r="B2927" s="97" t="str">
        <f>VLOOKUP(ActividadesCom[[#This Row],[NO. DE CONTROL]],'LISTADO ESTUDIANTES'!A:C,3,FALSE)</f>
        <v>NOH VALENCIA LUIS RODRIGO</v>
      </c>
      <c r="C2927" s="97" t="str">
        <f>VLOOKUP(ActividadesCom[[#This Row],[NO. DE CONTROL]],'LISTADO ESTUDIANTES'!A:B,2,FALSE)</f>
        <v>INGENIERIA CIVIL</v>
      </c>
      <c r="D2927" s="18" t="str">
        <f>VLOOKUP(ActividadesCom[[#This Row],[NO. DE CONTROL]],'LISTADO ESTUDIANTES'!A:D,4,FALSE)</f>
        <v>ACTIVO(A)</v>
      </c>
      <c r="E2927" s="5">
        <f>SUM(ActividadesCom[[#This Row],[CRÉD. 1]],ActividadesCom[[#This Row],[CRÉD. 2]],ActividadesCom[[#This Row],[CRÉD. 3]],ActividadesCom[[#This Row],[CRÉD. 4]],ActividadesCom[[#This Row],[CRÉD. 5]])</f>
        <v>5</v>
      </c>
      <c r="F2927" s="18">
        <f>IF(ActividadesCom[[#This Row],[ÚLTIMO SEMESTRE CON CRÉDITOS]]&gt;0,ROUND(AVERAGE(ActividadesCom[[#This Row],[VALOR NIVEL 5]],ActividadesCom[[#This Row],[VALOR NIVEL 4]],ActividadesCom[[#This Row],[VALOR NIVEL 3]],ActividadesCom[[#This Row],[VALOR NIVEL 2]],ActividadesCom[[#This Row],[VALOR NIVEL 1]]),0),"")</f>
        <v>4</v>
      </c>
      <c r="G2927" s="18" t="str">
        <f>IF(ActividadesCom[[#This Row],[PROMEDIO]]="","",IF(ActividadesCom[[#This Row],[PROMEDIO]]&gt;=4,"EXCELENTE",IF(ActividadesCom[[#This Row],[PROMEDIO]]&gt;=3,"NOTABLE",IF(ActividadesCom[[#This Row],[PROMEDIO]]&gt;=2,"BUENO",IF(ActividadesCom[[#This Row],[PROMEDIO]]=1,"SUFICIENTE","")))))</f>
        <v>EXCELENTE</v>
      </c>
      <c r="H2927" s="5">
        <f>MAX(ActividadesCom[[#This Row],[PERÍODO 1]],ActividadesCom[[#This Row],[PERÍODO 2]],ActividadesCom[[#This Row],[PERÍODO 3]],ActividadesCom[[#This Row],[PERÍODO 4]],ActividadesCom[[#This Row],[PERÍODO 5]])</f>
        <v>20221</v>
      </c>
      <c r="I2927" s="6" t="s">
        <v>4483</v>
      </c>
      <c r="J2927" s="5">
        <v>20211</v>
      </c>
      <c r="K2927" s="5" t="s">
        <v>4020</v>
      </c>
      <c r="L2927" s="5">
        <f>IF(ActividadesCom[[#This Row],[NIVEL 1]]&lt;&gt;0,VLOOKUP(ActividadesCom[[#This Row],[NIVEL 1]],Catálogo!A:B,2,FALSE),"")</f>
        <v>4</v>
      </c>
      <c r="M2927" s="5">
        <v>1</v>
      </c>
      <c r="N2927" s="6" t="s">
        <v>5482</v>
      </c>
      <c r="O2927" s="5">
        <v>20221</v>
      </c>
      <c r="P2927" s="5" t="s">
        <v>4008</v>
      </c>
      <c r="Q2927" s="5">
        <f>IF(ActividadesCom[[#This Row],[NIVEL 2]]&lt;&gt;0,VLOOKUP(ActividadesCom[[#This Row],[NIVEL 2]],Catálogo!A:B,2,FALSE),"")</f>
        <v>4</v>
      </c>
      <c r="R2927" s="5">
        <v>1</v>
      </c>
      <c r="S2927" s="6" t="s">
        <v>4938</v>
      </c>
      <c r="T2927" s="5">
        <v>20193</v>
      </c>
      <c r="U2927" s="5" t="s">
        <v>4008</v>
      </c>
      <c r="V2927" s="5">
        <f>IF(ActividadesCom[[#This Row],[NIVEL 3]]&lt;&gt;0,VLOOKUP(ActividadesCom[[#This Row],[NIVEL 3]],Catálogo!A:B,2,FALSE),"")</f>
        <v>4</v>
      </c>
      <c r="W2927" s="5">
        <v>1</v>
      </c>
      <c r="X2927" s="6" t="s">
        <v>23</v>
      </c>
      <c r="Y2927" s="5">
        <v>20201</v>
      </c>
      <c r="Z2927" s="5" t="s">
        <v>4009</v>
      </c>
      <c r="AA2927" s="5">
        <f>IF(ActividadesCom[[#This Row],[NIVEL 4]]&lt;&gt;0,VLOOKUP(ActividadesCom[[#This Row],[NIVEL 4]],Catálogo!A:B,2,FALSE),"")</f>
        <v>3</v>
      </c>
      <c r="AB2927" s="5">
        <v>1</v>
      </c>
      <c r="AC2927" s="6" t="s">
        <v>31</v>
      </c>
      <c r="AD2927" s="5">
        <v>20193</v>
      </c>
      <c r="AE2927" s="5" t="s">
        <v>4009</v>
      </c>
      <c r="AF2927" s="5">
        <f>IF(ActividadesCom[[#This Row],[NIVEL 5]]&lt;&gt;0,VLOOKUP(ActividadesCom[[#This Row],[NIVEL 5]],Catálogo!A:B,2,FALSE),"")</f>
        <v>3</v>
      </c>
      <c r="AG2927" s="5">
        <v>1</v>
      </c>
      <c r="AH2927" s="2"/>
      <c r="AI2927" s="2"/>
    </row>
    <row r="2928" spans="1:35" ht="30" hidden="1" customHeight="1" x14ac:dyDescent="0.25">
      <c r="A2928" s="7">
        <v>19470427</v>
      </c>
      <c r="B2928" s="97" t="str">
        <f>VLOOKUP(ActividadesCom[[#This Row],[NO. DE CONTROL]],'LISTADO ESTUDIANTES'!A:C,3,FALSE)</f>
        <v>KU MENA RODOLFO VLADIMIR</v>
      </c>
      <c r="C2928" s="97" t="str">
        <f>VLOOKUP(ActividadesCom[[#This Row],[NO. DE CONTROL]],'LISTADO ESTUDIANTES'!A:B,2,FALSE)</f>
        <v>INGENIERIA QUIMICA</v>
      </c>
      <c r="D2928" s="18" t="str">
        <f>VLOOKUP(ActividadesCom[[#This Row],[NO. DE CONTROL]],'LISTADO ESTUDIANTES'!A:D,4,FALSE)</f>
        <v>BAJA</v>
      </c>
      <c r="E2928" s="5">
        <f>SUM(ActividadesCom[[#This Row],[CRÉD. 1]],ActividadesCom[[#This Row],[CRÉD. 2]],ActividadesCom[[#This Row],[CRÉD. 3]],ActividadesCom[[#This Row],[CRÉD. 4]],ActividadesCom[[#This Row],[CRÉD. 5]])</f>
        <v>0</v>
      </c>
      <c r="F2928" s="17" t="str">
        <f>IF(ActividadesCom[[#This Row],[ÚLTIMO SEMESTRE CON CRÉDITOS]]&gt;0,ROUND(AVERAGE(ActividadesCom[[#This Row],[VALOR NIVEL 5]],ActividadesCom[[#This Row],[VALOR NIVEL 4]],ActividadesCom[[#This Row],[VALOR NIVEL 3]],ActividadesCom[[#This Row],[VALOR NIVEL 2]],ActividadesCom[[#This Row],[VALOR NIVEL 1]]),0),"")</f>
        <v/>
      </c>
      <c r="G2928" s="5" t="str">
        <f>IF(ActividadesCom[[#This Row],[PROMEDIO]]="","",IF(ActividadesCom[[#This Row],[PROMEDIO]]&gt;=4,"EXCELENTE",IF(ActividadesCom[[#This Row],[PROMEDIO]]&gt;=3,"NOTABLE",IF(ActividadesCom[[#This Row],[PROMEDIO]]&gt;=2,"BUENO",IF(ActividadesCom[[#This Row],[PROMEDIO]]=1,"SUFICIENTE","")))))</f>
        <v/>
      </c>
      <c r="H2928" s="5">
        <f>MAX(ActividadesCom[[#This Row],[PERÍODO 1]],ActividadesCom[[#This Row],[PERÍODO 2]],ActividadesCom[[#This Row],[PERÍODO 3]],ActividadesCom[[#This Row],[PERÍODO 4]],ActividadesCom[[#This Row],[PERÍODO 5]])</f>
        <v>0</v>
      </c>
      <c r="I2928" s="6"/>
      <c r="J2928" s="5"/>
      <c r="K2928" s="5"/>
      <c r="L2928" s="5" t="str">
        <f>IF(ActividadesCom[[#This Row],[NIVEL 1]]&lt;&gt;0,VLOOKUP(ActividadesCom[[#This Row],[NIVEL 1]],Catálogo!A:B,2,FALSE),"")</f>
        <v/>
      </c>
      <c r="M2928" s="5"/>
      <c r="N2928" s="6"/>
      <c r="O2928" s="5"/>
      <c r="P2928" s="5"/>
      <c r="Q2928" s="5" t="str">
        <f>IF(ActividadesCom[[#This Row],[NIVEL 2]]&lt;&gt;0,VLOOKUP(ActividadesCom[[#This Row],[NIVEL 2]],Catálogo!A:B,2,FALSE),"")</f>
        <v/>
      </c>
      <c r="R2928" s="5"/>
      <c r="S2928" s="6"/>
      <c r="T2928" s="5"/>
      <c r="U2928" s="5"/>
      <c r="V2928" s="5" t="str">
        <f>IF(ActividadesCom[[#This Row],[NIVEL 3]]&lt;&gt;0,VLOOKUP(ActividadesCom[[#This Row],[NIVEL 3]],Catálogo!A:B,2,FALSE),"")</f>
        <v/>
      </c>
      <c r="W2928" s="5"/>
      <c r="X2928" s="6"/>
      <c r="Y2928" s="5"/>
      <c r="Z2928" s="5"/>
      <c r="AA2928" s="5" t="str">
        <f>IF(ActividadesCom[[#This Row],[NIVEL 4]]&lt;&gt;0,VLOOKUP(ActividadesCom[[#This Row],[NIVEL 4]],Catálogo!A:B,2,FALSE),"")</f>
        <v/>
      </c>
      <c r="AB2928" s="5"/>
      <c r="AC2928" s="6"/>
      <c r="AD2928" s="5"/>
      <c r="AE2928" s="5"/>
      <c r="AF2928" s="5" t="str">
        <f>IF(ActividadesCom[[#This Row],[NIVEL 5]]&lt;&gt;0,VLOOKUP(ActividadesCom[[#This Row],[NIVEL 5]],Catálogo!A:B,2,FALSE),"")</f>
        <v/>
      </c>
      <c r="AG2928" s="5"/>
      <c r="AH2928" s="2"/>
      <c r="AI2928" s="2"/>
    </row>
    <row r="2929" spans="1:35" ht="30" hidden="1" customHeight="1" x14ac:dyDescent="0.25">
      <c r="A2929" s="7">
        <v>19470428</v>
      </c>
      <c r="B2929" s="97" t="str">
        <f>VLOOKUP(ActividadesCom[[#This Row],[NO. DE CONTROL]],'LISTADO ESTUDIANTES'!A:C,3,FALSE)</f>
        <v>RODRIGUEZ DZIB YUNESI ESTEFANIA</v>
      </c>
      <c r="C2929" s="97" t="str">
        <f>VLOOKUP(ActividadesCom[[#This Row],[NO. DE CONTROL]],'LISTADO ESTUDIANTES'!A:B,2,FALSE)</f>
        <v>INGENIERIA EN ADMINISTRACION</v>
      </c>
      <c r="D2929" s="18" t="str">
        <f>VLOOKUP(ActividadesCom[[#This Row],[NO. DE CONTROL]],'LISTADO ESTUDIANTES'!A:D,4,FALSE)</f>
        <v>BAJA</v>
      </c>
      <c r="E2929" s="5">
        <f>SUM(ActividadesCom[[#This Row],[CRÉD. 1]],ActividadesCom[[#This Row],[CRÉD. 2]],ActividadesCom[[#This Row],[CRÉD. 3]],ActividadesCom[[#This Row],[CRÉD. 4]],ActividadesCom[[#This Row],[CRÉD. 5]])</f>
        <v>0</v>
      </c>
      <c r="F2929" s="17" t="str">
        <f>IF(ActividadesCom[[#This Row],[ÚLTIMO SEMESTRE CON CRÉDITOS]]&gt;0,ROUND(AVERAGE(ActividadesCom[[#This Row],[VALOR NIVEL 5]],ActividadesCom[[#This Row],[VALOR NIVEL 4]],ActividadesCom[[#This Row],[VALOR NIVEL 3]],ActividadesCom[[#This Row],[VALOR NIVEL 2]],ActividadesCom[[#This Row],[VALOR NIVEL 1]]),0),"")</f>
        <v/>
      </c>
      <c r="G2929" s="5" t="str">
        <f>IF(ActividadesCom[[#This Row],[PROMEDIO]]="","",IF(ActividadesCom[[#This Row],[PROMEDIO]]&gt;=4,"EXCELENTE",IF(ActividadesCom[[#This Row],[PROMEDIO]]&gt;=3,"NOTABLE",IF(ActividadesCom[[#This Row],[PROMEDIO]]&gt;=2,"BUENO",IF(ActividadesCom[[#This Row],[PROMEDIO]]=1,"SUFICIENTE","")))))</f>
        <v/>
      </c>
      <c r="H2929" s="5">
        <f>MAX(ActividadesCom[[#This Row],[PERÍODO 1]],ActividadesCom[[#This Row],[PERÍODO 2]],ActividadesCom[[#This Row],[PERÍODO 3]],ActividadesCom[[#This Row],[PERÍODO 4]],ActividadesCom[[#This Row],[PERÍODO 5]])</f>
        <v>0</v>
      </c>
      <c r="I2929" s="6"/>
      <c r="J2929" s="5"/>
      <c r="K2929" s="5"/>
      <c r="L2929" s="5" t="str">
        <f>IF(ActividadesCom[[#This Row],[NIVEL 1]]&lt;&gt;0,VLOOKUP(ActividadesCom[[#This Row],[NIVEL 1]],Catálogo!A:B,2,FALSE),"")</f>
        <v/>
      </c>
      <c r="M2929" s="5"/>
      <c r="N2929" s="6"/>
      <c r="O2929" s="5"/>
      <c r="P2929" s="5"/>
      <c r="Q2929" s="5" t="str">
        <f>IF(ActividadesCom[[#This Row],[NIVEL 2]]&lt;&gt;0,VLOOKUP(ActividadesCom[[#This Row],[NIVEL 2]],Catálogo!A:B,2,FALSE),"")</f>
        <v/>
      </c>
      <c r="R2929" s="5"/>
      <c r="S2929" s="6"/>
      <c r="T2929" s="5"/>
      <c r="U2929" s="5"/>
      <c r="V2929" s="5" t="str">
        <f>IF(ActividadesCom[[#This Row],[NIVEL 3]]&lt;&gt;0,VLOOKUP(ActividadesCom[[#This Row],[NIVEL 3]],Catálogo!A:B,2,FALSE),"")</f>
        <v/>
      </c>
      <c r="W2929" s="5"/>
      <c r="X2929" s="6"/>
      <c r="Y2929" s="5"/>
      <c r="Z2929" s="5"/>
      <c r="AA2929" s="5" t="str">
        <f>IF(ActividadesCom[[#This Row],[NIVEL 4]]&lt;&gt;0,VLOOKUP(ActividadesCom[[#This Row],[NIVEL 4]],Catálogo!A:B,2,FALSE),"")</f>
        <v/>
      </c>
      <c r="AB2929" s="5"/>
      <c r="AC2929" s="6"/>
      <c r="AD2929" s="5"/>
      <c r="AE2929" s="5"/>
      <c r="AF2929" s="5" t="str">
        <f>IF(ActividadesCom[[#This Row],[NIVEL 5]]&lt;&gt;0,VLOOKUP(ActividadesCom[[#This Row],[NIVEL 5]],Catálogo!A:B,2,FALSE),"")</f>
        <v/>
      </c>
      <c r="AG2929" s="5"/>
      <c r="AH2929" s="2"/>
      <c r="AI2929" s="2"/>
    </row>
    <row r="2930" spans="1:35" ht="30" hidden="1" customHeight="1" x14ac:dyDescent="0.25">
      <c r="A2930" s="7">
        <v>19470429</v>
      </c>
      <c r="B2930" s="97" t="str">
        <f>VLOOKUP(ActividadesCom[[#This Row],[NO. DE CONTROL]],'LISTADO ESTUDIANTES'!A:C,3,FALSE)</f>
        <v>BARRERA RODRIGUEZ WILIAM</v>
      </c>
      <c r="C2930" s="97" t="str">
        <f>VLOOKUP(ActividadesCom[[#This Row],[NO. DE CONTROL]],'LISTADO ESTUDIANTES'!A:B,2,FALSE)</f>
        <v>INGENIERIA MECANICA</v>
      </c>
      <c r="D2930" s="18" t="str">
        <f>VLOOKUP(ActividadesCom[[#This Row],[NO. DE CONTROL]],'LISTADO ESTUDIANTES'!A:D,4,FALSE)</f>
        <v>BAJA</v>
      </c>
      <c r="E2930" s="5">
        <f>SUM(ActividadesCom[[#This Row],[CRÉD. 1]],ActividadesCom[[#This Row],[CRÉD. 2]],ActividadesCom[[#This Row],[CRÉD. 3]],ActividadesCom[[#This Row],[CRÉD. 4]],ActividadesCom[[#This Row],[CRÉD. 5]])</f>
        <v>0</v>
      </c>
      <c r="F2930" s="17" t="str">
        <f>IF(ActividadesCom[[#This Row],[ÚLTIMO SEMESTRE CON CRÉDITOS]]&gt;0,ROUND(AVERAGE(ActividadesCom[[#This Row],[VALOR NIVEL 5]],ActividadesCom[[#This Row],[VALOR NIVEL 4]],ActividadesCom[[#This Row],[VALOR NIVEL 3]],ActividadesCom[[#This Row],[VALOR NIVEL 2]],ActividadesCom[[#This Row],[VALOR NIVEL 1]]),0),"")</f>
        <v/>
      </c>
      <c r="G2930" s="5" t="str">
        <f>IF(ActividadesCom[[#This Row],[PROMEDIO]]="","",IF(ActividadesCom[[#This Row],[PROMEDIO]]&gt;=4,"EXCELENTE",IF(ActividadesCom[[#This Row],[PROMEDIO]]&gt;=3,"NOTABLE",IF(ActividadesCom[[#This Row],[PROMEDIO]]&gt;=2,"BUENO",IF(ActividadesCom[[#This Row],[PROMEDIO]]=1,"SUFICIENTE","")))))</f>
        <v/>
      </c>
      <c r="H2930" s="5">
        <f>MAX(ActividadesCom[[#This Row],[PERÍODO 1]],ActividadesCom[[#This Row],[PERÍODO 2]],ActividadesCom[[#This Row],[PERÍODO 3]],ActividadesCom[[#This Row],[PERÍODO 4]],ActividadesCom[[#This Row],[PERÍODO 5]])</f>
        <v>0</v>
      </c>
      <c r="I2930" s="6"/>
      <c r="J2930" s="5"/>
      <c r="K2930" s="5"/>
      <c r="L2930" s="5" t="str">
        <f>IF(ActividadesCom[[#This Row],[NIVEL 1]]&lt;&gt;0,VLOOKUP(ActividadesCom[[#This Row],[NIVEL 1]],Catálogo!A:B,2,FALSE),"")</f>
        <v/>
      </c>
      <c r="M2930" s="5"/>
      <c r="N2930" s="6"/>
      <c r="O2930" s="5"/>
      <c r="P2930" s="5"/>
      <c r="Q2930" s="5" t="str">
        <f>IF(ActividadesCom[[#This Row],[NIVEL 2]]&lt;&gt;0,VLOOKUP(ActividadesCom[[#This Row],[NIVEL 2]],Catálogo!A:B,2,FALSE),"")</f>
        <v/>
      </c>
      <c r="R2930" s="5"/>
      <c r="S2930" s="6"/>
      <c r="T2930" s="5"/>
      <c r="U2930" s="5"/>
      <c r="V2930" s="5" t="str">
        <f>IF(ActividadesCom[[#This Row],[NIVEL 3]]&lt;&gt;0,VLOOKUP(ActividadesCom[[#This Row],[NIVEL 3]],Catálogo!A:B,2,FALSE),"")</f>
        <v/>
      </c>
      <c r="W2930" s="5"/>
      <c r="X2930" s="6"/>
      <c r="Y2930" s="5"/>
      <c r="Z2930" s="5"/>
      <c r="AA2930" s="5" t="str">
        <f>IF(ActividadesCom[[#This Row],[NIVEL 4]]&lt;&gt;0,VLOOKUP(ActividadesCom[[#This Row],[NIVEL 4]],Catálogo!A:B,2,FALSE),"")</f>
        <v/>
      </c>
      <c r="AB2930" s="5"/>
      <c r="AC2930" s="6"/>
      <c r="AD2930" s="5"/>
      <c r="AE2930" s="5"/>
      <c r="AF2930" s="5" t="str">
        <f>IF(ActividadesCom[[#This Row],[NIVEL 5]]&lt;&gt;0,VLOOKUP(ActividadesCom[[#This Row],[NIVEL 5]],Catálogo!A:B,2,FALSE),"")</f>
        <v/>
      </c>
      <c r="AG2930" s="5"/>
      <c r="AH2930" s="2"/>
      <c r="AI2930" s="2"/>
    </row>
    <row r="2931" spans="1:35" ht="30" hidden="1" customHeight="1" x14ac:dyDescent="0.25">
      <c r="A2931" s="7">
        <v>19470430</v>
      </c>
      <c r="B2931" s="97" t="str">
        <f>VLOOKUP(ActividadesCom[[#This Row],[NO. DE CONTROL]],'LISTADO ESTUDIANTES'!A:C,3,FALSE)</f>
        <v>QUIJANO ZETINA GEORGIA ADRIANA</v>
      </c>
      <c r="C2931" s="97" t="str">
        <f>VLOOKUP(ActividadesCom[[#This Row],[NO. DE CONTROL]],'LISTADO ESTUDIANTES'!A:B,2,FALSE)</f>
        <v>ARQUITECTURA</v>
      </c>
      <c r="D2931" s="18" t="str">
        <f>VLOOKUP(ActividadesCom[[#This Row],[NO. DE CONTROL]],'LISTADO ESTUDIANTES'!A:D,4,FALSE)</f>
        <v>BAJA</v>
      </c>
      <c r="E2931" s="5">
        <f>SUM(ActividadesCom[[#This Row],[CRÉD. 1]],ActividadesCom[[#This Row],[CRÉD. 2]],ActividadesCom[[#This Row],[CRÉD. 3]],ActividadesCom[[#This Row],[CRÉD. 4]],ActividadesCom[[#This Row],[CRÉD. 5]])</f>
        <v>2</v>
      </c>
      <c r="F2931" s="17">
        <f>IF(ActividadesCom[[#This Row],[ÚLTIMO SEMESTRE CON CRÉDITOS]]&gt;0,ROUND(AVERAGE(ActividadesCom[[#This Row],[VALOR NIVEL 5]],ActividadesCom[[#This Row],[VALOR NIVEL 4]],ActividadesCom[[#This Row],[VALOR NIVEL 3]],ActividadesCom[[#This Row],[VALOR NIVEL 2]],ActividadesCom[[#This Row],[VALOR NIVEL 1]]),0),"")</f>
        <v>4</v>
      </c>
      <c r="G2931" s="5" t="str">
        <f>IF(ActividadesCom[[#This Row],[PROMEDIO]]="","",IF(ActividadesCom[[#This Row],[PROMEDIO]]&gt;=4,"EXCELENTE",IF(ActividadesCom[[#This Row],[PROMEDIO]]&gt;=3,"NOTABLE",IF(ActividadesCom[[#This Row],[PROMEDIO]]&gt;=2,"BUENO",IF(ActividadesCom[[#This Row],[PROMEDIO]]=1,"SUFICIENTE","")))))</f>
        <v>EXCELENTE</v>
      </c>
      <c r="H2931" s="5">
        <f>MAX(ActividadesCom[[#This Row],[PERÍODO 1]],ActividadesCom[[#This Row],[PERÍODO 2]],ActividadesCom[[#This Row],[PERÍODO 3]],ActividadesCom[[#This Row],[PERÍODO 4]],ActividadesCom[[#This Row],[PERÍODO 5]])</f>
        <v>20213</v>
      </c>
      <c r="I2931" s="6" t="s">
        <v>4695</v>
      </c>
      <c r="J2931" s="5">
        <v>20213</v>
      </c>
      <c r="K2931" s="5" t="s">
        <v>4008</v>
      </c>
      <c r="L2931" s="5">
        <f>IF(ActividadesCom[[#This Row],[NIVEL 1]]&lt;&gt;0,VLOOKUP(ActividadesCom[[#This Row],[NIVEL 1]],Catálogo!A:B,2,FALSE),"")</f>
        <v>4</v>
      </c>
      <c r="M2931" s="5">
        <v>1</v>
      </c>
      <c r="N2931" s="6"/>
      <c r="O2931" s="5"/>
      <c r="P2931" s="5"/>
      <c r="Q2931" s="5" t="str">
        <f>IF(ActividadesCom[[#This Row],[NIVEL 2]]&lt;&gt;0,VLOOKUP(ActividadesCom[[#This Row],[NIVEL 2]],Catálogo!A:B,2,FALSE),"")</f>
        <v/>
      </c>
      <c r="R2931" s="5"/>
      <c r="S2931" s="6"/>
      <c r="T2931" s="5"/>
      <c r="U2931" s="5"/>
      <c r="V2931" s="5" t="str">
        <f>IF(ActividadesCom[[#This Row],[NIVEL 3]]&lt;&gt;0,VLOOKUP(ActividadesCom[[#This Row],[NIVEL 3]],Catálogo!A:B,2,FALSE),"")</f>
        <v/>
      </c>
      <c r="W2931" s="5"/>
      <c r="X2931" s="6"/>
      <c r="Y2931" s="5"/>
      <c r="Z2931" s="5"/>
      <c r="AA2931" s="5" t="str">
        <f>IF(ActividadesCom[[#This Row],[NIVEL 4]]&lt;&gt;0,VLOOKUP(ActividadesCom[[#This Row],[NIVEL 4]],Catálogo!A:B,2,FALSE),"")</f>
        <v/>
      </c>
      <c r="AB2931" s="5"/>
      <c r="AC2931" s="9" t="s">
        <v>2181</v>
      </c>
      <c r="AD2931" s="8">
        <v>20201</v>
      </c>
      <c r="AE2931" s="5" t="s">
        <v>4009</v>
      </c>
      <c r="AF2931" s="5">
        <f>IF(ActividadesCom[[#This Row],[NIVEL 5]]&lt;&gt;0,VLOOKUP(ActividadesCom[[#This Row],[NIVEL 5]],Catálogo!A:B,2,FALSE),"")</f>
        <v>3</v>
      </c>
      <c r="AG2931" s="8">
        <v>1</v>
      </c>
      <c r="AH2931" s="2"/>
      <c r="AI2931" s="2"/>
    </row>
    <row r="2932" spans="1:35" ht="30" customHeight="1" x14ac:dyDescent="0.25">
      <c r="A2932" s="7">
        <v>19470431</v>
      </c>
      <c r="B2932" s="97" t="str">
        <f>VLOOKUP(ActividadesCom[[#This Row],[NO. DE CONTROL]],'LISTADO ESTUDIANTES'!A:C,3,FALSE)</f>
        <v>SANCHEZ MOGUEL BRYAN ALEJANDRO</v>
      </c>
      <c r="C2932" s="97" t="str">
        <f>VLOOKUP(ActividadesCom[[#This Row],[NO. DE CONTROL]],'LISTADO ESTUDIANTES'!A:B,2,FALSE)</f>
        <v>INGENIERIA EN ADMINISTRACION</v>
      </c>
      <c r="D2932" s="18" t="str">
        <f>VLOOKUP(ActividadesCom[[#This Row],[NO. DE CONTROL]],'LISTADO ESTUDIANTES'!A:D,4,FALSE)</f>
        <v>ACTIVO(A)</v>
      </c>
      <c r="E2932" s="5">
        <f>SUM(ActividadesCom[[#This Row],[CRÉD. 1]],ActividadesCom[[#This Row],[CRÉD. 2]],ActividadesCom[[#This Row],[CRÉD. 3]],ActividadesCom[[#This Row],[CRÉD. 4]],ActividadesCom[[#This Row],[CRÉD. 5]])</f>
        <v>4</v>
      </c>
      <c r="F2932" s="17">
        <f>IF(ActividadesCom[[#This Row],[ÚLTIMO SEMESTRE CON CRÉDITOS]]&gt;0,ROUND(AVERAGE(ActividadesCom[[#This Row],[VALOR NIVEL 5]],ActividadesCom[[#This Row],[VALOR NIVEL 4]],ActividadesCom[[#This Row],[VALOR NIVEL 3]],ActividadesCom[[#This Row],[VALOR NIVEL 2]],ActividadesCom[[#This Row],[VALOR NIVEL 1]]),0),"")</f>
        <v>3</v>
      </c>
      <c r="G2932" s="5" t="str">
        <f>IF(ActividadesCom[[#This Row],[PROMEDIO]]="","",IF(ActividadesCom[[#This Row],[PROMEDIO]]&gt;=4,"EXCELENTE",IF(ActividadesCom[[#This Row],[PROMEDIO]]&gt;=3,"NOTABLE",IF(ActividadesCom[[#This Row],[PROMEDIO]]&gt;=2,"BUENO",IF(ActividadesCom[[#This Row],[PROMEDIO]]=1,"SUFICIENTE","")))))</f>
        <v>NOTABLE</v>
      </c>
      <c r="H2932" s="5">
        <f>MAX(ActividadesCom[[#This Row],[PERÍODO 1]],ActividadesCom[[#This Row],[PERÍODO 2]],ActividadesCom[[#This Row],[PERÍODO 3]],ActividadesCom[[#This Row],[PERÍODO 4]],ActividadesCom[[#This Row],[PERÍODO 5]])</f>
        <v>20221</v>
      </c>
      <c r="I2932" s="6" t="s">
        <v>4897</v>
      </c>
      <c r="J2932" s="5">
        <v>20221</v>
      </c>
      <c r="K2932" s="5" t="s">
        <v>4008</v>
      </c>
      <c r="L2932" s="5">
        <f>IF(ActividadesCom[[#This Row],[NIVEL 1]]&lt;&gt;0,VLOOKUP(ActividadesCom[[#This Row],[NIVEL 1]],Catálogo!A:B,2,FALSE),"")</f>
        <v>4</v>
      </c>
      <c r="M2932" s="5">
        <v>1</v>
      </c>
      <c r="N2932" s="6" t="s">
        <v>5879</v>
      </c>
      <c r="O2932" s="5">
        <v>20213</v>
      </c>
      <c r="P2932" s="5" t="s">
        <v>4009</v>
      </c>
      <c r="Q2932" s="5">
        <f>IF(ActividadesCom[[#This Row],[NIVEL 2]]&lt;&gt;0,VLOOKUP(ActividadesCom[[#This Row],[NIVEL 2]],Catálogo!A:B,2,FALSE),"")</f>
        <v>3</v>
      </c>
      <c r="R2932" s="5">
        <v>1</v>
      </c>
      <c r="S2932" s="6"/>
      <c r="T2932" s="5"/>
      <c r="U2932" s="5"/>
      <c r="V2932" s="5" t="str">
        <f>IF(ActividadesCom[[#This Row],[NIVEL 3]]&lt;&gt;0,VLOOKUP(ActividadesCom[[#This Row],[NIVEL 3]],Catálogo!A:B,2,FALSE),"")</f>
        <v/>
      </c>
      <c r="W2932" s="5"/>
      <c r="X2932" s="6" t="s">
        <v>2532</v>
      </c>
      <c r="Y2932" s="5">
        <v>20201</v>
      </c>
      <c r="Z2932" s="5" t="s">
        <v>4010</v>
      </c>
      <c r="AA2932" s="5">
        <f>IF(ActividadesCom[[#This Row],[NIVEL 4]]&lt;&gt;0,VLOOKUP(ActividadesCom[[#This Row],[NIVEL 4]],Catálogo!A:B,2,FALSE),"")</f>
        <v>2</v>
      </c>
      <c r="AB2932" s="5">
        <v>1</v>
      </c>
      <c r="AC2932" s="6" t="s">
        <v>5885</v>
      </c>
      <c r="AD2932" s="5">
        <v>20193</v>
      </c>
      <c r="AE2932" s="5" t="s">
        <v>4009</v>
      </c>
      <c r="AF2932" s="5">
        <f>IF(ActividadesCom[[#This Row],[NIVEL 5]]&lt;&gt;0,VLOOKUP(ActividadesCom[[#This Row],[NIVEL 5]],Catálogo!A:B,2,FALSE),"")</f>
        <v>3</v>
      </c>
      <c r="AG2932" s="5">
        <v>1</v>
      </c>
      <c r="AH2932" s="2"/>
      <c r="AI2932" s="2"/>
    </row>
    <row r="2933" spans="1:35" ht="30" hidden="1" customHeight="1" x14ac:dyDescent="0.25">
      <c r="A2933" s="7">
        <v>19470432</v>
      </c>
      <c r="B2933" s="97" t="str">
        <f>VLOOKUP(ActividadesCom[[#This Row],[NO. DE CONTROL]],'LISTADO ESTUDIANTES'!A:C,3,FALSE)</f>
        <v>MONTIEL LEON ANA LEIDY</v>
      </c>
      <c r="C2933" s="97" t="str">
        <f>VLOOKUP(ActividadesCom[[#This Row],[NO. DE CONTROL]],'LISTADO ESTUDIANTES'!A:B,2,FALSE)</f>
        <v>INGENIERIA EN ADMINISTRACION</v>
      </c>
      <c r="D2933" s="18" t="str">
        <f>VLOOKUP(ActividadesCom[[#This Row],[NO. DE CONTROL]],'LISTADO ESTUDIANTES'!A:D,4,FALSE)</f>
        <v>BAJA</v>
      </c>
      <c r="E2933" s="5">
        <f>SUM(ActividadesCom[[#This Row],[CRÉD. 1]],ActividadesCom[[#This Row],[CRÉD. 2]],ActividadesCom[[#This Row],[CRÉD. 3]],ActividadesCom[[#This Row],[CRÉD. 4]],ActividadesCom[[#This Row],[CRÉD. 5]])</f>
        <v>0</v>
      </c>
      <c r="F2933" s="17" t="str">
        <f>IF(ActividadesCom[[#This Row],[ÚLTIMO SEMESTRE CON CRÉDITOS]]&gt;0,ROUND(AVERAGE(ActividadesCom[[#This Row],[VALOR NIVEL 5]],ActividadesCom[[#This Row],[VALOR NIVEL 4]],ActividadesCom[[#This Row],[VALOR NIVEL 3]],ActividadesCom[[#This Row],[VALOR NIVEL 2]],ActividadesCom[[#This Row],[VALOR NIVEL 1]]),0),"")</f>
        <v/>
      </c>
      <c r="G2933" s="5" t="str">
        <f>IF(ActividadesCom[[#This Row],[PROMEDIO]]="","",IF(ActividadesCom[[#This Row],[PROMEDIO]]&gt;=4,"EXCELENTE",IF(ActividadesCom[[#This Row],[PROMEDIO]]&gt;=3,"NOTABLE",IF(ActividadesCom[[#This Row],[PROMEDIO]]&gt;=2,"BUENO",IF(ActividadesCom[[#This Row],[PROMEDIO]]=1,"SUFICIENTE","")))))</f>
        <v/>
      </c>
      <c r="H2933" s="5">
        <f>MAX(ActividadesCom[[#This Row],[PERÍODO 1]],ActividadesCom[[#This Row],[PERÍODO 2]],ActividadesCom[[#This Row],[PERÍODO 3]],ActividadesCom[[#This Row],[PERÍODO 4]],ActividadesCom[[#This Row],[PERÍODO 5]])</f>
        <v>0</v>
      </c>
      <c r="I2933" s="6"/>
      <c r="J2933" s="5"/>
      <c r="K2933" s="5"/>
      <c r="L2933" s="5" t="str">
        <f>IF(ActividadesCom[[#This Row],[NIVEL 1]]&lt;&gt;0,VLOOKUP(ActividadesCom[[#This Row],[NIVEL 1]],Catálogo!A:B,2,FALSE),"")</f>
        <v/>
      </c>
      <c r="M2933" s="5"/>
      <c r="N2933" s="6"/>
      <c r="O2933" s="5"/>
      <c r="P2933" s="5"/>
      <c r="Q2933" s="5" t="str">
        <f>IF(ActividadesCom[[#This Row],[NIVEL 2]]&lt;&gt;0,VLOOKUP(ActividadesCom[[#This Row],[NIVEL 2]],Catálogo!A:B,2,FALSE),"")</f>
        <v/>
      </c>
      <c r="R2933" s="5"/>
      <c r="S2933" s="6"/>
      <c r="T2933" s="5"/>
      <c r="U2933" s="5"/>
      <c r="V2933" s="5" t="str">
        <f>IF(ActividadesCom[[#This Row],[NIVEL 3]]&lt;&gt;0,VLOOKUP(ActividadesCom[[#This Row],[NIVEL 3]],Catálogo!A:B,2,FALSE),"")</f>
        <v/>
      </c>
      <c r="W2933" s="5"/>
      <c r="X2933" s="6"/>
      <c r="Y2933" s="5"/>
      <c r="Z2933" s="5"/>
      <c r="AA2933" s="5" t="str">
        <f>IF(ActividadesCom[[#This Row],[NIVEL 4]]&lt;&gt;0,VLOOKUP(ActividadesCom[[#This Row],[NIVEL 4]],Catálogo!A:B,2,FALSE),"")</f>
        <v/>
      </c>
      <c r="AB2933" s="5"/>
      <c r="AC2933" s="6"/>
      <c r="AD2933" s="5"/>
      <c r="AE2933" s="5"/>
      <c r="AF2933" s="5" t="str">
        <f>IF(ActividadesCom[[#This Row],[NIVEL 5]]&lt;&gt;0,VLOOKUP(ActividadesCom[[#This Row],[NIVEL 5]],Catálogo!A:B,2,FALSE),"")</f>
        <v/>
      </c>
      <c r="AG2933" s="5"/>
      <c r="AH2933" s="2"/>
      <c r="AI2933" s="2"/>
    </row>
    <row r="2934" spans="1:35" ht="30" hidden="1" customHeight="1" x14ac:dyDescent="0.25">
      <c r="A2934" s="7">
        <v>19470433</v>
      </c>
      <c r="B2934" s="97" t="str">
        <f>VLOOKUP(ActividadesCom[[#This Row],[NO. DE CONTROL]],'LISTADO ESTUDIANTES'!A:C,3,FALSE)</f>
        <v>MOSQUEIRA MARIN ANDREA JOSSELYN</v>
      </c>
      <c r="C2934" s="97" t="str">
        <f>VLOOKUP(ActividadesCom[[#This Row],[NO. DE CONTROL]],'LISTADO ESTUDIANTES'!A:B,2,FALSE)</f>
        <v>INGENIERIA MECANICA</v>
      </c>
      <c r="D2934" s="18" t="str">
        <f>VLOOKUP(ActividadesCom[[#This Row],[NO. DE CONTROL]],'LISTADO ESTUDIANTES'!A:D,4,FALSE)</f>
        <v>BAJA</v>
      </c>
      <c r="E2934" s="5">
        <f>SUM(ActividadesCom[[#This Row],[CRÉD. 1]],ActividadesCom[[#This Row],[CRÉD. 2]],ActividadesCom[[#This Row],[CRÉD. 3]],ActividadesCom[[#This Row],[CRÉD. 4]],ActividadesCom[[#This Row],[CRÉD. 5]])</f>
        <v>0</v>
      </c>
      <c r="F2934" s="17" t="str">
        <f>IF(ActividadesCom[[#This Row],[ÚLTIMO SEMESTRE CON CRÉDITOS]]&gt;0,ROUND(AVERAGE(ActividadesCom[[#This Row],[VALOR NIVEL 5]],ActividadesCom[[#This Row],[VALOR NIVEL 4]],ActividadesCom[[#This Row],[VALOR NIVEL 3]],ActividadesCom[[#This Row],[VALOR NIVEL 2]],ActividadesCom[[#This Row],[VALOR NIVEL 1]]),0),"")</f>
        <v/>
      </c>
      <c r="G2934" s="5" t="str">
        <f>IF(ActividadesCom[[#This Row],[PROMEDIO]]="","",IF(ActividadesCom[[#This Row],[PROMEDIO]]&gt;=4,"EXCELENTE",IF(ActividadesCom[[#This Row],[PROMEDIO]]&gt;=3,"NOTABLE",IF(ActividadesCom[[#This Row],[PROMEDIO]]&gt;=2,"BUENO",IF(ActividadesCom[[#This Row],[PROMEDIO]]=1,"SUFICIENTE","")))))</f>
        <v/>
      </c>
      <c r="H2934" s="5">
        <f>MAX(ActividadesCom[[#This Row],[PERÍODO 1]],ActividadesCom[[#This Row],[PERÍODO 2]],ActividadesCom[[#This Row],[PERÍODO 3]],ActividadesCom[[#This Row],[PERÍODO 4]],ActividadesCom[[#This Row],[PERÍODO 5]])</f>
        <v>0</v>
      </c>
      <c r="I2934" s="6"/>
      <c r="J2934" s="5"/>
      <c r="K2934" s="5"/>
      <c r="L2934" s="5" t="str">
        <f>IF(ActividadesCom[[#This Row],[NIVEL 1]]&lt;&gt;0,VLOOKUP(ActividadesCom[[#This Row],[NIVEL 1]],Catálogo!A:B,2,FALSE),"")</f>
        <v/>
      </c>
      <c r="M2934" s="5"/>
      <c r="N2934" s="6"/>
      <c r="O2934" s="5"/>
      <c r="P2934" s="5"/>
      <c r="Q2934" s="5" t="str">
        <f>IF(ActividadesCom[[#This Row],[NIVEL 2]]&lt;&gt;0,VLOOKUP(ActividadesCom[[#This Row],[NIVEL 2]],Catálogo!A:B,2,FALSE),"")</f>
        <v/>
      </c>
      <c r="R2934" s="5"/>
      <c r="S2934" s="6"/>
      <c r="T2934" s="5"/>
      <c r="U2934" s="5"/>
      <c r="V2934" s="5" t="str">
        <f>IF(ActividadesCom[[#This Row],[NIVEL 3]]&lt;&gt;0,VLOOKUP(ActividadesCom[[#This Row],[NIVEL 3]],Catálogo!A:B,2,FALSE),"")</f>
        <v/>
      </c>
      <c r="W2934" s="5"/>
      <c r="X2934" s="6"/>
      <c r="Y2934" s="5"/>
      <c r="Z2934" s="5"/>
      <c r="AA2934" s="5" t="str">
        <f>IF(ActividadesCom[[#This Row],[NIVEL 4]]&lt;&gt;0,VLOOKUP(ActividadesCom[[#This Row],[NIVEL 4]],Catálogo!A:B,2,FALSE),"")</f>
        <v/>
      </c>
      <c r="AB2934" s="5"/>
      <c r="AC2934" s="6"/>
      <c r="AD2934" s="5"/>
      <c r="AE2934" s="5"/>
      <c r="AF2934" s="5" t="str">
        <f>IF(ActividadesCom[[#This Row],[NIVEL 5]]&lt;&gt;0,VLOOKUP(ActividadesCom[[#This Row],[NIVEL 5]],Catálogo!A:B,2,FALSE),"")</f>
        <v/>
      </c>
      <c r="AG2934" s="5"/>
      <c r="AH2934" s="2"/>
      <c r="AI2934" s="2"/>
    </row>
    <row r="2935" spans="1:35" ht="30" hidden="1" customHeight="1" x14ac:dyDescent="0.25">
      <c r="A2935" s="7">
        <v>19470434</v>
      </c>
      <c r="B2935" s="97" t="str">
        <f>VLOOKUP(ActividadesCom[[#This Row],[NO. DE CONTROL]],'LISTADO ESTUDIANTES'!A:C,3,FALSE)</f>
        <v>PECH EHUAN MANUEL EZEQUIEL ALBERTO</v>
      </c>
      <c r="C2935" s="97" t="str">
        <f>VLOOKUP(ActividadesCom[[#This Row],[NO. DE CONTROL]],'LISTADO ESTUDIANTES'!A:B,2,FALSE)</f>
        <v>INGENIERIA MECANICA</v>
      </c>
      <c r="D2935" s="18" t="str">
        <f>VLOOKUP(ActividadesCom[[#This Row],[NO. DE CONTROL]],'LISTADO ESTUDIANTES'!A:D,4,FALSE)</f>
        <v>BAJA</v>
      </c>
      <c r="E2935" s="5">
        <f>SUM(ActividadesCom[[#This Row],[CRÉD. 1]],ActividadesCom[[#This Row],[CRÉD. 2]],ActividadesCom[[#This Row],[CRÉD. 3]],ActividadesCom[[#This Row],[CRÉD. 4]],ActividadesCom[[#This Row],[CRÉD. 5]])</f>
        <v>0</v>
      </c>
      <c r="F2935" s="17" t="str">
        <f>IF(ActividadesCom[[#This Row],[ÚLTIMO SEMESTRE CON CRÉDITOS]]&gt;0,ROUND(AVERAGE(ActividadesCom[[#This Row],[VALOR NIVEL 5]],ActividadesCom[[#This Row],[VALOR NIVEL 4]],ActividadesCom[[#This Row],[VALOR NIVEL 3]],ActividadesCom[[#This Row],[VALOR NIVEL 2]],ActividadesCom[[#This Row],[VALOR NIVEL 1]]),0),"")</f>
        <v/>
      </c>
      <c r="G2935" s="5" t="str">
        <f>IF(ActividadesCom[[#This Row],[PROMEDIO]]="","",IF(ActividadesCom[[#This Row],[PROMEDIO]]&gt;=4,"EXCELENTE",IF(ActividadesCom[[#This Row],[PROMEDIO]]&gt;=3,"NOTABLE",IF(ActividadesCom[[#This Row],[PROMEDIO]]&gt;=2,"BUENO",IF(ActividadesCom[[#This Row],[PROMEDIO]]=1,"SUFICIENTE","")))))</f>
        <v/>
      </c>
      <c r="H2935" s="5">
        <f>MAX(ActividadesCom[[#This Row],[PERÍODO 1]],ActividadesCom[[#This Row],[PERÍODO 2]],ActividadesCom[[#This Row],[PERÍODO 3]],ActividadesCom[[#This Row],[PERÍODO 4]],ActividadesCom[[#This Row],[PERÍODO 5]])</f>
        <v>0</v>
      </c>
      <c r="I2935" s="6"/>
      <c r="J2935" s="5"/>
      <c r="K2935" s="5"/>
      <c r="L2935" s="5" t="str">
        <f>IF(ActividadesCom[[#This Row],[NIVEL 1]]&lt;&gt;0,VLOOKUP(ActividadesCom[[#This Row],[NIVEL 1]],Catálogo!A:B,2,FALSE),"")</f>
        <v/>
      </c>
      <c r="M2935" s="5"/>
      <c r="N2935" s="6"/>
      <c r="O2935" s="5"/>
      <c r="P2935" s="5"/>
      <c r="Q2935" s="5" t="str">
        <f>IF(ActividadesCom[[#This Row],[NIVEL 2]]&lt;&gt;0,VLOOKUP(ActividadesCom[[#This Row],[NIVEL 2]],Catálogo!A:B,2,FALSE),"")</f>
        <v/>
      </c>
      <c r="R2935" s="5"/>
      <c r="S2935" s="6"/>
      <c r="T2935" s="5"/>
      <c r="U2935" s="5"/>
      <c r="V2935" s="5" t="str">
        <f>IF(ActividadesCom[[#This Row],[NIVEL 3]]&lt;&gt;0,VLOOKUP(ActividadesCom[[#This Row],[NIVEL 3]],Catálogo!A:B,2,FALSE),"")</f>
        <v/>
      </c>
      <c r="W2935" s="5"/>
      <c r="X2935" s="6"/>
      <c r="Y2935" s="5"/>
      <c r="Z2935" s="5"/>
      <c r="AA2935" s="5" t="str">
        <f>IF(ActividadesCom[[#This Row],[NIVEL 4]]&lt;&gt;0,VLOOKUP(ActividadesCom[[#This Row],[NIVEL 4]],Catálogo!A:B,2,FALSE),"")</f>
        <v/>
      </c>
      <c r="AB2935" s="5"/>
      <c r="AC2935" s="6"/>
      <c r="AD2935" s="5"/>
      <c r="AE2935" s="5"/>
      <c r="AF2935" s="5" t="str">
        <f>IF(ActividadesCom[[#This Row],[NIVEL 5]]&lt;&gt;0,VLOOKUP(ActividadesCom[[#This Row],[NIVEL 5]],Catálogo!A:B,2,FALSE),"")</f>
        <v/>
      </c>
      <c r="AG2935" s="5"/>
      <c r="AH2935" s="2"/>
      <c r="AI2935" s="2"/>
    </row>
    <row r="2936" spans="1:35" ht="30" customHeight="1" x14ac:dyDescent="0.25">
      <c r="A2936" s="7">
        <v>19470435</v>
      </c>
      <c r="B2936" s="97" t="str">
        <f>VLOOKUP(ActividadesCom[[#This Row],[NO. DE CONTROL]],'LISTADO ESTUDIANTES'!A:C,3,FALSE)</f>
        <v>LOPEZ PUCH SHIRLEY STEPHANIA</v>
      </c>
      <c r="C2936" s="97" t="str">
        <f>VLOOKUP(ActividadesCom[[#This Row],[NO. DE CONTROL]],'LISTADO ESTUDIANTES'!A:B,2,FALSE)</f>
        <v>INGENIERIA EN ADMINISTRACION</v>
      </c>
      <c r="D2936" s="18" t="str">
        <f>VLOOKUP(ActividadesCom[[#This Row],[NO. DE CONTROL]],'LISTADO ESTUDIANTES'!A:D,4,FALSE)</f>
        <v>ACTIVO(A)</v>
      </c>
      <c r="E2936" s="5">
        <f>SUM(ActividadesCom[[#This Row],[CRÉD. 1]],ActividadesCom[[#This Row],[CRÉD. 2]],ActividadesCom[[#This Row],[CRÉD. 3]],ActividadesCom[[#This Row],[CRÉD. 4]],ActividadesCom[[#This Row],[CRÉD. 5]])</f>
        <v>3</v>
      </c>
      <c r="F2936" s="17">
        <f>IF(ActividadesCom[[#This Row],[ÚLTIMO SEMESTRE CON CRÉDITOS]]&gt;0,ROUND(AVERAGE(ActividadesCom[[#This Row],[VALOR NIVEL 5]],ActividadesCom[[#This Row],[VALOR NIVEL 4]],ActividadesCom[[#This Row],[VALOR NIVEL 3]],ActividadesCom[[#This Row],[VALOR NIVEL 2]],ActividadesCom[[#This Row],[VALOR NIVEL 1]]),0),"")</f>
        <v>2</v>
      </c>
      <c r="G2936" s="5" t="str">
        <f>IF(ActividadesCom[[#This Row],[PROMEDIO]]="","",IF(ActividadesCom[[#This Row],[PROMEDIO]]&gt;=4,"EXCELENTE",IF(ActividadesCom[[#This Row],[PROMEDIO]]&gt;=3,"NOTABLE",IF(ActividadesCom[[#This Row],[PROMEDIO]]&gt;=2,"BUENO",IF(ActividadesCom[[#This Row],[PROMEDIO]]=1,"SUFICIENTE","")))))</f>
        <v>BUENO</v>
      </c>
      <c r="H2936" s="5">
        <f>MAX(ActividadesCom[[#This Row],[PERÍODO 1]],ActividadesCom[[#This Row],[PERÍODO 2]],ActividadesCom[[#This Row],[PERÍODO 3]],ActividadesCom[[#This Row],[PERÍODO 4]],ActividadesCom[[#This Row],[PERÍODO 5]])</f>
        <v>20201</v>
      </c>
      <c r="I2936" s="6"/>
      <c r="J2936" s="5"/>
      <c r="K2936" s="5"/>
      <c r="L2936" s="5" t="str">
        <f>IF(ActividadesCom[[#This Row],[NIVEL 1]]&lt;&gt;0,VLOOKUP(ActividadesCom[[#This Row],[NIVEL 1]],Catálogo!A:B,2,FALSE),"")</f>
        <v/>
      </c>
      <c r="M2936" s="5"/>
      <c r="N2936" s="6"/>
      <c r="O2936" s="5"/>
      <c r="P2936" s="5"/>
      <c r="Q2936" s="5" t="str">
        <f>IF(ActividadesCom[[#This Row],[NIVEL 2]]&lt;&gt;0,VLOOKUP(ActividadesCom[[#This Row],[NIVEL 2]],Catálogo!A:B,2,FALSE),"")</f>
        <v/>
      </c>
      <c r="R2936" s="5"/>
      <c r="S2936" s="6" t="s">
        <v>3671</v>
      </c>
      <c r="T2936" s="5">
        <v>20201</v>
      </c>
      <c r="U2936" s="5" t="s">
        <v>4009</v>
      </c>
      <c r="V2936" s="5">
        <f>IF(ActividadesCom[[#This Row],[NIVEL 3]]&lt;&gt;0,VLOOKUP(ActividadesCom[[#This Row],[NIVEL 3]],Catálogo!A:B,2,FALSE),"")</f>
        <v>3</v>
      </c>
      <c r="W2936" s="5">
        <v>1</v>
      </c>
      <c r="X2936" s="6" t="s">
        <v>2772</v>
      </c>
      <c r="Y2936" s="5">
        <v>20201</v>
      </c>
      <c r="Z2936" s="5" t="s">
        <v>4010</v>
      </c>
      <c r="AA2936" s="5">
        <f>IF(ActividadesCom[[#This Row],[NIVEL 4]]&lt;&gt;0,VLOOKUP(ActividadesCom[[#This Row],[NIVEL 4]],Catálogo!A:B,2,FALSE),"")</f>
        <v>2</v>
      </c>
      <c r="AB2936" s="5">
        <v>1</v>
      </c>
      <c r="AC2936" s="6" t="s">
        <v>42</v>
      </c>
      <c r="AD2936" s="5">
        <v>20193</v>
      </c>
      <c r="AE2936" s="5" t="s">
        <v>4010</v>
      </c>
      <c r="AF2936" s="5">
        <f>IF(ActividadesCom[[#This Row],[NIVEL 5]]&lt;&gt;0,VLOOKUP(ActividadesCom[[#This Row],[NIVEL 5]],Catálogo!A:B,2,FALSE),"")</f>
        <v>2</v>
      </c>
      <c r="AG2936" s="5">
        <v>1</v>
      </c>
      <c r="AH2936" s="2"/>
      <c r="AI2936" s="2"/>
    </row>
    <row r="2937" spans="1:35" ht="30" hidden="1" customHeight="1" x14ac:dyDescent="0.25">
      <c r="A2937" s="7">
        <v>19470436</v>
      </c>
      <c r="B2937" s="97" t="str">
        <f>VLOOKUP(ActividadesCom[[#This Row],[NO. DE CONTROL]],'LISTADO ESTUDIANTES'!A:C,3,FALSE)</f>
        <v>LOPEZ PUCH NIURKA AMILENI</v>
      </c>
      <c r="C2937" s="97" t="str">
        <f>VLOOKUP(ActividadesCom[[#This Row],[NO. DE CONTROL]],'LISTADO ESTUDIANTES'!A:B,2,FALSE)</f>
        <v>INGENIERIA EN ADMINISTRACION</v>
      </c>
      <c r="D2937" s="18" t="str">
        <f>VLOOKUP(ActividadesCom[[#This Row],[NO. DE CONTROL]],'LISTADO ESTUDIANTES'!A:D,4,FALSE)</f>
        <v>BAJA</v>
      </c>
      <c r="E2937" s="5">
        <f>SUM(ActividadesCom[[#This Row],[CRÉD. 1]],ActividadesCom[[#This Row],[CRÉD. 2]],ActividadesCom[[#This Row],[CRÉD. 3]],ActividadesCom[[#This Row],[CRÉD. 4]],ActividadesCom[[#This Row],[CRÉD. 5]])</f>
        <v>1</v>
      </c>
      <c r="F2937" s="17">
        <f>IF(ActividadesCom[[#This Row],[ÚLTIMO SEMESTRE CON CRÉDITOS]]&gt;0,ROUND(AVERAGE(ActividadesCom[[#This Row],[VALOR NIVEL 5]],ActividadesCom[[#This Row],[VALOR NIVEL 4]],ActividadesCom[[#This Row],[VALOR NIVEL 3]],ActividadesCom[[#This Row],[VALOR NIVEL 2]],ActividadesCom[[#This Row],[VALOR NIVEL 1]]),0),"")</f>
        <v>4</v>
      </c>
      <c r="G2937" s="5" t="str">
        <f>IF(ActividadesCom[[#This Row],[PROMEDIO]]="","",IF(ActividadesCom[[#This Row],[PROMEDIO]]&gt;=4,"EXCELENTE",IF(ActividadesCom[[#This Row],[PROMEDIO]]&gt;=3,"NOTABLE",IF(ActividadesCom[[#This Row],[PROMEDIO]]&gt;=2,"BUENO",IF(ActividadesCom[[#This Row],[PROMEDIO]]=1,"SUFICIENTE","")))))</f>
        <v>EXCELENTE</v>
      </c>
      <c r="H2937" s="5">
        <f>MAX(ActividadesCom[[#This Row],[PERÍODO 1]],ActividadesCom[[#This Row],[PERÍODO 2]],ActividadesCom[[#This Row],[PERÍODO 3]],ActividadesCom[[#This Row],[PERÍODO 4]],ActividadesCom[[#This Row],[PERÍODO 5]])</f>
        <v>20193</v>
      </c>
      <c r="I2937" s="6"/>
      <c r="J2937" s="5"/>
      <c r="K2937" s="5"/>
      <c r="L2937" s="5" t="str">
        <f>IF(ActividadesCom[[#This Row],[NIVEL 1]]&lt;&gt;0,VLOOKUP(ActividadesCom[[#This Row],[NIVEL 1]],Catálogo!A:B,2,FALSE),"")</f>
        <v/>
      </c>
      <c r="M2937" s="5"/>
      <c r="N2937" s="6"/>
      <c r="O2937" s="5"/>
      <c r="P2937" s="5"/>
      <c r="Q2937" s="5" t="str">
        <f>IF(ActividadesCom[[#This Row],[NIVEL 2]]&lt;&gt;0,VLOOKUP(ActividadesCom[[#This Row],[NIVEL 2]],Catálogo!A:B,2,FALSE),"")</f>
        <v/>
      </c>
      <c r="R2937" s="5"/>
      <c r="S2937" s="6"/>
      <c r="T2937" s="5"/>
      <c r="U2937" s="5"/>
      <c r="V2937" s="5" t="str">
        <f>IF(ActividadesCom[[#This Row],[NIVEL 3]]&lt;&gt;0,VLOOKUP(ActividadesCom[[#This Row],[NIVEL 3]],Catálogo!A:B,2,FALSE),"")</f>
        <v/>
      </c>
      <c r="W2937" s="5"/>
      <c r="X2937" s="6"/>
      <c r="Y2937" s="5"/>
      <c r="Z2937" s="5"/>
      <c r="AA2937" s="5" t="str">
        <f>IF(ActividadesCom[[#This Row],[NIVEL 4]]&lt;&gt;0,VLOOKUP(ActividadesCom[[#This Row],[NIVEL 4]],Catálogo!A:B,2,FALSE),"")</f>
        <v/>
      </c>
      <c r="AB2937" s="5"/>
      <c r="AC2937" s="6" t="s">
        <v>819</v>
      </c>
      <c r="AD2937" s="5">
        <v>20193</v>
      </c>
      <c r="AE2937" s="5" t="s">
        <v>4008</v>
      </c>
      <c r="AF2937" s="5">
        <f>IF(ActividadesCom[[#This Row],[NIVEL 5]]&lt;&gt;0,VLOOKUP(ActividadesCom[[#This Row],[NIVEL 5]],Catálogo!A:B,2,FALSE),"")</f>
        <v>4</v>
      </c>
      <c r="AG2937" s="5">
        <v>1</v>
      </c>
      <c r="AH2937" s="2"/>
      <c r="AI2937" s="2"/>
    </row>
    <row r="2938" spans="1:35" ht="30" hidden="1" customHeight="1" x14ac:dyDescent="0.25">
      <c r="A2938" s="7">
        <v>19470437</v>
      </c>
      <c r="B2938" s="97" t="str">
        <f>VLOOKUP(ActividadesCom[[#This Row],[NO. DE CONTROL]],'LISTADO ESTUDIANTES'!A:C,3,FALSE)</f>
        <v>SEGOVIA ORTIGOSA OLIVER HUMBERTO</v>
      </c>
      <c r="C2938" s="97" t="str">
        <f>VLOOKUP(ActividadesCom[[#This Row],[NO. DE CONTROL]],'LISTADO ESTUDIANTES'!A:B,2,FALSE)</f>
        <v>ARQUITECTURA</v>
      </c>
      <c r="D2938" s="18" t="str">
        <f>VLOOKUP(ActividadesCom[[#This Row],[NO. DE CONTROL]],'LISTADO ESTUDIANTES'!A:D,4,FALSE)</f>
        <v>BAJA</v>
      </c>
      <c r="E2938" s="5">
        <f>SUM(ActividadesCom[[#This Row],[CRÉD. 1]],ActividadesCom[[#This Row],[CRÉD. 2]],ActividadesCom[[#This Row],[CRÉD. 3]],ActividadesCom[[#This Row],[CRÉD. 4]],ActividadesCom[[#This Row],[CRÉD. 5]])</f>
        <v>1</v>
      </c>
      <c r="F2938" s="17">
        <f>IF(ActividadesCom[[#This Row],[ÚLTIMO SEMESTRE CON CRÉDITOS]]&gt;0,ROUND(AVERAGE(ActividadesCom[[#This Row],[VALOR NIVEL 5]],ActividadesCom[[#This Row],[VALOR NIVEL 4]],ActividadesCom[[#This Row],[VALOR NIVEL 3]],ActividadesCom[[#This Row],[VALOR NIVEL 2]],ActividadesCom[[#This Row],[VALOR NIVEL 1]]),0),"")</f>
        <v>4</v>
      </c>
      <c r="G2938" s="5" t="str">
        <f>IF(ActividadesCom[[#This Row],[PROMEDIO]]="","",IF(ActividadesCom[[#This Row],[PROMEDIO]]&gt;=4,"EXCELENTE",IF(ActividadesCom[[#This Row],[PROMEDIO]]&gt;=3,"NOTABLE",IF(ActividadesCom[[#This Row],[PROMEDIO]]&gt;=2,"BUENO",IF(ActividadesCom[[#This Row],[PROMEDIO]]=1,"SUFICIENTE","")))))</f>
        <v>EXCELENTE</v>
      </c>
      <c r="H2938" s="5">
        <f>MAX(ActividadesCom[[#This Row],[PERÍODO 1]],ActividadesCom[[#This Row],[PERÍODO 2]],ActividadesCom[[#This Row],[PERÍODO 3]],ActividadesCom[[#This Row],[PERÍODO 4]],ActividadesCom[[#This Row],[PERÍODO 5]])</f>
        <v>20193</v>
      </c>
      <c r="I2938" s="6"/>
      <c r="J2938" s="5"/>
      <c r="K2938" s="5"/>
      <c r="L2938" s="5" t="str">
        <f>IF(ActividadesCom[[#This Row],[NIVEL 1]]&lt;&gt;0,VLOOKUP(ActividadesCom[[#This Row],[NIVEL 1]],Catálogo!A:B,2,FALSE),"")</f>
        <v/>
      </c>
      <c r="M2938" s="5"/>
      <c r="N2938" s="6"/>
      <c r="O2938" s="5"/>
      <c r="P2938" s="5"/>
      <c r="Q2938" s="5" t="str">
        <f>IF(ActividadesCom[[#This Row],[NIVEL 2]]&lt;&gt;0,VLOOKUP(ActividadesCom[[#This Row],[NIVEL 2]],Catálogo!A:B,2,FALSE),"")</f>
        <v/>
      </c>
      <c r="R2938" s="5"/>
      <c r="S2938" s="6"/>
      <c r="T2938" s="5"/>
      <c r="U2938" s="5"/>
      <c r="V2938" s="5" t="str">
        <f>IF(ActividadesCom[[#This Row],[NIVEL 3]]&lt;&gt;0,VLOOKUP(ActividadesCom[[#This Row],[NIVEL 3]],Catálogo!A:B,2,FALSE),"")</f>
        <v/>
      </c>
      <c r="W2938" s="5"/>
      <c r="X2938" s="6"/>
      <c r="Y2938" s="5"/>
      <c r="Z2938" s="5"/>
      <c r="AA2938" s="5" t="str">
        <f>IF(ActividadesCom[[#This Row],[NIVEL 4]]&lt;&gt;0,VLOOKUP(ActividadesCom[[#This Row],[NIVEL 4]],Catálogo!A:B,2,FALSE),"")</f>
        <v/>
      </c>
      <c r="AB2938" s="5"/>
      <c r="AC2938" s="6" t="s">
        <v>34</v>
      </c>
      <c r="AD2938" s="5">
        <v>20193</v>
      </c>
      <c r="AE2938" s="5" t="s">
        <v>4008</v>
      </c>
      <c r="AF2938" s="5">
        <f>IF(ActividadesCom[[#This Row],[NIVEL 5]]&lt;&gt;0,VLOOKUP(ActividadesCom[[#This Row],[NIVEL 5]],Catálogo!A:B,2,FALSE),"")</f>
        <v>4</v>
      </c>
      <c r="AG2938" s="5">
        <v>1</v>
      </c>
      <c r="AH2938" s="2"/>
      <c r="AI2938" s="2"/>
    </row>
    <row r="2939" spans="1:35" ht="30" customHeight="1" x14ac:dyDescent="0.25">
      <c r="A2939" s="7">
        <v>19470438</v>
      </c>
      <c r="B2939" s="97" t="str">
        <f>VLOOKUP(ActividadesCom[[#This Row],[NO. DE CONTROL]],'LISTADO ESTUDIANTES'!A:C,3,FALSE)</f>
        <v>VILLACIS NAVARRETE MAURICIO ALBERTO</v>
      </c>
      <c r="C2939" s="97" t="str">
        <f>VLOOKUP(ActividadesCom[[#This Row],[NO. DE CONTROL]],'LISTADO ESTUDIANTES'!A:B,2,FALSE)</f>
        <v>INGENIERIA CIVIL</v>
      </c>
      <c r="D2939" s="18" t="str">
        <f>VLOOKUP(ActividadesCom[[#This Row],[NO. DE CONTROL]],'LISTADO ESTUDIANTES'!A:D,4,FALSE)</f>
        <v>ACTIVO(A)</v>
      </c>
      <c r="E2939" s="5">
        <f>SUM(ActividadesCom[[#This Row],[CRÉD. 1]],ActividadesCom[[#This Row],[CRÉD. 2]],ActividadesCom[[#This Row],[CRÉD. 3]],ActividadesCom[[#This Row],[CRÉD. 4]],ActividadesCom[[#This Row],[CRÉD. 5]])</f>
        <v>2</v>
      </c>
      <c r="F2939" s="17">
        <f>IF(ActividadesCom[[#This Row],[ÚLTIMO SEMESTRE CON CRÉDITOS]]&gt;0,ROUND(AVERAGE(ActividadesCom[[#This Row],[VALOR NIVEL 5]],ActividadesCom[[#This Row],[VALOR NIVEL 4]],ActividadesCom[[#This Row],[VALOR NIVEL 3]],ActividadesCom[[#This Row],[VALOR NIVEL 2]],ActividadesCom[[#This Row],[VALOR NIVEL 1]]),0),"")</f>
        <v>2</v>
      </c>
      <c r="G2939" s="5" t="str">
        <f>IF(ActividadesCom[[#This Row],[PROMEDIO]]="","",IF(ActividadesCom[[#This Row],[PROMEDIO]]&gt;=4,"EXCELENTE",IF(ActividadesCom[[#This Row],[PROMEDIO]]&gt;=3,"NOTABLE",IF(ActividadesCom[[#This Row],[PROMEDIO]]&gt;=2,"BUENO",IF(ActividadesCom[[#This Row],[PROMEDIO]]=1,"SUFICIENTE","")))))</f>
        <v>BUENO</v>
      </c>
      <c r="H2939" s="5">
        <f>MAX(ActividadesCom[[#This Row],[PERÍODO 1]],ActividadesCom[[#This Row],[PERÍODO 2]],ActividadesCom[[#This Row],[PERÍODO 3]],ActividadesCom[[#This Row],[PERÍODO 4]],ActividadesCom[[#This Row],[PERÍODO 5]])</f>
        <v>20201</v>
      </c>
      <c r="I2939" s="6"/>
      <c r="J2939" s="5"/>
      <c r="K2939" s="5"/>
      <c r="L2939" s="5" t="str">
        <f>IF(ActividadesCom[[#This Row],[NIVEL 1]]&lt;&gt;0,VLOOKUP(ActividadesCom[[#This Row],[NIVEL 1]],Catálogo!A:B,2,FALSE),"")</f>
        <v/>
      </c>
      <c r="M2939" s="5"/>
      <c r="N2939" s="6"/>
      <c r="O2939" s="5"/>
      <c r="P2939" s="5"/>
      <c r="Q2939" s="5" t="str">
        <f>IF(ActividadesCom[[#This Row],[NIVEL 2]]&lt;&gt;0,VLOOKUP(ActividadesCom[[#This Row],[NIVEL 2]],Catálogo!A:B,2,FALSE),"")</f>
        <v/>
      </c>
      <c r="R2939" s="5"/>
      <c r="S2939" s="6"/>
      <c r="T2939" s="5"/>
      <c r="U2939" s="5"/>
      <c r="V2939" s="5" t="str">
        <f>IF(ActividadesCom[[#This Row],[NIVEL 3]]&lt;&gt;0,VLOOKUP(ActividadesCom[[#This Row],[NIVEL 3]],Catálogo!A:B,2,FALSE),"")</f>
        <v/>
      </c>
      <c r="W2939" s="5"/>
      <c r="X2939" s="6" t="s">
        <v>2778</v>
      </c>
      <c r="Y2939" s="5">
        <v>20201</v>
      </c>
      <c r="Z2939" s="5" t="s">
        <v>4010</v>
      </c>
      <c r="AA2939" s="5">
        <f>IF(ActividadesCom[[#This Row],[NIVEL 4]]&lt;&gt;0,VLOOKUP(ActividadesCom[[#This Row],[NIVEL 4]],Catálogo!A:B,2,FALSE),"")</f>
        <v>2</v>
      </c>
      <c r="AB2939" s="5">
        <v>1</v>
      </c>
      <c r="AC2939" s="6" t="s">
        <v>11</v>
      </c>
      <c r="AD2939" s="5">
        <v>20193</v>
      </c>
      <c r="AE2939" s="5" t="s">
        <v>4010</v>
      </c>
      <c r="AF2939" s="5">
        <f>IF(ActividadesCom[[#This Row],[NIVEL 5]]&lt;&gt;0,VLOOKUP(ActividadesCom[[#This Row],[NIVEL 5]],Catálogo!A:B,2,FALSE),"")</f>
        <v>2</v>
      </c>
      <c r="AG2939" s="5">
        <v>1</v>
      </c>
      <c r="AH2939" s="2"/>
      <c r="AI2939" s="2"/>
    </row>
    <row r="2940" spans="1:35" ht="30" hidden="1" customHeight="1" x14ac:dyDescent="0.25">
      <c r="A2940" s="7">
        <v>19470439</v>
      </c>
      <c r="B2940" s="97" t="str">
        <f>VLOOKUP(ActividadesCom[[#This Row],[NO. DE CONTROL]],'LISTADO ESTUDIANTES'!A:C,3,FALSE)</f>
        <v>GONZALEZ BOTON MARIA GUADALUPE</v>
      </c>
      <c r="C2940" s="97" t="str">
        <f>VLOOKUP(ActividadesCom[[#This Row],[NO. DE CONTROL]],'LISTADO ESTUDIANTES'!A:B,2,FALSE)</f>
        <v>INGENIERIA AMBIENTAL</v>
      </c>
      <c r="D2940" s="18" t="str">
        <f>VLOOKUP(ActividadesCom[[#This Row],[NO. DE CONTROL]],'LISTADO ESTUDIANTES'!A:D,4,FALSE)</f>
        <v>BAJA</v>
      </c>
      <c r="E2940" s="5">
        <f>SUM(ActividadesCom[[#This Row],[CRÉD. 1]],ActividadesCom[[#This Row],[CRÉD. 2]],ActividadesCom[[#This Row],[CRÉD. 3]],ActividadesCom[[#This Row],[CRÉD. 4]],ActividadesCom[[#This Row],[CRÉD. 5]])</f>
        <v>0</v>
      </c>
      <c r="F2940" s="17" t="str">
        <f>IF(ActividadesCom[[#This Row],[ÚLTIMO SEMESTRE CON CRÉDITOS]]&gt;0,ROUND(AVERAGE(ActividadesCom[[#This Row],[VALOR NIVEL 5]],ActividadesCom[[#This Row],[VALOR NIVEL 4]],ActividadesCom[[#This Row],[VALOR NIVEL 3]],ActividadesCom[[#This Row],[VALOR NIVEL 2]],ActividadesCom[[#This Row],[VALOR NIVEL 1]]),0),"")</f>
        <v/>
      </c>
      <c r="G2940" s="5" t="str">
        <f>IF(ActividadesCom[[#This Row],[PROMEDIO]]="","",IF(ActividadesCom[[#This Row],[PROMEDIO]]&gt;=4,"EXCELENTE",IF(ActividadesCom[[#This Row],[PROMEDIO]]&gt;=3,"NOTABLE",IF(ActividadesCom[[#This Row],[PROMEDIO]]&gt;=2,"BUENO",IF(ActividadesCom[[#This Row],[PROMEDIO]]=1,"SUFICIENTE","")))))</f>
        <v/>
      </c>
      <c r="H2940" s="5">
        <f>MAX(ActividadesCom[[#This Row],[PERÍODO 1]],ActividadesCom[[#This Row],[PERÍODO 2]],ActividadesCom[[#This Row],[PERÍODO 3]],ActividadesCom[[#This Row],[PERÍODO 4]],ActividadesCom[[#This Row],[PERÍODO 5]])</f>
        <v>0</v>
      </c>
      <c r="I2940" s="6"/>
      <c r="J2940" s="5"/>
      <c r="K2940" s="5"/>
      <c r="L2940" s="5" t="str">
        <f>IF(ActividadesCom[[#This Row],[NIVEL 1]]&lt;&gt;0,VLOOKUP(ActividadesCom[[#This Row],[NIVEL 1]],Catálogo!A:B,2,FALSE),"")</f>
        <v/>
      </c>
      <c r="M2940" s="5"/>
      <c r="N2940" s="6"/>
      <c r="O2940" s="5"/>
      <c r="P2940" s="5"/>
      <c r="Q2940" s="5" t="str">
        <f>IF(ActividadesCom[[#This Row],[NIVEL 2]]&lt;&gt;0,VLOOKUP(ActividadesCom[[#This Row],[NIVEL 2]],Catálogo!A:B,2,FALSE),"")</f>
        <v/>
      </c>
      <c r="R2940" s="5"/>
      <c r="S2940" s="6"/>
      <c r="T2940" s="5"/>
      <c r="U2940" s="5"/>
      <c r="V2940" s="5" t="str">
        <f>IF(ActividadesCom[[#This Row],[NIVEL 3]]&lt;&gt;0,VLOOKUP(ActividadesCom[[#This Row],[NIVEL 3]],Catálogo!A:B,2,FALSE),"")</f>
        <v/>
      </c>
      <c r="W2940" s="5"/>
      <c r="X2940" s="6"/>
      <c r="Y2940" s="5"/>
      <c r="Z2940" s="5"/>
      <c r="AA2940" s="5" t="str">
        <f>IF(ActividadesCom[[#This Row],[NIVEL 4]]&lt;&gt;0,VLOOKUP(ActividadesCom[[#This Row],[NIVEL 4]],Catálogo!A:B,2,FALSE),"")</f>
        <v/>
      </c>
      <c r="AB2940" s="5"/>
      <c r="AC2940" s="6"/>
      <c r="AD2940" s="5"/>
      <c r="AE2940" s="5"/>
      <c r="AF2940" s="5" t="str">
        <f>IF(ActividadesCom[[#This Row],[NIVEL 5]]&lt;&gt;0,VLOOKUP(ActividadesCom[[#This Row],[NIVEL 5]],Catálogo!A:B,2,FALSE),"")</f>
        <v/>
      </c>
      <c r="AG2940" s="5"/>
      <c r="AH2940" s="2"/>
      <c r="AI2940" s="2"/>
    </row>
    <row r="2941" spans="1:35" ht="30" customHeight="1" x14ac:dyDescent="0.25">
      <c r="A2941" s="7">
        <v>19470440</v>
      </c>
      <c r="B2941" s="97" t="str">
        <f>VLOOKUP(ActividadesCom[[#This Row],[NO. DE CONTROL]],'LISTADO ESTUDIANTES'!A:C,3,FALSE)</f>
        <v>DE LOS SANTOS PEREZ JESUS ANTONIO</v>
      </c>
      <c r="C2941" s="97" t="str">
        <f>VLOOKUP(ActividadesCom[[#This Row],[NO. DE CONTROL]],'LISTADO ESTUDIANTES'!A:B,2,FALSE)</f>
        <v>INGENIERIA CIVIL</v>
      </c>
      <c r="D2941" s="18" t="str">
        <f>VLOOKUP(ActividadesCom[[#This Row],[NO. DE CONTROL]],'LISTADO ESTUDIANTES'!A:D,4,FALSE)</f>
        <v>ACTIVO(A)</v>
      </c>
      <c r="E2941" s="5">
        <f>SUM(ActividadesCom[[#This Row],[CRÉD. 1]],ActividadesCom[[#This Row],[CRÉD. 2]],ActividadesCom[[#This Row],[CRÉD. 3]],ActividadesCom[[#This Row],[CRÉD. 4]],ActividadesCom[[#This Row],[CRÉD. 5]])</f>
        <v>2</v>
      </c>
      <c r="F2941" s="17">
        <f>IF(ActividadesCom[[#This Row],[ÚLTIMO SEMESTRE CON CRÉDITOS]]&gt;0,ROUND(AVERAGE(ActividadesCom[[#This Row],[VALOR NIVEL 5]],ActividadesCom[[#This Row],[VALOR NIVEL 4]],ActividadesCom[[#This Row],[VALOR NIVEL 3]],ActividadesCom[[#This Row],[VALOR NIVEL 2]],ActividadesCom[[#This Row],[VALOR NIVEL 1]]),0),"")</f>
        <v>2</v>
      </c>
      <c r="G2941" s="5" t="str">
        <f>IF(ActividadesCom[[#This Row],[PROMEDIO]]="","",IF(ActividadesCom[[#This Row],[PROMEDIO]]&gt;=4,"EXCELENTE",IF(ActividadesCom[[#This Row],[PROMEDIO]]&gt;=3,"NOTABLE",IF(ActividadesCom[[#This Row],[PROMEDIO]]&gt;=2,"BUENO",IF(ActividadesCom[[#This Row],[PROMEDIO]]=1,"SUFICIENTE","")))))</f>
        <v>BUENO</v>
      </c>
      <c r="H2941" s="5">
        <f>MAX(ActividadesCom[[#This Row],[PERÍODO 1]],ActividadesCom[[#This Row],[PERÍODO 2]],ActividadesCom[[#This Row],[PERÍODO 3]],ActividadesCom[[#This Row],[PERÍODO 4]],ActividadesCom[[#This Row],[PERÍODO 5]])</f>
        <v>20211</v>
      </c>
      <c r="I2941" s="6"/>
      <c r="J2941" s="5"/>
      <c r="K2941" s="5"/>
      <c r="L2941" s="5" t="str">
        <f>IF(ActividadesCom[[#This Row],[NIVEL 1]]&lt;&gt;0,VLOOKUP(ActividadesCom[[#This Row],[NIVEL 1]],Catálogo!A:B,2,FALSE),"")</f>
        <v/>
      </c>
      <c r="M2941" s="5"/>
      <c r="N2941" s="6"/>
      <c r="O2941" s="5"/>
      <c r="P2941" s="5"/>
      <c r="Q2941" s="5" t="str">
        <f>IF(ActividadesCom[[#This Row],[NIVEL 2]]&lt;&gt;0,VLOOKUP(ActividadesCom[[#This Row],[NIVEL 2]],Catálogo!A:B,2,FALSE),"")</f>
        <v/>
      </c>
      <c r="R2941" s="5"/>
      <c r="S2941" s="6" t="s">
        <v>4478</v>
      </c>
      <c r="T2941" s="5">
        <v>20211</v>
      </c>
      <c r="U2941" s="5" t="s">
        <v>4009</v>
      </c>
      <c r="V2941" s="5">
        <f>IF(ActividadesCom[[#This Row],[NIVEL 3]]&lt;&gt;0,VLOOKUP(ActividadesCom[[#This Row],[NIVEL 3]],Catálogo!A:B,2,FALSE),"")</f>
        <v>3</v>
      </c>
      <c r="W2941" s="5">
        <v>1</v>
      </c>
      <c r="X2941" s="6" t="s">
        <v>2953</v>
      </c>
      <c r="Y2941" s="5">
        <v>20201</v>
      </c>
      <c r="Z2941" s="5" t="s">
        <v>4011</v>
      </c>
      <c r="AA2941" s="5">
        <f>IF(ActividadesCom[[#This Row],[NIVEL 4]]&lt;&gt;0,VLOOKUP(ActividadesCom[[#This Row],[NIVEL 4]],Catálogo!A:B,2,FALSE),"")</f>
        <v>1</v>
      </c>
      <c r="AB2941" s="5">
        <v>1</v>
      </c>
      <c r="AC2941" s="6"/>
      <c r="AD2941" s="5"/>
      <c r="AE2941" s="5"/>
      <c r="AF2941" s="5" t="str">
        <f>IF(ActividadesCom[[#This Row],[NIVEL 5]]&lt;&gt;0,VLOOKUP(ActividadesCom[[#This Row],[NIVEL 5]],Catálogo!A:B,2,FALSE),"")</f>
        <v/>
      </c>
      <c r="AG2941" s="5"/>
      <c r="AH2941" s="2"/>
      <c r="AI2941" s="2"/>
    </row>
    <row r="2942" spans="1:35" ht="30" hidden="1" customHeight="1" x14ac:dyDescent="0.25">
      <c r="A2942" s="7">
        <v>19470441</v>
      </c>
      <c r="B2942" s="97" t="str">
        <f>VLOOKUP(ActividadesCom[[#This Row],[NO. DE CONTROL]],'LISTADO ESTUDIANTES'!A:C,3,FALSE)</f>
        <v>PENICHE RUIZ BRIAN ALBERTO</v>
      </c>
      <c r="C2942" s="97" t="str">
        <f>VLOOKUP(ActividadesCom[[#This Row],[NO. DE CONTROL]],'LISTADO ESTUDIANTES'!A:B,2,FALSE)</f>
        <v>INGENIERIA EN ADMINISTRACION</v>
      </c>
      <c r="D2942" s="18" t="str">
        <f>VLOOKUP(ActividadesCom[[#This Row],[NO. DE CONTROL]],'LISTADO ESTUDIANTES'!A:D,4,FALSE)</f>
        <v>BAJA</v>
      </c>
      <c r="E2942" s="5">
        <f>SUM(ActividadesCom[[#This Row],[CRÉD. 1]],ActividadesCom[[#This Row],[CRÉD. 2]],ActividadesCom[[#This Row],[CRÉD. 3]],ActividadesCom[[#This Row],[CRÉD. 4]],ActividadesCom[[#This Row],[CRÉD. 5]])</f>
        <v>1</v>
      </c>
      <c r="F2942" s="17">
        <f>IF(ActividadesCom[[#This Row],[ÚLTIMO SEMESTRE CON CRÉDITOS]]&gt;0,ROUND(AVERAGE(ActividadesCom[[#This Row],[VALOR NIVEL 5]],ActividadesCom[[#This Row],[VALOR NIVEL 4]],ActividadesCom[[#This Row],[VALOR NIVEL 3]],ActividadesCom[[#This Row],[VALOR NIVEL 2]],ActividadesCom[[#This Row],[VALOR NIVEL 1]]),0),"")</f>
        <v>4</v>
      </c>
      <c r="G2942" s="5" t="str">
        <f>IF(ActividadesCom[[#This Row],[PROMEDIO]]="","",IF(ActividadesCom[[#This Row],[PROMEDIO]]&gt;=4,"EXCELENTE",IF(ActividadesCom[[#This Row],[PROMEDIO]]&gt;=3,"NOTABLE",IF(ActividadesCom[[#This Row],[PROMEDIO]]&gt;=2,"BUENO",IF(ActividadesCom[[#This Row],[PROMEDIO]]=1,"SUFICIENTE","")))))</f>
        <v>EXCELENTE</v>
      </c>
      <c r="H2942" s="5">
        <f>MAX(ActividadesCom[[#This Row],[PERÍODO 1]],ActividadesCom[[#This Row],[PERÍODO 2]],ActividadesCom[[#This Row],[PERÍODO 3]],ActividadesCom[[#This Row],[PERÍODO 4]],ActividadesCom[[#This Row],[PERÍODO 5]])</f>
        <v>20193</v>
      </c>
      <c r="I2942" s="6"/>
      <c r="J2942" s="5"/>
      <c r="K2942" s="5"/>
      <c r="L2942" s="5" t="str">
        <f>IF(ActividadesCom[[#This Row],[NIVEL 1]]&lt;&gt;0,VLOOKUP(ActividadesCom[[#This Row],[NIVEL 1]],Catálogo!A:B,2,FALSE),"")</f>
        <v/>
      </c>
      <c r="M2942" s="5"/>
      <c r="N2942" s="6"/>
      <c r="O2942" s="5"/>
      <c r="P2942" s="5"/>
      <c r="Q2942" s="5" t="str">
        <f>IF(ActividadesCom[[#This Row],[NIVEL 2]]&lt;&gt;0,VLOOKUP(ActividadesCom[[#This Row],[NIVEL 2]],Catálogo!A:B,2,FALSE),"")</f>
        <v/>
      </c>
      <c r="R2942" s="5"/>
      <c r="S2942" s="6"/>
      <c r="T2942" s="5"/>
      <c r="U2942" s="5"/>
      <c r="V2942" s="5" t="str">
        <f>IF(ActividadesCom[[#This Row],[NIVEL 3]]&lt;&gt;0,VLOOKUP(ActividadesCom[[#This Row],[NIVEL 3]],Catálogo!A:B,2,FALSE),"")</f>
        <v/>
      </c>
      <c r="W2942" s="5"/>
      <c r="X2942" s="6"/>
      <c r="Y2942" s="5"/>
      <c r="Z2942" s="5"/>
      <c r="AA2942" s="5" t="str">
        <f>IF(ActividadesCom[[#This Row],[NIVEL 4]]&lt;&gt;0,VLOOKUP(ActividadesCom[[#This Row],[NIVEL 4]],Catálogo!A:B,2,FALSE),"")</f>
        <v/>
      </c>
      <c r="AB2942" s="5"/>
      <c r="AC2942" s="6" t="s">
        <v>819</v>
      </c>
      <c r="AD2942" s="5">
        <v>20193</v>
      </c>
      <c r="AE2942" s="5" t="s">
        <v>4008</v>
      </c>
      <c r="AF2942" s="5">
        <f>IF(ActividadesCom[[#This Row],[NIVEL 5]]&lt;&gt;0,VLOOKUP(ActividadesCom[[#This Row],[NIVEL 5]],Catálogo!A:B,2,FALSE),"")</f>
        <v>4</v>
      </c>
      <c r="AG2942" s="5">
        <v>1</v>
      </c>
      <c r="AH2942" s="2"/>
      <c r="AI2942" s="2"/>
    </row>
    <row r="2943" spans="1:35" ht="30" hidden="1" customHeight="1" x14ac:dyDescent="0.25">
      <c r="A2943" s="7">
        <v>19470442</v>
      </c>
      <c r="B2943" s="97" t="str">
        <f>VLOOKUP(ActividadesCom[[#This Row],[NO. DE CONTROL]],'LISTADO ESTUDIANTES'!A:C,3,FALSE)</f>
        <v>GARCIA TLILAYATZI RUBEN</v>
      </c>
      <c r="C2943" s="97" t="str">
        <f>VLOOKUP(ActividadesCom[[#This Row],[NO. DE CONTROL]],'LISTADO ESTUDIANTES'!A:B,2,FALSE)</f>
        <v>INGENIERIA MECANICA</v>
      </c>
      <c r="D2943" s="18" t="str">
        <f>VLOOKUP(ActividadesCom[[#This Row],[NO. DE CONTROL]],'LISTADO ESTUDIANTES'!A:D,4,FALSE)</f>
        <v>BAJA</v>
      </c>
      <c r="E2943" s="5">
        <f>SUM(ActividadesCom[[#This Row],[CRÉD. 1]],ActividadesCom[[#This Row],[CRÉD. 2]],ActividadesCom[[#This Row],[CRÉD. 3]],ActividadesCom[[#This Row],[CRÉD. 4]],ActividadesCom[[#This Row],[CRÉD. 5]])</f>
        <v>1</v>
      </c>
      <c r="F2943" s="17">
        <f>IF(ActividadesCom[[#This Row],[ÚLTIMO SEMESTRE CON CRÉDITOS]]&gt;0,ROUND(AVERAGE(ActividadesCom[[#This Row],[VALOR NIVEL 5]],ActividadesCom[[#This Row],[VALOR NIVEL 4]],ActividadesCom[[#This Row],[VALOR NIVEL 3]],ActividadesCom[[#This Row],[VALOR NIVEL 2]],ActividadesCom[[#This Row],[VALOR NIVEL 1]]),0),"")</f>
        <v>3</v>
      </c>
      <c r="G2943" s="5" t="str">
        <f>IF(ActividadesCom[[#This Row],[PROMEDIO]]="","",IF(ActividadesCom[[#This Row],[PROMEDIO]]&gt;=4,"EXCELENTE",IF(ActividadesCom[[#This Row],[PROMEDIO]]&gt;=3,"NOTABLE",IF(ActividadesCom[[#This Row],[PROMEDIO]]&gt;=2,"BUENO",IF(ActividadesCom[[#This Row],[PROMEDIO]]=1,"SUFICIENTE","")))))</f>
        <v>NOTABLE</v>
      </c>
      <c r="H2943" s="5">
        <f>MAX(ActividadesCom[[#This Row],[PERÍODO 1]],ActividadesCom[[#This Row],[PERÍODO 2]],ActividadesCom[[#This Row],[PERÍODO 3]],ActividadesCom[[#This Row],[PERÍODO 4]],ActividadesCom[[#This Row],[PERÍODO 5]])</f>
        <v>20193</v>
      </c>
      <c r="I2943" s="6"/>
      <c r="J2943" s="5"/>
      <c r="K2943" s="5"/>
      <c r="L2943" s="5" t="str">
        <f>IF(ActividadesCom[[#This Row],[NIVEL 1]]&lt;&gt;0,VLOOKUP(ActividadesCom[[#This Row],[NIVEL 1]],Catálogo!A:B,2,FALSE),"")</f>
        <v/>
      </c>
      <c r="M2943" s="5"/>
      <c r="N2943" s="6"/>
      <c r="O2943" s="5"/>
      <c r="P2943" s="5"/>
      <c r="Q2943" s="5" t="str">
        <f>IF(ActividadesCom[[#This Row],[NIVEL 2]]&lt;&gt;0,VLOOKUP(ActividadesCom[[#This Row],[NIVEL 2]],Catálogo!A:B,2,FALSE),"")</f>
        <v/>
      </c>
      <c r="R2943" s="5"/>
      <c r="S2943" s="6"/>
      <c r="T2943" s="5"/>
      <c r="U2943" s="5"/>
      <c r="V2943" s="5" t="str">
        <f>IF(ActividadesCom[[#This Row],[NIVEL 3]]&lt;&gt;0,VLOOKUP(ActividadesCom[[#This Row],[NIVEL 3]],Catálogo!A:B,2,FALSE),"")</f>
        <v/>
      </c>
      <c r="W2943" s="5"/>
      <c r="X2943" s="6"/>
      <c r="Y2943" s="5"/>
      <c r="Z2943" s="5"/>
      <c r="AA2943" s="5" t="str">
        <f>IF(ActividadesCom[[#This Row],[NIVEL 4]]&lt;&gt;0,VLOOKUP(ActividadesCom[[#This Row],[NIVEL 4]],Catálogo!A:B,2,FALSE),"")</f>
        <v/>
      </c>
      <c r="AB2943" s="5"/>
      <c r="AC2943" s="6" t="s">
        <v>25</v>
      </c>
      <c r="AD2943" s="5">
        <v>20193</v>
      </c>
      <c r="AE2943" s="5" t="s">
        <v>4009</v>
      </c>
      <c r="AF2943" s="5">
        <f>IF(ActividadesCom[[#This Row],[NIVEL 5]]&lt;&gt;0,VLOOKUP(ActividadesCom[[#This Row],[NIVEL 5]],Catálogo!A:B,2,FALSE),"")</f>
        <v>3</v>
      </c>
      <c r="AG2943" s="5">
        <v>1</v>
      </c>
      <c r="AH2943" s="2"/>
      <c r="AI2943" s="2"/>
    </row>
    <row r="2944" spans="1:35" ht="30" hidden="1" customHeight="1" x14ac:dyDescent="0.25">
      <c r="A2944" s="7">
        <v>19470443</v>
      </c>
      <c r="B2944" s="97" t="str">
        <f>VLOOKUP(ActividadesCom[[#This Row],[NO. DE CONTROL]],'LISTADO ESTUDIANTES'!A:C,3,FALSE)</f>
        <v>PANTI MANRIQUE IRVING ENRIQUE</v>
      </c>
      <c r="C2944" s="97" t="str">
        <f>VLOOKUP(ActividadesCom[[#This Row],[NO. DE CONTROL]],'LISTADO ESTUDIANTES'!A:B,2,FALSE)</f>
        <v>INGENIERIA CIVIL</v>
      </c>
      <c r="D2944" s="18" t="str">
        <f>VLOOKUP(ActividadesCom[[#This Row],[NO. DE CONTROL]],'LISTADO ESTUDIANTES'!A:D,4,FALSE)</f>
        <v>BAJA</v>
      </c>
      <c r="E2944" s="5">
        <f>SUM(ActividadesCom[[#This Row],[CRÉD. 1]],ActividadesCom[[#This Row],[CRÉD. 2]],ActividadesCom[[#This Row],[CRÉD. 3]],ActividadesCom[[#This Row],[CRÉD. 4]],ActividadesCom[[#This Row],[CRÉD. 5]])</f>
        <v>1</v>
      </c>
      <c r="F2944" s="17">
        <f>IF(ActividadesCom[[#This Row],[ÚLTIMO SEMESTRE CON CRÉDITOS]]&gt;0,ROUND(AVERAGE(ActividadesCom[[#This Row],[VALOR NIVEL 5]],ActividadesCom[[#This Row],[VALOR NIVEL 4]],ActividadesCom[[#This Row],[VALOR NIVEL 3]],ActividadesCom[[#This Row],[VALOR NIVEL 2]],ActividadesCom[[#This Row],[VALOR NIVEL 1]]),0),"")</f>
        <v>3</v>
      </c>
      <c r="G2944" s="5" t="str">
        <f>IF(ActividadesCom[[#This Row],[PROMEDIO]]="","",IF(ActividadesCom[[#This Row],[PROMEDIO]]&gt;=4,"EXCELENTE",IF(ActividadesCom[[#This Row],[PROMEDIO]]&gt;=3,"NOTABLE",IF(ActividadesCom[[#This Row],[PROMEDIO]]&gt;=2,"BUENO",IF(ActividadesCom[[#This Row],[PROMEDIO]]=1,"SUFICIENTE","")))))</f>
        <v>NOTABLE</v>
      </c>
      <c r="H2944" s="5">
        <f>MAX(ActividadesCom[[#This Row],[PERÍODO 1]],ActividadesCom[[#This Row],[PERÍODO 2]],ActividadesCom[[#This Row],[PERÍODO 3]],ActividadesCom[[#This Row],[PERÍODO 4]],ActividadesCom[[#This Row],[PERÍODO 5]])</f>
        <v>20193</v>
      </c>
      <c r="I2944" s="6"/>
      <c r="J2944" s="5"/>
      <c r="K2944" s="5"/>
      <c r="L2944" s="5" t="str">
        <f>IF(ActividadesCom[[#This Row],[NIVEL 1]]&lt;&gt;0,VLOOKUP(ActividadesCom[[#This Row],[NIVEL 1]],Catálogo!A:B,2,FALSE),"")</f>
        <v/>
      </c>
      <c r="M2944" s="5"/>
      <c r="N2944" s="6"/>
      <c r="O2944" s="5"/>
      <c r="P2944" s="5"/>
      <c r="Q2944" s="5" t="str">
        <f>IF(ActividadesCom[[#This Row],[NIVEL 2]]&lt;&gt;0,VLOOKUP(ActividadesCom[[#This Row],[NIVEL 2]],Catálogo!A:B,2,FALSE),"")</f>
        <v/>
      </c>
      <c r="R2944" s="5"/>
      <c r="S2944" s="6"/>
      <c r="T2944" s="5"/>
      <c r="U2944" s="5"/>
      <c r="V2944" s="5" t="str">
        <f>IF(ActividadesCom[[#This Row],[NIVEL 3]]&lt;&gt;0,VLOOKUP(ActividadesCom[[#This Row],[NIVEL 3]],Catálogo!A:B,2,FALSE),"")</f>
        <v/>
      </c>
      <c r="W2944" s="5"/>
      <c r="X2944" s="6"/>
      <c r="Y2944" s="5"/>
      <c r="Z2944" s="5"/>
      <c r="AA2944" s="5" t="str">
        <f>IF(ActividadesCom[[#This Row],[NIVEL 4]]&lt;&gt;0,VLOOKUP(ActividadesCom[[#This Row],[NIVEL 4]],Catálogo!A:B,2,FALSE),"")</f>
        <v/>
      </c>
      <c r="AB2944" s="5"/>
      <c r="AC2944" s="6" t="s">
        <v>11</v>
      </c>
      <c r="AD2944" s="5">
        <v>20193</v>
      </c>
      <c r="AE2944" s="5" t="s">
        <v>4009</v>
      </c>
      <c r="AF2944" s="5">
        <f>IF(ActividadesCom[[#This Row],[NIVEL 5]]&lt;&gt;0,VLOOKUP(ActividadesCom[[#This Row],[NIVEL 5]],Catálogo!A:B,2,FALSE),"")</f>
        <v>3</v>
      </c>
      <c r="AG2944" s="5">
        <v>1</v>
      </c>
      <c r="AH2944" s="2"/>
      <c r="AI2944" s="2"/>
    </row>
    <row r="2945" spans="1:35" ht="30" hidden="1" customHeight="1" x14ac:dyDescent="0.25">
      <c r="A2945" s="7">
        <v>19470444</v>
      </c>
      <c r="B2945" s="97" t="str">
        <f>VLOOKUP(ActividadesCom[[#This Row],[NO. DE CONTROL]],'LISTADO ESTUDIANTES'!A:C,3,FALSE)</f>
        <v>MIS CAHUICH ANGEL DAVID</v>
      </c>
      <c r="C2945" s="97" t="str">
        <f>VLOOKUP(ActividadesCom[[#This Row],[NO. DE CONTROL]],'LISTADO ESTUDIANTES'!A:B,2,FALSE)</f>
        <v>INGENIERIA EN GESTION EMPRESARIAL</v>
      </c>
      <c r="D2945" s="18" t="str">
        <f>VLOOKUP(ActividadesCom[[#This Row],[NO. DE CONTROL]],'LISTADO ESTUDIANTES'!A:D,4,FALSE)</f>
        <v>BAJA</v>
      </c>
      <c r="E2945" s="5">
        <f>SUM(ActividadesCom[[#This Row],[CRÉD. 1]],ActividadesCom[[#This Row],[CRÉD. 2]],ActividadesCom[[#This Row],[CRÉD. 3]],ActividadesCom[[#This Row],[CRÉD. 4]],ActividadesCom[[#This Row],[CRÉD. 5]])</f>
        <v>0</v>
      </c>
      <c r="F2945" s="17" t="str">
        <f>IF(ActividadesCom[[#This Row],[ÚLTIMO SEMESTRE CON CRÉDITOS]]&gt;0,ROUND(AVERAGE(ActividadesCom[[#This Row],[VALOR NIVEL 5]],ActividadesCom[[#This Row],[VALOR NIVEL 4]],ActividadesCom[[#This Row],[VALOR NIVEL 3]],ActividadesCom[[#This Row],[VALOR NIVEL 2]],ActividadesCom[[#This Row],[VALOR NIVEL 1]]),0),"")</f>
        <v/>
      </c>
      <c r="G2945" s="5" t="str">
        <f>IF(ActividadesCom[[#This Row],[PROMEDIO]]="","",IF(ActividadesCom[[#This Row],[PROMEDIO]]&gt;=4,"EXCELENTE",IF(ActividadesCom[[#This Row],[PROMEDIO]]&gt;=3,"NOTABLE",IF(ActividadesCom[[#This Row],[PROMEDIO]]&gt;=2,"BUENO",IF(ActividadesCom[[#This Row],[PROMEDIO]]=1,"SUFICIENTE","")))))</f>
        <v/>
      </c>
      <c r="H2945" s="5">
        <f>MAX(ActividadesCom[[#This Row],[PERÍODO 1]],ActividadesCom[[#This Row],[PERÍODO 2]],ActividadesCom[[#This Row],[PERÍODO 3]],ActividadesCom[[#This Row],[PERÍODO 4]],ActividadesCom[[#This Row],[PERÍODO 5]])</f>
        <v>0</v>
      </c>
      <c r="I2945" s="6"/>
      <c r="J2945" s="5"/>
      <c r="K2945" s="5"/>
      <c r="L2945" s="5" t="str">
        <f>IF(ActividadesCom[[#This Row],[NIVEL 1]]&lt;&gt;0,VLOOKUP(ActividadesCom[[#This Row],[NIVEL 1]],Catálogo!A:B,2,FALSE),"")</f>
        <v/>
      </c>
      <c r="M2945" s="5"/>
      <c r="N2945" s="6"/>
      <c r="O2945" s="5"/>
      <c r="P2945" s="5"/>
      <c r="Q2945" s="5" t="str">
        <f>IF(ActividadesCom[[#This Row],[NIVEL 2]]&lt;&gt;0,VLOOKUP(ActividadesCom[[#This Row],[NIVEL 2]],Catálogo!A:B,2,FALSE),"")</f>
        <v/>
      </c>
      <c r="R2945" s="5"/>
      <c r="S2945" s="6"/>
      <c r="T2945" s="5"/>
      <c r="U2945" s="5"/>
      <c r="V2945" s="5" t="str">
        <f>IF(ActividadesCom[[#This Row],[NIVEL 3]]&lt;&gt;0,VLOOKUP(ActividadesCom[[#This Row],[NIVEL 3]],Catálogo!A:B,2,FALSE),"")</f>
        <v/>
      </c>
      <c r="W2945" s="5"/>
      <c r="X2945" s="6"/>
      <c r="Y2945" s="5"/>
      <c r="Z2945" s="5"/>
      <c r="AA2945" s="5" t="str">
        <f>IF(ActividadesCom[[#This Row],[NIVEL 4]]&lt;&gt;0,VLOOKUP(ActividadesCom[[#This Row],[NIVEL 4]],Catálogo!A:B,2,FALSE),"")</f>
        <v/>
      </c>
      <c r="AB2945" s="5"/>
      <c r="AC2945" s="6"/>
      <c r="AD2945" s="5"/>
      <c r="AE2945" s="5"/>
      <c r="AF2945" s="5" t="str">
        <f>IF(ActividadesCom[[#This Row],[NIVEL 5]]&lt;&gt;0,VLOOKUP(ActividadesCom[[#This Row],[NIVEL 5]],Catálogo!A:B,2,FALSE),"")</f>
        <v/>
      </c>
      <c r="AG2945" s="5"/>
      <c r="AH2945" s="2"/>
      <c r="AI2945" s="2"/>
    </row>
    <row r="2946" spans="1:35" ht="30" hidden="1" customHeight="1" x14ac:dyDescent="0.25">
      <c r="A2946" s="7">
        <v>19470445</v>
      </c>
      <c r="B2946" s="97" t="str">
        <f>VLOOKUP(ActividadesCom[[#This Row],[NO. DE CONTROL]],'LISTADO ESTUDIANTES'!A:C,3,FALSE)</f>
        <v>DIAZ CALDERON EDMERTH ARTURO</v>
      </c>
      <c r="C2946" s="97" t="str">
        <f>VLOOKUP(ActividadesCom[[#This Row],[NO. DE CONTROL]],'LISTADO ESTUDIANTES'!A:B,2,FALSE)</f>
        <v>INGENIERIA MECANICA</v>
      </c>
      <c r="D2946" s="18" t="str">
        <f>VLOOKUP(ActividadesCom[[#This Row],[NO. DE CONTROL]],'LISTADO ESTUDIANTES'!A:D,4,FALSE)</f>
        <v>BAJA</v>
      </c>
      <c r="E2946" s="5">
        <f>SUM(ActividadesCom[[#This Row],[CRÉD. 1]],ActividadesCom[[#This Row],[CRÉD. 2]],ActividadesCom[[#This Row],[CRÉD. 3]],ActividadesCom[[#This Row],[CRÉD. 4]],ActividadesCom[[#This Row],[CRÉD. 5]])</f>
        <v>1</v>
      </c>
      <c r="F2946" s="17">
        <f>IF(ActividadesCom[[#This Row],[ÚLTIMO SEMESTRE CON CRÉDITOS]]&gt;0,ROUND(AVERAGE(ActividadesCom[[#This Row],[VALOR NIVEL 5]],ActividadesCom[[#This Row],[VALOR NIVEL 4]],ActividadesCom[[#This Row],[VALOR NIVEL 3]],ActividadesCom[[#This Row],[VALOR NIVEL 2]],ActividadesCom[[#This Row],[VALOR NIVEL 1]]),0),"")</f>
        <v>3</v>
      </c>
      <c r="G2946" s="5" t="str">
        <f>IF(ActividadesCom[[#This Row],[PROMEDIO]]="","",IF(ActividadesCom[[#This Row],[PROMEDIO]]&gt;=4,"EXCELENTE",IF(ActividadesCom[[#This Row],[PROMEDIO]]&gt;=3,"NOTABLE",IF(ActividadesCom[[#This Row],[PROMEDIO]]&gt;=2,"BUENO",IF(ActividadesCom[[#This Row],[PROMEDIO]]=1,"SUFICIENTE","")))))</f>
        <v>NOTABLE</v>
      </c>
      <c r="H2946" s="5">
        <f>MAX(ActividadesCom[[#This Row],[PERÍODO 1]],ActividadesCom[[#This Row],[PERÍODO 2]],ActividadesCom[[#This Row],[PERÍODO 3]],ActividadesCom[[#This Row],[PERÍODO 4]],ActividadesCom[[#This Row],[PERÍODO 5]])</f>
        <v>20193</v>
      </c>
      <c r="I2946" s="6"/>
      <c r="J2946" s="5"/>
      <c r="K2946" s="5"/>
      <c r="L2946" s="5" t="str">
        <f>IF(ActividadesCom[[#This Row],[NIVEL 1]]&lt;&gt;0,VLOOKUP(ActividadesCom[[#This Row],[NIVEL 1]],Catálogo!A:B,2,FALSE),"")</f>
        <v/>
      </c>
      <c r="M2946" s="5"/>
      <c r="N2946" s="6"/>
      <c r="O2946" s="5"/>
      <c r="P2946" s="5"/>
      <c r="Q2946" s="5" t="str">
        <f>IF(ActividadesCom[[#This Row],[NIVEL 2]]&lt;&gt;0,VLOOKUP(ActividadesCom[[#This Row],[NIVEL 2]],Catálogo!A:B,2,FALSE),"")</f>
        <v/>
      </c>
      <c r="R2946" s="5"/>
      <c r="S2946" s="6"/>
      <c r="T2946" s="5"/>
      <c r="U2946" s="5"/>
      <c r="V2946" s="5" t="str">
        <f>IF(ActividadesCom[[#This Row],[NIVEL 3]]&lt;&gt;0,VLOOKUP(ActividadesCom[[#This Row],[NIVEL 3]],Catálogo!A:B,2,FALSE),"")</f>
        <v/>
      </c>
      <c r="W2946" s="5"/>
      <c r="X2946" s="6"/>
      <c r="Y2946" s="5"/>
      <c r="Z2946" s="5"/>
      <c r="AA2946" s="5" t="str">
        <f>IF(ActividadesCom[[#This Row],[NIVEL 4]]&lt;&gt;0,VLOOKUP(ActividadesCom[[#This Row],[NIVEL 4]],Catálogo!A:B,2,FALSE),"")</f>
        <v/>
      </c>
      <c r="AB2946" s="5"/>
      <c r="AC2946" s="6" t="s">
        <v>23</v>
      </c>
      <c r="AD2946" s="5">
        <v>20193</v>
      </c>
      <c r="AE2946" s="5" t="s">
        <v>4009</v>
      </c>
      <c r="AF2946" s="5">
        <f>IF(ActividadesCom[[#This Row],[NIVEL 5]]&lt;&gt;0,VLOOKUP(ActividadesCom[[#This Row],[NIVEL 5]],Catálogo!A:B,2,FALSE),"")</f>
        <v>3</v>
      </c>
      <c r="AG2946" s="5">
        <v>1</v>
      </c>
      <c r="AH2946" s="2"/>
      <c r="AI2946" s="2"/>
    </row>
    <row r="2947" spans="1:35" ht="30" customHeight="1" x14ac:dyDescent="0.25">
      <c r="A2947" s="7">
        <v>19470446</v>
      </c>
      <c r="B2947" s="97" t="str">
        <f>VLOOKUP(ActividadesCom[[#This Row],[NO. DE CONTROL]],'LISTADO ESTUDIANTES'!A:C,3,FALSE)</f>
        <v>LOZANO CHE DAVID MARINO</v>
      </c>
      <c r="C2947" s="97" t="str">
        <f>VLOOKUP(ActividadesCom[[#This Row],[NO. DE CONTROL]],'LISTADO ESTUDIANTES'!A:B,2,FALSE)</f>
        <v>INGENIERIA CIVIL</v>
      </c>
      <c r="D2947" s="18" t="str">
        <f>VLOOKUP(ActividadesCom[[#This Row],[NO. DE CONTROL]],'LISTADO ESTUDIANTES'!A:D,4,FALSE)</f>
        <v>ACTIVO(A)</v>
      </c>
      <c r="E2947" s="5">
        <f>SUM(ActividadesCom[[#This Row],[CRÉD. 1]],ActividadesCom[[#This Row],[CRÉD. 2]],ActividadesCom[[#This Row],[CRÉD. 3]],ActividadesCom[[#This Row],[CRÉD. 4]],ActividadesCom[[#This Row],[CRÉD. 5]])</f>
        <v>5</v>
      </c>
      <c r="F2947" s="17">
        <f>IF(ActividadesCom[[#This Row],[ÚLTIMO SEMESTRE CON CRÉDITOS]]&gt;0,ROUND(AVERAGE(ActividadesCom[[#This Row],[VALOR NIVEL 5]],ActividadesCom[[#This Row],[VALOR NIVEL 4]],ActividadesCom[[#This Row],[VALOR NIVEL 3]],ActividadesCom[[#This Row],[VALOR NIVEL 2]],ActividadesCom[[#This Row],[VALOR NIVEL 1]]),0),"")</f>
        <v>3</v>
      </c>
      <c r="G2947" s="5" t="str">
        <f>IF(ActividadesCom[[#This Row],[PROMEDIO]]="","",IF(ActividadesCom[[#This Row],[PROMEDIO]]&gt;=4,"EXCELENTE",IF(ActividadesCom[[#This Row],[PROMEDIO]]&gt;=3,"NOTABLE",IF(ActividadesCom[[#This Row],[PROMEDIO]]&gt;=2,"BUENO",IF(ActividadesCom[[#This Row],[PROMEDIO]]=1,"SUFICIENTE","")))))</f>
        <v>NOTABLE</v>
      </c>
      <c r="H2947" s="5">
        <f>MAX(ActividadesCom[[#This Row],[PERÍODO 1]],ActividadesCom[[#This Row],[PERÍODO 2]],ActividadesCom[[#This Row],[PERÍODO 3]],ActividadesCom[[#This Row],[PERÍODO 4]],ActividadesCom[[#This Row],[PERÍODO 5]])</f>
        <v>20221</v>
      </c>
      <c r="I2947" s="6" t="s">
        <v>4123</v>
      </c>
      <c r="J2947" s="5">
        <v>20203</v>
      </c>
      <c r="K2947" s="5" t="s">
        <v>4010</v>
      </c>
      <c r="L2947" s="5">
        <f>IF(ActividadesCom[[#This Row],[NIVEL 1]]&lt;&gt;0,VLOOKUP(ActividadesCom[[#This Row],[NIVEL 1]],Catálogo!A:B,2,FALSE),"")</f>
        <v>2</v>
      </c>
      <c r="M2947" s="5">
        <v>1</v>
      </c>
      <c r="N2947" s="6" t="s">
        <v>25</v>
      </c>
      <c r="O2947" s="5">
        <v>20221</v>
      </c>
      <c r="P2947" s="5" t="s">
        <v>4008</v>
      </c>
      <c r="Q2947" s="5">
        <f>IF(ActividadesCom[[#This Row],[NIVEL 2]]&lt;&gt;0,VLOOKUP(ActividadesCom[[#This Row],[NIVEL 2]],Catálogo!A:B,2,FALSE),"")</f>
        <v>4</v>
      </c>
      <c r="R2947" s="5">
        <v>1</v>
      </c>
      <c r="S2947" s="6" t="s">
        <v>4478</v>
      </c>
      <c r="T2947" s="5">
        <v>20211</v>
      </c>
      <c r="U2947" s="5" t="s">
        <v>4009</v>
      </c>
      <c r="V2947" s="5">
        <f>IF(ActividadesCom[[#This Row],[NIVEL 3]]&lt;&gt;0,VLOOKUP(ActividadesCom[[#This Row],[NIVEL 3]],Catálogo!A:B,2,FALSE),"")</f>
        <v>3</v>
      </c>
      <c r="W2947" s="5">
        <v>1</v>
      </c>
      <c r="X2947" s="6" t="s">
        <v>2953</v>
      </c>
      <c r="Y2947" s="5">
        <v>20201</v>
      </c>
      <c r="Z2947" s="5" t="s">
        <v>4011</v>
      </c>
      <c r="AA2947" s="5">
        <f>IF(ActividadesCom[[#This Row],[NIVEL 4]]&lt;&gt;0,VLOOKUP(ActividadesCom[[#This Row],[NIVEL 4]],Catálogo!A:B,2,FALSE),"")</f>
        <v>1</v>
      </c>
      <c r="AB2947" s="5">
        <v>1</v>
      </c>
      <c r="AC2947" s="6" t="s">
        <v>31</v>
      </c>
      <c r="AD2947" s="5">
        <v>20193</v>
      </c>
      <c r="AE2947" s="5" t="s">
        <v>4009</v>
      </c>
      <c r="AF2947" s="5">
        <f>IF(ActividadesCom[[#This Row],[NIVEL 5]]&lt;&gt;0,VLOOKUP(ActividadesCom[[#This Row],[NIVEL 5]],Catálogo!A:B,2,FALSE),"")</f>
        <v>3</v>
      </c>
      <c r="AG2947" s="5">
        <v>1</v>
      </c>
      <c r="AH2947" s="2"/>
      <c r="AI2947" s="2"/>
    </row>
    <row r="2948" spans="1:35" ht="30" hidden="1" customHeight="1" x14ac:dyDescent="0.25">
      <c r="A2948" s="7">
        <v>19470447</v>
      </c>
      <c r="B2948" s="97" t="str">
        <f>VLOOKUP(ActividadesCom[[#This Row],[NO. DE CONTROL]],'LISTADO ESTUDIANTES'!A:C,3,FALSE)</f>
        <v>DIAZ CALDERON EDWARD ARTURO</v>
      </c>
      <c r="C2948" s="97" t="str">
        <f>VLOOKUP(ActividadesCom[[#This Row],[NO. DE CONTROL]],'LISTADO ESTUDIANTES'!A:B,2,FALSE)</f>
        <v>INGENIERIA MECANICA</v>
      </c>
      <c r="D2948" s="18" t="str">
        <f>VLOOKUP(ActividadesCom[[#This Row],[NO. DE CONTROL]],'LISTADO ESTUDIANTES'!A:D,4,FALSE)</f>
        <v>BAJA</v>
      </c>
      <c r="E2948" s="5">
        <f>SUM(ActividadesCom[[#This Row],[CRÉD. 1]],ActividadesCom[[#This Row],[CRÉD. 2]],ActividadesCom[[#This Row],[CRÉD. 3]],ActividadesCom[[#This Row],[CRÉD. 4]],ActividadesCom[[#This Row],[CRÉD. 5]])</f>
        <v>1</v>
      </c>
      <c r="F2948" s="17">
        <f>IF(ActividadesCom[[#This Row],[ÚLTIMO SEMESTRE CON CRÉDITOS]]&gt;0,ROUND(AVERAGE(ActividadesCom[[#This Row],[VALOR NIVEL 5]],ActividadesCom[[#This Row],[VALOR NIVEL 4]],ActividadesCom[[#This Row],[VALOR NIVEL 3]],ActividadesCom[[#This Row],[VALOR NIVEL 2]],ActividadesCom[[#This Row],[VALOR NIVEL 1]]),0),"")</f>
        <v>3</v>
      </c>
      <c r="G2948" s="5" t="str">
        <f>IF(ActividadesCom[[#This Row],[PROMEDIO]]="","",IF(ActividadesCom[[#This Row],[PROMEDIO]]&gt;=4,"EXCELENTE",IF(ActividadesCom[[#This Row],[PROMEDIO]]&gt;=3,"NOTABLE",IF(ActividadesCom[[#This Row],[PROMEDIO]]&gt;=2,"BUENO",IF(ActividadesCom[[#This Row],[PROMEDIO]]=1,"SUFICIENTE","")))))</f>
        <v>NOTABLE</v>
      </c>
      <c r="H2948" s="5">
        <f>MAX(ActividadesCom[[#This Row],[PERÍODO 1]],ActividadesCom[[#This Row],[PERÍODO 2]],ActividadesCom[[#This Row],[PERÍODO 3]],ActividadesCom[[#This Row],[PERÍODO 4]],ActividadesCom[[#This Row],[PERÍODO 5]])</f>
        <v>20193</v>
      </c>
      <c r="I2948" s="6"/>
      <c r="J2948" s="5"/>
      <c r="K2948" s="5"/>
      <c r="L2948" s="5" t="str">
        <f>IF(ActividadesCom[[#This Row],[NIVEL 1]]&lt;&gt;0,VLOOKUP(ActividadesCom[[#This Row],[NIVEL 1]],Catálogo!A:B,2,FALSE),"")</f>
        <v/>
      </c>
      <c r="M2948" s="5"/>
      <c r="N2948" s="6"/>
      <c r="O2948" s="5"/>
      <c r="P2948" s="5"/>
      <c r="Q2948" s="5" t="str">
        <f>IF(ActividadesCom[[#This Row],[NIVEL 2]]&lt;&gt;0,VLOOKUP(ActividadesCom[[#This Row],[NIVEL 2]],Catálogo!A:B,2,FALSE),"")</f>
        <v/>
      </c>
      <c r="R2948" s="5"/>
      <c r="S2948" s="6"/>
      <c r="T2948" s="5"/>
      <c r="U2948" s="5"/>
      <c r="V2948" s="5" t="str">
        <f>IF(ActividadesCom[[#This Row],[NIVEL 3]]&lt;&gt;0,VLOOKUP(ActividadesCom[[#This Row],[NIVEL 3]],Catálogo!A:B,2,FALSE),"")</f>
        <v/>
      </c>
      <c r="W2948" s="5"/>
      <c r="X2948" s="6"/>
      <c r="Y2948" s="5"/>
      <c r="Z2948" s="5"/>
      <c r="AA2948" s="5" t="str">
        <f>IF(ActividadesCom[[#This Row],[NIVEL 4]]&lt;&gt;0,VLOOKUP(ActividadesCom[[#This Row],[NIVEL 4]],Catálogo!A:B,2,FALSE),"")</f>
        <v/>
      </c>
      <c r="AB2948" s="5"/>
      <c r="AC2948" s="6" t="s">
        <v>23</v>
      </c>
      <c r="AD2948" s="5">
        <v>20193</v>
      </c>
      <c r="AE2948" s="5" t="s">
        <v>4009</v>
      </c>
      <c r="AF2948" s="5">
        <f>IF(ActividadesCom[[#This Row],[NIVEL 5]]&lt;&gt;0,VLOOKUP(ActividadesCom[[#This Row],[NIVEL 5]],Catálogo!A:B,2,FALSE),"")</f>
        <v>3</v>
      </c>
      <c r="AG2948" s="5">
        <v>1</v>
      </c>
      <c r="AH2948" s="2"/>
      <c r="AI2948" s="2"/>
    </row>
    <row r="2949" spans="1:35" ht="30" hidden="1" customHeight="1" x14ac:dyDescent="0.25">
      <c r="A2949" s="7">
        <v>19470448</v>
      </c>
      <c r="B2949" s="97" t="str">
        <f>VLOOKUP(ActividadesCom[[#This Row],[NO. DE CONTROL]],'LISTADO ESTUDIANTES'!A:C,3,FALSE)</f>
        <v>LOPEZ QUIAB MARIA GUADALUPE</v>
      </c>
      <c r="C2949" s="97" t="str">
        <f>VLOOKUP(ActividadesCom[[#This Row],[NO. DE CONTROL]],'LISTADO ESTUDIANTES'!A:B,2,FALSE)</f>
        <v>INGENIERIA EN GESTION EMPRESARIAL</v>
      </c>
      <c r="D2949" s="18" t="str">
        <f>VLOOKUP(ActividadesCom[[#This Row],[NO. DE CONTROL]],'LISTADO ESTUDIANTES'!A:D,4,FALSE)</f>
        <v>BAJA</v>
      </c>
      <c r="E2949" s="5">
        <f>SUM(ActividadesCom[[#This Row],[CRÉD. 1]],ActividadesCom[[#This Row],[CRÉD. 2]],ActividadesCom[[#This Row],[CRÉD. 3]],ActividadesCom[[#This Row],[CRÉD. 4]],ActividadesCom[[#This Row],[CRÉD. 5]])</f>
        <v>5</v>
      </c>
      <c r="F2949" s="17">
        <f>IF(ActividadesCom[[#This Row],[ÚLTIMO SEMESTRE CON CRÉDITOS]]&gt;0,ROUND(AVERAGE(ActividadesCom[[#This Row],[VALOR NIVEL 5]],ActividadesCom[[#This Row],[VALOR NIVEL 4]],ActividadesCom[[#This Row],[VALOR NIVEL 3]],ActividadesCom[[#This Row],[VALOR NIVEL 2]],ActividadesCom[[#This Row],[VALOR NIVEL 1]]),0),"")</f>
        <v>2</v>
      </c>
      <c r="G2949" s="5" t="str">
        <f>IF(ActividadesCom[[#This Row],[PROMEDIO]]="","",IF(ActividadesCom[[#This Row],[PROMEDIO]]&gt;=4,"EXCELENTE",IF(ActividadesCom[[#This Row],[PROMEDIO]]&gt;=3,"NOTABLE",IF(ActividadesCom[[#This Row],[PROMEDIO]]&gt;=2,"BUENO",IF(ActividadesCom[[#This Row],[PROMEDIO]]=1,"SUFICIENTE","")))))</f>
        <v>BUENO</v>
      </c>
      <c r="H2949" s="5">
        <f>MAX(ActividadesCom[[#This Row],[PERÍODO 1]],ActividadesCom[[#This Row],[PERÍODO 2]],ActividadesCom[[#This Row],[PERÍODO 3]],ActividadesCom[[#This Row],[PERÍODO 4]],ActividadesCom[[#This Row],[PERÍODO 5]])</f>
        <v>20213</v>
      </c>
      <c r="I2949" s="6" t="s">
        <v>4532</v>
      </c>
      <c r="J2949" s="5">
        <v>20213</v>
      </c>
      <c r="K2949" s="5" t="s">
        <v>4011</v>
      </c>
      <c r="L2949" s="5">
        <f>IF(ActividadesCom[[#This Row],[NIVEL 1]]&lt;&gt;0,VLOOKUP(ActividadesCom[[#This Row],[NIVEL 1]],Catálogo!A:B,2,FALSE),"")</f>
        <v>1</v>
      </c>
      <c r="M2949" s="5">
        <v>1</v>
      </c>
      <c r="N2949" s="6" t="s">
        <v>4848</v>
      </c>
      <c r="O2949" s="5">
        <v>20213</v>
      </c>
      <c r="P2949" s="5" t="s">
        <v>4008</v>
      </c>
      <c r="Q2949" s="5">
        <f>IF(ActividadesCom[[#This Row],[NIVEL 2]]&lt;&gt;0,VLOOKUP(ActividadesCom[[#This Row],[NIVEL 2]],Catálogo!A:B,2,FALSE),"")</f>
        <v>4</v>
      </c>
      <c r="R2949" s="5">
        <v>1</v>
      </c>
      <c r="S2949" s="6" t="s">
        <v>4532</v>
      </c>
      <c r="T2949" s="5">
        <v>20211</v>
      </c>
      <c r="U2949" s="5" t="s">
        <v>4011</v>
      </c>
      <c r="V2949" s="5">
        <f>IF(ActividadesCom[[#This Row],[NIVEL 3]]&lt;&gt;0,VLOOKUP(ActividadesCom[[#This Row],[NIVEL 3]],Catálogo!A:B,2,FALSE),"")</f>
        <v>1</v>
      </c>
      <c r="W2949" s="5">
        <v>1</v>
      </c>
      <c r="X2949" s="6" t="s">
        <v>3117</v>
      </c>
      <c r="Y2949" s="5">
        <v>20201</v>
      </c>
      <c r="Z2949" s="5" t="s">
        <v>4010</v>
      </c>
      <c r="AA2949" s="5">
        <f>IF(ActividadesCom[[#This Row],[NIVEL 4]]&lt;&gt;0,VLOOKUP(ActividadesCom[[#This Row],[NIVEL 4]],Catálogo!A:B,2,FALSE),"")</f>
        <v>2</v>
      </c>
      <c r="AB2949" s="5">
        <v>1</v>
      </c>
      <c r="AC2949" s="6" t="s">
        <v>978</v>
      </c>
      <c r="AD2949" s="5">
        <v>20193</v>
      </c>
      <c r="AE2949" s="5" t="s">
        <v>4008</v>
      </c>
      <c r="AF2949" s="5">
        <f>IF(ActividadesCom[[#This Row],[NIVEL 5]]&lt;&gt;0,VLOOKUP(ActividadesCom[[#This Row],[NIVEL 5]],Catálogo!A:B,2,FALSE),"")</f>
        <v>4</v>
      </c>
      <c r="AG2949" s="5">
        <v>1</v>
      </c>
      <c r="AH2949" s="2"/>
      <c r="AI2949" s="2"/>
    </row>
    <row r="2950" spans="1:35" ht="30" customHeight="1" x14ac:dyDescent="0.25">
      <c r="A2950" s="7">
        <v>19470449</v>
      </c>
      <c r="B2950" s="97" t="str">
        <f>VLOOKUP(ActividadesCom[[#This Row],[NO. DE CONTROL]],'LISTADO ESTUDIANTES'!A:C,3,FALSE)</f>
        <v>LUCAS HERNANDEZ JAZMIN MARGARITA</v>
      </c>
      <c r="C2950" s="97" t="str">
        <f>VLOOKUP(ActividadesCom[[#This Row],[NO. DE CONTROL]],'LISTADO ESTUDIANTES'!A:B,2,FALSE)</f>
        <v>INGENIERIA EN ADMINISTRACION</v>
      </c>
      <c r="D2950" s="18" t="str">
        <f>VLOOKUP(ActividadesCom[[#This Row],[NO. DE CONTROL]],'LISTADO ESTUDIANTES'!A:D,4,FALSE)</f>
        <v>ACTIVO(A)</v>
      </c>
      <c r="E2950" s="5">
        <f>SUM(ActividadesCom[[#This Row],[CRÉD. 1]],ActividadesCom[[#This Row],[CRÉD. 2]],ActividadesCom[[#This Row],[CRÉD. 3]],ActividadesCom[[#This Row],[CRÉD. 4]],ActividadesCom[[#This Row],[CRÉD. 5]])</f>
        <v>3</v>
      </c>
      <c r="F2950" s="17">
        <f>IF(ActividadesCom[[#This Row],[ÚLTIMO SEMESTRE CON CRÉDITOS]]&gt;0,ROUND(AVERAGE(ActividadesCom[[#This Row],[VALOR NIVEL 5]],ActividadesCom[[#This Row],[VALOR NIVEL 4]],ActividadesCom[[#This Row],[VALOR NIVEL 3]],ActividadesCom[[#This Row],[VALOR NIVEL 2]],ActividadesCom[[#This Row],[VALOR NIVEL 1]]),0),"")</f>
        <v>3</v>
      </c>
      <c r="G2950" s="5" t="str">
        <f>IF(ActividadesCom[[#This Row],[PROMEDIO]]="","",IF(ActividadesCom[[#This Row],[PROMEDIO]]&gt;=4,"EXCELENTE",IF(ActividadesCom[[#This Row],[PROMEDIO]]&gt;=3,"NOTABLE",IF(ActividadesCom[[#This Row],[PROMEDIO]]&gt;=2,"BUENO",IF(ActividadesCom[[#This Row],[PROMEDIO]]=1,"SUFICIENTE","")))))</f>
        <v>NOTABLE</v>
      </c>
      <c r="H2950" s="5">
        <f>MAX(ActividadesCom[[#This Row],[PERÍODO 1]],ActividadesCom[[#This Row],[PERÍODO 2]],ActividadesCom[[#This Row],[PERÍODO 3]],ActividadesCom[[#This Row],[PERÍODO 4]],ActividadesCom[[#This Row],[PERÍODO 5]])</f>
        <v>20213</v>
      </c>
      <c r="I2950" s="6" t="s">
        <v>5879</v>
      </c>
      <c r="J2950" s="5">
        <v>20213</v>
      </c>
      <c r="K2950" s="5" t="s">
        <v>4009</v>
      </c>
      <c r="L2950" s="5">
        <f>IF(ActividadesCom[[#This Row],[NIVEL 1]]&lt;&gt;0,VLOOKUP(ActividadesCom[[#This Row],[NIVEL 1]],Catálogo!A:B,2,FALSE),"")</f>
        <v>3</v>
      </c>
      <c r="M2950" s="5">
        <v>1</v>
      </c>
      <c r="N2950" s="6"/>
      <c r="O2950" s="5"/>
      <c r="P2950" s="5"/>
      <c r="Q2950" s="5" t="str">
        <f>IF(ActividadesCom[[#This Row],[NIVEL 2]]&lt;&gt;0,VLOOKUP(ActividadesCom[[#This Row],[NIVEL 2]],Catálogo!A:B,2,FALSE),"")</f>
        <v/>
      </c>
      <c r="R2950" s="5"/>
      <c r="S2950" s="6"/>
      <c r="T2950" s="5"/>
      <c r="U2950" s="5"/>
      <c r="V2950" s="5" t="str">
        <f>IF(ActividadesCom[[#This Row],[NIVEL 3]]&lt;&gt;0,VLOOKUP(ActividadesCom[[#This Row],[NIVEL 3]],Catálogo!A:B,2,FALSE),"")</f>
        <v/>
      </c>
      <c r="W2950" s="5"/>
      <c r="X2950" s="6" t="s">
        <v>2953</v>
      </c>
      <c r="Y2950" s="5">
        <v>20201</v>
      </c>
      <c r="Z2950" s="5" t="s">
        <v>4009</v>
      </c>
      <c r="AA2950" s="5">
        <f>IF(ActividadesCom[[#This Row],[NIVEL 4]]&lt;&gt;0,VLOOKUP(ActividadesCom[[#This Row],[NIVEL 4]],Catálogo!A:B,2,FALSE),"")</f>
        <v>3</v>
      </c>
      <c r="AB2950" s="5">
        <v>1</v>
      </c>
      <c r="AC2950" s="6" t="s">
        <v>42</v>
      </c>
      <c r="AD2950" s="5">
        <v>20193</v>
      </c>
      <c r="AE2950" s="5" t="s">
        <v>4009</v>
      </c>
      <c r="AF2950" s="5">
        <f>IF(ActividadesCom[[#This Row],[NIVEL 5]]&lt;&gt;0,VLOOKUP(ActividadesCom[[#This Row],[NIVEL 5]],Catálogo!A:B,2,FALSE),"")</f>
        <v>3</v>
      </c>
      <c r="AG2950" s="5">
        <v>1</v>
      </c>
      <c r="AH2950" s="2"/>
      <c r="AI2950" s="2"/>
    </row>
    <row r="2951" spans="1:35" ht="30" hidden="1" customHeight="1" x14ac:dyDescent="0.25">
      <c r="A2951" s="7">
        <v>19470450</v>
      </c>
      <c r="B2951" s="97" t="str">
        <f>VLOOKUP(ActividadesCom[[#This Row],[NO. DE CONTROL]],'LISTADO ESTUDIANTES'!A:C,3,FALSE)</f>
        <v>CHABLE BOLON ARELI AMAYRANI</v>
      </c>
      <c r="C2951" s="97" t="str">
        <f>VLOOKUP(ActividadesCom[[#This Row],[NO. DE CONTROL]],'LISTADO ESTUDIANTES'!A:B,2,FALSE)</f>
        <v>INGENIERIA AMBIENTAL</v>
      </c>
      <c r="D2951" s="18" t="str">
        <f>VLOOKUP(ActividadesCom[[#This Row],[NO. DE CONTROL]],'LISTADO ESTUDIANTES'!A:D,4,FALSE)</f>
        <v>BAJA</v>
      </c>
      <c r="E2951" s="5">
        <f>SUM(ActividadesCom[[#This Row],[CRÉD. 1]],ActividadesCom[[#This Row],[CRÉD. 2]],ActividadesCom[[#This Row],[CRÉD. 3]],ActividadesCom[[#This Row],[CRÉD. 4]],ActividadesCom[[#This Row],[CRÉD. 5]])</f>
        <v>1</v>
      </c>
      <c r="F2951" s="17">
        <f>IF(ActividadesCom[[#This Row],[ÚLTIMO SEMESTRE CON CRÉDITOS]]&gt;0,ROUND(AVERAGE(ActividadesCom[[#This Row],[VALOR NIVEL 5]],ActividadesCom[[#This Row],[VALOR NIVEL 4]],ActividadesCom[[#This Row],[VALOR NIVEL 3]],ActividadesCom[[#This Row],[VALOR NIVEL 2]],ActividadesCom[[#This Row],[VALOR NIVEL 1]]),0),"")</f>
        <v>4</v>
      </c>
      <c r="G2951" s="5" t="str">
        <f>IF(ActividadesCom[[#This Row],[PROMEDIO]]="","",IF(ActividadesCom[[#This Row],[PROMEDIO]]&gt;=4,"EXCELENTE",IF(ActividadesCom[[#This Row],[PROMEDIO]]&gt;=3,"NOTABLE",IF(ActividadesCom[[#This Row],[PROMEDIO]]&gt;=2,"BUENO",IF(ActividadesCom[[#This Row],[PROMEDIO]]=1,"SUFICIENTE","")))))</f>
        <v>EXCELENTE</v>
      </c>
      <c r="H2951" s="5">
        <f>MAX(ActividadesCom[[#This Row],[PERÍODO 1]],ActividadesCom[[#This Row],[PERÍODO 2]],ActividadesCom[[#This Row],[PERÍODO 3]],ActividadesCom[[#This Row],[PERÍODO 4]],ActividadesCom[[#This Row],[PERÍODO 5]])</f>
        <v>20193</v>
      </c>
      <c r="I2951" s="6"/>
      <c r="J2951" s="5"/>
      <c r="K2951" s="5"/>
      <c r="L2951" s="5" t="str">
        <f>IF(ActividadesCom[[#This Row],[NIVEL 1]]&lt;&gt;0,VLOOKUP(ActividadesCom[[#This Row],[NIVEL 1]],Catálogo!A:B,2,FALSE),"")</f>
        <v/>
      </c>
      <c r="M2951" s="5"/>
      <c r="N2951" s="6"/>
      <c r="O2951" s="5"/>
      <c r="P2951" s="5"/>
      <c r="Q2951" s="5" t="str">
        <f>IF(ActividadesCom[[#This Row],[NIVEL 2]]&lt;&gt;0,VLOOKUP(ActividadesCom[[#This Row],[NIVEL 2]],Catálogo!A:B,2,FALSE),"")</f>
        <v/>
      </c>
      <c r="R2951" s="5"/>
      <c r="S2951" s="6"/>
      <c r="T2951" s="5"/>
      <c r="U2951" s="5"/>
      <c r="V2951" s="5" t="str">
        <f>IF(ActividadesCom[[#This Row],[NIVEL 3]]&lt;&gt;0,VLOOKUP(ActividadesCom[[#This Row],[NIVEL 3]],Catálogo!A:B,2,FALSE),"")</f>
        <v/>
      </c>
      <c r="W2951" s="5"/>
      <c r="X2951" s="6"/>
      <c r="Y2951" s="5"/>
      <c r="Z2951" s="5"/>
      <c r="AA2951" s="5" t="str">
        <f>IF(ActividadesCom[[#This Row],[NIVEL 4]]&lt;&gt;0,VLOOKUP(ActividadesCom[[#This Row],[NIVEL 4]],Catálogo!A:B,2,FALSE),"")</f>
        <v/>
      </c>
      <c r="AB2951" s="5"/>
      <c r="AC2951" s="6" t="s">
        <v>37</v>
      </c>
      <c r="AD2951" s="5">
        <v>20193</v>
      </c>
      <c r="AE2951" s="5" t="s">
        <v>4008</v>
      </c>
      <c r="AF2951" s="5">
        <f>IF(ActividadesCom[[#This Row],[NIVEL 5]]&lt;&gt;0,VLOOKUP(ActividadesCom[[#This Row],[NIVEL 5]],Catálogo!A:B,2,FALSE),"")</f>
        <v>4</v>
      </c>
      <c r="AG2951" s="5">
        <v>1</v>
      </c>
      <c r="AH2951" s="2"/>
      <c r="AI2951" s="2"/>
    </row>
    <row r="2952" spans="1:35" ht="30" customHeight="1" x14ac:dyDescent="0.25">
      <c r="A2952" s="7">
        <v>19470451</v>
      </c>
      <c r="B2952" s="97" t="str">
        <f>VLOOKUP(ActividadesCom[[#This Row],[NO. DE CONTROL]],'LISTADO ESTUDIANTES'!A:C,3,FALSE)</f>
        <v>REYES GUZMAN SARON MARYEKLIN</v>
      </c>
      <c r="C2952" s="134" t="str">
        <f>VLOOKUP(ActividadesCom[[#This Row],[NO. DE CONTROL]],'LISTADO ESTUDIANTES'!A:B,2,FALSE)</f>
        <v>INGENIERIA EN ADMINISTRACION</v>
      </c>
      <c r="D2952" s="135" t="str">
        <f>VLOOKUP(ActividadesCom[[#This Row],[NO. DE CONTROL]],'LISTADO ESTUDIANTES'!A:D,4,FALSE)</f>
        <v>ACTIVO(A)</v>
      </c>
      <c r="E2952" s="136">
        <f>SUM(ActividadesCom[[#This Row],[CRÉD. 1]],ActividadesCom[[#This Row],[CRÉD. 2]],ActividadesCom[[#This Row],[CRÉD. 3]],ActividadesCom[[#This Row],[CRÉD. 4]],ActividadesCom[[#This Row],[CRÉD. 5]])</f>
        <v>5</v>
      </c>
      <c r="F2952" s="137">
        <f>IF(ActividadesCom[[#This Row],[ÚLTIMO SEMESTRE CON CRÉDITOS]]&gt;0,ROUND(AVERAGE(ActividadesCom[[#This Row],[VALOR NIVEL 5]],ActividadesCom[[#This Row],[VALOR NIVEL 4]],ActividadesCom[[#This Row],[VALOR NIVEL 3]],ActividadesCom[[#This Row],[VALOR NIVEL 2]],ActividadesCom[[#This Row],[VALOR NIVEL 1]]),0),"")</f>
        <v>3</v>
      </c>
      <c r="G2952" s="5" t="str">
        <f>IF(ActividadesCom[[#This Row],[PROMEDIO]]="","",IF(ActividadesCom[[#This Row],[PROMEDIO]]&gt;=4,"EXCELENTE",IF(ActividadesCom[[#This Row],[PROMEDIO]]&gt;=3,"NOTABLE",IF(ActividadesCom[[#This Row],[PROMEDIO]]&gt;=2,"BUENO",IF(ActividadesCom[[#This Row],[PROMEDIO]]=1,"SUFICIENTE","")))))</f>
        <v>NOTABLE</v>
      </c>
      <c r="H2952" s="5">
        <f>MAX(ActividadesCom[[#This Row],[PERÍODO 1]],ActividadesCom[[#This Row],[PERÍODO 2]],ActividadesCom[[#This Row],[PERÍODO 3]],ActividadesCom[[#This Row],[PERÍODO 4]],ActividadesCom[[#This Row],[PERÍODO 5]])</f>
        <v>20221</v>
      </c>
      <c r="I2952" s="6" t="s">
        <v>5461</v>
      </c>
      <c r="J2952" s="5">
        <v>20221</v>
      </c>
      <c r="K2952" s="5" t="s">
        <v>4020</v>
      </c>
      <c r="L2952" s="5">
        <f>IF(ActividadesCom[[#This Row],[NIVEL 1]]&lt;&gt;0,VLOOKUP(ActividadesCom[[#This Row],[NIVEL 1]],Catálogo!A:B,2,FALSE),"")</f>
        <v>4</v>
      </c>
      <c r="M2952" s="5">
        <v>1</v>
      </c>
      <c r="N2952" s="6" t="s">
        <v>4746</v>
      </c>
      <c r="O2952" s="5">
        <v>20213</v>
      </c>
      <c r="P2952" s="5" t="s">
        <v>4022</v>
      </c>
      <c r="Q2952" s="5">
        <f>IF(ActividadesCom[[#This Row],[NIVEL 2]]&lt;&gt;0,VLOOKUP(ActividadesCom[[#This Row],[NIVEL 2]],Catálogo!A:B,2,FALSE),"")</f>
        <v>2</v>
      </c>
      <c r="R2952" s="5">
        <v>1</v>
      </c>
      <c r="S2952" s="6" t="s">
        <v>4894</v>
      </c>
      <c r="T2952" s="5">
        <v>20221</v>
      </c>
      <c r="U2952" s="5" t="s">
        <v>4008</v>
      </c>
      <c r="V2952" s="5">
        <f>IF(ActividadesCom[[#This Row],[NIVEL 3]]&lt;&gt;0,VLOOKUP(ActividadesCom[[#This Row],[NIVEL 3]],Catálogo!A:B,2,FALSE),"")</f>
        <v>4</v>
      </c>
      <c r="W2952" s="5">
        <v>1</v>
      </c>
      <c r="X2952" s="6" t="s">
        <v>2778</v>
      </c>
      <c r="Y2952" s="5">
        <v>20201</v>
      </c>
      <c r="Z2952" s="5" t="s">
        <v>4010</v>
      </c>
      <c r="AA2952" s="5">
        <f>IF(ActividadesCom[[#This Row],[NIVEL 4]]&lt;&gt;0,VLOOKUP(ActividadesCom[[#This Row],[NIVEL 4]],Catálogo!A:B,2,FALSE),"")</f>
        <v>2</v>
      </c>
      <c r="AB2952" s="5">
        <v>1</v>
      </c>
      <c r="AC2952" s="6" t="s">
        <v>5814</v>
      </c>
      <c r="AD2952" s="5">
        <v>20221</v>
      </c>
      <c r="AE2952" s="5" t="s">
        <v>4008</v>
      </c>
      <c r="AF2952" s="5">
        <f>IF(ActividadesCom[[#This Row],[NIVEL 5]]&lt;&gt;0,VLOOKUP(ActividadesCom[[#This Row],[NIVEL 5]],Catálogo!A:B,2,FALSE),"")</f>
        <v>4</v>
      </c>
      <c r="AG2952" s="5">
        <v>1</v>
      </c>
      <c r="AH2952" s="2"/>
      <c r="AI2952" s="2"/>
    </row>
    <row r="2953" spans="1:35" ht="30" hidden="1" customHeight="1" x14ac:dyDescent="0.25">
      <c r="A2953" s="7">
        <v>19470452</v>
      </c>
      <c r="B2953" s="97" t="str">
        <f>VLOOKUP(ActividadesCom[[#This Row],[NO. DE CONTROL]],'LISTADO ESTUDIANTES'!A:C,3,FALSE)</f>
        <v>ROSADO GONZALEZ JESUS ALBERTO</v>
      </c>
      <c r="C2953" s="97" t="str">
        <f>VLOOKUP(ActividadesCom[[#This Row],[NO. DE CONTROL]],'LISTADO ESTUDIANTES'!A:B,2,FALSE)</f>
        <v>ARQUITECTURA</v>
      </c>
      <c r="D2953" s="18" t="str">
        <f>VLOOKUP(ActividadesCom[[#This Row],[NO. DE CONTROL]],'LISTADO ESTUDIANTES'!A:D,4,FALSE)</f>
        <v>BAJA</v>
      </c>
      <c r="E2953" s="5">
        <f>SUM(ActividadesCom[[#This Row],[CRÉD. 1]],ActividadesCom[[#This Row],[CRÉD. 2]],ActividadesCom[[#This Row],[CRÉD. 3]],ActividadesCom[[#This Row],[CRÉD. 4]],ActividadesCom[[#This Row],[CRÉD. 5]])</f>
        <v>1</v>
      </c>
      <c r="F2953" s="17">
        <f>IF(ActividadesCom[[#This Row],[ÚLTIMO SEMESTRE CON CRÉDITOS]]&gt;0,ROUND(AVERAGE(ActividadesCom[[#This Row],[VALOR NIVEL 5]],ActividadesCom[[#This Row],[VALOR NIVEL 4]],ActividadesCom[[#This Row],[VALOR NIVEL 3]],ActividadesCom[[#This Row],[VALOR NIVEL 2]],ActividadesCom[[#This Row],[VALOR NIVEL 1]]),0),"")</f>
        <v>3</v>
      </c>
      <c r="G2953" s="5" t="str">
        <f>IF(ActividadesCom[[#This Row],[PROMEDIO]]="","",IF(ActividadesCom[[#This Row],[PROMEDIO]]&gt;=4,"EXCELENTE",IF(ActividadesCom[[#This Row],[PROMEDIO]]&gt;=3,"NOTABLE",IF(ActividadesCom[[#This Row],[PROMEDIO]]&gt;=2,"BUENO",IF(ActividadesCom[[#This Row],[PROMEDIO]]=1,"SUFICIENTE","")))))</f>
        <v>NOTABLE</v>
      </c>
      <c r="H2953" s="5">
        <f>MAX(ActividadesCom[[#This Row],[PERÍODO 1]],ActividadesCom[[#This Row],[PERÍODO 2]],ActividadesCom[[#This Row],[PERÍODO 3]],ActividadesCom[[#This Row],[PERÍODO 4]],ActividadesCom[[#This Row],[PERÍODO 5]])</f>
        <v>20193</v>
      </c>
      <c r="I2953" s="6"/>
      <c r="J2953" s="5"/>
      <c r="K2953" s="5"/>
      <c r="L2953" s="5" t="str">
        <f>IF(ActividadesCom[[#This Row],[NIVEL 1]]&lt;&gt;0,VLOOKUP(ActividadesCom[[#This Row],[NIVEL 1]],Catálogo!A:B,2,FALSE),"")</f>
        <v/>
      </c>
      <c r="M2953" s="5"/>
      <c r="N2953" s="6"/>
      <c r="O2953" s="5"/>
      <c r="P2953" s="5"/>
      <c r="Q2953" s="5" t="str">
        <f>IF(ActividadesCom[[#This Row],[NIVEL 2]]&lt;&gt;0,VLOOKUP(ActividadesCom[[#This Row],[NIVEL 2]],Catálogo!A:B,2,FALSE),"")</f>
        <v/>
      </c>
      <c r="R2953" s="5"/>
      <c r="S2953" s="6"/>
      <c r="T2953" s="5"/>
      <c r="U2953" s="5"/>
      <c r="V2953" s="5" t="str">
        <f>IF(ActividadesCom[[#This Row],[NIVEL 3]]&lt;&gt;0,VLOOKUP(ActividadesCom[[#This Row],[NIVEL 3]],Catálogo!A:B,2,FALSE),"")</f>
        <v/>
      </c>
      <c r="W2953" s="5"/>
      <c r="X2953" s="6"/>
      <c r="Y2953" s="5"/>
      <c r="Z2953" s="5"/>
      <c r="AA2953" s="5" t="str">
        <f>IF(ActividadesCom[[#This Row],[NIVEL 4]]&lt;&gt;0,VLOOKUP(ActividadesCom[[#This Row],[NIVEL 4]],Catálogo!A:B,2,FALSE),"")</f>
        <v/>
      </c>
      <c r="AB2953" s="5"/>
      <c r="AC2953" s="6" t="s">
        <v>23</v>
      </c>
      <c r="AD2953" s="5">
        <v>20193</v>
      </c>
      <c r="AE2953" s="5" t="s">
        <v>4009</v>
      </c>
      <c r="AF2953" s="5">
        <f>IF(ActividadesCom[[#This Row],[NIVEL 5]]&lt;&gt;0,VLOOKUP(ActividadesCom[[#This Row],[NIVEL 5]],Catálogo!A:B,2,FALSE),"")</f>
        <v>3</v>
      </c>
      <c r="AG2953" s="5">
        <v>1</v>
      </c>
      <c r="AH2953" s="2"/>
      <c r="AI2953" s="2"/>
    </row>
    <row r="2954" spans="1:35" ht="30" customHeight="1" x14ac:dyDescent="0.25">
      <c r="A2954" s="7">
        <v>19470453</v>
      </c>
      <c r="B2954" s="97" t="str">
        <f>VLOOKUP(ActividadesCom[[#This Row],[NO. DE CONTROL]],'LISTADO ESTUDIANTES'!A:C,3,FALSE)</f>
        <v>SALAZAR ALBARADO JESUS ALBERTO</v>
      </c>
      <c r="C2954" s="97" t="str">
        <f>VLOOKUP(ActividadesCom[[#This Row],[NO. DE CONTROL]],'LISTADO ESTUDIANTES'!A:B,2,FALSE)</f>
        <v>INGENIERIA INDUSTRIAL</v>
      </c>
      <c r="D2954" s="18" t="str">
        <f>VLOOKUP(ActividadesCom[[#This Row],[NO. DE CONTROL]],'LISTADO ESTUDIANTES'!A:D,4,FALSE)</f>
        <v>ACTIVO(A)</v>
      </c>
      <c r="E2954" s="5">
        <f>SUM(ActividadesCom[[#This Row],[CRÉD. 1]],ActividadesCom[[#This Row],[CRÉD. 2]],ActividadesCom[[#This Row],[CRÉD. 3]],ActividadesCom[[#This Row],[CRÉD. 4]],ActividadesCom[[#This Row],[CRÉD. 5]])</f>
        <v>4</v>
      </c>
      <c r="F2954" s="17">
        <f>IF(ActividadesCom[[#This Row],[ÚLTIMO SEMESTRE CON CRÉDITOS]]&gt;0,ROUND(AVERAGE(ActividadesCom[[#This Row],[VALOR NIVEL 5]],ActividadesCom[[#This Row],[VALOR NIVEL 4]],ActividadesCom[[#This Row],[VALOR NIVEL 3]],ActividadesCom[[#This Row],[VALOR NIVEL 2]],ActividadesCom[[#This Row],[VALOR NIVEL 1]]),0),"")</f>
        <v>3</v>
      </c>
      <c r="G2954" s="5" t="str">
        <f>IF(ActividadesCom[[#This Row],[PROMEDIO]]="","",IF(ActividadesCom[[#This Row],[PROMEDIO]]&gt;=4,"EXCELENTE",IF(ActividadesCom[[#This Row],[PROMEDIO]]&gt;=3,"NOTABLE",IF(ActividadesCom[[#This Row],[PROMEDIO]]&gt;=2,"BUENO",IF(ActividadesCom[[#This Row],[PROMEDIO]]=1,"SUFICIENTE","")))))</f>
        <v>NOTABLE</v>
      </c>
      <c r="H2954" s="5">
        <f>MAX(ActividadesCom[[#This Row],[PERÍODO 1]],ActividadesCom[[#This Row],[PERÍODO 2]],ActividadesCom[[#This Row],[PERÍODO 3]],ActividadesCom[[#This Row],[PERÍODO 4]],ActividadesCom[[#This Row],[PERÍODO 5]])</f>
        <v>20201</v>
      </c>
      <c r="I2954" s="6" t="s">
        <v>1021</v>
      </c>
      <c r="J2954" s="5">
        <v>20193</v>
      </c>
      <c r="K2954" s="5" t="s">
        <v>4010</v>
      </c>
      <c r="L2954" s="5">
        <f>IF(ActividadesCom[[#This Row],[NIVEL 1]]&lt;&gt;0,VLOOKUP(ActividadesCom[[#This Row],[NIVEL 1]],Catálogo!A:B,2,FALSE),"")</f>
        <v>2</v>
      </c>
      <c r="M2954" s="5">
        <v>1</v>
      </c>
      <c r="N2954" s="6" t="s">
        <v>1040</v>
      </c>
      <c r="O2954" s="5">
        <v>20193</v>
      </c>
      <c r="P2954" s="5" t="s">
        <v>4010</v>
      </c>
      <c r="Q2954" s="5">
        <f>IF(ActividadesCom[[#This Row],[NIVEL 2]]&lt;&gt;0,VLOOKUP(ActividadesCom[[#This Row],[NIVEL 2]],Catálogo!A:B,2,FALSE),"")</f>
        <v>2</v>
      </c>
      <c r="R2954" s="5">
        <v>1</v>
      </c>
      <c r="S2954" s="6"/>
      <c r="T2954" s="5"/>
      <c r="U2954" s="5"/>
      <c r="V2954" s="5" t="str">
        <f>IF(ActividadesCom[[#This Row],[NIVEL 3]]&lt;&gt;0,VLOOKUP(ActividadesCom[[#This Row],[NIVEL 3]],Catálogo!A:B,2,FALSE),"")</f>
        <v/>
      </c>
      <c r="W2954" s="5"/>
      <c r="X2954" s="6" t="s">
        <v>2778</v>
      </c>
      <c r="Y2954" s="5">
        <v>20201</v>
      </c>
      <c r="Z2954" s="5" t="s">
        <v>4009</v>
      </c>
      <c r="AA2954" s="5">
        <f>IF(ActividadesCom[[#This Row],[NIVEL 4]]&lt;&gt;0,VLOOKUP(ActividadesCom[[#This Row],[NIVEL 4]],Catálogo!A:B,2,FALSE),"")</f>
        <v>3</v>
      </c>
      <c r="AB2954" s="5">
        <v>1</v>
      </c>
      <c r="AC2954" s="6" t="s">
        <v>47</v>
      </c>
      <c r="AD2954" s="5">
        <v>20193</v>
      </c>
      <c r="AE2954" s="5" t="s">
        <v>4009</v>
      </c>
      <c r="AF2954" s="5">
        <f>IF(ActividadesCom[[#This Row],[NIVEL 5]]&lt;&gt;0,VLOOKUP(ActividadesCom[[#This Row],[NIVEL 5]],Catálogo!A:B,2,FALSE),"")</f>
        <v>3</v>
      </c>
      <c r="AG2954" s="5">
        <v>1</v>
      </c>
      <c r="AH2954" s="2"/>
      <c r="AI2954" s="2"/>
    </row>
    <row r="2955" spans="1:35" ht="30" hidden="1" customHeight="1" x14ac:dyDescent="0.25">
      <c r="A2955" s="7">
        <v>19470454</v>
      </c>
      <c r="B2955" s="97" t="str">
        <f>VLOOKUP(ActividadesCom[[#This Row],[NO. DE CONTROL]],'LISTADO ESTUDIANTES'!A:C,3,FALSE)</f>
        <v>CENTURION PEREZ RUBI GUADALUPE</v>
      </c>
      <c r="C2955" s="97" t="str">
        <f>VLOOKUP(ActividadesCom[[#This Row],[NO. DE CONTROL]],'LISTADO ESTUDIANTES'!A:B,2,FALSE)</f>
        <v>INGENIERIA CIVIL</v>
      </c>
      <c r="D2955" s="18" t="str">
        <f>VLOOKUP(ActividadesCom[[#This Row],[NO. DE CONTROL]],'LISTADO ESTUDIANTES'!A:D,4,FALSE)</f>
        <v>BAJA</v>
      </c>
      <c r="E2955" s="5">
        <f>SUM(ActividadesCom[[#This Row],[CRÉD. 1]],ActividadesCom[[#This Row],[CRÉD. 2]],ActividadesCom[[#This Row],[CRÉD. 3]],ActividadesCom[[#This Row],[CRÉD. 4]],ActividadesCom[[#This Row],[CRÉD. 5]])</f>
        <v>0</v>
      </c>
      <c r="F2955" s="17" t="str">
        <f>IF(ActividadesCom[[#This Row],[ÚLTIMO SEMESTRE CON CRÉDITOS]]&gt;0,ROUND(AVERAGE(ActividadesCom[[#This Row],[VALOR NIVEL 5]],ActividadesCom[[#This Row],[VALOR NIVEL 4]],ActividadesCom[[#This Row],[VALOR NIVEL 3]],ActividadesCom[[#This Row],[VALOR NIVEL 2]],ActividadesCom[[#This Row],[VALOR NIVEL 1]]),0),"")</f>
        <v/>
      </c>
      <c r="G2955" s="5" t="str">
        <f>IF(ActividadesCom[[#This Row],[PROMEDIO]]="","",IF(ActividadesCom[[#This Row],[PROMEDIO]]&gt;=4,"EXCELENTE",IF(ActividadesCom[[#This Row],[PROMEDIO]]&gt;=3,"NOTABLE",IF(ActividadesCom[[#This Row],[PROMEDIO]]&gt;=2,"BUENO",IF(ActividadesCom[[#This Row],[PROMEDIO]]=1,"SUFICIENTE","")))))</f>
        <v/>
      </c>
      <c r="H2955" s="5">
        <f>MAX(ActividadesCom[[#This Row],[PERÍODO 1]],ActividadesCom[[#This Row],[PERÍODO 2]],ActividadesCom[[#This Row],[PERÍODO 3]],ActividadesCom[[#This Row],[PERÍODO 4]],ActividadesCom[[#This Row],[PERÍODO 5]])</f>
        <v>0</v>
      </c>
      <c r="I2955" s="6"/>
      <c r="J2955" s="5"/>
      <c r="K2955" s="5"/>
      <c r="L2955" s="5" t="str">
        <f>IF(ActividadesCom[[#This Row],[NIVEL 1]]&lt;&gt;0,VLOOKUP(ActividadesCom[[#This Row],[NIVEL 1]],Catálogo!A:B,2,FALSE),"")</f>
        <v/>
      </c>
      <c r="M2955" s="5"/>
      <c r="N2955" s="6"/>
      <c r="O2955" s="5"/>
      <c r="P2955" s="5"/>
      <c r="Q2955" s="5" t="str">
        <f>IF(ActividadesCom[[#This Row],[NIVEL 2]]&lt;&gt;0,VLOOKUP(ActividadesCom[[#This Row],[NIVEL 2]],Catálogo!A:B,2,FALSE),"")</f>
        <v/>
      </c>
      <c r="R2955" s="5"/>
      <c r="S2955" s="6"/>
      <c r="T2955" s="5"/>
      <c r="U2955" s="5"/>
      <c r="V2955" s="5" t="str">
        <f>IF(ActividadesCom[[#This Row],[NIVEL 3]]&lt;&gt;0,VLOOKUP(ActividadesCom[[#This Row],[NIVEL 3]],Catálogo!A:B,2,FALSE),"")</f>
        <v/>
      </c>
      <c r="W2955" s="5"/>
      <c r="X2955" s="6"/>
      <c r="Y2955" s="5"/>
      <c r="Z2955" s="5"/>
      <c r="AA2955" s="5" t="str">
        <f>IF(ActividadesCom[[#This Row],[NIVEL 4]]&lt;&gt;0,VLOOKUP(ActividadesCom[[#This Row],[NIVEL 4]],Catálogo!A:B,2,FALSE),"")</f>
        <v/>
      </c>
      <c r="AB2955" s="5"/>
      <c r="AC2955" s="6"/>
      <c r="AD2955" s="5"/>
      <c r="AE2955" s="5"/>
      <c r="AF2955" s="5" t="str">
        <f>IF(ActividadesCom[[#This Row],[NIVEL 5]]&lt;&gt;0,VLOOKUP(ActividadesCom[[#This Row],[NIVEL 5]],Catálogo!A:B,2,FALSE),"")</f>
        <v/>
      </c>
      <c r="AG2955" s="5"/>
      <c r="AH2955" s="2"/>
      <c r="AI2955" s="2"/>
    </row>
    <row r="2956" spans="1:35" ht="30" hidden="1" customHeight="1" x14ac:dyDescent="0.25">
      <c r="A2956" s="7">
        <v>19470455</v>
      </c>
      <c r="B2956" s="97" t="str">
        <f>VLOOKUP(ActividadesCom[[#This Row],[NO. DE CONTROL]],'LISTADO ESTUDIANTES'!A:C,3,FALSE)</f>
        <v>MEDINA AVILEZ MARIA LUISA</v>
      </c>
      <c r="C2956" s="97" t="str">
        <f>VLOOKUP(ActividadesCom[[#This Row],[NO. DE CONTROL]],'LISTADO ESTUDIANTES'!A:B,2,FALSE)</f>
        <v>INGENIERIA AMBIENTAL</v>
      </c>
      <c r="D2956" s="18" t="str">
        <f>VLOOKUP(ActividadesCom[[#This Row],[NO. DE CONTROL]],'LISTADO ESTUDIANTES'!A:D,4,FALSE)</f>
        <v>BAJA</v>
      </c>
      <c r="E2956" s="5">
        <f>SUM(ActividadesCom[[#This Row],[CRÉD. 1]],ActividadesCom[[#This Row],[CRÉD. 2]],ActividadesCom[[#This Row],[CRÉD. 3]],ActividadesCom[[#This Row],[CRÉD. 4]],ActividadesCom[[#This Row],[CRÉD. 5]])</f>
        <v>0</v>
      </c>
      <c r="F2956" s="17" t="str">
        <f>IF(ActividadesCom[[#This Row],[ÚLTIMO SEMESTRE CON CRÉDITOS]]&gt;0,ROUND(AVERAGE(ActividadesCom[[#This Row],[VALOR NIVEL 5]],ActividadesCom[[#This Row],[VALOR NIVEL 4]],ActividadesCom[[#This Row],[VALOR NIVEL 3]],ActividadesCom[[#This Row],[VALOR NIVEL 2]],ActividadesCom[[#This Row],[VALOR NIVEL 1]]),0),"")</f>
        <v/>
      </c>
      <c r="G2956" s="5" t="str">
        <f>IF(ActividadesCom[[#This Row],[PROMEDIO]]="","",IF(ActividadesCom[[#This Row],[PROMEDIO]]&gt;=4,"EXCELENTE",IF(ActividadesCom[[#This Row],[PROMEDIO]]&gt;=3,"NOTABLE",IF(ActividadesCom[[#This Row],[PROMEDIO]]&gt;=2,"BUENO",IF(ActividadesCom[[#This Row],[PROMEDIO]]=1,"SUFICIENTE","")))))</f>
        <v/>
      </c>
      <c r="H2956" s="5">
        <f>MAX(ActividadesCom[[#This Row],[PERÍODO 1]],ActividadesCom[[#This Row],[PERÍODO 2]],ActividadesCom[[#This Row],[PERÍODO 3]],ActividadesCom[[#This Row],[PERÍODO 4]],ActividadesCom[[#This Row],[PERÍODO 5]])</f>
        <v>0</v>
      </c>
      <c r="I2956" s="6"/>
      <c r="J2956" s="5"/>
      <c r="K2956" s="5"/>
      <c r="L2956" s="5" t="str">
        <f>IF(ActividadesCom[[#This Row],[NIVEL 1]]&lt;&gt;0,VLOOKUP(ActividadesCom[[#This Row],[NIVEL 1]],Catálogo!A:B,2,FALSE),"")</f>
        <v/>
      </c>
      <c r="M2956" s="5"/>
      <c r="N2956" s="6"/>
      <c r="O2956" s="5"/>
      <c r="P2956" s="5"/>
      <c r="Q2956" s="5" t="str">
        <f>IF(ActividadesCom[[#This Row],[NIVEL 2]]&lt;&gt;0,VLOOKUP(ActividadesCom[[#This Row],[NIVEL 2]],Catálogo!A:B,2,FALSE),"")</f>
        <v/>
      </c>
      <c r="R2956" s="5"/>
      <c r="S2956" s="6"/>
      <c r="T2956" s="5"/>
      <c r="U2956" s="5"/>
      <c r="V2956" s="5" t="str">
        <f>IF(ActividadesCom[[#This Row],[NIVEL 3]]&lt;&gt;0,VLOOKUP(ActividadesCom[[#This Row],[NIVEL 3]],Catálogo!A:B,2,FALSE),"")</f>
        <v/>
      </c>
      <c r="W2956" s="5"/>
      <c r="X2956" s="6"/>
      <c r="Y2956" s="5"/>
      <c r="Z2956" s="5"/>
      <c r="AA2956" s="5" t="str">
        <f>IF(ActividadesCom[[#This Row],[NIVEL 4]]&lt;&gt;0,VLOOKUP(ActividadesCom[[#This Row],[NIVEL 4]],Catálogo!A:B,2,FALSE),"")</f>
        <v/>
      </c>
      <c r="AB2956" s="5"/>
      <c r="AC2956" s="6"/>
      <c r="AD2956" s="5"/>
      <c r="AE2956" s="5"/>
      <c r="AF2956" s="5" t="str">
        <f>IF(ActividadesCom[[#This Row],[NIVEL 5]]&lt;&gt;0,VLOOKUP(ActividadesCom[[#This Row],[NIVEL 5]],Catálogo!A:B,2,FALSE),"")</f>
        <v/>
      </c>
      <c r="AG2956" s="5"/>
      <c r="AH2956" s="2"/>
      <c r="AI2956" s="2"/>
    </row>
    <row r="2957" spans="1:35" ht="30" hidden="1" customHeight="1" x14ac:dyDescent="0.25">
      <c r="A2957" s="7">
        <v>19470456</v>
      </c>
      <c r="B2957" s="97" t="str">
        <f>VLOOKUP(ActividadesCom[[#This Row],[NO. DE CONTROL]],'LISTADO ESTUDIANTES'!A:C,3,FALSE)</f>
        <v>CARDENAS FLEISCHER JOSUE EMMANUEL</v>
      </c>
      <c r="C2957" s="97" t="str">
        <f>VLOOKUP(ActividadesCom[[#This Row],[NO. DE CONTROL]],'LISTADO ESTUDIANTES'!A:B,2,FALSE)</f>
        <v>INGENIERIA EN SISTEMAS COMPUTACIONALES</v>
      </c>
      <c r="D2957" s="18" t="str">
        <f>VLOOKUP(ActividadesCom[[#This Row],[NO. DE CONTROL]],'LISTADO ESTUDIANTES'!A:D,4,FALSE)</f>
        <v>BAJA</v>
      </c>
      <c r="E2957" s="5">
        <f>SUM(ActividadesCom[[#This Row],[CRÉD. 1]],ActividadesCom[[#This Row],[CRÉD. 2]],ActividadesCom[[#This Row],[CRÉD. 3]],ActividadesCom[[#This Row],[CRÉD. 4]],ActividadesCom[[#This Row],[CRÉD. 5]])</f>
        <v>4</v>
      </c>
      <c r="F2957" s="17">
        <f>IF(ActividadesCom[[#This Row],[ÚLTIMO SEMESTRE CON CRÉDITOS]]&gt;0,ROUND(AVERAGE(ActividadesCom[[#This Row],[VALOR NIVEL 5]],ActividadesCom[[#This Row],[VALOR NIVEL 4]],ActividadesCom[[#This Row],[VALOR NIVEL 3]],ActividadesCom[[#This Row],[VALOR NIVEL 2]],ActividadesCom[[#This Row],[VALOR NIVEL 1]]),0),"")</f>
        <v>2</v>
      </c>
      <c r="G2957" s="5" t="str">
        <f>IF(ActividadesCom[[#This Row],[PROMEDIO]]="","",IF(ActividadesCom[[#This Row],[PROMEDIO]]&gt;=4,"EXCELENTE",IF(ActividadesCom[[#This Row],[PROMEDIO]]&gt;=3,"NOTABLE",IF(ActividadesCom[[#This Row],[PROMEDIO]]&gt;=2,"BUENO",IF(ActividadesCom[[#This Row],[PROMEDIO]]=1,"SUFICIENTE","")))))</f>
        <v>BUENO</v>
      </c>
      <c r="H2957" s="5">
        <f>MAX(ActividadesCom[[#This Row],[PERÍODO 1]],ActividadesCom[[#This Row],[PERÍODO 2]],ActividadesCom[[#This Row],[PERÍODO 3]],ActividadesCom[[#This Row],[PERÍODO 4]],ActividadesCom[[#This Row],[PERÍODO 5]])</f>
        <v>20211</v>
      </c>
      <c r="I2957" s="6"/>
      <c r="J2957" s="5"/>
      <c r="K2957" s="5"/>
      <c r="L2957" s="5" t="str">
        <f>IF(ActividadesCom[[#This Row],[NIVEL 1]]&lt;&gt;0,VLOOKUP(ActividadesCom[[#This Row],[NIVEL 1]],Catálogo!A:B,2,FALSE),"")</f>
        <v/>
      </c>
      <c r="M2957" s="5"/>
      <c r="N2957" s="6" t="s">
        <v>4470</v>
      </c>
      <c r="O2957" s="5">
        <v>20211</v>
      </c>
      <c r="P2957" s="5" t="s">
        <v>4010</v>
      </c>
      <c r="Q2957" s="5">
        <f>IF(ActividadesCom[[#This Row],[NIVEL 2]]&lt;&gt;0,VLOOKUP(ActividadesCom[[#This Row],[NIVEL 2]],Catálogo!A:B,2,FALSE),"")</f>
        <v>2</v>
      </c>
      <c r="R2957" s="5">
        <v>1</v>
      </c>
      <c r="S2957" s="6" t="s">
        <v>2953</v>
      </c>
      <c r="T2957" s="5">
        <v>20201</v>
      </c>
      <c r="U2957" s="5" t="s">
        <v>4011</v>
      </c>
      <c r="V2957" s="5">
        <f>IF(ActividadesCom[[#This Row],[NIVEL 3]]&lt;&gt;0,VLOOKUP(ActividadesCom[[#This Row],[NIVEL 3]],Catálogo!A:B,2,FALSE),"")</f>
        <v>1</v>
      </c>
      <c r="W2957" s="5">
        <v>1</v>
      </c>
      <c r="X2957" s="9" t="s">
        <v>133</v>
      </c>
      <c r="Y2957" s="8">
        <v>20193</v>
      </c>
      <c r="Z2957" s="8" t="s">
        <v>4008</v>
      </c>
      <c r="AA2957" s="5">
        <f>IF(ActividadesCom[[#This Row],[NIVEL 4]]&lt;&gt;0,VLOOKUP(ActividadesCom[[#This Row],[NIVEL 4]],Catálogo!A:B,2,FALSE),"")</f>
        <v>4</v>
      </c>
      <c r="AB2957" s="8">
        <v>1</v>
      </c>
      <c r="AC2957" s="6" t="s">
        <v>25</v>
      </c>
      <c r="AD2957" s="5" t="s">
        <v>1117</v>
      </c>
      <c r="AE2957" s="5" t="s">
        <v>4010</v>
      </c>
      <c r="AF2957" s="5">
        <f>IF(ActividadesCom[[#This Row],[NIVEL 5]]&lt;&gt;0,VLOOKUP(ActividadesCom[[#This Row],[NIVEL 5]],Catálogo!A:B,2,FALSE),"")</f>
        <v>2</v>
      </c>
      <c r="AG2957" s="5">
        <v>1</v>
      </c>
      <c r="AH2957" s="2"/>
      <c r="AI2957" s="2"/>
    </row>
    <row r="2958" spans="1:35" ht="30" hidden="1" customHeight="1" x14ac:dyDescent="0.25">
      <c r="A2958" s="7">
        <v>19470457</v>
      </c>
      <c r="B2958" s="97" t="str">
        <f>VLOOKUP(ActividadesCom[[#This Row],[NO. DE CONTROL]],'LISTADO ESTUDIANTES'!A:C,3,FALSE)</f>
        <v>MANDUJANO PEREZ HILDA PAOLA</v>
      </c>
      <c r="C2958" s="97" t="str">
        <f>VLOOKUP(ActividadesCom[[#This Row],[NO. DE CONTROL]],'LISTADO ESTUDIANTES'!A:B,2,FALSE)</f>
        <v>INGENIERIA QUIMICA</v>
      </c>
      <c r="D2958" s="18" t="str">
        <f>VLOOKUP(ActividadesCom[[#This Row],[NO. DE CONTROL]],'LISTADO ESTUDIANTES'!A:D,4,FALSE)</f>
        <v>BAJA</v>
      </c>
      <c r="E2958" s="5">
        <f>SUM(ActividadesCom[[#This Row],[CRÉD. 1]],ActividadesCom[[#This Row],[CRÉD. 2]],ActividadesCom[[#This Row],[CRÉD. 3]],ActividadesCom[[#This Row],[CRÉD. 4]],ActividadesCom[[#This Row],[CRÉD. 5]])</f>
        <v>0</v>
      </c>
      <c r="F2958" s="17" t="str">
        <f>IF(ActividadesCom[[#This Row],[ÚLTIMO SEMESTRE CON CRÉDITOS]]&gt;0,ROUND(AVERAGE(ActividadesCom[[#This Row],[VALOR NIVEL 5]],ActividadesCom[[#This Row],[VALOR NIVEL 4]],ActividadesCom[[#This Row],[VALOR NIVEL 3]],ActividadesCom[[#This Row],[VALOR NIVEL 2]],ActividadesCom[[#This Row],[VALOR NIVEL 1]]),0),"")</f>
        <v/>
      </c>
      <c r="G2958" s="5" t="str">
        <f>IF(ActividadesCom[[#This Row],[PROMEDIO]]="","",IF(ActividadesCom[[#This Row],[PROMEDIO]]&gt;=4,"EXCELENTE",IF(ActividadesCom[[#This Row],[PROMEDIO]]&gt;=3,"NOTABLE",IF(ActividadesCom[[#This Row],[PROMEDIO]]&gt;=2,"BUENO",IF(ActividadesCom[[#This Row],[PROMEDIO]]=1,"SUFICIENTE","")))))</f>
        <v/>
      </c>
      <c r="H2958" s="5">
        <f>MAX(ActividadesCom[[#This Row],[PERÍODO 1]],ActividadesCom[[#This Row],[PERÍODO 2]],ActividadesCom[[#This Row],[PERÍODO 3]],ActividadesCom[[#This Row],[PERÍODO 4]],ActividadesCom[[#This Row],[PERÍODO 5]])</f>
        <v>0</v>
      </c>
      <c r="I2958" s="6"/>
      <c r="J2958" s="5"/>
      <c r="K2958" s="5"/>
      <c r="L2958" s="5" t="str">
        <f>IF(ActividadesCom[[#This Row],[NIVEL 1]]&lt;&gt;0,VLOOKUP(ActividadesCom[[#This Row],[NIVEL 1]],Catálogo!A:B,2,FALSE),"")</f>
        <v/>
      </c>
      <c r="M2958" s="5"/>
      <c r="N2958" s="6"/>
      <c r="O2958" s="5"/>
      <c r="P2958" s="5"/>
      <c r="Q2958" s="5" t="str">
        <f>IF(ActividadesCom[[#This Row],[NIVEL 2]]&lt;&gt;0,VLOOKUP(ActividadesCom[[#This Row],[NIVEL 2]],Catálogo!A:B,2,FALSE),"")</f>
        <v/>
      </c>
      <c r="R2958" s="5"/>
      <c r="S2958" s="6"/>
      <c r="T2958" s="5"/>
      <c r="U2958" s="5"/>
      <c r="V2958" s="5" t="str">
        <f>IF(ActividadesCom[[#This Row],[NIVEL 3]]&lt;&gt;0,VLOOKUP(ActividadesCom[[#This Row],[NIVEL 3]],Catálogo!A:B,2,FALSE),"")</f>
        <v/>
      </c>
      <c r="W2958" s="5"/>
      <c r="X2958" s="6"/>
      <c r="Y2958" s="5"/>
      <c r="Z2958" s="5"/>
      <c r="AA2958" s="5" t="str">
        <f>IF(ActividadesCom[[#This Row],[NIVEL 4]]&lt;&gt;0,VLOOKUP(ActividadesCom[[#This Row],[NIVEL 4]],Catálogo!A:B,2,FALSE),"")</f>
        <v/>
      </c>
      <c r="AB2958" s="5"/>
      <c r="AC2958" s="6"/>
      <c r="AD2958" s="5"/>
      <c r="AE2958" s="5"/>
      <c r="AF2958" s="5" t="str">
        <f>IF(ActividadesCom[[#This Row],[NIVEL 5]]&lt;&gt;0,VLOOKUP(ActividadesCom[[#This Row],[NIVEL 5]],Catálogo!A:B,2,FALSE),"")</f>
        <v/>
      </c>
      <c r="AG2958" s="5"/>
      <c r="AH2958" s="2"/>
      <c r="AI2958" s="2"/>
    </row>
    <row r="2959" spans="1:35" ht="30" hidden="1" customHeight="1" x14ac:dyDescent="0.25">
      <c r="A2959" s="7">
        <v>19470458</v>
      </c>
      <c r="B2959" s="97" t="str">
        <f>VLOOKUP(ActividadesCom[[#This Row],[NO. DE CONTROL]],'LISTADO ESTUDIANTES'!A:C,3,FALSE)</f>
        <v>CAMARA CAN ANGEL EDUARDO</v>
      </c>
      <c r="C2959" s="97" t="str">
        <f>VLOOKUP(ActividadesCom[[#This Row],[NO. DE CONTROL]],'LISTADO ESTUDIANTES'!A:B,2,FALSE)</f>
        <v>INGENIERIA INDUSTRIAL</v>
      </c>
      <c r="D2959" s="18" t="str">
        <f>VLOOKUP(ActividadesCom[[#This Row],[NO. DE CONTROL]],'LISTADO ESTUDIANTES'!A:D,4,FALSE)</f>
        <v>BAJA</v>
      </c>
      <c r="E2959" s="5">
        <f>SUM(ActividadesCom[[#This Row],[CRÉD. 1]],ActividadesCom[[#This Row],[CRÉD. 2]],ActividadesCom[[#This Row],[CRÉD. 3]],ActividadesCom[[#This Row],[CRÉD. 4]],ActividadesCom[[#This Row],[CRÉD. 5]])</f>
        <v>1</v>
      </c>
      <c r="F2959" s="17">
        <f>IF(ActividadesCom[[#This Row],[ÚLTIMO SEMESTRE CON CRÉDITOS]]&gt;0,ROUND(AVERAGE(ActividadesCom[[#This Row],[VALOR NIVEL 5]],ActividadesCom[[#This Row],[VALOR NIVEL 4]],ActividadesCom[[#This Row],[VALOR NIVEL 3]],ActividadesCom[[#This Row],[VALOR NIVEL 2]],ActividadesCom[[#This Row],[VALOR NIVEL 1]]),0),"")</f>
        <v>2</v>
      </c>
      <c r="G2959" s="5" t="str">
        <f>IF(ActividadesCom[[#This Row],[PROMEDIO]]="","",IF(ActividadesCom[[#This Row],[PROMEDIO]]&gt;=4,"EXCELENTE",IF(ActividadesCom[[#This Row],[PROMEDIO]]&gt;=3,"NOTABLE",IF(ActividadesCom[[#This Row],[PROMEDIO]]&gt;=2,"BUENO",IF(ActividadesCom[[#This Row],[PROMEDIO]]=1,"SUFICIENTE","")))))</f>
        <v>BUENO</v>
      </c>
      <c r="H2959" s="5">
        <f>MAX(ActividadesCom[[#This Row],[PERÍODO 1]],ActividadesCom[[#This Row],[PERÍODO 2]],ActividadesCom[[#This Row],[PERÍODO 3]],ActividadesCom[[#This Row],[PERÍODO 4]],ActividadesCom[[#This Row],[PERÍODO 5]])</f>
        <v>20193</v>
      </c>
      <c r="I2959" s="6"/>
      <c r="J2959" s="5"/>
      <c r="K2959" s="5"/>
      <c r="L2959" s="5" t="str">
        <f>IF(ActividadesCom[[#This Row],[NIVEL 1]]&lt;&gt;0,VLOOKUP(ActividadesCom[[#This Row],[NIVEL 1]],Catálogo!A:B,2,FALSE),"")</f>
        <v/>
      </c>
      <c r="M2959" s="5"/>
      <c r="N2959" s="6"/>
      <c r="O2959" s="5"/>
      <c r="P2959" s="5"/>
      <c r="Q2959" s="5" t="str">
        <f>IF(ActividadesCom[[#This Row],[NIVEL 2]]&lt;&gt;0,VLOOKUP(ActividadesCom[[#This Row],[NIVEL 2]],Catálogo!A:B,2,FALSE),"")</f>
        <v/>
      </c>
      <c r="R2959" s="5"/>
      <c r="S2959" s="6"/>
      <c r="T2959" s="5"/>
      <c r="U2959" s="5"/>
      <c r="V2959" s="5" t="str">
        <f>IF(ActividadesCom[[#This Row],[NIVEL 3]]&lt;&gt;0,VLOOKUP(ActividadesCom[[#This Row],[NIVEL 3]],Catálogo!A:B,2,FALSE),"")</f>
        <v/>
      </c>
      <c r="W2959" s="5"/>
      <c r="X2959" s="6"/>
      <c r="Y2959" s="5"/>
      <c r="Z2959" s="5"/>
      <c r="AA2959" s="5" t="str">
        <f>IF(ActividadesCom[[#This Row],[NIVEL 4]]&lt;&gt;0,VLOOKUP(ActividadesCom[[#This Row],[NIVEL 4]],Catálogo!A:B,2,FALSE),"")</f>
        <v/>
      </c>
      <c r="AB2959" s="5"/>
      <c r="AC2959" s="6" t="s">
        <v>42</v>
      </c>
      <c r="AD2959" s="5">
        <v>20193</v>
      </c>
      <c r="AE2959" s="5" t="s">
        <v>4010</v>
      </c>
      <c r="AF2959" s="5">
        <f>IF(ActividadesCom[[#This Row],[NIVEL 5]]&lt;&gt;0,VLOOKUP(ActividadesCom[[#This Row],[NIVEL 5]],Catálogo!A:B,2,FALSE),"")</f>
        <v>2</v>
      </c>
      <c r="AG2959" s="5">
        <v>1</v>
      </c>
      <c r="AH2959" s="2"/>
      <c r="AI2959" s="2"/>
    </row>
    <row r="2960" spans="1:35" ht="30" hidden="1" customHeight="1" x14ac:dyDescent="0.25">
      <c r="A2960" s="7">
        <v>19470459</v>
      </c>
      <c r="B2960" s="97" t="str">
        <f>VLOOKUP(ActividadesCom[[#This Row],[NO. DE CONTROL]],'LISTADO ESTUDIANTES'!A:C,3,FALSE)</f>
        <v>NAAL ORTIZ ORLANDO DAMIAN</v>
      </c>
      <c r="C2960" s="97" t="str">
        <f>VLOOKUP(ActividadesCom[[#This Row],[NO. DE CONTROL]],'LISTADO ESTUDIANTES'!A:B,2,FALSE)</f>
        <v>INGENIERIA MECANICA</v>
      </c>
      <c r="D2960" s="18" t="str">
        <f>VLOOKUP(ActividadesCom[[#This Row],[NO. DE CONTROL]],'LISTADO ESTUDIANTES'!A:D,4,FALSE)</f>
        <v>BAJA</v>
      </c>
      <c r="E2960" s="5">
        <f>SUM(ActividadesCom[[#This Row],[CRÉD. 1]],ActividadesCom[[#This Row],[CRÉD. 2]],ActividadesCom[[#This Row],[CRÉD. 3]],ActividadesCom[[#This Row],[CRÉD. 4]],ActividadesCom[[#This Row],[CRÉD. 5]])</f>
        <v>2</v>
      </c>
      <c r="F2960" s="17">
        <f>IF(ActividadesCom[[#This Row],[ÚLTIMO SEMESTRE CON CRÉDITOS]]&gt;0,ROUND(AVERAGE(ActividadesCom[[#This Row],[VALOR NIVEL 5]],ActividadesCom[[#This Row],[VALOR NIVEL 4]],ActividadesCom[[#This Row],[VALOR NIVEL 3]],ActividadesCom[[#This Row],[VALOR NIVEL 2]],ActividadesCom[[#This Row],[VALOR NIVEL 1]]),0),"")</f>
        <v>3</v>
      </c>
      <c r="G2960" s="5" t="str">
        <f>IF(ActividadesCom[[#This Row],[PROMEDIO]]="","",IF(ActividadesCom[[#This Row],[PROMEDIO]]&gt;=4,"EXCELENTE",IF(ActividadesCom[[#This Row],[PROMEDIO]]&gt;=3,"NOTABLE",IF(ActividadesCom[[#This Row],[PROMEDIO]]&gt;=2,"BUENO",IF(ActividadesCom[[#This Row],[PROMEDIO]]=1,"SUFICIENTE","")))))</f>
        <v>NOTABLE</v>
      </c>
      <c r="H2960" s="5">
        <f>MAX(ActividadesCom[[#This Row],[PERÍODO 1]],ActividadesCom[[#This Row],[PERÍODO 2]],ActividadesCom[[#This Row],[PERÍODO 3]],ActividadesCom[[#This Row],[PERÍODO 4]],ActividadesCom[[#This Row],[PERÍODO 5]])</f>
        <v>20201</v>
      </c>
      <c r="I2960" s="6"/>
      <c r="J2960" s="5"/>
      <c r="K2960" s="5"/>
      <c r="L2960" s="5" t="str">
        <f>IF(ActividadesCom[[#This Row],[NIVEL 1]]&lt;&gt;0,VLOOKUP(ActividadesCom[[#This Row],[NIVEL 1]],Catálogo!A:B,2,FALSE),"")</f>
        <v/>
      </c>
      <c r="M2960" s="5"/>
      <c r="N2960" s="6"/>
      <c r="O2960" s="5"/>
      <c r="P2960" s="5"/>
      <c r="Q2960" s="5" t="str">
        <f>IF(ActividadesCom[[#This Row],[NIVEL 2]]&lt;&gt;0,VLOOKUP(ActividadesCom[[#This Row],[NIVEL 2]],Catálogo!A:B,2,FALSE),"")</f>
        <v/>
      </c>
      <c r="R2960" s="5"/>
      <c r="S2960" s="6"/>
      <c r="T2960" s="5"/>
      <c r="U2960" s="5"/>
      <c r="V2960" s="5" t="str">
        <f>IF(ActividadesCom[[#This Row],[NIVEL 3]]&lt;&gt;0,VLOOKUP(ActividadesCom[[#This Row],[NIVEL 3]],Catálogo!A:B,2,FALSE),"")</f>
        <v/>
      </c>
      <c r="W2960" s="5"/>
      <c r="X2960" s="6" t="s">
        <v>3037</v>
      </c>
      <c r="Y2960" s="5">
        <v>20201</v>
      </c>
      <c r="Z2960" s="5" t="s">
        <v>4009</v>
      </c>
      <c r="AA2960" s="5">
        <f>IF(ActividadesCom[[#This Row],[NIVEL 4]]&lt;&gt;0,VLOOKUP(ActividadesCom[[#This Row],[NIVEL 4]],Catálogo!A:B,2,FALSE),"")</f>
        <v>3</v>
      </c>
      <c r="AB2960" s="5">
        <v>1</v>
      </c>
      <c r="AC2960" s="6" t="s">
        <v>31</v>
      </c>
      <c r="AD2960" s="5">
        <v>20193</v>
      </c>
      <c r="AE2960" s="5" t="s">
        <v>4009</v>
      </c>
      <c r="AF2960" s="5">
        <f>IF(ActividadesCom[[#This Row],[NIVEL 5]]&lt;&gt;0,VLOOKUP(ActividadesCom[[#This Row],[NIVEL 5]],Catálogo!A:B,2,FALSE),"")</f>
        <v>3</v>
      </c>
      <c r="AG2960" s="5">
        <v>1</v>
      </c>
      <c r="AH2960" s="2"/>
      <c r="AI2960" s="2"/>
    </row>
    <row r="2961" spans="1:35" ht="30" hidden="1" customHeight="1" x14ac:dyDescent="0.25">
      <c r="A2961" s="7">
        <v>19470460</v>
      </c>
      <c r="B2961" s="97" t="str">
        <f>VLOOKUP(ActividadesCom[[#This Row],[NO. DE CONTROL]],'LISTADO ESTUDIANTES'!A:C,3,FALSE)</f>
        <v>MEJENES HERNANDEZ AMILCAR RENAN</v>
      </c>
      <c r="C2961" s="97" t="str">
        <f>VLOOKUP(ActividadesCom[[#This Row],[NO. DE CONTROL]],'LISTADO ESTUDIANTES'!A:B,2,FALSE)</f>
        <v>INGENIERIA CIVIL</v>
      </c>
      <c r="D2961" s="18" t="str">
        <f>VLOOKUP(ActividadesCom[[#This Row],[NO. DE CONTROL]],'LISTADO ESTUDIANTES'!A:D,4,FALSE)</f>
        <v>BAJA</v>
      </c>
      <c r="E2961" s="5">
        <f>SUM(ActividadesCom[[#This Row],[CRÉD. 1]],ActividadesCom[[#This Row],[CRÉD. 2]],ActividadesCom[[#This Row],[CRÉD. 3]],ActividadesCom[[#This Row],[CRÉD. 4]],ActividadesCom[[#This Row],[CRÉD. 5]])</f>
        <v>0</v>
      </c>
      <c r="F2961" s="17" t="str">
        <f>IF(ActividadesCom[[#This Row],[ÚLTIMO SEMESTRE CON CRÉDITOS]]&gt;0,ROUND(AVERAGE(ActividadesCom[[#This Row],[VALOR NIVEL 5]],ActividadesCom[[#This Row],[VALOR NIVEL 4]],ActividadesCom[[#This Row],[VALOR NIVEL 3]],ActividadesCom[[#This Row],[VALOR NIVEL 2]],ActividadesCom[[#This Row],[VALOR NIVEL 1]]),0),"")</f>
        <v/>
      </c>
      <c r="G2961" s="5" t="str">
        <f>IF(ActividadesCom[[#This Row],[PROMEDIO]]="","",IF(ActividadesCom[[#This Row],[PROMEDIO]]&gt;=4,"EXCELENTE",IF(ActividadesCom[[#This Row],[PROMEDIO]]&gt;=3,"NOTABLE",IF(ActividadesCom[[#This Row],[PROMEDIO]]&gt;=2,"BUENO",IF(ActividadesCom[[#This Row],[PROMEDIO]]=1,"SUFICIENTE","")))))</f>
        <v/>
      </c>
      <c r="H2961" s="5">
        <f>MAX(ActividadesCom[[#This Row],[PERÍODO 1]],ActividadesCom[[#This Row],[PERÍODO 2]],ActividadesCom[[#This Row],[PERÍODO 3]],ActividadesCom[[#This Row],[PERÍODO 4]],ActividadesCom[[#This Row],[PERÍODO 5]])</f>
        <v>0</v>
      </c>
      <c r="I2961" s="6"/>
      <c r="J2961" s="5"/>
      <c r="K2961" s="5"/>
      <c r="L2961" s="5" t="str">
        <f>IF(ActividadesCom[[#This Row],[NIVEL 1]]&lt;&gt;0,VLOOKUP(ActividadesCom[[#This Row],[NIVEL 1]],Catálogo!A:B,2,FALSE),"")</f>
        <v/>
      </c>
      <c r="M2961" s="5"/>
      <c r="N2961" s="6"/>
      <c r="O2961" s="5"/>
      <c r="P2961" s="5"/>
      <c r="Q2961" s="5" t="str">
        <f>IF(ActividadesCom[[#This Row],[NIVEL 2]]&lt;&gt;0,VLOOKUP(ActividadesCom[[#This Row],[NIVEL 2]],Catálogo!A:B,2,FALSE),"")</f>
        <v/>
      </c>
      <c r="R2961" s="5"/>
      <c r="S2961" s="6"/>
      <c r="T2961" s="5"/>
      <c r="U2961" s="5"/>
      <c r="V2961" s="5" t="str">
        <f>IF(ActividadesCom[[#This Row],[NIVEL 3]]&lt;&gt;0,VLOOKUP(ActividadesCom[[#This Row],[NIVEL 3]],Catálogo!A:B,2,FALSE),"")</f>
        <v/>
      </c>
      <c r="W2961" s="5"/>
      <c r="X2961" s="6"/>
      <c r="Y2961" s="5"/>
      <c r="Z2961" s="5"/>
      <c r="AA2961" s="5" t="str">
        <f>IF(ActividadesCom[[#This Row],[NIVEL 4]]&lt;&gt;0,VLOOKUP(ActividadesCom[[#This Row],[NIVEL 4]],Catálogo!A:B,2,FALSE),"")</f>
        <v/>
      </c>
      <c r="AB2961" s="5"/>
      <c r="AC2961" s="6"/>
      <c r="AD2961" s="5"/>
      <c r="AE2961" s="5"/>
      <c r="AF2961" s="5" t="str">
        <f>IF(ActividadesCom[[#This Row],[NIVEL 5]]&lt;&gt;0,VLOOKUP(ActividadesCom[[#This Row],[NIVEL 5]],Catálogo!A:B,2,FALSE),"")</f>
        <v/>
      </c>
      <c r="AG2961" s="5"/>
      <c r="AH2961" s="2"/>
      <c r="AI2961" s="2"/>
    </row>
    <row r="2962" spans="1:35" ht="30" hidden="1" customHeight="1" x14ac:dyDescent="0.25">
      <c r="A2962" s="7">
        <v>19470461</v>
      </c>
      <c r="B2962" s="97" t="str">
        <f>VLOOKUP(ActividadesCom[[#This Row],[NO. DE CONTROL]],'LISTADO ESTUDIANTES'!A:C,3,FALSE)</f>
        <v>GALICIA EUAN JAHAZIEL ALEJANDRO</v>
      </c>
      <c r="C2962" s="97" t="str">
        <f>VLOOKUP(ActividadesCom[[#This Row],[NO. DE CONTROL]],'LISTADO ESTUDIANTES'!A:B,2,FALSE)</f>
        <v>INGENIERIA EN SISTEMAS COMPUTACIONALES</v>
      </c>
      <c r="D2962" s="18" t="str">
        <f>VLOOKUP(ActividadesCom[[#This Row],[NO. DE CONTROL]],'LISTADO ESTUDIANTES'!A:D,4,FALSE)</f>
        <v>BAJA</v>
      </c>
      <c r="E2962" s="5">
        <f>SUM(ActividadesCom[[#This Row],[CRÉD. 1]],ActividadesCom[[#This Row],[CRÉD. 2]],ActividadesCom[[#This Row],[CRÉD. 3]],ActividadesCom[[#This Row],[CRÉD. 4]],ActividadesCom[[#This Row],[CRÉD. 5]])</f>
        <v>1</v>
      </c>
      <c r="F2962" s="17">
        <f>IF(ActividadesCom[[#This Row],[ÚLTIMO SEMESTRE CON CRÉDITOS]]&gt;0,ROUND(AVERAGE(ActividadesCom[[#This Row],[VALOR NIVEL 5]],ActividadesCom[[#This Row],[VALOR NIVEL 4]],ActividadesCom[[#This Row],[VALOR NIVEL 3]],ActividadesCom[[#This Row],[VALOR NIVEL 2]],ActividadesCom[[#This Row],[VALOR NIVEL 1]]),0),"")</f>
        <v>2</v>
      </c>
      <c r="G2962" s="5" t="str">
        <f>IF(ActividadesCom[[#This Row],[PROMEDIO]]="","",IF(ActividadesCom[[#This Row],[PROMEDIO]]&gt;=4,"EXCELENTE",IF(ActividadesCom[[#This Row],[PROMEDIO]]&gt;=3,"NOTABLE",IF(ActividadesCom[[#This Row],[PROMEDIO]]&gt;=2,"BUENO",IF(ActividadesCom[[#This Row],[PROMEDIO]]=1,"SUFICIENTE","")))))</f>
        <v>BUENO</v>
      </c>
      <c r="H2962" s="5">
        <f>MAX(ActividadesCom[[#This Row],[PERÍODO 1]],ActividadesCom[[#This Row],[PERÍODO 2]],ActividadesCom[[#This Row],[PERÍODO 3]],ActividadesCom[[#This Row],[PERÍODO 4]],ActividadesCom[[#This Row],[PERÍODO 5]])</f>
        <v>20201</v>
      </c>
      <c r="I2962" s="6"/>
      <c r="J2962" s="5"/>
      <c r="K2962" s="5"/>
      <c r="L2962" s="5" t="str">
        <f>IF(ActividadesCom[[#This Row],[NIVEL 1]]&lt;&gt;0,VLOOKUP(ActividadesCom[[#This Row],[NIVEL 1]],Catálogo!A:B,2,FALSE),"")</f>
        <v/>
      </c>
      <c r="M2962" s="5"/>
      <c r="N2962" s="6"/>
      <c r="O2962" s="5"/>
      <c r="P2962" s="5"/>
      <c r="Q2962" s="5" t="str">
        <f>IF(ActividadesCom[[#This Row],[NIVEL 2]]&lt;&gt;0,VLOOKUP(ActividadesCom[[#This Row],[NIVEL 2]],Catálogo!A:B,2,FALSE),"")</f>
        <v/>
      </c>
      <c r="R2962" s="5"/>
      <c r="S2962" s="6"/>
      <c r="T2962" s="5"/>
      <c r="U2962" s="5"/>
      <c r="V2962" s="5" t="str">
        <f>IF(ActividadesCom[[#This Row],[NIVEL 3]]&lt;&gt;0,VLOOKUP(ActividadesCom[[#This Row],[NIVEL 3]],Catálogo!A:B,2,FALSE),"")</f>
        <v/>
      </c>
      <c r="W2962" s="5"/>
      <c r="X2962" s="6" t="s">
        <v>2903</v>
      </c>
      <c r="Y2962" s="5">
        <v>20201</v>
      </c>
      <c r="Z2962" s="5" t="s">
        <v>4010</v>
      </c>
      <c r="AA2962" s="5">
        <f>IF(ActividadesCom[[#This Row],[NIVEL 4]]&lt;&gt;0,VLOOKUP(ActividadesCom[[#This Row],[NIVEL 4]],Catálogo!A:B,2,FALSE),"")</f>
        <v>2</v>
      </c>
      <c r="AB2962" s="5">
        <v>1</v>
      </c>
      <c r="AC2962" s="6"/>
      <c r="AD2962" s="5"/>
      <c r="AE2962" s="5"/>
      <c r="AF2962" s="5" t="str">
        <f>IF(ActividadesCom[[#This Row],[NIVEL 5]]&lt;&gt;0,VLOOKUP(ActividadesCom[[#This Row],[NIVEL 5]],Catálogo!A:B,2,FALSE),"")</f>
        <v/>
      </c>
      <c r="AG2962" s="5"/>
      <c r="AH2962" s="2"/>
      <c r="AI2962" s="2"/>
    </row>
    <row r="2963" spans="1:35" ht="30" hidden="1" customHeight="1" x14ac:dyDescent="0.25">
      <c r="A2963" s="7">
        <v>19470462</v>
      </c>
      <c r="B2963" s="97" t="str">
        <f>VLOOKUP(ActividadesCom[[#This Row],[NO. DE CONTROL]],'LISTADO ESTUDIANTES'!A:C,3,FALSE)</f>
        <v>MACEDO ALFARO FELIX</v>
      </c>
      <c r="C2963" s="97" t="str">
        <f>VLOOKUP(ActividadesCom[[#This Row],[NO. DE CONTROL]],'LISTADO ESTUDIANTES'!A:B,2,FALSE)</f>
        <v>INGENIERIA MECANICA</v>
      </c>
      <c r="D2963" s="18" t="str">
        <f>VLOOKUP(ActividadesCom[[#This Row],[NO. DE CONTROL]],'LISTADO ESTUDIANTES'!A:D,4,FALSE)</f>
        <v>BAJA</v>
      </c>
      <c r="E2963" s="5">
        <f>SUM(ActividadesCom[[#This Row],[CRÉD. 1]],ActividadesCom[[#This Row],[CRÉD. 2]],ActividadesCom[[#This Row],[CRÉD. 3]],ActividadesCom[[#This Row],[CRÉD. 4]],ActividadesCom[[#This Row],[CRÉD. 5]])</f>
        <v>0</v>
      </c>
      <c r="F2963" s="17" t="str">
        <f>IF(ActividadesCom[[#This Row],[ÚLTIMO SEMESTRE CON CRÉDITOS]]&gt;0,ROUND(AVERAGE(ActividadesCom[[#This Row],[VALOR NIVEL 5]],ActividadesCom[[#This Row],[VALOR NIVEL 4]],ActividadesCom[[#This Row],[VALOR NIVEL 3]],ActividadesCom[[#This Row],[VALOR NIVEL 2]],ActividadesCom[[#This Row],[VALOR NIVEL 1]]),0),"")</f>
        <v/>
      </c>
      <c r="G2963" s="5" t="str">
        <f>IF(ActividadesCom[[#This Row],[PROMEDIO]]="","",IF(ActividadesCom[[#This Row],[PROMEDIO]]&gt;=4,"EXCELENTE",IF(ActividadesCom[[#This Row],[PROMEDIO]]&gt;=3,"NOTABLE",IF(ActividadesCom[[#This Row],[PROMEDIO]]&gt;=2,"BUENO",IF(ActividadesCom[[#This Row],[PROMEDIO]]=1,"SUFICIENTE","")))))</f>
        <v/>
      </c>
      <c r="H2963" s="5">
        <f>MAX(ActividadesCom[[#This Row],[PERÍODO 1]],ActividadesCom[[#This Row],[PERÍODO 2]],ActividadesCom[[#This Row],[PERÍODO 3]],ActividadesCom[[#This Row],[PERÍODO 4]],ActividadesCom[[#This Row],[PERÍODO 5]])</f>
        <v>0</v>
      </c>
      <c r="I2963" s="6"/>
      <c r="J2963" s="5"/>
      <c r="K2963" s="5"/>
      <c r="L2963" s="5" t="str">
        <f>IF(ActividadesCom[[#This Row],[NIVEL 1]]&lt;&gt;0,VLOOKUP(ActividadesCom[[#This Row],[NIVEL 1]],Catálogo!A:B,2,FALSE),"")</f>
        <v/>
      </c>
      <c r="M2963" s="5"/>
      <c r="N2963" s="6"/>
      <c r="O2963" s="5"/>
      <c r="P2963" s="5"/>
      <c r="Q2963" s="5" t="str">
        <f>IF(ActividadesCom[[#This Row],[NIVEL 2]]&lt;&gt;0,VLOOKUP(ActividadesCom[[#This Row],[NIVEL 2]],Catálogo!A:B,2,FALSE),"")</f>
        <v/>
      </c>
      <c r="R2963" s="5"/>
      <c r="S2963" s="6"/>
      <c r="T2963" s="5"/>
      <c r="U2963" s="5"/>
      <c r="V2963" s="5" t="str">
        <f>IF(ActividadesCom[[#This Row],[NIVEL 3]]&lt;&gt;0,VLOOKUP(ActividadesCom[[#This Row],[NIVEL 3]],Catálogo!A:B,2,FALSE),"")</f>
        <v/>
      </c>
      <c r="W2963" s="5"/>
      <c r="X2963" s="6"/>
      <c r="Y2963" s="5"/>
      <c r="Z2963" s="5"/>
      <c r="AA2963" s="5" t="str">
        <f>IF(ActividadesCom[[#This Row],[NIVEL 4]]&lt;&gt;0,VLOOKUP(ActividadesCom[[#This Row],[NIVEL 4]],Catálogo!A:B,2,FALSE),"")</f>
        <v/>
      </c>
      <c r="AB2963" s="5"/>
      <c r="AC2963" s="6"/>
      <c r="AD2963" s="5"/>
      <c r="AE2963" s="5"/>
      <c r="AF2963" s="5" t="str">
        <f>IF(ActividadesCom[[#This Row],[NIVEL 5]]&lt;&gt;0,VLOOKUP(ActividadesCom[[#This Row],[NIVEL 5]],Catálogo!A:B,2,FALSE),"")</f>
        <v/>
      </c>
      <c r="AG2963" s="5"/>
      <c r="AH2963" s="2"/>
      <c r="AI2963" s="2"/>
    </row>
    <row r="2964" spans="1:35" ht="30" hidden="1" customHeight="1" x14ac:dyDescent="0.25">
      <c r="A2964" s="7">
        <v>19470463</v>
      </c>
      <c r="B2964" s="97" t="str">
        <f>VLOOKUP(ActividadesCom[[#This Row],[NO. DE CONTROL]],'LISTADO ESTUDIANTES'!A:C,3,FALSE)</f>
        <v>SANCHEZ MACEDO MISAEL</v>
      </c>
      <c r="C2964" s="97" t="str">
        <f>VLOOKUP(ActividadesCom[[#This Row],[NO. DE CONTROL]],'LISTADO ESTUDIANTES'!A:B,2,FALSE)</f>
        <v>INGENIERIA MECANICA</v>
      </c>
      <c r="D2964" s="18" t="str">
        <f>VLOOKUP(ActividadesCom[[#This Row],[NO. DE CONTROL]],'LISTADO ESTUDIANTES'!A:D,4,FALSE)</f>
        <v>BAJA</v>
      </c>
      <c r="E2964" s="5">
        <f>SUM(ActividadesCom[[#This Row],[CRÉD. 1]],ActividadesCom[[#This Row],[CRÉD. 2]],ActividadesCom[[#This Row],[CRÉD. 3]],ActividadesCom[[#This Row],[CRÉD. 4]],ActividadesCom[[#This Row],[CRÉD. 5]])</f>
        <v>0</v>
      </c>
      <c r="F2964" s="17" t="str">
        <f>IF(ActividadesCom[[#This Row],[ÚLTIMO SEMESTRE CON CRÉDITOS]]&gt;0,ROUND(AVERAGE(ActividadesCom[[#This Row],[VALOR NIVEL 5]],ActividadesCom[[#This Row],[VALOR NIVEL 4]],ActividadesCom[[#This Row],[VALOR NIVEL 3]],ActividadesCom[[#This Row],[VALOR NIVEL 2]],ActividadesCom[[#This Row],[VALOR NIVEL 1]]),0),"")</f>
        <v/>
      </c>
      <c r="G2964" s="5" t="str">
        <f>IF(ActividadesCom[[#This Row],[PROMEDIO]]="","",IF(ActividadesCom[[#This Row],[PROMEDIO]]&gt;=4,"EXCELENTE",IF(ActividadesCom[[#This Row],[PROMEDIO]]&gt;=3,"NOTABLE",IF(ActividadesCom[[#This Row],[PROMEDIO]]&gt;=2,"BUENO",IF(ActividadesCom[[#This Row],[PROMEDIO]]=1,"SUFICIENTE","")))))</f>
        <v/>
      </c>
      <c r="H2964" s="5">
        <f>MAX(ActividadesCom[[#This Row],[PERÍODO 1]],ActividadesCom[[#This Row],[PERÍODO 2]],ActividadesCom[[#This Row],[PERÍODO 3]],ActividadesCom[[#This Row],[PERÍODO 4]],ActividadesCom[[#This Row],[PERÍODO 5]])</f>
        <v>0</v>
      </c>
      <c r="I2964" s="6"/>
      <c r="J2964" s="5"/>
      <c r="K2964" s="5"/>
      <c r="L2964" s="5" t="str">
        <f>IF(ActividadesCom[[#This Row],[NIVEL 1]]&lt;&gt;0,VLOOKUP(ActividadesCom[[#This Row],[NIVEL 1]],Catálogo!A:B,2,FALSE),"")</f>
        <v/>
      </c>
      <c r="M2964" s="5"/>
      <c r="N2964" s="6"/>
      <c r="O2964" s="5"/>
      <c r="P2964" s="5"/>
      <c r="Q2964" s="5" t="str">
        <f>IF(ActividadesCom[[#This Row],[NIVEL 2]]&lt;&gt;0,VLOOKUP(ActividadesCom[[#This Row],[NIVEL 2]],Catálogo!A:B,2,FALSE),"")</f>
        <v/>
      </c>
      <c r="R2964" s="5"/>
      <c r="S2964" s="6"/>
      <c r="T2964" s="5"/>
      <c r="U2964" s="5"/>
      <c r="V2964" s="5" t="str">
        <f>IF(ActividadesCom[[#This Row],[NIVEL 3]]&lt;&gt;0,VLOOKUP(ActividadesCom[[#This Row],[NIVEL 3]],Catálogo!A:B,2,FALSE),"")</f>
        <v/>
      </c>
      <c r="W2964" s="5"/>
      <c r="X2964" s="6"/>
      <c r="Y2964" s="5"/>
      <c r="Z2964" s="5"/>
      <c r="AA2964" s="5" t="str">
        <f>IF(ActividadesCom[[#This Row],[NIVEL 4]]&lt;&gt;0,VLOOKUP(ActividadesCom[[#This Row],[NIVEL 4]],Catálogo!A:B,2,FALSE),"")</f>
        <v/>
      </c>
      <c r="AB2964" s="5"/>
      <c r="AC2964" s="6"/>
      <c r="AD2964" s="5"/>
      <c r="AE2964" s="5"/>
      <c r="AF2964" s="5" t="str">
        <f>IF(ActividadesCom[[#This Row],[NIVEL 5]]&lt;&gt;0,VLOOKUP(ActividadesCom[[#This Row],[NIVEL 5]],Catálogo!A:B,2,FALSE),"")</f>
        <v/>
      </c>
      <c r="AG2964" s="5"/>
      <c r="AH2964" s="2"/>
      <c r="AI2964" s="2"/>
    </row>
    <row r="2965" spans="1:35" ht="30" hidden="1" customHeight="1" x14ac:dyDescent="0.25">
      <c r="A2965" s="7">
        <v>19470464</v>
      </c>
      <c r="B2965" s="97" t="str">
        <f>VLOOKUP(ActividadesCom[[#This Row],[NO. DE CONTROL]],'LISTADO ESTUDIANTES'!A:C,3,FALSE)</f>
        <v>AGUILAR DEL CID GERARDO FRANCISCO</v>
      </c>
      <c r="C2965" s="97" t="str">
        <f>VLOOKUP(ActividadesCom[[#This Row],[NO. DE CONTROL]],'LISTADO ESTUDIANTES'!A:B,2,FALSE)</f>
        <v>INGENIERIA INDUSTRIAL</v>
      </c>
      <c r="D2965" s="18" t="str">
        <f>VLOOKUP(ActividadesCom[[#This Row],[NO. DE CONTROL]],'LISTADO ESTUDIANTES'!A:D,4,FALSE)</f>
        <v>BAJA</v>
      </c>
      <c r="E2965" s="5">
        <f>SUM(ActividadesCom[[#This Row],[CRÉD. 1]],ActividadesCom[[#This Row],[CRÉD. 2]],ActividadesCom[[#This Row],[CRÉD. 3]],ActividadesCom[[#This Row],[CRÉD. 4]],ActividadesCom[[#This Row],[CRÉD. 5]])</f>
        <v>4</v>
      </c>
      <c r="F2965" s="17">
        <f>IF(ActividadesCom[[#This Row],[ÚLTIMO SEMESTRE CON CRÉDITOS]]&gt;0,ROUND(AVERAGE(ActividadesCom[[#This Row],[VALOR NIVEL 5]],ActividadesCom[[#This Row],[VALOR NIVEL 4]],ActividadesCom[[#This Row],[VALOR NIVEL 3]],ActividadesCom[[#This Row],[VALOR NIVEL 2]],ActividadesCom[[#This Row],[VALOR NIVEL 1]]),0),"")</f>
        <v>3</v>
      </c>
      <c r="G2965" s="5" t="str">
        <f>IF(ActividadesCom[[#This Row],[PROMEDIO]]="","",IF(ActividadesCom[[#This Row],[PROMEDIO]]&gt;=4,"EXCELENTE",IF(ActividadesCom[[#This Row],[PROMEDIO]]&gt;=3,"NOTABLE",IF(ActividadesCom[[#This Row],[PROMEDIO]]&gt;=2,"BUENO",IF(ActividadesCom[[#This Row],[PROMEDIO]]=1,"SUFICIENTE","")))))</f>
        <v>NOTABLE</v>
      </c>
      <c r="H2965" s="5">
        <f>MAX(ActividadesCom[[#This Row],[PERÍODO 1]],ActividadesCom[[#This Row],[PERÍODO 2]],ActividadesCom[[#This Row],[PERÍODO 3]],ActividadesCom[[#This Row],[PERÍODO 4]],ActividadesCom[[#This Row],[PERÍODO 5]])</f>
        <v>20201</v>
      </c>
      <c r="I2965" s="6" t="s">
        <v>1021</v>
      </c>
      <c r="J2965" s="5">
        <v>20193</v>
      </c>
      <c r="K2965" s="5" t="s">
        <v>4010</v>
      </c>
      <c r="L2965" s="5">
        <f>IF(ActividadesCom[[#This Row],[NIVEL 1]]&lt;&gt;0,VLOOKUP(ActividadesCom[[#This Row],[NIVEL 1]],Catálogo!A:B,2,FALSE),"")</f>
        <v>2</v>
      </c>
      <c r="M2965" s="5">
        <v>1</v>
      </c>
      <c r="N2965" s="6" t="s">
        <v>1040</v>
      </c>
      <c r="O2965" s="5">
        <v>20193</v>
      </c>
      <c r="P2965" s="5" t="s">
        <v>4010</v>
      </c>
      <c r="Q2965" s="5">
        <f>IF(ActividadesCom[[#This Row],[NIVEL 2]]&lt;&gt;0,VLOOKUP(ActividadesCom[[#This Row],[NIVEL 2]],Catálogo!A:B,2,FALSE),"")</f>
        <v>2</v>
      </c>
      <c r="R2965" s="5">
        <v>1</v>
      </c>
      <c r="S2965" s="6"/>
      <c r="T2965" s="5"/>
      <c r="U2965" s="5"/>
      <c r="V2965" s="5" t="str">
        <f>IF(ActividadesCom[[#This Row],[NIVEL 3]]&lt;&gt;0,VLOOKUP(ActividadesCom[[#This Row],[NIVEL 3]],Catálogo!A:B,2,FALSE),"")</f>
        <v/>
      </c>
      <c r="W2965" s="5"/>
      <c r="X2965" s="6" t="s">
        <v>2778</v>
      </c>
      <c r="Y2965" s="5">
        <v>20201</v>
      </c>
      <c r="Z2965" s="5" t="s">
        <v>4009</v>
      </c>
      <c r="AA2965" s="5">
        <f>IF(ActividadesCom[[#This Row],[NIVEL 4]]&lt;&gt;0,VLOOKUP(ActividadesCom[[#This Row],[NIVEL 4]],Catálogo!A:B,2,FALSE),"")</f>
        <v>3</v>
      </c>
      <c r="AB2965" s="5">
        <v>1</v>
      </c>
      <c r="AC2965" s="6" t="s">
        <v>47</v>
      </c>
      <c r="AD2965" s="5">
        <v>20193</v>
      </c>
      <c r="AE2965" s="5" t="s">
        <v>4009</v>
      </c>
      <c r="AF2965" s="5">
        <f>IF(ActividadesCom[[#This Row],[NIVEL 5]]&lt;&gt;0,VLOOKUP(ActividadesCom[[#This Row],[NIVEL 5]],Catálogo!A:B,2,FALSE),"")</f>
        <v>3</v>
      </c>
      <c r="AG2965" s="5">
        <v>1</v>
      </c>
      <c r="AH2965" s="2"/>
      <c r="AI2965" s="2"/>
    </row>
    <row r="2966" spans="1:35" ht="30" customHeight="1" x14ac:dyDescent="0.25">
      <c r="A2966" s="7">
        <v>19470465</v>
      </c>
      <c r="B2966" s="97" t="str">
        <f>VLOOKUP(ActividadesCom[[#This Row],[NO. DE CONTROL]],'LISTADO ESTUDIANTES'!A:C,3,FALSE)</f>
        <v>SANCHEZ MACEDO VIVIANA</v>
      </c>
      <c r="C2966" s="97" t="str">
        <f>VLOOKUP(ActividadesCom[[#This Row],[NO. DE CONTROL]],'LISTADO ESTUDIANTES'!A:B,2,FALSE)</f>
        <v>INGENIERIA EN ADMINISTRACION</v>
      </c>
      <c r="D2966" s="18" t="str">
        <f>VLOOKUP(ActividadesCom[[#This Row],[NO. DE CONTROL]],'LISTADO ESTUDIANTES'!A:D,4,FALSE)</f>
        <v>ACTIVO(A)</v>
      </c>
      <c r="E2966" s="5">
        <f>SUM(ActividadesCom[[#This Row],[CRÉD. 1]],ActividadesCom[[#This Row],[CRÉD. 2]],ActividadesCom[[#This Row],[CRÉD. 3]],ActividadesCom[[#This Row],[CRÉD. 4]],ActividadesCom[[#This Row],[CRÉD. 5]])</f>
        <v>2</v>
      </c>
      <c r="F2966" s="17">
        <f>IF(ActividadesCom[[#This Row],[ÚLTIMO SEMESTRE CON CRÉDITOS]]&gt;0,ROUND(AVERAGE(ActividadesCom[[#This Row],[VALOR NIVEL 5]],ActividadesCom[[#This Row],[VALOR NIVEL 4]],ActividadesCom[[#This Row],[VALOR NIVEL 3]],ActividadesCom[[#This Row],[VALOR NIVEL 2]],ActividadesCom[[#This Row],[VALOR NIVEL 1]]),0),"")</f>
        <v>4</v>
      </c>
      <c r="G2966" s="5" t="str">
        <f>IF(ActividadesCom[[#This Row],[PROMEDIO]]="","",IF(ActividadesCom[[#This Row],[PROMEDIO]]&gt;=4,"EXCELENTE",IF(ActividadesCom[[#This Row],[PROMEDIO]]&gt;=3,"NOTABLE",IF(ActividadesCom[[#This Row],[PROMEDIO]]&gt;=2,"BUENO",IF(ActividadesCom[[#This Row],[PROMEDIO]]=1,"SUFICIENTE","")))))</f>
        <v>EXCELENTE</v>
      </c>
      <c r="H2966" s="5">
        <f>MAX(ActividadesCom[[#This Row],[PERÍODO 1]],ActividadesCom[[#This Row],[PERÍODO 2]],ActividadesCom[[#This Row],[PERÍODO 3]],ActividadesCom[[#This Row],[PERÍODO 4]],ActividadesCom[[#This Row],[PERÍODO 5]])</f>
        <v>20213</v>
      </c>
      <c r="I2966" s="6" t="s">
        <v>5879</v>
      </c>
      <c r="J2966" s="5">
        <v>20213</v>
      </c>
      <c r="K2966" s="5" t="s">
        <v>4009</v>
      </c>
      <c r="L2966" s="5">
        <f>IF(ActividadesCom[[#This Row],[NIVEL 1]]&lt;&gt;0,VLOOKUP(ActividadesCom[[#This Row],[NIVEL 1]],Catálogo!A:B,2,FALSE),"")</f>
        <v>3</v>
      </c>
      <c r="M2966" s="5">
        <v>1</v>
      </c>
      <c r="N2966" s="6"/>
      <c r="O2966" s="5"/>
      <c r="P2966" s="5"/>
      <c r="Q2966" s="5" t="str">
        <f>IF(ActividadesCom[[#This Row],[NIVEL 2]]&lt;&gt;0,VLOOKUP(ActividadesCom[[#This Row],[NIVEL 2]],Catálogo!A:B,2,FALSE),"")</f>
        <v/>
      </c>
      <c r="R2966" s="5"/>
      <c r="S2966" s="6"/>
      <c r="T2966" s="5"/>
      <c r="U2966" s="5"/>
      <c r="V2966" s="5" t="str">
        <f>IF(ActividadesCom[[#This Row],[NIVEL 3]]&lt;&gt;0,VLOOKUP(ActividadesCom[[#This Row],[NIVEL 3]],Catálogo!A:B,2,FALSE),"")</f>
        <v/>
      </c>
      <c r="W2966" s="5"/>
      <c r="X2966" s="6"/>
      <c r="Y2966" s="5"/>
      <c r="Z2966" s="5"/>
      <c r="AA2966" s="5" t="str">
        <f>IF(ActividadesCom[[#This Row],[NIVEL 4]]&lt;&gt;0,VLOOKUP(ActividadesCom[[#This Row],[NIVEL 4]],Catálogo!A:B,2,FALSE),"")</f>
        <v/>
      </c>
      <c r="AB2966" s="5"/>
      <c r="AC2966" s="6" t="s">
        <v>34</v>
      </c>
      <c r="AD2966" s="5">
        <v>20193</v>
      </c>
      <c r="AE2966" s="5" t="s">
        <v>4008</v>
      </c>
      <c r="AF2966" s="5">
        <f>IF(ActividadesCom[[#This Row],[NIVEL 5]]&lt;&gt;0,VLOOKUP(ActividadesCom[[#This Row],[NIVEL 5]],Catálogo!A:B,2,FALSE),"")</f>
        <v>4</v>
      </c>
      <c r="AG2966" s="5">
        <v>1</v>
      </c>
      <c r="AH2966" s="2"/>
      <c r="AI2966" s="2"/>
    </row>
    <row r="2967" spans="1:35" ht="30" hidden="1" customHeight="1" x14ac:dyDescent="0.25">
      <c r="A2967" s="7">
        <v>19470466</v>
      </c>
      <c r="B2967" s="97" t="str">
        <f>VLOOKUP(ActividadesCom[[#This Row],[NO. DE CONTROL]],'LISTADO ESTUDIANTES'!A:C,3,FALSE)</f>
        <v>CAAMAL PECH JOSE FRANCISCO</v>
      </c>
      <c r="C2967" s="97" t="str">
        <f>VLOOKUP(ActividadesCom[[#This Row],[NO. DE CONTROL]],'LISTADO ESTUDIANTES'!A:B,2,FALSE)</f>
        <v>INGENIERIA CIVIL</v>
      </c>
      <c r="D2967" s="18" t="str">
        <f>VLOOKUP(ActividadesCom[[#This Row],[NO. DE CONTROL]],'LISTADO ESTUDIANTES'!A:D,4,FALSE)</f>
        <v>BAJA</v>
      </c>
      <c r="E2967" s="5">
        <f>SUM(ActividadesCom[[#This Row],[CRÉD. 1]],ActividadesCom[[#This Row],[CRÉD. 2]],ActividadesCom[[#This Row],[CRÉD. 3]],ActividadesCom[[#This Row],[CRÉD. 4]],ActividadesCom[[#This Row],[CRÉD. 5]])</f>
        <v>0</v>
      </c>
      <c r="F2967" s="17" t="str">
        <f>IF(ActividadesCom[[#This Row],[ÚLTIMO SEMESTRE CON CRÉDITOS]]&gt;0,ROUND(AVERAGE(ActividadesCom[[#This Row],[VALOR NIVEL 5]],ActividadesCom[[#This Row],[VALOR NIVEL 4]],ActividadesCom[[#This Row],[VALOR NIVEL 3]],ActividadesCom[[#This Row],[VALOR NIVEL 2]],ActividadesCom[[#This Row],[VALOR NIVEL 1]]),0),"")</f>
        <v/>
      </c>
      <c r="G2967" s="5" t="str">
        <f>IF(ActividadesCom[[#This Row],[PROMEDIO]]="","",IF(ActividadesCom[[#This Row],[PROMEDIO]]&gt;=4,"EXCELENTE",IF(ActividadesCom[[#This Row],[PROMEDIO]]&gt;=3,"NOTABLE",IF(ActividadesCom[[#This Row],[PROMEDIO]]&gt;=2,"BUENO",IF(ActividadesCom[[#This Row],[PROMEDIO]]=1,"SUFICIENTE","")))))</f>
        <v/>
      </c>
      <c r="H2967" s="5">
        <f>MAX(ActividadesCom[[#This Row],[PERÍODO 1]],ActividadesCom[[#This Row],[PERÍODO 2]],ActividadesCom[[#This Row],[PERÍODO 3]],ActividadesCom[[#This Row],[PERÍODO 4]],ActividadesCom[[#This Row],[PERÍODO 5]])</f>
        <v>0</v>
      </c>
      <c r="I2967" s="6"/>
      <c r="J2967" s="5"/>
      <c r="K2967" s="5"/>
      <c r="L2967" s="5" t="str">
        <f>IF(ActividadesCom[[#This Row],[NIVEL 1]]&lt;&gt;0,VLOOKUP(ActividadesCom[[#This Row],[NIVEL 1]],Catálogo!A:B,2,FALSE),"")</f>
        <v/>
      </c>
      <c r="M2967" s="5"/>
      <c r="N2967" s="6"/>
      <c r="O2967" s="5"/>
      <c r="P2967" s="5"/>
      <c r="Q2967" s="5" t="str">
        <f>IF(ActividadesCom[[#This Row],[NIVEL 2]]&lt;&gt;0,VLOOKUP(ActividadesCom[[#This Row],[NIVEL 2]],Catálogo!A:B,2,FALSE),"")</f>
        <v/>
      </c>
      <c r="R2967" s="5"/>
      <c r="S2967" s="6"/>
      <c r="T2967" s="5"/>
      <c r="U2967" s="5"/>
      <c r="V2967" s="5" t="str">
        <f>IF(ActividadesCom[[#This Row],[NIVEL 3]]&lt;&gt;0,VLOOKUP(ActividadesCom[[#This Row],[NIVEL 3]],Catálogo!A:B,2,FALSE),"")</f>
        <v/>
      </c>
      <c r="W2967" s="5"/>
      <c r="X2967" s="6"/>
      <c r="Y2967" s="5"/>
      <c r="Z2967" s="5"/>
      <c r="AA2967" s="5" t="str">
        <f>IF(ActividadesCom[[#This Row],[NIVEL 4]]&lt;&gt;0,VLOOKUP(ActividadesCom[[#This Row],[NIVEL 4]],Catálogo!A:B,2,FALSE),"")</f>
        <v/>
      </c>
      <c r="AB2967" s="5"/>
      <c r="AC2967" s="6"/>
      <c r="AD2967" s="5"/>
      <c r="AE2967" s="5"/>
      <c r="AF2967" s="5" t="str">
        <f>IF(ActividadesCom[[#This Row],[NIVEL 5]]&lt;&gt;0,VLOOKUP(ActividadesCom[[#This Row],[NIVEL 5]],Catálogo!A:B,2,FALSE),"")</f>
        <v/>
      </c>
      <c r="AG2967" s="5"/>
      <c r="AH2967" s="2"/>
      <c r="AI2967" s="2"/>
    </row>
    <row r="2968" spans="1:35" ht="30" hidden="1" customHeight="1" x14ac:dyDescent="0.25">
      <c r="A2968" s="7">
        <v>19470467</v>
      </c>
      <c r="B2968" s="97" t="str">
        <f>VLOOKUP(ActividadesCom[[#This Row],[NO. DE CONTROL]],'LISTADO ESTUDIANTES'!A:C,3,FALSE)</f>
        <v>CONTRERAS UC EFRAIN ALBERTO</v>
      </c>
      <c r="C2968" s="97" t="str">
        <f>VLOOKUP(ActividadesCom[[#This Row],[NO. DE CONTROL]],'LISTADO ESTUDIANTES'!A:B,2,FALSE)</f>
        <v>INGENIERIA EN GESTION EMPRESARIAL</v>
      </c>
      <c r="D2968" s="18" t="str">
        <f>VLOOKUP(ActividadesCom[[#This Row],[NO. DE CONTROL]],'LISTADO ESTUDIANTES'!A:D,4,FALSE)</f>
        <v>BAJA</v>
      </c>
      <c r="E2968" s="5">
        <f>SUM(ActividadesCom[[#This Row],[CRÉD. 1]],ActividadesCom[[#This Row],[CRÉD. 2]],ActividadesCom[[#This Row],[CRÉD. 3]],ActividadesCom[[#This Row],[CRÉD. 4]],ActividadesCom[[#This Row],[CRÉD. 5]])</f>
        <v>3</v>
      </c>
      <c r="F2968" s="17">
        <f>IF(ActividadesCom[[#This Row],[ÚLTIMO SEMESTRE CON CRÉDITOS]]&gt;0,ROUND(AVERAGE(ActividadesCom[[#This Row],[VALOR NIVEL 5]],ActividadesCom[[#This Row],[VALOR NIVEL 4]],ActividadesCom[[#This Row],[VALOR NIVEL 3]],ActividadesCom[[#This Row],[VALOR NIVEL 2]],ActividadesCom[[#This Row],[VALOR NIVEL 1]]),0),"")</f>
        <v>4</v>
      </c>
      <c r="G2968" s="5" t="str">
        <f>IF(ActividadesCom[[#This Row],[PROMEDIO]]="","",IF(ActividadesCom[[#This Row],[PROMEDIO]]&gt;=4,"EXCELENTE",IF(ActividadesCom[[#This Row],[PROMEDIO]]&gt;=3,"NOTABLE",IF(ActividadesCom[[#This Row],[PROMEDIO]]&gt;=2,"BUENO",IF(ActividadesCom[[#This Row],[PROMEDIO]]=1,"SUFICIENTE","")))))</f>
        <v>EXCELENTE</v>
      </c>
      <c r="H2968" s="5">
        <f>MAX(ActividadesCom[[#This Row],[PERÍODO 1]],ActividadesCom[[#This Row],[PERÍODO 2]],ActividadesCom[[#This Row],[PERÍODO 3]],ActividadesCom[[#This Row],[PERÍODO 4]],ActividadesCom[[#This Row],[PERÍODO 5]])</f>
        <v>20213</v>
      </c>
      <c r="I2968" s="6" t="s">
        <v>4848</v>
      </c>
      <c r="J2968" s="5">
        <v>20213</v>
      </c>
      <c r="K2968" s="5" t="s">
        <v>4008</v>
      </c>
      <c r="L2968" s="5">
        <f>IF(ActividadesCom[[#This Row],[NIVEL 1]]&lt;&gt;0,VLOOKUP(ActividadesCom[[#This Row],[NIVEL 1]],Catálogo!A:B,2,FALSE),"")</f>
        <v>4</v>
      </c>
      <c r="M2968" s="5">
        <v>1</v>
      </c>
      <c r="N2968" s="6"/>
      <c r="O2968" s="5"/>
      <c r="P2968" s="5"/>
      <c r="Q2968" s="5" t="str">
        <f>IF(ActividadesCom[[#This Row],[NIVEL 2]]&lt;&gt;0,VLOOKUP(ActividadesCom[[#This Row],[NIVEL 2]],Catálogo!A:B,2,FALSE),"")</f>
        <v/>
      </c>
      <c r="R2968" s="5"/>
      <c r="S2968" s="6" t="s">
        <v>4900</v>
      </c>
      <c r="T2968" s="5">
        <v>20213</v>
      </c>
      <c r="U2968" s="5" t="s">
        <v>4008</v>
      </c>
      <c r="V2968" s="5">
        <f>IF(ActividadesCom[[#This Row],[NIVEL 3]]&lt;&gt;0,VLOOKUP(ActividadesCom[[#This Row],[NIVEL 3]],Catálogo!A:B,2,FALSE),"")</f>
        <v>4</v>
      </c>
      <c r="W2968" s="5">
        <v>1</v>
      </c>
      <c r="X2968" s="6"/>
      <c r="Y2968" s="5"/>
      <c r="Z2968" s="5"/>
      <c r="AA2968" s="5" t="str">
        <f>IF(ActividadesCom[[#This Row],[NIVEL 4]]&lt;&gt;0,VLOOKUP(ActividadesCom[[#This Row],[NIVEL 4]],Catálogo!A:B,2,FALSE),"")</f>
        <v/>
      </c>
      <c r="AB2968" s="5"/>
      <c r="AC2968" s="6" t="s">
        <v>27</v>
      </c>
      <c r="AD2968" s="5">
        <v>20193</v>
      </c>
      <c r="AE2968" s="5" t="s">
        <v>4009</v>
      </c>
      <c r="AF2968" s="5">
        <f>IF(ActividadesCom[[#This Row],[NIVEL 5]]&lt;&gt;0,VLOOKUP(ActividadesCom[[#This Row],[NIVEL 5]],Catálogo!A:B,2,FALSE),"")</f>
        <v>3</v>
      </c>
      <c r="AG2968" s="5">
        <v>1</v>
      </c>
      <c r="AH2968" s="2"/>
      <c r="AI2968" s="2"/>
    </row>
    <row r="2969" spans="1:35" ht="30" customHeight="1" x14ac:dyDescent="0.25">
      <c r="A2969" s="7">
        <v>19470468</v>
      </c>
      <c r="B2969" s="97" t="str">
        <f>VLOOKUP(ActividadesCom[[#This Row],[NO. DE CONTROL]],'LISTADO ESTUDIANTES'!A:C,3,FALSE)</f>
        <v>UC PERALTA BYRON URIEL</v>
      </c>
      <c r="C2969" s="97" t="str">
        <f>VLOOKUP(ActividadesCom[[#This Row],[NO. DE CONTROL]],'LISTADO ESTUDIANTES'!A:B,2,FALSE)</f>
        <v>INGENIERIA EN GESTION EMPRESARIAL</v>
      </c>
      <c r="D2969" s="18" t="str">
        <f>VLOOKUP(ActividadesCom[[#This Row],[NO. DE CONTROL]],'LISTADO ESTUDIANTES'!A:D,4,FALSE)</f>
        <v>ACTIVO(A)</v>
      </c>
      <c r="E2969" s="5">
        <f>SUM(ActividadesCom[[#This Row],[CRÉD. 1]],ActividadesCom[[#This Row],[CRÉD. 2]],ActividadesCom[[#This Row],[CRÉD. 3]],ActividadesCom[[#This Row],[CRÉD. 4]],ActividadesCom[[#This Row],[CRÉD. 5]])</f>
        <v>2</v>
      </c>
      <c r="F2969" s="17">
        <f>IF(ActividadesCom[[#This Row],[ÚLTIMO SEMESTRE CON CRÉDITOS]]&gt;0,ROUND(AVERAGE(ActividadesCom[[#This Row],[VALOR NIVEL 5]],ActividadesCom[[#This Row],[VALOR NIVEL 4]],ActividadesCom[[#This Row],[VALOR NIVEL 3]],ActividadesCom[[#This Row],[VALOR NIVEL 2]],ActividadesCom[[#This Row],[VALOR NIVEL 1]]),0),"")</f>
        <v>4</v>
      </c>
      <c r="G2969" s="5" t="str">
        <f>IF(ActividadesCom[[#This Row],[PROMEDIO]]="","",IF(ActividadesCom[[#This Row],[PROMEDIO]]&gt;=4,"EXCELENTE",IF(ActividadesCom[[#This Row],[PROMEDIO]]&gt;=3,"NOTABLE",IF(ActividadesCom[[#This Row],[PROMEDIO]]&gt;=2,"BUENO",IF(ActividadesCom[[#This Row],[PROMEDIO]]=1,"SUFICIENTE","")))))</f>
        <v>EXCELENTE</v>
      </c>
      <c r="H2969" s="5">
        <f>MAX(ActividadesCom[[#This Row],[PERÍODO 1]],ActividadesCom[[#This Row],[PERÍODO 2]],ActividadesCom[[#This Row],[PERÍODO 3]],ActividadesCom[[#This Row],[PERÍODO 4]],ActividadesCom[[#This Row],[PERÍODO 5]])</f>
        <v>20201</v>
      </c>
      <c r="I2969" s="6"/>
      <c r="J2969" s="5"/>
      <c r="K2969" s="5"/>
      <c r="L2969" s="5" t="str">
        <f>IF(ActividadesCom[[#This Row],[NIVEL 1]]&lt;&gt;0,VLOOKUP(ActividadesCom[[#This Row],[NIVEL 1]],Catálogo!A:B,2,FALSE),"")</f>
        <v/>
      </c>
      <c r="M2969" s="5"/>
      <c r="N2969" s="6"/>
      <c r="O2969" s="5"/>
      <c r="P2969" s="5"/>
      <c r="Q2969" s="5" t="str">
        <f>IF(ActividadesCom[[#This Row],[NIVEL 2]]&lt;&gt;0,VLOOKUP(ActividadesCom[[#This Row],[NIVEL 2]],Catálogo!A:B,2,FALSE),"")</f>
        <v/>
      </c>
      <c r="R2969" s="5"/>
      <c r="S2969" s="6"/>
      <c r="T2969" s="5"/>
      <c r="U2969" s="5"/>
      <c r="V2969" s="5" t="str">
        <f>IF(ActividadesCom[[#This Row],[NIVEL 3]]&lt;&gt;0,VLOOKUP(ActividadesCom[[#This Row],[NIVEL 3]],Catálogo!A:B,2,FALSE),"")</f>
        <v/>
      </c>
      <c r="W2969" s="5"/>
      <c r="X2969" s="6" t="s">
        <v>2287</v>
      </c>
      <c r="Y2969" s="5">
        <v>20201</v>
      </c>
      <c r="Z2969" s="5" t="s">
        <v>4009</v>
      </c>
      <c r="AA2969" s="5">
        <f>IF(ActividadesCom[[#This Row],[NIVEL 4]]&lt;&gt;0,VLOOKUP(ActividadesCom[[#This Row],[NIVEL 4]],Catálogo!A:B,2,FALSE),"")</f>
        <v>3</v>
      </c>
      <c r="AB2969" s="5">
        <v>1</v>
      </c>
      <c r="AC2969" s="6" t="s">
        <v>27</v>
      </c>
      <c r="AD2969" s="5">
        <v>20193</v>
      </c>
      <c r="AE2969" s="5" t="s">
        <v>4008</v>
      </c>
      <c r="AF2969" s="5">
        <f>IF(ActividadesCom[[#This Row],[NIVEL 5]]&lt;&gt;0,VLOOKUP(ActividadesCom[[#This Row],[NIVEL 5]],Catálogo!A:B,2,FALSE),"")</f>
        <v>4</v>
      </c>
      <c r="AG2969" s="5">
        <v>1</v>
      </c>
      <c r="AH2969" s="2"/>
      <c r="AI2969" s="2"/>
    </row>
    <row r="2970" spans="1:35" ht="30" hidden="1" customHeight="1" x14ac:dyDescent="0.25">
      <c r="A2970" s="7">
        <v>19470469</v>
      </c>
      <c r="B2970" s="97" t="str">
        <f>VLOOKUP(ActividadesCom[[#This Row],[NO. DE CONTROL]],'LISTADO ESTUDIANTES'!A:C,3,FALSE)</f>
        <v>GARCIA MARTINEZ YANIRA ESTEFANIA</v>
      </c>
      <c r="C2970" s="97" t="str">
        <f>VLOOKUP(ActividadesCom[[#This Row],[NO. DE CONTROL]],'LISTADO ESTUDIANTES'!A:B,2,FALSE)</f>
        <v>INGENIERIA INDUSTRIAL</v>
      </c>
      <c r="D2970" s="18" t="str">
        <f>VLOOKUP(ActividadesCom[[#This Row],[NO. DE CONTROL]],'LISTADO ESTUDIANTES'!A:D,4,FALSE)</f>
        <v>BAJA</v>
      </c>
      <c r="E2970" s="5">
        <f>SUM(ActividadesCom[[#This Row],[CRÉD. 1]],ActividadesCom[[#This Row],[CRÉD. 2]],ActividadesCom[[#This Row],[CRÉD. 3]],ActividadesCom[[#This Row],[CRÉD. 4]],ActividadesCom[[#This Row],[CRÉD. 5]])</f>
        <v>0</v>
      </c>
      <c r="F2970" s="17" t="str">
        <f>IF(ActividadesCom[[#This Row],[ÚLTIMO SEMESTRE CON CRÉDITOS]]&gt;0,ROUND(AVERAGE(ActividadesCom[[#This Row],[VALOR NIVEL 5]],ActividadesCom[[#This Row],[VALOR NIVEL 4]],ActividadesCom[[#This Row],[VALOR NIVEL 3]],ActividadesCom[[#This Row],[VALOR NIVEL 2]],ActividadesCom[[#This Row],[VALOR NIVEL 1]]),0),"")</f>
        <v/>
      </c>
      <c r="G2970" s="5" t="str">
        <f>IF(ActividadesCom[[#This Row],[PROMEDIO]]="","",IF(ActividadesCom[[#This Row],[PROMEDIO]]&gt;=4,"EXCELENTE",IF(ActividadesCom[[#This Row],[PROMEDIO]]&gt;=3,"NOTABLE",IF(ActividadesCom[[#This Row],[PROMEDIO]]&gt;=2,"BUENO",IF(ActividadesCom[[#This Row],[PROMEDIO]]=1,"SUFICIENTE","")))))</f>
        <v/>
      </c>
      <c r="H2970" s="5">
        <f>MAX(ActividadesCom[[#This Row],[PERÍODO 1]],ActividadesCom[[#This Row],[PERÍODO 2]],ActividadesCom[[#This Row],[PERÍODO 3]],ActividadesCom[[#This Row],[PERÍODO 4]],ActividadesCom[[#This Row],[PERÍODO 5]])</f>
        <v>0</v>
      </c>
      <c r="I2970" s="6"/>
      <c r="J2970" s="5"/>
      <c r="K2970" s="5"/>
      <c r="L2970" s="5" t="str">
        <f>IF(ActividadesCom[[#This Row],[NIVEL 1]]&lt;&gt;0,VLOOKUP(ActividadesCom[[#This Row],[NIVEL 1]],Catálogo!A:B,2,FALSE),"")</f>
        <v/>
      </c>
      <c r="M2970" s="5"/>
      <c r="N2970" s="6"/>
      <c r="O2970" s="5"/>
      <c r="P2970" s="5"/>
      <c r="Q2970" s="5" t="str">
        <f>IF(ActividadesCom[[#This Row],[NIVEL 2]]&lt;&gt;0,VLOOKUP(ActividadesCom[[#This Row],[NIVEL 2]],Catálogo!A:B,2,FALSE),"")</f>
        <v/>
      </c>
      <c r="R2970" s="5"/>
      <c r="S2970" s="6"/>
      <c r="T2970" s="5"/>
      <c r="U2970" s="5"/>
      <c r="V2970" s="5" t="str">
        <f>IF(ActividadesCom[[#This Row],[NIVEL 3]]&lt;&gt;0,VLOOKUP(ActividadesCom[[#This Row],[NIVEL 3]],Catálogo!A:B,2,FALSE),"")</f>
        <v/>
      </c>
      <c r="W2970" s="5"/>
      <c r="X2970" s="6"/>
      <c r="Y2970" s="5"/>
      <c r="Z2970" s="5"/>
      <c r="AA2970" s="5" t="str">
        <f>IF(ActividadesCom[[#This Row],[NIVEL 4]]&lt;&gt;0,VLOOKUP(ActividadesCom[[#This Row],[NIVEL 4]],Catálogo!A:B,2,FALSE),"")</f>
        <v/>
      </c>
      <c r="AB2970" s="5"/>
      <c r="AC2970" s="6"/>
      <c r="AD2970" s="5"/>
      <c r="AE2970" s="5"/>
      <c r="AF2970" s="5" t="str">
        <f>IF(ActividadesCom[[#This Row],[NIVEL 5]]&lt;&gt;0,VLOOKUP(ActividadesCom[[#This Row],[NIVEL 5]],Catálogo!A:B,2,FALSE),"")</f>
        <v/>
      </c>
      <c r="AG2970" s="5"/>
      <c r="AH2970" s="2"/>
      <c r="AI2970" s="2"/>
    </row>
    <row r="2971" spans="1:35" ht="30" hidden="1" customHeight="1" x14ac:dyDescent="0.25">
      <c r="A2971" s="7">
        <v>19470470</v>
      </c>
      <c r="B2971" s="97" t="str">
        <f>VLOOKUP(ActividadesCom[[#This Row],[NO. DE CONTROL]],'LISTADO ESTUDIANTES'!A:C,3,FALSE)</f>
        <v>AGUILAR ZAVALA JESÚS ALBERTO</v>
      </c>
      <c r="C2971" s="97" t="str">
        <f>VLOOKUP(ActividadesCom[[#This Row],[NO. DE CONTROL]],'LISTADO ESTUDIANTES'!A:B,2,FALSE)</f>
        <v>INGENIERIA MECANICA</v>
      </c>
      <c r="D2971" s="18" t="str">
        <f>VLOOKUP(ActividadesCom[[#This Row],[NO. DE CONTROL]],'LISTADO ESTUDIANTES'!A:D,4,FALSE)</f>
        <v>BAJA</v>
      </c>
      <c r="E2971" s="5">
        <f>SUM(ActividadesCom[[#This Row],[CRÉD. 1]],ActividadesCom[[#This Row],[CRÉD. 2]],ActividadesCom[[#This Row],[CRÉD. 3]],ActividadesCom[[#This Row],[CRÉD. 4]],ActividadesCom[[#This Row],[CRÉD. 5]])</f>
        <v>0</v>
      </c>
      <c r="F2971" s="17" t="str">
        <f>IF(ActividadesCom[[#This Row],[ÚLTIMO SEMESTRE CON CRÉDITOS]]&gt;0,ROUND(AVERAGE(ActividadesCom[[#This Row],[VALOR NIVEL 5]],ActividadesCom[[#This Row],[VALOR NIVEL 4]],ActividadesCom[[#This Row],[VALOR NIVEL 3]],ActividadesCom[[#This Row],[VALOR NIVEL 2]],ActividadesCom[[#This Row],[VALOR NIVEL 1]]),0),"")</f>
        <v/>
      </c>
      <c r="G2971" s="5" t="str">
        <f>IF(ActividadesCom[[#This Row],[PROMEDIO]]="","",IF(ActividadesCom[[#This Row],[PROMEDIO]]&gt;=4,"EXCELENTE",IF(ActividadesCom[[#This Row],[PROMEDIO]]&gt;=3,"NOTABLE",IF(ActividadesCom[[#This Row],[PROMEDIO]]&gt;=2,"BUENO",IF(ActividadesCom[[#This Row],[PROMEDIO]]=1,"SUFICIENTE","")))))</f>
        <v/>
      </c>
      <c r="H2971" s="5">
        <f>MAX(ActividadesCom[[#This Row],[PERÍODO 1]],ActividadesCom[[#This Row],[PERÍODO 2]],ActividadesCom[[#This Row],[PERÍODO 3]],ActividadesCom[[#This Row],[PERÍODO 4]],ActividadesCom[[#This Row],[PERÍODO 5]])</f>
        <v>0</v>
      </c>
      <c r="I2971" s="6"/>
      <c r="J2971" s="5"/>
      <c r="K2971" s="5"/>
      <c r="L2971" s="5" t="str">
        <f>IF(ActividadesCom[[#This Row],[NIVEL 1]]&lt;&gt;0,VLOOKUP(ActividadesCom[[#This Row],[NIVEL 1]],Catálogo!A:B,2,FALSE),"")</f>
        <v/>
      </c>
      <c r="M2971" s="5"/>
      <c r="N2971" s="6"/>
      <c r="O2971" s="5"/>
      <c r="P2971" s="5"/>
      <c r="Q2971" s="5" t="str">
        <f>IF(ActividadesCom[[#This Row],[NIVEL 2]]&lt;&gt;0,VLOOKUP(ActividadesCom[[#This Row],[NIVEL 2]],Catálogo!A:B,2,FALSE),"")</f>
        <v/>
      </c>
      <c r="R2971" s="5"/>
      <c r="S2971" s="6"/>
      <c r="T2971" s="5"/>
      <c r="U2971" s="5"/>
      <c r="V2971" s="5" t="str">
        <f>IF(ActividadesCom[[#This Row],[NIVEL 3]]&lt;&gt;0,VLOOKUP(ActividadesCom[[#This Row],[NIVEL 3]],Catálogo!A:B,2,FALSE),"")</f>
        <v/>
      </c>
      <c r="W2971" s="5"/>
      <c r="X2971" s="6"/>
      <c r="Y2971" s="5"/>
      <c r="Z2971" s="5"/>
      <c r="AA2971" s="5" t="str">
        <f>IF(ActividadesCom[[#This Row],[NIVEL 4]]&lt;&gt;0,VLOOKUP(ActividadesCom[[#This Row],[NIVEL 4]],Catálogo!A:B,2,FALSE),"")</f>
        <v/>
      </c>
      <c r="AB2971" s="5"/>
      <c r="AC2971" s="6"/>
      <c r="AD2971" s="5"/>
      <c r="AE2971" s="5"/>
      <c r="AF2971" s="5" t="str">
        <f>IF(ActividadesCom[[#This Row],[NIVEL 5]]&lt;&gt;0,VLOOKUP(ActividadesCom[[#This Row],[NIVEL 5]],Catálogo!A:B,2,FALSE),"")</f>
        <v/>
      </c>
      <c r="AG2971" s="5"/>
      <c r="AH2971" s="2"/>
      <c r="AI2971" s="2"/>
    </row>
    <row r="2972" spans="1:35" ht="30" hidden="1" customHeight="1" x14ac:dyDescent="0.25">
      <c r="A2972" s="7">
        <v>19470471</v>
      </c>
      <c r="B2972" s="97" t="str">
        <f>VLOOKUP(ActividadesCom[[#This Row],[NO. DE CONTROL]],'LISTADO ESTUDIANTES'!A:C,3,FALSE)</f>
        <v>MARQUEZ MENA CARLOS RAPHAEL</v>
      </c>
      <c r="C2972" s="97" t="str">
        <f>VLOOKUP(ActividadesCom[[#This Row],[NO. DE CONTROL]],'LISTADO ESTUDIANTES'!A:B,2,FALSE)</f>
        <v>INGENIERIA EN GESTION EMPRESARIAL</v>
      </c>
      <c r="D2972" s="18" t="str">
        <f>VLOOKUP(ActividadesCom[[#This Row],[NO. DE CONTROL]],'LISTADO ESTUDIANTES'!A:D,4,FALSE)</f>
        <v>BAJA</v>
      </c>
      <c r="E2972" s="5">
        <f>SUM(ActividadesCom[[#This Row],[CRÉD. 1]],ActividadesCom[[#This Row],[CRÉD. 2]],ActividadesCom[[#This Row],[CRÉD. 3]],ActividadesCom[[#This Row],[CRÉD. 4]],ActividadesCom[[#This Row],[CRÉD. 5]])</f>
        <v>0</v>
      </c>
      <c r="F2972" s="17" t="str">
        <f>IF(ActividadesCom[[#This Row],[ÚLTIMO SEMESTRE CON CRÉDITOS]]&gt;0,ROUND(AVERAGE(ActividadesCom[[#This Row],[VALOR NIVEL 5]],ActividadesCom[[#This Row],[VALOR NIVEL 4]],ActividadesCom[[#This Row],[VALOR NIVEL 3]],ActividadesCom[[#This Row],[VALOR NIVEL 2]],ActividadesCom[[#This Row],[VALOR NIVEL 1]]),0),"")</f>
        <v/>
      </c>
      <c r="G2972" s="5" t="str">
        <f>IF(ActividadesCom[[#This Row],[PROMEDIO]]="","",IF(ActividadesCom[[#This Row],[PROMEDIO]]&gt;=4,"EXCELENTE",IF(ActividadesCom[[#This Row],[PROMEDIO]]&gt;=3,"NOTABLE",IF(ActividadesCom[[#This Row],[PROMEDIO]]&gt;=2,"BUENO",IF(ActividadesCom[[#This Row],[PROMEDIO]]=1,"SUFICIENTE","")))))</f>
        <v/>
      </c>
      <c r="H2972" s="5">
        <f>MAX(ActividadesCom[[#This Row],[PERÍODO 1]],ActividadesCom[[#This Row],[PERÍODO 2]],ActividadesCom[[#This Row],[PERÍODO 3]],ActividadesCom[[#This Row],[PERÍODO 4]],ActividadesCom[[#This Row],[PERÍODO 5]])</f>
        <v>0</v>
      </c>
      <c r="I2972" s="6"/>
      <c r="J2972" s="5"/>
      <c r="K2972" s="5"/>
      <c r="L2972" s="5" t="str">
        <f>IF(ActividadesCom[[#This Row],[NIVEL 1]]&lt;&gt;0,VLOOKUP(ActividadesCom[[#This Row],[NIVEL 1]],Catálogo!A:B,2,FALSE),"")</f>
        <v/>
      </c>
      <c r="M2972" s="5"/>
      <c r="N2972" s="6"/>
      <c r="O2972" s="5"/>
      <c r="P2972" s="5"/>
      <c r="Q2972" s="5" t="str">
        <f>IF(ActividadesCom[[#This Row],[NIVEL 2]]&lt;&gt;0,VLOOKUP(ActividadesCom[[#This Row],[NIVEL 2]],Catálogo!A:B,2,FALSE),"")</f>
        <v/>
      </c>
      <c r="R2972" s="5"/>
      <c r="S2972" s="6"/>
      <c r="T2972" s="5"/>
      <c r="U2972" s="5"/>
      <c r="V2972" s="5" t="str">
        <f>IF(ActividadesCom[[#This Row],[NIVEL 3]]&lt;&gt;0,VLOOKUP(ActividadesCom[[#This Row],[NIVEL 3]],Catálogo!A:B,2,FALSE),"")</f>
        <v/>
      </c>
      <c r="W2972" s="5"/>
      <c r="X2972" s="6"/>
      <c r="Y2972" s="5"/>
      <c r="Z2972" s="5"/>
      <c r="AA2972" s="5" t="str">
        <f>IF(ActividadesCom[[#This Row],[NIVEL 4]]&lt;&gt;0,VLOOKUP(ActividadesCom[[#This Row],[NIVEL 4]],Catálogo!A:B,2,FALSE),"")</f>
        <v/>
      </c>
      <c r="AB2972" s="5"/>
      <c r="AC2972" s="6"/>
      <c r="AD2972" s="5"/>
      <c r="AE2972" s="5"/>
      <c r="AF2972" s="5" t="str">
        <f>IF(ActividadesCom[[#This Row],[NIVEL 5]]&lt;&gt;0,VLOOKUP(ActividadesCom[[#This Row],[NIVEL 5]],Catálogo!A:B,2,FALSE),"")</f>
        <v/>
      </c>
      <c r="AG2972" s="5"/>
      <c r="AH2972" s="2"/>
      <c r="AI2972" s="2"/>
    </row>
    <row r="2973" spans="1:35" ht="30" hidden="1" customHeight="1" x14ac:dyDescent="0.25">
      <c r="A2973" s="7">
        <v>19470472</v>
      </c>
      <c r="B2973" s="97" t="str">
        <f>VLOOKUP(ActividadesCom[[#This Row],[NO. DE CONTROL]],'LISTADO ESTUDIANTES'!A:C,3,FALSE)</f>
        <v>SALAZAR CAN JOSE LEVI</v>
      </c>
      <c r="C2973" s="97" t="str">
        <f>VLOOKUP(ActividadesCom[[#This Row],[NO. DE CONTROL]],'LISTADO ESTUDIANTES'!A:B,2,FALSE)</f>
        <v>INGENIERIA CIVIL</v>
      </c>
      <c r="D2973" s="18" t="str">
        <f>VLOOKUP(ActividadesCom[[#This Row],[NO. DE CONTROL]],'LISTADO ESTUDIANTES'!A:D,4,FALSE)</f>
        <v>BAJA</v>
      </c>
      <c r="E2973" s="5">
        <f>SUM(ActividadesCom[[#This Row],[CRÉD. 1]],ActividadesCom[[#This Row],[CRÉD. 2]],ActividadesCom[[#This Row],[CRÉD. 3]],ActividadesCom[[#This Row],[CRÉD. 4]],ActividadesCom[[#This Row],[CRÉD. 5]])</f>
        <v>1</v>
      </c>
      <c r="F2973" s="17">
        <f>IF(ActividadesCom[[#This Row],[ÚLTIMO SEMESTRE CON CRÉDITOS]]&gt;0,ROUND(AVERAGE(ActividadesCom[[#This Row],[VALOR NIVEL 5]],ActividadesCom[[#This Row],[VALOR NIVEL 4]],ActividadesCom[[#This Row],[VALOR NIVEL 3]],ActividadesCom[[#This Row],[VALOR NIVEL 2]],ActividadesCom[[#This Row],[VALOR NIVEL 1]]),0),"")</f>
        <v>3</v>
      </c>
      <c r="G2973" s="5" t="str">
        <f>IF(ActividadesCom[[#This Row],[PROMEDIO]]="","",IF(ActividadesCom[[#This Row],[PROMEDIO]]&gt;=4,"EXCELENTE",IF(ActividadesCom[[#This Row],[PROMEDIO]]&gt;=3,"NOTABLE",IF(ActividadesCom[[#This Row],[PROMEDIO]]&gt;=2,"BUENO",IF(ActividadesCom[[#This Row],[PROMEDIO]]=1,"SUFICIENTE","")))))</f>
        <v>NOTABLE</v>
      </c>
      <c r="H2973" s="5">
        <f>MAX(ActividadesCom[[#This Row],[PERÍODO 1]],ActividadesCom[[#This Row],[PERÍODO 2]],ActividadesCom[[#This Row],[PERÍODO 3]],ActividadesCom[[#This Row],[PERÍODO 4]],ActividadesCom[[#This Row],[PERÍODO 5]])</f>
        <v>20201</v>
      </c>
      <c r="I2973" s="6"/>
      <c r="J2973" s="5"/>
      <c r="K2973" s="5"/>
      <c r="L2973" s="5" t="str">
        <f>IF(ActividadesCom[[#This Row],[NIVEL 1]]&lt;&gt;0,VLOOKUP(ActividadesCom[[#This Row],[NIVEL 1]],Catálogo!A:B,2,FALSE),"")</f>
        <v/>
      </c>
      <c r="M2973" s="5"/>
      <c r="N2973" s="6"/>
      <c r="O2973" s="5"/>
      <c r="P2973" s="5"/>
      <c r="Q2973" s="5" t="str">
        <f>IF(ActividadesCom[[#This Row],[NIVEL 2]]&lt;&gt;0,VLOOKUP(ActividadesCom[[#This Row],[NIVEL 2]],Catálogo!A:B,2,FALSE),"")</f>
        <v/>
      </c>
      <c r="R2973" s="5"/>
      <c r="S2973" s="6"/>
      <c r="T2973" s="5"/>
      <c r="U2973" s="5"/>
      <c r="V2973" s="5" t="str">
        <f>IF(ActividadesCom[[#This Row],[NIVEL 3]]&lt;&gt;0,VLOOKUP(ActividadesCom[[#This Row],[NIVEL 3]],Catálogo!A:B,2,FALSE),"")</f>
        <v/>
      </c>
      <c r="W2973" s="5"/>
      <c r="X2973" s="6"/>
      <c r="Y2973" s="5"/>
      <c r="Z2973" s="5"/>
      <c r="AA2973" s="5" t="str">
        <f>IF(ActividadesCom[[#This Row],[NIVEL 4]]&lt;&gt;0,VLOOKUP(ActividadesCom[[#This Row],[NIVEL 4]],Catálogo!A:B,2,FALSE),"")</f>
        <v/>
      </c>
      <c r="AB2973" s="5"/>
      <c r="AC2973" s="6" t="s">
        <v>2287</v>
      </c>
      <c r="AD2973" s="5">
        <v>20201</v>
      </c>
      <c r="AE2973" s="5" t="s">
        <v>4009</v>
      </c>
      <c r="AF2973" s="5">
        <f>IF(ActividadesCom[[#This Row],[NIVEL 5]]&lt;&gt;0,VLOOKUP(ActividadesCom[[#This Row],[NIVEL 5]],Catálogo!A:B,2,FALSE),"")</f>
        <v>3</v>
      </c>
      <c r="AG2973" s="5">
        <v>1</v>
      </c>
      <c r="AH2973" s="2"/>
      <c r="AI2973" s="2"/>
    </row>
    <row r="2974" spans="1:35" ht="30" hidden="1" customHeight="1" x14ac:dyDescent="0.25">
      <c r="A2974" s="7">
        <v>19470473</v>
      </c>
      <c r="B2974" s="97" t="str">
        <f>VLOOKUP(ActividadesCom[[#This Row],[NO. DE CONTROL]],'LISTADO ESTUDIANTES'!A:C,3,FALSE)</f>
        <v>RODRIGUEZ RUIZ ODALIE ALEJANDRA</v>
      </c>
      <c r="C2974" s="97" t="str">
        <f>VLOOKUP(ActividadesCom[[#This Row],[NO. DE CONTROL]],'LISTADO ESTUDIANTES'!A:B,2,FALSE)</f>
        <v>INGENIERIA EN GESTION EMPRESARIAL</v>
      </c>
      <c r="D2974" s="18" t="str">
        <f>VLOOKUP(ActividadesCom[[#This Row],[NO. DE CONTROL]],'LISTADO ESTUDIANTES'!A:D,4,FALSE)</f>
        <v>BAJA</v>
      </c>
      <c r="E2974" s="5">
        <f>SUM(ActividadesCom[[#This Row],[CRÉD. 1]],ActividadesCom[[#This Row],[CRÉD. 2]],ActividadesCom[[#This Row],[CRÉD. 3]],ActividadesCom[[#This Row],[CRÉD. 4]],ActividadesCom[[#This Row],[CRÉD. 5]])</f>
        <v>4</v>
      </c>
      <c r="F2974" s="17">
        <f>IF(ActividadesCom[[#This Row],[ÚLTIMO SEMESTRE CON CRÉDITOS]]&gt;0,ROUND(AVERAGE(ActividadesCom[[#This Row],[VALOR NIVEL 5]],ActividadesCom[[#This Row],[VALOR NIVEL 4]],ActividadesCom[[#This Row],[VALOR NIVEL 3]],ActividadesCom[[#This Row],[VALOR NIVEL 2]],ActividadesCom[[#This Row],[VALOR NIVEL 1]]),0),"")</f>
        <v>2</v>
      </c>
      <c r="G2974" s="5" t="str">
        <f>IF(ActividadesCom[[#This Row],[PROMEDIO]]="","",IF(ActividadesCom[[#This Row],[PROMEDIO]]&gt;=4,"EXCELENTE",IF(ActividadesCom[[#This Row],[PROMEDIO]]&gt;=3,"NOTABLE",IF(ActividadesCom[[#This Row],[PROMEDIO]]&gt;=2,"BUENO",IF(ActividadesCom[[#This Row],[PROMEDIO]]=1,"SUFICIENTE","")))))</f>
        <v>BUENO</v>
      </c>
      <c r="H2974" s="5">
        <f>MAX(ActividadesCom[[#This Row],[PERÍODO 1]],ActividadesCom[[#This Row],[PERÍODO 2]],ActividadesCom[[#This Row],[PERÍODO 3]],ActividadesCom[[#This Row],[PERÍODO 4]],ActividadesCom[[#This Row],[PERÍODO 5]])</f>
        <v>20213</v>
      </c>
      <c r="I2974" s="6" t="s">
        <v>4532</v>
      </c>
      <c r="J2974" s="5">
        <v>20213</v>
      </c>
      <c r="K2974" s="5" t="s">
        <v>4010</v>
      </c>
      <c r="L2974" s="5">
        <f>IF(ActividadesCom[[#This Row],[NIVEL 1]]&lt;&gt;0,VLOOKUP(ActividadesCom[[#This Row],[NIVEL 1]],Catálogo!A:B,2,FALSE),"")</f>
        <v>2</v>
      </c>
      <c r="M2974" s="5">
        <v>1</v>
      </c>
      <c r="N2974" s="6"/>
      <c r="O2974" s="5"/>
      <c r="P2974" s="5"/>
      <c r="Q2974" s="5" t="str">
        <f>IF(ActividadesCom[[#This Row],[NIVEL 2]]&lt;&gt;0,VLOOKUP(ActividadesCom[[#This Row],[NIVEL 2]],Catálogo!A:B,2,FALSE),"")</f>
        <v/>
      </c>
      <c r="R2974" s="5"/>
      <c r="S2974" s="6" t="s">
        <v>4532</v>
      </c>
      <c r="T2974" s="5">
        <v>20211</v>
      </c>
      <c r="U2974" s="5" t="s">
        <v>4010</v>
      </c>
      <c r="V2974" s="5">
        <f>IF(ActividadesCom[[#This Row],[NIVEL 3]]&lt;&gt;0,VLOOKUP(ActividadesCom[[#This Row],[NIVEL 3]],Catálogo!A:B,2,FALSE),"")</f>
        <v>2</v>
      </c>
      <c r="W2974" s="5">
        <v>1</v>
      </c>
      <c r="X2974" s="6" t="s">
        <v>4532</v>
      </c>
      <c r="Y2974" s="5">
        <v>20211</v>
      </c>
      <c r="Z2974" s="5" t="s">
        <v>4010</v>
      </c>
      <c r="AA2974" s="5">
        <f>IF(ActividadesCom[[#This Row],[NIVEL 4]]&lt;&gt;0,VLOOKUP(ActividadesCom[[#This Row],[NIVEL 4]],Catálogo!A:B,2,FALSE),"")</f>
        <v>2</v>
      </c>
      <c r="AB2974" s="5">
        <v>1</v>
      </c>
      <c r="AC2974" s="6" t="s">
        <v>3117</v>
      </c>
      <c r="AD2974" s="5">
        <v>20201</v>
      </c>
      <c r="AE2974" s="5" t="s">
        <v>4010</v>
      </c>
      <c r="AF2974" s="5">
        <f>IF(ActividadesCom[[#This Row],[NIVEL 5]]&lt;&gt;0,VLOOKUP(ActividadesCom[[#This Row],[NIVEL 5]],Catálogo!A:B,2,FALSE),"")</f>
        <v>2</v>
      </c>
      <c r="AG2974" s="5">
        <v>1</v>
      </c>
      <c r="AH2974" s="2"/>
      <c r="AI2974" s="2"/>
    </row>
    <row r="2975" spans="1:35" ht="30" customHeight="1" x14ac:dyDescent="0.25">
      <c r="A2975" s="7">
        <v>19470474</v>
      </c>
      <c r="B2975" s="97" t="str">
        <f>VLOOKUP(ActividadesCom[[#This Row],[NO. DE CONTROL]],'LISTADO ESTUDIANTES'!A:C,3,FALSE)</f>
        <v>CAHUICH CANO HANNIA GUADALUPE</v>
      </c>
      <c r="C2975" s="97" t="str">
        <f>VLOOKUP(ActividadesCom[[#This Row],[NO. DE CONTROL]],'LISTADO ESTUDIANTES'!A:B,2,FALSE)</f>
        <v>INGENIERIA INDUSTRIAL</v>
      </c>
      <c r="D2975" s="18" t="str">
        <f>VLOOKUP(ActividadesCom[[#This Row],[NO. DE CONTROL]],'LISTADO ESTUDIANTES'!A:D,4,FALSE)</f>
        <v>ACTIVO(A)</v>
      </c>
      <c r="E2975" s="5">
        <f>SUM(ActividadesCom[[#This Row],[CRÉD. 1]],ActividadesCom[[#This Row],[CRÉD. 2]],ActividadesCom[[#This Row],[CRÉD. 3]],ActividadesCom[[#This Row],[CRÉD. 4]],ActividadesCom[[#This Row],[CRÉD. 5]])</f>
        <v>4</v>
      </c>
      <c r="F2975" s="17">
        <f>IF(ActividadesCom[[#This Row],[ÚLTIMO SEMESTRE CON CRÉDITOS]]&gt;0,ROUND(AVERAGE(ActividadesCom[[#This Row],[VALOR NIVEL 5]],ActividadesCom[[#This Row],[VALOR NIVEL 4]],ActividadesCom[[#This Row],[VALOR NIVEL 3]],ActividadesCom[[#This Row],[VALOR NIVEL 2]],ActividadesCom[[#This Row],[VALOR NIVEL 1]]),0),"")</f>
        <v>2</v>
      </c>
      <c r="G2975" s="5" t="str">
        <f>IF(ActividadesCom[[#This Row],[PROMEDIO]]="","",IF(ActividadesCom[[#This Row],[PROMEDIO]]&gt;=4,"EXCELENTE",IF(ActividadesCom[[#This Row],[PROMEDIO]]&gt;=3,"NOTABLE",IF(ActividadesCom[[#This Row],[PROMEDIO]]&gt;=2,"BUENO",IF(ActividadesCom[[#This Row],[PROMEDIO]]=1,"SUFICIENTE","")))))</f>
        <v>BUENO</v>
      </c>
      <c r="H2975" s="5">
        <f>MAX(ActividadesCom[[#This Row],[PERÍODO 1]],ActividadesCom[[#This Row],[PERÍODO 2]],ActividadesCom[[#This Row],[PERÍODO 3]],ActividadesCom[[#This Row],[PERÍODO 4]],ActividadesCom[[#This Row],[PERÍODO 5]])</f>
        <v>20211</v>
      </c>
      <c r="I2975" s="6" t="s">
        <v>1067</v>
      </c>
      <c r="J2975" s="5">
        <v>20193</v>
      </c>
      <c r="K2975" s="5" t="s">
        <v>4010</v>
      </c>
      <c r="L2975" s="5">
        <f>IF(ActividadesCom[[#This Row],[NIVEL 1]]&lt;&gt;0,VLOOKUP(ActividadesCom[[#This Row],[NIVEL 1]],Catálogo!A:B,2,FALSE),"")</f>
        <v>2</v>
      </c>
      <c r="M2975" s="5">
        <v>2</v>
      </c>
      <c r="N2975" s="6" t="s">
        <v>40</v>
      </c>
      <c r="O2975" s="5">
        <v>20193</v>
      </c>
      <c r="P2975" s="5" t="s">
        <v>4010</v>
      </c>
      <c r="Q2975" s="5">
        <f>IF(ActividadesCom[[#This Row],[NIVEL 2]]&lt;&gt;0,VLOOKUP(ActividadesCom[[#This Row],[NIVEL 2]],Catálogo!A:B,2,FALSE),"")</f>
        <v>2</v>
      </c>
      <c r="R2975" s="5">
        <v>1</v>
      </c>
      <c r="S2975" s="6" t="s">
        <v>4421</v>
      </c>
      <c r="T2975" s="5">
        <v>20211</v>
      </c>
      <c r="U2975" s="5" t="s">
        <v>4010</v>
      </c>
      <c r="V2975" s="5">
        <f>IF(ActividadesCom[[#This Row],[NIVEL 3]]&lt;&gt;0,VLOOKUP(ActividadesCom[[#This Row],[NIVEL 3]],Catálogo!A:B,2,FALSE),"")</f>
        <v>2</v>
      </c>
      <c r="W2975" s="5">
        <v>1</v>
      </c>
      <c r="X2975" s="9"/>
      <c r="Y2975" s="8"/>
      <c r="Z2975" s="8"/>
      <c r="AA2975" s="5" t="str">
        <f>IF(ActividadesCom[[#This Row],[NIVEL 4]]&lt;&gt;0,VLOOKUP(ActividadesCom[[#This Row],[NIVEL 4]],Catálogo!A:B,2,FALSE),"")</f>
        <v/>
      </c>
      <c r="AB2975" s="8"/>
      <c r="AC2975" s="6"/>
      <c r="AD2975" s="5"/>
      <c r="AE2975" s="5"/>
      <c r="AF2975" s="5" t="str">
        <f>IF(ActividadesCom[[#This Row],[NIVEL 5]]&lt;&gt;0,VLOOKUP(ActividadesCom[[#This Row],[NIVEL 5]],Catálogo!A:B,2,FALSE),"")</f>
        <v/>
      </c>
      <c r="AG2975" s="5"/>
      <c r="AH2975" s="2"/>
      <c r="AI2975" s="2"/>
    </row>
    <row r="2976" spans="1:35" ht="30" hidden="1" customHeight="1" x14ac:dyDescent="0.25">
      <c r="A2976" s="7">
        <v>19470475</v>
      </c>
      <c r="B2976" s="97" t="str">
        <f>VLOOKUP(ActividadesCom[[#This Row],[NO. DE CONTROL]],'LISTADO ESTUDIANTES'!A:C,3,FALSE)</f>
        <v>RODRIGUEZ GONZALEZ DANIELA ISABEL</v>
      </c>
      <c r="C2976" s="97" t="str">
        <f>VLOOKUP(ActividadesCom[[#This Row],[NO. DE CONTROL]],'LISTADO ESTUDIANTES'!A:B,2,FALSE)</f>
        <v>INGENIERIA EN ADMINISTRACION</v>
      </c>
      <c r="D2976" s="18" t="str">
        <f>VLOOKUP(ActividadesCom[[#This Row],[NO. DE CONTROL]],'LISTADO ESTUDIANTES'!A:D,4,FALSE)</f>
        <v>BAJA</v>
      </c>
      <c r="E2976" s="5">
        <f>SUM(ActividadesCom[[#This Row],[CRÉD. 1]],ActividadesCom[[#This Row],[CRÉD. 2]],ActividadesCom[[#This Row],[CRÉD. 3]],ActividadesCom[[#This Row],[CRÉD. 4]],ActividadesCom[[#This Row],[CRÉD. 5]])</f>
        <v>1</v>
      </c>
      <c r="F2976" s="17">
        <f>IF(ActividadesCom[[#This Row],[ÚLTIMO SEMESTRE CON CRÉDITOS]]&gt;0,ROUND(AVERAGE(ActividadesCom[[#This Row],[VALOR NIVEL 5]],ActividadesCom[[#This Row],[VALOR NIVEL 4]],ActividadesCom[[#This Row],[VALOR NIVEL 3]],ActividadesCom[[#This Row],[VALOR NIVEL 2]],ActividadesCom[[#This Row],[VALOR NIVEL 1]]),0),"")</f>
        <v>3</v>
      </c>
      <c r="G2976" s="5" t="str">
        <f>IF(ActividadesCom[[#This Row],[PROMEDIO]]="","",IF(ActividadesCom[[#This Row],[PROMEDIO]]&gt;=4,"EXCELENTE",IF(ActividadesCom[[#This Row],[PROMEDIO]]&gt;=3,"NOTABLE",IF(ActividadesCom[[#This Row],[PROMEDIO]]&gt;=2,"BUENO",IF(ActividadesCom[[#This Row],[PROMEDIO]]=1,"SUFICIENTE","")))))</f>
        <v>NOTABLE</v>
      </c>
      <c r="H2976" s="5">
        <f>MAX(ActividadesCom[[#This Row],[PERÍODO 1]],ActividadesCom[[#This Row],[PERÍODO 2]],ActividadesCom[[#This Row],[PERÍODO 3]],ActividadesCom[[#This Row],[PERÍODO 4]],ActividadesCom[[#This Row],[PERÍODO 5]])</f>
        <v>20213</v>
      </c>
      <c r="I2976" s="6" t="s">
        <v>5879</v>
      </c>
      <c r="J2976" s="5">
        <v>20213</v>
      </c>
      <c r="K2976" s="5" t="s">
        <v>4009</v>
      </c>
      <c r="L2976" s="5">
        <f>IF(ActividadesCom[[#This Row],[NIVEL 1]]&lt;&gt;0,VLOOKUP(ActividadesCom[[#This Row],[NIVEL 1]],Catálogo!A:B,2,FALSE),"")</f>
        <v>3</v>
      </c>
      <c r="M2976" s="5">
        <v>1</v>
      </c>
      <c r="N2976" s="6"/>
      <c r="O2976" s="5"/>
      <c r="P2976" s="5"/>
      <c r="Q2976" s="5" t="str">
        <f>IF(ActividadesCom[[#This Row],[NIVEL 2]]&lt;&gt;0,VLOOKUP(ActividadesCom[[#This Row],[NIVEL 2]],Catálogo!A:B,2,FALSE),"")</f>
        <v/>
      </c>
      <c r="R2976" s="5"/>
      <c r="S2976" s="6"/>
      <c r="T2976" s="5"/>
      <c r="U2976" s="5"/>
      <c r="V2976" s="5" t="str">
        <f>IF(ActividadesCom[[#This Row],[NIVEL 3]]&lt;&gt;0,VLOOKUP(ActividadesCom[[#This Row],[NIVEL 3]],Catálogo!A:B,2,FALSE),"")</f>
        <v/>
      </c>
      <c r="W2976" s="5"/>
      <c r="X2976" s="6"/>
      <c r="Y2976" s="5"/>
      <c r="Z2976" s="5"/>
      <c r="AA2976" s="5" t="str">
        <f>IF(ActividadesCom[[#This Row],[NIVEL 4]]&lt;&gt;0,VLOOKUP(ActividadesCom[[#This Row],[NIVEL 4]],Catálogo!A:B,2,FALSE),"")</f>
        <v/>
      </c>
      <c r="AB2976" s="5"/>
      <c r="AC2976" s="6"/>
      <c r="AD2976" s="5"/>
      <c r="AE2976" s="5"/>
      <c r="AF2976" s="5" t="str">
        <f>IF(ActividadesCom[[#This Row],[NIVEL 5]]&lt;&gt;0,VLOOKUP(ActividadesCom[[#This Row],[NIVEL 5]],Catálogo!A:B,2,FALSE),"")</f>
        <v/>
      </c>
      <c r="AG2976" s="5"/>
      <c r="AH2976" s="2"/>
      <c r="AI2976" s="2"/>
    </row>
    <row r="2977" spans="1:35" ht="30" hidden="1" customHeight="1" x14ac:dyDescent="0.25">
      <c r="A2977" s="7">
        <v>19470475</v>
      </c>
      <c r="B2977" s="97" t="str">
        <f>VLOOKUP(ActividadesCom[[#This Row],[NO. DE CONTROL]],'LISTADO ESTUDIANTES'!A:C,3,FALSE)</f>
        <v>RODRIGUEZ GONZALEZ DANIELA ISABEL</v>
      </c>
      <c r="C2977" s="97" t="str">
        <f>VLOOKUP(ActividadesCom[[#This Row],[NO. DE CONTROL]],'LISTADO ESTUDIANTES'!A:B,2,FALSE)</f>
        <v>INGENIERIA EN ADMINISTRACION</v>
      </c>
      <c r="D2977" s="18" t="str">
        <f>VLOOKUP(ActividadesCom[[#This Row],[NO. DE CONTROL]],'LISTADO ESTUDIANTES'!A:D,4,FALSE)</f>
        <v>BAJA</v>
      </c>
      <c r="E2977" s="5">
        <f>SUM(ActividadesCom[[#This Row],[CRÉD. 1]],ActividadesCom[[#This Row],[CRÉD. 2]],ActividadesCom[[#This Row],[CRÉD. 3]],ActividadesCom[[#This Row],[CRÉD. 4]],ActividadesCom[[#This Row],[CRÉD. 5]])</f>
        <v>0</v>
      </c>
      <c r="F2977" s="17" t="str">
        <f>IF(ActividadesCom[[#This Row],[ÚLTIMO SEMESTRE CON CRÉDITOS]]&gt;0,ROUND(AVERAGE(ActividadesCom[[#This Row],[VALOR NIVEL 5]],ActividadesCom[[#This Row],[VALOR NIVEL 4]],ActividadesCom[[#This Row],[VALOR NIVEL 3]],ActividadesCom[[#This Row],[VALOR NIVEL 2]],ActividadesCom[[#This Row],[VALOR NIVEL 1]]),0),"")</f>
        <v/>
      </c>
      <c r="G2977" s="5" t="str">
        <f>IF(ActividadesCom[[#This Row],[PROMEDIO]]="","",IF(ActividadesCom[[#This Row],[PROMEDIO]]&gt;=4,"EXCELENTE",IF(ActividadesCom[[#This Row],[PROMEDIO]]&gt;=3,"NOTABLE",IF(ActividadesCom[[#This Row],[PROMEDIO]]&gt;=2,"BUENO",IF(ActividadesCom[[#This Row],[PROMEDIO]]=1,"SUFICIENTE","")))))</f>
        <v/>
      </c>
      <c r="H2977" s="5">
        <f>MAX(ActividadesCom[[#This Row],[PERÍODO 1]],ActividadesCom[[#This Row],[PERÍODO 2]],ActividadesCom[[#This Row],[PERÍODO 3]],ActividadesCom[[#This Row],[PERÍODO 4]],ActividadesCom[[#This Row],[PERÍODO 5]])</f>
        <v>0</v>
      </c>
      <c r="I2977" s="6"/>
      <c r="J2977" s="5"/>
      <c r="K2977" s="5"/>
      <c r="L2977" s="5" t="str">
        <f>IF(ActividadesCom[[#This Row],[NIVEL 1]]&lt;&gt;0,VLOOKUP(ActividadesCom[[#This Row],[NIVEL 1]],Catálogo!A:B,2,FALSE),"")</f>
        <v/>
      </c>
      <c r="M2977" s="5"/>
      <c r="N2977" s="6"/>
      <c r="O2977" s="5"/>
      <c r="P2977" s="5"/>
      <c r="Q2977" s="5" t="str">
        <f>IF(ActividadesCom[[#This Row],[NIVEL 2]]&lt;&gt;0,VLOOKUP(ActividadesCom[[#This Row],[NIVEL 2]],Catálogo!A:B,2,FALSE),"")</f>
        <v/>
      </c>
      <c r="R2977" s="5"/>
      <c r="S2977" s="6"/>
      <c r="T2977" s="5"/>
      <c r="U2977" s="5"/>
      <c r="V2977" s="5" t="str">
        <f>IF(ActividadesCom[[#This Row],[NIVEL 3]]&lt;&gt;0,VLOOKUP(ActividadesCom[[#This Row],[NIVEL 3]],Catálogo!A:B,2,FALSE),"")</f>
        <v/>
      </c>
      <c r="W2977" s="5"/>
      <c r="X2977" s="9"/>
      <c r="Y2977" s="8"/>
      <c r="Z2977" s="8"/>
      <c r="AA2977" s="5" t="str">
        <f>IF(ActividadesCom[[#This Row],[NIVEL 4]]&lt;&gt;0,VLOOKUP(ActividadesCom[[#This Row],[NIVEL 4]],Catálogo!A:B,2,FALSE),"")</f>
        <v/>
      </c>
      <c r="AB2977" s="8"/>
      <c r="AC2977" s="6"/>
      <c r="AD2977" s="5"/>
      <c r="AE2977" s="5"/>
      <c r="AF2977" s="5" t="str">
        <f>IF(ActividadesCom[[#This Row],[NIVEL 5]]&lt;&gt;0,VLOOKUP(ActividadesCom[[#This Row],[NIVEL 5]],Catálogo!A:B,2,FALSE),"")</f>
        <v/>
      </c>
      <c r="AG2977" s="5"/>
      <c r="AH2977" s="2"/>
      <c r="AI2977" s="2"/>
    </row>
    <row r="2978" spans="1:35" ht="30" customHeight="1" x14ac:dyDescent="0.25">
      <c r="A2978" s="7">
        <v>19470476</v>
      </c>
      <c r="B2978" s="97" t="str">
        <f>VLOOKUP(ActividadesCom[[#This Row],[NO. DE CONTROL]],'LISTADO ESTUDIANTES'!A:C,3,FALSE)</f>
        <v>MAY PEREZ LEONARDO JAVIER</v>
      </c>
      <c r="C2978" s="97" t="str">
        <f>VLOOKUP(ActividadesCom[[#This Row],[NO. DE CONTROL]],'LISTADO ESTUDIANTES'!A:B,2,FALSE)</f>
        <v>INGENIERIA QUIMICA</v>
      </c>
      <c r="D2978" s="18" t="str">
        <f>VLOOKUP(ActividadesCom[[#This Row],[NO. DE CONTROL]],'LISTADO ESTUDIANTES'!A:D,4,FALSE)</f>
        <v>ACTIVO(A)</v>
      </c>
      <c r="E2978" s="5">
        <f>SUM(ActividadesCom[[#This Row],[CRÉD. 1]],ActividadesCom[[#This Row],[CRÉD. 2]],ActividadesCom[[#This Row],[CRÉD. 3]],ActividadesCom[[#This Row],[CRÉD. 4]],ActividadesCom[[#This Row],[CRÉD. 5]])</f>
        <v>2</v>
      </c>
      <c r="F2978" s="17">
        <f>IF(ActividadesCom[[#This Row],[ÚLTIMO SEMESTRE CON CRÉDITOS]]&gt;0,ROUND(AVERAGE(ActividadesCom[[#This Row],[VALOR NIVEL 5]],ActividadesCom[[#This Row],[VALOR NIVEL 4]],ActividadesCom[[#This Row],[VALOR NIVEL 3]],ActividadesCom[[#This Row],[VALOR NIVEL 2]],ActividadesCom[[#This Row],[VALOR NIVEL 1]]),0),"")</f>
        <v>4</v>
      </c>
      <c r="G2978" s="5" t="str">
        <f>IF(ActividadesCom[[#This Row],[PROMEDIO]]="","",IF(ActividadesCom[[#This Row],[PROMEDIO]]&gt;=4,"EXCELENTE",IF(ActividadesCom[[#This Row],[PROMEDIO]]&gt;=3,"NOTABLE",IF(ActividadesCom[[#This Row],[PROMEDIO]]&gt;=2,"BUENO",IF(ActividadesCom[[#This Row],[PROMEDIO]]=1,"SUFICIENTE","")))))</f>
        <v>EXCELENTE</v>
      </c>
      <c r="H2978" s="5">
        <f>MAX(ActividadesCom[[#This Row],[PERÍODO 1]],ActividadesCom[[#This Row],[PERÍODO 2]],ActividadesCom[[#This Row],[PERÍODO 3]],ActividadesCom[[#This Row],[PERÍODO 4]],ActividadesCom[[#This Row],[PERÍODO 5]])</f>
        <v>20223</v>
      </c>
      <c r="I2978" s="6" t="s">
        <v>5456</v>
      </c>
      <c r="J2978" s="5">
        <v>20221</v>
      </c>
      <c r="K2978" s="5" t="s">
        <v>4008</v>
      </c>
      <c r="L2978" s="5">
        <f>IF(ActividadesCom[[#This Row],[NIVEL 1]]&lt;&gt;0,VLOOKUP(ActividadesCom[[#This Row],[NIVEL 1]],Catálogo!A:B,2,FALSE),"")</f>
        <v>4</v>
      </c>
      <c r="M2978" s="5">
        <v>1</v>
      </c>
      <c r="N2978" s="6" t="s">
        <v>5872</v>
      </c>
      <c r="O2978" s="5">
        <v>20223</v>
      </c>
      <c r="P2978" s="5" t="s">
        <v>4008</v>
      </c>
      <c r="Q2978" s="5">
        <f>IF(ActividadesCom[[#This Row],[NIVEL 2]]&lt;&gt;0,VLOOKUP(ActividadesCom[[#This Row],[NIVEL 2]],Catálogo!A:B,2,FALSE),"")</f>
        <v>4</v>
      </c>
      <c r="R2978" s="5">
        <v>1</v>
      </c>
      <c r="S2978" s="6"/>
      <c r="T2978" s="5"/>
      <c r="U2978" s="5"/>
      <c r="V2978" s="5" t="str">
        <f>IF(ActividadesCom[[#This Row],[NIVEL 3]]&lt;&gt;0,VLOOKUP(ActividadesCom[[#This Row],[NIVEL 3]],Catálogo!A:B,2,FALSE),"")</f>
        <v/>
      </c>
      <c r="W2978" s="5"/>
      <c r="X2978" s="9"/>
      <c r="Y2978" s="8"/>
      <c r="Z2978" s="8"/>
      <c r="AA2978" s="5" t="str">
        <f>IF(ActividadesCom[[#This Row],[NIVEL 4]]&lt;&gt;0,VLOOKUP(ActividadesCom[[#This Row],[NIVEL 4]],Catálogo!A:B,2,FALSE),"")</f>
        <v/>
      </c>
      <c r="AB2978" s="8"/>
      <c r="AC2978" s="6"/>
      <c r="AD2978" s="5"/>
      <c r="AE2978" s="5"/>
      <c r="AF2978" s="5" t="str">
        <f>IF(ActividadesCom[[#This Row],[NIVEL 5]]&lt;&gt;0,VLOOKUP(ActividadesCom[[#This Row],[NIVEL 5]],Catálogo!A:B,2,FALSE),"")</f>
        <v/>
      </c>
      <c r="AG2978" s="5"/>
      <c r="AH2978" s="2"/>
      <c r="AI2978" s="2"/>
    </row>
    <row r="2979" spans="1:35" ht="30" hidden="1" customHeight="1" x14ac:dyDescent="0.25">
      <c r="A2979" s="7">
        <v>19470477</v>
      </c>
      <c r="B2979" s="97" t="str">
        <f>VLOOKUP(ActividadesCom[[#This Row],[NO. DE CONTROL]],'LISTADO ESTUDIANTES'!A:C,3,FALSE)</f>
        <v>MUÑOZ CRUZ JOSE MARIA</v>
      </c>
      <c r="C2979" s="97" t="str">
        <f>VLOOKUP(ActividadesCom[[#This Row],[NO. DE CONTROL]],'LISTADO ESTUDIANTES'!A:B,2,FALSE)</f>
        <v>INGENIERIA INDUSTRIAL</v>
      </c>
      <c r="D2979" s="18" t="str">
        <f>VLOOKUP(ActividadesCom[[#This Row],[NO. DE CONTROL]],'LISTADO ESTUDIANTES'!A:D,4,FALSE)</f>
        <v>BAJA</v>
      </c>
      <c r="E2979" s="5">
        <f>SUM(ActividadesCom[[#This Row],[CRÉD. 1]],ActividadesCom[[#This Row],[CRÉD. 2]],ActividadesCom[[#This Row],[CRÉD. 3]],ActividadesCom[[#This Row],[CRÉD. 4]],ActividadesCom[[#This Row],[CRÉD. 5]])</f>
        <v>3</v>
      </c>
      <c r="F2979" s="17">
        <f>IF(ActividadesCom[[#This Row],[ÚLTIMO SEMESTRE CON CRÉDITOS]]&gt;0,ROUND(AVERAGE(ActividadesCom[[#This Row],[VALOR NIVEL 5]],ActividadesCom[[#This Row],[VALOR NIVEL 4]],ActividadesCom[[#This Row],[VALOR NIVEL 3]],ActividadesCom[[#This Row],[VALOR NIVEL 2]],ActividadesCom[[#This Row],[VALOR NIVEL 1]]),0),"")</f>
        <v>2</v>
      </c>
      <c r="G2979" s="5" t="str">
        <f>IF(ActividadesCom[[#This Row],[PROMEDIO]]="","",IF(ActividadesCom[[#This Row],[PROMEDIO]]&gt;=4,"EXCELENTE",IF(ActividadesCom[[#This Row],[PROMEDIO]]&gt;=3,"NOTABLE",IF(ActividadesCom[[#This Row],[PROMEDIO]]&gt;=2,"BUENO",IF(ActividadesCom[[#This Row],[PROMEDIO]]=1,"SUFICIENTE","")))))</f>
        <v>BUENO</v>
      </c>
      <c r="H2979" s="5">
        <f>MAX(ActividadesCom[[#This Row],[PERÍODO 1]],ActividadesCom[[#This Row],[PERÍODO 2]],ActividadesCom[[#This Row],[PERÍODO 3]],ActividadesCom[[#This Row],[PERÍODO 4]],ActividadesCom[[#This Row],[PERÍODO 5]])</f>
        <v>20193</v>
      </c>
      <c r="I2979" s="6" t="s">
        <v>1021</v>
      </c>
      <c r="J2979" s="5">
        <v>20193</v>
      </c>
      <c r="K2979" s="5" t="s">
        <v>4010</v>
      </c>
      <c r="L2979" s="5">
        <f>IF(ActividadesCom[[#This Row],[NIVEL 1]]&lt;&gt;0,VLOOKUP(ActividadesCom[[#This Row],[NIVEL 1]],Catálogo!A:B,2,FALSE),"")</f>
        <v>2</v>
      </c>
      <c r="M2979" s="5">
        <v>1</v>
      </c>
      <c r="N2979" s="6" t="s">
        <v>1040</v>
      </c>
      <c r="O2979" s="5">
        <v>20193</v>
      </c>
      <c r="P2979" s="5" t="s">
        <v>4010</v>
      </c>
      <c r="Q2979" s="5">
        <f>IF(ActividadesCom[[#This Row],[NIVEL 2]]&lt;&gt;0,VLOOKUP(ActividadesCom[[#This Row],[NIVEL 2]],Catálogo!A:B,2,FALSE),"")</f>
        <v>2</v>
      </c>
      <c r="R2979" s="5">
        <v>1</v>
      </c>
      <c r="S2979" s="6"/>
      <c r="T2979" s="5"/>
      <c r="U2979" s="5"/>
      <c r="V2979" s="5" t="str">
        <f>IF(ActividadesCom[[#This Row],[NIVEL 3]]&lt;&gt;0,VLOOKUP(ActividadesCom[[#This Row],[NIVEL 3]],Catálogo!A:B,2,FALSE),"")</f>
        <v/>
      </c>
      <c r="W2979" s="5"/>
      <c r="X2979" s="9"/>
      <c r="Y2979" s="8"/>
      <c r="Z2979" s="8"/>
      <c r="AA2979" s="5" t="str">
        <f>IF(ActividadesCom[[#This Row],[NIVEL 4]]&lt;&gt;0,VLOOKUP(ActividadesCom[[#This Row],[NIVEL 4]],Catálogo!A:B,2,FALSE),"")</f>
        <v/>
      </c>
      <c r="AB2979" s="8"/>
      <c r="AC2979" s="6" t="s">
        <v>47</v>
      </c>
      <c r="AD2979" s="5">
        <v>20193</v>
      </c>
      <c r="AE2979" s="5" t="s">
        <v>4009</v>
      </c>
      <c r="AF2979" s="5">
        <f>IF(ActividadesCom[[#This Row],[NIVEL 5]]&lt;&gt;0,VLOOKUP(ActividadesCom[[#This Row],[NIVEL 5]],Catálogo!A:B,2,FALSE),"")</f>
        <v>3</v>
      </c>
      <c r="AG2979" s="5">
        <v>1</v>
      </c>
      <c r="AH2979" s="2"/>
      <c r="AI2979" s="2"/>
    </row>
    <row r="2980" spans="1:35" ht="30" customHeight="1" x14ac:dyDescent="0.25">
      <c r="A2980" s="7">
        <v>19470478</v>
      </c>
      <c r="B2980" s="97" t="str">
        <f>VLOOKUP(ActividadesCom[[#This Row],[NO. DE CONTROL]],'LISTADO ESTUDIANTES'!A:C,3,FALSE)</f>
        <v>CRUZ CANTUN GUADALUPE DEL JESUS</v>
      </c>
      <c r="C2980" s="97" t="str">
        <f>VLOOKUP(ActividadesCom[[#This Row],[NO. DE CONTROL]],'LISTADO ESTUDIANTES'!A:B,2,FALSE)</f>
        <v>INGENIERIA EN GESTION EMPRESARIAL</v>
      </c>
      <c r="D2980" s="18" t="str">
        <f>VLOOKUP(ActividadesCom[[#This Row],[NO. DE CONTROL]],'LISTADO ESTUDIANTES'!A:D,4,FALSE)</f>
        <v>ACTIVO(A)</v>
      </c>
      <c r="E2980" s="5">
        <f>SUM(ActividadesCom[[#This Row],[CRÉD. 1]],ActividadesCom[[#This Row],[CRÉD. 2]],ActividadesCom[[#This Row],[CRÉD. 3]],ActividadesCom[[#This Row],[CRÉD. 4]],ActividadesCom[[#This Row],[CRÉD. 5]])</f>
        <v>5</v>
      </c>
      <c r="F2980" s="17">
        <f>IF(ActividadesCom[[#This Row],[ÚLTIMO SEMESTRE CON CRÉDITOS]]&gt;0,ROUND(AVERAGE(ActividadesCom[[#This Row],[VALOR NIVEL 5]],ActividadesCom[[#This Row],[VALOR NIVEL 4]],ActividadesCom[[#This Row],[VALOR NIVEL 3]],ActividadesCom[[#This Row],[VALOR NIVEL 2]],ActividadesCom[[#This Row],[VALOR NIVEL 1]]),0),"")</f>
        <v>4</v>
      </c>
      <c r="G2980" s="5" t="str">
        <f>IF(ActividadesCom[[#This Row],[PROMEDIO]]="","",IF(ActividadesCom[[#This Row],[PROMEDIO]]&gt;=4,"EXCELENTE",IF(ActividadesCom[[#This Row],[PROMEDIO]]&gt;=3,"NOTABLE",IF(ActividadesCom[[#This Row],[PROMEDIO]]&gt;=2,"BUENO",IF(ActividadesCom[[#This Row],[PROMEDIO]]=1,"SUFICIENTE","")))))</f>
        <v>EXCELENTE</v>
      </c>
      <c r="H2980" s="5">
        <f>MAX(ActividadesCom[[#This Row],[PERÍODO 1]],ActividadesCom[[#This Row],[PERÍODO 2]],ActividadesCom[[#This Row],[PERÍODO 3]],ActividadesCom[[#This Row],[PERÍODO 4]],ActividadesCom[[#This Row],[PERÍODO 5]])</f>
        <v>20233</v>
      </c>
      <c r="I2980" s="33" t="s">
        <v>4848</v>
      </c>
      <c r="J2980" s="32">
        <v>20213</v>
      </c>
      <c r="K2980" s="5" t="s">
        <v>4008</v>
      </c>
      <c r="L2980" s="5">
        <f>IF(ActividadesCom[[#This Row],[NIVEL 1]]&lt;&gt;0,VLOOKUP(ActividadesCom[[#This Row],[NIVEL 1]],Catálogo!A:B,2,FALSE),"")</f>
        <v>4</v>
      </c>
      <c r="M2980" s="5">
        <v>1</v>
      </c>
      <c r="N2980" s="6" t="s">
        <v>5838</v>
      </c>
      <c r="O2980" s="5">
        <v>20233</v>
      </c>
      <c r="P2980" s="5" t="s">
        <v>4008</v>
      </c>
      <c r="Q2980" s="5">
        <f>IF(ActividadesCom[[#This Row],[NIVEL 2]]&lt;&gt;0,VLOOKUP(ActividadesCom[[#This Row],[NIVEL 2]],Catálogo!A:B,2,FALSE),"")</f>
        <v>4</v>
      </c>
      <c r="R2980" s="5">
        <v>1</v>
      </c>
      <c r="S2980" s="6" t="s">
        <v>4900</v>
      </c>
      <c r="T2980" s="5">
        <v>20213</v>
      </c>
      <c r="U2980" s="5" t="s">
        <v>4008</v>
      </c>
      <c r="V2980" s="5">
        <f>IF(ActividadesCom[[#This Row],[NIVEL 3]]&lt;&gt;0,VLOOKUP(ActividadesCom[[#This Row],[NIVEL 3]],Catálogo!A:B,2,FALSE),"")</f>
        <v>4</v>
      </c>
      <c r="W2980" s="5">
        <v>1</v>
      </c>
      <c r="X2980" s="6" t="s">
        <v>1842</v>
      </c>
      <c r="Y2980" s="5">
        <v>20201</v>
      </c>
      <c r="Z2980" s="5" t="s">
        <v>4009</v>
      </c>
      <c r="AA2980" s="5">
        <f>IF(ActividadesCom[[#This Row],[NIVEL 4]]&lt;&gt;0,VLOOKUP(ActividadesCom[[#This Row],[NIVEL 4]],Catálogo!A:B,2,FALSE),"")</f>
        <v>3</v>
      </c>
      <c r="AB2980" s="5">
        <v>1</v>
      </c>
      <c r="AC2980" s="6" t="s">
        <v>978</v>
      </c>
      <c r="AD2980" s="5">
        <v>20193</v>
      </c>
      <c r="AE2980" s="5" t="s">
        <v>4008</v>
      </c>
      <c r="AF2980" s="5">
        <f>IF(ActividadesCom[[#This Row],[NIVEL 5]]&lt;&gt;0,VLOOKUP(ActividadesCom[[#This Row],[NIVEL 5]],Catálogo!A:B,2,FALSE),"")</f>
        <v>4</v>
      </c>
      <c r="AG2980" s="5">
        <v>1</v>
      </c>
      <c r="AH2980" s="2"/>
      <c r="AI2980" s="2"/>
    </row>
    <row r="2981" spans="1:35" ht="30" customHeight="1" x14ac:dyDescent="0.25">
      <c r="A2981" s="7">
        <v>19470479</v>
      </c>
      <c r="B2981" s="97" t="str">
        <f>VLOOKUP(ActividadesCom[[#This Row],[NO. DE CONTROL]],'LISTADO ESTUDIANTES'!A:C,3,FALSE)</f>
        <v>MARTINEZ CASTILLO NATALIA SOFIA</v>
      </c>
      <c r="C2981" s="97" t="str">
        <f>VLOOKUP(ActividadesCom[[#This Row],[NO. DE CONTROL]],'LISTADO ESTUDIANTES'!A:B,2,FALSE)</f>
        <v>INGENIERIA EN GESTION EMPRESARIAL</v>
      </c>
      <c r="D2981" s="18" t="str">
        <f>VLOOKUP(ActividadesCom[[#This Row],[NO. DE CONTROL]],'LISTADO ESTUDIANTES'!A:D,4,FALSE)</f>
        <v>ACTIVO(A)</v>
      </c>
      <c r="E2981" s="5">
        <f>SUM(ActividadesCom[[#This Row],[CRÉD. 1]],ActividadesCom[[#This Row],[CRÉD. 2]],ActividadesCom[[#This Row],[CRÉD. 3]],ActividadesCom[[#This Row],[CRÉD. 4]],ActividadesCom[[#This Row],[CRÉD. 5]])</f>
        <v>5</v>
      </c>
      <c r="F2981" s="17">
        <f>IF(ActividadesCom[[#This Row],[ÚLTIMO SEMESTRE CON CRÉDITOS]]&gt;0,ROUND(AVERAGE(ActividadesCom[[#This Row],[VALOR NIVEL 5]],ActividadesCom[[#This Row],[VALOR NIVEL 4]],ActividadesCom[[#This Row],[VALOR NIVEL 3]],ActividadesCom[[#This Row],[VALOR NIVEL 2]],ActividadesCom[[#This Row],[VALOR NIVEL 1]]),0),"")</f>
        <v>3</v>
      </c>
      <c r="G2981" s="5" t="str">
        <f>IF(ActividadesCom[[#This Row],[PROMEDIO]]="","",IF(ActividadesCom[[#This Row],[PROMEDIO]]&gt;=4,"EXCELENTE",IF(ActividadesCom[[#This Row],[PROMEDIO]]&gt;=3,"NOTABLE",IF(ActividadesCom[[#This Row],[PROMEDIO]]&gt;=2,"BUENO",IF(ActividadesCom[[#This Row],[PROMEDIO]]=1,"SUFICIENTE","")))))</f>
        <v>NOTABLE</v>
      </c>
      <c r="H2981" s="5">
        <f>MAX(ActividadesCom[[#This Row],[PERÍODO 1]],ActividadesCom[[#This Row],[PERÍODO 2]],ActividadesCom[[#This Row],[PERÍODO 3]],ActividadesCom[[#This Row],[PERÍODO 4]],ActividadesCom[[#This Row],[PERÍODO 5]])</f>
        <v>20221</v>
      </c>
      <c r="I2981" s="6" t="s">
        <v>4532</v>
      </c>
      <c r="J2981" s="5">
        <v>20211</v>
      </c>
      <c r="K2981" s="5" t="s">
        <v>4010</v>
      </c>
      <c r="L2981" s="5">
        <f>IF(ActividadesCom[[#This Row],[NIVEL 1]]&lt;&gt;0,VLOOKUP(ActividadesCom[[#This Row],[NIVEL 1]],Catálogo!A:B,2,FALSE),"")</f>
        <v>2</v>
      </c>
      <c r="M2981" s="5">
        <v>1</v>
      </c>
      <c r="N2981" s="6" t="s">
        <v>3117</v>
      </c>
      <c r="O2981" s="5">
        <v>20201</v>
      </c>
      <c r="P2981" s="5" t="s">
        <v>4010</v>
      </c>
      <c r="Q2981" s="5">
        <f>IF(ActividadesCom[[#This Row],[NIVEL 2]]&lt;&gt;0,VLOOKUP(ActividadesCom[[#This Row],[NIVEL 2]],Catálogo!A:B,2,FALSE),"")</f>
        <v>2</v>
      </c>
      <c r="R2981" s="5">
        <v>1</v>
      </c>
      <c r="S2981" s="6" t="s">
        <v>615</v>
      </c>
      <c r="T2981" s="5">
        <v>20211</v>
      </c>
      <c r="U2981" s="5" t="s">
        <v>4010</v>
      </c>
      <c r="V2981" s="5">
        <f>IF(ActividadesCom[[#This Row],[NIVEL 3]]&lt;&gt;0,VLOOKUP(ActividadesCom[[#This Row],[NIVEL 3]],Catálogo!A:B,2,FALSE),"")</f>
        <v>2</v>
      </c>
      <c r="W2981" s="5">
        <v>1</v>
      </c>
      <c r="X2981" s="6" t="s">
        <v>42</v>
      </c>
      <c r="Y2981" s="5">
        <v>20203</v>
      </c>
      <c r="Z2981" s="5" t="s">
        <v>4009</v>
      </c>
      <c r="AA2981" s="5">
        <f>IF(ActividadesCom[[#This Row],[NIVEL 4]]&lt;&gt;0,VLOOKUP(ActividadesCom[[#This Row],[NIVEL 4]],Catálogo!A:B,2,FALSE),"")</f>
        <v>3</v>
      </c>
      <c r="AB2981" s="5">
        <v>1</v>
      </c>
      <c r="AC2981" s="6" t="s">
        <v>5450</v>
      </c>
      <c r="AD2981" s="5">
        <v>20221</v>
      </c>
      <c r="AE2981" s="5" t="s">
        <v>4008</v>
      </c>
      <c r="AF2981" s="5">
        <f>IF(ActividadesCom[[#This Row],[NIVEL 5]]&lt;&gt;0,VLOOKUP(ActividadesCom[[#This Row],[NIVEL 5]],Catálogo!A:B,2,FALSE),"")</f>
        <v>4</v>
      </c>
      <c r="AG2981" s="5">
        <v>1</v>
      </c>
      <c r="AH2981" s="2"/>
      <c r="AI2981" s="2"/>
    </row>
    <row r="2982" spans="1:35" ht="30" customHeight="1" x14ac:dyDescent="0.25">
      <c r="A2982" s="7">
        <v>20470001</v>
      </c>
      <c r="B2982" s="97" t="str">
        <f>VLOOKUP(ActividadesCom[[#This Row],[NO. DE CONTROL]],'LISTADO ESTUDIANTES'!A:C,3,FALSE)</f>
        <v>AC CHI ANGEL DAVID</v>
      </c>
      <c r="C2982" s="97" t="str">
        <f>VLOOKUP(ActividadesCom[[#This Row],[NO. DE CONTROL]],'LISTADO ESTUDIANTES'!A:B,2,FALSE)</f>
        <v>ARQUITECTURA</v>
      </c>
      <c r="D2982" s="18" t="str">
        <f>VLOOKUP(ActividadesCom[[#This Row],[NO. DE CONTROL]],'LISTADO ESTUDIANTES'!A:D,4,FALSE)</f>
        <v>ACTIVO(A)</v>
      </c>
      <c r="E2982" s="5">
        <f>SUM(ActividadesCom[[#This Row],[CRÉD. 1]],ActividadesCom[[#This Row],[CRÉD. 2]],ActividadesCom[[#This Row],[CRÉD. 3]],ActividadesCom[[#This Row],[CRÉD. 4]],ActividadesCom[[#This Row],[CRÉD. 5]])</f>
        <v>3</v>
      </c>
      <c r="F2982" s="18">
        <f>IF(ActividadesCom[[#This Row],[ÚLTIMO SEMESTRE CON CRÉDITOS]]&gt;0,ROUND(AVERAGE(ActividadesCom[[#This Row],[VALOR NIVEL 5]],ActividadesCom[[#This Row],[VALOR NIVEL 4]],ActividadesCom[[#This Row],[VALOR NIVEL 3]],ActividadesCom[[#This Row],[VALOR NIVEL 2]],ActividadesCom[[#This Row],[VALOR NIVEL 1]]),0),"")</f>
        <v>3</v>
      </c>
      <c r="G2982" s="18" t="str">
        <f>IF(ActividadesCom[[#This Row],[PROMEDIO]]="","",IF(ActividadesCom[[#This Row],[PROMEDIO]]&gt;=4,"EXCELENTE",IF(ActividadesCom[[#This Row],[PROMEDIO]]&gt;=3,"NOTABLE",IF(ActividadesCom[[#This Row],[PROMEDIO]]&gt;=2,"BUENO",IF(ActividadesCom[[#This Row],[PROMEDIO]]=1,"SUFICIENTE","")))))</f>
        <v>NOTABLE</v>
      </c>
      <c r="H2982" s="5">
        <f>MAX(ActividadesCom[[#This Row],[PERÍODO 1]],ActividadesCom[[#This Row],[PERÍODO 2]],ActividadesCom[[#This Row],[PERÍODO 3]],ActividadesCom[[#This Row],[PERÍODO 4]],ActividadesCom[[#This Row],[PERÍODO 5]])</f>
        <v>20221</v>
      </c>
      <c r="I2982" s="6" t="s">
        <v>5805</v>
      </c>
      <c r="J2982" s="5">
        <v>20221</v>
      </c>
      <c r="K2982" s="5" t="s">
        <v>4008</v>
      </c>
      <c r="L2982" s="5">
        <f>IF(ActividadesCom[[#This Row],[NIVEL 1]]&lt;&gt;0,VLOOKUP(ActividadesCom[[#This Row],[NIVEL 1]],Catálogo!A:B,2,FALSE),"")</f>
        <v>4</v>
      </c>
      <c r="M2982" s="5">
        <v>1</v>
      </c>
      <c r="N2982" s="6"/>
      <c r="O2982" s="5"/>
      <c r="P2982" s="5"/>
      <c r="Q2982" s="5" t="str">
        <f>IF(ActividadesCom[[#This Row],[NIVEL 2]]&lt;&gt;0,VLOOKUP(ActividadesCom[[#This Row],[NIVEL 2]],Catálogo!A:B,2,FALSE),"")</f>
        <v/>
      </c>
      <c r="R2982" s="5"/>
      <c r="S2982" s="6"/>
      <c r="T2982" s="5"/>
      <c r="U2982" s="5"/>
      <c r="V2982" s="5" t="str">
        <f>IF(ActividadesCom[[#This Row],[NIVEL 3]]&lt;&gt;0,VLOOKUP(ActividadesCom[[#This Row],[NIVEL 3]],Catálogo!A:B,2,FALSE),"")</f>
        <v/>
      </c>
      <c r="W2982" s="5"/>
      <c r="X2982" s="6" t="s">
        <v>4688</v>
      </c>
      <c r="Y2982" s="5">
        <v>20213</v>
      </c>
      <c r="Z2982" s="5" t="s">
        <v>4008</v>
      </c>
      <c r="AA2982" s="5">
        <f>IF(ActividadesCom[[#This Row],[NIVEL 4]]&lt;&gt;0,VLOOKUP(ActividadesCom[[#This Row],[NIVEL 4]],Catálogo!A:B,2,FALSE),"")</f>
        <v>4</v>
      </c>
      <c r="AB2982" s="5">
        <v>1</v>
      </c>
      <c r="AC2982" s="5" t="s">
        <v>133</v>
      </c>
      <c r="AD2982" s="5">
        <v>20203</v>
      </c>
      <c r="AE2982" s="5" t="s">
        <v>4011</v>
      </c>
      <c r="AF2982" s="5">
        <f>IF(ActividadesCom[[#This Row],[NIVEL 5]]&lt;&gt;0,VLOOKUP(ActividadesCom[[#This Row],[NIVEL 5]],Catálogo!A:B,2,FALSE),"")</f>
        <v>1</v>
      </c>
      <c r="AG2982" s="5">
        <v>1</v>
      </c>
      <c r="AH2982" s="2"/>
      <c r="AI2982" s="2"/>
    </row>
    <row r="2983" spans="1:35" ht="30" customHeight="1" x14ac:dyDescent="0.25">
      <c r="A2983" s="7">
        <v>20470002</v>
      </c>
      <c r="B2983" s="97" t="str">
        <f>VLOOKUP(ActividadesCom[[#This Row],[NO. DE CONTROL]],'LISTADO ESTUDIANTES'!A:C,3,FALSE)</f>
        <v>MENDEZ RODRIGUEZ JOSE MANUEL</v>
      </c>
      <c r="C2983" s="97" t="str">
        <f>VLOOKUP(ActividadesCom[[#This Row],[NO. DE CONTROL]],'LISTADO ESTUDIANTES'!A:B,2,FALSE)</f>
        <v>ARQUITECTURA</v>
      </c>
      <c r="D2983" s="18" t="str">
        <f>VLOOKUP(ActividadesCom[[#This Row],[NO. DE CONTROL]],'LISTADO ESTUDIANTES'!A:D,4,FALSE)</f>
        <v>ACTIVO(A)</v>
      </c>
      <c r="E2983" s="5">
        <f>SUM(ActividadesCom[[#This Row],[CRÉD. 1]],ActividadesCom[[#This Row],[CRÉD. 2]],ActividadesCom[[#This Row],[CRÉD. 3]],ActividadesCom[[#This Row],[CRÉD. 4]],ActividadesCom[[#This Row],[CRÉD. 5]])</f>
        <v>5</v>
      </c>
      <c r="F2983" s="34">
        <f>IF(ActividadesCom[[#This Row],[ÚLTIMO SEMESTRE CON CRÉDITOS]]&gt;0,ROUND(AVERAGE(ActividadesCom[[#This Row],[VALOR NIVEL 5]],ActividadesCom[[#This Row],[VALOR NIVEL 4]],ActividadesCom[[#This Row],[VALOR NIVEL 3]],ActividadesCom[[#This Row],[VALOR NIVEL 2]],ActividadesCom[[#This Row],[VALOR NIVEL 1]]),0),"")</f>
        <v>3</v>
      </c>
      <c r="G2983" s="34" t="str">
        <f>IF(ActividadesCom[[#This Row],[PROMEDIO]]="","",IF(ActividadesCom[[#This Row],[PROMEDIO]]&gt;=4,"EXCELENTE",IF(ActividadesCom[[#This Row],[PROMEDIO]]&gt;=3,"NOTABLE",IF(ActividadesCom[[#This Row],[PROMEDIO]]&gt;=2,"BUENO",IF(ActividadesCom[[#This Row],[PROMEDIO]]=1,"SUFICIENTE","")))))</f>
        <v>NOTABLE</v>
      </c>
      <c r="H2983" s="5">
        <f>MAX(ActividadesCom[[#This Row],[PERÍODO 1]],ActividadesCom[[#This Row],[PERÍODO 2]],ActividadesCom[[#This Row],[PERÍODO 3]],ActividadesCom[[#This Row],[PERÍODO 4]],ActividadesCom[[#This Row],[PERÍODO 5]])</f>
        <v>20221</v>
      </c>
      <c r="I2983" s="33" t="s">
        <v>4695</v>
      </c>
      <c r="J2983" s="32">
        <v>20213</v>
      </c>
      <c r="K2983" s="32" t="s">
        <v>4008</v>
      </c>
      <c r="L2983" s="5">
        <f>IF(ActividadesCom[[#This Row],[NIVEL 1]]&lt;&gt;0,VLOOKUP(ActividadesCom[[#This Row],[NIVEL 1]],Catálogo!A:B,2,FALSE),"")</f>
        <v>4</v>
      </c>
      <c r="M2983" s="32">
        <v>1</v>
      </c>
      <c r="N2983" s="33" t="s">
        <v>5806</v>
      </c>
      <c r="O2983" s="32">
        <v>20221</v>
      </c>
      <c r="P2983" s="5" t="s">
        <v>4008</v>
      </c>
      <c r="Q2983" s="5">
        <f>IF(ActividadesCom[[#This Row],[NIVEL 2]]&lt;&gt;0,VLOOKUP(ActividadesCom[[#This Row],[NIVEL 2]],Catálogo!A:B,2,FALSE),"")</f>
        <v>4</v>
      </c>
      <c r="R2983" s="32">
        <v>1</v>
      </c>
      <c r="S2983" s="33" t="s">
        <v>4515</v>
      </c>
      <c r="T2983" s="32">
        <v>20211</v>
      </c>
      <c r="U2983" s="5" t="s">
        <v>4011</v>
      </c>
      <c r="V2983" s="5">
        <f>IF(ActividadesCom[[#This Row],[NIVEL 3]]&lt;&gt;0,VLOOKUP(ActividadesCom[[#This Row],[NIVEL 3]],Catálogo!A:B,2,FALSE),"")</f>
        <v>1</v>
      </c>
      <c r="W2983" s="32">
        <v>1</v>
      </c>
      <c r="X2983" s="6" t="s">
        <v>4280</v>
      </c>
      <c r="Y2983" s="32">
        <v>20211</v>
      </c>
      <c r="Z2983" s="32" t="s">
        <v>4011</v>
      </c>
      <c r="AA2983" s="5">
        <f>IF(ActividadesCom[[#This Row],[NIVEL 4]]&lt;&gt;0,VLOOKUP(ActividadesCom[[#This Row],[NIVEL 4]],Catálogo!A:B,2,FALSE),"")</f>
        <v>1</v>
      </c>
      <c r="AB2983" s="32">
        <v>1</v>
      </c>
      <c r="AC2983" s="32" t="s">
        <v>37</v>
      </c>
      <c r="AD2983" s="32">
        <v>20203</v>
      </c>
      <c r="AE2983" s="32" t="s">
        <v>4008</v>
      </c>
      <c r="AF2983" s="5">
        <f>IF(ActividadesCom[[#This Row],[NIVEL 5]]&lt;&gt;0,VLOOKUP(ActividadesCom[[#This Row],[NIVEL 5]],Catálogo!A:B,2,FALSE),"")</f>
        <v>4</v>
      </c>
      <c r="AG2983" s="32">
        <v>1</v>
      </c>
      <c r="AH2983" s="2"/>
      <c r="AI2983" s="2"/>
    </row>
    <row r="2984" spans="1:35" ht="30" hidden="1" customHeight="1" x14ac:dyDescent="0.25">
      <c r="A2984" s="7">
        <v>20470003</v>
      </c>
      <c r="B2984" s="97" t="str">
        <f>VLOOKUP(ActividadesCom[[#This Row],[NO. DE CONTROL]],'LISTADO ESTUDIANTES'!A:C,3,FALSE)</f>
        <v>CABALLERO CHAVEZ BRITNEY ELIZABETH</v>
      </c>
      <c r="C2984" s="97" t="str">
        <f>VLOOKUP(ActividadesCom[[#This Row],[NO. DE CONTROL]],'LISTADO ESTUDIANTES'!A:B,2,FALSE)</f>
        <v>ARQUITECTURA</v>
      </c>
      <c r="D2984" s="18" t="str">
        <f>VLOOKUP(ActividadesCom[[#This Row],[NO. DE CONTROL]],'LISTADO ESTUDIANTES'!A:D,4,FALSE)</f>
        <v>BAJA</v>
      </c>
      <c r="E2984" s="5">
        <f>SUM(ActividadesCom[[#This Row],[CRÉD. 1]],ActividadesCom[[#This Row],[CRÉD. 2]],ActividadesCom[[#This Row],[CRÉD. 3]],ActividadesCom[[#This Row],[CRÉD. 4]],ActividadesCom[[#This Row],[CRÉD. 5]])</f>
        <v>3</v>
      </c>
      <c r="F2984" s="18">
        <f>IF(ActividadesCom[[#This Row],[ÚLTIMO SEMESTRE CON CRÉDITOS]]&gt;0,ROUND(AVERAGE(ActividadesCom[[#This Row],[VALOR NIVEL 5]],ActividadesCom[[#This Row],[VALOR NIVEL 4]],ActividadesCom[[#This Row],[VALOR NIVEL 3]],ActividadesCom[[#This Row],[VALOR NIVEL 2]],ActividadesCom[[#This Row],[VALOR NIVEL 1]]),0),"")</f>
        <v>3</v>
      </c>
      <c r="G2984" s="18" t="str">
        <f>IF(ActividadesCom[[#This Row],[PROMEDIO]]="","",IF(ActividadesCom[[#This Row],[PROMEDIO]]&gt;=4,"EXCELENTE",IF(ActividadesCom[[#This Row],[PROMEDIO]]&gt;=3,"NOTABLE",IF(ActividadesCom[[#This Row],[PROMEDIO]]&gt;=2,"BUENO",IF(ActividadesCom[[#This Row],[PROMEDIO]]=1,"SUFICIENTE","")))))</f>
        <v>NOTABLE</v>
      </c>
      <c r="H2984" s="5">
        <f>MAX(ActividadesCom[[#This Row],[PERÍODO 1]],ActividadesCom[[#This Row],[PERÍODO 2]],ActividadesCom[[#This Row],[PERÍODO 3]],ActividadesCom[[#This Row],[PERÍODO 4]],ActividadesCom[[#This Row],[PERÍODO 5]])</f>
        <v>20213</v>
      </c>
      <c r="I2984" s="6" t="s">
        <v>4688</v>
      </c>
      <c r="J2984" s="5">
        <v>20213</v>
      </c>
      <c r="K2984" s="5" t="s">
        <v>4008</v>
      </c>
      <c r="L2984" s="5">
        <f>IF(ActividadesCom[[#This Row],[NIVEL 1]]&lt;&gt;0,VLOOKUP(ActividadesCom[[#This Row],[NIVEL 1]],Catálogo!A:B,2,FALSE),"")</f>
        <v>4</v>
      </c>
      <c r="M2984" s="5">
        <v>1</v>
      </c>
      <c r="N2984" s="6"/>
      <c r="O2984" s="5"/>
      <c r="P2984" s="5"/>
      <c r="Q2984" s="5" t="str">
        <f>IF(ActividadesCom[[#This Row],[NIVEL 2]]&lt;&gt;0,VLOOKUP(ActividadesCom[[#This Row],[NIVEL 2]],Catálogo!A:B,2,FALSE),"")</f>
        <v/>
      </c>
      <c r="R2984" s="5"/>
      <c r="S2984" s="6"/>
      <c r="T2984" s="5"/>
      <c r="U2984" s="5"/>
      <c r="V2984" s="5" t="str">
        <f>IF(ActividadesCom[[#This Row],[NIVEL 3]]&lt;&gt;0,VLOOKUP(ActividadesCom[[#This Row],[NIVEL 3]],Catálogo!A:B,2,FALSE),"")</f>
        <v/>
      </c>
      <c r="W2984" s="5"/>
      <c r="X2984" s="6" t="s">
        <v>3519</v>
      </c>
      <c r="Y2984" s="5">
        <v>20211</v>
      </c>
      <c r="Z2984" s="5" t="s">
        <v>4009</v>
      </c>
      <c r="AA2984" s="5">
        <f>IF(ActividadesCom[[#This Row],[NIVEL 4]]&lt;&gt;0,VLOOKUP(ActividadesCom[[#This Row],[NIVEL 4]],Catálogo!A:B,2,FALSE),"")</f>
        <v>3</v>
      </c>
      <c r="AB2984" s="5">
        <v>1</v>
      </c>
      <c r="AC2984" s="6" t="s">
        <v>4380</v>
      </c>
      <c r="AD2984" s="5">
        <v>20203</v>
      </c>
      <c r="AE2984" s="5" t="s">
        <v>4010</v>
      </c>
      <c r="AF2984" s="5">
        <f>IF(ActividadesCom[[#This Row],[NIVEL 5]]&lt;&gt;0,VLOOKUP(ActividadesCom[[#This Row],[NIVEL 5]],Catálogo!A:B,2,FALSE),"")</f>
        <v>2</v>
      </c>
      <c r="AG2984" s="5">
        <v>1</v>
      </c>
      <c r="AH2984" s="2"/>
      <c r="AI2984" s="2"/>
    </row>
    <row r="2985" spans="1:35" ht="30" customHeight="1" x14ac:dyDescent="0.25">
      <c r="A2985" s="7">
        <v>20470004</v>
      </c>
      <c r="B2985" s="97" t="str">
        <f>VLOOKUP(ActividadesCom[[#This Row],[NO. DE CONTROL]],'LISTADO ESTUDIANTES'!A:C,3,FALSE)</f>
        <v>SOSA UC ANA VICTORIA</v>
      </c>
      <c r="C2985" s="97" t="str">
        <f>VLOOKUP(ActividadesCom[[#This Row],[NO. DE CONTROL]],'LISTADO ESTUDIANTES'!A:B,2,FALSE)</f>
        <v>ARQUITECTURA</v>
      </c>
      <c r="D2985" s="18" t="str">
        <f>VLOOKUP(ActividadesCom[[#This Row],[NO. DE CONTROL]],'LISTADO ESTUDIANTES'!A:D,4,FALSE)</f>
        <v>ACTIVO(A)</v>
      </c>
      <c r="E2985" s="5">
        <f>SUM(ActividadesCom[[#This Row],[CRÉD. 1]],ActividadesCom[[#This Row],[CRÉD. 2]],ActividadesCom[[#This Row],[CRÉD. 3]],ActividadesCom[[#This Row],[CRÉD. 4]],ActividadesCom[[#This Row],[CRÉD. 5]])</f>
        <v>4</v>
      </c>
      <c r="F2985" s="34">
        <f>IF(ActividadesCom[[#This Row],[ÚLTIMO SEMESTRE CON CRÉDITOS]]&gt;0,ROUND(AVERAGE(ActividadesCom[[#This Row],[VALOR NIVEL 5]],ActividadesCom[[#This Row],[VALOR NIVEL 4]],ActividadesCom[[#This Row],[VALOR NIVEL 3]],ActividadesCom[[#This Row],[VALOR NIVEL 2]],ActividadesCom[[#This Row],[VALOR NIVEL 1]]),0),"")</f>
        <v>4</v>
      </c>
      <c r="G2985" s="34" t="str">
        <f>IF(ActividadesCom[[#This Row],[PROMEDIO]]="","",IF(ActividadesCom[[#This Row],[PROMEDIO]]&gt;=4,"EXCELENTE",IF(ActividadesCom[[#This Row],[PROMEDIO]]&gt;=3,"NOTABLE",IF(ActividadesCom[[#This Row],[PROMEDIO]]&gt;=2,"BUENO",IF(ActividadesCom[[#This Row],[PROMEDIO]]=1,"SUFICIENTE","")))))</f>
        <v>EXCELENTE</v>
      </c>
      <c r="H2985" s="5">
        <f>MAX(ActividadesCom[[#This Row],[PERÍODO 1]],ActividadesCom[[#This Row],[PERÍODO 2]],ActividadesCom[[#This Row],[PERÍODO 3]],ActividadesCom[[#This Row],[PERÍODO 4]],ActividadesCom[[#This Row],[PERÍODO 5]])</f>
        <v>20221</v>
      </c>
      <c r="I2985" s="33" t="s">
        <v>4695</v>
      </c>
      <c r="J2985" s="32">
        <v>20213</v>
      </c>
      <c r="K2985" s="5" t="s">
        <v>4008</v>
      </c>
      <c r="L2985" s="5">
        <f>IF(ActividadesCom[[#This Row],[NIVEL 1]]&lt;&gt;0,VLOOKUP(ActividadesCom[[#This Row],[NIVEL 1]],Catálogo!A:B,2,FALSE),"")</f>
        <v>4</v>
      </c>
      <c r="M2985" s="32">
        <v>1</v>
      </c>
      <c r="N2985" s="33" t="s">
        <v>4695</v>
      </c>
      <c r="O2985" s="32">
        <v>20221</v>
      </c>
      <c r="P2985" s="5" t="s">
        <v>4008</v>
      </c>
      <c r="Q2985" s="5">
        <f>IF(ActividadesCom[[#This Row],[NIVEL 2]]&lt;&gt;0,VLOOKUP(ActividadesCom[[#This Row],[NIVEL 2]],Catálogo!A:B,2,FALSE),"")</f>
        <v>4</v>
      </c>
      <c r="R2985" s="32">
        <v>1</v>
      </c>
      <c r="S2985" s="33"/>
      <c r="T2985" s="32"/>
      <c r="U2985" s="32"/>
      <c r="V2985" s="5" t="str">
        <f>IF(ActividadesCom[[#This Row],[NIVEL 3]]&lt;&gt;0,VLOOKUP(ActividadesCom[[#This Row],[NIVEL 3]],Catálogo!A:B,2,FALSE),"")</f>
        <v/>
      </c>
      <c r="W2985" s="32"/>
      <c r="X2985" s="33" t="s">
        <v>11</v>
      </c>
      <c r="Y2985" s="32">
        <v>20211</v>
      </c>
      <c r="Z2985" s="32" t="s">
        <v>4008</v>
      </c>
      <c r="AA2985" s="5">
        <f>IF(ActividadesCom[[#This Row],[NIVEL 4]]&lt;&gt;0,VLOOKUP(ActividadesCom[[#This Row],[NIVEL 4]],Catálogo!A:B,2,FALSE),"")</f>
        <v>4</v>
      </c>
      <c r="AB2985" s="32">
        <v>1</v>
      </c>
      <c r="AC2985" s="32" t="s">
        <v>4332</v>
      </c>
      <c r="AD2985" s="32">
        <v>20203</v>
      </c>
      <c r="AE2985" s="32" t="s">
        <v>4009</v>
      </c>
      <c r="AF2985" s="5">
        <f>IF(ActividadesCom[[#This Row],[NIVEL 5]]&lt;&gt;0,VLOOKUP(ActividadesCom[[#This Row],[NIVEL 5]],Catálogo!A:B,2,FALSE),"")</f>
        <v>3</v>
      </c>
      <c r="AG2985" s="32">
        <v>1</v>
      </c>
      <c r="AH2985" s="2"/>
      <c r="AI2985" s="2"/>
    </row>
    <row r="2986" spans="1:35" ht="30" customHeight="1" x14ac:dyDescent="0.25">
      <c r="A2986" s="7">
        <v>20470006</v>
      </c>
      <c r="B2986" s="97" t="str">
        <f>VLOOKUP(ActividadesCom[[#This Row],[NO. DE CONTROL]],'LISTADO ESTUDIANTES'!A:C,3,FALSE)</f>
        <v>CAMPOS CABRERA MARTIN ALBERTO</v>
      </c>
      <c r="C2986" s="97" t="str">
        <f>VLOOKUP(ActividadesCom[[#This Row],[NO. DE CONTROL]],'LISTADO ESTUDIANTES'!A:B,2,FALSE)</f>
        <v>ARQUITECTURA</v>
      </c>
      <c r="D2986" s="18" t="str">
        <f>VLOOKUP(ActividadesCom[[#This Row],[NO. DE CONTROL]],'LISTADO ESTUDIANTES'!A:D,4,FALSE)</f>
        <v>ACTIVO(A)</v>
      </c>
      <c r="E2986" s="5">
        <f>SUM(ActividadesCom[[#This Row],[CRÉD. 1]],ActividadesCom[[#This Row],[CRÉD. 2]],ActividadesCom[[#This Row],[CRÉD. 3]],ActividadesCom[[#This Row],[CRÉD. 4]],ActividadesCom[[#This Row],[CRÉD. 5]])</f>
        <v>4</v>
      </c>
      <c r="F2986" s="34">
        <f>IF(ActividadesCom[[#This Row],[ÚLTIMO SEMESTRE CON CRÉDITOS]]&gt;0,ROUND(AVERAGE(ActividadesCom[[#This Row],[VALOR NIVEL 5]],ActividadesCom[[#This Row],[VALOR NIVEL 4]],ActividadesCom[[#This Row],[VALOR NIVEL 3]],ActividadesCom[[#This Row],[VALOR NIVEL 2]],ActividadesCom[[#This Row],[VALOR NIVEL 1]]),0),"")</f>
        <v>3</v>
      </c>
      <c r="G2986" s="34" t="str">
        <f>IF(ActividadesCom[[#This Row],[PROMEDIO]]="","",IF(ActividadesCom[[#This Row],[PROMEDIO]]&gt;=4,"EXCELENTE",IF(ActividadesCom[[#This Row],[PROMEDIO]]&gt;=3,"NOTABLE",IF(ActividadesCom[[#This Row],[PROMEDIO]]&gt;=2,"BUENO",IF(ActividadesCom[[#This Row],[PROMEDIO]]=1,"SUFICIENTE","")))))</f>
        <v>NOTABLE</v>
      </c>
      <c r="H2986" s="5">
        <f>MAX(ActividadesCom[[#This Row],[PERÍODO 1]],ActividadesCom[[#This Row],[PERÍODO 2]],ActividadesCom[[#This Row],[PERÍODO 3]],ActividadesCom[[#This Row],[PERÍODO 4]],ActividadesCom[[#This Row],[PERÍODO 5]])</f>
        <v>20213</v>
      </c>
      <c r="I2986" s="6" t="s">
        <v>4695</v>
      </c>
      <c r="J2986" s="32">
        <v>20213</v>
      </c>
      <c r="K2986" s="32" t="s">
        <v>4008</v>
      </c>
      <c r="L2986" s="5">
        <f>IF(ActividadesCom[[#This Row],[NIVEL 1]]&lt;&gt;0,VLOOKUP(ActividadesCom[[#This Row],[NIVEL 1]],Catálogo!A:B,2,FALSE),"")</f>
        <v>4</v>
      </c>
      <c r="M2986" s="32">
        <v>1</v>
      </c>
      <c r="N2986" s="6" t="s">
        <v>133</v>
      </c>
      <c r="O2986" s="32">
        <v>20213</v>
      </c>
      <c r="P2986" s="32" t="s">
        <v>4010</v>
      </c>
      <c r="Q2986" s="5">
        <f>IF(ActividadesCom[[#This Row],[NIVEL 2]]&lt;&gt;0,VLOOKUP(ActividadesCom[[#This Row],[NIVEL 2]],Catálogo!A:B,2,FALSE),"")</f>
        <v>2</v>
      </c>
      <c r="R2986" s="32">
        <v>1</v>
      </c>
      <c r="S2986" s="33"/>
      <c r="T2986" s="32"/>
      <c r="U2986" s="32"/>
      <c r="V2986" s="5" t="str">
        <f>IF(ActividadesCom[[#This Row],[NIVEL 3]]&lt;&gt;0,VLOOKUP(ActividadesCom[[#This Row],[NIVEL 3]],Catálogo!A:B,2,FALSE),"")</f>
        <v/>
      </c>
      <c r="W2986" s="32"/>
      <c r="X2986" s="33" t="s">
        <v>133</v>
      </c>
      <c r="Y2986" s="32">
        <v>20211</v>
      </c>
      <c r="Z2986" s="32" t="s">
        <v>4008</v>
      </c>
      <c r="AA2986" s="5">
        <f>IF(ActividadesCom[[#This Row],[NIVEL 4]]&lt;&gt;0,VLOOKUP(ActividadesCom[[#This Row],[NIVEL 4]],Catálogo!A:B,2,FALSE),"")</f>
        <v>4</v>
      </c>
      <c r="AB2986" s="32">
        <v>1</v>
      </c>
      <c r="AC2986" s="32" t="s">
        <v>4332</v>
      </c>
      <c r="AD2986" s="32">
        <v>20203</v>
      </c>
      <c r="AE2986" s="32" t="s">
        <v>4009</v>
      </c>
      <c r="AF2986" s="5">
        <f>IF(ActividadesCom[[#This Row],[NIVEL 5]]&lt;&gt;0,VLOOKUP(ActividadesCom[[#This Row],[NIVEL 5]],Catálogo!A:B,2,FALSE),"")</f>
        <v>3</v>
      </c>
      <c r="AG2986" s="32">
        <v>1</v>
      </c>
      <c r="AH2986" s="2"/>
      <c r="AI2986" s="2"/>
    </row>
    <row r="2987" spans="1:35" ht="30" customHeight="1" x14ac:dyDescent="0.25">
      <c r="A2987" s="69">
        <v>20470007</v>
      </c>
      <c r="B2987" s="97" t="str">
        <f>VLOOKUP(ActividadesCom[[#This Row],[NO. DE CONTROL]],'LISTADO ESTUDIANTES'!A:C,3,FALSE)</f>
        <v>ECHAZARRETA PECH YOVANNA DE JESUS</v>
      </c>
      <c r="C2987" s="101" t="str">
        <f>VLOOKUP(ActividadesCom[[#This Row],[NO. DE CONTROL]],'LISTADO ESTUDIANTES'!A:B,2,FALSE)</f>
        <v>ARQUITECTURA</v>
      </c>
      <c r="D2987" s="34" t="str">
        <f>VLOOKUP(ActividadesCom[[#This Row],[NO. DE CONTROL]],'LISTADO ESTUDIANTES'!A:D,4,FALSE)</f>
        <v>ACTIVO(A)</v>
      </c>
      <c r="E2987" s="5">
        <f>SUM(ActividadesCom[[#This Row],[CRÉD. 1]],ActividadesCom[[#This Row],[CRÉD. 2]],ActividadesCom[[#This Row],[CRÉD. 3]],ActividadesCom[[#This Row],[CRÉD. 4]],ActividadesCom[[#This Row],[CRÉD. 5]])</f>
        <v>5</v>
      </c>
      <c r="F2987" s="34">
        <f>IF(ActividadesCom[[#This Row],[ÚLTIMO SEMESTRE CON CRÉDITOS]]&gt;0,ROUND(AVERAGE(ActividadesCom[[#This Row],[VALOR NIVEL 5]],ActividadesCom[[#This Row],[VALOR NIVEL 4]],ActividadesCom[[#This Row],[VALOR NIVEL 3]],ActividadesCom[[#This Row],[VALOR NIVEL 2]],ActividadesCom[[#This Row],[VALOR NIVEL 1]]),0),"")</f>
        <v>3</v>
      </c>
      <c r="G2987" s="34" t="str">
        <f>IF(ActividadesCom[[#This Row],[PROMEDIO]]="","",IF(ActividadesCom[[#This Row],[PROMEDIO]]&gt;=4,"EXCELENTE",IF(ActividadesCom[[#This Row],[PROMEDIO]]&gt;=3,"NOTABLE",IF(ActividadesCom[[#This Row],[PROMEDIO]]&gt;=2,"BUENO",IF(ActividadesCom[[#This Row],[PROMEDIO]]=1,"SUFICIENTE","")))))</f>
        <v>NOTABLE</v>
      </c>
      <c r="H2987" s="5">
        <f>MAX(ActividadesCom[[#This Row],[PERÍODO 1]],ActividadesCom[[#This Row],[PERÍODO 2]],ActividadesCom[[#This Row],[PERÍODO 3]],ActividadesCom[[#This Row],[PERÍODO 4]],ActividadesCom[[#This Row],[PERÍODO 5]])</f>
        <v>20221</v>
      </c>
      <c r="I2987" s="6" t="s">
        <v>4695</v>
      </c>
      <c r="J2987" s="32">
        <v>20213</v>
      </c>
      <c r="K2987" s="32" t="s">
        <v>4008</v>
      </c>
      <c r="L2987" s="5">
        <f>IF(ActividadesCom[[#This Row],[NIVEL 1]]&lt;&gt;0,VLOOKUP(ActividadesCom[[#This Row],[NIVEL 1]],Catálogo!A:B,2,FALSE),"")</f>
        <v>4</v>
      </c>
      <c r="M2987" s="32">
        <v>1</v>
      </c>
      <c r="N2987" s="6" t="s">
        <v>5807</v>
      </c>
      <c r="O2987" s="32">
        <v>20221</v>
      </c>
      <c r="P2987" s="5" t="s">
        <v>4008</v>
      </c>
      <c r="Q2987" s="5">
        <f>IF(ActividadesCom[[#This Row],[NIVEL 2]]&lt;&gt;0,VLOOKUP(ActividadesCom[[#This Row],[NIVEL 2]],Catálogo!A:B,2,FALSE),"")</f>
        <v>4</v>
      </c>
      <c r="R2987" s="32">
        <v>1</v>
      </c>
      <c r="S2987" s="33" t="s">
        <v>4515</v>
      </c>
      <c r="T2987" s="32">
        <v>20211</v>
      </c>
      <c r="U2987" s="5" t="s">
        <v>4011</v>
      </c>
      <c r="V2987" s="5">
        <f>IF(ActividadesCom[[#This Row],[NIVEL 3]]&lt;&gt;0,VLOOKUP(ActividadesCom[[#This Row],[NIVEL 3]],Catálogo!A:B,2,FALSE),"")</f>
        <v>1</v>
      </c>
      <c r="W2987" s="32">
        <v>1</v>
      </c>
      <c r="X2987" s="6" t="s">
        <v>3519</v>
      </c>
      <c r="Y2987" s="32">
        <v>20211</v>
      </c>
      <c r="Z2987" s="32" t="s">
        <v>4011</v>
      </c>
      <c r="AA2987" s="5">
        <f>IF(ActividadesCom[[#This Row],[NIVEL 4]]&lt;&gt;0,VLOOKUP(ActividadesCom[[#This Row],[NIVEL 4]],Catálogo!A:B,2,FALSE),"")</f>
        <v>1</v>
      </c>
      <c r="AB2987" s="32">
        <v>1</v>
      </c>
      <c r="AC2987" s="32" t="s">
        <v>3519</v>
      </c>
      <c r="AD2987" s="32">
        <v>20203</v>
      </c>
      <c r="AE2987" s="32" t="s">
        <v>4009</v>
      </c>
      <c r="AF2987" s="5">
        <f>IF(ActividadesCom[[#This Row],[NIVEL 5]]&lt;&gt;0,VLOOKUP(ActividadesCom[[#This Row],[NIVEL 5]],Catálogo!A:B,2,FALSE),"")</f>
        <v>3</v>
      </c>
      <c r="AG2987" s="32">
        <v>1</v>
      </c>
      <c r="AH2987" s="2"/>
      <c r="AI2987" s="2"/>
    </row>
    <row r="2988" spans="1:35" s="24" customFormat="1" ht="30" hidden="1" customHeight="1" x14ac:dyDescent="0.25">
      <c r="A2988" s="7">
        <v>20470008</v>
      </c>
      <c r="B2988" s="97" t="str">
        <f>VLOOKUP(ActividadesCom[[#This Row],[NO. DE CONTROL]],'LISTADO ESTUDIANTES'!A:C,3,FALSE)</f>
        <v>RODRIGUEZ NOH ISAAC ABRAHAM</v>
      </c>
      <c r="C2988" s="97" t="str">
        <f>VLOOKUP(ActividadesCom[[#This Row],[NO. DE CONTROL]],'LISTADO ESTUDIANTES'!A:B,2,FALSE)</f>
        <v>ARQUITECTURA</v>
      </c>
      <c r="D2988" s="18" t="str">
        <f>VLOOKUP(ActividadesCom[[#This Row],[NO. DE CONTROL]],'LISTADO ESTUDIANTES'!A:D,4,FALSE)</f>
        <v>BAJA</v>
      </c>
      <c r="E2988" s="5">
        <f>SUM(ActividadesCom[[#This Row],[CRÉD. 1]],ActividadesCom[[#This Row],[CRÉD. 2]],ActividadesCom[[#This Row],[CRÉD. 3]],ActividadesCom[[#This Row],[CRÉD. 4]],ActividadesCom[[#This Row],[CRÉD. 5]])</f>
        <v>2</v>
      </c>
      <c r="F2988" s="18">
        <f>IF(ActividadesCom[[#This Row],[ÚLTIMO SEMESTRE CON CRÉDITOS]]&gt;0,ROUND(AVERAGE(ActividadesCom[[#This Row],[VALOR NIVEL 5]],ActividadesCom[[#This Row],[VALOR NIVEL 4]],ActividadesCom[[#This Row],[VALOR NIVEL 3]],ActividadesCom[[#This Row],[VALOR NIVEL 2]],ActividadesCom[[#This Row],[VALOR NIVEL 1]]),0),"")</f>
        <v>3</v>
      </c>
      <c r="G2988" s="18" t="str">
        <f>IF(ActividadesCom[[#This Row],[PROMEDIO]]="","",IF(ActividadesCom[[#This Row],[PROMEDIO]]&gt;=4,"EXCELENTE",IF(ActividadesCom[[#This Row],[PROMEDIO]]&gt;=3,"NOTABLE",IF(ActividadesCom[[#This Row],[PROMEDIO]]&gt;=2,"BUENO",IF(ActividadesCom[[#This Row],[PROMEDIO]]=1,"SUFICIENTE","")))))</f>
        <v>NOTABLE</v>
      </c>
      <c r="H2988" s="5">
        <f>MAX(ActividadesCom[[#This Row],[PERÍODO 1]],ActividadesCom[[#This Row],[PERÍODO 2]],ActividadesCom[[#This Row],[PERÍODO 3]],ActividadesCom[[#This Row],[PERÍODO 4]],ActividadesCom[[#This Row],[PERÍODO 5]])</f>
        <v>20213</v>
      </c>
      <c r="I2988" s="6" t="s">
        <v>4695</v>
      </c>
      <c r="J2988" s="5">
        <v>20213</v>
      </c>
      <c r="K2988" s="5" t="s">
        <v>4008</v>
      </c>
      <c r="L2988" s="5">
        <f>IF(ActividadesCom[[#This Row],[NIVEL 1]]&lt;&gt;0,VLOOKUP(ActividadesCom[[#This Row],[NIVEL 1]],Catálogo!A:B,2,FALSE),"")</f>
        <v>4</v>
      </c>
      <c r="M2988" s="5">
        <v>1</v>
      </c>
      <c r="N2988" s="6"/>
      <c r="O2988" s="5"/>
      <c r="P2988" s="5"/>
      <c r="Q2988" s="5" t="str">
        <f>IF(ActividadesCom[[#This Row],[NIVEL 2]]&lt;&gt;0,VLOOKUP(ActividadesCom[[#This Row],[NIVEL 2]],Catálogo!A:B,2,FALSE),"")</f>
        <v/>
      </c>
      <c r="R2988" s="5"/>
      <c r="S2988" s="6"/>
      <c r="T2988" s="5"/>
      <c r="U2988" s="5"/>
      <c r="V2988" s="5" t="str">
        <f>IF(ActividadesCom[[#This Row],[NIVEL 3]]&lt;&gt;0,VLOOKUP(ActividadesCom[[#This Row],[NIVEL 3]],Catálogo!A:B,2,FALSE),"")</f>
        <v/>
      </c>
      <c r="W2988" s="5"/>
      <c r="X2988" s="6"/>
      <c r="Y2988" s="5"/>
      <c r="Z2988" s="5"/>
      <c r="AA2988" s="5" t="str">
        <f>IF(ActividadesCom[[#This Row],[NIVEL 4]]&lt;&gt;0,VLOOKUP(ActividadesCom[[#This Row],[NIVEL 4]],Catálogo!A:B,2,FALSE),"")</f>
        <v/>
      </c>
      <c r="AB2988" s="5"/>
      <c r="AC2988" s="5" t="s">
        <v>42</v>
      </c>
      <c r="AD2988" s="5">
        <v>20203</v>
      </c>
      <c r="AE2988" s="5" t="s">
        <v>4010</v>
      </c>
      <c r="AF2988" s="5">
        <f>IF(ActividadesCom[[#This Row],[NIVEL 5]]&lt;&gt;0,VLOOKUP(ActividadesCom[[#This Row],[NIVEL 5]],Catálogo!A:B,2,FALSE),"")</f>
        <v>2</v>
      </c>
      <c r="AG2988" s="5">
        <v>1</v>
      </c>
    </row>
    <row r="2989" spans="1:35" s="24" customFormat="1" ht="30" customHeight="1" x14ac:dyDescent="0.25">
      <c r="A2989" s="7">
        <v>20470009</v>
      </c>
      <c r="B2989" s="97" t="str">
        <f>VLOOKUP(ActividadesCom[[#This Row],[NO. DE CONTROL]],'LISTADO ESTUDIANTES'!A:C,3,FALSE)</f>
        <v>CANUL HUCHIN JORGE EDUARDO</v>
      </c>
      <c r="C2989" s="97" t="str">
        <f>VLOOKUP(ActividadesCom[[#This Row],[NO. DE CONTROL]],'LISTADO ESTUDIANTES'!A:B,2,FALSE)</f>
        <v>ARQUITECTURA</v>
      </c>
      <c r="D2989" s="18" t="str">
        <f>VLOOKUP(ActividadesCom[[#This Row],[NO. DE CONTROL]],'LISTADO ESTUDIANTES'!A:D,4,FALSE)</f>
        <v>ACTIVO(A)</v>
      </c>
      <c r="E2989" s="5">
        <f>SUM(ActividadesCom[[#This Row],[CRÉD. 1]],ActividadesCom[[#This Row],[CRÉD. 2]],ActividadesCom[[#This Row],[CRÉD. 3]],ActividadesCom[[#This Row],[CRÉD. 4]],ActividadesCom[[#This Row],[CRÉD. 5]])</f>
        <v>3</v>
      </c>
      <c r="F2989" s="18">
        <f>IF(ActividadesCom[[#This Row],[ÚLTIMO SEMESTRE CON CRÉDITOS]]&gt;0,ROUND(AVERAGE(ActividadesCom[[#This Row],[VALOR NIVEL 5]],ActividadesCom[[#This Row],[VALOR NIVEL 4]],ActividadesCom[[#This Row],[VALOR NIVEL 3]],ActividadesCom[[#This Row],[VALOR NIVEL 2]],ActividadesCom[[#This Row],[VALOR NIVEL 1]]),0),"")</f>
        <v>3</v>
      </c>
      <c r="G2989" s="18" t="str">
        <f>IF(ActividadesCom[[#This Row],[PROMEDIO]]="","",IF(ActividadesCom[[#This Row],[PROMEDIO]]&gt;=4,"EXCELENTE",IF(ActividadesCom[[#This Row],[PROMEDIO]]&gt;=3,"NOTABLE",IF(ActividadesCom[[#This Row],[PROMEDIO]]&gt;=2,"BUENO",IF(ActividadesCom[[#This Row],[PROMEDIO]]=1,"SUFICIENTE","")))))</f>
        <v>NOTABLE</v>
      </c>
      <c r="H2989" s="5">
        <f>MAX(ActividadesCom[[#This Row],[PERÍODO 1]],ActividadesCom[[#This Row],[PERÍODO 2]],ActividadesCom[[#This Row],[PERÍODO 3]],ActividadesCom[[#This Row],[PERÍODO 4]],ActividadesCom[[#This Row],[PERÍODO 5]])</f>
        <v>20213</v>
      </c>
      <c r="I2989" s="6" t="s">
        <v>4695</v>
      </c>
      <c r="J2989" s="5">
        <v>20213</v>
      </c>
      <c r="K2989" s="5" t="s">
        <v>4008</v>
      </c>
      <c r="L2989" s="5">
        <f>IF(ActividadesCom[[#This Row],[NIVEL 1]]&lt;&gt;0,VLOOKUP(ActividadesCom[[#This Row],[NIVEL 1]],Catálogo!A:B,2,FALSE),"")</f>
        <v>4</v>
      </c>
      <c r="M2989" s="5">
        <v>1</v>
      </c>
      <c r="N2989" s="6"/>
      <c r="O2989" s="5"/>
      <c r="P2989" s="5"/>
      <c r="Q2989" s="5" t="str">
        <f>IF(ActividadesCom[[#This Row],[NIVEL 2]]&lt;&gt;0,VLOOKUP(ActividadesCom[[#This Row],[NIVEL 2]],Catálogo!A:B,2,FALSE),"")</f>
        <v/>
      </c>
      <c r="R2989" s="5"/>
      <c r="S2989" s="6"/>
      <c r="T2989" s="5"/>
      <c r="U2989" s="5"/>
      <c r="V2989" s="5" t="str">
        <f>IF(ActividadesCom[[#This Row],[NIVEL 3]]&lt;&gt;0,VLOOKUP(ActividadesCom[[#This Row],[NIVEL 3]],Catálogo!A:B,2,FALSE),"")</f>
        <v/>
      </c>
      <c r="W2989" s="5"/>
      <c r="X2989" s="6" t="s">
        <v>4463</v>
      </c>
      <c r="Y2989" s="5">
        <v>20211</v>
      </c>
      <c r="Z2989" s="5" t="s">
        <v>4009</v>
      </c>
      <c r="AA2989" s="5">
        <f>IF(ActividadesCom[[#This Row],[NIVEL 4]]&lt;&gt;0,VLOOKUP(ActividadesCom[[#This Row],[NIVEL 4]],Catálogo!A:B,2,FALSE),"")</f>
        <v>3</v>
      </c>
      <c r="AB2989" s="5">
        <v>1</v>
      </c>
      <c r="AC2989" s="5" t="s">
        <v>42</v>
      </c>
      <c r="AD2989" s="5">
        <v>20203</v>
      </c>
      <c r="AE2989" s="5" t="s">
        <v>4010</v>
      </c>
      <c r="AF2989" s="5">
        <f>IF(ActividadesCom[[#This Row],[NIVEL 5]]&lt;&gt;0,VLOOKUP(ActividadesCom[[#This Row],[NIVEL 5]],Catálogo!A:B,2,FALSE),"")</f>
        <v>2</v>
      </c>
      <c r="AG2989" s="5">
        <v>1</v>
      </c>
    </row>
    <row r="2990" spans="1:35" s="24" customFormat="1" ht="30" customHeight="1" x14ac:dyDescent="0.25">
      <c r="A2990" s="7">
        <v>20470010</v>
      </c>
      <c r="B2990" s="97" t="str">
        <f>VLOOKUP(ActividadesCom[[#This Row],[NO. DE CONTROL]],'LISTADO ESTUDIANTES'!A:C,3,FALSE)</f>
        <v>MARTINEZ LANDA PAOLA YVONNE</v>
      </c>
      <c r="C2990" s="97" t="str">
        <f>VLOOKUP(ActividadesCom[[#This Row],[NO. DE CONTROL]],'LISTADO ESTUDIANTES'!A:B,2,FALSE)</f>
        <v>ARQUITECTURA</v>
      </c>
      <c r="D2990" s="18" t="str">
        <f>VLOOKUP(ActividadesCom[[#This Row],[NO. DE CONTROL]],'LISTADO ESTUDIANTES'!A:D,4,FALSE)</f>
        <v>ACTIVO(A)</v>
      </c>
      <c r="E2990" s="5">
        <f>SUM(ActividadesCom[[#This Row],[CRÉD. 1]],ActividadesCom[[#This Row],[CRÉD. 2]],ActividadesCom[[#This Row],[CRÉD. 3]],ActividadesCom[[#This Row],[CRÉD. 4]],ActividadesCom[[#This Row],[CRÉD. 5]])</f>
        <v>4</v>
      </c>
      <c r="F2990" s="18">
        <f>IF(ActividadesCom[[#This Row],[ÚLTIMO SEMESTRE CON CRÉDITOS]]&gt;0,ROUND(AVERAGE(ActividadesCom[[#This Row],[VALOR NIVEL 5]],ActividadesCom[[#This Row],[VALOR NIVEL 4]],ActividadesCom[[#This Row],[VALOR NIVEL 3]],ActividadesCom[[#This Row],[VALOR NIVEL 2]],ActividadesCom[[#This Row],[VALOR NIVEL 1]]),0),"")</f>
        <v>4</v>
      </c>
      <c r="G2990" s="18" t="str">
        <f>IF(ActividadesCom[[#This Row],[PROMEDIO]]="","",IF(ActividadesCom[[#This Row],[PROMEDIO]]&gt;=4,"EXCELENTE",IF(ActividadesCom[[#This Row],[PROMEDIO]]&gt;=3,"NOTABLE",IF(ActividadesCom[[#This Row],[PROMEDIO]]&gt;=2,"BUENO",IF(ActividadesCom[[#This Row],[PROMEDIO]]=1,"SUFICIENTE","")))))</f>
        <v>EXCELENTE</v>
      </c>
      <c r="H2990" s="5">
        <f>MAX(ActividadesCom[[#This Row],[PERÍODO 1]],ActividadesCom[[#This Row],[PERÍODO 2]],ActividadesCom[[#This Row],[PERÍODO 3]],ActividadesCom[[#This Row],[PERÍODO 4]],ActividadesCom[[#This Row],[PERÍODO 5]])</f>
        <v>20221</v>
      </c>
      <c r="I2990" s="6" t="s">
        <v>4695</v>
      </c>
      <c r="J2990" s="5">
        <v>20213</v>
      </c>
      <c r="K2990" s="5" t="s">
        <v>4008</v>
      </c>
      <c r="L2990" s="5">
        <f>IF(ActividadesCom[[#This Row],[NIVEL 1]]&lt;&gt;0,VLOOKUP(ActividadesCom[[#This Row],[NIVEL 1]],Catálogo!A:B,2,FALSE),"")</f>
        <v>4</v>
      </c>
      <c r="M2990" s="5">
        <v>1</v>
      </c>
      <c r="N2990" s="6" t="s">
        <v>5806</v>
      </c>
      <c r="O2990" s="5">
        <v>20221</v>
      </c>
      <c r="P2990" s="5" t="s">
        <v>4008</v>
      </c>
      <c r="Q2990" s="5">
        <f>IF(ActividadesCom[[#This Row],[NIVEL 2]]&lt;&gt;0,VLOOKUP(ActividadesCom[[#This Row],[NIVEL 2]],Catálogo!A:B,2,FALSE),"")</f>
        <v>4</v>
      </c>
      <c r="R2990" s="5">
        <v>1</v>
      </c>
      <c r="S2990" s="6"/>
      <c r="T2990" s="5"/>
      <c r="U2990" s="5"/>
      <c r="V2990" s="5" t="str">
        <f>IF(ActividadesCom[[#This Row],[NIVEL 3]]&lt;&gt;0,VLOOKUP(ActividadesCom[[#This Row],[NIVEL 3]],Catálogo!A:B,2,FALSE),"")</f>
        <v/>
      </c>
      <c r="W2990" s="5"/>
      <c r="X2990" s="6" t="s">
        <v>30</v>
      </c>
      <c r="Y2990" s="5">
        <v>20211</v>
      </c>
      <c r="Z2990" s="5" t="s">
        <v>4008</v>
      </c>
      <c r="AA2990" s="5">
        <f>IF(ActividadesCom[[#This Row],[NIVEL 4]]&lt;&gt;0,VLOOKUP(ActividadesCom[[#This Row],[NIVEL 4]],Catálogo!A:B,2,FALSE),"")</f>
        <v>4</v>
      </c>
      <c r="AB2990" s="5">
        <v>1</v>
      </c>
      <c r="AC2990" s="5" t="s">
        <v>25</v>
      </c>
      <c r="AD2990" s="5">
        <v>20203</v>
      </c>
      <c r="AE2990" s="5" t="s">
        <v>4010</v>
      </c>
      <c r="AF2990" s="5">
        <f>IF(ActividadesCom[[#This Row],[NIVEL 5]]&lt;&gt;0,VLOOKUP(ActividadesCom[[#This Row],[NIVEL 5]],Catálogo!A:B,2,FALSE),"")</f>
        <v>2</v>
      </c>
      <c r="AG2990" s="5">
        <v>1</v>
      </c>
    </row>
    <row r="2991" spans="1:35" s="24" customFormat="1" ht="30" customHeight="1" x14ac:dyDescent="0.25">
      <c r="A2991" s="18">
        <v>20470011</v>
      </c>
      <c r="B2991" s="97" t="str">
        <f>VLOOKUP(ActividadesCom[[#This Row],[NO. DE CONTROL]],'LISTADO ESTUDIANTES'!A:C,3,FALSE)</f>
        <v>PEREZ SANCHEZ JORGE EDUARDO</v>
      </c>
      <c r="C2991" s="103" t="str">
        <f>VLOOKUP(ActividadesCom[[#This Row],[NO. DE CONTROL]],'LISTADO ESTUDIANTES'!A:B,2,FALSE)</f>
        <v>ARQUITECTURA</v>
      </c>
      <c r="D2991" s="44" t="str">
        <f>VLOOKUP(ActividadesCom[[#This Row],[NO. DE CONTROL]],'LISTADO ESTUDIANTES'!A:D,4,FALSE)</f>
        <v>ACTIVO(A)</v>
      </c>
      <c r="E2991" s="5">
        <f>SUM(ActividadesCom[[#This Row],[CRÉD. 1]],ActividadesCom[[#This Row],[CRÉD. 2]],ActividadesCom[[#This Row],[CRÉD. 3]],ActividadesCom[[#This Row],[CRÉD. 4]],ActividadesCom[[#This Row],[CRÉD. 5]])</f>
        <v>2</v>
      </c>
      <c r="F2991" s="44">
        <f>IF(ActividadesCom[[#This Row],[ÚLTIMO SEMESTRE CON CRÉDITOS]]&gt;0,ROUND(AVERAGE(ActividadesCom[[#This Row],[VALOR NIVEL 5]],ActividadesCom[[#This Row],[VALOR NIVEL 4]],ActividadesCom[[#This Row],[VALOR NIVEL 3]],ActividadesCom[[#This Row],[VALOR NIVEL 2]],ActividadesCom[[#This Row],[VALOR NIVEL 1]]),0),"")</f>
        <v>4</v>
      </c>
      <c r="G2991" s="44" t="str">
        <f>IF(ActividadesCom[[#This Row],[PROMEDIO]]="","",IF(ActividadesCom[[#This Row],[PROMEDIO]]&gt;=4,"EXCELENTE",IF(ActividadesCom[[#This Row],[PROMEDIO]]&gt;=3,"NOTABLE",IF(ActividadesCom[[#This Row],[PROMEDIO]]&gt;=2,"BUENO",IF(ActividadesCom[[#This Row],[PROMEDIO]]=1,"SUFICIENTE","")))))</f>
        <v>EXCELENTE</v>
      </c>
      <c r="H2991" s="5">
        <f>MAX(ActividadesCom[[#This Row],[PERÍODO 1]],ActividadesCom[[#This Row],[PERÍODO 2]],ActividadesCom[[#This Row],[PERÍODO 3]],ActividadesCom[[#This Row],[PERÍODO 4]],ActividadesCom[[#This Row],[PERÍODO 5]])</f>
        <v>20221</v>
      </c>
      <c r="I2991" s="45" t="s">
        <v>4695</v>
      </c>
      <c r="J2991" s="46">
        <v>20213</v>
      </c>
      <c r="K2991" s="46" t="s">
        <v>4008</v>
      </c>
      <c r="L2991" s="5">
        <f>IF(ActividadesCom[[#This Row],[NIVEL 1]]&lt;&gt;0,VLOOKUP(ActividadesCom[[#This Row],[NIVEL 1]],Catálogo!A:B,2,FALSE),"")</f>
        <v>4</v>
      </c>
      <c r="M2991" s="46">
        <v>1</v>
      </c>
      <c r="N2991" s="45" t="s">
        <v>5806</v>
      </c>
      <c r="O2991" s="46">
        <v>20221</v>
      </c>
      <c r="P2991" s="5" t="s">
        <v>4008</v>
      </c>
      <c r="Q2991" s="5">
        <f>IF(ActividadesCom[[#This Row],[NIVEL 2]]&lt;&gt;0,VLOOKUP(ActividadesCom[[#This Row],[NIVEL 2]],Catálogo!A:B,2,FALSE),"")</f>
        <v>4</v>
      </c>
      <c r="R2991" s="46">
        <v>1</v>
      </c>
      <c r="S2991" s="45" t="s">
        <v>5806</v>
      </c>
      <c r="T2991" s="46"/>
      <c r="U2991" s="46"/>
      <c r="V2991" s="5" t="str">
        <f>IF(ActividadesCom[[#This Row],[NIVEL 3]]&lt;&gt;0,VLOOKUP(ActividadesCom[[#This Row],[NIVEL 3]],Catálogo!A:B,2,FALSE),"")</f>
        <v/>
      </c>
      <c r="W2991" s="46"/>
      <c r="X2991" s="45"/>
      <c r="Y2991" s="46"/>
      <c r="Z2991" s="46"/>
      <c r="AA2991" s="5" t="str">
        <f>IF(ActividadesCom[[#This Row],[NIVEL 4]]&lt;&gt;0,VLOOKUP(ActividadesCom[[#This Row],[NIVEL 4]],Catálogo!A:B,2,FALSE),"")</f>
        <v/>
      </c>
      <c r="AB2991" s="46"/>
      <c r="AC2991" s="45"/>
      <c r="AD2991" s="46"/>
      <c r="AE2991" s="46"/>
      <c r="AF2991" s="5" t="str">
        <f>IF(ActividadesCom[[#This Row],[NIVEL 5]]&lt;&gt;0,VLOOKUP(ActividadesCom[[#This Row],[NIVEL 5]],Catálogo!A:B,2,FALSE),"")</f>
        <v/>
      </c>
      <c r="AG2991" s="47"/>
    </row>
    <row r="2992" spans="1:35" ht="30" customHeight="1" x14ac:dyDescent="0.25">
      <c r="A2992" s="7">
        <v>20470012</v>
      </c>
      <c r="B2992" s="97" t="str">
        <f>VLOOKUP(ActividadesCom[[#This Row],[NO. DE CONTROL]],'LISTADO ESTUDIANTES'!A:C,3,FALSE)</f>
        <v>TAMAYO DZIB NAOMI SARAI</v>
      </c>
      <c r="C2992" s="97" t="str">
        <f>VLOOKUP(ActividadesCom[[#This Row],[NO. DE CONTROL]],'LISTADO ESTUDIANTES'!A:B,2,FALSE)</f>
        <v>ARQUITECTURA</v>
      </c>
      <c r="D2992" s="18" t="str">
        <f>VLOOKUP(ActividadesCom[[#This Row],[NO. DE CONTROL]],'LISTADO ESTUDIANTES'!A:D,4,FALSE)</f>
        <v>ACTIVO(A)</v>
      </c>
      <c r="E2992" s="5">
        <f>SUM(ActividadesCom[[#This Row],[CRÉD. 1]],ActividadesCom[[#This Row],[CRÉD. 2]],ActividadesCom[[#This Row],[CRÉD. 3]],ActividadesCom[[#This Row],[CRÉD. 4]],ActividadesCom[[#This Row],[CRÉD. 5]])</f>
        <v>2</v>
      </c>
      <c r="F2992" s="18">
        <f>IF(ActividadesCom[[#This Row],[ÚLTIMO SEMESTRE CON CRÉDITOS]]&gt;0,ROUND(AVERAGE(ActividadesCom[[#This Row],[VALOR NIVEL 5]],ActividadesCom[[#This Row],[VALOR NIVEL 4]],ActividadesCom[[#This Row],[VALOR NIVEL 3]],ActividadesCom[[#This Row],[VALOR NIVEL 2]],ActividadesCom[[#This Row],[VALOR NIVEL 1]]),0),"")</f>
        <v>4</v>
      </c>
      <c r="G2992" s="18" t="str">
        <f>IF(ActividadesCom[[#This Row],[PROMEDIO]]="","",IF(ActividadesCom[[#This Row],[PROMEDIO]]&gt;=4,"EXCELENTE",IF(ActividadesCom[[#This Row],[PROMEDIO]]&gt;=3,"NOTABLE",IF(ActividadesCom[[#This Row],[PROMEDIO]]&gt;=2,"BUENO",IF(ActividadesCom[[#This Row],[PROMEDIO]]=1,"SUFICIENTE","")))))</f>
        <v>EXCELENTE</v>
      </c>
      <c r="H2992" s="5">
        <f>MAX(ActividadesCom[[#This Row],[PERÍODO 1]],ActividadesCom[[#This Row],[PERÍODO 2]],ActividadesCom[[#This Row],[PERÍODO 3]],ActividadesCom[[#This Row],[PERÍODO 4]],ActividadesCom[[#This Row],[PERÍODO 5]])</f>
        <v>20213</v>
      </c>
      <c r="I2992" s="6" t="s">
        <v>4695</v>
      </c>
      <c r="J2992" s="5">
        <v>20213</v>
      </c>
      <c r="K2992" s="5" t="s">
        <v>4008</v>
      </c>
      <c r="L2992" s="5">
        <f>IF(ActividadesCom[[#This Row],[NIVEL 1]]&lt;&gt;0,VLOOKUP(ActividadesCom[[#This Row],[NIVEL 1]],Catálogo!A:B,2,FALSE),"")</f>
        <v>4</v>
      </c>
      <c r="M2992" s="5">
        <v>1</v>
      </c>
      <c r="N2992" s="6"/>
      <c r="O2992" s="5"/>
      <c r="P2992" s="5"/>
      <c r="Q2992" s="5" t="str">
        <f>IF(ActividadesCom[[#This Row],[NIVEL 2]]&lt;&gt;0,VLOOKUP(ActividadesCom[[#This Row],[NIVEL 2]],Catálogo!A:B,2,FALSE),"")</f>
        <v/>
      </c>
      <c r="R2992" s="5"/>
      <c r="S2992" s="6"/>
      <c r="T2992" s="5"/>
      <c r="U2992" s="5"/>
      <c r="V2992" s="5" t="str">
        <f>IF(ActividadesCom[[#This Row],[NIVEL 3]]&lt;&gt;0,VLOOKUP(ActividadesCom[[#This Row],[NIVEL 3]],Catálogo!A:B,2,FALSE),"")</f>
        <v/>
      </c>
      <c r="W2992" s="5"/>
      <c r="X2992" s="6"/>
      <c r="Y2992" s="5"/>
      <c r="Z2992" s="5"/>
      <c r="AA2992" s="5" t="str">
        <f>IF(ActividadesCom[[#This Row],[NIVEL 4]]&lt;&gt;0,VLOOKUP(ActividadesCom[[#This Row],[NIVEL 4]],Catálogo!A:B,2,FALSE),"")</f>
        <v/>
      </c>
      <c r="AB2992" s="5"/>
      <c r="AC2992" s="5" t="s">
        <v>818</v>
      </c>
      <c r="AD2992" s="5">
        <v>20203</v>
      </c>
      <c r="AE2992" s="5" t="s">
        <v>4009</v>
      </c>
      <c r="AF2992" s="5">
        <f>IF(ActividadesCom[[#This Row],[NIVEL 5]]&lt;&gt;0,VLOOKUP(ActividadesCom[[#This Row],[NIVEL 5]],Catálogo!A:B,2,FALSE),"")</f>
        <v>3</v>
      </c>
      <c r="AG2992" s="5">
        <v>1</v>
      </c>
      <c r="AH2992" s="2"/>
      <c r="AI2992" s="2"/>
    </row>
    <row r="2993" spans="1:35" ht="30" customHeight="1" x14ac:dyDescent="0.25">
      <c r="A2993" s="7">
        <v>20470013</v>
      </c>
      <c r="B2993" s="97" t="str">
        <f>VLOOKUP(ActividadesCom[[#This Row],[NO. DE CONTROL]],'LISTADO ESTUDIANTES'!A:C,3,FALSE)</f>
        <v>GARNICA SALAYA ALONDRA</v>
      </c>
      <c r="C2993" s="97" t="str">
        <f>VLOOKUP(ActividadesCom[[#This Row],[NO. DE CONTROL]],'LISTADO ESTUDIANTES'!A:B,2,FALSE)</f>
        <v>ARQUITECTURA</v>
      </c>
      <c r="D2993" s="18" t="str">
        <f>VLOOKUP(ActividadesCom[[#This Row],[NO. DE CONTROL]],'LISTADO ESTUDIANTES'!A:D,4,FALSE)</f>
        <v>ACTIVO(A)</v>
      </c>
      <c r="E2993" s="5">
        <f>SUM(ActividadesCom[[#This Row],[CRÉD. 1]],ActividadesCom[[#This Row],[CRÉD. 2]],ActividadesCom[[#This Row],[CRÉD. 3]],ActividadesCom[[#This Row],[CRÉD. 4]],ActividadesCom[[#This Row],[CRÉD. 5]])</f>
        <v>3</v>
      </c>
      <c r="F2993" s="18">
        <f>IF(ActividadesCom[[#This Row],[ÚLTIMO SEMESTRE CON CRÉDITOS]]&gt;0,ROUND(AVERAGE(ActividadesCom[[#This Row],[VALOR NIVEL 5]],ActividadesCom[[#This Row],[VALOR NIVEL 4]],ActividadesCom[[#This Row],[VALOR NIVEL 3]],ActividadesCom[[#This Row],[VALOR NIVEL 2]],ActividadesCom[[#This Row],[VALOR NIVEL 1]]),0),"")</f>
        <v>3</v>
      </c>
      <c r="G2993" s="18" t="str">
        <f>IF(ActividadesCom[[#This Row],[PROMEDIO]]="","",IF(ActividadesCom[[#This Row],[PROMEDIO]]&gt;=4,"EXCELENTE",IF(ActividadesCom[[#This Row],[PROMEDIO]]&gt;=3,"NOTABLE",IF(ActividadesCom[[#This Row],[PROMEDIO]]&gt;=2,"BUENO",IF(ActividadesCom[[#This Row],[PROMEDIO]]=1,"SUFICIENTE","")))))</f>
        <v>NOTABLE</v>
      </c>
      <c r="H2993" s="5">
        <f>MAX(ActividadesCom[[#This Row],[PERÍODO 1]],ActividadesCom[[#This Row],[PERÍODO 2]],ActividadesCom[[#This Row],[PERÍODO 3]],ActividadesCom[[#This Row],[PERÍODO 4]],ActividadesCom[[#This Row],[PERÍODO 5]])</f>
        <v>20213</v>
      </c>
      <c r="I2993" s="6" t="s">
        <v>4695</v>
      </c>
      <c r="J2993" s="5">
        <v>20213</v>
      </c>
      <c r="K2993" s="5" t="s">
        <v>4008</v>
      </c>
      <c r="L2993" s="5">
        <f>IF(ActividadesCom[[#This Row],[NIVEL 1]]&lt;&gt;0,VLOOKUP(ActividadesCom[[#This Row],[NIVEL 1]],Catálogo!A:B,2,FALSE),"")</f>
        <v>4</v>
      </c>
      <c r="M2993" s="5">
        <v>1</v>
      </c>
      <c r="N2993" s="6"/>
      <c r="O2993" s="5"/>
      <c r="P2993" s="5"/>
      <c r="Q2993" s="5" t="str">
        <f>IF(ActividadesCom[[#This Row],[NIVEL 2]]&lt;&gt;0,VLOOKUP(ActividadesCom[[#This Row],[NIVEL 2]],Catálogo!A:B,2,FALSE),"")</f>
        <v/>
      </c>
      <c r="R2993" s="5"/>
      <c r="S2993" s="6"/>
      <c r="T2993" s="5"/>
      <c r="U2993" s="5"/>
      <c r="V2993" s="5" t="str">
        <f>IF(ActividadesCom[[#This Row],[NIVEL 3]]&lt;&gt;0,VLOOKUP(ActividadesCom[[#This Row],[NIVEL 3]],Catálogo!A:B,2,FALSE),"")</f>
        <v/>
      </c>
      <c r="W2993" s="5"/>
      <c r="X2993" s="6" t="s">
        <v>12</v>
      </c>
      <c r="Y2993" s="5">
        <v>20211</v>
      </c>
      <c r="Z2993" s="5" t="s">
        <v>4009</v>
      </c>
      <c r="AA2993" s="5">
        <f>IF(ActividadesCom[[#This Row],[NIVEL 4]]&lt;&gt;0,VLOOKUP(ActividadesCom[[#This Row],[NIVEL 4]],Catálogo!A:B,2,FALSE),"")</f>
        <v>3</v>
      </c>
      <c r="AB2993" s="5">
        <v>1</v>
      </c>
      <c r="AC2993" s="5" t="s">
        <v>3519</v>
      </c>
      <c r="AD2993" s="5">
        <v>20203</v>
      </c>
      <c r="AE2993" s="5" t="s">
        <v>4010</v>
      </c>
      <c r="AF2993" s="5">
        <f>IF(ActividadesCom[[#This Row],[NIVEL 5]]&lt;&gt;0,VLOOKUP(ActividadesCom[[#This Row],[NIVEL 5]],Catálogo!A:B,2,FALSE),"")</f>
        <v>2</v>
      </c>
      <c r="AG2993" s="5">
        <v>1</v>
      </c>
      <c r="AH2993" s="2"/>
      <c r="AI2993" s="2"/>
    </row>
    <row r="2994" spans="1:35" s="24" customFormat="1" ht="30" customHeight="1" x14ac:dyDescent="0.25">
      <c r="A2994" s="7">
        <v>20470014</v>
      </c>
      <c r="B2994" s="97" t="str">
        <f>VLOOKUP(ActividadesCom[[#This Row],[NO. DE CONTROL]],'LISTADO ESTUDIANTES'!A:C,3,FALSE)</f>
        <v>CAUICH GONZALEZ DARINKA CITLALI</v>
      </c>
      <c r="C2994" s="97" t="str">
        <f>VLOOKUP(ActividadesCom[[#This Row],[NO. DE CONTROL]],'LISTADO ESTUDIANTES'!A:B,2,FALSE)</f>
        <v>ARQUITECTURA</v>
      </c>
      <c r="D2994" s="18" t="str">
        <f>VLOOKUP(ActividadesCom[[#This Row],[NO. DE CONTROL]],'LISTADO ESTUDIANTES'!A:D,4,FALSE)</f>
        <v>ACTIVO(A)</v>
      </c>
      <c r="E2994" s="5">
        <f>SUM(ActividadesCom[[#This Row],[CRÉD. 1]],ActividadesCom[[#This Row],[CRÉD. 2]],ActividadesCom[[#This Row],[CRÉD. 3]],ActividadesCom[[#This Row],[CRÉD. 4]],ActividadesCom[[#This Row],[CRÉD. 5]])</f>
        <v>3</v>
      </c>
      <c r="F2994" s="34">
        <f>IF(ActividadesCom[[#This Row],[ÚLTIMO SEMESTRE CON CRÉDITOS]]&gt;0,ROUND(AVERAGE(ActividadesCom[[#This Row],[VALOR NIVEL 5]],ActividadesCom[[#This Row],[VALOR NIVEL 4]],ActividadesCom[[#This Row],[VALOR NIVEL 3]],ActividadesCom[[#This Row],[VALOR NIVEL 2]],ActividadesCom[[#This Row],[VALOR NIVEL 1]]),0),"")</f>
        <v>3</v>
      </c>
      <c r="G2994" s="34" t="str">
        <f>IF(ActividadesCom[[#This Row],[PROMEDIO]]="","",IF(ActividadesCom[[#This Row],[PROMEDIO]]&gt;=4,"EXCELENTE",IF(ActividadesCom[[#This Row],[PROMEDIO]]&gt;=3,"NOTABLE",IF(ActividadesCom[[#This Row],[PROMEDIO]]&gt;=2,"BUENO",IF(ActividadesCom[[#This Row],[PROMEDIO]]=1,"SUFICIENTE","")))))</f>
        <v>NOTABLE</v>
      </c>
      <c r="H2994" s="5">
        <f>MAX(ActividadesCom[[#This Row],[PERÍODO 1]],ActividadesCom[[#This Row],[PERÍODO 2]],ActividadesCom[[#This Row],[PERÍODO 3]],ActividadesCom[[#This Row],[PERÍODO 4]],ActividadesCom[[#This Row],[PERÍODO 5]])</f>
        <v>20213</v>
      </c>
      <c r="I2994" s="6" t="s">
        <v>4695</v>
      </c>
      <c r="J2994" s="32">
        <v>20213</v>
      </c>
      <c r="K2994" s="32" t="s">
        <v>4008</v>
      </c>
      <c r="L2994" s="5">
        <f>IF(ActividadesCom[[#This Row],[NIVEL 1]]&lt;&gt;0,VLOOKUP(ActividadesCom[[#This Row],[NIVEL 1]],Catálogo!A:B,2,FALSE),"")</f>
        <v>4</v>
      </c>
      <c r="M2994" s="32">
        <v>1</v>
      </c>
      <c r="N2994" s="33"/>
      <c r="O2994" s="32"/>
      <c r="P2994" s="32"/>
      <c r="Q2994" s="5" t="str">
        <f>IF(ActividadesCom[[#This Row],[NIVEL 2]]&lt;&gt;0,VLOOKUP(ActividadesCom[[#This Row],[NIVEL 2]],Catálogo!A:B,2,FALSE),"")</f>
        <v/>
      </c>
      <c r="R2994" s="32"/>
      <c r="S2994" s="33"/>
      <c r="T2994" s="32"/>
      <c r="U2994" s="32"/>
      <c r="V2994" s="5" t="str">
        <f>IF(ActividadesCom[[#This Row],[NIVEL 3]]&lt;&gt;0,VLOOKUP(ActividadesCom[[#This Row],[NIVEL 3]],Catálogo!A:B,2,FALSE),"")</f>
        <v/>
      </c>
      <c r="W2994" s="32"/>
      <c r="X2994" s="33" t="s">
        <v>5</v>
      </c>
      <c r="Y2994" s="32">
        <v>20211</v>
      </c>
      <c r="Z2994" s="32" t="s">
        <v>4010</v>
      </c>
      <c r="AA2994" s="5">
        <f>IF(ActividadesCom[[#This Row],[NIVEL 4]]&lt;&gt;0,VLOOKUP(ActividadesCom[[#This Row],[NIVEL 4]],Catálogo!A:B,2,FALSE),"")</f>
        <v>2</v>
      </c>
      <c r="AB2994" s="32">
        <v>1</v>
      </c>
      <c r="AC2994" s="32" t="s">
        <v>37</v>
      </c>
      <c r="AD2994" s="32">
        <v>20203</v>
      </c>
      <c r="AE2994" s="32" t="s">
        <v>4008</v>
      </c>
      <c r="AF2994" s="5">
        <f>IF(ActividadesCom[[#This Row],[NIVEL 5]]&lt;&gt;0,VLOOKUP(ActividadesCom[[#This Row],[NIVEL 5]],Catálogo!A:B,2,FALSE),"")</f>
        <v>4</v>
      </c>
      <c r="AG2994" s="32">
        <v>1</v>
      </c>
    </row>
    <row r="2995" spans="1:35" ht="30" hidden="1" customHeight="1" x14ac:dyDescent="0.25">
      <c r="A2995" s="7">
        <v>20470016</v>
      </c>
      <c r="B2995" s="97" t="str">
        <f>VLOOKUP(ActividadesCom[[#This Row],[NO. DE CONTROL]],'LISTADO ESTUDIANTES'!A:C,3,FALSE)</f>
        <v>MONTENEGRO PEREZ DARIANA RENE</v>
      </c>
      <c r="C2995" s="97" t="str">
        <f>VLOOKUP(ActividadesCom[[#This Row],[NO. DE CONTROL]],'LISTADO ESTUDIANTES'!A:B,2,FALSE)</f>
        <v>ARQUITECTURA</v>
      </c>
      <c r="D2995" s="18" t="str">
        <f>VLOOKUP(ActividadesCom[[#This Row],[NO. DE CONTROL]],'LISTADO ESTUDIANTES'!A:D,4,FALSE)</f>
        <v>BAJA</v>
      </c>
      <c r="E2995" s="5">
        <f>SUM(ActividadesCom[[#This Row],[CRÉD. 1]],ActividadesCom[[#This Row],[CRÉD. 2]],ActividadesCom[[#This Row],[CRÉD. 3]],ActividadesCom[[#This Row],[CRÉD. 4]],ActividadesCom[[#This Row],[CRÉD. 5]])</f>
        <v>1</v>
      </c>
      <c r="F2995" s="34">
        <f>IF(ActividadesCom[[#This Row],[ÚLTIMO SEMESTRE CON CRÉDITOS]]&gt;0,ROUND(AVERAGE(ActividadesCom[[#This Row],[VALOR NIVEL 5]],ActividadesCom[[#This Row],[VALOR NIVEL 4]],ActividadesCom[[#This Row],[VALOR NIVEL 3]],ActividadesCom[[#This Row],[VALOR NIVEL 2]],ActividadesCom[[#This Row],[VALOR NIVEL 1]]),0),"")</f>
        <v>3</v>
      </c>
      <c r="G2995" s="34" t="str">
        <f>IF(ActividadesCom[[#This Row],[PROMEDIO]]="","",IF(ActividadesCom[[#This Row],[PROMEDIO]]&gt;=4,"EXCELENTE",IF(ActividadesCom[[#This Row],[PROMEDIO]]&gt;=3,"NOTABLE",IF(ActividadesCom[[#This Row],[PROMEDIO]]&gt;=2,"BUENO",IF(ActividadesCom[[#This Row],[PROMEDIO]]=1,"SUFICIENTE","")))))</f>
        <v>NOTABLE</v>
      </c>
      <c r="H2995" s="5">
        <f>MAX(ActividadesCom[[#This Row],[PERÍODO 1]],ActividadesCom[[#This Row],[PERÍODO 2]],ActividadesCom[[#This Row],[PERÍODO 3]],ActividadesCom[[#This Row],[PERÍODO 4]],ActividadesCom[[#This Row],[PERÍODO 5]])</f>
        <v>20203</v>
      </c>
      <c r="I2995" s="33"/>
      <c r="J2995" s="32"/>
      <c r="K2995" s="32"/>
      <c r="L2995" s="5" t="str">
        <f>IF(ActividadesCom[[#This Row],[NIVEL 1]]&lt;&gt;0,VLOOKUP(ActividadesCom[[#This Row],[NIVEL 1]],Catálogo!A:B,2,FALSE),"")</f>
        <v/>
      </c>
      <c r="M2995" s="32"/>
      <c r="N2995" s="33"/>
      <c r="O2995" s="32"/>
      <c r="P2995" s="32"/>
      <c r="Q2995" s="5" t="str">
        <f>IF(ActividadesCom[[#This Row],[NIVEL 2]]&lt;&gt;0,VLOOKUP(ActividadesCom[[#This Row],[NIVEL 2]],Catálogo!A:B,2,FALSE),"")</f>
        <v/>
      </c>
      <c r="R2995" s="32"/>
      <c r="S2995" s="33"/>
      <c r="T2995" s="32"/>
      <c r="U2995" s="32"/>
      <c r="V2995" s="5" t="str">
        <f>IF(ActividadesCom[[#This Row],[NIVEL 3]]&lt;&gt;0,VLOOKUP(ActividadesCom[[#This Row],[NIVEL 3]],Catálogo!A:B,2,FALSE),"")</f>
        <v/>
      </c>
      <c r="W2995" s="32"/>
      <c r="X2995" s="33"/>
      <c r="Y2995" s="32"/>
      <c r="Z2995" s="32"/>
      <c r="AA2995" s="5" t="str">
        <f>IF(ActividadesCom[[#This Row],[NIVEL 4]]&lt;&gt;0,VLOOKUP(ActividadesCom[[#This Row],[NIVEL 4]],Catálogo!A:B,2,FALSE),"")</f>
        <v/>
      </c>
      <c r="AB2995" s="32"/>
      <c r="AC2995" s="32" t="s">
        <v>4332</v>
      </c>
      <c r="AD2995" s="32">
        <v>20203</v>
      </c>
      <c r="AE2995" s="32" t="s">
        <v>4009</v>
      </c>
      <c r="AF2995" s="5">
        <f>IF(ActividadesCom[[#This Row],[NIVEL 5]]&lt;&gt;0,VLOOKUP(ActividadesCom[[#This Row],[NIVEL 5]],Catálogo!A:B,2,FALSE),"")</f>
        <v>3</v>
      </c>
      <c r="AG2995" s="32">
        <v>1</v>
      </c>
      <c r="AH2995" s="2"/>
      <c r="AI2995" s="2"/>
    </row>
    <row r="2996" spans="1:35" ht="30" customHeight="1" x14ac:dyDescent="0.25">
      <c r="A2996" s="7">
        <v>20470017</v>
      </c>
      <c r="B2996" s="97" t="str">
        <f>VLOOKUP(ActividadesCom[[#This Row],[NO. DE CONTROL]],'LISTADO ESTUDIANTES'!A:C,3,FALSE)</f>
        <v>CHUC NOZ MONSERRAT ASERET</v>
      </c>
      <c r="C2996" s="97" t="str">
        <f>VLOOKUP(ActividadesCom[[#This Row],[NO. DE CONTROL]],'LISTADO ESTUDIANTES'!A:B,2,FALSE)</f>
        <v>ARQUITECTURA</v>
      </c>
      <c r="D2996" s="18" t="str">
        <f>VLOOKUP(ActividadesCom[[#This Row],[NO. DE CONTROL]],'LISTADO ESTUDIANTES'!A:D,4,FALSE)</f>
        <v>ACTIVO(A)</v>
      </c>
      <c r="E2996" s="5">
        <f>SUM(ActividadesCom[[#This Row],[CRÉD. 1]],ActividadesCom[[#This Row],[CRÉD. 2]],ActividadesCom[[#This Row],[CRÉD. 3]],ActividadesCom[[#This Row],[CRÉD. 4]],ActividadesCom[[#This Row],[CRÉD. 5]])</f>
        <v>4</v>
      </c>
      <c r="F2996" s="18">
        <f>IF(ActividadesCom[[#This Row],[ÚLTIMO SEMESTRE CON CRÉDITOS]]&gt;0,ROUND(AVERAGE(ActividadesCom[[#This Row],[VALOR NIVEL 5]],ActividadesCom[[#This Row],[VALOR NIVEL 4]],ActividadesCom[[#This Row],[VALOR NIVEL 3]],ActividadesCom[[#This Row],[VALOR NIVEL 2]],ActividadesCom[[#This Row],[VALOR NIVEL 1]]),0),"")</f>
        <v>3</v>
      </c>
      <c r="G2996" s="18" t="str">
        <f>IF(ActividadesCom[[#This Row],[PROMEDIO]]="","",IF(ActividadesCom[[#This Row],[PROMEDIO]]&gt;=4,"EXCELENTE",IF(ActividadesCom[[#This Row],[PROMEDIO]]&gt;=3,"NOTABLE",IF(ActividadesCom[[#This Row],[PROMEDIO]]&gt;=2,"BUENO",IF(ActividadesCom[[#This Row],[PROMEDIO]]=1,"SUFICIENTE","")))))</f>
        <v>NOTABLE</v>
      </c>
      <c r="H2996" s="5">
        <f>MAX(ActividadesCom[[#This Row],[PERÍODO 1]],ActividadesCom[[#This Row],[PERÍODO 2]],ActividadesCom[[#This Row],[PERÍODO 3]],ActividadesCom[[#This Row],[PERÍODO 4]],ActividadesCom[[#This Row],[PERÍODO 5]])</f>
        <v>20221</v>
      </c>
      <c r="I2996" s="6" t="s">
        <v>4695</v>
      </c>
      <c r="J2996" s="5">
        <v>20213</v>
      </c>
      <c r="K2996" s="5" t="s">
        <v>4008</v>
      </c>
      <c r="L2996" s="5">
        <f>IF(ActividadesCom[[#This Row],[NIVEL 1]]&lt;&gt;0,VLOOKUP(ActividadesCom[[#This Row],[NIVEL 1]],Catálogo!A:B,2,FALSE),"")</f>
        <v>4</v>
      </c>
      <c r="M2996" s="5">
        <v>1</v>
      </c>
      <c r="N2996" s="6" t="s">
        <v>5806</v>
      </c>
      <c r="O2996" s="5">
        <v>20221</v>
      </c>
      <c r="P2996" s="5" t="s">
        <v>4008</v>
      </c>
      <c r="Q2996" s="5">
        <f>IF(ActividadesCom[[#This Row],[NIVEL 2]]&lt;&gt;0,VLOOKUP(ActividadesCom[[#This Row],[NIVEL 2]],Catálogo!A:B,2,FALSE),"")</f>
        <v>4</v>
      </c>
      <c r="R2996" s="5">
        <v>1</v>
      </c>
      <c r="S2996" s="6" t="s">
        <v>5806</v>
      </c>
      <c r="T2996" s="5"/>
      <c r="U2996" s="5"/>
      <c r="V2996" s="5" t="str">
        <f>IF(ActividadesCom[[#This Row],[NIVEL 3]]&lt;&gt;0,VLOOKUP(ActividadesCom[[#This Row],[NIVEL 3]],Catálogo!A:B,2,FALSE),"")</f>
        <v/>
      </c>
      <c r="W2996" s="5"/>
      <c r="X2996" s="6" t="s">
        <v>5</v>
      </c>
      <c r="Y2996" s="5">
        <v>20211</v>
      </c>
      <c r="Z2996" s="5" t="s">
        <v>4010</v>
      </c>
      <c r="AA2996" s="5">
        <f>IF(ActividadesCom[[#This Row],[NIVEL 4]]&lt;&gt;0,VLOOKUP(ActividadesCom[[#This Row],[NIVEL 4]],Catálogo!A:B,2,FALSE),"")</f>
        <v>2</v>
      </c>
      <c r="AB2996" s="5">
        <v>1</v>
      </c>
      <c r="AC2996" s="5" t="s">
        <v>665</v>
      </c>
      <c r="AD2996" s="5">
        <v>20203</v>
      </c>
      <c r="AE2996" s="5" t="s">
        <v>4010</v>
      </c>
      <c r="AF2996" s="5">
        <f>IF(ActividadesCom[[#This Row],[NIVEL 5]]&lt;&gt;0,VLOOKUP(ActividadesCom[[#This Row],[NIVEL 5]],Catálogo!A:B,2,FALSE),"")</f>
        <v>2</v>
      </c>
      <c r="AG2996" s="5">
        <v>1</v>
      </c>
      <c r="AH2996" s="2"/>
      <c r="AI2996" s="2"/>
    </row>
    <row r="2997" spans="1:35" ht="30" hidden="1" customHeight="1" x14ac:dyDescent="0.25">
      <c r="A2997" s="7">
        <v>20470019</v>
      </c>
      <c r="B2997" s="97" t="str">
        <f>VLOOKUP(ActividadesCom[[#This Row],[NO. DE CONTROL]],'LISTADO ESTUDIANTES'!A:C,3,FALSE)</f>
        <v>ORDOÑEZ CUEVAS GABRIEL JAMMIL</v>
      </c>
      <c r="C2997" s="97" t="str">
        <f>VLOOKUP(ActividadesCom[[#This Row],[NO. DE CONTROL]],'LISTADO ESTUDIANTES'!A:B,2,FALSE)</f>
        <v>ARQUITECTURA</v>
      </c>
      <c r="D2997" s="18" t="str">
        <f>VLOOKUP(ActividadesCom[[#This Row],[NO. DE CONTROL]],'LISTADO ESTUDIANTES'!A:D,4,FALSE)</f>
        <v>BAJA</v>
      </c>
      <c r="E2997" s="5">
        <f>SUM(ActividadesCom[[#This Row],[CRÉD. 1]],ActividadesCom[[#This Row],[CRÉD. 2]],ActividadesCom[[#This Row],[CRÉD. 3]],ActividadesCom[[#This Row],[CRÉD. 4]],ActividadesCom[[#This Row],[CRÉD. 5]])</f>
        <v>2</v>
      </c>
      <c r="F2997" s="18">
        <f>IF(ActividadesCom[[#This Row],[ÚLTIMO SEMESTRE CON CRÉDITOS]]&gt;0,ROUND(AVERAGE(ActividadesCom[[#This Row],[VALOR NIVEL 5]],ActividadesCom[[#This Row],[VALOR NIVEL 4]],ActividadesCom[[#This Row],[VALOR NIVEL 3]],ActividadesCom[[#This Row],[VALOR NIVEL 2]],ActividadesCom[[#This Row],[VALOR NIVEL 1]]),0),"")</f>
        <v>2</v>
      </c>
      <c r="G2997" s="18" t="str">
        <f>IF(ActividadesCom[[#This Row],[PROMEDIO]]="","",IF(ActividadesCom[[#This Row],[PROMEDIO]]&gt;=4,"EXCELENTE",IF(ActividadesCom[[#This Row],[PROMEDIO]]&gt;=3,"NOTABLE",IF(ActividadesCom[[#This Row],[PROMEDIO]]&gt;=2,"BUENO",IF(ActividadesCom[[#This Row],[PROMEDIO]]=1,"SUFICIENTE","")))))</f>
        <v>BUENO</v>
      </c>
      <c r="H2997" s="5">
        <f>MAX(ActividadesCom[[#This Row],[PERÍODO 1]],ActividadesCom[[#This Row],[PERÍODO 2]],ActividadesCom[[#This Row],[PERÍODO 3]],ActividadesCom[[#This Row],[PERÍODO 4]],ActividadesCom[[#This Row],[PERÍODO 5]])</f>
        <v>20203</v>
      </c>
      <c r="I2997" s="6"/>
      <c r="J2997" s="5"/>
      <c r="K2997" s="5"/>
      <c r="L2997" s="5" t="str">
        <f>IF(ActividadesCom[[#This Row],[NIVEL 1]]&lt;&gt;0,VLOOKUP(ActividadesCom[[#This Row],[NIVEL 1]],Catálogo!A:B,2,FALSE),"")</f>
        <v/>
      </c>
      <c r="M2997" s="5"/>
      <c r="N2997" s="6"/>
      <c r="O2997" s="5"/>
      <c r="P2997" s="5"/>
      <c r="Q2997" s="5" t="str">
        <f>IF(ActividadesCom[[#This Row],[NIVEL 2]]&lt;&gt;0,VLOOKUP(ActividadesCom[[#This Row],[NIVEL 2]],Catálogo!A:B,2,FALSE),"")</f>
        <v/>
      </c>
      <c r="R2997" s="5"/>
      <c r="S2997" s="6"/>
      <c r="T2997" s="5"/>
      <c r="U2997" s="5"/>
      <c r="V2997" s="5" t="str">
        <f>IF(ActividadesCom[[#This Row],[NIVEL 3]]&lt;&gt;0,VLOOKUP(ActividadesCom[[#This Row],[NIVEL 3]],Catálogo!A:B,2,FALSE),"")</f>
        <v/>
      </c>
      <c r="W2997" s="5"/>
      <c r="X2997" s="6" t="s">
        <v>4332</v>
      </c>
      <c r="Y2997" s="5">
        <v>20203</v>
      </c>
      <c r="Z2997" s="5" t="s">
        <v>4009</v>
      </c>
      <c r="AA2997" s="5">
        <f>IF(ActividadesCom[[#This Row],[NIVEL 4]]&lt;&gt;0,VLOOKUP(ActividadesCom[[#This Row],[NIVEL 4]],Catálogo!A:B,2,FALSE),"")</f>
        <v>3</v>
      </c>
      <c r="AB2997" s="5">
        <v>1</v>
      </c>
      <c r="AC2997" s="5" t="s">
        <v>42</v>
      </c>
      <c r="AD2997" s="5">
        <v>20203</v>
      </c>
      <c r="AE2997" s="5" t="s">
        <v>4011</v>
      </c>
      <c r="AF2997" s="5">
        <f>IF(ActividadesCom[[#This Row],[NIVEL 5]]&lt;&gt;0,VLOOKUP(ActividadesCom[[#This Row],[NIVEL 5]],Catálogo!A:B,2,FALSE),"")</f>
        <v>1</v>
      </c>
      <c r="AG2997" s="5">
        <v>1</v>
      </c>
      <c r="AH2997" s="2"/>
      <c r="AI2997" s="2"/>
    </row>
    <row r="2998" spans="1:35" ht="30" customHeight="1" x14ac:dyDescent="0.25">
      <c r="A2998" s="7">
        <v>20470020</v>
      </c>
      <c r="B2998" s="97" t="str">
        <f>VLOOKUP(ActividadesCom[[#This Row],[NO. DE CONTROL]],'LISTADO ESTUDIANTES'!A:C,3,FALSE)</f>
        <v>REYES CAÑETAS LIBNI ISUI</v>
      </c>
      <c r="C2998" s="97" t="str">
        <f>VLOOKUP(ActividadesCom[[#This Row],[NO. DE CONTROL]],'LISTADO ESTUDIANTES'!A:B,2,FALSE)</f>
        <v>ARQUITECTURA</v>
      </c>
      <c r="D2998" s="18" t="str">
        <f>VLOOKUP(ActividadesCom[[#This Row],[NO. DE CONTROL]],'LISTADO ESTUDIANTES'!A:D,4,FALSE)</f>
        <v>ACTIVO(A)</v>
      </c>
      <c r="E2998" s="5">
        <f>SUM(ActividadesCom[[#This Row],[CRÉD. 1]],ActividadesCom[[#This Row],[CRÉD. 2]],ActividadesCom[[#This Row],[CRÉD. 3]],ActividadesCom[[#This Row],[CRÉD. 4]],ActividadesCom[[#This Row],[CRÉD. 5]])</f>
        <v>5</v>
      </c>
      <c r="F2998" s="18">
        <f>IF(ActividadesCom[[#This Row],[ÚLTIMO SEMESTRE CON CRÉDITOS]]&gt;0,ROUND(AVERAGE(ActividadesCom[[#This Row],[VALOR NIVEL 5]],ActividadesCom[[#This Row],[VALOR NIVEL 4]],ActividadesCom[[#This Row],[VALOR NIVEL 3]],ActividadesCom[[#This Row],[VALOR NIVEL 2]],ActividadesCom[[#This Row],[VALOR NIVEL 1]]),0),"")</f>
        <v>3</v>
      </c>
      <c r="G2998" s="18" t="str">
        <f>IF(ActividadesCom[[#This Row],[PROMEDIO]]="","",IF(ActividadesCom[[#This Row],[PROMEDIO]]&gt;=4,"EXCELENTE",IF(ActividadesCom[[#This Row],[PROMEDIO]]&gt;=3,"NOTABLE",IF(ActividadesCom[[#This Row],[PROMEDIO]]&gt;=2,"BUENO",IF(ActividadesCom[[#This Row],[PROMEDIO]]=1,"SUFICIENTE","")))))</f>
        <v>NOTABLE</v>
      </c>
      <c r="H2998" s="5">
        <f>MAX(ActividadesCom[[#This Row],[PERÍODO 1]],ActividadesCom[[#This Row],[PERÍODO 2]],ActividadesCom[[#This Row],[PERÍODO 3]],ActividadesCom[[#This Row],[PERÍODO 4]],ActividadesCom[[#This Row],[PERÍODO 5]])</f>
        <v>20213</v>
      </c>
      <c r="I2998" s="6" t="s">
        <v>4538</v>
      </c>
      <c r="J2998" s="5">
        <v>20213</v>
      </c>
      <c r="K2998" s="5" t="s">
        <v>4008</v>
      </c>
      <c r="L2998" s="5">
        <f>IF(ActividadesCom[[#This Row],[NIVEL 1]]&lt;&gt;0,VLOOKUP(ActividadesCom[[#This Row],[NIVEL 1]],Catálogo!A:B,2,FALSE),"")</f>
        <v>4</v>
      </c>
      <c r="M2998" s="5">
        <v>2</v>
      </c>
      <c r="N2998" s="6" t="s">
        <v>4695</v>
      </c>
      <c r="O2998" s="5">
        <v>20213</v>
      </c>
      <c r="P2998" s="5" t="s">
        <v>4008</v>
      </c>
      <c r="Q2998" s="5">
        <f>IF(ActividadesCom[[#This Row],[NIVEL 2]]&lt;&gt;0,VLOOKUP(ActividadesCom[[#This Row],[NIVEL 2]],Catálogo!A:B,2,FALSE),"")</f>
        <v>4</v>
      </c>
      <c r="R2998" s="5">
        <v>1</v>
      </c>
      <c r="S2998" s="6"/>
      <c r="T2998" s="5"/>
      <c r="U2998" s="5"/>
      <c r="V2998" s="5" t="str">
        <f>IF(ActividadesCom[[#This Row],[NIVEL 3]]&lt;&gt;0,VLOOKUP(ActividadesCom[[#This Row],[NIVEL 3]],Catálogo!A:B,2,FALSE),"")</f>
        <v/>
      </c>
      <c r="W2998" s="5"/>
      <c r="X2998" s="6" t="s">
        <v>12</v>
      </c>
      <c r="Y2998" s="5">
        <v>20211</v>
      </c>
      <c r="Z2998" s="5" t="s">
        <v>4010</v>
      </c>
      <c r="AA2998" s="5">
        <f>IF(ActividadesCom[[#This Row],[NIVEL 4]]&lt;&gt;0,VLOOKUP(ActividadesCom[[#This Row],[NIVEL 4]],Catálogo!A:B,2,FALSE),"")</f>
        <v>2</v>
      </c>
      <c r="AB2998" s="5">
        <v>1</v>
      </c>
      <c r="AC2998" s="5" t="s">
        <v>3519</v>
      </c>
      <c r="AD2998" s="5">
        <v>20203</v>
      </c>
      <c r="AE2998" s="5" t="s">
        <v>4010</v>
      </c>
      <c r="AF2998" s="5">
        <f>IF(ActividadesCom[[#This Row],[NIVEL 5]]&lt;&gt;0,VLOOKUP(ActividadesCom[[#This Row],[NIVEL 5]],Catálogo!A:B,2,FALSE),"")</f>
        <v>2</v>
      </c>
      <c r="AG2998" s="5">
        <v>1</v>
      </c>
      <c r="AH2998" s="2"/>
      <c r="AI2998" s="2"/>
    </row>
    <row r="2999" spans="1:35" ht="30" customHeight="1" x14ac:dyDescent="0.25">
      <c r="A2999" s="7">
        <v>20470021</v>
      </c>
      <c r="B2999" s="97" t="str">
        <f>VLOOKUP(ActividadesCom[[#This Row],[NO. DE CONTROL]],'LISTADO ESTUDIANTES'!A:C,3,FALSE)</f>
        <v>ORTIZ CUEVAS BRITANY JAZMIN</v>
      </c>
      <c r="C2999" s="97" t="str">
        <f>VLOOKUP(ActividadesCom[[#This Row],[NO. DE CONTROL]],'LISTADO ESTUDIANTES'!A:B,2,FALSE)</f>
        <v>ARQUITECTURA</v>
      </c>
      <c r="D2999" s="18" t="str">
        <f>VLOOKUP(ActividadesCom[[#This Row],[NO. DE CONTROL]],'LISTADO ESTUDIANTES'!A:D,4,FALSE)</f>
        <v>ACTIVO(A)</v>
      </c>
      <c r="E2999" s="5">
        <f>SUM(ActividadesCom[[#This Row],[CRÉD. 1]],ActividadesCom[[#This Row],[CRÉD. 2]],ActividadesCom[[#This Row],[CRÉD. 3]],ActividadesCom[[#This Row],[CRÉD. 4]],ActividadesCom[[#This Row],[CRÉD. 5]])</f>
        <v>4</v>
      </c>
      <c r="F2999" s="34">
        <f>IF(ActividadesCom[[#This Row],[ÚLTIMO SEMESTRE CON CRÉDITOS]]&gt;0,ROUND(AVERAGE(ActividadesCom[[#This Row],[VALOR NIVEL 5]],ActividadesCom[[#This Row],[VALOR NIVEL 4]],ActividadesCom[[#This Row],[VALOR NIVEL 3]],ActividadesCom[[#This Row],[VALOR NIVEL 2]],ActividadesCom[[#This Row],[VALOR NIVEL 1]]),0),"")</f>
        <v>4</v>
      </c>
      <c r="G2999" s="34" t="str">
        <f>IF(ActividadesCom[[#This Row],[PROMEDIO]]="","",IF(ActividadesCom[[#This Row],[PROMEDIO]]&gt;=4,"EXCELENTE",IF(ActividadesCom[[#This Row],[PROMEDIO]]&gt;=3,"NOTABLE",IF(ActividadesCom[[#This Row],[PROMEDIO]]&gt;=2,"BUENO",IF(ActividadesCom[[#This Row],[PROMEDIO]]=1,"SUFICIENTE","")))))</f>
        <v>EXCELENTE</v>
      </c>
      <c r="H2999" s="5">
        <f>MAX(ActividadesCom[[#This Row],[PERÍODO 1]],ActividadesCom[[#This Row],[PERÍODO 2]],ActividadesCom[[#This Row],[PERÍODO 3]],ActividadesCom[[#This Row],[PERÍODO 4]],ActividadesCom[[#This Row],[PERÍODO 5]])</f>
        <v>20221</v>
      </c>
      <c r="I2999" s="33" t="s">
        <v>4695</v>
      </c>
      <c r="J2999" s="32">
        <v>20213</v>
      </c>
      <c r="K2999" s="32" t="s">
        <v>4008</v>
      </c>
      <c r="L2999" s="5">
        <f>IF(ActividadesCom[[#This Row],[NIVEL 1]]&lt;&gt;0,VLOOKUP(ActividadesCom[[#This Row],[NIVEL 1]],Catálogo!A:B,2,FALSE),"")</f>
        <v>4</v>
      </c>
      <c r="M2999" s="32">
        <v>1</v>
      </c>
      <c r="N2999" s="33" t="s">
        <v>5806</v>
      </c>
      <c r="O2999" s="32">
        <v>20221</v>
      </c>
      <c r="P2999" s="5" t="s">
        <v>4008</v>
      </c>
      <c r="Q2999" s="5">
        <f>IF(ActividadesCom[[#This Row],[NIVEL 2]]&lt;&gt;0,VLOOKUP(ActividadesCom[[#This Row],[NIVEL 2]],Catálogo!A:B,2,FALSE),"")</f>
        <v>4</v>
      </c>
      <c r="R2999" s="32">
        <v>1</v>
      </c>
      <c r="S2999" s="33"/>
      <c r="T2999" s="32"/>
      <c r="U2999" s="32"/>
      <c r="V2999" s="5" t="str">
        <f>IF(ActividadesCom[[#This Row],[NIVEL 3]]&lt;&gt;0,VLOOKUP(ActividadesCom[[#This Row],[NIVEL 3]],Catálogo!A:B,2,FALSE),"")</f>
        <v/>
      </c>
      <c r="W2999" s="32"/>
      <c r="X2999" s="6" t="s">
        <v>4463</v>
      </c>
      <c r="Y2999" s="32">
        <v>20211</v>
      </c>
      <c r="Z2999" s="32" t="s">
        <v>4009</v>
      </c>
      <c r="AA2999" s="5">
        <f>IF(ActividadesCom[[#This Row],[NIVEL 4]]&lt;&gt;0,VLOOKUP(ActividadesCom[[#This Row],[NIVEL 4]],Catálogo!A:B,2,FALSE),"")</f>
        <v>3</v>
      </c>
      <c r="AB2999" s="32">
        <v>1</v>
      </c>
      <c r="AC2999" s="32" t="s">
        <v>4332</v>
      </c>
      <c r="AD2999" s="32">
        <v>20203</v>
      </c>
      <c r="AE2999" s="32" t="s">
        <v>4009</v>
      </c>
      <c r="AF2999" s="5">
        <f>IF(ActividadesCom[[#This Row],[NIVEL 5]]&lt;&gt;0,VLOOKUP(ActividadesCom[[#This Row],[NIVEL 5]],Catálogo!A:B,2,FALSE),"")</f>
        <v>3</v>
      </c>
      <c r="AG2999" s="32">
        <v>1</v>
      </c>
      <c r="AH2999" s="2"/>
      <c r="AI2999" s="2"/>
    </row>
    <row r="3000" spans="1:35" ht="30" customHeight="1" x14ac:dyDescent="0.25">
      <c r="A3000" s="7">
        <v>20470022</v>
      </c>
      <c r="B3000" s="97" t="str">
        <f>VLOOKUP(ActividadesCom[[#This Row],[NO. DE CONTROL]],'LISTADO ESTUDIANTES'!A:C,3,FALSE)</f>
        <v>TORRES ESTRADA DERIAN ORLANDO</v>
      </c>
      <c r="C3000" s="97" t="str">
        <f>VLOOKUP(ActividadesCom[[#This Row],[NO. DE CONTROL]],'LISTADO ESTUDIANTES'!A:B,2,FALSE)</f>
        <v>ARQUITECTURA</v>
      </c>
      <c r="D3000" s="18" t="str">
        <f>VLOOKUP(ActividadesCom[[#This Row],[NO. DE CONTROL]],'LISTADO ESTUDIANTES'!A:D,4,FALSE)</f>
        <v>ACTIVO(A)</v>
      </c>
      <c r="E3000" s="5">
        <f>SUM(ActividadesCom[[#This Row],[CRÉD. 1]],ActividadesCom[[#This Row],[CRÉD. 2]],ActividadesCom[[#This Row],[CRÉD. 3]],ActividadesCom[[#This Row],[CRÉD. 4]],ActividadesCom[[#This Row],[CRÉD. 5]])</f>
        <v>4</v>
      </c>
      <c r="F3000" s="18">
        <f>IF(ActividadesCom[[#This Row],[ÚLTIMO SEMESTRE CON CRÉDITOS]]&gt;0,ROUND(AVERAGE(ActividadesCom[[#This Row],[VALOR NIVEL 5]],ActividadesCom[[#This Row],[VALOR NIVEL 4]],ActividadesCom[[#This Row],[VALOR NIVEL 3]],ActividadesCom[[#This Row],[VALOR NIVEL 2]],ActividadesCom[[#This Row],[VALOR NIVEL 1]]),0),"")</f>
        <v>3</v>
      </c>
      <c r="G3000" s="18" t="str">
        <f>IF(ActividadesCom[[#This Row],[PROMEDIO]]="","",IF(ActividadesCom[[#This Row],[PROMEDIO]]&gt;=4,"EXCELENTE",IF(ActividadesCom[[#This Row],[PROMEDIO]]&gt;=3,"NOTABLE",IF(ActividadesCom[[#This Row],[PROMEDIO]]&gt;=2,"BUENO",IF(ActividadesCom[[#This Row],[PROMEDIO]]=1,"SUFICIENTE","")))))</f>
        <v>NOTABLE</v>
      </c>
      <c r="H3000" s="5">
        <f>MAX(ActividadesCom[[#This Row],[PERÍODO 1]],ActividadesCom[[#This Row],[PERÍODO 2]],ActividadesCom[[#This Row],[PERÍODO 3]],ActividadesCom[[#This Row],[PERÍODO 4]],ActividadesCom[[#This Row],[PERÍODO 5]])</f>
        <v>20221</v>
      </c>
      <c r="I3000" s="6" t="s">
        <v>4695</v>
      </c>
      <c r="J3000" s="5">
        <v>20213</v>
      </c>
      <c r="K3000" s="5" t="s">
        <v>4008</v>
      </c>
      <c r="L3000" s="5">
        <f>IF(ActividadesCom[[#This Row],[NIVEL 1]]&lt;&gt;0,VLOOKUP(ActividadesCom[[#This Row],[NIVEL 1]],Catálogo!A:B,2,FALSE),"")</f>
        <v>4</v>
      </c>
      <c r="M3000" s="5">
        <v>1</v>
      </c>
      <c r="N3000" s="6" t="s">
        <v>5806</v>
      </c>
      <c r="O3000" s="5">
        <v>20221</v>
      </c>
      <c r="P3000" s="5" t="s">
        <v>4008</v>
      </c>
      <c r="Q3000" s="5">
        <f>IF(ActividadesCom[[#This Row],[NIVEL 2]]&lt;&gt;0,VLOOKUP(ActividadesCom[[#This Row],[NIVEL 2]],Catálogo!A:B,2,FALSE),"")</f>
        <v>4</v>
      </c>
      <c r="R3000" s="5">
        <v>1</v>
      </c>
      <c r="S3000" s="6"/>
      <c r="T3000" s="5"/>
      <c r="U3000" s="5"/>
      <c r="V3000" s="5" t="str">
        <f>IF(ActividadesCom[[#This Row],[NIVEL 3]]&lt;&gt;0,VLOOKUP(ActividadesCom[[#This Row],[NIVEL 3]],Catálogo!A:B,2,FALSE),"")</f>
        <v/>
      </c>
      <c r="W3000" s="5"/>
      <c r="X3000" s="6" t="s">
        <v>4301</v>
      </c>
      <c r="Y3000" s="5">
        <v>20211</v>
      </c>
      <c r="Z3000" s="5" t="s">
        <v>4011</v>
      </c>
      <c r="AA3000" s="5">
        <f>IF(ActividadesCom[[#This Row],[NIVEL 4]]&lt;&gt;0,VLOOKUP(ActividadesCom[[#This Row],[NIVEL 4]],Catálogo!A:B,2,FALSE),"")</f>
        <v>1</v>
      </c>
      <c r="AB3000" s="5">
        <v>1</v>
      </c>
      <c r="AC3000" s="5" t="s">
        <v>3519</v>
      </c>
      <c r="AD3000" s="5">
        <v>20203</v>
      </c>
      <c r="AE3000" s="5" t="s">
        <v>4010</v>
      </c>
      <c r="AF3000" s="5">
        <f>IF(ActividadesCom[[#This Row],[NIVEL 5]]&lt;&gt;0,VLOOKUP(ActividadesCom[[#This Row],[NIVEL 5]],Catálogo!A:B,2,FALSE),"")</f>
        <v>2</v>
      </c>
      <c r="AG3000" s="5">
        <v>1</v>
      </c>
      <c r="AH3000" s="2"/>
      <c r="AI3000" s="2"/>
    </row>
    <row r="3001" spans="1:35" ht="30" customHeight="1" x14ac:dyDescent="0.25">
      <c r="A3001" s="7">
        <v>20470023</v>
      </c>
      <c r="B3001" s="97" t="str">
        <f>VLOOKUP(ActividadesCom[[#This Row],[NO. DE CONTROL]],'LISTADO ESTUDIANTES'!A:C,3,FALSE)</f>
        <v>PAZ ARJONA ALONDRA ESTEFANIA</v>
      </c>
      <c r="C3001" s="97" t="str">
        <f>VLOOKUP(ActividadesCom[[#This Row],[NO. DE CONTROL]],'LISTADO ESTUDIANTES'!A:B,2,FALSE)</f>
        <v>ARQUITECTURA</v>
      </c>
      <c r="D3001" s="18" t="str">
        <f>VLOOKUP(ActividadesCom[[#This Row],[NO. DE CONTROL]],'LISTADO ESTUDIANTES'!A:D,4,FALSE)</f>
        <v>ACTIVO(A)</v>
      </c>
      <c r="E3001" s="5">
        <f>SUM(ActividadesCom[[#This Row],[CRÉD. 1]],ActividadesCom[[#This Row],[CRÉD. 2]],ActividadesCom[[#This Row],[CRÉD. 3]],ActividadesCom[[#This Row],[CRÉD. 4]],ActividadesCom[[#This Row],[CRÉD. 5]])</f>
        <v>4</v>
      </c>
      <c r="F3001" s="34">
        <f>IF(ActividadesCom[[#This Row],[ÚLTIMO SEMESTRE CON CRÉDITOS]]&gt;0,ROUND(AVERAGE(ActividadesCom[[#This Row],[VALOR NIVEL 5]],ActividadesCom[[#This Row],[VALOR NIVEL 4]],ActividadesCom[[#This Row],[VALOR NIVEL 3]],ActividadesCom[[#This Row],[VALOR NIVEL 2]],ActividadesCom[[#This Row],[VALOR NIVEL 1]]),0),"")</f>
        <v>4</v>
      </c>
      <c r="G3001" s="34" t="str">
        <f>IF(ActividadesCom[[#This Row],[PROMEDIO]]="","",IF(ActividadesCom[[#This Row],[PROMEDIO]]&gt;=4,"EXCELENTE",IF(ActividadesCom[[#This Row],[PROMEDIO]]&gt;=3,"NOTABLE",IF(ActividadesCom[[#This Row],[PROMEDIO]]&gt;=2,"BUENO",IF(ActividadesCom[[#This Row],[PROMEDIO]]=1,"SUFICIENTE","")))))</f>
        <v>EXCELENTE</v>
      </c>
      <c r="H3001" s="5">
        <f>MAX(ActividadesCom[[#This Row],[PERÍODO 1]],ActividadesCom[[#This Row],[PERÍODO 2]],ActividadesCom[[#This Row],[PERÍODO 3]],ActividadesCom[[#This Row],[PERÍODO 4]],ActividadesCom[[#This Row],[PERÍODO 5]])</f>
        <v>20221</v>
      </c>
      <c r="I3001" s="33" t="s">
        <v>4695</v>
      </c>
      <c r="J3001" s="32">
        <v>20213</v>
      </c>
      <c r="K3001" s="32" t="s">
        <v>4008</v>
      </c>
      <c r="L3001" s="5">
        <f>IF(ActividadesCom[[#This Row],[NIVEL 1]]&lt;&gt;0,VLOOKUP(ActividadesCom[[#This Row],[NIVEL 1]],Catálogo!A:B,2,FALSE),"")</f>
        <v>4</v>
      </c>
      <c r="M3001" s="32">
        <v>1</v>
      </c>
      <c r="N3001" s="117" t="s">
        <v>5806</v>
      </c>
      <c r="O3001" s="27">
        <v>20221</v>
      </c>
      <c r="P3001" s="27" t="s">
        <v>4008</v>
      </c>
      <c r="Q3001" s="5">
        <f>IF(ActividadesCom[[#This Row],[NIVEL 2]]&lt;&gt;0,VLOOKUP(ActividadesCom[[#This Row],[NIVEL 2]],Catálogo!A:B,2,FALSE),"")</f>
        <v>4</v>
      </c>
      <c r="R3001" s="32">
        <v>1</v>
      </c>
      <c r="S3001" s="33"/>
      <c r="T3001" s="32"/>
      <c r="U3001" s="32"/>
      <c r="V3001" s="5" t="str">
        <f>IF(ActividadesCom[[#This Row],[NIVEL 3]]&lt;&gt;0,VLOOKUP(ActividadesCom[[#This Row],[NIVEL 3]],Catálogo!A:B,2,FALSE),"")</f>
        <v/>
      </c>
      <c r="W3001" s="32"/>
      <c r="X3001" s="6" t="s">
        <v>4463</v>
      </c>
      <c r="Y3001" s="32">
        <v>20211</v>
      </c>
      <c r="Z3001" s="32" t="s">
        <v>4009</v>
      </c>
      <c r="AA3001" s="5">
        <f>IF(ActividadesCom[[#This Row],[NIVEL 4]]&lt;&gt;0,VLOOKUP(ActividadesCom[[#This Row],[NIVEL 4]],Catálogo!A:B,2,FALSE),"")</f>
        <v>3</v>
      </c>
      <c r="AB3001" s="32">
        <v>1</v>
      </c>
      <c r="AC3001" s="32" t="s">
        <v>4332</v>
      </c>
      <c r="AD3001" s="32">
        <v>20203</v>
      </c>
      <c r="AE3001" s="32" t="s">
        <v>4009</v>
      </c>
      <c r="AF3001" s="5">
        <f>IF(ActividadesCom[[#This Row],[NIVEL 5]]&lt;&gt;0,VLOOKUP(ActividadesCom[[#This Row],[NIVEL 5]],Catálogo!A:B,2,FALSE),"")</f>
        <v>3</v>
      </c>
      <c r="AG3001" s="32">
        <v>1</v>
      </c>
      <c r="AH3001" s="2"/>
      <c r="AI3001" s="2"/>
    </row>
    <row r="3002" spans="1:35" ht="30" hidden="1" customHeight="1" x14ac:dyDescent="0.25">
      <c r="A3002" s="43">
        <v>20470024</v>
      </c>
      <c r="B3002" s="97" t="str">
        <f>VLOOKUP(ActividadesCom[[#This Row],[NO. DE CONTROL]],'LISTADO ESTUDIANTES'!A:C,3,FALSE)</f>
        <v>UC CHI LUIS MIGUEL</v>
      </c>
      <c r="C3002" s="103" t="str">
        <f>VLOOKUP(ActividadesCom[[#This Row],[NO. DE CONTROL]],'LISTADO ESTUDIANTES'!A:B,2,FALSE)</f>
        <v>ARQUITECTURA</v>
      </c>
      <c r="D3002" s="44" t="str">
        <f>VLOOKUP(ActividadesCom[[#This Row],[NO. DE CONTROL]],'LISTADO ESTUDIANTES'!A:D,4,FALSE)</f>
        <v>BAJA</v>
      </c>
      <c r="E3002" s="5">
        <f>SUM(ActividadesCom[[#This Row],[CRÉD. 1]],ActividadesCom[[#This Row],[CRÉD. 2]],ActividadesCom[[#This Row],[CRÉD. 3]],ActividadesCom[[#This Row],[CRÉD. 4]],ActividadesCom[[#This Row],[CRÉD. 5]])</f>
        <v>1</v>
      </c>
      <c r="F3002" s="44">
        <f>IF(ActividadesCom[[#This Row],[ÚLTIMO SEMESTRE CON CRÉDITOS]]&gt;0,ROUND(AVERAGE(ActividadesCom[[#This Row],[VALOR NIVEL 5]],ActividadesCom[[#This Row],[VALOR NIVEL 4]],ActividadesCom[[#This Row],[VALOR NIVEL 3]],ActividadesCom[[#This Row],[VALOR NIVEL 2]],ActividadesCom[[#This Row],[VALOR NIVEL 1]]),0),"")</f>
        <v>4</v>
      </c>
      <c r="G3002" s="44" t="str">
        <f>IF(ActividadesCom[[#This Row],[PROMEDIO]]="","",IF(ActividadesCom[[#This Row],[PROMEDIO]]&gt;=4,"EXCELENTE",IF(ActividadesCom[[#This Row],[PROMEDIO]]&gt;=3,"NOTABLE",IF(ActividadesCom[[#This Row],[PROMEDIO]]&gt;=2,"BUENO",IF(ActividadesCom[[#This Row],[PROMEDIO]]=1,"SUFICIENTE","")))))</f>
        <v>EXCELENTE</v>
      </c>
      <c r="H3002" s="5">
        <f>MAX(ActividadesCom[[#This Row],[PERÍODO 1]],ActividadesCom[[#This Row],[PERÍODO 2]],ActividadesCom[[#This Row],[PERÍODO 3]],ActividadesCom[[#This Row],[PERÍODO 4]],ActividadesCom[[#This Row],[PERÍODO 5]])</f>
        <v>20213</v>
      </c>
      <c r="I3002" s="45" t="s">
        <v>4695</v>
      </c>
      <c r="J3002" s="46">
        <v>20213</v>
      </c>
      <c r="K3002" s="46" t="s">
        <v>4008</v>
      </c>
      <c r="L3002" s="5">
        <f>IF(ActividadesCom[[#This Row],[NIVEL 1]]&lt;&gt;0,VLOOKUP(ActividadesCom[[#This Row],[NIVEL 1]],Catálogo!A:B,2,FALSE),"")</f>
        <v>4</v>
      </c>
      <c r="M3002" s="46">
        <v>1</v>
      </c>
      <c r="N3002" s="45"/>
      <c r="O3002" s="46"/>
      <c r="P3002" s="46"/>
      <c r="Q3002" s="5" t="str">
        <f>IF(ActividadesCom[[#This Row],[NIVEL 2]]&lt;&gt;0,VLOOKUP(ActividadesCom[[#This Row],[NIVEL 2]],Catálogo!A:B,2,FALSE),"")</f>
        <v/>
      </c>
      <c r="R3002" s="46"/>
      <c r="S3002" s="45" t="s">
        <v>4695</v>
      </c>
      <c r="T3002" s="46"/>
      <c r="U3002" s="46"/>
      <c r="V3002" s="5" t="str">
        <f>IF(ActividadesCom[[#This Row],[NIVEL 3]]&lt;&gt;0,VLOOKUP(ActividadesCom[[#This Row],[NIVEL 3]],Catálogo!A:B,2,FALSE),"")</f>
        <v/>
      </c>
      <c r="W3002" s="46"/>
      <c r="X3002" s="45"/>
      <c r="Y3002" s="46"/>
      <c r="Z3002" s="46"/>
      <c r="AA3002" s="5" t="str">
        <f>IF(ActividadesCom[[#This Row],[NIVEL 4]]&lt;&gt;0,VLOOKUP(ActividadesCom[[#This Row],[NIVEL 4]],Catálogo!A:B,2,FALSE),"")</f>
        <v/>
      </c>
      <c r="AB3002" s="46"/>
      <c r="AC3002" s="45"/>
      <c r="AD3002" s="46"/>
      <c r="AE3002" s="46"/>
      <c r="AF3002" s="5" t="str">
        <f>IF(ActividadesCom[[#This Row],[NIVEL 5]]&lt;&gt;0,VLOOKUP(ActividadesCom[[#This Row],[NIVEL 5]],Catálogo!A:B,2,FALSE),"")</f>
        <v/>
      </c>
      <c r="AG3002" s="47"/>
      <c r="AH3002" s="2"/>
      <c r="AI3002" s="2"/>
    </row>
    <row r="3003" spans="1:35" ht="30" customHeight="1" x14ac:dyDescent="0.25">
      <c r="A3003" s="69">
        <v>20470025</v>
      </c>
      <c r="B3003" s="97" t="str">
        <f>VLOOKUP(ActividadesCom[[#This Row],[NO. DE CONTROL]],'LISTADO ESTUDIANTES'!A:C,3,FALSE)</f>
        <v>FARFAN HUCHIN FRANCISCO TEODORO</v>
      </c>
      <c r="C3003" s="101" t="str">
        <f>VLOOKUP(ActividadesCom[[#This Row],[NO. DE CONTROL]],'LISTADO ESTUDIANTES'!A:B,2,FALSE)</f>
        <v>ARQUITECTURA</v>
      </c>
      <c r="D3003" s="34" t="str">
        <f>VLOOKUP(ActividadesCom[[#This Row],[NO. DE CONTROL]],'LISTADO ESTUDIANTES'!A:D,4,FALSE)</f>
        <v>ACTIVO(A)</v>
      </c>
      <c r="E3003" s="5">
        <f>SUM(ActividadesCom[[#This Row],[CRÉD. 1]],ActividadesCom[[#This Row],[CRÉD. 2]],ActividadesCom[[#This Row],[CRÉD. 3]],ActividadesCom[[#This Row],[CRÉD. 4]],ActividadesCom[[#This Row],[CRÉD. 5]])</f>
        <v>4</v>
      </c>
      <c r="F3003" s="34">
        <f>IF(ActividadesCom[[#This Row],[ÚLTIMO SEMESTRE CON CRÉDITOS]]&gt;0,ROUND(AVERAGE(ActividadesCom[[#This Row],[VALOR NIVEL 5]],ActividadesCom[[#This Row],[VALOR NIVEL 4]],ActividadesCom[[#This Row],[VALOR NIVEL 3]],ActividadesCom[[#This Row],[VALOR NIVEL 2]],ActividadesCom[[#This Row],[VALOR NIVEL 1]]),0),"")</f>
        <v>3</v>
      </c>
      <c r="G3003" s="34" t="str">
        <f>IF(ActividadesCom[[#This Row],[PROMEDIO]]="","",IF(ActividadesCom[[#This Row],[PROMEDIO]]&gt;=4,"EXCELENTE",IF(ActividadesCom[[#This Row],[PROMEDIO]]&gt;=3,"NOTABLE",IF(ActividadesCom[[#This Row],[PROMEDIO]]&gt;=2,"BUENO",IF(ActividadesCom[[#This Row],[PROMEDIO]]=1,"SUFICIENTE","")))))</f>
        <v>NOTABLE</v>
      </c>
      <c r="H3003" s="5">
        <f>MAX(ActividadesCom[[#This Row],[PERÍODO 1]],ActividadesCom[[#This Row],[PERÍODO 2]],ActividadesCom[[#This Row],[PERÍODO 3]],ActividadesCom[[#This Row],[PERÍODO 4]],ActividadesCom[[#This Row],[PERÍODO 5]])</f>
        <v>20221</v>
      </c>
      <c r="I3003" s="6" t="s">
        <v>4695</v>
      </c>
      <c r="J3003" s="32">
        <v>20213</v>
      </c>
      <c r="K3003" s="32" t="s">
        <v>4008</v>
      </c>
      <c r="L3003" s="5">
        <f>IF(ActividadesCom[[#This Row],[NIVEL 1]]&lt;&gt;0,VLOOKUP(ActividadesCom[[#This Row],[NIVEL 1]],Catálogo!A:B,2,FALSE),"")</f>
        <v>4</v>
      </c>
      <c r="M3003" s="32">
        <v>1</v>
      </c>
      <c r="N3003" s="33" t="s">
        <v>5806</v>
      </c>
      <c r="O3003" s="32">
        <v>20221</v>
      </c>
      <c r="P3003" s="5" t="s">
        <v>4008</v>
      </c>
      <c r="Q3003" s="5">
        <f>IF(ActividadesCom[[#This Row],[NIVEL 2]]&lt;&gt;0,VLOOKUP(ActividadesCom[[#This Row],[NIVEL 2]],Catálogo!A:B,2,FALSE),"")</f>
        <v>4</v>
      </c>
      <c r="R3003" s="32">
        <v>1</v>
      </c>
      <c r="S3003" s="33"/>
      <c r="T3003" s="32"/>
      <c r="U3003" s="32"/>
      <c r="V3003" s="5" t="str">
        <f>IF(ActividadesCom[[#This Row],[NIVEL 3]]&lt;&gt;0,VLOOKUP(ActividadesCom[[#This Row],[NIVEL 3]],Catálogo!A:B,2,FALSE),"")</f>
        <v/>
      </c>
      <c r="W3003" s="32"/>
      <c r="X3003" s="6" t="s">
        <v>47</v>
      </c>
      <c r="Y3003" s="32">
        <v>20211</v>
      </c>
      <c r="Z3003" s="32" t="s">
        <v>4010</v>
      </c>
      <c r="AA3003" s="5">
        <f>IF(ActividadesCom[[#This Row],[NIVEL 4]]&lt;&gt;0,VLOOKUP(ActividadesCom[[#This Row],[NIVEL 4]],Catálogo!A:B,2,FALSE),"")</f>
        <v>2</v>
      </c>
      <c r="AB3003" s="32">
        <v>1</v>
      </c>
      <c r="AC3003" s="32" t="s">
        <v>3519</v>
      </c>
      <c r="AD3003" s="32">
        <v>20203</v>
      </c>
      <c r="AE3003" s="32" t="s">
        <v>4010</v>
      </c>
      <c r="AF3003" s="5">
        <f>IF(ActividadesCom[[#This Row],[NIVEL 5]]&lt;&gt;0,VLOOKUP(ActividadesCom[[#This Row],[NIVEL 5]],Catálogo!A:B,2,FALSE),"")</f>
        <v>2</v>
      </c>
      <c r="AG3003" s="32">
        <v>1</v>
      </c>
      <c r="AH3003" s="2"/>
      <c r="AI3003" s="2"/>
    </row>
    <row r="3004" spans="1:35" ht="30" customHeight="1" x14ac:dyDescent="0.25">
      <c r="A3004" s="7">
        <v>20470026</v>
      </c>
      <c r="B3004" s="97" t="str">
        <f>VLOOKUP(ActividadesCom[[#This Row],[NO. DE CONTROL]],'LISTADO ESTUDIANTES'!A:C,3,FALSE)</f>
        <v>HILARIO SANCHEZ ALEJANDRA</v>
      </c>
      <c r="C3004" s="97" t="str">
        <f>VLOOKUP(ActividadesCom[[#This Row],[NO. DE CONTROL]],'LISTADO ESTUDIANTES'!A:B,2,FALSE)</f>
        <v>ARQUITECTURA</v>
      </c>
      <c r="D3004" s="18" t="str">
        <f>VLOOKUP(ActividadesCom[[#This Row],[NO. DE CONTROL]],'LISTADO ESTUDIANTES'!A:D,4,FALSE)</f>
        <v>ACTIVO(A)</v>
      </c>
      <c r="E3004" s="5">
        <f>SUM(ActividadesCom[[#This Row],[CRÉD. 1]],ActividadesCom[[#This Row],[CRÉD. 2]],ActividadesCom[[#This Row],[CRÉD. 3]],ActividadesCom[[#This Row],[CRÉD. 4]],ActividadesCom[[#This Row],[CRÉD. 5]])</f>
        <v>5</v>
      </c>
      <c r="F3004" s="34">
        <f>IF(ActividadesCom[[#This Row],[ÚLTIMO SEMESTRE CON CRÉDITOS]]&gt;0,ROUND(AVERAGE(ActividadesCom[[#This Row],[VALOR NIVEL 5]],ActividadesCom[[#This Row],[VALOR NIVEL 4]],ActividadesCom[[#This Row],[VALOR NIVEL 3]],ActividadesCom[[#This Row],[VALOR NIVEL 2]],ActividadesCom[[#This Row],[VALOR NIVEL 1]]),0),"")</f>
        <v>4</v>
      </c>
      <c r="G3004" s="34" t="str">
        <f>IF(ActividadesCom[[#This Row],[PROMEDIO]]="","",IF(ActividadesCom[[#This Row],[PROMEDIO]]&gt;=4,"EXCELENTE",IF(ActividadesCom[[#This Row],[PROMEDIO]]&gt;=3,"NOTABLE",IF(ActividadesCom[[#This Row],[PROMEDIO]]&gt;=2,"BUENO",IF(ActividadesCom[[#This Row],[PROMEDIO]]=1,"SUFICIENTE","")))))</f>
        <v>EXCELENTE</v>
      </c>
      <c r="H3004" s="5">
        <f>MAX(ActividadesCom[[#This Row],[PERÍODO 1]],ActividadesCom[[#This Row],[PERÍODO 2]],ActividadesCom[[#This Row],[PERÍODO 3]],ActividadesCom[[#This Row],[PERÍODO 4]],ActividadesCom[[#This Row],[PERÍODO 5]])</f>
        <v>20221</v>
      </c>
      <c r="I3004" s="6" t="s">
        <v>4695</v>
      </c>
      <c r="J3004" s="32">
        <v>20213</v>
      </c>
      <c r="K3004" s="32" t="s">
        <v>4008</v>
      </c>
      <c r="L3004" s="5">
        <f>IF(ActividadesCom[[#This Row],[NIVEL 1]]&lt;&gt;0,VLOOKUP(ActividadesCom[[#This Row],[NIVEL 1]],Catálogo!A:B,2,FALSE),"")</f>
        <v>4</v>
      </c>
      <c r="M3004" s="32">
        <v>1</v>
      </c>
      <c r="N3004" s="6" t="s">
        <v>665</v>
      </c>
      <c r="O3004" s="32">
        <v>20213</v>
      </c>
      <c r="P3004" s="5" t="s">
        <v>4010</v>
      </c>
      <c r="Q3004" s="5">
        <f>IF(ActividadesCom[[#This Row],[NIVEL 2]]&lt;&gt;0,VLOOKUP(ActividadesCom[[#This Row],[NIVEL 2]],Catálogo!A:B,2,FALSE),"")</f>
        <v>2</v>
      </c>
      <c r="R3004" s="32">
        <v>1</v>
      </c>
      <c r="S3004" s="6" t="s">
        <v>5806</v>
      </c>
      <c r="T3004" s="32">
        <v>20221</v>
      </c>
      <c r="U3004" s="5" t="s">
        <v>4008</v>
      </c>
      <c r="V3004" s="5">
        <f>IF(ActividadesCom[[#This Row],[NIVEL 3]]&lt;&gt;0,VLOOKUP(ActividadesCom[[#This Row],[NIVEL 3]],Catálogo!A:B,2,FALSE),"")</f>
        <v>4</v>
      </c>
      <c r="W3004" s="32">
        <v>1</v>
      </c>
      <c r="X3004" s="6" t="s">
        <v>37</v>
      </c>
      <c r="Y3004" s="32">
        <v>20211</v>
      </c>
      <c r="Z3004" s="32" t="s">
        <v>4008</v>
      </c>
      <c r="AA3004" s="5">
        <f>IF(ActividadesCom[[#This Row],[NIVEL 4]]&lt;&gt;0,VLOOKUP(ActividadesCom[[#This Row],[NIVEL 4]],Catálogo!A:B,2,FALSE),"")</f>
        <v>4</v>
      </c>
      <c r="AB3004" s="32">
        <v>1</v>
      </c>
      <c r="AC3004" s="32" t="s">
        <v>37</v>
      </c>
      <c r="AD3004" s="32">
        <v>20203</v>
      </c>
      <c r="AE3004" s="32" t="s">
        <v>4008</v>
      </c>
      <c r="AF3004" s="5">
        <f>IF(ActividadesCom[[#This Row],[NIVEL 5]]&lt;&gt;0,VLOOKUP(ActividadesCom[[#This Row],[NIVEL 5]],Catálogo!A:B,2,FALSE),"")</f>
        <v>4</v>
      </c>
      <c r="AG3004" s="32">
        <v>1</v>
      </c>
      <c r="AH3004" s="2"/>
      <c r="AI3004" s="2"/>
    </row>
    <row r="3005" spans="1:35" ht="30" customHeight="1" x14ac:dyDescent="0.25">
      <c r="A3005" s="7">
        <v>20470027</v>
      </c>
      <c r="B3005" s="97" t="str">
        <f>VLOOKUP(ActividadesCom[[#This Row],[NO. DE CONTROL]],'LISTADO ESTUDIANTES'!A:C,3,FALSE)</f>
        <v>MAYOR HERNANDEZ JOSE DAVID</v>
      </c>
      <c r="C3005" s="97" t="str">
        <f>VLOOKUP(ActividadesCom[[#This Row],[NO. DE CONTROL]],'LISTADO ESTUDIANTES'!A:B,2,FALSE)</f>
        <v>ARQUITECTURA</v>
      </c>
      <c r="D3005" s="18" t="str">
        <f>VLOOKUP(ActividadesCom[[#This Row],[NO. DE CONTROL]],'LISTADO ESTUDIANTES'!A:D,4,FALSE)</f>
        <v>ACTIVO(A)</v>
      </c>
      <c r="E3005" s="5">
        <f>SUM(ActividadesCom[[#This Row],[CRÉD. 1]],ActividadesCom[[#This Row],[CRÉD. 2]],ActividadesCom[[#This Row],[CRÉD. 3]],ActividadesCom[[#This Row],[CRÉD. 4]],ActividadesCom[[#This Row],[CRÉD. 5]])</f>
        <v>4</v>
      </c>
      <c r="F3005" s="18">
        <f>IF(ActividadesCom[[#This Row],[ÚLTIMO SEMESTRE CON CRÉDITOS]]&gt;0,ROUND(AVERAGE(ActividadesCom[[#This Row],[VALOR NIVEL 5]],ActividadesCom[[#This Row],[VALOR NIVEL 4]],ActividadesCom[[#This Row],[VALOR NIVEL 3]],ActividadesCom[[#This Row],[VALOR NIVEL 2]],ActividadesCom[[#This Row],[VALOR NIVEL 1]]),0),"")</f>
        <v>4</v>
      </c>
      <c r="G3005" s="18" t="str">
        <f>IF(ActividadesCom[[#This Row],[PROMEDIO]]="","",IF(ActividadesCom[[#This Row],[PROMEDIO]]&gt;=4,"EXCELENTE",IF(ActividadesCom[[#This Row],[PROMEDIO]]&gt;=3,"NOTABLE",IF(ActividadesCom[[#This Row],[PROMEDIO]]&gt;=2,"BUENO",IF(ActividadesCom[[#This Row],[PROMEDIO]]=1,"SUFICIENTE","")))))</f>
        <v>EXCELENTE</v>
      </c>
      <c r="H3005" s="5">
        <f>MAX(ActividadesCom[[#This Row],[PERÍODO 1]],ActividadesCom[[#This Row],[PERÍODO 2]],ActividadesCom[[#This Row],[PERÍODO 3]],ActividadesCom[[#This Row],[PERÍODO 4]],ActividadesCom[[#This Row],[PERÍODO 5]])</f>
        <v>20221</v>
      </c>
      <c r="I3005" s="6" t="s">
        <v>4695</v>
      </c>
      <c r="J3005" s="5">
        <v>20213</v>
      </c>
      <c r="K3005" s="5" t="s">
        <v>4008</v>
      </c>
      <c r="L3005" s="5">
        <f>IF(ActividadesCom[[#This Row],[NIVEL 1]]&lt;&gt;0,VLOOKUP(ActividadesCom[[#This Row],[NIVEL 1]],Catálogo!A:B,2,FALSE),"")</f>
        <v>4</v>
      </c>
      <c r="M3005" s="5">
        <v>1</v>
      </c>
      <c r="N3005" s="6" t="s">
        <v>5806</v>
      </c>
      <c r="O3005" s="5">
        <v>20221</v>
      </c>
      <c r="P3005" s="5" t="s">
        <v>4008</v>
      </c>
      <c r="Q3005" s="5">
        <f>IF(ActividadesCom[[#This Row],[NIVEL 2]]&lt;&gt;0,VLOOKUP(ActividadesCom[[#This Row],[NIVEL 2]],Catálogo!A:B,2,FALSE),"")</f>
        <v>4</v>
      </c>
      <c r="R3005" s="5">
        <v>1</v>
      </c>
      <c r="S3005" s="6"/>
      <c r="T3005" s="5"/>
      <c r="U3005" s="5"/>
      <c r="V3005" s="5" t="str">
        <f>IF(ActividadesCom[[#This Row],[NIVEL 3]]&lt;&gt;0,VLOOKUP(ActividadesCom[[#This Row],[NIVEL 3]],Catálogo!A:B,2,FALSE),"")</f>
        <v/>
      </c>
      <c r="W3005" s="5"/>
      <c r="X3005" s="6" t="s">
        <v>47</v>
      </c>
      <c r="Y3005" s="5">
        <v>20211</v>
      </c>
      <c r="Z3005" s="5" t="s">
        <v>4009</v>
      </c>
      <c r="AA3005" s="5">
        <f>IF(ActividadesCom[[#This Row],[NIVEL 4]]&lt;&gt;0,VLOOKUP(ActividadesCom[[#This Row],[NIVEL 4]],Catálogo!A:B,2,FALSE),"")</f>
        <v>3</v>
      </c>
      <c r="AB3005" s="5">
        <v>1</v>
      </c>
      <c r="AC3005" s="5" t="s">
        <v>4380</v>
      </c>
      <c r="AD3005" s="5">
        <v>20203</v>
      </c>
      <c r="AE3005" s="5" t="s">
        <v>4008</v>
      </c>
      <c r="AF3005" s="5">
        <f>IF(ActividadesCom[[#This Row],[NIVEL 5]]&lt;&gt;0,VLOOKUP(ActividadesCom[[#This Row],[NIVEL 5]],Catálogo!A:B,2,FALSE),"")</f>
        <v>4</v>
      </c>
      <c r="AG3005" s="5">
        <v>1</v>
      </c>
      <c r="AH3005" s="2"/>
      <c r="AI3005" s="2"/>
    </row>
    <row r="3006" spans="1:35" ht="30" customHeight="1" x14ac:dyDescent="0.25">
      <c r="A3006" s="43">
        <v>20470028</v>
      </c>
      <c r="B3006" s="97" t="str">
        <f>VLOOKUP(ActividadesCom[[#This Row],[NO. DE CONTROL]],'LISTADO ESTUDIANTES'!A:C,3,FALSE)</f>
        <v>CHABLE HERNANDEZ JAVIER IVAN</v>
      </c>
      <c r="C3006" s="103" t="str">
        <f>VLOOKUP(ActividadesCom[[#This Row],[NO. DE CONTROL]],'LISTADO ESTUDIANTES'!A:B,2,FALSE)</f>
        <v>ARQUITECTURA</v>
      </c>
      <c r="D3006" s="44" t="str">
        <f>VLOOKUP(ActividadesCom[[#This Row],[NO. DE CONTROL]],'LISTADO ESTUDIANTES'!A:D,4,FALSE)</f>
        <v>ACTIVO(A)</v>
      </c>
      <c r="E3006" s="5">
        <f>SUM(ActividadesCom[[#This Row],[CRÉD. 1]],ActividadesCom[[#This Row],[CRÉD. 2]],ActividadesCom[[#This Row],[CRÉD. 3]],ActividadesCom[[#This Row],[CRÉD. 4]],ActividadesCom[[#This Row],[CRÉD. 5]])</f>
        <v>2</v>
      </c>
      <c r="F3006" s="44">
        <f>IF(ActividadesCom[[#This Row],[ÚLTIMO SEMESTRE CON CRÉDITOS]]&gt;0,ROUND(AVERAGE(ActividadesCom[[#This Row],[VALOR NIVEL 5]],ActividadesCom[[#This Row],[VALOR NIVEL 4]],ActividadesCom[[#This Row],[VALOR NIVEL 3]],ActividadesCom[[#This Row],[VALOR NIVEL 2]],ActividadesCom[[#This Row],[VALOR NIVEL 1]]),0),"")</f>
        <v>4</v>
      </c>
      <c r="G3006" s="44" t="str">
        <f>IF(ActividadesCom[[#This Row],[PROMEDIO]]="","",IF(ActividadesCom[[#This Row],[PROMEDIO]]&gt;=4,"EXCELENTE",IF(ActividadesCom[[#This Row],[PROMEDIO]]&gt;=3,"NOTABLE",IF(ActividadesCom[[#This Row],[PROMEDIO]]&gt;=2,"BUENO",IF(ActividadesCom[[#This Row],[PROMEDIO]]=1,"SUFICIENTE","")))))</f>
        <v>EXCELENTE</v>
      </c>
      <c r="H3006" s="5">
        <f>MAX(ActividadesCom[[#This Row],[PERÍODO 1]],ActividadesCom[[#This Row],[PERÍODO 2]],ActividadesCom[[#This Row],[PERÍODO 3]],ActividadesCom[[#This Row],[PERÍODO 4]],ActividadesCom[[#This Row],[PERÍODO 5]])</f>
        <v>20221</v>
      </c>
      <c r="I3006" s="45" t="s">
        <v>4695</v>
      </c>
      <c r="J3006" s="46">
        <v>20213</v>
      </c>
      <c r="K3006" s="46" t="s">
        <v>4008</v>
      </c>
      <c r="L3006" s="5">
        <f>IF(ActividadesCom[[#This Row],[NIVEL 1]]&lt;&gt;0,VLOOKUP(ActividadesCom[[#This Row],[NIVEL 1]],Catálogo!A:B,2,FALSE),"")</f>
        <v>4</v>
      </c>
      <c r="M3006" s="46">
        <v>1</v>
      </c>
      <c r="N3006" s="45" t="s">
        <v>5806</v>
      </c>
      <c r="O3006" s="46">
        <v>20221</v>
      </c>
      <c r="P3006" s="5" t="s">
        <v>4008</v>
      </c>
      <c r="Q3006" s="5">
        <f>IF(ActividadesCom[[#This Row],[NIVEL 2]]&lt;&gt;0,VLOOKUP(ActividadesCom[[#This Row],[NIVEL 2]],Catálogo!A:B,2,FALSE),"")</f>
        <v>4</v>
      </c>
      <c r="R3006" s="46">
        <v>1</v>
      </c>
      <c r="S3006" s="45"/>
      <c r="T3006" s="46"/>
      <c r="U3006" s="46"/>
      <c r="V3006" s="5" t="str">
        <f>IF(ActividadesCom[[#This Row],[NIVEL 3]]&lt;&gt;0,VLOOKUP(ActividadesCom[[#This Row],[NIVEL 3]],Catálogo!A:B,2,FALSE),"")</f>
        <v/>
      </c>
      <c r="W3006" s="46"/>
      <c r="X3006" s="45"/>
      <c r="Y3006" s="46"/>
      <c r="Z3006" s="46"/>
      <c r="AA3006" s="5" t="str">
        <f>IF(ActividadesCom[[#This Row],[NIVEL 4]]&lt;&gt;0,VLOOKUP(ActividadesCom[[#This Row],[NIVEL 4]],Catálogo!A:B,2,FALSE),"")</f>
        <v/>
      </c>
      <c r="AB3006" s="46"/>
      <c r="AC3006" s="45"/>
      <c r="AD3006" s="46"/>
      <c r="AE3006" s="46"/>
      <c r="AF3006" s="5" t="str">
        <f>IF(ActividadesCom[[#This Row],[NIVEL 5]]&lt;&gt;0,VLOOKUP(ActividadesCom[[#This Row],[NIVEL 5]],Catálogo!A:B,2,FALSE),"")</f>
        <v/>
      </c>
      <c r="AG3006" s="47"/>
      <c r="AH3006" s="2"/>
      <c r="AI3006" s="2"/>
    </row>
    <row r="3007" spans="1:35" ht="30" customHeight="1" x14ac:dyDescent="0.25">
      <c r="A3007" s="7">
        <v>20470030</v>
      </c>
      <c r="B3007" s="97" t="str">
        <f>VLOOKUP(ActividadesCom[[#This Row],[NO. DE CONTROL]],'LISTADO ESTUDIANTES'!A:C,3,FALSE)</f>
        <v>RODRIGUEZ MAY JESUS MANUEL</v>
      </c>
      <c r="C3007" s="97" t="str">
        <f>VLOOKUP(ActividadesCom[[#This Row],[NO. DE CONTROL]],'LISTADO ESTUDIANTES'!A:B,2,FALSE)</f>
        <v>ARQUITECTURA</v>
      </c>
      <c r="D3007" s="18" t="str">
        <f>VLOOKUP(ActividadesCom[[#This Row],[NO. DE CONTROL]],'LISTADO ESTUDIANTES'!A:D,4,FALSE)</f>
        <v>ACTIVO(A)</v>
      </c>
      <c r="E3007" s="5">
        <f>SUM(ActividadesCom[[#This Row],[CRÉD. 1]],ActividadesCom[[#This Row],[CRÉD. 2]],ActividadesCom[[#This Row],[CRÉD. 3]],ActividadesCom[[#This Row],[CRÉD. 4]],ActividadesCom[[#This Row],[CRÉD. 5]])</f>
        <v>3</v>
      </c>
      <c r="F3007" s="18">
        <f>IF(ActividadesCom[[#This Row],[ÚLTIMO SEMESTRE CON CRÉDITOS]]&gt;0,ROUND(AVERAGE(ActividadesCom[[#This Row],[VALOR NIVEL 5]],ActividadesCom[[#This Row],[VALOR NIVEL 4]],ActividadesCom[[#This Row],[VALOR NIVEL 3]],ActividadesCom[[#This Row],[VALOR NIVEL 2]],ActividadesCom[[#This Row],[VALOR NIVEL 1]]),0),"")</f>
        <v>3</v>
      </c>
      <c r="G3007" s="18" t="str">
        <f>IF(ActividadesCom[[#This Row],[PROMEDIO]]="","",IF(ActividadesCom[[#This Row],[PROMEDIO]]&gt;=4,"EXCELENTE",IF(ActividadesCom[[#This Row],[PROMEDIO]]&gt;=3,"NOTABLE",IF(ActividadesCom[[#This Row],[PROMEDIO]]&gt;=2,"BUENO",IF(ActividadesCom[[#This Row],[PROMEDIO]]=1,"SUFICIENTE","")))))</f>
        <v>NOTABLE</v>
      </c>
      <c r="H3007" s="5">
        <f>MAX(ActividadesCom[[#This Row],[PERÍODO 1]],ActividadesCom[[#This Row],[PERÍODO 2]],ActividadesCom[[#This Row],[PERÍODO 3]],ActividadesCom[[#This Row],[PERÍODO 4]],ActividadesCom[[#This Row],[PERÍODO 5]])</f>
        <v>20213</v>
      </c>
      <c r="I3007" s="6" t="s">
        <v>4695</v>
      </c>
      <c r="J3007" s="5">
        <v>20213</v>
      </c>
      <c r="K3007" s="5" t="s">
        <v>4008</v>
      </c>
      <c r="L3007" s="5">
        <f>IF(ActividadesCom[[#This Row],[NIVEL 1]]&lt;&gt;0,VLOOKUP(ActividadesCom[[#This Row],[NIVEL 1]],Catálogo!A:B,2,FALSE),"")</f>
        <v>4</v>
      </c>
      <c r="M3007" s="5">
        <v>1</v>
      </c>
      <c r="N3007" s="6"/>
      <c r="O3007" s="5"/>
      <c r="P3007" s="5"/>
      <c r="Q3007" s="5" t="str">
        <f>IF(ActividadesCom[[#This Row],[NIVEL 2]]&lt;&gt;0,VLOOKUP(ActividadesCom[[#This Row],[NIVEL 2]],Catálogo!A:B,2,FALSE),"")</f>
        <v/>
      </c>
      <c r="R3007" s="5"/>
      <c r="S3007" s="6"/>
      <c r="T3007" s="5"/>
      <c r="U3007" s="5"/>
      <c r="V3007" s="5" t="str">
        <f>IF(ActividadesCom[[#This Row],[NIVEL 3]]&lt;&gt;0,VLOOKUP(ActividadesCom[[#This Row],[NIVEL 3]],Catálogo!A:B,2,FALSE),"")</f>
        <v/>
      </c>
      <c r="W3007" s="5"/>
      <c r="X3007" s="6" t="s">
        <v>4463</v>
      </c>
      <c r="Y3007" s="5">
        <v>20211</v>
      </c>
      <c r="Z3007" s="5" t="s">
        <v>4009</v>
      </c>
      <c r="AA3007" s="5">
        <f>IF(ActividadesCom[[#This Row],[NIVEL 4]]&lt;&gt;0,VLOOKUP(ActividadesCom[[#This Row],[NIVEL 4]],Catálogo!A:B,2,FALSE),"")</f>
        <v>3</v>
      </c>
      <c r="AB3007" s="5">
        <v>1</v>
      </c>
      <c r="AC3007" s="5" t="s">
        <v>31</v>
      </c>
      <c r="AD3007" s="5">
        <v>20203</v>
      </c>
      <c r="AE3007" s="5" t="s">
        <v>4010</v>
      </c>
      <c r="AF3007" s="5">
        <f>IF(ActividadesCom[[#This Row],[NIVEL 5]]&lt;&gt;0,VLOOKUP(ActividadesCom[[#This Row],[NIVEL 5]],Catálogo!A:B,2,FALSE),"")</f>
        <v>2</v>
      </c>
      <c r="AG3007" s="5">
        <v>1</v>
      </c>
      <c r="AH3007" s="2"/>
      <c r="AI3007" s="2"/>
    </row>
    <row r="3008" spans="1:35" ht="30" customHeight="1" x14ac:dyDescent="0.25">
      <c r="A3008" s="7">
        <v>20470033</v>
      </c>
      <c r="B3008" s="97" t="str">
        <f>VLOOKUP(ActividadesCom[[#This Row],[NO. DE CONTROL]],'LISTADO ESTUDIANTES'!A:C,3,FALSE)</f>
        <v>MARTINEZ OROSCO GUSTAVO JORDIN</v>
      </c>
      <c r="C3008" s="97" t="str">
        <f>VLOOKUP(ActividadesCom[[#This Row],[NO. DE CONTROL]],'LISTADO ESTUDIANTES'!A:B,2,FALSE)</f>
        <v>INGENIERIA EN SISTEMAS COMPUTACIONALES</v>
      </c>
      <c r="D3008" s="18" t="str">
        <f>VLOOKUP(ActividadesCom[[#This Row],[NO. DE CONTROL]],'LISTADO ESTUDIANTES'!A:D,4,FALSE)</f>
        <v>ACTIVO(A)</v>
      </c>
      <c r="E3008" s="5">
        <f>SUM(ActividadesCom[[#This Row],[CRÉD. 1]],ActividadesCom[[#This Row],[CRÉD. 2]],ActividadesCom[[#This Row],[CRÉD. 3]],ActividadesCom[[#This Row],[CRÉD. 4]],ActividadesCom[[#This Row],[CRÉD. 5]])</f>
        <v>2</v>
      </c>
      <c r="F3008" s="18">
        <f>IF(ActividadesCom[[#This Row],[ÚLTIMO SEMESTRE CON CRÉDITOS]]&gt;0,ROUND(AVERAGE(ActividadesCom[[#This Row],[VALOR NIVEL 5]],ActividadesCom[[#This Row],[VALOR NIVEL 4]],ActividadesCom[[#This Row],[VALOR NIVEL 3]],ActividadesCom[[#This Row],[VALOR NIVEL 2]],ActividadesCom[[#This Row],[VALOR NIVEL 1]]),0),"")</f>
        <v>4</v>
      </c>
      <c r="G3008" s="18" t="str">
        <f>IF(ActividadesCom[[#This Row],[PROMEDIO]]="","",IF(ActividadesCom[[#This Row],[PROMEDIO]]&gt;=4,"EXCELENTE",IF(ActividadesCom[[#This Row],[PROMEDIO]]&gt;=3,"NOTABLE",IF(ActividadesCom[[#This Row],[PROMEDIO]]&gt;=2,"BUENO",IF(ActividadesCom[[#This Row],[PROMEDIO]]=1,"SUFICIENTE","")))))</f>
        <v>EXCELENTE</v>
      </c>
      <c r="H3008" s="5">
        <f>MAX(ActividadesCom[[#This Row],[PERÍODO 1]],ActividadesCom[[#This Row],[PERÍODO 2]],ActividadesCom[[#This Row],[PERÍODO 3]],ActividadesCom[[#This Row],[PERÍODO 4]],ActividadesCom[[#This Row],[PERÍODO 5]])</f>
        <v>20221</v>
      </c>
      <c r="I3008" s="6" t="s">
        <v>25</v>
      </c>
      <c r="J3008" s="5">
        <v>20221</v>
      </c>
      <c r="K3008" s="5" t="s">
        <v>4008</v>
      </c>
      <c r="L3008" s="5">
        <f>IF(ActividadesCom[[#This Row],[NIVEL 1]]&lt;&gt;0,VLOOKUP(ActividadesCom[[#This Row],[NIVEL 1]],Catálogo!A:B,2,FALSE),"")</f>
        <v>4</v>
      </c>
      <c r="M3008" s="5">
        <v>1</v>
      </c>
      <c r="N3008" s="6"/>
      <c r="O3008" s="5"/>
      <c r="P3008" s="5"/>
      <c r="Q3008" s="5" t="str">
        <f>IF(ActividadesCom[[#This Row],[NIVEL 2]]&lt;&gt;0,VLOOKUP(ActividadesCom[[#This Row],[NIVEL 2]],Catálogo!A:B,2,FALSE),"")</f>
        <v/>
      </c>
      <c r="R3008" s="5"/>
      <c r="S3008" s="6"/>
      <c r="T3008" s="5"/>
      <c r="U3008" s="5"/>
      <c r="V3008" s="5" t="str">
        <f>IF(ActividadesCom[[#This Row],[NIVEL 3]]&lt;&gt;0,VLOOKUP(ActividadesCom[[#This Row],[NIVEL 3]],Catálogo!A:B,2,FALSE),"")</f>
        <v/>
      </c>
      <c r="W3008" s="5"/>
      <c r="X3008" s="6"/>
      <c r="Y3008" s="5"/>
      <c r="Z3008" s="5"/>
      <c r="AA3008" s="5" t="str">
        <f>IF(ActividadesCom[[#This Row],[NIVEL 4]]&lt;&gt;0,VLOOKUP(ActividadesCom[[#This Row],[NIVEL 4]],Catálogo!A:B,2,FALSE),"")</f>
        <v/>
      </c>
      <c r="AB3008" s="5"/>
      <c r="AC3008" s="5" t="s">
        <v>25</v>
      </c>
      <c r="AD3008" s="5">
        <v>20203</v>
      </c>
      <c r="AE3008" s="5" t="s">
        <v>4009</v>
      </c>
      <c r="AF3008" s="5">
        <f>IF(ActividadesCom[[#This Row],[NIVEL 5]]&lt;&gt;0,VLOOKUP(ActividadesCom[[#This Row],[NIVEL 5]],Catálogo!A:B,2,FALSE),"")</f>
        <v>3</v>
      </c>
      <c r="AG3008" s="5">
        <v>1</v>
      </c>
      <c r="AH3008" s="2"/>
      <c r="AI3008" s="2"/>
    </row>
    <row r="3009" spans="1:35" ht="30" customHeight="1" x14ac:dyDescent="0.25">
      <c r="A3009" s="7">
        <v>20470034</v>
      </c>
      <c r="B3009" s="97" t="str">
        <f>VLOOKUP(ActividadesCom[[#This Row],[NO. DE CONTROL]],'LISTADO ESTUDIANTES'!A:C,3,FALSE)</f>
        <v>GARCIA TADEO MARCO ANTONIO</v>
      </c>
      <c r="C3009" s="97" t="str">
        <f>VLOOKUP(ActividadesCom[[#This Row],[NO. DE CONTROL]],'LISTADO ESTUDIANTES'!A:B,2,FALSE)</f>
        <v>ARQUITECTURA</v>
      </c>
      <c r="D3009" s="18" t="str">
        <f>VLOOKUP(ActividadesCom[[#This Row],[NO. DE CONTROL]],'LISTADO ESTUDIANTES'!A:D,4,FALSE)</f>
        <v>ACTIVO(A)</v>
      </c>
      <c r="E3009" s="5">
        <f>SUM(ActividadesCom[[#This Row],[CRÉD. 1]],ActividadesCom[[#This Row],[CRÉD. 2]],ActividadesCom[[#This Row],[CRÉD. 3]],ActividadesCom[[#This Row],[CRÉD. 4]],ActividadesCom[[#This Row],[CRÉD. 5]])</f>
        <v>3</v>
      </c>
      <c r="F3009" s="18">
        <f>IF(ActividadesCom[[#This Row],[ÚLTIMO SEMESTRE CON CRÉDITOS]]&gt;0,ROUND(AVERAGE(ActividadesCom[[#This Row],[VALOR NIVEL 5]],ActividadesCom[[#This Row],[VALOR NIVEL 4]],ActividadesCom[[#This Row],[VALOR NIVEL 3]],ActividadesCom[[#This Row],[VALOR NIVEL 2]],ActividadesCom[[#This Row],[VALOR NIVEL 1]]),0),"")</f>
        <v>4</v>
      </c>
      <c r="G3009" s="18" t="str">
        <f>IF(ActividadesCom[[#This Row],[PROMEDIO]]="","",IF(ActividadesCom[[#This Row],[PROMEDIO]]&gt;=4,"EXCELENTE",IF(ActividadesCom[[#This Row],[PROMEDIO]]&gt;=3,"NOTABLE",IF(ActividadesCom[[#This Row],[PROMEDIO]]&gt;=2,"BUENO",IF(ActividadesCom[[#This Row],[PROMEDIO]]=1,"SUFICIENTE","")))))</f>
        <v>EXCELENTE</v>
      </c>
      <c r="H3009" s="5">
        <f>MAX(ActividadesCom[[#This Row],[PERÍODO 1]],ActividadesCom[[#This Row],[PERÍODO 2]],ActividadesCom[[#This Row],[PERÍODO 3]],ActividadesCom[[#This Row],[PERÍODO 4]],ActividadesCom[[#This Row],[PERÍODO 5]])</f>
        <v>20221</v>
      </c>
      <c r="I3009" s="6" t="s">
        <v>4695</v>
      </c>
      <c r="J3009" s="5">
        <v>20213</v>
      </c>
      <c r="K3009" s="5" t="s">
        <v>4008</v>
      </c>
      <c r="L3009" s="5">
        <f>IF(ActividadesCom[[#This Row],[NIVEL 1]]&lt;&gt;0,VLOOKUP(ActividadesCom[[#This Row],[NIVEL 1]],Catálogo!A:B,2,FALSE),"")</f>
        <v>4</v>
      </c>
      <c r="M3009" s="5">
        <v>1</v>
      </c>
      <c r="N3009" s="6" t="s">
        <v>5807</v>
      </c>
      <c r="O3009" s="5">
        <v>20221</v>
      </c>
      <c r="P3009" s="5" t="s">
        <v>4008</v>
      </c>
      <c r="Q3009" s="5">
        <f>IF(ActividadesCom[[#This Row],[NIVEL 2]]&lt;&gt;0,VLOOKUP(ActividadesCom[[#This Row],[NIVEL 2]],Catálogo!A:B,2,FALSE),"")</f>
        <v>4</v>
      </c>
      <c r="R3009" s="5">
        <v>1</v>
      </c>
      <c r="S3009" s="6"/>
      <c r="T3009" s="5"/>
      <c r="U3009" s="5"/>
      <c r="V3009" s="5" t="str">
        <f>IF(ActividadesCom[[#This Row],[NIVEL 3]]&lt;&gt;0,VLOOKUP(ActividadesCom[[#This Row],[NIVEL 3]],Catálogo!A:B,2,FALSE),"")</f>
        <v/>
      </c>
      <c r="W3009" s="5"/>
      <c r="X3009" s="6"/>
      <c r="Y3009" s="5"/>
      <c r="Z3009" s="5"/>
      <c r="AA3009" s="5" t="str">
        <f>IF(ActividadesCom[[#This Row],[NIVEL 4]]&lt;&gt;0,VLOOKUP(ActividadesCom[[#This Row],[NIVEL 4]],Catálogo!A:B,2,FALSE),"")</f>
        <v/>
      </c>
      <c r="AB3009" s="5"/>
      <c r="AC3009" s="5" t="s">
        <v>42</v>
      </c>
      <c r="AD3009" s="5">
        <v>20203</v>
      </c>
      <c r="AE3009" s="5" t="s">
        <v>4009</v>
      </c>
      <c r="AF3009" s="5">
        <f>IF(ActividadesCom[[#This Row],[NIVEL 5]]&lt;&gt;0,VLOOKUP(ActividadesCom[[#This Row],[NIVEL 5]],Catálogo!A:B,2,FALSE),"")</f>
        <v>3</v>
      </c>
      <c r="AG3009" s="5">
        <v>1</v>
      </c>
      <c r="AH3009" s="2"/>
      <c r="AI3009" s="2"/>
    </row>
    <row r="3010" spans="1:35" ht="30" hidden="1" customHeight="1" x14ac:dyDescent="0.25">
      <c r="A3010" s="43">
        <v>20470035</v>
      </c>
      <c r="B3010" s="97" t="str">
        <f>VLOOKUP(ActividadesCom[[#This Row],[NO. DE CONTROL]],'LISTADO ESTUDIANTES'!A:C,3,FALSE)</f>
        <v>PEREZ TOLENTINO JADE GUADALUPE</v>
      </c>
      <c r="C3010" s="103" t="str">
        <f>VLOOKUP(ActividadesCom[[#This Row],[NO. DE CONTROL]],'LISTADO ESTUDIANTES'!A:B,2,FALSE)</f>
        <v>ARQUITECTURA</v>
      </c>
      <c r="D3010" s="44" t="str">
        <f>VLOOKUP(ActividadesCom[[#This Row],[NO. DE CONTROL]],'LISTADO ESTUDIANTES'!A:D,4,FALSE)</f>
        <v>BAJA</v>
      </c>
      <c r="E3010" s="5">
        <f>SUM(ActividadesCom[[#This Row],[CRÉD. 1]],ActividadesCom[[#This Row],[CRÉD. 2]],ActividadesCom[[#This Row],[CRÉD. 3]],ActividadesCom[[#This Row],[CRÉD. 4]],ActividadesCom[[#This Row],[CRÉD. 5]])</f>
        <v>1</v>
      </c>
      <c r="F3010" s="44">
        <f>IF(ActividadesCom[[#This Row],[ÚLTIMO SEMESTRE CON CRÉDITOS]]&gt;0,ROUND(AVERAGE(ActividadesCom[[#This Row],[VALOR NIVEL 5]],ActividadesCom[[#This Row],[VALOR NIVEL 4]],ActividadesCom[[#This Row],[VALOR NIVEL 3]],ActividadesCom[[#This Row],[VALOR NIVEL 2]],ActividadesCom[[#This Row],[VALOR NIVEL 1]]),0),"")</f>
        <v>4</v>
      </c>
      <c r="G3010" s="44" t="str">
        <f>IF(ActividadesCom[[#This Row],[PROMEDIO]]="","",IF(ActividadesCom[[#This Row],[PROMEDIO]]&gt;=4,"EXCELENTE",IF(ActividadesCom[[#This Row],[PROMEDIO]]&gt;=3,"NOTABLE",IF(ActividadesCom[[#This Row],[PROMEDIO]]&gt;=2,"BUENO",IF(ActividadesCom[[#This Row],[PROMEDIO]]=1,"SUFICIENTE","")))))</f>
        <v>EXCELENTE</v>
      </c>
      <c r="H3010" s="5">
        <f>MAX(ActividadesCom[[#This Row],[PERÍODO 1]],ActividadesCom[[#This Row],[PERÍODO 2]],ActividadesCom[[#This Row],[PERÍODO 3]],ActividadesCom[[#This Row],[PERÍODO 4]],ActividadesCom[[#This Row],[PERÍODO 5]])</f>
        <v>20213</v>
      </c>
      <c r="I3010" s="45" t="s">
        <v>4695</v>
      </c>
      <c r="J3010" s="46">
        <v>20213</v>
      </c>
      <c r="K3010" s="46" t="s">
        <v>4008</v>
      </c>
      <c r="L3010" s="5">
        <f>IF(ActividadesCom[[#This Row],[NIVEL 1]]&lt;&gt;0,VLOOKUP(ActividadesCom[[#This Row],[NIVEL 1]],Catálogo!A:B,2,FALSE),"")</f>
        <v>4</v>
      </c>
      <c r="M3010" s="46">
        <v>1</v>
      </c>
      <c r="N3010" s="118"/>
      <c r="O3010" s="119"/>
      <c r="P3010" s="119"/>
      <c r="Q3010" s="5" t="str">
        <f>IF(ActividadesCom[[#This Row],[NIVEL 2]]&lt;&gt;0,VLOOKUP(ActividadesCom[[#This Row],[NIVEL 2]],Catálogo!A:B,2,FALSE),"")</f>
        <v/>
      </c>
      <c r="R3010" s="46"/>
      <c r="S3010" s="45"/>
      <c r="T3010" s="46"/>
      <c r="U3010" s="46"/>
      <c r="V3010" s="5" t="str">
        <f>IF(ActividadesCom[[#This Row],[NIVEL 3]]&lt;&gt;0,VLOOKUP(ActividadesCom[[#This Row],[NIVEL 3]],Catálogo!A:B,2,FALSE),"")</f>
        <v/>
      </c>
      <c r="W3010" s="46"/>
      <c r="X3010" s="45"/>
      <c r="Y3010" s="46"/>
      <c r="Z3010" s="46"/>
      <c r="AA3010" s="5" t="str">
        <f>IF(ActividadesCom[[#This Row],[NIVEL 4]]&lt;&gt;0,VLOOKUP(ActividadesCom[[#This Row],[NIVEL 4]],Catálogo!A:B,2,FALSE),"")</f>
        <v/>
      </c>
      <c r="AB3010" s="46"/>
      <c r="AC3010" s="45"/>
      <c r="AD3010" s="46"/>
      <c r="AE3010" s="46"/>
      <c r="AF3010" s="5" t="str">
        <f>IF(ActividadesCom[[#This Row],[NIVEL 5]]&lt;&gt;0,VLOOKUP(ActividadesCom[[#This Row],[NIVEL 5]],Catálogo!A:B,2,FALSE),"")</f>
        <v/>
      </c>
      <c r="AG3010" s="47"/>
      <c r="AH3010" s="2"/>
      <c r="AI3010" s="2"/>
    </row>
    <row r="3011" spans="1:35" ht="30" hidden="1" customHeight="1" x14ac:dyDescent="0.25">
      <c r="A3011" s="7">
        <v>20470036</v>
      </c>
      <c r="B3011" s="97" t="str">
        <f>VLOOKUP(ActividadesCom[[#This Row],[NO. DE CONTROL]],'LISTADO ESTUDIANTES'!A:C,3,FALSE)</f>
        <v>SANCHEZ DZIB CRISTIAN ALEJANDRO</v>
      </c>
      <c r="C3011" s="97" t="str">
        <f>VLOOKUP(ActividadesCom[[#This Row],[NO. DE CONTROL]],'LISTADO ESTUDIANTES'!A:B,2,FALSE)</f>
        <v>ARQUITECTURA</v>
      </c>
      <c r="D3011" s="18" t="str">
        <f>VLOOKUP(ActividadesCom[[#This Row],[NO. DE CONTROL]],'LISTADO ESTUDIANTES'!A:D,4,FALSE)</f>
        <v>BAJA</v>
      </c>
      <c r="E3011" s="5">
        <f>SUM(ActividadesCom[[#This Row],[CRÉD. 1]],ActividadesCom[[#This Row],[CRÉD. 2]],ActividadesCom[[#This Row],[CRÉD. 3]],ActividadesCom[[#This Row],[CRÉD. 4]],ActividadesCom[[#This Row],[CRÉD. 5]])</f>
        <v>2</v>
      </c>
      <c r="F3011" s="18">
        <f>IF(ActividadesCom[[#This Row],[ÚLTIMO SEMESTRE CON CRÉDITOS]]&gt;0,ROUND(AVERAGE(ActividadesCom[[#This Row],[VALOR NIVEL 5]],ActividadesCom[[#This Row],[VALOR NIVEL 4]],ActividadesCom[[#This Row],[VALOR NIVEL 3]],ActividadesCom[[#This Row],[VALOR NIVEL 2]],ActividadesCom[[#This Row],[VALOR NIVEL 1]]),0),"")</f>
        <v>3</v>
      </c>
      <c r="G3011" s="18" t="str">
        <f>IF(ActividadesCom[[#This Row],[PROMEDIO]]="","",IF(ActividadesCom[[#This Row],[PROMEDIO]]&gt;=4,"EXCELENTE",IF(ActividadesCom[[#This Row],[PROMEDIO]]&gt;=3,"NOTABLE",IF(ActividadesCom[[#This Row],[PROMEDIO]]&gt;=2,"BUENO",IF(ActividadesCom[[#This Row],[PROMEDIO]]=1,"SUFICIENTE","")))))</f>
        <v>NOTABLE</v>
      </c>
      <c r="H3011" s="5">
        <f>MAX(ActividadesCom[[#This Row],[PERÍODO 1]],ActividadesCom[[#This Row],[PERÍODO 2]],ActividadesCom[[#This Row],[PERÍODO 3]],ActividadesCom[[#This Row],[PERÍODO 4]],ActividadesCom[[#This Row],[PERÍODO 5]])</f>
        <v>20211</v>
      </c>
      <c r="I3011" s="6" t="s">
        <v>12</v>
      </c>
      <c r="J3011" s="5">
        <v>20211</v>
      </c>
      <c r="K3011" s="5" t="s">
        <v>4008</v>
      </c>
      <c r="L3011" s="5">
        <f>IF(ActividadesCom[[#This Row],[NIVEL 1]]&lt;&gt;0,VLOOKUP(ActividadesCom[[#This Row],[NIVEL 1]],Catálogo!A:B,2,FALSE),"")</f>
        <v>4</v>
      </c>
      <c r="M3011" s="5">
        <v>1</v>
      </c>
      <c r="N3011" s="6"/>
      <c r="O3011" s="5"/>
      <c r="P3011" s="5"/>
      <c r="Q3011" s="5" t="str">
        <f>IF(ActividadesCom[[#This Row],[NIVEL 2]]&lt;&gt;0,VLOOKUP(ActividadesCom[[#This Row],[NIVEL 2]],Catálogo!A:B,2,FALSE),"")</f>
        <v/>
      </c>
      <c r="R3011" s="5"/>
      <c r="S3011" s="6"/>
      <c r="T3011" s="5"/>
      <c r="U3011" s="5"/>
      <c r="V3011" s="5" t="str">
        <f>IF(ActividadesCom[[#This Row],[NIVEL 3]]&lt;&gt;0,VLOOKUP(ActividadesCom[[#This Row],[NIVEL 3]],Catálogo!A:B,2,FALSE),"")</f>
        <v/>
      </c>
      <c r="W3011" s="5"/>
      <c r="X3011" s="6"/>
      <c r="Y3011" s="5"/>
      <c r="Z3011" s="5"/>
      <c r="AA3011" s="5" t="str">
        <f>IF(ActividadesCom[[#This Row],[NIVEL 4]]&lt;&gt;0,VLOOKUP(ActividadesCom[[#This Row],[NIVEL 4]],Catálogo!A:B,2,FALSE),"")</f>
        <v/>
      </c>
      <c r="AB3011" s="5"/>
      <c r="AC3011" s="5" t="s">
        <v>42</v>
      </c>
      <c r="AD3011" s="5">
        <v>20203</v>
      </c>
      <c r="AE3011" s="5" t="s">
        <v>4011</v>
      </c>
      <c r="AF3011" s="5">
        <f>IF(ActividadesCom[[#This Row],[NIVEL 5]]&lt;&gt;0,VLOOKUP(ActividadesCom[[#This Row],[NIVEL 5]],Catálogo!A:B,2,FALSE),"")</f>
        <v>1</v>
      </c>
      <c r="AG3011" s="5">
        <v>1</v>
      </c>
      <c r="AH3011" s="2"/>
      <c r="AI3011" s="2"/>
    </row>
    <row r="3012" spans="1:35" ht="30" hidden="1" customHeight="1" x14ac:dyDescent="0.25">
      <c r="A3012" s="7">
        <v>20470037</v>
      </c>
      <c r="B3012" s="97" t="str">
        <f>VLOOKUP(ActividadesCom[[#This Row],[NO. DE CONTROL]],'LISTADO ESTUDIANTES'!A:C,3,FALSE)</f>
        <v>GONZALEZ NAAL GEOVANA ABIGAIL</v>
      </c>
      <c r="C3012" s="97" t="str">
        <f>VLOOKUP(ActividadesCom[[#This Row],[NO. DE CONTROL]],'LISTADO ESTUDIANTES'!A:B,2,FALSE)</f>
        <v>ARQUITECTURA</v>
      </c>
      <c r="D3012" s="18" t="str">
        <f>VLOOKUP(ActividadesCom[[#This Row],[NO. DE CONTROL]],'LISTADO ESTUDIANTES'!A:D,4,FALSE)</f>
        <v>BAJA</v>
      </c>
      <c r="E3012" s="5">
        <f>SUM(ActividadesCom[[#This Row],[CRÉD. 1]],ActividadesCom[[#This Row],[CRÉD. 2]],ActividadesCom[[#This Row],[CRÉD. 3]],ActividadesCom[[#This Row],[CRÉD. 4]],ActividadesCom[[#This Row],[CRÉD. 5]])</f>
        <v>3</v>
      </c>
      <c r="F3012" s="18">
        <f>IF(ActividadesCom[[#This Row],[ÚLTIMO SEMESTRE CON CRÉDITOS]]&gt;0,ROUND(AVERAGE(ActividadesCom[[#This Row],[VALOR NIVEL 5]],ActividadesCom[[#This Row],[VALOR NIVEL 4]],ActividadesCom[[#This Row],[VALOR NIVEL 3]],ActividadesCom[[#This Row],[VALOR NIVEL 2]],ActividadesCom[[#This Row],[VALOR NIVEL 1]]),0),"")</f>
        <v>4</v>
      </c>
      <c r="G3012" s="18" t="str">
        <f>IF(ActividadesCom[[#This Row],[PROMEDIO]]="","",IF(ActividadesCom[[#This Row],[PROMEDIO]]&gt;=4,"EXCELENTE",IF(ActividadesCom[[#This Row],[PROMEDIO]]&gt;=3,"NOTABLE",IF(ActividadesCom[[#This Row],[PROMEDIO]]&gt;=2,"BUENO",IF(ActividadesCom[[#This Row],[PROMEDIO]]=1,"SUFICIENTE","")))))</f>
        <v>EXCELENTE</v>
      </c>
      <c r="H3012" s="5">
        <f>MAX(ActividadesCom[[#This Row],[PERÍODO 1]],ActividadesCom[[#This Row],[PERÍODO 2]],ActividadesCom[[#This Row],[PERÍODO 3]],ActividadesCom[[#This Row],[PERÍODO 4]],ActividadesCom[[#This Row],[PERÍODO 5]])</f>
        <v>20213</v>
      </c>
      <c r="I3012" s="6" t="s">
        <v>4695</v>
      </c>
      <c r="J3012" s="5">
        <v>20213</v>
      </c>
      <c r="K3012" s="5" t="s">
        <v>4008</v>
      </c>
      <c r="L3012" s="5">
        <f>IF(ActividadesCom[[#This Row],[NIVEL 1]]&lt;&gt;0,VLOOKUP(ActividadesCom[[#This Row],[NIVEL 1]],Catálogo!A:B,2,FALSE),"")</f>
        <v>4</v>
      </c>
      <c r="M3012" s="5">
        <v>1</v>
      </c>
      <c r="N3012" s="6"/>
      <c r="O3012" s="5"/>
      <c r="P3012" s="5"/>
      <c r="Q3012" s="5" t="str">
        <f>IF(ActividadesCom[[#This Row],[NIVEL 2]]&lt;&gt;0,VLOOKUP(ActividadesCom[[#This Row],[NIVEL 2]],Catálogo!A:B,2,FALSE),"")</f>
        <v/>
      </c>
      <c r="R3012" s="5"/>
      <c r="S3012" s="6"/>
      <c r="T3012" s="5"/>
      <c r="U3012" s="5"/>
      <c r="V3012" s="5" t="str">
        <f>IF(ActividadesCom[[#This Row],[NIVEL 3]]&lt;&gt;0,VLOOKUP(ActividadesCom[[#This Row],[NIVEL 3]],Catálogo!A:B,2,FALSE),"")</f>
        <v/>
      </c>
      <c r="W3012" s="5"/>
      <c r="X3012" s="6" t="s">
        <v>30</v>
      </c>
      <c r="Y3012" s="5">
        <v>20211</v>
      </c>
      <c r="Z3012" s="5" t="s">
        <v>4008</v>
      </c>
      <c r="AA3012" s="5">
        <f>IF(ActividadesCom[[#This Row],[NIVEL 4]]&lt;&gt;0,VLOOKUP(ActividadesCom[[#This Row],[NIVEL 4]],Catálogo!A:B,2,FALSE),"")</f>
        <v>4</v>
      </c>
      <c r="AB3012" s="5">
        <v>1</v>
      </c>
      <c r="AC3012" s="5" t="s">
        <v>34</v>
      </c>
      <c r="AD3012" s="5">
        <v>20203</v>
      </c>
      <c r="AE3012" s="5" t="s">
        <v>4008</v>
      </c>
      <c r="AF3012" s="5">
        <f>IF(ActividadesCom[[#This Row],[NIVEL 5]]&lt;&gt;0,VLOOKUP(ActividadesCom[[#This Row],[NIVEL 5]],Catálogo!A:B,2,FALSE),"")</f>
        <v>4</v>
      </c>
      <c r="AG3012" s="5">
        <v>1</v>
      </c>
      <c r="AH3012" s="2"/>
      <c r="AI3012" s="2"/>
    </row>
    <row r="3013" spans="1:35" ht="30" hidden="1" customHeight="1" x14ac:dyDescent="0.25">
      <c r="A3013" s="7">
        <v>20470038</v>
      </c>
      <c r="B3013" s="97" t="str">
        <f>VLOOKUP(ActividadesCom[[#This Row],[NO. DE CONTROL]],'LISTADO ESTUDIANTES'!A:C,3,FALSE)</f>
        <v>SIMA MORALES ANDRIK ARIEL</v>
      </c>
      <c r="C3013" s="97" t="str">
        <f>VLOOKUP(ActividadesCom[[#This Row],[NO. DE CONTROL]],'LISTADO ESTUDIANTES'!A:B,2,FALSE)</f>
        <v>ARQUITECTURA</v>
      </c>
      <c r="D3013" s="18" t="str">
        <f>VLOOKUP(ActividadesCom[[#This Row],[NO. DE CONTROL]],'LISTADO ESTUDIANTES'!A:D,4,FALSE)</f>
        <v>BAJA</v>
      </c>
      <c r="E3013" s="5">
        <f>SUM(ActividadesCom[[#This Row],[CRÉD. 1]],ActividadesCom[[#This Row],[CRÉD. 2]],ActividadesCom[[#This Row],[CRÉD. 3]],ActividadesCom[[#This Row],[CRÉD. 4]],ActividadesCom[[#This Row],[CRÉD. 5]])</f>
        <v>2</v>
      </c>
      <c r="F3013" s="18">
        <f>IF(ActividadesCom[[#This Row],[ÚLTIMO SEMESTRE CON CRÉDITOS]]&gt;0,ROUND(AVERAGE(ActividadesCom[[#This Row],[VALOR NIVEL 5]],ActividadesCom[[#This Row],[VALOR NIVEL 4]],ActividadesCom[[#This Row],[VALOR NIVEL 3]],ActividadesCom[[#This Row],[VALOR NIVEL 2]],ActividadesCom[[#This Row],[VALOR NIVEL 1]]),0),"")</f>
        <v>4</v>
      </c>
      <c r="G3013" s="18" t="str">
        <f>IF(ActividadesCom[[#This Row],[PROMEDIO]]="","",IF(ActividadesCom[[#This Row],[PROMEDIO]]&gt;=4,"EXCELENTE",IF(ActividadesCom[[#This Row],[PROMEDIO]]&gt;=3,"NOTABLE",IF(ActividadesCom[[#This Row],[PROMEDIO]]&gt;=2,"BUENO",IF(ActividadesCom[[#This Row],[PROMEDIO]]=1,"SUFICIENTE","")))))</f>
        <v>EXCELENTE</v>
      </c>
      <c r="H3013" s="5">
        <f>MAX(ActividadesCom[[#This Row],[PERÍODO 1]],ActividadesCom[[#This Row],[PERÍODO 2]],ActividadesCom[[#This Row],[PERÍODO 3]],ActividadesCom[[#This Row],[PERÍODO 4]],ActividadesCom[[#This Row],[PERÍODO 5]])</f>
        <v>20213</v>
      </c>
      <c r="I3013" s="6" t="s">
        <v>4695</v>
      </c>
      <c r="J3013" s="5">
        <v>20213</v>
      </c>
      <c r="K3013" s="5" t="s">
        <v>4008</v>
      </c>
      <c r="L3013" s="5">
        <f>IF(ActividadesCom[[#This Row],[NIVEL 1]]&lt;&gt;0,VLOOKUP(ActividadesCom[[#This Row],[NIVEL 1]],Catálogo!A:B,2,FALSE),"")</f>
        <v>4</v>
      </c>
      <c r="M3013" s="5">
        <v>1</v>
      </c>
      <c r="N3013" s="6"/>
      <c r="O3013" s="5"/>
      <c r="P3013" s="5"/>
      <c r="Q3013" s="5" t="str">
        <f>IF(ActividadesCom[[#This Row],[NIVEL 2]]&lt;&gt;0,VLOOKUP(ActividadesCom[[#This Row],[NIVEL 2]],Catálogo!A:B,2,FALSE),"")</f>
        <v/>
      </c>
      <c r="R3013" s="5"/>
      <c r="S3013" s="6"/>
      <c r="T3013" s="5"/>
      <c r="U3013" s="5"/>
      <c r="V3013" s="5" t="str">
        <f>IF(ActividadesCom[[#This Row],[NIVEL 3]]&lt;&gt;0,VLOOKUP(ActividadesCom[[#This Row],[NIVEL 3]],Catálogo!A:B,2,FALSE),"")</f>
        <v/>
      </c>
      <c r="W3013" s="5"/>
      <c r="X3013" s="6" t="s">
        <v>4280</v>
      </c>
      <c r="Y3013" s="5">
        <v>20211</v>
      </c>
      <c r="Z3013" s="5" t="s">
        <v>4009</v>
      </c>
      <c r="AA3013" s="5">
        <f>IF(ActividadesCom[[#This Row],[NIVEL 4]]&lt;&gt;0,VLOOKUP(ActividadesCom[[#This Row],[NIVEL 4]],Catálogo!A:B,2,FALSE),"")</f>
        <v>3</v>
      </c>
      <c r="AB3013" s="5">
        <v>1</v>
      </c>
      <c r="AC3013" s="6"/>
      <c r="AD3013" s="5"/>
      <c r="AE3013" s="5"/>
      <c r="AF3013" s="5" t="str">
        <f>IF(ActividadesCom[[#This Row],[NIVEL 5]]&lt;&gt;0,VLOOKUP(ActividadesCom[[#This Row],[NIVEL 5]],Catálogo!A:B,2,FALSE),"")</f>
        <v/>
      </c>
      <c r="AG3013" s="36"/>
      <c r="AH3013" s="2"/>
      <c r="AI3013" s="2"/>
    </row>
    <row r="3014" spans="1:35" ht="30" customHeight="1" x14ac:dyDescent="0.25">
      <c r="A3014" s="18">
        <v>20470039</v>
      </c>
      <c r="B3014" s="97" t="str">
        <f>VLOOKUP(ActividadesCom[[#This Row],[NO. DE CONTROL]],'LISTADO ESTUDIANTES'!A:C,3,FALSE)</f>
        <v>UICAB PECH JOSE EMMANUEL</v>
      </c>
      <c r="C3014" s="97" t="s">
        <v>4965</v>
      </c>
      <c r="D3014" s="18" t="str">
        <f>VLOOKUP(ActividadesCom[[#This Row],[NO. DE CONTROL]],'LISTADO ESTUDIANTES'!A:D,4,FALSE)</f>
        <v>ACTIVO(A)</v>
      </c>
      <c r="E3014" s="5">
        <f>SUM(ActividadesCom[[#This Row],[CRÉD. 1]],ActividadesCom[[#This Row],[CRÉD. 2]],ActividadesCom[[#This Row],[CRÉD. 3]],ActividadesCom[[#This Row],[CRÉD. 4]],ActividadesCom[[#This Row],[CRÉD. 5]])</f>
        <v>5</v>
      </c>
      <c r="F3014" s="18">
        <f>IF(ActividadesCom[[#This Row],[ÚLTIMO SEMESTRE CON CRÉDITOS]]&gt;0,ROUND(AVERAGE(ActividadesCom[[#This Row],[VALOR NIVEL 5]],ActividadesCom[[#This Row],[VALOR NIVEL 4]],ActividadesCom[[#This Row],[VALOR NIVEL 3]],ActividadesCom[[#This Row],[VALOR NIVEL 2]],ActividadesCom[[#This Row],[VALOR NIVEL 1]]),0),"")</f>
        <v>3</v>
      </c>
      <c r="G3014" s="18" t="str">
        <f>IF(ActividadesCom[[#This Row],[PROMEDIO]]="","",IF(ActividadesCom[[#This Row],[PROMEDIO]]&gt;=4,"EXCELENTE",IF(ActividadesCom[[#This Row],[PROMEDIO]]&gt;=3,"NOTABLE",IF(ActividadesCom[[#This Row],[PROMEDIO]]&gt;=2,"BUENO",IF(ActividadesCom[[#This Row],[PROMEDIO]]=1,"SUFICIENTE","")))))</f>
        <v>NOTABLE</v>
      </c>
      <c r="H3014" s="5">
        <f>MAX(ActividadesCom[[#This Row],[PERÍODO 1]],ActividadesCom[[#This Row],[PERÍODO 2]],ActividadesCom[[#This Row],[PERÍODO 3]],ActividadesCom[[#This Row],[PERÍODO 4]],ActividadesCom[[#This Row],[PERÍODO 5]])</f>
        <v>20221</v>
      </c>
      <c r="I3014" s="6" t="s">
        <v>4695</v>
      </c>
      <c r="J3014" s="5">
        <v>20213</v>
      </c>
      <c r="K3014" s="5" t="s">
        <v>4008</v>
      </c>
      <c r="L3014" s="5">
        <f>IF(ActividadesCom[[#This Row],[NIVEL 1]]&lt;&gt;0,VLOOKUP(ActividadesCom[[#This Row],[NIVEL 1]],Catálogo!A:B,2,FALSE),"")</f>
        <v>4</v>
      </c>
      <c r="M3014" s="5">
        <v>1</v>
      </c>
      <c r="N3014" s="6" t="s">
        <v>4332</v>
      </c>
      <c r="O3014" s="5">
        <v>20203</v>
      </c>
      <c r="P3014" s="5" t="s">
        <v>4010</v>
      </c>
      <c r="Q3014" s="5">
        <f>IF(ActividadesCom[[#This Row],[NIVEL 2]]&lt;&gt;0,VLOOKUP(ActividadesCom[[#This Row],[NIVEL 2]],Catálogo!A:B,2,FALSE),"")</f>
        <v>2</v>
      </c>
      <c r="R3014" s="5">
        <v>1</v>
      </c>
      <c r="S3014" s="6" t="s">
        <v>5806</v>
      </c>
      <c r="T3014" s="5">
        <v>20221</v>
      </c>
      <c r="U3014" s="5" t="s">
        <v>4008</v>
      </c>
      <c r="V3014" s="5">
        <f>IF(ActividadesCom[[#This Row],[NIVEL 3]]&lt;&gt;0,VLOOKUP(ActividadesCom[[#This Row],[NIVEL 3]],Catálogo!A:B,2,FALSE),"")</f>
        <v>4</v>
      </c>
      <c r="W3014" s="5">
        <v>1</v>
      </c>
      <c r="X3014" s="6" t="s">
        <v>25</v>
      </c>
      <c r="Y3014" s="5">
        <v>20211</v>
      </c>
      <c r="Z3014" s="5" t="s">
        <v>4010</v>
      </c>
      <c r="AA3014" s="5">
        <f>IF(ActividadesCom[[#This Row],[NIVEL 4]]&lt;&gt;0,VLOOKUP(ActividadesCom[[#This Row],[NIVEL 4]],Catálogo!A:B,2,FALSE),"")</f>
        <v>2</v>
      </c>
      <c r="AB3014" s="5">
        <v>1</v>
      </c>
      <c r="AC3014" s="5" t="s">
        <v>25</v>
      </c>
      <c r="AD3014" s="5">
        <v>20203</v>
      </c>
      <c r="AE3014" s="5" t="s">
        <v>4009</v>
      </c>
      <c r="AF3014" s="5">
        <f>IF(ActividadesCom[[#This Row],[NIVEL 5]]&lt;&gt;0,VLOOKUP(ActividadesCom[[#This Row],[NIVEL 5]],Catálogo!A:B,2,FALSE),"")</f>
        <v>3</v>
      </c>
      <c r="AG3014" s="5">
        <v>1</v>
      </c>
      <c r="AH3014" s="2"/>
      <c r="AI3014" s="2"/>
    </row>
    <row r="3015" spans="1:35" ht="30" hidden="1" customHeight="1" x14ac:dyDescent="0.25">
      <c r="A3015" s="7">
        <v>20470040</v>
      </c>
      <c r="B3015" s="97" t="str">
        <f>VLOOKUP(ActividadesCom[[#This Row],[NO. DE CONTROL]],'LISTADO ESTUDIANTES'!A:C,3,FALSE)</f>
        <v>BUENFIL RAMON ANDREA FERNANDA</v>
      </c>
      <c r="C3015" s="97" t="str">
        <f>VLOOKUP(ActividadesCom[[#This Row],[NO. DE CONTROL]],'LISTADO ESTUDIANTES'!A:B,2,FALSE)</f>
        <v>ARQUITECTURA</v>
      </c>
      <c r="D3015" s="18" t="str">
        <f>VLOOKUP(ActividadesCom[[#This Row],[NO. DE CONTROL]],'LISTADO ESTUDIANTES'!A:D,4,FALSE)</f>
        <v>BAJA</v>
      </c>
      <c r="E3015" s="5">
        <f>SUM(ActividadesCom[[#This Row],[CRÉD. 1]],ActividadesCom[[#This Row],[CRÉD. 2]],ActividadesCom[[#This Row],[CRÉD. 3]],ActividadesCom[[#This Row],[CRÉD. 4]],ActividadesCom[[#This Row],[CRÉD. 5]])</f>
        <v>4</v>
      </c>
      <c r="F3015" s="18">
        <f>IF(ActividadesCom[[#This Row],[ÚLTIMO SEMESTRE CON CRÉDITOS]]&gt;0,ROUND(AVERAGE(ActividadesCom[[#This Row],[VALOR NIVEL 5]],ActividadesCom[[#This Row],[VALOR NIVEL 4]],ActividadesCom[[#This Row],[VALOR NIVEL 3]],ActividadesCom[[#This Row],[VALOR NIVEL 2]],ActividadesCom[[#This Row],[VALOR NIVEL 1]]),0),"")</f>
        <v>3</v>
      </c>
      <c r="G3015" s="18" t="str">
        <f>IF(ActividadesCom[[#This Row],[PROMEDIO]]="","",IF(ActividadesCom[[#This Row],[PROMEDIO]]&gt;=4,"EXCELENTE",IF(ActividadesCom[[#This Row],[PROMEDIO]]&gt;=3,"NOTABLE",IF(ActividadesCom[[#This Row],[PROMEDIO]]&gt;=2,"BUENO",IF(ActividadesCom[[#This Row],[PROMEDIO]]=1,"SUFICIENTE","")))))</f>
        <v>NOTABLE</v>
      </c>
      <c r="H3015" s="5">
        <f>MAX(ActividadesCom[[#This Row],[PERÍODO 1]],ActividadesCom[[#This Row],[PERÍODO 2]],ActividadesCom[[#This Row],[PERÍODO 3]],ActividadesCom[[#This Row],[PERÍODO 4]],ActividadesCom[[#This Row],[PERÍODO 5]])</f>
        <v>20213</v>
      </c>
      <c r="I3015" s="6" t="s">
        <v>11</v>
      </c>
      <c r="J3015" s="5">
        <v>20211</v>
      </c>
      <c r="K3015" s="5" t="s">
        <v>4008</v>
      </c>
      <c r="L3015" s="5">
        <f>IF(ActividadesCom[[#This Row],[NIVEL 1]]&lt;&gt;0,VLOOKUP(ActividadesCom[[#This Row],[NIVEL 1]],Catálogo!A:B,2,FALSE),"")</f>
        <v>4</v>
      </c>
      <c r="M3015" s="5">
        <v>1</v>
      </c>
      <c r="N3015" s="6" t="s">
        <v>4688</v>
      </c>
      <c r="O3015" s="5">
        <v>20213</v>
      </c>
      <c r="P3015" s="5" t="s">
        <v>4008</v>
      </c>
      <c r="Q3015" s="5">
        <f>IF(ActividadesCom[[#This Row],[NIVEL 2]]&lt;&gt;0,VLOOKUP(ActividadesCom[[#This Row],[NIVEL 2]],Catálogo!A:B,2,FALSE),"")</f>
        <v>4</v>
      </c>
      <c r="R3015" s="5">
        <v>1</v>
      </c>
      <c r="S3015" s="6"/>
      <c r="T3015" s="5"/>
      <c r="U3015" s="5"/>
      <c r="V3015" s="5" t="str">
        <f>IF(ActividadesCom[[#This Row],[NIVEL 3]]&lt;&gt;0,VLOOKUP(ActividadesCom[[#This Row],[NIVEL 3]],Catálogo!A:B,2,FALSE),"")</f>
        <v/>
      </c>
      <c r="W3015" s="5"/>
      <c r="X3015" s="6" t="s">
        <v>25</v>
      </c>
      <c r="Y3015" s="5">
        <v>20211</v>
      </c>
      <c r="Z3015" s="5" t="s">
        <v>4010</v>
      </c>
      <c r="AA3015" s="5">
        <f>IF(ActividadesCom[[#This Row],[NIVEL 4]]&lt;&gt;0,VLOOKUP(ActividadesCom[[#This Row],[NIVEL 4]],Catálogo!A:B,2,FALSE),"")</f>
        <v>2</v>
      </c>
      <c r="AB3015" s="5">
        <v>1</v>
      </c>
      <c r="AC3015" s="5" t="s">
        <v>4372</v>
      </c>
      <c r="AD3015" s="5">
        <v>20203</v>
      </c>
      <c r="AE3015" s="5" t="s">
        <v>4009</v>
      </c>
      <c r="AF3015" s="5">
        <f>IF(ActividadesCom[[#This Row],[NIVEL 5]]&lt;&gt;0,VLOOKUP(ActividadesCom[[#This Row],[NIVEL 5]],Catálogo!A:B,2,FALSE),"")</f>
        <v>3</v>
      </c>
      <c r="AG3015" s="5">
        <v>1</v>
      </c>
      <c r="AH3015" s="2"/>
      <c r="AI3015" s="2"/>
    </row>
    <row r="3016" spans="1:35" ht="30" customHeight="1" x14ac:dyDescent="0.25">
      <c r="A3016" s="7">
        <v>20470041</v>
      </c>
      <c r="B3016" s="97" t="str">
        <f>VLOOKUP(ActividadesCom[[#This Row],[NO. DE CONTROL]],'LISTADO ESTUDIANTES'!A:C,3,FALSE)</f>
        <v>MANUEL MAAS SARAI</v>
      </c>
      <c r="C3016" s="97" t="str">
        <f>VLOOKUP(ActividadesCom[[#This Row],[NO. DE CONTROL]],'LISTADO ESTUDIANTES'!A:B,2,FALSE)</f>
        <v>ARQUITECTURA</v>
      </c>
      <c r="D3016" s="18" t="str">
        <f>VLOOKUP(ActividadesCom[[#This Row],[NO. DE CONTROL]],'LISTADO ESTUDIANTES'!A:D,4,FALSE)</f>
        <v>ACTIVO(A)</v>
      </c>
      <c r="E3016" s="5">
        <f>SUM(ActividadesCom[[#This Row],[CRÉD. 1]],ActividadesCom[[#This Row],[CRÉD. 2]],ActividadesCom[[#This Row],[CRÉD. 3]],ActividadesCom[[#This Row],[CRÉD. 4]],ActividadesCom[[#This Row],[CRÉD. 5]])</f>
        <v>4</v>
      </c>
      <c r="F3016" s="18">
        <f>IF(ActividadesCom[[#This Row],[ÚLTIMO SEMESTRE CON CRÉDITOS]]&gt;0,ROUND(AVERAGE(ActividadesCom[[#This Row],[VALOR NIVEL 5]],ActividadesCom[[#This Row],[VALOR NIVEL 4]],ActividadesCom[[#This Row],[VALOR NIVEL 3]],ActividadesCom[[#This Row],[VALOR NIVEL 2]],ActividadesCom[[#This Row],[VALOR NIVEL 1]]),0),"")</f>
        <v>3</v>
      </c>
      <c r="G3016" s="18" t="str">
        <f>IF(ActividadesCom[[#This Row],[PROMEDIO]]="","",IF(ActividadesCom[[#This Row],[PROMEDIO]]&gt;=4,"EXCELENTE",IF(ActividadesCom[[#This Row],[PROMEDIO]]&gt;=3,"NOTABLE",IF(ActividadesCom[[#This Row],[PROMEDIO]]&gt;=2,"BUENO",IF(ActividadesCom[[#This Row],[PROMEDIO]]=1,"SUFICIENTE","")))))</f>
        <v>NOTABLE</v>
      </c>
      <c r="H3016" s="5">
        <f>MAX(ActividadesCom[[#This Row],[PERÍODO 1]],ActividadesCom[[#This Row],[PERÍODO 2]],ActividadesCom[[#This Row],[PERÍODO 3]],ActividadesCom[[#This Row],[PERÍODO 4]],ActividadesCom[[#This Row],[PERÍODO 5]])</f>
        <v>20221</v>
      </c>
      <c r="I3016" s="6" t="s">
        <v>4695</v>
      </c>
      <c r="J3016" s="5">
        <v>20213</v>
      </c>
      <c r="K3016" s="5" t="s">
        <v>4008</v>
      </c>
      <c r="L3016" s="5">
        <f>IF(ActividadesCom[[#This Row],[NIVEL 1]]&lt;&gt;0,VLOOKUP(ActividadesCom[[#This Row],[NIVEL 1]],Catálogo!A:B,2,FALSE),"")</f>
        <v>4</v>
      </c>
      <c r="M3016" s="5">
        <v>1</v>
      </c>
      <c r="N3016" s="6" t="s">
        <v>5806</v>
      </c>
      <c r="O3016" s="5">
        <v>20221</v>
      </c>
      <c r="P3016" s="5" t="s">
        <v>4008</v>
      </c>
      <c r="Q3016" s="5">
        <f>IF(ActividadesCom[[#This Row],[NIVEL 2]]&lt;&gt;0,VLOOKUP(ActividadesCom[[#This Row],[NIVEL 2]],Catálogo!A:B,2,FALSE),"")</f>
        <v>4</v>
      </c>
      <c r="R3016" s="5">
        <v>1</v>
      </c>
      <c r="S3016" s="6"/>
      <c r="T3016" s="5"/>
      <c r="U3016" s="5"/>
      <c r="V3016" s="5" t="str">
        <f>IF(ActividadesCom[[#This Row],[NIVEL 3]]&lt;&gt;0,VLOOKUP(ActividadesCom[[#This Row],[NIVEL 3]],Catálogo!A:B,2,FALSE),"")</f>
        <v/>
      </c>
      <c r="W3016" s="5"/>
      <c r="X3016" s="6" t="s">
        <v>4463</v>
      </c>
      <c r="Y3016" s="5">
        <v>20211</v>
      </c>
      <c r="Z3016" s="5" t="s">
        <v>4009</v>
      </c>
      <c r="AA3016" s="5">
        <f>IF(ActividadesCom[[#This Row],[NIVEL 4]]&lt;&gt;0,VLOOKUP(ActividadesCom[[#This Row],[NIVEL 4]],Catálogo!A:B,2,FALSE),"")</f>
        <v>3</v>
      </c>
      <c r="AB3016" s="5">
        <v>1</v>
      </c>
      <c r="AC3016" s="5" t="s">
        <v>4380</v>
      </c>
      <c r="AD3016" s="5">
        <v>20203</v>
      </c>
      <c r="AE3016" s="5" t="s">
        <v>4010</v>
      </c>
      <c r="AF3016" s="5">
        <f>IF(ActividadesCom[[#This Row],[NIVEL 5]]&lt;&gt;0,VLOOKUP(ActividadesCom[[#This Row],[NIVEL 5]],Catálogo!A:B,2,FALSE),"")</f>
        <v>2</v>
      </c>
      <c r="AG3016" s="5">
        <v>1</v>
      </c>
      <c r="AH3016" s="2"/>
      <c r="AI3016" s="2"/>
    </row>
    <row r="3017" spans="1:35" ht="30" customHeight="1" x14ac:dyDescent="0.25">
      <c r="A3017" s="7">
        <v>20470042</v>
      </c>
      <c r="B3017" s="97" t="str">
        <f>VLOOKUP(ActividadesCom[[#This Row],[NO. DE CONTROL]],'LISTADO ESTUDIANTES'!A:C,3,FALSE)</f>
        <v>MENDEZ RODRIGUEZ CARMEN GUADALUPE</v>
      </c>
      <c r="C3017" s="97" t="str">
        <f>VLOOKUP(ActividadesCom[[#This Row],[NO. DE CONTROL]],'LISTADO ESTUDIANTES'!A:B,2,FALSE)</f>
        <v>ARQUITECTURA</v>
      </c>
      <c r="D3017" s="18" t="str">
        <f>VLOOKUP(ActividadesCom[[#This Row],[NO. DE CONTROL]],'LISTADO ESTUDIANTES'!A:D,4,FALSE)</f>
        <v>ACTIVO(A)</v>
      </c>
      <c r="E3017" s="5">
        <f>SUM(ActividadesCom[[#This Row],[CRÉD. 1]],ActividadesCom[[#This Row],[CRÉD. 2]],ActividadesCom[[#This Row],[CRÉD. 3]],ActividadesCom[[#This Row],[CRÉD. 4]],ActividadesCom[[#This Row],[CRÉD. 5]])</f>
        <v>5</v>
      </c>
      <c r="F3017" s="18">
        <f>IF(ActividadesCom[[#This Row],[ÚLTIMO SEMESTRE CON CRÉDITOS]]&gt;0,ROUND(AVERAGE(ActividadesCom[[#This Row],[VALOR NIVEL 5]],ActividadesCom[[#This Row],[VALOR NIVEL 4]],ActividadesCom[[#This Row],[VALOR NIVEL 3]],ActividadesCom[[#This Row],[VALOR NIVEL 2]],ActividadesCom[[#This Row],[VALOR NIVEL 1]]),0),"")</f>
        <v>3</v>
      </c>
      <c r="G3017" s="18" t="str">
        <f>IF(ActividadesCom[[#This Row],[PROMEDIO]]="","",IF(ActividadesCom[[#This Row],[PROMEDIO]]&gt;=4,"EXCELENTE",IF(ActividadesCom[[#This Row],[PROMEDIO]]&gt;=3,"NOTABLE",IF(ActividadesCom[[#This Row],[PROMEDIO]]&gt;=2,"BUENO",IF(ActividadesCom[[#This Row],[PROMEDIO]]=1,"SUFICIENTE","")))))</f>
        <v>NOTABLE</v>
      </c>
      <c r="H3017" s="5">
        <f>MAX(ActividadesCom[[#This Row],[PERÍODO 1]],ActividadesCom[[#This Row],[PERÍODO 2]],ActividadesCom[[#This Row],[PERÍODO 3]],ActividadesCom[[#This Row],[PERÍODO 4]],ActividadesCom[[#This Row],[PERÍODO 5]])</f>
        <v>20221</v>
      </c>
      <c r="I3017" s="6" t="s">
        <v>4695</v>
      </c>
      <c r="J3017" s="5">
        <v>20213</v>
      </c>
      <c r="K3017" s="5" t="s">
        <v>4008</v>
      </c>
      <c r="L3017" s="5">
        <f>IF(ActividadesCom[[#This Row],[NIVEL 1]]&lt;&gt;0,VLOOKUP(ActividadesCom[[#This Row],[NIVEL 1]],Catálogo!A:B,2,FALSE),"")</f>
        <v>4</v>
      </c>
      <c r="M3017" s="5">
        <v>1</v>
      </c>
      <c r="N3017" s="6" t="s">
        <v>5461</v>
      </c>
      <c r="O3017" s="5">
        <v>20221</v>
      </c>
      <c r="P3017" s="5" t="s">
        <v>4008</v>
      </c>
      <c r="Q3017" s="5">
        <f>IF(ActividadesCom[[#This Row],[NIVEL 2]]&lt;&gt;0,VLOOKUP(ActividadesCom[[#This Row],[NIVEL 2]],Catálogo!A:B,2,FALSE),"")</f>
        <v>4</v>
      </c>
      <c r="R3017" s="5">
        <v>1</v>
      </c>
      <c r="S3017" s="6" t="s">
        <v>5806</v>
      </c>
      <c r="T3017" s="5">
        <v>20221</v>
      </c>
      <c r="U3017" s="5" t="s">
        <v>4008</v>
      </c>
      <c r="V3017" s="5">
        <f>IF(ActividadesCom[[#This Row],[NIVEL 3]]&lt;&gt;0,VLOOKUP(ActividadesCom[[#This Row],[NIVEL 3]],Catálogo!A:B,2,FALSE),"")</f>
        <v>4</v>
      </c>
      <c r="W3017" s="5">
        <v>1</v>
      </c>
      <c r="X3017" s="6" t="s">
        <v>5</v>
      </c>
      <c r="Y3017" s="5">
        <v>20211</v>
      </c>
      <c r="Z3017" s="5" t="s">
        <v>4009</v>
      </c>
      <c r="AA3017" s="5">
        <f>IF(ActividadesCom[[#This Row],[NIVEL 4]]&lt;&gt;0,VLOOKUP(ActividadesCom[[#This Row],[NIVEL 4]],Catálogo!A:B,2,FALSE),"")</f>
        <v>3</v>
      </c>
      <c r="AB3017" s="5">
        <v>1</v>
      </c>
      <c r="AC3017" s="5" t="s">
        <v>4380</v>
      </c>
      <c r="AD3017" s="5">
        <v>20203</v>
      </c>
      <c r="AE3017" s="5" t="s">
        <v>4010</v>
      </c>
      <c r="AF3017" s="5">
        <f>IF(ActividadesCom[[#This Row],[NIVEL 5]]&lt;&gt;0,VLOOKUP(ActividadesCom[[#This Row],[NIVEL 5]],Catálogo!A:B,2,FALSE),"")</f>
        <v>2</v>
      </c>
      <c r="AG3017" s="5">
        <v>1</v>
      </c>
      <c r="AH3017" s="2"/>
      <c r="AI3017" s="2"/>
    </row>
    <row r="3018" spans="1:35" ht="30" customHeight="1" x14ac:dyDescent="0.25">
      <c r="A3018" s="43">
        <v>20470043</v>
      </c>
      <c r="B3018" s="97" t="str">
        <f>VLOOKUP(ActividadesCom[[#This Row],[NO. DE CONTROL]],'LISTADO ESTUDIANTES'!A:C,3,FALSE)</f>
        <v>AVILA LEON JUAN LUIS</v>
      </c>
      <c r="C3018" s="103" t="str">
        <f>VLOOKUP(ActividadesCom[[#This Row],[NO. DE CONTROL]],'LISTADO ESTUDIANTES'!A:B,2,FALSE)</f>
        <v>ARQUITECTURA</v>
      </c>
      <c r="D3018" s="44" t="str">
        <f>VLOOKUP(ActividadesCom[[#This Row],[NO. DE CONTROL]],'LISTADO ESTUDIANTES'!A:D,4,FALSE)</f>
        <v>ACTIVO(A)</v>
      </c>
      <c r="E3018" s="5">
        <f>SUM(ActividadesCom[[#This Row],[CRÉD. 1]],ActividadesCom[[#This Row],[CRÉD. 2]],ActividadesCom[[#This Row],[CRÉD. 3]],ActividadesCom[[#This Row],[CRÉD. 4]],ActividadesCom[[#This Row],[CRÉD. 5]])</f>
        <v>1</v>
      </c>
      <c r="F3018" s="44">
        <f>IF(ActividadesCom[[#This Row],[ÚLTIMO SEMESTRE CON CRÉDITOS]]&gt;0,ROUND(AVERAGE(ActividadesCom[[#This Row],[VALOR NIVEL 5]],ActividadesCom[[#This Row],[VALOR NIVEL 4]],ActividadesCom[[#This Row],[VALOR NIVEL 3]],ActividadesCom[[#This Row],[VALOR NIVEL 2]],ActividadesCom[[#This Row],[VALOR NIVEL 1]]),0),"")</f>
        <v>4</v>
      </c>
      <c r="G3018" s="44" t="str">
        <f>IF(ActividadesCom[[#This Row],[PROMEDIO]]="","",IF(ActividadesCom[[#This Row],[PROMEDIO]]&gt;=4,"EXCELENTE",IF(ActividadesCom[[#This Row],[PROMEDIO]]&gt;=3,"NOTABLE",IF(ActividadesCom[[#This Row],[PROMEDIO]]&gt;=2,"BUENO",IF(ActividadesCom[[#This Row],[PROMEDIO]]=1,"SUFICIENTE","")))))</f>
        <v>EXCELENTE</v>
      </c>
      <c r="H3018" s="5">
        <f>MAX(ActividadesCom[[#This Row],[PERÍODO 1]],ActividadesCom[[#This Row],[PERÍODO 2]],ActividadesCom[[#This Row],[PERÍODO 3]],ActividadesCom[[#This Row],[PERÍODO 4]],ActividadesCom[[#This Row],[PERÍODO 5]])</f>
        <v>20213</v>
      </c>
      <c r="I3018" s="45" t="s">
        <v>4688</v>
      </c>
      <c r="J3018" s="46">
        <v>20213</v>
      </c>
      <c r="K3018" s="46" t="s">
        <v>4008</v>
      </c>
      <c r="L3018" s="5">
        <f>IF(ActividadesCom[[#This Row],[NIVEL 1]]&lt;&gt;0,VLOOKUP(ActividadesCom[[#This Row],[NIVEL 1]],Catálogo!A:B,2,FALSE),"")</f>
        <v>4</v>
      </c>
      <c r="M3018" s="46">
        <v>1</v>
      </c>
      <c r="N3018" s="45"/>
      <c r="O3018" s="46"/>
      <c r="P3018" s="46"/>
      <c r="Q3018" s="5" t="str">
        <f>IF(ActividadesCom[[#This Row],[NIVEL 2]]&lt;&gt;0,VLOOKUP(ActividadesCom[[#This Row],[NIVEL 2]],Catálogo!A:B,2,FALSE),"")</f>
        <v/>
      </c>
      <c r="R3018" s="46"/>
      <c r="S3018" s="45"/>
      <c r="T3018" s="46"/>
      <c r="U3018" s="46"/>
      <c r="V3018" s="5" t="str">
        <f>IF(ActividadesCom[[#This Row],[NIVEL 3]]&lt;&gt;0,VLOOKUP(ActividadesCom[[#This Row],[NIVEL 3]],Catálogo!A:B,2,FALSE),"")</f>
        <v/>
      </c>
      <c r="W3018" s="46"/>
      <c r="X3018" s="45"/>
      <c r="Y3018" s="46"/>
      <c r="Z3018" s="46"/>
      <c r="AA3018" s="5" t="str">
        <f>IF(ActividadesCom[[#This Row],[NIVEL 4]]&lt;&gt;0,VLOOKUP(ActividadesCom[[#This Row],[NIVEL 4]],Catálogo!A:B,2,FALSE),"")</f>
        <v/>
      </c>
      <c r="AB3018" s="46"/>
      <c r="AC3018" s="45"/>
      <c r="AD3018" s="46"/>
      <c r="AE3018" s="46"/>
      <c r="AF3018" s="5" t="str">
        <f>IF(ActividadesCom[[#This Row],[NIVEL 5]]&lt;&gt;0,VLOOKUP(ActividadesCom[[#This Row],[NIVEL 5]],Catálogo!A:B,2,FALSE),"")</f>
        <v/>
      </c>
      <c r="AG3018" s="47"/>
      <c r="AH3018" s="2"/>
      <c r="AI3018" s="2"/>
    </row>
    <row r="3019" spans="1:35" ht="30" hidden="1" customHeight="1" x14ac:dyDescent="0.25">
      <c r="A3019" s="7">
        <v>20470044</v>
      </c>
      <c r="B3019" s="97" t="str">
        <f>VLOOKUP(ActividadesCom[[#This Row],[NO. DE CONTROL]],'LISTADO ESTUDIANTES'!A:C,3,FALSE)</f>
        <v>CASANOVA CHE DIEGO ANDREW</v>
      </c>
      <c r="C3019" s="97" t="str">
        <f>VLOOKUP(ActividadesCom[[#This Row],[NO. DE CONTROL]],'LISTADO ESTUDIANTES'!A:B,2,FALSE)</f>
        <v>ARQUITECTURA</v>
      </c>
      <c r="D3019" s="18" t="str">
        <f>VLOOKUP(ActividadesCom[[#This Row],[NO. DE CONTROL]],'LISTADO ESTUDIANTES'!A:D,4,FALSE)</f>
        <v>BAJA</v>
      </c>
      <c r="E3019" s="5">
        <f>SUM(ActividadesCom[[#This Row],[CRÉD. 1]],ActividadesCom[[#This Row],[CRÉD. 2]],ActividadesCom[[#This Row],[CRÉD. 3]],ActividadesCom[[#This Row],[CRÉD. 4]],ActividadesCom[[#This Row],[CRÉD. 5]])</f>
        <v>3</v>
      </c>
      <c r="F3019" s="18">
        <f>IF(ActividadesCom[[#This Row],[ÚLTIMO SEMESTRE CON CRÉDITOS]]&gt;0,ROUND(AVERAGE(ActividadesCom[[#This Row],[VALOR NIVEL 5]],ActividadesCom[[#This Row],[VALOR NIVEL 4]],ActividadesCom[[#This Row],[VALOR NIVEL 3]],ActividadesCom[[#This Row],[VALOR NIVEL 2]],ActividadesCom[[#This Row],[VALOR NIVEL 1]]),0),"")</f>
        <v>3</v>
      </c>
      <c r="G3019" s="18" t="str">
        <f>IF(ActividadesCom[[#This Row],[PROMEDIO]]="","",IF(ActividadesCom[[#This Row],[PROMEDIO]]&gt;=4,"EXCELENTE",IF(ActividadesCom[[#This Row],[PROMEDIO]]&gt;=3,"NOTABLE",IF(ActividadesCom[[#This Row],[PROMEDIO]]&gt;=2,"BUENO",IF(ActividadesCom[[#This Row],[PROMEDIO]]=1,"SUFICIENTE","")))))</f>
        <v>NOTABLE</v>
      </c>
      <c r="H3019" s="5">
        <f>MAX(ActividadesCom[[#This Row],[PERÍODO 1]],ActividadesCom[[#This Row],[PERÍODO 2]],ActividadesCom[[#This Row],[PERÍODO 3]],ActividadesCom[[#This Row],[PERÍODO 4]],ActividadesCom[[#This Row],[PERÍODO 5]])</f>
        <v>20213</v>
      </c>
      <c r="I3019" s="6" t="s">
        <v>4695</v>
      </c>
      <c r="J3019" s="5">
        <v>20213</v>
      </c>
      <c r="K3019" s="5" t="s">
        <v>4008</v>
      </c>
      <c r="L3019" s="5">
        <f>IF(ActividadesCom[[#This Row],[NIVEL 1]]&lt;&gt;0,VLOOKUP(ActividadesCom[[#This Row],[NIVEL 1]],Catálogo!A:B,2,FALSE),"")</f>
        <v>4</v>
      </c>
      <c r="M3019" s="5">
        <v>1</v>
      </c>
      <c r="N3019" s="6"/>
      <c r="O3019" s="5"/>
      <c r="P3019" s="5"/>
      <c r="Q3019" s="5" t="str">
        <f>IF(ActividadesCom[[#This Row],[NIVEL 2]]&lt;&gt;0,VLOOKUP(ActividadesCom[[#This Row],[NIVEL 2]],Catálogo!A:B,2,FALSE),"")</f>
        <v/>
      </c>
      <c r="R3019" s="5"/>
      <c r="S3019" s="6"/>
      <c r="T3019" s="5"/>
      <c r="U3019" s="5"/>
      <c r="V3019" s="5" t="str">
        <f>IF(ActividadesCom[[#This Row],[NIVEL 3]]&lt;&gt;0,VLOOKUP(ActividadesCom[[#This Row],[NIVEL 3]],Catálogo!A:B,2,FALSE),"")</f>
        <v/>
      </c>
      <c r="W3019" s="5"/>
      <c r="X3019" s="6" t="s">
        <v>31</v>
      </c>
      <c r="Y3019" s="5">
        <v>20211</v>
      </c>
      <c r="Z3019" s="5" t="s">
        <v>4009</v>
      </c>
      <c r="AA3019" s="5">
        <f>IF(ActividadesCom[[#This Row],[NIVEL 4]]&lt;&gt;0,VLOOKUP(ActividadesCom[[#This Row],[NIVEL 4]],Catálogo!A:B,2,FALSE),"")</f>
        <v>3</v>
      </c>
      <c r="AB3019" s="5">
        <v>1</v>
      </c>
      <c r="AC3019" s="5" t="s">
        <v>31</v>
      </c>
      <c r="AD3019" s="5">
        <v>20203</v>
      </c>
      <c r="AE3019" s="5" t="s">
        <v>4010</v>
      </c>
      <c r="AF3019" s="5">
        <f>IF(ActividadesCom[[#This Row],[NIVEL 5]]&lt;&gt;0,VLOOKUP(ActividadesCom[[#This Row],[NIVEL 5]],Catálogo!A:B,2,FALSE),"")</f>
        <v>2</v>
      </c>
      <c r="AG3019" s="5">
        <v>1</v>
      </c>
      <c r="AH3019" s="2"/>
      <c r="AI3019" s="2"/>
    </row>
    <row r="3020" spans="1:35" ht="30" customHeight="1" x14ac:dyDescent="0.25">
      <c r="A3020" s="7">
        <v>20470045</v>
      </c>
      <c r="B3020" s="97" t="str">
        <f>VLOOKUP(ActividadesCom[[#This Row],[NO. DE CONTROL]],'LISTADO ESTUDIANTES'!A:C,3,FALSE)</f>
        <v>ALMEYDA MENDEZ CARLOS LEONEL</v>
      </c>
      <c r="C3020" s="97" t="str">
        <f>VLOOKUP(ActividadesCom[[#This Row],[NO. DE CONTROL]],'LISTADO ESTUDIANTES'!A:B,2,FALSE)</f>
        <v>ARQUITECTURA</v>
      </c>
      <c r="D3020" s="18" t="str">
        <f>VLOOKUP(ActividadesCom[[#This Row],[NO. DE CONTROL]],'LISTADO ESTUDIANTES'!A:D,4,FALSE)</f>
        <v>ACTIVO(A)</v>
      </c>
      <c r="E3020" s="5">
        <f>SUM(ActividadesCom[[#This Row],[CRÉD. 1]],ActividadesCom[[#This Row],[CRÉD. 2]],ActividadesCom[[#This Row],[CRÉD. 3]],ActividadesCom[[#This Row],[CRÉD. 4]],ActividadesCom[[#This Row],[CRÉD. 5]])</f>
        <v>4</v>
      </c>
      <c r="F3020" s="18">
        <f>IF(ActividadesCom[[#This Row],[ÚLTIMO SEMESTRE CON CRÉDITOS]]&gt;0,ROUND(AVERAGE(ActividadesCom[[#This Row],[VALOR NIVEL 5]],ActividadesCom[[#This Row],[VALOR NIVEL 4]],ActividadesCom[[#This Row],[VALOR NIVEL 3]],ActividadesCom[[#This Row],[VALOR NIVEL 2]],ActividadesCom[[#This Row],[VALOR NIVEL 1]]),0),"")</f>
        <v>3</v>
      </c>
      <c r="G3020" s="18" t="str">
        <f>IF(ActividadesCom[[#This Row],[PROMEDIO]]="","",IF(ActividadesCom[[#This Row],[PROMEDIO]]&gt;=4,"EXCELENTE",IF(ActividadesCom[[#This Row],[PROMEDIO]]&gt;=3,"NOTABLE",IF(ActividadesCom[[#This Row],[PROMEDIO]]&gt;=2,"BUENO",IF(ActividadesCom[[#This Row],[PROMEDIO]]=1,"SUFICIENTE","")))))</f>
        <v>NOTABLE</v>
      </c>
      <c r="H3020" s="5">
        <f>MAX(ActividadesCom[[#This Row],[PERÍODO 1]],ActividadesCom[[#This Row],[PERÍODO 2]],ActividadesCom[[#This Row],[PERÍODO 3]],ActividadesCom[[#This Row],[PERÍODO 4]],ActividadesCom[[#This Row],[PERÍODO 5]])</f>
        <v>20221</v>
      </c>
      <c r="I3020" s="6" t="s">
        <v>4688</v>
      </c>
      <c r="J3020" s="5">
        <v>20213</v>
      </c>
      <c r="K3020" s="5" t="s">
        <v>4008</v>
      </c>
      <c r="L3020" s="5">
        <f>IF(ActividadesCom[[#This Row],[NIVEL 1]]&lt;&gt;0,VLOOKUP(ActividadesCom[[#This Row],[NIVEL 1]],Catálogo!A:B,2,FALSE),"")</f>
        <v>4</v>
      </c>
      <c r="M3020" s="5">
        <v>1</v>
      </c>
      <c r="N3020" s="6" t="s">
        <v>5806</v>
      </c>
      <c r="O3020" s="5">
        <v>20221</v>
      </c>
      <c r="P3020" s="5" t="s">
        <v>4008</v>
      </c>
      <c r="Q3020" s="5">
        <f>IF(ActividadesCom[[#This Row],[NIVEL 2]]&lt;&gt;0,VLOOKUP(ActividadesCom[[#This Row],[NIVEL 2]],Catálogo!A:B,2,FALSE),"")</f>
        <v>4</v>
      </c>
      <c r="R3020" s="5">
        <v>1</v>
      </c>
      <c r="S3020" s="6"/>
      <c r="T3020" s="5"/>
      <c r="U3020" s="5"/>
      <c r="V3020" s="5" t="str">
        <f>IF(ActividadesCom[[#This Row],[NIVEL 3]]&lt;&gt;0,VLOOKUP(ActividadesCom[[#This Row],[NIVEL 3]],Catálogo!A:B,2,FALSE),"")</f>
        <v/>
      </c>
      <c r="W3020" s="5"/>
      <c r="X3020" s="6" t="s">
        <v>4301</v>
      </c>
      <c r="Y3020" s="5">
        <v>20211</v>
      </c>
      <c r="Z3020" s="5" t="s">
        <v>4010</v>
      </c>
      <c r="AA3020" s="5">
        <f>IF(ActividadesCom[[#This Row],[NIVEL 4]]&lt;&gt;0,VLOOKUP(ActividadesCom[[#This Row],[NIVEL 4]],Catálogo!A:B,2,FALSE),"")</f>
        <v>2</v>
      </c>
      <c r="AB3020" s="5">
        <v>1</v>
      </c>
      <c r="AC3020" s="5" t="s">
        <v>31</v>
      </c>
      <c r="AD3020" s="5">
        <v>20203</v>
      </c>
      <c r="AE3020" s="5" t="s">
        <v>4009</v>
      </c>
      <c r="AF3020" s="5">
        <f>IF(ActividadesCom[[#This Row],[NIVEL 5]]&lt;&gt;0,VLOOKUP(ActividadesCom[[#This Row],[NIVEL 5]],Catálogo!A:B,2,FALSE),"")</f>
        <v>3</v>
      </c>
      <c r="AG3020" s="5">
        <v>1</v>
      </c>
      <c r="AH3020" s="2"/>
      <c r="AI3020" s="2"/>
    </row>
    <row r="3021" spans="1:35" ht="30" customHeight="1" x14ac:dyDescent="0.25">
      <c r="A3021" s="7">
        <v>20470046</v>
      </c>
      <c r="B3021" s="97" t="str">
        <f>VLOOKUP(ActividadesCom[[#This Row],[NO. DE CONTROL]],'LISTADO ESTUDIANTES'!A:C,3,FALSE)</f>
        <v>NAVARRETE BARQUEROS YAHAIRA VIANEY</v>
      </c>
      <c r="C3021" s="97" t="str">
        <f>VLOOKUP(ActividadesCom[[#This Row],[NO. DE CONTROL]],'LISTADO ESTUDIANTES'!A:B,2,FALSE)</f>
        <v>ARQUITECTURA</v>
      </c>
      <c r="D3021" s="18" t="str">
        <f>VLOOKUP(ActividadesCom[[#This Row],[NO. DE CONTROL]],'LISTADO ESTUDIANTES'!A:D,4,FALSE)</f>
        <v>ACTIVO(A)</v>
      </c>
      <c r="E3021" s="5">
        <f>SUM(ActividadesCom[[#This Row],[CRÉD. 1]],ActividadesCom[[#This Row],[CRÉD. 2]],ActividadesCom[[#This Row],[CRÉD. 3]],ActividadesCom[[#This Row],[CRÉD. 4]],ActividadesCom[[#This Row],[CRÉD. 5]])</f>
        <v>4</v>
      </c>
      <c r="F3021" s="18">
        <f>IF(ActividadesCom[[#This Row],[ÚLTIMO SEMESTRE CON CRÉDITOS]]&gt;0,ROUND(AVERAGE(ActividadesCom[[#This Row],[VALOR NIVEL 5]],ActividadesCom[[#This Row],[VALOR NIVEL 4]],ActividadesCom[[#This Row],[VALOR NIVEL 3]],ActividadesCom[[#This Row],[VALOR NIVEL 2]],ActividadesCom[[#This Row],[VALOR NIVEL 1]]),0),"")</f>
        <v>4</v>
      </c>
      <c r="G3021" s="18" t="str">
        <f>IF(ActividadesCom[[#This Row],[PROMEDIO]]="","",IF(ActividadesCom[[#This Row],[PROMEDIO]]&gt;=4,"EXCELENTE",IF(ActividadesCom[[#This Row],[PROMEDIO]]&gt;=3,"NOTABLE",IF(ActividadesCom[[#This Row],[PROMEDIO]]&gt;=2,"BUENO",IF(ActividadesCom[[#This Row],[PROMEDIO]]=1,"SUFICIENTE","")))))</f>
        <v>EXCELENTE</v>
      </c>
      <c r="H3021" s="5">
        <f>MAX(ActividadesCom[[#This Row],[PERÍODO 1]],ActividadesCom[[#This Row],[PERÍODO 2]],ActividadesCom[[#This Row],[PERÍODO 3]],ActividadesCom[[#This Row],[PERÍODO 4]],ActividadesCom[[#This Row],[PERÍODO 5]])</f>
        <v>20221</v>
      </c>
      <c r="I3021" s="6" t="s">
        <v>4695</v>
      </c>
      <c r="J3021" s="5">
        <v>20213</v>
      </c>
      <c r="K3021" s="5" t="s">
        <v>4008</v>
      </c>
      <c r="L3021" s="5">
        <f>IF(ActividadesCom[[#This Row],[NIVEL 1]]&lt;&gt;0,VLOOKUP(ActividadesCom[[#This Row],[NIVEL 1]],Catálogo!A:B,2,FALSE),"")</f>
        <v>4</v>
      </c>
      <c r="M3021" s="5">
        <v>1</v>
      </c>
      <c r="N3021" s="6" t="s">
        <v>5806</v>
      </c>
      <c r="O3021" s="5">
        <v>20221</v>
      </c>
      <c r="P3021" s="5" t="s">
        <v>4008</v>
      </c>
      <c r="Q3021" s="5">
        <f>IF(ActividadesCom[[#This Row],[NIVEL 2]]&lt;&gt;0,VLOOKUP(ActividadesCom[[#This Row],[NIVEL 2]],Catálogo!A:B,2,FALSE),"")</f>
        <v>4</v>
      </c>
      <c r="R3021" s="5">
        <v>1</v>
      </c>
      <c r="S3021" s="6"/>
      <c r="T3021" s="5"/>
      <c r="U3021" s="5"/>
      <c r="V3021" s="5" t="str">
        <f>IF(ActividadesCom[[#This Row],[NIVEL 3]]&lt;&gt;0,VLOOKUP(ActividadesCom[[#This Row],[NIVEL 3]],Catálogo!A:B,2,FALSE),"")</f>
        <v/>
      </c>
      <c r="W3021" s="5"/>
      <c r="X3021" s="6" t="s">
        <v>4463</v>
      </c>
      <c r="Y3021" s="5">
        <v>20211</v>
      </c>
      <c r="Z3021" s="5" t="s">
        <v>4009</v>
      </c>
      <c r="AA3021" s="5">
        <f>IF(ActividadesCom[[#This Row],[NIVEL 4]]&lt;&gt;0,VLOOKUP(ActividadesCom[[#This Row],[NIVEL 4]],Catálogo!A:B,2,FALSE),"")</f>
        <v>3</v>
      </c>
      <c r="AB3021" s="5">
        <v>1</v>
      </c>
      <c r="AC3021" s="5" t="s">
        <v>42</v>
      </c>
      <c r="AD3021" s="5">
        <v>20203</v>
      </c>
      <c r="AE3021" s="5" t="s">
        <v>4009</v>
      </c>
      <c r="AF3021" s="5">
        <f>IF(ActividadesCom[[#This Row],[NIVEL 5]]&lt;&gt;0,VLOOKUP(ActividadesCom[[#This Row],[NIVEL 5]],Catálogo!A:B,2,FALSE),"")</f>
        <v>3</v>
      </c>
      <c r="AG3021" s="5">
        <v>1</v>
      </c>
      <c r="AH3021" s="2"/>
      <c r="AI3021" s="2"/>
    </row>
    <row r="3022" spans="1:35" ht="30" customHeight="1" x14ac:dyDescent="0.25">
      <c r="A3022" s="7">
        <v>20470047</v>
      </c>
      <c r="B3022" s="97" t="str">
        <f>VLOOKUP(ActividadesCom[[#This Row],[NO. DE CONTROL]],'LISTADO ESTUDIANTES'!A:C,3,FALSE)</f>
        <v>FLORES OLMOS MARTHA YOLANDA</v>
      </c>
      <c r="C3022" s="97" t="str">
        <f>VLOOKUP(ActividadesCom[[#This Row],[NO. DE CONTROL]],'LISTADO ESTUDIANTES'!A:B,2,FALSE)</f>
        <v>ARQUITECTURA</v>
      </c>
      <c r="D3022" s="18" t="str">
        <f>VLOOKUP(ActividadesCom[[#This Row],[NO. DE CONTROL]],'LISTADO ESTUDIANTES'!A:D,4,FALSE)</f>
        <v>ACTIVO(A)</v>
      </c>
      <c r="E3022" s="5">
        <f>SUM(ActividadesCom[[#This Row],[CRÉD. 1]],ActividadesCom[[#This Row],[CRÉD. 2]],ActividadesCom[[#This Row],[CRÉD. 3]],ActividadesCom[[#This Row],[CRÉD. 4]],ActividadesCom[[#This Row],[CRÉD. 5]])</f>
        <v>3</v>
      </c>
      <c r="F3022" s="18">
        <f>IF(ActividadesCom[[#This Row],[ÚLTIMO SEMESTRE CON CRÉDITOS]]&gt;0,ROUND(AVERAGE(ActividadesCom[[#This Row],[VALOR NIVEL 5]],ActividadesCom[[#This Row],[VALOR NIVEL 4]],ActividadesCom[[#This Row],[VALOR NIVEL 3]],ActividadesCom[[#This Row],[VALOR NIVEL 2]],ActividadesCom[[#This Row],[VALOR NIVEL 1]]),0),"")</f>
        <v>4</v>
      </c>
      <c r="G3022" s="18" t="str">
        <f>IF(ActividadesCom[[#This Row],[PROMEDIO]]="","",IF(ActividadesCom[[#This Row],[PROMEDIO]]&gt;=4,"EXCELENTE",IF(ActividadesCom[[#This Row],[PROMEDIO]]&gt;=3,"NOTABLE",IF(ActividadesCom[[#This Row],[PROMEDIO]]&gt;=2,"BUENO",IF(ActividadesCom[[#This Row],[PROMEDIO]]=1,"SUFICIENTE","")))))</f>
        <v>EXCELENTE</v>
      </c>
      <c r="H3022" s="5">
        <f>MAX(ActividadesCom[[#This Row],[PERÍODO 1]],ActividadesCom[[#This Row],[PERÍODO 2]],ActividadesCom[[#This Row],[PERÍODO 3]],ActividadesCom[[#This Row],[PERÍODO 4]],ActividadesCom[[#This Row],[PERÍODO 5]])</f>
        <v>20213</v>
      </c>
      <c r="I3022" s="6" t="s">
        <v>11</v>
      </c>
      <c r="J3022" s="5">
        <v>20211</v>
      </c>
      <c r="K3022" s="5" t="s">
        <v>4008</v>
      </c>
      <c r="L3022" s="5">
        <f>IF(ActividadesCom[[#This Row],[NIVEL 1]]&lt;&gt;0,VLOOKUP(ActividadesCom[[#This Row],[NIVEL 1]],Catálogo!A:B,2,FALSE),"")</f>
        <v>4</v>
      </c>
      <c r="M3022" s="5">
        <v>1</v>
      </c>
      <c r="N3022" s="6" t="s">
        <v>4695</v>
      </c>
      <c r="O3022" s="5">
        <v>20213</v>
      </c>
      <c r="P3022" s="5" t="s">
        <v>4008</v>
      </c>
      <c r="Q3022" s="5">
        <f>IF(ActividadesCom[[#This Row],[NIVEL 2]]&lt;&gt;0,VLOOKUP(ActividadesCom[[#This Row],[NIVEL 2]],Catálogo!A:B,2,FALSE),"")</f>
        <v>4</v>
      </c>
      <c r="R3022" s="5">
        <v>1</v>
      </c>
      <c r="S3022" s="6"/>
      <c r="T3022" s="5"/>
      <c r="U3022" s="5"/>
      <c r="V3022" s="5" t="str">
        <f>IF(ActividadesCom[[#This Row],[NIVEL 3]]&lt;&gt;0,VLOOKUP(ActividadesCom[[#This Row],[NIVEL 3]],Catálogo!A:B,2,FALSE),"")</f>
        <v/>
      </c>
      <c r="W3022" s="5"/>
      <c r="X3022" s="6" t="s">
        <v>12</v>
      </c>
      <c r="Y3022" s="5">
        <v>20211</v>
      </c>
      <c r="Z3022" s="5" t="s">
        <v>4009</v>
      </c>
      <c r="AA3022" s="5">
        <f>IF(ActividadesCom[[#This Row],[NIVEL 4]]&lt;&gt;0,VLOOKUP(ActividadesCom[[#This Row],[NIVEL 4]],Catálogo!A:B,2,FALSE),"")</f>
        <v>3</v>
      </c>
      <c r="AB3022" s="5">
        <v>1</v>
      </c>
      <c r="AC3022" s="6"/>
      <c r="AD3022" s="5"/>
      <c r="AE3022" s="5"/>
      <c r="AF3022" s="5" t="str">
        <f>IF(ActividadesCom[[#This Row],[NIVEL 5]]&lt;&gt;0,VLOOKUP(ActividadesCom[[#This Row],[NIVEL 5]],Catálogo!A:B,2,FALSE),"")</f>
        <v/>
      </c>
      <c r="AG3022" s="36"/>
      <c r="AH3022" s="2"/>
      <c r="AI3022" s="2"/>
    </row>
    <row r="3023" spans="1:35" ht="30" customHeight="1" x14ac:dyDescent="0.25">
      <c r="A3023" s="7">
        <v>20470048</v>
      </c>
      <c r="B3023" s="97" t="str">
        <f>VLOOKUP(ActividadesCom[[#This Row],[NO. DE CONTROL]],'LISTADO ESTUDIANTES'!A:C,3,FALSE)</f>
        <v>EHUAN GARCIA BRYAN GABRIEL</v>
      </c>
      <c r="C3023" s="97" t="str">
        <f>VLOOKUP(ActividadesCom[[#This Row],[NO. DE CONTROL]],'LISTADO ESTUDIANTES'!A:B,2,FALSE)</f>
        <v>ARQUITECTURA</v>
      </c>
      <c r="D3023" s="18" t="str">
        <f>VLOOKUP(ActividadesCom[[#This Row],[NO. DE CONTROL]],'LISTADO ESTUDIANTES'!A:D,4,FALSE)</f>
        <v>ACTIVO(A)</v>
      </c>
      <c r="E3023" s="5">
        <f>SUM(ActividadesCom[[#This Row],[CRÉD. 1]],ActividadesCom[[#This Row],[CRÉD. 2]],ActividadesCom[[#This Row],[CRÉD. 3]],ActividadesCom[[#This Row],[CRÉD. 4]],ActividadesCom[[#This Row],[CRÉD. 5]])</f>
        <v>4</v>
      </c>
      <c r="F3023" s="18">
        <f>IF(ActividadesCom[[#This Row],[ÚLTIMO SEMESTRE CON CRÉDITOS]]&gt;0,ROUND(AVERAGE(ActividadesCom[[#This Row],[VALOR NIVEL 5]],ActividadesCom[[#This Row],[VALOR NIVEL 4]],ActividadesCom[[#This Row],[VALOR NIVEL 3]],ActividadesCom[[#This Row],[VALOR NIVEL 2]],ActividadesCom[[#This Row],[VALOR NIVEL 1]]),0),"")</f>
        <v>3</v>
      </c>
      <c r="G3023" s="18" t="str">
        <f>IF(ActividadesCom[[#This Row],[PROMEDIO]]="","",IF(ActividadesCom[[#This Row],[PROMEDIO]]&gt;=4,"EXCELENTE",IF(ActividadesCom[[#This Row],[PROMEDIO]]&gt;=3,"NOTABLE",IF(ActividadesCom[[#This Row],[PROMEDIO]]&gt;=2,"BUENO",IF(ActividadesCom[[#This Row],[PROMEDIO]]=1,"SUFICIENTE","")))))</f>
        <v>NOTABLE</v>
      </c>
      <c r="H3023" s="5">
        <f>MAX(ActividadesCom[[#This Row],[PERÍODO 1]],ActividadesCom[[#This Row],[PERÍODO 2]],ActividadesCom[[#This Row],[PERÍODO 3]],ActividadesCom[[#This Row],[PERÍODO 4]],ActividadesCom[[#This Row],[PERÍODO 5]])</f>
        <v>20221</v>
      </c>
      <c r="I3023" s="6" t="s">
        <v>4695</v>
      </c>
      <c r="J3023" s="5">
        <v>20213</v>
      </c>
      <c r="K3023" s="5" t="s">
        <v>4008</v>
      </c>
      <c r="L3023" s="5">
        <f>IF(ActividadesCom[[#This Row],[NIVEL 1]]&lt;&gt;0,VLOOKUP(ActividadesCom[[#This Row],[NIVEL 1]],Catálogo!A:B,2,FALSE),"")</f>
        <v>4</v>
      </c>
      <c r="M3023" s="5">
        <v>1</v>
      </c>
      <c r="N3023" s="6" t="s">
        <v>5806</v>
      </c>
      <c r="O3023" s="5">
        <v>20221</v>
      </c>
      <c r="P3023" s="5" t="s">
        <v>4008</v>
      </c>
      <c r="Q3023" s="5">
        <f>IF(ActividadesCom[[#This Row],[NIVEL 2]]&lt;&gt;0,VLOOKUP(ActividadesCom[[#This Row],[NIVEL 2]],Catálogo!A:B,2,FALSE),"")</f>
        <v>4</v>
      </c>
      <c r="R3023" s="5">
        <v>1</v>
      </c>
      <c r="S3023" s="6"/>
      <c r="T3023" s="5"/>
      <c r="U3023" s="5"/>
      <c r="V3023" s="5" t="str">
        <f>IF(ActividadesCom[[#This Row],[NIVEL 3]]&lt;&gt;0,VLOOKUP(ActividadesCom[[#This Row],[NIVEL 3]],Catálogo!A:B,2,FALSE),"")</f>
        <v/>
      </c>
      <c r="W3023" s="5"/>
      <c r="X3023" s="6" t="s">
        <v>5</v>
      </c>
      <c r="Y3023" s="5">
        <v>20211</v>
      </c>
      <c r="Z3023" s="5" t="s">
        <v>4010</v>
      </c>
      <c r="AA3023" s="5">
        <f>IF(ActividadesCom[[#This Row],[NIVEL 4]]&lt;&gt;0,VLOOKUP(ActividadesCom[[#This Row],[NIVEL 4]],Catálogo!A:B,2,FALSE),"")</f>
        <v>2</v>
      </c>
      <c r="AB3023" s="5">
        <v>1</v>
      </c>
      <c r="AC3023" s="5" t="s">
        <v>31</v>
      </c>
      <c r="AD3023" s="5">
        <v>20203</v>
      </c>
      <c r="AE3023" s="5" t="s">
        <v>4010</v>
      </c>
      <c r="AF3023" s="5">
        <f>IF(ActividadesCom[[#This Row],[NIVEL 5]]&lt;&gt;0,VLOOKUP(ActividadesCom[[#This Row],[NIVEL 5]],Catálogo!A:B,2,FALSE),"")</f>
        <v>2</v>
      </c>
      <c r="AG3023" s="5">
        <v>1</v>
      </c>
      <c r="AH3023" s="2"/>
      <c r="AI3023" s="2"/>
    </row>
    <row r="3024" spans="1:35" ht="30" hidden="1" customHeight="1" x14ac:dyDescent="0.25">
      <c r="A3024" s="7">
        <v>20470049</v>
      </c>
      <c r="B3024" s="97" t="str">
        <f>VLOOKUP(ActividadesCom[[#This Row],[NO. DE CONTROL]],'LISTADO ESTUDIANTES'!A:C,3,FALSE)</f>
        <v>ROMERO CLEMENTE BRAULIO MANUEL</v>
      </c>
      <c r="C3024" s="97" t="str">
        <f>VLOOKUP(ActividadesCom[[#This Row],[NO. DE CONTROL]],'LISTADO ESTUDIANTES'!A:B,2,FALSE)</f>
        <v>ARQUITECTURA</v>
      </c>
      <c r="D3024" s="18" t="str">
        <f>VLOOKUP(ActividadesCom[[#This Row],[NO. DE CONTROL]],'LISTADO ESTUDIANTES'!A:D,4,FALSE)</f>
        <v>BAJA</v>
      </c>
      <c r="E3024" s="5">
        <f>SUM(ActividadesCom[[#This Row],[CRÉD. 1]],ActividadesCom[[#This Row],[CRÉD. 2]],ActividadesCom[[#This Row],[CRÉD. 3]],ActividadesCom[[#This Row],[CRÉD. 4]],ActividadesCom[[#This Row],[CRÉD. 5]])</f>
        <v>2</v>
      </c>
      <c r="F3024" s="18">
        <f>IF(ActividadesCom[[#This Row],[ÚLTIMO SEMESTRE CON CRÉDITOS]]&gt;0,ROUND(AVERAGE(ActividadesCom[[#This Row],[VALOR NIVEL 5]],ActividadesCom[[#This Row],[VALOR NIVEL 4]],ActividadesCom[[#This Row],[VALOR NIVEL 3]],ActividadesCom[[#This Row],[VALOR NIVEL 2]],ActividadesCom[[#This Row],[VALOR NIVEL 1]]),0),"")</f>
        <v>3</v>
      </c>
      <c r="G3024" s="18" t="str">
        <f>IF(ActividadesCom[[#This Row],[PROMEDIO]]="","",IF(ActividadesCom[[#This Row],[PROMEDIO]]&gt;=4,"EXCELENTE",IF(ActividadesCom[[#This Row],[PROMEDIO]]&gt;=3,"NOTABLE",IF(ActividadesCom[[#This Row],[PROMEDIO]]&gt;=2,"BUENO",IF(ActividadesCom[[#This Row],[PROMEDIO]]=1,"SUFICIENTE","")))))</f>
        <v>NOTABLE</v>
      </c>
      <c r="H3024" s="5">
        <f>MAX(ActividadesCom[[#This Row],[PERÍODO 1]],ActividadesCom[[#This Row],[PERÍODO 2]],ActividadesCom[[#This Row],[PERÍODO 3]],ActividadesCom[[#This Row],[PERÍODO 4]],ActividadesCom[[#This Row],[PERÍODO 5]])</f>
        <v>20213</v>
      </c>
      <c r="I3024" s="6" t="s">
        <v>4695</v>
      </c>
      <c r="J3024" s="5">
        <v>20213</v>
      </c>
      <c r="K3024" s="5" t="s">
        <v>4008</v>
      </c>
      <c r="L3024" s="5">
        <f>IF(ActividadesCom[[#This Row],[NIVEL 1]]&lt;&gt;0,VLOOKUP(ActividadesCom[[#This Row],[NIVEL 1]],Catálogo!A:B,2,FALSE),"")</f>
        <v>4</v>
      </c>
      <c r="M3024" s="5">
        <v>1</v>
      </c>
      <c r="N3024" s="6"/>
      <c r="O3024" s="5"/>
      <c r="P3024" s="5"/>
      <c r="Q3024" s="5" t="str">
        <f>IF(ActividadesCom[[#This Row],[NIVEL 2]]&lt;&gt;0,VLOOKUP(ActividadesCom[[#This Row],[NIVEL 2]],Catálogo!A:B,2,FALSE),"")</f>
        <v/>
      </c>
      <c r="R3024" s="5"/>
      <c r="S3024" s="6"/>
      <c r="T3024" s="5"/>
      <c r="U3024" s="5"/>
      <c r="V3024" s="5" t="str">
        <f>IF(ActividadesCom[[#This Row],[NIVEL 3]]&lt;&gt;0,VLOOKUP(ActividadesCom[[#This Row],[NIVEL 3]],Catálogo!A:B,2,FALSE),"")</f>
        <v/>
      </c>
      <c r="W3024" s="5"/>
      <c r="X3024" s="6"/>
      <c r="Y3024" s="5"/>
      <c r="Z3024" s="5"/>
      <c r="AA3024" s="5" t="str">
        <f>IF(ActividadesCom[[#This Row],[NIVEL 4]]&lt;&gt;0,VLOOKUP(ActividadesCom[[#This Row],[NIVEL 4]],Catálogo!A:B,2,FALSE),"")</f>
        <v/>
      </c>
      <c r="AB3024" s="5"/>
      <c r="AC3024" s="5" t="s">
        <v>31</v>
      </c>
      <c r="AD3024" s="5">
        <v>20203</v>
      </c>
      <c r="AE3024" s="5" t="s">
        <v>4010</v>
      </c>
      <c r="AF3024" s="5">
        <f>IF(ActividadesCom[[#This Row],[NIVEL 5]]&lt;&gt;0,VLOOKUP(ActividadesCom[[#This Row],[NIVEL 5]],Catálogo!A:B,2,FALSE),"")</f>
        <v>2</v>
      </c>
      <c r="AG3024" s="5">
        <v>1</v>
      </c>
      <c r="AH3024" s="2"/>
      <c r="AI3024" s="2"/>
    </row>
    <row r="3025" spans="1:35" ht="30" customHeight="1" x14ac:dyDescent="0.25">
      <c r="A3025" s="7">
        <v>20470050</v>
      </c>
      <c r="B3025" s="97" t="str">
        <f>VLOOKUP(ActividadesCom[[#This Row],[NO. DE CONTROL]],'LISTADO ESTUDIANTES'!A:C,3,FALSE)</f>
        <v>HERNANDEZ OLIVARES DAVID ROMAN</v>
      </c>
      <c r="C3025" s="97" t="str">
        <f>VLOOKUP(ActividadesCom[[#This Row],[NO. DE CONTROL]],'LISTADO ESTUDIANTES'!A:B,2,FALSE)</f>
        <v>ARQUITECTURA</v>
      </c>
      <c r="D3025" s="18" t="str">
        <f>VLOOKUP(ActividadesCom[[#This Row],[NO. DE CONTROL]],'LISTADO ESTUDIANTES'!A:D,4,FALSE)</f>
        <v>ACTIVO(A)</v>
      </c>
      <c r="E3025" s="5">
        <f>SUM(ActividadesCom[[#This Row],[CRÉD. 1]],ActividadesCom[[#This Row],[CRÉD. 2]],ActividadesCom[[#This Row],[CRÉD. 3]],ActividadesCom[[#This Row],[CRÉD. 4]],ActividadesCom[[#This Row],[CRÉD. 5]])</f>
        <v>4</v>
      </c>
      <c r="F3025" s="18">
        <f>IF(ActividadesCom[[#This Row],[ÚLTIMO SEMESTRE CON CRÉDITOS]]&gt;0,ROUND(AVERAGE(ActividadesCom[[#This Row],[VALOR NIVEL 5]],ActividadesCom[[#This Row],[VALOR NIVEL 4]],ActividadesCom[[#This Row],[VALOR NIVEL 3]],ActividadesCom[[#This Row],[VALOR NIVEL 2]],ActividadesCom[[#This Row],[VALOR NIVEL 1]]),0),"")</f>
        <v>3</v>
      </c>
      <c r="G3025" s="18" t="str">
        <f>IF(ActividadesCom[[#This Row],[PROMEDIO]]="","",IF(ActividadesCom[[#This Row],[PROMEDIO]]&gt;=4,"EXCELENTE",IF(ActividadesCom[[#This Row],[PROMEDIO]]&gt;=3,"NOTABLE",IF(ActividadesCom[[#This Row],[PROMEDIO]]&gt;=2,"BUENO",IF(ActividadesCom[[#This Row],[PROMEDIO]]=1,"SUFICIENTE","")))))</f>
        <v>NOTABLE</v>
      </c>
      <c r="H3025" s="5">
        <f>MAX(ActividadesCom[[#This Row],[PERÍODO 1]],ActividadesCom[[#This Row],[PERÍODO 2]],ActividadesCom[[#This Row],[PERÍODO 3]],ActividadesCom[[#This Row],[PERÍODO 4]],ActividadesCom[[#This Row],[PERÍODO 5]])</f>
        <v>20221</v>
      </c>
      <c r="I3025" s="6" t="s">
        <v>4695</v>
      </c>
      <c r="J3025" s="5">
        <v>20213</v>
      </c>
      <c r="K3025" s="5" t="s">
        <v>4008</v>
      </c>
      <c r="L3025" s="5">
        <f>IF(ActividadesCom[[#This Row],[NIVEL 1]]&lt;&gt;0,VLOOKUP(ActividadesCom[[#This Row],[NIVEL 1]],Catálogo!A:B,2,FALSE),"")</f>
        <v>4</v>
      </c>
      <c r="M3025" s="5">
        <v>1</v>
      </c>
      <c r="N3025" s="6" t="s">
        <v>5806</v>
      </c>
      <c r="O3025" s="5">
        <v>20221</v>
      </c>
      <c r="P3025" s="5" t="s">
        <v>4008</v>
      </c>
      <c r="Q3025" s="5">
        <v>4</v>
      </c>
      <c r="R3025" s="5">
        <v>1</v>
      </c>
      <c r="S3025" s="6"/>
      <c r="T3025" s="5"/>
      <c r="U3025" s="5"/>
      <c r="V3025" s="5" t="str">
        <f>IF(ActividadesCom[[#This Row],[NIVEL 3]]&lt;&gt;0,VLOOKUP(ActividadesCom[[#This Row],[NIVEL 3]],Catálogo!A:B,2,FALSE),"")</f>
        <v/>
      </c>
      <c r="W3025" s="5"/>
      <c r="X3025" s="6" t="s">
        <v>12</v>
      </c>
      <c r="Y3025" s="5">
        <v>20211</v>
      </c>
      <c r="Z3025" s="5" t="s">
        <v>4009</v>
      </c>
      <c r="AA3025" s="5">
        <f>IF(ActividadesCom[[#This Row],[NIVEL 4]]&lt;&gt;0,VLOOKUP(ActividadesCom[[#This Row],[NIVEL 4]],Catálogo!A:B,2,FALSE),"")</f>
        <v>3</v>
      </c>
      <c r="AB3025" s="5">
        <v>1</v>
      </c>
      <c r="AC3025" s="5" t="s">
        <v>31</v>
      </c>
      <c r="AD3025" s="5">
        <v>20203</v>
      </c>
      <c r="AE3025" s="5" t="s">
        <v>4010</v>
      </c>
      <c r="AF3025" s="5">
        <f>IF(ActividadesCom[[#This Row],[NIVEL 5]]&lt;&gt;0,VLOOKUP(ActividadesCom[[#This Row],[NIVEL 5]],Catálogo!A:B,2,FALSE),"")</f>
        <v>2</v>
      </c>
      <c r="AG3025" s="5">
        <v>1</v>
      </c>
      <c r="AH3025" s="2"/>
      <c r="AI3025" s="2"/>
    </row>
    <row r="3026" spans="1:35" ht="30" customHeight="1" x14ac:dyDescent="0.25">
      <c r="A3026" s="7">
        <v>20470051</v>
      </c>
      <c r="B3026" s="97" t="str">
        <f>VLOOKUP(ActividadesCom[[#This Row],[NO. DE CONTROL]],'LISTADO ESTUDIANTES'!A:C,3,FALSE)</f>
        <v>CU CANTUN SUSANA ISMERAI</v>
      </c>
      <c r="C3026" s="97" t="str">
        <f>VLOOKUP(ActividadesCom[[#This Row],[NO. DE CONTROL]],'LISTADO ESTUDIANTES'!A:B,2,FALSE)</f>
        <v>ARQUITECTURA</v>
      </c>
      <c r="D3026" s="18" t="str">
        <f>VLOOKUP(ActividadesCom[[#This Row],[NO. DE CONTROL]],'LISTADO ESTUDIANTES'!A:D,4,FALSE)</f>
        <v>ACTIVO(A)</v>
      </c>
      <c r="E3026" s="5">
        <f>SUM(ActividadesCom[[#This Row],[CRÉD. 1]],ActividadesCom[[#This Row],[CRÉD. 2]],ActividadesCom[[#This Row],[CRÉD. 3]],ActividadesCom[[#This Row],[CRÉD. 4]],ActividadesCom[[#This Row],[CRÉD. 5]])</f>
        <v>3</v>
      </c>
      <c r="F3026" s="18">
        <f>IF(ActividadesCom[[#This Row],[ÚLTIMO SEMESTRE CON CRÉDITOS]]&gt;0,ROUND(AVERAGE(ActividadesCom[[#This Row],[VALOR NIVEL 5]],ActividadesCom[[#This Row],[VALOR NIVEL 4]],ActividadesCom[[#This Row],[VALOR NIVEL 3]],ActividadesCom[[#This Row],[VALOR NIVEL 2]],ActividadesCom[[#This Row],[VALOR NIVEL 1]]),0),"")</f>
        <v>4</v>
      </c>
      <c r="G3026" s="18" t="str">
        <f>IF(ActividadesCom[[#This Row],[PROMEDIO]]="","",IF(ActividadesCom[[#This Row],[PROMEDIO]]&gt;=4,"EXCELENTE",IF(ActividadesCom[[#This Row],[PROMEDIO]]&gt;=3,"NOTABLE",IF(ActividadesCom[[#This Row],[PROMEDIO]]&gt;=2,"BUENO",IF(ActividadesCom[[#This Row],[PROMEDIO]]=1,"SUFICIENTE","")))))</f>
        <v>EXCELENTE</v>
      </c>
      <c r="H3026" s="5">
        <f>MAX(ActividadesCom[[#This Row],[PERÍODO 1]],ActividadesCom[[#This Row],[PERÍODO 2]],ActividadesCom[[#This Row],[PERÍODO 3]],ActividadesCom[[#This Row],[PERÍODO 4]],ActividadesCom[[#This Row],[PERÍODO 5]])</f>
        <v>20213</v>
      </c>
      <c r="I3026" s="6" t="s">
        <v>11</v>
      </c>
      <c r="J3026" s="5">
        <v>20211</v>
      </c>
      <c r="K3026" s="5" t="s">
        <v>4008</v>
      </c>
      <c r="L3026" s="5">
        <f>IF(ActividadesCom[[#This Row],[NIVEL 1]]&lt;&gt;0,VLOOKUP(ActividadesCom[[#This Row],[NIVEL 1]],Catálogo!A:B,2,FALSE),"")</f>
        <v>4</v>
      </c>
      <c r="M3026" s="5">
        <v>1</v>
      </c>
      <c r="N3026" s="45" t="s">
        <v>4695</v>
      </c>
      <c r="O3026" s="46">
        <v>20213</v>
      </c>
      <c r="P3026" s="46" t="s">
        <v>4008</v>
      </c>
      <c r="Q3026" s="5">
        <f>IF(ActividadesCom[[#This Row],[NIVEL 2]]&lt;&gt;0,VLOOKUP(ActividadesCom[[#This Row],[NIVEL 2]],Catálogo!A:B,2,FALSE),"")</f>
        <v>4</v>
      </c>
      <c r="R3026" s="46">
        <v>1</v>
      </c>
      <c r="S3026" s="6"/>
      <c r="T3026" s="5"/>
      <c r="U3026" s="5"/>
      <c r="V3026" s="5" t="str">
        <f>IF(ActividadesCom[[#This Row],[NIVEL 3]]&lt;&gt;0,VLOOKUP(ActividadesCom[[#This Row],[NIVEL 3]],Catálogo!A:B,2,FALSE),"")</f>
        <v/>
      </c>
      <c r="W3026" s="5"/>
      <c r="X3026" s="6" t="s">
        <v>12</v>
      </c>
      <c r="Y3026" s="5">
        <v>20211</v>
      </c>
      <c r="Z3026" s="5" t="s">
        <v>4009</v>
      </c>
      <c r="AA3026" s="5">
        <f>IF(ActividadesCom[[#This Row],[NIVEL 4]]&lt;&gt;0,VLOOKUP(ActividadesCom[[#This Row],[NIVEL 4]],Catálogo!A:B,2,FALSE),"")</f>
        <v>3</v>
      </c>
      <c r="AB3026" s="5">
        <v>1</v>
      </c>
      <c r="AC3026" s="6"/>
      <c r="AD3026" s="5"/>
      <c r="AE3026" s="5"/>
      <c r="AF3026" s="5" t="str">
        <f>IF(ActividadesCom[[#This Row],[NIVEL 5]]&lt;&gt;0,VLOOKUP(ActividadesCom[[#This Row],[NIVEL 5]],Catálogo!A:B,2,FALSE),"")</f>
        <v/>
      </c>
      <c r="AG3026" s="36"/>
      <c r="AH3026" s="2"/>
      <c r="AI3026" s="2"/>
    </row>
    <row r="3027" spans="1:35" ht="30" customHeight="1" x14ac:dyDescent="0.25">
      <c r="A3027" s="7">
        <v>20470052</v>
      </c>
      <c r="B3027" s="97" t="str">
        <f>VLOOKUP(ActividadesCom[[#This Row],[NO. DE CONTROL]],'LISTADO ESTUDIANTES'!A:C,3,FALSE)</f>
        <v>MAY MUT ANGEL AGUSTIN</v>
      </c>
      <c r="C3027" s="97" t="str">
        <f>VLOOKUP(ActividadesCom[[#This Row],[NO. DE CONTROL]],'LISTADO ESTUDIANTES'!A:B,2,FALSE)</f>
        <v>ARQUITECTURA</v>
      </c>
      <c r="D3027" s="18" t="str">
        <f>VLOOKUP(ActividadesCom[[#This Row],[NO. DE CONTROL]],'LISTADO ESTUDIANTES'!A:D,4,FALSE)</f>
        <v>ACTIVO(A)</v>
      </c>
      <c r="E3027" s="5">
        <f>SUM(ActividadesCom[[#This Row],[CRÉD. 1]],ActividadesCom[[#This Row],[CRÉD. 2]],ActividadesCom[[#This Row],[CRÉD. 3]],ActividadesCom[[#This Row],[CRÉD. 4]],ActividadesCom[[#This Row],[CRÉD. 5]])</f>
        <v>3</v>
      </c>
      <c r="F3027" s="18">
        <f>IF(ActividadesCom[[#This Row],[ÚLTIMO SEMESTRE CON CRÉDITOS]]&gt;0,ROUND(AVERAGE(ActividadesCom[[#This Row],[VALOR NIVEL 5]],ActividadesCom[[#This Row],[VALOR NIVEL 4]],ActividadesCom[[#This Row],[VALOR NIVEL 3]],ActividadesCom[[#This Row],[VALOR NIVEL 2]],ActividadesCom[[#This Row],[VALOR NIVEL 1]]),0),"")</f>
        <v>3</v>
      </c>
      <c r="G3027" s="18" t="str">
        <f>IF(ActividadesCom[[#This Row],[PROMEDIO]]="","",IF(ActividadesCom[[#This Row],[PROMEDIO]]&gt;=4,"EXCELENTE",IF(ActividadesCom[[#This Row],[PROMEDIO]]&gt;=3,"NOTABLE",IF(ActividadesCom[[#This Row],[PROMEDIO]]&gt;=2,"BUENO",IF(ActividadesCom[[#This Row],[PROMEDIO]]=1,"SUFICIENTE","")))))</f>
        <v>NOTABLE</v>
      </c>
      <c r="H3027" s="5">
        <f>MAX(ActividadesCom[[#This Row],[PERÍODO 1]],ActividadesCom[[#This Row],[PERÍODO 2]],ActividadesCom[[#This Row],[PERÍODO 3]],ActividadesCom[[#This Row],[PERÍODO 4]],ActividadesCom[[#This Row],[PERÍODO 5]])</f>
        <v>20221</v>
      </c>
      <c r="I3027" s="6" t="s">
        <v>4695</v>
      </c>
      <c r="J3027" s="5">
        <v>20213</v>
      </c>
      <c r="K3027" s="5" t="s">
        <v>4008</v>
      </c>
      <c r="L3027" s="5">
        <f>IF(ActividadesCom[[#This Row],[NIVEL 1]]&lt;&gt;0,VLOOKUP(ActividadesCom[[#This Row],[NIVEL 1]],Catálogo!A:B,2,FALSE),"")</f>
        <v>4</v>
      </c>
      <c r="M3027" s="5">
        <v>1</v>
      </c>
      <c r="N3027" s="6" t="s">
        <v>5806</v>
      </c>
      <c r="O3027" s="5">
        <v>20221</v>
      </c>
      <c r="P3027" s="5" t="s">
        <v>4008</v>
      </c>
      <c r="Q3027" s="5">
        <f>IF(ActividadesCom[[#This Row],[NIVEL 2]]&lt;&gt;0,VLOOKUP(ActividadesCom[[#This Row],[NIVEL 2]],Catálogo!A:B,2,FALSE),"")</f>
        <v>4</v>
      </c>
      <c r="R3027" s="5">
        <v>1</v>
      </c>
      <c r="S3027" s="6"/>
      <c r="T3027" s="5"/>
      <c r="U3027" s="5"/>
      <c r="V3027" s="5" t="str">
        <f>IF(ActividadesCom[[#This Row],[NIVEL 3]]&lt;&gt;0,VLOOKUP(ActividadesCom[[#This Row],[NIVEL 3]],Catálogo!A:B,2,FALSE),"")</f>
        <v/>
      </c>
      <c r="W3027" s="5"/>
      <c r="X3027" s="6"/>
      <c r="Y3027" s="5"/>
      <c r="Z3027" s="5"/>
      <c r="AA3027" s="5" t="str">
        <f>IF(ActividadesCom[[#This Row],[NIVEL 4]]&lt;&gt;0,VLOOKUP(ActividadesCom[[#This Row],[NIVEL 4]],Catálogo!A:B,2,FALSE),"")</f>
        <v/>
      </c>
      <c r="AB3027" s="5"/>
      <c r="AC3027" s="5" t="s">
        <v>42</v>
      </c>
      <c r="AD3027" s="5">
        <v>20203</v>
      </c>
      <c r="AE3027" s="5" t="s">
        <v>4011</v>
      </c>
      <c r="AF3027" s="5">
        <f>IF(ActividadesCom[[#This Row],[NIVEL 5]]&lt;&gt;0,VLOOKUP(ActividadesCom[[#This Row],[NIVEL 5]],Catálogo!A:B,2,FALSE),"")</f>
        <v>1</v>
      </c>
      <c r="AG3027" s="5">
        <v>1</v>
      </c>
      <c r="AH3027" s="2"/>
      <c r="AI3027" s="2"/>
    </row>
    <row r="3028" spans="1:35" ht="30" customHeight="1" x14ac:dyDescent="0.25">
      <c r="A3028" s="43">
        <v>20470053</v>
      </c>
      <c r="B3028" s="97" t="str">
        <f>VLOOKUP(ActividadesCom[[#This Row],[NO. DE CONTROL]],'LISTADO ESTUDIANTES'!A:C,3,FALSE)</f>
        <v>FLEISCHER RODRIGUEZ MARIAN INES</v>
      </c>
      <c r="C3028" s="103" t="str">
        <f>VLOOKUP(ActividadesCom[[#This Row],[NO. DE CONTROL]],'LISTADO ESTUDIANTES'!A:B,2,FALSE)</f>
        <v>ARQUITECTURA</v>
      </c>
      <c r="D3028" s="44" t="str">
        <f>VLOOKUP(ActividadesCom[[#This Row],[NO. DE CONTROL]],'LISTADO ESTUDIANTES'!A:D,4,FALSE)</f>
        <v>ACTIVO(A)</v>
      </c>
      <c r="E3028" s="5">
        <f>SUM(ActividadesCom[[#This Row],[CRÉD. 1]],ActividadesCom[[#This Row],[CRÉD. 2]],ActividadesCom[[#This Row],[CRÉD. 3]],ActividadesCom[[#This Row],[CRÉD. 4]],ActividadesCom[[#This Row],[CRÉD. 5]])</f>
        <v>2</v>
      </c>
      <c r="F3028" s="44">
        <f>IF(ActividadesCom[[#This Row],[ÚLTIMO SEMESTRE CON CRÉDITOS]]&gt;0,ROUND(AVERAGE(ActividadesCom[[#This Row],[VALOR NIVEL 5]],ActividadesCom[[#This Row],[VALOR NIVEL 4]],ActividadesCom[[#This Row],[VALOR NIVEL 3]],ActividadesCom[[#This Row],[VALOR NIVEL 2]],ActividadesCom[[#This Row],[VALOR NIVEL 1]]),0),"")</f>
        <v>4</v>
      </c>
      <c r="G3028" s="44" t="str">
        <f>IF(ActividadesCom[[#This Row],[PROMEDIO]]="","",IF(ActividadesCom[[#This Row],[PROMEDIO]]&gt;=4,"EXCELENTE",IF(ActividadesCom[[#This Row],[PROMEDIO]]&gt;=3,"NOTABLE",IF(ActividadesCom[[#This Row],[PROMEDIO]]&gt;=2,"BUENO",IF(ActividadesCom[[#This Row],[PROMEDIO]]=1,"SUFICIENTE","")))))</f>
        <v>EXCELENTE</v>
      </c>
      <c r="H3028" s="5">
        <f>MAX(ActividadesCom[[#This Row],[PERÍODO 1]],ActividadesCom[[#This Row],[PERÍODO 2]],ActividadesCom[[#This Row],[PERÍODO 3]],ActividadesCom[[#This Row],[PERÍODO 4]],ActividadesCom[[#This Row],[PERÍODO 5]])</f>
        <v>20213</v>
      </c>
      <c r="I3028" s="45" t="s">
        <v>4695</v>
      </c>
      <c r="J3028" s="46">
        <v>20213</v>
      </c>
      <c r="K3028" s="46" t="s">
        <v>4008</v>
      </c>
      <c r="L3028" s="5">
        <f>IF(ActividadesCom[[#This Row],[NIVEL 1]]&lt;&gt;0,VLOOKUP(ActividadesCom[[#This Row],[NIVEL 1]],Catálogo!A:B,2,FALSE),"")</f>
        <v>4</v>
      </c>
      <c r="M3028" s="46">
        <v>1</v>
      </c>
      <c r="N3028" s="45" t="s">
        <v>42</v>
      </c>
      <c r="O3028" s="46">
        <v>20203</v>
      </c>
      <c r="P3028" s="46" t="s">
        <v>4009</v>
      </c>
      <c r="Q3028" s="5">
        <f>IF(ActividadesCom[[#This Row],[NIVEL 2]]&lt;&gt;0,VLOOKUP(ActividadesCom[[#This Row],[NIVEL 2]],Catálogo!A:B,2,FALSE),"")</f>
        <v>3</v>
      </c>
      <c r="R3028" s="46">
        <v>1</v>
      </c>
      <c r="S3028" s="45"/>
      <c r="T3028" s="46"/>
      <c r="U3028" s="46"/>
      <c r="V3028" s="5" t="str">
        <f>IF(ActividadesCom[[#This Row],[NIVEL 3]]&lt;&gt;0,VLOOKUP(ActividadesCom[[#This Row],[NIVEL 3]],Catálogo!A:B,2,FALSE),"")</f>
        <v/>
      </c>
      <c r="W3028" s="46"/>
      <c r="X3028" s="45"/>
      <c r="Y3028" s="46"/>
      <c r="Z3028" s="46"/>
      <c r="AA3028" s="5" t="str">
        <f>IF(ActividadesCom[[#This Row],[NIVEL 4]]&lt;&gt;0,VLOOKUP(ActividadesCom[[#This Row],[NIVEL 4]],Catálogo!A:B,2,FALSE),"")</f>
        <v/>
      </c>
      <c r="AB3028" s="46"/>
      <c r="AC3028" s="45"/>
      <c r="AD3028" s="46"/>
      <c r="AE3028" s="46"/>
      <c r="AF3028" s="5" t="str">
        <f>IF(ActividadesCom[[#This Row],[NIVEL 5]]&lt;&gt;0,VLOOKUP(ActividadesCom[[#This Row],[NIVEL 5]],Catálogo!A:B,2,FALSE),"")</f>
        <v/>
      </c>
      <c r="AG3028" s="47"/>
      <c r="AH3028" s="2"/>
      <c r="AI3028" s="2"/>
    </row>
    <row r="3029" spans="1:35" ht="30" customHeight="1" x14ac:dyDescent="0.25">
      <c r="A3029" s="7">
        <v>20470055</v>
      </c>
      <c r="B3029" s="97" t="str">
        <f>VLOOKUP(ActividadesCom[[#This Row],[NO. DE CONTROL]],'LISTADO ESTUDIANTES'!A:C,3,FALSE)</f>
        <v>PAREDES BRITO MARIO ALBERTO</v>
      </c>
      <c r="C3029" s="97" t="str">
        <f>VLOOKUP(ActividadesCom[[#This Row],[NO. DE CONTROL]],'LISTADO ESTUDIANTES'!A:B,2,FALSE)</f>
        <v>ARQUITECTURA</v>
      </c>
      <c r="D3029" s="18" t="str">
        <f>VLOOKUP(ActividadesCom[[#This Row],[NO. DE CONTROL]],'LISTADO ESTUDIANTES'!A:D,4,FALSE)</f>
        <v>ACTIVO(A)</v>
      </c>
      <c r="E3029" s="5">
        <f>SUM(ActividadesCom[[#This Row],[CRÉD. 1]],ActividadesCom[[#This Row],[CRÉD. 2]],ActividadesCom[[#This Row],[CRÉD. 3]],ActividadesCom[[#This Row],[CRÉD. 4]],ActividadesCom[[#This Row],[CRÉD. 5]])</f>
        <v>4</v>
      </c>
      <c r="F3029" s="18">
        <f>IF(ActividadesCom[[#This Row],[ÚLTIMO SEMESTRE CON CRÉDITOS]]&gt;0,ROUND(AVERAGE(ActividadesCom[[#This Row],[VALOR NIVEL 5]],ActividadesCom[[#This Row],[VALOR NIVEL 4]],ActividadesCom[[#This Row],[VALOR NIVEL 3]],ActividadesCom[[#This Row],[VALOR NIVEL 2]],ActividadesCom[[#This Row],[VALOR NIVEL 1]]),0),"")</f>
        <v>4</v>
      </c>
      <c r="G3029" s="18" t="str">
        <f>IF(ActividadesCom[[#This Row],[PROMEDIO]]="","",IF(ActividadesCom[[#This Row],[PROMEDIO]]&gt;=4,"EXCELENTE",IF(ActividadesCom[[#This Row],[PROMEDIO]]&gt;=3,"NOTABLE",IF(ActividadesCom[[#This Row],[PROMEDIO]]&gt;=2,"BUENO",IF(ActividadesCom[[#This Row],[PROMEDIO]]=1,"SUFICIENTE","")))))</f>
        <v>EXCELENTE</v>
      </c>
      <c r="H3029" s="5">
        <f>MAX(ActividadesCom[[#This Row],[PERÍODO 1]],ActividadesCom[[#This Row],[PERÍODO 2]],ActividadesCom[[#This Row],[PERÍODO 3]],ActividadesCom[[#This Row],[PERÍODO 4]],ActividadesCom[[#This Row],[PERÍODO 5]])</f>
        <v>20221</v>
      </c>
      <c r="I3029" s="6" t="s">
        <v>4695</v>
      </c>
      <c r="J3029" s="5">
        <v>20213</v>
      </c>
      <c r="K3029" s="5" t="s">
        <v>4008</v>
      </c>
      <c r="L3029" s="5">
        <f>IF(ActividadesCom[[#This Row],[NIVEL 1]]&lt;&gt;0,VLOOKUP(ActividadesCom[[#This Row],[NIVEL 1]],Catálogo!A:B,2,FALSE),"")</f>
        <v>4</v>
      </c>
      <c r="M3029" s="5">
        <v>1</v>
      </c>
      <c r="N3029" s="6" t="s">
        <v>5806</v>
      </c>
      <c r="O3029" s="5">
        <v>20221</v>
      </c>
      <c r="P3029" s="5" t="s">
        <v>4008</v>
      </c>
      <c r="Q3029" s="5">
        <f>IF(ActividadesCom[[#This Row],[NIVEL 2]]&lt;&gt;0,VLOOKUP(ActividadesCom[[#This Row],[NIVEL 2]],Catálogo!A:B,2,FALSE),"")</f>
        <v>4</v>
      </c>
      <c r="R3029" s="5">
        <v>1</v>
      </c>
      <c r="S3029" s="6"/>
      <c r="T3029" s="5"/>
      <c r="U3029" s="5"/>
      <c r="V3029" s="5" t="str">
        <f>IF(ActividadesCom[[#This Row],[NIVEL 3]]&lt;&gt;0,VLOOKUP(ActividadesCom[[#This Row],[NIVEL 3]],Catálogo!A:B,2,FALSE),"")</f>
        <v/>
      </c>
      <c r="W3029" s="5"/>
      <c r="X3029" s="6" t="s">
        <v>11</v>
      </c>
      <c r="Y3029" s="5">
        <v>20211</v>
      </c>
      <c r="Z3029" s="5" t="s">
        <v>4008</v>
      </c>
      <c r="AA3029" s="5">
        <f>IF(ActividadesCom[[#This Row],[NIVEL 4]]&lt;&gt;0,VLOOKUP(ActividadesCom[[#This Row],[NIVEL 4]],Catálogo!A:B,2,FALSE),"")</f>
        <v>4</v>
      </c>
      <c r="AB3029" s="5">
        <v>1</v>
      </c>
      <c r="AC3029" s="5" t="s">
        <v>665</v>
      </c>
      <c r="AD3029" s="5">
        <v>20203</v>
      </c>
      <c r="AE3029" s="5" t="s">
        <v>4010</v>
      </c>
      <c r="AF3029" s="5">
        <f>IF(ActividadesCom[[#This Row],[NIVEL 5]]&lt;&gt;0,VLOOKUP(ActividadesCom[[#This Row],[NIVEL 5]],Catálogo!A:B,2,FALSE),"")</f>
        <v>2</v>
      </c>
      <c r="AG3029" s="5">
        <v>1</v>
      </c>
      <c r="AH3029" s="2"/>
      <c r="AI3029" s="2"/>
    </row>
    <row r="3030" spans="1:35" ht="30" customHeight="1" x14ac:dyDescent="0.25">
      <c r="A3030" s="7">
        <v>20470056</v>
      </c>
      <c r="B3030" s="97" t="str">
        <f>VLOOKUP(ActividadesCom[[#This Row],[NO. DE CONTROL]],'LISTADO ESTUDIANTES'!A:C,3,FALSE)</f>
        <v>GERONIMO RAMOS FRIDA FERNANDA</v>
      </c>
      <c r="C3030" s="97" t="str">
        <f>VLOOKUP(ActividadesCom[[#This Row],[NO. DE CONTROL]],'LISTADO ESTUDIANTES'!A:B,2,FALSE)</f>
        <v>ARQUITECTURA</v>
      </c>
      <c r="D3030" s="18" t="str">
        <f>VLOOKUP(ActividadesCom[[#This Row],[NO. DE CONTROL]],'LISTADO ESTUDIANTES'!A:D,4,FALSE)</f>
        <v>ACTIVO(A)</v>
      </c>
      <c r="E3030" s="5">
        <f>SUM(ActividadesCom[[#This Row],[CRÉD. 1]],ActividadesCom[[#This Row],[CRÉD. 2]],ActividadesCom[[#This Row],[CRÉD. 3]],ActividadesCom[[#This Row],[CRÉD. 4]],ActividadesCom[[#This Row],[CRÉD. 5]])</f>
        <v>3</v>
      </c>
      <c r="F3030" s="18">
        <f>IF(ActividadesCom[[#This Row],[ÚLTIMO SEMESTRE CON CRÉDITOS]]&gt;0,ROUND(AVERAGE(ActividadesCom[[#This Row],[VALOR NIVEL 5]],ActividadesCom[[#This Row],[VALOR NIVEL 4]],ActividadesCom[[#This Row],[VALOR NIVEL 3]],ActividadesCom[[#This Row],[VALOR NIVEL 2]],ActividadesCom[[#This Row],[VALOR NIVEL 1]]),0),"")</f>
        <v>3</v>
      </c>
      <c r="G3030" s="18" t="str">
        <f>IF(ActividadesCom[[#This Row],[PROMEDIO]]="","",IF(ActividadesCom[[#This Row],[PROMEDIO]]&gt;=4,"EXCELENTE",IF(ActividadesCom[[#This Row],[PROMEDIO]]&gt;=3,"NOTABLE",IF(ActividadesCom[[#This Row],[PROMEDIO]]&gt;=2,"BUENO",IF(ActividadesCom[[#This Row],[PROMEDIO]]=1,"SUFICIENTE","")))))</f>
        <v>NOTABLE</v>
      </c>
      <c r="H3030" s="5">
        <f>MAX(ActividadesCom[[#This Row],[PERÍODO 1]],ActividadesCom[[#This Row],[PERÍODO 2]],ActividadesCom[[#This Row],[PERÍODO 3]],ActividadesCom[[#This Row],[PERÍODO 4]],ActividadesCom[[#This Row],[PERÍODO 5]])</f>
        <v>20213</v>
      </c>
      <c r="I3030" s="6" t="s">
        <v>4695</v>
      </c>
      <c r="J3030" s="5">
        <v>20213</v>
      </c>
      <c r="K3030" s="5" t="s">
        <v>4008</v>
      </c>
      <c r="L3030" s="5">
        <f>IF(ActividadesCom[[#This Row],[NIVEL 1]]&lt;&gt;0,VLOOKUP(ActividadesCom[[#This Row],[NIVEL 1]],Catálogo!A:B,2,FALSE),"")</f>
        <v>4</v>
      </c>
      <c r="M3030" s="5">
        <v>1</v>
      </c>
      <c r="N3030" s="6"/>
      <c r="O3030" s="5"/>
      <c r="P3030" s="5"/>
      <c r="Q3030" s="5" t="str">
        <f>IF(ActividadesCom[[#This Row],[NIVEL 2]]&lt;&gt;0,VLOOKUP(ActividadesCom[[#This Row],[NIVEL 2]],Catálogo!A:B,2,FALSE),"")</f>
        <v/>
      </c>
      <c r="R3030" s="5"/>
      <c r="S3030" s="6"/>
      <c r="T3030" s="5"/>
      <c r="U3030" s="5"/>
      <c r="V3030" s="5" t="str">
        <f>IF(ActividadesCom[[#This Row],[NIVEL 3]]&lt;&gt;0,VLOOKUP(ActividadesCom[[#This Row],[NIVEL 3]],Catálogo!A:B,2,FALSE),"")</f>
        <v/>
      </c>
      <c r="W3030" s="5"/>
      <c r="X3030" s="6" t="s">
        <v>12</v>
      </c>
      <c r="Y3030" s="5">
        <v>20211</v>
      </c>
      <c r="Z3030" s="5" t="s">
        <v>4011</v>
      </c>
      <c r="AA3030" s="5">
        <f>IF(ActividadesCom[[#This Row],[NIVEL 4]]&lt;&gt;0,VLOOKUP(ActividadesCom[[#This Row],[NIVEL 4]],Catálogo!A:B,2,FALSE),"")</f>
        <v>1</v>
      </c>
      <c r="AB3030" s="5">
        <v>1</v>
      </c>
      <c r="AC3030" s="5" t="s">
        <v>42</v>
      </c>
      <c r="AD3030" s="5">
        <v>20203</v>
      </c>
      <c r="AE3030" s="5" t="s">
        <v>4009</v>
      </c>
      <c r="AF3030" s="5">
        <f>IF(ActividadesCom[[#This Row],[NIVEL 5]]&lt;&gt;0,VLOOKUP(ActividadesCom[[#This Row],[NIVEL 5]],Catálogo!A:B,2,FALSE),"")</f>
        <v>3</v>
      </c>
      <c r="AG3030" s="5">
        <v>1</v>
      </c>
      <c r="AH3030" s="2"/>
      <c r="AI3030" s="2"/>
    </row>
    <row r="3031" spans="1:35" ht="30" customHeight="1" x14ac:dyDescent="0.25">
      <c r="A3031" s="7">
        <v>20470057</v>
      </c>
      <c r="B3031" s="97" t="str">
        <f>VLOOKUP(ActividadesCom[[#This Row],[NO. DE CONTROL]],'LISTADO ESTUDIANTES'!A:C,3,FALSE)</f>
        <v>CRUZ CABAÑAS CAROLINA</v>
      </c>
      <c r="C3031" s="97" t="str">
        <f>VLOOKUP(ActividadesCom[[#This Row],[NO. DE CONTROL]],'LISTADO ESTUDIANTES'!A:B,2,FALSE)</f>
        <v>ARQUITECTURA</v>
      </c>
      <c r="D3031" s="18" t="str">
        <f>VLOOKUP(ActividadesCom[[#This Row],[NO. DE CONTROL]],'LISTADO ESTUDIANTES'!A:D,4,FALSE)</f>
        <v>ACTIVO(A)</v>
      </c>
      <c r="E3031" s="5">
        <f>SUM(ActividadesCom[[#This Row],[CRÉD. 1]],ActividadesCom[[#This Row],[CRÉD. 2]],ActividadesCom[[#This Row],[CRÉD. 3]],ActividadesCom[[#This Row],[CRÉD. 4]],ActividadesCom[[#This Row],[CRÉD. 5]])</f>
        <v>4</v>
      </c>
      <c r="F3031" s="34">
        <f>IF(ActividadesCom[[#This Row],[ÚLTIMO SEMESTRE CON CRÉDITOS]]&gt;0,ROUND(AVERAGE(ActividadesCom[[#This Row],[VALOR NIVEL 5]],ActividadesCom[[#This Row],[VALOR NIVEL 4]],ActividadesCom[[#This Row],[VALOR NIVEL 3]],ActividadesCom[[#This Row],[VALOR NIVEL 2]],ActividadesCom[[#This Row],[VALOR NIVEL 1]]),0),"")</f>
        <v>4</v>
      </c>
      <c r="G3031" s="34" t="str">
        <f>IF(ActividadesCom[[#This Row],[PROMEDIO]]="","",IF(ActividadesCom[[#This Row],[PROMEDIO]]&gt;=4,"EXCELENTE",IF(ActividadesCom[[#This Row],[PROMEDIO]]&gt;=3,"NOTABLE",IF(ActividadesCom[[#This Row],[PROMEDIO]]&gt;=2,"BUENO",IF(ActividadesCom[[#This Row],[PROMEDIO]]=1,"SUFICIENTE","")))))</f>
        <v>EXCELENTE</v>
      </c>
      <c r="H3031" s="5">
        <f>MAX(ActividadesCom[[#This Row],[PERÍODO 1]],ActividadesCom[[#This Row],[PERÍODO 2]],ActividadesCom[[#This Row],[PERÍODO 3]],ActividadesCom[[#This Row],[PERÍODO 4]],ActividadesCom[[#This Row],[PERÍODO 5]])</f>
        <v>20221</v>
      </c>
      <c r="I3031" s="6" t="s">
        <v>4695</v>
      </c>
      <c r="J3031" s="32">
        <v>20213</v>
      </c>
      <c r="K3031" s="32" t="s">
        <v>4008</v>
      </c>
      <c r="L3031" s="5">
        <f>IF(ActividadesCom[[#This Row],[NIVEL 1]]&lt;&gt;0,VLOOKUP(ActividadesCom[[#This Row],[NIVEL 1]],Catálogo!A:B,2,FALSE),"")</f>
        <v>4</v>
      </c>
      <c r="M3031" s="32">
        <v>1</v>
      </c>
      <c r="N3031" s="6" t="s">
        <v>42</v>
      </c>
      <c r="O3031" s="32">
        <v>20213</v>
      </c>
      <c r="P3031" s="5" t="s">
        <v>4008</v>
      </c>
      <c r="Q3031" s="5">
        <f>IF(ActividadesCom[[#This Row],[NIVEL 2]]&lt;&gt;0,VLOOKUP(ActividadesCom[[#This Row],[NIVEL 2]],Catálogo!A:B,2,FALSE),"")</f>
        <v>4</v>
      </c>
      <c r="R3031" s="32">
        <v>1</v>
      </c>
      <c r="S3031" s="33" t="s">
        <v>5806</v>
      </c>
      <c r="T3031" s="32">
        <v>20221</v>
      </c>
      <c r="U3031" s="5" t="s">
        <v>4008</v>
      </c>
      <c r="V3031" s="5">
        <f>IF(ActividadesCom[[#This Row],[NIVEL 3]]&lt;&gt;0,VLOOKUP(ActividadesCom[[#This Row],[NIVEL 3]],Catálogo!A:B,2,FALSE),"")</f>
        <v>4</v>
      </c>
      <c r="W3031" s="32">
        <v>1</v>
      </c>
      <c r="X3031" s="33"/>
      <c r="Y3031" s="32"/>
      <c r="Z3031" s="32"/>
      <c r="AA3031" s="5" t="str">
        <f>IF(ActividadesCom[[#This Row],[NIVEL 4]]&lt;&gt;0,VLOOKUP(ActividadesCom[[#This Row],[NIVEL 4]],Catálogo!A:B,2,FALSE),"")</f>
        <v/>
      </c>
      <c r="AB3031" s="32"/>
      <c r="AC3031" s="32" t="s">
        <v>4332</v>
      </c>
      <c r="AD3031" s="32">
        <v>20203</v>
      </c>
      <c r="AE3031" s="32" t="s">
        <v>4009</v>
      </c>
      <c r="AF3031" s="5">
        <f>IF(ActividadesCom[[#This Row],[NIVEL 5]]&lt;&gt;0,VLOOKUP(ActividadesCom[[#This Row],[NIVEL 5]],Catálogo!A:B,2,FALSE),"")</f>
        <v>3</v>
      </c>
      <c r="AG3031" s="32">
        <v>1</v>
      </c>
      <c r="AH3031" s="2"/>
      <c r="AI3031" s="2"/>
    </row>
    <row r="3032" spans="1:35" ht="30" customHeight="1" x14ac:dyDescent="0.25">
      <c r="A3032" s="7">
        <v>20470058</v>
      </c>
      <c r="B3032" s="97" t="str">
        <f>VLOOKUP(ActividadesCom[[#This Row],[NO. DE CONTROL]],'LISTADO ESTUDIANTES'!A:C,3,FALSE)</f>
        <v>GIL ORTEGA DANIEL JESUS</v>
      </c>
      <c r="C3032" s="97" t="str">
        <f>VLOOKUP(ActividadesCom[[#This Row],[NO. DE CONTROL]],'LISTADO ESTUDIANTES'!A:B,2,FALSE)</f>
        <v>ARQUITECTURA</v>
      </c>
      <c r="D3032" s="18" t="str">
        <f>VLOOKUP(ActividadesCom[[#This Row],[NO. DE CONTROL]],'LISTADO ESTUDIANTES'!A:D,4,FALSE)</f>
        <v>ACTIVO(A)</v>
      </c>
      <c r="E3032" s="5">
        <f>SUM(ActividadesCom[[#This Row],[CRÉD. 1]],ActividadesCom[[#This Row],[CRÉD. 2]],ActividadesCom[[#This Row],[CRÉD. 3]],ActividadesCom[[#This Row],[CRÉD. 4]],ActividadesCom[[#This Row],[CRÉD. 5]])</f>
        <v>5</v>
      </c>
      <c r="F3032" s="34">
        <f>IF(ActividadesCom[[#This Row],[ÚLTIMO SEMESTRE CON CRÉDITOS]]&gt;0,ROUND(AVERAGE(ActividadesCom[[#This Row],[VALOR NIVEL 5]],ActividadesCom[[#This Row],[VALOR NIVEL 4]],ActividadesCom[[#This Row],[VALOR NIVEL 3]],ActividadesCom[[#This Row],[VALOR NIVEL 2]],ActividadesCom[[#This Row],[VALOR NIVEL 1]]),0),"")</f>
        <v>3</v>
      </c>
      <c r="G3032" s="34" t="str">
        <f>IF(ActividadesCom[[#This Row],[PROMEDIO]]="","",IF(ActividadesCom[[#This Row],[PROMEDIO]]&gt;=4,"EXCELENTE",IF(ActividadesCom[[#This Row],[PROMEDIO]]&gt;=3,"NOTABLE",IF(ActividadesCom[[#This Row],[PROMEDIO]]&gt;=2,"BUENO",IF(ActividadesCom[[#This Row],[PROMEDIO]]=1,"SUFICIENTE","")))))</f>
        <v>NOTABLE</v>
      </c>
      <c r="H3032" s="5">
        <f>MAX(ActividadesCom[[#This Row],[PERÍODO 1]],ActividadesCom[[#This Row],[PERÍODO 2]],ActividadesCom[[#This Row],[PERÍODO 3]],ActividadesCom[[#This Row],[PERÍODO 4]],ActividadesCom[[#This Row],[PERÍODO 5]])</f>
        <v>20221</v>
      </c>
      <c r="I3032" s="6" t="s">
        <v>4695</v>
      </c>
      <c r="J3032" s="32">
        <v>20213</v>
      </c>
      <c r="K3032" s="5" t="s">
        <v>4008</v>
      </c>
      <c r="L3032" s="5">
        <f>IF(ActividadesCom[[#This Row],[NIVEL 1]]&lt;&gt;0,VLOOKUP(ActividadesCom[[#This Row],[NIVEL 1]],Catálogo!A:B,2,FALSE),"")</f>
        <v>4</v>
      </c>
      <c r="M3032" s="32">
        <v>1</v>
      </c>
      <c r="N3032" s="33" t="s">
        <v>5807</v>
      </c>
      <c r="O3032" s="32">
        <v>20221</v>
      </c>
      <c r="P3032" s="5" t="s">
        <v>4008</v>
      </c>
      <c r="Q3032" s="5">
        <f>IF(ActividadesCom[[#This Row],[NIVEL 2]]&lt;&gt;0,VLOOKUP(ActividadesCom[[#This Row],[NIVEL 2]],Catálogo!A:B,2,FALSE),"")</f>
        <v>4</v>
      </c>
      <c r="R3032" s="32">
        <v>1</v>
      </c>
      <c r="S3032" s="6" t="s">
        <v>4515</v>
      </c>
      <c r="T3032" s="32">
        <v>20211</v>
      </c>
      <c r="U3032" s="32" t="s">
        <v>4008</v>
      </c>
      <c r="V3032" s="5">
        <f>IF(ActividadesCom[[#This Row],[NIVEL 3]]&lt;&gt;0,VLOOKUP(ActividadesCom[[#This Row],[NIVEL 3]],Catálogo!A:B,2,FALSE),"")</f>
        <v>4</v>
      </c>
      <c r="W3032" s="32">
        <v>1</v>
      </c>
      <c r="X3032" s="6" t="s">
        <v>4463</v>
      </c>
      <c r="Y3032" s="32">
        <v>20211</v>
      </c>
      <c r="Z3032" s="32" t="s">
        <v>4010</v>
      </c>
      <c r="AA3032" s="5">
        <f>IF(ActividadesCom[[#This Row],[NIVEL 4]]&lt;&gt;0,VLOOKUP(ActividadesCom[[#This Row],[NIVEL 4]],Catálogo!A:B,2,FALSE),"")</f>
        <v>2</v>
      </c>
      <c r="AB3032" s="32">
        <v>1</v>
      </c>
      <c r="AC3032" s="32" t="s">
        <v>4332</v>
      </c>
      <c r="AD3032" s="32">
        <v>20203</v>
      </c>
      <c r="AE3032" s="32" t="s">
        <v>4009</v>
      </c>
      <c r="AF3032" s="5">
        <f>IF(ActividadesCom[[#This Row],[NIVEL 5]]&lt;&gt;0,VLOOKUP(ActividadesCom[[#This Row],[NIVEL 5]],Catálogo!A:B,2,FALSE),"")</f>
        <v>3</v>
      </c>
      <c r="AG3032" s="32">
        <v>1</v>
      </c>
      <c r="AH3032" s="2"/>
      <c r="AI3032" s="2"/>
    </row>
    <row r="3033" spans="1:35" ht="30" customHeight="1" x14ac:dyDescent="0.25">
      <c r="A3033" s="7">
        <v>20470059</v>
      </c>
      <c r="B3033" s="97" t="str">
        <f>VLOOKUP(ActividadesCom[[#This Row],[NO. DE CONTROL]],'LISTADO ESTUDIANTES'!A:C,3,FALSE)</f>
        <v>MIJANGOS BAÑOS MARIA MONTSERRAT</v>
      </c>
      <c r="C3033" s="97" t="str">
        <f>VLOOKUP(ActividadesCom[[#This Row],[NO. DE CONTROL]],'LISTADO ESTUDIANTES'!A:B,2,FALSE)</f>
        <v>ARQUITECTURA</v>
      </c>
      <c r="D3033" s="18" t="str">
        <f>VLOOKUP(ActividadesCom[[#This Row],[NO. DE CONTROL]],'LISTADO ESTUDIANTES'!A:D,4,FALSE)</f>
        <v>ACTIVO(A)</v>
      </c>
      <c r="E3033" s="5">
        <f>SUM(ActividadesCom[[#This Row],[CRÉD. 1]],ActividadesCom[[#This Row],[CRÉD. 2]],ActividadesCom[[#This Row],[CRÉD. 3]],ActividadesCom[[#This Row],[CRÉD. 4]],ActividadesCom[[#This Row],[CRÉD. 5]])</f>
        <v>3</v>
      </c>
      <c r="F3033" s="18">
        <f>IF(ActividadesCom[[#This Row],[ÚLTIMO SEMESTRE CON CRÉDITOS]]&gt;0,ROUND(AVERAGE(ActividadesCom[[#This Row],[VALOR NIVEL 5]],ActividadesCom[[#This Row],[VALOR NIVEL 4]],ActividadesCom[[#This Row],[VALOR NIVEL 3]],ActividadesCom[[#This Row],[VALOR NIVEL 2]],ActividadesCom[[#This Row],[VALOR NIVEL 1]]),0),"")</f>
        <v>3</v>
      </c>
      <c r="G3033" s="18" t="str">
        <f>IF(ActividadesCom[[#This Row],[PROMEDIO]]="","",IF(ActividadesCom[[#This Row],[PROMEDIO]]&gt;=4,"EXCELENTE",IF(ActividadesCom[[#This Row],[PROMEDIO]]&gt;=3,"NOTABLE",IF(ActividadesCom[[#This Row],[PROMEDIO]]&gt;=2,"BUENO",IF(ActividadesCom[[#This Row],[PROMEDIO]]=1,"SUFICIENTE","")))))</f>
        <v>NOTABLE</v>
      </c>
      <c r="H3033" s="5">
        <f>MAX(ActividadesCom[[#This Row],[PERÍODO 1]],ActividadesCom[[#This Row],[PERÍODO 2]],ActividadesCom[[#This Row],[PERÍODO 3]],ActividadesCom[[#This Row],[PERÍODO 4]],ActividadesCom[[#This Row],[PERÍODO 5]])</f>
        <v>20213</v>
      </c>
      <c r="I3033" s="6" t="s">
        <v>4695</v>
      </c>
      <c r="J3033" s="5">
        <v>20213</v>
      </c>
      <c r="K3033" s="5" t="s">
        <v>4008</v>
      </c>
      <c r="L3033" s="5">
        <f>IF(ActividadesCom[[#This Row],[NIVEL 1]]&lt;&gt;0,VLOOKUP(ActividadesCom[[#This Row],[NIVEL 1]],Catálogo!A:B,2,FALSE),"")</f>
        <v>4</v>
      </c>
      <c r="M3033" s="5">
        <v>1</v>
      </c>
      <c r="N3033" s="6"/>
      <c r="O3033" s="5"/>
      <c r="P3033" s="5"/>
      <c r="Q3033" s="5" t="str">
        <f>IF(ActividadesCom[[#This Row],[NIVEL 2]]&lt;&gt;0,VLOOKUP(ActividadesCom[[#This Row],[NIVEL 2]],Catálogo!A:B,2,FALSE),"")</f>
        <v/>
      </c>
      <c r="R3033" s="5"/>
      <c r="S3033" s="6"/>
      <c r="T3033" s="5"/>
      <c r="U3033" s="5"/>
      <c r="V3033" s="5" t="str">
        <f>IF(ActividadesCom[[#This Row],[NIVEL 3]]&lt;&gt;0,VLOOKUP(ActividadesCom[[#This Row],[NIVEL 3]],Catálogo!A:B,2,FALSE),"")</f>
        <v/>
      </c>
      <c r="W3033" s="5"/>
      <c r="X3033" s="6" t="s">
        <v>4463</v>
      </c>
      <c r="Y3033" s="5">
        <v>20211</v>
      </c>
      <c r="Z3033" s="5" t="s">
        <v>4010</v>
      </c>
      <c r="AA3033" s="5">
        <f>IF(ActividadesCom[[#This Row],[NIVEL 4]]&lt;&gt;0,VLOOKUP(ActividadesCom[[#This Row],[NIVEL 4]],Catálogo!A:B,2,FALSE),"")</f>
        <v>2</v>
      </c>
      <c r="AB3033" s="5">
        <v>1</v>
      </c>
      <c r="AC3033" s="5" t="s">
        <v>42</v>
      </c>
      <c r="AD3033" s="5">
        <v>20203</v>
      </c>
      <c r="AE3033" s="5" t="s">
        <v>4009</v>
      </c>
      <c r="AF3033" s="5">
        <f>IF(ActividadesCom[[#This Row],[NIVEL 5]]&lt;&gt;0,VLOOKUP(ActividadesCom[[#This Row],[NIVEL 5]],Catálogo!A:B,2,FALSE),"")</f>
        <v>3</v>
      </c>
      <c r="AG3033" s="5">
        <v>1</v>
      </c>
      <c r="AH3033" s="2"/>
      <c r="AI3033" s="2"/>
    </row>
    <row r="3034" spans="1:35" ht="30" customHeight="1" x14ac:dyDescent="0.25">
      <c r="A3034" s="7">
        <v>20470060</v>
      </c>
      <c r="B3034" s="97" t="str">
        <f>VLOOKUP(ActividadesCom[[#This Row],[NO. DE CONTROL]],'LISTADO ESTUDIANTES'!A:C,3,FALSE)</f>
        <v>HEREDIA CAN GALILEA ESTHER</v>
      </c>
      <c r="C3034" s="97" t="str">
        <f>VLOOKUP(ActividadesCom[[#This Row],[NO. DE CONTROL]],'LISTADO ESTUDIANTES'!A:B,2,FALSE)</f>
        <v>ARQUITECTURA</v>
      </c>
      <c r="D3034" s="18" t="str">
        <f>VLOOKUP(ActividadesCom[[#This Row],[NO. DE CONTROL]],'LISTADO ESTUDIANTES'!A:D,4,FALSE)</f>
        <v>ACTIVO(A)</v>
      </c>
      <c r="E3034" s="5">
        <f>SUM(ActividadesCom[[#This Row],[CRÉD. 1]],ActividadesCom[[#This Row],[CRÉD. 2]],ActividadesCom[[#This Row],[CRÉD. 3]],ActividadesCom[[#This Row],[CRÉD. 4]],ActividadesCom[[#This Row],[CRÉD. 5]])</f>
        <v>3</v>
      </c>
      <c r="F3034" s="18">
        <f>IF(ActividadesCom[[#This Row],[ÚLTIMO SEMESTRE CON CRÉDITOS]]&gt;0,ROUND(AVERAGE(ActividadesCom[[#This Row],[VALOR NIVEL 5]],ActividadesCom[[#This Row],[VALOR NIVEL 4]],ActividadesCom[[#This Row],[VALOR NIVEL 3]],ActividadesCom[[#This Row],[VALOR NIVEL 2]],ActividadesCom[[#This Row],[VALOR NIVEL 1]]),0),"")</f>
        <v>3</v>
      </c>
      <c r="G3034" s="18" t="str">
        <f>IF(ActividadesCom[[#This Row],[PROMEDIO]]="","",IF(ActividadesCom[[#This Row],[PROMEDIO]]&gt;=4,"EXCELENTE",IF(ActividadesCom[[#This Row],[PROMEDIO]]&gt;=3,"NOTABLE",IF(ActividadesCom[[#This Row],[PROMEDIO]]&gt;=2,"BUENO",IF(ActividadesCom[[#This Row],[PROMEDIO]]=1,"SUFICIENTE","")))))</f>
        <v>NOTABLE</v>
      </c>
      <c r="H3034" s="5">
        <f>MAX(ActividadesCom[[#This Row],[PERÍODO 1]],ActividadesCom[[#This Row],[PERÍODO 2]],ActividadesCom[[#This Row],[PERÍODO 3]],ActividadesCom[[#This Row],[PERÍODO 4]],ActividadesCom[[#This Row],[PERÍODO 5]])</f>
        <v>20213</v>
      </c>
      <c r="I3034" s="6" t="s">
        <v>4695</v>
      </c>
      <c r="J3034" s="5">
        <v>20213</v>
      </c>
      <c r="K3034" s="5" t="s">
        <v>4008</v>
      </c>
      <c r="L3034" s="5">
        <f>IF(ActividadesCom[[#This Row],[NIVEL 1]]&lt;&gt;0,VLOOKUP(ActividadesCom[[#This Row],[NIVEL 1]],Catálogo!A:B,2,FALSE),"")</f>
        <v>4</v>
      </c>
      <c r="M3034" s="5">
        <v>1</v>
      </c>
      <c r="N3034" s="6"/>
      <c r="O3034" s="5"/>
      <c r="P3034" s="5"/>
      <c r="Q3034" s="5" t="str">
        <f>IF(ActividadesCom[[#This Row],[NIVEL 2]]&lt;&gt;0,VLOOKUP(ActividadesCom[[#This Row],[NIVEL 2]],Catálogo!A:B,2,FALSE),"")</f>
        <v/>
      </c>
      <c r="R3034" s="5"/>
      <c r="S3034" s="6"/>
      <c r="T3034" s="5"/>
      <c r="U3034" s="5"/>
      <c r="V3034" s="5" t="str">
        <f>IF(ActividadesCom[[#This Row],[NIVEL 3]]&lt;&gt;0,VLOOKUP(ActividadesCom[[#This Row],[NIVEL 3]],Catálogo!A:B,2,FALSE),"")</f>
        <v/>
      </c>
      <c r="W3034" s="5"/>
      <c r="X3034" s="6" t="s">
        <v>12</v>
      </c>
      <c r="Y3034" s="5">
        <v>20211</v>
      </c>
      <c r="Z3034" s="5" t="s">
        <v>4009</v>
      </c>
      <c r="AA3034" s="5">
        <f>IF(ActividadesCom[[#This Row],[NIVEL 4]]&lt;&gt;0,VLOOKUP(ActividadesCom[[#This Row],[NIVEL 4]],Catálogo!A:B,2,FALSE),"")</f>
        <v>3</v>
      </c>
      <c r="AB3034" s="5">
        <v>1</v>
      </c>
      <c r="AC3034" s="5" t="s">
        <v>3519</v>
      </c>
      <c r="AD3034" s="5">
        <v>20203</v>
      </c>
      <c r="AE3034" s="5" t="s">
        <v>4009</v>
      </c>
      <c r="AF3034" s="5">
        <f>IF(ActividadesCom[[#This Row],[NIVEL 5]]&lt;&gt;0,VLOOKUP(ActividadesCom[[#This Row],[NIVEL 5]],Catálogo!A:B,2,FALSE),"")</f>
        <v>3</v>
      </c>
      <c r="AG3034" s="5">
        <v>1</v>
      </c>
      <c r="AH3034" s="2"/>
      <c r="AI3034" s="2"/>
    </row>
    <row r="3035" spans="1:35" ht="30" customHeight="1" x14ac:dyDescent="0.25">
      <c r="A3035" s="7">
        <v>20470061</v>
      </c>
      <c r="B3035" s="97" t="str">
        <f>VLOOKUP(ActividadesCom[[#This Row],[NO. DE CONTROL]],'LISTADO ESTUDIANTES'!A:C,3,FALSE)</f>
        <v>RODRIGUEZ AVILA ARIADNA NOEMI</v>
      </c>
      <c r="C3035" s="97" t="str">
        <f>VLOOKUP(ActividadesCom[[#This Row],[NO. DE CONTROL]],'LISTADO ESTUDIANTES'!A:B,2,FALSE)</f>
        <v>ARQUITECTURA</v>
      </c>
      <c r="D3035" s="18" t="str">
        <f>VLOOKUP(ActividadesCom[[#This Row],[NO. DE CONTROL]],'LISTADO ESTUDIANTES'!A:D,4,FALSE)</f>
        <v>ACTIVO(A)</v>
      </c>
      <c r="E3035" s="5">
        <f>SUM(ActividadesCom[[#This Row],[CRÉD. 1]],ActividadesCom[[#This Row],[CRÉD. 2]],ActividadesCom[[#This Row],[CRÉD. 3]],ActividadesCom[[#This Row],[CRÉD. 4]],ActividadesCom[[#This Row],[CRÉD. 5]])</f>
        <v>3</v>
      </c>
      <c r="F3035" s="18">
        <f>IF(ActividadesCom[[#This Row],[ÚLTIMO SEMESTRE CON CRÉDITOS]]&gt;0,ROUND(AVERAGE(ActividadesCom[[#This Row],[VALOR NIVEL 5]],ActividadesCom[[#This Row],[VALOR NIVEL 4]],ActividadesCom[[#This Row],[VALOR NIVEL 3]],ActividadesCom[[#This Row],[VALOR NIVEL 2]],ActividadesCom[[#This Row],[VALOR NIVEL 1]]),0),"")</f>
        <v>4</v>
      </c>
      <c r="G3035" s="18" t="str">
        <f>IF(ActividadesCom[[#This Row],[PROMEDIO]]="","",IF(ActividadesCom[[#This Row],[PROMEDIO]]&gt;=4,"EXCELENTE",IF(ActividadesCom[[#This Row],[PROMEDIO]]&gt;=3,"NOTABLE",IF(ActividadesCom[[#This Row],[PROMEDIO]]&gt;=2,"BUENO",IF(ActividadesCom[[#This Row],[PROMEDIO]]=1,"SUFICIENTE","")))))</f>
        <v>EXCELENTE</v>
      </c>
      <c r="H3035" s="5">
        <f>MAX(ActividadesCom[[#This Row],[PERÍODO 1]],ActividadesCom[[#This Row],[PERÍODO 2]],ActividadesCom[[#This Row],[PERÍODO 3]],ActividadesCom[[#This Row],[PERÍODO 4]],ActividadesCom[[#This Row],[PERÍODO 5]])</f>
        <v>20213</v>
      </c>
      <c r="I3035" s="6" t="s">
        <v>4695</v>
      </c>
      <c r="J3035" s="5">
        <v>20213</v>
      </c>
      <c r="K3035" s="5" t="s">
        <v>4008</v>
      </c>
      <c r="L3035" s="5">
        <f>IF(ActividadesCom[[#This Row],[NIVEL 1]]&lt;&gt;0,VLOOKUP(ActividadesCom[[#This Row],[NIVEL 1]],Catálogo!A:B,2,FALSE),"")</f>
        <v>4</v>
      </c>
      <c r="M3035" s="5">
        <v>1</v>
      </c>
      <c r="N3035" s="6" t="s">
        <v>42</v>
      </c>
      <c r="O3035" s="5">
        <v>20213</v>
      </c>
      <c r="P3035" s="5" t="s">
        <v>4008</v>
      </c>
      <c r="Q3035" s="5">
        <f>IF(ActividadesCom[[#This Row],[NIVEL 2]]&lt;&gt;0,VLOOKUP(ActividadesCom[[#This Row],[NIVEL 2]],Catálogo!A:B,2,FALSE),"")</f>
        <v>4</v>
      </c>
      <c r="R3035" s="5">
        <v>1</v>
      </c>
      <c r="S3035" s="6"/>
      <c r="T3035" s="5"/>
      <c r="U3035" s="5"/>
      <c r="V3035" s="5" t="str">
        <f>IF(ActividadesCom[[#This Row],[NIVEL 3]]&lt;&gt;0,VLOOKUP(ActividadesCom[[#This Row],[NIVEL 3]],Catálogo!A:B,2,FALSE),"")</f>
        <v/>
      </c>
      <c r="W3035" s="5"/>
      <c r="X3035" s="6"/>
      <c r="Y3035" s="5"/>
      <c r="Z3035" s="5"/>
      <c r="AA3035" s="5" t="str">
        <f>IF(ActividadesCom[[#This Row],[NIVEL 4]]&lt;&gt;0,VLOOKUP(ActividadesCom[[#This Row],[NIVEL 4]],Catálogo!A:B,2,FALSE),"")</f>
        <v/>
      </c>
      <c r="AB3035" s="5"/>
      <c r="AC3035" s="5" t="s">
        <v>4372</v>
      </c>
      <c r="AD3035" s="5">
        <v>20203</v>
      </c>
      <c r="AE3035" s="5" t="s">
        <v>4009</v>
      </c>
      <c r="AF3035" s="5">
        <f>IF(ActividadesCom[[#This Row],[NIVEL 5]]&lt;&gt;0,VLOOKUP(ActividadesCom[[#This Row],[NIVEL 5]],Catálogo!A:B,2,FALSE),"")</f>
        <v>3</v>
      </c>
      <c r="AG3035" s="5">
        <v>1</v>
      </c>
      <c r="AH3035" s="2"/>
      <c r="AI3035" s="2"/>
    </row>
    <row r="3036" spans="1:35" ht="30" customHeight="1" x14ac:dyDescent="0.25">
      <c r="A3036" s="69">
        <v>20470062</v>
      </c>
      <c r="B3036" s="97" t="str">
        <f>VLOOKUP(ActividadesCom[[#This Row],[NO. DE CONTROL]],'LISTADO ESTUDIANTES'!A:C,3,FALSE)</f>
        <v>AVELAR VELA KARLA DOLORES</v>
      </c>
      <c r="C3036" s="101" t="str">
        <f>VLOOKUP(ActividadesCom[[#This Row],[NO. DE CONTROL]],'LISTADO ESTUDIANTES'!A:B,2,FALSE)</f>
        <v>ARQUITECTURA</v>
      </c>
      <c r="D3036" s="34" t="str">
        <f>VLOOKUP(ActividadesCom[[#This Row],[NO. DE CONTROL]],'LISTADO ESTUDIANTES'!A:D,4,FALSE)</f>
        <v>ACTIVO(A)</v>
      </c>
      <c r="E3036" s="5">
        <f>SUM(ActividadesCom[[#This Row],[CRÉD. 1]],ActividadesCom[[#This Row],[CRÉD. 2]],ActividadesCom[[#This Row],[CRÉD. 3]],ActividadesCom[[#This Row],[CRÉD. 4]],ActividadesCom[[#This Row],[CRÉD. 5]])</f>
        <v>3</v>
      </c>
      <c r="F3036" s="34">
        <f>IF(ActividadesCom[[#This Row],[ÚLTIMO SEMESTRE CON CRÉDITOS]]&gt;0,ROUND(AVERAGE(ActividadesCom[[#This Row],[VALOR NIVEL 5]],ActividadesCom[[#This Row],[VALOR NIVEL 4]],ActividadesCom[[#This Row],[VALOR NIVEL 3]],ActividadesCom[[#This Row],[VALOR NIVEL 2]],ActividadesCom[[#This Row],[VALOR NIVEL 1]]),0),"")</f>
        <v>4</v>
      </c>
      <c r="G3036" s="34" t="str">
        <f>IF(ActividadesCom[[#This Row],[PROMEDIO]]="","",IF(ActividadesCom[[#This Row],[PROMEDIO]]&gt;=4,"EXCELENTE",IF(ActividadesCom[[#This Row],[PROMEDIO]]&gt;=3,"NOTABLE",IF(ActividadesCom[[#This Row],[PROMEDIO]]&gt;=2,"BUENO",IF(ActividadesCom[[#This Row],[PROMEDIO]]=1,"SUFICIENTE","")))))</f>
        <v>EXCELENTE</v>
      </c>
      <c r="H3036" s="5">
        <f>MAX(ActividadesCom[[#This Row],[PERÍODO 1]],ActividadesCom[[#This Row],[PERÍODO 2]],ActividadesCom[[#This Row],[PERÍODO 3]],ActividadesCom[[#This Row],[PERÍODO 4]],ActividadesCom[[#This Row],[PERÍODO 5]])</f>
        <v>20223</v>
      </c>
      <c r="I3036" s="6" t="s">
        <v>4688</v>
      </c>
      <c r="J3036" s="32">
        <v>20213</v>
      </c>
      <c r="K3036" s="32" t="s">
        <v>4008</v>
      </c>
      <c r="L3036" s="5">
        <f>IF(ActividadesCom[[#This Row],[NIVEL 1]]&lt;&gt;0,VLOOKUP(ActividadesCom[[#This Row],[NIVEL 1]],Catálogo!A:B,2,FALSE),"")</f>
        <v>4</v>
      </c>
      <c r="M3036" s="32">
        <v>1</v>
      </c>
      <c r="N3036" s="6" t="s">
        <v>5847</v>
      </c>
      <c r="O3036" s="32">
        <v>20223</v>
      </c>
      <c r="P3036" s="5" t="s">
        <v>4009</v>
      </c>
      <c r="Q3036" s="5">
        <f>IF(ActividadesCom[[#This Row],[NIVEL 2]]&lt;&gt;0,VLOOKUP(ActividadesCom[[#This Row],[NIVEL 2]],Catálogo!A:B,2,FALSE),"")</f>
        <v>3</v>
      </c>
      <c r="R3036" s="32">
        <v>1</v>
      </c>
      <c r="S3036" s="33"/>
      <c r="T3036" s="32"/>
      <c r="U3036" s="32"/>
      <c r="V3036" s="5" t="str">
        <f>IF(ActividadesCom[[#This Row],[NIVEL 3]]&lt;&gt;0,VLOOKUP(ActividadesCom[[#This Row],[NIVEL 3]],Catálogo!A:B,2,FALSE),"")</f>
        <v/>
      </c>
      <c r="W3036" s="32"/>
      <c r="X3036" s="33" t="s">
        <v>5</v>
      </c>
      <c r="Y3036" s="32">
        <v>20211</v>
      </c>
      <c r="Z3036" s="32" t="s">
        <v>4008</v>
      </c>
      <c r="AA3036" s="5">
        <f>IF(ActividadesCom[[#This Row],[NIVEL 4]]&lt;&gt;0,VLOOKUP(ActividadesCom[[#This Row],[NIVEL 4]],Catálogo!A:B,2,FALSE),"")</f>
        <v>4</v>
      </c>
      <c r="AB3036" s="32">
        <v>1</v>
      </c>
      <c r="AC3036" s="33"/>
      <c r="AD3036" s="32"/>
      <c r="AE3036" s="32"/>
      <c r="AF3036" s="5" t="str">
        <f>IF(ActividadesCom[[#This Row],[NIVEL 5]]&lt;&gt;0,VLOOKUP(ActividadesCom[[#This Row],[NIVEL 5]],Catálogo!A:B,2,FALSE),"")</f>
        <v/>
      </c>
      <c r="AG3036" s="35"/>
      <c r="AH3036" s="2"/>
      <c r="AI3036" s="2"/>
    </row>
    <row r="3037" spans="1:35" ht="30" customHeight="1" x14ac:dyDescent="0.25">
      <c r="A3037" s="7">
        <v>20470063</v>
      </c>
      <c r="B3037" s="97" t="str">
        <f>VLOOKUP(ActividadesCom[[#This Row],[NO. DE CONTROL]],'LISTADO ESTUDIANTES'!A:C,3,FALSE)</f>
        <v>ARCEO CASTILLO CARLOS ISIDRO</v>
      </c>
      <c r="C3037" s="97" t="str">
        <f>VLOOKUP(ActividadesCom[[#This Row],[NO. DE CONTROL]],'LISTADO ESTUDIANTES'!A:B,2,FALSE)</f>
        <v>ARQUITECTURA</v>
      </c>
      <c r="D3037" s="18" t="str">
        <f>VLOOKUP(ActividadesCom[[#This Row],[NO. DE CONTROL]],'LISTADO ESTUDIANTES'!A:D,4,FALSE)</f>
        <v>ACTIVO(A)</v>
      </c>
      <c r="E3037" s="5">
        <f>SUM(ActividadesCom[[#This Row],[CRÉD. 1]],ActividadesCom[[#This Row],[CRÉD. 2]],ActividadesCom[[#This Row],[CRÉD. 3]],ActividadesCom[[#This Row],[CRÉD. 4]],ActividadesCom[[#This Row],[CRÉD. 5]])</f>
        <v>3</v>
      </c>
      <c r="F3037" s="18">
        <f>IF(ActividadesCom[[#This Row],[ÚLTIMO SEMESTRE CON CRÉDITOS]]&gt;0,ROUND(AVERAGE(ActividadesCom[[#This Row],[VALOR NIVEL 5]],ActividadesCom[[#This Row],[VALOR NIVEL 4]],ActividadesCom[[#This Row],[VALOR NIVEL 3]],ActividadesCom[[#This Row],[VALOR NIVEL 2]],ActividadesCom[[#This Row],[VALOR NIVEL 1]]),0),"")</f>
        <v>4</v>
      </c>
      <c r="G3037" s="18" t="str">
        <f>IF(ActividadesCom[[#This Row],[PROMEDIO]]="","",IF(ActividadesCom[[#This Row],[PROMEDIO]]&gt;=4,"EXCELENTE",IF(ActividadesCom[[#This Row],[PROMEDIO]]&gt;=3,"NOTABLE",IF(ActividadesCom[[#This Row],[PROMEDIO]]&gt;=2,"BUENO",IF(ActividadesCom[[#This Row],[PROMEDIO]]=1,"SUFICIENTE","")))))</f>
        <v>EXCELENTE</v>
      </c>
      <c r="H3037" s="5">
        <f>MAX(ActividadesCom[[#This Row],[PERÍODO 1]],ActividadesCom[[#This Row],[PERÍODO 2]],ActividadesCom[[#This Row],[PERÍODO 3]],ActividadesCom[[#This Row],[PERÍODO 4]],ActividadesCom[[#This Row],[PERÍODO 5]])</f>
        <v>20221</v>
      </c>
      <c r="I3037" s="6" t="s">
        <v>12</v>
      </c>
      <c r="J3037" s="5">
        <v>20211</v>
      </c>
      <c r="K3037" s="5" t="s">
        <v>4008</v>
      </c>
      <c r="L3037" s="5">
        <f>IF(ActividadesCom[[#This Row],[NIVEL 1]]&lt;&gt;0,VLOOKUP(ActividadesCom[[#This Row],[NIVEL 1]],Catálogo!A:B,2,FALSE),"")</f>
        <v>4</v>
      </c>
      <c r="M3037" s="5">
        <v>1</v>
      </c>
      <c r="N3037" s="6" t="s">
        <v>5806</v>
      </c>
      <c r="O3037" s="5">
        <v>20221</v>
      </c>
      <c r="P3037" s="5" t="s">
        <v>4008</v>
      </c>
      <c r="Q3037" s="5">
        <f>IF(ActividadesCom[[#This Row],[NIVEL 2]]&lt;&gt;0,VLOOKUP(ActividadesCom[[#This Row],[NIVEL 2]],Catálogo!A:B,2,FALSE),"")</f>
        <v>4</v>
      </c>
      <c r="R3037" s="5">
        <v>1</v>
      </c>
      <c r="S3037" s="6" t="s">
        <v>5806</v>
      </c>
      <c r="T3037" s="5">
        <v>20221</v>
      </c>
      <c r="U3037" s="5" t="s">
        <v>4008</v>
      </c>
      <c r="V3037" s="5">
        <f>IF(ActividadesCom[[#This Row],[NIVEL 3]]&lt;&gt;0,VLOOKUP(ActividadesCom[[#This Row],[NIVEL 3]],Catálogo!A:B,2,FALSE),"")</f>
        <v>4</v>
      </c>
      <c r="W3037" s="5">
        <v>1</v>
      </c>
      <c r="X3037" s="6"/>
      <c r="Y3037" s="5"/>
      <c r="Z3037" s="5"/>
      <c r="AA3037" s="5" t="str">
        <f>IF(ActividadesCom[[#This Row],[NIVEL 4]]&lt;&gt;0,VLOOKUP(ActividadesCom[[#This Row],[NIVEL 4]],Catálogo!A:B,2,FALSE),"")</f>
        <v/>
      </c>
      <c r="AB3037" s="5"/>
      <c r="AC3037" s="6"/>
      <c r="AD3037" s="5"/>
      <c r="AE3037" s="5"/>
      <c r="AF3037" s="5" t="str">
        <f>IF(ActividadesCom[[#This Row],[NIVEL 5]]&lt;&gt;0,VLOOKUP(ActividadesCom[[#This Row],[NIVEL 5]],Catálogo!A:B,2,FALSE),"")</f>
        <v/>
      </c>
      <c r="AG3037" s="36"/>
      <c r="AH3037" s="2"/>
      <c r="AI3037" s="2"/>
    </row>
    <row r="3038" spans="1:35" ht="30" customHeight="1" x14ac:dyDescent="0.25">
      <c r="A3038" s="7">
        <v>20470064</v>
      </c>
      <c r="B3038" s="97" t="str">
        <f>VLOOKUP(ActividadesCom[[#This Row],[NO. DE CONTROL]],'LISTADO ESTUDIANTES'!A:C,3,FALSE)</f>
        <v>ESPINOZA GARCIA ADRIAN ALEXANDER</v>
      </c>
      <c r="C3038" s="97" t="str">
        <f>VLOOKUP(ActividadesCom[[#This Row],[NO. DE CONTROL]],'LISTADO ESTUDIANTES'!A:B,2,FALSE)</f>
        <v>ARQUITECTURA</v>
      </c>
      <c r="D3038" s="18" t="str">
        <f>VLOOKUP(ActividadesCom[[#This Row],[NO. DE CONTROL]],'LISTADO ESTUDIANTES'!A:D,4,FALSE)</f>
        <v>ACTIVO(A)</v>
      </c>
      <c r="E3038" s="5">
        <f>SUM(ActividadesCom[[#This Row],[CRÉD. 1]],ActividadesCom[[#This Row],[CRÉD. 2]],ActividadesCom[[#This Row],[CRÉD. 3]],ActividadesCom[[#This Row],[CRÉD. 4]],ActividadesCom[[#This Row],[CRÉD. 5]])</f>
        <v>4</v>
      </c>
      <c r="F3038" s="18">
        <f>IF(ActividadesCom[[#This Row],[ÚLTIMO SEMESTRE CON CRÉDITOS]]&gt;0,ROUND(AVERAGE(ActividadesCom[[#This Row],[VALOR NIVEL 5]],ActividadesCom[[#This Row],[VALOR NIVEL 4]],ActividadesCom[[#This Row],[VALOR NIVEL 3]],ActividadesCom[[#This Row],[VALOR NIVEL 2]],ActividadesCom[[#This Row],[VALOR NIVEL 1]]),0),"")</f>
        <v>3</v>
      </c>
      <c r="G3038" s="18" t="str">
        <f>IF(ActividadesCom[[#This Row],[PROMEDIO]]="","",IF(ActividadesCom[[#This Row],[PROMEDIO]]&gt;=4,"EXCELENTE",IF(ActividadesCom[[#This Row],[PROMEDIO]]&gt;=3,"NOTABLE",IF(ActividadesCom[[#This Row],[PROMEDIO]]&gt;=2,"BUENO",IF(ActividadesCom[[#This Row],[PROMEDIO]]=1,"SUFICIENTE","")))))</f>
        <v>NOTABLE</v>
      </c>
      <c r="H3038" s="5">
        <f>MAX(ActividadesCom[[#This Row],[PERÍODO 1]],ActividadesCom[[#This Row],[PERÍODO 2]],ActividadesCom[[#This Row],[PERÍODO 3]],ActividadesCom[[#This Row],[PERÍODO 4]],ActividadesCom[[#This Row],[PERÍODO 5]])</f>
        <v>20213</v>
      </c>
      <c r="I3038" s="6" t="s">
        <v>4695</v>
      </c>
      <c r="J3038" s="5">
        <v>20213</v>
      </c>
      <c r="K3038" s="5" t="s">
        <v>4008</v>
      </c>
      <c r="L3038" s="5">
        <f>IF(ActividadesCom[[#This Row],[NIVEL 1]]&lt;&gt;0,VLOOKUP(ActividadesCom[[#This Row],[NIVEL 1]],Catálogo!A:B,2,FALSE),"")</f>
        <v>4</v>
      </c>
      <c r="M3038" s="5">
        <v>1</v>
      </c>
      <c r="N3038" s="6" t="s">
        <v>133</v>
      </c>
      <c r="O3038" s="5">
        <v>20213</v>
      </c>
      <c r="P3038" s="5" t="s">
        <v>4011</v>
      </c>
      <c r="Q3038" s="5">
        <f>IF(ActividadesCom[[#This Row],[NIVEL 2]]&lt;&gt;0,VLOOKUP(ActividadesCom[[#This Row],[NIVEL 2]],Catálogo!A:B,2,FALSE),"")</f>
        <v>1</v>
      </c>
      <c r="R3038" s="5">
        <v>1</v>
      </c>
      <c r="S3038" s="6"/>
      <c r="T3038" s="5"/>
      <c r="U3038" s="5"/>
      <c r="V3038" s="5" t="str">
        <f>IF(ActividadesCom[[#This Row],[NIVEL 3]]&lt;&gt;0,VLOOKUP(ActividadesCom[[#This Row],[NIVEL 3]],Catálogo!A:B,2,FALSE),"")</f>
        <v/>
      </c>
      <c r="W3038" s="5"/>
      <c r="X3038" s="6" t="s">
        <v>133</v>
      </c>
      <c r="Y3038" s="5">
        <v>20211</v>
      </c>
      <c r="Z3038" s="5" t="s">
        <v>4008</v>
      </c>
      <c r="AA3038" s="5">
        <f>IF(ActividadesCom[[#This Row],[NIVEL 4]]&lt;&gt;0,VLOOKUP(ActividadesCom[[#This Row],[NIVEL 4]],Catálogo!A:B,2,FALSE),"")</f>
        <v>4</v>
      </c>
      <c r="AB3038" s="5">
        <v>1</v>
      </c>
      <c r="AC3038" s="5" t="s">
        <v>133</v>
      </c>
      <c r="AD3038" s="5">
        <v>20203</v>
      </c>
      <c r="AE3038" s="5" t="s">
        <v>4009</v>
      </c>
      <c r="AF3038" s="5">
        <f>IF(ActividadesCom[[#This Row],[NIVEL 5]]&lt;&gt;0,VLOOKUP(ActividadesCom[[#This Row],[NIVEL 5]],Catálogo!A:B,2,FALSE),"")</f>
        <v>3</v>
      </c>
      <c r="AG3038" s="5">
        <v>1</v>
      </c>
      <c r="AH3038" s="2"/>
      <c r="AI3038" s="2"/>
    </row>
    <row r="3039" spans="1:35" ht="30" customHeight="1" x14ac:dyDescent="0.25">
      <c r="A3039" s="7">
        <v>20470065</v>
      </c>
      <c r="B3039" s="97" t="str">
        <f>VLOOKUP(ActividadesCom[[#This Row],[NO. DE CONTROL]],'LISTADO ESTUDIANTES'!A:C,3,FALSE)</f>
        <v>VALENZUELA LOEZA HEIDI ARIANA</v>
      </c>
      <c r="C3039" s="97" t="str">
        <f>VLOOKUP(ActividadesCom[[#This Row],[NO. DE CONTROL]],'LISTADO ESTUDIANTES'!A:B,2,FALSE)</f>
        <v>ARQUITECTURA</v>
      </c>
      <c r="D3039" s="18" t="str">
        <f>VLOOKUP(ActividadesCom[[#This Row],[NO. DE CONTROL]],'LISTADO ESTUDIANTES'!A:D,4,FALSE)</f>
        <v>ACTIVO(A)</v>
      </c>
      <c r="E3039" s="5">
        <f>SUM(ActividadesCom[[#This Row],[CRÉD. 1]],ActividadesCom[[#This Row],[CRÉD. 2]],ActividadesCom[[#This Row],[CRÉD. 3]],ActividadesCom[[#This Row],[CRÉD. 4]],ActividadesCom[[#This Row],[CRÉD. 5]])</f>
        <v>4</v>
      </c>
      <c r="F3039" s="18">
        <f>IF(ActividadesCom[[#This Row],[ÚLTIMO SEMESTRE CON CRÉDITOS]]&gt;0,ROUND(AVERAGE(ActividadesCom[[#This Row],[VALOR NIVEL 5]],ActividadesCom[[#This Row],[VALOR NIVEL 4]],ActividadesCom[[#This Row],[VALOR NIVEL 3]],ActividadesCom[[#This Row],[VALOR NIVEL 2]],ActividadesCom[[#This Row],[VALOR NIVEL 1]]),0),"")</f>
        <v>4</v>
      </c>
      <c r="G3039" s="18" t="str">
        <f>IF(ActividadesCom[[#This Row],[PROMEDIO]]="","",IF(ActividadesCom[[#This Row],[PROMEDIO]]&gt;=4,"EXCELENTE",IF(ActividadesCom[[#This Row],[PROMEDIO]]&gt;=3,"NOTABLE",IF(ActividadesCom[[#This Row],[PROMEDIO]]&gt;=2,"BUENO",IF(ActividadesCom[[#This Row],[PROMEDIO]]=1,"SUFICIENTE","")))))</f>
        <v>EXCELENTE</v>
      </c>
      <c r="H3039" s="5">
        <f>MAX(ActividadesCom[[#This Row],[PERÍODO 1]],ActividadesCom[[#This Row],[PERÍODO 2]],ActividadesCom[[#This Row],[PERÍODO 3]],ActividadesCom[[#This Row],[PERÍODO 4]],ActividadesCom[[#This Row],[PERÍODO 5]])</f>
        <v>20221</v>
      </c>
      <c r="I3039" s="6" t="s">
        <v>4695</v>
      </c>
      <c r="J3039" s="5">
        <v>20213</v>
      </c>
      <c r="K3039" s="5" t="s">
        <v>4008</v>
      </c>
      <c r="L3039" s="5">
        <f>IF(ActividadesCom[[#This Row],[NIVEL 1]]&lt;&gt;0,VLOOKUP(ActividadesCom[[#This Row],[NIVEL 1]],Catálogo!A:B,2,FALSE),"")</f>
        <v>4</v>
      </c>
      <c r="M3039" s="5">
        <v>1</v>
      </c>
      <c r="N3039" s="6" t="s">
        <v>5806</v>
      </c>
      <c r="O3039" s="5">
        <v>20221</v>
      </c>
      <c r="P3039" s="5" t="s">
        <v>4008</v>
      </c>
      <c r="Q3039" s="5">
        <f>IF(ActividadesCom[[#This Row],[NIVEL 2]]&lt;&gt;0,VLOOKUP(ActividadesCom[[#This Row],[NIVEL 2]],Catálogo!A:B,2,FALSE),"")</f>
        <v>4</v>
      </c>
      <c r="R3039" s="5">
        <v>1</v>
      </c>
      <c r="S3039" s="6"/>
      <c r="T3039" s="5"/>
      <c r="U3039" s="5"/>
      <c r="V3039" s="5" t="str">
        <f>IF(ActividadesCom[[#This Row],[NIVEL 3]]&lt;&gt;0,VLOOKUP(ActividadesCom[[#This Row],[NIVEL 3]],Catálogo!A:B,2,FALSE),"")</f>
        <v/>
      </c>
      <c r="W3039" s="5"/>
      <c r="X3039" s="6" t="s">
        <v>25</v>
      </c>
      <c r="Y3039" s="5">
        <v>20211</v>
      </c>
      <c r="Z3039" s="5" t="s">
        <v>4009</v>
      </c>
      <c r="AA3039" s="5">
        <f>IF(ActividadesCom[[#This Row],[NIVEL 4]]&lt;&gt;0,VLOOKUP(ActividadesCom[[#This Row],[NIVEL 4]],Catálogo!A:B,2,FALSE),"")</f>
        <v>3</v>
      </c>
      <c r="AB3039" s="5">
        <v>1</v>
      </c>
      <c r="AC3039" s="5" t="s">
        <v>25</v>
      </c>
      <c r="AD3039" s="5">
        <v>20203</v>
      </c>
      <c r="AE3039" s="5" t="s">
        <v>4009</v>
      </c>
      <c r="AF3039" s="5">
        <f>IF(ActividadesCom[[#This Row],[NIVEL 5]]&lt;&gt;0,VLOOKUP(ActividadesCom[[#This Row],[NIVEL 5]],Catálogo!A:B,2,FALSE),"")</f>
        <v>3</v>
      </c>
      <c r="AG3039" s="5">
        <v>1</v>
      </c>
      <c r="AH3039" s="2"/>
      <c r="AI3039" s="2"/>
    </row>
    <row r="3040" spans="1:35" ht="30" hidden="1" customHeight="1" x14ac:dyDescent="0.25">
      <c r="A3040" s="43">
        <v>20470066</v>
      </c>
      <c r="B3040" s="97" t="str">
        <f>VLOOKUP(ActividadesCom[[#This Row],[NO. DE CONTROL]],'LISTADO ESTUDIANTES'!A:C,3,FALSE)</f>
        <v>CHUC EUAN JOSEALBERTO</v>
      </c>
      <c r="C3040" s="103" t="str">
        <f>VLOOKUP(ActividadesCom[[#This Row],[NO. DE CONTROL]],'LISTADO ESTUDIANTES'!A:B,2,FALSE)</f>
        <v>ARQUITECTURA</v>
      </c>
      <c r="D3040" s="44" t="str">
        <f>VLOOKUP(ActividadesCom[[#This Row],[NO. DE CONTROL]],'LISTADO ESTUDIANTES'!A:D,4,FALSE)</f>
        <v>BAJA</v>
      </c>
      <c r="E3040" s="5">
        <f>SUM(ActividadesCom[[#This Row],[CRÉD. 1]],ActividadesCom[[#This Row],[CRÉD. 2]],ActividadesCom[[#This Row],[CRÉD. 3]],ActividadesCom[[#This Row],[CRÉD. 4]],ActividadesCom[[#This Row],[CRÉD. 5]])</f>
        <v>1</v>
      </c>
      <c r="F3040" s="44">
        <f>IF(ActividadesCom[[#This Row],[ÚLTIMO SEMESTRE CON CRÉDITOS]]&gt;0,ROUND(AVERAGE(ActividadesCom[[#This Row],[VALOR NIVEL 5]],ActividadesCom[[#This Row],[VALOR NIVEL 4]],ActividadesCom[[#This Row],[VALOR NIVEL 3]],ActividadesCom[[#This Row],[VALOR NIVEL 2]],ActividadesCom[[#This Row],[VALOR NIVEL 1]]),0),"")</f>
        <v>4</v>
      </c>
      <c r="G3040" s="44" t="str">
        <f>IF(ActividadesCom[[#This Row],[PROMEDIO]]="","",IF(ActividadesCom[[#This Row],[PROMEDIO]]&gt;=4,"EXCELENTE",IF(ActividadesCom[[#This Row],[PROMEDIO]]&gt;=3,"NOTABLE",IF(ActividadesCom[[#This Row],[PROMEDIO]]&gt;=2,"BUENO",IF(ActividadesCom[[#This Row],[PROMEDIO]]=1,"SUFICIENTE","")))))</f>
        <v>EXCELENTE</v>
      </c>
      <c r="H3040" s="5">
        <f>MAX(ActividadesCom[[#This Row],[PERÍODO 1]],ActividadesCom[[#This Row],[PERÍODO 2]],ActividadesCom[[#This Row],[PERÍODO 3]],ActividadesCom[[#This Row],[PERÍODO 4]],ActividadesCom[[#This Row],[PERÍODO 5]])</f>
        <v>20213</v>
      </c>
      <c r="I3040" s="45" t="s">
        <v>4695</v>
      </c>
      <c r="J3040" s="46">
        <v>20213</v>
      </c>
      <c r="K3040" s="46" t="s">
        <v>4008</v>
      </c>
      <c r="L3040" s="5">
        <f>IF(ActividadesCom[[#This Row],[NIVEL 1]]&lt;&gt;0,VLOOKUP(ActividadesCom[[#This Row],[NIVEL 1]],Catálogo!A:B,2,FALSE),"")</f>
        <v>4</v>
      </c>
      <c r="M3040" s="46">
        <v>1</v>
      </c>
      <c r="N3040" s="45"/>
      <c r="O3040" s="46"/>
      <c r="P3040" s="46"/>
      <c r="Q3040" s="5" t="str">
        <f>IF(ActividadesCom[[#This Row],[NIVEL 2]]&lt;&gt;0,VLOOKUP(ActividadesCom[[#This Row],[NIVEL 2]],Catálogo!A:B,2,FALSE),"")</f>
        <v/>
      </c>
      <c r="R3040" s="46"/>
      <c r="S3040" s="45"/>
      <c r="T3040" s="46"/>
      <c r="U3040" s="46"/>
      <c r="V3040" s="5" t="str">
        <f>IF(ActividadesCom[[#This Row],[NIVEL 3]]&lt;&gt;0,VLOOKUP(ActividadesCom[[#This Row],[NIVEL 3]],Catálogo!A:B,2,FALSE),"")</f>
        <v/>
      </c>
      <c r="W3040" s="46"/>
      <c r="X3040" s="45"/>
      <c r="Y3040" s="46"/>
      <c r="Z3040" s="46"/>
      <c r="AA3040" s="5" t="str">
        <f>IF(ActividadesCom[[#This Row],[NIVEL 4]]&lt;&gt;0,VLOOKUP(ActividadesCom[[#This Row],[NIVEL 4]],Catálogo!A:B,2,FALSE),"")</f>
        <v/>
      </c>
      <c r="AB3040" s="46"/>
      <c r="AC3040" s="45"/>
      <c r="AD3040" s="46"/>
      <c r="AE3040" s="46"/>
      <c r="AF3040" s="5" t="str">
        <f>IF(ActividadesCom[[#This Row],[NIVEL 5]]&lt;&gt;0,VLOOKUP(ActividadesCom[[#This Row],[NIVEL 5]],Catálogo!A:B,2,FALSE),"")</f>
        <v/>
      </c>
      <c r="AG3040" s="47"/>
      <c r="AH3040" s="2"/>
      <c r="AI3040" s="2"/>
    </row>
    <row r="3041" spans="1:35" ht="30" customHeight="1" x14ac:dyDescent="0.25">
      <c r="A3041" s="7">
        <v>20470067</v>
      </c>
      <c r="B3041" s="97" t="str">
        <f>VLOOKUP(ActividadesCom[[#This Row],[NO. DE CONTROL]],'LISTADO ESTUDIANTES'!A:C,3,FALSE)</f>
        <v>RODRIGUEZ MONTEJO FRIDA GUADALUPE</v>
      </c>
      <c r="C3041" s="97" t="str">
        <f>VLOOKUP(ActividadesCom[[#This Row],[NO. DE CONTROL]],'LISTADO ESTUDIANTES'!A:B,2,FALSE)</f>
        <v>ARQUITECTURA</v>
      </c>
      <c r="D3041" s="18" t="str">
        <f>VLOOKUP(ActividadesCom[[#This Row],[NO. DE CONTROL]],'LISTADO ESTUDIANTES'!A:D,4,FALSE)</f>
        <v>ACTIVO(A)</v>
      </c>
      <c r="E3041" s="5">
        <f>SUM(ActividadesCom[[#This Row],[CRÉD. 1]],ActividadesCom[[#This Row],[CRÉD. 2]],ActividadesCom[[#This Row],[CRÉD. 3]],ActividadesCom[[#This Row],[CRÉD. 4]],ActividadesCom[[#This Row],[CRÉD. 5]])</f>
        <v>4</v>
      </c>
      <c r="F3041" s="34">
        <f>IF(ActividadesCom[[#This Row],[ÚLTIMO SEMESTRE CON CRÉDITOS]]&gt;0,ROUND(AVERAGE(ActividadesCom[[#This Row],[VALOR NIVEL 5]],ActividadesCom[[#This Row],[VALOR NIVEL 4]],ActividadesCom[[#This Row],[VALOR NIVEL 3]],ActividadesCom[[#This Row],[VALOR NIVEL 2]],ActividadesCom[[#This Row],[VALOR NIVEL 1]]),0),"")</f>
        <v>4</v>
      </c>
      <c r="G3041" s="34" t="str">
        <f>IF(ActividadesCom[[#This Row],[PROMEDIO]]="","",IF(ActividadesCom[[#This Row],[PROMEDIO]]&gt;=4,"EXCELENTE",IF(ActividadesCom[[#This Row],[PROMEDIO]]&gt;=3,"NOTABLE",IF(ActividadesCom[[#This Row],[PROMEDIO]]&gt;=2,"BUENO",IF(ActividadesCom[[#This Row],[PROMEDIO]]=1,"SUFICIENTE","")))))</f>
        <v>EXCELENTE</v>
      </c>
      <c r="H3041" s="5">
        <f>MAX(ActividadesCom[[#This Row],[PERÍODO 1]],ActividadesCom[[#This Row],[PERÍODO 2]],ActividadesCom[[#This Row],[PERÍODO 3]],ActividadesCom[[#This Row],[PERÍODO 4]],ActividadesCom[[#This Row],[PERÍODO 5]])</f>
        <v>20221</v>
      </c>
      <c r="I3041" s="33" t="s">
        <v>4695</v>
      </c>
      <c r="J3041" s="32">
        <v>20213</v>
      </c>
      <c r="K3041" s="32" t="s">
        <v>4008</v>
      </c>
      <c r="L3041" s="5">
        <f>IF(ActividadesCom[[#This Row],[NIVEL 1]]&lt;&gt;0,VLOOKUP(ActividadesCom[[#This Row],[NIVEL 1]],Catálogo!A:B,2,FALSE),"")</f>
        <v>4</v>
      </c>
      <c r="M3041" s="32">
        <v>1</v>
      </c>
      <c r="N3041" s="33" t="s">
        <v>5806</v>
      </c>
      <c r="O3041" s="32">
        <v>20221</v>
      </c>
      <c r="P3041" s="5" t="s">
        <v>4008</v>
      </c>
      <c r="Q3041" s="5">
        <f>IF(ActividadesCom[[#This Row],[NIVEL 2]]&lt;&gt;0,VLOOKUP(ActividadesCom[[#This Row],[NIVEL 2]],Catálogo!A:B,2,FALSE),"")</f>
        <v>4</v>
      </c>
      <c r="R3041" s="32">
        <v>1</v>
      </c>
      <c r="S3041" s="33"/>
      <c r="T3041" s="32"/>
      <c r="U3041" s="32"/>
      <c r="V3041" s="5" t="str">
        <f>IF(ActividadesCom[[#This Row],[NIVEL 3]]&lt;&gt;0,VLOOKUP(ActividadesCom[[#This Row],[NIVEL 3]],Catálogo!A:B,2,FALSE),"")</f>
        <v/>
      </c>
      <c r="W3041" s="32"/>
      <c r="X3041" s="6" t="s">
        <v>37</v>
      </c>
      <c r="Y3041" s="32">
        <v>20211</v>
      </c>
      <c r="Z3041" s="32" t="s">
        <v>4008</v>
      </c>
      <c r="AA3041" s="5">
        <f>IF(ActividadesCom[[#This Row],[NIVEL 4]]&lt;&gt;0,VLOOKUP(ActividadesCom[[#This Row],[NIVEL 4]],Catálogo!A:B,2,FALSE),"")</f>
        <v>4</v>
      </c>
      <c r="AB3041" s="32">
        <v>1</v>
      </c>
      <c r="AC3041" s="32" t="s">
        <v>37</v>
      </c>
      <c r="AD3041" s="32">
        <v>20203</v>
      </c>
      <c r="AE3041" s="32" t="s">
        <v>4008</v>
      </c>
      <c r="AF3041" s="5">
        <f>IF(ActividadesCom[[#This Row],[NIVEL 5]]&lt;&gt;0,VLOOKUP(ActividadesCom[[#This Row],[NIVEL 5]],Catálogo!A:B,2,FALSE),"")</f>
        <v>4</v>
      </c>
      <c r="AG3041" s="32">
        <v>1</v>
      </c>
      <c r="AH3041" s="2"/>
      <c r="AI3041" s="2"/>
    </row>
    <row r="3042" spans="1:35" s="26" customFormat="1" ht="30" customHeight="1" x14ac:dyDescent="0.25">
      <c r="A3042" s="7">
        <v>20470068</v>
      </c>
      <c r="B3042" s="97" t="str">
        <f>VLOOKUP(ActividadesCom[[#This Row],[NO. DE CONTROL]],'LISTADO ESTUDIANTES'!A:C,3,FALSE)</f>
        <v>SANCHEZ AMABILIS SANDRA MARCELINA</v>
      </c>
      <c r="C3042" s="97" t="str">
        <f>VLOOKUP(ActividadesCom[[#This Row],[NO. DE CONTROL]],'LISTADO ESTUDIANTES'!A:B,2,FALSE)</f>
        <v>ARQUITECTURA</v>
      </c>
      <c r="D3042" s="18" t="str">
        <f>VLOOKUP(ActividadesCom[[#This Row],[NO. DE CONTROL]],'LISTADO ESTUDIANTES'!A:D,4,FALSE)</f>
        <v>ACTIVO(A)</v>
      </c>
      <c r="E3042" s="5">
        <f>SUM(ActividadesCom[[#This Row],[CRÉD. 1]],ActividadesCom[[#This Row],[CRÉD. 2]],ActividadesCom[[#This Row],[CRÉD. 3]],ActividadesCom[[#This Row],[CRÉD. 4]],ActividadesCom[[#This Row],[CRÉD. 5]])</f>
        <v>5</v>
      </c>
      <c r="F3042" s="18">
        <f>IF(ActividadesCom[[#This Row],[ÚLTIMO SEMESTRE CON CRÉDITOS]]&gt;0,ROUND(AVERAGE(ActividadesCom[[#This Row],[VALOR NIVEL 5]],ActividadesCom[[#This Row],[VALOR NIVEL 4]],ActividadesCom[[#This Row],[VALOR NIVEL 3]],ActividadesCom[[#This Row],[VALOR NIVEL 2]],ActividadesCom[[#This Row],[VALOR NIVEL 1]]),0),"")</f>
        <v>3</v>
      </c>
      <c r="G3042" s="18" t="str">
        <f>IF(ActividadesCom[[#This Row],[PROMEDIO]]="","",IF(ActividadesCom[[#This Row],[PROMEDIO]]&gt;=4,"EXCELENTE",IF(ActividadesCom[[#This Row],[PROMEDIO]]&gt;=3,"NOTABLE",IF(ActividadesCom[[#This Row],[PROMEDIO]]&gt;=2,"BUENO",IF(ActividadesCom[[#This Row],[PROMEDIO]]=1,"SUFICIENTE","")))))</f>
        <v>NOTABLE</v>
      </c>
      <c r="H3042" s="5">
        <f>MAX(ActividadesCom[[#This Row],[PERÍODO 1]],ActividadesCom[[#This Row],[PERÍODO 2]],ActividadesCom[[#This Row],[PERÍODO 3]],ActividadesCom[[#This Row],[PERÍODO 4]],ActividadesCom[[#This Row],[PERÍODO 5]])</f>
        <v>20221</v>
      </c>
      <c r="I3042" s="6" t="s">
        <v>4695</v>
      </c>
      <c r="J3042" s="5">
        <v>20213</v>
      </c>
      <c r="K3042" s="5" t="s">
        <v>4008</v>
      </c>
      <c r="L3042" s="5">
        <f>IF(ActividadesCom[[#This Row],[NIVEL 1]]&lt;&gt;0,VLOOKUP(ActividadesCom[[#This Row],[NIVEL 1]],Catálogo!A:B,2,FALSE),"")</f>
        <v>4</v>
      </c>
      <c r="M3042" s="5">
        <v>1</v>
      </c>
      <c r="N3042" s="6" t="s">
        <v>5807</v>
      </c>
      <c r="O3042" s="5">
        <v>20221</v>
      </c>
      <c r="P3042" s="5" t="s">
        <v>4008</v>
      </c>
      <c r="Q3042" s="5">
        <f>IF(ActividadesCom[[#This Row],[NIVEL 2]]&lt;&gt;0,VLOOKUP(ActividadesCom[[#This Row],[NIVEL 2]],Catálogo!A:B,2,FALSE),"")</f>
        <v>4</v>
      </c>
      <c r="R3042" s="5">
        <v>1</v>
      </c>
      <c r="S3042" s="6" t="s">
        <v>4515</v>
      </c>
      <c r="T3042" s="5">
        <v>20211</v>
      </c>
      <c r="U3042" s="5" t="s">
        <v>4011</v>
      </c>
      <c r="V3042" s="5">
        <f>IF(ActividadesCom[[#This Row],[NIVEL 3]]&lt;&gt;0,VLOOKUP(ActividadesCom[[#This Row],[NIVEL 3]],Catálogo!A:B,2,FALSE),"")</f>
        <v>1</v>
      </c>
      <c r="W3042" s="5">
        <v>1</v>
      </c>
      <c r="X3042" s="6" t="s">
        <v>4463</v>
      </c>
      <c r="Y3042" s="5">
        <v>20211</v>
      </c>
      <c r="Z3042" s="5" t="s">
        <v>4009</v>
      </c>
      <c r="AA3042" s="5">
        <f>IF(ActividadesCom[[#This Row],[NIVEL 4]]&lt;&gt;0,VLOOKUP(ActividadesCom[[#This Row],[NIVEL 4]],Catálogo!A:B,2,FALSE),"")</f>
        <v>3</v>
      </c>
      <c r="AB3042" s="5">
        <v>1</v>
      </c>
      <c r="AC3042" s="5" t="s">
        <v>42</v>
      </c>
      <c r="AD3042" s="5">
        <v>20203</v>
      </c>
      <c r="AE3042" s="5" t="s">
        <v>4009</v>
      </c>
      <c r="AF3042" s="5">
        <f>IF(ActividadesCom[[#This Row],[NIVEL 5]]&lt;&gt;0,VLOOKUP(ActividadesCom[[#This Row],[NIVEL 5]],Catálogo!A:B,2,FALSE),"")</f>
        <v>3</v>
      </c>
      <c r="AG3042" s="5">
        <v>1</v>
      </c>
    </row>
    <row r="3043" spans="1:35" s="26" customFormat="1" ht="30" customHeight="1" x14ac:dyDescent="0.25">
      <c r="A3043" s="7">
        <v>20470070</v>
      </c>
      <c r="B3043" s="97" t="str">
        <f>VLOOKUP(ActividadesCom[[#This Row],[NO. DE CONTROL]],'LISTADO ESTUDIANTES'!A:C,3,FALSE)</f>
        <v>MAY CAN NEYDI JAQUELINE</v>
      </c>
      <c r="C3043" s="97" t="str">
        <f>VLOOKUP(ActividadesCom[[#This Row],[NO. DE CONTROL]],'LISTADO ESTUDIANTES'!A:B,2,FALSE)</f>
        <v>ARQUITECTURA</v>
      </c>
      <c r="D3043" s="18" t="str">
        <f>VLOOKUP(ActividadesCom[[#This Row],[NO. DE CONTROL]],'LISTADO ESTUDIANTES'!A:D,4,FALSE)</f>
        <v>ACTIVO(A)</v>
      </c>
      <c r="E3043" s="5">
        <f>SUM(ActividadesCom[[#This Row],[CRÉD. 1]],ActividadesCom[[#This Row],[CRÉD. 2]],ActividadesCom[[#This Row],[CRÉD. 3]],ActividadesCom[[#This Row],[CRÉD. 4]],ActividadesCom[[#This Row],[CRÉD. 5]])</f>
        <v>4</v>
      </c>
      <c r="F3043" s="34">
        <f>IF(ActividadesCom[[#This Row],[ÚLTIMO SEMESTRE CON CRÉDITOS]]&gt;0,ROUND(AVERAGE(ActividadesCom[[#This Row],[VALOR NIVEL 5]],ActividadesCom[[#This Row],[VALOR NIVEL 4]],ActividadesCom[[#This Row],[VALOR NIVEL 3]],ActividadesCom[[#This Row],[VALOR NIVEL 2]],ActividadesCom[[#This Row],[VALOR NIVEL 1]]),0),"")</f>
        <v>4</v>
      </c>
      <c r="G3043" s="34" t="str">
        <f>IF(ActividadesCom[[#This Row],[PROMEDIO]]="","",IF(ActividadesCom[[#This Row],[PROMEDIO]]&gt;=4,"EXCELENTE",IF(ActividadesCom[[#This Row],[PROMEDIO]]&gt;=3,"NOTABLE",IF(ActividadesCom[[#This Row],[PROMEDIO]]&gt;=2,"BUENO",IF(ActividadesCom[[#This Row],[PROMEDIO]]=1,"SUFICIENTE","")))))</f>
        <v>EXCELENTE</v>
      </c>
      <c r="H3043" s="5">
        <f>MAX(ActividadesCom[[#This Row],[PERÍODO 1]],ActividadesCom[[#This Row],[PERÍODO 2]],ActividadesCom[[#This Row],[PERÍODO 3]],ActividadesCom[[#This Row],[PERÍODO 4]],ActividadesCom[[#This Row],[PERÍODO 5]])</f>
        <v>20221</v>
      </c>
      <c r="I3043" s="33" t="s">
        <v>4695</v>
      </c>
      <c r="J3043" s="32">
        <v>20213</v>
      </c>
      <c r="K3043" s="32" t="s">
        <v>4008</v>
      </c>
      <c r="L3043" s="5">
        <f>IF(ActividadesCom[[#This Row],[NIVEL 1]]&lt;&gt;0,VLOOKUP(ActividadesCom[[#This Row],[NIVEL 1]],Catálogo!A:B,2,FALSE),"")</f>
        <v>4</v>
      </c>
      <c r="M3043" s="32">
        <v>1</v>
      </c>
      <c r="N3043" s="33"/>
      <c r="O3043" s="32">
        <v>20221</v>
      </c>
      <c r="P3043" s="5" t="s">
        <v>4008</v>
      </c>
      <c r="Q3043" s="5">
        <f>IF(ActividadesCom[[#This Row],[NIVEL 2]]&lt;&gt;0,VLOOKUP(ActividadesCom[[#This Row],[NIVEL 2]],Catálogo!A:B,2,FALSE),"")</f>
        <v>4</v>
      </c>
      <c r="R3043" s="32">
        <v>1</v>
      </c>
      <c r="S3043" s="33"/>
      <c r="T3043" s="32"/>
      <c r="U3043" s="32"/>
      <c r="V3043" s="5" t="str">
        <f>IF(ActividadesCom[[#This Row],[NIVEL 3]]&lt;&gt;0,VLOOKUP(ActividadesCom[[#This Row],[NIVEL 3]],Catálogo!A:B,2,FALSE),"")</f>
        <v/>
      </c>
      <c r="W3043" s="32"/>
      <c r="X3043" s="6" t="s">
        <v>5</v>
      </c>
      <c r="Y3043" s="32">
        <v>20211</v>
      </c>
      <c r="Z3043" s="32" t="s">
        <v>4009</v>
      </c>
      <c r="AA3043" s="5">
        <f>IF(ActividadesCom[[#This Row],[NIVEL 4]]&lt;&gt;0,VLOOKUP(ActividadesCom[[#This Row],[NIVEL 4]],Catálogo!A:B,2,FALSE),"")</f>
        <v>3</v>
      </c>
      <c r="AB3043" s="32">
        <v>1</v>
      </c>
      <c r="AC3043" s="32" t="s">
        <v>37</v>
      </c>
      <c r="AD3043" s="32">
        <v>20203</v>
      </c>
      <c r="AE3043" s="32" t="s">
        <v>4008</v>
      </c>
      <c r="AF3043" s="5">
        <f>IF(ActividadesCom[[#This Row],[NIVEL 5]]&lt;&gt;0,VLOOKUP(ActividadesCom[[#This Row],[NIVEL 5]],Catálogo!A:B,2,FALSE),"")</f>
        <v>4</v>
      </c>
      <c r="AG3043" s="32">
        <v>1</v>
      </c>
    </row>
    <row r="3044" spans="1:35" s="26" customFormat="1" ht="30" hidden="1" customHeight="1" x14ac:dyDescent="0.25">
      <c r="A3044" s="7">
        <v>20470071</v>
      </c>
      <c r="B3044" s="97" t="str">
        <f>VLOOKUP(ActividadesCom[[#This Row],[NO. DE CONTROL]],'LISTADO ESTUDIANTES'!A:C,3,FALSE)</f>
        <v>BARAHONA SUASTE KIARA DAMARIS</v>
      </c>
      <c r="C3044" s="97" t="str">
        <f>VLOOKUP(ActividadesCom[[#This Row],[NO. DE CONTROL]],'LISTADO ESTUDIANTES'!A:B,2,FALSE)</f>
        <v>ARQUITECTURA</v>
      </c>
      <c r="D3044" s="18" t="str">
        <f>VLOOKUP(ActividadesCom[[#This Row],[NO. DE CONTROL]],'LISTADO ESTUDIANTES'!A:D,4,FALSE)</f>
        <v>BAJA</v>
      </c>
      <c r="E3044" s="5">
        <f>SUM(ActividadesCom[[#This Row],[CRÉD. 1]],ActividadesCom[[#This Row],[CRÉD. 2]],ActividadesCom[[#This Row],[CRÉD. 3]],ActividadesCom[[#This Row],[CRÉD. 4]],ActividadesCom[[#This Row],[CRÉD. 5]])</f>
        <v>3</v>
      </c>
      <c r="F3044" s="18">
        <f>IF(ActividadesCom[[#This Row],[ÚLTIMO SEMESTRE CON CRÉDITOS]]&gt;0,ROUND(AVERAGE(ActividadesCom[[#This Row],[VALOR NIVEL 5]],ActividadesCom[[#This Row],[VALOR NIVEL 4]],ActividadesCom[[#This Row],[VALOR NIVEL 3]],ActividadesCom[[#This Row],[VALOR NIVEL 2]],ActividadesCom[[#This Row],[VALOR NIVEL 1]]),0),"")</f>
        <v>3</v>
      </c>
      <c r="G3044" s="18" t="str">
        <f>IF(ActividadesCom[[#This Row],[PROMEDIO]]="","",IF(ActividadesCom[[#This Row],[PROMEDIO]]&gt;=4,"EXCELENTE",IF(ActividadesCom[[#This Row],[PROMEDIO]]&gt;=3,"NOTABLE",IF(ActividadesCom[[#This Row],[PROMEDIO]]&gt;=2,"BUENO",IF(ActividadesCom[[#This Row],[PROMEDIO]]=1,"SUFICIENTE","")))))</f>
        <v>NOTABLE</v>
      </c>
      <c r="H3044" s="5">
        <f>MAX(ActividadesCom[[#This Row],[PERÍODO 1]],ActividadesCom[[#This Row],[PERÍODO 2]],ActividadesCom[[#This Row],[PERÍODO 3]],ActividadesCom[[#This Row],[PERÍODO 4]],ActividadesCom[[#This Row],[PERÍODO 5]])</f>
        <v>20213</v>
      </c>
      <c r="I3044" s="6" t="s">
        <v>4688</v>
      </c>
      <c r="J3044" s="5">
        <v>20213</v>
      </c>
      <c r="K3044" s="5" t="s">
        <v>4008</v>
      </c>
      <c r="L3044" s="5">
        <f>IF(ActividadesCom[[#This Row],[NIVEL 1]]&lt;&gt;0,VLOOKUP(ActividadesCom[[#This Row],[NIVEL 1]],Catálogo!A:B,2,FALSE),"")</f>
        <v>4</v>
      </c>
      <c r="M3044" s="5">
        <v>1</v>
      </c>
      <c r="N3044" s="6"/>
      <c r="O3044" s="5"/>
      <c r="P3044" s="5"/>
      <c r="Q3044" s="5" t="str">
        <f>IF(ActividadesCom[[#This Row],[NIVEL 2]]&lt;&gt;0,VLOOKUP(ActividadesCom[[#This Row],[NIVEL 2]],Catálogo!A:B,2,FALSE),"")</f>
        <v/>
      </c>
      <c r="R3044" s="5"/>
      <c r="S3044" s="6"/>
      <c r="T3044" s="5"/>
      <c r="U3044" s="5"/>
      <c r="V3044" s="5" t="str">
        <f>IF(ActividadesCom[[#This Row],[NIVEL 3]]&lt;&gt;0,VLOOKUP(ActividadesCom[[#This Row],[NIVEL 3]],Catálogo!A:B,2,FALSE),"")</f>
        <v/>
      </c>
      <c r="W3044" s="5"/>
      <c r="X3044" s="6" t="s">
        <v>12</v>
      </c>
      <c r="Y3044" s="5">
        <v>20211</v>
      </c>
      <c r="Z3044" s="5" t="s">
        <v>4009</v>
      </c>
      <c r="AA3044" s="5">
        <f>IF(ActividadesCom[[#This Row],[NIVEL 4]]&lt;&gt;0,VLOOKUP(ActividadesCom[[#This Row],[NIVEL 4]],Catálogo!A:B,2,FALSE),"")</f>
        <v>3</v>
      </c>
      <c r="AB3044" s="5">
        <v>1</v>
      </c>
      <c r="AC3044" s="5" t="s">
        <v>42</v>
      </c>
      <c r="AD3044" s="5">
        <v>20203</v>
      </c>
      <c r="AE3044" s="5" t="s">
        <v>4009</v>
      </c>
      <c r="AF3044" s="5">
        <f>IF(ActividadesCom[[#This Row],[NIVEL 5]]&lt;&gt;0,VLOOKUP(ActividadesCom[[#This Row],[NIVEL 5]],Catálogo!A:B,2,FALSE),"")</f>
        <v>3</v>
      </c>
      <c r="AG3044" s="5">
        <v>1</v>
      </c>
    </row>
    <row r="3045" spans="1:35" s="26" customFormat="1" ht="30" hidden="1" customHeight="1" x14ac:dyDescent="0.25">
      <c r="A3045" s="7">
        <v>20470072</v>
      </c>
      <c r="B3045" s="97" t="str">
        <f>VLOOKUP(ActividadesCom[[#This Row],[NO. DE CONTROL]],'LISTADO ESTUDIANTES'!A:C,3,FALSE)</f>
        <v>SOSA REBOLLEDO GERARDO MAURICIO</v>
      </c>
      <c r="C3045" s="97" t="str">
        <f>VLOOKUP(ActividadesCom[[#This Row],[NO. DE CONTROL]],'LISTADO ESTUDIANTES'!A:B,2,FALSE)</f>
        <v>ARQUITECTURA</v>
      </c>
      <c r="D3045" s="18" t="str">
        <f>VLOOKUP(ActividadesCom[[#This Row],[NO. DE CONTROL]],'LISTADO ESTUDIANTES'!A:D,4,FALSE)</f>
        <v>BAJA</v>
      </c>
      <c r="E3045" s="5">
        <f>SUM(ActividadesCom[[#This Row],[CRÉD. 1]],ActividadesCom[[#This Row],[CRÉD. 2]],ActividadesCom[[#This Row],[CRÉD. 3]],ActividadesCom[[#This Row],[CRÉD. 4]],ActividadesCom[[#This Row],[CRÉD. 5]])</f>
        <v>1</v>
      </c>
      <c r="F3045" s="18">
        <f>IF(ActividadesCom[[#This Row],[ÚLTIMO SEMESTRE CON CRÉDITOS]]&gt;0,ROUND(AVERAGE(ActividadesCom[[#This Row],[VALOR NIVEL 5]],ActividadesCom[[#This Row],[VALOR NIVEL 4]],ActividadesCom[[#This Row],[VALOR NIVEL 3]],ActividadesCom[[#This Row],[VALOR NIVEL 2]],ActividadesCom[[#This Row],[VALOR NIVEL 1]]),0),"")</f>
        <v>3</v>
      </c>
      <c r="G3045" s="18" t="str">
        <f>IF(ActividadesCom[[#This Row],[PROMEDIO]]="","",IF(ActividadesCom[[#This Row],[PROMEDIO]]&gt;=4,"EXCELENTE",IF(ActividadesCom[[#This Row],[PROMEDIO]]&gt;=3,"NOTABLE",IF(ActividadesCom[[#This Row],[PROMEDIO]]&gt;=2,"BUENO",IF(ActividadesCom[[#This Row],[PROMEDIO]]=1,"SUFICIENTE","")))))</f>
        <v>NOTABLE</v>
      </c>
      <c r="H3045" s="5">
        <f>MAX(ActividadesCom[[#This Row],[PERÍODO 1]],ActividadesCom[[#This Row],[PERÍODO 2]],ActividadesCom[[#This Row],[PERÍODO 3]],ActividadesCom[[#This Row],[PERÍODO 4]],ActividadesCom[[#This Row],[PERÍODO 5]])</f>
        <v>20203</v>
      </c>
      <c r="I3045" s="6"/>
      <c r="J3045" s="5"/>
      <c r="K3045" s="5"/>
      <c r="L3045" s="5" t="str">
        <f>IF(ActividadesCom[[#This Row],[NIVEL 1]]&lt;&gt;0,VLOOKUP(ActividadesCom[[#This Row],[NIVEL 1]],Catálogo!A:B,2,FALSE),"")</f>
        <v/>
      </c>
      <c r="M3045" s="5"/>
      <c r="N3045" s="6"/>
      <c r="O3045" s="5"/>
      <c r="P3045" s="5"/>
      <c r="Q3045" s="5" t="str">
        <f>IF(ActividadesCom[[#This Row],[NIVEL 2]]&lt;&gt;0,VLOOKUP(ActividadesCom[[#This Row],[NIVEL 2]],Catálogo!A:B,2,FALSE),"")</f>
        <v/>
      </c>
      <c r="R3045" s="5"/>
      <c r="S3045" s="6"/>
      <c r="T3045" s="5"/>
      <c r="U3045" s="5"/>
      <c r="V3045" s="5" t="str">
        <f>IF(ActividadesCom[[#This Row],[NIVEL 3]]&lt;&gt;0,VLOOKUP(ActividadesCom[[#This Row],[NIVEL 3]],Catálogo!A:B,2,FALSE),"")</f>
        <v/>
      </c>
      <c r="W3045" s="5"/>
      <c r="X3045" s="6"/>
      <c r="Y3045" s="5"/>
      <c r="Z3045" s="5"/>
      <c r="AA3045" s="5" t="str">
        <f>IF(ActividadesCom[[#This Row],[NIVEL 4]]&lt;&gt;0,VLOOKUP(ActividadesCom[[#This Row],[NIVEL 4]],Catálogo!A:B,2,FALSE),"")</f>
        <v/>
      </c>
      <c r="AB3045" s="5"/>
      <c r="AC3045" s="5" t="s">
        <v>133</v>
      </c>
      <c r="AD3045" s="5">
        <v>20203</v>
      </c>
      <c r="AE3045" s="5" t="s">
        <v>4009</v>
      </c>
      <c r="AF3045" s="5">
        <f>IF(ActividadesCom[[#This Row],[NIVEL 5]]&lt;&gt;0,VLOOKUP(ActividadesCom[[#This Row],[NIVEL 5]],Catálogo!A:B,2,FALSE),"")</f>
        <v>3</v>
      </c>
      <c r="AG3045" s="5">
        <v>1</v>
      </c>
    </row>
    <row r="3046" spans="1:35" ht="30" customHeight="1" x14ac:dyDescent="0.25">
      <c r="A3046" s="7">
        <v>20470073</v>
      </c>
      <c r="B3046" s="97" t="str">
        <f>VLOOKUP(ActividadesCom[[#This Row],[NO. DE CONTROL]],'LISTADO ESTUDIANTES'!A:C,3,FALSE)</f>
        <v>CHABLE SOLEMAN ULISES MOISES</v>
      </c>
      <c r="C3046" s="97" t="str">
        <f>VLOOKUP(ActividadesCom[[#This Row],[NO. DE CONTROL]],'LISTADO ESTUDIANTES'!A:B,2,FALSE)</f>
        <v>ARQUITECTURA</v>
      </c>
      <c r="D3046" s="18" t="str">
        <f>VLOOKUP(ActividadesCom[[#This Row],[NO. DE CONTROL]],'LISTADO ESTUDIANTES'!A:D,4,FALSE)</f>
        <v>ACTIVO(A)</v>
      </c>
      <c r="E3046" s="5">
        <f>SUM(ActividadesCom[[#This Row],[CRÉD. 1]],ActividadesCom[[#This Row],[CRÉD. 2]],ActividadesCom[[#This Row],[CRÉD. 3]],ActividadesCom[[#This Row],[CRÉD. 4]],ActividadesCom[[#This Row],[CRÉD. 5]])</f>
        <v>4</v>
      </c>
      <c r="F3046" s="18">
        <f>IF(ActividadesCom[[#This Row],[ÚLTIMO SEMESTRE CON CRÉDITOS]]&gt;0,ROUND(AVERAGE(ActividadesCom[[#This Row],[VALOR NIVEL 5]],ActividadesCom[[#This Row],[VALOR NIVEL 4]],ActividadesCom[[#This Row],[VALOR NIVEL 3]],ActividadesCom[[#This Row],[VALOR NIVEL 2]],ActividadesCom[[#This Row],[VALOR NIVEL 1]]),0),"")</f>
        <v>3</v>
      </c>
      <c r="G3046" s="18" t="str">
        <f>IF(ActividadesCom[[#This Row],[PROMEDIO]]="","",IF(ActividadesCom[[#This Row],[PROMEDIO]]&gt;=4,"EXCELENTE",IF(ActividadesCom[[#This Row],[PROMEDIO]]&gt;=3,"NOTABLE",IF(ActividadesCom[[#This Row],[PROMEDIO]]&gt;=2,"BUENO",IF(ActividadesCom[[#This Row],[PROMEDIO]]=1,"SUFICIENTE","")))))</f>
        <v>NOTABLE</v>
      </c>
      <c r="H3046" s="5">
        <f>MAX(ActividadesCom[[#This Row],[PERÍODO 1]],ActividadesCom[[#This Row],[PERÍODO 2]],ActividadesCom[[#This Row],[PERÍODO 3]],ActividadesCom[[#This Row],[PERÍODO 4]],ActividadesCom[[#This Row],[PERÍODO 5]])</f>
        <v>20221</v>
      </c>
      <c r="I3046" s="6" t="s">
        <v>4695</v>
      </c>
      <c r="J3046" s="5">
        <v>20213</v>
      </c>
      <c r="K3046" s="5" t="s">
        <v>4008</v>
      </c>
      <c r="L3046" s="5">
        <f>IF(ActividadesCom[[#This Row],[NIVEL 1]]&lt;&gt;0,VLOOKUP(ActividadesCom[[#This Row],[NIVEL 1]],Catálogo!A:B,2,FALSE),"")</f>
        <v>4</v>
      </c>
      <c r="M3046" s="5">
        <v>1</v>
      </c>
      <c r="N3046" s="6" t="s">
        <v>5806</v>
      </c>
      <c r="O3046" s="5">
        <v>20221</v>
      </c>
      <c r="P3046" s="5" t="s">
        <v>4008</v>
      </c>
      <c r="Q3046" s="5">
        <f>IF(ActividadesCom[[#This Row],[NIVEL 2]]&lt;&gt;0,VLOOKUP(ActividadesCom[[#This Row],[NIVEL 2]],Catálogo!A:B,2,FALSE),"")</f>
        <v>4</v>
      </c>
      <c r="R3046" s="5">
        <v>1</v>
      </c>
      <c r="S3046" s="6"/>
      <c r="T3046" s="5"/>
      <c r="U3046" s="5"/>
      <c r="V3046" s="5" t="str">
        <f>IF(ActividadesCom[[#This Row],[NIVEL 3]]&lt;&gt;0,VLOOKUP(ActividadesCom[[#This Row],[NIVEL 3]],Catálogo!A:B,2,FALSE),"")</f>
        <v/>
      </c>
      <c r="W3046" s="5"/>
      <c r="X3046" s="6" t="s">
        <v>47</v>
      </c>
      <c r="Y3046" s="5">
        <v>20211</v>
      </c>
      <c r="Z3046" s="5" t="s">
        <v>4009</v>
      </c>
      <c r="AA3046" s="5">
        <f>IF(ActividadesCom[[#This Row],[NIVEL 4]]&lt;&gt;0,VLOOKUP(ActividadesCom[[#This Row],[NIVEL 4]],Catálogo!A:B,2,FALSE),"")</f>
        <v>3</v>
      </c>
      <c r="AB3046" s="5">
        <v>1</v>
      </c>
      <c r="AC3046" s="5" t="s">
        <v>3519</v>
      </c>
      <c r="AD3046" s="5">
        <v>20203</v>
      </c>
      <c r="AE3046" s="5" t="s">
        <v>4010</v>
      </c>
      <c r="AF3046" s="5">
        <f>IF(ActividadesCom[[#This Row],[NIVEL 5]]&lt;&gt;0,VLOOKUP(ActividadesCom[[#This Row],[NIVEL 5]],Catálogo!A:B,2,FALSE),"")</f>
        <v>2</v>
      </c>
      <c r="AG3046" s="5">
        <v>1</v>
      </c>
      <c r="AH3046" s="2"/>
      <c r="AI3046" s="2"/>
    </row>
    <row r="3047" spans="1:35" ht="30" customHeight="1" x14ac:dyDescent="0.25">
      <c r="A3047" s="7">
        <v>20470075</v>
      </c>
      <c r="B3047" s="97" t="str">
        <f>VLOOKUP(ActividadesCom[[#This Row],[NO. DE CONTROL]],'LISTADO ESTUDIANTES'!A:C,3,FALSE)</f>
        <v>SANTOS COB MARIA FERNANDA</v>
      </c>
      <c r="C3047" s="97" t="str">
        <f>VLOOKUP(ActividadesCom[[#This Row],[NO. DE CONTROL]],'LISTADO ESTUDIANTES'!A:B,2,FALSE)</f>
        <v>ARQUITECTURA</v>
      </c>
      <c r="D3047" s="18" t="str">
        <f>VLOOKUP(ActividadesCom[[#This Row],[NO. DE CONTROL]],'LISTADO ESTUDIANTES'!A:D,4,FALSE)</f>
        <v>ACTIVO(A)</v>
      </c>
      <c r="E3047" s="5">
        <f>SUM(ActividadesCom[[#This Row],[CRÉD. 1]],ActividadesCom[[#This Row],[CRÉD. 2]],ActividadesCom[[#This Row],[CRÉD. 3]],ActividadesCom[[#This Row],[CRÉD. 4]],ActividadesCom[[#This Row],[CRÉD. 5]])</f>
        <v>3</v>
      </c>
      <c r="F3047" s="18">
        <f>IF(ActividadesCom[[#This Row],[ÚLTIMO SEMESTRE CON CRÉDITOS]]&gt;0,ROUND(AVERAGE(ActividadesCom[[#This Row],[VALOR NIVEL 5]],ActividadesCom[[#This Row],[VALOR NIVEL 4]],ActividadesCom[[#This Row],[VALOR NIVEL 3]],ActividadesCom[[#This Row],[VALOR NIVEL 2]],ActividadesCom[[#This Row],[VALOR NIVEL 1]]),0),"")</f>
        <v>3</v>
      </c>
      <c r="G3047" s="18" t="str">
        <f>IF(ActividadesCom[[#This Row],[PROMEDIO]]="","",IF(ActividadesCom[[#This Row],[PROMEDIO]]&gt;=4,"EXCELENTE",IF(ActividadesCom[[#This Row],[PROMEDIO]]&gt;=3,"NOTABLE",IF(ActividadesCom[[#This Row],[PROMEDIO]]&gt;=2,"BUENO",IF(ActividadesCom[[#This Row],[PROMEDIO]]=1,"SUFICIENTE","")))))</f>
        <v>NOTABLE</v>
      </c>
      <c r="H3047" s="5">
        <f>MAX(ActividadesCom[[#This Row],[PERÍODO 1]],ActividadesCom[[#This Row],[PERÍODO 2]],ActividadesCom[[#This Row],[PERÍODO 3]],ActividadesCom[[#This Row],[PERÍODO 4]],ActividadesCom[[#This Row],[PERÍODO 5]])</f>
        <v>20213</v>
      </c>
      <c r="I3047" s="6" t="s">
        <v>4695</v>
      </c>
      <c r="J3047" s="5">
        <v>20213</v>
      </c>
      <c r="K3047" s="5" t="s">
        <v>4008</v>
      </c>
      <c r="L3047" s="5">
        <f>IF(ActividadesCom[[#This Row],[NIVEL 1]]&lt;&gt;0,VLOOKUP(ActividadesCom[[#This Row],[NIVEL 1]],Catálogo!A:B,2,FALSE),"")</f>
        <v>4</v>
      </c>
      <c r="M3047" s="5">
        <v>1</v>
      </c>
      <c r="N3047" s="6"/>
      <c r="O3047" s="5"/>
      <c r="P3047" s="5"/>
      <c r="Q3047" s="5" t="str">
        <f>IF(ActividadesCom[[#This Row],[NIVEL 2]]&lt;&gt;0,VLOOKUP(ActividadesCom[[#This Row],[NIVEL 2]],Catálogo!A:B,2,FALSE),"")</f>
        <v/>
      </c>
      <c r="R3047" s="5"/>
      <c r="S3047" s="6"/>
      <c r="T3047" s="5"/>
      <c r="U3047" s="5"/>
      <c r="V3047" s="5" t="str">
        <f>IF(ActividadesCom[[#This Row],[NIVEL 3]]&lt;&gt;0,VLOOKUP(ActividadesCom[[#This Row],[NIVEL 3]],Catálogo!A:B,2,FALSE),"")</f>
        <v/>
      </c>
      <c r="W3047" s="5"/>
      <c r="X3047" s="6" t="s">
        <v>34</v>
      </c>
      <c r="Y3047" s="5">
        <v>20203</v>
      </c>
      <c r="Z3047" s="5" t="s">
        <v>4008</v>
      </c>
      <c r="AA3047" s="5">
        <f>IF(ActividadesCom[[#This Row],[NIVEL 4]]&lt;&gt;0,VLOOKUP(ActividadesCom[[#This Row],[NIVEL 4]],Catálogo!A:B,2,FALSE),"")</f>
        <v>4</v>
      </c>
      <c r="AB3047" s="5">
        <v>1</v>
      </c>
      <c r="AC3047" s="5" t="s">
        <v>42</v>
      </c>
      <c r="AD3047" s="5">
        <v>20203</v>
      </c>
      <c r="AE3047" s="5" t="s">
        <v>4011</v>
      </c>
      <c r="AF3047" s="5">
        <f>IF(ActividadesCom[[#This Row],[NIVEL 5]]&lt;&gt;0,VLOOKUP(ActividadesCom[[#This Row],[NIVEL 5]],Catálogo!A:B,2,FALSE),"")</f>
        <v>1</v>
      </c>
      <c r="AG3047" s="5">
        <v>1</v>
      </c>
      <c r="AH3047" s="2"/>
      <c r="AI3047" s="2"/>
    </row>
    <row r="3048" spans="1:35" ht="30" hidden="1" customHeight="1" x14ac:dyDescent="0.25">
      <c r="A3048" s="7">
        <v>20470076</v>
      </c>
      <c r="B3048" s="97" t="str">
        <f>VLOOKUP(ActividadesCom[[#This Row],[NO. DE CONTROL]],'LISTADO ESTUDIANTES'!A:C,3,FALSE)</f>
        <v>CASTILLO TZEEK OBEDT AYRALL</v>
      </c>
      <c r="C3048" s="97" t="str">
        <f>VLOOKUP(ActividadesCom[[#This Row],[NO. DE CONTROL]],'LISTADO ESTUDIANTES'!A:B,2,FALSE)</f>
        <v>ARQUITECTURA</v>
      </c>
      <c r="D3048" s="18" t="str">
        <f>VLOOKUP(ActividadesCom[[#This Row],[NO. DE CONTROL]],'LISTADO ESTUDIANTES'!A:D,4,FALSE)</f>
        <v>BAJA</v>
      </c>
      <c r="E3048" s="5">
        <f>SUM(ActividadesCom[[#This Row],[CRÉD. 1]],ActividadesCom[[#This Row],[CRÉD. 2]],ActividadesCom[[#This Row],[CRÉD. 3]],ActividadesCom[[#This Row],[CRÉD. 4]],ActividadesCom[[#This Row],[CRÉD. 5]])</f>
        <v>3</v>
      </c>
      <c r="F3048" s="34">
        <f>IF(ActividadesCom[[#This Row],[ÚLTIMO SEMESTRE CON CRÉDITOS]]&gt;0,ROUND(AVERAGE(ActividadesCom[[#This Row],[VALOR NIVEL 5]],ActividadesCom[[#This Row],[VALOR NIVEL 4]],ActividadesCom[[#This Row],[VALOR NIVEL 3]],ActividadesCom[[#This Row],[VALOR NIVEL 2]],ActividadesCom[[#This Row],[VALOR NIVEL 1]]),0),"")</f>
        <v>3</v>
      </c>
      <c r="G3048" s="34" t="str">
        <f>IF(ActividadesCom[[#This Row],[PROMEDIO]]="","",IF(ActividadesCom[[#This Row],[PROMEDIO]]&gt;=4,"EXCELENTE",IF(ActividadesCom[[#This Row],[PROMEDIO]]&gt;=3,"NOTABLE",IF(ActividadesCom[[#This Row],[PROMEDIO]]&gt;=2,"BUENO",IF(ActividadesCom[[#This Row],[PROMEDIO]]=1,"SUFICIENTE","")))))</f>
        <v>NOTABLE</v>
      </c>
      <c r="H3048" s="5">
        <f>MAX(ActividadesCom[[#This Row],[PERÍODO 1]],ActividadesCom[[#This Row],[PERÍODO 2]],ActividadesCom[[#This Row],[PERÍODO 3]],ActividadesCom[[#This Row],[PERÍODO 4]],ActividadesCom[[#This Row],[PERÍODO 5]])</f>
        <v>20213</v>
      </c>
      <c r="I3048" s="6" t="s">
        <v>4695</v>
      </c>
      <c r="J3048" s="32">
        <v>20213</v>
      </c>
      <c r="K3048" s="32" t="s">
        <v>4008</v>
      </c>
      <c r="L3048" s="5">
        <f>IF(ActividadesCom[[#This Row],[NIVEL 1]]&lt;&gt;0,VLOOKUP(ActividadesCom[[#This Row],[NIVEL 1]],Catálogo!A:B,2,FALSE),"")</f>
        <v>4</v>
      </c>
      <c r="M3048" s="32">
        <v>1</v>
      </c>
      <c r="N3048" s="33"/>
      <c r="O3048" s="32"/>
      <c r="P3048" s="32"/>
      <c r="Q3048" s="5" t="str">
        <f>IF(ActividadesCom[[#This Row],[NIVEL 2]]&lt;&gt;0,VLOOKUP(ActividadesCom[[#This Row],[NIVEL 2]],Catálogo!A:B,2,FALSE),"")</f>
        <v/>
      </c>
      <c r="R3048" s="32"/>
      <c r="S3048" s="33"/>
      <c r="T3048" s="32"/>
      <c r="U3048" s="32"/>
      <c r="V3048" s="5" t="str">
        <f>IF(ActividadesCom[[#This Row],[NIVEL 3]]&lt;&gt;0,VLOOKUP(ActividadesCom[[#This Row],[NIVEL 3]],Catálogo!A:B,2,FALSE),"")</f>
        <v/>
      </c>
      <c r="W3048" s="32"/>
      <c r="X3048" s="6" t="s">
        <v>23</v>
      </c>
      <c r="Y3048" s="32">
        <v>20211</v>
      </c>
      <c r="Z3048" s="32" t="s">
        <v>4009</v>
      </c>
      <c r="AA3048" s="5">
        <f>IF(ActividadesCom[[#This Row],[NIVEL 4]]&lt;&gt;0,VLOOKUP(ActividadesCom[[#This Row],[NIVEL 4]],Catálogo!A:B,2,FALSE),"")</f>
        <v>3</v>
      </c>
      <c r="AB3048" s="32">
        <v>1</v>
      </c>
      <c r="AC3048" s="32" t="s">
        <v>23</v>
      </c>
      <c r="AD3048" s="32">
        <v>20203</v>
      </c>
      <c r="AE3048" s="32" t="s">
        <v>4009</v>
      </c>
      <c r="AF3048" s="5">
        <f>IF(ActividadesCom[[#This Row],[NIVEL 5]]&lt;&gt;0,VLOOKUP(ActividadesCom[[#This Row],[NIVEL 5]],Catálogo!A:B,2,FALSE),"")</f>
        <v>3</v>
      </c>
      <c r="AG3048" s="32">
        <v>1</v>
      </c>
      <c r="AH3048" s="2"/>
      <c r="AI3048" s="2"/>
    </row>
    <row r="3049" spans="1:35" ht="30" hidden="1" customHeight="1" x14ac:dyDescent="0.25">
      <c r="A3049" s="7">
        <v>20470077</v>
      </c>
      <c r="B3049" s="97" t="str">
        <f>VLOOKUP(ActividadesCom[[#This Row],[NO. DE CONTROL]],'LISTADO ESTUDIANTES'!A:C,3,FALSE)</f>
        <v>ROBERTO JHONATHAN DELGADO LOPEZ</v>
      </c>
      <c r="C3049" s="97" t="str">
        <f>VLOOKUP(ActividadesCom[[#This Row],[NO. DE CONTROL]],'LISTADO ESTUDIANTES'!A:B,2,FALSE)</f>
        <v>ARQUITECTURA</v>
      </c>
      <c r="D3049" s="18" t="str">
        <f>VLOOKUP(ActividadesCom[[#This Row],[NO. DE CONTROL]],'LISTADO ESTUDIANTES'!A:D,4,FALSE)</f>
        <v>BAJA</v>
      </c>
      <c r="E3049" s="5">
        <f>SUM(ActividadesCom[[#This Row],[CRÉD. 1]],ActividadesCom[[#This Row],[CRÉD. 2]],ActividadesCom[[#This Row],[CRÉD. 3]],ActividadesCom[[#This Row],[CRÉD. 4]],ActividadesCom[[#This Row],[CRÉD. 5]])</f>
        <v>1</v>
      </c>
      <c r="F3049" s="18">
        <f>IF(ActividadesCom[[#This Row],[ÚLTIMO SEMESTRE CON CRÉDITOS]]&gt;0,ROUND(AVERAGE(ActividadesCom[[#This Row],[VALOR NIVEL 5]],ActividadesCom[[#This Row],[VALOR NIVEL 4]],ActividadesCom[[#This Row],[VALOR NIVEL 3]],ActividadesCom[[#This Row],[VALOR NIVEL 2]],ActividadesCom[[#This Row],[VALOR NIVEL 1]]),0),"")</f>
        <v>1</v>
      </c>
      <c r="G3049" s="18" t="str">
        <f>IF(ActividadesCom[[#This Row],[PROMEDIO]]="","",IF(ActividadesCom[[#This Row],[PROMEDIO]]&gt;=4,"EXCELENTE",IF(ActividadesCom[[#This Row],[PROMEDIO]]&gt;=3,"NOTABLE",IF(ActividadesCom[[#This Row],[PROMEDIO]]&gt;=2,"BUENO",IF(ActividadesCom[[#This Row],[PROMEDIO]]=1,"SUFICIENTE","")))))</f>
        <v>SUFICIENTE</v>
      </c>
      <c r="H3049" s="5">
        <f>MAX(ActividadesCom[[#This Row],[PERÍODO 1]],ActividadesCom[[#This Row],[PERÍODO 2]],ActividadesCom[[#This Row],[PERÍODO 3]],ActividadesCom[[#This Row],[PERÍODO 4]],ActividadesCom[[#This Row],[PERÍODO 5]])</f>
        <v>20203</v>
      </c>
      <c r="I3049" s="6"/>
      <c r="J3049" s="5"/>
      <c r="K3049" s="5"/>
      <c r="L3049" s="5" t="str">
        <f>IF(ActividadesCom[[#This Row],[NIVEL 1]]&lt;&gt;0,VLOOKUP(ActividadesCom[[#This Row],[NIVEL 1]],Catálogo!A:B,2,FALSE),"")</f>
        <v/>
      </c>
      <c r="M3049" s="5"/>
      <c r="N3049" s="6"/>
      <c r="O3049" s="5"/>
      <c r="P3049" s="5"/>
      <c r="Q3049" s="5" t="str">
        <f>IF(ActividadesCom[[#This Row],[NIVEL 2]]&lt;&gt;0,VLOOKUP(ActividadesCom[[#This Row],[NIVEL 2]],Catálogo!A:B,2,FALSE),"")</f>
        <v/>
      </c>
      <c r="R3049" s="5"/>
      <c r="S3049" s="6"/>
      <c r="T3049" s="5"/>
      <c r="U3049" s="5"/>
      <c r="V3049" s="5" t="str">
        <f>IF(ActividadesCom[[#This Row],[NIVEL 3]]&lt;&gt;0,VLOOKUP(ActividadesCom[[#This Row],[NIVEL 3]],Catálogo!A:B,2,FALSE),"")</f>
        <v/>
      </c>
      <c r="W3049" s="5"/>
      <c r="X3049" s="6"/>
      <c r="Y3049" s="5"/>
      <c r="Z3049" s="5"/>
      <c r="AA3049" s="5" t="str">
        <f>IF(ActividadesCom[[#This Row],[NIVEL 4]]&lt;&gt;0,VLOOKUP(ActividadesCom[[#This Row],[NIVEL 4]],Catálogo!A:B,2,FALSE),"")</f>
        <v/>
      </c>
      <c r="AB3049" s="5"/>
      <c r="AC3049" s="5" t="s">
        <v>11</v>
      </c>
      <c r="AD3049" s="5">
        <v>20203</v>
      </c>
      <c r="AE3049" s="5" t="s">
        <v>4011</v>
      </c>
      <c r="AF3049" s="5">
        <f>IF(ActividadesCom[[#This Row],[NIVEL 5]]&lt;&gt;0,VLOOKUP(ActividadesCom[[#This Row],[NIVEL 5]],Catálogo!A:B,2,FALSE),"")</f>
        <v>1</v>
      </c>
      <c r="AG3049" s="5">
        <v>1</v>
      </c>
      <c r="AH3049" s="2"/>
      <c r="AI3049" s="2"/>
    </row>
    <row r="3050" spans="1:35" ht="30" customHeight="1" x14ac:dyDescent="0.25">
      <c r="A3050" s="7">
        <v>20470078</v>
      </c>
      <c r="B3050" s="97" t="str">
        <f>VLOOKUP(ActividadesCom[[#This Row],[NO. DE CONTROL]],'LISTADO ESTUDIANTES'!A:C,3,FALSE)</f>
        <v>ZARAGOZA CHAN HENRY EMMANUEL</v>
      </c>
      <c r="C3050" s="97" t="str">
        <f>VLOOKUP(ActividadesCom[[#This Row],[NO. DE CONTROL]],'LISTADO ESTUDIANTES'!A:B,2,FALSE)</f>
        <v>ARQUITECTURA</v>
      </c>
      <c r="D3050" s="18" t="str">
        <f>VLOOKUP(ActividadesCom[[#This Row],[NO. DE CONTROL]],'LISTADO ESTUDIANTES'!A:D,4,FALSE)</f>
        <v>ACTIVO(A)</v>
      </c>
      <c r="E3050" s="5">
        <f>SUM(ActividadesCom[[#This Row],[CRÉD. 1]],ActividadesCom[[#This Row],[CRÉD. 2]],ActividadesCom[[#This Row],[CRÉD. 3]],ActividadesCom[[#This Row],[CRÉD. 4]],ActividadesCom[[#This Row],[CRÉD. 5]])</f>
        <v>4</v>
      </c>
      <c r="F3050" s="18">
        <f>IF(ActividadesCom[[#This Row],[ÚLTIMO SEMESTRE CON CRÉDITOS]]&gt;0,ROUND(AVERAGE(ActividadesCom[[#This Row],[VALOR NIVEL 5]],ActividadesCom[[#This Row],[VALOR NIVEL 4]],ActividadesCom[[#This Row],[VALOR NIVEL 3]],ActividadesCom[[#This Row],[VALOR NIVEL 2]],ActividadesCom[[#This Row],[VALOR NIVEL 1]]),0),"")</f>
        <v>3</v>
      </c>
      <c r="G3050" s="18" t="str">
        <f>IF(ActividadesCom[[#This Row],[PROMEDIO]]="","",IF(ActividadesCom[[#This Row],[PROMEDIO]]&gt;=4,"EXCELENTE",IF(ActividadesCom[[#This Row],[PROMEDIO]]&gt;=3,"NOTABLE",IF(ActividadesCom[[#This Row],[PROMEDIO]]&gt;=2,"BUENO",IF(ActividadesCom[[#This Row],[PROMEDIO]]=1,"SUFICIENTE","")))))</f>
        <v>NOTABLE</v>
      </c>
      <c r="H3050" s="5">
        <f>MAX(ActividadesCom[[#This Row],[PERÍODO 1]],ActividadesCom[[#This Row],[PERÍODO 2]],ActividadesCom[[#This Row],[PERÍODO 3]],ActividadesCom[[#This Row],[PERÍODO 4]],ActividadesCom[[#This Row],[PERÍODO 5]])</f>
        <v>20221</v>
      </c>
      <c r="I3050" s="6" t="s">
        <v>4695</v>
      </c>
      <c r="J3050" s="5">
        <v>20213</v>
      </c>
      <c r="K3050" s="5" t="s">
        <v>4008</v>
      </c>
      <c r="L3050" s="5">
        <f>IF(ActividadesCom[[#This Row],[NIVEL 1]]&lt;&gt;0,VLOOKUP(ActividadesCom[[#This Row],[NIVEL 1]],Catálogo!A:B,2,FALSE),"")</f>
        <v>4</v>
      </c>
      <c r="M3050" s="5">
        <v>1</v>
      </c>
      <c r="N3050" s="6" t="s">
        <v>5806</v>
      </c>
      <c r="O3050" s="5">
        <v>20221</v>
      </c>
      <c r="P3050" s="5" t="s">
        <v>4008</v>
      </c>
      <c r="Q3050" s="5">
        <f>IF(ActividadesCom[[#This Row],[NIVEL 2]]&lt;&gt;0,VLOOKUP(ActividadesCom[[#This Row],[NIVEL 2]],Catálogo!A:B,2,FALSE),"")</f>
        <v>4</v>
      </c>
      <c r="R3050" s="5">
        <v>1</v>
      </c>
      <c r="S3050" s="6"/>
      <c r="T3050" s="5"/>
      <c r="U3050" s="5"/>
      <c r="V3050" s="5" t="str">
        <f>IF(ActividadesCom[[#This Row],[NIVEL 3]]&lt;&gt;0,VLOOKUP(ActividadesCom[[#This Row],[NIVEL 3]],Catálogo!A:B,2,FALSE),"")</f>
        <v/>
      </c>
      <c r="W3050" s="5"/>
      <c r="X3050" s="6" t="s">
        <v>47</v>
      </c>
      <c r="Y3050" s="5">
        <v>20211</v>
      </c>
      <c r="Z3050" s="5" t="s">
        <v>4010</v>
      </c>
      <c r="AA3050" s="5">
        <f>IF(ActividadesCom[[#This Row],[NIVEL 4]]&lt;&gt;0,VLOOKUP(ActividadesCom[[#This Row],[NIVEL 4]],Catálogo!A:B,2,FALSE),"")</f>
        <v>2</v>
      </c>
      <c r="AB3050" s="5">
        <v>1</v>
      </c>
      <c r="AC3050" s="5" t="s">
        <v>47</v>
      </c>
      <c r="AD3050" s="5">
        <v>20203</v>
      </c>
      <c r="AE3050" s="5" t="s">
        <v>4010</v>
      </c>
      <c r="AF3050" s="5">
        <f>IF(ActividadesCom[[#This Row],[NIVEL 5]]&lt;&gt;0,VLOOKUP(ActividadesCom[[#This Row],[NIVEL 5]],Catálogo!A:B,2,FALSE),"")</f>
        <v>2</v>
      </c>
      <c r="AG3050" s="5">
        <v>1</v>
      </c>
      <c r="AH3050" s="2"/>
      <c r="AI3050" s="2"/>
    </row>
    <row r="3051" spans="1:35" ht="30" customHeight="1" x14ac:dyDescent="0.25">
      <c r="A3051" s="7">
        <v>20470079</v>
      </c>
      <c r="B3051" s="97" t="str">
        <f>VLOOKUP(ActividadesCom[[#This Row],[NO. DE CONTROL]],'LISTADO ESTUDIANTES'!A:C,3,FALSE)</f>
        <v>ALMEJO SALVADOR ELSY</v>
      </c>
      <c r="C3051" s="97" t="str">
        <f>VLOOKUP(ActividadesCom[[#This Row],[NO. DE CONTROL]],'LISTADO ESTUDIANTES'!A:B,2,FALSE)</f>
        <v>ARQUITECTURA</v>
      </c>
      <c r="D3051" s="18" t="str">
        <f>VLOOKUP(ActividadesCom[[#This Row],[NO. DE CONTROL]],'LISTADO ESTUDIANTES'!A:D,4,FALSE)</f>
        <v>ACTIVO(A)</v>
      </c>
      <c r="E3051" s="5">
        <f>SUM(ActividadesCom[[#This Row],[CRÉD. 1]],ActividadesCom[[#This Row],[CRÉD. 2]],ActividadesCom[[#This Row],[CRÉD. 3]],ActividadesCom[[#This Row],[CRÉD. 4]],ActividadesCom[[#This Row],[CRÉD. 5]])</f>
        <v>3</v>
      </c>
      <c r="F3051" s="34">
        <f>IF(ActividadesCom[[#This Row],[ÚLTIMO SEMESTRE CON CRÉDITOS]]&gt;0,ROUND(AVERAGE(ActividadesCom[[#This Row],[VALOR NIVEL 5]],ActividadesCom[[#This Row],[VALOR NIVEL 4]],ActividadesCom[[#This Row],[VALOR NIVEL 3]],ActividadesCom[[#This Row],[VALOR NIVEL 2]],ActividadesCom[[#This Row],[VALOR NIVEL 1]]),0),"")</f>
        <v>4</v>
      </c>
      <c r="G3051" s="34" t="str">
        <f>IF(ActividadesCom[[#This Row],[PROMEDIO]]="","",IF(ActividadesCom[[#This Row],[PROMEDIO]]&gt;=4,"EXCELENTE",IF(ActividadesCom[[#This Row],[PROMEDIO]]&gt;=3,"NOTABLE",IF(ActividadesCom[[#This Row],[PROMEDIO]]&gt;=2,"BUENO",IF(ActividadesCom[[#This Row],[PROMEDIO]]=1,"SUFICIENTE","")))))</f>
        <v>EXCELENTE</v>
      </c>
      <c r="H3051" s="5">
        <f>MAX(ActividadesCom[[#This Row],[PERÍODO 1]],ActividadesCom[[#This Row],[PERÍODO 2]],ActividadesCom[[#This Row],[PERÍODO 3]],ActividadesCom[[#This Row],[PERÍODO 4]],ActividadesCom[[#This Row],[PERÍODO 5]])</f>
        <v>20221</v>
      </c>
      <c r="I3051" s="6" t="s">
        <v>4688</v>
      </c>
      <c r="J3051" s="32">
        <v>20213</v>
      </c>
      <c r="K3051" s="32" t="s">
        <v>4008</v>
      </c>
      <c r="L3051" s="5">
        <f>IF(ActividadesCom[[#This Row],[NIVEL 1]]&lt;&gt;0,VLOOKUP(ActividadesCom[[#This Row],[NIVEL 1]],Catálogo!A:B,2,FALSE),"")</f>
        <v>4</v>
      </c>
      <c r="M3051" s="32">
        <v>1</v>
      </c>
      <c r="N3051" s="6" t="s">
        <v>5806</v>
      </c>
      <c r="O3051" s="32">
        <v>20221</v>
      </c>
      <c r="P3051" s="5" t="s">
        <v>4008</v>
      </c>
      <c r="Q3051" s="5">
        <f>IF(ActividadesCom[[#This Row],[NIVEL 2]]&lt;&gt;0,VLOOKUP(ActividadesCom[[#This Row],[NIVEL 2]],Catálogo!A:B,2,FALSE),"")</f>
        <v>4</v>
      </c>
      <c r="R3051" s="32">
        <v>1</v>
      </c>
      <c r="S3051" s="33"/>
      <c r="T3051" s="32"/>
      <c r="U3051" s="32"/>
      <c r="V3051" s="5" t="str">
        <f>IF(ActividadesCom[[#This Row],[NIVEL 3]]&lt;&gt;0,VLOOKUP(ActividadesCom[[#This Row],[NIVEL 3]],Catálogo!A:B,2,FALSE),"")</f>
        <v/>
      </c>
      <c r="W3051" s="32"/>
      <c r="X3051" s="33"/>
      <c r="Y3051" s="32"/>
      <c r="Z3051" s="32"/>
      <c r="AA3051" s="5" t="str">
        <f>IF(ActividadesCom[[#This Row],[NIVEL 4]]&lt;&gt;0,VLOOKUP(ActividadesCom[[#This Row],[NIVEL 4]],Catálogo!A:B,2,FALSE),"")</f>
        <v/>
      </c>
      <c r="AB3051" s="32"/>
      <c r="AC3051" s="32" t="s">
        <v>4332</v>
      </c>
      <c r="AD3051" s="32">
        <v>20203</v>
      </c>
      <c r="AE3051" s="32" t="s">
        <v>4009</v>
      </c>
      <c r="AF3051" s="5">
        <f>IF(ActividadesCom[[#This Row],[NIVEL 5]]&lt;&gt;0,VLOOKUP(ActividadesCom[[#This Row],[NIVEL 5]],Catálogo!A:B,2,FALSE),"")</f>
        <v>3</v>
      </c>
      <c r="AG3051" s="32">
        <v>1</v>
      </c>
      <c r="AH3051" s="2"/>
      <c r="AI3051" s="2"/>
    </row>
    <row r="3052" spans="1:35" ht="30" customHeight="1" x14ac:dyDescent="0.25">
      <c r="A3052" s="43">
        <v>20470080</v>
      </c>
      <c r="B3052" s="97" t="str">
        <f>VLOOKUP(ActividadesCom[[#This Row],[NO. DE CONTROL]],'LISTADO ESTUDIANTES'!A:C,3,FALSE)</f>
        <v>LUNA CORONA LUIS</v>
      </c>
      <c r="C3052" s="103" t="str">
        <f>VLOOKUP(ActividadesCom[[#This Row],[NO. DE CONTROL]],'LISTADO ESTUDIANTES'!A:B,2,FALSE)</f>
        <v>ARQUITECTURA</v>
      </c>
      <c r="D3052" s="44" t="str">
        <f>VLOOKUP(ActividadesCom[[#This Row],[NO. DE CONTROL]],'LISTADO ESTUDIANTES'!A:D,4,FALSE)</f>
        <v>ACTIVO(A)</v>
      </c>
      <c r="E3052" s="5">
        <f>SUM(ActividadesCom[[#This Row],[CRÉD. 1]],ActividadesCom[[#This Row],[CRÉD. 2]],ActividadesCom[[#This Row],[CRÉD. 3]],ActividadesCom[[#This Row],[CRÉD. 4]],ActividadesCom[[#This Row],[CRÉD. 5]])</f>
        <v>2</v>
      </c>
      <c r="F3052" s="44">
        <f>IF(ActividadesCom[[#This Row],[ÚLTIMO SEMESTRE CON CRÉDITOS]]&gt;0,ROUND(AVERAGE(ActividadesCom[[#This Row],[VALOR NIVEL 5]],ActividadesCom[[#This Row],[VALOR NIVEL 4]],ActividadesCom[[#This Row],[VALOR NIVEL 3]],ActividadesCom[[#This Row],[VALOR NIVEL 2]],ActividadesCom[[#This Row],[VALOR NIVEL 1]]),0),"")</f>
        <v>3</v>
      </c>
      <c r="G3052" s="44" t="str">
        <f>IF(ActividadesCom[[#This Row],[PROMEDIO]]="","",IF(ActividadesCom[[#This Row],[PROMEDIO]]&gt;=4,"EXCELENTE",IF(ActividadesCom[[#This Row],[PROMEDIO]]&gt;=3,"NOTABLE",IF(ActividadesCom[[#This Row],[PROMEDIO]]&gt;=2,"BUENO",IF(ActividadesCom[[#This Row],[PROMEDIO]]=1,"SUFICIENTE","")))))</f>
        <v>NOTABLE</v>
      </c>
      <c r="H3052" s="5">
        <f>MAX(ActividadesCom[[#This Row],[PERÍODO 1]],ActividadesCom[[#This Row],[PERÍODO 2]],ActividadesCom[[#This Row],[PERÍODO 3]],ActividadesCom[[#This Row],[PERÍODO 4]],ActividadesCom[[#This Row],[PERÍODO 5]])</f>
        <v>20213</v>
      </c>
      <c r="I3052" s="45" t="s">
        <v>4695</v>
      </c>
      <c r="J3052" s="46">
        <v>20213</v>
      </c>
      <c r="K3052" s="46" t="s">
        <v>4008</v>
      </c>
      <c r="L3052" s="5">
        <f>IF(ActividadesCom[[#This Row],[NIVEL 1]]&lt;&gt;0,VLOOKUP(ActividadesCom[[#This Row],[NIVEL 1]],Catálogo!A:B,2,FALSE),"")</f>
        <v>4</v>
      </c>
      <c r="M3052" s="46">
        <v>1</v>
      </c>
      <c r="N3052" s="45" t="s">
        <v>133</v>
      </c>
      <c r="O3052" s="46">
        <v>20213</v>
      </c>
      <c r="P3052" s="46" t="s">
        <v>4010</v>
      </c>
      <c r="Q3052" s="5">
        <f>IF(ActividadesCom[[#This Row],[NIVEL 2]]&lt;&gt;0,VLOOKUP(ActividadesCom[[#This Row],[NIVEL 2]],Catálogo!A:B,2,FALSE),"")</f>
        <v>2</v>
      </c>
      <c r="R3052" s="46">
        <v>1</v>
      </c>
      <c r="S3052" s="45"/>
      <c r="T3052" s="46"/>
      <c r="U3052" s="46"/>
      <c r="V3052" s="5" t="str">
        <f>IF(ActividadesCom[[#This Row],[NIVEL 3]]&lt;&gt;0,VLOOKUP(ActividadesCom[[#This Row],[NIVEL 3]],Catálogo!A:B,2,FALSE),"")</f>
        <v/>
      </c>
      <c r="W3052" s="46"/>
      <c r="X3052" s="45"/>
      <c r="Y3052" s="46"/>
      <c r="Z3052" s="46"/>
      <c r="AA3052" s="5" t="str">
        <f>IF(ActividadesCom[[#This Row],[NIVEL 4]]&lt;&gt;0,VLOOKUP(ActividadesCom[[#This Row],[NIVEL 4]],Catálogo!A:B,2,FALSE),"")</f>
        <v/>
      </c>
      <c r="AB3052" s="46"/>
      <c r="AC3052" s="45"/>
      <c r="AD3052" s="46"/>
      <c r="AE3052" s="46"/>
      <c r="AF3052" s="5" t="str">
        <f>IF(ActividadesCom[[#This Row],[NIVEL 5]]&lt;&gt;0,VLOOKUP(ActividadesCom[[#This Row],[NIVEL 5]],Catálogo!A:B,2,FALSE),"")</f>
        <v/>
      </c>
      <c r="AG3052" s="47"/>
      <c r="AH3052" s="2"/>
      <c r="AI3052" s="2"/>
    </row>
    <row r="3053" spans="1:35" ht="30" customHeight="1" x14ac:dyDescent="0.25">
      <c r="A3053" s="7">
        <v>20470081</v>
      </c>
      <c r="B3053" s="97" t="str">
        <f>VLOOKUP(ActividadesCom[[#This Row],[NO. DE CONTROL]],'LISTADO ESTUDIANTES'!A:C,3,FALSE)</f>
        <v>ESPINOSA LOPEZ JONATHAN MICHAEL</v>
      </c>
      <c r="C3053" s="97" t="str">
        <f>VLOOKUP(ActividadesCom[[#This Row],[NO. DE CONTROL]],'LISTADO ESTUDIANTES'!A:B,2,FALSE)</f>
        <v>ARQUITECTURA</v>
      </c>
      <c r="D3053" s="18" t="str">
        <f>VLOOKUP(ActividadesCom[[#This Row],[NO. DE CONTROL]],'LISTADO ESTUDIANTES'!A:D,4,FALSE)</f>
        <v>ACTIVO(A)</v>
      </c>
      <c r="E3053" s="5">
        <f>SUM(ActividadesCom[[#This Row],[CRÉD. 1]],ActividadesCom[[#This Row],[CRÉD. 2]],ActividadesCom[[#This Row],[CRÉD. 3]],ActividadesCom[[#This Row],[CRÉD. 4]],ActividadesCom[[#This Row],[CRÉD. 5]])</f>
        <v>5</v>
      </c>
      <c r="F3053" s="18">
        <f>IF(ActividadesCom[[#This Row],[ÚLTIMO SEMESTRE CON CRÉDITOS]]&gt;0,ROUND(AVERAGE(ActividadesCom[[#This Row],[VALOR NIVEL 5]],ActividadesCom[[#This Row],[VALOR NIVEL 4]],ActividadesCom[[#This Row],[VALOR NIVEL 3]],ActividadesCom[[#This Row],[VALOR NIVEL 2]],ActividadesCom[[#This Row],[VALOR NIVEL 1]]),0),"")</f>
        <v>4</v>
      </c>
      <c r="G3053" s="18" t="str">
        <f>IF(ActividadesCom[[#This Row],[PROMEDIO]]="","",IF(ActividadesCom[[#This Row],[PROMEDIO]]&gt;=4,"EXCELENTE",IF(ActividadesCom[[#This Row],[PROMEDIO]]&gt;=3,"NOTABLE",IF(ActividadesCom[[#This Row],[PROMEDIO]]&gt;=2,"BUENO",IF(ActividadesCom[[#This Row],[PROMEDIO]]=1,"SUFICIENTE","")))))</f>
        <v>EXCELENTE</v>
      </c>
      <c r="H3053" s="5">
        <f>MAX(ActividadesCom[[#This Row],[PERÍODO 1]],ActividadesCom[[#This Row],[PERÍODO 2]],ActividadesCom[[#This Row],[PERÍODO 3]],ActividadesCom[[#This Row],[PERÍODO 4]],ActividadesCom[[#This Row],[PERÍODO 5]])</f>
        <v>20221</v>
      </c>
      <c r="I3053" s="6" t="s">
        <v>4695</v>
      </c>
      <c r="J3053" s="5">
        <v>20213</v>
      </c>
      <c r="K3053" s="5" t="s">
        <v>4008</v>
      </c>
      <c r="L3053" s="5">
        <f>IF(ActividadesCom[[#This Row],[NIVEL 1]]&lt;&gt;0,VLOOKUP(ActividadesCom[[#This Row],[NIVEL 1]],Catálogo!A:B,2,FALSE),"")</f>
        <v>4</v>
      </c>
      <c r="M3053" s="5">
        <v>1</v>
      </c>
      <c r="N3053" s="6" t="s">
        <v>133</v>
      </c>
      <c r="O3053" s="5">
        <v>20213</v>
      </c>
      <c r="P3053" s="5" t="s">
        <v>4008</v>
      </c>
      <c r="Q3053" s="5">
        <f>IF(ActividadesCom[[#This Row],[NIVEL 2]]&lt;&gt;0,VLOOKUP(ActividadesCom[[#This Row],[NIVEL 2]],Catálogo!A:B,2,FALSE),"")</f>
        <v>4</v>
      </c>
      <c r="R3053" s="5">
        <v>1</v>
      </c>
      <c r="S3053" s="6" t="s">
        <v>133</v>
      </c>
      <c r="T3053" s="5">
        <v>20221</v>
      </c>
      <c r="U3053" s="5" t="s">
        <v>4009</v>
      </c>
      <c r="V3053" s="5">
        <f>IF(ActividadesCom[[#This Row],[NIVEL 3]]&lt;&gt;0,VLOOKUP(ActividadesCom[[#This Row],[NIVEL 3]],Catálogo!A:B,2,FALSE),"")</f>
        <v>3</v>
      </c>
      <c r="W3053" s="5">
        <v>1</v>
      </c>
      <c r="X3053" s="6" t="s">
        <v>133</v>
      </c>
      <c r="Y3053" s="5">
        <v>20211</v>
      </c>
      <c r="Z3053" s="5" t="s">
        <v>4008</v>
      </c>
      <c r="AA3053" s="5">
        <f>IF(ActividadesCom[[#This Row],[NIVEL 4]]&lt;&gt;0,VLOOKUP(ActividadesCom[[#This Row],[NIVEL 4]],Catálogo!A:B,2,FALSE),"")</f>
        <v>4</v>
      </c>
      <c r="AB3053" s="5">
        <v>1</v>
      </c>
      <c r="AC3053" s="5" t="s">
        <v>133</v>
      </c>
      <c r="AD3053" s="5">
        <v>20203</v>
      </c>
      <c r="AE3053" s="5" t="s">
        <v>4009</v>
      </c>
      <c r="AF3053" s="5">
        <f>IF(ActividadesCom[[#This Row],[NIVEL 5]]&lt;&gt;0,VLOOKUP(ActividadesCom[[#This Row],[NIVEL 5]],Catálogo!A:B,2,FALSE),"")</f>
        <v>3</v>
      </c>
      <c r="AG3053" s="5">
        <v>1</v>
      </c>
      <c r="AH3053" s="2"/>
      <c r="AI3053" s="2"/>
    </row>
    <row r="3054" spans="1:35" ht="30" customHeight="1" x14ac:dyDescent="0.25">
      <c r="A3054" s="7">
        <v>20470082</v>
      </c>
      <c r="B3054" s="97" t="str">
        <f>VLOOKUP(ActividadesCom[[#This Row],[NO. DE CONTROL]],'LISTADO ESTUDIANTES'!A:C,3,FALSE)</f>
        <v>COYOC MORALES DANNA PAOLA</v>
      </c>
      <c r="C3054" s="97" t="str">
        <f>VLOOKUP(ActividadesCom[[#This Row],[NO. DE CONTROL]],'LISTADO ESTUDIANTES'!A:B,2,FALSE)</f>
        <v>ARQUITECTURA</v>
      </c>
      <c r="D3054" s="18" t="str">
        <f>VLOOKUP(ActividadesCom[[#This Row],[NO. DE CONTROL]],'LISTADO ESTUDIANTES'!A:D,4,FALSE)</f>
        <v>ACTIVO(A)</v>
      </c>
      <c r="E3054" s="5">
        <f>SUM(ActividadesCom[[#This Row],[CRÉD. 1]],ActividadesCom[[#This Row],[CRÉD. 2]],ActividadesCom[[#This Row],[CRÉD. 3]],ActividadesCom[[#This Row],[CRÉD. 4]],ActividadesCom[[#This Row],[CRÉD. 5]])</f>
        <v>4</v>
      </c>
      <c r="F3054" s="34">
        <f>IF(ActividadesCom[[#This Row],[ÚLTIMO SEMESTRE CON CRÉDITOS]]&gt;0,ROUND(AVERAGE(ActividadesCom[[#This Row],[VALOR NIVEL 5]],ActividadesCom[[#This Row],[VALOR NIVEL 4]],ActividadesCom[[#This Row],[VALOR NIVEL 3]],ActividadesCom[[#This Row],[VALOR NIVEL 2]],ActividadesCom[[#This Row],[VALOR NIVEL 1]]),0),"")</f>
        <v>4</v>
      </c>
      <c r="G3054" s="34" t="str">
        <f>IF(ActividadesCom[[#This Row],[PROMEDIO]]="","",IF(ActividadesCom[[#This Row],[PROMEDIO]]&gt;=4,"EXCELENTE",IF(ActividadesCom[[#This Row],[PROMEDIO]]&gt;=3,"NOTABLE",IF(ActividadesCom[[#This Row],[PROMEDIO]]&gt;=2,"BUENO",IF(ActividadesCom[[#This Row],[PROMEDIO]]=1,"SUFICIENTE","")))))</f>
        <v>EXCELENTE</v>
      </c>
      <c r="H3054" s="5">
        <f>MAX(ActividadesCom[[#This Row],[PERÍODO 1]],ActividadesCom[[#This Row],[PERÍODO 2]],ActividadesCom[[#This Row],[PERÍODO 3]],ActividadesCom[[#This Row],[PERÍODO 4]],ActividadesCom[[#This Row],[PERÍODO 5]])</f>
        <v>20221</v>
      </c>
      <c r="I3054" s="33" t="s">
        <v>4695</v>
      </c>
      <c r="J3054" s="32">
        <v>20213</v>
      </c>
      <c r="K3054" s="46" t="s">
        <v>4008</v>
      </c>
      <c r="L3054" s="5">
        <f>IF(ActividadesCom[[#This Row],[NIVEL 1]]&lt;&gt;0,VLOOKUP(ActividadesCom[[#This Row],[NIVEL 1]],Catálogo!A:B,2,FALSE),"")</f>
        <v>4</v>
      </c>
      <c r="M3054" s="32">
        <v>1</v>
      </c>
      <c r="N3054" s="33" t="s">
        <v>5806</v>
      </c>
      <c r="O3054" s="32">
        <v>20221</v>
      </c>
      <c r="P3054" s="5" t="s">
        <v>4008</v>
      </c>
      <c r="Q3054" s="5">
        <f>IF(ActividadesCom[[#This Row],[NIVEL 2]]&lt;&gt;0,VLOOKUP(ActividadesCom[[#This Row],[NIVEL 2]],Catálogo!A:B,2,FALSE),"")</f>
        <v>4</v>
      </c>
      <c r="R3054" s="32">
        <v>1</v>
      </c>
      <c r="S3054" s="33"/>
      <c r="T3054" s="32"/>
      <c r="U3054" s="32"/>
      <c r="V3054" s="5" t="str">
        <f>IF(ActividadesCom[[#This Row],[NIVEL 3]]&lt;&gt;0,VLOOKUP(ActividadesCom[[#This Row],[NIVEL 3]],Catálogo!A:B,2,FALSE),"")</f>
        <v/>
      </c>
      <c r="W3054" s="32"/>
      <c r="X3054" s="6" t="s">
        <v>12</v>
      </c>
      <c r="Y3054" s="32">
        <v>20211</v>
      </c>
      <c r="Z3054" s="32" t="s">
        <v>4009</v>
      </c>
      <c r="AA3054" s="5">
        <f>IF(ActividadesCom[[#This Row],[NIVEL 4]]&lt;&gt;0,VLOOKUP(ActividadesCom[[#This Row],[NIVEL 4]],Catálogo!A:B,2,FALSE),"")</f>
        <v>3</v>
      </c>
      <c r="AB3054" s="32">
        <v>1</v>
      </c>
      <c r="AC3054" s="32" t="s">
        <v>4332</v>
      </c>
      <c r="AD3054" s="32">
        <v>20203</v>
      </c>
      <c r="AE3054" s="32" t="s">
        <v>4009</v>
      </c>
      <c r="AF3054" s="5">
        <f>IF(ActividadesCom[[#This Row],[NIVEL 5]]&lt;&gt;0,VLOOKUP(ActividadesCom[[#This Row],[NIVEL 5]],Catálogo!A:B,2,FALSE),"")</f>
        <v>3</v>
      </c>
      <c r="AG3054" s="32">
        <v>1</v>
      </c>
      <c r="AH3054" s="2"/>
      <c r="AI3054" s="2"/>
    </row>
    <row r="3055" spans="1:35" ht="30" hidden="1" customHeight="1" x14ac:dyDescent="0.25">
      <c r="A3055" s="7">
        <v>20470083</v>
      </c>
      <c r="B3055" s="97" t="str">
        <f>VLOOKUP(ActividadesCom[[#This Row],[NO. DE CONTROL]],'LISTADO ESTUDIANTES'!A:C,3,FALSE)</f>
        <v>URBINA YEH MARIA BETZALI</v>
      </c>
      <c r="C3055" s="97" t="str">
        <f>VLOOKUP(ActividadesCom[[#This Row],[NO. DE CONTROL]],'LISTADO ESTUDIANTES'!A:B,2,FALSE)</f>
        <v>ARQUITECTURA</v>
      </c>
      <c r="D3055" s="18" t="str">
        <f>VLOOKUP(ActividadesCom[[#This Row],[NO. DE CONTROL]],'LISTADO ESTUDIANTES'!A:D,4,FALSE)</f>
        <v>BAJA</v>
      </c>
      <c r="E3055" s="5">
        <f>SUM(ActividadesCom[[#This Row],[CRÉD. 1]],ActividadesCom[[#This Row],[CRÉD. 2]],ActividadesCom[[#This Row],[CRÉD. 3]],ActividadesCom[[#This Row],[CRÉD. 4]],ActividadesCom[[#This Row],[CRÉD. 5]])</f>
        <v>1</v>
      </c>
      <c r="F3055" s="34">
        <f>IF(ActividadesCom[[#This Row],[ÚLTIMO SEMESTRE CON CRÉDITOS]]&gt;0,ROUND(AVERAGE(ActividadesCom[[#This Row],[VALOR NIVEL 5]],ActividadesCom[[#This Row],[VALOR NIVEL 4]],ActividadesCom[[#This Row],[VALOR NIVEL 3]],ActividadesCom[[#This Row],[VALOR NIVEL 2]],ActividadesCom[[#This Row],[VALOR NIVEL 1]]),0),"")</f>
        <v>4</v>
      </c>
      <c r="G3055" s="34" t="str">
        <f>IF(ActividadesCom[[#This Row],[PROMEDIO]]="","",IF(ActividadesCom[[#This Row],[PROMEDIO]]&gt;=4,"EXCELENTE",IF(ActividadesCom[[#This Row],[PROMEDIO]]&gt;=3,"NOTABLE",IF(ActividadesCom[[#This Row],[PROMEDIO]]&gt;=2,"BUENO",IF(ActividadesCom[[#This Row],[PROMEDIO]]=1,"SUFICIENTE","")))))</f>
        <v>EXCELENTE</v>
      </c>
      <c r="H3055" s="5">
        <f>MAX(ActividadesCom[[#This Row],[PERÍODO 1]],ActividadesCom[[#This Row],[PERÍODO 2]],ActividadesCom[[#This Row],[PERÍODO 3]],ActividadesCom[[#This Row],[PERÍODO 4]],ActividadesCom[[#This Row],[PERÍODO 5]])</f>
        <v>20203</v>
      </c>
      <c r="I3055" s="33"/>
      <c r="J3055" s="32"/>
      <c r="K3055" s="32"/>
      <c r="L3055" s="5" t="str">
        <f>IF(ActividadesCom[[#This Row],[NIVEL 1]]&lt;&gt;0,VLOOKUP(ActividadesCom[[#This Row],[NIVEL 1]],Catálogo!A:B,2,FALSE),"")</f>
        <v/>
      </c>
      <c r="M3055" s="32"/>
      <c r="N3055" s="33"/>
      <c r="O3055" s="32"/>
      <c r="P3055" s="32"/>
      <c r="Q3055" s="5" t="str">
        <f>IF(ActividadesCom[[#This Row],[NIVEL 2]]&lt;&gt;0,VLOOKUP(ActividadesCom[[#This Row],[NIVEL 2]],Catálogo!A:B,2,FALSE),"")</f>
        <v/>
      </c>
      <c r="R3055" s="32"/>
      <c r="S3055" s="33"/>
      <c r="T3055" s="32"/>
      <c r="U3055" s="32"/>
      <c r="V3055" s="5" t="str">
        <f>IF(ActividadesCom[[#This Row],[NIVEL 3]]&lt;&gt;0,VLOOKUP(ActividadesCom[[#This Row],[NIVEL 3]],Catálogo!A:B,2,FALSE),"")</f>
        <v/>
      </c>
      <c r="W3055" s="32"/>
      <c r="X3055" s="33"/>
      <c r="Y3055" s="32"/>
      <c r="Z3055" s="32"/>
      <c r="AA3055" s="5" t="str">
        <f>IF(ActividadesCom[[#This Row],[NIVEL 4]]&lt;&gt;0,VLOOKUP(ActividadesCom[[#This Row],[NIVEL 4]],Catálogo!A:B,2,FALSE),"")</f>
        <v/>
      </c>
      <c r="AB3055" s="32"/>
      <c r="AC3055" s="32" t="s">
        <v>37</v>
      </c>
      <c r="AD3055" s="32">
        <v>20203</v>
      </c>
      <c r="AE3055" s="32" t="s">
        <v>4008</v>
      </c>
      <c r="AF3055" s="5">
        <f>IF(ActividadesCom[[#This Row],[NIVEL 5]]&lt;&gt;0,VLOOKUP(ActividadesCom[[#This Row],[NIVEL 5]],Catálogo!A:B,2,FALSE),"")</f>
        <v>4</v>
      </c>
      <c r="AG3055" s="32">
        <v>1</v>
      </c>
      <c r="AH3055" s="2"/>
      <c r="AI3055" s="2"/>
    </row>
    <row r="3056" spans="1:35" ht="30" customHeight="1" x14ac:dyDescent="0.25">
      <c r="A3056" s="7">
        <v>20470085</v>
      </c>
      <c r="B3056" s="10" t="str">
        <f>VLOOKUP(ActividadesCom[[#This Row],[NO. DE CONTROL]],'LISTADO ESTUDIANTES'!A:C,3,FALSE)</f>
        <v>JIMENEZ ARJONA ALEJANDRO ANTONIO</v>
      </c>
      <c r="C3056" s="97" t="str">
        <f>VLOOKUP(ActividadesCom[[#This Row],[NO. DE CONTROL]],'LISTADO ESTUDIANTES'!A:B,2,FALSE)</f>
        <v>INGENIERIA EN SISTEMAS COMPUTACIONALES</v>
      </c>
      <c r="D3056" s="18" t="str">
        <f>VLOOKUP(ActividadesCom[[#This Row],[NO. DE CONTROL]],'LISTADO ESTUDIANTES'!A:D,4,FALSE)</f>
        <v>ACTIVO(A)</v>
      </c>
      <c r="E3056" s="7">
        <f>SUM(ActividadesCom[[#This Row],[CRÉD. 1]],ActividadesCom[[#This Row],[CRÉD. 2]],ActividadesCom[[#This Row],[CRÉD. 3]],ActividadesCom[[#This Row],[CRÉD. 4]],ActividadesCom[[#This Row],[CRÉD. 5]])</f>
        <v>0</v>
      </c>
      <c r="F3056" s="18" t="str">
        <f>IF(ActividadesCom[[#This Row],[ÚLTIMO SEMESTRE CON CRÉDITOS]]&gt;0,ROUND(AVERAGE(ActividadesCom[[#This Row],[VALOR NIVEL 5]],ActividadesCom[[#This Row],[VALOR NIVEL 4]],ActividadesCom[[#This Row],[VALOR NIVEL 3]],ActividadesCom[[#This Row],[VALOR NIVEL 2]],ActividadesCom[[#This Row],[VALOR NIVEL 1]]),0),"")</f>
        <v/>
      </c>
      <c r="G3056" s="7" t="str">
        <f>IF(ActividadesCom[[#This Row],[PROMEDIO]]="","",IF(ActividadesCom[[#This Row],[PROMEDIO]]&gt;=4,"EXCELENTE",IF(ActividadesCom[[#This Row],[PROMEDIO]]&gt;=3,"NOTABLE",IF(ActividadesCom[[#This Row],[PROMEDIO]]&gt;=2,"BUENO",IF(ActividadesCom[[#This Row],[PROMEDIO]]=1,"SUFICIENTE","")))))</f>
        <v/>
      </c>
      <c r="H3056" s="18">
        <f>MAX(ActividadesCom[[#This Row],[PERÍODO 1]],ActividadesCom[[#This Row],[PERÍODO 2]],ActividadesCom[[#This Row],[PERÍODO 3]],ActividadesCom[[#This Row],[PERÍODO 4]],ActividadesCom[[#This Row],[PERÍODO 5]])</f>
        <v>0</v>
      </c>
      <c r="I3056" s="6"/>
      <c r="J3056" s="5"/>
      <c r="K3056" s="5"/>
      <c r="L3056" s="18" t="str">
        <f>IF(ActividadesCom[[#This Row],[NIVEL 1]]&lt;&gt;0,VLOOKUP(ActividadesCom[[#This Row],[NIVEL 1]],Catálogo!A:B,2,FALSE),"")</f>
        <v/>
      </c>
      <c r="M3056" s="5"/>
      <c r="N3056" s="6"/>
      <c r="O3056" s="5"/>
      <c r="P3056" s="5"/>
      <c r="Q3056" s="18" t="str">
        <f>IF(ActividadesCom[[#This Row],[NIVEL 2]]&lt;&gt;0,VLOOKUP(ActividadesCom[[#This Row],[NIVEL 2]],Catálogo!A:B,2,FALSE),"")</f>
        <v/>
      </c>
      <c r="R3056" s="5"/>
      <c r="S3056" s="6"/>
      <c r="T3056" s="5"/>
      <c r="U3056" s="5"/>
      <c r="V3056" s="18" t="str">
        <f>IF(ActividadesCom[[#This Row],[NIVEL 3]]&lt;&gt;0,VLOOKUP(ActividadesCom[[#This Row],[NIVEL 3]],Catálogo!A:B,2,FALSE),"")</f>
        <v/>
      </c>
      <c r="W3056" s="5"/>
      <c r="X3056" s="6"/>
      <c r="Y3056" s="5"/>
      <c r="Z3056" s="5"/>
      <c r="AA3056" s="18" t="str">
        <f>IF(ActividadesCom[[#This Row],[NIVEL 4]]&lt;&gt;0,VLOOKUP(ActividadesCom[[#This Row],[NIVEL 4]],Catálogo!A:B,2,FALSE),"")</f>
        <v/>
      </c>
      <c r="AB3056" s="5"/>
      <c r="AC3056" s="6"/>
      <c r="AD3056" s="5"/>
      <c r="AE3056" s="5"/>
      <c r="AF3056" s="18" t="str">
        <f>IF(ActividadesCom[[#This Row],[NIVEL 5]]&lt;&gt;0,VLOOKUP(ActividadesCom[[#This Row],[NIVEL 5]],Catálogo!A:B,2,FALSE),"")</f>
        <v/>
      </c>
      <c r="AG3056" s="36"/>
      <c r="AH3056" s="2"/>
      <c r="AI3056" s="2"/>
    </row>
    <row r="3057" spans="1:35" ht="30" customHeight="1" x14ac:dyDescent="0.25">
      <c r="A3057" s="7">
        <v>20470086</v>
      </c>
      <c r="B3057" s="10" t="str">
        <f>VLOOKUP(ActividadesCom[[#This Row],[NO. DE CONTROL]],'LISTADO ESTUDIANTES'!A:C,3,FALSE)</f>
        <v>PECH BRITO JOSE ARMANDO</v>
      </c>
      <c r="C3057" s="97" t="str">
        <f>VLOOKUP(ActividadesCom[[#This Row],[NO. DE CONTROL]],'LISTADO ESTUDIANTES'!A:B,2,FALSE)</f>
        <v>INGENIERIA EN SISTEMAS COMPUTACIONALES</v>
      </c>
      <c r="D3057" s="18" t="str">
        <f>VLOOKUP(ActividadesCom[[#This Row],[NO. DE CONTROL]],'LISTADO ESTUDIANTES'!A:D,4,FALSE)</f>
        <v>ACTIVO(A)</v>
      </c>
      <c r="E3057" s="7">
        <f>SUM(ActividadesCom[[#This Row],[CRÉD. 1]],ActividadesCom[[#This Row],[CRÉD. 2]],ActividadesCom[[#This Row],[CRÉD. 3]],ActividadesCom[[#This Row],[CRÉD. 4]],ActividadesCom[[#This Row],[CRÉD. 5]])</f>
        <v>0</v>
      </c>
      <c r="F3057" s="18" t="str">
        <f>IF(ActividadesCom[[#This Row],[ÚLTIMO SEMESTRE CON CRÉDITOS]]&gt;0,ROUND(AVERAGE(ActividadesCom[[#This Row],[VALOR NIVEL 5]],ActividadesCom[[#This Row],[VALOR NIVEL 4]],ActividadesCom[[#This Row],[VALOR NIVEL 3]],ActividadesCom[[#This Row],[VALOR NIVEL 2]],ActividadesCom[[#This Row],[VALOR NIVEL 1]]),0),"")</f>
        <v/>
      </c>
      <c r="G3057" s="7" t="str">
        <f>IF(ActividadesCom[[#This Row],[PROMEDIO]]="","",IF(ActividadesCom[[#This Row],[PROMEDIO]]&gt;=4,"EXCELENTE",IF(ActividadesCom[[#This Row],[PROMEDIO]]&gt;=3,"NOTABLE",IF(ActividadesCom[[#This Row],[PROMEDIO]]&gt;=2,"BUENO",IF(ActividadesCom[[#This Row],[PROMEDIO]]=1,"SUFICIENTE","")))))</f>
        <v/>
      </c>
      <c r="H3057" s="18">
        <f>MAX(ActividadesCom[[#This Row],[PERÍODO 1]],ActividadesCom[[#This Row],[PERÍODO 2]],ActividadesCom[[#This Row],[PERÍODO 3]],ActividadesCom[[#This Row],[PERÍODO 4]],ActividadesCom[[#This Row],[PERÍODO 5]])</f>
        <v>0</v>
      </c>
      <c r="I3057" s="6"/>
      <c r="J3057" s="5"/>
      <c r="K3057" s="5"/>
      <c r="L3057" s="18" t="str">
        <f>IF(ActividadesCom[[#This Row],[NIVEL 1]]&lt;&gt;0,VLOOKUP(ActividadesCom[[#This Row],[NIVEL 1]],Catálogo!A:B,2,FALSE),"")</f>
        <v/>
      </c>
      <c r="M3057" s="5"/>
      <c r="N3057" s="6"/>
      <c r="O3057" s="5"/>
      <c r="P3057" s="5"/>
      <c r="Q3057" s="18" t="str">
        <f>IF(ActividadesCom[[#This Row],[NIVEL 2]]&lt;&gt;0,VLOOKUP(ActividadesCom[[#This Row],[NIVEL 2]],Catálogo!A:B,2,FALSE),"")</f>
        <v/>
      </c>
      <c r="R3057" s="5"/>
      <c r="S3057" s="6"/>
      <c r="T3057" s="5"/>
      <c r="U3057" s="5"/>
      <c r="V3057" s="18" t="str">
        <f>IF(ActividadesCom[[#This Row],[NIVEL 3]]&lt;&gt;0,VLOOKUP(ActividadesCom[[#This Row],[NIVEL 3]],Catálogo!A:B,2,FALSE),"")</f>
        <v/>
      </c>
      <c r="W3057" s="5"/>
      <c r="X3057" s="6"/>
      <c r="Y3057" s="5"/>
      <c r="Z3057" s="5"/>
      <c r="AA3057" s="18" t="str">
        <f>IF(ActividadesCom[[#This Row],[NIVEL 4]]&lt;&gt;0,VLOOKUP(ActividadesCom[[#This Row],[NIVEL 4]],Catálogo!A:B,2,FALSE),"")</f>
        <v/>
      </c>
      <c r="AB3057" s="5"/>
      <c r="AC3057" s="6"/>
      <c r="AD3057" s="5"/>
      <c r="AE3057" s="5"/>
      <c r="AF3057" s="18" t="str">
        <f>IF(ActividadesCom[[#This Row],[NIVEL 5]]&lt;&gt;0,VLOOKUP(ActividadesCom[[#This Row],[NIVEL 5]],Catálogo!A:B,2,FALSE),"")</f>
        <v/>
      </c>
      <c r="AG3057" s="36"/>
      <c r="AH3057" s="2"/>
      <c r="AI3057" s="2"/>
    </row>
    <row r="3058" spans="1:35" ht="30" customHeight="1" x14ac:dyDescent="0.25">
      <c r="A3058" s="7">
        <v>20470087</v>
      </c>
      <c r="B3058" s="97" t="str">
        <f>VLOOKUP(ActividadesCom[[#This Row],[NO. DE CONTROL]],'LISTADO ESTUDIANTES'!A:C,3,FALSE)</f>
        <v>CORDOVA OCAÑA MIGUEL</v>
      </c>
      <c r="C3058" s="97" t="str">
        <f>VLOOKUP(ActividadesCom[[#This Row],[NO. DE CONTROL]],'LISTADO ESTUDIANTES'!A:B,2,FALSE)</f>
        <v>INGENIERIA EN SISTEMAS COMPUTACIONALES</v>
      </c>
      <c r="D3058" s="18" t="str">
        <f>VLOOKUP(ActividadesCom[[#This Row],[NO. DE CONTROL]],'LISTADO ESTUDIANTES'!A:D,4,FALSE)</f>
        <v>ACTIVO(A)</v>
      </c>
      <c r="E3058" s="5">
        <f>SUM(ActividadesCom[[#This Row],[CRÉD. 1]],ActividadesCom[[#This Row],[CRÉD. 2]],ActividadesCom[[#This Row],[CRÉD. 3]],ActividadesCom[[#This Row],[CRÉD. 4]],ActividadesCom[[#This Row],[CRÉD. 5]])</f>
        <v>2</v>
      </c>
      <c r="F3058" s="18">
        <f>IF(ActividadesCom[[#This Row],[ÚLTIMO SEMESTRE CON CRÉDITOS]]&gt;0,ROUND(AVERAGE(ActividadesCom[[#This Row],[VALOR NIVEL 5]],ActividadesCom[[#This Row],[VALOR NIVEL 4]],ActividadesCom[[#This Row],[VALOR NIVEL 3]],ActividadesCom[[#This Row],[VALOR NIVEL 2]],ActividadesCom[[#This Row],[VALOR NIVEL 1]]),0),"")</f>
        <v>3</v>
      </c>
      <c r="G3058" s="18" t="str">
        <f>IF(ActividadesCom[[#This Row],[PROMEDIO]]="","",IF(ActividadesCom[[#This Row],[PROMEDIO]]&gt;=4,"EXCELENTE",IF(ActividadesCom[[#This Row],[PROMEDIO]]&gt;=3,"NOTABLE",IF(ActividadesCom[[#This Row],[PROMEDIO]]&gt;=2,"BUENO",IF(ActividadesCom[[#This Row],[PROMEDIO]]=1,"SUFICIENTE","")))))</f>
        <v>NOTABLE</v>
      </c>
      <c r="H3058" s="5">
        <f>MAX(ActividadesCom[[#This Row],[PERÍODO 1]],ActividadesCom[[#This Row],[PERÍODO 2]],ActividadesCom[[#This Row],[PERÍODO 3]],ActividadesCom[[#This Row],[PERÍODO 4]],ActividadesCom[[#This Row],[PERÍODO 5]])</f>
        <v>20211</v>
      </c>
      <c r="I3058" s="6"/>
      <c r="J3058" s="5"/>
      <c r="K3058" s="5"/>
      <c r="L3058" s="5" t="str">
        <f>IF(ActividadesCom[[#This Row],[NIVEL 1]]&lt;&gt;0,VLOOKUP(ActividadesCom[[#This Row],[NIVEL 1]],Catálogo!A:B,2,FALSE),"")</f>
        <v/>
      </c>
      <c r="M3058" s="5"/>
      <c r="N3058" s="6"/>
      <c r="O3058" s="5"/>
      <c r="P3058" s="5"/>
      <c r="Q3058" s="5" t="str">
        <f>IF(ActividadesCom[[#This Row],[NIVEL 2]]&lt;&gt;0,VLOOKUP(ActividadesCom[[#This Row],[NIVEL 2]],Catálogo!A:B,2,FALSE),"")</f>
        <v/>
      </c>
      <c r="R3058" s="5"/>
      <c r="S3058" s="6"/>
      <c r="T3058" s="5"/>
      <c r="U3058" s="5"/>
      <c r="V3058" s="5" t="str">
        <f>IF(ActividadesCom[[#This Row],[NIVEL 3]]&lt;&gt;0,VLOOKUP(ActividadesCom[[#This Row],[NIVEL 3]],Catálogo!A:B,2,FALSE),"")</f>
        <v/>
      </c>
      <c r="W3058" s="5"/>
      <c r="X3058" s="6" t="s">
        <v>133</v>
      </c>
      <c r="Y3058" s="5">
        <v>20211</v>
      </c>
      <c r="Z3058" s="5" t="s">
        <v>4008</v>
      </c>
      <c r="AA3058" s="5">
        <f>IF(ActividadesCom[[#This Row],[NIVEL 4]]&lt;&gt;0,VLOOKUP(ActividadesCom[[#This Row],[NIVEL 4]],Catálogo!A:B,2,FALSE),"")</f>
        <v>4</v>
      </c>
      <c r="AB3058" s="5">
        <v>1</v>
      </c>
      <c r="AC3058" s="5" t="s">
        <v>25</v>
      </c>
      <c r="AD3058" s="5">
        <v>20203</v>
      </c>
      <c r="AE3058" s="5" t="s">
        <v>4010</v>
      </c>
      <c r="AF3058" s="5">
        <f>IF(ActividadesCom[[#This Row],[NIVEL 5]]&lt;&gt;0,VLOOKUP(ActividadesCom[[#This Row],[NIVEL 5]],Catálogo!A:B,2,FALSE),"")</f>
        <v>2</v>
      </c>
      <c r="AG3058" s="5">
        <v>1</v>
      </c>
      <c r="AH3058" s="2"/>
      <c r="AI3058" s="2"/>
    </row>
    <row r="3059" spans="1:35" ht="30" customHeight="1" x14ac:dyDescent="0.25">
      <c r="A3059" s="7">
        <v>20470088</v>
      </c>
      <c r="B3059" s="97" t="str">
        <f>VLOOKUP(ActividadesCom[[#This Row],[NO. DE CONTROL]],'LISTADO ESTUDIANTES'!A:C,3,FALSE)</f>
        <v>UC TURRIZA JORGE DANIEL</v>
      </c>
      <c r="C3059" s="97" t="str">
        <f>VLOOKUP(ActividadesCom[[#This Row],[NO. DE CONTROL]],'LISTADO ESTUDIANTES'!A:B,2,FALSE)</f>
        <v>INGENIERIA EN SISTEMAS COMPUTACIONALES</v>
      </c>
      <c r="D3059" s="18" t="str">
        <f>VLOOKUP(ActividadesCom[[#This Row],[NO. DE CONTROL]],'LISTADO ESTUDIANTES'!A:D,4,FALSE)</f>
        <v>ACTIVO(A)</v>
      </c>
      <c r="E3059" s="5">
        <f>SUM(ActividadesCom[[#This Row],[CRÉD. 1]],ActividadesCom[[#This Row],[CRÉD. 2]],ActividadesCom[[#This Row],[CRÉD. 3]],ActividadesCom[[#This Row],[CRÉD. 4]],ActividadesCom[[#This Row],[CRÉD. 5]])</f>
        <v>1</v>
      </c>
      <c r="F3059" s="18">
        <f>IF(ActividadesCom[[#This Row],[ÚLTIMO SEMESTRE CON CRÉDITOS]]&gt;0,ROUND(AVERAGE(ActividadesCom[[#This Row],[VALOR NIVEL 5]],ActividadesCom[[#This Row],[VALOR NIVEL 4]],ActividadesCom[[#This Row],[VALOR NIVEL 3]],ActividadesCom[[#This Row],[VALOR NIVEL 2]],ActividadesCom[[#This Row],[VALOR NIVEL 1]]),0),"")</f>
        <v>4</v>
      </c>
      <c r="G3059" s="18" t="str">
        <f>IF(ActividadesCom[[#This Row],[PROMEDIO]]="","",IF(ActividadesCom[[#This Row],[PROMEDIO]]&gt;=4,"EXCELENTE",IF(ActividadesCom[[#This Row],[PROMEDIO]]&gt;=3,"NOTABLE",IF(ActividadesCom[[#This Row],[PROMEDIO]]&gt;=2,"BUENO",IF(ActividadesCom[[#This Row],[PROMEDIO]]=1,"SUFICIENTE","")))))</f>
        <v>EXCELENTE</v>
      </c>
      <c r="H3059" s="5">
        <f>MAX(ActividadesCom[[#This Row],[PERÍODO 1]],ActividadesCom[[#This Row],[PERÍODO 2]],ActividadesCom[[#This Row],[PERÍODO 3]],ActividadesCom[[#This Row],[PERÍODO 4]],ActividadesCom[[#This Row],[PERÍODO 5]])</f>
        <v>20203</v>
      </c>
      <c r="I3059" s="6"/>
      <c r="J3059" s="5"/>
      <c r="K3059" s="5"/>
      <c r="L3059" s="5" t="str">
        <f>IF(ActividadesCom[[#This Row],[NIVEL 1]]&lt;&gt;0,VLOOKUP(ActividadesCom[[#This Row],[NIVEL 1]],Catálogo!A:B,2,FALSE),"")</f>
        <v/>
      </c>
      <c r="M3059" s="5"/>
      <c r="N3059" s="6"/>
      <c r="O3059" s="5"/>
      <c r="P3059" s="5"/>
      <c r="Q3059" s="5" t="str">
        <f>IF(ActividadesCom[[#This Row],[NIVEL 2]]&lt;&gt;0,VLOOKUP(ActividadesCom[[#This Row],[NIVEL 2]],Catálogo!A:B,2,FALSE),"")</f>
        <v/>
      </c>
      <c r="R3059" s="5"/>
      <c r="S3059" s="6"/>
      <c r="T3059" s="5"/>
      <c r="U3059" s="5"/>
      <c r="V3059" s="5" t="str">
        <f>IF(ActividadesCom[[#This Row],[NIVEL 3]]&lt;&gt;0,VLOOKUP(ActividadesCom[[#This Row],[NIVEL 3]],Catálogo!A:B,2,FALSE),"")</f>
        <v/>
      </c>
      <c r="W3059" s="5"/>
      <c r="X3059" s="6"/>
      <c r="Y3059" s="5"/>
      <c r="Z3059" s="5"/>
      <c r="AA3059" s="5" t="str">
        <f>IF(ActividadesCom[[#This Row],[NIVEL 4]]&lt;&gt;0,VLOOKUP(ActividadesCom[[#This Row],[NIVEL 4]],Catálogo!A:B,2,FALSE),"")</f>
        <v/>
      </c>
      <c r="AB3059" s="5"/>
      <c r="AC3059" s="5" t="s">
        <v>25</v>
      </c>
      <c r="AD3059" s="5">
        <v>20203</v>
      </c>
      <c r="AE3059" s="5" t="s">
        <v>4008</v>
      </c>
      <c r="AF3059" s="5">
        <f>IF(ActividadesCom[[#This Row],[NIVEL 5]]&lt;&gt;0,VLOOKUP(ActividadesCom[[#This Row],[NIVEL 5]],Catálogo!A:B,2,FALSE),"")</f>
        <v>4</v>
      </c>
      <c r="AG3059" s="5">
        <v>1</v>
      </c>
      <c r="AH3059" s="2"/>
      <c r="AI3059" s="2"/>
    </row>
    <row r="3060" spans="1:35" ht="30" customHeight="1" x14ac:dyDescent="0.25">
      <c r="A3060" s="7">
        <v>20470090</v>
      </c>
      <c r="B3060" s="97" t="str">
        <f>VLOOKUP(ActividadesCom[[#This Row],[NO. DE CONTROL]],'LISTADO ESTUDIANTES'!A:C,3,FALSE)</f>
        <v>COHUO GUTIERREZ ANDRIK ANTONIO</v>
      </c>
      <c r="C3060" s="97" t="str">
        <f>VLOOKUP(ActividadesCom[[#This Row],[NO. DE CONTROL]],'LISTADO ESTUDIANTES'!A:B,2,FALSE)</f>
        <v>INGENIERIA EN SISTEMAS COMPUTACIONALES</v>
      </c>
      <c r="D3060" s="18" t="str">
        <f>VLOOKUP(ActividadesCom[[#This Row],[NO. DE CONTROL]],'LISTADO ESTUDIANTES'!A:D,4,FALSE)</f>
        <v>ACTIVO(A)</v>
      </c>
      <c r="E3060" s="5">
        <f>SUM(ActividadesCom[[#This Row],[CRÉD. 1]],ActividadesCom[[#This Row],[CRÉD. 2]],ActividadesCom[[#This Row],[CRÉD. 3]],ActividadesCom[[#This Row],[CRÉD. 4]],ActividadesCom[[#This Row],[CRÉD. 5]])</f>
        <v>4</v>
      </c>
      <c r="F3060" s="18">
        <f>IF(ActividadesCom[[#This Row],[ÚLTIMO SEMESTRE CON CRÉDITOS]]&gt;0,ROUND(AVERAGE(ActividadesCom[[#This Row],[VALOR NIVEL 5]],ActividadesCom[[#This Row],[VALOR NIVEL 4]],ActividadesCom[[#This Row],[VALOR NIVEL 3]],ActividadesCom[[#This Row],[VALOR NIVEL 2]],ActividadesCom[[#This Row],[VALOR NIVEL 1]]),0),"")</f>
        <v>3</v>
      </c>
      <c r="G3060" s="18" t="str">
        <f>IF(ActividadesCom[[#This Row],[PROMEDIO]]="","",IF(ActividadesCom[[#This Row],[PROMEDIO]]&gt;=4,"EXCELENTE",IF(ActividadesCom[[#This Row],[PROMEDIO]]&gt;=3,"NOTABLE",IF(ActividadesCom[[#This Row],[PROMEDIO]]&gt;=2,"BUENO",IF(ActividadesCom[[#This Row],[PROMEDIO]]=1,"SUFICIENTE","")))))</f>
        <v>NOTABLE</v>
      </c>
      <c r="H3060" s="5">
        <f>MAX(ActividadesCom[[#This Row],[PERÍODO 1]],ActividadesCom[[#This Row],[PERÍODO 2]],ActividadesCom[[#This Row],[PERÍODO 3]],ActividadesCom[[#This Row],[PERÍODO 4]],ActividadesCom[[#This Row],[PERÍODO 5]])</f>
        <v>20221</v>
      </c>
      <c r="I3060" s="6" t="s">
        <v>4538</v>
      </c>
      <c r="J3060" s="5">
        <v>20213</v>
      </c>
      <c r="K3060" s="5" t="s">
        <v>4010</v>
      </c>
      <c r="L3060" s="5">
        <f>IF(ActividadesCom[[#This Row],[NIVEL 1]]&lt;&gt;0,VLOOKUP(ActividadesCom[[#This Row],[NIVEL 1]],Catálogo!A:B,2,FALSE),"")</f>
        <v>2</v>
      </c>
      <c r="M3060" s="5">
        <v>1</v>
      </c>
      <c r="N3060" s="6" t="s">
        <v>4897</v>
      </c>
      <c r="O3060" s="5">
        <v>20221</v>
      </c>
      <c r="P3060" s="5" t="s">
        <v>4008</v>
      </c>
      <c r="Q3060" s="5">
        <f>IF(ActividadesCom[[#This Row],[NIVEL 2]]&lt;&gt;0,VLOOKUP(ActividadesCom[[#This Row],[NIVEL 2]],Catálogo!A:B,2,FALSE),"")</f>
        <v>4</v>
      </c>
      <c r="R3060" s="5">
        <v>1</v>
      </c>
      <c r="S3060" s="6"/>
      <c r="T3060" s="5"/>
      <c r="U3060" s="5"/>
      <c r="V3060" s="5" t="str">
        <f>IF(ActividadesCom[[#This Row],[NIVEL 3]]&lt;&gt;0,VLOOKUP(ActividadesCom[[#This Row],[NIVEL 3]],Catálogo!A:B,2,FALSE),"")</f>
        <v/>
      </c>
      <c r="W3060" s="5"/>
      <c r="X3060" s="6" t="s">
        <v>133</v>
      </c>
      <c r="Y3060" s="5">
        <v>20211</v>
      </c>
      <c r="Z3060" s="5" t="s">
        <v>4008</v>
      </c>
      <c r="AA3060" s="5">
        <f>IF(ActividadesCom[[#This Row],[NIVEL 4]]&lt;&gt;0,VLOOKUP(ActividadesCom[[#This Row],[NIVEL 4]],Catálogo!A:B,2,FALSE),"")</f>
        <v>4</v>
      </c>
      <c r="AB3060" s="5">
        <v>1</v>
      </c>
      <c r="AC3060" s="5" t="s">
        <v>31</v>
      </c>
      <c r="AD3060" s="5">
        <v>20203</v>
      </c>
      <c r="AE3060" s="5" t="s">
        <v>4010</v>
      </c>
      <c r="AF3060" s="5">
        <f>IF(ActividadesCom[[#This Row],[NIVEL 5]]&lt;&gt;0,VLOOKUP(ActividadesCom[[#This Row],[NIVEL 5]],Catálogo!A:B,2,FALSE),"")</f>
        <v>2</v>
      </c>
      <c r="AG3060" s="5">
        <v>1</v>
      </c>
      <c r="AH3060" s="2"/>
      <c r="AI3060" s="2"/>
    </row>
    <row r="3061" spans="1:35" ht="30" hidden="1" customHeight="1" x14ac:dyDescent="0.25">
      <c r="A3061" s="7">
        <v>20470091</v>
      </c>
      <c r="B3061" s="97" t="str">
        <f>VLOOKUP(ActividadesCom[[#This Row],[NO. DE CONTROL]],'LISTADO ESTUDIANTES'!A:C,3,FALSE)</f>
        <v>DZUL BARRERA MANUEL JESUS</v>
      </c>
      <c r="C3061" s="97" t="str">
        <f>VLOOKUP(ActividadesCom[[#This Row],[NO. DE CONTROL]],'LISTADO ESTUDIANTES'!A:B,2,FALSE)</f>
        <v>INGENIERIA EN SISTEMAS COMPUTACIONALES</v>
      </c>
      <c r="D3061" s="18" t="str">
        <f>VLOOKUP(ActividadesCom[[#This Row],[NO. DE CONTROL]],'LISTADO ESTUDIANTES'!A:D,4,FALSE)</f>
        <v>BAJA</v>
      </c>
      <c r="E3061" s="5">
        <f>SUM(ActividadesCom[[#This Row],[CRÉD. 1]],ActividadesCom[[#This Row],[CRÉD. 2]],ActividadesCom[[#This Row],[CRÉD. 3]],ActividadesCom[[#This Row],[CRÉD. 4]],ActividadesCom[[#This Row],[CRÉD. 5]])</f>
        <v>5</v>
      </c>
      <c r="F3061" s="18">
        <f>IF(ActividadesCom[[#This Row],[ÚLTIMO SEMESTRE CON CRÉDITOS]]&gt;0,ROUND(AVERAGE(ActividadesCom[[#This Row],[VALOR NIVEL 5]],ActividadesCom[[#This Row],[VALOR NIVEL 4]],ActividadesCom[[#This Row],[VALOR NIVEL 3]],ActividadesCom[[#This Row],[VALOR NIVEL 2]],ActividadesCom[[#This Row],[VALOR NIVEL 1]]),0),"")</f>
        <v>3</v>
      </c>
      <c r="G3061" s="18" t="str">
        <f>IF(ActividadesCom[[#This Row],[PROMEDIO]]="","",IF(ActividadesCom[[#This Row],[PROMEDIO]]&gt;=4,"EXCELENTE",IF(ActividadesCom[[#This Row],[PROMEDIO]]&gt;=3,"NOTABLE",IF(ActividadesCom[[#This Row],[PROMEDIO]]&gt;=2,"BUENO",IF(ActividadesCom[[#This Row],[PROMEDIO]]=1,"SUFICIENTE","")))))</f>
        <v>NOTABLE</v>
      </c>
      <c r="H3061" s="5">
        <f>MAX(ActividadesCom[[#This Row],[PERÍODO 1]],ActividadesCom[[#This Row],[PERÍODO 2]],ActividadesCom[[#This Row],[PERÍODO 3]],ActividadesCom[[#This Row],[PERÍODO 4]],ActividadesCom[[#This Row],[PERÍODO 5]])</f>
        <v>20211</v>
      </c>
      <c r="I3061" s="6" t="s">
        <v>4123</v>
      </c>
      <c r="J3061" s="5">
        <v>20203</v>
      </c>
      <c r="K3061" s="5" t="s">
        <v>4010</v>
      </c>
      <c r="L3061" s="5">
        <f>IF(ActividadesCom[[#This Row],[NIVEL 1]]&lt;&gt;0,VLOOKUP(ActividadesCom[[#This Row],[NIVEL 1]],Catálogo!A:B,2,FALSE),"")</f>
        <v>2</v>
      </c>
      <c r="M3061" s="5">
        <v>1</v>
      </c>
      <c r="N3061" s="6" t="s">
        <v>4138</v>
      </c>
      <c r="O3061" s="5">
        <v>20203</v>
      </c>
      <c r="P3061" s="5" t="s">
        <v>4008</v>
      </c>
      <c r="Q3061" s="5">
        <f>IF(ActividadesCom[[#This Row],[NIVEL 2]]&lt;&gt;0,VLOOKUP(ActividadesCom[[#This Row],[NIVEL 2]],Catálogo!A:B,2,FALSE),"")</f>
        <v>4</v>
      </c>
      <c r="R3061" s="5">
        <v>2</v>
      </c>
      <c r="S3061" s="6"/>
      <c r="T3061" s="5"/>
      <c r="U3061" s="5"/>
      <c r="V3061" s="5" t="str">
        <f>IF(ActividadesCom[[#This Row],[NIVEL 3]]&lt;&gt;0,VLOOKUP(ActividadesCom[[#This Row],[NIVEL 3]],Catálogo!A:B,2,FALSE),"")</f>
        <v/>
      </c>
      <c r="W3061" s="5"/>
      <c r="X3061" s="6" t="s">
        <v>23</v>
      </c>
      <c r="Y3061" s="5">
        <v>20211</v>
      </c>
      <c r="Z3061" s="5" t="s">
        <v>4010</v>
      </c>
      <c r="AA3061" s="5">
        <f>IF(ActividadesCom[[#This Row],[NIVEL 4]]&lt;&gt;0,VLOOKUP(ActividadesCom[[#This Row],[NIVEL 4]],Catálogo!A:B,2,FALSE),"")</f>
        <v>2</v>
      </c>
      <c r="AB3061" s="5">
        <v>1</v>
      </c>
      <c r="AC3061" s="6" t="s">
        <v>23</v>
      </c>
      <c r="AD3061" s="5">
        <v>20203</v>
      </c>
      <c r="AE3061" s="5" t="s">
        <v>4009</v>
      </c>
      <c r="AF3061" s="5">
        <f>IF(ActividadesCom[[#This Row],[NIVEL 5]]&lt;&gt;0,VLOOKUP(ActividadesCom[[#This Row],[NIVEL 5]],Catálogo!A:B,2,FALSE),"")</f>
        <v>3</v>
      </c>
      <c r="AG3061" s="5">
        <v>1</v>
      </c>
      <c r="AH3061" s="2"/>
      <c r="AI3061" s="2"/>
    </row>
    <row r="3062" spans="1:35" ht="30" hidden="1" customHeight="1" x14ac:dyDescent="0.25">
      <c r="A3062" s="7">
        <v>20470092</v>
      </c>
      <c r="B3062" s="97" t="str">
        <f>VLOOKUP(ActividadesCom[[#This Row],[NO. DE CONTROL]],'LISTADO ESTUDIANTES'!A:C,3,FALSE)</f>
        <v>OROZCO BACAB JOSE MARIA</v>
      </c>
      <c r="C3062" s="97" t="str">
        <f>VLOOKUP(ActividadesCom[[#This Row],[NO. DE CONTROL]],'LISTADO ESTUDIANTES'!A:B,2,FALSE)</f>
        <v>INGENIERIA EN SISTEMAS COMPUTACIONALES</v>
      </c>
      <c r="D3062" s="18" t="str">
        <f>VLOOKUP(ActividadesCom[[#This Row],[NO. DE CONTROL]],'LISTADO ESTUDIANTES'!A:D,4,FALSE)</f>
        <v>BAJA</v>
      </c>
      <c r="E3062" s="5">
        <f>SUM(ActividadesCom[[#This Row],[CRÉD. 1]],ActividadesCom[[#This Row],[CRÉD. 2]],ActividadesCom[[#This Row],[CRÉD. 3]],ActividadesCom[[#This Row],[CRÉD. 4]],ActividadesCom[[#This Row],[CRÉD. 5]])</f>
        <v>2</v>
      </c>
      <c r="F3062" s="18">
        <f>IF(ActividadesCom[[#This Row],[ÚLTIMO SEMESTRE CON CRÉDITOS]]&gt;0,ROUND(AVERAGE(ActividadesCom[[#This Row],[VALOR NIVEL 5]],ActividadesCom[[#This Row],[VALOR NIVEL 4]],ActividadesCom[[#This Row],[VALOR NIVEL 3]],ActividadesCom[[#This Row],[VALOR NIVEL 2]],ActividadesCom[[#This Row],[VALOR NIVEL 1]]),0),"")</f>
        <v>2</v>
      </c>
      <c r="G3062" s="18" t="str">
        <f>IF(ActividadesCom[[#This Row],[PROMEDIO]]="","",IF(ActividadesCom[[#This Row],[PROMEDIO]]&gt;=4,"EXCELENTE",IF(ActividadesCom[[#This Row],[PROMEDIO]]&gt;=3,"NOTABLE",IF(ActividadesCom[[#This Row],[PROMEDIO]]&gt;=2,"BUENO",IF(ActividadesCom[[#This Row],[PROMEDIO]]=1,"SUFICIENTE","")))))</f>
        <v>BUENO</v>
      </c>
      <c r="H3062" s="5">
        <f>MAX(ActividadesCom[[#This Row],[PERÍODO 1]],ActividadesCom[[#This Row],[PERÍODO 2]],ActividadesCom[[#This Row],[PERÍODO 3]],ActividadesCom[[#This Row],[PERÍODO 4]],ActividadesCom[[#This Row],[PERÍODO 5]])</f>
        <v>20211</v>
      </c>
      <c r="I3062" s="6"/>
      <c r="J3062" s="5"/>
      <c r="K3062" s="5"/>
      <c r="L3062" s="5" t="str">
        <f>IF(ActividadesCom[[#This Row],[NIVEL 1]]&lt;&gt;0,VLOOKUP(ActividadesCom[[#This Row],[NIVEL 1]],Catálogo!A:B,2,FALSE),"")</f>
        <v/>
      </c>
      <c r="M3062" s="5"/>
      <c r="N3062" s="6"/>
      <c r="O3062" s="5"/>
      <c r="P3062" s="5"/>
      <c r="Q3062" s="5" t="str">
        <f>IF(ActividadesCom[[#This Row],[NIVEL 2]]&lt;&gt;0,VLOOKUP(ActividadesCom[[#This Row],[NIVEL 2]],Catálogo!A:B,2,FALSE),"")</f>
        <v/>
      </c>
      <c r="R3062" s="5"/>
      <c r="S3062" s="6"/>
      <c r="T3062" s="5"/>
      <c r="U3062" s="5"/>
      <c r="V3062" s="5" t="str">
        <f>IF(ActividadesCom[[#This Row],[NIVEL 3]]&lt;&gt;0,VLOOKUP(ActividadesCom[[#This Row],[NIVEL 3]],Catálogo!A:B,2,FALSE),"")</f>
        <v/>
      </c>
      <c r="W3062" s="5"/>
      <c r="X3062" s="6" t="s">
        <v>133</v>
      </c>
      <c r="Y3062" s="5">
        <v>20211</v>
      </c>
      <c r="Z3062" s="5" t="s">
        <v>4010</v>
      </c>
      <c r="AA3062" s="5">
        <f>IF(ActividadesCom[[#This Row],[NIVEL 4]]&lt;&gt;0,VLOOKUP(ActividadesCom[[#This Row],[NIVEL 4]],Catálogo!A:B,2,FALSE),"")</f>
        <v>2</v>
      </c>
      <c r="AB3062" s="5">
        <v>1</v>
      </c>
      <c r="AC3062" s="5" t="s">
        <v>4301</v>
      </c>
      <c r="AD3062" s="5">
        <v>20203</v>
      </c>
      <c r="AE3062" s="5" t="s">
        <v>4011</v>
      </c>
      <c r="AF3062" s="5">
        <f>IF(ActividadesCom[[#This Row],[NIVEL 5]]&lt;&gt;0,VLOOKUP(ActividadesCom[[#This Row],[NIVEL 5]],Catálogo!A:B,2,FALSE),"")</f>
        <v>1</v>
      </c>
      <c r="AG3062" s="5">
        <v>1</v>
      </c>
      <c r="AH3062" s="2"/>
      <c r="AI3062" s="2"/>
    </row>
    <row r="3063" spans="1:35" ht="30" customHeight="1" x14ac:dyDescent="0.25">
      <c r="A3063" s="7">
        <v>20470093</v>
      </c>
      <c r="B3063" s="97" t="str">
        <f>VLOOKUP(ActividadesCom[[#This Row],[NO. DE CONTROL]],'LISTADO ESTUDIANTES'!A:C,3,FALSE)</f>
        <v>CRUZ MORALES BRIXMAN OMAR</v>
      </c>
      <c r="C3063" s="97" t="str">
        <f>VLOOKUP(ActividadesCom[[#This Row],[NO. DE CONTROL]],'LISTADO ESTUDIANTES'!A:B,2,FALSE)</f>
        <v>INGENIERIA EN SISTEMAS COMPUTACIONALES</v>
      </c>
      <c r="D3063" s="18" t="str">
        <f>VLOOKUP(ActividadesCom[[#This Row],[NO. DE CONTROL]],'LISTADO ESTUDIANTES'!A:D,4,FALSE)</f>
        <v>ACTIVO(A)</v>
      </c>
      <c r="E3063" s="5">
        <f>SUM(ActividadesCom[[#This Row],[CRÉD. 1]],ActividadesCom[[#This Row],[CRÉD. 2]],ActividadesCom[[#This Row],[CRÉD. 3]],ActividadesCom[[#This Row],[CRÉD. 4]],ActividadesCom[[#This Row],[CRÉD. 5]])</f>
        <v>5</v>
      </c>
      <c r="F3063" s="18">
        <f>IF(ActividadesCom[[#This Row],[ÚLTIMO SEMESTRE CON CRÉDITOS]]&gt;0,ROUND(AVERAGE(ActividadesCom[[#This Row],[VALOR NIVEL 5]],ActividadesCom[[#This Row],[VALOR NIVEL 4]],ActividadesCom[[#This Row],[VALOR NIVEL 3]],ActividadesCom[[#This Row],[VALOR NIVEL 2]],ActividadesCom[[#This Row],[VALOR NIVEL 1]]),0),"")</f>
        <v>3</v>
      </c>
      <c r="G3063" s="18" t="str">
        <f>IF(ActividadesCom[[#This Row],[PROMEDIO]]="","",IF(ActividadesCom[[#This Row],[PROMEDIO]]&gt;=4,"EXCELENTE",IF(ActividadesCom[[#This Row],[PROMEDIO]]&gt;=3,"NOTABLE",IF(ActividadesCom[[#This Row],[PROMEDIO]]&gt;=2,"BUENO",IF(ActividadesCom[[#This Row],[PROMEDIO]]=1,"SUFICIENTE","")))))</f>
        <v>NOTABLE</v>
      </c>
      <c r="H3063" s="5">
        <f>MAX(ActividadesCom[[#This Row],[PERÍODO 1]],ActividadesCom[[#This Row],[PERÍODO 2]],ActividadesCom[[#This Row],[PERÍODO 3]],ActividadesCom[[#This Row],[PERÍODO 4]],ActividadesCom[[#This Row],[PERÍODO 5]])</f>
        <v>20221</v>
      </c>
      <c r="I3063" s="6" t="s">
        <v>4870</v>
      </c>
      <c r="J3063" s="5">
        <v>20221</v>
      </c>
      <c r="K3063" s="5" t="s">
        <v>4008</v>
      </c>
      <c r="L3063" s="5">
        <f>IF(ActividadesCom[[#This Row],[NIVEL 1]]&lt;&gt;0,VLOOKUP(ActividadesCom[[#This Row],[NIVEL 1]],Catálogo!A:B,2,FALSE),"")</f>
        <v>4</v>
      </c>
      <c r="M3063" s="5">
        <v>1</v>
      </c>
      <c r="N3063" s="6" t="s">
        <v>4869</v>
      </c>
      <c r="O3063" s="5">
        <v>20212</v>
      </c>
      <c r="P3063" s="5" t="s">
        <v>4020</v>
      </c>
      <c r="Q3063" s="5">
        <f>IF(ActividadesCom[[#This Row],[NIVEL 2]]&lt;&gt;0,VLOOKUP(ActividadesCom[[#This Row],[NIVEL 2]],Catálogo!A:B,2,FALSE),"")</f>
        <v>4</v>
      </c>
      <c r="R3063" s="5">
        <v>1</v>
      </c>
      <c r="S3063" s="6" t="s">
        <v>4954</v>
      </c>
      <c r="T3063" s="5">
        <v>20213</v>
      </c>
      <c r="U3063" s="5" t="s">
        <v>4008</v>
      </c>
      <c r="V3063" s="5">
        <f>IF(ActividadesCom[[#This Row],[NIVEL 3]]&lt;&gt;0,VLOOKUP(ActividadesCom[[#This Row],[NIVEL 3]],Catálogo!A:B,2,FALSE),"")</f>
        <v>4</v>
      </c>
      <c r="W3063" s="5">
        <v>1</v>
      </c>
      <c r="X3063" s="6" t="s">
        <v>31</v>
      </c>
      <c r="Y3063" s="5">
        <v>20211</v>
      </c>
      <c r="Z3063" s="5" t="s">
        <v>4009</v>
      </c>
      <c r="AA3063" s="5">
        <f>IF(ActividadesCom[[#This Row],[NIVEL 4]]&lt;&gt;0,VLOOKUP(ActividadesCom[[#This Row],[NIVEL 4]],Catálogo!A:B,2,FALSE),"")</f>
        <v>3</v>
      </c>
      <c r="AB3063" s="5">
        <v>1</v>
      </c>
      <c r="AC3063" s="5" t="s">
        <v>31</v>
      </c>
      <c r="AD3063" s="5">
        <v>20203</v>
      </c>
      <c r="AE3063" s="5" t="s">
        <v>4010</v>
      </c>
      <c r="AF3063" s="5">
        <f>IF(ActividadesCom[[#This Row],[NIVEL 5]]&lt;&gt;0,VLOOKUP(ActividadesCom[[#This Row],[NIVEL 5]],Catálogo!A:B,2,FALSE),"")</f>
        <v>2</v>
      </c>
      <c r="AG3063" s="5">
        <v>1</v>
      </c>
      <c r="AH3063" s="2"/>
      <c r="AI3063" s="2"/>
    </row>
    <row r="3064" spans="1:35" ht="30" customHeight="1" x14ac:dyDescent="0.25">
      <c r="A3064" s="7">
        <v>20470096</v>
      </c>
      <c r="B3064" s="97" t="str">
        <f>VLOOKUP(ActividadesCom[[#This Row],[NO. DE CONTROL]],'LISTADO ESTUDIANTES'!A:C,3,FALSE)</f>
        <v>PEREZ RODRIGUEZ CARLOS ARNULFO</v>
      </c>
      <c r="C3064" s="97" t="str">
        <f>VLOOKUP(ActividadesCom[[#This Row],[NO. DE CONTROL]],'LISTADO ESTUDIANTES'!A:B,2,FALSE)</f>
        <v>INGENIERIA EN SISTEMAS COMPUTACIONALES</v>
      </c>
      <c r="D3064" s="18" t="str">
        <f>VLOOKUP(ActividadesCom[[#This Row],[NO. DE CONTROL]],'LISTADO ESTUDIANTES'!A:D,4,FALSE)</f>
        <v>ACTIVO(A)</v>
      </c>
      <c r="E3064" s="5">
        <f>SUM(ActividadesCom[[#This Row],[CRÉD. 1]],ActividadesCom[[#This Row],[CRÉD. 2]],ActividadesCom[[#This Row],[CRÉD. 3]],ActividadesCom[[#This Row],[CRÉD. 4]],ActividadesCom[[#This Row],[CRÉD. 5]])</f>
        <v>2</v>
      </c>
      <c r="F3064" s="18">
        <f>IF(ActividadesCom[[#This Row],[ÚLTIMO SEMESTRE CON CRÉDITOS]]&gt;0,ROUND(AVERAGE(ActividadesCom[[#This Row],[VALOR NIVEL 5]],ActividadesCom[[#This Row],[VALOR NIVEL 4]],ActividadesCom[[#This Row],[VALOR NIVEL 3]],ActividadesCom[[#This Row],[VALOR NIVEL 2]],ActividadesCom[[#This Row],[VALOR NIVEL 1]]),0),"")</f>
        <v>4</v>
      </c>
      <c r="G3064" s="18" t="str">
        <f>IF(ActividadesCom[[#This Row],[PROMEDIO]]="","",IF(ActividadesCom[[#This Row],[PROMEDIO]]&gt;=4,"EXCELENTE",IF(ActividadesCom[[#This Row],[PROMEDIO]]&gt;=3,"NOTABLE",IF(ActividadesCom[[#This Row],[PROMEDIO]]&gt;=2,"BUENO",IF(ActividadesCom[[#This Row],[PROMEDIO]]=1,"SUFICIENTE","")))))</f>
        <v>EXCELENTE</v>
      </c>
      <c r="H3064" s="5">
        <f>MAX(ActividadesCom[[#This Row],[PERÍODO 1]],ActividadesCom[[#This Row],[PERÍODO 2]],ActividadesCom[[#This Row],[PERÍODO 3]],ActividadesCom[[#This Row],[PERÍODO 4]],ActividadesCom[[#This Row],[PERÍODO 5]])</f>
        <v>20211</v>
      </c>
      <c r="I3064" s="6"/>
      <c r="J3064" s="5"/>
      <c r="K3064" s="5"/>
      <c r="L3064" s="5" t="str">
        <f>IF(ActividadesCom[[#This Row],[NIVEL 1]]&lt;&gt;0,VLOOKUP(ActividadesCom[[#This Row],[NIVEL 1]],Catálogo!A:B,2,FALSE),"")</f>
        <v/>
      </c>
      <c r="M3064" s="5"/>
      <c r="N3064" s="6"/>
      <c r="O3064" s="5"/>
      <c r="P3064" s="5"/>
      <c r="Q3064" s="5" t="str">
        <f>IF(ActividadesCom[[#This Row],[NIVEL 2]]&lt;&gt;0,VLOOKUP(ActividadesCom[[#This Row],[NIVEL 2]],Catálogo!A:B,2,FALSE),"")</f>
        <v/>
      </c>
      <c r="R3064" s="5"/>
      <c r="S3064" s="6"/>
      <c r="T3064" s="5"/>
      <c r="U3064" s="5"/>
      <c r="V3064" s="5" t="str">
        <f>IF(ActividadesCom[[#This Row],[NIVEL 3]]&lt;&gt;0,VLOOKUP(ActividadesCom[[#This Row],[NIVEL 3]],Catálogo!A:B,2,FALSE),"")</f>
        <v/>
      </c>
      <c r="W3064" s="5"/>
      <c r="X3064" s="6" t="s">
        <v>25</v>
      </c>
      <c r="Y3064" s="5">
        <v>20211</v>
      </c>
      <c r="Z3064" s="5" t="s">
        <v>4008</v>
      </c>
      <c r="AA3064" s="5">
        <f>IF(ActividadesCom[[#This Row],[NIVEL 4]]&lt;&gt;0,VLOOKUP(ActividadesCom[[#This Row],[NIVEL 4]],Catálogo!A:B,2,FALSE),"")</f>
        <v>4</v>
      </c>
      <c r="AB3064" s="5">
        <v>1</v>
      </c>
      <c r="AC3064" s="5" t="s">
        <v>25</v>
      </c>
      <c r="AD3064" s="5">
        <v>20203</v>
      </c>
      <c r="AE3064" s="5" t="s">
        <v>4008</v>
      </c>
      <c r="AF3064" s="5">
        <f>IF(ActividadesCom[[#This Row],[NIVEL 5]]&lt;&gt;0,VLOOKUP(ActividadesCom[[#This Row],[NIVEL 5]],Catálogo!A:B,2,FALSE),"")</f>
        <v>4</v>
      </c>
      <c r="AG3064" s="5">
        <v>1</v>
      </c>
      <c r="AH3064" s="2"/>
      <c r="AI3064" s="2"/>
    </row>
    <row r="3065" spans="1:35" ht="30" hidden="1" customHeight="1" x14ac:dyDescent="0.25">
      <c r="A3065" s="7">
        <v>20470097</v>
      </c>
      <c r="B3065" s="10" t="str">
        <f>VLOOKUP(ActividadesCom[[#This Row],[NO. DE CONTROL]],'LISTADO ESTUDIANTES'!A:C,3,FALSE)</f>
        <v>UC MORALES LEONARDO DANIEL</v>
      </c>
      <c r="C3065" s="97" t="str">
        <f>VLOOKUP(ActividadesCom[[#This Row],[NO. DE CONTROL]],'LISTADO ESTUDIANTES'!A:B,2,FALSE)</f>
        <v>INGENIERIA EN SISTEMAS COMPUTACIONALES</v>
      </c>
      <c r="D3065" s="18" t="str">
        <f>VLOOKUP(ActividadesCom[[#This Row],[NO. DE CONTROL]],'LISTADO ESTUDIANTES'!A:D,4,FALSE)</f>
        <v>BAJA</v>
      </c>
      <c r="E3065" s="7">
        <f>SUM(ActividadesCom[[#This Row],[CRÉD. 1]],ActividadesCom[[#This Row],[CRÉD. 2]],ActividadesCom[[#This Row],[CRÉD. 3]],ActividadesCom[[#This Row],[CRÉD. 4]],ActividadesCom[[#This Row],[CRÉD. 5]])</f>
        <v>0</v>
      </c>
      <c r="F3065" s="18" t="str">
        <f>IF(ActividadesCom[[#This Row],[ÚLTIMO SEMESTRE CON CRÉDITOS]]&gt;0,ROUND(AVERAGE(ActividadesCom[[#This Row],[VALOR NIVEL 5]],ActividadesCom[[#This Row],[VALOR NIVEL 4]],ActividadesCom[[#This Row],[VALOR NIVEL 3]],ActividadesCom[[#This Row],[VALOR NIVEL 2]],ActividadesCom[[#This Row],[VALOR NIVEL 1]]),0),"")</f>
        <v/>
      </c>
      <c r="G3065" s="7" t="str">
        <f>IF(ActividadesCom[[#This Row],[PROMEDIO]]="","",IF(ActividadesCom[[#This Row],[PROMEDIO]]&gt;=4,"EXCELENTE",IF(ActividadesCom[[#This Row],[PROMEDIO]]&gt;=3,"NOTABLE",IF(ActividadesCom[[#This Row],[PROMEDIO]]&gt;=2,"BUENO",IF(ActividadesCom[[#This Row],[PROMEDIO]]=1,"SUFICIENTE","")))))</f>
        <v/>
      </c>
      <c r="H3065" s="18">
        <f>MAX(ActividadesCom[[#This Row],[PERÍODO 1]],ActividadesCom[[#This Row],[PERÍODO 2]],ActividadesCom[[#This Row],[PERÍODO 3]],ActividadesCom[[#This Row],[PERÍODO 4]],ActividadesCom[[#This Row],[PERÍODO 5]])</f>
        <v>0</v>
      </c>
      <c r="I3065" s="6"/>
      <c r="J3065" s="5"/>
      <c r="K3065" s="5"/>
      <c r="L3065" s="18" t="str">
        <f>IF(ActividadesCom[[#This Row],[NIVEL 1]]&lt;&gt;0,VLOOKUP(ActividadesCom[[#This Row],[NIVEL 1]],Catálogo!A:B,2,FALSE),"")</f>
        <v/>
      </c>
      <c r="M3065" s="5"/>
      <c r="N3065" s="6"/>
      <c r="O3065" s="5"/>
      <c r="P3065" s="5"/>
      <c r="Q3065" s="18" t="str">
        <f>IF(ActividadesCom[[#This Row],[NIVEL 2]]&lt;&gt;0,VLOOKUP(ActividadesCom[[#This Row],[NIVEL 2]],Catálogo!A:B,2,FALSE),"")</f>
        <v/>
      </c>
      <c r="R3065" s="5"/>
      <c r="S3065" s="6"/>
      <c r="T3065" s="5"/>
      <c r="U3065" s="5"/>
      <c r="V3065" s="18" t="str">
        <f>IF(ActividadesCom[[#This Row],[NIVEL 3]]&lt;&gt;0,VLOOKUP(ActividadesCom[[#This Row],[NIVEL 3]],Catálogo!A:B,2,FALSE),"")</f>
        <v/>
      </c>
      <c r="W3065" s="5"/>
      <c r="X3065" s="6"/>
      <c r="Y3065" s="5"/>
      <c r="Z3065" s="5"/>
      <c r="AA3065" s="18" t="str">
        <f>IF(ActividadesCom[[#This Row],[NIVEL 4]]&lt;&gt;0,VLOOKUP(ActividadesCom[[#This Row],[NIVEL 4]],Catálogo!A:B,2,FALSE),"")</f>
        <v/>
      </c>
      <c r="AB3065" s="5"/>
      <c r="AC3065" s="6"/>
      <c r="AD3065" s="5"/>
      <c r="AE3065" s="5"/>
      <c r="AF3065" s="18" t="str">
        <f>IF(ActividadesCom[[#This Row],[NIVEL 5]]&lt;&gt;0,VLOOKUP(ActividadesCom[[#This Row],[NIVEL 5]],Catálogo!A:B,2,FALSE),"")</f>
        <v/>
      </c>
      <c r="AG3065" s="36"/>
      <c r="AH3065" s="2"/>
      <c r="AI3065" s="2"/>
    </row>
    <row r="3066" spans="1:35" ht="30" customHeight="1" x14ac:dyDescent="0.25">
      <c r="A3066" s="7">
        <v>20470098</v>
      </c>
      <c r="B3066" s="10" t="str">
        <f>VLOOKUP(ActividadesCom[[#This Row],[NO. DE CONTROL]],'LISTADO ESTUDIANTES'!A:C,3,FALSE)</f>
        <v>JACINTO HEREDIA ESAU EMILIO</v>
      </c>
      <c r="C3066" s="97" t="str">
        <f>VLOOKUP(ActividadesCom[[#This Row],[NO. DE CONTROL]],'LISTADO ESTUDIANTES'!A:B,2,FALSE)</f>
        <v>INGENIERIA EN SISTEMAS COMPUTACIONALES</v>
      </c>
      <c r="D3066" s="18" t="str">
        <f>VLOOKUP(ActividadesCom[[#This Row],[NO. DE CONTROL]],'LISTADO ESTUDIANTES'!A:D,4,FALSE)</f>
        <v>ACTIVO(A)</v>
      </c>
      <c r="E3066" s="7">
        <f>SUM(ActividadesCom[[#This Row],[CRÉD. 1]],ActividadesCom[[#This Row],[CRÉD. 2]],ActividadesCom[[#This Row],[CRÉD. 3]],ActividadesCom[[#This Row],[CRÉD. 4]],ActividadesCom[[#This Row],[CRÉD. 5]])</f>
        <v>1</v>
      </c>
      <c r="F3066" s="18">
        <f>IF(ActividadesCom[[#This Row],[ÚLTIMO SEMESTRE CON CRÉDITOS]]&gt;0,ROUND(AVERAGE(ActividadesCom[[#This Row],[VALOR NIVEL 5]],ActividadesCom[[#This Row],[VALOR NIVEL 4]],ActividadesCom[[#This Row],[VALOR NIVEL 3]],ActividadesCom[[#This Row],[VALOR NIVEL 2]],ActividadesCom[[#This Row],[VALOR NIVEL 1]]),0),"")</f>
        <v>3</v>
      </c>
      <c r="G3066" s="7" t="str">
        <f>IF(ActividadesCom[[#This Row],[PROMEDIO]]="","",IF(ActividadesCom[[#This Row],[PROMEDIO]]&gt;=4,"EXCELENTE",IF(ActividadesCom[[#This Row],[PROMEDIO]]&gt;=3,"NOTABLE",IF(ActividadesCom[[#This Row],[PROMEDIO]]&gt;=2,"BUENO",IF(ActividadesCom[[#This Row],[PROMEDIO]]=1,"SUFICIENTE","")))))</f>
        <v>NOTABLE</v>
      </c>
      <c r="H3066" s="18">
        <f>MAX(ActividadesCom[[#This Row],[PERÍODO 1]],ActividadesCom[[#This Row],[PERÍODO 2]],ActividadesCom[[#This Row],[PERÍODO 3]],ActividadesCom[[#This Row],[PERÍODO 4]],ActividadesCom[[#This Row],[PERÍODO 5]])</f>
        <v>20221</v>
      </c>
      <c r="I3066" s="6" t="s">
        <v>31</v>
      </c>
      <c r="J3066" s="5">
        <v>20221</v>
      </c>
      <c r="K3066" s="5" t="s">
        <v>4009</v>
      </c>
      <c r="L3066" s="18">
        <f>IF(ActividadesCom[[#This Row],[NIVEL 1]]&lt;&gt;0,VLOOKUP(ActividadesCom[[#This Row],[NIVEL 1]],Catálogo!A:B,2,FALSE),"")</f>
        <v>3</v>
      </c>
      <c r="M3066" s="5">
        <v>1</v>
      </c>
      <c r="N3066" s="6"/>
      <c r="O3066" s="5"/>
      <c r="P3066" s="5"/>
      <c r="Q3066" s="18" t="str">
        <f>IF(ActividadesCom[[#This Row],[NIVEL 2]]&lt;&gt;0,VLOOKUP(ActividadesCom[[#This Row],[NIVEL 2]],Catálogo!A:B,2,FALSE),"")</f>
        <v/>
      </c>
      <c r="R3066" s="5"/>
      <c r="S3066" s="6"/>
      <c r="T3066" s="5"/>
      <c r="U3066" s="5"/>
      <c r="V3066" s="18" t="str">
        <f>IF(ActividadesCom[[#This Row],[NIVEL 3]]&lt;&gt;0,VLOOKUP(ActividadesCom[[#This Row],[NIVEL 3]],Catálogo!A:B,2,FALSE),"")</f>
        <v/>
      </c>
      <c r="W3066" s="5"/>
      <c r="X3066" s="6"/>
      <c r="Y3066" s="5"/>
      <c r="Z3066" s="5"/>
      <c r="AA3066" s="18" t="str">
        <f>IF(ActividadesCom[[#This Row],[NIVEL 4]]&lt;&gt;0,VLOOKUP(ActividadesCom[[#This Row],[NIVEL 4]],Catálogo!A:B,2,FALSE),"")</f>
        <v/>
      </c>
      <c r="AB3066" s="5"/>
      <c r="AC3066" s="6"/>
      <c r="AD3066" s="5"/>
      <c r="AE3066" s="5"/>
      <c r="AF3066" s="18" t="str">
        <f>IF(ActividadesCom[[#This Row],[NIVEL 5]]&lt;&gt;0,VLOOKUP(ActividadesCom[[#This Row],[NIVEL 5]],Catálogo!A:B,2,FALSE),"")</f>
        <v/>
      </c>
      <c r="AG3066" s="36"/>
      <c r="AH3066" s="2"/>
      <c r="AI3066" s="2"/>
    </row>
    <row r="3067" spans="1:35" ht="30" customHeight="1" x14ac:dyDescent="0.25">
      <c r="A3067" s="7">
        <v>20470099</v>
      </c>
      <c r="B3067" s="97" t="str">
        <f>VLOOKUP(ActividadesCom[[#This Row],[NO. DE CONTROL]],'LISTADO ESTUDIANTES'!A:C,3,FALSE)</f>
        <v>MARTINEZ CHAN MAURICIO JOAQUIN</v>
      </c>
      <c r="C3067" s="97" t="str">
        <f>VLOOKUP(ActividadesCom[[#This Row],[NO. DE CONTROL]],'LISTADO ESTUDIANTES'!A:B,2,FALSE)</f>
        <v>INGENIERIA EN SISTEMAS COMPUTACIONALES</v>
      </c>
      <c r="D3067" s="18" t="str">
        <f>VLOOKUP(ActividadesCom[[#This Row],[NO. DE CONTROL]],'LISTADO ESTUDIANTES'!A:D,4,FALSE)</f>
        <v>ACTIVO(A)</v>
      </c>
      <c r="E3067" s="5">
        <f>SUM(ActividadesCom[[#This Row],[CRÉD. 1]],ActividadesCom[[#This Row],[CRÉD. 2]],ActividadesCom[[#This Row],[CRÉD. 3]],ActividadesCom[[#This Row],[CRÉD. 4]],ActividadesCom[[#This Row],[CRÉD. 5]])</f>
        <v>4</v>
      </c>
      <c r="F3067" s="18">
        <f>IF(ActividadesCom[[#This Row],[ÚLTIMO SEMESTRE CON CRÉDITOS]]&gt;0,ROUND(AVERAGE(ActividadesCom[[#This Row],[VALOR NIVEL 5]],ActividadesCom[[#This Row],[VALOR NIVEL 4]],ActividadesCom[[#This Row],[VALOR NIVEL 3]],ActividadesCom[[#This Row],[VALOR NIVEL 2]],ActividadesCom[[#This Row],[VALOR NIVEL 1]]),0),"")</f>
        <v>3</v>
      </c>
      <c r="G3067" s="18" t="str">
        <f>IF(ActividadesCom[[#This Row],[PROMEDIO]]="","",IF(ActividadesCom[[#This Row],[PROMEDIO]]&gt;=4,"EXCELENTE",IF(ActividadesCom[[#This Row],[PROMEDIO]]&gt;=3,"NOTABLE",IF(ActividadesCom[[#This Row],[PROMEDIO]]&gt;=2,"BUENO",IF(ActividadesCom[[#This Row],[PROMEDIO]]=1,"SUFICIENTE","")))))</f>
        <v>NOTABLE</v>
      </c>
      <c r="H3067" s="5">
        <f>MAX(ActividadesCom[[#This Row],[PERÍODO 1]],ActividadesCom[[#This Row],[PERÍODO 2]],ActividadesCom[[#This Row],[PERÍODO 3]],ActividadesCom[[#This Row],[PERÍODO 4]],ActividadesCom[[#This Row],[PERÍODO 5]])</f>
        <v>20221</v>
      </c>
      <c r="I3067" s="6" t="s">
        <v>5821</v>
      </c>
      <c r="J3067" s="5">
        <v>20221</v>
      </c>
      <c r="K3067" s="5" t="s">
        <v>4010</v>
      </c>
      <c r="L3067" s="5">
        <f>IF(ActividadesCom[[#This Row],[NIVEL 1]]&lt;&gt;0,VLOOKUP(ActividadesCom[[#This Row],[NIVEL 1]],Catálogo!A:B,2,FALSE),"")</f>
        <v>2</v>
      </c>
      <c r="M3067" s="5">
        <v>1</v>
      </c>
      <c r="N3067" s="6" t="s">
        <v>5855</v>
      </c>
      <c r="O3067" s="5">
        <v>20221</v>
      </c>
      <c r="P3067" s="5" t="s">
        <v>4008</v>
      </c>
      <c r="Q3067" s="5">
        <f>IF(ActividadesCom[[#This Row],[NIVEL 2]]&lt;&gt;0,VLOOKUP(ActividadesCom[[#This Row],[NIVEL 2]],Catálogo!A:B,2,FALSE),"")</f>
        <v>4</v>
      </c>
      <c r="R3067" s="5">
        <v>1</v>
      </c>
      <c r="S3067" s="6"/>
      <c r="T3067" s="5"/>
      <c r="U3067" s="5"/>
      <c r="V3067" s="5" t="str">
        <f>IF(ActividadesCom[[#This Row],[NIVEL 3]]&lt;&gt;0,VLOOKUP(ActividadesCom[[#This Row],[NIVEL 3]],Catálogo!A:B,2,FALSE),"")</f>
        <v/>
      </c>
      <c r="W3067" s="5"/>
      <c r="X3067" s="6" t="s">
        <v>3519</v>
      </c>
      <c r="Y3067" s="5">
        <v>20211</v>
      </c>
      <c r="Z3067" s="5" t="s">
        <v>4009</v>
      </c>
      <c r="AA3067" s="5">
        <f>IF(ActividadesCom[[#This Row],[NIVEL 4]]&lt;&gt;0,VLOOKUP(ActividadesCom[[#This Row],[NIVEL 4]],Catálogo!A:B,2,FALSE),"")</f>
        <v>3</v>
      </c>
      <c r="AB3067" s="5">
        <v>1</v>
      </c>
      <c r="AC3067" s="5" t="s">
        <v>42</v>
      </c>
      <c r="AD3067" s="5">
        <v>20203</v>
      </c>
      <c r="AE3067" s="5" t="s">
        <v>4011</v>
      </c>
      <c r="AF3067" s="5">
        <f>IF(ActividadesCom[[#This Row],[NIVEL 5]]&lt;&gt;0,VLOOKUP(ActividadesCom[[#This Row],[NIVEL 5]],Catálogo!A:B,2,FALSE),"")</f>
        <v>1</v>
      </c>
      <c r="AG3067" s="5">
        <v>1</v>
      </c>
      <c r="AH3067" s="2"/>
      <c r="AI3067" s="2"/>
    </row>
    <row r="3068" spans="1:35" ht="30" hidden="1" customHeight="1" x14ac:dyDescent="0.25">
      <c r="A3068" s="7">
        <v>20470100</v>
      </c>
      <c r="B3068" s="97" t="str">
        <f>VLOOKUP(ActividadesCom[[#This Row],[NO. DE CONTROL]],'LISTADO ESTUDIANTES'!A:C,3,FALSE)</f>
        <v>CHUC PACHECO EDDY MANUEL</v>
      </c>
      <c r="C3068" s="97" t="str">
        <f>VLOOKUP(ActividadesCom[[#This Row],[NO. DE CONTROL]],'LISTADO ESTUDIANTES'!A:B,2,FALSE)</f>
        <v>INGENIERIA EN SISTEMAS COMPUTACIONALES</v>
      </c>
      <c r="D3068" s="18" t="str">
        <f>VLOOKUP(ActividadesCom[[#This Row],[NO. DE CONTROL]],'LISTADO ESTUDIANTES'!A:D,4,FALSE)</f>
        <v>BAJA</v>
      </c>
      <c r="E3068" s="5">
        <f>SUM(ActividadesCom[[#This Row],[CRÉD. 1]],ActividadesCom[[#This Row],[CRÉD. 2]],ActividadesCom[[#This Row],[CRÉD. 3]],ActividadesCom[[#This Row],[CRÉD. 4]],ActividadesCom[[#This Row],[CRÉD. 5]])</f>
        <v>1</v>
      </c>
      <c r="F3068" s="18">
        <f>IF(ActividadesCom[[#This Row],[ÚLTIMO SEMESTRE CON CRÉDITOS]]&gt;0,ROUND(AVERAGE(ActividadesCom[[#This Row],[VALOR NIVEL 5]],ActividadesCom[[#This Row],[VALOR NIVEL 4]],ActividadesCom[[#This Row],[VALOR NIVEL 3]],ActividadesCom[[#This Row],[VALOR NIVEL 2]],ActividadesCom[[#This Row],[VALOR NIVEL 1]]),0),"")</f>
        <v>2</v>
      </c>
      <c r="G3068" s="18" t="str">
        <f>IF(ActividadesCom[[#This Row],[PROMEDIO]]="","",IF(ActividadesCom[[#This Row],[PROMEDIO]]&gt;=4,"EXCELENTE",IF(ActividadesCom[[#This Row],[PROMEDIO]]&gt;=3,"NOTABLE",IF(ActividadesCom[[#This Row],[PROMEDIO]]&gt;=2,"BUENO",IF(ActividadesCom[[#This Row],[PROMEDIO]]=1,"SUFICIENTE","")))))</f>
        <v>BUENO</v>
      </c>
      <c r="H3068" s="5">
        <f>MAX(ActividadesCom[[#This Row],[PERÍODO 1]],ActividadesCom[[#This Row],[PERÍODO 2]],ActividadesCom[[#This Row],[PERÍODO 3]],ActividadesCom[[#This Row],[PERÍODO 4]],ActividadesCom[[#This Row],[PERÍODO 5]])</f>
        <v>20203</v>
      </c>
      <c r="I3068" s="6"/>
      <c r="J3068" s="5"/>
      <c r="K3068" s="5"/>
      <c r="L3068" s="5" t="str">
        <f>IF(ActividadesCom[[#This Row],[NIVEL 1]]&lt;&gt;0,VLOOKUP(ActividadesCom[[#This Row],[NIVEL 1]],Catálogo!A:B,2,FALSE),"")</f>
        <v/>
      </c>
      <c r="M3068" s="5"/>
      <c r="N3068" s="6"/>
      <c r="O3068" s="5"/>
      <c r="P3068" s="5"/>
      <c r="Q3068" s="5" t="str">
        <f>IF(ActividadesCom[[#This Row],[NIVEL 2]]&lt;&gt;0,VLOOKUP(ActividadesCom[[#This Row],[NIVEL 2]],Catálogo!A:B,2,FALSE),"")</f>
        <v/>
      </c>
      <c r="R3068" s="5"/>
      <c r="S3068" s="6"/>
      <c r="T3068" s="5"/>
      <c r="U3068" s="5"/>
      <c r="V3068" s="5" t="str">
        <f>IF(ActividadesCom[[#This Row],[NIVEL 3]]&lt;&gt;0,VLOOKUP(ActividadesCom[[#This Row],[NIVEL 3]],Catálogo!A:B,2,FALSE),"")</f>
        <v/>
      </c>
      <c r="W3068" s="5"/>
      <c r="X3068" s="6"/>
      <c r="Y3068" s="5"/>
      <c r="Z3068" s="5"/>
      <c r="AA3068" s="5" t="str">
        <f>IF(ActividadesCom[[#This Row],[NIVEL 4]]&lt;&gt;0,VLOOKUP(ActividadesCom[[#This Row],[NIVEL 4]],Catálogo!A:B,2,FALSE),"")</f>
        <v/>
      </c>
      <c r="AB3068" s="5"/>
      <c r="AC3068" s="5" t="s">
        <v>25</v>
      </c>
      <c r="AD3068" s="5">
        <v>20203</v>
      </c>
      <c r="AE3068" s="5" t="s">
        <v>4010</v>
      </c>
      <c r="AF3068" s="5">
        <f>IF(ActividadesCom[[#This Row],[NIVEL 5]]&lt;&gt;0,VLOOKUP(ActividadesCom[[#This Row],[NIVEL 5]],Catálogo!A:B,2,FALSE),"")</f>
        <v>2</v>
      </c>
      <c r="AG3068" s="5">
        <v>1</v>
      </c>
      <c r="AH3068" s="2"/>
      <c r="AI3068" s="2"/>
    </row>
    <row r="3069" spans="1:35" ht="30" hidden="1" customHeight="1" x14ac:dyDescent="0.25">
      <c r="A3069" s="7">
        <v>20470102</v>
      </c>
      <c r="B3069" s="97" t="str">
        <f>VLOOKUP(ActividadesCom[[#This Row],[NO. DE CONTROL]],'LISTADO ESTUDIANTES'!A:C,3,FALSE)</f>
        <v>BORGES LOEZA JAVIER ANTONIO DE JESUS</v>
      </c>
      <c r="C3069" s="97" t="str">
        <f>VLOOKUP(ActividadesCom[[#This Row],[NO. DE CONTROL]],'LISTADO ESTUDIANTES'!A:B,2,FALSE)</f>
        <v>INGENIERIA EN SISTEMAS COMPUTACIONALES</v>
      </c>
      <c r="D3069" s="18" t="str">
        <f>VLOOKUP(ActividadesCom[[#This Row],[NO. DE CONTROL]],'LISTADO ESTUDIANTES'!A:D,4,FALSE)</f>
        <v>BAJA</v>
      </c>
      <c r="E3069" s="5">
        <f>SUM(ActividadesCom[[#This Row],[CRÉD. 1]],ActividadesCom[[#This Row],[CRÉD. 2]],ActividadesCom[[#This Row],[CRÉD. 3]],ActividadesCom[[#This Row],[CRÉD. 4]],ActividadesCom[[#This Row],[CRÉD. 5]])</f>
        <v>1</v>
      </c>
      <c r="F3069" s="18">
        <f>IF(ActividadesCom[[#This Row],[ÚLTIMO SEMESTRE CON CRÉDITOS]]&gt;0,ROUND(AVERAGE(ActividadesCom[[#This Row],[VALOR NIVEL 5]],ActividadesCom[[#This Row],[VALOR NIVEL 4]],ActividadesCom[[#This Row],[VALOR NIVEL 3]],ActividadesCom[[#This Row],[VALOR NIVEL 2]],ActividadesCom[[#This Row],[VALOR NIVEL 1]]),0),"")</f>
        <v>2</v>
      </c>
      <c r="G3069" s="18" t="str">
        <f>IF(ActividadesCom[[#This Row],[PROMEDIO]]="","",IF(ActividadesCom[[#This Row],[PROMEDIO]]&gt;=4,"EXCELENTE",IF(ActividadesCom[[#This Row],[PROMEDIO]]&gt;=3,"NOTABLE",IF(ActividadesCom[[#This Row],[PROMEDIO]]&gt;=2,"BUENO",IF(ActividadesCom[[#This Row],[PROMEDIO]]=1,"SUFICIENTE","")))))</f>
        <v>BUENO</v>
      </c>
      <c r="H3069" s="5">
        <f>MAX(ActividadesCom[[#This Row],[PERÍODO 1]],ActividadesCom[[#This Row],[PERÍODO 2]],ActividadesCom[[#This Row],[PERÍODO 3]],ActividadesCom[[#This Row],[PERÍODO 4]],ActividadesCom[[#This Row],[PERÍODO 5]])</f>
        <v>20203</v>
      </c>
      <c r="I3069" s="6"/>
      <c r="J3069" s="5"/>
      <c r="K3069" s="5"/>
      <c r="L3069" s="5" t="str">
        <f>IF(ActividadesCom[[#This Row],[NIVEL 1]]&lt;&gt;0,VLOOKUP(ActividadesCom[[#This Row],[NIVEL 1]],Catálogo!A:B,2,FALSE),"")</f>
        <v/>
      </c>
      <c r="M3069" s="5"/>
      <c r="N3069" s="6"/>
      <c r="O3069" s="5"/>
      <c r="P3069" s="5"/>
      <c r="Q3069" s="5" t="str">
        <f>IF(ActividadesCom[[#This Row],[NIVEL 2]]&lt;&gt;0,VLOOKUP(ActividadesCom[[#This Row],[NIVEL 2]],Catálogo!A:B,2,FALSE),"")</f>
        <v/>
      </c>
      <c r="R3069" s="5"/>
      <c r="S3069" s="6"/>
      <c r="T3069" s="5"/>
      <c r="U3069" s="5"/>
      <c r="V3069" s="5" t="str">
        <f>IF(ActividadesCom[[#This Row],[NIVEL 3]]&lt;&gt;0,VLOOKUP(ActividadesCom[[#This Row],[NIVEL 3]],Catálogo!A:B,2,FALSE),"")</f>
        <v/>
      </c>
      <c r="W3069" s="5"/>
      <c r="X3069" s="6"/>
      <c r="Y3069" s="5"/>
      <c r="Z3069" s="5"/>
      <c r="AA3069" s="5" t="str">
        <f>IF(ActividadesCom[[#This Row],[NIVEL 4]]&lt;&gt;0,VLOOKUP(ActividadesCom[[#This Row],[NIVEL 4]],Catálogo!A:B,2,FALSE),"")</f>
        <v/>
      </c>
      <c r="AB3069" s="5"/>
      <c r="AC3069" s="5" t="s">
        <v>3519</v>
      </c>
      <c r="AD3069" s="5">
        <v>20203</v>
      </c>
      <c r="AE3069" s="5" t="s">
        <v>4010</v>
      </c>
      <c r="AF3069" s="5">
        <f>IF(ActividadesCom[[#This Row],[NIVEL 5]]&lt;&gt;0,VLOOKUP(ActividadesCom[[#This Row],[NIVEL 5]],Catálogo!A:B,2,FALSE),"")</f>
        <v>2</v>
      </c>
      <c r="AG3069" s="5">
        <v>1</v>
      </c>
      <c r="AH3069" s="2"/>
      <c r="AI3069" s="2"/>
    </row>
    <row r="3070" spans="1:35" ht="30" customHeight="1" x14ac:dyDescent="0.25">
      <c r="A3070" s="7">
        <v>20470104</v>
      </c>
      <c r="B3070" s="97" t="str">
        <f>VLOOKUP(ActividadesCom[[#This Row],[NO. DE CONTROL]],'LISTADO ESTUDIANTES'!A:C,3,FALSE)</f>
        <v>RUZ CAN GERARDO ISMAEL</v>
      </c>
      <c r="C3070" s="97" t="str">
        <f>VLOOKUP(ActividadesCom[[#This Row],[NO. DE CONTROL]],'LISTADO ESTUDIANTES'!A:B,2,FALSE)</f>
        <v>INGENIERIA EN SISTEMAS COMPUTACIONALES</v>
      </c>
      <c r="D3070" s="18" t="str">
        <f>VLOOKUP(ActividadesCom[[#This Row],[NO. DE CONTROL]],'LISTADO ESTUDIANTES'!A:D,4,FALSE)</f>
        <v>ACTIVO(A)</v>
      </c>
      <c r="E3070" s="5">
        <f>SUM(ActividadesCom[[#This Row],[CRÉD. 1]],ActividadesCom[[#This Row],[CRÉD. 2]],ActividadesCom[[#This Row],[CRÉD. 3]],ActividadesCom[[#This Row],[CRÉD. 4]],ActividadesCom[[#This Row],[CRÉD. 5]])</f>
        <v>2</v>
      </c>
      <c r="F3070" s="18">
        <f>IF(ActividadesCom[[#This Row],[ÚLTIMO SEMESTRE CON CRÉDITOS]]&gt;0,ROUND(AVERAGE(ActividadesCom[[#This Row],[VALOR NIVEL 5]],ActividadesCom[[#This Row],[VALOR NIVEL 4]],ActividadesCom[[#This Row],[VALOR NIVEL 3]],ActividadesCom[[#This Row],[VALOR NIVEL 2]],ActividadesCom[[#This Row],[VALOR NIVEL 1]]),0),"")</f>
        <v>3</v>
      </c>
      <c r="G3070" s="18" t="str">
        <f>IF(ActividadesCom[[#This Row],[PROMEDIO]]="","",IF(ActividadesCom[[#This Row],[PROMEDIO]]&gt;=4,"EXCELENTE",IF(ActividadesCom[[#This Row],[PROMEDIO]]&gt;=3,"NOTABLE",IF(ActividadesCom[[#This Row],[PROMEDIO]]&gt;=2,"BUENO",IF(ActividadesCom[[#This Row],[PROMEDIO]]=1,"SUFICIENTE","")))))</f>
        <v>NOTABLE</v>
      </c>
      <c r="H3070" s="5">
        <f>MAX(ActividadesCom[[#This Row],[PERÍODO 1]],ActividadesCom[[#This Row],[PERÍODO 2]],ActividadesCom[[#This Row],[PERÍODO 3]],ActividadesCom[[#This Row],[PERÍODO 4]],ActividadesCom[[#This Row],[PERÍODO 5]])</f>
        <v>20221</v>
      </c>
      <c r="I3070" s="6" t="s">
        <v>5855</v>
      </c>
      <c r="J3070" s="5">
        <v>20221</v>
      </c>
      <c r="K3070" s="5" t="s">
        <v>4008</v>
      </c>
      <c r="L3070" s="5">
        <f>IF(ActividadesCom[[#This Row],[NIVEL 1]]&lt;&gt;0,VLOOKUP(ActividadesCom[[#This Row],[NIVEL 1]],Catálogo!A:B,2,FALSE),"")</f>
        <v>4</v>
      </c>
      <c r="M3070" s="5">
        <v>1</v>
      </c>
      <c r="N3070" s="6"/>
      <c r="O3070" s="5"/>
      <c r="P3070" s="5"/>
      <c r="Q3070" s="5" t="str">
        <f>IF(ActividadesCom[[#This Row],[NIVEL 2]]&lt;&gt;0,VLOOKUP(ActividadesCom[[#This Row],[NIVEL 2]],Catálogo!A:B,2,FALSE),"")</f>
        <v/>
      </c>
      <c r="R3070" s="5"/>
      <c r="S3070" s="6"/>
      <c r="T3070" s="5"/>
      <c r="U3070" s="5"/>
      <c r="V3070" s="5" t="str">
        <f>IF(ActividadesCom[[#This Row],[NIVEL 3]]&lt;&gt;0,VLOOKUP(ActividadesCom[[#This Row],[NIVEL 3]],Catálogo!A:B,2,FALSE),"")</f>
        <v/>
      </c>
      <c r="W3070" s="5"/>
      <c r="X3070" s="6"/>
      <c r="Y3070" s="5"/>
      <c r="Z3070" s="5"/>
      <c r="AA3070" s="5" t="str">
        <f>IF(ActividadesCom[[#This Row],[NIVEL 4]]&lt;&gt;0,VLOOKUP(ActividadesCom[[#This Row],[NIVEL 4]],Catálogo!A:B,2,FALSE),"")</f>
        <v/>
      </c>
      <c r="AB3070" s="5"/>
      <c r="AC3070" s="5" t="s">
        <v>31</v>
      </c>
      <c r="AD3070" s="5">
        <v>20203</v>
      </c>
      <c r="AE3070" s="5" t="s">
        <v>4010</v>
      </c>
      <c r="AF3070" s="5">
        <f>IF(ActividadesCom[[#This Row],[NIVEL 5]]&lt;&gt;0,VLOOKUP(ActividadesCom[[#This Row],[NIVEL 5]],Catálogo!A:B,2,FALSE),"")</f>
        <v>2</v>
      </c>
      <c r="AG3070" s="5">
        <v>1</v>
      </c>
      <c r="AH3070" s="2"/>
      <c r="AI3070" s="2"/>
    </row>
    <row r="3071" spans="1:35" ht="30" customHeight="1" x14ac:dyDescent="0.25">
      <c r="A3071" s="7">
        <v>20470105</v>
      </c>
      <c r="B3071" s="97" t="str">
        <f>VLOOKUP(ActividadesCom[[#This Row],[NO. DE CONTROL]],'LISTADO ESTUDIANTES'!A:C,3,FALSE)</f>
        <v>CANUL CANUL PATRICIA DEL JASMIN</v>
      </c>
      <c r="C3071" s="97" t="str">
        <f>VLOOKUP(ActividadesCom[[#This Row],[NO. DE CONTROL]],'LISTADO ESTUDIANTES'!A:B,2,FALSE)</f>
        <v>INGENIERIA EN SISTEMAS COMPUTACIONALES</v>
      </c>
      <c r="D3071" s="18" t="str">
        <f>VLOOKUP(ActividadesCom[[#This Row],[NO. DE CONTROL]],'LISTADO ESTUDIANTES'!A:D,4,FALSE)</f>
        <v>ACTIVO(A)</v>
      </c>
      <c r="E3071" s="5">
        <f>SUM(ActividadesCom[[#This Row],[CRÉD. 1]],ActividadesCom[[#This Row],[CRÉD. 2]],ActividadesCom[[#This Row],[CRÉD. 3]],ActividadesCom[[#This Row],[CRÉD. 4]],ActividadesCom[[#This Row],[CRÉD. 5]])</f>
        <v>5</v>
      </c>
      <c r="F3071" s="18">
        <f>IF(ActividadesCom[[#This Row],[ÚLTIMO SEMESTRE CON CRÉDITOS]]&gt;0,ROUND(AVERAGE(ActividadesCom[[#This Row],[VALOR NIVEL 5]],ActividadesCom[[#This Row],[VALOR NIVEL 4]],ActividadesCom[[#This Row],[VALOR NIVEL 3]],ActividadesCom[[#This Row],[VALOR NIVEL 2]],ActividadesCom[[#This Row],[VALOR NIVEL 1]]),0),"")</f>
        <v>3</v>
      </c>
      <c r="G3071" s="18" t="str">
        <f>IF(ActividadesCom[[#This Row],[PROMEDIO]]="","",IF(ActividadesCom[[#This Row],[PROMEDIO]]&gt;=4,"EXCELENTE",IF(ActividadesCom[[#This Row],[PROMEDIO]]&gt;=3,"NOTABLE",IF(ActividadesCom[[#This Row],[PROMEDIO]]&gt;=2,"BUENO",IF(ActividadesCom[[#This Row],[PROMEDIO]]=1,"SUFICIENTE","")))))</f>
        <v>NOTABLE</v>
      </c>
      <c r="H3071" s="5">
        <f>MAX(ActividadesCom[[#This Row],[PERÍODO 1]],ActividadesCom[[#This Row],[PERÍODO 2]],ActividadesCom[[#This Row],[PERÍODO 3]],ActividadesCom[[#This Row],[PERÍODO 4]],ActividadesCom[[#This Row],[PERÍODO 5]])</f>
        <v>20221</v>
      </c>
      <c r="I3071" s="6" t="s">
        <v>4538</v>
      </c>
      <c r="J3071" s="5">
        <v>20213</v>
      </c>
      <c r="K3071" s="5" t="s">
        <v>4010</v>
      </c>
      <c r="L3071" s="5">
        <f>IF(ActividadesCom[[#This Row],[NIVEL 1]]&lt;&gt;0,VLOOKUP(ActividadesCom[[#This Row],[NIVEL 1]],Catálogo!A:B,2,FALSE),"")</f>
        <v>2</v>
      </c>
      <c r="M3071" s="5">
        <v>1</v>
      </c>
      <c r="N3071" s="6" t="s">
        <v>4869</v>
      </c>
      <c r="O3071" s="5">
        <v>20221</v>
      </c>
      <c r="P3071" s="5" t="s">
        <v>4008</v>
      </c>
      <c r="Q3071" s="5">
        <f>IF(ActividadesCom[[#This Row],[NIVEL 2]]&lt;&gt;0,VLOOKUP(ActividadesCom[[#This Row],[NIVEL 2]],Catálogo!A:B,2,FALSE),"")</f>
        <v>4</v>
      </c>
      <c r="R3071" s="5">
        <v>1</v>
      </c>
      <c r="S3071" s="6" t="s">
        <v>4869</v>
      </c>
      <c r="T3071" s="5">
        <v>20212</v>
      </c>
      <c r="U3071" s="5" t="s">
        <v>4008</v>
      </c>
      <c r="V3071" s="5">
        <f>IF(ActividadesCom[[#This Row],[NIVEL 3]]&lt;&gt;0,VLOOKUP(ActividadesCom[[#This Row],[NIVEL 3]],Catálogo!A:B,2,FALSE),"")</f>
        <v>4</v>
      </c>
      <c r="W3071" s="5">
        <v>1</v>
      </c>
      <c r="X3071" s="6" t="s">
        <v>5</v>
      </c>
      <c r="Y3071" s="5">
        <v>20211</v>
      </c>
      <c r="Z3071" s="5" t="s">
        <v>4008</v>
      </c>
      <c r="AA3071" s="5">
        <f>IF(ActividadesCom[[#This Row],[NIVEL 4]]&lt;&gt;0,VLOOKUP(ActividadesCom[[#This Row],[NIVEL 4]],Catálogo!A:B,2,FALSE),"")</f>
        <v>4</v>
      </c>
      <c r="AB3071" s="5">
        <v>1</v>
      </c>
      <c r="AC3071" s="5" t="s">
        <v>4380</v>
      </c>
      <c r="AD3071" s="5">
        <v>20203</v>
      </c>
      <c r="AE3071" s="5" t="s">
        <v>4009</v>
      </c>
      <c r="AF3071" s="5">
        <f>IF(ActividadesCom[[#This Row],[NIVEL 5]]&lt;&gt;0,VLOOKUP(ActividadesCom[[#This Row],[NIVEL 5]],Catálogo!A:B,2,FALSE),"")</f>
        <v>3</v>
      </c>
      <c r="AG3071" s="5">
        <v>1</v>
      </c>
      <c r="AH3071" s="2"/>
      <c r="AI3071" s="2"/>
    </row>
    <row r="3072" spans="1:35" ht="30" customHeight="1" x14ac:dyDescent="0.25">
      <c r="A3072" s="7">
        <v>20470106</v>
      </c>
      <c r="B3072" s="97" t="str">
        <f>VLOOKUP(ActividadesCom[[#This Row],[NO. DE CONTROL]],'LISTADO ESTUDIANTES'!A:C,3,FALSE)</f>
        <v>QUINTAL CARRERA MERCY SHARON</v>
      </c>
      <c r="C3072" s="97" t="str">
        <f>VLOOKUP(ActividadesCom[[#This Row],[NO. DE CONTROL]],'LISTADO ESTUDIANTES'!A:B,2,FALSE)</f>
        <v>INGENIERIA EN SISTEMAS COMPUTACIONALES</v>
      </c>
      <c r="D3072" s="18" t="str">
        <f>VLOOKUP(ActividadesCom[[#This Row],[NO. DE CONTROL]],'LISTADO ESTUDIANTES'!A:D,4,FALSE)</f>
        <v>ACTIVO(A)</v>
      </c>
      <c r="E3072" s="5">
        <f>SUM(ActividadesCom[[#This Row],[CRÉD. 1]],ActividadesCom[[#This Row],[CRÉD. 2]],ActividadesCom[[#This Row],[CRÉD. 3]],ActividadesCom[[#This Row],[CRÉD. 4]],ActividadesCom[[#This Row],[CRÉD. 5]])</f>
        <v>5</v>
      </c>
      <c r="F3072" s="18">
        <f>IF(ActividadesCom[[#This Row],[ÚLTIMO SEMESTRE CON CRÉDITOS]]&gt;0,ROUND(AVERAGE(ActividadesCom[[#This Row],[VALOR NIVEL 5]],ActividadesCom[[#This Row],[VALOR NIVEL 4]],ActividadesCom[[#This Row],[VALOR NIVEL 3]],ActividadesCom[[#This Row],[VALOR NIVEL 2]],ActividadesCom[[#This Row],[VALOR NIVEL 1]]),0),"")</f>
        <v>4</v>
      </c>
      <c r="G3072" s="18" t="str">
        <f>IF(ActividadesCom[[#This Row],[PROMEDIO]]="","",IF(ActividadesCom[[#This Row],[PROMEDIO]]&gt;=4,"EXCELENTE",IF(ActividadesCom[[#This Row],[PROMEDIO]]&gt;=3,"NOTABLE",IF(ActividadesCom[[#This Row],[PROMEDIO]]&gt;=2,"BUENO",IF(ActividadesCom[[#This Row],[PROMEDIO]]=1,"SUFICIENTE","")))))</f>
        <v>EXCELENTE</v>
      </c>
      <c r="H3072" s="5">
        <f>MAX(ActividadesCom[[#This Row],[PERÍODO 1]],ActividadesCom[[#This Row],[PERÍODO 2]],ActividadesCom[[#This Row],[PERÍODO 3]],ActividadesCom[[#This Row],[PERÍODO 4]],ActividadesCom[[#This Row],[PERÍODO 5]])</f>
        <v>20221</v>
      </c>
      <c r="I3072" s="6" t="s">
        <v>4538</v>
      </c>
      <c r="J3072" s="5">
        <v>20213</v>
      </c>
      <c r="K3072" s="5" t="s">
        <v>4009</v>
      </c>
      <c r="L3072" s="5">
        <f>IF(ActividadesCom[[#This Row],[NIVEL 1]]&lt;&gt;0,VLOOKUP(ActividadesCom[[#This Row],[NIVEL 1]],Catálogo!A:B,2,FALSE),"")</f>
        <v>3</v>
      </c>
      <c r="M3072" s="5">
        <v>2</v>
      </c>
      <c r="N3072" s="6" t="s">
        <v>5855</v>
      </c>
      <c r="O3072" s="5">
        <v>20221</v>
      </c>
      <c r="P3072" s="5" t="s">
        <v>4008</v>
      </c>
      <c r="Q3072" s="5">
        <f>IF(ActividadesCom[[#This Row],[NIVEL 2]]&lt;&gt;0,VLOOKUP(ActividadesCom[[#This Row],[NIVEL 2]],Catálogo!A:B,2,FALSE),"")</f>
        <v>4</v>
      </c>
      <c r="R3072" s="5">
        <v>1</v>
      </c>
      <c r="S3072" s="6"/>
      <c r="T3072" s="5"/>
      <c r="U3072" s="5"/>
      <c r="V3072" s="5" t="str">
        <f>IF(ActividadesCom[[#This Row],[NIVEL 3]]&lt;&gt;0,VLOOKUP(ActividadesCom[[#This Row],[NIVEL 3]],Catálogo!A:B,2,FALSE),"")</f>
        <v/>
      </c>
      <c r="W3072" s="5"/>
      <c r="X3072" s="6" t="s">
        <v>30</v>
      </c>
      <c r="Y3072" s="5">
        <v>20211</v>
      </c>
      <c r="Z3072" s="5" t="s">
        <v>4008</v>
      </c>
      <c r="AA3072" s="5">
        <f>IF(ActividadesCom[[#This Row],[NIVEL 4]]&lt;&gt;0,VLOOKUP(ActividadesCom[[#This Row],[NIVEL 4]],Catálogo!A:B,2,FALSE),"")</f>
        <v>4</v>
      </c>
      <c r="AB3072" s="5">
        <v>1</v>
      </c>
      <c r="AC3072" s="5" t="s">
        <v>30</v>
      </c>
      <c r="AD3072" s="5">
        <v>20203</v>
      </c>
      <c r="AE3072" s="5" t="s">
        <v>4008</v>
      </c>
      <c r="AF3072" s="5">
        <f>IF(ActividadesCom[[#This Row],[NIVEL 5]]&lt;&gt;0,VLOOKUP(ActividadesCom[[#This Row],[NIVEL 5]],Catálogo!A:B,2,FALSE),"")</f>
        <v>4</v>
      </c>
      <c r="AG3072" s="5">
        <v>1</v>
      </c>
      <c r="AH3072" s="2"/>
      <c r="AI3072" s="2"/>
    </row>
    <row r="3073" spans="1:35" ht="30" customHeight="1" x14ac:dyDescent="0.25">
      <c r="A3073" s="7">
        <v>20470107</v>
      </c>
      <c r="B3073" s="97" t="str">
        <f>VLOOKUP(ActividadesCom[[#This Row],[NO. DE CONTROL]],'LISTADO ESTUDIANTES'!A:C,3,FALSE)</f>
        <v>MENDOZA SALAS GIOVANNY</v>
      </c>
      <c r="C3073" s="97" t="str">
        <f>VLOOKUP(ActividadesCom[[#This Row],[NO. DE CONTROL]],'LISTADO ESTUDIANTES'!A:B,2,FALSE)</f>
        <v>INGENIERIA EN SISTEMAS COMPUTACIONALES</v>
      </c>
      <c r="D3073" s="18" t="str">
        <f>VLOOKUP(ActividadesCom[[#This Row],[NO. DE CONTROL]],'LISTADO ESTUDIANTES'!A:D,4,FALSE)</f>
        <v>ACTIVO(A)</v>
      </c>
      <c r="E3073" s="5">
        <f>SUM(ActividadesCom[[#This Row],[CRÉD. 1]],ActividadesCom[[#This Row],[CRÉD. 2]],ActividadesCom[[#This Row],[CRÉD. 3]],ActividadesCom[[#This Row],[CRÉD. 4]],ActividadesCom[[#This Row],[CRÉD. 5]])</f>
        <v>2</v>
      </c>
      <c r="F3073" s="18">
        <f>IF(ActividadesCom[[#This Row],[ÚLTIMO SEMESTRE CON CRÉDITOS]]&gt;0,ROUND(AVERAGE(ActividadesCom[[#This Row],[VALOR NIVEL 5]],ActividadesCom[[#This Row],[VALOR NIVEL 4]],ActividadesCom[[#This Row],[VALOR NIVEL 3]],ActividadesCom[[#This Row],[VALOR NIVEL 2]],ActividadesCom[[#This Row],[VALOR NIVEL 1]]),0),"")</f>
        <v>4</v>
      </c>
      <c r="G3073" s="18" t="str">
        <f>IF(ActividadesCom[[#This Row],[PROMEDIO]]="","",IF(ActividadesCom[[#This Row],[PROMEDIO]]&gt;=4,"EXCELENTE",IF(ActividadesCom[[#This Row],[PROMEDIO]]&gt;=3,"NOTABLE",IF(ActividadesCom[[#This Row],[PROMEDIO]]&gt;=2,"BUENO",IF(ActividadesCom[[#This Row],[PROMEDIO]]=1,"SUFICIENTE","")))))</f>
        <v>EXCELENTE</v>
      </c>
      <c r="H3073" s="5">
        <f>MAX(ActividadesCom[[#This Row],[PERÍODO 1]],ActividadesCom[[#This Row],[PERÍODO 2]],ActividadesCom[[#This Row],[PERÍODO 3]],ActividadesCom[[#This Row],[PERÍODO 4]],ActividadesCom[[#This Row],[PERÍODO 5]])</f>
        <v>20211</v>
      </c>
      <c r="I3073" s="6"/>
      <c r="J3073" s="5"/>
      <c r="K3073" s="5"/>
      <c r="L3073" s="5" t="str">
        <f>IF(ActividadesCom[[#This Row],[NIVEL 1]]&lt;&gt;0,VLOOKUP(ActividadesCom[[#This Row],[NIVEL 1]],Catálogo!A:B,2,FALSE),"")</f>
        <v/>
      </c>
      <c r="M3073" s="5"/>
      <c r="N3073" s="6"/>
      <c r="O3073" s="5"/>
      <c r="P3073" s="5"/>
      <c r="Q3073" s="5" t="str">
        <f>IF(ActividadesCom[[#This Row],[NIVEL 2]]&lt;&gt;0,VLOOKUP(ActividadesCom[[#This Row],[NIVEL 2]],Catálogo!A:B,2,FALSE),"")</f>
        <v/>
      </c>
      <c r="R3073" s="5"/>
      <c r="S3073" s="6"/>
      <c r="T3073" s="5"/>
      <c r="U3073" s="5"/>
      <c r="V3073" s="5" t="str">
        <f>IF(ActividadesCom[[#This Row],[NIVEL 3]]&lt;&gt;0,VLOOKUP(ActividadesCom[[#This Row],[NIVEL 3]],Catálogo!A:B,2,FALSE),"")</f>
        <v/>
      </c>
      <c r="W3073" s="5"/>
      <c r="X3073" s="6" t="s">
        <v>5</v>
      </c>
      <c r="Y3073" s="5">
        <v>20211</v>
      </c>
      <c r="Z3073" s="5" t="s">
        <v>4008</v>
      </c>
      <c r="AA3073" s="5">
        <f>IF(ActividadesCom[[#This Row],[NIVEL 4]]&lt;&gt;0,VLOOKUP(ActividadesCom[[#This Row],[NIVEL 4]],Catálogo!A:B,2,FALSE),"")</f>
        <v>4</v>
      </c>
      <c r="AB3073" s="5">
        <v>1</v>
      </c>
      <c r="AC3073" s="5" t="s">
        <v>4380</v>
      </c>
      <c r="AD3073" s="5">
        <v>20203</v>
      </c>
      <c r="AE3073" s="5" t="s">
        <v>4008</v>
      </c>
      <c r="AF3073" s="5">
        <f>IF(ActividadesCom[[#This Row],[NIVEL 5]]&lt;&gt;0,VLOOKUP(ActividadesCom[[#This Row],[NIVEL 5]],Catálogo!A:B,2,FALSE),"")</f>
        <v>4</v>
      </c>
      <c r="AG3073" s="5">
        <v>1</v>
      </c>
      <c r="AH3073" s="2"/>
      <c r="AI3073" s="2"/>
    </row>
    <row r="3074" spans="1:35" ht="30" customHeight="1" x14ac:dyDescent="0.25">
      <c r="A3074" s="7">
        <v>20470108</v>
      </c>
      <c r="B3074" s="97" t="str">
        <f>VLOOKUP(ActividadesCom[[#This Row],[NO. DE CONTROL]],'LISTADO ESTUDIANTES'!A:C,3,FALSE)</f>
        <v>MUÑOZ VILLANUEVA ALDAHIR ALBERTO</v>
      </c>
      <c r="C3074" s="97" t="str">
        <f>VLOOKUP(ActividadesCom[[#This Row],[NO. DE CONTROL]],'LISTADO ESTUDIANTES'!A:B,2,FALSE)</f>
        <v>INGENIERIA EN SISTEMAS COMPUTACIONALES</v>
      </c>
      <c r="D3074" s="18" t="str">
        <f>VLOOKUP(ActividadesCom[[#This Row],[NO. DE CONTROL]],'LISTADO ESTUDIANTES'!A:D,4,FALSE)</f>
        <v>ACTIVO(A)</v>
      </c>
      <c r="E3074" s="5">
        <f>SUM(ActividadesCom[[#This Row],[CRÉD. 1]],ActividadesCom[[#This Row],[CRÉD. 2]],ActividadesCom[[#This Row],[CRÉD. 3]],ActividadesCom[[#This Row],[CRÉD. 4]],ActividadesCom[[#This Row],[CRÉD. 5]])</f>
        <v>4</v>
      </c>
      <c r="F3074" s="18">
        <f>IF(ActividadesCom[[#This Row],[ÚLTIMO SEMESTRE CON CRÉDITOS]]&gt;0,ROUND(AVERAGE(ActividadesCom[[#This Row],[VALOR NIVEL 5]],ActividadesCom[[#This Row],[VALOR NIVEL 4]],ActividadesCom[[#This Row],[VALOR NIVEL 3]],ActividadesCom[[#This Row],[VALOR NIVEL 2]],ActividadesCom[[#This Row],[VALOR NIVEL 1]]),0),"")</f>
        <v>3</v>
      </c>
      <c r="G3074" s="18" t="str">
        <f>IF(ActividadesCom[[#This Row],[PROMEDIO]]="","",IF(ActividadesCom[[#This Row],[PROMEDIO]]&gt;=4,"EXCELENTE",IF(ActividadesCom[[#This Row],[PROMEDIO]]&gt;=3,"NOTABLE",IF(ActividadesCom[[#This Row],[PROMEDIO]]&gt;=2,"BUENO",IF(ActividadesCom[[#This Row],[PROMEDIO]]=1,"SUFICIENTE","")))))</f>
        <v>NOTABLE</v>
      </c>
      <c r="H3074" s="5">
        <f>MAX(ActividadesCom[[#This Row],[PERÍODO 1]],ActividadesCom[[#This Row],[PERÍODO 2]],ActividadesCom[[#This Row],[PERÍODO 3]],ActividadesCom[[#This Row],[PERÍODO 4]],ActividadesCom[[#This Row],[PERÍODO 5]])</f>
        <v>20221</v>
      </c>
      <c r="I3074" s="6" t="s">
        <v>4152</v>
      </c>
      <c r="J3074" s="5">
        <v>20203</v>
      </c>
      <c r="K3074" s="5" t="s">
        <v>4010</v>
      </c>
      <c r="L3074" s="5">
        <f>IF(ActividadesCom[[#This Row],[NIVEL 1]]&lt;&gt;0,VLOOKUP(ActividadesCom[[#This Row],[NIVEL 1]],Catálogo!A:B,2,FALSE),"")</f>
        <v>2</v>
      </c>
      <c r="M3074" s="5">
        <v>1</v>
      </c>
      <c r="N3074" s="6" t="s">
        <v>30</v>
      </c>
      <c r="O3074" s="5">
        <v>20221</v>
      </c>
      <c r="P3074" s="5" t="s">
        <v>4010</v>
      </c>
      <c r="Q3074" s="5">
        <f>IF(ActividadesCom[[#This Row],[NIVEL 2]]&lt;&gt;0,VLOOKUP(ActividadesCom[[#This Row],[NIVEL 2]],Catálogo!A:B,2,FALSE),"")</f>
        <v>2</v>
      </c>
      <c r="R3074" s="5">
        <v>1</v>
      </c>
      <c r="S3074" s="6" t="s">
        <v>5821</v>
      </c>
      <c r="T3074" s="5">
        <v>20221</v>
      </c>
      <c r="U3074" s="5" t="s">
        <v>4008</v>
      </c>
      <c r="V3074" s="5">
        <f>IF(ActividadesCom[[#This Row],[NIVEL 3]]&lt;&gt;0,VLOOKUP(ActividadesCom[[#This Row],[NIVEL 3]],Catálogo!A:B,2,FALSE),"")</f>
        <v>4</v>
      </c>
      <c r="W3074" s="5">
        <v>1</v>
      </c>
      <c r="X3074" s="6" t="s">
        <v>5856</v>
      </c>
      <c r="Y3074" s="5">
        <v>20221</v>
      </c>
      <c r="Z3074" s="5" t="s">
        <v>4008</v>
      </c>
      <c r="AA3074" s="5">
        <f>IF(ActividadesCom[[#This Row],[NIVEL 4]]&lt;&gt;0,VLOOKUP(ActividadesCom[[#This Row],[NIVEL 4]],Catálogo!A:B,2,FALSE),"")</f>
        <v>4</v>
      </c>
      <c r="AB3074" s="5">
        <v>1</v>
      </c>
      <c r="AC3074" s="6"/>
      <c r="AD3074" s="5"/>
      <c r="AE3074" s="5"/>
      <c r="AF3074" s="5" t="str">
        <f>IF(ActividadesCom[[#This Row],[NIVEL 5]]&lt;&gt;0,VLOOKUP(ActividadesCom[[#This Row],[NIVEL 5]],Catálogo!A:B,2,FALSE),"")</f>
        <v/>
      </c>
      <c r="AG3074" s="5"/>
      <c r="AH3074" s="2"/>
      <c r="AI3074" s="2"/>
    </row>
    <row r="3075" spans="1:35" ht="30" customHeight="1" x14ac:dyDescent="0.25">
      <c r="A3075" s="7">
        <v>20470109</v>
      </c>
      <c r="B3075" s="97" t="str">
        <f>VLOOKUP(ActividadesCom[[#This Row],[NO. DE CONTROL]],'LISTADO ESTUDIANTES'!A:C,3,FALSE)</f>
        <v>DZIB DZIB BRAYAN EDUARDO</v>
      </c>
      <c r="C3075" s="97" t="str">
        <f>VLOOKUP(ActividadesCom[[#This Row],[NO. DE CONTROL]],'LISTADO ESTUDIANTES'!A:B,2,FALSE)</f>
        <v>INGENIERIA EN SISTEMAS COMPUTACIONALES</v>
      </c>
      <c r="D3075" s="18" t="str">
        <f>VLOOKUP(ActividadesCom[[#This Row],[NO. DE CONTROL]],'LISTADO ESTUDIANTES'!A:D,4,FALSE)</f>
        <v>ACTIVO(A)</v>
      </c>
      <c r="E3075" s="5">
        <f>SUM(ActividadesCom[[#This Row],[CRÉD. 1]],ActividadesCom[[#This Row],[CRÉD. 2]],ActividadesCom[[#This Row],[CRÉD. 3]],ActividadesCom[[#This Row],[CRÉD. 4]],ActividadesCom[[#This Row],[CRÉD. 5]])</f>
        <v>3</v>
      </c>
      <c r="F3075" s="18">
        <f>IF(ActividadesCom[[#This Row],[ÚLTIMO SEMESTRE CON CRÉDITOS]]&gt;0,ROUND(AVERAGE(ActividadesCom[[#This Row],[VALOR NIVEL 5]],ActividadesCom[[#This Row],[VALOR NIVEL 4]],ActividadesCom[[#This Row],[VALOR NIVEL 3]],ActividadesCom[[#This Row],[VALOR NIVEL 2]],ActividadesCom[[#This Row],[VALOR NIVEL 1]]),0),"")</f>
        <v>4</v>
      </c>
      <c r="G3075" s="18" t="str">
        <f>IF(ActividadesCom[[#This Row],[PROMEDIO]]="","",IF(ActividadesCom[[#This Row],[PROMEDIO]]&gt;=4,"EXCELENTE",IF(ActividadesCom[[#This Row],[PROMEDIO]]&gt;=3,"NOTABLE",IF(ActividadesCom[[#This Row],[PROMEDIO]]&gt;=2,"BUENO",IF(ActividadesCom[[#This Row],[PROMEDIO]]=1,"SUFICIENTE","")))))</f>
        <v>EXCELENTE</v>
      </c>
      <c r="H3075" s="5">
        <f>MAX(ActividadesCom[[#This Row],[PERÍODO 1]],ActividadesCom[[#This Row],[PERÍODO 2]],ActividadesCom[[#This Row],[PERÍODO 3]],ActividadesCom[[#This Row],[PERÍODO 4]],ActividadesCom[[#This Row],[PERÍODO 5]])</f>
        <v>20221</v>
      </c>
      <c r="I3075" s="6" t="s">
        <v>5811</v>
      </c>
      <c r="J3075" s="5">
        <v>20221</v>
      </c>
      <c r="K3075" s="5" t="s">
        <v>4008</v>
      </c>
      <c r="L3075" s="5">
        <f>IF(ActividadesCom[[#This Row],[NIVEL 1]]&lt;&gt;0,VLOOKUP(ActividadesCom[[#This Row],[NIVEL 1]],Catálogo!A:B,2,FALSE),"")</f>
        <v>4</v>
      </c>
      <c r="M3075" s="5">
        <v>1</v>
      </c>
      <c r="N3075" s="6" t="s">
        <v>5821</v>
      </c>
      <c r="O3075" s="5">
        <v>20221</v>
      </c>
      <c r="P3075" s="5" t="s">
        <v>4008</v>
      </c>
      <c r="Q3075" s="5">
        <f>IF(ActividadesCom[[#This Row],[NIVEL 2]]&lt;&gt;0,VLOOKUP(ActividadesCom[[#This Row],[NIVEL 2]],Catálogo!A:B,2,FALSE),"")</f>
        <v>4</v>
      </c>
      <c r="R3075" s="5">
        <v>1</v>
      </c>
      <c r="S3075" s="6"/>
      <c r="T3075" s="5"/>
      <c r="U3075" s="5"/>
      <c r="V3075" s="5" t="str">
        <f>IF(ActividadesCom[[#This Row],[NIVEL 3]]&lt;&gt;0,VLOOKUP(ActividadesCom[[#This Row],[NIVEL 3]],Catálogo!A:B,2,FALSE),"")</f>
        <v/>
      </c>
      <c r="W3075" s="5"/>
      <c r="X3075" s="6"/>
      <c r="Y3075" s="5"/>
      <c r="Z3075" s="5"/>
      <c r="AA3075" s="5" t="str">
        <f>IF(ActividadesCom[[#This Row],[NIVEL 4]]&lt;&gt;0,VLOOKUP(ActividadesCom[[#This Row],[NIVEL 4]],Catálogo!A:B,2,FALSE),"")</f>
        <v/>
      </c>
      <c r="AB3075" s="5"/>
      <c r="AC3075" s="5" t="s">
        <v>47</v>
      </c>
      <c r="AD3075" s="5">
        <v>20203</v>
      </c>
      <c r="AE3075" s="5" t="s">
        <v>4009</v>
      </c>
      <c r="AF3075" s="5">
        <f>IF(ActividadesCom[[#This Row],[NIVEL 5]]&lt;&gt;0,VLOOKUP(ActividadesCom[[#This Row],[NIVEL 5]],Catálogo!A:B,2,FALSE),"")</f>
        <v>3</v>
      </c>
      <c r="AG3075" s="5">
        <v>1</v>
      </c>
      <c r="AH3075" s="2"/>
      <c r="AI3075" s="2"/>
    </row>
    <row r="3076" spans="1:35" ht="30" customHeight="1" x14ac:dyDescent="0.25">
      <c r="A3076" s="7">
        <v>20470110</v>
      </c>
      <c r="B3076" s="10" t="str">
        <f>VLOOKUP(ActividadesCom[[#This Row],[NO. DE CONTROL]],'LISTADO ESTUDIANTES'!A:C,3,FALSE)</f>
        <v>TUCUCH BONILLA MISAEL ALEJANDRO</v>
      </c>
      <c r="C3076" s="97" t="str">
        <f>VLOOKUP(ActividadesCom[[#This Row],[NO. DE CONTROL]],'LISTADO ESTUDIANTES'!A:B,2,FALSE)</f>
        <v>INGENIERIA EN SISTEMAS COMPUTACIONALES</v>
      </c>
      <c r="D3076" s="18" t="str">
        <f>VLOOKUP(ActividadesCom[[#This Row],[NO. DE CONTROL]],'LISTADO ESTUDIANTES'!A:D,4,FALSE)</f>
        <v>ACTIVO(A)</v>
      </c>
      <c r="E3076" s="7">
        <f>SUM(ActividadesCom[[#This Row],[CRÉD. 1]],ActividadesCom[[#This Row],[CRÉD. 2]],ActividadesCom[[#This Row],[CRÉD. 3]],ActividadesCom[[#This Row],[CRÉD. 4]],ActividadesCom[[#This Row],[CRÉD. 5]])</f>
        <v>1</v>
      </c>
      <c r="F3076" s="18">
        <f>IF(ActividadesCom[[#This Row],[ÚLTIMO SEMESTRE CON CRÉDITOS]]&gt;0,ROUND(AVERAGE(ActividadesCom[[#This Row],[VALOR NIVEL 5]],ActividadesCom[[#This Row],[VALOR NIVEL 4]],ActividadesCom[[#This Row],[VALOR NIVEL 3]],ActividadesCom[[#This Row],[VALOR NIVEL 2]],ActividadesCom[[#This Row],[VALOR NIVEL 1]]),0),"")</f>
        <v>4</v>
      </c>
      <c r="G3076" s="7" t="str">
        <f>IF(ActividadesCom[[#This Row],[PROMEDIO]]="","",IF(ActividadesCom[[#This Row],[PROMEDIO]]&gt;=4,"EXCELENTE",IF(ActividadesCom[[#This Row],[PROMEDIO]]&gt;=3,"NOTABLE",IF(ActividadesCom[[#This Row],[PROMEDIO]]&gt;=2,"BUENO",IF(ActividadesCom[[#This Row],[PROMEDIO]]=1,"SUFICIENTE","")))))</f>
        <v>EXCELENTE</v>
      </c>
      <c r="H3076" s="18">
        <f>MAX(ActividadesCom[[#This Row],[PERÍODO 1]],ActividadesCom[[#This Row],[PERÍODO 2]],ActividadesCom[[#This Row],[PERÍODO 3]],ActividadesCom[[#This Row],[PERÍODO 4]],ActividadesCom[[#This Row],[PERÍODO 5]])</f>
        <v>20211</v>
      </c>
      <c r="I3076" s="6" t="s">
        <v>133</v>
      </c>
      <c r="J3076" s="5">
        <v>20211</v>
      </c>
      <c r="K3076" s="5" t="s">
        <v>4008</v>
      </c>
      <c r="L3076" s="18">
        <f>IF(ActividadesCom[[#This Row],[NIVEL 1]]&lt;&gt;0,VLOOKUP(ActividadesCom[[#This Row],[NIVEL 1]],Catálogo!A:B,2,FALSE),"")</f>
        <v>4</v>
      </c>
      <c r="M3076" s="5">
        <v>1</v>
      </c>
      <c r="N3076" s="6"/>
      <c r="O3076" s="5"/>
      <c r="P3076" s="5"/>
      <c r="Q3076" s="18" t="str">
        <f>IF(ActividadesCom[[#This Row],[NIVEL 2]]&lt;&gt;0,VLOOKUP(ActividadesCom[[#This Row],[NIVEL 2]],Catálogo!A:B,2,FALSE),"")</f>
        <v/>
      </c>
      <c r="R3076" s="5"/>
      <c r="S3076" s="6"/>
      <c r="T3076" s="5"/>
      <c r="U3076" s="5"/>
      <c r="V3076" s="18" t="str">
        <f>IF(ActividadesCom[[#This Row],[NIVEL 3]]&lt;&gt;0,VLOOKUP(ActividadesCom[[#This Row],[NIVEL 3]],Catálogo!A:B,2,FALSE),"")</f>
        <v/>
      </c>
      <c r="W3076" s="5"/>
      <c r="X3076" s="6"/>
      <c r="Y3076" s="5"/>
      <c r="Z3076" s="5"/>
      <c r="AA3076" s="18" t="str">
        <f>IF(ActividadesCom[[#This Row],[NIVEL 4]]&lt;&gt;0,VLOOKUP(ActividadesCom[[#This Row],[NIVEL 4]],Catálogo!A:B,2,FALSE),"")</f>
        <v/>
      </c>
      <c r="AB3076" s="5"/>
      <c r="AC3076" s="6"/>
      <c r="AD3076" s="5"/>
      <c r="AE3076" s="5"/>
      <c r="AF3076" s="18" t="str">
        <f>IF(ActividadesCom[[#This Row],[NIVEL 5]]&lt;&gt;0,VLOOKUP(ActividadesCom[[#This Row],[NIVEL 5]],Catálogo!A:B,2,FALSE),"")</f>
        <v/>
      </c>
      <c r="AG3076" s="36"/>
      <c r="AH3076" s="2"/>
      <c r="AI3076" s="2"/>
    </row>
    <row r="3077" spans="1:35" ht="30" customHeight="1" x14ac:dyDescent="0.25">
      <c r="A3077" s="7">
        <v>20470111</v>
      </c>
      <c r="B3077" s="97" t="str">
        <f>VLOOKUP(ActividadesCom[[#This Row],[NO. DE CONTROL]],'LISTADO ESTUDIANTES'!A:C,3,FALSE)</f>
        <v>EK CRUZ MARIA CAMILA</v>
      </c>
      <c r="C3077" s="97" t="str">
        <f>VLOOKUP(ActividadesCom[[#This Row],[NO. DE CONTROL]],'LISTADO ESTUDIANTES'!A:B,2,FALSE)</f>
        <v>INGENIERIA EN SISTEMAS COMPUTACIONALES</v>
      </c>
      <c r="D3077" s="18" t="str">
        <f>VLOOKUP(ActividadesCom[[#This Row],[NO. DE CONTROL]],'LISTADO ESTUDIANTES'!A:D,4,FALSE)</f>
        <v>ACTIVO(A)</v>
      </c>
      <c r="E3077" s="5">
        <f>SUM(ActividadesCom[[#This Row],[CRÉD. 1]],ActividadesCom[[#This Row],[CRÉD. 2]],ActividadesCom[[#This Row],[CRÉD. 3]],ActividadesCom[[#This Row],[CRÉD. 4]],ActividadesCom[[#This Row],[CRÉD. 5]])</f>
        <v>4</v>
      </c>
      <c r="F3077" s="18">
        <f>IF(ActividadesCom[[#This Row],[ÚLTIMO SEMESTRE CON CRÉDITOS]]&gt;0,ROUND(AVERAGE(ActividadesCom[[#This Row],[VALOR NIVEL 5]],ActividadesCom[[#This Row],[VALOR NIVEL 4]],ActividadesCom[[#This Row],[VALOR NIVEL 3]],ActividadesCom[[#This Row],[VALOR NIVEL 2]],ActividadesCom[[#This Row],[VALOR NIVEL 1]]),0),"")</f>
        <v>4</v>
      </c>
      <c r="G3077" s="18" t="str">
        <f>IF(ActividadesCom[[#This Row],[PROMEDIO]]="","",IF(ActividadesCom[[#This Row],[PROMEDIO]]&gt;=4,"EXCELENTE",IF(ActividadesCom[[#This Row],[PROMEDIO]]&gt;=3,"NOTABLE",IF(ActividadesCom[[#This Row],[PROMEDIO]]&gt;=2,"BUENO",IF(ActividadesCom[[#This Row],[PROMEDIO]]=1,"SUFICIENTE","")))))</f>
        <v>EXCELENTE</v>
      </c>
      <c r="H3077" s="5">
        <f>MAX(ActividadesCom[[#This Row],[PERÍODO 1]],ActividadesCom[[#This Row],[PERÍODO 2]],ActividadesCom[[#This Row],[PERÍODO 3]],ActividadesCom[[#This Row],[PERÍODO 4]],ActividadesCom[[#This Row],[PERÍODO 5]])</f>
        <v>20221</v>
      </c>
      <c r="I3077" s="6" t="s">
        <v>4818</v>
      </c>
      <c r="J3077" s="5">
        <v>20221</v>
      </c>
      <c r="K3077" s="5" t="s">
        <v>4010</v>
      </c>
      <c r="L3077" s="5">
        <f>IF(ActividadesCom[[#This Row],[NIVEL 1]]&lt;&gt;0,VLOOKUP(ActividadesCom[[#This Row],[NIVEL 1]],Catálogo!A:B,2,FALSE),"")</f>
        <v>2</v>
      </c>
      <c r="M3077" s="5">
        <v>1</v>
      </c>
      <c r="N3077" s="6" t="s">
        <v>5821</v>
      </c>
      <c r="O3077" s="5">
        <v>20221</v>
      </c>
      <c r="P3077" s="5" t="s">
        <v>4008</v>
      </c>
      <c r="Q3077" s="5">
        <f>IF(ActividadesCom[[#This Row],[NIVEL 2]]&lt;&gt;0,VLOOKUP(ActividadesCom[[#This Row],[NIVEL 2]],Catálogo!A:B,2,FALSE),"")</f>
        <v>4</v>
      </c>
      <c r="R3077" s="5">
        <v>1</v>
      </c>
      <c r="S3077" s="6"/>
      <c r="T3077" s="5"/>
      <c r="U3077" s="5"/>
      <c r="V3077" s="5" t="str">
        <f>IF(ActividadesCom[[#This Row],[NIVEL 3]]&lt;&gt;0,VLOOKUP(ActividadesCom[[#This Row],[NIVEL 3]],Catálogo!A:B,2,FALSE),"")</f>
        <v/>
      </c>
      <c r="W3077" s="5"/>
      <c r="X3077" s="6" t="s">
        <v>4818</v>
      </c>
      <c r="Y3077" s="5">
        <v>20213</v>
      </c>
      <c r="Z3077" s="5" t="s">
        <v>4008</v>
      </c>
      <c r="AA3077" s="5">
        <f>IF(ActividadesCom[[#This Row],[NIVEL 4]]&lt;&gt;0,VLOOKUP(ActividadesCom[[#This Row],[NIVEL 4]],Catálogo!A:B,2,FALSE),"")</f>
        <v>4</v>
      </c>
      <c r="AB3077" s="5">
        <v>1</v>
      </c>
      <c r="AC3077" s="5" t="s">
        <v>403</v>
      </c>
      <c r="AD3077" s="5">
        <v>20203</v>
      </c>
      <c r="AE3077" s="5" t="s">
        <v>4008</v>
      </c>
      <c r="AF3077" s="5">
        <f>IF(ActividadesCom[[#This Row],[NIVEL 5]]&lt;&gt;0,VLOOKUP(ActividadesCom[[#This Row],[NIVEL 5]],Catálogo!A:B,2,FALSE),"")</f>
        <v>4</v>
      </c>
      <c r="AG3077" s="5">
        <v>1</v>
      </c>
      <c r="AH3077" s="2"/>
      <c r="AI3077" s="2"/>
    </row>
    <row r="3078" spans="1:35" ht="30" hidden="1" customHeight="1" x14ac:dyDescent="0.25">
      <c r="A3078" s="7">
        <v>20470113</v>
      </c>
      <c r="B3078" s="97" t="str">
        <f>VLOOKUP(ActividadesCom[[#This Row],[NO. DE CONTROL]],'LISTADO ESTUDIANTES'!A:C,3,FALSE)</f>
        <v>SERRANO MIJANGOS CESAR ISRAEL</v>
      </c>
      <c r="C3078" s="97" t="str">
        <f>VLOOKUP(ActividadesCom[[#This Row],[NO. DE CONTROL]],'LISTADO ESTUDIANTES'!A:B,2,FALSE)</f>
        <v>INGENIERIA EN SISTEMAS COMPUTACIONALES</v>
      </c>
      <c r="D3078" s="18" t="str">
        <f>VLOOKUP(ActividadesCom[[#This Row],[NO. DE CONTROL]],'LISTADO ESTUDIANTES'!A:D,4,FALSE)</f>
        <v>BAJA</v>
      </c>
      <c r="E3078" s="5">
        <f>SUM(ActividadesCom[[#This Row],[CRÉD. 1]],ActividadesCom[[#This Row],[CRÉD. 2]],ActividadesCom[[#This Row],[CRÉD. 3]],ActividadesCom[[#This Row],[CRÉD. 4]],ActividadesCom[[#This Row],[CRÉD. 5]])</f>
        <v>1</v>
      </c>
      <c r="F3078" s="18">
        <f>IF(ActividadesCom[[#This Row],[ÚLTIMO SEMESTRE CON CRÉDITOS]]&gt;0,ROUND(AVERAGE(ActividadesCom[[#This Row],[VALOR NIVEL 5]],ActividadesCom[[#This Row],[VALOR NIVEL 4]],ActividadesCom[[#This Row],[VALOR NIVEL 3]],ActividadesCom[[#This Row],[VALOR NIVEL 2]],ActividadesCom[[#This Row],[VALOR NIVEL 1]]),0),"")</f>
        <v>3</v>
      </c>
      <c r="G3078" s="18" t="str">
        <f>IF(ActividadesCom[[#This Row],[PROMEDIO]]="","",IF(ActividadesCom[[#This Row],[PROMEDIO]]&gt;=4,"EXCELENTE",IF(ActividadesCom[[#This Row],[PROMEDIO]]&gt;=3,"NOTABLE",IF(ActividadesCom[[#This Row],[PROMEDIO]]&gt;=2,"BUENO",IF(ActividadesCom[[#This Row],[PROMEDIO]]=1,"SUFICIENTE","")))))</f>
        <v>NOTABLE</v>
      </c>
      <c r="H3078" s="5">
        <f>MAX(ActividadesCom[[#This Row],[PERÍODO 1]],ActividadesCom[[#This Row],[PERÍODO 2]],ActividadesCom[[#This Row],[PERÍODO 3]],ActividadesCom[[#This Row],[PERÍODO 4]],ActividadesCom[[#This Row],[PERÍODO 5]])</f>
        <v>20203</v>
      </c>
      <c r="I3078" s="6"/>
      <c r="J3078" s="5"/>
      <c r="K3078" s="5"/>
      <c r="L3078" s="5" t="str">
        <f>IF(ActividadesCom[[#This Row],[NIVEL 1]]&lt;&gt;0,VLOOKUP(ActividadesCom[[#This Row],[NIVEL 1]],Catálogo!A:B,2,FALSE),"")</f>
        <v/>
      </c>
      <c r="M3078" s="5"/>
      <c r="N3078" s="6"/>
      <c r="O3078" s="5"/>
      <c r="P3078" s="5"/>
      <c r="Q3078" s="5" t="str">
        <f>IF(ActividadesCom[[#This Row],[NIVEL 2]]&lt;&gt;0,VLOOKUP(ActividadesCom[[#This Row],[NIVEL 2]],Catálogo!A:B,2,FALSE),"")</f>
        <v/>
      </c>
      <c r="R3078" s="5"/>
      <c r="S3078" s="6"/>
      <c r="T3078" s="5"/>
      <c r="U3078" s="5"/>
      <c r="V3078" s="5" t="str">
        <f>IF(ActividadesCom[[#This Row],[NIVEL 3]]&lt;&gt;0,VLOOKUP(ActividadesCom[[#This Row],[NIVEL 3]],Catálogo!A:B,2,FALSE),"")</f>
        <v/>
      </c>
      <c r="W3078" s="5"/>
      <c r="X3078" s="6"/>
      <c r="Y3078" s="5"/>
      <c r="Z3078" s="5"/>
      <c r="AA3078" s="5" t="str">
        <f>IF(ActividadesCom[[#This Row],[NIVEL 4]]&lt;&gt;0,VLOOKUP(ActividadesCom[[#This Row],[NIVEL 4]],Catálogo!A:B,2,FALSE),"")</f>
        <v/>
      </c>
      <c r="AB3078" s="5"/>
      <c r="AC3078" s="5" t="s">
        <v>11</v>
      </c>
      <c r="AD3078" s="5">
        <v>20203</v>
      </c>
      <c r="AE3078" s="5" t="s">
        <v>4009</v>
      </c>
      <c r="AF3078" s="5">
        <f>IF(ActividadesCom[[#This Row],[NIVEL 5]]&lt;&gt;0,VLOOKUP(ActividadesCom[[#This Row],[NIVEL 5]],Catálogo!A:B,2,FALSE),"")</f>
        <v>3</v>
      </c>
      <c r="AG3078" s="5">
        <v>1</v>
      </c>
      <c r="AH3078" s="2"/>
      <c r="AI3078" s="2"/>
    </row>
    <row r="3079" spans="1:35" ht="30" hidden="1" customHeight="1" x14ac:dyDescent="0.25">
      <c r="A3079" s="7">
        <v>20470114</v>
      </c>
      <c r="B3079" s="97" t="str">
        <f>VLOOKUP(ActividadesCom[[#This Row],[NO. DE CONTROL]],'LISTADO ESTUDIANTES'!A:C,3,FALSE)</f>
        <v>MAY MIJANGOS JOSE ANDRES</v>
      </c>
      <c r="C3079" s="97" t="str">
        <f>VLOOKUP(ActividadesCom[[#This Row],[NO. DE CONTROL]],'LISTADO ESTUDIANTES'!A:B,2,FALSE)</f>
        <v>INGENIERIA EN SISTEMAS COMPUTACIONALES</v>
      </c>
      <c r="D3079" s="18" t="str">
        <f>VLOOKUP(ActividadesCom[[#This Row],[NO. DE CONTROL]],'LISTADO ESTUDIANTES'!A:D,4,FALSE)</f>
        <v>BAJA</v>
      </c>
      <c r="E3079" s="5">
        <f>SUM(ActividadesCom[[#This Row],[CRÉD. 1]],ActividadesCom[[#This Row],[CRÉD. 2]],ActividadesCom[[#This Row],[CRÉD. 3]],ActividadesCom[[#This Row],[CRÉD. 4]],ActividadesCom[[#This Row],[CRÉD. 5]])</f>
        <v>1</v>
      </c>
      <c r="F3079" s="18">
        <f>IF(ActividadesCom[[#This Row],[ÚLTIMO SEMESTRE CON CRÉDITOS]]&gt;0,ROUND(AVERAGE(ActividadesCom[[#This Row],[VALOR NIVEL 5]],ActividadesCom[[#This Row],[VALOR NIVEL 4]],ActividadesCom[[#This Row],[VALOR NIVEL 3]],ActividadesCom[[#This Row],[VALOR NIVEL 2]],ActividadesCom[[#This Row],[VALOR NIVEL 1]]),0),"")</f>
        <v>2</v>
      </c>
      <c r="G3079" s="18" t="str">
        <f>IF(ActividadesCom[[#This Row],[PROMEDIO]]="","",IF(ActividadesCom[[#This Row],[PROMEDIO]]&gt;=4,"EXCELENTE",IF(ActividadesCom[[#This Row],[PROMEDIO]]&gt;=3,"NOTABLE",IF(ActividadesCom[[#This Row],[PROMEDIO]]&gt;=2,"BUENO",IF(ActividadesCom[[#This Row],[PROMEDIO]]=1,"SUFICIENTE","")))))</f>
        <v>BUENO</v>
      </c>
      <c r="H3079" s="5">
        <f>MAX(ActividadesCom[[#This Row],[PERÍODO 1]],ActividadesCom[[#This Row],[PERÍODO 2]],ActividadesCom[[#This Row],[PERÍODO 3]],ActividadesCom[[#This Row],[PERÍODO 4]],ActividadesCom[[#This Row],[PERÍODO 5]])</f>
        <v>20203</v>
      </c>
      <c r="I3079" s="6" t="s">
        <v>4152</v>
      </c>
      <c r="J3079" s="5">
        <v>20203</v>
      </c>
      <c r="K3079" s="5" t="s">
        <v>4010</v>
      </c>
      <c r="L3079" s="5">
        <f>IF(ActividadesCom[[#This Row],[NIVEL 1]]&lt;&gt;0,VLOOKUP(ActividadesCom[[#This Row],[NIVEL 1]],Catálogo!A:B,2,FALSE),"")</f>
        <v>2</v>
      </c>
      <c r="M3079" s="5">
        <v>1</v>
      </c>
      <c r="N3079" s="6"/>
      <c r="O3079" s="5"/>
      <c r="P3079" s="5"/>
      <c r="Q3079" s="5" t="str">
        <f>IF(ActividadesCom[[#This Row],[NIVEL 2]]&lt;&gt;0,VLOOKUP(ActividadesCom[[#This Row],[NIVEL 2]],Catálogo!A:B,2,FALSE),"")</f>
        <v/>
      </c>
      <c r="R3079" s="5"/>
      <c r="S3079" s="6"/>
      <c r="T3079" s="5"/>
      <c r="U3079" s="5"/>
      <c r="V3079" s="5" t="str">
        <f>IF(ActividadesCom[[#This Row],[NIVEL 3]]&lt;&gt;0,VLOOKUP(ActividadesCom[[#This Row],[NIVEL 3]],Catálogo!A:B,2,FALSE),"")</f>
        <v/>
      </c>
      <c r="W3079" s="5"/>
      <c r="X3079" s="6"/>
      <c r="Y3079" s="5"/>
      <c r="Z3079" s="5"/>
      <c r="AA3079" s="5" t="str">
        <f>IF(ActividadesCom[[#This Row],[NIVEL 4]]&lt;&gt;0,VLOOKUP(ActividadesCom[[#This Row],[NIVEL 4]],Catálogo!A:B,2,FALSE),"")</f>
        <v/>
      </c>
      <c r="AB3079" s="5"/>
      <c r="AC3079" s="6"/>
      <c r="AD3079" s="5"/>
      <c r="AE3079" s="5"/>
      <c r="AF3079" s="5" t="str">
        <f>IF(ActividadesCom[[#This Row],[NIVEL 5]]&lt;&gt;0,VLOOKUP(ActividadesCom[[#This Row],[NIVEL 5]],Catálogo!A:B,2,FALSE),"")</f>
        <v/>
      </c>
      <c r="AG3079" s="5"/>
      <c r="AH3079" s="2"/>
      <c r="AI3079" s="2"/>
    </row>
    <row r="3080" spans="1:35" ht="30" customHeight="1" x14ac:dyDescent="0.25">
      <c r="A3080" s="7">
        <v>20470115</v>
      </c>
      <c r="B3080" s="10" t="str">
        <f>VLOOKUP(ActividadesCom[[#This Row],[NO. DE CONTROL]],'LISTADO ESTUDIANTES'!A:C,3,FALSE)</f>
        <v>COSGALLA RODRIGUEZ JAVIER HUMBERTO</v>
      </c>
      <c r="C3080" s="97" t="str">
        <f>VLOOKUP(ActividadesCom[[#This Row],[NO. DE CONTROL]],'LISTADO ESTUDIANTES'!A:B,2,FALSE)</f>
        <v>INGENIERIA EN SISTEMAS COMPUTACIONALES</v>
      </c>
      <c r="D3080" s="18" t="str">
        <f>VLOOKUP(ActividadesCom[[#This Row],[NO. DE CONTROL]],'LISTADO ESTUDIANTES'!A:D,4,FALSE)</f>
        <v>ACTIVO(A)</v>
      </c>
      <c r="E3080" s="7">
        <f>SUM(ActividadesCom[[#This Row],[CRÉD. 1]],ActividadesCom[[#This Row],[CRÉD. 2]],ActividadesCom[[#This Row],[CRÉD. 3]],ActividadesCom[[#This Row],[CRÉD. 4]],ActividadesCom[[#This Row],[CRÉD. 5]])</f>
        <v>0</v>
      </c>
      <c r="F3080" s="18" t="str">
        <f>IF(ActividadesCom[[#This Row],[ÚLTIMO SEMESTRE CON CRÉDITOS]]&gt;0,ROUND(AVERAGE(ActividadesCom[[#This Row],[VALOR NIVEL 5]],ActividadesCom[[#This Row],[VALOR NIVEL 4]],ActividadesCom[[#This Row],[VALOR NIVEL 3]],ActividadesCom[[#This Row],[VALOR NIVEL 2]],ActividadesCom[[#This Row],[VALOR NIVEL 1]]),0),"")</f>
        <v/>
      </c>
      <c r="G3080" s="7" t="str">
        <f>IF(ActividadesCom[[#This Row],[PROMEDIO]]="","",IF(ActividadesCom[[#This Row],[PROMEDIO]]&gt;=4,"EXCELENTE",IF(ActividadesCom[[#This Row],[PROMEDIO]]&gt;=3,"NOTABLE",IF(ActividadesCom[[#This Row],[PROMEDIO]]&gt;=2,"BUENO",IF(ActividadesCom[[#This Row],[PROMEDIO]]=1,"SUFICIENTE","")))))</f>
        <v/>
      </c>
      <c r="H3080" s="18">
        <f>MAX(ActividadesCom[[#This Row],[PERÍODO 1]],ActividadesCom[[#This Row],[PERÍODO 2]],ActividadesCom[[#This Row],[PERÍODO 3]],ActividadesCom[[#This Row],[PERÍODO 4]],ActividadesCom[[#This Row],[PERÍODO 5]])</f>
        <v>0</v>
      </c>
      <c r="I3080" s="6"/>
      <c r="J3080" s="5"/>
      <c r="K3080" s="5"/>
      <c r="L3080" s="18" t="str">
        <f>IF(ActividadesCom[[#This Row],[NIVEL 1]]&lt;&gt;0,VLOOKUP(ActividadesCom[[#This Row],[NIVEL 1]],Catálogo!A:B,2,FALSE),"")</f>
        <v/>
      </c>
      <c r="M3080" s="5"/>
      <c r="N3080" s="6"/>
      <c r="O3080" s="5"/>
      <c r="P3080" s="5"/>
      <c r="Q3080" s="18" t="str">
        <f>IF(ActividadesCom[[#This Row],[NIVEL 2]]&lt;&gt;0,VLOOKUP(ActividadesCom[[#This Row],[NIVEL 2]],Catálogo!A:B,2,FALSE),"")</f>
        <v/>
      </c>
      <c r="R3080" s="5"/>
      <c r="S3080" s="6"/>
      <c r="T3080" s="5"/>
      <c r="U3080" s="5"/>
      <c r="V3080" s="18" t="str">
        <f>IF(ActividadesCom[[#This Row],[NIVEL 3]]&lt;&gt;0,VLOOKUP(ActividadesCom[[#This Row],[NIVEL 3]],Catálogo!A:B,2,FALSE),"")</f>
        <v/>
      </c>
      <c r="W3080" s="5"/>
      <c r="X3080" s="6"/>
      <c r="Y3080" s="5"/>
      <c r="Z3080" s="5"/>
      <c r="AA3080" s="18" t="str">
        <f>IF(ActividadesCom[[#This Row],[NIVEL 4]]&lt;&gt;0,VLOOKUP(ActividadesCom[[#This Row],[NIVEL 4]],Catálogo!A:B,2,FALSE),"")</f>
        <v/>
      </c>
      <c r="AB3080" s="5"/>
      <c r="AC3080" s="6"/>
      <c r="AD3080" s="5"/>
      <c r="AE3080" s="5"/>
      <c r="AF3080" s="18" t="str">
        <f>IF(ActividadesCom[[#This Row],[NIVEL 5]]&lt;&gt;0,VLOOKUP(ActividadesCom[[#This Row],[NIVEL 5]],Catálogo!A:B,2,FALSE),"")</f>
        <v/>
      </c>
      <c r="AG3080" s="36"/>
      <c r="AH3080" s="2"/>
      <c r="AI3080" s="2"/>
    </row>
    <row r="3081" spans="1:35" ht="30" customHeight="1" x14ac:dyDescent="0.25">
      <c r="A3081" s="7">
        <v>20470116</v>
      </c>
      <c r="B3081" s="97" t="str">
        <f>VLOOKUP(ActividadesCom[[#This Row],[NO. DE CONTROL]],'LISTADO ESTUDIANTES'!A:C,3,FALSE)</f>
        <v>CAN CANCHE JORGE ALBERTO</v>
      </c>
      <c r="C3081" s="97" t="str">
        <f>VLOOKUP(ActividadesCom[[#This Row],[NO. DE CONTROL]],'LISTADO ESTUDIANTES'!A:B,2,FALSE)</f>
        <v>INGENIERIA EN SISTEMAS COMPUTACIONALES</v>
      </c>
      <c r="D3081" s="18" t="str">
        <f>VLOOKUP(ActividadesCom[[#This Row],[NO. DE CONTROL]],'LISTADO ESTUDIANTES'!A:D,4,FALSE)</f>
        <v>ACTIVO(A)</v>
      </c>
      <c r="E3081" s="5">
        <f>SUM(ActividadesCom[[#This Row],[CRÉD. 1]],ActividadesCom[[#This Row],[CRÉD. 2]],ActividadesCom[[#This Row],[CRÉD. 3]],ActividadesCom[[#This Row],[CRÉD. 4]],ActividadesCom[[#This Row],[CRÉD. 5]])</f>
        <v>5</v>
      </c>
      <c r="F3081" s="18">
        <f>IF(ActividadesCom[[#This Row],[ÚLTIMO SEMESTRE CON CRÉDITOS]]&gt;0,ROUND(AVERAGE(ActividadesCom[[#This Row],[VALOR NIVEL 5]],ActividadesCom[[#This Row],[VALOR NIVEL 4]],ActividadesCom[[#This Row],[VALOR NIVEL 3]],ActividadesCom[[#This Row],[VALOR NIVEL 2]],ActividadesCom[[#This Row],[VALOR NIVEL 1]]),0),"")</f>
        <v>3</v>
      </c>
      <c r="G3081" s="18" t="str">
        <f>IF(ActividadesCom[[#This Row],[PROMEDIO]]="","",IF(ActividadesCom[[#This Row],[PROMEDIO]]&gt;=4,"EXCELENTE",IF(ActividadesCom[[#This Row],[PROMEDIO]]&gt;=3,"NOTABLE",IF(ActividadesCom[[#This Row],[PROMEDIO]]&gt;=2,"BUENO",IF(ActividadesCom[[#This Row],[PROMEDIO]]=1,"SUFICIENTE","")))))</f>
        <v>NOTABLE</v>
      </c>
      <c r="H3081" s="5">
        <f>MAX(ActividadesCom[[#This Row],[PERÍODO 1]],ActividadesCom[[#This Row],[PERÍODO 2]],ActividadesCom[[#This Row],[PERÍODO 3]],ActividadesCom[[#This Row],[PERÍODO 4]],ActividadesCom[[#This Row],[PERÍODO 5]])</f>
        <v>20221</v>
      </c>
      <c r="I3081" s="6" t="s">
        <v>4538</v>
      </c>
      <c r="J3081" s="5">
        <v>20213</v>
      </c>
      <c r="K3081" s="5" t="s">
        <v>4010</v>
      </c>
      <c r="L3081" s="5">
        <f>IF(ActividadesCom[[#This Row],[NIVEL 1]]&lt;&gt;0,VLOOKUP(ActividadesCom[[#This Row],[NIVEL 1]],Catálogo!A:B,2,FALSE),"")</f>
        <v>2</v>
      </c>
      <c r="M3081" s="5">
        <v>1</v>
      </c>
      <c r="N3081" s="6" t="s">
        <v>5821</v>
      </c>
      <c r="O3081" s="5">
        <v>20221</v>
      </c>
      <c r="P3081" s="5" t="s">
        <v>4008</v>
      </c>
      <c r="Q3081" s="5">
        <f>IF(ActividadesCom[[#This Row],[NIVEL 2]]&lt;&gt;0,VLOOKUP(ActividadesCom[[#This Row],[NIVEL 2]],Catálogo!A:B,2,FALSE),"")</f>
        <v>4</v>
      </c>
      <c r="R3081" s="5">
        <v>1</v>
      </c>
      <c r="S3081" s="6" t="s">
        <v>5857</v>
      </c>
      <c r="T3081" s="5">
        <v>20221</v>
      </c>
      <c r="U3081" s="5" t="s">
        <v>4008</v>
      </c>
      <c r="V3081" s="5">
        <f>IF(ActividadesCom[[#This Row],[NIVEL 3]]&lt;&gt;0,VLOOKUP(ActividadesCom[[#This Row],[NIVEL 3]],Catálogo!A:B,2,FALSE),"")</f>
        <v>4</v>
      </c>
      <c r="W3081" s="5">
        <v>1</v>
      </c>
      <c r="X3081" s="6" t="s">
        <v>25</v>
      </c>
      <c r="Y3081" s="5">
        <v>20211</v>
      </c>
      <c r="Z3081" s="5" t="s">
        <v>4009</v>
      </c>
      <c r="AA3081" s="5">
        <f>IF(ActividadesCom[[#This Row],[NIVEL 4]]&lt;&gt;0,VLOOKUP(ActividadesCom[[#This Row],[NIVEL 4]],Catálogo!A:B,2,FALSE),"")</f>
        <v>3</v>
      </c>
      <c r="AB3081" s="5">
        <v>1</v>
      </c>
      <c r="AC3081" s="5" t="s">
        <v>25</v>
      </c>
      <c r="AD3081" s="5">
        <v>20203</v>
      </c>
      <c r="AE3081" s="5" t="s">
        <v>4009</v>
      </c>
      <c r="AF3081" s="5">
        <f>IF(ActividadesCom[[#This Row],[NIVEL 5]]&lt;&gt;0,VLOOKUP(ActividadesCom[[#This Row],[NIVEL 5]],Catálogo!A:B,2,FALSE),"")</f>
        <v>3</v>
      </c>
      <c r="AG3081" s="5">
        <v>1</v>
      </c>
      <c r="AH3081" s="2"/>
      <c r="AI3081" s="2"/>
    </row>
    <row r="3082" spans="1:35" ht="30" customHeight="1" x14ac:dyDescent="0.25">
      <c r="A3082" s="7">
        <v>20470118</v>
      </c>
      <c r="B3082" s="97" t="str">
        <f>VLOOKUP(ActividadesCom[[#This Row],[NO. DE CONTROL]],'LISTADO ESTUDIANTES'!A:C,3,FALSE)</f>
        <v>ARJONA LEON LUIS GUSTAVO</v>
      </c>
      <c r="C3082" s="97" t="str">
        <f>VLOOKUP(ActividadesCom[[#This Row],[NO. DE CONTROL]],'LISTADO ESTUDIANTES'!A:B,2,FALSE)</f>
        <v>INGENIERIA CIVIL</v>
      </c>
      <c r="D3082" s="18" t="str">
        <f>VLOOKUP(ActividadesCom[[#This Row],[NO. DE CONTROL]],'LISTADO ESTUDIANTES'!A:D,4,FALSE)</f>
        <v>ACTIVO(A)</v>
      </c>
      <c r="E3082" s="5">
        <f>SUM(ActividadesCom[[#This Row],[CRÉD. 1]],ActividadesCom[[#This Row],[CRÉD. 2]],ActividadesCom[[#This Row],[CRÉD. 3]],ActividadesCom[[#This Row],[CRÉD. 4]],ActividadesCom[[#This Row],[CRÉD. 5]])</f>
        <v>1</v>
      </c>
      <c r="F3082" s="18">
        <f>IF(ActividadesCom[[#This Row],[ÚLTIMO SEMESTRE CON CRÉDITOS]]&gt;0,ROUND(AVERAGE(ActividadesCom[[#This Row],[VALOR NIVEL 5]],ActividadesCom[[#This Row],[VALOR NIVEL 4]],ActividadesCom[[#This Row],[VALOR NIVEL 3]],ActividadesCom[[#This Row],[VALOR NIVEL 2]],ActividadesCom[[#This Row],[VALOR NIVEL 1]]),0),"")</f>
        <v>3</v>
      </c>
      <c r="G3082" s="18" t="str">
        <f>IF(ActividadesCom[[#This Row],[PROMEDIO]]="","",IF(ActividadesCom[[#This Row],[PROMEDIO]]&gt;=4,"EXCELENTE",IF(ActividadesCom[[#This Row],[PROMEDIO]]&gt;=3,"NOTABLE",IF(ActividadesCom[[#This Row],[PROMEDIO]]&gt;=2,"BUENO",IF(ActividadesCom[[#This Row],[PROMEDIO]]=1,"SUFICIENTE","")))))</f>
        <v>NOTABLE</v>
      </c>
      <c r="H3082" s="5">
        <f>MAX(ActividadesCom[[#This Row],[PERÍODO 1]],ActividadesCom[[#This Row],[PERÍODO 2]],ActividadesCom[[#This Row],[PERÍODO 3]],ActividadesCom[[#This Row],[PERÍODO 4]],ActividadesCom[[#This Row],[PERÍODO 5]])</f>
        <v>20203</v>
      </c>
      <c r="I3082" s="6"/>
      <c r="J3082" s="5"/>
      <c r="K3082" s="5"/>
      <c r="L3082" s="5" t="str">
        <f>IF(ActividadesCom[[#This Row],[NIVEL 1]]&lt;&gt;0,VLOOKUP(ActividadesCom[[#This Row],[NIVEL 1]],Catálogo!A:B,2,FALSE),"")</f>
        <v/>
      </c>
      <c r="M3082" s="5"/>
      <c r="N3082" s="6"/>
      <c r="O3082" s="5"/>
      <c r="P3082" s="5"/>
      <c r="Q3082" s="5" t="str">
        <f>IF(ActividadesCom[[#This Row],[NIVEL 2]]&lt;&gt;0,VLOOKUP(ActividadesCom[[#This Row],[NIVEL 2]],Catálogo!A:B,2,FALSE),"")</f>
        <v/>
      </c>
      <c r="R3082" s="5"/>
      <c r="S3082" s="6"/>
      <c r="T3082" s="5"/>
      <c r="U3082" s="5"/>
      <c r="V3082" s="5" t="str">
        <f>IF(ActividadesCom[[#This Row],[NIVEL 3]]&lt;&gt;0,VLOOKUP(ActividadesCom[[#This Row],[NIVEL 3]],Catálogo!A:B,2,FALSE),"")</f>
        <v/>
      </c>
      <c r="W3082" s="5"/>
      <c r="X3082" s="6"/>
      <c r="Y3082" s="5"/>
      <c r="Z3082" s="5"/>
      <c r="AA3082" s="5" t="str">
        <f>IF(ActividadesCom[[#This Row],[NIVEL 4]]&lt;&gt;0,VLOOKUP(ActividadesCom[[#This Row],[NIVEL 4]],Catálogo!A:B,2,FALSE),"")</f>
        <v/>
      </c>
      <c r="AB3082" s="5"/>
      <c r="AC3082" s="5" t="s">
        <v>42</v>
      </c>
      <c r="AD3082" s="5">
        <v>20203</v>
      </c>
      <c r="AE3082" s="5" t="s">
        <v>4009</v>
      </c>
      <c r="AF3082" s="5">
        <f>IF(ActividadesCom[[#This Row],[NIVEL 5]]&lt;&gt;0,VLOOKUP(ActividadesCom[[#This Row],[NIVEL 5]],Catálogo!A:B,2,FALSE),"")</f>
        <v>3</v>
      </c>
      <c r="AG3082" s="5">
        <v>1</v>
      </c>
      <c r="AH3082" s="2"/>
      <c r="AI3082" s="2"/>
    </row>
    <row r="3083" spans="1:35" ht="30" customHeight="1" x14ac:dyDescent="0.25">
      <c r="A3083" s="7">
        <v>20470119</v>
      </c>
      <c r="B3083" s="97" t="str">
        <f>VLOOKUP(ActividadesCom[[#This Row],[NO. DE CONTROL]],'LISTADO ESTUDIANTES'!A:C,3,FALSE)</f>
        <v>YERBES PECH ANETTE DE LOURDES</v>
      </c>
      <c r="C3083" s="97" t="str">
        <f>VLOOKUP(ActividadesCom[[#This Row],[NO. DE CONTROL]],'LISTADO ESTUDIANTES'!A:B,2,FALSE)</f>
        <v>INGENIERIA CIVIL</v>
      </c>
      <c r="D3083" s="18" t="str">
        <f>VLOOKUP(ActividadesCom[[#This Row],[NO. DE CONTROL]],'LISTADO ESTUDIANTES'!A:D,4,FALSE)</f>
        <v>ACTIVO(A)</v>
      </c>
      <c r="E3083" s="5">
        <f>SUM(ActividadesCom[[#This Row],[CRÉD. 1]],ActividadesCom[[#This Row],[CRÉD. 2]],ActividadesCom[[#This Row],[CRÉD. 3]],ActividadesCom[[#This Row],[CRÉD. 4]],ActividadesCom[[#This Row],[CRÉD. 5]])</f>
        <v>4</v>
      </c>
      <c r="F3083" s="18">
        <f>IF(ActividadesCom[[#This Row],[ÚLTIMO SEMESTRE CON CRÉDITOS]]&gt;0,ROUND(AVERAGE(ActividadesCom[[#This Row],[VALOR NIVEL 5]],ActividadesCom[[#This Row],[VALOR NIVEL 4]],ActividadesCom[[#This Row],[VALOR NIVEL 3]],ActividadesCom[[#This Row],[VALOR NIVEL 2]],ActividadesCom[[#This Row],[VALOR NIVEL 1]]),0),"")</f>
        <v>3</v>
      </c>
      <c r="G3083" s="18" t="str">
        <f>IF(ActividadesCom[[#This Row],[PROMEDIO]]="","",IF(ActividadesCom[[#This Row],[PROMEDIO]]&gt;=4,"EXCELENTE",IF(ActividadesCom[[#This Row],[PROMEDIO]]&gt;=3,"NOTABLE",IF(ActividadesCom[[#This Row],[PROMEDIO]]&gt;=2,"BUENO",IF(ActividadesCom[[#This Row],[PROMEDIO]]=1,"SUFICIENTE","")))))</f>
        <v>NOTABLE</v>
      </c>
      <c r="H3083" s="5">
        <f>MAX(ActividadesCom[[#This Row],[PERÍODO 1]],ActividadesCom[[#This Row],[PERÍODO 2]],ActividadesCom[[#This Row],[PERÍODO 3]],ActividadesCom[[#This Row],[PERÍODO 4]],ActividadesCom[[#This Row],[PERÍODO 5]])</f>
        <v>20221</v>
      </c>
      <c r="I3083" s="6"/>
      <c r="J3083" s="5"/>
      <c r="K3083" s="5"/>
      <c r="L3083" s="5" t="str">
        <f>IF(ActividadesCom[[#This Row],[NIVEL 1]]&lt;&gt;0,VLOOKUP(ActividadesCom[[#This Row],[NIVEL 1]],Catálogo!A:B,2,FALSE),"")</f>
        <v/>
      </c>
      <c r="M3083" s="5"/>
      <c r="N3083" s="6" t="s">
        <v>5482</v>
      </c>
      <c r="O3083" s="5">
        <v>20221</v>
      </c>
      <c r="P3083" s="5" t="s">
        <v>4008</v>
      </c>
      <c r="Q3083" s="5">
        <f>IF(ActividadesCom[[#This Row],[NIVEL 2]]&lt;&gt;0,VLOOKUP(ActividadesCom[[#This Row],[NIVEL 2]],Catálogo!A:B,2,FALSE),"")</f>
        <v>4</v>
      </c>
      <c r="R3083" s="5">
        <v>1</v>
      </c>
      <c r="S3083" s="6" t="s">
        <v>4478</v>
      </c>
      <c r="T3083" s="5">
        <v>20211</v>
      </c>
      <c r="U3083" s="5" t="s">
        <v>4009</v>
      </c>
      <c r="V3083" s="5">
        <f>IF(ActividadesCom[[#This Row],[NIVEL 3]]&lt;&gt;0,VLOOKUP(ActividadesCom[[#This Row],[NIVEL 3]],Catálogo!A:B,2,FALSE),"")</f>
        <v>3</v>
      </c>
      <c r="W3083" s="5">
        <v>1</v>
      </c>
      <c r="X3083" s="6" t="s">
        <v>37</v>
      </c>
      <c r="Y3083" s="5">
        <v>20211</v>
      </c>
      <c r="Z3083" s="5" t="s">
        <v>4008</v>
      </c>
      <c r="AA3083" s="5">
        <f>IF(ActividadesCom[[#This Row],[NIVEL 4]]&lt;&gt;0,VLOOKUP(ActividadesCom[[#This Row],[NIVEL 4]],Catálogo!A:B,2,FALSE),"")</f>
        <v>4</v>
      </c>
      <c r="AB3083" s="5">
        <v>1</v>
      </c>
      <c r="AC3083" s="5" t="s">
        <v>25</v>
      </c>
      <c r="AD3083" s="5">
        <v>20203</v>
      </c>
      <c r="AE3083" s="5" t="s">
        <v>4010</v>
      </c>
      <c r="AF3083" s="5">
        <f>IF(ActividadesCom[[#This Row],[NIVEL 5]]&lt;&gt;0,VLOOKUP(ActividadesCom[[#This Row],[NIVEL 5]],Catálogo!A:B,2,FALSE),"")</f>
        <v>2</v>
      </c>
      <c r="AG3083" s="5">
        <v>1</v>
      </c>
      <c r="AH3083" s="2"/>
      <c r="AI3083" s="2"/>
    </row>
    <row r="3084" spans="1:35" ht="30" customHeight="1" x14ac:dyDescent="0.25">
      <c r="A3084" s="7">
        <v>20470120</v>
      </c>
      <c r="B3084" s="97" t="str">
        <f>VLOOKUP(ActividadesCom[[#This Row],[NO. DE CONTROL]],'LISTADO ESTUDIANTES'!A:C,3,FALSE)</f>
        <v>CHAN COCON ANANIAS</v>
      </c>
      <c r="C3084" s="97" t="str">
        <f>VLOOKUP(ActividadesCom[[#This Row],[NO. DE CONTROL]],'LISTADO ESTUDIANTES'!A:B,2,FALSE)</f>
        <v>INGENIERIA CIVIL</v>
      </c>
      <c r="D3084" s="18" t="str">
        <f>VLOOKUP(ActividadesCom[[#This Row],[NO. DE CONTROL]],'LISTADO ESTUDIANTES'!A:D,4,FALSE)</f>
        <v>ACTIVO(A)</v>
      </c>
      <c r="E3084" s="5">
        <f>SUM(ActividadesCom[[#This Row],[CRÉD. 1]],ActividadesCom[[#This Row],[CRÉD. 2]],ActividadesCom[[#This Row],[CRÉD. 3]],ActividadesCom[[#This Row],[CRÉD. 4]],ActividadesCom[[#This Row],[CRÉD. 5]])</f>
        <v>3</v>
      </c>
      <c r="F3084" s="18">
        <f>IF(ActividadesCom[[#This Row],[ÚLTIMO SEMESTRE CON CRÉDITOS]]&gt;0,ROUND(AVERAGE(ActividadesCom[[#This Row],[VALOR NIVEL 5]],ActividadesCom[[#This Row],[VALOR NIVEL 4]],ActividadesCom[[#This Row],[VALOR NIVEL 3]],ActividadesCom[[#This Row],[VALOR NIVEL 2]],ActividadesCom[[#This Row],[VALOR NIVEL 1]]),0),"")</f>
        <v>3</v>
      </c>
      <c r="G3084" s="18" t="str">
        <f>IF(ActividadesCom[[#This Row],[PROMEDIO]]="","",IF(ActividadesCom[[#This Row],[PROMEDIO]]&gt;=4,"EXCELENTE",IF(ActividadesCom[[#This Row],[PROMEDIO]]&gt;=3,"NOTABLE",IF(ActividadesCom[[#This Row],[PROMEDIO]]&gt;=2,"BUENO",IF(ActividadesCom[[#This Row],[PROMEDIO]]=1,"SUFICIENTE","")))))</f>
        <v>NOTABLE</v>
      </c>
      <c r="H3084" s="5">
        <f>MAX(ActividadesCom[[#This Row],[PERÍODO 1]],ActividadesCom[[#This Row],[PERÍODO 2]],ActividadesCom[[#This Row],[PERÍODO 3]],ActividadesCom[[#This Row],[PERÍODO 4]],ActividadesCom[[#This Row],[PERÍODO 5]])</f>
        <v>20221</v>
      </c>
      <c r="I3084" s="6" t="s">
        <v>12</v>
      </c>
      <c r="J3084" s="5">
        <v>20211</v>
      </c>
      <c r="K3084" s="5" t="s">
        <v>4008</v>
      </c>
      <c r="L3084" s="5">
        <f>IF(ActividadesCom[[#This Row],[NIVEL 1]]&lt;&gt;0,VLOOKUP(ActividadesCom[[#This Row],[NIVEL 1]],Catálogo!A:B,2,FALSE),"")</f>
        <v>4</v>
      </c>
      <c r="M3084" s="5">
        <v>1</v>
      </c>
      <c r="N3084" s="6"/>
      <c r="O3084" s="5"/>
      <c r="P3084" s="5"/>
      <c r="Q3084" s="5" t="str">
        <f>IF(ActividadesCom[[#This Row],[NIVEL 2]]&lt;&gt;0,VLOOKUP(ActividadesCom[[#This Row],[NIVEL 2]],Catálogo!A:B,2,FALSE),"")</f>
        <v/>
      </c>
      <c r="R3084" s="5"/>
      <c r="S3084" s="6"/>
      <c r="T3084" s="5"/>
      <c r="U3084" s="5"/>
      <c r="V3084" s="5" t="str">
        <f>IF(ActividadesCom[[#This Row],[NIVEL 3]]&lt;&gt;0,VLOOKUP(ActividadesCom[[#This Row],[NIVEL 3]],Catálogo!A:B,2,FALSE),"")</f>
        <v/>
      </c>
      <c r="W3084" s="5"/>
      <c r="X3084" s="6" t="s">
        <v>4470</v>
      </c>
      <c r="Y3084" s="5">
        <v>20211</v>
      </c>
      <c r="Z3084" s="5" t="s">
        <v>4010</v>
      </c>
      <c r="AA3084" s="5">
        <f>IF(ActividadesCom[[#This Row],[NIVEL 4]]&lt;&gt;0,VLOOKUP(ActividadesCom[[#This Row],[NIVEL 4]],Catálogo!A:B,2,FALSE),"")</f>
        <v>2</v>
      </c>
      <c r="AB3084" s="5">
        <v>1</v>
      </c>
      <c r="AC3084" s="6" t="s">
        <v>5482</v>
      </c>
      <c r="AD3084" s="5">
        <v>20221</v>
      </c>
      <c r="AE3084" s="5" t="s">
        <v>4008</v>
      </c>
      <c r="AF3084" s="5">
        <f>IF(ActividadesCom[[#This Row],[NIVEL 5]]&lt;&gt;0,VLOOKUP(ActividadesCom[[#This Row],[NIVEL 5]],Catálogo!A:B,2,FALSE),"")</f>
        <v>4</v>
      </c>
      <c r="AG3084" s="36">
        <v>1</v>
      </c>
      <c r="AH3084" s="2"/>
      <c r="AI3084" s="2"/>
    </row>
    <row r="3085" spans="1:35" ht="30" customHeight="1" x14ac:dyDescent="0.25">
      <c r="A3085" s="25">
        <v>20470121</v>
      </c>
      <c r="B3085" s="97" t="str">
        <f>VLOOKUP(ActividadesCom[[#This Row],[NO. DE CONTROL]],'LISTADO ESTUDIANTES'!A:C,3,FALSE)</f>
        <v>HERNANDEZ CALDERON JOSE ANGEL</v>
      </c>
      <c r="C3085" s="97" t="str">
        <f>VLOOKUP(ActividadesCom[[#This Row],[NO. DE CONTROL]],'LISTADO ESTUDIANTES'!A:B,2,FALSE)</f>
        <v>INGENIERIA CIVIL</v>
      </c>
      <c r="D3085" s="18" t="str">
        <f>VLOOKUP(ActividadesCom[[#This Row],[NO. DE CONTROL]],'LISTADO ESTUDIANTES'!A:D,4,FALSE)</f>
        <v>ACTIVO(A)</v>
      </c>
      <c r="E3085" s="5">
        <f>SUM(ActividadesCom[[#This Row],[CRÉD. 1]],ActividadesCom[[#This Row],[CRÉD. 2]],ActividadesCom[[#This Row],[CRÉD. 3]],ActividadesCom[[#This Row],[CRÉD. 4]],ActividadesCom[[#This Row],[CRÉD. 5]])</f>
        <v>5</v>
      </c>
      <c r="F3085" s="18">
        <f>IF(ActividadesCom[[#This Row],[ÚLTIMO SEMESTRE CON CRÉDITOS]]&gt;0,ROUND(AVERAGE(ActividadesCom[[#This Row],[VALOR NIVEL 5]],ActividadesCom[[#This Row],[VALOR NIVEL 4]],ActividadesCom[[#This Row],[VALOR NIVEL 3]],ActividadesCom[[#This Row],[VALOR NIVEL 2]],ActividadesCom[[#This Row],[VALOR NIVEL 1]]),0),"")</f>
        <v>3</v>
      </c>
      <c r="G3085" s="18" t="str">
        <f>IF(ActividadesCom[[#This Row],[PROMEDIO]]="","",IF(ActividadesCom[[#This Row],[PROMEDIO]]&gt;=4,"EXCELENTE",IF(ActividadesCom[[#This Row],[PROMEDIO]]&gt;=3,"NOTABLE",IF(ActividadesCom[[#This Row],[PROMEDIO]]&gt;=2,"BUENO",IF(ActividadesCom[[#This Row],[PROMEDIO]]=1,"SUFICIENTE","")))))</f>
        <v>NOTABLE</v>
      </c>
      <c r="H3085" s="5">
        <f>MAX(ActividadesCom[[#This Row],[PERÍODO 1]],ActividadesCom[[#This Row],[PERÍODO 2]],ActividadesCom[[#This Row],[PERÍODO 3]],ActividadesCom[[#This Row],[PERÍODO 4]],ActividadesCom[[#This Row],[PERÍODO 5]])</f>
        <v>20221</v>
      </c>
      <c r="I3085" s="6" t="s">
        <v>4121</v>
      </c>
      <c r="J3085" s="5">
        <v>20203</v>
      </c>
      <c r="K3085" s="5" t="s">
        <v>4010</v>
      </c>
      <c r="L3085" s="5">
        <f>IF(ActividadesCom[[#This Row],[NIVEL 1]]&lt;&gt;0,VLOOKUP(ActividadesCom[[#This Row],[NIVEL 1]],Catálogo!A:B,2,FALSE),"")</f>
        <v>2</v>
      </c>
      <c r="M3085" s="5">
        <v>1</v>
      </c>
      <c r="N3085" s="6" t="s">
        <v>4125</v>
      </c>
      <c r="O3085" s="5">
        <v>20203</v>
      </c>
      <c r="P3085" s="5" t="s">
        <v>4008</v>
      </c>
      <c r="Q3085" s="5">
        <f>IF(ActividadesCom[[#This Row],[NIVEL 2]]&lt;&gt;0,VLOOKUP(ActividadesCom[[#This Row],[NIVEL 2]],Catálogo!A:B,2,FALSE),"")</f>
        <v>4</v>
      </c>
      <c r="R3085" s="5">
        <v>1</v>
      </c>
      <c r="S3085" s="6" t="s">
        <v>4478</v>
      </c>
      <c r="T3085" s="5">
        <v>20211</v>
      </c>
      <c r="U3085" s="5" t="s">
        <v>4009</v>
      </c>
      <c r="V3085" s="5">
        <f>IF(ActividadesCom[[#This Row],[NIVEL 3]]&lt;&gt;0,VLOOKUP(ActividadesCom[[#This Row],[NIVEL 3]],Catálogo!A:B,2,FALSE),"")</f>
        <v>3</v>
      </c>
      <c r="W3085" s="5">
        <v>1</v>
      </c>
      <c r="X3085" s="6" t="s">
        <v>4470</v>
      </c>
      <c r="Y3085" s="5">
        <v>20211</v>
      </c>
      <c r="Z3085" s="5" t="s">
        <v>4010</v>
      </c>
      <c r="AA3085" s="5">
        <f>IF(ActividadesCom[[#This Row],[NIVEL 4]]&lt;&gt;0,VLOOKUP(ActividadesCom[[#This Row],[NIVEL 4]],Catálogo!A:B,2,FALSE),"")</f>
        <v>2</v>
      </c>
      <c r="AB3085" s="5">
        <v>1</v>
      </c>
      <c r="AC3085" s="6" t="s">
        <v>4919</v>
      </c>
      <c r="AD3085" s="5">
        <v>20221</v>
      </c>
      <c r="AE3085" s="5" t="s">
        <v>4009</v>
      </c>
      <c r="AF3085" s="5">
        <f>IF(ActividadesCom[[#This Row],[NIVEL 5]]&lt;&gt;0,VLOOKUP(ActividadesCom[[#This Row],[NIVEL 5]],Catálogo!A:B,2,FALSE),"")</f>
        <v>3</v>
      </c>
      <c r="AG3085" s="5">
        <v>1</v>
      </c>
      <c r="AH3085" s="2"/>
      <c r="AI3085" s="2"/>
    </row>
    <row r="3086" spans="1:35" ht="30" customHeight="1" x14ac:dyDescent="0.25">
      <c r="A3086" s="7">
        <v>20470122</v>
      </c>
      <c r="B3086" s="97" t="str">
        <f>VLOOKUP(ActividadesCom[[#This Row],[NO. DE CONTROL]],'LISTADO ESTUDIANTES'!A:C,3,FALSE)</f>
        <v>KURI ZAMUDIO JUAN MANUEL</v>
      </c>
      <c r="C3086" s="97" t="str">
        <f>VLOOKUP(ActividadesCom[[#This Row],[NO. DE CONTROL]],'LISTADO ESTUDIANTES'!A:B,2,FALSE)</f>
        <v>INGENIERIA CIVIL</v>
      </c>
      <c r="D3086" s="18" t="str">
        <f>VLOOKUP(ActividadesCom[[#This Row],[NO. DE CONTROL]],'LISTADO ESTUDIANTES'!A:D,4,FALSE)</f>
        <v>ACTIVO(A)</v>
      </c>
      <c r="E3086" s="5">
        <f>SUM(ActividadesCom[[#This Row],[CRÉD. 1]],ActividadesCom[[#This Row],[CRÉD. 2]],ActividadesCom[[#This Row],[CRÉD. 3]],ActividadesCom[[#This Row],[CRÉD. 4]],ActividadesCom[[#This Row],[CRÉD. 5]])</f>
        <v>4</v>
      </c>
      <c r="F3086" s="34">
        <f>IF(ActividadesCom[[#This Row],[ÚLTIMO SEMESTRE CON CRÉDITOS]]&gt;0,ROUND(AVERAGE(ActividadesCom[[#This Row],[VALOR NIVEL 5]],ActividadesCom[[#This Row],[VALOR NIVEL 4]],ActividadesCom[[#This Row],[VALOR NIVEL 3]],ActividadesCom[[#This Row],[VALOR NIVEL 2]],ActividadesCom[[#This Row],[VALOR NIVEL 1]]),0),"")</f>
        <v>4</v>
      </c>
      <c r="G3086" s="34" t="str">
        <f>IF(ActividadesCom[[#This Row],[PROMEDIO]]="","",IF(ActividadesCom[[#This Row],[PROMEDIO]]&gt;=4,"EXCELENTE",IF(ActividadesCom[[#This Row],[PROMEDIO]]&gt;=3,"NOTABLE",IF(ActividadesCom[[#This Row],[PROMEDIO]]&gt;=2,"BUENO",IF(ActividadesCom[[#This Row],[PROMEDIO]]=1,"SUFICIENTE","")))))</f>
        <v>EXCELENTE</v>
      </c>
      <c r="H3086" s="5">
        <f>MAX(ActividadesCom[[#This Row],[PERÍODO 1]],ActividadesCom[[#This Row],[PERÍODO 2]],ActividadesCom[[#This Row],[PERÍODO 3]],ActividadesCom[[#This Row],[PERÍODO 4]],ActividadesCom[[#This Row],[PERÍODO 5]])</f>
        <v>20221</v>
      </c>
      <c r="I3086" s="33"/>
      <c r="J3086" s="32"/>
      <c r="K3086" s="32"/>
      <c r="L3086" s="5" t="str">
        <f>IF(ActividadesCom[[#This Row],[NIVEL 1]]&lt;&gt;0,VLOOKUP(ActividadesCom[[#This Row],[NIVEL 1]],Catálogo!A:B,2,FALSE),"")</f>
        <v/>
      </c>
      <c r="M3086" s="32"/>
      <c r="N3086" s="6" t="s">
        <v>5482</v>
      </c>
      <c r="O3086" s="32">
        <v>20221</v>
      </c>
      <c r="P3086" s="5" t="s">
        <v>4008</v>
      </c>
      <c r="Q3086" s="5">
        <f>IF(ActividadesCom[[#This Row],[NIVEL 2]]&lt;&gt;0,VLOOKUP(ActividadesCom[[#This Row],[NIVEL 2]],Catálogo!A:B,2,FALSE),"")</f>
        <v>4</v>
      </c>
      <c r="R3086" s="32">
        <v>1</v>
      </c>
      <c r="S3086" s="6" t="s">
        <v>4478</v>
      </c>
      <c r="T3086" s="32">
        <v>20211</v>
      </c>
      <c r="U3086" s="32" t="s">
        <v>4009</v>
      </c>
      <c r="V3086" s="5">
        <f>IF(ActividadesCom[[#This Row],[NIVEL 3]]&lt;&gt;0,VLOOKUP(ActividadesCom[[#This Row],[NIVEL 3]],Catálogo!A:B,2,FALSE),"")</f>
        <v>3</v>
      </c>
      <c r="W3086" s="32">
        <v>1</v>
      </c>
      <c r="X3086" s="33" t="s">
        <v>30</v>
      </c>
      <c r="Y3086" s="32">
        <v>20211</v>
      </c>
      <c r="Z3086" s="32" t="s">
        <v>4008</v>
      </c>
      <c r="AA3086" s="5">
        <f>IF(ActividadesCom[[#This Row],[NIVEL 4]]&lt;&gt;0,VLOOKUP(ActividadesCom[[#This Row],[NIVEL 4]],Catálogo!A:B,2,FALSE),"")</f>
        <v>4</v>
      </c>
      <c r="AB3086" s="32">
        <v>1</v>
      </c>
      <c r="AC3086" s="32" t="s">
        <v>37</v>
      </c>
      <c r="AD3086" s="32">
        <v>20203</v>
      </c>
      <c r="AE3086" s="32" t="s">
        <v>4008</v>
      </c>
      <c r="AF3086" s="5">
        <f>IF(ActividadesCom[[#This Row],[NIVEL 5]]&lt;&gt;0,VLOOKUP(ActividadesCom[[#This Row],[NIVEL 5]],Catálogo!A:B,2,FALSE),"")</f>
        <v>4</v>
      </c>
      <c r="AG3086" s="32">
        <v>1</v>
      </c>
      <c r="AH3086" s="2"/>
      <c r="AI3086" s="2"/>
    </row>
    <row r="3087" spans="1:35" ht="30" customHeight="1" x14ac:dyDescent="0.25">
      <c r="A3087" s="7">
        <v>20470123</v>
      </c>
      <c r="B3087" s="97" t="str">
        <f>VLOOKUP(ActividadesCom[[#This Row],[NO. DE CONTROL]],'LISTADO ESTUDIANTES'!A:C,3,FALSE)</f>
        <v>TORRES CAMARILLO YESSENIA</v>
      </c>
      <c r="C3087" s="97" t="str">
        <f>VLOOKUP(ActividadesCom[[#This Row],[NO. DE CONTROL]],'LISTADO ESTUDIANTES'!A:B,2,FALSE)</f>
        <v>INGENIERIA CIVIL</v>
      </c>
      <c r="D3087" s="18" t="str">
        <f>VLOOKUP(ActividadesCom[[#This Row],[NO. DE CONTROL]],'LISTADO ESTUDIANTES'!A:D,4,FALSE)</f>
        <v>ACTIVO(A)</v>
      </c>
      <c r="E3087" s="5">
        <f>SUM(ActividadesCom[[#This Row],[CRÉD. 1]],ActividadesCom[[#This Row],[CRÉD. 2]],ActividadesCom[[#This Row],[CRÉD. 3]],ActividadesCom[[#This Row],[CRÉD. 4]],ActividadesCom[[#This Row],[CRÉD. 5]])</f>
        <v>4</v>
      </c>
      <c r="F3087" s="34">
        <f>IF(ActividadesCom[[#This Row],[ÚLTIMO SEMESTRE CON CRÉDITOS]]&gt;0,ROUND(AVERAGE(ActividadesCom[[#This Row],[VALOR NIVEL 5]],ActividadesCom[[#This Row],[VALOR NIVEL 4]],ActividadesCom[[#This Row],[VALOR NIVEL 3]],ActividadesCom[[#This Row],[VALOR NIVEL 2]],ActividadesCom[[#This Row],[VALOR NIVEL 1]]),0),"")</f>
        <v>4</v>
      </c>
      <c r="G3087" s="34" t="str">
        <f>IF(ActividadesCom[[#This Row],[PROMEDIO]]="","",IF(ActividadesCom[[#This Row],[PROMEDIO]]&gt;=4,"EXCELENTE",IF(ActividadesCom[[#This Row],[PROMEDIO]]&gt;=3,"NOTABLE",IF(ActividadesCom[[#This Row],[PROMEDIO]]&gt;=2,"BUENO",IF(ActividadesCom[[#This Row],[PROMEDIO]]=1,"SUFICIENTE","")))))</f>
        <v>EXCELENTE</v>
      </c>
      <c r="H3087" s="5">
        <f>MAX(ActividadesCom[[#This Row],[PERÍODO 1]],ActividadesCom[[#This Row],[PERÍODO 2]],ActividadesCom[[#This Row],[PERÍODO 3]],ActividadesCom[[#This Row],[PERÍODO 4]],ActividadesCom[[#This Row],[PERÍODO 5]])</f>
        <v>20221</v>
      </c>
      <c r="I3087" s="33"/>
      <c r="J3087" s="32"/>
      <c r="K3087" s="32"/>
      <c r="L3087" s="5" t="str">
        <f>IF(ActividadesCom[[#This Row],[NIVEL 1]]&lt;&gt;0,VLOOKUP(ActividadesCom[[#This Row],[NIVEL 1]],Catálogo!A:B,2,FALSE),"")</f>
        <v/>
      </c>
      <c r="M3087" s="32"/>
      <c r="N3087" s="6" t="s">
        <v>5482</v>
      </c>
      <c r="O3087" s="32">
        <v>20221</v>
      </c>
      <c r="P3087" s="5" t="s">
        <v>4008</v>
      </c>
      <c r="Q3087" s="5">
        <f>IF(ActividadesCom[[#This Row],[NIVEL 2]]&lt;&gt;0,VLOOKUP(ActividadesCom[[#This Row],[NIVEL 2]],Catálogo!A:B,2,FALSE),"")</f>
        <v>4</v>
      </c>
      <c r="R3087" s="32">
        <v>1</v>
      </c>
      <c r="S3087" s="6" t="s">
        <v>4478</v>
      </c>
      <c r="T3087" s="32">
        <v>20211</v>
      </c>
      <c r="U3087" s="32" t="s">
        <v>4009</v>
      </c>
      <c r="V3087" s="5">
        <f>IF(ActividadesCom[[#This Row],[NIVEL 3]]&lt;&gt;0,VLOOKUP(ActividadesCom[[#This Row],[NIVEL 3]],Catálogo!A:B,2,FALSE),"")</f>
        <v>3</v>
      </c>
      <c r="W3087" s="32">
        <v>1</v>
      </c>
      <c r="X3087" s="6" t="s">
        <v>37</v>
      </c>
      <c r="Y3087" s="32">
        <v>20211</v>
      </c>
      <c r="Z3087" s="32" t="s">
        <v>4008</v>
      </c>
      <c r="AA3087" s="5">
        <f>IF(ActividadesCom[[#This Row],[NIVEL 4]]&lt;&gt;0,VLOOKUP(ActividadesCom[[#This Row],[NIVEL 4]],Catálogo!A:B,2,FALSE),"")</f>
        <v>4</v>
      </c>
      <c r="AB3087" s="32">
        <v>1</v>
      </c>
      <c r="AC3087" s="32" t="s">
        <v>37</v>
      </c>
      <c r="AD3087" s="32">
        <v>20203</v>
      </c>
      <c r="AE3087" s="32" t="s">
        <v>4008</v>
      </c>
      <c r="AF3087" s="5">
        <f>IF(ActividadesCom[[#This Row],[NIVEL 5]]&lt;&gt;0,VLOOKUP(ActividadesCom[[#This Row],[NIVEL 5]],Catálogo!A:B,2,FALSE),"")</f>
        <v>4</v>
      </c>
      <c r="AG3087" s="32">
        <v>1</v>
      </c>
      <c r="AH3087" s="2"/>
      <c r="AI3087" s="2"/>
    </row>
    <row r="3088" spans="1:35" ht="30" customHeight="1" x14ac:dyDescent="0.25">
      <c r="A3088" s="7">
        <v>20470124</v>
      </c>
      <c r="B3088" s="97" t="str">
        <f>VLOOKUP(ActividadesCom[[#This Row],[NO. DE CONTROL]],'LISTADO ESTUDIANTES'!A:C,3,FALSE)</f>
        <v>PECH CAUICH CRISTINA BEATRIZ</v>
      </c>
      <c r="C3088" s="97" t="str">
        <f>VLOOKUP(ActividadesCom[[#This Row],[NO. DE CONTROL]],'LISTADO ESTUDIANTES'!A:B,2,FALSE)</f>
        <v>INGENIERIA CIVIL</v>
      </c>
      <c r="D3088" s="18" t="str">
        <f>VLOOKUP(ActividadesCom[[#This Row],[NO. DE CONTROL]],'LISTADO ESTUDIANTES'!A:D,4,FALSE)</f>
        <v>ACTIVO(A)</v>
      </c>
      <c r="E3088" s="5">
        <f>SUM(ActividadesCom[[#This Row],[CRÉD. 1]],ActividadesCom[[#This Row],[CRÉD. 2]],ActividadesCom[[#This Row],[CRÉD. 3]],ActividadesCom[[#This Row],[CRÉD. 4]],ActividadesCom[[#This Row],[CRÉD. 5]])</f>
        <v>5</v>
      </c>
      <c r="F3088" s="34">
        <f>IF(ActividadesCom[[#This Row],[ÚLTIMO SEMESTRE CON CRÉDITOS]]&gt;0,ROUND(AVERAGE(ActividadesCom[[#This Row],[VALOR NIVEL 5]],ActividadesCom[[#This Row],[VALOR NIVEL 4]],ActividadesCom[[#This Row],[VALOR NIVEL 3]],ActividadesCom[[#This Row],[VALOR NIVEL 2]],ActividadesCom[[#This Row],[VALOR NIVEL 1]]),0),"")</f>
        <v>2</v>
      </c>
      <c r="G3088" s="34" t="str">
        <f>IF(ActividadesCom[[#This Row],[PROMEDIO]]="","",IF(ActividadesCom[[#This Row],[PROMEDIO]]&gt;=4,"EXCELENTE",IF(ActividadesCom[[#This Row],[PROMEDIO]]&gt;=3,"NOTABLE",IF(ActividadesCom[[#This Row],[PROMEDIO]]&gt;=2,"BUENO",IF(ActividadesCom[[#This Row],[PROMEDIO]]=1,"SUFICIENTE","")))))</f>
        <v>BUENO</v>
      </c>
      <c r="H3088" s="5">
        <f>MAX(ActividadesCom[[#This Row],[PERÍODO 1]],ActividadesCom[[#This Row],[PERÍODO 2]],ActividadesCom[[#This Row],[PERÍODO 3]],ActividadesCom[[#This Row],[PERÍODO 4]],ActividadesCom[[#This Row],[PERÍODO 5]])</f>
        <v>20221</v>
      </c>
      <c r="I3088" s="6" t="s">
        <v>523</v>
      </c>
      <c r="J3088" s="32">
        <v>20213</v>
      </c>
      <c r="K3088" s="5" t="s">
        <v>4010</v>
      </c>
      <c r="L3088" s="5">
        <f>IF(ActividadesCom[[#This Row],[NIVEL 1]]&lt;&gt;0,VLOOKUP(ActividadesCom[[#This Row],[NIVEL 1]],Catálogo!A:B,2,FALSE),"")</f>
        <v>2</v>
      </c>
      <c r="M3088" s="32">
        <v>1</v>
      </c>
      <c r="N3088" s="6" t="s">
        <v>523</v>
      </c>
      <c r="O3088" s="32">
        <v>20221</v>
      </c>
      <c r="P3088" s="5" t="s">
        <v>4010</v>
      </c>
      <c r="Q3088" s="5">
        <f>IF(ActividadesCom[[#This Row],[NIVEL 2]]&lt;&gt;0,VLOOKUP(ActividadesCom[[#This Row],[NIVEL 2]],Catálogo!A:B,2,FALSE),"")</f>
        <v>2</v>
      </c>
      <c r="R3088" s="32">
        <v>1</v>
      </c>
      <c r="S3088" s="6" t="s">
        <v>4478</v>
      </c>
      <c r="T3088" s="32">
        <v>20211</v>
      </c>
      <c r="U3088" s="32" t="s">
        <v>4009</v>
      </c>
      <c r="V3088" s="5">
        <f>IF(ActividadesCom[[#This Row],[NIVEL 3]]&lt;&gt;0,VLOOKUP(ActividadesCom[[#This Row],[NIVEL 3]],Catálogo!A:B,2,FALSE),"")</f>
        <v>3</v>
      </c>
      <c r="W3088" s="32">
        <v>1</v>
      </c>
      <c r="X3088" s="6" t="s">
        <v>23</v>
      </c>
      <c r="Y3088" s="32">
        <v>20211</v>
      </c>
      <c r="Z3088" s="32" t="s">
        <v>4010</v>
      </c>
      <c r="AA3088" s="5">
        <f>IF(ActividadesCom[[#This Row],[NIVEL 4]]&lt;&gt;0,VLOOKUP(ActividadesCom[[#This Row],[NIVEL 4]],Catálogo!A:B,2,FALSE),"")</f>
        <v>2</v>
      </c>
      <c r="AB3088" s="32">
        <v>1</v>
      </c>
      <c r="AC3088" s="32" t="s">
        <v>23</v>
      </c>
      <c r="AD3088" s="32">
        <v>20203</v>
      </c>
      <c r="AE3088" s="32" t="s">
        <v>4009</v>
      </c>
      <c r="AF3088" s="5">
        <f>IF(ActividadesCom[[#This Row],[NIVEL 5]]&lt;&gt;0,VLOOKUP(ActividadesCom[[#This Row],[NIVEL 5]],Catálogo!A:B,2,FALSE),"")</f>
        <v>3</v>
      </c>
      <c r="AG3088" s="32">
        <v>1</v>
      </c>
      <c r="AH3088" s="2"/>
      <c r="AI3088" s="2"/>
    </row>
    <row r="3089" spans="1:35" ht="30" customHeight="1" x14ac:dyDescent="0.25">
      <c r="A3089" s="7">
        <v>20470125</v>
      </c>
      <c r="B3089" s="97" t="str">
        <f>VLOOKUP(ActividadesCom[[#This Row],[NO. DE CONTROL]],'LISTADO ESTUDIANTES'!A:C,3,FALSE)</f>
        <v>CRUZ NAAL AARON DEL ANGEL</v>
      </c>
      <c r="C3089" s="97" t="str">
        <f>VLOOKUP(ActividadesCom[[#This Row],[NO. DE CONTROL]],'LISTADO ESTUDIANTES'!A:B,2,FALSE)</f>
        <v>INGENIERIA CIVIL</v>
      </c>
      <c r="D3089" s="18" t="str">
        <f>VLOOKUP(ActividadesCom[[#This Row],[NO. DE CONTROL]],'LISTADO ESTUDIANTES'!A:D,4,FALSE)</f>
        <v>ACTIVO(A)</v>
      </c>
      <c r="E3089" s="5">
        <f>SUM(ActividadesCom[[#This Row],[CRÉD. 1]],ActividadesCom[[#This Row],[CRÉD. 2]],ActividadesCom[[#This Row],[CRÉD. 3]],ActividadesCom[[#This Row],[CRÉD. 4]],ActividadesCom[[#This Row],[CRÉD. 5]])</f>
        <v>4</v>
      </c>
      <c r="F3089" s="18">
        <f>IF(ActividadesCom[[#This Row],[ÚLTIMO SEMESTRE CON CRÉDITOS]]&gt;0,ROUND(AVERAGE(ActividadesCom[[#This Row],[VALOR NIVEL 5]],ActividadesCom[[#This Row],[VALOR NIVEL 4]],ActividadesCom[[#This Row],[VALOR NIVEL 3]],ActividadesCom[[#This Row],[VALOR NIVEL 2]],ActividadesCom[[#This Row],[VALOR NIVEL 1]]),0),"")</f>
        <v>3</v>
      </c>
      <c r="G3089" s="18" t="str">
        <f>IF(ActividadesCom[[#This Row],[PROMEDIO]]="","",IF(ActividadesCom[[#This Row],[PROMEDIO]]&gt;=4,"EXCELENTE",IF(ActividadesCom[[#This Row],[PROMEDIO]]&gt;=3,"NOTABLE",IF(ActividadesCom[[#This Row],[PROMEDIO]]&gt;=2,"BUENO",IF(ActividadesCom[[#This Row],[PROMEDIO]]=1,"SUFICIENTE","")))))</f>
        <v>NOTABLE</v>
      </c>
      <c r="H3089" s="5">
        <f>MAX(ActividadesCom[[#This Row],[PERÍODO 1]],ActividadesCom[[#This Row],[PERÍODO 2]],ActividadesCom[[#This Row],[PERÍODO 3]],ActividadesCom[[#This Row],[PERÍODO 4]],ActividadesCom[[#This Row],[PERÍODO 5]])</f>
        <v>20221</v>
      </c>
      <c r="I3089" s="6" t="s">
        <v>5806</v>
      </c>
      <c r="J3089" s="5">
        <v>20221</v>
      </c>
      <c r="K3089" s="5" t="s">
        <v>4008</v>
      </c>
      <c r="L3089" s="5">
        <f>IF(ActividadesCom[[#This Row],[NIVEL 1]]&lt;&gt;0,VLOOKUP(ActividadesCom[[#This Row],[NIVEL 1]],Catálogo!A:B,2,FALSE),"")</f>
        <v>4</v>
      </c>
      <c r="M3089" s="5">
        <v>1</v>
      </c>
      <c r="N3089" s="6" t="s">
        <v>5806</v>
      </c>
      <c r="O3089" s="5"/>
      <c r="P3089" s="5"/>
      <c r="Q3089" s="5" t="str">
        <f>IF(ActividadesCom[[#This Row],[NIVEL 2]]&lt;&gt;0,VLOOKUP(ActividadesCom[[#This Row],[NIVEL 2]],Catálogo!A:B,2,FALSE),"")</f>
        <v/>
      </c>
      <c r="R3089" s="5"/>
      <c r="S3089" s="6" t="s">
        <v>5482</v>
      </c>
      <c r="T3089" s="5">
        <v>20221</v>
      </c>
      <c r="U3089" s="5" t="s">
        <v>4008</v>
      </c>
      <c r="V3089" s="5">
        <f>IF(ActividadesCom[[#This Row],[NIVEL 3]]&lt;&gt;0,VLOOKUP(ActividadesCom[[#This Row],[NIVEL 3]],Catálogo!A:B,2,FALSE),"")</f>
        <v>4</v>
      </c>
      <c r="W3089" s="5">
        <v>1</v>
      </c>
      <c r="X3089" s="6" t="s">
        <v>4478</v>
      </c>
      <c r="Y3089" s="5">
        <v>20211</v>
      </c>
      <c r="Z3089" s="5" t="s">
        <v>4009</v>
      </c>
      <c r="AA3089" s="5">
        <f>IF(ActividadesCom[[#This Row],[NIVEL 4]]&lt;&gt;0,VLOOKUP(ActividadesCom[[#This Row],[NIVEL 4]],Catálogo!A:B,2,FALSE),"")</f>
        <v>3</v>
      </c>
      <c r="AB3089" s="5">
        <v>1</v>
      </c>
      <c r="AC3089" s="5" t="s">
        <v>42</v>
      </c>
      <c r="AD3089" s="5">
        <v>20203</v>
      </c>
      <c r="AE3089" s="5" t="s">
        <v>4011</v>
      </c>
      <c r="AF3089" s="5">
        <f>IF(ActividadesCom[[#This Row],[NIVEL 5]]&lt;&gt;0,VLOOKUP(ActividadesCom[[#This Row],[NIVEL 5]],Catálogo!A:B,2,FALSE),"")</f>
        <v>1</v>
      </c>
      <c r="AG3089" s="5">
        <v>1</v>
      </c>
      <c r="AH3089" s="2"/>
      <c r="AI3089" s="2"/>
    </row>
    <row r="3090" spans="1:35" ht="30" customHeight="1" x14ac:dyDescent="0.25">
      <c r="A3090" s="7">
        <v>20470126</v>
      </c>
      <c r="B3090" s="97" t="str">
        <f>VLOOKUP(ActividadesCom[[#This Row],[NO. DE CONTROL]],'LISTADO ESTUDIANTES'!A:C,3,FALSE)</f>
        <v>CETINA PEREZ JOSE GENARO</v>
      </c>
      <c r="C3090" s="97" t="str">
        <f>VLOOKUP(ActividadesCom[[#This Row],[NO. DE CONTROL]],'LISTADO ESTUDIANTES'!A:B,2,FALSE)</f>
        <v>INGENIERIA CIVIL</v>
      </c>
      <c r="D3090" s="18" t="str">
        <f>VLOOKUP(ActividadesCom[[#This Row],[NO. DE CONTROL]],'LISTADO ESTUDIANTES'!A:D,4,FALSE)</f>
        <v>ACTIVO(A)</v>
      </c>
      <c r="E3090" s="5">
        <f>SUM(ActividadesCom[[#This Row],[CRÉD. 1]],ActividadesCom[[#This Row],[CRÉD. 2]],ActividadesCom[[#This Row],[CRÉD. 3]],ActividadesCom[[#This Row],[CRÉD. 4]],ActividadesCom[[#This Row],[CRÉD. 5]])</f>
        <v>3</v>
      </c>
      <c r="F3090" s="18">
        <f>IF(ActividadesCom[[#This Row],[ÚLTIMO SEMESTRE CON CRÉDITOS]]&gt;0,ROUND(AVERAGE(ActividadesCom[[#This Row],[VALOR NIVEL 5]],ActividadesCom[[#This Row],[VALOR NIVEL 4]],ActividadesCom[[#This Row],[VALOR NIVEL 3]],ActividadesCom[[#This Row],[VALOR NIVEL 2]],ActividadesCom[[#This Row],[VALOR NIVEL 1]]),0),"")</f>
        <v>3</v>
      </c>
      <c r="G3090" s="18" t="str">
        <f>IF(ActividadesCom[[#This Row],[PROMEDIO]]="","",IF(ActividadesCom[[#This Row],[PROMEDIO]]&gt;=4,"EXCELENTE",IF(ActividadesCom[[#This Row],[PROMEDIO]]&gt;=3,"NOTABLE",IF(ActividadesCom[[#This Row],[PROMEDIO]]&gt;=2,"BUENO",IF(ActividadesCom[[#This Row],[PROMEDIO]]=1,"SUFICIENTE","")))))</f>
        <v>NOTABLE</v>
      </c>
      <c r="H3090" s="5">
        <f>MAX(ActividadesCom[[#This Row],[PERÍODO 1]],ActividadesCom[[#This Row],[PERÍODO 2]],ActividadesCom[[#This Row],[PERÍODO 3]],ActividadesCom[[#This Row],[PERÍODO 4]],ActividadesCom[[#This Row],[PERÍODO 5]])</f>
        <v>20221</v>
      </c>
      <c r="I3090" s="6"/>
      <c r="J3090" s="5"/>
      <c r="K3090" s="5"/>
      <c r="L3090" s="5" t="str">
        <f>IF(ActividadesCom[[#This Row],[NIVEL 1]]&lt;&gt;0,VLOOKUP(ActividadesCom[[#This Row],[NIVEL 1]],Catálogo!A:B,2,FALSE),"")</f>
        <v/>
      </c>
      <c r="M3090" s="5"/>
      <c r="N3090" s="6"/>
      <c r="O3090" s="5"/>
      <c r="P3090" s="5"/>
      <c r="Q3090" s="5" t="str">
        <f>IF(ActividadesCom[[#This Row],[NIVEL 2]]&lt;&gt;0,VLOOKUP(ActividadesCom[[#This Row],[NIVEL 2]],Catálogo!A:B,2,FALSE),"")</f>
        <v/>
      </c>
      <c r="R3090" s="5"/>
      <c r="S3090" s="6" t="s">
        <v>5482</v>
      </c>
      <c r="T3090" s="5">
        <v>20221</v>
      </c>
      <c r="U3090" s="5" t="s">
        <v>4008</v>
      </c>
      <c r="V3090" s="5">
        <f>IF(ActividadesCom[[#This Row],[NIVEL 3]]&lt;&gt;0,VLOOKUP(ActividadesCom[[#This Row],[NIVEL 3]],Catálogo!A:B,2,FALSE),"")</f>
        <v>4</v>
      </c>
      <c r="W3090" s="5">
        <v>1</v>
      </c>
      <c r="X3090" s="6" t="s">
        <v>4478</v>
      </c>
      <c r="Y3090" s="5">
        <v>20211</v>
      </c>
      <c r="Z3090" s="5" t="s">
        <v>4009</v>
      </c>
      <c r="AA3090" s="5">
        <f>IF(ActividadesCom[[#This Row],[NIVEL 4]]&lt;&gt;0,VLOOKUP(ActividadesCom[[#This Row],[NIVEL 4]],Catálogo!A:B,2,FALSE),"")</f>
        <v>3</v>
      </c>
      <c r="AB3090" s="5">
        <v>1</v>
      </c>
      <c r="AC3090" s="5" t="s">
        <v>31</v>
      </c>
      <c r="AD3090" s="5">
        <v>20203</v>
      </c>
      <c r="AE3090" s="5" t="s">
        <v>4010</v>
      </c>
      <c r="AF3090" s="5">
        <f>IF(ActividadesCom[[#This Row],[NIVEL 5]]&lt;&gt;0,VLOOKUP(ActividadesCom[[#This Row],[NIVEL 5]],Catálogo!A:B,2,FALSE),"")</f>
        <v>2</v>
      </c>
      <c r="AG3090" s="5">
        <v>1</v>
      </c>
      <c r="AH3090" s="2"/>
      <c r="AI3090" s="2"/>
    </row>
    <row r="3091" spans="1:35" ht="30" customHeight="1" x14ac:dyDescent="0.25">
      <c r="A3091" s="7">
        <v>20470127</v>
      </c>
      <c r="B3091" s="97" t="str">
        <f>VLOOKUP(ActividadesCom[[#This Row],[NO. DE CONTROL]],'LISTADO ESTUDIANTES'!A:C,3,FALSE)</f>
        <v>PLATA SUAREZ DAVID ALBERTO</v>
      </c>
      <c r="C3091" s="97" t="str">
        <f>VLOOKUP(ActividadesCom[[#This Row],[NO. DE CONTROL]],'LISTADO ESTUDIANTES'!A:B,2,FALSE)</f>
        <v>INGENIERIA MECANICA</v>
      </c>
      <c r="D3091" s="18" t="str">
        <f>VLOOKUP(ActividadesCom[[#This Row],[NO. DE CONTROL]],'LISTADO ESTUDIANTES'!A:D,4,FALSE)</f>
        <v>ACTIVO(A)</v>
      </c>
      <c r="E3091" s="5">
        <f>SUM(ActividadesCom[[#This Row],[CRÉD. 1]],ActividadesCom[[#This Row],[CRÉD. 2]],ActividadesCom[[#This Row],[CRÉD. 3]],ActividadesCom[[#This Row],[CRÉD. 4]],ActividadesCom[[#This Row],[CRÉD. 5]])</f>
        <v>1</v>
      </c>
      <c r="F3091" s="34">
        <f>IF(ActividadesCom[[#This Row],[ÚLTIMO SEMESTRE CON CRÉDITOS]]&gt;0,ROUND(AVERAGE(ActividadesCom[[#This Row],[VALOR NIVEL 5]],ActividadesCom[[#This Row],[VALOR NIVEL 4]],ActividadesCom[[#This Row],[VALOR NIVEL 3]],ActividadesCom[[#This Row],[VALOR NIVEL 2]],ActividadesCom[[#This Row],[VALOR NIVEL 1]]),0),"")</f>
        <v>3</v>
      </c>
      <c r="G3091" s="34" t="str">
        <f>IF(ActividadesCom[[#This Row],[PROMEDIO]]="","",IF(ActividadesCom[[#This Row],[PROMEDIO]]&gt;=4,"EXCELENTE",IF(ActividadesCom[[#This Row],[PROMEDIO]]&gt;=3,"NOTABLE",IF(ActividadesCom[[#This Row],[PROMEDIO]]&gt;=2,"BUENO",IF(ActividadesCom[[#This Row],[PROMEDIO]]=1,"SUFICIENTE","")))))</f>
        <v>NOTABLE</v>
      </c>
      <c r="H3091" s="5">
        <f>MAX(ActividadesCom[[#This Row],[PERÍODO 1]],ActividadesCom[[#This Row],[PERÍODO 2]],ActividadesCom[[#This Row],[PERÍODO 3]],ActividadesCom[[#This Row],[PERÍODO 4]],ActividadesCom[[#This Row],[PERÍODO 5]])</f>
        <v>20203</v>
      </c>
      <c r="I3091" s="33"/>
      <c r="J3091" s="32"/>
      <c r="K3091" s="32"/>
      <c r="L3091" s="5" t="str">
        <f>IF(ActividadesCom[[#This Row],[NIVEL 1]]&lt;&gt;0,VLOOKUP(ActividadesCom[[#This Row],[NIVEL 1]],Catálogo!A:B,2,FALSE),"")</f>
        <v/>
      </c>
      <c r="M3091" s="32"/>
      <c r="N3091" s="33"/>
      <c r="O3091" s="32"/>
      <c r="P3091" s="32"/>
      <c r="Q3091" s="5" t="str">
        <f>IF(ActividadesCom[[#This Row],[NIVEL 2]]&lt;&gt;0,VLOOKUP(ActividadesCom[[#This Row],[NIVEL 2]],Catálogo!A:B,2,FALSE),"")</f>
        <v/>
      </c>
      <c r="R3091" s="32"/>
      <c r="S3091" s="33"/>
      <c r="T3091" s="32"/>
      <c r="U3091" s="32"/>
      <c r="V3091" s="5" t="str">
        <f>IF(ActividadesCom[[#This Row],[NIVEL 3]]&lt;&gt;0,VLOOKUP(ActividadesCom[[#This Row],[NIVEL 3]],Catálogo!A:B,2,FALSE),"")</f>
        <v/>
      </c>
      <c r="W3091" s="32"/>
      <c r="X3091" s="33"/>
      <c r="Y3091" s="32"/>
      <c r="Z3091" s="32"/>
      <c r="AA3091" s="5" t="str">
        <f>IF(ActividadesCom[[#This Row],[NIVEL 4]]&lt;&gt;0,VLOOKUP(ActividadesCom[[#This Row],[NIVEL 4]],Catálogo!A:B,2,FALSE),"")</f>
        <v/>
      </c>
      <c r="AB3091" s="32"/>
      <c r="AC3091" s="32" t="s">
        <v>4332</v>
      </c>
      <c r="AD3091" s="32">
        <v>20203</v>
      </c>
      <c r="AE3091" s="32" t="s">
        <v>4009</v>
      </c>
      <c r="AF3091" s="5">
        <f>IF(ActividadesCom[[#This Row],[NIVEL 5]]&lt;&gt;0,VLOOKUP(ActividadesCom[[#This Row],[NIVEL 5]],Catálogo!A:B,2,FALSE),"")</f>
        <v>3</v>
      </c>
      <c r="AG3091" s="32">
        <v>1</v>
      </c>
      <c r="AH3091" s="2"/>
      <c r="AI3091" s="2"/>
    </row>
    <row r="3092" spans="1:35" ht="30" customHeight="1" x14ac:dyDescent="0.25">
      <c r="A3092" s="74">
        <v>20470127</v>
      </c>
      <c r="B3092" s="97" t="str">
        <f>VLOOKUP(ActividadesCom[[#This Row],[NO. DE CONTROL]],'LISTADO ESTUDIANTES'!A:C,3,FALSE)</f>
        <v>PLATA SUAREZ DAVID ALBERTO</v>
      </c>
      <c r="C3092" s="105" t="str">
        <f>VLOOKUP(ActividadesCom[[#This Row],[NO. DE CONTROL]],'LISTADO ESTUDIANTES'!A:B,2,FALSE)</f>
        <v>INGENIERIA MECANICA</v>
      </c>
      <c r="D3092" s="23" t="str">
        <f>VLOOKUP(ActividadesCom[[#This Row],[NO. DE CONTROL]],'LISTADO ESTUDIANTES'!A:D,4,FALSE)</f>
        <v>ACTIVO(A)</v>
      </c>
      <c r="E3092" s="5">
        <f>SUM(ActividadesCom[[#This Row],[CRÉD. 1]],ActividadesCom[[#This Row],[CRÉD. 2]],ActividadesCom[[#This Row],[CRÉD. 3]],ActividadesCom[[#This Row],[CRÉD. 4]],ActividadesCom[[#This Row],[CRÉD. 5]])</f>
        <v>2</v>
      </c>
      <c r="F3092" s="23">
        <f>IF(ActividadesCom[[#This Row],[ÚLTIMO SEMESTRE CON CRÉDITOS]]&gt;0,ROUND(AVERAGE(ActividadesCom[[#This Row],[VALOR NIVEL 5]],ActividadesCom[[#This Row],[VALOR NIVEL 4]],ActividadesCom[[#This Row],[VALOR NIVEL 3]],ActividadesCom[[#This Row],[VALOR NIVEL 2]],ActividadesCom[[#This Row],[VALOR NIVEL 1]]),0),"")</f>
        <v>3</v>
      </c>
      <c r="G3092" s="23" t="str">
        <f>IF(ActividadesCom[[#This Row],[PROMEDIO]]="","",IF(ActividadesCom[[#This Row],[PROMEDIO]]&gt;=4,"EXCELENTE",IF(ActividadesCom[[#This Row],[PROMEDIO]]&gt;=3,"NOTABLE",IF(ActividadesCom[[#This Row],[PROMEDIO]]&gt;=2,"BUENO",IF(ActividadesCom[[#This Row],[PROMEDIO]]=1,"SUFICIENTE","")))))</f>
        <v>NOTABLE</v>
      </c>
      <c r="H3092" s="5">
        <f>MAX(ActividadesCom[[#This Row],[PERÍODO 1]],ActividadesCom[[#This Row],[PERÍODO 2]],ActividadesCom[[#This Row],[PERÍODO 3]],ActividadesCom[[#This Row],[PERÍODO 4]],ActividadesCom[[#This Row],[PERÍODO 5]])</f>
        <v>20203</v>
      </c>
      <c r="I3092" s="22" t="s">
        <v>4121</v>
      </c>
      <c r="J3092" s="21">
        <v>20203</v>
      </c>
      <c r="K3092" s="21" t="s">
        <v>4010</v>
      </c>
      <c r="L3092" s="5">
        <f>IF(ActividadesCom[[#This Row],[NIVEL 1]]&lt;&gt;0,VLOOKUP(ActividadesCom[[#This Row],[NIVEL 1]],Catálogo!A:B,2,FALSE),"")</f>
        <v>2</v>
      </c>
      <c r="M3092" s="21">
        <v>1</v>
      </c>
      <c r="N3092" s="6" t="s">
        <v>4125</v>
      </c>
      <c r="O3092" s="21">
        <v>20203</v>
      </c>
      <c r="P3092" s="5" t="s">
        <v>4008</v>
      </c>
      <c r="Q3092" s="5">
        <f>IF(ActividadesCom[[#This Row],[NIVEL 2]]&lt;&gt;0,VLOOKUP(ActividadesCom[[#This Row],[NIVEL 2]],Catálogo!A:B,2,FALSE),"")</f>
        <v>4</v>
      </c>
      <c r="R3092" s="21">
        <v>1</v>
      </c>
      <c r="S3092" s="22"/>
      <c r="T3092" s="21"/>
      <c r="U3092" s="21"/>
      <c r="V3092" s="5" t="str">
        <f>IF(ActividadesCom[[#This Row],[NIVEL 3]]&lt;&gt;0,VLOOKUP(ActividadesCom[[#This Row],[NIVEL 3]],Catálogo!A:B,2,FALSE),"")</f>
        <v/>
      </c>
      <c r="W3092" s="21"/>
      <c r="X3092" s="22"/>
      <c r="Y3092" s="21"/>
      <c r="Z3092" s="21"/>
      <c r="AA3092" s="5" t="str">
        <f>IF(ActividadesCom[[#This Row],[NIVEL 4]]&lt;&gt;0,VLOOKUP(ActividadesCom[[#This Row],[NIVEL 4]],Catálogo!A:B,2,FALSE),"")</f>
        <v/>
      </c>
      <c r="AB3092" s="21"/>
      <c r="AC3092" s="22"/>
      <c r="AD3092" s="21"/>
      <c r="AE3092" s="21"/>
      <c r="AF3092" s="5" t="str">
        <f>IF(ActividadesCom[[#This Row],[NIVEL 5]]&lt;&gt;0,VLOOKUP(ActividadesCom[[#This Row],[NIVEL 5]],Catálogo!A:B,2,FALSE),"")</f>
        <v/>
      </c>
      <c r="AG3092" s="21"/>
      <c r="AH3092" s="2"/>
      <c r="AI3092" s="2"/>
    </row>
    <row r="3093" spans="1:35" ht="30" customHeight="1" x14ac:dyDescent="0.25">
      <c r="A3093" s="7">
        <v>20470128</v>
      </c>
      <c r="B3093" s="10" t="str">
        <f>VLOOKUP(ActividadesCom[[#This Row],[NO. DE CONTROL]],'LISTADO ESTUDIANTES'!A:C,3,FALSE)</f>
        <v>NOVELO LOPEZ ZULEMY ARACELY</v>
      </c>
      <c r="C3093" s="97" t="str">
        <f>VLOOKUP(ActividadesCom[[#This Row],[NO. DE CONTROL]],'LISTADO ESTUDIANTES'!A:B,2,FALSE)</f>
        <v>INGENIERIA CIVIL</v>
      </c>
      <c r="D3093" s="18" t="str">
        <f>VLOOKUP(ActividadesCom[[#This Row],[NO. DE CONTROL]],'LISTADO ESTUDIANTES'!A:D,4,FALSE)</f>
        <v>ACTIVO(A)</v>
      </c>
      <c r="E3093" s="7">
        <f>SUM(ActividadesCom[[#This Row],[CRÉD. 1]],ActividadesCom[[#This Row],[CRÉD. 2]],ActividadesCom[[#This Row],[CRÉD. 3]],ActividadesCom[[#This Row],[CRÉD. 4]],ActividadesCom[[#This Row],[CRÉD. 5]])</f>
        <v>0</v>
      </c>
      <c r="F3093" s="18" t="str">
        <f>IF(ActividadesCom[[#This Row],[ÚLTIMO SEMESTRE CON CRÉDITOS]]&gt;0,ROUND(AVERAGE(ActividadesCom[[#This Row],[VALOR NIVEL 5]],ActividadesCom[[#This Row],[VALOR NIVEL 4]],ActividadesCom[[#This Row],[VALOR NIVEL 3]],ActividadesCom[[#This Row],[VALOR NIVEL 2]],ActividadesCom[[#This Row],[VALOR NIVEL 1]]),0),"")</f>
        <v/>
      </c>
      <c r="G3093" s="7" t="str">
        <f>IF(ActividadesCom[[#This Row],[PROMEDIO]]="","",IF(ActividadesCom[[#This Row],[PROMEDIO]]&gt;=4,"EXCELENTE",IF(ActividadesCom[[#This Row],[PROMEDIO]]&gt;=3,"NOTABLE",IF(ActividadesCom[[#This Row],[PROMEDIO]]&gt;=2,"BUENO",IF(ActividadesCom[[#This Row],[PROMEDIO]]=1,"SUFICIENTE","")))))</f>
        <v/>
      </c>
      <c r="H3093" s="18">
        <f>MAX(ActividadesCom[[#This Row],[PERÍODO 1]],ActividadesCom[[#This Row],[PERÍODO 2]],ActividadesCom[[#This Row],[PERÍODO 3]],ActividadesCom[[#This Row],[PERÍODO 4]],ActividadesCom[[#This Row],[PERÍODO 5]])</f>
        <v>0</v>
      </c>
      <c r="I3093" s="6"/>
      <c r="J3093" s="5"/>
      <c r="K3093" s="5"/>
      <c r="L3093" s="18" t="str">
        <f>IF(ActividadesCom[[#This Row],[NIVEL 1]]&lt;&gt;0,VLOOKUP(ActividadesCom[[#This Row],[NIVEL 1]],Catálogo!A:B,2,FALSE),"")</f>
        <v/>
      </c>
      <c r="M3093" s="5"/>
      <c r="N3093" s="6"/>
      <c r="O3093" s="5"/>
      <c r="P3093" s="5"/>
      <c r="Q3093" s="18" t="str">
        <f>IF(ActividadesCom[[#This Row],[NIVEL 2]]&lt;&gt;0,VLOOKUP(ActividadesCom[[#This Row],[NIVEL 2]],Catálogo!A:B,2,FALSE),"")</f>
        <v/>
      </c>
      <c r="R3093" s="5"/>
      <c r="S3093" s="6"/>
      <c r="T3093" s="5"/>
      <c r="U3093" s="5"/>
      <c r="V3093" s="18" t="str">
        <f>IF(ActividadesCom[[#This Row],[NIVEL 3]]&lt;&gt;0,VLOOKUP(ActividadesCom[[#This Row],[NIVEL 3]],Catálogo!A:B,2,FALSE),"")</f>
        <v/>
      </c>
      <c r="W3093" s="5"/>
      <c r="X3093" s="6"/>
      <c r="Y3093" s="5"/>
      <c r="Z3093" s="5"/>
      <c r="AA3093" s="18" t="str">
        <f>IF(ActividadesCom[[#This Row],[NIVEL 4]]&lt;&gt;0,VLOOKUP(ActividadesCom[[#This Row],[NIVEL 4]],Catálogo!A:B,2,FALSE),"")</f>
        <v/>
      </c>
      <c r="AB3093" s="5"/>
      <c r="AC3093" s="6"/>
      <c r="AD3093" s="5"/>
      <c r="AE3093" s="5"/>
      <c r="AF3093" s="18" t="str">
        <f>IF(ActividadesCom[[#This Row],[NIVEL 5]]&lt;&gt;0,VLOOKUP(ActividadesCom[[#This Row],[NIVEL 5]],Catálogo!A:B,2,FALSE),"")</f>
        <v/>
      </c>
      <c r="AG3093" s="36"/>
      <c r="AH3093" s="2"/>
      <c r="AI3093" s="2"/>
    </row>
    <row r="3094" spans="1:35" ht="30" customHeight="1" x14ac:dyDescent="0.25">
      <c r="A3094" s="7">
        <v>20470129</v>
      </c>
      <c r="B3094" s="97" t="str">
        <f>VLOOKUP(ActividadesCom[[#This Row],[NO. DE CONTROL]],'LISTADO ESTUDIANTES'!A:C,3,FALSE)</f>
        <v>DOMINGUEZ FERRER CARLA PATRICIA</v>
      </c>
      <c r="C3094" s="97" t="str">
        <f>VLOOKUP(ActividadesCom[[#This Row],[NO. DE CONTROL]],'LISTADO ESTUDIANTES'!A:B,2,FALSE)</f>
        <v>ARQUITECTURA</v>
      </c>
      <c r="D3094" s="18" t="str">
        <f>VLOOKUP(ActividadesCom[[#This Row],[NO. DE CONTROL]],'LISTADO ESTUDIANTES'!A:D,4,FALSE)</f>
        <v>ACTIVO(A)</v>
      </c>
      <c r="E3094" s="5">
        <f>SUM(ActividadesCom[[#This Row],[CRÉD. 1]],ActividadesCom[[#This Row],[CRÉD. 2]],ActividadesCom[[#This Row],[CRÉD. 3]],ActividadesCom[[#This Row],[CRÉD. 4]],ActividadesCom[[#This Row],[CRÉD. 5]])</f>
        <v>3</v>
      </c>
      <c r="F3094" s="18">
        <f>IF(ActividadesCom[[#This Row],[ÚLTIMO SEMESTRE CON CRÉDITOS]]&gt;0,ROUND(AVERAGE(ActividadesCom[[#This Row],[VALOR NIVEL 5]],ActividadesCom[[#This Row],[VALOR NIVEL 4]],ActividadesCom[[#This Row],[VALOR NIVEL 3]],ActividadesCom[[#This Row],[VALOR NIVEL 2]],ActividadesCom[[#This Row],[VALOR NIVEL 1]]),0),"")</f>
        <v>4</v>
      </c>
      <c r="G3094" s="18" t="str">
        <f>IF(ActividadesCom[[#This Row],[PROMEDIO]]="","",IF(ActividadesCom[[#This Row],[PROMEDIO]]&gt;=4,"EXCELENTE",IF(ActividadesCom[[#This Row],[PROMEDIO]]&gt;=3,"NOTABLE",IF(ActividadesCom[[#This Row],[PROMEDIO]]&gt;=2,"BUENO",IF(ActividadesCom[[#This Row],[PROMEDIO]]=1,"SUFICIENTE","")))))</f>
        <v>EXCELENTE</v>
      </c>
      <c r="H3094" s="5">
        <f>MAX(ActividadesCom[[#This Row],[PERÍODO 1]],ActividadesCom[[#This Row],[PERÍODO 2]],ActividadesCom[[#This Row],[PERÍODO 3]],ActividadesCom[[#This Row],[PERÍODO 4]],ActividadesCom[[#This Row],[PERÍODO 5]])</f>
        <v>20213</v>
      </c>
      <c r="I3094" s="6" t="s">
        <v>11</v>
      </c>
      <c r="J3094" s="5">
        <v>20211</v>
      </c>
      <c r="K3094" s="5" t="s">
        <v>4008</v>
      </c>
      <c r="L3094" s="5">
        <f>IF(ActividadesCom[[#This Row],[NIVEL 1]]&lt;&gt;0,VLOOKUP(ActividadesCom[[#This Row],[NIVEL 1]],Catálogo!A:B,2,FALSE),"")</f>
        <v>4</v>
      </c>
      <c r="M3094" s="5">
        <v>1</v>
      </c>
      <c r="N3094" s="6" t="s">
        <v>4695</v>
      </c>
      <c r="O3094" s="5">
        <v>20213</v>
      </c>
      <c r="P3094" s="5" t="s">
        <v>4008</v>
      </c>
      <c r="Q3094" s="5">
        <f>IF(ActividadesCom[[#This Row],[NIVEL 2]]&lt;&gt;0,VLOOKUP(ActividadesCom[[#This Row],[NIVEL 2]],Catálogo!A:B,2,FALSE),"")</f>
        <v>4</v>
      </c>
      <c r="R3094" s="5">
        <v>1</v>
      </c>
      <c r="S3094" s="6"/>
      <c r="T3094" s="5"/>
      <c r="U3094" s="5"/>
      <c r="V3094" s="5" t="str">
        <f>IF(ActividadesCom[[#This Row],[NIVEL 3]]&lt;&gt;0,VLOOKUP(ActividadesCom[[#This Row],[NIVEL 3]],Catálogo!A:B,2,FALSE),"")</f>
        <v/>
      </c>
      <c r="W3094" s="5"/>
      <c r="X3094" s="6" t="s">
        <v>12</v>
      </c>
      <c r="Y3094" s="5">
        <v>20211</v>
      </c>
      <c r="Z3094" s="5" t="s">
        <v>4009</v>
      </c>
      <c r="AA3094" s="5">
        <f>IF(ActividadesCom[[#This Row],[NIVEL 4]]&lt;&gt;0,VLOOKUP(ActividadesCom[[#This Row],[NIVEL 4]],Catálogo!A:B,2,FALSE),"")</f>
        <v>3</v>
      </c>
      <c r="AB3094" s="5">
        <v>1</v>
      </c>
      <c r="AC3094" s="6"/>
      <c r="AD3094" s="5"/>
      <c r="AE3094" s="5"/>
      <c r="AF3094" s="5" t="str">
        <f>IF(ActividadesCom[[#This Row],[NIVEL 5]]&lt;&gt;0,VLOOKUP(ActividadesCom[[#This Row],[NIVEL 5]],Catálogo!A:B,2,FALSE),"")</f>
        <v/>
      </c>
      <c r="AG3094" s="36"/>
      <c r="AH3094" s="2"/>
      <c r="AI3094" s="2"/>
    </row>
    <row r="3095" spans="1:35" ht="30" customHeight="1" x14ac:dyDescent="0.25">
      <c r="A3095" s="7">
        <v>20470130</v>
      </c>
      <c r="B3095" s="97" t="str">
        <f>VLOOKUP(ActividadesCom[[#This Row],[NO. DE CONTROL]],'LISTADO ESTUDIANTES'!A:C,3,FALSE)</f>
        <v>MIS WITZ RUSSEL ENRIQUE</v>
      </c>
      <c r="C3095" s="97" t="str">
        <f>VLOOKUP(ActividadesCom[[#This Row],[NO. DE CONTROL]],'LISTADO ESTUDIANTES'!A:B,2,FALSE)</f>
        <v>INGENIERIA CIVIL</v>
      </c>
      <c r="D3095" s="18" t="str">
        <f>VLOOKUP(ActividadesCom[[#This Row],[NO. DE CONTROL]],'LISTADO ESTUDIANTES'!A:D,4,FALSE)</f>
        <v>ACTIVO(A)</v>
      </c>
      <c r="E3095" s="5">
        <f>SUM(ActividadesCom[[#This Row],[CRÉD. 1]],ActividadesCom[[#This Row],[CRÉD. 2]],ActividadesCom[[#This Row],[CRÉD. 3]],ActividadesCom[[#This Row],[CRÉD. 4]],ActividadesCom[[#This Row],[CRÉD. 5]])</f>
        <v>3</v>
      </c>
      <c r="F3095" s="18">
        <f>IF(ActividadesCom[[#This Row],[ÚLTIMO SEMESTRE CON CRÉDITOS]]&gt;0,ROUND(AVERAGE(ActividadesCom[[#This Row],[VALOR NIVEL 5]],ActividadesCom[[#This Row],[VALOR NIVEL 4]],ActividadesCom[[#This Row],[VALOR NIVEL 3]],ActividadesCom[[#This Row],[VALOR NIVEL 2]],ActividadesCom[[#This Row],[VALOR NIVEL 1]]),0),"")</f>
        <v>4</v>
      </c>
      <c r="G3095" s="18" t="str">
        <f>IF(ActividadesCom[[#This Row],[PROMEDIO]]="","",IF(ActividadesCom[[#This Row],[PROMEDIO]]&gt;=4,"EXCELENTE",IF(ActividadesCom[[#This Row],[PROMEDIO]]&gt;=3,"NOTABLE",IF(ActividadesCom[[#This Row],[PROMEDIO]]&gt;=2,"BUENO",IF(ActividadesCom[[#This Row],[PROMEDIO]]=1,"SUFICIENTE","")))))</f>
        <v>EXCELENTE</v>
      </c>
      <c r="H3095" s="5">
        <f>MAX(ActividadesCom[[#This Row],[PERÍODO 1]],ActividadesCom[[#This Row],[PERÍODO 2]],ActividadesCom[[#This Row],[PERÍODO 3]],ActividadesCom[[#This Row],[PERÍODO 4]],ActividadesCom[[#This Row],[PERÍODO 5]])</f>
        <v>20221</v>
      </c>
      <c r="I3095" s="6" t="s">
        <v>30</v>
      </c>
      <c r="J3095" s="5">
        <v>20213</v>
      </c>
      <c r="K3095" s="5" t="s">
        <v>4008</v>
      </c>
      <c r="L3095" s="5">
        <f>IF(ActividadesCom[[#This Row],[NIVEL 1]]&lt;&gt;0,VLOOKUP(ActividadesCom[[#This Row],[NIVEL 1]],Catálogo!A:B,2,FALSE),"")</f>
        <v>4</v>
      </c>
      <c r="M3095" s="5">
        <v>1</v>
      </c>
      <c r="N3095" s="6" t="s">
        <v>5482</v>
      </c>
      <c r="O3095" s="5">
        <v>20221</v>
      </c>
      <c r="P3095" s="5" t="s">
        <v>4008</v>
      </c>
      <c r="Q3095" s="5">
        <f>IF(ActividadesCom[[#This Row],[NIVEL 2]]&lt;&gt;0,VLOOKUP(ActividadesCom[[#This Row],[NIVEL 2]],Catálogo!A:B,2,FALSE),"")</f>
        <v>4</v>
      </c>
      <c r="R3095" s="5">
        <v>1</v>
      </c>
      <c r="S3095" s="6"/>
      <c r="T3095" s="5"/>
      <c r="U3095" s="5"/>
      <c r="V3095" s="5" t="str">
        <f>IF(ActividadesCom[[#This Row],[NIVEL 3]]&lt;&gt;0,VLOOKUP(ActividadesCom[[#This Row],[NIVEL 3]],Catálogo!A:B,2,FALSE),"")</f>
        <v/>
      </c>
      <c r="W3095" s="5"/>
      <c r="X3095" s="6"/>
      <c r="Y3095" s="5"/>
      <c r="Z3095" s="5"/>
      <c r="AA3095" s="5" t="str">
        <f>IF(ActividadesCom[[#This Row],[NIVEL 4]]&lt;&gt;0,VLOOKUP(ActividadesCom[[#This Row],[NIVEL 4]],Catálogo!A:B,2,FALSE),"")</f>
        <v/>
      </c>
      <c r="AB3095" s="5"/>
      <c r="AC3095" s="5" t="s">
        <v>30</v>
      </c>
      <c r="AD3095" s="5">
        <v>20203</v>
      </c>
      <c r="AE3095" s="5" t="s">
        <v>4008</v>
      </c>
      <c r="AF3095" s="5">
        <f>IF(ActividadesCom[[#This Row],[NIVEL 5]]&lt;&gt;0,VLOOKUP(ActividadesCom[[#This Row],[NIVEL 5]],Catálogo!A:B,2,FALSE),"")</f>
        <v>4</v>
      </c>
      <c r="AG3095" s="5">
        <v>1</v>
      </c>
      <c r="AH3095" s="2"/>
      <c r="AI3095" s="2"/>
    </row>
    <row r="3096" spans="1:35" ht="30" customHeight="1" x14ac:dyDescent="0.25">
      <c r="A3096" s="7">
        <v>20470131</v>
      </c>
      <c r="B3096" s="97" t="str">
        <f>VLOOKUP(ActividadesCom[[#This Row],[NO. DE CONTROL]],'LISTADO ESTUDIANTES'!A:C,3,FALSE)</f>
        <v>AKE GONGORA HEIDY ANAHI</v>
      </c>
      <c r="C3096" s="97" t="str">
        <f>VLOOKUP(ActividadesCom[[#This Row],[NO. DE CONTROL]],'LISTADO ESTUDIANTES'!A:B,2,FALSE)</f>
        <v>INGENIERIA CIVIL</v>
      </c>
      <c r="D3096" s="18" t="str">
        <f>VLOOKUP(ActividadesCom[[#This Row],[NO. DE CONTROL]],'LISTADO ESTUDIANTES'!A:D,4,FALSE)</f>
        <v>ACTIVO(A)</v>
      </c>
      <c r="E3096" s="5">
        <f>SUM(ActividadesCom[[#This Row],[CRÉD. 1]],ActividadesCom[[#This Row],[CRÉD. 2]],ActividadesCom[[#This Row],[CRÉD. 3]],ActividadesCom[[#This Row],[CRÉD. 4]],ActividadesCom[[#This Row],[CRÉD. 5]])</f>
        <v>4</v>
      </c>
      <c r="F3096" s="34">
        <f>IF(ActividadesCom[[#This Row],[ÚLTIMO SEMESTRE CON CRÉDITOS]]&gt;0,ROUND(AVERAGE(ActividadesCom[[#This Row],[VALOR NIVEL 5]],ActividadesCom[[#This Row],[VALOR NIVEL 4]],ActividadesCom[[#This Row],[VALOR NIVEL 3]],ActividadesCom[[#This Row],[VALOR NIVEL 2]],ActividadesCom[[#This Row],[VALOR NIVEL 1]]),0),"")</f>
        <v>4</v>
      </c>
      <c r="G3096" s="34" t="str">
        <f>IF(ActividadesCom[[#This Row],[PROMEDIO]]="","",IF(ActividadesCom[[#This Row],[PROMEDIO]]&gt;=4,"EXCELENTE",IF(ActividadesCom[[#This Row],[PROMEDIO]]&gt;=3,"NOTABLE",IF(ActividadesCom[[#This Row],[PROMEDIO]]&gt;=2,"BUENO",IF(ActividadesCom[[#This Row],[PROMEDIO]]=1,"SUFICIENTE","")))))</f>
        <v>EXCELENTE</v>
      </c>
      <c r="H3096" s="5">
        <f>MAX(ActividadesCom[[#This Row],[PERÍODO 1]],ActividadesCom[[#This Row],[PERÍODO 2]],ActividadesCom[[#This Row],[PERÍODO 3]],ActividadesCom[[#This Row],[PERÍODO 4]],ActividadesCom[[#This Row],[PERÍODO 5]])</f>
        <v>20221</v>
      </c>
      <c r="I3096" s="33"/>
      <c r="J3096" s="32"/>
      <c r="K3096" s="32"/>
      <c r="L3096" s="5" t="str">
        <f>IF(ActividadesCom[[#This Row],[NIVEL 1]]&lt;&gt;0,VLOOKUP(ActividadesCom[[#This Row],[NIVEL 1]],Catálogo!A:B,2,FALSE),"")</f>
        <v/>
      </c>
      <c r="M3096" s="32"/>
      <c r="N3096" s="6" t="s">
        <v>5482</v>
      </c>
      <c r="O3096" s="32">
        <v>20221</v>
      </c>
      <c r="P3096" s="5" t="s">
        <v>4008</v>
      </c>
      <c r="Q3096" s="5">
        <f>IF(ActividadesCom[[#This Row],[NIVEL 2]]&lt;&gt;0,VLOOKUP(ActividadesCom[[#This Row],[NIVEL 2]],Catálogo!A:B,2,FALSE),"")</f>
        <v>4</v>
      </c>
      <c r="R3096" s="32">
        <v>1</v>
      </c>
      <c r="S3096" s="6" t="s">
        <v>4478</v>
      </c>
      <c r="T3096" s="32">
        <v>20211</v>
      </c>
      <c r="U3096" s="32" t="s">
        <v>4009</v>
      </c>
      <c r="V3096" s="5">
        <f>IF(ActividadesCom[[#This Row],[NIVEL 3]]&lt;&gt;0,VLOOKUP(ActividadesCom[[#This Row],[NIVEL 3]],Catálogo!A:B,2,FALSE),"")</f>
        <v>3</v>
      </c>
      <c r="W3096" s="32">
        <v>1</v>
      </c>
      <c r="X3096" s="33" t="s">
        <v>34</v>
      </c>
      <c r="Y3096" s="32">
        <v>20211</v>
      </c>
      <c r="Z3096" s="32" t="s">
        <v>4008</v>
      </c>
      <c r="AA3096" s="5">
        <f>IF(ActividadesCom[[#This Row],[NIVEL 4]]&lt;&gt;0,VLOOKUP(ActividadesCom[[#This Row],[NIVEL 4]],Catálogo!A:B,2,FALSE),"")</f>
        <v>4</v>
      </c>
      <c r="AB3096" s="32">
        <v>1</v>
      </c>
      <c r="AC3096" s="32" t="s">
        <v>37</v>
      </c>
      <c r="AD3096" s="32">
        <v>20203</v>
      </c>
      <c r="AE3096" s="32" t="s">
        <v>4008</v>
      </c>
      <c r="AF3096" s="5">
        <f>IF(ActividadesCom[[#This Row],[NIVEL 5]]&lt;&gt;0,VLOOKUP(ActividadesCom[[#This Row],[NIVEL 5]],Catálogo!A:B,2,FALSE),"")</f>
        <v>4</v>
      </c>
      <c r="AG3096" s="32">
        <v>1</v>
      </c>
      <c r="AH3096" s="2"/>
      <c r="AI3096" s="2"/>
    </row>
    <row r="3097" spans="1:35" ht="30" customHeight="1" x14ac:dyDescent="0.25">
      <c r="A3097" s="7">
        <v>20470132</v>
      </c>
      <c r="B3097" s="97" t="str">
        <f>VLOOKUP(ActividadesCom[[#This Row],[NO. DE CONTROL]],'LISTADO ESTUDIANTES'!A:C,3,FALSE)</f>
        <v>TAMAY LOPEZ BENJAMIN ADRIEL</v>
      </c>
      <c r="C3097" s="97" t="str">
        <f>VLOOKUP(ActividadesCom[[#This Row],[NO. DE CONTROL]],'LISTADO ESTUDIANTES'!A:B,2,FALSE)</f>
        <v>INGENIERIA CIVIL</v>
      </c>
      <c r="D3097" s="18" t="str">
        <f>VLOOKUP(ActividadesCom[[#This Row],[NO. DE CONTROL]],'LISTADO ESTUDIANTES'!A:D,4,FALSE)</f>
        <v>ACTIVO(A)</v>
      </c>
      <c r="E3097" s="5">
        <f>SUM(ActividadesCom[[#This Row],[CRÉD. 1]],ActividadesCom[[#This Row],[CRÉD. 2]],ActividadesCom[[#This Row],[CRÉD. 3]],ActividadesCom[[#This Row],[CRÉD. 4]],ActividadesCom[[#This Row],[CRÉD. 5]])</f>
        <v>4</v>
      </c>
      <c r="F3097" s="18">
        <f>IF(ActividadesCom[[#This Row],[ÚLTIMO SEMESTRE CON CRÉDITOS]]&gt;0,ROUND(AVERAGE(ActividadesCom[[#This Row],[VALOR NIVEL 5]],ActividadesCom[[#This Row],[VALOR NIVEL 4]],ActividadesCom[[#This Row],[VALOR NIVEL 3]],ActividadesCom[[#This Row],[VALOR NIVEL 2]],ActividadesCom[[#This Row],[VALOR NIVEL 1]]),0),"")</f>
        <v>3</v>
      </c>
      <c r="G3097" s="18" t="str">
        <f>IF(ActividadesCom[[#This Row],[PROMEDIO]]="","",IF(ActividadesCom[[#This Row],[PROMEDIO]]&gt;=4,"EXCELENTE",IF(ActividadesCom[[#This Row],[PROMEDIO]]&gt;=3,"NOTABLE",IF(ActividadesCom[[#This Row],[PROMEDIO]]&gt;=2,"BUENO",IF(ActividadesCom[[#This Row],[PROMEDIO]]=1,"SUFICIENTE","")))))</f>
        <v>NOTABLE</v>
      </c>
      <c r="H3097" s="5">
        <f>MAX(ActividadesCom[[#This Row],[PERÍODO 1]],ActividadesCom[[#This Row],[PERÍODO 2]],ActividadesCom[[#This Row],[PERÍODO 3]],ActividadesCom[[#This Row],[PERÍODO 4]],ActividadesCom[[#This Row],[PERÍODO 5]])</f>
        <v>20221</v>
      </c>
      <c r="I3097" s="6"/>
      <c r="J3097" s="5"/>
      <c r="K3097" s="5"/>
      <c r="L3097" s="5" t="str">
        <f>IF(ActividadesCom[[#This Row],[NIVEL 1]]&lt;&gt;0,VLOOKUP(ActividadesCom[[#This Row],[NIVEL 1]],Catálogo!A:B,2,FALSE),"")</f>
        <v/>
      </c>
      <c r="M3097" s="5"/>
      <c r="N3097" s="6" t="s">
        <v>5482</v>
      </c>
      <c r="O3097" s="5">
        <v>20221</v>
      </c>
      <c r="P3097" s="5" t="s">
        <v>4008</v>
      </c>
      <c r="Q3097" s="5">
        <f>IF(ActividadesCom[[#This Row],[NIVEL 2]]&lt;&gt;0,VLOOKUP(ActividadesCom[[#This Row],[NIVEL 2]],Catálogo!A:B,2,FALSE),"")</f>
        <v>4</v>
      </c>
      <c r="R3097" s="5">
        <v>1</v>
      </c>
      <c r="S3097" s="6" t="s">
        <v>4478</v>
      </c>
      <c r="T3097" s="5">
        <v>20211</v>
      </c>
      <c r="U3097" s="5" t="s">
        <v>4009</v>
      </c>
      <c r="V3097" s="5">
        <f>IF(ActividadesCom[[#This Row],[NIVEL 3]]&lt;&gt;0,VLOOKUP(ActividadesCom[[#This Row],[NIVEL 3]],Catálogo!A:B,2,FALSE),"")</f>
        <v>3</v>
      </c>
      <c r="W3097" s="5">
        <v>1</v>
      </c>
      <c r="X3097" s="6" t="s">
        <v>133</v>
      </c>
      <c r="Y3097" s="5">
        <v>20211</v>
      </c>
      <c r="Z3097" s="5" t="s">
        <v>4009</v>
      </c>
      <c r="AA3097" s="5">
        <f>IF(ActividadesCom[[#This Row],[NIVEL 4]]&lt;&gt;0,VLOOKUP(ActividadesCom[[#This Row],[NIVEL 4]],Catálogo!A:B,2,FALSE),"")</f>
        <v>3</v>
      </c>
      <c r="AB3097" s="5">
        <v>1</v>
      </c>
      <c r="AC3097" s="5" t="s">
        <v>133</v>
      </c>
      <c r="AD3097" s="5">
        <v>20203</v>
      </c>
      <c r="AE3097" s="5" t="s">
        <v>4010</v>
      </c>
      <c r="AF3097" s="5">
        <f>IF(ActividadesCom[[#This Row],[NIVEL 5]]&lt;&gt;0,VLOOKUP(ActividadesCom[[#This Row],[NIVEL 5]],Catálogo!A:B,2,FALSE),"")</f>
        <v>2</v>
      </c>
      <c r="AG3097" s="5">
        <v>1</v>
      </c>
      <c r="AH3097" s="2"/>
      <c r="AI3097" s="2"/>
    </row>
    <row r="3098" spans="1:35" ht="30" customHeight="1" x14ac:dyDescent="0.25">
      <c r="A3098" s="7">
        <v>20470133</v>
      </c>
      <c r="B3098" s="97" t="str">
        <f>VLOOKUP(ActividadesCom[[#This Row],[NO. DE CONTROL]],'LISTADO ESTUDIANTES'!A:C,3,FALSE)</f>
        <v>BERZUNZA PACHECO OMAR</v>
      </c>
      <c r="C3098" s="97" t="str">
        <f>VLOOKUP(ActividadesCom[[#This Row],[NO. DE CONTROL]],'LISTADO ESTUDIANTES'!A:B,2,FALSE)</f>
        <v>INGENIERIA CIVIL</v>
      </c>
      <c r="D3098" s="18" t="str">
        <f>VLOOKUP(ActividadesCom[[#This Row],[NO. DE CONTROL]],'LISTADO ESTUDIANTES'!A:D,4,FALSE)</f>
        <v>ACTIVO(A)</v>
      </c>
      <c r="E3098" s="5">
        <f>SUM(ActividadesCom[[#This Row],[CRÉD. 1]],ActividadesCom[[#This Row],[CRÉD. 2]],ActividadesCom[[#This Row],[CRÉD. 3]],ActividadesCom[[#This Row],[CRÉD. 4]],ActividadesCom[[#This Row],[CRÉD. 5]])</f>
        <v>4</v>
      </c>
      <c r="F3098" s="18">
        <f>IF(ActividadesCom[[#This Row],[ÚLTIMO SEMESTRE CON CRÉDITOS]]&gt;0,ROUND(AVERAGE(ActividadesCom[[#This Row],[VALOR NIVEL 5]],ActividadesCom[[#This Row],[VALOR NIVEL 4]],ActividadesCom[[#This Row],[VALOR NIVEL 3]],ActividadesCom[[#This Row],[VALOR NIVEL 2]],ActividadesCom[[#This Row],[VALOR NIVEL 1]]),0),"")</f>
        <v>3</v>
      </c>
      <c r="G3098" s="18" t="str">
        <f>IF(ActividadesCom[[#This Row],[PROMEDIO]]="","",IF(ActividadesCom[[#This Row],[PROMEDIO]]&gt;=4,"EXCELENTE",IF(ActividadesCom[[#This Row],[PROMEDIO]]&gt;=3,"NOTABLE",IF(ActividadesCom[[#This Row],[PROMEDIO]]&gt;=2,"BUENO",IF(ActividadesCom[[#This Row],[PROMEDIO]]=1,"SUFICIENTE","")))))</f>
        <v>NOTABLE</v>
      </c>
      <c r="H3098" s="5">
        <f>MAX(ActividadesCom[[#This Row],[PERÍODO 1]],ActividadesCom[[#This Row],[PERÍODO 2]],ActividadesCom[[#This Row],[PERÍODO 3]],ActividadesCom[[#This Row],[PERÍODO 4]],ActividadesCom[[#This Row],[PERÍODO 5]])</f>
        <v>20221</v>
      </c>
      <c r="I3098" s="6" t="s">
        <v>31</v>
      </c>
      <c r="J3098" s="5">
        <v>20213</v>
      </c>
      <c r="K3098" s="5" t="s">
        <v>4009</v>
      </c>
      <c r="L3098" s="5">
        <f>IF(ActividadesCom[[#This Row],[NIVEL 1]]&lt;&gt;0,VLOOKUP(ActividadesCom[[#This Row],[NIVEL 1]],Catálogo!A:B,2,FALSE),"")</f>
        <v>3</v>
      </c>
      <c r="M3098" s="5">
        <v>1</v>
      </c>
      <c r="N3098" s="6" t="s">
        <v>5482</v>
      </c>
      <c r="O3098" s="5">
        <v>20221</v>
      </c>
      <c r="P3098" s="5" t="s">
        <v>4008</v>
      </c>
      <c r="Q3098" s="5">
        <f>IF(ActividadesCom[[#This Row],[NIVEL 2]]&lt;&gt;0,VLOOKUP(ActividadesCom[[#This Row],[NIVEL 2]],Catálogo!A:B,2,FALSE),"")</f>
        <v>4</v>
      </c>
      <c r="R3098" s="5">
        <v>1</v>
      </c>
      <c r="S3098" s="6"/>
      <c r="T3098" s="5"/>
      <c r="U3098" s="5"/>
      <c r="V3098" s="5" t="str">
        <f>IF(ActividadesCom[[#This Row],[NIVEL 3]]&lt;&gt;0,VLOOKUP(ActividadesCom[[#This Row],[NIVEL 3]],Catálogo!A:B,2,FALSE),"")</f>
        <v/>
      </c>
      <c r="W3098" s="5"/>
      <c r="X3098" s="6" t="s">
        <v>4478</v>
      </c>
      <c r="Y3098" s="5">
        <v>20211</v>
      </c>
      <c r="Z3098" s="5" t="s">
        <v>4009</v>
      </c>
      <c r="AA3098" s="5">
        <f>IF(ActividadesCom[[#This Row],[NIVEL 4]]&lt;&gt;0,VLOOKUP(ActividadesCom[[#This Row],[NIVEL 4]],Catálogo!A:B,2,FALSE),"")</f>
        <v>3</v>
      </c>
      <c r="AB3098" s="5">
        <v>1</v>
      </c>
      <c r="AC3098" s="5" t="s">
        <v>47</v>
      </c>
      <c r="AD3098" s="5">
        <v>20203</v>
      </c>
      <c r="AE3098" s="5" t="s">
        <v>4009</v>
      </c>
      <c r="AF3098" s="5">
        <f>IF(ActividadesCom[[#This Row],[NIVEL 5]]&lt;&gt;0,VLOOKUP(ActividadesCom[[#This Row],[NIVEL 5]],Catálogo!A:B,2,FALSE),"")</f>
        <v>3</v>
      </c>
      <c r="AG3098" s="5">
        <v>1</v>
      </c>
      <c r="AH3098" s="2"/>
      <c r="AI3098" s="2"/>
    </row>
    <row r="3099" spans="1:35" ht="30" customHeight="1" x14ac:dyDescent="0.25">
      <c r="A3099" s="7">
        <v>20470134</v>
      </c>
      <c r="B3099" s="97" t="str">
        <f>VLOOKUP(ActividadesCom[[#This Row],[NO. DE CONTROL]],'LISTADO ESTUDIANTES'!A:C,3,FALSE)</f>
        <v>FAISAL PEREZ AMIR</v>
      </c>
      <c r="C3099" s="97" t="str">
        <f>VLOOKUP(ActividadesCom[[#This Row],[NO. DE CONTROL]],'LISTADO ESTUDIANTES'!A:B,2,FALSE)</f>
        <v>INGENIERIA CIVIL</v>
      </c>
      <c r="D3099" s="18" t="str">
        <f>VLOOKUP(ActividadesCom[[#This Row],[NO. DE CONTROL]],'LISTADO ESTUDIANTES'!A:D,4,FALSE)</f>
        <v>ACTIVO(A)</v>
      </c>
      <c r="E3099" s="5">
        <f>SUM(ActividadesCom[[#This Row],[CRÉD. 1]],ActividadesCom[[#This Row],[CRÉD. 2]],ActividadesCom[[#This Row],[CRÉD. 3]],ActividadesCom[[#This Row],[CRÉD. 4]],ActividadesCom[[#This Row],[CRÉD. 5]])</f>
        <v>2</v>
      </c>
      <c r="F3099" s="18">
        <f>IF(ActividadesCom[[#This Row],[ÚLTIMO SEMESTRE CON CRÉDITOS]]&gt;0,ROUND(AVERAGE(ActividadesCom[[#This Row],[VALOR NIVEL 5]],ActividadesCom[[#This Row],[VALOR NIVEL 4]],ActividadesCom[[#This Row],[VALOR NIVEL 3]],ActividadesCom[[#This Row],[VALOR NIVEL 2]],ActividadesCom[[#This Row],[VALOR NIVEL 1]]),0),"")</f>
        <v>4</v>
      </c>
      <c r="G3099" s="18" t="str">
        <f>IF(ActividadesCom[[#This Row],[PROMEDIO]]="","",IF(ActividadesCom[[#This Row],[PROMEDIO]]&gt;=4,"EXCELENTE",IF(ActividadesCom[[#This Row],[PROMEDIO]]&gt;=3,"NOTABLE",IF(ActividadesCom[[#This Row],[PROMEDIO]]&gt;=2,"BUENO",IF(ActividadesCom[[#This Row],[PROMEDIO]]=1,"SUFICIENTE","")))))</f>
        <v>EXCELENTE</v>
      </c>
      <c r="H3099" s="5">
        <f>MAX(ActividadesCom[[#This Row],[PERÍODO 1]],ActividadesCom[[#This Row],[PERÍODO 2]],ActividadesCom[[#This Row],[PERÍODO 3]],ActividadesCom[[#This Row],[PERÍODO 4]],ActividadesCom[[#This Row],[PERÍODO 5]])</f>
        <v>20221</v>
      </c>
      <c r="I3099" s="6"/>
      <c r="J3099" s="5"/>
      <c r="K3099" s="5"/>
      <c r="L3099" s="5" t="str">
        <f>IF(ActividadesCom[[#This Row],[NIVEL 1]]&lt;&gt;0,VLOOKUP(ActividadesCom[[#This Row],[NIVEL 1]],Catálogo!A:B,2,FALSE),"")</f>
        <v/>
      </c>
      <c r="M3099" s="5"/>
      <c r="N3099" s="6"/>
      <c r="O3099" s="5"/>
      <c r="P3099" s="5"/>
      <c r="Q3099" s="5" t="str">
        <f>IF(ActividadesCom[[#This Row],[NIVEL 2]]&lt;&gt;0,VLOOKUP(ActividadesCom[[#This Row],[NIVEL 2]],Catálogo!A:B,2,FALSE),"")</f>
        <v/>
      </c>
      <c r="R3099" s="5"/>
      <c r="S3099" s="6" t="s">
        <v>5482</v>
      </c>
      <c r="T3099" s="5">
        <v>20221</v>
      </c>
      <c r="U3099" s="5" t="s">
        <v>4008</v>
      </c>
      <c r="V3099" s="5">
        <f>IF(ActividadesCom[[#This Row],[NIVEL 3]]&lt;&gt;0,VLOOKUP(ActividadesCom[[#This Row],[NIVEL 3]],Catálogo!A:B,2,FALSE),"")</f>
        <v>4</v>
      </c>
      <c r="W3099" s="5">
        <v>1</v>
      </c>
      <c r="X3099" s="6" t="s">
        <v>4478</v>
      </c>
      <c r="Y3099" s="5">
        <v>20211</v>
      </c>
      <c r="Z3099" s="5" t="s">
        <v>4009</v>
      </c>
      <c r="AA3099" s="5">
        <f>IF(ActividadesCom[[#This Row],[NIVEL 4]]&lt;&gt;0,VLOOKUP(ActividadesCom[[#This Row],[NIVEL 4]],Catálogo!A:B,2,FALSE),"")</f>
        <v>3</v>
      </c>
      <c r="AB3099" s="5">
        <v>1</v>
      </c>
      <c r="AC3099" s="6"/>
      <c r="AD3099" s="5"/>
      <c r="AE3099" s="5"/>
      <c r="AF3099" s="5" t="str">
        <f>IF(ActividadesCom[[#This Row],[NIVEL 5]]&lt;&gt;0,VLOOKUP(ActividadesCom[[#This Row],[NIVEL 5]],Catálogo!A:B,2,FALSE),"")</f>
        <v/>
      </c>
      <c r="AG3099" s="36"/>
      <c r="AH3099" s="2"/>
      <c r="AI3099" s="2"/>
    </row>
    <row r="3100" spans="1:35" ht="30" customHeight="1" x14ac:dyDescent="0.25">
      <c r="A3100" s="7">
        <v>20470135</v>
      </c>
      <c r="B3100" s="97" t="str">
        <f>VLOOKUP(ActividadesCom[[#This Row],[NO. DE CONTROL]],'LISTADO ESTUDIANTES'!A:C,3,FALSE)</f>
        <v>CAAMAL COCON OCTAVIO MANUEL</v>
      </c>
      <c r="C3100" s="97" t="str">
        <f>VLOOKUP(ActividadesCom[[#This Row],[NO. DE CONTROL]],'LISTADO ESTUDIANTES'!A:B,2,FALSE)</f>
        <v>INGENIERIA CIVIL</v>
      </c>
      <c r="D3100" s="18" t="str">
        <f>VLOOKUP(ActividadesCom[[#This Row],[NO. DE CONTROL]],'LISTADO ESTUDIANTES'!A:D,4,FALSE)</f>
        <v>ACTIVO(A)</v>
      </c>
      <c r="E3100" s="5">
        <f>SUM(ActividadesCom[[#This Row],[CRÉD. 1]],ActividadesCom[[#This Row],[CRÉD. 2]],ActividadesCom[[#This Row],[CRÉD. 3]],ActividadesCom[[#This Row],[CRÉD. 4]],ActividadesCom[[#This Row],[CRÉD. 5]])</f>
        <v>1</v>
      </c>
      <c r="F3100" s="18">
        <f>IF(ActividadesCom[[#This Row],[ÚLTIMO SEMESTRE CON CRÉDITOS]]&gt;0,ROUND(AVERAGE(ActividadesCom[[#This Row],[VALOR NIVEL 5]],ActividadesCom[[#This Row],[VALOR NIVEL 4]],ActividadesCom[[#This Row],[VALOR NIVEL 3]],ActividadesCom[[#This Row],[VALOR NIVEL 2]],ActividadesCom[[#This Row],[VALOR NIVEL 1]]),0),"")</f>
        <v>2</v>
      </c>
      <c r="G3100" s="18" t="str">
        <f>IF(ActividadesCom[[#This Row],[PROMEDIO]]="","",IF(ActividadesCom[[#This Row],[PROMEDIO]]&gt;=4,"EXCELENTE",IF(ActividadesCom[[#This Row],[PROMEDIO]]&gt;=3,"NOTABLE",IF(ActividadesCom[[#This Row],[PROMEDIO]]&gt;=2,"BUENO",IF(ActividadesCom[[#This Row],[PROMEDIO]]=1,"SUFICIENTE","")))))</f>
        <v>BUENO</v>
      </c>
      <c r="H3100" s="5">
        <f>MAX(ActividadesCom[[#This Row],[PERÍODO 1]],ActividadesCom[[#This Row],[PERÍODO 2]],ActividadesCom[[#This Row],[PERÍODO 3]],ActividadesCom[[#This Row],[PERÍODO 4]],ActividadesCom[[#This Row],[PERÍODO 5]])</f>
        <v>20203</v>
      </c>
      <c r="I3100" s="6"/>
      <c r="J3100" s="5"/>
      <c r="K3100" s="5"/>
      <c r="L3100" s="5" t="str">
        <f>IF(ActividadesCom[[#This Row],[NIVEL 1]]&lt;&gt;0,VLOOKUP(ActividadesCom[[#This Row],[NIVEL 1]],Catálogo!A:B,2,FALSE),"")</f>
        <v/>
      </c>
      <c r="M3100" s="5"/>
      <c r="N3100" s="6"/>
      <c r="O3100" s="5"/>
      <c r="P3100" s="5"/>
      <c r="Q3100" s="5" t="str">
        <f>IF(ActividadesCom[[#This Row],[NIVEL 2]]&lt;&gt;0,VLOOKUP(ActividadesCom[[#This Row],[NIVEL 2]],Catálogo!A:B,2,FALSE),"")</f>
        <v/>
      </c>
      <c r="R3100" s="5"/>
      <c r="S3100" s="6"/>
      <c r="T3100" s="5"/>
      <c r="U3100" s="5"/>
      <c r="V3100" s="5" t="str">
        <f>IF(ActividadesCom[[#This Row],[NIVEL 3]]&lt;&gt;0,VLOOKUP(ActividadesCom[[#This Row],[NIVEL 3]],Catálogo!A:B,2,FALSE),"")</f>
        <v/>
      </c>
      <c r="W3100" s="5"/>
      <c r="X3100" s="6"/>
      <c r="Y3100" s="5"/>
      <c r="Z3100" s="5"/>
      <c r="AA3100" s="5" t="str">
        <f>IF(ActividadesCom[[#This Row],[NIVEL 4]]&lt;&gt;0,VLOOKUP(ActividadesCom[[#This Row],[NIVEL 4]],Catálogo!A:B,2,FALSE),"")</f>
        <v/>
      </c>
      <c r="AB3100" s="5"/>
      <c r="AC3100" s="5" t="s">
        <v>3519</v>
      </c>
      <c r="AD3100" s="5">
        <v>20203</v>
      </c>
      <c r="AE3100" s="5" t="s">
        <v>4010</v>
      </c>
      <c r="AF3100" s="5">
        <f>IF(ActividadesCom[[#This Row],[NIVEL 5]]&lt;&gt;0,VLOOKUP(ActividadesCom[[#This Row],[NIVEL 5]],Catálogo!A:B,2,FALSE),"")</f>
        <v>2</v>
      </c>
      <c r="AG3100" s="5">
        <v>1</v>
      </c>
      <c r="AH3100" s="2"/>
      <c r="AI3100" s="2"/>
    </row>
    <row r="3101" spans="1:35" ht="30" customHeight="1" x14ac:dyDescent="0.25">
      <c r="A3101" s="7">
        <v>20470136</v>
      </c>
      <c r="B3101" s="97" t="str">
        <f>VLOOKUP(ActividadesCom[[#This Row],[NO. DE CONTROL]],'LISTADO ESTUDIANTES'!A:C,3,FALSE)</f>
        <v>GONGORA GONGORA ANGEL GABRIEL</v>
      </c>
      <c r="C3101" s="97" t="str">
        <f>VLOOKUP(ActividadesCom[[#This Row],[NO. DE CONTROL]],'LISTADO ESTUDIANTES'!A:B,2,FALSE)</f>
        <v>INGENIERIA CIVIL</v>
      </c>
      <c r="D3101" s="18" t="str">
        <f>VLOOKUP(ActividadesCom[[#This Row],[NO. DE CONTROL]],'LISTADO ESTUDIANTES'!A:D,4,FALSE)</f>
        <v>ACTIVO(A)</v>
      </c>
      <c r="E3101" s="5">
        <f>SUM(ActividadesCom[[#This Row],[CRÉD. 1]],ActividadesCom[[#This Row],[CRÉD. 2]],ActividadesCom[[#This Row],[CRÉD. 3]],ActividadesCom[[#This Row],[CRÉD. 4]],ActividadesCom[[#This Row],[CRÉD. 5]])</f>
        <v>4</v>
      </c>
      <c r="F3101" s="18">
        <f>IF(ActividadesCom[[#This Row],[ÚLTIMO SEMESTRE CON CRÉDITOS]]&gt;0,ROUND(AVERAGE(ActividadesCom[[#This Row],[VALOR NIVEL 5]],ActividadesCom[[#This Row],[VALOR NIVEL 4]],ActividadesCom[[#This Row],[VALOR NIVEL 3]],ActividadesCom[[#This Row],[VALOR NIVEL 2]],ActividadesCom[[#This Row],[VALOR NIVEL 1]]),0),"")</f>
        <v>3</v>
      </c>
      <c r="G3101" s="18" t="str">
        <f>IF(ActividadesCom[[#This Row],[PROMEDIO]]="","",IF(ActividadesCom[[#This Row],[PROMEDIO]]&gt;=4,"EXCELENTE",IF(ActividadesCom[[#This Row],[PROMEDIO]]&gt;=3,"NOTABLE",IF(ActividadesCom[[#This Row],[PROMEDIO]]&gt;=2,"BUENO",IF(ActividadesCom[[#This Row],[PROMEDIO]]=1,"SUFICIENTE","")))))</f>
        <v>NOTABLE</v>
      </c>
      <c r="H3101" s="5">
        <f>MAX(ActividadesCom[[#This Row],[PERÍODO 1]],ActividadesCom[[#This Row],[PERÍODO 2]],ActividadesCom[[#This Row],[PERÍODO 3]],ActividadesCom[[#This Row],[PERÍODO 4]],ActividadesCom[[#This Row],[PERÍODO 5]])</f>
        <v>20221</v>
      </c>
      <c r="I3101" s="6" t="s">
        <v>31</v>
      </c>
      <c r="J3101" s="5">
        <v>20213</v>
      </c>
      <c r="K3101" s="5" t="s">
        <v>4010</v>
      </c>
      <c r="L3101" s="5">
        <f>IF(ActividadesCom[[#This Row],[NIVEL 1]]&lt;&gt;0,VLOOKUP(ActividadesCom[[#This Row],[NIVEL 1]],Catálogo!A:B,2,FALSE),"")</f>
        <v>2</v>
      </c>
      <c r="M3101" s="5">
        <v>1</v>
      </c>
      <c r="N3101" s="6" t="s">
        <v>11</v>
      </c>
      <c r="O3101" s="5">
        <v>20211</v>
      </c>
      <c r="P3101" s="5" t="s">
        <v>4008</v>
      </c>
      <c r="Q3101" s="5">
        <f>IF(ActividadesCom[[#This Row],[NIVEL 2]]&lt;&gt;0,VLOOKUP(ActividadesCom[[#This Row],[NIVEL 2]],Catálogo!A:B,2,FALSE),"")</f>
        <v>4</v>
      </c>
      <c r="R3101" s="5">
        <v>1</v>
      </c>
      <c r="S3101" s="6"/>
      <c r="T3101" s="5"/>
      <c r="U3101" s="5"/>
      <c r="V3101" s="5" t="str">
        <f>IF(ActividadesCom[[#This Row],[NIVEL 3]]&lt;&gt;0,VLOOKUP(ActividadesCom[[#This Row],[NIVEL 3]],Catálogo!A:B,2,FALSE),"")</f>
        <v/>
      </c>
      <c r="W3101" s="5"/>
      <c r="X3101" s="6" t="s">
        <v>4478</v>
      </c>
      <c r="Y3101" s="5">
        <v>20211</v>
      </c>
      <c r="Z3101" s="5" t="s">
        <v>4009</v>
      </c>
      <c r="AA3101" s="5">
        <f>IF(ActividadesCom[[#This Row],[NIVEL 4]]&lt;&gt;0,VLOOKUP(ActividadesCom[[#This Row],[NIVEL 4]],Catálogo!A:B,2,FALSE),"")</f>
        <v>3</v>
      </c>
      <c r="AB3101" s="5">
        <v>1</v>
      </c>
      <c r="AC3101" s="6" t="s">
        <v>5482</v>
      </c>
      <c r="AD3101" s="5">
        <v>20221</v>
      </c>
      <c r="AE3101" s="5" t="s">
        <v>4008</v>
      </c>
      <c r="AF3101" s="5">
        <f>IF(ActividadesCom[[#This Row],[NIVEL 5]]&lt;&gt;0,VLOOKUP(ActividadesCom[[#This Row],[NIVEL 5]],Catálogo!A:B,2,FALSE),"")</f>
        <v>4</v>
      </c>
      <c r="AG3101" s="36">
        <v>1</v>
      </c>
      <c r="AH3101" s="2"/>
      <c r="AI3101" s="2"/>
    </row>
    <row r="3102" spans="1:35" ht="30" hidden="1" customHeight="1" x14ac:dyDescent="0.25">
      <c r="A3102" s="7">
        <v>20470137</v>
      </c>
      <c r="B3102" s="97" t="str">
        <f>VLOOKUP(ActividadesCom[[#This Row],[NO. DE CONTROL]],'LISTADO ESTUDIANTES'!A:C,3,FALSE)</f>
        <v>CARRILLO REYES JOSE MANUEL</v>
      </c>
      <c r="C3102" s="97" t="str">
        <f>VLOOKUP(ActividadesCom[[#This Row],[NO. DE CONTROL]],'LISTADO ESTUDIANTES'!A:B,2,FALSE)</f>
        <v>INGENIERIA CIVIL</v>
      </c>
      <c r="D3102" s="18" t="str">
        <f>VLOOKUP(ActividadesCom[[#This Row],[NO. DE CONTROL]],'LISTADO ESTUDIANTES'!A:D,4,FALSE)</f>
        <v>BAJA</v>
      </c>
      <c r="E3102" s="5">
        <f>SUM(ActividadesCom[[#This Row],[CRÉD. 1]],ActividadesCom[[#This Row],[CRÉD. 2]],ActividadesCom[[#This Row],[CRÉD. 3]],ActividadesCom[[#This Row],[CRÉD. 4]],ActividadesCom[[#This Row],[CRÉD. 5]])</f>
        <v>2</v>
      </c>
      <c r="F3102" s="18">
        <f>IF(ActividadesCom[[#This Row],[ÚLTIMO SEMESTRE CON CRÉDITOS]]&gt;0,ROUND(AVERAGE(ActividadesCom[[#This Row],[VALOR NIVEL 5]],ActividadesCom[[#This Row],[VALOR NIVEL 4]],ActividadesCom[[#This Row],[VALOR NIVEL 3]],ActividadesCom[[#This Row],[VALOR NIVEL 2]],ActividadesCom[[#This Row],[VALOR NIVEL 1]]),0),"")</f>
        <v>4</v>
      </c>
      <c r="G3102" s="18" t="str">
        <f>IF(ActividadesCom[[#This Row],[PROMEDIO]]="","",IF(ActividadesCom[[#This Row],[PROMEDIO]]&gt;=4,"EXCELENTE",IF(ActividadesCom[[#This Row],[PROMEDIO]]&gt;=3,"NOTABLE",IF(ActividadesCom[[#This Row],[PROMEDIO]]&gt;=2,"BUENO",IF(ActividadesCom[[#This Row],[PROMEDIO]]=1,"SUFICIENTE","")))))</f>
        <v>EXCELENTE</v>
      </c>
      <c r="H3102" s="5">
        <f>MAX(ActividadesCom[[#This Row],[PERÍODO 1]],ActividadesCom[[#This Row],[PERÍODO 2]],ActividadesCom[[#This Row],[PERÍODO 3]],ActividadesCom[[#This Row],[PERÍODO 4]],ActividadesCom[[#This Row],[PERÍODO 5]])</f>
        <v>20211</v>
      </c>
      <c r="I3102" s="6"/>
      <c r="J3102" s="5"/>
      <c r="K3102" s="5"/>
      <c r="L3102" s="5" t="str">
        <f>IF(ActividadesCom[[#This Row],[NIVEL 1]]&lt;&gt;0,VLOOKUP(ActividadesCom[[#This Row],[NIVEL 1]],Catálogo!A:B,2,FALSE),"")</f>
        <v/>
      </c>
      <c r="M3102" s="5"/>
      <c r="N3102" s="6"/>
      <c r="O3102" s="5"/>
      <c r="P3102" s="5"/>
      <c r="Q3102" s="5" t="str">
        <f>IF(ActividadesCom[[#This Row],[NIVEL 2]]&lt;&gt;0,VLOOKUP(ActividadesCom[[#This Row],[NIVEL 2]],Catálogo!A:B,2,FALSE),"")</f>
        <v/>
      </c>
      <c r="R3102" s="5"/>
      <c r="S3102" s="6"/>
      <c r="T3102" s="5"/>
      <c r="U3102" s="5"/>
      <c r="V3102" s="5" t="str">
        <f>IF(ActividadesCom[[#This Row],[NIVEL 3]]&lt;&gt;0,VLOOKUP(ActividadesCom[[#This Row],[NIVEL 3]],Catálogo!A:B,2,FALSE),"")</f>
        <v/>
      </c>
      <c r="W3102" s="5"/>
      <c r="X3102" s="6" t="s">
        <v>4478</v>
      </c>
      <c r="Y3102" s="5">
        <v>20211</v>
      </c>
      <c r="Z3102" s="5" t="s">
        <v>4009</v>
      </c>
      <c r="AA3102" s="5">
        <f>IF(ActividadesCom[[#This Row],[NIVEL 4]]&lt;&gt;0,VLOOKUP(ActividadesCom[[#This Row],[NIVEL 4]],Catálogo!A:B,2,FALSE),"")</f>
        <v>3</v>
      </c>
      <c r="AB3102" s="5">
        <v>1</v>
      </c>
      <c r="AC3102" s="5" t="s">
        <v>133</v>
      </c>
      <c r="AD3102" s="5">
        <v>20203</v>
      </c>
      <c r="AE3102" s="5" t="s">
        <v>4008</v>
      </c>
      <c r="AF3102" s="5">
        <f>IF(ActividadesCom[[#This Row],[NIVEL 5]]&lt;&gt;0,VLOOKUP(ActividadesCom[[#This Row],[NIVEL 5]],Catálogo!A:B,2,FALSE),"")</f>
        <v>4</v>
      </c>
      <c r="AG3102" s="5">
        <v>1</v>
      </c>
      <c r="AH3102" s="2"/>
      <c r="AI3102" s="2"/>
    </row>
    <row r="3103" spans="1:35" ht="30" customHeight="1" x14ac:dyDescent="0.25">
      <c r="A3103" s="7">
        <v>20470138</v>
      </c>
      <c r="B3103" s="97" t="str">
        <f>VLOOKUP(ActividadesCom[[#This Row],[NO. DE CONTROL]],'LISTADO ESTUDIANTES'!A:C,3,FALSE)</f>
        <v>CAAMAL KU JOSE DE LA CRUZ</v>
      </c>
      <c r="C3103" s="97" t="str">
        <f>VLOOKUP(ActividadesCom[[#This Row],[NO. DE CONTROL]],'LISTADO ESTUDIANTES'!A:B,2,FALSE)</f>
        <v>INGENIERIA CIVIL</v>
      </c>
      <c r="D3103" s="18" t="str">
        <f>VLOOKUP(ActividadesCom[[#This Row],[NO. DE CONTROL]],'LISTADO ESTUDIANTES'!A:D,4,FALSE)</f>
        <v>ACTIVO(A)</v>
      </c>
      <c r="E3103" s="5">
        <f>SUM(ActividadesCom[[#This Row],[CRÉD. 1]],ActividadesCom[[#This Row],[CRÉD. 2]],ActividadesCom[[#This Row],[CRÉD. 3]],ActividadesCom[[#This Row],[CRÉD. 4]],ActividadesCom[[#This Row],[CRÉD. 5]])</f>
        <v>4</v>
      </c>
      <c r="F3103" s="18">
        <f>IF(ActividadesCom[[#This Row],[ÚLTIMO SEMESTRE CON CRÉDITOS]]&gt;0,ROUND(AVERAGE(ActividadesCom[[#This Row],[VALOR NIVEL 5]],ActividadesCom[[#This Row],[VALOR NIVEL 4]],ActividadesCom[[#This Row],[VALOR NIVEL 3]],ActividadesCom[[#This Row],[VALOR NIVEL 2]],ActividadesCom[[#This Row],[VALOR NIVEL 1]]),0),"")</f>
        <v>4</v>
      </c>
      <c r="G3103" s="18" t="str">
        <f>IF(ActividadesCom[[#This Row],[PROMEDIO]]="","",IF(ActividadesCom[[#This Row],[PROMEDIO]]&gt;=4,"EXCELENTE",IF(ActividadesCom[[#This Row],[PROMEDIO]]&gt;=3,"NOTABLE",IF(ActividadesCom[[#This Row],[PROMEDIO]]&gt;=2,"BUENO",IF(ActividadesCom[[#This Row],[PROMEDIO]]=1,"SUFICIENTE","")))))</f>
        <v>EXCELENTE</v>
      </c>
      <c r="H3103" s="5">
        <f>MAX(ActividadesCom[[#This Row],[PERÍODO 1]],ActividadesCom[[#This Row],[PERÍODO 2]],ActividadesCom[[#This Row],[PERÍODO 3]],ActividadesCom[[#This Row],[PERÍODO 4]],ActividadesCom[[#This Row],[PERÍODO 5]])</f>
        <v>20221</v>
      </c>
      <c r="I3103" s="6" t="s">
        <v>5456</v>
      </c>
      <c r="J3103" s="5">
        <v>20221</v>
      </c>
      <c r="K3103" s="5" t="s">
        <v>4008</v>
      </c>
      <c r="L3103" s="5">
        <f>IF(ActividadesCom[[#This Row],[NIVEL 1]]&lt;&gt;0,VLOOKUP(ActividadesCom[[#This Row],[NIVEL 1]],Catálogo!A:B,2,FALSE),"")</f>
        <v>4</v>
      </c>
      <c r="M3103" s="5">
        <v>1</v>
      </c>
      <c r="N3103" s="6" t="s">
        <v>5482</v>
      </c>
      <c r="O3103" s="5">
        <v>20221</v>
      </c>
      <c r="P3103" s="5" t="s">
        <v>4008</v>
      </c>
      <c r="Q3103" s="5">
        <f>IF(ActividadesCom[[#This Row],[NIVEL 2]]&lt;&gt;0,VLOOKUP(ActividadesCom[[#This Row],[NIVEL 2]],Catálogo!A:B,2,FALSE),"")</f>
        <v>4</v>
      </c>
      <c r="R3103" s="5">
        <v>1</v>
      </c>
      <c r="S3103" s="6"/>
      <c r="T3103" s="5"/>
      <c r="U3103" s="5"/>
      <c r="V3103" s="5" t="str">
        <f>IF(ActividadesCom[[#This Row],[NIVEL 3]]&lt;&gt;0,VLOOKUP(ActividadesCom[[#This Row],[NIVEL 3]],Catálogo!A:B,2,FALSE),"")</f>
        <v/>
      </c>
      <c r="W3103" s="5"/>
      <c r="X3103" s="6" t="s">
        <v>4478</v>
      </c>
      <c r="Y3103" s="5">
        <v>20211</v>
      </c>
      <c r="Z3103" s="5" t="s">
        <v>4009</v>
      </c>
      <c r="AA3103" s="5">
        <f>IF(ActividadesCom[[#This Row],[NIVEL 4]]&lt;&gt;0,VLOOKUP(ActividadesCom[[#This Row],[NIVEL 4]],Catálogo!A:B,2,FALSE),"")</f>
        <v>3</v>
      </c>
      <c r="AB3103" s="5">
        <v>1</v>
      </c>
      <c r="AC3103" s="5" t="s">
        <v>42</v>
      </c>
      <c r="AD3103" s="5">
        <v>20203</v>
      </c>
      <c r="AE3103" s="5" t="s">
        <v>4009</v>
      </c>
      <c r="AF3103" s="5">
        <f>IF(ActividadesCom[[#This Row],[NIVEL 5]]&lt;&gt;0,VLOOKUP(ActividadesCom[[#This Row],[NIVEL 5]],Catálogo!A:B,2,FALSE),"")</f>
        <v>3</v>
      </c>
      <c r="AG3103" s="5">
        <v>1</v>
      </c>
      <c r="AH3103" s="2"/>
      <c r="AI3103" s="2"/>
    </row>
    <row r="3104" spans="1:35" ht="30" customHeight="1" x14ac:dyDescent="0.25">
      <c r="A3104" s="7">
        <v>20470139</v>
      </c>
      <c r="B3104" s="97" t="str">
        <f>VLOOKUP(ActividadesCom[[#This Row],[NO. DE CONTROL]],'LISTADO ESTUDIANTES'!A:C,3,FALSE)</f>
        <v>UC UICAB JULIAN ANTONIO</v>
      </c>
      <c r="C3104" s="97" t="str">
        <f>VLOOKUP(ActividadesCom[[#This Row],[NO. DE CONTROL]],'LISTADO ESTUDIANTES'!A:B,2,FALSE)</f>
        <v>INGENIERIA CIVIL</v>
      </c>
      <c r="D3104" s="18" t="str">
        <f>VLOOKUP(ActividadesCom[[#This Row],[NO. DE CONTROL]],'LISTADO ESTUDIANTES'!A:D,4,FALSE)</f>
        <v>ACTIVO(A)</v>
      </c>
      <c r="E3104" s="5">
        <f>SUM(ActividadesCom[[#This Row],[CRÉD. 1]],ActividadesCom[[#This Row],[CRÉD. 2]],ActividadesCom[[#This Row],[CRÉD. 3]],ActividadesCom[[#This Row],[CRÉD. 4]],ActividadesCom[[#This Row],[CRÉD. 5]])</f>
        <v>5</v>
      </c>
      <c r="F3104" s="18">
        <f>IF(ActividadesCom[[#This Row],[ÚLTIMO SEMESTRE CON CRÉDITOS]]&gt;0,ROUND(AVERAGE(ActividadesCom[[#This Row],[VALOR NIVEL 5]],ActividadesCom[[#This Row],[VALOR NIVEL 4]],ActividadesCom[[#This Row],[VALOR NIVEL 3]],ActividadesCom[[#This Row],[VALOR NIVEL 2]],ActividadesCom[[#This Row],[VALOR NIVEL 1]]),0),"")</f>
        <v>3</v>
      </c>
      <c r="G3104" s="18" t="str">
        <f>IF(ActividadesCom[[#This Row],[PROMEDIO]]="","",IF(ActividadesCom[[#This Row],[PROMEDIO]]&gt;=4,"EXCELENTE",IF(ActividadesCom[[#This Row],[PROMEDIO]]&gt;=3,"NOTABLE",IF(ActividadesCom[[#This Row],[PROMEDIO]]&gt;=2,"BUENO",IF(ActividadesCom[[#This Row],[PROMEDIO]]=1,"SUFICIENTE","")))))</f>
        <v>NOTABLE</v>
      </c>
      <c r="H3104" s="5">
        <f>MAX(ActividadesCom[[#This Row],[PERÍODO 1]],ActividadesCom[[#This Row],[PERÍODO 2]],ActividadesCom[[#This Row],[PERÍODO 3]],ActividadesCom[[#This Row],[PERÍODO 4]],ActividadesCom[[#This Row],[PERÍODO 5]])</f>
        <v>20221</v>
      </c>
      <c r="I3104" s="6" t="s">
        <v>11</v>
      </c>
      <c r="J3104" s="5">
        <v>20211</v>
      </c>
      <c r="K3104" s="5" t="s">
        <v>4011</v>
      </c>
      <c r="L3104" s="5">
        <f>IF(ActividadesCom[[#This Row],[NIVEL 1]]&lt;&gt;0,VLOOKUP(ActividadesCom[[#This Row],[NIVEL 1]],Catálogo!A:B,2,FALSE),"")</f>
        <v>1</v>
      </c>
      <c r="M3104" s="5">
        <v>1</v>
      </c>
      <c r="N3104" s="6" t="s">
        <v>5482</v>
      </c>
      <c r="O3104" s="5">
        <v>20221</v>
      </c>
      <c r="P3104" s="5" t="s">
        <v>4008</v>
      </c>
      <c r="Q3104" s="5">
        <f>IF(ActividadesCom[[#This Row],[NIVEL 2]]&lt;&gt;0,VLOOKUP(ActividadesCom[[#This Row],[NIVEL 2]],Catálogo!A:B,2,FALSE),"")</f>
        <v>4</v>
      </c>
      <c r="R3104" s="5">
        <v>1</v>
      </c>
      <c r="S3104" s="6" t="s">
        <v>4478</v>
      </c>
      <c r="T3104" s="5">
        <v>20211</v>
      </c>
      <c r="U3104" s="5" t="s">
        <v>4009</v>
      </c>
      <c r="V3104" s="5">
        <f>IF(ActividadesCom[[#This Row],[NIVEL 3]]&lt;&gt;0,VLOOKUP(ActividadesCom[[#This Row],[NIVEL 3]],Catálogo!A:B,2,FALSE),"")</f>
        <v>3</v>
      </c>
      <c r="W3104" s="5">
        <v>1</v>
      </c>
      <c r="X3104" s="6" t="s">
        <v>133</v>
      </c>
      <c r="Y3104" s="5">
        <v>20211</v>
      </c>
      <c r="Z3104" s="5" t="s">
        <v>4009</v>
      </c>
      <c r="AA3104" s="5">
        <f>IF(ActividadesCom[[#This Row],[NIVEL 4]]&lt;&gt;0,VLOOKUP(ActividadesCom[[#This Row],[NIVEL 4]],Catálogo!A:B,2,FALSE),"")</f>
        <v>3</v>
      </c>
      <c r="AB3104" s="5">
        <v>1</v>
      </c>
      <c r="AC3104" s="5" t="s">
        <v>11</v>
      </c>
      <c r="AD3104" s="5">
        <v>20203</v>
      </c>
      <c r="AE3104" s="5" t="s">
        <v>4009</v>
      </c>
      <c r="AF3104" s="5">
        <f>IF(ActividadesCom[[#This Row],[NIVEL 5]]&lt;&gt;0,VLOOKUP(ActividadesCom[[#This Row],[NIVEL 5]],Catálogo!A:B,2,FALSE),"")</f>
        <v>3</v>
      </c>
      <c r="AG3104" s="5">
        <v>1</v>
      </c>
      <c r="AH3104" s="2"/>
      <c r="AI3104" s="2"/>
    </row>
    <row r="3105" spans="1:35" ht="30" customHeight="1" x14ac:dyDescent="0.25">
      <c r="A3105" s="7">
        <v>20470140</v>
      </c>
      <c r="B3105" s="97" t="str">
        <f>VLOOKUP(ActividadesCom[[#This Row],[NO. DE CONTROL]],'LISTADO ESTUDIANTES'!A:C,3,FALSE)</f>
        <v>CANUL CAHUICH JOSUE ISAI</v>
      </c>
      <c r="C3105" s="97" t="str">
        <f>VLOOKUP(ActividadesCom[[#This Row],[NO. DE CONTROL]],'LISTADO ESTUDIANTES'!A:B,2,FALSE)</f>
        <v>INGENIERIA CIVIL</v>
      </c>
      <c r="D3105" s="18" t="str">
        <f>VLOOKUP(ActividadesCom[[#This Row],[NO. DE CONTROL]],'LISTADO ESTUDIANTES'!A:D,4,FALSE)</f>
        <v>ACTIVO(A)</v>
      </c>
      <c r="E3105" s="5">
        <f>SUM(ActividadesCom[[#This Row],[CRÉD. 1]],ActividadesCom[[#This Row],[CRÉD. 2]],ActividadesCom[[#This Row],[CRÉD. 3]],ActividadesCom[[#This Row],[CRÉD. 4]],ActividadesCom[[#This Row],[CRÉD. 5]])</f>
        <v>4</v>
      </c>
      <c r="F3105" s="18">
        <f>IF(ActividadesCom[[#This Row],[ÚLTIMO SEMESTRE CON CRÉDITOS]]&gt;0,ROUND(AVERAGE(ActividadesCom[[#This Row],[VALOR NIVEL 5]],ActividadesCom[[#This Row],[VALOR NIVEL 4]],ActividadesCom[[#This Row],[VALOR NIVEL 3]],ActividadesCom[[#This Row],[VALOR NIVEL 2]],ActividadesCom[[#This Row],[VALOR NIVEL 1]]),0),"")</f>
        <v>3</v>
      </c>
      <c r="G3105" s="18" t="str">
        <f>IF(ActividadesCom[[#This Row],[PROMEDIO]]="","",IF(ActividadesCom[[#This Row],[PROMEDIO]]&gt;=4,"EXCELENTE",IF(ActividadesCom[[#This Row],[PROMEDIO]]&gt;=3,"NOTABLE",IF(ActividadesCom[[#This Row],[PROMEDIO]]&gt;=2,"BUENO",IF(ActividadesCom[[#This Row],[PROMEDIO]]=1,"SUFICIENTE","")))))</f>
        <v>NOTABLE</v>
      </c>
      <c r="H3105" s="5">
        <f>MAX(ActividadesCom[[#This Row],[PERÍODO 1]],ActividadesCom[[#This Row],[PERÍODO 2]],ActividadesCom[[#This Row],[PERÍODO 3]],ActividadesCom[[#This Row],[PERÍODO 4]],ActividadesCom[[#This Row],[PERÍODO 5]])</f>
        <v>20221</v>
      </c>
      <c r="I3105" s="6" t="s">
        <v>24</v>
      </c>
      <c r="J3105" s="5"/>
      <c r="K3105" s="5"/>
      <c r="L3105" s="5" t="str">
        <f>IF(ActividadesCom[[#This Row],[NIVEL 1]]&lt;&gt;0,VLOOKUP(ActividadesCom[[#This Row],[NIVEL 1]],Catálogo!A:B,2,FALSE),"")</f>
        <v/>
      </c>
      <c r="M3105" s="5"/>
      <c r="N3105" s="6" t="s">
        <v>5482</v>
      </c>
      <c r="O3105" s="5">
        <v>20221</v>
      </c>
      <c r="P3105" s="5" t="s">
        <v>4008</v>
      </c>
      <c r="Q3105" s="5">
        <f>IF(ActividadesCom[[#This Row],[NIVEL 2]]&lt;&gt;0,VLOOKUP(ActividadesCom[[#This Row],[NIVEL 2]],Catálogo!A:B,2,FALSE),"")</f>
        <v>4</v>
      </c>
      <c r="R3105" s="5">
        <v>1</v>
      </c>
      <c r="S3105" s="6" t="s">
        <v>4478</v>
      </c>
      <c r="T3105" s="5">
        <v>20211</v>
      </c>
      <c r="U3105" s="5" t="s">
        <v>4009</v>
      </c>
      <c r="V3105" s="5">
        <f>IF(ActividadesCom[[#This Row],[NIVEL 3]]&lt;&gt;0,VLOOKUP(ActividadesCom[[#This Row],[NIVEL 3]],Catálogo!A:B,2,FALSE),"")</f>
        <v>3</v>
      </c>
      <c r="W3105" s="5">
        <v>1</v>
      </c>
      <c r="X3105" s="6" t="s">
        <v>3519</v>
      </c>
      <c r="Y3105" s="5">
        <v>20211</v>
      </c>
      <c r="Z3105" s="5" t="s">
        <v>4010</v>
      </c>
      <c r="AA3105" s="5">
        <f>IF(ActividadesCom[[#This Row],[NIVEL 4]]&lt;&gt;0,VLOOKUP(ActividadesCom[[#This Row],[NIVEL 4]],Catálogo!A:B,2,FALSE),"")</f>
        <v>2</v>
      </c>
      <c r="AB3105" s="5">
        <v>1</v>
      </c>
      <c r="AC3105" s="5" t="s">
        <v>3519</v>
      </c>
      <c r="AD3105" s="5">
        <v>20203</v>
      </c>
      <c r="AE3105" s="5" t="s">
        <v>4009</v>
      </c>
      <c r="AF3105" s="5">
        <f>IF(ActividadesCom[[#This Row],[NIVEL 5]]&lt;&gt;0,VLOOKUP(ActividadesCom[[#This Row],[NIVEL 5]],Catálogo!A:B,2,FALSE),"")</f>
        <v>3</v>
      </c>
      <c r="AG3105" s="5">
        <v>1</v>
      </c>
      <c r="AH3105" s="2"/>
      <c r="AI3105" s="2"/>
    </row>
    <row r="3106" spans="1:35" ht="30" customHeight="1" x14ac:dyDescent="0.25">
      <c r="A3106" s="7">
        <v>20470141</v>
      </c>
      <c r="B3106" s="97" t="str">
        <f>VLOOKUP(ActividadesCom[[#This Row],[NO. DE CONTROL]],'LISTADO ESTUDIANTES'!A:C,3,FALSE)</f>
        <v>MOO AKE JAIME FERNANDO</v>
      </c>
      <c r="C3106" s="97" t="str">
        <f>VLOOKUP(ActividadesCom[[#This Row],[NO. DE CONTROL]],'LISTADO ESTUDIANTES'!A:B,2,FALSE)</f>
        <v>INGENIERIA CIVIL</v>
      </c>
      <c r="D3106" s="18" t="str">
        <f>VLOOKUP(ActividadesCom[[#This Row],[NO. DE CONTROL]],'LISTADO ESTUDIANTES'!A:D,4,FALSE)</f>
        <v>ACTIVO(A)</v>
      </c>
      <c r="E3106" s="5">
        <f>SUM(ActividadesCom[[#This Row],[CRÉD. 1]],ActividadesCom[[#This Row],[CRÉD. 2]],ActividadesCom[[#This Row],[CRÉD. 3]],ActividadesCom[[#This Row],[CRÉD. 4]],ActividadesCom[[#This Row],[CRÉD. 5]])</f>
        <v>4</v>
      </c>
      <c r="F3106" s="18">
        <f>IF(ActividadesCom[[#This Row],[ÚLTIMO SEMESTRE CON CRÉDITOS]]&gt;0,ROUND(AVERAGE(ActividadesCom[[#This Row],[VALOR NIVEL 5]],ActividadesCom[[#This Row],[VALOR NIVEL 4]],ActividadesCom[[#This Row],[VALOR NIVEL 3]],ActividadesCom[[#This Row],[VALOR NIVEL 2]],ActividadesCom[[#This Row],[VALOR NIVEL 1]]),0),"")</f>
        <v>3</v>
      </c>
      <c r="G3106" s="18" t="str">
        <f>IF(ActividadesCom[[#This Row],[PROMEDIO]]="","",IF(ActividadesCom[[#This Row],[PROMEDIO]]&gt;=4,"EXCELENTE",IF(ActividadesCom[[#This Row],[PROMEDIO]]&gt;=3,"NOTABLE",IF(ActividadesCom[[#This Row],[PROMEDIO]]&gt;=2,"BUENO",IF(ActividadesCom[[#This Row],[PROMEDIO]]=1,"SUFICIENTE","")))))</f>
        <v>NOTABLE</v>
      </c>
      <c r="H3106" s="5">
        <f>MAX(ActividadesCom[[#This Row],[PERÍODO 1]],ActividadesCom[[#This Row],[PERÍODO 2]],ActividadesCom[[#This Row],[PERÍODO 3]],ActividadesCom[[#This Row],[PERÍODO 4]],ActividadesCom[[#This Row],[PERÍODO 5]])</f>
        <v>20221</v>
      </c>
      <c r="I3106" s="6" t="s">
        <v>31</v>
      </c>
      <c r="J3106" s="5">
        <v>20221</v>
      </c>
      <c r="K3106" s="5" t="s">
        <v>4011</v>
      </c>
      <c r="L3106" s="5">
        <f>IF(ActividadesCom[[#This Row],[NIVEL 1]]&lt;&gt;0,VLOOKUP(ActividadesCom[[#This Row],[NIVEL 1]],Catálogo!A:B,2,FALSE),"")</f>
        <v>1</v>
      </c>
      <c r="M3106" s="5">
        <v>1</v>
      </c>
      <c r="N3106" s="6"/>
      <c r="O3106" s="5"/>
      <c r="P3106" s="5"/>
      <c r="Q3106" s="5" t="str">
        <f>IF(ActividadesCom[[#This Row],[NIVEL 2]]&lt;&gt;0,VLOOKUP(ActividadesCom[[#This Row],[NIVEL 2]],Catálogo!A:B,2,FALSE),"")</f>
        <v/>
      </c>
      <c r="R3106" s="5"/>
      <c r="S3106" s="6" t="s">
        <v>4478</v>
      </c>
      <c r="T3106" s="5">
        <v>20211</v>
      </c>
      <c r="U3106" s="5" t="s">
        <v>4009</v>
      </c>
      <c r="V3106" s="5">
        <f>IF(ActividadesCom[[#This Row],[NIVEL 3]]&lt;&gt;0,VLOOKUP(ActividadesCom[[#This Row],[NIVEL 3]],Catálogo!A:B,2,FALSE),"")</f>
        <v>3</v>
      </c>
      <c r="W3106" s="5">
        <v>1</v>
      </c>
      <c r="X3106" s="6" t="s">
        <v>31</v>
      </c>
      <c r="Y3106" s="5">
        <v>20211</v>
      </c>
      <c r="Z3106" s="5" t="s">
        <v>4009</v>
      </c>
      <c r="AA3106" s="5">
        <f>IF(ActividadesCom[[#This Row],[NIVEL 4]]&lt;&gt;0,VLOOKUP(ActividadesCom[[#This Row],[NIVEL 4]],Catálogo!A:B,2,FALSE),"")</f>
        <v>3</v>
      </c>
      <c r="AB3106" s="5">
        <v>1</v>
      </c>
      <c r="AC3106" s="6" t="s">
        <v>5482</v>
      </c>
      <c r="AD3106" s="5">
        <v>20221</v>
      </c>
      <c r="AE3106" s="5" t="s">
        <v>4008</v>
      </c>
      <c r="AF3106" s="5">
        <f>IF(ActividadesCom[[#This Row],[NIVEL 5]]&lt;&gt;0,VLOOKUP(ActividadesCom[[#This Row],[NIVEL 5]],Catálogo!A:B,2,FALSE),"")</f>
        <v>4</v>
      </c>
      <c r="AG3106" s="36">
        <v>1</v>
      </c>
      <c r="AH3106" s="2"/>
      <c r="AI3106" s="2"/>
    </row>
    <row r="3107" spans="1:35" ht="30" hidden="1" customHeight="1" x14ac:dyDescent="0.25">
      <c r="A3107" s="7">
        <v>20470142</v>
      </c>
      <c r="B3107" s="97" t="str">
        <f>VLOOKUP(ActividadesCom[[#This Row],[NO. DE CONTROL]],'LISTADO ESTUDIANTES'!A:C,3,FALSE)</f>
        <v>COOJ KOH IVAN EMILIANO</v>
      </c>
      <c r="C3107" s="97" t="str">
        <f>VLOOKUP(ActividadesCom[[#This Row],[NO. DE CONTROL]],'LISTADO ESTUDIANTES'!A:B,2,FALSE)</f>
        <v>INGENIERIA CIVIL</v>
      </c>
      <c r="D3107" s="18" t="str">
        <f>VLOOKUP(ActividadesCom[[#This Row],[NO. DE CONTROL]],'LISTADO ESTUDIANTES'!A:D,4,FALSE)</f>
        <v>BAJA</v>
      </c>
      <c r="E3107" s="5">
        <f>SUM(ActividadesCom[[#This Row],[CRÉD. 1]],ActividadesCom[[#This Row],[CRÉD. 2]],ActividadesCom[[#This Row],[CRÉD. 3]],ActividadesCom[[#This Row],[CRÉD. 4]],ActividadesCom[[#This Row],[CRÉD. 5]])</f>
        <v>1</v>
      </c>
      <c r="F3107" s="18">
        <f>IF(ActividadesCom[[#This Row],[ÚLTIMO SEMESTRE CON CRÉDITOS]]&gt;0,ROUND(AVERAGE(ActividadesCom[[#This Row],[VALOR NIVEL 5]],ActividadesCom[[#This Row],[VALOR NIVEL 4]],ActividadesCom[[#This Row],[VALOR NIVEL 3]],ActividadesCom[[#This Row],[VALOR NIVEL 2]],ActividadesCom[[#This Row],[VALOR NIVEL 1]]),0),"")</f>
        <v>3</v>
      </c>
      <c r="G3107" s="18" t="str">
        <f>IF(ActividadesCom[[#This Row],[PROMEDIO]]="","",IF(ActividadesCom[[#This Row],[PROMEDIO]]&gt;=4,"EXCELENTE",IF(ActividadesCom[[#This Row],[PROMEDIO]]&gt;=3,"NOTABLE",IF(ActividadesCom[[#This Row],[PROMEDIO]]&gt;=2,"BUENO",IF(ActividadesCom[[#This Row],[PROMEDIO]]=1,"SUFICIENTE","")))))</f>
        <v>NOTABLE</v>
      </c>
      <c r="H3107" s="5">
        <f>MAX(ActividadesCom[[#This Row],[PERÍODO 1]],ActividadesCom[[#This Row],[PERÍODO 2]],ActividadesCom[[#This Row],[PERÍODO 3]],ActividadesCom[[#This Row],[PERÍODO 4]],ActividadesCom[[#This Row],[PERÍODO 5]])</f>
        <v>20203</v>
      </c>
      <c r="I3107" s="6"/>
      <c r="J3107" s="5"/>
      <c r="K3107" s="5"/>
      <c r="L3107" s="5" t="str">
        <f>IF(ActividadesCom[[#This Row],[NIVEL 1]]&lt;&gt;0,VLOOKUP(ActividadesCom[[#This Row],[NIVEL 1]],Catálogo!A:B,2,FALSE),"")</f>
        <v/>
      </c>
      <c r="M3107" s="5"/>
      <c r="N3107" s="6"/>
      <c r="O3107" s="5"/>
      <c r="P3107" s="5"/>
      <c r="Q3107" s="5" t="str">
        <f>IF(ActividadesCom[[#This Row],[NIVEL 2]]&lt;&gt;0,VLOOKUP(ActividadesCom[[#This Row],[NIVEL 2]],Catálogo!A:B,2,FALSE),"")</f>
        <v/>
      </c>
      <c r="R3107" s="5"/>
      <c r="S3107" s="6"/>
      <c r="T3107" s="5"/>
      <c r="U3107" s="5"/>
      <c r="V3107" s="5" t="str">
        <f>IF(ActividadesCom[[#This Row],[NIVEL 3]]&lt;&gt;0,VLOOKUP(ActividadesCom[[#This Row],[NIVEL 3]],Catálogo!A:B,2,FALSE),"")</f>
        <v/>
      </c>
      <c r="W3107" s="5"/>
      <c r="X3107" s="6"/>
      <c r="Y3107" s="5"/>
      <c r="Z3107" s="5"/>
      <c r="AA3107" s="5" t="str">
        <f>IF(ActividadesCom[[#This Row],[NIVEL 4]]&lt;&gt;0,VLOOKUP(ActividadesCom[[#This Row],[NIVEL 4]],Catálogo!A:B,2,FALSE),"")</f>
        <v/>
      </c>
      <c r="AB3107" s="5"/>
      <c r="AC3107" s="5" t="s">
        <v>42</v>
      </c>
      <c r="AD3107" s="5">
        <v>20203</v>
      </c>
      <c r="AE3107" s="5" t="s">
        <v>4009</v>
      </c>
      <c r="AF3107" s="5">
        <f>IF(ActividadesCom[[#This Row],[NIVEL 5]]&lt;&gt;0,VLOOKUP(ActividadesCom[[#This Row],[NIVEL 5]],Catálogo!A:B,2,FALSE),"")</f>
        <v>3</v>
      </c>
      <c r="AG3107" s="5">
        <v>1</v>
      </c>
      <c r="AH3107" s="2"/>
      <c r="AI3107" s="2"/>
    </row>
    <row r="3108" spans="1:35" ht="30" customHeight="1" x14ac:dyDescent="0.25">
      <c r="A3108" s="7">
        <v>20470144</v>
      </c>
      <c r="B3108" s="97" t="str">
        <f>VLOOKUP(ActividadesCom[[#This Row],[NO. DE CONTROL]],'LISTADO ESTUDIANTES'!A:C,3,FALSE)</f>
        <v>PECH MARTINEZ INGRID GUADALUPE</v>
      </c>
      <c r="C3108" s="97" t="str">
        <f>VLOOKUP(ActividadesCom[[#This Row],[NO. DE CONTROL]],'LISTADO ESTUDIANTES'!A:B,2,FALSE)</f>
        <v>INGENIERIA CIVIL</v>
      </c>
      <c r="D3108" s="18" t="str">
        <f>VLOOKUP(ActividadesCom[[#This Row],[NO. DE CONTROL]],'LISTADO ESTUDIANTES'!A:D,4,FALSE)</f>
        <v>ACTIVO(A)</v>
      </c>
      <c r="E3108" s="5">
        <f>SUM(ActividadesCom[[#This Row],[CRÉD. 1]],ActividadesCom[[#This Row],[CRÉD. 2]],ActividadesCom[[#This Row],[CRÉD. 3]],ActividadesCom[[#This Row],[CRÉD. 4]],ActividadesCom[[#This Row],[CRÉD. 5]])</f>
        <v>4</v>
      </c>
      <c r="F3108" s="18">
        <f>IF(ActividadesCom[[#This Row],[ÚLTIMO SEMESTRE CON CRÉDITOS]]&gt;0,ROUND(AVERAGE(ActividadesCom[[#This Row],[VALOR NIVEL 5]],ActividadesCom[[#This Row],[VALOR NIVEL 4]],ActividadesCom[[#This Row],[VALOR NIVEL 3]],ActividadesCom[[#This Row],[VALOR NIVEL 2]],ActividadesCom[[#This Row],[VALOR NIVEL 1]]),0),"")</f>
        <v>3</v>
      </c>
      <c r="G3108" s="18" t="str">
        <f>IF(ActividadesCom[[#This Row],[PROMEDIO]]="","",IF(ActividadesCom[[#This Row],[PROMEDIO]]&gt;=4,"EXCELENTE",IF(ActividadesCom[[#This Row],[PROMEDIO]]&gt;=3,"NOTABLE",IF(ActividadesCom[[#This Row],[PROMEDIO]]&gt;=2,"BUENO",IF(ActividadesCom[[#This Row],[PROMEDIO]]=1,"SUFICIENTE","")))))</f>
        <v>NOTABLE</v>
      </c>
      <c r="H3108" s="5">
        <f>MAX(ActividadesCom[[#This Row],[PERÍODO 1]],ActividadesCom[[#This Row],[PERÍODO 2]],ActividadesCom[[#This Row],[PERÍODO 3]],ActividadesCom[[#This Row],[PERÍODO 4]],ActividadesCom[[#This Row],[PERÍODO 5]])</f>
        <v>20221</v>
      </c>
      <c r="I3108" s="6"/>
      <c r="J3108" s="5"/>
      <c r="K3108" s="5"/>
      <c r="L3108" s="5" t="str">
        <f>IF(ActividadesCom[[#This Row],[NIVEL 1]]&lt;&gt;0,VLOOKUP(ActividadesCom[[#This Row],[NIVEL 1]],Catálogo!A:B,2,FALSE),"")</f>
        <v/>
      </c>
      <c r="M3108" s="5"/>
      <c r="N3108" s="6" t="s">
        <v>5482</v>
      </c>
      <c r="O3108" s="5">
        <v>20221</v>
      </c>
      <c r="P3108" s="5" t="s">
        <v>4008</v>
      </c>
      <c r="Q3108" s="5">
        <f>IF(ActividadesCom[[#This Row],[NIVEL 2]]&lt;&gt;0,VLOOKUP(ActividadesCom[[#This Row],[NIVEL 2]],Catálogo!A:B,2,FALSE),"")</f>
        <v>4</v>
      </c>
      <c r="R3108" s="5">
        <v>1</v>
      </c>
      <c r="S3108" s="6" t="s">
        <v>4478</v>
      </c>
      <c r="T3108" s="5">
        <v>20211</v>
      </c>
      <c r="U3108" s="5" t="s">
        <v>4009</v>
      </c>
      <c r="V3108" s="5">
        <f>IF(ActividadesCom[[#This Row],[NIVEL 3]]&lt;&gt;0,VLOOKUP(ActividadesCom[[#This Row],[NIVEL 3]],Catálogo!A:B,2,FALSE),"")</f>
        <v>3</v>
      </c>
      <c r="W3108" s="5">
        <v>1</v>
      </c>
      <c r="X3108" s="6" t="s">
        <v>133</v>
      </c>
      <c r="Y3108" s="5">
        <v>20211</v>
      </c>
      <c r="Z3108" s="5" t="s">
        <v>4009</v>
      </c>
      <c r="AA3108" s="5">
        <f>IF(ActividadesCom[[#This Row],[NIVEL 4]]&lt;&gt;0,VLOOKUP(ActividadesCom[[#This Row],[NIVEL 4]],Catálogo!A:B,2,FALSE),"")</f>
        <v>3</v>
      </c>
      <c r="AB3108" s="5">
        <v>1</v>
      </c>
      <c r="AC3108" s="5" t="s">
        <v>25</v>
      </c>
      <c r="AD3108" s="5">
        <v>20203</v>
      </c>
      <c r="AE3108" s="5" t="s">
        <v>4010</v>
      </c>
      <c r="AF3108" s="5">
        <f>IF(ActividadesCom[[#This Row],[NIVEL 5]]&lt;&gt;0,VLOOKUP(ActividadesCom[[#This Row],[NIVEL 5]],Catálogo!A:B,2,FALSE),"")</f>
        <v>2</v>
      </c>
      <c r="AG3108" s="5">
        <v>1</v>
      </c>
      <c r="AH3108" s="2"/>
      <c r="AI3108" s="2"/>
    </row>
    <row r="3109" spans="1:35" ht="30" hidden="1" customHeight="1" x14ac:dyDescent="0.25">
      <c r="A3109" s="7">
        <v>20470145</v>
      </c>
      <c r="B3109" s="97" t="str">
        <f>VLOOKUP(ActividadesCom[[#This Row],[NO. DE CONTROL]],'LISTADO ESTUDIANTES'!A:C,3,FALSE)</f>
        <v>MAY PEREZ EDGAR ADRIAN</v>
      </c>
      <c r="C3109" s="97" t="str">
        <f>VLOOKUP(ActividadesCom[[#This Row],[NO. DE CONTROL]],'LISTADO ESTUDIANTES'!A:B,2,FALSE)</f>
        <v>INGENIERIA CIVIL</v>
      </c>
      <c r="D3109" s="18" t="str">
        <f>VLOOKUP(ActividadesCom[[#This Row],[NO. DE CONTROL]],'LISTADO ESTUDIANTES'!A:D,4,FALSE)</f>
        <v>BAJA</v>
      </c>
      <c r="E3109" s="5">
        <f>SUM(ActividadesCom[[#This Row],[CRÉD. 1]],ActividadesCom[[#This Row],[CRÉD. 2]],ActividadesCom[[#This Row],[CRÉD. 3]],ActividadesCom[[#This Row],[CRÉD. 4]],ActividadesCom[[#This Row],[CRÉD. 5]])</f>
        <v>1</v>
      </c>
      <c r="F3109" s="18">
        <f>IF(ActividadesCom[[#This Row],[ÚLTIMO SEMESTRE CON CRÉDITOS]]&gt;0,ROUND(AVERAGE(ActividadesCom[[#This Row],[VALOR NIVEL 5]],ActividadesCom[[#This Row],[VALOR NIVEL 4]],ActividadesCom[[#This Row],[VALOR NIVEL 3]],ActividadesCom[[#This Row],[VALOR NIVEL 2]],ActividadesCom[[#This Row],[VALOR NIVEL 1]]),0),"")</f>
        <v>2</v>
      </c>
      <c r="G3109" s="18" t="str">
        <f>IF(ActividadesCom[[#This Row],[PROMEDIO]]="","",IF(ActividadesCom[[#This Row],[PROMEDIO]]&gt;=4,"EXCELENTE",IF(ActividadesCom[[#This Row],[PROMEDIO]]&gt;=3,"NOTABLE",IF(ActividadesCom[[#This Row],[PROMEDIO]]&gt;=2,"BUENO",IF(ActividadesCom[[#This Row],[PROMEDIO]]=1,"SUFICIENTE","")))))</f>
        <v>BUENO</v>
      </c>
      <c r="H3109" s="5">
        <f>MAX(ActividadesCom[[#This Row],[PERÍODO 1]],ActividadesCom[[#This Row],[PERÍODO 2]],ActividadesCom[[#This Row],[PERÍODO 3]],ActividadesCom[[#This Row],[PERÍODO 4]],ActividadesCom[[#This Row],[PERÍODO 5]])</f>
        <v>20203</v>
      </c>
      <c r="I3109" s="6"/>
      <c r="J3109" s="5"/>
      <c r="K3109" s="5"/>
      <c r="L3109" s="5" t="str">
        <f>IF(ActividadesCom[[#This Row],[NIVEL 1]]&lt;&gt;0,VLOOKUP(ActividadesCom[[#This Row],[NIVEL 1]],Catálogo!A:B,2,FALSE),"")</f>
        <v/>
      </c>
      <c r="M3109" s="5"/>
      <c r="N3109" s="6"/>
      <c r="O3109" s="5"/>
      <c r="P3109" s="5"/>
      <c r="Q3109" s="5" t="str">
        <f>IF(ActividadesCom[[#This Row],[NIVEL 2]]&lt;&gt;0,VLOOKUP(ActividadesCom[[#This Row],[NIVEL 2]],Catálogo!A:B,2,FALSE),"")</f>
        <v/>
      </c>
      <c r="R3109" s="5"/>
      <c r="S3109" s="6"/>
      <c r="T3109" s="5"/>
      <c r="U3109" s="5"/>
      <c r="V3109" s="5" t="str">
        <f>IF(ActividadesCom[[#This Row],[NIVEL 3]]&lt;&gt;0,VLOOKUP(ActividadesCom[[#This Row],[NIVEL 3]],Catálogo!A:B,2,FALSE),"")</f>
        <v/>
      </c>
      <c r="W3109" s="5"/>
      <c r="X3109" s="6"/>
      <c r="Y3109" s="5"/>
      <c r="Z3109" s="5"/>
      <c r="AA3109" s="5" t="str">
        <f>IF(ActividadesCom[[#This Row],[NIVEL 4]]&lt;&gt;0,VLOOKUP(ActividadesCom[[#This Row],[NIVEL 4]],Catálogo!A:B,2,FALSE),"")</f>
        <v/>
      </c>
      <c r="AB3109" s="5"/>
      <c r="AC3109" s="5" t="s">
        <v>31</v>
      </c>
      <c r="AD3109" s="5">
        <v>20203</v>
      </c>
      <c r="AE3109" s="5" t="s">
        <v>4010</v>
      </c>
      <c r="AF3109" s="5">
        <f>IF(ActividadesCom[[#This Row],[NIVEL 5]]&lt;&gt;0,VLOOKUP(ActividadesCom[[#This Row],[NIVEL 5]],Catálogo!A:B,2,FALSE),"")</f>
        <v>2</v>
      </c>
      <c r="AG3109" s="5">
        <v>1</v>
      </c>
      <c r="AH3109" s="2"/>
      <c r="AI3109" s="2"/>
    </row>
    <row r="3110" spans="1:35" ht="30" customHeight="1" x14ac:dyDescent="0.25">
      <c r="A3110" s="7">
        <v>20470146</v>
      </c>
      <c r="B3110" s="97" t="str">
        <f>VLOOKUP(ActividadesCom[[#This Row],[NO. DE CONTROL]],'LISTADO ESTUDIANTES'!A:C,3,FALSE)</f>
        <v>LOPEZ TRINIDAD CARLOS IVAN</v>
      </c>
      <c r="C3110" s="97" t="str">
        <f>VLOOKUP(ActividadesCom[[#This Row],[NO. DE CONTROL]],'LISTADO ESTUDIANTES'!A:B,2,FALSE)</f>
        <v>INGENIERIA CIVIL</v>
      </c>
      <c r="D3110" s="18" t="str">
        <f>VLOOKUP(ActividadesCom[[#This Row],[NO. DE CONTROL]],'LISTADO ESTUDIANTES'!A:D,4,FALSE)</f>
        <v>ACTIVO(A)</v>
      </c>
      <c r="E3110" s="5">
        <f>SUM(ActividadesCom[[#This Row],[CRÉD. 1]],ActividadesCom[[#This Row],[CRÉD. 2]],ActividadesCom[[#This Row],[CRÉD. 3]],ActividadesCom[[#This Row],[CRÉD. 4]],ActividadesCom[[#This Row],[CRÉD. 5]])</f>
        <v>5</v>
      </c>
      <c r="F3110" s="18">
        <f>IF(ActividadesCom[[#This Row],[ÚLTIMO SEMESTRE CON CRÉDITOS]]&gt;0,ROUND(AVERAGE(ActividadesCom[[#This Row],[VALOR NIVEL 5]],ActividadesCom[[#This Row],[VALOR NIVEL 4]],ActividadesCom[[#This Row],[VALOR NIVEL 3]],ActividadesCom[[#This Row],[VALOR NIVEL 2]],ActividadesCom[[#This Row],[VALOR NIVEL 1]]),0),"")</f>
        <v>2</v>
      </c>
      <c r="G3110" s="18" t="str">
        <f>IF(ActividadesCom[[#This Row],[PROMEDIO]]="","",IF(ActividadesCom[[#This Row],[PROMEDIO]]&gt;=4,"EXCELENTE",IF(ActividadesCom[[#This Row],[PROMEDIO]]&gt;=3,"NOTABLE",IF(ActividadesCom[[#This Row],[PROMEDIO]]&gt;=2,"BUENO",IF(ActividadesCom[[#This Row],[PROMEDIO]]=1,"SUFICIENTE","")))))</f>
        <v>BUENO</v>
      </c>
      <c r="H3110" s="5">
        <f>MAX(ActividadesCom[[#This Row],[PERÍODO 1]],ActividadesCom[[#This Row],[PERÍODO 2]],ActividadesCom[[#This Row],[PERÍODO 3]],ActividadesCom[[#This Row],[PERÍODO 4]],ActividadesCom[[#This Row],[PERÍODO 5]])</f>
        <v>20221</v>
      </c>
      <c r="I3110" s="6" t="s">
        <v>133</v>
      </c>
      <c r="J3110" s="5">
        <v>20213</v>
      </c>
      <c r="K3110" s="5" t="s">
        <v>4009</v>
      </c>
      <c r="L3110" s="5">
        <f>IF(ActividadesCom[[#This Row],[NIVEL 1]]&lt;&gt;0,VLOOKUP(ActividadesCom[[#This Row],[NIVEL 1]],Catálogo!A:B,2,FALSE),"")</f>
        <v>3</v>
      </c>
      <c r="M3110" s="5">
        <v>1</v>
      </c>
      <c r="N3110" s="6" t="s">
        <v>4748</v>
      </c>
      <c r="O3110" s="5">
        <v>20221</v>
      </c>
      <c r="P3110" s="5" t="s">
        <v>4008</v>
      </c>
      <c r="Q3110" s="5">
        <f>IF(ActividadesCom[[#This Row],[NIVEL 2]]&lt;&gt;0,VLOOKUP(ActividadesCom[[#This Row],[NIVEL 2]],Catálogo!A:B,2,FALSE),"")</f>
        <v>4</v>
      </c>
      <c r="R3110" s="5">
        <v>1</v>
      </c>
      <c r="S3110" s="6" t="s">
        <v>4478</v>
      </c>
      <c r="T3110" s="5">
        <v>20211</v>
      </c>
      <c r="U3110" s="5" t="s">
        <v>4009</v>
      </c>
      <c r="V3110" s="5">
        <f>IF(ActividadesCom[[#This Row],[NIVEL 3]]&lt;&gt;0,VLOOKUP(ActividadesCom[[#This Row],[NIVEL 3]],Catálogo!A:B,2,FALSE),"")</f>
        <v>3</v>
      </c>
      <c r="W3110" s="5">
        <v>1</v>
      </c>
      <c r="X3110" s="6" t="s">
        <v>3519</v>
      </c>
      <c r="Y3110" s="5">
        <v>20211</v>
      </c>
      <c r="Z3110" s="5" t="s">
        <v>4011</v>
      </c>
      <c r="AA3110" s="5">
        <f>IF(ActividadesCom[[#This Row],[NIVEL 4]]&lt;&gt;0,VLOOKUP(ActividadesCom[[#This Row],[NIVEL 4]],Catálogo!A:B,2,FALSE),"")</f>
        <v>1</v>
      </c>
      <c r="AB3110" s="5">
        <v>1</v>
      </c>
      <c r="AC3110" s="5" t="s">
        <v>3519</v>
      </c>
      <c r="AD3110" s="5">
        <v>20203</v>
      </c>
      <c r="AE3110" s="5" t="s">
        <v>4011</v>
      </c>
      <c r="AF3110" s="5">
        <f>IF(ActividadesCom[[#This Row],[NIVEL 5]]&lt;&gt;0,VLOOKUP(ActividadesCom[[#This Row],[NIVEL 5]],Catálogo!A:B,2,FALSE),"")</f>
        <v>1</v>
      </c>
      <c r="AG3110" s="5">
        <v>1</v>
      </c>
      <c r="AH3110" s="2"/>
      <c r="AI3110" s="2"/>
    </row>
    <row r="3111" spans="1:35" ht="30" customHeight="1" x14ac:dyDescent="0.25">
      <c r="A3111" s="7">
        <v>20470147</v>
      </c>
      <c r="B3111" s="97" t="str">
        <f>VLOOKUP(ActividadesCom[[#This Row],[NO. DE CONTROL]],'LISTADO ESTUDIANTES'!A:C,3,FALSE)</f>
        <v>MIS KU ALAN IRAHI</v>
      </c>
      <c r="C3111" s="97" t="str">
        <f>VLOOKUP(ActividadesCom[[#This Row],[NO. DE CONTROL]],'LISTADO ESTUDIANTES'!A:B,2,FALSE)</f>
        <v>INGENIERIA CIVIL</v>
      </c>
      <c r="D3111" s="18" t="str">
        <f>VLOOKUP(ActividadesCom[[#This Row],[NO. DE CONTROL]],'LISTADO ESTUDIANTES'!A:D,4,FALSE)</f>
        <v>ACTIVO(A)</v>
      </c>
      <c r="E3111" s="5">
        <f>SUM(ActividadesCom[[#This Row],[CRÉD. 1]],ActividadesCom[[#This Row],[CRÉD. 2]],ActividadesCom[[#This Row],[CRÉD. 3]],ActividadesCom[[#This Row],[CRÉD. 4]],ActividadesCom[[#This Row],[CRÉD. 5]])</f>
        <v>3</v>
      </c>
      <c r="F3111" s="18">
        <f>IF(ActividadesCom[[#This Row],[ÚLTIMO SEMESTRE CON CRÉDITOS]]&gt;0,ROUND(AVERAGE(ActividadesCom[[#This Row],[VALOR NIVEL 5]],ActividadesCom[[#This Row],[VALOR NIVEL 4]],ActividadesCom[[#This Row],[VALOR NIVEL 3]],ActividadesCom[[#This Row],[VALOR NIVEL 2]],ActividadesCom[[#This Row],[VALOR NIVEL 1]]),0),"")</f>
        <v>3</v>
      </c>
      <c r="G3111" s="18" t="str">
        <f>IF(ActividadesCom[[#This Row],[PROMEDIO]]="","",IF(ActividadesCom[[#This Row],[PROMEDIO]]&gt;=4,"EXCELENTE",IF(ActividadesCom[[#This Row],[PROMEDIO]]&gt;=3,"NOTABLE",IF(ActividadesCom[[#This Row],[PROMEDIO]]&gt;=2,"BUENO",IF(ActividadesCom[[#This Row],[PROMEDIO]]=1,"SUFICIENTE","")))))</f>
        <v>NOTABLE</v>
      </c>
      <c r="H3111" s="5">
        <f>MAX(ActividadesCom[[#This Row],[PERÍODO 1]],ActividadesCom[[#This Row],[PERÍODO 2]],ActividadesCom[[#This Row],[PERÍODO 3]],ActividadesCom[[#This Row],[PERÍODO 4]],ActividadesCom[[#This Row],[PERÍODO 5]])</f>
        <v>20221</v>
      </c>
      <c r="I3111" s="6"/>
      <c r="J3111" s="5"/>
      <c r="K3111" s="5"/>
      <c r="L3111" s="5" t="str">
        <f>IF(ActividadesCom[[#This Row],[NIVEL 1]]&lt;&gt;0,VLOOKUP(ActividadesCom[[#This Row],[NIVEL 1]],Catálogo!A:B,2,FALSE),"")</f>
        <v/>
      </c>
      <c r="M3111" s="5"/>
      <c r="N3111" s="6"/>
      <c r="O3111" s="5"/>
      <c r="P3111" s="5"/>
      <c r="Q3111" s="5" t="str">
        <f>IF(ActividadesCom[[#This Row],[NIVEL 2]]&lt;&gt;0,VLOOKUP(ActividadesCom[[#This Row],[NIVEL 2]],Catálogo!A:B,2,FALSE),"")</f>
        <v/>
      </c>
      <c r="R3111" s="5"/>
      <c r="S3111" s="6" t="s">
        <v>5482</v>
      </c>
      <c r="T3111" s="5">
        <v>20221</v>
      </c>
      <c r="U3111" s="5" t="s">
        <v>4008</v>
      </c>
      <c r="V3111" s="5">
        <f>IF(ActividadesCom[[#This Row],[NIVEL 3]]&lt;&gt;0,VLOOKUP(ActividadesCom[[#This Row],[NIVEL 3]],Catálogo!A:B,2,FALSE),"")</f>
        <v>4</v>
      </c>
      <c r="W3111" s="5">
        <v>1</v>
      </c>
      <c r="X3111" s="6" t="s">
        <v>4478</v>
      </c>
      <c r="Y3111" s="5">
        <v>20211</v>
      </c>
      <c r="Z3111" s="5" t="s">
        <v>4009</v>
      </c>
      <c r="AA3111" s="5">
        <f>IF(ActividadesCom[[#This Row],[NIVEL 4]]&lt;&gt;0,VLOOKUP(ActividadesCom[[#This Row],[NIVEL 4]],Catálogo!A:B,2,FALSE),"")</f>
        <v>3</v>
      </c>
      <c r="AB3111" s="5">
        <v>1</v>
      </c>
      <c r="AC3111" s="5" t="s">
        <v>25</v>
      </c>
      <c r="AD3111" s="5">
        <v>20203</v>
      </c>
      <c r="AE3111" s="5" t="s">
        <v>4010</v>
      </c>
      <c r="AF3111" s="5">
        <f>IF(ActividadesCom[[#This Row],[NIVEL 5]]&lt;&gt;0,VLOOKUP(ActividadesCom[[#This Row],[NIVEL 5]],Catálogo!A:B,2,FALSE),"")</f>
        <v>2</v>
      </c>
      <c r="AG3111" s="5">
        <v>1</v>
      </c>
      <c r="AH3111" s="2"/>
      <c r="AI3111" s="2"/>
    </row>
    <row r="3112" spans="1:35" ht="30" customHeight="1" x14ac:dyDescent="0.25">
      <c r="A3112" s="7">
        <v>20470148</v>
      </c>
      <c r="B3112" s="97" t="str">
        <f>VLOOKUP(ActividadesCom[[#This Row],[NO. DE CONTROL]],'LISTADO ESTUDIANTES'!A:C,3,FALSE)</f>
        <v>VELA ALPUCHE SHIRLEY DEL CARMEN</v>
      </c>
      <c r="C3112" s="97" t="str">
        <f>VLOOKUP(ActividadesCom[[#This Row],[NO. DE CONTROL]],'LISTADO ESTUDIANTES'!A:B,2,FALSE)</f>
        <v>ARQUITECTURA</v>
      </c>
      <c r="D3112" s="18" t="str">
        <f>VLOOKUP(ActividadesCom[[#This Row],[NO. DE CONTROL]],'LISTADO ESTUDIANTES'!A:D,4,FALSE)</f>
        <v>ACTIVO(A)</v>
      </c>
      <c r="E3112" s="5">
        <f>SUM(ActividadesCom[[#This Row],[CRÉD. 1]],ActividadesCom[[#This Row],[CRÉD. 2]],ActividadesCom[[#This Row],[CRÉD. 3]],ActividadesCom[[#This Row],[CRÉD. 4]],ActividadesCom[[#This Row],[CRÉD. 5]])</f>
        <v>3</v>
      </c>
      <c r="F3112" s="18">
        <f>IF(ActividadesCom[[#This Row],[ÚLTIMO SEMESTRE CON CRÉDITOS]]&gt;0,ROUND(AVERAGE(ActividadesCom[[#This Row],[VALOR NIVEL 5]],ActividadesCom[[#This Row],[VALOR NIVEL 4]],ActividadesCom[[#This Row],[VALOR NIVEL 3]],ActividadesCom[[#This Row],[VALOR NIVEL 2]],ActividadesCom[[#This Row],[VALOR NIVEL 1]]),0),"")</f>
        <v>4</v>
      </c>
      <c r="G3112" s="18" t="str">
        <f>IF(ActividadesCom[[#This Row],[PROMEDIO]]="","",IF(ActividadesCom[[#This Row],[PROMEDIO]]&gt;=4,"EXCELENTE",IF(ActividadesCom[[#This Row],[PROMEDIO]]&gt;=3,"NOTABLE",IF(ActividadesCom[[#This Row],[PROMEDIO]]&gt;=2,"BUENO",IF(ActividadesCom[[#This Row],[PROMEDIO]]=1,"SUFICIENTE","")))))</f>
        <v>EXCELENTE</v>
      </c>
      <c r="H3112" s="5">
        <f>MAX(ActividadesCom[[#This Row],[PERÍODO 1]],ActividadesCom[[#This Row],[PERÍODO 2]],ActividadesCom[[#This Row],[PERÍODO 3]],ActividadesCom[[#This Row],[PERÍODO 4]],ActividadesCom[[#This Row],[PERÍODO 5]])</f>
        <v>20213</v>
      </c>
      <c r="I3112" s="6" t="s">
        <v>4695</v>
      </c>
      <c r="J3112" s="5">
        <v>20213</v>
      </c>
      <c r="K3112" s="5" t="s">
        <v>4008</v>
      </c>
      <c r="L3112" s="5">
        <f>IF(ActividadesCom[[#This Row],[NIVEL 1]]&lt;&gt;0,VLOOKUP(ActividadesCom[[#This Row],[NIVEL 1]],Catálogo!A:B,2,FALSE),"")</f>
        <v>4</v>
      </c>
      <c r="M3112" s="5">
        <v>1</v>
      </c>
      <c r="N3112" s="6"/>
      <c r="O3112" s="5"/>
      <c r="P3112" s="5"/>
      <c r="Q3112" s="5" t="str">
        <f>IF(ActividadesCom[[#This Row],[NIVEL 2]]&lt;&gt;0,VLOOKUP(ActividadesCom[[#This Row],[NIVEL 2]],Catálogo!A:B,2,FALSE),"")</f>
        <v/>
      </c>
      <c r="R3112" s="5"/>
      <c r="S3112" s="6"/>
      <c r="T3112" s="5"/>
      <c r="U3112" s="5"/>
      <c r="V3112" s="5" t="str">
        <f>IF(ActividadesCom[[#This Row],[NIVEL 3]]&lt;&gt;0,VLOOKUP(ActividadesCom[[#This Row],[NIVEL 3]],Catálogo!A:B,2,FALSE),"")</f>
        <v/>
      </c>
      <c r="W3112" s="5"/>
      <c r="X3112" s="6" t="s">
        <v>34</v>
      </c>
      <c r="Y3112" s="5">
        <v>20211</v>
      </c>
      <c r="Z3112" s="5" t="s">
        <v>4008</v>
      </c>
      <c r="AA3112" s="5">
        <f>IF(ActividadesCom[[#This Row],[NIVEL 4]]&lt;&gt;0,VLOOKUP(ActividadesCom[[#This Row],[NIVEL 4]],Catálogo!A:B,2,FALSE),"")</f>
        <v>4</v>
      </c>
      <c r="AB3112" s="5">
        <v>1</v>
      </c>
      <c r="AC3112" s="5" t="s">
        <v>4372</v>
      </c>
      <c r="AD3112" s="5">
        <v>20203</v>
      </c>
      <c r="AE3112" s="5" t="s">
        <v>4009</v>
      </c>
      <c r="AF3112" s="5">
        <f>IF(ActividadesCom[[#This Row],[NIVEL 5]]&lt;&gt;0,VLOOKUP(ActividadesCom[[#This Row],[NIVEL 5]],Catálogo!A:B,2,FALSE),"")</f>
        <v>3</v>
      </c>
      <c r="AG3112" s="5">
        <v>1</v>
      </c>
      <c r="AH3112" s="2"/>
      <c r="AI3112" s="2"/>
    </row>
    <row r="3113" spans="1:35" ht="30" customHeight="1" x14ac:dyDescent="0.25">
      <c r="A3113" s="7">
        <v>20470150</v>
      </c>
      <c r="B3113" s="97" t="str">
        <f>VLOOKUP(ActividadesCom[[#This Row],[NO. DE CONTROL]],'LISTADO ESTUDIANTES'!A:C,3,FALSE)</f>
        <v>ESCAMILLA ESCAMILLA GABRIEL OSWALDO</v>
      </c>
      <c r="C3113" s="97" t="str">
        <f>VLOOKUP(ActividadesCom[[#This Row],[NO. DE CONTROL]],'LISTADO ESTUDIANTES'!A:B,2,FALSE)</f>
        <v>INGENIERIA CIVIL</v>
      </c>
      <c r="D3113" s="18" t="str">
        <f>VLOOKUP(ActividadesCom[[#This Row],[NO. DE CONTROL]],'LISTADO ESTUDIANTES'!A:D,4,FALSE)</f>
        <v>ACTIVO(A)</v>
      </c>
      <c r="E3113" s="5">
        <f>SUM(ActividadesCom[[#This Row],[CRÉD. 1]],ActividadesCom[[#This Row],[CRÉD. 2]],ActividadesCom[[#This Row],[CRÉD. 3]],ActividadesCom[[#This Row],[CRÉD. 4]],ActividadesCom[[#This Row],[CRÉD. 5]])</f>
        <v>4</v>
      </c>
      <c r="F3113" s="18">
        <f>IF(ActividadesCom[[#This Row],[ÚLTIMO SEMESTRE CON CRÉDITOS]]&gt;0,ROUND(AVERAGE(ActividadesCom[[#This Row],[VALOR NIVEL 5]],ActividadesCom[[#This Row],[VALOR NIVEL 4]],ActividadesCom[[#This Row],[VALOR NIVEL 3]],ActividadesCom[[#This Row],[VALOR NIVEL 2]],ActividadesCom[[#This Row],[VALOR NIVEL 1]]),0),"")</f>
        <v>4</v>
      </c>
      <c r="G3113" s="18" t="str">
        <f>IF(ActividadesCom[[#This Row],[PROMEDIO]]="","",IF(ActividadesCom[[#This Row],[PROMEDIO]]&gt;=4,"EXCELENTE",IF(ActividadesCom[[#This Row],[PROMEDIO]]&gt;=3,"NOTABLE",IF(ActividadesCom[[#This Row],[PROMEDIO]]&gt;=2,"BUENO",IF(ActividadesCom[[#This Row],[PROMEDIO]]=1,"SUFICIENTE","")))))</f>
        <v>EXCELENTE</v>
      </c>
      <c r="H3113" s="5">
        <f>MAX(ActividadesCom[[#This Row],[PERÍODO 1]],ActividadesCom[[#This Row],[PERÍODO 2]],ActividadesCom[[#This Row],[PERÍODO 3]],ActividadesCom[[#This Row],[PERÍODO 4]],ActividadesCom[[#This Row],[PERÍODO 5]])</f>
        <v>20221</v>
      </c>
      <c r="I3113" s="6" t="s">
        <v>31</v>
      </c>
      <c r="J3113" s="5">
        <v>20213</v>
      </c>
      <c r="K3113" s="5" t="s">
        <v>4008</v>
      </c>
      <c r="L3113" s="5">
        <f>IF(ActividadesCom[[#This Row],[NIVEL 1]]&lt;&gt;0,VLOOKUP(ActividadesCom[[#This Row],[NIVEL 1]],Catálogo!A:B,2,FALSE),"")</f>
        <v>4</v>
      </c>
      <c r="M3113" s="5">
        <v>1</v>
      </c>
      <c r="N3113" s="6"/>
      <c r="O3113" s="5"/>
      <c r="P3113" s="5"/>
      <c r="Q3113" s="5" t="str">
        <f>IF(ActividadesCom[[#This Row],[NIVEL 2]]&lt;&gt;0,VLOOKUP(ActividadesCom[[#This Row],[NIVEL 2]],Catálogo!A:B,2,FALSE),"")</f>
        <v/>
      </c>
      <c r="R3113" s="5"/>
      <c r="S3113" s="6" t="s">
        <v>4478</v>
      </c>
      <c r="T3113" s="5">
        <v>20211</v>
      </c>
      <c r="U3113" s="5" t="s">
        <v>4009</v>
      </c>
      <c r="V3113" s="5">
        <f>IF(ActividadesCom[[#This Row],[NIVEL 3]]&lt;&gt;0,VLOOKUP(ActividadesCom[[#This Row],[NIVEL 3]],Catálogo!A:B,2,FALSE),"")</f>
        <v>3</v>
      </c>
      <c r="W3113" s="5">
        <v>1</v>
      </c>
      <c r="X3113" s="6" t="s">
        <v>31</v>
      </c>
      <c r="Y3113" s="5">
        <v>20211</v>
      </c>
      <c r="Z3113" s="5" t="s">
        <v>4009</v>
      </c>
      <c r="AA3113" s="5">
        <f>IF(ActividadesCom[[#This Row],[NIVEL 4]]&lt;&gt;0,VLOOKUP(ActividadesCom[[#This Row],[NIVEL 4]],Catálogo!A:B,2,FALSE),"")</f>
        <v>3</v>
      </c>
      <c r="AB3113" s="5">
        <v>1</v>
      </c>
      <c r="AC3113" s="6" t="s">
        <v>5482</v>
      </c>
      <c r="AD3113" s="5">
        <v>20221</v>
      </c>
      <c r="AE3113" s="5" t="s">
        <v>4008</v>
      </c>
      <c r="AF3113" s="5">
        <f>IF(ActividadesCom[[#This Row],[NIVEL 5]]&lt;&gt;0,VLOOKUP(ActividadesCom[[#This Row],[NIVEL 5]],Catálogo!A:B,2,FALSE),"")</f>
        <v>4</v>
      </c>
      <c r="AG3113" s="36">
        <v>1</v>
      </c>
      <c r="AH3113" s="2"/>
      <c r="AI3113" s="2"/>
    </row>
    <row r="3114" spans="1:35" ht="30" customHeight="1" x14ac:dyDescent="0.25">
      <c r="A3114" s="7">
        <v>20470151</v>
      </c>
      <c r="B3114" s="97" t="str">
        <f>VLOOKUP(ActividadesCom[[#This Row],[NO. DE CONTROL]],'LISTADO ESTUDIANTES'!A:C,3,FALSE)</f>
        <v>PEDROZA CASTILLO ANGEL ALEXIS</v>
      </c>
      <c r="C3114" s="97" t="str">
        <f>VLOOKUP(ActividadesCom[[#This Row],[NO. DE CONTROL]],'LISTADO ESTUDIANTES'!A:B,2,FALSE)</f>
        <v>INGENIERIA CIVIL</v>
      </c>
      <c r="D3114" s="18" t="str">
        <f>VLOOKUP(ActividadesCom[[#This Row],[NO. DE CONTROL]],'LISTADO ESTUDIANTES'!A:D,4,FALSE)</f>
        <v>ACTIVO(A)</v>
      </c>
      <c r="E3114" s="5">
        <f>SUM(ActividadesCom[[#This Row],[CRÉD. 1]],ActividadesCom[[#This Row],[CRÉD. 2]],ActividadesCom[[#This Row],[CRÉD. 3]],ActividadesCom[[#This Row],[CRÉD. 4]],ActividadesCom[[#This Row],[CRÉD. 5]])</f>
        <v>3</v>
      </c>
      <c r="F3114" s="18">
        <f>IF(ActividadesCom[[#This Row],[ÚLTIMO SEMESTRE CON CRÉDITOS]]&gt;0,ROUND(AVERAGE(ActividadesCom[[#This Row],[VALOR NIVEL 5]],ActividadesCom[[#This Row],[VALOR NIVEL 4]],ActividadesCom[[#This Row],[VALOR NIVEL 3]],ActividadesCom[[#This Row],[VALOR NIVEL 2]],ActividadesCom[[#This Row],[VALOR NIVEL 1]]),0),"")</f>
        <v>3</v>
      </c>
      <c r="G3114" s="18" t="str">
        <f>IF(ActividadesCom[[#This Row],[PROMEDIO]]="","",IF(ActividadesCom[[#This Row],[PROMEDIO]]&gt;=4,"EXCELENTE",IF(ActividadesCom[[#This Row],[PROMEDIO]]&gt;=3,"NOTABLE",IF(ActividadesCom[[#This Row],[PROMEDIO]]&gt;=2,"BUENO",IF(ActividadesCom[[#This Row],[PROMEDIO]]=1,"SUFICIENTE","")))))</f>
        <v>NOTABLE</v>
      </c>
      <c r="H3114" s="5">
        <f>MAX(ActividadesCom[[#This Row],[PERÍODO 1]],ActividadesCom[[#This Row],[PERÍODO 2]],ActividadesCom[[#This Row],[PERÍODO 3]],ActividadesCom[[#This Row],[PERÍODO 4]],ActividadesCom[[#This Row],[PERÍODO 5]])</f>
        <v>20221</v>
      </c>
      <c r="I3114" s="6" t="s">
        <v>133</v>
      </c>
      <c r="J3114" s="5">
        <v>20213</v>
      </c>
      <c r="K3114" s="5" t="s">
        <v>4011</v>
      </c>
      <c r="L3114" s="5">
        <f>IF(ActividadesCom[[#This Row],[NIVEL 1]]&lt;&gt;0,VLOOKUP(ActividadesCom[[#This Row],[NIVEL 1]],Catálogo!A:B,2,FALSE),"")</f>
        <v>1</v>
      </c>
      <c r="M3114" s="5">
        <v>1</v>
      </c>
      <c r="N3114" s="6"/>
      <c r="O3114" s="5"/>
      <c r="P3114" s="5"/>
      <c r="Q3114" s="5" t="str">
        <f>IF(ActividadesCom[[#This Row],[NIVEL 2]]&lt;&gt;0,VLOOKUP(ActividadesCom[[#This Row],[NIVEL 2]],Catálogo!A:B,2,FALSE),"")</f>
        <v/>
      </c>
      <c r="R3114" s="5"/>
      <c r="S3114" s="6"/>
      <c r="T3114" s="5"/>
      <c r="U3114" s="5"/>
      <c r="V3114" s="5" t="str">
        <f>IF(ActividadesCom[[#This Row],[NIVEL 3]]&lt;&gt;0,VLOOKUP(ActividadesCom[[#This Row],[NIVEL 3]],Catálogo!A:B,2,FALSE),"")</f>
        <v/>
      </c>
      <c r="W3114" s="5"/>
      <c r="X3114" s="6" t="s">
        <v>4478</v>
      </c>
      <c r="Y3114" s="5">
        <v>20211</v>
      </c>
      <c r="Z3114" s="5" t="s">
        <v>4009</v>
      </c>
      <c r="AA3114" s="5">
        <f>IF(ActividadesCom[[#This Row],[NIVEL 4]]&lt;&gt;0,VLOOKUP(ActividadesCom[[#This Row],[NIVEL 4]],Catálogo!A:B,2,FALSE),"")</f>
        <v>3</v>
      </c>
      <c r="AB3114" s="5">
        <v>1</v>
      </c>
      <c r="AC3114" s="6" t="s">
        <v>5482</v>
      </c>
      <c r="AD3114" s="5">
        <v>20221</v>
      </c>
      <c r="AE3114" s="5" t="s">
        <v>4008</v>
      </c>
      <c r="AF3114" s="5">
        <f>IF(ActividadesCom[[#This Row],[NIVEL 5]]&lt;&gt;0,VLOOKUP(ActividadesCom[[#This Row],[NIVEL 5]],Catálogo!A:B,2,FALSE),"")</f>
        <v>4</v>
      </c>
      <c r="AG3114" s="36">
        <v>1</v>
      </c>
      <c r="AH3114" s="2"/>
      <c r="AI3114" s="2"/>
    </row>
    <row r="3115" spans="1:35" ht="30" customHeight="1" x14ac:dyDescent="0.25">
      <c r="A3115" s="7">
        <v>20470152</v>
      </c>
      <c r="B3115" s="97" t="str">
        <f>VLOOKUP(ActividadesCom[[#This Row],[NO. DE CONTROL]],'LISTADO ESTUDIANTES'!A:C,3,FALSE)</f>
        <v>JIMENEZ NAVARRETE DANIEL ALFREDO</v>
      </c>
      <c r="C3115" s="97" t="str">
        <f>VLOOKUP(ActividadesCom[[#This Row],[NO. DE CONTROL]],'LISTADO ESTUDIANTES'!A:B,2,FALSE)</f>
        <v>INGENIERIA CIVIL</v>
      </c>
      <c r="D3115" s="18" t="str">
        <f>VLOOKUP(ActividadesCom[[#This Row],[NO. DE CONTROL]],'LISTADO ESTUDIANTES'!A:D,4,FALSE)</f>
        <v>ACTIVO(A)</v>
      </c>
      <c r="E3115" s="5">
        <f>SUM(ActividadesCom[[#This Row],[CRÉD. 1]],ActividadesCom[[#This Row],[CRÉD. 2]],ActividadesCom[[#This Row],[CRÉD. 3]],ActividadesCom[[#This Row],[CRÉD. 4]],ActividadesCom[[#This Row],[CRÉD. 5]])</f>
        <v>4</v>
      </c>
      <c r="F3115" s="18">
        <f>IF(ActividadesCom[[#This Row],[ÚLTIMO SEMESTRE CON CRÉDITOS]]&gt;0,ROUND(AVERAGE(ActividadesCom[[#This Row],[VALOR NIVEL 5]],ActividadesCom[[#This Row],[VALOR NIVEL 4]],ActividadesCom[[#This Row],[VALOR NIVEL 3]],ActividadesCom[[#This Row],[VALOR NIVEL 2]],ActividadesCom[[#This Row],[VALOR NIVEL 1]]),0),"")</f>
        <v>4</v>
      </c>
      <c r="G3115" s="18" t="str">
        <f>IF(ActividadesCom[[#This Row],[PROMEDIO]]="","",IF(ActividadesCom[[#This Row],[PROMEDIO]]&gt;=4,"EXCELENTE",IF(ActividadesCom[[#This Row],[PROMEDIO]]&gt;=3,"NOTABLE",IF(ActividadesCom[[#This Row],[PROMEDIO]]&gt;=2,"BUENO",IF(ActividadesCom[[#This Row],[PROMEDIO]]=1,"SUFICIENTE","")))))</f>
        <v>EXCELENTE</v>
      </c>
      <c r="H3115" s="5">
        <f>MAX(ActividadesCom[[#This Row],[PERÍODO 1]],ActividadesCom[[#This Row],[PERÍODO 2]],ActividadesCom[[#This Row],[PERÍODO 3]],ActividadesCom[[#This Row],[PERÍODO 4]],ActividadesCom[[#This Row],[PERÍODO 5]])</f>
        <v>20221</v>
      </c>
      <c r="I3115" s="6" t="s">
        <v>4463</v>
      </c>
      <c r="J3115" s="5">
        <v>20213</v>
      </c>
      <c r="K3115" s="5" t="s">
        <v>4008</v>
      </c>
      <c r="L3115" s="5">
        <f>IF(ActividadesCom[[#This Row],[NIVEL 1]]&lt;&gt;0,VLOOKUP(ActividadesCom[[#This Row],[NIVEL 1]],Catálogo!A:B,2,FALSE),"")</f>
        <v>4</v>
      </c>
      <c r="M3115" s="5">
        <v>1</v>
      </c>
      <c r="N3115" s="6" t="s">
        <v>5482</v>
      </c>
      <c r="O3115" s="5">
        <v>20221</v>
      </c>
      <c r="P3115" s="5" t="s">
        <v>4008</v>
      </c>
      <c r="Q3115" s="5">
        <f>IF(ActividadesCom[[#This Row],[NIVEL 2]]&lt;&gt;0,VLOOKUP(ActividadesCom[[#This Row],[NIVEL 2]],Catálogo!A:B,2,FALSE),"")</f>
        <v>4</v>
      </c>
      <c r="R3115" s="5">
        <v>1</v>
      </c>
      <c r="S3115" s="6"/>
      <c r="T3115" s="5"/>
      <c r="U3115" s="5"/>
      <c r="V3115" s="5" t="str">
        <f>IF(ActividadesCom[[#This Row],[NIVEL 3]]&lt;&gt;0,VLOOKUP(ActividadesCom[[#This Row],[NIVEL 3]],Catálogo!A:B,2,FALSE),"")</f>
        <v/>
      </c>
      <c r="W3115" s="5"/>
      <c r="X3115" s="6" t="s">
        <v>4478</v>
      </c>
      <c r="Y3115" s="5">
        <v>20211</v>
      </c>
      <c r="Z3115" s="5" t="s">
        <v>4009</v>
      </c>
      <c r="AA3115" s="5">
        <f>IF(ActividadesCom[[#This Row],[NIVEL 4]]&lt;&gt;0,VLOOKUP(ActividadesCom[[#This Row],[NIVEL 4]],Catálogo!A:B,2,FALSE),"")</f>
        <v>3</v>
      </c>
      <c r="AB3115" s="5">
        <v>1</v>
      </c>
      <c r="AC3115" s="5" t="s">
        <v>133</v>
      </c>
      <c r="AD3115" s="5">
        <v>20203</v>
      </c>
      <c r="AE3115" s="5" t="s">
        <v>4008</v>
      </c>
      <c r="AF3115" s="5">
        <f>IF(ActividadesCom[[#This Row],[NIVEL 5]]&lt;&gt;0,VLOOKUP(ActividadesCom[[#This Row],[NIVEL 5]],Catálogo!A:B,2,FALSE),"")</f>
        <v>4</v>
      </c>
      <c r="AG3115" s="5">
        <v>1</v>
      </c>
      <c r="AH3115" s="2"/>
      <c r="AI3115" s="2"/>
    </row>
    <row r="3116" spans="1:35" ht="30" customHeight="1" x14ac:dyDescent="0.25">
      <c r="A3116" s="7">
        <v>20470153</v>
      </c>
      <c r="B3116" s="10" t="str">
        <f>VLOOKUP(ActividadesCom[[#This Row],[NO. DE CONTROL]],'LISTADO ESTUDIANTES'!A:C,3,FALSE)</f>
        <v>PASTRANA CHUC ELIAS ORION</v>
      </c>
      <c r="C3116" s="97" t="str">
        <f>VLOOKUP(ActividadesCom[[#This Row],[NO. DE CONTROL]],'LISTADO ESTUDIANTES'!A:B,2,FALSE)</f>
        <v>INGENIERIA CIVIL</v>
      </c>
      <c r="D3116" s="18" t="str">
        <f>VLOOKUP(ActividadesCom[[#This Row],[NO. DE CONTROL]],'LISTADO ESTUDIANTES'!A:D,4,FALSE)</f>
        <v>ACTIVO(A)</v>
      </c>
      <c r="E3116" s="7">
        <f>SUM(ActividadesCom[[#This Row],[CRÉD. 1]],ActividadesCom[[#This Row],[CRÉD. 2]],ActividadesCom[[#This Row],[CRÉD. 3]],ActividadesCom[[#This Row],[CRÉD. 4]],ActividadesCom[[#This Row],[CRÉD. 5]])</f>
        <v>2</v>
      </c>
      <c r="F3116" s="18">
        <f>IF(ActividadesCom[[#This Row],[ÚLTIMO SEMESTRE CON CRÉDITOS]]&gt;0,ROUND(AVERAGE(ActividadesCom[[#This Row],[VALOR NIVEL 5]],ActividadesCom[[#This Row],[VALOR NIVEL 4]],ActividadesCom[[#This Row],[VALOR NIVEL 3]],ActividadesCom[[#This Row],[VALOR NIVEL 2]],ActividadesCom[[#This Row],[VALOR NIVEL 1]]),0),"")</f>
        <v>4</v>
      </c>
      <c r="G3116" s="7" t="str">
        <f>IF(ActividadesCom[[#This Row],[PROMEDIO]]="","",IF(ActividadesCom[[#This Row],[PROMEDIO]]&gt;=4,"EXCELENTE",IF(ActividadesCom[[#This Row],[PROMEDIO]]&gt;=3,"NOTABLE",IF(ActividadesCom[[#This Row],[PROMEDIO]]&gt;=2,"BUENO",IF(ActividadesCom[[#This Row],[PROMEDIO]]=1,"SUFICIENTE","")))))</f>
        <v>EXCELENTE</v>
      </c>
      <c r="H3116" s="18">
        <f>MAX(ActividadesCom[[#This Row],[PERÍODO 1]],ActividadesCom[[#This Row],[PERÍODO 2]],ActividadesCom[[#This Row],[PERÍODO 3]],ActividadesCom[[#This Row],[PERÍODO 4]],ActividadesCom[[#This Row],[PERÍODO 5]])</f>
        <v>20221</v>
      </c>
      <c r="I3116" s="6" t="s">
        <v>5461</v>
      </c>
      <c r="J3116" s="5">
        <v>20221</v>
      </c>
      <c r="K3116" s="5" t="s">
        <v>4008</v>
      </c>
      <c r="L3116" s="18">
        <f>IF(ActividadesCom[[#This Row],[NIVEL 1]]&lt;&gt;0,VLOOKUP(ActividadesCom[[#This Row],[NIVEL 1]],Catálogo!A:B,2,FALSE),"")</f>
        <v>4</v>
      </c>
      <c r="M3116" s="5">
        <v>1</v>
      </c>
      <c r="N3116" s="6" t="s">
        <v>5482</v>
      </c>
      <c r="O3116" s="5">
        <v>20221</v>
      </c>
      <c r="P3116" s="5" t="s">
        <v>4008</v>
      </c>
      <c r="Q3116" s="18">
        <f>IF(ActividadesCom[[#This Row],[NIVEL 2]]&lt;&gt;0,VLOOKUP(ActividadesCom[[#This Row],[NIVEL 2]],Catálogo!A:B,2,FALSE),"")</f>
        <v>4</v>
      </c>
      <c r="R3116" s="5">
        <v>1</v>
      </c>
      <c r="S3116" s="6"/>
      <c r="T3116" s="5"/>
      <c r="U3116" s="5"/>
      <c r="V3116" s="18" t="str">
        <f>IF(ActividadesCom[[#This Row],[NIVEL 3]]&lt;&gt;0,VLOOKUP(ActividadesCom[[#This Row],[NIVEL 3]],Catálogo!A:B,2,FALSE),"")</f>
        <v/>
      </c>
      <c r="W3116" s="5"/>
      <c r="X3116" s="6"/>
      <c r="Y3116" s="5"/>
      <c r="Z3116" s="5"/>
      <c r="AA3116" s="18" t="str">
        <f>IF(ActividadesCom[[#This Row],[NIVEL 4]]&lt;&gt;0,VLOOKUP(ActividadesCom[[#This Row],[NIVEL 4]],Catálogo!A:B,2,FALSE),"")</f>
        <v/>
      </c>
      <c r="AB3116" s="5"/>
      <c r="AC3116" s="6"/>
      <c r="AD3116" s="5"/>
      <c r="AE3116" s="5"/>
      <c r="AF3116" s="18" t="str">
        <f>IF(ActividadesCom[[#This Row],[NIVEL 5]]&lt;&gt;0,VLOOKUP(ActividadesCom[[#This Row],[NIVEL 5]],Catálogo!A:B,2,FALSE),"")</f>
        <v/>
      </c>
      <c r="AG3116" s="36"/>
      <c r="AH3116" s="2"/>
      <c r="AI3116" s="2"/>
    </row>
    <row r="3117" spans="1:35" ht="30" customHeight="1" x14ac:dyDescent="0.25">
      <c r="A3117" s="43">
        <v>20470154</v>
      </c>
      <c r="B3117" s="97" t="str">
        <f>VLOOKUP(ActividadesCom[[#This Row],[NO. DE CONTROL]],'LISTADO ESTUDIANTES'!A:C,3,FALSE)</f>
        <v>RODRIGUEZ PALOMINO DIEGO ARMANDO</v>
      </c>
      <c r="C3117" s="103" t="str">
        <f>VLOOKUP(ActividadesCom[[#This Row],[NO. DE CONTROL]],'LISTADO ESTUDIANTES'!A:B,2,FALSE)</f>
        <v>INGENIERIA CIVIL</v>
      </c>
      <c r="D3117" s="44" t="str">
        <f>VLOOKUP(ActividadesCom[[#This Row],[NO. DE CONTROL]],'LISTADO ESTUDIANTES'!A:D,4,FALSE)</f>
        <v>ACTIVO(A)</v>
      </c>
      <c r="E3117" s="5">
        <f>SUM(ActividadesCom[[#This Row],[CRÉD. 1]],ActividadesCom[[#This Row],[CRÉD. 2]],ActividadesCom[[#This Row],[CRÉD. 3]],ActividadesCom[[#This Row],[CRÉD. 4]],ActividadesCom[[#This Row],[CRÉD. 5]])</f>
        <v>3</v>
      </c>
      <c r="F3117" s="44">
        <f>IF(ActividadesCom[[#This Row],[ÚLTIMO SEMESTRE CON CRÉDITOS]]&gt;0,ROUND(AVERAGE(ActividadesCom[[#This Row],[VALOR NIVEL 5]],ActividadesCom[[#This Row],[VALOR NIVEL 4]],ActividadesCom[[#This Row],[VALOR NIVEL 3]],ActividadesCom[[#This Row],[VALOR NIVEL 2]],ActividadesCom[[#This Row],[VALOR NIVEL 1]]),0),"")</f>
        <v>4</v>
      </c>
      <c r="G3117" s="43" t="str">
        <f>IF(ActividadesCom[[#This Row],[PROMEDIO]]="","",IF(ActividadesCom[[#This Row],[PROMEDIO]]&gt;=4,"EXCELENTE",IF(ActividadesCom[[#This Row],[PROMEDIO]]&gt;=3,"NOTABLE",IF(ActividadesCom[[#This Row],[PROMEDIO]]&gt;=2,"BUENO",IF(ActividadesCom[[#This Row],[PROMEDIO]]=1,"SUFICIENTE","")))))</f>
        <v>EXCELENTE</v>
      </c>
      <c r="H3117" s="5">
        <f>MAX(ActividadesCom[[#This Row],[PERÍODO 1]],ActividadesCom[[#This Row],[PERÍODO 2]],ActividadesCom[[#This Row],[PERÍODO 3]],ActividadesCom[[#This Row],[PERÍODO 4]],ActividadesCom[[#This Row],[PERÍODO 5]])</f>
        <v>20221</v>
      </c>
      <c r="I3117" s="45" t="s">
        <v>25</v>
      </c>
      <c r="J3117" s="46">
        <v>20213</v>
      </c>
      <c r="K3117" s="46" t="s">
        <v>4008</v>
      </c>
      <c r="L3117" s="5">
        <f>IF(ActividadesCom[[#This Row],[NIVEL 1]]&lt;&gt;0,VLOOKUP(ActividadesCom[[#This Row],[NIVEL 1]],Catálogo!A:B,2,FALSE),"")</f>
        <v>4</v>
      </c>
      <c r="M3117" s="46">
        <v>1</v>
      </c>
      <c r="N3117" s="6" t="s">
        <v>25</v>
      </c>
      <c r="O3117" s="46">
        <v>20221</v>
      </c>
      <c r="P3117" s="5" t="s">
        <v>4008</v>
      </c>
      <c r="Q3117" s="5">
        <f>IF(ActividadesCom[[#This Row],[NIVEL 2]]&lt;&gt;0,VLOOKUP(ActividadesCom[[#This Row],[NIVEL 2]],Catálogo!A:B,2,FALSE),"")</f>
        <v>4</v>
      </c>
      <c r="R3117" s="46">
        <v>1</v>
      </c>
      <c r="S3117" s="45" t="s">
        <v>5482</v>
      </c>
      <c r="T3117" s="46">
        <v>20221</v>
      </c>
      <c r="U3117" s="5" t="s">
        <v>4008</v>
      </c>
      <c r="V3117" s="5">
        <f>IF(ActividadesCom[[#This Row],[NIVEL 3]]&lt;&gt;0,VLOOKUP(ActividadesCom[[#This Row],[NIVEL 3]],Catálogo!A:B,2,FALSE),"")</f>
        <v>4</v>
      </c>
      <c r="W3117" s="46">
        <v>1</v>
      </c>
      <c r="X3117" s="45"/>
      <c r="Y3117" s="46"/>
      <c r="Z3117" s="46"/>
      <c r="AA3117" s="5" t="str">
        <f>IF(ActividadesCom[[#This Row],[NIVEL 4]]&lt;&gt;0,VLOOKUP(ActividadesCom[[#This Row],[NIVEL 4]],Catálogo!A:B,2,FALSE),"")</f>
        <v/>
      </c>
      <c r="AB3117" s="46"/>
      <c r="AC3117" s="45"/>
      <c r="AD3117" s="46"/>
      <c r="AE3117" s="46"/>
      <c r="AF3117" s="5" t="str">
        <f>IF(ActividadesCom[[#This Row],[NIVEL 5]]&lt;&gt;0,VLOOKUP(ActividadesCom[[#This Row],[NIVEL 5]],Catálogo!A:B,2,FALSE),"")</f>
        <v/>
      </c>
      <c r="AG3117" s="46"/>
      <c r="AH3117" s="2"/>
      <c r="AI3117" s="2"/>
    </row>
    <row r="3118" spans="1:35" ht="30" customHeight="1" x14ac:dyDescent="0.25">
      <c r="A3118" s="7">
        <v>20470155</v>
      </c>
      <c r="B3118" s="97" t="str">
        <f>VLOOKUP(ActividadesCom[[#This Row],[NO. DE CONTROL]],'LISTADO ESTUDIANTES'!A:C,3,FALSE)</f>
        <v>BARRIENTOS ROCHA DIEGO ABRAHAM</v>
      </c>
      <c r="C3118" s="97" t="str">
        <f>VLOOKUP(ActividadesCom[[#This Row],[NO. DE CONTROL]],'LISTADO ESTUDIANTES'!A:B,2,FALSE)</f>
        <v>INGENIERIA CIVIL</v>
      </c>
      <c r="D3118" s="18" t="str">
        <f>VLOOKUP(ActividadesCom[[#This Row],[NO. DE CONTROL]],'LISTADO ESTUDIANTES'!A:D,4,FALSE)</f>
        <v>ACTIVO(A)</v>
      </c>
      <c r="E3118" s="5">
        <f>SUM(ActividadesCom[[#This Row],[CRÉD. 1]],ActividadesCom[[#This Row],[CRÉD. 2]],ActividadesCom[[#This Row],[CRÉD. 3]],ActividadesCom[[#This Row],[CRÉD. 4]],ActividadesCom[[#This Row],[CRÉD. 5]])</f>
        <v>3</v>
      </c>
      <c r="F3118" s="18">
        <f>IF(ActividadesCom[[#This Row],[ÚLTIMO SEMESTRE CON CRÉDITOS]]&gt;0,ROUND(AVERAGE(ActividadesCom[[#This Row],[VALOR NIVEL 5]],ActividadesCom[[#This Row],[VALOR NIVEL 4]],ActividadesCom[[#This Row],[VALOR NIVEL 3]],ActividadesCom[[#This Row],[VALOR NIVEL 2]],ActividadesCom[[#This Row],[VALOR NIVEL 1]]),0),"")</f>
        <v>3</v>
      </c>
      <c r="G3118" s="18" t="str">
        <f>IF(ActividadesCom[[#This Row],[PROMEDIO]]="","",IF(ActividadesCom[[#This Row],[PROMEDIO]]&gt;=4,"EXCELENTE",IF(ActividadesCom[[#This Row],[PROMEDIO]]&gt;=3,"NOTABLE",IF(ActividadesCom[[#This Row],[PROMEDIO]]&gt;=2,"BUENO",IF(ActividadesCom[[#This Row],[PROMEDIO]]=1,"SUFICIENTE","")))))</f>
        <v>NOTABLE</v>
      </c>
      <c r="H3118" s="5">
        <f>MAX(ActividadesCom[[#This Row],[PERÍODO 1]],ActividadesCom[[#This Row],[PERÍODO 2]],ActividadesCom[[#This Row],[PERÍODO 3]],ActividadesCom[[#This Row],[PERÍODO 4]],ActividadesCom[[#This Row],[PERÍODO 5]])</f>
        <v>20221</v>
      </c>
      <c r="I3118" s="6"/>
      <c r="J3118" s="5"/>
      <c r="K3118" s="5"/>
      <c r="L3118" s="5" t="str">
        <f>IF(ActividadesCom[[#This Row],[NIVEL 1]]&lt;&gt;0,VLOOKUP(ActividadesCom[[#This Row],[NIVEL 1]],Catálogo!A:B,2,FALSE),"")</f>
        <v/>
      </c>
      <c r="M3118" s="5"/>
      <c r="N3118" s="6"/>
      <c r="O3118" s="5"/>
      <c r="P3118" s="5"/>
      <c r="Q3118" s="5" t="str">
        <f>IF(ActividadesCom[[#This Row],[NIVEL 2]]&lt;&gt;0,VLOOKUP(ActividadesCom[[#This Row],[NIVEL 2]],Catálogo!A:B,2,FALSE),"")</f>
        <v/>
      </c>
      <c r="R3118" s="5"/>
      <c r="S3118" s="6" t="s">
        <v>5482</v>
      </c>
      <c r="T3118" s="5">
        <v>20221</v>
      </c>
      <c r="U3118" s="5" t="s">
        <v>4008</v>
      </c>
      <c r="V3118" s="5">
        <f>IF(ActividadesCom[[#This Row],[NIVEL 3]]&lt;&gt;0,VLOOKUP(ActividadesCom[[#This Row],[NIVEL 3]],Catálogo!A:B,2,FALSE),"")</f>
        <v>4</v>
      </c>
      <c r="W3118" s="5">
        <v>1</v>
      </c>
      <c r="X3118" s="6" t="s">
        <v>4478</v>
      </c>
      <c r="Y3118" s="5">
        <v>20211</v>
      </c>
      <c r="Z3118" s="5" t="s">
        <v>4009</v>
      </c>
      <c r="AA3118" s="5">
        <f>IF(ActividadesCom[[#This Row],[NIVEL 4]]&lt;&gt;0,VLOOKUP(ActividadesCom[[#This Row],[NIVEL 4]],Catálogo!A:B,2,FALSE),"")</f>
        <v>3</v>
      </c>
      <c r="AB3118" s="5">
        <v>1</v>
      </c>
      <c r="AC3118" s="5" t="s">
        <v>25</v>
      </c>
      <c r="AD3118" s="5">
        <v>20203</v>
      </c>
      <c r="AE3118" s="5" t="s">
        <v>4009</v>
      </c>
      <c r="AF3118" s="5">
        <f>IF(ActividadesCom[[#This Row],[NIVEL 5]]&lt;&gt;0,VLOOKUP(ActividadesCom[[#This Row],[NIVEL 5]],Catálogo!A:B,2,FALSE),"")</f>
        <v>3</v>
      </c>
      <c r="AG3118" s="5">
        <v>1</v>
      </c>
      <c r="AH3118" s="2"/>
      <c r="AI3118" s="2"/>
    </row>
    <row r="3119" spans="1:35" ht="30" customHeight="1" x14ac:dyDescent="0.25">
      <c r="A3119" s="7">
        <v>20470156</v>
      </c>
      <c r="B3119" s="97" t="str">
        <f>VLOOKUP(ActividadesCom[[#This Row],[NO. DE CONTROL]],'LISTADO ESTUDIANTES'!A:C,3,FALSE)</f>
        <v>DIAZ CHUC LUIS HUMBERTO</v>
      </c>
      <c r="C3119" s="97" t="str">
        <f>VLOOKUP(ActividadesCom[[#This Row],[NO. DE CONTROL]],'LISTADO ESTUDIANTES'!A:B,2,FALSE)</f>
        <v>INGENIERIA CIVIL</v>
      </c>
      <c r="D3119" s="18" t="str">
        <f>VLOOKUP(ActividadesCom[[#This Row],[NO. DE CONTROL]],'LISTADO ESTUDIANTES'!A:D,4,FALSE)</f>
        <v>ACTIVO(A)</v>
      </c>
      <c r="E3119" s="5">
        <f>SUM(ActividadesCom[[#This Row],[CRÉD. 1]],ActividadesCom[[#This Row],[CRÉD. 2]],ActividadesCom[[#This Row],[CRÉD. 3]],ActividadesCom[[#This Row],[CRÉD. 4]],ActividadesCom[[#This Row],[CRÉD. 5]])</f>
        <v>5</v>
      </c>
      <c r="F3119" s="18">
        <f>IF(ActividadesCom[[#This Row],[ÚLTIMO SEMESTRE CON CRÉDITOS]]&gt;0,ROUND(AVERAGE(ActividadesCom[[#This Row],[VALOR NIVEL 5]],ActividadesCom[[#This Row],[VALOR NIVEL 4]],ActividadesCom[[#This Row],[VALOR NIVEL 3]],ActividadesCom[[#This Row],[VALOR NIVEL 2]],ActividadesCom[[#This Row],[VALOR NIVEL 1]]),0),"")</f>
        <v>3</v>
      </c>
      <c r="G3119" s="18" t="str">
        <f>IF(ActividadesCom[[#This Row],[PROMEDIO]]="","",IF(ActividadesCom[[#This Row],[PROMEDIO]]&gt;=4,"EXCELENTE",IF(ActividadesCom[[#This Row],[PROMEDIO]]&gt;=3,"NOTABLE",IF(ActividadesCom[[#This Row],[PROMEDIO]]&gt;=2,"BUENO",IF(ActividadesCom[[#This Row],[PROMEDIO]]=1,"SUFICIENTE","")))))</f>
        <v>NOTABLE</v>
      </c>
      <c r="H3119" s="5">
        <f>MAX(ActividadesCom[[#This Row],[PERÍODO 1]],ActividadesCom[[#This Row],[PERÍODO 2]],ActividadesCom[[#This Row],[PERÍODO 3]],ActividadesCom[[#This Row],[PERÍODO 4]],ActividadesCom[[#This Row],[PERÍODO 5]])</f>
        <v>20221</v>
      </c>
      <c r="I3119" s="6" t="s">
        <v>5461</v>
      </c>
      <c r="J3119" s="5">
        <v>20221</v>
      </c>
      <c r="K3119" s="5" t="s">
        <v>4009</v>
      </c>
      <c r="L3119" s="5">
        <f>IF(ActividadesCom[[#This Row],[NIVEL 1]]&lt;&gt;0,VLOOKUP(ActividadesCom[[#This Row],[NIVEL 1]],Catálogo!A:B,2,FALSE),"")</f>
        <v>3</v>
      </c>
      <c r="M3119" s="5">
        <v>1</v>
      </c>
      <c r="N3119" s="6" t="s">
        <v>5482</v>
      </c>
      <c r="O3119" s="5">
        <v>20221</v>
      </c>
      <c r="P3119" s="5" t="s">
        <v>4008</v>
      </c>
      <c r="Q3119" s="5">
        <f>IF(ActividadesCom[[#This Row],[NIVEL 2]]&lt;&gt;0,VLOOKUP(ActividadesCom[[#This Row],[NIVEL 2]],Catálogo!A:B,2,FALSE),"")</f>
        <v>4</v>
      </c>
      <c r="R3119" s="5">
        <v>1</v>
      </c>
      <c r="S3119" s="6" t="s">
        <v>4478</v>
      </c>
      <c r="T3119" s="5">
        <v>20211</v>
      </c>
      <c r="U3119" s="5" t="s">
        <v>4009</v>
      </c>
      <c r="V3119" s="5">
        <f>IF(ActividadesCom[[#This Row],[NIVEL 3]]&lt;&gt;0,VLOOKUP(ActividadesCom[[#This Row],[NIVEL 3]],Catálogo!A:B,2,FALSE),"")</f>
        <v>3</v>
      </c>
      <c r="W3119" s="5">
        <v>1</v>
      </c>
      <c r="X3119" s="6" t="s">
        <v>12</v>
      </c>
      <c r="Y3119" s="5">
        <v>20211</v>
      </c>
      <c r="Z3119" s="5" t="s">
        <v>4011</v>
      </c>
      <c r="AA3119" s="5">
        <f>IF(ActividadesCom[[#This Row],[NIVEL 4]]&lt;&gt;0,VLOOKUP(ActividadesCom[[#This Row],[NIVEL 4]],Catálogo!A:B,2,FALSE),"")</f>
        <v>1</v>
      </c>
      <c r="AB3119" s="5">
        <v>1</v>
      </c>
      <c r="AC3119" s="5" t="s">
        <v>25</v>
      </c>
      <c r="AD3119" s="5">
        <v>20203</v>
      </c>
      <c r="AE3119" s="5" t="s">
        <v>4010</v>
      </c>
      <c r="AF3119" s="5">
        <f>IF(ActividadesCom[[#This Row],[NIVEL 5]]&lt;&gt;0,VLOOKUP(ActividadesCom[[#This Row],[NIVEL 5]],Catálogo!A:B,2,FALSE),"")</f>
        <v>2</v>
      </c>
      <c r="AG3119" s="5">
        <v>1</v>
      </c>
      <c r="AH3119" s="2"/>
      <c r="AI3119" s="2"/>
    </row>
    <row r="3120" spans="1:35" ht="30" customHeight="1" x14ac:dyDescent="0.25">
      <c r="A3120" s="7">
        <v>20470157</v>
      </c>
      <c r="B3120" s="10" t="str">
        <f>VLOOKUP(ActividadesCom[[#This Row],[NO. DE CONTROL]],'LISTADO ESTUDIANTES'!A:C,3,FALSE)</f>
        <v>ESCALANTE CANUL RIGEL ENRIQUE</v>
      </c>
      <c r="C3120" s="97" t="str">
        <f>VLOOKUP(ActividadesCom[[#This Row],[NO. DE CONTROL]],'LISTADO ESTUDIANTES'!A:B,2,FALSE)</f>
        <v>INGENIERIA CIVIL</v>
      </c>
      <c r="D3120" s="18" t="str">
        <f>VLOOKUP(ActividadesCom[[#This Row],[NO. DE CONTROL]],'LISTADO ESTUDIANTES'!A:D,4,FALSE)</f>
        <v>ACTIVO(A)</v>
      </c>
      <c r="E3120" s="7">
        <f>SUM(ActividadesCom[[#This Row],[CRÉD. 1]],ActividadesCom[[#This Row],[CRÉD. 2]],ActividadesCom[[#This Row],[CRÉD. 3]],ActividadesCom[[#This Row],[CRÉD. 4]],ActividadesCom[[#This Row],[CRÉD. 5]])</f>
        <v>1</v>
      </c>
      <c r="F3120" s="18">
        <f>IF(ActividadesCom[[#This Row],[ÚLTIMO SEMESTRE CON CRÉDITOS]]&gt;0,ROUND(AVERAGE(ActividadesCom[[#This Row],[VALOR NIVEL 5]],ActividadesCom[[#This Row],[VALOR NIVEL 4]],ActividadesCom[[#This Row],[VALOR NIVEL 3]],ActividadesCom[[#This Row],[VALOR NIVEL 2]],ActividadesCom[[#This Row],[VALOR NIVEL 1]]),0),"")</f>
        <v>4</v>
      </c>
      <c r="G3120" s="7" t="str">
        <f>IF(ActividadesCom[[#This Row],[PROMEDIO]]="","",IF(ActividadesCom[[#This Row],[PROMEDIO]]&gt;=4,"EXCELENTE",IF(ActividadesCom[[#This Row],[PROMEDIO]]&gt;=3,"NOTABLE",IF(ActividadesCom[[#This Row],[PROMEDIO]]&gt;=2,"BUENO",IF(ActividadesCom[[#This Row],[PROMEDIO]]=1,"SUFICIENTE","")))))</f>
        <v>EXCELENTE</v>
      </c>
      <c r="H3120" s="18">
        <f>MAX(ActividadesCom[[#This Row],[PERÍODO 1]],ActividadesCom[[#This Row],[PERÍODO 2]],ActividadesCom[[#This Row],[PERÍODO 3]],ActividadesCom[[#This Row],[PERÍODO 4]],ActividadesCom[[#This Row],[PERÍODO 5]])</f>
        <v>20221</v>
      </c>
      <c r="I3120" s="6" t="s">
        <v>5482</v>
      </c>
      <c r="J3120" s="5">
        <v>20221</v>
      </c>
      <c r="K3120" s="5" t="s">
        <v>4008</v>
      </c>
      <c r="L3120" s="18">
        <f>IF(ActividadesCom[[#This Row],[NIVEL 1]]&lt;&gt;0,VLOOKUP(ActividadesCom[[#This Row],[NIVEL 1]],Catálogo!A:B,2,FALSE),"")</f>
        <v>4</v>
      </c>
      <c r="M3120" s="5">
        <v>1</v>
      </c>
      <c r="N3120" s="6"/>
      <c r="O3120" s="5"/>
      <c r="P3120" s="5"/>
      <c r="Q3120" s="18" t="str">
        <f>IF(ActividadesCom[[#This Row],[NIVEL 2]]&lt;&gt;0,VLOOKUP(ActividadesCom[[#This Row],[NIVEL 2]],Catálogo!A:B,2,FALSE),"")</f>
        <v/>
      </c>
      <c r="R3120" s="5"/>
      <c r="S3120" s="6"/>
      <c r="T3120" s="5"/>
      <c r="U3120" s="5"/>
      <c r="V3120" s="18" t="str">
        <f>IF(ActividadesCom[[#This Row],[NIVEL 3]]&lt;&gt;0,VLOOKUP(ActividadesCom[[#This Row],[NIVEL 3]],Catálogo!A:B,2,FALSE),"")</f>
        <v/>
      </c>
      <c r="W3120" s="5"/>
      <c r="X3120" s="6"/>
      <c r="Y3120" s="5"/>
      <c r="Z3120" s="5"/>
      <c r="AA3120" s="18" t="str">
        <f>IF(ActividadesCom[[#This Row],[NIVEL 4]]&lt;&gt;0,VLOOKUP(ActividadesCom[[#This Row],[NIVEL 4]],Catálogo!A:B,2,FALSE),"")</f>
        <v/>
      </c>
      <c r="AB3120" s="5"/>
      <c r="AC3120" s="6"/>
      <c r="AD3120" s="5"/>
      <c r="AE3120" s="5"/>
      <c r="AF3120" s="18" t="str">
        <f>IF(ActividadesCom[[#This Row],[NIVEL 5]]&lt;&gt;0,VLOOKUP(ActividadesCom[[#This Row],[NIVEL 5]],Catálogo!A:B,2,FALSE),"")</f>
        <v/>
      </c>
      <c r="AG3120" s="36"/>
      <c r="AH3120" s="2"/>
      <c r="AI3120" s="2"/>
    </row>
    <row r="3121" spans="1:35" ht="30" customHeight="1" x14ac:dyDescent="0.25">
      <c r="A3121" s="7">
        <v>20470158</v>
      </c>
      <c r="B3121" s="97" t="str">
        <f>VLOOKUP(ActividadesCom[[#This Row],[NO. DE CONTROL]],'LISTADO ESTUDIANTES'!A:C,3,FALSE)</f>
        <v>CHAN YAM FRANCISCO JAVIER</v>
      </c>
      <c r="C3121" s="97" t="str">
        <f>VLOOKUP(ActividadesCom[[#This Row],[NO. DE CONTROL]],'LISTADO ESTUDIANTES'!A:B,2,FALSE)</f>
        <v>INGENIERIA CIVIL</v>
      </c>
      <c r="D3121" s="18" t="str">
        <f>VLOOKUP(ActividadesCom[[#This Row],[NO. DE CONTROL]],'LISTADO ESTUDIANTES'!A:D,4,FALSE)</f>
        <v>ACTIVO(A)</v>
      </c>
      <c r="E3121" s="5">
        <f>SUM(ActividadesCom[[#This Row],[CRÉD. 1]],ActividadesCom[[#This Row],[CRÉD. 2]],ActividadesCom[[#This Row],[CRÉD. 3]],ActividadesCom[[#This Row],[CRÉD. 4]],ActividadesCom[[#This Row],[CRÉD. 5]])</f>
        <v>3</v>
      </c>
      <c r="F3121" s="18">
        <f>IF(ActividadesCom[[#This Row],[ÚLTIMO SEMESTRE CON CRÉDITOS]]&gt;0,ROUND(AVERAGE(ActividadesCom[[#This Row],[VALOR NIVEL 5]],ActividadesCom[[#This Row],[VALOR NIVEL 4]],ActividadesCom[[#This Row],[VALOR NIVEL 3]],ActividadesCom[[#This Row],[VALOR NIVEL 2]],ActividadesCom[[#This Row],[VALOR NIVEL 1]]),0),"")</f>
        <v>3</v>
      </c>
      <c r="G3121" s="18" t="str">
        <f>IF(ActividadesCom[[#This Row],[PROMEDIO]]="","",IF(ActividadesCom[[#This Row],[PROMEDIO]]&gt;=4,"EXCELENTE",IF(ActividadesCom[[#This Row],[PROMEDIO]]&gt;=3,"NOTABLE",IF(ActividadesCom[[#This Row],[PROMEDIO]]&gt;=2,"BUENO",IF(ActividadesCom[[#This Row],[PROMEDIO]]=1,"SUFICIENTE","")))))</f>
        <v>NOTABLE</v>
      </c>
      <c r="H3121" s="5">
        <f>MAX(ActividadesCom[[#This Row],[PERÍODO 1]],ActividadesCom[[#This Row],[PERÍODO 2]],ActividadesCom[[#This Row],[PERÍODO 3]],ActividadesCom[[#This Row],[PERÍODO 4]],ActividadesCom[[#This Row],[PERÍODO 5]])</f>
        <v>20221</v>
      </c>
      <c r="I3121" s="6"/>
      <c r="J3121" s="5"/>
      <c r="K3121" s="5"/>
      <c r="L3121" s="5" t="str">
        <f>IF(ActividadesCom[[#This Row],[NIVEL 1]]&lt;&gt;0,VLOOKUP(ActividadesCom[[#This Row],[NIVEL 1]],Catálogo!A:B,2,FALSE),"")</f>
        <v/>
      </c>
      <c r="M3121" s="5"/>
      <c r="N3121" s="6"/>
      <c r="O3121" s="5"/>
      <c r="P3121" s="5"/>
      <c r="Q3121" s="5" t="str">
        <f>IF(ActividadesCom[[#This Row],[NIVEL 2]]&lt;&gt;0,VLOOKUP(ActividadesCom[[#This Row],[NIVEL 2]],Catálogo!A:B,2,FALSE),"")</f>
        <v/>
      </c>
      <c r="R3121" s="5"/>
      <c r="S3121" s="6" t="s">
        <v>5482</v>
      </c>
      <c r="T3121" s="5">
        <v>20221</v>
      </c>
      <c r="U3121" s="5" t="s">
        <v>4008</v>
      </c>
      <c r="V3121" s="5">
        <f>IF(ActividadesCom[[#This Row],[NIVEL 3]]&lt;&gt;0,VLOOKUP(ActividadesCom[[#This Row],[NIVEL 3]],Catálogo!A:B,2,FALSE),"")</f>
        <v>4</v>
      </c>
      <c r="W3121" s="5">
        <v>1</v>
      </c>
      <c r="X3121" s="6" t="s">
        <v>11</v>
      </c>
      <c r="Y3121" s="5">
        <v>20211</v>
      </c>
      <c r="Z3121" s="5" t="s">
        <v>4011</v>
      </c>
      <c r="AA3121" s="5">
        <f>IF(ActividadesCom[[#This Row],[NIVEL 4]]&lt;&gt;0,VLOOKUP(ActividadesCom[[#This Row],[NIVEL 4]],Catálogo!A:B,2,FALSE),"")</f>
        <v>1</v>
      </c>
      <c r="AB3121" s="5">
        <v>1</v>
      </c>
      <c r="AC3121" s="5" t="s">
        <v>11</v>
      </c>
      <c r="AD3121" s="5">
        <v>20203</v>
      </c>
      <c r="AE3121" s="5" t="s">
        <v>4009</v>
      </c>
      <c r="AF3121" s="5">
        <f>IF(ActividadesCom[[#This Row],[NIVEL 5]]&lt;&gt;0,VLOOKUP(ActividadesCom[[#This Row],[NIVEL 5]],Catálogo!A:B,2,FALSE),"")</f>
        <v>3</v>
      </c>
      <c r="AG3121" s="5">
        <v>1</v>
      </c>
      <c r="AH3121" s="2"/>
      <c r="AI3121" s="2"/>
    </row>
    <row r="3122" spans="1:35" ht="30" customHeight="1" x14ac:dyDescent="0.25">
      <c r="A3122" s="7">
        <v>20470159</v>
      </c>
      <c r="B3122" s="97" t="str">
        <f>VLOOKUP(ActividadesCom[[#This Row],[NO. DE CONTROL]],'LISTADO ESTUDIANTES'!A:C,3,FALSE)</f>
        <v>FUENTES GONZALEZ MARIA IDALI</v>
      </c>
      <c r="C3122" s="97" t="str">
        <f>VLOOKUP(ActividadesCom[[#This Row],[NO. DE CONTROL]],'LISTADO ESTUDIANTES'!A:B,2,FALSE)</f>
        <v>INGENIERIA CIVIL</v>
      </c>
      <c r="D3122" s="18" t="str">
        <f>VLOOKUP(ActividadesCom[[#This Row],[NO. DE CONTROL]],'LISTADO ESTUDIANTES'!A:D,4,FALSE)</f>
        <v>ACTIVO(A)</v>
      </c>
      <c r="E3122" s="5">
        <f>SUM(ActividadesCom[[#This Row],[CRÉD. 1]],ActividadesCom[[#This Row],[CRÉD. 2]],ActividadesCom[[#This Row],[CRÉD. 3]],ActividadesCom[[#This Row],[CRÉD. 4]],ActividadesCom[[#This Row],[CRÉD. 5]])</f>
        <v>4</v>
      </c>
      <c r="F3122" s="18">
        <f>IF(ActividadesCom[[#This Row],[ÚLTIMO SEMESTRE CON CRÉDITOS]]&gt;0,ROUND(AVERAGE(ActividadesCom[[#This Row],[VALOR NIVEL 5]],ActividadesCom[[#This Row],[VALOR NIVEL 4]],ActividadesCom[[#This Row],[VALOR NIVEL 3]],ActividadesCom[[#This Row],[VALOR NIVEL 2]],ActividadesCom[[#This Row],[VALOR NIVEL 1]]),0),"")</f>
        <v>3</v>
      </c>
      <c r="G3122" s="18" t="str">
        <f>IF(ActividadesCom[[#This Row],[PROMEDIO]]="","",IF(ActividadesCom[[#This Row],[PROMEDIO]]&gt;=4,"EXCELENTE",IF(ActividadesCom[[#This Row],[PROMEDIO]]&gt;=3,"NOTABLE",IF(ActividadesCom[[#This Row],[PROMEDIO]]&gt;=2,"BUENO",IF(ActividadesCom[[#This Row],[PROMEDIO]]=1,"SUFICIENTE","")))))</f>
        <v>NOTABLE</v>
      </c>
      <c r="H3122" s="5">
        <f>MAX(ActividadesCom[[#This Row],[PERÍODO 1]],ActividadesCom[[#This Row],[PERÍODO 2]],ActividadesCom[[#This Row],[PERÍODO 3]],ActividadesCom[[#This Row],[PERÍODO 4]],ActividadesCom[[#This Row],[PERÍODO 5]])</f>
        <v>20221</v>
      </c>
      <c r="I3122" s="6"/>
      <c r="J3122" s="5"/>
      <c r="K3122" s="5"/>
      <c r="L3122" s="5" t="str">
        <f>IF(ActividadesCom[[#This Row],[NIVEL 1]]&lt;&gt;0,VLOOKUP(ActividadesCom[[#This Row],[NIVEL 1]],Catálogo!A:B,2,FALSE),"")</f>
        <v/>
      </c>
      <c r="M3122" s="5"/>
      <c r="N3122" s="6" t="s">
        <v>5482</v>
      </c>
      <c r="O3122" s="5">
        <v>20221</v>
      </c>
      <c r="P3122" s="5" t="s">
        <v>4008</v>
      </c>
      <c r="Q3122" s="5">
        <f>IF(ActividadesCom[[#This Row],[NIVEL 2]]&lt;&gt;0,VLOOKUP(ActividadesCom[[#This Row],[NIVEL 2]],Catálogo!A:B,2,FALSE),"")</f>
        <v>4</v>
      </c>
      <c r="R3122" s="5">
        <v>1</v>
      </c>
      <c r="S3122" s="6" t="s">
        <v>4478</v>
      </c>
      <c r="T3122" s="5">
        <v>20211</v>
      </c>
      <c r="U3122" s="5" t="s">
        <v>4009</v>
      </c>
      <c r="V3122" s="5">
        <f>IF(ActividadesCom[[#This Row],[NIVEL 3]]&lt;&gt;0,VLOOKUP(ActividadesCom[[#This Row],[NIVEL 3]],Catálogo!A:B,2,FALSE),"")</f>
        <v>3</v>
      </c>
      <c r="W3122" s="5">
        <v>1</v>
      </c>
      <c r="X3122" s="6" t="s">
        <v>133</v>
      </c>
      <c r="Y3122" s="5">
        <v>20211</v>
      </c>
      <c r="Z3122" s="5" t="s">
        <v>4009</v>
      </c>
      <c r="AA3122" s="5">
        <f>IF(ActividadesCom[[#This Row],[NIVEL 4]]&lt;&gt;0,VLOOKUP(ActividadesCom[[#This Row],[NIVEL 4]],Catálogo!A:B,2,FALSE),"")</f>
        <v>3</v>
      </c>
      <c r="AB3122" s="5">
        <v>1</v>
      </c>
      <c r="AC3122" s="5" t="s">
        <v>4316</v>
      </c>
      <c r="AD3122" s="5">
        <v>20203</v>
      </c>
      <c r="AE3122" s="5" t="s">
        <v>4009</v>
      </c>
      <c r="AF3122" s="5">
        <f>IF(ActividadesCom[[#This Row],[NIVEL 5]]&lt;&gt;0,VLOOKUP(ActividadesCom[[#This Row],[NIVEL 5]],Catálogo!A:B,2,FALSE),"")</f>
        <v>3</v>
      </c>
      <c r="AG3122" s="5">
        <v>1</v>
      </c>
      <c r="AH3122" s="2"/>
      <c r="AI3122" s="2"/>
    </row>
    <row r="3123" spans="1:35" ht="30" customHeight="1" x14ac:dyDescent="0.25">
      <c r="A3123" s="7">
        <v>20470160</v>
      </c>
      <c r="B3123" s="97" t="str">
        <f>VLOOKUP(ActividadesCom[[#This Row],[NO. DE CONTROL]],'LISTADO ESTUDIANTES'!A:C,3,FALSE)</f>
        <v>SANCHEZ YAM JESUS OMAR</v>
      </c>
      <c r="C3123" s="97" t="str">
        <f>VLOOKUP(ActividadesCom[[#This Row],[NO. DE CONTROL]],'LISTADO ESTUDIANTES'!A:B,2,FALSE)</f>
        <v>INGENIERIA EN ADMINISTRACION</v>
      </c>
      <c r="D3123" s="18" t="str">
        <f>VLOOKUP(ActividadesCom[[#This Row],[NO. DE CONTROL]],'LISTADO ESTUDIANTES'!A:D,4,FALSE)</f>
        <v>ACTIVO(A)</v>
      </c>
      <c r="E3123" s="5">
        <f>SUM(ActividadesCom[[#This Row],[CRÉD. 1]],ActividadesCom[[#This Row],[CRÉD. 2]],ActividadesCom[[#This Row],[CRÉD. 3]],ActividadesCom[[#This Row],[CRÉD. 4]],ActividadesCom[[#This Row],[CRÉD. 5]])</f>
        <v>3</v>
      </c>
      <c r="F3123" s="18">
        <f>IF(ActividadesCom[[#This Row],[ÚLTIMO SEMESTRE CON CRÉDITOS]]&gt;0,ROUND(AVERAGE(ActividadesCom[[#This Row],[VALOR NIVEL 5]],ActividadesCom[[#This Row],[VALOR NIVEL 4]],ActividadesCom[[#This Row],[VALOR NIVEL 3]],ActividadesCom[[#This Row],[VALOR NIVEL 2]],ActividadesCom[[#This Row],[VALOR NIVEL 1]]),0),"")</f>
        <v>3</v>
      </c>
      <c r="G3123" s="18" t="str">
        <f>IF(ActividadesCom[[#This Row],[PROMEDIO]]="","",IF(ActividadesCom[[#This Row],[PROMEDIO]]&gt;=4,"EXCELENTE",IF(ActividadesCom[[#This Row],[PROMEDIO]]&gt;=3,"NOTABLE",IF(ActividadesCom[[#This Row],[PROMEDIO]]&gt;=2,"BUENO",IF(ActividadesCom[[#This Row],[PROMEDIO]]=1,"SUFICIENTE","")))))</f>
        <v>NOTABLE</v>
      </c>
      <c r="H3123" s="5">
        <f>MAX(ActividadesCom[[#This Row],[PERÍODO 1]],ActividadesCom[[#This Row],[PERÍODO 2]],ActividadesCom[[#This Row],[PERÍODO 3]],ActividadesCom[[#This Row],[PERÍODO 4]],ActividadesCom[[#This Row],[PERÍODO 5]])</f>
        <v>20221</v>
      </c>
      <c r="I3123" s="6" t="s">
        <v>316</v>
      </c>
      <c r="J3123" s="5">
        <v>20213</v>
      </c>
      <c r="K3123" s="5" t="s">
        <v>4009</v>
      </c>
      <c r="L3123" s="5">
        <f>IF(ActividadesCom[[#This Row],[NIVEL 1]]&lt;&gt;0,VLOOKUP(ActividadesCom[[#This Row],[NIVEL 1]],Catálogo!A:B,2,FALSE),"")</f>
        <v>3</v>
      </c>
      <c r="M3123" s="5">
        <v>1</v>
      </c>
      <c r="N3123" s="6" t="s">
        <v>5816</v>
      </c>
      <c r="O3123" s="5">
        <v>20221</v>
      </c>
      <c r="P3123" s="5" t="s">
        <v>4008</v>
      </c>
      <c r="Q3123" s="5">
        <f>IF(ActividadesCom[[#This Row],[NIVEL 2]]&lt;&gt;0,VLOOKUP(ActividadesCom[[#This Row],[NIVEL 2]],Catálogo!A:B,2,FALSE),"")</f>
        <v>4</v>
      </c>
      <c r="R3123" s="5">
        <v>1</v>
      </c>
      <c r="S3123" s="6"/>
      <c r="T3123" s="5"/>
      <c r="U3123" s="5"/>
      <c r="V3123" s="5" t="str">
        <f>IF(ActividadesCom[[#This Row],[NIVEL 3]]&lt;&gt;0,VLOOKUP(ActividadesCom[[#This Row],[NIVEL 3]],Catálogo!A:B,2,FALSE),"")</f>
        <v/>
      </c>
      <c r="W3123" s="5"/>
      <c r="X3123" s="6"/>
      <c r="Y3123" s="5"/>
      <c r="Z3123" s="5"/>
      <c r="AA3123" s="5" t="str">
        <f>IF(ActividadesCom[[#This Row],[NIVEL 4]]&lt;&gt;0,VLOOKUP(ActividadesCom[[#This Row],[NIVEL 4]],Catálogo!A:B,2,FALSE),"")</f>
        <v/>
      </c>
      <c r="AB3123" s="5"/>
      <c r="AC3123" s="5" t="s">
        <v>4380</v>
      </c>
      <c r="AD3123" s="5">
        <v>20203</v>
      </c>
      <c r="AE3123" s="5" t="s">
        <v>4010</v>
      </c>
      <c r="AF3123" s="5">
        <f>IF(ActividadesCom[[#This Row],[NIVEL 5]]&lt;&gt;0,VLOOKUP(ActividadesCom[[#This Row],[NIVEL 5]],Catálogo!A:B,2,FALSE),"")</f>
        <v>2</v>
      </c>
      <c r="AG3123" s="5">
        <v>1</v>
      </c>
      <c r="AH3123" s="2"/>
      <c r="AI3123" s="2"/>
    </row>
    <row r="3124" spans="1:35" ht="30" hidden="1" customHeight="1" x14ac:dyDescent="0.25">
      <c r="A3124" s="7">
        <v>20470161</v>
      </c>
      <c r="B3124" s="97" t="str">
        <f>VLOOKUP(ActividadesCom[[#This Row],[NO. DE CONTROL]],'LISTADO ESTUDIANTES'!A:C,3,FALSE)</f>
        <v>PECH GRANADOS CLAUDIA JOANA</v>
      </c>
      <c r="C3124" s="97" t="str">
        <f>VLOOKUP(ActividadesCom[[#This Row],[NO. DE CONTROL]],'LISTADO ESTUDIANTES'!A:B,2,FALSE)</f>
        <v>INGENIERIA EN ADMINISTRACION</v>
      </c>
      <c r="D3124" s="18" t="str">
        <f>VLOOKUP(ActividadesCom[[#This Row],[NO. DE CONTROL]],'LISTADO ESTUDIANTES'!A:D,4,FALSE)</f>
        <v>BAJA</v>
      </c>
      <c r="E3124" s="5">
        <f>SUM(ActividadesCom[[#This Row],[CRÉD. 1]],ActividadesCom[[#This Row],[CRÉD. 2]],ActividadesCom[[#This Row],[CRÉD. 3]],ActividadesCom[[#This Row],[CRÉD. 4]],ActividadesCom[[#This Row],[CRÉD. 5]])</f>
        <v>2</v>
      </c>
      <c r="F3124" s="18">
        <f>IF(ActividadesCom[[#This Row],[ÚLTIMO SEMESTRE CON CRÉDITOS]]&gt;0,ROUND(AVERAGE(ActividadesCom[[#This Row],[VALOR NIVEL 5]],ActividadesCom[[#This Row],[VALOR NIVEL 4]],ActividadesCom[[#This Row],[VALOR NIVEL 3]],ActividadesCom[[#This Row],[VALOR NIVEL 2]],ActividadesCom[[#This Row],[VALOR NIVEL 1]]),0),"")</f>
        <v>1</v>
      </c>
      <c r="G3124" s="18" t="str">
        <f>IF(ActividadesCom[[#This Row],[PROMEDIO]]="","",IF(ActividadesCom[[#This Row],[PROMEDIO]]&gt;=4,"EXCELENTE",IF(ActividadesCom[[#This Row],[PROMEDIO]]&gt;=3,"NOTABLE",IF(ActividadesCom[[#This Row],[PROMEDIO]]&gt;=2,"BUENO",IF(ActividadesCom[[#This Row],[PROMEDIO]]=1,"SUFICIENTE","")))))</f>
        <v>SUFICIENTE</v>
      </c>
      <c r="H3124" s="5">
        <f>MAX(ActividadesCom[[#This Row],[PERÍODO 1]],ActividadesCom[[#This Row],[PERÍODO 2]],ActividadesCom[[#This Row],[PERÍODO 3]],ActividadesCom[[#This Row],[PERÍODO 4]],ActividadesCom[[#This Row],[PERÍODO 5]])</f>
        <v>20211</v>
      </c>
      <c r="I3124" s="6"/>
      <c r="J3124" s="5">
        <v>20211</v>
      </c>
      <c r="K3124" s="5" t="s">
        <v>4011</v>
      </c>
      <c r="L3124" s="5">
        <f>IF(ActividadesCom[[#This Row],[NIVEL 1]]&lt;&gt;0,VLOOKUP(ActividadesCom[[#This Row],[NIVEL 1]],Catálogo!A:B,2,FALSE),"")</f>
        <v>1</v>
      </c>
      <c r="M3124" s="5">
        <v>1</v>
      </c>
      <c r="N3124" s="6"/>
      <c r="O3124" s="5"/>
      <c r="P3124" s="5"/>
      <c r="Q3124" s="5" t="str">
        <f>IF(ActividadesCom[[#This Row],[NIVEL 2]]&lt;&gt;0,VLOOKUP(ActividadesCom[[#This Row],[NIVEL 2]],Catálogo!A:B,2,FALSE),"")</f>
        <v/>
      </c>
      <c r="R3124" s="5"/>
      <c r="S3124" s="6"/>
      <c r="T3124" s="5"/>
      <c r="U3124" s="5"/>
      <c r="V3124" s="5" t="str">
        <f>IF(ActividadesCom[[#This Row],[NIVEL 3]]&lt;&gt;0,VLOOKUP(ActividadesCom[[#This Row],[NIVEL 3]],Catálogo!A:B,2,FALSE),"")</f>
        <v/>
      </c>
      <c r="W3124" s="5"/>
      <c r="X3124" s="6"/>
      <c r="Y3124" s="5"/>
      <c r="Z3124" s="5"/>
      <c r="AA3124" s="5" t="str">
        <f>IF(ActividadesCom[[#This Row],[NIVEL 4]]&lt;&gt;0,VLOOKUP(ActividadesCom[[#This Row],[NIVEL 4]],Catálogo!A:B,2,FALSE),"")</f>
        <v/>
      </c>
      <c r="AB3124" s="5"/>
      <c r="AC3124" s="5" t="s">
        <v>11</v>
      </c>
      <c r="AD3124" s="5">
        <v>20203</v>
      </c>
      <c r="AE3124" s="5" t="s">
        <v>4011</v>
      </c>
      <c r="AF3124" s="5">
        <f>IF(ActividadesCom[[#This Row],[NIVEL 5]]&lt;&gt;0,VLOOKUP(ActividadesCom[[#This Row],[NIVEL 5]],Catálogo!A:B,2,FALSE),"")</f>
        <v>1</v>
      </c>
      <c r="AG3124" s="5">
        <v>1</v>
      </c>
      <c r="AH3124" s="2"/>
      <c r="AI3124" s="2"/>
    </row>
    <row r="3125" spans="1:35" ht="30" customHeight="1" x14ac:dyDescent="0.25">
      <c r="A3125" s="7">
        <v>20470162</v>
      </c>
      <c r="B3125" s="97" t="str">
        <f>VLOOKUP(ActividadesCom[[#This Row],[NO. DE CONTROL]],'LISTADO ESTUDIANTES'!A:C,3,FALSE)</f>
        <v>SALAZAR MORA MARIA JOSE</v>
      </c>
      <c r="C3125" s="134" t="str">
        <f>VLOOKUP(ActividadesCom[[#This Row],[NO. DE CONTROL]],'LISTADO ESTUDIANTES'!A:B,2,FALSE)</f>
        <v>INGENIERIA EN ADMINISTRACION</v>
      </c>
      <c r="D3125" s="135" t="str">
        <f>VLOOKUP(ActividadesCom[[#This Row],[NO. DE CONTROL]],'LISTADO ESTUDIANTES'!A:D,4,FALSE)</f>
        <v>ACTIVO(A)</v>
      </c>
      <c r="E3125" s="136">
        <f>SUM(ActividadesCom[[#This Row],[CRÉD. 1]],ActividadesCom[[#This Row],[CRÉD. 2]],ActividadesCom[[#This Row],[CRÉD. 3]],ActividadesCom[[#This Row],[CRÉD. 4]],ActividadesCom[[#This Row],[CRÉD. 5]])</f>
        <v>5</v>
      </c>
      <c r="F3125" s="138">
        <f>IF(ActividadesCom[[#This Row],[ÚLTIMO SEMESTRE CON CRÉDITOS]]&gt;0,ROUND(AVERAGE(ActividadesCom[[#This Row],[VALOR NIVEL 5]],ActividadesCom[[#This Row],[VALOR NIVEL 4]],ActividadesCom[[#This Row],[VALOR NIVEL 3]],ActividadesCom[[#This Row],[VALOR NIVEL 2]],ActividadesCom[[#This Row],[VALOR NIVEL 1]]),0),"")</f>
        <v>4</v>
      </c>
      <c r="G3125" s="34" t="str">
        <f>IF(ActividadesCom[[#This Row],[PROMEDIO]]="","",IF(ActividadesCom[[#This Row],[PROMEDIO]]&gt;=4,"EXCELENTE",IF(ActividadesCom[[#This Row],[PROMEDIO]]&gt;=3,"NOTABLE",IF(ActividadesCom[[#This Row],[PROMEDIO]]&gt;=2,"BUENO",IF(ActividadesCom[[#This Row],[PROMEDIO]]=1,"SUFICIENTE","")))))</f>
        <v>EXCELENTE</v>
      </c>
      <c r="H3125" s="5">
        <f>MAX(ActividadesCom[[#This Row],[PERÍODO 1]],ActividadesCom[[#This Row],[PERÍODO 2]],ActividadesCom[[#This Row],[PERÍODO 3]],ActividadesCom[[#This Row],[PERÍODO 4]],ActividadesCom[[#This Row],[PERÍODO 5]])</f>
        <v>20223</v>
      </c>
      <c r="I3125" s="33" t="s">
        <v>5816</v>
      </c>
      <c r="J3125" s="32">
        <v>20221</v>
      </c>
      <c r="K3125" s="32" t="s">
        <v>4008</v>
      </c>
      <c r="L3125" s="5">
        <f>IF(ActividadesCom[[#This Row],[NIVEL 1]]&lt;&gt;0,VLOOKUP(ActividadesCom[[#This Row],[NIVEL 1]],Catálogo!A:B,2,FALSE),"")</f>
        <v>4</v>
      </c>
      <c r="M3125" s="32">
        <v>1</v>
      </c>
      <c r="N3125" s="5" t="s">
        <v>5867</v>
      </c>
      <c r="O3125" s="5">
        <v>20223</v>
      </c>
      <c r="P3125" s="32" t="s">
        <v>4008</v>
      </c>
      <c r="Q3125" s="5">
        <f>IF(ActividadesCom[[#This Row],[NIVEL 2]]&lt;&gt;0,VLOOKUP(ActividadesCom[[#This Row],[NIVEL 2]],Catálogo!A:B,2,FALSE),"")</f>
        <v>4</v>
      </c>
      <c r="R3125" s="32">
        <v>2</v>
      </c>
      <c r="S3125" s="33"/>
      <c r="T3125" s="32"/>
      <c r="U3125" s="32"/>
      <c r="V3125" s="5" t="str">
        <f>IF(ActividadesCom[[#This Row],[NIVEL 3]]&lt;&gt;0,VLOOKUP(ActividadesCom[[#This Row],[NIVEL 3]],Catálogo!A:B,2,FALSE),"")</f>
        <v/>
      </c>
      <c r="W3125" s="32"/>
      <c r="X3125" s="33" t="s">
        <v>34</v>
      </c>
      <c r="Y3125" s="32">
        <v>20211</v>
      </c>
      <c r="Z3125" s="32" t="s">
        <v>4008</v>
      </c>
      <c r="AA3125" s="5">
        <f>IF(ActividadesCom[[#This Row],[NIVEL 4]]&lt;&gt;0,VLOOKUP(ActividadesCom[[#This Row],[NIVEL 4]],Catálogo!A:B,2,FALSE),"")</f>
        <v>4</v>
      </c>
      <c r="AB3125" s="32">
        <v>1</v>
      </c>
      <c r="AC3125" s="5" t="s">
        <v>34</v>
      </c>
      <c r="AD3125" s="32">
        <v>20203</v>
      </c>
      <c r="AE3125" s="32" t="s">
        <v>4008</v>
      </c>
      <c r="AF3125" s="5">
        <f>IF(ActividadesCom[[#This Row],[NIVEL 5]]&lt;&gt;0,VLOOKUP(ActividadesCom[[#This Row],[NIVEL 5]],Catálogo!A:B,2,FALSE),"")</f>
        <v>4</v>
      </c>
      <c r="AG3125" s="32">
        <v>1</v>
      </c>
      <c r="AH3125" s="2"/>
      <c r="AI3125" s="2"/>
    </row>
    <row r="3126" spans="1:35" ht="30" hidden="1" customHeight="1" x14ac:dyDescent="0.25">
      <c r="A3126" s="7">
        <v>20470163</v>
      </c>
      <c r="B3126" s="97" t="str">
        <f>VLOOKUP(ActividadesCom[[#This Row],[NO. DE CONTROL]],'LISTADO ESTUDIANTES'!A:C,3,FALSE)</f>
        <v>SANCHEZ MACEDO MISAEL</v>
      </c>
      <c r="C3126" s="97" t="str">
        <f>VLOOKUP(ActividadesCom[[#This Row],[NO. DE CONTROL]],'LISTADO ESTUDIANTES'!A:B,2,FALSE)</f>
        <v>INGENIERIA EN ADMINISTRACION</v>
      </c>
      <c r="D3126" s="18" t="str">
        <f>VLOOKUP(ActividadesCom[[#This Row],[NO. DE CONTROL]],'LISTADO ESTUDIANTES'!A:D,4,FALSE)</f>
        <v>BAJA</v>
      </c>
      <c r="E3126" s="5">
        <f>SUM(ActividadesCom[[#This Row],[CRÉD. 1]],ActividadesCom[[#This Row],[CRÉD. 2]],ActividadesCom[[#This Row],[CRÉD. 3]],ActividadesCom[[#This Row],[CRÉD. 4]],ActividadesCom[[#This Row],[CRÉD. 5]])</f>
        <v>1</v>
      </c>
      <c r="F3126" s="18">
        <f>IF(ActividadesCom[[#This Row],[ÚLTIMO SEMESTRE CON CRÉDITOS]]&gt;0,ROUND(AVERAGE(ActividadesCom[[#This Row],[VALOR NIVEL 5]],ActividadesCom[[#This Row],[VALOR NIVEL 4]],ActividadesCom[[#This Row],[VALOR NIVEL 3]],ActividadesCom[[#This Row],[VALOR NIVEL 2]],ActividadesCom[[#This Row],[VALOR NIVEL 1]]),0),"")</f>
        <v>3</v>
      </c>
      <c r="G3126" s="18" t="str">
        <f>IF(ActividadesCom[[#This Row],[PROMEDIO]]="","",IF(ActividadesCom[[#This Row],[PROMEDIO]]&gt;=4,"EXCELENTE",IF(ActividadesCom[[#This Row],[PROMEDIO]]&gt;=3,"NOTABLE",IF(ActividadesCom[[#This Row],[PROMEDIO]]&gt;=2,"BUENO",IF(ActividadesCom[[#This Row],[PROMEDIO]]=1,"SUFICIENTE","")))))</f>
        <v>NOTABLE</v>
      </c>
      <c r="H3126" s="5">
        <f>MAX(ActividadesCom[[#This Row],[PERÍODO 1]],ActividadesCom[[#This Row],[PERÍODO 2]],ActividadesCom[[#This Row],[PERÍODO 3]],ActividadesCom[[#This Row],[PERÍODO 4]],ActividadesCom[[#This Row],[PERÍODO 5]])</f>
        <v>20203</v>
      </c>
      <c r="I3126" s="6"/>
      <c r="J3126" s="5"/>
      <c r="K3126" s="5"/>
      <c r="L3126" s="5" t="str">
        <f>IF(ActividadesCom[[#This Row],[NIVEL 1]]&lt;&gt;0,VLOOKUP(ActividadesCom[[#This Row],[NIVEL 1]],Catálogo!A:B,2,FALSE),"")</f>
        <v/>
      </c>
      <c r="M3126" s="5"/>
      <c r="N3126" s="6"/>
      <c r="O3126" s="5"/>
      <c r="P3126" s="5"/>
      <c r="Q3126" s="5" t="str">
        <f>IF(ActividadesCom[[#This Row],[NIVEL 2]]&lt;&gt;0,VLOOKUP(ActividadesCom[[#This Row],[NIVEL 2]],Catálogo!A:B,2,FALSE),"")</f>
        <v/>
      </c>
      <c r="R3126" s="5"/>
      <c r="S3126" s="6"/>
      <c r="T3126" s="5"/>
      <c r="U3126" s="5"/>
      <c r="V3126" s="5" t="str">
        <f>IF(ActividadesCom[[#This Row],[NIVEL 3]]&lt;&gt;0,VLOOKUP(ActividadesCom[[#This Row],[NIVEL 3]],Catálogo!A:B,2,FALSE),"")</f>
        <v/>
      </c>
      <c r="W3126" s="5"/>
      <c r="X3126" s="6"/>
      <c r="Y3126" s="5"/>
      <c r="Z3126" s="5"/>
      <c r="AA3126" s="5" t="str">
        <f>IF(ActividadesCom[[#This Row],[NIVEL 4]]&lt;&gt;0,VLOOKUP(ActividadesCom[[#This Row],[NIVEL 4]],Catálogo!A:B,2,FALSE),"")</f>
        <v/>
      </c>
      <c r="AB3126" s="5"/>
      <c r="AC3126" s="5" t="s">
        <v>11</v>
      </c>
      <c r="AD3126" s="5">
        <v>20203</v>
      </c>
      <c r="AE3126" s="5" t="s">
        <v>4009</v>
      </c>
      <c r="AF3126" s="5">
        <f>IF(ActividadesCom[[#This Row],[NIVEL 5]]&lt;&gt;0,VLOOKUP(ActividadesCom[[#This Row],[NIVEL 5]],Catálogo!A:B,2,FALSE),"")</f>
        <v>3</v>
      </c>
      <c r="AG3126" s="5">
        <v>1</v>
      </c>
      <c r="AH3126" s="2"/>
      <c r="AI3126" s="2"/>
    </row>
    <row r="3127" spans="1:35" ht="30" hidden="1" customHeight="1" x14ac:dyDescent="0.25">
      <c r="A3127" s="7">
        <v>20470164</v>
      </c>
      <c r="B3127" s="97" t="str">
        <f>VLOOKUP(ActividadesCom[[#This Row],[NO. DE CONTROL]],'LISTADO ESTUDIANTES'!A:C,3,FALSE)</f>
        <v xml:space="preserve">MENDEZ PAREDES JUAN CARLOS </v>
      </c>
      <c r="C3127" s="97" t="str">
        <f>VLOOKUP(ActividadesCom[[#This Row],[NO. DE CONTROL]],'LISTADO ESTUDIANTES'!A:B,2,FALSE)</f>
        <v>INGENIERIA EN ADMINISTRACION</v>
      </c>
      <c r="D3127" s="18" t="str">
        <f>VLOOKUP(ActividadesCom[[#This Row],[NO. DE CONTROL]],'LISTADO ESTUDIANTES'!A:D,4,FALSE)</f>
        <v>BAJA</v>
      </c>
      <c r="E3127" s="5">
        <f>SUM(ActividadesCom[[#This Row],[CRÉD. 1]],ActividadesCom[[#This Row],[CRÉD. 2]],ActividadesCom[[#This Row],[CRÉD. 3]],ActividadesCom[[#This Row],[CRÉD. 4]],ActividadesCom[[#This Row],[CRÉD. 5]])</f>
        <v>2</v>
      </c>
      <c r="F3127" s="18">
        <f>IF(ActividadesCom[[#This Row],[ÚLTIMO SEMESTRE CON CRÉDITOS]]&gt;0,ROUND(AVERAGE(ActividadesCom[[#This Row],[VALOR NIVEL 5]],ActividadesCom[[#This Row],[VALOR NIVEL 4]],ActividadesCom[[#This Row],[VALOR NIVEL 3]],ActividadesCom[[#This Row],[VALOR NIVEL 2]],ActividadesCom[[#This Row],[VALOR NIVEL 1]]),0),"")</f>
        <v>3</v>
      </c>
      <c r="G3127" s="18" t="str">
        <f>IF(ActividadesCom[[#This Row],[PROMEDIO]]="","",IF(ActividadesCom[[#This Row],[PROMEDIO]]&gt;=4,"EXCELENTE",IF(ActividadesCom[[#This Row],[PROMEDIO]]&gt;=3,"NOTABLE",IF(ActividadesCom[[#This Row],[PROMEDIO]]&gt;=2,"BUENO",IF(ActividadesCom[[#This Row],[PROMEDIO]]=1,"SUFICIENTE","")))))</f>
        <v>NOTABLE</v>
      </c>
      <c r="H3127" s="5">
        <f>MAX(ActividadesCom[[#This Row],[PERÍODO 1]],ActividadesCom[[#This Row],[PERÍODO 2]],ActividadesCom[[#This Row],[PERÍODO 3]],ActividadesCom[[#This Row],[PERÍODO 4]],ActividadesCom[[#This Row],[PERÍODO 5]])</f>
        <v>20213</v>
      </c>
      <c r="I3127" s="6" t="s">
        <v>5879</v>
      </c>
      <c r="J3127" s="5">
        <v>20213</v>
      </c>
      <c r="K3127" s="5" t="s">
        <v>4009</v>
      </c>
      <c r="L3127" s="5">
        <f>IF(ActividadesCom[[#This Row],[NIVEL 1]]&lt;&gt;0,VLOOKUP(ActividadesCom[[#This Row],[NIVEL 1]],Catálogo!A:B,2,FALSE),"")</f>
        <v>3</v>
      </c>
      <c r="M3127" s="5">
        <v>1</v>
      </c>
      <c r="N3127" s="6"/>
      <c r="O3127" s="5"/>
      <c r="P3127" s="5"/>
      <c r="Q3127" s="5" t="str">
        <f>IF(ActividadesCom[[#This Row],[NIVEL 2]]&lt;&gt;0,VLOOKUP(ActividadesCom[[#This Row],[NIVEL 2]],Catálogo!A:B,2,FALSE),"")</f>
        <v/>
      </c>
      <c r="R3127" s="5"/>
      <c r="S3127" s="6"/>
      <c r="T3127" s="5"/>
      <c r="U3127" s="5"/>
      <c r="V3127" s="5" t="str">
        <f>IF(ActividadesCom[[#This Row],[NIVEL 3]]&lt;&gt;0,VLOOKUP(ActividadesCom[[#This Row],[NIVEL 3]],Catálogo!A:B,2,FALSE),"")</f>
        <v/>
      </c>
      <c r="W3127" s="5"/>
      <c r="X3127" s="6" t="s">
        <v>25</v>
      </c>
      <c r="Y3127" s="5">
        <v>20211</v>
      </c>
      <c r="Z3127" s="5" t="s">
        <v>4009</v>
      </c>
      <c r="AA3127" s="5">
        <f>IF(ActividadesCom[[#This Row],[NIVEL 4]]&lt;&gt;0,VLOOKUP(ActividadesCom[[#This Row],[NIVEL 4]],Catálogo!A:B,2,FALSE),"")</f>
        <v>3</v>
      </c>
      <c r="AB3127" s="5">
        <v>1</v>
      </c>
      <c r="AC3127" s="6"/>
      <c r="AD3127" s="5"/>
      <c r="AE3127" s="5"/>
      <c r="AF3127" s="5" t="str">
        <f>IF(ActividadesCom[[#This Row],[NIVEL 5]]&lt;&gt;0,VLOOKUP(ActividadesCom[[#This Row],[NIVEL 5]],Catálogo!A:B,2,FALSE),"")</f>
        <v/>
      </c>
      <c r="AG3127" s="36"/>
      <c r="AH3127" s="2"/>
      <c r="AI3127" s="2"/>
    </row>
    <row r="3128" spans="1:35" ht="30" customHeight="1" x14ac:dyDescent="0.25">
      <c r="A3128" s="7">
        <v>20470165</v>
      </c>
      <c r="B3128" s="97" t="str">
        <f>VLOOKUP(ActividadesCom[[#This Row],[NO. DE CONTROL]],'LISTADO ESTUDIANTES'!A:C,3,FALSE)</f>
        <v>ROSADO QUINTAL DAVID LEONEL</v>
      </c>
      <c r="C3128" s="97" t="str">
        <f>VLOOKUP(ActividadesCom[[#This Row],[NO. DE CONTROL]],'LISTADO ESTUDIANTES'!A:B,2,FALSE)</f>
        <v>INGENIERIA EN ADMINISTRACION</v>
      </c>
      <c r="D3128" s="18" t="str">
        <f>VLOOKUP(ActividadesCom[[#This Row],[NO. DE CONTROL]],'LISTADO ESTUDIANTES'!A:D,4,FALSE)</f>
        <v>ACTIVO(A)</v>
      </c>
      <c r="E3128" s="5">
        <f>SUM(ActividadesCom[[#This Row],[CRÉD. 1]],ActividadesCom[[#This Row],[CRÉD. 2]],ActividadesCom[[#This Row],[CRÉD. 3]],ActividadesCom[[#This Row],[CRÉD. 4]],ActividadesCom[[#This Row],[CRÉD. 5]])</f>
        <v>4</v>
      </c>
      <c r="F3128" s="18">
        <f>IF(ActividadesCom[[#This Row],[ÚLTIMO SEMESTRE CON CRÉDITOS]]&gt;0,ROUND(AVERAGE(ActividadesCom[[#This Row],[VALOR NIVEL 5]],ActividadesCom[[#This Row],[VALOR NIVEL 4]],ActividadesCom[[#This Row],[VALOR NIVEL 3]],ActividadesCom[[#This Row],[VALOR NIVEL 2]],ActividadesCom[[#This Row],[VALOR NIVEL 1]]),0),"")</f>
        <v>3</v>
      </c>
      <c r="G3128" s="18" t="str">
        <f>IF(ActividadesCom[[#This Row],[PROMEDIO]]="","",IF(ActividadesCom[[#This Row],[PROMEDIO]]&gt;=4,"EXCELENTE",IF(ActividadesCom[[#This Row],[PROMEDIO]]&gt;=3,"NOTABLE",IF(ActividadesCom[[#This Row],[PROMEDIO]]&gt;=2,"BUENO",IF(ActividadesCom[[#This Row],[PROMEDIO]]=1,"SUFICIENTE","")))))</f>
        <v>NOTABLE</v>
      </c>
      <c r="H3128" s="5">
        <f>MAX(ActividadesCom[[#This Row],[PERÍODO 1]],ActividadesCom[[#This Row],[PERÍODO 2]],ActividadesCom[[#This Row],[PERÍODO 3]],ActividadesCom[[#This Row],[PERÍODO 4]],ActividadesCom[[#This Row],[PERÍODO 5]])</f>
        <v>20221</v>
      </c>
      <c r="I3128" s="6" t="s">
        <v>47</v>
      </c>
      <c r="J3128" s="5">
        <v>20213</v>
      </c>
      <c r="K3128" s="5" t="s">
        <v>4011</v>
      </c>
      <c r="L3128" s="5">
        <f>IF(ActividadesCom[[#This Row],[NIVEL 1]]&lt;&gt;0,VLOOKUP(ActividadesCom[[#This Row],[NIVEL 1]],Catálogo!A:B,2,FALSE),"")</f>
        <v>1</v>
      </c>
      <c r="M3128" s="5">
        <v>1</v>
      </c>
      <c r="N3128" s="6" t="s">
        <v>5481</v>
      </c>
      <c r="O3128" s="5">
        <v>20221</v>
      </c>
      <c r="P3128" s="5" t="s">
        <v>4008</v>
      </c>
      <c r="Q3128" s="5">
        <f>IF(ActividadesCom[[#This Row],[NIVEL 2]]&lt;&gt;0,VLOOKUP(ActividadesCom[[#This Row],[NIVEL 2]],Catálogo!A:B,2,FALSE),"")</f>
        <v>4</v>
      </c>
      <c r="R3128" s="5">
        <v>1</v>
      </c>
      <c r="S3128" s="6" t="s">
        <v>5816</v>
      </c>
      <c r="T3128" s="5">
        <v>20221</v>
      </c>
      <c r="U3128" s="5" t="s">
        <v>4008</v>
      </c>
      <c r="V3128" s="5">
        <f>IF(ActividadesCom[[#This Row],[NIVEL 3]]&lt;&gt;0,VLOOKUP(ActividadesCom[[#This Row],[NIVEL 3]],Catálogo!A:B,2,FALSE),"")</f>
        <v>4</v>
      </c>
      <c r="W3128" s="5">
        <v>1</v>
      </c>
      <c r="X3128" s="6" t="s">
        <v>5879</v>
      </c>
      <c r="Y3128" s="5">
        <v>20213</v>
      </c>
      <c r="Z3128" s="5" t="s">
        <v>4009</v>
      </c>
      <c r="AA3128" s="5">
        <f>IF(ActividadesCom[[#This Row],[NIVEL 4]]&lt;&gt;0,VLOOKUP(ActividadesCom[[#This Row],[NIVEL 4]],Catálogo!A:B,2,FALSE),"")</f>
        <v>3</v>
      </c>
      <c r="AB3128" s="5">
        <v>1</v>
      </c>
      <c r="AC3128" s="6"/>
      <c r="AD3128" s="5"/>
      <c r="AE3128" s="5"/>
      <c r="AF3128" s="5" t="str">
        <f>IF(ActividadesCom[[#This Row],[NIVEL 5]]&lt;&gt;0,VLOOKUP(ActividadesCom[[#This Row],[NIVEL 5]],Catálogo!A:B,2,FALSE),"")</f>
        <v/>
      </c>
      <c r="AG3128" s="36"/>
      <c r="AH3128" s="2"/>
      <c r="AI3128" s="2"/>
    </row>
    <row r="3129" spans="1:35" ht="30" customHeight="1" x14ac:dyDescent="0.25">
      <c r="A3129" s="7">
        <v>20470167</v>
      </c>
      <c r="B3129" s="97" t="str">
        <f>VLOOKUP(ActividadesCom[[#This Row],[NO. DE CONTROL]],'LISTADO ESTUDIANTES'!A:C,3,FALSE)</f>
        <v>GONZALEZ MOLINA EDWARD FRANNCINI</v>
      </c>
      <c r="C3129" s="97" t="str">
        <f>VLOOKUP(ActividadesCom[[#This Row],[NO. DE CONTROL]],'LISTADO ESTUDIANTES'!A:B,2,FALSE)</f>
        <v>INGENIERIA EN ADMINISTRACION</v>
      </c>
      <c r="D3129" s="18" t="str">
        <f>VLOOKUP(ActividadesCom[[#This Row],[NO. DE CONTROL]],'LISTADO ESTUDIANTES'!A:D,4,FALSE)</f>
        <v>ACTIVO(A)</v>
      </c>
      <c r="E3129" s="5">
        <f>SUM(ActividadesCom[[#This Row],[CRÉD. 1]],ActividadesCom[[#This Row],[CRÉD. 2]],ActividadesCom[[#This Row],[CRÉD. 3]],ActividadesCom[[#This Row],[CRÉD. 4]],ActividadesCom[[#This Row],[CRÉD. 5]])</f>
        <v>1</v>
      </c>
      <c r="F3129" s="18">
        <f>IF(ActividadesCom[[#This Row],[ÚLTIMO SEMESTRE CON CRÉDITOS]]&gt;0,ROUND(AVERAGE(ActividadesCom[[#This Row],[VALOR NIVEL 5]],ActividadesCom[[#This Row],[VALOR NIVEL 4]],ActividadesCom[[#This Row],[VALOR NIVEL 3]],ActividadesCom[[#This Row],[VALOR NIVEL 2]],ActividadesCom[[#This Row],[VALOR NIVEL 1]]),0),"")</f>
        <v>1</v>
      </c>
      <c r="G3129" s="18" t="str">
        <f>IF(ActividadesCom[[#This Row],[PROMEDIO]]="","",IF(ActividadesCom[[#This Row],[PROMEDIO]]&gt;=4,"EXCELENTE",IF(ActividadesCom[[#This Row],[PROMEDIO]]&gt;=3,"NOTABLE",IF(ActividadesCom[[#This Row],[PROMEDIO]]&gt;=2,"BUENO",IF(ActividadesCom[[#This Row],[PROMEDIO]]=1,"SUFICIENTE","")))))</f>
        <v>SUFICIENTE</v>
      </c>
      <c r="H3129" s="5">
        <f>MAX(ActividadesCom[[#This Row],[PERÍODO 1]],ActividadesCom[[#This Row],[PERÍODO 2]],ActividadesCom[[#This Row],[PERÍODO 3]],ActividadesCom[[#This Row],[PERÍODO 4]],ActividadesCom[[#This Row],[PERÍODO 5]])</f>
        <v>20203</v>
      </c>
      <c r="I3129" s="6"/>
      <c r="J3129" s="5"/>
      <c r="K3129" s="5"/>
      <c r="L3129" s="5" t="str">
        <f>IF(ActividadesCom[[#This Row],[NIVEL 1]]&lt;&gt;0,VLOOKUP(ActividadesCom[[#This Row],[NIVEL 1]],Catálogo!A:B,2,FALSE),"")</f>
        <v/>
      </c>
      <c r="M3129" s="5"/>
      <c r="N3129" s="6"/>
      <c r="O3129" s="5"/>
      <c r="P3129" s="5"/>
      <c r="Q3129" s="5" t="str">
        <f>IF(ActividadesCom[[#This Row],[NIVEL 2]]&lt;&gt;0,VLOOKUP(ActividadesCom[[#This Row],[NIVEL 2]],Catálogo!A:B,2,FALSE),"")</f>
        <v/>
      </c>
      <c r="R3129" s="5"/>
      <c r="S3129" s="6"/>
      <c r="T3129" s="5"/>
      <c r="U3129" s="5"/>
      <c r="V3129" s="5" t="str">
        <f>IF(ActividadesCom[[#This Row],[NIVEL 3]]&lt;&gt;0,VLOOKUP(ActividadesCom[[#This Row],[NIVEL 3]],Catálogo!A:B,2,FALSE),"")</f>
        <v/>
      </c>
      <c r="W3129" s="5"/>
      <c r="X3129" s="6"/>
      <c r="Y3129" s="5"/>
      <c r="Z3129" s="5"/>
      <c r="AA3129" s="5" t="str">
        <f>IF(ActividadesCom[[#This Row],[NIVEL 4]]&lt;&gt;0,VLOOKUP(ActividadesCom[[#This Row],[NIVEL 4]],Catálogo!A:B,2,FALSE),"")</f>
        <v/>
      </c>
      <c r="AB3129" s="5"/>
      <c r="AC3129" s="5" t="s">
        <v>42</v>
      </c>
      <c r="AD3129" s="5">
        <v>20203</v>
      </c>
      <c r="AE3129" s="5" t="s">
        <v>4011</v>
      </c>
      <c r="AF3129" s="5">
        <f>IF(ActividadesCom[[#This Row],[NIVEL 5]]&lt;&gt;0,VLOOKUP(ActividadesCom[[#This Row],[NIVEL 5]],Catálogo!A:B,2,FALSE),"")</f>
        <v>1</v>
      </c>
      <c r="AG3129" s="5">
        <v>1</v>
      </c>
      <c r="AH3129" s="2"/>
      <c r="AI3129" s="2"/>
    </row>
    <row r="3130" spans="1:35" ht="30" customHeight="1" x14ac:dyDescent="0.25">
      <c r="A3130" s="7">
        <v>20470168</v>
      </c>
      <c r="B3130" s="10" t="str">
        <f>VLOOKUP(ActividadesCom[[#This Row],[NO. DE CONTROL]],'LISTADO ESTUDIANTES'!A:C,3,FALSE)</f>
        <v>NAAL LOPEZ THAYANE MONSERRAT</v>
      </c>
      <c r="C3130" s="97" t="str">
        <f>VLOOKUP(ActividadesCom[[#This Row],[NO. DE CONTROL]],'LISTADO ESTUDIANTES'!A:B,2,FALSE)</f>
        <v>INGENIERIA EN ADMINISTRACION</v>
      </c>
      <c r="D3130" s="18" t="str">
        <f>VLOOKUP(ActividadesCom[[#This Row],[NO. DE CONTROL]],'LISTADO ESTUDIANTES'!A:D,4,FALSE)</f>
        <v>ACTIVO(A)</v>
      </c>
      <c r="E3130" s="7">
        <f>SUM(ActividadesCom[[#This Row],[CRÉD. 1]],ActividadesCom[[#This Row],[CRÉD. 2]],ActividadesCom[[#This Row],[CRÉD. 3]],ActividadesCom[[#This Row],[CRÉD. 4]],ActividadesCom[[#This Row],[CRÉD. 5]])</f>
        <v>0</v>
      </c>
      <c r="F3130" s="18" t="str">
        <f>IF(ActividadesCom[[#This Row],[ÚLTIMO SEMESTRE CON CRÉDITOS]]&gt;0,ROUND(AVERAGE(ActividadesCom[[#This Row],[VALOR NIVEL 5]],ActividadesCom[[#This Row],[VALOR NIVEL 4]],ActividadesCom[[#This Row],[VALOR NIVEL 3]],ActividadesCom[[#This Row],[VALOR NIVEL 2]],ActividadesCom[[#This Row],[VALOR NIVEL 1]]),0),"")</f>
        <v/>
      </c>
      <c r="G3130" s="7" t="str">
        <f>IF(ActividadesCom[[#This Row],[PROMEDIO]]="","",IF(ActividadesCom[[#This Row],[PROMEDIO]]&gt;=4,"EXCELENTE",IF(ActividadesCom[[#This Row],[PROMEDIO]]&gt;=3,"NOTABLE",IF(ActividadesCom[[#This Row],[PROMEDIO]]&gt;=2,"BUENO",IF(ActividadesCom[[#This Row],[PROMEDIO]]=1,"SUFICIENTE","")))))</f>
        <v/>
      </c>
      <c r="H3130" s="18">
        <f>MAX(ActividadesCom[[#This Row],[PERÍODO 1]],ActividadesCom[[#This Row],[PERÍODO 2]],ActividadesCom[[#This Row],[PERÍODO 3]],ActividadesCom[[#This Row],[PERÍODO 4]],ActividadesCom[[#This Row],[PERÍODO 5]])</f>
        <v>0</v>
      </c>
      <c r="I3130" s="6"/>
      <c r="J3130" s="5"/>
      <c r="K3130" s="5"/>
      <c r="L3130" s="18" t="str">
        <f>IF(ActividadesCom[[#This Row],[NIVEL 1]]&lt;&gt;0,VLOOKUP(ActividadesCom[[#This Row],[NIVEL 1]],Catálogo!A:B,2,FALSE),"")</f>
        <v/>
      </c>
      <c r="M3130" s="5"/>
      <c r="N3130" s="6"/>
      <c r="O3130" s="5"/>
      <c r="P3130" s="5"/>
      <c r="Q3130" s="18" t="str">
        <f>IF(ActividadesCom[[#This Row],[NIVEL 2]]&lt;&gt;0,VLOOKUP(ActividadesCom[[#This Row],[NIVEL 2]],Catálogo!A:B,2,FALSE),"")</f>
        <v/>
      </c>
      <c r="R3130" s="5"/>
      <c r="S3130" s="6"/>
      <c r="T3130" s="5"/>
      <c r="U3130" s="5"/>
      <c r="V3130" s="18" t="str">
        <f>IF(ActividadesCom[[#This Row],[NIVEL 3]]&lt;&gt;0,VLOOKUP(ActividadesCom[[#This Row],[NIVEL 3]],Catálogo!A:B,2,FALSE),"")</f>
        <v/>
      </c>
      <c r="W3130" s="5"/>
      <c r="X3130" s="6"/>
      <c r="Y3130" s="5"/>
      <c r="Z3130" s="5"/>
      <c r="AA3130" s="18" t="str">
        <f>IF(ActividadesCom[[#This Row],[NIVEL 4]]&lt;&gt;0,VLOOKUP(ActividadesCom[[#This Row],[NIVEL 4]],Catálogo!A:B,2,FALSE),"")</f>
        <v/>
      </c>
      <c r="AB3130" s="5"/>
      <c r="AC3130" s="6"/>
      <c r="AD3130" s="5"/>
      <c r="AE3130" s="5"/>
      <c r="AF3130" s="18" t="str">
        <f>IF(ActividadesCom[[#This Row],[NIVEL 5]]&lt;&gt;0,VLOOKUP(ActividadesCom[[#This Row],[NIVEL 5]],Catálogo!A:B,2,FALSE),"")</f>
        <v/>
      </c>
      <c r="AG3130" s="36"/>
      <c r="AH3130" s="2"/>
      <c r="AI3130" s="2"/>
    </row>
    <row r="3131" spans="1:35" ht="30" customHeight="1" x14ac:dyDescent="0.25">
      <c r="A3131" s="37">
        <v>20470169</v>
      </c>
      <c r="B3131" s="97" t="str">
        <f>VLOOKUP(ActividadesCom[[#This Row],[NO. DE CONTROL]],'LISTADO ESTUDIANTES'!A:C,3,FALSE)</f>
        <v>HERNANDEZ CHIN BENITO DEL JESUS</v>
      </c>
      <c r="C3131" s="134" t="str">
        <f>VLOOKUP(ActividadesCom[[#This Row],[NO. DE CONTROL]],'LISTADO ESTUDIANTES'!A:B,2,FALSE)</f>
        <v>INGENIERIA EN ADMINISTRACION</v>
      </c>
      <c r="D3131" s="135" t="str">
        <f>VLOOKUP(ActividadesCom[[#This Row],[NO. DE CONTROL]],'LISTADO ESTUDIANTES'!A:D,4,FALSE)</f>
        <v>ACTIVO(A)</v>
      </c>
      <c r="E3131" s="136">
        <f>SUM(ActividadesCom[[#This Row],[CRÉD. 1]],ActividadesCom[[#This Row],[CRÉD. 2]],ActividadesCom[[#This Row],[CRÉD. 3]],ActividadesCom[[#This Row],[CRÉD. 4]],ActividadesCom[[#This Row],[CRÉD. 5]])</f>
        <v>5</v>
      </c>
      <c r="F3131" s="139">
        <f>IF(ActividadesCom[[#This Row],[ÚLTIMO SEMESTRE CON CRÉDITOS]]&gt;0,ROUND(AVERAGE(ActividadesCom[[#This Row],[VALOR NIVEL 5]],ActividadesCom[[#This Row],[VALOR NIVEL 4]],ActividadesCom[[#This Row],[VALOR NIVEL 3]],ActividadesCom[[#This Row],[VALOR NIVEL 2]],ActividadesCom[[#This Row],[VALOR NIVEL 1]]),0),"")</f>
        <v>4</v>
      </c>
      <c r="G3131" s="38" t="str">
        <f>IF(ActividadesCom[[#This Row],[PROMEDIO]]="","",IF(ActividadesCom[[#This Row],[PROMEDIO]]&gt;=4,"EXCELENTE",IF(ActividadesCom[[#This Row],[PROMEDIO]]&gt;=3,"NOTABLE",IF(ActividadesCom[[#This Row],[PROMEDIO]]&gt;=2,"BUENO",IF(ActividadesCom[[#This Row],[PROMEDIO]]=1,"SUFICIENTE","")))))</f>
        <v>EXCELENTE</v>
      </c>
      <c r="H3131" s="5">
        <f>MAX(ActividadesCom[[#This Row],[PERÍODO 1]],ActividadesCom[[#This Row],[PERÍODO 2]],ActividadesCom[[#This Row],[PERÍODO 3]],ActividadesCom[[#This Row],[PERÍODO 4]],ActividadesCom[[#This Row],[PERÍODO 5]])</f>
        <v>20223</v>
      </c>
      <c r="I3131" s="39" t="s">
        <v>11</v>
      </c>
      <c r="J3131" s="40">
        <v>20211</v>
      </c>
      <c r="K3131" s="40" t="s">
        <v>4008</v>
      </c>
      <c r="L3131" s="5">
        <f>IF(ActividadesCom[[#This Row],[NIVEL 1]]&lt;&gt;0,VLOOKUP(ActividadesCom[[#This Row],[NIVEL 1]],Catálogo!A:B,2,FALSE),"")</f>
        <v>4</v>
      </c>
      <c r="M3131" s="40">
        <v>1</v>
      </c>
      <c r="N3131" s="39" t="s">
        <v>4470</v>
      </c>
      <c r="O3131" s="40">
        <v>20211</v>
      </c>
      <c r="P3131" s="40" t="s">
        <v>4010</v>
      </c>
      <c r="Q3131" s="5">
        <f>IF(ActividadesCom[[#This Row],[NIVEL 2]]&lt;&gt;0,VLOOKUP(ActividadesCom[[#This Row],[NIVEL 2]],Catálogo!A:B,2,FALSE),"")</f>
        <v>2</v>
      </c>
      <c r="R3131" s="40">
        <v>1</v>
      </c>
      <c r="S3131" s="39" t="s">
        <v>5816</v>
      </c>
      <c r="T3131" s="40">
        <v>20221</v>
      </c>
      <c r="U3131" s="40" t="s">
        <v>4008</v>
      </c>
      <c r="V3131" s="5">
        <f>IF(ActividadesCom[[#This Row],[NIVEL 3]]&lt;&gt;0,VLOOKUP(ActividadesCom[[#This Row],[NIVEL 3]],Catálogo!A:B,2,FALSE),"")</f>
        <v>4</v>
      </c>
      <c r="W3131" s="40">
        <v>1</v>
      </c>
      <c r="X3131" s="6" t="s">
        <v>5870</v>
      </c>
      <c r="Y3131" s="40">
        <v>20223</v>
      </c>
      <c r="Z3131" s="40" t="s">
        <v>4008</v>
      </c>
      <c r="AA3131" s="5">
        <f>IF(ActividadesCom[[#This Row],[NIVEL 4]]&lt;&gt;0,VLOOKUP(ActividadesCom[[#This Row],[NIVEL 4]],Catálogo!A:B,2,FALSE),"")</f>
        <v>4</v>
      </c>
      <c r="AB3131" s="40">
        <v>2</v>
      </c>
      <c r="AC3131" s="39"/>
      <c r="AD3131" s="40"/>
      <c r="AE3131" s="40"/>
      <c r="AF3131" s="5" t="str">
        <f>IF(ActividadesCom[[#This Row],[NIVEL 5]]&lt;&gt;0,VLOOKUP(ActividadesCom[[#This Row],[NIVEL 5]],Catálogo!A:B,2,FALSE),"")</f>
        <v/>
      </c>
      <c r="AG3131" s="41"/>
      <c r="AH3131" s="2"/>
      <c r="AI3131" s="2"/>
    </row>
    <row r="3132" spans="1:35" ht="30" customHeight="1" x14ac:dyDescent="0.25">
      <c r="A3132" s="25">
        <v>20470170</v>
      </c>
      <c r="B3132" s="97" t="str">
        <f>VLOOKUP(ActividadesCom[[#This Row],[NO. DE CONTROL]],'LISTADO ESTUDIANTES'!A:C,3,FALSE)</f>
        <v>MEDINA RIVERO ISIS MAR DE JESUS</v>
      </c>
      <c r="C3132" s="97" t="str">
        <f>VLOOKUP(ActividadesCom[[#This Row],[NO. DE CONTROL]],'LISTADO ESTUDIANTES'!A:B,2,FALSE)</f>
        <v>INGENIERIA EN ADMINISTRACION</v>
      </c>
      <c r="D3132" s="18" t="str">
        <f>VLOOKUP(ActividadesCom[[#This Row],[NO. DE CONTROL]],'LISTADO ESTUDIANTES'!A:D,4,FALSE)</f>
        <v>ACTIVO(A)</v>
      </c>
      <c r="E3132" s="5">
        <f>SUM(ActividadesCom[[#This Row],[CRÉD. 1]],ActividadesCom[[#This Row],[CRÉD. 2]],ActividadesCom[[#This Row],[CRÉD. 3]],ActividadesCom[[#This Row],[CRÉD. 4]],ActividadesCom[[#This Row],[CRÉD. 5]])</f>
        <v>3</v>
      </c>
      <c r="F3132" s="18">
        <f>IF(ActividadesCom[[#This Row],[ÚLTIMO SEMESTRE CON CRÉDITOS]]&gt;0,ROUND(AVERAGE(ActividadesCom[[#This Row],[VALOR NIVEL 5]],ActividadesCom[[#This Row],[VALOR NIVEL 4]],ActividadesCom[[#This Row],[VALOR NIVEL 3]],ActividadesCom[[#This Row],[VALOR NIVEL 2]],ActividadesCom[[#This Row],[VALOR NIVEL 1]]),0),"")</f>
        <v>2</v>
      </c>
      <c r="G3132" s="18" t="str">
        <f>IF(ActividadesCom[[#This Row],[PROMEDIO]]="","",IF(ActividadesCom[[#This Row],[PROMEDIO]]&gt;=4,"EXCELENTE",IF(ActividadesCom[[#This Row],[PROMEDIO]]&gt;=3,"NOTABLE",IF(ActividadesCom[[#This Row],[PROMEDIO]]&gt;=2,"BUENO",IF(ActividadesCom[[#This Row],[PROMEDIO]]=1,"SUFICIENTE","")))))</f>
        <v>BUENO</v>
      </c>
      <c r="H3132" s="5">
        <f>MAX(ActividadesCom[[#This Row],[PERÍODO 1]],ActividadesCom[[#This Row],[PERÍODO 2]],ActividadesCom[[#This Row],[PERÍODO 3]],ActividadesCom[[#This Row],[PERÍODO 4]],ActividadesCom[[#This Row],[PERÍODO 5]])</f>
        <v>20221</v>
      </c>
      <c r="I3132" s="6" t="s">
        <v>4130</v>
      </c>
      <c r="J3132" s="5">
        <v>20203</v>
      </c>
      <c r="K3132" s="5" t="s">
        <v>4010</v>
      </c>
      <c r="L3132" s="5">
        <f>IF(ActividadesCom[[#This Row],[NIVEL 1]]&lt;&gt;0,VLOOKUP(ActividadesCom[[#This Row],[NIVEL 1]],Catálogo!A:B,2,FALSE),"")</f>
        <v>2</v>
      </c>
      <c r="M3132" s="5">
        <v>1</v>
      </c>
      <c r="N3132" s="6" t="s">
        <v>5816</v>
      </c>
      <c r="O3132" s="5">
        <v>20221</v>
      </c>
      <c r="P3132" s="5" t="s">
        <v>4010</v>
      </c>
      <c r="Q3132" s="5">
        <f>IF(ActividadesCom[[#This Row],[NIVEL 2]]&lt;&gt;0,VLOOKUP(ActividadesCom[[#This Row],[NIVEL 2]],Catálogo!A:B,2,FALSE),"")</f>
        <v>2</v>
      </c>
      <c r="R3132" s="5">
        <v>1</v>
      </c>
      <c r="S3132" s="6"/>
      <c r="T3132" s="5"/>
      <c r="U3132" s="5"/>
      <c r="V3132" s="5" t="str">
        <f>IF(ActividadesCom[[#This Row],[NIVEL 3]]&lt;&gt;0,VLOOKUP(ActividadesCom[[#This Row],[NIVEL 3]],Catálogo!A:B,2,FALSE),"")</f>
        <v/>
      </c>
      <c r="W3132" s="5"/>
      <c r="X3132" s="6"/>
      <c r="Y3132" s="5"/>
      <c r="Z3132" s="5"/>
      <c r="AA3132" s="5" t="str">
        <f>IF(ActividadesCom[[#This Row],[NIVEL 4]]&lt;&gt;0,VLOOKUP(ActividadesCom[[#This Row],[NIVEL 4]],Catálogo!A:B,2,FALSE),"")</f>
        <v/>
      </c>
      <c r="AB3132" s="5"/>
      <c r="AC3132" s="6" t="s">
        <v>11</v>
      </c>
      <c r="AD3132" s="5">
        <v>20203</v>
      </c>
      <c r="AE3132" s="5" t="s">
        <v>4011</v>
      </c>
      <c r="AF3132" s="5">
        <f>IF(ActividadesCom[[#This Row],[NIVEL 5]]&lt;&gt;0,VLOOKUP(ActividadesCom[[#This Row],[NIVEL 5]],Catálogo!A:B,2,FALSE),"")</f>
        <v>1</v>
      </c>
      <c r="AG3132" s="5">
        <v>1</v>
      </c>
      <c r="AH3132" s="2"/>
      <c r="AI3132" s="2"/>
    </row>
    <row r="3133" spans="1:35" ht="30" customHeight="1" x14ac:dyDescent="0.25">
      <c r="A3133" s="7">
        <v>20470171</v>
      </c>
      <c r="B3133" s="97" t="str">
        <f>VLOOKUP(ActividadesCom[[#This Row],[NO. DE CONTROL]],'LISTADO ESTUDIANTES'!A:C,3,FALSE)</f>
        <v>GOMEZ CORREA ANGEL JAIR</v>
      </c>
      <c r="C3133" s="97" t="str">
        <f>VLOOKUP(ActividadesCom[[#This Row],[NO. DE CONTROL]],'LISTADO ESTUDIANTES'!A:B,2,FALSE)</f>
        <v>INGENIERIA EN ADMINISTRACION</v>
      </c>
      <c r="D3133" s="18" t="str">
        <f>VLOOKUP(ActividadesCom[[#This Row],[NO. DE CONTROL]],'LISTADO ESTUDIANTES'!A:D,4,FALSE)</f>
        <v>ACTIVO(A)</v>
      </c>
      <c r="E3133" s="5">
        <f>SUM(ActividadesCom[[#This Row],[CRÉD. 1]],ActividadesCom[[#This Row],[CRÉD. 2]],ActividadesCom[[#This Row],[CRÉD. 3]],ActividadesCom[[#This Row],[CRÉD. 4]],ActividadesCom[[#This Row],[CRÉD. 5]])</f>
        <v>3</v>
      </c>
      <c r="F3133" s="18">
        <f>IF(ActividadesCom[[#This Row],[ÚLTIMO SEMESTRE CON CRÉDITOS]]&gt;0,ROUND(AVERAGE(ActividadesCom[[#This Row],[VALOR NIVEL 5]],ActividadesCom[[#This Row],[VALOR NIVEL 4]],ActividadesCom[[#This Row],[VALOR NIVEL 3]],ActividadesCom[[#This Row],[VALOR NIVEL 2]],ActividadesCom[[#This Row],[VALOR NIVEL 1]]),0),"")</f>
        <v>3</v>
      </c>
      <c r="G3133" s="18" t="str">
        <f>IF(ActividadesCom[[#This Row],[PROMEDIO]]="","",IF(ActividadesCom[[#This Row],[PROMEDIO]]&gt;=4,"EXCELENTE",IF(ActividadesCom[[#This Row],[PROMEDIO]]&gt;=3,"NOTABLE",IF(ActividadesCom[[#This Row],[PROMEDIO]]&gt;=2,"BUENO",IF(ActividadesCom[[#This Row],[PROMEDIO]]=1,"SUFICIENTE","")))))</f>
        <v>NOTABLE</v>
      </c>
      <c r="H3133" s="5">
        <f>MAX(ActividadesCom[[#This Row],[PERÍODO 1]],ActividadesCom[[#This Row],[PERÍODO 2]],ActividadesCom[[#This Row],[PERÍODO 3]],ActividadesCom[[#This Row],[PERÍODO 4]],ActividadesCom[[#This Row],[PERÍODO 5]])</f>
        <v>20221</v>
      </c>
      <c r="I3133" s="6" t="s">
        <v>4130</v>
      </c>
      <c r="J3133" s="5">
        <v>20203</v>
      </c>
      <c r="K3133" s="5" t="s">
        <v>4010</v>
      </c>
      <c r="L3133" s="5">
        <f>IF(ActividadesCom[[#This Row],[NIVEL 1]]&lt;&gt;0,VLOOKUP(ActividadesCom[[#This Row],[NIVEL 1]],Catálogo!A:B,2,FALSE),"")</f>
        <v>2</v>
      </c>
      <c r="M3133" s="5">
        <v>1</v>
      </c>
      <c r="N3133" s="6" t="s">
        <v>5816</v>
      </c>
      <c r="O3133" s="5">
        <v>20221</v>
      </c>
      <c r="P3133" s="5" t="s">
        <v>4009</v>
      </c>
      <c r="Q3133" s="5">
        <f>IF(ActividadesCom[[#This Row],[NIVEL 2]]&lt;&gt;0,VLOOKUP(ActividadesCom[[#This Row],[NIVEL 2]],Catálogo!A:B,2,FALSE),"")</f>
        <v>3</v>
      </c>
      <c r="R3133" s="5">
        <v>1</v>
      </c>
      <c r="S3133" s="6"/>
      <c r="T3133" s="5"/>
      <c r="U3133" s="5"/>
      <c r="V3133" s="5" t="str">
        <f>IF(ActividadesCom[[#This Row],[NIVEL 3]]&lt;&gt;0,VLOOKUP(ActividadesCom[[#This Row],[NIVEL 3]],Catálogo!A:B,2,FALSE),"")</f>
        <v/>
      </c>
      <c r="W3133" s="5"/>
      <c r="X3133" s="6"/>
      <c r="Y3133" s="5"/>
      <c r="Z3133" s="5"/>
      <c r="AA3133" s="5" t="str">
        <f>IF(ActividadesCom[[#This Row],[NIVEL 4]]&lt;&gt;0,VLOOKUP(ActividadesCom[[#This Row],[NIVEL 4]],Catálogo!A:B,2,FALSE),"")</f>
        <v/>
      </c>
      <c r="AB3133" s="5"/>
      <c r="AC3133" s="6" t="s">
        <v>42</v>
      </c>
      <c r="AD3133" s="5">
        <v>20203</v>
      </c>
      <c r="AE3133" s="5" t="s">
        <v>4009</v>
      </c>
      <c r="AF3133" s="5">
        <f>IF(ActividadesCom[[#This Row],[NIVEL 5]]&lt;&gt;0,VLOOKUP(ActividadesCom[[#This Row],[NIVEL 5]],Catálogo!A:B,2,FALSE),"")</f>
        <v>3</v>
      </c>
      <c r="AG3133" s="5">
        <v>1</v>
      </c>
      <c r="AH3133" s="2"/>
      <c r="AI3133" s="2"/>
    </row>
    <row r="3134" spans="1:35" ht="30" customHeight="1" x14ac:dyDescent="0.25">
      <c r="A3134" s="7">
        <v>20470172</v>
      </c>
      <c r="B3134" s="97" t="str">
        <f>VLOOKUP(ActividadesCom[[#This Row],[NO. DE CONTROL]],'LISTADO ESTUDIANTES'!A:C,3,FALSE)</f>
        <v>ESCAMILLA MARTINEZ GIBRAN RENE</v>
      </c>
      <c r="C3134" s="97" t="str">
        <f>VLOOKUP(ActividadesCom[[#This Row],[NO. DE CONTROL]],'LISTADO ESTUDIANTES'!A:B,2,FALSE)</f>
        <v>INGENIERIA EN ADMINISTRACION</v>
      </c>
      <c r="D3134" s="18" t="str">
        <f>VLOOKUP(ActividadesCom[[#This Row],[NO. DE CONTROL]],'LISTADO ESTUDIANTES'!A:D,4,FALSE)</f>
        <v>ACTIVO(A)</v>
      </c>
      <c r="E3134" s="5">
        <f>SUM(ActividadesCom[[#This Row],[CRÉD. 1]],ActividadesCom[[#This Row],[CRÉD. 2]],ActividadesCom[[#This Row],[CRÉD. 3]],ActividadesCom[[#This Row],[CRÉD. 4]],ActividadesCom[[#This Row],[CRÉD. 5]])</f>
        <v>2</v>
      </c>
      <c r="F3134" s="18">
        <f>IF(ActividadesCom[[#This Row],[ÚLTIMO SEMESTRE CON CRÉDITOS]]&gt;0,ROUND(AVERAGE(ActividadesCom[[#This Row],[VALOR NIVEL 5]],ActividadesCom[[#This Row],[VALOR NIVEL 4]],ActividadesCom[[#This Row],[VALOR NIVEL 3]],ActividadesCom[[#This Row],[VALOR NIVEL 2]],ActividadesCom[[#This Row],[VALOR NIVEL 1]]),0),"")</f>
        <v>2</v>
      </c>
      <c r="G3134" s="18" t="str">
        <f>IF(ActividadesCom[[#This Row],[PROMEDIO]]="","",IF(ActividadesCom[[#This Row],[PROMEDIO]]&gt;=4,"EXCELENTE",IF(ActividadesCom[[#This Row],[PROMEDIO]]&gt;=3,"NOTABLE",IF(ActividadesCom[[#This Row],[PROMEDIO]]&gt;=2,"BUENO",IF(ActividadesCom[[#This Row],[PROMEDIO]]=1,"SUFICIENTE","")))))</f>
        <v>BUENO</v>
      </c>
      <c r="H3134" s="5">
        <f>MAX(ActividadesCom[[#This Row],[PERÍODO 1]],ActividadesCom[[#This Row],[PERÍODO 2]],ActividadesCom[[#This Row],[PERÍODO 3]],ActividadesCom[[#This Row],[PERÍODO 4]],ActividadesCom[[#This Row],[PERÍODO 5]])</f>
        <v>20221</v>
      </c>
      <c r="I3134" s="6" t="s">
        <v>5816</v>
      </c>
      <c r="J3134" s="5">
        <v>20221</v>
      </c>
      <c r="K3134" s="5" t="s">
        <v>4010</v>
      </c>
      <c r="L3134" s="5">
        <f>IF(ActividadesCom[[#This Row],[NIVEL 1]]&lt;&gt;0,VLOOKUP(ActividadesCom[[#This Row],[NIVEL 1]],Catálogo!A:B,2,FALSE),"")</f>
        <v>2</v>
      </c>
      <c r="M3134" s="5">
        <v>1</v>
      </c>
      <c r="N3134" s="6"/>
      <c r="O3134" s="5"/>
      <c r="P3134" s="5"/>
      <c r="Q3134" s="5" t="str">
        <f>IF(ActividadesCom[[#This Row],[NIVEL 2]]&lt;&gt;0,VLOOKUP(ActividadesCom[[#This Row],[NIVEL 2]],Catálogo!A:B,2,FALSE),"")</f>
        <v/>
      </c>
      <c r="R3134" s="5"/>
      <c r="S3134" s="6"/>
      <c r="T3134" s="5"/>
      <c r="U3134" s="5"/>
      <c r="V3134" s="5" t="str">
        <f>IF(ActividadesCom[[#This Row],[NIVEL 3]]&lt;&gt;0,VLOOKUP(ActividadesCom[[#This Row],[NIVEL 3]],Catálogo!A:B,2,FALSE),"")</f>
        <v/>
      </c>
      <c r="W3134" s="5"/>
      <c r="X3134" s="6"/>
      <c r="Y3134" s="5"/>
      <c r="Z3134" s="5"/>
      <c r="AA3134" s="5" t="str">
        <f>IF(ActividadesCom[[#This Row],[NIVEL 4]]&lt;&gt;0,VLOOKUP(ActividadesCom[[#This Row],[NIVEL 4]],Catálogo!A:B,2,FALSE),"")</f>
        <v/>
      </c>
      <c r="AB3134" s="5"/>
      <c r="AC3134" s="6" t="s">
        <v>4380</v>
      </c>
      <c r="AD3134" s="5">
        <v>20203</v>
      </c>
      <c r="AE3134" s="5" t="s">
        <v>4010</v>
      </c>
      <c r="AF3134" s="5">
        <f>IF(ActividadesCom[[#This Row],[NIVEL 5]]&lt;&gt;0,VLOOKUP(ActividadesCom[[#This Row],[NIVEL 5]],Catálogo!A:B,2,FALSE),"")</f>
        <v>2</v>
      </c>
      <c r="AG3134" s="5">
        <v>1</v>
      </c>
      <c r="AH3134" s="2"/>
      <c r="AI3134" s="2"/>
    </row>
    <row r="3135" spans="1:35" ht="30" customHeight="1" x14ac:dyDescent="0.25">
      <c r="A3135" s="7">
        <v>20470173</v>
      </c>
      <c r="B3135" s="97" t="str">
        <f>VLOOKUP(ActividadesCom[[#This Row],[NO. DE CONTROL]],'LISTADO ESTUDIANTES'!A:C,3,FALSE)</f>
        <v>ORDAZ VELUETA AXEL EDUARDO</v>
      </c>
      <c r="C3135" s="97" t="str">
        <f>VLOOKUP(ActividadesCom[[#This Row],[NO. DE CONTROL]],'LISTADO ESTUDIANTES'!A:B,2,FALSE)</f>
        <v>INGENIERIA EN ADMINISTRACION</v>
      </c>
      <c r="D3135" s="18" t="str">
        <f>VLOOKUP(ActividadesCom[[#This Row],[NO. DE CONTROL]],'LISTADO ESTUDIANTES'!A:D,4,FALSE)</f>
        <v>ACTIVO(A)</v>
      </c>
      <c r="E3135" s="5">
        <f>SUM(ActividadesCom[[#This Row],[CRÉD. 1]],ActividadesCom[[#This Row],[CRÉD. 2]],ActividadesCom[[#This Row],[CRÉD. 3]],ActividadesCom[[#This Row],[CRÉD. 4]],ActividadesCom[[#This Row],[CRÉD. 5]])</f>
        <v>5</v>
      </c>
      <c r="F3135" s="18">
        <f>IF(ActividadesCom[[#This Row],[ÚLTIMO SEMESTRE CON CRÉDITOS]]&gt;0,ROUND(AVERAGE(ActividadesCom[[#This Row],[VALOR NIVEL 5]],ActividadesCom[[#This Row],[VALOR NIVEL 4]],ActividadesCom[[#This Row],[VALOR NIVEL 3]],ActividadesCom[[#This Row],[VALOR NIVEL 2]],ActividadesCom[[#This Row],[VALOR NIVEL 1]]),0),"")</f>
        <v>3</v>
      </c>
      <c r="G3135" s="18" t="str">
        <f>IF(ActividadesCom[[#This Row],[PROMEDIO]]="","",IF(ActividadesCom[[#This Row],[PROMEDIO]]&gt;=4,"EXCELENTE",IF(ActividadesCom[[#This Row],[PROMEDIO]]&gt;=3,"NOTABLE",IF(ActividadesCom[[#This Row],[PROMEDIO]]&gt;=2,"BUENO",IF(ActividadesCom[[#This Row],[PROMEDIO]]=1,"SUFICIENTE","")))))</f>
        <v>NOTABLE</v>
      </c>
      <c r="H3135" s="5">
        <f>MAX(ActividadesCom[[#This Row],[PERÍODO 1]],ActividadesCom[[#This Row],[PERÍODO 2]],ActividadesCom[[#This Row],[PERÍODO 3]],ActividadesCom[[#This Row],[PERÍODO 4]],ActividadesCom[[#This Row],[PERÍODO 5]])</f>
        <v>20221</v>
      </c>
      <c r="I3135" s="6" t="s">
        <v>4130</v>
      </c>
      <c r="J3135" s="5">
        <v>20203</v>
      </c>
      <c r="K3135" s="5" t="s">
        <v>4010</v>
      </c>
      <c r="L3135" s="5">
        <f>IF(ActividadesCom[[#This Row],[NIVEL 1]]&lt;&gt;0,VLOOKUP(ActividadesCom[[#This Row],[NIVEL 1]],Catálogo!A:B,2,FALSE),"")</f>
        <v>2</v>
      </c>
      <c r="M3135" s="5">
        <v>1</v>
      </c>
      <c r="N3135" s="6" t="s">
        <v>4470</v>
      </c>
      <c r="O3135" s="5">
        <v>20221</v>
      </c>
      <c r="P3135" s="5" t="s">
        <v>4008</v>
      </c>
      <c r="Q3135" s="5">
        <f>IF(ActividadesCom[[#This Row],[NIVEL 2]]&lt;&gt;0,VLOOKUP(ActividadesCom[[#This Row],[NIVEL 2]],Catálogo!A:B,2,FALSE),"")</f>
        <v>4</v>
      </c>
      <c r="R3135" s="5">
        <v>1</v>
      </c>
      <c r="S3135" s="6" t="s">
        <v>5816</v>
      </c>
      <c r="T3135" s="5">
        <v>20221</v>
      </c>
      <c r="U3135" s="5" t="s">
        <v>4009</v>
      </c>
      <c r="V3135" s="5">
        <f>IF(ActividadesCom[[#This Row],[NIVEL 3]]&lt;&gt;0,VLOOKUP(ActividadesCom[[#This Row],[NIVEL 3]],Catálogo!A:B,2,FALSE),"")</f>
        <v>3</v>
      </c>
      <c r="W3135" s="5">
        <v>1</v>
      </c>
      <c r="X3135" s="6" t="s">
        <v>5879</v>
      </c>
      <c r="Y3135" s="5">
        <v>20213</v>
      </c>
      <c r="Z3135" s="5" t="s">
        <v>4009</v>
      </c>
      <c r="AA3135" s="5">
        <f>IF(ActividadesCom[[#This Row],[NIVEL 4]]&lt;&gt;0,VLOOKUP(ActividadesCom[[#This Row],[NIVEL 4]],Catálogo!A:B,2,FALSE),"")</f>
        <v>3</v>
      </c>
      <c r="AB3135" s="5">
        <v>1</v>
      </c>
      <c r="AC3135" s="6" t="s">
        <v>25</v>
      </c>
      <c r="AD3135" s="5">
        <v>20203</v>
      </c>
      <c r="AE3135" s="5" t="s">
        <v>4010</v>
      </c>
      <c r="AF3135" s="5">
        <f>IF(ActividadesCom[[#This Row],[NIVEL 5]]&lt;&gt;0,VLOOKUP(ActividadesCom[[#This Row],[NIVEL 5]],Catálogo!A:B,2,FALSE),"")</f>
        <v>2</v>
      </c>
      <c r="AG3135" s="5">
        <v>1</v>
      </c>
      <c r="AH3135" s="2"/>
      <c r="AI3135" s="2"/>
    </row>
    <row r="3136" spans="1:35" ht="30" customHeight="1" x14ac:dyDescent="0.25">
      <c r="A3136" s="25">
        <v>20470174</v>
      </c>
      <c r="B3136" s="97" t="str">
        <f>VLOOKUP(ActividadesCom[[#This Row],[NO. DE CONTROL]],'LISTADO ESTUDIANTES'!A:C,3,FALSE)</f>
        <v>DOMINGUEZ VELAZQUEZ TERESA DE JESUS</v>
      </c>
      <c r="C3136" s="97" t="str">
        <f>VLOOKUP(ActividadesCom[[#This Row],[NO. DE CONTROL]],'LISTADO ESTUDIANTES'!A:B,2,FALSE)</f>
        <v>INGENIERIA EN ADMINISTRACION</v>
      </c>
      <c r="D3136" s="18" t="str">
        <f>VLOOKUP(ActividadesCom[[#This Row],[NO. DE CONTROL]],'LISTADO ESTUDIANTES'!A:D,4,FALSE)</f>
        <v>ACTIVO(A)</v>
      </c>
      <c r="E3136" s="5">
        <f>SUM(ActividadesCom[[#This Row],[CRÉD. 1]],ActividadesCom[[#This Row],[CRÉD. 2]],ActividadesCom[[#This Row],[CRÉD. 3]],ActividadesCom[[#This Row],[CRÉD. 4]],ActividadesCom[[#This Row],[CRÉD. 5]])</f>
        <v>5</v>
      </c>
      <c r="F3136" s="18">
        <f>IF(ActividadesCom[[#This Row],[ÚLTIMO SEMESTRE CON CRÉDITOS]]&gt;0,ROUND(AVERAGE(ActividadesCom[[#This Row],[VALOR NIVEL 5]],ActividadesCom[[#This Row],[VALOR NIVEL 4]],ActividadesCom[[#This Row],[VALOR NIVEL 3]],ActividadesCom[[#This Row],[VALOR NIVEL 2]],ActividadesCom[[#This Row],[VALOR NIVEL 1]]),0),"")</f>
        <v>3</v>
      </c>
      <c r="G3136" s="18" t="str">
        <f>IF(ActividadesCom[[#This Row],[PROMEDIO]]="","",IF(ActividadesCom[[#This Row],[PROMEDIO]]&gt;=4,"EXCELENTE",IF(ActividadesCom[[#This Row],[PROMEDIO]]&gt;=3,"NOTABLE",IF(ActividadesCom[[#This Row],[PROMEDIO]]&gt;=2,"BUENO",IF(ActividadesCom[[#This Row],[PROMEDIO]]=1,"SUFICIENTE","")))))</f>
        <v>NOTABLE</v>
      </c>
      <c r="H3136" s="5">
        <f>MAX(ActividadesCom[[#This Row],[PERÍODO 1]],ActividadesCom[[#This Row],[PERÍODO 2]],ActividadesCom[[#This Row],[PERÍODO 3]],ActividadesCom[[#This Row],[PERÍODO 4]],ActividadesCom[[#This Row],[PERÍODO 5]])</f>
        <v>20221</v>
      </c>
      <c r="I3136" s="6" t="s">
        <v>4130</v>
      </c>
      <c r="J3136" s="5">
        <v>20203</v>
      </c>
      <c r="K3136" s="5" t="s">
        <v>4010</v>
      </c>
      <c r="L3136" s="5">
        <f>IF(ActividadesCom[[#This Row],[NIVEL 1]]&lt;&gt;0,VLOOKUP(ActividadesCom[[#This Row],[NIVEL 1]],Catálogo!A:B,2,FALSE),"")</f>
        <v>2</v>
      </c>
      <c r="M3136" s="5">
        <v>1</v>
      </c>
      <c r="N3136" s="6" t="s">
        <v>523</v>
      </c>
      <c r="O3136" s="5">
        <v>20213</v>
      </c>
      <c r="P3136" s="5" t="s">
        <v>4010</v>
      </c>
      <c r="Q3136" s="5">
        <f>IF(ActividadesCom[[#This Row],[NIVEL 2]]&lt;&gt;0,VLOOKUP(ActividadesCom[[#This Row],[NIVEL 2]],Catálogo!A:B,2,FALSE),"")</f>
        <v>2</v>
      </c>
      <c r="R3136" s="5">
        <v>1</v>
      </c>
      <c r="S3136" s="6" t="s">
        <v>4894</v>
      </c>
      <c r="T3136" s="5">
        <v>20221</v>
      </c>
      <c r="U3136" s="5" t="s">
        <v>4008</v>
      </c>
      <c r="V3136" s="5">
        <f>IF(ActividadesCom[[#This Row],[NIVEL 3]]&lt;&gt;0,VLOOKUP(ActividadesCom[[#This Row],[NIVEL 3]],Catálogo!A:B,2,FALSE),"")</f>
        <v>4</v>
      </c>
      <c r="W3136" s="5">
        <v>1</v>
      </c>
      <c r="X3136" s="6" t="s">
        <v>23</v>
      </c>
      <c r="Y3136" s="5">
        <v>20211</v>
      </c>
      <c r="Z3136" s="5" t="s">
        <v>4008</v>
      </c>
      <c r="AA3136" s="5">
        <f>IF(ActividadesCom[[#This Row],[NIVEL 4]]&lt;&gt;0,VLOOKUP(ActividadesCom[[#This Row],[NIVEL 4]],Catálogo!A:B,2,FALSE),"")</f>
        <v>4</v>
      </c>
      <c r="AB3136" s="5">
        <v>1</v>
      </c>
      <c r="AC3136" s="6" t="s">
        <v>23</v>
      </c>
      <c r="AD3136" s="5">
        <v>20203</v>
      </c>
      <c r="AE3136" s="5" t="s">
        <v>4009</v>
      </c>
      <c r="AF3136" s="5">
        <f>IF(ActividadesCom[[#This Row],[NIVEL 5]]&lt;&gt;0,VLOOKUP(ActividadesCom[[#This Row],[NIVEL 5]],Catálogo!A:B,2,FALSE),"")</f>
        <v>3</v>
      </c>
      <c r="AG3136" s="5">
        <v>1</v>
      </c>
      <c r="AH3136" s="2"/>
      <c r="AI3136" s="2"/>
    </row>
    <row r="3137" spans="1:35" ht="30" customHeight="1" x14ac:dyDescent="0.25">
      <c r="A3137" s="7">
        <v>20470175</v>
      </c>
      <c r="B3137" s="97" t="str">
        <f>VLOOKUP(ActividadesCom[[#This Row],[NO. DE CONTROL]],'LISTADO ESTUDIANTES'!A:C,3,FALSE)</f>
        <v>KUC HUCHIN JESUS EMMANUEL</v>
      </c>
      <c r="C3137" s="97" t="str">
        <f>VLOOKUP(ActividadesCom[[#This Row],[NO. DE CONTROL]],'LISTADO ESTUDIANTES'!A:B,2,FALSE)</f>
        <v>INGENIERIA EN ADMINISTRACION</v>
      </c>
      <c r="D3137" s="18" t="str">
        <f>VLOOKUP(ActividadesCom[[#This Row],[NO. DE CONTROL]],'LISTADO ESTUDIANTES'!A:D,4,FALSE)</f>
        <v>ACTIVO(A)</v>
      </c>
      <c r="E3137" s="5">
        <f>SUM(ActividadesCom[[#This Row],[CRÉD. 1]],ActividadesCom[[#This Row],[CRÉD. 2]],ActividadesCom[[#This Row],[CRÉD. 3]],ActividadesCom[[#This Row],[CRÉD. 4]],ActividadesCom[[#This Row],[CRÉD. 5]])</f>
        <v>4</v>
      </c>
      <c r="F3137" s="18">
        <f>IF(ActividadesCom[[#This Row],[ÚLTIMO SEMESTRE CON CRÉDITOS]]&gt;0,ROUND(AVERAGE(ActividadesCom[[#This Row],[VALOR NIVEL 5]],ActividadesCom[[#This Row],[VALOR NIVEL 4]],ActividadesCom[[#This Row],[VALOR NIVEL 3]],ActividadesCom[[#This Row],[VALOR NIVEL 2]],ActividadesCom[[#This Row],[VALOR NIVEL 1]]),0),"")</f>
        <v>3</v>
      </c>
      <c r="G3137" s="18" t="str">
        <f>IF(ActividadesCom[[#This Row],[PROMEDIO]]="","",IF(ActividadesCom[[#This Row],[PROMEDIO]]&gt;=4,"EXCELENTE",IF(ActividadesCom[[#This Row],[PROMEDIO]]&gt;=3,"NOTABLE",IF(ActividadesCom[[#This Row],[PROMEDIO]]&gt;=2,"BUENO",IF(ActividadesCom[[#This Row],[PROMEDIO]]=1,"SUFICIENTE","")))))</f>
        <v>NOTABLE</v>
      </c>
      <c r="H3137" s="5">
        <f>MAX(ActividadesCom[[#This Row],[PERÍODO 1]],ActividadesCom[[#This Row],[PERÍODO 2]],ActividadesCom[[#This Row],[PERÍODO 3]],ActividadesCom[[#This Row],[PERÍODO 4]],ActividadesCom[[#This Row],[PERÍODO 5]])</f>
        <v>20221</v>
      </c>
      <c r="I3137" s="6" t="s">
        <v>5460</v>
      </c>
      <c r="J3137" s="5">
        <v>20221</v>
      </c>
      <c r="K3137" s="5" t="s">
        <v>4011</v>
      </c>
      <c r="L3137" s="5">
        <f>IF(ActividadesCom[[#This Row],[NIVEL 1]]&lt;&gt;0,VLOOKUP(ActividadesCom[[#This Row],[NIVEL 1]],Catálogo!A:B,2,FALSE),"")</f>
        <v>1</v>
      </c>
      <c r="M3137" s="5">
        <v>1</v>
      </c>
      <c r="N3137" s="6" t="s">
        <v>5816</v>
      </c>
      <c r="O3137" s="5">
        <v>20221</v>
      </c>
      <c r="P3137" s="5" t="s">
        <v>4008</v>
      </c>
      <c r="Q3137" s="5">
        <f>IF(ActividadesCom[[#This Row],[NIVEL 2]]&lt;&gt;0,VLOOKUP(ActividadesCom[[#This Row],[NIVEL 2]],Catálogo!A:B,2,FALSE),"")</f>
        <v>4</v>
      </c>
      <c r="R3137" s="5">
        <v>1</v>
      </c>
      <c r="S3137" s="6" t="s">
        <v>5880</v>
      </c>
      <c r="T3137" s="5">
        <v>20213</v>
      </c>
      <c r="U3137" s="5" t="s">
        <v>4009</v>
      </c>
      <c r="V3137" s="5">
        <f>IF(ActividadesCom[[#This Row],[NIVEL 3]]&lt;&gt;0,VLOOKUP(ActividadesCom[[#This Row],[NIVEL 3]],Catálogo!A:B,2,FALSE),"")</f>
        <v>3</v>
      </c>
      <c r="W3137" s="5">
        <v>1</v>
      </c>
      <c r="X3137" s="6"/>
      <c r="Y3137" s="5"/>
      <c r="Z3137" s="5"/>
      <c r="AA3137" s="5" t="str">
        <f>IF(ActividadesCom[[#This Row],[NIVEL 4]]&lt;&gt;0,VLOOKUP(ActividadesCom[[#This Row],[NIVEL 4]],Catálogo!A:B,2,FALSE),"")</f>
        <v/>
      </c>
      <c r="AB3137" s="5"/>
      <c r="AC3137" s="5" t="s">
        <v>4301</v>
      </c>
      <c r="AD3137" s="5">
        <v>20203</v>
      </c>
      <c r="AE3137" s="5" t="s">
        <v>4009</v>
      </c>
      <c r="AF3137" s="5">
        <f>IF(ActividadesCom[[#This Row],[NIVEL 5]]&lt;&gt;0,VLOOKUP(ActividadesCom[[#This Row],[NIVEL 5]],Catálogo!A:B,2,FALSE),"")</f>
        <v>3</v>
      </c>
      <c r="AG3137" s="5">
        <v>1</v>
      </c>
      <c r="AH3137" s="2"/>
      <c r="AI3137" s="2"/>
    </row>
    <row r="3138" spans="1:35" ht="30" customHeight="1" x14ac:dyDescent="0.25">
      <c r="A3138" s="7">
        <v>20470176</v>
      </c>
      <c r="B3138" s="97" t="str">
        <f>VLOOKUP(ActividadesCom[[#This Row],[NO. DE CONTROL]],'LISTADO ESTUDIANTES'!A:C,3,FALSE)</f>
        <v>RAMIREZ CARRILLO SAMANTHA DEL JESUS</v>
      </c>
      <c r="C3138" s="97" t="str">
        <f>VLOOKUP(ActividadesCom[[#This Row],[NO. DE CONTROL]],'LISTADO ESTUDIANTES'!A:B,2,FALSE)</f>
        <v>INGENIERIA EN ADMINISTRACION</v>
      </c>
      <c r="D3138" s="18" t="str">
        <f>VLOOKUP(ActividadesCom[[#This Row],[NO. DE CONTROL]],'LISTADO ESTUDIANTES'!A:D,4,FALSE)</f>
        <v>ACTIVO(A)</v>
      </c>
      <c r="E3138" s="5">
        <f>SUM(ActividadesCom[[#This Row],[CRÉD. 1]],ActividadesCom[[#This Row],[CRÉD. 2]],ActividadesCom[[#This Row],[CRÉD. 3]],ActividadesCom[[#This Row],[CRÉD. 4]],ActividadesCom[[#This Row],[CRÉD. 5]])</f>
        <v>5</v>
      </c>
      <c r="F3138" s="18">
        <f>IF(ActividadesCom[[#This Row],[ÚLTIMO SEMESTRE CON CRÉDITOS]]&gt;0,ROUND(AVERAGE(ActividadesCom[[#This Row],[VALOR NIVEL 5]],ActividadesCom[[#This Row],[VALOR NIVEL 4]],ActividadesCom[[#This Row],[VALOR NIVEL 3]],ActividadesCom[[#This Row],[VALOR NIVEL 2]],ActividadesCom[[#This Row],[VALOR NIVEL 1]]),0),"")</f>
        <v>2</v>
      </c>
      <c r="G3138" s="18" t="str">
        <f>IF(ActividadesCom[[#This Row],[PROMEDIO]]="","",IF(ActividadesCom[[#This Row],[PROMEDIO]]&gt;=4,"EXCELENTE",IF(ActividadesCom[[#This Row],[PROMEDIO]]&gt;=3,"NOTABLE",IF(ActividadesCom[[#This Row],[PROMEDIO]]&gt;=2,"BUENO",IF(ActividadesCom[[#This Row],[PROMEDIO]]=1,"SUFICIENTE","")))))</f>
        <v>BUENO</v>
      </c>
      <c r="H3138" s="5">
        <f>MAX(ActividadesCom[[#This Row],[PERÍODO 1]],ActividadesCom[[#This Row],[PERÍODO 2]],ActividadesCom[[#This Row],[PERÍODO 3]],ActividadesCom[[#This Row],[PERÍODO 4]],ActividadesCom[[#This Row],[PERÍODO 5]])</f>
        <v>20221</v>
      </c>
      <c r="I3138" s="6" t="s">
        <v>4130</v>
      </c>
      <c r="J3138" s="5">
        <v>20203</v>
      </c>
      <c r="K3138" s="5" t="s">
        <v>4010</v>
      </c>
      <c r="L3138" s="5">
        <f>IF(ActividadesCom[[#This Row],[NIVEL 1]]&lt;&gt;0,VLOOKUP(ActividadesCom[[#This Row],[NIVEL 1]],Catálogo!A:B,2,FALSE),"")</f>
        <v>2</v>
      </c>
      <c r="M3138" s="5">
        <v>1</v>
      </c>
      <c r="N3138" s="6" t="s">
        <v>5814</v>
      </c>
      <c r="O3138" s="5">
        <v>20221</v>
      </c>
      <c r="P3138" s="5" t="s">
        <v>4008</v>
      </c>
      <c r="Q3138" s="5">
        <f>IF(ActividadesCom[[#This Row],[NIVEL 2]]&lt;&gt;0,VLOOKUP(ActividadesCom[[#This Row],[NIVEL 2]],Catálogo!A:B,2,FALSE),"")</f>
        <v>4</v>
      </c>
      <c r="R3138" s="5">
        <v>1</v>
      </c>
      <c r="S3138" s="6" t="s">
        <v>5816</v>
      </c>
      <c r="T3138" s="5">
        <v>20221</v>
      </c>
      <c r="U3138" s="5" t="s">
        <v>4010</v>
      </c>
      <c r="V3138" s="5">
        <f>IF(ActividadesCom[[#This Row],[NIVEL 3]]&lt;&gt;0,VLOOKUP(ActividadesCom[[#This Row],[NIVEL 3]],Catálogo!A:B,2,FALSE),"")</f>
        <v>2</v>
      </c>
      <c r="W3138" s="5">
        <v>1</v>
      </c>
      <c r="X3138" s="6" t="s">
        <v>4463</v>
      </c>
      <c r="Y3138" s="5">
        <v>20211</v>
      </c>
      <c r="Z3138" s="5" t="s">
        <v>4010</v>
      </c>
      <c r="AA3138" s="5">
        <f>IF(ActividadesCom[[#This Row],[NIVEL 4]]&lt;&gt;0,VLOOKUP(ActividadesCom[[#This Row],[NIVEL 4]],Catálogo!A:B,2,FALSE),"")</f>
        <v>2</v>
      </c>
      <c r="AB3138" s="5">
        <v>1</v>
      </c>
      <c r="AC3138" s="6" t="s">
        <v>42</v>
      </c>
      <c r="AD3138" s="5">
        <v>20203</v>
      </c>
      <c r="AE3138" s="5" t="s">
        <v>4011</v>
      </c>
      <c r="AF3138" s="5">
        <f>IF(ActividadesCom[[#This Row],[NIVEL 5]]&lt;&gt;0,VLOOKUP(ActividadesCom[[#This Row],[NIVEL 5]],Catálogo!A:B,2,FALSE),"")</f>
        <v>1</v>
      </c>
      <c r="AG3138" s="5">
        <v>1</v>
      </c>
      <c r="AH3138" s="2"/>
      <c r="AI3138" s="2"/>
    </row>
    <row r="3139" spans="1:35" ht="30" hidden="1" customHeight="1" x14ac:dyDescent="0.25">
      <c r="A3139" s="7">
        <v>20470177</v>
      </c>
      <c r="B3139" s="97" t="str">
        <f>VLOOKUP(ActividadesCom[[#This Row],[NO. DE CONTROL]],'LISTADO ESTUDIANTES'!A:C,3,FALSE)</f>
        <v>CAMBRANIS CALAN KRISTEEL GUADALUPE</v>
      </c>
      <c r="C3139" s="97" t="str">
        <f>VLOOKUP(ActividadesCom[[#This Row],[NO. DE CONTROL]],'LISTADO ESTUDIANTES'!A:B,2,FALSE)</f>
        <v>INGENIERIA EN ADMINISTRACION</v>
      </c>
      <c r="D3139" s="18" t="str">
        <f>VLOOKUP(ActividadesCom[[#This Row],[NO. DE CONTROL]],'LISTADO ESTUDIANTES'!A:D,4,FALSE)</f>
        <v>BAJA</v>
      </c>
      <c r="E3139" s="5">
        <f>SUM(ActividadesCom[[#This Row],[CRÉD. 1]],ActividadesCom[[#This Row],[CRÉD. 2]],ActividadesCom[[#This Row],[CRÉD. 3]],ActividadesCom[[#This Row],[CRÉD. 4]],ActividadesCom[[#This Row],[CRÉD. 5]])</f>
        <v>2</v>
      </c>
      <c r="F3139" s="18">
        <f>IF(ActividadesCom[[#This Row],[ÚLTIMO SEMESTRE CON CRÉDITOS]]&gt;0,ROUND(AVERAGE(ActividadesCom[[#This Row],[VALOR NIVEL 5]],ActividadesCom[[#This Row],[VALOR NIVEL 4]],ActividadesCom[[#This Row],[VALOR NIVEL 3]],ActividadesCom[[#This Row],[VALOR NIVEL 2]],ActividadesCom[[#This Row],[VALOR NIVEL 1]]),0),"")</f>
        <v>3</v>
      </c>
      <c r="G3139" s="18" t="str">
        <f>IF(ActividadesCom[[#This Row],[PROMEDIO]]="","",IF(ActividadesCom[[#This Row],[PROMEDIO]]&gt;=4,"EXCELENTE",IF(ActividadesCom[[#This Row],[PROMEDIO]]&gt;=3,"NOTABLE",IF(ActividadesCom[[#This Row],[PROMEDIO]]&gt;=2,"BUENO",IF(ActividadesCom[[#This Row],[PROMEDIO]]=1,"SUFICIENTE","")))))</f>
        <v>NOTABLE</v>
      </c>
      <c r="H3139" s="5">
        <f>MAX(ActividadesCom[[#This Row],[PERÍODO 1]],ActividadesCom[[#This Row],[PERÍODO 2]],ActividadesCom[[#This Row],[PERÍODO 3]],ActividadesCom[[#This Row],[PERÍODO 4]],ActividadesCom[[#This Row],[PERÍODO 5]])</f>
        <v>20211</v>
      </c>
      <c r="I3139" s="6"/>
      <c r="J3139" s="5"/>
      <c r="K3139" s="5"/>
      <c r="L3139" s="5" t="str">
        <f>IF(ActividadesCom[[#This Row],[NIVEL 1]]&lt;&gt;0,VLOOKUP(ActividadesCom[[#This Row],[NIVEL 1]],Catálogo!A:B,2,FALSE),"")</f>
        <v/>
      </c>
      <c r="M3139" s="5"/>
      <c r="N3139" s="6"/>
      <c r="O3139" s="5"/>
      <c r="P3139" s="5"/>
      <c r="Q3139" s="5" t="str">
        <f>IF(ActividadesCom[[#This Row],[NIVEL 2]]&lt;&gt;0,VLOOKUP(ActividadesCom[[#This Row],[NIVEL 2]],Catálogo!A:B,2,FALSE),"")</f>
        <v/>
      </c>
      <c r="R3139" s="5"/>
      <c r="S3139" s="6"/>
      <c r="T3139" s="5"/>
      <c r="U3139" s="5"/>
      <c r="V3139" s="5" t="str">
        <f>IF(ActividadesCom[[#This Row],[NIVEL 3]]&lt;&gt;0,VLOOKUP(ActividadesCom[[#This Row],[NIVEL 3]],Catálogo!A:B,2,FALSE),"")</f>
        <v/>
      </c>
      <c r="W3139" s="5"/>
      <c r="X3139" s="6" t="s">
        <v>4463</v>
      </c>
      <c r="Y3139" s="5">
        <v>20211</v>
      </c>
      <c r="Z3139" s="5" t="s">
        <v>4010</v>
      </c>
      <c r="AA3139" s="5">
        <f>IF(ActividadesCom[[#This Row],[NIVEL 4]]&lt;&gt;0,VLOOKUP(ActividadesCom[[#This Row],[NIVEL 4]],Catálogo!A:B,2,FALSE),"")</f>
        <v>2</v>
      </c>
      <c r="AB3139" s="5">
        <v>1</v>
      </c>
      <c r="AC3139" s="5" t="s">
        <v>42</v>
      </c>
      <c r="AD3139" s="5">
        <v>20203</v>
      </c>
      <c r="AE3139" s="5" t="s">
        <v>4009</v>
      </c>
      <c r="AF3139" s="5">
        <f>IF(ActividadesCom[[#This Row],[NIVEL 5]]&lt;&gt;0,VLOOKUP(ActividadesCom[[#This Row],[NIVEL 5]],Catálogo!A:B,2,FALSE),"")</f>
        <v>3</v>
      </c>
      <c r="AG3139" s="5">
        <v>1</v>
      </c>
      <c r="AH3139" s="2"/>
      <c r="AI3139" s="2"/>
    </row>
    <row r="3140" spans="1:35" ht="30" customHeight="1" x14ac:dyDescent="0.25">
      <c r="A3140" s="7">
        <v>20470178</v>
      </c>
      <c r="B3140" s="97" t="str">
        <f>VLOOKUP(ActividadesCom[[#This Row],[NO. DE CONTROL]],'LISTADO ESTUDIANTES'!A:C,3,FALSE)</f>
        <v>GOMEZ PEREZ SILVIA BERENICE</v>
      </c>
      <c r="C3140" s="97" t="str">
        <f>VLOOKUP(ActividadesCom[[#This Row],[NO. DE CONTROL]],'LISTADO ESTUDIANTES'!A:B,2,FALSE)</f>
        <v>INGENIERIA CIVIL</v>
      </c>
      <c r="D3140" s="18" t="str">
        <f>VLOOKUP(ActividadesCom[[#This Row],[NO. DE CONTROL]],'LISTADO ESTUDIANTES'!A:D,4,FALSE)</f>
        <v>ACTIVO(A)</v>
      </c>
      <c r="E3140" s="5">
        <f>SUM(ActividadesCom[[#This Row],[CRÉD. 1]],ActividadesCom[[#This Row],[CRÉD. 2]],ActividadesCom[[#This Row],[CRÉD. 3]],ActividadesCom[[#This Row],[CRÉD. 4]],ActividadesCom[[#This Row],[CRÉD. 5]])</f>
        <v>5</v>
      </c>
      <c r="F3140" s="34">
        <f>IF(ActividadesCom[[#This Row],[ÚLTIMO SEMESTRE CON CRÉDITOS]]&gt;0,ROUND(AVERAGE(ActividadesCom[[#This Row],[VALOR NIVEL 5]],ActividadesCom[[#This Row],[VALOR NIVEL 4]],ActividadesCom[[#This Row],[VALOR NIVEL 3]],ActividadesCom[[#This Row],[VALOR NIVEL 2]],ActividadesCom[[#This Row],[VALOR NIVEL 1]]),0),"")</f>
        <v>3</v>
      </c>
      <c r="G3140" s="34" t="str">
        <f>IF(ActividadesCom[[#This Row],[PROMEDIO]]="","",IF(ActividadesCom[[#This Row],[PROMEDIO]]&gt;=4,"EXCELENTE",IF(ActividadesCom[[#This Row],[PROMEDIO]]&gt;=3,"NOTABLE",IF(ActividadesCom[[#This Row],[PROMEDIO]]&gt;=2,"BUENO",IF(ActividadesCom[[#This Row],[PROMEDIO]]=1,"SUFICIENTE","")))))</f>
        <v>NOTABLE</v>
      </c>
      <c r="H3140" s="5">
        <f>MAX(ActividadesCom[[#This Row],[PERÍODO 1]],ActividadesCom[[#This Row],[PERÍODO 2]],ActividadesCom[[#This Row],[PERÍODO 3]],ActividadesCom[[#This Row],[PERÍODO 4]],ActividadesCom[[#This Row],[PERÍODO 5]])</f>
        <v>20221</v>
      </c>
      <c r="I3140" s="6" t="s">
        <v>34</v>
      </c>
      <c r="J3140" s="32">
        <v>20213</v>
      </c>
      <c r="K3140" s="5" t="s">
        <v>4008</v>
      </c>
      <c r="L3140" s="5">
        <f>IF(ActividadesCom[[#This Row],[NIVEL 1]]&lt;&gt;0,VLOOKUP(ActividadesCom[[#This Row],[NIVEL 1]],Catálogo!A:B,2,FALSE),"")</f>
        <v>4</v>
      </c>
      <c r="M3140" s="32">
        <v>1</v>
      </c>
      <c r="N3140" s="6" t="s">
        <v>34</v>
      </c>
      <c r="O3140" s="32">
        <v>20221</v>
      </c>
      <c r="P3140" s="5" t="s">
        <v>4010</v>
      </c>
      <c r="Q3140" s="5">
        <f>IF(ActividadesCom[[#This Row],[NIVEL 2]]&lt;&gt;0,VLOOKUP(ActividadesCom[[#This Row],[NIVEL 2]],Catálogo!A:B,2,FALSE),"")</f>
        <v>2</v>
      </c>
      <c r="R3140" s="32">
        <v>1</v>
      </c>
      <c r="S3140" s="6" t="s">
        <v>4478</v>
      </c>
      <c r="T3140" s="32">
        <v>20211</v>
      </c>
      <c r="U3140" s="32" t="s">
        <v>4009</v>
      </c>
      <c r="V3140" s="5">
        <f>IF(ActividadesCom[[#This Row],[NIVEL 3]]&lt;&gt;0,VLOOKUP(ActividadesCom[[#This Row],[NIVEL 3]],Catálogo!A:B,2,FALSE),"")</f>
        <v>3</v>
      </c>
      <c r="W3140" s="32">
        <v>1</v>
      </c>
      <c r="X3140" s="6" t="s">
        <v>4470</v>
      </c>
      <c r="Y3140" s="32">
        <v>20211</v>
      </c>
      <c r="Z3140" s="32" t="s">
        <v>4010</v>
      </c>
      <c r="AA3140" s="5">
        <f>IF(ActividadesCom[[#This Row],[NIVEL 4]]&lt;&gt;0,VLOOKUP(ActividadesCom[[#This Row],[NIVEL 4]],Catálogo!A:B,2,FALSE),"")</f>
        <v>2</v>
      </c>
      <c r="AB3140" s="32">
        <v>1</v>
      </c>
      <c r="AC3140" s="32" t="s">
        <v>37</v>
      </c>
      <c r="AD3140" s="32">
        <v>20203</v>
      </c>
      <c r="AE3140" s="32" t="s">
        <v>4008</v>
      </c>
      <c r="AF3140" s="5">
        <f>IF(ActividadesCom[[#This Row],[NIVEL 5]]&lt;&gt;0,VLOOKUP(ActividadesCom[[#This Row],[NIVEL 5]],Catálogo!A:B,2,FALSE),"")</f>
        <v>4</v>
      </c>
      <c r="AG3140" s="32">
        <v>1</v>
      </c>
      <c r="AH3140" s="2"/>
      <c r="AI3140" s="2"/>
    </row>
    <row r="3141" spans="1:35" ht="30" customHeight="1" x14ac:dyDescent="0.25">
      <c r="A3141" s="43">
        <v>20470179</v>
      </c>
      <c r="B3141" s="97" t="str">
        <f>VLOOKUP(ActividadesCom[[#This Row],[NO. DE CONTROL]],'LISTADO ESTUDIANTES'!A:C,3,FALSE)</f>
        <v>DELGADO EK MOISES ENRIQUE</v>
      </c>
      <c r="C3141" s="143" t="str">
        <f>VLOOKUP(ActividadesCom[[#This Row],[NO. DE CONTROL]],'LISTADO ESTUDIANTES'!A:B,2,FALSE)</f>
        <v>INGENIERIA EN ADMINISTRACION</v>
      </c>
      <c r="D3141" s="144" t="str">
        <f>VLOOKUP(ActividadesCom[[#This Row],[NO. DE CONTROL]],'LISTADO ESTUDIANTES'!A:D,4,FALSE)</f>
        <v>ACTIVO(A)</v>
      </c>
      <c r="E3141" s="136">
        <f>SUM(ActividadesCom[[#This Row],[CRÉD. 1]],ActividadesCom[[#This Row],[CRÉD. 2]],ActividadesCom[[#This Row],[CRÉD. 3]],ActividadesCom[[#This Row],[CRÉD. 4]],ActividadesCom[[#This Row],[CRÉD. 5]])</f>
        <v>5</v>
      </c>
      <c r="F3141" s="144">
        <f>IF(ActividadesCom[[#This Row],[ÚLTIMO SEMESTRE CON CRÉDITOS]]&gt;0,ROUND(AVERAGE(ActividadesCom[[#This Row],[VALOR NIVEL 5]],ActividadesCom[[#This Row],[VALOR NIVEL 4]],ActividadesCom[[#This Row],[VALOR NIVEL 3]],ActividadesCom[[#This Row],[VALOR NIVEL 2]],ActividadesCom[[#This Row],[VALOR NIVEL 1]]),0),"")</f>
        <v>3</v>
      </c>
      <c r="G3141" s="44" t="str">
        <f>IF(ActividadesCom[[#This Row],[PROMEDIO]]="","",IF(ActividadesCom[[#This Row],[PROMEDIO]]&gt;=4,"EXCELENTE",IF(ActividadesCom[[#This Row],[PROMEDIO]]&gt;=3,"NOTABLE",IF(ActividadesCom[[#This Row],[PROMEDIO]]&gt;=2,"BUENO",IF(ActividadesCom[[#This Row],[PROMEDIO]]=1,"SUFICIENTE","")))))</f>
        <v>NOTABLE</v>
      </c>
      <c r="H3141" s="5">
        <f>MAX(ActividadesCom[[#This Row],[PERÍODO 1]],ActividadesCom[[#This Row],[PERÍODO 2]],ActividadesCom[[#This Row],[PERÍODO 3]],ActividadesCom[[#This Row],[PERÍODO 4]],ActividadesCom[[#This Row],[PERÍODO 5]])</f>
        <v>20221</v>
      </c>
      <c r="I3141" s="45" t="s">
        <v>5816</v>
      </c>
      <c r="J3141" s="46">
        <v>20213</v>
      </c>
      <c r="K3141" s="46" t="s">
        <v>4022</v>
      </c>
      <c r="L3141" s="5">
        <f>IF(ActividadesCom[[#This Row],[NIVEL 1]]&lt;&gt;0,VLOOKUP(ActividadesCom[[#This Row],[NIVEL 1]],Catálogo!A:B,2,FALSE),"")</f>
        <v>2</v>
      </c>
      <c r="M3141" s="46">
        <v>1</v>
      </c>
      <c r="N3141" s="6" t="s">
        <v>23</v>
      </c>
      <c r="O3141" s="46">
        <v>20221</v>
      </c>
      <c r="P3141" s="5" t="s">
        <v>4010</v>
      </c>
      <c r="Q3141" s="5">
        <f>IF(ActividadesCom[[#This Row],[NIVEL 2]]&lt;&gt;0,VLOOKUP(ActividadesCom[[#This Row],[NIVEL 2]],Catálogo!A:B,2,FALSE),"")</f>
        <v>2</v>
      </c>
      <c r="R3141" s="46">
        <v>1</v>
      </c>
      <c r="S3141" s="45" t="s">
        <v>5814</v>
      </c>
      <c r="T3141" s="46">
        <v>20221</v>
      </c>
      <c r="U3141" s="46" t="s">
        <v>4008</v>
      </c>
      <c r="V3141" s="5">
        <f>IF(ActividadesCom[[#This Row],[NIVEL 3]]&lt;&gt;0,VLOOKUP(ActividadesCom[[#This Row],[NIVEL 3]],Catálogo!A:B,2,FALSE),"")</f>
        <v>4</v>
      </c>
      <c r="W3141" s="46">
        <v>1</v>
      </c>
      <c r="X3141" s="45" t="s">
        <v>5816</v>
      </c>
      <c r="Y3141" s="46">
        <v>20221</v>
      </c>
      <c r="Z3141" s="46" t="s">
        <v>4008</v>
      </c>
      <c r="AA3141" s="5">
        <f>IF(ActividadesCom[[#This Row],[NIVEL 4]]&lt;&gt;0,VLOOKUP(ActividadesCom[[#This Row],[NIVEL 4]],Catálogo!A:B,2,FALSE),"")</f>
        <v>4</v>
      </c>
      <c r="AB3141" s="46">
        <v>1</v>
      </c>
      <c r="AC3141" s="6" t="s">
        <v>5823</v>
      </c>
      <c r="AD3141" s="46">
        <v>20221</v>
      </c>
      <c r="AE3141" s="46" t="s">
        <v>4008</v>
      </c>
      <c r="AF3141" s="5">
        <f>IF(ActividadesCom[[#This Row],[NIVEL 5]]&lt;&gt;0,VLOOKUP(ActividadesCom[[#This Row],[NIVEL 5]],Catálogo!A:B,2,FALSE),"")</f>
        <v>4</v>
      </c>
      <c r="AG3141" s="47">
        <v>1</v>
      </c>
      <c r="AH3141" s="2"/>
      <c r="AI3141" s="2"/>
    </row>
    <row r="3142" spans="1:35" ht="30" customHeight="1" x14ac:dyDescent="0.25">
      <c r="A3142" s="7">
        <v>20470180</v>
      </c>
      <c r="B3142" s="97" t="str">
        <f>VLOOKUP(ActividadesCom[[#This Row],[NO. DE CONTROL]],'LISTADO ESTUDIANTES'!A:C,3,FALSE)</f>
        <v>CAAMAL KANTUN DAMIAN NAHU</v>
      </c>
      <c r="C3142" s="97" t="str">
        <f>VLOOKUP(ActividadesCom[[#This Row],[NO. DE CONTROL]],'LISTADO ESTUDIANTES'!A:B,2,FALSE)</f>
        <v>INGENIERIA CIVIL</v>
      </c>
      <c r="D3142" s="18" t="str">
        <f>VLOOKUP(ActividadesCom[[#This Row],[NO. DE CONTROL]],'LISTADO ESTUDIANTES'!A:D,4,FALSE)</f>
        <v>ACTIVO(A)</v>
      </c>
      <c r="E3142" s="5">
        <f>SUM(ActividadesCom[[#This Row],[CRÉD. 1]],ActividadesCom[[#This Row],[CRÉD. 2]],ActividadesCom[[#This Row],[CRÉD. 3]],ActividadesCom[[#This Row],[CRÉD. 4]],ActividadesCom[[#This Row],[CRÉD. 5]])</f>
        <v>3</v>
      </c>
      <c r="F3142" s="18">
        <f>IF(ActividadesCom[[#This Row],[ÚLTIMO SEMESTRE CON CRÉDITOS]]&gt;0,ROUND(AVERAGE(ActividadesCom[[#This Row],[VALOR NIVEL 5]],ActividadesCom[[#This Row],[VALOR NIVEL 4]],ActividadesCom[[#This Row],[VALOR NIVEL 3]],ActividadesCom[[#This Row],[VALOR NIVEL 2]],ActividadesCom[[#This Row],[VALOR NIVEL 1]]),0),"")</f>
        <v>3</v>
      </c>
      <c r="G3142" s="18" t="str">
        <f>IF(ActividadesCom[[#This Row],[PROMEDIO]]="","",IF(ActividadesCom[[#This Row],[PROMEDIO]]&gt;=4,"EXCELENTE",IF(ActividadesCom[[#This Row],[PROMEDIO]]&gt;=3,"NOTABLE",IF(ActividadesCom[[#This Row],[PROMEDIO]]&gt;=2,"BUENO",IF(ActividadesCom[[#This Row],[PROMEDIO]]=1,"SUFICIENTE","")))))</f>
        <v>NOTABLE</v>
      </c>
      <c r="H3142" s="5">
        <f>MAX(ActividadesCom[[#This Row],[PERÍODO 1]],ActividadesCom[[#This Row],[PERÍODO 2]],ActividadesCom[[#This Row],[PERÍODO 3]],ActividadesCom[[#This Row],[PERÍODO 4]],ActividadesCom[[#This Row],[PERÍODO 5]])</f>
        <v>20221</v>
      </c>
      <c r="I3142" s="6"/>
      <c r="J3142" s="5"/>
      <c r="K3142" s="5"/>
      <c r="L3142" s="5" t="str">
        <f>IF(ActividadesCom[[#This Row],[NIVEL 1]]&lt;&gt;0,VLOOKUP(ActividadesCom[[#This Row],[NIVEL 1]],Catálogo!A:B,2,FALSE),"")</f>
        <v/>
      </c>
      <c r="M3142" s="5"/>
      <c r="N3142" s="6"/>
      <c r="O3142" s="5"/>
      <c r="P3142" s="5"/>
      <c r="Q3142" s="5" t="str">
        <f>IF(ActividadesCom[[#This Row],[NIVEL 2]]&lt;&gt;0,VLOOKUP(ActividadesCom[[#This Row],[NIVEL 2]],Catálogo!A:B,2,FALSE),"")</f>
        <v/>
      </c>
      <c r="R3142" s="5"/>
      <c r="S3142" s="6" t="s">
        <v>5482</v>
      </c>
      <c r="T3142" s="5">
        <v>20221</v>
      </c>
      <c r="U3142" s="5" t="s">
        <v>4008</v>
      </c>
      <c r="V3142" s="5">
        <f>IF(ActividadesCom[[#This Row],[NIVEL 3]]&lt;&gt;0,VLOOKUP(ActividadesCom[[#This Row],[NIVEL 3]],Catálogo!A:B,2,FALSE),"")</f>
        <v>4</v>
      </c>
      <c r="W3142" s="5">
        <v>1</v>
      </c>
      <c r="X3142" s="6" t="s">
        <v>4478</v>
      </c>
      <c r="Y3142" s="5">
        <v>20211</v>
      </c>
      <c r="Z3142" s="5" t="s">
        <v>4009</v>
      </c>
      <c r="AA3142" s="5">
        <f>IF(ActividadesCom[[#This Row],[NIVEL 4]]&lt;&gt;0,VLOOKUP(ActividadesCom[[#This Row],[NIVEL 4]],Catálogo!A:B,2,FALSE),"")</f>
        <v>3</v>
      </c>
      <c r="AB3142" s="5">
        <v>1</v>
      </c>
      <c r="AC3142" s="5" t="s">
        <v>11</v>
      </c>
      <c r="AD3142" s="5">
        <v>20203</v>
      </c>
      <c r="AE3142" s="5" t="s">
        <v>4009</v>
      </c>
      <c r="AF3142" s="5">
        <f>IF(ActividadesCom[[#This Row],[NIVEL 5]]&lt;&gt;0,VLOOKUP(ActividadesCom[[#This Row],[NIVEL 5]],Catálogo!A:B,2,FALSE),"")</f>
        <v>3</v>
      </c>
      <c r="AG3142" s="5">
        <v>1</v>
      </c>
      <c r="AH3142" s="2"/>
      <c r="AI3142" s="2"/>
    </row>
    <row r="3143" spans="1:35" ht="30" customHeight="1" x14ac:dyDescent="0.25">
      <c r="A3143" s="37">
        <v>20470182</v>
      </c>
      <c r="B3143" s="97" t="str">
        <f>VLOOKUP(ActividadesCom[[#This Row],[NO. DE CONTROL]],'LISTADO ESTUDIANTES'!A:C,3,FALSE)</f>
        <v>EK MIS JOHAN JONATHAN</v>
      </c>
      <c r="C3143" s="106" t="str">
        <f>VLOOKUP(ActividadesCom[[#This Row],[NO. DE CONTROL]],'LISTADO ESTUDIANTES'!A:B,2,FALSE)</f>
        <v>INGENIERIA CIVIL</v>
      </c>
      <c r="D3143" s="38" t="str">
        <f>VLOOKUP(ActividadesCom[[#This Row],[NO. DE CONTROL]],'LISTADO ESTUDIANTES'!A:D,4,FALSE)</f>
        <v>ACTIVO(A)</v>
      </c>
      <c r="E3143" s="5">
        <f>SUM(ActividadesCom[[#This Row],[CRÉD. 1]],ActividadesCom[[#This Row],[CRÉD. 2]],ActividadesCom[[#This Row],[CRÉD. 3]],ActividadesCom[[#This Row],[CRÉD. 4]],ActividadesCom[[#This Row],[CRÉD. 5]])</f>
        <v>2</v>
      </c>
      <c r="F3143" s="38">
        <f>IF(ActividadesCom[[#This Row],[ÚLTIMO SEMESTRE CON CRÉDITOS]]&gt;0,ROUND(AVERAGE(ActividadesCom[[#This Row],[VALOR NIVEL 5]],ActividadesCom[[#This Row],[VALOR NIVEL 4]],ActividadesCom[[#This Row],[VALOR NIVEL 3]],ActividadesCom[[#This Row],[VALOR NIVEL 2]],ActividadesCom[[#This Row],[VALOR NIVEL 1]]),0),"")</f>
        <v>4</v>
      </c>
      <c r="G3143" s="38" t="str">
        <f>IF(ActividadesCom[[#This Row],[PROMEDIO]]="","",IF(ActividadesCom[[#This Row],[PROMEDIO]]&gt;=4,"EXCELENTE",IF(ActividadesCom[[#This Row],[PROMEDIO]]&gt;=3,"NOTABLE",IF(ActividadesCom[[#This Row],[PROMEDIO]]&gt;=2,"BUENO",IF(ActividadesCom[[#This Row],[PROMEDIO]]=1,"SUFICIENTE","")))))</f>
        <v>EXCELENTE</v>
      </c>
      <c r="H3143" s="5">
        <f>MAX(ActividadesCom[[#This Row],[PERÍODO 1]],ActividadesCom[[#This Row],[PERÍODO 2]],ActividadesCom[[#This Row],[PERÍODO 3]],ActividadesCom[[#This Row],[PERÍODO 4]],ActividadesCom[[#This Row],[PERÍODO 5]])</f>
        <v>20221</v>
      </c>
      <c r="I3143" s="39"/>
      <c r="J3143" s="40"/>
      <c r="K3143" s="40"/>
      <c r="L3143" s="5" t="str">
        <f>IF(ActividadesCom[[#This Row],[NIVEL 1]]&lt;&gt;0,VLOOKUP(ActividadesCom[[#This Row],[NIVEL 1]],Catálogo!A:B,2,FALSE),"")</f>
        <v/>
      </c>
      <c r="M3143" s="40"/>
      <c r="N3143" s="6" t="s">
        <v>5482</v>
      </c>
      <c r="O3143" s="40">
        <v>20221</v>
      </c>
      <c r="P3143" s="5" t="s">
        <v>4008</v>
      </c>
      <c r="Q3143" s="5">
        <f>IF(ActividadesCom[[#This Row],[NIVEL 2]]&lt;&gt;0,VLOOKUP(ActividadesCom[[#This Row],[NIVEL 2]],Catálogo!A:B,2,FALSE),"")</f>
        <v>4</v>
      </c>
      <c r="R3143" s="40">
        <v>1</v>
      </c>
      <c r="S3143" s="39" t="s">
        <v>4478</v>
      </c>
      <c r="T3143" s="40">
        <v>20211</v>
      </c>
      <c r="U3143" s="40" t="s">
        <v>4009</v>
      </c>
      <c r="V3143" s="5">
        <f>IF(ActividadesCom[[#This Row],[NIVEL 3]]&lt;&gt;0,VLOOKUP(ActividadesCom[[#This Row],[NIVEL 3]],Catálogo!A:B,2,FALSE),"")</f>
        <v>3</v>
      </c>
      <c r="W3143" s="40">
        <v>1</v>
      </c>
      <c r="X3143" s="39"/>
      <c r="Y3143" s="40"/>
      <c r="Z3143" s="40"/>
      <c r="AA3143" s="5" t="str">
        <f>IF(ActividadesCom[[#This Row],[NIVEL 4]]&lt;&gt;0,VLOOKUP(ActividadesCom[[#This Row],[NIVEL 4]],Catálogo!A:B,2,FALSE),"")</f>
        <v/>
      </c>
      <c r="AB3143" s="40"/>
      <c r="AC3143" s="39"/>
      <c r="AD3143" s="40"/>
      <c r="AE3143" s="40"/>
      <c r="AF3143" s="5" t="str">
        <f>IF(ActividadesCom[[#This Row],[NIVEL 5]]&lt;&gt;0,VLOOKUP(ActividadesCom[[#This Row],[NIVEL 5]],Catálogo!A:B,2,FALSE),"")</f>
        <v/>
      </c>
      <c r="AG3143" s="41"/>
      <c r="AH3143" s="2"/>
      <c r="AI3143" s="2"/>
    </row>
    <row r="3144" spans="1:35" ht="30" customHeight="1" x14ac:dyDescent="0.25">
      <c r="A3144" s="7">
        <v>20470183</v>
      </c>
      <c r="B3144" s="97" t="str">
        <f>VLOOKUP(ActividadesCom[[#This Row],[NO. DE CONTROL]],'LISTADO ESTUDIANTES'!A:C,3,FALSE)</f>
        <v>GONZALEZ ZAPATA FABIAN JAIR</v>
      </c>
      <c r="C3144" s="97" t="str">
        <f>VLOOKUP(ActividadesCom[[#This Row],[NO. DE CONTROL]],'LISTADO ESTUDIANTES'!A:B,2,FALSE)</f>
        <v>INGENIERIA CIVIL</v>
      </c>
      <c r="D3144" s="18" t="str">
        <f>VLOOKUP(ActividadesCom[[#This Row],[NO. DE CONTROL]],'LISTADO ESTUDIANTES'!A:D,4,FALSE)</f>
        <v>ACTIVO(A)</v>
      </c>
      <c r="E3144" s="5">
        <f>SUM(ActividadesCom[[#This Row],[CRÉD. 1]],ActividadesCom[[#This Row],[CRÉD. 2]],ActividadesCom[[#This Row],[CRÉD. 3]],ActividadesCom[[#This Row],[CRÉD. 4]],ActividadesCom[[#This Row],[CRÉD. 5]])</f>
        <v>2</v>
      </c>
      <c r="F3144" s="18">
        <f>IF(ActividadesCom[[#This Row],[ÚLTIMO SEMESTRE CON CRÉDITOS]]&gt;0,ROUND(AVERAGE(ActividadesCom[[#This Row],[VALOR NIVEL 5]],ActividadesCom[[#This Row],[VALOR NIVEL 4]],ActividadesCom[[#This Row],[VALOR NIVEL 3]],ActividadesCom[[#This Row],[VALOR NIVEL 2]],ActividadesCom[[#This Row],[VALOR NIVEL 1]]),0),"")</f>
        <v>3</v>
      </c>
      <c r="G3144" s="18" t="str">
        <f>IF(ActividadesCom[[#This Row],[PROMEDIO]]="","",IF(ActividadesCom[[#This Row],[PROMEDIO]]&gt;=4,"EXCELENTE",IF(ActividadesCom[[#This Row],[PROMEDIO]]&gt;=3,"NOTABLE",IF(ActividadesCom[[#This Row],[PROMEDIO]]&gt;=2,"BUENO",IF(ActividadesCom[[#This Row],[PROMEDIO]]=1,"SUFICIENTE","")))))</f>
        <v>NOTABLE</v>
      </c>
      <c r="H3144" s="5">
        <f>MAX(ActividadesCom[[#This Row],[PERÍODO 1]],ActividadesCom[[#This Row],[PERÍODO 2]],ActividadesCom[[#This Row],[PERÍODO 3]],ActividadesCom[[#This Row],[PERÍODO 4]],ActividadesCom[[#This Row],[PERÍODO 5]])</f>
        <v>20221</v>
      </c>
      <c r="I3144" s="6"/>
      <c r="J3144" s="5"/>
      <c r="K3144" s="5"/>
      <c r="L3144" s="5" t="str">
        <f>IF(ActividadesCom[[#This Row],[NIVEL 1]]&lt;&gt;0,VLOOKUP(ActividadesCom[[#This Row],[NIVEL 1]],Catálogo!A:B,2,FALSE),"")</f>
        <v/>
      </c>
      <c r="M3144" s="5"/>
      <c r="N3144" s="6"/>
      <c r="O3144" s="5"/>
      <c r="P3144" s="5"/>
      <c r="Q3144" s="5" t="str">
        <f>IF(ActividadesCom[[#This Row],[NIVEL 2]]&lt;&gt;0,VLOOKUP(ActividadesCom[[#This Row],[NIVEL 2]],Catálogo!A:B,2,FALSE),"")</f>
        <v/>
      </c>
      <c r="R3144" s="5"/>
      <c r="S3144" s="6"/>
      <c r="T3144" s="5"/>
      <c r="U3144" s="5"/>
      <c r="V3144" s="5" t="str">
        <f>IF(ActividadesCom[[#This Row],[NIVEL 3]]&lt;&gt;0,VLOOKUP(ActividadesCom[[#This Row],[NIVEL 3]],Catálogo!A:B,2,FALSE),"")</f>
        <v/>
      </c>
      <c r="W3144" s="5"/>
      <c r="X3144" s="6" t="s">
        <v>5482</v>
      </c>
      <c r="Y3144" s="5">
        <v>20221</v>
      </c>
      <c r="Z3144" s="5" t="s">
        <v>4008</v>
      </c>
      <c r="AA3144" s="5">
        <f>IF(ActividadesCom[[#This Row],[NIVEL 4]]&lt;&gt;0,VLOOKUP(ActividadesCom[[#This Row],[NIVEL 4]],Catálogo!A:B,2,FALSE),"")</f>
        <v>4</v>
      </c>
      <c r="AB3144" s="5">
        <v>1</v>
      </c>
      <c r="AC3144" s="5" t="s">
        <v>42</v>
      </c>
      <c r="AD3144" s="5">
        <v>20203</v>
      </c>
      <c r="AE3144" s="5" t="s">
        <v>4011</v>
      </c>
      <c r="AF3144" s="5">
        <f>IF(ActividadesCom[[#This Row],[NIVEL 5]]&lt;&gt;0,VLOOKUP(ActividadesCom[[#This Row],[NIVEL 5]],Catálogo!A:B,2,FALSE),"")</f>
        <v>1</v>
      </c>
      <c r="AG3144" s="5">
        <v>1</v>
      </c>
      <c r="AH3144" s="2"/>
      <c r="AI3144" s="2"/>
    </row>
    <row r="3145" spans="1:35" ht="30" customHeight="1" x14ac:dyDescent="0.25">
      <c r="A3145" s="7">
        <v>20470184</v>
      </c>
      <c r="B3145" s="97" t="str">
        <f>VLOOKUP(ActividadesCom[[#This Row],[NO. DE CONTROL]],'LISTADO ESTUDIANTES'!A:C,3,FALSE)</f>
        <v>MUT CHUC BRAULIO ADRIAN</v>
      </c>
      <c r="C3145" s="97" t="str">
        <f>VLOOKUP(ActividadesCom[[#This Row],[NO. DE CONTROL]],'LISTADO ESTUDIANTES'!A:B,2,FALSE)</f>
        <v>INGENIERIA CIVIL</v>
      </c>
      <c r="D3145" s="18" t="str">
        <f>VLOOKUP(ActividadesCom[[#This Row],[NO. DE CONTROL]],'LISTADO ESTUDIANTES'!A:D,4,FALSE)</f>
        <v>ACTIVO(A)</v>
      </c>
      <c r="E3145" s="5">
        <f>SUM(ActividadesCom[[#This Row],[CRÉD. 1]],ActividadesCom[[#This Row],[CRÉD. 2]],ActividadesCom[[#This Row],[CRÉD. 3]],ActividadesCom[[#This Row],[CRÉD. 4]],ActividadesCom[[#This Row],[CRÉD. 5]])</f>
        <v>4</v>
      </c>
      <c r="F3145" s="18">
        <f>IF(ActividadesCom[[#This Row],[ÚLTIMO SEMESTRE CON CRÉDITOS]]&gt;0,ROUND(AVERAGE(ActividadesCom[[#This Row],[VALOR NIVEL 5]],ActividadesCom[[#This Row],[VALOR NIVEL 4]],ActividadesCom[[#This Row],[VALOR NIVEL 3]],ActividadesCom[[#This Row],[VALOR NIVEL 2]],ActividadesCom[[#This Row],[VALOR NIVEL 1]]),0),"")</f>
        <v>3</v>
      </c>
      <c r="G3145" s="18" t="str">
        <f>IF(ActividadesCom[[#This Row],[PROMEDIO]]="","",IF(ActividadesCom[[#This Row],[PROMEDIO]]&gt;=4,"EXCELENTE",IF(ActividadesCom[[#This Row],[PROMEDIO]]&gt;=3,"NOTABLE",IF(ActividadesCom[[#This Row],[PROMEDIO]]&gt;=2,"BUENO",IF(ActividadesCom[[#This Row],[PROMEDIO]]=1,"SUFICIENTE","")))))</f>
        <v>NOTABLE</v>
      </c>
      <c r="H3145" s="5">
        <f>MAX(ActividadesCom[[#This Row],[PERÍODO 1]],ActividadesCom[[#This Row],[PERÍODO 2]],ActividadesCom[[#This Row],[PERÍODO 3]],ActividadesCom[[#This Row],[PERÍODO 4]],ActividadesCom[[#This Row],[PERÍODO 5]])</f>
        <v>20221</v>
      </c>
      <c r="I3145" s="6" t="s">
        <v>47</v>
      </c>
      <c r="J3145" s="5">
        <v>20213</v>
      </c>
      <c r="K3145" s="5" t="s">
        <v>4010</v>
      </c>
      <c r="L3145" s="5">
        <f>IF(ActividadesCom[[#This Row],[NIVEL 1]]&lt;&gt;0,VLOOKUP(ActividadesCom[[#This Row],[NIVEL 1]],Catálogo!A:B,2,FALSE),"")</f>
        <v>2</v>
      </c>
      <c r="M3145" s="5">
        <v>1</v>
      </c>
      <c r="N3145" s="6"/>
      <c r="O3145" s="5"/>
      <c r="P3145" s="5"/>
      <c r="Q3145" s="5" t="str">
        <f>IF(ActividadesCom[[#This Row],[NIVEL 2]]&lt;&gt;0,VLOOKUP(ActividadesCom[[#This Row],[NIVEL 2]],Catálogo!A:B,2,FALSE),"")</f>
        <v/>
      </c>
      <c r="R3145" s="5"/>
      <c r="S3145" s="6" t="s">
        <v>5482</v>
      </c>
      <c r="T3145" s="5">
        <v>20221</v>
      </c>
      <c r="U3145" s="5" t="s">
        <v>4008</v>
      </c>
      <c r="V3145" s="5">
        <f>IF(ActividadesCom[[#This Row],[NIVEL 3]]&lt;&gt;0,VLOOKUP(ActividadesCom[[#This Row],[NIVEL 3]],Catálogo!A:B,2,FALSE),"")</f>
        <v>4</v>
      </c>
      <c r="W3145" s="5">
        <v>1</v>
      </c>
      <c r="X3145" s="6" t="s">
        <v>4478</v>
      </c>
      <c r="Y3145" s="5">
        <v>20211</v>
      </c>
      <c r="Z3145" s="5" t="s">
        <v>4009</v>
      </c>
      <c r="AA3145" s="5">
        <f>IF(ActividadesCom[[#This Row],[NIVEL 4]]&lt;&gt;0,VLOOKUP(ActividadesCom[[#This Row],[NIVEL 4]],Catálogo!A:B,2,FALSE),"")</f>
        <v>3</v>
      </c>
      <c r="AB3145" s="5">
        <v>1</v>
      </c>
      <c r="AC3145" s="6" t="s">
        <v>4380</v>
      </c>
      <c r="AD3145" s="5">
        <v>20203</v>
      </c>
      <c r="AE3145" s="5" t="s">
        <v>4010</v>
      </c>
      <c r="AF3145" s="5">
        <f>IF(ActividadesCom[[#This Row],[NIVEL 5]]&lt;&gt;0,VLOOKUP(ActividadesCom[[#This Row],[NIVEL 5]],Catálogo!A:B,2,FALSE),"")</f>
        <v>2</v>
      </c>
      <c r="AG3145" s="5">
        <v>1</v>
      </c>
      <c r="AH3145" s="2"/>
      <c r="AI3145" s="2"/>
    </row>
    <row r="3146" spans="1:35" ht="30" customHeight="1" x14ac:dyDescent="0.25">
      <c r="A3146" s="7">
        <v>20470185</v>
      </c>
      <c r="B3146" s="97" t="str">
        <f>VLOOKUP(ActividadesCom[[#This Row],[NO. DE CONTROL]],'LISTADO ESTUDIANTES'!A:C,3,FALSE)</f>
        <v>CUZ CHUB DARWIN ROBERTO</v>
      </c>
      <c r="C3146" s="97" t="str">
        <f>VLOOKUP(ActividadesCom[[#This Row],[NO. DE CONTROL]],'LISTADO ESTUDIANTES'!A:B,2,FALSE)</f>
        <v>ARQUITECTURA</v>
      </c>
      <c r="D3146" s="18" t="str">
        <f>VLOOKUP(ActividadesCom[[#This Row],[NO. DE CONTROL]],'LISTADO ESTUDIANTES'!A:D,4,FALSE)</f>
        <v>ACTIVO(A)</v>
      </c>
      <c r="E3146" s="5">
        <f>SUM(ActividadesCom[[#This Row],[CRÉD. 1]],ActividadesCom[[#This Row],[CRÉD. 2]],ActividadesCom[[#This Row],[CRÉD. 3]],ActividadesCom[[#This Row],[CRÉD. 4]],ActividadesCom[[#This Row],[CRÉD. 5]])</f>
        <v>4</v>
      </c>
      <c r="F3146" s="18">
        <f>IF(ActividadesCom[[#This Row],[ÚLTIMO SEMESTRE CON CRÉDITOS]]&gt;0,ROUND(AVERAGE(ActividadesCom[[#This Row],[VALOR NIVEL 5]],ActividadesCom[[#This Row],[VALOR NIVEL 4]],ActividadesCom[[#This Row],[VALOR NIVEL 3]],ActividadesCom[[#This Row],[VALOR NIVEL 2]],ActividadesCom[[#This Row],[VALOR NIVEL 1]]),0),"")</f>
        <v>4</v>
      </c>
      <c r="G3146" s="18" t="str">
        <f>IF(ActividadesCom[[#This Row],[PROMEDIO]]="","",IF(ActividadesCom[[#This Row],[PROMEDIO]]&gt;=4,"EXCELENTE",IF(ActividadesCom[[#This Row],[PROMEDIO]]&gt;=3,"NOTABLE",IF(ActividadesCom[[#This Row],[PROMEDIO]]&gt;=2,"BUENO",IF(ActividadesCom[[#This Row],[PROMEDIO]]=1,"SUFICIENTE","")))))</f>
        <v>EXCELENTE</v>
      </c>
      <c r="H3146" s="5">
        <f>MAX(ActividadesCom[[#This Row],[PERÍODO 1]],ActividadesCom[[#This Row],[PERÍODO 2]],ActividadesCom[[#This Row],[PERÍODO 3]],ActividadesCom[[#This Row],[PERÍODO 4]],ActividadesCom[[#This Row],[PERÍODO 5]])</f>
        <v>20221</v>
      </c>
      <c r="I3146" s="6" t="s">
        <v>4695</v>
      </c>
      <c r="J3146" s="5">
        <v>20213</v>
      </c>
      <c r="K3146" s="5" t="s">
        <v>4008</v>
      </c>
      <c r="L3146" s="5">
        <f>IF(ActividadesCom[[#This Row],[NIVEL 1]]&lt;&gt;0,VLOOKUP(ActividadesCom[[#This Row],[NIVEL 1]],Catálogo!A:B,2,FALSE),"")</f>
        <v>4</v>
      </c>
      <c r="M3146" s="5">
        <v>1</v>
      </c>
      <c r="N3146" s="6" t="s">
        <v>5806</v>
      </c>
      <c r="O3146" s="5">
        <v>20221</v>
      </c>
      <c r="P3146" s="5" t="s">
        <v>4008</v>
      </c>
      <c r="Q3146" s="5">
        <f>IF(ActividadesCom[[#This Row],[NIVEL 2]]&lt;&gt;0,VLOOKUP(ActividadesCom[[#This Row],[NIVEL 2]],Catálogo!A:B,2,FALSE),"")</f>
        <v>4</v>
      </c>
      <c r="R3146" s="5">
        <v>1</v>
      </c>
      <c r="S3146" s="6"/>
      <c r="T3146" s="5"/>
      <c r="U3146" s="5"/>
      <c r="V3146" s="5" t="str">
        <f>IF(ActividadesCom[[#This Row],[NIVEL 3]]&lt;&gt;0,VLOOKUP(ActividadesCom[[#This Row],[NIVEL 3]],Catálogo!A:B,2,FALSE),"")</f>
        <v/>
      </c>
      <c r="W3146" s="5"/>
      <c r="X3146" s="6" t="s">
        <v>12</v>
      </c>
      <c r="Y3146" s="5">
        <v>20211</v>
      </c>
      <c r="Z3146" s="5" t="s">
        <v>4009</v>
      </c>
      <c r="AA3146" s="5">
        <f>IF(ActividadesCom[[#This Row],[NIVEL 4]]&lt;&gt;0,VLOOKUP(ActividadesCom[[#This Row],[NIVEL 4]],Catálogo!A:B,2,FALSE),"")</f>
        <v>3</v>
      </c>
      <c r="AB3146" s="5">
        <v>1</v>
      </c>
      <c r="AC3146" s="5" t="s">
        <v>31</v>
      </c>
      <c r="AD3146" s="5">
        <v>20203</v>
      </c>
      <c r="AE3146" s="5" t="s">
        <v>4009</v>
      </c>
      <c r="AF3146" s="5">
        <f>IF(ActividadesCom[[#This Row],[NIVEL 5]]&lt;&gt;0,VLOOKUP(ActividadesCom[[#This Row],[NIVEL 5]],Catálogo!A:B,2,FALSE),"")</f>
        <v>3</v>
      </c>
      <c r="AG3146" s="5">
        <v>1</v>
      </c>
      <c r="AH3146" s="2"/>
      <c r="AI3146" s="2"/>
    </row>
    <row r="3147" spans="1:35" ht="30" customHeight="1" x14ac:dyDescent="0.25">
      <c r="A3147" s="7">
        <v>20470186</v>
      </c>
      <c r="B3147" s="97" t="str">
        <f>VLOOKUP(ActividadesCom[[#This Row],[NO. DE CONTROL]],'LISTADO ESTUDIANTES'!A:C,3,FALSE)</f>
        <v>GONGORA COLLI FABIOLA</v>
      </c>
      <c r="C3147" s="97" t="str">
        <f>VLOOKUP(ActividadesCom[[#This Row],[NO. DE CONTROL]],'LISTADO ESTUDIANTES'!A:B,2,FALSE)</f>
        <v>ARQUITECTURA</v>
      </c>
      <c r="D3147" s="18" t="str">
        <f>VLOOKUP(ActividadesCom[[#This Row],[NO. DE CONTROL]],'LISTADO ESTUDIANTES'!A:D,4,FALSE)</f>
        <v>ACTIVO(A)</v>
      </c>
      <c r="E3147" s="5">
        <f>SUM(ActividadesCom[[#This Row],[CRÉD. 1]],ActividadesCom[[#This Row],[CRÉD. 2]],ActividadesCom[[#This Row],[CRÉD. 3]],ActividadesCom[[#This Row],[CRÉD. 4]],ActividadesCom[[#This Row],[CRÉD. 5]])</f>
        <v>3</v>
      </c>
      <c r="F3147" s="34">
        <f>IF(ActividadesCom[[#This Row],[ÚLTIMO SEMESTRE CON CRÉDITOS]]&gt;0,ROUND(AVERAGE(ActividadesCom[[#This Row],[VALOR NIVEL 5]],ActividadesCom[[#This Row],[VALOR NIVEL 4]],ActividadesCom[[#This Row],[VALOR NIVEL 3]],ActividadesCom[[#This Row],[VALOR NIVEL 2]],ActividadesCom[[#This Row],[VALOR NIVEL 1]]),0),"")</f>
        <v>4</v>
      </c>
      <c r="G3147" s="34" t="str">
        <f>IF(ActividadesCom[[#This Row],[PROMEDIO]]="","",IF(ActividadesCom[[#This Row],[PROMEDIO]]&gt;=4,"EXCELENTE",IF(ActividadesCom[[#This Row],[PROMEDIO]]&gt;=3,"NOTABLE",IF(ActividadesCom[[#This Row],[PROMEDIO]]&gt;=2,"BUENO",IF(ActividadesCom[[#This Row],[PROMEDIO]]=1,"SUFICIENTE","")))))</f>
        <v>EXCELENTE</v>
      </c>
      <c r="H3147" s="5">
        <f>MAX(ActividadesCom[[#This Row],[PERÍODO 1]],ActividadesCom[[#This Row],[PERÍODO 2]],ActividadesCom[[#This Row],[PERÍODO 3]],ActividadesCom[[#This Row],[PERÍODO 4]],ActividadesCom[[#This Row],[PERÍODO 5]])</f>
        <v>20213</v>
      </c>
      <c r="I3147" s="6" t="s">
        <v>4695</v>
      </c>
      <c r="J3147" s="32">
        <v>20213</v>
      </c>
      <c r="K3147" s="5" t="s">
        <v>4008</v>
      </c>
      <c r="L3147" s="5">
        <f>IF(ActividadesCom[[#This Row],[NIVEL 1]]&lt;&gt;0,VLOOKUP(ActividadesCom[[#This Row],[NIVEL 1]],Catálogo!A:B,2,FALSE),"")</f>
        <v>4</v>
      </c>
      <c r="M3147" s="32">
        <v>1</v>
      </c>
      <c r="N3147" s="33"/>
      <c r="O3147" s="32"/>
      <c r="P3147" s="32"/>
      <c r="Q3147" s="5" t="str">
        <f>IF(ActividadesCom[[#This Row],[NIVEL 2]]&lt;&gt;0,VLOOKUP(ActividadesCom[[#This Row],[NIVEL 2]],Catálogo!A:B,2,FALSE),"")</f>
        <v/>
      </c>
      <c r="R3147" s="32"/>
      <c r="S3147" s="33"/>
      <c r="T3147" s="32"/>
      <c r="U3147" s="32"/>
      <c r="V3147" s="5" t="str">
        <f>IF(ActividadesCom[[#This Row],[NIVEL 3]]&lt;&gt;0,VLOOKUP(ActividadesCom[[#This Row],[NIVEL 3]],Catálogo!A:B,2,FALSE),"")</f>
        <v/>
      </c>
      <c r="W3147" s="32"/>
      <c r="X3147" s="33" t="s">
        <v>34</v>
      </c>
      <c r="Y3147" s="32">
        <v>20211</v>
      </c>
      <c r="Z3147" s="32" t="s">
        <v>4008</v>
      </c>
      <c r="AA3147" s="5">
        <f>IF(ActividadesCom[[#This Row],[NIVEL 4]]&lt;&gt;0,VLOOKUP(ActividadesCom[[#This Row],[NIVEL 4]],Catálogo!A:B,2,FALSE),"")</f>
        <v>4</v>
      </c>
      <c r="AB3147" s="32">
        <v>1</v>
      </c>
      <c r="AC3147" s="32" t="s">
        <v>37</v>
      </c>
      <c r="AD3147" s="32">
        <v>20203</v>
      </c>
      <c r="AE3147" s="32" t="s">
        <v>4008</v>
      </c>
      <c r="AF3147" s="5">
        <f>IF(ActividadesCom[[#This Row],[NIVEL 5]]&lt;&gt;0,VLOOKUP(ActividadesCom[[#This Row],[NIVEL 5]],Catálogo!A:B,2,FALSE),"")</f>
        <v>4</v>
      </c>
      <c r="AG3147" s="32">
        <v>1</v>
      </c>
      <c r="AH3147" s="2"/>
      <c r="AI3147" s="2"/>
    </row>
    <row r="3148" spans="1:35" ht="30" customHeight="1" x14ac:dyDescent="0.25">
      <c r="A3148" s="7">
        <v>20470187</v>
      </c>
      <c r="B3148" s="97" t="str">
        <f>VLOOKUP(ActividadesCom[[#This Row],[NO. DE CONTROL]],'LISTADO ESTUDIANTES'!A:C,3,FALSE)</f>
        <v>NARVAEZ JIMENEZ GRECIA CONCEPCION</v>
      </c>
      <c r="C3148" s="97" t="str">
        <f>VLOOKUP(ActividadesCom[[#This Row],[NO. DE CONTROL]],'LISTADO ESTUDIANTES'!A:B,2,FALSE)</f>
        <v>INGENIERIA INDUSTRIAL</v>
      </c>
      <c r="D3148" s="18" t="str">
        <f>VLOOKUP(ActividadesCom[[#This Row],[NO. DE CONTROL]],'LISTADO ESTUDIANTES'!A:D,4,FALSE)</f>
        <v>ACTIVO(A)</v>
      </c>
      <c r="E3148" s="5">
        <f>SUM(ActividadesCom[[#This Row],[CRÉD. 1]],ActividadesCom[[#This Row],[CRÉD. 2]],ActividadesCom[[#This Row],[CRÉD. 3]],ActividadesCom[[#This Row],[CRÉD. 4]],ActividadesCom[[#This Row],[CRÉD. 5]])</f>
        <v>5</v>
      </c>
      <c r="F3148" s="17">
        <f>IF(ActividadesCom[[#This Row],[ÚLTIMO SEMESTRE CON CRÉDITOS]]&gt;0,ROUND(AVERAGE(ActividadesCom[[#This Row],[VALOR NIVEL 5]],ActividadesCom[[#This Row],[VALOR NIVEL 4]],ActividadesCom[[#This Row],[VALOR NIVEL 3]],ActividadesCom[[#This Row],[VALOR NIVEL 2]],ActividadesCom[[#This Row],[VALOR NIVEL 1]]),0),"")</f>
        <v>3</v>
      </c>
      <c r="G3148" s="18" t="str">
        <f>IF(ActividadesCom[[#This Row],[PROMEDIO]]="","",IF(ActividadesCom[[#This Row],[PROMEDIO]]&gt;=4,"EXCELENTE",IF(ActividadesCom[[#This Row],[PROMEDIO]]&gt;=3,"NOTABLE",IF(ActividadesCom[[#This Row],[PROMEDIO]]&gt;=2,"BUENO",IF(ActividadesCom[[#This Row],[PROMEDIO]]=1,"SUFICIENTE","")))))</f>
        <v>NOTABLE</v>
      </c>
      <c r="H3148" s="5">
        <f>MAX(ActividadesCom[[#This Row],[PERÍODO 1]],ActividadesCom[[#This Row],[PERÍODO 2]],ActividadesCom[[#This Row],[PERÍODO 3]],ActividadesCom[[#This Row],[PERÍODO 4]],ActividadesCom[[#This Row],[PERÍODO 5]])</f>
        <v>20211</v>
      </c>
      <c r="I3148" s="6" t="s">
        <v>4027</v>
      </c>
      <c r="J3148" s="5">
        <v>20203</v>
      </c>
      <c r="K3148" s="5" t="s">
        <v>4010</v>
      </c>
      <c r="L3148" s="5">
        <f>IF(ActividadesCom[[#This Row],[NIVEL 1]]&lt;&gt;0,VLOOKUP(ActividadesCom[[#This Row],[NIVEL 1]],Catálogo!A:B,2,FALSE),"")</f>
        <v>2</v>
      </c>
      <c r="M3148" s="5">
        <v>1</v>
      </c>
      <c r="N3148" s="6" t="s">
        <v>4421</v>
      </c>
      <c r="O3148" s="5">
        <v>20211</v>
      </c>
      <c r="P3148" s="5" t="s">
        <v>4008</v>
      </c>
      <c r="Q3148" s="5">
        <f>IF(ActividadesCom[[#This Row],[NIVEL 2]]&lt;&gt;0,VLOOKUP(ActividadesCom[[#This Row],[NIVEL 2]],Catálogo!A:B,2,FALSE),"")</f>
        <v>4</v>
      </c>
      <c r="R3148" s="5">
        <v>1</v>
      </c>
      <c r="S3148" s="6" t="s">
        <v>4110</v>
      </c>
      <c r="T3148" s="5">
        <v>20203</v>
      </c>
      <c r="U3148" s="5" t="s">
        <v>4009</v>
      </c>
      <c r="V3148" s="5">
        <f>IF(ActividadesCom[[#This Row],[NIVEL 3]]&lt;&gt;0,VLOOKUP(ActividadesCom[[#This Row],[NIVEL 3]],Catálogo!A:B,2,FALSE),"")</f>
        <v>3</v>
      </c>
      <c r="W3148" s="5">
        <v>1</v>
      </c>
      <c r="X3148" s="6" t="s">
        <v>30</v>
      </c>
      <c r="Y3148" s="5">
        <v>20211</v>
      </c>
      <c r="Z3148" s="5" t="s">
        <v>4008</v>
      </c>
      <c r="AA3148" s="5">
        <f>IF(ActividadesCom[[#This Row],[NIVEL 4]]&lt;&gt;0,VLOOKUP(ActividadesCom[[#This Row],[NIVEL 4]],Catálogo!A:B,2,FALSE),"")</f>
        <v>4</v>
      </c>
      <c r="AB3148" s="5">
        <v>1</v>
      </c>
      <c r="AC3148" s="6" t="s">
        <v>25</v>
      </c>
      <c r="AD3148" s="5">
        <v>20203</v>
      </c>
      <c r="AE3148" s="5" t="s">
        <v>4010</v>
      </c>
      <c r="AF3148" s="5">
        <f>IF(ActividadesCom[[#This Row],[NIVEL 5]]&lt;&gt;0,VLOOKUP(ActividadesCom[[#This Row],[NIVEL 5]],Catálogo!A:B,2,FALSE),"")</f>
        <v>2</v>
      </c>
      <c r="AG3148" s="5">
        <v>1</v>
      </c>
      <c r="AH3148" s="2"/>
      <c r="AI3148" s="2"/>
    </row>
    <row r="3149" spans="1:35" ht="30" customHeight="1" x14ac:dyDescent="0.25">
      <c r="A3149" s="7">
        <v>20470188</v>
      </c>
      <c r="B3149" s="97" t="str">
        <f>VLOOKUP(ActividadesCom[[#This Row],[NO. DE CONTROL]],'LISTADO ESTUDIANTES'!A:C,3,FALSE)</f>
        <v>DOMINGUEZ PUCH ADAM ALEXIS</v>
      </c>
      <c r="C3149" s="97" t="str">
        <f>VLOOKUP(ActividadesCom[[#This Row],[NO. DE CONTROL]],'LISTADO ESTUDIANTES'!A:B,2,FALSE)</f>
        <v>INGENIERIA INDUSTRIAL</v>
      </c>
      <c r="D3149" s="18" t="str">
        <f>VLOOKUP(ActividadesCom[[#This Row],[NO. DE CONTROL]],'LISTADO ESTUDIANTES'!A:D,4,FALSE)</f>
        <v>ACTIVO(A)</v>
      </c>
      <c r="E3149" s="5">
        <f>SUM(ActividadesCom[[#This Row],[CRÉD. 1]],ActividadesCom[[#This Row],[CRÉD. 2]],ActividadesCom[[#This Row],[CRÉD. 3]],ActividadesCom[[#This Row],[CRÉD. 4]],ActividadesCom[[#This Row],[CRÉD. 5]])</f>
        <v>5</v>
      </c>
      <c r="F3149" s="18">
        <f>IF(ActividadesCom[[#This Row],[ÚLTIMO SEMESTRE CON CRÉDITOS]]&gt;0,ROUND(AVERAGE(ActividadesCom[[#This Row],[VALOR NIVEL 5]],ActividadesCom[[#This Row],[VALOR NIVEL 4]],ActividadesCom[[#This Row],[VALOR NIVEL 3]],ActividadesCom[[#This Row],[VALOR NIVEL 2]],ActividadesCom[[#This Row],[VALOR NIVEL 1]]),0),"")</f>
        <v>3</v>
      </c>
      <c r="G3149" s="18" t="str">
        <f>IF(ActividadesCom[[#This Row],[PROMEDIO]]="","",IF(ActividadesCom[[#This Row],[PROMEDIO]]&gt;=4,"EXCELENTE",IF(ActividadesCom[[#This Row],[PROMEDIO]]&gt;=3,"NOTABLE",IF(ActividadesCom[[#This Row],[PROMEDIO]]&gt;=2,"BUENO",IF(ActividadesCom[[#This Row],[PROMEDIO]]=1,"SUFICIENTE","")))))</f>
        <v>NOTABLE</v>
      </c>
      <c r="H3149" s="5">
        <f>MAX(ActividadesCom[[#This Row],[PERÍODO 1]],ActividadesCom[[#This Row],[PERÍODO 2]],ActividadesCom[[#This Row],[PERÍODO 3]],ActividadesCom[[#This Row],[PERÍODO 4]],ActividadesCom[[#This Row],[PERÍODO 5]])</f>
        <v>20221</v>
      </c>
      <c r="I3149" s="6" t="s">
        <v>4890</v>
      </c>
      <c r="J3149" s="5">
        <v>20202</v>
      </c>
      <c r="K3149" s="5" t="s">
        <v>4008</v>
      </c>
      <c r="L3149" s="5">
        <f>IF(ActividadesCom[[#This Row],[NIVEL 1]]&lt;&gt;0,VLOOKUP(ActividadesCom[[#This Row],[NIVEL 1]],Catálogo!A:B,2,FALSE),"")</f>
        <v>4</v>
      </c>
      <c r="M3149" s="5">
        <v>1</v>
      </c>
      <c r="N3149" s="6" t="s">
        <v>4110</v>
      </c>
      <c r="O3149" s="5">
        <v>20203</v>
      </c>
      <c r="P3149" s="5" t="s">
        <v>4009</v>
      </c>
      <c r="Q3149" s="5">
        <f>IF(ActividadesCom[[#This Row],[NIVEL 2]]&lt;&gt;0,VLOOKUP(ActividadesCom[[#This Row],[NIVEL 2]],Catálogo!A:B,2,FALSE),"")</f>
        <v>3</v>
      </c>
      <c r="R3149" s="5">
        <v>1</v>
      </c>
      <c r="S3149" s="6" t="s">
        <v>4913</v>
      </c>
      <c r="T3149" s="5">
        <v>20211</v>
      </c>
      <c r="U3149" s="5" t="s">
        <v>4009</v>
      </c>
      <c r="V3149" s="5">
        <f>IF(ActividadesCom[[#This Row],[NIVEL 3]]&lt;&gt;0,VLOOKUP(ActividadesCom[[#This Row],[NIVEL 3]],Catálogo!A:B,2,FALSE),"")</f>
        <v>3</v>
      </c>
      <c r="W3149" s="5">
        <v>1</v>
      </c>
      <c r="X3149" s="6" t="s">
        <v>5484</v>
      </c>
      <c r="Y3149" s="5">
        <v>20221</v>
      </c>
      <c r="Z3149" s="5" t="s">
        <v>4009</v>
      </c>
      <c r="AA3149" s="5">
        <f>IF(ActividadesCom[[#This Row],[NIVEL 4]]&lt;&gt;0,VLOOKUP(ActividadesCom[[#This Row],[NIVEL 4]],Catálogo!A:B,2,FALSE),"")</f>
        <v>3</v>
      </c>
      <c r="AB3149" s="5">
        <v>1</v>
      </c>
      <c r="AC3149" s="5" t="s">
        <v>47</v>
      </c>
      <c r="AD3149" s="5">
        <v>20203</v>
      </c>
      <c r="AE3149" s="5" t="s">
        <v>4011</v>
      </c>
      <c r="AF3149" s="5">
        <f>IF(ActividadesCom[[#This Row],[NIVEL 5]]&lt;&gt;0,VLOOKUP(ActividadesCom[[#This Row],[NIVEL 5]],Catálogo!A:B,2,FALSE),"")</f>
        <v>1</v>
      </c>
      <c r="AG3149" s="5">
        <v>1</v>
      </c>
      <c r="AH3149" s="2"/>
      <c r="AI3149" s="2"/>
    </row>
    <row r="3150" spans="1:35" ht="30" customHeight="1" x14ac:dyDescent="0.25">
      <c r="A3150" s="7">
        <v>20470189</v>
      </c>
      <c r="B3150" s="97" t="str">
        <f>VLOOKUP(ActividadesCom[[#This Row],[NO. DE CONTROL]],'LISTADO ESTUDIANTES'!A:C,3,FALSE)</f>
        <v>GARMAS MAAS SHECCID JOSABET</v>
      </c>
      <c r="C3150" s="97" t="str">
        <f>VLOOKUP(ActividadesCom[[#This Row],[NO. DE CONTROL]],'LISTADO ESTUDIANTES'!A:B,2,FALSE)</f>
        <v>INGENIERIA INDUSTRIAL</v>
      </c>
      <c r="D3150" s="18" t="str">
        <f>VLOOKUP(ActividadesCom[[#This Row],[NO. DE CONTROL]],'LISTADO ESTUDIANTES'!A:D,4,FALSE)</f>
        <v>ACTIVO(A)</v>
      </c>
      <c r="E3150" s="7">
        <f>SUM(ActividadesCom[[#This Row],[CRÉD. 1]],ActividadesCom[[#This Row],[CRÉD. 2]],ActividadesCom[[#This Row],[CRÉD. 3]],ActividadesCom[[#This Row],[CRÉD. 4]],ActividadesCom[[#This Row],[CRÉD. 5]])</f>
        <v>3</v>
      </c>
      <c r="F3150" s="18">
        <f>IF(ActividadesCom[[#This Row],[ÚLTIMO SEMESTRE CON CRÉDITOS]]&gt;0,ROUND(AVERAGE(ActividadesCom[[#This Row],[VALOR NIVEL 5]],ActividadesCom[[#This Row],[VALOR NIVEL 4]],ActividadesCom[[#This Row],[VALOR NIVEL 3]],ActividadesCom[[#This Row],[VALOR NIVEL 2]],ActividadesCom[[#This Row],[VALOR NIVEL 1]]),0),"")</f>
        <v>3</v>
      </c>
      <c r="G3150" s="7" t="str">
        <f>IF(ActividadesCom[[#This Row],[PROMEDIO]]="","",IF(ActividadesCom[[#This Row],[PROMEDIO]]&gt;=4,"EXCELENTE",IF(ActividadesCom[[#This Row],[PROMEDIO]]&gt;=3,"NOTABLE",IF(ActividadesCom[[#This Row],[PROMEDIO]]&gt;=2,"BUENO",IF(ActividadesCom[[#This Row],[PROMEDIO]]=1,"SUFICIENTE","")))))</f>
        <v>NOTABLE</v>
      </c>
      <c r="H3150" s="18">
        <f>MAX(ActividadesCom[[#This Row],[PERÍODO 1]],ActividadesCom[[#This Row],[PERÍODO 2]],ActividadesCom[[#This Row],[PERÍODO 3]],ActividadesCom[[#This Row],[PERÍODO 4]],ActividadesCom[[#This Row],[PERÍODO 5]])</f>
        <v>20221</v>
      </c>
      <c r="I3150" s="6" t="s">
        <v>4110</v>
      </c>
      <c r="J3150" s="5">
        <v>20203</v>
      </c>
      <c r="K3150" s="5" t="s">
        <v>4009</v>
      </c>
      <c r="L3150" s="18">
        <f>IF(ActividadesCom[[#This Row],[NIVEL 1]]&lt;&gt;0,VLOOKUP(ActividadesCom[[#This Row],[NIVEL 1]],Catálogo!A:B,2,FALSE),"")</f>
        <v>3</v>
      </c>
      <c r="M3150" s="5">
        <v>1</v>
      </c>
      <c r="N3150" s="6" t="s">
        <v>4913</v>
      </c>
      <c r="O3150" s="5">
        <v>20211</v>
      </c>
      <c r="P3150" s="5" t="s">
        <v>4009</v>
      </c>
      <c r="Q3150" s="18">
        <f>IF(ActividadesCom[[#This Row],[NIVEL 2]]&lt;&gt;0,VLOOKUP(ActividadesCom[[#This Row],[NIVEL 2]],Catálogo!A:B,2,FALSE),"")</f>
        <v>3</v>
      </c>
      <c r="R3150" s="5">
        <v>1</v>
      </c>
      <c r="S3150" s="6" t="s">
        <v>5484</v>
      </c>
      <c r="T3150" s="5">
        <v>20221</v>
      </c>
      <c r="U3150" s="5" t="s">
        <v>4009</v>
      </c>
      <c r="V3150" s="18">
        <f>IF(ActividadesCom[[#This Row],[NIVEL 3]]&lt;&gt;0,VLOOKUP(ActividadesCom[[#This Row],[NIVEL 3]],Catálogo!A:B,2,FALSE),"")</f>
        <v>3</v>
      </c>
      <c r="W3150" s="5">
        <v>1</v>
      </c>
      <c r="X3150" s="6"/>
      <c r="Y3150" s="5"/>
      <c r="Z3150" s="5"/>
      <c r="AA3150" s="18" t="str">
        <f>IF(ActividadesCom[[#This Row],[NIVEL 4]]&lt;&gt;0,VLOOKUP(ActividadesCom[[#This Row],[NIVEL 4]],Catálogo!A:B,2,FALSE),"")</f>
        <v/>
      </c>
      <c r="AB3150" s="5"/>
      <c r="AC3150" s="6"/>
      <c r="AD3150" s="5"/>
      <c r="AE3150" s="5"/>
      <c r="AF3150" s="18" t="str">
        <f>IF(ActividadesCom[[#This Row],[NIVEL 5]]&lt;&gt;0,VLOOKUP(ActividadesCom[[#This Row],[NIVEL 5]],Catálogo!A:B,2,FALSE),"")</f>
        <v/>
      </c>
      <c r="AG3150" s="5"/>
      <c r="AH3150" s="2"/>
      <c r="AI3150" s="2"/>
    </row>
    <row r="3151" spans="1:35" ht="30" customHeight="1" x14ac:dyDescent="0.25">
      <c r="A3151" s="7">
        <v>20470192</v>
      </c>
      <c r="B3151" s="97" t="str">
        <f>VLOOKUP(ActividadesCom[[#This Row],[NO. DE CONTROL]],'LISTADO ESTUDIANTES'!A:C,3,FALSE)</f>
        <v>KU CHI MARCOS EZEQUIAS</v>
      </c>
      <c r="C3151" s="97" t="str">
        <f>VLOOKUP(ActividadesCom[[#This Row],[NO. DE CONTROL]],'LISTADO ESTUDIANTES'!A:B,2,FALSE)</f>
        <v>INGENIERIA INDUSTRIAL</v>
      </c>
      <c r="D3151" s="18" t="str">
        <f>VLOOKUP(ActividadesCom[[#This Row],[NO. DE CONTROL]],'LISTADO ESTUDIANTES'!A:D,4,FALSE)</f>
        <v>ACTIVO(A)</v>
      </c>
      <c r="E3151" s="5">
        <f>SUM(ActividadesCom[[#This Row],[CRÉD. 1]],ActividadesCom[[#This Row],[CRÉD. 2]],ActividadesCom[[#This Row],[CRÉD. 3]],ActividadesCom[[#This Row],[CRÉD. 4]],ActividadesCom[[#This Row],[CRÉD. 5]])</f>
        <v>5</v>
      </c>
      <c r="F3151" s="34">
        <f>IF(ActividadesCom[[#This Row],[ÚLTIMO SEMESTRE CON CRÉDITOS]]&gt;0,ROUND(AVERAGE(ActividadesCom[[#This Row],[VALOR NIVEL 5]],ActividadesCom[[#This Row],[VALOR NIVEL 4]],ActividadesCom[[#This Row],[VALOR NIVEL 3]],ActividadesCom[[#This Row],[VALOR NIVEL 2]],ActividadesCom[[#This Row],[VALOR NIVEL 1]]),0),"")</f>
        <v>3</v>
      </c>
      <c r="G3151" s="34" t="str">
        <f>IF(ActividadesCom[[#This Row],[PROMEDIO]]="","",IF(ActividadesCom[[#This Row],[PROMEDIO]]&gt;=4,"EXCELENTE",IF(ActividadesCom[[#This Row],[PROMEDIO]]&gt;=3,"NOTABLE",IF(ActividadesCom[[#This Row],[PROMEDIO]]&gt;=2,"BUENO",IF(ActividadesCom[[#This Row],[PROMEDIO]]=1,"SUFICIENTE","")))))</f>
        <v>NOTABLE</v>
      </c>
      <c r="H3151" s="5">
        <f>MAX(ActividadesCom[[#This Row],[PERÍODO 1]],ActividadesCom[[#This Row],[PERÍODO 2]],ActividadesCom[[#This Row],[PERÍODO 3]],ActividadesCom[[#This Row],[PERÍODO 4]],ActividadesCom[[#This Row],[PERÍODO 5]])</f>
        <v>20213</v>
      </c>
      <c r="I3151" s="33" t="s">
        <v>4743</v>
      </c>
      <c r="J3151" s="32">
        <v>20213</v>
      </c>
      <c r="K3151" s="5" t="s">
        <v>4009</v>
      </c>
      <c r="L3151" s="5">
        <f>IF(ActividadesCom[[#This Row],[NIVEL 1]]&lt;&gt;0,VLOOKUP(ActividadesCom[[#This Row],[NIVEL 1]],Catálogo!A:B,2,FALSE),"")</f>
        <v>3</v>
      </c>
      <c r="M3151" s="32">
        <v>1</v>
      </c>
      <c r="N3151" s="6" t="s">
        <v>23</v>
      </c>
      <c r="O3151" s="32">
        <v>20213</v>
      </c>
      <c r="P3151" s="5" t="s">
        <v>4010</v>
      </c>
      <c r="Q3151" s="5">
        <f>IF(ActividadesCom[[#This Row],[NIVEL 2]]&lt;&gt;0,VLOOKUP(ActividadesCom[[#This Row],[NIVEL 2]],Catálogo!A:B,2,FALSE),"")</f>
        <v>2</v>
      </c>
      <c r="R3151" s="32">
        <v>1</v>
      </c>
      <c r="S3151" s="6" t="s">
        <v>4891</v>
      </c>
      <c r="T3151" s="32">
        <v>20201</v>
      </c>
      <c r="U3151" s="5" t="s">
        <v>4008</v>
      </c>
      <c r="V3151" s="5">
        <f>IF(ActividadesCom[[#This Row],[NIVEL 3]]&lt;&gt;0,VLOOKUP(ActividadesCom[[#This Row],[NIVEL 3]],Catálogo!A:B,2,FALSE),"")</f>
        <v>4</v>
      </c>
      <c r="W3151" s="32">
        <v>1</v>
      </c>
      <c r="X3151" s="6" t="s">
        <v>23</v>
      </c>
      <c r="Y3151" s="32">
        <v>20211</v>
      </c>
      <c r="Z3151" s="32" t="s">
        <v>4009</v>
      </c>
      <c r="AA3151" s="5">
        <f>IF(ActividadesCom[[#This Row],[NIVEL 4]]&lt;&gt;0,VLOOKUP(ActividadesCom[[#This Row],[NIVEL 4]],Catálogo!A:B,2,FALSE),"")</f>
        <v>3</v>
      </c>
      <c r="AB3151" s="32">
        <v>1</v>
      </c>
      <c r="AC3151" s="5" t="s">
        <v>23</v>
      </c>
      <c r="AD3151" s="32">
        <v>20203</v>
      </c>
      <c r="AE3151" s="32" t="s">
        <v>4009</v>
      </c>
      <c r="AF3151" s="5">
        <f>IF(ActividadesCom[[#This Row],[NIVEL 5]]&lt;&gt;0,VLOOKUP(ActividadesCom[[#This Row],[NIVEL 5]],Catálogo!A:B,2,FALSE),"")</f>
        <v>3</v>
      </c>
      <c r="AG3151" s="32">
        <v>1</v>
      </c>
      <c r="AH3151" s="2"/>
      <c r="AI3151" s="2"/>
    </row>
    <row r="3152" spans="1:35" ht="30" customHeight="1" x14ac:dyDescent="0.25">
      <c r="A3152" s="7">
        <v>20470193</v>
      </c>
      <c r="B3152" s="97" t="str">
        <f>VLOOKUP(ActividadesCom[[#This Row],[NO. DE CONTROL]],'LISTADO ESTUDIANTES'!A:C,3,FALSE)</f>
        <v>CUPUL YERBES WILLIAM OSWALDO</v>
      </c>
      <c r="C3152" s="97" t="str">
        <f>VLOOKUP(ActividadesCom[[#This Row],[NO. DE CONTROL]],'LISTADO ESTUDIANTES'!A:B,2,FALSE)</f>
        <v>INGENIERIA INDUSTRIAL</v>
      </c>
      <c r="D3152" s="18" t="str">
        <f>VLOOKUP(ActividadesCom[[#This Row],[NO. DE CONTROL]],'LISTADO ESTUDIANTES'!A:D,4,FALSE)</f>
        <v>ACTIVO(A)</v>
      </c>
      <c r="E3152" s="7">
        <f>SUM(ActividadesCom[[#This Row],[CRÉD. 1]],ActividadesCom[[#This Row],[CRÉD. 2]],ActividadesCom[[#This Row],[CRÉD. 3]],ActividadesCom[[#This Row],[CRÉD. 4]],ActividadesCom[[#This Row],[CRÉD. 5]])</f>
        <v>3</v>
      </c>
      <c r="F3152" s="18">
        <f>IF(ActividadesCom[[#This Row],[ÚLTIMO SEMESTRE CON CRÉDITOS]]&gt;0,ROUND(AVERAGE(ActividadesCom[[#This Row],[VALOR NIVEL 5]],ActividadesCom[[#This Row],[VALOR NIVEL 4]],ActividadesCom[[#This Row],[VALOR NIVEL 3]],ActividadesCom[[#This Row],[VALOR NIVEL 2]],ActividadesCom[[#This Row],[VALOR NIVEL 1]]),0),"")</f>
        <v>3</v>
      </c>
      <c r="G3152" s="7" t="str">
        <f>IF(ActividadesCom[[#This Row],[PROMEDIO]]="","",IF(ActividadesCom[[#This Row],[PROMEDIO]]&gt;=4,"EXCELENTE",IF(ActividadesCom[[#This Row],[PROMEDIO]]&gt;=3,"NOTABLE",IF(ActividadesCom[[#This Row],[PROMEDIO]]&gt;=2,"BUENO",IF(ActividadesCom[[#This Row],[PROMEDIO]]=1,"SUFICIENTE","")))))</f>
        <v>NOTABLE</v>
      </c>
      <c r="H3152" s="18">
        <f>MAX(ActividadesCom[[#This Row],[PERÍODO 1]],ActividadesCom[[#This Row],[PERÍODO 2]],ActividadesCom[[#This Row],[PERÍODO 3]],ActividadesCom[[#This Row],[PERÍODO 4]],ActividadesCom[[#This Row],[PERÍODO 5]])</f>
        <v>20221</v>
      </c>
      <c r="I3152" s="6" t="s">
        <v>4110</v>
      </c>
      <c r="J3152" s="5">
        <v>20203</v>
      </c>
      <c r="K3152" s="5" t="s">
        <v>4009</v>
      </c>
      <c r="L3152" s="18">
        <f>IF(ActividadesCom[[#This Row],[NIVEL 1]]&lt;&gt;0,VLOOKUP(ActividadesCom[[#This Row],[NIVEL 1]],Catálogo!A:B,2,FALSE),"")</f>
        <v>3</v>
      </c>
      <c r="M3152" s="5">
        <v>1</v>
      </c>
      <c r="N3152" s="6" t="s">
        <v>4913</v>
      </c>
      <c r="O3152" s="5">
        <v>20211</v>
      </c>
      <c r="P3152" s="5" t="s">
        <v>4009</v>
      </c>
      <c r="Q3152" s="18">
        <f>IF(ActividadesCom[[#This Row],[NIVEL 2]]&lt;&gt;0,VLOOKUP(ActividadesCom[[#This Row],[NIVEL 2]],Catálogo!A:B,2,FALSE),"")</f>
        <v>3</v>
      </c>
      <c r="R3152" s="5">
        <v>1</v>
      </c>
      <c r="S3152" s="6" t="s">
        <v>5484</v>
      </c>
      <c r="T3152" s="5">
        <v>20221</v>
      </c>
      <c r="U3152" s="5" t="s">
        <v>4009</v>
      </c>
      <c r="V3152" s="18">
        <f>IF(ActividadesCom[[#This Row],[NIVEL 3]]&lt;&gt;0,VLOOKUP(ActividadesCom[[#This Row],[NIVEL 3]],Catálogo!A:B,2,FALSE),"")</f>
        <v>3</v>
      </c>
      <c r="W3152" s="5">
        <v>1</v>
      </c>
      <c r="X3152" s="6"/>
      <c r="Y3152" s="5"/>
      <c r="Z3152" s="5"/>
      <c r="AA3152" s="18" t="str">
        <f>IF(ActividadesCom[[#This Row],[NIVEL 4]]&lt;&gt;0,VLOOKUP(ActividadesCom[[#This Row],[NIVEL 4]],Catálogo!A:B,2,FALSE),"")</f>
        <v/>
      </c>
      <c r="AB3152" s="5"/>
      <c r="AC3152" s="6"/>
      <c r="AD3152" s="5"/>
      <c r="AE3152" s="5"/>
      <c r="AF3152" s="18" t="str">
        <f>IF(ActividadesCom[[#This Row],[NIVEL 5]]&lt;&gt;0,VLOOKUP(ActividadesCom[[#This Row],[NIVEL 5]],Catálogo!A:B,2,FALSE),"")</f>
        <v/>
      </c>
      <c r="AG3152" s="5"/>
      <c r="AH3152" s="2"/>
      <c r="AI3152" s="2"/>
    </row>
    <row r="3153" spans="1:35" ht="30" customHeight="1" x14ac:dyDescent="0.25">
      <c r="A3153" s="7">
        <v>20470196</v>
      </c>
      <c r="B3153" s="97" t="str">
        <f>VLOOKUP(ActividadesCom[[#This Row],[NO. DE CONTROL]],'LISTADO ESTUDIANTES'!A:C,3,FALSE)</f>
        <v>CAHUICH AGUILAR DORIS PAOLA</v>
      </c>
      <c r="C3153" s="97" t="str">
        <f>VLOOKUP(ActividadesCom[[#This Row],[NO. DE CONTROL]],'LISTADO ESTUDIANTES'!A:B,2,FALSE)</f>
        <v>INGENIERIA INDUSTRIAL</v>
      </c>
      <c r="D3153" s="18" t="str">
        <f>VLOOKUP(ActividadesCom[[#This Row],[NO. DE CONTROL]],'LISTADO ESTUDIANTES'!A:D,4,FALSE)</f>
        <v>ACTIVO(A)</v>
      </c>
      <c r="E3153" s="5">
        <f>SUM(ActividadesCom[[#This Row],[CRÉD. 1]],ActividadesCom[[#This Row],[CRÉD. 2]],ActividadesCom[[#This Row],[CRÉD. 3]],ActividadesCom[[#This Row],[CRÉD. 4]],ActividadesCom[[#This Row],[CRÉD. 5]])</f>
        <v>5</v>
      </c>
      <c r="F3153" s="18">
        <f>IF(ActividadesCom[[#This Row],[ÚLTIMO SEMESTRE CON CRÉDITOS]]&gt;0,ROUND(AVERAGE(ActividadesCom[[#This Row],[VALOR NIVEL 5]],ActividadesCom[[#This Row],[VALOR NIVEL 4]],ActividadesCom[[#This Row],[VALOR NIVEL 3]],ActividadesCom[[#This Row],[VALOR NIVEL 2]],ActividadesCom[[#This Row],[VALOR NIVEL 1]]),0),"")</f>
        <v>3</v>
      </c>
      <c r="G3153" s="18" t="str">
        <f>IF(ActividadesCom[[#This Row],[PROMEDIO]]="","",IF(ActividadesCom[[#This Row],[PROMEDIO]]&gt;=4,"EXCELENTE",IF(ActividadesCom[[#This Row],[PROMEDIO]]&gt;=3,"NOTABLE",IF(ActividadesCom[[#This Row],[PROMEDIO]]&gt;=2,"BUENO",IF(ActividadesCom[[#This Row],[PROMEDIO]]=1,"SUFICIENTE","")))))</f>
        <v>NOTABLE</v>
      </c>
      <c r="H3153" s="5">
        <f>MAX(ActividadesCom[[#This Row],[PERÍODO 1]],ActividadesCom[[#This Row],[PERÍODO 2]],ActividadesCom[[#This Row],[PERÍODO 3]],ActividadesCom[[#This Row],[PERÍODO 4]],ActividadesCom[[#This Row],[PERÍODO 5]])</f>
        <v>20211</v>
      </c>
      <c r="I3153" s="6" t="s">
        <v>4421</v>
      </c>
      <c r="J3153" s="5">
        <v>20211</v>
      </c>
      <c r="K3153" s="46" t="s">
        <v>4008</v>
      </c>
      <c r="L3153" s="5">
        <f>IF(ActividadesCom[[#This Row],[NIVEL 1]]&lt;&gt;0,VLOOKUP(ActividadesCom[[#This Row],[NIVEL 1]],Catálogo!A:B,2,FALSE),"")</f>
        <v>4</v>
      </c>
      <c r="M3153" s="5">
        <v>1</v>
      </c>
      <c r="N3153" s="6" t="s">
        <v>4889</v>
      </c>
      <c r="O3153" s="5">
        <v>20202</v>
      </c>
      <c r="P3153" s="5" t="s">
        <v>4008</v>
      </c>
      <c r="Q3153" s="5">
        <f>IF(ActividadesCom[[#This Row],[NIVEL 2]]&lt;&gt;0,VLOOKUP(ActividadesCom[[#This Row],[NIVEL 2]],Catálogo!A:B,2,FALSE),"")</f>
        <v>4</v>
      </c>
      <c r="R3153" s="5">
        <v>1</v>
      </c>
      <c r="S3153" s="6" t="s">
        <v>4110</v>
      </c>
      <c r="T3153" s="5">
        <v>20203</v>
      </c>
      <c r="U3153" s="5" t="s">
        <v>4009</v>
      </c>
      <c r="V3153" s="5">
        <f>IF(ActividadesCom[[#This Row],[NIVEL 3]]&lt;&gt;0,VLOOKUP(ActividadesCom[[#This Row],[NIVEL 3]],Catálogo!A:B,2,FALSE),"")</f>
        <v>3</v>
      </c>
      <c r="W3153" s="5">
        <v>1</v>
      </c>
      <c r="X3153" s="6" t="s">
        <v>4913</v>
      </c>
      <c r="Y3153" s="5">
        <v>20211</v>
      </c>
      <c r="Z3153" s="5" t="s">
        <v>4009</v>
      </c>
      <c r="AA3153" s="5">
        <f>IF(ActividadesCom[[#This Row],[NIVEL 4]]&lt;&gt;0,VLOOKUP(ActividadesCom[[#This Row],[NIVEL 4]],Catálogo!A:B,2,FALSE),"")</f>
        <v>3</v>
      </c>
      <c r="AB3153" s="5">
        <v>1</v>
      </c>
      <c r="AC3153" s="5" t="s">
        <v>31</v>
      </c>
      <c r="AD3153" s="5">
        <v>20203</v>
      </c>
      <c r="AE3153" s="5" t="s">
        <v>4010</v>
      </c>
      <c r="AF3153" s="5">
        <f>IF(ActividadesCom[[#This Row],[NIVEL 5]]&lt;&gt;0,VLOOKUP(ActividadesCom[[#This Row],[NIVEL 5]],Catálogo!A:B,2,FALSE),"")</f>
        <v>2</v>
      </c>
      <c r="AG3153" s="5">
        <v>1</v>
      </c>
      <c r="AH3153" s="2"/>
      <c r="AI3153" s="2"/>
    </row>
    <row r="3154" spans="1:35" ht="30" hidden="1" customHeight="1" x14ac:dyDescent="0.25">
      <c r="A3154" s="114">
        <v>20470197</v>
      </c>
      <c r="B3154" s="97" t="str">
        <f>VLOOKUP(ActividadesCom[[#This Row],[NO. DE CONTROL]],'LISTADO ESTUDIANTES'!A:C,3,FALSE)</f>
        <v>MOO CALAN MIGUEL EVELIO</v>
      </c>
      <c r="C3154" s="100" t="str">
        <f>VLOOKUP(ActividadesCom[[#This Row],[NO. DE CONTROL]],'LISTADO ESTUDIANTES'!A:B,2,FALSE)</f>
        <v>INGENIERIA INDUSTRIAL</v>
      </c>
      <c r="D3154" s="20" t="str">
        <f>VLOOKUP(ActividadesCom[[#This Row],[NO. DE CONTROL]],'LISTADO ESTUDIANTES'!A:D,4,FALSE)</f>
        <v>BAJA</v>
      </c>
      <c r="E3154" s="5">
        <f>SUM(ActividadesCom[[#This Row],[CRÉD. 1]],ActividadesCom[[#This Row],[CRÉD. 2]],ActividadesCom[[#This Row],[CRÉD. 3]],ActividadesCom[[#This Row],[CRÉD. 4]],ActividadesCom[[#This Row],[CRÉD. 5]])</f>
        <v>2</v>
      </c>
      <c r="F3154" s="17">
        <f>IF(ActividadesCom[[#This Row],[ÚLTIMO SEMESTRE CON CRÉDITOS]]&gt;0,ROUND(AVERAGE(ActividadesCom[[#This Row],[VALOR NIVEL 5]],ActividadesCom[[#This Row],[VALOR NIVEL 4]],ActividadesCom[[#This Row],[VALOR NIVEL 3]],ActividadesCom[[#This Row],[VALOR NIVEL 2]],ActividadesCom[[#This Row],[VALOR NIVEL 1]]),0),"")</f>
        <v>3</v>
      </c>
      <c r="G3154" s="20" t="str">
        <f>IF(ActividadesCom[[#This Row],[PROMEDIO]]="","",IF(ActividadesCom[[#This Row],[PROMEDIO]]&gt;=4,"EXCELENTE",IF(ActividadesCom[[#This Row],[PROMEDIO]]&gt;=3,"NOTABLE",IF(ActividadesCom[[#This Row],[PROMEDIO]]&gt;=2,"BUENO",IF(ActividadesCom[[#This Row],[PROMEDIO]]=1,"SUFICIENTE","")))))</f>
        <v>NOTABLE</v>
      </c>
      <c r="H3154" s="5">
        <f>MAX(ActividadesCom[[#This Row],[PERÍODO 1]],ActividadesCom[[#This Row],[PERÍODO 2]],ActividadesCom[[#This Row],[PERÍODO 3]],ActividadesCom[[#This Row],[PERÍODO 4]],ActividadesCom[[#This Row],[PERÍODO 5]])</f>
        <v>20203</v>
      </c>
      <c r="I3154" s="19" t="s">
        <v>4026</v>
      </c>
      <c r="J3154" s="17">
        <v>20203</v>
      </c>
      <c r="K3154" s="17" t="s">
        <v>4010</v>
      </c>
      <c r="L3154" s="5">
        <f>IF(ActividadesCom[[#This Row],[NIVEL 1]]&lt;&gt;0,VLOOKUP(ActividadesCom[[#This Row],[NIVEL 1]],Catálogo!A:B,2,FALSE),"")</f>
        <v>2</v>
      </c>
      <c r="M3154" s="17">
        <v>1</v>
      </c>
      <c r="N3154" s="19" t="s">
        <v>4110</v>
      </c>
      <c r="O3154" s="17">
        <v>20203</v>
      </c>
      <c r="P3154" s="5" t="s">
        <v>4009</v>
      </c>
      <c r="Q3154" s="5">
        <f>IF(ActividadesCom[[#This Row],[NIVEL 2]]&lt;&gt;0,VLOOKUP(ActividadesCom[[#This Row],[NIVEL 2]],Catálogo!A:B,2,FALSE),"")</f>
        <v>3</v>
      </c>
      <c r="R3154" s="17">
        <v>1</v>
      </c>
      <c r="S3154" s="19"/>
      <c r="T3154" s="17"/>
      <c r="U3154" s="17"/>
      <c r="V3154" s="5" t="str">
        <f>IF(ActividadesCom[[#This Row],[NIVEL 3]]&lt;&gt;0,VLOOKUP(ActividadesCom[[#This Row],[NIVEL 3]],Catálogo!A:B,2,FALSE),"")</f>
        <v/>
      </c>
      <c r="W3154" s="17"/>
      <c r="X3154" s="19"/>
      <c r="Y3154" s="17"/>
      <c r="Z3154" s="17"/>
      <c r="AA3154" s="5" t="str">
        <f>IF(ActividadesCom[[#This Row],[NIVEL 4]]&lt;&gt;0,VLOOKUP(ActividadesCom[[#This Row],[NIVEL 4]],Catálogo!A:B,2,FALSE),"")</f>
        <v/>
      </c>
      <c r="AB3154" s="17"/>
      <c r="AC3154" s="19"/>
      <c r="AD3154" s="17"/>
      <c r="AE3154" s="17"/>
      <c r="AF3154" s="5" t="str">
        <f>IF(ActividadesCom[[#This Row],[NIVEL 5]]&lt;&gt;0,VLOOKUP(ActividadesCom[[#This Row],[NIVEL 5]],Catálogo!A:B,2,FALSE),"")</f>
        <v/>
      </c>
      <c r="AG3154" s="17"/>
      <c r="AH3154" s="2"/>
      <c r="AI3154" s="2"/>
    </row>
    <row r="3155" spans="1:35" ht="30" hidden="1" customHeight="1" x14ac:dyDescent="0.25">
      <c r="A3155" s="7">
        <v>20470198</v>
      </c>
      <c r="B3155" s="97" t="str">
        <f>VLOOKUP(ActividadesCom[[#This Row],[NO. DE CONTROL]],'LISTADO ESTUDIANTES'!A:C,3,FALSE)</f>
        <v>QUIROZ MANZANERO EDGAR ANTONIO</v>
      </c>
      <c r="C3155" s="97" t="str">
        <f>VLOOKUP(ActividadesCom[[#This Row],[NO. DE CONTROL]],'LISTADO ESTUDIANTES'!A:B,2,FALSE)</f>
        <v>INGENIERIA INDUSTRIAL</v>
      </c>
      <c r="D3155" s="18" t="str">
        <f>VLOOKUP(ActividadesCom[[#This Row],[NO. DE CONTROL]],'LISTADO ESTUDIANTES'!A:D,4,FALSE)</f>
        <v>BAJA</v>
      </c>
      <c r="E3155" s="7">
        <f>SUM(ActividadesCom[[#This Row],[CRÉD. 1]],ActividadesCom[[#This Row],[CRÉD. 2]],ActividadesCom[[#This Row],[CRÉD. 3]],ActividadesCom[[#This Row],[CRÉD. 4]],ActividadesCom[[#This Row],[CRÉD. 5]])</f>
        <v>2</v>
      </c>
      <c r="F3155" s="18">
        <f>IF(ActividadesCom[[#This Row],[ÚLTIMO SEMESTRE CON CRÉDITOS]]&gt;0,ROUND(AVERAGE(ActividadesCom[[#This Row],[VALOR NIVEL 5]],ActividadesCom[[#This Row],[VALOR NIVEL 4]],ActividadesCom[[#This Row],[VALOR NIVEL 3]],ActividadesCom[[#This Row],[VALOR NIVEL 2]],ActividadesCom[[#This Row],[VALOR NIVEL 1]]),0),"")</f>
        <v>3</v>
      </c>
      <c r="G3155" s="7" t="str">
        <f>IF(ActividadesCom[[#This Row],[PROMEDIO]]="","",IF(ActividadesCom[[#This Row],[PROMEDIO]]&gt;=4,"EXCELENTE",IF(ActividadesCom[[#This Row],[PROMEDIO]]&gt;=3,"NOTABLE",IF(ActividadesCom[[#This Row],[PROMEDIO]]&gt;=2,"BUENO",IF(ActividadesCom[[#This Row],[PROMEDIO]]=1,"SUFICIENTE","")))))</f>
        <v>NOTABLE</v>
      </c>
      <c r="H3155" s="18">
        <f>MAX(ActividadesCom[[#This Row],[PERÍODO 1]],ActividadesCom[[#This Row],[PERÍODO 2]],ActividadesCom[[#This Row],[PERÍODO 3]],ActividadesCom[[#This Row],[PERÍODO 4]],ActividadesCom[[#This Row],[PERÍODO 5]])</f>
        <v>20211</v>
      </c>
      <c r="I3155" s="6" t="s">
        <v>4110</v>
      </c>
      <c r="J3155" s="5">
        <v>20203</v>
      </c>
      <c r="K3155" s="5" t="s">
        <v>4009</v>
      </c>
      <c r="L3155" s="18">
        <f>IF(ActividadesCom[[#This Row],[NIVEL 1]]&lt;&gt;0,VLOOKUP(ActividadesCom[[#This Row],[NIVEL 1]],Catálogo!A:B,2,FALSE),"")</f>
        <v>3</v>
      </c>
      <c r="M3155" s="5">
        <v>1</v>
      </c>
      <c r="N3155" s="6" t="s">
        <v>4913</v>
      </c>
      <c r="O3155" s="5">
        <v>20211</v>
      </c>
      <c r="P3155" s="5" t="s">
        <v>4009</v>
      </c>
      <c r="Q3155" s="18">
        <f>IF(ActividadesCom[[#This Row],[NIVEL 2]]&lt;&gt;0,VLOOKUP(ActividadesCom[[#This Row],[NIVEL 2]],Catálogo!A:B,2,FALSE),"")</f>
        <v>3</v>
      </c>
      <c r="R3155" s="5">
        <v>1</v>
      </c>
      <c r="S3155" s="6"/>
      <c r="T3155" s="5"/>
      <c r="U3155" s="5"/>
      <c r="V3155" s="18" t="str">
        <f>IF(ActividadesCom[[#This Row],[NIVEL 3]]&lt;&gt;0,VLOOKUP(ActividadesCom[[#This Row],[NIVEL 3]],Catálogo!A:B,2,FALSE),"")</f>
        <v/>
      </c>
      <c r="W3155" s="5"/>
      <c r="X3155" s="6"/>
      <c r="Y3155" s="5"/>
      <c r="Z3155" s="5"/>
      <c r="AA3155" s="18" t="str">
        <f>IF(ActividadesCom[[#This Row],[NIVEL 4]]&lt;&gt;0,VLOOKUP(ActividadesCom[[#This Row],[NIVEL 4]],Catálogo!A:B,2,FALSE),"")</f>
        <v/>
      </c>
      <c r="AB3155" s="5"/>
      <c r="AC3155" s="6"/>
      <c r="AD3155" s="5"/>
      <c r="AE3155" s="5"/>
      <c r="AF3155" s="18" t="str">
        <f>IF(ActividadesCom[[#This Row],[NIVEL 5]]&lt;&gt;0,VLOOKUP(ActividadesCom[[#This Row],[NIVEL 5]],Catálogo!A:B,2,FALSE),"")</f>
        <v/>
      </c>
      <c r="AG3155" s="5"/>
      <c r="AH3155" s="2"/>
      <c r="AI3155" s="2"/>
    </row>
    <row r="3156" spans="1:35" ht="30" customHeight="1" x14ac:dyDescent="0.25">
      <c r="A3156" s="7">
        <v>20470199</v>
      </c>
      <c r="B3156" s="97" t="str">
        <f>VLOOKUP(ActividadesCom[[#This Row],[NO. DE CONTROL]],'LISTADO ESTUDIANTES'!A:C,3,FALSE)</f>
        <v>CAJUN MALDONADO MILAGROS MONSERRAT</v>
      </c>
      <c r="C3156" s="97" t="str">
        <f>VLOOKUP(ActividadesCom[[#This Row],[NO. DE CONTROL]],'LISTADO ESTUDIANTES'!A:B,2,FALSE)</f>
        <v>INGENIERIA INDUSTRIAL</v>
      </c>
      <c r="D3156" s="18" t="str">
        <f>VLOOKUP(ActividadesCom[[#This Row],[NO. DE CONTROL]],'LISTADO ESTUDIANTES'!A:D,4,FALSE)</f>
        <v>ACTIVO(A)</v>
      </c>
      <c r="E3156" s="5">
        <f>SUM(ActividadesCom[[#This Row],[CRÉD. 1]],ActividadesCom[[#This Row],[CRÉD. 2]],ActividadesCom[[#This Row],[CRÉD. 3]],ActividadesCom[[#This Row],[CRÉD. 4]],ActividadesCom[[#This Row],[CRÉD. 5]])</f>
        <v>5</v>
      </c>
      <c r="F3156" s="34">
        <f>IF(ActividadesCom[[#This Row],[ÚLTIMO SEMESTRE CON CRÉDITOS]]&gt;0,ROUND(AVERAGE(ActividadesCom[[#This Row],[VALOR NIVEL 5]],ActividadesCom[[#This Row],[VALOR NIVEL 4]],ActividadesCom[[#This Row],[VALOR NIVEL 3]],ActividadesCom[[#This Row],[VALOR NIVEL 2]],ActividadesCom[[#This Row],[VALOR NIVEL 1]]),0),"")</f>
        <v>3</v>
      </c>
      <c r="G3156" s="34" t="str">
        <f>IF(ActividadesCom[[#This Row],[PROMEDIO]]="","",IF(ActividadesCom[[#This Row],[PROMEDIO]]&gt;=4,"EXCELENTE",IF(ActividadesCom[[#This Row],[PROMEDIO]]&gt;=3,"NOTABLE",IF(ActividadesCom[[#This Row],[PROMEDIO]]&gt;=2,"BUENO",IF(ActividadesCom[[#This Row],[PROMEDIO]]=1,"SUFICIENTE","")))))</f>
        <v>NOTABLE</v>
      </c>
      <c r="H3156" s="5">
        <f>MAX(ActividadesCom[[#This Row],[PERÍODO 1]],ActividadesCom[[#This Row],[PERÍODO 2]],ActividadesCom[[#This Row],[PERÍODO 3]],ActividadesCom[[#This Row],[PERÍODO 4]],ActividadesCom[[#This Row],[PERÍODO 5]])</f>
        <v>20221</v>
      </c>
      <c r="I3156" s="6" t="s">
        <v>4890</v>
      </c>
      <c r="J3156" s="32">
        <v>20202</v>
      </c>
      <c r="K3156" s="5" t="s">
        <v>4008</v>
      </c>
      <c r="L3156" s="5">
        <f>IF(ActividadesCom[[#This Row],[NIVEL 1]]&lt;&gt;0,VLOOKUP(ActividadesCom[[#This Row],[NIVEL 1]],Catálogo!A:B,2,FALSE),"")</f>
        <v>4</v>
      </c>
      <c r="M3156" s="32">
        <v>1</v>
      </c>
      <c r="N3156" s="6" t="s">
        <v>4110</v>
      </c>
      <c r="O3156" s="32">
        <v>20203</v>
      </c>
      <c r="P3156" s="5" t="s">
        <v>4009</v>
      </c>
      <c r="Q3156" s="5">
        <f>IF(ActividadesCom[[#This Row],[NIVEL 2]]&lt;&gt;0,VLOOKUP(ActividadesCom[[#This Row],[NIVEL 2]],Catálogo!A:B,2,FALSE),"")</f>
        <v>3</v>
      </c>
      <c r="R3156" s="32">
        <v>1</v>
      </c>
      <c r="S3156" s="33" t="s">
        <v>4913</v>
      </c>
      <c r="T3156" s="32">
        <v>20211</v>
      </c>
      <c r="U3156" s="5" t="s">
        <v>4009</v>
      </c>
      <c r="V3156" s="5">
        <f>IF(ActividadesCom[[#This Row],[NIVEL 3]]&lt;&gt;0,VLOOKUP(ActividadesCom[[#This Row],[NIVEL 3]],Catálogo!A:B,2,FALSE),"")</f>
        <v>3</v>
      </c>
      <c r="W3156" s="32">
        <v>1</v>
      </c>
      <c r="X3156" s="6" t="s">
        <v>5484</v>
      </c>
      <c r="Y3156" s="32">
        <v>20221</v>
      </c>
      <c r="Z3156" s="32" t="s">
        <v>4009</v>
      </c>
      <c r="AA3156" s="5">
        <f>IF(ActividadesCom[[#This Row],[NIVEL 4]]&lt;&gt;0,VLOOKUP(ActividadesCom[[#This Row],[NIVEL 4]],Catálogo!A:B,2,FALSE),"")</f>
        <v>3</v>
      </c>
      <c r="AB3156" s="32">
        <v>1</v>
      </c>
      <c r="AC3156" s="32" t="s">
        <v>37</v>
      </c>
      <c r="AD3156" s="32">
        <v>20203</v>
      </c>
      <c r="AE3156" s="32" t="s">
        <v>4008</v>
      </c>
      <c r="AF3156" s="5">
        <f>IF(ActividadesCom[[#This Row],[NIVEL 5]]&lt;&gt;0,VLOOKUP(ActividadesCom[[#This Row],[NIVEL 5]],Catálogo!A:B,2,FALSE),"")</f>
        <v>4</v>
      </c>
      <c r="AG3156" s="32">
        <v>1</v>
      </c>
      <c r="AH3156" s="2"/>
      <c r="AI3156" s="2"/>
    </row>
    <row r="3157" spans="1:35" ht="30" hidden="1" customHeight="1" x14ac:dyDescent="0.25">
      <c r="A3157" s="7">
        <v>20470200</v>
      </c>
      <c r="B3157" s="97" t="str">
        <f>VLOOKUP(ActividadesCom[[#This Row],[NO. DE CONTROL]],'LISTADO ESTUDIANTES'!A:C,3,FALSE)</f>
        <v>MANDUJANO QUETZ GLENDI DARINKA</v>
      </c>
      <c r="C3157" s="97" t="str">
        <f>VLOOKUP(ActividadesCom[[#This Row],[NO. DE CONTROL]],'LISTADO ESTUDIANTES'!A:B,2,FALSE)</f>
        <v>INGENIERIA INDUSTRIAL</v>
      </c>
      <c r="D3157" s="18" t="str">
        <f>VLOOKUP(ActividadesCom[[#This Row],[NO. DE CONTROL]],'LISTADO ESTUDIANTES'!A:D,4,FALSE)</f>
        <v>BAJA</v>
      </c>
      <c r="E3157" s="5">
        <f>SUM(ActividadesCom[[#This Row],[CRÉD. 1]],ActividadesCom[[#This Row],[CRÉD. 2]],ActividadesCom[[#This Row],[CRÉD. 3]],ActividadesCom[[#This Row],[CRÉD. 4]],ActividadesCom[[#This Row],[CRÉD. 5]])</f>
        <v>2</v>
      </c>
      <c r="F3157" s="34">
        <f>IF(ActividadesCom[[#This Row],[ÚLTIMO SEMESTRE CON CRÉDITOS]]&gt;0,ROUND(AVERAGE(ActividadesCom[[#This Row],[VALOR NIVEL 5]],ActividadesCom[[#This Row],[VALOR NIVEL 4]],ActividadesCom[[#This Row],[VALOR NIVEL 3]],ActividadesCom[[#This Row],[VALOR NIVEL 2]],ActividadesCom[[#This Row],[VALOR NIVEL 1]]),0),"")</f>
        <v>3</v>
      </c>
      <c r="G3157" s="34" t="str">
        <f>IF(ActividadesCom[[#This Row],[PROMEDIO]]="","",IF(ActividadesCom[[#This Row],[PROMEDIO]]&gt;=4,"EXCELENTE",IF(ActividadesCom[[#This Row],[PROMEDIO]]&gt;=3,"NOTABLE",IF(ActividadesCom[[#This Row],[PROMEDIO]]&gt;=2,"BUENO",IF(ActividadesCom[[#This Row],[PROMEDIO]]=1,"SUFICIENTE","")))))</f>
        <v>NOTABLE</v>
      </c>
      <c r="H3157" s="5">
        <f>MAX(ActividadesCom[[#This Row],[PERÍODO 1]],ActividadesCom[[#This Row],[PERÍODO 2]],ActividadesCom[[#This Row],[PERÍODO 3]],ActividadesCom[[#This Row],[PERÍODO 4]],ActividadesCom[[#This Row],[PERÍODO 5]])</f>
        <v>20211</v>
      </c>
      <c r="I3157" s="33"/>
      <c r="J3157" s="32"/>
      <c r="K3157" s="32"/>
      <c r="L3157" s="5" t="str">
        <f>IF(ActividadesCom[[#This Row],[NIVEL 1]]&lt;&gt;0,VLOOKUP(ActividadesCom[[#This Row],[NIVEL 1]],Catálogo!A:B,2,FALSE),"")</f>
        <v/>
      </c>
      <c r="M3157" s="32"/>
      <c r="N3157" s="33"/>
      <c r="O3157" s="32"/>
      <c r="P3157" s="32"/>
      <c r="Q3157" s="5" t="str">
        <f>IF(ActividadesCom[[#This Row],[NIVEL 2]]&lt;&gt;0,VLOOKUP(ActividadesCom[[#This Row],[NIVEL 2]],Catálogo!A:B,2,FALSE),"")</f>
        <v/>
      </c>
      <c r="R3157" s="32"/>
      <c r="S3157" s="33"/>
      <c r="T3157" s="32"/>
      <c r="U3157" s="32"/>
      <c r="V3157" s="5" t="str">
        <f>IF(ActividadesCom[[#This Row],[NIVEL 3]]&lt;&gt;0,VLOOKUP(ActividadesCom[[#This Row],[NIVEL 3]],Catálogo!A:B,2,FALSE),"")</f>
        <v/>
      </c>
      <c r="W3157" s="32"/>
      <c r="X3157" s="6" t="s">
        <v>23</v>
      </c>
      <c r="Y3157" s="32">
        <v>20211</v>
      </c>
      <c r="Z3157" s="32" t="s">
        <v>4010</v>
      </c>
      <c r="AA3157" s="5">
        <f>IF(ActividadesCom[[#This Row],[NIVEL 4]]&lt;&gt;0,VLOOKUP(ActividadesCom[[#This Row],[NIVEL 4]],Catálogo!A:B,2,FALSE),"")</f>
        <v>2</v>
      </c>
      <c r="AB3157" s="32">
        <v>1</v>
      </c>
      <c r="AC3157" s="32" t="s">
        <v>23</v>
      </c>
      <c r="AD3157" s="32">
        <v>20203</v>
      </c>
      <c r="AE3157" s="32" t="s">
        <v>4009</v>
      </c>
      <c r="AF3157" s="5">
        <f>IF(ActividadesCom[[#This Row],[NIVEL 5]]&lt;&gt;0,VLOOKUP(ActividadesCom[[#This Row],[NIVEL 5]],Catálogo!A:B,2,FALSE),"")</f>
        <v>3</v>
      </c>
      <c r="AG3157" s="32">
        <v>1</v>
      </c>
      <c r="AH3157" s="2"/>
      <c r="AI3157" s="2"/>
    </row>
    <row r="3158" spans="1:35" ht="30" customHeight="1" x14ac:dyDescent="0.25">
      <c r="A3158" s="69">
        <v>20470201</v>
      </c>
      <c r="B3158" s="97" t="str">
        <f>VLOOKUP(ActividadesCom[[#This Row],[NO. DE CONTROL]],'LISTADO ESTUDIANTES'!A:C,3,FALSE)</f>
        <v>UCAN AKE ADONIS MIGUEL</v>
      </c>
      <c r="C3158" s="101" t="str">
        <f>VLOOKUP(ActividadesCom[[#This Row],[NO. DE CONTROL]],'LISTADO ESTUDIANTES'!A:B,2,FALSE)</f>
        <v>INGENIERIA INDUSTRIAL</v>
      </c>
      <c r="D3158" s="34" t="str">
        <f>VLOOKUP(ActividadesCom[[#This Row],[NO. DE CONTROL]],'LISTADO ESTUDIANTES'!A:D,4,FALSE)</f>
        <v>ACTIVO(A)</v>
      </c>
      <c r="E3158" s="5">
        <f>SUM(ActividadesCom[[#This Row],[CRÉD. 1]],ActividadesCom[[#This Row],[CRÉD. 2]],ActividadesCom[[#This Row],[CRÉD. 3]],ActividadesCom[[#This Row],[CRÉD. 4]],ActividadesCom[[#This Row],[CRÉD. 5]])</f>
        <v>5</v>
      </c>
      <c r="F3158" s="34">
        <f>IF(ActividadesCom[[#This Row],[ÚLTIMO SEMESTRE CON CRÉDITOS]]&gt;0,ROUND(AVERAGE(ActividadesCom[[#This Row],[VALOR NIVEL 5]],ActividadesCom[[#This Row],[VALOR NIVEL 4]],ActividadesCom[[#This Row],[VALOR NIVEL 3]],ActividadesCom[[#This Row],[VALOR NIVEL 2]],ActividadesCom[[#This Row],[VALOR NIVEL 1]]),0),"")</f>
        <v>3</v>
      </c>
      <c r="G3158" s="34" t="str">
        <f>IF(ActividadesCom[[#This Row],[PROMEDIO]]="","",IF(ActividadesCom[[#This Row],[PROMEDIO]]&gt;=4,"EXCELENTE",IF(ActividadesCom[[#This Row],[PROMEDIO]]&gt;=3,"NOTABLE",IF(ActividadesCom[[#This Row],[PROMEDIO]]&gt;=2,"BUENO",IF(ActividadesCom[[#This Row],[PROMEDIO]]=1,"SUFICIENTE","")))))</f>
        <v>NOTABLE</v>
      </c>
      <c r="H3158" s="5">
        <f>MAX(ActividadesCom[[#This Row],[PERÍODO 1]],ActividadesCom[[#This Row],[PERÍODO 2]],ActividadesCom[[#This Row],[PERÍODO 3]],ActividadesCom[[#This Row],[PERÍODO 4]],ActividadesCom[[#This Row],[PERÍODO 5]])</f>
        <v>20221</v>
      </c>
      <c r="I3158" s="33" t="s">
        <v>4421</v>
      </c>
      <c r="J3158" s="32">
        <v>20211</v>
      </c>
      <c r="K3158" s="5" t="s">
        <v>4008</v>
      </c>
      <c r="L3158" s="5">
        <f>IF(ActividadesCom[[#This Row],[NIVEL 1]]&lt;&gt;0,VLOOKUP(ActividadesCom[[#This Row],[NIVEL 1]],Catálogo!A:B,2,FALSE),"")</f>
        <v>4</v>
      </c>
      <c r="M3158" s="32">
        <v>1</v>
      </c>
      <c r="N3158" s="33" t="s">
        <v>4110</v>
      </c>
      <c r="O3158" s="32">
        <v>20203</v>
      </c>
      <c r="P3158" s="5" t="s">
        <v>4009</v>
      </c>
      <c r="Q3158" s="5">
        <f>IF(ActividadesCom[[#This Row],[NIVEL 2]]&lt;&gt;0,VLOOKUP(ActividadesCom[[#This Row],[NIVEL 2]],Catálogo!A:B,2,FALSE),"")</f>
        <v>3</v>
      </c>
      <c r="R3158" s="32">
        <v>1</v>
      </c>
      <c r="S3158" s="33" t="s">
        <v>4913</v>
      </c>
      <c r="T3158" s="32">
        <v>20211</v>
      </c>
      <c r="U3158" s="5" t="s">
        <v>4009</v>
      </c>
      <c r="V3158" s="5">
        <f>IF(ActividadesCom[[#This Row],[NIVEL 3]]&lt;&gt;0,VLOOKUP(ActividadesCom[[#This Row],[NIVEL 3]],Catálogo!A:B,2,FALSE),"")</f>
        <v>3</v>
      </c>
      <c r="W3158" s="32">
        <v>1</v>
      </c>
      <c r="X3158" s="6" t="s">
        <v>4463</v>
      </c>
      <c r="Y3158" s="32">
        <v>20211</v>
      </c>
      <c r="Z3158" s="32" t="s">
        <v>4011</v>
      </c>
      <c r="AA3158" s="5">
        <f>IF(ActividadesCom[[#This Row],[NIVEL 4]]&lt;&gt;0,VLOOKUP(ActividadesCom[[#This Row],[NIVEL 4]],Catálogo!A:B,2,FALSE),"")</f>
        <v>1</v>
      </c>
      <c r="AB3158" s="32">
        <v>1</v>
      </c>
      <c r="AC3158" s="6" t="s">
        <v>5484</v>
      </c>
      <c r="AD3158" s="32">
        <v>20221</v>
      </c>
      <c r="AE3158" s="32" t="s">
        <v>4009</v>
      </c>
      <c r="AF3158" s="5">
        <f>IF(ActividadesCom[[#This Row],[NIVEL 5]]&lt;&gt;0,VLOOKUP(ActividadesCom[[#This Row],[NIVEL 5]],Catálogo!A:B,2,FALSE),"")</f>
        <v>3</v>
      </c>
      <c r="AG3158" s="32">
        <v>1</v>
      </c>
      <c r="AH3158" s="2"/>
      <c r="AI3158" s="2"/>
    </row>
    <row r="3159" spans="1:35" ht="30" customHeight="1" x14ac:dyDescent="0.25">
      <c r="A3159" s="7">
        <v>20470202</v>
      </c>
      <c r="B3159" s="97" t="str">
        <f>VLOOKUP(ActividadesCom[[#This Row],[NO. DE CONTROL]],'LISTADO ESTUDIANTES'!A:C,3,FALSE)</f>
        <v>ACOSTA DELGADO SARITH GUADALUPE</v>
      </c>
      <c r="C3159" s="97" t="str">
        <f>VLOOKUP(ActividadesCom[[#This Row],[NO. DE CONTROL]],'LISTADO ESTUDIANTES'!A:B,2,FALSE)</f>
        <v>INGENIERIA INDUSTRIAL</v>
      </c>
      <c r="D3159" s="18" t="str">
        <f>VLOOKUP(ActividadesCom[[#This Row],[NO. DE CONTROL]],'LISTADO ESTUDIANTES'!A:D,4,FALSE)</f>
        <v>ACTIVO(A)</v>
      </c>
      <c r="E3159" s="5">
        <f>SUM(ActividadesCom[[#This Row],[CRÉD. 1]],ActividadesCom[[#This Row],[CRÉD. 2]],ActividadesCom[[#This Row],[CRÉD. 3]],ActividadesCom[[#This Row],[CRÉD. 4]],ActividadesCom[[#This Row],[CRÉD. 5]])</f>
        <v>5</v>
      </c>
      <c r="F3159" s="17">
        <f>IF(ActividadesCom[[#This Row],[ÚLTIMO SEMESTRE CON CRÉDITOS]]&gt;0,ROUND(AVERAGE(ActividadesCom[[#This Row],[VALOR NIVEL 5]],ActividadesCom[[#This Row],[VALOR NIVEL 4]],ActividadesCom[[#This Row],[VALOR NIVEL 3]],ActividadesCom[[#This Row],[VALOR NIVEL 2]],ActividadesCom[[#This Row],[VALOR NIVEL 1]]),0),"")</f>
        <v>3</v>
      </c>
      <c r="G3159" s="18" t="str">
        <f>IF(ActividadesCom[[#This Row],[PROMEDIO]]="","",IF(ActividadesCom[[#This Row],[PROMEDIO]]&gt;=4,"EXCELENTE",IF(ActividadesCom[[#This Row],[PROMEDIO]]&gt;=3,"NOTABLE",IF(ActividadesCom[[#This Row],[PROMEDIO]]&gt;=2,"BUENO",IF(ActividadesCom[[#This Row],[PROMEDIO]]=1,"SUFICIENTE","")))))</f>
        <v>NOTABLE</v>
      </c>
      <c r="H3159" s="5">
        <f>MAX(ActividadesCom[[#This Row],[PERÍODO 1]],ActividadesCom[[#This Row],[PERÍODO 2]],ActividadesCom[[#This Row],[PERÍODO 3]],ActividadesCom[[#This Row],[PERÍODO 4]],ActividadesCom[[#This Row],[PERÍODO 5]])</f>
        <v>20211</v>
      </c>
      <c r="I3159" s="6" t="s">
        <v>4027</v>
      </c>
      <c r="J3159" s="5">
        <v>20203</v>
      </c>
      <c r="K3159" s="5" t="s">
        <v>4010</v>
      </c>
      <c r="L3159" s="5">
        <f>IF(ActividadesCom[[#This Row],[NIVEL 1]]&lt;&gt;0,VLOOKUP(ActividadesCom[[#This Row],[NIVEL 1]],Catálogo!A:B,2,FALSE),"")</f>
        <v>2</v>
      </c>
      <c r="M3159" s="5">
        <v>1</v>
      </c>
      <c r="N3159" s="6" t="s">
        <v>4397</v>
      </c>
      <c r="O3159" s="5">
        <v>20211</v>
      </c>
      <c r="P3159" s="5" t="s">
        <v>4010</v>
      </c>
      <c r="Q3159" s="5">
        <f>IF(ActividadesCom[[#This Row],[NIVEL 2]]&lt;&gt;0,VLOOKUP(ActividadesCom[[#This Row],[NIVEL 2]],Catálogo!A:B,2,FALSE),"")</f>
        <v>2</v>
      </c>
      <c r="R3159" s="5">
        <v>1</v>
      </c>
      <c r="S3159" s="6" t="s">
        <v>4421</v>
      </c>
      <c r="T3159" s="5">
        <v>20211</v>
      </c>
      <c r="U3159" s="5" t="s">
        <v>4008</v>
      </c>
      <c r="V3159" s="5">
        <f>IF(ActividadesCom[[#This Row],[NIVEL 3]]&lt;&gt;0,VLOOKUP(ActividadesCom[[#This Row],[NIVEL 3]],Catálogo!A:B,2,FALSE),"")</f>
        <v>4</v>
      </c>
      <c r="W3159" s="5">
        <v>1</v>
      </c>
      <c r="X3159" s="6" t="s">
        <v>25</v>
      </c>
      <c r="Y3159" s="5">
        <v>20211</v>
      </c>
      <c r="Z3159" s="5" t="s">
        <v>4010</v>
      </c>
      <c r="AA3159" s="5">
        <f>IF(ActividadesCom[[#This Row],[NIVEL 4]]&lt;&gt;0,VLOOKUP(ActividadesCom[[#This Row],[NIVEL 4]],Catálogo!A:B,2,FALSE),"")</f>
        <v>2</v>
      </c>
      <c r="AB3159" s="5">
        <v>1</v>
      </c>
      <c r="AC3159" s="6" t="s">
        <v>4372</v>
      </c>
      <c r="AD3159" s="5">
        <v>20203</v>
      </c>
      <c r="AE3159" s="5" t="s">
        <v>4009</v>
      </c>
      <c r="AF3159" s="5">
        <f>IF(ActividadesCom[[#This Row],[NIVEL 5]]&lt;&gt;0,VLOOKUP(ActividadesCom[[#This Row],[NIVEL 5]],Catálogo!A:B,2,FALSE),"")</f>
        <v>3</v>
      </c>
      <c r="AG3159" s="5">
        <v>1</v>
      </c>
      <c r="AH3159" s="2"/>
      <c r="AI3159" s="2"/>
    </row>
    <row r="3160" spans="1:35" ht="30" customHeight="1" x14ac:dyDescent="0.25">
      <c r="A3160" s="7">
        <v>20470204</v>
      </c>
      <c r="B3160" s="97" t="str">
        <f>VLOOKUP(ActividadesCom[[#This Row],[NO. DE CONTROL]],'LISTADO ESTUDIANTES'!A:C,3,FALSE)</f>
        <v>HERRERA HERNANDEZ ODETH DEL CARMEN</v>
      </c>
      <c r="C3160" s="97" t="str">
        <f>VLOOKUP(ActividadesCom[[#This Row],[NO. DE CONTROL]],'LISTADO ESTUDIANTES'!A:B,2,FALSE)</f>
        <v>INGENIERIA INDUSTRIAL</v>
      </c>
      <c r="D3160" s="18" t="str">
        <f>VLOOKUP(ActividadesCom[[#This Row],[NO. DE CONTROL]],'LISTADO ESTUDIANTES'!A:D,4,FALSE)</f>
        <v>ACTIVO(A)</v>
      </c>
      <c r="E3160" s="5">
        <f>SUM(ActividadesCom[[#This Row],[CRÉD. 1]],ActividadesCom[[#This Row],[CRÉD. 2]],ActividadesCom[[#This Row],[CRÉD. 3]],ActividadesCom[[#This Row],[CRÉD. 4]],ActividadesCom[[#This Row],[CRÉD. 5]])</f>
        <v>5</v>
      </c>
      <c r="F3160" s="17">
        <f>IF(ActividadesCom[[#This Row],[ÚLTIMO SEMESTRE CON CRÉDITOS]]&gt;0,ROUND(AVERAGE(ActividadesCom[[#This Row],[VALOR NIVEL 5]],ActividadesCom[[#This Row],[VALOR NIVEL 4]],ActividadesCom[[#This Row],[VALOR NIVEL 3]],ActividadesCom[[#This Row],[VALOR NIVEL 2]],ActividadesCom[[#This Row],[VALOR NIVEL 1]]),0),"")</f>
        <v>3</v>
      </c>
      <c r="G3160" s="18" t="str">
        <f>IF(ActividadesCom[[#This Row],[PROMEDIO]]="","",IF(ActividadesCom[[#This Row],[PROMEDIO]]&gt;=4,"EXCELENTE",IF(ActividadesCom[[#This Row],[PROMEDIO]]&gt;=3,"NOTABLE",IF(ActividadesCom[[#This Row],[PROMEDIO]]&gt;=2,"BUENO",IF(ActividadesCom[[#This Row],[PROMEDIO]]=1,"SUFICIENTE","")))))</f>
        <v>NOTABLE</v>
      </c>
      <c r="H3160" s="5">
        <f>MAX(ActividadesCom[[#This Row],[PERÍODO 1]],ActividadesCom[[#This Row],[PERÍODO 2]],ActividadesCom[[#This Row],[PERÍODO 3]],ActividadesCom[[#This Row],[PERÍODO 4]],ActividadesCom[[#This Row],[PERÍODO 5]])</f>
        <v>20211</v>
      </c>
      <c r="I3160" s="6" t="s">
        <v>4027</v>
      </c>
      <c r="J3160" s="5">
        <v>20203</v>
      </c>
      <c r="K3160" s="5" t="s">
        <v>4010</v>
      </c>
      <c r="L3160" s="5">
        <f>IF(ActividadesCom[[#This Row],[NIVEL 1]]&lt;&gt;0,VLOOKUP(ActividadesCom[[#This Row],[NIVEL 1]],Catálogo!A:B,2,FALSE),"")</f>
        <v>2</v>
      </c>
      <c r="M3160" s="5">
        <v>1</v>
      </c>
      <c r="N3160" s="6" t="s">
        <v>4026</v>
      </c>
      <c r="O3160" s="5">
        <v>20203</v>
      </c>
      <c r="P3160" s="5" t="s">
        <v>4010</v>
      </c>
      <c r="Q3160" s="5">
        <f>IF(ActividadesCom[[#This Row],[NIVEL 2]]&lt;&gt;0,VLOOKUP(ActividadesCom[[#This Row],[NIVEL 2]],Catálogo!A:B,2,FALSE),"")</f>
        <v>2</v>
      </c>
      <c r="R3160" s="5">
        <v>1</v>
      </c>
      <c r="S3160" s="6" t="s">
        <v>4891</v>
      </c>
      <c r="T3160" s="5">
        <v>20202</v>
      </c>
      <c r="U3160" s="5" t="s">
        <v>4008</v>
      </c>
      <c r="V3160" s="5">
        <f>IF(ActividadesCom[[#This Row],[NIVEL 3]]&lt;&gt;0,VLOOKUP(ActividadesCom[[#This Row],[NIVEL 3]],Catálogo!A:B,2,FALSE),"")</f>
        <v>4</v>
      </c>
      <c r="W3160" s="5">
        <v>1</v>
      </c>
      <c r="X3160" s="6" t="s">
        <v>30</v>
      </c>
      <c r="Y3160" s="5">
        <v>20211</v>
      </c>
      <c r="Z3160" s="5" t="s">
        <v>4008</v>
      </c>
      <c r="AA3160" s="5">
        <f>IF(ActividadesCom[[#This Row],[NIVEL 4]]&lt;&gt;0,VLOOKUP(ActividadesCom[[#This Row],[NIVEL 4]],Catálogo!A:B,2,FALSE),"")</f>
        <v>4</v>
      </c>
      <c r="AB3160" s="5">
        <v>1</v>
      </c>
      <c r="AC3160" s="32" t="s">
        <v>4332</v>
      </c>
      <c r="AD3160" s="32">
        <v>20203</v>
      </c>
      <c r="AE3160" s="32" t="s">
        <v>4009</v>
      </c>
      <c r="AF3160" s="5">
        <f>IF(ActividadesCom[[#This Row],[NIVEL 5]]&lt;&gt;0,VLOOKUP(ActividadesCom[[#This Row],[NIVEL 5]],Catálogo!A:B,2,FALSE),"")</f>
        <v>3</v>
      </c>
      <c r="AG3160" s="5">
        <v>1</v>
      </c>
      <c r="AH3160" s="2"/>
      <c r="AI3160" s="2"/>
    </row>
    <row r="3161" spans="1:35" ht="30" hidden="1" customHeight="1" x14ac:dyDescent="0.25">
      <c r="A3161" s="7">
        <v>20470205</v>
      </c>
      <c r="B3161" s="97" t="str">
        <f>VLOOKUP(ActividadesCom[[#This Row],[NO. DE CONTROL]],'LISTADO ESTUDIANTES'!A:C,3,FALSE)</f>
        <v>FERNANDEZ RAMIREZ FRIDA PAOLA</v>
      </c>
      <c r="C3161" s="97" t="str">
        <f>VLOOKUP(ActividadesCom[[#This Row],[NO. DE CONTROL]],'LISTADO ESTUDIANTES'!A:B,2,FALSE)</f>
        <v>INGENIERIA EN ADMINISTRACION</v>
      </c>
      <c r="D3161" s="18" t="str">
        <f>VLOOKUP(ActividadesCom[[#This Row],[NO. DE CONTROL]],'LISTADO ESTUDIANTES'!A:D,4,FALSE)</f>
        <v>BAJA</v>
      </c>
      <c r="E3161" s="5">
        <f>SUM(ActividadesCom[[#This Row],[CRÉD. 1]],ActividadesCom[[#This Row],[CRÉD. 2]],ActividadesCom[[#This Row],[CRÉD. 3]],ActividadesCom[[#This Row],[CRÉD. 4]],ActividadesCom[[#This Row],[CRÉD. 5]])</f>
        <v>3</v>
      </c>
      <c r="F3161" s="17">
        <f>IF(ActividadesCom[[#This Row],[ÚLTIMO SEMESTRE CON CRÉDITOS]]&gt;0,ROUND(AVERAGE(ActividadesCom[[#This Row],[VALOR NIVEL 5]],ActividadesCom[[#This Row],[VALOR NIVEL 4]],ActividadesCom[[#This Row],[VALOR NIVEL 3]],ActividadesCom[[#This Row],[VALOR NIVEL 2]],ActividadesCom[[#This Row],[VALOR NIVEL 1]]),0),"")</f>
        <v>3</v>
      </c>
      <c r="G3161" s="18" t="str">
        <f>IF(ActividadesCom[[#This Row],[PROMEDIO]]="","",IF(ActividadesCom[[#This Row],[PROMEDIO]]&gt;=4,"EXCELENTE",IF(ActividadesCom[[#This Row],[PROMEDIO]]&gt;=3,"NOTABLE",IF(ActividadesCom[[#This Row],[PROMEDIO]]&gt;=2,"BUENO",IF(ActividadesCom[[#This Row],[PROMEDIO]]=1,"SUFICIENTE","")))))</f>
        <v>NOTABLE</v>
      </c>
      <c r="H3161" s="5">
        <f>MAX(ActividadesCom[[#This Row],[PERÍODO 1]],ActividadesCom[[#This Row],[PERÍODO 2]],ActividadesCom[[#This Row],[PERÍODO 3]],ActividadesCom[[#This Row],[PERÍODO 4]],ActividadesCom[[#This Row],[PERÍODO 5]])</f>
        <v>20211</v>
      </c>
      <c r="I3161" s="6" t="s">
        <v>4026</v>
      </c>
      <c r="J3161" s="5">
        <v>20203</v>
      </c>
      <c r="K3161" s="5" t="s">
        <v>4010</v>
      </c>
      <c r="L3161" s="5">
        <f>IF(ActividadesCom[[#This Row],[NIVEL 1]]&lt;&gt;0,VLOOKUP(ActividadesCom[[#This Row],[NIVEL 1]],Catálogo!A:B,2,FALSE),"")</f>
        <v>2</v>
      </c>
      <c r="M3161" s="5">
        <v>1</v>
      </c>
      <c r="N3161" s="6" t="s">
        <v>4152</v>
      </c>
      <c r="O3161" s="5">
        <v>20203</v>
      </c>
      <c r="P3161" s="5" t="s">
        <v>4010</v>
      </c>
      <c r="Q3161" s="5">
        <f>IF(ActividadesCom[[#This Row],[NIVEL 2]]&lt;&gt;0,VLOOKUP(ActividadesCom[[#This Row],[NIVEL 2]],Catálogo!A:B,2,FALSE),"")</f>
        <v>2</v>
      </c>
      <c r="R3161" s="5">
        <v>1</v>
      </c>
      <c r="S3161" s="6" t="s">
        <v>4420</v>
      </c>
      <c r="T3161" s="5">
        <v>20211</v>
      </c>
      <c r="U3161" s="5" t="s">
        <v>4008</v>
      </c>
      <c r="V3161" s="5">
        <f>IF(ActividadesCom[[#This Row],[NIVEL 3]]&lt;&gt;0,VLOOKUP(ActividadesCom[[#This Row],[NIVEL 3]],Catálogo!A:B,2,FALSE),"")</f>
        <v>4</v>
      </c>
      <c r="W3161" s="5">
        <v>1</v>
      </c>
      <c r="X3161" s="6"/>
      <c r="Y3161" s="5"/>
      <c r="Z3161" s="5"/>
      <c r="AA3161" s="5" t="str">
        <f>IF(ActividadesCom[[#This Row],[NIVEL 4]]&lt;&gt;0,VLOOKUP(ActividadesCom[[#This Row],[NIVEL 4]],Catálogo!A:B,2,FALSE),"")</f>
        <v/>
      </c>
      <c r="AB3161" s="5"/>
      <c r="AC3161" s="6"/>
      <c r="AD3161" s="5"/>
      <c r="AE3161" s="5"/>
      <c r="AF3161" s="5" t="str">
        <f>IF(ActividadesCom[[#This Row],[NIVEL 5]]&lt;&gt;0,VLOOKUP(ActividadesCom[[#This Row],[NIVEL 5]],Catálogo!A:B,2,FALSE),"")</f>
        <v/>
      </c>
      <c r="AG3161" s="5"/>
      <c r="AH3161" s="2"/>
      <c r="AI3161" s="2"/>
    </row>
    <row r="3162" spans="1:35" ht="30" customHeight="1" x14ac:dyDescent="0.25">
      <c r="A3162" s="114">
        <v>20470206</v>
      </c>
      <c r="B3162" s="97" t="str">
        <f>VLOOKUP(ActividadesCom[[#This Row],[NO. DE CONTROL]],'LISTADO ESTUDIANTES'!A:C,3,FALSE)</f>
        <v>JIMENEZ JIMENEZ MONICA</v>
      </c>
      <c r="C3162" s="100" t="str">
        <f>VLOOKUP(ActividadesCom[[#This Row],[NO. DE CONTROL]],'LISTADO ESTUDIANTES'!A:B,2,FALSE)</f>
        <v>INGENIERIA INDUSTRIAL</v>
      </c>
      <c r="D3162" s="20" t="str">
        <f>VLOOKUP(ActividadesCom[[#This Row],[NO. DE CONTROL]],'LISTADO ESTUDIANTES'!A:D,4,FALSE)</f>
        <v>ACTIVO(A)</v>
      </c>
      <c r="E3162" s="5">
        <f>SUM(ActividadesCom[[#This Row],[CRÉD. 1]],ActividadesCom[[#This Row],[CRÉD. 2]],ActividadesCom[[#This Row],[CRÉD. 3]],ActividadesCom[[#This Row],[CRÉD. 4]],ActividadesCom[[#This Row],[CRÉD. 5]])</f>
        <v>5</v>
      </c>
      <c r="F3162" s="17">
        <f>IF(ActividadesCom[[#This Row],[ÚLTIMO SEMESTRE CON CRÉDITOS]]&gt;0,ROUND(AVERAGE(ActividadesCom[[#This Row],[VALOR NIVEL 5]],ActividadesCom[[#This Row],[VALOR NIVEL 4]],ActividadesCom[[#This Row],[VALOR NIVEL 3]],ActividadesCom[[#This Row],[VALOR NIVEL 2]],ActividadesCom[[#This Row],[VALOR NIVEL 1]]),0),"")</f>
        <v>3</v>
      </c>
      <c r="G3162" s="20" t="str">
        <f>IF(ActividadesCom[[#This Row],[PROMEDIO]]="","",IF(ActividadesCom[[#This Row],[PROMEDIO]]&gt;=4,"EXCELENTE",IF(ActividadesCom[[#This Row],[PROMEDIO]]&gt;=3,"NOTABLE",IF(ActividadesCom[[#This Row],[PROMEDIO]]&gt;=2,"BUENO",IF(ActividadesCom[[#This Row],[PROMEDIO]]=1,"SUFICIENTE","")))))</f>
        <v>NOTABLE</v>
      </c>
      <c r="H3162" s="5">
        <f>MAX(ActividadesCom[[#This Row],[PERÍODO 1]],ActividadesCom[[#This Row],[PERÍODO 2]],ActividadesCom[[#This Row],[PERÍODO 3]],ActividadesCom[[#This Row],[PERÍODO 4]],ActividadesCom[[#This Row],[PERÍODO 5]])</f>
        <v>20213</v>
      </c>
      <c r="I3162" s="19" t="s">
        <v>4026</v>
      </c>
      <c r="J3162" s="17">
        <v>20203</v>
      </c>
      <c r="K3162" s="17" t="s">
        <v>4010</v>
      </c>
      <c r="L3162" s="5">
        <f>IF(ActividadesCom[[#This Row],[NIVEL 1]]&lt;&gt;0,VLOOKUP(ActividadesCom[[#This Row],[NIVEL 1]],Catálogo!A:B,2,FALSE),"")</f>
        <v>2</v>
      </c>
      <c r="M3162" s="17">
        <v>1</v>
      </c>
      <c r="N3162" s="6" t="s">
        <v>4842</v>
      </c>
      <c r="O3162" s="17">
        <v>20213</v>
      </c>
      <c r="P3162" s="17" t="s">
        <v>4009</v>
      </c>
      <c r="Q3162" s="5">
        <f>IF(ActividadesCom[[#This Row],[NIVEL 2]]&lt;&gt;0,VLOOKUP(ActividadesCom[[#This Row],[NIVEL 2]],Catálogo!A:B,2,FALSE),"")</f>
        <v>3</v>
      </c>
      <c r="R3162" s="17">
        <v>1</v>
      </c>
      <c r="S3162" s="6" t="s">
        <v>4891</v>
      </c>
      <c r="T3162" s="5">
        <v>20202</v>
      </c>
      <c r="U3162" s="5" t="s">
        <v>4008</v>
      </c>
      <c r="V3162" s="5">
        <f>IF(ActividadesCom[[#This Row],[NIVEL 3]]&lt;&gt;0,VLOOKUP(ActividadesCom[[#This Row],[NIVEL 3]],Catálogo!A:B,2,FALSE),"")</f>
        <v>4</v>
      </c>
      <c r="W3162" s="17">
        <v>1</v>
      </c>
      <c r="X3162" s="6" t="s">
        <v>11</v>
      </c>
      <c r="Y3162" s="17">
        <v>20203</v>
      </c>
      <c r="Z3162" s="5" t="s">
        <v>4009</v>
      </c>
      <c r="AA3162" s="5">
        <f>IF(ActividadesCom[[#This Row],[NIVEL 4]]&lt;&gt;0,VLOOKUP(ActividadesCom[[#This Row],[NIVEL 4]],Catálogo!A:B,2,FALSE),"")</f>
        <v>3</v>
      </c>
      <c r="AB3162" s="17">
        <v>1</v>
      </c>
      <c r="AC3162" s="19" t="s">
        <v>4110</v>
      </c>
      <c r="AD3162" s="17">
        <v>20203</v>
      </c>
      <c r="AE3162" s="5" t="s">
        <v>4009</v>
      </c>
      <c r="AF3162" s="5">
        <f>IF(ActividadesCom[[#This Row],[NIVEL 5]]&lt;&gt;0,VLOOKUP(ActividadesCom[[#This Row],[NIVEL 5]],Catálogo!A:B,2,FALSE),"")</f>
        <v>3</v>
      </c>
      <c r="AG3162" s="17">
        <v>1</v>
      </c>
      <c r="AH3162" s="2"/>
      <c r="AI3162" s="2"/>
    </row>
    <row r="3163" spans="1:35" ht="30" hidden="1" customHeight="1" x14ac:dyDescent="0.25">
      <c r="A3163" s="7">
        <v>20470209</v>
      </c>
      <c r="B3163" s="97" t="str">
        <f>VLOOKUP(ActividadesCom[[#This Row],[NO. DE CONTROL]],'LISTADO ESTUDIANTES'!A:C,3,FALSE)</f>
        <v>NOBLE PERDOMO CARLOS ARTURO</v>
      </c>
      <c r="C3163" s="97" t="str">
        <f>VLOOKUP(ActividadesCom[[#This Row],[NO. DE CONTROL]],'LISTADO ESTUDIANTES'!A:B,2,FALSE)</f>
        <v>INGENIERIA MECANICA</v>
      </c>
      <c r="D3163" s="18" t="str">
        <f>VLOOKUP(ActividadesCom[[#This Row],[NO. DE CONTROL]],'LISTADO ESTUDIANTES'!A:D,4,FALSE)</f>
        <v>BAJA</v>
      </c>
      <c r="E3163" s="5">
        <f>SUM(ActividadesCom[[#This Row],[CRÉD. 1]],ActividadesCom[[#This Row],[CRÉD. 2]],ActividadesCom[[#This Row],[CRÉD. 3]],ActividadesCom[[#This Row],[CRÉD. 4]],ActividadesCom[[#This Row],[CRÉD. 5]])</f>
        <v>1</v>
      </c>
      <c r="F3163" s="18">
        <f>IF(ActividadesCom[[#This Row],[ÚLTIMO SEMESTRE CON CRÉDITOS]]&gt;0,ROUND(AVERAGE(ActividadesCom[[#This Row],[VALOR NIVEL 5]],ActividadesCom[[#This Row],[VALOR NIVEL 4]],ActividadesCom[[#This Row],[VALOR NIVEL 3]],ActividadesCom[[#This Row],[VALOR NIVEL 2]],ActividadesCom[[#This Row],[VALOR NIVEL 1]]),0),"")</f>
        <v>4</v>
      </c>
      <c r="G3163" s="18" t="str">
        <f>IF(ActividadesCom[[#This Row],[PROMEDIO]]="","",IF(ActividadesCom[[#This Row],[PROMEDIO]]&gt;=4,"EXCELENTE",IF(ActividadesCom[[#This Row],[PROMEDIO]]&gt;=3,"NOTABLE",IF(ActividadesCom[[#This Row],[PROMEDIO]]&gt;=2,"BUENO",IF(ActividadesCom[[#This Row],[PROMEDIO]]=1,"SUFICIENTE","")))))</f>
        <v>EXCELENTE</v>
      </c>
      <c r="H3163" s="5">
        <f>MAX(ActividadesCom[[#This Row],[PERÍODO 1]],ActividadesCom[[#This Row],[PERÍODO 2]],ActividadesCom[[#This Row],[PERÍODO 3]],ActividadesCom[[#This Row],[PERÍODO 4]],ActividadesCom[[#This Row],[PERÍODO 5]])</f>
        <v>20203</v>
      </c>
      <c r="I3163" s="6"/>
      <c r="J3163" s="5"/>
      <c r="K3163" s="5"/>
      <c r="L3163" s="5" t="str">
        <f>IF(ActividadesCom[[#This Row],[NIVEL 1]]&lt;&gt;0,VLOOKUP(ActividadesCom[[#This Row],[NIVEL 1]],Catálogo!A:B,2,FALSE),"")</f>
        <v/>
      </c>
      <c r="M3163" s="5"/>
      <c r="N3163" s="6"/>
      <c r="O3163" s="5"/>
      <c r="P3163" s="5"/>
      <c r="Q3163" s="5" t="str">
        <f>IF(ActividadesCom[[#This Row],[NIVEL 2]]&lt;&gt;0,VLOOKUP(ActividadesCom[[#This Row],[NIVEL 2]],Catálogo!A:B,2,FALSE),"")</f>
        <v/>
      </c>
      <c r="R3163" s="5"/>
      <c r="S3163" s="6"/>
      <c r="T3163" s="5"/>
      <c r="U3163" s="5"/>
      <c r="V3163" s="5" t="str">
        <f>IF(ActividadesCom[[#This Row],[NIVEL 3]]&lt;&gt;0,VLOOKUP(ActividadesCom[[#This Row],[NIVEL 3]],Catálogo!A:B,2,FALSE),"")</f>
        <v/>
      </c>
      <c r="W3163" s="5"/>
      <c r="X3163" s="6"/>
      <c r="Y3163" s="5"/>
      <c r="Z3163" s="5"/>
      <c r="AA3163" s="5" t="str">
        <f>IF(ActividadesCom[[#This Row],[NIVEL 4]]&lt;&gt;0,VLOOKUP(ActividadesCom[[#This Row],[NIVEL 4]],Catálogo!A:B,2,FALSE),"")</f>
        <v/>
      </c>
      <c r="AB3163" s="5"/>
      <c r="AC3163" s="5" t="s">
        <v>4380</v>
      </c>
      <c r="AD3163" s="5">
        <v>20203</v>
      </c>
      <c r="AE3163" s="5" t="s">
        <v>4008</v>
      </c>
      <c r="AF3163" s="5">
        <f>IF(ActividadesCom[[#This Row],[NIVEL 5]]&lt;&gt;0,VLOOKUP(ActividadesCom[[#This Row],[NIVEL 5]],Catálogo!A:B,2,FALSE),"")</f>
        <v>4</v>
      </c>
      <c r="AG3163" s="5">
        <v>1</v>
      </c>
      <c r="AH3163" s="2"/>
      <c r="AI3163" s="2"/>
    </row>
    <row r="3164" spans="1:35" ht="30" customHeight="1" x14ac:dyDescent="0.25">
      <c r="A3164" s="7">
        <v>20470210</v>
      </c>
      <c r="B3164" s="97" t="str">
        <f>VLOOKUP(ActividadesCom[[#This Row],[NO. DE CONTROL]],'LISTADO ESTUDIANTES'!A:C,3,FALSE)</f>
        <v>VELA JIMENEZ MANUEL EDUARDO</v>
      </c>
      <c r="C3164" s="97" t="str">
        <f>VLOOKUP(ActividadesCom[[#This Row],[NO. DE CONTROL]],'LISTADO ESTUDIANTES'!A:B,2,FALSE)</f>
        <v>INGENIERIA MECANICA</v>
      </c>
      <c r="D3164" s="18" t="str">
        <f>VLOOKUP(ActividadesCom[[#This Row],[NO. DE CONTROL]],'LISTADO ESTUDIANTES'!A:D,4,FALSE)</f>
        <v>ACTIVO(A)</v>
      </c>
      <c r="E3164" s="5">
        <f>SUM(ActividadesCom[[#This Row],[CRÉD. 1]],ActividadesCom[[#This Row],[CRÉD. 2]],ActividadesCom[[#This Row],[CRÉD. 3]],ActividadesCom[[#This Row],[CRÉD. 4]],ActividadesCom[[#This Row],[CRÉD. 5]])</f>
        <v>2</v>
      </c>
      <c r="F3164" s="18">
        <f>IF(ActividadesCom[[#This Row],[ÚLTIMO SEMESTRE CON CRÉDITOS]]&gt;0,ROUND(AVERAGE(ActividadesCom[[#This Row],[VALOR NIVEL 5]],ActividadesCom[[#This Row],[VALOR NIVEL 4]],ActividadesCom[[#This Row],[VALOR NIVEL 3]],ActividadesCom[[#This Row],[VALOR NIVEL 2]],ActividadesCom[[#This Row],[VALOR NIVEL 1]]),0),"")</f>
        <v>3</v>
      </c>
      <c r="G3164" s="18" t="str">
        <f>IF(ActividadesCom[[#This Row],[PROMEDIO]]="","",IF(ActividadesCom[[#This Row],[PROMEDIO]]&gt;=4,"EXCELENTE",IF(ActividadesCom[[#This Row],[PROMEDIO]]&gt;=3,"NOTABLE",IF(ActividadesCom[[#This Row],[PROMEDIO]]&gt;=2,"BUENO",IF(ActividadesCom[[#This Row],[PROMEDIO]]=1,"SUFICIENTE","")))))</f>
        <v>NOTABLE</v>
      </c>
      <c r="H3164" s="5">
        <f>MAX(ActividadesCom[[#This Row],[PERÍODO 1]],ActividadesCom[[#This Row],[PERÍODO 2]],ActividadesCom[[#This Row],[PERÍODO 3]],ActividadesCom[[#This Row],[PERÍODO 4]],ActividadesCom[[#This Row],[PERÍODO 5]])</f>
        <v>20211</v>
      </c>
      <c r="I3164" s="6"/>
      <c r="J3164" s="5"/>
      <c r="K3164" s="5"/>
      <c r="L3164" s="5" t="str">
        <f>IF(ActividadesCom[[#This Row],[NIVEL 1]]&lt;&gt;0,VLOOKUP(ActividadesCom[[#This Row],[NIVEL 1]],Catálogo!A:B,2,FALSE),"")</f>
        <v/>
      </c>
      <c r="M3164" s="5"/>
      <c r="N3164" s="6"/>
      <c r="O3164" s="5"/>
      <c r="P3164" s="5"/>
      <c r="Q3164" s="5" t="str">
        <f>IF(ActividadesCom[[#This Row],[NIVEL 2]]&lt;&gt;0,VLOOKUP(ActividadesCom[[#This Row],[NIVEL 2]],Catálogo!A:B,2,FALSE),"")</f>
        <v/>
      </c>
      <c r="R3164" s="5"/>
      <c r="S3164" s="6"/>
      <c r="T3164" s="5"/>
      <c r="U3164" s="5"/>
      <c r="V3164" s="5" t="str">
        <f>IF(ActividadesCom[[#This Row],[NIVEL 3]]&lt;&gt;0,VLOOKUP(ActividadesCom[[#This Row],[NIVEL 3]],Catálogo!A:B,2,FALSE),"")</f>
        <v/>
      </c>
      <c r="W3164" s="5"/>
      <c r="X3164" s="6" t="s">
        <v>31</v>
      </c>
      <c r="Y3164" s="5">
        <v>20211</v>
      </c>
      <c r="Z3164" s="5" t="s">
        <v>4009</v>
      </c>
      <c r="AA3164" s="5">
        <f>IF(ActividadesCom[[#This Row],[NIVEL 4]]&lt;&gt;0,VLOOKUP(ActividadesCom[[#This Row],[NIVEL 4]],Catálogo!A:B,2,FALSE),"")</f>
        <v>3</v>
      </c>
      <c r="AB3164" s="5">
        <v>1</v>
      </c>
      <c r="AC3164" s="5" t="s">
        <v>31</v>
      </c>
      <c r="AD3164" s="5">
        <v>20203</v>
      </c>
      <c r="AE3164" s="5" t="s">
        <v>4010</v>
      </c>
      <c r="AF3164" s="5">
        <f>IF(ActividadesCom[[#This Row],[NIVEL 5]]&lt;&gt;0,VLOOKUP(ActividadesCom[[#This Row],[NIVEL 5]],Catálogo!A:B,2,FALSE),"")</f>
        <v>2</v>
      </c>
      <c r="AG3164" s="5">
        <v>1</v>
      </c>
      <c r="AH3164" s="2"/>
      <c r="AI3164" s="2"/>
    </row>
    <row r="3165" spans="1:35" ht="30" customHeight="1" x14ac:dyDescent="0.25">
      <c r="A3165" s="7">
        <v>20470211</v>
      </c>
      <c r="B3165" s="97" t="str">
        <f>VLOOKUP(ActividadesCom[[#This Row],[NO. DE CONTROL]],'LISTADO ESTUDIANTES'!A:C,3,FALSE)</f>
        <v>ORDOÑEZ XOPANATLA EDUARDO ALEJANDRO</v>
      </c>
      <c r="C3165" s="97" t="str">
        <f>VLOOKUP(ActividadesCom[[#This Row],[NO. DE CONTROL]],'LISTADO ESTUDIANTES'!A:B,2,FALSE)</f>
        <v>INGENIERIA MECANICA</v>
      </c>
      <c r="D3165" s="18" t="str">
        <f>VLOOKUP(ActividadesCom[[#This Row],[NO. DE CONTROL]],'LISTADO ESTUDIANTES'!A:D,4,FALSE)</f>
        <v>ACTIVO(A)</v>
      </c>
      <c r="E3165" s="5">
        <f>SUM(ActividadesCom[[#This Row],[CRÉD. 1]],ActividadesCom[[#This Row],[CRÉD. 2]],ActividadesCom[[#This Row],[CRÉD. 3]],ActividadesCom[[#This Row],[CRÉD. 4]],ActividadesCom[[#This Row],[CRÉD. 5]])</f>
        <v>2</v>
      </c>
      <c r="F3165" s="18">
        <f>IF(ActividadesCom[[#This Row],[ÚLTIMO SEMESTRE CON CRÉDITOS]]&gt;0,ROUND(AVERAGE(ActividadesCom[[#This Row],[VALOR NIVEL 5]],ActividadesCom[[#This Row],[VALOR NIVEL 4]],ActividadesCom[[#This Row],[VALOR NIVEL 3]],ActividadesCom[[#This Row],[VALOR NIVEL 2]],ActividadesCom[[#This Row],[VALOR NIVEL 1]]),0),"")</f>
        <v>3</v>
      </c>
      <c r="G3165" s="18" t="str">
        <f>IF(ActividadesCom[[#This Row],[PROMEDIO]]="","",IF(ActividadesCom[[#This Row],[PROMEDIO]]&gt;=4,"EXCELENTE",IF(ActividadesCom[[#This Row],[PROMEDIO]]&gt;=3,"NOTABLE",IF(ActividadesCom[[#This Row],[PROMEDIO]]&gt;=2,"BUENO",IF(ActividadesCom[[#This Row],[PROMEDIO]]=1,"SUFICIENTE","")))))</f>
        <v>NOTABLE</v>
      </c>
      <c r="H3165" s="5">
        <f>MAX(ActividadesCom[[#This Row],[PERÍODO 1]],ActividadesCom[[#This Row],[PERÍODO 2]],ActividadesCom[[#This Row],[PERÍODO 3]],ActividadesCom[[#This Row],[PERÍODO 4]],ActividadesCom[[#This Row],[PERÍODO 5]])</f>
        <v>20211</v>
      </c>
      <c r="I3165" s="6"/>
      <c r="J3165" s="5"/>
      <c r="K3165" s="5"/>
      <c r="L3165" s="5" t="str">
        <f>IF(ActividadesCom[[#This Row],[NIVEL 1]]&lt;&gt;0,VLOOKUP(ActividadesCom[[#This Row],[NIVEL 1]],Catálogo!A:B,2,FALSE),"")</f>
        <v/>
      </c>
      <c r="M3165" s="5"/>
      <c r="N3165" s="6"/>
      <c r="O3165" s="5"/>
      <c r="P3165" s="5"/>
      <c r="Q3165" s="5" t="str">
        <f>IF(ActividadesCom[[#This Row],[NIVEL 2]]&lt;&gt;0,VLOOKUP(ActividadesCom[[#This Row],[NIVEL 2]],Catálogo!A:B,2,FALSE),"")</f>
        <v/>
      </c>
      <c r="R3165" s="5"/>
      <c r="S3165" s="6"/>
      <c r="T3165" s="5"/>
      <c r="U3165" s="5"/>
      <c r="V3165" s="5" t="str">
        <f>IF(ActividadesCom[[#This Row],[NIVEL 3]]&lt;&gt;0,VLOOKUP(ActividadesCom[[#This Row],[NIVEL 3]],Catálogo!A:B,2,FALSE),"")</f>
        <v/>
      </c>
      <c r="W3165" s="5"/>
      <c r="X3165" s="6" t="s">
        <v>11</v>
      </c>
      <c r="Y3165" s="5">
        <v>20211</v>
      </c>
      <c r="Z3165" s="5" t="s">
        <v>4008</v>
      </c>
      <c r="AA3165" s="5">
        <f>IF(ActividadesCom[[#This Row],[NIVEL 4]]&lt;&gt;0,VLOOKUP(ActividadesCom[[#This Row],[NIVEL 4]],Catálogo!A:B,2,FALSE),"")</f>
        <v>4</v>
      </c>
      <c r="AB3165" s="5">
        <v>1</v>
      </c>
      <c r="AC3165" s="5" t="s">
        <v>3519</v>
      </c>
      <c r="AD3165" s="5">
        <v>20203</v>
      </c>
      <c r="AE3165" s="5" t="s">
        <v>4011</v>
      </c>
      <c r="AF3165" s="5">
        <f>IF(ActividadesCom[[#This Row],[NIVEL 5]]&lt;&gt;0,VLOOKUP(ActividadesCom[[#This Row],[NIVEL 5]],Catálogo!A:B,2,FALSE),"")</f>
        <v>1</v>
      </c>
      <c r="AG3165" s="5">
        <v>1</v>
      </c>
      <c r="AH3165" s="2"/>
      <c r="AI3165" s="2"/>
    </row>
    <row r="3166" spans="1:35" ht="30" customHeight="1" x14ac:dyDescent="0.25">
      <c r="A3166" s="7">
        <v>20470212</v>
      </c>
      <c r="B3166" s="10" t="str">
        <f>VLOOKUP(ActividadesCom[[#This Row],[NO. DE CONTROL]],'LISTADO ESTUDIANTES'!A:C,3,FALSE)</f>
        <v>RIVERO GUZMAN CELIA AURORA</v>
      </c>
      <c r="C3166" s="97" t="str">
        <f>VLOOKUP(ActividadesCom[[#This Row],[NO. DE CONTROL]],'LISTADO ESTUDIANTES'!A:B,2,FALSE)</f>
        <v>INGENIERIA MECANICA</v>
      </c>
      <c r="D3166" s="18" t="str">
        <f>VLOOKUP(ActividadesCom[[#This Row],[NO. DE CONTROL]],'LISTADO ESTUDIANTES'!A:D,4,FALSE)</f>
        <v>ACTIVO(A)</v>
      </c>
      <c r="E3166" s="7">
        <f>SUM(ActividadesCom[[#This Row],[CRÉD. 1]],ActividadesCom[[#This Row],[CRÉD. 2]],ActividadesCom[[#This Row],[CRÉD. 3]],ActividadesCom[[#This Row],[CRÉD. 4]],ActividadesCom[[#This Row],[CRÉD. 5]])</f>
        <v>0</v>
      </c>
      <c r="F3166" s="18" t="str">
        <f>IF(ActividadesCom[[#This Row],[ÚLTIMO SEMESTRE CON CRÉDITOS]]&gt;0,ROUND(AVERAGE(ActividadesCom[[#This Row],[VALOR NIVEL 5]],ActividadesCom[[#This Row],[VALOR NIVEL 4]],ActividadesCom[[#This Row],[VALOR NIVEL 3]],ActividadesCom[[#This Row],[VALOR NIVEL 2]],ActividadesCom[[#This Row],[VALOR NIVEL 1]]),0),"")</f>
        <v/>
      </c>
      <c r="G3166" s="7" t="str">
        <f>IF(ActividadesCom[[#This Row],[PROMEDIO]]="","",IF(ActividadesCom[[#This Row],[PROMEDIO]]&gt;=4,"EXCELENTE",IF(ActividadesCom[[#This Row],[PROMEDIO]]&gt;=3,"NOTABLE",IF(ActividadesCom[[#This Row],[PROMEDIO]]&gt;=2,"BUENO",IF(ActividadesCom[[#This Row],[PROMEDIO]]=1,"SUFICIENTE","")))))</f>
        <v/>
      </c>
      <c r="H3166" s="18">
        <f>MAX(ActividadesCom[[#This Row],[PERÍODO 1]],ActividadesCom[[#This Row],[PERÍODO 2]],ActividadesCom[[#This Row],[PERÍODO 3]],ActividadesCom[[#This Row],[PERÍODO 4]],ActividadesCom[[#This Row],[PERÍODO 5]])</f>
        <v>0</v>
      </c>
      <c r="I3166" s="6"/>
      <c r="J3166" s="5"/>
      <c r="K3166" s="5"/>
      <c r="L3166" s="18" t="str">
        <f>IF(ActividadesCom[[#This Row],[NIVEL 1]]&lt;&gt;0,VLOOKUP(ActividadesCom[[#This Row],[NIVEL 1]],Catálogo!A:B,2,FALSE),"")</f>
        <v/>
      </c>
      <c r="M3166" s="5"/>
      <c r="N3166" s="6"/>
      <c r="O3166" s="5"/>
      <c r="P3166" s="5"/>
      <c r="Q3166" s="18" t="str">
        <f>IF(ActividadesCom[[#This Row],[NIVEL 2]]&lt;&gt;0,VLOOKUP(ActividadesCom[[#This Row],[NIVEL 2]],Catálogo!A:B,2,FALSE),"")</f>
        <v/>
      </c>
      <c r="R3166" s="5"/>
      <c r="S3166" s="6"/>
      <c r="T3166" s="5"/>
      <c r="U3166" s="5"/>
      <c r="V3166" s="18" t="str">
        <f>IF(ActividadesCom[[#This Row],[NIVEL 3]]&lt;&gt;0,VLOOKUP(ActividadesCom[[#This Row],[NIVEL 3]],Catálogo!A:B,2,FALSE),"")</f>
        <v/>
      </c>
      <c r="W3166" s="5"/>
      <c r="X3166" s="6"/>
      <c r="Y3166" s="5"/>
      <c r="Z3166" s="5"/>
      <c r="AA3166" s="18" t="str">
        <f>IF(ActividadesCom[[#This Row],[NIVEL 4]]&lt;&gt;0,VLOOKUP(ActividadesCom[[#This Row],[NIVEL 4]],Catálogo!A:B,2,FALSE),"")</f>
        <v/>
      </c>
      <c r="AB3166" s="5"/>
      <c r="AC3166" s="6"/>
      <c r="AD3166" s="5"/>
      <c r="AE3166" s="5"/>
      <c r="AF3166" s="18" t="str">
        <f>IF(ActividadesCom[[#This Row],[NIVEL 5]]&lt;&gt;0,VLOOKUP(ActividadesCom[[#This Row],[NIVEL 5]],Catálogo!A:B,2,FALSE),"")</f>
        <v/>
      </c>
      <c r="AG3166" s="36"/>
      <c r="AH3166" s="2"/>
      <c r="AI3166" s="2"/>
    </row>
    <row r="3167" spans="1:35" ht="30" customHeight="1" x14ac:dyDescent="0.25">
      <c r="A3167" s="7">
        <v>20470213</v>
      </c>
      <c r="B3167" s="97" t="str">
        <f>VLOOKUP(ActividadesCom[[#This Row],[NO. DE CONTROL]],'LISTADO ESTUDIANTES'!A:C,3,FALSE)</f>
        <v>PASCUAL PASCUAL KENNET ESAU</v>
      </c>
      <c r="C3167" s="97" t="str">
        <f>VLOOKUP(ActividadesCom[[#This Row],[NO. DE CONTROL]],'LISTADO ESTUDIANTES'!A:B,2,FALSE)</f>
        <v>INGENIERIA MECANICA</v>
      </c>
      <c r="D3167" s="18" t="str">
        <f>VLOOKUP(ActividadesCom[[#This Row],[NO. DE CONTROL]],'LISTADO ESTUDIANTES'!A:D,4,FALSE)</f>
        <v>ACTIVO(A)</v>
      </c>
      <c r="E3167" s="5">
        <f>SUM(ActividadesCom[[#This Row],[CRÉD. 1]],ActividadesCom[[#This Row],[CRÉD. 2]],ActividadesCom[[#This Row],[CRÉD. 3]],ActividadesCom[[#This Row],[CRÉD. 4]],ActividadesCom[[#This Row],[CRÉD. 5]])</f>
        <v>4</v>
      </c>
      <c r="F3167" s="18">
        <f>IF(ActividadesCom[[#This Row],[ÚLTIMO SEMESTRE CON CRÉDITOS]]&gt;0,ROUND(AVERAGE(ActividadesCom[[#This Row],[VALOR NIVEL 5]],ActividadesCom[[#This Row],[VALOR NIVEL 4]],ActividadesCom[[#This Row],[VALOR NIVEL 3]],ActividadesCom[[#This Row],[VALOR NIVEL 2]],ActividadesCom[[#This Row],[VALOR NIVEL 1]]),0),"")</f>
        <v>3</v>
      </c>
      <c r="G3167" s="18" t="str">
        <f>IF(ActividadesCom[[#This Row],[PROMEDIO]]="","",IF(ActividadesCom[[#This Row],[PROMEDIO]]&gt;=4,"EXCELENTE",IF(ActividadesCom[[#This Row],[PROMEDIO]]&gt;=3,"NOTABLE",IF(ActividadesCom[[#This Row],[PROMEDIO]]&gt;=2,"BUENO",IF(ActividadesCom[[#This Row],[PROMEDIO]]=1,"SUFICIENTE","")))))</f>
        <v>NOTABLE</v>
      </c>
      <c r="H3167" s="5">
        <f>MAX(ActividadesCom[[#This Row],[PERÍODO 1]],ActividadesCom[[#This Row],[PERÍODO 2]],ActividadesCom[[#This Row],[PERÍODO 3]],ActividadesCom[[#This Row],[PERÍODO 4]],ActividadesCom[[#This Row],[PERÍODO 5]])</f>
        <v>20221</v>
      </c>
      <c r="I3167" s="6" t="s">
        <v>4872</v>
      </c>
      <c r="J3167" s="5">
        <v>20221</v>
      </c>
      <c r="K3167" s="5" t="s">
        <v>4010</v>
      </c>
      <c r="L3167" s="5">
        <f>IF(ActividadesCom[[#This Row],[NIVEL 1]]&lt;&gt;0,VLOOKUP(ActividadesCom[[#This Row],[NIVEL 1]],Catálogo!A:B,2,FALSE),"")</f>
        <v>2</v>
      </c>
      <c r="M3167" s="5">
        <v>1</v>
      </c>
      <c r="N3167" s="6"/>
      <c r="O3167" s="5"/>
      <c r="P3167" s="5"/>
      <c r="Q3167" s="5" t="str">
        <f>IF(ActividadesCom[[#This Row],[NIVEL 2]]&lt;&gt;0,VLOOKUP(ActividadesCom[[#This Row],[NIVEL 2]],Catálogo!A:B,2,FALSE),"")</f>
        <v/>
      </c>
      <c r="R3167" s="5"/>
      <c r="S3167" s="6" t="s">
        <v>665</v>
      </c>
      <c r="T3167" s="5">
        <v>20213</v>
      </c>
      <c r="U3167" s="5" t="s">
        <v>4009</v>
      </c>
      <c r="V3167" s="5">
        <f>IF(ActividadesCom[[#This Row],[NIVEL 3]]&lt;&gt;0,VLOOKUP(ActividadesCom[[#This Row],[NIVEL 3]],Catálogo!A:B,2,FALSE),"")</f>
        <v>3</v>
      </c>
      <c r="W3167" s="5">
        <v>1</v>
      </c>
      <c r="X3167" s="6" t="s">
        <v>4280</v>
      </c>
      <c r="Y3167" s="5">
        <v>20211</v>
      </c>
      <c r="Z3167" s="5" t="s">
        <v>4009</v>
      </c>
      <c r="AA3167" s="5">
        <f>IF(ActividadesCom[[#This Row],[NIVEL 4]]&lt;&gt;0,VLOOKUP(ActividadesCom[[#This Row],[NIVEL 4]],Catálogo!A:B,2,FALSE),"")</f>
        <v>3</v>
      </c>
      <c r="AB3167" s="5">
        <v>1</v>
      </c>
      <c r="AC3167" s="6" t="s">
        <v>4571</v>
      </c>
      <c r="AD3167" s="5">
        <v>20211</v>
      </c>
      <c r="AE3167" s="5" t="s">
        <v>4009</v>
      </c>
      <c r="AF3167" s="5">
        <f>IF(ActividadesCom[[#This Row],[NIVEL 5]]&lt;&gt;0,VLOOKUP(ActividadesCom[[#This Row],[NIVEL 5]],Catálogo!A:B,2,FALSE),"")</f>
        <v>3</v>
      </c>
      <c r="AG3167" s="36">
        <v>1</v>
      </c>
      <c r="AH3167" s="2"/>
      <c r="AI3167" s="2"/>
    </row>
    <row r="3168" spans="1:35" ht="30" customHeight="1" x14ac:dyDescent="0.25">
      <c r="A3168" s="7">
        <v>20470214</v>
      </c>
      <c r="B3168" s="97" t="str">
        <f>VLOOKUP(ActividadesCom[[#This Row],[NO. DE CONTROL]],'LISTADO ESTUDIANTES'!A:C,3,FALSE)</f>
        <v>TEJEDA GARCIA HECTOR HIRAM</v>
      </c>
      <c r="C3168" s="97" t="str">
        <f>VLOOKUP(ActividadesCom[[#This Row],[NO. DE CONTROL]],'LISTADO ESTUDIANTES'!A:B,2,FALSE)</f>
        <v>INGENIERIA MECANICA</v>
      </c>
      <c r="D3168" s="18" t="str">
        <f>VLOOKUP(ActividadesCom[[#This Row],[NO. DE CONTROL]],'LISTADO ESTUDIANTES'!A:D,4,FALSE)</f>
        <v>ACTIVO(A)</v>
      </c>
      <c r="E3168" s="5">
        <f>SUM(ActividadesCom[[#This Row],[CRÉD. 1]],ActividadesCom[[#This Row],[CRÉD. 2]],ActividadesCom[[#This Row],[CRÉD. 3]],ActividadesCom[[#This Row],[CRÉD. 4]],ActividadesCom[[#This Row],[CRÉD. 5]])</f>
        <v>3</v>
      </c>
      <c r="F3168" s="18">
        <f>IF(ActividadesCom[[#This Row],[ÚLTIMO SEMESTRE CON CRÉDITOS]]&gt;0,ROUND(AVERAGE(ActividadesCom[[#This Row],[VALOR NIVEL 5]],ActividadesCom[[#This Row],[VALOR NIVEL 4]],ActividadesCom[[#This Row],[VALOR NIVEL 3]],ActividadesCom[[#This Row],[VALOR NIVEL 2]],ActividadesCom[[#This Row],[VALOR NIVEL 1]]),0),"")</f>
        <v>2</v>
      </c>
      <c r="G3168" s="18" t="str">
        <f>IF(ActividadesCom[[#This Row],[PROMEDIO]]="","",IF(ActividadesCom[[#This Row],[PROMEDIO]]&gt;=4,"EXCELENTE",IF(ActividadesCom[[#This Row],[PROMEDIO]]&gt;=3,"NOTABLE",IF(ActividadesCom[[#This Row],[PROMEDIO]]&gt;=2,"BUENO",IF(ActividadesCom[[#This Row],[PROMEDIO]]=1,"SUFICIENTE","")))))</f>
        <v>BUENO</v>
      </c>
      <c r="H3168" s="5">
        <f>MAX(ActividadesCom[[#This Row],[PERÍODO 1]],ActividadesCom[[#This Row],[PERÍODO 2]],ActividadesCom[[#This Row],[PERÍODO 3]],ActividadesCom[[#This Row],[PERÍODO 4]],ActividadesCom[[#This Row],[PERÍODO 5]])</f>
        <v>20221</v>
      </c>
      <c r="I3168" s="6" t="s">
        <v>4872</v>
      </c>
      <c r="J3168" s="5">
        <v>20221</v>
      </c>
      <c r="K3168" s="5" t="s">
        <v>4010</v>
      </c>
      <c r="L3168" s="5">
        <f>IF(ActividadesCom[[#This Row],[NIVEL 1]]&lt;&gt;0,VLOOKUP(ActividadesCom[[#This Row],[NIVEL 1]],Catálogo!A:B,2,FALSE),"")</f>
        <v>2</v>
      </c>
      <c r="M3168" s="5">
        <v>1</v>
      </c>
      <c r="N3168" s="6"/>
      <c r="O3168" s="5"/>
      <c r="P3168" s="5"/>
      <c r="Q3168" s="5" t="str">
        <f>IF(ActividadesCom[[#This Row],[NIVEL 2]]&lt;&gt;0,VLOOKUP(ActividadesCom[[#This Row],[NIVEL 2]],Catálogo!A:B,2,FALSE),"")</f>
        <v/>
      </c>
      <c r="R3168" s="5"/>
      <c r="S3168" s="6"/>
      <c r="T3168" s="5"/>
      <c r="U3168" s="5"/>
      <c r="V3168" s="5" t="str">
        <f>IF(ActividadesCom[[#This Row],[NIVEL 3]]&lt;&gt;0,VLOOKUP(ActividadesCom[[#This Row],[NIVEL 3]],Catálogo!A:B,2,FALSE),"")</f>
        <v/>
      </c>
      <c r="W3168" s="5"/>
      <c r="X3168" s="6" t="s">
        <v>4463</v>
      </c>
      <c r="Y3168" s="5">
        <v>20211</v>
      </c>
      <c r="Z3168" s="5" t="s">
        <v>4011</v>
      </c>
      <c r="AA3168" s="5">
        <f>IF(ActividadesCom[[#This Row],[NIVEL 4]]&lt;&gt;0,VLOOKUP(ActividadesCom[[#This Row],[NIVEL 4]],Catálogo!A:B,2,FALSE),"")</f>
        <v>1</v>
      </c>
      <c r="AB3168" s="5">
        <v>1</v>
      </c>
      <c r="AC3168" s="5" t="s">
        <v>42</v>
      </c>
      <c r="AD3168" s="5">
        <v>20203</v>
      </c>
      <c r="AE3168" s="5" t="s">
        <v>4010</v>
      </c>
      <c r="AF3168" s="5">
        <f>IF(ActividadesCom[[#This Row],[NIVEL 5]]&lt;&gt;0,VLOOKUP(ActividadesCom[[#This Row],[NIVEL 5]],Catálogo!A:B,2,FALSE),"")</f>
        <v>2</v>
      </c>
      <c r="AG3168" s="5">
        <v>1</v>
      </c>
      <c r="AH3168" s="2"/>
      <c r="AI3168" s="2"/>
    </row>
    <row r="3169" spans="1:35" ht="30" customHeight="1" x14ac:dyDescent="0.25">
      <c r="A3169" s="7">
        <v>20470215</v>
      </c>
      <c r="B3169" s="97" t="str">
        <f>VLOOKUP(ActividadesCom[[#This Row],[NO. DE CONTROL]],'LISTADO ESTUDIANTES'!A:C,3,FALSE)</f>
        <v>GARCIA BROWN ADOLFO ENRIQUE</v>
      </c>
      <c r="C3169" s="97" t="str">
        <f>VLOOKUP(ActividadesCom[[#This Row],[NO. DE CONTROL]],'LISTADO ESTUDIANTES'!A:B,2,FALSE)</f>
        <v>INGENIERIA MECANICA</v>
      </c>
      <c r="D3169" s="18" t="str">
        <f>VLOOKUP(ActividadesCom[[#This Row],[NO. DE CONTROL]],'LISTADO ESTUDIANTES'!A:D,4,FALSE)</f>
        <v>ACTIVO(A)</v>
      </c>
      <c r="E3169" s="5">
        <f>SUM(ActividadesCom[[#This Row],[CRÉD. 1]],ActividadesCom[[#This Row],[CRÉD. 2]],ActividadesCom[[#This Row],[CRÉD. 3]],ActividadesCom[[#This Row],[CRÉD. 4]],ActividadesCom[[#This Row],[CRÉD. 5]])</f>
        <v>2</v>
      </c>
      <c r="F3169" s="18">
        <f>IF(ActividadesCom[[#This Row],[ÚLTIMO SEMESTRE CON CRÉDITOS]]&gt;0,ROUND(AVERAGE(ActividadesCom[[#This Row],[VALOR NIVEL 5]],ActividadesCom[[#This Row],[VALOR NIVEL 4]],ActividadesCom[[#This Row],[VALOR NIVEL 3]],ActividadesCom[[#This Row],[VALOR NIVEL 2]],ActividadesCom[[#This Row],[VALOR NIVEL 1]]),0),"")</f>
        <v>3</v>
      </c>
      <c r="G3169" s="18" t="str">
        <f>IF(ActividadesCom[[#This Row],[PROMEDIO]]="","",IF(ActividadesCom[[#This Row],[PROMEDIO]]&gt;=4,"EXCELENTE",IF(ActividadesCom[[#This Row],[PROMEDIO]]&gt;=3,"NOTABLE",IF(ActividadesCom[[#This Row],[PROMEDIO]]&gt;=2,"BUENO",IF(ActividadesCom[[#This Row],[PROMEDIO]]=1,"SUFICIENTE","")))))</f>
        <v>NOTABLE</v>
      </c>
      <c r="H3169" s="5">
        <f>MAX(ActividadesCom[[#This Row],[PERÍODO 1]],ActividadesCom[[#This Row],[PERÍODO 2]],ActividadesCom[[#This Row],[PERÍODO 3]],ActividadesCom[[#This Row],[PERÍODO 4]],ActividadesCom[[#This Row],[PERÍODO 5]])</f>
        <v>20213</v>
      </c>
      <c r="I3169" s="6" t="s">
        <v>3519</v>
      </c>
      <c r="J3169" s="5">
        <v>20213</v>
      </c>
      <c r="K3169" s="5" t="s">
        <v>4010</v>
      </c>
      <c r="L3169" s="5">
        <f>IF(ActividadesCom[[#This Row],[NIVEL 1]]&lt;&gt;0,VLOOKUP(ActividadesCom[[#This Row],[NIVEL 1]],Catálogo!A:B,2,FALSE),"")</f>
        <v>2</v>
      </c>
      <c r="M3169" s="5">
        <v>1</v>
      </c>
      <c r="N3169" s="6"/>
      <c r="O3169" s="5"/>
      <c r="P3169" s="5"/>
      <c r="Q3169" s="5" t="str">
        <f>IF(ActividadesCom[[#This Row],[NIVEL 2]]&lt;&gt;0,VLOOKUP(ActividadesCom[[#This Row],[NIVEL 2]],Catálogo!A:B,2,FALSE),"")</f>
        <v/>
      </c>
      <c r="R3169" s="5"/>
      <c r="S3169" s="6"/>
      <c r="T3169" s="5"/>
      <c r="U3169" s="5"/>
      <c r="V3169" s="5" t="str">
        <f>IF(ActividadesCom[[#This Row],[NIVEL 3]]&lt;&gt;0,VLOOKUP(ActividadesCom[[#This Row],[NIVEL 3]],Catálogo!A:B,2,FALSE),"")</f>
        <v/>
      </c>
      <c r="W3169" s="5"/>
      <c r="X3169" s="6"/>
      <c r="Y3169" s="5"/>
      <c r="Z3169" s="5"/>
      <c r="AA3169" s="5" t="str">
        <f>IF(ActividadesCom[[#This Row],[NIVEL 4]]&lt;&gt;0,VLOOKUP(ActividadesCom[[#This Row],[NIVEL 4]],Catálogo!A:B,2,FALSE),"")</f>
        <v/>
      </c>
      <c r="AB3169" s="5"/>
      <c r="AC3169" s="5" t="s">
        <v>31</v>
      </c>
      <c r="AD3169" s="5">
        <v>20203</v>
      </c>
      <c r="AE3169" s="5" t="s">
        <v>4009</v>
      </c>
      <c r="AF3169" s="5">
        <f>IF(ActividadesCom[[#This Row],[NIVEL 5]]&lt;&gt;0,VLOOKUP(ActividadesCom[[#This Row],[NIVEL 5]],Catálogo!A:B,2,FALSE),"")</f>
        <v>3</v>
      </c>
      <c r="AG3169" s="5">
        <v>1</v>
      </c>
      <c r="AH3169" s="2"/>
      <c r="AI3169" s="2"/>
    </row>
    <row r="3170" spans="1:35" ht="30" hidden="1" customHeight="1" x14ac:dyDescent="0.25">
      <c r="A3170" s="7">
        <v>20470217</v>
      </c>
      <c r="B3170" s="97" t="str">
        <f>VLOOKUP(ActividadesCom[[#This Row],[NO. DE CONTROL]],'LISTADO ESTUDIANTES'!A:C,3,FALSE)</f>
        <v>HORTA CABRERA MARIANO DEL JESUS</v>
      </c>
      <c r="C3170" s="97" t="str">
        <f>VLOOKUP(ActividadesCom[[#This Row],[NO. DE CONTROL]],'LISTADO ESTUDIANTES'!A:B,2,FALSE)</f>
        <v>INGENIERIA MECANICA</v>
      </c>
      <c r="D3170" s="18" t="str">
        <f>VLOOKUP(ActividadesCom[[#This Row],[NO. DE CONTROL]],'LISTADO ESTUDIANTES'!A:D,4,FALSE)</f>
        <v>BAJA</v>
      </c>
      <c r="E3170" s="5">
        <f>SUM(ActividadesCom[[#This Row],[CRÉD. 1]],ActividadesCom[[#This Row],[CRÉD. 2]],ActividadesCom[[#This Row],[CRÉD. 3]],ActividadesCom[[#This Row],[CRÉD. 4]],ActividadesCom[[#This Row],[CRÉD. 5]])</f>
        <v>2</v>
      </c>
      <c r="F3170" s="34">
        <f>IF(ActividadesCom[[#This Row],[ÚLTIMO SEMESTRE CON CRÉDITOS]]&gt;0,ROUND(AVERAGE(ActividadesCom[[#This Row],[VALOR NIVEL 5]],ActividadesCom[[#This Row],[VALOR NIVEL 4]],ActividadesCom[[#This Row],[VALOR NIVEL 3]],ActividadesCom[[#This Row],[VALOR NIVEL 2]],ActividadesCom[[#This Row],[VALOR NIVEL 1]]),0),"")</f>
        <v>4</v>
      </c>
      <c r="G3170" s="34" t="str">
        <f>IF(ActividadesCom[[#This Row],[PROMEDIO]]="","",IF(ActividadesCom[[#This Row],[PROMEDIO]]&gt;=4,"EXCELENTE",IF(ActividadesCom[[#This Row],[PROMEDIO]]&gt;=3,"NOTABLE",IF(ActividadesCom[[#This Row],[PROMEDIO]]&gt;=2,"BUENO",IF(ActividadesCom[[#This Row],[PROMEDIO]]=1,"SUFICIENTE","")))))</f>
        <v>EXCELENTE</v>
      </c>
      <c r="H3170" s="5">
        <f>MAX(ActividadesCom[[#This Row],[PERÍODO 1]],ActividadesCom[[#This Row],[PERÍODO 2]],ActividadesCom[[#This Row],[PERÍODO 3]],ActividadesCom[[#This Row],[PERÍODO 4]],ActividadesCom[[#This Row],[PERÍODO 5]])</f>
        <v>20211</v>
      </c>
      <c r="I3170" s="33"/>
      <c r="J3170" s="32"/>
      <c r="K3170" s="32"/>
      <c r="L3170" s="5" t="str">
        <f>IF(ActividadesCom[[#This Row],[NIVEL 1]]&lt;&gt;0,VLOOKUP(ActividadesCom[[#This Row],[NIVEL 1]],Catálogo!A:B,2,FALSE),"")</f>
        <v/>
      </c>
      <c r="M3170" s="32"/>
      <c r="N3170" s="33"/>
      <c r="O3170" s="32"/>
      <c r="P3170" s="32"/>
      <c r="Q3170" s="5" t="str">
        <f>IF(ActividadesCom[[#This Row],[NIVEL 2]]&lt;&gt;0,VLOOKUP(ActividadesCom[[#This Row],[NIVEL 2]],Catálogo!A:B,2,FALSE),"")</f>
        <v/>
      </c>
      <c r="R3170" s="32"/>
      <c r="S3170" s="33"/>
      <c r="T3170" s="32"/>
      <c r="U3170" s="32"/>
      <c r="V3170" s="5" t="str">
        <f>IF(ActividadesCom[[#This Row],[NIVEL 3]]&lt;&gt;0,VLOOKUP(ActividadesCom[[#This Row],[NIVEL 3]],Catálogo!A:B,2,FALSE),"")</f>
        <v/>
      </c>
      <c r="W3170" s="32"/>
      <c r="X3170" s="6" t="s">
        <v>23</v>
      </c>
      <c r="Y3170" s="32">
        <v>20211</v>
      </c>
      <c r="Z3170" s="32" t="s">
        <v>4008</v>
      </c>
      <c r="AA3170" s="5">
        <f>IF(ActividadesCom[[#This Row],[NIVEL 4]]&lt;&gt;0,VLOOKUP(ActividadesCom[[#This Row],[NIVEL 4]],Catálogo!A:B,2,FALSE),"")</f>
        <v>4</v>
      </c>
      <c r="AB3170" s="32">
        <v>1</v>
      </c>
      <c r="AC3170" s="32" t="s">
        <v>23</v>
      </c>
      <c r="AD3170" s="32">
        <v>20203</v>
      </c>
      <c r="AE3170" s="32" t="s">
        <v>4009</v>
      </c>
      <c r="AF3170" s="5">
        <f>IF(ActividadesCom[[#This Row],[NIVEL 5]]&lt;&gt;0,VLOOKUP(ActividadesCom[[#This Row],[NIVEL 5]],Catálogo!A:B,2,FALSE),"")</f>
        <v>3</v>
      </c>
      <c r="AG3170" s="32">
        <v>1</v>
      </c>
      <c r="AH3170" s="2"/>
      <c r="AI3170" s="2"/>
    </row>
    <row r="3171" spans="1:35" ht="30" customHeight="1" x14ac:dyDescent="0.25">
      <c r="A3171" s="7">
        <v>20470218</v>
      </c>
      <c r="B3171" s="10" t="str">
        <f>VLOOKUP(ActividadesCom[[#This Row],[NO. DE CONTROL]],'LISTADO ESTUDIANTES'!A:C,3,FALSE)</f>
        <v>MADERO KU JUAN MANUEL</v>
      </c>
      <c r="C3171" s="97" t="str">
        <f>VLOOKUP(ActividadesCom[[#This Row],[NO. DE CONTROL]],'LISTADO ESTUDIANTES'!A:B,2,FALSE)</f>
        <v>INGENIERIA MECANICA</v>
      </c>
      <c r="D3171" s="18" t="str">
        <f>VLOOKUP(ActividadesCom[[#This Row],[NO. DE CONTROL]],'LISTADO ESTUDIANTES'!A:D,4,FALSE)</f>
        <v>ACTIVO(A)</v>
      </c>
      <c r="E3171" s="7">
        <f>SUM(ActividadesCom[[#This Row],[CRÉD. 1]],ActividadesCom[[#This Row],[CRÉD. 2]],ActividadesCom[[#This Row],[CRÉD. 3]],ActividadesCom[[#This Row],[CRÉD. 4]],ActividadesCom[[#This Row],[CRÉD. 5]])</f>
        <v>0</v>
      </c>
      <c r="F3171" s="18" t="str">
        <f>IF(ActividadesCom[[#This Row],[ÚLTIMO SEMESTRE CON CRÉDITOS]]&gt;0,ROUND(AVERAGE(ActividadesCom[[#This Row],[VALOR NIVEL 5]],ActividadesCom[[#This Row],[VALOR NIVEL 4]],ActividadesCom[[#This Row],[VALOR NIVEL 3]],ActividadesCom[[#This Row],[VALOR NIVEL 2]],ActividadesCom[[#This Row],[VALOR NIVEL 1]]),0),"")</f>
        <v/>
      </c>
      <c r="G3171" s="7" t="str">
        <f>IF(ActividadesCom[[#This Row],[PROMEDIO]]="","",IF(ActividadesCom[[#This Row],[PROMEDIO]]&gt;=4,"EXCELENTE",IF(ActividadesCom[[#This Row],[PROMEDIO]]&gt;=3,"NOTABLE",IF(ActividadesCom[[#This Row],[PROMEDIO]]&gt;=2,"BUENO",IF(ActividadesCom[[#This Row],[PROMEDIO]]=1,"SUFICIENTE","")))))</f>
        <v/>
      </c>
      <c r="H3171" s="18">
        <f>MAX(ActividadesCom[[#This Row],[PERÍODO 1]],ActividadesCom[[#This Row],[PERÍODO 2]],ActividadesCom[[#This Row],[PERÍODO 3]],ActividadesCom[[#This Row],[PERÍODO 4]],ActividadesCom[[#This Row],[PERÍODO 5]])</f>
        <v>0</v>
      </c>
      <c r="I3171" s="6"/>
      <c r="J3171" s="5"/>
      <c r="K3171" s="5"/>
      <c r="L3171" s="18" t="str">
        <f>IF(ActividadesCom[[#This Row],[NIVEL 1]]&lt;&gt;0,VLOOKUP(ActividadesCom[[#This Row],[NIVEL 1]],Catálogo!A:B,2,FALSE),"")</f>
        <v/>
      </c>
      <c r="M3171" s="5"/>
      <c r="N3171" s="6"/>
      <c r="O3171" s="5"/>
      <c r="P3171" s="5"/>
      <c r="Q3171" s="18" t="str">
        <f>IF(ActividadesCom[[#This Row],[NIVEL 2]]&lt;&gt;0,VLOOKUP(ActividadesCom[[#This Row],[NIVEL 2]],Catálogo!A:B,2,FALSE),"")</f>
        <v/>
      </c>
      <c r="R3171" s="5"/>
      <c r="S3171" s="6"/>
      <c r="T3171" s="5"/>
      <c r="U3171" s="5"/>
      <c r="V3171" s="18" t="str">
        <f>IF(ActividadesCom[[#This Row],[NIVEL 3]]&lt;&gt;0,VLOOKUP(ActividadesCom[[#This Row],[NIVEL 3]],Catálogo!A:B,2,FALSE),"")</f>
        <v/>
      </c>
      <c r="W3171" s="5"/>
      <c r="X3171" s="6"/>
      <c r="Y3171" s="5"/>
      <c r="Z3171" s="5"/>
      <c r="AA3171" s="18" t="str">
        <f>IF(ActividadesCom[[#This Row],[NIVEL 4]]&lt;&gt;0,VLOOKUP(ActividadesCom[[#This Row],[NIVEL 4]],Catálogo!A:B,2,FALSE),"")</f>
        <v/>
      </c>
      <c r="AB3171" s="5"/>
      <c r="AC3171" s="6"/>
      <c r="AD3171" s="5"/>
      <c r="AE3171" s="5"/>
      <c r="AF3171" s="18" t="str">
        <f>IF(ActividadesCom[[#This Row],[NIVEL 5]]&lt;&gt;0,VLOOKUP(ActividadesCom[[#This Row],[NIVEL 5]],Catálogo!A:B,2,FALSE),"")</f>
        <v/>
      </c>
      <c r="AG3171" s="36"/>
      <c r="AH3171" s="2"/>
      <c r="AI3171" s="2"/>
    </row>
    <row r="3172" spans="1:35" ht="30" customHeight="1" x14ac:dyDescent="0.25">
      <c r="A3172" s="7">
        <v>20470220</v>
      </c>
      <c r="B3172" s="97" t="str">
        <f>VLOOKUP(ActividadesCom[[#This Row],[NO. DE CONTROL]],'LISTADO ESTUDIANTES'!A:C,3,FALSE)</f>
        <v>WICAB SANDOVAL DAVID HUMBERTO</v>
      </c>
      <c r="C3172" s="102" t="str">
        <f>VLOOKUP(ActividadesCom[[#This Row],[NO. DE CONTROL]],'LISTADO ESTUDIANTES'!A:B,2,FALSE)</f>
        <v>INGENIERIA MECANICA</v>
      </c>
      <c r="D3172" s="111" t="str">
        <f>VLOOKUP(ActividadesCom[[#This Row],[NO. DE CONTROL]],'LISTADO ESTUDIANTES'!A:D,4,FALSE)</f>
        <v>ACTIVO(A)</v>
      </c>
      <c r="E3172" s="5">
        <f>SUM(ActividadesCom[[#This Row],[CRÉD. 1]],ActividadesCom[[#This Row],[CRÉD. 2]],ActividadesCom[[#This Row],[CRÉD. 3]],ActividadesCom[[#This Row],[CRÉD. 4]],ActividadesCom[[#This Row],[CRÉD. 5]])</f>
        <v>1</v>
      </c>
      <c r="F3172" s="18">
        <f>IF(ActividadesCom[[#This Row],[ÚLTIMO SEMESTRE CON CRÉDITOS]]&gt;0,ROUND(AVERAGE(ActividadesCom[[#This Row],[VALOR NIVEL 5]],ActividadesCom[[#This Row],[VALOR NIVEL 4]],ActividadesCom[[#This Row],[VALOR NIVEL 3]],ActividadesCom[[#This Row],[VALOR NIVEL 2]],ActividadesCom[[#This Row],[VALOR NIVEL 1]]),0),"")</f>
        <v>3</v>
      </c>
      <c r="G3172" s="18" t="str">
        <f>IF(ActividadesCom[[#This Row],[PROMEDIO]]="","",IF(ActividadesCom[[#This Row],[PROMEDIO]]&gt;=4,"EXCELENTE",IF(ActividadesCom[[#This Row],[PROMEDIO]]&gt;=3,"NOTABLE",IF(ActividadesCom[[#This Row],[PROMEDIO]]&gt;=2,"BUENO",IF(ActividadesCom[[#This Row],[PROMEDIO]]=1,"SUFICIENTE","")))))</f>
        <v>NOTABLE</v>
      </c>
      <c r="H3172" s="5">
        <f>MAX(ActividadesCom[[#This Row],[PERÍODO 1]],ActividadesCom[[#This Row],[PERÍODO 2]],ActividadesCom[[#This Row],[PERÍODO 3]],ActividadesCom[[#This Row],[PERÍODO 4]],ActividadesCom[[#This Row],[PERÍODO 5]])</f>
        <v>20211</v>
      </c>
      <c r="I3172" s="6"/>
      <c r="J3172" s="5"/>
      <c r="K3172" s="5"/>
      <c r="L3172" s="5" t="str">
        <f>IF(ActividadesCom[[#This Row],[NIVEL 1]]&lt;&gt;0,VLOOKUP(ActividadesCom[[#This Row],[NIVEL 1]],Catálogo!A:B,2,FALSE),"")</f>
        <v/>
      </c>
      <c r="M3172" s="5"/>
      <c r="N3172" s="6"/>
      <c r="O3172" s="5"/>
      <c r="P3172" s="5"/>
      <c r="Q3172" s="5" t="str">
        <f>IF(ActividadesCom[[#This Row],[NIVEL 2]]&lt;&gt;0,VLOOKUP(ActividadesCom[[#This Row],[NIVEL 2]],Catálogo!A:B,2,FALSE),"")</f>
        <v/>
      </c>
      <c r="R3172" s="5"/>
      <c r="S3172" s="6"/>
      <c r="T3172" s="5"/>
      <c r="U3172" s="5"/>
      <c r="V3172" s="5" t="str">
        <f>IF(ActividadesCom[[#This Row],[NIVEL 3]]&lt;&gt;0,VLOOKUP(ActividadesCom[[#This Row],[NIVEL 3]],Catálogo!A:B,2,FALSE),"")</f>
        <v/>
      </c>
      <c r="W3172" s="5"/>
      <c r="X3172" s="6" t="s">
        <v>31</v>
      </c>
      <c r="Y3172" s="5">
        <v>20211</v>
      </c>
      <c r="Z3172" s="5" t="s">
        <v>4009</v>
      </c>
      <c r="AA3172" s="5">
        <f>IF(ActividadesCom[[#This Row],[NIVEL 4]]&lt;&gt;0,VLOOKUP(ActividadesCom[[#This Row],[NIVEL 4]],Catálogo!A:B,2,FALSE),"")</f>
        <v>3</v>
      </c>
      <c r="AB3172" s="5">
        <v>1</v>
      </c>
      <c r="AC3172" s="6"/>
      <c r="AD3172" s="5"/>
      <c r="AE3172" s="5"/>
      <c r="AF3172" s="5" t="str">
        <f>IF(ActividadesCom[[#This Row],[NIVEL 5]]&lt;&gt;0,VLOOKUP(ActividadesCom[[#This Row],[NIVEL 5]],Catálogo!A:B,2,FALSE),"")</f>
        <v/>
      </c>
      <c r="AG3172" s="36"/>
      <c r="AH3172" s="2"/>
      <c r="AI3172" s="2"/>
    </row>
    <row r="3173" spans="1:35" ht="30" customHeight="1" x14ac:dyDescent="0.25">
      <c r="A3173" s="7">
        <v>20470220</v>
      </c>
      <c r="B3173" s="97" t="str">
        <f>VLOOKUP(ActividadesCom[[#This Row],[NO. DE CONTROL]],'LISTADO ESTUDIANTES'!A:C,3,FALSE)</f>
        <v>WICAB SANDOVAL DAVID HUMBERTO</v>
      </c>
      <c r="C3173" s="97" t="str">
        <f>VLOOKUP(ActividadesCom[[#This Row],[NO. DE CONTROL]],'LISTADO ESTUDIANTES'!A:B,2,FALSE)</f>
        <v>INGENIERIA MECANICA</v>
      </c>
      <c r="D3173" s="18" t="str">
        <f>VLOOKUP(ActividadesCom[[#This Row],[NO. DE CONTROL]],'LISTADO ESTUDIANTES'!A:D,4,FALSE)</f>
        <v>ACTIVO(A)</v>
      </c>
      <c r="E3173" s="5">
        <f>SUM(ActividadesCom[[#This Row],[CRÉD. 1]],ActividadesCom[[#This Row],[CRÉD. 2]],ActividadesCom[[#This Row],[CRÉD. 3]],ActividadesCom[[#This Row],[CRÉD. 4]],ActividadesCom[[#This Row],[CRÉD. 5]])</f>
        <v>1</v>
      </c>
      <c r="F3173" s="18">
        <f>IF(ActividadesCom[[#This Row],[ÚLTIMO SEMESTRE CON CRÉDITOS]]&gt;0,ROUND(AVERAGE(ActividadesCom[[#This Row],[VALOR NIVEL 5]],ActividadesCom[[#This Row],[VALOR NIVEL 4]],ActividadesCom[[#This Row],[VALOR NIVEL 3]],ActividadesCom[[#This Row],[VALOR NIVEL 2]],ActividadesCom[[#This Row],[VALOR NIVEL 1]]),0),"")</f>
        <v>3</v>
      </c>
      <c r="G3173" s="18" t="str">
        <f>IF(ActividadesCom[[#This Row],[PROMEDIO]]="","",IF(ActividadesCom[[#This Row],[PROMEDIO]]&gt;=4,"EXCELENTE",IF(ActividadesCom[[#This Row],[PROMEDIO]]&gt;=3,"NOTABLE",IF(ActividadesCom[[#This Row],[PROMEDIO]]&gt;=2,"BUENO",IF(ActividadesCom[[#This Row],[PROMEDIO]]=1,"SUFICIENTE","")))))</f>
        <v>NOTABLE</v>
      </c>
      <c r="H3173" s="5">
        <f>MAX(ActividadesCom[[#This Row],[PERÍODO 1]],ActividadesCom[[#This Row],[PERÍODO 2]],ActividadesCom[[#This Row],[PERÍODO 3]],ActividadesCom[[#This Row],[PERÍODO 4]],ActividadesCom[[#This Row],[PERÍODO 5]])</f>
        <v>20203</v>
      </c>
      <c r="I3173" s="6"/>
      <c r="J3173" s="5"/>
      <c r="K3173" s="5"/>
      <c r="L3173" s="5" t="str">
        <f>IF(ActividadesCom[[#This Row],[NIVEL 1]]&lt;&gt;0,VLOOKUP(ActividadesCom[[#This Row],[NIVEL 1]],Catálogo!A:B,2,FALSE),"")</f>
        <v/>
      </c>
      <c r="M3173" s="5"/>
      <c r="N3173" s="6"/>
      <c r="O3173" s="5"/>
      <c r="P3173" s="5"/>
      <c r="Q3173" s="5" t="str">
        <f>IF(ActividadesCom[[#This Row],[NIVEL 2]]&lt;&gt;0,VLOOKUP(ActividadesCom[[#This Row],[NIVEL 2]],Catálogo!A:B,2,FALSE),"")</f>
        <v/>
      </c>
      <c r="R3173" s="5"/>
      <c r="S3173" s="6"/>
      <c r="T3173" s="5"/>
      <c r="U3173" s="5"/>
      <c r="V3173" s="5" t="str">
        <f>IF(ActividadesCom[[#This Row],[NIVEL 3]]&lt;&gt;0,VLOOKUP(ActividadesCom[[#This Row],[NIVEL 3]],Catálogo!A:B,2,FALSE),"")</f>
        <v/>
      </c>
      <c r="W3173" s="5"/>
      <c r="X3173" s="6"/>
      <c r="Y3173" s="5"/>
      <c r="Z3173" s="5"/>
      <c r="AA3173" s="5" t="str">
        <f>IF(ActividadesCom[[#This Row],[NIVEL 4]]&lt;&gt;0,VLOOKUP(ActividadesCom[[#This Row],[NIVEL 4]],Catálogo!A:B,2,FALSE),"")</f>
        <v/>
      </c>
      <c r="AB3173" s="5"/>
      <c r="AC3173" s="5" t="s">
        <v>31</v>
      </c>
      <c r="AD3173" s="5">
        <v>20203</v>
      </c>
      <c r="AE3173" s="5" t="s">
        <v>4009</v>
      </c>
      <c r="AF3173" s="5">
        <f>IF(ActividadesCom[[#This Row],[NIVEL 5]]&lt;&gt;0,VLOOKUP(ActividadesCom[[#This Row],[NIVEL 5]],Catálogo!A:B,2,FALSE),"")</f>
        <v>3</v>
      </c>
      <c r="AG3173" s="5">
        <v>1</v>
      </c>
      <c r="AH3173" s="2"/>
      <c r="AI3173" s="2"/>
    </row>
    <row r="3174" spans="1:35" ht="30" customHeight="1" x14ac:dyDescent="0.25">
      <c r="A3174" s="74">
        <v>20470221</v>
      </c>
      <c r="B3174" s="97" t="str">
        <f>VLOOKUP(ActividadesCom[[#This Row],[NO. DE CONTROL]],'LISTADO ESTUDIANTES'!A:C,3,FALSE)</f>
        <v>CAAMAL DZIB LEYDI VERONICA</v>
      </c>
      <c r="C3174" s="105" t="str">
        <f>VLOOKUP(ActividadesCom[[#This Row],[NO. DE CONTROL]],'LISTADO ESTUDIANTES'!A:B,2,FALSE)</f>
        <v>INGENIERIA MECANICA</v>
      </c>
      <c r="D3174" s="23" t="str">
        <f>VLOOKUP(ActividadesCom[[#This Row],[NO. DE CONTROL]],'LISTADO ESTUDIANTES'!A:D,4,FALSE)</f>
        <v>ACTIVO(A)</v>
      </c>
      <c r="E3174" s="5">
        <f>SUM(ActividadesCom[[#This Row],[CRÉD. 1]],ActividadesCom[[#This Row],[CRÉD. 2]],ActividadesCom[[#This Row],[CRÉD. 3]],ActividadesCom[[#This Row],[CRÉD. 4]],ActividadesCom[[#This Row],[CRÉD. 5]])</f>
        <v>4</v>
      </c>
      <c r="F3174" s="23">
        <f>IF(ActividadesCom[[#This Row],[ÚLTIMO SEMESTRE CON CRÉDITOS]]&gt;0,ROUND(AVERAGE(ActividadesCom[[#This Row],[VALOR NIVEL 5]],ActividadesCom[[#This Row],[VALOR NIVEL 4]],ActividadesCom[[#This Row],[VALOR NIVEL 3]],ActividadesCom[[#This Row],[VALOR NIVEL 2]],ActividadesCom[[#This Row],[VALOR NIVEL 1]]),0),"")</f>
        <v>3</v>
      </c>
      <c r="G3174" s="23" t="str">
        <f>IF(ActividadesCom[[#This Row],[PROMEDIO]]="","",IF(ActividadesCom[[#This Row],[PROMEDIO]]&gt;=4,"EXCELENTE",IF(ActividadesCom[[#This Row],[PROMEDIO]]&gt;=3,"NOTABLE",IF(ActividadesCom[[#This Row],[PROMEDIO]]&gt;=2,"BUENO",IF(ActividadesCom[[#This Row],[PROMEDIO]]=1,"SUFICIENTE","")))))</f>
        <v>NOTABLE</v>
      </c>
      <c r="H3174" s="5">
        <f>MAX(ActividadesCom[[#This Row],[PERÍODO 1]],ActividadesCom[[#This Row],[PERÍODO 2]],ActividadesCom[[#This Row],[PERÍODO 3]],ActividadesCom[[#This Row],[PERÍODO 4]],ActividadesCom[[#This Row],[PERÍODO 5]])</f>
        <v>20221</v>
      </c>
      <c r="I3174" s="22" t="s">
        <v>4121</v>
      </c>
      <c r="J3174" s="21">
        <v>20203</v>
      </c>
      <c r="K3174" s="21" t="s">
        <v>4010</v>
      </c>
      <c r="L3174" s="5">
        <f>IF(ActividadesCom[[#This Row],[NIVEL 1]]&lt;&gt;0,VLOOKUP(ActividadesCom[[#This Row],[NIVEL 1]],Catálogo!A:B,2,FALSE),"")</f>
        <v>2</v>
      </c>
      <c r="M3174" s="21">
        <v>1</v>
      </c>
      <c r="N3174" s="6" t="s">
        <v>4470</v>
      </c>
      <c r="O3174" s="21">
        <v>20221</v>
      </c>
      <c r="P3174" s="5" t="s">
        <v>4008</v>
      </c>
      <c r="Q3174" s="5">
        <f>IF(ActividadesCom[[#This Row],[NIVEL 2]]&lt;&gt;0,VLOOKUP(ActividadesCom[[#This Row],[NIVEL 2]],Catálogo!A:B,2,FALSE),"")</f>
        <v>4</v>
      </c>
      <c r="R3174" s="21">
        <v>1</v>
      </c>
      <c r="S3174" s="22"/>
      <c r="T3174" s="21"/>
      <c r="U3174" s="21"/>
      <c r="V3174" s="5" t="str">
        <f>IF(ActividadesCom[[#This Row],[NIVEL 3]]&lt;&gt;0,VLOOKUP(ActividadesCom[[#This Row],[NIVEL 3]],Catálogo!A:B,2,FALSE),"")</f>
        <v/>
      </c>
      <c r="W3174" s="21"/>
      <c r="X3174" s="22" t="s">
        <v>4571</v>
      </c>
      <c r="Y3174" s="21">
        <v>20211</v>
      </c>
      <c r="Z3174" s="21" t="s">
        <v>4009</v>
      </c>
      <c r="AA3174" s="5">
        <f>IF(ActividadesCom[[#This Row],[NIVEL 4]]&lt;&gt;0,VLOOKUP(ActividadesCom[[#This Row],[NIVEL 4]],Catálogo!A:B,2,FALSE),"")</f>
        <v>3</v>
      </c>
      <c r="AB3174" s="21">
        <v>1</v>
      </c>
      <c r="AC3174" s="6" t="s">
        <v>11</v>
      </c>
      <c r="AD3174" s="21">
        <v>20211</v>
      </c>
      <c r="AE3174" s="21" t="s">
        <v>4010</v>
      </c>
      <c r="AF3174" s="5">
        <f>IF(ActividadesCom[[#This Row],[NIVEL 5]]&lt;&gt;0,VLOOKUP(ActividadesCom[[#This Row],[NIVEL 5]],Catálogo!A:B,2,FALSE),"")</f>
        <v>2</v>
      </c>
      <c r="AG3174" s="21">
        <v>1</v>
      </c>
      <c r="AH3174" s="2"/>
      <c r="AI3174" s="2"/>
    </row>
    <row r="3175" spans="1:35" ht="30" hidden="1" customHeight="1" x14ac:dyDescent="0.25">
      <c r="A3175" s="7">
        <v>20470222</v>
      </c>
      <c r="B3175" s="97" t="str">
        <f>VLOOKUP(ActividadesCom[[#This Row],[NO. DE CONTROL]],'LISTADO ESTUDIANTES'!A:C,3,FALSE)</f>
        <v>CASTRO MADRIGAL EDWIN MISHELL</v>
      </c>
      <c r="C3175" s="97" t="str">
        <f>VLOOKUP(ActividadesCom[[#This Row],[NO. DE CONTROL]],'LISTADO ESTUDIANTES'!A:B,2,FALSE)</f>
        <v>INGENIERIA MECANICA</v>
      </c>
      <c r="D3175" s="18" t="str">
        <f>VLOOKUP(ActividadesCom[[#This Row],[NO. DE CONTROL]],'LISTADO ESTUDIANTES'!A:D,4,FALSE)</f>
        <v>BAJA</v>
      </c>
      <c r="E3175" s="5">
        <f>SUM(ActividadesCom[[#This Row],[CRÉD. 1]],ActividadesCom[[#This Row],[CRÉD. 2]],ActividadesCom[[#This Row],[CRÉD. 3]],ActividadesCom[[#This Row],[CRÉD. 4]],ActividadesCom[[#This Row],[CRÉD. 5]])</f>
        <v>3</v>
      </c>
      <c r="F3175" s="18">
        <f>IF(ActividadesCom[[#This Row],[ÚLTIMO SEMESTRE CON CRÉDITOS]]&gt;0,ROUND(AVERAGE(ActividadesCom[[#This Row],[VALOR NIVEL 5]],ActividadesCom[[#This Row],[VALOR NIVEL 4]],ActividadesCom[[#This Row],[VALOR NIVEL 3]],ActividadesCom[[#This Row],[VALOR NIVEL 2]],ActividadesCom[[#This Row],[VALOR NIVEL 1]]),0),"")</f>
        <v>3</v>
      </c>
      <c r="G3175" s="18" t="str">
        <f>IF(ActividadesCom[[#This Row],[PROMEDIO]]="","",IF(ActividadesCom[[#This Row],[PROMEDIO]]&gt;=4,"EXCELENTE",IF(ActividadesCom[[#This Row],[PROMEDIO]]&gt;=3,"NOTABLE",IF(ActividadesCom[[#This Row],[PROMEDIO]]&gt;=2,"BUENO",IF(ActividadesCom[[#This Row],[PROMEDIO]]=1,"SUFICIENTE","")))))</f>
        <v>NOTABLE</v>
      </c>
      <c r="H3175" s="5">
        <f>MAX(ActividadesCom[[#This Row],[PERÍODO 1]],ActividadesCom[[#This Row],[PERÍODO 2]],ActividadesCom[[#This Row],[PERÍODO 3]],ActividadesCom[[#This Row],[PERÍODO 4]],ActividadesCom[[#This Row],[PERÍODO 5]])</f>
        <v>20213</v>
      </c>
      <c r="I3175" s="6"/>
      <c r="J3175" s="5"/>
      <c r="K3175" s="5"/>
      <c r="L3175" s="5" t="str">
        <f>IF(ActividadesCom[[#This Row],[NIVEL 1]]&lt;&gt;0,VLOOKUP(ActividadesCom[[#This Row],[NIVEL 1]],Catálogo!A:B,2,FALSE),"")</f>
        <v/>
      </c>
      <c r="M3175" s="5"/>
      <c r="N3175" s="6"/>
      <c r="O3175" s="5"/>
      <c r="P3175" s="5"/>
      <c r="Q3175" s="5" t="str">
        <f>IF(ActividadesCom[[#This Row],[NIVEL 2]]&lt;&gt;0,VLOOKUP(ActividadesCom[[#This Row],[NIVEL 2]],Catálogo!A:B,2,FALSE),"")</f>
        <v/>
      </c>
      <c r="R3175" s="5"/>
      <c r="S3175" s="6" t="s">
        <v>25</v>
      </c>
      <c r="T3175" s="5">
        <v>20213</v>
      </c>
      <c r="U3175" s="5" t="s">
        <v>4009</v>
      </c>
      <c r="V3175" s="5">
        <f>IF(ActividadesCom[[#This Row],[NIVEL 3]]&lt;&gt;0,VLOOKUP(ActividadesCom[[#This Row],[NIVEL 3]],Catálogo!A:B,2,FALSE),"")</f>
        <v>3</v>
      </c>
      <c r="W3175" s="5">
        <v>1</v>
      </c>
      <c r="X3175" s="6" t="s">
        <v>25</v>
      </c>
      <c r="Y3175" s="5">
        <v>20211</v>
      </c>
      <c r="Z3175" s="5" t="s">
        <v>4009</v>
      </c>
      <c r="AA3175" s="5">
        <f>IF(ActividadesCom[[#This Row],[NIVEL 4]]&lt;&gt;0,VLOOKUP(ActividadesCom[[#This Row],[NIVEL 4]],Catálogo!A:B,2,FALSE),"")</f>
        <v>3</v>
      </c>
      <c r="AB3175" s="5">
        <v>1</v>
      </c>
      <c r="AC3175" s="5" t="s">
        <v>25</v>
      </c>
      <c r="AD3175" s="5">
        <v>20203</v>
      </c>
      <c r="AE3175" s="5" t="s">
        <v>4009</v>
      </c>
      <c r="AF3175" s="5">
        <f>IF(ActividadesCom[[#This Row],[NIVEL 5]]&lt;&gt;0,VLOOKUP(ActividadesCom[[#This Row],[NIVEL 5]],Catálogo!A:B,2,FALSE),"")</f>
        <v>3</v>
      </c>
      <c r="AG3175" s="5">
        <v>1</v>
      </c>
      <c r="AH3175" s="2"/>
      <c r="AI3175" s="2"/>
    </row>
    <row r="3176" spans="1:35" ht="30" customHeight="1" x14ac:dyDescent="0.25">
      <c r="A3176" s="7">
        <v>20470224</v>
      </c>
      <c r="B3176" s="97" t="str">
        <f>VLOOKUP(ActividadesCom[[#This Row],[NO. DE CONTROL]],'LISTADO ESTUDIANTES'!A:C,3,FALSE)</f>
        <v>HEREDIA MORALES JOSE JULIAN</v>
      </c>
      <c r="C3176" s="97" t="str">
        <f>VLOOKUP(ActividadesCom[[#This Row],[NO. DE CONTROL]],'LISTADO ESTUDIANTES'!A:B,2,FALSE)</f>
        <v>INGENIERIA MECANICA</v>
      </c>
      <c r="D3176" s="18" t="str">
        <f>VLOOKUP(ActividadesCom[[#This Row],[NO. DE CONTROL]],'LISTADO ESTUDIANTES'!A:D,4,FALSE)</f>
        <v>ACTIVO(A)</v>
      </c>
      <c r="E3176" s="5">
        <f>SUM(ActividadesCom[[#This Row],[CRÉD. 1]],ActividadesCom[[#This Row],[CRÉD. 2]],ActividadesCom[[#This Row],[CRÉD. 3]],ActividadesCom[[#This Row],[CRÉD. 4]],ActividadesCom[[#This Row],[CRÉD. 5]])</f>
        <v>3</v>
      </c>
      <c r="F3176" s="18">
        <f>IF(ActividadesCom[[#This Row],[ÚLTIMO SEMESTRE CON CRÉDITOS]]&gt;0,ROUND(AVERAGE(ActividadesCom[[#This Row],[VALOR NIVEL 5]],ActividadesCom[[#This Row],[VALOR NIVEL 4]],ActividadesCom[[#This Row],[VALOR NIVEL 3]],ActividadesCom[[#This Row],[VALOR NIVEL 2]],ActividadesCom[[#This Row],[VALOR NIVEL 1]]),0),"")</f>
        <v>3</v>
      </c>
      <c r="G3176" s="18" t="str">
        <f>IF(ActividadesCom[[#This Row],[PROMEDIO]]="","",IF(ActividadesCom[[#This Row],[PROMEDIO]]&gt;=4,"EXCELENTE",IF(ActividadesCom[[#This Row],[PROMEDIO]]&gt;=3,"NOTABLE",IF(ActividadesCom[[#This Row],[PROMEDIO]]&gt;=2,"BUENO",IF(ActividadesCom[[#This Row],[PROMEDIO]]=1,"SUFICIENTE","")))))</f>
        <v>NOTABLE</v>
      </c>
      <c r="H3176" s="5">
        <f>MAX(ActividadesCom[[#This Row],[PERÍODO 1]],ActividadesCom[[#This Row],[PERÍODO 2]],ActividadesCom[[#This Row],[PERÍODO 3]],ActividadesCom[[#This Row],[PERÍODO 4]],ActividadesCom[[#This Row],[PERÍODO 5]])</f>
        <v>20211</v>
      </c>
      <c r="I3176" s="6" t="s">
        <v>11</v>
      </c>
      <c r="J3176" s="5">
        <v>20203</v>
      </c>
      <c r="K3176" s="46" t="s">
        <v>4011</v>
      </c>
      <c r="L3176" s="5">
        <f>IF(ActividadesCom[[#This Row],[NIVEL 1]]&lt;&gt;0,VLOOKUP(ActividadesCom[[#This Row],[NIVEL 1]],Catálogo!A:B,2,FALSE),"")</f>
        <v>1</v>
      </c>
      <c r="M3176" s="5">
        <v>1</v>
      </c>
      <c r="N3176" s="6" t="s">
        <v>11</v>
      </c>
      <c r="O3176" s="5">
        <v>20211</v>
      </c>
      <c r="P3176" s="5" t="s">
        <v>4008</v>
      </c>
      <c r="Q3176" s="5">
        <f>IF(ActividadesCom[[#This Row],[NIVEL 2]]&lt;&gt;0,VLOOKUP(ActividadesCom[[#This Row],[NIVEL 2]],Catálogo!A:B,2,FALSE),"")</f>
        <v>4</v>
      </c>
      <c r="R3176" s="5">
        <v>1</v>
      </c>
      <c r="S3176" s="6" t="s">
        <v>4571</v>
      </c>
      <c r="T3176" s="5">
        <v>20211</v>
      </c>
      <c r="U3176" s="5" t="s">
        <v>4009</v>
      </c>
      <c r="V3176" s="5">
        <f>IF(ActividadesCom[[#This Row],[NIVEL 3]]&lt;&gt;0,VLOOKUP(ActividadesCom[[#This Row],[NIVEL 3]],Catálogo!A:B,2,FALSE),"")</f>
        <v>3</v>
      </c>
      <c r="W3176" s="5">
        <v>1</v>
      </c>
      <c r="X3176" s="6"/>
      <c r="Y3176" s="5"/>
      <c r="Z3176" s="5"/>
      <c r="AA3176" s="5" t="str">
        <f>IF(ActividadesCom[[#This Row],[NIVEL 4]]&lt;&gt;0,VLOOKUP(ActividadesCom[[#This Row],[NIVEL 4]],Catálogo!A:B,2,FALSE),"")</f>
        <v/>
      </c>
      <c r="AB3176" s="5"/>
      <c r="AC3176" s="5"/>
      <c r="AD3176" s="5"/>
      <c r="AE3176" s="5"/>
      <c r="AF3176" s="5" t="str">
        <f>IF(ActividadesCom[[#This Row],[NIVEL 5]]&lt;&gt;0,VLOOKUP(ActividadesCom[[#This Row],[NIVEL 5]],Catálogo!A:B,2,FALSE),"")</f>
        <v/>
      </c>
      <c r="AG3176" s="5"/>
      <c r="AH3176" s="2"/>
      <c r="AI3176" s="2"/>
    </row>
    <row r="3177" spans="1:35" ht="30" hidden="1" customHeight="1" x14ac:dyDescent="0.25">
      <c r="A3177" s="37">
        <v>20470226</v>
      </c>
      <c r="B3177" s="97" t="str">
        <f>VLOOKUP(ActividadesCom[[#This Row],[NO. DE CONTROL]],'LISTADO ESTUDIANTES'!A:C,3,FALSE)</f>
        <v>JIMENEZ LOPEZ EDILBERTO MANUEL</v>
      </c>
      <c r="C3177" s="106" t="str">
        <f>VLOOKUP(ActividadesCom[[#This Row],[NO. DE CONTROL]],'LISTADO ESTUDIANTES'!A:B,2,FALSE)</f>
        <v>INGENIERIA MECANICA</v>
      </c>
      <c r="D3177" s="38" t="str">
        <f>VLOOKUP(ActividadesCom[[#This Row],[NO. DE CONTROL]],'LISTADO ESTUDIANTES'!A:D,4,FALSE)</f>
        <v>BAJA</v>
      </c>
      <c r="E3177" s="5">
        <f>SUM(ActividadesCom[[#This Row],[CRÉD. 1]],ActividadesCom[[#This Row],[CRÉD. 2]],ActividadesCom[[#This Row],[CRÉD. 3]],ActividadesCom[[#This Row],[CRÉD. 4]],ActividadesCom[[#This Row],[CRÉD. 5]])</f>
        <v>1</v>
      </c>
      <c r="F3177" s="38">
        <f>IF(ActividadesCom[[#This Row],[ÚLTIMO SEMESTRE CON CRÉDITOS]]&gt;0,ROUND(AVERAGE(ActividadesCom[[#This Row],[VALOR NIVEL 5]],ActividadesCom[[#This Row],[VALOR NIVEL 4]],ActividadesCom[[#This Row],[VALOR NIVEL 3]],ActividadesCom[[#This Row],[VALOR NIVEL 2]],ActividadesCom[[#This Row],[VALOR NIVEL 1]]),0),"")</f>
        <v>4</v>
      </c>
      <c r="G3177" s="38" t="str">
        <f>IF(ActividadesCom[[#This Row],[PROMEDIO]]="","",IF(ActividadesCom[[#This Row],[PROMEDIO]]&gt;=4,"EXCELENTE",IF(ActividadesCom[[#This Row],[PROMEDIO]]&gt;=3,"NOTABLE",IF(ActividadesCom[[#This Row],[PROMEDIO]]&gt;=2,"BUENO",IF(ActividadesCom[[#This Row],[PROMEDIO]]=1,"SUFICIENTE","")))))</f>
        <v>EXCELENTE</v>
      </c>
      <c r="H3177" s="5">
        <f>MAX(ActividadesCom[[#This Row],[PERÍODO 1]],ActividadesCom[[#This Row],[PERÍODO 2]],ActividadesCom[[#This Row],[PERÍODO 3]],ActividadesCom[[#This Row],[PERÍODO 4]],ActividadesCom[[#This Row],[PERÍODO 5]])</f>
        <v>20211</v>
      </c>
      <c r="I3177" s="39" t="s">
        <v>4571</v>
      </c>
      <c r="J3177" s="40">
        <v>20211</v>
      </c>
      <c r="K3177" s="40" t="s">
        <v>4008</v>
      </c>
      <c r="L3177" s="5">
        <f>IF(ActividadesCom[[#This Row],[NIVEL 1]]&lt;&gt;0,VLOOKUP(ActividadesCom[[#This Row],[NIVEL 1]],Catálogo!A:B,2,FALSE),"")</f>
        <v>4</v>
      </c>
      <c r="M3177" s="40">
        <v>1</v>
      </c>
      <c r="N3177" s="39"/>
      <c r="O3177" s="40"/>
      <c r="P3177" s="40"/>
      <c r="Q3177" s="5" t="str">
        <f>IF(ActividadesCom[[#This Row],[NIVEL 2]]&lt;&gt;0,VLOOKUP(ActividadesCom[[#This Row],[NIVEL 2]],Catálogo!A:B,2,FALSE),"")</f>
        <v/>
      </c>
      <c r="R3177" s="40"/>
      <c r="S3177" s="39"/>
      <c r="T3177" s="40"/>
      <c r="U3177" s="40"/>
      <c r="V3177" s="5" t="str">
        <f>IF(ActividadesCom[[#This Row],[NIVEL 3]]&lt;&gt;0,VLOOKUP(ActividadesCom[[#This Row],[NIVEL 3]],Catálogo!A:B,2,FALSE),"")</f>
        <v/>
      </c>
      <c r="W3177" s="40"/>
      <c r="X3177" s="39"/>
      <c r="Y3177" s="40"/>
      <c r="Z3177" s="40"/>
      <c r="AA3177" s="5" t="str">
        <f>IF(ActividadesCom[[#This Row],[NIVEL 4]]&lt;&gt;0,VLOOKUP(ActividadesCom[[#This Row],[NIVEL 4]],Catálogo!A:B,2,FALSE),"")</f>
        <v/>
      </c>
      <c r="AB3177" s="40"/>
      <c r="AC3177" s="39"/>
      <c r="AD3177" s="40"/>
      <c r="AE3177" s="40"/>
      <c r="AF3177" s="5" t="str">
        <f>IF(ActividadesCom[[#This Row],[NIVEL 5]]&lt;&gt;0,VLOOKUP(ActividadesCom[[#This Row],[NIVEL 5]],Catálogo!A:B,2,FALSE),"")</f>
        <v/>
      </c>
      <c r="AG3177" s="41"/>
      <c r="AH3177" s="2"/>
      <c r="AI3177" s="2"/>
    </row>
    <row r="3178" spans="1:35" ht="30" customHeight="1" x14ac:dyDescent="0.25">
      <c r="A3178" s="7">
        <v>20470227</v>
      </c>
      <c r="B3178" s="97" t="str">
        <f>VLOOKUP(ActividadesCom[[#This Row],[NO. DE CONTROL]],'LISTADO ESTUDIANTES'!A:C,3,FALSE)</f>
        <v>PECH FLORES OSMAR ABRAHAM</v>
      </c>
      <c r="C3178" s="97" t="str">
        <f>VLOOKUP(ActividadesCom[[#This Row],[NO. DE CONTROL]],'LISTADO ESTUDIANTES'!A:B,2,FALSE)</f>
        <v>INGENIERIA MECANICA</v>
      </c>
      <c r="D3178" s="18" t="str">
        <f>VLOOKUP(ActividadesCom[[#This Row],[NO. DE CONTROL]],'LISTADO ESTUDIANTES'!A:D,4,FALSE)</f>
        <v>ACTIVO(A)</v>
      </c>
      <c r="E3178" s="5">
        <f>SUM(ActividadesCom[[#This Row],[CRÉD. 1]],ActividadesCom[[#This Row],[CRÉD. 2]],ActividadesCom[[#This Row],[CRÉD. 3]],ActividadesCom[[#This Row],[CRÉD. 4]],ActividadesCom[[#This Row],[CRÉD. 5]])</f>
        <v>2</v>
      </c>
      <c r="F3178" s="18">
        <f>IF(ActividadesCom[[#This Row],[ÚLTIMO SEMESTRE CON CRÉDITOS]]&gt;0,ROUND(AVERAGE(ActividadesCom[[#This Row],[VALOR NIVEL 5]],ActividadesCom[[#This Row],[VALOR NIVEL 4]],ActividadesCom[[#This Row],[VALOR NIVEL 3]],ActividadesCom[[#This Row],[VALOR NIVEL 2]],ActividadesCom[[#This Row],[VALOR NIVEL 1]]),0),"")</f>
        <v>4</v>
      </c>
      <c r="G3178" s="18" t="str">
        <f>IF(ActividadesCom[[#This Row],[PROMEDIO]]="","",IF(ActividadesCom[[#This Row],[PROMEDIO]]&gt;=4,"EXCELENTE",IF(ActividadesCom[[#This Row],[PROMEDIO]]&gt;=3,"NOTABLE",IF(ActividadesCom[[#This Row],[PROMEDIO]]&gt;=2,"BUENO",IF(ActividadesCom[[#This Row],[PROMEDIO]]=1,"SUFICIENTE","")))))</f>
        <v>EXCELENTE</v>
      </c>
      <c r="H3178" s="5">
        <f>MAX(ActividadesCom[[#This Row],[PERÍODO 1]],ActividadesCom[[#This Row],[PERÍODO 2]],ActividadesCom[[#This Row],[PERÍODO 3]],ActividadesCom[[#This Row],[PERÍODO 4]],ActividadesCom[[#This Row],[PERÍODO 5]])</f>
        <v>20211</v>
      </c>
      <c r="I3178" s="6"/>
      <c r="J3178" s="5"/>
      <c r="K3178" s="5"/>
      <c r="L3178" s="5" t="str">
        <f>IF(ActividadesCom[[#This Row],[NIVEL 1]]&lt;&gt;0,VLOOKUP(ActividadesCom[[#This Row],[NIVEL 1]],Catálogo!A:B,2,FALSE),"")</f>
        <v/>
      </c>
      <c r="M3178" s="5"/>
      <c r="N3178" s="6"/>
      <c r="O3178" s="5"/>
      <c r="P3178" s="5"/>
      <c r="Q3178" s="5" t="str">
        <f>IF(ActividadesCom[[#This Row],[NIVEL 2]]&lt;&gt;0,VLOOKUP(ActividadesCom[[#This Row],[NIVEL 2]],Catálogo!A:B,2,FALSE),"")</f>
        <v/>
      </c>
      <c r="R3178" s="5"/>
      <c r="S3178" s="6"/>
      <c r="T3178" s="5"/>
      <c r="U3178" s="5"/>
      <c r="V3178" s="5" t="str">
        <f>IF(ActividadesCom[[#This Row],[NIVEL 3]]&lt;&gt;0,VLOOKUP(ActividadesCom[[#This Row],[NIVEL 3]],Catálogo!A:B,2,FALSE),"")</f>
        <v/>
      </c>
      <c r="W3178" s="5"/>
      <c r="X3178" s="6" t="s">
        <v>11</v>
      </c>
      <c r="Y3178" s="5">
        <v>20211</v>
      </c>
      <c r="Z3178" s="5" t="s">
        <v>4008</v>
      </c>
      <c r="AA3178" s="5">
        <f>IF(ActividadesCom[[#This Row],[NIVEL 4]]&lt;&gt;0,VLOOKUP(ActividadesCom[[#This Row],[NIVEL 4]],Catálogo!A:B,2,FALSE),"")</f>
        <v>4</v>
      </c>
      <c r="AB3178" s="5">
        <v>1</v>
      </c>
      <c r="AC3178" s="5" t="s">
        <v>3519</v>
      </c>
      <c r="AD3178" s="5">
        <v>20203</v>
      </c>
      <c r="AE3178" s="5" t="s">
        <v>4009</v>
      </c>
      <c r="AF3178" s="5">
        <f>IF(ActividadesCom[[#This Row],[NIVEL 5]]&lt;&gt;0,VLOOKUP(ActividadesCom[[#This Row],[NIVEL 5]],Catálogo!A:B,2,FALSE),"")</f>
        <v>3</v>
      </c>
      <c r="AG3178" s="5">
        <v>1</v>
      </c>
      <c r="AH3178" s="2"/>
      <c r="AI3178" s="2"/>
    </row>
    <row r="3179" spans="1:35" ht="30" hidden="1" customHeight="1" x14ac:dyDescent="0.25">
      <c r="A3179" s="7">
        <v>20470228</v>
      </c>
      <c r="B3179" s="97" t="str">
        <f>VLOOKUP(ActividadesCom[[#This Row],[NO. DE CONTROL]],'LISTADO ESTUDIANTES'!A:C,3,FALSE)</f>
        <v>SANTAMARIA PECH ADAN NAIM</v>
      </c>
      <c r="C3179" s="97" t="str">
        <f>VLOOKUP(ActividadesCom[[#This Row],[NO. DE CONTROL]],'LISTADO ESTUDIANTES'!A:B,2,FALSE)</f>
        <v>INGENIERIA MECANICA</v>
      </c>
      <c r="D3179" s="18" t="str">
        <f>VLOOKUP(ActividadesCom[[#This Row],[NO. DE CONTROL]],'LISTADO ESTUDIANTES'!A:D,4,FALSE)</f>
        <v>BAJA</v>
      </c>
      <c r="E3179" s="5">
        <f>SUM(ActividadesCom[[#This Row],[CRÉD. 1]],ActividadesCom[[#This Row],[CRÉD. 2]],ActividadesCom[[#This Row],[CRÉD. 3]],ActividadesCom[[#This Row],[CRÉD. 4]],ActividadesCom[[#This Row],[CRÉD. 5]])</f>
        <v>3</v>
      </c>
      <c r="F3179" s="34">
        <f>IF(ActividadesCom[[#This Row],[ÚLTIMO SEMESTRE CON CRÉDITOS]]&gt;0,ROUND(AVERAGE(ActividadesCom[[#This Row],[VALOR NIVEL 5]],ActividadesCom[[#This Row],[VALOR NIVEL 4]],ActividadesCom[[#This Row],[VALOR NIVEL 3]],ActividadesCom[[#This Row],[VALOR NIVEL 2]],ActividadesCom[[#This Row],[VALOR NIVEL 1]]),0),"")</f>
        <v>3</v>
      </c>
      <c r="G3179" s="34" t="str">
        <f>IF(ActividadesCom[[#This Row],[PROMEDIO]]="","",IF(ActividadesCom[[#This Row],[PROMEDIO]]&gt;=4,"EXCELENTE",IF(ActividadesCom[[#This Row],[PROMEDIO]]&gt;=3,"NOTABLE",IF(ActividadesCom[[#This Row],[PROMEDIO]]&gt;=2,"BUENO",IF(ActividadesCom[[#This Row],[PROMEDIO]]=1,"SUFICIENTE","")))))</f>
        <v>NOTABLE</v>
      </c>
      <c r="H3179" s="5">
        <f>MAX(ActividadesCom[[#This Row],[PERÍODO 1]],ActividadesCom[[#This Row],[PERÍODO 2]],ActividadesCom[[#This Row],[PERÍODO 3]],ActividadesCom[[#This Row],[PERÍODO 4]],ActividadesCom[[#This Row],[PERÍODO 5]])</f>
        <v>20213</v>
      </c>
      <c r="I3179" s="6" t="s">
        <v>23</v>
      </c>
      <c r="J3179" s="32">
        <v>20213</v>
      </c>
      <c r="K3179" s="5" t="s">
        <v>4010</v>
      </c>
      <c r="L3179" s="5">
        <f>IF(ActividadesCom[[#This Row],[NIVEL 1]]&lt;&gt;0,VLOOKUP(ActividadesCom[[#This Row],[NIVEL 1]],Catálogo!A:B,2,FALSE),"")</f>
        <v>2</v>
      </c>
      <c r="M3179" s="32">
        <v>1</v>
      </c>
      <c r="N3179" s="33"/>
      <c r="O3179" s="32"/>
      <c r="P3179" s="32"/>
      <c r="Q3179" s="5" t="str">
        <f>IF(ActividadesCom[[#This Row],[NIVEL 2]]&lt;&gt;0,VLOOKUP(ActividadesCom[[#This Row],[NIVEL 2]],Catálogo!A:B,2,FALSE),"")</f>
        <v/>
      </c>
      <c r="R3179" s="32"/>
      <c r="S3179" s="33"/>
      <c r="T3179" s="32"/>
      <c r="U3179" s="32"/>
      <c r="V3179" s="5" t="str">
        <f>IF(ActividadesCom[[#This Row],[NIVEL 3]]&lt;&gt;0,VLOOKUP(ActividadesCom[[#This Row],[NIVEL 3]],Catálogo!A:B,2,FALSE),"")</f>
        <v/>
      </c>
      <c r="W3179" s="32"/>
      <c r="X3179" s="6" t="s">
        <v>23</v>
      </c>
      <c r="Y3179" s="32">
        <v>20211</v>
      </c>
      <c r="Z3179" s="32" t="s">
        <v>4009</v>
      </c>
      <c r="AA3179" s="5">
        <f>IF(ActividadesCom[[#This Row],[NIVEL 4]]&lt;&gt;0,VLOOKUP(ActividadesCom[[#This Row],[NIVEL 4]],Catálogo!A:B,2,FALSE),"")</f>
        <v>3</v>
      </c>
      <c r="AB3179" s="32">
        <v>1</v>
      </c>
      <c r="AC3179" s="32" t="s">
        <v>23</v>
      </c>
      <c r="AD3179" s="32">
        <v>20203</v>
      </c>
      <c r="AE3179" s="32" t="s">
        <v>4009</v>
      </c>
      <c r="AF3179" s="5">
        <f>IF(ActividadesCom[[#This Row],[NIVEL 5]]&lt;&gt;0,VLOOKUP(ActividadesCom[[#This Row],[NIVEL 5]],Catálogo!A:B,2,FALSE),"")</f>
        <v>3</v>
      </c>
      <c r="AG3179" s="32">
        <v>1</v>
      </c>
      <c r="AH3179" s="2"/>
      <c r="AI3179" s="2"/>
    </row>
    <row r="3180" spans="1:35" ht="30" customHeight="1" x14ac:dyDescent="0.25">
      <c r="A3180" s="7">
        <v>20470229</v>
      </c>
      <c r="B3180" s="97" t="str">
        <f>VLOOKUP(ActividadesCom[[#This Row],[NO. DE CONTROL]],'LISTADO ESTUDIANTES'!A:C,3,FALSE)</f>
        <v>RAMIREZ UC CITLALY</v>
      </c>
      <c r="C3180" s="97" t="str">
        <f>VLOOKUP(ActividadesCom[[#This Row],[NO. DE CONTROL]],'LISTADO ESTUDIANTES'!A:B,2,FALSE)</f>
        <v>INGENIERIA EN GESTION EMPRESARIAL</v>
      </c>
      <c r="D3180" s="18" t="str">
        <f>VLOOKUP(ActividadesCom[[#This Row],[NO. DE CONTROL]],'LISTADO ESTUDIANTES'!A:D,4,FALSE)</f>
        <v>ACTIVO(A)</v>
      </c>
      <c r="E3180" s="5">
        <f>SUM(ActividadesCom[[#This Row],[CRÉD. 1]],ActividadesCom[[#This Row],[CRÉD. 2]],ActividadesCom[[#This Row],[CRÉD. 3]],ActividadesCom[[#This Row],[CRÉD. 4]],ActividadesCom[[#This Row],[CRÉD. 5]])</f>
        <v>4</v>
      </c>
      <c r="F3180" s="18">
        <f>IF(ActividadesCom[[#This Row],[ÚLTIMO SEMESTRE CON CRÉDITOS]]&gt;0,ROUND(AVERAGE(ActividadesCom[[#This Row],[VALOR NIVEL 5]],ActividadesCom[[#This Row],[VALOR NIVEL 4]],ActividadesCom[[#This Row],[VALOR NIVEL 3]],ActividadesCom[[#This Row],[VALOR NIVEL 2]],ActividadesCom[[#This Row],[VALOR NIVEL 1]]),0),"")</f>
        <v>4</v>
      </c>
      <c r="G3180" s="18" t="str">
        <f>IF(ActividadesCom[[#This Row],[PROMEDIO]]="","",IF(ActividadesCom[[#This Row],[PROMEDIO]]&gt;=4,"EXCELENTE",IF(ActividadesCom[[#This Row],[PROMEDIO]]&gt;=3,"NOTABLE",IF(ActividadesCom[[#This Row],[PROMEDIO]]&gt;=2,"BUENO",IF(ActividadesCom[[#This Row],[PROMEDIO]]=1,"SUFICIENTE","")))))</f>
        <v>EXCELENTE</v>
      </c>
      <c r="H3180" s="5">
        <f>MAX(ActividadesCom[[#This Row],[PERÍODO 1]],ActividadesCom[[#This Row],[PERÍODO 2]],ActividadesCom[[#This Row],[PERÍODO 3]],ActividadesCom[[#This Row],[PERÍODO 4]],ActividadesCom[[#This Row],[PERÍODO 5]])</f>
        <v>20213</v>
      </c>
      <c r="I3180" s="33" t="s">
        <v>4848</v>
      </c>
      <c r="J3180" s="32">
        <v>20213</v>
      </c>
      <c r="K3180" s="5" t="s">
        <v>4008</v>
      </c>
      <c r="L3180" s="5">
        <f>IF(ActividadesCom[[#This Row],[NIVEL 1]]&lt;&gt;0,VLOOKUP(ActividadesCom[[#This Row],[NIVEL 1]],Catálogo!A:B,2,FALSE),"")</f>
        <v>4</v>
      </c>
      <c r="M3180" s="5">
        <v>1</v>
      </c>
      <c r="N3180" s="6"/>
      <c r="O3180" s="5"/>
      <c r="P3180" s="5"/>
      <c r="Q3180" s="5" t="str">
        <f>IF(ActividadesCom[[#This Row],[NIVEL 2]]&lt;&gt;0,VLOOKUP(ActividadesCom[[#This Row],[NIVEL 2]],Catálogo!A:B,2,FALSE),"")</f>
        <v/>
      </c>
      <c r="R3180" s="5"/>
      <c r="S3180" s="6" t="s">
        <v>4900</v>
      </c>
      <c r="T3180" s="5">
        <v>20213</v>
      </c>
      <c r="U3180" s="5" t="s">
        <v>4008</v>
      </c>
      <c r="V3180" s="5">
        <f>IF(ActividadesCom[[#This Row],[NIVEL 3]]&lt;&gt;0,VLOOKUP(ActividadesCom[[#This Row],[NIVEL 3]],Catálogo!A:B,2,FALSE),"")</f>
        <v>4</v>
      </c>
      <c r="W3180" s="5">
        <v>1</v>
      </c>
      <c r="X3180" s="6" t="s">
        <v>34</v>
      </c>
      <c r="Y3180" s="5">
        <v>20211</v>
      </c>
      <c r="Z3180" s="5" t="s">
        <v>4008</v>
      </c>
      <c r="AA3180" s="5">
        <f>IF(ActividadesCom[[#This Row],[NIVEL 4]]&lt;&gt;0,VLOOKUP(ActividadesCom[[#This Row],[NIVEL 4]],Catálogo!A:B,2,FALSE),"")</f>
        <v>4</v>
      </c>
      <c r="AB3180" s="5">
        <v>1</v>
      </c>
      <c r="AC3180" s="5" t="s">
        <v>34</v>
      </c>
      <c r="AD3180" s="5">
        <v>20203</v>
      </c>
      <c r="AE3180" s="5" t="s">
        <v>4008</v>
      </c>
      <c r="AF3180" s="5">
        <f>IF(ActividadesCom[[#This Row],[NIVEL 5]]&lt;&gt;0,VLOOKUP(ActividadesCom[[#This Row],[NIVEL 5]],Catálogo!A:B,2,FALSE),"")</f>
        <v>4</v>
      </c>
      <c r="AG3180" s="5">
        <v>1</v>
      </c>
      <c r="AH3180" s="2"/>
      <c r="AI3180" s="2"/>
    </row>
    <row r="3181" spans="1:35" ht="30" hidden="1" customHeight="1" x14ac:dyDescent="0.25">
      <c r="A3181" s="7">
        <v>20470230</v>
      </c>
      <c r="B3181" s="97" t="str">
        <f>VLOOKUP(ActividadesCom[[#This Row],[NO. DE CONTROL]],'LISTADO ESTUDIANTES'!A:C,3,FALSE)</f>
        <v>CHAB GAMBOA JESUS ADAM</v>
      </c>
      <c r="C3181" s="97" t="str">
        <f>VLOOKUP(ActividadesCom[[#This Row],[NO. DE CONTROL]],'LISTADO ESTUDIANTES'!A:B,2,FALSE)</f>
        <v>INGENIERIA EN GESTION EMPRESARIAL</v>
      </c>
      <c r="D3181" s="18" t="str">
        <f>VLOOKUP(ActividadesCom[[#This Row],[NO. DE CONTROL]],'LISTADO ESTUDIANTES'!A:D,4,FALSE)</f>
        <v>BAJA</v>
      </c>
      <c r="E3181" s="5">
        <f>SUM(ActividadesCom[[#This Row],[CRÉD. 1]],ActividadesCom[[#This Row],[CRÉD. 2]],ActividadesCom[[#This Row],[CRÉD. 3]],ActividadesCom[[#This Row],[CRÉD. 4]],ActividadesCom[[#This Row],[CRÉD. 5]])</f>
        <v>4</v>
      </c>
      <c r="F3181" s="18">
        <f>IF(ActividadesCom[[#This Row],[ÚLTIMO SEMESTRE CON CRÉDITOS]]&gt;0,ROUND(AVERAGE(ActividadesCom[[#This Row],[VALOR NIVEL 5]],ActividadesCom[[#This Row],[VALOR NIVEL 4]],ActividadesCom[[#This Row],[VALOR NIVEL 3]],ActividadesCom[[#This Row],[VALOR NIVEL 2]],ActividadesCom[[#This Row],[VALOR NIVEL 1]]),0),"")</f>
        <v>3</v>
      </c>
      <c r="G3181" s="18" t="str">
        <f>IF(ActividadesCom[[#This Row],[PROMEDIO]]="","",IF(ActividadesCom[[#This Row],[PROMEDIO]]&gt;=4,"EXCELENTE",IF(ActividadesCom[[#This Row],[PROMEDIO]]&gt;=3,"NOTABLE",IF(ActividadesCom[[#This Row],[PROMEDIO]]&gt;=2,"BUENO",IF(ActividadesCom[[#This Row],[PROMEDIO]]=1,"SUFICIENTE","")))))</f>
        <v>NOTABLE</v>
      </c>
      <c r="H3181" s="5">
        <f>MAX(ActividadesCom[[#This Row],[PERÍODO 1]],ActividadesCom[[#This Row],[PERÍODO 2]],ActividadesCom[[#This Row],[PERÍODO 3]],ActividadesCom[[#This Row],[PERÍODO 4]],ActividadesCom[[#This Row],[PERÍODO 5]])</f>
        <v>20213</v>
      </c>
      <c r="I3181" s="6" t="s">
        <v>316</v>
      </c>
      <c r="J3181" s="5">
        <v>20213</v>
      </c>
      <c r="K3181" s="5" t="s">
        <v>4011</v>
      </c>
      <c r="L3181" s="5">
        <f>IF(ActividadesCom[[#This Row],[NIVEL 1]]&lt;&gt;0,VLOOKUP(ActividadesCom[[#This Row],[NIVEL 1]],Catálogo!A:B,2,FALSE),"")</f>
        <v>1</v>
      </c>
      <c r="M3181" s="5">
        <v>1</v>
      </c>
      <c r="N3181" s="6" t="s">
        <v>4848</v>
      </c>
      <c r="O3181" s="5">
        <v>20213</v>
      </c>
      <c r="P3181" s="5" t="s">
        <v>4008</v>
      </c>
      <c r="Q3181" s="5">
        <f>IF(ActividadesCom[[#This Row],[NIVEL 2]]&lt;&gt;0,VLOOKUP(ActividadesCom[[#This Row],[NIVEL 2]],Catálogo!A:B,2,FALSE),"")</f>
        <v>4</v>
      </c>
      <c r="R3181" s="5">
        <v>1</v>
      </c>
      <c r="S3181" s="6"/>
      <c r="T3181" s="5"/>
      <c r="U3181" s="5"/>
      <c r="V3181" s="5" t="str">
        <f>IF(ActividadesCom[[#This Row],[NIVEL 3]]&lt;&gt;0,VLOOKUP(ActividadesCom[[#This Row],[NIVEL 3]],Catálogo!A:B,2,FALSE),"")</f>
        <v/>
      </c>
      <c r="W3181" s="5"/>
      <c r="X3181" s="6" t="s">
        <v>4900</v>
      </c>
      <c r="Y3181" s="5">
        <v>20213</v>
      </c>
      <c r="Z3181" s="5" t="s">
        <v>4008</v>
      </c>
      <c r="AA3181" s="5">
        <f>IF(ActividadesCom[[#This Row],[NIVEL 4]]&lt;&gt;0,VLOOKUP(ActividadesCom[[#This Row],[NIVEL 4]],Catálogo!A:B,2,FALSE),"")</f>
        <v>4</v>
      </c>
      <c r="AB3181" s="5">
        <v>1</v>
      </c>
      <c r="AC3181" s="5" t="s">
        <v>3519</v>
      </c>
      <c r="AD3181" s="5">
        <v>20203</v>
      </c>
      <c r="AE3181" s="5" t="s">
        <v>4011</v>
      </c>
      <c r="AF3181" s="5">
        <f>IF(ActividadesCom[[#This Row],[NIVEL 5]]&lt;&gt;0,VLOOKUP(ActividadesCom[[#This Row],[NIVEL 5]],Catálogo!A:B,2,FALSE),"")</f>
        <v>1</v>
      </c>
      <c r="AG3181" s="5">
        <v>1</v>
      </c>
      <c r="AH3181" s="2"/>
      <c r="AI3181" s="2"/>
    </row>
    <row r="3182" spans="1:35" ht="30" customHeight="1" x14ac:dyDescent="0.25">
      <c r="A3182" s="7">
        <v>20470232</v>
      </c>
      <c r="B3182" s="97" t="str">
        <f>VLOOKUP(ActividadesCom[[#This Row],[NO. DE CONTROL]],'LISTADO ESTUDIANTES'!A:C,3,FALSE)</f>
        <v>ESPAÑA CACH JESUS CARLOS AARON</v>
      </c>
      <c r="C3182" s="97" t="str">
        <f>VLOOKUP(ActividadesCom[[#This Row],[NO. DE CONTROL]],'LISTADO ESTUDIANTES'!A:B,2,FALSE)</f>
        <v>INGENIERIA EN GESTION EMPRESARIAL</v>
      </c>
      <c r="D3182" s="18" t="str">
        <f>VLOOKUP(ActividadesCom[[#This Row],[NO. DE CONTROL]],'LISTADO ESTUDIANTES'!A:D,4,FALSE)</f>
        <v>ACTIVO(A)</v>
      </c>
      <c r="E3182" s="5">
        <f>SUM(ActividadesCom[[#This Row],[CRÉD. 1]],ActividadesCom[[#This Row],[CRÉD. 2]],ActividadesCom[[#This Row],[CRÉD. 3]],ActividadesCom[[#This Row],[CRÉD. 4]],ActividadesCom[[#This Row],[CRÉD. 5]])</f>
        <v>3</v>
      </c>
      <c r="F3182" s="18">
        <f>IF(ActividadesCom[[#This Row],[ÚLTIMO SEMESTRE CON CRÉDITOS]]&gt;0,ROUND(AVERAGE(ActividadesCom[[#This Row],[VALOR NIVEL 5]],ActividadesCom[[#This Row],[VALOR NIVEL 4]],ActividadesCom[[#This Row],[VALOR NIVEL 3]],ActividadesCom[[#This Row],[VALOR NIVEL 2]],ActividadesCom[[#This Row],[VALOR NIVEL 1]]),0),"")</f>
        <v>4</v>
      </c>
      <c r="G3182" s="18" t="str">
        <f>IF(ActividadesCom[[#This Row],[PROMEDIO]]="","",IF(ActividadesCom[[#This Row],[PROMEDIO]]&gt;=4,"EXCELENTE",IF(ActividadesCom[[#This Row],[PROMEDIO]]&gt;=3,"NOTABLE",IF(ActividadesCom[[#This Row],[PROMEDIO]]&gt;=2,"BUENO",IF(ActividadesCom[[#This Row],[PROMEDIO]]=1,"SUFICIENTE","")))))</f>
        <v>EXCELENTE</v>
      </c>
      <c r="H3182" s="5">
        <f>MAX(ActividadesCom[[#This Row],[PERÍODO 1]],ActividadesCom[[#This Row],[PERÍODO 2]],ActividadesCom[[#This Row],[PERÍODO 3]],ActividadesCom[[#This Row],[PERÍODO 4]],ActividadesCom[[#This Row],[PERÍODO 5]])</f>
        <v>20213</v>
      </c>
      <c r="I3182" s="6" t="s">
        <v>4848</v>
      </c>
      <c r="J3182" s="5">
        <v>20213</v>
      </c>
      <c r="K3182" s="5" t="s">
        <v>4008</v>
      </c>
      <c r="L3182" s="5">
        <f>IF(ActividadesCom[[#This Row],[NIVEL 1]]&lt;&gt;0,VLOOKUP(ActividadesCom[[#This Row],[NIVEL 1]],Catálogo!A:B,2,FALSE),"")</f>
        <v>4</v>
      </c>
      <c r="M3182" s="5">
        <v>1</v>
      </c>
      <c r="N3182" s="6"/>
      <c r="O3182" s="5"/>
      <c r="P3182" s="5"/>
      <c r="Q3182" s="5" t="str">
        <f>IF(ActividadesCom[[#This Row],[NIVEL 2]]&lt;&gt;0,VLOOKUP(ActividadesCom[[#This Row],[NIVEL 2]],Catálogo!A:B,2,FALSE),"")</f>
        <v/>
      </c>
      <c r="R3182" s="5"/>
      <c r="S3182" s="6" t="s">
        <v>4900</v>
      </c>
      <c r="T3182" s="5">
        <v>20213</v>
      </c>
      <c r="U3182" s="5" t="s">
        <v>4008</v>
      </c>
      <c r="V3182" s="5">
        <f>IF(ActividadesCom[[#This Row],[NIVEL 3]]&lt;&gt;0,VLOOKUP(ActividadesCom[[#This Row],[NIVEL 3]],Catálogo!A:B,2,FALSE),"")</f>
        <v>4</v>
      </c>
      <c r="W3182" s="5">
        <v>1</v>
      </c>
      <c r="X3182" s="6" t="s">
        <v>4463</v>
      </c>
      <c r="Y3182" s="5">
        <v>20211</v>
      </c>
      <c r="Z3182" s="5" t="s">
        <v>4009</v>
      </c>
      <c r="AA3182" s="5">
        <f>IF(ActividadesCom[[#This Row],[NIVEL 4]]&lt;&gt;0,VLOOKUP(ActividadesCom[[#This Row],[NIVEL 4]],Catálogo!A:B,2,FALSE),"")</f>
        <v>3</v>
      </c>
      <c r="AB3182" s="5">
        <v>1</v>
      </c>
      <c r="AC3182" s="6"/>
      <c r="AD3182" s="5"/>
      <c r="AE3182" s="5"/>
      <c r="AF3182" s="5" t="str">
        <f>IF(ActividadesCom[[#This Row],[NIVEL 5]]&lt;&gt;0,VLOOKUP(ActividadesCom[[#This Row],[NIVEL 5]],Catálogo!A:B,2,FALSE),"")</f>
        <v/>
      </c>
      <c r="AG3182" s="36"/>
      <c r="AH3182" s="2"/>
      <c r="AI3182" s="2"/>
    </row>
    <row r="3183" spans="1:35" ht="30" customHeight="1" x14ac:dyDescent="0.25">
      <c r="A3183" s="7">
        <v>20470233</v>
      </c>
      <c r="B3183" s="97" t="str">
        <f>VLOOKUP(ActividadesCom[[#This Row],[NO. DE CONTROL]],'LISTADO ESTUDIANTES'!A:C,3,FALSE)</f>
        <v>JIMENEZ DE LA CRUZ EMMANUEL DE JESUS</v>
      </c>
      <c r="C3183" s="97" t="str">
        <f>VLOOKUP(ActividadesCom[[#This Row],[NO. DE CONTROL]],'LISTADO ESTUDIANTES'!A:B,2,FALSE)</f>
        <v>INGENIERIA EN GESTION EMPRESARIAL</v>
      </c>
      <c r="D3183" s="18" t="str">
        <f>VLOOKUP(ActividadesCom[[#This Row],[NO. DE CONTROL]],'LISTADO ESTUDIANTES'!A:D,4,FALSE)</f>
        <v>ACTIVO(A)</v>
      </c>
      <c r="E3183" s="5">
        <f>SUM(ActividadesCom[[#This Row],[CRÉD. 1]],ActividadesCom[[#This Row],[CRÉD. 2]],ActividadesCom[[#This Row],[CRÉD. 3]],ActividadesCom[[#This Row],[CRÉD. 4]],ActividadesCom[[#This Row],[CRÉD. 5]])</f>
        <v>3</v>
      </c>
      <c r="F3183" s="18">
        <f>IF(ActividadesCom[[#This Row],[ÚLTIMO SEMESTRE CON CRÉDITOS]]&gt;0,ROUND(AVERAGE(ActividadesCom[[#This Row],[VALOR NIVEL 5]],ActividadesCom[[#This Row],[VALOR NIVEL 4]],ActividadesCom[[#This Row],[VALOR NIVEL 3]],ActividadesCom[[#This Row],[VALOR NIVEL 2]],ActividadesCom[[#This Row],[VALOR NIVEL 1]]),0),"")</f>
        <v>3</v>
      </c>
      <c r="G3183" s="18" t="str">
        <f>IF(ActividadesCom[[#This Row],[PROMEDIO]]="","",IF(ActividadesCom[[#This Row],[PROMEDIO]]&gt;=4,"EXCELENTE",IF(ActividadesCom[[#This Row],[PROMEDIO]]&gt;=3,"NOTABLE",IF(ActividadesCom[[#This Row],[PROMEDIO]]&gt;=2,"BUENO",IF(ActividadesCom[[#This Row],[PROMEDIO]]=1,"SUFICIENTE","")))))</f>
        <v>NOTABLE</v>
      </c>
      <c r="H3183" s="5">
        <f>MAX(ActividadesCom[[#This Row],[PERÍODO 1]],ActividadesCom[[#This Row],[PERÍODO 2]],ActividadesCom[[#This Row],[PERÍODO 3]],ActividadesCom[[#This Row],[PERÍODO 4]],ActividadesCom[[#This Row],[PERÍODO 5]])</f>
        <v>20213</v>
      </c>
      <c r="I3183" s="45" t="s">
        <v>4848</v>
      </c>
      <c r="J3183" s="46">
        <v>20213</v>
      </c>
      <c r="K3183" s="5" t="s">
        <v>4008</v>
      </c>
      <c r="L3183" s="5">
        <f>IF(ActividadesCom[[#This Row],[NIVEL 1]]&lt;&gt;0,VLOOKUP(ActividadesCom[[#This Row],[NIVEL 1]],Catálogo!A:B,2,FALSE),"")</f>
        <v>4</v>
      </c>
      <c r="M3183" s="5">
        <v>1</v>
      </c>
      <c r="N3183" s="6"/>
      <c r="O3183" s="5"/>
      <c r="P3183" s="5"/>
      <c r="Q3183" s="5" t="str">
        <f>IF(ActividadesCom[[#This Row],[NIVEL 2]]&lt;&gt;0,VLOOKUP(ActividadesCom[[#This Row],[NIVEL 2]],Catálogo!A:B,2,FALSE),"")</f>
        <v/>
      </c>
      <c r="R3183" s="5"/>
      <c r="S3183" s="6" t="s">
        <v>4900</v>
      </c>
      <c r="T3183" s="5">
        <v>20213</v>
      </c>
      <c r="U3183" s="5" t="s">
        <v>4008</v>
      </c>
      <c r="V3183" s="5">
        <f>IF(ActividadesCom[[#This Row],[NIVEL 3]]&lt;&gt;0,VLOOKUP(ActividadesCom[[#This Row],[NIVEL 3]],Catálogo!A:B,2,FALSE),"")</f>
        <v>4</v>
      </c>
      <c r="W3183" s="5">
        <v>1</v>
      </c>
      <c r="X3183" s="6"/>
      <c r="Y3183" s="5"/>
      <c r="Z3183" s="5"/>
      <c r="AA3183" s="5" t="str">
        <f>IF(ActividadesCom[[#This Row],[NIVEL 4]]&lt;&gt;0,VLOOKUP(ActividadesCom[[#This Row],[NIVEL 4]],Catálogo!A:B,2,FALSE),"")</f>
        <v/>
      </c>
      <c r="AB3183" s="5"/>
      <c r="AC3183" s="5" t="s">
        <v>31</v>
      </c>
      <c r="AD3183" s="5">
        <v>20203</v>
      </c>
      <c r="AE3183" s="5" t="s">
        <v>4010</v>
      </c>
      <c r="AF3183" s="5">
        <f>IF(ActividadesCom[[#This Row],[NIVEL 5]]&lt;&gt;0,VLOOKUP(ActividadesCom[[#This Row],[NIVEL 5]],Catálogo!A:B,2,FALSE),"")</f>
        <v>2</v>
      </c>
      <c r="AG3183" s="5">
        <v>1</v>
      </c>
      <c r="AH3183" s="2"/>
      <c r="AI3183" s="2"/>
    </row>
    <row r="3184" spans="1:35" ht="30" customHeight="1" x14ac:dyDescent="0.25">
      <c r="A3184" s="7">
        <v>20470234</v>
      </c>
      <c r="B3184" s="97" t="str">
        <f>VLOOKUP(ActividadesCom[[#This Row],[NO. DE CONTROL]],'LISTADO ESTUDIANTES'!A:C,3,FALSE)</f>
        <v>LUNA TREJO REYNA ITZEL</v>
      </c>
      <c r="C3184" s="97" t="str">
        <f>VLOOKUP(ActividadesCom[[#This Row],[NO. DE CONTROL]],'LISTADO ESTUDIANTES'!A:B,2,FALSE)</f>
        <v>INGENIERIA EN GESTION EMPRESARIAL</v>
      </c>
      <c r="D3184" s="18" t="str">
        <f>VLOOKUP(ActividadesCom[[#This Row],[NO. DE CONTROL]],'LISTADO ESTUDIANTES'!A:D,4,FALSE)</f>
        <v>ACTIVO(A)</v>
      </c>
      <c r="E3184" s="5">
        <f>SUM(ActividadesCom[[#This Row],[CRÉD. 1]],ActividadesCom[[#This Row],[CRÉD. 2]],ActividadesCom[[#This Row],[CRÉD. 3]],ActividadesCom[[#This Row],[CRÉD. 4]],ActividadesCom[[#This Row],[CRÉD. 5]])</f>
        <v>4</v>
      </c>
      <c r="F3184" s="18">
        <f>IF(ActividadesCom[[#This Row],[ÚLTIMO SEMESTRE CON CRÉDITOS]]&gt;0,ROUND(AVERAGE(ActividadesCom[[#This Row],[VALOR NIVEL 5]],ActividadesCom[[#This Row],[VALOR NIVEL 4]],ActividadesCom[[#This Row],[VALOR NIVEL 3]],ActividadesCom[[#This Row],[VALOR NIVEL 2]],ActividadesCom[[#This Row],[VALOR NIVEL 1]]),0),"")</f>
        <v>3</v>
      </c>
      <c r="G3184" s="18" t="str">
        <f>IF(ActividadesCom[[#This Row],[PROMEDIO]]="","",IF(ActividadesCom[[#This Row],[PROMEDIO]]&gt;=4,"EXCELENTE",IF(ActividadesCom[[#This Row],[PROMEDIO]]&gt;=3,"NOTABLE",IF(ActividadesCom[[#This Row],[PROMEDIO]]&gt;=2,"BUENO",IF(ActividadesCom[[#This Row],[PROMEDIO]]=1,"SUFICIENTE","")))))</f>
        <v>NOTABLE</v>
      </c>
      <c r="H3184" s="5">
        <f>MAX(ActividadesCom[[#This Row],[PERÍODO 1]],ActividadesCom[[#This Row],[PERÍODO 2]],ActividadesCom[[#This Row],[PERÍODO 3]],ActividadesCom[[#This Row],[PERÍODO 4]],ActividadesCom[[#This Row],[PERÍODO 5]])</f>
        <v>20213</v>
      </c>
      <c r="I3184" s="6" t="s">
        <v>4848</v>
      </c>
      <c r="J3184" s="5">
        <v>20213</v>
      </c>
      <c r="K3184" s="5" t="s">
        <v>4008</v>
      </c>
      <c r="L3184" s="5">
        <f>IF(ActividadesCom[[#This Row],[NIVEL 1]]&lt;&gt;0,VLOOKUP(ActividadesCom[[#This Row],[NIVEL 1]],Catálogo!A:B,2,FALSE),"")</f>
        <v>4</v>
      </c>
      <c r="M3184" s="5">
        <v>1</v>
      </c>
      <c r="N3184" s="6"/>
      <c r="O3184" s="5"/>
      <c r="P3184" s="5"/>
      <c r="Q3184" s="5" t="str">
        <f>IF(ActividadesCom[[#This Row],[NIVEL 2]]&lt;&gt;0,VLOOKUP(ActividadesCom[[#This Row],[NIVEL 2]],Catálogo!A:B,2,FALSE),"")</f>
        <v/>
      </c>
      <c r="R3184" s="5"/>
      <c r="S3184" s="6" t="s">
        <v>12</v>
      </c>
      <c r="T3184" s="5">
        <v>20213</v>
      </c>
      <c r="U3184" s="5" t="s">
        <v>4008</v>
      </c>
      <c r="V3184" s="5">
        <f>IF(ActividadesCom[[#This Row],[NIVEL 3]]&lt;&gt;0,VLOOKUP(ActividadesCom[[#This Row],[NIVEL 3]],Catálogo!A:B,2,FALSE),"")</f>
        <v>4</v>
      </c>
      <c r="W3184" s="5">
        <v>1</v>
      </c>
      <c r="X3184" s="6" t="s">
        <v>25</v>
      </c>
      <c r="Y3184" s="5">
        <v>20211</v>
      </c>
      <c r="Z3184" s="5" t="s">
        <v>4010</v>
      </c>
      <c r="AA3184" s="5">
        <f>IF(ActividadesCom[[#This Row],[NIVEL 4]]&lt;&gt;0,VLOOKUP(ActividadesCom[[#This Row],[NIVEL 4]],Catálogo!A:B,2,FALSE),"")</f>
        <v>2</v>
      </c>
      <c r="AB3184" s="5">
        <v>1</v>
      </c>
      <c r="AC3184" s="5" t="s">
        <v>3519</v>
      </c>
      <c r="AD3184" s="5">
        <v>20203</v>
      </c>
      <c r="AE3184" s="5" t="s">
        <v>4010</v>
      </c>
      <c r="AF3184" s="5">
        <f>IF(ActividadesCom[[#This Row],[NIVEL 5]]&lt;&gt;0,VLOOKUP(ActividadesCom[[#This Row],[NIVEL 5]],Catálogo!A:B,2,FALSE),"")</f>
        <v>2</v>
      </c>
      <c r="AG3184" s="5">
        <v>1</v>
      </c>
      <c r="AH3184" s="2"/>
      <c r="AI3184" s="2"/>
    </row>
    <row r="3185" spans="1:35" ht="30" customHeight="1" x14ac:dyDescent="0.25">
      <c r="A3185" s="7">
        <v>20470235</v>
      </c>
      <c r="B3185" s="97" t="str">
        <f>VLOOKUP(ActividadesCom[[#This Row],[NO. DE CONTROL]],'LISTADO ESTUDIANTES'!A:C,3,FALSE)</f>
        <v>CARDOZO MISS JOSE FERNANDO</v>
      </c>
      <c r="C3185" s="97" t="str">
        <f>VLOOKUP(ActividadesCom[[#This Row],[NO. DE CONTROL]],'LISTADO ESTUDIANTES'!A:B,2,FALSE)</f>
        <v>INGENIERIA EN GESTION EMPRESARIAL</v>
      </c>
      <c r="D3185" s="18" t="str">
        <f>VLOOKUP(ActividadesCom[[#This Row],[NO. DE CONTROL]],'LISTADO ESTUDIANTES'!A:D,4,FALSE)</f>
        <v>ACTIVO(A)</v>
      </c>
      <c r="E3185" s="5">
        <f>SUM(ActividadesCom[[#This Row],[CRÉD. 1]],ActividadesCom[[#This Row],[CRÉD. 2]],ActividadesCom[[#This Row],[CRÉD. 3]],ActividadesCom[[#This Row],[CRÉD. 4]],ActividadesCom[[#This Row],[CRÉD. 5]])</f>
        <v>5</v>
      </c>
      <c r="F3185" s="18">
        <f>IF(ActividadesCom[[#This Row],[ÚLTIMO SEMESTRE CON CRÉDITOS]]&gt;0,ROUND(AVERAGE(ActividadesCom[[#This Row],[VALOR NIVEL 5]],ActividadesCom[[#This Row],[VALOR NIVEL 4]],ActividadesCom[[#This Row],[VALOR NIVEL 3]],ActividadesCom[[#This Row],[VALOR NIVEL 2]],ActividadesCom[[#This Row],[VALOR NIVEL 1]]),0),"")</f>
        <v>3</v>
      </c>
      <c r="G3185" s="18" t="str">
        <f>IF(ActividadesCom[[#This Row],[PROMEDIO]]="","",IF(ActividadesCom[[#This Row],[PROMEDIO]]&gt;=4,"EXCELENTE",IF(ActividadesCom[[#This Row],[PROMEDIO]]&gt;=3,"NOTABLE",IF(ActividadesCom[[#This Row],[PROMEDIO]]&gt;=2,"BUENO",IF(ActividadesCom[[#This Row],[PROMEDIO]]=1,"SUFICIENTE","")))))</f>
        <v>NOTABLE</v>
      </c>
      <c r="H3185" s="5">
        <f>MAX(ActividadesCom[[#This Row],[PERÍODO 1]],ActividadesCom[[#This Row],[PERÍODO 2]],ActividadesCom[[#This Row],[PERÍODO 3]],ActividadesCom[[#This Row],[PERÍODO 4]],ActividadesCom[[#This Row],[PERÍODO 5]])</f>
        <v>20221</v>
      </c>
      <c r="I3185" s="6" t="s">
        <v>4463</v>
      </c>
      <c r="J3185" s="5">
        <v>20213</v>
      </c>
      <c r="K3185" s="5" t="s">
        <v>4008</v>
      </c>
      <c r="L3185" s="5">
        <f>IF(ActividadesCom[[#This Row],[NIVEL 1]]&lt;&gt;0,VLOOKUP(ActividadesCom[[#This Row],[NIVEL 1]],Catálogo!A:B,2,FALSE),"")</f>
        <v>4</v>
      </c>
      <c r="M3185" s="5">
        <v>1</v>
      </c>
      <c r="N3185" s="45" t="s">
        <v>4848</v>
      </c>
      <c r="O3185" s="46">
        <v>20221</v>
      </c>
      <c r="P3185" s="5" t="s">
        <v>4008</v>
      </c>
      <c r="Q3185" s="5">
        <f>IF(ActividadesCom[[#This Row],[NIVEL 2]]&lt;&gt;0,VLOOKUP(ActividadesCom[[#This Row],[NIVEL 2]],Catálogo!A:B,2,FALSE),"")</f>
        <v>4</v>
      </c>
      <c r="R3185" s="5">
        <v>1</v>
      </c>
      <c r="S3185" s="6" t="s">
        <v>4900</v>
      </c>
      <c r="T3185" s="5">
        <v>20213</v>
      </c>
      <c r="U3185" s="5" t="s">
        <v>4008</v>
      </c>
      <c r="V3185" s="5">
        <f>IF(ActividadesCom[[#This Row],[NIVEL 3]]&lt;&gt;0,VLOOKUP(ActividadesCom[[#This Row],[NIVEL 3]],Catálogo!A:B,2,FALSE),"")</f>
        <v>4</v>
      </c>
      <c r="W3185" s="5">
        <v>1</v>
      </c>
      <c r="X3185" s="6" t="s">
        <v>4463</v>
      </c>
      <c r="Y3185" s="5">
        <v>20211</v>
      </c>
      <c r="Z3185" s="5" t="s">
        <v>4009</v>
      </c>
      <c r="AA3185" s="5">
        <f>IF(ActividadesCom[[#This Row],[NIVEL 4]]&lt;&gt;0,VLOOKUP(ActividadesCom[[#This Row],[NIVEL 4]],Catálogo!A:B,2,FALSE),"")</f>
        <v>3</v>
      </c>
      <c r="AB3185" s="5">
        <v>1</v>
      </c>
      <c r="AC3185" s="5" t="s">
        <v>3519</v>
      </c>
      <c r="AD3185" s="5">
        <v>20203</v>
      </c>
      <c r="AE3185" s="5" t="s">
        <v>4010</v>
      </c>
      <c r="AF3185" s="5">
        <f>IF(ActividadesCom[[#This Row],[NIVEL 5]]&lt;&gt;0,VLOOKUP(ActividadesCom[[#This Row],[NIVEL 5]],Catálogo!A:B,2,FALSE),"")</f>
        <v>2</v>
      </c>
      <c r="AG3185" s="5">
        <v>1</v>
      </c>
      <c r="AH3185" s="2"/>
      <c r="AI3185" s="2"/>
    </row>
    <row r="3186" spans="1:35" ht="30" customHeight="1" x14ac:dyDescent="0.25">
      <c r="A3186" s="7">
        <v>20470236</v>
      </c>
      <c r="B3186" s="97" t="str">
        <f>VLOOKUP(ActividadesCom[[#This Row],[NO. DE CONTROL]],'LISTADO ESTUDIANTES'!A:C,3,FALSE)</f>
        <v>MARTINEZ TREJO KEILA ZURISADAI</v>
      </c>
      <c r="C3186" s="97" t="str">
        <f>VLOOKUP(ActividadesCom[[#This Row],[NO. DE CONTROL]],'LISTADO ESTUDIANTES'!A:B,2,FALSE)</f>
        <v>INGENIERIA EN GESTION EMPRESARIAL</v>
      </c>
      <c r="D3186" s="18" t="str">
        <f>VLOOKUP(ActividadesCom[[#This Row],[NO. DE CONTROL]],'LISTADO ESTUDIANTES'!A:D,4,FALSE)</f>
        <v>ACTIVO(A)</v>
      </c>
      <c r="E3186" s="5">
        <f>SUM(ActividadesCom[[#This Row],[CRÉD. 1]],ActividadesCom[[#This Row],[CRÉD. 2]],ActividadesCom[[#This Row],[CRÉD. 3]],ActividadesCom[[#This Row],[CRÉD. 4]],ActividadesCom[[#This Row],[CRÉD. 5]])</f>
        <v>4</v>
      </c>
      <c r="F3186" s="34">
        <f>IF(ActividadesCom[[#This Row],[ÚLTIMO SEMESTRE CON CRÉDITOS]]&gt;0,ROUND(AVERAGE(ActividadesCom[[#This Row],[VALOR NIVEL 5]],ActividadesCom[[#This Row],[VALOR NIVEL 4]],ActividadesCom[[#This Row],[VALOR NIVEL 3]],ActividadesCom[[#This Row],[VALOR NIVEL 2]],ActividadesCom[[#This Row],[VALOR NIVEL 1]]),0),"")</f>
        <v>3</v>
      </c>
      <c r="G3186" s="34" t="str">
        <f>IF(ActividadesCom[[#This Row],[PROMEDIO]]="","",IF(ActividadesCom[[#This Row],[PROMEDIO]]&gt;=4,"EXCELENTE",IF(ActividadesCom[[#This Row],[PROMEDIO]]&gt;=3,"NOTABLE",IF(ActividadesCom[[#This Row],[PROMEDIO]]&gt;=2,"BUENO",IF(ActividadesCom[[#This Row],[PROMEDIO]]=1,"SUFICIENTE","")))))</f>
        <v>NOTABLE</v>
      </c>
      <c r="H3186" s="5">
        <f>MAX(ActividadesCom[[#This Row],[PERÍODO 1]],ActividadesCom[[#This Row],[PERÍODO 2]],ActividadesCom[[#This Row],[PERÍODO 3]],ActividadesCom[[#This Row],[PERÍODO 4]],ActividadesCom[[#This Row],[PERÍODO 5]])</f>
        <v>20213</v>
      </c>
      <c r="I3186" s="6" t="s">
        <v>23</v>
      </c>
      <c r="J3186" s="32">
        <v>20213</v>
      </c>
      <c r="K3186" s="5" t="s">
        <v>4010</v>
      </c>
      <c r="L3186" s="5">
        <f>IF(ActividadesCom[[#This Row],[NIVEL 1]]&lt;&gt;0,VLOOKUP(ActividadesCom[[#This Row],[NIVEL 1]],Catálogo!A:B,2,FALSE),"")</f>
        <v>2</v>
      </c>
      <c r="M3186" s="32">
        <v>1</v>
      </c>
      <c r="N3186" s="45" t="s">
        <v>4848</v>
      </c>
      <c r="O3186" s="46">
        <v>2021</v>
      </c>
      <c r="P3186" s="32" t="s">
        <v>4008</v>
      </c>
      <c r="Q3186" s="5">
        <f>IF(ActividadesCom[[#This Row],[NIVEL 2]]&lt;&gt;0,VLOOKUP(ActividadesCom[[#This Row],[NIVEL 2]],Catálogo!A:B,2,FALSE),"")</f>
        <v>4</v>
      </c>
      <c r="R3186" s="32">
        <v>1</v>
      </c>
      <c r="S3186" s="6"/>
      <c r="T3186" s="32"/>
      <c r="U3186" s="5"/>
      <c r="V3186" s="5" t="str">
        <f>IF(ActividadesCom[[#This Row],[NIVEL 3]]&lt;&gt;0,VLOOKUP(ActividadesCom[[#This Row],[NIVEL 3]],Catálogo!A:B,2,FALSE),"")</f>
        <v/>
      </c>
      <c r="W3186" s="32"/>
      <c r="X3186" s="6" t="s">
        <v>23</v>
      </c>
      <c r="Y3186" s="32">
        <v>20211</v>
      </c>
      <c r="Z3186" s="32" t="s">
        <v>4009</v>
      </c>
      <c r="AA3186" s="5">
        <f>IF(ActividadesCom[[#This Row],[NIVEL 4]]&lt;&gt;0,VLOOKUP(ActividadesCom[[#This Row],[NIVEL 4]],Catálogo!A:B,2,FALSE),"")</f>
        <v>3</v>
      </c>
      <c r="AB3186" s="32">
        <v>1</v>
      </c>
      <c r="AC3186" s="32" t="s">
        <v>23</v>
      </c>
      <c r="AD3186" s="32">
        <v>20203</v>
      </c>
      <c r="AE3186" s="32" t="s">
        <v>4009</v>
      </c>
      <c r="AF3186" s="5">
        <f>IF(ActividadesCom[[#This Row],[NIVEL 5]]&lt;&gt;0,VLOOKUP(ActividadesCom[[#This Row],[NIVEL 5]],Catálogo!A:B,2,FALSE),"")</f>
        <v>3</v>
      </c>
      <c r="AG3186" s="32">
        <v>1</v>
      </c>
      <c r="AH3186" s="2"/>
      <c r="AI3186" s="2"/>
    </row>
    <row r="3187" spans="1:35" ht="30" customHeight="1" x14ac:dyDescent="0.25">
      <c r="A3187" s="7">
        <v>20470237</v>
      </c>
      <c r="B3187" s="97" t="str">
        <f>VLOOKUP(ActividadesCom[[#This Row],[NO. DE CONTROL]],'LISTADO ESTUDIANTES'!A:C,3,FALSE)</f>
        <v>CHE KU KEYLA MONSSERRAT</v>
      </c>
      <c r="C3187" s="97" t="str">
        <f>VLOOKUP(ActividadesCom[[#This Row],[NO. DE CONTROL]],'LISTADO ESTUDIANTES'!A:B,2,FALSE)</f>
        <v>INGENIERIA EN GESTION EMPRESARIAL</v>
      </c>
      <c r="D3187" s="18" t="str">
        <f>VLOOKUP(ActividadesCom[[#This Row],[NO. DE CONTROL]],'LISTADO ESTUDIANTES'!A:D,4,FALSE)</f>
        <v>ACTIVO(A)</v>
      </c>
      <c r="E3187" s="5">
        <f>SUM(ActividadesCom[[#This Row],[CRÉD. 1]],ActividadesCom[[#This Row],[CRÉD. 2]],ActividadesCom[[#This Row],[CRÉD. 3]],ActividadesCom[[#This Row],[CRÉD. 4]],ActividadesCom[[#This Row],[CRÉD. 5]])</f>
        <v>5</v>
      </c>
      <c r="F3187" s="34">
        <f>IF(ActividadesCom[[#This Row],[ÚLTIMO SEMESTRE CON CRÉDITOS]]&gt;0,ROUND(AVERAGE(ActividadesCom[[#This Row],[VALOR NIVEL 5]],ActividadesCom[[#This Row],[VALOR NIVEL 4]],ActividadesCom[[#This Row],[VALOR NIVEL 3]],ActividadesCom[[#This Row],[VALOR NIVEL 2]],ActividadesCom[[#This Row],[VALOR NIVEL 1]]),0),"")</f>
        <v>3</v>
      </c>
      <c r="G3187" s="34" t="str">
        <f>IF(ActividadesCom[[#This Row],[PROMEDIO]]="","",IF(ActividadesCom[[#This Row],[PROMEDIO]]&gt;=4,"EXCELENTE",IF(ActividadesCom[[#This Row],[PROMEDIO]]&gt;=3,"NOTABLE",IF(ActividadesCom[[#This Row],[PROMEDIO]]&gt;=2,"BUENO",IF(ActividadesCom[[#This Row],[PROMEDIO]]=1,"SUFICIENTE","")))))</f>
        <v>NOTABLE</v>
      </c>
      <c r="H3187" s="5">
        <f>MAX(ActividadesCom[[#This Row],[PERÍODO 1]],ActividadesCom[[#This Row],[PERÍODO 2]],ActividadesCom[[#This Row],[PERÍODO 3]],ActividadesCom[[#This Row],[PERÍODO 4]],ActividadesCom[[#This Row],[PERÍODO 5]])</f>
        <v>20221</v>
      </c>
      <c r="I3187" s="33" t="s">
        <v>4848</v>
      </c>
      <c r="J3187" s="32">
        <v>20213</v>
      </c>
      <c r="K3187" s="32" t="s">
        <v>4008</v>
      </c>
      <c r="L3187" s="5">
        <f>IF(ActividadesCom[[#This Row],[NIVEL 1]]&lt;&gt;0,VLOOKUP(ActividadesCom[[#This Row],[NIVEL 1]],Catálogo!A:B,2,FALSE),"")</f>
        <v>4</v>
      </c>
      <c r="M3187" s="32">
        <v>1</v>
      </c>
      <c r="N3187" s="33" t="s">
        <v>4746</v>
      </c>
      <c r="O3187" s="32">
        <v>20213</v>
      </c>
      <c r="P3187" s="32" t="s">
        <v>4011</v>
      </c>
      <c r="Q3187" s="5">
        <f>IF(ActividadesCom[[#This Row],[NIVEL 2]]&lt;&gt;0,VLOOKUP(ActividadesCom[[#This Row],[NIVEL 2]],Catálogo!A:B,2,FALSE),"")</f>
        <v>1</v>
      </c>
      <c r="R3187" s="32">
        <v>1</v>
      </c>
      <c r="S3187" s="6" t="s">
        <v>5809</v>
      </c>
      <c r="T3187" s="32">
        <v>20221</v>
      </c>
      <c r="U3187" s="5" t="s">
        <v>4008</v>
      </c>
      <c r="V3187" s="5">
        <f>IF(ActividadesCom[[#This Row],[NIVEL 3]]&lt;&gt;0,VLOOKUP(ActividadesCom[[#This Row],[NIVEL 3]],Catálogo!A:B,2,FALSE),"")</f>
        <v>4</v>
      </c>
      <c r="W3187" s="32">
        <v>1</v>
      </c>
      <c r="X3187" s="6" t="s">
        <v>37</v>
      </c>
      <c r="Y3187" s="32">
        <v>20211</v>
      </c>
      <c r="Z3187" s="32" t="s">
        <v>4008</v>
      </c>
      <c r="AA3187" s="5">
        <f>IF(ActividadesCom[[#This Row],[NIVEL 4]]&lt;&gt;0,VLOOKUP(ActividadesCom[[#This Row],[NIVEL 4]],Catálogo!A:B,2,FALSE),"")</f>
        <v>4</v>
      </c>
      <c r="AB3187" s="32">
        <v>1</v>
      </c>
      <c r="AC3187" s="32" t="s">
        <v>37</v>
      </c>
      <c r="AD3187" s="32">
        <v>20203</v>
      </c>
      <c r="AE3187" s="32" t="s">
        <v>4008</v>
      </c>
      <c r="AF3187" s="5">
        <f>IF(ActividadesCom[[#This Row],[NIVEL 5]]&lt;&gt;0,VLOOKUP(ActividadesCom[[#This Row],[NIVEL 5]],Catálogo!A:B,2,FALSE),"")</f>
        <v>4</v>
      </c>
      <c r="AG3187" s="32">
        <v>1</v>
      </c>
      <c r="AH3187" s="2"/>
      <c r="AI3187" s="2"/>
    </row>
    <row r="3188" spans="1:35" ht="30" customHeight="1" x14ac:dyDescent="0.25">
      <c r="A3188" s="7">
        <v>20470238</v>
      </c>
      <c r="B3188" s="97" t="str">
        <f>VLOOKUP(ActividadesCom[[#This Row],[NO. DE CONTROL]],'LISTADO ESTUDIANTES'!A:C,3,FALSE)</f>
        <v>AKE BLANCO EDUARDO MISAEL</v>
      </c>
      <c r="C3188" s="97" t="str">
        <f>VLOOKUP(ActividadesCom[[#This Row],[NO. DE CONTROL]],'LISTADO ESTUDIANTES'!A:B,2,FALSE)</f>
        <v>INGENIERIA EN GESTION EMPRESARIAL</v>
      </c>
      <c r="D3188" s="18" t="str">
        <f>VLOOKUP(ActividadesCom[[#This Row],[NO. DE CONTROL]],'LISTADO ESTUDIANTES'!A:D,4,FALSE)</f>
        <v>ACTIVO(A)</v>
      </c>
      <c r="E3188" s="5">
        <f>SUM(ActividadesCom[[#This Row],[CRÉD. 1]],ActividadesCom[[#This Row],[CRÉD. 2]],ActividadesCom[[#This Row],[CRÉD. 3]],ActividadesCom[[#This Row],[CRÉD. 4]],ActividadesCom[[#This Row],[CRÉD. 5]])</f>
        <v>4</v>
      </c>
      <c r="F3188" s="18">
        <f>IF(ActividadesCom[[#This Row],[ÚLTIMO SEMESTRE CON CRÉDITOS]]&gt;0,ROUND(AVERAGE(ActividadesCom[[#This Row],[VALOR NIVEL 5]],ActividadesCom[[#This Row],[VALOR NIVEL 4]],ActividadesCom[[#This Row],[VALOR NIVEL 3]],ActividadesCom[[#This Row],[VALOR NIVEL 2]],ActividadesCom[[#This Row],[VALOR NIVEL 1]]),0),"")</f>
        <v>4</v>
      </c>
      <c r="G3188" s="18" t="str">
        <f>IF(ActividadesCom[[#This Row],[PROMEDIO]]="","",IF(ActividadesCom[[#This Row],[PROMEDIO]]&gt;=4,"EXCELENTE",IF(ActividadesCom[[#This Row],[PROMEDIO]]&gt;=3,"NOTABLE",IF(ActividadesCom[[#This Row],[PROMEDIO]]&gt;=2,"BUENO",IF(ActividadesCom[[#This Row],[PROMEDIO]]=1,"SUFICIENTE","")))))</f>
        <v>EXCELENTE</v>
      </c>
      <c r="H3188" s="5">
        <f>MAX(ActividadesCom[[#This Row],[PERÍODO 1]],ActividadesCom[[#This Row],[PERÍODO 2]],ActividadesCom[[#This Row],[PERÍODO 3]],ActividadesCom[[#This Row],[PERÍODO 4]],ActividadesCom[[#This Row],[PERÍODO 5]])</f>
        <v>20213</v>
      </c>
      <c r="I3188" s="6" t="s">
        <v>4848</v>
      </c>
      <c r="J3188" s="5">
        <v>20213</v>
      </c>
      <c r="K3188" s="5" t="s">
        <v>4008</v>
      </c>
      <c r="L3188" s="5">
        <f>IF(ActividadesCom[[#This Row],[NIVEL 1]]&lt;&gt;0,VLOOKUP(ActividadesCom[[#This Row],[NIVEL 1]],Catálogo!A:B,2,FALSE),"")</f>
        <v>4</v>
      </c>
      <c r="M3188" s="5">
        <v>1</v>
      </c>
      <c r="N3188" s="6"/>
      <c r="O3188" s="5"/>
      <c r="P3188" s="5"/>
      <c r="Q3188" s="5" t="str">
        <f>IF(ActividadesCom[[#This Row],[NIVEL 2]]&lt;&gt;0,VLOOKUP(ActividadesCom[[#This Row],[NIVEL 2]],Catálogo!A:B,2,FALSE),"")</f>
        <v/>
      </c>
      <c r="R3188" s="5"/>
      <c r="S3188" s="6" t="s">
        <v>4900</v>
      </c>
      <c r="T3188" s="5">
        <v>20213</v>
      </c>
      <c r="U3188" s="5" t="s">
        <v>4008</v>
      </c>
      <c r="V3188" s="5">
        <f>IF(ActividadesCom[[#This Row],[NIVEL 3]]&lt;&gt;0,VLOOKUP(ActividadesCom[[#This Row],[NIVEL 3]],Catálogo!A:B,2,FALSE),"")</f>
        <v>4</v>
      </c>
      <c r="W3188" s="5">
        <v>1</v>
      </c>
      <c r="X3188" s="6" t="s">
        <v>4463</v>
      </c>
      <c r="Y3188" s="5">
        <v>20211</v>
      </c>
      <c r="Z3188" s="5" t="s">
        <v>4009</v>
      </c>
      <c r="AA3188" s="5">
        <f>IF(ActividadesCom[[#This Row],[NIVEL 4]]&lt;&gt;0,VLOOKUP(ActividadesCom[[#This Row],[NIVEL 4]],Catálogo!A:B,2,FALSE),"")</f>
        <v>3</v>
      </c>
      <c r="AB3188" s="5">
        <v>1</v>
      </c>
      <c r="AC3188" s="5" t="s">
        <v>133</v>
      </c>
      <c r="AD3188" s="5">
        <v>20203</v>
      </c>
      <c r="AE3188" s="5" t="s">
        <v>4008</v>
      </c>
      <c r="AF3188" s="5">
        <f>IF(ActividadesCom[[#This Row],[NIVEL 5]]&lt;&gt;0,VLOOKUP(ActividadesCom[[#This Row],[NIVEL 5]],Catálogo!A:B,2,FALSE),"")</f>
        <v>4</v>
      </c>
      <c r="AG3188" s="5">
        <v>1</v>
      </c>
      <c r="AH3188" s="2"/>
      <c r="AI3188" s="2"/>
    </row>
    <row r="3189" spans="1:35" ht="30" hidden="1" customHeight="1" x14ac:dyDescent="0.25">
      <c r="A3189" s="7">
        <v>20470239</v>
      </c>
      <c r="B3189" s="97" t="str">
        <f>VLOOKUP(ActividadesCom[[#This Row],[NO. DE CONTROL]],'LISTADO ESTUDIANTES'!A:C,3,FALSE)</f>
        <v>RODRIGUEZ CORTES ALFONSO</v>
      </c>
      <c r="C3189" s="97" t="str">
        <f>VLOOKUP(ActividadesCom[[#This Row],[NO. DE CONTROL]],'LISTADO ESTUDIANTES'!A:B,2,FALSE)</f>
        <v>INGENIERIA QUIMICA</v>
      </c>
      <c r="D3189" s="18" t="str">
        <f>VLOOKUP(ActividadesCom[[#This Row],[NO. DE CONTROL]],'LISTADO ESTUDIANTES'!A:D,4,FALSE)</f>
        <v>BAJA</v>
      </c>
      <c r="E3189" s="5">
        <f>SUM(ActividadesCom[[#This Row],[CRÉD. 1]],ActividadesCom[[#This Row],[CRÉD. 2]],ActividadesCom[[#This Row],[CRÉD. 3]],ActividadesCom[[#This Row],[CRÉD. 4]],ActividadesCom[[#This Row],[CRÉD. 5]])</f>
        <v>1</v>
      </c>
      <c r="F3189" s="18">
        <f>IF(ActividadesCom[[#This Row],[ÚLTIMO SEMESTRE CON CRÉDITOS]]&gt;0,ROUND(AVERAGE(ActividadesCom[[#This Row],[VALOR NIVEL 5]],ActividadesCom[[#This Row],[VALOR NIVEL 4]],ActividadesCom[[#This Row],[VALOR NIVEL 3]],ActividadesCom[[#This Row],[VALOR NIVEL 2]],ActividadesCom[[#This Row],[VALOR NIVEL 1]]),0),"")</f>
        <v>3</v>
      </c>
      <c r="G3189" s="18" t="str">
        <f>IF(ActividadesCom[[#This Row],[PROMEDIO]]="","",IF(ActividadesCom[[#This Row],[PROMEDIO]]&gt;=4,"EXCELENTE",IF(ActividadesCom[[#This Row],[PROMEDIO]]&gt;=3,"NOTABLE",IF(ActividadesCom[[#This Row],[PROMEDIO]]&gt;=2,"BUENO",IF(ActividadesCom[[#This Row],[PROMEDIO]]=1,"SUFICIENTE","")))))</f>
        <v>NOTABLE</v>
      </c>
      <c r="H3189" s="5">
        <f>MAX(ActividadesCom[[#This Row],[PERÍODO 1]],ActividadesCom[[#This Row],[PERÍODO 2]],ActividadesCom[[#This Row],[PERÍODO 3]],ActividadesCom[[#This Row],[PERÍODO 4]],ActividadesCom[[#This Row],[PERÍODO 5]])</f>
        <v>20203</v>
      </c>
      <c r="I3189" s="6"/>
      <c r="J3189" s="5"/>
      <c r="K3189" s="5"/>
      <c r="L3189" s="5" t="str">
        <f>IF(ActividadesCom[[#This Row],[NIVEL 1]]&lt;&gt;0,VLOOKUP(ActividadesCom[[#This Row],[NIVEL 1]],Catálogo!A:B,2,FALSE),"")</f>
        <v/>
      </c>
      <c r="M3189" s="5"/>
      <c r="N3189" s="6"/>
      <c r="O3189" s="5"/>
      <c r="P3189" s="5"/>
      <c r="Q3189" s="5" t="str">
        <f>IF(ActividadesCom[[#This Row],[NIVEL 2]]&lt;&gt;0,VLOOKUP(ActividadesCom[[#This Row],[NIVEL 2]],Catálogo!A:B,2,FALSE),"")</f>
        <v/>
      </c>
      <c r="R3189" s="5"/>
      <c r="S3189" s="6"/>
      <c r="T3189" s="5"/>
      <c r="U3189" s="5"/>
      <c r="V3189" s="5" t="str">
        <f>IF(ActividadesCom[[#This Row],[NIVEL 3]]&lt;&gt;0,VLOOKUP(ActividadesCom[[#This Row],[NIVEL 3]],Catálogo!A:B,2,FALSE),"")</f>
        <v/>
      </c>
      <c r="W3189" s="5"/>
      <c r="X3189" s="6"/>
      <c r="Y3189" s="5"/>
      <c r="Z3189" s="5"/>
      <c r="AA3189" s="5" t="str">
        <f>IF(ActividadesCom[[#This Row],[NIVEL 4]]&lt;&gt;0,VLOOKUP(ActividadesCom[[#This Row],[NIVEL 4]],Catálogo!A:B,2,FALSE),"")</f>
        <v/>
      </c>
      <c r="AB3189" s="5"/>
      <c r="AC3189" s="5" t="s">
        <v>31</v>
      </c>
      <c r="AD3189" s="5">
        <v>20203</v>
      </c>
      <c r="AE3189" s="5" t="s">
        <v>4009</v>
      </c>
      <c r="AF3189" s="5">
        <f>IF(ActividadesCom[[#This Row],[NIVEL 5]]&lt;&gt;0,VLOOKUP(ActividadesCom[[#This Row],[NIVEL 5]],Catálogo!A:B,2,FALSE),"")</f>
        <v>3</v>
      </c>
      <c r="AG3189" s="5">
        <v>1</v>
      </c>
      <c r="AH3189" s="2"/>
      <c r="AI3189" s="2"/>
    </row>
    <row r="3190" spans="1:35" ht="30" customHeight="1" x14ac:dyDescent="0.25">
      <c r="A3190" s="76">
        <v>20470240</v>
      </c>
      <c r="B3190" s="97" t="str">
        <f>VLOOKUP(ActividadesCom[[#This Row],[NO. DE CONTROL]],'LISTADO ESTUDIANTES'!A:C,3,FALSE)</f>
        <v>MAY PUCH MARIANA GUADALUPE</v>
      </c>
      <c r="C3190" s="109" t="str">
        <f>VLOOKUP(ActividadesCom[[#This Row],[NO. DE CONTROL]],'LISTADO ESTUDIANTES'!A:B,2,FALSE)</f>
        <v>INGENIERIA QUIMICA</v>
      </c>
      <c r="D3190" s="77" t="str">
        <f>VLOOKUP(ActividadesCom[[#This Row],[NO. DE CONTROL]],'LISTADO ESTUDIANTES'!A:D,4,FALSE)</f>
        <v>ACTIVO(A)</v>
      </c>
      <c r="E3190" s="76">
        <f>SUM(ActividadesCom[[#This Row],[CRÉD. 1]],ActividadesCom[[#This Row],[CRÉD. 2]],ActividadesCom[[#This Row],[CRÉD. 3]],ActividadesCom[[#This Row],[CRÉD. 4]],ActividadesCom[[#This Row],[CRÉD. 5]])</f>
        <v>3</v>
      </c>
      <c r="F3190" s="77">
        <f>IF(ActividadesCom[[#This Row],[ÚLTIMO SEMESTRE CON CRÉDITOS]]&gt;0,ROUND(AVERAGE(ActividadesCom[[#This Row],[VALOR NIVEL 5]],ActividadesCom[[#This Row],[VALOR NIVEL 4]],ActividadesCom[[#This Row],[VALOR NIVEL 3]],ActividadesCom[[#This Row],[VALOR NIVEL 2]],ActividadesCom[[#This Row],[VALOR NIVEL 1]]),0),"")</f>
        <v>3</v>
      </c>
      <c r="G3190" s="76" t="str">
        <f>IF(ActividadesCom[[#This Row],[PROMEDIO]]="","",IF(ActividadesCom[[#This Row],[PROMEDIO]]&gt;=4,"EXCELENTE",IF(ActividadesCom[[#This Row],[PROMEDIO]]&gt;=3,"NOTABLE",IF(ActividadesCom[[#This Row],[PROMEDIO]]&gt;=2,"BUENO",IF(ActividadesCom[[#This Row],[PROMEDIO]]=1,"SUFICIENTE","")))))</f>
        <v>NOTABLE</v>
      </c>
      <c r="H3190" s="77">
        <f>MAX(ActividadesCom[[#This Row],[PERÍODO 1]],ActividadesCom[[#This Row],[PERÍODO 2]],ActividadesCom[[#This Row],[PERÍODO 3]],ActividadesCom[[#This Row],[PERÍODO 4]],ActividadesCom[[#This Row],[PERÍODO 5]])</f>
        <v>20221</v>
      </c>
      <c r="I3190" s="78" t="s">
        <v>4919</v>
      </c>
      <c r="J3190" s="79">
        <v>20221</v>
      </c>
      <c r="K3190" s="79" t="s">
        <v>4009</v>
      </c>
      <c r="L3190" s="77">
        <f>IF(ActividadesCom[[#This Row],[NIVEL 1]]&lt;&gt;0,VLOOKUP(ActividadesCom[[#This Row],[NIVEL 1]],Catálogo!A:B,2,FALSE),"")</f>
        <v>3</v>
      </c>
      <c r="M3190" s="79">
        <v>1</v>
      </c>
      <c r="N3190" s="78" t="s">
        <v>12</v>
      </c>
      <c r="O3190" s="79">
        <v>20211</v>
      </c>
      <c r="P3190" s="79" t="s">
        <v>4009</v>
      </c>
      <c r="Q3190" s="77">
        <f>IF(ActividadesCom[[#This Row],[NIVEL 2]]&lt;&gt;0,VLOOKUP(ActividadesCom[[#This Row],[NIVEL 2]],Catálogo!A:B,2,FALSE),"")</f>
        <v>3</v>
      </c>
      <c r="R3190" s="79">
        <v>1</v>
      </c>
      <c r="S3190" s="78" t="s">
        <v>5475</v>
      </c>
      <c r="T3190" s="79">
        <v>20221</v>
      </c>
      <c r="U3190" s="5" t="s">
        <v>4008</v>
      </c>
      <c r="V3190" s="77">
        <f>IF(ActividadesCom[[#This Row],[NIVEL 3]]&lt;&gt;0,VLOOKUP(ActividadesCom[[#This Row],[NIVEL 3]],Catálogo!A:B,2,FALSE),"")</f>
        <v>4</v>
      </c>
      <c r="W3190" s="79">
        <v>1</v>
      </c>
      <c r="X3190" s="78"/>
      <c r="Y3190" s="79"/>
      <c r="Z3190" s="79"/>
      <c r="AA3190" s="77" t="str">
        <f>IF(ActividadesCom[[#This Row],[NIVEL 4]]&lt;&gt;0,VLOOKUP(ActividadesCom[[#This Row],[NIVEL 4]],Catálogo!A:B,2,FALSE),"")</f>
        <v/>
      </c>
      <c r="AB3190" s="79"/>
      <c r="AC3190" s="78"/>
      <c r="AD3190" s="79"/>
      <c r="AE3190" s="79"/>
      <c r="AF3190" s="77" t="str">
        <f>IF(ActividadesCom[[#This Row],[NIVEL 5]]&lt;&gt;0,VLOOKUP(ActividadesCom[[#This Row],[NIVEL 5]],Catálogo!A:B,2,FALSE),"")</f>
        <v/>
      </c>
      <c r="AG3190" s="79"/>
      <c r="AH3190" s="2"/>
      <c r="AI3190" s="2"/>
    </row>
    <row r="3191" spans="1:35" ht="30" customHeight="1" x14ac:dyDescent="0.25">
      <c r="A3191" s="74">
        <v>20470241</v>
      </c>
      <c r="B3191" s="97" t="str">
        <f>VLOOKUP(ActividadesCom[[#This Row],[NO. DE CONTROL]],'LISTADO ESTUDIANTES'!A:C,3,FALSE)</f>
        <v>GONGORA ALVAREZ PAULA DEL JESUS</v>
      </c>
      <c r="C3191" s="105" t="str">
        <f>VLOOKUP(ActividadesCom[[#This Row],[NO. DE CONTROL]],'LISTADO ESTUDIANTES'!A:B,2,FALSE)</f>
        <v>INGENIERIA QUIMICA</v>
      </c>
      <c r="D3191" s="23" t="str">
        <f>VLOOKUP(ActividadesCom[[#This Row],[NO. DE CONTROL]],'LISTADO ESTUDIANTES'!A:D,4,FALSE)</f>
        <v>ACTIVO(A)</v>
      </c>
      <c r="E3191" s="5">
        <f>SUM(ActividadesCom[[#This Row],[CRÉD. 1]],ActividadesCom[[#This Row],[CRÉD. 2]],ActividadesCom[[#This Row],[CRÉD. 3]],ActividadesCom[[#This Row],[CRÉD. 4]],ActividadesCom[[#This Row],[CRÉD. 5]])</f>
        <v>5</v>
      </c>
      <c r="F3191" s="23">
        <f>IF(ActividadesCom[[#This Row],[ÚLTIMO SEMESTRE CON CRÉDITOS]]&gt;0,ROUND(AVERAGE(ActividadesCom[[#This Row],[VALOR NIVEL 5]],ActividadesCom[[#This Row],[VALOR NIVEL 4]],ActividadesCom[[#This Row],[VALOR NIVEL 3]],ActividadesCom[[#This Row],[VALOR NIVEL 2]],ActividadesCom[[#This Row],[VALOR NIVEL 1]]),0),"")</f>
        <v>3</v>
      </c>
      <c r="G3191" s="23" t="str">
        <f>IF(ActividadesCom[[#This Row],[PROMEDIO]]="","",IF(ActividadesCom[[#This Row],[PROMEDIO]]&gt;=4,"EXCELENTE",IF(ActividadesCom[[#This Row],[PROMEDIO]]&gt;=3,"NOTABLE",IF(ActividadesCom[[#This Row],[PROMEDIO]]&gt;=2,"BUENO",IF(ActividadesCom[[#This Row],[PROMEDIO]]=1,"SUFICIENTE","")))))</f>
        <v>NOTABLE</v>
      </c>
      <c r="H3191" s="5">
        <f>MAX(ActividadesCom[[#This Row],[PERÍODO 1]],ActividadesCom[[#This Row],[PERÍODO 2]],ActividadesCom[[#This Row],[PERÍODO 3]],ActividadesCom[[#This Row],[PERÍODO 4]],ActividadesCom[[#This Row],[PERÍODO 5]])</f>
        <v>20221</v>
      </c>
      <c r="I3191" s="22" t="s">
        <v>4102</v>
      </c>
      <c r="J3191" s="21">
        <v>20203</v>
      </c>
      <c r="K3191" s="21" t="s">
        <v>4010</v>
      </c>
      <c r="L3191" s="5">
        <f>IF(ActividadesCom[[#This Row],[NIVEL 1]]&lt;&gt;0,VLOOKUP(ActividadesCom[[#This Row],[NIVEL 1]],Catálogo!A:B,2,FALSE),"")</f>
        <v>2</v>
      </c>
      <c r="M3191" s="21">
        <v>1</v>
      </c>
      <c r="N3191" s="6" t="s">
        <v>4555</v>
      </c>
      <c r="O3191" s="21">
        <v>20211</v>
      </c>
      <c r="P3191" s="21" t="s">
        <v>4008</v>
      </c>
      <c r="Q3191" s="5">
        <f>IF(ActividadesCom[[#This Row],[NIVEL 2]]&lt;&gt;0,VLOOKUP(ActividadesCom[[#This Row],[NIVEL 2]],Catálogo!A:B,2,FALSE),"")</f>
        <v>4</v>
      </c>
      <c r="R3191" s="21">
        <v>1</v>
      </c>
      <c r="S3191" s="6" t="s">
        <v>4563</v>
      </c>
      <c r="T3191" s="21">
        <v>20211</v>
      </c>
      <c r="U3191" s="21" t="s">
        <v>4008</v>
      </c>
      <c r="V3191" s="5">
        <f>IF(ActividadesCom[[#This Row],[NIVEL 3]]&lt;&gt;0,VLOOKUP(ActividadesCom[[#This Row],[NIVEL 3]],Catálogo!A:B,2,FALSE),"")</f>
        <v>4</v>
      </c>
      <c r="W3191" s="21">
        <v>1</v>
      </c>
      <c r="X3191" s="6" t="s">
        <v>133</v>
      </c>
      <c r="Y3191" s="21">
        <v>20213</v>
      </c>
      <c r="Z3191" s="5" t="s">
        <v>4009</v>
      </c>
      <c r="AA3191" s="5">
        <f>IF(ActividadesCom[[#This Row],[NIVEL 4]]&lt;&gt;0,VLOOKUP(ActividadesCom[[#This Row],[NIVEL 4]],Catálogo!A:B,2,FALSE),"")</f>
        <v>3</v>
      </c>
      <c r="AB3191" s="21">
        <v>1</v>
      </c>
      <c r="AC3191" s="6" t="s">
        <v>4919</v>
      </c>
      <c r="AD3191" s="21">
        <v>20221</v>
      </c>
      <c r="AE3191" s="5" t="s">
        <v>4009</v>
      </c>
      <c r="AF3191" s="5">
        <f>IF(ActividadesCom[[#This Row],[NIVEL 5]]&lt;&gt;0,VLOOKUP(ActividadesCom[[#This Row],[NIVEL 5]],Catálogo!A:B,2,FALSE),"")</f>
        <v>3</v>
      </c>
      <c r="AG3191" s="21">
        <v>1</v>
      </c>
      <c r="AH3191" s="2"/>
      <c r="AI3191" s="2"/>
    </row>
    <row r="3192" spans="1:35" ht="30" customHeight="1" x14ac:dyDescent="0.25">
      <c r="A3192" s="74">
        <v>20470242</v>
      </c>
      <c r="B3192" s="97" t="str">
        <f>VLOOKUP(ActividadesCom[[#This Row],[NO. DE CONTROL]],'LISTADO ESTUDIANTES'!A:C,3,FALSE)</f>
        <v>KU CEN FERNANDO MIGUEL</v>
      </c>
      <c r="C3192" s="105" t="str">
        <f>VLOOKUP(ActividadesCom[[#This Row],[NO. DE CONTROL]],'LISTADO ESTUDIANTES'!A:B,2,FALSE)</f>
        <v>INGENIERIA QUIMICA</v>
      </c>
      <c r="D3192" s="23" t="str">
        <f>VLOOKUP(ActividadesCom[[#This Row],[NO. DE CONTROL]],'LISTADO ESTUDIANTES'!A:D,4,FALSE)</f>
        <v>ACTIVO(A)</v>
      </c>
      <c r="E3192" s="5">
        <f>SUM(ActividadesCom[[#This Row],[CRÉD. 1]],ActividadesCom[[#This Row],[CRÉD. 2]],ActividadesCom[[#This Row],[CRÉD. 3]],ActividadesCom[[#This Row],[CRÉD. 4]],ActividadesCom[[#This Row],[CRÉD. 5]])</f>
        <v>5</v>
      </c>
      <c r="F3192" s="23">
        <f>IF(ActividadesCom[[#This Row],[ÚLTIMO SEMESTRE CON CRÉDITOS]]&gt;0,ROUND(AVERAGE(ActividadesCom[[#This Row],[VALOR NIVEL 5]],ActividadesCom[[#This Row],[VALOR NIVEL 4]],ActividadesCom[[#This Row],[VALOR NIVEL 3]],ActividadesCom[[#This Row],[VALOR NIVEL 2]],ActividadesCom[[#This Row],[VALOR NIVEL 1]]),0),"")</f>
        <v>3</v>
      </c>
      <c r="G3192" s="23" t="str">
        <f>IF(ActividadesCom[[#This Row],[PROMEDIO]]="","",IF(ActividadesCom[[#This Row],[PROMEDIO]]&gt;=4,"EXCELENTE",IF(ActividadesCom[[#This Row],[PROMEDIO]]&gt;=3,"NOTABLE",IF(ActividadesCom[[#This Row],[PROMEDIO]]&gt;=2,"BUENO",IF(ActividadesCom[[#This Row],[PROMEDIO]]=1,"SUFICIENTE","")))))</f>
        <v>NOTABLE</v>
      </c>
      <c r="H3192" s="5">
        <f>MAX(ActividadesCom[[#This Row],[PERÍODO 1]],ActividadesCom[[#This Row],[PERÍODO 2]],ActividadesCom[[#This Row],[PERÍODO 3]],ActividadesCom[[#This Row],[PERÍODO 4]],ActividadesCom[[#This Row],[PERÍODO 5]])</f>
        <v>20211</v>
      </c>
      <c r="I3192" s="22" t="s">
        <v>4102</v>
      </c>
      <c r="J3192" s="21">
        <v>20203</v>
      </c>
      <c r="K3192" s="21" t="s">
        <v>4010</v>
      </c>
      <c r="L3192" s="5">
        <f>IF(ActividadesCom[[#This Row],[NIVEL 1]]&lt;&gt;0,VLOOKUP(ActividadesCom[[#This Row],[NIVEL 1]],Catálogo!A:B,2,FALSE),"")</f>
        <v>2</v>
      </c>
      <c r="M3192" s="21">
        <v>1</v>
      </c>
      <c r="N3192" s="6" t="s">
        <v>4555</v>
      </c>
      <c r="O3192" s="21">
        <v>20211</v>
      </c>
      <c r="P3192" s="21" t="s">
        <v>4008</v>
      </c>
      <c r="Q3192" s="5">
        <f>IF(ActividadesCom[[#This Row],[NIVEL 2]]&lt;&gt;0,VLOOKUP(ActividadesCom[[#This Row],[NIVEL 2]],Catálogo!A:B,2,FALSE),"")</f>
        <v>4</v>
      </c>
      <c r="R3192" s="21">
        <v>1</v>
      </c>
      <c r="S3192" s="6" t="s">
        <v>4562</v>
      </c>
      <c r="T3192" s="21">
        <v>20211</v>
      </c>
      <c r="U3192" s="21" t="s">
        <v>4008</v>
      </c>
      <c r="V3192" s="5">
        <f>IF(ActividadesCom[[#This Row],[NIVEL 3]]&lt;&gt;0,VLOOKUP(ActividadesCom[[#This Row],[NIVEL 3]],Catálogo!A:B,2,FALSE),"")</f>
        <v>4</v>
      </c>
      <c r="W3192" s="21">
        <v>1</v>
      </c>
      <c r="X3192" s="6" t="s">
        <v>4301</v>
      </c>
      <c r="Y3192" s="21">
        <v>20211</v>
      </c>
      <c r="Z3192" s="21" t="s">
        <v>4009</v>
      </c>
      <c r="AA3192" s="5">
        <f>IF(ActividadesCom[[#This Row],[NIVEL 4]]&lt;&gt;0,VLOOKUP(ActividadesCom[[#This Row],[NIVEL 4]],Catálogo!A:B,2,FALSE),"")</f>
        <v>3</v>
      </c>
      <c r="AB3192" s="21">
        <v>1</v>
      </c>
      <c r="AC3192" s="22" t="s">
        <v>4301</v>
      </c>
      <c r="AD3192" s="21">
        <v>20203</v>
      </c>
      <c r="AE3192" s="21" t="s">
        <v>4009</v>
      </c>
      <c r="AF3192" s="5">
        <f>IF(ActividadesCom[[#This Row],[NIVEL 5]]&lt;&gt;0,VLOOKUP(ActividadesCom[[#This Row],[NIVEL 5]],Catálogo!A:B,2,FALSE),"")</f>
        <v>3</v>
      </c>
      <c r="AG3192" s="21">
        <v>1</v>
      </c>
      <c r="AH3192" s="2"/>
      <c r="AI3192" s="2"/>
    </row>
    <row r="3193" spans="1:35" ht="30" customHeight="1" x14ac:dyDescent="0.25">
      <c r="A3193" s="7">
        <v>20470244</v>
      </c>
      <c r="B3193" s="97" t="str">
        <f>VLOOKUP(ActividadesCom[[#This Row],[NO. DE CONTROL]],'LISTADO ESTUDIANTES'!A:C,3,FALSE)</f>
        <v>VALENZUELA LOEZA ZULEMA AMAIRANI</v>
      </c>
      <c r="C3193" s="97" t="str">
        <f>VLOOKUP(ActividadesCom[[#This Row],[NO. DE CONTROL]],'LISTADO ESTUDIANTES'!A:B,2,FALSE)</f>
        <v>INGENIERIA QUIMICA</v>
      </c>
      <c r="D3193" s="18" t="str">
        <f>VLOOKUP(ActividadesCom[[#This Row],[NO. DE CONTROL]],'LISTADO ESTUDIANTES'!A:D,4,FALSE)</f>
        <v>ACTIVO(A)</v>
      </c>
      <c r="E3193" s="5">
        <f>SUM(ActividadesCom[[#This Row],[CRÉD. 1]],ActividadesCom[[#This Row],[CRÉD. 2]],ActividadesCom[[#This Row],[CRÉD. 3]],ActividadesCom[[#This Row],[CRÉD. 4]],ActividadesCom[[#This Row],[CRÉD. 5]])</f>
        <v>5</v>
      </c>
      <c r="F3193" s="18">
        <f>IF(ActividadesCom[[#This Row],[ÚLTIMO SEMESTRE CON CRÉDITOS]]&gt;0,ROUND(AVERAGE(ActividadesCom[[#This Row],[VALOR NIVEL 5]],ActividadesCom[[#This Row],[VALOR NIVEL 4]],ActividadesCom[[#This Row],[VALOR NIVEL 3]],ActividadesCom[[#This Row],[VALOR NIVEL 2]],ActividadesCom[[#This Row],[VALOR NIVEL 1]]),0),"")</f>
        <v>4</v>
      </c>
      <c r="G3193" s="18" t="str">
        <f>IF(ActividadesCom[[#This Row],[PROMEDIO]]="","",IF(ActividadesCom[[#This Row],[PROMEDIO]]&gt;=4,"EXCELENTE",IF(ActividadesCom[[#This Row],[PROMEDIO]]&gt;=3,"NOTABLE",IF(ActividadesCom[[#This Row],[PROMEDIO]]&gt;=2,"BUENO",IF(ActividadesCom[[#This Row],[PROMEDIO]]=1,"SUFICIENTE","")))))</f>
        <v>EXCELENTE</v>
      </c>
      <c r="H3193" s="5">
        <f>MAX(ActividadesCom[[#This Row],[PERÍODO 1]],ActividadesCom[[#This Row],[PERÍODO 2]],ActividadesCom[[#This Row],[PERÍODO 3]],ActividadesCom[[#This Row],[PERÍODO 4]],ActividadesCom[[#This Row],[PERÍODO 5]])</f>
        <v>20221</v>
      </c>
      <c r="I3193" s="6" t="s">
        <v>5481</v>
      </c>
      <c r="J3193" s="5">
        <v>20221</v>
      </c>
      <c r="K3193" s="5" t="s">
        <v>4008</v>
      </c>
      <c r="L3193" s="5">
        <f>IF(ActividadesCom[[#This Row],[NIVEL 1]]&lt;&gt;0,VLOOKUP(ActividadesCom[[#This Row],[NIVEL 1]],Catálogo!A:B,2,FALSE),"")</f>
        <v>4</v>
      </c>
      <c r="M3193" s="5">
        <v>1</v>
      </c>
      <c r="N3193" s="6" t="s">
        <v>5472</v>
      </c>
      <c r="O3193" s="5">
        <v>20221</v>
      </c>
      <c r="P3193" s="5" t="s">
        <v>4008</v>
      </c>
      <c r="Q3193" s="5">
        <f>IF(ActividadesCom[[#This Row],[NIVEL 2]]&lt;&gt;0,VLOOKUP(ActividadesCom[[#This Row],[NIVEL 2]],Catálogo!A:B,2,FALSE),"")</f>
        <v>4</v>
      </c>
      <c r="R3193" s="5">
        <v>1</v>
      </c>
      <c r="S3193" s="6" t="s">
        <v>4917</v>
      </c>
      <c r="T3193" s="5">
        <v>20221</v>
      </c>
      <c r="U3193" s="5" t="s">
        <v>4009</v>
      </c>
      <c r="V3193" s="5">
        <f>IF(ActividadesCom[[#This Row],[NIVEL 3]]&lt;&gt;0,VLOOKUP(ActividadesCom[[#This Row],[NIVEL 3]],Catálogo!A:B,2,FALSE),"")</f>
        <v>3</v>
      </c>
      <c r="W3193" s="5">
        <v>1</v>
      </c>
      <c r="X3193" s="6" t="s">
        <v>25</v>
      </c>
      <c r="Y3193" s="5">
        <v>20211</v>
      </c>
      <c r="Z3193" s="5" t="s">
        <v>4009</v>
      </c>
      <c r="AA3193" s="5">
        <f>IF(ActividadesCom[[#This Row],[NIVEL 4]]&lt;&gt;0,VLOOKUP(ActividadesCom[[#This Row],[NIVEL 4]],Catálogo!A:B,2,FALSE),"")</f>
        <v>3</v>
      </c>
      <c r="AB3193" s="5">
        <v>1</v>
      </c>
      <c r="AC3193" s="5" t="s">
        <v>25</v>
      </c>
      <c r="AD3193" s="5">
        <v>20203</v>
      </c>
      <c r="AE3193" s="5" t="s">
        <v>4008</v>
      </c>
      <c r="AF3193" s="5">
        <f>IF(ActividadesCom[[#This Row],[NIVEL 5]]&lt;&gt;0,VLOOKUP(ActividadesCom[[#This Row],[NIVEL 5]],Catálogo!A:B,2,FALSE),"")</f>
        <v>4</v>
      </c>
      <c r="AG3193" s="5">
        <v>1</v>
      </c>
      <c r="AH3193" s="2"/>
      <c r="AI3193" s="2"/>
    </row>
    <row r="3194" spans="1:35" ht="30" customHeight="1" x14ac:dyDescent="0.25">
      <c r="A3194" s="7">
        <v>20470245</v>
      </c>
      <c r="B3194" s="97" t="str">
        <f>VLOOKUP(ActividadesCom[[#This Row],[NO. DE CONTROL]],'LISTADO ESTUDIANTES'!A:C,3,FALSE)</f>
        <v>REJON SANCHEZ FRIDA JOSELINE</v>
      </c>
      <c r="C3194" s="97" t="str">
        <f>VLOOKUP(ActividadesCom[[#This Row],[NO. DE CONTROL]],'LISTADO ESTUDIANTES'!A:B,2,FALSE)</f>
        <v>INGENIERIA QUIMICA</v>
      </c>
      <c r="D3194" s="18" t="str">
        <f>VLOOKUP(ActividadesCom[[#This Row],[NO. DE CONTROL]],'LISTADO ESTUDIANTES'!A:D,4,FALSE)</f>
        <v>ACTIVO(A)</v>
      </c>
      <c r="E3194" s="5">
        <f>SUM(ActividadesCom[[#This Row],[CRÉD. 1]],ActividadesCom[[#This Row],[CRÉD. 2]],ActividadesCom[[#This Row],[CRÉD. 3]],ActividadesCom[[#This Row],[CRÉD. 4]],ActividadesCom[[#This Row],[CRÉD. 5]])</f>
        <v>3</v>
      </c>
      <c r="F3194" s="34">
        <f>IF(ActividadesCom[[#This Row],[ÚLTIMO SEMESTRE CON CRÉDITOS]]&gt;0,ROUND(AVERAGE(ActividadesCom[[#This Row],[VALOR NIVEL 5]],ActividadesCom[[#This Row],[VALOR NIVEL 4]],ActividadesCom[[#This Row],[VALOR NIVEL 3]],ActividadesCom[[#This Row],[VALOR NIVEL 2]],ActividadesCom[[#This Row],[VALOR NIVEL 1]]),0),"")</f>
        <v>4</v>
      </c>
      <c r="G3194" s="34" t="str">
        <f>IF(ActividadesCom[[#This Row],[PROMEDIO]]="","",IF(ActividadesCom[[#This Row],[PROMEDIO]]&gt;=4,"EXCELENTE",IF(ActividadesCom[[#This Row],[PROMEDIO]]&gt;=3,"NOTABLE",IF(ActividadesCom[[#This Row],[PROMEDIO]]&gt;=2,"BUENO",IF(ActividadesCom[[#This Row],[PROMEDIO]]=1,"SUFICIENTE","")))))</f>
        <v>EXCELENTE</v>
      </c>
      <c r="H3194" s="5">
        <f>MAX(ActividadesCom[[#This Row],[PERÍODO 1]],ActividadesCom[[#This Row],[PERÍODO 2]],ActividadesCom[[#This Row],[PERÍODO 3]],ActividadesCom[[#This Row],[PERÍODO 4]],ActividadesCom[[#This Row],[PERÍODO 5]])</f>
        <v>20221</v>
      </c>
      <c r="I3194" s="33"/>
      <c r="J3194" s="32"/>
      <c r="K3194" s="32"/>
      <c r="L3194" s="5" t="str">
        <f>IF(ActividadesCom[[#This Row],[NIVEL 1]]&lt;&gt;0,VLOOKUP(ActividadesCom[[#This Row],[NIVEL 1]],Catálogo!A:B,2,FALSE),"")</f>
        <v/>
      </c>
      <c r="M3194" s="32"/>
      <c r="N3194" s="33"/>
      <c r="O3194" s="32"/>
      <c r="P3194" s="32"/>
      <c r="Q3194" s="5" t="str">
        <f>IF(ActividadesCom[[#This Row],[NIVEL 2]]&lt;&gt;0,VLOOKUP(ActividadesCom[[#This Row],[NIVEL 2]],Catálogo!A:B,2,FALSE),"")</f>
        <v/>
      </c>
      <c r="R3194" s="32"/>
      <c r="S3194" s="6" t="s">
        <v>5475</v>
      </c>
      <c r="T3194" s="32">
        <v>20221</v>
      </c>
      <c r="U3194" s="5" t="s">
        <v>4008</v>
      </c>
      <c r="V3194" s="5">
        <f>IF(ActividadesCom[[#This Row],[NIVEL 3]]&lt;&gt;0,VLOOKUP(ActividadesCom[[#This Row],[NIVEL 3]],Catálogo!A:B,2,FALSE),"")</f>
        <v>4</v>
      </c>
      <c r="W3194" s="32">
        <v>1</v>
      </c>
      <c r="X3194" s="6" t="s">
        <v>37</v>
      </c>
      <c r="Y3194" s="32">
        <v>20211</v>
      </c>
      <c r="Z3194" s="32" t="s">
        <v>4008</v>
      </c>
      <c r="AA3194" s="5">
        <f>IF(ActividadesCom[[#This Row],[NIVEL 4]]&lt;&gt;0,VLOOKUP(ActividadesCom[[#This Row],[NIVEL 4]],Catálogo!A:B,2,FALSE),"")</f>
        <v>4</v>
      </c>
      <c r="AB3194" s="32">
        <v>1</v>
      </c>
      <c r="AC3194" s="32" t="s">
        <v>37</v>
      </c>
      <c r="AD3194" s="32">
        <v>20203</v>
      </c>
      <c r="AE3194" s="32" t="s">
        <v>4008</v>
      </c>
      <c r="AF3194" s="5">
        <f>IF(ActividadesCom[[#This Row],[NIVEL 5]]&lt;&gt;0,VLOOKUP(ActividadesCom[[#This Row],[NIVEL 5]],Catálogo!A:B,2,FALSE),"")</f>
        <v>4</v>
      </c>
      <c r="AG3194" s="32">
        <v>1</v>
      </c>
      <c r="AH3194" s="2"/>
      <c r="AI3194" s="2"/>
    </row>
    <row r="3195" spans="1:35" ht="30" hidden="1" customHeight="1" x14ac:dyDescent="0.25">
      <c r="A3195" s="7">
        <v>20470246</v>
      </c>
      <c r="B3195" s="97" t="str">
        <f>VLOOKUP(ActividadesCom[[#This Row],[NO. DE CONTROL]],'LISTADO ESTUDIANTES'!A:C,3,FALSE)</f>
        <v>HERNANDEZ MUÑOS BERENICE GUADALUPE</v>
      </c>
      <c r="C3195" s="97" t="str">
        <f>VLOOKUP(ActividadesCom[[#This Row],[NO. DE CONTROL]],'LISTADO ESTUDIANTES'!A:B,2,FALSE)</f>
        <v>INGENIERIA QUIMICA</v>
      </c>
      <c r="D3195" s="18" t="str">
        <f>VLOOKUP(ActividadesCom[[#This Row],[NO. DE CONTROL]],'LISTADO ESTUDIANTES'!A:D,4,FALSE)</f>
        <v>BAJA</v>
      </c>
      <c r="E3195" s="5">
        <f>SUM(ActividadesCom[[#This Row],[CRÉD. 1]],ActividadesCom[[#This Row],[CRÉD. 2]],ActividadesCom[[#This Row],[CRÉD. 3]],ActividadesCom[[#This Row],[CRÉD. 4]],ActividadesCom[[#This Row],[CRÉD. 5]])</f>
        <v>3</v>
      </c>
      <c r="F3195" s="34">
        <f>IF(ActividadesCom[[#This Row],[ÚLTIMO SEMESTRE CON CRÉDITOS]]&gt;0,ROUND(AVERAGE(ActividadesCom[[#This Row],[VALOR NIVEL 5]],ActividadesCom[[#This Row],[VALOR NIVEL 4]],ActividadesCom[[#This Row],[VALOR NIVEL 3]],ActividadesCom[[#This Row],[VALOR NIVEL 2]],ActividadesCom[[#This Row],[VALOR NIVEL 1]]),0),"")</f>
        <v>4</v>
      </c>
      <c r="G3195" s="34" t="str">
        <f>IF(ActividadesCom[[#This Row],[PROMEDIO]]="","",IF(ActividadesCom[[#This Row],[PROMEDIO]]&gt;=4,"EXCELENTE",IF(ActividadesCom[[#This Row],[PROMEDIO]]&gt;=3,"NOTABLE",IF(ActividadesCom[[#This Row],[PROMEDIO]]&gt;=2,"BUENO",IF(ActividadesCom[[#This Row],[PROMEDIO]]=1,"SUFICIENTE","")))))</f>
        <v>EXCELENTE</v>
      </c>
      <c r="H3195" s="5">
        <f>MAX(ActividadesCom[[#This Row],[PERÍODO 1]],ActividadesCom[[#This Row],[PERÍODO 2]],ActividadesCom[[#This Row],[PERÍODO 3]],ActividadesCom[[#This Row],[PERÍODO 4]],ActividadesCom[[#This Row],[PERÍODO 5]])</f>
        <v>20211</v>
      </c>
      <c r="I3195" s="6" t="s">
        <v>4555</v>
      </c>
      <c r="J3195" s="32">
        <v>20211</v>
      </c>
      <c r="K3195" s="46" t="s">
        <v>4008</v>
      </c>
      <c r="L3195" s="5">
        <f>IF(ActividadesCom[[#This Row],[NIVEL 1]]&lt;&gt;0,VLOOKUP(ActividadesCom[[#This Row],[NIVEL 1]],Catálogo!A:B,2,FALSE),"")</f>
        <v>4</v>
      </c>
      <c r="M3195" s="32">
        <v>1</v>
      </c>
      <c r="N3195" s="6" t="s">
        <v>4564</v>
      </c>
      <c r="O3195" s="32">
        <v>20211</v>
      </c>
      <c r="P3195" s="32" t="s">
        <v>4008</v>
      </c>
      <c r="Q3195" s="5">
        <f>IF(ActividadesCom[[#This Row],[NIVEL 2]]&lt;&gt;0,VLOOKUP(ActividadesCom[[#This Row],[NIVEL 2]],Catálogo!A:B,2,FALSE),"")</f>
        <v>4</v>
      </c>
      <c r="R3195" s="32">
        <v>1</v>
      </c>
      <c r="S3195" s="33"/>
      <c r="T3195" s="32"/>
      <c r="U3195" s="32"/>
      <c r="V3195" s="5" t="str">
        <f>IF(ActividadesCom[[#This Row],[NIVEL 3]]&lt;&gt;0,VLOOKUP(ActividadesCom[[#This Row],[NIVEL 3]],Catálogo!A:B,2,FALSE),"")</f>
        <v/>
      </c>
      <c r="W3195" s="32"/>
      <c r="X3195" s="33"/>
      <c r="Y3195" s="32"/>
      <c r="Z3195" s="32"/>
      <c r="AA3195" s="5" t="str">
        <f>IF(ActividadesCom[[#This Row],[NIVEL 4]]&lt;&gt;0,VLOOKUP(ActividadesCom[[#This Row],[NIVEL 4]],Catálogo!A:B,2,FALSE),"")</f>
        <v/>
      </c>
      <c r="AB3195" s="32"/>
      <c r="AC3195" s="32" t="s">
        <v>4332</v>
      </c>
      <c r="AD3195" s="32">
        <v>20203</v>
      </c>
      <c r="AE3195" s="32" t="s">
        <v>4009</v>
      </c>
      <c r="AF3195" s="5">
        <f>IF(ActividadesCom[[#This Row],[NIVEL 5]]&lt;&gt;0,VLOOKUP(ActividadesCom[[#This Row],[NIVEL 5]],Catálogo!A:B,2,FALSE),"")</f>
        <v>3</v>
      </c>
      <c r="AG3195" s="32">
        <v>1</v>
      </c>
      <c r="AH3195" s="2"/>
      <c r="AI3195" s="2"/>
    </row>
    <row r="3196" spans="1:35" ht="30" hidden="1" customHeight="1" x14ac:dyDescent="0.25">
      <c r="A3196" s="7">
        <v>20470246</v>
      </c>
      <c r="B3196" s="97" t="str">
        <f>VLOOKUP(ActividadesCom[[#This Row],[NO. DE CONTROL]],'LISTADO ESTUDIANTES'!A:C,3,FALSE)</f>
        <v>HERNANDEZ MUÑOS BERENICE GUADALUPE</v>
      </c>
      <c r="C3196" s="97" t="str">
        <f>VLOOKUP(ActividadesCom[[#This Row],[NO. DE CONTROL]],'LISTADO ESTUDIANTES'!A:B,2,FALSE)</f>
        <v>INGENIERIA QUIMICA</v>
      </c>
      <c r="D3196" s="18" t="str">
        <f>VLOOKUP(ActividadesCom[[#This Row],[NO. DE CONTROL]],'LISTADO ESTUDIANTES'!A:D,4,FALSE)</f>
        <v>BAJA</v>
      </c>
      <c r="E3196" s="5">
        <f>SUM(ActividadesCom[[#This Row],[CRÉD. 1]],ActividadesCom[[#This Row],[CRÉD. 2]],ActividadesCom[[#This Row],[CRÉD. 3]],ActividadesCom[[#This Row],[CRÉD. 4]],ActividadesCom[[#This Row],[CRÉD. 5]])</f>
        <v>1</v>
      </c>
      <c r="F3196" s="34">
        <f>IF(ActividadesCom[[#This Row],[ÚLTIMO SEMESTRE CON CRÉDITOS]]&gt;0,ROUND(AVERAGE(ActividadesCom[[#This Row],[VALOR NIVEL 5]],ActividadesCom[[#This Row],[VALOR NIVEL 4]],ActividadesCom[[#This Row],[VALOR NIVEL 3]],ActividadesCom[[#This Row],[VALOR NIVEL 2]],ActividadesCom[[#This Row],[VALOR NIVEL 1]]),0),"")</f>
        <v>3</v>
      </c>
      <c r="G3196" s="34" t="str">
        <f>IF(ActividadesCom[[#This Row],[PROMEDIO]]="","",IF(ActividadesCom[[#This Row],[PROMEDIO]]&gt;=4,"EXCELENTE",IF(ActividadesCom[[#This Row],[PROMEDIO]]&gt;=3,"NOTABLE",IF(ActividadesCom[[#This Row],[PROMEDIO]]&gt;=2,"BUENO",IF(ActividadesCom[[#This Row],[PROMEDIO]]=1,"SUFICIENTE","")))))</f>
        <v>NOTABLE</v>
      </c>
      <c r="H3196" s="5">
        <f>MAX(ActividadesCom[[#This Row],[PERÍODO 1]],ActividadesCom[[#This Row],[PERÍODO 2]],ActividadesCom[[#This Row],[PERÍODO 3]],ActividadesCom[[#This Row],[PERÍODO 4]],ActividadesCom[[#This Row],[PERÍODO 5]])</f>
        <v>20203</v>
      </c>
      <c r="I3196" s="33"/>
      <c r="J3196" s="32"/>
      <c r="K3196" s="32"/>
      <c r="L3196" s="5" t="str">
        <f>IF(ActividadesCom[[#This Row],[NIVEL 1]]&lt;&gt;0,VLOOKUP(ActividadesCom[[#This Row],[NIVEL 1]],Catálogo!A:B,2,FALSE),"")</f>
        <v/>
      </c>
      <c r="M3196" s="32"/>
      <c r="N3196" s="33"/>
      <c r="O3196" s="32"/>
      <c r="P3196" s="32"/>
      <c r="Q3196" s="5" t="str">
        <f>IF(ActividadesCom[[#This Row],[NIVEL 2]]&lt;&gt;0,VLOOKUP(ActividadesCom[[#This Row],[NIVEL 2]],Catálogo!A:B,2,FALSE),"")</f>
        <v/>
      </c>
      <c r="R3196" s="32"/>
      <c r="S3196" s="33"/>
      <c r="T3196" s="32"/>
      <c r="U3196" s="32"/>
      <c r="V3196" s="5" t="str">
        <f>IF(ActividadesCom[[#This Row],[NIVEL 3]]&lt;&gt;0,VLOOKUP(ActividadesCom[[#This Row],[NIVEL 3]],Catálogo!A:B,2,FALSE),"")</f>
        <v/>
      </c>
      <c r="W3196" s="32"/>
      <c r="X3196" s="33"/>
      <c r="Y3196" s="32"/>
      <c r="Z3196" s="32"/>
      <c r="AA3196" s="5" t="str">
        <f>IF(ActividadesCom[[#This Row],[NIVEL 4]]&lt;&gt;0,VLOOKUP(ActividadesCom[[#This Row],[NIVEL 4]],Catálogo!A:B,2,FALSE),"")</f>
        <v/>
      </c>
      <c r="AB3196" s="32"/>
      <c r="AC3196" s="32" t="s">
        <v>4332</v>
      </c>
      <c r="AD3196" s="32">
        <v>20203</v>
      </c>
      <c r="AE3196" s="32" t="s">
        <v>4009</v>
      </c>
      <c r="AF3196" s="5">
        <f>IF(ActividadesCom[[#This Row],[NIVEL 5]]&lt;&gt;0,VLOOKUP(ActividadesCom[[#This Row],[NIVEL 5]],Catálogo!A:B,2,FALSE),"")</f>
        <v>3</v>
      </c>
      <c r="AG3196" s="32">
        <v>1</v>
      </c>
      <c r="AH3196" s="2"/>
      <c r="AI3196" s="2"/>
    </row>
    <row r="3197" spans="1:35" ht="30" customHeight="1" x14ac:dyDescent="0.25">
      <c r="A3197" s="7">
        <v>20470247</v>
      </c>
      <c r="B3197" s="10" t="str">
        <f>VLOOKUP(ActividadesCom[[#This Row],[NO. DE CONTROL]],'LISTADO ESTUDIANTES'!A:C,3,FALSE)</f>
        <v>RAMIREZ CHUC ADRIAN ALFREDO</v>
      </c>
      <c r="C3197" s="97" t="str">
        <f>VLOOKUP(ActividadesCom[[#This Row],[NO. DE CONTROL]],'LISTADO ESTUDIANTES'!A:B,2,FALSE)</f>
        <v>INGENIERIA QUIMICA</v>
      </c>
      <c r="D3197" s="18" t="str">
        <f>VLOOKUP(ActividadesCom[[#This Row],[NO. DE CONTROL]],'LISTADO ESTUDIANTES'!A:D,4,FALSE)</f>
        <v>ACTIVO(A)</v>
      </c>
      <c r="E3197" s="7">
        <f>SUM(ActividadesCom[[#This Row],[CRÉD. 1]],ActividadesCom[[#This Row],[CRÉD. 2]],ActividadesCom[[#This Row],[CRÉD. 3]],ActividadesCom[[#This Row],[CRÉD. 4]],ActividadesCom[[#This Row],[CRÉD. 5]])</f>
        <v>2</v>
      </c>
      <c r="F3197" s="18">
        <f>IF(ActividadesCom[[#This Row],[ÚLTIMO SEMESTRE CON CRÉDITOS]]&gt;0,ROUND(AVERAGE(ActividadesCom[[#This Row],[VALOR NIVEL 5]],ActividadesCom[[#This Row],[VALOR NIVEL 4]],ActividadesCom[[#This Row],[VALOR NIVEL 3]],ActividadesCom[[#This Row],[VALOR NIVEL 2]],ActividadesCom[[#This Row],[VALOR NIVEL 1]]),0),"")</f>
        <v>4</v>
      </c>
      <c r="G3197" s="7" t="str">
        <f>IF(ActividadesCom[[#This Row],[PROMEDIO]]="","",IF(ActividadesCom[[#This Row],[PROMEDIO]]&gt;=4,"EXCELENTE",IF(ActividadesCom[[#This Row],[PROMEDIO]]&gt;=3,"NOTABLE",IF(ActividadesCom[[#This Row],[PROMEDIO]]&gt;=2,"BUENO",IF(ActividadesCom[[#This Row],[PROMEDIO]]=1,"SUFICIENTE","")))))</f>
        <v>EXCELENTE</v>
      </c>
      <c r="H3197" s="18">
        <f>MAX(ActividadesCom[[#This Row],[PERÍODO 1]],ActividadesCom[[#This Row],[PERÍODO 2]],ActividadesCom[[#This Row],[PERÍODO 3]],ActividadesCom[[#This Row],[PERÍODO 4]],ActividadesCom[[#This Row],[PERÍODO 5]])</f>
        <v>20221</v>
      </c>
      <c r="I3197" s="6"/>
      <c r="J3197" s="5"/>
      <c r="K3197" s="5"/>
      <c r="L3197" s="18" t="str">
        <f>IF(ActividadesCom[[#This Row],[NIVEL 1]]&lt;&gt;0,VLOOKUP(ActividadesCom[[#This Row],[NIVEL 1]],Catálogo!A:B,2,FALSE),"")</f>
        <v/>
      </c>
      <c r="M3197" s="5"/>
      <c r="N3197" s="6"/>
      <c r="O3197" s="5"/>
      <c r="P3197" s="5"/>
      <c r="Q3197" s="18" t="str">
        <f>IF(ActividadesCom[[#This Row],[NIVEL 2]]&lt;&gt;0,VLOOKUP(ActividadesCom[[#This Row],[NIVEL 2]],Catálogo!A:B,2,FALSE),"")</f>
        <v/>
      </c>
      <c r="R3197" s="5"/>
      <c r="S3197" s="6"/>
      <c r="T3197" s="5"/>
      <c r="U3197" s="5"/>
      <c r="V3197" s="18" t="str">
        <f>IF(ActividadesCom[[#This Row],[NIVEL 3]]&lt;&gt;0,VLOOKUP(ActividadesCom[[#This Row],[NIVEL 3]],Catálogo!A:B,2,FALSE),"")</f>
        <v/>
      </c>
      <c r="W3197" s="5"/>
      <c r="X3197" s="6" t="s">
        <v>5476</v>
      </c>
      <c r="Y3197" s="5">
        <v>20221</v>
      </c>
      <c r="Z3197" s="5" t="s">
        <v>4008</v>
      </c>
      <c r="AA3197" s="18">
        <f>IF(ActividadesCom[[#This Row],[NIVEL 4]]&lt;&gt;0,VLOOKUP(ActividadesCom[[#This Row],[NIVEL 4]],Catálogo!A:B,2,FALSE),"")</f>
        <v>4</v>
      </c>
      <c r="AB3197" s="5">
        <v>1</v>
      </c>
      <c r="AC3197" s="6" t="s">
        <v>5472</v>
      </c>
      <c r="AD3197" s="5">
        <v>20221</v>
      </c>
      <c r="AE3197" s="5" t="s">
        <v>4008</v>
      </c>
      <c r="AF3197" s="18">
        <f>IF(ActividadesCom[[#This Row],[NIVEL 5]]&lt;&gt;0,VLOOKUP(ActividadesCom[[#This Row],[NIVEL 5]],Catálogo!A:B,2,FALSE),"")</f>
        <v>4</v>
      </c>
      <c r="AG3197" s="36">
        <v>1</v>
      </c>
      <c r="AH3197" s="2"/>
      <c r="AI3197" s="2"/>
    </row>
    <row r="3198" spans="1:35" ht="30" hidden="1" customHeight="1" x14ac:dyDescent="0.25">
      <c r="A3198" s="74">
        <v>20470248</v>
      </c>
      <c r="B3198" s="97" t="str">
        <f>VLOOKUP(ActividadesCom[[#This Row],[NO. DE CONTROL]],'LISTADO ESTUDIANTES'!A:C,3,FALSE)</f>
        <v>CAB RUIZ MAYRA LARISSA</v>
      </c>
      <c r="C3198" s="105" t="str">
        <f>VLOOKUP(ActividadesCom[[#This Row],[NO. DE CONTROL]],'LISTADO ESTUDIANTES'!A:B,2,FALSE)</f>
        <v>INGENIERIA AMBIENTAL</v>
      </c>
      <c r="D3198" s="23" t="str">
        <f>VLOOKUP(ActividadesCom[[#This Row],[NO. DE CONTROL]],'LISTADO ESTUDIANTES'!A:D,4,FALSE)</f>
        <v>BAJA</v>
      </c>
      <c r="E3198" s="5">
        <f>SUM(ActividadesCom[[#This Row],[CRÉD. 1]],ActividadesCom[[#This Row],[CRÉD. 2]],ActividadesCom[[#This Row],[CRÉD. 3]],ActividadesCom[[#This Row],[CRÉD. 4]],ActividadesCom[[#This Row],[CRÉD. 5]])</f>
        <v>3</v>
      </c>
      <c r="F3198" s="23">
        <f>IF(ActividadesCom[[#This Row],[ÚLTIMO SEMESTRE CON CRÉDITOS]]&gt;0,ROUND(AVERAGE(ActividadesCom[[#This Row],[VALOR NIVEL 5]],ActividadesCom[[#This Row],[VALOR NIVEL 4]],ActividadesCom[[#This Row],[VALOR NIVEL 3]],ActividadesCom[[#This Row],[VALOR NIVEL 2]],ActividadesCom[[#This Row],[VALOR NIVEL 1]]),0),"")</f>
        <v>3</v>
      </c>
      <c r="G3198" s="23" t="str">
        <f>IF(ActividadesCom[[#This Row],[PROMEDIO]]="","",IF(ActividadesCom[[#This Row],[PROMEDIO]]&gt;=4,"EXCELENTE",IF(ActividadesCom[[#This Row],[PROMEDIO]]&gt;=3,"NOTABLE",IF(ActividadesCom[[#This Row],[PROMEDIO]]&gt;=2,"BUENO",IF(ActividadesCom[[#This Row],[PROMEDIO]]=1,"SUFICIENTE","")))))</f>
        <v>NOTABLE</v>
      </c>
      <c r="H3198" s="5">
        <f>MAX(ActividadesCom[[#This Row],[PERÍODO 1]],ActividadesCom[[#This Row],[PERÍODO 2]],ActividadesCom[[#This Row],[PERÍODO 3]],ActividadesCom[[#This Row],[PERÍODO 4]],ActividadesCom[[#This Row],[PERÍODO 5]])</f>
        <v>20211</v>
      </c>
      <c r="I3198" s="22" t="s">
        <v>4102</v>
      </c>
      <c r="J3198" s="21">
        <v>20203</v>
      </c>
      <c r="K3198" s="21" t="s">
        <v>4010</v>
      </c>
      <c r="L3198" s="5">
        <f>IF(ActividadesCom[[#This Row],[NIVEL 1]]&lt;&gt;0,VLOOKUP(ActividadesCom[[#This Row],[NIVEL 1]],Catálogo!A:B,2,FALSE),"")</f>
        <v>2</v>
      </c>
      <c r="M3198" s="21">
        <v>1</v>
      </c>
      <c r="N3198" s="6" t="s">
        <v>11</v>
      </c>
      <c r="O3198" s="21">
        <v>20211</v>
      </c>
      <c r="P3198" s="21" t="s">
        <v>4008</v>
      </c>
      <c r="Q3198" s="5">
        <f>IF(ActividadesCom[[#This Row],[NIVEL 2]]&lt;&gt;0,VLOOKUP(ActividadesCom[[#This Row],[NIVEL 2]],Catálogo!A:B,2,FALSE),"")</f>
        <v>4</v>
      </c>
      <c r="R3198" s="21">
        <v>1</v>
      </c>
      <c r="S3198" s="22"/>
      <c r="T3198" s="21"/>
      <c r="U3198" s="21"/>
      <c r="V3198" s="5" t="str">
        <f>IF(ActividadesCom[[#This Row],[NIVEL 3]]&lt;&gt;0,VLOOKUP(ActividadesCom[[#This Row],[NIVEL 3]],Catálogo!A:B,2,FALSE),"")</f>
        <v/>
      </c>
      <c r="W3198" s="21"/>
      <c r="X3198" s="22"/>
      <c r="Y3198" s="21"/>
      <c r="Z3198" s="21"/>
      <c r="AA3198" s="5" t="str">
        <f>IF(ActividadesCom[[#This Row],[NIVEL 4]]&lt;&gt;0,VLOOKUP(ActividadesCom[[#This Row],[NIVEL 4]],Catálogo!A:B,2,FALSE),"")</f>
        <v/>
      </c>
      <c r="AB3198" s="21"/>
      <c r="AC3198" s="6" t="s">
        <v>11</v>
      </c>
      <c r="AD3198" s="21">
        <v>20211</v>
      </c>
      <c r="AE3198" s="21" t="s">
        <v>4008</v>
      </c>
      <c r="AF3198" s="5">
        <f>IF(ActividadesCom[[#This Row],[NIVEL 5]]&lt;&gt;0,VLOOKUP(ActividadesCom[[#This Row],[NIVEL 5]],Catálogo!A:B,2,FALSE),"")</f>
        <v>4</v>
      </c>
      <c r="AG3198" s="21">
        <v>1</v>
      </c>
      <c r="AH3198" s="2"/>
      <c r="AI3198" s="2"/>
    </row>
    <row r="3199" spans="1:35" ht="30" customHeight="1" x14ac:dyDescent="0.25">
      <c r="A3199" s="7">
        <v>20470249</v>
      </c>
      <c r="B3199" s="97" t="str">
        <f>VLOOKUP(ActividadesCom[[#This Row],[NO. DE CONTROL]],'LISTADO ESTUDIANTES'!A:C,3,FALSE)</f>
        <v>MOGUEL PUC JOSE ANGEL DE JESUS</v>
      </c>
      <c r="C3199" s="97" t="str">
        <f>VLOOKUP(ActividadesCom[[#This Row],[NO. DE CONTROL]],'LISTADO ESTUDIANTES'!A:B,2,FALSE)</f>
        <v>INGENIERIA AMBIENTAL</v>
      </c>
      <c r="D3199" s="18" t="str">
        <f>VLOOKUP(ActividadesCom[[#This Row],[NO. DE CONTROL]],'LISTADO ESTUDIANTES'!A:D,4,FALSE)</f>
        <v>ACTIVO(A)</v>
      </c>
      <c r="E3199" s="5">
        <f>SUM(ActividadesCom[[#This Row],[CRÉD. 1]],ActividadesCom[[#This Row],[CRÉD. 2]],ActividadesCom[[#This Row],[CRÉD. 3]],ActividadesCom[[#This Row],[CRÉD. 4]],ActividadesCom[[#This Row],[CRÉD. 5]])</f>
        <v>1</v>
      </c>
      <c r="F3199" s="18">
        <f>IF(ActividadesCom[[#This Row],[ÚLTIMO SEMESTRE CON CRÉDITOS]]&gt;0,ROUND(AVERAGE(ActividadesCom[[#This Row],[VALOR NIVEL 5]],ActividadesCom[[#This Row],[VALOR NIVEL 4]],ActividadesCom[[#This Row],[VALOR NIVEL 3]],ActividadesCom[[#This Row],[VALOR NIVEL 2]],ActividadesCom[[#This Row],[VALOR NIVEL 1]]),0),"")</f>
        <v>3</v>
      </c>
      <c r="G3199" s="18" t="str">
        <f>IF(ActividadesCom[[#This Row],[PROMEDIO]]="","",IF(ActividadesCom[[#This Row],[PROMEDIO]]&gt;=4,"EXCELENTE",IF(ActividadesCom[[#This Row],[PROMEDIO]]&gt;=3,"NOTABLE",IF(ActividadesCom[[#This Row],[PROMEDIO]]&gt;=2,"BUENO",IF(ActividadesCom[[#This Row],[PROMEDIO]]=1,"SUFICIENTE","")))))</f>
        <v>NOTABLE</v>
      </c>
      <c r="H3199" s="5">
        <f>MAX(ActividadesCom[[#This Row],[PERÍODO 1]],ActividadesCom[[#This Row],[PERÍODO 2]],ActividadesCom[[#This Row],[PERÍODO 3]],ActividadesCom[[#This Row],[PERÍODO 4]],ActividadesCom[[#This Row],[PERÍODO 5]])</f>
        <v>20211</v>
      </c>
      <c r="I3199" s="6"/>
      <c r="J3199" s="5"/>
      <c r="K3199" s="5"/>
      <c r="L3199" s="5" t="str">
        <f>IF(ActividadesCom[[#This Row],[NIVEL 1]]&lt;&gt;0,VLOOKUP(ActividadesCom[[#This Row],[NIVEL 1]],Catálogo!A:B,2,FALSE),"")</f>
        <v/>
      </c>
      <c r="M3199" s="5"/>
      <c r="N3199" s="6"/>
      <c r="O3199" s="5"/>
      <c r="P3199" s="5"/>
      <c r="Q3199" s="5" t="str">
        <f>IF(ActividadesCom[[#This Row],[NIVEL 2]]&lt;&gt;0,VLOOKUP(ActividadesCom[[#This Row],[NIVEL 2]],Catálogo!A:B,2,FALSE),"")</f>
        <v/>
      </c>
      <c r="R3199" s="5"/>
      <c r="S3199" s="6"/>
      <c r="T3199" s="5"/>
      <c r="U3199" s="5"/>
      <c r="V3199" s="5" t="str">
        <f>IF(ActividadesCom[[#This Row],[NIVEL 3]]&lt;&gt;0,VLOOKUP(ActividadesCom[[#This Row],[NIVEL 3]],Catálogo!A:B,2,FALSE),"")</f>
        <v/>
      </c>
      <c r="W3199" s="5"/>
      <c r="X3199" s="6" t="s">
        <v>4463</v>
      </c>
      <c r="Y3199" s="5">
        <v>20211</v>
      </c>
      <c r="Z3199" s="5" t="s">
        <v>4009</v>
      </c>
      <c r="AA3199" s="5">
        <f>IF(ActividadesCom[[#This Row],[NIVEL 4]]&lt;&gt;0,VLOOKUP(ActividadesCom[[#This Row],[NIVEL 4]],Catálogo!A:B,2,FALSE),"")</f>
        <v>3</v>
      </c>
      <c r="AB3199" s="5">
        <v>1</v>
      </c>
      <c r="AC3199" s="6"/>
      <c r="AD3199" s="5"/>
      <c r="AE3199" s="5"/>
      <c r="AF3199" s="5" t="str">
        <f>IF(ActividadesCom[[#This Row],[NIVEL 5]]&lt;&gt;0,VLOOKUP(ActividadesCom[[#This Row],[NIVEL 5]],Catálogo!A:B,2,FALSE),"")</f>
        <v/>
      </c>
      <c r="AG3199" s="36"/>
      <c r="AH3199" s="2"/>
      <c r="AI3199" s="2"/>
    </row>
    <row r="3200" spans="1:35" ht="30" hidden="1" customHeight="1" x14ac:dyDescent="0.25">
      <c r="A3200" s="74">
        <v>20470250</v>
      </c>
      <c r="B3200" s="97" t="str">
        <f>VLOOKUP(ActividadesCom[[#This Row],[NO. DE CONTROL]],'LISTADO ESTUDIANTES'!A:C,3,FALSE)</f>
        <v>GUTIERREZ GOMEZ JOSE MANUEL</v>
      </c>
      <c r="C3200" s="105" t="str">
        <f>VLOOKUP(ActividadesCom[[#This Row],[NO. DE CONTROL]],'LISTADO ESTUDIANTES'!A:B,2,FALSE)</f>
        <v>INGENIERIA AMBIENTAL</v>
      </c>
      <c r="D3200" s="23" t="str">
        <f>VLOOKUP(ActividadesCom[[#This Row],[NO. DE CONTROL]],'LISTADO ESTUDIANTES'!A:D,4,FALSE)</f>
        <v>BAJA</v>
      </c>
      <c r="E3200" s="5">
        <f>SUM(ActividadesCom[[#This Row],[CRÉD. 1]],ActividadesCom[[#This Row],[CRÉD. 2]],ActividadesCom[[#This Row],[CRÉD. 3]],ActividadesCom[[#This Row],[CRÉD. 4]],ActividadesCom[[#This Row],[CRÉD. 5]])</f>
        <v>1</v>
      </c>
      <c r="F3200" s="23">
        <f>IF(ActividadesCom[[#This Row],[ÚLTIMO SEMESTRE CON CRÉDITOS]]&gt;0,ROUND(AVERAGE(ActividadesCom[[#This Row],[VALOR NIVEL 5]],ActividadesCom[[#This Row],[VALOR NIVEL 4]],ActividadesCom[[#This Row],[VALOR NIVEL 3]],ActividadesCom[[#This Row],[VALOR NIVEL 2]],ActividadesCom[[#This Row],[VALOR NIVEL 1]]),0),"")</f>
        <v>2</v>
      </c>
      <c r="G3200" s="23" t="str">
        <f>IF(ActividadesCom[[#This Row],[PROMEDIO]]="","",IF(ActividadesCom[[#This Row],[PROMEDIO]]&gt;=4,"EXCELENTE",IF(ActividadesCom[[#This Row],[PROMEDIO]]&gt;=3,"NOTABLE",IF(ActividadesCom[[#This Row],[PROMEDIO]]&gt;=2,"BUENO",IF(ActividadesCom[[#This Row],[PROMEDIO]]=1,"SUFICIENTE","")))))</f>
        <v>BUENO</v>
      </c>
      <c r="H3200" s="5">
        <f>MAX(ActividadesCom[[#This Row],[PERÍODO 1]],ActividadesCom[[#This Row],[PERÍODO 2]],ActividadesCom[[#This Row],[PERÍODO 3]],ActividadesCom[[#This Row],[PERÍODO 4]],ActividadesCom[[#This Row],[PERÍODO 5]])</f>
        <v>20203</v>
      </c>
      <c r="I3200" s="22" t="s">
        <v>4102</v>
      </c>
      <c r="J3200" s="21">
        <v>20203</v>
      </c>
      <c r="K3200" s="21" t="s">
        <v>4010</v>
      </c>
      <c r="L3200" s="5">
        <f>IF(ActividadesCom[[#This Row],[NIVEL 1]]&lt;&gt;0,VLOOKUP(ActividadesCom[[#This Row],[NIVEL 1]],Catálogo!A:B,2,FALSE),"")</f>
        <v>2</v>
      </c>
      <c r="M3200" s="21">
        <v>1</v>
      </c>
      <c r="N3200" s="22"/>
      <c r="O3200" s="21"/>
      <c r="P3200" s="21"/>
      <c r="Q3200" s="5" t="str">
        <f>IF(ActividadesCom[[#This Row],[NIVEL 2]]&lt;&gt;0,VLOOKUP(ActividadesCom[[#This Row],[NIVEL 2]],Catálogo!A:B,2,FALSE),"")</f>
        <v/>
      </c>
      <c r="R3200" s="21"/>
      <c r="S3200" s="22"/>
      <c r="T3200" s="21"/>
      <c r="U3200" s="21"/>
      <c r="V3200" s="5" t="str">
        <f>IF(ActividadesCom[[#This Row],[NIVEL 3]]&lt;&gt;0,VLOOKUP(ActividadesCom[[#This Row],[NIVEL 3]],Catálogo!A:B,2,FALSE),"")</f>
        <v/>
      </c>
      <c r="W3200" s="21"/>
      <c r="X3200" s="22"/>
      <c r="Y3200" s="21"/>
      <c r="Z3200" s="21"/>
      <c r="AA3200" s="5" t="str">
        <f>IF(ActividadesCom[[#This Row],[NIVEL 4]]&lt;&gt;0,VLOOKUP(ActividadesCom[[#This Row],[NIVEL 4]],Catálogo!A:B,2,FALSE),"")</f>
        <v/>
      </c>
      <c r="AB3200" s="21"/>
      <c r="AC3200" s="22"/>
      <c r="AD3200" s="21"/>
      <c r="AE3200" s="21"/>
      <c r="AF3200" s="5" t="str">
        <f>IF(ActividadesCom[[#This Row],[NIVEL 5]]&lt;&gt;0,VLOOKUP(ActividadesCom[[#This Row],[NIVEL 5]],Catálogo!A:B,2,FALSE),"")</f>
        <v/>
      </c>
      <c r="AG3200" s="21"/>
      <c r="AH3200" s="2"/>
      <c r="AI3200" s="2"/>
    </row>
    <row r="3201" spans="1:35" ht="30" customHeight="1" x14ac:dyDescent="0.25">
      <c r="A3201" s="69">
        <v>20470251</v>
      </c>
      <c r="B3201" s="97" t="str">
        <f>VLOOKUP(ActividadesCom[[#This Row],[NO. DE CONTROL]],'LISTADO ESTUDIANTES'!A:C,3,FALSE)</f>
        <v>HUICAB QUINTAL CARMEN GUADALUPE</v>
      </c>
      <c r="C3201" s="140" t="str">
        <f>VLOOKUP(ActividadesCom[[#This Row],[NO. DE CONTROL]],'LISTADO ESTUDIANTES'!A:B,2,FALSE)</f>
        <v>INGENIERIA AMBIENTAL</v>
      </c>
      <c r="D3201" s="138" t="str">
        <f>VLOOKUP(ActividadesCom[[#This Row],[NO. DE CONTROL]],'LISTADO ESTUDIANTES'!A:D,4,FALSE)</f>
        <v>ACTIVO(A)</v>
      </c>
      <c r="E3201" s="136">
        <f>SUM(ActividadesCom[[#This Row],[CRÉD. 1]],ActividadesCom[[#This Row],[CRÉD. 2]],ActividadesCom[[#This Row],[CRÉD. 3]],ActividadesCom[[#This Row],[CRÉD. 4]],ActividadesCom[[#This Row],[CRÉD. 5]])</f>
        <v>5</v>
      </c>
      <c r="F3201" s="138">
        <f>IF(ActividadesCom[[#This Row],[ÚLTIMO SEMESTRE CON CRÉDITOS]]&gt;0,ROUND(AVERAGE(ActividadesCom[[#This Row],[VALOR NIVEL 5]],ActividadesCom[[#This Row],[VALOR NIVEL 4]],ActividadesCom[[#This Row],[VALOR NIVEL 3]],ActividadesCom[[#This Row],[VALOR NIVEL 2]],ActividadesCom[[#This Row],[VALOR NIVEL 1]]),0),"")</f>
        <v>4</v>
      </c>
      <c r="G3201" s="34" t="str">
        <f>IF(ActividadesCom[[#This Row],[PROMEDIO]]="","",IF(ActividadesCom[[#This Row],[PROMEDIO]]&gt;=4,"EXCELENTE",IF(ActividadesCom[[#This Row],[PROMEDIO]]&gt;=3,"NOTABLE",IF(ActividadesCom[[#This Row],[PROMEDIO]]&gt;=2,"BUENO",IF(ActividadesCom[[#This Row],[PROMEDIO]]=1,"SUFICIENTE","")))))</f>
        <v>EXCELENTE</v>
      </c>
      <c r="H3201" s="5">
        <f>MAX(ActividadesCom[[#This Row],[PERÍODO 1]],ActividadesCom[[#This Row],[PERÍODO 2]],ActividadesCom[[#This Row],[PERÍODO 3]],ActividadesCom[[#This Row],[PERÍODO 4]],ActividadesCom[[#This Row],[PERÍODO 5]])</f>
        <v>20223</v>
      </c>
      <c r="I3201" s="33" t="s">
        <v>4405</v>
      </c>
      <c r="J3201" s="32">
        <v>20203</v>
      </c>
      <c r="K3201" s="5" t="s">
        <v>4008</v>
      </c>
      <c r="L3201" s="5">
        <f>IF(ActividadesCom[[#This Row],[NIVEL 1]]&lt;&gt;0,VLOOKUP(ActividadesCom[[#This Row],[NIVEL 1]],Catálogo!A:B,2,FALSE),"")</f>
        <v>4</v>
      </c>
      <c r="M3201" s="32">
        <v>1</v>
      </c>
      <c r="N3201" s="33" t="s">
        <v>4411</v>
      </c>
      <c r="O3201" s="32">
        <v>20211</v>
      </c>
      <c r="P3201" s="32" t="s">
        <v>4020</v>
      </c>
      <c r="Q3201" s="5">
        <f>IF(ActividadesCom[[#This Row],[NIVEL 2]]&lt;&gt;0,VLOOKUP(ActividadesCom[[#This Row],[NIVEL 2]],Catálogo!A:B,2,FALSE),"")</f>
        <v>4</v>
      </c>
      <c r="R3201" s="32">
        <v>1</v>
      </c>
      <c r="S3201" s="6" t="s">
        <v>30</v>
      </c>
      <c r="T3201" s="32">
        <v>20213</v>
      </c>
      <c r="U3201" s="5" t="s">
        <v>4008</v>
      </c>
      <c r="V3201" s="5">
        <f>IF(ActividadesCom[[#This Row],[NIVEL 3]]&lt;&gt;0,VLOOKUP(ActividadesCom[[#This Row],[NIVEL 3]],Catálogo!A:B,2,FALSE),"")</f>
        <v>4</v>
      </c>
      <c r="W3201" s="32">
        <v>1</v>
      </c>
      <c r="X3201" s="6" t="s">
        <v>37</v>
      </c>
      <c r="Y3201" s="32">
        <v>20211</v>
      </c>
      <c r="Z3201" s="32" t="s">
        <v>4008</v>
      </c>
      <c r="AA3201" s="5">
        <f>IF(ActividadesCom[[#This Row],[NIVEL 4]]&lt;&gt;0,VLOOKUP(ActividadesCom[[#This Row],[NIVEL 4]],Catálogo!A:B,2,FALSE),"")</f>
        <v>4</v>
      </c>
      <c r="AB3201" s="32">
        <v>1</v>
      </c>
      <c r="AC3201" s="6" t="s">
        <v>5871</v>
      </c>
      <c r="AD3201" s="32">
        <v>20223</v>
      </c>
      <c r="AE3201" s="32" t="s">
        <v>4008</v>
      </c>
      <c r="AF3201" s="5">
        <f>IF(ActividadesCom[[#This Row],[NIVEL 5]]&lt;&gt;0,VLOOKUP(ActividadesCom[[#This Row],[NIVEL 5]],Catálogo!A:B,2,FALSE),"")</f>
        <v>4</v>
      </c>
      <c r="AG3201" s="32">
        <v>1</v>
      </c>
      <c r="AH3201" s="2"/>
      <c r="AI3201" s="2"/>
    </row>
    <row r="3202" spans="1:35" ht="30" hidden="1" customHeight="1" x14ac:dyDescent="0.25">
      <c r="A3202" s="74">
        <v>20470253</v>
      </c>
      <c r="B3202" s="97" t="str">
        <f>VLOOKUP(ActividadesCom[[#This Row],[NO. DE CONTROL]],'LISTADO ESTUDIANTES'!A:C,3,FALSE)</f>
        <v>MAY GAITAN DANIELA SARAI</v>
      </c>
      <c r="C3202" s="105" t="str">
        <f>VLOOKUP(ActividadesCom[[#This Row],[NO. DE CONTROL]],'LISTADO ESTUDIANTES'!A:B,2,FALSE)</f>
        <v>INGENIERIA AMBIENTAL</v>
      </c>
      <c r="D3202" s="23" t="str">
        <f>VLOOKUP(ActividadesCom[[#This Row],[NO. DE CONTROL]],'LISTADO ESTUDIANTES'!A:D,4,FALSE)</f>
        <v>BAJA</v>
      </c>
      <c r="E3202" s="5">
        <f>SUM(ActividadesCom[[#This Row],[CRÉD. 1]],ActividadesCom[[#This Row],[CRÉD. 2]],ActividadesCom[[#This Row],[CRÉD. 3]],ActividadesCom[[#This Row],[CRÉD. 4]],ActividadesCom[[#This Row],[CRÉD. 5]])</f>
        <v>1</v>
      </c>
      <c r="F3202" s="23">
        <f>IF(ActividadesCom[[#This Row],[ÚLTIMO SEMESTRE CON CRÉDITOS]]&gt;0,ROUND(AVERAGE(ActividadesCom[[#This Row],[VALOR NIVEL 5]],ActividadesCom[[#This Row],[VALOR NIVEL 4]],ActividadesCom[[#This Row],[VALOR NIVEL 3]],ActividadesCom[[#This Row],[VALOR NIVEL 2]],ActividadesCom[[#This Row],[VALOR NIVEL 1]]),0),"")</f>
        <v>2</v>
      </c>
      <c r="G3202" s="23" t="str">
        <f>IF(ActividadesCom[[#This Row],[PROMEDIO]]="","",IF(ActividadesCom[[#This Row],[PROMEDIO]]&gt;=4,"EXCELENTE",IF(ActividadesCom[[#This Row],[PROMEDIO]]&gt;=3,"NOTABLE",IF(ActividadesCom[[#This Row],[PROMEDIO]]&gt;=2,"BUENO",IF(ActividadesCom[[#This Row],[PROMEDIO]]=1,"SUFICIENTE","")))))</f>
        <v>BUENO</v>
      </c>
      <c r="H3202" s="5">
        <f>MAX(ActividadesCom[[#This Row],[PERÍODO 1]],ActividadesCom[[#This Row],[PERÍODO 2]],ActividadesCom[[#This Row],[PERÍODO 3]],ActividadesCom[[#This Row],[PERÍODO 4]],ActividadesCom[[#This Row],[PERÍODO 5]])</f>
        <v>20203</v>
      </c>
      <c r="I3202" s="22" t="s">
        <v>4102</v>
      </c>
      <c r="J3202" s="21">
        <v>20203</v>
      </c>
      <c r="K3202" s="21" t="s">
        <v>4010</v>
      </c>
      <c r="L3202" s="5">
        <f>IF(ActividadesCom[[#This Row],[NIVEL 1]]&lt;&gt;0,VLOOKUP(ActividadesCom[[#This Row],[NIVEL 1]],Catálogo!A:B,2,FALSE),"")</f>
        <v>2</v>
      </c>
      <c r="M3202" s="21">
        <v>1</v>
      </c>
      <c r="N3202" s="22"/>
      <c r="O3202" s="21"/>
      <c r="P3202" s="21"/>
      <c r="Q3202" s="5" t="str">
        <f>IF(ActividadesCom[[#This Row],[NIVEL 2]]&lt;&gt;0,VLOOKUP(ActividadesCom[[#This Row],[NIVEL 2]],Catálogo!A:B,2,FALSE),"")</f>
        <v/>
      </c>
      <c r="R3202" s="21"/>
      <c r="S3202" s="22"/>
      <c r="T3202" s="21"/>
      <c r="U3202" s="21"/>
      <c r="V3202" s="5" t="str">
        <f>IF(ActividadesCom[[#This Row],[NIVEL 3]]&lt;&gt;0,VLOOKUP(ActividadesCom[[#This Row],[NIVEL 3]],Catálogo!A:B,2,FALSE),"")</f>
        <v/>
      </c>
      <c r="W3202" s="21"/>
      <c r="X3202" s="22"/>
      <c r="Y3202" s="21"/>
      <c r="Z3202" s="21"/>
      <c r="AA3202" s="5" t="str">
        <f>IF(ActividadesCom[[#This Row],[NIVEL 4]]&lt;&gt;0,VLOOKUP(ActividadesCom[[#This Row],[NIVEL 4]],Catálogo!A:B,2,FALSE),"")</f>
        <v/>
      </c>
      <c r="AB3202" s="21"/>
      <c r="AC3202" s="22"/>
      <c r="AD3202" s="21"/>
      <c r="AE3202" s="21"/>
      <c r="AF3202" s="5" t="str">
        <f>IF(ActividadesCom[[#This Row],[NIVEL 5]]&lt;&gt;0,VLOOKUP(ActividadesCom[[#This Row],[NIVEL 5]],Catálogo!A:B,2,FALSE),"")</f>
        <v/>
      </c>
      <c r="AG3202" s="21"/>
      <c r="AH3202" s="2"/>
      <c r="AI3202" s="2"/>
    </row>
    <row r="3203" spans="1:35" ht="30" customHeight="1" x14ac:dyDescent="0.25">
      <c r="A3203" s="37">
        <v>20470254</v>
      </c>
      <c r="B3203" s="97" t="str">
        <f>VLOOKUP(ActividadesCom[[#This Row],[NO. DE CONTROL]],'LISTADO ESTUDIANTES'!A:C,3,FALSE)</f>
        <v>SANCHEZ SOSTENES BRANDON HURIEL</v>
      </c>
      <c r="C3203" s="106" t="str">
        <f>VLOOKUP(ActividadesCom[[#This Row],[NO. DE CONTROL]],'LISTADO ESTUDIANTES'!A:B,2,FALSE)</f>
        <v>INGENIERIA EN SISTEMAS COMPUTACIONALES</v>
      </c>
      <c r="D3203" s="38" t="str">
        <f>VLOOKUP(ActividadesCom[[#This Row],[NO. DE CONTROL]],'LISTADO ESTUDIANTES'!A:D,4,FALSE)</f>
        <v>ACTIVO(A)</v>
      </c>
      <c r="E3203" s="5">
        <f>SUM(ActividadesCom[[#This Row],[CRÉD. 1]],ActividadesCom[[#This Row],[CRÉD. 2]],ActividadesCom[[#This Row],[CRÉD. 3]],ActividadesCom[[#This Row],[CRÉD. 4]],ActividadesCom[[#This Row],[CRÉD. 5]])</f>
        <v>1</v>
      </c>
      <c r="F3203" s="38">
        <f>IF(ActividadesCom[[#This Row],[ÚLTIMO SEMESTRE CON CRÉDITOS]]&gt;0,ROUND(AVERAGE(ActividadesCom[[#This Row],[VALOR NIVEL 5]],ActividadesCom[[#This Row],[VALOR NIVEL 4]],ActividadesCom[[#This Row],[VALOR NIVEL 3]],ActividadesCom[[#This Row],[VALOR NIVEL 2]],ActividadesCom[[#This Row],[VALOR NIVEL 1]]),0),"")</f>
        <v>4</v>
      </c>
      <c r="G3203" s="38" t="str">
        <f>IF(ActividadesCom[[#This Row],[PROMEDIO]]="","",IF(ActividadesCom[[#This Row],[PROMEDIO]]&gt;=4,"EXCELENTE",IF(ActividadesCom[[#This Row],[PROMEDIO]]&gt;=3,"NOTABLE",IF(ActividadesCom[[#This Row],[PROMEDIO]]&gt;=2,"BUENO",IF(ActividadesCom[[#This Row],[PROMEDIO]]=1,"SUFICIENTE","")))))</f>
        <v>EXCELENTE</v>
      </c>
      <c r="H3203" s="5">
        <f>MAX(ActividadesCom[[#This Row],[PERÍODO 1]],ActividadesCom[[#This Row],[PERÍODO 2]],ActividadesCom[[#This Row],[PERÍODO 3]],ActividadesCom[[#This Row],[PERÍODO 4]],ActividadesCom[[#This Row],[PERÍODO 5]])</f>
        <v>20211</v>
      </c>
      <c r="I3203" s="39" t="s">
        <v>12</v>
      </c>
      <c r="J3203" s="40">
        <v>20211</v>
      </c>
      <c r="K3203" s="40" t="s">
        <v>4008</v>
      </c>
      <c r="L3203" s="5">
        <f>IF(ActividadesCom[[#This Row],[NIVEL 1]]&lt;&gt;0,VLOOKUP(ActividadesCom[[#This Row],[NIVEL 1]],Catálogo!A:B,2,FALSE),"")</f>
        <v>4</v>
      </c>
      <c r="M3203" s="40">
        <v>1</v>
      </c>
      <c r="N3203" s="39"/>
      <c r="O3203" s="40"/>
      <c r="P3203" s="40"/>
      <c r="Q3203" s="5" t="str">
        <f>IF(ActividadesCom[[#This Row],[NIVEL 2]]&lt;&gt;0,VLOOKUP(ActividadesCom[[#This Row],[NIVEL 2]],Catálogo!A:B,2,FALSE),"")</f>
        <v/>
      </c>
      <c r="R3203" s="40"/>
      <c r="S3203" s="39"/>
      <c r="T3203" s="40"/>
      <c r="U3203" s="40"/>
      <c r="V3203" s="5" t="str">
        <f>IF(ActividadesCom[[#This Row],[NIVEL 3]]&lt;&gt;0,VLOOKUP(ActividadesCom[[#This Row],[NIVEL 3]],Catálogo!A:B,2,FALSE),"")</f>
        <v/>
      </c>
      <c r="W3203" s="40"/>
      <c r="X3203" s="39"/>
      <c r="Y3203" s="40"/>
      <c r="Z3203" s="40"/>
      <c r="AA3203" s="5" t="str">
        <f>IF(ActividadesCom[[#This Row],[NIVEL 4]]&lt;&gt;0,VLOOKUP(ActividadesCom[[#This Row],[NIVEL 4]],Catálogo!A:B,2,FALSE),"")</f>
        <v/>
      </c>
      <c r="AB3203" s="40"/>
      <c r="AC3203" s="39"/>
      <c r="AD3203" s="40"/>
      <c r="AE3203" s="40"/>
      <c r="AF3203" s="5" t="str">
        <f>IF(ActividadesCom[[#This Row],[NIVEL 5]]&lt;&gt;0,VLOOKUP(ActividadesCom[[#This Row],[NIVEL 5]],Catálogo!A:B,2,FALSE),"")</f>
        <v/>
      </c>
      <c r="AG3203" s="41"/>
      <c r="AH3203" s="2"/>
      <c r="AI3203" s="2"/>
    </row>
    <row r="3204" spans="1:35" ht="30" hidden="1" customHeight="1" x14ac:dyDescent="0.25">
      <c r="A3204" s="7">
        <v>20470256</v>
      </c>
      <c r="B3204" s="97" t="str">
        <f>VLOOKUP(ActividadesCom[[#This Row],[NO. DE CONTROL]],'LISTADO ESTUDIANTES'!A:C,3,FALSE)</f>
        <v xml:space="preserve">COCOM SANCHEZ JOSE A ANGEL </v>
      </c>
      <c r="C3204" s="97" t="str">
        <f>VLOOKUP(ActividadesCom[[#This Row],[NO. DE CONTROL]],'LISTADO ESTUDIANTES'!A:B,2,FALSE)</f>
        <v>INGENIERIA CIVIL</v>
      </c>
      <c r="D3204" s="18" t="str">
        <f>VLOOKUP(ActividadesCom[[#This Row],[NO. DE CONTROL]],'LISTADO ESTUDIANTES'!A:D,4,FALSE)</f>
        <v>BAJA</v>
      </c>
      <c r="E3204" s="5">
        <f>SUM(ActividadesCom[[#This Row],[CRÉD. 1]],ActividadesCom[[#This Row],[CRÉD. 2]],ActividadesCom[[#This Row],[CRÉD. 3]],ActividadesCom[[#This Row],[CRÉD. 4]],ActividadesCom[[#This Row],[CRÉD. 5]])</f>
        <v>1</v>
      </c>
      <c r="F3204" s="18">
        <f>IF(ActividadesCom[[#This Row],[ÚLTIMO SEMESTRE CON CRÉDITOS]]&gt;0,ROUND(AVERAGE(ActividadesCom[[#This Row],[VALOR NIVEL 5]],ActividadesCom[[#This Row],[VALOR NIVEL 4]],ActividadesCom[[#This Row],[VALOR NIVEL 3]],ActividadesCom[[#This Row],[VALOR NIVEL 2]],ActividadesCom[[#This Row],[VALOR NIVEL 1]]),0),"")</f>
        <v>1</v>
      </c>
      <c r="G3204" s="18" t="str">
        <f>IF(ActividadesCom[[#This Row],[PROMEDIO]]="","",IF(ActividadesCom[[#This Row],[PROMEDIO]]&gt;=4,"EXCELENTE",IF(ActividadesCom[[#This Row],[PROMEDIO]]&gt;=3,"NOTABLE",IF(ActividadesCom[[#This Row],[PROMEDIO]]&gt;=2,"BUENO",IF(ActividadesCom[[#This Row],[PROMEDIO]]=1,"SUFICIENTE","")))))</f>
        <v>SUFICIENTE</v>
      </c>
      <c r="H3204" s="5">
        <f>MAX(ActividadesCom[[#This Row],[PERÍODO 1]],ActividadesCom[[#This Row],[PERÍODO 2]],ActividadesCom[[#This Row],[PERÍODO 3]],ActividadesCom[[#This Row],[PERÍODO 4]],ActividadesCom[[#This Row],[PERÍODO 5]])</f>
        <v>20203</v>
      </c>
      <c r="I3204" s="6"/>
      <c r="J3204" s="5"/>
      <c r="K3204" s="5"/>
      <c r="L3204" s="5" t="str">
        <f>IF(ActividadesCom[[#This Row],[NIVEL 1]]&lt;&gt;0,VLOOKUP(ActividadesCom[[#This Row],[NIVEL 1]],Catálogo!A:B,2,FALSE),"")</f>
        <v/>
      </c>
      <c r="M3204" s="5"/>
      <c r="N3204" s="6"/>
      <c r="O3204" s="5"/>
      <c r="P3204" s="5"/>
      <c r="Q3204" s="5" t="str">
        <f>IF(ActividadesCom[[#This Row],[NIVEL 2]]&lt;&gt;0,VLOOKUP(ActividadesCom[[#This Row],[NIVEL 2]],Catálogo!A:B,2,FALSE),"")</f>
        <v/>
      </c>
      <c r="R3204" s="5"/>
      <c r="S3204" s="6"/>
      <c r="T3204" s="5"/>
      <c r="U3204" s="5"/>
      <c r="V3204" s="5" t="str">
        <f>IF(ActividadesCom[[#This Row],[NIVEL 3]]&lt;&gt;0,VLOOKUP(ActividadesCom[[#This Row],[NIVEL 3]],Catálogo!A:B,2,FALSE),"")</f>
        <v/>
      </c>
      <c r="W3204" s="5"/>
      <c r="X3204" s="6"/>
      <c r="Y3204" s="5"/>
      <c r="Z3204" s="5"/>
      <c r="AA3204" s="5" t="str">
        <f>IF(ActividadesCom[[#This Row],[NIVEL 4]]&lt;&gt;0,VLOOKUP(ActividadesCom[[#This Row],[NIVEL 4]],Catálogo!A:B,2,FALSE),"")</f>
        <v/>
      </c>
      <c r="AB3204" s="5"/>
      <c r="AC3204" s="5" t="s">
        <v>42</v>
      </c>
      <c r="AD3204" s="5">
        <v>20203</v>
      </c>
      <c r="AE3204" s="5" t="s">
        <v>4011</v>
      </c>
      <c r="AF3204" s="5">
        <f>IF(ActividadesCom[[#This Row],[NIVEL 5]]&lt;&gt;0,VLOOKUP(ActividadesCom[[#This Row],[NIVEL 5]],Catálogo!A:B,2,FALSE),"")</f>
        <v>1</v>
      </c>
      <c r="AG3204" s="5">
        <v>1</v>
      </c>
      <c r="AH3204" s="2"/>
      <c r="AI3204" s="2"/>
    </row>
    <row r="3205" spans="1:35" ht="30" customHeight="1" x14ac:dyDescent="0.25">
      <c r="A3205" s="7">
        <v>20470257</v>
      </c>
      <c r="B3205" s="97" t="str">
        <f>VLOOKUP(ActividadesCom[[#This Row],[NO. DE CONTROL]],'LISTADO ESTUDIANTES'!A:C,3,FALSE)</f>
        <v>HERNANDEZ HOMA NORMA GUADALUPE</v>
      </c>
      <c r="C3205" s="97" t="str">
        <f>VLOOKUP(ActividadesCom[[#This Row],[NO. DE CONTROL]],'LISTADO ESTUDIANTES'!A:B,2,FALSE)</f>
        <v>ARQUITECTURA</v>
      </c>
      <c r="D3205" s="18" t="str">
        <f>VLOOKUP(ActividadesCom[[#This Row],[NO. DE CONTROL]],'LISTADO ESTUDIANTES'!A:D,4,FALSE)</f>
        <v>ACTIVO(A)</v>
      </c>
      <c r="E3205" s="5">
        <f>SUM(ActividadesCom[[#This Row],[CRÉD. 1]],ActividadesCom[[#This Row],[CRÉD. 2]],ActividadesCom[[#This Row],[CRÉD. 3]],ActividadesCom[[#This Row],[CRÉD. 4]],ActividadesCom[[#This Row],[CRÉD. 5]])</f>
        <v>4</v>
      </c>
      <c r="F3205" s="18">
        <f>IF(ActividadesCom[[#This Row],[ÚLTIMO SEMESTRE CON CRÉDITOS]]&gt;0,ROUND(AVERAGE(ActividadesCom[[#This Row],[VALOR NIVEL 5]],ActividadesCom[[#This Row],[VALOR NIVEL 4]],ActividadesCom[[#This Row],[VALOR NIVEL 3]],ActividadesCom[[#This Row],[VALOR NIVEL 2]],ActividadesCom[[#This Row],[VALOR NIVEL 1]]),0),"")</f>
        <v>3</v>
      </c>
      <c r="G3205" s="18" t="str">
        <f>IF(ActividadesCom[[#This Row],[PROMEDIO]]="","",IF(ActividadesCom[[#This Row],[PROMEDIO]]&gt;=4,"EXCELENTE",IF(ActividadesCom[[#This Row],[PROMEDIO]]&gt;=3,"NOTABLE",IF(ActividadesCom[[#This Row],[PROMEDIO]]&gt;=2,"BUENO",IF(ActividadesCom[[#This Row],[PROMEDIO]]=1,"SUFICIENTE","")))))</f>
        <v>NOTABLE</v>
      </c>
      <c r="H3205" s="5">
        <f>MAX(ActividadesCom[[#This Row],[PERÍODO 1]],ActividadesCom[[#This Row],[PERÍODO 2]],ActividadesCom[[#This Row],[PERÍODO 3]],ActividadesCom[[#This Row],[PERÍODO 4]],ActividadesCom[[#This Row],[PERÍODO 5]])</f>
        <v>20221</v>
      </c>
      <c r="I3205" s="6" t="s">
        <v>4695</v>
      </c>
      <c r="J3205" s="5">
        <v>20213</v>
      </c>
      <c r="K3205" s="5" t="s">
        <v>4008</v>
      </c>
      <c r="L3205" s="5">
        <f>IF(ActividadesCom[[#This Row],[NIVEL 1]]&lt;&gt;0,VLOOKUP(ActividadesCom[[#This Row],[NIVEL 1]],Catálogo!A:B,2,FALSE),"")</f>
        <v>4</v>
      </c>
      <c r="M3205" s="5">
        <v>1</v>
      </c>
      <c r="N3205" s="6" t="s">
        <v>4515</v>
      </c>
      <c r="O3205" s="5">
        <v>20221</v>
      </c>
      <c r="P3205" s="5" t="s">
        <v>4008</v>
      </c>
      <c r="Q3205" s="5">
        <f>IF(ActividadesCom[[#This Row],[NIVEL 2]]&lt;&gt;0,VLOOKUP(ActividadesCom[[#This Row],[NIVEL 2]],Catálogo!A:B,2,FALSE),"")</f>
        <v>4</v>
      </c>
      <c r="R3205" s="5">
        <v>1</v>
      </c>
      <c r="S3205" s="6"/>
      <c r="T3205" s="5"/>
      <c r="U3205" s="5"/>
      <c r="V3205" s="5" t="str">
        <f>IF(ActividadesCom[[#This Row],[NIVEL 3]]&lt;&gt;0,VLOOKUP(ActividadesCom[[#This Row],[NIVEL 3]],Catálogo!A:B,2,FALSE),"")</f>
        <v/>
      </c>
      <c r="W3205" s="5"/>
      <c r="X3205" s="6" t="s">
        <v>34</v>
      </c>
      <c r="Y3205" s="5">
        <v>20211</v>
      </c>
      <c r="Z3205" s="5" t="s">
        <v>4008</v>
      </c>
      <c r="AA3205" s="5">
        <f>IF(ActividadesCom[[#This Row],[NIVEL 4]]&lt;&gt;0,VLOOKUP(ActividadesCom[[#This Row],[NIVEL 4]],Catálogo!A:B,2,FALSE),"")</f>
        <v>4</v>
      </c>
      <c r="AB3205" s="5">
        <v>1</v>
      </c>
      <c r="AC3205" s="5" t="s">
        <v>4380</v>
      </c>
      <c r="AD3205" s="5">
        <v>20203</v>
      </c>
      <c r="AE3205" s="5" t="s">
        <v>4011</v>
      </c>
      <c r="AF3205" s="5">
        <f>IF(ActividadesCom[[#This Row],[NIVEL 5]]&lt;&gt;0,VLOOKUP(ActividadesCom[[#This Row],[NIVEL 5]],Catálogo!A:B,2,FALSE),"")</f>
        <v>1</v>
      </c>
      <c r="AG3205" s="5">
        <v>1</v>
      </c>
      <c r="AH3205" s="2"/>
      <c r="AI3205" s="2"/>
    </row>
    <row r="3206" spans="1:35" ht="30" customHeight="1" x14ac:dyDescent="0.25">
      <c r="A3206" s="37">
        <v>20470259</v>
      </c>
      <c r="B3206" s="97" t="str">
        <f>VLOOKUP(ActividadesCom[[#This Row],[NO. DE CONTROL]],'LISTADO ESTUDIANTES'!A:C,3,FALSE)</f>
        <v>FUENTES OSORIO HENRY IVANIEL</v>
      </c>
      <c r="C3206" s="106" t="str">
        <f>VLOOKUP(ActividadesCom[[#This Row],[NO. DE CONTROL]],'LISTADO ESTUDIANTES'!A:B,2,FALSE)</f>
        <v>ARQUITECTURA</v>
      </c>
      <c r="D3206" s="38" t="str">
        <f>VLOOKUP(ActividadesCom[[#This Row],[NO. DE CONTROL]],'LISTADO ESTUDIANTES'!A:D,4,FALSE)</f>
        <v>ACTIVO(A)</v>
      </c>
      <c r="E3206" s="5">
        <f>SUM(ActividadesCom[[#This Row],[CRÉD. 1]],ActividadesCom[[#This Row],[CRÉD. 2]],ActividadesCom[[#This Row],[CRÉD. 3]],ActividadesCom[[#This Row],[CRÉD. 4]],ActividadesCom[[#This Row],[CRÉD. 5]])</f>
        <v>3</v>
      </c>
      <c r="F3206" s="38">
        <f>IF(ActividadesCom[[#This Row],[ÚLTIMO SEMESTRE CON CRÉDITOS]]&gt;0,ROUND(AVERAGE(ActividadesCom[[#This Row],[VALOR NIVEL 5]],ActividadesCom[[#This Row],[VALOR NIVEL 4]],ActividadesCom[[#This Row],[VALOR NIVEL 3]],ActividadesCom[[#This Row],[VALOR NIVEL 2]],ActividadesCom[[#This Row],[VALOR NIVEL 1]]),0),"")</f>
        <v>4</v>
      </c>
      <c r="G3206" s="38" t="str">
        <f>IF(ActividadesCom[[#This Row],[PROMEDIO]]="","",IF(ActividadesCom[[#This Row],[PROMEDIO]]&gt;=4,"EXCELENTE",IF(ActividadesCom[[#This Row],[PROMEDIO]]&gt;=3,"NOTABLE",IF(ActividadesCom[[#This Row],[PROMEDIO]]&gt;=2,"BUENO",IF(ActividadesCom[[#This Row],[PROMEDIO]]=1,"SUFICIENTE","")))))</f>
        <v>EXCELENTE</v>
      </c>
      <c r="H3206" s="5">
        <f>MAX(ActividadesCom[[#This Row],[PERÍODO 1]],ActividadesCom[[#This Row],[PERÍODO 2]],ActividadesCom[[#This Row],[PERÍODO 3]],ActividadesCom[[#This Row],[PERÍODO 4]],ActividadesCom[[#This Row],[PERÍODO 5]])</f>
        <v>20221</v>
      </c>
      <c r="I3206" s="39" t="s">
        <v>11</v>
      </c>
      <c r="J3206" s="40">
        <v>20211</v>
      </c>
      <c r="K3206" s="40" t="s">
        <v>4008</v>
      </c>
      <c r="L3206" s="5">
        <f>IF(ActividadesCom[[#This Row],[NIVEL 1]]&lt;&gt;0,VLOOKUP(ActividadesCom[[#This Row],[NIVEL 1]],Catálogo!A:B,2,FALSE),"")</f>
        <v>4</v>
      </c>
      <c r="M3206" s="40">
        <v>1</v>
      </c>
      <c r="N3206" s="6" t="s">
        <v>4695</v>
      </c>
      <c r="O3206" s="40">
        <v>20213</v>
      </c>
      <c r="P3206" s="40" t="s">
        <v>4008</v>
      </c>
      <c r="Q3206" s="5">
        <f>IF(ActividadesCom[[#This Row],[NIVEL 2]]&lt;&gt;0,VLOOKUP(ActividadesCom[[#This Row],[NIVEL 2]],Catálogo!A:B,2,FALSE),"")</f>
        <v>4</v>
      </c>
      <c r="R3206" s="40">
        <v>1</v>
      </c>
      <c r="S3206" s="6" t="s">
        <v>5806</v>
      </c>
      <c r="T3206" s="40">
        <v>20221</v>
      </c>
      <c r="U3206" s="5" t="s">
        <v>4008</v>
      </c>
      <c r="V3206" s="5">
        <f>IF(ActividadesCom[[#This Row],[NIVEL 3]]&lt;&gt;0,VLOOKUP(ActividadesCom[[#This Row],[NIVEL 3]],Catálogo!A:B,2,FALSE),"")</f>
        <v>4</v>
      </c>
      <c r="W3206" s="40">
        <v>1</v>
      </c>
      <c r="X3206" s="39"/>
      <c r="Y3206" s="40"/>
      <c r="Z3206" s="40"/>
      <c r="AA3206" s="5" t="str">
        <f>IF(ActividadesCom[[#This Row],[NIVEL 4]]&lt;&gt;0,VLOOKUP(ActividadesCom[[#This Row],[NIVEL 4]],Catálogo!A:B,2,FALSE),"")</f>
        <v/>
      </c>
      <c r="AB3206" s="40"/>
      <c r="AC3206" s="39"/>
      <c r="AD3206" s="40"/>
      <c r="AE3206" s="40"/>
      <c r="AF3206" s="5" t="str">
        <f>IF(ActividadesCom[[#This Row],[NIVEL 5]]&lt;&gt;0,VLOOKUP(ActividadesCom[[#This Row],[NIVEL 5]],Catálogo!A:B,2,FALSE),"")</f>
        <v/>
      </c>
      <c r="AG3206" s="41"/>
      <c r="AH3206" s="2"/>
      <c r="AI3206" s="2"/>
    </row>
    <row r="3207" spans="1:35" ht="30" customHeight="1" x14ac:dyDescent="0.25">
      <c r="A3207" s="7">
        <v>20470260</v>
      </c>
      <c r="B3207" s="97" t="str">
        <f>VLOOKUP(ActividadesCom[[#This Row],[NO. DE CONTROL]],'LISTADO ESTUDIANTES'!A:C,3,FALSE)</f>
        <v>EUAN VELAZQUEZ GEOVANA JACQUELINE</v>
      </c>
      <c r="C3207" s="97" t="str">
        <f>VLOOKUP(ActividadesCom[[#This Row],[NO. DE CONTROL]],'LISTADO ESTUDIANTES'!A:B,2,FALSE)</f>
        <v>ARQUITECTURA</v>
      </c>
      <c r="D3207" s="18" t="str">
        <f>VLOOKUP(ActividadesCom[[#This Row],[NO. DE CONTROL]],'LISTADO ESTUDIANTES'!A:D,4,FALSE)</f>
        <v>ACTIVO(A)</v>
      </c>
      <c r="E3207" s="5">
        <f>SUM(ActividadesCom[[#This Row],[CRÉD. 1]],ActividadesCom[[#This Row],[CRÉD. 2]],ActividadesCom[[#This Row],[CRÉD. 3]],ActividadesCom[[#This Row],[CRÉD. 4]],ActividadesCom[[#This Row],[CRÉD. 5]])</f>
        <v>4</v>
      </c>
      <c r="F3207" s="18">
        <f>IF(ActividadesCom[[#This Row],[ÚLTIMO SEMESTRE CON CRÉDITOS]]&gt;0,ROUND(AVERAGE(ActividadesCom[[#This Row],[VALOR NIVEL 5]],ActividadesCom[[#This Row],[VALOR NIVEL 4]],ActividadesCom[[#This Row],[VALOR NIVEL 3]],ActividadesCom[[#This Row],[VALOR NIVEL 2]],ActividadesCom[[#This Row],[VALOR NIVEL 1]]),0),"")</f>
        <v>3</v>
      </c>
      <c r="G3207" s="18" t="str">
        <f>IF(ActividadesCom[[#This Row],[PROMEDIO]]="","",IF(ActividadesCom[[#This Row],[PROMEDIO]]&gt;=4,"EXCELENTE",IF(ActividadesCom[[#This Row],[PROMEDIO]]&gt;=3,"NOTABLE",IF(ActividadesCom[[#This Row],[PROMEDIO]]&gt;=2,"BUENO",IF(ActividadesCom[[#This Row],[PROMEDIO]]=1,"SUFICIENTE","")))))</f>
        <v>NOTABLE</v>
      </c>
      <c r="H3207" s="5">
        <f>MAX(ActividadesCom[[#This Row],[PERÍODO 1]],ActividadesCom[[#This Row],[PERÍODO 2]],ActividadesCom[[#This Row],[PERÍODO 3]],ActividadesCom[[#This Row],[PERÍODO 4]],ActividadesCom[[#This Row],[PERÍODO 5]])</f>
        <v>20221</v>
      </c>
      <c r="I3207" s="6" t="s">
        <v>4695</v>
      </c>
      <c r="J3207" s="5">
        <v>20213</v>
      </c>
      <c r="K3207" s="5" t="s">
        <v>4008</v>
      </c>
      <c r="L3207" s="5">
        <f>IF(ActividadesCom[[#This Row],[NIVEL 1]]&lt;&gt;0,VLOOKUP(ActividadesCom[[#This Row],[NIVEL 1]],Catálogo!A:B,2,FALSE),"")</f>
        <v>4</v>
      </c>
      <c r="M3207" s="5">
        <v>1</v>
      </c>
      <c r="N3207" s="6"/>
      <c r="O3207" s="5">
        <v>20221</v>
      </c>
      <c r="P3207" s="5" t="s">
        <v>4008</v>
      </c>
      <c r="Q3207" s="5">
        <f>IF(ActividadesCom[[#This Row],[NIVEL 2]]&lt;&gt;0,VLOOKUP(ActividadesCom[[#This Row],[NIVEL 2]],Catálogo!A:B,2,FALSE),"")</f>
        <v>4</v>
      </c>
      <c r="R3207" s="5">
        <v>1</v>
      </c>
      <c r="S3207" s="6"/>
      <c r="T3207" s="5"/>
      <c r="U3207" s="5"/>
      <c r="V3207" s="5" t="str">
        <f>IF(ActividadesCom[[#This Row],[NIVEL 3]]&lt;&gt;0,VLOOKUP(ActividadesCom[[#This Row],[NIVEL 3]],Catálogo!A:B,2,FALSE),"")</f>
        <v/>
      </c>
      <c r="W3207" s="5"/>
      <c r="X3207" s="6" t="s">
        <v>5</v>
      </c>
      <c r="Y3207" s="5">
        <v>20211</v>
      </c>
      <c r="Z3207" s="5" t="s">
        <v>4010</v>
      </c>
      <c r="AA3207" s="5">
        <f>IF(ActividadesCom[[#This Row],[NIVEL 4]]&lt;&gt;0,VLOOKUP(ActividadesCom[[#This Row],[NIVEL 4]],Catálogo!A:B,2,FALSE),"")</f>
        <v>2</v>
      </c>
      <c r="AB3207" s="5">
        <v>1</v>
      </c>
      <c r="AC3207" s="5" t="s">
        <v>31</v>
      </c>
      <c r="AD3207" s="5">
        <v>20203</v>
      </c>
      <c r="AE3207" s="5" t="s">
        <v>4011</v>
      </c>
      <c r="AF3207" s="5">
        <f>IF(ActividadesCom[[#This Row],[NIVEL 5]]&lt;&gt;0,VLOOKUP(ActividadesCom[[#This Row],[NIVEL 5]],Catálogo!A:B,2,FALSE),"")</f>
        <v>1</v>
      </c>
      <c r="AG3207" s="5">
        <v>1</v>
      </c>
      <c r="AH3207" s="2"/>
      <c r="AI3207" s="2"/>
    </row>
    <row r="3208" spans="1:35" ht="30" hidden="1" customHeight="1" x14ac:dyDescent="0.25">
      <c r="A3208" s="7">
        <v>20470261</v>
      </c>
      <c r="B3208" s="97" t="str">
        <f>VLOOKUP(ActividadesCom[[#This Row],[NO. DE CONTROL]],'LISTADO ESTUDIANTES'!A:C,3,FALSE)</f>
        <v>AGUILAR RAMIREZ RUBEN ALONSO</v>
      </c>
      <c r="C3208" s="97" t="str">
        <f>VLOOKUP(ActividadesCom[[#This Row],[NO. DE CONTROL]],'LISTADO ESTUDIANTES'!A:B,2,FALSE)</f>
        <v>ARQUITECTURA</v>
      </c>
      <c r="D3208" s="18" t="str">
        <f>VLOOKUP(ActividadesCom[[#This Row],[NO. DE CONTROL]],'LISTADO ESTUDIANTES'!A:D,4,FALSE)</f>
        <v>BAJA</v>
      </c>
      <c r="E3208" s="5">
        <f>SUM(ActividadesCom[[#This Row],[CRÉD. 1]],ActividadesCom[[#This Row],[CRÉD. 2]],ActividadesCom[[#This Row],[CRÉD. 3]],ActividadesCom[[#This Row],[CRÉD. 4]],ActividadesCom[[#This Row],[CRÉD. 5]])</f>
        <v>1</v>
      </c>
      <c r="F3208" s="18">
        <f>IF(ActividadesCom[[#This Row],[ÚLTIMO SEMESTRE CON CRÉDITOS]]&gt;0,ROUND(AVERAGE(ActividadesCom[[#This Row],[VALOR NIVEL 5]],ActividadesCom[[#This Row],[VALOR NIVEL 4]],ActividadesCom[[#This Row],[VALOR NIVEL 3]],ActividadesCom[[#This Row],[VALOR NIVEL 2]],ActividadesCom[[#This Row],[VALOR NIVEL 1]]),0),"")</f>
        <v>2</v>
      </c>
      <c r="G3208" s="18" t="str">
        <f>IF(ActividadesCom[[#This Row],[PROMEDIO]]="","",IF(ActividadesCom[[#This Row],[PROMEDIO]]&gt;=4,"EXCELENTE",IF(ActividadesCom[[#This Row],[PROMEDIO]]&gt;=3,"NOTABLE",IF(ActividadesCom[[#This Row],[PROMEDIO]]&gt;=2,"BUENO",IF(ActividadesCom[[#This Row],[PROMEDIO]]=1,"SUFICIENTE","")))))</f>
        <v>BUENO</v>
      </c>
      <c r="H3208" s="5">
        <f>MAX(ActividadesCom[[#This Row],[PERÍODO 1]],ActividadesCom[[#This Row],[PERÍODO 2]],ActividadesCom[[#This Row],[PERÍODO 3]],ActividadesCom[[#This Row],[PERÍODO 4]],ActividadesCom[[#This Row],[PERÍODO 5]])</f>
        <v>20203</v>
      </c>
      <c r="I3208" s="6"/>
      <c r="J3208" s="5"/>
      <c r="K3208" s="5"/>
      <c r="L3208" s="5" t="str">
        <f>IF(ActividadesCom[[#This Row],[NIVEL 1]]&lt;&gt;0,VLOOKUP(ActividadesCom[[#This Row],[NIVEL 1]],Catálogo!A:B,2,FALSE),"")</f>
        <v/>
      </c>
      <c r="M3208" s="5"/>
      <c r="N3208" s="6"/>
      <c r="O3208" s="5"/>
      <c r="P3208" s="5"/>
      <c r="Q3208" s="5" t="str">
        <f>IF(ActividadesCom[[#This Row],[NIVEL 2]]&lt;&gt;0,VLOOKUP(ActividadesCom[[#This Row],[NIVEL 2]],Catálogo!A:B,2,FALSE),"")</f>
        <v/>
      </c>
      <c r="R3208" s="5"/>
      <c r="S3208" s="6"/>
      <c r="T3208" s="5"/>
      <c r="U3208" s="5"/>
      <c r="V3208" s="5" t="str">
        <f>IF(ActividadesCom[[#This Row],[NIVEL 3]]&lt;&gt;0,VLOOKUP(ActividadesCom[[#This Row],[NIVEL 3]],Catálogo!A:B,2,FALSE),"")</f>
        <v/>
      </c>
      <c r="W3208" s="5"/>
      <c r="X3208" s="6"/>
      <c r="Y3208" s="5"/>
      <c r="Z3208" s="5"/>
      <c r="AA3208" s="5" t="str">
        <f>IF(ActividadesCom[[#This Row],[NIVEL 4]]&lt;&gt;0,VLOOKUP(ActividadesCom[[#This Row],[NIVEL 4]],Catálogo!A:B,2,FALSE),"")</f>
        <v/>
      </c>
      <c r="AB3208" s="5"/>
      <c r="AC3208" s="5" t="s">
        <v>133</v>
      </c>
      <c r="AD3208" s="5">
        <v>20203</v>
      </c>
      <c r="AE3208" s="5" t="s">
        <v>4010</v>
      </c>
      <c r="AF3208" s="5">
        <f>IF(ActividadesCom[[#This Row],[NIVEL 5]]&lt;&gt;0,VLOOKUP(ActividadesCom[[#This Row],[NIVEL 5]],Catálogo!A:B,2,FALSE),"")</f>
        <v>2</v>
      </c>
      <c r="AG3208" s="5">
        <v>1</v>
      </c>
      <c r="AH3208" s="2"/>
      <c r="AI3208" s="2"/>
    </row>
    <row r="3209" spans="1:35" ht="30" customHeight="1" x14ac:dyDescent="0.25">
      <c r="A3209" s="7">
        <v>20470262</v>
      </c>
      <c r="B3209" s="10" t="str">
        <f>VLOOKUP(ActividadesCom[[#This Row],[NO. DE CONTROL]],'LISTADO ESTUDIANTES'!A:C,3,FALSE)</f>
        <v>NOZ TOVAR NOE XAVIER</v>
      </c>
      <c r="C3209" s="97" t="str">
        <f>VLOOKUP(ActividadesCom[[#This Row],[NO. DE CONTROL]],'LISTADO ESTUDIANTES'!A:B,2,FALSE)</f>
        <v>INGENIERIA CIVIL</v>
      </c>
      <c r="D3209" s="18" t="str">
        <f>VLOOKUP(ActividadesCom[[#This Row],[NO. DE CONTROL]],'LISTADO ESTUDIANTES'!A:D,4,FALSE)</f>
        <v>ACTIVO(A)</v>
      </c>
      <c r="E3209" s="7">
        <f>SUM(ActividadesCom[[#This Row],[CRÉD. 1]],ActividadesCom[[#This Row],[CRÉD. 2]],ActividadesCom[[#This Row],[CRÉD. 3]],ActividadesCom[[#This Row],[CRÉD. 4]],ActividadesCom[[#This Row],[CRÉD. 5]])</f>
        <v>0</v>
      </c>
      <c r="F3209" s="18" t="str">
        <f>IF(ActividadesCom[[#This Row],[ÚLTIMO SEMESTRE CON CRÉDITOS]]&gt;0,ROUND(AVERAGE(ActividadesCom[[#This Row],[VALOR NIVEL 5]],ActividadesCom[[#This Row],[VALOR NIVEL 4]],ActividadesCom[[#This Row],[VALOR NIVEL 3]],ActividadesCom[[#This Row],[VALOR NIVEL 2]],ActividadesCom[[#This Row],[VALOR NIVEL 1]]),0),"")</f>
        <v/>
      </c>
      <c r="G3209" s="7" t="str">
        <f>IF(ActividadesCom[[#This Row],[PROMEDIO]]="","",IF(ActividadesCom[[#This Row],[PROMEDIO]]&gt;=4,"EXCELENTE",IF(ActividadesCom[[#This Row],[PROMEDIO]]&gt;=3,"NOTABLE",IF(ActividadesCom[[#This Row],[PROMEDIO]]&gt;=2,"BUENO",IF(ActividadesCom[[#This Row],[PROMEDIO]]=1,"SUFICIENTE","")))))</f>
        <v/>
      </c>
      <c r="H3209" s="18">
        <f>MAX(ActividadesCom[[#This Row],[PERÍODO 1]],ActividadesCom[[#This Row],[PERÍODO 2]],ActividadesCom[[#This Row],[PERÍODO 3]],ActividadesCom[[#This Row],[PERÍODO 4]],ActividadesCom[[#This Row],[PERÍODO 5]])</f>
        <v>0</v>
      </c>
      <c r="I3209" s="6"/>
      <c r="J3209" s="5"/>
      <c r="K3209" s="5"/>
      <c r="L3209" s="18" t="str">
        <f>IF(ActividadesCom[[#This Row],[NIVEL 1]]&lt;&gt;0,VLOOKUP(ActividadesCom[[#This Row],[NIVEL 1]],Catálogo!A:B,2,FALSE),"")</f>
        <v/>
      </c>
      <c r="M3209" s="5"/>
      <c r="N3209" s="6"/>
      <c r="O3209" s="5"/>
      <c r="P3209" s="5"/>
      <c r="Q3209" s="18" t="str">
        <f>IF(ActividadesCom[[#This Row],[NIVEL 2]]&lt;&gt;0,VLOOKUP(ActividadesCom[[#This Row],[NIVEL 2]],Catálogo!A:B,2,FALSE),"")</f>
        <v/>
      </c>
      <c r="R3209" s="5"/>
      <c r="S3209" s="6"/>
      <c r="T3209" s="5"/>
      <c r="U3209" s="5"/>
      <c r="V3209" s="18" t="str">
        <f>IF(ActividadesCom[[#This Row],[NIVEL 3]]&lt;&gt;0,VLOOKUP(ActividadesCom[[#This Row],[NIVEL 3]],Catálogo!A:B,2,FALSE),"")</f>
        <v/>
      </c>
      <c r="W3209" s="5"/>
      <c r="X3209" s="6"/>
      <c r="Y3209" s="5"/>
      <c r="Z3209" s="5"/>
      <c r="AA3209" s="18" t="str">
        <f>IF(ActividadesCom[[#This Row],[NIVEL 4]]&lt;&gt;0,VLOOKUP(ActividadesCom[[#This Row],[NIVEL 4]],Catálogo!A:B,2,FALSE),"")</f>
        <v/>
      </c>
      <c r="AB3209" s="5"/>
      <c r="AC3209" s="6"/>
      <c r="AD3209" s="5"/>
      <c r="AE3209" s="5"/>
      <c r="AF3209" s="18" t="str">
        <f>IF(ActividadesCom[[#This Row],[NIVEL 5]]&lt;&gt;0,VLOOKUP(ActividadesCom[[#This Row],[NIVEL 5]],Catálogo!A:B,2,FALSE),"")</f>
        <v/>
      </c>
      <c r="AG3209" s="36"/>
      <c r="AH3209" s="2"/>
      <c r="AI3209" s="2"/>
    </row>
    <row r="3210" spans="1:35" ht="30" customHeight="1" x14ac:dyDescent="0.25">
      <c r="A3210" s="7">
        <v>20470263</v>
      </c>
      <c r="B3210" s="97" t="str">
        <f>VLOOKUP(ActividadesCom[[#This Row],[NO. DE CONTROL]],'LISTADO ESTUDIANTES'!A:C,3,FALSE)</f>
        <v>ZETINA MONTEJO EMMANUEL EDUARDO</v>
      </c>
      <c r="C3210" s="97" t="str">
        <f>VLOOKUP(ActividadesCom[[#This Row],[NO. DE CONTROL]],'LISTADO ESTUDIANTES'!A:B,2,FALSE)</f>
        <v>INGENIERIA CIVIL</v>
      </c>
      <c r="D3210" s="18" t="str">
        <f>VLOOKUP(ActividadesCom[[#This Row],[NO. DE CONTROL]],'LISTADO ESTUDIANTES'!A:D,4,FALSE)</f>
        <v>ACTIVO(A)</v>
      </c>
      <c r="E3210" s="5">
        <f>SUM(ActividadesCom[[#This Row],[CRÉD. 1]],ActividadesCom[[#This Row],[CRÉD. 2]],ActividadesCom[[#This Row],[CRÉD. 3]],ActividadesCom[[#This Row],[CRÉD. 4]],ActividadesCom[[#This Row],[CRÉD. 5]])</f>
        <v>2</v>
      </c>
      <c r="F3210" s="18">
        <f>IF(ActividadesCom[[#This Row],[ÚLTIMO SEMESTRE CON CRÉDITOS]]&gt;0,ROUND(AVERAGE(ActividadesCom[[#This Row],[VALOR NIVEL 5]],ActividadesCom[[#This Row],[VALOR NIVEL 4]],ActividadesCom[[#This Row],[VALOR NIVEL 3]],ActividadesCom[[#This Row],[VALOR NIVEL 2]],ActividadesCom[[#This Row],[VALOR NIVEL 1]]),0),"")</f>
        <v>4</v>
      </c>
      <c r="G3210" s="18" t="str">
        <f>IF(ActividadesCom[[#This Row],[PROMEDIO]]="","",IF(ActividadesCom[[#This Row],[PROMEDIO]]&gt;=4,"EXCELENTE",IF(ActividadesCom[[#This Row],[PROMEDIO]]&gt;=3,"NOTABLE",IF(ActividadesCom[[#This Row],[PROMEDIO]]&gt;=2,"BUENO",IF(ActividadesCom[[#This Row],[PROMEDIO]]=1,"SUFICIENTE","")))))</f>
        <v>EXCELENTE</v>
      </c>
      <c r="H3210" s="5">
        <f>MAX(ActividadesCom[[#This Row],[PERÍODO 1]],ActividadesCom[[#This Row],[PERÍODO 2]],ActividadesCom[[#This Row],[PERÍODO 3]],ActividadesCom[[#This Row],[PERÍODO 4]],ActividadesCom[[#This Row],[PERÍODO 5]])</f>
        <v>20221</v>
      </c>
      <c r="I3210" s="6"/>
      <c r="J3210" s="5"/>
      <c r="K3210" s="5"/>
      <c r="L3210" s="5" t="str">
        <f>IF(ActividadesCom[[#This Row],[NIVEL 1]]&lt;&gt;0,VLOOKUP(ActividadesCom[[#This Row],[NIVEL 1]],Catálogo!A:B,2,FALSE),"")</f>
        <v/>
      </c>
      <c r="M3210" s="5"/>
      <c r="N3210" s="6"/>
      <c r="O3210" s="5"/>
      <c r="P3210" s="5"/>
      <c r="Q3210" s="5" t="str">
        <f>IF(ActividadesCom[[#This Row],[NIVEL 2]]&lt;&gt;0,VLOOKUP(ActividadesCom[[#This Row],[NIVEL 2]],Catálogo!A:B,2,FALSE),"")</f>
        <v/>
      </c>
      <c r="R3210" s="5"/>
      <c r="S3210" s="6"/>
      <c r="T3210" s="5"/>
      <c r="U3210" s="5"/>
      <c r="V3210" s="5" t="str">
        <f>IF(ActividadesCom[[#This Row],[NIVEL 3]]&lt;&gt;0,VLOOKUP(ActividadesCom[[#This Row],[NIVEL 3]],Catálogo!A:B,2,FALSE),"")</f>
        <v/>
      </c>
      <c r="W3210" s="5"/>
      <c r="X3210" s="6" t="s">
        <v>5482</v>
      </c>
      <c r="Y3210" s="5">
        <v>20221</v>
      </c>
      <c r="Z3210" s="5" t="s">
        <v>4008</v>
      </c>
      <c r="AA3210" s="5">
        <f>IF(ActividadesCom[[#This Row],[NIVEL 4]]&lt;&gt;0,VLOOKUP(ActividadesCom[[#This Row],[NIVEL 4]],Catálogo!A:B,2,FALSE),"")</f>
        <v>4</v>
      </c>
      <c r="AB3210" s="5">
        <v>1</v>
      </c>
      <c r="AC3210" s="5" t="s">
        <v>42</v>
      </c>
      <c r="AD3210" s="5">
        <v>20203</v>
      </c>
      <c r="AE3210" s="5" t="s">
        <v>4009</v>
      </c>
      <c r="AF3210" s="5">
        <f>IF(ActividadesCom[[#This Row],[NIVEL 5]]&lt;&gt;0,VLOOKUP(ActividadesCom[[#This Row],[NIVEL 5]],Catálogo!A:B,2,FALSE),"")</f>
        <v>3</v>
      </c>
      <c r="AG3210" s="5">
        <v>1</v>
      </c>
      <c r="AH3210" s="2"/>
      <c r="AI3210" s="2"/>
    </row>
    <row r="3211" spans="1:35" ht="30" customHeight="1" x14ac:dyDescent="0.25">
      <c r="A3211" s="7">
        <v>20470264</v>
      </c>
      <c r="B3211" s="97" t="str">
        <f>VLOOKUP(ActividadesCom[[#This Row],[NO. DE CONTROL]],'LISTADO ESTUDIANTES'!A:C,3,FALSE)</f>
        <v>ESCALANTE UICAB DANIELA YEUDIEL</v>
      </c>
      <c r="C3211" s="134" t="str">
        <f>VLOOKUP(ActividadesCom[[#This Row],[NO. DE CONTROL]],'LISTADO ESTUDIANTES'!A:B,2,FALSE)</f>
        <v>INGENIERIA EN ADMINISTRACION</v>
      </c>
      <c r="D3211" s="135" t="str">
        <f>VLOOKUP(ActividadesCom[[#This Row],[NO. DE CONTROL]],'LISTADO ESTUDIANTES'!A:D,4,FALSE)</f>
        <v>ACTIVO(A)</v>
      </c>
      <c r="E3211" s="136">
        <f>SUM(ActividadesCom[[#This Row],[CRÉD. 1]],ActividadesCom[[#This Row],[CRÉD. 2]],ActividadesCom[[#This Row],[CRÉD. 3]],ActividadesCom[[#This Row],[CRÉD. 4]],ActividadesCom[[#This Row],[CRÉD. 5]])</f>
        <v>6</v>
      </c>
      <c r="F3211" s="138">
        <f>IF(ActividadesCom[[#This Row],[ÚLTIMO SEMESTRE CON CRÉDITOS]]&gt;0,ROUND(AVERAGE(ActividadesCom[[#This Row],[VALOR NIVEL 5]],ActividadesCom[[#This Row],[VALOR NIVEL 4]],ActividadesCom[[#This Row],[VALOR NIVEL 3]],ActividadesCom[[#This Row],[VALOR NIVEL 2]],ActividadesCom[[#This Row],[VALOR NIVEL 1]]),0),"")</f>
        <v>3</v>
      </c>
      <c r="G3211" s="34" t="str">
        <f>IF(ActividadesCom[[#This Row],[PROMEDIO]]="","",IF(ActividadesCom[[#This Row],[PROMEDIO]]&gt;=4,"EXCELENTE",IF(ActividadesCom[[#This Row],[PROMEDIO]]&gt;=3,"NOTABLE",IF(ActividadesCom[[#This Row],[PROMEDIO]]&gt;=2,"BUENO",IF(ActividadesCom[[#This Row],[PROMEDIO]]=1,"SUFICIENTE","")))))</f>
        <v>NOTABLE</v>
      </c>
      <c r="H3211" s="5">
        <f>MAX(ActividadesCom[[#This Row],[PERÍODO 1]],ActividadesCom[[#This Row],[PERÍODO 2]],ActividadesCom[[#This Row],[PERÍODO 3]],ActividadesCom[[#This Row],[PERÍODO 4]],ActividadesCom[[#This Row],[PERÍODO 5]])</f>
        <v>20223</v>
      </c>
      <c r="I3211" s="6" t="s">
        <v>5867</v>
      </c>
      <c r="J3211" s="32">
        <v>20223</v>
      </c>
      <c r="K3211" s="32" t="s">
        <v>4008</v>
      </c>
      <c r="L3211" s="5">
        <f>IF(ActividadesCom[[#This Row],[NIVEL 1]]&lt;&gt;0,VLOOKUP(ActividadesCom[[#This Row],[NIVEL 1]],Catálogo!A:B,2,FALSE),"")</f>
        <v>4</v>
      </c>
      <c r="M3211" s="32">
        <v>2</v>
      </c>
      <c r="N3211" s="33" t="s">
        <v>5816</v>
      </c>
      <c r="O3211" s="32">
        <v>20221</v>
      </c>
      <c r="P3211" s="32" t="s">
        <v>4009</v>
      </c>
      <c r="Q3211" s="5">
        <f>IF(ActividadesCom[[#This Row],[NIVEL 2]]&lt;&gt;0,VLOOKUP(ActividadesCom[[#This Row],[NIVEL 2]],Catálogo!A:B,2,FALSE),"")</f>
        <v>3</v>
      </c>
      <c r="R3211" s="32">
        <v>1</v>
      </c>
      <c r="S3211" s="33" t="s">
        <v>4894</v>
      </c>
      <c r="T3211" s="32">
        <v>20221</v>
      </c>
      <c r="U3211" s="5" t="s">
        <v>4008</v>
      </c>
      <c r="V3211" s="5">
        <f>IF(ActividadesCom[[#This Row],[NIVEL 3]]&lt;&gt;0,VLOOKUP(ActividadesCom[[#This Row],[NIVEL 3]],Catálogo!A:B,2,FALSE),"")</f>
        <v>4</v>
      </c>
      <c r="W3211" s="32">
        <v>1</v>
      </c>
      <c r="X3211" s="6" t="s">
        <v>31</v>
      </c>
      <c r="Y3211" s="32">
        <v>20211</v>
      </c>
      <c r="Z3211" s="32" t="s">
        <v>4009</v>
      </c>
      <c r="AA3211" s="5">
        <f>IF(ActividadesCom[[#This Row],[NIVEL 4]]&lt;&gt;0,VLOOKUP(ActividadesCom[[#This Row],[NIVEL 4]],Catálogo!A:B,2,FALSE),"")</f>
        <v>3</v>
      </c>
      <c r="AB3211" s="32">
        <v>1</v>
      </c>
      <c r="AC3211" s="32" t="s">
        <v>4332</v>
      </c>
      <c r="AD3211" s="32">
        <v>20203</v>
      </c>
      <c r="AE3211" s="32" t="s">
        <v>4009</v>
      </c>
      <c r="AF3211" s="5">
        <f>IF(ActividadesCom[[#This Row],[NIVEL 5]]&lt;&gt;0,VLOOKUP(ActividadesCom[[#This Row],[NIVEL 5]],Catálogo!A:B,2,FALSE),"")</f>
        <v>3</v>
      </c>
      <c r="AG3211" s="32">
        <v>1</v>
      </c>
      <c r="AH3211" s="2"/>
      <c r="AI3211" s="2"/>
    </row>
    <row r="3212" spans="1:35" ht="30" customHeight="1" x14ac:dyDescent="0.25">
      <c r="A3212" s="7">
        <v>20470265</v>
      </c>
      <c r="B3212" s="97" t="str">
        <f>VLOOKUP(ActividadesCom[[#This Row],[NO. DE CONTROL]],'LISTADO ESTUDIANTES'!A:C,3,FALSE)</f>
        <v>OROZCO SOSA VICTOR MANUEL</v>
      </c>
      <c r="C3212" s="134" t="str">
        <f>VLOOKUP(ActividadesCom[[#This Row],[NO. DE CONTROL]],'LISTADO ESTUDIANTES'!A:B,2,FALSE)</f>
        <v>INGENIERIA EN ADMINISTRACION</v>
      </c>
      <c r="D3212" s="135" t="str">
        <f>VLOOKUP(ActividadesCom[[#This Row],[NO. DE CONTROL]],'LISTADO ESTUDIANTES'!A:D,4,FALSE)</f>
        <v>ACTIVO(A)</v>
      </c>
      <c r="E3212" s="136">
        <f>SUM(ActividadesCom[[#This Row],[CRÉD. 1]],ActividadesCom[[#This Row],[CRÉD. 2]],ActividadesCom[[#This Row],[CRÉD. 3]],ActividadesCom[[#This Row],[CRÉD. 4]],ActividadesCom[[#This Row],[CRÉD. 5]])</f>
        <v>5</v>
      </c>
      <c r="F3212" s="135">
        <f>IF(ActividadesCom[[#This Row],[ÚLTIMO SEMESTRE CON CRÉDITOS]]&gt;0,ROUND(AVERAGE(ActividadesCom[[#This Row],[VALOR NIVEL 5]],ActividadesCom[[#This Row],[VALOR NIVEL 4]],ActividadesCom[[#This Row],[VALOR NIVEL 3]],ActividadesCom[[#This Row],[VALOR NIVEL 2]],ActividadesCom[[#This Row],[VALOR NIVEL 1]]),0),"")</f>
        <v>3</v>
      </c>
      <c r="G3212" s="18" t="str">
        <f>IF(ActividadesCom[[#This Row],[PROMEDIO]]="","",IF(ActividadesCom[[#This Row],[PROMEDIO]]&gt;=4,"EXCELENTE",IF(ActividadesCom[[#This Row],[PROMEDIO]]&gt;=3,"NOTABLE",IF(ActividadesCom[[#This Row],[PROMEDIO]]&gt;=2,"BUENO",IF(ActividadesCom[[#This Row],[PROMEDIO]]=1,"SUFICIENTE","")))))</f>
        <v>NOTABLE</v>
      </c>
      <c r="H3212" s="5">
        <f>MAX(ActividadesCom[[#This Row],[PERÍODO 1]],ActividadesCom[[#This Row],[PERÍODO 2]],ActividadesCom[[#This Row],[PERÍODO 3]],ActividadesCom[[#This Row],[PERÍODO 4]],ActividadesCom[[#This Row],[PERÍODO 5]])</f>
        <v>20223</v>
      </c>
      <c r="I3212" s="6" t="s">
        <v>5460</v>
      </c>
      <c r="J3212" s="5">
        <v>20221</v>
      </c>
      <c r="K3212" s="5" t="s">
        <v>4011</v>
      </c>
      <c r="L3212" s="5">
        <f>IF(ActividadesCom[[#This Row],[NIVEL 1]]&lt;&gt;0,VLOOKUP(ActividadesCom[[#This Row],[NIVEL 1]],Catálogo!A:B,2,FALSE),"")</f>
        <v>1</v>
      </c>
      <c r="M3212" s="5">
        <v>1</v>
      </c>
      <c r="N3212" s="6" t="s">
        <v>5816</v>
      </c>
      <c r="O3212" s="5">
        <v>20221</v>
      </c>
      <c r="P3212" s="5" t="s">
        <v>4009</v>
      </c>
      <c r="Q3212" s="5">
        <f>IF(ActividadesCom[[#This Row],[NIVEL 2]]&lt;&gt;0,VLOOKUP(ActividadesCom[[#This Row],[NIVEL 2]],Catálogo!A:B,2,FALSE),"")</f>
        <v>3</v>
      </c>
      <c r="R3212" s="5">
        <v>1</v>
      </c>
      <c r="S3212" s="6" t="s">
        <v>5867</v>
      </c>
      <c r="T3212" s="5">
        <v>20223</v>
      </c>
      <c r="U3212" s="5" t="s">
        <v>4008</v>
      </c>
      <c r="V3212" s="5">
        <f>IF(ActividadesCom[[#This Row],[NIVEL 3]]&lt;&gt;0,VLOOKUP(ActividadesCom[[#This Row],[NIVEL 3]],Catálogo!A:B,2,FALSE),"")</f>
        <v>4</v>
      </c>
      <c r="W3212" s="5">
        <v>2</v>
      </c>
      <c r="X3212" s="6"/>
      <c r="Y3212" s="5"/>
      <c r="Z3212" s="5"/>
      <c r="AA3212" s="5" t="str">
        <f>IF(ActividadesCom[[#This Row],[NIVEL 4]]&lt;&gt;0,VLOOKUP(ActividadesCom[[#This Row],[NIVEL 4]],Catálogo!A:B,2,FALSE),"")</f>
        <v/>
      </c>
      <c r="AB3212" s="5"/>
      <c r="AC3212" s="5" t="s">
        <v>133</v>
      </c>
      <c r="AD3212" s="5">
        <v>20203</v>
      </c>
      <c r="AE3212" s="5" t="s">
        <v>4008</v>
      </c>
      <c r="AF3212" s="5">
        <f>IF(ActividadesCom[[#This Row],[NIVEL 5]]&lt;&gt;0,VLOOKUP(ActividadesCom[[#This Row],[NIVEL 5]],Catálogo!A:B,2,FALSE),"")</f>
        <v>4</v>
      </c>
      <c r="AG3212" s="5">
        <v>1</v>
      </c>
      <c r="AH3212" s="2"/>
      <c r="AI3212" s="2"/>
    </row>
    <row r="3213" spans="1:35" ht="30" customHeight="1" x14ac:dyDescent="0.25">
      <c r="A3213" s="25">
        <v>20470266</v>
      </c>
      <c r="B3213" s="97" t="str">
        <f>VLOOKUP(ActividadesCom[[#This Row],[NO. DE CONTROL]],'LISTADO ESTUDIANTES'!A:C,3,FALSE)</f>
        <v>SANDOVAL SANCHEZ MIGUEL ANGEL</v>
      </c>
      <c r="C3213" s="97" t="str">
        <f>VLOOKUP(ActividadesCom[[#This Row],[NO. DE CONTROL]],'LISTADO ESTUDIANTES'!A:B,2,FALSE)</f>
        <v>INGENIERIA EN SISTEMAS COMPUTACIONALES</v>
      </c>
      <c r="D3213" s="18" t="str">
        <f>VLOOKUP(ActividadesCom[[#This Row],[NO. DE CONTROL]],'LISTADO ESTUDIANTES'!A:D,4,FALSE)</f>
        <v>ACTIVO(A)</v>
      </c>
      <c r="E3213" s="5">
        <f>SUM(ActividadesCom[[#This Row],[CRÉD. 1]],ActividadesCom[[#This Row],[CRÉD. 2]],ActividadesCom[[#This Row],[CRÉD. 3]],ActividadesCom[[#This Row],[CRÉD. 4]],ActividadesCom[[#This Row],[CRÉD. 5]])</f>
        <v>6</v>
      </c>
      <c r="F3213" s="18">
        <f>IF(ActividadesCom[[#This Row],[ÚLTIMO SEMESTRE CON CRÉDITOS]]&gt;0,ROUND(AVERAGE(ActividadesCom[[#This Row],[VALOR NIVEL 5]],ActividadesCom[[#This Row],[VALOR NIVEL 4]],ActividadesCom[[#This Row],[VALOR NIVEL 3]],ActividadesCom[[#This Row],[VALOR NIVEL 2]],ActividadesCom[[#This Row],[VALOR NIVEL 1]]),0),"")</f>
        <v>3</v>
      </c>
      <c r="G3213" s="18" t="str">
        <f>IF(ActividadesCom[[#This Row],[PROMEDIO]]="","",IF(ActividadesCom[[#This Row],[PROMEDIO]]&gt;=4,"EXCELENTE",IF(ActividadesCom[[#This Row],[PROMEDIO]]&gt;=3,"NOTABLE",IF(ActividadesCom[[#This Row],[PROMEDIO]]&gt;=2,"BUENO",IF(ActividadesCom[[#This Row],[PROMEDIO]]=1,"SUFICIENTE","")))))</f>
        <v>NOTABLE</v>
      </c>
      <c r="H3213" s="5">
        <f>MAX(ActividadesCom[[#This Row],[PERÍODO 1]],ActividadesCom[[#This Row],[PERÍODO 2]],ActividadesCom[[#This Row],[PERÍODO 3]],ActividadesCom[[#This Row],[PERÍODO 4]],ActividadesCom[[#This Row],[PERÍODO 5]])</f>
        <v>20213</v>
      </c>
      <c r="I3213" s="6" t="s">
        <v>4138</v>
      </c>
      <c r="J3213" s="5">
        <v>20203</v>
      </c>
      <c r="K3213" s="5" t="s">
        <v>4010</v>
      </c>
      <c r="L3213" s="5">
        <f>IF(ActividadesCom[[#This Row],[NIVEL 1]]&lt;&gt;0,VLOOKUP(ActividadesCom[[#This Row],[NIVEL 1]],Catálogo!A:B,2,FALSE),"")</f>
        <v>2</v>
      </c>
      <c r="M3213" s="5">
        <v>2</v>
      </c>
      <c r="N3213" s="6" t="s">
        <v>4538</v>
      </c>
      <c r="O3213" s="5">
        <v>20213</v>
      </c>
      <c r="P3213" s="5" t="s">
        <v>4008</v>
      </c>
      <c r="Q3213" s="5">
        <f>IF(ActividadesCom[[#This Row],[NIVEL 2]]&lt;&gt;0,VLOOKUP(ActividadesCom[[#This Row],[NIVEL 2]],Catálogo!A:B,2,FALSE),"")</f>
        <v>4</v>
      </c>
      <c r="R3213" s="5">
        <v>2</v>
      </c>
      <c r="S3213" s="6" t="s">
        <v>3519</v>
      </c>
      <c r="T3213" s="5">
        <v>20213</v>
      </c>
      <c r="U3213" s="5" t="s">
        <v>4022</v>
      </c>
      <c r="V3213" s="5">
        <f>IF(ActividadesCom[[#This Row],[NIVEL 3]]&lt;&gt;0,VLOOKUP(ActividadesCom[[#This Row],[NIVEL 3]],Catálogo!A:B,2,FALSE),"")</f>
        <v>2</v>
      </c>
      <c r="W3213" s="5">
        <v>1</v>
      </c>
      <c r="X3213" s="6" t="s">
        <v>25</v>
      </c>
      <c r="Y3213" s="5">
        <v>20211</v>
      </c>
      <c r="Z3213" s="5" t="s">
        <v>4009</v>
      </c>
      <c r="AA3213" s="5">
        <f>IF(ActividadesCom[[#This Row],[NIVEL 4]]&lt;&gt;0,VLOOKUP(ActividadesCom[[#This Row],[NIVEL 4]],Catálogo!A:B,2,FALSE),"")</f>
        <v>3</v>
      </c>
      <c r="AB3213" s="5">
        <v>1</v>
      </c>
      <c r="AC3213" s="6"/>
      <c r="AD3213" s="5"/>
      <c r="AE3213" s="5"/>
      <c r="AF3213" s="5" t="str">
        <f>IF(ActividadesCom[[#This Row],[NIVEL 5]]&lt;&gt;0,VLOOKUP(ActividadesCom[[#This Row],[NIVEL 5]],Catálogo!A:B,2,FALSE),"")</f>
        <v/>
      </c>
      <c r="AG3213" s="5"/>
      <c r="AH3213" s="2"/>
      <c r="AI3213" s="2"/>
    </row>
    <row r="3214" spans="1:35" ht="30" hidden="1" customHeight="1" x14ac:dyDescent="0.25">
      <c r="A3214" s="7">
        <v>20470267</v>
      </c>
      <c r="B3214" s="97" t="str">
        <f>VLOOKUP(ActividadesCom[[#This Row],[NO. DE CONTROL]],'LISTADO ESTUDIANTES'!A:C,3,FALSE)</f>
        <v>SOSA HERNANDEZ NESTOR GABRIEL</v>
      </c>
      <c r="C3214" s="97" t="str">
        <f>VLOOKUP(ActividadesCom[[#This Row],[NO. DE CONTROL]],'LISTADO ESTUDIANTES'!A:B,2,FALSE)</f>
        <v>INGENIERIA EN SISTEMAS COMPUTACIONALES</v>
      </c>
      <c r="D3214" s="18" t="str">
        <f>VLOOKUP(ActividadesCom[[#This Row],[NO. DE CONTROL]],'LISTADO ESTUDIANTES'!A:D,4,FALSE)</f>
        <v>BAJA</v>
      </c>
      <c r="E3214" s="5">
        <f>SUM(ActividadesCom[[#This Row],[CRÉD. 1]],ActividadesCom[[#This Row],[CRÉD. 2]],ActividadesCom[[#This Row],[CRÉD. 3]],ActividadesCom[[#This Row],[CRÉD. 4]],ActividadesCom[[#This Row],[CRÉD. 5]])</f>
        <v>2</v>
      </c>
      <c r="F3214" s="18">
        <f>IF(ActividadesCom[[#This Row],[ÚLTIMO SEMESTRE CON CRÉDITOS]]&gt;0,ROUND(AVERAGE(ActividadesCom[[#This Row],[VALOR NIVEL 5]],ActividadesCom[[#This Row],[VALOR NIVEL 4]],ActividadesCom[[#This Row],[VALOR NIVEL 3]],ActividadesCom[[#This Row],[VALOR NIVEL 2]],ActividadesCom[[#This Row],[VALOR NIVEL 1]]),0),"")</f>
        <v>3</v>
      </c>
      <c r="G3214" s="18" t="str">
        <f>IF(ActividadesCom[[#This Row],[PROMEDIO]]="","",IF(ActividadesCom[[#This Row],[PROMEDIO]]&gt;=4,"EXCELENTE",IF(ActividadesCom[[#This Row],[PROMEDIO]]&gt;=3,"NOTABLE",IF(ActividadesCom[[#This Row],[PROMEDIO]]&gt;=2,"BUENO",IF(ActividadesCom[[#This Row],[PROMEDIO]]=1,"SUFICIENTE","")))))</f>
        <v>NOTABLE</v>
      </c>
      <c r="H3214" s="5">
        <f>MAX(ActividadesCom[[#This Row],[PERÍODO 1]],ActividadesCom[[#This Row],[PERÍODO 2]],ActividadesCom[[#This Row],[PERÍODO 3]],ActividadesCom[[#This Row],[PERÍODO 4]],ActividadesCom[[#This Row],[PERÍODO 5]])</f>
        <v>20221</v>
      </c>
      <c r="I3214" s="6" t="s">
        <v>5821</v>
      </c>
      <c r="J3214" s="5">
        <v>20221</v>
      </c>
      <c r="K3214" s="5" t="s">
        <v>4008</v>
      </c>
      <c r="L3214" s="5">
        <f>IF(ActividadesCom[[#This Row],[NIVEL 1]]&lt;&gt;0,VLOOKUP(ActividadesCom[[#This Row],[NIVEL 1]],Catálogo!A:B,2,FALSE),"")</f>
        <v>4</v>
      </c>
      <c r="M3214" s="5">
        <v>1</v>
      </c>
      <c r="N3214" s="6"/>
      <c r="O3214" s="5"/>
      <c r="P3214" s="5"/>
      <c r="Q3214" s="5" t="str">
        <f>IF(ActividadesCom[[#This Row],[NIVEL 2]]&lt;&gt;0,VLOOKUP(ActividadesCom[[#This Row],[NIVEL 2]],Catálogo!A:B,2,FALSE),"")</f>
        <v/>
      </c>
      <c r="R3214" s="5"/>
      <c r="S3214" s="6"/>
      <c r="T3214" s="5"/>
      <c r="U3214" s="5"/>
      <c r="V3214" s="5" t="str">
        <f>IF(ActividadesCom[[#This Row],[NIVEL 3]]&lt;&gt;0,VLOOKUP(ActividadesCom[[#This Row],[NIVEL 3]],Catálogo!A:B,2,FALSE),"")</f>
        <v/>
      </c>
      <c r="W3214" s="5"/>
      <c r="X3214" s="6"/>
      <c r="Y3214" s="5"/>
      <c r="Z3214" s="5"/>
      <c r="AA3214" s="5" t="str">
        <f>IF(ActividadesCom[[#This Row],[NIVEL 4]]&lt;&gt;0,VLOOKUP(ActividadesCom[[#This Row],[NIVEL 4]],Catálogo!A:B,2,FALSE),"")</f>
        <v/>
      </c>
      <c r="AB3214" s="5"/>
      <c r="AC3214" s="5" t="s">
        <v>4380</v>
      </c>
      <c r="AD3214" s="5">
        <v>20203</v>
      </c>
      <c r="AE3214" s="5" t="s">
        <v>4011</v>
      </c>
      <c r="AF3214" s="5">
        <f>IF(ActividadesCom[[#This Row],[NIVEL 5]]&lt;&gt;0,VLOOKUP(ActividadesCom[[#This Row],[NIVEL 5]],Catálogo!A:B,2,FALSE),"")</f>
        <v>1</v>
      </c>
      <c r="AG3214" s="5">
        <v>1</v>
      </c>
      <c r="AH3214" s="2"/>
      <c r="AI3214" s="2"/>
    </row>
    <row r="3215" spans="1:35" ht="30" customHeight="1" x14ac:dyDescent="0.25">
      <c r="A3215" s="7">
        <v>20470269</v>
      </c>
      <c r="B3215" s="97" t="str">
        <f>VLOOKUP(ActividadesCom[[#This Row],[NO. DE CONTROL]],'LISTADO ESTUDIANTES'!A:C,3,FALSE)</f>
        <v>CRUZ ARCOS EVERARDO RODRIGO</v>
      </c>
      <c r="C3215" s="97" t="str">
        <f>VLOOKUP(ActividadesCom[[#This Row],[NO. DE CONTROL]],'LISTADO ESTUDIANTES'!A:B,2,FALSE)</f>
        <v>INGENIERIA EN SISTEMAS COMPUTACIONALES</v>
      </c>
      <c r="D3215" s="18" t="str">
        <f>VLOOKUP(ActividadesCom[[#This Row],[NO. DE CONTROL]],'LISTADO ESTUDIANTES'!A:D,4,FALSE)</f>
        <v>ACTIVO(A)</v>
      </c>
      <c r="E3215" s="5">
        <f>SUM(ActividadesCom[[#This Row],[CRÉD. 1]],ActividadesCom[[#This Row],[CRÉD. 2]],ActividadesCom[[#This Row],[CRÉD. 3]],ActividadesCom[[#This Row],[CRÉD. 4]],ActividadesCom[[#This Row],[CRÉD. 5]])</f>
        <v>2</v>
      </c>
      <c r="F3215" s="18">
        <f>IF(ActividadesCom[[#This Row],[ÚLTIMO SEMESTRE CON CRÉDITOS]]&gt;0,ROUND(AVERAGE(ActividadesCom[[#This Row],[VALOR NIVEL 5]],ActividadesCom[[#This Row],[VALOR NIVEL 4]],ActividadesCom[[#This Row],[VALOR NIVEL 3]],ActividadesCom[[#This Row],[VALOR NIVEL 2]],ActividadesCom[[#This Row],[VALOR NIVEL 1]]),0),"")</f>
        <v>3</v>
      </c>
      <c r="G3215" s="18" t="str">
        <f>IF(ActividadesCom[[#This Row],[PROMEDIO]]="","",IF(ActividadesCom[[#This Row],[PROMEDIO]]&gt;=4,"EXCELENTE",IF(ActividadesCom[[#This Row],[PROMEDIO]]&gt;=3,"NOTABLE",IF(ActividadesCom[[#This Row],[PROMEDIO]]&gt;=2,"BUENO",IF(ActividadesCom[[#This Row],[PROMEDIO]]=1,"SUFICIENTE","")))))</f>
        <v>NOTABLE</v>
      </c>
      <c r="H3215" s="5">
        <f>MAX(ActividadesCom[[#This Row],[PERÍODO 1]],ActividadesCom[[#This Row],[PERÍODO 2]],ActividadesCom[[#This Row],[PERÍODO 3]],ActividadesCom[[#This Row],[PERÍODO 4]],ActividadesCom[[#This Row],[PERÍODO 5]])</f>
        <v>20221</v>
      </c>
      <c r="I3215" s="6" t="s">
        <v>25</v>
      </c>
      <c r="J3215" s="5">
        <v>20221</v>
      </c>
      <c r="K3215" s="5" t="s">
        <v>4009</v>
      </c>
      <c r="L3215" s="5">
        <f>IF(ActividadesCom[[#This Row],[NIVEL 1]]&lt;&gt;0,VLOOKUP(ActividadesCom[[#This Row],[NIVEL 1]],Catálogo!A:B,2,FALSE),"")</f>
        <v>3</v>
      </c>
      <c r="M3215" s="5">
        <v>1</v>
      </c>
      <c r="N3215" s="6"/>
      <c r="O3215" s="5"/>
      <c r="P3215" s="5"/>
      <c r="Q3215" s="5" t="str">
        <f>IF(ActividadesCom[[#This Row],[NIVEL 2]]&lt;&gt;0,VLOOKUP(ActividadesCom[[#This Row],[NIVEL 2]],Catálogo!A:B,2,FALSE),"")</f>
        <v/>
      </c>
      <c r="R3215" s="5"/>
      <c r="S3215" s="6"/>
      <c r="T3215" s="5"/>
      <c r="U3215" s="5"/>
      <c r="V3215" s="5" t="str">
        <f>IF(ActividadesCom[[#This Row],[NIVEL 3]]&lt;&gt;0,VLOOKUP(ActividadesCom[[#This Row],[NIVEL 3]],Catálogo!A:B,2,FALSE),"")</f>
        <v/>
      </c>
      <c r="W3215" s="5"/>
      <c r="X3215" s="6" t="s">
        <v>25</v>
      </c>
      <c r="Y3215" s="5">
        <v>20211</v>
      </c>
      <c r="Z3215" s="5" t="s">
        <v>4010</v>
      </c>
      <c r="AA3215" s="5">
        <f>IF(ActividadesCom[[#This Row],[NIVEL 4]]&lt;&gt;0,VLOOKUP(ActividadesCom[[#This Row],[NIVEL 4]],Catálogo!A:B,2,FALSE),"")</f>
        <v>2</v>
      </c>
      <c r="AB3215" s="5">
        <v>1</v>
      </c>
      <c r="AC3215" s="6"/>
      <c r="AD3215" s="5"/>
      <c r="AE3215" s="5"/>
      <c r="AF3215" s="5" t="str">
        <f>IF(ActividadesCom[[#This Row],[NIVEL 5]]&lt;&gt;0,VLOOKUP(ActividadesCom[[#This Row],[NIVEL 5]],Catálogo!A:B,2,FALSE),"")</f>
        <v/>
      </c>
      <c r="AG3215" s="36"/>
      <c r="AH3215" s="2"/>
      <c r="AI3215" s="2"/>
    </row>
    <row r="3216" spans="1:35" ht="30" customHeight="1" x14ac:dyDescent="0.25">
      <c r="A3216" s="7">
        <v>20470270</v>
      </c>
      <c r="B3216" s="97" t="str">
        <f>VLOOKUP(ActividadesCom[[#This Row],[NO. DE CONTROL]],'LISTADO ESTUDIANTES'!A:C,3,FALSE)</f>
        <v>TAMAY PECH GABRIELA MARGARITA</v>
      </c>
      <c r="C3216" s="134" t="str">
        <f>VLOOKUP(ActividadesCom[[#This Row],[NO. DE CONTROL]],'LISTADO ESTUDIANTES'!A:B,2,FALSE)</f>
        <v>INGENIERIA EN ADMINISTRACION</v>
      </c>
      <c r="D3216" s="135" t="str">
        <f>VLOOKUP(ActividadesCom[[#This Row],[NO. DE CONTROL]],'LISTADO ESTUDIANTES'!A:D,4,FALSE)</f>
        <v>ACTIVO(A)</v>
      </c>
      <c r="E3216" s="136">
        <f>SUM(ActividadesCom[[#This Row],[CRÉD. 1]],ActividadesCom[[#This Row],[CRÉD. 2]],ActividadesCom[[#This Row],[CRÉD. 3]],ActividadesCom[[#This Row],[CRÉD. 4]],ActividadesCom[[#This Row],[CRÉD. 5]])</f>
        <v>5</v>
      </c>
      <c r="F3216" s="138">
        <f>IF(ActividadesCom[[#This Row],[ÚLTIMO SEMESTRE CON CRÉDITOS]]&gt;0,ROUND(AVERAGE(ActividadesCom[[#This Row],[VALOR NIVEL 5]],ActividadesCom[[#This Row],[VALOR NIVEL 4]],ActividadesCom[[#This Row],[VALOR NIVEL 3]],ActividadesCom[[#This Row],[VALOR NIVEL 2]],ActividadesCom[[#This Row],[VALOR NIVEL 1]]),0),"")</f>
        <v>3</v>
      </c>
      <c r="G3216" s="34" t="str">
        <f>IF(ActividadesCom[[#This Row],[PROMEDIO]]="","",IF(ActividadesCom[[#This Row],[PROMEDIO]]&gt;=4,"EXCELENTE",IF(ActividadesCom[[#This Row],[PROMEDIO]]&gt;=3,"NOTABLE",IF(ActividadesCom[[#This Row],[PROMEDIO]]&gt;=2,"BUENO",IF(ActividadesCom[[#This Row],[PROMEDIO]]=1,"SUFICIENTE","")))))</f>
        <v>NOTABLE</v>
      </c>
      <c r="H3216" s="5">
        <f>MAX(ActividadesCom[[#This Row],[PERÍODO 1]],ActividadesCom[[#This Row],[PERÍODO 2]],ActividadesCom[[#This Row],[PERÍODO 3]],ActividadesCom[[#This Row],[PERÍODO 4]],ActividadesCom[[#This Row],[PERÍODO 5]])</f>
        <v>20221</v>
      </c>
      <c r="I3216" s="6" t="s">
        <v>23</v>
      </c>
      <c r="J3216" s="32">
        <v>20213</v>
      </c>
      <c r="K3216" s="5" t="s">
        <v>4010</v>
      </c>
      <c r="L3216" s="5">
        <f>IF(ActividadesCom[[#This Row],[NIVEL 1]]&lt;&gt;0,VLOOKUP(ActividadesCom[[#This Row],[NIVEL 1]],Catálogo!A:B,2,FALSE),"")</f>
        <v>2</v>
      </c>
      <c r="M3216" s="32">
        <v>1</v>
      </c>
      <c r="N3216" s="6" t="s">
        <v>23</v>
      </c>
      <c r="O3216" s="32">
        <v>20221</v>
      </c>
      <c r="P3216" s="5" t="s">
        <v>4010</v>
      </c>
      <c r="Q3216" s="5">
        <f>IF(ActividadesCom[[#This Row],[NIVEL 2]]&lt;&gt;0,VLOOKUP(ActividadesCom[[#This Row],[NIVEL 2]],Catálogo!A:B,2,FALSE),"")</f>
        <v>2</v>
      </c>
      <c r="R3216" s="32">
        <v>1</v>
      </c>
      <c r="S3216" s="6" t="s">
        <v>5815</v>
      </c>
      <c r="T3216" s="32">
        <v>20221</v>
      </c>
      <c r="U3216" s="32" t="s">
        <v>4008</v>
      </c>
      <c r="V3216" s="5">
        <f>IF(ActividadesCom[[#This Row],[NIVEL 3]]&lt;&gt;0,VLOOKUP(ActividadesCom[[#This Row],[NIVEL 3]],Catálogo!A:B,2,FALSE),"")</f>
        <v>4</v>
      </c>
      <c r="W3216" s="32">
        <v>1</v>
      </c>
      <c r="X3216" s="6" t="s">
        <v>23</v>
      </c>
      <c r="Y3216" s="32">
        <v>20211</v>
      </c>
      <c r="Z3216" s="32" t="s">
        <v>4009</v>
      </c>
      <c r="AA3216" s="5">
        <f>IF(ActividadesCom[[#This Row],[NIVEL 4]]&lt;&gt;0,VLOOKUP(ActividadesCom[[#This Row],[NIVEL 4]],Catálogo!A:B,2,FALSE),"")</f>
        <v>3</v>
      </c>
      <c r="AB3216" s="32">
        <v>1</v>
      </c>
      <c r="AC3216" s="32" t="s">
        <v>23</v>
      </c>
      <c r="AD3216" s="32">
        <v>20203</v>
      </c>
      <c r="AE3216" s="32" t="s">
        <v>4009</v>
      </c>
      <c r="AF3216" s="5">
        <f>IF(ActividadesCom[[#This Row],[NIVEL 5]]&lt;&gt;0,VLOOKUP(ActividadesCom[[#This Row],[NIVEL 5]],Catálogo!A:B,2,FALSE),"")</f>
        <v>3</v>
      </c>
      <c r="AG3216" s="32">
        <v>1</v>
      </c>
      <c r="AH3216" s="2"/>
      <c r="AI3216" s="2"/>
    </row>
    <row r="3217" spans="1:35" ht="30" customHeight="1" x14ac:dyDescent="0.25">
      <c r="A3217" s="25">
        <v>20470271</v>
      </c>
      <c r="B3217" s="97" t="str">
        <f>VLOOKUP(ActividadesCom[[#This Row],[NO. DE CONTROL]],'LISTADO ESTUDIANTES'!A:C,3,FALSE)</f>
        <v>CARRILLO OLIVARES ANDRES OMAR</v>
      </c>
      <c r="C3217" s="134" t="str">
        <f>VLOOKUP(ActividadesCom[[#This Row],[NO. DE CONTROL]],'LISTADO ESTUDIANTES'!A:B,2,FALSE)</f>
        <v>INGENIERIA EN ADMINISTRACION</v>
      </c>
      <c r="D3217" s="135" t="str">
        <f>VLOOKUP(ActividadesCom[[#This Row],[NO. DE CONTROL]],'LISTADO ESTUDIANTES'!A:D,4,FALSE)</f>
        <v>ACTIVO(A)</v>
      </c>
      <c r="E3217" s="136">
        <f>SUM(ActividadesCom[[#This Row],[CRÉD. 1]],ActividadesCom[[#This Row],[CRÉD. 2]],ActividadesCom[[#This Row],[CRÉD. 3]],ActividadesCom[[#This Row],[CRÉD. 4]],ActividadesCom[[#This Row],[CRÉD. 5]])</f>
        <v>5</v>
      </c>
      <c r="F3217" s="135">
        <f>IF(ActividadesCom[[#This Row],[ÚLTIMO SEMESTRE CON CRÉDITOS]]&gt;0,ROUND(AVERAGE(ActividadesCom[[#This Row],[VALOR NIVEL 5]],ActividadesCom[[#This Row],[VALOR NIVEL 4]],ActividadesCom[[#This Row],[VALOR NIVEL 3]],ActividadesCom[[#This Row],[VALOR NIVEL 2]],ActividadesCom[[#This Row],[VALOR NIVEL 1]]),0),"")</f>
        <v>3</v>
      </c>
      <c r="G3217" s="18" t="str">
        <f>IF(ActividadesCom[[#This Row],[PROMEDIO]]="","",IF(ActividadesCom[[#This Row],[PROMEDIO]]&gt;=4,"EXCELENTE",IF(ActividadesCom[[#This Row],[PROMEDIO]]&gt;=3,"NOTABLE",IF(ActividadesCom[[#This Row],[PROMEDIO]]&gt;=2,"BUENO",IF(ActividadesCom[[#This Row],[PROMEDIO]]=1,"SUFICIENTE","")))))</f>
        <v>NOTABLE</v>
      </c>
      <c r="H3217" s="5">
        <f>MAX(ActividadesCom[[#This Row],[PERÍODO 1]],ActividadesCom[[#This Row],[PERÍODO 2]],ActividadesCom[[#This Row],[PERÍODO 3]],ActividadesCom[[#This Row],[PERÍODO 4]],ActividadesCom[[#This Row],[PERÍODO 5]])</f>
        <v>20221</v>
      </c>
      <c r="I3217" s="6" t="s">
        <v>4130</v>
      </c>
      <c r="J3217" s="5">
        <v>20203</v>
      </c>
      <c r="K3217" s="5" t="s">
        <v>4010</v>
      </c>
      <c r="L3217" s="5">
        <f>IF(ActividadesCom[[#This Row],[NIVEL 1]]&lt;&gt;0,VLOOKUP(ActividadesCom[[#This Row],[NIVEL 1]],Catálogo!A:B,2,FALSE),"")</f>
        <v>2</v>
      </c>
      <c r="M3217" s="5">
        <v>1</v>
      </c>
      <c r="N3217" s="6" t="s">
        <v>5811</v>
      </c>
      <c r="O3217" s="5">
        <v>20221</v>
      </c>
      <c r="P3217" s="5" t="s">
        <v>4008</v>
      </c>
      <c r="Q3217" s="5">
        <f>IF(ActividadesCom[[#This Row],[NIVEL 2]]&lt;&gt;0,VLOOKUP(ActividadesCom[[#This Row],[NIVEL 2]],Catálogo!A:B,2,FALSE),"")</f>
        <v>4</v>
      </c>
      <c r="R3217" s="5">
        <v>1</v>
      </c>
      <c r="S3217" s="6" t="s">
        <v>5816</v>
      </c>
      <c r="T3217" s="5">
        <v>20221</v>
      </c>
      <c r="U3217" s="5" t="s">
        <v>4010</v>
      </c>
      <c r="V3217" s="5">
        <f>IF(ActividadesCom[[#This Row],[NIVEL 3]]&lt;&gt;0,VLOOKUP(ActividadesCom[[#This Row],[NIVEL 3]],Catálogo!A:B,2,FALSE),"")</f>
        <v>2</v>
      </c>
      <c r="W3217" s="5">
        <v>1</v>
      </c>
      <c r="X3217" s="6" t="s">
        <v>25</v>
      </c>
      <c r="Y3217" s="5">
        <v>20211</v>
      </c>
      <c r="Z3217" s="5" t="s">
        <v>4008</v>
      </c>
      <c r="AA3217" s="5">
        <f>IF(ActividadesCom[[#This Row],[NIVEL 4]]&lt;&gt;0,VLOOKUP(ActividadesCom[[#This Row],[NIVEL 4]],Catálogo!A:B,2,FALSE),"")</f>
        <v>4</v>
      </c>
      <c r="AB3217" s="5">
        <v>1</v>
      </c>
      <c r="AC3217" s="6" t="s">
        <v>25</v>
      </c>
      <c r="AD3217" s="5">
        <v>20203</v>
      </c>
      <c r="AE3217" s="5" t="s">
        <v>4009</v>
      </c>
      <c r="AF3217" s="5">
        <f>IF(ActividadesCom[[#This Row],[NIVEL 5]]&lt;&gt;0,VLOOKUP(ActividadesCom[[#This Row],[NIVEL 5]],Catálogo!A:B,2,FALSE),"")</f>
        <v>3</v>
      </c>
      <c r="AG3217" s="5">
        <v>1</v>
      </c>
      <c r="AH3217" s="2"/>
      <c r="AI3217" s="2"/>
    </row>
    <row r="3218" spans="1:35" ht="30" customHeight="1" x14ac:dyDescent="0.25">
      <c r="A3218" s="7">
        <v>20470272</v>
      </c>
      <c r="B3218" s="10" t="str">
        <f>VLOOKUP(ActividadesCom[[#This Row],[NO. DE CONTROL]],'LISTADO ESTUDIANTES'!A:C,3,FALSE)</f>
        <v>HEREDIA HERNANDEZ ANGELA VICTORIA</v>
      </c>
      <c r="C3218" s="97" t="str">
        <f>VLOOKUP(ActividadesCom[[#This Row],[NO. DE CONTROL]],'LISTADO ESTUDIANTES'!A:B,2,FALSE)</f>
        <v>INGENIERIA EN ADMINISTRACION</v>
      </c>
      <c r="D3218" s="18" t="str">
        <f>VLOOKUP(ActividadesCom[[#This Row],[NO. DE CONTROL]],'LISTADO ESTUDIANTES'!A:D,4,FALSE)</f>
        <v>ACTIVO(A)</v>
      </c>
      <c r="E3218" s="7">
        <f>SUM(ActividadesCom[[#This Row],[CRÉD. 1]],ActividadesCom[[#This Row],[CRÉD. 2]],ActividadesCom[[#This Row],[CRÉD. 3]],ActividadesCom[[#This Row],[CRÉD. 4]],ActividadesCom[[#This Row],[CRÉD. 5]])</f>
        <v>3</v>
      </c>
      <c r="F3218" s="18">
        <f>IF(ActividadesCom[[#This Row],[ÚLTIMO SEMESTRE CON CRÉDITOS]]&gt;0,ROUND(AVERAGE(ActividadesCom[[#This Row],[VALOR NIVEL 5]],ActividadesCom[[#This Row],[VALOR NIVEL 4]],ActividadesCom[[#This Row],[VALOR NIVEL 3]],ActividadesCom[[#This Row],[VALOR NIVEL 2]],ActividadesCom[[#This Row],[VALOR NIVEL 1]]),0),"")</f>
        <v>4</v>
      </c>
      <c r="G3218" s="7" t="str">
        <f>IF(ActividadesCom[[#This Row],[PROMEDIO]]="","",IF(ActividadesCom[[#This Row],[PROMEDIO]]&gt;=4,"EXCELENTE",IF(ActividadesCom[[#This Row],[PROMEDIO]]&gt;=3,"NOTABLE",IF(ActividadesCom[[#This Row],[PROMEDIO]]&gt;=2,"BUENO",IF(ActividadesCom[[#This Row],[PROMEDIO]]=1,"SUFICIENTE","")))))</f>
        <v>EXCELENTE</v>
      </c>
      <c r="H3218" s="18">
        <f>MAX(ActividadesCom[[#This Row],[PERÍODO 1]],ActividadesCom[[#This Row],[PERÍODO 2]],ActividadesCom[[#This Row],[PERÍODO 3]],ActividadesCom[[#This Row],[PERÍODO 4]],ActividadesCom[[#This Row],[PERÍODO 5]])</f>
        <v>20223</v>
      </c>
      <c r="I3218" s="6" t="s">
        <v>5816</v>
      </c>
      <c r="J3218" s="5">
        <v>20221</v>
      </c>
      <c r="K3218" s="5" t="s">
        <v>4009</v>
      </c>
      <c r="L3218" s="18">
        <f>IF(ActividadesCom[[#This Row],[NIVEL 1]]&lt;&gt;0,VLOOKUP(ActividadesCom[[#This Row],[NIVEL 1]],Catálogo!A:B,2,FALSE),"")</f>
        <v>3</v>
      </c>
      <c r="M3218" s="5">
        <v>1</v>
      </c>
      <c r="N3218" s="6" t="s">
        <v>5867</v>
      </c>
      <c r="O3218" s="5">
        <v>20223</v>
      </c>
      <c r="P3218" s="5" t="s">
        <v>4008</v>
      </c>
      <c r="Q3218" s="18">
        <f>IF(ActividadesCom[[#This Row],[NIVEL 2]]&lt;&gt;0,VLOOKUP(ActividadesCom[[#This Row],[NIVEL 2]],Catálogo!A:B,2,FALSE),"")</f>
        <v>4</v>
      </c>
      <c r="R3218" s="5">
        <v>2</v>
      </c>
      <c r="S3218" s="6"/>
      <c r="T3218" s="5"/>
      <c r="U3218" s="5"/>
      <c r="V3218" s="18" t="str">
        <f>IF(ActividadesCom[[#This Row],[NIVEL 3]]&lt;&gt;0,VLOOKUP(ActividadesCom[[#This Row],[NIVEL 3]],Catálogo!A:B,2,FALSE),"")</f>
        <v/>
      </c>
      <c r="W3218" s="5"/>
      <c r="X3218" s="6"/>
      <c r="Y3218" s="5"/>
      <c r="Z3218" s="5"/>
      <c r="AA3218" s="18" t="str">
        <f>IF(ActividadesCom[[#This Row],[NIVEL 4]]&lt;&gt;0,VLOOKUP(ActividadesCom[[#This Row],[NIVEL 4]],Catálogo!A:B,2,FALSE),"")</f>
        <v/>
      </c>
      <c r="AB3218" s="5"/>
      <c r="AC3218" s="6"/>
      <c r="AD3218" s="5"/>
      <c r="AE3218" s="5"/>
      <c r="AF3218" s="18" t="str">
        <f>IF(ActividadesCom[[#This Row],[NIVEL 5]]&lt;&gt;0,VLOOKUP(ActividadesCom[[#This Row],[NIVEL 5]],Catálogo!A:B,2,FALSE),"")</f>
        <v/>
      </c>
      <c r="AG3218" s="36"/>
      <c r="AH3218" s="2"/>
      <c r="AI3218" s="2"/>
    </row>
    <row r="3219" spans="1:35" ht="30" hidden="1" customHeight="1" x14ac:dyDescent="0.25">
      <c r="A3219" s="7">
        <v>20470273</v>
      </c>
      <c r="B3219" s="97" t="str">
        <f>VLOOKUP(ActividadesCom[[#This Row],[NO. DE CONTROL]],'LISTADO ESTUDIANTES'!A:C,3,FALSE)</f>
        <v>SANTAMARIA PECH ANGEL NADIR</v>
      </c>
      <c r="C3219" s="97" t="str">
        <f>VLOOKUP(ActividadesCom[[#This Row],[NO. DE CONTROL]],'LISTADO ESTUDIANTES'!A:B,2,FALSE)</f>
        <v>INGENIERIA EN ADMINISTRACION</v>
      </c>
      <c r="D3219" s="18" t="str">
        <f>VLOOKUP(ActividadesCom[[#This Row],[NO. DE CONTROL]],'LISTADO ESTUDIANTES'!A:D,4,FALSE)</f>
        <v>BAJA</v>
      </c>
      <c r="E3219" s="5">
        <f>SUM(ActividadesCom[[#This Row],[CRÉD. 1]],ActividadesCom[[#This Row],[CRÉD. 2]],ActividadesCom[[#This Row],[CRÉD. 3]],ActividadesCom[[#This Row],[CRÉD. 4]],ActividadesCom[[#This Row],[CRÉD. 5]])</f>
        <v>3</v>
      </c>
      <c r="F3219" s="34">
        <f>IF(ActividadesCom[[#This Row],[ÚLTIMO SEMESTRE CON CRÉDITOS]]&gt;0,ROUND(AVERAGE(ActividadesCom[[#This Row],[VALOR NIVEL 5]],ActividadesCom[[#This Row],[VALOR NIVEL 4]],ActividadesCom[[#This Row],[VALOR NIVEL 3]],ActividadesCom[[#This Row],[VALOR NIVEL 2]],ActividadesCom[[#This Row],[VALOR NIVEL 1]]),0),"")</f>
        <v>3</v>
      </c>
      <c r="G3219" s="34" t="str">
        <f>IF(ActividadesCom[[#This Row],[PROMEDIO]]="","",IF(ActividadesCom[[#This Row],[PROMEDIO]]&gt;=4,"EXCELENTE",IF(ActividadesCom[[#This Row],[PROMEDIO]]&gt;=3,"NOTABLE",IF(ActividadesCom[[#This Row],[PROMEDIO]]&gt;=2,"BUENO",IF(ActividadesCom[[#This Row],[PROMEDIO]]=1,"SUFICIENTE","")))))</f>
        <v>NOTABLE</v>
      </c>
      <c r="H3219" s="5">
        <f>MAX(ActividadesCom[[#This Row],[PERÍODO 1]],ActividadesCom[[#This Row],[PERÍODO 2]],ActividadesCom[[#This Row],[PERÍODO 3]],ActividadesCom[[#This Row],[PERÍODO 4]],ActividadesCom[[#This Row],[PERÍODO 5]])</f>
        <v>20213</v>
      </c>
      <c r="I3219" s="6" t="s">
        <v>23</v>
      </c>
      <c r="J3219" s="32">
        <v>20213</v>
      </c>
      <c r="K3219" s="5" t="s">
        <v>4022</v>
      </c>
      <c r="L3219" s="5">
        <f>IF(ActividadesCom[[#This Row],[NIVEL 1]]&lt;&gt;0,VLOOKUP(ActividadesCom[[#This Row],[NIVEL 1]],Catálogo!A:B,2,FALSE),"")</f>
        <v>2</v>
      </c>
      <c r="M3219" s="32">
        <v>1</v>
      </c>
      <c r="N3219" s="33"/>
      <c r="O3219" s="32"/>
      <c r="P3219" s="32"/>
      <c r="Q3219" s="5" t="str">
        <f>IF(ActividadesCom[[#This Row],[NIVEL 2]]&lt;&gt;0,VLOOKUP(ActividadesCom[[#This Row],[NIVEL 2]],Catálogo!A:B,2,FALSE),"")</f>
        <v/>
      </c>
      <c r="R3219" s="32"/>
      <c r="S3219" s="33"/>
      <c r="T3219" s="32"/>
      <c r="U3219" s="32"/>
      <c r="V3219" s="5" t="str">
        <f>IF(ActividadesCom[[#This Row],[NIVEL 3]]&lt;&gt;0,VLOOKUP(ActividadesCom[[#This Row],[NIVEL 3]],Catálogo!A:B,2,FALSE),"")</f>
        <v/>
      </c>
      <c r="W3219" s="32"/>
      <c r="X3219" s="6" t="s">
        <v>23</v>
      </c>
      <c r="Y3219" s="32">
        <v>20211</v>
      </c>
      <c r="Z3219" s="32" t="s">
        <v>4009</v>
      </c>
      <c r="AA3219" s="5">
        <f>IF(ActividadesCom[[#This Row],[NIVEL 4]]&lt;&gt;0,VLOOKUP(ActividadesCom[[#This Row],[NIVEL 4]],Catálogo!A:B,2,FALSE),"")</f>
        <v>3</v>
      </c>
      <c r="AB3219" s="32">
        <v>1</v>
      </c>
      <c r="AC3219" s="32" t="s">
        <v>23</v>
      </c>
      <c r="AD3219" s="32">
        <v>20203</v>
      </c>
      <c r="AE3219" s="32" t="s">
        <v>4009</v>
      </c>
      <c r="AF3219" s="5">
        <f>IF(ActividadesCom[[#This Row],[NIVEL 5]]&lt;&gt;0,VLOOKUP(ActividadesCom[[#This Row],[NIVEL 5]],Catálogo!A:B,2,FALSE),"")</f>
        <v>3</v>
      </c>
      <c r="AG3219" s="32">
        <v>1</v>
      </c>
      <c r="AH3219" s="2"/>
      <c r="AI3219" s="2"/>
    </row>
    <row r="3220" spans="1:35" ht="30" customHeight="1" x14ac:dyDescent="0.25">
      <c r="A3220" s="7">
        <v>20470275</v>
      </c>
      <c r="B3220" s="97" t="str">
        <f>VLOOKUP(ActividadesCom[[#This Row],[NO. DE CONTROL]],'LISTADO ESTUDIANTES'!A:C,3,FALSE)</f>
        <v>ROSADO TUN VICTOR RAUL</v>
      </c>
      <c r="C3220" s="97" t="str">
        <f>VLOOKUP(ActividadesCom[[#This Row],[NO. DE CONTROL]],'LISTADO ESTUDIANTES'!A:B,2,FALSE)</f>
        <v>INGENIERIA EN ADMINISTRACION</v>
      </c>
      <c r="D3220" s="18" t="str">
        <f>VLOOKUP(ActividadesCom[[#This Row],[NO. DE CONTROL]],'LISTADO ESTUDIANTES'!A:D,4,FALSE)</f>
        <v>ACTIVO(A)</v>
      </c>
      <c r="E3220" s="5">
        <f>SUM(ActividadesCom[[#This Row],[CRÉD. 1]],ActividadesCom[[#This Row],[CRÉD. 2]],ActividadesCom[[#This Row],[CRÉD. 3]],ActividadesCom[[#This Row],[CRÉD. 4]],ActividadesCom[[#This Row],[CRÉD. 5]])</f>
        <v>2</v>
      </c>
      <c r="F3220" s="18">
        <f>IF(ActividadesCom[[#This Row],[ÚLTIMO SEMESTRE CON CRÉDITOS]]&gt;0,ROUND(AVERAGE(ActividadesCom[[#This Row],[VALOR NIVEL 5]],ActividadesCom[[#This Row],[VALOR NIVEL 4]],ActividadesCom[[#This Row],[VALOR NIVEL 3]],ActividadesCom[[#This Row],[VALOR NIVEL 2]],ActividadesCom[[#This Row],[VALOR NIVEL 1]]),0),"")</f>
        <v>4</v>
      </c>
      <c r="G3220" s="18" t="str">
        <f>IF(ActividadesCom[[#This Row],[PROMEDIO]]="","",IF(ActividadesCom[[#This Row],[PROMEDIO]]&gt;=4,"EXCELENTE",IF(ActividadesCom[[#This Row],[PROMEDIO]]&gt;=3,"NOTABLE",IF(ActividadesCom[[#This Row],[PROMEDIO]]&gt;=2,"BUENO",IF(ActividadesCom[[#This Row],[PROMEDIO]]=1,"SUFICIENTE","")))))</f>
        <v>EXCELENTE</v>
      </c>
      <c r="H3220" s="5">
        <f>MAX(ActividadesCom[[#This Row],[PERÍODO 1]],ActividadesCom[[#This Row],[PERÍODO 2]],ActividadesCom[[#This Row],[PERÍODO 3]],ActividadesCom[[#This Row],[PERÍODO 4]],ActividadesCom[[#This Row],[PERÍODO 5]])</f>
        <v>20221</v>
      </c>
      <c r="I3220" s="6" t="s">
        <v>5816</v>
      </c>
      <c r="J3220" s="5"/>
      <c r="K3220" s="5"/>
      <c r="L3220" s="5" t="str">
        <f>IF(ActividadesCom[[#This Row],[NIVEL 1]]&lt;&gt;0,VLOOKUP(ActividadesCom[[#This Row],[NIVEL 1]],Catálogo!A:B,2,FALSE),"")</f>
        <v/>
      </c>
      <c r="M3220" s="5"/>
      <c r="N3220" s="6" t="s">
        <v>5816</v>
      </c>
      <c r="O3220" s="5">
        <v>20221</v>
      </c>
      <c r="P3220" s="5" t="s">
        <v>4008</v>
      </c>
      <c r="Q3220" s="5">
        <f>IF(ActividadesCom[[#This Row],[NIVEL 2]]&lt;&gt;0,VLOOKUP(ActividadesCom[[#This Row],[NIVEL 2]],Catálogo!A:B,2,FALSE),"")</f>
        <v>4</v>
      </c>
      <c r="R3220" s="5">
        <v>1</v>
      </c>
      <c r="S3220" s="6"/>
      <c r="T3220" s="5"/>
      <c r="U3220" s="5"/>
      <c r="V3220" s="5" t="str">
        <f>IF(ActividadesCom[[#This Row],[NIVEL 3]]&lt;&gt;0,VLOOKUP(ActividadesCom[[#This Row],[NIVEL 3]],Catálogo!A:B,2,FALSE),"")</f>
        <v/>
      </c>
      <c r="W3220" s="5"/>
      <c r="X3220" s="6"/>
      <c r="Y3220" s="5"/>
      <c r="Z3220" s="5"/>
      <c r="AA3220" s="5" t="str">
        <f>IF(ActividadesCom[[#This Row],[NIVEL 4]]&lt;&gt;0,VLOOKUP(ActividadesCom[[#This Row],[NIVEL 4]],Catálogo!A:B,2,FALSE),"")</f>
        <v/>
      </c>
      <c r="AB3220" s="5"/>
      <c r="AC3220" s="5" t="s">
        <v>42</v>
      </c>
      <c r="AD3220" s="5">
        <v>20203</v>
      </c>
      <c r="AE3220" s="5" t="s">
        <v>4009</v>
      </c>
      <c r="AF3220" s="5">
        <f>IF(ActividadesCom[[#This Row],[NIVEL 5]]&lt;&gt;0,VLOOKUP(ActividadesCom[[#This Row],[NIVEL 5]],Catálogo!A:B,2,FALSE),"")</f>
        <v>3</v>
      </c>
      <c r="AG3220" s="5">
        <v>1</v>
      </c>
      <c r="AH3220" s="2"/>
      <c r="AI3220" s="2"/>
    </row>
    <row r="3221" spans="1:35" ht="30" customHeight="1" x14ac:dyDescent="0.25">
      <c r="A3221" s="25">
        <v>20470276</v>
      </c>
      <c r="B3221" s="97" t="str">
        <f>VLOOKUP(ActividadesCom[[#This Row],[NO. DE CONTROL]],'LISTADO ESTUDIANTES'!A:C,3,FALSE)</f>
        <v>CAN PACHECO YENKI SADAHI</v>
      </c>
      <c r="C3221" s="134" t="str">
        <f>VLOOKUP(ActividadesCom[[#This Row],[NO. DE CONTROL]],'LISTADO ESTUDIANTES'!A:B,2,FALSE)</f>
        <v>INGENIERIA EN ADMINISTRACION</v>
      </c>
      <c r="D3221" s="135" t="str">
        <f>VLOOKUP(ActividadesCom[[#This Row],[NO. DE CONTROL]],'LISTADO ESTUDIANTES'!A:D,4,FALSE)</f>
        <v>ACTIVO(A)</v>
      </c>
      <c r="E3221" s="136">
        <f>SUM(ActividadesCom[[#This Row],[CRÉD. 1]],ActividadesCom[[#This Row],[CRÉD. 2]],ActividadesCom[[#This Row],[CRÉD. 3]],ActividadesCom[[#This Row],[CRÉD. 4]],ActividadesCom[[#This Row],[CRÉD. 5]])</f>
        <v>6</v>
      </c>
      <c r="F3221" s="135">
        <f>IF(ActividadesCom[[#This Row],[ÚLTIMO SEMESTRE CON CRÉDITOS]]&gt;0,ROUND(AVERAGE(ActividadesCom[[#This Row],[VALOR NIVEL 5]],ActividadesCom[[#This Row],[VALOR NIVEL 4]],ActividadesCom[[#This Row],[VALOR NIVEL 3]],ActividadesCom[[#This Row],[VALOR NIVEL 2]],ActividadesCom[[#This Row],[VALOR NIVEL 1]]),0),"")</f>
        <v>3</v>
      </c>
      <c r="G3221" s="18" t="str">
        <f>IF(ActividadesCom[[#This Row],[PROMEDIO]]="","",IF(ActividadesCom[[#This Row],[PROMEDIO]]&gt;=4,"EXCELENTE",IF(ActividadesCom[[#This Row],[PROMEDIO]]&gt;=3,"NOTABLE",IF(ActividadesCom[[#This Row],[PROMEDIO]]&gt;=2,"BUENO",IF(ActividadesCom[[#This Row],[PROMEDIO]]=1,"SUFICIENTE","")))))</f>
        <v>NOTABLE</v>
      </c>
      <c r="H3221" s="5">
        <f>MAX(ActividadesCom[[#This Row],[PERÍODO 1]],ActividadesCom[[#This Row],[PERÍODO 2]],ActividadesCom[[#This Row],[PERÍODO 3]],ActividadesCom[[#This Row],[PERÍODO 4]],ActividadesCom[[#This Row],[PERÍODO 5]])</f>
        <v>20223</v>
      </c>
      <c r="I3221" s="6" t="s">
        <v>5816</v>
      </c>
      <c r="J3221" s="5">
        <v>20203</v>
      </c>
      <c r="K3221" s="5" t="s">
        <v>4010</v>
      </c>
      <c r="L3221" s="5">
        <f>IF(ActividadesCom[[#This Row],[NIVEL 1]]&lt;&gt;0,VLOOKUP(ActividadesCom[[#This Row],[NIVEL 1]],Catálogo!A:B,2,FALSE),"")</f>
        <v>2</v>
      </c>
      <c r="M3221" s="5">
        <v>1</v>
      </c>
      <c r="N3221" s="6" t="s">
        <v>4280</v>
      </c>
      <c r="O3221" s="5">
        <v>20213</v>
      </c>
      <c r="P3221" s="5" t="s">
        <v>4010</v>
      </c>
      <c r="Q3221" s="5">
        <f>IF(ActividadesCom[[#This Row],[NIVEL 2]]&lt;&gt;0,VLOOKUP(ActividadesCom[[#This Row],[NIVEL 2]],Catálogo!A:B,2,FALSE),"")</f>
        <v>2</v>
      </c>
      <c r="R3221" s="5">
        <v>1</v>
      </c>
      <c r="S3221" s="6" t="s">
        <v>5816</v>
      </c>
      <c r="T3221" s="5">
        <v>20221</v>
      </c>
      <c r="U3221" s="5" t="s">
        <v>4008</v>
      </c>
      <c r="V3221" s="5">
        <f>IF(ActividadesCom[[#This Row],[NIVEL 3]]&lt;&gt;0,VLOOKUP(ActividadesCom[[#This Row],[NIVEL 3]],Catálogo!A:B,2,FALSE),"")</f>
        <v>4</v>
      </c>
      <c r="W3221" s="5">
        <v>1</v>
      </c>
      <c r="X3221" s="6" t="s">
        <v>25</v>
      </c>
      <c r="Y3221" s="5">
        <v>20211</v>
      </c>
      <c r="Z3221" s="5" t="s">
        <v>4009</v>
      </c>
      <c r="AA3221" s="5">
        <f>IF(ActividadesCom[[#This Row],[NIVEL 4]]&lt;&gt;0,VLOOKUP(ActividadesCom[[#This Row],[NIVEL 4]],Catálogo!A:B,2,FALSE),"")</f>
        <v>3</v>
      </c>
      <c r="AB3221" s="5">
        <v>1</v>
      </c>
      <c r="AC3221" s="6" t="s">
        <v>5867</v>
      </c>
      <c r="AD3221" s="5">
        <v>20223</v>
      </c>
      <c r="AE3221" s="5" t="s">
        <v>4008</v>
      </c>
      <c r="AF3221" s="5">
        <f>IF(ActividadesCom[[#This Row],[NIVEL 5]]&lt;&gt;0,VLOOKUP(ActividadesCom[[#This Row],[NIVEL 5]],Catálogo!A:B,2,FALSE),"")</f>
        <v>4</v>
      </c>
      <c r="AG3221" s="5">
        <v>2</v>
      </c>
      <c r="AH3221" s="2"/>
      <c r="AI3221" s="2"/>
    </row>
    <row r="3222" spans="1:35" ht="30" customHeight="1" x14ac:dyDescent="0.25">
      <c r="A3222" s="7">
        <v>20470277</v>
      </c>
      <c r="B3222" s="97" t="str">
        <f>VLOOKUP(ActividadesCom[[#This Row],[NO. DE CONTROL]],'LISTADO ESTUDIANTES'!A:C,3,FALSE)</f>
        <v>DIAZ ROSADO ADOLFO ADRIAN</v>
      </c>
      <c r="C3222" s="97" t="str">
        <f>VLOOKUP(ActividadesCom[[#This Row],[NO. DE CONTROL]],'LISTADO ESTUDIANTES'!A:B,2,FALSE)</f>
        <v>INGENIERIA EN ADMINISTRACION</v>
      </c>
      <c r="D3222" s="18" t="str">
        <f>VLOOKUP(ActividadesCom[[#This Row],[NO. DE CONTROL]],'LISTADO ESTUDIANTES'!A:D,4,FALSE)</f>
        <v>ACTIVO(A)</v>
      </c>
      <c r="E3222" s="5">
        <f>SUM(ActividadesCom[[#This Row],[CRÉD. 1]],ActividadesCom[[#This Row],[CRÉD. 2]],ActividadesCom[[#This Row],[CRÉD. 3]],ActividadesCom[[#This Row],[CRÉD. 4]],ActividadesCom[[#This Row],[CRÉD. 5]])</f>
        <v>3</v>
      </c>
      <c r="F3222" s="18">
        <f>IF(ActividadesCom[[#This Row],[ÚLTIMO SEMESTRE CON CRÉDITOS]]&gt;0,ROUND(AVERAGE(ActividadesCom[[#This Row],[VALOR NIVEL 5]],ActividadesCom[[#This Row],[VALOR NIVEL 4]],ActividadesCom[[#This Row],[VALOR NIVEL 3]],ActividadesCom[[#This Row],[VALOR NIVEL 2]],ActividadesCom[[#This Row],[VALOR NIVEL 1]]),0),"")</f>
        <v>2</v>
      </c>
      <c r="G3222" s="18" t="str">
        <f>IF(ActividadesCom[[#This Row],[PROMEDIO]]="","",IF(ActividadesCom[[#This Row],[PROMEDIO]]&gt;=4,"EXCELENTE",IF(ActividadesCom[[#This Row],[PROMEDIO]]&gt;=3,"NOTABLE",IF(ActividadesCom[[#This Row],[PROMEDIO]]&gt;=2,"BUENO",IF(ActividadesCom[[#This Row],[PROMEDIO]]=1,"SUFICIENTE","")))))</f>
        <v>BUENO</v>
      </c>
      <c r="H3222" s="5">
        <f>MAX(ActividadesCom[[#This Row],[PERÍODO 1]],ActividadesCom[[#This Row],[PERÍODO 2]],ActividadesCom[[#This Row],[PERÍODO 3]],ActividadesCom[[#This Row],[PERÍODO 4]],ActividadesCom[[#This Row],[PERÍODO 5]])</f>
        <v>20221</v>
      </c>
      <c r="I3222" s="6" t="s">
        <v>5816</v>
      </c>
      <c r="J3222" s="5">
        <v>20221</v>
      </c>
      <c r="K3222" s="5" t="s">
        <v>4010</v>
      </c>
      <c r="L3222" s="5">
        <f>IF(ActividadesCom[[#This Row],[NIVEL 1]]&lt;&gt;0,VLOOKUP(ActividadesCom[[#This Row],[NIVEL 1]],Catálogo!A:B,2,FALSE),"")</f>
        <v>2</v>
      </c>
      <c r="M3222" s="5">
        <v>1</v>
      </c>
      <c r="N3222" s="6" t="s">
        <v>5879</v>
      </c>
      <c r="O3222" s="5">
        <v>20213</v>
      </c>
      <c r="P3222" s="5" t="s">
        <v>4009</v>
      </c>
      <c r="Q3222" s="5">
        <f>IF(ActividadesCom[[#This Row],[NIVEL 2]]&lt;&gt;0,VLOOKUP(ActividadesCom[[#This Row],[NIVEL 2]],Catálogo!A:B,2,FALSE),"")</f>
        <v>3</v>
      </c>
      <c r="R3222" s="5">
        <v>1</v>
      </c>
      <c r="S3222" s="6"/>
      <c r="T3222" s="5"/>
      <c r="U3222" s="5"/>
      <c r="V3222" s="5" t="str">
        <f>IF(ActividadesCom[[#This Row],[NIVEL 3]]&lt;&gt;0,VLOOKUP(ActividadesCom[[#This Row],[NIVEL 3]],Catálogo!A:B,2,FALSE),"")</f>
        <v/>
      </c>
      <c r="W3222" s="5"/>
      <c r="X3222" s="6"/>
      <c r="Y3222" s="5"/>
      <c r="Z3222" s="5"/>
      <c r="AA3222" s="5" t="str">
        <f>IF(ActividadesCom[[#This Row],[NIVEL 4]]&lt;&gt;0,VLOOKUP(ActividadesCom[[#This Row],[NIVEL 4]],Catálogo!A:B,2,FALSE),"")</f>
        <v/>
      </c>
      <c r="AB3222" s="5"/>
      <c r="AC3222" s="5" t="s">
        <v>4301</v>
      </c>
      <c r="AD3222" s="5">
        <v>20203</v>
      </c>
      <c r="AE3222" s="5" t="s">
        <v>4011</v>
      </c>
      <c r="AF3222" s="5">
        <f>IF(ActividadesCom[[#This Row],[NIVEL 5]]&lt;&gt;0,VLOOKUP(ActividadesCom[[#This Row],[NIVEL 5]],Catálogo!A:B,2,FALSE),"")</f>
        <v>1</v>
      </c>
      <c r="AG3222" s="5">
        <v>1</v>
      </c>
      <c r="AH3222" s="2"/>
      <c r="AI3222" s="2"/>
    </row>
    <row r="3223" spans="1:35" ht="30" customHeight="1" x14ac:dyDescent="0.25">
      <c r="A3223" s="69">
        <v>20470278</v>
      </c>
      <c r="B3223" s="97" t="str">
        <f>VLOOKUP(ActividadesCom[[#This Row],[NO. DE CONTROL]],'LISTADO ESTUDIANTES'!A:C,3,FALSE)</f>
        <v>MAS SANCHEZ JUAN ALONSO</v>
      </c>
      <c r="C3223" s="101" t="str">
        <f>VLOOKUP(ActividadesCom[[#This Row],[NO. DE CONTROL]],'LISTADO ESTUDIANTES'!A:B,2,FALSE)</f>
        <v>INGENIERIA INDUSTRIAL</v>
      </c>
      <c r="D3223" s="34" t="str">
        <f>VLOOKUP(ActividadesCom[[#This Row],[NO. DE CONTROL]],'LISTADO ESTUDIANTES'!A:D,4,FALSE)</f>
        <v>ACTIVO(A)</v>
      </c>
      <c r="E3223" s="5">
        <f>SUM(ActividadesCom[[#This Row],[CRÉD. 1]],ActividadesCom[[#This Row],[CRÉD. 2]],ActividadesCom[[#This Row],[CRÉD. 3]],ActividadesCom[[#This Row],[CRÉD. 4]],ActividadesCom[[#This Row],[CRÉD. 5]])</f>
        <v>5</v>
      </c>
      <c r="F3223" s="34">
        <f>IF(ActividadesCom[[#This Row],[ÚLTIMO SEMESTRE CON CRÉDITOS]]&gt;0,ROUND(AVERAGE(ActividadesCom[[#This Row],[VALOR NIVEL 5]],ActividadesCom[[#This Row],[VALOR NIVEL 4]],ActividadesCom[[#This Row],[VALOR NIVEL 3]],ActividadesCom[[#This Row],[VALOR NIVEL 2]],ActividadesCom[[#This Row],[VALOR NIVEL 1]]),0),"")</f>
        <v>3</v>
      </c>
      <c r="G3223" s="34" t="str">
        <f>IF(ActividadesCom[[#This Row],[PROMEDIO]]="","",IF(ActividadesCom[[#This Row],[PROMEDIO]]&gt;=4,"EXCELENTE",IF(ActividadesCom[[#This Row],[PROMEDIO]]&gt;=3,"NOTABLE",IF(ActividadesCom[[#This Row],[PROMEDIO]]&gt;=2,"BUENO",IF(ActividadesCom[[#This Row],[PROMEDIO]]=1,"SUFICIENTE","")))))</f>
        <v>NOTABLE</v>
      </c>
      <c r="H3223" s="5">
        <f>MAX(ActividadesCom[[#This Row],[PERÍODO 1]],ActividadesCom[[#This Row],[PERÍODO 2]],ActividadesCom[[#This Row],[PERÍODO 3]],ActividadesCom[[#This Row],[PERÍODO 4]],ActividadesCom[[#This Row],[PERÍODO 5]])</f>
        <v>20211</v>
      </c>
      <c r="I3223" s="6" t="s">
        <v>4397</v>
      </c>
      <c r="J3223" s="5">
        <v>20211</v>
      </c>
      <c r="K3223" s="5" t="s">
        <v>4010</v>
      </c>
      <c r="L3223" s="5">
        <f>IF(ActividadesCom[[#This Row],[NIVEL 1]]&lt;&gt;0,VLOOKUP(ActividadesCom[[#This Row],[NIVEL 1]],Catálogo!A:B,2,FALSE),"")</f>
        <v>2</v>
      </c>
      <c r="M3223" s="32">
        <v>1</v>
      </c>
      <c r="N3223" s="33" t="s">
        <v>4421</v>
      </c>
      <c r="O3223" s="32">
        <v>20211</v>
      </c>
      <c r="P3223" s="32" t="s">
        <v>4020</v>
      </c>
      <c r="Q3223" s="5">
        <f>IF(ActividadesCom[[#This Row],[NIVEL 2]]&lt;&gt;0,VLOOKUP(ActividadesCom[[#This Row],[NIVEL 2]],Catálogo!A:B,2,FALSE),"")</f>
        <v>4</v>
      </c>
      <c r="R3223" s="32">
        <v>1</v>
      </c>
      <c r="S3223" s="6" t="s">
        <v>4891</v>
      </c>
      <c r="T3223" s="32">
        <v>20201</v>
      </c>
      <c r="U3223" s="5" t="s">
        <v>4008</v>
      </c>
      <c r="V3223" s="5">
        <f>IF(ActividadesCom[[#This Row],[NIVEL 3]]&lt;&gt;0,VLOOKUP(ActividadesCom[[#This Row],[NIVEL 3]],Catálogo!A:B,2,FALSE),"")</f>
        <v>4</v>
      </c>
      <c r="W3223" s="5">
        <v>1</v>
      </c>
      <c r="X3223" s="6" t="s">
        <v>25</v>
      </c>
      <c r="Y3223" s="32">
        <v>20211</v>
      </c>
      <c r="Z3223" s="32" t="s">
        <v>4009</v>
      </c>
      <c r="AA3223" s="5">
        <f>IF(ActividadesCom[[#This Row],[NIVEL 4]]&lt;&gt;0,VLOOKUP(ActividadesCom[[#This Row],[NIVEL 4]],Catálogo!A:B,2,FALSE),"")</f>
        <v>3</v>
      </c>
      <c r="AB3223" s="32">
        <v>1</v>
      </c>
      <c r="AC3223" s="6" t="s">
        <v>981</v>
      </c>
      <c r="AD3223" s="32">
        <v>20203</v>
      </c>
      <c r="AE3223" s="5" t="s">
        <v>4009</v>
      </c>
      <c r="AF3223" s="5">
        <f>IF(ActividadesCom[[#This Row],[NIVEL 5]]&lt;&gt;0,VLOOKUP(ActividadesCom[[#This Row],[NIVEL 5]],Catálogo!A:B,2,FALSE),"")</f>
        <v>3</v>
      </c>
      <c r="AG3223" s="32">
        <v>1</v>
      </c>
      <c r="AH3223" s="2"/>
      <c r="AI3223" s="2"/>
    </row>
    <row r="3224" spans="1:35" ht="30" customHeight="1" x14ac:dyDescent="0.25">
      <c r="A3224" s="114">
        <v>20470279</v>
      </c>
      <c r="B3224" s="97" t="str">
        <f>VLOOKUP(ActividadesCom[[#This Row],[NO. DE CONTROL]],'LISTADO ESTUDIANTES'!A:C,3,FALSE)</f>
        <v>NOTARIO HERNANDEZ ABNER</v>
      </c>
      <c r="C3224" s="100" t="str">
        <f>VLOOKUP(ActividadesCom[[#This Row],[NO. DE CONTROL]],'LISTADO ESTUDIANTES'!A:B,2,FALSE)</f>
        <v>INGENIERIA INDUSTRIAL</v>
      </c>
      <c r="D3224" s="20" t="str">
        <f>VLOOKUP(ActividadesCom[[#This Row],[NO. DE CONTROL]],'LISTADO ESTUDIANTES'!A:D,4,FALSE)</f>
        <v>ACTIVO(A)</v>
      </c>
      <c r="E3224" s="5">
        <f>SUM(ActividadesCom[[#This Row],[CRÉD. 1]],ActividadesCom[[#This Row],[CRÉD. 2]],ActividadesCom[[#This Row],[CRÉD. 3]],ActividadesCom[[#This Row],[CRÉD. 4]],ActividadesCom[[#This Row],[CRÉD. 5]])</f>
        <v>5</v>
      </c>
      <c r="F3224" s="17">
        <f>IF(ActividadesCom[[#This Row],[ÚLTIMO SEMESTRE CON CRÉDITOS]]&gt;0,ROUND(AVERAGE(ActividadesCom[[#This Row],[VALOR NIVEL 5]],ActividadesCom[[#This Row],[VALOR NIVEL 4]],ActividadesCom[[#This Row],[VALOR NIVEL 3]],ActividadesCom[[#This Row],[VALOR NIVEL 2]],ActividadesCom[[#This Row],[VALOR NIVEL 1]]),0),"")</f>
        <v>2</v>
      </c>
      <c r="G3224" s="20" t="str">
        <f>IF(ActividadesCom[[#This Row],[PROMEDIO]]="","",IF(ActividadesCom[[#This Row],[PROMEDIO]]&gt;=4,"EXCELENTE",IF(ActividadesCom[[#This Row],[PROMEDIO]]&gt;=3,"NOTABLE",IF(ActividadesCom[[#This Row],[PROMEDIO]]&gt;=2,"BUENO",IF(ActividadesCom[[#This Row],[PROMEDIO]]=1,"SUFICIENTE","")))))</f>
        <v>BUENO</v>
      </c>
      <c r="H3224" s="5">
        <f>MAX(ActividadesCom[[#This Row],[PERÍODO 1]],ActividadesCom[[#This Row],[PERÍODO 2]],ActividadesCom[[#This Row],[PERÍODO 3]],ActividadesCom[[#This Row],[PERÍODO 4]],ActividadesCom[[#This Row],[PERÍODO 5]])</f>
        <v>20213</v>
      </c>
      <c r="I3224" s="19" t="s">
        <v>4026</v>
      </c>
      <c r="J3224" s="17">
        <v>20203</v>
      </c>
      <c r="K3224" s="17" t="s">
        <v>4010</v>
      </c>
      <c r="L3224" s="5">
        <f>IF(ActividadesCom[[#This Row],[NIVEL 1]]&lt;&gt;0,VLOOKUP(ActividadesCom[[#This Row],[NIVEL 1]],Catálogo!A:B,2,FALSE),"")</f>
        <v>2</v>
      </c>
      <c r="M3224" s="17">
        <v>1</v>
      </c>
      <c r="N3224" s="6" t="s">
        <v>4397</v>
      </c>
      <c r="O3224" s="5">
        <v>20211</v>
      </c>
      <c r="P3224" s="5" t="s">
        <v>4010</v>
      </c>
      <c r="Q3224" s="5">
        <f>IF(ActividadesCom[[#This Row],[NIVEL 2]]&lt;&gt;0,VLOOKUP(ActividadesCom[[#This Row],[NIVEL 2]],Catálogo!A:B,2,FALSE),"")</f>
        <v>2</v>
      </c>
      <c r="R3224" s="17">
        <v>1</v>
      </c>
      <c r="S3224" s="6" t="s">
        <v>4541</v>
      </c>
      <c r="T3224" s="17">
        <v>20213</v>
      </c>
      <c r="U3224" s="5" t="s">
        <v>4008</v>
      </c>
      <c r="V3224" s="5">
        <f>IF(ActividadesCom[[#This Row],[NIVEL 3]]&lt;&gt;0,VLOOKUP(ActividadesCom[[#This Row],[NIVEL 3]],Catálogo!A:B,2,FALSE),"")</f>
        <v>4</v>
      </c>
      <c r="W3224" s="17">
        <v>1</v>
      </c>
      <c r="X3224" s="6" t="s">
        <v>5</v>
      </c>
      <c r="Y3224" s="17">
        <v>20211</v>
      </c>
      <c r="Z3224" s="17" t="s">
        <v>4010</v>
      </c>
      <c r="AA3224" s="5">
        <f>IF(ActividadesCom[[#This Row],[NIVEL 4]]&lt;&gt;0,VLOOKUP(ActividadesCom[[#This Row],[NIVEL 4]],Catálogo!A:B,2,FALSE),"")</f>
        <v>2</v>
      </c>
      <c r="AB3224" s="17">
        <v>1</v>
      </c>
      <c r="AC3224" s="6" t="s">
        <v>4380</v>
      </c>
      <c r="AD3224" s="17">
        <v>20203</v>
      </c>
      <c r="AE3224" s="17" t="s">
        <v>4010</v>
      </c>
      <c r="AF3224" s="5">
        <f>IF(ActividadesCom[[#This Row],[NIVEL 5]]&lt;&gt;0,VLOOKUP(ActividadesCom[[#This Row],[NIVEL 5]],Catálogo!A:B,2,FALSE),"")</f>
        <v>2</v>
      </c>
      <c r="AG3224" s="17">
        <v>1</v>
      </c>
      <c r="AH3224" s="2"/>
      <c r="AI3224" s="2"/>
    </row>
    <row r="3225" spans="1:35" ht="30" customHeight="1" x14ac:dyDescent="0.25">
      <c r="A3225" s="69">
        <v>20470280</v>
      </c>
      <c r="B3225" s="97" t="str">
        <f>VLOOKUP(ActividadesCom[[#This Row],[NO. DE CONTROL]],'LISTADO ESTUDIANTES'!A:C,3,FALSE)</f>
        <v>GUZMAN PEREZ JOSE  RICARDO</v>
      </c>
      <c r="C3225" s="101" t="str">
        <f>VLOOKUP(ActividadesCom[[#This Row],[NO. DE CONTROL]],'LISTADO ESTUDIANTES'!A:B,2,FALSE)</f>
        <v>INGENIERIA MECANICA</v>
      </c>
      <c r="D3225" s="34" t="str">
        <f>VLOOKUP(ActividadesCom[[#This Row],[NO. DE CONTROL]],'LISTADO ESTUDIANTES'!A:D,4,FALSE)</f>
        <v>ACTIVO(A)</v>
      </c>
      <c r="E3225" s="5">
        <f>SUM(ActividadesCom[[#This Row],[CRÉD. 1]],ActividadesCom[[#This Row],[CRÉD. 2]],ActividadesCom[[#This Row],[CRÉD. 3]],ActividadesCom[[#This Row],[CRÉD. 4]],ActividadesCom[[#This Row],[CRÉD. 5]])</f>
        <v>2</v>
      </c>
      <c r="F3225" s="34">
        <f>IF(ActividadesCom[[#This Row],[ÚLTIMO SEMESTRE CON CRÉDITOS]]&gt;0,ROUND(AVERAGE(ActividadesCom[[#This Row],[VALOR NIVEL 5]],ActividadesCom[[#This Row],[VALOR NIVEL 4]],ActividadesCom[[#This Row],[VALOR NIVEL 3]],ActividadesCom[[#This Row],[VALOR NIVEL 2]],ActividadesCom[[#This Row],[VALOR NIVEL 1]]),0),"")</f>
        <v>4</v>
      </c>
      <c r="G3225" s="34" t="str">
        <f>IF(ActividadesCom[[#This Row],[PROMEDIO]]="","",IF(ActividadesCom[[#This Row],[PROMEDIO]]&gt;=4,"EXCELENTE",IF(ActividadesCom[[#This Row],[PROMEDIO]]&gt;=3,"NOTABLE",IF(ActividadesCom[[#This Row],[PROMEDIO]]&gt;=2,"BUENO",IF(ActividadesCom[[#This Row],[PROMEDIO]]=1,"SUFICIENTE","")))))</f>
        <v>EXCELENTE</v>
      </c>
      <c r="H3225" s="5">
        <f>MAX(ActividadesCom[[#This Row],[PERÍODO 1]],ActividadesCom[[#This Row],[PERÍODO 2]],ActividadesCom[[#This Row],[PERÍODO 3]],ActividadesCom[[#This Row],[PERÍODO 4]],ActividadesCom[[#This Row],[PERÍODO 5]])</f>
        <v>20211</v>
      </c>
      <c r="I3225" s="33"/>
      <c r="J3225" s="32"/>
      <c r="K3225" s="32"/>
      <c r="L3225" s="5" t="str">
        <f>IF(ActividadesCom[[#This Row],[NIVEL 1]]&lt;&gt;0,VLOOKUP(ActividadesCom[[#This Row],[NIVEL 1]],Catálogo!A:B,2,FALSE),"")</f>
        <v/>
      </c>
      <c r="M3225" s="32"/>
      <c r="N3225" s="33"/>
      <c r="O3225" s="32"/>
      <c r="P3225" s="32"/>
      <c r="Q3225" s="5" t="str">
        <f>IF(ActividadesCom[[#This Row],[NIVEL 2]]&lt;&gt;0,VLOOKUP(ActividadesCom[[#This Row],[NIVEL 2]],Catálogo!A:B,2,FALSE),"")</f>
        <v/>
      </c>
      <c r="R3225" s="32"/>
      <c r="S3225" s="33" t="s">
        <v>4571</v>
      </c>
      <c r="T3225" s="32">
        <v>20211</v>
      </c>
      <c r="U3225" s="32" t="s">
        <v>4009</v>
      </c>
      <c r="V3225" s="5">
        <f>IF(ActividadesCom[[#This Row],[NIVEL 3]]&lt;&gt;0,VLOOKUP(ActividadesCom[[#This Row],[NIVEL 3]],Catálogo!A:B,2,FALSE),"")</f>
        <v>3</v>
      </c>
      <c r="W3225" s="32">
        <v>1</v>
      </c>
      <c r="X3225" s="33" t="s">
        <v>4474</v>
      </c>
      <c r="Y3225" s="32">
        <v>20211</v>
      </c>
      <c r="Z3225" s="32" t="s">
        <v>4008</v>
      </c>
      <c r="AA3225" s="5">
        <f>IF(ActividadesCom[[#This Row],[NIVEL 4]]&lt;&gt;0,VLOOKUP(ActividadesCom[[#This Row],[NIVEL 4]],Catálogo!A:B,2,FALSE),"")</f>
        <v>4</v>
      </c>
      <c r="AB3225" s="32">
        <v>1</v>
      </c>
      <c r="AC3225" s="33"/>
      <c r="AD3225" s="32"/>
      <c r="AE3225" s="32"/>
      <c r="AF3225" s="5" t="str">
        <f>IF(ActividadesCom[[#This Row],[NIVEL 5]]&lt;&gt;0,VLOOKUP(ActividadesCom[[#This Row],[NIVEL 5]],Catálogo!A:B,2,FALSE),"")</f>
        <v/>
      </c>
      <c r="AG3225" s="35"/>
      <c r="AH3225" s="2"/>
      <c r="AI3225" s="2"/>
    </row>
    <row r="3226" spans="1:35" ht="30" hidden="1" customHeight="1" x14ac:dyDescent="0.25">
      <c r="A3226" s="43">
        <v>20470281</v>
      </c>
      <c r="B3226" s="97" t="str">
        <f>VLOOKUP(ActividadesCom[[#This Row],[NO. DE CONTROL]],'LISTADO ESTUDIANTES'!A:C,3,FALSE)</f>
        <v>KEN PERERA JOSE ABRAHAM</v>
      </c>
      <c r="C3226" s="103" t="str">
        <f>VLOOKUP(ActividadesCom[[#This Row],[NO. DE CONTROL]],'LISTADO ESTUDIANTES'!A:B,2,FALSE)</f>
        <v>ARQUITECTURA</v>
      </c>
      <c r="D3226" s="44" t="str">
        <f>VLOOKUP(ActividadesCom[[#This Row],[NO. DE CONTROL]],'LISTADO ESTUDIANTES'!A:D,4,FALSE)</f>
        <v>BAJA</v>
      </c>
      <c r="E3226" s="5">
        <f>SUM(ActividadesCom[[#This Row],[CRÉD. 1]],ActividadesCom[[#This Row],[CRÉD. 2]],ActividadesCom[[#This Row],[CRÉD. 3]],ActividadesCom[[#This Row],[CRÉD. 4]],ActividadesCom[[#This Row],[CRÉD. 5]])</f>
        <v>1</v>
      </c>
      <c r="F3226" s="44">
        <f>IF(ActividadesCom[[#This Row],[ÚLTIMO SEMESTRE CON CRÉDITOS]]&gt;0,ROUND(AVERAGE(ActividadesCom[[#This Row],[VALOR NIVEL 5]],ActividadesCom[[#This Row],[VALOR NIVEL 4]],ActividadesCom[[#This Row],[VALOR NIVEL 3]],ActividadesCom[[#This Row],[VALOR NIVEL 2]],ActividadesCom[[#This Row],[VALOR NIVEL 1]]),0),"")</f>
        <v>4</v>
      </c>
      <c r="G3226" s="44" t="str">
        <f>IF(ActividadesCom[[#This Row],[PROMEDIO]]="","",IF(ActividadesCom[[#This Row],[PROMEDIO]]&gt;=4,"EXCELENTE",IF(ActividadesCom[[#This Row],[PROMEDIO]]&gt;=3,"NOTABLE",IF(ActividadesCom[[#This Row],[PROMEDIO]]&gt;=2,"BUENO",IF(ActividadesCom[[#This Row],[PROMEDIO]]=1,"SUFICIENTE","")))))</f>
        <v>EXCELENTE</v>
      </c>
      <c r="H3226" s="5">
        <f>MAX(ActividadesCom[[#This Row],[PERÍODO 1]],ActividadesCom[[#This Row],[PERÍODO 2]],ActividadesCom[[#This Row],[PERÍODO 3]],ActividadesCom[[#This Row],[PERÍODO 4]],ActividadesCom[[#This Row],[PERÍODO 5]])</f>
        <v>20213</v>
      </c>
      <c r="I3226" s="45" t="s">
        <v>4695</v>
      </c>
      <c r="J3226" s="46">
        <v>20213</v>
      </c>
      <c r="K3226" s="46" t="s">
        <v>4008</v>
      </c>
      <c r="L3226" s="5">
        <f>IF(ActividadesCom[[#This Row],[NIVEL 1]]&lt;&gt;0,VLOOKUP(ActividadesCom[[#This Row],[NIVEL 1]],Catálogo!A:B,2,FALSE),"")</f>
        <v>4</v>
      </c>
      <c r="M3226" s="46">
        <v>1</v>
      </c>
      <c r="N3226" s="45"/>
      <c r="O3226" s="46"/>
      <c r="P3226" s="46"/>
      <c r="Q3226" s="5" t="str">
        <f>IF(ActividadesCom[[#This Row],[NIVEL 2]]&lt;&gt;0,VLOOKUP(ActividadesCom[[#This Row],[NIVEL 2]],Catálogo!A:B,2,FALSE),"")</f>
        <v/>
      </c>
      <c r="R3226" s="46"/>
      <c r="S3226" s="45"/>
      <c r="T3226" s="46"/>
      <c r="U3226" s="46"/>
      <c r="V3226" s="5" t="str">
        <f>IF(ActividadesCom[[#This Row],[NIVEL 3]]&lt;&gt;0,VLOOKUP(ActividadesCom[[#This Row],[NIVEL 3]],Catálogo!A:B,2,FALSE),"")</f>
        <v/>
      </c>
      <c r="W3226" s="46"/>
      <c r="X3226" s="45"/>
      <c r="Y3226" s="46"/>
      <c r="Z3226" s="46"/>
      <c r="AA3226" s="5" t="str">
        <f>IF(ActividadesCom[[#This Row],[NIVEL 4]]&lt;&gt;0,VLOOKUP(ActividadesCom[[#This Row],[NIVEL 4]],Catálogo!A:B,2,FALSE),"")</f>
        <v/>
      </c>
      <c r="AB3226" s="46"/>
      <c r="AC3226" s="45"/>
      <c r="AD3226" s="46"/>
      <c r="AE3226" s="46"/>
      <c r="AF3226" s="5" t="str">
        <f>IF(ActividadesCom[[#This Row],[NIVEL 5]]&lt;&gt;0,VLOOKUP(ActividadesCom[[#This Row],[NIVEL 5]],Catálogo!A:B,2,FALSE),"")</f>
        <v/>
      </c>
      <c r="AG3226" s="47"/>
      <c r="AH3226" s="2"/>
      <c r="AI3226" s="2"/>
    </row>
    <row r="3227" spans="1:35" ht="30" customHeight="1" x14ac:dyDescent="0.25">
      <c r="A3227" s="7">
        <v>20470282</v>
      </c>
      <c r="B3227" s="97" t="str">
        <f>VLOOKUP(ActividadesCom[[#This Row],[NO. DE CONTROL]],'LISTADO ESTUDIANTES'!A:C,3,FALSE)</f>
        <v>HERRERA HERNANDEZ HERNAN AUGUSTO</v>
      </c>
      <c r="C3227" s="97" t="str">
        <f>VLOOKUP(ActividadesCom[[#This Row],[NO. DE CONTROL]],'LISTADO ESTUDIANTES'!A:B,2,FALSE)</f>
        <v>INGENIERIA INDUSTRIAL</v>
      </c>
      <c r="D3227" s="18" t="str">
        <f>VLOOKUP(ActividadesCom[[#This Row],[NO. DE CONTROL]],'LISTADO ESTUDIANTES'!A:D,4,FALSE)</f>
        <v>ACTIVO(A)</v>
      </c>
      <c r="E3227" s="5">
        <f>SUM(ActividadesCom[[#This Row],[CRÉD. 1]],ActividadesCom[[#This Row],[CRÉD. 2]],ActividadesCom[[#This Row],[CRÉD. 3]],ActividadesCom[[#This Row],[CRÉD. 4]],ActividadesCom[[#This Row],[CRÉD. 5]])</f>
        <v>4</v>
      </c>
      <c r="F3227" s="18">
        <f>IF(ActividadesCom[[#This Row],[ÚLTIMO SEMESTRE CON CRÉDITOS]]&gt;0,ROUND(AVERAGE(ActividadesCom[[#This Row],[VALOR NIVEL 5]],ActividadesCom[[#This Row],[VALOR NIVEL 4]],ActividadesCom[[#This Row],[VALOR NIVEL 3]],ActividadesCom[[#This Row],[VALOR NIVEL 2]],ActividadesCom[[#This Row],[VALOR NIVEL 1]]),0),"")</f>
        <v>3</v>
      </c>
      <c r="G3227" s="18" t="str">
        <f>IF(ActividadesCom[[#This Row],[PROMEDIO]]="","",IF(ActividadesCom[[#This Row],[PROMEDIO]]&gt;=4,"EXCELENTE",IF(ActividadesCom[[#This Row],[PROMEDIO]]&gt;=3,"NOTABLE",IF(ActividadesCom[[#This Row],[PROMEDIO]]&gt;=2,"BUENO",IF(ActividadesCom[[#This Row],[PROMEDIO]]=1,"SUFICIENTE","")))))</f>
        <v>NOTABLE</v>
      </c>
      <c r="H3227" s="5">
        <f>MAX(ActividadesCom[[#This Row],[PERÍODO 1]],ActividadesCom[[#This Row],[PERÍODO 2]],ActividadesCom[[#This Row],[PERÍODO 3]],ActividadesCom[[#This Row],[PERÍODO 4]],ActividadesCom[[#This Row],[PERÍODO 5]])</f>
        <v>20211</v>
      </c>
      <c r="I3227" s="6" t="s">
        <v>4890</v>
      </c>
      <c r="J3227" s="5">
        <v>20202</v>
      </c>
      <c r="K3227" s="5" t="s">
        <v>4008</v>
      </c>
      <c r="L3227" s="5">
        <f>IF(ActividadesCom[[#This Row],[NIVEL 1]]&lt;&gt;0,VLOOKUP(ActividadesCom[[#This Row],[NIVEL 1]],Catálogo!A:B,2,FALSE),"")</f>
        <v>4</v>
      </c>
      <c r="M3227" s="5">
        <v>1</v>
      </c>
      <c r="N3227" s="6" t="s">
        <v>4110</v>
      </c>
      <c r="O3227" s="5">
        <v>20203</v>
      </c>
      <c r="P3227" s="5" t="s">
        <v>4009</v>
      </c>
      <c r="Q3227" s="5">
        <f>IF(ActividadesCom[[#This Row],[NIVEL 2]]&lt;&gt;0,VLOOKUP(ActividadesCom[[#This Row],[NIVEL 2]],Catálogo!A:B,2,FALSE),"")</f>
        <v>3</v>
      </c>
      <c r="R3227" s="5">
        <v>1</v>
      </c>
      <c r="S3227" s="6" t="s">
        <v>4913</v>
      </c>
      <c r="T3227" s="5">
        <v>20211</v>
      </c>
      <c r="U3227" s="5" t="s">
        <v>4009</v>
      </c>
      <c r="V3227" s="5">
        <f>IF(ActividadesCom[[#This Row],[NIVEL 3]]&lt;&gt;0,VLOOKUP(ActividadesCom[[#This Row],[NIVEL 3]],Catálogo!A:B,2,FALSE),"")</f>
        <v>3</v>
      </c>
      <c r="W3227" s="5">
        <v>1</v>
      </c>
      <c r="X3227" s="6"/>
      <c r="Y3227" s="5"/>
      <c r="Z3227" s="5"/>
      <c r="AA3227" s="5" t="str">
        <f>IF(ActividadesCom[[#This Row],[NIVEL 4]]&lt;&gt;0,VLOOKUP(ActividadesCom[[#This Row],[NIVEL 4]],Catálogo!A:B,2,FALSE),"")</f>
        <v/>
      </c>
      <c r="AB3227" s="5"/>
      <c r="AC3227" s="5" t="s">
        <v>11</v>
      </c>
      <c r="AD3227" s="5">
        <v>20203</v>
      </c>
      <c r="AE3227" s="5" t="s">
        <v>4011</v>
      </c>
      <c r="AF3227" s="5">
        <f>IF(ActividadesCom[[#This Row],[NIVEL 5]]&lt;&gt;0,VLOOKUP(ActividadesCom[[#This Row],[NIVEL 5]],Catálogo!A:B,2,FALSE),"")</f>
        <v>1</v>
      </c>
      <c r="AG3227" s="5">
        <v>1</v>
      </c>
      <c r="AH3227" s="2"/>
      <c r="AI3227" s="2"/>
    </row>
    <row r="3228" spans="1:35" ht="30" customHeight="1" x14ac:dyDescent="0.25">
      <c r="A3228" s="7">
        <v>20470283</v>
      </c>
      <c r="B3228" s="97" t="str">
        <f>VLOOKUP(ActividadesCom[[#This Row],[NO. DE CONTROL]],'LISTADO ESTUDIANTES'!A:C,3,FALSE)</f>
        <v>RIVERA CAMARGO CARLOS ANTONIO</v>
      </c>
      <c r="C3228" s="97" t="str">
        <f>VLOOKUP(ActividadesCom[[#This Row],[NO. DE CONTROL]],'LISTADO ESTUDIANTES'!A:B,2,FALSE)</f>
        <v>INGENIERIA CIVIL</v>
      </c>
      <c r="D3228" s="18" t="str">
        <f>VLOOKUP(ActividadesCom[[#This Row],[NO. DE CONTROL]],'LISTADO ESTUDIANTES'!A:D,4,FALSE)</f>
        <v>ACTIVO(A)</v>
      </c>
      <c r="E3228" s="5">
        <f>SUM(ActividadesCom[[#This Row],[CRÉD. 1]],ActividadesCom[[#This Row],[CRÉD. 2]],ActividadesCom[[#This Row],[CRÉD. 3]],ActividadesCom[[#This Row],[CRÉD. 4]],ActividadesCom[[#This Row],[CRÉD. 5]])</f>
        <v>4</v>
      </c>
      <c r="F3228" s="18">
        <f>IF(ActividadesCom[[#This Row],[ÚLTIMO SEMESTRE CON CRÉDITOS]]&gt;0,ROUND(AVERAGE(ActividadesCom[[#This Row],[VALOR NIVEL 5]],ActividadesCom[[#This Row],[VALOR NIVEL 4]],ActividadesCom[[#This Row],[VALOR NIVEL 3]],ActividadesCom[[#This Row],[VALOR NIVEL 2]],ActividadesCom[[#This Row],[VALOR NIVEL 1]]),0),"")</f>
        <v>3</v>
      </c>
      <c r="G3228" s="18" t="str">
        <f>IF(ActividadesCom[[#This Row],[PROMEDIO]]="","",IF(ActividadesCom[[#This Row],[PROMEDIO]]&gt;=4,"EXCELENTE",IF(ActividadesCom[[#This Row],[PROMEDIO]]&gt;=3,"NOTABLE",IF(ActividadesCom[[#This Row],[PROMEDIO]]&gt;=2,"BUENO",IF(ActividadesCom[[#This Row],[PROMEDIO]]=1,"SUFICIENTE","")))))</f>
        <v>NOTABLE</v>
      </c>
      <c r="H3228" s="5">
        <f>MAX(ActividadesCom[[#This Row],[PERÍODO 1]],ActividadesCom[[#This Row],[PERÍODO 2]],ActividadesCom[[#This Row],[PERÍODO 3]],ActividadesCom[[#This Row],[PERÍODO 4]],ActividadesCom[[#This Row],[PERÍODO 5]])</f>
        <v>20221</v>
      </c>
      <c r="I3228" s="6"/>
      <c r="J3228" s="5"/>
      <c r="K3228" s="5"/>
      <c r="L3228" s="5" t="str">
        <f>IF(ActividadesCom[[#This Row],[NIVEL 1]]&lt;&gt;0,VLOOKUP(ActividadesCom[[#This Row],[NIVEL 1]],Catálogo!A:B,2,FALSE),"")</f>
        <v/>
      </c>
      <c r="M3228" s="5"/>
      <c r="N3228" s="6" t="s">
        <v>4484</v>
      </c>
      <c r="O3228" s="5">
        <v>20212</v>
      </c>
      <c r="P3228" s="5" t="s">
        <v>4008</v>
      </c>
      <c r="Q3228" s="5">
        <f>IF(ActividadesCom[[#This Row],[NIVEL 2]]&lt;&gt;0,VLOOKUP(ActividadesCom[[#This Row],[NIVEL 2]],Catálogo!A:B,2,FALSE),"")</f>
        <v>4</v>
      </c>
      <c r="R3228" s="5">
        <v>1</v>
      </c>
      <c r="S3228" s="6" t="s">
        <v>4478</v>
      </c>
      <c r="T3228" s="5">
        <v>20211</v>
      </c>
      <c r="U3228" s="5" t="s">
        <v>4009</v>
      </c>
      <c r="V3228" s="5">
        <f>IF(ActividadesCom[[#This Row],[NIVEL 3]]&lt;&gt;0,VLOOKUP(ActividadesCom[[#This Row],[NIVEL 3]],Catálogo!A:B,2,FALSE),"")</f>
        <v>3</v>
      </c>
      <c r="W3228" s="5">
        <v>1</v>
      </c>
      <c r="X3228" s="6" t="s">
        <v>25</v>
      </c>
      <c r="Y3228" s="5">
        <v>20211</v>
      </c>
      <c r="Z3228" s="5" t="s">
        <v>4010</v>
      </c>
      <c r="AA3228" s="5">
        <f>IF(ActividadesCom[[#This Row],[NIVEL 4]]&lt;&gt;0,VLOOKUP(ActividadesCom[[#This Row],[NIVEL 4]],Catálogo!A:B,2,FALSE),"")</f>
        <v>2</v>
      </c>
      <c r="AB3228" s="5">
        <v>1</v>
      </c>
      <c r="AC3228" s="6" t="s">
        <v>5482</v>
      </c>
      <c r="AD3228" s="5">
        <v>20221</v>
      </c>
      <c r="AE3228" s="5" t="s">
        <v>4008</v>
      </c>
      <c r="AF3228" s="5">
        <f>IF(ActividadesCom[[#This Row],[NIVEL 5]]&lt;&gt;0,VLOOKUP(ActividadesCom[[#This Row],[NIVEL 5]],Catálogo!A:B,2,FALSE),"")</f>
        <v>4</v>
      </c>
      <c r="AG3228" s="36">
        <v>1</v>
      </c>
      <c r="AH3228" s="2"/>
      <c r="AI3228" s="2"/>
    </row>
    <row r="3229" spans="1:35" ht="30" customHeight="1" x14ac:dyDescent="0.25">
      <c r="A3229" s="74">
        <v>20470284</v>
      </c>
      <c r="B3229" s="97" t="str">
        <f>VLOOKUP(ActividadesCom[[#This Row],[NO. DE CONTROL]],'LISTADO ESTUDIANTES'!A:C,3,FALSE)</f>
        <v>MENDOZA MORALES JORGE ENMANUEL</v>
      </c>
      <c r="C3229" s="141" t="str">
        <f>VLOOKUP(ActividadesCom[[#This Row],[NO. DE CONTROL]],'LISTADO ESTUDIANTES'!A:B,2,FALSE)</f>
        <v>INGENIERIA QUIMICA</v>
      </c>
      <c r="D3229" s="142" t="str">
        <f>VLOOKUP(ActividadesCom[[#This Row],[NO. DE CONTROL]],'LISTADO ESTUDIANTES'!A:D,4,FALSE)</f>
        <v>ACTIVO(A)</v>
      </c>
      <c r="E3229" s="136">
        <f>SUM(ActividadesCom[[#This Row],[CRÉD. 1]],ActividadesCom[[#This Row],[CRÉD. 2]],ActividadesCom[[#This Row],[CRÉD. 3]],ActividadesCom[[#This Row],[CRÉD. 4]],ActividadesCom[[#This Row],[CRÉD. 5]])</f>
        <v>5</v>
      </c>
      <c r="F3229" s="142">
        <f>IF(ActividadesCom[[#This Row],[ÚLTIMO SEMESTRE CON CRÉDITOS]]&gt;0,ROUND(AVERAGE(ActividadesCom[[#This Row],[VALOR NIVEL 5]],ActividadesCom[[#This Row],[VALOR NIVEL 4]],ActividadesCom[[#This Row],[VALOR NIVEL 3]],ActividadesCom[[#This Row],[VALOR NIVEL 2]],ActividadesCom[[#This Row],[VALOR NIVEL 1]]),0),"")</f>
        <v>3</v>
      </c>
      <c r="G3229" s="23" t="str">
        <f>IF(ActividadesCom[[#This Row],[PROMEDIO]]="","",IF(ActividadesCom[[#This Row],[PROMEDIO]]&gt;=4,"EXCELENTE",IF(ActividadesCom[[#This Row],[PROMEDIO]]&gt;=3,"NOTABLE",IF(ActividadesCom[[#This Row],[PROMEDIO]]&gt;=2,"BUENO",IF(ActividadesCom[[#This Row],[PROMEDIO]]=1,"SUFICIENTE","")))))</f>
        <v>NOTABLE</v>
      </c>
      <c r="H3229" s="5">
        <f>MAX(ActividadesCom[[#This Row],[PERÍODO 1]],ActividadesCom[[#This Row],[PERÍODO 2]],ActividadesCom[[#This Row],[PERÍODO 3]],ActividadesCom[[#This Row],[PERÍODO 4]],ActividadesCom[[#This Row],[PERÍODO 5]])</f>
        <v>20211</v>
      </c>
      <c r="I3229" s="22" t="s">
        <v>4102</v>
      </c>
      <c r="J3229" s="21">
        <v>20203</v>
      </c>
      <c r="K3229" s="21" t="s">
        <v>4010</v>
      </c>
      <c r="L3229" s="5">
        <f>IF(ActividadesCom[[#This Row],[NIVEL 1]]&lt;&gt;0,VLOOKUP(ActividadesCom[[#This Row],[NIVEL 1]],Catálogo!A:B,2,FALSE),"")</f>
        <v>2</v>
      </c>
      <c r="M3229" s="21">
        <v>1</v>
      </c>
      <c r="N3229" s="6"/>
      <c r="O3229" s="21">
        <v>20211</v>
      </c>
      <c r="P3229" s="21" t="s">
        <v>4008</v>
      </c>
      <c r="Q3229" s="5">
        <f>IF(ActividadesCom[[#This Row],[NIVEL 2]]&lt;&gt;0,VLOOKUP(ActividadesCom[[#This Row],[NIVEL 2]],Catálogo!A:B,2,FALSE),"")</f>
        <v>4</v>
      </c>
      <c r="R3229" s="21">
        <v>1</v>
      </c>
      <c r="S3229" s="6" t="s">
        <v>4564</v>
      </c>
      <c r="T3229" s="21">
        <v>20211</v>
      </c>
      <c r="U3229" s="21" t="s">
        <v>4008</v>
      </c>
      <c r="V3229" s="5">
        <f>IF(ActividadesCom[[#This Row],[NIVEL 3]]&lt;&gt;0,VLOOKUP(ActividadesCom[[#This Row],[NIVEL 3]],Catálogo!A:B,2,FALSE),"")</f>
        <v>4</v>
      </c>
      <c r="W3229" s="21">
        <v>1</v>
      </c>
      <c r="X3229" s="6" t="s">
        <v>25</v>
      </c>
      <c r="Y3229" s="21">
        <v>20211</v>
      </c>
      <c r="Z3229" s="21" t="s">
        <v>4010</v>
      </c>
      <c r="AA3229" s="5">
        <f>IF(ActividadesCom[[#This Row],[NIVEL 4]]&lt;&gt;0,VLOOKUP(ActividadesCom[[#This Row],[NIVEL 4]],Catálogo!A:B,2,FALSE),"")</f>
        <v>2</v>
      </c>
      <c r="AB3229" s="21">
        <v>1</v>
      </c>
      <c r="AC3229" s="6" t="s">
        <v>11</v>
      </c>
      <c r="AD3229" s="21">
        <v>20211</v>
      </c>
      <c r="AE3229" s="21" t="s">
        <v>4008</v>
      </c>
      <c r="AF3229" s="5">
        <f>IF(ActividadesCom[[#This Row],[NIVEL 5]]&lt;&gt;0,VLOOKUP(ActividadesCom[[#This Row],[NIVEL 5]],Catálogo!A:B,2,FALSE),"")</f>
        <v>4</v>
      </c>
      <c r="AG3229" s="21">
        <v>1</v>
      </c>
      <c r="AH3229" s="2"/>
      <c r="AI3229" s="2"/>
    </row>
    <row r="3230" spans="1:35" ht="30" customHeight="1" x14ac:dyDescent="0.25">
      <c r="A3230" s="7">
        <v>20470285</v>
      </c>
      <c r="B3230" s="97" t="str">
        <f>VLOOKUP(ActividadesCom[[#This Row],[NO. DE CONTROL]],'LISTADO ESTUDIANTES'!A:C,3,FALSE)</f>
        <v>CHAN MEDINA WILLIAM DAVID</v>
      </c>
      <c r="C3230" s="97" t="str">
        <f>VLOOKUP(ActividadesCom[[#This Row],[NO. DE CONTROL]],'LISTADO ESTUDIANTES'!A:B,2,FALSE)</f>
        <v>ARQUITECTURA</v>
      </c>
      <c r="D3230" s="18" t="str">
        <f>VLOOKUP(ActividadesCom[[#This Row],[NO. DE CONTROL]],'LISTADO ESTUDIANTES'!A:D,4,FALSE)</f>
        <v>ACTIVO(A)</v>
      </c>
      <c r="E3230" s="5">
        <f>SUM(ActividadesCom[[#This Row],[CRÉD. 1]],ActividadesCom[[#This Row],[CRÉD. 2]],ActividadesCom[[#This Row],[CRÉD. 3]],ActividadesCom[[#This Row],[CRÉD. 4]],ActividadesCom[[#This Row],[CRÉD. 5]])</f>
        <v>5</v>
      </c>
      <c r="F3230" s="18">
        <f>IF(ActividadesCom[[#This Row],[ÚLTIMO SEMESTRE CON CRÉDITOS]]&gt;0,ROUND(AVERAGE(ActividadesCom[[#This Row],[VALOR NIVEL 5]],ActividadesCom[[#This Row],[VALOR NIVEL 4]],ActividadesCom[[#This Row],[VALOR NIVEL 3]],ActividadesCom[[#This Row],[VALOR NIVEL 2]],ActividadesCom[[#This Row],[VALOR NIVEL 1]]),0),"")</f>
        <v>4</v>
      </c>
      <c r="G3230" s="18" t="str">
        <f>IF(ActividadesCom[[#This Row],[PROMEDIO]]="","",IF(ActividadesCom[[#This Row],[PROMEDIO]]&gt;=4,"EXCELENTE",IF(ActividadesCom[[#This Row],[PROMEDIO]]&gt;=3,"NOTABLE",IF(ActividadesCom[[#This Row],[PROMEDIO]]&gt;=2,"BUENO",IF(ActividadesCom[[#This Row],[PROMEDIO]]=1,"SUFICIENTE","")))))</f>
        <v>EXCELENTE</v>
      </c>
      <c r="H3230" s="5">
        <f>MAX(ActividadesCom[[#This Row],[PERÍODO 1]],ActividadesCom[[#This Row],[PERÍODO 2]],ActividadesCom[[#This Row],[PERÍODO 3]],ActividadesCom[[#This Row],[PERÍODO 4]],ActividadesCom[[#This Row],[PERÍODO 5]])</f>
        <v>20221</v>
      </c>
      <c r="I3230" s="6" t="s">
        <v>4695</v>
      </c>
      <c r="J3230" s="5">
        <v>20213</v>
      </c>
      <c r="K3230" s="46" t="s">
        <v>4008</v>
      </c>
      <c r="L3230" s="5">
        <f>IF(ActividadesCom[[#This Row],[NIVEL 1]]&lt;&gt;0,VLOOKUP(ActividadesCom[[#This Row],[NIVEL 1]],Catálogo!A:B,2,FALSE),"")</f>
        <v>4</v>
      </c>
      <c r="M3230" s="5">
        <v>1</v>
      </c>
      <c r="N3230" s="6" t="s">
        <v>5461</v>
      </c>
      <c r="O3230" s="5">
        <v>20221</v>
      </c>
      <c r="P3230" s="5" t="s">
        <v>4008</v>
      </c>
      <c r="Q3230" s="5">
        <f>IF(ActividadesCom[[#This Row],[NIVEL 2]]&lt;&gt;0,VLOOKUP(ActividadesCom[[#This Row],[NIVEL 2]],Catálogo!A:B,2,FALSE),"")</f>
        <v>4</v>
      </c>
      <c r="R3230" s="5">
        <v>1</v>
      </c>
      <c r="S3230" s="6" t="s">
        <v>5806</v>
      </c>
      <c r="T3230" s="5">
        <v>20221</v>
      </c>
      <c r="U3230" s="5" t="s">
        <v>4008</v>
      </c>
      <c r="V3230" s="5">
        <f>IF(ActividadesCom[[#This Row],[NIVEL 3]]&lt;&gt;0,VLOOKUP(ActividadesCom[[#This Row],[NIVEL 3]],Catálogo!A:B,2,FALSE),"")</f>
        <v>4</v>
      </c>
      <c r="W3230" s="5">
        <v>1</v>
      </c>
      <c r="X3230" s="6" t="s">
        <v>4463</v>
      </c>
      <c r="Y3230" s="5">
        <v>20211</v>
      </c>
      <c r="Z3230" s="5" t="s">
        <v>4009</v>
      </c>
      <c r="AA3230" s="5">
        <f>IF(ActividadesCom[[#This Row],[NIVEL 4]]&lt;&gt;0,VLOOKUP(ActividadesCom[[#This Row],[NIVEL 4]],Catálogo!A:B,2,FALSE),"")</f>
        <v>3</v>
      </c>
      <c r="AB3230" s="5">
        <v>1</v>
      </c>
      <c r="AC3230" s="5" t="s">
        <v>42</v>
      </c>
      <c r="AD3230" s="5">
        <v>20203</v>
      </c>
      <c r="AE3230" s="5" t="s">
        <v>4009</v>
      </c>
      <c r="AF3230" s="5">
        <f>IF(ActividadesCom[[#This Row],[NIVEL 5]]&lt;&gt;0,VLOOKUP(ActividadesCom[[#This Row],[NIVEL 5]],Catálogo!A:B,2,FALSE),"")</f>
        <v>3</v>
      </c>
      <c r="AG3230" s="5">
        <v>1</v>
      </c>
      <c r="AH3230" s="2"/>
      <c r="AI3230" s="2"/>
    </row>
    <row r="3231" spans="1:35" ht="30" customHeight="1" x14ac:dyDescent="0.25">
      <c r="A3231" s="43">
        <v>20470286</v>
      </c>
      <c r="B3231" s="97" t="str">
        <f>VLOOKUP(ActividadesCom[[#This Row],[NO. DE CONTROL]],'LISTADO ESTUDIANTES'!A:C,3,FALSE)</f>
        <v>DZIB MONTES ALEJANDRA GUADALUPE</v>
      </c>
      <c r="C3231" s="103" t="str">
        <f>VLOOKUP(ActividadesCom[[#This Row],[NO. DE CONTROL]],'LISTADO ESTUDIANTES'!A:B,2,FALSE)</f>
        <v>ARQUITECTURA</v>
      </c>
      <c r="D3231" s="44" t="str">
        <f>VLOOKUP(ActividadesCom[[#This Row],[NO. DE CONTROL]],'LISTADO ESTUDIANTES'!A:D,4,FALSE)</f>
        <v>ACTIVO(A)</v>
      </c>
      <c r="E3231" s="5">
        <f>SUM(ActividadesCom[[#This Row],[CRÉD. 1]],ActividadesCom[[#This Row],[CRÉD. 2]],ActividadesCom[[#This Row],[CRÉD. 3]],ActividadesCom[[#This Row],[CRÉD. 4]],ActividadesCom[[#This Row],[CRÉD. 5]])</f>
        <v>1</v>
      </c>
      <c r="F3231" s="44">
        <f>IF(ActividadesCom[[#This Row],[ÚLTIMO SEMESTRE CON CRÉDITOS]]&gt;0,ROUND(AVERAGE(ActividadesCom[[#This Row],[VALOR NIVEL 5]],ActividadesCom[[#This Row],[VALOR NIVEL 4]],ActividadesCom[[#This Row],[VALOR NIVEL 3]],ActividadesCom[[#This Row],[VALOR NIVEL 2]],ActividadesCom[[#This Row],[VALOR NIVEL 1]]),0),"")</f>
        <v>4</v>
      </c>
      <c r="G3231" s="44" t="str">
        <f>IF(ActividadesCom[[#This Row],[PROMEDIO]]="","",IF(ActividadesCom[[#This Row],[PROMEDIO]]&gt;=4,"EXCELENTE",IF(ActividadesCom[[#This Row],[PROMEDIO]]&gt;=3,"NOTABLE",IF(ActividadesCom[[#This Row],[PROMEDIO]]&gt;=2,"BUENO",IF(ActividadesCom[[#This Row],[PROMEDIO]]=1,"SUFICIENTE","")))))</f>
        <v>EXCELENTE</v>
      </c>
      <c r="H3231" s="5">
        <f>MAX(ActividadesCom[[#This Row],[PERÍODO 1]],ActividadesCom[[#This Row],[PERÍODO 2]],ActividadesCom[[#This Row],[PERÍODO 3]],ActividadesCom[[#This Row],[PERÍODO 4]],ActividadesCom[[#This Row],[PERÍODO 5]])</f>
        <v>20213</v>
      </c>
      <c r="I3231" s="45" t="s">
        <v>4695</v>
      </c>
      <c r="J3231" s="46">
        <v>20213</v>
      </c>
      <c r="K3231" s="46" t="s">
        <v>4008</v>
      </c>
      <c r="L3231" s="5">
        <f>IF(ActividadesCom[[#This Row],[NIVEL 1]]&lt;&gt;0,VLOOKUP(ActividadesCom[[#This Row],[NIVEL 1]],Catálogo!A:B,2,FALSE),"")</f>
        <v>4</v>
      </c>
      <c r="M3231" s="46">
        <v>1</v>
      </c>
      <c r="N3231" s="45"/>
      <c r="O3231" s="46"/>
      <c r="P3231" s="46"/>
      <c r="Q3231" s="5" t="str">
        <f>IF(ActividadesCom[[#This Row],[NIVEL 2]]&lt;&gt;0,VLOOKUP(ActividadesCom[[#This Row],[NIVEL 2]],Catálogo!A:B,2,FALSE),"")</f>
        <v/>
      </c>
      <c r="R3231" s="46"/>
      <c r="S3231" s="45"/>
      <c r="T3231" s="46"/>
      <c r="U3231" s="46"/>
      <c r="V3231" s="5" t="str">
        <f>IF(ActividadesCom[[#This Row],[NIVEL 3]]&lt;&gt;0,VLOOKUP(ActividadesCom[[#This Row],[NIVEL 3]],Catálogo!A:B,2,FALSE),"")</f>
        <v/>
      </c>
      <c r="W3231" s="46"/>
      <c r="X3231" s="45"/>
      <c r="Y3231" s="46"/>
      <c r="Z3231" s="46"/>
      <c r="AA3231" s="5" t="str">
        <f>IF(ActividadesCom[[#This Row],[NIVEL 4]]&lt;&gt;0,VLOOKUP(ActividadesCom[[#This Row],[NIVEL 4]],Catálogo!A:B,2,FALSE),"")</f>
        <v/>
      </c>
      <c r="AB3231" s="46"/>
      <c r="AC3231" s="45"/>
      <c r="AD3231" s="46"/>
      <c r="AE3231" s="46"/>
      <c r="AF3231" s="5" t="str">
        <f>IF(ActividadesCom[[#This Row],[NIVEL 5]]&lt;&gt;0,VLOOKUP(ActividadesCom[[#This Row],[NIVEL 5]],Catálogo!A:B,2,FALSE),"")</f>
        <v/>
      </c>
      <c r="AG3231" s="47"/>
      <c r="AH3231" s="2"/>
      <c r="AI3231" s="2"/>
    </row>
    <row r="3232" spans="1:35" ht="30" hidden="1" customHeight="1" x14ac:dyDescent="0.25">
      <c r="A3232" s="7">
        <v>20470288</v>
      </c>
      <c r="B3232" s="97" t="str">
        <f>VLOOKUP(ActividadesCom[[#This Row],[NO. DE CONTROL]],'LISTADO ESTUDIANTES'!A:C,3,FALSE)</f>
        <v>ESCOBAR CRUZ JULISSA MAGDALENA</v>
      </c>
      <c r="C3232" s="97" t="str">
        <f>VLOOKUP(ActividadesCom[[#This Row],[NO. DE CONTROL]],'LISTADO ESTUDIANTES'!A:B,2,FALSE)</f>
        <v>INGENIERIA CIVIL</v>
      </c>
      <c r="D3232" s="18" t="str">
        <f>VLOOKUP(ActividadesCom[[#This Row],[NO. DE CONTROL]],'LISTADO ESTUDIANTES'!A:D,4,FALSE)</f>
        <v>BAJA</v>
      </c>
      <c r="E3232" s="5">
        <f>SUM(ActividadesCom[[#This Row],[CRÉD. 1]],ActividadesCom[[#This Row],[CRÉD. 2]],ActividadesCom[[#This Row],[CRÉD. 3]],ActividadesCom[[#This Row],[CRÉD. 4]],ActividadesCom[[#This Row],[CRÉD. 5]])</f>
        <v>1</v>
      </c>
      <c r="F3232" s="18">
        <f>IF(ActividadesCom[[#This Row],[ÚLTIMO SEMESTRE CON CRÉDITOS]]&gt;0,ROUND(AVERAGE(ActividadesCom[[#This Row],[VALOR NIVEL 5]],ActividadesCom[[#This Row],[VALOR NIVEL 4]],ActividadesCom[[#This Row],[VALOR NIVEL 3]],ActividadesCom[[#This Row],[VALOR NIVEL 2]],ActividadesCom[[#This Row],[VALOR NIVEL 1]]),0),"")</f>
        <v>3</v>
      </c>
      <c r="G3232" s="18" t="str">
        <f>IF(ActividadesCom[[#This Row],[PROMEDIO]]="","",IF(ActividadesCom[[#This Row],[PROMEDIO]]&gt;=4,"EXCELENTE",IF(ActividadesCom[[#This Row],[PROMEDIO]]&gt;=3,"NOTABLE",IF(ActividadesCom[[#This Row],[PROMEDIO]]&gt;=2,"BUENO",IF(ActividadesCom[[#This Row],[PROMEDIO]]=1,"SUFICIENTE","")))))</f>
        <v>NOTABLE</v>
      </c>
      <c r="H3232" s="5">
        <f>MAX(ActividadesCom[[#This Row],[PERÍODO 1]],ActividadesCom[[#This Row],[PERÍODO 2]],ActividadesCom[[#This Row],[PERÍODO 3]],ActividadesCom[[#This Row],[PERÍODO 4]],ActividadesCom[[#This Row],[PERÍODO 5]])</f>
        <v>20203</v>
      </c>
      <c r="I3232" s="6"/>
      <c r="J3232" s="5"/>
      <c r="K3232" s="5"/>
      <c r="L3232" s="5" t="str">
        <f>IF(ActividadesCom[[#This Row],[NIVEL 1]]&lt;&gt;0,VLOOKUP(ActividadesCom[[#This Row],[NIVEL 1]],Catálogo!A:B,2,FALSE),"")</f>
        <v/>
      </c>
      <c r="M3232" s="5"/>
      <c r="N3232" s="6"/>
      <c r="O3232" s="5"/>
      <c r="P3232" s="5"/>
      <c r="Q3232" s="5" t="str">
        <f>IF(ActividadesCom[[#This Row],[NIVEL 2]]&lt;&gt;0,VLOOKUP(ActividadesCom[[#This Row],[NIVEL 2]],Catálogo!A:B,2,FALSE),"")</f>
        <v/>
      </c>
      <c r="R3232" s="5"/>
      <c r="S3232" s="6"/>
      <c r="T3232" s="5"/>
      <c r="U3232" s="5"/>
      <c r="V3232" s="5" t="str">
        <f>IF(ActividadesCom[[#This Row],[NIVEL 3]]&lt;&gt;0,VLOOKUP(ActividadesCom[[#This Row],[NIVEL 3]],Catálogo!A:B,2,FALSE),"")</f>
        <v/>
      </c>
      <c r="W3232" s="5"/>
      <c r="X3232" s="6"/>
      <c r="Y3232" s="5"/>
      <c r="Z3232" s="5"/>
      <c r="AA3232" s="5" t="str">
        <f>IF(ActividadesCom[[#This Row],[NIVEL 4]]&lt;&gt;0,VLOOKUP(ActividadesCom[[#This Row],[NIVEL 4]],Catálogo!A:B,2,FALSE),"")</f>
        <v/>
      </c>
      <c r="AB3232" s="5"/>
      <c r="AC3232" s="5" t="s">
        <v>25</v>
      </c>
      <c r="AD3232" s="5">
        <v>20203</v>
      </c>
      <c r="AE3232" s="5" t="s">
        <v>4009</v>
      </c>
      <c r="AF3232" s="5">
        <f>IF(ActividadesCom[[#This Row],[NIVEL 5]]&lt;&gt;0,VLOOKUP(ActividadesCom[[#This Row],[NIVEL 5]],Catálogo!A:B,2,FALSE),"")</f>
        <v>3</v>
      </c>
      <c r="AG3232" s="5">
        <v>1</v>
      </c>
      <c r="AH3232" s="2"/>
      <c r="AI3232" s="2"/>
    </row>
    <row r="3233" spans="1:35" ht="30" hidden="1" customHeight="1" x14ac:dyDescent="0.25">
      <c r="A3233" s="7">
        <v>20470290</v>
      </c>
      <c r="B3233" s="97" t="str">
        <f>VLOOKUP(ActividadesCom[[#This Row],[NO. DE CONTROL]],'LISTADO ESTUDIANTES'!A:C,3,FALSE)</f>
        <v>LOPEZ MENDEZ GILBERTO</v>
      </c>
      <c r="C3233" s="97" t="str">
        <f>VLOOKUP(ActividadesCom[[#This Row],[NO. DE CONTROL]],'LISTADO ESTUDIANTES'!A:B,2,FALSE)</f>
        <v>INGENIERIA EN GESTION EMPRESARIAL</v>
      </c>
      <c r="D3233" s="18" t="str">
        <f>VLOOKUP(ActividadesCom[[#This Row],[NO. DE CONTROL]],'LISTADO ESTUDIANTES'!A:D,4,FALSE)</f>
        <v>BAJA</v>
      </c>
      <c r="E3233" s="5">
        <f>SUM(ActividadesCom[[#This Row],[CRÉD. 1]],ActividadesCom[[#This Row],[CRÉD. 2]],ActividadesCom[[#This Row],[CRÉD. 3]],ActividadesCom[[#This Row],[CRÉD. 4]],ActividadesCom[[#This Row],[CRÉD. 5]])</f>
        <v>1</v>
      </c>
      <c r="F3233" s="18">
        <f>IF(ActividadesCom[[#This Row],[ÚLTIMO SEMESTRE CON CRÉDITOS]]&gt;0,ROUND(AVERAGE(ActividadesCom[[#This Row],[VALOR NIVEL 5]],ActividadesCom[[#This Row],[VALOR NIVEL 4]],ActividadesCom[[#This Row],[VALOR NIVEL 3]],ActividadesCom[[#This Row],[VALOR NIVEL 2]],ActividadesCom[[#This Row],[VALOR NIVEL 1]]),0),"")</f>
        <v>2</v>
      </c>
      <c r="G3233" s="18" t="str">
        <f>IF(ActividadesCom[[#This Row],[PROMEDIO]]="","",IF(ActividadesCom[[#This Row],[PROMEDIO]]&gt;=4,"EXCELENTE",IF(ActividadesCom[[#This Row],[PROMEDIO]]&gt;=3,"NOTABLE",IF(ActividadesCom[[#This Row],[PROMEDIO]]&gt;=2,"BUENO",IF(ActividadesCom[[#This Row],[PROMEDIO]]=1,"SUFICIENTE","")))))</f>
        <v>BUENO</v>
      </c>
      <c r="H3233" s="5">
        <f>MAX(ActividadesCom[[#This Row],[PERÍODO 1]],ActividadesCom[[#This Row],[PERÍODO 2]],ActividadesCom[[#This Row],[PERÍODO 3]],ActividadesCom[[#This Row],[PERÍODO 4]],ActividadesCom[[#This Row],[PERÍODO 5]])</f>
        <v>20203</v>
      </c>
      <c r="I3233" s="6"/>
      <c r="J3233" s="5"/>
      <c r="K3233" s="5"/>
      <c r="L3233" s="5" t="str">
        <f>IF(ActividadesCom[[#This Row],[NIVEL 1]]&lt;&gt;0,VLOOKUP(ActividadesCom[[#This Row],[NIVEL 1]],Catálogo!A:B,2,FALSE),"")</f>
        <v/>
      </c>
      <c r="M3233" s="5"/>
      <c r="N3233" s="6"/>
      <c r="O3233" s="5"/>
      <c r="P3233" s="5"/>
      <c r="Q3233" s="5" t="str">
        <f>IF(ActividadesCom[[#This Row],[NIVEL 2]]&lt;&gt;0,VLOOKUP(ActividadesCom[[#This Row],[NIVEL 2]],Catálogo!A:B,2,FALSE),"")</f>
        <v/>
      </c>
      <c r="R3233" s="5"/>
      <c r="S3233" s="6"/>
      <c r="T3233" s="5"/>
      <c r="U3233" s="5"/>
      <c r="V3233" s="5" t="str">
        <f>IF(ActividadesCom[[#This Row],[NIVEL 3]]&lt;&gt;0,VLOOKUP(ActividadesCom[[#This Row],[NIVEL 3]],Catálogo!A:B,2,FALSE),"")</f>
        <v/>
      </c>
      <c r="W3233" s="5"/>
      <c r="X3233" s="6"/>
      <c r="Y3233" s="5"/>
      <c r="Z3233" s="5"/>
      <c r="AA3233" s="5" t="str">
        <f>IF(ActividadesCom[[#This Row],[NIVEL 4]]&lt;&gt;0,VLOOKUP(ActividadesCom[[#This Row],[NIVEL 4]],Catálogo!A:B,2,FALSE),"")</f>
        <v/>
      </c>
      <c r="AB3233" s="5"/>
      <c r="AC3233" s="5" t="s">
        <v>31</v>
      </c>
      <c r="AD3233" s="5">
        <v>20203</v>
      </c>
      <c r="AE3233" s="5" t="s">
        <v>4010</v>
      </c>
      <c r="AF3233" s="5">
        <f>IF(ActividadesCom[[#This Row],[NIVEL 5]]&lt;&gt;0,VLOOKUP(ActividadesCom[[#This Row],[NIVEL 5]],Catálogo!A:B,2,FALSE),"")</f>
        <v>2</v>
      </c>
      <c r="AG3233" s="5">
        <v>1</v>
      </c>
      <c r="AH3233" s="2"/>
      <c r="AI3233" s="2"/>
    </row>
    <row r="3234" spans="1:35" ht="30" customHeight="1" x14ac:dyDescent="0.25">
      <c r="A3234" s="7">
        <v>20470292</v>
      </c>
      <c r="B3234" s="97" t="str">
        <f>VLOOKUP(ActividadesCom[[#This Row],[NO. DE CONTROL]],'LISTADO ESTUDIANTES'!A:C,3,FALSE)</f>
        <v>NAAL PEREZ JANICE LINNETH</v>
      </c>
      <c r="C3234" s="97" t="str">
        <f>VLOOKUP(ActividadesCom[[#This Row],[NO. DE CONTROL]],'LISTADO ESTUDIANTES'!A:B,2,FALSE)</f>
        <v>ARQUITECTURA</v>
      </c>
      <c r="D3234" s="18" t="str">
        <f>VLOOKUP(ActividadesCom[[#This Row],[NO. DE CONTROL]],'LISTADO ESTUDIANTES'!A:D,4,FALSE)</f>
        <v>ACTIVO(A)</v>
      </c>
      <c r="E3234" s="5">
        <f>SUM(ActividadesCom[[#This Row],[CRÉD. 1]],ActividadesCom[[#This Row],[CRÉD. 2]],ActividadesCom[[#This Row],[CRÉD. 3]],ActividadesCom[[#This Row],[CRÉD. 4]],ActividadesCom[[#This Row],[CRÉD. 5]])</f>
        <v>4</v>
      </c>
      <c r="F3234" s="18">
        <f>IF(ActividadesCom[[#This Row],[ÚLTIMO SEMESTRE CON CRÉDITOS]]&gt;0,ROUND(AVERAGE(ActividadesCom[[#This Row],[VALOR NIVEL 5]],ActividadesCom[[#This Row],[VALOR NIVEL 4]],ActividadesCom[[#This Row],[VALOR NIVEL 3]],ActividadesCom[[#This Row],[VALOR NIVEL 2]],ActividadesCom[[#This Row],[VALOR NIVEL 1]]),0),"")</f>
        <v>4</v>
      </c>
      <c r="G3234" s="18" t="str">
        <f>IF(ActividadesCom[[#This Row],[PROMEDIO]]="","",IF(ActividadesCom[[#This Row],[PROMEDIO]]&gt;=4,"EXCELENTE",IF(ActividadesCom[[#This Row],[PROMEDIO]]&gt;=3,"NOTABLE",IF(ActividadesCom[[#This Row],[PROMEDIO]]&gt;=2,"BUENO",IF(ActividadesCom[[#This Row],[PROMEDIO]]=1,"SUFICIENTE","")))))</f>
        <v>EXCELENTE</v>
      </c>
      <c r="H3234" s="5">
        <f>MAX(ActividadesCom[[#This Row],[PERÍODO 1]],ActividadesCom[[#This Row],[PERÍODO 2]],ActividadesCom[[#This Row],[PERÍODO 3]],ActividadesCom[[#This Row],[PERÍODO 4]],ActividadesCom[[#This Row],[PERÍODO 5]])</f>
        <v>20221</v>
      </c>
      <c r="I3234" s="6" t="s">
        <v>4695</v>
      </c>
      <c r="J3234" s="5">
        <v>20213</v>
      </c>
      <c r="K3234" s="46" t="s">
        <v>4008</v>
      </c>
      <c r="L3234" s="5">
        <f>IF(ActividadesCom[[#This Row],[NIVEL 1]]&lt;&gt;0,VLOOKUP(ActividadesCom[[#This Row],[NIVEL 1]],Catálogo!A:B,2,FALSE),"")</f>
        <v>4</v>
      </c>
      <c r="M3234" s="5">
        <v>1</v>
      </c>
      <c r="N3234" s="6" t="s">
        <v>5806</v>
      </c>
      <c r="O3234" s="5">
        <v>20221</v>
      </c>
      <c r="P3234" s="5" t="s">
        <v>4008</v>
      </c>
      <c r="Q3234" s="5">
        <f>IF(ActividadesCom[[#This Row],[NIVEL 2]]&lt;&gt;0,VLOOKUP(ActividadesCom[[#This Row],[NIVEL 2]],Catálogo!A:B,2,FALSE),"")</f>
        <v>4</v>
      </c>
      <c r="R3234" s="5">
        <v>1</v>
      </c>
      <c r="S3234" s="6"/>
      <c r="T3234" s="5"/>
      <c r="U3234" s="5"/>
      <c r="V3234" s="5" t="str">
        <f>IF(ActividadesCom[[#This Row],[NIVEL 3]]&lt;&gt;0,VLOOKUP(ActividadesCom[[#This Row],[NIVEL 3]],Catálogo!A:B,2,FALSE),"")</f>
        <v/>
      </c>
      <c r="W3234" s="5"/>
      <c r="X3234" s="6" t="s">
        <v>403</v>
      </c>
      <c r="Y3234" s="5">
        <v>20211</v>
      </c>
      <c r="Z3234" s="5" t="s">
        <v>4008</v>
      </c>
      <c r="AA3234" s="5">
        <f>IF(ActividadesCom[[#This Row],[NIVEL 4]]&lt;&gt;0,VLOOKUP(ActividadesCom[[#This Row],[NIVEL 4]],Catálogo!A:B,2,FALSE),"")</f>
        <v>4</v>
      </c>
      <c r="AB3234" s="5">
        <v>1</v>
      </c>
      <c r="AC3234" s="5" t="s">
        <v>34</v>
      </c>
      <c r="AD3234" s="5">
        <v>20203</v>
      </c>
      <c r="AE3234" s="5" t="s">
        <v>4008</v>
      </c>
      <c r="AF3234" s="5">
        <f>IF(ActividadesCom[[#This Row],[NIVEL 5]]&lt;&gt;0,VLOOKUP(ActividadesCom[[#This Row],[NIVEL 5]],Catálogo!A:B,2,FALSE),"")</f>
        <v>4</v>
      </c>
      <c r="AG3234" s="5">
        <v>1</v>
      </c>
      <c r="AH3234" s="2"/>
      <c r="AI3234" s="2"/>
    </row>
    <row r="3235" spans="1:35" ht="30" hidden="1" customHeight="1" x14ac:dyDescent="0.25">
      <c r="A3235" s="7">
        <v>20470294</v>
      </c>
      <c r="B3235" s="97" t="str">
        <f>VLOOKUP(ActividadesCom[[#This Row],[NO. DE CONTROL]],'LISTADO ESTUDIANTES'!A:C,3,FALSE)</f>
        <v>KU TUN FRANCISCO ANTONIO</v>
      </c>
      <c r="C3235" s="97" t="str">
        <f>VLOOKUP(ActividadesCom[[#This Row],[NO. DE CONTROL]],'LISTADO ESTUDIANTES'!A:B,2,FALSE)</f>
        <v>ARQUITECTURA</v>
      </c>
      <c r="D3235" s="18" t="str">
        <f>VLOOKUP(ActividadesCom[[#This Row],[NO. DE CONTROL]],'LISTADO ESTUDIANTES'!A:D,4,FALSE)</f>
        <v>BAJA</v>
      </c>
      <c r="E3235" s="5">
        <f>SUM(ActividadesCom[[#This Row],[CRÉD. 1]],ActividadesCom[[#This Row],[CRÉD. 2]],ActividadesCom[[#This Row],[CRÉD. 3]],ActividadesCom[[#This Row],[CRÉD. 4]],ActividadesCom[[#This Row],[CRÉD. 5]])</f>
        <v>1</v>
      </c>
      <c r="F3235" s="18">
        <f>IF(ActividadesCom[[#This Row],[ÚLTIMO SEMESTRE CON CRÉDITOS]]&gt;0,ROUND(AVERAGE(ActividadesCom[[#This Row],[VALOR NIVEL 5]],ActividadesCom[[#This Row],[VALOR NIVEL 4]],ActividadesCom[[#This Row],[VALOR NIVEL 3]],ActividadesCom[[#This Row],[VALOR NIVEL 2]],ActividadesCom[[#This Row],[VALOR NIVEL 1]]),0),"")</f>
        <v>1</v>
      </c>
      <c r="G3235" s="18" t="str">
        <f>IF(ActividadesCom[[#This Row],[PROMEDIO]]="","",IF(ActividadesCom[[#This Row],[PROMEDIO]]&gt;=4,"EXCELENTE",IF(ActividadesCom[[#This Row],[PROMEDIO]]&gt;=3,"NOTABLE",IF(ActividadesCom[[#This Row],[PROMEDIO]]&gt;=2,"BUENO",IF(ActividadesCom[[#This Row],[PROMEDIO]]=1,"SUFICIENTE","")))))</f>
        <v>SUFICIENTE</v>
      </c>
      <c r="H3235" s="5">
        <f>MAX(ActividadesCom[[#This Row],[PERÍODO 1]],ActividadesCom[[#This Row],[PERÍODO 2]],ActividadesCom[[#This Row],[PERÍODO 3]],ActividadesCom[[#This Row],[PERÍODO 4]],ActividadesCom[[#This Row],[PERÍODO 5]])</f>
        <v>20203</v>
      </c>
      <c r="I3235" s="6"/>
      <c r="J3235" s="5"/>
      <c r="K3235" s="5"/>
      <c r="L3235" s="5" t="str">
        <f>IF(ActividadesCom[[#This Row],[NIVEL 1]]&lt;&gt;0,VLOOKUP(ActividadesCom[[#This Row],[NIVEL 1]],Catálogo!A:B,2,FALSE),"")</f>
        <v/>
      </c>
      <c r="M3235" s="5"/>
      <c r="N3235" s="6"/>
      <c r="O3235" s="5"/>
      <c r="P3235" s="5"/>
      <c r="Q3235" s="5" t="str">
        <f>IF(ActividadesCom[[#This Row],[NIVEL 2]]&lt;&gt;0,VLOOKUP(ActividadesCom[[#This Row],[NIVEL 2]],Catálogo!A:B,2,FALSE),"")</f>
        <v/>
      </c>
      <c r="R3235" s="5"/>
      <c r="S3235" s="6"/>
      <c r="T3235" s="5"/>
      <c r="U3235" s="5"/>
      <c r="V3235" s="5" t="str">
        <f>IF(ActividadesCom[[#This Row],[NIVEL 3]]&lt;&gt;0,VLOOKUP(ActividadesCom[[#This Row],[NIVEL 3]],Catálogo!A:B,2,FALSE),"")</f>
        <v/>
      </c>
      <c r="W3235" s="5"/>
      <c r="X3235" s="6"/>
      <c r="Y3235" s="5"/>
      <c r="Z3235" s="5"/>
      <c r="AA3235" s="5" t="str">
        <f>IF(ActividadesCom[[#This Row],[NIVEL 4]]&lt;&gt;0,VLOOKUP(ActividadesCom[[#This Row],[NIVEL 4]],Catálogo!A:B,2,FALSE),"")</f>
        <v/>
      </c>
      <c r="AB3235" s="5"/>
      <c r="AC3235" s="5" t="s">
        <v>133</v>
      </c>
      <c r="AD3235" s="5">
        <v>20203</v>
      </c>
      <c r="AE3235" s="5" t="s">
        <v>4011</v>
      </c>
      <c r="AF3235" s="5">
        <f>IF(ActividadesCom[[#This Row],[NIVEL 5]]&lt;&gt;0,VLOOKUP(ActividadesCom[[#This Row],[NIVEL 5]],Catálogo!A:B,2,FALSE),"")</f>
        <v>1</v>
      </c>
      <c r="AG3235" s="5">
        <v>1</v>
      </c>
      <c r="AH3235" s="2"/>
      <c r="AI3235" s="2"/>
    </row>
    <row r="3236" spans="1:35" ht="30" customHeight="1" x14ac:dyDescent="0.25">
      <c r="A3236" s="37">
        <v>20470295</v>
      </c>
      <c r="B3236" s="97" t="str">
        <f>VLOOKUP(ActividadesCom[[#This Row],[NO. DE CONTROL]],'LISTADO ESTUDIANTES'!A:C,3,FALSE)</f>
        <v>CHI CRUZ JOHAN MANUEL</v>
      </c>
      <c r="C3236" s="106" t="str">
        <f>VLOOKUP(ActividadesCom[[#This Row],[NO. DE CONTROL]],'LISTADO ESTUDIANTES'!A:B,2,FALSE)</f>
        <v>INGENIERIA CIVIL</v>
      </c>
      <c r="D3236" s="38" t="str">
        <f>VLOOKUP(ActividadesCom[[#This Row],[NO. DE CONTROL]],'LISTADO ESTUDIANTES'!A:D,4,FALSE)</f>
        <v>ACTIVO(A)</v>
      </c>
      <c r="E3236" s="5">
        <f>SUM(ActividadesCom[[#This Row],[CRÉD. 1]],ActividadesCom[[#This Row],[CRÉD. 2]],ActividadesCom[[#This Row],[CRÉD. 3]],ActividadesCom[[#This Row],[CRÉD. 4]],ActividadesCom[[#This Row],[CRÉD. 5]])</f>
        <v>3</v>
      </c>
      <c r="F3236" s="38">
        <f>IF(ActividadesCom[[#This Row],[ÚLTIMO SEMESTRE CON CRÉDITOS]]&gt;0,ROUND(AVERAGE(ActividadesCom[[#This Row],[VALOR NIVEL 5]],ActividadesCom[[#This Row],[VALOR NIVEL 4]],ActividadesCom[[#This Row],[VALOR NIVEL 3]],ActividadesCom[[#This Row],[VALOR NIVEL 2]],ActividadesCom[[#This Row],[VALOR NIVEL 1]]),0),"")</f>
        <v>4</v>
      </c>
      <c r="G3236" s="38" t="str">
        <f>IF(ActividadesCom[[#This Row],[PROMEDIO]]="","",IF(ActividadesCom[[#This Row],[PROMEDIO]]&gt;=4,"EXCELENTE",IF(ActividadesCom[[#This Row],[PROMEDIO]]&gt;=3,"NOTABLE",IF(ActividadesCom[[#This Row],[PROMEDIO]]&gt;=2,"BUENO",IF(ActividadesCom[[#This Row],[PROMEDIO]]=1,"SUFICIENTE","")))))</f>
        <v>EXCELENTE</v>
      </c>
      <c r="H3236" s="5">
        <f>MAX(ActividadesCom[[#This Row],[PERÍODO 1]],ActividadesCom[[#This Row],[PERÍODO 2]],ActividadesCom[[#This Row],[PERÍODO 3]],ActividadesCom[[#This Row],[PERÍODO 4]],ActividadesCom[[#This Row],[PERÍODO 5]])</f>
        <v>20221</v>
      </c>
      <c r="I3236" s="39" t="s">
        <v>12</v>
      </c>
      <c r="J3236" s="40">
        <v>20211</v>
      </c>
      <c r="K3236" s="40" t="s">
        <v>4008</v>
      </c>
      <c r="L3236" s="5">
        <f>IF(ActividadesCom[[#This Row],[NIVEL 1]]&lt;&gt;0,VLOOKUP(ActividadesCom[[#This Row],[NIVEL 1]],Catálogo!A:B,2,FALSE),"")</f>
        <v>4</v>
      </c>
      <c r="M3236" s="40">
        <v>1</v>
      </c>
      <c r="N3236" s="6" t="s">
        <v>5461</v>
      </c>
      <c r="O3236" s="40">
        <v>20221</v>
      </c>
      <c r="P3236" s="5" t="s">
        <v>4009</v>
      </c>
      <c r="Q3236" s="5">
        <f>IF(ActividadesCom[[#This Row],[NIVEL 2]]&lt;&gt;0,VLOOKUP(ActividadesCom[[#This Row],[NIVEL 2]],Catálogo!A:B,2,FALSE),"")</f>
        <v>3</v>
      </c>
      <c r="R3236" s="40">
        <v>1</v>
      </c>
      <c r="S3236" s="39" t="s">
        <v>5482</v>
      </c>
      <c r="T3236" s="40">
        <v>20221</v>
      </c>
      <c r="U3236" s="5" t="s">
        <v>4008</v>
      </c>
      <c r="V3236" s="5">
        <f>IF(ActividadesCom[[#This Row],[NIVEL 3]]&lt;&gt;0,VLOOKUP(ActividadesCom[[#This Row],[NIVEL 3]],Catálogo!A:B,2,FALSE),"")</f>
        <v>4</v>
      </c>
      <c r="W3236" s="40">
        <v>1</v>
      </c>
      <c r="X3236" s="39"/>
      <c r="Y3236" s="40"/>
      <c r="Z3236" s="40"/>
      <c r="AA3236" s="5" t="str">
        <f>IF(ActividadesCom[[#This Row],[NIVEL 4]]&lt;&gt;0,VLOOKUP(ActividadesCom[[#This Row],[NIVEL 4]],Catálogo!A:B,2,FALSE),"")</f>
        <v/>
      </c>
      <c r="AB3236" s="40"/>
      <c r="AC3236" s="39"/>
      <c r="AD3236" s="40"/>
      <c r="AE3236" s="40"/>
      <c r="AF3236" s="5" t="str">
        <f>IF(ActividadesCom[[#This Row],[NIVEL 5]]&lt;&gt;0,VLOOKUP(ActividadesCom[[#This Row],[NIVEL 5]],Catálogo!A:B,2,FALSE),"")</f>
        <v/>
      </c>
      <c r="AG3236" s="41"/>
      <c r="AH3236" s="2"/>
      <c r="AI3236" s="2"/>
    </row>
    <row r="3237" spans="1:35" ht="30" customHeight="1" x14ac:dyDescent="0.25">
      <c r="A3237" s="43">
        <v>20470296</v>
      </c>
      <c r="B3237" s="97" t="str">
        <f>VLOOKUP(ActividadesCom[[#This Row],[NO. DE CONTROL]],'LISTADO ESTUDIANTES'!A:C,3,FALSE)</f>
        <v>ESTRELLA CAMBRANIS FERNANDO MARTIN</v>
      </c>
      <c r="C3237" s="103" t="str">
        <f>VLOOKUP(ActividadesCom[[#This Row],[NO. DE CONTROL]],'LISTADO ESTUDIANTES'!A:B,2,FALSE)</f>
        <v>ARQUITECTURA</v>
      </c>
      <c r="D3237" s="44" t="str">
        <f>VLOOKUP(ActividadesCom[[#This Row],[NO. DE CONTROL]],'LISTADO ESTUDIANTES'!A:D,4,FALSE)</f>
        <v>ACTIVO(A)</v>
      </c>
      <c r="E3237" s="5">
        <f>SUM(ActividadesCom[[#This Row],[CRÉD. 1]],ActividadesCom[[#This Row],[CRÉD. 2]],ActividadesCom[[#This Row],[CRÉD. 3]],ActividadesCom[[#This Row],[CRÉD. 4]],ActividadesCom[[#This Row],[CRÉD. 5]])</f>
        <v>2</v>
      </c>
      <c r="F3237" s="44">
        <f>IF(ActividadesCom[[#This Row],[ÚLTIMO SEMESTRE CON CRÉDITOS]]&gt;0,ROUND(AVERAGE(ActividadesCom[[#This Row],[VALOR NIVEL 5]],ActividadesCom[[#This Row],[VALOR NIVEL 4]],ActividadesCom[[#This Row],[VALOR NIVEL 3]],ActividadesCom[[#This Row],[VALOR NIVEL 2]],ActividadesCom[[#This Row],[VALOR NIVEL 1]]),0),"")</f>
        <v>4</v>
      </c>
      <c r="G3237" s="44" t="str">
        <f>IF(ActividadesCom[[#This Row],[PROMEDIO]]="","",IF(ActividadesCom[[#This Row],[PROMEDIO]]&gt;=4,"EXCELENTE",IF(ActividadesCom[[#This Row],[PROMEDIO]]&gt;=3,"NOTABLE",IF(ActividadesCom[[#This Row],[PROMEDIO]]&gt;=2,"BUENO",IF(ActividadesCom[[#This Row],[PROMEDIO]]=1,"SUFICIENTE","")))))</f>
        <v>EXCELENTE</v>
      </c>
      <c r="H3237" s="5">
        <f>MAX(ActividadesCom[[#This Row],[PERÍODO 1]],ActividadesCom[[#This Row],[PERÍODO 2]],ActividadesCom[[#This Row],[PERÍODO 3]],ActividadesCom[[#This Row],[PERÍODO 4]],ActividadesCom[[#This Row],[PERÍODO 5]])</f>
        <v>20221</v>
      </c>
      <c r="I3237" s="45" t="s">
        <v>4695</v>
      </c>
      <c r="J3237" s="46">
        <v>20213</v>
      </c>
      <c r="K3237" s="46" t="s">
        <v>4008</v>
      </c>
      <c r="L3237" s="5">
        <f>IF(ActividadesCom[[#This Row],[NIVEL 1]]&lt;&gt;0,VLOOKUP(ActividadesCom[[#This Row],[NIVEL 1]],Catálogo!A:B,2,FALSE),"")</f>
        <v>4</v>
      </c>
      <c r="M3237" s="46">
        <v>1</v>
      </c>
      <c r="N3237" s="45"/>
      <c r="O3237" s="46">
        <v>20221</v>
      </c>
      <c r="P3237" s="5" t="s">
        <v>4008</v>
      </c>
      <c r="Q3237" s="5">
        <f>IF(ActividadesCom[[#This Row],[NIVEL 2]]&lt;&gt;0,VLOOKUP(ActividadesCom[[#This Row],[NIVEL 2]],Catálogo!A:B,2,FALSE),"")</f>
        <v>4</v>
      </c>
      <c r="R3237" s="46">
        <v>1</v>
      </c>
      <c r="S3237" s="45"/>
      <c r="T3237" s="46"/>
      <c r="U3237" s="46"/>
      <c r="V3237" s="5" t="str">
        <f>IF(ActividadesCom[[#This Row],[NIVEL 3]]&lt;&gt;0,VLOOKUP(ActividadesCom[[#This Row],[NIVEL 3]],Catálogo!A:B,2,FALSE),"")</f>
        <v/>
      </c>
      <c r="W3237" s="46"/>
      <c r="X3237" s="45"/>
      <c r="Y3237" s="46"/>
      <c r="Z3237" s="46"/>
      <c r="AA3237" s="5" t="str">
        <f>IF(ActividadesCom[[#This Row],[NIVEL 4]]&lt;&gt;0,VLOOKUP(ActividadesCom[[#This Row],[NIVEL 4]],Catálogo!A:B,2,FALSE),"")</f>
        <v/>
      </c>
      <c r="AB3237" s="46"/>
      <c r="AC3237" s="45"/>
      <c r="AD3237" s="46"/>
      <c r="AE3237" s="46"/>
      <c r="AF3237" s="5" t="str">
        <f>IF(ActividadesCom[[#This Row],[NIVEL 5]]&lt;&gt;0,VLOOKUP(ActividadesCom[[#This Row],[NIVEL 5]],Catálogo!A:B,2,FALSE),"")</f>
        <v/>
      </c>
      <c r="AG3237" s="47"/>
      <c r="AH3237" s="2"/>
      <c r="AI3237" s="2"/>
    </row>
    <row r="3238" spans="1:35" ht="30" customHeight="1" x14ac:dyDescent="0.25">
      <c r="A3238" s="7">
        <v>20470297</v>
      </c>
      <c r="B3238" s="97" t="str">
        <f>VLOOKUP(ActividadesCom[[#This Row],[NO. DE CONTROL]],'LISTADO ESTUDIANTES'!A:C,3,FALSE)</f>
        <v>QUEN CHAN PEDRO ANGEL</v>
      </c>
      <c r="C3238" s="97" t="str">
        <f>VLOOKUP(ActividadesCom[[#This Row],[NO. DE CONTROL]],'LISTADO ESTUDIANTES'!A:B,2,FALSE)</f>
        <v>INGENIERIA EN SISTEMAS COMPUTACIONALES</v>
      </c>
      <c r="D3238" s="18" t="str">
        <f>VLOOKUP(ActividadesCom[[#This Row],[NO. DE CONTROL]],'LISTADO ESTUDIANTES'!A:D,4,FALSE)</f>
        <v>ACTIVO(A)</v>
      </c>
      <c r="E3238" s="5">
        <f>SUM(ActividadesCom[[#This Row],[CRÉD. 1]],ActividadesCom[[#This Row],[CRÉD. 2]],ActividadesCom[[#This Row],[CRÉD. 3]],ActividadesCom[[#This Row],[CRÉD. 4]],ActividadesCom[[#This Row],[CRÉD. 5]])</f>
        <v>1</v>
      </c>
      <c r="F3238" s="18">
        <f>IF(ActividadesCom[[#This Row],[ÚLTIMO SEMESTRE CON CRÉDITOS]]&gt;0,ROUND(AVERAGE(ActividadesCom[[#This Row],[VALOR NIVEL 5]],ActividadesCom[[#This Row],[VALOR NIVEL 4]],ActividadesCom[[#This Row],[VALOR NIVEL 3]],ActividadesCom[[#This Row],[VALOR NIVEL 2]],ActividadesCom[[#This Row],[VALOR NIVEL 1]]),0),"")</f>
        <v>1</v>
      </c>
      <c r="G3238" s="18" t="str">
        <f>IF(ActividadesCom[[#This Row],[PROMEDIO]]="","",IF(ActividadesCom[[#This Row],[PROMEDIO]]&gt;=4,"EXCELENTE",IF(ActividadesCom[[#This Row],[PROMEDIO]]&gt;=3,"NOTABLE",IF(ActividadesCom[[#This Row],[PROMEDIO]]&gt;=2,"BUENO",IF(ActividadesCom[[#This Row],[PROMEDIO]]=1,"SUFICIENTE","")))))</f>
        <v>SUFICIENTE</v>
      </c>
      <c r="H3238" s="5">
        <f>MAX(ActividadesCom[[#This Row],[PERÍODO 1]],ActividadesCom[[#This Row],[PERÍODO 2]],ActividadesCom[[#This Row],[PERÍODO 3]],ActividadesCom[[#This Row],[PERÍODO 4]],ActividadesCom[[#This Row],[PERÍODO 5]])</f>
        <v>20203</v>
      </c>
      <c r="I3238" s="6"/>
      <c r="J3238" s="5"/>
      <c r="K3238" s="5"/>
      <c r="L3238" s="5" t="str">
        <f>IF(ActividadesCom[[#This Row],[NIVEL 1]]&lt;&gt;0,VLOOKUP(ActividadesCom[[#This Row],[NIVEL 1]],Catálogo!A:B,2,FALSE),"")</f>
        <v/>
      </c>
      <c r="M3238" s="5"/>
      <c r="N3238" s="6"/>
      <c r="O3238" s="5"/>
      <c r="P3238" s="5"/>
      <c r="Q3238" s="5" t="str">
        <f>IF(ActividadesCom[[#This Row],[NIVEL 2]]&lt;&gt;0,VLOOKUP(ActividadesCom[[#This Row],[NIVEL 2]],Catálogo!A:B,2,FALSE),"")</f>
        <v/>
      </c>
      <c r="R3238" s="5"/>
      <c r="S3238" s="6"/>
      <c r="T3238" s="5"/>
      <c r="U3238" s="5"/>
      <c r="V3238" s="5" t="str">
        <f>IF(ActividadesCom[[#This Row],[NIVEL 3]]&lt;&gt;0,VLOOKUP(ActividadesCom[[#This Row],[NIVEL 3]],Catálogo!A:B,2,FALSE),"")</f>
        <v/>
      </c>
      <c r="W3238" s="5"/>
      <c r="X3238" s="6"/>
      <c r="Y3238" s="5"/>
      <c r="Z3238" s="5"/>
      <c r="AA3238" s="5" t="str">
        <f>IF(ActividadesCom[[#This Row],[NIVEL 4]]&lt;&gt;0,VLOOKUP(ActividadesCom[[#This Row],[NIVEL 4]],Catálogo!A:B,2,FALSE),"")</f>
        <v/>
      </c>
      <c r="AB3238" s="5"/>
      <c r="AC3238" s="5" t="s">
        <v>133</v>
      </c>
      <c r="AD3238" s="5">
        <v>20203</v>
      </c>
      <c r="AE3238" s="5" t="s">
        <v>4011</v>
      </c>
      <c r="AF3238" s="5">
        <f>IF(ActividadesCom[[#This Row],[NIVEL 5]]&lt;&gt;0,VLOOKUP(ActividadesCom[[#This Row],[NIVEL 5]],Catálogo!A:B,2,FALSE),"")</f>
        <v>1</v>
      </c>
      <c r="AG3238" s="5">
        <v>1</v>
      </c>
      <c r="AH3238" s="2"/>
      <c r="AI3238" s="2"/>
    </row>
    <row r="3239" spans="1:35" ht="30" hidden="1" customHeight="1" x14ac:dyDescent="0.25">
      <c r="A3239" s="7">
        <v>20470298</v>
      </c>
      <c r="B3239" s="97" t="str">
        <f>VLOOKUP(ActividadesCom[[#This Row],[NO. DE CONTROL]],'LISTADO ESTUDIANTES'!A:C,3,FALSE)</f>
        <v>GOMEZ DZIB JOSE EDUARDO</v>
      </c>
      <c r="C3239" s="97" t="str">
        <f>VLOOKUP(ActividadesCom[[#This Row],[NO. DE CONTROL]],'LISTADO ESTUDIANTES'!A:B,2,FALSE)</f>
        <v>INGENIERIA MECANICA</v>
      </c>
      <c r="D3239" s="18" t="str">
        <f>VLOOKUP(ActividadesCom[[#This Row],[NO. DE CONTROL]],'LISTADO ESTUDIANTES'!A:D,4,FALSE)</f>
        <v>BAJA</v>
      </c>
      <c r="E3239" s="5">
        <f>SUM(ActividadesCom[[#This Row],[CRÉD. 1]],ActividadesCom[[#This Row],[CRÉD. 2]],ActividadesCom[[#This Row],[CRÉD. 3]],ActividadesCom[[#This Row],[CRÉD. 4]],ActividadesCom[[#This Row],[CRÉD. 5]])</f>
        <v>2</v>
      </c>
      <c r="F3239" s="18">
        <f>IF(ActividadesCom[[#This Row],[ÚLTIMO SEMESTRE CON CRÉDITOS]]&gt;0,ROUND(AVERAGE(ActividadesCom[[#This Row],[VALOR NIVEL 5]],ActividadesCom[[#This Row],[VALOR NIVEL 4]],ActividadesCom[[#This Row],[VALOR NIVEL 3]],ActividadesCom[[#This Row],[VALOR NIVEL 2]],ActividadesCom[[#This Row],[VALOR NIVEL 1]]),0),"")</f>
        <v>3</v>
      </c>
      <c r="G3239" s="18" t="str">
        <f>IF(ActividadesCom[[#This Row],[PROMEDIO]]="","",IF(ActividadesCom[[#This Row],[PROMEDIO]]&gt;=4,"EXCELENTE",IF(ActividadesCom[[#This Row],[PROMEDIO]]&gt;=3,"NOTABLE",IF(ActividadesCom[[#This Row],[PROMEDIO]]&gt;=2,"BUENO",IF(ActividadesCom[[#This Row],[PROMEDIO]]=1,"SUFICIENTE","")))))</f>
        <v>NOTABLE</v>
      </c>
      <c r="H3239" s="5">
        <f>MAX(ActividadesCom[[#This Row],[PERÍODO 1]],ActividadesCom[[#This Row],[PERÍODO 2]],ActividadesCom[[#This Row],[PERÍODO 3]],ActividadesCom[[#This Row],[PERÍODO 4]],ActividadesCom[[#This Row],[PERÍODO 5]])</f>
        <v>20221</v>
      </c>
      <c r="I3239" s="6" t="s">
        <v>4818</v>
      </c>
      <c r="J3239" s="5">
        <v>20221</v>
      </c>
      <c r="K3239" s="5" t="s">
        <v>4010</v>
      </c>
      <c r="L3239" s="5">
        <f>IF(ActividadesCom[[#This Row],[NIVEL 1]]&lt;&gt;0,VLOOKUP(ActividadesCom[[#This Row],[NIVEL 1]],Catálogo!A:B,2,FALSE),"")</f>
        <v>2</v>
      </c>
      <c r="M3239" s="5">
        <v>1</v>
      </c>
      <c r="N3239" s="6"/>
      <c r="O3239" s="5"/>
      <c r="P3239" s="5"/>
      <c r="Q3239" s="5" t="str">
        <f>IF(ActividadesCom[[#This Row],[NIVEL 2]]&lt;&gt;0,VLOOKUP(ActividadesCom[[#This Row],[NIVEL 2]],Catálogo!A:B,2,FALSE),"")</f>
        <v/>
      </c>
      <c r="R3239" s="5"/>
      <c r="S3239" s="6"/>
      <c r="T3239" s="5"/>
      <c r="U3239" s="5"/>
      <c r="V3239" s="5" t="str">
        <f>IF(ActividadesCom[[#This Row],[NIVEL 3]]&lt;&gt;0,VLOOKUP(ActividadesCom[[#This Row],[NIVEL 3]],Catálogo!A:B,2,FALSE),"")</f>
        <v/>
      </c>
      <c r="W3239" s="5"/>
      <c r="X3239" s="6"/>
      <c r="Y3239" s="5"/>
      <c r="Z3239" s="5"/>
      <c r="AA3239" s="5" t="str">
        <f>IF(ActividadesCom[[#This Row],[NIVEL 4]]&lt;&gt;0,VLOOKUP(ActividadesCom[[#This Row],[NIVEL 4]],Catálogo!A:B,2,FALSE),"")</f>
        <v/>
      </c>
      <c r="AB3239" s="5"/>
      <c r="AC3239" s="5" t="s">
        <v>42</v>
      </c>
      <c r="AD3239" s="5">
        <v>20203</v>
      </c>
      <c r="AE3239" s="5" t="s">
        <v>4009</v>
      </c>
      <c r="AF3239" s="5">
        <f>IF(ActividadesCom[[#This Row],[NIVEL 5]]&lt;&gt;0,VLOOKUP(ActividadesCom[[#This Row],[NIVEL 5]],Catálogo!A:B,2,FALSE),"")</f>
        <v>3</v>
      </c>
      <c r="AG3239" s="5">
        <v>1</v>
      </c>
      <c r="AH3239" s="2"/>
      <c r="AI3239" s="2"/>
    </row>
    <row r="3240" spans="1:35" ht="30" customHeight="1" x14ac:dyDescent="0.25">
      <c r="A3240" s="7">
        <v>20470299</v>
      </c>
      <c r="B3240" s="10" t="str">
        <f>VLOOKUP(ActividadesCom[[#This Row],[NO. DE CONTROL]],'LISTADO ESTUDIANTES'!A:C,3,FALSE)</f>
        <v>CHE GARCIA JAFET EDREY</v>
      </c>
      <c r="C3240" s="97" t="str">
        <f>VLOOKUP(ActividadesCom[[#This Row],[NO. DE CONTROL]],'LISTADO ESTUDIANTES'!A:B,2,FALSE)</f>
        <v>INGENIERIA EN SISTEMAS COMPUTACIONALES</v>
      </c>
      <c r="D3240" s="18" t="str">
        <f>VLOOKUP(ActividadesCom[[#This Row],[NO. DE CONTROL]],'LISTADO ESTUDIANTES'!A:D,4,FALSE)</f>
        <v>ACTIVO(A)</v>
      </c>
      <c r="E3240" s="7">
        <f>SUM(ActividadesCom[[#This Row],[CRÉD. 1]],ActividadesCom[[#This Row],[CRÉD. 2]],ActividadesCom[[#This Row],[CRÉD. 3]],ActividadesCom[[#This Row],[CRÉD. 4]],ActividadesCom[[#This Row],[CRÉD. 5]])</f>
        <v>0</v>
      </c>
      <c r="F3240" s="18" t="str">
        <f>IF(ActividadesCom[[#This Row],[ÚLTIMO SEMESTRE CON CRÉDITOS]]&gt;0,ROUND(AVERAGE(ActividadesCom[[#This Row],[VALOR NIVEL 5]],ActividadesCom[[#This Row],[VALOR NIVEL 4]],ActividadesCom[[#This Row],[VALOR NIVEL 3]],ActividadesCom[[#This Row],[VALOR NIVEL 2]],ActividadesCom[[#This Row],[VALOR NIVEL 1]]),0),"")</f>
        <v/>
      </c>
      <c r="G3240" s="7" t="str">
        <f>IF(ActividadesCom[[#This Row],[PROMEDIO]]="","",IF(ActividadesCom[[#This Row],[PROMEDIO]]&gt;=4,"EXCELENTE",IF(ActividadesCom[[#This Row],[PROMEDIO]]&gt;=3,"NOTABLE",IF(ActividadesCom[[#This Row],[PROMEDIO]]&gt;=2,"BUENO",IF(ActividadesCom[[#This Row],[PROMEDIO]]=1,"SUFICIENTE","")))))</f>
        <v/>
      </c>
      <c r="H3240" s="18">
        <f>MAX(ActividadesCom[[#This Row],[PERÍODO 1]],ActividadesCom[[#This Row],[PERÍODO 2]],ActividadesCom[[#This Row],[PERÍODO 3]],ActividadesCom[[#This Row],[PERÍODO 4]],ActividadesCom[[#This Row],[PERÍODO 5]])</f>
        <v>0</v>
      </c>
      <c r="I3240" s="6"/>
      <c r="J3240" s="5"/>
      <c r="K3240" s="5"/>
      <c r="L3240" s="18" t="str">
        <f>IF(ActividadesCom[[#This Row],[NIVEL 1]]&lt;&gt;0,VLOOKUP(ActividadesCom[[#This Row],[NIVEL 1]],Catálogo!A:B,2,FALSE),"")</f>
        <v/>
      </c>
      <c r="M3240" s="5"/>
      <c r="N3240" s="6"/>
      <c r="O3240" s="5"/>
      <c r="P3240" s="5"/>
      <c r="Q3240" s="18" t="str">
        <f>IF(ActividadesCom[[#This Row],[NIVEL 2]]&lt;&gt;0,VLOOKUP(ActividadesCom[[#This Row],[NIVEL 2]],Catálogo!A:B,2,FALSE),"")</f>
        <v/>
      </c>
      <c r="R3240" s="5"/>
      <c r="S3240" s="6"/>
      <c r="T3240" s="5"/>
      <c r="U3240" s="5"/>
      <c r="V3240" s="18" t="str">
        <f>IF(ActividadesCom[[#This Row],[NIVEL 3]]&lt;&gt;0,VLOOKUP(ActividadesCom[[#This Row],[NIVEL 3]],Catálogo!A:B,2,FALSE),"")</f>
        <v/>
      </c>
      <c r="W3240" s="5"/>
      <c r="X3240" s="6"/>
      <c r="Y3240" s="5"/>
      <c r="Z3240" s="5"/>
      <c r="AA3240" s="18" t="str">
        <f>IF(ActividadesCom[[#This Row],[NIVEL 4]]&lt;&gt;0,VLOOKUP(ActividadesCom[[#This Row],[NIVEL 4]],Catálogo!A:B,2,FALSE),"")</f>
        <v/>
      </c>
      <c r="AB3240" s="5"/>
      <c r="AC3240" s="6"/>
      <c r="AD3240" s="5"/>
      <c r="AE3240" s="5"/>
      <c r="AF3240" s="18" t="str">
        <f>IF(ActividadesCom[[#This Row],[NIVEL 5]]&lt;&gt;0,VLOOKUP(ActividadesCom[[#This Row],[NIVEL 5]],Catálogo!A:B,2,FALSE),"")</f>
        <v/>
      </c>
      <c r="AG3240" s="36"/>
      <c r="AH3240" s="2"/>
      <c r="AI3240" s="2"/>
    </row>
    <row r="3241" spans="1:35" ht="30" customHeight="1" x14ac:dyDescent="0.25">
      <c r="A3241" s="7">
        <v>20470301</v>
      </c>
      <c r="B3241" s="97" t="str">
        <f>VLOOKUP(ActividadesCom[[#This Row],[NO. DE CONTROL]],'LISTADO ESTUDIANTES'!A:C,3,FALSE)</f>
        <v>SOLIS GARCIA JOSE GUADALUPE</v>
      </c>
      <c r="C3241" s="134" t="str">
        <f>VLOOKUP(ActividadesCom[[#This Row],[NO. DE CONTROL]],'LISTADO ESTUDIANTES'!A:B,2,FALSE)</f>
        <v>INGENIERIA EN ADMINISTRACION</v>
      </c>
      <c r="D3241" s="135" t="str">
        <f>VLOOKUP(ActividadesCom[[#This Row],[NO. DE CONTROL]],'LISTADO ESTUDIANTES'!A:D,4,FALSE)</f>
        <v>ACTIVO(A)</v>
      </c>
      <c r="E3241" s="136">
        <f>SUM(ActividadesCom[[#This Row],[CRÉD. 1]],ActividadesCom[[#This Row],[CRÉD. 2]],ActividadesCom[[#This Row],[CRÉD. 3]],ActividadesCom[[#This Row],[CRÉD. 4]],ActividadesCom[[#This Row],[CRÉD. 5]])</f>
        <v>5</v>
      </c>
      <c r="F3241" s="135">
        <f>IF(ActividadesCom[[#This Row],[ÚLTIMO SEMESTRE CON CRÉDITOS]]&gt;0,ROUND(AVERAGE(ActividadesCom[[#This Row],[VALOR NIVEL 5]],ActividadesCom[[#This Row],[VALOR NIVEL 4]],ActividadesCom[[#This Row],[VALOR NIVEL 3]],ActividadesCom[[#This Row],[VALOR NIVEL 2]],ActividadesCom[[#This Row],[VALOR NIVEL 1]]),0),"")</f>
        <v>3</v>
      </c>
      <c r="G3241" s="18" t="str">
        <f>IF(ActividadesCom[[#This Row],[PROMEDIO]]="","",IF(ActividadesCom[[#This Row],[PROMEDIO]]&gt;=4,"EXCELENTE",IF(ActividadesCom[[#This Row],[PROMEDIO]]&gt;=3,"NOTABLE",IF(ActividadesCom[[#This Row],[PROMEDIO]]&gt;=2,"BUENO",IF(ActividadesCom[[#This Row],[PROMEDIO]]=1,"SUFICIENTE","")))))</f>
        <v>NOTABLE</v>
      </c>
      <c r="H3241" s="5">
        <f>MAX(ActividadesCom[[#This Row],[PERÍODO 1]],ActividadesCom[[#This Row],[PERÍODO 2]],ActividadesCom[[#This Row],[PERÍODO 3]],ActividadesCom[[#This Row],[PERÍODO 4]],ActividadesCom[[#This Row],[PERÍODO 5]])</f>
        <v>20223</v>
      </c>
      <c r="I3241" s="6" t="s">
        <v>5816</v>
      </c>
      <c r="J3241" s="5">
        <v>20221</v>
      </c>
      <c r="K3241" s="5" t="s">
        <v>4010</v>
      </c>
      <c r="L3241" s="5">
        <f>IF(ActividadesCom[[#This Row],[NIVEL 1]]&lt;&gt;0,VLOOKUP(ActividadesCom[[#This Row],[NIVEL 1]],Catálogo!A:B,2,FALSE),"")</f>
        <v>2</v>
      </c>
      <c r="M3241" s="5">
        <v>1</v>
      </c>
      <c r="N3241" s="6" t="s">
        <v>5868</v>
      </c>
      <c r="O3241" s="5">
        <v>20223</v>
      </c>
      <c r="P3241" s="5" t="s">
        <v>4008</v>
      </c>
      <c r="Q3241" s="5">
        <f>IF(ActividadesCom[[#This Row],[NIVEL 2]]&lt;&gt;0,VLOOKUP(ActividadesCom[[#This Row],[NIVEL 2]],Catálogo!A:B,2,FALSE),"")</f>
        <v>4</v>
      </c>
      <c r="R3241" s="5">
        <v>2</v>
      </c>
      <c r="S3241" s="6"/>
      <c r="T3241" s="5"/>
      <c r="U3241" s="5"/>
      <c r="V3241" s="5" t="str">
        <f>IF(ActividadesCom[[#This Row],[NIVEL 3]]&lt;&gt;0,VLOOKUP(ActividadesCom[[#This Row],[NIVEL 3]],Catálogo!A:B,2,FALSE),"")</f>
        <v/>
      </c>
      <c r="W3241" s="5"/>
      <c r="X3241" s="6" t="s">
        <v>4463</v>
      </c>
      <c r="Y3241" s="5">
        <v>20211</v>
      </c>
      <c r="Z3241" s="5" t="s">
        <v>4009</v>
      </c>
      <c r="AA3241" s="5">
        <f>IF(ActividadesCom[[#This Row],[NIVEL 4]]&lt;&gt;0,VLOOKUP(ActividadesCom[[#This Row],[NIVEL 4]],Catálogo!A:B,2,FALSE),"")</f>
        <v>3</v>
      </c>
      <c r="AB3241" s="5">
        <v>1</v>
      </c>
      <c r="AC3241" s="5" t="s">
        <v>25</v>
      </c>
      <c r="AD3241" s="5">
        <v>20203</v>
      </c>
      <c r="AE3241" s="5" t="s">
        <v>4010</v>
      </c>
      <c r="AF3241" s="5">
        <f>IF(ActividadesCom[[#This Row],[NIVEL 5]]&lt;&gt;0,VLOOKUP(ActividadesCom[[#This Row],[NIVEL 5]],Catálogo!A:B,2,FALSE),"")</f>
        <v>2</v>
      </c>
      <c r="AG3241" s="5">
        <v>1</v>
      </c>
      <c r="AH3241" s="2"/>
      <c r="AI3241" s="2"/>
    </row>
    <row r="3242" spans="1:35" ht="30" customHeight="1" x14ac:dyDescent="0.25">
      <c r="A3242" s="7">
        <v>20470302</v>
      </c>
      <c r="B3242" s="97" t="str">
        <f>VLOOKUP(ActividadesCom[[#This Row],[NO. DE CONTROL]],'LISTADO ESTUDIANTES'!A:C,3,FALSE)</f>
        <v>NAAL LEON VLADIMIR ALEJANDRO</v>
      </c>
      <c r="C3242" s="97" t="str">
        <f>VLOOKUP(ActividadesCom[[#This Row],[NO. DE CONTROL]],'LISTADO ESTUDIANTES'!A:B,2,FALSE)</f>
        <v>INGENIERIA EN ADMINISTRACION</v>
      </c>
      <c r="D3242" s="18" t="str">
        <f>VLOOKUP(ActividadesCom[[#This Row],[NO. DE CONTROL]],'LISTADO ESTUDIANTES'!A:D,4,FALSE)</f>
        <v>ACTIVO(A)</v>
      </c>
      <c r="E3242" s="5">
        <f>SUM(ActividadesCom[[#This Row],[CRÉD. 1]],ActividadesCom[[#This Row],[CRÉD. 2]],ActividadesCom[[#This Row],[CRÉD. 3]],ActividadesCom[[#This Row],[CRÉD. 4]],ActividadesCom[[#This Row],[CRÉD. 5]])</f>
        <v>4</v>
      </c>
      <c r="F3242" s="18">
        <f>IF(ActividadesCom[[#This Row],[ÚLTIMO SEMESTRE CON CRÉDITOS]]&gt;0,ROUND(AVERAGE(ActividadesCom[[#This Row],[VALOR NIVEL 5]],ActividadesCom[[#This Row],[VALOR NIVEL 4]],ActividadesCom[[#This Row],[VALOR NIVEL 3]],ActividadesCom[[#This Row],[VALOR NIVEL 2]],ActividadesCom[[#This Row],[VALOR NIVEL 1]]),0),"")</f>
        <v>2</v>
      </c>
      <c r="G3242" s="18" t="str">
        <f>IF(ActividadesCom[[#This Row],[PROMEDIO]]="","",IF(ActividadesCom[[#This Row],[PROMEDIO]]&gt;=4,"EXCELENTE",IF(ActividadesCom[[#This Row],[PROMEDIO]]&gt;=3,"NOTABLE",IF(ActividadesCom[[#This Row],[PROMEDIO]]&gt;=2,"BUENO",IF(ActividadesCom[[#This Row],[PROMEDIO]]=1,"SUFICIENTE","")))))</f>
        <v>BUENO</v>
      </c>
      <c r="H3242" s="5">
        <f>MAX(ActividadesCom[[#This Row],[PERÍODO 1]],ActividadesCom[[#This Row],[PERÍODO 2]],ActividadesCom[[#This Row],[PERÍODO 3]],ActividadesCom[[#This Row],[PERÍODO 4]],ActividadesCom[[#This Row],[PERÍODO 5]])</f>
        <v>20221</v>
      </c>
      <c r="I3242" s="6" t="s">
        <v>4746</v>
      </c>
      <c r="J3242" s="5">
        <v>20213</v>
      </c>
      <c r="K3242" s="5" t="s">
        <v>4011</v>
      </c>
      <c r="L3242" s="5">
        <f>IF(ActividadesCom[[#This Row],[NIVEL 1]]&lt;&gt;0,VLOOKUP(ActividadesCom[[#This Row],[NIVEL 1]],Catálogo!A:B,2,FALSE),"")</f>
        <v>1</v>
      </c>
      <c r="M3242" s="5">
        <v>1</v>
      </c>
      <c r="N3242" s="6" t="s">
        <v>5816</v>
      </c>
      <c r="O3242" s="5">
        <v>20221</v>
      </c>
      <c r="P3242" s="5" t="s">
        <v>4011</v>
      </c>
      <c r="Q3242" s="5">
        <f>IF(ActividadesCom[[#This Row],[NIVEL 2]]&lt;&gt;0,VLOOKUP(ActividadesCom[[#This Row],[NIVEL 2]],Catálogo!A:B,2,FALSE),"")</f>
        <v>1</v>
      </c>
      <c r="R3242" s="5">
        <v>1</v>
      </c>
      <c r="S3242" s="6" t="s">
        <v>5879</v>
      </c>
      <c r="T3242" s="5">
        <v>20213</v>
      </c>
      <c r="U3242" s="5" t="s">
        <v>4009</v>
      </c>
      <c r="V3242" s="5">
        <f>IF(ActividadesCom[[#This Row],[NIVEL 3]]&lt;&gt;0,VLOOKUP(ActividadesCom[[#This Row],[NIVEL 3]],Catálogo!A:B,2,FALSE),"")</f>
        <v>3</v>
      </c>
      <c r="W3242" s="5">
        <v>1</v>
      </c>
      <c r="X3242" s="6"/>
      <c r="Y3242" s="5"/>
      <c r="Z3242" s="5"/>
      <c r="AA3242" s="5" t="str">
        <f>IF(ActividadesCom[[#This Row],[NIVEL 4]]&lt;&gt;0,VLOOKUP(ActividadesCom[[#This Row],[NIVEL 4]],Catálogo!A:B,2,FALSE),"")</f>
        <v/>
      </c>
      <c r="AB3242" s="5"/>
      <c r="AC3242" s="5" t="s">
        <v>42</v>
      </c>
      <c r="AD3242" s="5">
        <v>20203</v>
      </c>
      <c r="AE3242" s="5" t="s">
        <v>4011</v>
      </c>
      <c r="AF3242" s="5">
        <f>IF(ActividadesCom[[#This Row],[NIVEL 5]]&lt;&gt;0,VLOOKUP(ActividadesCom[[#This Row],[NIVEL 5]],Catálogo!A:B,2,FALSE),"")</f>
        <v>1</v>
      </c>
      <c r="AG3242" s="5">
        <v>1</v>
      </c>
      <c r="AH3242" s="2"/>
      <c r="AI3242" s="2"/>
    </row>
    <row r="3243" spans="1:35" ht="30" customHeight="1" x14ac:dyDescent="0.25">
      <c r="A3243" s="7">
        <v>20470303</v>
      </c>
      <c r="B3243" s="97" t="str">
        <f>VLOOKUP(ActividadesCom[[#This Row],[NO. DE CONTROL]],'LISTADO ESTUDIANTES'!A:C,3,FALSE)</f>
        <v>PAREDES ALONZO BRAYAN ALEXIS</v>
      </c>
      <c r="C3243" s="97" t="str">
        <f>VLOOKUP(ActividadesCom[[#This Row],[NO. DE CONTROL]],'LISTADO ESTUDIANTES'!A:B,2,FALSE)</f>
        <v>INGENIERIA EN SISTEMAS COMPUTACIONALES</v>
      </c>
      <c r="D3243" s="18" t="str">
        <f>VLOOKUP(ActividadesCom[[#This Row],[NO. DE CONTROL]],'LISTADO ESTUDIANTES'!A:D,4,FALSE)</f>
        <v>ACTIVO(A)</v>
      </c>
      <c r="E3243" s="5">
        <f>SUM(ActividadesCom[[#This Row],[CRÉD. 1]],ActividadesCom[[#This Row],[CRÉD. 2]],ActividadesCom[[#This Row],[CRÉD. 3]],ActividadesCom[[#This Row],[CRÉD. 4]],ActividadesCom[[#This Row],[CRÉD. 5]])</f>
        <v>2</v>
      </c>
      <c r="F3243" s="18">
        <f>IF(ActividadesCom[[#This Row],[ÚLTIMO SEMESTRE CON CRÉDITOS]]&gt;0,ROUND(AVERAGE(ActividadesCom[[#This Row],[VALOR NIVEL 5]],ActividadesCom[[#This Row],[VALOR NIVEL 4]],ActividadesCom[[#This Row],[VALOR NIVEL 3]],ActividadesCom[[#This Row],[VALOR NIVEL 2]],ActividadesCom[[#This Row],[VALOR NIVEL 1]]),0),"")</f>
        <v>2</v>
      </c>
      <c r="G3243" s="18" t="str">
        <f>IF(ActividadesCom[[#This Row],[PROMEDIO]]="","",IF(ActividadesCom[[#This Row],[PROMEDIO]]&gt;=4,"EXCELENTE",IF(ActividadesCom[[#This Row],[PROMEDIO]]&gt;=3,"NOTABLE",IF(ActividadesCom[[#This Row],[PROMEDIO]]&gt;=2,"BUENO",IF(ActividadesCom[[#This Row],[PROMEDIO]]=1,"SUFICIENTE","")))))</f>
        <v>BUENO</v>
      </c>
      <c r="H3243" s="5">
        <f>MAX(ActividadesCom[[#This Row],[PERÍODO 1]],ActividadesCom[[#This Row],[PERÍODO 2]],ActividadesCom[[#This Row],[PERÍODO 3]],ActividadesCom[[#This Row],[PERÍODO 4]],ActividadesCom[[#This Row],[PERÍODO 5]])</f>
        <v>20221</v>
      </c>
      <c r="I3243" s="6" t="s">
        <v>4818</v>
      </c>
      <c r="J3243" s="5">
        <v>20221</v>
      </c>
      <c r="K3243" s="5" t="s">
        <v>4010</v>
      </c>
      <c r="L3243" s="5">
        <f>IF(ActividadesCom[[#This Row],[NIVEL 1]]&lt;&gt;0,VLOOKUP(ActividadesCom[[#This Row],[NIVEL 1]],Catálogo!A:B,2,FALSE),"")</f>
        <v>2</v>
      </c>
      <c r="M3243" s="5">
        <v>1</v>
      </c>
      <c r="N3243" s="6"/>
      <c r="O3243" s="5"/>
      <c r="P3243" s="5"/>
      <c r="Q3243" s="5" t="str">
        <f>IF(ActividadesCom[[#This Row],[NIVEL 2]]&lt;&gt;0,VLOOKUP(ActividadesCom[[#This Row],[NIVEL 2]],Catálogo!A:B,2,FALSE),"")</f>
        <v/>
      </c>
      <c r="R3243" s="5"/>
      <c r="S3243" s="6"/>
      <c r="T3243" s="5"/>
      <c r="U3243" s="5"/>
      <c r="V3243" s="5" t="str">
        <f>IF(ActividadesCom[[#This Row],[NIVEL 3]]&lt;&gt;0,VLOOKUP(ActividadesCom[[#This Row],[NIVEL 3]],Catálogo!A:B,2,FALSE),"")</f>
        <v/>
      </c>
      <c r="W3243" s="5"/>
      <c r="X3243" s="6"/>
      <c r="Y3243" s="5"/>
      <c r="Z3243" s="5"/>
      <c r="AA3243" s="5" t="str">
        <f>IF(ActividadesCom[[#This Row],[NIVEL 4]]&lt;&gt;0,VLOOKUP(ActividadesCom[[#This Row],[NIVEL 4]],Catálogo!A:B,2,FALSE),"")</f>
        <v/>
      </c>
      <c r="AB3243" s="5"/>
      <c r="AC3243" s="5" t="s">
        <v>42</v>
      </c>
      <c r="AD3243" s="5">
        <v>20203</v>
      </c>
      <c r="AE3243" s="5" t="s">
        <v>4011</v>
      </c>
      <c r="AF3243" s="5">
        <f>IF(ActividadesCom[[#This Row],[NIVEL 5]]&lt;&gt;0,VLOOKUP(ActividadesCom[[#This Row],[NIVEL 5]],Catálogo!A:B,2,FALSE),"")</f>
        <v>1</v>
      </c>
      <c r="AG3243" s="5">
        <v>1</v>
      </c>
      <c r="AH3243" s="2"/>
      <c r="AI3243" s="2"/>
    </row>
    <row r="3244" spans="1:35" ht="30" customHeight="1" x14ac:dyDescent="0.25">
      <c r="A3244" s="7">
        <v>20470304</v>
      </c>
      <c r="B3244" s="10" t="str">
        <f>VLOOKUP(ActividadesCom[[#This Row],[NO. DE CONTROL]],'LISTADO ESTUDIANTES'!A:C,3,FALSE)</f>
        <v>VILLALOBOS MENA BRANDON EMMANUEL</v>
      </c>
      <c r="C3244" s="97" t="str">
        <f>VLOOKUP(ActividadesCom[[#This Row],[NO. DE CONTROL]],'LISTADO ESTUDIANTES'!A:B,2,FALSE)</f>
        <v>INGENIERIA EN ADMINISTRACION</v>
      </c>
      <c r="D3244" s="18" t="str">
        <f>VLOOKUP(ActividadesCom[[#This Row],[NO. DE CONTROL]],'LISTADO ESTUDIANTES'!A:D,4,FALSE)</f>
        <v>ACTIVO(A)</v>
      </c>
      <c r="E3244" s="7">
        <f>SUM(ActividadesCom[[#This Row],[CRÉD. 1]],ActividadesCom[[#This Row],[CRÉD. 2]],ActividadesCom[[#This Row],[CRÉD. 3]],ActividadesCom[[#This Row],[CRÉD. 4]],ActividadesCom[[#This Row],[CRÉD. 5]])</f>
        <v>4</v>
      </c>
      <c r="F3244" s="18">
        <f>IF(ActividadesCom[[#This Row],[ÚLTIMO SEMESTRE CON CRÉDITOS]]&gt;0,ROUND(AVERAGE(ActividadesCom[[#This Row],[VALOR NIVEL 5]],ActividadesCom[[#This Row],[VALOR NIVEL 4]],ActividadesCom[[#This Row],[VALOR NIVEL 3]],ActividadesCom[[#This Row],[VALOR NIVEL 2]],ActividadesCom[[#This Row],[VALOR NIVEL 1]]),0),"")</f>
        <v>3</v>
      </c>
      <c r="G3244" s="7" t="str">
        <f>IF(ActividadesCom[[#This Row],[PROMEDIO]]="","",IF(ActividadesCom[[#This Row],[PROMEDIO]]&gt;=4,"EXCELENTE",IF(ActividadesCom[[#This Row],[PROMEDIO]]&gt;=3,"NOTABLE",IF(ActividadesCom[[#This Row],[PROMEDIO]]&gt;=2,"BUENO",IF(ActividadesCom[[#This Row],[PROMEDIO]]=1,"SUFICIENTE","")))))</f>
        <v>NOTABLE</v>
      </c>
      <c r="H3244" s="18">
        <f>MAX(ActividadesCom[[#This Row],[PERÍODO 1]],ActividadesCom[[#This Row],[PERÍODO 2]],ActividadesCom[[#This Row],[PERÍODO 3]],ActividadesCom[[#This Row],[PERÍODO 4]],ActividadesCom[[#This Row],[PERÍODO 5]])</f>
        <v>20223</v>
      </c>
      <c r="I3244" s="6" t="s">
        <v>5816</v>
      </c>
      <c r="J3244" s="5">
        <v>20221</v>
      </c>
      <c r="K3244" s="5" t="s">
        <v>4009</v>
      </c>
      <c r="L3244" s="18">
        <f>IF(ActividadesCom[[#This Row],[NIVEL 1]]&lt;&gt;0,VLOOKUP(ActividadesCom[[#This Row],[NIVEL 1]],Catálogo!A:B,2,FALSE),"")</f>
        <v>3</v>
      </c>
      <c r="M3244" s="5">
        <v>1</v>
      </c>
      <c r="N3244" s="6" t="s">
        <v>5867</v>
      </c>
      <c r="O3244" s="5">
        <v>20223</v>
      </c>
      <c r="P3244" s="5" t="s">
        <v>4008</v>
      </c>
      <c r="Q3244" s="18">
        <f>IF(ActividadesCom[[#This Row],[NIVEL 2]]&lt;&gt;0,VLOOKUP(ActividadesCom[[#This Row],[NIVEL 2]],Catálogo!A:B,2,FALSE),"")</f>
        <v>4</v>
      </c>
      <c r="R3244" s="5">
        <v>2</v>
      </c>
      <c r="S3244" s="6" t="s">
        <v>5879</v>
      </c>
      <c r="T3244" s="5">
        <v>20213</v>
      </c>
      <c r="U3244" s="5" t="s">
        <v>4009</v>
      </c>
      <c r="V3244" s="18">
        <f>IF(ActividadesCom[[#This Row],[NIVEL 3]]&lt;&gt;0,VLOOKUP(ActividadesCom[[#This Row],[NIVEL 3]],Catálogo!A:B,2,FALSE),"")</f>
        <v>3</v>
      </c>
      <c r="W3244" s="5">
        <v>1</v>
      </c>
      <c r="X3244" s="6"/>
      <c r="Y3244" s="5"/>
      <c r="Z3244" s="5"/>
      <c r="AA3244" s="18" t="str">
        <f>IF(ActividadesCom[[#This Row],[NIVEL 4]]&lt;&gt;0,VLOOKUP(ActividadesCom[[#This Row],[NIVEL 4]],Catálogo!A:B,2,FALSE),"")</f>
        <v/>
      </c>
      <c r="AB3244" s="5"/>
      <c r="AC3244" s="6"/>
      <c r="AD3244" s="5"/>
      <c r="AE3244" s="5"/>
      <c r="AF3244" s="18" t="str">
        <f>IF(ActividadesCom[[#This Row],[NIVEL 5]]&lt;&gt;0,VLOOKUP(ActividadesCom[[#This Row],[NIVEL 5]],Catálogo!A:B,2,FALSE),"")</f>
        <v/>
      </c>
      <c r="AG3244" s="36"/>
      <c r="AH3244" s="2"/>
      <c r="AI3244" s="2"/>
    </row>
    <row r="3245" spans="1:35" ht="30" hidden="1" customHeight="1" x14ac:dyDescent="0.25">
      <c r="A3245" s="7">
        <v>20470305</v>
      </c>
      <c r="B3245" s="97" t="str">
        <f>VLOOKUP(ActividadesCom[[#This Row],[NO. DE CONTROL]],'LISTADO ESTUDIANTES'!A:C,3,FALSE)</f>
        <v>CADENA ZETINA CAROLINA GUADALUPE</v>
      </c>
      <c r="C3245" s="97" t="str">
        <f>VLOOKUP(ActividadesCom[[#This Row],[NO. DE CONTROL]],'LISTADO ESTUDIANTES'!A:B,2,FALSE)</f>
        <v>INGENIERIA EN ADMINISTRACION</v>
      </c>
      <c r="D3245" s="18" t="str">
        <f>VLOOKUP(ActividadesCom[[#This Row],[NO. DE CONTROL]],'LISTADO ESTUDIANTES'!A:D,4,FALSE)</f>
        <v>BAJA</v>
      </c>
      <c r="E3245" s="5">
        <f>SUM(ActividadesCom[[#This Row],[CRÉD. 1]],ActividadesCom[[#This Row],[CRÉD. 2]],ActividadesCom[[#This Row],[CRÉD. 3]],ActividadesCom[[#This Row],[CRÉD. 4]],ActividadesCom[[#This Row],[CRÉD. 5]])</f>
        <v>0</v>
      </c>
      <c r="F3245" s="34" t="str">
        <f>IF(ActividadesCom[[#This Row],[ÚLTIMO SEMESTRE CON CRÉDITOS]]&gt;0,ROUND(AVERAGE(ActividadesCom[[#This Row],[VALOR NIVEL 5]],ActividadesCom[[#This Row],[VALOR NIVEL 4]],ActividadesCom[[#This Row],[VALOR NIVEL 3]],ActividadesCom[[#This Row],[VALOR NIVEL 2]],ActividadesCom[[#This Row],[VALOR NIVEL 1]]),0),"")</f>
        <v/>
      </c>
      <c r="G3245" s="34" t="str">
        <f>IF(ActividadesCom[[#This Row],[PROMEDIO]]="","",IF(ActividadesCom[[#This Row],[PROMEDIO]]&gt;=4,"EXCELENTE",IF(ActividadesCom[[#This Row],[PROMEDIO]]&gt;=3,"NOTABLE",IF(ActividadesCom[[#This Row],[PROMEDIO]]&gt;=2,"BUENO",IF(ActividadesCom[[#This Row],[PROMEDIO]]=1,"SUFICIENTE","")))))</f>
        <v/>
      </c>
      <c r="H3245" s="5">
        <f>MAX(ActividadesCom[[#This Row],[PERÍODO 1]],ActividadesCom[[#This Row],[PERÍODO 2]],ActividadesCom[[#This Row],[PERÍODO 3]],ActividadesCom[[#This Row],[PERÍODO 4]],ActividadesCom[[#This Row],[PERÍODO 5]])</f>
        <v>0</v>
      </c>
      <c r="I3245" s="33"/>
      <c r="J3245" s="32"/>
      <c r="K3245" s="32"/>
      <c r="L3245" s="5" t="str">
        <f>IF(ActividadesCom[[#This Row],[NIVEL 1]]&lt;&gt;0,VLOOKUP(ActividadesCom[[#This Row],[NIVEL 1]],Catálogo!A:B,2,FALSE),"")</f>
        <v/>
      </c>
      <c r="M3245" s="32"/>
      <c r="N3245" s="33"/>
      <c r="O3245" s="32"/>
      <c r="P3245" s="32"/>
      <c r="Q3245" s="5" t="str">
        <f>IF(ActividadesCom[[#This Row],[NIVEL 2]]&lt;&gt;0,VLOOKUP(ActividadesCom[[#This Row],[NIVEL 2]],Catálogo!A:B,2,FALSE),"")</f>
        <v/>
      </c>
      <c r="R3245" s="32"/>
      <c r="S3245" s="33"/>
      <c r="T3245" s="32"/>
      <c r="U3245" s="32"/>
      <c r="V3245" s="5" t="str">
        <f>IF(ActividadesCom[[#This Row],[NIVEL 3]]&lt;&gt;0,VLOOKUP(ActividadesCom[[#This Row],[NIVEL 3]],Catálogo!A:B,2,FALSE),"")</f>
        <v/>
      </c>
      <c r="W3245" s="32"/>
      <c r="X3245" s="122"/>
      <c r="Y3245" s="123"/>
      <c r="Z3245" s="123"/>
      <c r="AA3245" s="124"/>
      <c r="AB3245" s="123"/>
      <c r="AC3245" s="122"/>
      <c r="AD3245" s="123"/>
      <c r="AE3245" s="123"/>
      <c r="AF3245" s="124"/>
      <c r="AG3245" s="125"/>
      <c r="AH3245" s="2"/>
      <c r="AI3245" s="2"/>
    </row>
    <row r="3246" spans="1:35" ht="30" customHeight="1" x14ac:dyDescent="0.25">
      <c r="A3246" s="7">
        <v>20470306</v>
      </c>
      <c r="B3246" s="97" t="str">
        <f>VLOOKUP(ActividadesCom[[#This Row],[NO. DE CONTROL]],'LISTADO ESTUDIANTES'!A:C,3,FALSE)</f>
        <v>GUTIERREZ ORTIZ ADRIANA JOCELYNE</v>
      </c>
      <c r="C3246" s="97" t="str">
        <f>VLOOKUP(ActividadesCom[[#This Row],[NO. DE CONTROL]],'LISTADO ESTUDIANTES'!A:B,2,FALSE)</f>
        <v>INGENIERIA EN GESTION EMPRESARIAL</v>
      </c>
      <c r="D3246" s="18" t="str">
        <f>VLOOKUP(ActividadesCom[[#This Row],[NO. DE CONTROL]],'LISTADO ESTUDIANTES'!A:D,4,FALSE)</f>
        <v>ACTIVO(A)</v>
      </c>
      <c r="E3246" s="5">
        <f>SUM(ActividadesCom[[#This Row],[CRÉD. 1]],ActividadesCom[[#This Row],[CRÉD. 2]],ActividadesCom[[#This Row],[CRÉD. 3]],ActividadesCom[[#This Row],[CRÉD. 4]],ActividadesCom[[#This Row],[CRÉD. 5]])</f>
        <v>4</v>
      </c>
      <c r="F3246" s="18">
        <f>IF(ActividadesCom[[#This Row],[ÚLTIMO SEMESTRE CON CRÉDITOS]]&gt;0,ROUND(AVERAGE(ActividadesCom[[#This Row],[VALOR NIVEL 5]],ActividadesCom[[#This Row],[VALOR NIVEL 4]],ActividadesCom[[#This Row],[VALOR NIVEL 3]],ActividadesCom[[#This Row],[VALOR NIVEL 2]],ActividadesCom[[#This Row],[VALOR NIVEL 1]]),0),"")</f>
        <v>4</v>
      </c>
      <c r="G3246" s="18" t="str">
        <f>IF(ActividadesCom[[#This Row],[PROMEDIO]]="","",IF(ActividadesCom[[#This Row],[PROMEDIO]]&gt;=4,"EXCELENTE",IF(ActividadesCom[[#This Row],[PROMEDIO]]&gt;=3,"NOTABLE",IF(ActividadesCom[[#This Row],[PROMEDIO]]&gt;=2,"BUENO",IF(ActividadesCom[[#This Row],[PROMEDIO]]=1,"SUFICIENTE","")))))</f>
        <v>EXCELENTE</v>
      </c>
      <c r="H3246" s="5">
        <f>MAX(ActividadesCom[[#This Row],[PERÍODO 1]],ActividadesCom[[#This Row],[PERÍODO 2]],ActividadesCom[[#This Row],[PERÍODO 3]],ActividadesCom[[#This Row],[PERÍODO 4]],ActividadesCom[[#This Row],[PERÍODO 5]])</f>
        <v>20213</v>
      </c>
      <c r="I3246" s="33" t="s">
        <v>4848</v>
      </c>
      <c r="J3246" s="32">
        <v>20213</v>
      </c>
      <c r="K3246" s="5" t="s">
        <v>4008</v>
      </c>
      <c r="L3246" s="5">
        <f>IF(ActividadesCom[[#This Row],[NIVEL 1]]&lt;&gt;0,VLOOKUP(ActividadesCom[[#This Row],[NIVEL 1]],Catálogo!A:B,2,FALSE),"")</f>
        <v>4</v>
      </c>
      <c r="M3246" s="5">
        <v>1</v>
      </c>
      <c r="N3246" s="6"/>
      <c r="O3246" s="5"/>
      <c r="P3246" s="5"/>
      <c r="Q3246" s="5" t="str">
        <f>IF(ActividadesCom[[#This Row],[NIVEL 2]]&lt;&gt;0,VLOOKUP(ActividadesCom[[#This Row],[NIVEL 2]],Catálogo!A:B,2,FALSE),"")</f>
        <v/>
      </c>
      <c r="R3246" s="5"/>
      <c r="S3246" s="6" t="s">
        <v>30</v>
      </c>
      <c r="T3246" s="5">
        <v>20213</v>
      </c>
      <c r="U3246" s="5" t="s">
        <v>4008</v>
      </c>
      <c r="V3246" s="5">
        <f>IF(ActividadesCom[[#This Row],[NIVEL 3]]&lt;&gt;0,VLOOKUP(ActividadesCom[[#This Row],[NIVEL 3]],Catálogo!A:B,2,FALSE),"")</f>
        <v>4</v>
      </c>
      <c r="W3246" s="5">
        <v>1</v>
      </c>
      <c r="X3246" s="6" t="s">
        <v>30</v>
      </c>
      <c r="Y3246" s="5">
        <v>20211</v>
      </c>
      <c r="Z3246" s="5" t="s">
        <v>4008</v>
      </c>
      <c r="AA3246" s="5">
        <f>IF(ActividadesCom[[#This Row],[NIVEL 4]]&lt;&gt;0,VLOOKUP(ActividadesCom[[#This Row],[NIVEL 4]],Catálogo!A:B,2,FALSE),"")</f>
        <v>4</v>
      </c>
      <c r="AB3246" s="5">
        <v>1</v>
      </c>
      <c r="AC3246" s="5" t="s">
        <v>30</v>
      </c>
      <c r="AD3246" s="5">
        <v>20203</v>
      </c>
      <c r="AE3246" s="5" t="s">
        <v>4008</v>
      </c>
      <c r="AF3246" s="5">
        <f>IF(ActividadesCom[[#This Row],[NIVEL 5]]&lt;&gt;0,VLOOKUP(ActividadesCom[[#This Row],[NIVEL 5]],Catálogo!A:B,2,FALSE),"")</f>
        <v>4</v>
      </c>
      <c r="AG3246" s="5">
        <v>1</v>
      </c>
      <c r="AH3246" s="2"/>
      <c r="AI3246" s="2"/>
    </row>
    <row r="3247" spans="1:35" ht="30" customHeight="1" x14ac:dyDescent="0.25">
      <c r="A3247" s="7">
        <v>20470309</v>
      </c>
      <c r="B3247" s="97" t="str">
        <f>VLOOKUP(ActividadesCom[[#This Row],[NO. DE CONTROL]],'LISTADO ESTUDIANTES'!A:C,3,FALSE)</f>
        <v>PECH UITZ LUIS ENRIQUE</v>
      </c>
      <c r="C3247" s="97" t="str">
        <f>VLOOKUP(ActividadesCom[[#This Row],[NO. DE CONTROL]],'LISTADO ESTUDIANTES'!A:B,2,FALSE)</f>
        <v>INGENIERIA CIVIL</v>
      </c>
      <c r="D3247" s="18" t="str">
        <f>VLOOKUP(ActividadesCom[[#This Row],[NO. DE CONTROL]],'LISTADO ESTUDIANTES'!A:D,4,FALSE)</f>
        <v>ACTIVO(A)</v>
      </c>
      <c r="E3247" s="5">
        <f>SUM(ActividadesCom[[#This Row],[CRÉD. 1]],ActividadesCom[[#This Row],[CRÉD. 2]],ActividadesCom[[#This Row],[CRÉD. 3]],ActividadesCom[[#This Row],[CRÉD. 4]],ActividadesCom[[#This Row],[CRÉD. 5]])</f>
        <v>4</v>
      </c>
      <c r="F3247" s="18">
        <f>IF(ActividadesCom[[#This Row],[ÚLTIMO SEMESTRE CON CRÉDITOS]]&gt;0,ROUND(AVERAGE(ActividadesCom[[#This Row],[VALOR NIVEL 5]],ActividadesCom[[#This Row],[VALOR NIVEL 4]],ActividadesCom[[#This Row],[VALOR NIVEL 3]],ActividadesCom[[#This Row],[VALOR NIVEL 2]],ActividadesCom[[#This Row],[VALOR NIVEL 1]]),0),"")</f>
        <v>2</v>
      </c>
      <c r="G3247" s="18" t="str">
        <f>IF(ActividadesCom[[#This Row],[PROMEDIO]]="","",IF(ActividadesCom[[#This Row],[PROMEDIO]]&gt;=4,"EXCELENTE",IF(ActividadesCom[[#This Row],[PROMEDIO]]&gt;=3,"NOTABLE",IF(ActividadesCom[[#This Row],[PROMEDIO]]&gt;=2,"BUENO",IF(ActividadesCom[[#This Row],[PROMEDIO]]=1,"SUFICIENTE","")))))</f>
        <v>BUENO</v>
      </c>
      <c r="H3247" s="5">
        <f>MAX(ActividadesCom[[#This Row],[PERÍODO 1]],ActividadesCom[[#This Row],[PERÍODO 2]],ActividadesCom[[#This Row],[PERÍODO 3]],ActividadesCom[[#This Row],[PERÍODO 4]],ActividadesCom[[#This Row],[PERÍODO 5]])</f>
        <v>20221</v>
      </c>
      <c r="I3247" s="6" t="s">
        <v>31</v>
      </c>
      <c r="J3247" s="5">
        <v>20221</v>
      </c>
      <c r="K3247" s="5" t="s">
        <v>4011</v>
      </c>
      <c r="L3247" s="5">
        <f>IF(ActividadesCom[[#This Row],[NIVEL 1]]&lt;&gt;0,VLOOKUP(ActividadesCom[[#This Row],[NIVEL 1]],Catálogo!A:B,2,FALSE),"")</f>
        <v>1</v>
      </c>
      <c r="M3247" s="5">
        <v>1</v>
      </c>
      <c r="N3247" s="6"/>
      <c r="O3247" s="5"/>
      <c r="P3247" s="5"/>
      <c r="Q3247" s="5" t="str">
        <f>IF(ActividadesCom[[#This Row],[NIVEL 2]]&lt;&gt;0,VLOOKUP(ActividadesCom[[#This Row],[NIVEL 2]],Catálogo!A:B,2,FALSE),"")</f>
        <v/>
      </c>
      <c r="R3247" s="5"/>
      <c r="S3247" s="6" t="s">
        <v>4478</v>
      </c>
      <c r="T3247" s="5">
        <v>20211</v>
      </c>
      <c r="U3247" s="5" t="s">
        <v>4009</v>
      </c>
      <c r="V3247" s="5">
        <f>IF(ActividadesCom[[#This Row],[NIVEL 3]]&lt;&gt;0,VLOOKUP(ActividadesCom[[#This Row],[NIVEL 3]],Catálogo!A:B,2,FALSE),"")</f>
        <v>3</v>
      </c>
      <c r="W3247" s="5">
        <v>1</v>
      </c>
      <c r="X3247" s="6" t="s">
        <v>31</v>
      </c>
      <c r="Y3247" s="5">
        <v>20211</v>
      </c>
      <c r="Z3247" s="5" t="s">
        <v>4011</v>
      </c>
      <c r="AA3247" s="5">
        <f>IF(ActividadesCom[[#This Row],[NIVEL 4]]&lt;&gt;0,VLOOKUP(ActividadesCom[[#This Row],[NIVEL 4]],Catálogo!A:B,2,FALSE),"")</f>
        <v>1</v>
      </c>
      <c r="AB3247" s="5">
        <v>1</v>
      </c>
      <c r="AC3247" s="6" t="s">
        <v>5482</v>
      </c>
      <c r="AD3247" s="5">
        <v>20221</v>
      </c>
      <c r="AE3247" s="5" t="s">
        <v>4008</v>
      </c>
      <c r="AF3247" s="5">
        <f>IF(ActividadesCom[[#This Row],[NIVEL 5]]&lt;&gt;0,VLOOKUP(ActividadesCom[[#This Row],[NIVEL 5]],Catálogo!A:B,2,FALSE),"")</f>
        <v>4</v>
      </c>
      <c r="AG3247" s="36">
        <v>1</v>
      </c>
      <c r="AH3247" s="2"/>
      <c r="AI3247" s="2"/>
    </row>
    <row r="3248" spans="1:35" ht="30" customHeight="1" x14ac:dyDescent="0.25">
      <c r="A3248" s="7">
        <v>20470310</v>
      </c>
      <c r="B3248" s="97" t="str">
        <f>VLOOKUP(ActividadesCom[[#This Row],[NO. DE CONTROL]],'LISTADO ESTUDIANTES'!A:C,3,FALSE)</f>
        <v>HAAZ LOPEZ SUSANA HORTENCIA</v>
      </c>
      <c r="C3248" s="97" t="str">
        <f>VLOOKUP(ActividadesCom[[#This Row],[NO. DE CONTROL]],'LISTADO ESTUDIANTES'!A:B,2,FALSE)</f>
        <v>INGENIERIA EN ADMINISTRACION</v>
      </c>
      <c r="D3248" s="18" t="str">
        <f>VLOOKUP(ActividadesCom[[#This Row],[NO. DE CONTROL]],'LISTADO ESTUDIANTES'!A:D,4,FALSE)</f>
        <v>ACTIVO(A)</v>
      </c>
      <c r="E3248" s="5">
        <f>SUM(ActividadesCom[[#This Row],[CRÉD. 1]],ActividadesCom[[#This Row],[CRÉD. 2]],ActividadesCom[[#This Row],[CRÉD. 3]],ActividadesCom[[#This Row],[CRÉD. 4]],ActividadesCom[[#This Row],[CRÉD. 5]])</f>
        <v>1</v>
      </c>
      <c r="F3248" s="18">
        <f>IF(ActividadesCom[[#This Row],[ÚLTIMO SEMESTRE CON CRÉDITOS]]&gt;0,ROUND(AVERAGE(ActividadesCom[[#This Row],[VALOR NIVEL 5]],ActividadesCom[[#This Row],[VALOR NIVEL 4]],ActividadesCom[[#This Row],[VALOR NIVEL 3]],ActividadesCom[[#This Row],[VALOR NIVEL 2]],ActividadesCom[[#This Row],[VALOR NIVEL 1]]),0),"")</f>
        <v>3</v>
      </c>
      <c r="G3248" s="18" t="str">
        <f>IF(ActividadesCom[[#This Row],[PROMEDIO]]="","",IF(ActividadesCom[[#This Row],[PROMEDIO]]&gt;=4,"EXCELENTE",IF(ActividadesCom[[#This Row],[PROMEDIO]]&gt;=3,"NOTABLE",IF(ActividadesCom[[#This Row],[PROMEDIO]]&gt;=2,"BUENO",IF(ActividadesCom[[#This Row],[PROMEDIO]]=1,"SUFICIENTE","")))))</f>
        <v>NOTABLE</v>
      </c>
      <c r="H3248" s="5">
        <f>MAX(ActividadesCom[[#This Row],[PERÍODO 1]],ActividadesCom[[#This Row],[PERÍODO 2]],ActividadesCom[[#This Row],[PERÍODO 3]],ActividadesCom[[#This Row],[PERÍODO 4]],ActividadesCom[[#This Row],[PERÍODO 5]])</f>
        <v>20221</v>
      </c>
      <c r="I3248" s="6" t="s">
        <v>5816</v>
      </c>
      <c r="J3248" s="5">
        <v>20221</v>
      </c>
      <c r="K3248" s="5" t="s">
        <v>4009</v>
      </c>
      <c r="L3248" s="5">
        <f>IF(ActividadesCom[[#This Row],[NIVEL 1]]&lt;&gt;0,VLOOKUP(ActividadesCom[[#This Row],[NIVEL 1]],Catálogo!A:B,2,FALSE),"")</f>
        <v>3</v>
      </c>
      <c r="M3248" s="5">
        <v>1</v>
      </c>
      <c r="N3248" s="6"/>
      <c r="O3248" s="5"/>
      <c r="P3248" s="5"/>
      <c r="Q3248" s="5" t="str">
        <f>IF(ActividadesCom[[#This Row],[NIVEL 2]]&lt;&gt;0,VLOOKUP(ActividadesCom[[#This Row],[NIVEL 2]],Catálogo!A:B,2,FALSE),"")</f>
        <v/>
      </c>
      <c r="R3248" s="5"/>
      <c r="S3248" s="6"/>
      <c r="T3248" s="5"/>
      <c r="U3248" s="5"/>
      <c r="V3248" s="5" t="str">
        <f>IF(ActividadesCom[[#This Row],[NIVEL 3]]&lt;&gt;0,VLOOKUP(ActividadesCom[[#This Row],[NIVEL 3]],Catálogo!A:B,2,FALSE),"")</f>
        <v/>
      </c>
      <c r="W3248" s="5"/>
      <c r="X3248" s="6" t="s">
        <v>5</v>
      </c>
      <c r="Y3248" s="5">
        <v>20211</v>
      </c>
      <c r="Z3248" s="5" t="s">
        <v>4010</v>
      </c>
      <c r="AA3248" s="5">
        <f>IF(ActividadesCom[[#This Row],[NIVEL 4]]&lt;&gt;0,VLOOKUP(ActividadesCom[[#This Row],[NIVEL 4]],Catálogo!A:B,2,FALSE),"")</f>
        <v>2</v>
      </c>
      <c r="AB3248" s="5"/>
      <c r="AC3248" s="6"/>
      <c r="AD3248" s="5"/>
      <c r="AE3248" s="5"/>
      <c r="AF3248" s="5" t="str">
        <f>IF(ActividadesCom[[#This Row],[NIVEL 5]]&lt;&gt;0,VLOOKUP(ActividadesCom[[#This Row],[NIVEL 5]],Catálogo!A:B,2,FALSE),"")</f>
        <v/>
      </c>
      <c r="AG3248" s="36"/>
      <c r="AH3248" s="2"/>
      <c r="AI3248" s="2"/>
    </row>
    <row r="3249" spans="1:35" ht="30" customHeight="1" x14ac:dyDescent="0.25">
      <c r="A3249" s="43">
        <v>20470311</v>
      </c>
      <c r="B3249" s="97" t="str">
        <f>VLOOKUP(ActividadesCom[[#This Row],[NO. DE CONTROL]],'LISTADO ESTUDIANTES'!A:C,3,FALSE)</f>
        <v>SANSORES GONZALEZ CAROLINA ABIGAIL</v>
      </c>
      <c r="C3249" s="103" t="str">
        <f>VLOOKUP(ActividadesCom[[#This Row],[NO. DE CONTROL]],'LISTADO ESTUDIANTES'!A:B,2,FALSE)</f>
        <v>ARQUITECTURA</v>
      </c>
      <c r="D3249" s="44" t="str">
        <f>VLOOKUP(ActividadesCom[[#This Row],[NO. DE CONTROL]],'LISTADO ESTUDIANTES'!A:D,4,FALSE)</f>
        <v>ACTIVO(A)</v>
      </c>
      <c r="E3249" s="5">
        <f>SUM(ActividadesCom[[#This Row],[CRÉD. 1]],ActividadesCom[[#This Row],[CRÉD. 2]],ActividadesCom[[#This Row],[CRÉD. 3]],ActividadesCom[[#This Row],[CRÉD. 4]],ActividadesCom[[#This Row],[CRÉD. 5]])</f>
        <v>2</v>
      </c>
      <c r="F3249" s="44">
        <f>IF(ActividadesCom[[#This Row],[ÚLTIMO SEMESTRE CON CRÉDITOS]]&gt;0,ROUND(AVERAGE(ActividadesCom[[#This Row],[VALOR NIVEL 5]],ActividadesCom[[#This Row],[VALOR NIVEL 4]],ActividadesCom[[#This Row],[VALOR NIVEL 3]],ActividadesCom[[#This Row],[VALOR NIVEL 2]],ActividadesCom[[#This Row],[VALOR NIVEL 1]]),0),"")</f>
        <v>4</v>
      </c>
      <c r="G3249" s="44" t="str">
        <f>IF(ActividadesCom[[#This Row],[PROMEDIO]]="","",IF(ActividadesCom[[#This Row],[PROMEDIO]]&gt;=4,"EXCELENTE",IF(ActividadesCom[[#This Row],[PROMEDIO]]&gt;=3,"NOTABLE",IF(ActividadesCom[[#This Row],[PROMEDIO]]&gt;=2,"BUENO",IF(ActividadesCom[[#This Row],[PROMEDIO]]=1,"SUFICIENTE","")))))</f>
        <v>EXCELENTE</v>
      </c>
      <c r="H3249" s="5">
        <f>MAX(ActividadesCom[[#This Row],[PERÍODO 1]],ActividadesCom[[#This Row],[PERÍODO 2]],ActividadesCom[[#This Row],[PERÍODO 3]],ActividadesCom[[#This Row],[PERÍODO 4]],ActividadesCom[[#This Row],[PERÍODO 5]])</f>
        <v>20221</v>
      </c>
      <c r="I3249" s="45" t="s">
        <v>4695</v>
      </c>
      <c r="J3249" s="46">
        <v>20213</v>
      </c>
      <c r="K3249" s="46" t="s">
        <v>4008</v>
      </c>
      <c r="L3249" s="5">
        <f>IF(ActividadesCom[[#This Row],[NIVEL 1]]&lt;&gt;0,VLOOKUP(ActividadesCom[[#This Row],[NIVEL 1]],Catálogo!A:B,2,FALSE),"")</f>
        <v>4</v>
      </c>
      <c r="M3249" s="46">
        <v>1</v>
      </c>
      <c r="N3249" s="45" t="s">
        <v>5806</v>
      </c>
      <c r="O3249" s="5">
        <v>20221</v>
      </c>
      <c r="P3249" s="5" t="s">
        <v>4020</v>
      </c>
      <c r="Q3249" s="5">
        <f>IF(ActividadesCom[[#This Row],[NIVEL 2]]&lt;&gt;0,VLOOKUP(ActividadesCom[[#This Row],[NIVEL 2]],Catálogo!A:B,2,FALSE),"")</f>
        <v>4</v>
      </c>
      <c r="R3249" s="46">
        <v>1</v>
      </c>
      <c r="S3249" s="45"/>
      <c r="T3249" s="46"/>
      <c r="U3249" s="46"/>
      <c r="V3249" s="5" t="str">
        <f>IF(ActividadesCom[[#This Row],[NIVEL 3]]&lt;&gt;0,VLOOKUP(ActividadesCom[[#This Row],[NIVEL 3]],Catálogo!A:B,2,FALSE),"")</f>
        <v/>
      </c>
      <c r="W3249" s="46"/>
      <c r="X3249" s="45"/>
      <c r="Y3249" s="46"/>
      <c r="Z3249" s="46"/>
      <c r="AA3249" s="5" t="str">
        <f>IF(ActividadesCom[[#This Row],[NIVEL 4]]&lt;&gt;0,VLOOKUP(ActividadesCom[[#This Row],[NIVEL 4]],Catálogo!A:B,2,FALSE),"")</f>
        <v/>
      </c>
      <c r="AB3249" s="46"/>
      <c r="AC3249" s="45"/>
      <c r="AD3249" s="46"/>
      <c r="AE3249" s="46"/>
      <c r="AF3249" s="5" t="str">
        <f>IF(ActividadesCom[[#This Row],[NIVEL 5]]&lt;&gt;0,VLOOKUP(ActividadesCom[[#This Row],[NIVEL 5]],Catálogo!A:B,2,FALSE),"")</f>
        <v/>
      </c>
      <c r="AG3249" s="47"/>
      <c r="AH3249" s="2"/>
      <c r="AI3249" s="2"/>
    </row>
    <row r="3250" spans="1:35" ht="30" customHeight="1" x14ac:dyDescent="0.25">
      <c r="A3250" s="7">
        <v>20470312</v>
      </c>
      <c r="B3250" s="97" t="str">
        <f>VLOOKUP(ActividadesCom[[#This Row],[NO. DE CONTROL]],'LISTADO ESTUDIANTES'!A:C,3,FALSE)</f>
        <v>GARCIA ALVAREZ PABLO JESUS</v>
      </c>
      <c r="C3250" s="97" t="str">
        <f>VLOOKUP(ActividadesCom[[#This Row],[NO. DE CONTROL]],'LISTADO ESTUDIANTES'!A:B,2,FALSE)</f>
        <v>INGENIERIA CIVIL</v>
      </c>
      <c r="D3250" s="18" t="str">
        <f>VLOOKUP(ActividadesCom[[#This Row],[NO. DE CONTROL]],'LISTADO ESTUDIANTES'!A:D,4,FALSE)</f>
        <v>ACTIVO(A)</v>
      </c>
      <c r="E3250" s="5">
        <f>SUM(ActividadesCom[[#This Row],[CRÉD. 1]],ActividadesCom[[#This Row],[CRÉD. 2]],ActividadesCom[[#This Row],[CRÉD. 3]],ActividadesCom[[#This Row],[CRÉD. 4]],ActividadesCom[[#This Row],[CRÉD. 5]])</f>
        <v>4</v>
      </c>
      <c r="F3250" s="18">
        <f>IF(ActividadesCom[[#This Row],[ÚLTIMO SEMESTRE CON CRÉDITOS]]&gt;0,ROUND(AVERAGE(ActividadesCom[[#This Row],[VALOR NIVEL 5]],ActividadesCom[[#This Row],[VALOR NIVEL 4]],ActividadesCom[[#This Row],[VALOR NIVEL 3]],ActividadesCom[[#This Row],[VALOR NIVEL 2]],ActividadesCom[[#This Row],[VALOR NIVEL 1]]),0),"")</f>
        <v>4</v>
      </c>
      <c r="G3250" s="18" t="str">
        <f>IF(ActividadesCom[[#This Row],[PROMEDIO]]="","",IF(ActividadesCom[[#This Row],[PROMEDIO]]&gt;=4,"EXCELENTE",IF(ActividadesCom[[#This Row],[PROMEDIO]]&gt;=3,"NOTABLE",IF(ActividadesCom[[#This Row],[PROMEDIO]]&gt;=2,"BUENO",IF(ActividadesCom[[#This Row],[PROMEDIO]]=1,"SUFICIENTE","")))))</f>
        <v>EXCELENTE</v>
      </c>
      <c r="H3250" s="5">
        <f>MAX(ActividadesCom[[#This Row],[PERÍODO 1]],ActividadesCom[[#This Row],[PERÍODO 2]],ActividadesCom[[#This Row],[PERÍODO 3]],ActividadesCom[[#This Row],[PERÍODO 4]],ActividadesCom[[#This Row],[PERÍODO 5]])</f>
        <v>20221</v>
      </c>
      <c r="I3250" s="6" t="s">
        <v>5461</v>
      </c>
      <c r="J3250" s="5">
        <v>20221</v>
      </c>
      <c r="K3250" s="5" t="s">
        <v>4021</v>
      </c>
      <c r="L3250" s="5">
        <f>IF(ActividadesCom[[#This Row],[NIVEL 1]]&lt;&gt;0,VLOOKUP(ActividadesCom[[#This Row],[NIVEL 1]],Catálogo!A:B,2,FALSE),"")</f>
        <v>3</v>
      </c>
      <c r="M3250" s="5">
        <v>1</v>
      </c>
      <c r="N3250" s="6" t="s">
        <v>25</v>
      </c>
      <c r="O3250" s="5">
        <v>20221</v>
      </c>
      <c r="P3250" s="5" t="s">
        <v>4020</v>
      </c>
      <c r="Q3250" s="5">
        <f>IF(ActividadesCom[[#This Row],[NIVEL 2]]&lt;&gt;0,VLOOKUP(ActividadesCom[[#This Row],[NIVEL 2]],Catálogo!A:B,2,FALSE),"")</f>
        <v>4</v>
      </c>
      <c r="R3250" s="5">
        <v>1</v>
      </c>
      <c r="S3250" s="6"/>
      <c r="T3250" s="5"/>
      <c r="U3250" s="5"/>
      <c r="V3250" s="5" t="str">
        <f>IF(ActividadesCom[[#This Row],[NIVEL 3]]&lt;&gt;0,VLOOKUP(ActividadesCom[[#This Row],[NIVEL 3]],Catálogo!A:B,2,FALSE),"")</f>
        <v/>
      </c>
      <c r="W3250" s="5"/>
      <c r="X3250" s="6" t="s">
        <v>4478</v>
      </c>
      <c r="Y3250" s="5">
        <v>20211</v>
      </c>
      <c r="Z3250" s="5" t="s">
        <v>4009</v>
      </c>
      <c r="AA3250" s="5">
        <f>IF(ActividadesCom[[#This Row],[NIVEL 4]]&lt;&gt;0,VLOOKUP(ActividadesCom[[#This Row],[NIVEL 4]],Catálogo!A:B,2,FALSE),"")</f>
        <v>3</v>
      </c>
      <c r="AB3250" s="5">
        <v>1</v>
      </c>
      <c r="AC3250" s="6" t="s">
        <v>5482</v>
      </c>
      <c r="AD3250" s="5">
        <v>20221</v>
      </c>
      <c r="AE3250" s="5" t="s">
        <v>4008</v>
      </c>
      <c r="AF3250" s="5">
        <f>IF(ActividadesCom[[#This Row],[NIVEL 5]]&lt;&gt;0,VLOOKUP(ActividadesCom[[#This Row],[NIVEL 5]],Catálogo!A:B,2,FALSE),"")</f>
        <v>4</v>
      </c>
      <c r="AG3250" s="36">
        <v>1</v>
      </c>
      <c r="AH3250" s="2"/>
      <c r="AI3250" s="2"/>
    </row>
    <row r="3251" spans="1:35" ht="30" customHeight="1" x14ac:dyDescent="0.25">
      <c r="A3251" s="7">
        <v>20470313</v>
      </c>
      <c r="B3251" s="97" t="str">
        <f>VLOOKUP(ActividadesCom[[#This Row],[NO. DE CONTROL]],'LISTADO ESTUDIANTES'!A:C,3,FALSE)</f>
        <v>POOT MENDEZ ANTHONY DANIEL</v>
      </c>
      <c r="C3251" s="97" t="str">
        <f>VLOOKUP(ActividadesCom[[#This Row],[NO. DE CONTROL]],'LISTADO ESTUDIANTES'!A:B,2,FALSE)</f>
        <v>INGENIERIA EN GESTION EMPRESARIAL</v>
      </c>
      <c r="D3251" s="18" t="str">
        <f>VLOOKUP(ActividadesCom[[#This Row],[NO. DE CONTROL]],'LISTADO ESTUDIANTES'!A:D,4,FALSE)</f>
        <v>ACTIVO(A)</v>
      </c>
      <c r="E3251" s="5">
        <f>SUM(ActividadesCom[[#This Row],[CRÉD. 1]],ActividadesCom[[#This Row],[CRÉD. 2]],ActividadesCom[[#This Row],[CRÉD. 3]],ActividadesCom[[#This Row],[CRÉD. 4]],ActividadesCom[[#This Row],[CRÉD. 5]])</f>
        <v>4</v>
      </c>
      <c r="F3251" s="34">
        <f>IF(ActividadesCom[[#This Row],[ÚLTIMO SEMESTRE CON CRÉDITOS]]&gt;0,ROUND(AVERAGE(ActividadesCom[[#This Row],[VALOR NIVEL 5]],ActividadesCom[[#This Row],[VALOR NIVEL 4]],ActividadesCom[[#This Row],[VALOR NIVEL 3]],ActividadesCom[[#This Row],[VALOR NIVEL 2]],ActividadesCom[[#This Row],[VALOR NIVEL 1]]),0),"")</f>
        <v>4</v>
      </c>
      <c r="G3251" s="34" t="str">
        <f>IF(ActividadesCom[[#This Row],[PROMEDIO]]="","",IF(ActividadesCom[[#This Row],[PROMEDIO]]&gt;=4,"EXCELENTE",IF(ActividadesCom[[#This Row],[PROMEDIO]]&gt;=3,"NOTABLE",IF(ActividadesCom[[#This Row],[PROMEDIO]]&gt;=2,"BUENO",IF(ActividadesCom[[#This Row],[PROMEDIO]]=1,"SUFICIENTE","")))))</f>
        <v>EXCELENTE</v>
      </c>
      <c r="H3251" s="5">
        <f>MAX(ActividadesCom[[#This Row],[PERÍODO 1]],ActividadesCom[[#This Row],[PERÍODO 2]],ActividadesCom[[#This Row],[PERÍODO 3]],ActividadesCom[[#This Row],[PERÍODO 4]],ActividadesCom[[#This Row],[PERÍODO 5]])</f>
        <v>20213</v>
      </c>
      <c r="I3251" s="6" t="s">
        <v>4463</v>
      </c>
      <c r="J3251" s="32">
        <v>20213</v>
      </c>
      <c r="K3251" s="5" t="s">
        <v>4010</v>
      </c>
      <c r="L3251" s="5">
        <f>IF(ActividadesCom[[#This Row],[NIVEL 1]]&lt;&gt;0,VLOOKUP(ActividadesCom[[#This Row],[NIVEL 1]],Catálogo!A:B,2,FALSE),"")</f>
        <v>2</v>
      </c>
      <c r="M3251" s="32">
        <v>1</v>
      </c>
      <c r="N3251" s="6" t="s">
        <v>4848</v>
      </c>
      <c r="O3251" s="5">
        <v>20213</v>
      </c>
      <c r="P3251" s="32" t="s">
        <v>4008</v>
      </c>
      <c r="Q3251" s="5">
        <f>IF(ActividadesCom[[#This Row],[NIVEL 2]]&lt;&gt;0,VLOOKUP(ActividadesCom[[#This Row],[NIVEL 2]],Catálogo!A:B,2,FALSE),"")</f>
        <v>4</v>
      </c>
      <c r="R3251" s="32">
        <v>1</v>
      </c>
      <c r="S3251" s="6"/>
      <c r="T3251" s="32"/>
      <c r="U3251" s="5"/>
      <c r="V3251" s="5" t="str">
        <f>IF(ActividadesCom[[#This Row],[NIVEL 3]]&lt;&gt;0,VLOOKUP(ActividadesCom[[#This Row],[NIVEL 3]],Catálogo!A:B,2,FALSE),"")</f>
        <v/>
      </c>
      <c r="W3251" s="32"/>
      <c r="X3251" s="33" t="s">
        <v>4900</v>
      </c>
      <c r="Y3251" s="32">
        <v>20213</v>
      </c>
      <c r="Z3251" s="5" t="s">
        <v>4008</v>
      </c>
      <c r="AA3251" s="5">
        <f>IF(ActividadesCom[[#This Row],[NIVEL 4]]&lt;&gt;0,VLOOKUP(ActividadesCom[[#This Row],[NIVEL 4]],Catálogo!A:B,2,FALSE),"")</f>
        <v>4</v>
      </c>
      <c r="AB3251" s="32">
        <v>1</v>
      </c>
      <c r="AC3251" s="5" t="s">
        <v>37</v>
      </c>
      <c r="AD3251" s="32">
        <v>20203</v>
      </c>
      <c r="AE3251" s="32" t="s">
        <v>4008</v>
      </c>
      <c r="AF3251" s="5">
        <f>IF(ActividadesCom[[#This Row],[NIVEL 5]]&lt;&gt;0,VLOOKUP(ActividadesCom[[#This Row],[NIVEL 5]],Catálogo!A:B,2,FALSE),"")</f>
        <v>4</v>
      </c>
      <c r="AG3251" s="32">
        <v>1</v>
      </c>
      <c r="AH3251" s="2"/>
      <c r="AI3251" s="2"/>
    </row>
    <row r="3252" spans="1:35" ht="30" hidden="1" customHeight="1" x14ac:dyDescent="0.25">
      <c r="A3252" s="7">
        <v>20470315</v>
      </c>
      <c r="B3252" s="97" t="str">
        <f>VLOOKUP(ActividadesCom[[#This Row],[NO. DE CONTROL]],'LISTADO ESTUDIANTES'!A:C,3,FALSE)</f>
        <v>VIDAL CASANOVA ANGEL ORLANDO</v>
      </c>
      <c r="C3252" s="97" t="str">
        <f>VLOOKUP(ActividadesCom[[#This Row],[NO. DE CONTROL]],'LISTADO ESTUDIANTES'!A:B,2,FALSE)</f>
        <v>ARQUITECTURA</v>
      </c>
      <c r="D3252" s="18" t="str">
        <f>VLOOKUP(ActividadesCom[[#This Row],[NO. DE CONTROL]],'LISTADO ESTUDIANTES'!A:D,4,FALSE)</f>
        <v>BAJA</v>
      </c>
      <c r="E3252" s="5">
        <f>SUM(ActividadesCom[[#This Row],[CRÉD. 1]],ActividadesCom[[#This Row],[CRÉD. 2]],ActividadesCom[[#This Row],[CRÉD. 3]],ActividadesCom[[#This Row],[CRÉD. 4]],ActividadesCom[[#This Row],[CRÉD. 5]])</f>
        <v>1</v>
      </c>
      <c r="F3252" s="18">
        <f>IF(ActividadesCom[[#This Row],[ÚLTIMO SEMESTRE CON CRÉDITOS]]&gt;0,ROUND(AVERAGE(ActividadesCom[[#This Row],[VALOR NIVEL 5]],ActividadesCom[[#This Row],[VALOR NIVEL 4]],ActividadesCom[[#This Row],[VALOR NIVEL 3]],ActividadesCom[[#This Row],[VALOR NIVEL 2]],ActividadesCom[[#This Row],[VALOR NIVEL 1]]),0),"")</f>
        <v>1</v>
      </c>
      <c r="G3252" s="18" t="str">
        <f>IF(ActividadesCom[[#This Row],[PROMEDIO]]="","",IF(ActividadesCom[[#This Row],[PROMEDIO]]&gt;=4,"EXCELENTE",IF(ActividadesCom[[#This Row],[PROMEDIO]]&gt;=3,"NOTABLE",IF(ActividadesCom[[#This Row],[PROMEDIO]]&gt;=2,"BUENO",IF(ActividadesCom[[#This Row],[PROMEDIO]]=1,"SUFICIENTE","")))))</f>
        <v>SUFICIENTE</v>
      </c>
      <c r="H3252" s="5">
        <f>MAX(ActividadesCom[[#This Row],[PERÍODO 1]],ActividadesCom[[#This Row],[PERÍODO 2]],ActividadesCom[[#This Row],[PERÍODO 3]],ActividadesCom[[#This Row],[PERÍODO 4]],ActividadesCom[[#This Row],[PERÍODO 5]])</f>
        <v>20203</v>
      </c>
      <c r="I3252" s="6"/>
      <c r="J3252" s="5"/>
      <c r="K3252" s="5"/>
      <c r="L3252" s="5" t="str">
        <f>IF(ActividadesCom[[#This Row],[NIVEL 1]]&lt;&gt;0,VLOOKUP(ActividadesCom[[#This Row],[NIVEL 1]],Catálogo!A:B,2,FALSE),"")</f>
        <v/>
      </c>
      <c r="M3252" s="5"/>
      <c r="N3252" s="6"/>
      <c r="O3252" s="5"/>
      <c r="P3252" s="5"/>
      <c r="Q3252" s="5" t="str">
        <f>IF(ActividadesCom[[#This Row],[NIVEL 2]]&lt;&gt;0,VLOOKUP(ActividadesCom[[#This Row],[NIVEL 2]],Catálogo!A:B,2,FALSE),"")</f>
        <v/>
      </c>
      <c r="R3252" s="5"/>
      <c r="S3252" s="6"/>
      <c r="T3252" s="5"/>
      <c r="U3252" s="5"/>
      <c r="V3252" s="5" t="str">
        <f>IF(ActividadesCom[[#This Row],[NIVEL 3]]&lt;&gt;0,VLOOKUP(ActividadesCom[[#This Row],[NIVEL 3]],Catálogo!A:B,2,FALSE),"")</f>
        <v/>
      </c>
      <c r="W3252" s="5"/>
      <c r="X3252" s="6"/>
      <c r="Y3252" s="5"/>
      <c r="Z3252" s="5"/>
      <c r="AA3252" s="5" t="str">
        <f>IF(ActividadesCom[[#This Row],[NIVEL 4]]&lt;&gt;0,VLOOKUP(ActividadesCom[[#This Row],[NIVEL 4]],Catálogo!A:B,2,FALSE),"")</f>
        <v/>
      </c>
      <c r="AB3252" s="5"/>
      <c r="AC3252" s="5" t="s">
        <v>47</v>
      </c>
      <c r="AD3252" s="5">
        <v>20203</v>
      </c>
      <c r="AE3252" s="5" t="s">
        <v>4011</v>
      </c>
      <c r="AF3252" s="5">
        <f>IF(ActividadesCom[[#This Row],[NIVEL 5]]&lt;&gt;0,VLOOKUP(ActividadesCom[[#This Row],[NIVEL 5]],Catálogo!A:B,2,FALSE),"")</f>
        <v>1</v>
      </c>
      <c r="AG3252" s="5">
        <v>1</v>
      </c>
      <c r="AH3252" s="2"/>
      <c r="AI3252" s="2"/>
    </row>
    <row r="3253" spans="1:35" ht="30" customHeight="1" x14ac:dyDescent="0.25">
      <c r="A3253" s="7">
        <v>20470316</v>
      </c>
      <c r="B3253" s="10" t="str">
        <f>VLOOKUP(ActividadesCom[[#This Row],[NO. DE CONTROL]],'LISTADO ESTUDIANTES'!A:C,3,FALSE)</f>
        <v>GONZALEZ HEREDIA LEONEL EDUARDO</v>
      </c>
      <c r="C3253" s="97" t="str">
        <f>VLOOKUP(ActividadesCom[[#This Row],[NO. DE CONTROL]],'LISTADO ESTUDIANTES'!A:B,2,FALSE)</f>
        <v>INGENIERIA EN ADMINISTRACION</v>
      </c>
      <c r="D3253" s="18" t="str">
        <f>VLOOKUP(ActividadesCom[[#This Row],[NO. DE CONTROL]],'LISTADO ESTUDIANTES'!A:D,4,FALSE)</f>
        <v>ACTIVO(A)</v>
      </c>
      <c r="E3253" s="7">
        <f>SUM(ActividadesCom[[#This Row],[CRÉD. 1]],ActividadesCom[[#This Row],[CRÉD. 2]],ActividadesCom[[#This Row],[CRÉD. 3]],ActividadesCom[[#This Row],[CRÉD. 4]],ActividadesCom[[#This Row],[CRÉD. 5]])</f>
        <v>1</v>
      </c>
      <c r="F3253" s="18">
        <f>IF(ActividadesCom[[#This Row],[ÚLTIMO SEMESTRE CON CRÉDITOS]]&gt;0,ROUND(AVERAGE(ActividadesCom[[#This Row],[VALOR NIVEL 5]],ActividadesCom[[#This Row],[VALOR NIVEL 4]],ActividadesCom[[#This Row],[VALOR NIVEL 3]],ActividadesCom[[#This Row],[VALOR NIVEL 2]],ActividadesCom[[#This Row],[VALOR NIVEL 1]]),0),"")</f>
        <v>1</v>
      </c>
      <c r="G3253" s="7" t="str">
        <f>IF(ActividadesCom[[#This Row],[PROMEDIO]]="","",IF(ActividadesCom[[#This Row],[PROMEDIO]]&gt;=4,"EXCELENTE",IF(ActividadesCom[[#This Row],[PROMEDIO]]&gt;=3,"NOTABLE",IF(ActividadesCom[[#This Row],[PROMEDIO]]&gt;=2,"BUENO",IF(ActividadesCom[[#This Row],[PROMEDIO]]=1,"SUFICIENTE","")))))</f>
        <v>SUFICIENTE</v>
      </c>
      <c r="H3253" s="18">
        <f>MAX(ActividadesCom[[#This Row],[PERÍODO 1]],ActividadesCom[[#This Row],[PERÍODO 2]],ActividadesCom[[#This Row],[PERÍODO 3]],ActividadesCom[[#This Row],[PERÍODO 4]],ActividadesCom[[#This Row],[PERÍODO 5]])</f>
        <v>20221</v>
      </c>
      <c r="I3253" s="6"/>
      <c r="J3253" s="5"/>
      <c r="K3253" s="5"/>
      <c r="L3253" s="18" t="str">
        <f>IF(ActividadesCom[[#This Row],[NIVEL 1]]&lt;&gt;0,VLOOKUP(ActividadesCom[[#This Row],[NIVEL 1]],Catálogo!A:B,2,FALSE),"")</f>
        <v/>
      </c>
      <c r="M3253" s="5"/>
      <c r="N3253" s="6" t="s">
        <v>5816</v>
      </c>
      <c r="O3253" s="5">
        <v>20221</v>
      </c>
      <c r="P3253" s="5" t="s">
        <v>4011</v>
      </c>
      <c r="Q3253" s="18">
        <f>IF(ActividadesCom[[#This Row],[NIVEL 2]]&lt;&gt;0,VLOOKUP(ActividadesCom[[#This Row],[NIVEL 2]],Catálogo!A:B,2,FALSE),"")</f>
        <v>1</v>
      </c>
      <c r="R3253" s="5">
        <v>1</v>
      </c>
      <c r="S3253" s="6"/>
      <c r="T3253" s="5"/>
      <c r="U3253" s="5"/>
      <c r="V3253" s="18" t="str">
        <f>IF(ActividadesCom[[#This Row],[NIVEL 3]]&lt;&gt;0,VLOOKUP(ActividadesCom[[#This Row],[NIVEL 3]],Catálogo!A:B,2,FALSE),"")</f>
        <v/>
      </c>
      <c r="W3253" s="5"/>
      <c r="X3253" s="6"/>
      <c r="Y3253" s="5"/>
      <c r="Z3253" s="5"/>
      <c r="AA3253" s="18" t="str">
        <f>IF(ActividadesCom[[#This Row],[NIVEL 4]]&lt;&gt;0,VLOOKUP(ActividadesCom[[#This Row],[NIVEL 4]],Catálogo!A:B,2,FALSE),"")</f>
        <v/>
      </c>
      <c r="AB3253" s="5"/>
      <c r="AC3253" s="6"/>
      <c r="AD3253" s="5"/>
      <c r="AE3253" s="5"/>
      <c r="AF3253" s="18" t="str">
        <f>IF(ActividadesCom[[#This Row],[NIVEL 5]]&lt;&gt;0,VLOOKUP(ActividadesCom[[#This Row],[NIVEL 5]],Catálogo!A:B,2,FALSE),"")</f>
        <v/>
      </c>
      <c r="AG3253" s="36"/>
      <c r="AH3253" s="2"/>
      <c r="AI3253" s="2"/>
    </row>
    <row r="3254" spans="1:35" ht="30" customHeight="1" x14ac:dyDescent="0.25">
      <c r="A3254" s="7">
        <v>20470317</v>
      </c>
      <c r="B3254" s="97" t="str">
        <f>VLOOKUP(ActividadesCom[[#This Row],[NO. DE CONTROL]],'LISTADO ESTUDIANTES'!A:C,3,FALSE)</f>
        <v>TAMAY MAY INGRID SELENE</v>
      </c>
      <c r="C3254" s="97" t="str">
        <f>VLOOKUP(ActividadesCom[[#This Row],[NO. DE CONTROL]],'LISTADO ESTUDIANTES'!A:B,2,FALSE)</f>
        <v>INGENIERIA EN ADMINISTRACION</v>
      </c>
      <c r="D3254" s="18" t="str">
        <f>VLOOKUP(ActividadesCom[[#This Row],[NO. DE CONTROL]],'LISTADO ESTUDIANTES'!A:D,4,FALSE)</f>
        <v>ACTIVO(A)</v>
      </c>
      <c r="E3254" s="5">
        <f>SUM(ActividadesCom[[#This Row],[CRÉD. 1]],ActividadesCom[[#This Row],[CRÉD. 2]],ActividadesCom[[#This Row],[CRÉD. 3]],ActividadesCom[[#This Row],[CRÉD. 4]],ActividadesCom[[#This Row],[CRÉD. 5]])</f>
        <v>5</v>
      </c>
      <c r="F3254" s="18">
        <f>IF(ActividadesCom[[#This Row],[ÚLTIMO SEMESTRE CON CRÉDITOS]]&gt;0,ROUND(AVERAGE(ActividadesCom[[#This Row],[VALOR NIVEL 5]],ActividadesCom[[#This Row],[VALOR NIVEL 4]],ActividadesCom[[#This Row],[VALOR NIVEL 3]],ActividadesCom[[#This Row],[VALOR NIVEL 2]],ActividadesCom[[#This Row],[VALOR NIVEL 1]]),0),"")</f>
        <v>3</v>
      </c>
      <c r="G3254" s="18" t="str">
        <f>IF(ActividadesCom[[#This Row],[PROMEDIO]]="","",IF(ActividadesCom[[#This Row],[PROMEDIO]]&gt;=4,"EXCELENTE",IF(ActividadesCom[[#This Row],[PROMEDIO]]&gt;=3,"NOTABLE",IF(ActividadesCom[[#This Row],[PROMEDIO]]&gt;=2,"BUENO",IF(ActividadesCom[[#This Row],[PROMEDIO]]=1,"SUFICIENTE","")))))</f>
        <v>NOTABLE</v>
      </c>
      <c r="H3254" s="5">
        <f>MAX(ActividadesCom[[#This Row],[PERÍODO 1]],ActividadesCom[[#This Row],[PERÍODO 2]],ActividadesCom[[#This Row],[PERÍODO 3]],ActividadesCom[[#This Row],[PERÍODO 4]],ActividadesCom[[#This Row],[PERÍODO 5]])</f>
        <v>20221</v>
      </c>
      <c r="I3254" s="6" t="s">
        <v>4396</v>
      </c>
      <c r="J3254" s="5">
        <v>20203</v>
      </c>
      <c r="K3254" s="46" t="s">
        <v>4008</v>
      </c>
      <c r="L3254" s="5">
        <f>IF(ActividadesCom[[#This Row],[NIVEL 1]]&lt;&gt;0,VLOOKUP(ActividadesCom[[#This Row],[NIVEL 1]],Catálogo!A:B,2,FALSE),"")</f>
        <v>4</v>
      </c>
      <c r="M3254" s="5">
        <v>1</v>
      </c>
      <c r="N3254" s="6" t="s">
        <v>5816</v>
      </c>
      <c r="O3254" s="5">
        <v>20221</v>
      </c>
      <c r="P3254" s="5" t="s">
        <v>4008</v>
      </c>
      <c r="Q3254" s="5">
        <f>IF(ActividadesCom[[#This Row],[NIVEL 2]]&lt;&gt;0,VLOOKUP(ActividadesCom[[#This Row],[NIVEL 2]],Catálogo!A:B,2,FALSE),"")</f>
        <v>4</v>
      </c>
      <c r="R3254" s="5">
        <v>1</v>
      </c>
      <c r="S3254" s="6" t="s">
        <v>4940</v>
      </c>
      <c r="T3254" s="5">
        <v>20221</v>
      </c>
      <c r="U3254" s="5" t="s">
        <v>4008</v>
      </c>
      <c r="V3254" s="5">
        <f>IF(ActividadesCom[[#This Row],[NIVEL 3]]&lt;&gt;0,VLOOKUP(ActividadesCom[[#This Row],[NIVEL 3]],Catálogo!A:B,2,FALSE),"")</f>
        <v>4</v>
      </c>
      <c r="W3254" s="5">
        <v>1</v>
      </c>
      <c r="X3254" s="6" t="s">
        <v>11</v>
      </c>
      <c r="Y3254" s="5">
        <v>20211</v>
      </c>
      <c r="Z3254" s="5" t="s">
        <v>4011</v>
      </c>
      <c r="AA3254" s="5">
        <f>IF(ActividadesCom[[#This Row],[NIVEL 4]]&lt;&gt;0,VLOOKUP(ActividadesCom[[#This Row],[NIVEL 4]],Catálogo!A:B,2,FALSE),"")</f>
        <v>1</v>
      </c>
      <c r="AB3254" s="5">
        <v>1</v>
      </c>
      <c r="AC3254" s="5" t="s">
        <v>11</v>
      </c>
      <c r="AD3254" s="5">
        <v>20203</v>
      </c>
      <c r="AE3254" s="5" t="s">
        <v>4009</v>
      </c>
      <c r="AF3254" s="5">
        <f>IF(ActividadesCom[[#This Row],[NIVEL 5]]&lt;&gt;0,VLOOKUP(ActividadesCom[[#This Row],[NIVEL 5]],Catálogo!A:B,2,FALSE),"")</f>
        <v>3</v>
      </c>
      <c r="AG3254" s="5">
        <v>1</v>
      </c>
      <c r="AH3254" s="2"/>
      <c r="AI3254" s="2"/>
    </row>
    <row r="3255" spans="1:35" ht="30" customHeight="1" x14ac:dyDescent="0.25">
      <c r="A3255" s="7">
        <v>20470319</v>
      </c>
      <c r="B3255" s="97" t="str">
        <f>VLOOKUP(ActividadesCom[[#This Row],[NO. DE CONTROL]],'LISTADO ESTUDIANTES'!A:C,3,FALSE)</f>
        <v>RICO MEX RUBEN RAMIRO</v>
      </c>
      <c r="C3255" s="97" t="str">
        <f>VLOOKUP(ActividadesCom[[#This Row],[NO. DE CONTROL]],'LISTADO ESTUDIANTES'!A:B,2,FALSE)</f>
        <v>INGENIERIA EN SISTEMAS COMPUTACIONALES</v>
      </c>
      <c r="D3255" s="18" t="str">
        <f>VLOOKUP(ActividadesCom[[#This Row],[NO. DE CONTROL]],'LISTADO ESTUDIANTES'!A:D,4,FALSE)</f>
        <v>ACTIVO(A)</v>
      </c>
      <c r="E3255" s="5">
        <f>SUM(ActividadesCom[[#This Row],[CRÉD. 1]],ActividadesCom[[#This Row],[CRÉD. 2]],ActividadesCom[[#This Row],[CRÉD. 3]],ActividadesCom[[#This Row],[CRÉD. 4]],ActividadesCom[[#This Row],[CRÉD. 5]])</f>
        <v>5</v>
      </c>
      <c r="F3255" s="18">
        <f>IF(ActividadesCom[[#This Row],[ÚLTIMO SEMESTRE CON CRÉDITOS]]&gt;0,ROUND(AVERAGE(ActividadesCom[[#This Row],[VALOR NIVEL 5]],ActividadesCom[[#This Row],[VALOR NIVEL 4]],ActividadesCom[[#This Row],[VALOR NIVEL 3]],ActividadesCom[[#This Row],[VALOR NIVEL 2]],ActividadesCom[[#This Row],[VALOR NIVEL 1]]),0),"")</f>
        <v>3</v>
      </c>
      <c r="G3255" s="18" t="str">
        <f>IF(ActividadesCom[[#This Row],[PROMEDIO]]="","",IF(ActividadesCom[[#This Row],[PROMEDIO]]&gt;=4,"EXCELENTE",IF(ActividadesCom[[#This Row],[PROMEDIO]]&gt;=3,"NOTABLE",IF(ActividadesCom[[#This Row],[PROMEDIO]]&gt;=2,"BUENO",IF(ActividadesCom[[#This Row],[PROMEDIO]]=1,"SUFICIENTE","")))))</f>
        <v>NOTABLE</v>
      </c>
      <c r="H3255" s="5">
        <f>MAX(ActividadesCom[[#This Row],[PERÍODO 1]],ActividadesCom[[#This Row],[PERÍODO 2]],ActividadesCom[[#This Row],[PERÍODO 3]],ActividadesCom[[#This Row],[PERÍODO 4]],ActividadesCom[[#This Row],[PERÍODO 5]])</f>
        <v>20221</v>
      </c>
      <c r="I3255" s="6" t="s">
        <v>4538</v>
      </c>
      <c r="J3255" s="5">
        <v>20213</v>
      </c>
      <c r="K3255" s="5" t="s">
        <v>4021</v>
      </c>
      <c r="L3255" s="5">
        <f>IF(ActividadesCom[[#This Row],[NIVEL 1]]&lt;&gt;0,VLOOKUP(ActividadesCom[[#This Row],[NIVEL 1]],Catálogo!A:B,2,FALSE),"")</f>
        <v>3</v>
      </c>
      <c r="M3255" s="5">
        <v>2</v>
      </c>
      <c r="N3255" s="6" t="s">
        <v>4869</v>
      </c>
      <c r="O3255" s="5">
        <v>20221</v>
      </c>
      <c r="P3255" s="5" t="s">
        <v>4020</v>
      </c>
      <c r="Q3255" s="5">
        <f>IF(ActividadesCom[[#This Row],[NIVEL 2]]&lt;&gt;0,VLOOKUP(ActividadesCom[[#This Row],[NIVEL 2]],Catálogo!A:B,2,FALSE),"")</f>
        <v>4</v>
      </c>
      <c r="R3255" s="5">
        <v>1</v>
      </c>
      <c r="S3255" s="6"/>
      <c r="T3255" s="5"/>
      <c r="U3255" s="5"/>
      <c r="V3255" s="5" t="str">
        <f>IF(ActividadesCom[[#This Row],[NIVEL 3]]&lt;&gt;0,VLOOKUP(ActividadesCom[[#This Row],[NIVEL 3]],Catálogo!A:B,2,FALSE),"")</f>
        <v/>
      </c>
      <c r="W3255" s="5"/>
      <c r="X3255" s="6" t="s">
        <v>25</v>
      </c>
      <c r="Y3255" s="5">
        <v>20211</v>
      </c>
      <c r="Z3255" s="5" t="s">
        <v>4008</v>
      </c>
      <c r="AA3255" s="5">
        <f>IF(ActividadesCom[[#This Row],[NIVEL 4]]&lt;&gt;0,VLOOKUP(ActividadesCom[[#This Row],[NIVEL 4]],Catálogo!A:B,2,FALSE),"")</f>
        <v>4</v>
      </c>
      <c r="AB3255" s="5">
        <v>1</v>
      </c>
      <c r="AC3255" s="5" t="s">
        <v>25</v>
      </c>
      <c r="AD3255" s="5">
        <v>20203</v>
      </c>
      <c r="AE3255" s="5" t="s">
        <v>4010</v>
      </c>
      <c r="AF3255" s="5">
        <f>IF(ActividadesCom[[#This Row],[NIVEL 5]]&lt;&gt;0,VLOOKUP(ActividadesCom[[#This Row],[NIVEL 5]],Catálogo!A:B,2,FALSE),"")</f>
        <v>2</v>
      </c>
      <c r="AG3255" s="5">
        <v>1</v>
      </c>
      <c r="AH3255" s="2"/>
      <c r="AI3255" s="2"/>
    </row>
    <row r="3256" spans="1:35" ht="30" hidden="1" customHeight="1" x14ac:dyDescent="0.25">
      <c r="A3256" s="7">
        <v>20470322</v>
      </c>
      <c r="B3256" s="97" t="str">
        <f>VLOOKUP(ActividadesCom[[#This Row],[NO. DE CONTROL]],'LISTADO ESTUDIANTES'!A:C,3,FALSE)</f>
        <v>BRICEÑO DE LA CRUZ DANIELA MERCEDES</v>
      </c>
      <c r="C3256" s="97" t="str">
        <f>VLOOKUP(ActividadesCom[[#This Row],[NO. DE CONTROL]],'LISTADO ESTUDIANTES'!A:B,2,FALSE)</f>
        <v>INGENIERIA EN GESTION EMPRESARIAL</v>
      </c>
      <c r="D3256" s="18" t="str">
        <f>VLOOKUP(ActividadesCom[[#This Row],[NO. DE CONTROL]],'LISTADO ESTUDIANTES'!A:D,4,FALSE)</f>
        <v>BAJA</v>
      </c>
      <c r="E3256" s="5">
        <f>SUM(ActividadesCom[[#This Row],[CRÉD. 1]],ActividadesCom[[#This Row],[CRÉD. 2]],ActividadesCom[[#This Row],[CRÉD. 3]],ActividadesCom[[#This Row],[CRÉD. 4]],ActividadesCom[[#This Row],[CRÉD. 5]])</f>
        <v>1</v>
      </c>
      <c r="F3256" s="18">
        <f>IF(ActividadesCom[[#This Row],[ÚLTIMO SEMESTRE CON CRÉDITOS]]&gt;0,ROUND(AVERAGE(ActividadesCom[[#This Row],[VALOR NIVEL 5]],ActividadesCom[[#This Row],[VALOR NIVEL 4]],ActividadesCom[[#This Row],[VALOR NIVEL 3]],ActividadesCom[[#This Row],[VALOR NIVEL 2]],ActividadesCom[[#This Row],[VALOR NIVEL 1]]),0),"")</f>
        <v>2</v>
      </c>
      <c r="G3256" s="18" t="str">
        <f>IF(ActividadesCom[[#This Row],[PROMEDIO]]="","",IF(ActividadesCom[[#This Row],[PROMEDIO]]&gt;=4,"EXCELENTE",IF(ActividadesCom[[#This Row],[PROMEDIO]]&gt;=3,"NOTABLE",IF(ActividadesCom[[#This Row],[PROMEDIO]]&gt;=2,"BUENO",IF(ActividadesCom[[#This Row],[PROMEDIO]]=1,"SUFICIENTE","")))))</f>
        <v>BUENO</v>
      </c>
      <c r="H3256" s="5">
        <f>MAX(ActividadesCom[[#This Row],[PERÍODO 1]],ActividadesCom[[#This Row],[PERÍODO 2]],ActividadesCom[[#This Row],[PERÍODO 3]],ActividadesCom[[#This Row],[PERÍODO 4]],ActividadesCom[[#This Row],[PERÍODO 5]])</f>
        <v>20203</v>
      </c>
      <c r="I3256" s="6"/>
      <c r="J3256" s="5"/>
      <c r="K3256" s="5"/>
      <c r="L3256" s="5" t="str">
        <f>IF(ActividadesCom[[#This Row],[NIVEL 1]]&lt;&gt;0,VLOOKUP(ActividadesCom[[#This Row],[NIVEL 1]],Catálogo!A:B,2,FALSE),"")</f>
        <v/>
      </c>
      <c r="M3256" s="5"/>
      <c r="N3256" s="6"/>
      <c r="O3256" s="5"/>
      <c r="P3256" s="5"/>
      <c r="Q3256" s="5" t="str">
        <f>IF(ActividadesCom[[#This Row],[NIVEL 2]]&lt;&gt;0,VLOOKUP(ActividadesCom[[#This Row],[NIVEL 2]],Catálogo!A:B,2,FALSE),"")</f>
        <v/>
      </c>
      <c r="R3256" s="5"/>
      <c r="S3256" s="6"/>
      <c r="T3256" s="5"/>
      <c r="U3256" s="5"/>
      <c r="V3256" s="5" t="str">
        <f>IF(ActividadesCom[[#This Row],[NIVEL 3]]&lt;&gt;0,VLOOKUP(ActividadesCom[[#This Row],[NIVEL 3]],Catálogo!A:B,2,FALSE),"")</f>
        <v/>
      </c>
      <c r="W3256" s="5"/>
      <c r="X3256" s="6"/>
      <c r="Y3256" s="5"/>
      <c r="Z3256" s="5"/>
      <c r="AA3256" s="5" t="str">
        <f>IF(ActividadesCom[[#This Row],[NIVEL 4]]&lt;&gt;0,VLOOKUP(ActividadesCom[[#This Row],[NIVEL 4]],Catálogo!A:B,2,FALSE),"")</f>
        <v/>
      </c>
      <c r="AB3256" s="5"/>
      <c r="AC3256" s="5" t="s">
        <v>25</v>
      </c>
      <c r="AD3256" s="5">
        <v>20203</v>
      </c>
      <c r="AE3256" s="5" t="s">
        <v>4010</v>
      </c>
      <c r="AF3256" s="5">
        <f>IF(ActividadesCom[[#This Row],[NIVEL 5]]&lt;&gt;0,VLOOKUP(ActividadesCom[[#This Row],[NIVEL 5]],Catálogo!A:B,2,FALSE),"")</f>
        <v>2</v>
      </c>
      <c r="AG3256" s="5">
        <v>1</v>
      </c>
      <c r="AH3256" s="2"/>
      <c r="AI3256" s="2"/>
    </row>
    <row r="3257" spans="1:35" ht="30" customHeight="1" x14ac:dyDescent="0.25">
      <c r="A3257" s="7">
        <v>20470323</v>
      </c>
      <c r="B3257" s="97" t="str">
        <f>VLOOKUP(ActividadesCom[[#This Row],[NO. DE CONTROL]],'LISTADO ESTUDIANTES'!A:C,3,FALSE)</f>
        <v>CANCHE GIL GLADYS ANNETE</v>
      </c>
      <c r="C3257" s="97" t="str">
        <f>VLOOKUP(ActividadesCom[[#This Row],[NO. DE CONTROL]],'LISTADO ESTUDIANTES'!A:B,2,FALSE)</f>
        <v>INGENIERIA EN SISTEMAS COMPUTACIONALES</v>
      </c>
      <c r="D3257" s="18" t="str">
        <f>VLOOKUP(ActividadesCom[[#This Row],[NO. DE CONTROL]],'LISTADO ESTUDIANTES'!A:D,4,FALSE)</f>
        <v>ACTIVO(A)</v>
      </c>
      <c r="E3257" s="5">
        <f>SUM(ActividadesCom[[#This Row],[CRÉD. 1]],ActividadesCom[[#This Row],[CRÉD. 2]],ActividadesCom[[#This Row],[CRÉD. 3]],ActividadesCom[[#This Row],[CRÉD. 4]],ActividadesCom[[#This Row],[CRÉD. 5]])</f>
        <v>2</v>
      </c>
      <c r="F3257" s="18">
        <f>IF(ActividadesCom[[#This Row],[ÚLTIMO SEMESTRE CON CRÉDITOS]]&gt;0,ROUND(AVERAGE(ActividadesCom[[#This Row],[VALOR NIVEL 5]],ActividadesCom[[#This Row],[VALOR NIVEL 4]],ActividadesCom[[#This Row],[VALOR NIVEL 3]],ActividadesCom[[#This Row],[VALOR NIVEL 2]],ActividadesCom[[#This Row],[VALOR NIVEL 1]]),0),"")</f>
        <v>4</v>
      </c>
      <c r="G3257" s="18" t="str">
        <f>IF(ActividadesCom[[#This Row],[PROMEDIO]]="","",IF(ActividadesCom[[#This Row],[PROMEDIO]]&gt;=4,"EXCELENTE",IF(ActividadesCom[[#This Row],[PROMEDIO]]&gt;=3,"NOTABLE",IF(ActividadesCom[[#This Row],[PROMEDIO]]&gt;=2,"BUENO",IF(ActividadesCom[[#This Row],[PROMEDIO]]=1,"SUFICIENTE","")))))</f>
        <v>EXCELENTE</v>
      </c>
      <c r="H3257" s="5">
        <f>MAX(ActividadesCom[[#This Row],[PERÍODO 1]],ActividadesCom[[#This Row],[PERÍODO 2]],ActividadesCom[[#This Row],[PERÍODO 3]],ActividadesCom[[#This Row],[PERÍODO 4]],ActividadesCom[[#This Row],[PERÍODO 5]])</f>
        <v>20221</v>
      </c>
      <c r="I3257" s="6" t="s">
        <v>11</v>
      </c>
      <c r="J3257" s="5">
        <v>20213</v>
      </c>
      <c r="K3257" s="5" t="s">
        <v>4008</v>
      </c>
      <c r="L3257" s="5">
        <f>IF(ActividadesCom[[#This Row],[NIVEL 1]]&lt;&gt;0,VLOOKUP(ActividadesCom[[#This Row],[NIVEL 1]],Catálogo!A:B,2,FALSE),"")</f>
        <v>4</v>
      </c>
      <c r="M3257" s="5">
        <v>1</v>
      </c>
      <c r="N3257" s="5" t="s">
        <v>42</v>
      </c>
      <c r="O3257" s="5">
        <v>20203</v>
      </c>
      <c r="P3257" s="5" t="s">
        <v>4009</v>
      </c>
      <c r="Q3257" s="5">
        <f>IF(ActividadesCom[[#This Row],[NIVEL 2]]&lt;&gt;0,VLOOKUP(ActividadesCom[[#This Row],[NIVEL 2]],Catálogo!A:B,2,FALSE),"")</f>
        <v>3</v>
      </c>
      <c r="R3257" s="5"/>
      <c r="S3257" s="6" t="s">
        <v>5857</v>
      </c>
      <c r="T3257" s="5">
        <v>20221</v>
      </c>
      <c r="U3257" s="5" t="s">
        <v>4008</v>
      </c>
      <c r="V3257" s="5">
        <f>IF(ActividadesCom[[#This Row],[NIVEL 3]]&lt;&gt;0,VLOOKUP(ActividadesCom[[#This Row],[NIVEL 3]],Catálogo!A:B,2,FALSE),"")</f>
        <v>4</v>
      </c>
      <c r="W3257" s="5">
        <v>1</v>
      </c>
      <c r="X3257" s="6"/>
      <c r="Y3257" s="5"/>
      <c r="Z3257" s="5"/>
      <c r="AA3257" s="5" t="str">
        <f>IF(ActividadesCom[[#This Row],[NIVEL 4]]&lt;&gt;0,VLOOKUP(ActividadesCom[[#This Row],[NIVEL 4]],Catálogo!A:B,2,FALSE),"")</f>
        <v/>
      </c>
      <c r="AB3257" s="5"/>
      <c r="AC3257" s="6"/>
      <c r="AD3257" s="5"/>
      <c r="AE3257" s="5"/>
      <c r="AF3257" s="5" t="str">
        <f>IF(ActividadesCom[[#This Row],[NIVEL 5]]&lt;&gt;0,VLOOKUP(ActividadesCom[[#This Row],[NIVEL 5]],Catálogo!A:B,2,FALSE),"")</f>
        <v/>
      </c>
      <c r="AG3257" s="36"/>
      <c r="AH3257" s="2"/>
      <c r="AI3257" s="2"/>
    </row>
    <row r="3258" spans="1:35" ht="30" customHeight="1" x14ac:dyDescent="0.25">
      <c r="A3258" s="74">
        <v>20470324</v>
      </c>
      <c r="B3258" s="97" t="str">
        <f>VLOOKUP(ActividadesCom[[#This Row],[NO. DE CONTROL]],'LISTADO ESTUDIANTES'!A:C,3,FALSE)</f>
        <v>SANCHEZ CHI NATALIA EUGENIA</v>
      </c>
      <c r="C3258" s="105" t="str">
        <f>VLOOKUP(ActividadesCom[[#This Row],[NO. DE CONTROL]],'LISTADO ESTUDIANTES'!A:B,2,FALSE)</f>
        <v>INGENIERIA AMBIENTAL</v>
      </c>
      <c r="D3258" s="23" t="str">
        <f>VLOOKUP(ActividadesCom[[#This Row],[NO. DE CONTROL]],'LISTADO ESTUDIANTES'!A:D,4,FALSE)</f>
        <v>ACTIVO(A)</v>
      </c>
      <c r="E3258" s="5">
        <f>SUM(ActividadesCom[[#This Row],[CRÉD. 1]],ActividadesCom[[#This Row],[CRÉD. 2]],ActividadesCom[[#This Row],[CRÉD. 3]],ActividadesCom[[#This Row],[CRÉD. 4]],ActividadesCom[[#This Row],[CRÉD. 5]])</f>
        <v>2</v>
      </c>
      <c r="F3258" s="23">
        <f>IF(ActividadesCom[[#This Row],[ÚLTIMO SEMESTRE CON CRÉDITOS]]&gt;0,ROUND(AVERAGE(ActividadesCom[[#This Row],[VALOR NIVEL 5]],ActividadesCom[[#This Row],[VALOR NIVEL 4]],ActividadesCom[[#This Row],[VALOR NIVEL 3]],ActividadesCom[[#This Row],[VALOR NIVEL 2]],ActividadesCom[[#This Row],[VALOR NIVEL 1]]),0),"")</f>
        <v>3</v>
      </c>
      <c r="G3258" s="23" t="str">
        <f>IF(ActividadesCom[[#This Row],[PROMEDIO]]="","",IF(ActividadesCom[[#This Row],[PROMEDIO]]&gt;=4,"EXCELENTE",IF(ActividadesCom[[#This Row],[PROMEDIO]]&gt;=3,"NOTABLE",IF(ActividadesCom[[#This Row],[PROMEDIO]]&gt;=2,"BUENO",IF(ActividadesCom[[#This Row],[PROMEDIO]]=1,"SUFICIENTE","")))))</f>
        <v>NOTABLE</v>
      </c>
      <c r="H3258" s="5">
        <f>MAX(ActividadesCom[[#This Row],[PERÍODO 1]],ActividadesCom[[#This Row],[PERÍODO 2]],ActividadesCom[[#This Row],[PERÍODO 3]],ActividadesCom[[#This Row],[PERÍODO 4]],ActividadesCom[[#This Row],[PERÍODO 5]])</f>
        <v>20223</v>
      </c>
      <c r="I3258" s="22" t="s">
        <v>4102</v>
      </c>
      <c r="J3258" s="21">
        <v>20203</v>
      </c>
      <c r="K3258" s="21" t="s">
        <v>4010</v>
      </c>
      <c r="L3258" s="5">
        <f>IF(ActividadesCom[[#This Row],[NIVEL 1]]&lt;&gt;0,VLOOKUP(ActividadesCom[[#This Row],[NIVEL 1]],Catálogo!A:B,2,FALSE),"")</f>
        <v>2</v>
      </c>
      <c r="M3258" s="21">
        <v>1</v>
      </c>
      <c r="N3258" s="6" t="s">
        <v>5872</v>
      </c>
      <c r="O3258" s="21">
        <v>20223</v>
      </c>
      <c r="P3258" s="21" t="s">
        <v>4008</v>
      </c>
      <c r="Q3258" s="5">
        <f>IF(ActividadesCom[[#This Row],[NIVEL 2]]&lt;&gt;0,VLOOKUP(ActividadesCom[[#This Row],[NIVEL 2]],Catálogo!A:B,2,FALSE),"")</f>
        <v>4</v>
      </c>
      <c r="R3258" s="21">
        <v>1</v>
      </c>
      <c r="S3258" s="22"/>
      <c r="T3258" s="21"/>
      <c r="U3258" s="21"/>
      <c r="V3258" s="5" t="str">
        <f>IF(ActividadesCom[[#This Row],[NIVEL 3]]&lt;&gt;0,VLOOKUP(ActividadesCom[[#This Row],[NIVEL 3]],Catálogo!A:B,2,FALSE),"")</f>
        <v/>
      </c>
      <c r="W3258" s="21"/>
      <c r="X3258" s="22"/>
      <c r="Y3258" s="21"/>
      <c r="Z3258" s="21"/>
      <c r="AA3258" s="5" t="str">
        <f>IF(ActividadesCom[[#This Row],[NIVEL 4]]&lt;&gt;0,VLOOKUP(ActividadesCom[[#This Row],[NIVEL 4]],Catálogo!A:B,2,FALSE),"")</f>
        <v/>
      </c>
      <c r="AB3258" s="21"/>
      <c r="AC3258" s="22"/>
      <c r="AD3258" s="21"/>
      <c r="AE3258" s="21"/>
      <c r="AF3258" s="5" t="str">
        <f>IF(ActividadesCom[[#This Row],[NIVEL 5]]&lt;&gt;0,VLOOKUP(ActividadesCom[[#This Row],[NIVEL 5]],Catálogo!A:B,2,FALSE),"")</f>
        <v/>
      </c>
      <c r="AG3258" s="21"/>
      <c r="AH3258" s="2"/>
      <c r="AI3258" s="2"/>
    </row>
    <row r="3259" spans="1:35" ht="30" hidden="1" customHeight="1" x14ac:dyDescent="0.25">
      <c r="A3259" s="7">
        <v>20470325</v>
      </c>
      <c r="B3259" s="97" t="str">
        <f>VLOOKUP(ActividadesCom[[#This Row],[NO. DE CONTROL]],'LISTADO ESTUDIANTES'!A:C,3,FALSE)</f>
        <v>ROJAS ALVAREZ JESSE</v>
      </c>
      <c r="C3259" s="97" t="str">
        <f>VLOOKUP(ActividadesCom[[#This Row],[NO. DE CONTROL]],'LISTADO ESTUDIANTES'!A:B,2,FALSE)</f>
        <v>INGENIERIA INDUSTRIAL</v>
      </c>
      <c r="D3259" s="18" t="str">
        <f>VLOOKUP(ActividadesCom[[#This Row],[NO. DE CONTROL]],'LISTADO ESTUDIANTES'!A:D,4,FALSE)</f>
        <v>BAJA</v>
      </c>
      <c r="E3259" s="5">
        <f>SUM(ActividadesCom[[#This Row],[CRÉD. 1]],ActividadesCom[[#This Row],[CRÉD. 2]],ActividadesCom[[#This Row],[CRÉD. 3]],ActividadesCom[[#This Row],[CRÉD. 4]],ActividadesCom[[#This Row],[CRÉD. 5]])</f>
        <v>1</v>
      </c>
      <c r="F3259" s="18">
        <f>IF(ActividadesCom[[#This Row],[ÚLTIMO SEMESTRE CON CRÉDITOS]]&gt;0,ROUND(AVERAGE(ActividadesCom[[#This Row],[VALOR NIVEL 5]],ActividadesCom[[#This Row],[VALOR NIVEL 4]],ActividadesCom[[#This Row],[VALOR NIVEL 3]],ActividadesCom[[#This Row],[VALOR NIVEL 2]],ActividadesCom[[#This Row],[VALOR NIVEL 1]]),0),"")</f>
        <v>2</v>
      </c>
      <c r="G3259" s="18" t="str">
        <f>IF(ActividadesCom[[#This Row],[PROMEDIO]]="","",IF(ActividadesCom[[#This Row],[PROMEDIO]]&gt;=4,"EXCELENTE",IF(ActividadesCom[[#This Row],[PROMEDIO]]&gt;=3,"NOTABLE",IF(ActividadesCom[[#This Row],[PROMEDIO]]&gt;=2,"BUENO",IF(ActividadesCom[[#This Row],[PROMEDIO]]=1,"SUFICIENTE","")))))</f>
        <v>BUENO</v>
      </c>
      <c r="H3259" s="5">
        <f>MAX(ActividadesCom[[#This Row],[PERÍODO 1]],ActividadesCom[[#This Row],[PERÍODO 2]],ActividadesCom[[#This Row],[PERÍODO 3]],ActividadesCom[[#This Row],[PERÍODO 4]],ActividadesCom[[#This Row],[PERÍODO 5]])</f>
        <v>20203</v>
      </c>
      <c r="I3259" s="6" t="s">
        <v>4152</v>
      </c>
      <c r="J3259" s="5">
        <v>20203</v>
      </c>
      <c r="K3259" s="5" t="s">
        <v>4010</v>
      </c>
      <c r="L3259" s="5">
        <f>IF(ActividadesCom[[#This Row],[NIVEL 1]]&lt;&gt;0,VLOOKUP(ActividadesCom[[#This Row],[NIVEL 1]],Catálogo!A:B,2,FALSE),"")</f>
        <v>2</v>
      </c>
      <c r="M3259" s="5">
        <v>1</v>
      </c>
      <c r="N3259" s="6"/>
      <c r="O3259" s="5"/>
      <c r="P3259" s="5"/>
      <c r="Q3259" s="5" t="str">
        <f>IF(ActividadesCom[[#This Row],[NIVEL 2]]&lt;&gt;0,VLOOKUP(ActividadesCom[[#This Row],[NIVEL 2]],Catálogo!A:B,2,FALSE),"")</f>
        <v/>
      </c>
      <c r="R3259" s="5"/>
      <c r="S3259" s="6"/>
      <c r="T3259" s="5"/>
      <c r="U3259" s="5"/>
      <c r="V3259" s="5" t="str">
        <f>IF(ActividadesCom[[#This Row],[NIVEL 3]]&lt;&gt;0,VLOOKUP(ActividadesCom[[#This Row],[NIVEL 3]],Catálogo!A:B,2,FALSE),"")</f>
        <v/>
      </c>
      <c r="W3259" s="5"/>
      <c r="X3259" s="6"/>
      <c r="Y3259" s="5"/>
      <c r="Z3259" s="5"/>
      <c r="AA3259" s="5" t="str">
        <f>IF(ActividadesCom[[#This Row],[NIVEL 4]]&lt;&gt;0,VLOOKUP(ActividadesCom[[#This Row],[NIVEL 4]],Catálogo!A:B,2,FALSE),"")</f>
        <v/>
      </c>
      <c r="AB3259" s="5"/>
      <c r="AC3259" s="6"/>
      <c r="AD3259" s="5"/>
      <c r="AE3259" s="5"/>
      <c r="AF3259" s="5" t="str">
        <f>IF(ActividadesCom[[#This Row],[NIVEL 5]]&lt;&gt;0,VLOOKUP(ActividadesCom[[#This Row],[NIVEL 5]],Catálogo!A:B,2,FALSE),"")</f>
        <v/>
      </c>
      <c r="AG3259" s="5"/>
      <c r="AH3259" s="2"/>
      <c r="AI3259" s="2"/>
    </row>
    <row r="3260" spans="1:35" ht="30" hidden="1" customHeight="1" x14ac:dyDescent="0.25">
      <c r="A3260" s="25">
        <v>20470327</v>
      </c>
      <c r="B3260" s="97" t="str">
        <f>VLOOKUP(ActividadesCom[[#This Row],[NO. DE CONTROL]],'LISTADO ESTUDIANTES'!A:C,3,FALSE)</f>
        <v>DORANTES PUC KARLA BERENICE</v>
      </c>
      <c r="C3260" s="97" t="str">
        <f>VLOOKUP(ActividadesCom[[#This Row],[NO. DE CONTROL]],'LISTADO ESTUDIANTES'!A:B,2,FALSE)</f>
        <v>INGENIERIA QUIMICA</v>
      </c>
      <c r="D3260" s="18" t="str">
        <f>VLOOKUP(ActividadesCom[[#This Row],[NO. DE CONTROL]],'LISTADO ESTUDIANTES'!A:D,4,FALSE)</f>
        <v>BAJA</v>
      </c>
      <c r="E3260" s="5">
        <f>SUM(ActividadesCom[[#This Row],[CRÉD. 1]],ActividadesCom[[#This Row],[CRÉD. 2]],ActividadesCom[[#This Row],[CRÉD. 3]],ActividadesCom[[#This Row],[CRÉD. 4]],ActividadesCom[[#This Row],[CRÉD. 5]])</f>
        <v>2</v>
      </c>
      <c r="F3260" s="18">
        <f>IF(ActividadesCom[[#This Row],[ÚLTIMO SEMESTRE CON CRÉDITOS]]&gt;0,ROUND(AVERAGE(ActividadesCom[[#This Row],[VALOR NIVEL 5]],ActividadesCom[[#This Row],[VALOR NIVEL 4]],ActividadesCom[[#This Row],[VALOR NIVEL 3]],ActividadesCom[[#This Row],[VALOR NIVEL 2]],ActividadesCom[[#This Row],[VALOR NIVEL 1]]),0),"")</f>
        <v>2</v>
      </c>
      <c r="G3260" s="18" t="str">
        <f>IF(ActividadesCom[[#This Row],[PROMEDIO]]="","",IF(ActividadesCom[[#This Row],[PROMEDIO]]&gt;=4,"EXCELENTE",IF(ActividadesCom[[#This Row],[PROMEDIO]]&gt;=3,"NOTABLE",IF(ActividadesCom[[#This Row],[PROMEDIO]]&gt;=2,"BUENO",IF(ActividadesCom[[#This Row],[PROMEDIO]]=1,"SUFICIENTE","")))))</f>
        <v>BUENO</v>
      </c>
      <c r="H3260" s="5">
        <f>MAX(ActividadesCom[[#This Row],[PERÍODO 1]],ActividadesCom[[#This Row],[PERÍODO 2]],ActividadesCom[[#This Row],[PERÍODO 3]],ActividadesCom[[#This Row],[PERÍODO 4]],ActividadesCom[[#This Row],[PERÍODO 5]])</f>
        <v>20203</v>
      </c>
      <c r="I3260" s="6" t="s">
        <v>4125</v>
      </c>
      <c r="J3260" s="5">
        <v>20203</v>
      </c>
      <c r="K3260" s="5" t="s">
        <v>4010</v>
      </c>
      <c r="L3260" s="5">
        <f>IF(ActividadesCom[[#This Row],[NIVEL 1]]&lt;&gt;0,VLOOKUP(ActividadesCom[[#This Row],[NIVEL 1]],Catálogo!A:B,2,FALSE),"")</f>
        <v>2</v>
      </c>
      <c r="M3260" s="5">
        <v>1</v>
      </c>
      <c r="N3260" s="6"/>
      <c r="O3260" s="5"/>
      <c r="P3260" s="5"/>
      <c r="Q3260" s="5" t="str">
        <f>IF(ActividadesCom[[#This Row],[NIVEL 2]]&lt;&gt;0,VLOOKUP(ActividadesCom[[#This Row],[NIVEL 2]],Catálogo!A:B,2,FALSE),"")</f>
        <v/>
      </c>
      <c r="R3260" s="5"/>
      <c r="S3260" s="6"/>
      <c r="T3260" s="5"/>
      <c r="U3260" s="5"/>
      <c r="V3260" s="5" t="str">
        <f>IF(ActividadesCom[[#This Row],[NIVEL 3]]&lt;&gt;0,VLOOKUP(ActividadesCom[[#This Row],[NIVEL 3]],Catálogo!A:B,2,FALSE),"")</f>
        <v/>
      </c>
      <c r="W3260" s="5"/>
      <c r="X3260" s="6"/>
      <c r="Y3260" s="5"/>
      <c r="Z3260" s="5"/>
      <c r="AA3260" s="5" t="str">
        <f>IF(ActividadesCom[[#This Row],[NIVEL 4]]&lt;&gt;0,VLOOKUP(ActividadesCom[[#This Row],[NIVEL 4]],Catálogo!A:B,2,FALSE),"")</f>
        <v/>
      </c>
      <c r="AB3260" s="5"/>
      <c r="AC3260" s="6" t="s">
        <v>4280</v>
      </c>
      <c r="AD3260" s="5">
        <v>20203</v>
      </c>
      <c r="AE3260" s="5" t="s">
        <v>4010</v>
      </c>
      <c r="AF3260" s="5">
        <f>IF(ActividadesCom[[#This Row],[NIVEL 5]]&lt;&gt;0,VLOOKUP(ActividadesCom[[#This Row],[NIVEL 5]],Catálogo!A:B,2,FALSE),"")</f>
        <v>2</v>
      </c>
      <c r="AG3260" s="5">
        <v>1</v>
      </c>
      <c r="AH3260" s="2"/>
      <c r="AI3260" s="2"/>
    </row>
    <row r="3261" spans="1:35" ht="30" customHeight="1" x14ac:dyDescent="0.25">
      <c r="A3261" s="7">
        <v>20470328</v>
      </c>
      <c r="B3261" s="97" t="str">
        <f>VLOOKUP(ActividadesCom[[#This Row],[NO. DE CONTROL]],'LISTADO ESTUDIANTES'!A:C,3,FALSE)</f>
        <v>REAL MEZA JUAN CARLOS</v>
      </c>
      <c r="C3261" s="97" t="str">
        <f>VLOOKUP(ActividadesCom[[#This Row],[NO. DE CONTROL]],'LISTADO ESTUDIANTES'!A:B,2,FALSE)</f>
        <v>INGENIERIA QUIMICA</v>
      </c>
      <c r="D3261" s="18" t="str">
        <f>VLOOKUP(ActividadesCom[[#This Row],[NO. DE CONTROL]],'LISTADO ESTUDIANTES'!A:D,4,FALSE)</f>
        <v>ACTIVO(A)</v>
      </c>
      <c r="E3261" s="5">
        <f>SUM(ActividadesCom[[#This Row],[CRÉD. 1]],ActividadesCom[[#This Row],[CRÉD. 2]],ActividadesCom[[#This Row],[CRÉD. 3]],ActividadesCom[[#This Row],[CRÉD. 4]],ActividadesCom[[#This Row],[CRÉD. 5]])</f>
        <v>5</v>
      </c>
      <c r="F3261" s="18">
        <f>IF(ActividadesCom[[#This Row],[ÚLTIMO SEMESTRE CON CRÉDITOS]]&gt;0,ROUND(AVERAGE(ActividadesCom[[#This Row],[VALOR NIVEL 5]],ActividadesCom[[#This Row],[VALOR NIVEL 4]],ActividadesCom[[#This Row],[VALOR NIVEL 3]],ActividadesCom[[#This Row],[VALOR NIVEL 2]],ActividadesCom[[#This Row],[VALOR NIVEL 1]]),0),"")</f>
        <v>4</v>
      </c>
      <c r="G3261" s="18" t="str">
        <f>IF(ActividadesCom[[#This Row],[PROMEDIO]]="","",IF(ActividadesCom[[#This Row],[PROMEDIO]]&gt;=4,"EXCELENTE",IF(ActividadesCom[[#This Row],[PROMEDIO]]&gt;=3,"NOTABLE",IF(ActividadesCom[[#This Row],[PROMEDIO]]&gt;=2,"BUENO",IF(ActividadesCom[[#This Row],[PROMEDIO]]=1,"SUFICIENTE","")))))</f>
        <v>EXCELENTE</v>
      </c>
      <c r="H3261" s="5">
        <f>MAX(ActividadesCom[[#This Row],[PERÍODO 1]],ActividadesCom[[#This Row],[PERÍODO 2]],ActividadesCom[[#This Row],[PERÍODO 3]],ActividadesCom[[#This Row],[PERÍODO 4]],ActividadesCom[[#This Row],[PERÍODO 5]])</f>
        <v>20223</v>
      </c>
      <c r="I3261" s="6" t="s">
        <v>133</v>
      </c>
      <c r="J3261" s="5">
        <v>20213</v>
      </c>
      <c r="K3261" s="5" t="s">
        <v>4021</v>
      </c>
      <c r="L3261" s="5">
        <f>IF(ActividadesCom[[#This Row],[NIVEL 1]]&lt;&gt;0,VLOOKUP(ActividadesCom[[#This Row],[NIVEL 1]],Catálogo!A:B,2,FALSE),"")</f>
        <v>3</v>
      </c>
      <c r="M3261" s="5">
        <v>1</v>
      </c>
      <c r="N3261" s="6" t="s">
        <v>5472</v>
      </c>
      <c r="O3261" s="5">
        <v>20221</v>
      </c>
      <c r="P3261" s="5" t="s">
        <v>4008</v>
      </c>
      <c r="Q3261" s="5">
        <f>IF(ActividadesCom[[#This Row],[NIVEL 2]]&lt;&gt;0,VLOOKUP(ActividadesCom[[#This Row],[NIVEL 2]],Catálogo!A:B,2,FALSE),"")</f>
        <v>4</v>
      </c>
      <c r="R3261" s="5">
        <v>1</v>
      </c>
      <c r="S3261" s="6" t="s">
        <v>5476</v>
      </c>
      <c r="T3261" s="5">
        <v>20221</v>
      </c>
      <c r="U3261" s="5" t="s">
        <v>4008</v>
      </c>
      <c r="V3261" s="5">
        <f>IF(ActividadesCom[[#This Row],[NIVEL 3]]&lt;&gt;0,VLOOKUP(ActividadesCom[[#This Row],[NIVEL 3]],Catálogo!A:B,2,FALSE),"")</f>
        <v>4</v>
      </c>
      <c r="W3261" s="5">
        <v>1</v>
      </c>
      <c r="X3261" s="6" t="s">
        <v>5872</v>
      </c>
      <c r="Y3261" s="5">
        <v>20223</v>
      </c>
      <c r="Z3261" s="5" t="s">
        <v>4008</v>
      </c>
      <c r="AA3261" s="5">
        <f>IF(ActividadesCom[[#This Row],[NIVEL 4]]&lt;&gt;0,VLOOKUP(ActividadesCom[[#This Row],[NIVEL 4]],Catálogo!A:B,2,FALSE),"")</f>
        <v>4</v>
      </c>
      <c r="AB3261" s="5">
        <v>1</v>
      </c>
      <c r="AC3261" s="5" t="s">
        <v>42</v>
      </c>
      <c r="AD3261" s="5">
        <v>20203</v>
      </c>
      <c r="AE3261" s="5" t="s">
        <v>4009</v>
      </c>
      <c r="AF3261" s="5">
        <f>IF(ActividadesCom[[#This Row],[NIVEL 5]]&lt;&gt;0,VLOOKUP(ActividadesCom[[#This Row],[NIVEL 5]],Catálogo!A:B,2,FALSE),"")</f>
        <v>3</v>
      </c>
      <c r="AG3261" s="5">
        <v>1</v>
      </c>
      <c r="AH3261" s="2"/>
      <c r="AI3261" s="2"/>
    </row>
    <row r="3262" spans="1:35" ht="30" hidden="1" customHeight="1" x14ac:dyDescent="0.25">
      <c r="A3262" s="7">
        <v>20470329</v>
      </c>
      <c r="B3262" s="10" t="str">
        <f>VLOOKUP(ActividadesCom[[#This Row],[NO. DE CONTROL]],'LISTADO ESTUDIANTES'!A:C,3,FALSE)</f>
        <v>GARMA UC RICARDO BLADIMIR</v>
      </c>
      <c r="C3262" s="97" t="str">
        <f>VLOOKUP(ActividadesCom[[#This Row],[NO. DE CONTROL]],'LISTADO ESTUDIANTES'!A:B,2,FALSE)</f>
        <v>INGENIERIA CIVIL</v>
      </c>
      <c r="D3262" s="18" t="str">
        <f>VLOOKUP(ActividadesCom[[#This Row],[NO. DE CONTROL]],'LISTADO ESTUDIANTES'!A:D,4,FALSE)</f>
        <v>BAJA</v>
      </c>
      <c r="E3262" s="7">
        <f>SUM(ActividadesCom[[#This Row],[CRÉD. 1]],ActividadesCom[[#This Row],[CRÉD. 2]],ActividadesCom[[#This Row],[CRÉD. 3]],ActividadesCom[[#This Row],[CRÉD. 4]],ActividadesCom[[#This Row],[CRÉD. 5]])</f>
        <v>0</v>
      </c>
      <c r="F3262" s="18" t="str">
        <f>IF(ActividadesCom[[#This Row],[ÚLTIMO SEMESTRE CON CRÉDITOS]]&gt;0,ROUND(AVERAGE(ActividadesCom[[#This Row],[VALOR NIVEL 5]],ActividadesCom[[#This Row],[VALOR NIVEL 4]],ActividadesCom[[#This Row],[VALOR NIVEL 3]],ActividadesCom[[#This Row],[VALOR NIVEL 2]],ActividadesCom[[#This Row],[VALOR NIVEL 1]]),0),"")</f>
        <v/>
      </c>
      <c r="G3262" s="7" t="str">
        <f>IF(ActividadesCom[[#This Row],[PROMEDIO]]="","",IF(ActividadesCom[[#This Row],[PROMEDIO]]&gt;=4,"EXCELENTE",IF(ActividadesCom[[#This Row],[PROMEDIO]]&gt;=3,"NOTABLE",IF(ActividadesCom[[#This Row],[PROMEDIO]]&gt;=2,"BUENO",IF(ActividadesCom[[#This Row],[PROMEDIO]]=1,"SUFICIENTE","")))))</f>
        <v/>
      </c>
      <c r="H3262" s="18">
        <f>MAX(ActividadesCom[[#This Row],[PERÍODO 1]],ActividadesCom[[#This Row],[PERÍODO 2]],ActividadesCom[[#This Row],[PERÍODO 3]],ActividadesCom[[#This Row],[PERÍODO 4]],ActividadesCom[[#This Row],[PERÍODO 5]])</f>
        <v>0</v>
      </c>
      <c r="I3262" s="6"/>
      <c r="J3262" s="5"/>
      <c r="K3262" s="5"/>
      <c r="L3262" s="18" t="str">
        <f>IF(ActividadesCom[[#This Row],[NIVEL 1]]&lt;&gt;0,VLOOKUP(ActividadesCom[[#This Row],[NIVEL 1]],Catálogo!A:B,2,FALSE),"")</f>
        <v/>
      </c>
      <c r="M3262" s="5"/>
      <c r="N3262" s="6"/>
      <c r="O3262" s="5"/>
      <c r="P3262" s="5"/>
      <c r="Q3262" s="18" t="str">
        <f>IF(ActividadesCom[[#This Row],[NIVEL 2]]&lt;&gt;0,VLOOKUP(ActividadesCom[[#This Row],[NIVEL 2]],Catálogo!A:B,2,FALSE),"")</f>
        <v/>
      </c>
      <c r="R3262" s="5"/>
      <c r="S3262" s="6"/>
      <c r="T3262" s="5"/>
      <c r="U3262" s="5"/>
      <c r="V3262" s="18" t="str">
        <f>IF(ActividadesCom[[#This Row],[NIVEL 3]]&lt;&gt;0,VLOOKUP(ActividadesCom[[#This Row],[NIVEL 3]],Catálogo!A:B,2,FALSE),"")</f>
        <v/>
      </c>
      <c r="W3262" s="5"/>
      <c r="X3262" s="6"/>
      <c r="Y3262" s="5"/>
      <c r="Z3262" s="5"/>
      <c r="AA3262" s="18" t="str">
        <f>IF(ActividadesCom[[#This Row],[NIVEL 4]]&lt;&gt;0,VLOOKUP(ActividadesCom[[#This Row],[NIVEL 4]],Catálogo!A:B,2,FALSE),"")</f>
        <v/>
      </c>
      <c r="AB3262" s="5"/>
      <c r="AC3262" s="6"/>
      <c r="AD3262" s="5"/>
      <c r="AE3262" s="5"/>
      <c r="AF3262" s="18" t="str">
        <f>IF(ActividadesCom[[#This Row],[NIVEL 5]]&lt;&gt;0,VLOOKUP(ActividadesCom[[#This Row],[NIVEL 5]],Catálogo!A:B,2,FALSE),"")</f>
        <v/>
      </c>
      <c r="AG3262" s="36"/>
      <c r="AH3262" s="2"/>
      <c r="AI3262" s="2"/>
    </row>
    <row r="3263" spans="1:35" ht="30" customHeight="1" x14ac:dyDescent="0.25">
      <c r="A3263" s="7">
        <v>20470330</v>
      </c>
      <c r="B3263" s="97" t="str">
        <f>VLOOKUP(ActividadesCom[[#This Row],[NO. DE CONTROL]],'LISTADO ESTUDIANTES'!A:C,3,FALSE)</f>
        <v>CAHUICH USCANGA LOURDES ELIZABETH</v>
      </c>
      <c r="C3263" s="97" t="str">
        <f>VLOOKUP(ActividadesCom[[#This Row],[NO. DE CONTROL]],'LISTADO ESTUDIANTES'!A:B,2,FALSE)</f>
        <v>INGENIERIA QUIMICA</v>
      </c>
      <c r="D3263" s="18" t="str">
        <f>VLOOKUP(ActividadesCom[[#This Row],[NO. DE CONTROL]],'LISTADO ESTUDIANTES'!A:D,4,FALSE)</f>
        <v>ACTIVO(A)</v>
      </c>
      <c r="E3263" s="5">
        <f>SUM(ActividadesCom[[#This Row],[CRÉD. 1]],ActividadesCom[[#This Row],[CRÉD. 2]],ActividadesCom[[#This Row],[CRÉD. 3]],ActividadesCom[[#This Row],[CRÉD. 4]],ActividadesCom[[#This Row],[CRÉD. 5]])</f>
        <v>2</v>
      </c>
      <c r="F3263" s="34">
        <f>IF(ActividadesCom[[#This Row],[ÚLTIMO SEMESTRE CON CRÉDITOS]]&gt;0,ROUND(AVERAGE(ActividadesCom[[#This Row],[VALOR NIVEL 5]],ActividadesCom[[#This Row],[VALOR NIVEL 4]],ActividadesCom[[#This Row],[VALOR NIVEL 3]],ActividadesCom[[#This Row],[VALOR NIVEL 2]],ActividadesCom[[#This Row],[VALOR NIVEL 1]]),0),"")</f>
        <v>4</v>
      </c>
      <c r="G3263" s="34" t="str">
        <f>IF(ActividadesCom[[#This Row],[PROMEDIO]]="","",IF(ActividadesCom[[#This Row],[PROMEDIO]]&gt;=4,"EXCELENTE",IF(ActividadesCom[[#This Row],[PROMEDIO]]&gt;=3,"NOTABLE",IF(ActividadesCom[[#This Row],[PROMEDIO]]&gt;=2,"BUENO",IF(ActividadesCom[[#This Row],[PROMEDIO]]=1,"SUFICIENTE","")))))</f>
        <v>EXCELENTE</v>
      </c>
      <c r="H3263" s="5">
        <f>MAX(ActividadesCom[[#This Row],[PERÍODO 1]],ActividadesCom[[#This Row],[PERÍODO 2]],ActividadesCom[[#This Row],[PERÍODO 3]],ActividadesCom[[#This Row],[PERÍODO 4]],ActividadesCom[[#This Row],[PERÍODO 5]])</f>
        <v>20221</v>
      </c>
      <c r="I3263" s="33"/>
      <c r="J3263" s="32"/>
      <c r="K3263" s="32"/>
      <c r="L3263" s="5" t="str">
        <f>IF(ActividadesCom[[#This Row],[NIVEL 1]]&lt;&gt;0,VLOOKUP(ActividadesCom[[#This Row],[NIVEL 1]],Catálogo!A:B,2,FALSE),"")</f>
        <v/>
      </c>
      <c r="M3263" s="32"/>
      <c r="N3263" s="33"/>
      <c r="O3263" s="32"/>
      <c r="P3263" s="32"/>
      <c r="Q3263" s="5" t="str">
        <f>IF(ActividadesCom[[#This Row],[NIVEL 2]]&lt;&gt;0,VLOOKUP(ActividadesCom[[#This Row],[NIVEL 2]],Catálogo!A:B,2,FALSE),"")</f>
        <v/>
      </c>
      <c r="R3263" s="32"/>
      <c r="S3263" s="33"/>
      <c r="T3263" s="32"/>
      <c r="U3263" s="32"/>
      <c r="V3263" s="5" t="str">
        <f>IF(ActividadesCom[[#This Row],[NIVEL 3]]&lt;&gt;0,VLOOKUP(ActividadesCom[[#This Row],[NIVEL 3]],Catálogo!A:B,2,FALSE),"")</f>
        <v/>
      </c>
      <c r="W3263" s="32"/>
      <c r="X3263" s="33" t="s">
        <v>5480</v>
      </c>
      <c r="Y3263" s="32">
        <v>20221</v>
      </c>
      <c r="Z3263" s="5" t="s">
        <v>4008</v>
      </c>
      <c r="AA3263" s="5">
        <f>IF(ActividadesCom[[#This Row],[NIVEL 4]]&lt;&gt;0,VLOOKUP(ActividadesCom[[#This Row],[NIVEL 4]],Catálogo!A:B,2,FALSE),"")</f>
        <v>4</v>
      </c>
      <c r="AB3263" s="32">
        <v>1</v>
      </c>
      <c r="AC3263" s="32" t="s">
        <v>37</v>
      </c>
      <c r="AD3263" s="32">
        <v>20203</v>
      </c>
      <c r="AE3263" s="32" t="s">
        <v>4008</v>
      </c>
      <c r="AF3263" s="5">
        <f>IF(ActividadesCom[[#This Row],[NIVEL 5]]&lt;&gt;0,VLOOKUP(ActividadesCom[[#This Row],[NIVEL 5]],Catálogo!A:B,2,FALSE),"")</f>
        <v>4</v>
      </c>
      <c r="AG3263" s="32">
        <v>1</v>
      </c>
      <c r="AH3263" s="2"/>
      <c r="AI3263" s="2"/>
    </row>
    <row r="3264" spans="1:35" ht="30" customHeight="1" x14ac:dyDescent="0.25">
      <c r="A3264" s="7">
        <v>20470331</v>
      </c>
      <c r="B3264" s="97" t="str">
        <f>VLOOKUP(ActividadesCom[[#This Row],[NO. DE CONTROL]],'LISTADO ESTUDIANTES'!A:C,3,FALSE)</f>
        <v>ZEPEDA TORRES RAUL EDUARDO</v>
      </c>
      <c r="C3264" s="97" t="str">
        <f>VLOOKUP(ActividadesCom[[#This Row],[NO. DE CONTROL]],'LISTADO ESTUDIANTES'!A:B,2,FALSE)</f>
        <v>INGENIERIA CIVIL</v>
      </c>
      <c r="D3264" s="18" t="str">
        <f>VLOOKUP(ActividadesCom[[#This Row],[NO. DE CONTROL]],'LISTADO ESTUDIANTES'!A:D,4,FALSE)</f>
        <v>ACTIVO(A)</v>
      </c>
      <c r="E3264" s="5">
        <f>SUM(ActividadesCom[[#This Row],[CRÉD. 1]],ActividadesCom[[#This Row],[CRÉD. 2]],ActividadesCom[[#This Row],[CRÉD. 3]],ActividadesCom[[#This Row],[CRÉD. 4]],ActividadesCom[[#This Row],[CRÉD. 5]])</f>
        <v>3</v>
      </c>
      <c r="F3264" s="18">
        <f>IF(ActividadesCom[[#This Row],[ÚLTIMO SEMESTRE CON CRÉDITOS]]&gt;0,ROUND(AVERAGE(ActividadesCom[[#This Row],[VALOR NIVEL 5]],ActividadesCom[[#This Row],[VALOR NIVEL 4]],ActividadesCom[[#This Row],[VALOR NIVEL 3]],ActividadesCom[[#This Row],[VALOR NIVEL 2]],ActividadesCom[[#This Row],[VALOR NIVEL 1]]),0),"")</f>
        <v>3</v>
      </c>
      <c r="G3264" s="18" t="str">
        <f>IF(ActividadesCom[[#This Row],[PROMEDIO]]="","",IF(ActividadesCom[[#This Row],[PROMEDIO]]&gt;=4,"EXCELENTE",IF(ActividadesCom[[#This Row],[PROMEDIO]]&gt;=3,"NOTABLE",IF(ActividadesCom[[#This Row],[PROMEDIO]]&gt;=2,"BUENO",IF(ActividadesCom[[#This Row],[PROMEDIO]]=1,"SUFICIENTE","")))))</f>
        <v>NOTABLE</v>
      </c>
      <c r="H3264" s="5">
        <f>MAX(ActividadesCom[[#This Row],[PERÍODO 1]],ActividadesCom[[#This Row],[PERÍODO 2]],ActividadesCom[[#This Row],[PERÍODO 3]],ActividadesCom[[#This Row],[PERÍODO 4]],ActividadesCom[[#This Row],[PERÍODO 5]])</f>
        <v>20221</v>
      </c>
      <c r="I3264" s="6" t="s">
        <v>42</v>
      </c>
      <c r="J3264" s="5">
        <v>20213</v>
      </c>
      <c r="K3264" s="5" t="s">
        <v>4010</v>
      </c>
      <c r="L3264" s="5">
        <f>IF(ActividadesCom[[#This Row],[NIVEL 1]]&lt;&gt;0,VLOOKUP(ActividadesCom[[#This Row],[NIVEL 1]],Catálogo!A:B,2,FALSE),"")</f>
        <v>2</v>
      </c>
      <c r="M3264" s="5">
        <v>1</v>
      </c>
      <c r="N3264" s="6" t="s">
        <v>5482</v>
      </c>
      <c r="O3264" s="5">
        <v>20221</v>
      </c>
      <c r="P3264" s="5" t="s">
        <v>4020</v>
      </c>
      <c r="Q3264" s="5">
        <f>IF(ActividadesCom[[#This Row],[NIVEL 2]]&lt;&gt;0,VLOOKUP(ActividadesCom[[#This Row],[NIVEL 2]],Catálogo!A:B,2,FALSE),"")</f>
        <v>4</v>
      </c>
      <c r="R3264" s="5">
        <v>1</v>
      </c>
      <c r="S3264" s="6"/>
      <c r="T3264" s="5"/>
      <c r="U3264" s="5"/>
      <c r="V3264" s="5" t="str">
        <f>IF(ActividadesCom[[#This Row],[NIVEL 3]]&lt;&gt;0,VLOOKUP(ActividadesCom[[#This Row],[NIVEL 3]],Catálogo!A:B,2,FALSE),"")</f>
        <v/>
      </c>
      <c r="W3264" s="5"/>
      <c r="X3264" s="6"/>
      <c r="Y3264" s="5"/>
      <c r="Z3264" s="5"/>
      <c r="AA3264" s="5" t="str">
        <f>IF(ActividadesCom[[#This Row],[NIVEL 4]]&lt;&gt;0,VLOOKUP(ActividadesCom[[#This Row],[NIVEL 4]],Catálogo!A:B,2,FALSE),"")</f>
        <v/>
      </c>
      <c r="AB3264" s="5"/>
      <c r="AC3264" s="5" t="s">
        <v>42</v>
      </c>
      <c r="AD3264" s="5">
        <v>20203</v>
      </c>
      <c r="AE3264" s="5" t="s">
        <v>4010</v>
      </c>
      <c r="AF3264" s="5">
        <f>IF(ActividadesCom[[#This Row],[NIVEL 5]]&lt;&gt;0,VLOOKUP(ActividadesCom[[#This Row],[NIVEL 5]],Catálogo!A:B,2,FALSE),"")</f>
        <v>2</v>
      </c>
      <c r="AG3264" s="5">
        <v>1</v>
      </c>
      <c r="AH3264" s="2"/>
      <c r="AI3264" s="2"/>
    </row>
    <row r="3265" spans="1:35" ht="30" hidden="1" customHeight="1" x14ac:dyDescent="0.25">
      <c r="A3265" s="7">
        <v>20470332</v>
      </c>
      <c r="B3265" s="97" t="str">
        <f>VLOOKUP(ActividadesCom[[#This Row],[NO. DE CONTROL]],'LISTADO ESTUDIANTES'!A:C,3,FALSE)</f>
        <v>YUPIT RIVERA MARIA GUADALUPE</v>
      </c>
      <c r="C3265" s="97" t="str">
        <f>VLOOKUP(ActividadesCom[[#This Row],[NO. DE CONTROL]],'LISTADO ESTUDIANTES'!A:B,2,FALSE)</f>
        <v>INGENIERIA INDUSTRIAL</v>
      </c>
      <c r="D3265" s="18" t="str">
        <f>VLOOKUP(ActividadesCom[[#This Row],[NO. DE CONTROL]],'LISTADO ESTUDIANTES'!A:D,4,FALSE)</f>
        <v>BAJA</v>
      </c>
      <c r="E3265" s="5">
        <f>SUM(ActividadesCom[[#This Row],[CRÉD. 1]],ActividadesCom[[#This Row],[CRÉD. 2]],ActividadesCom[[#This Row],[CRÉD. 3]],ActividadesCom[[#This Row],[CRÉD. 4]],ActividadesCom[[#This Row],[CRÉD. 5]])</f>
        <v>1</v>
      </c>
      <c r="F3265" s="18">
        <f>IF(ActividadesCom[[#This Row],[ÚLTIMO SEMESTRE CON CRÉDITOS]]&gt;0,ROUND(AVERAGE(ActividadesCom[[#This Row],[VALOR NIVEL 5]],ActividadesCom[[#This Row],[VALOR NIVEL 4]],ActividadesCom[[#This Row],[VALOR NIVEL 3]],ActividadesCom[[#This Row],[VALOR NIVEL 2]],ActividadesCom[[#This Row],[VALOR NIVEL 1]]),0),"")</f>
        <v>1</v>
      </c>
      <c r="G3265" s="18" t="str">
        <f>IF(ActividadesCom[[#This Row],[PROMEDIO]]="","",IF(ActividadesCom[[#This Row],[PROMEDIO]]&gt;=4,"EXCELENTE",IF(ActividadesCom[[#This Row],[PROMEDIO]]&gt;=3,"NOTABLE",IF(ActividadesCom[[#This Row],[PROMEDIO]]&gt;=2,"BUENO",IF(ActividadesCom[[#This Row],[PROMEDIO]]=1,"SUFICIENTE","")))))</f>
        <v>SUFICIENTE</v>
      </c>
      <c r="H3265" s="5">
        <f>MAX(ActividadesCom[[#This Row],[PERÍODO 1]],ActividadesCom[[#This Row],[PERÍODO 2]],ActividadesCom[[#This Row],[PERÍODO 3]],ActividadesCom[[#This Row],[PERÍODO 4]],ActividadesCom[[#This Row],[PERÍODO 5]])</f>
        <v>20203</v>
      </c>
      <c r="I3265" s="6"/>
      <c r="J3265" s="5"/>
      <c r="K3265" s="5"/>
      <c r="L3265" s="5" t="str">
        <f>IF(ActividadesCom[[#This Row],[NIVEL 1]]&lt;&gt;0,VLOOKUP(ActividadesCom[[#This Row],[NIVEL 1]],Catálogo!A:B,2,FALSE),"")</f>
        <v/>
      </c>
      <c r="M3265" s="5"/>
      <c r="N3265" s="6"/>
      <c r="O3265" s="5"/>
      <c r="P3265" s="5"/>
      <c r="Q3265" s="5" t="str">
        <f>IF(ActividadesCom[[#This Row],[NIVEL 2]]&lt;&gt;0,VLOOKUP(ActividadesCom[[#This Row],[NIVEL 2]],Catálogo!A:B,2,FALSE),"")</f>
        <v/>
      </c>
      <c r="R3265" s="5"/>
      <c r="S3265" s="6"/>
      <c r="T3265" s="5"/>
      <c r="U3265" s="5"/>
      <c r="V3265" s="5" t="str">
        <f>IF(ActividadesCom[[#This Row],[NIVEL 3]]&lt;&gt;0,VLOOKUP(ActividadesCom[[#This Row],[NIVEL 3]],Catálogo!A:B,2,FALSE),"")</f>
        <v/>
      </c>
      <c r="W3265" s="5"/>
      <c r="X3265" s="6"/>
      <c r="Y3265" s="5"/>
      <c r="Z3265" s="5"/>
      <c r="AA3265" s="5" t="str">
        <f>IF(ActividadesCom[[#This Row],[NIVEL 4]]&lt;&gt;0,VLOOKUP(ActividadesCom[[#This Row],[NIVEL 4]],Catálogo!A:B,2,FALSE),"")</f>
        <v/>
      </c>
      <c r="AB3265" s="5"/>
      <c r="AC3265" s="5" t="s">
        <v>42</v>
      </c>
      <c r="AD3265" s="5">
        <v>20203</v>
      </c>
      <c r="AE3265" s="5" t="s">
        <v>4011</v>
      </c>
      <c r="AF3265" s="5">
        <f>IF(ActividadesCom[[#This Row],[NIVEL 5]]&lt;&gt;0,VLOOKUP(ActividadesCom[[#This Row],[NIVEL 5]],Catálogo!A:B,2,FALSE),"")</f>
        <v>1</v>
      </c>
      <c r="AG3265" s="5">
        <v>1</v>
      </c>
      <c r="AH3265" s="2"/>
      <c r="AI3265" s="2"/>
    </row>
    <row r="3266" spans="1:35" ht="30" customHeight="1" x14ac:dyDescent="0.25">
      <c r="A3266" s="7">
        <v>20470333</v>
      </c>
      <c r="B3266" s="97" t="str">
        <f>VLOOKUP(ActividadesCom[[#This Row],[NO. DE CONTROL]],'LISTADO ESTUDIANTES'!A:C,3,FALSE)</f>
        <v>ACEVEDO SANCHEZ RODRIGO</v>
      </c>
      <c r="C3266" s="97" t="str">
        <f>VLOOKUP(ActividadesCom[[#This Row],[NO. DE CONTROL]],'LISTADO ESTUDIANTES'!A:B,2,FALSE)</f>
        <v>INGENIERIA CIVIL</v>
      </c>
      <c r="D3266" s="18" t="str">
        <f>VLOOKUP(ActividadesCom[[#This Row],[NO. DE CONTROL]],'LISTADO ESTUDIANTES'!A:D,4,FALSE)</f>
        <v>ACTIVO(A)</v>
      </c>
      <c r="E3266" s="5">
        <f>SUM(ActividadesCom[[#This Row],[CRÉD. 1]],ActividadesCom[[#This Row],[CRÉD. 2]],ActividadesCom[[#This Row],[CRÉD. 3]],ActividadesCom[[#This Row],[CRÉD. 4]],ActividadesCom[[#This Row],[CRÉD. 5]])</f>
        <v>4</v>
      </c>
      <c r="F3266" s="18">
        <f>IF(ActividadesCom[[#This Row],[ÚLTIMO SEMESTRE CON CRÉDITOS]]&gt;0,ROUND(AVERAGE(ActividadesCom[[#This Row],[VALOR NIVEL 5]],ActividadesCom[[#This Row],[VALOR NIVEL 4]],ActividadesCom[[#This Row],[VALOR NIVEL 3]],ActividadesCom[[#This Row],[VALOR NIVEL 2]],ActividadesCom[[#This Row],[VALOR NIVEL 1]]),0),"")</f>
        <v>4</v>
      </c>
      <c r="G3266" s="18" t="str">
        <f>IF(ActividadesCom[[#This Row],[PROMEDIO]]="","",IF(ActividadesCom[[#This Row],[PROMEDIO]]&gt;=4,"EXCELENTE",IF(ActividadesCom[[#This Row],[PROMEDIO]]&gt;=3,"NOTABLE",IF(ActividadesCom[[#This Row],[PROMEDIO]]&gt;=2,"BUENO",IF(ActividadesCom[[#This Row],[PROMEDIO]]=1,"SUFICIENTE","")))))</f>
        <v>EXCELENTE</v>
      </c>
      <c r="H3266" s="5">
        <f>MAX(ActividadesCom[[#This Row],[PERÍODO 1]],ActividadesCom[[#This Row],[PERÍODO 2]],ActividadesCom[[#This Row],[PERÍODO 3]],ActividadesCom[[#This Row],[PERÍODO 4]],ActividadesCom[[#This Row],[PERÍODO 5]])</f>
        <v>20221</v>
      </c>
      <c r="I3266" s="6" t="s">
        <v>5461</v>
      </c>
      <c r="J3266" s="5">
        <v>20221</v>
      </c>
      <c r="K3266" s="5" t="s">
        <v>4008</v>
      </c>
      <c r="L3266" s="5">
        <f>IF(ActividadesCom[[#This Row],[NIVEL 1]]&lt;&gt;0,VLOOKUP(ActividadesCom[[#This Row],[NIVEL 1]],Catálogo!A:B,2,FALSE),"")</f>
        <v>4</v>
      </c>
      <c r="M3266" s="5">
        <v>1</v>
      </c>
      <c r="N3266" s="6" t="s">
        <v>5482</v>
      </c>
      <c r="O3266" s="5">
        <v>20221</v>
      </c>
      <c r="P3266" s="5" t="s">
        <v>4020</v>
      </c>
      <c r="Q3266" s="5">
        <f>IF(ActividadesCom[[#This Row],[NIVEL 2]]&lt;&gt;0,VLOOKUP(ActividadesCom[[#This Row],[NIVEL 2]],Catálogo!A:B,2,FALSE),"")</f>
        <v>4</v>
      </c>
      <c r="R3266" s="5">
        <v>1</v>
      </c>
      <c r="S3266" s="6"/>
      <c r="T3266" s="5"/>
      <c r="U3266" s="5"/>
      <c r="V3266" s="5" t="str">
        <f>IF(ActividadesCom[[#This Row],[NIVEL 3]]&lt;&gt;0,VLOOKUP(ActividadesCom[[#This Row],[NIVEL 3]],Catálogo!A:B,2,FALSE),"")</f>
        <v/>
      </c>
      <c r="W3266" s="5"/>
      <c r="X3266" s="6" t="s">
        <v>4478</v>
      </c>
      <c r="Y3266" s="5">
        <v>20211</v>
      </c>
      <c r="Z3266" s="5" t="s">
        <v>4009</v>
      </c>
      <c r="AA3266" s="5">
        <f>IF(ActividadesCom[[#This Row],[NIVEL 4]]&lt;&gt;0,VLOOKUP(ActividadesCom[[#This Row],[NIVEL 4]],Catálogo!A:B,2,FALSE),"")</f>
        <v>3</v>
      </c>
      <c r="AB3266" s="5">
        <v>1</v>
      </c>
      <c r="AC3266" s="5" t="s">
        <v>42</v>
      </c>
      <c r="AD3266" s="5">
        <v>20203</v>
      </c>
      <c r="AE3266" s="5" t="s">
        <v>4009</v>
      </c>
      <c r="AF3266" s="5">
        <f>IF(ActividadesCom[[#This Row],[NIVEL 5]]&lt;&gt;0,VLOOKUP(ActividadesCom[[#This Row],[NIVEL 5]],Catálogo!A:B,2,FALSE),"")</f>
        <v>3</v>
      </c>
      <c r="AG3266" s="5">
        <v>1</v>
      </c>
      <c r="AH3266" s="2"/>
      <c r="AI3266" s="2"/>
    </row>
    <row r="3267" spans="1:35" ht="30" customHeight="1" x14ac:dyDescent="0.25">
      <c r="A3267" s="7">
        <v>20470335</v>
      </c>
      <c r="B3267" s="97" t="str">
        <f>VLOOKUP(ActividadesCom[[#This Row],[NO. DE CONTROL]],'LISTADO ESTUDIANTES'!A:C,3,FALSE)</f>
        <v>CAUICH ANGULO JAIME DAVID</v>
      </c>
      <c r="C3267" s="97" t="str">
        <f>VLOOKUP(ActividadesCom[[#This Row],[NO. DE CONTROL]],'LISTADO ESTUDIANTES'!A:B,2,FALSE)</f>
        <v>INGENIERIA CIVIL</v>
      </c>
      <c r="D3267" s="18" t="str">
        <f>VLOOKUP(ActividadesCom[[#This Row],[NO. DE CONTROL]],'LISTADO ESTUDIANTES'!A:D,4,FALSE)</f>
        <v>ACTIVO(A)</v>
      </c>
      <c r="E3267" s="5">
        <f>SUM(ActividadesCom[[#This Row],[CRÉD. 1]],ActividadesCom[[#This Row],[CRÉD. 2]],ActividadesCom[[#This Row],[CRÉD. 3]],ActividadesCom[[#This Row],[CRÉD. 4]],ActividadesCom[[#This Row],[CRÉD. 5]])</f>
        <v>3</v>
      </c>
      <c r="F3267" s="18">
        <f>IF(ActividadesCom[[#This Row],[ÚLTIMO SEMESTRE CON CRÉDITOS]]&gt;0,ROUND(AVERAGE(ActividadesCom[[#This Row],[VALOR NIVEL 5]],ActividadesCom[[#This Row],[VALOR NIVEL 4]],ActividadesCom[[#This Row],[VALOR NIVEL 3]],ActividadesCom[[#This Row],[VALOR NIVEL 2]],ActividadesCom[[#This Row],[VALOR NIVEL 1]]),0),"")</f>
        <v>3</v>
      </c>
      <c r="G3267" s="18" t="str">
        <f>IF(ActividadesCom[[#This Row],[PROMEDIO]]="","",IF(ActividadesCom[[#This Row],[PROMEDIO]]&gt;=4,"EXCELENTE",IF(ActividadesCom[[#This Row],[PROMEDIO]]&gt;=3,"NOTABLE",IF(ActividadesCom[[#This Row],[PROMEDIO]]&gt;=2,"BUENO",IF(ActividadesCom[[#This Row],[PROMEDIO]]=1,"SUFICIENTE","")))))</f>
        <v>NOTABLE</v>
      </c>
      <c r="H3267" s="5">
        <f>MAX(ActividadesCom[[#This Row],[PERÍODO 1]],ActividadesCom[[#This Row],[PERÍODO 2]],ActividadesCom[[#This Row],[PERÍODO 3]],ActividadesCom[[#This Row],[PERÍODO 4]],ActividadesCom[[#This Row],[PERÍODO 5]])</f>
        <v>20221</v>
      </c>
      <c r="I3267" s="6"/>
      <c r="J3267" s="5"/>
      <c r="K3267" s="5"/>
      <c r="L3267" s="5" t="str">
        <f>IF(ActividadesCom[[#This Row],[NIVEL 1]]&lt;&gt;0,VLOOKUP(ActividadesCom[[#This Row],[NIVEL 1]],Catálogo!A:B,2,FALSE),"")</f>
        <v/>
      </c>
      <c r="M3267" s="5"/>
      <c r="N3267" s="6"/>
      <c r="O3267" s="5"/>
      <c r="P3267" s="5"/>
      <c r="Q3267" s="5" t="str">
        <f>IF(ActividadesCom[[#This Row],[NIVEL 2]]&lt;&gt;0,VLOOKUP(ActividadesCom[[#This Row],[NIVEL 2]],Catálogo!A:B,2,FALSE),"")</f>
        <v/>
      </c>
      <c r="R3267" s="5"/>
      <c r="S3267" s="6" t="s">
        <v>5482</v>
      </c>
      <c r="T3267" s="5">
        <v>20221</v>
      </c>
      <c r="U3267" s="5" t="s">
        <v>4008</v>
      </c>
      <c r="V3267" s="5">
        <f>IF(ActividadesCom[[#This Row],[NIVEL 3]]&lt;&gt;0,VLOOKUP(ActividadesCom[[#This Row],[NIVEL 3]],Catálogo!A:B,2,FALSE),"")</f>
        <v>4</v>
      </c>
      <c r="W3267" s="5">
        <v>1</v>
      </c>
      <c r="X3267" s="6" t="s">
        <v>4478</v>
      </c>
      <c r="Y3267" s="5">
        <v>20211</v>
      </c>
      <c r="Z3267" s="5" t="s">
        <v>4009</v>
      </c>
      <c r="AA3267" s="5">
        <f>IF(ActividadesCom[[#This Row],[NIVEL 4]]&lt;&gt;0,VLOOKUP(ActividadesCom[[#This Row],[NIVEL 4]],Catálogo!A:B,2,FALSE),"")</f>
        <v>3</v>
      </c>
      <c r="AB3267" s="5">
        <v>1</v>
      </c>
      <c r="AC3267" s="5" t="s">
        <v>4301</v>
      </c>
      <c r="AD3267" s="5">
        <v>20203</v>
      </c>
      <c r="AE3267" s="5" t="s">
        <v>4011</v>
      </c>
      <c r="AF3267" s="5">
        <f>IF(ActividadesCom[[#This Row],[NIVEL 5]]&lt;&gt;0,VLOOKUP(ActividadesCom[[#This Row],[NIVEL 5]],Catálogo!A:B,2,FALSE),"")</f>
        <v>1</v>
      </c>
      <c r="AG3267" s="5">
        <v>1</v>
      </c>
      <c r="AH3267" s="2"/>
      <c r="AI3267" s="2"/>
    </row>
    <row r="3268" spans="1:35" ht="30" hidden="1" customHeight="1" x14ac:dyDescent="0.25">
      <c r="A3268" s="7">
        <v>20470336</v>
      </c>
      <c r="B3268" s="97" t="str">
        <f>VLOOKUP(ActividadesCom[[#This Row],[NO. DE CONTROL]],'LISTADO ESTUDIANTES'!A:C,3,FALSE)</f>
        <v>GUZMAN KU MARCOS ANDRES</v>
      </c>
      <c r="C3268" s="97" t="str">
        <f>VLOOKUP(ActividadesCom[[#This Row],[NO. DE CONTROL]],'LISTADO ESTUDIANTES'!A:B,2,FALSE)</f>
        <v>INGENIERIA QUIMICA</v>
      </c>
      <c r="D3268" s="18" t="str">
        <f>VLOOKUP(ActividadesCom[[#This Row],[NO. DE CONTROL]],'LISTADO ESTUDIANTES'!A:D,4,FALSE)</f>
        <v>BAJA</v>
      </c>
      <c r="E3268" s="5">
        <f>SUM(ActividadesCom[[#This Row],[CRÉD. 1]],ActividadesCom[[#This Row],[CRÉD. 2]],ActividadesCom[[#This Row],[CRÉD. 3]],ActividadesCom[[#This Row],[CRÉD. 4]],ActividadesCom[[#This Row],[CRÉD. 5]])</f>
        <v>2</v>
      </c>
      <c r="F3268" s="18">
        <f>IF(ActividadesCom[[#This Row],[ÚLTIMO SEMESTRE CON CRÉDITOS]]&gt;0,ROUND(AVERAGE(ActividadesCom[[#This Row],[VALOR NIVEL 5]],ActividadesCom[[#This Row],[VALOR NIVEL 4]],ActividadesCom[[#This Row],[VALOR NIVEL 3]],ActividadesCom[[#This Row],[VALOR NIVEL 2]],ActividadesCom[[#This Row],[VALOR NIVEL 1]]),0),"")</f>
        <v>3</v>
      </c>
      <c r="G3268" s="18" t="str">
        <f>IF(ActividadesCom[[#This Row],[PROMEDIO]]="","",IF(ActividadesCom[[#This Row],[PROMEDIO]]&gt;=4,"EXCELENTE",IF(ActividadesCom[[#This Row],[PROMEDIO]]&gt;=3,"NOTABLE",IF(ActividadesCom[[#This Row],[PROMEDIO]]&gt;=2,"BUENO",IF(ActividadesCom[[#This Row],[PROMEDIO]]=1,"SUFICIENTE","")))))</f>
        <v>NOTABLE</v>
      </c>
      <c r="H3268" s="5">
        <f>MAX(ActividadesCom[[#This Row],[PERÍODO 1]],ActividadesCom[[#This Row],[PERÍODO 2]],ActividadesCom[[#This Row],[PERÍODO 3]],ActividadesCom[[#This Row],[PERÍODO 4]],ActividadesCom[[#This Row],[PERÍODO 5]])</f>
        <v>20211</v>
      </c>
      <c r="I3268" s="6"/>
      <c r="J3268" s="5"/>
      <c r="K3268" s="5"/>
      <c r="L3268" s="5" t="str">
        <f>IF(ActividadesCom[[#This Row],[NIVEL 1]]&lt;&gt;0,VLOOKUP(ActividadesCom[[#This Row],[NIVEL 1]],Catálogo!A:B,2,FALSE),"")</f>
        <v/>
      </c>
      <c r="M3268" s="5"/>
      <c r="N3268" s="6"/>
      <c r="O3268" s="5"/>
      <c r="P3268" s="5"/>
      <c r="Q3268" s="5" t="str">
        <f>IF(ActividadesCom[[#This Row],[NIVEL 2]]&lt;&gt;0,VLOOKUP(ActividadesCom[[#This Row],[NIVEL 2]],Catálogo!A:B,2,FALSE),"")</f>
        <v/>
      </c>
      <c r="R3268" s="5"/>
      <c r="S3268" s="6"/>
      <c r="T3268" s="5"/>
      <c r="U3268" s="5"/>
      <c r="V3268" s="5" t="str">
        <f>IF(ActividadesCom[[#This Row],[NIVEL 3]]&lt;&gt;0,VLOOKUP(ActividadesCom[[#This Row],[NIVEL 3]],Catálogo!A:B,2,FALSE),"")</f>
        <v/>
      </c>
      <c r="W3268" s="5"/>
      <c r="X3268" s="6" t="s">
        <v>4301</v>
      </c>
      <c r="Y3268" s="5">
        <v>20211</v>
      </c>
      <c r="Z3268" s="5" t="s">
        <v>4010</v>
      </c>
      <c r="AA3268" s="5">
        <f>IF(ActividadesCom[[#This Row],[NIVEL 4]]&lt;&gt;0,VLOOKUP(ActividadesCom[[#This Row],[NIVEL 4]],Catálogo!A:B,2,FALSE),"")</f>
        <v>2</v>
      </c>
      <c r="AB3268" s="5">
        <v>1</v>
      </c>
      <c r="AC3268" s="5" t="s">
        <v>47</v>
      </c>
      <c r="AD3268" s="5">
        <v>20203</v>
      </c>
      <c r="AE3268" s="5" t="s">
        <v>4009</v>
      </c>
      <c r="AF3268" s="5">
        <f>IF(ActividadesCom[[#This Row],[NIVEL 5]]&lt;&gt;0,VLOOKUP(ActividadesCom[[#This Row],[NIVEL 5]],Catálogo!A:B,2,FALSE),"")</f>
        <v>3</v>
      </c>
      <c r="AG3268" s="5">
        <v>1</v>
      </c>
      <c r="AH3268" s="2"/>
      <c r="AI3268" s="2"/>
    </row>
    <row r="3269" spans="1:35" ht="30" hidden="1" customHeight="1" x14ac:dyDescent="0.25">
      <c r="A3269" s="7">
        <v>20470337</v>
      </c>
      <c r="B3269" s="97" t="str">
        <f>VLOOKUP(ActividadesCom[[#This Row],[NO. DE CONTROL]],'LISTADO ESTUDIANTES'!A:C,3,FALSE)</f>
        <v>CHIN NOH MOISES GUSTAVO</v>
      </c>
      <c r="C3269" s="97" t="str">
        <f>VLOOKUP(ActividadesCom[[#This Row],[NO. DE CONTROL]],'LISTADO ESTUDIANTES'!A:B,2,FALSE)</f>
        <v>INGENIERIA EN ADMINISTRACION</v>
      </c>
      <c r="D3269" s="18" t="str">
        <f>VLOOKUP(ActividadesCom[[#This Row],[NO. DE CONTROL]],'LISTADO ESTUDIANTES'!A:D,4,FALSE)</f>
        <v>BAJA</v>
      </c>
      <c r="E3269" s="5">
        <f>SUM(ActividadesCom[[#This Row],[CRÉD. 1]],ActividadesCom[[#This Row],[CRÉD. 2]],ActividadesCom[[#This Row],[CRÉD. 3]],ActividadesCom[[#This Row],[CRÉD. 4]],ActividadesCom[[#This Row],[CRÉD. 5]])</f>
        <v>1</v>
      </c>
      <c r="F3269" s="18">
        <f>IF(ActividadesCom[[#This Row],[ÚLTIMO SEMESTRE CON CRÉDITOS]]&gt;0,ROUND(AVERAGE(ActividadesCom[[#This Row],[VALOR NIVEL 5]],ActividadesCom[[#This Row],[VALOR NIVEL 4]],ActividadesCom[[#This Row],[VALOR NIVEL 3]],ActividadesCom[[#This Row],[VALOR NIVEL 2]],ActividadesCom[[#This Row],[VALOR NIVEL 1]]),0),"")</f>
        <v>2</v>
      </c>
      <c r="G3269" s="18" t="str">
        <f>IF(ActividadesCom[[#This Row],[PROMEDIO]]="","",IF(ActividadesCom[[#This Row],[PROMEDIO]]&gt;=4,"EXCELENTE",IF(ActividadesCom[[#This Row],[PROMEDIO]]&gt;=3,"NOTABLE",IF(ActividadesCom[[#This Row],[PROMEDIO]]&gt;=2,"BUENO",IF(ActividadesCom[[#This Row],[PROMEDIO]]=1,"SUFICIENTE","")))))</f>
        <v>BUENO</v>
      </c>
      <c r="H3269" s="5">
        <f>MAX(ActividadesCom[[#This Row],[PERÍODO 1]],ActividadesCom[[#This Row],[PERÍODO 2]],ActividadesCom[[#This Row],[PERÍODO 3]],ActividadesCom[[#This Row],[PERÍODO 4]],ActividadesCom[[#This Row],[PERÍODO 5]])</f>
        <v>20203</v>
      </c>
      <c r="I3269" s="6" t="s">
        <v>4130</v>
      </c>
      <c r="J3269" s="5">
        <v>20203</v>
      </c>
      <c r="K3269" s="5" t="s">
        <v>4010</v>
      </c>
      <c r="L3269" s="5">
        <f>IF(ActividadesCom[[#This Row],[NIVEL 1]]&lt;&gt;0,VLOOKUP(ActividadesCom[[#This Row],[NIVEL 1]],Catálogo!A:B,2,FALSE),"")</f>
        <v>2</v>
      </c>
      <c r="M3269" s="5">
        <v>1</v>
      </c>
      <c r="N3269" s="6"/>
      <c r="O3269" s="5"/>
      <c r="P3269" s="5"/>
      <c r="Q3269" s="5" t="str">
        <f>IF(ActividadesCom[[#This Row],[NIVEL 2]]&lt;&gt;0,VLOOKUP(ActividadesCom[[#This Row],[NIVEL 2]],Catálogo!A:B,2,FALSE),"")</f>
        <v/>
      </c>
      <c r="R3269" s="5"/>
      <c r="S3269" s="6"/>
      <c r="T3269" s="5"/>
      <c r="U3269" s="5"/>
      <c r="V3269" s="5" t="str">
        <f>IF(ActividadesCom[[#This Row],[NIVEL 3]]&lt;&gt;0,VLOOKUP(ActividadesCom[[#This Row],[NIVEL 3]],Catálogo!A:B,2,FALSE),"")</f>
        <v/>
      </c>
      <c r="W3269" s="5"/>
      <c r="X3269" s="6"/>
      <c r="Y3269" s="5"/>
      <c r="Z3269" s="5"/>
      <c r="AA3269" s="5" t="str">
        <f>IF(ActividadesCom[[#This Row],[NIVEL 4]]&lt;&gt;0,VLOOKUP(ActividadesCom[[#This Row],[NIVEL 4]],Catálogo!A:B,2,FALSE),"")</f>
        <v/>
      </c>
      <c r="AB3269" s="5"/>
      <c r="AC3269" s="6"/>
      <c r="AD3269" s="5"/>
      <c r="AE3269" s="5"/>
      <c r="AF3269" s="5" t="str">
        <f>IF(ActividadesCom[[#This Row],[NIVEL 5]]&lt;&gt;0,VLOOKUP(ActividadesCom[[#This Row],[NIVEL 5]],Catálogo!A:B,2,FALSE),"")</f>
        <v/>
      </c>
      <c r="AG3269" s="5"/>
      <c r="AH3269" s="2"/>
      <c r="AI3269" s="2"/>
    </row>
    <row r="3270" spans="1:35" ht="30" hidden="1" customHeight="1" x14ac:dyDescent="0.25">
      <c r="A3270" s="7">
        <v>20470338</v>
      </c>
      <c r="B3270" s="97" t="str">
        <f>VLOOKUP(ActividadesCom[[#This Row],[NO. DE CONTROL]],'LISTADO ESTUDIANTES'!A:C,3,FALSE)</f>
        <v>PEREZ RAMIREZ CINTHIA PAOLA</v>
      </c>
      <c r="C3270" s="97" t="str">
        <f>VLOOKUP(ActividadesCom[[#This Row],[NO. DE CONTROL]],'LISTADO ESTUDIANTES'!A:B,2,FALSE)</f>
        <v>INGENIERIA CIVIL</v>
      </c>
      <c r="D3270" s="18" t="str">
        <f>VLOOKUP(ActividadesCom[[#This Row],[NO. DE CONTROL]],'LISTADO ESTUDIANTES'!A:D,4,FALSE)</f>
        <v>BAJA</v>
      </c>
      <c r="E3270" s="5">
        <f>SUM(ActividadesCom[[#This Row],[CRÉD. 1]],ActividadesCom[[#This Row],[CRÉD. 2]],ActividadesCom[[#This Row],[CRÉD. 3]],ActividadesCom[[#This Row],[CRÉD. 4]],ActividadesCom[[#This Row],[CRÉD. 5]])</f>
        <v>1</v>
      </c>
      <c r="F3270" s="34">
        <f>IF(ActividadesCom[[#This Row],[ÚLTIMO SEMESTRE CON CRÉDITOS]]&gt;0,ROUND(AVERAGE(ActividadesCom[[#This Row],[VALOR NIVEL 5]],ActividadesCom[[#This Row],[VALOR NIVEL 4]],ActividadesCom[[#This Row],[VALOR NIVEL 3]],ActividadesCom[[#This Row],[VALOR NIVEL 2]],ActividadesCom[[#This Row],[VALOR NIVEL 1]]),0),"")</f>
        <v>3</v>
      </c>
      <c r="G3270" s="34" t="str">
        <f>IF(ActividadesCom[[#This Row],[PROMEDIO]]="","",IF(ActividadesCom[[#This Row],[PROMEDIO]]&gt;=4,"EXCELENTE",IF(ActividadesCom[[#This Row],[PROMEDIO]]&gt;=3,"NOTABLE",IF(ActividadesCom[[#This Row],[PROMEDIO]]&gt;=2,"BUENO",IF(ActividadesCom[[#This Row],[PROMEDIO]]=1,"SUFICIENTE","")))))</f>
        <v>NOTABLE</v>
      </c>
      <c r="H3270" s="5">
        <f>MAX(ActividadesCom[[#This Row],[PERÍODO 1]],ActividadesCom[[#This Row],[PERÍODO 2]],ActividadesCom[[#This Row],[PERÍODO 3]],ActividadesCom[[#This Row],[PERÍODO 4]],ActividadesCom[[#This Row],[PERÍODO 5]])</f>
        <v>20203</v>
      </c>
      <c r="I3270" s="33"/>
      <c r="J3270" s="32"/>
      <c r="K3270" s="32"/>
      <c r="L3270" s="5" t="str">
        <f>IF(ActividadesCom[[#This Row],[NIVEL 1]]&lt;&gt;0,VLOOKUP(ActividadesCom[[#This Row],[NIVEL 1]],Catálogo!A:B,2,FALSE),"")</f>
        <v/>
      </c>
      <c r="M3270" s="32"/>
      <c r="N3270" s="33"/>
      <c r="O3270" s="32"/>
      <c r="P3270" s="32"/>
      <c r="Q3270" s="5" t="str">
        <f>IF(ActividadesCom[[#This Row],[NIVEL 2]]&lt;&gt;0,VLOOKUP(ActividadesCom[[#This Row],[NIVEL 2]],Catálogo!A:B,2,FALSE),"")</f>
        <v/>
      </c>
      <c r="R3270" s="32"/>
      <c r="S3270" s="33"/>
      <c r="T3270" s="32"/>
      <c r="U3270" s="32"/>
      <c r="V3270" s="5" t="str">
        <f>IF(ActividadesCom[[#This Row],[NIVEL 3]]&lt;&gt;0,VLOOKUP(ActividadesCom[[#This Row],[NIVEL 3]],Catálogo!A:B,2,FALSE),"")</f>
        <v/>
      </c>
      <c r="W3270" s="32"/>
      <c r="X3270" s="33"/>
      <c r="Y3270" s="32"/>
      <c r="Z3270" s="32"/>
      <c r="AA3270" s="5" t="str">
        <f>IF(ActividadesCom[[#This Row],[NIVEL 4]]&lt;&gt;0,VLOOKUP(ActividadesCom[[#This Row],[NIVEL 4]],Catálogo!A:B,2,FALSE),"")</f>
        <v/>
      </c>
      <c r="AB3270" s="32"/>
      <c r="AC3270" s="32" t="s">
        <v>23</v>
      </c>
      <c r="AD3270" s="32">
        <v>20203</v>
      </c>
      <c r="AE3270" s="32" t="s">
        <v>4009</v>
      </c>
      <c r="AF3270" s="5">
        <f>IF(ActividadesCom[[#This Row],[NIVEL 5]]&lt;&gt;0,VLOOKUP(ActividadesCom[[#This Row],[NIVEL 5]],Catálogo!A:B,2,FALSE),"")</f>
        <v>3</v>
      </c>
      <c r="AG3270" s="32">
        <v>1</v>
      </c>
      <c r="AH3270" s="2"/>
      <c r="AI3270" s="2"/>
    </row>
    <row r="3271" spans="1:35" ht="30" customHeight="1" x14ac:dyDescent="0.25">
      <c r="A3271" s="7">
        <v>20470339</v>
      </c>
      <c r="B3271" s="97" t="str">
        <f>VLOOKUP(ActividadesCom[[#This Row],[NO. DE CONTROL]],'LISTADO ESTUDIANTES'!A:C,3,FALSE)</f>
        <v>HERNANDEZ SUAREZ OSCAR DANIEL</v>
      </c>
      <c r="C3271" s="97" t="str">
        <f>VLOOKUP(ActividadesCom[[#This Row],[NO. DE CONTROL]],'LISTADO ESTUDIANTES'!A:B,2,FALSE)</f>
        <v>INGENIERIA MECANICA</v>
      </c>
      <c r="D3271" s="18" t="str">
        <f>VLOOKUP(ActividadesCom[[#This Row],[NO. DE CONTROL]],'LISTADO ESTUDIANTES'!A:D,4,FALSE)</f>
        <v>ACTIVO(A)</v>
      </c>
      <c r="E3271" s="5">
        <f>SUM(ActividadesCom[[#This Row],[CRÉD. 1]],ActividadesCom[[#This Row],[CRÉD. 2]],ActividadesCom[[#This Row],[CRÉD. 3]],ActividadesCom[[#This Row],[CRÉD. 4]],ActividadesCom[[#This Row],[CRÉD. 5]])</f>
        <v>3</v>
      </c>
      <c r="F3271" s="18">
        <f>IF(ActividadesCom[[#This Row],[ÚLTIMO SEMESTRE CON CRÉDITOS]]&gt;0,ROUND(AVERAGE(ActividadesCom[[#This Row],[VALOR NIVEL 5]],ActividadesCom[[#This Row],[VALOR NIVEL 4]],ActividadesCom[[#This Row],[VALOR NIVEL 3]],ActividadesCom[[#This Row],[VALOR NIVEL 2]],ActividadesCom[[#This Row],[VALOR NIVEL 1]]),0),"")</f>
        <v>2</v>
      </c>
      <c r="G3271" s="18" t="str">
        <f>IF(ActividadesCom[[#This Row],[PROMEDIO]]="","",IF(ActividadesCom[[#This Row],[PROMEDIO]]&gt;=4,"EXCELENTE",IF(ActividadesCom[[#This Row],[PROMEDIO]]&gt;=3,"NOTABLE",IF(ActividadesCom[[#This Row],[PROMEDIO]]&gt;=2,"BUENO",IF(ActividadesCom[[#This Row],[PROMEDIO]]=1,"SUFICIENTE","")))))</f>
        <v>BUENO</v>
      </c>
      <c r="H3271" s="5">
        <f>MAX(ActividadesCom[[#This Row],[PERÍODO 1]],ActividadesCom[[#This Row],[PERÍODO 2]],ActividadesCom[[#This Row],[PERÍODO 3]],ActividadesCom[[#This Row],[PERÍODO 4]],ActividadesCom[[#This Row],[PERÍODO 5]])</f>
        <v>20221</v>
      </c>
      <c r="I3271" s="30" t="s">
        <v>4872</v>
      </c>
      <c r="J3271" s="27">
        <v>20221</v>
      </c>
      <c r="K3271" s="27" t="s">
        <v>4010</v>
      </c>
      <c r="L3271" s="5">
        <f>IF(ActividadesCom[[#This Row],[NIVEL 1]]&lt;&gt;0,VLOOKUP(ActividadesCom[[#This Row],[NIVEL 1]],Catálogo!A:B,2,FALSE),"")</f>
        <v>2</v>
      </c>
      <c r="M3271" s="5">
        <v>1</v>
      </c>
      <c r="N3271" s="6"/>
      <c r="O3271" s="5"/>
      <c r="P3271" s="5"/>
      <c r="Q3271" s="5" t="str">
        <f>IF(ActividadesCom[[#This Row],[NIVEL 2]]&lt;&gt;0,VLOOKUP(ActividadesCom[[#This Row],[NIVEL 2]],Catálogo!A:B,2,FALSE),"")</f>
        <v/>
      </c>
      <c r="R3271" s="5"/>
      <c r="S3271" s="6"/>
      <c r="T3271" s="5"/>
      <c r="U3271" s="5"/>
      <c r="V3271" s="5" t="str">
        <f>IF(ActividadesCom[[#This Row],[NIVEL 3]]&lt;&gt;0,VLOOKUP(ActividadesCom[[#This Row],[NIVEL 3]],Catálogo!A:B,2,FALSE),"")</f>
        <v/>
      </c>
      <c r="W3271" s="5"/>
      <c r="X3271" s="6" t="s">
        <v>31</v>
      </c>
      <c r="Y3271" s="5">
        <v>20211</v>
      </c>
      <c r="Z3271" s="5" t="s">
        <v>4009</v>
      </c>
      <c r="AA3271" s="5">
        <f>IF(ActividadesCom[[#This Row],[NIVEL 4]]&lt;&gt;0,VLOOKUP(ActividadesCom[[#This Row],[NIVEL 4]],Catálogo!A:B,2,FALSE),"")</f>
        <v>3</v>
      </c>
      <c r="AB3271" s="5">
        <v>1</v>
      </c>
      <c r="AC3271" s="5" t="s">
        <v>31</v>
      </c>
      <c r="AD3271" s="5">
        <v>20203</v>
      </c>
      <c r="AE3271" s="5" t="s">
        <v>4010</v>
      </c>
      <c r="AF3271" s="5">
        <f>IF(ActividadesCom[[#This Row],[NIVEL 5]]&lt;&gt;0,VLOOKUP(ActividadesCom[[#This Row],[NIVEL 5]],Catálogo!A:B,2,FALSE),"")</f>
        <v>2</v>
      </c>
      <c r="AG3271" s="5">
        <v>1</v>
      </c>
      <c r="AH3271" s="2"/>
      <c r="AI3271" s="2"/>
    </row>
    <row r="3272" spans="1:35" ht="30" hidden="1" customHeight="1" x14ac:dyDescent="0.25">
      <c r="A3272" s="7">
        <v>20470340</v>
      </c>
      <c r="B3272" s="97" t="str">
        <f>VLOOKUP(ActividadesCom[[#This Row],[NO. DE CONTROL]],'LISTADO ESTUDIANTES'!A:C,3,FALSE)</f>
        <v>ZETINA GUTIERREZ INGRID MARIANA</v>
      </c>
      <c r="C3272" s="97" t="str">
        <f>VLOOKUP(ActividadesCom[[#This Row],[NO. DE CONTROL]],'LISTADO ESTUDIANTES'!A:B,2,FALSE)</f>
        <v>INGENIERIA AMBIENTAL</v>
      </c>
      <c r="D3272" s="18" t="str">
        <f>VLOOKUP(ActividadesCom[[#This Row],[NO. DE CONTROL]],'LISTADO ESTUDIANTES'!A:D,4,FALSE)</f>
        <v>BAJA</v>
      </c>
      <c r="E3272" s="5">
        <f>SUM(ActividadesCom[[#This Row],[CRÉD. 1]],ActividadesCom[[#This Row],[CRÉD. 2]],ActividadesCom[[#This Row],[CRÉD. 3]],ActividadesCom[[#This Row],[CRÉD. 4]],ActividadesCom[[#This Row],[CRÉD. 5]])</f>
        <v>1</v>
      </c>
      <c r="F3272" s="34">
        <f>IF(ActividadesCom[[#This Row],[ÚLTIMO SEMESTRE CON CRÉDITOS]]&gt;0,ROUND(AVERAGE(ActividadesCom[[#This Row],[VALOR NIVEL 5]],ActividadesCom[[#This Row],[VALOR NIVEL 4]],ActividadesCom[[#This Row],[VALOR NIVEL 3]],ActividadesCom[[#This Row],[VALOR NIVEL 2]],ActividadesCom[[#This Row],[VALOR NIVEL 1]]),0),"")</f>
        <v>4</v>
      </c>
      <c r="G3272" s="34" t="str">
        <f>IF(ActividadesCom[[#This Row],[PROMEDIO]]="","",IF(ActividadesCom[[#This Row],[PROMEDIO]]&gt;=4,"EXCELENTE",IF(ActividadesCom[[#This Row],[PROMEDIO]]&gt;=3,"NOTABLE",IF(ActividadesCom[[#This Row],[PROMEDIO]]&gt;=2,"BUENO",IF(ActividadesCom[[#This Row],[PROMEDIO]]=1,"SUFICIENTE","")))))</f>
        <v>EXCELENTE</v>
      </c>
      <c r="H3272" s="5">
        <f>MAX(ActividadesCom[[#This Row],[PERÍODO 1]],ActividadesCom[[#This Row],[PERÍODO 2]],ActividadesCom[[#This Row],[PERÍODO 3]],ActividadesCom[[#This Row],[PERÍODO 4]],ActividadesCom[[#This Row],[PERÍODO 5]])</f>
        <v>20203</v>
      </c>
      <c r="I3272" s="33"/>
      <c r="J3272" s="32"/>
      <c r="K3272" s="75"/>
      <c r="L3272" s="5" t="str">
        <f>IF(ActividadesCom[[#This Row],[NIVEL 1]]&lt;&gt;0,VLOOKUP(ActividadesCom[[#This Row],[NIVEL 1]],Catálogo!A:B,2,FALSE),"")</f>
        <v/>
      </c>
      <c r="M3272" s="32"/>
      <c r="N3272" s="33"/>
      <c r="O3272" s="32"/>
      <c r="P3272" s="75"/>
      <c r="Q3272" s="5" t="str">
        <f>IF(ActividadesCom[[#This Row],[NIVEL 2]]&lt;&gt;0,VLOOKUP(ActividadesCom[[#This Row],[NIVEL 2]],Catálogo!A:B,2,FALSE),"")</f>
        <v/>
      </c>
      <c r="R3272" s="32"/>
      <c r="S3272" s="33"/>
      <c r="T3272" s="32"/>
      <c r="U3272" s="32"/>
      <c r="V3272" s="5" t="str">
        <f>IF(ActividadesCom[[#This Row],[NIVEL 3]]&lt;&gt;0,VLOOKUP(ActividadesCom[[#This Row],[NIVEL 3]],Catálogo!A:B,2,FALSE),"")</f>
        <v/>
      </c>
      <c r="W3272" s="32"/>
      <c r="X3272" s="33"/>
      <c r="Y3272" s="32"/>
      <c r="Z3272" s="32"/>
      <c r="AA3272" s="5" t="str">
        <f>IF(ActividadesCom[[#This Row],[NIVEL 4]]&lt;&gt;0,VLOOKUP(ActividadesCom[[#This Row],[NIVEL 4]],Catálogo!A:B,2,FALSE),"")</f>
        <v/>
      </c>
      <c r="AB3272" s="32"/>
      <c r="AC3272" s="32" t="s">
        <v>37</v>
      </c>
      <c r="AD3272" s="32">
        <v>20203</v>
      </c>
      <c r="AE3272" s="32" t="s">
        <v>4008</v>
      </c>
      <c r="AF3272" s="5">
        <f>IF(ActividadesCom[[#This Row],[NIVEL 5]]&lt;&gt;0,VLOOKUP(ActividadesCom[[#This Row],[NIVEL 5]],Catálogo!A:B,2,FALSE),"")</f>
        <v>4</v>
      </c>
      <c r="AG3272" s="32">
        <v>1</v>
      </c>
      <c r="AH3272" s="2"/>
      <c r="AI3272" s="2"/>
    </row>
    <row r="3273" spans="1:35" ht="30" customHeight="1" x14ac:dyDescent="0.25">
      <c r="A3273" s="7">
        <v>20470342</v>
      </c>
      <c r="B3273" s="97" t="str">
        <f>VLOOKUP(ActividadesCom[[#This Row],[NO. DE CONTROL]],'LISTADO ESTUDIANTES'!A:C,3,FALSE)</f>
        <v>CHI GONZALEZ RODRIGO ALEJANDRO</v>
      </c>
      <c r="C3273" s="97" t="str">
        <f>VLOOKUP(ActividadesCom[[#This Row],[NO. DE CONTROL]],'LISTADO ESTUDIANTES'!A:B,2,FALSE)</f>
        <v>INGENIERIA EN SISTEMAS COMPUTACIONALES</v>
      </c>
      <c r="D3273" s="18" t="str">
        <f>VLOOKUP(ActividadesCom[[#This Row],[NO. DE CONTROL]],'LISTADO ESTUDIANTES'!A:D,4,FALSE)</f>
        <v>ACTIVO(A)</v>
      </c>
      <c r="E3273" s="5">
        <f>SUM(ActividadesCom[[#This Row],[CRÉD. 1]],ActividadesCom[[#This Row],[CRÉD. 2]],ActividadesCom[[#This Row],[CRÉD. 3]],ActividadesCom[[#This Row],[CRÉD. 4]],ActividadesCom[[#This Row],[CRÉD. 5]])</f>
        <v>5</v>
      </c>
      <c r="F3273" s="18">
        <f>IF(ActividadesCom[[#This Row],[ÚLTIMO SEMESTRE CON CRÉDITOS]]&gt;0,ROUND(AVERAGE(ActividadesCom[[#This Row],[VALOR NIVEL 5]],ActividadesCom[[#This Row],[VALOR NIVEL 4]],ActividadesCom[[#This Row],[VALOR NIVEL 3]],ActividadesCom[[#This Row],[VALOR NIVEL 2]],ActividadesCom[[#This Row],[VALOR NIVEL 1]]),0),"")</f>
        <v>3</v>
      </c>
      <c r="G3273" s="18" t="str">
        <f>IF(ActividadesCom[[#This Row],[PROMEDIO]]="","",IF(ActividadesCom[[#This Row],[PROMEDIO]]&gt;=4,"EXCELENTE",IF(ActividadesCom[[#This Row],[PROMEDIO]]&gt;=3,"NOTABLE",IF(ActividadesCom[[#This Row],[PROMEDIO]]&gt;=2,"BUENO",IF(ActividadesCom[[#This Row],[PROMEDIO]]=1,"SUFICIENTE","")))))</f>
        <v>NOTABLE</v>
      </c>
      <c r="H3273" s="5">
        <f>MAX(ActividadesCom[[#This Row],[PERÍODO 1]],ActividadesCom[[#This Row],[PERÍODO 2]],ActividadesCom[[#This Row],[PERÍODO 3]],ActividadesCom[[#This Row],[PERÍODO 4]],ActividadesCom[[#This Row],[PERÍODO 5]])</f>
        <v>20221</v>
      </c>
      <c r="I3273" s="6" t="s">
        <v>4538</v>
      </c>
      <c r="J3273" s="5">
        <v>20213</v>
      </c>
      <c r="K3273" s="27" t="s">
        <v>4010</v>
      </c>
      <c r="L3273" s="5">
        <f>IF(ActividadesCom[[#This Row],[NIVEL 1]]&lt;&gt;0,VLOOKUP(ActividadesCom[[#This Row],[NIVEL 1]],Catálogo!A:B,2,FALSE),"")</f>
        <v>2</v>
      </c>
      <c r="M3273" s="5">
        <v>1</v>
      </c>
      <c r="N3273" s="6" t="s">
        <v>4897</v>
      </c>
      <c r="O3273" s="5">
        <v>20221</v>
      </c>
      <c r="P3273" s="5" t="s">
        <v>4020</v>
      </c>
      <c r="Q3273" s="5">
        <f>IF(ActividadesCom[[#This Row],[NIVEL 2]]&lt;&gt;0,VLOOKUP(ActividadesCom[[#This Row],[NIVEL 2]],Catálogo!A:B,2,FALSE),"")</f>
        <v>4</v>
      </c>
      <c r="R3273" s="5">
        <v>1</v>
      </c>
      <c r="S3273" s="6" t="s">
        <v>4110</v>
      </c>
      <c r="T3273" s="5">
        <v>20203</v>
      </c>
      <c r="U3273" s="5" t="s">
        <v>4009</v>
      </c>
      <c r="V3273" s="5">
        <f>IF(ActividadesCom[[#This Row],[NIVEL 3]]&lt;&gt;0,VLOOKUP(ActividadesCom[[#This Row],[NIVEL 3]],Catálogo!A:B,2,FALSE),"")</f>
        <v>3</v>
      </c>
      <c r="W3273" s="5">
        <v>1</v>
      </c>
      <c r="X3273" s="6" t="s">
        <v>133</v>
      </c>
      <c r="Y3273" s="5">
        <v>20211</v>
      </c>
      <c r="Z3273" s="5" t="s">
        <v>4008</v>
      </c>
      <c r="AA3273" s="5">
        <f>IF(ActividadesCom[[#This Row],[NIVEL 4]]&lt;&gt;0,VLOOKUP(ActividadesCom[[#This Row],[NIVEL 4]],Catálogo!A:B,2,FALSE),"")</f>
        <v>4</v>
      </c>
      <c r="AB3273" s="5">
        <v>1</v>
      </c>
      <c r="AC3273" s="5" t="s">
        <v>11</v>
      </c>
      <c r="AD3273" s="5">
        <v>20203</v>
      </c>
      <c r="AE3273" s="5" t="s">
        <v>4009</v>
      </c>
      <c r="AF3273" s="5">
        <f>IF(ActividadesCom[[#This Row],[NIVEL 5]]&lt;&gt;0,VLOOKUP(ActividadesCom[[#This Row],[NIVEL 5]],Catálogo!A:B,2,FALSE),"")</f>
        <v>3</v>
      </c>
      <c r="AG3273" s="5">
        <v>1</v>
      </c>
      <c r="AH3273" s="2"/>
      <c r="AI3273" s="2"/>
    </row>
    <row r="3274" spans="1:35" ht="30" customHeight="1" x14ac:dyDescent="0.25">
      <c r="A3274" s="114">
        <v>20470343</v>
      </c>
      <c r="B3274" s="97" t="str">
        <f>VLOOKUP(ActividadesCom[[#This Row],[NO. DE CONTROL]],'LISTADO ESTUDIANTES'!A:C,3,FALSE)</f>
        <v>CASANOVA BALAN MARIA ESTEFANIA</v>
      </c>
      <c r="C3274" s="100" t="str">
        <f>VLOOKUP(ActividadesCom[[#This Row],[NO. DE CONTROL]],'LISTADO ESTUDIANTES'!A:B,2,FALSE)</f>
        <v>INGENIERIA INDUSTRIAL</v>
      </c>
      <c r="D3274" s="20" t="str">
        <f>VLOOKUP(ActividadesCom[[#This Row],[NO. DE CONTROL]],'LISTADO ESTUDIANTES'!A:D,4,FALSE)</f>
        <v>ACTIVO(A)</v>
      </c>
      <c r="E3274" s="5">
        <f>SUM(ActividadesCom[[#This Row],[CRÉD. 1]],ActividadesCom[[#This Row],[CRÉD. 2]],ActividadesCom[[#This Row],[CRÉD. 3]],ActividadesCom[[#This Row],[CRÉD. 4]],ActividadesCom[[#This Row],[CRÉD. 5]])</f>
        <v>5</v>
      </c>
      <c r="F3274" s="17">
        <f>IF(ActividadesCom[[#This Row],[ÚLTIMO SEMESTRE CON CRÉDITOS]]&gt;0,ROUND(AVERAGE(ActividadesCom[[#This Row],[VALOR NIVEL 5]],ActividadesCom[[#This Row],[VALOR NIVEL 4]],ActividadesCom[[#This Row],[VALOR NIVEL 3]],ActividadesCom[[#This Row],[VALOR NIVEL 2]],ActividadesCom[[#This Row],[VALOR NIVEL 1]]),0),"")</f>
        <v>3</v>
      </c>
      <c r="G3274" s="20" t="str">
        <f>IF(ActividadesCom[[#This Row],[PROMEDIO]]="","",IF(ActividadesCom[[#This Row],[PROMEDIO]]&gt;=4,"EXCELENTE",IF(ActividadesCom[[#This Row],[PROMEDIO]]&gt;=3,"NOTABLE",IF(ActividadesCom[[#This Row],[PROMEDIO]]&gt;=2,"BUENO",IF(ActividadesCom[[#This Row],[PROMEDIO]]=1,"SUFICIENTE","")))))</f>
        <v>NOTABLE</v>
      </c>
      <c r="H3274" s="5">
        <f>MAX(ActividadesCom[[#This Row],[PERÍODO 1]],ActividadesCom[[#This Row],[PERÍODO 2]],ActividadesCom[[#This Row],[PERÍODO 3]],ActividadesCom[[#This Row],[PERÍODO 4]],ActividadesCom[[#This Row],[PERÍODO 5]])</f>
        <v>20211</v>
      </c>
      <c r="I3274" s="19" t="s">
        <v>4026</v>
      </c>
      <c r="J3274" s="17">
        <v>20203</v>
      </c>
      <c r="K3274" s="116" t="s">
        <v>4010</v>
      </c>
      <c r="L3274" s="5">
        <f>IF(ActividadesCom[[#This Row],[NIVEL 1]]&lt;&gt;0,VLOOKUP(ActividadesCom[[#This Row],[NIVEL 1]],Catálogo!A:B,2,FALSE),"")</f>
        <v>2</v>
      </c>
      <c r="M3274" s="17">
        <v>1</v>
      </c>
      <c r="N3274" s="6" t="s">
        <v>4397</v>
      </c>
      <c r="O3274" s="17">
        <v>20211</v>
      </c>
      <c r="P3274" s="17" t="s">
        <v>4010</v>
      </c>
      <c r="Q3274" s="5">
        <f>IF(ActividadesCom[[#This Row],[NIVEL 2]]&lt;&gt;0,VLOOKUP(ActividadesCom[[#This Row],[NIVEL 2]],Catálogo!A:B,2,FALSE),"")</f>
        <v>2</v>
      </c>
      <c r="R3274" s="17">
        <v>1</v>
      </c>
      <c r="S3274" s="6" t="s">
        <v>4421</v>
      </c>
      <c r="T3274" s="17">
        <v>20211</v>
      </c>
      <c r="U3274" s="17" t="s">
        <v>4008</v>
      </c>
      <c r="V3274" s="5">
        <f>IF(ActividadesCom[[#This Row],[NIVEL 3]]&lt;&gt;0,VLOOKUP(ActividadesCom[[#This Row],[NIVEL 3]],Catálogo!A:B,2,FALSE),"")</f>
        <v>4</v>
      </c>
      <c r="W3274" s="17">
        <v>1</v>
      </c>
      <c r="X3274" s="6" t="s">
        <v>133</v>
      </c>
      <c r="Y3274" s="17">
        <v>20211</v>
      </c>
      <c r="Z3274" s="17" t="s">
        <v>4008</v>
      </c>
      <c r="AA3274" s="5">
        <f>IF(ActividadesCom[[#This Row],[NIVEL 4]]&lt;&gt;0,VLOOKUP(ActividadesCom[[#This Row],[NIVEL 4]],Catálogo!A:B,2,FALSE),"")</f>
        <v>4</v>
      </c>
      <c r="AB3274" s="17">
        <v>1</v>
      </c>
      <c r="AC3274" s="6" t="s">
        <v>42</v>
      </c>
      <c r="AD3274" s="17">
        <v>20203</v>
      </c>
      <c r="AE3274" s="17" t="s">
        <v>4009</v>
      </c>
      <c r="AF3274" s="5">
        <f>IF(ActividadesCom[[#This Row],[NIVEL 5]]&lt;&gt;0,VLOOKUP(ActividadesCom[[#This Row],[NIVEL 5]],Catálogo!A:B,2,FALSE),"")</f>
        <v>3</v>
      </c>
      <c r="AG3274" s="17">
        <v>1</v>
      </c>
      <c r="AH3274" s="2"/>
      <c r="AI3274" s="2"/>
    </row>
    <row r="3275" spans="1:35" ht="30" customHeight="1" x14ac:dyDescent="0.25">
      <c r="A3275" s="7">
        <v>20470345</v>
      </c>
      <c r="B3275" s="97" t="str">
        <f>VLOOKUP(ActividadesCom[[#This Row],[NO. DE CONTROL]],'LISTADO ESTUDIANTES'!A:C,3,FALSE)</f>
        <v>LUGO VILLAMONTE ASIA GITZEL</v>
      </c>
      <c r="C3275" s="97" t="str">
        <f>VLOOKUP(ActividadesCom[[#This Row],[NO. DE CONTROL]],'LISTADO ESTUDIANTES'!A:B,2,FALSE)</f>
        <v>INGENIERIA INDUSTRIAL</v>
      </c>
      <c r="D3275" s="18" t="str">
        <f>VLOOKUP(ActividadesCom[[#This Row],[NO. DE CONTROL]],'LISTADO ESTUDIANTES'!A:D,4,FALSE)</f>
        <v>ACTIVO(A)</v>
      </c>
      <c r="E3275" s="5">
        <f>SUM(ActividadesCom[[#This Row],[CRÉD. 1]],ActividadesCom[[#This Row],[CRÉD. 2]],ActividadesCom[[#This Row],[CRÉD. 3]],ActividadesCom[[#This Row],[CRÉD. 4]],ActividadesCom[[#This Row],[CRÉD. 5]])</f>
        <v>5</v>
      </c>
      <c r="F3275" s="17">
        <f>IF(ActividadesCom[[#This Row],[ÚLTIMO SEMESTRE CON CRÉDITOS]]&gt;0,ROUND(AVERAGE(ActividadesCom[[#This Row],[VALOR NIVEL 5]],ActividadesCom[[#This Row],[VALOR NIVEL 4]],ActividadesCom[[#This Row],[VALOR NIVEL 3]],ActividadesCom[[#This Row],[VALOR NIVEL 2]],ActividadesCom[[#This Row],[VALOR NIVEL 1]]),0),"")</f>
        <v>3</v>
      </c>
      <c r="G3275" s="18" t="str">
        <f>IF(ActividadesCom[[#This Row],[PROMEDIO]]="","",IF(ActividadesCom[[#This Row],[PROMEDIO]]&gt;=4,"EXCELENTE",IF(ActividadesCom[[#This Row],[PROMEDIO]]&gt;=3,"NOTABLE",IF(ActividadesCom[[#This Row],[PROMEDIO]]&gt;=2,"BUENO",IF(ActividadesCom[[#This Row],[PROMEDIO]]=1,"SUFICIENTE","")))))</f>
        <v>NOTABLE</v>
      </c>
      <c r="H3275" s="5">
        <f>MAX(ActividadesCom[[#This Row],[PERÍODO 1]],ActividadesCom[[#This Row],[PERÍODO 2]],ActividadesCom[[#This Row],[PERÍODO 3]],ActividadesCom[[#This Row],[PERÍODO 4]],ActividadesCom[[#This Row],[PERÍODO 5]])</f>
        <v>20211</v>
      </c>
      <c r="I3275" s="6" t="s">
        <v>4027</v>
      </c>
      <c r="J3275" s="5">
        <v>20203</v>
      </c>
      <c r="K3275" s="5" t="s">
        <v>4010</v>
      </c>
      <c r="L3275" s="5">
        <f>IF(ActividadesCom[[#This Row],[NIVEL 1]]&lt;&gt;0,VLOOKUP(ActividadesCom[[#This Row],[NIVEL 1]],Catálogo!A:B,2,FALSE),"")</f>
        <v>2</v>
      </c>
      <c r="M3275" s="5">
        <v>1</v>
      </c>
      <c r="N3275" s="6" t="s">
        <v>4026</v>
      </c>
      <c r="O3275" s="5">
        <v>20203</v>
      </c>
      <c r="P3275" s="5" t="s">
        <v>4010</v>
      </c>
      <c r="Q3275" s="5">
        <f>IF(ActividadesCom[[#This Row],[NIVEL 2]]&lt;&gt;0,VLOOKUP(ActividadesCom[[#This Row],[NIVEL 2]],Catálogo!A:B,2,FALSE),"")</f>
        <v>2</v>
      </c>
      <c r="R3275" s="5">
        <v>1</v>
      </c>
      <c r="S3275" s="6" t="s">
        <v>3996</v>
      </c>
      <c r="T3275" s="5">
        <v>20203</v>
      </c>
      <c r="U3275" s="5" t="s">
        <v>4008</v>
      </c>
      <c r="V3275" s="5">
        <f>IF(ActividadesCom[[#This Row],[NIVEL 3]]&lt;&gt;0,VLOOKUP(ActividadesCom[[#This Row],[NIVEL 3]],Catálogo!A:B,2,FALSE),"")</f>
        <v>4</v>
      </c>
      <c r="W3275" s="5">
        <v>1</v>
      </c>
      <c r="X3275" s="6" t="s">
        <v>4421</v>
      </c>
      <c r="Y3275" s="5">
        <v>20211</v>
      </c>
      <c r="Z3275" s="5" t="s">
        <v>4008</v>
      </c>
      <c r="AA3275" s="5">
        <f>IF(ActividadesCom[[#This Row],[NIVEL 4]]&lt;&gt;0,VLOOKUP(ActividadesCom[[#This Row],[NIVEL 4]],Catálogo!A:B,2,FALSE),"")</f>
        <v>4</v>
      </c>
      <c r="AB3275" s="5">
        <v>1</v>
      </c>
      <c r="AC3275" s="6" t="s">
        <v>25</v>
      </c>
      <c r="AD3275" s="5">
        <v>20211</v>
      </c>
      <c r="AE3275" s="5" t="s">
        <v>4010</v>
      </c>
      <c r="AF3275" s="5">
        <f>IF(ActividadesCom[[#This Row],[NIVEL 5]]&lt;&gt;0,VLOOKUP(ActividadesCom[[#This Row],[NIVEL 5]],Catálogo!A:B,2,FALSE),"")</f>
        <v>2</v>
      </c>
      <c r="AG3275" s="5">
        <v>1</v>
      </c>
      <c r="AH3275" s="2"/>
      <c r="AI3275" s="2"/>
    </row>
    <row r="3276" spans="1:35" ht="30" customHeight="1" x14ac:dyDescent="0.25">
      <c r="A3276" s="114">
        <v>20470346</v>
      </c>
      <c r="B3276" s="97" t="str">
        <f>VLOOKUP(ActividadesCom[[#This Row],[NO. DE CONTROL]],'LISTADO ESTUDIANTES'!A:C,3,FALSE)</f>
        <v>PEREZ GOMEZ LOURDES ELIZABETH</v>
      </c>
      <c r="C3276" s="100" t="str">
        <f>VLOOKUP(ActividadesCom[[#This Row],[NO. DE CONTROL]],'LISTADO ESTUDIANTES'!A:B,2,FALSE)</f>
        <v>INGENIERIA INDUSTRIAL</v>
      </c>
      <c r="D3276" s="20" t="str">
        <f>VLOOKUP(ActividadesCom[[#This Row],[NO. DE CONTROL]],'LISTADO ESTUDIANTES'!A:D,4,FALSE)</f>
        <v>ACTIVO(A)</v>
      </c>
      <c r="E3276" s="5">
        <f>SUM(ActividadesCom[[#This Row],[CRÉD. 1]],ActividadesCom[[#This Row],[CRÉD. 2]],ActividadesCom[[#This Row],[CRÉD. 3]],ActividadesCom[[#This Row],[CRÉD. 4]],ActividadesCom[[#This Row],[CRÉD. 5]])</f>
        <v>5</v>
      </c>
      <c r="F3276" s="17">
        <f>IF(ActividadesCom[[#This Row],[ÚLTIMO SEMESTRE CON CRÉDITOS]]&gt;0,ROUND(AVERAGE(ActividadesCom[[#This Row],[VALOR NIVEL 5]],ActividadesCom[[#This Row],[VALOR NIVEL 4]],ActividadesCom[[#This Row],[VALOR NIVEL 3]],ActividadesCom[[#This Row],[VALOR NIVEL 2]],ActividadesCom[[#This Row],[VALOR NIVEL 1]]),0),"")</f>
        <v>3</v>
      </c>
      <c r="G3276" s="20" t="str">
        <f>IF(ActividadesCom[[#This Row],[PROMEDIO]]="","",IF(ActividadesCom[[#This Row],[PROMEDIO]]&gt;=4,"EXCELENTE",IF(ActividadesCom[[#This Row],[PROMEDIO]]&gt;=3,"NOTABLE",IF(ActividadesCom[[#This Row],[PROMEDIO]]&gt;=2,"BUENO",IF(ActividadesCom[[#This Row],[PROMEDIO]]=1,"SUFICIENTE","")))))</f>
        <v>NOTABLE</v>
      </c>
      <c r="H3276" s="5">
        <f>MAX(ActividadesCom[[#This Row],[PERÍODO 1]],ActividadesCom[[#This Row],[PERÍODO 2]],ActividadesCom[[#This Row],[PERÍODO 3]],ActividadesCom[[#This Row],[PERÍODO 4]],ActividadesCom[[#This Row],[PERÍODO 5]])</f>
        <v>20211</v>
      </c>
      <c r="I3276" s="19" t="s">
        <v>4026</v>
      </c>
      <c r="J3276" s="17">
        <v>20203</v>
      </c>
      <c r="K3276" s="17" t="s">
        <v>4010</v>
      </c>
      <c r="L3276" s="5">
        <f>IF(ActividadesCom[[#This Row],[NIVEL 1]]&lt;&gt;0,VLOOKUP(ActividadesCom[[#This Row],[NIVEL 1]],Catálogo!A:B,2,FALSE),"")</f>
        <v>2</v>
      </c>
      <c r="M3276" s="17">
        <v>1</v>
      </c>
      <c r="N3276" s="6" t="s">
        <v>4397</v>
      </c>
      <c r="O3276" s="5">
        <v>20211</v>
      </c>
      <c r="P3276" s="5" t="s">
        <v>4010</v>
      </c>
      <c r="Q3276" s="5">
        <f>IF(ActividadesCom[[#This Row],[NIVEL 2]]&lt;&gt;0,VLOOKUP(ActividadesCom[[#This Row],[NIVEL 2]],Catálogo!A:B,2,FALSE),"")</f>
        <v>2</v>
      </c>
      <c r="R3276" s="17">
        <v>1</v>
      </c>
      <c r="S3276" s="6" t="s">
        <v>11</v>
      </c>
      <c r="T3276" s="17">
        <v>20211</v>
      </c>
      <c r="U3276" s="17" t="s">
        <v>4008</v>
      </c>
      <c r="V3276" s="5">
        <f>IF(ActividadesCom[[#This Row],[NIVEL 3]]&lt;&gt;0,VLOOKUP(ActividadesCom[[#This Row],[NIVEL 3]],Catálogo!A:B,2,FALSE),"")</f>
        <v>4</v>
      </c>
      <c r="W3276" s="17">
        <v>1</v>
      </c>
      <c r="X3276" s="19" t="s">
        <v>4110</v>
      </c>
      <c r="Y3276" s="17">
        <v>20203</v>
      </c>
      <c r="Z3276" s="5" t="s">
        <v>4009</v>
      </c>
      <c r="AA3276" s="5">
        <f>IF(ActividadesCom[[#This Row],[NIVEL 4]]&lt;&gt;0,VLOOKUP(ActividadesCom[[#This Row],[NIVEL 4]],Catálogo!A:B,2,FALSE),"")</f>
        <v>3</v>
      </c>
      <c r="AB3276" s="17">
        <v>1</v>
      </c>
      <c r="AC3276" s="6" t="s">
        <v>133</v>
      </c>
      <c r="AD3276" s="17">
        <v>20211</v>
      </c>
      <c r="AE3276" s="17" t="s">
        <v>4008</v>
      </c>
      <c r="AF3276" s="5">
        <f>IF(ActividadesCom[[#This Row],[NIVEL 5]]&lt;&gt;0,VLOOKUP(ActividadesCom[[#This Row],[NIVEL 5]],Catálogo!A:B,2,FALSE),"")</f>
        <v>4</v>
      </c>
      <c r="AG3276" s="17">
        <v>1</v>
      </c>
      <c r="AH3276" s="2"/>
      <c r="AI3276" s="2"/>
    </row>
    <row r="3277" spans="1:35" ht="30" customHeight="1" x14ac:dyDescent="0.25">
      <c r="A3277" s="7">
        <v>20470348</v>
      </c>
      <c r="B3277" s="97" t="str">
        <f>VLOOKUP(ActividadesCom[[#This Row],[NO. DE CONTROL]],'LISTADO ESTUDIANTES'!A:C,3,FALSE)</f>
        <v>LUNA CAB ROMAN ALEJANDRO</v>
      </c>
      <c r="C3277" s="97" t="str">
        <f>VLOOKUP(ActividadesCom[[#This Row],[NO. DE CONTROL]],'LISTADO ESTUDIANTES'!A:B,2,FALSE)</f>
        <v>INGENIERIA EN SISTEMAS COMPUTACIONALES</v>
      </c>
      <c r="D3277" s="18" t="str">
        <f>VLOOKUP(ActividadesCom[[#This Row],[NO. DE CONTROL]],'LISTADO ESTUDIANTES'!A:D,4,FALSE)</f>
        <v>ACTIVO(A)</v>
      </c>
      <c r="E3277" s="5">
        <f>SUM(ActividadesCom[[#This Row],[CRÉD. 1]],ActividadesCom[[#This Row],[CRÉD. 2]],ActividadesCom[[#This Row],[CRÉD. 3]],ActividadesCom[[#This Row],[CRÉD. 4]],ActividadesCom[[#This Row],[CRÉD. 5]])</f>
        <v>1</v>
      </c>
      <c r="F3277" s="18">
        <f>IF(ActividadesCom[[#This Row],[ÚLTIMO SEMESTRE CON CRÉDITOS]]&gt;0,ROUND(AVERAGE(ActividadesCom[[#This Row],[VALOR NIVEL 5]],ActividadesCom[[#This Row],[VALOR NIVEL 4]],ActividadesCom[[#This Row],[VALOR NIVEL 3]],ActividadesCom[[#This Row],[VALOR NIVEL 2]],ActividadesCom[[#This Row],[VALOR NIVEL 1]]),0),"")</f>
        <v>3</v>
      </c>
      <c r="G3277" s="18" t="str">
        <f>IF(ActividadesCom[[#This Row],[PROMEDIO]]="","",IF(ActividadesCom[[#This Row],[PROMEDIO]]&gt;=4,"EXCELENTE",IF(ActividadesCom[[#This Row],[PROMEDIO]]&gt;=3,"NOTABLE",IF(ActividadesCom[[#This Row],[PROMEDIO]]&gt;=2,"BUENO",IF(ActividadesCom[[#This Row],[PROMEDIO]]=1,"SUFICIENTE","")))))</f>
        <v>NOTABLE</v>
      </c>
      <c r="H3277" s="5">
        <f>MAX(ActividadesCom[[#This Row],[PERÍODO 1]],ActividadesCom[[#This Row],[PERÍODO 2]],ActividadesCom[[#This Row],[PERÍODO 3]],ActividadesCom[[#This Row],[PERÍODO 4]],ActividadesCom[[#This Row],[PERÍODO 5]])</f>
        <v>20203</v>
      </c>
      <c r="I3277" s="6"/>
      <c r="J3277" s="5"/>
      <c r="K3277" s="5"/>
      <c r="L3277" s="5" t="str">
        <f>IF(ActividadesCom[[#This Row],[NIVEL 1]]&lt;&gt;0,VLOOKUP(ActividadesCom[[#This Row],[NIVEL 1]],Catálogo!A:B,2,FALSE),"")</f>
        <v/>
      </c>
      <c r="M3277" s="5"/>
      <c r="N3277" s="6"/>
      <c r="O3277" s="5"/>
      <c r="P3277" s="5"/>
      <c r="Q3277" s="5" t="str">
        <f>IF(ActividadesCom[[#This Row],[NIVEL 2]]&lt;&gt;0,VLOOKUP(ActividadesCom[[#This Row],[NIVEL 2]],Catálogo!A:B,2,FALSE),"")</f>
        <v/>
      </c>
      <c r="R3277" s="5"/>
      <c r="S3277" s="6"/>
      <c r="T3277" s="5"/>
      <c r="U3277" s="5"/>
      <c r="V3277" s="5" t="str">
        <f>IF(ActividadesCom[[#This Row],[NIVEL 3]]&lt;&gt;0,VLOOKUP(ActividadesCom[[#This Row],[NIVEL 3]],Catálogo!A:B,2,FALSE),"")</f>
        <v/>
      </c>
      <c r="W3277" s="5"/>
      <c r="X3277" s="6"/>
      <c r="Y3277" s="5"/>
      <c r="Z3277" s="5"/>
      <c r="AA3277" s="5" t="str">
        <f>IF(ActividadesCom[[#This Row],[NIVEL 4]]&lt;&gt;0,VLOOKUP(ActividadesCom[[#This Row],[NIVEL 4]],Catálogo!A:B,2,FALSE),"")</f>
        <v/>
      </c>
      <c r="AB3277" s="5"/>
      <c r="AC3277" s="5" t="s">
        <v>42</v>
      </c>
      <c r="AD3277" s="5">
        <v>20203</v>
      </c>
      <c r="AE3277" s="5" t="s">
        <v>4009</v>
      </c>
      <c r="AF3277" s="5">
        <f>IF(ActividadesCom[[#This Row],[NIVEL 5]]&lt;&gt;0,VLOOKUP(ActividadesCom[[#This Row],[NIVEL 5]],Catálogo!A:B,2,FALSE),"")</f>
        <v>3</v>
      </c>
      <c r="AG3277" s="5">
        <v>1</v>
      </c>
      <c r="AH3277" s="2"/>
      <c r="AI3277" s="2"/>
    </row>
    <row r="3278" spans="1:35" ht="30" customHeight="1" x14ac:dyDescent="0.25">
      <c r="A3278" s="7">
        <v>20470350</v>
      </c>
      <c r="B3278" s="97" t="str">
        <f>VLOOKUP(ActividadesCom[[#This Row],[NO. DE CONTROL]],'LISTADO ESTUDIANTES'!A:C,3,FALSE)</f>
        <v>AVILA ALPUCHE LIZBETH MONSERRATH</v>
      </c>
      <c r="C3278" s="134" t="str">
        <f>VLOOKUP(ActividadesCom[[#This Row],[NO. DE CONTROL]],'LISTADO ESTUDIANTES'!A:B,2,FALSE)</f>
        <v>INGENIERIA EN ADMINISTRACION</v>
      </c>
      <c r="D3278" s="135" t="str">
        <f>VLOOKUP(ActividadesCom[[#This Row],[NO. DE CONTROL]],'LISTADO ESTUDIANTES'!A:D,4,FALSE)</f>
        <v>ACTIVO(A)</v>
      </c>
      <c r="E3278" s="136">
        <f>SUM(ActividadesCom[[#This Row],[CRÉD. 1]],ActividadesCom[[#This Row],[CRÉD. 2]],ActividadesCom[[#This Row],[CRÉD. 3]],ActividadesCom[[#This Row],[CRÉD. 4]],ActividadesCom[[#This Row],[CRÉD. 5]])</f>
        <v>5</v>
      </c>
      <c r="F3278" s="135">
        <f>IF(ActividadesCom[[#This Row],[ÚLTIMO SEMESTRE CON CRÉDITOS]]&gt;0,ROUND(AVERAGE(ActividadesCom[[#This Row],[VALOR NIVEL 5]],ActividadesCom[[#This Row],[VALOR NIVEL 4]],ActividadesCom[[#This Row],[VALOR NIVEL 3]],ActividadesCom[[#This Row],[VALOR NIVEL 2]],ActividadesCom[[#This Row],[VALOR NIVEL 1]]),0),"")</f>
        <v>3</v>
      </c>
      <c r="G3278" s="18" t="str">
        <f>IF(ActividadesCom[[#This Row],[PROMEDIO]]="","",IF(ActividadesCom[[#This Row],[PROMEDIO]]&gt;=4,"EXCELENTE",IF(ActividadesCom[[#This Row],[PROMEDIO]]&gt;=3,"NOTABLE",IF(ActividadesCom[[#This Row],[PROMEDIO]]&gt;=2,"BUENO",IF(ActividadesCom[[#This Row],[PROMEDIO]]=1,"SUFICIENTE","")))))</f>
        <v>NOTABLE</v>
      </c>
      <c r="H3278" s="5">
        <f>MAX(ActividadesCom[[#This Row],[PERÍODO 1]],ActividadesCom[[#This Row],[PERÍODO 2]],ActividadesCom[[#This Row],[PERÍODO 3]],ActividadesCom[[#This Row],[PERÍODO 4]],ActividadesCom[[#This Row],[PERÍODO 5]])</f>
        <v>20221</v>
      </c>
      <c r="I3278" s="22" t="s">
        <v>4121</v>
      </c>
      <c r="J3278" s="21">
        <v>20203</v>
      </c>
      <c r="K3278" s="21" t="s">
        <v>4010</v>
      </c>
      <c r="L3278" s="5">
        <f>IF(ActividadesCom[[#This Row],[NIVEL 1]]&lt;&gt;0,VLOOKUP(ActividadesCom[[#This Row],[NIVEL 1]],Catálogo!A:B,2,FALSE),"")</f>
        <v>2</v>
      </c>
      <c r="M3278" s="21">
        <v>1</v>
      </c>
      <c r="N3278" s="6" t="s">
        <v>4894</v>
      </c>
      <c r="O3278" s="5">
        <v>20221</v>
      </c>
      <c r="P3278" s="5" t="s">
        <v>4008</v>
      </c>
      <c r="Q3278" s="5">
        <f>IF(ActividadesCom[[#This Row],[NIVEL 2]]&lt;&gt;0,VLOOKUP(ActividadesCom[[#This Row],[NIVEL 2]],Catálogo!A:B,2,FALSE),"")</f>
        <v>4</v>
      </c>
      <c r="R3278" s="5">
        <v>1</v>
      </c>
      <c r="S3278" s="6" t="s">
        <v>5817</v>
      </c>
      <c r="T3278" s="5">
        <v>20221</v>
      </c>
      <c r="U3278" s="5" t="s">
        <v>4008</v>
      </c>
      <c r="V3278" s="5">
        <f>IF(ActividadesCom[[#This Row],[NIVEL 3]]&lt;&gt;0,VLOOKUP(ActividadesCom[[#This Row],[NIVEL 3]],Catálogo!A:B,2,FALSE),"")</f>
        <v>4</v>
      </c>
      <c r="W3278" s="5">
        <v>1</v>
      </c>
      <c r="X3278" s="6" t="s">
        <v>5</v>
      </c>
      <c r="Y3278" s="21">
        <v>20211</v>
      </c>
      <c r="Z3278" s="21" t="s">
        <v>4010</v>
      </c>
      <c r="AA3278" s="5">
        <f>IF(ActividadesCom[[#This Row],[NIVEL 4]]&lt;&gt;0,VLOOKUP(ActividadesCom[[#This Row],[NIVEL 4]],Catálogo!A:B,2,FALSE),"")</f>
        <v>2</v>
      </c>
      <c r="AB3278" s="5">
        <v>1</v>
      </c>
      <c r="AC3278" s="5" t="s">
        <v>4316</v>
      </c>
      <c r="AD3278" s="5">
        <v>20203</v>
      </c>
      <c r="AE3278" s="5" t="s">
        <v>4009</v>
      </c>
      <c r="AF3278" s="5">
        <f>IF(ActividadesCom[[#This Row],[NIVEL 5]]&lt;&gt;0,VLOOKUP(ActividadesCom[[#This Row],[NIVEL 5]],Catálogo!A:B,2,FALSE),"")</f>
        <v>3</v>
      </c>
      <c r="AG3278" s="5">
        <v>1</v>
      </c>
      <c r="AH3278" s="2"/>
      <c r="AI3278" s="2"/>
    </row>
    <row r="3279" spans="1:35" ht="30" hidden="1" customHeight="1" x14ac:dyDescent="0.25">
      <c r="A3279" s="7">
        <v>20470351</v>
      </c>
      <c r="B3279" s="97" t="str">
        <f>VLOOKUP(ActividadesCom[[#This Row],[NO. DE CONTROL]],'LISTADO ESTUDIANTES'!A:C,3,FALSE)</f>
        <v>BARRADAS GRAJALES MARIA DEL SOCORRO</v>
      </c>
      <c r="C3279" s="97" t="str">
        <f>VLOOKUP(ActividadesCom[[#This Row],[NO. DE CONTROL]],'LISTADO ESTUDIANTES'!A:B,2,FALSE)</f>
        <v>INGENIERIA INDUSTRIAL</v>
      </c>
      <c r="D3279" s="18" t="str">
        <f>VLOOKUP(ActividadesCom[[#This Row],[NO. DE CONTROL]],'LISTADO ESTUDIANTES'!A:D,4,FALSE)</f>
        <v>BAJA</v>
      </c>
      <c r="E3279" s="5">
        <f>SUM(ActividadesCom[[#This Row],[CRÉD. 1]],ActividadesCom[[#This Row],[CRÉD. 2]],ActividadesCom[[#This Row],[CRÉD. 3]],ActividadesCom[[#This Row],[CRÉD. 4]],ActividadesCom[[#This Row],[CRÉD. 5]])</f>
        <v>2</v>
      </c>
      <c r="F3279" s="18">
        <f>IF(ActividadesCom[[#This Row],[ÚLTIMO SEMESTRE CON CRÉDITOS]]&gt;0,ROUND(AVERAGE(ActividadesCom[[#This Row],[VALOR NIVEL 5]],ActividadesCom[[#This Row],[VALOR NIVEL 4]],ActividadesCom[[#This Row],[VALOR NIVEL 3]],ActividadesCom[[#This Row],[VALOR NIVEL 2]],ActividadesCom[[#This Row],[VALOR NIVEL 1]]),0),"")</f>
        <v>4</v>
      </c>
      <c r="G3279" s="18" t="str">
        <f>IF(ActividadesCom[[#This Row],[PROMEDIO]]="","",IF(ActividadesCom[[#This Row],[PROMEDIO]]&gt;=4,"EXCELENTE",IF(ActividadesCom[[#This Row],[PROMEDIO]]&gt;=3,"NOTABLE",IF(ActividadesCom[[#This Row],[PROMEDIO]]&gt;=2,"BUENO",IF(ActividadesCom[[#This Row],[PROMEDIO]]=1,"SUFICIENTE","")))))</f>
        <v>EXCELENTE</v>
      </c>
      <c r="H3279" s="5">
        <f>MAX(ActividadesCom[[#This Row],[PERÍODO 1]],ActividadesCom[[#This Row],[PERÍODO 2]],ActividadesCom[[#This Row],[PERÍODO 3]],ActividadesCom[[#This Row],[PERÍODO 4]],ActividadesCom[[#This Row],[PERÍODO 5]])</f>
        <v>20211</v>
      </c>
      <c r="I3279" s="6"/>
      <c r="J3279" s="5"/>
      <c r="K3279" s="5"/>
      <c r="L3279" s="5" t="str">
        <f>IF(ActividadesCom[[#This Row],[NIVEL 1]]&lt;&gt;0,VLOOKUP(ActividadesCom[[#This Row],[NIVEL 1]],Catálogo!A:B,2,FALSE),"")</f>
        <v/>
      </c>
      <c r="M3279" s="5"/>
      <c r="N3279" s="6"/>
      <c r="O3279" s="5"/>
      <c r="P3279" s="5"/>
      <c r="Q3279" s="5" t="str">
        <f>IF(ActividadesCom[[#This Row],[NIVEL 2]]&lt;&gt;0,VLOOKUP(ActividadesCom[[#This Row],[NIVEL 2]],Catálogo!A:B,2,FALSE),"")</f>
        <v/>
      </c>
      <c r="R3279" s="5"/>
      <c r="S3279" s="6"/>
      <c r="T3279" s="5"/>
      <c r="U3279" s="5"/>
      <c r="V3279" s="5" t="str">
        <f>IF(ActividadesCom[[#This Row],[NIVEL 3]]&lt;&gt;0,VLOOKUP(ActividadesCom[[#This Row],[NIVEL 3]],Catálogo!A:B,2,FALSE),"")</f>
        <v/>
      </c>
      <c r="W3279" s="5"/>
      <c r="X3279" s="6" t="s">
        <v>30</v>
      </c>
      <c r="Y3279" s="5">
        <v>20211</v>
      </c>
      <c r="Z3279" s="5" t="s">
        <v>4008</v>
      </c>
      <c r="AA3279" s="5">
        <f>IF(ActividadesCom[[#This Row],[NIVEL 4]]&lt;&gt;0,VLOOKUP(ActividadesCom[[#This Row],[NIVEL 4]],Catálogo!A:B,2,FALSE),"")</f>
        <v>4</v>
      </c>
      <c r="AB3279" s="5">
        <v>1</v>
      </c>
      <c r="AC3279" s="5" t="s">
        <v>4380</v>
      </c>
      <c r="AD3279" s="5">
        <v>20203</v>
      </c>
      <c r="AE3279" s="5" t="s">
        <v>4008</v>
      </c>
      <c r="AF3279" s="5">
        <f>IF(ActividadesCom[[#This Row],[NIVEL 5]]&lt;&gt;0,VLOOKUP(ActividadesCom[[#This Row],[NIVEL 5]],Catálogo!A:B,2,FALSE),"")</f>
        <v>4</v>
      </c>
      <c r="AG3279" s="5">
        <v>1</v>
      </c>
      <c r="AH3279" s="2"/>
      <c r="AI3279" s="2"/>
    </row>
    <row r="3280" spans="1:35" ht="30" customHeight="1" x14ac:dyDescent="0.25">
      <c r="A3280" s="7">
        <v>20470352</v>
      </c>
      <c r="B3280" s="97" t="str">
        <f>VLOOKUP(ActividadesCom[[#This Row],[NO. DE CONTROL]],'LISTADO ESTUDIANTES'!A:C,3,FALSE)</f>
        <v>ALCANTARA REYES CARLOS HABIR</v>
      </c>
      <c r="C3280" s="97" t="str">
        <f>VLOOKUP(ActividadesCom[[#This Row],[NO. DE CONTROL]],'LISTADO ESTUDIANTES'!A:B,2,FALSE)</f>
        <v>ARQUITECTURA</v>
      </c>
      <c r="D3280" s="18" t="str">
        <f>VLOOKUP(ActividadesCom[[#This Row],[NO. DE CONTROL]],'LISTADO ESTUDIANTES'!A:D,4,FALSE)</f>
        <v>ACTIVO(A)</v>
      </c>
      <c r="E3280" s="5">
        <f>SUM(ActividadesCom[[#This Row],[CRÉD. 1]],ActividadesCom[[#This Row],[CRÉD. 2]],ActividadesCom[[#This Row],[CRÉD. 3]],ActividadesCom[[#This Row],[CRÉD. 4]],ActividadesCom[[#This Row],[CRÉD. 5]])</f>
        <v>3</v>
      </c>
      <c r="F3280" s="18">
        <f>IF(ActividadesCom[[#This Row],[ÚLTIMO SEMESTRE CON CRÉDITOS]]&gt;0,ROUND(AVERAGE(ActividadesCom[[#This Row],[VALOR NIVEL 5]],ActividadesCom[[#This Row],[VALOR NIVEL 4]],ActividadesCom[[#This Row],[VALOR NIVEL 3]],ActividadesCom[[#This Row],[VALOR NIVEL 2]],ActividadesCom[[#This Row],[VALOR NIVEL 1]]),0),"")</f>
        <v>4</v>
      </c>
      <c r="G3280" s="18" t="str">
        <f>IF(ActividadesCom[[#This Row],[PROMEDIO]]="","",IF(ActividadesCom[[#This Row],[PROMEDIO]]&gt;=4,"EXCELENTE",IF(ActividadesCom[[#This Row],[PROMEDIO]]&gt;=3,"NOTABLE",IF(ActividadesCom[[#This Row],[PROMEDIO]]&gt;=2,"BUENO",IF(ActividadesCom[[#This Row],[PROMEDIO]]=1,"SUFICIENTE","")))))</f>
        <v>EXCELENTE</v>
      </c>
      <c r="H3280" s="5">
        <f>MAX(ActividadesCom[[#This Row],[PERÍODO 1]],ActividadesCom[[#This Row],[PERÍODO 2]],ActividadesCom[[#This Row],[PERÍODO 3]],ActividadesCom[[#This Row],[PERÍODO 4]],ActividadesCom[[#This Row],[PERÍODO 5]])</f>
        <v>20213</v>
      </c>
      <c r="I3280" s="6" t="s">
        <v>4688</v>
      </c>
      <c r="J3280" s="5">
        <v>20213</v>
      </c>
      <c r="K3280" s="46" t="s">
        <v>4008</v>
      </c>
      <c r="L3280" s="5">
        <f>IF(ActividadesCom[[#This Row],[NIVEL 1]]&lt;&gt;0,VLOOKUP(ActividadesCom[[#This Row],[NIVEL 1]],Catálogo!A:B,2,FALSE),"")</f>
        <v>4</v>
      </c>
      <c r="M3280" s="5">
        <v>1</v>
      </c>
      <c r="N3280" s="6"/>
      <c r="O3280" s="5"/>
      <c r="P3280" s="5"/>
      <c r="Q3280" s="5" t="str">
        <f>IF(ActividadesCom[[#This Row],[NIVEL 2]]&lt;&gt;0,VLOOKUP(ActividadesCom[[#This Row],[NIVEL 2]],Catálogo!A:B,2,FALSE),"")</f>
        <v/>
      </c>
      <c r="R3280" s="5"/>
      <c r="S3280" s="6"/>
      <c r="T3280" s="5"/>
      <c r="U3280" s="5"/>
      <c r="V3280" s="5" t="str">
        <f>IF(ActividadesCom[[#This Row],[NIVEL 3]]&lt;&gt;0,VLOOKUP(ActividadesCom[[#This Row],[NIVEL 3]],Catálogo!A:B,2,FALSE),"")</f>
        <v/>
      </c>
      <c r="W3280" s="5"/>
      <c r="X3280" s="6" t="s">
        <v>12</v>
      </c>
      <c r="Y3280" s="5">
        <v>20211</v>
      </c>
      <c r="Z3280" s="5" t="s">
        <v>4009</v>
      </c>
      <c r="AA3280" s="5">
        <f>IF(ActividadesCom[[#This Row],[NIVEL 4]]&lt;&gt;0,VLOOKUP(ActividadesCom[[#This Row],[NIVEL 4]],Catálogo!A:B,2,FALSE),"")</f>
        <v>3</v>
      </c>
      <c r="AB3280" s="5">
        <v>1</v>
      </c>
      <c r="AC3280" s="5" t="s">
        <v>133</v>
      </c>
      <c r="AD3280" s="5">
        <v>20203</v>
      </c>
      <c r="AE3280" s="5" t="s">
        <v>4008</v>
      </c>
      <c r="AF3280" s="5">
        <f>IF(ActividadesCom[[#This Row],[NIVEL 5]]&lt;&gt;0,VLOOKUP(ActividadesCom[[#This Row],[NIVEL 5]],Catálogo!A:B,2,FALSE),"")</f>
        <v>4</v>
      </c>
      <c r="AG3280" s="5">
        <v>1</v>
      </c>
      <c r="AH3280" s="2"/>
      <c r="AI3280" s="2"/>
    </row>
    <row r="3281" spans="1:35" ht="30" customHeight="1" x14ac:dyDescent="0.25">
      <c r="A3281" s="7">
        <v>20470353</v>
      </c>
      <c r="B3281" s="97" t="str">
        <f>VLOOKUP(ActividadesCom[[#This Row],[NO. DE CONTROL]],'LISTADO ESTUDIANTES'!A:C,3,FALSE)</f>
        <v>ROMERO KU BIANCA ASUNCION</v>
      </c>
      <c r="C3281" s="97" t="str">
        <f>VLOOKUP(ActividadesCom[[#This Row],[NO. DE CONTROL]],'LISTADO ESTUDIANTES'!A:B,2,FALSE)</f>
        <v>INGENIERIA AMBIENTAL</v>
      </c>
      <c r="D3281" s="18" t="str">
        <f>VLOOKUP(ActividadesCom[[#This Row],[NO. DE CONTROL]],'LISTADO ESTUDIANTES'!A:D,4,FALSE)</f>
        <v>ACTIVO(A)</v>
      </c>
      <c r="E3281" s="5">
        <f>SUM(ActividadesCom[[#This Row],[CRÉD. 1]],ActividadesCom[[#This Row],[CRÉD. 2]],ActividadesCom[[#This Row],[CRÉD. 3]],ActividadesCom[[#This Row],[CRÉD. 4]],ActividadesCom[[#This Row],[CRÉD. 5]])</f>
        <v>5</v>
      </c>
      <c r="F3281" s="18">
        <f>IF(ActividadesCom[[#This Row],[ÚLTIMO SEMESTRE CON CRÉDITOS]]&gt;0,ROUND(AVERAGE(ActividadesCom[[#This Row],[VALOR NIVEL 5]],ActividadesCom[[#This Row],[VALOR NIVEL 4]],ActividadesCom[[#This Row],[VALOR NIVEL 3]],ActividadesCom[[#This Row],[VALOR NIVEL 2]],ActividadesCom[[#This Row],[VALOR NIVEL 1]]),0),"")</f>
        <v>3</v>
      </c>
      <c r="G3281" s="18" t="str">
        <f>IF(ActividadesCom[[#This Row],[PROMEDIO]]="","",IF(ActividadesCom[[#This Row],[PROMEDIO]]&gt;=4,"EXCELENTE",IF(ActividadesCom[[#This Row],[PROMEDIO]]&gt;=3,"NOTABLE",IF(ActividadesCom[[#This Row],[PROMEDIO]]&gt;=2,"BUENO",IF(ActividadesCom[[#This Row],[PROMEDIO]]=1,"SUFICIENTE","")))))</f>
        <v>NOTABLE</v>
      </c>
      <c r="H3281" s="5">
        <f>MAX(ActividadesCom[[#This Row],[PERÍODO 1]],ActividadesCom[[#This Row],[PERÍODO 2]],ActividadesCom[[#This Row],[PERÍODO 3]],ActividadesCom[[#This Row],[PERÍODO 4]],ActividadesCom[[#This Row],[PERÍODO 5]])</f>
        <v>20221</v>
      </c>
      <c r="I3281" s="22" t="s">
        <v>4102</v>
      </c>
      <c r="J3281" s="21">
        <v>20203</v>
      </c>
      <c r="K3281" s="21" t="s">
        <v>4010</v>
      </c>
      <c r="L3281" s="5">
        <f>IF(ActividadesCom[[#This Row],[NIVEL 1]]&lt;&gt;0,VLOOKUP(ActividadesCom[[#This Row],[NIVEL 1]],Catálogo!A:B,2,FALSE),"")</f>
        <v>2</v>
      </c>
      <c r="M3281" s="21">
        <v>1</v>
      </c>
      <c r="N3281" s="6" t="s">
        <v>30</v>
      </c>
      <c r="O3281" s="5">
        <v>20213</v>
      </c>
      <c r="P3281" s="5" t="s">
        <v>4008</v>
      </c>
      <c r="Q3281" s="5">
        <f>IF(ActividadesCom[[#This Row],[NIVEL 2]]&lt;&gt;0,VLOOKUP(ActividadesCom[[#This Row],[NIVEL 2]],Catálogo!A:B,2,FALSE),"")</f>
        <v>4</v>
      </c>
      <c r="R3281" s="5">
        <v>1</v>
      </c>
      <c r="S3281" s="6" t="s">
        <v>11</v>
      </c>
      <c r="T3281" s="5">
        <v>20221</v>
      </c>
      <c r="U3281" s="5" t="s">
        <v>4022</v>
      </c>
      <c r="V3281" s="5">
        <f>IF(ActividadesCom[[#This Row],[NIVEL 3]]&lt;&gt;0,VLOOKUP(ActividadesCom[[#This Row],[NIVEL 3]],Catálogo!A:B,2,FALSE),"")</f>
        <v>2</v>
      </c>
      <c r="W3281" s="5">
        <v>1</v>
      </c>
      <c r="X3281" s="6" t="s">
        <v>5</v>
      </c>
      <c r="Y3281" s="5">
        <v>20211</v>
      </c>
      <c r="Z3281" s="5" t="s">
        <v>4010</v>
      </c>
      <c r="AA3281" s="5">
        <f>IF(ActividadesCom[[#This Row],[NIVEL 4]]&lt;&gt;0,VLOOKUP(ActividadesCom[[#This Row],[NIVEL 4]],Catálogo!A:B,2,FALSE),"")</f>
        <v>2</v>
      </c>
      <c r="AB3281" s="5">
        <v>1</v>
      </c>
      <c r="AC3281" s="5" t="s">
        <v>42</v>
      </c>
      <c r="AD3281" s="5">
        <v>20203</v>
      </c>
      <c r="AE3281" s="5" t="s">
        <v>4009</v>
      </c>
      <c r="AF3281" s="5">
        <f>IF(ActividadesCom[[#This Row],[NIVEL 5]]&lt;&gt;0,VLOOKUP(ActividadesCom[[#This Row],[NIVEL 5]],Catálogo!A:B,2,FALSE),"")</f>
        <v>3</v>
      </c>
      <c r="AG3281" s="5">
        <v>1</v>
      </c>
      <c r="AH3281" s="2"/>
      <c r="AI3281" s="2"/>
    </row>
    <row r="3282" spans="1:35" ht="30" customHeight="1" x14ac:dyDescent="0.25">
      <c r="A3282" s="7">
        <v>20470355</v>
      </c>
      <c r="B3282" s="10" t="str">
        <f>VLOOKUP(ActividadesCom[[#This Row],[NO. DE CONTROL]],'LISTADO ESTUDIANTES'!A:C,3,FALSE)</f>
        <v>ESPADAS CAMACHO CESAR AUGUSTO</v>
      </c>
      <c r="C3282" s="97" t="str">
        <f>VLOOKUP(ActividadesCom[[#This Row],[NO. DE CONTROL]],'LISTADO ESTUDIANTES'!A:B,2,FALSE)</f>
        <v>INGENIERIA EN SISTEMAS COMPUTACIONALES</v>
      </c>
      <c r="D3282" s="18" t="str">
        <f>VLOOKUP(ActividadesCom[[#This Row],[NO. DE CONTROL]],'LISTADO ESTUDIANTES'!A:D,4,FALSE)</f>
        <v>ACTIVO(A)</v>
      </c>
      <c r="E3282" s="7">
        <f>SUM(ActividadesCom[[#This Row],[CRÉD. 1]],ActividadesCom[[#This Row],[CRÉD. 2]],ActividadesCom[[#This Row],[CRÉD. 3]],ActividadesCom[[#This Row],[CRÉD. 4]],ActividadesCom[[#This Row],[CRÉD. 5]])</f>
        <v>0</v>
      </c>
      <c r="F3282" s="18" t="str">
        <f>IF(ActividadesCom[[#This Row],[ÚLTIMO SEMESTRE CON CRÉDITOS]]&gt;0,ROUND(AVERAGE(ActividadesCom[[#This Row],[VALOR NIVEL 5]],ActividadesCom[[#This Row],[VALOR NIVEL 4]],ActividadesCom[[#This Row],[VALOR NIVEL 3]],ActividadesCom[[#This Row],[VALOR NIVEL 2]],ActividadesCom[[#This Row],[VALOR NIVEL 1]]),0),"")</f>
        <v/>
      </c>
      <c r="G3282" s="7" t="str">
        <f>IF(ActividadesCom[[#This Row],[PROMEDIO]]="","",IF(ActividadesCom[[#This Row],[PROMEDIO]]&gt;=4,"EXCELENTE",IF(ActividadesCom[[#This Row],[PROMEDIO]]&gt;=3,"NOTABLE",IF(ActividadesCom[[#This Row],[PROMEDIO]]&gt;=2,"BUENO",IF(ActividadesCom[[#This Row],[PROMEDIO]]=1,"SUFICIENTE","")))))</f>
        <v/>
      </c>
      <c r="H3282" s="18">
        <f>MAX(ActividadesCom[[#This Row],[PERÍODO 1]],ActividadesCom[[#This Row],[PERÍODO 2]],ActividadesCom[[#This Row],[PERÍODO 3]],ActividadesCom[[#This Row],[PERÍODO 4]],ActividadesCom[[#This Row],[PERÍODO 5]])</f>
        <v>0</v>
      </c>
      <c r="I3282" s="6"/>
      <c r="J3282" s="5"/>
      <c r="K3282" s="5"/>
      <c r="L3282" s="18" t="str">
        <f>IF(ActividadesCom[[#This Row],[NIVEL 1]]&lt;&gt;0,VLOOKUP(ActividadesCom[[#This Row],[NIVEL 1]],Catálogo!A:B,2,FALSE),"")</f>
        <v/>
      </c>
      <c r="M3282" s="5"/>
      <c r="N3282" s="6"/>
      <c r="O3282" s="5"/>
      <c r="P3282" s="5"/>
      <c r="Q3282" s="18" t="str">
        <f>IF(ActividadesCom[[#This Row],[NIVEL 2]]&lt;&gt;0,VLOOKUP(ActividadesCom[[#This Row],[NIVEL 2]],Catálogo!A:B,2,FALSE),"")</f>
        <v/>
      </c>
      <c r="R3282" s="5"/>
      <c r="S3282" s="6"/>
      <c r="T3282" s="5"/>
      <c r="U3282" s="5"/>
      <c r="V3282" s="18" t="str">
        <f>IF(ActividadesCom[[#This Row],[NIVEL 3]]&lt;&gt;0,VLOOKUP(ActividadesCom[[#This Row],[NIVEL 3]],Catálogo!A:B,2,FALSE),"")</f>
        <v/>
      </c>
      <c r="W3282" s="5"/>
      <c r="X3282" s="6"/>
      <c r="Y3282" s="5"/>
      <c r="Z3282" s="5"/>
      <c r="AA3282" s="18" t="str">
        <f>IF(ActividadesCom[[#This Row],[NIVEL 4]]&lt;&gt;0,VLOOKUP(ActividadesCom[[#This Row],[NIVEL 4]],Catálogo!A:B,2,FALSE),"")</f>
        <v/>
      </c>
      <c r="AB3282" s="5"/>
      <c r="AC3282" s="6"/>
      <c r="AD3282" s="5"/>
      <c r="AE3282" s="5"/>
      <c r="AF3282" s="18" t="str">
        <f>IF(ActividadesCom[[#This Row],[NIVEL 5]]&lt;&gt;0,VLOOKUP(ActividadesCom[[#This Row],[NIVEL 5]],Catálogo!A:B,2,FALSE),"")</f>
        <v/>
      </c>
      <c r="AG3282" s="36"/>
      <c r="AH3282" s="2"/>
      <c r="AI3282" s="2"/>
    </row>
    <row r="3283" spans="1:35" ht="30" hidden="1" customHeight="1" x14ac:dyDescent="0.25">
      <c r="A3283" s="7">
        <v>20470356</v>
      </c>
      <c r="B3283" s="97" t="str">
        <f>VLOOKUP(ActividadesCom[[#This Row],[NO. DE CONTROL]],'LISTADO ESTUDIANTES'!A:C,3,FALSE)</f>
        <v>LOPEZ RODRIGUEZ JOSMAR ALEJANDRO</v>
      </c>
      <c r="C3283" s="97" t="str">
        <f>VLOOKUP(ActividadesCom[[#This Row],[NO. DE CONTROL]],'LISTADO ESTUDIANTES'!A:B,2,FALSE)</f>
        <v>INGENIERIA CIVIL</v>
      </c>
      <c r="D3283" s="18" t="str">
        <f>VLOOKUP(ActividadesCom[[#This Row],[NO. DE CONTROL]],'LISTADO ESTUDIANTES'!A:D,4,FALSE)</f>
        <v>BAJA</v>
      </c>
      <c r="E3283" s="5">
        <f>SUM(ActividadesCom[[#This Row],[CRÉD. 1]],ActividadesCom[[#This Row],[CRÉD. 2]],ActividadesCom[[#This Row],[CRÉD. 3]],ActividadesCom[[#This Row],[CRÉD. 4]],ActividadesCom[[#This Row],[CRÉD. 5]])</f>
        <v>1</v>
      </c>
      <c r="F3283" s="18">
        <f>IF(ActividadesCom[[#This Row],[ÚLTIMO SEMESTRE CON CRÉDITOS]]&gt;0,ROUND(AVERAGE(ActividadesCom[[#This Row],[VALOR NIVEL 5]],ActividadesCom[[#This Row],[VALOR NIVEL 4]],ActividadesCom[[#This Row],[VALOR NIVEL 3]],ActividadesCom[[#This Row],[VALOR NIVEL 2]],ActividadesCom[[#This Row],[VALOR NIVEL 1]]),0),"")</f>
        <v>2</v>
      </c>
      <c r="G3283" s="18" t="str">
        <f>IF(ActividadesCom[[#This Row],[PROMEDIO]]="","",IF(ActividadesCom[[#This Row],[PROMEDIO]]&gt;=4,"EXCELENTE",IF(ActividadesCom[[#This Row],[PROMEDIO]]&gt;=3,"NOTABLE",IF(ActividadesCom[[#This Row],[PROMEDIO]]&gt;=2,"BUENO",IF(ActividadesCom[[#This Row],[PROMEDIO]]=1,"SUFICIENTE","")))))</f>
        <v>BUENO</v>
      </c>
      <c r="H3283" s="5">
        <f>MAX(ActividadesCom[[#This Row],[PERÍODO 1]],ActividadesCom[[#This Row],[PERÍODO 2]],ActividadesCom[[#This Row],[PERÍODO 3]],ActividadesCom[[#This Row],[PERÍODO 4]],ActividadesCom[[#This Row],[PERÍODO 5]])</f>
        <v>20203</v>
      </c>
      <c r="I3283" s="6"/>
      <c r="J3283" s="5"/>
      <c r="K3283" s="5"/>
      <c r="L3283" s="5" t="str">
        <f>IF(ActividadesCom[[#This Row],[NIVEL 1]]&lt;&gt;0,VLOOKUP(ActividadesCom[[#This Row],[NIVEL 1]],Catálogo!A:B,2,FALSE),"")</f>
        <v/>
      </c>
      <c r="M3283" s="5"/>
      <c r="N3283" s="6"/>
      <c r="O3283" s="5"/>
      <c r="P3283" s="5"/>
      <c r="Q3283" s="5" t="str">
        <f>IF(ActividadesCom[[#This Row],[NIVEL 2]]&lt;&gt;0,VLOOKUP(ActividadesCom[[#This Row],[NIVEL 2]],Catálogo!A:B,2,FALSE),"")</f>
        <v/>
      </c>
      <c r="R3283" s="5"/>
      <c r="S3283" s="6"/>
      <c r="T3283" s="5"/>
      <c r="U3283" s="5"/>
      <c r="V3283" s="5" t="str">
        <f>IF(ActividadesCom[[#This Row],[NIVEL 3]]&lt;&gt;0,VLOOKUP(ActividadesCom[[#This Row],[NIVEL 3]],Catálogo!A:B,2,FALSE),"")</f>
        <v/>
      </c>
      <c r="W3283" s="5"/>
      <c r="X3283" s="6"/>
      <c r="Y3283" s="5"/>
      <c r="Z3283" s="5"/>
      <c r="AA3283" s="5" t="str">
        <f>IF(ActividadesCom[[#This Row],[NIVEL 4]]&lt;&gt;0,VLOOKUP(ActividadesCom[[#This Row],[NIVEL 4]],Catálogo!A:B,2,FALSE),"")</f>
        <v/>
      </c>
      <c r="AB3283" s="5"/>
      <c r="AC3283" s="5" t="s">
        <v>47</v>
      </c>
      <c r="AD3283" s="5">
        <v>20203</v>
      </c>
      <c r="AE3283" s="5" t="s">
        <v>4010</v>
      </c>
      <c r="AF3283" s="5">
        <f>IF(ActividadesCom[[#This Row],[NIVEL 5]]&lt;&gt;0,VLOOKUP(ActividadesCom[[#This Row],[NIVEL 5]],Catálogo!A:B,2,FALSE),"")</f>
        <v>2</v>
      </c>
      <c r="AG3283" s="5">
        <v>1</v>
      </c>
      <c r="AH3283" s="2"/>
      <c r="AI3283" s="2"/>
    </row>
    <row r="3284" spans="1:35" ht="30" customHeight="1" x14ac:dyDescent="0.25">
      <c r="A3284" s="7">
        <v>20470357</v>
      </c>
      <c r="B3284" s="10" t="str">
        <f>VLOOKUP(ActividadesCom[[#This Row],[NO. DE CONTROL]],'LISTADO ESTUDIANTES'!A:C,3,FALSE)</f>
        <v>MAAS MAY CARLOS JAVIER</v>
      </c>
      <c r="C3284" s="97" t="str">
        <f>VLOOKUP(ActividadesCom[[#This Row],[NO. DE CONTROL]],'LISTADO ESTUDIANTES'!A:B,2,FALSE)</f>
        <v>INGENIERIA EN SISTEMAS COMPUTACIONALES</v>
      </c>
      <c r="D3284" s="18" t="str">
        <f>VLOOKUP(ActividadesCom[[#This Row],[NO. DE CONTROL]],'LISTADO ESTUDIANTES'!A:D,4,FALSE)</f>
        <v>ACTIVO(A)</v>
      </c>
      <c r="E3284" s="7">
        <f>SUM(ActividadesCom[[#This Row],[CRÉD. 1]],ActividadesCom[[#This Row],[CRÉD. 2]],ActividadesCom[[#This Row],[CRÉD. 3]],ActividadesCom[[#This Row],[CRÉD. 4]],ActividadesCom[[#This Row],[CRÉD. 5]])</f>
        <v>0</v>
      </c>
      <c r="F3284" s="18" t="str">
        <f>IF(ActividadesCom[[#This Row],[ÚLTIMO SEMESTRE CON CRÉDITOS]]&gt;0,ROUND(AVERAGE(ActividadesCom[[#This Row],[VALOR NIVEL 5]],ActividadesCom[[#This Row],[VALOR NIVEL 4]],ActividadesCom[[#This Row],[VALOR NIVEL 3]],ActividadesCom[[#This Row],[VALOR NIVEL 2]],ActividadesCom[[#This Row],[VALOR NIVEL 1]]),0),"")</f>
        <v/>
      </c>
      <c r="G3284" s="7" t="str">
        <f>IF(ActividadesCom[[#This Row],[PROMEDIO]]="","",IF(ActividadesCom[[#This Row],[PROMEDIO]]&gt;=4,"EXCELENTE",IF(ActividadesCom[[#This Row],[PROMEDIO]]&gt;=3,"NOTABLE",IF(ActividadesCom[[#This Row],[PROMEDIO]]&gt;=2,"BUENO",IF(ActividadesCom[[#This Row],[PROMEDIO]]=1,"SUFICIENTE","")))))</f>
        <v/>
      </c>
      <c r="H3284" s="18">
        <f>MAX(ActividadesCom[[#This Row],[PERÍODO 1]],ActividadesCom[[#This Row],[PERÍODO 2]],ActividadesCom[[#This Row],[PERÍODO 3]],ActividadesCom[[#This Row],[PERÍODO 4]],ActividadesCom[[#This Row],[PERÍODO 5]])</f>
        <v>0</v>
      </c>
      <c r="I3284" s="6"/>
      <c r="J3284" s="5"/>
      <c r="K3284" s="5"/>
      <c r="L3284" s="18" t="str">
        <f>IF(ActividadesCom[[#This Row],[NIVEL 1]]&lt;&gt;0,VLOOKUP(ActividadesCom[[#This Row],[NIVEL 1]],Catálogo!A:B,2,FALSE),"")</f>
        <v/>
      </c>
      <c r="M3284" s="5"/>
      <c r="N3284" s="6"/>
      <c r="O3284" s="5"/>
      <c r="P3284" s="5"/>
      <c r="Q3284" s="18" t="str">
        <f>IF(ActividadesCom[[#This Row],[NIVEL 2]]&lt;&gt;0,VLOOKUP(ActividadesCom[[#This Row],[NIVEL 2]],Catálogo!A:B,2,FALSE),"")</f>
        <v/>
      </c>
      <c r="R3284" s="5"/>
      <c r="S3284" s="6"/>
      <c r="T3284" s="5"/>
      <c r="U3284" s="5"/>
      <c r="V3284" s="18" t="str">
        <f>IF(ActividadesCom[[#This Row],[NIVEL 3]]&lt;&gt;0,VLOOKUP(ActividadesCom[[#This Row],[NIVEL 3]],Catálogo!A:B,2,FALSE),"")</f>
        <v/>
      </c>
      <c r="W3284" s="5"/>
      <c r="X3284" s="6"/>
      <c r="Y3284" s="5"/>
      <c r="Z3284" s="5"/>
      <c r="AA3284" s="18" t="str">
        <f>IF(ActividadesCom[[#This Row],[NIVEL 4]]&lt;&gt;0,VLOOKUP(ActividadesCom[[#This Row],[NIVEL 4]],Catálogo!A:B,2,FALSE),"")</f>
        <v/>
      </c>
      <c r="AB3284" s="5"/>
      <c r="AC3284" s="6"/>
      <c r="AD3284" s="5"/>
      <c r="AE3284" s="5"/>
      <c r="AF3284" s="18" t="str">
        <f>IF(ActividadesCom[[#This Row],[NIVEL 5]]&lt;&gt;0,VLOOKUP(ActividadesCom[[#This Row],[NIVEL 5]],Catálogo!A:B,2,FALSE),"")</f>
        <v/>
      </c>
      <c r="AG3284" s="36"/>
      <c r="AH3284" s="2"/>
      <c r="AI3284" s="2"/>
    </row>
    <row r="3285" spans="1:35" ht="30" customHeight="1" x14ac:dyDescent="0.25">
      <c r="A3285" s="7">
        <v>20470358</v>
      </c>
      <c r="B3285" s="97" t="str">
        <f>VLOOKUP(ActividadesCom[[#This Row],[NO. DE CONTROL]],'LISTADO ESTUDIANTES'!A:C,3,FALSE)</f>
        <v>COUOH MARTINEZ ANDY URIEL</v>
      </c>
      <c r="C3285" s="97" t="str">
        <f>VLOOKUP(ActividadesCom[[#This Row],[NO. DE CONTROL]],'LISTADO ESTUDIANTES'!A:B,2,FALSE)</f>
        <v>INGENIERIA CIVIL</v>
      </c>
      <c r="D3285" s="18" t="str">
        <f>VLOOKUP(ActividadesCom[[#This Row],[NO. DE CONTROL]],'LISTADO ESTUDIANTES'!A:D,4,FALSE)</f>
        <v>ACTIVO(A)</v>
      </c>
      <c r="E3285" s="5">
        <f>SUM(ActividadesCom[[#This Row],[CRÉD. 1]],ActividadesCom[[#This Row],[CRÉD. 2]],ActividadesCom[[#This Row],[CRÉD. 3]],ActividadesCom[[#This Row],[CRÉD. 4]],ActividadesCom[[#This Row],[CRÉD. 5]])</f>
        <v>3</v>
      </c>
      <c r="F3285" s="18">
        <f>IF(ActividadesCom[[#This Row],[ÚLTIMO SEMESTRE CON CRÉDITOS]]&gt;0,ROUND(AVERAGE(ActividadesCom[[#This Row],[VALOR NIVEL 5]],ActividadesCom[[#This Row],[VALOR NIVEL 4]],ActividadesCom[[#This Row],[VALOR NIVEL 3]],ActividadesCom[[#This Row],[VALOR NIVEL 2]],ActividadesCom[[#This Row],[VALOR NIVEL 1]]),0),"")</f>
        <v>3</v>
      </c>
      <c r="G3285" s="18" t="str">
        <f>IF(ActividadesCom[[#This Row],[PROMEDIO]]="","",IF(ActividadesCom[[#This Row],[PROMEDIO]]&gt;=4,"EXCELENTE",IF(ActividadesCom[[#This Row],[PROMEDIO]]&gt;=3,"NOTABLE",IF(ActividadesCom[[#This Row],[PROMEDIO]]&gt;=2,"BUENO",IF(ActividadesCom[[#This Row],[PROMEDIO]]=1,"SUFICIENTE","")))))</f>
        <v>NOTABLE</v>
      </c>
      <c r="H3285" s="5">
        <f>MAX(ActividadesCom[[#This Row],[PERÍODO 1]],ActividadesCom[[#This Row],[PERÍODO 2]],ActividadesCom[[#This Row],[PERÍODO 3]],ActividadesCom[[#This Row],[PERÍODO 4]],ActividadesCom[[#This Row],[PERÍODO 5]])</f>
        <v>20211</v>
      </c>
      <c r="I3285" s="6"/>
      <c r="J3285" s="5"/>
      <c r="K3285" s="5"/>
      <c r="L3285" s="5" t="str">
        <f>IF(ActividadesCom[[#This Row],[NIVEL 1]]&lt;&gt;0,VLOOKUP(ActividadesCom[[#This Row],[NIVEL 1]],Catálogo!A:B,2,FALSE),"")</f>
        <v/>
      </c>
      <c r="M3285" s="5"/>
      <c r="N3285" s="6"/>
      <c r="O3285" s="5"/>
      <c r="P3285" s="5"/>
      <c r="Q3285" s="5" t="str">
        <f>IF(ActividadesCom[[#This Row],[NIVEL 2]]&lt;&gt;0,VLOOKUP(ActividadesCom[[#This Row],[NIVEL 2]],Catálogo!A:B,2,FALSE),"")</f>
        <v/>
      </c>
      <c r="R3285" s="5"/>
      <c r="S3285" s="6" t="s">
        <v>4478</v>
      </c>
      <c r="T3285" s="5">
        <v>20211</v>
      </c>
      <c r="U3285" s="5" t="s">
        <v>4009</v>
      </c>
      <c r="V3285" s="5">
        <f>IF(ActividadesCom[[#This Row],[NIVEL 3]]&lt;&gt;0,VLOOKUP(ActividadesCom[[#This Row],[NIVEL 3]],Catálogo!A:B,2,FALSE),"")</f>
        <v>3</v>
      </c>
      <c r="W3285" s="5">
        <v>1</v>
      </c>
      <c r="X3285" s="6" t="s">
        <v>31</v>
      </c>
      <c r="Y3285" s="5">
        <v>20211</v>
      </c>
      <c r="Z3285" s="5" t="s">
        <v>4009</v>
      </c>
      <c r="AA3285" s="5">
        <f>IF(ActividadesCom[[#This Row],[NIVEL 4]]&lt;&gt;0,VLOOKUP(ActividadesCom[[#This Row],[NIVEL 4]],Catálogo!A:B,2,FALSE),"")</f>
        <v>3</v>
      </c>
      <c r="AB3285" s="5">
        <v>1</v>
      </c>
      <c r="AC3285" s="5" t="s">
        <v>31</v>
      </c>
      <c r="AD3285" s="5">
        <v>20203</v>
      </c>
      <c r="AE3285" s="5" t="s">
        <v>4010</v>
      </c>
      <c r="AF3285" s="5">
        <f>IF(ActividadesCom[[#This Row],[NIVEL 5]]&lt;&gt;0,VLOOKUP(ActividadesCom[[#This Row],[NIVEL 5]],Catálogo!A:B,2,FALSE),"")</f>
        <v>2</v>
      </c>
      <c r="AG3285" s="5">
        <v>1</v>
      </c>
      <c r="AH3285" s="2"/>
      <c r="AI3285" s="2"/>
    </row>
    <row r="3286" spans="1:35" ht="30" customHeight="1" x14ac:dyDescent="0.25">
      <c r="A3286" s="18">
        <v>20470359</v>
      </c>
      <c r="B3286" s="97" t="str">
        <f>VLOOKUP(ActividadesCom[[#This Row],[NO. DE CONTROL]],'LISTADO ESTUDIANTES'!A:C,3,FALSE)</f>
        <v>CACH CHIN LUIS MIZRAIM</v>
      </c>
      <c r="C3286" s="97" t="str">
        <f>VLOOKUP(ActividadesCom[[#This Row],[NO. DE CONTROL]],'LISTADO ESTUDIANTES'!A:B,2,FALSE)</f>
        <v>INGENIERIA EN ADMINISTRACION</v>
      </c>
      <c r="D3286" s="18" t="str">
        <f>VLOOKUP(ActividadesCom[[#This Row],[NO. DE CONTROL]],'LISTADO ESTUDIANTES'!A:D,4,FALSE)</f>
        <v>ACTIVO(A)</v>
      </c>
      <c r="E3286" s="7">
        <f>SUM(ActividadesCom[[#This Row],[CRÉD. 1]],ActividadesCom[[#This Row],[CRÉD. 2]],ActividadesCom[[#This Row],[CRÉD. 3]],ActividadesCom[[#This Row],[CRÉD. 4]],ActividadesCom[[#This Row],[CRÉD. 5]])</f>
        <v>2</v>
      </c>
      <c r="F3286" s="18">
        <f>IF(ActividadesCom[[#This Row],[ÚLTIMO SEMESTRE CON CRÉDITOS]]&gt;0,ROUND(AVERAGE(ActividadesCom[[#This Row],[VALOR NIVEL 5]],ActividadesCom[[#This Row],[VALOR NIVEL 4]],ActividadesCom[[#This Row],[VALOR NIVEL 3]],ActividadesCom[[#This Row],[VALOR NIVEL 2]],ActividadesCom[[#This Row],[VALOR NIVEL 1]]),0),"")</f>
        <v>3</v>
      </c>
      <c r="G3286" s="7" t="str">
        <f>IF(ActividadesCom[[#This Row],[PROMEDIO]]="","",IF(ActividadesCom[[#This Row],[PROMEDIO]]&gt;=4,"EXCELENTE",IF(ActividadesCom[[#This Row],[PROMEDIO]]&gt;=3,"NOTABLE",IF(ActividadesCom[[#This Row],[PROMEDIO]]&gt;=2,"BUENO",IF(ActividadesCom[[#This Row],[PROMEDIO]]=1,"SUFICIENTE","")))))</f>
        <v>NOTABLE</v>
      </c>
      <c r="H3286" s="18">
        <f>MAX(ActividadesCom[[#This Row],[PERÍODO 1]],ActividadesCom[[#This Row],[PERÍODO 2]],ActividadesCom[[#This Row],[PERÍODO 3]],ActividadesCom[[#This Row],[PERÍODO 4]],ActividadesCom[[#This Row],[PERÍODO 5]])</f>
        <v>20221</v>
      </c>
      <c r="I3286" s="6" t="s">
        <v>5816</v>
      </c>
      <c r="J3286" s="5">
        <v>20221</v>
      </c>
      <c r="K3286" s="5" t="s">
        <v>4009</v>
      </c>
      <c r="L3286" s="18">
        <f>IF(ActividadesCom[[#This Row],[NIVEL 1]]&lt;&gt;0,VLOOKUP(ActividadesCom[[#This Row],[NIVEL 1]],Catálogo!A:B,2,FALSE),"")</f>
        <v>3</v>
      </c>
      <c r="M3286" s="5">
        <v>1</v>
      </c>
      <c r="N3286" s="6" t="s">
        <v>5879</v>
      </c>
      <c r="O3286" s="5">
        <v>20213</v>
      </c>
      <c r="P3286" s="5" t="s">
        <v>4009</v>
      </c>
      <c r="Q3286" s="18">
        <f>IF(ActividadesCom[[#This Row],[NIVEL 2]]&lt;&gt;0,VLOOKUP(ActividadesCom[[#This Row],[NIVEL 2]],Catálogo!A:B,2,FALSE),"")</f>
        <v>3</v>
      </c>
      <c r="R3286" s="5">
        <v>1</v>
      </c>
      <c r="S3286" s="6"/>
      <c r="T3286" s="5"/>
      <c r="U3286" s="5"/>
      <c r="V3286" s="18" t="str">
        <f>IF(ActividadesCom[[#This Row],[NIVEL 3]]&lt;&gt;0,VLOOKUP(ActividadesCom[[#This Row],[NIVEL 3]],Catálogo!A:B,2,FALSE),"")</f>
        <v/>
      </c>
      <c r="W3286" s="5"/>
      <c r="X3286" s="6"/>
      <c r="Y3286" s="5"/>
      <c r="Z3286" s="5"/>
      <c r="AA3286" s="18" t="str">
        <f>IF(ActividadesCom[[#This Row],[NIVEL 4]]&lt;&gt;0,VLOOKUP(ActividadesCom[[#This Row],[NIVEL 4]],Catálogo!A:B,2,FALSE),"")</f>
        <v/>
      </c>
      <c r="AB3286" s="5"/>
      <c r="AC3286" s="6"/>
      <c r="AD3286" s="5"/>
      <c r="AE3286" s="5"/>
      <c r="AF3286" s="18" t="str">
        <f>IF(ActividadesCom[[#This Row],[NIVEL 5]]&lt;&gt;0,VLOOKUP(ActividadesCom[[#This Row],[NIVEL 5]],Catálogo!A:B,2,FALSE),"")</f>
        <v/>
      </c>
      <c r="AG3286" s="36"/>
      <c r="AH3286" s="2"/>
      <c r="AI3286" s="2"/>
    </row>
    <row r="3287" spans="1:35" ht="30" hidden="1" customHeight="1" x14ac:dyDescent="0.25">
      <c r="A3287" s="7">
        <v>20470360</v>
      </c>
      <c r="B3287" s="97" t="str">
        <f>VLOOKUP(ActividadesCom[[#This Row],[NO. DE CONTROL]],'LISTADO ESTUDIANTES'!A:C,3,FALSE)</f>
        <v>CHAB CERON EMMANUEL ALEJANDRO</v>
      </c>
      <c r="C3287" s="97" t="str">
        <f>VLOOKUP(ActividadesCom[[#This Row],[NO. DE CONTROL]],'LISTADO ESTUDIANTES'!A:B,2,FALSE)</f>
        <v>INGENIERIA EN SISTEMAS COMPUTACIONALES</v>
      </c>
      <c r="D3287" s="18" t="str">
        <f>VLOOKUP(ActividadesCom[[#This Row],[NO. DE CONTROL]],'LISTADO ESTUDIANTES'!A:D,4,FALSE)</f>
        <v>BAJA</v>
      </c>
      <c r="E3287" s="5">
        <f>SUM(ActividadesCom[[#This Row],[CRÉD. 1]],ActividadesCom[[#This Row],[CRÉD. 2]],ActividadesCom[[#This Row],[CRÉD. 3]],ActividadesCom[[#This Row],[CRÉD. 4]],ActividadesCom[[#This Row],[CRÉD. 5]])</f>
        <v>1</v>
      </c>
      <c r="F3287" s="18">
        <f>IF(ActividadesCom[[#This Row],[ÚLTIMO SEMESTRE CON CRÉDITOS]]&gt;0,ROUND(AVERAGE(ActividadesCom[[#This Row],[VALOR NIVEL 5]],ActividadesCom[[#This Row],[VALOR NIVEL 4]],ActividadesCom[[#This Row],[VALOR NIVEL 3]],ActividadesCom[[#This Row],[VALOR NIVEL 2]],ActividadesCom[[#This Row],[VALOR NIVEL 1]]),0),"")</f>
        <v>2</v>
      </c>
      <c r="G3287" s="18" t="str">
        <f>IF(ActividadesCom[[#This Row],[PROMEDIO]]="","",IF(ActividadesCom[[#This Row],[PROMEDIO]]&gt;=4,"EXCELENTE",IF(ActividadesCom[[#This Row],[PROMEDIO]]&gt;=3,"NOTABLE",IF(ActividadesCom[[#This Row],[PROMEDIO]]&gt;=2,"BUENO",IF(ActividadesCom[[#This Row],[PROMEDIO]]=1,"SUFICIENTE","")))))</f>
        <v>BUENO</v>
      </c>
      <c r="H3287" s="5">
        <f>MAX(ActividadesCom[[#This Row],[PERÍODO 1]],ActividadesCom[[#This Row],[PERÍODO 2]],ActividadesCom[[#This Row],[PERÍODO 3]],ActividadesCom[[#This Row],[PERÍODO 4]],ActividadesCom[[#This Row],[PERÍODO 5]])</f>
        <v>20203</v>
      </c>
      <c r="I3287" s="6"/>
      <c r="J3287" s="5"/>
      <c r="K3287" s="5"/>
      <c r="L3287" s="5" t="str">
        <f>IF(ActividadesCom[[#This Row],[NIVEL 1]]&lt;&gt;0,VLOOKUP(ActividadesCom[[#This Row],[NIVEL 1]],Catálogo!A:B,2,FALSE),"")</f>
        <v/>
      </c>
      <c r="M3287" s="5"/>
      <c r="N3287" s="6"/>
      <c r="O3287" s="5"/>
      <c r="P3287" s="5"/>
      <c r="Q3287" s="5" t="str">
        <f>IF(ActividadesCom[[#This Row],[NIVEL 2]]&lt;&gt;0,VLOOKUP(ActividadesCom[[#This Row],[NIVEL 2]],Catálogo!A:B,2,FALSE),"")</f>
        <v/>
      </c>
      <c r="R3287" s="5"/>
      <c r="S3287" s="6"/>
      <c r="T3287" s="5"/>
      <c r="U3287" s="5"/>
      <c r="V3287" s="5" t="str">
        <f>IF(ActividadesCom[[#This Row],[NIVEL 3]]&lt;&gt;0,VLOOKUP(ActividadesCom[[#This Row],[NIVEL 3]],Catálogo!A:B,2,FALSE),"")</f>
        <v/>
      </c>
      <c r="W3287" s="5"/>
      <c r="X3287" s="6"/>
      <c r="Y3287" s="5"/>
      <c r="Z3287" s="5"/>
      <c r="AA3287" s="5" t="str">
        <f>IF(ActividadesCom[[#This Row],[NIVEL 4]]&lt;&gt;0,VLOOKUP(ActividadesCom[[#This Row],[NIVEL 4]],Catálogo!A:B,2,FALSE),"")</f>
        <v/>
      </c>
      <c r="AB3287" s="5"/>
      <c r="AC3287" s="5" t="s">
        <v>11</v>
      </c>
      <c r="AD3287" s="5">
        <v>20203</v>
      </c>
      <c r="AE3287" s="5" t="s">
        <v>4010</v>
      </c>
      <c r="AF3287" s="5">
        <f>IF(ActividadesCom[[#This Row],[NIVEL 5]]&lt;&gt;0,VLOOKUP(ActividadesCom[[#This Row],[NIVEL 5]],Catálogo!A:B,2,FALSE),"")</f>
        <v>2</v>
      </c>
      <c r="AG3287" s="5">
        <v>1</v>
      </c>
      <c r="AH3287" s="2"/>
      <c r="AI3287" s="2"/>
    </row>
    <row r="3288" spans="1:35" ht="30" customHeight="1" x14ac:dyDescent="0.25">
      <c r="A3288" s="7">
        <v>20470362</v>
      </c>
      <c r="B3288" s="97" t="str">
        <f>VLOOKUP(ActividadesCom[[#This Row],[NO. DE CONTROL]],'LISTADO ESTUDIANTES'!A:C,3,FALSE)</f>
        <v>CHAN CHAN FRANCISCO RUBEN</v>
      </c>
      <c r="C3288" s="97" t="str">
        <f>VLOOKUP(ActividadesCom[[#This Row],[NO. DE CONTROL]],'LISTADO ESTUDIANTES'!A:B,2,FALSE)</f>
        <v>INGENIERIA QUIMICA</v>
      </c>
      <c r="D3288" s="18" t="str">
        <f>VLOOKUP(ActividadesCom[[#This Row],[NO. DE CONTROL]],'LISTADO ESTUDIANTES'!A:D,4,FALSE)</f>
        <v>ACTIVO(A)</v>
      </c>
      <c r="E3288" s="5">
        <f>SUM(ActividadesCom[[#This Row],[CRÉD. 1]],ActividadesCom[[#This Row],[CRÉD. 2]],ActividadesCom[[#This Row],[CRÉD. 3]],ActividadesCom[[#This Row],[CRÉD. 4]],ActividadesCom[[#This Row],[CRÉD. 5]])</f>
        <v>4</v>
      </c>
      <c r="F3288" s="18">
        <f>IF(ActividadesCom[[#This Row],[ÚLTIMO SEMESTRE CON CRÉDITOS]]&gt;0,ROUND(AVERAGE(ActividadesCom[[#This Row],[VALOR NIVEL 5]],ActividadesCom[[#This Row],[VALOR NIVEL 4]],ActividadesCom[[#This Row],[VALOR NIVEL 3]],ActividadesCom[[#This Row],[VALOR NIVEL 2]],ActividadesCom[[#This Row],[VALOR NIVEL 1]]),0),"")</f>
        <v>4</v>
      </c>
      <c r="G3288" s="7" t="str">
        <f>IF(ActividadesCom[[#This Row],[PROMEDIO]]="","",IF(ActividadesCom[[#This Row],[PROMEDIO]]&gt;=4,"EXCELENTE",IF(ActividadesCom[[#This Row],[PROMEDIO]]&gt;=3,"NOTABLE",IF(ActividadesCom[[#This Row],[PROMEDIO]]&gt;=2,"BUENO",IF(ActividadesCom[[#This Row],[PROMEDIO]]=1,"SUFICIENTE","")))))</f>
        <v>EXCELENTE</v>
      </c>
      <c r="H3288" s="5">
        <f>MAX(ActividadesCom[[#This Row],[PERÍODO 1]],ActividadesCom[[#This Row],[PERÍODO 2]],ActividadesCom[[#This Row],[PERÍODO 3]],ActividadesCom[[#This Row],[PERÍODO 4]],ActividadesCom[[#This Row],[PERÍODO 5]])</f>
        <v>20221</v>
      </c>
      <c r="I3288" s="6" t="s">
        <v>25</v>
      </c>
      <c r="J3288" s="5">
        <v>20213</v>
      </c>
      <c r="K3288" s="5" t="s">
        <v>4022</v>
      </c>
      <c r="L3288" s="5">
        <f>IF(ActividadesCom[[#This Row],[NIVEL 1]]&lt;&gt;0,VLOOKUP(ActividadesCom[[#This Row],[NIVEL 1]],Catálogo!A:B,2,FALSE),"")</f>
        <v>2</v>
      </c>
      <c r="M3288" s="5">
        <v>1</v>
      </c>
      <c r="N3288" s="6" t="s">
        <v>5472</v>
      </c>
      <c r="O3288" s="5">
        <v>20221</v>
      </c>
      <c r="P3288" s="5" t="s">
        <v>4020</v>
      </c>
      <c r="Q3288" s="5">
        <f>IF(ActividadesCom[[#This Row],[NIVEL 2]]&lt;&gt;0,VLOOKUP(ActividadesCom[[#This Row],[NIVEL 2]],Catálogo!A:B,2,FALSE),"")</f>
        <v>4</v>
      </c>
      <c r="R3288" s="5">
        <v>1</v>
      </c>
      <c r="S3288" s="6" t="s">
        <v>5476</v>
      </c>
      <c r="T3288" s="5">
        <v>20221</v>
      </c>
      <c r="U3288" s="5" t="s">
        <v>4008</v>
      </c>
      <c r="V3288" s="5">
        <f>IF(ActividadesCom[[#This Row],[NIVEL 3]]&lt;&gt;0,VLOOKUP(ActividadesCom[[#This Row],[NIVEL 3]],Catálogo!A:B,2,FALSE),"")</f>
        <v>4</v>
      </c>
      <c r="W3288" s="5">
        <v>1</v>
      </c>
      <c r="X3288" s="6" t="s">
        <v>5481</v>
      </c>
      <c r="Y3288" s="5">
        <v>20221</v>
      </c>
      <c r="Z3288" s="5" t="s">
        <v>4008</v>
      </c>
      <c r="AA3288" s="5">
        <f>IF(ActividadesCom[[#This Row],[NIVEL 4]]&lt;&gt;0,VLOOKUP(ActividadesCom[[#This Row],[NIVEL 4]],Catálogo!A:B,2,FALSE),"")</f>
        <v>4</v>
      </c>
      <c r="AB3288" s="5">
        <v>1</v>
      </c>
      <c r="AC3288" s="6"/>
      <c r="AD3288" s="5"/>
      <c r="AE3288" s="5"/>
      <c r="AF3288" s="5" t="str">
        <f>IF(ActividadesCom[[#This Row],[NIVEL 5]]&lt;&gt;0,VLOOKUP(ActividadesCom[[#This Row],[NIVEL 5]],Catálogo!A:B,2,FALSE),"")</f>
        <v/>
      </c>
      <c r="AG3288" s="5"/>
      <c r="AH3288" s="2"/>
      <c r="AI3288" s="2"/>
    </row>
    <row r="3289" spans="1:35" ht="30" customHeight="1" x14ac:dyDescent="0.25">
      <c r="A3289" s="7">
        <v>20470363</v>
      </c>
      <c r="B3289" s="97" t="str">
        <f>VLOOKUP(ActividadesCom[[#This Row],[NO. DE CONTROL]],'LISTADO ESTUDIANTES'!A:C,3,FALSE)</f>
        <v>ANTONIO HERNANDEZ ANA CRISTINA</v>
      </c>
      <c r="C3289" s="97" t="str">
        <f>VLOOKUP(ActividadesCom[[#This Row],[NO. DE CONTROL]],'LISTADO ESTUDIANTES'!A:B,2,FALSE)</f>
        <v>INGENIERIA EN GESTION EMPRESARIAL</v>
      </c>
      <c r="D3289" s="18" t="str">
        <f>VLOOKUP(ActividadesCom[[#This Row],[NO. DE CONTROL]],'LISTADO ESTUDIANTES'!A:D,4,FALSE)</f>
        <v>ACTIVO(A)</v>
      </c>
      <c r="E3289" s="5">
        <f>SUM(ActividadesCom[[#This Row],[CRÉD. 1]],ActividadesCom[[#This Row],[CRÉD. 2]],ActividadesCom[[#This Row],[CRÉD. 3]],ActividadesCom[[#This Row],[CRÉD. 4]],ActividadesCom[[#This Row],[CRÉD. 5]])</f>
        <v>4</v>
      </c>
      <c r="F3289" s="18">
        <f>IF(ActividadesCom[[#This Row],[ÚLTIMO SEMESTRE CON CRÉDITOS]]&gt;0,ROUND(AVERAGE(ActividadesCom[[#This Row],[VALOR NIVEL 5]],ActividadesCom[[#This Row],[VALOR NIVEL 4]],ActividadesCom[[#This Row],[VALOR NIVEL 3]],ActividadesCom[[#This Row],[VALOR NIVEL 2]],ActividadesCom[[#This Row],[VALOR NIVEL 1]]),0),"")</f>
        <v>4</v>
      </c>
      <c r="G3289" s="7" t="str">
        <f>IF(ActividadesCom[[#This Row],[PROMEDIO]]="","",IF(ActividadesCom[[#This Row],[PROMEDIO]]&gt;=4,"EXCELENTE",IF(ActividadesCom[[#This Row],[PROMEDIO]]&gt;=3,"NOTABLE",IF(ActividadesCom[[#This Row],[PROMEDIO]]&gt;=2,"BUENO",IF(ActividadesCom[[#This Row],[PROMEDIO]]=1,"SUFICIENTE","")))))</f>
        <v>EXCELENTE</v>
      </c>
      <c r="H3289" s="5">
        <f>MAX(ActividadesCom[[#This Row],[PERÍODO 1]],ActividadesCom[[#This Row],[PERÍODO 2]],ActividadesCom[[#This Row],[PERÍODO 3]],ActividadesCom[[#This Row],[PERÍODO 4]],ActividadesCom[[#This Row],[PERÍODO 5]])</f>
        <v>20221</v>
      </c>
      <c r="I3289" s="6" t="s">
        <v>25</v>
      </c>
      <c r="J3289" s="5">
        <v>20213</v>
      </c>
      <c r="K3289" s="5" t="s">
        <v>4022</v>
      </c>
      <c r="L3289" s="5">
        <f>IF(ActividadesCom[[#This Row],[NIVEL 1]]&lt;&gt;0,VLOOKUP(ActividadesCom[[#This Row],[NIVEL 1]],Catálogo!A:B,2,FALSE),"")</f>
        <v>2</v>
      </c>
      <c r="M3289" s="5">
        <v>1</v>
      </c>
      <c r="N3289" s="6" t="s">
        <v>4849</v>
      </c>
      <c r="O3289" s="5">
        <v>20213</v>
      </c>
      <c r="P3289" s="5" t="s">
        <v>4008</v>
      </c>
      <c r="Q3289" s="5">
        <f>IF(ActividadesCom[[#This Row],[NIVEL 2]]&lt;&gt;0,VLOOKUP(ActividadesCom[[#This Row],[NIVEL 2]],Catálogo!A:B,2,FALSE),"")</f>
        <v>4</v>
      </c>
      <c r="R3289" s="5">
        <v>1</v>
      </c>
      <c r="S3289" s="6" t="s">
        <v>4867</v>
      </c>
      <c r="T3289" s="5">
        <v>20221</v>
      </c>
      <c r="U3289" s="5" t="s">
        <v>4008</v>
      </c>
      <c r="V3289" s="5">
        <f>IF(ActividadesCom[[#This Row],[NIVEL 3]]&lt;&gt;0,VLOOKUP(ActividadesCom[[#This Row],[NIVEL 3]],Catálogo!A:B,2,FALSE),"")</f>
        <v>4</v>
      </c>
      <c r="W3289" s="5">
        <v>1</v>
      </c>
      <c r="X3289" s="6" t="s">
        <v>4900</v>
      </c>
      <c r="Y3289" s="5">
        <v>20213</v>
      </c>
      <c r="Z3289" s="5" t="s">
        <v>4008</v>
      </c>
      <c r="AA3289" s="5">
        <f>IF(ActividadesCom[[#This Row],[NIVEL 4]]&lt;&gt;0,VLOOKUP(ActividadesCom[[#This Row],[NIVEL 4]],Catálogo!A:B,2,FALSE),"")</f>
        <v>4</v>
      </c>
      <c r="AB3289" s="5">
        <v>1</v>
      </c>
      <c r="AC3289" s="6"/>
      <c r="AD3289" s="5"/>
      <c r="AE3289" s="5"/>
      <c r="AF3289" s="5" t="str">
        <f>IF(ActividadesCom[[#This Row],[NIVEL 5]]&lt;&gt;0,VLOOKUP(ActividadesCom[[#This Row],[NIVEL 5]],Catálogo!A:B,2,FALSE),"")</f>
        <v/>
      </c>
      <c r="AG3289" s="5"/>
      <c r="AH3289" s="2"/>
      <c r="AI3289" s="2"/>
    </row>
    <row r="3290" spans="1:35" ht="30" customHeight="1" x14ac:dyDescent="0.25">
      <c r="A3290" s="7">
        <v>20470364</v>
      </c>
      <c r="B3290" s="97" t="str">
        <f>VLOOKUP(ActividadesCom[[#This Row],[NO. DE CONTROL]],'LISTADO ESTUDIANTES'!A:C,3,FALSE)</f>
        <v>HOMA HERNANDEZ MARIO HUMBERTO</v>
      </c>
      <c r="C3290" s="97" t="str">
        <f>VLOOKUP(ActividadesCom[[#This Row],[NO. DE CONTROL]],'LISTADO ESTUDIANTES'!A:B,2,FALSE)</f>
        <v>INGENIERIA EN ADMINISTRACION</v>
      </c>
      <c r="D3290" s="18" t="str">
        <f>VLOOKUP(ActividadesCom[[#This Row],[NO. DE CONTROL]],'LISTADO ESTUDIANTES'!A:D,4,FALSE)</f>
        <v>ACTIVO(A)</v>
      </c>
      <c r="E3290" s="5">
        <f>SUM(ActividadesCom[[#This Row],[CRÉD. 1]],ActividadesCom[[#This Row],[CRÉD. 2]],ActividadesCom[[#This Row],[CRÉD. 3]],ActividadesCom[[#This Row],[CRÉD. 4]],ActividadesCom[[#This Row],[CRÉD. 5]])</f>
        <v>4</v>
      </c>
      <c r="F3290" s="18">
        <f>IF(ActividadesCom[[#This Row],[ÚLTIMO SEMESTRE CON CRÉDITOS]]&gt;0,ROUND(AVERAGE(ActividadesCom[[#This Row],[VALOR NIVEL 5]],ActividadesCom[[#This Row],[VALOR NIVEL 4]],ActividadesCom[[#This Row],[VALOR NIVEL 3]],ActividadesCom[[#This Row],[VALOR NIVEL 2]],ActividadesCom[[#This Row],[VALOR NIVEL 1]]),0),"")</f>
        <v>2</v>
      </c>
      <c r="G3290" s="18" t="str">
        <f>IF(ActividadesCom[[#This Row],[PROMEDIO]]="","",IF(ActividadesCom[[#This Row],[PROMEDIO]]&gt;=4,"EXCELENTE",IF(ActividadesCom[[#This Row],[PROMEDIO]]&gt;=3,"NOTABLE",IF(ActividadesCom[[#This Row],[PROMEDIO]]&gt;=2,"BUENO",IF(ActividadesCom[[#This Row],[PROMEDIO]]=1,"SUFICIENTE","")))))</f>
        <v>BUENO</v>
      </c>
      <c r="H3290" s="5">
        <f>MAX(ActividadesCom[[#This Row],[PERÍODO 1]],ActividadesCom[[#This Row],[PERÍODO 2]],ActividadesCom[[#This Row],[PERÍODO 3]],ActividadesCom[[#This Row],[PERÍODO 4]],ActividadesCom[[#This Row],[PERÍODO 5]])</f>
        <v>20221</v>
      </c>
      <c r="I3290" s="6" t="s">
        <v>5816</v>
      </c>
      <c r="J3290" s="5">
        <v>20221</v>
      </c>
      <c r="K3290" s="5" t="s">
        <v>4010</v>
      </c>
      <c r="L3290" s="5">
        <f>IF(ActividadesCom[[#This Row],[NIVEL 1]]&lt;&gt;0,VLOOKUP(ActividadesCom[[#This Row],[NIVEL 1]],Catálogo!A:B,2,FALSE),"")</f>
        <v>2</v>
      </c>
      <c r="M3290" s="5">
        <v>1</v>
      </c>
      <c r="N3290" s="6"/>
      <c r="O3290" s="5"/>
      <c r="P3290" s="5"/>
      <c r="Q3290" s="5" t="str">
        <f>IF(ActividadesCom[[#This Row],[NIVEL 2]]&lt;&gt;0,VLOOKUP(ActividadesCom[[#This Row],[NIVEL 2]],Catálogo!A:B,2,FALSE),"")</f>
        <v/>
      </c>
      <c r="R3290" s="5"/>
      <c r="S3290" s="6" t="s">
        <v>5814</v>
      </c>
      <c r="T3290" s="5">
        <v>20221</v>
      </c>
      <c r="U3290" s="5" t="s">
        <v>4008</v>
      </c>
      <c r="V3290" s="5">
        <f>IF(ActividadesCom[[#This Row],[NIVEL 3]]&lt;&gt;0,VLOOKUP(ActividadesCom[[#This Row],[NIVEL 3]],Catálogo!A:B,2,FALSE),"")</f>
        <v>4</v>
      </c>
      <c r="W3290" s="5">
        <v>1</v>
      </c>
      <c r="X3290" s="6" t="s">
        <v>25</v>
      </c>
      <c r="Y3290" s="5">
        <v>20211</v>
      </c>
      <c r="Z3290" s="5" t="s">
        <v>4011</v>
      </c>
      <c r="AA3290" s="5">
        <f>IF(ActividadesCom[[#This Row],[NIVEL 4]]&lt;&gt;0,VLOOKUP(ActividadesCom[[#This Row],[NIVEL 4]],Catálogo!A:B,2,FALSE),"")</f>
        <v>1</v>
      </c>
      <c r="AB3290" s="5">
        <v>1</v>
      </c>
      <c r="AC3290" s="5" t="s">
        <v>42</v>
      </c>
      <c r="AD3290" s="5">
        <v>20203</v>
      </c>
      <c r="AE3290" s="5" t="s">
        <v>4010</v>
      </c>
      <c r="AF3290" s="5">
        <f>IF(ActividadesCom[[#This Row],[NIVEL 5]]&lt;&gt;0,VLOOKUP(ActividadesCom[[#This Row],[NIVEL 5]],Catálogo!A:B,2,FALSE),"")</f>
        <v>2</v>
      </c>
      <c r="AG3290" s="5">
        <v>1</v>
      </c>
      <c r="AH3290" s="2"/>
      <c r="AI3290" s="2"/>
    </row>
    <row r="3291" spans="1:35" ht="30" hidden="1" customHeight="1" x14ac:dyDescent="0.25">
      <c r="A3291" s="7">
        <v>20470365</v>
      </c>
      <c r="B3291" s="97" t="str">
        <f>VLOOKUP(ActividadesCom[[#This Row],[NO. DE CONTROL]],'LISTADO ESTUDIANTES'!A:C,3,FALSE)</f>
        <v>SANCHEZ CAB SHEYLA ITZEL</v>
      </c>
      <c r="C3291" s="97" t="str">
        <f>VLOOKUP(ActividadesCom[[#This Row],[NO. DE CONTROL]],'LISTADO ESTUDIANTES'!A:B,2,FALSE)</f>
        <v>INGENIERIA CIVIL</v>
      </c>
      <c r="D3291" s="18" t="str">
        <f>VLOOKUP(ActividadesCom[[#This Row],[NO. DE CONTROL]],'LISTADO ESTUDIANTES'!A:D,4,FALSE)</f>
        <v>BAJA</v>
      </c>
      <c r="E3291" s="5">
        <f>SUM(ActividadesCom[[#This Row],[CRÉD. 1]],ActividadesCom[[#This Row],[CRÉD. 2]],ActividadesCom[[#This Row],[CRÉD. 3]],ActividadesCom[[#This Row],[CRÉD. 4]],ActividadesCom[[#This Row],[CRÉD. 5]])</f>
        <v>2</v>
      </c>
      <c r="F3291" s="18">
        <f>IF(ActividadesCom[[#This Row],[ÚLTIMO SEMESTRE CON CRÉDITOS]]&gt;0,ROUND(AVERAGE(ActividadesCom[[#This Row],[VALOR NIVEL 5]],ActividadesCom[[#This Row],[VALOR NIVEL 4]],ActividadesCom[[#This Row],[VALOR NIVEL 3]],ActividadesCom[[#This Row],[VALOR NIVEL 2]],ActividadesCom[[#This Row],[VALOR NIVEL 1]]),0),"")</f>
        <v>3</v>
      </c>
      <c r="G3291" s="18" t="str">
        <f>IF(ActividadesCom[[#This Row],[PROMEDIO]]="","",IF(ActividadesCom[[#This Row],[PROMEDIO]]&gt;=4,"EXCELENTE",IF(ActividadesCom[[#This Row],[PROMEDIO]]&gt;=3,"NOTABLE",IF(ActividadesCom[[#This Row],[PROMEDIO]]&gt;=2,"BUENO",IF(ActividadesCom[[#This Row],[PROMEDIO]]=1,"SUFICIENTE","")))))</f>
        <v>NOTABLE</v>
      </c>
      <c r="H3291" s="5">
        <f>MAX(ActividadesCom[[#This Row],[PERÍODO 1]],ActividadesCom[[#This Row],[PERÍODO 2]],ActividadesCom[[#This Row],[PERÍODO 3]],ActividadesCom[[#This Row],[PERÍODO 4]],ActividadesCom[[#This Row],[PERÍODO 5]])</f>
        <v>20211</v>
      </c>
      <c r="I3291" s="6"/>
      <c r="J3291" s="5"/>
      <c r="K3291" s="5"/>
      <c r="L3291" s="5" t="str">
        <f>IF(ActividadesCom[[#This Row],[NIVEL 1]]&lt;&gt;0,VLOOKUP(ActividadesCom[[#This Row],[NIVEL 1]],Catálogo!A:B,2,FALSE),"")</f>
        <v/>
      </c>
      <c r="M3291" s="5"/>
      <c r="N3291" s="6"/>
      <c r="O3291" s="5"/>
      <c r="P3291" s="5"/>
      <c r="Q3291" s="5" t="str">
        <f>IF(ActividadesCom[[#This Row],[NIVEL 2]]&lt;&gt;0,VLOOKUP(ActividadesCom[[#This Row],[NIVEL 2]],Catálogo!A:B,2,FALSE),"")</f>
        <v/>
      </c>
      <c r="R3291" s="5"/>
      <c r="S3291" s="6"/>
      <c r="T3291" s="5"/>
      <c r="U3291" s="5"/>
      <c r="V3291" s="5" t="str">
        <f>IF(ActividadesCom[[#This Row],[NIVEL 3]]&lt;&gt;0,VLOOKUP(ActividadesCom[[#This Row],[NIVEL 3]],Catálogo!A:B,2,FALSE),"")</f>
        <v/>
      </c>
      <c r="W3291" s="5"/>
      <c r="X3291" s="6" t="s">
        <v>11</v>
      </c>
      <c r="Y3291" s="5">
        <v>20211</v>
      </c>
      <c r="Z3291" s="5" t="s">
        <v>4009</v>
      </c>
      <c r="AA3291" s="5">
        <f>IF(ActividadesCom[[#This Row],[NIVEL 4]]&lt;&gt;0,VLOOKUP(ActividadesCom[[#This Row],[NIVEL 4]],Catálogo!A:B,2,FALSE),"")</f>
        <v>3</v>
      </c>
      <c r="AB3291" s="5">
        <v>1</v>
      </c>
      <c r="AC3291" s="5" t="s">
        <v>11</v>
      </c>
      <c r="AD3291" s="5">
        <v>20203</v>
      </c>
      <c r="AE3291" s="5" t="s">
        <v>4009</v>
      </c>
      <c r="AF3291" s="5">
        <f>IF(ActividadesCom[[#This Row],[NIVEL 5]]&lt;&gt;0,VLOOKUP(ActividadesCom[[#This Row],[NIVEL 5]],Catálogo!A:B,2,FALSE),"")</f>
        <v>3</v>
      </c>
      <c r="AG3291" s="5">
        <v>1</v>
      </c>
      <c r="AH3291" s="2"/>
      <c r="AI3291" s="2"/>
    </row>
    <row r="3292" spans="1:35" ht="30" customHeight="1" x14ac:dyDescent="0.25">
      <c r="A3292" s="7">
        <v>20470368</v>
      </c>
      <c r="B3292" s="97" t="str">
        <f>VLOOKUP(ActividadesCom[[#This Row],[NO. DE CONTROL]],'LISTADO ESTUDIANTES'!A:C,3,FALSE)</f>
        <v>RODRIGUEZ SALINAS PALOMA SHERLYN</v>
      </c>
      <c r="C3292" s="97" t="str">
        <f>VLOOKUP(ActividadesCom[[#This Row],[NO. DE CONTROL]],'LISTADO ESTUDIANTES'!A:B,2,FALSE)</f>
        <v>INGENIERIA EN ADMINISTRACION</v>
      </c>
      <c r="D3292" s="18" t="str">
        <f>VLOOKUP(ActividadesCom[[#This Row],[NO. DE CONTROL]],'LISTADO ESTUDIANTES'!A:D,4,FALSE)</f>
        <v>ACTIVO(A)</v>
      </c>
      <c r="E3292" s="5">
        <f>SUM(ActividadesCom[[#This Row],[CRÉD. 1]],ActividadesCom[[#This Row],[CRÉD. 2]],ActividadesCom[[#This Row],[CRÉD. 3]],ActividadesCom[[#This Row],[CRÉD. 4]],ActividadesCom[[#This Row],[CRÉD. 5]])</f>
        <v>4</v>
      </c>
      <c r="F3292" s="18">
        <f>IF(ActividadesCom[[#This Row],[ÚLTIMO SEMESTRE CON CRÉDITOS]]&gt;0,ROUND(AVERAGE(ActividadesCom[[#This Row],[VALOR NIVEL 5]],ActividadesCom[[#This Row],[VALOR NIVEL 4]],ActividadesCom[[#This Row],[VALOR NIVEL 3]],ActividadesCom[[#This Row],[VALOR NIVEL 2]],ActividadesCom[[#This Row],[VALOR NIVEL 1]]),0),"")</f>
        <v>3</v>
      </c>
      <c r="G3292" s="18" t="str">
        <f>IF(ActividadesCom[[#This Row],[PROMEDIO]]="","",IF(ActividadesCom[[#This Row],[PROMEDIO]]&gt;=4,"EXCELENTE",IF(ActividadesCom[[#This Row],[PROMEDIO]]&gt;=3,"NOTABLE",IF(ActividadesCom[[#This Row],[PROMEDIO]]&gt;=2,"BUENO",IF(ActividadesCom[[#This Row],[PROMEDIO]]=1,"SUFICIENTE","")))))</f>
        <v>NOTABLE</v>
      </c>
      <c r="H3292" s="5">
        <f>MAX(ActividadesCom[[#This Row],[PERÍODO 1]],ActividadesCom[[#This Row],[PERÍODO 2]],ActividadesCom[[#This Row],[PERÍODO 3]],ActividadesCom[[#This Row],[PERÍODO 4]],ActividadesCom[[#This Row],[PERÍODO 5]])</f>
        <v>20221</v>
      </c>
      <c r="I3292" s="6" t="s">
        <v>3519</v>
      </c>
      <c r="J3292" s="5">
        <v>20221</v>
      </c>
      <c r="K3292" s="5" t="s">
        <v>4011</v>
      </c>
      <c r="L3292" s="5">
        <f>IF(ActividadesCom[[#This Row],[NIVEL 1]]&lt;&gt;0,VLOOKUP(ActividadesCom[[#This Row],[NIVEL 1]],Catálogo!A:B,2,FALSE),"")</f>
        <v>1</v>
      </c>
      <c r="M3292" s="5">
        <v>1</v>
      </c>
      <c r="N3292" s="6" t="s">
        <v>5816</v>
      </c>
      <c r="O3292" s="5">
        <v>20221</v>
      </c>
      <c r="P3292" s="5" t="s">
        <v>4008</v>
      </c>
      <c r="Q3292" s="5">
        <f>IF(ActividadesCom[[#This Row],[NIVEL 2]]&lt;&gt;0,VLOOKUP(ActividadesCom[[#This Row],[NIVEL 2]],Catálogo!A:B,2,FALSE),"")</f>
        <v>4</v>
      </c>
      <c r="R3292" s="5">
        <v>1</v>
      </c>
      <c r="S3292" s="6" t="s">
        <v>5879</v>
      </c>
      <c r="T3292" s="5">
        <v>20213</v>
      </c>
      <c r="U3292" s="5" t="s">
        <v>4009</v>
      </c>
      <c r="V3292" s="5">
        <f>IF(ActividadesCom[[#This Row],[NIVEL 3]]&lt;&gt;0,VLOOKUP(ActividadesCom[[#This Row],[NIVEL 3]],Catálogo!A:B,2,FALSE),"")</f>
        <v>3</v>
      </c>
      <c r="W3292" s="5">
        <v>1</v>
      </c>
      <c r="X3292" s="6"/>
      <c r="Y3292" s="5"/>
      <c r="Z3292" s="5"/>
      <c r="AA3292" s="5" t="str">
        <f>IF(ActividadesCom[[#This Row],[NIVEL 4]]&lt;&gt;0,VLOOKUP(ActividadesCom[[#This Row],[NIVEL 4]],Catálogo!A:B,2,FALSE),"")</f>
        <v/>
      </c>
      <c r="AB3292" s="5"/>
      <c r="AC3292" s="5" t="s">
        <v>42</v>
      </c>
      <c r="AD3292" s="5">
        <v>20203</v>
      </c>
      <c r="AE3292" s="5" t="s">
        <v>4009</v>
      </c>
      <c r="AF3292" s="5">
        <f>IF(ActividadesCom[[#This Row],[NIVEL 5]]&lt;&gt;0,VLOOKUP(ActividadesCom[[#This Row],[NIVEL 5]],Catálogo!A:B,2,FALSE),"")</f>
        <v>3</v>
      </c>
      <c r="AG3292" s="5">
        <v>1</v>
      </c>
      <c r="AH3292" s="2"/>
      <c r="AI3292" s="2"/>
    </row>
    <row r="3293" spans="1:35" ht="30" customHeight="1" x14ac:dyDescent="0.25">
      <c r="A3293" s="7">
        <v>20470369</v>
      </c>
      <c r="B3293" s="97" t="str">
        <f>VLOOKUP(ActividadesCom[[#This Row],[NO. DE CONTROL]],'LISTADO ESTUDIANTES'!A:C,3,FALSE)</f>
        <v>CANUL ORTIZ AXEL DANIEL</v>
      </c>
      <c r="C3293" s="97" t="str">
        <f>VLOOKUP(ActividadesCom[[#This Row],[NO. DE CONTROL]],'LISTADO ESTUDIANTES'!A:B,2,FALSE)</f>
        <v>INGENIERIA EN SISTEMAS COMPUTACIONALES</v>
      </c>
      <c r="D3293" s="18" t="str">
        <f>VLOOKUP(ActividadesCom[[#This Row],[NO. DE CONTROL]],'LISTADO ESTUDIANTES'!A:D,4,FALSE)</f>
        <v>ACTIVO(A)</v>
      </c>
      <c r="E3293" s="5">
        <f>SUM(ActividadesCom[[#This Row],[CRÉD. 1]],ActividadesCom[[#This Row],[CRÉD. 2]],ActividadesCom[[#This Row],[CRÉD. 3]],ActividadesCom[[#This Row],[CRÉD. 4]],ActividadesCom[[#This Row],[CRÉD. 5]])</f>
        <v>2</v>
      </c>
      <c r="F3293" s="18">
        <f>IF(ActividadesCom[[#This Row],[ÚLTIMO SEMESTRE CON CRÉDITOS]]&gt;0,ROUND(AVERAGE(ActividadesCom[[#This Row],[VALOR NIVEL 5]],ActividadesCom[[#This Row],[VALOR NIVEL 4]],ActividadesCom[[#This Row],[VALOR NIVEL 3]],ActividadesCom[[#This Row],[VALOR NIVEL 2]],ActividadesCom[[#This Row],[VALOR NIVEL 1]]),0),"")</f>
        <v>3</v>
      </c>
      <c r="G3293" s="18" t="str">
        <f>IF(ActividadesCom[[#This Row],[PROMEDIO]]="","",IF(ActividadesCom[[#This Row],[PROMEDIO]]&gt;=4,"EXCELENTE",IF(ActividadesCom[[#This Row],[PROMEDIO]]&gt;=3,"NOTABLE",IF(ActividadesCom[[#This Row],[PROMEDIO]]&gt;=2,"BUENO",IF(ActividadesCom[[#This Row],[PROMEDIO]]=1,"SUFICIENTE","")))))</f>
        <v>NOTABLE</v>
      </c>
      <c r="H3293" s="5">
        <f>MAX(ActividadesCom[[#This Row],[PERÍODO 1]],ActividadesCom[[#This Row],[PERÍODO 2]],ActividadesCom[[#This Row],[PERÍODO 3]],ActividadesCom[[#This Row],[PERÍODO 4]],ActividadesCom[[#This Row],[PERÍODO 5]])</f>
        <v>20211</v>
      </c>
      <c r="I3293" s="6"/>
      <c r="J3293" s="5"/>
      <c r="K3293" s="5"/>
      <c r="L3293" s="5" t="str">
        <f>IF(ActividadesCom[[#This Row],[NIVEL 1]]&lt;&gt;0,VLOOKUP(ActividadesCom[[#This Row],[NIVEL 1]],Catálogo!A:B,2,FALSE),"")</f>
        <v/>
      </c>
      <c r="M3293" s="5"/>
      <c r="N3293" s="6"/>
      <c r="O3293" s="5"/>
      <c r="P3293" s="5"/>
      <c r="Q3293" s="5" t="str">
        <f>IF(ActividadesCom[[#This Row],[NIVEL 2]]&lt;&gt;0,VLOOKUP(ActividadesCom[[#This Row],[NIVEL 2]],Catálogo!A:B,2,FALSE),"")</f>
        <v/>
      </c>
      <c r="R3293" s="5"/>
      <c r="S3293" s="6"/>
      <c r="T3293" s="5"/>
      <c r="U3293" s="5"/>
      <c r="V3293" s="5" t="str">
        <f>IF(ActividadesCom[[#This Row],[NIVEL 3]]&lt;&gt;0,VLOOKUP(ActividadesCom[[#This Row],[NIVEL 3]],Catálogo!A:B,2,FALSE),"")</f>
        <v/>
      </c>
      <c r="W3293" s="5"/>
      <c r="X3293" s="6" t="s">
        <v>5</v>
      </c>
      <c r="Y3293" s="5">
        <v>20211</v>
      </c>
      <c r="Z3293" s="5" t="s">
        <v>4009</v>
      </c>
      <c r="AA3293" s="5">
        <f>IF(ActividadesCom[[#This Row],[NIVEL 4]]&lt;&gt;0,VLOOKUP(ActividadesCom[[#This Row],[NIVEL 4]],Catálogo!A:B,2,FALSE),"")</f>
        <v>3</v>
      </c>
      <c r="AB3293" s="5">
        <v>1</v>
      </c>
      <c r="AC3293" s="5" t="s">
        <v>4380</v>
      </c>
      <c r="AD3293" s="5">
        <v>20203</v>
      </c>
      <c r="AE3293" s="5" t="s">
        <v>4009</v>
      </c>
      <c r="AF3293" s="5">
        <f>IF(ActividadesCom[[#This Row],[NIVEL 5]]&lt;&gt;0,VLOOKUP(ActividadesCom[[#This Row],[NIVEL 5]],Catálogo!A:B,2,FALSE),"")</f>
        <v>3</v>
      </c>
      <c r="AG3293" s="5">
        <v>1</v>
      </c>
      <c r="AH3293" s="2"/>
      <c r="AI3293" s="2"/>
    </row>
    <row r="3294" spans="1:35" ht="30" hidden="1" customHeight="1" x14ac:dyDescent="0.25">
      <c r="A3294" s="74">
        <v>20470372</v>
      </c>
      <c r="B3294" s="97" t="str">
        <f>VLOOKUP(ActividadesCom[[#This Row],[NO. DE CONTROL]],'LISTADO ESTUDIANTES'!A:C,3,FALSE)</f>
        <v>GONZALEZ CHABLE AISAHAR FERNANDO</v>
      </c>
      <c r="C3294" s="105" t="str">
        <f>VLOOKUP(ActividadesCom[[#This Row],[NO. DE CONTROL]],'LISTADO ESTUDIANTES'!A:B,2,FALSE)</f>
        <v>INGENIERIA AMBIENTAL</v>
      </c>
      <c r="D3294" s="23" t="str">
        <f>VLOOKUP(ActividadesCom[[#This Row],[NO. DE CONTROL]],'LISTADO ESTUDIANTES'!A:D,4,FALSE)</f>
        <v>BAJA</v>
      </c>
      <c r="E3294" s="5">
        <f>SUM(ActividadesCom[[#This Row],[CRÉD. 1]],ActividadesCom[[#This Row],[CRÉD. 2]],ActividadesCom[[#This Row],[CRÉD. 3]],ActividadesCom[[#This Row],[CRÉD. 4]],ActividadesCom[[#This Row],[CRÉD. 5]])</f>
        <v>1</v>
      </c>
      <c r="F3294" s="23">
        <f>IF(ActividadesCom[[#This Row],[ÚLTIMO SEMESTRE CON CRÉDITOS]]&gt;0,ROUND(AVERAGE(ActividadesCom[[#This Row],[VALOR NIVEL 5]],ActividadesCom[[#This Row],[VALOR NIVEL 4]],ActividadesCom[[#This Row],[VALOR NIVEL 3]],ActividadesCom[[#This Row],[VALOR NIVEL 2]],ActividadesCom[[#This Row],[VALOR NIVEL 1]]),0),"")</f>
        <v>2</v>
      </c>
      <c r="G3294" s="23" t="str">
        <f>IF(ActividadesCom[[#This Row],[PROMEDIO]]="","",IF(ActividadesCom[[#This Row],[PROMEDIO]]&gt;=4,"EXCELENTE",IF(ActividadesCom[[#This Row],[PROMEDIO]]&gt;=3,"NOTABLE",IF(ActividadesCom[[#This Row],[PROMEDIO]]&gt;=2,"BUENO",IF(ActividadesCom[[#This Row],[PROMEDIO]]=1,"SUFICIENTE","")))))</f>
        <v>BUENO</v>
      </c>
      <c r="H3294" s="5">
        <f>MAX(ActividadesCom[[#This Row],[PERÍODO 1]],ActividadesCom[[#This Row],[PERÍODO 2]],ActividadesCom[[#This Row],[PERÍODO 3]],ActividadesCom[[#This Row],[PERÍODO 4]],ActividadesCom[[#This Row],[PERÍODO 5]])</f>
        <v>20203</v>
      </c>
      <c r="I3294" s="22" t="s">
        <v>4102</v>
      </c>
      <c r="J3294" s="21">
        <v>20203</v>
      </c>
      <c r="K3294" s="21" t="s">
        <v>4010</v>
      </c>
      <c r="L3294" s="5">
        <f>IF(ActividadesCom[[#This Row],[NIVEL 1]]&lt;&gt;0,VLOOKUP(ActividadesCom[[#This Row],[NIVEL 1]],Catálogo!A:B,2,FALSE),"")</f>
        <v>2</v>
      </c>
      <c r="M3294" s="21">
        <v>1</v>
      </c>
      <c r="N3294" s="22"/>
      <c r="O3294" s="21"/>
      <c r="P3294" s="21"/>
      <c r="Q3294" s="5" t="str">
        <f>IF(ActividadesCom[[#This Row],[NIVEL 2]]&lt;&gt;0,VLOOKUP(ActividadesCom[[#This Row],[NIVEL 2]],Catálogo!A:B,2,FALSE),"")</f>
        <v/>
      </c>
      <c r="R3294" s="21"/>
      <c r="S3294" s="22"/>
      <c r="T3294" s="21"/>
      <c r="U3294" s="21"/>
      <c r="V3294" s="5" t="str">
        <f>IF(ActividadesCom[[#This Row],[NIVEL 3]]&lt;&gt;0,VLOOKUP(ActividadesCom[[#This Row],[NIVEL 3]],Catálogo!A:B,2,FALSE),"")</f>
        <v/>
      </c>
      <c r="W3294" s="21"/>
      <c r="X3294" s="22"/>
      <c r="Y3294" s="21"/>
      <c r="Z3294" s="21"/>
      <c r="AA3294" s="5" t="str">
        <f>IF(ActividadesCom[[#This Row],[NIVEL 4]]&lt;&gt;0,VLOOKUP(ActividadesCom[[#This Row],[NIVEL 4]],Catálogo!A:B,2,FALSE),"")</f>
        <v/>
      </c>
      <c r="AB3294" s="21"/>
      <c r="AC3294" s="22"/>
      <c r="AD3294" s="21"/>
      <c r="AE3294" s="21"/>
      <c r="AF3294" s="5" t="str">
        <f>IF(ActividadesCom[[#This Row],[NIVEL 5]]&lt;&gt;0,VLOOKUP(ActividadesCom[[#This Row],[NIVEL 5]],Catálogo!A:B,2,FALSE),"")</f>
        <v/>
      </c>
      <c r="AG3294" s="21"/>
      <c r="AH3294" s="2"/>
      <c r="AI3294" s="2"/>
    </row>
    <row r="3295" spans="1:35" ht="30" hidden="1" customHeight="1" x14ac:dyDescent="0.25">
      <c r="A3295" s="7">
        <v>20470373</v>
      </c>
      <c r="B3295" s="97" t="str">
        <f>VLOOKUP(ActividadesCom[[#This Row],[NO. DE CONTROL]],'LISTADO ESTUDIANTES'!A:C,3,FALSE)</f>
        <v>RUIZ UITZ BOGAR ALBERTO</v>
      </c>
      <c r="C3295" s="97" t="str">
        <f>VLOOKUP(ActividadesCom[[#This Row],[NO. DE CONTROL]],'LISTADO ESTUDIANTES'!A:B,2,FALSE)</f>
        <v>INGENIERIA MECANICA</v>
      </c>
      <c r="D3295" s="18" t="str">
        <f>VLOOKUP(ActividadesCom[[#This Row],[NO. DE CONTROL]],'LISTADO ESTUDIANTES'!A:D,4,FALSE)</f>
        <v>BAJA</v>
      </c>
      <c r="E3295" s="5">
        <f>SUM(ActividadesCom[[#This Row],[CRÉD. 1]],ActividadesCom[[#This Row],[CRÉD. 2]],ActividadesCom[[#This Row],[CRÉD. 3]],ActividadesCom[[#This Row],[CRÉD. 4]],ActividadesCom[[#This Row],[CRÉD. 5]])</f>
        <v>1</v>
      </c>
      <c r="F3295" s="18">
        <f>IF(ActividadesCom[[#This Row],[ÚLTIMO SEMESTRE CON CRÉDITOS]]&gt;0,ROUND(AVERAGE(ActividadesCom[[#This Row],[VALOR NIVEL 5]],ActividadesCom[[#This Row],[VALOR NIVEL 4]],ActividadesCom[[#This Row],[VALOR NIVEL 3]],ActividadesCom[[#This Row],[VALOR NIVEL 2]],ActividadesCom[[#This Row],[VALOR NIVEL 1]]),0),"")</f>
        <v>2</v>
      </c>
      <c r="G3295" s="18" t="str">
        <f>IF(ActividadesCom[[#This Row],[PROMEDIO]]="","",IF(ActividadesCom[[#This Row],[PROMEDIO]]&gt;=4,"EXCELENTE",IF(ActividadesCom[[#This Row],[PROMEDIO]]&gt;=3,"NOTABLE",IF(ActividadesCom[[#This Row],[PROMEDIO]]&gt;=2,"BUENO",IF(ActividadesCom[[#This Row],[PROMEDIO]]=1,"SUFICIENTE","")))))</f>
        <v>BUENO</v>
      </c>
      <c r="H3295" s="5">
        <f>MAX(ActividadesCom[[#This Row],[PERÍODO 1]],ActividadesCom[[#This Row],[PERÍODO 2]],ActividadesCom[[#This Row],[PERÍODO 3]],ActividadesCom[[#This Row],[PERÍODO 4]],ActividadesCom[[#This Row],[PERÍODO 5]])</f>
        <v>20211</v>
      </c>
      <c r="I3295" s="6"/>
      <c r="J3295" s="5"/>
      <c r="K3295" s="5"/>
      <c r="L3295" s="5" t="str">
        <f>IF(ActividadesCom[[#This Row],[NIVEL 1]]&lt;&gt;0,VLOOKUP(ActividadesCom[[#This Row],[NIVEL 1]],Catálogo!A:B,2,FALSE),"")</f>
        <v/>
      </c>
      <c r="M3295" s="5"/>
      <c r="N3295" s="6"/>
      <c r="O3295" s="5"/>
      <c r="P3295" s="5"/>
      <c r="Q3295" s="5" t="str">
        <f>IF(ActividadesCom[[#This Row],[NIVEL 2]]&lt;&gt;0,VLOOKUP(ActividadesCom[[#This Row],[NIVEL 2]],Catálogo!A:B,2,FALSE),"")</f>
        <v/>
      </c>
      <c r="R3295" s="5"/>
      <c r="S3295" s="6"/>
      <c r="T3295" s="5"/>
      <c r="U3295" s="5"/>
      <c r="V3295" s="5" t="str">
        <f>IF(ActividadesCom[[#This Row],[NIVEL 3]]&lt;&gt;0,VLOOKUP(ActividadesCom[[#This Row],[NIVEL 3]],Catálogo!A:B,2,FALSE),"")</f>
        <v/>
      </c>
      <c r="W3295" s="5"/>
      <c r="X3295" s="6" t="s">
        <v>5</v>
      </c>
      <c r="Y3295" s="5">
        <v>20211</v>
      </c>
      <c r="Z3295" s="5" t="s">
        <v>4010</v>
      </c>
      <c r="AA3295" s="5">
        <f>IF(ActividadesCom[[#This Row],[NIVEL 4]]&lt;&gt;0,VLOOKUP(ActividadesCom[[#This Row],[NIVEL 4]],Catálogo!A:B,2,FALSE),"")</f>
        <v>2</v>
      </c>
      <c r="AB3295" s="5">
        <v>1</v>
      </c>
      <c r="AC3295" s="6"/>
      <c r="AD3295" s="5"/>
      <c r="AE3295" s="5"/>
      <c r="AF3295" s="5" t="str">
        <f>IF(ActividadesCom[[#This Row],[NIVEL 5]]&lt;&gt;0,VLOOKUP(ActividadesCom[[#This Row],[NIVEL 5]],Catálogo!A:B,2,FALSE),"")</f>
        <v/>
      </c>
      <c r="AG3295" s="36"/>
      <c r="AH3295" s="2"/>
      <c r="AI3295" s="2"/>
    </row>
    <row r="3296" spans="1:35" ht="30" hidden="1" customHeight="1" x14ac:dyDescent="0.25">
      <c r="A3296" s="69">
        <v>20470374</v>
      </c>
      <c r="B3296" s="97" t="str">
        <f>VLOOKUP(ActividadesCom[[#This Row],[NO. DE CONTROL]],'LISTADO ESTUDIANTES'!A:C,3,FALSE)</f>
        <v>MENA HUITZ JONATHAN GABRIEL</v>
      </c>
      <c r="C3296" s="101" t="str">
        <f>VLOOKUP(ActividadesCom[[#This Row],[NO. DE CONTROL]],'LISTADO ESTUDIANTES'!A:B,2,FALSE)</f>
        <v>INGENIERIA EN SISTEMAS COMPUTACIONALES</v>
      </c>
      <c r="D3296" s="34" t="str">
        <f>VLOOKUP(ActividadesCom[[#This Row],[NO. DE CONTROL]],'LISTADO ESTUDIANTES'!A:D,4,FALSE)</f>
        <v>BAJA</v>
      </c>
      <c r="E3296" s="5">
        <f>SUM(ActividadesCom[[#This Row],[CRÉD. 1]],ActividadesCom[[#This Row],[CRÉD. 2]],ActividadesCom[[#This Row],[CRÉD. 3]],ActividadesCom[[#This Row],[CRÉD. 4]],ActividadesCom[[#This Row],[CRÉD. 5]])</f>
        <v>1</v>
      </c>
      <c r="F3296" s="34">
        <f>IF(ActividadesCom[[#This Row],[ÚLTIMO SEMESTRE CON CRÉDITOS]]&gt;0,ROUND(AVERAGE(ActividadesCom[[#This Row],[VALOR NIVEL 5]],ActividadesCom[[#This Row],[VALOR NIVEL 4]],ActividadesCom[[#This Row],[VALOR NIVEL 3]],ActividadesCom[[#This Row],[VALOR NIVEL 2]],ActividadesCom[[#This Row],[VALOR NIVEL 1]]),0),"")</f>
        <v>2</v>
      </c>
      <c r="G3296" s="34" t="str">
        <f>IF(ActividadesCom[[#This Row],[PROMEDIO]]="","",IF(ActividadesCom[[#This Row],[PROMEDIO]]&gt;=4,"EXCELENTE",IF(ActividadesCom[[#This Row],[PROMEDIO]]&gt;=3,"NOTABLE",IF(ActividadesCom[[#This Row],[PROMEDIO]]&gt;=2,"BUENO",IF(ActividadesCom[[#This Row],[PROMEDIO]]=1,"SUFICIENTE","")))))</f>
        <v>BUENO</v>
      </c>
      <c r="H3296" s="5">
        <f>MAX(ActividadesCom[[#This Row],[PERÍODO 1]],ActividadesCom[[#This Row],[PERÍODO 2]],ActividadesCom[[#This Row],[PERÍODO 3]],ActividadesCom[[#This Row],[PERÍODO 4]],ActividadesCom[[#This Row],[PERÍODO 5]])</f>
        <v>20211</v>
      </c>
      <c r="I3296" s="33"/>
      <c r="J3296" s="32"/>
      <c r="K3296" s="32"/>
      <c r="L3296" s="5" t="str">
        <f>IF(ActividadesCom[[#This Row],[NIVEL 1]]&lt;&gt;0,VLOOKUP(ActividadesCom[[#This Row],[NIVEL 1]],Catálogo!A:B,2,FALSE),"")</f>
        <v/>
      </c>
      <c r="M3296" s="32"/>
      <c r="N3296" s="33"/>
      <c r="O3296" s="32"/>
      <c r="P3296" s="32"/>
      <c r="Q3296" s="5" t="str">
        <f>IF(ActividadesCom[[#This Row],[NIVEL 2]]&lt;&gt;0,VLOOKUP(ActividadesCom[[#This Row],[NIVEL 2]],Catálogo!A:B,2,FALSE),"")</f>
        <v/>
      </c>
      <c r="R3296" s="32"/>
      <c r="S3296" s="33"/>
      <c r="T3296" s="32"/>
      <c r="U3296" s="32"/>
      <c r="V3296" s="5" t="str">
        <f>IF(ActividadesCom[[#This Row],[NIVEL 3]]&lt;&gt;0,VLOOKUP(ActividadesCom[[#This Row],[NIVEL 3]],Catálogo!A:B,2,FALSE),"")</f>
        <v/>
      </c>
      <c r="W3296" s="32"/>
      <c r="X3296" s="33" t="s">
        <v>25</v>
      </c>
      <c r="Y3296" s="32">
        <v>20211</v>
      </c>
      <c r="Z3296" s="32" t="s">
        <v>4010</v>
      </c>
      <c r="AA3296" s="5">
        <f>IF(ActividadesCom[[#This Row],[NIVEL 4]]&lt;&gt;0,VLOOKUP(ActividadesCom[[#This Row],[NIVEL 4]],Catálogo!A:B,2,FALSE),"")</f>
        <v>2</v>
      </c>
      <c r="AB3296" s="32">
        <v>1</v>
      </c>
      <c r="AC3296" s="33"/>
      <c r="AD3296" s="32"/>
      <c r="AE3296" s="32"/>
      <c r="AF3296" s="5" t="str">
        <f>IF(ActividadesCom[[#This Row],[NIVEL 5]]&lt;&gt;0,VLOOKUP(ActividadesCom[[#This Row],[NIVEL 5]],Catálogo!A:B,2,FALSE),"")</f>
        <v/>
      </c>
      <c r="AG3296" s="32"/>
      <c r="AH3296" s="2"/>
      <c r="AI3296" s="2"/>
    </row>
    <row r="3297" spans="1:35" ht="30" customHeight="1" x14ac:dyDescent="0.25">
      <c r="A3297" s="7">
        <v>20470375</v>
      </c>
      <c r="B3297" s="97" t="str">
        <f>VLOOKUP(ActividadesCom[[#This Row],[NO. DE CONTROL]],'LISTADO ESTUDIANTES'!A:C,3,FALSE)</f>
        <v>RAMOS QUEJ LUIS ALFREDO</v>
      </c>
      <c r="C3297" s="97" t="str">
        <f>VLOOKUP(ActividadesCom[[#This Row],[NO. DE CONTROL]],'LISTADO ESTUDIANTES'!A:B,2,FALSE)</f>
        <v>INGENIERIA MECANICA</v>
      </c>
      <c r="D3297" s="18" t="str">
        <f>VLOOKUP(ActividadesCom[[#This Row],[NO. DE CONTROL]],'LISTADO ESTUDIANTES'!A:D,4,FALSE)</f>
        <v>ACTIVO(A)</v>
      </c>
      <c r="E3297" s="5">
        <f>SUM(ActividadesCom[[#This Row],[CRÉD. 1]],ActividadesCom[[#This Row],[CRÉD. 2]],ActividadesCom[[#This Row],[CRÉD. 3]],ActividadesCom[[#This Row],[CRÉD. 4]],ActividadesCom[[#This Row],[CRÉD. 5]])</f>
        <v>1</v>
      </c>
      <c r="F3297" s="18">
        <f>IF(ActividadesCom[[#This Row],[ÚLTIMO SEMESTRE CON CRÉDITOS]]&gt;0,ROUND(AVERAGE(ActividadesCom[[#This Row],[VALOR NIVEL 5]],ActividadesCom[[#This Row],[VALOR NIVEL 4]],ActividadesCom[[#This Row],[VALOR NIVEL 3]],ActividadesCom[[#This Row],[VALOR NIVEL 2]],ActividadesCom[[#This Row],[VALOR NIVEL 1]]),0),"")</f>
        <v>1</v>
      </c>
      <c r="G3297" s="18" t="str">
        <f>IF(ActividadesCom[[#This Row],[PROMEDIO]]="","",IF(ActividadesCom[[#This Row],[PROMEDIO]]&gt;=4,"EXCELENTE",IF(ActividadesCom[[#This Row],[PROMEDIO]]&gt;=3,"NOTABLE",IF(ActividadesCom[[#This Row],[PROMEDIO]]&gt;=2,"BUENO",IF(ActividadesCom[[#This Row],[PROMEDIO]]=1,"SUFICIENTE","")))))</f>
        <v>SUFICIENTE</v>
      </c>
      <c r="H3297" s="5">
        <f>MAX(ActividadesCom[[#This Row],[PERÍODO 1]],ActividadesCom[[#This Row],[PERÍODO 2]],ActividadesCom[[#This Row],[PERÍODO 3]],ActividadesCom[[#This Row],[PERÍODO 4]],ActividadesCom[[#This Row],[PERÍODO 5]])</f>
        <v>20203</v>
      </c>
      <c r="I3297" s="6"/>
      <c r="J3297" s="5"/>
      <c r="K3297" s="5"/>
      <c r="L3297" s="5" t="str">
        <f>IF(ActividadesCom[[#This Row],[NIVEL 1]]&lt;&gt;0,VLOOKUP(ActividadesCom[[#This Row],[NIVEL 1]],Catálogo!A:B,2,FALSE),"")</f>
        <v/>
      </c>
      <c r="M3297" s="5"/>
      <c r="N3297" s="6"/>
      <c r="O3297" s="5"/>
      <c r="P3297" s="5"/>
      <c r="Q3297" s="5" t="str">
        <f>IF(ActividadesCom[[#This Row],[NIVEL 2]]&lt;&gt;0,VLOOKUP(ActividadesCom[[#This Row],[NIVEL 2]],Catálogo!A:B,2,FALSE),"")</f>
        <v/>
      </c>
      <c r="R3297" s="5"/>
      <c r="S3297" s="6"/>
      <c r="T3297" s="5"/>
      <c r="U3297" s="5"/>
      <c r="V3297" s="5" t="str">
        <f>IF(ActividadesCom[[#This Row],[NIVEL 3]]&lt;&gt;0,VLOOKUP(ActividadesCom[[#This Row],[NIVEL 3]],Catálogo!A:B,2,FALSE),"")</f>
        <v/>
      </c>
      <c r="W3297" s="5"/>
      <c r="X3297" s="6"/>
      <c r="Y3297" s="5"/>
      <c r="Z3297" s="5"/>
      <c r="AA3297" s="5" t="str">
        <f>IF(ActividadesCom[[#This Row],[NIVEL 4]]&lt;&gt;0,VLOOKUP(ActividadesCom[[#This Row],[NIVEL 4]],Catálogo!A:B,2,FALSE),"")</f>
        <v/>
      </c>
      <c r="AB3297" s="5"/>
      <c r="AC3297" s="5" t="s">
        <v>31</v>
      </c>
      <c r="AD3297" s="5">
        <v>20203</v>
      </c>
      <c r="AE3297" s="5" t="s">
        <v>4011</v>
      </c>
      <c r="AF3297" s="5">
        <f>IF(ActividadesCom[[#This Row],[NIVEL 5]]&lt;&gt;0,VLOOKUP(ActividadesCom[[#This Row],[NIVEL 5]],Catálogo!A:B,2,FALSE),"")</f>
        <v>1</v>
      </c>
      <c r="AG3297" s="5">
        <v>1</v>
      </c>
      <c r="AH3297" s="2"/>
      <c r="AI3297" s="2"/>
    </row>
    <row r="3298" spans="1:35" ht="30" customHeight="1" x14ac:dyDescent="0.25">
      <c r="A3298" s="7">
        <v>20470376</v>
      </c>
      <c r="B3298" s="97" t="str">
        <f>VLOOKUP(ActividadesCom[[#This Row],[NO. DE CONTROL]],'LISTADO ESTUDIANTES'!A:C,3,FALSE)</f>
        <v>GAMAS VILLALOBOS YARELI</v>
      </c>
      <c r="C3298" s="134" t="str">
        <f>VLOOKUP(ActividadesCom[[#This Row],[NO. DE CONTROL]],'LISTADO ESTUDIANTES'!A:B,2,FALSE)</f>
        <v>INGENIERIA EN ADMINISTRACION</v>
      </c>
      <c r="D3298" s="135" t="str">
        <f>VLOOKUP(ActividadesCom[[#This Row],[NO. DE CONTROL]],'LISTADO ESTUDIANTES'!A:D,4,FALSE)</f>
        <v>ACTIVO(A)</v>
      </c>
      <c r="E3298" s="136">
        <f>SUM(ActividadesCom[[#This Row],[CRÉD. 1]],ActividadesCom[[#This Row],[CRÉD. 2]],ActividadesCom[[#This Row],[CRÉD. 3]],ActividadesCom[[#This Row],[CRÉD. 4]],ActividadesCom[[#This Row],[CRÉD. 5]])</f>
        <v>6</v>
      </c>
      <c r="F3298" s="135">
        <f>IF(ActividadesCom[[#This Row],[ÚLTIMO SEMESTRE CON CRÉDITOS]]&gt;0,ROUND(AVERAGE(ActividadesCom[[#This Row],[VALOR NIVEL 5]],ActividadesCom[[#This Row],[VALOR NIVEL 4]],ActividadesCom[[#This Row],[VALOR NIVEL 3]],ActividadesCom[[#This Row],[VALOR NIVEL 2]],ActividadesCom[[#This Row],[VALOR NIVEL 1]]),0),"")</f>
        <v>3</v>
      </c>
      <c r="G3298" s="18" t="str">
        <f>IF(ActividadesCom[[#This Row],[PROMEDIO]]="","",IF(ActividadesCom[[#This Row],[PROMEDIO]]&gt;=4,"EXCELENTE",IF(ActividadesCom[[#This Row],[PROMEDIO]]&gt;=3,"NOTABLE",IF(ActividadesCom[[#This Row],[PROMEDIO]]&gt;=2,"BUENO",IF(ActividadesCom[[#This Row],[PROMEDIO]]=1,"SUFICIENTE","")))))</f>
        <v>NOTABLE</v>
      </c>
      <c r="H3298" s="5">
        <f>MAX(ActividadesCom[[#This Row],[PERÍODO 1]],ActividadesCom[[#This Row],[PERÍODO 2]],ActividadesCom[[#This Row],[PERÍODO 3]],ActividadesCom[[#This Row],[PERÍODO 4]],ActividadesCom[[#This Row],[PERÍODO 5]])</f>
        <v>20223</v>
      </c>
      <c r="I3298" s="6" t="s">
        <v>4152</v>
      </c>
      <c r="J3298" s="5">
        <v>20203</v>
      </c>
      <c r="K3298" s="5" t="s">
        <v>4010</v>
      </c>
      <c r="L3298" s="5">
        <f>IF(ActividadesCom[[#This Row],[NIVEL 1]]&lt;&gt;0,VLOOKUP(ActividadesCom[[#This Row],[NIVEL 1]],Catálogo!A:B,2,FALSE),"")</f>
        <v>2</v>
      </c>
      <c r="M3298" s="5">
        <v>1</v>
      </c>
      <c r="N3298" s="6" t="s">
        <v>4894</v>
      </c>
      <c r="O3298" s="5">
        <v>20221</v>
      </c>
      <c r="P3298" s="5" t="s">
        <v>4008</v>
      </c>
      <c r="Q3298" s="5">
        <f>IF(ActividadesCom[[#This Row],[NIVEL 2]]&lt;&gt;0,VLOOKUP(ActividadesCom[[#This Row],[NIVEL 2]],Catálogo!A:B,2,FALSE),"")</f>
        <v>4</v>
      </c>
      <c r="R3298" s="5">
        <v>1</v>
      </c>
      <c r="S3298" s="6" t="s">
        <v>5816</v>
      </c>
      <c r="T3298" s="5">
        <v>20221</v>
      </c>
      <c r="U3298" s="5" t="s">
        <v>4008</v>
      </c>
      <c r="V3298" s="5">
        <f>IF(ActividadesCom[[#This Row],[NIVEL 3]]&lt;&gt;0,VLOOKUP(ActividadesCom[[#This Row],[NIVEL 3]],Catálogo!A:B,2,FALSE),"")</f>
        <v>4</v>
      </c>
      <c r="W3298" s="5">
        <v>1</v>
      </c>
      <c r="X3298" s="6" t="s">
        <v>4470</v>
      </c>
      <c r="Y3298" s="5">
        <v>20211</v>
      </c>
      <c r="Z3298" s="5" t="s">
        <v>4010</v>
      </c>
      <c r="AA3298" s="5">
        <f>IF(ActividadesCom[[#This Row],[NIVEL 4]]&lt;&gt;0,VLOOKUP(ActividadesCom[[#This Row],[NIVEL 4]],Catálogo!A:B,2,FALSE),"")</f>
        <v>2</v>
      </c>
      <c r="AB3298" s="5">
        <v>1</v>
      </c>
      <c r="AC3298" s="6" t="s">
        <v>5867</v>
      </c>
      <c r="AD3298" s="5">
        <v>20223</v>
      </c>
      <c r="AE3298" s="5" t="s">
        <v>4008</v>
      </c>
      <c r="AF3298" s="5">
        <f>IF(ActividadesCom[[#This Row],[NIVEL 5]]&lt;&gt;0,VLOOKUP(ActividadesCom[[#This Row],[NIVEL 5]],Catálogo!A:B,2,FALSE),"")</f>
        <v>4</v>
      </c>
      <c r="AG3298" s="5">
        <v>2</v>
      </c>
      <c r="AH3298" s="2"/>
      <c r="AI3298" s="2"/>
    </row>
    <row r="3299" spans="1:35" ht="30" customHeight="1" x14ac:dyDescent="0.25">
      <c r="A3299" s="7">
        <v>20470377</v>
      </c>
      <c r="B3299" s="97" t="str">
        <f>VLOOKUP(ActividadesCom[[#This Row],[NO. DE CONTROL]],'LISTADO ESTUDIANTES'!A:C,3,FALSE)</f>
        <v>AJU GREGORIO MARIA CRISTINA</v>
      </c>
      <c r="C3299" s="134" t="str">
        <f>VLOOKUP(ActividadesCom[[#This Row],[NO. DE CONTROL]],'LISTADO ESTUDIANTES'!A:B,2,FALSE)</f>
        <v>INGENIERIA EN ADMINISTRACION</v>
      </c>
      <c r="D3299" s="135" t="str">
        <f>VLOOKUP(ActividadesCom[[#This Row],[NO. DE CONTROL]],'LISTADO ESTUDIANTES'!A:D,4,FALSE)</f>
        <v>ACTIVO(A)</v>
      </c>
      <c r="E3299" s="136">
        <f>SUM(ActividadesCom[[#This Row],[CRÉD. 1]],ActividadesCom[[#This Row],[CRÉD. 2]],ActividadesCom[[#This Row],[CRÉD. 3]],ActividadesCom[[#This Row],[CRÉD. 4]],ActividadesCom[[#This Row],[CRÉD. 5]])</f>
        <v>6</v>
      </c>
      <c r="F3299" s="135">
        <f>IF(ActividadesCom[[#This Row],[ÚLTIMO SEMESTRE CON CRÉDITOS]]&gt;0,ROUND(AVERAGE(ActividadesCom[[#This Row],[VALOR NIVEL 5]],ActividadesCom[[#This Row],[VALOR NIVEL 4]],ActividadesCom[[#This Row],[VALOR NIVEL 3]],ActividadesCom[[#This Row],[VALOR NIVEL 2]],ActividadesCom[[#This Row],[VALOR NIVEL 1]]),0),"")</f>
        <v>3</v>
      </c>
      <c r="G3299" s="18" t="str">
        <f>IF(ActividadesCom[[#This Row],[PROMEDIO]]="","",IF(ActividadesCom[[#This Row],[PROMEDIO]]&gt;=4,"EXCELENTE",IF(ActividadesCom[[#This Row],[PROMEDIO]]&gt;=3,"NOTABLE",IF(ActividadesCom[[#This Row],[PROMEDIO]]&gt;=2,"BUENO",IF(ActividadesCom[[#This Row],[PROMEDIO]]=1,"SUFICIENTE","")))))</f>
        <v>NOTABLE</v>
      </c>
      <c r="H3299" s="5">
        <f>MAX(ActividadesCom[[#This Row],[PERÍODO 1]],ActividadesCom[[#This Row],[PERÍODO 2]],ActividadesCom[[#This Row],[PERÍODO 3]],ActividadesCom[[#This Row],[PERÍODO 4]],ActividadesCom[[#This Row],[PERÍODO 5]])</f>
        <v>20223</v>
      </c>
      <c r="I3299" s="6" t="s">
        <v>4152</v>
      </c>
      <c r="J3299" s="5">
        <v>20203</v>
      </c>
      <c r="K3299" s="5" t="s">
        <v>4010</v>
      </c>
      <c r="L3299" s="5">
        <f>IF(ActividadesCom[[#This Row],[NIVEL 1]]&lt;&gt;0,VLOOKUP(ActividadesCom[[#This Row],[NIVEL 1]],Catálogo!A:B,2,FALSE),"")</f>
        <v>2</v>
      </c>
      <c r="M3299" s="5">
        <v>1</v>
      </c>
      <c r="N3299" s="6" t="s">
        <v>4894</v>
      </c>
      <c r="O3299" s="5">
        <v>20221</v>
      </c>
      <c r="P3299" s="5" t="s">
        <v>4008</v>
      </c>
      <c r="Q3299" s="5">
        <f>IF(ActividadesCom[[#This Row],[NIVEL 2]]&lt;&gt;0,VLOOKUP(ActividadesCom[[#This Row],[NIVEL 2]],Catálogo!A:B,2,FALSE),"")</f>
        <v>4</v>
      </c>
      <c r="R3299" s="5">
        <v>1</v>
      </c>
      <c r="S3299" s="6" t="s">
        <v>5816</v>
      </c>
      <c r="T3299" s="5">
        <v>20221</v>
      </c>
      <c r="U3299" s="5" t="s">
        <v>4009</v>
      </c>
      <c r="V3299" s="5">
        <f>IF(ActividadesCom[[#This Row],[NIVEL 3]]&lt;&gt;0,VLOOKUP(ActividadesCom[[#This Row],[NIVEL 3]],Catálogo!A:B,2,FALSE),"")</f>
        <v>3</v>
      </c>
      <c r="W3299" s="5">
        <v>1</v>
      </c>
      <c r="X3299" s="6" t="s">
        <v>4470</v>
      </c>
      <c r="Y3299" s="5">
        <v>20211</v>
      </c>
      <c r="Z3299" s="5" t="s">
        <v>4010</v>
      </c>
      <c r="AA3299" s="5">
        <f>IF(ActividadesCom[[#This Row],[NIVEL 4]]&lt;&gt;0,VLOOKUP(ActividadesCom[[#This Row],[NIVEL 4]],Catálogo!A:B,2,FALSE),"")</f>
        <v>2</v>
      </c>
      <c r="AB3299" s="5">
        <v>1</v>
      </c>
      <c r="AC3299" s="6" t="s">
        <v>5867</v>
      </c>
      <c r="AD3299" s="5">
        <v>20223</v>
      </c>
      <c r="AE3299" s="5" t="s">
        <v>4008</v>
      </c>
      <c r="AF3299" s="5">
        <f>IF(ActividadesCom[[#This Row],[NIVEL 5]]&lt;&gt;0,VLOOKUP(ActividadesCom[[#This Row],[NIVEL 5]],Catálogo!A:B,2,FALSE),"")</f>
        <v>4</v>
      </c>
      <c r="AG3299" s="5">
        <v>2</v>
      </c>
      <c r="AH3299" s="2"/>
      <c r="AI3299" s="2"/>
    </row>
    <row r="3300" spans="1:35" ht="30" customHeight="1" x14ac:dyDescent="0.25">
      <c r="A3300" s="69">
        <v>20470380</v>
      </c>
      <c r="B3300" s="97" t="str">
        <f>VLOOKUP(ActividadesCom[[#This Row],[NO. DE CONTROL]],'LISTADO ESTUDIANTES'!A:C,3,FALSE)</f>
        <v>HERRERA MOO AGUSTIN ABDIEL</v>
      </c>
      <c r="C3300" s="101" t="str">
        <f>VLOOKUP(ActividadesCom[[#This Row],[NO. DE CONTROL]],'LISTADO ESTUDIANTES'!A:B,2,FALSE)</f>
        <v>INGENIERIA EN ADMINISTRACION</v>
      </c>
      <c r="D3300" s="34" t="str">
        <f>VLOOKUP(ActividadesCom[[#This Row],[NO. DE CONTROL]],'LISTADO ESTUDIANTES'!A:D,4,FALSE)</f>
        <v>ACTIVO(A)</v>
      </c>
      <c r="E3300" s="5">
        <f>SUM(ActividadesCom[[#This Row],[CRÉD. 1]],ActividadesCom[[#This Row],[CRÉD. 2]],ActividadesCom[[#This Row],[CRÉD. 3]],ActividadesCom[[#This Row],[CRÉD. 4]],ActividadesCom[[#This Row],[CRÉD. 5]])</f>
        <v>4</v>
      </c>
      <c r="F3300" s="34">
        <f>IF(ActividadesCom[[#This Row],[ÚLTIMO SEMESTRE CON CRÉDITOS]]&gt;0,ROUND(AVERAGE(ActividadesCom[[#This Row],[VALOR NIVEL 5]],ActividadesCom[[#This Row],[VALOR NIVEL 4]],ActividadesCom[[#This Row],[VALOR NIVEL 3]],ActividadesCom[[#This Row],[VALOR NIVEL 2]],ActividadesCom[[#This Row],[VALOR NIVEL 1]]),0),"")</f>
        <v>3</v>
      </c>
      <c r="G3300" s="34" t="str">
        <f>IF(ActividadesCom[[#This Row],[PROMEDIO]]="","",IF(ActividadesCom[[#This Row],[PROMEDIO]]&gt;=4,"EXCELENTE",IF(ActividadesCom[[#This Row],[PROMEDIO]]&gt;=3,"NOTABLE",IF(ActividadesCom[[#This Row],[PROMEDIO]]&gt;=2,"BUENO",IF(ActividadesCom[[#This Row],[PROMEDIO]]=1,"SUFICIENTE","")))))</f>
        <v>NOTABLE</v>
      </c>
      <c r="H3300" s="5">
        <f>MAX(ActividadesCom[[#This Row],[PERÍODO 1]],ActividadesCom[[#This Row],[PERÍODO 2]],ActividadesCom[[#This Row],[PERÍODO 3]],ActividadesCom[[#This Row],[PERÍODO 4]],ActividadesCom[[#This Row],[PERÍODO 5]])</f>
        <v>20221</v>
      </c>
      <c r="I3300" s="6" t="s">
        <v>12</v>
      </c>
      <c r="J3300" s="32">
        <v>20211</v>
      </c>
      <c r="K3300" s="32" t="s">
        <v>4008</v>
      </c>
      <c r="L3300" s="5">
        <f>IF(ActividadesCom[[#This Row],[NIVEL 1]]&lt;&gt;0,VLOOKUP(ActividadesCom[[#This Row],[NIVEL 1]],Catálogo!A:B,2,FALSE),"")</f>
        <v>4</v>
      </c>
      <c r="M3300" s="32">
        <v>1</v>
      </c>
      <c r="N3300" s="33" t="s">
        <v>5816</v>
      </c>
      <c r="O3300" s="32">
        <v>20221</v>
      </c>
      <c r="P3300" s="32" t="s">
        <v>4009</v>
      </c>
      <c r="Q3300" s="5">
        <f>IF(ActividadesCom[[#This Row],[NIVEL 2]]&lt;&gt;0,VLOOKUP(ActividadesCom[[#This Row],[NIVEL 2]],Catálogo!A:B,2,FALSE),"")</f>
        <v>3</v>
      </c>
      <c r="R3300" s="32">
        <v>1</v>
      </c>
      <c r="S3300" s="6" t="s">
        <v>5879</v>
      </c>
      <c r="T3300" s="32">
        <v>20213</v>
      </c>
      <c r="U3300" s="5" t="s">
        <v>4009</v>
      </c>
      <c r="V3300" s="5">
        <f>IF(ActividadesCom[[#This Row],[NIVEL 3]]&lt;&gt;0,VLOOKUP(ActividadesCom[[#This Row],[NIVEL 3]],Catálogo!A:B,2,FALSE),"")</f>
        <v>3</v>
      </c>
      <c r="W3300" s="32">
        <v>1</v>
      </c>
      <c r="X3300" s="33" t="s">
        <v>25</v>
      </c>
      <c r="Y3300" s="32">
        <v>20211</v>
      </c>
      <c r="Z3300" s="32" t="s">
        <v>4010</v>
      </c>
      <c r="AA3300" s="5">
        <f>IF(ActividadesCom[[#This Row],[NIVEL 4]]&lt;&gt;0,VLOOKUP(ActividadesCom[[#This Row],[NIVEL 4]],Catálogo!A:B,2,FALSE),"")</f>
        <v>2</v>
      </c>
      <c r="AB3300" s="32">
        <v>1</v>
      </c>
      <c r="AC3300" s="33"/>
      <c r="AD3300" s="32"/>
      <c r="AE3300" s="32"/>
      <c r="AF3300" s="5" t="str">
        <f>IF(ActividadesCom[[#This Row],[NIVEL 5]]&lt;&gt;0,VLOOKUP(ActividadesCom[[#This Row],[NIVEL 5]],Catálogo!A:B,2,FALSE),"")</f>
        <v/>
      </c>
      <c r="AG3300" s="35"/>
      <c r="AH3300" s="2"/>
      <c r="AI3300" s="2"/>
    </row>
    <row r="3301" spans="1:35" ht="30" customHeight="1" x14ac:dyDescent="0.25">
      <c r="A3301" s="7">
        <v>20470381</v>
      </c>
      <c r="B3301" s="97" t="str">
        <f>VLOOKUP(ActividadesCom[[#This Row],[NO. DE CONTROL]],'LISTADO ESTUDIANTES'!A:C,3,FALSE)</f>
        <v>PECH POOX ELVIA MARITZA</v>
      </c>
      <c r="C3301" s="97" t="str">
        <f>VLOOKUP(ActividadesCom[[#This Row],[NO. DE CONTROL]],'LISTADO ESTUDIANTES'!A:B,2,FALSE)</f>
        <v>INGENIERIA CIVIL</v>
      </c>
      <c r="D3301" s="18" t="str">
        <f>VLOOKUP(ActividadesCom[[#This Row],[NO. DE CONTROL]],'LISTADO ESTUDIANTES'!A:D,4,FALSE)</f>
        <v>ACTIVO(A)</v>
      </c>
      <c r="E3301" s="5">
        <f>SUM(ActividadesCom[[#This Row],[CRÉD. 1]],ActividadesCom[[#This Row],[CRÉD. 2]],ActividadesCom[[#This Row],[CRÉD. 3]],ActividadesCom[[#This Row],[CRÉD. 4]],ActividadesCom[[#This Row],[CRÉD. 5]])</f>
        <v>4</v>
      </c>
      <c r="F3301" s="18">
        <f>IF(ActividadesCom[[#This Row],[ÚLTIMO SEMESTRE CON CRÉDITOS]]&gt;0,ROUND(AVERAGE(ActividadesCom[[#This Row],[VALOR NIVEL 5]],ActividadesCom[[#This Row],[VALOR NIVEL 4]],ActividadesCom[[#This Row],[VALOR NIVEL 3]],ActividadesCom[[#This Row],[VALOR NIVEL 2]],ActividadesCom[[#This Row],[VALOR NIVEL 1]]),0),"")</f>
        <v>3</v>
      </c>
      <c r="G3301" s="18" t="str">
        <f>IF(ActividadesCom[[#This Row],[PROMEDIO]]="","",IF(ActividadesCom[[#This Row],[PROMEDIO]]&gt;=4,"EXCELENTE",IF(ActividadesCom[[#This Row],[PROMEDIO]]&gt;=3,"NOTABLE",IF(ActividadesCom[[#This Row],[PROMEDIO]]&gt;=2,"BUENO",IF(ActividadesCom[[#This Row],[PROMEDIO]]=1,"SUFICIENTE","")))))</f>
        <v>NOTABLE</v>
      </c>
      <c r="H3301" s="5">
        <f>MAX(ActividadesCom[[#This Row],[PERÍODO 1]],ActividadesCom[[#This Row],[PERÍODO 2]],ActividadesCom[[#This Row],[PERÍODO 3]],ActividadesCom[[#This Row],[PERÍODO 4]],ActividadesCom[[#This Row],[PERÍODO 5]])</f>
        <v>20221</v>
      </c>
      <c r="I3301" s="6" t="s">
        <v>25</v>
      </c>
      <c r="J3301" s="5">
        <v>20213</v>
      </c>
      <c r="K3301" s="5" t="s">
        <v>4022</v>
      </c>
      <c r="L3301" s="5">
        <f>IF(ActividadesCom[[#This Row],[NIVEL 1]]&lt;&gt;0,VLOOKUP(ActividadesCom[[#This Row],[NIVEL 1]],Catálogo!A:B,2,FALSE),"")</f>
        <v>2</v>
      </c>
      <c r="M3301" s="5">
        <v>1</v>
      </c>
      <c r="N3301" s="6"/>
      <c r="O3301" s="5"/>
      <c r="P3301" s="5"/>
      <c r="Q3301" s="5" t="str">
        <f>IF(ActividadesCom[[#This Row],[NIVEL 2]]&lt;&gt;0,VLOOKUP(ActividadesCom[[#This Row],[NIVEL 2]],Catálogo!A:B,2,FALSE),"")</f>
        <v/>
      </c>
      <c r="R3301" s="5"/>
      <c r="S3301" s="6" t="s">
        <v>4478</v>
      </c>
      <c r="T3301" s="5">
        <v>20211</v>
      </c>
      <c r="U3301" s="5" t="s">
        <v>4009</v>
      </c>
      <c r="V3301" s="5">
        <f>IF(ActividadesCom[[#This Row],[NIVEL 3]]&lt;&gt;0,VLOOKUP(ActividadesCom[[#This Row],[NIVEL 3]],Catálogo!A:B,2,FALSE),"")</f>
        <v>3</v>
      </c>
      <c r="W3301" s="5">
        <v>1</v>
      </c>
      <c r="X3301" s="6" t="s">
        <v>25</v>
      </c>
      <c r="Y3301" s="5">
        <v>20211</v>
      </c>
      <c r="Z3301" s="5" t="s">
        <v>4010</v>
      </c>
      <c r="AA3301" s="5">
        <f>IF(ActividadesCom[[#This Row],[NIVEL 4]]&lt;&gt;0,VLOOKUP(ActividadesCom[[#This Row],[NIVEL 4]],Catálogo!A:B,2,FALSE),"")</f>
        <v>2</v>
      </c>
      <c r="AB3301" s="5">
        <v>1</v>
      </c>
      <c r="AC3301" s="6" t="s">
        <v>5482</v>
      </c>
      <c r="AD3301" s="5">
        <v>20221</v>
      </c>
      <c r="AE3301" s="5" t="s">
        <v>4008</v>
      </c>
      <c r="AF3301" s="5">
        <f>IF(ActividadesCom[[#This Row],[NIVEL 5]]&lt;&gt;0,VLOOKUP(ActividadesCom[[#This Row],[NIVEL 5]],Catálogo!A:B,2,FALSE),"")</f>
        <v>4</v>
      </c>
      <c r="AG3301" s="36">
        <v>1</v>
      </c>
      <c r="AH3301" s="2"/>
      <c r="AI3301" s="2"/>
    </row>
    <row r="3302" spans="1:35" ht="30" customHeight="1" x14ac:dyDescent="0.25">
      <c r="A3302" s="7">
        <v>20470382</v>
      </c>
      <c r="B3302" s="10" t="str">
        <f>VLOOKUP(ActividadesCom[[#This Row],[NO. DE CONTROL]],'LISTADO ESTUDIANTES'!A:C,3,FALSE)</f>
        <v>CHAVEZ PUC JULIET GUADALUPE</v>
      </c>
      <c r="C3302" s="97" t="str">
        <f>VLOOKUP(ActividadesCom[[#This Row],[NO. DE CONTROL]],'LISTADO ESTUDIANTES'!A:B,2,FALSE)</f>
        <v>INGENIERIA EN SISTEMAS COMPUTACIONALES</v>
      </c>
      <c r="D3302" s="18" t="str">
        <f>VLOOKUP(ActividadesCom[[#This Row],[NO. DE CONTROL]],'LISTADO ESTUDIANTES'!A:D,4,FALSE)</f>
        <v>ACTIVO(A)</v>
      </c>
      <c r="E3302" s="7">
        <f>SUM(ActividadesCom[[#This Row],[CRÉD. 1]],ActividadesCom[[#This Row],[CRÉD. 2]],ActividadesCom[[#This Row],[CRÉD. 3]],ActividadesCom[[#This Row],[CRÉD. 4]],ActividadesCom[[#This Row],[CRÉD. 5]])</f>
        <v>1</v>
      </c>
      <c r="F3302" s="18">
        <f>IF(ActividadesCom[[#This Row],[ÚLTIMO SEMESTRE CON CRÉDITOS]]&gt;0,ROUND(AVERAGE(ActividadesCom[[#This Row],[VALOR NIVEL 5]],ActividadesCom[[#This Row],[VALOR NIVEL 4]],ActividadesCom[[#This Row],[VALOR NIVEL 3]],ActividadesCom[[#This Row],[VALOR NIVEL 2]],ActividadesCom[[#This Row],[VALOR NIVEL 1]]),0),"")</f>
        <v>4</v>
      </c>
      <c r="G3302" s="7" t="str">
        <f>IF(ActividadesCom[[#This Row],[PROMEDIO]]="","",IF(ActividadesCom[[#This Row],[PROMEDIO]]&gt;=4,"EXCELENTE",IF(ActividadesCom[[#This Row],[PROMEDIO]]&gt;=3,"NOTABLE",IF(ActividadesCom[[#This Row],[PROMEDIO]]&gt;=2,"BUENO",IF(ActividadesCom[[#This Row],[PROMEDIO]]=1,"SUFICIENTE","")))))</f>
        <v>EXCELENTE</v>
      </c>
      <c r="H3302" s="18">
        <f>MAX(ActividadesCom[[#This Row],[PERÍODO 1]],ActividadesCom[[#This Row],[PERÍODO 2]],ActividadesCom[[#This Row],[PERÍODO 3]],ActividadesCom[[#This Row],[PERÍODO 4]],ActividadesCom[[#This Row],[PERÍODO 5]])</f>
        <v>20221</v>
      </c>
      <c r="I3302" s="6" t="s">
        <v>5821</v>
      </c>
      <c r="J3302" s="5">
        <v>20221</v>
      </c>
      <c r="K3302" s="5" t="s">
        <v>4008</v>
      </c>
      <c r="L3302" s="18">
        <f>IF(ActividadesCom[[#This Row],[NIVEL 1]]&lt;&gt;0,VLOOKUP(ActividadesCom[[#This Row],[NIVEL 1]],Catálogo!A:B,2,FALSE),"")</f>
        <v>4</v>
      </c>
      <c r="M3302" s="5">
        <v>1</v>
      </c>
      <c r="N3302" s="6"/>
      <c r="O3302" s="5"/>
      <c r="P3302" s="5"/>
      <c r="Q3302" s="18" t="str">
        <f>IF(ActividadesCom[[#This Row],[NIVEL 2]]&lt;&gt;0,VLOOKUP(ActividadesCom[[#This Row],[NIVEL 2]],Catálogo!A:B,2,FALSE),"")</f>
        <v/>
      </c>
      <c r="R3302" s="5"/>
      <c r="S3302" s="6"/>
      <c r="T3302" s="5"/>
      <c r="U3302" s="5"/>
      <c r="V3302" s="18" t="str">
        <f>IF(ActividadesCom[[#This Row],[NIVEL 3]]&lt;&gt;0,VLOOKUP(ActividadesCom[[#This Row],[NIVEL 3]],Catálogo!A:B,2,FALSE),"")</f>
        <v/>
      </c>
      <c r="W3302" s="5"/>
      <c r="X3302" s="6"/>
      <c r="Y3302" s="5"/>
      <c r="Z3302" s="5"/>
      <c r="AA3302" s="18" t="str">
        <f>IF(ActividadesCom[[#This Row],[NIVEL 4]]&lt;&gt;0,VLOOKUP(ActividadesCom[[#This Row],[NIVEL 4]],Catálogo!A:B,2,FALSE),"")</f>
        <v/>
      </c>
      <c r="AB3302" s="5"/>
      <c r="AC3302" s="6"/>
      <c r="AD3302" s="5"/>
      <c r="AE3302" s="5"/>
      <c r="AF3302" s="18" t="str">
        <f>IF(ActividadesCom[[#This Row],[NIVEL 5]]&lt;&gt;0,VLOOKUP(ActividadesCom[[#This Row],[NIVEL 5]],Catálogo!A:B,2,FALSE),"")</f>
        <v/>
      </c>
      <c r="AG3302" s="36"/>
      <c r="AH3302" s="2"/>
      <c r="AI3302" s="2"/>
    </row>
    <row r="3303" spans="1:35" ht="30" hidden="1" customHeight="1" x14ac:dyDescent="0.25">
      <c r="A3303" s="74">
        <v>20470383</v>
      </c>
      <c r="B3303" s="97" t="str">
        <f>VLOOKUP(ActividadesCom[[#This Row],[NO. DE CONTROL]],'LISTADO ESTUDIANTES'!A:C,3,FALSE)</f>
        <v>NOH PEREZ ARGELIA BERSABE</v>
      </c>
      <c r="C3303" s="105" t="str">
        <f>VLOOKUP(ActividadesCom[[#This Row],[NO. DE CONTROL]],'LISTADO ESTUDIANTES'!A:B,2,FALSE)</f>
        <v>INGENIERIA AMBIENTAL</v>
      </c>
      <c r="D3303" s="23" t="str">
        <f>VLOOKUP(ActividadesCom[[#This Row],[NO. DE CONTROL]],'LISTADO ESTUDIANTES'!A:D,4,FALSE)</f>
        <v>BAJA</v>
      </c>
      <c r="E3303" s="5">
        <f>SUM(ActividadesCom[[#This Row],[CRÉD. 1]],ActividadesCom[[#This Row],[CRÉD. 2]],ActividadesCom[[#This Row],[CRÉD. 3]],ActividadesCom[[#This Row],[CRÉD. 4]],ActividadesCom[[#This Row],[CRÉD. 5]])</f>
        <v>2</v>
      </c>
      <c r="F3303" s="23">
        <f>IF(ActividadesCom[[#This Row],[ÚLTIMO SEMESTRE CON CRÉDITOS]]&gt;0,ROUND(AVERAGE(ActividadesCom[[#This Row],[VALOR NIVEL 5]],ActividadesCom[[#This Row],[VALOR NIVEL 4]],ActividadesCom[[#This Row],[VALOR NIVEL 3]],ActividadesCom[[#This Row],[VALOR NIVEL 2]],ActividadesCom[[#This Row],[VALOR NIVEL 1]]),0),"")</f>
        <v>2</v>
      </c>
      <c r="G3303" s="23" t="str">
        <f>IF(ActividadesCom[[#This Row],[PROMEDIO]]="","",IF(ActividadesCom[[#This Row],[PROMEDIO]]&gt;=4,"EXCELENTE",IF(ActividadesCom[[#This Row],[PROMEDIO]]&gt;=3,"NOTABLE",IF(ActividadesCom[[#This Row],[PROMEDIO]]&gt;=2,"BUENO",IF(ActividadesCom[[#This Row],[PROMEDIO]]=1,"SUFICIENTE","")))))</f>
        <v>BUENO</v>
      </c>
      <c r="H3303" s="5">
        <f>MAX(ActividadesCom[[#This Row],[PERÍODO 1]],ActividadesCom[[#This Row],[PERÍODO 2]],ActividadesCom[[#This Row],[PERÍODO 3]],ActividadesCom[[#This Row],[PERÍODO 4]],ActividadesCom[[#This Row],[PERÍODO 5]])</f>
        <v>20211</v>
      </c>
      <c r="I3303" s="22" t="s">
        <v>4102</v>
      </c>
      <c r="J3303" s="21">
        <v>20203</v>
      </c>
      <c r="K3303" s="21" t="s">
        <v>4010</v>
      </c>
      <c r="L3303" s="5">
        <f>IF(ActividadesCom[[#This Row],[NIVEL 1]]&lt;&gt;0,VLOOKUP(ActividadesCom[[#This Row],[NIVEL 1]],Catálogo!A:B,2,FALSE),"")</f>
        <v>2</v>
      </c>
      <c r="M3303" s="21">
        <v>1</v>
      </c>
      <c r="N3303" s="22"/>
      <c r="O3303" s="21"/>
      <c r="P3303" s="21"/>
      <c r="Q3303" s="5" t="str">
        <f>IF(ActividadesCom[[#This Row],[NIVEL 2]]&lt;&gt;0,VLOOKUP(ActividadesCom[[#This Row],[NIVEL 2]],Catálogo!A:B,2,FALSE),"")</f>
        <v/>
      </c>
      <c r="R3303" s="21"/>
      <c r="S3303" s="22"/>
      <c r="T3303" s="21"/>
      <c r="U3303" s="21"/>
      <c r="V3303" s="5" t="str">
        <f>IF(ActividadesCom[[#This Row],[NIVEL 3]]&lt;&gt;0,VLOOKUP(ActividadesCom[[#This Row],[NIVEL 3]],Catálogo!A:B,2,FALSE),"")</f>
        <v/>
      </c>
      <c r="W3303" s="21"/>
      <c r="X3303" s="6" t="s">
        <v>5</v>
      </c>
      <c r="Y3303" s="21">
        <v>20211</v>
      </c>
      <c r="Z3303" s="21" t="s">
        <v>4010</v>
      </c>
      <c r="AA3303" s="5">
        <f>IF(ActividadesCom[[#This Row],[NIVEL 4]]&lt;&gt;0,VLOOKUP(ActividadesCom[[#This Row],[NIVEL 4]],Catálogo!A:B,2,FALSE),"")</f>
        <v>2</v>
      </c>
      <c r="AB3303" s="21">
        <v>1</v>
      </c>
      <c r="AC3303" s="22"/>
      <c r="AD3303" s="21"/>
      <c r="AE3303" s="21"/>
      <c r="AF3303" s="5" t="str">
        <f>IF(ActividadesCom[[#This Row],[NIVEL 5]]&lt;&gt;0,VLOOKUP(ActividadesCom[[#This Row],[NIVEL 5]],Catálogo!A:B,2,FALSE),"")</f>
        <v/>
      </c>
      <c r="AG3303" s="21"/>
      <c r="AH3303" s="2"/>
      <c r="AI3303" s="2"/>
    </row>
    <row r="3304" spans="1:35" ht="30" hidden="1" customHeight="1" x14ac:dyDescent="0.25">
      <c r="A3304" s="7">
        <v>20470383</v>
      </c>
      <c r="B3304" s="97" t="str">
        <f>VLOOKUP(ActividadesCom[[#This Row],[NO. DE CONTROL]],'LISTADO ESTUDIANTES'!A:C,3,FALSE)</f>
        <v>NOH PEREZ ARGELIA BERSABE</v>
      </c>
      <c r="C3304" s="97" t="str">
        <f>VLOOKUP(ActividadesCom[[#This Row],[NO. DE CONTROL]],'LISTADO ESTUDIANTES'!A:B,2,FALSE)</f>
        <v>INGENIERIA AMBIENTAL</v>
      </c>
      <c r="D3304" s="18" t="str">
        <f>VLOOKUP(ActividadesCom[[#This Row],[NO. DE CONTROL]],'LISTADO ESTUDIANTES'!A:D,4,FALSE)</f>
        <v>BAJA</v>
      </c>
      <c r="E3304" s="5">
        <f>SUM(ActividadesCom[[#This Row],[CRÉD. 1]],ActividadesCom[[#This Row],[CRÉD. 2]],ActividadesCom[[#This Row],[CRÉD. 3]],ActividadesCom[[#This Row],[CRÉD. 4]],ActividadesCom[[#This Row],[CRÉD. 5]])</f>
        <v>1</v>
      </c>
      <c r="F3304" s="18">
        <f>IF(ActividadesCom[[#This Row],[ÚLTIMO SEMESTRE CON CRÉDITOS]]&gt;0,ROUND(AVERAGE(ActividadesCom[[#This Row],[VALOR NIVEL 5]],ActividadesCom[[#This Row],[VALOR NIVEL 4]],ActividadesCom[[#This Row],[VALOR NIVEL 3]],ActividadesCom[[#This Row],[VALOR NIVEL 2]],ActividadesCom[[#This Row],[VALOR NIVEL 1]]),0),"")</f>
        <v>2</v>
      </c>
      <c r="G3304" s="18" t="str">
        <f>IF(ActividadesCom[[#This Row],[PROMEDIO]]="","",IF(ActividadesCom[[#This Row],[PROMEDIO]]&gt;=4,"EXCELENTE",IF(ActividadesCom[[#This Row],[PROMEDIO]]&gt;=3,"NOTABLE",IF(ActividadesCom[[#This Row],[PROMEDIO]]&gt;=2,"BUENO",IF(ActividadesCom[[#This Row],[PROMEDIO]]=1,"SUFICIENTE","")))))</f>
        <v>BUENO</v>
      </c>
      <c r="H3304" s="5">
        <f>MAX(ActividadesCom[[#This Row],[PERÍODO 1]],ActividadesCom[[#This Row],[PERÍODO 2]],ActividadesCom[[#This Row],[PERÍODO 3]],ActividadesCom[[#This Row],[PERÍODO 4]],ActividadesCom[[#This Row],[PERÍODO 5]])</f>
        <v>20203</v>
      </c>
      <c r="I3304" s="6"/>
      <c r="J3304" s="5"/>
      <c r="K3304" s="5"/>
      <c r="L3304" s="5" t="str">
        <f>IF(ActividadesCom[[#This Row],[NIVEL 1]]&lt;&gt;0,VLOOKUP(ActividadesCom[[#This Row],[NIVEL 1]],Catálogo!A:B,2,FALSE),"")</f>
        <v/>
      </c>
      <c r="M3304" s="5"/>
      <c r="N3304" s="6"/>
      <c r="O3304" s="5"/>
      <c r="P3304" s="5"/>
      <c r="Q3304" s="5" t="str">
        <f>IF(ActividadesCom[[#This Row],[NIVEL 2]]&lt;&gt;0,VLOOKUP(ActividadesCom[[#This Row],[NIVEL 2]],Catálogo!A:B,2,FALSE),"")</f>
        <v/>
      </c>
      <c r="R3304" s="5"/>
      <c r="S3304" s="6"/>
      <c r="T3304" s="5"/>
      <c r="U3304" s="5"/>
      <c r="V3304" s="5" t="str">
        <f>IF(ActividadesCom[[#This Row],[NIVEL 3]]&lt;&gt;0,VLOOKUP(ActividadesCom[[#This Row],[NIVEL 3]],Catálogo!A:B,2,FALSE),"")</f>
        <v/>
      </c>
      <c r="W3304" s="5"/>
      <c r="X3304" s="6"/>
      <c r="Y3304" s="5"/>
      <c r="Z3304" s="5"/>
      <c r="AA3304" s="5" t="str">
        <f>IF(ActividadesCom[[#This Row],[NIVEL 4]]&lt;&gt;0,VLOOKUP(ActividadesCom[[#This Row],[NIVEL 4]],Catálogo!A:B,2,FALSE),"")</f>
        <v/>
      </c>
      <c r="AB3304" s="5"/>
      <c r="AC3304" s="5" t="s">
        <v>4380</v>
      </c>
      <c r="AD3304" s="5">
        <v>20203</v>
      </c>
      <c r="AE3304" s="5" t="s">
        <v>4010</v>
      </c>
      <c r="AF3304" s="5">
        <f>IF(ActividadesCom[[#This Row],[NIVEL 5]]&lt;&gt;0,VLOOKUP(ActividadesCom[[#This Row],[NIVEL 5]],Catálogo!A:B,2,FALSE),"")</f>
        <v>2</v>
      </c>
      <c r="AG3304" s="5">
        <v>1</v>
      </c>
      <c r="AH3304" s="2"/>
      <c r="AI3304" s="2"/>
    </row>
    <row r="3305" spans="1:35" ht="30" customHeight="1" x14ac:dyDescent="0.25">
      <c r="A3305" s="7">
        <v>20470384</v>
      </c>
      <c r="B3305" s="10" t="str">
        <f>VLOOKUP(ActividadesCom[[#This Row],[NO. DE CONTROL]],'LISTADO ESTUDIANTES'!A:C,3,FALSE)</f>
        <v>DIAZ RAMIREZ ALVARO</v>
      </c>
      <c r="C3305" s="97" t="str">
        <f>VLOOKUP(ActividadesCom[[#This Row],[NO. DE CONTROL]],'LISTADO ESTUDIANTES'!A:B,2,FALSE)</f>
        <v>INGENIERIA EN ADMINISTRACION</v>
      </c>
      <c r="D3305" s="18" t="str">
        <f>VLOOKUP(ActividadesCom[[#This Row],[NO. DE CONTROL]],'LISTADO ESTUDIANTES'!A:D,4,FALSE)</f>
        <v>ACTIVO(A)</v>
      </c>
      <c r="E3305" s="7">
        <f>SUM(ActividadesCom[[#This Row],[CRÉD. 1]],ActividadesCom[[#This Row],[CRÉD. 2]],ActividadesCom[[#This Row],[CRÉD. 3]],ActividadesCom[[#This Row],[CRÉD. 4]],ActividadesCom[[#This Row],[CRÉD. 5]])</f>
        <v>0</v>
      </c>
      <c r="F3305" s="18" t="str">
        <f>IF(ActividadesCom[[#This Row],[ÚLTIMO SEMESTRE CON CRÉDITOS]]&gt;0,ROUND(AVERAGE(ActividadesCom[[#This Row],[VALOR NIVEL 5]],ActividadesCom[[#This Row],[VALOR NIVEL 4]],ActividadesCom[[#This Row],[VALOR NIVEL 3]],ActividadesCom[[#This Row],[VALOR NIVEL 2]],ActividadesCom[[#This Row],[VALOR NIVEL 1]]),0),"")</f>
        <v/>
      </c>
      <c r="G3305" s="7" t="str">
        <f>IF(ActividadesCom[[#This Row],[PROMEDIO]]="","",IF(ActividadesCom[[#This Row],[PROMEDIO]]&gt;=4,"EXCELENTE",IF(ActividadesCom[[#This Row],[PROMEDIO]]&gt;=3,"NOTABLE",IF(ActividadesCom[[#This Row],[PROMEDIO]]&gt;=2,"BUENO",IF(ActividadesCom[[#This Row],[PROMEDIO]]=1,"SUFICIENTE","")))))</f>
        <v/>
      </c>
      <c r="H3305" s="18">
        <f>MAX(ActividadesCom[[#This Row],[PERÍODO 1]],ActividadesCom[[#This Row],[PERÍODO 2]],ActividadesCom[[#This Row],[PERÍODO 3]],ActividadesCom[[#This Row],[PERÍODO 4]],ActividadesCom[[#This Row],[PERÍODO 5]])</f>
        <v>0</v>
      </c>
      <c r="I3305" s="6"/>
      <c r="J3305" s="5"/>
      <c r="K3305" s="5"/>
      <c r="L3305" s="18" t="str">
        <f>IF(ActividadesCom[[#This Row],[NIVEL 1]]&lt;&gt;0,VLOOKUP(ActividadesCom[[#This Row],[NIVEL 1]],Catálogo!A:B,2,FALSE),"")</f>
        <v/>
      </c>
      <c r="M3305" s="5"/>
      <c r="N3305" s="6"/>
      <c r="O3305" s="5"/>
      <c r="P3305" s="5"/>
      <c r="Q3305" s="18" t="str">
        <f>IF(ActividadesCom[[#This Row],[NIVEL 2]]&lt;&gt;0,VLOOKUP(ActividadesCom[[#This Row],[NIVEL 2]],Catálogo!A:B,2,FALSE),"")</f>
        <v/>
      </c>
      <c r="R3305" s="5"/>
      <c r="S3305" s="6"/>
      <c r="T3305" s="5"/>
      <c r="U3305" s="5"/>
      <c r="V3305" s="18" t="str">
        <f>IF(ActividadesCom[[#This Row],[NIVEL 3]]&lt;&gt;0,VLOOKUP(ActividadesCom[[#This Row],[NIVEL 3]],Catálogo!A:B,2,FALSE),"")</f>
        <v/>
      </c>
      <c r="W3305" s="5"/>
      <c r="X3305" s="6"/>
      <c r="Y3305" s="5"/>
      <c r="Z3305" s="5"/>
      <c r="AA3305" s="18" t="str">
        <f>IF(ActividadesCom[[#This Row],[NIVEL 4]]&lt;&gt;0,VLOOKUP(ActividadesCom[[#This Row],[NIVEL 4]],Catálogo!A:B,2,FALSE),"")</f>
        <v/>
      </c>
      <c r="AB3305" s="5"/>
      <c r="AC3305" s="6"/>
      <c r="AD3305" s="5"/>
      <c r="AE3305" s="5"/>
      <c r="AF3305" s="18" t="str">
        <f>IF(ActividadesCom[[#This Row],[NIVEL 5]]&lt;&gt;0,VLOOKUP(ActividadesCom[[#This Row],[NIVEL 5]],Catálogo!A:B,2,FALSE),"")</f>
        <v/>
      </c>
      <c r="AG3305" s="36"/>
      <c r="AH3305" s="2"/>
      <c r="AI3305" s="2"/>
    </row>
    <row r="3306" spans="1:35" ht="30" customHeight="1" x14ac:dyDescent="0.25">
      <c r="A3306" s="25">
        <v>20470385</v>
      </c>
      <c r="B3306" s="97" t="str">
        <f>VLOOKUP(ActividadesCom[[#This Row],[NO. DE CONTROL]],'LISTADO ESTUDIANTES'!A:C,3,FALSE)</f>
        <v>CAMPUZANO MONTELONGO LUIS ANGEL</v>
      </c>
      <c r="C3306" s="97" t="str">
        <f>VLOOKUP(ActividadesCom[[#This Row],[NO. DE CONTROL]],'LISTADO ESTUDIANTES'!A:B,2,FALSE)</f>
        <v>INGENIERIA EN ADMINISTRACION</v>
      </c>
      <c r="D3306" s="18" t="str">
        <f>VLOOKUP(ActividadesCom[[#This Row],[NO. DE CONTROL]],'LISTADO ESTUDIANTES'!A:D,4,FALSE)</f>
        <v>ACTIVO(A)</v>
      </c>
      <c r="E3306" s="5">
        <f>SUM(ActividadesCom[[#This Row],[CRÉD. 1]],ActividadesCom[[#This Row],[CRÉD. 2]],ActividadesCom[[#This Row],[CRÉD. 3]],ActividadesCom[[#This Row],[CRÉD. 4]],ActividadesCom[[#This Row],[CRÉD. 5]])</f>
        <v>5</v>
      </c>
      <c r="F3306" s="18">
        <f>IF(ActividadesCom[[#This Row],[ÚLTIMO SEMESTRE CON CRÉDITOS]]&gt;0,ROUND(AVERAGE(ActividadesCom[[#This Row],[VALOR NIVEL 5]],ActividadesCom[[#This Row],[VALOR NIVEL 4]],ActividadesCom[[#This Row],[VALOR NIVEL 3]],ActividadesCom[[#This Row],[VALOR NIVEL 2]],ActividadesCom[[#This Row],[VALOR NIVEL 1]]),0),"")</f>
        <v>4</v>
      </c>
      <c r="G3306" s="18" t="str">
        <f>IF(ActividadesCom[[#This Row],[PROMEDIO]]="","",IF(ActividadesCom[[#This Row],[PROMEDIO]]&gt;=4,"EXCELENTE",IF(ActividadesCom[[#This Row],[PROMEDIO]]&gt;=3,"NOTABLE",IF(ActividadesCom[[#This Row],[PROMEDIO]]&gt;=2,"BUENO",IF(ActividadesCom[[#This Row],[PROMEDIO]]=1,"SUFICIENTE","")))))</f>
        <v>EXCELENTE</v>
      </c>
      <c r="H3306" s="5">
        <f>MAX(ActividadesCom[[#This Row],[PERÍODO 1]],ActividadesCom[[#This Row],[PERÍODO 2]],ActividadesCom[[#This Row],[PERÍODO 3]],ActividadesCom[[#This Row],[PERÍODO 4]],ActividadesCom[[#This Row],[PERÍODO 5]])</f>
        <v>20221</v>
      </c>
      <c r="I3306" s="6" t="s">
        <v>4130</v>
      </c>
      <c r="J3306" s="5">
        <v>20203</v>
      </c>
      <c r="K3306" s="5" t="s">
        <v>4010</v>
      </c>
      <c r="L3306" s="5">
        <f>IF(ActividadesCom[[#This Row],[NIVEL 1]]&lt;&gt;0,VLOOKUP(ActividadesCom[[#This Row],[NIVEL 1]],Catálogo!A:B,2,FALSE),"")</f>
        <v>2</v>
      </c>
      <c r="M3306" s="5">
        <v>1</v>
      </c>
      <c r="N3306" s="6" t="s">
        <v>4940</v>
      </c>
      <c r="O3306" s="5">
        <v>20221</v>
      </c>
      <c r="P3306" s="5" t="s">
        <v>4008</v>
      </c>
      <c r="Q3306" s="5">
        <f>IF(ActividadesCom[[#This Row],[NIVEL 2]]&lt;&gt;0,VLOOKUP(ActividadesCom[[#This Row],[NIVEL 2]],Catálogo!A:B,2,FALSE),"")</f>
        <v>4</v>
      </c>
      <c r="R3306" s="5">
        <v>1</v>
      </c>
      <c r="S3306" s="6" t="s">
        <v>133</v>
      </c>
      <c r="T3306" s="5">
        <v>20221</v>
      </c>
      <c r="U3306" s="5" t="s">
        <v>4008</v>
      </c>
      <c r="V3306" s="5">
        <f>IF(ActividadesCom[[#This Row],[NIVEL 3]]&lt;&gt;0,VLOOKUP(ActividadesCom[[#This Row],[NIVEL 3]],Catálogo!A:B,2,FALSE),"")</f>
        <v>4</v>
      </c>
      <c r="W3306" s="5">
        <v>1</v>
      </c>
      <c r="X3306" s="6" t="s">
        <v>5814</v>
      </c>
      <c r="Y3306" s="5">
        <v>20221</v>
      </c>
      <c r="Z3306" s="5" t="s">
        <v>4008</v>
      </c>
      <c r="AA3306" s="5">
        <f>IF(ActividadesCom[[#This Row],[NIVEL 4]]&lt;&gt;0,VLOOKUP(ActividadesCom[[#This Row],[NIVEL 4]],Catálogo!A:B,2,FALSE),"")</f>
        <v>4</v>
      </c>
      <c r="AB3306" s="5">
        <v>1</v>
      </c>
      <c r="AC3306" s="6" t="s">
        <v>5816</v>
      </c>
      <c r="AD3306" s="5">
        <v>20221</v>
      </c>
      <c r="AE3306" s="5" t="s">
        <v>4008</v>
      </c>
      <c r="AF3306" s="5">
        <f>IF(ActividadesCom[[#This Row],[NIVEL 5]]&lt;&gt;0,VLOOKUP(ActividadesCom[[#This Row],[NIVEL 5]],Catálogo!A:B,2,FALSE),"")</f>
        <v>4</v>
      </c>
      <c r="AG3306" s="5">
        <v>1</v>
      </c>
      <c r="AH3306" s="2"/>
      <c r="AI3306" s="2"/>
    </row>
    <row r="3307" spans="1:35" ht="30" customHeight="1" x14ac:dyDescent="0.25">
      <c r="A3307" s="54">
        <v>20470386</v>
      </c>
      <c r="B3307" s="97" t="str">
        <f>VLOOKUP(ActividadesCom[[#This Row],[NO. DE CONTROL]],'LISTADO ESTUDIANTES'!A:C,3,FALSE)</f>
        <v>TAMAY MAY ANDREY ANTONIO</v>
      </c>
      <c r="C3307" s="107" t="str">
        <f>VLOOKUP(ActividadesCom[[#This Row],[NO. DE CONTROL]],'LISTADO ESTUDIANTES'!A:B,2,FALSE)</f>
        <v>INGENIERIA EN ADMINISTRACION</v>
      </c>
      <c r="D3307" s="55" t="str">
        <f>VLOOKUP(ActividadesCom[[#This Row],[NO. DE CONTROL]],'LISTADO ESTUDIANTES'!A:D,4,FALSE)</f>
        <v>ACTIVO(A)</v>
      </c>
      <c r="E3307" s="54">
        <f>SUM(ActividadesCom[[#This Row],[CRÉD. 1]],ActividadesCom[[#This Row],[CRÉD. 2]],ActividadesCom[[#This Row],[CRÉD. 3]],ActividadesCom[[#This Row],[CRÉD. 4]],ActividadesCom[[#This Row],[CRÉD. 5]])</f>
        <v>1</v>
      </c>
      <c r="F3307" s="55">
        <f>IF(ActividadesCom[[#This Row],[ÚLTIMO SEMESTRE CON CRÉDITOS]]&gt;0,ROUND(AVERAGE(ActividadesCom[[#This Row],[VALOR NIVEL 5]],ActividadesCom[[#This Row],[VALOR NIVEL 4]],ActividadesCom[[#This Row],[VALOR NIVEL 3]],ActividadesCom[[#This Row],[VALOR NIVEL 2]],ActividadesCom[[#This Row],[VALOR NIVEL 1]]),0),"")</f>
        <v>1</v>
      </c>
      <c r="G3307" s="54"/>
      <c r="H3307" s="55">
        <f>MAX(ActividadesCom[[#This Row],[PERÍODO 1]],ActividadesCom[[#This Row],[PERÍODO 2]],ActividadesCom[[#This Row],[PERÍODO 3]],ActividadesCom[[#This Row],[PERÍODO 4]],ActividadesCom[[#This Row],[PERÍODO 5]])</f>
        <v>20211</v>
      </c>
      <c r="I3307" s="56" t="s">
        <v>11</v>
      </c>
      <c r="J3307" s="57">
        <v>20211</v>
      </c>
      <c r="K3307" s="57" t="s">
        <v>4011</v>
      </c>
      <c r="L3307" s="55">
        <f>IF(ActividadesCom[[#This Row],[NIVEL 1]]&lt;&gt;0,VLOOKUP(ActividadesCom[[#This Row],[NIVEL 1]],Catálogo!A:B,2,FALSE),"")</f>
        <v>1</v>
      </c>
      <c r="M3307" s="57">
        <v>1</v>
      </c>
      <c r="N3307" s="56"/>
      <c r="O3307" s="57"/>
      <c r="P3307" s="57"/>
      <c r="Q3307" s="55"/>
      <c r="R3307" s="57"/>
      <c r="S3307" s="56"/>
      <c r="T3307" s="57"/>
      <c r="U3307" s="57"/>
      <c r="V3307" s="55"/>
      <c r="W3307" s="57"/>
      <c r="X3307" s="56"/>
      <c r="Y3307" s="57"/>
      <c r="Z3307" s="57"/>
      <c r="AA3307" s="55"/>
      <c r="AB3307" s="57"/>
      <c r="AC3307" s="56"/>
      <c r="AD3307" s="57"/>
      <c r="AE3307" s="57"/>
      <c r="AF3307" s="55"/>
      <c r="AG3307" s="58"/>
      <c r="AH3307" s="2"/>
      <c r="AI3307" s="2"/>
    </row>
    <row r="3308" spans="1:35" ht="30" customHeight="1" x14ac:dyDescent="0.25">
      <c r="A3308" s="7">
        <v>20470387</v>
      </c>
      <c r="B3308" s="10" t="str">
        <f>VLOOKUP(ActividadesCom[[#This Row],[NO. DE CONTROL]],'LISTADO ESTUDIANTES'!A:C,3,FALSE)</f>
        <v>ZARATE BACAB VICTOR MOISES</v>
      </c>
      <c r="C3308" s="97" t="str">
        <f>VLOOKUP(ActividadesCom[[#This Row],[NO. DE CONTROL]],'LISTADO ESTUDIANTES'!A:B,2,FALSE)</f>
        <v>INGENIERIA MECANICA</v>
      </c>
      <c r="D3308" s="18" t="str">
        <f>VLOOKUP(ActividadesCom[[#This Row],[NO. DE CONTROL]],'LISTADO ESTUDIANTES'!A:D,4,FALSE)</f>
        <v>ACTIVO(A)</v>
      </c>
      <c r="E3308" s="7">
        <f>SUM(ActividadesCom[[#This Row],[CRÉD. 1]],ActividadesCom[[#This Row],[CRÉD. 2]],ActividadesCom[[#This Row],[CRÉD. 3]],ActividadesCom[[#This Row],[CRÉD. 4]],ActividadesCom[[#This Row],[CRÉD. 5]])</f>
        <v>0</v>
      </c>
      <c r="F3308" s="18" t="str">
        <f>IF(ActividadesCom[[#This Row],[ÚLTIMO SEMESTRE CON CRÉDITOS]]&gt;0,ROUND(AVERAGE(ActividadesCom[[#This Row],[VALOR NIVEL 5]],ActividadesCom[[#This Row],[VALOR NIVEL 4]],ActividadesCom[[#This Row],[VALOR NIVEL 3]],ActividadesCom[[#This Row],[VALOR NIVEL 2]],ActividadesCom[[#This Row],[VALOR NIVEL 1]]),0),"")</f>
        <v/>
      </c>
      <c r="G3308" s="7" t="str">
        <f>IF(ActividadesCom[[#This Row],[PROMEDIO]]="","",IF(ActividadesCom[[#This Row],[PROMEDIO]]&gt;=4,"EXCELENTE",IF(ActividadesCom[[#This Row],[PROMEDIO]]&gt;=3,"NOTABLE",IF(ActividadesCom[[#This Row],[PROMEDIO]]&gt;=2,"BUENO",IF(ActividadesCom[[#This Row],[PROMEDIO]]=1,"SUFICIENTE","")))))</f>
        <v/>
      </c>
      <c r="H3308" s="18">
        <f>MAX(ActividadesCom[[#This Row],[PERÍODO 1]],ActividadesCom[[#This Row],[PERÍODO 2]],ActividadesCom[[#This Row],[PERÍODO 3]],ActividadesCom[[#This Row],[PERÍODO 4]],ActividadesCom[[#This Row],[PERÍODO 5]])</f>
        <v>0</v>
      </c>
      <c r="I3308" s="6"/>
      <c r="J3308" s="5"/>
      <c r="K3308" s="5"/>
      <c r="L3308" s="18" t="str">
        <f>IF(ActividadesCom[[#This Row],[NIVEL 1]]&lt;&gt;0,VLOOKUP(ActividadesCom[[#This Row],[NIVEL 1]],Catálogo!A:B,2,FALSE),"")</f>
        <v/>
      </c>
      <c r="M3308" s="5"/>
      <c r="N3308" s="6"/>
      <c r="O3308" s="5"/>
      <c r="P3308" s="5"/>
      <c r="Q3308" s="18" t="str">
        <f>IF(ActividadesCom[[#This Row],[NIVEL 2]]&lt;&gt;0,VLOOKUP(ActividadesCom[[#This Row],[NIVEL 2]],Catálogo!A:B,2,FALSE),"")</f>
        <v/>
      </c>
      <c r="R3308" s="5"/>
      <c r="S3308" s="6"/>
      <c r="T3308" s="5"/>
      <c r="U3308" s="5"/>
      <c r="V3308" s="18" t="str">
        <f>IF(ActividadesCom[[#This Row],[NIVEL 3]]&lt;&gt;0,VLOOKUP(ActividadesCom[[#This Row],[NIVEL 3]],Catálogo!A:B,2,FALSE),"")</f>
        <v/>
      </c>
      <c r="W3308" s="5"/>
      <c r="X3308" s="6"/>
      <c r="Y3308" s="5"/>
      <c r="Z3308" s="5"/>
      <c r="AA3308" s="18" t="str">
        <f>IF(ActividadesCom[[#This Row],[NIVEL 4]]&lt;&gt;0,VLOOKUP(ActividadesCom[[#This Row],[NIVEL 4]],Catálogo!A:B,2,FALSE),"")</f>
        <v/>
      </c>
      <c r="AB3308" s="5"/>
      <c r="AC3308" s="6"/>
      <c r="AD3308" s="5"/>
      <c r="AE3308" s="5"/>
      <c r="AF3308" s="18" t="str">
        <f>IF(ActividadesCom[[#This Row],[NIVEL 5]]&lt;&gt;0,VLOOKUP(ActividadesCom[[#This Row],[NIVEL 5]],Catálogo!A:B,2,FALSE),"")</f>
        <v/>
      </c>
      <c r="AG3308" s="36"/>
      <c r="AH3308" s="2"/>
      <c r="AI3308" s="2"/>
    </row>
    <row r="3309" spans="1:35" ht="30" hidden="1" customHeight="1" x14ac:dyDescent="0.25">
      <c r="A3309" s="7">
        <v>20470388</v>
      </c>
      <c r="B3309" s="97" t="str">
        <f>VLOOKUP(ActividadesCom[[#This Row],[NO. DE CONTROL]],'LISTADO ESTUDIANTES'!A:C,3,FALSE)</f>
        <v>CASTILLO DZIB JESUS ALBERTO</v>
      </c>
      <c r="C3309" s="97" t="str">
        <f>VLOOKUP(ActividadesCom[[#This Row],[NO. DE CONTROL]],'LISTADO ESTUDIANTES'!A:B,2,FALSE)</f>
        <v>INGENIERIA QUIMICA</v>
      </c>
      <c r="D3309" s="18" t="str">
        <f>VLOOKUP(ActividadesCom[[#This Row],[NO. DE CONTROL]],'LISTADO ESTUDIANTES'!A:D,4,FALSE)</f>
        <v>BAJA</v>
      </c>
      <c r="E3309" s="5">
        <f>SUM(ActividadesCom[[#This Row],[CRÉD. 1]],ActividadesCom[[#This Row],[CRÉD. 2]],ActividadesCom[[#This Row],[CRÉD. 3]],ActividadesCom[[#This Row],[CRÉD. 4]],ActividadesCom[[#This Row],[CRÉD. 5]])</f>
        <v>2</v>
      </c>
      <c r="F3309" s="34">
        <f>IF(ActividadesCom[[#This Row],[ÚLTIMO SEMESTRE CON CRÉDITOS]]&gt;0,ROUND(AVERAGE(ActividadesCom[[#This Row],[VALOR NIVEL 5]],ActividadesCom[[#This Row],[VALOR NIVEL 4]],ActividadesCom[[#This Row],[VALOR NIVEL 3]],ActividadesCom[[#This Row],[VALOR NIVEL 2]],ActividadesCom[[#This Row],[VALOR NIVEL 1]]),0),"")</f>
        <v>4</v>
      </c>
      <c r="G3309" s="34" t="str">
        <f>IF(ActividadesCom[[#This Row],[PROMEDIO]]="","",IF(ActividadesCom[[#This Row],[PROMEDIO]]&gt;=4,"EXCELENTE",IF(ActividadesCom[[#This Row],[PROMEDIO]]&gt;=3,"NOTABLE",IF(ActividadesCom[[#This Row],[PROMEDIO]]&gt;=2,"BUENO",IF(ActividadesCom[[#This Row],[PROMEDIO]]=1,"SUFICIENTE","")))))</f>
        <v>EXCELENTE</v>
      </c>
      <c r="H3309" s="5">
        <f>MAX(ActividadesCom[[#This Row],[PERÍODO 1]],ActividadesCom[[#This Row],[PERÍODO 2]],ActividadesCom[[#This Row],[PERÍODO 3]],ActividadesCom[[#This Row],[PERÍODO 4]],ActividadesCom[[#This Row],[PERÍODO 5]])</f>
        <v>20211</v>
      </c>
      <c r="I3309" s="33"/>
      <c r="J3309" s="32"/>
      <c r="K3309" s="32"/>
      <c r="L3309" s="5" t="str">
        <f>IF(ActividadesCom[[#This Row],[NIVEL 1]]&lt;&gt;0,VLOOKUP(ActividadesCom[[#This Row],[NIVEL 1]],Catálogo!A:B,2,FALSE),"")</f>
        <v/>
      </c>
      <c r="M3309" s="32"/>
      <c r="N3309" s="33"/>
      <c r="O3309" s="32"/>
      <c r="P3309" s="32"/>
      <c r="Q3309" s="5" t="str">
        <f>IF(ActividadesCom[[#This Row],[NIVEL 2]]&lt;&gt;0,VLOOKUP(ActividadesCom[[#This Row],[NIVEL 2]],Catálogo!A:B,2,FALSE),"")</f>
        <v/>
      </c>
      <c r="R3309" s="32"/>
      <c r="S3309" s="33"/>
      <c r="T3309" s="32"/>
      <c r="U3309" s="32"/>
      <c r="V3309" s="5" t="str">
        <f>IF(ActividadesCom[[#This Row],[NIVEL 3]]&lt;&gt;0,VLOOKUP(ActividadesCom[[#This Row],[NIVEL 3]],Catálogo!A:B,2,FALSE),"")</f>
        <v/>
      </c>
      <c r="W3309" s="32"/>
      <c r="X3309" s="6" t="s">
        <v>23</v>
      </c>
      <c r="Y3309" s="32">
        <v>20211</v>
      </c>
      <c r="Z3309" s="32" t="s">
        <v>4008</v>
      </c>
      <c r="AA3309" s="5">
        <f>IF(ActividadesCom[[#This Row],[NIVEL 4]]&lt;&gt;0,VLOOKUP(ActividadesCom[[#This Row],[NIVEL 4]],Catálogo!A:B,2,FALSE),"")</f>
        <v>4</v>
      </c>
      <c r="AB3309" s="32">
        <v>1</v>
      </c>
      <c r="AC3309" s="32" t="s">
        <v>23</v>
      </c>
      <c r="AD3309" s="32">
        <v>20203</v>
      </c>
      <c r="AE3309" s="32" t="s">
        <v>4009</v>
      </c>
      <c r="AF3309" s="5">
        <f>IF(ActividadesCom[[#This Row],[NIVEL 5]]&lt;&gt;0,VLOOKUP(ActividadesCom[[#This Row],[NIVEL 5]],Catálogo!A:B,2,FALSE),"")</f>
        <v>3</v>
      </c>
      <c r="AG3309" s="32">
        <v>1</v>
      </c>
      <c r="AH3309" s="2"/>
      <c r="AI3309" s="2"/>
    </row>
    <row r="3310" spans="1:35" ht="30" customHeight="1" x14ac:dyDescent="0.25">
      <c r="A3310" s="7">
        <v>20470389</v>
      </c>
      <c r="B3310" s="97" t="str">
        <f>VLOOKUP(ActividadesCom[[#This Row],[NO. DE CONTROL]],'LISTADO ESTUDIANTES'!A:C,3,FALSE)</f>
        <v>AKE MARTINEZ NANCY GUADALUPE</v>
      </c>
      <c r="C3310" s="97" t="str">
        <f>VLOOKUP(ActividadesCom[[#This Row],[NO. DE CONTROL]],'LISTADO ESTUDIANTES'!A:B,2,FALSE)</f>
        <v>INGENIERIA QUIMICA</v>
      </c>
      <c r="D3310" s="18" t="str">
        <f>VLOOKUP(ActividadesCom[[#This Row],[NO. DE CONTROL]],'LISTADO ESTUDIANTES'!A:D,4,FALSE)</f>
        <v>ACTIVO(A)</v>
      </c>
      <c r="E3310" s="5">
        <f>SUM(ActividadesCom[[#This Row],[CRÉD. 1]],ActividadesCom[[#This Row],[CRÉD. 2]],ActividadesCom[[#This Row],[CRÉD. 3]],ActividadesCom[[#This Row],[CRÉD. 4]],ActividadesCom[[#This Row],[CRÉD. 5]])</f>
        <v>3</v>
      </c>
      <c r="F3310" s="18">
        <f>IF(ActividadesCom[[#This Row],[ÚLTIMO SEMESTRE CON CRÉDITOS]]&gt;0,ROUND(AVERAGE(ActividadesCom[[#This Row],[VALOR NIVEL 5]],ActividadesCom[[#This Row],[VALOR NIVEL 4]],ActividadesCom[[#This Row],[VALOR NIVEL 3]],ActividadesCom[[#This Row],[VALOR NIVEL 2]],ActividadesCom[[#This Row],[VALOR NIVEL 1]]),0),"")</f>
        <v>4</v>
      </c>
      <c r="G3310" s="18" t="str">
        <f>IF(ActividadesCom[[#This Row],[PROMEDIO]]="","",IF(ActividadesCom[[#This Row],[PROMEDIO]]&gt;=4,"EXCELENTE",IF(ActividadesCom[[#This Row],[PROMEDIO]]&gt;=3,"NOTABLE",IF(ActividadesCom[[#This Row],[PROMEDIO]]&gt;=2,"BUENO",IF(ActividadesCom[[#This Row],[PROMEDIO]]=1,"SUFICIENTE","")))))</f>
        <v>EXCELENTE</v>
      </c>
      <c r="H3310" s="5">
        <f>MAX(ActividadesCom[[#This Row],[PERÍODO 1]],ActividadesCom[[#This Row],[PERÍODO 2]],ActividadesCom[[#This Row],[PERÍODO 3]],ActividadesCom[[#This Row],[PERÍODO 4]],ActividadesCom[[#This Row],[PERÍODO 5]])</f>
        <v>20221</v>
      </c>
      <c r="I3310" s="6" t="s">
        <v>5451</v>
      </c>
      <c r="J3310" s="5">
        <v>20221</v>
      </c>
      <c r="K3310" s="5" t="s">
        <v>4021</v>
      </c>
      <c r="L3310" s="5">
        <f>IF(ActividadesCom[[#This Row],[NIVEL 1]]&lt;&gt;0,VLOOKUP(ActividadesCom[[#This Row],[NIVEL 1]],Catálogo!A:B,2,FALSE),"")</f>
        <v>3</v>
      </c>
      <c r="M3310" s="5">
        <v>1</v>
      </c>
      <c r="N3310" s="6"/>
      <c r="O3310" s="5"/>
      <c r="P3310" s="5"/>
      <c r="Q3310" s="5" t="str">
        <f>IF(ActividadesCom[[#This Row],[NIVEL 2]]&lt;&gt;0,VLOOKUP(ActividadesCom[[#This Row],[NIVEL 2]],Catálogo!A:B,2,FALSE),"")</f>
        <v/>
      </c>
      <c r="R3310" s="5"/>
      <c r="S3310" s="6"/>
      <c r="T3310" s="5"/>
      <c r="U3310" s="5"/>
      <c r="V3310" s="5" t="str">
        <f>IF(ActividadesCom[[#This Row],[NIVEL 3]]&lt;&gt;0,VLOOKUP(ActividadesCom[[#This Row],[NIVEL 3]],Catálogo!A:B,2,FALSE),"")</f>
        <v/>
      </c>
      <c r="W3310" s="5"/>
      <c r="X3310" s="6" t="s">
        <v>34</v>
      </c>
      <c r="Y3310" s="5">
        <v>20211</v>
      </c>
      <c r="Z3310" s="5" t="s">
        <v>4008</v>
      </c>
      <c r="AA3310" s="5">
        <f>IF(ActividadesCom[[#This Row],[NIVEL 4]]&lt;&gt;0,VLOOKUP(ActividadesCom[[#This Row],[NIVEL 4]],Catálogo!A:B,2,FALSE),"")</f>
        <v>4</v>
      </c>
      <c r="AB3310" s="5">
        <v>1</v>
      </c>
      <c r="AC3310" s="5" t="s">
        <v>34</v>
      </c>
      <c r="AD3310" s="5">
        <v>20203</v>
      </c>
      <c r="AE3310" s="5" t="s">
        <v>4008</v>
      </c>
      <c r="AF3310" s="5">
        <f>IF(ActividadesCom[[#This Row],[NIVEL 5]]&lt;&gt;0,VLOOKUP(ActividadesCom[[#This Row],[NIVEL 5]],Catálogo!A:B,2,FALSE),"")</f>
        <v>4</v>
      </c>
      <c r="AG3310" s="5">
        <v>1</v>
      </c>
      <c r="AH3310" s="2"/>
      <c r="AI3310" s="2"/>
    </row>
    <row r="3311" spans="1:35" ht="30" customHeight="1" x14ac:dyDescent="0.25">
      <c r="A3311" s="7">
        <v>20470390</v>
      </c>
      <c r="B3311" s="97" t="str">
        <f>VLOOKUP(ActividadesCom[[#This Row],[NO. DE CONTROL]],'LISTADO ESTUDIANTES'!A:C,3,FALSE)</f>
        <v>URIBE LÃ\x93PEZ LIDIA NOHELY</v>
      </c>
      <c r="C3311" s="97" t="str">
        <f>VLOOKUP(ActividadesCom[[#This Row],[NO. DE CONTROL]],'LISTADO ESTUDIANTES'!A:B,2,FALSE)</f>
        <v>INGENIERIA MECANICA</v>
      </c>
      <c r="D3311" s="18" t="str">
        <f>VLOOKUP(ActividadesCom[[#This Row],[NO. DE CONTROL]],'LISTADO ESTUDIANTES'!A:D,4,FALSE)</f>
        <v>ACTIVO(A)</v>
      </c>
      <c r="E3311" s="5">
        <f>SUM(ActividadesCom[[#This Row],[CRÉD. 1]],ActividadesCom[[#This Row],[CRÉD. 2]],ActividadesCom[[#This Row],[CRÉD. 3]],ActividadesCom[[#This Row],[CRÉD. 4]],ActividadesCom[[#This Row],[CRÉD. 5]])</f>
        <v>3</v>
      </c>
      <c r="F3311" s="18">
        <f>IF(ActividadesCom[[#This Row],[ÚLTIMO SEMESTRE CON CRÉDITOS]]&gt;0,ROUND(AVERAGE(ActividadesCom[[#This Row],[VALOR NIVEL 5]],ActividadesCom[[#This Row],[VALOR NIVEL 4]],ActividadesCom[[#This Row],[VALOR NIVEL 3]],ActividadesCom[[#This Row],[VALOR NIVEL 2]],ActividadesCom[[#This Row],[VALOR NIVEL 1]]),0),"")</f>
        <v>2</v>
      </c>
      <c r="G3311" s="18" t="str">
        <f>IF(ActividadesCom[[#This Row],[PROMEDIO]]="","",IF(ActividadesCom[[#This Row],[PROMEDIO]]&gt;=4,"EXCELENTE",IF(ActividadesCom[[#This Row],[PROMEDIO]]&gt;=3,"NOTABLE",IF(ActividadesCom[[#This Row],[PROMEDIO]]&gt;=2,"BUENO",IF(ActividadesCom[[#This Row],[PROMEDIO]]=1,"SUFICIENTE","")))))</f>
        <v>BUENO</v>
      </c>
      <c r="H3311" s="5">
        <f>MAX(ActividadesCom[[#This Row],[PERÍODO 1]],ActividadesCom[[#This Row],[PERÍODO 2]],ActividadesCom[[#This Row],[PERÍODO 3]],ActividadesCom[[#This Row],[PERÍODO 4]],ActividadesCom[[#This Row],[PERÍODO 5]])</f>
        <v>20221</v>
      </c>
      <c r="I3311" s="6" t="s">
        <v>4872</v>
      </c>
      <c r="J3311" s="5">
        <v>20221</v>
      </c>
      <c r="K3311" s="5" t="s">
        <v>4010</v>
      </c>
      <c r="L3311" s="5">
        <f>IF(ActividadesCom[[#This Row],[NIVEL 1]]&lt;&gt;0,VLOOKUP(ActividadesCom[[#This Row],[NIVEL 1]],Catálogo!A:B,2,FALSE),"")</f>
        <v>2</v>
      </c>
      <c r="M3311" s="5">
        <v>1</v>
      </c>
      <c r="N3311" s="6" t="s">
        <v>30</v>
      </c>
      <c r="O3311" s="5">
        <v>20221</v>
      </c>
      <c r="P3311" s="5" t="s">
        <v>4010</v>
      </c>
      <c r="Q3311" s="5">
        <f>IF(ActividadesCom[[#This Row],[NIVEL 2]]&lt;&gt;0,VLOOKUP(ActividadesCom[[#This Row],[NIVEL 2]],Catálogo!A:B,2,FALSE),"")</f>
        <v>2</v>
      </c>
      <c r="R3311" s="5">
        <v>1</v>
      </c>
      <c r="S3311" s="6"/>
      <c r="T3311" s="5"/>
      <c r="U3311" s="5"/>
      <c r="V3311" s="5" t="str">
        <f>IF(ActividadesCom[[#This Row],[NIVEL 3]]&lt;&gt;0,VLOOKUP(ActividadesCom[[#This Row],[NIVEL 3]],Catálogo!A:B,2,FALSE),"")</f>
        <v/>
      </c>
      <c r="W3311" s="5"/>
      <c r="X3311" s="6"/>
      <c r="Y3311" s="5"/>
      <c r="Z3311" s="5"/>
      <c r="AA3311" s="5" t="str">
        <f>IF(ActividadesCom[[#This Row],[NIVEL 4]]&lt;&gt;0,VLOOKUP(ActividadesCom[[#This Row],[NIVEL 4]],Catálogo!A:B,2,FALSE),"")</f>
        <v/>
      </c>
      <c r="AB3311" s="5"/>
      <c r="AC3311" s="5" t="s">
        <v>42</v>
      </c>
      <c r="AD3311" s="5">
        <v>20203</v>
      </c>
      <c r="AE3311" s="5" t="s">
        <v>4011</v>
      </c>
      <c r="AF3311" s="5">
        <f>IF(ActividadesCom[[#This Row],[NIVEL 5]]&lt;&gt;0,VLOOKUP(ActividadesCom[[#This Row],[NIVEL 5]],Catálogo!A:B,2,FALSE),"")</f>
        <v>1</v>
      </c>
      <c r="AG3311" s="5">
        <v>1</v>
      </c>
      <c r="AH3311" s="2"/>
      <c r="AI3311" s="2"/>
    </row>
    <row r="3312" spans="1:35" ht="30" hidden="1" customHeight="1" x14ac:dyDescent="0.25">
      <c r="A3312" s="7">
        <v>20470392</v>
      </c>
      <c r="B3312" s="97" t="str">
        <f>VLOOKUP(ActividadesCom[[#This Row],[NO. DE CONTROL]],'LISTADO ESTUDIANTES'!A:C,3,FALSE)</f>
        <v>ESPINOSA RUIZ DANIEL ENRIQUE</v>
      </c>
      <c r="C3312" s="97" t="str">
        <f>VLOOKUP(ActividadesCom[[#This Row],[NO. DE CONTROL]],'LISTADO ESTUDIANTES'!A:B,2,FALSE)</f>
        <v>INGENIERIA INDUSTRIAL</v>
      </c>
      <c r="D3312" s="18" t="str">
        <f>VLOOKUP(ActividadesCom[[#This Row],[NO. DE CONTROL]],'LISTADO ESTUDIANTES'!A:D,4,FALSE)</f>
        <v>BAJA</v>
      </c>
      <c r="E3312" s="5">
        <f>SUM(ActividadesCom[[#This Row],[CRÉD. 1]],ActividadesCom[[#This Row],[CRÉD. 2]],ActividadesCom[[#This Row],[CRÉD. 3]],ActividadesCom[[#This Row],[CRÉD. 4]],ActividadesCom[[#This Row],[CRÉD. 5]])</f>
        <v>1</v>
      </c>
      <c r="F3312" s="18">
        <f>IF(ActividadesCom[[#This Row],[ÚLTIMO SEMESTRE CON CRÉDITOS]]&gt;0,ROUND(AVERAGE(ActividadesCom[[#This Row],[VALOR NIVEL 5]],ActividadesCom[[#This Row],[VALOR NIVEL 4]],ActividadesCom[[#This Row],[VALOR NIVEL 3]],ActividadesCom[[#This Row],[VALOR NIVEL 2]],ActividadesCom[[#This Row],[VALOR NIVEL 1]]),0),"")</f>
        <v>3</v>
      </c>
      <c r="G3312" s="18" t="str">
        <f>IF(ActividadesCom[[#This Row],[PROMEDIO]]="","",IF(ActividadesCom[[#This Row],[PROMEDIO]]&gt;=4,"EXCELENTE",IF(ActividadesCom[[#This Row],[PROMEDIO]]&gt;=3,"NOTABLE",IF(ActividadesCom[[#This Row],[PROMEDIO]]&gt;=2,"BUENO",IF(ActividadesCom[[#This Row],[PROMEDIO]]=1,"SUFICIENTE","")))))</f>
        <v>NOTABLE</v>
      </c>
      <c r="H3312" s="5">
        <f>MAX(ActividadesCom[[#This Row],[PERÍODO 1]],ActividadesCom[[#This Row],[PERÍODO 2]],ActividadesCom[[#This Row],[PERÍODO 3]],ActividadesCom[[#This Row],[PERÍODO 4]],ActividadesCom[[#This Row],[PERÍODO 5]])</f>
        <v>20203</v>
      </c>
      <c r="I3312" s="6"/>
      <c r="J3312" s="5"/>
      <c r="K3312" s="5"/>
      <c r="L3312" s="5" t="str">
        <f>IF(ActividadesCom[[#This Row],[NIVEL 1]]&lt;&gt;0,VLOOKUP(ActividadesCom[[#This Row],[NIVEL 1]],Catálogo!A:B,2,FALSE),"")</f>
        <v/>
      </c>
      <c r="M3312" s="5"/>
      <c r="N3312" s="6"/>
      <c r="O3312" s="5"/>
      <c r="P3312" s="5"/>
      <c r="Q3312" s="5" t="str">
        <f>IF(ActividadesCom[[#This Row],[NIVEL 2]]&lt;&gt;0,VLOOKUP(ActividadesCom[[#This Row],[NIVEL 2]],Catálogo!A:B,2,FALSE),"")</f>
        <v/>
      </c>
      <c r="R3312" s="5"/>
      <c r="S3312" s="6"/>
      <c r="T3312" s="5"/>
      <c r="U3312" s="5"/>
      <c r="V3312" s="5" t="str">
        <f>IF(ActividadesCom[[#This Row],[NIVEL 3]]&lt;&gt;0,VLOOKUP(ActividadesCom[[#This Row],[NIVEL 3]],Catálogo!A:B,2,FALSE),"")</f>
        <v/>
      </c>
      <c r="W3312" s="5"/>
      <c r="X3312" s="6"/>
      <c r="Y3312" s="5"/>
      <c r="Z3312" s="5"/>
      <c r="AA3312" s="5" t="str">
        <f>IF(ActividadesCom[[#This Row],[NIVEL 4]]&lt;&gt;0,VLOOKUP(ActividadesCom[[#This Row],[NIVEL 4]],Catálogo!A:B,2,FALSE),"")</f>
        <v/>
      </c>
      <c r="AB3312" s="5"/>
      <c r="AC3312" s="5" t="s">
        <v>42</v>
      </c>
      <c r="AD3312" s="5">
        <v>20203</v>
      </c>
      <c r="AE3312" s="5" t="s">
        <v>4009</v>
      </c>
      <c r="AF3312" s="5">
        <f>IF(ActividadesCom[[#This Row],[NIVEL 5]]&lt;&gt;0,VLOOKUP(ActividadesCom[[#This Row],[NIVEL 5]],Catálogo!A:B,2,FALSE),"")</f>
        <v>3</v>
      </c>
      <c r="AG3312" s="5">
        <v>1</v>
      </c>
      <c r="AH3312" s="2"/>
      <c r="AI3312" s="2"/>
    </row>
    <row r="3313" spans="1:35" ht="30" hidden="1" customHeight="1" x14ac:dyDescent="0.25">
      <c r="A3313" s="7">
        <v>20470393</v>
      </c>
      <c r="B3313" s="97" t="str">
        <f>VLOOKUP(ActividadesCom[[#This Row],[NO. DE CONTROL]],'LISTADO ESTUDIANTES'!A:C,3,FALSE)</f>
        <v>CAMBRANIS BOJORQUEZ ALEJANDRO ENRIQUE</v>
      </c>
      <c r="C3313" s="97" t="str">
        <f>VLOOKUP(ActividadesCom[[#This Row],[NO. DE CONTROL]],'LISTADO ESTUDIANTES'!A:B,2,FALSE)</f>
        <v>INGENIERIA MECANICA</v>
      </c>
      <c r="D3313" s="18" t="str">
        <f>VLOOKUP(ActividadesCom[[#This Row],[NO. DE CONTROL]],'LISTADO ESTUDIANTES'!A:D,4,FALSE)</f>
        <v>BAJA</v>
      </c>
      <c r="E3313" s="5">
        <f>SUM(ActividadesCom[[#This Row],[CRÉD. 1]],ActividadesCom[[#This Row],[CRÉD. 2]],ActividadesCom[[#This Row],[CRÉD. 3]],ActividadesCom[[#This Row],[CRÉD. 4]],ActividadesCom[[#This Row],[CRÉD. 5]])</f>
        <v>3</v>
      </c>
      <c r="F3313" s="18">
        <f>IF(ActividadesCom[[#This Row],[ÚLTIMO SEMESTRE CON CRÉDITOS]]&gt;0,ROUND(AVERAGE(ActividadesCom[[#This Row],[VALOR NIVEL 5]],ActividadesCom[[#This Row],[VALOR NIVEL 4]],ActividadesCom[[#This Row],[VALOR NIVEL 3]],ActividadesCom[[#This Row],[VALOR NIVEL 2]],ActividadesCom[[#This Row],[VALOR NIVEL 1]]),0),"")</f>
        <v>3</v>
      </c>
      <c r="G3313" s="18" t="str">
        <f>IF(ActividadesCom[[#This Row],[PROMEDIO]]="","",IF(ActividadesCom[[#This Row],[PROMEDIO]]&gt;=4,"EXCELENTE",IF(ActividadesCom[[#This Row],[PROMEDIO]]&gt;=3,"NOTABLE",IF(ActividadesCom[[#This Row],[PROMEDIO]]&gt;=2,"BUENO",IF(ActividadesCom[[#This Row],[PROMEDIO]]=1,"SUFICIENTE","")))))</f>
        <v>NOTABLE</v>
      </c>
      <c r="H3313" s="5">
        <f>MAX(ActividadesCom[[#This Row],[PERÍODO 1]],ActividadesCom[[#This Row],[PERÍODO 2]],ActividadesCom[[#This Row],[PERÍODO 3]],ActividadesCom[[#This Row],[PERÍODO 4]],ActividadesCom[[#This Row],[PERÍODO 5]])</f>
        <v>20213</v>
      </c>
      <c r="I3313" s="6"/>
      <c r="J3313" s="5"/>
      <c r="K3313" s="5"/>
      <c r="L3313" s="5" t="str">
        <f>IF(ActividadesCom[[#This Row],[NIVEL 1]]&lt;&gt;0,VLOOKUP(ActividadesCom[[#This Row],[NIVEL 1]],Catálogo!A:B,2,FALSE),"")</f>
        <v/>
      </c>
      <c r="M3313" s="5"/>
      <c r="N3313" s="6"/>
      <c r="O3313" s="5"/>
      <c r="P3313" s="5"/>
      <c r="Q3313" s="5" t="str">
        <f>IF(ActividadesCom[[#This Row],[NIVEL 2]]&lt;&gt;0,VLOOKUP(ActividadesCom[[#This Row],[NIVEL 2]],Catálogo!A:B,2,FALSE),"")</f>
        <v/>
      </c>
      <c r="R3313" s="5"/>
      <c r="S3313" s="6" t="s">
        <v>4280</v>
      </c>
      <c r="T3313" s="5">
        <v>20213</v>
      </c>
      <c r="U3313" s="5" t="s">
        <v>4009</v>
      </c>
      <c r="V3313" s="5">
        <f>IF(ActividadesCom[[#This Row],[NIVEL 3]]&lt;&gt;0,VLOOKUP(ActividadesCom[[#This Row],[NIVEL 3]],Catálogo!A:B,2,FALSE),"")</f>
        <v>3</v>
      </c>
      <c r="W3313" s="5">
        <v>1</v>
      </c>
      <c r="X3313" s="6" t="s">
        <v>5</v>
      </c>
      <c r="Y3313" s="5">
        <v>20211</v>
      </c>
      <c r="Z3313" s="5" t="s">
        <v>4010</v>
      </c>
      <c r="AA3313" s="5">
        <f>IF(ActividadesCom[[#This Row],[NIVEL 4]]&lt;&gt;0,VLOOKUP(ActividadesCom[[#This Row],[NIVEL 4]],Catálogo!A:B,2,FALSE),"")</f>
        <v>2</v>
      </c>
      <c r="AB3313" s="5">
        <v>1</v>
      </c>
      <c r="AC3313" s="5" t="s">
        <v>42</v>
      </c>
      <c r="AD3313" s="5">
        <v>20203</v>
      </c>
      <c r="AE3313" s="5" t="s">
        <v>4009</v>
      </c>
      <c r="AF3313" s="5">
        <f>IF(ActividadesCom[[#This Row],[NIVEL 5]]&lt;&gt;0,VLOOKUP(ActividadesCom[[#This Row],[NIVEL 5]],Catálogo!A:B,2,FALSE),"")</f>
        <v>3</v>
      </c>
      <c r="AG3313" s="5">
        <v>1</v>
      </c>
      <c r="AH3313" s="2"/>
      <c r="AI3313" s="2"/>
    </row>
    <row r="3314" spans="1:35" ht="30" customHeight="1" x14ac:dyDescent="0.25">
      <c r="A3314" s="7">
        <v>20470394</v>
      </c>
      <c r="B3314" s="97" t="str">
        <f>VLOOKUP(ActividadesCom[[#This Row],[NO. DE CONTROL]],'LISTADO ESTUDIANTES'!A:C,3,FALSE)</f>
        <v>TONCHEZ LAYNES YAHELI DEL CARMEN</v>
      </c>
      <c r="C3314" s="97" t="str">
        <f>VLOOKUP(ActividadesCom[[#This Row],[NO. DE CONTROL]],'LISTADO ESTUDIANTES'!A:B,2,FALSE)</f>
        <v>INGENIERIA EN GESTION EMPRESARIAL</v>
      </c>
      <c r="D3314" s="18" t="str">
        <f>VLOOKUP(ActividadesCom[[#This Row],[NO. DE CONTROL]],'LISTADO ESTUDIANTES'!A:D,4,FALSE)</f>
        <v>ACTIVO(A)</v>
      </c>
      <c r="E3314" s="5">
        <f>SUM(ActividadesCom[[#This Row],[CRÉD. 1]],ActividadesCom[[#This Row],[CRÉD. 2]],ActividadesCom[[#This Row],[CRÉD. 3]],ActividadesCom[[#This Row],[CRÉD. 4]],ActividadesCom[[#This Row],[CRÉD. 5]])</f>
        <v>5</v>
      </c>
      <c r="F3314" s="18">
        <f>IF(ActividadesCom[[#This Row],[ÚLTIMO SEMESTRE CON CRÉDITOS]]&gt;0,ROUND(AVERAGE(ActividadesCom[[#This Row],[VALOR NIVEL 5]],ActividadesCom[[#This Row],[VALOR NIVEL 4]],ActividadesCom[[#This Row],[VALOR NIVEL 3]],ActividadesCom[[#This Row],[VALOR NIVEL 2]],ActividadesCom[[#This Row],[VALOR NIVEL 1]]),0),"")</f>
        <v>3</v>
      </c>
      <c r="G3314" s="18" t="str">
        <f>IF(ActividadesCom[[#This Row],[PROMEDIO]]="","",IF(ActividadesCom[[#This Row],[PROMEDIO]]&gt;=4,"EXCELENTE",IF(ActividadesCom[[#This Row],[PROMEDIO]]&gt;=3,"NOTABLE",IF(ActividadesCom[[#This Row],[PROMEDIO]]&gt;=2,"BUENO",IF(ActividadesCom[[#This Row],[PROMEDIO]]=1,"SUFICIENTE","")))))</f>
        <v>NOTABLE</v>
      </c>
      <c r="H3314" s="5">
        <f>MAX(ActividadesCom[[#This Row],[PERÍODO 1]],ActividadesCom[[#This Row],[PERÍODO 2]],ActividadesCom[[#This Row],[PERÍODO 3]],ActividadesCom[[#This Row],[PERÍODO 4]],ActividadesCom[[#This Row],[PERÍODO 5]])</f>
        <v>20213</v>
      </c>
      <c r="I3314" s="6" t="s">
        <v>4746</v>
      </c>
      <c r="J3314" s="5">
        <v>20213</v>
      </c>
      <c r="K3314" s="5" t="s">
        <v>4011</v>
      </c>
      <c r="L3314" s="5">
        <f>IF(ActividadesCom[[#This Row],[NIVEL 1]]&lt;&gt;0,VLOOKUP(ActividadesCom[[#This Row],[NIVEL 1]],Catálogo!A:B,2,FALSE),"")</f>
        <v>1</v>
      </c>
      <c r="M3314" s="5">
        <v>1</v>
      </c>
      <c r="N3314" s="6" t="s">
        <v>4848</v>
      </c>
      <c r="O3314" s="5">
        <v>20213</v>
      </c>
      <c r="P3314" s="5" t="s">
        <v>4008</v>
      </c>
      <c r="Q3314" s="5">
        <f>IF(ActividadesCom[[#This Row],[NIVEL 2]]&lt;&gt;0,VLOOKUP(ActividadesCom[[#This Row],[NIVEL 2]],Catálogo!A:B,2,FALSE),"")</f>
        <v>4</v>
      </c>
      <c r="R3314" s="5">
        <v>1</v>
      </c>
      <c r="S3314" s="6" t="s">
        <v>30</v>
      </c>
      <c r="T3314" s="5">
        <v>20213</v>
      </c>
      <c r="U3314" s="5" t="s">
        <v>4008</v>
      </c>
      <c r="V3314" s="5">
        <f>IF(ActividadesCom[[#This Row],[NIVEL 3]]&lt;&gt;0,VLOOKUP(ActividadesCom[[#This Row],[NIVEL 3]],Catálogo!A:B,2,FALSE),"")</f>
        <v>4</v>
      </c>
      <c r="W3314" s="5">
        <v>1</v>
      </c>
      <c r="X3314" s="6" t="s">
        <v>30</v>
      </c>
      <c r="Y3314" s="5">
        <v>20211</v>
      </c>
      <c r="Z3314" s="5" t="s">
        <v>4008</v>
      </c>
      <c r="AA3314" s="5">
        <f>IF(ActividadesCom[[#This Row],[NIVEL 4]]&lt;&gt;0,VLOOKUP(ActividadesCom[[#This Row],[NIVEL 4]],Catálogo!A:B,2,FALSE),"")</f>
        <v>4</v>
      </c>
      <c r="AB3314" s="5">
        <v>1</v>
      </c>
      <c r="AC3314" s="5" t="s">
        <v>30</v>
      </c>
      <c r="AD3314" s="5">
        <v>20203</v>
      </c>
      <c r="AE3314" s="5" t="s">
        <v>4008</v>
      </c>
      <c r="AF3314" s="5">
        <f>IF(ActividadesCom[[#This Row],[NIVEL 5]]&lt;&gt;0,VLOOKUP(ActividadesCom[[#This Row],[NIVEL 5]],Catálogo!A:B,2,FALSE),"")</f>
        <v>4</v>
      </c>
      <c r="AG3314" s="5">
        <v>1</v>
      </c>
      <c r="AH3314" s="2"/>
      <c r="AI3314" s="2"/>
    </row>
    <row r="3315" spans="1:35" ht="30" hidden="1" customHeight="1" x14ac:dyDescent="0.25">
      <c r="A3315" s="7">
        <v>20470395</v>
      </c>
      <c r="B3315" s="97" t="str">
        <f>VLOOKUP(ActividadesCom[[#This Row],[NO. DE CONTROL]],'LISTADO ESTUDIANTES'!A:C,3,FALSE)</f>
        <v>ESTRADA RODRIGUEZ DIEGO RONALDO</v>
      </c>
      <c r="C3315" s="97" t="str">
        <f>VLOOKUP(ActividadesCom[[#This Row],[NO. DE CONTROL]],'LISTADO ESTUDIANTES'!A:B,2,FALSE)</f>
        <v>INGENIERIA QUIMICA</v>
      </c>
      <c r="D3315" s="18" t="str">
        <f>VLOOKUP(ActividadesCom[[#This Row],[NO. DE CONTROL]],'LISTADO ESTUDIANTES'!A:D,4,FALSE)</f>
        <v>BAJA</v>
      </c>
      <c r="E3315" s="5">
        <f>SUM(ActividadesCom[[#This Row],[CRÉD. 1]],ActividadesCom[[#This Row],[CRÉD. 2]],ActividadesCom[[#This Row],[CRÉD. 3]],ActividadesCom[[#This Row],[CRÉD. 4]],ActividadesCom[[#This Row],[CRÉD. 5]])</f>
        <v>1</v>
      </c>
      <c r="F3315" s="18">
        <f>IF(ActividadesCom[[#This Row],[ÚLTIMO SEMESTRE CON CRÉDITOS]]&gt;0,ROUND(AVERAGE(ActividadesCom[[#This Row],[VALOR NIVEL 5]],ActividadesCom[[#This Row],[VALOR NIVEL 4]],ActividadesCom[[#This Row],[VALOR NIVEL 3]],ActividadesCom[[#This Row],[VALOR NIVEL 2]],ActividadesCom[[#This Row],[VALOR NIVEL 1]]),0),"")</f>
        <v>1</v>
      </c>
      <c r="G3315" s="18" t="str">
        <f>IF(ActividadesCom[[#This Row],[PROMEDIO]]="","",IF(ActividadesCom[[#This Row],[PROMEDIO]]&gt;=4,"EXCELENTE",IF(ActividadesCom[[#This Row],[PROMEDIO]]&gt;=3,"NOTABLE",IF(ActividadesCom[[#This Row],[PROMEDIO]]&gt;=2,"BUENO",IF(ActividadesCom[[#This Row],[PROMEDIO]]=1,"SUFICIENTE","")))))</f>
        <v>SUFICIENTE</v>
      </c>
      <c r="H3315" s="5">
        <f>MAX(ActividadesCom[[#This Row],[PERÍODO 1]],ActividadesCom[[#This Row],[PERÍODO 2]],ActividadesCom[[#This Row],[PERÍODO 3]],ActividadesCom[[#This Row],[PERÍODO 4]],ActividadesCom[[#This Row],[PERÍODO 5]])</f>
        <v>20203</v>
      </c>
      <c r="I3315" s="6"/>
      <c r="J3315" s="5"/>
      <c r="K3315" s="5"/>
      <c r="L3315" s="5" t="str">
        <f>IF(ActividadesCom[[#This Row],[NIVEL 1]]&lt;&gt;0,VLOOKUP(ActividadesCom[[#This Row],[NIVEL 1]],Catálogo!A:B,2,FALSE),"")</f>
        <v/>
      </c>
      <c r="M3315" s="5"/>
      <c r="N3315" s="6"/>
      <c r="O3315" s="5"/>
      <c r="P3315" s="5"/>
      <c r="Q3315" s="5" t="str">
        <f>IF(ActividadesCom[[#This Row],[NIVEL 2]]&lt;&gt;0,VLOOKUP(ActividadesCom[[#This Row],[NIVEL 2]],Catálogo!A:B,2,FALSE),"")</f>
        <v/>
      </c>
      <c r="R3315" s="5"/>
      <c r="S3315" s="6"/>
      <c r="T3315" s="5"/>
      <c r="U3315" s="5"/>
      <c r="V3315" s="5" t="str">
        <f>IF(ActividadesCom[[#This Row],[NIVEL 3]]&lt;&gt;0,VLOOKUP(ActividadesCom[[#This Row],[NIVEL 3]],Catálogo!A:B,2,FALSE),"")</f>
        <v/>
      </c>
      <c r="W3315" s="5"/>
      <c r="X3315" s="6"/>
      <c r="Y3315" s="5"/>
      <c r="Z3315" s="5"/>
      <c r="AA3315" s="5" t="str">
        <f>IF(ActividadesCom[[#This Row],[NIVEL 4]]&lt;&gt;0,VLOOKUP(ActividadesCom[[#This Row],[NIVEL 4]],Catálogo!A:B,2,FALSE),"")</f>
        <v/>
      </c>
      <c r="AB3315" s="5"/>
      <c r="AC3315" s="5" t="s">
        <v>42</v>
      </c>
      <c r="AD3315" s="5">
        <v>20203</v>
      </c>
      <c r="AE3315" s="5" t="s">
        <v>4011</v>
      </c>
      <c r="AF3315" s="5">
        <f>IF(ActividadesCom[[#This Row],[NIVEL 5]]&lt;&gt;0,VLOOKUP(ActividadesCom[[#This Row],[NIVEL 5]],Catálogo!A:B,2,FALSE),"")</f>
        <v>1</v>
      </c>
      <c r="AG3315" s="5">
        <v>1</v>
      </c>
      <c r="AH3315" s="2"/>
      <c r="AI3315" s="2"/>
    </row>
    <row r="3316" spans="1:35" ht="30" customHeight="1" x14ac:dyDescent="0.25">
      <c r="A3316" s="7">
        <v>20470396</v>
      </c>
      <c r="B3316" s="97" t="str">
        <f>VLOOKUP(ActividadesCom[[#This Row],[NO. DE CONTROL]],'LISTADO ESTUDIANTES'!A:C,3,FALSE)</f>
        <v>SOSAS GÃ\x93MEZ HERIBERTO</v>
      </c>
      <c r="C3316" s="97" t="str">
        <f>VLOOKUP(ActividadesCom[[#This Row],[NO. DE CONTROL]],'LISTADO ESTUDIANTES'!A:B,2,FALSE)</f>
        <v>INGENIERIA MECANICA</v>
      </c>
      <c r="D3316" s="18" t="str">
        <f>VLOOKUP(ActividadesCom[[#This Row],[NO. DE CONTROL]],'LISTADO ESTUDIANTES'!A:D,4,FALSE)</f>
        <v>ACTIVO(A)</v>
      </c>
      <c r="E3316" s="5">
        <f>SUM(ActividadesCom[[#This Row],[CRÉD. 1]],ActividadesCom[[#This Row],[CRÉD. 2]],ActividadesCom[[#This Row],[CRÉD. 3]],ActividadesCom[[#This Row],[CRÉD. 4]],ActividadesCom[[#This Row],[CRÉD. 5]])</f>
        <v>2</v>
      </c>
      <c r="F3316" s="18">
        <f>IF(ActividadesCom[[#This Row],[ÚLTIMO SEMESTRE CON CRÉDITOS]]&gt;0,ROUND(AVERAGE(ActividadesCom[[#This Row],[VALOR NIVEL 5]],ActividadesCom[[#This Row],[VALOR NIVEL 4]],ActividadesCom[[#This Row],[VALOR NIVEL 3]],ActividadesCom[[#This Row],[VALOR NIVEL 2]],ActividadesCom[[#This Row],[VALOR NIVEL 1]]),0),"")</f>
        <v>3</v>
      </c>
      <c r="G3316" s="18" t="str">
        <f>IF(ActividadesCom[[#This Row],[PROMEDIO]]="","",IF(ActividadesCom[[#This Row],[PROMEDIO]]&gt;=4,"EXCELENTE",IF(ActividadesCom[[#This Row],[PROMEDIO]]&gt;=3,"NOTABLE",IF(ActividadesCom[[#This Row],[PROMEDIO]]&gt;=2,"BUENO",IF(ActividadesCom[[#This Row],[PROMEDIO]]=1,"SUFICIENTE","")))))</f>
        <v>NOTABLE</v>
      </c>
      <c r="H3316" s="5">
        <f>MAX(ActividadesCom[[#This Row],[PERÍODO 1]],ActividadesCom[[#This Row],[PERÍODO 2]],ActividadesCom[[#This Row],[PERÍODO 3]],ActividadesCom[[#This Row],[PERÍODO 4]],ActividadesCom[[#This Row],[PERÍODO 5]])</f>
        <v>20213</v>
      </c>
      <c r="I3316" s="6" t="s">
        <v>31</v>
      </c>
      <c r="J3316" s="5">
        <v>20213</v>
      </c>
      <c r="K3316" s="5" t="s">
        <v>4009</v>
      </c>
      <c r="L3316" s="5">
        <f>IF(ActividadesCom[[#This Row],[NIVEL 1]]&lt;&gt;0,VLOOKUP(ActividadesCom[[#This Row],[NIVEL 1]],Catálogo!A:B,2,FALSE),"")</f>
        <v>3</v>
      </c>
      <c r="M3316" s="5">
        <v>1</v>
      </c>
      <c r="N3316" s="6"/>
      <c r="O3316" s="5"/>
      <c r="P3316" s="5"/>
      <c r="Q3316" s="5" t="str">
        <f>IF(ActividadesCom[[#This Row],[NIVEL 2]]&lt;&gt;0,VLOOKUP(ActividadesCom[[#This Row],[NIVEL 2]],Catálogo!A:B,2,FALSE),"")</f>
        <v/>
      </c>
      <c r="R3316" s="5"/>
      <c r="S3316" s="6"/>
      <c r="T3316" s="5"/>
      <c r="U3316" s="5"/>
      <c r="V3316" s="5" t="str">
        <f>IF(ActividadesCom[[#This Row],[NIVEL 3]]&lt;&gt;0,VLOOKUP(ActividadesCom[[#This Row],[NIVEL 3]],Catálogo!A:B,2,FALSE),"")</f>
        <v/>
      </c>
      <c r="W3316" s="5"/>
      <c r="X3316" s="6" t="s">
        <v>31</v>
      </c>
      <c r="Y3316" s="5">
        <v>20211</v>
      </c>
      <c r="Z3316" s="5" t="s">
        <v>4009</v>
      </c>
      <c r="AA3316" s="5">
        <f>IF(ActividadesCom[[#This Row],[NIVEL 4]]&lt;&gt;0,VLOOKUP(ActividadesCom[[#This Row],[NIVEL 4]],Catálogo!A:B,2,FALSE),"")</f>
        <v>3</v>
      </c>
      <c r="AB3316" s="5">
        <v>1</v>
      </c>
      <c r="AC3316" s="6"/>
      <c r="AD3316" s="5"/>
      <c r="AE3316" s="5"/>
      <c r="AF3316" s="5" t="str">
        <f>IF(ActividadesCom[[#This Row],[NIVEL 5]]&lt;&gt;0,VLOOKUP(ActividadesCom[[#This Row],[NIVEL 5]],Catálogo!A:B,2,FALSE),"")</f>
        <v/>
      </c>
      <c r="AG3316" s="36"/>
      <c r="AH3316" s="2"/>
      <c r="AI3316" s="2"/>
    </row>
    <row r="3317" spans="1:35" ht="30" hidden="1" customHeight="1" x14ac:dyDescent="0.25">
      <c r="A3317" s="7">
        <v>20470397</v>
      </c>
      <c r="B3317" s="97" t="str">
        <f>VLOOKUP(ActividadesCom[[#This Row],[NO. DE CONTROL]],'LISTADO ESTUDIANTES'!A:C,3,FALSE)</f>
        <v>PEREZ VELA KARLA ELIZABETH</v>
      </c>
      <c r="C3317" s="97" t="str">
        <f>VLOOKUP(ActividadesCom[[#This Row],[NO. DE CONTROL]],'LISTADO ESTUDIANTES'!A:B,2,FALSE)</f>
        <v>INGENIERIA QUIMICA</v>
      </c>
      <c r="D3317" s="18" t="str">
        <f>VLOOKUP(ActividadesCom[[#This Row],[NO. DE CONTROL]],'LISTADO ESTUDIANTES'!A:D,4,FALSE)</f>
        <v>BAJA</v>
      </c>
      <c r="E3317" s="5">
        <f>SUM(ActividadesCom[[#This Row],[CRÉD. 1]],ActividadesCom[[#This Row],[CRÉD. 2]],ActividadesCom[[#This Row],[CRÉD. 3]],ActividadesCom[[#This Row],[CRÉD. 4]],ActividadesCom[[#This Row],[CRÉD. 5]])</f>
        <v>1</v>
      </c>
      <c r="F3317" s="34">
        <f>IF(ActividadesCom[[#This Row],[ÚLTIMO SEMESTRE CON CRÉDITOS]]&gt;0,ROUND(AVERAGE(ActividadesCom[[#This Row],[VALOR NIVEL 5]],ActividadesCom[[#This Row],[VALOR NIVEL 4]],ActividadesCom[[#This Row],[VALOR NIVEL 3]],ActividadesCom[[#This Row],[VALOR NIVEL 2]],ActividadesCom[[#This Row],[VALOR NIVEL 1]]),0),"")</f>
        <v>3</v>
      </c>
      <c r="G3317" s="34" t="str">
        <f>IF(ActividadesCom[[#This Row],[PROMEDIO]]="","",IF(ActividadesCom[[#This Row],[PROMEDIO]]&gt;=4,"EXCELENTE",IF(ActividadesCom[[#This Row],[PROMEDIO]]&gt;=3,"NOTABLE",IF(ActividadesCom[[#This Row],[PROMEDIO]]&gt;=2,"BUENO",IF(ActividadesCom[[#This Row],[PROMEDIO]]=1,"SUFICIENTE","")))))</f>
        <v>NOTABLE</v>
      </c>
      <c r="H3317" s="5">
        <f>MAX(ActividadesCom[[#This Row],[PERÍODO 1]],ActividadesCom[[#This Row],[PERÍODO 2]],ActividadesCom[[#This Row],[PERÍODO 3]],ActividadesCom[[#This Row],[PERÍODO 4]],ActividadesCom[[#This Row],[PERÍODO 5]])</f>
        <v>20203</v>
      </c>
      <c r="I3317" s="33"/>
      <c r="J3317" s="32"/>
      <c r="K3317" s="32"/>
      <c r="L3317" s="5" t="str">
        <f>IF(ActividadesCom[[#This Row],[NIVEL 1]]&lt;&gt;0,VLOOKUP(ActividadesCom[[#This Row],[NIVEL 1]],Catálogo!A:B,2,FALSE),"")</f>
        <v/>
      </c>
      <c r="M3317" s="32"/>
      <c r="N3317" s="33"/>
      <c r="O3317" s="32"/>
      <c r="P3317" s="32"/>
      <c r="Q3317" s="5" t="str">
        <f>IF(ActividadesCom[[#This Row],[NIVEL 2]]&lt;&gt;0,VLOOKUP(ActividadesCom[[#This Row],[NIVEL 2]],Catálogo!A:B,2,FALSE),"")</f>
        <v/>
      </c>
      <c r="R3317" s="32"/>
      <c r="S3317" s="33"/>
      <c r="T3317" s="32"/>
      <c r="U3317" s="32"/>
      <c r="V3317" s="5" t="str">
        <f>IF(ActividadesCom[[#This Row],[NIVEL 3]]&lt;&gt;0,VLOOKUP(ActividadesCom[[#This Row],[NIVEL 3]],Catálogo!A:B,2,FALSE),"")</f>
        <v/>
      </c>
      <c r="W3317" s="32"/>
      <c r="X3317" s="33"/>
      <c r="Y3317" s="32"/>
      <c r="Z3317" s="32"/>
      <c r="AA3317" s="5" t="str">
        <f>IF(ActividadesCom[[#This Row],[NIVEL 4]]&lt;&gt;0,VLOOKUP(ActividadesCom[[#This Row],[NIVEL 4]],Catálogo!A:B,2,FALSE),"")</f>
        <v/>
      </c>
      <c r="AB3317" s="32"/>
      <c r="AC3317" s="32" t="s">
        <v>23</v>
      </c>
      <c r="AD3317" s="32">
        <v>20203</v>
      </c>
      <c r="AE3317" s="32" t="s">
        <v>4009</v>
      </c>
      <c r="AF3317" s="5">
        <f>IF(ActividadesCom[[#This Row],[NIVEL 5]]&lt;&gt;0,VLOOKUP(ActividadesCom[[#This Row],[NIVEL 5]],Catálogo!A:B,2,FALSE),"")</f>
        <v>3</v>
      </c>
      <c r="AG3317" s="32">
        <v>1</v>
      </c>
      <c r="AH3317" s="2"/>
      <c r="AI3317" s="2"/>
    </row>
    <row r="3318" spans="1:35" ht="30" hidden="1" customHeight="1" x14ac:dyDescent="0.25">
      <c r="A3318" s="7">
        <v>20470399</v>
      </c>
      <c r="B3318" s="97" t="str">
        <f>VLOOKUP(ActividadesCom[[#This Row],[NO. DE CONTROL]],'LISTADO ESTUDIANTES'!A:C,3,FALSE)</f>
        <v>ROSADO CAMARA PERLA GUADALUPE</v>
      </c>
      <c r="C3318" s="97" t="str">
        <f>VLOOKUP(ActividadesCom[[#This Row],[NO. DE CONTROL]],'LISTADO ESTUDIANTES'!A:B,2,FALSE)</f>
        <v>INGENIERIA EN ADMINISTRACION</v>
      </c>
      <c r="D3318" s="18" t="str">
        <f>VLOOKUP(ActividadesCom[[#This Row],[NO. DE CONTROL]],'LISTADO ESTUDIANTES'!A:D,4,FALSE)</f>
        <v>BAJA</v>
      </c>
      <c r="E3318" s="5">
        <f>SUM(ActividadesCom[[#This Row],[CRÉD. 1]],ActividadesCom[[#This Row],[CRÉD. 2]],ActividadesCom[[#This Row],[CRÉD. 3]],ActividadesCom[[#This Row],[CRÉD. 4]],ActividadesCom[[#This Row],[CRÉD. 5]])</f>
        <v>2</v>
      </c>
      <c r="F3318" s="18">
        <f>IF(ActividadesCom[[#This Row],[ÚLTIMO SEMESTRE CON CRÉDITOS]]&gt;0,ROUND(AVERAGE(ActividadesCom[[#This Row],[VALOR NIVEL 5]],ActividadesCom[[#This Row],[VALOR NIVEL 4]],ActividadesCom[[#This Row],[VALOR NIVEL 3]],ActividadesCom[[#This Row],[VALOR NIVEL 2]],ActividadesCom[[#This Row],[VALOR NIVEL 1]]),0),"")</f>
        <v>2</v>
      </c>
      <c r="G3318" s="18" t="str">
        <f>IF(ActividadesCom[[#This Row],[PROMEDIO]]="","",IF(ActividadesCom[[#This Row],[PROMEDIO]]&gt;=4,"EXCELENTE",IF(ActividadesCom[[#This Row],[PROMEDIO]]&gt;=3,"NOTABLE",IF(ActividadesCom[[#This Row],[PROMEDIO]]&gt;=2,"BUENO",IF(ActividadesCom[[#This Row],[PROMEDIO]]=1,"SUFICIENTE","")))))</f>
        <v>BUENO</v>
      </c>
      <c r="H3318" s="5">
        <f>MAX(ActividadesCom[[#This Row],[PERÍODO 1]],ActividadesCom[[#This Row],[PERÍODO 2]],ActividadesCom[[#This Row],[PERÍODO 3]],ActividadesCom[[#This Row],[PERÍODO 4]],ActividadesCom[[#This Row],[PERÍODO 5]])</f>
        <v>20211</v>
      </c>
      <c r="I3318" s="6"/>
      <c r="J3318" s="5"/>
      <c r="K3318" s="5"/>
      <c r="L3318" s="5" t="str">
        <f>IF(ActividadesCom[[#This Row],[NIVEL 1]]&lt;&gt;0,VLOOKUP(ActividadesCom[[#This Row],[NIVEL 1]],Catálogo!A:B,2,FALSE),"")</f>
        <v/>
      </c>
      <c r="M3318" s="5"/>
      <c r="N3318" s="6"/>
      <c r="O3318" s="5"/>
      <c r="P3318" s="5"/>
      <c r="Q3318" s="5" t="str">
        <f>IF(ActividadesCom[[#This Row],[NIVEL 2]]&lt;&gt;0,VLOOKUP(ActividadesCom[[#This Row],[NIVEL 2]],Catálogo!A:B,2,FALSE),"")</f>
        <v/>
      </c>
      <c r="R3318" s="5"/>
      <c r="S3318" s="6"/>
      <c r="T3318" s="5"/>
      <c r="U3318" s="5"/>
      <c r="V3318" s="5" t="str">
        <f>IF(ActividadesCom[[#This Row],[NIVEL 3]]&lt;&gt;0,VLOOKUP(ActividadesCom[[#This Row],[NIVEL 3]],Catálogo!A:B,2,FALSE),"")</f>
        <v/>
      </c>
      <c r="W3318" s="5"/>
      <c r="X3318" s="6" t="s">
        <v>4280</v>
      </c>
      <c r="Y3318" s="5">
        <v>20211</v>
      </c>
      <c r="Z3318" s="5" t="s">
        <v>4011</v>
      </c>
      <c r="AA3318" s="5">
        <f>IF(ActividadesCom[[#This Row],[NIVEL 4]]&lt;&gt;0,VLOOKUP(ActividadesCom[[#This Row],[NIVEL 4]],Catálogo!A:B,2,FALSE),"")</f>
        <v>1</v>
      </c>
      <c r="AB3318" s="5">
        <v>1</v>
      </c>
      <c r="AC3318" s="5" t="s">
        <v>4372</v>
      </c>
      <c r="AD3318" s="5">
        <v>20203</v>
      </c>
      <c r="AE3318" s="5" t="s">
        <v>4009</v>
      </c>
      <c r="AF3318" s="5">
        <f>IF(ActividadesCom[[#This Row],[NIVEL 5]]&lt;&gt;0,VLOOKUP(ActividadesCom[[#This Row],[NIVEL 5]],Catálogo!A:B,2,FALSE),"")</f>
        <v>3</v>
      </c>
      <c r="AG3318" s="5">
        <v>1</v>
      </c>
      <c r="AH3318" s="2"/>
      <c r="AI3318" s="2"/>
    </row>
    <row r="3319" spans="1:35" ht="30" hidden="1" customHeight="1" x14ac:dyDescent="0.25">
      <c r="A3319" s="7">
        <v>20470404</v>
      </c>
      <c r="B3319" s="97" t="str">
        <f>VLOOKUP(ActividadesCom[[#This Row],[NO. DE CONTROL]],'LISTADO ESTUDIANTES'!A:C,3,FALSE)</f>
        <v>XOOL FUENTES AGUSTIN DEL JESUS</v>
      </c>
      <c r="C3319" s="97" t="str">
        <f>VLOOKUP(ActividadesCom[[#This Row],[NO. DE CONTROL]],'LISTADO ESTUDIANTES'!A:B,2,FALSE)</f>
        <v>INGENIERIA EN ADMINISTRACION</v>
      </c>
      <c r="D3319" s="18" t="str">
        <f>VLOOKUP(ActividadesCom[[#This Row],[NO. DE CONTROL]],'LISTADO ESTUDIANTES'!A:D,4,FALSE)</f>
        <v>BAJA</v>
      </c>
      <c r="E3319" s="5">
        <f>SUM(ActividadesCom[[#This Row],[CRÉD. 1]],ActividadesCom[[#This Row],[CRÉD. 2]],ActividadesCom[[#This Row],[CRÉD. 3]],ActividadesCom[[#This Row],[CRÉD. 4]],ActividadesCom[[#This Row],[CRÉD. 5]])</f>
        <v>2</v>
      </c>
      <c r="F3319" s="18">
        <f>IF(ActividadesCom[[#This Row],[ÚLTIMO SEMESTRE CON CRÉDITOS]]&gt;0,ROUND(AVERAGE(ActividadesCom[[#This Row],[VALOR NIVEL 5]],ActividadesCom[[#This Row],[VALOR NIVEL 4]],ActividadesCom[[#This Row],[VALOR NIVEL 3]],ActividadesCom[[#This Row],[VALOR NIVEL 2]],ActividadesCom[[#This Row],[VALOR NIVEL 1]]),0),"")</f>
        <v>3</v>
      </c>
      <c r="G3319" s="18" t="str">
        <f>IF(ActividadesCom[[#This Row],[PROMEDIO]]="","",IF(ActividadesCom[[#This Row],[PROMEDIO]]&gt;=4,"EXCELENTE",IF(ActividadesCom[[#This Row],[PROMEDIO]]&gt;=3,"NOTABLE",IF(ActividadesCom[[#This Row],[PROMEDIO]]&gt;=2,"BUENO",IF(ActividadesCom[[#This Row],[PROMEDIO]]=1,"SUFICIENTE","")))))</f>
        <v>NOTABLE</v>
      </c>
      <c r="H3319" s="5">
        <f>MAX(ActividadesCom[[#This Row],[PERÍODO 1]],ActividadesCom[[#This Row],[PERÍODO 2]],ActividadesCom[[#This Row],[PERÍODO 3]],ActividadesCom[[#This Row],[PERÍODO 4]],ActividadesCom[[#This Row],[PERÍODO 5]])</f>
        <v>20203</v>
      </c>
      <c r="I3319" s="6" t="s">
        <v>4125</v>
      </c>
      <c r="J3319" s="5">
        <v>20203</v>
      </c>
      <c r="K3319" s="5" t="s">
        <v>4010</v>
      </c>
      <c r="L3319" s="5">
        <f>IF(ActividadesCom[[#This Row],[NIVEL 1]]&lt;&gt;0,VLOOKUP(ActividadesCom[[#This Row],[NIVEL 1]],Catálogo!A:B,2,FALSE),"")</f>
        <v>2</v>
      </c>
      <c r="M3319" s="5">
        <v>1</v>
      </c>
      <c r="N3319" s="6"/>
      <c r="O3319" s="5"/>
      <c r="P3319" s="5"/>
      <c r="Q3319" s="5" t="str">
        <f>IF(ActividadesCom[[#This Row],[NIVEL 2]]&lt;&gt;0,VLOOKUP(ActividadesCom[[#This Row],[NIVEL 2]],Catálogo!A:B,2,FALSE),"")</f>
        <v/>
      </c>
      <c r="R3319" s="5"/>
      <c r="S3319" s="6"/>
      <c r="T3319" s="5"/>
      <c r="U3319" s="5"/>
      <c r="V3319" s="5" t="str">
        <f>IF(ActividadesCom[[#This Row],[NIVEL 3]]&lt;&gt;0,VLOOKUP(ActividadesCom[[#This Row],[NIVEL 3]],Catálogo!A:B,2,FALSE),"")</f>
        <v/>
      </c>
      <c r="W3319" s="5"/>
      <c r="X3319" s="6"/>
      <c r="Y3319" s="5"/>
      <c r="Z3319" s="5"/>
      <c r="AA3319" s="5" t="str">
        <f>IF(ActividadesCom[[#This Row],[NIVEL 4]]&lt;&gt;0,VLOOKUP(ActividadesCom[[#This Row],[NIVEL 4]],Catálogo!A:B,2,FALSE),"")</f>
        <v/>
      </c>
      <c r="AB3319" s="5"/>
      <c r="AC3319" s="6" t="s">
        <v>4316</v>
      </c>
      <c r="AD3319" s="5">
        <v>20203</v>
      </c>
      <c r="AE3319" s="5" t="s">
        <v>4009</v>
      </c>
      <c r="AF3319" s="5">
        <f>IF(ActividadesCom[[#This Row],[NIVEL 5]]&lt;&gt;0,VLOOKUP(ActividadesCom[[#This Row],[NIVEL 5]],Catálogo!A:B,2,FALSE),"")</f>
        <v>3</v>
      </c>
      <c r="AG3319" s="5">
        <v>1</v>
      </c>
      <c r="AH3319" s="2"/>
      <c r="AI3319" s="2"/>
    </row>
    <row r="3320" spans="1:35" ht="30" customHeight="1" x14ac:dyDescent="0.25">
      <c r="A3320" s="7">
        <v>20470409</v>
      </c>
      <c r="B3320" s="10" t="str">
        <f>VLOOKUP(ActividadesCom[[#This Row],[NO. DE CONTROL]],'LISTADO ESTUDIANTES'!A:C,3,FALSE)</f>
        <v>RODRIGUEZ SANTILLAN FRANCISCO MIGUEL</v>
      </c>
      <c r="C3320" s="97" t="str">
        <f>VLOOKUP(ActividadesCom[[#This Row],[NO. DE CONTROL]],'LISTADO ESTUDIANTES'!A:B,2,FALSE)</f>
        <v>INGENIERIA CIVIL</v>
      </c>
      <c r="D3320" s="18" t="str">
        <f>VLOOKUP(ActividadesCom[[#This Row],[NO. DE CONTROL]],'LISTADO ESTUDIANTES'!A:D,4,FALSE)</f>
        <v>ACTIVO(A)</v>
      </c>
      <c r="E3320" s="7">
        <f>SUM(ActividadesCom[[#This Row],[CRÉD. 1]],ActividadesCom[[#This Row],[CRÉD. 2]],ActividadesCom[[#This Row],[CRÉD. 3]],ActividadesCom[[#This Row],[CRÉD. 4]],ActividadesCom[[#This Row],[CRÉD. 5]])</f>
        <v>0</v>
      </c>
      <c r="F3320" s="18" t="str">
        <f>IF(ActividadesCom[[#This Row],[ÚLTIMO SEMESTRE CON CRÉDITOS]]&gt;0,ROUND(AVERAGE(ActividadesCom[[#This Row],[VALOR NIVEL 5]],ActividadesCom[[#This Row],[VALOR NIVEL 4]],ActividadesCom[[#This Row],[VALOR NIVEL 3]],ActividadesCom[[#This Row],[VALOR NIVEL 2]],ActividadesCom[[#This Row],[VALOR NIVEL 1]]),0),"")</f>
        <v/>
      </c>
      <c r="G3320" s="7" t="str">
        <f>IF(ActividadesCom[[#This Row],[PROMEDIO]]="","",IF(ActividadesCom[[#This Row],[PROMEDIO]]&gt;=4,"EXCELENTE",IF(ActividadesCom[[#This Row],[PROMEDIO]]&gt;=3,"NOTABLE",IF(ActividadesCom[[#This Row],[PROMEDIO]]&gt;=2,"BUENO",IF(ActividadesCom[[#This Row],[PROMEDIO]]=1,"SUFICIENTE","")))))</f>
        <v/>
      </c>
      <c r="H3320" s="18">
        <f>MAX(ActividadesCom[[#This Row],[PERÍODO 1]],ActividadesCom[[#This Row],[PERÍODO 2]],ActividadesCom[[#This Row],[PERÍODO 3]],ActividadesCom[[#This Row],[PERÍODO 4]],ActividadesCom[[#This Row],[PERÍODO 5]])</f>
        <v>0</v>
      </c>
      <c r="I3320" s="6"/>
      <c r="J3320" s="5"/>
      <c r="K3320" s="5"/>
      <c r="L3320" s="18" t="str">
        <f>IF(ActividadesCom[[#This Row],[NIVEL 1]]&lt;&gt;0,VLOOKUP(ActividadesCom[[#This Row],[NIVEL 1]],Catálogo!A:B,2,FALSE),"")</f>
        <v/>
      </c>
      <c r="M3320" s="5"/>
      <c r="N3320" s="6"/>
      <c r="O3320" s="5"/>
      <c r="P3320" s="5"/>
      <c r="Q3320" s="18" t="str">
        <f>IF(ActividadesCom[[#This Row],[NIVEL 2]]&lt;&gt;0,VLOOKUP(ActividadesCom[[#This Row],[NIVEL 2]],Catálogo!A:B,2,FALSE),"")</f>
        <v/>
      </c>
      <c r="R3320" s="5"/>
      <c r="S3320" s="6"/>
      <c r="T3320" s="5"/>
      <c r="U3320" s="5"/>
      <c r="V3320" s="18" t="str">
        <f>IF(ActividadesCom[[#This Row],[NIVEL 3]]&lt;&gt;0,VLOOKUP(ActividadesCom[[#This Row],[NIVEL 3]],Catálogo!A:B,2,FALSE),"")</f>
        <v/>
      </c>
      <c r="W3320" s="5"/>
      <c r="X3320" s="6"/>
      <c r="Y3320" s="5"/>
      <c r="Z3320" s="5"/>
      <c r="AA3320" s="18" t="str">
        <f>IF(ActividadesCom[[#This Row],[NIVEL 4]]&lt;&gt;0,VLOOKUP(ActividadesCom[[#This Row],[NIVEL 4]],Catálogo!A:B,2,FALSE),"")</f>
        <v/>
      </c>
      <c r="AB3320" s="5"/>
      <c r="AC3320" s="6"/>
      <c r="AD3320" s="5"/>
      <c r="AE3320" s="5"/>
      <c r="AF3320" s="18" t="str">
        <f>IF(ActividadesCom[[#This Row],[NIVEL 5]]&lt;&gt;0,VLOOKUP(ActividadesCom[[#This Row],[NIVEL 5]],Catálogo!A:B,2,FALSE),"")</f>
        <v/>
      </c>
      <c r="AG3320" s="36"/>
      <c r="AH3320" s="2"/>
      <c r="AI3320" s="2"/>
    </row>
    <row r="3321" spans="1:35" ht="30" hidden="1" customHeight="1" x14ac:dyDescent="0.25">
      <c r="A3321" s="7">
        <v>20470410</v>
      </c>
      <c r="B3321" s="10" t="str">
        <f>VLOOKUP(ActividadesCom[[#This Row],[NO. DE CONTROL]],'LISTADO ESTUDIANTES'!A:C,3,FALSE)</f>
        <v>HU GONGORA GUADALUPE DEL CARMEN</v>
      </c>
      <c r="C3321" s="97" t="str">
        <f>VLOOKUP(ActividadesCom[[#This Row],[NO. DE CONTROL]],'LISTADO ESTUDIANTES'!A:B,2,FALSE)</f>
        <v>INGENIERIA EN ADMINISTRACION</v>
      </c>
      <c r="D3321" s="18" t="str">
        <f>VLOOKUP(ActividadesCom[[#This Row],[NO. DE CONTROL]],'LISTADO ESTUDIANTES'!A:D,4,FALSE)</f>
        <v>BAJA</v>
      </c>
      <c r="E3321" s="7">
        <f>SUM(ActividadesCom[[#This Row],[CRÉD. 1]],ActividadesCom[[#This Row],[CRÉD. 2]],ActividadesCom[[#This Row],[CRÉD. 3]],ActividadesCom[[#This Row],[CRÉD. 4]],ActividadesCom[[#This Row],[CRÉD. 5]])</f>
        <v>0</v>
      </c>
      <c r="F3321" s="18" t="str">
        <f>IF(ActividadesCom[[#This Row],[ÚLTIMO SEMESTRE CON CRÉDITOS]]&gt;0,ROUND(AVERAGE(ActividadesCom[[#This Row],[VALOR NIVEL 5]],ActividadesCom[[#This Row],[VALOR NIVEL 4]],ActividadesCom[[#This Row],[VALOR NIVEL 3]],ActividadesCom[[#This Row],[VALOR NIVEL 2]],ActividadesCom[[#This Row],[VALOR NIVEL 1]]),0),"")</f>
        <v/>
      </c>
      <c r="G3321" s="7" t="str">
        <f>IF(ActividadesCom[[#This Row],[PROMEDIO]]="","",IF(ActividadesCom[[#This Row],[PROMEDIO]]&gt;=4,"EXCELENTE",IF(ActividadesCom[[#This Row],[PROMEDIO]]&gt;=3,"NOTABLE",IF(ActividadesCom[[#This Row],[PROMEDIO]]&gt;=2,"BUENO",IF(ActividadesCom[[#This Row],[PROMEDIO]]=1,"SUFICIENTE","")))))</f>
        <v/>
      </c>
      <c r="H3321" s="18">
        <f>MAX(ActividadesCom[[#This Row],[PERÍODO 1]],ActividadesCom[[#This Row],[PERÍODO 2]],ActividadesCom[[#This Row],[PERÍODO 3]],ActividadesCom[[#This Row],[PERÍODO 4]],ActividadesCom[[#This Row],[PERÍODO 5]])</f>
        <v>0</v>
      </c>
      <c r="I3321" s="6"/>
      <c r="J3321" s="5"/>
      <c r="K3321" s="5"/>
      <c r="L3321" s="18" t="str">
        <f>IF(ActividadesCom[[#This Row],[NIVEL 1]]&lt;&gt;0,VLOOKUP(ActividadesCom[[#This Row],[NIVEL 1]],Catálogo!A:B,2,FALSE),"")</f>
        <v/>
      </c>
      <c r="M3321" s="5"/>
      <c r="N3321" s="6"/>
      <c r="O3321" s="5"/>
      <c r="P3321" s="5"/>
      <c r="Q3321" s="18" t="str">
        <f>IF(ActividadesCom[[#This Row],[NIVEL 2]]&lt;&gt;0,VLOOKUP(ActividadesCom[[#This Row],[NIVEL 2]],Catálogo!A:B,2,FALSE),"")</f>
        <v/>
      </c>
      <c r="R3321" s="5"/>
      <c r="S3321" s="6"/>
      <c r="T3321" s="5"/>
      <c r="U3321" s="5"/>
      <c r="V3321" s="18" t="str">
        <f>IF(ActividadesCom[[#This Row],[NIVEL 3]]&lt;&gt;0,VLOOKUP(ActividadesCom[[#This Row],[NIVEL 3]],Catálogo!A:B,2,FALSE),"")</f>
        <v/>
      </c>
      <c r="W3321" s="5"/>
      <c r="X3321" s="6"/>
      <c r="Y3321" s="5"/>
      <c r="Z3321" s="5"/>
      <c r="AA3321" s="18" t="str">
        <f>IF(ActividadesCom[[#This Row],[NIVEL 4]]&lt;&gt;0,VLOOKUP(ActividadesCom[[#This Row],[NIVEL 4]],Catálogo!A:B,2,FALSE),"")</f>
        <v/>
      </c>
      <c r="AB3321" s="5"/>
      <c r="AC3321" s="6"/>
      <c r="AD3321" s="5"/>
      <c r="AE3321" s="5"/>
      <c r="AF3321" s="18" t="str">
        <f>IF(ActividadesCom[[#This Row],[NIVEL 5]]&lt;&gt;0,VLOOKUP(ActividadesCom[[#This Row],[NIVEL 5]],Catálogo!A:B,2,FALSE),"")</f>
        <v/>
      </c>
      <c r="AG3321" s="36"/>
      <c r="AH3321" s="2"/>
      <c r="AI3321" s="2"/>
    </row>
    <row r="3322" spans="1:35" ht="30" hidden="1" customHeight="1" x14ac:dyDescent="0.25">
      <c r="A3322" s="7">
        <v>20470414</v>
      </c>
      <c r="B3322" s="97" t="str">
        <f>VLOOKUP(ActividadesCom[[#This Row],[NO. DE CONTROL]],'LISTADO ESTUDIANTES'!A:C,3,FALSE)</f>
        <v>RAUL ROMAN MENA TZEL</v>
      </c>
      <c r="C3322" s="97" t="str">
        <f>VLOOKUP(ActividadesCom[[#This Row],[NO. DE CONTROL]],'LISTADO ESTUDIANTES'!A:B,2,FALSE)</f>
        <v>INGENIERIA MECANICA</v>
      </c>
      <c r="D3322" s="18" t="str">
        <f>VLOOKUP(ActividadesCom[[#This Row],[NO. DE CONTROL]],'LISTADO ESTUDIANTES'!A:D,4,FALSE)</f>
        <v>BAJA</v>
      </c>
      <c r="E3322" s="5">
        <f>SUM(ActividadesCom[[#This Row],[CRÉD. 1]],ActividadesCom[[#This Row],[CRÉD. 2]],ActividadesCom[[#This Row],[CRÉD. 3]],ActividadesCom[[#This Row],[CRÉD. 4]],ActividadesCom[[#This Row],[CRÉD. 5]])</f>
        <v>2</v>
      </c>
      <c r="F3322" s="18">
        <f>IF(ActividadesCom[[#This Row],[ÚLTIMO SEMESTRE CON CRÉDITOS]]&gt;0,ROUND(AVERAGE(ActividadesCom[[#This Row],[VALOR NIVEL 5]],ActividadesCom[[#This Row],[VALOR NIVEL 4]],ActividadesCom[[#This Row],[VALOR NIVEL 3]],ActividadesCom[[#This Row],[VALOR NIVEL 2]],ActividadesCom[[#This Row],[VALOR NIVEL 1]]),0),"")</f>
        <v>3</v>
      </c>
      <c r="G3322" s="18" t="str">
        <f>IF(ActividadesCom[[#This Row],[PROMEDIO]]="","",IF(ActividadesCom[[#This Row],[PROMEDIO]]&gt;=4,"EXCELENTE",IF(ActividadesCom[[#This Row],[PROMEDIO]]&gt;=3,"NOTABLE",IF(ActividadesCom[[#This Row],[PROMEDIO]]&gt;=2,"BUENO",IF(ActividadesCom[[#This Row],[PROMEDIO]]=1,"SUFICIENTE","")))))</f>
        <v>NOTABLE</v>
      </c>
      <c r="H3322" s="5">
        <f>MAX(ActividadesCom[[#This Row],[PERÍODO 1]],ActividadesCom[[#This Row],[PERÍODO 2]],ActividadesCom[[#This Row],[PERÍODO 3]],ActividadesCom[[#This Row],[PERÍODO 4]],ActividadesCom[[#This Row],[PERÍODO 5]])</f>
        <v>20211</v>
      </c>
      <c r="I3322" s="6" t="s">
        <v>4571</v>
      </c>
      <c r="J3322" s="5">
        <v>20211</v>
      </c>
      <c r="K3322" s="5" t="s">
        <v>4009</v>
      </c>
      <c r="L3322" s="5">
        <f>IF(ActividadesCom[[#This Row],[NIVEL 1]]&lt;&gt;0,VLOOKUP(ActividadesCom[[#This Row],[NIVEL 1]],Catálogo!A:B,2,FALSE),"")</f>
        <v>3</v>
      </c>
      <c r="M3322" s="5">
        <v>1</v>
      </c>
      <c r="N3322" s="6"/>
      <c r="O3322" s="5"/>
      <c r="P3322" s="5"/>
      <c r="Q3322" s="5" t="str">
        <f>IF(ActividadesCom[[#This Row],[NIVEL 2]]&lt;&gt;0,VLOOKUP(ActividadesCom[[#This Row],[NIVEL 2]],Catálogo!A:B,2,FALSE),"")</f>
        <v/>
      </c>
      <c r="R3322" s="5"/>
      <c r="S3322" s="6"/>
      <c r="T3322" s="5"/>
      <c r="U3322" s="5"/>
      <c r="V3322" s="5" t="str">
        <f>IF(ActividadesCom[[#This Row],[NIVEL 3]]&lt;&gt;0,VLOOKUP(ActividadesCom[[#This Row],[NIVEL 3]],Catálogo!A:B,2,FALSE),"")</f>
        <v/>
      </c>
      <c r="W3322" s="5"/>
      <c r="X3322" s="6" t="s">
        <v>5</v>
      </c>
      <c r="Y3322" s="5">
        <v>20211</v>
      </c>
      <c r="Z3322" s="5" t="s">
        <v>4010</v>
      </c>
      <c r="AA3322" s="5">
        <f>IF(ActividadesCom[[#This Row],[NIVEL 4]]&lt;&gt;0,VLOOKUP(ActividadesCom[[#This Row],[NIVEL 4]],Catálogo!A:B,2,FALSE),"")</f>
        <v>2</v>
      </c>
      <c r="AB3322" s="5">
        <v>1</v>
      </c>
      <c r="AC3322" s="6"/>
      <c r="AD3322" s="5"/>
      <c r="AE3322" s="5"/>
      <c r="AF3322" s="5" t="str">
        <f>IF(ActividadesCom[[#This Row],[NIVEL 5]]&lt;&gt;0,VLOOKUP(ActividadesCom[[#This Row],[NIVEL 5]],Catálogo!A:B,2,FALSE),"")</f>
        <v/>
      </c>
      <c r="AG3322" s="36"/>
      <c r="AH3322" s="2"/>
      <c r="AI3322" s="2"/>
    </row>
    <row r="3323" spans="1:35" ht="30" customHeight="1" x14ac:dyDescent="0.25">
      <c r="A3323" s="7">
        <v>20470416</v>
      </c>
      <c r="B3323" s="97" t="str">
        <f>VLOOKUP(ActividadesCom[[#This Row],[NO. DE CONTROL]],'LISTADO ESTUDIANTES'!A:C,3,FALSE)</f>
        <v>GONZALEZ CHAVEZ JOSE MAXIMILIANO</v>
      </c>
      <c r="C3323" s="97" t="str">
        <f>VLOOKUP(ActividadesCom[[#This Row],[NO. DE CONTROL]],'LISTADO ESTUDIANTES'!A:B,2,FALSE)</f>
        <v>INGENIERIA INDUSTRIAL</v>
      </c>
      <c r="D3323" s="18" t="str">
        <f>VLOOKUP(ActividadesCom[[#This Row],[NO. DE CONTROL]],'LISTADO ESTUDIANTES'!A:D,4,FALSE)</f>
        <v>ACTIVO(A)</v>
      </c>
      <c r="E3323" s="7">
        <f>SUM(ActividadesCom[[#This Row],[CRÉD. 1]],ActividadesCom[[#This Row],[CRÉD. 2]],ActividadesCom[[#This Row],[CRÉD. 3]],ActividadesCom[[#This Row],[CRÉD. 4]],ActividadesCom[[#This Row],[CRÉD. 5]])</f>
        <v>3</v>
      </c>
      <c r="F3323" s="18">
        <f>IF(ActividadesCom[[#This Row],[ÚLTIMO SEMESTRE CON CRÉDITOS]]&gt;0,ROUND(AVERAGE(ActividadesCom[[#This Row],[VALOR NIVEL 5]],ActividadesCom[[#This Row],[VALOR NIVEL 4]],ActividadesCom[[#This Row],[VALOR NIVEL 3]],ActividadesCom[[#This Row],[VALOR NIVEL 2]],ActividadesCom[[#This Row],[VALOR NIVEL 1]]),0),"")</f>
        <v>3</v>
      </c>
      <c r="G3323" s="7" t="str">
        <f>IF(ActividadesCom[[#This Row],[PROMEDIO]]="","",IF(ActividadesCom[[#This Row],[PROMEDIO]]&gt;=4,"EXCELENTE",IF(ActividadesCom[[#This Row],[PROMEDIO]]&gt;=3,"NOTABLE",IF(ActividadesCom[[#This Row],[PROMEDIO]]&gt;=2,"BUENO",IF(ActividadesCom[[#This Row],[PROMEDIO]]=1,"SUFICIENTE","")))))</f>
        <v>NOTABLE</v>
      </c>
      <c r="H3323" s="18">
        <f>MAX(ActividadesCom[[#This Row],[PERÍODO 1]],ActividadesCom[[#This Row],[PERÍODO 2]],ActividadesCom[[#This Row],[PERÍODO 3]],ActividadesCom[[#This Row],[PERÍODO 4]],ActividadesCom[[#This Row],[PERÍODO 5]])</f>
        <v>20221</v>
      </c>
      <c r="I3323" s="6" t="s">
        <v>4110</v>
      </c>
      <c r="J3323" s="5">
        <v>20203</v>
      </c>
      <c r="K3323" s="5" t="s">
        <v>4009</v>
      </c>
      <c r="L3323" s="18">
        <f>IF(ActividadesCom[[#This Row],[NIVEL 1]]&lt;&gt;0,VLOOKUP(ActividadesCom[[#This Row],[NIVEL 1]],Catálogo!A:B,2,FALSE),"")</f>
        <v>3</v>
      </c>
      <c r="M3323" s="5">
        <v>1</v>
      </c>
      <c r="N3323" s="6" t="s">
        <v>4913</v>
      </c>
      <c r="O3323" s="5">
        <v>20211</v>
      </c>
      <c r="P3323" s="5" t="s">
        <v>4009</v>
      </c>
      <c r="Q3323" s="18">
        <f>IF(ActividadesCom[[#This Row],[NIVEL 2]]&lt;&gt;0,VLOOKUP(ActividadesCom[[#This Row],[NIVEL 2]],Catálogo!A:B,2,FALSE),"")</f>
        <v>3</v>
      </c>
      <c r="R3323" s="5">
        <v>1</v>
      </c>
      <c r="S3323" s="6" t="s">
        <v>5484</v>
      </c>
      <c r="T3323" s="5">
        <v>20221</v>
      </c>
      <c r="U3323" s="5" t="s">
        <v>4009</v>
      </c>
      <c r="V3323" s="18">
        <f>IF(ActividadesCom[[#This Row],[NIVEL 3]]&lt;&gt;0,VLOOKUP(ActividadesCom[[#This Row],[NIVEL 3]],Catálogo!A:B,2,FALSE),"")</f>
        <v>3</v>
      </c>
      <c r="W3323" s="5">
        <v>1</v>
      </c>
      <c r="X3323" s="6"/>
      <c r="Y3323" s="5"/>
      <c r="Z3323" s="5"/>
      <c r="AA3323" s="18" t="str">
        <f>IF(ActividadesCom[[#This Row],[NIVEL 4]]&lt;&gt;0,VLOOKUP(ActividadesCom[[#This Row],[NIVEL 4]],Catálogo!A:B,2,FALSE),"")</f>
        <v/>
      </c>
      <c r="AB3323" s="5"/>
      <c r="AC3323" s="6"/>
      <c r="AD3323" s="5"/>
      <c r="AE3323" s="5"/>
      <c r="AF3323" s="18" t="str">
        <f>IF(ActividadesCom[[#This Row],[NIVEL 5]]&lt;&gt;0,VLOOKUP(ActividadesCom[[#This Row],[NIVEL 5]],Catálogo!A:B,2,FALSE),"")</f>
        <v/>
      </c>
      <c r="AG3323" s="36"/>
      <c r="AH3323" s="2"/>
      <c r="AI3323" s="2"/>
    </row>
    <row r="3324" spans="1:35" ht="30" customHeight="1" x14ac:dyDescent="0.25">
      <c r="A3324" s="7">
        <v>20470417</v>
      </c>
      <c r="B3324" s="10" t="str">
        <f>VLOOKUP(ActividadesCom[[#This Row],[NO. DE CONTROL]],'LISTADO ESTUDIANTES'!A:C,3,FALSE)</f>
        <v>MORENO TEC SEBASTIAN</v>
      </c>
      <c r="C3324" s="97" t="str">
        <f>VLOOKUP(ActividadesCom[[#This Row],[NO. DE CONTROL]],'LISTADO ESTUDIANTES'!A:B,2,FALSE)</f>
        <v>INGENIERIA AMBIENTAL</v>
      </c>
      <c r="D3324" s="18" t="str">
        <f>VLOOKUP(ActividadesCom[[#This Row],[NO. DE CONTROL]],'LISTADO ESTUDIANTES'!A:D,4,FALSE)</f>
        <v>ACTIVO(A)</v>
      </c>
      <c r="E3324" s="7">
        <f>SUM(ActividadesCom[[#This Row],[CRÉD. 1]],ActividadesCom[[#This Row],[CRÉD. 2]],ActividadesCom[[#This Row],[CRÉD. 3]],ActividadesCom[[#This Row],[CRÉD. 4]],ActividadesCom[[#This Row],[CRÉD. 5]])</f>
        <v>2</v>
      </c>
      <c r="F3324" s="18">
        <f>IF(ActividadesCom[[#This Row],[ÚLTIMO SEMESTRE CON CRÉDITOS]]&gt;0,ROUND(AVERAGE(ActividadesCom[[#This Row],[VALOR NIVEL 5]],ActividadesCom[[#This Row],[VALOR NIVEL 4]],ActividadesCom[[#This Row],[VALOR NIVEL 3]],ActividadesCom[[#This Row],[VALOR NIVEL 2]],ActividadesCom[[#This Row],[VALOR NIVEL 1]]),0),"")</f>
        <v>4</v>
      </c>
      <c r="G3324" s="7" t="str">
        <f>IF(ActividadesCom[[#This Row],[PROMEDIO]]="","",IF(ActividadesCom[[#This Row],[PROMEDIO]]&gt;=4,"EXCELENTE",IF(ActividadesCom[[#This Row],[PROMEDIO]]&gt;=3,"NOTABLE",IF(ActividadesCom[[#This Row],[PROMEDIO]]&gt;=2,"BUENO",IF(ActividadesCom[[#This Row],[PROMEDIO]]=1,"SUFICIENTE","")))))</f>
        <v>EXCELENTE</v>
      </c>
      <c r="H3324" s="18">
        <f>MAX(ActividadesCom[[#This Row],[PERÍODO 1]],ActividadesCom[[#This Row],[PERÍODO 2]],ActividadesCom[[#This Row],[PERÍODO 3]],ActividadesCom[[#This Row],[PERÍODO 4]],ActividadesCom[[#This Row],[PERÍODO 5]])</f>
        <v>20223</v>
      </c>
      <c r="I3324" s="6" t="s">
        <v>5477</v>
      </c>
      <c r="J3324" s="5">
        <v>20221</v>
      </c>
      <c r="K3324" s="5" t="s">
        <v>4008</v>
      </c>
      <c r="L3324" s="18">
        <f>IF(ActividadesCom[[#This Row],[NIVEL 1]]&lt;&gt;0,VLOOKUP(ActividadesCom[[#This Row],[NIVEL 1]],Catálogo!A:B,2,FALSE),"")</f>
        <v>4</v>
      </c>
      <c r="M3324" s="5">
        <v>1</v>
      </c>
      <c r="N3324" s="6" t="s">
        <v>5872</v>
      </c>
      <c r="O3324" s="5">
        <v>20223</v>
      </c>
      <c r="P3324" s="5" t="s">
        <v>4008</v>
      </c>
      <c r="Q3324" s="18">
        <f>IF(ActividadesCom[[#This Row],[NIVEL 2]]&lt;&gt;0,VLOOKUP(ActividadesCom[[#This Row],[NIVEL 2]],Catálogo!A:B,2,FALSE),"")</f>
        <v>4</v>
      </c>
      <c r="R3324" s="5">
        <v>1</v>
      </c>
      <c r="S3324" s="6"/>
      <c r="T3324" s="5"/>
      <c r="U3324" s="5"/>
      <c r="V3324" s="18" t="str">
        <f>IF(ActividadesCom[[#This Row],[NIVEL 3]]&lt;&gt;0,VLOOKUP(ActividadesCom[[#This Row],[NIVEL 3]],Catálogo!A:B,2,FALSE),"")</f>
        <v/>
      </c>
      <c r="W3324" s="5"/>
      <c r="X3324" s="6"/>
      <c r="Y3324" s="5"/>
      <c r="Z3324" s="5"/>
      <c r="AA3324" s="18" t="str">
        <f>IF(ActividadesCom[[#This Row],[NIVEL 4]]&lt;&gt;0,VLOOKUP(ActividadesCom[[#This Row],[NIVEL 4]],Catálogo!A:B,2,FALSE),"")</f>
        <v/>
      </c>
      <c r="AB3324" s="5"/>
      <c r="AC3324" s="6"/>
      <c r="AD3324" s="5"/>
      <c r="AE3324" s="5"/>
      <c r="AF3324" s="18" t="str">
        <f>IF(ActividadesCom[[#This Row],[NIVEL 5]]&lt;&gt;0,VLOOKUP(ActividadesCom[[#This Row],[NIVEL 5]],Catálogo!A:B,2,FALSE),"")</f>
        <v/>
      </c>
      <c r="AG3324" s="36"/>
      <c r="AH3324" s="2"/>
      <c r="AI3324" s="2"/>
    </row>
    <row r="3325" spans="1:35" ht="30" customHeight="1" x14ac:dyDescent="0.25">
      <c r="A3325" s="37">
        <v>20470419</v>
      </c>
      <c r="B3325" s="97" t="str">
        <f>VLOOKUP(ActividadesCom[[#This Row],[NO. DE CONTROL]],'LISTADO ESTUDIANTES'!A:C,3,FALSE)</f>
        <v>HERNANDEZ CAUICH FERNANDO</v>
      </c>
      <c r="C3325" s="106" t="str">
        <f>VLOOKUP(ActividadesCom[[#This Row],[NO. DE CONTROL]],'LISTADO ESTUDIANTES'!A:B,2,FALSE)</f>
        <v>INGENIERIA CIVIL</v>
      </c>
      <c r="D3325" s="38" t="str">
        <f>VLOOKUP(ActividadesCom[[#This Row],[NO. DE CONTROL]],'LISTADO ESTUDIANTES'!A:D,4,FALSE)</f>
        <v>ACTIVO(A)</v>
      </c>
      <c r="E3325" s="5">
        <f>SUM(ActividadesCom[[#This Row],[CRÉD. 1]],ActividadesCom[[#This Row],[CRÉD. 2]],ActividadesCom[[#This Row],[CRÉD. 3]],ActividadesCom[[#This Row],[CRÉD. 4]],ActividadesCom[[#This Row],[CRÉD. 5]])</f>
        <v>2</v>
      </c>
      <c r="F3325" s="38">
        <f>IF(ActividadesCom[[#This Row],[ÚLTIMO SEMESTRE CON CRÉDITOS]]&gt;0,ROUND(AVERAGE(ActividadesCom[[#This Row],[VALOR NIVEL 5]],ActividadesCom[[#This Row],[VALOR NIVEL 4]],ActividadesCom[[#This Row],[VALOR NIVEL 3]],ActividadesCom[[#This Row],[VALOR NIVEL 2]],ActividadesCom[[#This Row],[VALOR NIVEL 1]]),0),"")</f>
        <v>4</v>
      </c>
      <c r="G3325" s="38" t="str">
        <f>IF(ActividadesCom[[#This Row],[PROMEDIO]]="","",IF(ActividadesCom[[#This Row],[PROMEDIO]]&gt;=4,"EXCELENTE",IF(ActividadesCom[[#This Row],[PROMEDIO]]&gt;=3,"NOTABLE",IF(ActividadesCom[[#This Row],[PROMEDIO]]&gt;=2,"BUENO",IF(ActividadesCom[[#This Row],[PROMEDIO]]=1,"SUFICIENTE","")))))</f>
        <v>EXCELENTE</v>
      </c>
      <c r="H3325" s="5">
        <f>MAX(ActividadesCom[[#This Row],[PERÍODO 1]],ActividadesCom[[#This Row],[PERÍODO 2]],ActividadesCom[[#This Row],[PERÍODO 3]],ActividadesCom[[#This Row],[PERÍODO 4]],ActividadesCom[[#This Row],[PERÍODO 5]])</f>
        <v>20221</v>
      </c>
      <c r="I3325" s="39"/>
      <c r="J3325" s="40"/>
      <c r="K3325" s="40"/>
      <c r="L3325" s="5" t="str">
        <f>IF(ActividadesCom[[#This Row],[NIVEL 1]]&lt;&gt;0,VLOOKUP(ActividadesCom[[#This Row],[NIVEL 1]],Catálogo!A:B,2,FALSE),"")</f>
        <v/>
      </c>
      <c r="M3325" s="40"/>
      <c r="N3325" s="39"/>
      <c r="O3325" s="40"/>
      <c r="P3325" s="40"/>
      <c r="Q3325" s="5" t="str">
        <f>IF(ActividadesCom[[#This Row],[NIVEL 2]]&lt;&gt;0,VLOOKUP(ActividadesCom[[#This Row],[NIVEL 2]],Catálogo!A:B,2,FALSE),"")</f>
        <v/>
      </c>
      <c r="R3325" s="40"/>
      <c r="S3325" s="39" t="s">
        <v>5482</v>
      </c>
      <c r="T3325" s="40">
        <v>20221</v>
      </c>
      <c r="U3325" s="5" t="s">
        <v>4008</v>
      </c>
      <c r="V3325" s="5">
        <f>IF(ActividadesCom[[#This Row],[NIVEL 3]]&lt;&gt;0,VLOOKUP(ActividadesCom[[#This Row],[NIVEL 3]],Catálogo!A:B,2,FALSE),"")</f>
        <v>4</v>
      </c>
      <c r="W3325" s="40">
        <v>1</v>
      </c>
      <c r="X3325" s="39" t="s">
        <v>4478</v>
      </c>
      <c r="Y3325" s="40">
        <v>20211</v>
      </c>
      <c r="Z3325" s="40" t="s">
        <v>4009</v>
      </c>
      <c r="AA3325" s="5">
        <f>IF(ActividadesCom[[#This Row],[NIVEL 4]]&lt;&gt;0,VLOOKUP(ActividadesCom[[#This Row],[NIVEL 4]],Catálogo!A:B,2,FALSE),"")</f>
        <v>3</v>
      </c>
      <c r="AB3325" s="40">
        <v>1</v>
      </c>
      <c r="AC3325" s="39"/>
      <c r="AD3325" s="40"/>
      <c r="AE3325" s="40"/>
      <c r="AF3325" s="5" t="str">
        <f>IF(ActividadesCom[[#This Row],[NIVEL 5]]&lt;&gt;0,VLOOKUP(ActividadesCom[[#This Row],[NIVEL 5]],Catálogo!A:B,2,FALSE),"")</f>
        <v/>
      </c>
      <c r="AG3325" s="41"/>
      <c r="AH3325" s="2"/>
      <c r="AI3325" s="2"/>
    </row>
    <row r="3326" spans="1:35" ht="30" hidden="1" customHeight="1" x14ac:dyDescent="0.25">
      <c r="A3326" s="7">
        <v>20470420</v>
      </c>
      <c r="B3326" s="97" t="str">
        <f>VLOOKUP(ActividadesCom[[#This Row],[NO. DE CONTROL]],'LISTADO ESTUDIANTES'!A:C,3,FALSE)</f>
        <v>LOYO VEGA ARATH ADONIS</v>
      </c>
      <c r="C3326" s="97" t="str">
        <f>VLOOKUP(ActividadesCom[[#This Row],[NO. DE CONTROL]],'LISTADO ESTUDIANTES'!A:B,2,FALSE)</f>
        <v>INGENIERIA QUIMICA</v>
      </c>
      <c r="D3326" s="18" t="str">
        <f>VLOOKUP(ActividadesCom[[#This Row],[NO. DE CONTROL]],'LISTADO ESTUDIANTES'!A:D,4,FALSE)</f>
        <v>BAJA</v>
      </c>
      <c r="E3326" s="5">
        <f>SUM(ActividadesCom[[#This Row],[CRÉD. 1]],ActividadesCom[[#This Row],[CRÉD. 2]],ActividadesCom[[#This Row],[CRÉD. 3]],ActividadesCom[[#This Row],[CRÉD. 4]],ActividadesCom[[#This Row],[CRÉD. 5]])</f>
        <v>1</v>
      </c>
      <c r="F3326" s="34">
        <f>IF(ActividadesCom[[#This Row],[ÚLTIMO SEMESTRE CON CRÉDITOS]]&gt;0,ROUND(AVERAGE(ActividadesCom[[#This Row],[VALOR NIVEL 5]],ActividadesCom[[#This Row],[VALOR NIVEL 4]],ActividadesCom[[#This Row],[VALOR NIVEL 3]],ActividadesCom[[#This Row],[VALOR NIVEL 2]],ActividadesCom[[#This Row],[VALOR NIVEL 1]]),0),"")</f>
        <v>3</v>
      </c>
      <c r="G3326" s="34" t="str">
        <f>IF(ActividadesCom[[#This Row],[PROMEDIO]]="","",IF(ActividadesCom[[#This Row],[PROMEDIO]]&gt;=4,"EXCELENTE",IF(ActividadesCom[[#This Row],[PROMEDIO]]&gt;=3,"NOTABLE",IF(ActividadesCom[[#This Row],[PROMEDIO]]&gt;=2,"BUENO",IF(ActividadesCom[[#This Row],[PROMEDIO]]=1,"SUFICIENTE","")))))</f>
        <v>NOTABLE</v>
      </c>
      <c r="H3326" s="5">
        <f>MAX(ActividadesCom[[#This Row],[PERÍODO 1]],ActividadesCom[[#This Row],[PERÍODO 2]],ActividadesCom[[#This Row],[PERÍODO 3]],ActividadesCom[[#This Row],[PERÍODO 4]],ActividadesCom[[#This Row],[PERÍODO 5]])</f>
        <v>20203</v>
      </c>
      <c r="I3326" s="33"/>
      <c r="J3326" s="32"/>
      <c r="K3326" s="32"/>
      <c r="L3326" s="5" t="str">
        <f>IF(ActividadesCom[[#This Row],[NIVEL 1]]&lt;&gt;0,VLOOKUP(ActividadesCom[[#This Row],[NIVEL 1]],Catálogo!A:B,2,FALSE),"")</f>
        <v/>
      </c>
      <c r="M3326" s="32"/>
      <c r="N3326" s="33"/>
      <c r="O3326" s="32"/>
      <c r="P3326" s="32"/>
      <c r="Q3326" s="5" t="str">
        <f>IF(ActividadesCom[[#This Row],[NIVEL 2]]&lt;&gt;0,VLOOKUP(ActividadesCom[[#This Row],[NIVEL 2]],Catálogo!A:B,2,FALSE),"")</f>
        <v/>
      </c>
      <c r="R3326" s="32"/>
      <c r="S3326" s="33"/>
      <c r="T3326" s="32"/>
      <c r="U3326" s="32"/>
      <c r="V3326" s="5" t="str">
        <f>IF(ActividadesCom[[#This Row],[NIVEL 3]]&lt;&gt;0,VLOOKUP(ActividadesCom[[#This Row],[NIVEL 3]],Catálogo!A:B,2,FALSE),"")</f>
        <v/>
      </c>
      <c r="W3326" s="32"/>
      <c r="X3326" s="33"/>
      <c r="Y3326" s="32"/>
      <c r="Z3326" s="32"/>
      <c r="AA3326" s="5" t="str">
        <f>IF(ActividadesCom[[#This Row],[NIVEL 4]]&lt;&gt;0,VLOOKUP(ActividadesCom[[#This Row],[NIVEL 4]],Catálogo!A:B,2,FALSE),"")</f>
        <v/>
      </c>
      <c r="AB3326" s="32"/>
      <c r="AC3326" s="32" t="s">
        <v>23</v>
      </c>
      <c r="AD3326" s="32">
        <v>20203</v>
      </c>
      <c r="AE3326" s="32" t="s">
        <v>4009</v>
      </c>
      <c r="AF3326" s="5">
        <f>IF(ActividadesCom[[#This Row],[NIVEL 5]]&lt;&gt;0,VLOOKUP(ActividadesCom[[#This Row],[NIVEL 5]],Catálogo!A:B,2,FALSE),"")</f>
        <v>3</v>
      </c>
      <c r="AG3326" s="32">
        <v>1</v>
      </c>
      <c r="AH3326" s="2"/>
      <c r="AI3326" s="2"/>
    </row>
    <row r="3327" spans="1:35" ht="30" customHeight="1" x14ac:dyDescent="0.25">
      <c r="A3327" s="74">
        <v>20470421</v>
      </c>
      <c r="B3327" s="97" t="str">
        <f>VLOOKUP(ActividadesCom[[#This Row],[NO. DE CONTROL]],'LISTADO ESTUDIANTES'!A:C,3,FALSE)</f>
        <v>CAMPOS ALMANZA DIEGO ABRAHAM</v>
      </c>
      <c r="C3327" s="105" t="str">
        <f>VLOOKUP(ActividadesCom[[#This Row],[NO. DE CONTROL]],'LISTADO ESTUDIANTES'!A:B,2,FALSE)</f>
        <v>INGENIERIA AMBIENTAL</v>
      </c>
      <c r="D3327" s="23" t="str">
        <f>VLOOKUP(ActividadesCom[[#This Row],[NO. DE CONTROL]],'LISTADO ESTUDIANTES'!A:D,4,FALSE)</f>
        <v>ACTIVO(A)</v>
      </c>
      <c r="E3327" s="5">
        <f>SUM(ActividadesCom[[#This Row],[CRÉD. 1]],ActividadesCom[[#This Row],[CRÉD. 2]],ActividadesCom[[#This Row],[CRÉD. 3]],ActividadesCom[[#This Row],[CRÉD. 4]],ActividadesCom[[#This Row],[CRÉD. 5]])</f>
        <v>3</v>
      </c>
      <c r="F3327" s="23">
        <f>IF(ActividadesCom[[#This Row],[ÚLTIMO SEMESTRE CON CRÉDITOS]]&gt;0,ROUND(AVERAGE(ActividadesCom[[#This Row],[VALOR NIVEL 5]],ActividadesCom[[#This Row],[VALOR NIVEL 4]],ActividadesCom[[#This Row],[VALOR NIVEL 3]],ActividadesCom[[#This Row],[VALOR NIVEL 2]],ActividadesCom[[#This Row],[VALOR NIVEL 1]]),0),"")</f>
        <v>3</v>
      </c>
      <c r="G3327" s="23" t="str">
        <f>IF(ActividadesCom[[#This Row],[PROMEDIO]]="","",IF(ActividadesCom[[#This Row],[PROMEDIO]]&gt;=4,"EXCELENTE",IF(ActividadesCom[[#This Row],[PROMEDIO]]&gt;=3,"NOTABLE",IF(ActividadesCom[[#This Row],[PROMEDIO]]&gt;=2,"BUENO",IF(ActividadesCom[[#This Row],[PROMEDIO]]=1,"SUFICIENTE","")))))</f>
        <v>NOTABLE</v>
      </c>
      <c r="H3327" s="5">
        <f>MAX(ActividadesCom[[#This Row],[PERÍODO 1]],ActividadesCom[[#This Row],[PERÍODO 2]],ActividadesCom[[#This Row],[PERÍODO 3]],ActividadesCom[[#This Row],[PERÍODO 4]],ActividadesCom[[#This Row],[PERÍODO 5]])</f>
        <v>20211</v>
      </c>
      <c r="I3327" s="22" t="s">
        <v>4102</v>
      </c>
      <c r="J3327" s="21">
        <v>20203</v>
      </c>
      <c r="K3327" s="21" t="s">
        <v>4010</v>
      </c>
      <c r="L3327" s="5">
        <f>IF(ActividadesCom[[#This Row],[NIVEL 1]]&lt;&gt;0,VLOOKUP(ActividadesCom[[#This Row],[NIVEL 1]],Catálogo!A:B,2,FALSE),"")</f>
        <v>2</v>
      </c>
      <c r="M3327" s="21">
        <v>1</v>
      </c>
      <c r="N3327" s="6" t="s">
        <v>11</v>
      </c>
      <c r="O3327" s="21">
        <v>20211</v>
      </c>
      <c r="P3327" s="21" t="s">
        <v>4008</v>
      </c>
      <c r="Q3327" s="5">
        <f>IF(ActividadesCom[[#This Row],[NIVEL 2]]&lt;&gt;0,VLOOKUP(ActividadesCom[[#This Row],[NIVEL 2]],Catálogo!A:B,2,FALSE),"")</f>
        <v>4</v>
      </c>
      <c r="R3327" s="21">
        <v>1</v>
      </c>
      <c r="S3327" s="22"/>
      <c r="T3327" s="21"/>
      <c r="U3327" s="21"/>
      <c r="V3327" s="5" t="str">
        <f>IF(ActividadesCom[[#This Row],[NIVEL 3]]&lt;&gt;0,VLOOKUP(ActividadesCom[[#This Row],[NIVEL 3]],Catálogo!A:B,2,FALSE),"")</f>
        <v/>
      </c>
      <c r="W3327" s="21"/>
      <c r="X3327" s="22"/>
      <c r="Y3327" s="21"/>
      <c r="Z3327" s="21"/>
      <c r="AA3327" s="5" t="str">
        <f>IF(ActividadesCom[[#This Row],[NIVEL 4]]&lt;&gt;0,VLOOKUP(ActividadesCom[[#This Row],[NIVEL 4]],Catálogo!A:B,2,FALSE),"")</f>
        <v/>
      </c>
      <c r="AB3327" s="21"/>
      <c r="AC3327" s="6" t="s">
        <v>11</v>
      </c>
      <c r="AD3327" s="21">
        <v>20211</v>
      </c>
      <c r="AE3327" s="21" t="s">
        <v>4008</v>
      </c>
      <c r="AF3327" s="5">
        <f>IF(ActividadesCom[[#This Row],[NIVEL 5]]&lt;&gt;0,VLOOKUP(ActividadesCom[[#This Row],[NIVEL 5]],Catálogo!A:B,2,FALSE),"")</f>
        <v>4</v>
      </c>
      <c r="AG3327" s="21">
        <v>1</v>
      </c>
      <c r="AH3327" s="2"/>
      <c r="AI3327" s="2"/>
    </row>
    <row r="3328" spans="1:35" ht="30" customHeight="1" x14ac:dyDescent="0.25">
      <c r="A3328" s="43">
        <v>20470423</v>
      </c>
      <c r="B3328" s="97" t="str">
        <f>VLOOKUP(ActividadesCom[[#This Row],[NO. DE CONTROL]],'LISTADO ESTUDIANTES'!A:C,3,FALSE)</f>
        <v>FLORES ZURITA DANIEL EDUARDO</v>
      </c>
      <c r="C3328" s="103" t="str">
        <f>VLOOKUP(ActividadesCom[[#This Row],[NO. DE CONTROL]],'LISTADO ESTUDIANTES'!A:B,2,FALSE)</f>
        <v>ARQUITECTURA</v>
      </c>
      <c r="D3328" s="44" t="str">
        <f>VLOOKUP(ActividadesCom[[#This Row],[NO. DE CONTROL]],'LISTADO ESTUDIANTES'!A:D,4,FALSE)</f>
        <v>ACTIVO(A)</v>
      </c>
      <c r="E3328" s="5">
        <f>SUM(ActividadesCom[[#This Row],[CRÉD. 1]],ActividadesCom[[#This Row],[CRÉD. 2]],ActividadesCom[[#This Row],[CRÉD. 3]],ActividadesCom[[#This Row],[CRÉD. 4]],ActividadesCom[[#This Row],[CRÉD. 5]])</f>
        <v>1</v>
      </c>
      <c r="F3328" s="44">
        <f>IF(ActividadesCom[[#This Row],[ÚLTIMO SEMESTRE CON CRÉDITOS]]&gt;0,ROUND(AVERAGE(ActividadesCom[[#This Row],[VALOR NIVEL 5]],ActividadesCom[[#This Row],[VALOR NIVEL 4]],ActividadesCom[[#This Row],[VALOR NIVEL 3]],ActividadesCom[[#This Row],[VALOR NIVEL 2]],ActividadesCom[[#This Row],[VALOR NIVEL 1]]),0),"")</f>
        <v>4</v>
      </c>
      <c r="G3328" s="44" t="str">
        <f>IF(ActividadesCom[[#This Row],[PROMEDIO]]="","",IF(ActividadesCom[[#This Row],[PROMEDIO]]&gt;=4,"EXCELENTE",IF(ActividadesCom[[#This Row],[PROMEDIO]]&gt;=3,"NOTABLE",IF(ActividadesCom[[#This Row],[PROMEDIO]]&gt;=2,"BUENO",IF(ActividadesCom[[#This Row],[PROMEDIO]]=1,"SUFICIENTE","")))))</f>
        <v>EXCELENTE</v>
      </c>
      <c r="H3328" s="5">
        <f>MAX(ActividadesCom[[#This Row],[PERÍODO 1]],ActividadesCom[[#This Row],[PERÍODO 2]],ActividadesCom[[#This Row],[PERÍODO 3]],ActividadesCom[[#This Row],[PERÍODO 4]],ActividadesCom[[#This Row],[PERÍODO 5]])</f>
        <v>20213</v>
      </c>
      <c r="I3328" s="45" t="s">
        <v>4695</v>
      </c>
      <c r="J3328" s="46">
        <v>20213</v>
      </c>
      <c r="K3328" s="46" t="s">
        <v>4008</v>
      </c>
      <c r="L3328" s="5">
        <f>IF(ActividadesCom[[#This Row],[NIVEL 1]]&lt;&gt;0,VLOOKUP(ActividadesCom[[#This Row],[NIVEL 1]],Catálogo!A:B,2,FALSE),"")</f>
        <v>4</v>
      </c>
      <c r="M3328" s="46">
        <v>1</v>
      </c>
      <c r="N3328" s="45"/>
      <c r="O3328" s="46"/>
      <c r="P3328" s="46"/>
      <c r="Q3328" s="5" t="str">
        <f>IF(ActividadesCom[[#This Row],[NIVEL 2]]&lt;&gt;0,VLOOKUP(ActividadesCom[[#This Row],[NIVEL 2]],Catálogo!A:B,2,FALSE),"")</f>
        <v/>
      </c>
      <c r="R3328" s="46"/>
      <c r="S3328" s="45"/>
      <c r="T3328" s="46"/>
      <c r="U3328" s="46"/>
      <c r="V3328" s="5" t="str">
        <f>IF(ActividadesCom[[#This Row],[NIVEL 3]]&lt;&gt;0,VLOOKUP(ActividadesCom[[#This Row],[NIVEL 3]],Catálogo!A:B,2,FALSE),"")</f>
        <v/>
      </c>
      <c r="W3328" s="46"/>
      <c r="X3328" s="45"/>
      <c r="Y3328" s="46"/>
      <c r="Z3328" s="46"/>
      <c r="AA3328" s="5" t="str">
        <f>IF(ActividadesCom[[#This Row],[NIVEL 4]]&lt;&gt;0,VLOOKUP(ActividadesCom[[#This Row],[NIVEL 4]],Catálogo!A:B,2,FALSE),"")</f>
        <v/>
      </c>
      <c r="AB3328" s="46"/>
      <c r="AC3328" s="45"/>
      <c r="AD3328" s="46"/>
      <c r="AE3328" s="46"/>
      <c r="AF3328" s="5" t="str">
        <f>IF(ActividadesCom[[#This Row],[NIVEL 5]]&lt;&gt;0,VLOOKUP(ActividadesCom[[#This Row],[NIVEL 5]],Catálogo!A:B,2,FALSE),"")</f>
        <v/>
      </c>
      <c r="AG3328" s="47"/>
      <c r="AH3328" s="2"/>
      <c r="AI3328" s="2"/>
    </row>
    <row r="3329" spans="1:35" ht="30" customHeight="1" x14ac:dyDescent="0.25">
      <c r="A3329" s="69">
        <v>20470425</v>
      </c>
      <c r="B3329" s="97" t="str">
        <f>VLOOKUP(ActividadesCom[[#This Row],[NO. DE CONTROL]],'LISTADO ESTUDIANTES'!A:C,3,FALSE)</f>
        <v>BUENFIL NUÑEZ KEVIN ALBERTO</v>
      </c>
      <c r="C3329" s="101" t="str">
        <f>VLOOKUP(ActividadesCom[[#This Row],[NO. DE CONTROL]],'LISTADO ESTUDIANTES'!A:B,2,FALSE)</f>
        <v>INGENIERIA EN SISTEMAS COMPUTACIONALES</v>
      </c>
      <c r="D3329" s="34" t="str">
        <f>VLOOKUP(ActividadesCom[[#This Row],[NO. DE CONTROL]],'LISTADO ESTUDIANTES'!A:D,4,FALSE)</f>
        <v>ACTIVO(A)</v>
      </c>
      <c r="E3329" s="5">
        <f>SUM(ActividadesCom[[#This Row],[CRÉD. 1]],ActividadesCom[[#This Row],[CRÉD. 2]],ActividadesCom[[#This Row],[CRÉD. 3]],ActividadesCom[[#This Row],[CRÉD. 4]],ActividadesCom[[#This Row],[CRÉD. 5]])</f>
        <v>6</v>
      </c>
      <c r="F3329" s="34">
        <f>IF(ActividadesCom[[#This Row],[ÚLTIMO SEMESTRE CON CRÉDITOS]]&gt;0,ROUND(AVERAGE(ActividadesCom[[#This Row],[VALOR NIVEL 5]],ActividadesCom[[#This Row],[VALOR NIVEL 4]],ActividadesCom[[#This Row],[VALOR NIVEL 3]],ActividadesCom[[#This Row],[VALOR NIVEL 2]],ActividadesCom[[#This Row],[VALOR NIVEL 1]]),0),"")</f>
        <v>4</v>
      </c>
      <c r="G3329" s="34" t="str">
        <f>IF(ActividadesCom[[#This Row],[PROMEDIO]]="","",IF(ActividadesCom[[#This Row],[PROMEDIO]]&gt;=4,"EXCELENTE",IF(ActividadesCom[[#This Row],[PROMEDIO]]&gt;=3,"NOTABLE",IF(ActividadesCom[[#This Row],[PROMEDIO]]&gt;=2,"BUENO",IF(ActividadesCom[[#This Row],[PROMEDIO]]=1,"SUFICIENTE","")))))</f>
        <v>EXCELENTE</v>
      </c>
      <c r="H3329" s="5">
        <f>MAX(ActividadesCom[[#This Row],[PERÍODO 1]],ActividadesCom[[#This Row],[PERÍODO 2]],ActividadesCom[[#This Row],[PERÍODO 3]],ActividadesCom[[#This Row],[PERÍODO 4]],ActividadesCom[[#This Row],[PERÍODO 5]])</f>
        <v>20213</v>
      </c>
      <c r="I3329" s="6" t="s">
        <v>4197</v>
      </c>
      <c r="J3329" s="5">
        <v>20203</v>
      </c>
      <c r="K3329" s="5" t="s">
        <v>4008</v>
      </c>
      <c r="L3329" s="5">
        <f>IF(ActividadesCom[[#This Row],[NIVEL 1]]&lt;&gt;0,VLOOKUP(ActividadesCom[[#This Row],[NIVEL 1]],Catálogo!A:B,2,FALSE),"")</f>
        <v>4</v>
      </c>
      <c r="M3329" s="5">
        <v>2</v>
      </c>
      <c r="N3329" s="6" t="s">
        <v>4538</v>
      </c>
      <c r="O3329" s="32">
        <v>20213</v>
      </c>
      <c r="P3329" s="5" t="s">
        <v>4009</v>
      </c>
      <c r="Q3329" s="5">
        <f>IF(ActividadesCom[[#This Row],[NIVEL 2]]&lt;&gt;0,VLOOKUP(ActividadesCom[[#This Row],[NIVEL 2]],Catálogo!A:B,2,FALSE),"")</f>
        <v>3</v>
      </c>
      <c r="R3329" s="32">
        <v>2</v>
      </c>
      <c r="S3329" s="6" t="s">
        <v>25</v>
      </c>
      <c r="T3329" s="32">
        <v>20213</v>
      </c>
      <c r="U3329" s="5" t="s">
        <v>4008</v>
      </c>
      <c r="V3329" s="5">
        <f>IF(ActividadesCom[[#This Row],[NIVEL 3]]&lt;&gt;0,VLOOKUP(ActividadesCom[[#This Row],[NIVEL 3]],Catálogo!A:B,2,FALSE),"")</f>
        <v>4</v>
      </c>
      <c r="W3329" s="32">
        <v>1</v>
      </c>
      <c r="X3329" s="6" t="s">
        <v>25</v>
      </c>
      <c r="Y3329" s="32">
        <v>20211</v>
      </c>
      <c r="Z3329" s="32" t="s">
        <v>4008</v>
      </c>
      <c r="AA3329" s="5">
        <f>IF(ActividadesCom[[#This Row],[NIVEL 4]]&lt;&gt;0,VLOOKUP(ActividadesCom[[#This Row],[NIVEL 4]],Catálogo!A:B,2,FALSE),"")</f>
        <v>4</v>
      </c>
      <c r="AB3329" s="32">
        <v>1</v>
      </c>
      <c r="AC3329" s="33"/>
      <c r="AD3329" s="32"/>
      <c r="AE3329" s="32"/>
      <c r="AF3329" s="5" t="str">
        <f>IF(ActividadesCom[[#This Row],[NIVEL 5]]&lt;&gt;0,VLOOKUP(ActividadesCom[[#This Row],[NIVEL 5]],Catálogo!A:B,2,FALSE),"")</f>
        <v/>
      </c>
      <c r="AG3329" s="32"/>
      <c r="AH3329" s="2"/>
      <c r="AI3329" s="2"/>
    </row>
    <row r="3330" spans="1:35" ht="30" customHeight="1" x14ac:dyDescent="0.25">
      <c r="A3330" s="37">
        <v>21470001</v>
      </c>
      <c r="B3330" s="97" t="str">
        <f>VLOOKUP(ActividadesCom[[#This Row],[NO. DE CONTROL]],'LISTADO ESTUDIANTES'!A:C,3,FALSE)</f>
        <v>MAS DE LA CRUZ BRIAN ISRAEL</v>
      </c>
      <c r="C3330" s="106" t="str">
        <f>VLOOKUP(ActividadesCom[[#This Row],[NO. DE CONTROL]],'LISTADO ESTUDIANTES'!A:B,2,FALSE)</f>
        <v>ARQUITECTURA</v>
      </c>
      <c r="D3330" s="38" t="str">
        <f>VLOOKUP(ActividadesCom[[#This Row],[NO. DE CONTROL]],'LISTADO ESTUDIANTES'!A:D,4,FALSE)</f>
        <v>ACTIVO(A)</v>
      </c>
      <c r="E3330" s="5">
        <f>SUM(ActividadesCom[[#This Row],[CRÉD. 1]],ActividadesCom[[#This Row],[CRÉD. 2]],ActividadesCom[[#This Row],[CRÉD. 3]],ActividadesCom[[#This Row],[CRÉD. 4]],ActividadesCom[[#This Row],[CRÉD. 5]])</f>
        <v>4</v>
      </c>
      <c r="F3330" s="38">
        <f>IF(ActividadesCom[[#This Row],[ÚLTIMO SEMESTRE CON CRÉDITOS]]&gt;0,ROUND(AVERAGE(ActividadesCom[[#This Row],[VALOR NIVEL 5]],ActividadesCom[[#This Row],[VALOR NIVEL 4]],ActividadesCom[[#This Row],[VALOR NIVEL 3]],ActividadesCom[[#This Row],[VALOR NIVEL 2]],ActividadesCom[[#This Row],[VALOR NIVEL 1]]),0),"")</f>
        <v>4</v>
      </c>
      <c r="G3330" s="38" t="str">
        <f>IF(ActividadesCom[[#This Row],[PROMEDIO]]="","",IF(ActividadesCom[[#This Row],[PROMEDIO]]&gt;=4,"EXCELENTE",IF(ActividadesCom[[#This Row],[PROMEDIO]]&gt;=3,"NOTABLE",IF(ActividadesCom[[#This Row],[PROMEDIO]]&gt;=2,"BUENO",IF(ActividadesCom[[#This Row],[PROMEDIO]]=1,"SUFICIENTE","")))))</f>
        <v>EXCELENTE</v>
      </c>
      <c r="H3330" s="5">
        <f>MAX(ActividadesCom[[#This Row],[PERÍODO 1]],ActividadesCom[[#This Row],[PERÍODO 2]],ActividadesCom[[#This Row],[PERÍODO 3]],ActividadesCom[[#This Row],[PERÍODO 4]],ActividadesCom[[#This Row],[PERÍODO 5]])</f>
        <v>20221</v>
      </c>
      <c r="I3330" s="39" t="s">
        <v>4515</v>
      </c>
      <c r="J3330" s="40">
        <v>20211</v>
      </c>
      <c r="K3330" s="46" t="s">
        <v>4008</v>
      </c>
      <c r="L3330" s="5">
        <f>IF(ActividadesCom[[#This Row],[NIVEL 1]]&lt;&gt;0,VLOOKUP(ActividadesCom[[#This Row],[NIVEL 1]],Catálogo!A:B,2,FALSE),"")</f>
        <v>4</v>
      </c>
      <c r="M3330" s="40">
        <v>1</v>
      </c>
      <c r="N3330" s="39" t="s">
        <v>4695</v>
      </c>
      <c r="O3330" s="40">
        <v>20213</v>
      </c>
      <c r="P3330" s="40" t="s">
        <v>4008</v>
      </c>
      <c r="Q3330" s="5">
        <f>IF(ActividadesCom[[#This Row],[NIVEL 2]]&lt;&gt;0,VLOOKUP(ActividadesCom[[#This Row],[NIVEL 2]],Catálogo!A:B,2,FALSE),"")</f>
        <v>4</v>
      </c>
      <c r="R3330" s="40">
        <v>1</v>
      </c>
      <c r="S3330" s="6" t="s">
        <v>4280</v>
      </c>
      <c r="T3330" s="40">
        <v>20213</v>
      </c>
      <c r="U3330" s="5" t="s">
        <v>4009</v>
      </c>
      <c r="V3330" s="5">
        <f>IF(ActividadesCom[[#This Row],[NIVEL 3]]&lt;&gt;0,VLOOKUP(ActividadesCom[[#This Row],[NIVEL 3]],Catálogo!A:B,2,FALSE),"")</f>
        <v>3</v>
      </c>
      <c r="W3330" s="40">
        <v>1</v>
      </c>
      <c r="X3330" s="6" t="s">
        <v>4280</v>
      </c>
      <c r="Y3330" s="40">
        <v>20221</v>
      </c>
      <c r="Z3330" s="5" t="s">
        <v>4009</v>
      </c>
      <c r="AA3330" s="5">
        <f>IF(ActividadesCom[[#This Row],[NIVEL 4]]&lt;&gt;0,VLOOKUP(ActividadesCom[[#This Row],[NIVEL 4]],Catálogo!A:B,2,FALSE),"")</f>
        <v>3</v>
      </c>
      <c r="AB3330" s="40">
        <v>1</v>
      </c>
      <c r="AC3330" s="39"/>
      <c r="AD3330" s="40"/>
      <c r="AE3330" s="40"/>
      <c r="AF3330" s="5" t="str">
        <f>IF(ActividadesCom[[#This Row],[NIVEL 5]]&lt;&gt;0,VLOOKUP(ActividadesCom[[#This Row],[NIVEL 5]],Catálogo!A:B,2,FALSE),"")</f>
        <v/>
      </c>
      <c r="AG3330" s="41"/>
      <c r="AH3330" s="2"/>
      <c r="AI3330" s="2"/>
    </row>
    <row r="3331" spans="1:35" ht="30" hidden="1" customHeight="1" x14ac:dyDescent="0.25">
      <c r="A3331" s="7">
        <v>21470002</v>
      </c>
      <c r="B3331" s="10" t="str">
        <f>VLOOKUP(ActividadesCom[[#This Row],[NO. DE CONTROL]],'LISTADO ESTUDIANTES'!A:C,3,FALSE)</f>
        <v>ANTONIO PATRON IRVING ELIAN</v>
      </c>
      <c r="C3331" s="97" t="str">
        <f>VLOOKUP(ActividadesCom[[#This Row],[NO. DE CONTROL]],'LISTADO ESTUDIANTES'!A:B,2,FALSE)</f>
        <v>INGENIERIA EN SISTEMAS COMPUTACIONALES</v>
      </c>
      <c r="D3331" s="18" t="str">
        <f>VLOOKUP(ActividadesCom[[#This Row],[NO. DE CONTROL]],'LISTADO ESTUDIANTES'!A:D,4,FALSE)</f>
        <v>BAJA</v>
      </c>
      <c r="E3331" s="7">
        <f>SUM(ActividadesCom[[#This Row],[CRÉD. 1]],ActividadesCom[[#This Row],[CRÉD. 2]],ActividadesCom[[#This Row],[CRÉD. 3]],ActividadesCom[[#This Row],[CRÉD. 4]],ActividadesCom[[#This Row],[CRÉD. 5]])</f>
        <v>2</v>
      </c>
      <c r="F3331" s="18">
        <f>IF(ActividadesCom[[#This Row],[ÚLTIMO SEMESTRE CON CRÉDITOS]]&gt;0,ROUND(AVERAGE(ActividadesCom[[#This Row],[VALOR NIVEL 5]],ActividadesCom[[#This Row],[VALOR NIVEL 4]],ActividadesCom[[#This Row],[VALOR NIVEL 3]],ActividadesCom[[#This Row],[VALOR NIVEL 2]],ActividadesCom[[#This Row],[VALOR NIVEL 1]]),0),"")</f>
        <v>4</v>
      </c>
      <c r="G3331" s="7" t="str">
        <f>IF(ActividadesCom[[#This Row],[PROMEDIO]]="","",IF(ActividadesCom[[#This Row],[PROMEDIO]]&gt;=4,"EXCELENTE",IF(ActividadesCom[[#This Row],[PROMEDIO]]&gt;=3,"NOTABLE",IF(ActividadesCom[[#This Row],[PROMEDIO]]&gt;=2,"BUENO",IF(ActividadesCom[[#This Row],[PROMEDIO]]=1,"SUFICIENTE","")))))</f>
        <v>EXCELENTE</v>
      </c>
      <c r="H3331" s="18">
        <f>MAX(ActividadesCom[[#This Row],[PERÍODO 1]],ActividadesCom[[#This Row],[PERÍODO 2]],ActividadesCom[[#This Row],[PERÍODO 3]],ActividadesCom[[#This Row],[PERÍODO 4]],ActividadesCom[[#This Row],[PERÍODO 5]])</f>
        <v>20221</v>
      </c>
      <c r="I3331" s="6" t="s">
        <v>42</v>
      </c>
      <c r="J3331" s="5">
        <v>20221</v>
      </c>
      <c r="K3331" s="5" t="s">
        <v>4021</v>
      </c>
      <c r="L3331" s="18">
        <f>IF(ActividadesCom[[#This Row],[NIVEL 1]]&lt;&gt;0,VLOOKUP(ActividadesCom[[#This Row],[NIVEL 1]],Catálogo!A:B,2,FALSE),"")</f>
        <v>3</v>
      </c>
      <c r="M3331" s="5">
        <v>1</v>
      </c>
      <c r="N3331" s="6" t="s">
        <v>5855</v>
      </c>
      <c r="O3331" s="5">
        <v>20221</v>
      </c>
      <c r="P3331" s="5" t="s">
        <v>4008</v>
      </c>
      <c r="Q3331" s="18">
        <f>IF(ActividadesCom[[#This Row],[NIVEL 2]]&lt;&gt;0,VLOOKUP(ActividadesCom[[#This Row],[NIVEL 2]],Catálogo!A:B,2,FALSE),"")</f>
        <v>4</v>
      </c>
      <c r="R3331" s="5">
        <v>1</v>
      </c>
      <c r="S3331" s="6"/>
      <c r="T3331" s="5"/>
      <c r="U3331" s="5"/>
      <c r="V3331" s="18" t="str">
        <f>IF(ActividadesCom[[#This Row],[NIVEL 3]]&lt;&gt;0,VLOOKUP(ActividadesCom[[#This Row],[NIVEL 3]],Catálogo!A:B,2,FALSE),"")</f>
        <v/>
      </c>
      <c r="W3331" s="5"/>
      <c r="X3331" s="6"/>
      <c r="Y3331" s="5"/>
      <c r="Z3331" s="5"/>
      <c r="AA3331" s="18" t="str">
        <f>IF(ActividadesCom[[#This Row],[NIVEL 4]]&lt;&gt;0,VLOOKUP(ActividadesCom[[#This Row],[NIVEL 4]],Catálogo!A:B,2,FALSE),"")</f>
        <v/>
      </c>
      <c r="AB3331" s="5"/>
      <c r="AC3331" s="6"/>
      <c r="AD3331" s="5"/>
      <c r="AE3331" s="5"/>
      <c r="AF3331" s="18" t="str">
        <f>IF(ActividadesCom[[#This Row],[NIVEL 5]]&lt;&gt;0,VLOOKUP(ActividadesCom[[#This Row],[NIVEL 5]],Catálogo!A:B,2,FALSE),"")</f>
        <v/>
      </c>
      <c r="AG3331" s="36"/>
      <c r="AH3331" s="2"/>
      <c r="AI3331" s="2"/>
    </row>
    <row r="3332" spans="1:35" ht="30" customHeight="1" x14ac:dyDescent="0.25">
      <c r="A3332" s="37">
        <v>21470003</v>
      </c>
      <c r="B3332" s="97" t="str">
        <f>VLOOKUP(ActividadesCom[[#This Row],[NO. DE CONTROL]],'LISTADO ESTUDIANTES'!A:C,3,FALSE)</f>
        <v>ESCAMILLA CAN JANET</v>
      </c>
      <c r="C3332" s="106" t="str">
        <f>VLOOKUP(ActividadesCom[[#This Row],[NO. DE CONTROL]],'LISTADO ESTUDIANTES'!A:B,2,FALSE)</f>
        <v>INGENIERIA CIVIL</v>
      </c>
      <c r="D3332" s="38" t="str">
        <f>VLOOKUP(ActividadesCom[[#This Row],[NO. DE CONTROL]],'LISTADO ESTUDIANTES'!A:D,4,FALSE)</f>
        <v>ACTIVO(A)</v>
      </c>
      <c r="E3332" s="5">
        <f>SUM(ActividadesCom[[#This Row],[CRÉD. 1]],ActividadesCom[[#This Row],[CRÉD. 2]],ActividadesCom[[#This Row],[CRÉD. 3]],ActividadesCom[[#This Row],[CRÉD. 4]],ActividadesCom[[#This Row],[CRÉD. 5]])</f>
        <v>5</v>
      </c>
      <c r="F3332" s="38">
        <f>IF(ActividadesCom[[#This Row],[ÚLTIMO SEMESTRE CON CRÉDITOS]]&gt;0,ROUND(AVERAGE(ActividadesCom[[#This Row],[VALOR NIVEL 5]],ActividadesCom[[#This Row],[VALOR NIVEL 4]],ActividadesCom[[#This Row],[VALOR NIVEL 3]],ActividadesCom[[#This Row],[VALOR NIVEL 2]],ActividadesCom[[#This Row],[VALOR NIVEL 1]]),0),"")</f>
        <v>3</v>
      </c>
      <c r="G3332" s="38" t="str">
        <f>IF(ActividadesCom[[#This Row],[PROMEDIO]]="","",IF(ActividadesCom[[#This Row],[PROMEDIO]]&gt;=4,"EXCELENTE",IF(ActividadesCom[[#This Row],[PROMEDIO]]&gt;=3,"NOTABLE",IF(ActividadesCom[[#This Row],[PROMEDIO]]&gt;=2,"BUENO",IF(ActividadesCom[[#This Row],[PROMEDIO]]=1,"SUFICIENTE","")))))</f>
        <v>NOTABLE</v>
      </c>
      <c r="H3332" s="5">
        <f>MAX(ActividadesCom[[#This Row],[PERÍODO 1]],ActividadesCom[[#This Row],[PERÍODO 2]],ActividadesCom[[#This Row],[PERÍODO 3]],ActividadesCom[[#This Row],[PERÍODO 4]],ActividadesCom[[#This Row],[PERÍODO 5]])</f>
        <v>20221</v>
      </c>
      <c r="I3332" s="39" t="s">
        <v>4574</v>
      </c>
      <c r="J3332" s="40">
        <v>20211</v>
      </c>
      <c r="K3332" s="40" t="s">
        <v>4022</v>
      </c>
      <c r="L3332" s="5">
        <f>IF(ActividadesCom[[#This Row],[NIVEL 1]]&lt;&gt;0,VLOOKUP(ActividadesCom[[#This Row],[NIVEL 1]],Catálogo!A:B,2,FALSE),"")</f>
        <v>2</v>
      </c>
      <c r="M3332" s="40">
        <v>1</v>
      </c>
      <c r="N3332" s="6" t="s">
        <v>316</v>
      </c>
      <c r="O3332" s="40">
        <v>20213</v>
      </c>
      <c r="P3332" s="5" t="s">
        <v>4009</v>
      </c>
      <c r="Q3332" s="5">
        <f>IF(ActividadesCom[[#This Row],[NIVEL 2]]&lt;&gt;0,VLOOKUP(ActividadesCom[[#This Row],[NIVEL 2]],Catálogo!A:B,2,FALSE),"")</f>
        <v>3</v>
      </c>
      <c r="R3332" s="40">
        <v>1</v>
      </c>
      <c r="S3332" s="39" t="s">
        <v>4899</v>
      </c>
      <c r="T3332" s="40">
        <v>20213</v>
      </c>
      <c r="U3332" s="5" t="s">
        <v>4010</v>
      </c>
      <c r="V3332" s="5">
        <f>IF(ActividadesCom[[#This Row],[NIVEL 3]]&lt;&gt;0,VLOOKUP(ActividadesCom[[#This Row],[NIVEL 3]],Catálogo!A:B,2,FALSE),"")</f>
        <v>2</v>
      </c>
      <c r="W3332" s="40">
        <v>1</v>
      </c>
      <c r="X3332" s="6" t="s">
        <v>316</v>
      </c>
      <c r="Y3332" s="40">
        <v>20221</v>
      </c>
      <c r="Z3332" s="5" t="s">
        <v>4009</v>
      </c>
      <c r="AA3332" s="5">
        <f>IF(ActividadesCom[[#This Row],[NIVEL 4]]&lt;&gt;0,VLOOKUP(ActividadesCom[[#This Row],[NIVEL 4]],Catálogo!A:B,2,FALSE),"")</f>
        <v>3</v>
      </c>
      <c r="AB3332" s="40">
        <v>1</v>
      </c>
      <c r="AC3332" s="39" t="s">
        <v>5482</v>
      </c>
      <c r="AD3332" s="40">
        <v>20221</v>
      </c>
      <c r="AE3332" s="5" t="s">
        <v>4008</v>
      </c>
      <c r="AF3332" s="5">
        <f>IF(ActividadesCom[[#This Row],[NIVEL 5]]&lt;&gt;0,VLOOKUP(ActividadesCom[[#This Row],[NIVEL 5]],Catálogo!A:B,2,FALSE),"")</f>
        <v>4</v>
      </c>
      <c r="AG3332" s="41">
        <v>1</v>
      </c>
      <c r="AH3332" s="2"/>
      <c r="AI3332" s="2"/>
    </row>
    <row r="3333" spans="1:35" ht="30" hidden="1" customHeight="1" x14ac:dyDescent="0.25">
      <c r="A3333" s="37">
        <v>21470004</v>
      </c>
      <c r="B3333" s="97" t="str">
        <f>VLOOKUP(ActividadesCom[[#This Row],[NO. DE CONTROL]],'LISTADO ESTUDIANTES'!A:C,3,FALSE)</f>
        <v>JOSIAS ABDIEL POOL CHAN</v>
      </c>
      <c r="C3333" s="106" t="str">
        <f>VLOOKUP(ActividadesCom[[#This Row],[NO. DE CONTROL]],'LISTADO ESTUDIANTES'!A:B,2,FALSE)</f>
        <v>ARQUITECTURA</v>
      </c>
      <c r="D3333" s="38" t="str">
        <f>VLOOKUP(ActividadesCom[[#This Row],[NO. DE CONTROL]],'LISTADO ESTUDIANTES'!A:D,4,FALSE)</f>
        <v>BAJA</v>
      </c>
      <c r="E3333" s="5">
        <f>SUM(ActividadesCom[[#This Row],[CRÉD. 1]],ActividadesCom[[#This Row],[CRÉD. 2]],ActividadesCom[[#This Row],[CRÉD. 3]],ActividadesCom[[#This Row],[CRÉD. 4]],ActividadesCom[[#This Row],[CRÉD. 5]])</f>
        <v>3</v>
      </c>
      <c r="F3333" s="38">
        <f>IF(ActividadesCom[[#This Row],[ÚLTIMO SEMESTRE CON CRÉDITOS]]&gt;0,ROUND(AVERAGE(ActividadesCom[[#This Row],[VALOR NIVEL 5]],ActividadesCom[[#This Row],[VALOR NIVEL 4]],ActividadesCom[[#This Row],[VALOR NIVEL 3]],ActividadesCom[[#This Row],[VALOR NIVEL 2]],ActividadesCom[[#This Row],[VALOR NIVEL 1]]),0),"")</f>
        <v>3</v>
      </c>
      <c r="G3333" s="38" t="str">
        <f>IF(ActividadesCom[[#This Row],[PROMEDIO]]="","",IF(ActividadesCom[[#This Row],[PROMEDIO]]&gt;=4,"EXCELENTE",IF(ActividadesCom[[#This Row],[PROMEDIO]]&gt;=3,"NOTABLE",IF(ActividadesCom[[#This Row],[PROMEDIO]]&gt;=2,"BUENO",IF(ActividadesCom[[#This Row],[PROMEDIO]]=1,"SUFICIENTE","")))))</f>
        <v>NOTABLE</v>
      </c>
      <c r="H3333" s="5">
        <f>MAX(ActividadesCom[[#This Row],[PERÍODO 1]],ActividadesCom[[#This Row],[PERÍODO 2]],ActividadesCom[[#This Row],[PERÍODO 3]],ActividadesCom[[#This Row],[PERÍODO 4]],ActividadesCom[[#This Row],[PERÍODO 5]])</f>
        <v>20213</v>
      </c>
      <c r="I3333" s="39" t="s">
        <v>4515</v>
      </c>
      <c r="J3333" s="40">
        <v>20211</v>
      </c>
      <c r="K3333" s="46" t="s">
        <v>4008</v>
      </c>
      <c r="L3333" s="5">
        <f>IF(ActividadesCom[[#This Row],[NIVEL 1]]&lt;&gt;0,VLOOKUP(ActividadesCom[[#This Row],[NIVEL 1]],Catálogo!A:B,2,FALSE),"")</f>
        <v>4</v>
      </c>
      <c r="M3333" s="40">
        <v>1</v>
      </c>
      <c r="N3333" s="39" t="s">
        <v>4695</v>
      </c>
      <c r="O3333" s="40">
        <v>20213</v>
      </c>
      <c r="P3333" s="5" t="s">
        <v>4008</v>
      </c>
      <c r="Q3333" s="5">
        <f>IF(ActividadesCom[[#This Row],[NIVEL 2]]&lt;&gt;0,VLOOKUP(ActividadesCom[[#This Row],[NIVEL 2]],Catálogo!A:B,2,FALSE),"")</f>
        <v>4</v>
      </c>
      <c r="R3333" s="40">
        <v>1</v>
      </c>
      <c r="S3333" s="6" t="s">
        <v>4280</v>
      </c>
      <c r="T3333" s="40">
        <v>20213</v>
      </c>
      <c r="U3333" s="5" t="s">
        <v>4010</v>
      </c>
      <c r="V3333" s="5">
        <f>IF(ActividadesCom[[#This Row],[NIVEL 3]]&lt;&gt;0,VLOOKUP(ActividadesCom[[#This Row],[NIVEL 3]],Catálogo!A:B,2,FALSE),"")</f>
        <v>2</v>
      </c>
      <c r="W3333" s="40">
        <v>1</v>
      </c>
      <c r="X3333" s="39"/>
      <c r="Y3333" s="40"/>
      <c r="Z3333" s="40"/>
      <c r="AA3333" s="5" t="str">
        <f>IF(ActividadesCom[[#This Row],[NIVEL 4]]&lt;&gt;0,VLOOKUP(ActividadesCom[[#This Row],[NIVEL 4]],Catálogo!A:B,2,FALSE),"")</f>
        <v/>
      </c>
      <c r="AB3333" s="40"/>
      <c r="AC3333" s="39"/>
      <c r="AD3333" s="40"/>
      <c r="AE3333" s="40"/>
      <c r="AF3333" s="5" t="str">
        <f>IF(ActividadesCom[[#This Row],[NIVEL 5]]&lt;&gt;0,VLOOKUP(ActividadesCom[[#This Row],[NIVEL 5]],Catálogo!A:B,2,FALSE),"")</f>
        <v/>
      </c>
      <c r="AG3333" s="41"/>
      <c r="AH3333" s="2"/>
      <c r="AI3333" s="2"/>
    </row>
    <row r="3334" spans="1:35" ht="30" customHeight="1" x14ac:dyDescent="0.25">
      <c r="A3334" s="7">
        <v>21470005</v>
      </c>
      <c r="B3334" s="97" t="str">
        <f>VLOOKUP(ActividadesCom[[#This Row],[NO. DE CONTROL]],'LISTADO ESTUDIANTES'!A:C,3,FALSE)</f>
        <v>GONZALEZ SOBERANIS RICARDO GUSTAVO</v>
      </c>
      <c r="C3334" s="97" t="str">
        <f>VLOOKUP(ActividadesCom[[#This Row],[NO. DE CONTROL]],'LISTADO ESTUDIANTES'!A:B,2,FALSE)</f>
        <v>INGENIERIA EN SISTEMAS COMPUTACIONALES</v>
      </c>
      <c r="D3334" s="18" t="str">
        <f>VLOOKUP(ActividadesCom[[#This Row],[NO. DE CONTROL]],'LISTADO ESTUDIANTES'!A:D,4,FALSE)</f>
        <v>ACTIVO(A)</v>
      </c>
      <c r="E3334" s="5">
        <f>SUM(ActividadesCom[[#This Row],[CRÉD. 1]],ActividadesCom[[#This Row],[CRÉD. 2]],ActividadesCom[[#This Row],[CRÉD. 3]],ActividadesCom[[#This Row],[CRÉD. 4]],ActividadesCom[[#This Row],[CRÉD. 5]])</f>
        <v>3</v>
      </c>
      <c r="F3334" s="18">
        <f>IF(ActividadesCom[[#This Row],[ÚLTIMO SEMESTRE CON CRÉDITOS]]&gt;0,ROUND(AVERAGE(ActividadesCom[[#This Row],[VALOR NIVEL 5]],ActividadesCom[[#This Row],[VALOR NIVEL 4]],ActividadesCom[[#This Row],[VALOR NIVEL 3]],ActividadesCom[[#This Row],[VALOR NIVEL 2]],ActividadesCom[[#This Row],[VALOR NIVEL 1]]),0),"")</f>
        <v>3</v>
      </c>
      <c r="G3334" s="18" t="str">
        <f>IF(ActividadesCom[[#This Row],[PROMEDIO]]="","",IF(ActividadesCom[[#This Row],[PROMEDIO]]&gt;=4,"EXCELENTE",IF(ActividadesCom[[#This Row],[PROMEDIO]]&gt;=3,"NOTABLE",IF(ActividadesCom[[#This Row],[PROMEDIO]]&gt;=2,"BUENO",IF(ActividadesCom[[#This Row],[PROMEDIO]]=1,"SUFICIENTE","")))))</f>
        <v>NOTABLE</v>
      </c>
      <c r="H3334" s="5">
        <f>MAX(ActividadesCom[[#This Row],[PERÍODO 1]],ActividadesCom[[#This Row],[PERÍODO 2]],ActividadesCom[[#This Row],[PERÍODO 3]],ActividadesCom[[#This Row],[PERÍODO 4]],ActividadesCom[[#This Row],[PERÍODO 5]])</f>
        <v>20213</v>
      </c>
      <c r="I3334" s="6" t="s">
        <v>4538</v>
      </c>
      <c r="J3334" s="5">
        <v>20213</v>
      </c>
      <c r="K3334" s="5" t="s">
        <v>4008</v>
      </c>
      <c r="L3334" s="5">
        <f>IF(ActividadesCom[[#This Row],[NIVEL 1]]&lt;&gt;0,VLOOKUP(ActividadesCom[[#This Row],[NIVEL 1]],Catálogo!A:B,2,FALSE),"")</f>
        <v>4</v>
      </c>
      <c r="M3334" s="5">
        <v>2</v>
      </c>
      <c r="N3334" s="6" t="s">
        <v>665</v>
      </c>
      <c r="O3334" s="5">
        <v>20213</v>
      </c>
      <c r="P3334" s="5" t="s">
        <v>4010</v>
      </c>
      <c r="Q3334" s="5">
        <f>IF(ActividadesCom[[#This Row],[NIVEL 2]]&lt;&gt;0,VLOOKUP(ActividadesCom[[#This Row],[NIVEL 2]],Catálogo!A:B,2,FALSE),"")</f>
        <v>2</v>
      </c>
      <c r="R3334" s="5">
        <v>1</v>
      </c>
      <c r="S3334" s="6"/>
      <c r="T3334" s="5"/>
      <c r="U3334" s="5"/>
      <c r="V3334" s="5" t="str">
        <f>IF(ActividadesCom[[#This Row],[NIVEL 3]]&lt;&gt;0,VLOOKUP(ActividadesCom[[#This Row],[NIVEL 3]],Catálogo!A:B,2,FALSE),"")</f>
        <v/>
      </c>
      <c r="W3334" s="5"/>
      <c r="X3334" s="6"/>
      <c r="Y3334" s="5"/>
      <c r="Z3334" s="5"/>
      <c r="AA3334" s="5" t="str">
        <f>IF(ActividadesCom[[#This Row],[NIVEL 4]]&lt;&gt;0,VLOOKUP(ActividadesCom[[#This Row],[NIVEL 4]],Catálogo!A:B,2,FALSE),"")</f>
        <v/>
      </c>
      <c r="AB3334" s="5"/>
      <c r="AC3334" s="6"/>
      <c r="AD3334" s="5"/>
      <c r="AE3334" s="5"/>
      <c r="AF3334" s="5" t="str">
        <f>IF(ActividadesCom[[#This Row],[NIVEL 5]]&lt;&gt;0,VLOOKUP(ActividadesCom[[#This Row],[NIVEL 5]],Catálogo!A:B,2,FALSE),"")</f>
        <v/>
      </c>
      <c r="AG3334" s="36"/>
      <c r="AH3334" s="2"/>
      <c r="AI3334" s="2"/>
    </row>
    <row r="3335" spans="1:35" ht="30" customHeight="1" x14ac:dyDescent="0.25">
      <c r="A3335" s="37">
        <v>21470006</v>
      </c>
      <c r="B3335" s="97" t="str">
        <f>VLOOKUP(ActividadesCom[[#This Row],[NO. DE CONTROL]],'LISTADO ESTUDIANTES'!A:C,3,FALSE)</f>
        <v>CABRERA CANUL JHOANA ABIGAIL</v>
      </c>
      <c r="C3335" s="106" t="str">
        <f>VLOOKUP(ActividadesCom[[#This Row],[NO. DE CONTROL]],'LISTADO ESTUDIANTES'!A:B,2,FALSE)</f>
        <v>ARQUITECTURA</v>
      </c>
      <c r="D3335" s="38" t="str">
        <f>VLOOKUP(ActividadesCom[[#This Row],[NO. DE CONTROL]],'LISTADO ESTUDIANTES'!A:D,4,FALSE)</f>
        <v>ACTIVO(A)</v>
      </c>
      <c r="E3335" s="5">
        <f>SUM(ActividadesCom[[#This Row],[CRÉD. 1]],ActividadesCom[[#This Row],[CRÉD. 2]],ActividadesCom[[#This Row],[CRÉD. 3]],ActividadesCom[[#This Row],[CRÉD. 4]],ActividadesCom[[#This Row],[CRÉD. 5]])</f>
        <v>4</v>
      </c>
      <c r="F3335" s="38">
        <f>IF(ActividadesCom[[#This Row],[ÚLTIMO SEMESTRE CON CRÉDITOS]]&gt;0,ROUND(AVERAGE(ActividadesCom[[#This Row],[VALOR NIVEL 5]],ActividadesCom[[#This Row],[VALOR NIVEL 4]],ActividadesCom[[#This Row],[VALOR NIVEL 3]],ActividadesCom[[#This Row],[VALOR NIVEL 2]],ActividadesCom[[#This Row],[VALOR NIVEL 1]]),0),"")</f>
        <v>4</v>
      </c>
      <c r="G3335" s="38" t="str">
        <f>IF(ActividadesCom[[#This Row],[PROMEDIO]]="","",IF(ActividadesCom[[#This Row],[PROMEDIO]]&gt;=4,"EXCELENTE",IF(ActividadesCom[[#This Row],[PROMEDIO]]&gt;=3,"NOTABLE",IF(ActividadesCom[[#This Row],[PROMEDIO]]&gt;=2,"BUENO",IF(ActividadesCom[[#This Row],[PROMEDIO]]=1,"SUFICIENTE","")))))</f>
        <v>EXCELENTE</v>
      </c>
      <c r="H3335" s="5">
        <f>MAX(ActividadesCom[[#This Row],[PERÍODO 1]],ActividadesCom[[#This Row],[PERÍODO 2]],ActividadesCom[[#This Row],[PERÍODO 3]],ActividadesCom[[#This Row],[PERÍODO 4]],ActividadesCom[[#This Row],[PERÍODO 5]])</f>
        <v>20221</v>
      </c>
      <c r="I3335" s="39" t="s">
        <v>4515</v>
      </c>
      <c r="J3335" s="40">
        <v>20211</v>
      </c>
      <c r="K3335" s="40" t="s">
        <v>4021</v>
      </c>
      <c r="L3335" s="5">
        <f>IF(ActividadesCom[[#This Row],[NIVEL 1]]&lt;&gt;0,VLOOKUP(ActividadesCom[[#This Row],[NIVEL 1]],Catálogo!A:B,2,FALSE),"")</f>
        <v>3</v>
      </c>
      <c r="M3335" s="40">
        <v>1</v>
      </c>
      <c r="N3335" s="6" t="s">
        <v>4695</v>
      </c>
      <c r="O3335" s="40">
        <v>20213</v>
      </c>
      <c r="P3335" s="40" t="s">
        <v>4008</v>
      </c>
      <c r="Q3335" s="5">
        <f>IF(ActividadesCom[[#This Row],[NIVEL 2]]&lt;&gt;0,VLOOKUP(ActividadesCom[[#This Row],[NIVEL 2]],Catálogo!A:B,2,FALSE),"")</f>
        <v>4</v>
      </c>
      <c r="R3335" s="40">
        <v>1</v>
      </c>
      <c r="S3335" s="6" t="s">
        <v>30</v>
      </c>
      <c r="T3335" s="40">
        <v>20213</v>
      </c>
      <c r="U3335" s="5" t="s">
        <v>4008</v>
      </c>
      <c r="V3335" s="5">
        <f>IF(ActividadesCom[[#This Row],[NIVEL 3]]&lt;&gt;0,VLOOKUP(ActividadesCom[[#This Row],[NIVEL 3]],Catálogo!A:B,2,FALSE),"")</f>
        <v>4</v>
      </c>
      <c r="W3335" s="40">
        <v>1</v>
      </c>
      <c r="X3335" s="6" t="s">
        <v>316</v>
      </c>
      <c r="Y3335" s="40">
        <v>20221</v>
      </c>
      <c r="Z3335" s="5" t="s">
        <v>4008</v>
      </c>
      <c r="AA3335" s="5">
        <f>IF(ActividadesCom[[#This Row],[NIVEL 4]]&lt;&gt;0,VLOOKUP(ActividadesCom[[#This Row],[NIVEL 4]],Catálogo!A:B,2,FALSE),"")</f>
        <v>4</v>
      </c>
      <c r="AB3335" s="40">
        <v>1</v>
      </c>
      <c r="AC3335" s="39"/>
      <c r="AD3335" s="40"/>
      <c r="AE3335" s="40"/>
      <c r="AF3335" s="5" t="str">
        <f>IF(ActividadesCom[[#This Row],[NIVEL 5]]&lt;&gt;0,VLOOKUP(ActividadesCom[[#This Row],[NIVEL 5]],Catálogo!A:B,2,FALSE),"")</f>
        <v/>
      </c>
      <c r="AG3335" s="41"/>
      <c r="AH3335" s="2"/>
      <c r="AI3335" s="2"/>
    </row>
    <row r="3336" spans="1:35" ht="30" customHeight="1" x14ac:dyDescent="0.25">
      <c r="A3336" s="7">
        <v>21470007</v>
      </c>
      <c r="B3336" s="97" t="str">
        <f>VLOOKUP(ActividadesCom[[#This Row],[NO. DE CONTROL]],'LISTADO ESTUDIANTES'!A:C,3,FALSE)</f>
        <v>CANTON CONSTANTINO NILIA DANIELA</v>
      </c>
      <c r="C3336" s="134" t="str">
        <f>VLOOKUP(ActividadesCom[[#This Row],[NO. DE CONTROL]],'LISTADO ESTUDIANTES'!A:B,2,FALSE)</f>
        <v>INGENIERIA QUIMICA</v>
      </c>
      <c r="D3336" s="135" t="str">
        <f>VLOOKUP(ActividadesCom[[#This Row],[NO. DE CONTROL]],'LISTADO ESTUDIANTES'!A:D,4,FALSE)</f>
        <v>ACTIVO(A)</v>
      </c>
      <c r="E3336" s="136">
        <f>SUM(ActividadesCom[[#This Row],[CRÉD. 1]],ActividadesCom[[#This Row],[CRÉD. 2]],ActividadesCom[[#This Row],[CRÉD. 3]],ActividadesCom[[#This Row],[CRÉD. 4]],ActividadesCom[[#This Row],[CRÉD. 5]])</f>
        <v>5</v>
      </c>
      <c r="F3336" s="135">
        <f>IF(ActividadesCom[[#This Row],[ÚLTIMO SEMESTRE CON CRÉDITOS]]&gt;0,ROUND(AVERAGE(ActividadesCom[[#This Row],[VALOR NIVEL 5]],ActividadesCom[[#This Row],[VALOR NIVEL 4]],ActividadesCom[[#This Row],[VALOR NIVEL 3]],ActividadesCom[[#This Row],[VALOR NIVEL 2]],ActividadesCom[[#This Row],[VALOR NIVEL 1]]),0),"")</f>
        <v>4</v>
      </c>
      <c r="G3336" s="18" t="str">
        <f>IF(ActividadesCom[[#This Row],[PROMEDIO]]="","",IF(ActividadesCom[[#This Row],[PROMEDIO]]&gt;=4,"EXCELENTE",IF(ActividadesCom[[#This Row],[PROMEDIO]]&gt;=3,"NOTABLE",IF(ActividadesCom[[#This Row],[PROMEDIO]]&gt;=2,"BUENO",IF(ActividadesCom[[#This Row],[PROMEDIO]]=1,"SUFICIENTE","")))))</f>
        <v>EXCELENTE</v>
      </c>
      <c r="H3336" s="5">
        <f>MAX(ActividadesCom[[#This Row],[PERÍODO 1]],ActividadesCom[[#This Row],[PERÍODO 2]],ActividadesCom[[#This Row],[PERÍODO 3]],ActividadesCom[[#This Row],[PERÍODO 4]],ActividadesCom[[#This Row],[PERÍODO 5]])</f>
        <v>20221</v>
      </c>
      <c r="I3336" s="6" t="s">
        <v>42</v>
      </c>
      <c r="J3336" s="5">
        <v>20213</v>
      </c>
      <c r="K3336" s="46" t="s">
        <v>4008</v>
      </c>
      <c r="L3336" s="5">
        <f>IF(ActividadesCom[[#This Row],[NIVEL 1]]&lt;&gt;0,VLOOKUP(ActividadesCom[[#This Row],[NIVEL 1]],Catálogo!A:B,2,FALSE),"")</f>
        <v>4</v>
      </c>
      <c r="M3336" s="5">
        <v>1</v>
      </c>
      <c r="N3336" s="6" t="s">
        <v>4886</v>
      </c>
      <c r="O3336" s="5">
        <v>20212</v>
      </c>
      <c r="P3336" s="5" t="s">
        <v>4008</v>
      </c>
      <c r="Q3336" s="5">
        <f>IF(ActividadesCom[[#This Row],[NIVEL 2]]&lt;&gt;0,VLOOKUP(ActividadesCom[[#This Row],[NIVEL 2]],Catálogo!A:B,2,FALSE),"")</f>
        <v>4</v>
      </c>
      <c r="R3336" s="5">
        <v>1</v>
      </c>
      <c r="S3336" s="6" t="s">
        <v>67</v>
      </c>
      <c r="T3336" s="5">
        <v>20221</v>
      </c>
      <c r="U3336" s="5" t="s">
        <v>4008</v>
      </c>
      <c r="V3336" s="5">
        <f>IF(ActividadesCom[[#This Row],[NIVEL 3]]&lt;&gt;0,VLOOKUP(ActividadesCom[[#This Row],[NIVEL 3]],Catálogo!A:B,2,FALSE),"")</f>
        <v>4</v>
      </c>
      <c r="W3336" s="5">
        <v>1</v>
      </c>
      <c r="X3336" s="6" t="s">
        <v>5480</v>
      </c>
      <c r="Y3336" s="5">
        <v>20221</v>
      </c>
      <c r="Z3336" s="5" t="s">
        <v>4008</v>
      </c>
      <c r="AA3336" s="5">
        <f>IF(ActividadesCom[[#This Row],[NIVEL 4]]&lt;&gt;0,VLOOKUP(ActividadesCom[[#This Row],[NIVEL 4]],Catálogo!A:B,2,FALSE),"")</f>
        <v>4</v>
      </c>
      <c r="AB3336" s="5">
        <v>1</v>
      </c>
      <c r="AC3336" s="6" t="s">
        <v>5809</v>
      </c>
      <c r="AD3336" s="5">
        <v>20221</v>
      </c>
      <c r="AE3336" s="5" t="s">
        <v>4009</v>
      </c>
      <c r="AF3336" s="5">
        <f>IF(ActividadesCom[[#This Row],[NIVEL 5]]&lt;&gt;0,VLOOKUP(ActividadesCom[[#This Row],[NIVEL 5]],Catálogo!A:B,2,FALSE),"")</f>
        <v>3</v>
      </c>
      <c r="AG3336" s="36">
        <v>1</v>
      </c>
      <c r="AH3336" s="2"/>
      <c r="AI3336" s="2"/>
    </row>
    <row r="3337" spans="1:35" ht="30" customHeight="1" x14ac:dyDescent="0.25">
      <c r="A3337" s="37">
        <v>21470008</v>
      </c>
      <c r="B3337" s="97" t="str">
        <f>VLOOKUP(ActividadesCom[[#This Row],[NO. DE CONTROL]],'LISTADO ESTUDIANTES'!A:C,3,FALSE)</f>
        <v>CRUZ VAZQUEZ ADELAYDA MAYRIEL</v>
      </c>
      <c r="C3337" s="106" t="str">
        <f>VLOOKUP(ActividadesCom[[#This Row],[NO. DE CONTROL]],'LISTADO ESTUDIANTES'!A:B,2,FALSE)</f>
        <v>ARQUITECTURA</v>
      </c>
      <c r="D3337" s="38" t="str">
        <f>VLOOKUP(ActividadesCom[[#This Row],[NO. DE CONTROL]],'LISTADO ESTUDIANTES'!A:D,4,FALSE)</f>
        <v>ACTIVO(A)</v>
      </c>
      <c r="E3337" s="5">
        <f>SUM(ActividadesCom[[#This Row],[CRÉD. 1]],ActividadesCom[[#This Row],[CRÉD. 2]],ActividadesCom[[#This Row],[CRÉD. 3]],ActividadesCom[[#This Row],[CRÉD. 4]],ActividadesCom[[#This Row],[CRÉD. 5]])</f>
        <v>2</v>
      </c>
      <c r="F3337" s="38">
        <f>IF(ActividadesCom[[#This Row],[ÚLTIMO SEMESTRE CON CRÉDITOS]]&gt;0,ROUND(AVERAGE(ActividadesCom[[#This Row],[VALOR NIVEL 5]],ActividadesCom[[#This Row],[VALOR NIVEL 4]],ActividadesCom[[#This Row],[VALOR NIVEL 3]],ActividadesCom[[#This Row],[VALOR NIVEL 2]],ActividadesCom[[#This Row],[VALOR NIVEL 1]]),0),"")</f>
        <v>3</v>
      </c>
      <c r="G3337" s="38" t="str">
        <f>IF(ActividadesCom[[#This Row],[PROMEDIO]]="","",IF(ActividadesCom[[#This Row],[PROMEDIO]]&gt;=4,"EXCELENTE",IF(ActividadesCom[[#This Row],[PROMEDIO]]&gt;=3,"NOTABLE",IF(ActividadesCom[[#This Row],[PROMEDIO]]&gt;=2,"BUENO",IF(ActividadesCom[[#This Row],[PROMEDIO]]=1,"SUFICIENTE","")))))</f>
        <v>NOTABLE</v>
      </c>
      <c r="H3337" s="5">
        <f>MAX(ActividadesCom[[#This Row],[PERÍODO 1]],ActividadesCom[[#This Row],[PERÍODO 2]],ActividadesCom[[#This Row],[PERÍODO 3]],ActividadesCom[[#This Row],[PERÍODO 4]],ActividadesCom[[#This Row],[PERÍODO 5]])</f>
        <v>20221</v>
      </c>
      <c r="I3337" s="39" t="s">
        <v>4515</v>
      </c>
      <c r="J3337" s="40">
        <v>20211</v>
      </c>
      <c r="K3337" s="46" t="s">
        <v>4008</v>
      </c>
      <c r="L3337" s="5">
        <f>IF(ActividadesCom[[#This Row],[NIVEL 1]]&lt;&gt;0,VLOOKUP(ActividadesCom[[#This Row],[NIVEL 1]],Catálogo!A:B,2,FALSE),"")</f>
        <v>4</v>
      </c>
      <c r="M3337" s="40">
        <v>1</v>
      </c>
      <c r="N3337" s="6" t="s">
        <v>4818</v>
      </c>
      <c r="O3337" s="40">
        <v>20221</v>
      </c>
      <c r="P3337" s="5" t="s">
        <v>4010</v>
      </c>
      <c r="Q3337" s="5">
        <f>IF(ActividadesCom[[#This Row],[NIVEL 2]]&lt;&gt;0,VLOOKUP(ActividadesCom[[#This Row],[NIVEL 2]],Catálogo!A:B,2,FALSE),"")</f>
        <v>2</v>
      </c>
      <c r="R3337" s="40">
        <v>1</v>
      </c>
      <c r="S3337" s="39"/>
      <c r="T3337" s="40"/>
      <c r="U3337" s="40"/>
      <c r="V3337" s="5" t="str">
        <f>IF(ActividadesCom[[#This Row],[NIVEL 3]]&lt;&gt;0,VLOOKUP(ActividadesCom[[#This Row],[NIVEL 3]],Catálogo!A:B,2,FALSE),"")</f>
        <v/>
      </c>
      <c r="W3337" s="40"/>
      <c r="X3337" s="39"/>
      <c r="Y3337" s="40"/>
      <c r="Z3337" s="40"/>
      <c r="AA3337" s="5" t="str">
        <f>IF(ActividadesCom[[#This Row],[NIVEL 4]]&lt;&gt;0,VLOOKUP(ActividadesCom[[#This Row],[NIVEL 4]],Catálogo!A:B,2,FALSE),"")</f>
        <v/>
      </c>
      <c r="AB3337" s="40"/>
      <c r="AC3337" s="39"/>
      <c r="AD3337" s="40"/>
      <c r="AE3337" s="40"/>
      <c r="AF3337" s="5" t="str">
        <f>IF(ActividadesCom[[#This Row],[NIVEL 5]]&lt;&gt;0,VLOOKUP(ActividadesCom[[#This Row],[NIVEL 5]],Catálogo!A:B,2,FALSE),"")</f>
        <v/>
      </c>
      <c r="AG3337" s="41"/>
      <c r="AH3337" s="2"/>
      <c r="AI3337" s="2"/>
    </row>
    <row r="3338" spans="1:35" ht="30" customHeight="1" x14ac:dyDescent="0.25">
      <c r="A3338" s="37">
        <v>21470009</v>
      </c>
      <c r="B3338" s="97" t="str">
        <f>VLOOKUP(ActividadesCom[[#This Row],[NO. DE CONTROL]],'LISTADO ESTUDIANTES'!A:C,3,FALSE)</f>
        <v>CUEVAS BRICEÑO DINORA MERARI</v>
      </c>
      <c r="C3338" s="106" t="str">
        <f>VLOOKUP(ActividadesCom[[#This Row],[NO. DE CONTROL]],'LISTADO ESTUDIANTES'!A:B,2,FALSE)</f>
        <v>ARQUITECTURA</v>
      </c>
      <c r="D3338" s="38" t="str">
        <f>VLOOKUP(ActividadesCom[[#This Row],[NO. DE CONTROL]],'LISTADO ESTUDIANTES'!A:D,4,FALSE)</f>
        <v>ACTIVO(A)</v>
      </c>
      <c r="E3338" s="5">
        <f>SUM(ActividadesCom[[#This Row],[CRÉD. 1]],ActividadesCom[[#This Row],[CRÉD. 2]],ActividadesCom[[#This Row],[CRÉD. 3]],ActividadesCom[[#This Row],[CRÉD. 4]],ActividadesCom[[#This Row],[CRÉD. 5]])</f>
        <v>4</v>
      </c>
      <c r="F3338" s="38">
        <f>IF(ActividadesCom[[#This Row],[ÚLTIMO SEMESTRE CON CRÉDITOS]]&gt;0,ROUND(AVERAGE(ActividadesCom[[#This Row],[VALOR NIVEL 5]],ActividadesCom[[#This Row],[VALOR NIVEL 4]],ActividadesCom[[#This Row],[VALOR NIVEL 3]],ActividadesCom[[#This Row],[VALOR NIVEL 2]],ActividadesCom[[#This Row],[VALOR NIVEL 1]]),0),"")</f>
        <v>3</v>
      </c>
      <c r="G3338" s="38" t="str">
        <f>IF(ActividadesCom[[#This Row],[PROMEDIO]]="","",IF(ActividadesCom[[#This Row],[PROMEDIO]]&gt;=4,"EXCELENTE",IF(ActividadesCom[[#This Row],[PROMEDIO]]&gt;=3,"NOTABLE",IF(ActividadesCom[[#This Row],[PROMEDIO]]&gt;=2,"BUENO",IF(ActividadesCom[[#This Row],[PROMEDIO]]=1,"SUFICIENTE","")))))</f>
        <v>NOTABLE</v>
      </c>
      <c r="H3338" s="5">
        <f>MAX(ActividadesCom[[#This Row],[PERÍODO 1]],ActividadesCom[[#This Row],[PERÍODO 2]],ActividadesCom[[#This Row],[PERÍODO 3]],ActividadesCom[[#This Row],[PERÍODO 4]],ActividadesCom[[#This Row],[PERÍODO 5]])</f>
        <v>20221</v>
      </c>
      <c r="I3338" s="39" t="s">
        <v>4515</v>
      </c>
      <c r="J3338" s="40">
        <v>20211</v>
      </c>
      <c r="K3338" s="46" t="s">
        <v>4008</v>
      </c>
      <c r="L3338" s="5">
        <f>IF(ActividadesCom[[#This Row],[NIVEL 1]]&lt;&gt;0,VLOOKUP(ActividadesCom[[#This Row],[NIVEL 1]],Catálogo!A:B,2,FALSE),"")</f>
        <v>4</v>
      </c>
      <c r="M3338" s="40">
        <v>1</v>
      </c>
      <c r="N3338" s="6" t="s">
        <v>4695</v>
      </c>
      <c r="O3338" s="40">
        <v>20213</v>
      </c>
      <c r="P3338" s="40" t="s">
        <v>4008</v>
      </c>
      <c r="Q3338" s="5">
        <f>IF(ActividadesCom[[#This Row],[NIVEL 2]]&lt;&gt;0,VLOOKUP(ActividadesCom[[#This Row],[NIVEL 2]],Catálogo!A:B,2,FALSE),"")</f>
        <v>4</v>
      </c>
      <c r="R3338" s="40">
        <v>1</v>
      </c>
      <c r="S3338" s="6" t="s">
        <v>316</v>
      </c>
      <c r="T3338" s="40">
        <v>20213</v>
      </c>
      <c r="U3338" s="5" t="s">
        <v>4009</v>
      </c>
      <c r="V3338" s="5">
        <f>IF(ActividadesCom[[#This Row],[NIVEL 3]]&lt;&gt;0,VLOOKUP(ActividadesCom[[#This Row],[NIVEL 3]],Catálogo!A:B,2,FALSE),"")</f>
        <v>3</v>
      </c>
      <c r="W3338" s="40">
        <v>1</v>
      </c>
      <c r="X3338" s="6" t="s">
        <v>3519</v>
      </c>
      <c r="Y3338" s="40">
        <v>20221</v>
      </c>
      <c r="Z3338" s="5" t="s">
        <v>4011</v>
      </c>
      <c r="AA3338" s="5">
        <f>IF(ActividadesCom[[#This Row],[NIVEL 4]]&lt;&gt;0,VLOOKUP(ActividadesCom[[#This Row],[NIVEL 4]],Catálogo!A:B,2,FALSE),"")</f>
        <v>1</v>
      </c>
      <c r="AB3338" s="40">
        <v>1</v>
      </c>
      <c r="AC3338" s="39"/>
      <c r="AD3338" s="40"/>
      <c r="AE3338" s="40"/>
      <c r="AF3338" s="5" t="str">
        <f>IF(ActividadesCom[[#This Row],[NIVEL 5]]&lt;&gt;0,VLOOKUP(ActividadesCom[[#This Row],[NIVEL 5]],Catálogo!A:B,2,FALSE),"")</f>
        <v/>
      </c>
      <c r="AG3338" s="41"/>
      <c r="AH3338" s="2"/>
      <c r="AI3338" s="2"/>
    </row>
    <row r="3339" spans="1:35" ht="30" customHeight="1" x14ac:dyDescent="0.25">
      <c r="A3339" s="37">
        <v>21470010</v>
      </c>
      <c r="B3339" s="97" t="str">
        <f>VLOOKUP(ActividadesCom[[#This Row],[NO. DE CONTROL]],'LISTADO ESTUDIANTES'!A:C,3,FALSE)</f>
        <v>MEDINA POOT JOSE FERNANDO</v>
      </c>
      <c r="C3339" s="106" t="str">
        <f>VLOOKUP(ActividadesCom[[#This Row],[NO. DE CONTROL]],'LISTADO ESTUDIANTES'!A:B,2,FALSE)</f>
        <v>ARQUITECTURA</v>
      </c>
      <c r="D3339" s="38" t="str">
        <f>VLOOKUP(ActividadesCom[[#This Row],[NO. DE CONTROL]],'LISTADO ESTUDIANTES'!A:D,4,FALSE)</f>
        <v>ACTIVO(A)</v>
      </c>
      <c r="E3339" s="5">
        <f>SUM(ActividadesCom[[#This Row],[CRÉD. 1]],ActividadesCom[[#This Row],[CRÉD. 2]],ActividadesCom[[#This Row],[CRÉD. 3]],ActividadesCom[[#This Row],[CRÉD. 4]],ActividadesCom[[#This Row],[CRÉD. 5]])</f>
        <v>4</v>
      </c>
      <c r="F3339" s="38">
        <f>IF(ActividadesCom[[#This Row],[ÚLTIMO SEMESTRE CON CRÉDITOS]]&gt;0,ROUND(AVERAGE(ActividadesCom[[#This Row],[VALOR NIVEL 5]],ActividadesCom[[#This Row],[VALOR NIVEL 4]],ActividadesCom[[#This Row],[VALOR NIVEL 3]],ActividadesCom[[#This Row],[VALOR NIVEL 2]],ActividadesCom[[#This Row],[VALOR NIVEL 1]]),0),"")</f>
        <v>4</v>
      </c>
      <c r="G3339" s="38" t="str">
        <f>IF(ActividadesCom[[#This Row],[PROMEDIO]]="","",IF(ActividadesCom[[#This Row],[PROMEDIO]]&gt;=4,"EXCELENTE",IF(ActividadesCom[[#This Row],[PROMEDIO]]&gt;=3,"NOTABLE",IF(ActividadesCom[[#This Row],[PROMEDIO]]&gt;=2,"BUENO",IF(ActividadesCom[[#This Row],[PROMEDIO]]=1,"SUFICIENTE","")))))</f>
        <v>EXCELENTE</v>
      </c>
      <c r="H3339" s="5">
        <f>MAX(ActividadesCom[[#This Row],[PERÍODO 1]],ActividadesCom[[#This Row],[PERÍODO 2]],ActividadesCom[[#This Row],[PERÍODO 3]],ActividadesCom[[#This Row],[PERÍODO 4]],ActividadesCom[[#This Row],[PERÍODO 5]])</f>
        <v>20221</v>
      </c>
      <c r="I3339" s="39" t="s">
        <v>4515</v>
      </c>
      <c r="J3339" s="40">
        <v>20211</v>
      </c>
      <c r="K3339" s="46" t="s">
        <v>4008</v>
      </c>
      <c r="L3339" s="5">
        <f>IF(ActividadesCom[[#This Row],[NIVEL 1]]&lt;&gt;0,VLOOKUP(ActividadesCom[[#This Row],[NIVEL 1]],Catálogo!A:B,2,FALSE),"")</f>
        <v>4</v>
      </c>
      <c r="M3339" s="40">
        <v>1</v>
      </c>
      <c r="N3339" s="39" t="s">
        <v>4695</v>
      </c>
      <c r="O3339" s="40">
        <v>20213</v>
      </c>
      <c r="P3339" s="40" t="s">
        <v>4008</v>
      </c>
      <c r="Q3339" s="5">
        <f>IF(ActividadesCom[[#This Row],[NIVEL 2]]&lt;&gt;0,VLOOKUP(ActividadesCom[[#This Row],[NIVEL 2]],Catálogo!A:B,2,FALSE),"")</f>
        <v>4</v>
      </c>
      <c r="R3339" s="40">
        <v>1</v>
      </c>
      <c r="S3339" s="6" t="s">
        <v>42</v>
      </c>
      <c r="T3339" s="40">
        <v>20213</v>
      </c>
      <c r="U3339" s="5" t="s">
        <v>4008</v>
      </c>
      <c r="V3339" s="5">
        <f>IF(ActividadesCom[[#This Row],[NIVEL 3]]&lt;&gt;0,VLOOKUP(ActividadesCom[[#This Row],[NIVEL 3]],Catálogo!A:B,2,FALSE),"")</f>
        <v>4</v>
      </c>
      <c r="W3339" s="40">
        <v>1</v>
      </c>
      <c r="X3339" s="6" t="s">
        <v>4463</v>
      </c>
      <c r="Y3339" s="40">
        <v>20221</v>
      </c>
      <c r="Z3339" s="5" t="s">
        <v>4008</v>
      </c>
      <c r="AA3339" s="5">
        <f>IF(ActividadesCom[[#This Row],[NIVEL 4]]&lt;&gt;0,VLOOKUP(ActividadesCom[[#This Row],[NIVEL 4]],Catálogo!A:B,2,FALSE),"")</f>
        <v>4</v>
      </c>
      <c r="AB3339" s="40">
        <v>1</v>
      </c>
      <c r="AC3339" s="39"/>
      <c r="AD3339" s="40"/>
      <c r="AE3339" s="40"/>
      <c r="AF3339" s="5" t="str">
        <f>IF(ActividadesCom[[#This Row],[NIVEL 5]]&lt;&gt;0,VLOOKUP(ActividadesCom[[#This Row],[NIVEL 5]],Catálogo!A:B,2,FALSE),"")</f>
        <v/>
      </c>
      <c r="AG3339" s="41"/>
      <c r="AH3339" s="2"/>
      <c r="AI3339" s="2"/>
    </row>
    <row r="3340" spans="1:35" ht="30" customHeight="1" x14ac:dyDescent="0.25">
      <c r="A3340" s="54">
        <v>21470011</v>
      </c>
      <c r="B3340" s="97" t="str">
        <f>VLOOKUP(ActividadesCom[[#This Row],[NO. DE CONTROL]],'LISTADO ESTUDIANTES'!A:C,3,FALSE)</f>
        <v>CAAMAL PECH YOSMAR ALBERTO</v>
      </c>
      <c r="C3340" s="107" t="str">
        <f>VLOOKUP(ActividadesCom[[#This Row],[NO. DE CONTROL]],'LISTADO ESTUDIANTES'!A:B,2,FALSE)</f>
        <v>INGENIERIA QUIMICA</v>
      </c>
      <c r="D3340" s="55" t="str">
        <f>VLOOKUP(ActividadesCom[[#This Row],[NO. DE CONTROL]],'LISTADO ESTUDIANTES'!A:D,4,FALSE)</f>
        <v>ACTIVO(A)</v>
      </c>
      <c r="E3340" s="54">
        <f>SUM(ActividadesCom[[#This Row],[CRÉD. 1]],ActividadesCom[[#This Row],[CRÉD. 2]],ActividadesCom[[#This Row],[CRÉD. 3]],ActividadesCom[[#This Row],[CRÉD. 4]],ActividadesCom[[#This Row],[CRÉD. 5]])</f>
        <v>3</v>
      </c>
      <c r="F3340" s="55">
        <f>IF(ActividadesCom[[#This Row],[ÚLTIMO SEMESTRE CON CRÉDITOS]]&gt;0,ROUND(AVERAGE(ActividadesCom[[#This Row],[VALOR NIVEL 5]],ActividadesCom[[#This Row],[VALOR NIVEL 4]],ActividadesCom[[#This Row],[VALOR NIVEL 3]],ActividadesCom[[#This Row],[VALOR NIVEL 2]],ActividadesCom[[#This Row],[VALOR NIVEL 1]]),0),"")</f>
        <v>4</v>
      </c>
      <c r="G3340" s="54"/>
      <c r="H3340" s="55">
        <f>MAX(ActividadesCom[[#This Row],[PERÍODO 1]],ActividadesCom[[#This Row],[PERÍODO 2]],ActividadesCom[[#This Row],[PERÍODO 3]],ActividadesCom[[#This Row],[PERÍODO 4]],ActividadesCom[[#This Row],[PERÍODO 5]])</f>
        <v>20223</v>
      </c>
      <c r="I3340" s="56" t="s">
        <v>869</v>
      </c>
      <c r="J3340" s="57">
        <v>20212</v>
      </c>
      <c r="K3340" s="57" t="s">
        <v>4008</v>
      </c>
      <c r="L3340" s="55">
        <f>IF(ActividadesCom[[#This Row],[NIVEL 1]]&lt;&gt;0,VLOOKUP(ActividadesCom[[#This Row],[NIVEL 1]],Catálogo!A:B,2,FALSE),"")</f>
        <v>4</v>
      </c>
      <c r="M3340" s="57">
        <v>1</v>
      </c>
      <c r="N3340" s="56" t="s">
        <v>5480</v>
      </c>
      <c r="O3340" s="57">
        <v>20221</v>
      </c>
      <c r="P3340" s="5" t="s">
        <v>4008</v>
      </c>
      <c r="Q3340" s="55">
        <f>IF(ActividadesCom[[#This Row],[NIVEL 2]]&lt;&gt;0,VLOOKUP(ActividadesCom[[#This Row],[NIVEL 2]],Catálogo!A:B,2,FALSE),"")</f>
        <v>4</v>
      </c>
      <c r="R3340" s="57">
        <v>1</v>
      </c>
      <c r="S3340" s="6" t="s">
        <v>5876</v>
      </c>
      <c r="T3340" s="57">
        <v>20223</v>
      </c>
      <c r="U3340" s="5" t="s">
        <v>4008</v>
      </c>
      <c r="V3340" s="55">
        <f>IF(ActividadesCom[[#This Row],[NIVEL 3]]&lt;&gt;0,VLOOKUP(ActividadesCom[[#This Row],[NIVEL 3]],Catálogo!A:B,2,FALSE),"")</f>
        <v>4</v>
      </c>
      <c r="W3340" s="57">
        <v>1</v>
      </c>
      <c r="X3340" s="56"/>
      <c r="Y3340" s="57"/>
      <c r="Z3340" s="57"/>
      <c r="AA3340" s="55" t="str">
        <f>IF(ActividadesCom[[#This Row],[NIVEL 4]]&lt;&gt;0,VLOOKUP(ActividadesCom[[#This Row],[NIVEL 4]],Catálogo!A:B,2,FALSE),"")</f>
        <v/>
      </c>
      <c r="AB3340" s="57"/>
      <c r="AC3340" s="56"/>
      <c r="AD3340" s="57"/>
      <c r="AE3340" s="57"/>
      <c r="AF3340" s="55" t="str">
        <f>IF(ActividadesCom[[#This Row],[NIVEL 5]]&lt;&gt;0,VLOOKUP(ActividadesCom[[#This Row],[NIVEL 5]],Catálogo!A:B,2,FALSE),"")</f>
        <v/>
      </c>
      <c r="AG3340" s="58"/>
      <c r="AH3340" s="2"/>
      <c r="AI3340" s="2"/>
    </row>
    <row r="3341" spans="1:35" ht="30" customHeight="1" x14ac:dyDescent="0.25">
      <c r="A3341" s="7">
        <v>21470012</v>
      </c>
      <c r="B3341" s="97" t="str">
        <f>VLOOKUP(ActividadesCom[[#This Row],[NO. DE CONTROL]],'LISTADO ESTUDIANTES'!A:C,3,FALSE)</f>
        <v>ORDOÑEZ RUZ MARIA JOSE</v>
      </c>
      <c r="C3341" s="97" t="str">
        <f>VLOOKUP(ActividadesCom[[#This Row],[NO. DE CONTROL]],'LISTADO ESTUDIANTES'!A:B,2,FALSE)</f>
        <v>INGENIERIA EN SISTEMAS COMPUTACIONALES</v>
      </c>
      <c r="D3341" s="18" t="str">
        <f>VLOOKUP(ActividadesCom[[#This Row],[NO. DE CONTROL]],'LISTADO ESTUDIANTES'!A:D,4,FALSE)</f>
        <v>ACTIVO(A)</v>
      </c>
      <c r="E3341" s="5">
        <f>SUM(ActividadesCom[[#This Row],[CRÉD. 1]],ActividadesCom[[#This Row],[CRÉD. 2]],ActividadesCom[[#This Row],[CRÉD. 3]],ActividadesCom[[#This Row],[CRÉD. 4]],ActividadesCom[[#This Row],[CRÉD. 5]])</f>
        <v>4</v>
      </c>
      <c r="F3341" s="18">
        <f>IF(ActividadesCom[[#This Row],[ÚLTIMO SEMESTRE CON CRÉDITOS]]&gt;0,ROUND(AVERAGE(ActividadesCom[[#This Row],[VALOR NIVEL 5]],ActividadesCom[[#This Row],[VALOR NIVEL 4]],ActividadesCom[[#This Row],[VALOR NIVEL 3]],ActividadesCom[[#This Row],[VALOR NIVEL 2]],ActividadesCom[[#This Row],[VALOR NIVEL 1]]),0),"")</f>
        <v>4</v>
      </c>
      <c r="G3341" s="7" t="str">
        <f>IF(ActividadesCom[[#This Row],[PROMEDIO]]="","",IF(ActividadesCom[[#This Row],[PROMEDIO]]&gt;=4,"EXCELENTE",IF(ActividadesCom[[#This Row],[PROMEDIO]]&gt;=3,"NOTABLE",IF(ActividadesCom[[#This Row],[PROMEDIO]]&gt;=2,"BUENO",IF(ActividadesCom[[#This Row],[PROMEDIO]]=1,"SUFICIENTE","")))))</f>
        <v>EXCELENTE</v>
      </c>
      <c r="H3341" s="5">
        <f>MAX(ActividadesCom[[#This Row],[PERÍODO 1]],ActividadesCom[[#This Row],[PERÍODO 2]],ActividadesCom[[#This Row],[PERÍODO 3]],ActividadesCom[[#This Row],[PERÍODO 4]],ActividadesCom[[#This Row],[PERÍODO 5]])</f>
        <v>20221</v>
      </c>
      <c r="I3341" s="6" t="s">
        <v>4818</v>
      </c>
      <c r="J3341" s="5">
        <v>20213</v>
      </c>
      <c r="K3341" s="5" t="s">
        <v>4008</v>
      </c>
      <c r="L3341" s="5">
        <f>IF(ActividadesCom[[#This Row],[NIVEL 1]]&lt;&gt;0,VLOOKUP(ActividadesCom[[#This Row],[NIVEL 1]],Catálogo!A:B,2,FALSE),"")</f>
        <v>4</v>
      </c>
      <c r="M3341" s="5">
        <v>1</v>
      </c>
      <c r="N3341" s="6" t="s">
        <v>4869</v>
      </c>
      <c r="O3341" s="5">
        <v>20221</v>
      </c>
      <c r="P3341" s="5" t="s">
        <v>4008</v>
      </c>
      <c r="Q3341" s="5">
        <f>IF(ActividadesCom[[#This Row],[NIVEL 2]]&lt;&gt;0,VLOOKUP(ActividadesCom[[#This Row],[NIVEL 2]],Catálogo!A:B,2,FALSE),"")</f>
        <v>4</v>
      </c>
      <c r="R3341" s="5">
        <v>1</v>
      </c>
      <c r="S3341" s="6" t="s">
        <v>4818</v>
      </c>
      <c r="T3341" s="5">
        <v>20221</v>
      </c>
      <c r="U3341" s="5" t="s">
        <v>4010</v>
      </c>
      <c r="V3341" s="5">
        <f>IF(ActividadesCom[[#This Row],[NIVEL 3]]&lt;&gt;0,VLOOKUP(ActividadesCom[[#This Row],[NIVEL 3]],Catálogo!A:B,2,FALSE),"")</f>
        <v>2</v>
      </c>
      <c r="W3341" s="5">
        <v>1</v>
      </c>
      <c r="X3341" s="6" t="s">
        <v>4954</v>
      </c>
      <c r="Y3341" s="5">
        <v>20213</v>
      </c>
      <c r="Z3341" s="5" t="s">
        <v>4008</v>
      </c>
      <c r="AA3341" s="5">
        <f>IF(ActividadesCom[[#This Row],[NIVEL 4]]&lt;&gt;0,VLOOKUP(ActividadesCom[[#This Row],[NIVEL 4]],Catálogo!A:B,2,FALSE),"")</f>
        <v>4</v>
      </c>
      <c r="AB3341" s="5">
        <v>1</v>
      </c>
      <c r="AC3341" s="6"/>
      <c r="AD3341" s="5"/>
      <c r="AE3341" s="5"/>
      <c r="AF3341" s="5" t="str">
        <f>IF(ActividadesCom[[#This Row],[NIVEL 5]]&lt;&gt;0,VLOOKUP(ActividadesCom[[#This Row],[NIVEL 5]],Catálogo!A:B,2,FALSE),"")</f>
        <v/>
      </c>
      <c r="AG3341" s="36"/>
      <c r="AH3341" s="2"/>
      <c r="AI3341" s="2"/>
    </row>
    <row r="3342" spans="1:35" ht="30" customHeight="1" x14ac:dyDescent="0.25">
      <c r="A3342" s="7">
        <v>21470013</v>
      </c>
      <c r="B3342" s="97" t="str">
        <f>VLOOKUP(ActividadesCom[[#This Row],[NO. DE CONTROL]],'LISTADO ESTUDIANTES'!A:C,3,FALSE)</f>
        <v>GUTIERREZ CANCHE RAFAEL JOSUE</v>
      </c>
      <c r="C3342" s="97" t="str">
        <f>VLOOKUP(ActividadesCom[[#This Row],[NO. DE CONTROL]],'LISTADO ESTUDIANTES'!A:B,2,FALSE)</f>
        <v>INGENIERIA EN SISTEMAS COMPUTACIONALES</v>
      </c>
      <c r="D3342" s="18" t="str">
        <f>VLOOKUP(ActividadesCom[[#This Row],[NO. DE CONTROL]],'LISTADO ESTUDIANTES'!A:D,4,FALSE)</f>
        <v>ACTIVO(A)</v>
      </c>
      <c r="E3342" s="5">
        <f>SUM(ActividadesCom[[#This Row],[CRÉD. 1]],ActividadesCom[[#This Row],[CRÉD. 2]],ActividadesCom[[#This Row],[CRÉD. 3]],ActividadesCom[[#This Row],[CRÉD. 4]],ActividadesCom[[#This Row],[CRÉD. 5]])</f>
        <v>5</v>
      </c>
      <c r="F3342" s="18">
        <f>IF(ActividadesCom[[#This Row],[ÚLTIMO SEMESTRE CON CRÉDITOS]]&gt;0,ROUND(AVERAGE(ActividadesCom[[#This Row],[VALOR NIVEL 5]],ActividadesCom[[#This Row],[VALOR NIVEL 4]],ActividadesCom[[#This Row],[VALOR NIVEL 3]],ActividadesCom[[#This Row],[VALOR NIVEL 2]],ActividadesCom[[#This Row],[VALOR NIVEL 1]]),0),"")</f>
        <v>4</v>
      </c>
      <c r="G3342" s="18" t="str">
        <f>IF(ActividadesCom[[#This Row],[PROMEDIO]]="","",IF(ActividadesCom[[#This Row],[PROMEDIO]]&gt;=4,"EXCELENTE",IF(ActividadesCom[[#This Row],[PROMEDIO]]&gt;=3,"NOTABLE",IF(ActividadesCom[[#This Row],[PROMEDIO]]&gt;=2,"BUENO",IF(ActividadesCom[[#This Row],[PROMEDIO]]=1,"SUFICIENTE","")))))</f>
        <v>EXCELENTE</v>
      </c>
      <c r="H3342" s="5">
        <f>MAX(ActividadesCom[[#This Row],[PERÍODO 1]],ActividadesCom[[#This Row],[PERÍODO 2]],ActividadesCom[[#This Row],[PERÍODO 3]],ActividadesCom[[#This Row],[PERÍODO 4]],ActividadesCom[[#This Row],[PERÍODO 5]])</f>
        <v>20221</v>
      </c>
      <c r="I3342" s="6" t="s">
        <v>42</v>
      </c>
      <c r="J3342" s="5">
        <v>20213</v>
      </c>
      <c r="K3342" s="46" t="s">
        <v>4008</v>
      </c>
      <c r="L3342" s="5">
        <f>IF(ActividadesCom[[#This Row],[NIVEL 1]]&lt;&gt;0,VLOOKUP(ActividadesCom[[#This Row],[NIVEL 1]],Catálogo!A:B,2,FALSE),"")</f>
        <v>4</v>
      </c>
      <c r="M3342" s="5">
        <v>1</v>
      </c>
      <c r="N3342" s="6" t="s">
        <v>4869</v>
      </c>
      <c r="O3342" s="5">
        <v>20221</v>
      </c>
      <c r="P3342" s="5" t="s">
        <v>4008</v>
      </c>
      <c r="Q3342" s="5">
        <f>IF(ActividadesCom[[#This Row],[NIVEL 2]]&lt;&gt;0,VLOOKUP(ActividadesCom[[#This Row],[NIVEL 2]],Catálogo!A:B,2,FALSE),"")</f>
        <v>4</v>
      </c>
      <c r="R3342" s="5">
        <v>1</v>
      </c>
      <c r="S3342" s="6" t="s">
        <v>4870</v>
      </c>
      <c r="T3342" s="5">
        <v>20212</v>
      </c>
      <c r="U3342" s="5" t="s">
        <v>4008</v>
      </c>
      <c r="V3342" s="5">
        <f>IF(ActividadesCom[[#This Row],[NIVEL 3]]&lt;&gt;0,VLOOKUP(ActividadesCom[[#This Row],[NIVEL 3]],Catálogo!A:B,2,FALSE),"")</f>
        <v>4</v>
      </c>
      <c r="W3342" s="5">
        <v>1</v>
      </c>
      <c r="X3342" s="6" t="s">
        <v>4954</v>
      </c>
      <c r="Y3342" s="5">
        <v>20213</v>
      </c>
      <c r="Z3342" s="5" t="s">
        <v>4008</v>
      </c>
      <c r="AA3342" s="5">
        <f>IF(ActividadesCom[[#This Row],[NIVEL 4]]&lt;&gt;0,VLOOKUP(ActividadesCom[[#This Row],[NIVEL 4]],Catálogo!A:B,2,FALSE),"")</f>
        <v>4</v>
      </c>
      <c r="AB3342" s="5">
        <v>1</v>
      </c>
      <c r="AC3342" s="6" t="s">
        <v>42</v>
      </c>
      <c r="AD3342" s="5">
        <v>20221</v>
      </c>
      <c r="AE3342" s="5" t="s">
        <v>4010</v>
      </c>
      <c r="AF3342" s="5">
        <f>IF(ActividadesCom[[#This Row],[NIVEL 5]]&lt;&gt;0,VLOOKUP(ActividadesCom[[#This Row],[NIVEL 5]],Catálogo!A:B,2,FALSE),"")</f>
        <v>2</v>
      </c>
      <c r="AG3342" s="36">
        <v>1</v>
      </c>
      <c r="AH3342" s="2"/>
      <c r="AI3342" s="2"/>
    </row>
    <row r="3343" spans="1:35" ht="30" customHeight="1" x14ac:dyDescent="0.25">
      <c r="A3343" s="37">
        <v>21470014</v>
      </c>
      <c r="B3343" s="97" t="str">
        <f>VLOOKUP(ActividadesCom[[#This Row],[NO. DE CONTROL]],'LISTADO ESTUDIANTES'!A:C,3,FALSE)</f>
        <v>UC GALERA MARIA GORETTI</v>
      </c>
      <c r="C3343" s="106" t="str">
        <f>VLOOKUP(ActividadesCom[[#This Row],[NO. DE CONTROL]],'LISTADO ESTUDIANTES'!A:B,2,FALSE)</f>
        <v>ARQUITECTURA</v>
      </c>
      <c r="D3343" s="38" t="str">
        <f>VLOOKUP(ActividadesCom[[#This Row],[NO. DE CONTROL]],'LISTADO ESTUDIANTES'!A:D,4,FALSE)</f>
        <v>ACTIVO(A)</v>
      </c>
      <c r="E3343" s="5">
        <f>SUM(ActividadesCom[[#This Row],[CRÉD. 1]],ActividadesCom[[#This Row],[CRÉD. 2]],ActividadesCom[[#This Row],[CRÉD. 3]],ActividadesCom[[#This Row],[CRÉD. 4]],ActividadesCom[[#This Row],[CRÉD. 5]])</f>
        <v>4</v>
      </c>
      <c r="F3343" s="38">
        <f>IF(ActividadesCom[[#This Row],[ÚLTIMO SEMESTRE CON CRÉDITOS]]&gt;0,ROUND(AVERAGE(ActividadesCom[[#This Row],[VALOR NIVEL 5]],ActividadesCom[[#This Row],[VALOR NIVEL 4]],ActividadesCom[[#This Row],[VALOR NIVEL 3]],ActividadesCom[[#This Row],[VALOR NIVEL 2]],ActividadesCom[[#This Row],[VALOR NIVEL 1]]),0),"")</f>
        <v>4</v>
      </c>
      <c r="G3343" s="38" t="str">
        <f>IF(ActividadesCom[[#This Row],[PROMEDIO]]="","",IF(ActividadesCom[[#This Row],[PROMEDIO]]&gt;=4,"EXCELENTE",IF(ActividadesCom[[#This Row],[PROMEDIO]]&gt;=3,"NOTABLE",IF(ActividadesCom[[#This Row],[PROMEDIO]]&gt;=2,"BUENO",IF(ActividadesCom[[#This Row],[PROMEDIO]]=1,"SUFICIENTE","")))))</f>
        <v>EXCELENTE</v>
      </c>
      <c r="H3343" s="5">
        <f>MAX(ActividadesCom[[#This Row],[PERÍODO 1]],ActividadesCom[[#This Row],[PERÍODO 2]],ActividadesCom[[#This Row],[PERÍODO 3]],ActividadesCom[[#This Row],[PERÍODO 4]],ActividadesCom[[#This Row],[PERÍODO 5]])</f>
        <v>20221</v>
      </c>
      <c r="I3343" s="39" t="s">
        <v>4515</v>
      </c>
      <c r="J3343" s="40">
        <v>20211</v>
      </c>
      <c r="K3343" s="46" t="s">
        <v>4008</v>
      </c>
      <c r="L3343" s="5">
        <f>IF(ActividadesCom[[#This Row],[NIVEL 1]]&lt;&gt;0,VLOOKUP(ActividadesCom[[#This Row],[NIVEL 1]],Catálogo!A:B,2,FALSE),"")</f>
        <v>4</v>
      </c>
      <c r="M3343" s="40">
        <v>1</v>
      </c>
      <c r="N3343" s="39" t="s">
        <v>4695</v>
      </c>
      <c r="O3343" s="40">
        <v>20213</v>
      </c>
      <c r="P3343" s="5" t="s">
        <v>4008</v>
      </c>
      <c r="Q3343" s="5">
        <f>IF(ActividadesCom[[#This Row],[NIVEL 2]]&lt;&gt;0,VLOOKUP(ActividadesCom[[#This Row],[NIVEL 2]],Catálogo!A:B,2,FALSE),"")</f>
        <v>4</v>
      </c>
      <c r="R3343" s="40">
        <v>1</v>
      </c>
      <c r="S3343" s="6" t="s">
        <v>4280</v>
      </c>
      <c r="T3343" s="40">
        <v>20213</v>
      </c>
      <c r="U3343" s="5" t="s">
        <v>4009</v>
      </c>
      <c r="V3343" s="5">
        <f>IF(ActividadesCom[[#This Row],[NIVEL 3]]&lt;&gt;0,VLOOKUP(ActividadesCom[[#This Row],[NIVEL 3]],Catálogo!A:B,2,FALSE),"")</f>
        <v>3</v>
      </c>
      <c r="W3343" s="40">
        <v>1</v>
      </c>
      <c r="X3343" s="6" t="s">
        <v>316</v>
      </c>
      <c r="Y3343" s="40">
        <v>20221</v>
      </c>
      <c r="Z3343" s="5" t="s">
        <v>4008</v>
      </c>
      <c r="AA3343" s="5">
        <f>IF(ActividadesCom[[#This Row],[NIVEL 4]]&lt;&gt;0,VLOOKUP(ActividadesCom[[#This Row],[NIVEL 4]],Catálogo!A:B,2,FALSE),"")</f>
        <v>4</v>
      </c>
      <c r="AB3343" s="40">
        <v>1</v>
      </c>
      <c r="AC3343" s="39"/>
      <c r="AD3343" s="40"/>
      <c r="AE3343" s="40"/>
      <c r="AF3343" s="5" t="str">
        <f>IF(ActividadesCom[[#This Row],[NIVEL 5]]&lt;&gt;0,VLOOKUP(ActividadesCom[[#This Row],[NIVEL 5]],Catálogo!A:B,2,FALSE),"")</f>
        <v/>
      </c>
      <c r="AG3343" s="41"/>
      <c r="AH3343" s="2"/>
      <c r="AI3343" s="2"/>
    </row>
    <row r="3344" spans="1:35" ht="30" customHeight="1" x14ac:dyDescent="0.25">
      <c r="A3344" s="37">
        <v>21470015</v>
      </c>
      <c r="B3344" s="97" t="str">
        <f>VLOOKUP(ActividadesCom[[#This Row],[NO. DE CONTROL]],'LISTADO ESTUDIANTES'!A:C,3,FALSE)</f>
        <v>CAHUICH BRITO DANNA GUADALUPE</v>
      </c>
      <c r="C3344" s="97" t="str">
        <f>VLOOKUP(ActividadesCom[[#This Row],[NO. DE CONTROL]],'LISTADO ESTUDIANTES'!A:B,2,FALSE)</f>
        <v>ARQUITECTURA</v>
      </c>
      <c r="D3344" s="18" t="str">
        <f>VLOOKUP(ActividadesCom[[#This Row],[NO. DE CONTROL]],'LISTADO ESTUDIANTES'!A:D,4,FALSE)</f>
        <v>ACTIVO(A)</v>
      </c>
      <c r="E3344" s="5">
        <f>SUM(ActividadesCom[[#This Row],[CRÉD. 1]],ActividadesCom[[#This Row],[CRÉD. 2]],ActividadesCom[[#This Row],[CRÉD. 3]],ActividadesCom[[#This Row],[CRÉD. 4]],ActividadesCom[[#This Row],[CRÉD. 5]])</f>
        <v>4</v>
      </c>
      <c r="F3344" s="38">
        <f>IF(ActividadesCom[[#This Row],[ÚLTIMO SEMESTRE CON CRÉDITOS]]&gt;0,ROUND(AVERAGE(ActividadesCom[[#This Row],[VALOR NIVEL 5]],ActividadesCom[[#This Row],[VALOR NIVEL 4]],ActividadesCom[[#This Row],[VALOR NIVEL 3]],ActividadesCom[[#This Row],[VALOR NIVEL 2]],ActividadesCom[[#This Row],[VALOR NIVEL 1]]),0),"")</f>
        <v>3</v>
      </c>
      <c r="G3344" s="38" t="str">
        <f>IF(ActividadesCom[[#This Row],[PROMEDIO]]="","",IF(ActividadesCom[[#This Row],[PROMEDIO]]&gt;=4,"EXCELENTE",IF(ActividadesCom[[#This Row],[PROMEDIO]]&gt;=3,"NOTABLE",IF(ActividadesCom[[#This Row],[PROMEDIO]]&gt;=2,"BUENO",IF(ActividadesCom[[#This Row],[PROMEDIO]]=1,"SUFICIENTE","")))))</f>
        <v>NOTABLE</v>
      </c>
      <c r="H3344" s="5">
        <f>MAX(ActividadesCom[[#This Row],[PERÍODO 1]],ActividadesCom[[#This Row],[PERÍODO 2]],ActividadesCom[[#This Row],[PERÍODO 3]],ActividadesCom[[#This Row],[PERÍODO 4]],ActividadesCom[[#This Row],[PERÍODO 5]])</f>
        <v>20221</v>
      </c>
      <c r="I3344" s="39" t="s">
        <v>4515</v>
      </c>
      <c r="J3344" s="40">
        <v>20211</v>
      </c>
      <c r="K3344" s="40" t="s">
        <v>4021</v>
      </c>
      <c r="L3344" s="5">
        <f>IF(ActividadesCom[[#This Row],[NIVEL 1]]&lt;&gt;0,VLOOKUP(ActividadesCom[[#This Row],[NIVEL 1]],Catálogo!A:B,2,FALSE),"")</f>
        <v>3</v>
      </c>
      <c r="M3344" s="40">
        <v>1</v>
      </c>
      <c r="N3344" s="6" t="s">
        <v>4695</v>
      </c>
      <c r="O3344" s="40">
        <v>20213</v>
      </c>
      <c r="P3344" s="40" t="s">
        <v>4008</v>
      </c>
      <c r="Q3344" s="5">
        <f>IF(ActividadesCom[[#This Row],[NIVEL 2]]&lt;&gt;0,VLOOKUP(ActividadesCom[[#This Row],[NIVEL 2]],Catálogo!A:B,2,FALSE),"")</f>
        <v>4</v>
      </c>
      <c r="R3344" s="40">
        <v>1</v>
      </c>
      <c r="S3344" s="6" t="s">
        <v>34</v>
      </c>
      <c r="T3344" s="40">
        <v>20213</v>
      </c>
      <c r="U3344" s="5" t="s">
        <v>4008</v>
      </c>
      <c r="V3344" s="5">
        <f>IF(ActividadesCom[[#This Row],[NIVEL 3]]&lt;&gt;0,VLOOKUP(ActividadesCom[[#This Row],[NIVEL 3]],Catálogo!A:B,2,FALSE),"")</f>
        <v>4</v>
      </c>
      <c r="W3344" s="40">
        <v>1</v>
      </c>
      <c r="X3344" s="6" t="s">
        <v>34</v>
      </c>
      <c r="Y3344" s="40">
        <v>20221</v>
      </c>
      <c r="Z3344" s="5" t="s">
        <v>4010</v>
      </c>
      <c r="AA3344" s="5">
        <f>IF(ActividadesCom[[#This Row],[NIVEL 4]]&lt;&gt;0,VLOOKUP(ActividadesCom[[#This Row],[NIVEL 4]],Catálogo!A:B,2,FALSE),"")</f>
        <v>2</v>
      </c>
      <c r="AB3344" s="40">
        <v>1</v>
      </c>
      <c r="AC3344" s="6"/>
      <c r="AD3344" s="40"/>
      <c r="AE3344" s="5"/>
      <c r="AF3344" s="5" t="str">
        <f>IF(ActividadesCom[[#This Row],[NIVEL 5]]&lt;&gt;0,VLOOKUP(ActividadesCom[[#This Row],[NIVEL 5]],Catálogo!A:B,2,FALSE),"")</f>
        <v/>
      </c>
      <c r="AG3344" s="41"/>
      <c r="AH3344" s="2"/>
      <c r="AI3344" s="2"/>
    </row>
    <row r="3345" spans="1:35" ht="30" customHeight="1" x14ac:dyDescent="0.25">
      <c r="A3345" s="37">
        <v>21470016</v>
      </c>
      <c r="B3345" s="97" t="str">
        <f>VLOOKUP(ActividadesCom[[#This Row],[NO. DE CONTROL]],'LISTADO ESTUDIANTES'!A:C,3,FALSE)</f>
        <v>GARCIA CAAMAL RICARDO ANTONIO GASPAR</v>
      </c>
      <c r="C3345" s="106" t="str">
        <f>VLOOKUP(ActividadesCom[[#This Row],[NO. DE CONTROL]],'LISTADO ESTUDIANTES'!A:B,2,FALSE)</f>
        <v>INGENIERIA CIVIL</v>
      </c>
      <c r="D3345" s="38" t="str">
        <f>VLOOKUP(ActividadesCom[[#This Row],[NO. DE CONTROL]],'LISTADO ESTUDIANTES'!A:D,4,FALSE)</f>
        <v>ACTIVO(A)</v>
      </c>
      <c r="E3345" s="5">
        <f>SUM(ActividadesCom[[#This Row],[CRÉD. 1]],ActividadesCom[[#This Row],[CRÉD. 2]],ActividadesCom[[#This Row],[CRÉD. 3]],ActividadesCom[[#This Row],[CRÉD. 4]],ActividadesCom[[#This Row],[CRÉD. 5]])</f>
        <v>5</v>
      </c>
      <c r="F3345" s="38">
        <f>IF(ActividadesCom[[#This Row],[ÚLTIMO SEMESTRE CON CRÉDITOS]]&gt;0,ROUND(AVERAGE(ActividadesCom[[#This Row],[VALOR NIVEL 5]],ActividadesCom[[#This Row],[VALOR NIVEL 4]],ActividadesCom[[#This Row],[VALOR NIVEL 3]],ActividadesCom[[#This Row],[VALOR NIVEL 2]],ActividadesCom[[#This Row],[VALOR NIVEL 1]]),0),"")</f>
        <v>3</v>
      </c>
      <c r="G3345" s="38" t="str">
        <f>IF(ActividadesCom[[#This Row],[PROMEDIO]]="","",IF(ActividadesCom[[#This Row],[PROMEDIO]]&gt;=4,"EXCELENTE",IF(ActividadesCom[[#This Row],[PROMEDIO]]&gt;=3,"NOTABLE",IF(ActividadesCom[[#This Row],[PROMEDIO]]&gt;=2,"BUENO",IF(ActividadesCom[[#This Row],[PROMEDIO]]=1,"SUFICIENTE","")))))</f>
        <v>NOTABLE</v>
      </c>
      <c r="H3345" s="5">
        <f>MAX(ActividadesCom[[#This Row],[PERÍODO 1]],ActividadesCom[[#This Row],[PERÍODO 2]],ActividadesCom[[#This Row],[PERÍODO 3]],ActividadesCom[[#This Row],[PERÍODO 4]],ActividadesCom[[#This Row],[PERÍODO 5]])</f>
        <v>20221</v>
      </c>
      <c r="I3345" s="39" t="s">
        <v>4574</v>
      </c>
      <c r="J3345" s="40">
        <v>20211</v>
      </c>
      <c r="K3345" s="40" t="s">
        <v>4008</v>
      </c>
      <c r="L3345" s="5">
        <f>IF(ActividadesCom[[#This Row],[NIVEL 1]]&lt;&gt;0,VLOOKUP(ActividadesCom[[#This Row],[NIVEL 1]],Catálogo!A:B,2,FALSE),"")</f>
        <v>4</v>
      </c>
      <c r="M3345" s="40">
        <v>1</v>
      </c>
      <c r="N3345" s="6" t="s">
        <v>25</v>
      </c>
      <c r="O3345" s="40">
        <v>20213</v>
      </c>
      <c r="P3345" s="5" t="s">
        <v>4010</v>
      </c>
      <c r="Q3345" s="5">
        <f>IF(ActividadesCom[[#This Row],[NIVEL 2]]&lt;&gt;0,VLOOKUP(ActividadesCom[[#This Row],[NIVEL 2]],Catálogo!A:B,2,FALSE),"")</f>
        <v>2</v>
      </c>
      <c r="R3345" s="40">
        <v>1</v>
      </c>
      <c r="S3345" s="39" t="s">
        <v>4899</v>
      </c>
      <c r="T3345" s="40">
        <v>20213</v>
      </c>
      <c r="U3345" s="5" t="s">
        <v>4008</v>
      </c>
      <c r="V3345" s="5">
        <f>IF(ActividadesCom[[#This Row],[NIVEL 3]]&lt;&gt;0,VLOOKUP(ActividadesCom[[#This Row],[NIVEL 3]],Catálogo!A:B,2,FALSE),"")</f>
        <v>4</v>
      </c>
      <c r="W3345" s="40">
        <v>1</v>
      </c>
      <c r="X3345" s="39" t="s">
        <v>4919</v>
      </c>
      <c r="Y3345" s="40">
        <v>20221</v>
      </c>
      <c r="Z3345" s="5" t="s">
        <v>4009</v>
      </c>
      <c r="AA3345" s="5">
        <f>IF(ActividadesCom[[#This Row],[NIVEL 4]]&lt;&gt;0,VLOOKUP(ActividadesCom[[#This Row],[NIVEL 4]],Catálogo!A:B,2,FALSE),"")</f>
        <v>3</v>
      </c>
      <c r="AB3345" s="40">
        <v>1</v>
      </c>
      <c r="AC3345" s="6" t="s">
        <v>5457</v>
      </c>
      <c r="AD3345" s="40">
        <v>20221</v>
      </c>
      <c r="AE3345" s="5" t="s">
        <v>4008</v>
      </c>
      <c r="AF3345" s="5">
        <f>IF(ActividadesCom[[#This Row],[NIVEL 5]]&lt;&gt;0,VLOOKUP(ActividadesCom[[#This Row],[NIVEL 5]],Catálogo!A:B,2,FALSE),"")</f>
        <v>4</v>
      </c>
      <c r="AG3345" s="41">
        <v>1</v>
      </c>
      <c r="AH3345" s="2"/>
      <c r="AI3345" s="2"/>
    </row>
    <row r="3346" spans="1:35" ht="30" customHeight="1" x14ac:dyDescent="0.25">
      <c r="A3346" s="37">
        <v>21470017</v>
      </c>
      <c r="B3346" s="97" t="str">
        <f>VLOOKUP(ActividadesCom[[#This Row],[NO. DE CONTROL]],'LISTADO ESTUDIANTES'!A:C,3,FALSE)</f>
        <v>CHAN SANSORES DANNA FERNANDA</v>
      </c>
      <c r="C3346" s="106" t="str">
        <f>VLOOKUP(ActividadesCom[[#This Row],[NO. DE CONTROL]],'LISTADO ESTUDIANTES'!A:B,2,FALSE)</f>
        <v>INGENIERIA CIVIL</v>
      </c>
      <c r="D3346" s="38" t="str">
        <f>VLOOKUP(ActividadesCom[[#This Row],[NO. DE CONTROL]],'LISTADO ESTUDIANTES'!A:D,4,FALSE)</f>
        <v>ACTIVO(A)</v>
      </c>
      <c r="E3346" s="5">
        <f>SUM(ActividadesCom[[#This Row],[CRÉD. 1]],ActividadesCom[[#This Row],[CRÉD. 2]],ActividadesCom[[#This Row],[CRÉD. 3]],ActividadesCom[[#This Row],[CRÉD. 4]],ActividadesCom[[#This Row],[CRÉD. 5]])</f>
        <v>5</v>
      </c>
      <c r="F3346" s="38">
        <f>IF(ActividadesCom[[#This Row],[ÚLTIMO SEMESTRE CON CRÉDITOS]]&gt;0,ROUND(AVERAGE(ActividadesCom[[#This Row],[VALOR NIVEL 5]],ActividadesCom[[#This Row],[VALOR NIVEL 4]],ActividadesCom[[#This Row],[VALOR NIVEL 3]],ActividadesCom[[#This Row],[VALOR NIVEL 2]],ActividadesCom[[#This Row],[VALOR NIVEL 1]]),0),"")</f>
        <v>4</v>
      </c>
      <c r="G3346" s="38" t="str">
        <f>IF(ActividadesCom[[#This Row],[PROMEDIO]]="","",IF(ActividadesCom[[#This Row],[PROMEDIO]]&gt;=4,"EXCELENTE",IF(ActividadesCom[[#This Row],[PROMEDIO]]&gt;=3,"NOTABLE",IF(ActividadesCom[[#This Row],[PROMEDIO]]&gt;=2,"BUENO",IF(ActividadesCom[[#This Row],[PROMEDIO]]=1,"SUFICIENTE","")))))</f>
        <v>EXCELENTE</v>
      </c>
      <c r="H3346" s="5">
        <f>MAX(ActividadesCom[[#This Row],[PERÍODO 1]],ActividadesCom[[#This Row],[PERÍODO 2]],ActividadesCom[[#This Row],[PERÍODO 3]],ActividadesCom[[#This Row],[PERÍODO 4]],ActividadesCom[[#This Row],[PERÍODO 5]])</f>
        <v>20221</v>
      </c>
      <c r="I3346" s="39" t="s">
        <v>4574</v>
      </c>
      <c r="J3346" s="40">
        <v>20211</v>
      </c>
      <c r="K3346" s="40" t="s">
        <v>4009</v>
      </c>
      <c r="L3346" s="5">
        <f>IF(ActividadesCom[[#This Row],[NIVEL 1]]&lt;&gt;0,VLOOKUP(ActividadesCom[[#This Row],[NIVEL 1]],Catálogo!A:B,2,FALSE),"")</f>
        <v>3</v>
      </c>
      <c r="M3346" s="40">
        <v>1</v>
      </c>
      <c r="N3346" s="6" t="s">
        <v>11</v>
      </c>
      <c r="O3346" s="40">
        <v>20213</v>
      </c>
      <c r="P3346" s="5" t="s">
        <v>4008</v>
      </c>
      <c r="Q3346" s="5">
        <f>IF(ActividadesCom[[#This Row],[NIVEL 2]]&lt;&gt;0,VLOOKUP(ActividadesCom[[#This Row],[NIVEL 2]],Catálogo!A:B,2,FALSE),"")</f>
        <v>4</v>
      </c>
      <c r="R3346" s="40">
        <v>1</v>
      </c>
      <c r="S3346" s="6" t="s">
        <v>4899</v>
      </c>
      <c r="T3346" s="40">
        <v>20213</v>
      </c>
      <c r="U3346" s="5" t="s">
        <v>4009</v>
      </c>
      <c r="V3346" s="5">
        <f>IF(ActividadesCom[[#This Row],[NIVEL 3]]&lt;&gt;0,VLOOKUP(ActividadesCom[[#This Row],[NIVEL 3]],Catálogo!A:B,2,FALSE),"")</f>
        <v>3</v>
      </c>
      <c r="W3346" s="40">
        <v>1</v>
      </c>
      <c r="X3346" s="6" t="s">
        <v>4470</v>
      </c>
      <c r="Y3346" s="40">
        <v>20221</v>
      </c>
      <c r="Z3346" s="5" t="s">
        <v>4008</v>
      </c>
      <c r="AA3346" s="5">
        <f>IF(ActividadesCom[[#This Row],[NIVEL 4]]&lt;&gt;0,VLOOKUP(ActividadesCom[[#This Row],[NIVEL 4]],Catálogo!A:B,2,FALSE),"")</f>
        <v>4</v>
      </c>
      <c r="AB3346" s="40">
        <v>1</v>
      </c>
      <c r="AC3346" s="39" t="s">
        <v>5482</v>
      </c>
      <c r="AD3346" s="40">
        <v>20221</v>
      </c>
      <c r="AE3346" s="5" t="s">
        <v>4008</v>
      </c>
      <c r="AF3346" s="5">
        <f>IF(ActividadesCom[[#This Row],[NIVEL 5]]&lt;&gt;0,VLOOKUP(ActividadesCom[[#This Row],[NIVEL 5]],Catálogo!A:B,2,FALSE),"")</f>
        <v>4</v>
      </c>
      <c r="AG3346" s="41">
        <v>1</v>
      </c>
      <c r="AH3346" s="2"/>
      <c r="AI3346" s="2"/>
    </row>
    <row r="3347" spans="1:35" ht="30" customHeight="1" x14ac:dyDescent="0.25">
      <c r="A3347" s="43">
        <v>21470018</v>
      </c>
      <c r="B3347" s="97" t="str">
        <f>VLOOKUP(ActividadesCom[[#This Row],[NO. DE CONTROL]],'LISTADO ESTUDIANTES'!A:C,3,FALSE)</f>
        <v>SALAZAR AGUILETA FATIMA DEL ROCIO</v>
      </c>
      <c r="C3347" s="103" t="str">
        <f>VLOOKUP(ActividadesCom[[#This Row],[NO. DE CONTROL]],'LISTADO ESTUDIANTES'!A:B,2,FALSE)</f>
        <v>INGENIERIA AMBIENTAL</v>
      </c>
      <c r="D3347" s="44" t="str">
        <f>VLOOKUP(ActividadesCom[[#This Row],[NO. DE CONTROL]],'LISTADO ESTUDIANTES'!A:D,4,FALSE)</f>
        <v>ACTIVO(A)</v>
      </c>
      <c r="E3347" s="5">
        <f>SUM(ActividadesCom[[#This Row],[CRÉD. 1]],ActividadesCom[[#This Row],[CRÉD. 2]],ActividadesCom[[#This Row],[CRÉD. 3]],ActividadesCom[[#This Row],[CRÉD. 4]],ActividadesCom[[#This Row],[CRÉD. 5]])</f>
        <v>4</v>
      </c>
      <c r="F3347" s="44">
        <f>IF(ActividadesCom[[#This Row],[ÚLTIMO SEMESTRE CON CRÉDITOS]]&gt;0,ROUND(AVERAGE(ActividadesCom[[#This Row],[VALOR NIVEL 5]],ActividadesCom[[#This Row],[VALOR NIVEL 4]],ActividadesCom[[#This Row],[VALOR NIVEL 3]],ActividadesCom[[#This Row],[VALOR NIVEL 2]],ActividadesCom[[#This Row],[VALOR NIVEL 1]]),0),"")</f>
        <v>3</v>
      </c>
      <c r="G3347" s="43" t="str">
        <f>IF(ActividadesCom[[#This Row],[PROMEDIO]]="","",IF(ActividadesCom[[#This Row],[PROMEDIO]]&gt;=4,"EXCELENTE",IF(ActividadesCom[[#This Row],[PROMEDIO]]&gt;=3,"NOTABLE",IF(ActividadesCom[[#This Row],[PROMEDIO]]&gt;=2,"BUENO",IF(ActividadesCom[[#This Row],[PROMEDIO]]=1,"SUFICIENTE","")))))</f>
        <v>NOTABLE</v>
      </c>
      <c r="H3347" s="5">
        <f>MAX(ActividadesCom[[#This Row],[PERÍODO 1]],ActividadesCom[[#This Row],[PERÍODO 2]],ActividadesCom[[#This Row],[PERÍODO 3]],ActividadesCom[[#This Row],[PERÍODO 4]],ActividadesCom[[#This Row],[PERÍODO 5]])</f>
        <v>20223</v>
      </c>
      <c r="I3347" s="45" t="s">
        <v>3519</v>
      </c>
      <c r="J3347" s="46">
        <v>20213</v>
      </c>
      <c r="K3347" s="5" t="s">
        <v>4011</v>
      </c>
      <c r="L3347" s="5">
        <f>IF(ActividadesCom[[#This Row],[NIVEL 1]]&lt;&gt;0,VLOOKUP(ActividadesCom[[#This Row],[NIVEL 1]],Catálogo!A:B,2,FALSE),"")</f>
        <v>1</v>
      </c>
      <c r="M3347" s="46">
        <v>1</v>
      </c>
      <c r="N3347" s="6" t="s">
        <v>5470</v>
      </c>
      <c r="O3347" s="46">
        <v>20221</v>
      </c>
      <c r="P3347" s="5" t="s">
        <v>4008</v>
      </c>
      <c r="Q3347" s="5">
        <f>IF(ActividadesCom[[#This Row],[NIVEL 2]]&lt;&gt;0,VLOOKUP(ActividadesCom[[#This Row],[NIVEL 2]],Catálogo!A:B,2,FALSE),"")</f>
        <v>4</v>
      </c>
      <c r="R3347" s="46">
        <v>1</v>
      </c>
      <c r="S3347" s="6" t="s">
        <v>5480</v>
      </c>
      <c r="T3347" s="46">
        <v>20221</v>
      </c>
      <c r="U3347" s="5" t="s">
        <v>4008</v>
      </c>
      <c r="V3347" s="5">
        <f>IF(ActividadesCom[[#This Row],[NIVEL 3]]&lt;&gt;0,VLOOKUP(ActividadesCom[[#This Row],[NIVEL 3]],Catálogo!A:B,2,FALSE),"")</f>
        <v>4</v>
      </c>
      <c r="W3347" s="46">
        <v>1</v>
      </c>
      <c r="X3347" s="6" t="s">
        <v>5872</v>
      </c>
      <c r="Y3347" s="46">
        <v>20223</v>
      </c>
      <c r="Z3347" s="5" t="s">
        <v>4008</v>
      </c>
      <c r="AA3347" s="5">
        <f>IF(ActividadesCom[[#This Row],[NIVEL 4]]&lt;&gt;0,VLOOKUP(ActividadesCom[[#This Row],[NIVEL 4]],Catálogo!A:B,2,FALSE),"")</f>
        <v>4</v>
      </c>
      <c r="AB3347" s="46">
        <v>1</v>
      </c>
      <c r="AC3347" s="45"/>
      <c r="AD3347" s="46"/>
      <c r="AE3347" s="46"/>
      <c r="AF3347" s="5" t="str">
        <f>IF(ActividadesCom[[#This Row],[NIVEL 5]]&lt;&gt;0,VLOOKUP(ActividadesCom[[#This Row],[NIVEL 5]],Catálogo!A:B,2,FALSE),"")</f>
        <v/>
      </c>
      <c r="AG3347" s="47"/>
      <c r="AH3347" s="2"/>
      <c r="AI3347" s="2"/>
    </row>
    <row r="3348" spans="1:35" ht="30" customHeight="1" x14ac:dyDescent="0.25">
      <c r="A3348" s="7">
        <v>21470019</v>
      </c>
      <c r="B3348" s="10" t="str">
        <f>VLOOKUP(ActividadesCom[[#This Row],[NO. DE CONTROL]],'LISTADO ESTUDIANTES'!A:C,3,FALSE)</f>
        <v>HUCHIN TUN ADIEL ABNER</v>
      </c>
      <c r="C3348" s="97" t="str">
        <f>VLOOKUP(ActividadesCom[[#This Row],[NO. DE CONTROL]],'LISTADO ESTUDIANTES'!A:B,2,FALSE)</f>
        <v>INGENIERIA INDUSTRIAL</v>
      </c>
      <c r="D3348" s="18" t="str">
        <f>VLOOKUP(ActividadesCom[[#This Row],[NO. DE CONTROL]],'LISTADO ESTUDIANTES'!A:D,4,FALSE)</f>
        <v>ACTIVO(A)</v>
      </c>
      <c r="E3348" s="7">
        <f>SUM(ActividadesCom[[#This Row],[CRÉD. 1]],ActividadesCom[[#This Row],[CRÉD. 2]],ActividadesCom[[#This Row],[CRÉD. 3]],ActividadesCom[[#This Row],[CRÉD. 4]],ActividadesCom[[#This Row],[CRÉD. 5]])</f>
        <v>1</v>
      </c>
      <c r="F3348" s="18">
        <f>IF(ActividadesCom[[#This Row],[ÚLTIMO SEMESTRE CON CRÉDITOS]]&gt;0,ROUND(AVERAGE(ActividadesCom[[#This Row],[VALOR NIVEL 5]],ActividadesCom[[#This Row],[VALOR NIVEL 4]],ActividadesCom[[#This Row],[VALOR NIVEL 3]],ActividadesCom[[#This Row],[VALOR NIVEL 2]],ActividadesCom[[#This Row],[VALOR NIVEL 1]]),0),"")</f>
        <v>4</v>
      </c>
      <c r="G3348" s="7" t="str">
        <f>IF(ActividadesCom[[#This Row],[PROMEDIO]]="","",IF(ActividadesCom[[#This Row],[PROMEDIO]]&gt;=4,"EXCELENTE",IF(ActividadesCom[[#This Row],[PROMEDIO]]&gt;=3,"NOTABLE",IF(ActividadesCom[[#This Row],[PROMEDIO]]&gt;=2,"BUENO",IF(ActividadesCom[[#This Row],[PROMEDIO]]=1,"SUFICIENTE","")))))</f>
        <v>EXCELENTE</v>
      </c>
      <c r="H3348" s="18">
        <f>MAX(ActividadesCom[[#This Row],[PERÍODO 1]],ActividadesCom[[#This Row],[PERÍODO 2]],ActividadesCom[[#This Row],[PERÍODO 3]],ActividadesCom[[#This Row],[PERÍODO 4]],ActividadesCom[[#This Row],[PERÍODO 5]])</f>
        <v>20221</v>
      </c>
      <c r="I3348" s="6" t="s">
        <v>615</v>
      </c>
      <c r="J3348" s="5">
        <v>20221</v>
      </c>
      <c r="K3348" s="5" t="s">
        <v>4008</v>
      </c>
      <c r="L3348" s="18">
        <f>IF(ActividadesCom[[#This Row],[NIVEL 1]]&lt;&gt;0,VLOOKUP(ActividadesCom[[#This Row],[NIVEL 1]],Catálogo!A:B,2,FALSE),"")</f>
        <v>4</v>
      </c>
      <c r="M3348" s="5">
        <v>1</v>
      </c>
      <c r="N3348" s="6"/>
      <c r="O3348" s="5"/>
      <c r="P3348" s="5"/>
      <c r="Q3348" s="18" t="str">
        <f>IF(ActividadesCom[[#This Row],[NIVEL 2]]&lt;&gt;0,VLOOKUP(ActividadesCom[[#This Row],[NIVEL 2]],Catálogo!A:B,2,FALSE),"")</f>
        <v/>
      </c>
      <c r="R3348" s="5"/>
      <c r="S3348" s="6"/>
      <c r="T3348" s="5"/>
      <c r="U3348" s="5"/>
      <c r="V3348" s="18" t="str">
        <f>IF(ActividadesCom[[#This Row],[NIVEL 3]]&lt;&gt;0,VLOOKUP(ActividadesCom[[#This Row],[NIVEL 3]],Catálogo!A:B,2,FALSE),"")</f>
        <v/>
      </c>
      <c r="W3348" s="5"/>
      <c r="X3348" s="6"/>
      <c r="Y3348" s="5"/>
      <c r="Z3348" s="5"/>
      <c r="AA3348" s="18" t="str">
        <f>IF(ActividadesCom[[#This Row],[NIVEL 4]]&lt;&gt;0,VLOOKUP(ActividadesCom[[#This Row],[NIVEL 4]],Catálogo!A:B,2,FALSE),"")</f>
        <v/>
      </c>
      <c r="AB3348" s="5"/>
      <c r="AC3348" s="6"/>
      <c r="AD3348" s="5"/>
      <c r="AE3348" s="5"/>
      <c r="AF3348" s="18" t="str">
        <f>IF(ActividadesCom[[#This Row],[NIVEL 5]]&lt;&gt;0,VLOOKUP(ActividadesCom[[#This Row],[NIVEL 5]],Catálogo!A:B,2,FALSE),"")</f>
        <v/>
      </c>
      <c r="AG3348" s="36"/>
      <c r="AH3348" s="2"/>
      <c r="AI3348" s="2"/>
    </row>
    <row r="3349" spans="1:35" ht="30" customHeight="1" x14ac:dyDescent="0.25">
      <c r="A3349" s="37">
        <v>21470020</v>
      </c>
      <c r="B3349" s="97" t="str">
        <f>VLOOKUP(ActividadesCom[[#This Row],[NO. DE CONTROL]],'LISTADO ESTUDIANTES'!A:C,3,FALSE)</f>
        <v>GALLEGOS BELLO GAEL</v>
      </c>
      <c r="C3349" s="106" t="str">
        <f>VLOOKUP(ActividadesCom[[#This Row],[NO. DE CONTROL]],'LISTADO ESTUDIANTES'!A:B,2,FALSE)</f>
        <v>INGENIERIA INDUSTRIAL</v>
      </c>
      <c r="D3349" s="38" t="str">
        <f>VLOOKUP(ActividadesCom[[#This Row],[NO. DE CONTROL]],'LISTADO ESTUDIANTES'!A:D,4,FALSE)</f>
        <v>ACTIVO(A)</v>
      </c>
      <c r="E3349" s="5">
        <f>SUM(ActividadesCom[[#This Row],[CRÉD. 1]],ActividadesCom[[#This Row],[CRÉD. 2]],ActividadesCom[[#This Row],[CRÉD. 3]],ActividadesCom[[#This Row],[CRÉD. 4]],ActividadesCom[[#This Row],[CRÉD. 5]])</f>
        <v>4</v>
      </c>
      <c r="F3349" s="38">
        <f>IF(ActividadesCom[[#This Row],[ÚLTIMO SEMESTRE CON CRÉDITOS]]&gt;0,ROUND(AVERAGE(ActividadesCom[[#This Row],[VALOR NIVEL 5]],ActividadesCom[[#This Row],[VALOR NIVEL 4]],ActividadesCom[[#This Row],[VALOR NIVEL 3]],ActividadesCom[[#This Row],[VALOR NIVEL 2]],ActividadesCom[[#This Row],[VALOR NIVEL 1]]),0),"")</f>
        <v>3</v>
      </c>
      <c r="G3349" s="38" t="str">
        <f>IF(ActividadesCom[[#This Row],[PROMEDIO]]="","",IF(ActividadesCom[[#This Row],[PROMEDIO]]&gt;=4,"EXCELENTE",IF(ActividadesCom[[#This Row],[PROMEDIO]]&gt;=3,"NOTABLE",IF(ActividadesCom[[#This Row],[PROMEDIO]]&gt;=2,"BUENO",IF(ActividadesCom[[#This Row],[PROMEDIO]]=1,"SUFICIENTE","")))))</f>
        <v>NOTABLE</v>
      </c>
      <c r="H3349" s="5">
        <f>MAX(ActividadesCom[[#This Row],[PERÍODO 1]],ActividadesCom[[#This Row],[PERÍODO 2]],ActividadesCom[[#This Row],[PERÍODO 3]],ActividadesCom[[#This Row],[PERÍODO 4]],ActividadesCom[[#This Row],[PERÍODO 5]])</f>
        <v>20213</v>
      </c>
      <c r="I3349" s="39" t="s">
        <v>4574</v>
      </c>
      <c r="J3349" s="40">
        <v>20211</v>
      </c>
      <c r="K3349" s="40" t="s">
        <v>4022</v>
      </c>
      <c r="L3349" s="5">
        <f>IF(ActividadesCom[[#This Row],[NIVEL 1]]&lt;&gt;0,VLOOKUP(ActividadesCom[[#This Row],[NIVEL 1]],Catálogo!A:B,2,FALSE),"")</f>
        <v>2</v>
      </c>
      <c r="M3349" s="40">
        <v>1</v>
      </c>
      <c r="N3349" s="39" t="s">
        <v>4743</v>
      </c>
      <c r="O3349" s="40">
        <v>20213</v>
      </c>
      <c r="P3349" s="5" t="s">
        <v>4009</v>
      </c>
      <c r="Q3349" s="5">
        <f>IF(ActividadesCom[[#This Row],[NIVEL 2]]&lt;&gt;0,VLOOKUP(ActividadesCom[[#This Row],[NIVEL 2]],Catálogo!A:B,2,FALSE),"")</f>
        <v>3</v>
      </c>
      <c r="R3349" s="40">
        <v>1</v>
      </c>
      <c r="S3349" s="6" t="s">
        <v>42</v>
      </c>
      <c r="T3349" s="40">
        <v>20213</v>
      </c>
      <c r="U3349" s="5" t="s">
        <v>4008</v>
      </c>
      <c r="V3349" s="5">
        <f>IF(ActividadesCom[[#This Row],[NIVEL 3]]&lt;&gt;0,VLOOKUP(ActividadesCom[[#This Row],[NIVEL 3]],Catálogo!A:B,2,FALSE),"")</f>
        <v>4</v>
      </c>
      <c r="W3349" s="40">
        <v>1</v>
      </c>
      <c r="X3349" s="6" t="s">
        <v>4899</v>
      </c>
      <c r="Y3349" s="40">
        <v>20213</v>
      </c>
      <c r="Z3349" s="5" t="s">
        <v>4010</v>
      </c>
      <c r="AA3349" s="5">
        <f>IF(ActividadesCom[[#This Row],[NIVEL 4]]&lt;&gt;0,VLOOKUP(ActividadesCom[[#This Row],[NIVEL 4]],Catálogo!A:B,2,FALSE),"")</f>
        <v>2</v>
      </c>
      <c r="AB3349" s="40">
        <v>1</v>
      </c>
      <c r="AC3349" s="39"/>
      <c r="AD3349" s="40"/>
      <c r="AE3349" s="40"/>
      <c r="AF3349" s="5" t="str">
        <f>IF(ActividadesCom[[#This Row],[NIVEL 5]]&lt;&gt;0,VLOOKUP(ActividadesCom[[#This Row],[NIVEL 5]],Catálogo!A:B,2,FALSE),"")</f>
        <v/>
      </c>
      <c r="AG3349" s="41"/>
      <c r="AH3349" s="2"/>
      <c r="AI3349" s="2"/>
    </row>
    <row r="3350" spans="1:35" ht="30" hidden="1" customHeight="1" x14ac:dyDescent="0.25">
      <c r="A3350" s="43">
        <v>21470021</v>
      </c>
      <c r="B3350" s="97" t="str">
        <f>VLOOKUP(ActividadesCom[[#This Row],[NO. DE CONTROL]],'LISTADO ESTUDIANTES'!A:C,3,FALSE)</f>
        <v>ARCEO AKE EDUARD ARMANDO</v>
      </c>
      <c r="C3350" s="103" t="str">
        <f>VLOOKUP(ActividadesCom[[#This Row],[NO. DE CONTROL]],'LISTADO ESTUDIANTES'!A:B,2,FALSE)</f>
        <v>ARQUITECTURA</v>
      </c>
      <c r="D3350" s="44" t="str">
        <f>VLOOKUP(ActividadesCom[[#This Row],[NO. DE CONTROL]],'LISTADO ESTUDIANTES'!A:D,4,FALSE)</f>
        <v>BAJA</v>
      </c>
      <c r="E3350" s="5">
        <f>SUM(ActividadesCom[[#This Row],[CRÉD. 1]],ActividadesCom[[#This Row],[CRÉD. 2]],ActividadesCom[[#This Row],[CRÉD. 3]],ActividadesCom[[#This Row],[CRÉD. 4]],ActividadesCom[[#This Row],[CRÉD. 5]])</f>
        <v>3</v>
      </c>
      <c r="F3350" s="44">
        <f>IF(ActividadesCom[[#This Row],[ÚLTIMO SEMESTRE CON CRÉDITOS]]&gt;0,ROUND(AVERAGE(ActividadesCom[[#This Row],[VALOR NIVEL 5]],ActividadesCom[[#This Row],[VALOR NIVEL 4]],ActividadesCom[[#This Row],[VALOR NIVEL 3]],ActividadesCom[[#This Row],[VALOR NIVEL 2]],ActividadesCom[[#This Row],[VALOR NIVEL 1]]),0),"")</f>
        <v>2</v>
      </c>
      <c r="G3350" s="44" t="str">
        <f>IF(ActividadesCom[[#This Row],[PROMEDIO]]="","",IF(ActividadesCom[[#This Row],[PROMEDIO]]&gt;=4,"EXCELENTE",IF(ActividadesCom[[#This Row],[PROMEDIO]]&gt;=3,"NOTABLE",IF(ActividadesCom[[#This Row],[PROMEDIO]]&gt;=2,"BUENO",IF(ActividadesCom[[#This Row],[PROMEDIO]]=1,"SUFICIENTE","")))))</f>
        <v>BUENO</v>
      </c>
      <c r="H3350" s="5">
        <f>MAX(ActividadesCom[[#This Row],[PERÍODO 1]],ActividadesCom[[#This Row],[PERÍODO 2]],ActividadesCom[[#This Row],[PERÍODO 3]],ActividadesCom[[#This Row],[PERÍODO 4]],ActividadesCom[[#This Row],[PERÍODO 5]])</f>
        <v>20221</v>
      </c>
      <c r="I3350" s="45" t="s">
        <v>4688</v>
      </c>
      <c r="J3350" s="46">
        <v>20213</v>
      </c>
      <c r="K3350" s="46" t="s">
        <v>4008</v>
      </c>
      <c r="L3350" s="5">
        <f>IF(ActividadesCom[[#This Row],[NIVEL 1]]&lt;&gt;0,VLOOKUP(ActividadesCom[[#This Row],[NIVEL 1]],Catálogo!A:B,2,FALSE),"")</f>
        <v>4</v>
      </c>
      <c r="M3350" s="46">
        <v>1</v>
      </c>
      <c r="N3350" s="6" t="s">
        <v>4280</v>
      </c>
      <c r="O3350" s="46">
        <v>20213</v>
      </c>
      <c r="P3350" s="5" t="s">
        <v>4011</v>
      </c>
      <c r="Q3350" s="5">
        <f>IF(ActividadesCom[[#This Row],[NIVEL 2]]&lt;&gt;0,VLOOKUP(ActividadesCom[[#This Row],[NIVEL 2]],Catálogo!A:B,2,FALSE),"")</f>
        <v>1</v>
      </c>
      <c r="R3350" s="46">
        <v>1</v>
      </c>
      <c r="S3350" s="6" t="s">
        <v>665</v>
      </c>
      <c r="T3350" s="46">
        <v>20221</v>
      </c>
      <c r="U3350" s="5" t="s">
        <v>4011</v>
      </c>
      <c r="V3350" s="5">
        <f>IF(ActividadesCom[[#This Row],[NIVEL 3]]&lt;&gt;0,VLOOKUP(ActividadesCom[[#This Row],[NIVEL 3]],Catálogo!A:B,2,FALSE),"")</f>
        <v>1</v>
      </c>
      <c r="W3350" s="46">
        <v>1</v>
      </c>
      <c r="X3350" s="45"/>
      <c r="Y3350" s="46"/>
      <c r="Z3350" s="46"/>
      <c r="AA3350" s="5" t="str">
        <f>IF(ActividadesCom[[#This Row],[NIVEL 4]]&lt;&gt;0,VLOOKUP(ActividadesCom[[#This Row],[NIVEL 4]],Catálogo!A:B,2,FALSE),"")</f>
        <v/>
      </c>
      <c r="AB3350" s="46"/>
      <c r="AC3350" s="45"/>
      <c r="AD3350" s="46"/>
      <c r="AE3350" s="46"/>
      <c r="AF3350" s="5" t="str">
        <f>IF(ActividadesCom[[#This Row],[NIVEL 5]]&lt;&gt;0,VLOOKUP(ActividadesCom[[#This Row],[NIVEL 5]],Catálogo!A:B,2,FALSE),"")</f>
        <v/>
      </c>
      <c r="AG3350" s="47"/>
      <c r="AH3350" s="2"/>
      <c r="AI3350" s="2"/>
    </row>
    <row r="3351" spans="1:35" ht="30" customHeight="1" x14ac:dyDescent="0.25">
      <c r="A3351" s="37">
        <v>21470022</v>
      </c>
      <c r="B3351" s="97" t="str">
        <f>VLOOKUP(ActividadesCom[[#This Row],[NO. DE CONTROL]],'LISTADO ESTUDIANTES'!A:C,3,FALSE)</f>
        <v>BALLINA HURTADO RICARDO AGUSTIN</v>
      </c>
      <c r="C3351" s="106" t="str">
        <f>VLOOKUP(ActividadesCom[[#This Row],[NO. DE CONTROL]],'LISTADO ESTUDIANTES'!A:B,2,FALSE)</f>
        <v>ARQUITECTURA</v>
      </c>
      <c r="D3351" s="38" t="str">
        <f>VLOOKUP(ActividadesCom[[#This Row],[NO. DE CONTROL]],'LISTADO ESTUDIANTES'!A:D,4,FALSE)</f>
        <v>ACTIVO(A)</v>
      </c>
      <c r="E3351" s="5">
        <f>SUM(ActividadesCom[[#This Row],[CRÉD. 1]],ActividadesCom[[#This Row],[CRÉD. 2]],ActividadesCom[[#This Row],[CRÉD. 3]],ActividadesCom[[#This Row],[CRÉD. 4]],ActividadesCom[[#This Row],[CRÉD. 5]])</f>
        <v>5</v>
      </c>
      <c r="F3351" s="38">
        <f>IF(ActividadesCom[[#This Row],[ÚLTIMO SEMESTRE CON CRÉDITOS]]&gt;0,ROUND(AVERAGE(ActividadesCom[[#This Row],[VALOR NIVEL 5]],ActividadesCom[[#This Row],[VALOR NIVEL 4]],ActividadesCom[[#This Row],[VALOR NIVEL 3]],ActividadesCom[[#This Row],[VALOR NIVEL 2]],ActividadesCom[[#This Row],[VALOR NIVEL 1]]),0),"")</f>
        <v>4</v>
      </c>
      <c r="G3351" s="38" t="str">
        <f>IF(ActividadesCom[[#This Row],[PROMEDIO]]="","",IF(ActividadesCom[[#This Row],[PROMEDIO]]&gt;=4,"EXCELENTE",IF(ActividadesCom[[#This Row],[PROMEDIO]]&gt;=3,"NOTABLE",IF(ActividadesCom[[#This Row],[PROMEDIO]]&gt;=2,"BUENO",IF(ActividadesCom[[#This Row],[PROMEDIO]]=1,"SUFICIENTE","")))))</f>
        <v>EXCELENTE</v>
      </c>
      <c r="H3351" s="5">
        <f>MAX(ActividadesCom[[#This Row],[PERÍODO 1]],ActividadesCom[[#This Row],[PERÍODO 2]],ActividadesCom[[#This Row],[PERÍODO 3]],ActividadesCom[[#This Row],[PERÍODO 4]],ActividadesCom[[#This Row],[PERÍODO 5]])</f>
        <v>20221</v>
      </c>
      <c r="I3351" s="39" t="s">
        <v>4515</v>
      </c>
      <c r="J3351" s="40">
        <v>20211</v>
      </c>
      <c r="K3351" s="40" t="s">
        <v>4021</v>
      </c>
      <c r="L3351" s="5">
        <f>IF(ActividadesCom[[#This Row],[NIVEL 1]]&lt;&gt;0,VLOOKUP(ActividadesCom[[#This Row],[NIVEL 1]],Catálogo!A:B,2,FALSE),"")</f>
        <v>3</v>
      </c>
      <c r="M3351" s="40">
        <v>1</v>
      </c>
      <c r="N3351" s="6" t="s">
        <v>4695</v>
      </c>
      <c r="O3351" s="40">
        <v>20213</v>
      </c>
      <c r="P3351" s="40" t="s">
        <v>4008</v>
      </c>
      <c r="Q3351" s="5">
        <f>IF(ActividadesCom[[#This Row],[NIVEL 2]]&lt;&gt;0,VLOOKUP(ActividadesCom[[#This Row],[NIVEL 2]],Catálogo!A:B,2,FALSE),"")</f>
        <v>4</v>
      </c>
      <c r="R3351" s="40">
        <v>1</v>
      </c>
      <c r="S3351" s="6" t="s">
        <v>11</v>
      </c>
      <c r="T3351" s="40">
        <v>20213</v>
      </c>
      <c r="U3351" s="5" t="s">
        <v>4008</v>
      </c>
      <c r="V3351" s="5">
        <f>IF(ActividadesCom[[#This Row],[NIVEL 3]]&lt;&gt;0,VLOOKUP(ActividadesCom[[#This Row],[NIVEL 3]],Catálogo!A:B,2,FALSE),"")</f>
        <v>4</v>
      </c>
      <c r="W3351" s="40">
        <v>1</v>
      </c>
      <c r="X3351" s="6" t="s">
        <v>133</v>
      </c>
      <c r="Y3351" s="40">
        <v>20221</v>
      </c>
      <c r="Z3351" s="5" t="s">
        <v>4009</v>
      </c>
      <c r="AA3351" s="5">
        <f>IF(ActividadesCom[[#This Row],[NIVEL 4]]&lt;&gt;0,VLOOKUP(ActividadesCom[[#This Row],[NIVEL 4]],Catálogo!A:B,2,FALSE),"")</f>
        <v>3</v>
      </c>
      <c r="AB3351" s="40">
        <v>1</v>
      </c>
      <c r="AC3351" s="6" t="s">
        <v>11</v>
      </c>
      <c r="AD3351" s="40">
        <v>20221</v>
      </c>
      <c r="AE3351" s="5" t="s">
        <v>4008</v>
      </c>
      <c r="AF3351" s="5">
        <f>IF(ActividadesCom[[#This Row],[NIVEL 5]]&lt;&gt;0,VLOOKUP(ActividadesCom[[#This Row],[NIVEL 5]],Catálogo!A:B,2,FALSE),"")</f>
        <v>4</v>
      </c>
      <c r="AG3351" s="41">
        <v>1</v>
      </c>
      <c r="AH3351" s="2"/>
      <c r="AI3351" s="2"/>
    </row>
    <row r="3352" spans="1:35" ht="30" customHeight="1" x14ac:dyDescent="0.25">
      <c r="A3352" s="7">
        <v>21470023</v>
      </c>
      <c r="B3352" s="97" t="str">
        <f>VLOOKUP(ActividadesCom[[#This Row],[NO. DE CONTROL]],'LISTADO ESTUDIANTES'!A:C,3,FALSE)</f>
        <v>CHI CRUZ ALEJANDRO MANUEL</v>
      </c>
      <c r="C3352" s="97" t="str">
        <f>VLOOKUP(ActividadesCom[[#This Row],[NO. DE CONTROL]],'LISTADO ESTUDIANTES'!A:B,2,FALSE)</f>
        <v>INGENIERIA MECANICA</v>
      </c>
      <c r="D3352" s="18" t="str">
        <f>VLOOKUP(ActividadesCom[[#This Row],[NO. DE CONTROL]],'LISTADO ESTUDIANTES'!A:D,4,FALSE)</f>
        <v>ACTIVO(A)</v>
      </c>
      <c r="E3352" s="5">
        <f>SUM(ActividadesCom[[#This Row],[CRÉD. 1]],ActividadesCom[[#This Row],[CRÉD. 2]],ActividadesCom[[#This Row],[CRÉD. 3]],ActividadesCom[[#This Row],[CRÉD. 4]],ActividadesCom[[#This Row],[CRÉD. 5]])</f>
        <v>3</v>
      </c>
      <c r="F3352" s="18">
        <f>IF(ActividadesCom[[#This Row],[ÚLTIMO SEMESTRE CON CRÉDITOS]]&gt;0,ROUND(AVERAGE(ActividadesCom[[#This Row],[VALOR NIVEL 5]],ActividadesCom[[#This Row],[VALOR NIVEL 4]],ActividadesCom[[#This Row],[VALOR NIVEL 3]],ActividadesCom[[#This Row],[VALOR NIVEL 2]],ActividadesCom[[#This Row],[VALOR NIVEL 1]]),0),"")</f>
        <v>3</v>
      </c>
      <c r="G3352" s="18" t="str">
        <f>IF(ActividadesCom[[#This Row],[PROMEDIO]]="","",IF(ActividadesCom[[#This Row],[PROMEDIO]]&gt;=4,"EXCELENTE",IF(ActividadesCom[[#This Row],[PROMEDIO]]&gt;=3,"NOTABLE",IF(ActividadesCom[[#This Row],[PROMEDIO]]&gt;=2,"BUENO",IF(ActividadesCom[[#This Row],[PROMEDIO]]=1,"SUFICIENTE","")))))</f>
        <v>NOTABLE</v>
      </c>
      <c r="H3352" s="5">
        <f>MAX(ActividadesCom[[#This Row],[PERÍODO 1]],ActividadesCom[[#This Row],[PERÍODO 2]],ActividadesCom[[#This Row],[PERÍODO 3]],ActividadesCom[[#This Row],[PERÍODO 4]],ActividadesCom[[#This Row],[PERÍODO 5]])</f>
        <v>20221</v>
      </c>
      <c r="I3352" s="6" t="s">
        <v>42</v>
      </c>
      <c r="J3352" s="5">
        <v>20213</v>
      </c>
      <c r="K3352" s="46" t="s">
        <v>4008</v>
      </c>
      <c r="L3352" s="5">
        <f>IF(ActividadesCom[[#This Row],[NIVEL 1]]&lt;&gt;0,VLOOKUP(ActividadesCom[[#This Row],[NIVEL 1]],Catálogo!A:B,2,FALSE),"")</f>
        <v>4</v>
      </c>
      <c r="M3352" s="5">
        <v>1</v>
      </c>
      <c r="N3352" s="6" t="s">
        <v>4871</v>
      </c>
      <c r="O3352" s="5">
        <v>20221</v>
      </c>
      <c r="P3352" s="5" t="s">
        <v>4010</v>
      </c>
      <c r="Q3352" s="5">
        <f>IF(ActividadesCom[[#This Row],[NIVEL 2]]&lt;&gt;0,VLOOKUP(ActividadesCom[[#This Row],[NIVEL 2]],Catálogo!A:B,2,FALSE),"")</f>
        <v>2</v>
      </c>
      <c r="R3352" s="5">
        <v>1</v>
      </c>
      <c r="S3352" s="6" t="s">
        <v>42</v>
      </c>
      <c r="T3352" s="5">
        <v>20221</v>
      </c>
      <c r="U3352" s="5" t="s">
        <v>4009</v>
      </c>
      <c r="V3352" s="5">
        <f>IF(ActividadesCom[[#This Row],[NIVEL 3]]&lt;&gt;0,VLOOKUP(ActividadesCom[[#This Row],[NIVEL 3]],Catálogo!A:B,2,FALSE),"")</f>
        <v>3</v>
      </c>
      <c r="W3352" s="5">
        <v>1</v>
      </c>
      <c r="X3352" s="6"/>
      <c r="Y3352" s="5"/>
      <c r="Z3352" s="5"/>
      <c r="AA3352" s="5" t="str">
        <f>IF(ActividadesCom[[#This Row],[NIVEL 4]]&lt;&gt;0,VLOOKUP(ActividadesCom[[#This Row],[NIVEL 4]],Catálogo!A:B,2,FALSE),"")</f>
        <v/>
      </c>
      <c r="AB3352" s="5"/>
      <c r="AC3352" s="6"/>
      <c r="AD3352" s="5"/>
      <c r="AE3352" s="5"/>
      <c r="AF3352" s="5" t="str">
        <f>IF(ActividadesCom[[#This Row],[NIVEL 5]]&lt;&gt;0,VLOOKUP(ActividadesCom[[#This Row],[NIVEL 5]],Catálogo!A:B,2,FALSE),"")</f>
        <v/>
      </c>
      <c r="AG3352" s="36"/>
      <c r="AH3352" s="2"/>
      <c r="AI3352" s="2"/>
    </row>
    <row r="3353" spans="1:35" ht="30" customHeight="1" x14ac:dyDescent="0.25">
      <c r="A3353" s="37">
        <v>21470024</v>
      </c>
      <c r="B3353" s="97" t="str">
        <f>VLOOKUP(ActividadesCom[[#This Row],[NO. DE CONTROL]],'LISTADO ESTUDIANTES'!A:C,3,FALSE)</f>
        <v>PISTE NAAL JORGE ANDRES</v>
      </c>
      <c r="C3353" s="106" t="str">
        <f>VLOOKUP(ActividadesCom[[#This Row],[NO. DE CONTROL]],'LISTADO ESTUDIANTES'!A:B,2,FALSE)</f>
        <v>INGENIERIA CIVIL</v>
      </c>
      <c r="D3353" s="38" t="str">
        <f>VLOOKUP(ActividadesCom[[#This Row],[NO. DE CONTROL]],'LISTADO ESTUDIANTES'!A:D,4,FALSE)</f>
        <v>ACTIVO(A)</v>
      </c>
      <c r="E3353" s="5">
        <f>SUM(ActividadesCom[[#This Row],[CRÉD. 1]],ActividadesCom[[#This Row],[CRÉD. 2]],ActividadesCom[[#This Row],[CRÉD. 3]],ActividadesCom[[#This Row],[CRÉD. 4]],ActividadesCom[[#This Row],[CRÉD. 5]])</f>
        <v>5</v>
      </c>
      <c r="F3353" s="38">
        <f>IF(ActividadesCom[[#This Row],[ÚLTIMO SEMESTRE CON CRÉDITOS]]&gt;0,ROUND(AVERAGE(ActividadesCom[[#This Row],[VALOR NIVEL 5]],ActividadesCom[[#This Row],[VALOR NIVEL 4]],ActividadesCom[[#This Row],[VALOR NIVEL 3]],ActividadesCom[[#This Row],[VALOR NIVEL 2]],ActividadesCom[[#This Row],[VALOR NIVEL 1]]),0),"")</f>
        <v>4</v>
      </c>
      <c r="G3353" s="38" t="str">
        <f>IF(ActividadesCom[[#This Row],[PROMEDIO]]="","",IF(ActividadesCom[[#This Row],[PROMEDIO]]&gt;=4,"EXCELENTE",IF(ActividadesCom[[#This Row],[PROMEDIO]]&gt;=3,"NOTABLE",IF(ActividadesCom[[#This Row],[PROMEDIO]]&gt;=2,"BUENO",IF(ActividadesCom[[#This Row],[PROMEDIO]]=1,"SUFICIENTE","")))))</f>
        <v>EXCELENTE</v>
      </c>
      <c r="H3353" s="5">
        <f>MAX(ActividadesCom[[#This Row],[PERÍODO 1]],ActividadesCom[[#This Row],[PERÍODO 2]],ActividadesCom[[#This Row],[PERÍODO 3]],ActividadesCom[[#This Row],[PERÍODO 4]],ActividadesCom[[#This Row],[PERÍODO 5]])</f>
        <v>20221</v>
      </c>
      <c r="I3353" s="39" t="s">
        <v>4574</v>
      </c>
      <c r="J3353" s="40">
        <v>20211</v>
      </c>
      <c r="K3353" s="40" t="s">
        <v>4008</v>
      </c>
      <c r="L3353" s="5">
        <f>IF(ActividadesCom[[#This Row],[NIVEL 1]]&lt;&gt;0,VLOOKUP(ActividadesCom[[#This Row],[NIVEL 1]],Catálogo!A:B,2,FALSE),"")</f>
        <v>4</v>
      </c>
      <c r="M3353" s="40">
        <v>1</v>
      </c>
      <c r="N3353" s="6" t="s">
        <v>42</v>
      </c>
      <c r="O3353" s="40">
        <v>20213</v>
      </c>
      <c r="P3353" s="5" t="s">
        <v>4009</v>
      </c>
      <c r="Q3353" s="5">
        <f>IF(ActividadesCom[[#This Row],[NIVEL 2]]&lt;&gt;0,VLOOKUP(ActividadesCom[[#This Row],[NIVEL 2]],Catálogo!A:B,2,FALSE),"")</f>
        <v>3</v>
      </c>
      <c r="R3353" s="40">
        <v>1</v>
      </c>
      <c r="S3353" s="39" t="s">
        <v>4899</v>
      </c>
      <c r="T3353" s="40">
        <v>20213</v>
      </c>
      <c r="U3353" s="5" t="s">
        <v>4008</v>
      </c>
      <c r="V3353" s="5">
        <f>IF(ActividadesCom[[#This Row],[NIVEL 3]]&lt;&gt;0,VLOOKUP(ActividadesCom[[#This Row],[NIVEL 3]],Catálogo!A:B,2,FALSE),"")</f>
        <v>4</v>
      </c>
      <c r="W3353" s="40">
        <v>1</v>
      </c>
      <c r="X3353" s="6" t="s">
        <v>4951</v>
      </c>
      <c r="Y3353" s="40">
        <v>20221</v>
      </c>
      <c r="Z3353" s="5" t="s">
        <v>4009</v>
      </c>
      <c r="AA3353" s="5">
        <f>IF(ActividadesCom[[#This Row],[NIVEL 4]]&lt;&gt;0,VLOOKUP(ActividadesCom[[#This Row],[NIVEL 4]],Catálogo!A:B,2,FALSE),"")</f>
        <v>3</v>
      </c>
      <c r="AB3353" s="40">
        <v>2</v>
      </c>
      <c r="AC3353" s="39"/>
      <c r="AD3353" s="40"/>
      <c r="AE3353" s="40"/>
      <c r="AF3353" s="5" t="str">
        <f>IF(ActividadesCom[[#This Row],[NIVEL 5]]&lt;&gt;0,VLOOKUP(ActividadesCom[[#This Row],[NIVEL 5]],Catálogo!A:B,2,FALSE),"")</f>
        <v/>
      </c>
      <c r="AG3353" s="41"/>
      <c r="AH3353" s="2"/>
      <c r="AI3353" s="2"/>
    </row>
    <row r="3354" spans="1:35" ht="30" customHeight="1" x14ac:dyDescent="0.25">
      <c r="A3354" s="43">
        <v>21470025</v>
      </c>
      <c r="B3354" s="97" t="str">
        <f>VLOOKUP(ActividadesCom[[#This Row],[NO. DE CONTROL]],'LISTADO ESTUDIANTES'!A:C,3,FALSE)</f>
        <v>ALAMILLA TAMAY FRANCISCO JAVIER</v>
      </c>
      <c r="C3354" s="103" t="str">
        <f>VLOOKUP(ActividadesCom[[#This Row],[NO. DE CONTROL]],'LISTADO ESTUDIANTES'!A:B,2,FALSE)</f>
        <v>ARQUITECTURA</v>
      </c>
      <c r="D3354" s="44" t="str">
        <f>VLOOKUP(ActividadesCom[[#This Row],[NO. DE CONTROL]],'LISTADO ESTUDIANTES'!A:D,4,FALSE)</f>
        <v>ACTIVO(A)</v>
      </c>
      <c r="E3354" s="5">
        <f>SUM(ActividadesCom[[#This Row],[CRÉD. 1]],ActividadesCom[[#This Row],[CRÉD. 2]],ActividadesCom[[#This Row],[CRÉD. 3]],ActividadesCom[[#This Row],[CRÉD. 4]],ActividadesCom[[#This Row],[CRÉD. 5]])</f>
        <v>2</v>
      </c>
      <c r="F3354" s="44">
        <f>IF(ActividadesCom[[#This Row],[ÚLTIMO SEMESTRE CON CRÉDITOS]]&gt;0,ROUND(AVERAGE(ActividadesCom[[#This Row],[VALOR NIVEL 5]],ActividadesCom[[#This Row],[VALOR NIVEL 4]],ActividadesCom[[#This Row],[VALOR NIVEL 3]],ActividadesCom[[#This Row],[VALOR NIVEL 2]],ActividadesCom[[#This Row],[VALOR NIVEL 1]]),0),"")</f>
        <v>4</v>
      </c>
      <c r="G3354" s="44" t="str">
        <f>IF(ActividadesCom[[#This Row],[PROMEDIO]]="","",IF(ActividadesCom[[#This Row],[PROMEDIO]]&gt;=4,"EXCELENTE",IF(ActividadesCom[[#This Row],[PROMEDIO]]&gt;=3,"NOTABLE",IF(ActividadesCom[[#This Row],[PROMEDIO]]&gt;=2,"BUENO",IF(ActividadesCom[[#This Row],[PROMEDIO]]=1,"SUFICIENTE","")))))</f>
        <v>EXCELENTE</v>
      </c>
      <c r="H3354" s="5">
        <f>MAX(ActividadesCom[[#This Row],[PERÍODO 1]],ActividadesCom[[#This Row],[PERÍODO 2]],ActividadesCom[[#This Row],[PERÍODO 3]],ActividadesCom[[#This Row],[PERÍODO 4]],ActividadesCom[[#This Row],[PERÍODO 5]])</f>
        <v>20213</v>
      </c>
      <c r="I3354" s="45" t="s">
        <v>4688</v>
      </c>
      <c r="J3354" s="46">
        <v>20213</v>
      </c>
      <c r="K3354" s="46" t="s">
        <v>4008</v>
      </c>
      <c r="L3354" s="5">
        <f>IF(ActividadesCom[[#This Row],[NIVEL 1]]&lt;&gt;0,VLOOKUP(ActividadesCom[[#This Row],[NIVEL 1]],Catálogo!A:B,2,FALSE),"")</f>
        <v>4</v>
      </c>
      <c r="M3354" s="46">
        <v>1</v>
      </c>
      <c r="N3354" s="6" t="s">
        <v>11</v>
      </c>
      <c r="O3354" s="46">
        <v>20213</v>
      </c>
      <c r="P3354" s="5" t="s">
        <v>4009</v>
      </c>
      <c r="Q3354" s="5">
        <f>IF(ActividadesCom[[#This Row],[NIVEL 2]]&lt;&gt;0,VLOOKUP(ActividadesCom[[#This Row],[NIVEL 2]],Catálogo!A:B,2,FALSE),"")</f>
        <v>3</v>
      </c>
      <c r="R3354" s="46">
        <v>1</v>
      </c>
      <c r="S3354" s="45"/>
      <c r="T3354" s="46"/>
      <c r="U3354" s="46"/>
      <c r="V3354" s="5" t="str">
        <f>IF(ActividadesCom[[#This Row],[NIVEL 3]]&lt;&gt;0,VLOOKUP(ActividadesCom[[#This Row],[NIVEL 3]],Catálogo!A:B,2,FALSE),"")</f>
        <v/>
      </c>
      <c r="W3354" s="46"/>
      <c r="X3354" s="45"/>
      <c r="Y3354" s="46"/>
      <c r="Z3354" s="46"/>
      <c r="AA3354" s="5" t="str">
        <f>IF(ActividadesCom[[#This Row],[NIVEL 4]]&lt;&gt;0,VLOOKUP(ActividadesCom[[#This Row],[NIVEL 4]],Catálogo!A:B,2,FALSE),"")</f>
        <v/>
      </c>
      <c r="AB3354" s="46"/>
      <c r="AC3354" s="45"/>
      <c r="AD3354" s="46"/>
      <c r="AE3354" s="46"/>
      <c r="AF3354" s="5" t="str">
        <f>IF(ActividadesCom[[#This Row],[NIVEL 5]]&lt;&gt;0,VLOOKUP(ActividadesCom[[#This Row],[NIVEL 5]],Catálogo!A:B,2,FALSE),"")</f>
        <v/>
      </c>
      <c r="AG3354" s="47"/>
      <c r="AH3354" s="2"/>
      <c r="AI3354" s="2"/>
    </row>
    <row r="3355" spans="1:35" ht="30" customHeight="1" x14ac:dyDescent="0.25">
      <c r="A3355" s="37">
        <v>21470026</v>
      </c>
      <c r="B3355" s="97" t="str">
        <f>VLOOKUP(ActividadesCom[[#This Row],[NO. DE CONTROL]],'LISTADO ESTUDIANTES'!A:C,3,FALSE)</f>
        <v>MONTEJO VELAZQUEZ KARIME MARYAN</v>
      </c>
      <c r="C3355" s="106" t="str">
        <f>VLOOKUP(ActividadesCom[[#This Row],[NO. DE CONTROL]],'LISTADO ESTUDIANTES'!A:B,2,FALSE)</f>
        <v>ARQUITECTURA</v>
      </c>
      <c r="D3355" s="38" t="str">
        <f>VLOOKUP(ActividadesCom[[#This Row],[NO. DE CONTROL]],'LISTADO ESTUDIANTES'!A:D,4,FALSE)</f>
        <v>ACTIVO(A)</v>
      </c>
      <c r="E3355" s="5">
        <f>SUM(ActividadesCom[[#This Row],[CRÉD. 1]],ActividadesCom[[#This Row],[CRÉD. 2]],ActividadesCom[[#This Row],[CRÉD. 3]],ActividadesCom[[#This Row],[CRÉD. 4]],ActividadesCom[[#This Row],[CRÉD. 5]])</f>
        <v>4</v>
      </c>
      <c r="F3355" s="38">
        <f>IF(ActividadesCom[[#This Row],[ÚLTIMO SEMESTRE CON CRÉDITOS]]&gt;0,ROUND(AVERAGE(ActividadesCom[[#This Row],[VALOR NIVEL 5]],ActividadesCom[[#This Row],[VALOR NIVEL 4]],ActividadesCom[[#This Row],[VALOR NIVEL 3]],ActividadesCom[[#This Row],[VALOR NIVEL 2]],ActividadesCom[[#This Row],[VALOR NIVEL 1]]),0),"")</f>
        <v>4</v>
      </c>
      <c r="G3355" s="38" t="str">
        <f>IF(ActividadesCom[[#This Row],[PROMEDIO]]="","",IF(ActividadesCom[[#This Row],[PROMEDIO]]&gt;=4,"EXCELENTE",IF(ActividadesCom[[#This Row],[PROMEDIO]]&gt;=3,"NOTABLE",IF(ActividadesCom[[#This Row],[PROMEDIO]]&gt;=2,"BUENO",IF(ActividadesCom[[#This Row],[PROMEDIO]]=1,"SUFICIENTE","")))))</f>
        <v>EXCELENTE</v>
      </c>
      <c r="H3355" s="5">
        <f>MAX(ActividadesCom[[#This Row],[PERÍODO 1]],ActividadesCom[[#This Row],[PERÍODO 2]],ActividadesCom[[#This Row],[PERÍODO 3]],ActividadesCom[[#This Row],[PERÍODO 4]],ActividadesCom[[#This Row],[PERÍODO 5]])</f>
        <v>20221</v>
      </c>
      <c r="I3355" s="39" t="s">
        <v>4515</v>
      </c>
      <c r="J3355" s="40">
        <v>20211</v>
      </c>
      <c r="K3355" s="40" t="s">
        <v>4021</v>
      </c>
      <c r="L3355" s="5">
        <f>IF(ActividadesCom[[#This Row],[NIVEL 1]]&lt;&gt;0,VLOOKUP(ActividadesCom[[#This Row],[NIVEL 1]],Catálogo!A:B,2,FALSE),"")</f>
        <v>3</v>
      </c>
      <c r="M3355" s="40">
        <v>1</v>
      </c>
      <c r="N3355" s="39" t="s">
        <v>4695</v>
      </c>
      <c r="O3355" s="40">
        <v>20213</v>
      </c>
      <c r="P3355" s="40" t="s">
        <v>4008</v>
      </c>
      <c r="Q3355" s="5">
        <f>IF(ActividadesCom[[#This Row],[NIVEL 2]]&lt;&gt;0,VLOOKUP(ActividadesCom[[#This Row],[NIVEL 2]],Catálogo!A:B,2,FALSE),"")</f>
        <v>4</v>
      </c>
      <c r="R3355" s="40">
        <v>1</v>
      </c>
      <c r="S3355" s="6" t="s">
        <v>4463</v>
      </c>
      <c r="T3355" s="40">
        <v>20213</v>
      </c>
      <c r="U3355" s="5" t="s">
        <v>4008</v>
      </c>
      <c r="V3355" s="5">
        <f>IF(ActividadesCom[[#This Row],[NIVEL 3]]&lt;&gt;0,VLOOKUP(ActividadesCom[[#This Row],[NIVEL 3]],Catálogo!A:B,2,FALSE),"")</f>
        <v>4</v>
      </c>
      <c r="W3355" s="40">
        <v>1</v>
      </c>
      <c r="X3355" s="6" t="s">
        <v>4463</v>
      </c>
      <c r="Y3355" s="40">
        <v>20221</v>
      </c>
      <c r="Z3355" s="5" t="s">
        <v>4009</v>
      </c>
      <c r="AA3355" s="5">
        <f>IF(ActividadesCom[[#This Row],[NIVEL 4]]&lt;&gt;0,VLOOKUP(ActividadesCom[[#This Row],[NIVEL 4]],Catálogo!A:B,2,FALSE),"")</f>
        <v>3</v>
      </c>
      <c r="AB3355" s="40">
        <v>1</v>
      </c>
      <c r="AC3355" s="39"/>
      <c r="AD3355" s="40"/>
      <c r="AE3355" s="40"/>
      <c r="AF3355" s="5" t="str">
        <f>IF(ActividadesCom[[#This Row],[NIVEL 5]]&lt;&gt;0,VLOOKUP(ActividadesCom[[#This Row],[NIVEL 5]],Catálogo!A:B,2,FALSE),"")</f>
        <v/>
      </c>
      <c r="AG3355" s="41"/>
      <c r="AH3355" s="2"/>
      <c r="AI3355" s="2"/>
    </row>
    <row r="3356" spans="1:35" ht="30" hidden="1" customHeight="1" x14ac:dyDescent="0.25">
      <c r="A3356" s="43">
        <v>21470027</v>
      </c>
      <c r="B3356" s="97" t="str">
        <f>VLOOKUP(ActividadesCom[[#This Row],[NO. DE CONTROL]],'LISTADO ESTUDIANTES'!A:C,3,FALSE)</f>
        <v>RODRIGO EMMANUEL GOMEZ SAGUNDO</v>
      </c>
      <c r="C3356" s="103" t="str">
        <f>VLOOKUP(ActividadesCom[[#This Row],[NO. DE CONTROL]],'LISTADO ESTUDIANTES'!A:B,2,FALSE)</f>
        <v>INGENIERIA EN SISTEMAS COMPUTACIONALES</v>
      </c>
      <c r="D3356" s="44" t="str">
        <f>VLOOKUP(ActividadesCom[[#This Row],[NO. DE CONTROL]],'LISTADO ESTUDIANTES'!A:D,4,FALSE)</f>
        <v>BAJA</v>
      </c>
      <c r="E3356" s="5">
        <f>SUM(ActividadesCom[[#This Row],[CRÉD. 1]],ActividadesCom[[#This Row],[CRÉD. 2]],ActividadesCom[[#This Row],[CRÉD. 3]],ActividadesCom[[#This Row],[CRÉD. 4]],ActividadesCom[[#This Row],[CRÉD. 5]])</f>
        <v>2</v>
      </c>
      <c r="F3356" s="44">
        <f>IF(ActividadesCom[[#This Row],[ÚLTIMO SEMESTRE CON CRÉDITOS]]&gt;0,ROUND(AVERAGE(ActividadesCom[[#This Row],[VALOR NIVEL 5]],ActividadesCom[[#This Row],[VALOR NIVEL 4]],ActividadesCom[[#This Row],[VALOR NIVEL 3]],ActividadesCom[[#This Row],[VALOR NIVEL 2]],ActividadesCom[[#This Row],[VALOR NIVEL 1]]),0),"")</f>
        <v>2</v>
      </c>
      <c r="G3356" s="44" t="str">
        <f>IF(ActividadesCom[[#This Row],[PROMEDIO]]="","",IF(ActividadesCom[[#This Row],[PROMEDIO]]&gt;=4,"EXCELENTE",IF(ActividadesCom[[#This Row],[PROMEDIO]]&gt;=3,"NOTABLE",IF(ActividadesCom[[#This Row],[PROMEDIO]]&gt;=2,"BUENO",IF(ActividadesCom[[#This Row],[PROMEDIO]]=1,"SUFICIENTE","")))))</f>
        <v>BUENO</v>
      </c>
      <c r="H3356" s="5">
        <f>MAX(ActividadesCom[[#This Row],[PERÍODO 1]],ActividadesCom[[#This Row],[PERÍODO 2]],ActividadesCom[[#This Row],[PERÍODO 3]],ActividadesCom[[#This Row],[PERÍODO 4]],ActividadesCom[[#This Row],[PERÍODO 5]])</f>
        <v>20221</v>
      </c>
      <c r="I3356" s="45" t="s">
        <v>23</v>
      </c>
      <c r="J3356" s="44">
        <v>20213</v>
      </c>
      <c r="K3356" s="46" t="s">
        <v>4010</v>
      </c>
      <c r="L3356" s="5">
        <f>IF(ActividadesCom[[#This Row],[NIVEL 1]]&lt;&gt;0,VLOOKUP(ActividadesCom[[#This Row],[NIVEL 1]],Catálogo!A:B,2,FALSE),"")</f>
        <v>2</v>
      </c>
      <c r="M3356" s="46">
        <v>1</v>
      </c>
      <c r="N3356" s="6" t="s">
        <v>23</v>
      </c>
      <c r="O3356" s="46">
        <v>20221</v>
      </c>
      <c r="P3356" s="5" t="s">
        <v>4010</v>
      </c>
      <c r="Q3356" s="5">
        <f>IF(ActividadesCom[[#This Row],[NIVEL 2]]&lt;&gt;0,VLOOKUP(ActividadesCom[[#This Row],[NIVEL 2]],Catálogo!A:B,2,FALSE),"")</f>
        <v>2</v>
      </c>
      <c r="R3356" s="46">
        <v>1</v>
      </c>
      <c r="S3356" s="45"/>
      <c r="T3356" s="46"/>
      <c r="U3356" s="46"/>
      <c r="V3356" s="5" t="str">
        <f>IF(ActividadesCom[[#This Row],[NIVEL 3]]&lt;&gt;0,VLOOKUP(ActividadesCom[[#This Row],[NIVEL 3]],Catálogo!A:B,2,FALSE),"")</f>
        <v/>
      </c>
      <c r="W3356" s="46"/>
      <c r="X3356" s="45"/>
      <c r="Y3356" s="46"/>
      <c r="Z3356" s="46"/>
      <c r="AA3356" s="5" t="str">
        <f>IF(ActividadesCom[[#This Row],[NIVEL 4]]&lt;&gt;0,VLOOKUP(ActividadesCom[[#This Row],[NIVEL 4]],Catálogo!A:B,2,FALSE),"")</f>
        <v/>
      </c>
      <c r="AB3356" s="46"/>
      <c r="AC3356" s="45"/>
      <c r="AD3356" s="46"/>
      <c r="AE3356" s="46"/>
      <c r="AF3356" s="5" t="str">
        <f>IF(ActividadesCom[[#This Row],[NIVEL 5]]&lt;&gt;0,VLOOKUP(ActividadesCom[[#This Row],[NIVEL 5]],Catálogo!A:B,2,FALSE),"")</f>
        <v/>
      </c>
      <c r="AG3356" s="47"/>
      <c r="AH3356" s="2"/>
      <c r="AI3356" s="2"/>
    </row>
    <row r="3357" spans="1:35" ht="30" customHeight="1" x14ac:dyDescent="0.25">
      <c r="A3357" s="37">
        <v>21470028</v>
      </c>
      <c r="B3357" s="97" t="str">
        <f>VLOOKUP(ActividadesCom[[#This Row],[NO. DE CONTROL]],'LISTADO ESTUDIANTES'!A:C,3,FALSE)</f>
        <v>CHI TZAB KARINA ALEJANDRA</v>
      </c>
      <c r="C3357" s="106" t="str">
        <f>VLOOKUP(ActividadesCom[[#This Row],[NO. DE CONTROL]],'LISTADO ESTUDIANTES'!A:B,2,FALSE)</f>
        <v>ARQUITECTURA</v>
      </c>
      <c r="D3357" s="38" t="str">
        <f>VLOOKUP(ActividadesCom[[#This Row],[NO. DE CONTROL]],'LISTADO ESTUDIANTES'!A:D,4,FALSE)</f>
        <v>ACTIVO(A)</v>
      </c>
      <c r="E3357" s="5">
        <f>SUM(ActividadesCom[[#This Row],[CRÉD. 1]],ActividadesCom[[#This Row],[CRÉD. 2]],ActividadesCom[[#This Row],[CRÉD. 3]],ActividadesCom[[#This Row],[CRÉD. 4]],ActividadesCom[[#This Row],[CRÉD. 5]])</f>
        <v>4</v>
      </c>
      <c r="F3357" s="38">
        <f>IF(ActividadesCom[[#This Row],[ÚLTIMO SEMESTRE CON CRÉDITOS]]&gt;0,ROUND(AVERAGE(ActividadesCom[[#This Row],[VALOR NIVEL 5]],ActividadesCom[[#This Row],[VALOR NIVEL 4]],ActividadesCom[[#This Row],[VALOR NIVEL 3]],ActividadesCom[[#This Row],[VALOR NIVEL 2]],ActividadesCom[[#This Row],[VALOR NIVEL 1]]),0),"")</f>
        <v>4</v>
      </c>
      <c r="G3357" s="38" t="str">
        <f>IF(ActividadesCom[[#This Row],[PROMEDIO]]="","",IF(ActividadesCom[[#This Row],[PROMEDIO]]&gt;=4,"EXCELENTE",IF(ActividadesCom[[#This Row],[PROMEDIO]]&gt;=3,"NOTABLE",IF(ActividadesCom[[#This Row],[PROMEDIO]]&gt;=2,"BUENO",IF(ActividadesCom[[#This Row],[PROMEDIO]]=1,"SUFICIENTE","")))))</f>
        <v>EXCELENTE</v>
      </c>
      <c r="H3357" s="5">
        <f>MAX(ActividadesCom[[#This Row],[PERÍODO 1]],ActividadesCom[[#This Row],[PERÍODO 2]],ActividadesCom[[#This Row],[PERÍODO 3]],ActividadesCom[[#This Row],[PERÍODO 4]],ActividadesCom[[#This Row],[PERÍODO 5]])</f>
        <v>20221</v>
      </c>
      <c r="I3357" s="39" t="s">
        <v>4515</v>
      </c>
      <c r="J3357" s="40">
        <v>20211</v>
      </c>
      <c r="K3357" s="46" t="s">
        <v>4008</v>
      </c>
      <c r="L3357" s="5">
        <f>IF(ActividadesCom[[#This Row],[NIVEL 1]]&lt;&gt;0,VLOOKUP(ActividadesCom[[#This Row],[NIVEL 1]],Catálogo!A:B,2,FALSE),"")</f>
        <v>4</v>
      </c>
      <c r="M3357" s="40">
        <v>1</v>
      </c>
      <c r="N3357" s="39" t="s">
        <v>4695</v>
      </c>
      <c r="O3357" s="40">
        <v>20213</v>
      </c>
      <c r="P3357" s="40" t="s">
        <v>4008</v>
      </c>
      <c r="Q3357" s="5">
        <f>IF(ActividadesCom[[#This Row],[NIVEL 2]]&lt;&gt;0,VLOOKUP(ActividadesCom[[#This Row],[NIVEL 2]],Catálogo!A:B,2,FALSE),"")</f>
        <v>4</v>
      </c>
      <c r="R3357" s="40">
        <v>1</v>
      </c>
      <c r="S3357" s="6" t="s">
        <v>25</v>
      </c>
      <c r="T3357" s="40">
        <v>20213</v>
      </c>
      <c r="U3357" s="5" t="s">
        <v>4008</v>
      </c>
      <c r="V3357" s="5">
        <f>IF(ActividadesCom[[#This Row],[NIVEL 3]]&lt;&gt;0,VLOOKUP(ActividadesCom[[#This Row],[NIVEL 3]],Catálogo!A:B,2,FALSE),"")</f>
        <v>4</v>
      </c>
      <c r="W3357" s="40">
        <v>1</v>
      </c>
      <c r="X3357" s="6" t="s">
        <v>25</v>
      </c>
      <c r="Y3357" s="40">
        <v>20221</v>
      </c>
      <c r="Z3357" s="5" t="s">
        <v>4009</v>
      </c>
      <c r="AA3357" s="5">
        <f>IF(ActividadesCom[[#This Row],[NIVEL 4]]&lt;&gt;0,VLOOKUP(ActividadesCom[[#This Row],[NIVEL 4]],Catálogo!A:B,2,FALSE),"")</f>
        <v>3</v>
      </c>
      <c r="AB3357" s="40">
        <v>1</v>
      </c>
      <c r="AC3357" s="39"/>
      <c r="AD3357" s="40"/>
      <c r="AE3357" s="40"/>
      <c r="AF3357" s="5" t="str">
        <f>IF(ActividadesCom[[#This Row],[NIVEL 5]]&lt;&gt;0,VLOOKUP(ActividadesCom[[#This Row],[NIVEL 5]],Catálogo!A:B,2,FALSE),"")</f>
        <v/>
      </c>
      <c r="AG3357" s="41"/>
      <c r="AH3357" s="2"/>
      <c r="AI3357" s="2"/>
    </row>
    <row r="3358" spans="1:35" ht="30" customHeight="1" x14ac:dyDescent="0.25">
      <c r="A3358" s="37">
        <v>21470029</v>
      </c>
      <c r="B3358" s="97" t="str">
        <f>VLOOKUP(ActividadesCom[[#This Row],[NO. DE CONTROL]],'LISTADO ESTUDIANTES'!A:C,3,FALSE)</f>
        <v>JIMENEZ ACUÑA YAHEL ELISEO</v>
      </c>
      <c r="C3358" s="106" t="str">
        <f>VLOOKUP(ActividadesCom[[#This Row],[NO. DE CONTROL]],'LISTADO ESTUDIANTES'!A:B,2,FALSE)</f>
        <v>ARQUITECTURA</v>
      </c>
      <c r="D3358" s="38" t="str">
        <f>VLOOKUP(ActividadesCom[[#This Row],[NO. DE CONTROL]],'LISTADO ESTUDIANTES'!A:D,4,FALSE)</f>
        <v>ACTIVO(A)</v>
      </c>
      <c r="E3358" s="5">
        <f>SUM(ActividadesCom[[#This Row],[CRÉD. 1]],ActividadesCom[[#This Row],[CRÉD. 2]],ActividadesCom[[#This Row],[CRÉD. 3]],ActividadesCom[[#This Row],[CRÉD. 4]],ActividadesCom[[#This Row],[CRÉD. 5]])</f>
        <v>3</v>
      </c>
      <c r="F3358" s="38">
        <f>IF(ActividadesCom[[#This Row],[ÚLTIMO SEMESTRE CON CRÉDITOS]]&gt;0,ROUND(AVERAGE(ActividadesCom[[#This Row],[VALOR NIVEL 5]],ActividadesCom[[#This Row],[VALOR NIVEL 4]],ActividadesCom[[#This Row],[VALOR NIVEL 3]],ActividadesCom[[#This Row],[VALOR NIVEL 2]],ActividadesCom[[#This Row],[VALOR NIVEL 1]]),0),"")</f>
        <v>3</v>
      </c>
      <c r="G3358" s="38" t="str">
        <f>IF(ActividadesCom[[#This Row],[PROMEDIO]]="","",IF(ActividadesCom[[#This Row],[PROMEDIO]]&gt;=4,"EXCELENTE",IF(ActividadesCom[[#This Row],[PROMEDIO]]&gt;=3,"NOTABLE",IF(ActividadesCom[[#This Row],[PROMEDIO]]&gt;=2,"BUENO",IF(ActividadesCom[[#This Row],[PROMEDIO]]=1,"SUFICIENTE","")))))</f>
        <v>NOTABLE</v>
      </c>
      <c r="H3358" s="5">
        <f>MAX(ActividadesCom[[#This Row],[PERÍODO 1]],ActividadesCom[[#This Row],[PERÍODO 2]],ActividadesCom[[#This Row],[PERÍODO 3]],ActividadesCom[[#This Row],[PERÍODO 4]],ActividadesCom[[#This Row],[PERÍODO 5]])</f>
        <v>20213</v>
      </c>
      <c r="I3358" s="39" t="s">
        <v>4515</v>
      </c>
      <c r="J3358" s="40">
        <v>20211</v>
      </c>
      <c r="K3358" s="40" t="s">
        <v>4022</v>
      </c>
      <c r="L3358" s="5">
        <f>IF(ActividadesCom[[#This Row],[NIVEL 1]]&lt;&gt;0,VLOOKUP(ActividadesCom[[#This Row],[NIVEL 1]],Catálogo!A:B,2,FALSE),"")</f>
        <v>2</v>
      </c>
      <c r="M3358" s="40">
        <v>1</v>
      </c>
      <c r="N3358" s="6" t="s">
        <v>4695</v>
      </c>
      <c r="O3358" s="40">
        <v>20213</v>
      </c>
      <c r="P3358" s="40" t="s">
        <v>4008</v>
      </c>
      <c r="Q3358" s="5">
        <f>IF(ActividadesCom[[#This Row],[NIVEL 2]]&lt;&gt;0,VLOOKUP(ActividadesCom[[#This Row],[NIVEL 2]],Catálogo!A:B,2,FALSE),"")</f>
        <v>4</v>
      </c>
      <c r="R3358" s="40">
        <v>1</v>
      </c>
      <c r="S3358" s="6" t="s">
        <v>133</v>
      </c>
      <c r="T3358" s="40">
        <v>20213</v>
      </c>
      <c r="U3358" s="5" t="s">
        <v>4008</v>
      </c>
      <c r="V3358" s="5">
        <f>IF(ActividadesCom[[#This Row],[NIVEL 3]]&lt;&gt;0,VLOOKUP(ActividadesCom[[#This Row],[NIVEL 3]],Catálogo!A:B,2,FALSE),"")</f>
        <v>4</v>
      </c>
      <c r="W3358" s="40">
        <v>1</v>
      </c>
      <c r="X3358" s="39"/>
      <c r="Y3358" s="40"/>
      <c r="Z3358" s="40"/>
      <c r="AA3358" s="5" t="str">
        <f>IF(ActividadesCom[[#This Row],[NIVEL 4]]&lt;&gt;0,VLOOKUP(ActividadesCom[[#This Row],[NIVEL 4]],Catálogo!A:B,2,FALSE),"")</f>
        <v/>
      </c>
      <c r="AB3358" s="40"/>
      <c r="AC3358" s="39"/>
      <c r="AD3358" s="40"/>
      <c r="AE3358" s="40"/>
      <c r="AF3358" s="5" t="str">
        <f>IF(ActividadesCom[[#This Row],[NIVEL 5]]&lt;&gt;0,VLOOKUP(ActividadesCom[[#This Row],[NIVEL 5]],Catálogo!A:B,2,FALSE),"")</f>
        <v/>
      </c>
      <c r="AG3358" s="41"/>
      <c r="AH3358" s="2"/>
      <c r="AI3358" s="2"/>
    </row>
    <row r="3359" spans="1:35" ht="30" customHeight="1" x14ac:dyDescent="0.25">
      <c r="A3359" s="37">
        <v>21470030</v>
      </c>
      <c r="B3359" s="97" t="str">
        <f>VLOOKUP(ActividadesCom[[#This Row],[NO. DE CONTROL]],'LISTADO ESTUDIANTES'!A:C,3,FALSE)</f>
        <v>BRITO CUEVAS DANITZA MARITERE</v>
      </c>
      <c r="C3359" s="106" t="str">
        <f>VLOOKUP(ActividadesCom[[#This Row],[NO. DE CONTROL]],'LISTADO ESTUDIANTES'!A:B,2,FALSE)</f>
        <v>ARQUITECTURA</v>
      </c>
      <c r="D3359" s="38" t="str">
        <f>VLOOKUP(ActividadesCom[[#This Row],[NO. DE CONTROL]],'LISTADO ESTUDIANTES'!A:D,4,FALSE)</f>
        <v>ACTIVO(A)</v>
      </c>
      <c r="E3359" s="5">
        <f>SUM(ActividadesCom[[#This Row],[CRÉD. 1]],ActividadesCom[[#This Row],[CRÉD. 2]],ActividadesCom[[#This Row],[CRÉD. 3]],ActividadesCom[[#This Row],[CRÉD. 4]],ActividadesCom[[#This Row],[CRÉD. 5]])</f>
        <v>4</v>
      </c>
      <c r="F3359" s="38">
        <f>IF(ActividadesCom[[#This Row],[ÚLTIMO SEMESTRE CON CRÉDITOS]]&gt;0,ROUND(AVERAGE(ActividadesCom[[#This Row],[VALOR NIVEL 5]],ActividadesCom[[#This Row],[VALOR NIVEL 4]],ActividadesCom[[#This Row],[VALOR NIVEL 3]],ActividadesCom[[#This Row],[VALOR NIVEL 2]],ActividadesCom[[#This Row],[VALOR NIVEL 1]]),0),"")</f>
        <v>3</v>
      </c>
      <c r="G3359" s="38" t="str">
        <f>IF(ActividadesCom[[#This Row],[PROMEDIO]]="","",IF(ActividadesCom[[#This Row],[PROMEDIO]]&gt;=4,"EXCELENTE",IF(ActividadesCom[[#This Row],[PROMEDIO]]&gt;=3,"NOTABLE",IF(ActividadesCom[[#This Row],[PROMEDIO]]&gt;=2,"BUENO",IF(ActividadesCom[[#This Row],[PROMEDIO]]=1,"SUFICIENTE","")))))</f>
        <v>NOTABLE</v>
      </c>
      <c r="H3359" s="5">
        <f>MAX(ActividadesCom[[#This Row],[PERÍODO 1]],ActividadesCom[[#This Row],[PERÍODO 2]],ActividadesCom[[#This Row],[PERÍODO 3]],ActividadesCom[[#This Row],[PERÍODO 4]],ActividadesCom[[#This Row],[PERÍODO 5]])</f>
        <v>20221</v>
      </c>
      <c r="I3359" s="39" t="s">
        <v>4515</v>
      </c>
      <c r="J3359" s="40">
        <v>20211</v>
      </c>
      <c r="K3359" s="40" t="s">
        <v>4021</v>
      </c>
      <c r="L3359" s="5">
        <f>IF(ActividadesCom[[#This Row],[NIVEL 1]]&lt;&gt;0,VLOOKUP(ActividadesCom[[#This Row],[NIVEL 1]],Catálogo!A:B,2,FALSE),"")</f>
        <v>3</v>
      </c>
      <c r="M3359" s="40">
        <v>1</v>
      </c>
      <c r="N3359" s="6" t="s">
        <v>4688</v>
      </c>
      <c r="O3359" s="40">
        <v>20213</v>
      </c>
      <c r="P3359" s="40" t="s">
        <v>4008</v>
      </c>
      <c r="Q3359" s="5">
        <f>IF(ActividadesCom[[#This Row],[NIVEL 2]]&lt;&gt;0,VLOOKUP(ActividadesCom[[#This Row],[NIVEL 2]],Catálogo!A:B,2,FALSE),"")</f>
        <v>4</v>
      </c>
      <c r="R3359" s="40">
        <v>1</v>
      </c>
      <c r="S3359" s="6" t="s">
        <v>316</v>
      </c>
      <c r="T3359" s="40">
        <v>20213</v>
      </c>
      <c r="U3359" s="5" t="s">
        <v>4009</v>
      </c>
      <c r="V3359" s="5">
        <f>IF(ActividadesCom[[#This Row],[NIVEL 3]]&lt;&gt;0,VLOOKUP(ActividadesCom[[#This Row],[NIVEL 3]],Catálogo!A:B,2,FALSE),"")</f>
        <v>3</v>
      </c>
      <c r="W3359" s="40">
        <v>1</v>
      </c>
      <c r="X3359" s="6" t="s">
        <v>316</v>
      </c>
      <c r="Y3359" s="40">
        <v>20221</v>
      </c>
      <c r="Z3359" s="5" t="s">
        <v>4009</v>
      </c>
      <c r="AA3359" s="5">
        <f>IF(ActividadesCom[[#This Row],[NIVEL 4]]&lt;&gt;0,VLOOKUP(ActividadesCom[[#This Row],[NIVEL 4]],Catálogo!A:B,2,FALSE),"")</f>
        <v>3</v>
      </c>
      <c r="AB3359" s="40">
        <v>1</v>
      </c>
      <c r="AC3359" s="39"/>
      <c r="AD3359" s="40"/>
      <c r="AE3359" s="40"/>
      <c r="AF3359" s="5" t="str">
        <f>IF(ActividadesCom[[#This Row],[NIVEL 5]]&lt;&gt;0,VLOOKUP(ActividadesCom[[#This Row],[NIVEL 5]],Catálogo!A:B,2,FALSE),"")</f>
        <v/>
      </c>
      <c r="AG3359" s="41"/>
      <c r="AH3359" s="2"/>
      <c r="AI3359" s="2"/>
    </row>
    <row r="3360" spans="1:35" ht="30" customHeight="1" x14ac:dyDescent="0.25">
      <c r="A3360" s="43">
        <v>21470031</v>
      </c>
      <c r="B3360" s="97" t="str">
        <f>VLOOKUP(ActividadesCom[[#This Row],[NO. DE CONTROL]],'LISTADO ESTUDIANTES'!A:C,3,FALSE)</f>
        <v>AZNAR AREVALO JUAN DIEGO GUADALUPE</v>
      </c>
      <c r="C3360" s="103" t="str">
        <f>VLOOKUP(ActividadesCom[[#This Row],[NO. DE CONTROL]],'LISTADO ESTUDIANTES'!A:B,2,FALSE)</f>
        <v>INGENIERIA MECANICA</v>
      </c>
      <c r="D3360" s="44" t="str">
        <f>VLOOKUP(ActividadesCom[[#This Row],[NO. DE CONTROL]],'LISTADO ESTUDIANTES'!A:D,4,FALSE)</f>
        <v>ACTIVO(A)</v>
      </c>
      <c r="E3360" s="5">
        <f>SUM(ActividadesCom[[#This Row],[CRÉD. 1]],ActividadesCom[[#This Row],[CRÉD. 2]],ActividadesCom[[#This Row],[CRÉD. 3]],ActividadesCom[[#This Row],[CRÉD. 4]],ActividadesCom[[#This Row],[CRÉD. 5]])</f>
        <v>3</v>
      </c>
      <c r="F3360" s="44">
        <f>IF(ActividadesCom[[#This Row],[ÚLTIMO SEMESTRE CON CRÉDITOS]]&gt;0,ROUND(AVERAGE(ActividadesCom[[#This Row],[VALOR NIVEL 5]],ActividadesCom[[#This Row],[VALOR NIVEL 4]],ActividadesCom[[#This Row],[VALOR NIVEL 3]],ActividadesCom[[#This Row],[VALOR NIVEL 2]],ActividadesCom[[#This Row],[VALOR NIVEL 1]]),0),"")</f>
        <v>2</v>
      </c>
      <c r="G3360" s="44" t="str">
        <f>IF(ActividadesCom[[#This Row],[PROMEDIO]]="","",IF(ActividadesCom[[#This Row],[PROMEDIO]]&gt;=4,"EXCELENTE",IF(ActividadesCom[[#This Row],[PROMEDIO]]&gt;=3,"NOTABLE",IF(ActividadesCom[[#This Row],[PROMEDIO]]&gt;=2,"BUENO",IF(ActividadesCom[[#This Row],[PROMEDIO]]=1,"SUFICIENTE","")))))</f>
        <v>BUENO</v>
      </c>
      <c r="H3360" s="5">
        <f>MAX(ActividadesCom[[#This Row],[PERÍODO 1]],ActividadesCom[[#This Row],[PERÍODO 2]],ActividadesCom[[#This Row],[PERÍODO 3]],ActividadesCom[[#This Row],[PERÍODO 4]],ActividadesCom[[#This Row],[PERÍODO 5]])</f>
        <v>20221</v>
      </c>
      <c r="I3360" s="45" t="s">
        <v>4743</v>
      </c>
      <c r="J3360" s="46">
        <v>20213</v>
      </c>
      <c r="K3360" s="46" t="s">
        <v>4021</v>
      </c>
      <c r="L3360" s="5">
        <f>IF(ActividadesCom[[#This Row],[NIVEL 1]]&lt;&gt;0,VLOOKUP(ActividadesCom[[#This Row],[NIVEL 1]],Catálogo!A:B,2,FALSE),"")</f>
        <v>3</v>
      </c>
      <c r="M3360" s="46">
        <v>1</v>
      </c>
      <c r="N3360" s="6" t="s">
        <v>316</v>
      </c>
      <c r="O3360" s="46">
        <v>20213</v>
      </c>
      <c r="P3360" s="5" t="s">
        <v>4010</v>
      </c>
      <c r="Q3360" s="5">
        <f>IF(ActividadesCom[[#This Row],[NIVEL 2]]&lt;&gt;0,VLOOKUP(ActividadesCom[[#This Row],[NIVEL 2]],Catálogo!A:B,2,FALSE),"")</f>
        <v>2</v>
      </c>
      <c r="R3360" s="46">
        <v>1</v>
      </c>
      <c r="S3360" s="6" t="s">
        <v>4872</v>
      </c>
      <c r="T3360" s="46">
        <v>20221</v>
      </c>
      <c r="U3360" s="5" t="s">
        <v>4010</v>
      </c>
      <c r="V3360" s="5">
        <f>IF(ActividadesCom[[#This Row],[NIVEL 3]]&lt;&gt;0,VLOOKUP(ActividadesCom[[#This Row],[NIVEL 3]],Catálogo!A:B,2,FALSE),"")</f>
        <v>2</v>
      </c>
      <c r="W3360" s="46">
        <v>1</v>
      </c>
      <c r="X3360" s="45"/>
      <c r="Y3360" s="46"/>
      <c r="Z3360" s="46"/>
      <c r="AA3360" s="5" t="str">
        <f>IF(ActividadesCom[[#This Row],[NIVEL 4]]&lt;&gt;0,VLOOKUP(ActividadesCom[[#This Row],[NIVEL 4]],Catálogo!A:B,2,FALSE),"")</f>
        <v/>
      </c>
      <c r="AB3360" s="46"/>
      <c r="AC3360" s="45"/>
      <c r="AD3360" s="46"/>
      <c r="AE3360" s="46"/>
      <c r="AF3360" s="5" t="str">
        <f>IF(ActividadesCom[[#This Row],[NIVEL 5]]&lt;&gt;0,VLOOKUP(ActividadesCom[[#This Row],[NIVEL 5]],Catálogo!A:B,2,FALSE),"")</f>
        <v/>
      </c>
      <c r="AG3360" s="47"/>
      <c r="AH3360" s="2"/>
      <c r="AI3360" s="2"/>
    </row>
    <row r="3361" spans="1:35" ht="30" customHeight="1" x14ac:dyDescent="0.25">
      <c r="A3361" s="7">
        <v>21470032</v>
      </c>
      <c r="B3361" s="97" t="str">
        <f>VLOOKUP(ActividadesCom[[#This Row],[NO. DE CONTROL]],'LISTADO ESTUDIANTES'!A:C,3,FALSE)</f>
        <v>SIMA UICAB JORGE EMANUEL</v>
      </c>
      <c r="C3361" s="134" t="str">
        <f>VLOOKUP(ActividadesCom[[#This Row],[NO. DE CONTROL]],'LISTADO ESTUDIANTES'!A:B,2,FALSE)</f>
        <v>INGENIERIA QUIMICA</v>
      </c>
      <c r="D3361" s="135" t="str">
        <f>VLOOKUP(ActividadesCom[[#This Row],[NO. DE CONTROL]],'LISTADO ESTUDIANTES'!A:D,4,FALSE)</f>
        <v>ACTIVO(A)</v>
      </c>
      <c r="E3361" s="136">
        <f>SUM(ActividadesCom[[#This Row],[CRÉD. 1]],ActividadesCom[[#This Row],[CRÉD. 2]],ActividadesCom[[#This Row],[CRÉD. 3]],ActividadesCom[[#This Row],[CRÉD. 4]],ActividadesCom[[#This Row],[CRÉD. 5]])</f>
        <v>5</v>
      </c>
      <c r="F3361" s="135">
        <f>IF(ActividadesCom[[#This Row],[ÚLTIMO SEMESTRE CON CRÉDITOS]]&gt;0,ROUND(AVERAGE(ActividadesCom[[#This Row],[VALOR NIVEL 5]],ActividadesCom[[#This Row],[VALOR NIVEL 4]],ActividadesCom[[#This Row],[VALOR NIVEL 3]],ActividadesCom[[#This Row],[VALOR NIVEL 2]],ActividadesCom[[#This Row],[VALOR NIVEL 1]]),0),"")</f>
        <v>3</v>
      </c>
      <c r="G3361" s="7" t="str">
        <f>IF(ActividadesCom[[#This Row],[PROMEDIO]]="","",IF(ActividadesCom[[#This Row],[PROMEDIO]]&gt;=4,"EXCELENTE",IF(ActividadesCom[[#This Row],[PROMEDIO]]&gt;=3,"NOTABLE",IF(ActividadesCom[[#This Row],[PROMEDIO]]&gt;=2,"BUENO",IF(ActividadesCom[[#This Row],[PROMEDIO]]=1,"SUFICIENTE","")))))</f>
        <v>NOTABLE</v>
      </c>
      <c r="H3361" s="5">
        <f>MAX(ActividadesCom[[#This Row],[PERÍODO 1]],ActividadesCom[[#This Row],[PERÍODO 2]],ActividadesCom[[#This Row],[PERÍODO 3]],ActividadesCom[[#This Row],[PERÍODO 4]],ActividadesCom[[#This Row],[PERÍODO 5]])</f>
        <v>20221</v>
      </c>
      <c r="I3361" s="6" t="s">
        <v>4818</v>
      </c>
      <c r="J3361" s="5">
        <v>20213</v>
      </c>
      <c r="K3361" s="5" t="s">
        <v>4008</v>
      </c>
      <c r="L3361" s="5">
        <f>IF(ActividadesCom[[#This Row],[NIVEL 1]]&lt;&gt;0,VLOOKUP(ActividadesCom[[#This Row],[NIVEL 1]],Catálogo!A:B,2,FALSE),"")</f>
        <v>4</v>
      </c>
      <c r="M3361" s="5">
        <v>1</v>
      </c>
      <c r="N3361" s="6" t="s">
        <v>9</v>
      </c>
      <c r="O3361" s="5">
        <v>20221</v>
      </c>
      <c r="P3361" s="5" t="s">
        <v>4008</v>
      </c>
      <c r="Q3361" s="5">
        <f>IF(ActividadesCom[[#This Row],[NIVEL 2]]&lt;&gt;0,VLOOKUP(ActividadesCom[[#This Row],[NIVEL 2]],Catálogo!A:B,2,FALSE),"")</f>
        <v>4</v>
      </c>
      <c r="R3361" s="5">
        <v>1</v>
      </c>
      <c r="S3361" s="6" t="s">
        <v>4917</v>
      </c>
      <c r="T3361" s="5">
        <v>20221</v>
      </c>
      <c r="U3361" s="5" t="s">
        <v>4009</v>
      </c>
      <c r="V3361" s="5">
        <f>IF(ActividadesCom[[#This Row],[NIVEL 3]]&lt;&gt;0,VLOOKUP(ActividadesCom[[#This Row],[NIVEL 3]],Catálogo!A:B,2,FALSE),"")</f>
        <v>3</v>
      </c>
      <c r="W3361" s="5">
        <v>1</v>
      </c>
      <c r="X3361" s="6" t="s">
        <v>34</v>
      </c>
      <c r="Y3361" s="5">
        <v>20221</v>
      </c>
      <c r="Z3361" s="5" t="s">
        <v>4010</v>
      </c>
      <c r="AA3361" s="5">
        <f>IF(ActividadesCom[[#This Row],[NIVEL 4]]&lt;&gt;0,VLOOKUP(ActividadesCom[[#This Row],[NIVEL 4]],Catálogo!A:B,2,FALSE),"")</f>
        <v>2</v>
      </c>
      <c r="AB3361" s="5">
        <v>1</v>
      </c>
      <c r="AC3361" s="6" t="s">
        <v>5480</v>
      </c>
      <c r="AD3361" s="5">
        <v>20221</v>
      </c>
      <c r="AE3361" s="5" t="s">
        <v>4008</v>
      </c>
      <c r="AF3361" s="5">
        <f>IF(ActividadesCom[[#This Row],[NIVEL 5]]&lt;&gt;0,VLOOKUP(ActividadesCom[[#This Row],[NIVEL 5]],Catálogo!A:B,2,FALSE),"")</f>
        <v>4</v>
      </c>
      <c r="AG3361" s="36">
        <v>1</v>
      </c>
      <c r="AH3361" s="2"/>
      <c r="AI3361" s="2"/>
    </row>
    <row r="3362" spans="1:35" ht="30" customHeight="1" x14ac:dyDescent="0.25">
      <c r="A3362" s="43">
        <v>21470033</v>
      </c>
      <c r="B3362" s="97" t="str">
        <f>VLOOKUP(ActividadesCom[[#This Row],[NO. DE CONTROL]],'LISTADO ESTUDIANTES'!A:C,3,FALSE)</f>
        <v>RAMIREZ MOLINA DALIA IRENE</v>
      </c>
      <c r="C3362" s="103" t="str">
        <f>VLOOKUP(ActividadesCom[[#This Row],[NO. DE CONTROL]],'LISTADO ESTUDIANTES'!A:B,2,FALSE)</f>
        <v>ARQUITECTURA</v>
      </c>
      <c r="D3362" s="44" t="str">
        <f>VLOOKUP(ActividadesCom[[#This Row],[NO. DE CONTROL]],'LISTADO ESTUDIANTES'!A:D,4,FALSE)</f>
        <v>ACTIVO(A)</v>
      </c>
      <c r="E3362" s="5">
        <f>SUM(ActividadesCom[[#This Row],[CRÉD. 1]],ActividadesCom[[#This Row],[CRÉD. 2]],ActividadesCom[[#This Row],[CRÉD. 3]],ActividadesCom[[#This Row],[CRÉD. 4]],ActividadesCom[[#This Row],[CRÉD. 5]])</f>
        <v>2</v>
      </c>
      <c r="F3362" s="44">
        <f>IF(ActividadesCom[[#This Row],[ÚLTIMO SEMESTRE CON CRÉDITOS]]&gt;0,ROUND(AVERAGE(ActividadesCom[[#This Row],[VALOR NIVEL 5]],ActividadesCom[[#This Row],[VALOR NIVEL 4]],ActividadesCom[[#This Row],[VALOR NIVEL 3]],ActividadesCom[[#This Row],[VALOR NIVEL 2]],ActividadesCom[[#This Row],[VALOR NIVEL 1]]),0),"")</f>
        <v>3</v>
      </c>
      <c r="G3362" s="44" t="str">
        <f>IF(ActividadesCom[[#This Row],[PROMEDIO]]="","",IF(ActividadesCom[[#This Row],[PROMEDIO]]&gt;=4,"EXCELENTE",IF(ActividadesCom[[#This Row],[PROMEDIO]]&gt;=3,"NOTABLE",IF(ActividadesCom[[#This Row],[PROMEDIO]]&gt;=2,"BUENO",IF(ActividadesCom[[#This Row],[PROMEDIO]]=1,"SUFICIENTE","")))))</f>
        <v>NOTABLE</v>
      </c>
      <c r="H3362" s="5">
        <f>MAX(ActividadesCom[[#This Row],[PERÍODO 1]],ActividadesCom[[#This Row],[PERÍODO 2]],ActividadesCom[[#This Row],[PERÍODO 3]],ActividadesCom[[#This Row],[PERÍODO 4]],ActividadesCom[[#This Row],[PERÍODO 5]])</f>
        <v>20213</v>
      </c>
      <c r="I3362" s="45" t="s">
        <v>4695</v>
      </c>
      <c r="J3362" s="46">
        <v>20213</v>
      </c>
      <c r="K3362" s="46" t="s">
        <v>4008</v>
      </c>
      <c r="L3362" s="5">
        <f>IF(ActividadesCom[[#This Row],[NIVEL 1]]&lt;&gt;0,VLOOKUP(ActividadesCom[[#This Row],[NIVEL 1]],Catálogo!A:B,2,FALSE),"")</f>
        <v>4</v>
      </c>
      <c r="M3362" s="46">
        <v>1</v>
      </c>
      <c r="N3362" s="6" t="s">
        <v>133</v>
      </c>
      <c r="O3362" s="46">
        <v>20213</v>
      </c>
      <c r="P3362" s="5" t="s">
        <v>4010</v>
      </c>
      <c r="Q3362" s="5">
        <f>IF(ActividadesCom[[#This Row],[NIVEL 2]]&lt;&gt;0,VLOOKUP(ActividadesCom[[#This Row],[NIVEL 2]],Catálogo!A:B,2,FALSE),"")</f>
        <v>2</v>
      </c>
      <c r="R3362" s="46">
        <v>1</v>
      </c>
      <c r="S3362" s="45"/>
      <c r="T3362" s="46"/>
      <c r="U3362" s="46"/>
      <c r="V3362" s="5" t="str">
        <f>IF(ActividadesCom[[#This Row],[NIVEL 3]]&lt;&gt;0,VLOOKUP(ActividadesCom[[#This Row],[NIVEL 3]],Catálogo!A:B,2,FALSE),"")</f>
        <v/>
      </c>
      <c r="W3362" s="46"/>
      <c r="X3362" s="45"/>
      <c r="Y3362" s="46"/>
      <c r="Z3362" s="46"/>
      <c r="AA3362" s="5" t="str">
        <f>IF(ActividadesCom[[#This Row],[NIVEL 4]]&lt;&gt;0,VLOOKUP(ActividadesCom[[#This Row],[NIVEL 4]],Catálogo!A:B,2,FALSE),"")</f>
        <v/>
      </c>
      <c r="AB3362" s="46"/>
      <c r="AC3362" s="45"/>
      <c r="AD3362" s="46"/>
      <c r="AE3362" s="46"/>
      <c r="AF3362" s="5" t="str">
        <f>IF(ActividadesCom[[#This Row],[NIVEL 5]]&lt;&gt;0,VLOOKUP(ActividadesCom[[#This Row],[NIVEL 5]],Catálogo!A:B,2,FALSE),"")</f>
        <v/>
      </c>
      <c r="AG3362" s="47"/>
      <c r="AH3362" s="2"/>
      <c r="AI3362" s="2"/>
    </row>
    <row r="3363" spans="1:35" ht="30" hidden="1" customHeight="1" x14ac:dyDescent="0.25">
      <c r="A3363" s="43">
        <v>21470034</v>
      </c>
      <c r="B3363" s="97" t="str">
        <f>VLOOKUP(ActividadesCom[[#This Row],[NO. DE CONTROL]],'LISTADO ESTUDIANTES'!A:C,3,FALSE)</f>
        <v>COYOC VILLORIN ABDIEL EMMANUEL</v>
      </c>
      <c r="C3363" s="103" t="str">
        <f>VLOOKUP(ActividadesCom[[#This Row],[NO. DE CONTROL]],'LISTADO ESTUDIANTES'!A:B,2,FALSE)</f>
        <v>ARQUITECTURA</v>
      </c>
      <c r="D3363" s="44" t="str">
        <f>VLOOKUP(ActividadesCom[[#This Row],[NO. DE CONTROL]],'LISTADO ESTUDIANTES'!A:D,4,FALSE)</f>
        <v>BAJA</v>
      </c>
      <c r="E3363" s="5">
        <f>SUM(ActividadesCom[[#This Row],[CRÉD. 1]],ActividadesCom[[#This Row],[CRÉD. 2]],ActividadesCom[[#This Row],[CRÉD. 3]],ActividadesCom[[#This Row],[CRÉD. 4]],ActividadesCom[[#This Row],[CRÉD. 5]])</f>
        <v>2</v>
      </c>
      <c r="F3363" s="44">
        <f>IF(ActividadesCom[[#This Row],[ÚLTIMO SEMESTRE CON CRÉDITOS]]&gt;0,ROUND(AVERAGE(ActividadesCom[[#This Row],[VALOR NIVEL 5]],ActividadesCom[[#This Row],[VALOR NIVEL 4]],ActividadesCom[[#This Row],[VALOR NIVEL 3]],ActividadesCom[[#This Row],[VALOR NIVEL 2]],ActividadesCom[[#This Row],[VALOR NIVEL 1]]),0),"")</f>
        <v>3</v>
      </c>
      <c r="G3363" s="44" t="str">
        <f>IF(ActividadesCom[[#This Row],[PROMEDIO]]="","",IF(ActividadesCom[[#This Row],[PROMEDIO]]&gt;=4,"EXCELENTE",IF(ActividadesCom[[#This Row],[PROMEDIO]]&gt;=3,"NOTABLE",IF(ActividadesCom[[#This Row],[PROMEDIO]]&gt;=2,"BUENO",IF(ActividadesCom[[#This Row],[PROMEDIO]]=1,"SUFICIENTE","")))))</f>
        <v>NOTABLE</v>
      </c>
      <c r="H3363" s="5">
        <f>MAX(ActividadesCom[[#This Row],[PERÍODO 1]],ActividadesCom[[#This Row],[PERÍODO 2]],ActividadesCom[[#This Row],[PERÍODO 3]],ActividadesCom[[#This Row],[PERÍODO 4]],ActividadesCom[[#This Row],[PERÍODO 5]])</f>
        <v>20213</v>
      </c>
      <c r="I3363" s="45" t="s">
        <v>4695</v>
      </c>
      <c r="J3363" s="46">
        <v>20213</v>
      </c>
      <c r="K3363" s="46" t="s">
        <v>4008</v>
      </c>
      <c r="L3363" s="5">
        <f>IF(ActividadesCom[[#This Row],[NIVEL 1]]&lt;&gt;0,VLOOKUP(ActividadesCom[[#This Row],[NIVEL 1]],Catálogo!A:B,2,FALSE),"")</f>
        <v>4</v>
      </c>
      <c r="M3363" s="46">
        <v>1</v>
      </c>
      <c r="N3363" s="6" t="s">
        <v>47</v>
      </c>
      <c r="O3363" s="46">
        <v>20213</v>
      </c>
      <c r="P3363" s="5" t="s">
        <v>4022</v>
      </c>
      <c r="Q3363" s="5">
        <f>IF(ActividadesCom[[#This Row],[NIVEL 2]]&lt;&gt;0,VLOOKUP(ActividadesCom[[#This Row],[NIVEL 2]],Catálogo!A:B,2,FALSE),"")</f>
        <v>2</v>
      </c>
      <c r="R3363" s="46">
        <v>1</v>
      </c>
      <c r="S3363" s="45"/>
      <c r="T3363" s="46"/>
      <c r="U3363" s="46"/>
      <c r="V3363" s="5" t="str">
        <f>IF(ActividadesCom[[#This Row],[NIVEL 3]]&lt;&gt;0,VLOOKUP(ActividadesCom[[#This Row],[NIVEL 3]],Catálogo!A:B,2,FALSE),"")</f>
        <v/>
      </c>
      <c r="W3363" s="46"/>
      <c r="X3363" s="45"/>
      <c r="Y3363" s="46"/>
      <c r="Z3363" s="46"/>
      <c r="AA3363" s="5" t="str">
        <f>IF(ActividadesCom[[#This Row],[NIVEL 4]]&lt;&gt;0,VLOOKUP(ActividadesCom[[#This Row],[NIVEL 4]],Catálogo!A:B,2,FALSE),"")</f>
        <v/>
      </c>
      <c r="AB3363" s="46"/>
      <c r="AC3363" s="45"/>
      <c r="AD3363" s="46"/>
      <c r="AE3363" s="46"/>
      <c r="AF3363" s="5" t="str">
        <f>IF(ActividadesCom[[#This Row],[NIVEL 5]]&lt;&gt;0,VLOOKUP(ActividadesCom[[#This Row],[NIVEL 5]],Catálogo!A:B,2,FALSE),"")</f>
        <v/>
      </c>
      <c r="AG3363" s="47"/>
      <c r="AH3363" s="2"/>
      <c r="AI3363" s="2"/>
    </row>
    <row r="3364" spans="1:35" ht="30" customHeight="1" x14ac:dyDescent="0.25">
      <c r="A3364" s="7">
        <v>21470035</v>
      </c>
      <c r="B3364" s="97" t="str">
        <f>VLOOKUP(ActividadesCom[[#This Row],[NO. DE CONTROL]],'LISTADO ESTUDIANTES'!A:C,3,FALSE)</f>
        <v>GUTIERREZ CHI RUTH MINELVA</v>
      </c>
      <c r="C3364" s="97" t="str">
        <f>VLOOKUP(ActividadesCom[[#This Row],[NO. DE CONTROL]],'LISTADO ESTUDIANTES'!A:B,2,FALSE)</f>
        <v>INGENIERIA CIVIL</v>
      </c>
      <c r="D3364" s="18" t="str">
        <f>VLOOKUP(ActividadesCom[[#This Row],[NO. DE CONTROL]],'LISTADO ESTUDIANTES'!A:D,4,FALSE)</f>
        <v>ACTIVO(A)</v>
      </c>
      <c r="E3364" s="7">
        <f>SUM(ActividadesCom[[#This Row],[CRÉD. 1]],ActividadesCom[[#This Row],[CRÉD. 2]],ActividadesCom[[#This Row],[CRÉD. 3]],ActividadesCom[[#This Row],[CRÉD. 4]],ActividadesCom[[#This Row],[CRÉD. 5]])</f>
        <v>4</v>
      </c>
      <c r="F3364" s="18">
        <f>IF(ActividadesCom[[#This Row],[ÚLTIMO SEMESTRE CON CRÉDITOS]]&gt;0,ROUND(AVERAGE(ActividadesCom[[#This Row],[VALOR NIVEL 5]],ActividadesCom[[#This Row],[VALOR NIVEL 4]],ActividadesCom[[#This Row],[VALOR NIVEL 3]],ActividadesCom[[#This Row],[VALOR NIVEL 2]],ActividadesCom[[#This Row],[VALOR NIVEL 1]]),0),"")</f>
        <v>3</v>
      </c>
      <c r="G3364" s="7" t="str">
        <f>IF(ActividadesCom[[#This Row],[PROMEDIO]]="","",IF(ActividadesCom[[#This Row],[PROMEDIO]]&gt;=4,"EXCELENTE",IF(ActividadesCom[[#This Row],[PROMEDIO]]&gt;=3,"NOTABLE",IF(ActividadesCom[[#This Row],[PROMEDIO]]&gt;=2,"BUENO",IF(ActividadesCom[[#This Row],[PROMEDIO]]=1,"SUFICIENTE","")))))</f>
        <v>NOTABLE</v>
      </c>
      <c r="H3364" s="18">
        <f>MAX(ActividadesCom[[#This Row],[PERÍODO 1]],ActividadesCom[[#This Row],[PERÍODO 2]],ActividadesCom[[#This Row],[PERÍODO 3]],ActividadesCom[[#This Row],[PERÍODO 4]],ActividadesCom[[#This Row],[PERÍODO 5]])</f>
        <v>20223</v>
      </c>
      <c r="I3364" s="6" t="s">
        <v>4917</v>
      </c>
      <c r="J3364" s="5">
        <v>20221</v>
      </c>
      <c r="K3364" s="5" t="s">
        <v>4009</v>
      </c>
      <c r="L3364" s="18">
        <f>IF(ActividadesCom[[#This Row],[NIVEL 1]]&lt;&gt;0,VLOOKUP(ActividadesCom[[#This Row],[NIVEL 1]],Catálogo!A:B,2,FALSE),"")</f>
        <v>3</v>
      </c>
      <c r="M3364" s="5">
        <v>1</v>
      </c>
      <c r="N3364" s="6" t="s">
        <v>34</v>
      </c>
      <c r="O3364" s="5">
        <v>20221</v>
      </c>
      <c r="P3364" s="5" t="s">
        <v>4010</v>
      </c>
      <c r="Q3364" s="18">
        <f>IF(ActividadesCom[[#This Row],[NIVEL 2]]&lt;&gt;0,VLOOKUP(ActividadesCom[[#This Row],[NIVEL 2]],Catálogo!A:B,2,FALSE),"")</f>
        <v>2</v>
      </c>
      <c r="R3364" s="5">
        <v>1</v>
      </c>
      <c r="S3364" s="6" t="s">
        <v>5482</v>
      </c>
      <c r="T3364" s="5">
        <v>20221</v>
      </c>
      <c r="U3364" s="5" t="s">
        <v>4008</v>
      </c>
      <c r="V3364" s="18">
        <f>IF(ActividadesCom[[#This Row],[NIVEL 3]]&lt;&gt;0,VLOOKUP(ActividadesCom[[#This Row],[NIVEL 3]],Catálogo!A:B,2,FALSE),"")</f>
        <v>4</v>
      </c>
      <c r="W3364" s="5">
        <v>1</v>
      </c>
      <c r="X3364" s="6" t="s">
        <v>5843</v>
      </c>
      <c r="Y3364" s="5">
        <v>20223</v>
      </c>
      <c r="Z3364" s="5" t="s">
        <v>4008</v>
      </c>
      <c r="AA3364" s="18">
        <f>IF(ActividadesCom[[#This Row],[NIVEL 4]]&lt;&gt;0,VLOOKUP(ActividadesCom[[#This Row],[NIVEL 4]],Catálogo!A:B,2,FALSE),"")</f>
        <v>4</v>
      </c>
      <c r="AB3364" s="5">
        <v>1</v>
      </c>
      <c r="AC3364" s="6"/>
      <c r="AD3364" s="5"/>
      <c r="AE3364" s="5"/>
      <c r="AF3364" s="18" t="str">
        <f>IF(ActividadesCom[[#This Row],[NIVEL 5]]&lt;&gt;0,VLOOKUP(ActividadesCom[[#This Row],[NIVEL 5]],Catálogo!A:B,2,FALSE),"")</f>
        <v/>
      </c>
      <c r="AG3364" s="36"/>
      <c r="AH3364" s="2"/>
      <c r="AI3364" s="2"/>
    </row>
    <row r="3365" spans="1:35" ht="30" customHeight="1" x14ac:dyDescent="0.25">
      <c r="A3365" s="37">
        <v>21470036</v>
      </c>
      <c r="B3365" s="97" t="str">
        <f>VLOOKUP(ActividadesCom[[#This Row],[NO. DE CONTROL]],'LISTADO ESTUDIANTES'!A:C,3,FALSE)</f>
        <v>CAAMAL DZIB GABRIELA IDANIA</v>
      </c>
      <c r="C3365" s="106" t="str">
        <f>VLOOKUP(ActividadesCom[[#This Row],[NO. DE CONTROL]],'LISTADO ESTUDIANTES'!A:B,2,FALSE)</f>
        <v>ARQUITECTURA</v>
      </c>
      <c r="D3365" s="38" t="str">
        <f>VLOOKUP(ActividadesCom[[#This Row],[NO. DE CONTROL]],'LISTADO ESTUDIANTES'!A:D,4,FALSE)</f>
        <v>ACTIVO(A)</v>
      </c>
      <c r="E3365" s="5">
        <f>SUM(ActividadesCom[[#This Row],[CRÉD. 1]],ActividadesCom[[#This Row],[CRÉD. 2]],ActividadesCom[[#This Row],[CRÉD. 3]],ActividadesCom[[#This Row],[CRÉD. 4]],ActividadesCom[[#This Row],[CRÉD. 5]])</f>
        <v>4</v>
      </c>
      <c r="F3365" s="38">
        <f>IF(ActividadesCom[[#This Row],[ÚLTIMO SEMESTRE CON CRÉDITOS]]&gt;0,ROUND(AVERAGE(ActividadesCom[[#This Row],[VALOR NIVEL 5]],ActividadesCom[[#This Row],[VALOR NIVEL 4]],ActividadesCom[[#This Row],[VALOR NIVEL 3]],ActividadesCom[[#This Row],[VALOR NIVEL 2]],ActividadesCom[[#This Row],[VALOR NIVEL 1]]),0),"")</f>
        <v>3</v>
      </c>
      <c r="G3365" s="38" t="str">
        <f>IF(ActividadesCom[[#This Row],[PROMEDIO]]="","",IF(ActividadesCom[[#This Row],[PROMEDIO]]&gt;=4,"EXCELENTE",IF(ActividadesCom[[#This Row],[PROMEDIO]]&gt;=3,"NOTABLE",IF(ActividadesCom[[#This Row],[PROMEDIO]]&gt;=2,"BUENO",IF(ActividadesCom[[#This Row],[PROMEDIO]]=1,"SUFICIENTE","")))))</f>
        <v>NOTABLE</v>
      </c>
      <c r="H3365" s="5">
        <f>MAX(ActividadesCom[[#This Row],[PERÍODO 1]],ActividadesCom[[#This Row],[PERÍODO 2]],ActividadesCom[[#This Row],[PERÍODO 3]],ActividadesCom[[#This Row],[PERÍODO 4]],ActividadesCom[[#This Row],[PERÍODO 5]])</f>
        <v>20221</v>
      </c>
      <c r="I3365" s="39" t="s">
        <v>4515</v>
      </c>
      <c r="J3365" s="40">
        <v>20211</v>
      </c>
      <c r="K3365" s="46" t="s">
        <v>4008</v>
      </c>
      <c r="L3365" s="5">
        <f>IF(ActividadesCom[[#This Row],[NIVEL 1]]&lt;&gt;0,VLOOKUP(ActividadesCom[[#This Row],[NIVEL 1]],Catálogo!A:B,2,FALSE),"")</f>
        <v>4</v>
      </c>
      <c r="M3365" s="40">
        <v>1</v>
      </c>
      <c r="N3365" s="45" t="s">
        <v>4695</v>
      </c>
      <c r="O3365" s="40">
        <v>20213</v>
      </c>
      <c r="P3365" s="5" t="s">
        <v>4008</v>
      </c>
      <c r="Q3365" s="5">
        <f>IF(ActividadesCom[[#This Row],[NIVEL 2]]&lt;&gt;0,VLOOKUP(ActividadesCom[[#This Row],[NIVEL 2]],Catálogo!A:B,2,FALSE),"")</f>
        <v>4</v>
      </c>
      <c r="R3365" s="40">
        <v>1</v>
      </c>
      <c r="S3365" s="6" t="s">
        <v>3519</v>
      </c>
      <c r="T3365" s="40">
        <v>20213</v>
      </c>
      <c r="U3365" s="5" t="s">
        <v>4009</v>
      </c>
      <c r="V3365" s="5">
        <f>IF(ActividadesCom[[#This Row],[NIVEL 3]]&lt;&gt;0,VLOOKUP(ActividadesCom[[#This Row],[NIVEL 3]],Catálogo!A:B,2,FALSE),"")</f>
        <v>3</v>
      </c>
      <c r="W3365" s="40">
        <v>1</v>
      </c>
      <c r="X3365" s="6" t="s">
        <v>3519</v>
      </c>
      <c r="Y3365" s="40">
        <v>20221</v>
      </c>
      <c r="Z3365" s="5" t="s">
        <v>4011</v>
      </c>
      <c r="AA3365" s="5">
        <f>IF(ActividadesCom[[#This Row],[NIVEL 4]]&lt;&gt;0,VLOOKUP(ActividadesCom[[#This Row],[NIVEL 4]],Catálogo!A:B,2,FALSE),"")</f>
        <v>1</v>
      </c>
      <c r="AB3365" s="40">
        <v>1</v>
      </c>
      <c r="AC3365" s="39"/>
      <c r="AD3365" s="40"/>
      <c r="AE3365" s="40"/>
      <c r="AF3365" s="5" t="str">
        <f>IF(ActividadesCom[[#This Row],[NIVEL 5]]&lt;&gt;0,VLOOKUP(ActividadesCom[[#This Row],[NIVEL 5]],Catálogo!A:B,2,FALSE),"")</f>
        <v/>
      </c>
      <c r="AG3365" s="41"/>
      <c r="AH3365" s="2"/>
      <c r="AI3365" s="2"/>
    </row>
    <row r="3366" spans="1:35" ht="30" customHeight="1" x14ac:dyDescent="0.25">
      <c r="A3366" s="37">
        <v>21470037</v>
      </c>
      <c r="B3366" s="97" t="str">
        <f>VLOOKUP(ActividadesCom[[#This Row],[NO. DE CONTROL]],'LISTADO ESTUDIANTES'!A:C,3,FALSE)</f>
        <v>RODRIGUEZ ZAPATA KARLA PAOLA</v>
      </c>
      <c r="C3366" s="106" t="str">
        <f>VLOOKUP(ActividadesCom[[#This Row],[NO. DE CONTROL]],'LISTADO ESTUDIANTES'!A:B,2,FALSE)</f>
        <v>INGENIERIA CIVIL</v>
      </c>
      <c r="D3366" s="38" t="str">
        <f>VLOOKUP(ActividadesCom[[#This Row],[NO. DE CONTROL]],'LISTADO ESTUDIANTES'!A:D,4,FALSE)</f>
        <v>ACTIVO(A)</v>
      </c>
      <c r="E3366" s="5">
        <f>SUM(ActividadesCom[[#This Row],[CRÉD. 1]],ActividadesCom[[#This Row],[CRÉD. 2]],ActividadesCom[[#This Row],[CRÉD. 3]],ActividadesCom[[#This Row],[CRÉD. 4]],ActividadesCom[[#This Row],[CRÉD. 5]])</f>
        <v>5</v>
      </c>
      <c r="F3366" s="38">
        <f>IF(ActividadesCom[[#This Row],[ÚLTIMO SEMESTRE CON CRÉDITOS]]&gt;0,ROUND(AVERAGE(ActividadesCom[[#This Row],[VALOR NIVEL 5]],ActividadesCom[[#This Row],[VALOR NIVEL 4]],ActividadesCom[[#This Row],[VALOR NIVEL 3]],ActividadesCom[[#This Row],[VALOR NIVEL 2]],ActividadesCom[[#This Row],[VALOR NIVEL 1]]),0),"")</f>
        <v>4</v>
      </c>
      <c r="G3366" s="38" t="str">
        <f>IF(ActividadesCom[[#This Row],[PROMEDIO]]="","",IF(ActividadesCom[[#This Row],[PROMEDIO]]&gt;=4,"EXCELENTE",IF(ActividadesCom[[#This Row],[PROMEDIO]]&gt;=3,"NOTABLE",IF(ActividadesCom[[#This Row],[PROMEDIO]]&gt;=2,"BUENO",IF(ActividadesCom[[#This Row],[PROMEDIO]]=1,"SUFICIENTE","")))))</f>
        <v>EXCELENTE</v>
      </c>
      <c r="H3366" s="5">
        <f>MAX(ActividadesCom[[#This Row],[PERÍODO 1]],ActividadesCom[[#This Row],[PERÍODO 2]],ActividadesCom[[#This Row],[PERÍODO 3]],ActividadesCom[[#This Row],[PERÍODO 4]],ActividadesCom[[#This Row],[PERÍODO 5]])</f>
        <v>20221</v>
      </c>
      <c r="I3366" s="39" t="s">
        <v>4574</v>
      </c>
      <c r="J3366" s="40">
        <v>20211</v>
      </c>
      <c r="K3366" s="40" t="s">
        <v>4008</v>
      </c>
      <c r="L3366" s="5">
        <f>IF(ActividadesCom[[#This Row],[NIVEL 1]]&lt;&gt;0,VLOOKUP(ActividadesCom[[#This Row],[NIVEL 1]],Catálogo!A:B,2,FALSE),"")</f>
        <v>4</v>
      </c>
      <c r="M3366" s="40">
        <v>1</v>
      </c>
      <c r="N3366" s="6" t="s">
        <v>5458</v>
      </c>
      <c r="O3366" s="40">
        <v>20213</v>
      </c>
      <c r="P3366" s="5" t="s">
        <v>4008</v>
      </c>
      <c r="Q3366" s="5">
        <f>IF(ActividadesCom[[#This Row],[NIVEL 2]]&lt;&gt;0,VLOOKUP(ActividadesCom[[#This Row],[NIVEL 2]],Catálogo!A:B,2,FALSE),"")</f>
        <v>4</v>
      </c>
      <c r="R3366" s="40">
        <v>1</v>
      </c>
      <c r="S3366" s="39" t="s">
        <v>4899</v>
      </c>
      <c r="T3366" s="40">
        <v>20213</v>
      </c>
      <c r="U3366" s="5" t="s">
        <v>4008</v>
      </c>
      <c r="V3366" s="5">
        <f>IF(ActividadesCom[[#This Row],[NIVEL 3]]&lt;&gt;0,VLOOKUP(ActividadesCom[[#This Row],[NIVEL 3]],Catálogo!A:B,2,FALSE),"")</f>
        <v>4</v>
      </c>
      <c r="W3366" s="40">
        <v>1</v>
      </c>
      <c r="X3366" s="6" t="s">
        <v>4470</v>
      </c>
      <c r="Y3366" s="40">
        <v>20221</v>
      </c>
      <c r="Z3366" s="5" t="s">
        <v>4008</v>
      </c>
      <c r="AA3366" s="5">
        <f>IF(ActividadesCom[[#This Row],[NIVEL 4]]&lt;&gt;0,VLOOKUP(ActividadesCom[[#This Row],[NIVEL 4]],Catálogo!A:B,2,FALSE),"")</f>
        <v>4</v>
      </c>
      <c r="AB3366" s="40">
        <v>1</v>
      </c>
      <c r="AC3366" s="39" t="s">
        <v>5482</v>
      </c>
      <c r="AD3366" s="40">
        <v>20221</v>
      </c>
      <c r="AE3366" s="5" t="s">
        <v>4008</v>
      </c>
      <c r="AF3366" s="5">
        <f>IF(ActividadesCom[[#This Row],[NIVEL 5]]&lt;&gt;0,VLOOKUP(ActividadesCom[[#This Row],[NIVEL 5]],Catálogo!A:B,2,FALSE),"")</f>
        <v>4</v>
      </c>
      <c r="AG3366" s="41">
        <v>1</v>
      </c>
      <c r="AH3366" s="2"/>
      <c r="AI3366" s="2"/>
    </row>
    <row r="3367" spans="1:35" ht="30" customHeight="1" x14ac:dyDescent="0.25">
      <c r="A3367" s="43">
        <v>21470038</v>
      </c>
      <c r="B3367" s="97" t="str">
        <f>VLOOKUP(ActividadesCom[[#This Row],[NO. DE CONTROL]],'LISTADO ESTUDIANTES'!A:C,3,FALSE)</f>
        <v>CANTO ROMERO DANIEL HUMBERTO</v>
      </c>
      <c r="C3367" s="103" t="str">
        <f>VLOOKUP(ActividadesCom[[#This Row],[NO. DE CONTROL]],'LISTADO ESTUDIANTES'!A:B,2,FALSE)</f>
        <v>INGENIERIA CIVIL</v>
      </c>
      <c r="D3367" s="44" t="str">
        <f>VLOOKUP(ActividadesCom[[#This Row],[NO. DE CONTROL]],'LISTADO ESTUDIANTES'!A:D,4,FALSE)</f>
        <v>ACTIVO(A)</v>
      </c>
      <c r="E3367" s="5">
        <f>SUM(ActividadesCom[[#This Row],[CRÉD. 1]],ActividadesCom[[#This Row],[CRÉD. 2]],ActividadesCom[[#This Row],[CRÉD. 3]],ActividadesCom[[#This Row],[CRÉD. 4]],ActividadesCom[[#This Row],[CRÉD. 5]])</f>
        <v>3</v>
      </c>
      <c r="F3367" s="44">
        <f>IF(ActividadesCom[[#This Row],[ÚLTIMO SEMESTRE CON CRÉDITOS]]&gt;0,ROUND(AVERAGE(ActividadesCom[[#This Row],[VALOR NIVEL 5]],ActividadesCom[[#This Row],[VALOR NIVEL 4]],ActividadesCom[[#This Row],[VALOR NIVEL 3]],ActividadesCom[[#This Row],[VALOR NIVEL 2]],ActividadesCom[[#This Row],[VALOR NIVEL 1]]),0),"")</f>
        <v>3</v>
      </c>
      <c r="G3367" s="43" t="str">
        <f>IF(ActividadesCom[[#This Row],[PROMEDIO]]="","",IF(ActividadesCom[[#This Row],[PROMEDIO]]&gt;=4,"EXCELENTE",IF(ActividadesCom[[#This Row],[PROMEDIO]]&gt;=3,"NOTABLE",IF(ActividadesCom[[#This Row],[PROMEDIO]]&gt;=2,"BUENO",IF(ActividadesCom[[#This Row],[PROMEDIO]]=1,"SUFICIENTE","")))))</f>
        <v>NOTABLE</v>
      </c>
      <c r="H3367" s="5">
        <f>MAX(ActividadesCom[[#This Row],[PERÍODO 1]],ActividadesCom[[#This Row],[PERÍODO 2]],ActividadesCom[[#This Row],[PERÍODO 3]],ActividadesCom[[#This Row],[PERÍODO 4]],ActividadesCom[[#This Row],[PERÍODO 5]])</f>
        <v>20221</v>
      </c>
      <c r="I3367" s="45" t="s">
        <v>133</v>
      </c>
      <c r="J3367" s="46">
        <v>20213</v>
      </c>
      <c r="K3367" s="46" t="s">
        <v>4009</v>
      </c>
      <c r="L3367" s="5">
        <f>IF(ActividadesCom[[#This Row],[NIVEL 1]]&lt;&gt;0,VLOOKUP(ActividadesCom[[#This Row],[NIVEL 1]],Catálogo!A:B,2,FALSE),"")</f>
        <v>3</v>
      </c>
      <c r="M3367" s="46">
        <v>1</v>
      </c>
      <c r="N3367" s="6" t="s">
        <v>31</v>
      </c>
      <c r="O3367" s="46">
        <v>20221</v>
      </c>
      <c r="P3367" s="5" t="s">
        <v>4011</v>
      </c>
      <c r="Q3367" s="5">
        <f>IF(ActividadesCom[[#This Row],[NIVEL 2]]&lt;&gt;0,VLOOKUP(ActividadesCom[[#This Row],[NIVEL 2]],Catálogo!A:B,2,FALSE),"")</f>
        <v>1</v>
      </c>
      <c r="R3367" s="46">
        <v>1</v>
      </c>
      <c r="S3367" s="45" t="s">
        <v>5482</v>
      </c>
      <c r="T3367" s="46">
        <v>20221</v>
      </c>
      <c r="U3367" s="5" t="s">
        <v>4008</v>
      </c>
      <c r="V3367" s="5">
        <f>IF(ActividadesCom[[#This Row],[NIVEL 3]]&lt;&gt;0,VLOOKUP(ActividadesCom[[#This Row],[NIVEL 3]],Catálogo!A:B,2,FALSE),"")</f>
        <v>4</v>
      </c>
      <c r="W3367" s="46">
        <v>1</v>
      </c>
      <c r="X3367" s="45"/>
      <c r="Y3367" s="46"/>
      <c r="Z3367" s="46"/>
      <c r="AA3367" s="5" t="str">
        <f>IF(ActividadesCom[[#This Row],[NIVEL 4]]&lt;&gt;0,VLOOKUP(ActividadesCom[[#This Row],[NIVEL 4]],Catálogo!A:B,2,FALSE),"")</f>
        <v/>
      </c>
      <c r="AB3367" s="46"/>
      <c r="AC3367" s="45"/>
      <c r="AD3367" s="46"/>
      <c r="AE3367" s="46"/>
      <c r="AF3367" s="5" t="str">
        <f>IF(ActividadesCom[[#This Row],[NIVEL 5]]&lt;&gt;0,VLOOKUP(ActividadesCom[[#This Row],[NIVEL 5]],Catálogo!A:B,2,FALSE),"")</f>
        <v/>
      </c>
      <c r="AG3367" s="47"/>
      <c r="AH3367" s="2"/>
      <c r="AI3367" s="2"/>
    </row>
    <row r="3368" spans="1:35" ht="30" customHeight="1" x14ac:dyDescent="0.25">
      <c r="A3368" s="43">
        <v>21470039</v>
      </c>
      <c r="B3368" s="97" t="str">
        <f>VLOOKUP(ActividadesCom[[#This Row],[NO. DE CONTROL]],'LISTADO ESTUDIANTES'!A:C,3,FALSE)</f>
        <v>PECH MORENO ALEXIS SEBASTIAN</v>
      </c>
      <c r="C3368" s="103" t="str">
        <f>VLOOKUP(ActividadesCom[[#This Row],[NO. DE CONTROL]],'LISTADO ESTUDIANTES'!A:B,2,FALSE)</f>
        <v>INGENIERIA EN SISTEMAS COMPUTACIONALES</v>
      </c>
      <c r="D3368" s="44" t="str">
        <f>VLOOKUP(ActividadesCom[[#This Row],[NO. DE CONTROL]],'LISTADO ESTUDIANTES'!A:D,4,FALSE)</f>
        <v>ACTIVO(A)</v>
      </c>
      <c r="E3368" s="5">
        <f>SUM(ActividadesCom[[#This Row],[CRÉD. 1]],ActividadesCom[[#This Row],[CRÉD. 2]],ActividadesCom[[#This Row],[CRÉD. 3]],ActividadesCom[[#This Row],[CRÉD. 4]],ActividadesCom[[#This Row],[CRÉD. 5]])</f>
        <v>5</v>
      </c>
      <c r="F3368" s="44">
        <f>IF(ActividadesCom[[#This Row],[ÚLTIMO SEMESTRE CON CRÉDITOS]]&gt;0,ROUND(AVERAGE(ActividadesCom[[#This Row],[VALOR NIVEL 5]],ActividadesCom[[#This Row],[VALOR NIVEL 4]],ActividadesCom[[#This Row],[VALOR NIVEL 3]],ActividadesCom[[#This Row],[VALOR NIVEL 2]],ActividadesCom[[#This Row],[VALOR NIVEL 1]]),0),"")</f>
        <v>2</v>
      </c>
      <c r="G3368" s="43" t="str">
        <f>IF(ActividadesCom[[#This Row],[PROMEDIO]]="","",IF(ActividadesCom[[#This Row],[PROMEDIO]]&gt;=4,"EXCELENTE",IF(ActividadesCom[[#This Row],[PROMEDIO]]&gt;=3,"NOTABLE",IF(ActividadesCom[[#This Row],[PROMEDIO]]&gt;=2,"BUENO",IF(ActividadesCom[[#This Row],[PROMEDIO]]=1,"SUFICIENTE","")))))</f>
        <v>BUENO</v>
      </c>
      <c r="H3368" s="5">
        <f>MAX(ActividadesCom[[#This Row],[PERÍODO 1]],ActividadesCom[[#This Row],[PERÍODO 2]],ActividadesCom[[#This Row],[PERÍODO 3]],ActividadesCom[[#This Row],[PERÍODO 4]],ActividadesCom[[#This Row],[PERÍODO 5]])</f>
        <v>20221</v>
      </c>
      <c r="I3368" s="45" t="s">
        <v>3519</v>
      </c>
      <c r="J3368" s="46">
        <v>20213</v>
      </c>
      <c r="K3368" s="46" t="s">
        <v>4010</v>
      </c>
      <c r="L3368" s="5">
        <f>IF(ActividadesCom[[#This Row],[NIVEL 1]]&lt;&gt;0,VLOOKUP(ActividadesCom[[#This Row],[NIVEL 1]],Catálogo!A:B,2,FALSE),"")</f>
        <v>2</v>
      </c>
      <c r="M3368" s="46">
        <v>1</v>
      </c>
      <c r="N3368" s="6" t="s">
        <v>4869</v>
      </c>
      <c r="O3368" s="46">
        <v>20221</v>
      </c>
      <c r="P3368" s="5" t="s">
        <v>4009</v>
      </c>
      <c r="Q3368" s="5">
        <f>IF(ActividadesCom[[#This Row],[NIVEL 2]]&lt;&gt;0,VLOOKUP(ActividadesCom[[#This Row],[NIVEL 2]],Catálogo!A:B,2,FALSE),"")</f>
        <v>3</v>
      </c>
      <c r="R3368" s="46">
        <v>1</v>
      </c>
      <c r="S3368" s="6" t="s">
        <v>4869</v>
      </c>
      <c r="T3368" s="46">
        <v>20212</v>
      </c>
      <c r="U3368" s="5" t="s">
        <v>4021</v>
      </c>
      <c r="V3368" s="5">
        <f>IF(ActividadesCom[[#This Row],[NIVEL 3]]&lt;&gt;0,VLOOKUP(ActividadesCom[[#This Row],[NIVEL 3]],Catálogo!A:B,2,FALSE),"")</f>
        <v>3</v>
      </c>
      <c r="W3368" s="46">
        <v>1</v>
      </c>
      <c r="X3368" s="6" t="s">
        <v>4954</v>
      </c>
      <c r="Y3368" s="46">
        <v>20213</v>
      </c>
      <c r="Z3368" s="5" t="s">
        <v>4009</v>
      </c>
      <c r="AA3368" s="5">
        <f>IF(ActividadesCom[[#This Row],[NIVEL 4]]&lt;&gt;0,VLOOKUP(ActividadesCom[[#This Row],[NIVEL 4]],Catálogo!A:B,2,FALSE),"")</f>
        <v>3</v>
      </c>
      <c r="AB3368" s="46">
        <v>1</v>
      </c>
      <c r="AC3368" s="6" t="s">
        <v>3519</v>
      </c>
      <c r="AD3368" s="46">
        <v>20221</v>
      </c>
      <c r="AE3368" s="5" t="s">
        <v>4011</v>
      </c>
      <c r="AF3368" s="5">
        <f>IF(ActividadesCom[[#This Row],[NIVEL 5]]&lt;&gt;0,VLOOKUP(ActividadesCom[[#This Row],[NIVEL 5]],Catálogo!A:B,2,FALSE),"")</f>
        <v>1</v>
      </c>
      <c r="AG3368" s="47">
        <v>1</v>
      </c>
      <c r="AH3368" s="2"/>
      <c r="AI3368" s="2"/>
    </row>
    <row r="3369" spans="1:35" ht="30" hidden="1" customHeight="1" x14ac:dyDescent="0.25">
      <c r="A3369" s="43">
        <v>21470040</v>
      </c>
      <c r="B3369" s="97" t="str">
        <f>VLOOKUP(ActividadesCom[[#This Row],[NO. DE CONTROL]],'LISTADO ESTUDIANTES'!A:C,3,FALSE)</f>
        <v>INTERIAN BRITO ALEJANDRA</v>
      </c>
      <c r="C3369" s="103" t="str">
        <f>VLOOKUP(ActividadesCom[[#This Row],[NO. DE CONTROL]],'LISTADO ESTUDIANTES'!A:B,2,FALSE)</f>
        <v>ARQUITECTURA</v>
      </c>
      <c r="D3369" s="44" t="str">
        <f>VLOOKUP(ActividadesCom[[#This Row],[NO. DE CONTROL]],'LISTADO ESTUDIANTES'!A:D,4,FALSE)</f>
        <v>BAJA</v>
      </c>
      <c r="E3369" s="5">
        <f>SUM(ActividadesCom[[#This Row],[CRÉD. 1]],ActividadesCom[[#This Row],[CRÉD. 2]],ActividadesCom[[#This Row],[CRÉD. 3]],ActividadesCom[[#This Row],[CRÉD. 4]],ActividadesCom[[#This Row],[CRÉD. 5]])</f>
        <v>2</v>
      </c>
      <c r="F3369" s="44">
        <f>IF(ActividadesCom[[#This Row],[ÚLTIMO SEMESTRE CON CRÉDITOS]]&gt;0,ROUND(AVERAGE(ActividadesCom[[#This Row],[VALOR NIVEL 5]],ActividadesCom[[#This Row],[VALOR NIVEL 4]],ActividadesCom[[#This Row],[VALOR NIVEL 3]],ActividadesCom[[#This Row],[VALOR NIVEL 2]],ActividadesCom[[#This Row],[VALOR NIVEL 1]]),0),"")</f>
        <v>4</v>
      </c>
      <c r="G3369" s="44" t="str">
        <f>IF(ActividadesCom[[#This Row],[PROMEDIO]]="","",IF(ActividadesCom[[#This Row],[PROMEDIO]]&gt;=4,"EXCELENTE",IF(ActividadesCom[[#This Row],[PROMEDIO]]&gt;=3,"NOTABLE",IF(ActividadesCom[[#This Row],[PROMEDIO]]&gt;=2,"BUENO",IF(ActividadesCom[[#This Row],[PROMEDIO]]=1,"SUFICIENTE","")))))</f>
        <v>EXCELENTE</v>
      </c>
      <c r="H3369" s="5">
        <f>MAX(ActividadesCom[[#This Row],[PERÍODO 1]],ActividadesCom[[#This Row],[PERÍODO 2]],ActividadesCom[[#This Row],[PERÍODO 3]],ActividadesCom[[#This Row],[PERÍODO 4]],ActividadesCom[[#This Row],[PERÍODO 5]])</f>
        <v>20213</v>
      </c>
      <c r="I3369" s="45" t="s">
        <v>4695</v>
      </c>
      <c r="J3369" s="46">
        <v>20213</v>
      </c>
      <c r="K3369" s="46" t="s">
        <v>4008</v>
      </c>
      <c r="L3369" s="5">
        <f>IF(ActividadesCom[[#This Row],[NIVEL 1]]&lt;&gt;0,VLOOKUP(ActividadesCom[[#This Row],[NIVEL 1]],Catálogo!A:B,2,FALSE),"")</f>
        <v>4</v>
      </c>
      <c r="M3369" s="46">
        <v>1</v>
      </c>
      <c r="N3369" s="6" t="s">
        <v>37</v>
      </c>
      <c r="O3369" s="46">
        <v>20213</v>
      </c>
      <c r="P3369" s="5" t="s">
        <v>4008</v>
      </c>
      <c r="Q3369" s="5">
        <f>IF(ActividadesCom[[#This Row],[NIVEL 2]]&lt;&gt;0,VLOOKUP(ActividadesCom[[#This Row],[NIVEL 2]],Catálogo!A:B,2,FALSE),"")</f>
        <v>4</v>
      </c>
      <c r="R3369" s="46">
        <v>1</v>
      </c>
      <c r="S3369" s="45"/>
      <c r="T3369" s="46"/>
      <c r="U3369" s="46"/>
      <c r="V3369" s="5" t="str">
        <f>IF(ActividadesCom[[#This Row],[NIVEL 3]]&lt;&gt;0,VLOOKUP(ActividadesCom[[#This Row],[NIVEL 3]],Catálogo!A:B,2,FALSE),"")</f>
        <v/>
      </c>
      <c r="W3369" s="46"/>
      <c r="X3369" s="45"/>
      <c r="Y3369" s="46"/>
      <c r="Z3369" s="46"/>
      <c r="AA3369" s="5" t="str">
        <f>IF(ActividadesCom[[#This Row],[NIVEL 4]]&lt;&gt;0,VLOOKUP(ActividadesCom[[#This Row],[NIVEL 4]],Catálogo!A:B,2,FALSE),"")</f>
        <v/>
      </c>
      <c r="AB3369" s="46"/>
      <c r="AC3369" s="45"/>
      <c r="AD3369" s="46"/>
      <c r="AE3369" s="46"/>
      <c r="AF3369" s="5" t="str">
        <f>IF(ActividadesCom[[#This Row],[NIVEL 5]]&lt;&gt;0,VLOOKUP(ActividadesCom[[#This Row],[NIVEL 5]],Catálogo!A:B,2,FALSE),"")</f>
        <v/>
      </c>
      <c r="AG3369" s="47"/>
      <c r="AH3369" s="2"/>
      <c r="AI3369" s="2"/>
    </row>
    <row r="3370" spans="1:35" ht="30" customHeight="1" x14ac:dyDescent="0.25">
      <c r="A3370" s="43">
        <v>21470041</v>
      </c>
      <c r="B3370" s="97" t="str">
        <f>VLOOKUP(ActividadesCom[[#This Row],[NO. DE CONTROL]],'LISTADO ESTUDIANTES'!A:C,3,FALSE)</f>
        <v>GARCIA CALAN HECTOR FRANCISCO</v>
      </c>
      <c r="C3370" s="103" t="str">
        <f>VLOOKUP(ActividadesCom[[#This Row],[NO. DE CONTROL]],'LISTADO ESTUDIANTES'!A:B,2,FALSE)</f>
        <v>ARQUITECTURA</v>
      </c>
      <c r="D3370" s="44" t="str">
        <f>VLOOKUP(ActividadesCom[[#This Row],[NO. DE CONTROL]],'LISTADO ESTUDIANTES'!A:D,4,FALSE)</f>
        <v>ACTIVO(A)</v>
      </c>
      <c r="E3370" s="5">
        <f>SUM(ActividadesCom[[#This Row],[CRÉD. 1]],ActividadesCom[[#This Row],[CRÉD. 2]],ActividadesCom[[#This Row],[CRÉD. 3]],ActividadesCom[[#This Row],[CRÉD. 4]],ActividadesCom[[#This Row],[CRÉD. 5]])</f>
        <v>2</v>
      </c>
      <c r="F3370" s="44">
        <f>IF(ActividadesCom[[#This Row],[ÚLTIMO SEMESTRE CON CRÉDITOS]]&gt;0,ROUND(AVERAGE(ActividadesCom[[#This Row],[VALOR NIVEL 5]],ActividadesCom[[#This Row],[VALOR NIVEL 4]],ActividadesCom[[#This Row],[VALOR NIVEL 3]],ActividadesCom[[#This Row],[VALOR NIVEL 2]],ActividadesCom[[#This Row],[VALOR NIVEL 1]]),0),"")</f>
        <v>4</v>
      </c>
      <c r="G3370" s="44" t="str">
        <f>IF(ActividadesCom[[#This Row],[PROMEDIO]]="","",IF(ActividadesCom[[#This Row],[PROMEDIO]]&gt;=4,"EXCELENTE",IF(ActividadesCom[[#This Row],[PROMEDIO]]&gt;=3,"NOTABLE",IF(ActividadesCom[[#This Row],[PROMEDIO]]&gt;=2,"BUENO",IF(ActividadesCom[[#This Row],[PROMEDIO]]=1,"SUFICIENTE","")))))</f>
        <v>EXCELENTE</v>
      </c>
      <c r="H3370" s="5">
        <f>MAX(ActividadesCom[[#This Row],[PERÍODO 1]],ActividadesCom[[#This Row],[PERÍODO 2]],ActividadesCom[[#This Row],[PERÍODO 3]],ActividadesCom[[#This Row],[PERÍODO 4]],ActividadesCom[[#This Row],[PERÍODO 5]])</f>
        <v>20221</v>
      </c>
      <c r="I3370" s="45" t="s">
        <v>4695</v>
      </c>
      <c r="J3370" s="46">
        <v>20213</v>
      </c>
      <c r="K3370" s="46" t="s">
        <v>4008</v>
      </c>
      <c r="L3370" s="5">
        <f>IF(ActividadesCom[[#This Row],[NIVEL 1]]&lt;&gt;0,VLOOKUP(ActividadesCom[[#This Row],[NIVEL 1]],Catálogo!A:B,2,FALSE),"")</f>
        <v>4</v>
      </c>
      <c r="M3370" s="46">
        <v>1</v>
      </c>
      <c r="N3370" s="6" t="s">
        <v>25</v>
      </c>
      <c r="O3370" s="46">
        <v>20221</v>
      </c>
      <c r="P3370" s="5" t="s">
        <v>4009</v>
      </c>
      <c r="Q3370" s="5">
        <f>IF(ActividadesCom[[#This Row],[NIVEL 2]]&lt;&gt;0,VLOOKUP(ActividadesCom[[#This Row],[NIVEL 2]],Catálogo!A:B,2,FALSE),"")</f>
        <v>3</v>
      </c>
      <c r="R3370" s="46">
        <v>1</v>
      </c>
      <c r="S3370" s="45"/>
      <c r="T3370" s="46"/>
      <c r="U3370" s="46"/>
      <c r="V3370" s="5" t="str">
        <f>IF(ActividadesCom[[#This Row],[NIVEL 3]]&lt;&gt;0,VLOOKUP(ActividadesCom[[#This Row],[NIVEL 3]],Catálogo!A:B,2,FALSE),"")</f>
        <v/>
      </c>
      <c r="W3370" s="46"/>
      <c r="X3370" s="45"/>
      <c r="Y3370" s="46"/>
      <c r="Z3370" s="46"/>
      <c r="AA3370" s="5" t="str">
        <f>IF(ActividadesCom[[#This Row],[NIVEL 4]]&lt;&gt;0,VLOOKUP(ActividadesCom[[#This Row],[NIVEL 4]],Catálogo!A:B,2,FALSE),"")</f>
        <v/>
      </c>
      <c r="AB3370" s="46"/>
      <c r="AC3370" s="45"/>
      <c r="AD3370" s="46"/>
      <c r="AE3370" s="46"/>
      <c r="AF3370" s="5" t="str">
        <f>IF(ActividadesCom[[#This Row],[NIVEL 5]]&lt;&gt;0,VLOOKUP(ActividadesCom[[#This Row],[NIVEL 5]],Catálogo!A:B,2,FALSE),"")</f>
        <v/>
      </c>
      <c r="AG3370" s="47"/>
      <c r="AH3370" s="2"/>
      <c r="AI3370" s="2"/>
    </row>
    <row r="3371" spans="1:35" ht="30" customHeight="1" x14ac:dyDescent="0.25">
      <c r="A3371" s="7">
        <v>21470042</v>
      </c>
      <c r="B3371" s="97" t="str">
        <f>VLOOKUP(ActividadesCom[[#This Row],[NO. DE CONTROL]],'LISTADO ESTUDIANTES'!A:C,3,FALSE)</f>
        <v>UC TUN INGRID PAOLA</v>
      </c>
      <c r="C3371" s="134" t="str">
        <f>VLOOKUP(ActividadesCom[[#This Row],[NO. DE CONTROL]],'LISTADO ESTUDIANTES'!A:B,2,FALSE)</f>
        <v>INGENIERIA QUIMICA</v>
      </c>
      <c r="D3371" s="135" t="str">
        <f>VLOOKUP(ActividadesCom[[#This Row],[NO. DE CONTROL]],'LISTADO ESTUDIANTES'!A:D,4,FALSE)</f>
        <v>ACTIVO(A)</v>
      </c>
      <c r="E3371" s="136">
        <f>SUM(ActividadesCom[[#This Row],[CRÉD. 1]],ActividadesCom[[#This Row],[CRÉD. 2]],ActividadesCom[[#This Row],[CRÉD. 3]],ActividadesCom[[#This Row],[CRÉD. 4]],ActividadesCom[[#This Row],[CRÉD. 5]])</f>
        <v>5</v>
      </c>
      <c r="F3371" s="135">
        <f>IF(ActividadesCom[[#This Row],[ÚLTIMO SEMESTRE CON CRÉDITOS]]&gt;0,ROUND(AVERAGE(ActividadesCom[[#This Row],[VALOR NIVEL 5]],ActividadesCom[[#This Row],[VALOR NIVEL 4]],ActividadesCom[[#This Row],[VALOR NIVEL 3]],ActividadesCom[[#This Row],[VALOR NIVEL 2]],ActividadesCom[[#This Row],[VALOR NIVEL 1]]),0),"")</f>
        <v>3</v>
      </c>
      <c r="G3371" s="7" t="str">
        <f>IF(ActividadesCom[[#This Row],[PROMEDIO]]="","",IF(ActividadesCom[[#This Row],[PROMEDIO]]&gt;=4,"EXCELENTE",IF(ActividadesCom[[#This Row],[PROMEDIO]]&gt;=3,"NOTABLE",IF(ActividadesCom[[#This Row],[PROMEDIO]]&gt;=2,"BUENO",IF(ActividadesCom[[#This Row],[PROMEDIO]]=1,"SUFICIENTE","")))))</f>
        <v>NOTABLE</v>
      </c>
      <c r="H3371" s="5">
        <f>MAX(ActividadesCom[[#This Row],[PERÍODO 1]],ActividadesCom[[#This Row],[PERÍODO 2]],ActividadesCom[[#This Row],[PERÍODO 3]],ActividadesCom[[#This Row],[PERÍODO 4]],ActividadesCom[[#This Row],[PERÍODO 5]])</f>
        <v>20221</v>
      </c>
      <c r="I3371" s="6" t="s">
        <v>25</v>
      </c>
      <c r="J3371" s="5">
        <v>20213</v>
      </c>
      <c r="K3371" s="5" t="s">
        <v>4010</v>
      </c>
      <c r="L3371" s="5">
        <f>IF(ActividadesCom[[#This Row],[NIVEL 1]]&lt;&gt;0,VLOOKUP(ActividadesCom[[#This Row],[NIVEL 1]],Catálogo!A:B,2,FALSE),"")</f>
        <v>2</v>
      </c>
      <c r="M3371" s="5">
        <v>1</v>
      </c>
      <c r="N3371" s="6" t="s">
        <v>9</v>
      </c>
      <c r="O3371" s="5">
        <v>20212</v>
      </c>
      <c r="P3371" s="5" t="s">
        <v>4008</v>
      </c>
      <c r="Q3371" s="5">
        <f>IF(ActividadesCom[[#This Row],[NIVEL 2]]&lt;&gt;0,VLOOKUP(ActividadesCom[[#This Row],[NIVEL 2]],Catálogo!A:B,2,FALSE),"")</f>
        <v>4</v>
      </c>
      <c r="R3371" s="5">
        <v>1</v>
      </c>
      <c r="S3371" s="6" t="s">
        <v>4917</v>
      </c>
      <c r="T3371" s="5">
        <v>20221</v>
      </c>
      <c r="U3371" s="5" t="s">
        <v>4009</v>
      </c>
      <c r="V3371" s="5">
        <f>IF(ActividadesCom[[#This Row],[NIVEL 3]]&lt;&gt;0,VLOOKUP(ActividadesCom[[#This Row],[NIVEL 3]],Catálogo!A:B,2,FALSE),"")</f>
        <v>3</v>
      </c>
      <c r="W3371" s="5">
        <v>1</v>
      </c>
      <c r="X3371" s="6" t="s">
        <v>3519</v>
      </c>
      <c r="Y3371" s="5">
        <v>20221</v>
      </c>
      <c r="Z3371" s="5" t="s">
        <v>4009</v>
      </c>
      <c r="AA3371" s="5">
        <f>IF(ActividadesCom[[#This Row],[NIVEL 4]]&lt;&gt;0,VLOOKUP(ActividadesCom[[#This Row],[NIVEL 4]],Catálogo!A:B,2,FALSE),"")</f>
        <v>3</v>
      </c>
      <c r="AB3371" s="5">
        <v>1</v>
      </c>
      <c r="AC3371" s="6" t="s">
        <v>5473</v>
      </c>
      <c r="AD3371" s="5">
        <v>20221</v>
      </c>
      <c r="AE3371" s="5" t="s">
        <v>4008</v>
      </c>
      <c r="AF3371" s="5">
        <f>IF(ActividadesCom[[#This Row],[NIVEL 5]]&lt;&gt;0,VLOOKUP(ActividadesCom[[#This Row],[NIVEL 5]],Catálogo!A:B,2,FALSE),"")</f>
        <v>4</v>
      </c>
      <c r="AG3371" s="36">
        <v>1</v>
      </c>
      <c r="AH3371" s="2"/>
      <c r="AI3371" s="2"/>
    </row>
    <row r="3372" spans="1:35" ht="30" hidden="1" customHeight="1" x14ac:dyDescent="0.25">
      <c r="A3372" s="7">
        <v>21470043</v>
      </c>
      <c r="B3372" s="97" t="str">
        <f>VLOOKUP(ActividadesCom[[#This Row],[NO. DE CONTROL]],'LISTADO ESTUDIANTES'!A:C,3,FALSE)</f>
        <v>CERVANTES AVILA ZURISADAI</v>
      </c>
      <c r="C3372" s="97" t="str">
        <f>VLOOKUP(ActividadesCom[[#This Row],[NO. DE CONTROL]],'LISTADO ESTUDIANTES'!A:B,2,FALSE)</f>
        <v>INGENIERIA EN SISTEMAS COMPUTACIONALES</v>
      </c>
      <c r="D3372" s="18" t="str">
        <f>VLOOKUP(ActividadesCom[[#This Row],[NO. DE CONTROL]],'LISTADO ESTUDIANTES'!A:D,4,FALSE)</f>
        <v>BAJA</v>
      </c>
      <c r="E3372" s="5">
        <f>SUM(ActividadesCom[[#This Row],[CRÉD. 1]],ActividadesCom[[#This Row],[CRÉD. 2]],ActividadesCom[[#This Row],[CRÉD. 3]],ActividadesCom[[#This Row],[CRÉD. 4]],ActividadesCom[[#This Row],[CRÉD. 5]])</f>
        <v>2</v>
      </c>
      <c r="F3372" s="18">
        <f>IF(ActividadesCom[[#This Row],[ÚLTIMO SEMESTRE CON CRÉDITOS]]&gt;0,ROUND(AVERAGE(ActividadesCom[[#This Row],[VALOR NIVEL 5]],ActividadesCom[[#This Row],[VALOR NIVEL 4]],ActividadesCom[[#This Row],[VALOR NIVEL 3]],ActividadesCom[[#This Row],[VALOR NIVEL 2]],ActividadesCom[[#This Row],[VALOR NIVEL 1]]),0),"")</f>
        <v>3</v>
      </c>
      <c r="G3372" s="7" t="str">
        <f>IF(ActividadesCom[[#This Row],[PROMEDIO]]="","",IF(ActividadesCom[[#This Row],[PROMEDIO]]&gt;=4,"EXCELENTE",IF(ActividadesCom[[#This Row],[PROMEDIO]]&gt;=3,"NOTABLE",IF(ActividadesCom[[#This Row],[PROMEDIO]]&gt;=2,"BUENO",IF(ActividadesCom[[#This Row],[PROMEDIO]]=1,"SUFICIENTE","")))))</f>
        <v>NOTABLE</v>
      </c>
      <c r="H3372" s="5">
        <f>MAX(ActividadesCom[[#This Row],[PERÍODO 1]],ActividadesCom[[#This Row],[PERÍODO 2]],ActividadesCom[[#This Row],[PERÍODO 3]],ActividadesCom[[#This Row],[PERÍODO 4]],ActividadesCom[[#This Row],[PERÍODO 5]])</f>
        <v>20221</v>
      </c>
      <c r="I3372" s="6" t="s">
        <v>4280</v>
      </c>
      <c r="J3372" s="5">
        <v>20213</v>
      </c>
      <c r="K3372" s="5" t="s">
        <v>4009</v>
      </c>
      <c r="L3372" s="5">
        <f>IF(ActividadesCom[[#This Row],[NIVEL 1]]&lt;&gt;0,VLOOKUP(ActividadesCom[[#This Row],[NIVEL 1]],Catálogo!A:B,2,FALSE),"")</f>
        <v>3</v>
      </c>
      <c r="M3372" s="5">
        <v>1</v>
      </c>
      <c r="N3372" s="6" t="s">
        <v>4280</v>
      </c>
      <c r="O3372" s="5">
        <v>20221</v>
      </c>
      <c r="P3372" s="5" t="s">
        <v>4009</v>
      </c>
      <c r="Q3372" s="5">
        <f>IF(ActividadesCom[[#This Row],[NIVEL 2]]&lt;&gt;0,VLOOKUP(ActividadesCom[[#This Row],[NIVEL 2]],Catálogo!A:B,2,FALSE),"")</f>
        <v>3</v>
      </c>
      <c r="R3372" s="5">
        <v>1</v>
      </c>
      <c r="S3372" s="6"/>
      <c r="T3372" s="5"/>
      <c r="U3372" s="5"/>
      <c r="V3372" s="5" t="str">
        <f>IF(ActividadesCom[[#This Row],[NIVEL 3]]&lt;&gt;0,VLOOKUP(ActividadesCom[[#This Row],[NIVEL 3]],Catálogo!A:B,2,FALSE),"")</f>
        <v/>
      </c>
      <c r="W3372" s="5"/>
      <c r="X3372" s="6"/>
      <c r="Y3372" s="5"/>
      <c r="Z3372" s="5"/>
      <c r="AA3372" s="5" t="str">
        <f>IF(ActividadesCom[[#This Row],[NIVEL 4]]&lt;&gt;0,VLOOKUP(ActividadesCom[[#This Row],[NIVEL 4]],Catálogo!A:B,2,FALSE),"")</f>
        <v/>
      </c>
      <c r="AB3372" s="5"/>
      <c r="AC3372" s="6"/>
      <c r="AD3372" s="5"/>
      <c r="AE3372" s="5"/>
      <c r="AF3372" s="5" t="str">
        <f>IF(ActividadesCom[[#This Row],[NIVEL 5]]&lt;&gt;0,VLOOKUP(ActividadesCom[[#This Row],[NIVEL 5]],Catálogo!A:B,2,FALSE),"")</f>
        <v/>
      </c>
      <c r="AG3372" s="36"/>
      <c r="AH3372" s="2"/>
      <c r="AI3372" s="2"/>
    </row>
    <row r="3373" spans="1:35" ht="30" customHeight="1" x14ac:dyDescent="0.25">
      <c r="A3373" s="7">
        <v>21470044</v>
      </c>
      <c r="B3373" s="97" t="str">
        <f>VLOOKUP(ActividadesCom[[#This Row],[NO. DE CONTROL]],'LISTADO ESTUDIANTES'!A:C,3,FALSE)</f>
        <v>NOZ ZUMARRAGA JESUS ALBERTO</v>
      </c>
      <c r="C3373" s="97" t="str">
        <f>VLOOKUP(ActividadesCom[[#This Row],[NO. DE CONTROL]],'LISTADO ESTUDIANTES'!A:B,2,FALSE)</f>
        <v>INGENIERIA EN GESTION EMPRESARIAL</v>
      </c>
      <c r="D3373" s="18" t="str">
        <f>VLOOKUP(ActividadesCom[[#This Row],[NO. DE CONTROL]],'LISTADO ESTUDIANTES'!A:D,4,FALSE)</f>
        <v>ACTIVO(A)</v>
      </c>
      <c r="E3373" s="5">
        <f>SUM(ActividadesCom[[#This Row],[CRÉD. 1]],ActividadesCom[[#This Row],[CRÉD. 2]],ActividadesCom[[#This Row],[CRÉD. 3]],ActividadesCom[[#This Row],[CRÉD. 4]],ActividadesCom[[#This Row],[CRÉD. 5]])</f>
        <v>5</v>
      </c>
      <c r="F3373" s="18">
        <f>IF(ActividadesCom[[#This Row],[ÚLTIMO SEMESTRE CON CRÉDITOS]]&gt;0,ROUND(AVERAGE(ActividadesCom[[#This Row],[VALOR NIVEL 5]],ActividadesCom[[#This Row],[VALOR NIVEL 4]],ActividadesCom[[#This Row],[VALOR NIVEL 3]],ActividadesCom[[#This Row],[VALOR NIVEL 2]],ActividadesCom[[#This Row],[VALOR NIVEL 1]]),0),"")</f>
        <v>3</v>
      </c>
      <c r="G3373" s="18" t="str">
        <f>IF(ActividadesCom[[#This Row],[PROMEDIO]]="","",IF(ActividadesCom[[#This Row],[PROMEDIO]]&gt;=4,"EXCELENTE",IF(ActividadesCom[[#This Row],[PROMEDIO]]&gt;=3,"NOTABLE",IF(ActividadesCom[[#This Row],[PROMEDIO]]&gt;=2,"BUENO",IF(ActividadesCom[[#This Row],[PROMEDIO]]=1,"SUFICIENTE","")))))</f>
        <v>NOTABLE</v>
      </c>
      <c r="H3373" s="5">
        <f>MAX(ActividadesCom[[#This Row],[PERÍODO 1]],ActividadesCom[[#This Row],[PERÍODO 2]],ActividadesCom[[#This Row],[PERÍODO 3]],ActividadesCom[[#This Row],[PERÍODO 4]],ActividadesCom[[#This Row],[PERÍODO 5]])</f>
        <v>20221</v>
      </c>
      <c r="I3373" s="6" t="s">
        <v>47</v>
      </c>
      <c r="J3373" s="5">
        <v>20213</v>
      </c>
      <c r="K3373" s="5" t="s">
        <v>4022</v>
      </c>
      <c r="L3373" s="5">
        <f>IF(ActividadesCom[[#This Row],[NIVEL 1]]&lt;&gt;0,VLOOKUP(ActividadesCom[[#This Row],[NIVEL 1]],Catálogo!A:B,2,FALSE),"")</f>
        <v>2</v>
      </c>
      <c r="M3373" s="5">
        <v>1</v>
      </c>
      <c r="N3373" s="6" t="s">
        <v>4848</v>
      </c>
      <c r="O3373" s="5">
        <v>20213</v>
      </c>
      <c r="P3373" s="5" t="s">
        <v>4008</v>
      </c>
      <c r="Q3373" s="5">
        <f>IF(ActividadesCom[[#This Row],[NIVEL 2]]&lt;&gt;0,VLOOKUP(ActividadesCom[[#This Row],[NIVEL 2]],Catálogo!A:B,2,FALSE),"")</f>
        <v>4</v>
      </c>
      <c r="R3373" s="5">
        <v>1</v>
      </c>
      <c r="S3373" s="6" t="s">
        <v>4867</v>
      </c>
      <c r="T3373" s="5">
        <v>20221</v>
      </c>
      <c r="U3373" s="5" t="s">
        <v>4008</v>
      </c>
      <c r="V3373" s="5">
        <f>IF(ActividadesCom[[#This Row],[NIVEL 3]]&lt;&gt;0,VLOOKUP(ActividadesCom[[#This Row],[NIVEL 3]],Catálogo!A:B,2,FALSE),"")</f>
        <v>4</v>
      </c>
      <c r="W3373" s="5">
        <v>1</v>
      </c>
      <c r="X3373" s="6" t="s">
        <v>4900</v>
      </c>
      <c r="Y3373" s="5">
        <v>20213</v>
      </c>
      <c r="Z3373" s="5" t="s">
        <v>4008</v>
      </c>
      <c r="AA3373" s="5">
        <f>IF(ActividadesCom[[#This Row],[NIVEL 4]]&lt;&gt;0,VLOOKUP(ActividadesCom[[#This Row],[NIVEL 4]],Catálogo!A:B,2,FALSE),"")</f>
        <v>4</v>
      </c>
      <c r="AB3373" s="5">
        <v>1</v>
      </c>
      <c r="AC3373" s="6" t="s">
        <v>47</v>
      </c>
      <c r="AD3373" s="5">
        <v>20221</v>
      </c>
      <c r="AE3373" s="5" t="s">
        <v>4011</v>
      </c>
      <c r="AF3373" s="5">
        <f>IF(ActividadesCom[[#This Row],[NIVEL 5]]&lt;&gt;0,VLOOKUP(ActividadesCom[[#This Row],[NIVEL 5]],Catálogo!A:B,2,FALSE),"")</f>
        <v>1</v>
      </c>
      <c r="AG3373" s="36">
        <v>1</v>
      </c>
      <c r="AH3373" s="2"/>
      <c r="AI3373" s="2"/>
    </row>
    <row r="3374" spans="1:35" ht="30" customHeight="1" x14ac:dyDescent="0.25">
      <c r="A3374" s="37">
        <v>21470045</v>
      </c>
      <c r="B3374" s="97" t="str">
        <f>VLOOKUP(ActividadesCom[[#This Row],[NO. DE CONTROL]],'LISTADO ESTUDIANTES'!A:C,3,FALSE)</f>
        <v>MONTENEGRO ORTEGA MIGUEL ANGEL</v>
      </c>
      <c r="C3374" s="97" t="str">
        <f>VLOOKUP(ActividadesCom[[#This Row],[NO. DE CONTROL]],'LISTADO ESTUDIANTES'!A:B,2,FALSE)</f>
        <v>ARQUITECTURA</v>
      </c>
      <c r="D3374" s="18" t="str">
        <f>VLOOKUP(ActividadesCom[[#This Row],[NO. DE CONTROL]],'LISTADO ESTUDIANTES'!A:D,4,FALSE)</f>
        <v>ACTIVO(A)</v>
      </c>
      <c r="E3374" s="5">
        <f>SUM(ActividadesCom[[#This Row],[CRÉD. 1]],ActividadesCom[[#This Row],[CRÉD. 2]],ActividadesCom[[#This Row],[CRÉD. 3]],ActividadesCom[[#This Row],[CRÉD. 4]],ActividadesCom[[#This Row],[CRÉD. 5]])</f>
        <v>4</v>
      </c>
      <c r="F3374" s="38">
        <f>IF(ActividadesCom[[#This Row],[ÚLTIMO SEMESTRE CON CRÉDITOS]]&gt;0,ROUND(AVERAGE(ActividadesCom[[#This Row],[VALOR NIVEL 5]],ActividadesCom[[#This Row],[VALOR NIVEL 4]],ActividadesCom[[#This Row],[VALOR NIVEL 3]],ActividadesCom[[#This Row],[VALOR NIVEL 2]],ActividadesCom[[#This Row],[VALOR NIVEL 1]]),0),"")</f>
        <v>3</v>
      </c>
      <c r="G3374" s="38" t="str">
        <f>IF(ActividadesCom[[#This Row],[PROMEDIO]]="","",IF(ActividadesCom[[#This Row],[PROMEDIO]]&gt;=4,"EXCELENTE",IF(ActividadesCom[[#This Row],[PROMEDIO]]&gt;=3,"NOTABLE",IF(ActividadesCom[[#This Row],[PROMEDIO]]&gt;=2,"BUENO",IF(ActividadesCom[[#This Row],[PROMEDIO]]=1,"SUFICIENTE","")))))</f>
        <v>NOTABLE</v>
      </c>
      <c r="H3374" s="5">
        <f>MAX(ActividadesCom[[#This Row],[PERÍODO 1]],ActividadesCom[[#This Row],[PERÍODO 2]],ActividadesCom[[#This Row],[PERÍODO 3]],ActividadesCom[[#This Row],[PERÍODO 4]],ActividadesCom[[#This Row],[PERÍODO 5]])</f>
        <v>20221</v>
      </c>
      <c r="I3374" s="39" t="s">
        <v>4515</v>
      </c>
      <c r="J3374" s="40">
        <v>20211</v>
      </c>
      <c r="K3374" s="46" t="s">
        <v>4008</v>
      </c>
      <c r="L3374" s="5">
        <f>IF(ActividadesCom[[#This Row],[NIVEL 1]]&lt;&gt;0,VLOOKUP(ActividadesCom[[#This Row],[NIVEL 1]],Catálogo!A:B,2,FALSE),"")</f>
        <v>4</v>
      </c>
      <c r="M3374" s="40">
        <v>1</v>
      </c>
      <c r="N3374" s="6" t="s">
        <v>4695</v>
      </c>
      <c r="O3374" s="40">
        <v>20213</v>
      </c>
      <c r="P3374" s="40" t="s">
        <v>4008</v>
      </c>
      <c r="Q3374" s="5">
        <f>IF(ActividadesCom[[#This Row],[NIVEL 2]]&lt;&gt;0,VLOOKUP(ActividadesCom[[#This Row],[NIVEL 2]],Catálogo!A:B,2,FALSE),"")</f>
        <v>4</v>
      </c>
      <c r="R3374" s="40">
        <v>1</v>
      </c>
      <c r="S3374" s="6" t="s">
        <v>25</v>
      </c>
      <c r="T3374" s="40">
        <v>20213</v>
      </c>
      <c r="U3374" s="5" t="s">
        <v>4010</v>
      </c>
      <c r="V3374" s="5">
        <f>IF(ActividadesCom[[#This Row],[NIVEL 3]]&lt;&gt;0,VLOOKUP(ActividadesCom[[#This Row],[NIVEL 3]],Catálogo!A:B,2,FALSE),"")</f>
        <v>2</v>
      </c>
      <c r="W3374" s="40">
        <v>1</v>
      </c>
      <c r="X3374" s="6" t="s">
        <v>25</v>
      </c>
      <c r="Y3374" s="40">
        <v>20221</v>
      </c>
      <c r="Z3374" s="5" t="s">
        <v>4009</v>
      </c>
      <c r="AA3374" s="5">
        <f>IF(ActividadesCom[[#This Row],[NIVEL 4]]&lt;&gt;0,VLOOKUP(ActividadesCom[[#This Row],[NIVEL 4]],Catálogo!A:B,2,FALSE),"")</f>
        <v>3</v>
      </c>
      <c r="AB3374" s="40">
        <v>1</v>
      </c>
      <c r="AC3374" s="39"/>
      <c r="AD3374" s="40"/>
      <c r="AE3374" s="40"/>
      <c r="AF3374" s="5" t="str">
        <f>IF(ActividadesCom[[#This Row],[NIVEL 5]]&lt;&gt;0,VLOOKUP(ActividadesCom[[#This Row],[NIVEL 5]],Catálogo!A:B,2,FALSE),"")</f>
        <v/>
      </c>
      <c r="AG3374" s="41"/>
      <c r="AH3374" s="2"/>
      <c r="AI3374" s="2"/>
    </row>
    <row r="3375" spans="1:35" ht="30" hidden="1" customHeight="1" x14ac:dyDescent="0.25">
      <c r="A3375" s="43">
        <v>21470046</v>
      </c>
      <c r="B3375" s="97" t="str">
        <f>VLOOKUP(ActividadesCom[[#This Row],[NO. DE CONTROL]],'LISTADO ESTUDIANTES'!A:C,3,FALSE)</f>
        <v>KU TUN FRANCISCO ANTONIO</v>
      </c>
      <c r="C3375" s="103" t="str">
        <f>VLOOKUP(ActividadesCom[[#This Row],[NO. DE CONTROL]],'LISTADO ESTUDIANTES'!A:B,2,FALSE)</f>
        <v>ARQUITECTURA</v>
      </c>
      <c r="D3375" s="44" t="str">
        <f>VLOOKUP(ActividadesCom[[#This Row],[NO. DE CONTROL]],'LISTADO ESTUDIANTES'!A:D,4,FALSE)</f>
        <v>BAJA</v>
      </c>
      <c r="E3375" s="5">
        <f>SUM(ActividadesCom[[#This Row],[CRÉD. 1]],ActividadesCom[[#This Row],[CRÉD. 2]],ActividadesCom[[#This Row],[CRÉD. 3]],ActividadesCom[[#This Row],[CRÉD. 4]],ActividadesCom[[#This Row],[CRÉD. 5]])</f>
        <v>1</v>
      </c>
      <c r="F3375" s="44">
        <f>IF(ActividadesCom[[#This Row],[ÚLTIMO SEMESTRE CON CRÉDITOS]]&gt;0,ROUND(AVERAGE(ActividadesCom[[#This Row],[VALOR NIVEL 5]],ActividadesCom[[#This Row],[VALOR NIVEL 4]],ActividadesCom[[#This Row],[VALOR NIVEL 3]],ActividadesCom[[#This Row],[VALOR NIVEL 2]],ActividadesCom[[#This Row],[VALOR NIVEL 1]]),0),"")</f>
        <v>4</v>
      </c>
      <c r="G3375" s="44" t="str">
        <f>IF(ActividadesCom[[#This Row],[PROMEDIO]]="","",IF(ActividadesCom[[#This Row],[PROMEDIO]]&gt;=4,"EXCELENTE",IF(ActividadesCom[[#This Row],[PROMEDIO]]&gt;=3,"NOTABLE",IF(ActividadesCom[[#This Row],[PROMEDIO]]&gt;=2,"BUENO",IF(ActividadesCom[[#This Row],[PROMEDIO]]=1,"SUFICIENTE","")))))</f>
        <v>EXCELENTE</v>
      </c>
      <c r="H3375" s="5">
        <f>MAX(ActividadesCom[[#This Row],[PERÍODO 1]],ActividadesCom[[#This Row],[PERÍODO 2]],ActividadesCom[[#This Row],[PERÍODO 3]],ActividadesCom[[#This Row],[PERÍODO 4]],ActividadesCom[[#This Row],[PERÍODO 5]])</f>
        <v>20213</v>
      </c>
      <c r="I3375" s="45" t="s">
        <v>4695</v>
      </c>
      <c r="J3375" s="46">
        <v>20213</v>
      </c>
      <c r="K3375" s="46" t="s">
        <v>4008</v>
      </c>
      <c r="L3375" s="5">
        <f>IF(ActividadesCom[[#This Row],[NIVEL 1]]&lt;&gt;0,VLOOKUP(ActividadesCom[[#This Row],[NIVEL 1]],Catálogo!A:B,2,FALSE),"")</f>
        <v>4</v>
      </c>
      <c r="M3375" s="46">
        <v>1</v>
      </c>
      <c r="N3375" s="45"/>
      <c r="O3375" s="46"/>
      <c r="P3375" s="46"/>
      <c r="Q3375" s="5" t="str">
        <f>IF(ActividadesCom[[#This Row],[NIVEL 2]]&lt;&gt;0,VLOOKUP(ActividadesCom[[#This Row],[NIVEL 2]],Catálogo!A:B,2,FALSE),"")</f>
        <v/>
      </c>
      <c r="R3375" s="46"/>
      <c r="S3375" s="45"/>
      <c r="T3375" s="46"/>
      <c r="U3375" s="46"/>
      <c r="V3375" s="5" t="str">
        <f>IF(ActividadesCom[[#This Row],[NIVEL 3]]&lt;&gt;0,VLOOKUP(ActividadesCom[[#This Row],[NIVEL 3]],Catálogo!A:B,2,FALSE),"")</f>
        <v/>
      </c>
      <c r="W3375" s="46"/>
      <c r="X3375" s="45"/>
      <c r="Y3375" s="46"/>
      <c r="Z3375" s="46"/>
      <c r="AA3375" s="5" t="str">
        <f>IF(ActividadesCom[[#This Row],[NIVEL 4]]&lt;&gt;0,VLOOKUP(ActividadesCom[[#This Row],[NIVEL 4]],Catálogo!A:B,2,FALSE),"")</f>
        <v/>
      </c>
      <c r="AB3375" s="46"/>
      <c r="AC3375" s="45"/>
      <c r="AD3375" s="46"/>
      <c r="AE3375" s="46"/>
      <c r="AF3375" s="5" t="str">
        <f>IF(ActividadesCom[[#This Row],[NIVEL 5]]&lt;&gt;0,VLOOKUP(ActividadesCom[[#This Row],[NIVEL 5]],Catálogo!A:B,2,FALSE),"")</f>
        <v/>
      </c>
      <c r="AG3375" s="47"/>
      <c r="AH3375" s="2"/>
      <c r="AI3375" s="2"/>
    </row>
    <row r="3376" spans="1:35" ht="30" customHeight="1" x14ac:dyDescent="0.25">
      <c r="A3376" s="7">
        <v>21470047</v>
      </c>
      <c r="B3376" s="97" t="str">
        <f>VLOOKUP(ActividadesCom[[#This Row],[NO. DE CONTROL]],'LISTADO ESTUDIANTES'!A:C,3,FALSE)</f>
        <v>MARQUEZ QUIROZ CAMILO</v>
      </c>
      <c r="C3376" s="97" t="str">
        <f>VLOOKUP(ActividadesCom[[#This Row],[NO. DE CONTROL]],'LISTADO ESTUDIANTES'!A:B,2,FALSE)</f>
        <v>INGENIERIA EN GESTION EMPRESARIAL</v>
      </c>
      <c r="D3376" s="18" t="str">
        <f>VLOOKUP(ActividadesCom[[#This Row],[NO. DE CONTROL]],'LISTADO ESTUDIANTES'!A:D,4,FALSE)</f>
        <v>ACTIVO(A)</v>
      </c>
      <c r="E3376" s="5">
        <f>SUM(ActividadesCom[[#This Row],[CRÉD. 1]],ActividadesCom[[#This Row],[CRÉD. 2]],ActividadesCom[[#This Row],[CRÉD. 3]],ActividadesCom[[#This Row],[CRÉD. 4]],ActividadesCom[[#This Row],[CRÉD. 5]])</f>
        <v>4</v>
      </c>
      <c r="F3376" s="18">
        <f>IF(ActividadesCom[[#This Row],[ÚLTIMO SEMESTRE CON CRÉDITOS]]&gt;0,ROUND(AVERAGE(ActividadesCom[[#This Row],[VALOR NIVEL 5]],ActividadesCom[[#This Row],[VALOR NIVEL 4]],ActividadesCom[[#This Row],[VALOR NIVEL 3]],ActividadesCom[[#This Row],[VALOR NIVEL 2]],ActividadesCom[[#This Row],[VALOR NIVEL 1]]),0),"")</f>
        <v>3</v>
      </c>
      <c r="G3376" s="18" t="str">
        <f>IF(ActividadesCom[[#This Row],[PROMEDIO]]="","",IF(ActividadesCom[[#This Row],[PROMEDIO]]&gt;=4,"EXCELENTE",IF(ActividadesCom[[#This Row],[PROMEDIO]]&gt;=3,"NOTABLE",IF(ActividadesCom[[#This Row],[PROMEDIO]]&gt;=2,"BUENO",IF(ActividadesCom[[#This Row],[PROMEDIO]]=1,"SUFICIENTE","")))))</f>
        <v>NOTABLE</v>
      </c>
      <c r="H3376" s="5">
        <f>MAX(ActividadesCom[[#This Row],[PERÍODO 1]],ActividadesCom[[#This Row],[PERÍODO 2]],ActividadesCom[[#This Row],[PERÍODO 3]],ActividadesCom[[#This Row],[PERÍODO 4]],ActividadesCom[[#This Row],[PERÍODO 5]])</f>
        <v>20221</v>
      </c>
      <c r="I3376" s="6" t="s">
        <v>31</v>
      </c>
      <c r="J3376" s="5">
        <v>20213</v>
      </c>
      <c r="K3376" s="5" t="s">
        <v>4021</v>
      </c>
      <c r="L3376" s="5">
        <f>IF(ActividadesCom[[#This Row],[NIVEL 1]]&lt;&gt;0,VLOOKUP(ActividadesCom[[#This Row],[NIVEL 1]],Catálogo!A:B,2,FALSE),"")</f>
        <v>3</v>
      </c>
      <c r="M3376" s="5">
        <v>1</v>
      </c>
      <c r="N3376" s="45" t="s">
        <v>4848</v>
      </c>
      <c r="O3376" s="46">
        <v>2021</v>
      </c>
      <c r="P3376" s="5" t="s">
        <v>4008</v>
      </c>
      <c r="Q3376" s="5">
        <f>IF(ActividadesCom[[#This Row],[NIVEL 2]]&lt;&gt;0,VLOOKUP(ActividadesCom[[#This Row],[NIVEL 2]],Catálogo!A:B,2,FALSE),"")</f>
        <v>4</v>
      </c>
      <c r="R3376" s="5">
        <v>1</v>
      </c>
      <c r="S3376" s="6"/>
      <c r="T3376" s="5"/>
      <c r="U3376" s="5"/>
      <c r="V3376" s="5" t="str">
        <f>IF(ActividadesCom[[#This Row],[NIVEL 3]]&lt;&gt;0,VLOOKUP(ActividadesCom[[#This Row],[NIVEL 3]],Catálogo!A:B,2,FALSE),"")</f>
        <v/>
      </c>
      <c r="W3376" s="5"/>
      <c r="X3376" s="6" t="s">
        <v>4900</v>
      </c>
      <c r="Y3376" s="5">
        <v>20213</v>
      </c>
      <c r="Z3376" s="5" t="s">
        <v>4008</v>
      </c>
      <c r="AA3376" s="5">
        <f>IF(ActividadesCom[[#This Row],[NIVEL 4]]&lt;&gt;0,VLOOKUP(ActividadesCom[[#This Row],[NIVEL 4]],Catálogo!A:B,2,FALSE),"")</f>
        <v>4</v>
      </c>
      <c r="AB3376" s="5">
        <v>1</v>
      </c>
      <c r="AC3376" s="6" t="s">
        <v>47</v>
      </c>
      <c r="AD3376" s="5">
        <v>20221</v>
      </c>
      <c r="AE3376" s="5" t="s">
        <v>4011</v>
      </c>
      <c r="AF3376" s="5">
        <f>IF(ActividadesCom[[#This Row],[NIVEL 5]]&lt;&gt;0,VLOOKUP(ActividadesCom[[#This Row],[NIVEL 5]],Catálogo!A:B,2,FALSE),"")</f>
        <v>1</v>
      </c>
      <c r="AG3376" s="36">
        <v>1</v>
      </c>
      <c r="AH3376" s="2"/>
      <c r="AI3376" s="2"/>
    </row>
    <row r="3377" spans="1:35" ht="30" customHeight="1" x14ac:dyDescent="0.25">
      <c r="A3377" s="43">
        <v>21470048</v>
      </c>
      <c r="B3377" s="97" t="str">
        <f>VLOOKUP(ActividadesCom[[#This Row],[NO. DE CONTROL]],'LISTADO ESTUDIANTES'!A:C,3,FALSE)</f>
        <v>TATUM UC EDUARDO ARTURO</v>
      </c>
      <c r="C3377" s="97" t="str">
        <f>VLOOKUP(ActividadesCom[[#This Row],[NO. DE CONTROL]],'LISTADO ESTUDIANTES'!A:B,2,FALSE)</f>
        <v>ARQUITECTURA</v>
      </c>
      <c r="D3377" s="18" t="str">
        <f>VLOOKUP(ActividadesCom[[#This Row],[NO. DE CONTROL]],'LISTADO ESTUDIANTES'!A:D,4,FALSE)</f>
        <v>ACTIVO(A)</v>
      </c>
      <c r="E3377" s="5">
        <f>SUM(ActividadesCom[[#This Row],[CRÉD. 1]],ActividadesCom[[#This Row],[CRÉD. 2]],ActividadesCom[[#This Row],[CRÉD. 3]],ActividadesCom[[#This Row],[CRÉD. 4]],ActividadesCom[[#This Row],[CRÉD. 5]])</f>
        <v>3</v>
      </c>
      <c r="F3377" s="44">
        <f>IF(ActividadesCom[[#This Row],[ÚLTIMO SEMESTRE CON CRÉDITOS]]&gt;0,ROUND(AVERAGE(ActividadesCom[[#This Row],[VALOR NIVEL 5]],ActividadesCom[[#This Row],[VALOR NIVEL 4]],ActividadesCom[[#This Row],[VALOR NIVEL 3]],ActividadesCom[[#This Row],[VALOR NIVEL 2]],ActividadesCom[[#This Row],[VALOR NIVEL 1]]),0),"")</f>
        <v>4</v>
      </c>
      <c r="G3377" s="44" t="str">
        <f>IF(ActividadesCom[[#This Row],[PROMEDIO]]="","",IF(ActividadesCom[[#This Row],[PROMEDIO]]&gt;=4,"EXCELENTE",IF(ActividadesCom[[#This Row],[PROMEDIO]]&gt;=3,"NOTABLE",IF(ActividadesCom[[#This Row],[PROMEDIO]]&gt;=2,"BUENO",IF(ActividadesCom[[#This Row],[PROMEDIO]]=1,"SUFICIENTE","")))))</f>
        <v>EXCELENTE</v>
      </c>
      <c r="H3377" s="5">
        <f>MAX(ActividadesCom[[#This Row],[PERÍODO 1]],ActividadesCom[[#This Row],[PERÍODO 2]],ActividadesCom[[#This Row],[PERÍODO 3]],ActividadesCom[[#This Row],[PERÍODO 4]],ActividadesCom[[#This Row],[PERÍODO 5]])</f>
        <v>20221</v>
      </c>
      <c r="I3377" s="45" t="s">
        <v>4695</v>
      </c>
      <c r="J3377" s="46">
        <v>20213</v>
      </c>
      <c r="K3377" s="46" t="s">
        <v>4008</v>
      </c>
      <c r="L3377" s="5">
        <f>IF(ActividadesCom[[#This Row],[NIVEL 1]]&lt;&gt;0,VLOOKUP(ActividadesCom[[#This Row],[NIVEL 1]],Catálogo!A:B,2,FALSE),"")</f>
        <v>4</v>
      </c>
      <c r="M3377" s="46">
        <v>1</v>
      </c>
      <c r="N3377" s="6" t="s">
        <v>30</v>
      </c>
      <c r="O3377" s="46">
        <v>20213</v>
      </c>
      <c r="P3377" s="5" t="s">
        <v>4008</v>
      </c>
      <c r="Q3377" s="5">
        <f>IF(ActividadesCom[[#This Row],[NIVEL 2]]&lt;&gt;0,VLOOKUP(ActividadesCom[[#This Row],[NIVEL 2]],Catálogo!A:B,2,FALSE),"")</f>
        <v>4</v>
      </c>
      <c r="R3377" s="46">
        <v>1</v>
      </c>
      <c r="S3377" s="6" t="s">
        <v>615</v>
      </c>
      <c r="T3377" s="46">
        <v>20221</v>
      </c>
      <c r="U3377" s="5" t="s">
        <v>4008</v>
      </c>
      <c r="V3377" s="5">
        <f>IF(ActividadesCom[[#This Row],[NIVEL 3]]&lt;&gt;0,VLOOKUP(ActividadesCom[[#This Row],[NIVEL 3]],Catálogo!A:B,2,FALSE),"")</f>
        <v>4</v>
      </c>
      <c r="W3377" s="46">
        <v>1</v>
      </c>
      <c r="X3377" s="45"/>
      <c r="Y3377" s="46"/>
      <c r="Z3377" s="46"/>
      <c r="AA3377" s="5" t="str">
        <f>IF(ActividadesCom[[#This Row],[NIVEL 4]]&lt;&gt;0,VLOOKUP(ActividadesCom[[#This Row],[NIVEL 4]],Catálogo!A:B,2,FALSE),"")</f>
        <v/>
      </c>
      <c r="AB3377" s="46"/>
      <c r="AC3377" s="45"/>
      <c r="AD3377" s="46"/>
      <c r="AE3377" s="46"/>
      <c r="AF3377" s="5" t="str">
        <f>IF(ActividadesCom[[#This Row],[NIVEL 5]]&lt;&gt;0,VLOOKUP(ActividadesCom[[#This Row],[NIVEL 5]],Catálogo!A:B,2,FALSE),"")</f>
        <v/>
      </c>
      <c r="AG3377" s="47"/>
      <c r="AH3377" s="2"/>
      <c r="AI3377" s="2"/>
    </row>
    <row r="3378" spans="1:35" s="153" customFormat="1" ht="30" customHeight="1" x14ac:dyDescent="0.25">
      <c r="A3378" s="145">
        <v>21470049</v>
      </c>
      <c r="B3378" s="146" t="str">
        <f>VLOOKUP(ActividadesCom[[#This Row],[NO. DE CONTROL]],'LISTADO ESTUDIANTES'!A:C,3,FALSE)</f>
        <v>UC QUEB ROSAURA RAZIEL</v>
      </c>
      <c r="C3378" s="146" t="str">
        <f>VLOOKUP(ActividadesCom[[#This Row],[NO. DE CONTROL]],'LISTADO ESTUDIANTES'!A:B,2,FALSE)</f>
        <v>INGENIERIA EN ADMINISTRACION</v>
      </c>
      <c r="D3378" s="147" t="str">
        <f>VLOOKUP(ActividadesCom[[#This Row],[NO. DE CONTROL]],'LISTADO ESTUDIANTES'!A:D,4,FALSE)</f>
        <v>ACTIVO(A)</v>
      </c>
      <c r="E3378" s="148">
        <f>SUM(ActividadesCom[[#This Row],[CRÉD. 1]],ActividadesCom[[#This Row],[CRÉD. 2]],ActividadesCom[[#This Row],[CRÉD. 3]],ActividadesCom[[#This Row],[CRÉD. 4]],ActividadesCom[[#This Row],[CRÉD. 5]])</f>
        <v>3</v>
      </c>
      <c r="F3378" s="147">
        <f>IF(ActividadesCom[[#This Row],[ÚLTIMO SEMESTRE CON CRÉDITOS]]&gt;0,ROUND(AVERAGE(ActividadesCom[[#This Row],[VALOR NIVEL 5]],ActividadesCom[[#This Row],[VALOR NIVEL 4]],ActividadesCom[[#This Row],[VALOR NIVEL 3]],ActividadesCom[[#This Row],[VALOR NIVEL 2]],ActividadesCom[[#This Row],[VALOR NIVEL 1]]),0),"")</f>
        <v>3</v>
      </c>
      <c r="G3378" s="145" t="str">
        <f>IF(ActividadesCom[[#This Row],[PROMEDIO]]="","",IF(ActividadesCom[[#This Row],[PROMEDIO]]&gt;=4,"EXCELENTE",IF(ActividadesCom[[#This Row],[PROMEDIO]]&gt;=3,"NOTABLE",IF(ActividadesCom[[#This Row],[PROMEDIO]]&gt;=2,"BUENO",IF(ActividadesCom[[#This Row],[PROMEDIO]]=1,"SUFICIENTE","")))))</f>
        <v>NOTABLE</v>
      </c>
      <c r="H3378" s="148">
        <f>MAX(ActividadesCom[[#This Row],[PERÍODO 1]],ActividadesCom[[#This Row],[PERÍODO 2]],ActividadesCom[[#This Row],[PERÍODO 3]],ActividadesCom[[#This Row],[PERÍODO 4]],ActividadesCom[[#This Row],[PERÍODO 5]])</f>
        <v>20221</v>
      </c>
      <c r="I3378" s="150" t="s">
        <v>316</v>
      </c>
      <c r="J3378" s="148">
        <v>20213</v>
      </c>
      <c r="K3378" s="148" t="s">
        <v>4021</v>
      </c>
      <c r="L3378" s="148">
        <f>IF(ActividadesCom[[#This Row],[NIVEL 1]]&lt;&gt;0,VLOOKUP(ActividadesCom[[#This Row],[NIVEL 1]],Catálogo!A:B,2,FALSE),"")</f>
        <v>3</v>
      </c>
      <c r="M3378" s="148">
        <v>1</v>
      </c>
      <c r="N3378" s="150" t="s">
        <v>316</v>
      </c>
      <c r="O3378" s="148">
        <v>20221</v>
      </c>
      <c r="P3378" s="148" t="s">
        <v>4009</v>
      </c>
      <c r="Q3378" s="148">
        <f>IF(ActividadesCom[[#This Row],[NIVEL 2]]&lt;&gt;0,VLOOKUP(ActividadesCom[[#This Row],[NIVEL 2]],Catálogo!A:B,2,FALSE),"")</f>
        <v>3</v>
      </c>
      <c r="R3378" s="148">
        <v>1</v>
      </c>
      <c r="S3378" s="150" t="s">
        <v>5878</v>
      </c>
      <c r="T3378" s="148">
        <v>20213</v>
      </c>
      <c r="U3378" s="148" t="s">
        <v>4009</v>
      </c>
      <c r="V3378" s="148">
        <f>IF(ActividadesCom[[#This Row],[NIVEL 3]]&lt;&gt;0,VLOOKUP(ActividadesCom[[#This Row],[NIVEL 3]],Catálogo!A:B,2,FALSE),"")</f>
        <v>3</v>
      </c>
      <c r="W3378" s="148">
        <v>1</v>
      </c>
      <c r="X3378" s="150"/>
      <c r="Y3378" s="148"/>
      <c r="Z3378" s="148"/>
      <c r="AA3378" s="148" t="str">
        <f>IF(ActividadesCom[[#This Row],[NIVEL 4]]&lt;&gt;0,VLOOKUP(ActividadesCom[[#This Row],[NIVEL 4]],Catálogo!A:B,2,FALSE),"")</f>
        <v/>
      </c>
      <c r="AB3378" s="148"/>
      <c r="AC3378" s="150"/>
      <c r="AD3378" s="148"/>
      <c r="AE3378" s="148"/>
      <c r="AF3378" s="148" t="str">
        <f>IF(ActividadesCom[[#This Row],[NIVEL 5]]&lt;&gt;0,VLOOKUP(ActividadesCom[[#This Row],[NIVEL 5]],Catálogo!A:B,2,FALSE),"")</f>
        <v/>
      </c>
      <c r="AG3378" s="154"/>
    </row>
    <row r="3379" spans="1:35" ht="30" hidden="1" customHeight="1" x14ac:dyDescent="0.25">
      <c r="A3379" s="7">
        <v>21470050</v>
      </c>
      <c r="B3379" s="97" t="str">
        <f>VLOOKUP(ActividadesCom[[#This Row],[NO. DE CONTROL]],'LISTADO ESTUDIANTES'!A:C,3,FALSE)</f>
        <v>PEREZ CASTRO MARIJOSE</v>
      </c>
      <c r="C3379" s="97" t="str">
        <f>VLOOKUP(ActividadesCom[[#This Row],[NO. DE CONTROL]],'LISTADO ESTUDIANTES'!A:B,2,FALSE)</f>
        <v>INGENIERIA CIVIL</v>
      </c>
      <c r="D3379" s="18" t="str">
        <f>VLOOKUP(ActividadesCom[[#This Row],[NO. DE CONTROL]],'LISTADO ESTUDIANTES'!A:D,4,FALSE)</f>
        <v>BAJA</v>
      </c>
      <c r="E3379" s="5">
        <f>SUM(ActividadesCom[[#This Row],[CRÉD. 1]],ActividadesCom[[#This Row],[CRÉD. 2]],ActividadesCom[[#This Row],[CRÉD. 3]],ActividadesCom[[#This Row],[CRÉD. 4]],ActividadesCom[[#This Row],[CRÉD. 5]])</f>
        <v>4</v>
      </c>
      <c r="F3379" s="18">
        <f>IF(ActividadesCom[[#This Row],[ÚLTIMO SEMESTRE CON CRÉDITOS]]&gt;0,ROUND(AVERAGE(ActividadesCom[[#This Row],[VALOR NIVEL 5]],ActividadesCom[[#This Row],[VALOR NIVEL 4]],ActividadesCom[[#This Row],[VALOR NIVEL 3]],ActividadesCom[[#This Row],[VALOR NIVEL 2]],ActividadesCom[[#This Row],[VALOR NIVEL 1]]),0),"")</f>
        <v>3</v>
      </c>
      <c r="G3379" s="7" t="str">
        <f>IF(ActividadesCom[[#This Row],[PROMEDIO]]="","",IF(ActividadesCom[[#This Row],[PROMEDIO]]&gt;=4,"EXCELENTE",IF(ActividadesCom[[#This Row],[PROMEDIO]]&gt;=3,"NOTABLE",IF(ActividadesCom[[#This Row],[PROMEDIO]]&gt;=2,"BUENO",IF(ActividadesCom[[#This Row],[PROMEDIO]]=1,"SUFICIENTE","")))))</f>
        <v>NOTABLE</v>
      </c>
      <c r="H3379" s="5">
        <f>MAX(ActividadesCom[[#This Row],[PERÍODO 1]],ActividadesCom[[#This Row],[PERÍODO 2]],ActividadesCom[[#This Row],[PERÍODO 3]],ActividadesCom[[#This Row],[PERÍODO 4]],ActividadesCom[[#This Row],[PERÍODO 5]])</f>
        <v>20221</v>
      </c>
      <c r="I3379" s="6" t="s">
        <v>30</v>
      </c>
      <c r="J3379" s="5">
        <v>20213</v>
      </c>
      <c r="K3379" s="5" t="s">
        <v>4008</v>
      </c>
      <c r="L3379" s="5">
        <f>IF(ActividadesCom[[#This Row],[NIVEL 1]]&lt;&gt;0,VLOOKUP(ActividadesCom[[#This Row],[NIVEL 1]],Catálogo!A:B,2,FALSE),"")</f>
        <v>4</v>
      </c>
      <c r="M3379" s="5">
        <v>1</v>
      </c>
      <c r="N3379" s="6" t="s">
        <v>4919</v>
      </c>
      <c r="O3379" s="5">
        <v>20221</v>
      </c>
      <c r="P3379" s="5" t="s">
        <v>4009</v>
      </c>
      <c r="Q3379" s="5">
        <f>IF(ActividadesCom[[#This Row],[NIVEL 2]]&lt;&gt;0,VLOOKUP(ActividadesCom[[#This Row],[NIVEL 2]],Catálogo!A:B,2,FALSE),"")</f>
        <v>3</v>
      </c>
      <c r="R3379" s="5">
        <v>1</v>
      </c>
      <c r="S3379" s="6" t="s">
        <v>665</v>
      </c>
      <c r="T3379" s="5">
        <v>20221</v>
      </c>
      <c r="U3379" s="5" t="s">
        <v>4011</v>
      </c>
      <c r="V3379" s="5">
        <f>IF(ActividadesCom[[#This Row],[NIVEL 3]]&lt;&gt;0,VLOOKUP(ActividadesCom[[#This Row],[NIVEL 3]],Catálogo!A:B,2,FALSE),"")</f>
        <v>1</v>
      </c>
      <c r="W3379" s="5">
        <v>1</v>
      </c>
      <c r="X3379" s="6" t="s">
        <v>5482</v>
      </c>
      <c r="Y3379" s="5">
        <v>20221</v>
      </c>
      <c r="Z3379" s="5" t="s">
        <v>4008</v>
      </c>
      <c r="AA3379" s="5">
        <f>IF(ActividadesCom[[#This Row],[NIVEL 4]]&lt;&gt;0,VLOOKUP(ActividadesCom[[#This Row],[NIVEL 4]],Catálogo!A:B,2,FALSE),"")</f>
        <v>4</v>
      </c>
      <c r="AB3379" s="5">
        <v>1</v>
      </c>
      <c r="AC3379" s="6"/>
      <c r="AD3379" s="5"/>
      <c r="AE3379" s="5"/>
      <c r="AF3379" s="5" t="str">
        <f>IF(ActividadesCom[[#This Row],[NIVEL 5]]&lt;&gt;0,VLOOKUP(ActividadesCom[[#This Row],[NIVEL 5]],Catálogo!A:B,2,FALSE),"")</f>
        <v/>
      </c>
      <c r="AG3379" s="36"/>
      <c r="AH3379" s="2"/>
      <c r="AI3379" s="2"/>
    </row>
    <row r="3380" spans="1:35" ht="30" customHeight="1" x14ac:dyDescent="0.25">
      <c r="A3380" s="43">
        <v>21470051</v>
      </c>
      <c r="B3380" s="97" t="str">
        <f>VLOOKUP(ActividadesCom[[#This Row],[NO. DE CONTROL]],'LISTADO ESTUDIANTES'!A:C,3,FALSE)</f>
        <v>TURRIZA ZAPATA ERICK FABIAN</v>
      </c>
      <c r="C3380" s="97" t="str">
        <f>VLOOKUP(ActividadesCom[[#This Row],[NO. DE CONTROL]],'LISTADO ESTUDIANTES'!A:B,2,FALSE)</f>
        <v>ARQUITECTURA</v>
      </c>
      <c r="D3380" s="18" t="str">
        <f>VLOOKUP(ActividadesCom[[#This Row],[NO. DE CONTROL]],'LISTADO ESTUDIANTES'!A:D,4,FALSE)</f>
        <v>ACTIVO(A)</v>
      </c>
      <c r="E3380" s="5">
        <f>SUM(ActividadesCom[[#This Row],[CRÉD. 1]],ActividadesCom[[#This Row],[CRÉD. 2]],ActividadesCom[[#This Row],[CRÉD. 3]],ActividadesCom[[#This Row],[CRÉD. 4]],ActividadesCom[[#This Row],[CRÉD. 5]])</f>
        <v>1</v>
      </c>
      <c r="F3380" s="44">
        <f>IF(ActividadesCom[[#This Row],[ÚLTIMO SEMESTRE CON CRÉDITOS]]&gt;0,ROUND(AVERAGE(ActividadesCom[[#This Row],[VALOR NIVEL 5]],ActividadesCom[[#This Row],[VALOR NIVEL 4]],ActividadesCom[[#This Row],[VALOR NIVEL 3]],ActividadesCom[[#This Row],[VALOR NIVEL 2]],ActividadesCom[[#This Row],[VALOR NIVEL 1]]),0),"")</f>
        <v>3</v>
      </c>
      <c r="G3380" s="44" t="str">
        <f>IF(ActividadesCom[[#This Row],[PROMEDIO]]="","",IF(ActividadesCom[[#This Row],[PROMEDIO]]&gt;=4,"EXCELENTE",IF(ActividadesCom[[#This Row],[PROMEDIO]]&gt;=3,"NOTABLE",IF(ActividadesCom[[#This Row],[PROMEDIO]]&gt;=2,"BUENO",IF(ActividadesCom[[#This Row],[PROMEDIO]]=1,"SUFICIENTE","")))))</f>
        <v>NOTABLE</v>
      </c>
      <c r="H3380" s="5">
        <f>MAX(ActividadesCom[[#This Row],[PERÍODO 1]],ActividadesCom[[#This Row],[PERÍODO 2]],ActividadesCom[[#This Row],[PERÍODO 3]],ActividadesCom[[#This Row],[PERÍODO 4]],ActividadesCom[[#This Row],[PERÍODO 5]])</f>
        <v>20213</v>
      </c>
      <c r="I3380" s="6" t="s">
        <v>316</v>
      </c>
      <c r="J3380" s="5">
        <v>20213</v>
      </c>
      <c r="K3380" s="5" t="s">
        <v>4021</v>
      </c>
      <c r="L3380" s="5">
        <f>IF(ActividadesCom[[#This Row],[NIVEL 1]]&lt;&gt;0,VLOOKUP(ActividadesCom[[#This Row],[NIVEL 1]],Catálogo!A:B,2,FALSE),"")</f>
        <v>3</v>
      </c>
      <c r="M3380" s="5">
        <v>1</v>
      </c>
      <c r="N3380" s="45"/>
      <c r="O3380" s="46"/>
      <c r="P3380" s="46"/>
      <c r="Q3380" s="5" t="str">
        <f>IF(ActividadesCom[[#This Row],[NIVEL 2]]&lt;&gt;0,VLOOKUP(ActividadesCom[[#This Row],[NIVEL 2]],Catálogo!A:B,2,FALSE),"")</f>
        <v/>
      </c>
      <c r="R3380" s="46"/>
      <c r="S3380" s="45"/>
      <c r="T3380" s="46"/>
      <c r="U3380" s="46"/>
      <c r="V3380" s="5" t="str">
        <f>IF(ActividadesCom[[#This Row],[NIVEL 3]]&lt;&gt;0,VLOOKUP(ActividadesCom[[#This Row],[NIVEL 3]],Catálogo!A:B,2,FALSE),"")</f>
        <v/>
      </c>
      <c r="W3380" s="46"/>
      <c r="X3380" s="45"/>
      <c r="Y3380" s="46"/>
      <c r="Z3380" s="46"/>
      <c r="AA3380" s="5" t="str">
        <f>IF(ActividadesCom[[#This Row],[NIVEL 4]]&lt;&gt;0,VLOOKUP(ActividadesCom[[#This Row],[NIVEL 4]],Catálogo!A:B,2,FALSE),"")</f>
        <v/>
      </c>
      <c r="AB3380" s="46"/>
      <c r="AC3380" s="45"/>
      <c r="AD3380" s="46"/>
      <c r="AE3380" s="46"/>
      <c r="AF3380" s="5" t="str">
        <f>IF(ActividadesCom[[#This Row],[NIVEL 5]]&lt;&gt;0,VLOOKUP(ActividadesCom[[#This Row],[NIVEL 5]],Catálogo!A:B,2,FALSE),"")</f>
        <v/>
      </c>
      <c r="AG3380" s="47"/>
      <c r="AH3380" s="2"/>
      <c r="AI3380" s="2"/>
    </row>
    <row r="3381" spans="1:35" ht="30" hidden="1" customHeight="1" x14ac:dyDescent="0.25">
      <c r="A3381" s="37">
        <v>21470052</v>
      </c>
      <c r="B3381" s="97" t="str">
        <f>VLOOKUP(ActividadesCom[[#This Row],[NO. DE CONTROL]],'LISTADO ESTUDIANTES'!A:C,3,FALSE)</f>
        <v>ACEVEDO XUFFI DAVID ALEJANDRO</v>
      </c>
      <c r="C3381" s="106" t="str">
        <f>VLOOKUP(ActividadesCom[[#This Row],[NO. DE CONTROL]],'LISTADO ESTUDIANTES'!A:B,2,FALSE)</f>
        <v>ARQUITECTURA</v>
      </c>
      <c r="D3381" s="38" t="str">
        <f>VLOOKUP(ActividadesCom[[#This Row],[NO. DE CONTROL]],'LISTADO ESTUDIANTES'!A:D,4,FALSE)</f>
        <v>BAJA</v>
      </c>
      <c r="E3381" s="5">
        <f>SUM(ActividadesCom[[#This Row],[CRÉD. 1]],ActividadesCom[[#This Row],[CRÉD. 2]],ActividadesCom[[#This Row],[CRÉD. 3]],ActividadesCom[[#This Row],[CRÉD. 4]],ActividadesCom[[#This Row],[CRÉD. 5]])</f>
        <v>2</v>
      </c>
      <c r="F3381" s="38">
        <f>IF(ActividadesCom[[#This Row],[ÚLTIMO SEMESTRE CON CRÉDITOS]]&gt;0,ROUND(AVERAGE(ActividadesCom[[#This Row],[VALOR NIVEL 5]],ActividadesCom[[#This Row],[VALOR NIVEL 4]],ActividadesCom[[#This Row],[VALOR NIVEL 3]],ActividadesCom[[#This Row],[VALOR NIVEL 2]],ActividadesCom[[#This Row],[VALOR NIVEL 1]]),0),"")</f>
        <v>4</v>
      </c>
      <c r="G3381" s="38" t="str">
        <f>IF(ActividadesCom[[#This Row],[PROMEDIO]]="","",IF(ActividadesCom[[#This Row],[PROMEDIO]]&gt;=4,"EXCELENTE",IF(ActividadesCom[[#This Row],[PROMEDIO]]&gt;=3,"NOTABLE",IF(ActividadesCom[[#This Row],[PROMEDIO]]&gt;=2,"BUENO",IF(ActividadesCom[[#This Row],[PROMEDIO]]=1,"SUFICIENTE","")))))</f>
        <v>EXCELENTE</v>
      </c>
      <c r="H3381" s="5">
        <f>MAX(ActividadesCom[[#This Row],[PERÍODO 1]],ActividadesCom[[#This Row],[PERÍODO 2]],ActividadesCom[[#This Row],[PERÍODO 3]],ActividadesCom[[#This Row],[PERÍODO 4]],ActividadesCom[[#This Row],[PERÍODO 5]])</f>
        <v>20213</v>
      </c>
      <c r="I3381" s="39" t="s">
        <v>4515</v>
      </c>
      <c r="J3381" s="40">
        <v>20211</v>
      </c>
      <c r="K3381" s="40" t="s">
        <v>4021</v>
      </c>
      <c r="L3381" s="5">
        <f>IF(ActividadesCom[[#This Row],[NIVEL 1]]&lt;&gt;0,VLOOKUP(ActividadesCom[[#This Row],[NIVEL 1]],Catálogo!A:B,2,FALSE),"")</f>
        <v>3</v>
      </c>
      <c r="M3381" s="40">
        <v>1</v>
      </c>
      <c r="N3381" s="39" t="s">
        <v>4688</v>
      </c>
      <c r="O3381" s="40">
        <v>20213</v>
      </c>
      <c r="P3381" s="40" t="s">
        <v>4008</v>
      </c>
      <c r="Q3381" s="5">
        <f>IF(ActividadesCom[[#This Row],[NIVEL 2]]&lt;&gt;0,VLOOKUP(ActividadesCom[[#This Row],[NIVEL 2]],Catálogo!A:B,2,FALSE),"")</f>
        <v>4</v>
      </c>
      <c r="R3381" s="40">
        <v>1</v>
      </c>
      <c r="S3381" s="39"/>
      <c r="T3381" s="40"/>
      <c r="U3381" s="40"/>
      <c r="V3381" s="5" t="str">
        <f>IF(ActividadesCom[[#This Row],[NIVEL 3]]&lt;&gt;0,VLOOKUP(ActividadesCom[[#This Row],[NIVEL 3]],Catálogo!A:B,2,FALSE),"")</f>
        <v/>
      </c>
      <c r="W3381" s="40"/>
      <c r="X3381" s="39"/>
      <c r="Y3381" s="40"/>
      <c r="Z3381" s="40"/>
      <c r="AA3381" s="5" t="str">
        <f>IF(ActividadesCom[[#This Row],[NIVEL 4]]&lt;&gt;0,VLOOKUP(ActividadesCom[[#This Row],[NIVEL 4]],Catálogo!A:B,2,FALSE),"")</f>
        <v/>
      </c>
      <c r="AB3381" s="40"/>
      <c r="AC3381" s="39"/>
      <c r="AD3381" s="40"/>
      <c r="AE3381" s="40"/>
      <c r="AF3381" s="5" t="str">
        <f>IF(ActividadesCom[[#This Row],[NIVEL 5]]&lt;&gt;0,VLOOKUP(ActividadesCom[[#This Row],[NIVEL 5]],Catálogo!A:B,2,FALSE),"")</f>
        <v/>
      </c>
      <c r="AG3381" s="41"/>
      <c r="AH3381" s="2"/>
      <c r="AI3381" s="2"/>
    </row>
    <row r="3382" spans="1:35" ht="30" customHeight="1" x14ac:dyDescent="0.25">
      <c r="A3382" s="37">
        <v>21470053</v>
      </c>
      <c r="B3382" s="97" t="str">
        <f>VLOOKUP(ActividadesCom[[#This Row],[NO. DE CONTROL]],'LISTADO ESTUDIANTES'!A:C,3,FALSE)</f>
        <v>UC MEDINA JOSMAR MANUEL</v>
      </c>
      <c r="C3382" s="106" t="str">
        <f>VLOOKUP(ActividadesCom[[#This Row],[NO. DE CONTROL]],'LISTADO ESTUDIANTES'!A:B,2,FALSE)</f>
        <v>INGENIERIA AMBIENTAL</v>
      </c>
      <c r="D3382" s="38" t="str">
        <f>VLOOKUP(ActividadesCom[[#This Row],[NO. DE CONTROL]],'LISTADO ESTUDIANTES'!A:D,4,FALSE)</f>
        <v>ACTIVO(A)</v>
      </c>
      <c r="E3382" s="5">
        <f>SUM(ActividadesCom[[#This Row],[CRÉD. 1]],ActividadesCom[[#This Row],[CRÉD. 2]],ActividadesCom[[#This Row],[CRÉD. 3]],ActividadesCom[[#This Row],[CRÉD. 4]],ActividadesCom[[#This Row],[CRÉD. 5]])</f>
        <v>4</v>
      </c>
      <c r="F3382" s="38">
        <f>IF(ActividadesCom[[#This Row],[ÚLTIMO SEMESTRE CON CRÉDITOS]]&gt;0,ROUND(AVERAGE(ActividadesCom[[#This Row],[VALOR NIVEL 5]],ActividadesCom[[#This Row],[VALOR NIVEL 4]],ActividadesCom[[#This Row],[VALOR NIVEL 3]],ActividadesCom[[#This Row],[VALOR NIVEL 2]],ActividadesCom[[#This Row],[VALOR NIVEL 1]]),0),"")</f>
        <v>3</v>
      </c>
      <c r="G3382" s="38" t="str">
        <f>IF(ActividadesCom[[#This Row],[PROMEDIO]]="","",IF(ActividadesCom[[#This Row],[PROMEDIO]]&gt;=4,"EXCELENTE",IF(ActividadesCom[[#This Row],[PROMEDIO]]&gt;=3,"NOTABLE",IF(ActividadesCom[[#This Row],[PROMEDIO]]&gt;=2,"BUENO",IF(ActividadesCom[[#This Row],[PROMEDIO]]=1,"SUFICIENTE","")))))</f>
        <v>NOTABLE</v>
      </c>
      <c r="H3382" s="5">
        <f>MAX(ActividadesCom[[#This Row],[PERÍODO 1]],ActividadesCom[[#This Row],[PERÍODO 2]],ActividadesCom[[#This Row],[PERÍODO 3]],ActividadesCom[[#This Row],[PERÍODO 4]],ActividadesCom[[#This Row],[PERÍODO 5]])</f>
        <v>20223</v>
      </c>
      <c r="I3382" s="39" t="s">
        <v>4557</v>
      </c>
      <c r="J3382" s="40">
        <v>20211</v>
      </c>
      <c r="K3382" s="46" t="s">
        <v>4008</v>
      </c>
      <c r="L3382" s="5">
        <f>IF(ActividadesCom[[#This Row],[NIVEL 1]]&lt;&gt;0,VLOOKUP(ActividadesCom[[#This Row],[NIVEL 1]],Catálogo!A:B,2,FALSE),"")</f>
        <v>4</v>
      </c>
      <c r="M3382" s="40">
        <v>1</v>
      </c>
      <c r="N3382" s="39" t="s">
        <v>4565</v>
      </c>
      <c r="O3382" s="40">
        <v>20211</v>
      </c>
      <c r="P3382" s="40" t="s">
        <v>4008</v>
      </c>
      <c r="Q3382" s="5">
        <f>IF(ActividadesCom[[#This Row],[NIVEL 2]]&lt;&gt;0,VLOOKUP(ActividadesCom[[#This Row],[NIVEL 2]],Catálogo!A:B,2,FALSE),"")</f>
        <v>4</v>
      </c>
      <c r="R3382" s="40">
        <v>1</v>
      </c>
      <c r="S3382" s="6" t="s">
        <v>665</v>
      </c>
      <c r="T3382" s="40">
        <v>20213</v>
      </c>
      <c r="U3382" s="5" t="s">
        <v>4011</v>
      </c>
      <c r="V3382" s="5">
        <f>IF(ActividadesCom[[#This Row],[NIVEL 3]]&lt;&gt;0,VLOOKUP(ActividadesCom[[#This Row],[NIVEL 3]],Catálogo!A:B,2,FALSE),"")</f>
        <v>1</v>
      </c>
      <c r="W3382" s="40">
        <v>1</v>
      </c>
      <c r="X3382" s="6" t="s">
        <v>5877</v>
      </c>
      <c r="Y3382" s="40">
        <v>20223</v>
      </c>
      <c r="Z3382" s="5" t="s">
        <v>4008</v>
      </c>
      <c r="AA3382" s="5">
        <f>IF(ActividadesCom[[#This Row],[NIVEL 4]]&lt;&gt;0,VLOOKUP(ActividadesCom[[#This Row],[NIVEL 4]],Catálogo!A:B,2,FALSE),"")</f>
        <v>4</v>
      </c>
      <c r="AB3382" s="40">
        <v>1</v>
      </c>
      <c r="AC3382" s="39"/>
      <c r="AD3382" s="40"/>
      <c r="AE3382" s="40"/>
      <c r="AF3382" s="5" t="str">
        <f>IF(ActividadesCom[[#This Row],[NIVEL 5]]&lt;&gt;0,VLOOKUP(ActividadesCom[[#This Row],[NIVEL 5]],Catálogo!A:B,2,FALSE),"")</f>
        <v/>
      </c>
      <c r="AG3382" s="41"/>
      <c r="AH3382" s="2"/>
      <c r="AI3382" s="2"/>
    </row>
    <row r="3383" spans="1:35" ht="30" customHeight="1" x14ac:dyDescent="0.25">
      <c r="A3383" s="43">
        <v>21470054</v>
      </c>
      <c r="B3383" s="97" t="str">
        <f>VLOOKUP(ActividadesCom[[#This Row],[NO. DE CONTROL]],'LISTADO ESTUDIANTES'!A:C,3,FALSE)</f>
        <v>MAY INSAUSTE BLANCA ELENA</v>
      </c>
      <c r="C3383" s="103" t="str">
        <f>VLOOKUP(ActividadesCom[[#This Row],[NO. DE CONTROL]],'LISTADO ESTUDIANTES'!A:B,2,FALSE)</f>
        <v>INGENIERIA INDUSTRIAL</v>
      </c>
      <c r="D3383" s="44" t="str">
        <f>VLOOKUP(ActividadesCom[[#This Row],[NO. DE CONTROL]],'LISTADO ESTUDIANTES'!A:D,4,FALSE)</f>
        <v>ACTIVO(A)</v>
      </c>
      <c r="E3383" s="5">
        <f>SUM(ActividadesCom[[#This Row],[CRÉD. 1]],ActividadesCom[[#This Row],[CRÉD. 2]],ActividadesCom[[#This Row],[CRÉD. 3]],ActividadesCom[[#This Row],[CRÉD. 4]],ActividadesCom[[#This Row],[CRÉD. 5]])</f>
        <v>4</v>
      </c>
      <c r="F3383" s="44">
        <f>IF(ActividadesCom[[#This Row],[ÚLTIMO SEMESTRE CON CRÉDITOS]]&gt;0,ROUND(AVERAGE(ActividadesCom[[#This Row],[VALOR NIVEL 5]],ActividadesCom[[#This Row],[VALOR NIVEL 4]],ActividadesCom[[#This Row],[VALOR NIVEL 3]],ActividadesCom[[#This Row],[VALOR NIVEL 2]],ActividadesCom[[#This Row],[VALOR NIVEL 1]]),0),"")</f>
        <v>3</v>
      </c>
      <c r="G3383" s="43" t="str">
        <f>IF(ActividadesCom[[#This Row],[PROMEDIO]]="","",IF(ActividadesCom[[#This Row],[PROMEDIO]]&gt;=4,"EXCELENTE",IF(ActividadesCom[[#This Row],[PROMEDIO]]&gt;=3,"NOTABLE",IF(ActividadesCom[[#This Row],[PROMEDIO]]&gt;=2,"BUENO",IF(ActividadesCom[[#This Row],[PROMEDIO]]=1,"SUFICIENTE","")))))</f>
        <v>NOTABLE</v>
      </c>
      <c r="H3383" s="5">
        <f>MAX(ActividadesCom[[#This Row],[PERÍODO 1]],ActividadesCom[[#This Row],[PERÍODO 2]],ActividadesCom[[#This Row],[PERÍODO 3]],ActividadesCom[[#This Row],[PERÍODO 4]],ActividadesCom[[#This Row],[PERÍODO 5]])</f>
        <v>20221</v>
      </c>
      <c r="I3383" s="45" t="s">
        <v>12</v>
      </c>
      <c r="J3383" s="46">
        <v>20213</v>
      </c>
      <c r="K3383" s="46" t="s">
        <v>4008</v>
      </c>
      <c r="L3383" s="5">
        <f>IF(ActividadesCom[[#This Row],[NIVEL 1]]&lt;&gt;0,VLOOKUP(ActividadesCom[[#This Row],[NIVEL 1]],Catálogo!A:B,2,FALSE),"")</f>
        <v>4</v>
      </c>
      <c r="M3383" s="46">
        <v>1</v>
      </c>
      <c r="N3383" s="6" t="s">
        <v>25</v>
      </c>
      <c r="O3383" s="46">
        <v>20221</v>
      </c>
      <c r="P3383" s="5" t="s">
        <v>4011</v>
      </c>
      <c r="Q3383" s="5">
        <f>IF(ActividadesCom[[#This Row],[NIVEL 2]]&lt;&gt;0,VLOOKUP(ActividadesCom[[#This Row],[NIVEL 2]],Catálogo!A:B,2,FALSE),"")</f>
        <v>1</v>
      </c>
      <c r="R3383" s="46">
        <v>1</v>
      </c>
      <c r="S3383" s="6" t="s">
        <v>5479</v>
      </c>
      <c r="T3383" s="46">
        <v>20221</v>
      </c>
      <c r="U3383" s="5" t="s">
        <v>4008</v>
      </c>
      <c r="V3383" s="5">
        <f>IF(ActividadesCom[[#This Row],[NIVEL 3]]&lt;&gt;0,VLOOKUP(ActividadesCom[[#This Row],[NIVEL 3]],Catálogo!A:B,2,FALSE),"")</f>
        <v>4</v>
      </c>
      <c r="W3383" s="46">
        <v>1</v>
      </c>
      <c r="X3383" s="45" t="s">
        <v>5481</v>
      </c>
      <c r="Y3383" s="46">
        <v>20221</v>
      </c>
      <c r="Z3383" s="5" t="s">
        <v>4008</v>
      </c>
      <c r="AA3383" s="5">
        <f>IF(ActividadesCom[[#This Row],[NIVEL 4]]&lt;&gt;0,VLOOKUP(ActividadesCom[[#This Row],[NIVEL 4]],Catálogo!A:B,2,FALSE),"")</f>
        <v>4</v>
      </c>
      <c r="AB3383" s="46">
        <v>1</v>
      </c>
      <c r="AC3383" s="45"/>
      <c r="AD3383" s="46"/>
      <c r="AE3383" s="46"/>
      <c r="AF3383" s="5" t="str">
        <f>IF(ActividadesCom[[#This Row],[NIVEL 5]]&lt;&gt;0,VLOOKUP(ActividadesCom[[#This Row],[NIVEL 5]],Catálogo!A:B,2,FALSE),"")</f>
        <v/>
      </c>
      <c r="AG3383" s="47"/>
      <c r="AH3383" s="2"/>
      <c r="AI3383" s="2"/>
    </row>
    <row r="3384" spans="1:35" ht="30" customHeight="1" x14ac:dyDescent="0.25">
      <c r="A3384" s="43">
        <v>21470055</v>
      </c>
      <c r="B3384" s="97" t="str">
        <f>VLOOKUP(ActividadesCom[[#This Row],[NO. DE CONTROL]],'LISTADO ESTUDIANTES'!A:C,3,FALSE)</f>
        <v>LOPEZ GONZALEZ LUIS ANGEL</v>
      </c>
      <c r="C3384" s="103" t="str">
        <f>VLOOKUP(ActividadesCom[[#This Row],[NO. DE CONTROL]],'LISTADO ESTUDIANTES'!A:B,2,FALSE)</f>
        <v>INGENIERIA EN SISTEMAS COMPUTACIONALES</v>
      </c>
      <c r="D3384" s="44" t="str">
        <f>VLOOKUP(ActividadesCom[[#This Row],[NO. DE CONTROL]],'LISTADO ESTUDIANTES'!A:D,4,FALSE)</f>
        <v>ACTIVO(A)</v>
      </c>
      <c r="E3384" s="5">
        <f>SUM(ActividadesCom[[#This Row],[CRÉD. 1]],ActividadesCom[[#This Row],[CRÉD. 2]],ActividadesCom[[#This Row],[CRÉD. 3]],ActividadesCom[[#This Row],[CRÉD. 4]],ActividadesCom[[#This Row],[CRÉD. 5]])</f>
        <v>4</v>
      </c>
      <c r="F3384" s="44">
        <f>IF(ActividadesCom[[#This Row],[ÚLTIMO SEMESTRE CON CRÉDITOS]]&gt;0,ROUND(AVERAGE(ActividadesCom[[#This Row],[VALOR NIVEL 5]],ActividadesCom[[#This Row],[VALOR NIVEL 4]],ActividadesCom[[#This Row],[VALOR NIVEL 3]],ActividadesCom[[#This Row],[VALOR NIVEL 2]],ActividadesCom[[#This Row],[VALOR NIVEL 1]]),0),"")</f>
        <v>3</v>
      </c>
      <c r="G3384" s="44" t="str">
        <f>IF(ActividadesCom[[#This Row],[PROMEDIO]]="","",IF(ActividadesCom[[#This Row],[PROMEDIO]]&gt;=4,"EXCELENTE",IF(ActividadesCom[[#This Row],[PROMEDIO]]&gt;=3,"NOTABLE",IF(ActividadesCom[[#This Row],[PROMEDIO]]&gt;=2,"BUENO",IF(ActividadesCom[[#This Row],[PROMEDIO]]=1,"SUFICIENTE","")))))</f>
        <v>NOTABLE</v>
      </c>
      <c r="H3384" s="5">
        <f>MAX(ActividadesCom[[#This Row],[PERÍODO 1]],ActividadesCom[[#This Row],[PERÍODO 2]],ActividadesCom[[#This Row],[PERÍODO 3]],ActividadesCom[[#This Row],[PERÍODO 4]],ActividadesCom[[#This Row],[PERÍODO 5]])</f>
        <v>20221</v>
      </c>
      <c r="I3384" s="45" t="s">
        <v>23</v>
      </c>
      <c r="J3384" s="44">
        <v>20213</v>
      </c>
      <c r="K3384" s="46" t="s">
        <v>4010</v>
      </c>
      <c r="L3384" s="5">
        <f>IF(ActividadesCom[[#This Row],[NIVEL 1]]&lt;&gt;0,VLOOKUP(ActividadesCom[[#This Row],[NIVEL 1]],Catálogo!A:B,2,FALSE),"")</f>
        <v>2</v>
      </c>
      <c r="M3384" s="46">
        <v>1</v>
      </c>
      <c r="N3384" s="6" t="s">
        <v>31</v>
      </c>
      <c r="O3384" s="46">
        <v>20213</v>
      </c>
      <c r="P3384" s="5" t="s">
        <v>4010</v>
      </c>
      <c r="Q3384" s="5">
        <f>IF(ActividadesCom[[#This Row],[NIVEL 2]]&lt;&gt;0,VLOOKUP(ActividadesCom[[#This Row],[NIVEL 2]],Catálogo!A:B,2,FALSE),"")</f>
        <v>2</v>
      </c>
      <c r="R3384" s="46">
        <v>1</v>
      </c>
      <c r="S3384" s="6" t="s">
        <v>4954</v>
      </c>
      <c r="T3384" s="46">
        <v>20213</v>
      </c>
      <c r="U3384" s="5" t="s">
        <v>4008</v>
      </c>
      <c r="V3384" s="5">
        <f>IF(ActividadesCom[[#This Row],[NIVEL 3]]&lt;&gt;0,VLOOKUP(ActividadesCom[[#This Row],[NIVEL 3]],Catálogo!A:B,2,FALSE),"")</f>
        <v>4</v>
      </c>
      <c r="W3384" s="46">
        <v>1</v>
      </c>
      <c r="X3384" s="6" t="s">
        <v>23</v>
      </c>
      <c r="Y3384" s="46">
        <v>20221</v>
      </c>
      <c r="Z3384" s="5" t="s">
        <v>4010</v>
      </c>
      <c r="AA3384" s="5">
        <v>2</v>
      </c>
      <c r="AB3384" s="46">
        <v>1</v>
      </c>
      <c r="AC3384" s="6"/>
      <c r="AD3384" s="46"/>
      <c r="AE3384" s="5"/>
      <c r="AF3384" s="5" t="str">
        <f>IF(ActividadesCom[[#This Row],[NIVEL 5]]&lt;&gt;0,VLOOKUP(ActividadesCom[[#This Row],[NIVEL 5]],Catálogo!A:B,2,FALSE),"")</f>
        <v/>
      </c>
      <c r="AG3384" s="47"/>
      <c r="AH3384" s="2"/>
      <c r="AI3384" s="2"/>
    </row>
    <row r="3385" spans="1:35" ht="30" customHeight="1" x14ac:dyDescent="0.25">
      <c r="A3385" s="43">
        <v>21470056</v>
      </c>
      <c r="B3385" s="97" t="str">
        <f>VLOOKUP(ActividadesCom[[#This Row],[NO. DE CONTROL]],'LISTADO ESTUDIANTES'!A:C,3,FALSE)</f>
        <v>DZUL VAZQUEZ IRAI</v>
      </c>
      <c r="C3385" s="103" t="str">
        <f>VLOOKUP(ActividadesCom[[#This Row],[NO. DE CONTROL]],'LISTADO ESTUDIANTES'!A:B,2,FALSE)</f>
        <v>ARQUITECTURA</v>
      </c>
      <c r="D3385" s="44" t="str">
        <f>VLOOKUP(ActividadesCom[[#This Row],[NO. DE CONTROL]],'LISTADO ESTUDIANTES'!A:D,4,FALSE)</f>
        <v>ACTIVO(A)</v>
      </c>
      <c r="E3385" s="5">
        <f>SUM(ActividadesCom[[#This Row],[CRÉD. 1]],ActividadesCom[[#This Row],[CRÉD. 2]],ActividadesCom[[#This Row],[CRÉD. 3]],ActividadesCom[[#This Row],[CRÉD. 4]],ActividadesCom[[#This Row],[CRÉD. 5]])</f>
        <v>3</v>
      </c>
      <c r="F3385" s="44">
        <f>IF(ActividadesCom[[#This Row],[ÚLTIMO SEMESTRE CON CRÉDITOS]]&gt;0,ROUND(AVERAGE(ActividadesCom[[#This Row],[VALOR NIVEL 5]],ActividadesCom[[#This Row],[VALOR NIVEL 4]],ActividadesCom[[#This Row],[VALOR NIVEL 3]],ActividadesCom[[#This Row],[VALOR NIVEL 2]],ActividadesCom[[#This Row],[VALOR NIVEL 1]]),0),"")</f>
        <v>3</v>
      </c>
      <c r="G3385" s="44" t="str">
        <f>IF(ActividadesCom[[#This Row],[PROMEDIO]]="","",IF(ActividadesCom[[#This Row],[PROMEDIO]]&gt;=4,"EXCELENTE",IF(ActividadesCom[[#This Row],[PROMEDIO]]&gt;=3,"NOTABLE",IF(ActividadesCom[[#This Row],[PROMEDIO]]&gt;=2,"BUENO",IF(ActividadesCom[[#This Row],[PROMEDIO]]=1,"SUFICIENTE","")))))</f>
        <v>NOTABLE</v>
      </c>
      <c r="H3385" s="5">
        <f>MAX(ActividadesCom[[#This Row],[PERÍODO 1]],ActividadesCom[[#This Row],[PERÍODO 2]],ActividadesCom[[#This Row],[PERÍODO 3]],ActividadesCom[[#This Row],[PERÍODO 4]],ActividadesCom[[#This Row],[PERÍODO 5]])</f>
        <v>20221</v>
      </c>
      <c r="I3385" s="45" t="s">
        <v>4695</v>
      </c>
      <c r="J3385" s="46">
        <v>20213</v>
      </c>
      <c r="K3385" s="46" t="s">
        <v>4008</v>
      </c>
      <c r="L3385" s="5">
        <f>IF(ActividadesCom[[#This Row],[NIVEL 1]]&lt;&gt;0,VLOOKUP(ActividadesCom[[#This Row],[NIVEL 1]],Catálogo!A:B,2,FALSE),"")</f>
        <v>4</v>
      </c>
      <c r="M3385" s="46">
        <v>1</v>
      </c>
      <c r="N3385" s="45" t="s">
        <v>23</v>
      </c>
      <c r="O3385" s="46">
        <v>20213</v>
      </c>
      <c r="P3385" s="46" t="s">
        <v>4022</v>
      </c>
      <c r="Q3385" s="5">
        <f>IF(ActividadesCom[[#This Row],[NIVEL 2]]&lt;&gt;0,VLOOKUP(ActividadesCom[[#This Row],[NIVEL 2]],Catálogo!A:B,2,FALSE),"")</f>
        <v>2</v>
      </c>
      <c r="R3385" s="46">
        <v>1</v>
      </c>
      <c r="S3385" s="6" t="s">
        <v>23</v>
      </c>
      <c r="T3385" s="46">
        <v>20221</v>
      </c>
      <c r="U3385" s="5" t="s">
        <v>4010</v>
      </c>
      <c r="V3385" s="5">
        <f>IF(ActividadesCom[[#This Row],[NIVEL 3]]&lt;&gt;0,VLOOKUP(ActividadesCom[[#This Row],[NIVEL 3]],Catálogo!A:B,2,FALSE),"")</f>
        <v>2</v>
      </c>
      <c r="W3385" s="46">
        <v>1</v>
      </c>
      <c r="X3385" s="45"/>
      <c r="Y3385" s="46"/>
      <c r="Z3385" s="46"/>
      <c r="AA3385" s="5" t="str">
        <f>IF(ActividadesCom[[#This Row],[NIVEL 4]]&lt;&gt;0,VLOOKUP(ActividadesCom[[#This Row],[NIVEL 4]],Catálogo!A:B,2,FALSE),"")</f>
        <v/>
      </c>
      <c r="AB3385" s="46"/>
      <c r="AC3385" s="45"/>
      <c r="AD3385" s="46"/>
      <c r="AE3385" s="46"/>
      <c r="AF3385" s="5" t="str">
        <f>IF(ActividadesCom[[#This Row],[NIVEL 5]]&lt;&gt;0,VLOOKUP(ActividadesCom[[#This Row],[NIVEL 5]],Catálogo!A:B,2,FALSE),"")</f>
        <v/>
      </c>
      <c r="AG3385" s="47"/>
      <c r="AH3385" s="2"/>
      <c r="AI3385" s="2"/>
    </row>
    <row r="3386" spans="1:35" ht="30" customHeight="1" x14ac:dyDescent="0.25">
      <c r="A3386" s="43">
        <v>21470057</v>
      </c>
      <c r="B3386" s="97" t="str">
        <f>VLOOKUP(ActividadesCom[[#This Row],[NO. DE CONTROL]],'LISTADO ESTUDIANTES'!A:C,3,FALSE)</f>
        <v>DZIB VILA LUIS JAVIER DEL JESUS</v>
      </c>
      <c r="C3386" s="103" t="str">
        <f>VLOOKUP(ActividadesCom[[#This Row],[NO. DE CONTROL]],'LISTADO ESTUDIANTES'!A:B,2,FALSE)</f>
        <v>INGENIERIA MECANICA</v>
      </c>
      <c r="D3386" s="44" t="str">
        <f>VLOOKUP(ActividadesCom[[#This Row],[NO. DE CONTROL]],'LISTADO ESTUDIANTES'!A:D,4,FALSE)</f>
        <v>ACTIVO(A)</v>
      </c>
      <c r="E3386" s="5">
        <f>SUM(ActividadesCom[[#This Row],[CRÉD. 1]],ActividadesCom[[#This Row],[CRÉD. 2]],ActividadesCom[[#This Row],[CRÉD. 3]],ActividadesCom[[#This Row],[CRÉD. 4]],ActividadesCom[[#This Row],[CRÉD. 5]])</f>
        <v>3</v>
      </c>
      <c r="F3386" s="44">
        <f>IF(ActividadesCom[[#This Row],[ÚLTIMO SEMESTRE CON CRÉDITOS]]&gt;0,ROUND(AVERAGE(ActividadesCom[[#This Row],[VALOR NIVEL 5]],ActividadesCom[[#This Row],[VALOR NIVEL 4]],ActividadesCom[[#This Row],[VALOR NIVEL 3]],ActividadesCom[[#This Row],[VALOR NIVEL 2]],ActividadesCom[[#This Row],[VALOR NIVEL 1]]),0),"")</f>
        <v>2</v>
      </c>
      <c r="G3386" s="44" t="str">
        <f>IF(ActividadesCom[[#This Row],[PROMEDIO]]="","",IF(ActividadesCom[[#This Row],[PROMEDIO]]&gt;=4,"EXCELENTE",IF(ActividadesCom[[#This Row],[PROMEDIO]]&gt;=3,"NOTABLE",IF(ActividadesCom[[#This Row],[PROMEDIO]]&gt;=2,"BUENO",IF(ActividadesCom[[#This Row],[PROMEDIO]]=1,"SUFICIENTE","")))))</f>
        <v>BUENO</v>
      </c>
      <c r="H3386" s="5">
        <f>MAX(ActividadesCom[[#This Row],[PERÍODO 1]],ActividadesCom[[#This Row],[PERÍODO 2]],ActividadesCom[[#This Row],[PERÍODO 3]],ActividadesCom[[#This Row],[PERÍODO 4]],ActividadesCom[[#This Row],[PERÍODO 5]])</f>
        <v>20221</v>
      </c>
      <c r="I3386" s="45" t="s">
        <v>23</v>
      </c>
      <c r="J3386" s="44">
        <v>20213</v>
      </c>
      <c r="K3386" s="46" t="s">
        <v>4010</v>
      </c>
      <c r="L3386" s="5">
        <f>IF(ActividadesCom[[#This Row],[NIVEL 1]]&lt;&gt;0,VLOOKUP(ActividadesCom[[#This Row],[NIVEL 1]],Catálogo!A:B,2,FALSE),"")</f>
        <v>2</v>
      </c>
      <c r="M3386" s="46">
        <v>1</v>
      </c>
      <c r="N3386" s="6" t="s">
        <v>4872</v>
      </c>
      <c r="O3386" s="46">
        <v>20221</v>
      </c>
      <c r="P3386" s="5" t="s">
        <v>4010</v>
      </c>
      <c r="Q3386" s="5">
        <f>IF(ActividadesCom[[#This Row],[NIVEL 2]]&lt;&gt;0,VLOOKUP(ActividadesCom[[#This Row],[NIVEL 2]],Catálogo!A:B,2,FALSE),"")</f>
        <v>2</v>
      </c>
      <c r="R3386" s="46">
        <v>1</v>
      </c>
      <c r="S3386" s="6" t="s">
        <v>23</v>
      </c>
      <c r="T3386" s="46">
        <v>20221</v>
      </c>
      <c r="U3386" s="5" t="s">
        <v>4010</v>
      </c>
      <c r="V3386" s="5">
        <f>IF(ActividadesCom[[#This Row],[NIVEL 3]]&lt;&gt;0,VLOOKUP(ActividadesCom[[#This Row],[NIVEL 3]],Catálogo!A:B,2,FALSE),"")</f>
        <v>2</v>
      </c>
      <c r="W3386" s="46">
        <v>1</v>
      </c>
      <c r="X3386" s="45"/>
      <c r="Y3386" s="46"/>
      <c r="Z3386" s="46"/>
      <c r="AA3386" s="5" t="str">
        <f>IF(ActividadesCom[[#This Row],[NIVEL 4]]&lt;&gt;0,VLOOKUP(ActividadesCom[[#This Row],[NIVEL 4]],Catálogo!A:B,2,FALSE),"")</f>
        <v/>
      </c>
      <c r="AB3386" s="46"/>
      <c r="AC3386" s="45"/>
      <c r="AD3386" s="46"/>
      <c r="AE3386" s="46"/>
      <c r="AF3386" s="5" t="str">
        <f>IF(ActividadesCom[[#This Row],[NIVEL 5]]&lt;&gt;0,VLOOKUP(ActividadesCom[[#This Row],[NIVEL 5]],Catálogo!A:B,2,FALSE),"")</f>
        <v/>
      </c>
      <c r="AG3386" s="47"/>
      <c r="AH3386" s="2"/>
      <c r="AI3386" s="2"/>
    </row>
    <row r="3387" spans="1:35" ht="30" hidden="1" customHeight="1" x14ac:dyDescent="0.25">
      <c r="A3387" s="7">
        <v>21470058</v>
      </c>
      <c r="B3387" s="97" t="str">
        <f>VLOOKUP(ActividadesCom[[#This Row],[NO. DE CONTROL]],'LISTADO ESTUDIANTES'!A:C,3,FALSE)</f>
        <v>CHAN CABRERA MARISOL SELENE</v>
      </c>
      <c r="C3387" s="97" t="str">
        <f>VLOOKUP(ActividadesCom[[#This Row],[NO. DE CONTROL]],'LISTADO ESTUDIANTES'!A:B,2,FALSE)</f>
        <v>INGENIERIA EN ADMINISTRACION</v>
      </c>
      <c r="D3387" s="18" t="str">
        <f>VLOOKUP(ActividadesCom[[#This Row],[NO. DE CONTROL]],'LISTADO ESTUDIANTES'!A:D,4,FALSE)</f>
        <v>BAJA</v>
      </c>
      <c r="E3387" s="5">
        <f>SUM(ActividadesCom[[#This Row],[CRÉD. 1]],ActividadesCom[[#This Row],[CRÉD. 2]],ActividadesCom[[#This Row],[CRÉD. 3]],ActividadesCom[[#This Row],[CRÉD. 4]],ActividadesCom[[#This Row],[CRÉD. 5]])</f>
        <v>2</v>
      </c>
      <c r="F3387" s="18">
        <f>IF(ActividadesCom[[#This Row],[ÚLTIMO SEMESTRE CON CRÉDITOS]]&gt;0,ROUND(AVERAGE(ActividadesCom[[#This Row],[VALOR NIVEL 5]],ActividadesCom[[#This Row],[VALOR NIVEL 4]],ActividadesCom[[#This Row],[VALOR NIVEL 3]],ActividadesCom[[#This Row],[VALOR NIVEL 2]],ActividadesCom[[#This Row],[VALOR NIVEL 1]]),0),"")</f>
        <v>3</v>
      </c>
      <c r="G3387" s="18" t="str">
        <f>IF(ActividadesCom[[#This Row],[PROMEDIO]]="","",IF(ActividadesCom[[#This Row],[PROMEDIO]]&gt;=4,"EXCELENTE",IF(ActividadesCom[[#This Row],[PROMEDIO]]&gt;=3,"NOTABLE",IF(ActividadesCom[[#This Row],[PROMEDIO]]&gt;=2,"BUENO",IF(ActividadesCom[[#This Row],[PROMEDIO]]=1,"SUFICIENTE","")))))</f>
        <v>NOTABLE</v>
      </c>
      <c r="H3387" s="5">
        <f>MAX(ActividadesCom[[#This Row],[PERÍODO 1]],ActividadesCom[[#This Row],[PERÍODO 2]],ActividadesCom[[#This Row],[PERÍODO 3]],ActividadesCom[[#This Row],[PERÍODO 4]],ActividadesCom[[#This Row],[PERÍODO 5]])</f>
        <v>20213</v>
      </c>
      <c r="I3387" s="6" t="s">
        <v>11</v>
      </c>
      <c r="J3387" s="5">
        <v>20213</v>
      </c>
      <c r="K3387" s="5" t="s">
        <v>4022</v>
      </c>
      <c r="L3387" s="5">
        <f>IF(ActividadesCom[[#This Row],[NIVEL 1]]&lt;&gt;0,VLOOKUP(ActividadesCom[[#This Row],[NIVEL 1]],Catálogo!A:B,2,FALSE),"")</f>
        <v>2</v>
      </c>
      <c r="M3387" s="5">
        <v>1</v>
      </c>
      <c r="N3387" s="6" t="s">
        <v>5879</v>
      </c>
      <c r="O3387" s="5">
        <v>20213</v>
      </c>
      <c r="P3387" s="5" t="s">
        <v>4009</v>
      </c>
      <c r="Q3387" s="5">
        <f>IF(ActividadesCom[[#This Row],[NIVEL 2]]&lt;&gt;0,VLOOKUP(ActividadesCom[[#This Row],[NIVEL 2]],Catálogo!A:B,2,FALSE),"")</f>
        <v>3</v>
      </c>
      <c r="R3387" s="5">
        <v>1</v>
      </c>
      <c r="S3387" s="6"/>
      <c r="T3387" s="5"/>
      <c r="U3387" s="5"/>
      <c r="V3387" s="5" t="str">
        <f>IF(ActividadesCom[[#This Row],[NIVEL 3]]&lt;&gt;0,VLOOKUP(ActividadesCom[[#This Row],[NIVEL 3]],Catálogo!A:B,2,FALSE),"")</f>
        <v/>
      </c>
      <c r="W3387" s="5"/>
      <c r="X3387" s="6"/>
      <c r="Y3387" s="5"/>
      <c r="Z3387" s="5"/>
      <c r="AA3387" s="5" t="str">
        <f>IF(ActividadesCom[[#This Row],[NIVEL 4]]&lt;&gt;0,VLOOKUP(ActividadesCom[[#This Row],[NIVEL 4]],Catálogo!A:B,2,FALSE),"")</f>
        <v/>
      </c>
      <c r="AB3387" s="5"/>
      <c r="AC3387" s="6"/>
      <c r="AD3387" s="5"/>
      <c r="AE3387" s="5"/>
      <c r="AF3387" s="5" t="str">
        <f>IF(ActividadesCom[[#This Row],[NIVEL 5]]&lt;&gt;0,VLOOKUP(ActividadesCom[[#This Row],[NIVEL 5]],Catálogo!A:B,2,FALSE),"")</f>
        <v/>
      </c>
      <c r="AG3387" s="36"/>
      <c r="AH3387" s="2"/>
      <c r="AI3387" s="2"/>
    </row>
    <row r="3388" spans="1:35" ht="30" customHeight="1" x14ac:dyDescent="0.25">
      <c r="A3388" s="7">
        <v>21470059</v>
      </c>
      <c r="B3388" s="10" t="str">
        <f>VLOOKUP(ActividadesCom[[#This Row],[NO. DE CONTROL]],'LISTADO ESTUDIANTES'!A:C,3,FALSE)</f>
        <v>DE DIOS CALAN CHRISTIAN EMILIO</v>
      </c>
      <c r="C3388" s="97" t="str">
        <f>VLOOKUP(ActividadesCom[[#This Row],[NO. DE CONTROL]],'LISTADO ESTUDIANTES'!A:B,2,FALSE)</f>
        <v>INGENIERIA EN ADMINISTRACION</v>
      </c>
      <c r="D3388" s="18" t="str">
        <f>VLOOKUP(ActividadesCom[[#This Row],[NO. DE CONTROL]],'LISTADO ESTUDIANTES'!A:D,4,FALSE)</f>
        <v>ACTIVO(A)</v>
      </c>
      <c r="E3388" s="7">
        <f>SUM(ActividadesCom[[#This Row],[CRÉD. 1]],ActividadesCom[[#This Row],[CRÉD. 2]],ActividadesCom[[#This Row],[CRÉD. 3]],ActividadesCom[[#This Row],[CRÉD. 4]],ActividadesCom[[#This Row],[CRÉD. 5]])</f>
        <v>0</v>
      </c>
      <c r="F3388" s="18" t="str">
        <f>IF(ActividadesCom[[#This Row],[ÚLTIMO SEMESTRE CON CRÉDITOS]]&gt;0,ROUND(AVERAGE(ActividadesCom[[#This Row],[VALOR NIVEL 5]],ActividadesCom[[#This Row],[VALOR NIVEL 4]],ActividadesCom[[#This Row],[VALOR NIVEL 3]],ActividadesCom[[#This Row],[VALOR NIVEL 2]],ActividadesCom[[#This Row],[VALOR NIVEL 1]]),0),"")</f>
        <v/>
      </c>
      <c r="G3388" s="7" t="str">
        <f>IF(ActividadesCom[[#This Row],[PROMEDIO]]="","",IF(ActividadesCom[[#This Row],[PROMEDIO]]&gt;=4,"EXCELENTE",IF(ActividadesCom[[#This Row],[PROMEDIO]]&gt;=3,"NOTABLE",IF(ActividadesCom[[#This Row],[PROMEDIO]]&gt;=2,"BUENO",IF(ActividadesCom[[#This Row],[PROMEDIO]]=1,"SUFICIENTE","")))))</f>
        <v/>
      </c>
      <c r="H3388" s="18">
        <f>MAX(ActividadesCom[[#This Row],[PERÍODO 1]],ActividadesCom[[#This Row],[PERÍODO 2]],ActividadesCom[[#This Row],[PERÍODO 3]],ActividadesCom[[#This Row],[PERÍODO 4]],ActividadesCom[[#This Row],[PERÍODO 5]])</f>
        <v>0</v>
      </c>
      <c r="I3388" s="6"/>
      <c r="J3388" s="5"/>
      <c r="K3388" s="5"/>
      <c r="L3388" s="18" t="str">
        <f>IF(ActividadesCom[[#This Row],[NIVEL 1]]&lt;&gt;0,VLOOKUP(ActividadesCom[[#This Row],[NIVEL 1]],Catálogo!A:B,2,FALSE),"")</f>
        <v/>
      </c>
      <c r="M3388" s="5"/>
      <c r="N3388" s="6"/>
      <c r="O3388" s="5"/>
      <c r="P3388" s="5"/>
      <c r="Q3388" s="18" t="str">
        <f>IF(ActividadesCom[[#This Row],[NIVEL 2]]&lt;&gt;0,VLOOKUP(ActividadesCom[[#This Row],[NIVEL 2]],Catálogo!A:B,2,FALSE),"")</f>
        <v/>
      </c>
      <c r="R3388" s="5"/>
      <c r="S3388" s="6"/>
      <c r="T3388" s="5"/>
      <c r="U3388" s="5"/>
      <c r="V3388" s="18" t="str">
        <f>IF(ActividadesCom[[#This Row],[NIVEL 3]]&lt;&gt;0,VLOOKUP(ActividadesCom[[#This Row],[NIVEL 3]],Catálogo!A:B,2,FALSE),"")</f>
        <v/>
      </c>
      <c r="W3388" s="5"/>
      <c r="X3388" s="6"/>
      <c r="Y3388" s="5"/>
      <c r="Z3388" s="5"/>
      <c r="AA3388" s="18" t="str">
        <f>IF(ActividadesCom[[#This Row],[NIVEL 4]]&lt;&gt;0,VLOOKUP(ActividadesCom[[#This Row],[NIVEL 4]],Catálogo!A:B,2,FALSE),"")</f>
        <v/>
      </c>
      <c r="AB3388" s="5"/>
      <c r="AC3388" s="6"/>
      <c r="AD3388" s="5"/>
      <c r="AE3388" s="5"/>
      <c r="AF3388" s="18" t="str">
        <f>IF(ActividadesCom[[#This Row],[NIVEL 5]]&lt;&gt;0,VLOOKUP(ActividadesCom[[#This Row],[NIVEL 5]],Catálogo!A:B,2,FALSE),"")</f>
        <v/>
      </c>
      <c r="AG3388" s="36"/>
      <c r="AH3388" s="2"/>
      <c r="AI3388" s="2"/>
    </row>
    <row r="3389" spans="1:35" ht="30" customHeight="1" x14ac:dyDescent="0.25">
      <c r="A3389" s="43">
        <v>21470060</v>
      </c>
      <c r="B3389" s="97" t="str">
        <f>VLOOKUP(ActividadesCom[[#This Row],[NO. DE CONTROL]],'LISTADO ESTUDIANTES'!A:C,3,FALSE)</f>
        <v>MOO QUE JEZIEL ELIU</v>
      </c>
      <c r="C3389" s="103" t="str">
        <f>VLOOKUP(ActividadesCom[[#This Row],[NO. DE CONTROL]],'LISTADO ESTUDIANTES'!A:B,2,FALSE)</f>
        <v>INGENIERIA EN GESTION EMPRESARIAL</v>
      </c>
      <c r="D3389" s="44" t="str">
        <f>VLOOKUP(ActividadesCom[[#This Row],[NO. DE CONTROL]],'LISTADO ESTUDIANTES'!A:D,4,FALSE)</f>
        <v>ACTIVO(A)</v>
      </c>
      <c r="E3389" s="5">
        <f>SUM(ActividadesCom[[#This Row],[CRÉD. 1]],ActividadesCom[[#This Row],[CRÉD. 2]],ActividadesCom[[#This Row],[CRÉD. 3]],ActividadesCom[[#This Row],[CRÉD. 4]],ActividadesCom[[#This Row],[CRÉD. 5]])</f>
        <v>4</v>
      </c>
      <c r="F3389" s="44">
        <f>IF(ActividadesCom[[#This Row],[ÚLTIMO SEMESTRE CON CRÉDITOS]]&gt;0,ROUND(AVERAGE(ActividadesCom[[#This Row],[VALOR NIVEL 5]],ActividadesCom[[#This Row],[VALOR NIVEL 4]],ActividadesCom[[#This Row],[VALOR NIVEL 3]],ActividadesCom[[#This Row],[VALOR NIVEL 2]],ActividadesCom[[#This Row],[VALOR NIVEL 1]]),0),"")</f>
        <v>3</v>
      </c>
      <c r="G3389" s="43" t="str">
        <f>IF(ActividadesCom[[#This Row],[PROMEDIO]]="","",IF(ActividadesCom[[#This Row],[PROMEDIO]]&gt;=4,"EXCELENTE",IF(ActividadesCom[[#This Row],[PROMEDIO]]&gt;=3,"NOTABLE",IF(ActividadesCom[[#This Row],[PROMEDIO]]&gt;=2,"BUENO",IF(ActividadesCom[[#This Row],[PROMEDIO]]=1,"SUFICIENTE","")))))</f>
        <v>NOTABLE</v>
      </c>
      <c r="H3389" s="5">
        <f>MAX(ActividadesCom[[#This Row],[PERÍODO 1]],ActividadesCom[[#This Row],[PERÍODO 2]],ActividadesCom[[#This Row],[PERÍODO 3]],ActividadesCom[[#This Row],[PERÍODO 4]],ActividadesCom[[#This Row],[PERÍODO 5]])</f>
        <v>20221</v>
      </c>
      <c r="I3389" s="45" t="s">
        <v>3519</v>
      </c>
      <c r="J3389" s="46">
        <v>20213</v>
      </c>
      <c r="K3389" s="46" t="s">
        <v>4010</v>
      </c>
      <c r="L3389" s="5">
        <f>IF(ActividadesCom[[#This Row],[NIVEL 1]]&lt;&gt;0,VLOOKUP(ActividadesCom[[#This Row],[NIVEL 1]],Catálogo!A:B,2,FALSE),"")</f>
        <v>2</v>
      </c>
      <c r="M3389" s="46">
        <v>1</v>
      </c>
      <c r="N3389" s="45" t="s">
        <v>4848</v>
      </c>
      <c r="O3389" s="46">
        <v>20213</v>
      </c>
      <c r="P3389" s="46" t="s">
        <v>4008</v>
      </c>
      <c r="Q3389" s="5">
        <f>IF(ActividadesCom[[#This Row],[NIVEL 2]]&lt;&gt;0,VLOOKUP(ActividadesCom[[#This Row],[NIVEL 2]],Catálogo!A:B,2,FALSE),"")</f>
        <v>4</v>
      </c>
      <c r="R3389" s="46">
        <v>1</v>
      </c>
      <c r="S3389" s="6"/>
      <c r="T3389" s="46"/>
      <c r="U3389" s="5"/>
      <c r="V3389" s="5" t="str">
        <f>IF(ActividadesCom[[#This Row],[NIVEL 3]]&lt;&gt;0,VLOOKUP(ActividadesCom[[#This Row],[NIVEL 3]],Catálogo!A:B,2,FALSE),"")</f>
        <v/>
      </c>
      <c r="W3389" s="46"/>
      <c r="X3389" s="45" t="s">
        <v>4900</v>
      </c>
      <c r="Y3389" s="46">
        <v>20213</v>
      </c>
      <c r="Z3389" s="5" t="s">
        <v>4008</v>
      </c>
      <c r="AA3389" s="5">
        <f>IF(ActividadesCom[[#This Row],[NIVEL 4]]&lt;&gt;0,VLOOKUP(ActividadesCom[[#This Row],[NIVEL 4]],Catálogo!A:B,2,FALSE),"")</f>
        <v>4</v>
      </c>
      <c r="AB3389" s="46">
        <v>1</v>
      </c>
      <c r="AC3389" s="6" t="s">
        <v>3519</v>
      </c>
      <c r="AD3389" s="46">
        <v>20221</v>
      </c>
      <c r="AE3389" s="5" t="s">
        <v>4011</v>
      </c>
      <c r="AF3389" s="5">
        <f>IF(ActividadesCom[[#This Row],[NIVEL 5]]&lt;&gt;0,VLOOKUP(ActividadesCom[[#This Row],[NIVEL 5]],Catálogo!A:B,2,FALSE),"")</f>
        <v>1</v>
      </c>
      <c r="AG3389" s="47">
        <v>1</v>
      </c>
      <c r="AH3389" s="2"/>
      <c r="AI3389" s="2"/>
    </row>
    <row r="3390" spans="1:35" ht="30" customHeight="1" x14ac:dyDescent="0.25">
      <c r="A3390" s="7">
        <v>21470061</v>
      </c>
      <c r="B3390" s="10" t="str">
        <f>VLOOKUP(ActividadesCom[[#This Row],[NO. DE CONTROL]],'LISTADO ESTUDIANTES'!A:C,3,FALSE)</f>
        <v>PEREZ RAMIREZ CINTHIA PAOLA</v>
      </c>
      <c r="C3390" s="97" t="str">
        <f>VLOOKUP(ActividadesCom[[#This Row],[NO. DE CONTROL]],'LISTADO ESTUDIANTES'!A:B,2,FALSE)</f>
        <v>INGENIERIA CIVIL</v>
      </c>
      <c r="D3390" s="18" t="str">
        <f>VLOOKUP(ActividadesCom[[#This Row],[NO. DE CONTROL]],'LISTADO ESTUDIANTES'!A:D,4,FALSE)</f>
        <v>ACTIVO(A)</v>
      </c>
      <c r="E3390" s="7">
        <f>SUM(ActividadesCom[[#This Row],[CRÉD. 1]],ActividadesCom[[#This Row],[CRÉD. 2]],ActividadesCom[[#This Row],[CRÉD. 3]],ActividadesCom[[#This Row],[CRÉD. 4]],ActividadesCom[[#This Row],[CRÉD. 5]])</f>
        <v>1</v>
      </c>
      <c r="F3390" s="18">
        <f>IF(ActividadesCom[[#This Row],[ÚLTIMO SEMESTRE CON CRÉDITOS]]&gt;0,ROUND(AVERAGE(ActividadesCom[[#This Row],[VALOR NIVEL 5]],ActividadesCom[[#This Row],[VALOR NIVEL 4]],ActividadesCom[[#This Row],[VALOR NIVEL 3]],ActividadesCom[[#This Row],[VALOR NIVEL 2]],ActividadesCom[[#This Row],[VALOR NIVEL 1]]),0),"")</f>
        <v>4</v>
      </c>
      <c r="G3390" s="7" t="str">
        <f>IF(ActividadesCom[[#This Row],[PROMEDIO]]="","",IF(ActividadesCom[[#This Row],[PROMEDIO]]&gt;=4,"EXCELENTE",IF(ActividadesCom[[#This Row],[PROMEDIO]]&gt;=3,"NOTABLE",IF(ActividadesCom[[#This Row],[PROMEDIO]]&gt;=2,"BUENO",IF(ActividadesCom[[#This Row],[PROMEDIO]]=1,"SUFICIENTE","")))))</f>
        <v>EXCELENTE</v>
      </c>
      <c r="H3390" s="18">
        <f>MAX(ActividadesCom[[#This Row],[PERÍODO 1]],ActividadesCom[[#This Row],[PERÍODO 2]],ActividadesCom[[#This Row],[PERÍODO 3]],ActividadesCom[[#This Row],[PERÍODO 4]],ActividadesCom[[#This Row],[PERÍODO 5]])</f>
        <v>20221</v>
      </c>
      <c r="I3390" s="6" t="s">
        <v>5482</v>
      </c>
      <c r="J3390" s="5">
        <v>20221</v>
      </c>
      <c r="K3390" s="5" t="s">
        <v>4008</v>
      </c>
      <c r="L3390" s="18">
        <f>IF(ActividadesCom[[#This Row],[NIVEL 1]]&lt;&gt;0,VLOOKUP(ActividadesCom[[#This Row],[NIVEL 1]],Catálogo!A:B,2,FALSE),"")</f>
        <v>4</v>
      </c>
      <c r="M3390" s="5">
        <v>1</v>
      </c>
      <c r="N3390" s="6"/>
      <c r="O3390" s="5"/>
      <c r="P3390" s="5"/>
      <c r="Q3390" s="18" t="str">
        <f>IF(ActividadesCom[[#This Row],[NIVEL 2]]&lt;&gt;0,VLOOKUP(ActividadesCom[[#This Row],[NIVEL 2]],Catálogo!A:B,2,FALSE),"")</f>
        <v/>
      </c>
      <c r="R3390" s="5"/>
      <c r="S3390" s="6"/>
      <c r="T3390" s="5"/>
      <c r="U3390" s="5"/>
      <c r="V3390" s="18" t="str">
        <f>IF(ActividadesCom[[#This Row],[NIVEL 3]]&lt;&gt;0,VLOOKUP(ActividadesCom[[#This Row],[NIVEL 3]],Catálogo!A:B,2,FALSE),"")</f>
        <v/>
      </c>
      <c r="W3390" s="5"/>
      <c r="X3390" s="6"/>
      <c r="Y3390" s="5"/>
      <c r="Z3390" s="5"/>
      <c r="AA3390" s="18" t="str">
        <f>IF(ActividadesCom[[#This Row],[NIVEL 4]]&lt;&gt;0,VLOOKUP(ActividadesCom[[#This Row],[NIVEL 4]],Catálogo!A:B,2,FALSE),"")</f>
        <v/>
      </c>
      <c r="AB3390" s="5"/>
      <c r="AC3390" s="6"/>
      <c r="AD3390" s="5"/>
      <c r="AE3390" s="5"/>
      <c r="AF3390" s="18" t="str">
        <f>IF(ActividadesCom[[#This Row],[NIVEL 5]]&lt;&gt;0,VLOOKUP(ActividadesCom[[#This Row],[NIVEL 5]],Catálogo!A:B,2,FALSE),"")</f>
        <v/>
      </c>
      <c r="AG3390" s="36"/>
      <c r="AH3390" s="2"/>
      <c r="AI3390" s="2"/>
    </row>
    <row r="3391" spans="1:35" ht="30" customHeight="1" x14ac:dyDescent="0.25">
      <c r="A3391" s="7">
        <v>21470062</v>
      </c>
      <c r="B3391" s="97" t="str">
        <f>VLOOKUP(ActividadesCom[[#This Row],[NO. DE CONTROL]],'LISTADO ESTUDIANTES'!A:C,3,FALSE)</f>
        <v>MISS PEREZ YAHIR LEONEL</v>
      </c>
      <c r="C3391" s="97" t="str">
        <f>VLOOKUP(ActividadesCom[[#This Row],[NO. DE CONTROL]],'LISTADO ESTUDIANTES'!A:B,2,FALSE)</f>
        <v>INGENIERIA INDUSTRIAL</v>
      </c>
      <c r="D3391" s="18" t="str">
        <f>VLOOKUP(ActividadesCom[[#This Row],[NO. DE CONTROL]],'LISTADO ESTUDIANTES'!A:D,4,FALSE)</f>
        <v>ACTIVO(A)</v>
      </c>
      <c r="E3391" s="5">
        <f>SUM(ActividadesCom[[#This Row],[CRÉD. 1]],ActividadesCom[[#This Row],[CRÉD. 2]],ActividadesCom[[#This Row],[CRÉD. 3]],ActividadesCom[[#This Row],[CRÉD. 4]],ActividadesCom[[#This Row],[CRÉD. 5]])</f>
        <v>5</v>
      </c>
      <c r="F3391" s="18">
        <f>IF(ActividadesCom[[#This Row],[ÚLTIMO SEMESTRE CON CRÉDITOS]]&gt;0,ROUND(AVERAGE(ActividadesCom[[#This Row],[VALOR NIVEL 5]],ActividadesCom[[#This Row],[VALOR NIVEL 4]],ActividadesCom[[#This Row],[VALOR NIVEL 3]],ActividadesCom[[#This Row],[VALOR NIVEL 2]],ActividadesCom[[#This Row],[VALOR NIVEL 1]]),0),"")</f>
        <v>4</v>
      </c>
      <c r="G3391" s="18" t="str">
        <f>IF(ActividadesCom[[#This Row],[PROMEDIO]]="","",IF(ActividadesCom[[#This Row],[PROMEDIO]]&gt;=4,"EXCELENTE",IF(ActividadesCom[[#This Row],[PROMEDIO]]&gt;=3,"NOTABLE",IF(ActividadesCom[[#This Row],[PROMEDIO]]&gt;=2,"BUENO",IF(ActividadesCom[[#This Row],[PROMEDIO]]=1,"SUFICIENTE","")))))</f>
        <v>EXCELENTE</v>
      </c>
      <c r="H3391" s="5">
        <f>MAX(ActividadesCom[[#This Row],[PERÍODO 1]],ActividadesCom[[#This Row],[PERÍODO 2]],ActividadesCom[[#This Row],[PERÍODO 3]],ActividadesCom[[#This Row],[PERÍODO 4]],ActividadesCom[[#This Row],[PERÍODO 5]])</f>
        <v>20221</v>
      </c>
      <c r="I3391" s="6" t="s">
        <v>4540</v>
      </c>
      <c r="J3391" s="5">
        <v>20213</v>
      </c>
      <c r="K3391" s="5" t="s">
        <v>4008</v>
      </c>
      <c r="L3391" s="5">
        <f>IF(ActividadesCom[[#This Row],[NIVEL 1]]&lt;&gt;0,VLOOKUP(ActividadesCom[[#This Row],[NIVEL 1]],Catálogo!A:B,2,FALSE),"")</f>
        <v>4</v>
      </c>
      <c r="M3391" s="5">
        <v>1</v>
      </c>
      <c r="N3391" s="6" t="s">
        <v>4743</v>
      </c>
      <c r="O3391" s="5">
        <v>20213</v>
      </c>
      <c r="P3391" s="5" t="s">
        <v>4009</v>
      </c>
      <c r="Q3391" s="5">
        <f>IF(ActividadesCom[[#This Row],[NIVEL 2]]&lt;&gt;0,VLOOKUP(ActividadesCom[[#This Row],[NIVEL 2]],Catálogo!A:B,2,FALSE),"")</f>
        <v>3</v>
      </c>
      <c r="R3391" s="5">
        <v>1</v>
      </c>
      <c r="S3391" s="6" t="s">
        <v>4958</v>
      </c>
      <c r="T3391" s="5">
        <v>20221</v>
      </c>
      <c r="U3391" s="5" t="s">
        <v>4009</v>
      </c>
      <c r="V3391" s="5">
        <f>IF(ActividadesCom[[#This Row],[NIVEL 3]]&lt;&gt;0,VLOOKUP(ActividadesCom[[#This Row],[NIVEL 3]],Catálogo!A:B,2,FALSE),"")</f>
        <v>3</v>
      </c>
      <c r="W3391" s="5">
        <v>1</v>
      </c>
      <c r="X3391" s="6" t="s">
        <v>316</v>
      </c>
      <c r="Y3391" s="5">
        <v>20213</v>
      </c>
      <c r="Z3391" s="5" t="s">
        <v>4008</v>
      </c>
      <c r="AA3391" s="5">
        <f>IF(ActividadesCom[[#This Row],[NIVEL 4]]&lt;&gt;0,VLOOKUP(ActividadesCom[[#This Row],[NIVEL 4]],Catálogo!A:B,2,FALSE),"")</f>
        <v>4</v>
      </c>
      <c r="AB3391" s="5">
        <v>1</v>
      </c>
      <c r="AC3391" s="6" t="s">
        <v>133</v>
      </c>
      <c r="AD3391" s="5">
        <v>20221</v>
      </c>
      <c r="AE3391" s="5" t="s">
        <v>4008</v>
      </c>
      <c r="AF3391" s="5">
        <f>IF(ActividadesCom[[#This Row],[NIVEL 5]]&lt;&gt;0,VLOOKUP(ActividadesCom[[#This Row],[NIVEL 5]],Catálogo!A:B,2,FALSE),"")</f>
        <v>4</v>
      </c>
      <c r="AG3391" s="36">
        <v>1</v>
      </c>
      <c r="AH3391" s="2"/>
      <c r="AI3391" s="2"/>
    </row>
    <row r="3392" spans="1:35" ht="30" customHeight="1" x14ac:dyDescent="0.25">
      <c r="A3392" s="7">
        <v>21470063</v>
      </c>
      <c r="B3392" s="97" t="str">
        <f>VLOOKUP(ActividadesCom[[#This Row],[NO. DE CONTROL]],'LISTADO ESTUDIANTES'!A:C,3,FALSE)</f>
        <v>ROJAS LOPEZ VIVIANA</v>
      </c>
      <c r="C3392" s="134" t="str">
        <f>VLOOKUP(ActividadesCom[[#This Row],[NO. DE CONTROL]],'LISTADO ESTUDIANTES'!A:B,2,FALSE)</f>
        <v>INGENIERIA QUIMICA</v>
      </c>
      <c r="D3392" s="135" t="str">
        <f>VLOOKUP(ActividadesCom[[#This Row],[NO. DE CONTROL]],'LISTADO ESTUDIANTES'!A:D,4,FALSE)</f>
        <v>ACTIVO(A)</v>
      </c>
      <c r="E3392" s="136">
        <f>SUM(ActividadesCom[[#This Row],[CRÉD. 1]],ActividadesCom[[#This Row],[CRÉD. 2]],ActividadesCom[[#This Row],[CRÉD. 3]],ActividadesCom[[#This Row],[CRÉD. 4]],ActividadesCom[[#This Row],[CRÉD. 5]])</f>
        <v>5</v>
      </c>
      <c r="F3392" s="135">
        <f>IF(ActividadesCom[[#This Row],[ÚLTIMO SEMESTRE CON CRÉDITOS]]&gt;0,ROUND(AVERAGE(ActividadesCom[[#This Row],[VALOR NIVEL 5]],ActividadesCom[[#This Row],[VALOR NIVEL 4]],ActividadesCom[[#This Row],[VALOR NIVEL 3]],ActividadesCom[[#This Row],[VALOR NIVEL 2]],ActividadesCom[[#This Row],[VALOR NIVEL 1]]),0),"")</f>
        <v>3</v>
      </c>
      <c r="G3392" s="7" t="str">
        <f>IF(ActividadesCom[[#This Row],[PROMEDIO]]="","",IF(ActividadesCom[[#This Row],[PROMEDIO]]&gt;=4,"EXCELENTE",IF(ActividadesCom[[#This Row],[PROMEDIO]]&gt;=3,"NOTABLE",IF(ActividadesCom[[#This Row],[PROMEDIO]]&gt;=2,"BUENO",IF(ActividadesCom[[#This Row],[PROMEDIO]]=1,"SUFICIENTE","")))))</f>
        <v>NOTABLE</v>
      </c>
      <c r="H3392" s="5">
        <f>MAX(ActividadesCom[[#This Row],[PERÍODO 1]],ActividadesCom[[#This Row],[PERÍODO 2]],ActividadesCom[[#This Row],[PERÍODO 3]],ActividadesCom[[#This Row],[PERÍODO 4]],ActividadesCom[[#This Row],[PERÍODO 5]])</f>
        <v>20221</v>
      </c>
      <c r="I3392" s="6" t="s">
        <v>37</v>
      </c>
      <c r="J3392" s="5">
        <v>20213</v>
      </c>
      <c r="K3392" s="5" t="s">
        <v>4008</v>
      </c>
      <c r="L3392" s="5">
        <f>IF(ActividadesCom[[#This Row],[NIVEL 1]]&lt;&gt;0,VLOOKUP(ActividadesCom[[#This Row],[NIVEL 1]],Catálogo!A:B,2,FALSE),"")</f>
        <v>4</v>
      </c>
      <c r="M3392" s="5">
        <v>1</v>
      </c>
      <c r="N3392" s="6" t="s">
        <v>9</v>
      </c>
      <c r="O3392" s="5">
        <v>20212</v>
      </c>
      <c r="P3392" s="5" t="s">
        <v>4008</v>
      </c>
      <c r="Q3392" s="5">
        <f>IF(ActividadesCom[[#This Row],[NIVEL 2]]&lt;&gt;0,VLOOKUP(ActividadesCom[[#This Row],[NIVEL 2]],Catálogo!A:B,2,FALSE),"")</f>
        <v>4</v>
      </c>
      <c r="R3392" s="5">
        <v>1</v>
      </c>
      <c r="S3392" s="6" t="s">
        <v>4917</v>
      </c>
      <c r="T3392" s="5">
        <v>20221</v>
      </c>
      <c r="U3392" s="5" t="s">
        <v>4009</v>
      </c>
      <c r="V3392" s="5">
        <f>IF(ActividadesCom[[#This Row],[NIVEL 3]]&lt;&gt;0,VLOOKUP(ActividadesCom[[#This Row],[NIVEL 3]],Catálogo!A:B,2,FALSE),"")</f>
        <v>3</v>
      </c>
      <c r="W3392" s="5">
        <v>1</v>
      </c>
      <c r="X3392" s="6" t="s">
        <v>37</v>
      </c>
      <c r="Y3392" s="5">
        <v>20221</v>
      </c>
      <c r="Z3392" s="5" t="s">
        <v>4010</v>
      </c>
      <c r="AA3392" s="5">
        <f>IF(ActividadesCom[[#This Row],[NIVEL 4]]&lt;&gt;0,VLOOKUP(ActividadesCom[[#This Row],[NIVEL 4]],Catálogo!A:B,2,FALSE),"")</f>
        <v>2</v>
      </c>
      <c r="AB3392" s="5">
        <v>1</v>
      </c>
      <c r="AC3392" s="6" t="s">
        <v>5473</v>
      </c>
      <c r="AD3392" s="5">
        <v>20221</v>
      </c>
      <c r="AE3392" s="5" t="s">
        <v>4008</v>
      </c>
      <c r="AF3392" s="5">
        <f>IF(ActividadesCom[[#This Row],[NIVEL 5]]&lt;&gt;0,VLOOKUP(ActividadesCom[[#This Row],[NIVEL 5]],Catálogo!A:B,2,FALSE),"")</f>
        <v>4</v>
      </c>
      <c r="AG3392" s="36">
        <v>1</v>
      </c>
      <c r="AH3392" s="2"/>
      <c r="AI3392" s="2"/>
    </row>
    <row r="3393" spans="1:35" ht="30" customHeight="1" x14ac:dyDescent="0.25">
      <c r="A3393" s="7">
        <v>21470065</v>
      </c>
      <c r="B3393" s="97" t="str">
        <f>VLOOKUP(ActividadesCom[[#This Row],[NO. DE CONTROL]],'LISTADO ESTUDIANTES'!A:C,3,FALSE)</f>
        <v>PAREDES BALAN MARCOS ALEJANDRO</v>
      </c>
      <c r="C3393" s="97" t="str">
        <f>VLOOKUP(ActividadesCom[[#This Row],[NO. DE CONTROL]],'LISTADO ESTUDIANTES'!A:B,2,FALSE)</f>
        <v>INGENIERIA AMBIENTAL</v>
      </c>
      <c r="D3393" s="18" t="str">
        <f>VLOOKUP(ActividadesCom[[#This Row],[NO. DE CONTROL]],'LISTADO ESTUDIANTES'!A:D,4,FALSE)</f>
        <v>ACTIVO(A)</v>
      </c>
      <c r="E3393" s="5">
        <f>SUM(ActividadesCom[[#This Row],[CRÉD. 1]],ActividadesCom[[#This Row],[CRÉD. 2]],ActividadesCom[[#This Row],[CRÉD. 3]],ActividadesCom[[#This Row],[CRÉD. 4]],ActividadesCom[[#This Row],[CRÉD. 5]])</f>
        <v>3</v>
      </c>
      <c r="F3393" s="18">
        <f>IF(ActividadesCom[[#This Row],[ÚLTIMO SEMESTRE CON CRÉDITOS]]&gt;0,ROUND(AVERAGE(ActividadesCom[[#This Row],[VALOR NIVEL 5]],ActividadesCom[[#This Row],[VALOR NIVEL 4]],ActividadesCom[[#This Row],[VALOR NIVEL 3]],ActividadesCom[[#This Row],[VALOR NIVEL 2]],ActividadesCom[[#This Row],[VALOR NIVEL 1]]),0),"")</f>
        <v>2</v>
      </c>
      <c r="G3393" s="18" t="str">
        <f>IF(ActividadesCom[[#This Row],[PROMEDIO]]="","",IF(ActividadesCom[[#This Row],[PROMEDIO]]&gt;=4,"EXCELENTE",IF(ActividadesCom[[#This Row],[PROMEDIO]]&gt;=3,"NOTABLE",IF(ActividadesCom[[#This Row],[PROMEDIO]]&gt;=2,"BUENO",IF(ActividadesCom[[#This Row],[PROMEDIO]]=1,"SUFICIENTE","")))))</f>
        <v>BUENO</v>
      </c>
      <c r="H3393" s="5">
        <f>MAX(ActividadesCom[[#This Row],[PERÍODO 1]],ActividadesCom[[#This Row],[PERÍODO 2]],ActividadesCom[[#This Row],[PERÍODO 3]],ActividadesCom[[#This Row],[PERÍODO 4]],ActividadesCom[[#This Row],[PERÍODO 5]])</f>
        <v>20223</v>
      </c>
      <c r="I3393" s="6" t="s">
        <v>47</v>
      </c>
      <c r="J3393" s="5">
        <v>20213</v>
      </c>
      <c r="K3393" s="5" t="s">
        <v>4011</v>
      </c>
      <c r="L3393" s="5">
        <f>IF(ActividadesCom[[#This Row],[NIVEL 1]]&lt;&gt;0,VLOOKUP(ActividadesCom[[#This Row],[NIVEL 1]],Catálogo!A:B,2,FALSE),"")</f>
        <v>1</v>
      </c>
      <c r="M3393" s="5">
        <v>1</v>
      </c>
      <c r="N3393" s="6" t="s">
        <v>47</v>
      </c>
      <c r="O3393" s="5">
        <v>20221</v>
      </c>
      <c r="P3393" s="5" t="s">
        <v>4011</v>
      </c>
      <c r="Q3393" s="5">
        <f>IF(ActividadesCom[[#This Row],[NIVEL 2]]&lt;&gt;0,VLOOKUP(ActividadesCom[[#This Row],[NIVEL 2]],Catálogo!A:B,2,FALSE),"")</f>
        <v>1</v>
      </c>
      <c r="R3393" s="5">
        <v>1</v>
      </c>
      <c r="S3393" s="6" t="s">
        <v>5875</v>
      </c>
      <c r="T3393" s="5">
        <v>20223</v>
      </c>
      <c r="U3393" s="5" t="s">
        <v>4008</v>
      </c>
      <c r="V3393" s="5">
        <f>IF(ActividadesCom[[#This Row],[NIVEL 3]]&lt;&gt;0,VLOOKUP(ActividadesCom[[#This Row],[NIVEL 3]],Catálogo!A:B,2,FALSE),"")</f>
        <v>4</v>
      </c>
      <c r="W3393" s="5">
        <v>1</v>
      </c>
      <c r="X3393" s="6"/>
      <c r="Y3393" s="5"/>
      <c r="Z3393" s="5"/>
      <c r="AA3393" s="5" t="str">
        <f>IF(ActividadesCom[[#This Row],[NIVEL 4]]&lt;&gt;0,VLOOKUP(ActividadesCom[[#This Row],[NIVEL 4]],Catálogo!A:B,2,FALSE),"")</f>
        <v/>
      </c>
      <c r="AB3393" s="5"/>
      <c r="AC3393" s="6"/>
      <c r="AD3393" s="5"/>
      <c r="AE3393" s="5"/>
      <c r="AF3393" s="5" t="str">
        <f>IF(ActividadesCom[[#This Row],[NIVEL 5]]&lt;&gt;0,VLOOKUP(ActividadesCom[[#This Row],[NIVEL 5]],Catálogo!A:B,2,FALSE),"")</f>
        <v/>
      </c>
      <c r="AG3393" s="36"/>
      <c r="AH3393" s="2"/>
      <c r="AI3393" s="2"/>
    </row>
    <row r="3394" spans="1:35" ht="30" hidden="1" customHeight="1" x14ac:dyDescent="0.25">
      <c r="A3394" s="43">
        <v>21470066</v>
      </c>
      <c r="B3394" s="97" t="str">
        <f>VLOOKUP(ActividadesCom[[#This Row],[NO. DE CONTROL]],'LISTADO ESTUDIANTES'!A:C,3,FALSE)</f>
        <v>MARTINEZ ZAPATA ROMAN CANDELARIO</v>
      </c>
      <c r="C3394" s="103" t="str">
        <f>VLOOKUP(ActividadesCom[[#This Row],[NO. DE CONTROL]],'LISTADO ESTUDIANTES'!A:B,2,FALSE)</f>
        <v>ARQUITECTURA</v>
      </c>
      <c r="D3394" s="44" t="str">
        <f>VLOOKUP(ActividadesCom[[#This Row],[NO. DE CONTROL]],'LISTADO ESTUDIANTES'!A:D,4,FALSE)</f>
        <v>BAJA</v>
      </c>
      <c r="E3394" s="5">
        <f>SUM(ActividadesCom[[#This Row],[CRÉD. 1]],ActividadesCom[[#This Row],[CRÉD. 2]],ActividadesCom[[#This Row],[CRÉD. 3]],ActividadesCom[[#This Row],[CRÉD. 4]],ActividadesCom[[#This Row],[CRÉD. 5]])</f>
        <v>2</v>
      </c>
      <c r="F3394" s="44">
        <f>IF(ActividadesCom[[#This Row],[ÚLTIMO SEMESTRE CON CRÉDITOS]]&gt;0,ROUND(AVERAGE(ActividadesCom[[#This Row],[VALOR NIVEL 5]],ActividadesCom[[#This Row],[VALOR NIVEL 4]],ActividadesCom[[#This Row],[VALOR NIVEL 3]],ActividadesCom[[#This Row],[VALOR NIVEL 2]],ActividadesCom[[#This Row],[VALOR NIVEL 1]]),0),"")</f>
        <v>3</v>
      </c>
      <c r="G3394" s="44" t="str">
        <f>IF(ActividadesCom[[#This Row],[PROMEDIO]]="","",IF(ActividadesCom[[#This Row],[PROMEDIO]]&gt;=4,"EXCELENTE",IF(ActividadesCom[[#This Row],[PROMEDIO]]&gt;=3,"NOTABLE",IF(ActividadesCom[[#This Row],[PROMEDIO]]&gt;=2,"BUENO",IF(ActividadesCom[[#This Row],[PROMEDIO]]=1,"SUFICIENTE","")))))</f>
        <v>NOTABLE</v>
      </c>
      <c r="H3394" s="5">
        <f>MAX(ActividadesCom[[#This Row],[PERÍODO 1]],ActividadesCom[[#This Row],[PERÍODO 2]],ActividadesCom[[#This Row],[PERÍODO 3]],ActividadesCom[[#This Row],[PERÍODO 4]],ActividadesCom[[#This Row],[PERÍODO 5]])</f>
        <v>20213</v>
      </c>
      <c r="I3394" s="45" t="s">
        <v>4695</v>
      </c>
      <c r="J3394" s="46">
        <v>20213</v>
      </c>
      <c r="K3394" s="46" t="s">
        <v>4008</v>
      </c>
      <c r="L3394" s="5">
        <f>IF(ActividadesCom[[#This Row],[NIVEL 1]]&lt;&gt;0,VLOOKUP(ActividadesCom[[#This Row],[NIVEL 1]],Catálogo!A:B,2,FALSE),"")</f>
        <v>4</v>
      </c>
      <c r="M3394" s="46">
        <v>1</v>
      </c>
      <c r="N3394" s="6" t="s">
        <v>31</v>
      </c>
      <c r="O3394" s="46">
        <v>20213</v>
      </c>
      <c r="P3394" s="5" t="s">
        <v>4011</v>
      </c>
      <c r="Q3394" s="5">
        <f>IF(ActividadesCom[[#This Row],[NIVEL 2]]&lt;&gt;0,VLOOKUP(ActividadesCom[[#This Row],[NIVEL 2]],Catálogo!A:B,2,FALSE),"")</f>
        <v>1</v>
      </c>
      <c r="R3394" s="46">
        <v>1</v>
      </c>
      <c r="S3394" s="45"/>
      <c r="T3394" s="46"/>
      <c r="U3394" s="46"/>
      <c r="V3394" s="5" t="str">
        <f>IF(ActividadesCom[[#This Row],[NIVEL 3]]&lt;&gt;0,VLOOKUP(ActividadesCom[[#This Row],[NIVEL 3]],Catálogo!A:B,2,FALSE),"")</f>
        <v/>
      </c>
      <c r="W3394" s="46"/>
      <c r="X3394" s="45"/>
      <c r="Y3394" s="46"/>
      <c r="Z3394" s="46"/>
      <c r="AA3394" s="5" t="str">
        <f>IF(ActividadesCom[[#This Row],[NIVEL 4]]&lt;&gt;0,VLOOKUP(ActividadesCom[[#This Row],[NIVEL 4]],Catálogo!A:B,2,FALSE),"")</f>
        <v/>
      </c>
      <c r="AB3394" s="46"/>
      <c r="AC3394" s="45"/>
      <c r="AD3394" s="46"/>
      <c r="AE3394" s="46"/>
      <c r="AF3394" s="5" t="str">
        <f>IF(ActividadesCom[[#This Row],[NIVEL 5]]&lt;&gt;0,VLOOKUP(ActividadesCom[[#This Row],[NIVEL 5]],Catálogo!A:B,2,FALSE),"")</f>
        <v/>
      </c>
      <c r="AG3394" s="47"/>
      <c r="AH3394" s="2"/>
      <c r="AI3394" s="2"/>
    </row>
    <row r="3395" spans="1:35" ht="30" customHeight="1" x14ac:dyDescent="0.25">
      <c r="A3395" s="37">
        <v>21470067</v>
      </c>
      <c r="B3395" s="97" t="str">
        <f>VLOOKUP(ActividadesCom[[#This Row],[NO. DE CONTROL]],'LISTADO ESTUDIANTES'!A:C,3,FALSE)</f>
        <v>MONTENEGRO MORALES ANGEL AXEL ANDRE</v>
      </c>
      <c r="C3395" s="106" t="str">
        <f>VLOOKUP(ActividadesCom[[#This Row],[NO. DE CONTROL]],'LISTADO ESTUDIANTES'!A:B,2,FALSE)</f>
        <v>INGENIERIA CIVIL</v>
      </c>
      <c r="D3395" s="38" t="str">
        <f>VLOOKUP(ActividadesCom[[#This Row],[NO. DE CONTROL]],'LISTADO ESTUDIANTES'!A:D,4,FALSE)</f>
        <v>ACTIVO(A)</v>
      </c>
      <c r="E3395" s="5">
        <f>SUM(ActividadesCom[[#This Row],[CRÉD. 1]],ActividadesCom[[#This Row],[CRÉD. 2]],ActividadesCom[[#This Row],[CRÉD. 3]],ActividadesCom[[#This Row],[CRÉD. 4]],ActividadesCom[[#This Row],[CRÉD. 5]])</f>
        <v>5</v>
      </c>
      <c r="F3395" s="38">
        <f>IF(ActividadesCom[[#This Row],[ÚLTIMO SEMESTRE CON CRÉDITOS]]&gt;0,ROUND(AVERAGE(ActividadesCom[[#This Row],[VALOR NIVEL 5]],ActividadesCom[[#This Row],[VALOR NIVEL 4]],ActividadesCom[[#This Row],[VALOR NIVEL 3]],ActividadesCom[[#This Row],[VALOR NIVEL 2]],ActividadesCom[[#This Row],[VALOR NIVEL 1]]),0),"")</f>
        <v>4</v>
      </c>
      <c r="G3395" s="38" t="str">
        <f>IF(ActividadesCom[[#This Row],[PROMEDIO]]="","",IF(ActividadesCom[[#This Row],[PROMEDIO]]&gt;=4,"EXCELENTE",IF(ActividadesCom[[#This Row],[PROMEDIO]]&gt;=3,"NOTABLE",IF(ActividadesCom[[#This Row],[PROMEDIO]]&gt;=2,"BUENO",IF(ActividadesCom[[#This Row],[PROMEDIO]]=1,"SUFICIENTE","")))))</f>
        <v>EXCELENTE</v>
      </c>
      <c r="H3395" s="5">
        <f>MAX(ActividadesCom[[#This Row],[PERÍODO 1]],ActividadesCom[[#This Row],[PERÍODO 2]],ActividadesCom[[#This Row],[PERÍODO 3]],ActividadesCom[[#This Row],[PERÍODO 4]],ActividadesCom[[#This Row],[PERÍODO 5]])</f>
        <v>20221</v>
      </c>
      <c r="I3395" s="39" t="s">
        <v>4574</v>
      </c>
      <c r="J3395" s="40">
        <v>20211</v>
      </c>
      <c r="K3395" s="40" t="s">
        <v>4009</v>
      </c>
      <c r="L3395" s="5">
        <f>IF(ActividadesCom[[#This Row],[NIVEL 1]]&lt;&gt;0,VLOOKUP(ActividadesCom[[#This Row],[NIVEL 1]],Catálogo!A:B,2,FALSE),"")</f>
        <v>3</v>
      </c>
      <c r="M3395" s="40">
        <v>1</v>
      </c>
      <c r="N3395" s="6" t="s">
        <v>11</v>
      </c>
      <c r="O3395" s="40">
        <v>20213</v>
      </c>
      <c r="P3395" s="5" t="s">
        <v>4008</v>
      </c>
      <c r="Q3395" s="5">
        <f>IF(ActividadesCom[[#This Row],[NIVEL 2]]&lt;&gt;0,VLOOKUP(ActividadesCom[[#This Row],[NIVEL 2]],Catálogo!A:B,2,FALSE),"")</f>
        <v>4</v>
      </c>
      <c r="R3395" s="40">
        <v>1</v>
      </c>
      <c r="S3395" s="6" t="s">
        <v>4917</v>
      </c>
      <c r="T3395" s="40">
        <v>20221</v>
      </c>
      <c r="U3395" s="5" t="s">
        <v>4009</v>
      </c>
      <c r="V3395" s="5">
        <f>IF(ActividadesCom[[#This Row],[NIVEL 3]]&lt;&gt;0,VLOOKUP(ActividadesCom[[#This Row],[NIVEL 3]],Catálogo!A:B,2,FALSE),"")</f>
        <v>3</v>
      </c>
      <c r="W3395" s="40">
        <v>1</v>
      </c>
      <c r="X3395" s="6" t="s">
        <v>11</v>
      </c>
      <c r="Y3395" s="40">
        <v>20221</v>
      </c>
      <c r="Z3395" s="5" t="s">
        <v>4008</v>
      </c>
      <c r="AA3395" s="5">
        <f>IF(ActividadesCom[[#This Row],[NIVEL 4]]&lt;&gt;0,VLOOKUP(ActividadesCom[[#This Row],[NIVEL 4]],Catálogo!A:B,2,FALSE),"")</f>
        <v>4</v>
      </c>
      <c r="AB3395" s="40">
        <v>1</v>
      </c>
      <c r="AC3395" s="39" t="s">
        <v>5482</v>
      </c>
      <c r="AD3395" s="40">
        <v>20221</v>
      </c>
      <c r="AE3395" s="5" t="s">
        <v>4008</v>
      </c>
      <c r="AF3395" s="5">
        <f>IF(ActividadesCom[[#This Row],[NIVEL 5]]&lt;&gt;0,VLOOKUP(ActividadesCom[[#This Row],[NIVEL 5]],Catálogo!A:B,2,FALSE),"")</f>
        <v>4</v>
      </c>
      <c r="AG3395" s="41">
        <v>1</v>
      </c>
      <c r="AH3395" s="2"/>
      <c r="AI3395" s="2"/>
    </row>
    <row r="3396" spans="1:35" ht="30" customHeight="1" x14ac:dyDescent="0.25">
      <c r="A3396" s="43">
        <v>21470068</v>
      </c>
      <c r="B3396" s="97" t="str">
        <f>VLOOKUP(ActividadesCom[[#This Row],[NO. DE CONTROL]],'LISTADO ESTUDIANTES'!A:C,3,FALSE)</f>
        <v>MORENO NEGRON ABDIEL LEONARDO</v>
      </c>
      <c r="C3396" s="103" t="str">
        <f>VLOOKUP(ActividadesCom[[#This Row],[NO. DE CONTROL]],'LISTADO ESTUDIANTES'!A:B,2,FALSE)</f>
        <v>INGENIERIA CIVIL</v>
      </c>
      <c r="D3396" s="44" t="str">
        <f>VLOOKUP(ActividadesCom[[#This Row],[NO. DE CONTROL]],'LISTADO ESTUDIANTES'!A:D,4,FALSE)</f>
        <v>ACTIVO(A)</v>
      </c>
      <c r="E3396" s="5">
        <f>SUM(ActividadesCom[[#This Row],[CRÉD. 1]],ActividadesCom[[#This Row],[CRÉD. 2]],ActividadesCom[[#This Row],[CRÉD. 3]],ActividadesCom[[#This Row],[CRÉD. 4]],ActividadesCom[[#This Row],[CRÉD. 5]])</f>
        <v>2</v>
      </c>
      <c r="F3396" s="44">
        <f>IF(ActividadesCom[[#This Row],[ÚLTIMO SEMESTRE CON CRÉDITOS]]&gt;0,ROUND(AVERAGE(ActividadesCom[[#This Row],[VALOR NIVEL 5]],ActividadesCom[[#This Row],[VALOR NIVEL 4]],ActividadesCom[[#This Row],[VALOR NIVEL 3]],ActividadesCom[[#This Row],[VALOR NIVEL 2]],ActividadesCom[[#This Row],[VALOR NIVEL 1]]),0),"")</f>
        <v>2</v>
      </c>
      <c r="G3396" s="44" t="str">
        <f>IF(ActividadesCom[[#This Row],[PROMEDIO]]="","",IF(ActividadesCom[[#This Row],[PROMEDIO]]&gt;=4,"EXCELENTE",IF(ActividadesCom[[#This Row],[PROMEDIO]]&gt;=3,"NOTABLE",IF(ActividadesCom[[#This Row],[PROMEDIO]]&gt;=2,"BUENO",IF(ActividadesCom[[#This Row],[PROMEDIO]]=1,"SUFICIENTE","")))))</f>
        <v>BUENO</v>
      </c>
      <c r="H3396" s="5">
        <f>MAX(ActividadesCom[[#This Row],[PERÍODO 1]],ActividadesCom[[#This Row],[PERÍODO 2]],ActividadesCom[[#This Row],[PERÍODO 3]],ActividadesCom[[#This Row],[PERÍODO 4]],ActividadesCom[[#This Row],[PERÍODO 5]])</f>
        <v>20213</v>
      </c>
      <c r="I3396" s="45" t="s">
        <v>23</v>
      </c>
      <c r="J3396" s="46">
        <v>20213</v>
      </c>
      <c r="K3396" s="46" t="s">
        <v>4022</v>
      </c>
      <c r="L3396" s="5">
        <f>IF(ActividadesCom[[#This Row],[NIVEL 1]]&lt;&gt;0,VLOOKUP(ActividadesCom[[#This Row],[NIVEL 1]],Catálogo!A:B,2,FALSE),"")</f>
        <v>2</v>
      </c>
      <c r="M3396" s="46">
        <v>1</v>
      </c>
      <c r="N3396" s="6" t="s">
        <v>133</v>
      </c>
      <c r="O3396" s="46">
        <v>20213</v>
      </c>
      <c r="P3396" s="5" t="s">
        <v>4011</v>
      </c>
      <c r="Q3396" s="5">
        <f>IF(ActividadesCom[[#This Row],[NIVEL 2]]&lt;&gt;0,VLOOKUP(ActividadesCom[[#This Row],[NIVEL 2]],Catálogo!A:B,2,FALSE),"")</f>
        <v>1</v>
      </c>
      <c r="R3396" s="46">
        <v>1</v>
      </c>
      <c r="S3396" s="45"/>
      <c r="T3396" s="46"/>
      <c r="U3396" s="46"/>
      <c r="V3396" s="5" t="str">
        <f>IF(ActividadesCom[[#This Row],[NIVEL 3]]&lt;&gt;0,VLOOKUP(ActividadesCom[[#This Row],[NIVEL 3]],Catálogo!A:B,2,FALSE),"")</f>
        <v/>
      </c>
      <c r="W3396" s="46"/>
      <c r="X3396" s="45"/>
      <c r="Y3396" s="46"/>
      <c r="Z3396" s="46"/>
      <c r="AA3396" s="5" t="str">
        <f>IF(ActividadesCom[[#This Row],[NIVEL 4]]&lt;&gt;0,VLOOKUP(ActividadesCom[[#This Row],[NIVEL 4]],Catálogo!A:B,2,FALSE),"")</f>
        <v/>
      </c>
      <c r="AB3396" s="46"/>
      <c r="AC3396" s="45"/>
      <c r="AD3396" s="46"/>
      <c r="AE3396" s="46"/>
      <c r="AF3396" s="5" t="str">
        <f>IF(ActividadesCom[[#This Row],[NIVEL 5]]&lt;&gt;0,VLOOKUP(ActividadesCom[[#This Row],[NIVEL 5]],Catálogo!A:B,2,FALSE),"")</f>
        <v/>
      </c>
      <c r="AG3396" s="47"/>
      <c r="AH3396" s="2"/>
      <c r="AI3396" s="2"/>
    </row>
    <row r="3397" spans="1:35" ht="30" customHeight="1" x14ac:dyDescent="0.25">
      <c r="A3397" s="49">
        <v>21470069</v>
      </c>
      <c r="B3397" s="97" t="str">
        <f>VLOOKUP(ActividadesCom[[#This Row],[NO. DE CONTROL]],'LISTADO ESTUDIANTES'!A:C,3,FALSE)</f>
        <v>MARTINEZ BERZUNZA GABRIEL HUMBERTO</v>
      </c>
      <c r="C3397" s="108" t="str">
        <f>VLOOKUP(ActividadesCom[[#This Row],[NO. DE CONTROL]],'LISTADO ESTUDIANTES'!A:B,2,FALSE)</f>
        <v>INGENIERIA EN GESTION EMPRESARIAL</v>
      </c>
      <c r="D3397" s="50" t="str">
        <f>VLOOKUP(ActividadesCom[[#This Row],[NO. DE CONTROL]],'LISTADO ESTUDIANTES'!A:D,4,FALSE)</f>
        <v>ACTIVO(A)</v>
      </c>
      <c r="E3397" s="49">
        <f>SUM(ActividadesCom[[#This Row],[CRÉD. 1]],ActividadesCom[[#This Row],[CRÉD. 2]],ActividadesCom[[#This Row],[CRÉD. 3]],ActividadesCom[[#This Row],[CRÉD. 4]],ActividadesCom[[#This Row],[CRÉD. 5]])</f>
        <v>3</v>
      </c>
      <c r="F3397" s="50">
        <f>IF(ActividadesCom[[#This Row],[ÚLTIMO SEMESTRE CON CRÉDITOS]]&gt;0,ROUND(AVERAGE(ActividadesCom[[#This Row],[VALOR NIVEL 5]],ActividadesCom[[#This Row],[VALOR NIVEL 4]],ActividadesCom[[#This Row],[VALOR NIVEL 3]],ActividadesCom[[#This Row],[VALOR NIVEL 2]],ActividadesCom[[#This Row],[VALOR NIVEL 1]]),0),"")</f>
        <v>3</v>
      </c>
      <c r="G3397" s="49" t="str">
        <f>IF(ActividadesCom[[#This Row],[PROMEDIO]]="","",IF(ActividadesCom[[#This Row],[PROMEDIO]]&gt;=4,"EXCELENTE",IF(ActividadesCom[[#This Row],[PROMEDIO]]&gt;=3,"NOTABLE",IF(ActividadesCom[[#This Row],[PROMEDIO]]&gt;=2,"BUENO",IF(ActividadesCom[[#This Row],[PROMEDIO]]=1,"SUFICIENTE","")))))</f>
        <v>NOTABLE</v>
      </c>
      <c r="H3397" s="50">
        <f>MAX(ActividadesCom[[#This Row],[PERÍODO 1]],ActividadesCom[[#This Row],[PERÍODO 2]],ActividadesCom[[#This Row],[PERÍODO 3]],ActividadesCom[[#This Row],[PERÍODO 4]],ActividadesCom[[#This Row],[PERÍODO 5]])</f>
        <v>20221</v>
      </c>
      <c r="I3397" s="51" t="s">
        <v>4848</v>
      </c>
      <c r="J3397" s="52">
        <v>20213</v>
      </c>
      <c r="K3397" s="52" t="s">
        <v>4008</v>
      </c>
      <c r="L3397" s="50">
        <f>IF(ActividadesCom[[#This Row],[NIVEL 1]]&lt;&gt;0,VLOOKUP(ActividadesCom[[#This Row],[NIVEL 1]],Catálogo!A:B,2,FALSE),"")</f>
        <v>4</v>
      </c>
      <c r="M3397" s="52">
        <v>1</v>
      </c>
      <c r="N3397" s="6"/>
      <c r="O3397" s="52"/>
      <c r="P3397" s="5"/>
      <c r="Q3397" s="50" t="str">
        <f>IF(ActividadesCom[[#This Row],[NIVEL 2]]&lt;&gt;0,VLOOKUP(ActividadesCom[[#This Row],[NIVEL 2]],Catálogo!A:B,2,FALSE),"")</f>
        <v/>
      </c>
      <c r="R3397" s="52"/>
      <c r="S3397" s="51" t="s">
        <v>4900</v>
      </c>
      <c r="T3397" s="52">
        <v>20213</v>
      </c>
      <c r="U3397" s="5" t="s">
        <v>4008</v>
      </c>
      <c r="V3397" s="50">
        <f>IF(ActividadesCom[[#This Row],[NIVEL 3]]&lt;&gt;0,VLOOKUP(ActividadesCom[[#This Row],[NIVEL 3]],Catálogo!A:B,2,FALSE),"")</f>
        <v>4</v>
      </c>
      <c r="W3397" s="52">
        <v>1</v>
      </c>
      <c r="X3397" s="6" t="s">
        <v>25</v>
      </c>
      <c r="Y3397" s="52">
        <v>20221</v>
      </c>
      <c r="Z3397" s="5" t="s">
        <v>4010</v>
      </c>
      <c r="AA3397" s="50">
        <f>IF(ActividadesCom[[#This Row],[NIVEL 4]]&lt;&gt;0,VLOOKUP(ActividadesCom[[#This Row],[NIVEL 4]],Catálogo!A:B,2,FALSE),"")</f>
        <v>2</v>
      </c>
      <c r="AB3397" s="52">
        <v>1</v>
      </c>
      <c r="AC3397" s="51"/>
      <c r="AD3397" s="52"/>
      <c r="AE3397" s="52"/>
      <c r="AF3397" s="50" t="str">
        <f>IF(ActividadesCom[[#This Row],[NIVEL 5]]&lt;&gt;0,VLOOKUP(ActividadesCom[[#This Row],[NIVEL 5]],Catálogo!A:B,2,FALSE),"")</f>
        <v/>
      </c>
      <c r="AG3397" s="53"/>
      <c r="AH3397" s="2"/>
      <c r="AI3397" s="2"/>
    </row>
    <row r="3398" spans="1:35" ht="30" hidden="1" customHeight="1" x14ac:dyDescent="0.25">
      <c r="A3398" s="37">
        <v>21470070</v>
      </c>
      <c r="B3398" s="97" t="str">
        <f>VLOOKUP(ActividadesCom[[#This Row],[NO. DE CONTROL]],'LISTADO ESTUDIANTES'!A:C,3,FALSE)</f>
        <v>DARINA DE LOS ANGELES ZAPATA BALAM</v>
      </c>
      <c r="C3398" s="106" t="str">
        <f>VLOOKUP(ActividadesCom[[#This Row],[NO. DE CONTROL]],'LISTADO ESTUDIANTES'!A:B,2,FALSE)</f>
        <v>ARQUITECTURA</v>
      </c>
      <c r="D3398" s="38" t="str">
        <f>VLOOKUP(ActividadesCom[[#This Row],[NO. DE CONTROL]],'LISTADO ESTUDIANTES'!A:D,4,FALSE)</f>
        <v>BAJA</v>
      </c>
      <c r="E3398" s="5">
        <f>SUM(ActividadesCom[[#This Row],[CRÉD. 1]],ActividadesCom[[#This Row],[CRÉD. 2]],ActividadesCom[[#This Row],[CRÉD. 3]],ActividadesCom[[#This Row],[CRÉD. 4]],ActividadesCom[[#This Row],[CRÉD. 5]])</f>
        <v>4</v>
      </c>
      <c r="F3398" s="38">
        <f>IF(ActividadesCom[[#This Row],[ÚLTIMO SEMESTRE CON CRÉDITOS]]&gt;0,ROUND(AVERAGE(ActividadesCom[[#This Row],[VALOR NIVEL 5]],ActividadesCom[[#This Row],[VALOR NIVEL 4]],ActividadesCom[[#This Row],[VALOR NIVEL 3]],ActividadesCom[[#This Row],[VALOR NIVEL 2]],ActividadesCom[[#This Row],[VALOR NIVEL 1]]),0),"")</f>
        <v>3</v>
      </c>
      <c r="G3398" s="38" t="str">
        <f>IF(ActividadesCom[[#This Row],[PROMEDIO]]="","",IF(ActividadesCom[[#This Row],[PROMEDIO]]&gt;=4,"EXCELENTE",IF(ActividadesCom[[#This Row],[PROMEDIO]]&gt;=3,"NOTABLE",IF(ActividadesCom[[#This Row],[PROMEDIO]]&gt;=2,"BUENO",IF(ActividadesCom[[#This Row],[PROMEDIO]]=1,"SUFICIENTE","")))))</f>
        <v>NOTABLE</v>
      </c>
      <c r="H3398" s="5">
        <f>MAX(ActividadesCom[[#This Row],[PERÍODO 1]],ActividadesCom[[#This Row],[PERÍODO 2]],ActividadesCom[[#This Row],[PERÍODO 3]],ActividadesCom[[#This Row],[PERÍODO 4]],ActividadesCom[[#This Row],[PERÍODO 5]])</f>
        <v>20213</v>
      </c>
      <c r="I3398" s="39" t="s">
        <v>4515</v>
      </c>
      <c r="J3398" s="40">
        <v>20211</v>
      </c>
      <c r="K3398" s="40" t="s">
        <v>4022</v>
      </c>
      <c r="L3398" s="5">
        <f>IF(ActividadesCom[[#This Row],[NIVEL 1]]&lt;&gt;0,VLOOKUP(ActividadesCom[[#This Row],[NIVEL 1]],Catálogo!A:B,2,FALSE),"")</f>
        <v>2</v>
      </c>
      <c r="M3398" s="40">
        <v>1</v>
      </c>
      <c r="N3398" s="6" t="s">
        <v>4536</v>
      </c>
      <c r="O3398" s="40">
        <v>20213</v>
      </c>
      <c r="P3398" s="5" t="s">
        <v>4009</v>
      </c>
      <c r="Q3398" s="5">
        <f>IF(ActividadesCom[[#This Row],[NIVEL 2]]&lt;&gt;0,VLOOKUP(ActividadesCom[[#This Row],[NIVEL 2]],Catálogo!A:B,2,FALSE),"")</f>
        <v>3</v>
      </c>
      <c r="R3398" s="40">
        <v>1</v>
      </c>
      <c r="S3398" s="39" t="s">
        <v>4695</v>
      </c>
      <c r="T3398" s="40">
        <v>20213</v>
      </c>
      <c r="U3398" s="5" t="s">
        <v>4008</v>
      </c>
      <c r="V3398" s="5">
        <f>IF(ActividadesCom[[#This Row],[NIVEL 3]]&lt;&gt;0,VLOOKUP(ActividadesCom[[#This Row],[NIVEL 3]],Catálogo!A:B,2,FALSE),"")</f>
        <v>4</v>
      </c>
      <c r="W3398" s="40">
        <v>1</v>
      </c>
      <c r="X3398" s="6" t="s">
        <v>133</v>
      </c>
      <c r="Y3398" s="40">
        <v>20213</v>
      </c>
      <c r="Z3398" s="5" t="s">
        <v>4011</v>
      </c>
      <c r="AA3398" s="5">
        <f>IF(ActividadesCom[[#This Row],[NIVEL 4]]&lt;&gt;0,VLOOKUP(ActividadesCom[[#This Row],[NIVEL 4]],Catálogo!A:B,2,FALSE),"")</f>
        <v>1</v>
      </c>
      <c r="AB3398" s="40">
        <v>1</v>
      </c>
      <c r="AC3398" s="39"/>
      <c r="AD3398" s="40"/>
      <c r="AE3398" s="40"/>
      <c r="AF3398" s="5" t="str">
        <f>IF(ActividadesCom[[#This Row],[NIVEL 5]]&lt;&gt;0,VLOOKUP(ActividadesCom[[#This Row],[NIVEL 5]],Catálogo!A:B,2,FALSE),"")</f>
        <v/>
      </c>
      <c r="AG3398" s="41"/>
      <c r="AH3398" s="2"/>
      <c r="AI3398" s="2"/>
    </row>
    <row r="3399" spans="1:35" ht="30" customHeight="1" x14ac:dyDescent="0.25">
      <c r="A3399" s="7">
        <v>21470071</v>
      </c>
      <c r="B3399" s="10" t="str">
        <f>VLOOKUP(ActividadesCom[[#This Row],[NO. DE CONTROL]],'LISTADO ESTUDIANTES'!A:C,3,FALSE)</f>
        <v>MIS DZUL EDWING JOSUE</v>
      </c>
      <c r="C3399" s="97" t="str">
        <f>VLOOKUP(ActividadesCom[[#This Row],[NO. DE CONTROL]],'LISTADO ESTUDIANTES'!A:B,2,FALSE)</f>
        <v>INGENIERIA CIVIL</v>
      </c>
      <c r="D3399" s="18" t="str">
        <f>VLOOKUP(ActividadesCom[[#This Row],[NO. DE CONTROL]],'LISTADO ESTUDIANTES'!A:D,4,FALSE)</f>
        <v>ACTIVO(A)</v>
      </c>
      <c r="E3399" s="7">
        <f>SUM(ActividadesCom[[#This Row],[CRÉD. 1]],ActividadesCom[[#This Row],[CRÉD. 2]],ActividadesCom[[#This Row],[CRÉD. 3]],ActividadesCom[[#This Row],[CRÉD. 4]],ActividadesCom[[#This Row],[CRÉD. 5]])</f>
        <v>1</v>
      </c>
      <c r="F3399" s="18">
        <f>IF(ActividadesCom[[#This Row],[ÚLTIMO SEMESTRE CON CRÉDITOS]]&gt;0,ROUND(AVERAGE(ActividadesCom[[#This Row],[VALOR NIVEL 5]],ActividadesCom[[#This Row],[VALOR NIVEL 4]],ActividadesCom[[#This Row],[VALOR NIVEL 3]],ActividadesCom[[#This Row],[VALOR NIVEL 2]],ActividadesCom[[#This Row],[VALOR NIVEL 1]]),0),"")</f>
        <v>4</v>
      </c>
      <c r="G3399" s="7" t="str">
        <f>IF(ActividadesCom[[#This Row],[PROMEDIO]]="","",IF(ActividadesCom[[#This Row],[PROMEDIO]]&gt;=4,"EXCELENTE",IF(ActividadesCom[[#This Row],[PROMEDIO]]&gt;=3,"NOTABLE",IF(ActividadesCom[[#This Row],[PROMEDIO]]&gt;=2,"BUENO",IF(ActividadesCom[[#This Row],[PROMEDIO]]=1,"SUFICIENTE","")))))</f>
        <v>EXCELENTE</v>
      </c>
      <c r="H3399" s="18">
        <f>MAX(ActividadesCom[[#This Row],[PERÍODO 1]],ActividadesCom[[#This Row],[PERÍODO 2]],ActividadesCom[[#This Row],[PERÍODO 3]],ActividadesCom[[#This Row],[PERÍODO 4]],ActividadesCom[[#This Row],[PERÍODO 5]])</f>
        <v>20221</v>
      </c>
      <c r="I3399" s="6" t="s">
        <v>5482</v>
      </c>
      <c r="J3399" s="5">
        <v>20221</v>
      </c>
      <c r="K3399" s="5" t="s">
        <v>4008</v>
      </c>
      <c r="L3399" s="18">
        <f>IF(ActividadesCom[[#This Row],[NIVEL 1]]&lt;&gt;0,VLOOKUP(ActividadesCom[[#This Row],[NIVEL 1]],Catálogo!A:B,2,FALSE),"")</f>
        <v>4</v>
      </c>
      <c r="M3399" s="5">
        <v>1</v>
      </c>
      <c r="N3399" s="6"/>
      <c r="O3399" s="5"/>
      <c r="P3399" s="5"/>
      <c r="Q3399" s="18" t="str">
        <f>IF(ActividadesCom[[#This Row],[NIVEL 2]]&lt;&gt;0,VLOOKUP(ActividadesCom[[#This Row],[NIVEL 2]],Catálogo!A:B,2,FALSE),"")</f>
        <v/>
      </c>
      <c r="R3399" s="5"/>
      <c r="S3399" s="6"/>
      <c r="T3399" s="5"/>
      <c r="U3399" s="5"/>
      <c r="V3399" s="18" t="str">
        <f>IF(ActividadesCom[[#This Row],[NIVEL 3]]&lt;&gt;0,VLOOKUP(ActividadesCom[[#This Row],[NIVEL 3]],Catálogo!A:B,2,FALSE),"")</f>
        <v/>
      </c>
      <c r="W3399" s="5"/>
      <c r="X3399" s="6"/>
      <c r="Y3399" s="5"/>
      <c r="Z3399" s="5"/>
      <c r="AA3399" s="18" t="str">
        <f>IF(ActividadesCom[[#This Row],[NIVEL 4]]&lt;&gt;0,VLOOKUP(ActividadesCom[[#This Row],[NIVEL 4]],Catálogo!A:B,2,FALSE),"")</f>
        <v/>
      </c>
      <c r="AB3399" s="5"/>
      <c r="AC3399" s="6"/>
      <c r="AD3399" s="5"/>
      <c r="AE3399" s="5"/>
      <c r="AF3399" s="18" t="str">
        <f>IF(ActividadesCom[[#This Row],[NIVEL 5]]&lt;&gt;0,VLOOKUP(ActividadesCom[[#This Row],[NIVEL 5]],Catálogo!A:B,2,FALSE),"")</f>
        <v/>
      </c>
      <c r="AG3399" s="36"/>
      <c r="AH3399" s="2"/>
      <c r="AI3399" s="2"/>
    </row>
    <row r="3400" spans="1:35" ht="30" hidden="1" customHeight="1" x14ac:dyDescent="0.25">
      <c r="A3400" s="43">
        <v>21470072</v>
      </c>
      <c r="B3400" s="97" t="str">
        <f>VLOOKUP(ActividadesCom[[#This Row],[NO. DE CONTROL]],'LISTADO ESTUDIANTES'!A:C,3,FALSE)</f>
        <v>CANUL TZEL JOAQUIN ADRIAN</v>
      </c>
      <c r="C3400" s="103" t="str">
        <f>VLOOKUP(ActividadesCom[[#This Row],[NO. DE CONTROL]],'LISTADO ESTUDIANTES'!A:B,2,FALSE)</f>
        <v>INGENIERIA CIVIL</v>
      </c>
      <c r="D3400" s="44" t="str">
        <f>VLOOKUP(ActividadesCom[[#This Row],[NO. DE CONTROL]],'LISTADO ESTUDIANTES'!A:D,4,FALSE)</f>
        <v>BAJA</v>
      </c>
      <c r="E3400" s="5">
        <f>SUM(ActividadesCom[[#This Row],[CRÉD. 1]],ActividadesCom[[#This Row],[CRÉD. 2]],ActividadesCom[[#This Row],[CRÉD. 3]],ActividadesCom[[#This Row],[CRÉD. 4]],ActividadesCom[[#This Row],[CRÉD. 5]])</f>
        <v>1</v>
      </c>
      <c r="F3400" s="44">
        <f>IF(ActividadesCom[[#This Row],[ÚLTIMO SEMESTRE CON CRÉDITOS]]&gt;0,ROUND(AVERAGE(ActividadesCom[[#This Row],[VALOR NIVEL 5]],ActividadesCom[[#This Row],[VALOR NIVEL 4]],ActividadesCom[[#This Row],[VALOR NIVEL 3]],ActividadesCom[[#This Row],[VALOR NIVEL 2]],ActividadesCom[[#This Row],[VALOR NIVEL 1]]),0),"")</f>
        <v>3</v>
      </c>
      <c r="G3400" s="43" t="str">
        <f>IF(ActividadesCom[[#This Row],[PROMEDIO]]="","",IF(ActividadesCom[[#This Row],[PROMEDIO]]&gt;=4,"EXCELENTE",IF(ActividadesCom[[#This Row],[PROMEDIO]]&gt;=3,"NOTABLE",IF(ActividadesCom[[#This Row],[PROMEDIO]]&gt;=2,"BUENO",IF(ActividadesCom[[#This Row],[PROMEDIO]]=1,"SUFICIENTE","")))))</f>
        <v>NOTABLE</v>
      </c>
      <c r="H3400" s="5">
        <f>MAX(ActividadesCom[[#This Row],[PERÍODO 1]],ActividadesCom[[#This Row],[PERÍODO 2]],ActividadesCom[[#This Row],[PERÍODO 3]],ActividadesCom[[#This Row],[PERÍODO 4]],ActividadesCom[[#This Row],[PERÍODO 5]])</f>
        <v>20213</v>
      </c>
      <c r="I3400" s="45" t="s">
        <v>25</v>
      </c>
      <c r="J3400" s="46">
        <v>20213</v>
      </c>
      <c r="K3400" s="46" t="s">
        <v>4021</v>
      </c>
      <c r="L3400" s="5">
        <f>IF(ActividadesCom[[#This Row],[NIVEL 1]]&lt;&gt;0,VLOOKUP(ActividadesCom[[#This Row],[NIVEL 1]],Catálogo!A:B,2,FALSE),"")</f>
        <v>3</v>
      </c>
      <c r="M3400" s="46">
        <v>1</v>
      </c>
      <c r="N3400" s="45"/>
      <c r="O3400" s="46"/>
      <c r="P3400" s="46"/>
      <c r="Q3400" s="5" t="str">
        <f>IF(ActividadesCom[[#This Row],[NIVEL 2]]&lt;&gt;0,VLOOKUP(ActividadesCom[[#This Row],[NIVEL 2]],Catálogo!A:B,2,FALSE),"")</f>
        <v/>
      </c>
      <c r="R3400" s="46"/>
      <c r="S3400" s="45"/>
      <c r="T3400" s="46"/>
      <c r="U3400" s="46"/>
      <c r="V3400" s="5" t="str">
        <f>IF(ActividadesCom[[#This Row],[NIVEL 3]]&lt;&gt;0,VLOOKUP(ActividadesCom[[#This Row],[NIVEL 3]],Catálogo!A:B,2,FALSE),"")</f>
        <v/>
      </c>
      <c r="W3400" s="46"/>
      <c r="X3400" s="45"/>
      <c r="Y3400" s="46"/>
      <c r="Z3400" s="46"/>
      <c r="AA3400" s="5" t="str">
        <f>IF(ActividadesCom[[#This Row],[NIVEL 4]]&lt;&gt;0,VLOOKUP(ActividadesCom[[#This Row],[NIVEL 4]],Catálogo!A:B,2,FALSE),"")</f>
        <v/>
      </c>
      <c r="AB3400" s="46"/>
      <c r="AC3400" s="45"/>
      <c r="AD3400" s="46"/>
      <c r="AE3400" s="46"/>
      <c r="AF3400" s="5" t="str">
        <f>IF(ActividadesCom[[#This Row],[NIVEL 5]]&lt;&gt;0,VLOOKUP(ActividadesCom[[#This Row],[NIVEL 5]],Catálogo!A:B,2,FALSE),"")</f>
        <v/>
      </c>
      <c r="AG3400" s="47"/>
      <c r="AH3400" s="2"/>
      <c r="AI3400" s="2"/>
    </row>
    <row r="3401" spans="1:35" ht="30" customHeight="1" x14ac:dyDescent="0.25">
      <c r="A3401" s="43">
        <v>21470073</v>
      </c>
      <c r="B3401" s="97" t="str">
        <f>VLOOKUP(ActividadesCom[[#This Row],[NO. DE CONTROL]],'LISTADO ESTUDIANTES'!A:C,3,FALSE)</f>
        <v>BARAHONA PEÑA JUAN ITURBIDE</v>
      </c>
      <c r="C3401" s="103" t="str">
        <f>VLOOKUP(ActividadesCom[[#This Row],[NO. DE CONTROL]],'LISTADO ESTUDIANTES'!A:B,2,FALSE)</f>
        <v>ARQUITECTURA</v>
      </c>
      <c r="D3401" s="44" t="str">
        <f>VLOOKUP(ActividadesCom[[#This Row],[NO. DE CONTROL]],'LISTADO ESTUDIANTES'!A:D,4,FALSE)</f>
        <v>ACTIVO(A)</v>
      </c>
      <c r="E3401" s="5">
        <f>SUM(ActividadesCom[[#This Row],[CRÉD. 1]],ActividadesCom[[#This Row],[CRÉD. 2]],ActividadesCom[[#This Row],[CRÉD. 3]],ActividadesCom[[#This Row],[CRÉD. 4]],ActividadesCom[[#This Row],[CRÉD. 5]])</f>
        <v>3</v>
      </c>
      <c r="F3401" s="44">
        <f>IF(ActividadesCom[[#This Row],[ÚLTIMO SEMESTRE CON CRÉDITOS]]&gt;0,ROUND(AVERAGE(ActividadesCom[[#This Row],[VALOR NIVEL 5]],ActividadesCom[[#This Row],[VALOR NIVEL 4]],ActividadesCom[[#This Row],[VALOR NIVEL 3]],ActividadesCom[[#This Row],[VALOR NIVEL 2]],ActividadesCom[[#This Row],[VALOR NIVEL 1]]),0),"")</f>
        <v>4</v>
      </c>
      <c r="G3401" s="44" t="str">
        <f>IF(ActividadesCom[[#This Row],[PROMEDIO]]="","",IF(ActividadesCom[[#This Row],[PROMEDIO]]&gt;=4,"EXCELENTE",IF(ActividadesCom[[#This Row],[PROMEDIO]]&gt;=3,"NOTABLE",IF(ActividadesCom[[#This Row],[PROMEDIO]]&gt;=2,"BUENO",IF(ActividadesCom[[#This Row],[PROMEDIO]]=1,"SUFICIENTE","")))))</f>
        <v>EXCELENTE</v>
      </c>
      <c r="H3401" s="5">
        <f>MAX(ActividadesCom[[#This Row],[PERÍODO 1]],ActividadesCom[[#This Row],[PERÍODO 2]],ActividadesCom[[#This Row],[PERÍODO 3]],ActividadesCom[[#This Row],[PERÍODO 4]],ActividadesCom[[#This Row],[PERÍODO 5]])</f>
        <v>20221</v>
      </c>
      <c r="I3401" s="45" t="s">
        <v>4688</v>
      </c>
      <c r="J3401" s="46">
        <v>20213</v>
      </c>
      <c r="K3401" s="46" t="s">
        <v>4008</v>
      </c>
      <c r="L3401" s="5">
        <f>IF(ActividadesCom[[#This Row],[NIVEL 1]]&lt;&gt;0,VLOOKUP(ActividadesCom[[#This Row],[NIVEL 1]],Catálogo!A:B,2,FALSE),"")</f>
        <v>4</v>
      </c>
      <c r="M3401" s="46">
        <v>1</v>
      </c>
      <c r="N3401" s="6" t="s">
        <v>316</v>
      </c>
      <c r="O3401" s="46">
        <v>20213</v>
      </c>
      <c r="P3401" s="5" t="s">
        <v>4009</v>
      </c>
      <c r="Q3401" s="5">
        <f>IF(ActividadesCom[[#This Row],[NIVEL 2]]&lt;&gt;0,VLOOKUP(ActividadesCom[[#This Row],[NIVEL 2]],Catálogo!A:B,2,FALSE),"")</f>
        <v>3</v>
      </c>
      <c r="R3401" s="46">
        <v>1</v>
      </c>
      <c r="S3401" s="6" t="s">
        <v>316</v>
      </c>
      <c r="T3401" s="46">
        <v>20221</v>
      </c>
      <c r="U3401" s="5" t="s">
        <v>4008</v>
      </c>
      <c r="V3401" s="5">
        <f>IF(ActividadesCom[[#This Row],[NIVEL 3]]&lt;&gt;0,VLOOKUP(ActividadesCom[[#This Row],[NIVEL 3]],Catálogo!A:B,2,FALSE),"")</f>
        <v>4</v>
      </c>
      <c r="W3401" s="46">
        <v>1</v>
      </c>
      <c r="X3401" s="45"/>
      <c r="Y3401" s="46"/>
      <c r="Z3401" s="46"/>
      <c r="AA3401" s="5" t="str">
        <f>IF(ActividadesCom[[#This Row],[NIVEL 4]]&lt;&gt;0,VLOOKUP(ActividadesCom[[#This Row],[NIVEL 4]],Catálogo!A:B,2,FALSE),"")</f>
        <v/>
      </c>
      <c r="AB3401" s="46"/>
      <c r="AC3401" s="45"/>
      <c r="AD3401" s="46"/>
      <c r="AE3401" s="46"/>
      <c r="AF3401" s="5" t="str">
        <f>IF(ActividadesCom[[#This Row],[NIVEL 5]]&lt;&gt;0,VLOOKUP(ActividadesCom[[#This Row],[NIVEL 5]],Catálogo!A:B,2,FALSE),"")</f>
        <v/>
      </c>
      <c r="AG3401" s="47"/>
      <c r="AH3401" s="2"/>
      <c r="AI3401" s="2"/>
    </row>
    <row r="3402" spans="1:35" ht="30" customHeight="1" x14ac:dyDescent="0.25">
      <c r="A3402" s="7">
        <v>21470074</v>
      </c>
      <c r="B3402" s="97" t="str">
        <f>VLOOKUP(ActividadesCom[[#This Row],[NO. DE CONTROL]],'LISTADO ESTUDIANTES'!A:C,3,FALSE)</f>
        <v>HUCHIN PEREZ JOSE GILBERTO</v>
      </c>
      <c r="C3402" s="97" t="str">
        <f>VLOOKUP(ActividadesCom[[#This Row],[NO. DE CONTROL]],'LISTADO ESTUDIANTES'!A:B,2,FALSE)</f>
        <v>INGENIERIA INDUSTRIAL</v>
      </c>
      <c r="D3402" s="18" t="str">
        <f>VLOOKUP(ActividadesCom[[#This Row],[NO. DE CONTROL]],'LISTADO ESTUDIANTES'!A:D,4,FALSE)</f>
        <v>ACTIVO(A)</v>
      </c>
      <c r="E3402" s="5">
        <f>SUM(ActividadesCom[[#This Row],[CRÉD. 1]],ActividadesCom[[#This Row],[CRÉD. 2]],ActividadesCom[[#This Row],[CRÉD. 3]],ActividadesCom[[#This Row],[CRÉD. 4]],ActividadesCom[[#This Row],[CRÉD. 5]])</f>
        <v>5</v>
      </c>
      <c r="F3402" s="18">
        <f>IF(ActividadesCom[[#This Row],[ÚLTIMO SEMESTRE CON CRÉDITOS]]&gt;0,ROUND(AVERAGE(ActividadesCom[[#This Row],[VALOR NIVEL 5]],ActividadesCom[[#This Row],[VALOR NIVEL 4]],ActividadesCom[[#This Row],[VALOR NIVEL 3]],ActividadesCom[[#This Row],[VALOR NIVEL 2]],ActividadesCom[[#This Row],[VALOR NIVEL 1]]),0),"")</f>
        <v>3</v>
      </c>
      <c r="G3402" s="18" t="str">
        <f>IF(ActividadesCom[[#This Row],[PROMEDIO]]="","",IF(ActividadesCom[[#This Row],[PROMEDIO]]&gt;=4,"EXCELENTE",IF(ActividadesCom[[#This Row],[PROMEDIO]]&gt;=3,"NOTABLE",IF(ActividadesCom[[#This Row],[PROMEDIO]]&gt;=2,"BUENO",IF(ActividadesCom[[#This Row],[PROMEDIO]]=1,"SUFICIENTE","")))))</f>
        <v>NOTABLE</v>
      </c>
      <c r="H3402" s="5">
        <f>MAX(ActividadesCom[[#This Row],[PERÍODO 1]],ActividadesCom[[#This Row],[PERÍODO 2]],ActividadesCom[[#This Row],[PERÍODO 3]],ActividadesCom[[#This Row],[PERÍODO 4]],ActividadesCom[[#This Row],[PERÍODO 5]])</f>
        <v>20221</v>
      </c>
      <c r="I3402" s="6" t="s">
        <v>4540</v>
      </c>
      <c r="J3402" s="5">
        <v>20213</v>
      </c>
      <c r="K3402" s="5" t="s">
        <v>4008</v>
      </c>
      <c r="L3402" s="5">
        <f>IF(ActividadesCom[[#This Row],[NIVEL 1]]&lt;&gt;0,VLOOKUP(ActividadesCom[[#This Row],[NIVEL 1]],Catálogo!A:B,2,FALSE),"")</f>
        <v>4</v>
      </c>
      <c r="M3402" s="5">
        <v>1</v>
      </c>
      <c r="N3402" s="6" t="s">
        <v>665</v>
      </c>
      <c r="O3402" s="5">
        <v>20213</v>
      </c>
      <c r="P3402" s="5" t="s">
        <v>4010</v>
      </c>
      <c r="Q3402" s="5">
        <f>IF(ActividadesCom[[#This Row],[NIVEL 2]]&lt;&gt;0,VLOOKUP(ActividadesCom[[#This Row],[NIVEL 2]],Catálogo!A:B,2,FALSE),"")</f>
        <v>2</v>
      </c>
      <c r="R3402" s="5">
        <v>1</v>
      </c>
      <c r="S3402" s="6" t="s">
        <v>4958</v>
      </c>
      <c r="T3402" s="5">
        <v>20221</v>
      </c>
      <c r="U3402" s="5" t="s">
        <v>4009</v>
      </c>
      <c r="V3402" s="5">
        <f>IF(ActividadesCom[[#This Row],[NIVEL 3]]&lt;&gt;0,VLOOKUP(ActividadesCom[[#This Row],[NIVEL 3]],Catálogo!A:B,2,FALSE),"")</f>
        <v>3</v>
      </c>
      <c r="W3402" s="5">
        <v>1</v>
      </c>
      <c r="X3402" s="6" t="s">
        <v>4960</v>
      </c>
      <c r="Y3402" s="5">
        <v>20221</v>
      </c>
      <c r="Z3402" s="5" t="s">
        <v>4009</v>
      </c>
      <c r="AA3402" s="5">
        <f>IF(ActividadesCom[[#This Row],[NIVEL 4]]&lt;&gt;0,VLOOKUP(ActividadesCom[[#This Row],[NIVEL 4]],Catálogo!A:B,2,FALSE),"")</f>
        <v>3</v>
      </c>
      <c r="AB3402" s="5">
        <v>1</v>
      </c>
      <c r="AC3402" s="6" t="s">
        <v>665</v>
      </c>
      <c r="AD3402" s="5">
        <v>20221</v>
      </c>
      <c r="AE3402" s="5" t="s">
        <v>4011</v>
      </c>
      <c r="AF3402" s="5">
        <f>IF(ActividadesCom[[#This Row],[NIVEL 5]]&lt;&gt;0,VLOOKUP(ActividadesCom[[#This Row],[NIVEL 5]],Catálogo!A:B,2,FALSE),"")</f>
        <v>1</v>
      </c>
      <c r="AG3402" s="36">
        <v>1</v>
      </c>
      <c r="AH3402" s="2"/>
      <c r="AI3402" s="2"/>
    </row>
    <row r="3403" spans="1:35" ht="30" customHeight="1" x14ac:dyDescent="0.25">
      <c r="A3403" s="37">
        <v>21470075</v>
      </c>
      <c r="B3403" s="97" t="str">
        <f>VLOOKUP(ActividadesCom[[#This Row],[NO. DE CONTROL]],'LISTADO ESTUDIANTES'!A:C,3,FALSE)</f>
        <v>MAGAÑA AVENDAÑO DEYSI MARLENI</v>
      </c>
      <c r="C3403" s="106" t="str">
        <f>VLOOKUP(ActividadesCom[[#This Row],[NO. DE CONTROL]],'LISTADO ESTUDIANTES'!A:B,2,FALSE)</f>
        <v>INGENIERIA CIVIL</v>
      </c>
      <c r="D3403" s="38" t="str">
        <f>VLOOKUP(ActividadesCom[[#This Row],[NO. DE CONTROL]],'LISTADO ESTUDIANTES'!A:D,4,FALSE)</f>
        <v>ACTIVO(A)</v>
      </c>
      <c r="E3403" s="5">
        <f>SUM(ActividadesCom[[#This Row],[CRÉD. 1]],ActividadesCom[[#This Row],[CRÉD. 2]],ActividadesCom[[#This Row],[CRÉD. 3]],ActividadesCom[[#This Row],[CRÉD. 4]],ActividadesCom[[#This Row],[CRÉD. 5]])</f>
        <v>5</v>
      </c>
      <c r="F3403" s="38">
        <f>IF(ActividadesCom[[#This Row],[ÚLTIMO SEMESTRE CON CRÉDITOS]]&gt;0,ROUND(AVERAGE(ActividadesCom[[#This Row],[VALOR NIVEL 5]],ActividadesCom[[#This Row],[VALOR NIVEL 4]],ActividadesCom[[#This Row],[VALOR NIVEL 3]],ActividadesCom[[#This Row],[VALOR NIVEL 2]],ActividadesCom[[#This Row],[VALOR NIVEL 1]]),0),"")</f>
        <v>3</v>
      </c>
      <c r="G3403" s="38" t="str">
        <f>IF(ActividadesCom[[#This Row],[PROMEDIO]]="","",IF(ActividadesCom[[#This Row],[PROMEDIO]]&gt;=4,"EXCELENTE",IF(ActividadesCom[[#This Row],[PROMEDIO]]&gt;=3,"NOTABLE",IF(ActividadesCom[[#This Row],[PROMEDIO]]&gt;=2,"BUENO",IF(ActividadesCom[[#This Row],[PROMEDIO]]=1,"SUFICIENTE","")))))</f>
        <v>NOTABLE</v>
      </c>
      <c r="H3403" s="5">
        <f>MAX(ActividadesCom[[#This Row],[PERÍODO 1]],ActividadesCom[[#This Row],[PERÍODO 2]],ActividadesCom[[#This Row],[PERÍODO 3]],ActividadesCom[[#This Row],[PERÍODO 4]],ActividadesCom[[#This Row],[PERÍODO 5]])</f>
        <v>20221</v>
      </c>
      <c r="I3403" s="39" t="s">
        <v>4574</v>
      </c>
      <c r="J3403" s="40">
        <v>20211</v>
      </c>
      <c r="K3403" s="40" t="s">
        <v>4009</v>
      </c>
      <c r="L3403" s="5">
        <f>IF(ActividadesCom[[#This Row],[NIVEL 1]]&lt;&gt;0,VLOOKUP(ActividadesCom[[#This Row],[NIVEL 1]],Catálogo!A:B,2,FALSE),"")</f>
        <v>3</v>
      </c>
      <c r="M3403" s="40">
        <v>1</v>
      </c>
      <c r="N3403" s="6" t="s">
        <v>4818</v>
      </c>
      <c r="O3403" s="40">
        <v>20213</v>
      </c>
      <c r="P3403" s="5" t="s">
        <v>4008</v>
      </c>
      <c r="Q3403" s="5">
        <f>IF(ActividadesCom[[#This Row],[NIVEL 2]]&lt;&gt;0,VLOOKUP(ActividadesCom[[#This Row],[NIVEL 2]],Catálogo!A:B,2,FALSE),"")</f>
        <v>4</v>
      </c>
      <c r="R3403" s="40">
        <v>1</v>
      </c>
      <c r="S3403" s="6" t="s">
        <v>4899</v>
      </c>
      <c r="T3403" s="40">
        <v>20213</v>
      </c>
      <c r="U3403" s="5" t="s">
        <v>4009</v>
      </c>
      <c r="V3403" s="5">
        <f>IF(ActividadesCom[[#This Row],[NIVEL 3]]&lt;&gt;0,VLOOKUP(ActividadesCom[[#This Row],[NIVEL 3]],Catálogo!A:B,2,FALSE),"")</f>
        <v>3</v>
      </c>
      <c r="W3403" s="40">
        <v>1</v>
      </c>
      <c r="X3403" s="39" t="s">
        <v>4919</v>
      </c>
      <c r="Y3403" s="40">
        <v>20221</v>
      </c>
      <c r="Z3403" s="5" t="s">
        <v>4009</v>
      </c>
      <c r="AA3403" s="5">
        <f>IF(ActividadesCom[[#This Row],[NIVEL 4]]&lt;&gt;0,VLOOKUP(ActividadesCom[[#This Row],[NIVEL 4]],Catálogo!A:B,2,FALSE),"")</f>
        <v>3</v>
      </c>
      <c r="AB3403" s="40">
        <v>1</v>
      </c>
      <c r="AC3403" s="6" t="s">
        <v>5457</v>
      </c>
      <c r="AD3403" s="40">
        <v>20221</v>
      </c>
      <c r="AE3403" s="5" t="s">
        <v>4008</v>
      </c>
      <c r="AF3403" s="5">
        <f>IF(ActividadesCom[[#This Row],[NIVEL 5]]&lt;&gt;0,VLOOKUP(ActividadesCom[[#This Row],[NIVEL 5]],Catálogo!A:B,2,FALSE),"")</f>
        <v>4</v>
      </c>
      <c r="AG3403" s="41">
        <v>1</v>
      </c>
      <c r="AH3403" s="2"/>
      <c r="AI3403" s="2"/>
    </row>
    <row r="3404" spans="1:35" ht="30" customHeight="1" x14ac:dyDescent="0.25">
      <c r="A3404" s="37">
        <v>21470076</v>
      </c>
      <c r="B3404" s="97" t="str">
        <f>VLOOKUP(ActividadesCom[[#This Row],[NO. DE CONTROL]],'LISTADO ESTUDIANTES'!A:C,3,FALSE)</f>
        <v>ROSADO CAAMAL MARISOL</v>
      </c>
      <c r="C3404" s="106" t="str">
        <f>VLOOKUP(ActividadesCom[[#This Row],[NO. DE CONTROL]],'LISTADO ESTUDIANTES'!A:B,2,FALSE)</f>
        <v>ARQUITECTURA</v>
      </c>
      <c r="D3404" s="38" t="str">
        <f>VLOOKUP(ActividadesCom[[#This Row],[NO. DE CONTROL]],'LISTADO ESTUDIANTES'!A:D,4,FALSE)</f>
        <v>ACTIVO(A)</v>
      </c>
      <c r="E3404" s="5">
        <f>SUM(ActividadesCom[[#This Row],[CRÉD. 1]],ActividadesCom[[#This Row],[CRÉD. 2]],ActividadesCom[[#This Row],[CRÉD. 3]],ActividadesCom[[#This Row],[CRÉD. 4]],ActividadesCom[[#This Row],[CRÉD. 5]])</f>
        <v>4</v>
      </c>
      <c r="F3404" s="38">
        <f>IF(ActividadesCom[[#This Row],[ÚLTIMO SEMESTRE CON CRÉDITOS]]&gt;0,ROUND(AVERAGE(ActividadesCom[[#This Row],[VALOR NIVEL 5]],ActividadesCom[[#This Row],[VALOR NIVEL 4]],ActividadesCom[[#This Row],[VALOR NIVEL 3]],ActividadesCom[[#This Row],[VALOR NIVEL 2]],ActividadesCom[[#This Row],[VALOR NIVEL 1]]),0),"")</f>
        <v>3</v>
      </c>
      <c r="G3404" s="38" t="str">
        <f>IF(ActividadesCom[[#This Row],[PROMEDIO]]="","",IF(ActividadesCom[[#This Row],[PROMEDIO]]&gt;=4,"EXCELENTE",IF(ActividadesCom[[#This Row],[PROMEDIO]]&gt;=3,"NOTABLE",IF(ActividadesCom[[#This Row],[PROMEDIO]]&gt;=2,"BUENO",IF(ActividadesCom[[#This Row],[PROMEDIO]]=1,"SUFICIENTE","")))))</f>
        <v>NOTABLE</v>
      </c>
      <c r="H3404" s="5">
        <f>MAX(ActividadesCom[[#This Row],[PERÍODO 1]],ActividadesCom[[#This Row],[PERÍODO 2]],ActividadesCom[[#This Row],[PERÍODO 3]],ActividadesCom[[#This Row],[PERÍODO 4]],ActividadesCom[[#This Row],[PERÍODO 5]])</f>
        <v>20221</v>
      </c>
      <c r="I3404" s="39" t="s">
        <v>4515</v>
      </c>
      <c r="J3404" s="40">
        <v>20211</v>
      </c>
      <c r="K3404" s="40" t="s">
        <v>4021</v>
      </c>
      <c r="L3404" s="5">
        <f>IF(ActividadesCom[[#This Row],[NIVEL 1]]&lt;&gt;0,VLOOKUP(ActividadesCom[[#This Row],[NIVEL 1]],Catálogo!A:B,2,FALSE),"")</f>
        <v>3</v>
      </c>
      <c r="M3404" s="40">
        <v>1</v>
      </c>
      <c r="N3404" s="39" t="s">
        <v>4695</v>
      </c>
      <c r="O3404" s="40">
        <v>20213</v>
      </c>
      <c r="P3404" s="40" t="s">
        <v>4008</v>
      </c>
      <c r="Q3404" s="5">
        <f>IF(ActividadesCom[[#This Row],[NIVEL 2]]&lt;&gt;0,VLOOKUP(ActividadesCom[[#This Row],[NIVEL 2]],Catálogo!A:B,2,FALSE),"")</f>
        <v>4</v>
      </c>
      <c r="R3404" s="40">
        <v>1</v>
      </c>
      <c r="S3404" s="6" t="s">
        <v>42</v>
      </c>
      <c r="T3404" s="40">
        <v>20213</v>
      </c>
      <c r="U3404" s="5" t="s">
        <v>4011</v>
      </c>
      <c r="V3404" s="5">
        <f>IF(ActividadesCom[[#This Row],[NIVEL 3]]&lt;&gt;0,VLOOKUP(ActividadesCom[[#This Row],[NIVEL 3]],Catálogo!A:B,2,FALSE),"")</f>
        <v>1</v>
      </c>
      <c r="W3404" s="40">
        <v>1</v>
      </c>
      <c r="X3404" s="6" t="s">
        <v>523</v>
      </c>
      <c r="Y3404" s="40">
        <v>20221</v>
      </c>
      <c r="Z3404" s="5" t="s">
        <v>4010</v>
      </c>
      <c r="AA3404" s="5">
        <f>IF(ActividadesCom[[#This Row],[NIVEL 4]]&lt;&gt;0,VLOOKUP(ActividadesCom[[#This Row],[NIVEL 4]],Catálogo!A:B,2,FALSE),"")</f>
        <v>2</v>
      </c>
      <c r="AB3404" s="40">
        <v>1</v>
      </c>
      <c r="AC3404" s="39"/>
      <c r="AD3404" s="40"/>
      <c r="AE3404" s="40"/>
      <c r="AF3404" s="5" t="str">
        <f>IF(ActividadesCom[[#This Row],[NIVEL 5]]&lt;&gt;0,VLOOKUP(ActividadesCom[[#This Row],[NIVEL 5]],Catálogo!A:B,2,FALSE),"")</f>
        <v/>
      </c>
      <c r="AG3404" s="41"/>
      <c r="AH3404" s="2"/>
      <c r="AI3404" s="2"/>
    </row>
    <row r="3405" spans="1:35" ht="30" customHeight="1" x14ac:dyDescent="0.25">
      <c r="A3405" s="37">
        <v>21470077</v>
      </c>
      <c r="B3405" s="97" t="str">
        <f>VLOOKUP(ActividadesCom[[#This Row],[NO. DE CONTROL]],'LISTADO ESTUDIANTES'!A:C,3,FALSE)</f>
        <v>ORTEGON DZIB PRISCILA DANIELA</v>
      </c>
      <c r="C3405" s="106" t="str">
        <f>VLOOKUP(ActividadesCom[[#This Row],[NO. DE CONTROL]],'LISTADO ESTUDIANTES'!A:B,2,FALSE)</f>
        <v>ARQUITECTURA</v>
      </c>
      <c r="D3405" s="38" t="str">
        <f>VLOOKUP(ActividadesCom[[#This Row],[NO. DE CONTROL]],'LISTADO ESTUDIANTES'!A:D,4,FALSE)</f>
        <v>ACTIVO(A)</v>
      </c>
      <c r="E3405" s="5">
        <f>SUM(ActividadesCom[[#This Row],[CRÉD. 1]],ActividadesCom[[#This Row],[CRÉD. 2]],ActividadesCom[[#This Row],[CRÉD. 3]],ActividadesCom[[#This Row],[CRÉD. 4]],ActividadesCom[[#This Row],[CRÉD. 5]])</f>
        <v>4</v>
      </c>
      <c r="F3405" s="38">
        <f>IF(ActividadesCom[[#This Row],[ÚLTIMO SEMESTRE CON CRÉDITOS]]&gt;0,ROUND(AVERAGE(ActividadesCom[[#This Row],[VALOR NIVEL 5]],ActividadesCom[[#This Row],[VALOR NIVEL 4]],ActividadesCom[[#This Row],[VALOR NIVEL 3]],ActividadesCom[[#This Row],[VALOR NIVEL 2]],ActividadesCom[[#This Row],[VALOR NIVEL 1]]),0),"")</f>
        <v>3</v>
      </c>
      <c r="G3405" s="38" t="str">
        <f>IF(ActividadesCom[[#This Row],[PROMEDIO]]="","",IF(ActividadesCom[[#This Row],[PROMEDIO]]&gt;=4,"EXCELENTE",IF(ActividadesCom[[#This Row],[PROMEDIO]]&gt;=3,"NOTABLE",IF(ActividadesCom[[#This Row],[PROMEDIO]]&gt;=2,"BUENO",IF(ActividadesCom[[#This Row],[PROMEDIO]]=1,"SUFICIENTE","")))))</f>
        <v>NOTABLE</v>
      </c>
      <c r="H3405" s="5">
        <f>MAX(ActividadesCom[[#This Row],[PERÍODO 1]],ActividadesCom[[#This Row],[PERÍODO 2]],ActividadesCom[[#This Row],[PERÍODO 3]],ActividadesCom[[#This Row],[PERÍODO 4]],ActividadesCom[[#This Row],[PERÍODO 5]])</f>
        <v>20221</v>
      </c>
      <c r="I3405" s="39" t="s">
        <v>4515</v>
      </c>
      <c r="J3405" s="40">
        <v>20213</v>
      </c>
      <c r="K3405" s="5" t="s">
        <v>4009</v>
      </c>
      <c r="L3405" s="5">
        <f>IF(ActividadesCom[[#This Row],[NIVEL 1]]&lt;&gt;0,VLOOKUP(ActividadesCom[[#This Row],[NIVEL 1]],Catálogo!A:B,2,FALSE),"")</f>
        <v>3</v>
      </c>
      <c r="M3405" s="40">
        <v>1</v>
      </c>
      <c r="N3405" s="39" t="s">
        <v>4695</v>
      </c>
      <c r="O3405" s="40">
        <v>20213</v>
      </c>
      <c r="P3405" s="40" t="s">
        <v>4008</v>
      </c>
      <c r="Q3405" s="5">
        <f>IF(ActividadesCom[[#This Row],[NIVEL 2]]&lt;&gt;0,VLOOKUP(ActividadesCom[[#This Row],[NIVEL 2]],Catálogo!A:B,2,FALSE),"")</f>
        <v>4</v>
      </c>
      <c r="R3405" s="40">
        <v>1</v>
      </c>
      <c r="S3405" s="6" t="s">
        <v>37</v>
      </c>
      <c r="T3405" s="40">
        <v>20213</v>
      </c>
      <c r="U3405" s="5" t="s">
        <v>4008</v>
      </c>
      <c r="V3405" s="5">
        <f>IF(ActividadesCom[[#This Row],[NIVEL 3]]&lt;&gt;0,VLOOKUP(ActividadesCom[[#This Row],[NIVEL 3]],Catálogo!A:B,2,FALSE),"")</f>
        <v>4</v>
      </c>
      <c r="W3405" s="40">
        <v>1</v>
      </c>
      <c r="X3405" s="6" t="s">
        <v>37</v>
      </c>
      <c r="Y3405" s="40">
        <v>20221</v>
      </c>
      <c r="Z3405" s="5" t="s">
        <v>4010</v>
      </c>
      <c r="AA3405" s="5">
        <f>IF(ActividadesCom[[#This Row],[NIVEL 4]]&lt;&gt;0,VLOOKUP(ActividadesCom[[#This Row],[NIVEL 4]],Catálogo!A:B,2,FALSE),"")</f>
        <v>2</v>
      </c>
      <c r="AB3405" s="40">
        <v>1</v>
      </c>
      <c r="AC3405" s="6"/>
      <c r="AD3405" s="40"/>
      <c r="AE3405" s="5"/>
      <c r="AF3405" s="5" t="str">
        <f>IF(ActividadesCom[[#This Row],[NIVEL 5]]&lt;&gt;0,VLOOKUP(ActividadesCom[[#This Row],[NIVEL 5]],Catálogo!A:B,2,FALSE),"")</f>
        <v/>
      </c>
      <c r="AG3405" s="41"/>
      <c r="AH3405" s="2"/>
      <c r="AI3405" s="2"/>
    </row>
    <row r="3406" spans="1:35" ht="30" customHeight="1" x14ac:dyDescent="0.25">
      <c r="A3406" s="37">
        <v>21470078</v>
      </c>
      <c r="B3406" s="97" t="str">
        <f>VLOOKUP(ActividadesCom[[#This Row],[NO. DE CONTROL]],'LISTADO ESTUDIANTES'!A:C,3,FALSE)</f>
        <v>PALOMO CAAMAL SHOXTLI QUETZALI</v>
      </c>
      <c r="C3406" s="106" t="str">
        <f>VLOOKUP(ActividadesCom[[#This Row],[NO. DE CONTROL]],'LISTADO ESTUDIANTES'!A:B,2,FALSE)</f>
        <v>ARQUITECTURA</v>
      </c>
      <c r="D3406" s="38" t="str">
        <f>VLOOKUP(ActividadesCom[[#This Row],[NO. DE CONTROL]],'LISTADO ESTUDIANTES'!A:D,4,FALSE)</f>
        <v>ACTIVO(A)</v>
      </c>
      <c r="E3406" s="5">
        <f>SUM(ActividadesCom[[#This Row],[CRÉD. 1]],ActividadesCom[[#This Row],[CRÉD. 2]],ActividadesCom[[#This Row],[CRÉD. 3]],ActividadesCom[[#This Row],[CRÉD. 4]],ActividadesCom[[#This Row],[CRÉD. 5]])</f>
        <v>4</v>
      </c>
      <c r="F3406" s="38">
        <f>IF(ActividadesCom[[#This Row],[ÚLTIMO SEMESTRE CON CRÉDITOS]]&gt;0,ROUND(AVERAGE(ActividadesCom[[#This Row],[VALOR NIVEL 5]],ActividadesCom[[#This Row],[VALOR NIVEL 4]],ActividadesCom[[#This Row],[VALOR NIVEL 3]],ActividadesCom[[#This Row],[VALOR NIVEL 2]],ActividadesCom[[#This Row],[VALOR NIVEL 1]]),0),"")</f>
        <v>3</v>
      </c>
      <c r="G3406" s="38" t="str">
        <f>IF(ActividadesCom[[#This Row],[PROMEDIO]]="","",IF(ActividadesCom[[#This Row],[PROMEDIO]]&gt;=4,"EXCELENTE",IF(ActividadesCom[[#This Row],[PROMEDIO]]&gt;=3,"NOTABLE",IF(ActividadesCom[[#This Row],[PROMEDIO]]&gt;=2,"BUENO",IF(ActividadesCom[[#This Row],[PROMEDIO]]=1,"SUFICIENTE","")))))</f>
        <v>NOTABLE</v>
      </c>
      <c r="H3406" s="5">
        <f>MAX(ActividadesCom[[#This Row],[PERÍODO 1]],ActividadesCom[[#This Row],[PERÍODO 2]],ActividadesCom[[#This Row],[PERÍODO 3]],ActividadesCom[[#This Row],[PERÍODO 4]],ActividadesCom[[#This Row],[PERÍODO 5]])</f>
        <v>20221</v>
      </c>
      <c r="I3406" s="39" t="s">
        <v>4515</v>
      </c>
      <c r="J3406" s="40">
        <v>20211</v>
      </c>
      <c r="K3406" s="46" t="s">
        <v>4008</v>
      </c>
      <c r="L3406" s="5">
        <f>IF(ActividadesCom[[#This Row],[NIVEL 1]]&lt;&gt;0,VLOOKUP(ActividadesCom[[#This Row],[NIVEL 1]],Catálogo!A:B,2,FALSE),"")</f>
        <v>4</v>
      </c>
      <c r="M3406" s="40">
        <v>1</v>
      </c>
      <c r="N3406" s="39" t="s">
        <v>4695</v>
      </c>
      <c r="O3406" s="40">
        <v>20213</v>
      </c>
      <c r="P3406" s="40" t="s">
        <v>4008</v>
      </c>
      <c r="Q3406" s="5">
        <f>IF(ActividadesCom[[#This Row],[NIVEL 2]]&lt;&gt;0,VLOOKUP(ActividadesCom[[#This Row],[NIVEL 2]],Catálogo!A:B,2,FALSE),"")</f>
        <v>4</v>
      </c>
      <c r="R3406" s="40">
        <v>1</v>
      </c>
      <c r="S3406" s="6" t="s">
        <v>316</v>
      </c>
      <c r="T3406" s="40">
        <v>20213</v>
      </c>
      <c r="U3406" s="5" t="s">
        <v>4010</v>
      </c>
      <c r="V3406" s="5">
        <f>IF(ActividadesCom[[#This Row],[NIVEL 3]]&lt;&gt;0,VLOOKUP(ActividadesCom[[#This Row],[NIVEL 3]],Catálogo!A:B,2,FALSE),"")</f>
        <v>2</v>
      </c>
      <c r="W3406" s="40">
        <v>1</v>
      </c>
      <c r="X3406" s="6" t="s">
        <v>523</v>
      </c>
      <c r="Y3406" s="40">
        <v>20221</v>
      </c>
      <c r="Z3406" s="5" t="s">
        <v>4010</v>
      </c>
      <c r="AA3406" s="5">
        <f>IF(ActividadesCom[[#This Row],[NIVEL 4]]&lt;&gt;0,VLOOKUP(ActividadesCom[[#This Row],[NIVEL 4]],Catálogo!A:B,2,FALSE),"")</f>
        <v>2</v>
      </c>
      <c r="AB3406" s="40">
        <v>1</v>
      </c>
      <c r="AC3406" s="39"/>
      <c r="AD3406" s="40"/>
      <c r="AE3406" s="40"/>
      <c r="AF3406" s="5" t="str">
        <f>IF(ActividadesCom[[#This Row],[NIVEL 5]]&lt;&gt;0,VLOOKUP(ActividadesCom[[#This Row],[NIVEL 5]],Catálogo!A:B,2,FALSE),"")</f>
        <v/>
      </c>
      <c r="AG3406" s="41"/>
      <c r="AH3406" s="2"/>
      <c r="AI3406" s="2"/>
    </row>
    <row r="3407" spans="1:35" ht="30" hidden="1" customHeight="1" x14ac:dyDescent="0.25">
      <c r="A3407" s="37">
        <v>21470079</v>
      </c>
      <c r="B3407" s="97" t="str">
        <f>VLOOKUP(ActividadesCom[[#This Row],[NO. DE CONTROL]],'LISTADO ESTUDIANTES'!A:C,3,FALSE)</f>
        <v>ALVAREZ CASTILLO KARIME ISABEL</v>
      </c>
      <c r="C3407" s="106" t="str">
        <f>VLOOKUP(ActividadesCom[[#This Row],[NO. DE CONTROL]],'LISTADO ESTUDIANTES'!A:B,2,FALSE)</f>
        <v>ARQUITECTURA</v>
      </c>
      <c r="D3407" s="38" t="str">
        <f>VLOOKUP(ActividadesCom[[#This Row],[NO. DE CONTROL]],'LISTADO ESTUDIANTES'!A:D,4,FALSE)</f>
        <v>BAJA</v>
      </c>
      <c r="E3407" s="5">
        <f>SUM(ActividadesCom[[#This Row],[CRÉD. 1]],ActividadesCom[[#This Row],[CRÉD. 2]],ActividadesCom[[#This Row],[CRÉD. 3]],ActividadesCom[[#This Row],[CRÉD. 4]],ActividadesCom[[#This Row],[CRÉD. 5]])</f>
        <v>4</v>
      </c>
      <c r="F3407" s="38">
        <f>IF(ActividadesCom[[#This Row],[ÚLTIMO SEMESTRE CON CRÉDITOS]]&gt;0,ROUND(AVERAGE(ActividadesCom[[#This Row],[VALOR NIVEL 5]],ActividadesCom[[#This Row],[VALOR NIVEL 4]],ActividadesCom[[#This Row],[VALOR NIVEL 3]],ActividadesCom[[#This Row],[VALOR NIVEL 2]],ActividadesCom[[#This Row],[VALOR NIVEL 1]]),0),"")</f>
        <v>4</v>
      </c>
      <c r="G3407" s="38" t="str">
        <f>IF(ActividadesCom[[#This Row],[PROMEDIO]]="","",IF(ActividadesCom[[#This Row],[PROMEDIO]]&gt;=4,"EXCELENTE",IF(ActividadesCom[[#This Row],[PROMEDIO]]&gt;=3,"NOTABLE",IF(ActividadesCom[[#This Row],[PROMEDIO]]&gt;=2,"BUENO",IF(ActividadesCom[[#This Row],[PROMEDIO]]=1,"SUFICIENTE","")))))</f>
        <v>EXCELENTE</v>
      </c>
      <c r="H3407" s="5">
        <f>MAX(ActividadesCom[[#This Row],[PERÍODO 1]],ActividadesCom[[#This Row],[PERÍODO 2]],ActividadesCom[[#This Row],[PERÍODO 3]],ActividadesCom[[#This Row],[PERÍODO 4]],ActividadesCom[[#This Row],[PERÍODO 5]])</f>
        <v>20213</v>
      </c>
      <c r="I3407" s="39" t="s">
        <v>4515</v>
      </c>
      <c r="J3407" s="40">
        <v>20211</v>
      </c>
      <c r="K3407" s="46" t="s">
        <v>4008</v>
      </c>
      <c r="L3407" s="5">
        <f>IF(ActividadesCom[[#This Row],[NIVEL 1]]&lt;&gt;0,VLOOKUP(ActividadesCom[[#This Row],[NIVEL 1]],Catálogo!A:B,2,FALSE),"")</f>
        <v>4</v>
      </c>
      <c r="M3407" s="40">
        <v>1</v>
      </c>
      <c r="N3407" s="6" t="s">
        <v>4688</v>
      </c>
      <c r="O3407" s="40">
        <v>20213</v>
      </c>
      <c r="P3407" s="40" t="s">
        <v>4008</v>
      </c>
      <c r="Q3407" s="5">
        <f>IF(ActividadesCom[[#This Row],[NIVEL 2]]&lt;&gt;0,VLOOKUP(ActividadesCom[[#This Row],[NIVEL 2]],Catálogo!A:B,2,FALSE),"")</f>
        <v>4</v>
      </c>
      <c r="R3407" s="40">
        <v>1</v>
      </c>
      <c r="S3407" s="6" t="s">
        <v>34</v>
      </c>
      <c r="T3407" s="40">
        <v>20213</v>
      </c>
      <c r="U3407" s="5" t="s">
        <v>4008</v>
      </c>
      <c r="V3407" s="5">
        <f>IF(ActividadesCom[[#This Row],[NIVEL 3]]&lt;&gt;0,VLOOKUP(ActividadesCom[[#This Row],[NIVEL 3]],Catálogo!A:B,2,FALSE),"")</f>
        <v>4</v>
      </c>
      <c r="W3407" s="40">
        <v>1</v>
      </c>
      <c r="X3407" s="6" t="s">
        <v>4899</v>
      </c>
      <c r="Y3407" s="40">
        <v>20213</v>
      </c>
      <c r="Z3407" s="5" t="s">
        <v>4008</v>
      </c>
      <c r="AA3407" s="5">
        <f>IF(ActividadesCom[[#This Row],[NIVEL 4]]&lt;&gt;0,VLOOKUP(ActividadesCom[[#This Row],[NIVEL 4]],Catálogo!A:B,2,FALSE),"")</f>
        <v>4</v>
      </c>
      <c r="AB3407" s="40">
        <v>1</v>
      </c>
      <c r="AC3407" s="39"/>
      <c r="AD3407" s="40"/>
      <c r="AE3407" s="40"/>
      <c r="AF3407" s="5" t="str">
        <f>IF(ActividadesCom[[#This Row],[NIVEL 5]]&lt;&gt;0,VLOOKUP(ActividadesCom[[#This Row],[NIVEL 5]],Catálogo!A:B,2,FALSE),"")</f>
        <v/>
      </c>
      <c r="AG3407" s="41"/>
      <c r="AH3407" s="2"/>
      <c r="AI3407" s="2"/>
    </row>
    <row r="3408" spans="1:35" ht="30" customHeight="1" x14ac:dyDescent="0.25">
      <c r="A3408" s="37">
        <v>21470080</v>
      </c>
      <c r="B3408" s="97" t="str">
        <f>VLOOKUP(ActividadesCom[[#This Row],[NO. DE CONTROL]],'LISTADO ESTUDIANTES'!A:C,3,FALSE)</f>
        <v>GIL TUT DAYANA GUADALUPE</v>
      </c>
      <c r="C3408" s="106" t="str">
        <f>VLOOKUP(ActividadesCom[[#This Row],[NO. DE CONTROL]],'LISTADO ESTUDIANTES'!A:B,2,FALSE)</f>
        <v>ARQUITECTURA</v>
      </c>
      <c r="D3408" s="38" t="str">
        <f>VLOOKUP(ActividadesCom[[#This Row],[NO. DE CONTROL]],'LISTADO ESTUDIANTES'!A:D,4,FALSE)</f>
        <v>ACTIVO(A)</v>
      </c>
      <c r="E3408" s="5">
        <f>SUM(ActividadesCom[[#This Row],[CRÉD. 1]],ActividadesCom[[#This Row],[CRÉD. 2]],ActividadesCom[[#This Row],[CRÉD. 3]],ActividadesCom[[#This Row],[CRÉD. 4]],ActividadesCom[[#This Row],[CRÉD. 5]])</f>
        <v>3</v>
      </c>
      <c r="F3408" s="38">
        <f>IF(ActividadesCom[[#This Row],[ÚLTIMO SEMESTRE CON CRÉDITOS]]&gt;0,ROUND(AVERAGE(ActividadesCom[[#This Row],[VALOR NIVEL 5]],ActividadesCom[[#This Row],[VALOR NIVEL 4]],ActividadesCom[[#This Row],[VALOR NIVEL 3]],ActividadesCom[[#This Row],[VALOR NIVEL 2]],ActividadesCom[[#This Row],[VALOR NIVEL 1]]),0),"")</f>
        <v>3</v>
      </c>
      <c r="G3408" s="38" t="str">
        <f>IF(ActividadesCom[[#This Row],[PROMEDIO]]="","",IF(ActividadesCom[[#This Row],[PROMEDIO]]&gt;=4,"EXCELENTE",IF(ActividadesCom[[#This Row],[PROMEDIO]]&gt;=3,"NOTABLE",IF(ActividadesCom[[#This Row],[PROMEDIO]]&gt;=2,"BUENO",IF(ActividadesCom[[#This Row],[PROMEDIO]]=1,"SUFICIENTE","")))))</f>
        <v>NOTABLE</v>
      </c>
      <c r="H3408" s="5">
        <f>MAX(ActividadesCom[[#This Row],[PERÍODO 1]],ActividadesCom[[#This Row],[PERÍODO 2]],ActividadesCom[[#This Row],[PERÍODO 3]],ActividadesCom[[#This Row],[PERÍODO 4]],ActividadesCom[[#This Row],[PERÍODO 5]])</f>
        <v>20221</v>
      </c>
      <c r="I3408" s="39" t="s">
        <v>4515</v>
      </c>
      <c r="J3408" s="40">
        <v>20213</v>
      </c>
      <c r="K3408" s="5" t="s">
        <v>4010</v>
      </c>
      <c r="L3408" s="5">
        <f>IF(ActividadesCom[[#This Row],[NIVEL 1]]&lt;&gt;0,VLOOKUP(ActividadesCom[[#This Row],[NIVEL 1]],Catálogo!A:B,2,FALSE),"")</f>
        <v>2</v>
      </c>
      <c r="M3408" s="40">
        <v>1</v>
      </c>
      <c r="N3408" s="6" t="s">
        <v>4280</v>
      </c>
      <c r="O3408" s="40">
        <v>20213</v>
      </c>
      <c r="P3408" s="5" t="s">
        <v>4009</v>
      </c>
      <c r="Q3408" s="5">
        <f>IF(ActividadesCom[[#This Row],[NIVEL 2]]&lt;&gt;0,VLOOKUP(ActividadesCom[[#This Row],[NIVEL 2]],Catálogo!A:B,2,FALSE),"")</f>
        <v>3</v>
      </c>
      <c r="R3408" s="40">
        <v>1</v>
      </c>
      <c r="S3408" s="6" t="s">
        <v>4695</v>
      </c>
      <c r="T3408" s="40">
        <v>20213</v>
      </c>
      <c r="U3408" s="40" t="s">
        <v>4008</v>
      </c>
      <c r="V3408" s="5">
        <f>IF(ActividadesCom[[#This Row],[NIVEL 3]]&lt;&gt;0,VLOOKUP(ActividadesCom[[#This Row],[NIVEL 3]],Catálogo!A:B,2,FALSE),"")</f>
        <v>4</v>
      </c>
      <c r="W3408" s="40"/>
      <c r="X3408" s="6" t="s">
        <v>42</v>
      </c>
      <c r="Y3408" s="40">
        <v>20221</v>
      </c>
      <c r="Z3408" s="5" t="s">
        <v>4009</v>
      </c>
      <c r="AA3408" s="5">
        <f>IF(ActividadesCom[[#This Row],[NIVEL 4]]&lt;&gt;0,VLOOKUP(ActividadesCom[[#This Row],[NIVEL 4]],Catálogo!A:B,2,FALSE),"")</f>
        <v>3</v>
      </c>
      <c r="AB3408" s="40">
        <v>1</v>
      </c>
      <c r="AC3408" s="6"/>
      <c r="AD3408" s="40"/>
      <c r="AE3408" s="5"/>
      <c r="AF3408" s="5" t="str">
        <f>IF(ActividadesCom[[#This Row],[NIVEL 5]]&lt;&gt;0,VLOOKUP(ActividadesCom[[#This Row],[NIVEL 5]],Catálogo!A:B,2,FALSE),"")</f>
        <v/>
      </c>
      <c r="AG3408" s="41"/>
      <c r="AH3408" s="2"/>
      <c r="AI3408" s="2"/>
    </row>
    <row r="3409" spans="1:35" ht="30" customHeight="1" x14ac:dyDescent="0.25">
      <c r="A3409" s="7">
        <v>21470081</v>
      </c>
      <c r="B3409" s="97" t="str">
        <f>VLOOKUP(ActividadesCom[[#This Row],[NO. DE CONTROL]],'LISTADO ESTUDIANTES'!A:C,3,FALSE)</f>
        <v>AGUAYO AC MARIANGEL GUADALUPE</v>
      </c>
      <c r="C3409" s="97" t="str">
        <f>VLOOKUP(ActividadesCom[[#This Row],[NO. DE CONTROL]],'LISTADO ESTUDIANTES'!A:B,2,FALSE)</f>
        <v>INGENIERIA EN GESTION EMPRESARIAL</v>
      </c>
      <c r="D3409" s="18" t="str">
        <f>VLOOKUP(ActividadesCom[[#This Row],[NO. DE CONTROL]],'LISTADO ESTUDIANTES'!A:D,4,FALSE)</f>
        <v>ACTIVO(A)</v>
      </c>
      <c r="E3409" s="5">
        <f>SUM(ActividadesCom[[#This Row],[CRÉD. 1]],ActividadesCom[[#This Row],[CRÉD. 2]],ActividadesCom[[#This Row],[CRÉD. 3]],ActividadesCom[[#This Row],[CRÉD. 4]],ActividadesCom[[#This Row],[CRÉD. 5]])</f>
        <v>4</v>
      </c>
      <c r="F3409" s="18">
        <f>IF(ActividadesCom[[#This Row],[ÚLTIMO SEMESTRE CON CRÉDITOS]]&gt;0,ROUND(AVERAGE(ActividadesCom[[#This Row],[VALOR NIVEL 5]],ActividadesCom[[#This Row],[VALOR NIVEL 4]],ActividadesCom[[#This Row],[VALOR NIVEL 3]],ActividadesCom[[#This Row],[VALOR NIVEL 2]],ActividadesCom[[#This Row],[VALOR NIVEL 1]]),0),"")</f>
        <v>4</v>
      </c>
      <c r="G3409" s="7" t="str">
        <f>IF(ActividadesCom[[#This Row],[PROMEDIO]]="","",IF(ActividadesCom[[#This Row],[PROMEDIO]]&gt;=4,"EXCELENTE",IF(ActividadesCom[[#This Row],[PROMEDIO]]&gt;=3,"NOTABLE",IF(ActividadesCom[[#This Row],[PROMEDIO]]&gt;=2,"BUENO",IF(ActividadesCom[[#This Row],[PROMEDIO]]=1,"SUFICIENTE","")))))</f>
        <v>EXCELENTE</v>
      </c>
      <c r="H3409" s="5">
        <f>MAX(ActividadesCom[[#This Row],[PERÍODO 1]],ActividadesCom[[#This Row],[PERÍODO 2]],ActividadesCom[[#This Row],[PERÍODO 3]],ActividadesCom[[#This Row],[PERÍODO 4]],ActividadesCom[[#This Row],[PERÍODO 5]])</f>
        <v>20221</v>
      </c>
      <c r="I3409" s="6" t="s">
        <v>30</v>
      </c>
      <c r="J3409" s="5">
        <v>20213</v>
      </c>
      <c r="K3409" s="46" t="s">
        <v>4008</v>
      </c>
      <c r="L3409" s="5">
        <f>IF(ActividadesCom[[#This Row],[NIVEL 1]]&lt;&gt;0,VLOOKUP(ActividadesCom[[#This Row],[NIVEL 1]],Catálogo!A:B,2,FALSE),"")</f>
        <v>4</v>
      </c>
      <c r="M3409" s="5">
        <v>1</v>
      </c>
      <c r="N3409" s="33" t="s">
        <v>4848</v>
      </c>
      <c r="O3409" s="32">
        <v>20213</v>
      </c>
      <c r="P3409" s="5" t="s">
        <v>4008</v>
      </c>
      <c r="Q3409" s="5">
        <f>IF(ActividadesCom[[#This Row],[NIVEL 2]]&lt;&gt;0,VLOOKUP(ActividadesCom[[#This Row],[NIVEL 2]],Catálogo!A:B,2,FALSE),"")</f>
        <v>4</v>
      </c>
      <c r="R3409" s="5">
        <v>1</v>
      </c>
      <c r="S3409" s="6"/>
      <c r="T3409" s="5"/>
      <c r="U3409" s="5"/>
      <c r="V3409" s="5" t="str">
        <f>IF(ActividadesCom[[#This Row],[NIVEL 3]]&lt;&gt;0,VLOOKUP(ActividadesCom[[#This Row],[NIVEL 3]],Catálogo!A:B,2,FALSE),"")</f>
        <v/>
      </c>
      <c r="W3409" s="5"/>
      <c r="X3409" s="6" t="s">
        <v>4900</v>
      </c>
      <c r="Y3409" s="5">
        <v>20213</v>
      </c>
      <c r="Z3409" s="5" t="s">
        <v>4008</v>
      </c>
      <c r="AA3409" s="5">
        <f>IF(ActividadesCom[[#This Row],[NIVEL 4]]&lt;&gt;0,VLOOKUP(ActividadesCom[[#This Row],[NIVEL 4]],Catálogo!A:B,2,FALSE),"")</f>
        <v>4</v>
      </c>
      <c r="AB3409" s="5">
        <v>1</v>
      </c>
      <c r="AC3409" s="6" t="s">
        <v>30</v>
      </c>
      <c r="AD3409" s="5">
        <v>20221</v>
      </c>
      <c r="AE3409" s="5" t="s">
        <v>4010</v>
      </c>
      <c r="AF3409" s="5">
        <f>IF(ActividadesCom[[#This Row],[NIVEL 5]]&lt;&gt;0,VLOOKUP(ActividadesCom[[#This Row],[NIVEL 5]],Catálogo!A:B,2,FALSE),"")</f>
        <v>2</v>
      </c>
      <c r="AG3409" s="36">
        <v>1</v>
      </c>
      <c r="AH3409" s="2"/>
      <c r="AI3409" s="2"/>
    </row>
    <row r="3410" spans="1:35" ht="30" customHeight="1" x14ac:dyDescent="0.25">
      <c r="A3410" s="43">
        <v>21470082</v>
      </c>
      <c r="B3410" s="97" t="str">
        <f>VLOOKUP(ActividadesCom[[#This Row],[NO. DE CONTROL]],'LISTADO ESTUDIANTES'!A:C,3,FALSE)</f>
        <v>PECH MIS JAIR</v>
      </c>
      <c r="C3410" s="103" t="str">
        <f>VLOOKUP(ActividadesCom[[#This Row],[NO. DE CONTROL]],'LISTADO ESTUDIANTES'!A:B,2,FALSE)</f>
        <v>INGENIERIA CIVIL</v>
      </c>
      <c r="D3410" s="44" t="str">
        <f>VLOOKUP(ActividadesCom[[#This Row],[NO. DE CONTROL]],'LISTADO ESTUDIANTES'!A:D,4,FALSE)</f>
        <v>ACTIVO(A)</v>
      </c>
      <c r="E3410" s="5">
        <f>SUM(ActividadesCom[[#This Row],[CRÉD. 1]],ActividadesCom[[#This Row],[CRÉD. 2]],ActividadesCom[[#This Row],[CRÉD. 3]],ActividadesCom[[#This Row],[CRÉD. 4]],ActividadesCom[[#This Row],[CRÉD. 5]])</f>
        <v>5</v>
      </c>
      <c r="F3410" s="44">
        <f>IF(ActividadesCom[[#This Row],[ÚLTIMO SEMESTRE CON CRÉDITOS]]&gt;0,ROUND(AVERAGE(ActividadesCom[[#This Row],[VALOR NIVEL 5]],ActividadesCom[[#This Row],[VALOR NIVEL 4]],ActividadesCom[[#This Row],[VALOR NIVEL 3]],ActividadesCom[[#This Row],[VALOR NIVEL 2]],ActividadesCom[[#This Row],[VALOR NIVEL 1]]),0),"")</f>
        <v>3</v>
      </c>
      <c r="G3410" s="44" t="str">
        <f>IF(ActividadesCom[[#This Row],[PROMEDIO]]="","",IF(ActividadesCom[[#This Row],[PROMEDIO]]&gt;=4,"EXCELENTE",IF(ActividadesCom[[#This Row],[PROMEDIO]]&gt;=3,"NOTABLE",IF(ActividadesCom[[#This Row],[PROMEDIO]]&gt;=2,"BUENO",IF(ActividadesCom[[#This Row],[PROMEDIO]]=1,"SUFICIENTE","")))))</f>
        <v>NOTABLE</v>
      </c>
      <c r="H3410" s="5">
        <f>MAX(ActividadesCom[[#This Row],[PERÍODO 1]],ActividadesCom[[#This Row],[PERÍODO 2]],ActividadesCom[[#This Row],[PERÍODO 3]],ActividadesCom[[#This Row],[PERÍODO 4]],ActividadesCom[[#This Row],[PERÍODO 5]])</f>
        <v>20221</v>
      </c>
      <c r="I3410" s="45" t="s">
        <v>4748</v>
      </c>
      <c r="J3410" s="46">
        <v>20213</v>
      </c>
      <c r="K3410" s="46" t="s">
        <v>4008</v>
      </c>
      <c r="L3410" s="5">
        <f>IF(ActividadesCom[[#This Row],[NIVEL 1]]&lt;&gt;0,VLOOKUP(ActividadesCom[[#This Row],[NIVEL 1]],Catálogo!A:B,2,FALSE),"")</f>
        <v>4</v>
      </c>
      <c r="M3410" s="46">
        <v>1</v>
      </c>
      <c r="N3410" s="45" t="s">
        <v>23</v>
      </c>
      <c r="O3410" s="46">
        <v>20213</v>
      </c>
      <c r="P3410" s="46" t="s">
        <v>4022</v>
      </c>
      <c r="Q3410" s="5">
        <f>IF(ActividadesCom[[#This Row],[NIVEL 2]]&lt;&gt;0,VLOOKUP(ActividadesCom[[#This Row],[NIVEL 2]],Catálogo!A:B,2,FALSE),"")</f>
        <v>2</v>
      </c>
      <c r="R3410" s="46">
        <v>1</v>
      </c>
      <c r="S3410" s="6" t="s">
        <v>47</v>
      </c>
      <c r="T3410" s="5">
        <v>20213</v>
      </c>
      <c r="U3410" s="5" t="s">
        <v>4021</v>
      </c>
      <c r="V3410" s="5">
        <f>IF(ActividadesCom[[#This Row],[NIVEL 1]]&lt;&gt;0,VLOOKUP(ActividadesCom[[#This Row],[NIVEL 1]],Catálogo!A:B,2,FALSE),"")</f>
        <v>4</v>
      </c>
      <c r="W3410" s="5">
        <v>1</v>
      </c>
      <c r="X3410" s="6" t="s">
        <v>4902</v>
      </c>
      <c r="Y3410" s="46">
        <v>20221</v>
      </c>
      <c r="Z3410" s="5" t="s">
        <v>4009</v>
      </c>
      <c r="AA3410" s="5">
        <f>IF(ActividadesCom[[#This Row],[NIVEL 4]]&lt;&gt;0,VLOOKUP(ActividadesCom[[#This Row],[NIVEL 4]],Catálogo!A:B,2,FALSE),"")</f>
        <v>3</v>
      </c>
      <c r="AB3410" s="46">
        <v>1</v>
      </c>
      <c r="AC3410" s="6" t="s">
        <v>31</v>
      </c>
      <c r="AD3410" s="46">
        <v>20221</v>
      </c>
      <c r="AE3410" s="5" t="s">
        <v>4009</v>
      </c>
      <c r="AF3410" s="5">
        <f>IF(ActividadesCom[[#This Row],[NIVEL 5]]&lt;&gt;0,VLOOKUP(ActividadesCom[[#This Row],[NIVEL 5]],Catálogo!A:B,2,FALSE),"")</f>
        <v>3</v>
      </c>
      <c r="AG3410" s="47">
        <v>1</v>
      </c>
      <c r="AH3410" s="2"/>
      <c r="AI3410" s="2"/>
    </row>
    <row r="3411" spans="1:35" ht="30" customHeight="1" x14ac:dyDescent="0.25">
      <c r="A3411" s="43">
        <v>21470083</v>
      </c>
      <c r="B3411" s="97" t="str">
        <f>VLOOKUP(ActividadesCom[[#This Row],[NO. DE CONTROL]],'LISTADO ESTUDIANTES'!A:C,3,FALSE)</f>
        <v>PECH AKE LEONARDO ALEJANDRO</v>
      </c>
      <c r="C3411" s="103" t="str">
        <f>VLOOKUP(ActividadesCom[[#This Row],[NO. DE CONTROL]],'LISTADO ESTUDIANTES'!A:B,2,FALSE)</f>
        <v>ARQUITECTURA</v>
      </c>
      <c r="D3411" s="44" t="str">
        <f>VLOOKUP(ActividadesCom[[#This Row],[NO. DE CONTROL]],'LISTADO ESTUDIANTES'!A:D,4,FALSE)</f>
        <v>ACTIVO(A)</v>
      </c>
      <c r="E3411" s="5">
        <f>SUM(ActividadesCom[[#This Row],[CRÉD. 1]],ActividadesCom[[#This Row],[CRÉD. 2]],ActividadesCom[[#This Row],[CRÉD. 3]],ActividadesCom[[#This Row],[CRÉD. 4]],ActividadesCom[[#This Row],[CRÉD. 5]])</f>
        <v>3</v>
      </c>
      <c r="F3411" s="44">
        <f>IF(ActividadesCom[[#This Row],[ÚLTIMO SEMESTRE CON CRÉDITOS]]&gt;0,ROUND(AVERAGE(ActividadesCom[[#This Row],[VALOR NIVEL 5]],ActividadesCom[[#This Row],[VALOR NIVEL 4]],ActividadesCom[[#This Row],[VALOR NIVEL 3]],ActividadesCom[[#This Row],[VALOR NIVEL 2]],ActividadesCom[[#This Row],[VALOR NIVEL 1]]),0),"")</f>
        <v>3</v>
      </c>
      <c r="G3411" s="44" t="str">
        <f>IF(ActividadesCom[[#This Row],[PROMEDIO]]="","",IF(ActividadesCom[[#This Row],[PROMEDIO]]&gt;=4,"EXCELENTE",IF(ActividadesCom[[#This Row],[PROMEDIO]]&gt;=3,"NOTABLE",IF(ActividadesCom[[#This Row],[PROMEDIO]]&gt;=2,"BUENO",IF(ActividadesCom[[#This Row],[PROMEDIO]]=1,"SUFICIENTE","")))))</f>
        <v>NOTABLE</v>
      </c>
      <c r="H3411" s="5">
        <f>MAX(ActividadesCom[[#This Row],[PERÍODO 1]],ActividadesCom[[#This Row],[PERÍODO 2]],ActividadesCom[[#This Row],[PERÍODO 3]],ActividadesCom[[#This Row],[PERÍODO 4]],ActividadesCom[[#This Row],[PERÍODO 5]])</f>
        <v>20221</v>
      </c>
      <c r="I3411" s="45" t="s">
        <v>4695</v>
      </c>
      <c r="J3411" s="46">
        <v>20213</v>
      </c>
      <c r="K3411" s="46" t="s">
        <v>4008</v>
      </c>
      <c r="L3411" s="5">
        <f>IF(ActividadesCom[[#This Row],[NIVEL 1]]&lt;&gt;0,VLOOKUP(ActividadesCom[[#This Row],[NIVEL 1]],Catálogo!A:B,2,FALSE),"")</f>
        <v>4</v>
      </c>
      <c r="M3411" s="46">
        <v>1</v>
      </c>
      <c r="N3411" s="6" t="s">
        <v>11</v>
      </c>
      <c r="O3411" s="46">
        <v>20213</v>
      </c>
      <c r="P3411" s="5" t="s">
        <v>4009</v>
      </c>
      <c r="Q3411" s="5">
        <f>IF(ActividadesCom[[#This Row],[NIVEL 2]]&lt;&gt;0,VLOOKUP(ActividadesCom[[#This Row],[NIVEL 2]],Catálogo!A:B,2,FALSE),"")</f>
        <v>3</v>
      </c>
      <c r="R3411" s="46">
        <v>1</v>
      </c>
      <c r="S3411" s="6" t="s">
        <v>316</v>
      </c>
      <c r="T3411" s="46">
        <v>20221</v>
      </c>
      <c r="U3411" s="5" t="s">
        <v>4009</v>
      </c>
      <c r="V3411" s="5">
        <f>IF(ActividadesCom[[#This Row],[NIVEL 3]]&lt;&gt;0,VLOOKUP(ActividadesCom[[#This Row],[NIVEL 3]],Catálogo!A:B,2,FALSE),"")</f>
        <v>3</v>
      </c>
      <c r="W3411" s="46">
        <v>1</v>
      </c>
      <c r="X3411" s="45"/>
      <c r="Y3411" s="46"/>
      <c r="Z3411" s="46"/>
      <c r="AA3411" s="5" t="str">
        <f>IF(ActividadesCom[[#This Row],[NIVEL 4]]&lt;&gt;0,VLOOKUP(ActividadesCom[[#This Row],[NIVEL 4]],Catálogo!A:B,2,FALSE),"")</f>
        <v/>
      </c>
      <c r="AB3411" s="46"/>
      <c r="AC3411" s="45"/>
      <c r="AD3411" s="46"/>
      <c r="AE3411" s="46"/>
      <c r="AF3411" s="5" t="str">
        <f>IF(ActividadesCom[[#This Row],[NIVEL 5]]&lt;&gt;0,VLOOKUP(ActividadesCom[[#This Row],[NIVEL 5]],Catálogo!A:B,2,FALSE),"")</f>
        <v/>
      </c>
      <c r="AG3411" s="47"/>
      <c r="AH3411" s="2"/>
      <c r="AI3411" s="2"/>
    </row>
    <row r="3412" spans="1:35" ht="30" customHeight="1" x14ac:dyDescent="0.25">
      <c r="A3412" s="37">
        <v>21470084</v>
      </c>
      <c r="B3412" s="97" t="str">
        <f>VLOOKUP(ActividadesCom[[#This Row],[NO. DE CONTROL]],'LISTADO ESTUDIANTES'!A:C,3,FALSE)</f>
        <v>REBOLLEDO CRUZ MARIA JOSE</v>
      </c>
      <c r="C3412" s="106" t="str">
        <f>VLOOKUP(ActividadesCom[[#This Row],[NO. DE CONTROL]],'LISTADO ESTUDIANTES'!A:B,2,FALSE)</f>
        <v>INGENIERIA CIVIL</v>
      </c>
      <c r="D3412" s="38" t="str">
        <f>VLOOKUP(ActividadesCom[[#This Row],[NO. DE CONTROL]],'LISTADO ESTUDIANTES'!A:D,4,FALSE)</f>
        <v>ACTIVO(A)</v>
      </c>
      <c r="E3412" s="5">
        <f>SUM(ActividadesCom[[#This Row],[CRÉD. 1]],ActividadesCom[[#This Row],[CRÉD. 2]],ActividadesCom[[#This Row],[CRÉD. 3]],ActividadesCom[[#This Row],[CRÉD. 4]],ActividadesCom[[#This Row],[CRÉD. 5]])</f>
        <v>5</v>
      </c>
      <c r="F3412" s="38">
        <f>IF(ActividadesCom[[#This Row],[ÚLTIMO SEMESTRE CON CRÉDITOS]]&gt;0,ROUND(AVERAGE(ActividadesCom[[#This Row],[VALOR NIVEL 5]],ActividadesCom[[#This Row],[VALOR NIVEL 4]],ActividadesCom[[#This Row],[VALOR NIVEL 3]],ActividadesCom[[#This Row],[VALOR NIVEL 2]],ActividadesCom[[#This Row],[VALOR NIVEL 1]]),0),"")</f>
        <v>3</v>
      </c>
      <c r="G3412" s="38" t="str">
        <f>IF(ActividadesCom[[#This Row],[PROMEDIO]]="","",IF(ActividadesCom[[#This Row],[PROMEDIO]]&gt;=4,"EXCELENTE",IF(ActividadesCom[[#This Row],[PROMEDIO]]&gt;=3,"NOTABLE",IF(ActividadesCom[[#This Row],[PROMEDIO]]&gt;=2,"BUENO",IF(ActividadesCom[[#This Row],[PROMEDIO]]=1,"SUFICIENTE","")))))</f>
        <v>NOTABLE</v>
      </c>
      <c r="H3412" s="5">
        <f>MAX(ActividadesCom[[#This Row],[PERÍODO 1]],ActividadesCom[[#This Row],[PERÍODO 2]],ActividadesCom[[#This Row],[PERÍODO 3]],ActividadesCom[[#This Row],[PERÍODO 4]],ActividadesCom[[#This Row],[PERÍODO 5]])</f>
        <v>20221</v>
      </c>
      <c r="I3412" s="39" t="s">
        <v>4574</v>
      </c>
      <c r="J3412" s="40">
        <v>20211</v>
      </c>
      <c r="K3412" s="40" t="s">
        <v>4009</v>
      </c>
      <c r="L3412" s="5">
        <f>IF(ActividadesCom[[#This Row],[NIVEL 1]]&lt;&gt;0,VLOOKUP(ActividadesCom[[#This Row],[NIVEL 1]],Catálogo!A:B,2,FALSE),"")</f>
        <v>3</v>
      </c>
      <c r="M3412" s="40">
        <v>1</v>
      </c>
      <c r="N3412" s="6" t="s">
        <v>133</v>
      </c>
      <c r="O3412" s="40">
        <v>20213</v>
      </c>
      <c r="P3412" s="5" t="s">
        <v>4009</v>
      </c>
      <c r="Q3412" s="5">
        <f>IF(ActividadesCom[[#This Row],[NIVEL 2]]&lt;&gt;0,VLOOKUP(ActividadesCom[[#This Row],[NIVEL 2]],Catálogo!A:B,2,FALSE),"")</f>
        <v>3</v>
      </c>
      <c r="R3412" s="40">
        <v>1</v>
      </c>
      <c r="S3412" s="39" t="s">
        <v>4899</v>
      </c>
      <c r="T3412" s="40">
        <v>20213</v>
      </c>
      <c r="U3412" s="5" t="s">
        <v>4009</v>
      </c>
      <c r="V3412" s="5">
        <f>IF(ActividadesCom[[#This Row],[NIVEL 3]]&lt;&gt;0,VLOOKUP(ActividadesCom[[#This Row],[NIVEL 3]],Catálogo!A:B,2,FALSE),"")</f>
        <v>3</v>
      </c>
      <c r="W3412" s="40">
        <v>1</v>
      </c>
      <c r="X3412" s="39" t="s">
        <v>4917</v>
      </c>
      <c r="Y3412" s="40">
        <v>20221</v>
      </c>
      <c r="Z3412" s="5" t="s">
        <v>4009</v>
      </c>
      <c r="AA3412" s="5">
        <f>IF(ActividadesCom[[#This Row],[NIVEL 4]]&lt;&gt;0,VLOOKUP(ActividadesCom[[#This Row],[NIVEL 4]],Catálogo!A:B,2,FALSE),"")</f>
        <v>3</v>
      </c>
      <c r="AB3412" s="40">
        <v>1</v>
      </c>
      <c r="AC3412" s="6" t="s">
        <v>5457</v>
      </c>
      <c r="AD3412" s="40">
        <v>20221</v>
      </c>
      <c r="AE3412" s="5" t="s">
        <v>4008</v>
      </c>
      <c r="AF3412" s="5">
        <f>IF(ActividadesCom[[#This Row],[NIVEL 5]]&lt;&gt;0,VLOOKUP(ActividadesCom[[#This Row],[NIVEL 5]],Catálogo!A:B,2,FALSE),"")</f>
        <v>4</v>
      </c>
      <c r="AG3412" s="41">
        <v>1</v>
      </c>
      <c r="AH3412" s="2"/>
      <c r="AI3412" s="2"/>
    </row>
    <row r="3413" spans="1:35" ht="30" customHeight="1" x14ac:dyDescent="0.25">
      <c r="A3413" s="7">
        <v>21470086</v>
      </c>
      <c r="B3413" s="97" t="str">
        <f>VLOOKUP(ActividadesCom[[#This Row],[NO. DE CONTROL]],'LISTADO ESTUDIANTES'!A:C,3,FALSE)</f>
        <v>ACOSTA GARCIA MARIA FERNANDA</v>
      </c>
      <c r="C3413" s="106" t="str">
        <f>VLOOKUP(ActividadesCom[[#This Row],[NO. DE CONTROL]],'LISTADO ESTUDIANTES'!A:B,2,FALSE)</f>
        <v>ARQUITECTURA</v>
      </c>
      <c r="D3413" s="38" t="str">
        <f>VLOOKUP(ActividadesCom[[#This Row],[NO. DE CONTROL]],'LISTADO ESTUDIANTES'!A:D,4,FALSE)</f>
        <v>ACTIVO(A)</v>
      </c>
      <c r="E3413" s="5">
        <f>SUM(ActividadesCom[[#This Row],[CRÉD. 1]],ActividadesCom[[#This Row],[CRÉD. 2]],ActividadesCom[[#This Row],[CRÉD. 3]],ActividadesCom[[#This Row],[CRÉD. 4]],ActividadesCom[[#This Row],[CRÉD. 5]])</f>
        <v>4</v>
      </c>
      <c r="F3413" s="38">
        <f>IF(ActividadesCom[[#This Row],[ÚLTIMO SEMESTRE CON CRÉDITOS]]&gt;0,ROUND(AVERAGE(ActividadesCom[[#This Row],[VALOR NIVEL 5]],ActividadesCom[[#This Row],[VALOR NIVEL 4]],ActividadesCom[[#This Row],[VALOR NIVEL 3]],ActividadesCom[[#This Row],[VALOR NIVEL 2]],ActividadesCom[[#This Row],[VALOR NIVEL 1]]),0),"")</f>
        <v>3</v>
      </c>
      <c r="G3413" s="38" t="str">
        <f>IF(ActividadesCom[[#This Row],[PROMEDIO]]="","",IF(ActividadesCom[[#This Row],[PROMEDIO]]&gt;=4,"EXCELENTE",IF(ActividadesCom[[#This Row],[PROMEDIO]]&gt;=3,"NOTABLE",IF(ActividadesCom[[#This Row],[PROMEDIO]]&gt;=2,"BUENO",IF(ActividadesCom[[#This Row],[PROMEDIO]]=1,"SUFICIENTE","")))))</f>
        <v>NOTABLE</v>
      </c>
      <c r="H3413" s="5">
        <f>MAX(ActividadesCom[[#This Row],[PERÍODO 1]],ActividadesCom[[#This Row],[PERÍODO 2]],ActividadesCom[[#This Row],[PERÍODO 3]],ActividadesCom[[#This Row],[PERÍODO 4]],ActividadesCom[[#This Row],[PERÍODO 5]])</f>
        <v>20221</v>
      </c>
      <c r="I3413" s="39" t="s">
        <v>4515</v>
      </c>
      <c r="J3413" s="40">
        <v>20211</v>
      </c>
      <c r="K3413" s="46" t="s">
        <v>4008</v>
      </c>
      <c r="L3413" s="5">
        <f>IF(ActividadesCom[[#This Row],[NIVEL 1]]&lt;&gt;0,VLOOKUP(ActividadesCom[[#This Row],[NIVEL 1]],Catálogo!A:B,2,FALSE),"")</f>
        <v>4</v>
      </c>
      <c r="M3413" s="40">
        <v>1</v>
      </c>
      <c r="N3413" s="39" t="s">
        <v>4688</v>
      </c>
      <c r="O3413" s="40">
        <v>20213</v>
      </c>
      <c r="P3413" s="40" t="s">
        <v>4008</v>
      </c>
      <c r="Q3413" s="5">
        <f>IF(ActividadesCom[[#This Row],[NIVEL 2]]&lt;&gt;0,VLOOKUP(ActividadesCom[[#This Row],[NIVEL 2]],Catálogo!A:B,2,FALSE),"")</f>
        <v>4</v>
      </c>
      <c r="R3413" s="40">
        <v>1</v>
      </c>
      <c r="S3413" s="6" t="s">
        <v>4280</v>
      </c>
      <c r="T3413" s="40">
        <v>20213</v>
      </c>
      <c r="U3413" s="5" t="s">
        <v>4009</v>
      </c>
      <c r="V3413" s="5">
        <f>IF(ActividadesCom[[#This Row],[NIVEL 3]]&lt;&gt;0,VLOOKUP(ActividadesCom[[#This Row],[NIVEL 3]],Catálogo!A:B,2,FALSE),"")</f>
        <v>3</v>
      </c>
      <c r="W3413" s="40">
        <v>1</v>
      </c>
      <c r="X3413" s="6" t="s">
        <v>4280</v>
      </c>
      <c r="Y3413" s="40">
        <v>20221</v>
      </c>
      <c r="Z3413" s="5" t="s">
        <v>4010</v>
      </c>
      <c r="AA3413" s="5">
        <f>IF(ActividadesCom[[#This Row],[NIVEL 4]]&lt;&gt;0,VLOOKUP(ActividadesCom[[#This Row],[NIVEL 4]],Catálogo!A:B,2,FALSE),"")</f>
        <v>2</v>
      </c>
      <c r="AB3413" s="40">
        <v>1</v>
      </c>
      <c r="AC3413" s="39"/>
      <c r="AD3413" s="40"/>
      <c r="AE3413" s="40"/>
      <c r="AF3413" s="5" t="str">
        <f>IF(ActividadesCom[[#This Row],[NIVEL 5]]&lt;&gt;0,VLOOKUP(ActividadesCom[[#This Row],[NIVEL 5]],Catálogo!A:B,2,FALSE),"")</f>
        <v/>
      </c>
      <c r="AG3413" s="41"/>
      <c r="AH3413" s="2"/>
      <c r="AI3413" s="2"/>
    </row>
    <row r="3414" spans="1:35" ht="30" customHeight="1" x14ac:dyDescent="0.25">
      <c r="A3414" s="37">
        <v>21470087</v>
      </c>
      <c r="B3414" s="97" t="str">
        <f>VLOOKUP(ActividadesCom[[#This Row],[NO. DE CONTROL]],'LISTADO ESTUDIANTES'!A:C,3,FALSE)</f>
        <v>CU YAH JULIAN JESUS</v>
      </c>
      <c r="C3414" s="155" t="str">
        <f>VLOOKUP(ActividadesCom[[#This Row],[NO. DE CONTROL]],'LISTADO ESTUDIANTES'!A:B,2,FALSE)</f>
        <v>INGENIERIA CIVIL</v>
      </c>
      <c r="D3414" s="139" t="str">
        <f>VLOOKUP(ActividadesCom[[#This Row],[NO. DE CONTROL]],'LISTADO ESTUDIANTES'!A:D,4,FALSE)</f>
        <v>ACTIVO(A)</v>
      </c>
      <c r="E3414" s="136">
        <f>SUM(ActividadesCom[[#This Row],[CRÉD. 1]],ActividadesCom[[#This Row],[CRÉD. 2]],ActividadesCom[[#This Row],[CRÉD. 3]],ActividadesCom[[#This Row],[CRÉD. 4]],ActividadesCom[[#This Row],[CRÉD. 5]])</f>
        <v>5</v>
      </c>
      <c r="F3414" s="139">
        <f>IF(ActividadesCom[[#This Row],[ÚLTIMO SEMESTRE CON CRÉDITOS]]&gt;0,ROUND(AVERAGE(ActividadesCom[[#This Row],[VALOR NIVEL 5]],ActividadesCom[[#This Row],[VALOR NIVEL 4]],ActividadesCom[[#This Row],[VALOR NIVEL 3]],ActividadesCom[[#This Row],[VALOR NIVEL 2]],ActividadesCom[[#This Row],[VALOR NIVEL 1]]),0),"")</f>
        <v>3</v>
      </c>
      <c r="G3414" s="38" t="str">
        <f>IF(ActividadesCom[[#This Row],[PROMEDIO]]="","",IF(ActividadesCom[[#This Row],[PROMEDIO]]&gt;=4,"EXCELENTE",IF(ActividadesCom[[#This Row],[PROMEDIO]]&gt;=3,"NOTABLE",IF(ActividadesCom[[#This Row],[PROMEDIO]]&gt;=2,"BUENO",IF(ActividadesCom[[#This Row],[PROMEDIO]]=1,"SUFICIENTE","")))))</f>
        <v>NOTABLE</v>
      </c>
      <c r="H3414" s="5">
        <f>MAX(ActividadesCom[[#This Row],[PERÍODO 1]],ActividadesCom[[#This Row],[PERÍODO 2]],ActividadesCom[[#This Row],[PERÍODO 3]],ActividadesCom[[#This Row],[PERÍODO 4]],ActividadesCom[[#This Row],[PERÍODO 5]])</f>
        <v>20221</v>
      </c>
      <c r="I3414" s="39" t="s">
        <v>4574</v>
      </c>
      <c r="J3414" s="40">
        <v>20211</v>
      </c>
      <c r="K3414" s="40" t="s">
        <v>4009</v>
      </c>
      <c r="L3414" s="5">
        <f>IF(ActividadesCom[[#This Row],[NIVEL 1]]&lt;&gt;0,VLOOKUP(ActividadesCom[[#This Row],[NIVEL 1]],Catálogo!A:B,2,FALSE),"")</f>
        <v>3</v>
      </c>
      <c r="M3414" s="40">
        <v>1</v>
      </c>
      <c r="N3414" s="6" t="s">
        <v>523</v>
      </c>
      <c r="O3414" s="40">
        <v>20213</v>
      </c>
      <c r="P3414" s="5" t="s">
        <v>4010</v>
      </c>
      <c r="Q3414" s="5">
        <f>IF(ActividadesCom[[#This Row],[NIVEL 2]]&lt;&gt;0,VLOOKUP(ActividadesCom[[#This Row],[NIVEL 2]],Catálogo!A:B,2,FALSE),"")</f>
        <v>2</v>
      </c>
      <c r="R3414" s="40">
        <v>1</v>
      </c>
      <c r="S3414" s="39" t="s">
        <v>4899</v>
      </c>
      <c r="T3414" s="40">
        <v>20213</v>
      </c>
      <c r="U3414" s="5" t="s">
        <v>4009</v>
      </c>
      <c r="V3414" s="5">
        <f>IF(ActividadesCom[[#This Row],[NIVEL 3]]&lt;&gt;0,VLOOKUP(ActividadesCom[[#This Row],[NIVEL 3]],Catálogo!A:B,2,FALSE),"")</f>
        <v>3</v>
      </c>
      <c r="W3414" s="40">
        <v>1</v>
      </c>
      <c r="X3414" s="6" t="s">
        <v>523</v>
      </c>
      <c r="Y3414" s="40">
        <v>20221</v>
      </c>
      <c r="Z3414" s="5" t="s">
        <v>4010</v>
      </c>
      <c r="AA3414" s="5">
        <f>IF(ActividadesCom[[#This Row],[NIVEL 4]]&lt;&gt;0,VLOOKUP(ActividadesCom[[#This Row],[NIVEL 4]],Catálogo!A:B,2,FALSE),"")</f>
        <v>2</v>
      </c>
      <c r="AB3414" s="40">
        <v>1</v>
      </c>
      <c r="AC3414" s="39" t="s">
        <v>5482</v>
      </c>
      <c r="AD3414" s="40">
        <v>20221</v>
      </c>
      <c r="AE3414" s="5" t="s">
        <v>4008</v>
      </c>
      <c r="AF3414" s="5">
        <f>IF(ActividadesCom[[#This Row],[NIVEL 5]]&lt;&gt;0,VLOOKUP(ActividadesCom[[#This Row],[NIVEL 5]],Catálogo!A:B,2,FALSE),"")</f>
        <v>4</v>
      </c>
      <c r="AG3414" s="41">
        <v>1</v>
      </c>
      <c r="AH3414" s="2"/>
      <c r="AI3414" s="2"/>
    </row>
    <row r="3415" spans="1:35" ht="30" customHeight="1" x14ac:dyDescent="0.25">
      <c r="A3415" s="37">
        <v>21470088</v>
      </c>
      <c r="B3415" s="97" t="str">
        <f>VLOOKUP(ActividadesCom[[#This Row],[NO. DE CONTROL]],'LISTADO ESTUDIANTES'!A:C,3,FALSE)</f>
        <v>GONGORA HEREDIA LUISA FERNANDA</v>
      </c>
      <c r="C3415" s="106" t="str">
        <f>VLOOKUP(ActividadesCom[[#This Row],[NO. DE CONTROL]],'LISTADO ESTUDIANTES'!A:B,2,FALSE)</f>
        <v>INGENIERIA EN ADMINISTRACION</v>
      </c>
      <c r="D3415" s="38" t="str">
        <f>VLOOKUP(ActividadesCom[[#This Row],[NO. DE CONTROL]],'LISTADO ESTUDIANTES'!A:D,4,FALSE)</f>
        <v>ACTIVO(A)</v>
      </c>
      <c r="E3415" s="5">
        <f>SUM(ActividadesCom[[#This Row],[CRÉD. 1]],ActividadesCom[[#This Row],[CRÉD. 2]],ActividadesCom[[#This Row],[CRÉD. 3]],ActividadesCom[[#This Row],[CRÉD. 4]],ActividadesCom[[#This Row],[CRÉD. 5]])</f>
        <v>4</v>
      </c>
      <c r="F3415" s="38">
        <f>IF(ActividadesCom[[#This Row],[ÚLTIMO SEMESTRE CON CRÉDITOS]]&gt;0,ROUND(AVERAGE(ActividadesCom[[#This Row],[VALOR NIVEL 5]],ActividadesCom[[#This Row],[VALOR NIVEL 4]],ActividadesCom[[#This Row],[VALOR NIVEL 3]],ActividadesCom[[#This Row],[VALOR NIVEL 2]],ActividadesCom[[#This Row],[VALOR NIVEL 1]]),0),"")</f>
        <v>3</v>
      </c>
      <c r="G3415" s="38" t="str">
        <f>IF(ActividadesCom[[#This Row],[PROMEDIO]]="","",IF(ActividadesCom[[#This Row],[PROMEDIO]]&gt;=4,"EXCELENTE",IF(ActividadesCom[[#This Row],[PROMEDIO]]&gt;=3,"NOTABLE",IF(ActividadesCom[[#This Row],[PROMEDIO]]&gt;=2,"BUENO",IF(ActividadesCom[[#This Row],[PROMEDIO]]=1,"SUFICIENTE","")))))</f>
        <v>NOTABLE</v>
      </c>
      <c r="H3415" s="5">
        <f>MAX(ActividadesCom[[#This Row],[PERÍODO 1]],ActividadesCom[[#This Row],[PERÍODO 2]],ActividadesCom[[#This Row],[PERÍODO 3]],ActividadesCom[[#This Row],[PERÍODO 4]],ActividadesCom[[#This Row],[PERÍODO 5]])</f>
        <v>20221</v>
      </c>
      <c r="I3415" s="39" t="s">
        <v>4574</v>
      </c>
      <c r="J3415" s="40">
        <v>20211</v>
      </c>
      <c r="K3415" s="40" t="s">
        <v>4009</v>
      </c>
      <c r="L3415" s="5">
        <f>IF(ActividadesCom[[#This Row],[NIVEL 1]]&lt;&gt;0,VLOOKUP(ActividadesCom[[#This Row],[NIVEL 1]],Catálogo!A:B,2,FALSE),"")</f>
        <v>3</v>
      </c>
      <c r="M3415" s="40">
        <v>1</v>
      </c>
      <c r="N3415" s="6" t="s">
        <v>42</v>
      </c>
      <c r="O3415" s="40">
        <v>2021</v>
      </c>
      <c r="P3415" s="5" t="s">
        <v>4008</v>
      </c>
      <c r="Q3415" s="5">
        <f>IF(ActividadesCom[[#This Row],[NIVEL 2]]&lt;&gt;0,VLOOKUP(ActividadesCom[[#This Row],[NIVEL 2]],Catálogo!A:B,2,FALSE),"")</f>
        <v>4</v>
      </c>
      <c r="R3415" s="40">
        <v>1</v>
      </c>
      <c r="S3415" s="39" t="s">
        <v>4899</v>
      </c>
      <c r="T3415" s="40">
        <v>20213</v>
      </c>
      <c r="U3415" s="5" t="s">
        <v>4009</v>
      </c>
      <c r="V3415" s="5">
        <f>IF(ActividadesCom[[#This Row],[NIVEL 3]]&lt;&gt;0,VLOOKUP(ActividadesCom[[#This Row],[NIVEL 3]],Catálogo!A:B,2,FALSE),"")</f>
        <v>3</v>
      </c>
      <c r="W3415" s="40">
        <v>1</v>
      </c>
      <c r="X3415" s="6" t="s">
        <v>42</v>
      </c>
      <c r="Y3415" s="40">
        <v>20221</v>
      </c>
      <c r="Z3415" s="5" t="s">
        <v>4009</v>
      </c>
      <c r="AA3415" s="5">
        <f>IF(ActividadesCom[[#This Row],[NIVEL 4]]&lt;&gt;0,VLOOKUP(ActividadesCom[[#This Row],[NIVEL 4]],Catálogo!A:B,2,FALSE),"")</f>
        <v>3</v>
      </c>
      <c r="AB3415" s="40">
        <v>1</v>
      </c>
      <c r="AC3415" s="39"/>
      <c r="AD3415" s="40"/>
      <c r="AE3415" s="40"/>
      <c r="AF3415" s="5" t="str">
        <f>IF(ActividadesCom[[#This Row],[NIVEL 5]]&lt;&gt;0,VLOOKUP(ActividadesCom[[#This Row],[NIVEL 5]],Catálogo!A:B,2,FALSE),"")</f>
        <v/>
      </c>
      <c r="AG3415" s="41"/>
      <c r="AH3415" s="2"/>
      <c r="AI3415" s="2"/>
    </row>
    <row r="3416" spans="1:35" ht="30" customHeight="1" x14ac:dyDescent="0.25">
      <c r="A3416" s="7">
        <v>21470089</v>
      </c>
      <c r="B3416" s="97" t="str">
        <f>VLOOKUP(ActividadesCom[[#This Row],[NO. DE CONTROL]],'LISTADO ESTUDIANTES'!A:C,3,FALSE)</f>
        <v>MORENO JIMENEZ DANA CAROLINA</v>
      </c>
      <c r="C3416" s="97" t="str">
        <f>VLOOKUP(ActividadesCom[[#This Row],[NO. DE CONTROL]],'LISTADO ESTUDIANTES'!A:B,2,FALSE)</f>
        <v>INGENIERIA EN SISTEMAS COMPUTACIONALES</v>
      </c>
      <c r="D3416" s="18" t="str">
        <f>VLOOKUP(ActividadesCom[[#This Row],[NO. DE CONTROL]],'LISTADO ESTUDIANTES'!A:D,4,FALSE)</f>
        <v>ACTIVO(A)</v>
      </c>
      <c r="E3416" s="5">
        <f>SUM(ActividadesCom[[#This Row],[CRÉD. 1]],ActividadesCom[[#This Row],[CRÉD. 2]],ActividadesCom[[#This Row],[CRÉD. 3]],ActividadesCom[[#This Row],[CRÉD. 4]],ActividadesCom[[#This Row],[CRÉD. 5]])</f>
        <v>5</v>
      </c>
      <c r="F3416" s="18">
        <f>IF(ActividadesCom[[#This Row],[ÚLTIMO SEMESTRE CON CRÉDITOS]]&gt;0,ROUND(AVERAGE(ActividadesCom[[#This Row],[VALOR NIVEL 5]],ActividadesCom[[#This Row],[VALOR NIVEL 4]],ActividadesCom[[#This Row],[VALOR NIVEL 3]],ActividadesCom[[#This Row],[VALOR NIVEL 2]],ActividadesCom[[#This Row],[VALOR NIVEL 1]]),0),"")</f>
        <v>4</v>
      </c>
      <c r="G3416" s="18" t="str">
        <f>IF(ActividadesCom[[#This Row],[PROMEDIO]]="","",IF(ActividadesCom[[#This Row],[PROMEDIO]]&gt;=4,"EXCELENTE",IF(ActividadesCom[[#This Row],[PROMEDIO]]&gt;=3,"NOTABLE",IF(ActividadesCom[[#This Row],[PROMEDIO]]&gt;=2,"BUENO",IF(ActividadesCom[[#This Row],[PROMEDIO]]=1,"SUFICIENTE","")))))</f>
        <v>EXCELENTE</v>
      </c>
      <c r="H3416" s="5">
        <f>MAX(ActividadesCom[[#This Row],[PERÍODO 1]],ActividadesCom[[#This Row],[PERÍODO 2]],ActividadesCom[[#This Row],[PERÍODO 3]],ActividadesCom[[#This Row],[PERÍODO 4]],ActividadesCom[[#This Row],[PERÍODO 5]])</f>
        <v>20221</v>
      </c>
      <c r="I3416" s="6" t="s">
        <v>4870</v>
      </c>
      <c r="J3416" s="5">
        <v>20213</v>
      </c>
      <c r="K3416" s="5" t="s">
        <v>4008</v>
      </c>
      <c r="L3416" s="5">
        <f>IF(ActividadesCom[[#This Row],[NIVEL 1]]&lt;&gt;0,VLOOKUP(ActividadesCom[[#This Row],[NIVEL 1]],Catálogo!A:B,2,FALSE),"")</f>
        <v>4</v>
      </c>
      <c r="M3416" s="5">
        <v>1</v>
      </c>
      <c r="N3416" s="6" t="s">
        <v>4869</v>
      </c>
      <c r="O3416" s="5">
        <v>20221</v>
      </c>
      <c r="P3416" s="5" t="s">
        <v>4008</v>
      </c>
      <c r="Q3416" s="5">
        <f>IF(ActividadesCom[[#This Row],[NIVEL 2]]&lt;&gt;0,VLOOKUP(ActividadesCom[[#This Row],[NIVEL 2]],Catálogo!A:B,2,FALSE),"")</f>
        <v>4</v>
      </c>
      <c r="R3416" s="5">
        <v>1</v>
      </c>
      <c r="S3416" s="6" t="s">
        <v>4954</v>
      </c>
      <c r="T3416" s="5">
        <v>20213</v>
      </c>
      <c r="U3416" s="5" t="s">
        <v>4008</v>
      </c>
      <c r="V3416" s="5">
        <f>IF(ActividadesCom[[#This Row],[NIVEL 3]]&lt;&gt;0,VLOOKUP(ActividadesCom[[#This Row],[NIVEL 3]],Catálogo!A:B,2,FALSE),"")</f>
        <v>4</v>
      </c>
      <c r="W3416" s="5">
        <v>1</v>
      </c>
      <c r="X3416" s="6" t="s">
        <v>11</v>
      </c>
      <c r="Y3416" s="5">
        <v>20221</v>
      </c>
      <c r="Z3416" s="5" t="s">
        <v>4008</v>
      </c>
      <c r="AA3416" s="5">
        <f>IF(ActividadesCom[[#This Row],[NIVEL 4]]&lt;&gt;0,VLOOKUP(ActividadesCom[[#This Row],[NIVEL 4]],Catálogo!A:B,2,FALSE),"")</f>
        <v>4</v>
      </c>
      <c r="AB3416" s="5">
        <v>1</v>
      </c>
      <c r="AC3416" s="6" t="s">
        <v>5821</v>
      </c>
      <c r="AD3416" s="5">
        <v>20221</v>
      </c>
      <c r="AE3416" s="5" t="s">
        <v>4008</v>
      </c>
      <c r="AF3416" s="5">
        <f>IF(ActividadesCom[[#This Row],[NIVEL 5]]&lt;&gt;0,VLOOKUP(ActividadesCom[[#This Row],[NIVEL 5]],Catálogo!A:B,2,FALSE),"")</f>
        <v>4</v>
      </c>
      <c r="AG3416" s="36">
        <v>1</v>
      </c>
      <c r="AH3416" s="2"/>
      <c r="AI3416" s="2"/>
    </row>
    <row r="3417" spans="1:35" ht="30" hidden="1" customHeight="1" x14ac:dyDescent="0.25">
      <c r="A3417" s="37">
        <v>21470090</v>
      </c>
      <c r="B3417" s="97" t="str">
        <f>VLOOKUP(ActividadesCom[[#This Row],[NO. DE CONTROL]],'LISTADO ESTUDIANTES'!A:C,3,FALSE)</f>
        <v>RAFAEL MAS LOPEZ</v>
      </c>
      <c r="C3417" s="106" t="str">
        <f>VLOOKUP(ActividadesCom[[#This Row],[NO. DE CONTROL]],'LISTADO ESTUDIANTES'!A:B,2,FALSE)</f>
        <v>ARQUITECTURA</v>
      </c>
      <c r="D3417" s="38" t="str">
        <f>VLOOKUP(ActividadesCom[[#This Row],[NO. DE CONTROL]],'LISTADO ESTUDIANTES'!A:D,4,FALSE)</f>
        <v>BAJA</v>
      </c>
      <c r="E3417" s="5">
        <f>SUM(ActividadesCom[[#This Row],[CRÉD. 1]],ActividadesCom[[#This Row],[CRÉD. 2]],ActividadesCom[[#This Row],[CRÉD. 3]],ActividadesCom[[#This Row],[CRÉD. 4]],ActividadesCom[[#This Row],[CRÉD. 5]])</f>
        <v>3</v>
      </c>
      <c r="F3417" s="38">
        <f>IF(ActividadesCom[[#This Row],[ÚLTIMO SEMESTRE CON CRÉDITOS]]&gt;0,ROUND(AVERAGE(ActividadesCom[[#This Row],[VALOR NIVEL 5]],ActividadesCom[[#This Row],[VALOR NIVEL 4]],ActividadesCom[[#This Row],[VALOR NIVEL 3]],ActividadesCom[[#This Row],[VALOR NIVEL 2]],ActividadesCom[[#This Row],[VALOR NIVEL 1]]),0),"")</f>
        <v>3</v>
      </c>
      <c r="G3417" s="38" t="str">
        <f>IF(ActividadesCom[[#This Row],[PROMEDIO]]="","",IF(ActividadesCom[[#This Row],[PROMEDIO]]&gt;=4,"EXCELENTE",IF(ActividadesCom[[#This Row],[PROMEDIO]]&gt;=3,"NOTABLE",IF(ActividadesCom[[#This Row],[PROMEDIO]]&gt;=2,"BUENO",IF(ActividadesCom[[#This Row],[PROMEDIO]]=1,"SUFICIENTE","")))))</f>
        <v>NOTABLE</v>
      </c>
      <c r="H3417" s="5">
        <f>MAX(ActividadesCom[[#This Row],[PERÍODO 1]],ActividadesCom[[#This Row],[PERÍODO 2]],ActividadesCom[[#This Row],[PERÍODO 3]],ActividadesCom[[#This Row],[PERÍODO 4]],ActividadesCom[[#This Row],[PERÍODO 5]])</f>
        <v>20213</v>
      </c>
      <c r="I3417" s="39" t="s">
        <v>4515</v>
      </c>
      <c r="J3417" s="40">
        <v>20211</v>
      </c>
      <c r="K3417" s="40" t="s">
        <v>4022</v>
      </c>
      <c r="L3417" s="5">
        <f>IF(ActividadesCom[[#This Row],[NIVEL 1]]&lt;&gt;0,VLOOKUP(ActividadesCom[[#This Row],[NIVEL 1]],Catálogo!A:B,2,FALSE),"")</f>
        <v>2</v>
      </c>
      <c r="M3417" s="40">
        <v>1</v>
      </c>
      <c r="N3417" s="39" t="s">
        <v>4695</v>
      </c>
      <c r="O3417" s="40">
        <v>20213</v>
      </c>
      <c r="P3417" s="40" t="s">
        <v>4008</v>
      </c>
      <c r="Q3417" s="5">
        <f>IF(ActividadesCom[[#This Row],[NIVEL 2]]&lt;&gt;0,VLOOKUP(ActividadesCom[[#This Row],[NIVEL 2]],Catálogo!A:B,2,FALSE),"")</f>
        <v>4</v>
      </c>
      <c r="R3417" s="40">
        <v>1</v>
      </c>
      <c r="S3417" s="6" t="s">
        <v>523</v>
      </c>
      <c r="T3417" s="40">
        <v>20213</v>
      </c>
      <c r="U3417" s="5" t="s">
        <v>4010</v>
      </c>
      <c r="V3417" s="5">
        <f>IF(ActividadesCom[[#This Row],[NIVEL 3]]&lt;&gt;0,VLOOKUP(ActividadesCom[[#This Row],[NIVEL 3]],Catálogo!A:B,2,FALSE),"")</f>
        <v>2</v>
      </c>
      <c r="W3417" s="40">
        <v>1</v>
      </c>
      <c r="X3417" s="39"/>
      <c r="Y3417" s="40"/>
      <c r="Z3417" s="40"/>
      <c r="AA3417" s="5" t="str">
        <f>IF(ActividadesCom[[#This Row],[NIVEL 4]]&lt;&gt;0,VLOOKUP(ActividadesCom[[#This Row],[NIVEL 4]],Catálogo!A:B,2,FALSE),"")</f>
        <v/>
      </c>
      <c r="AB3417" s="40"/>
      <c r="AC3417" s="39"/>
      <c r="AD3417" s="40"/>
      <c r="AE3417" s="40"/>
      <c r="AF3417" s="5" t="str">
        <f>IF(ActividadesCom[[#This Row],[NIVEL 5]]&lt;&gt;0,VLOOKUP(ActividadesCom[[#This Row],[NIVEL 5]],Catálogo!A:B,2,FALSE),"")</f>
        <v/>
      </c>
      <c r="AG3417" s="41"/>
      <c r="AH3417" s="2"/>
      <c r="AI3417" s="2"/>
    </row>
    <row r="3418" spans="1:35" ht="30" customHeight="1" x14ac:dyDescent="0.25">
      <c r="A3418" s="37">
        <v>21470091</v>
      </c>
      <c r="B3418" s="97" t="str">
        <f>VLOOKUP(ActividadesCom[[#This Row],[NO. DE CONTROL]],'LISTADO ESTUDIANTES'!A:C,3,FALSE)</f>
        <v>PEREZ RIOS KARLA PATRICIA</v>
      </c>
      <c r="C3418" s="106" t="str">
        <f>VLOOKUP(ActividadesCom[[#This Row],[NO. DE CONTROL]],'LISTADO ESTUDIANTES'!A:B,2,FALSE)</f>
        <v>ARQUITECTURA</v>
      </c>
      <c r="D3418" s="38" t="str">
        <f>VLOOKUP(ActividadesCom[[#This Row],[NO. DE CONTROL]],'LISTADO ESTUDIANTES'!A:D,4,FALSE)</f>
        <v>ACTIVO(A)</v>
      </c>
      <c r="E3418" s="5">
        <f>SUM(ActividadesCom[[#This Row],[CRÉD. 1]],ActividadesCom[[#This Row],[CRÉD. 2]],ActividadesCom[[#This Row],[CRÉD. 3]],ActividadesCom[[#This Row],[CRÉD. 4]],ActividadesCom[[#This Row],[CRÉD. 5]])</f>
        <v>4</v>
      </c>
      <c r="F3418" s="38">
        <f>IF(ActividadesCom[[#This Row],[ÚLTIMO SEMESTRE CON CRÉDITOS]]&gt;0,ROUND(AVERAGE(ActividadesCom[[#This Row],[VALOR NIVEL 5]],ActividadesCom[[#This Row],[VALOR NIVEL 4]],ActividadesCom[[#This Row],[VALOR NIVEL 3]],ActividadesCom[[#This Row],[VALOR NIVEL 2]],ActividadesCom[[#This Row],[VALOR NIVEL 1]]),0),"")</f>
        <v>3</v>
      </c>
      <c r="G3418" s="38" t="str">
        <f>IF(ActividadesCom[[#This Row],[PROMEDIO]]="","",IF(ActividadesCom[[#This Row],[PROMEDIO]]&gt;=4,"EXCELENTE",IF(ActividadesCom[[#This Row],[PROMEDIO]]&gt;=3,"NOTABLE",IF(ActividadesCom[[#This Row],[PROMEDIO]]&gt;=2,"BUENO",IF(ActividadesCom[[#This Row],[PROMEDIO]]=1,"SUFICIENTE","")))))</f>
        <v>NOTABLE</v>
      </c>
      <c r="H3418" s="5">
        <f>MAX(ActividadesCom[[#This Row],[PERÍODO 1]],ActividadesCom[[#This Row],[PERÍODO 2]],ActividadesCom[[#This Row],[PERÍODO 3]],ActividadesCom[[#This Row],[PERÍODO 4]],ActividadesCom[[#This Row],[PERÍODO 5]])</f>
        <v>20221</v>
      </c>
      <c r="I3418" s="39" t="s">
        <v>4515</v>
      </c>
      <c r="J3418" s="40">
        <v>20211</v>
      </c>
      <c r="K3418" s="40" t="s">
        <v>4022</v>
      </c>
      <c r="L3418" s="5">
        <f>IF(ActividadesCom[[#This Row],[NIVEL 1]]&lt;&gt;0,VLOOKUP(ActividadesCom[[#This Row],[NIVEL 1]],Catálogo!A:B,2,FALSE),"")</f>
        <v>2</v>
      </c>
      <c r="M3418" s="40">
        <v>1</v>
      </c>
      <c r="N3418" s="39" t="s">
        <v>4695</v>
      </c>
      <c r="O3418" s="40">
        <v>20213</v>
      </c>
      <c r="P3418" s="40" t="s">
        <v>4008</v>
      </c>
      <c r="Q3418" s="5">
        <f>IF(ActividadesCom[[#This Row],[NIVEL 2]]&lt;&gt;0,VLOOKUP(ActividadesCom[[#This Row],[NIVEL 2]],Catálogo!A:B,2,FALSE),"")</f>
        <v>4</v>
      </c>
      <c r="R3418" s="40">
        <v>1</v>
      </c>
      <c r="S3418" s="6" t="s">
        <v>31</v>
      </c>
      <c r="T3418" s="40">
        <v>20213</v>
      </c>
      <c r="U3418" s="5" t="s">
        <v>4010</v>
      </c>
      <c r="V3418" s="5">
        <f>IF(ActividadesCom[[#This Row],[NIVEL 3]]&lt;&gt;0,VLOOKUP(ActividadesCom[[#This Row],[NIVEL 3]],Catálogo!A:B,2,FALSE),"")</f>
        <v>2</v>
      </c>
      <c r="W3418" s="40">
        <v>1</v>
      </c>
      <c r="X3418" s="6" t="s">
        <v>31</v>
      </c>
      <c r="Y3418" s="40">
        <v>20221</v>
      </c>
      <c r="Z3418" s="5" t="s">
        <v>4009</v>
      </c>
      <c r="AA3418" s="5">
        <f>IF(ActividadesCom[[#This Row],[NIVEL 4]]&lt;&gt;0,VLOOKUP(ActividadesCom[[#This Row],[NIVEL 4]],Catálogo!A:B,2,FALSE),"")</f>
        <v>3</v>
      </c>
      <c r="AB3418" s="40">
        <v>1</v>
      </c>
      <c r="AC3418" s="6"/>
      <c r="AD3418" s="40"/>
      <c r="AE3418" s="5"/>
      <c r="AF3418" s="5" t="str">
        <f>IF(ActividadesCom[[#This Row],[NIVEL 5]]&lt;&gt;0,VLOOKUP(ActividadesCom[[#This Row],[NIVEL 5]],Catálogo!A:B,2,FALSE),"")</f>
        <v/>
      </c>
      <c r="AG3418" s="41"/>
      <c r="AH3418" s="2"/>
      <c r="AI3418" s="2"/>
    </row>
    <row r="3419" spans="1:35" ht="30" customHeight="1" x14ac:dyDescent="0.25">
      <c r="A3419" s="43">
        <v>21470092</v>
      </c>
      <c r="B3419" s="97" t="str">
        <f>VLOOKUP(ActividadesCom[[#This Row],[NO. DE CONTROL]],'LISTADO ESTUDIANTES'!A:C,3,FALSE)</f>
        <v>PERDOMO CANCHE RICHARD DAVEL</v>
      </c>
      <c r="C3419" s="103" t="str">
        <f>VLOOKUP(ActividadesCom[[#This Row],[NO. DE CONTROL]],'LISTADO ESTUDIANTES'!A:B,2,FALSE)</f>
        <v>INGENIERIA CIVIL</v>
      </c>
      <c r="D3419" s="44" t="str">
        <f>VLOOKUP(ActividadesCom[[#This Row],[NO. DE CONTROL]],'LISTADO ESTUDIANTES'!A:D,4,FALSE)</f>
        <v>ACTIVO(A)</v>
      </c>
      <c r="E3419" s="5">
        <f>SUM(ActividadesCom[[#This Row],[CRÉD. 1]],ActividadesCom[[#This Row],[CRÉD. 2]],ActividadesCom[[#This Row],[CRÉD. 3]],ActividadesCom[[#This Row],[CRÉD. 4]],ActividadesCom[[#This Row],[CRÉD. 5]])</f>
        <v>3</v>
      </c>
      <c r="F3419" s="44">
        <f>IF(ActividadesCom[[#This Row],[ÚLTIMO SEMESTRE CON CRÉDITOS]]&gt;0,ROUND(AVERAGE(ActividadesCom[[#This Row],[VALOR NIVEL 5]],ActividadesCom[[#This Row],[VALOR NIVEL 4]],ActividadesCom[[#This Row],[VALOR NIVEL 3]],ActividadesCom[[#This Row],[VALOR NIVEL 2]],ActividadesCom[[#This Row],[VALOR NIVEL 1]]),0),"")</f>
        <v>3</v>
      </c>
      <c r="G3419" s="44" t="str">
        <f>IF(ActividadesCom[[#This Row],[PROMEDIO]]="","",IF(ActividadesCom[[#This Row],[PROMEDIO]]&gt;=4,"EXCELENTE",IF(ActividadesCom[[#This Row],[PROMEDIO]]&gt;=3,"NOTABLE",IF(ActividadesCom[[#This Row],[PROMEDIO]]&gt;=2,"BUENO",IF(ActividadesCom[[#This Row],[PROMEDIO]]=1,"SUFICIENTE","")))))</f>
        <v>NOTABLE</v>
      </c>
      <c r="H3419" s="5">
        <f>MAX(ActividadesCom[[#This Row],[PERÍODO 1]],ActividadesCom[[#This Row],[PERÍODO 2]],ActividadesCom[[#This Row],[PERÍODO 3]],ActividadesCom[[#This Row],[PERÍODO 4]],ActividadesCom[[#This Row],[PERÍODO 5]])</f>
        <v>20221</v>
      </c>
      <c r="I3419" s="45" t="s">
        <v>23</v>
      </c>
      <c r="J3419" s="44">
        <v>20213</v>
      </c>
      <c r="K3419" s="46" t="s">
        <v>4010</v>
      </c>
      <c r="L3419" s="5">
        <f>IF(ActividadesCom[[#This Row],[NIVEL 1]]&lt;&gt;0,VLOOKUP(ActividadesCom[[#This Row],[NIVEL 1]],Catálogo!A:B,2,FALSE),"")</f>
        <v>2</v>
      </c>
      <c r="M3419" s="46">
        <v>1</v>
      </c>
      <c r="N3419" s="6" t="s">
        <v>23</v>
      </c>
      <c r="O3419" s="46">
        <v>20221</v>
      </c>
      <c r="P3419" s="5" t="s">
        <v>4010</v>
      </c>
      <c r="Q3419" s="5">
        <f>IF(ActividadesCom[[#This Row],[NIVEL 2]]&lt;&gt;0,VLOOKUP(ActividadesCom[[#This Row],[NIVEL 2]],Catálogo!A:B,2,FALSE),"")</f>
        <v>2</v>
      </c>
      <c r="R3419" s="46">
        <v>1</v>
      </c>
      <c r="S3419" s="45" t="s">
        <v>5482</v>
      </c>
      <c r="T3419" s="46">
        <v>20221</v>
      </c>
      <c r="U3419" s="5" t="s">
        <v>4008</v>
      </c>
      <c r="V3419" s="5">
        <f>IF(ActividadesCom[[#This Row],[NIVEL 3]]&lt;&gt;0,VLOOKUP(ActividadesCom[[#This Row],[NIVEL 3]],Catálogo!A:B,2,FALSE),"")</f>
        <v>4</v>
      </c>
      <c r="W3419" s="46">
        <v>1</v>
      </c>
      <c r="X3419" s="45"/>
      <c r="Y3419" s="46"/>
      <c r="Z3419" s="46"/>
      <c r="AA3419" s="5" t="str">
        <f>IF(ActividadesCom[[#This Row],[NIVEL 4]]&lt;&gt;0,VLOOKUP(ActividadesCom[[#This Row],[NIVEL 4]],Catálogo!A:B,2,FALSE),"")</f>
        <v/>
      </c>
      <c r="AB3419" s="46"/>
      <c r="AC3419" s="45"/>
      <c r="AD3419" s="46"/>
      <c r="AE3419" s="46"/>
      <c r="AF3419" s="5" t="str">
        <f>IF(ActividadesCom[[#This Row],[NIVEL 5]]&lt;&gt;0,VLOOKUP(ActividadesCom[[#This Row],[NIVEL 5]],Catálogo!A:B,2,FALSE),"")</f>
        <v/>
      </c>
      <c r="AG3419" s="47"/>
      <c r="AH3419" s="2"/>
      <c r="AI3419" s="2"/>
    </row>
    <row r="3420" spans="1:35" ht="30" customHeight="1" x14ac:dyDescent="0.25">
      <c r="A3420" s="43">
        <v>21470093</v>
      </c>
      <c r="B3420" s="97" t="str">
        <f>VLOOKUP(ActividadesCom[[#This Row],[NO. DE CONTROL]],'LISTADO ESTUDIANTES'!A:C,3,FALSE)</f>
        <v>EK COB JORGE ADRIAN</v>
      </c>
      <c r="C3420" s="103" t="str">
        <f>VLOOKUP(ActividadesCom[[#This Row],[NO. DE CONTROL]],'LISTADO ESTUDIANTES'!A:B,2,FALSE)</f>
        <v>ARQUITECTURA</v>
      </c>
      <c r="D3420" s="44" t="str">
        <f>VLOOKUP(ActividadesCom[[#This Row],[NO. DE CONTROL]],'LISTADO ESTUDIANTES'!A:D,4,FALSE)</f>
        <v>ACTIVO(A)</v>
      </c>
      <c r="E3420" s="5">
        <f>SUM(ActividadesCom[[#This Row],[CRÉD. 1]],ActividadesCom[[#This Row],[CRÉD. 2]],ActividadesCom[[#This Row],[CRÉD. 3]],ActividadesCom[[#This Row],[CRÉD. 4]],ActividadesCom[[#This Row],[CRÉD. 5]])</f>
        <v>4</v>
      </c>
      <c r="F3420" s="44">
        <f>IF(ActividadesCom[[#This Row],[ÚLTIMO SEMESTRE CON CRÉDITOS]]&gt;0,ROUND(AVERAGE(ActividadesCom[[#This Row],[VALOR NIVEL 5]],ActividadesCom[[#This Row],[VALOR NIVEL 4]],ActividadesCom[[#This Row],[VALOR NIVEL 3]],ActividadesCom[[#This Row],[VALOR NIVEL 2]],ActividadesCom[[#This Row],[VALOR NIVEL 1]]),0),"")</f>
        <v>3</v>
      </c>
      <c r="G3420" s="44" t="str">
        <f>IF(ActividadesCom[[#This Row],[PROMEDIO]]="","",IF(ActividadesCom[[#This Row],[PROMEDIO]]&gt;=4,"EXCELENTE",IF(ActividadesCom[[#This Row],[PROMEDIO]]&gt;=3,"NOTABLE",IF(ActividadesCom[[#This Row],[PROMEDIO]]&gt;=2,"BUENO",IF(ActividadesCom[[#This Row],[PROMEDIO]]=1,"SUFICIENTE","")))))</f>
        <v>NOTABLE</v>
      </c>
      <c r="H3420" s="5">
        <f>MAX(ActividadesCom[[#This Row],[PERÍODO 1]],ActividadesCom[[#This Row],[PERÍODO 2]],ActividadesCom[[#This Row],[PERÍODO 3]],ActividadesCom[[#This Row],[PERÍODO 4]],ActividadesCom[[#This Row],[PERÍODO 5]])</f>
        <v>20221</v>
      </c>
      <c r="I3420" s="45" t="s">
        <v>4695</v>
      </c>
      <c r="J3420" s="46">
        <v>20213</v>
      </c>
      <c r="K3420" s="46" t="s">
        <v>4008</v>
      </c>
      <c r="L3420" s="5">
        <f>IF(ActividadesCom[[#This Row],[NIVEL 1]]&lt;&gt;0,VLOOKUP(ActividadesCom[[#This Row],[NIVEL 1]],Catálogo!A:B,2,FALSE),"")</f>
        <v>4</v>
      </c>
      <c r="M3420" s="46">
        <v>1</v>
      </c>
      <c r="N3420" s="6" t="s">
        <v>31</v>
      </c>
      <c r="O3420" s="46">
        <v>20213</v>
      </c>
      <c r="P3420" s="5" t="s">
        <v>4010</v>
      </c>
      <c r="Q3420" s="5">
        <f>IF(ActividadesCom[[#This Row],[NIVEL 2]]&lt;&gt;0,VLOOKUP(ActividadesCom[[#This Row],[NIVEL 2]],Catálogo!A:B,2,FALSE),"")</f>
        <v>2</v>
      </c>
      <c r="R3420" s="46">
        <v>1</v>
      </c>
      <c r="S3420" s="6" t="s">
        <v>4869</v>
      </c>
      <c r="T3420" s="5">
        <v>20212</v>
      </c>
      <c r="U3420" s="5" t="s">
        <v>4020</v>
      </c>
      <c r="V3420" s="5">
        <f>IF(ActividadesCom[[#This Row],[NIVEL 3]]&lt;&gt;0,VLOOKUP(ActividadesCom[[#This Row],[NIVEL 3]],Catálogo!A:B,2,FALSE),"")</f>
        <v>4</v>
      </c>
      <c r="W3420" s="46">
        <v>1</v>
      </c>
      <c r="X3420" s="6" t="s">
        <v>23</v>
      </c>
      <c r="Y3420" s="46">
        <v>20221</v>
      </c>
      <c r="Z3420" s="5" t="s">
        <v>4010</v>
      </c>
      <c r="AA3420" s="5">
        <f>IF(ActividadesCom[[#This Row],[NIVEL 4]]&lt;&gt;0,VLOOKUP(ActividadesCom[[#This Row],[NIVEL 4]],Catálogo!A:B,2,FALSE),"")</f>
        <v>2</v>
      </c>
      <c r="AB3420" s="46">
        <v>1</v>
      </c>
      <c r="AC3420" s="45"/>
      <c r="AD3420" s="46"/>
      <c r="AE3420" s="46"/>
      <c r="AF3420" s="5" t="str">
        <f>IF(ActividadesCom[[#This Row],[NIVEL 5]]&lt;&gt;0,VLOOKUP(ActividadesCom[[#This Row],[NIVEL 5]],Catálogo!A:B,2,FALSE),"")</f>
        <v/>
      </c>
      <c r="AG3420" s="47"/>
      <c r="AH3420" s="2"/>
      <c r="AI3420" s="2"/>
    </row>
    <row r="3421" spans="1:35" ht="30" customHeight="1" x14ac:dyDescent="0.25">
      <c r="A3421" s="43">
        <v>21470094</v>
      </c>
      <c r="B3421" s="97" t="str">
        <f>VLOOKUP(ActividadesCom[[#This Row],[NO. DE CONTROL]],'LISTADO ESTUDIANTES'!A:C,3,FALSE)</f>
        <v>CHAN RIVAS JUAN MARTIN</v>
      </c>
      <c r="C3421" s="97" t="str">
        <f>VLOOKUP(ActividadesCom[[#This Row],[NO. DE CONTROL]],'LISTADO ESTUDIANTES'!A:B,2,FALSE)</f>
        <v>INGENIERIA EN TECNOLOGIAS DE LA INFORMACION Y COMUNICACIONES</v>
      </c>
      <c r="D3421" s="18" t="str">
        <f>VLOOKUP(ActividadesCom[[#This Row],[NO. DE CONTROL]],'LISTADO ESTUDIANTES'!A:D,4,FALSE)</f>
        <v>ACTIVO(A)</v>
      </c>
      <c r="E3421" s="5">
        <f>SUM(ActividadesCom[[#This Row],[CRÉD. 1]],ActividadesCom[[#This Row],[CRÉD. 2]],ActividadesCom[[#This Row],[CRÉD. 3]],ActividadesCom[[#This Row],[CRÉD. 4]],ActividadesCom[[#This Row],[CRÉD. 5]])</f>
        <v>5</v>
      </c>
      <c r="F3421" s="44">
        <f>IF(ActividadesCom[[#This Row],[ÚLTIMO SEMESTRE CON CRÉDITOS]]&gt;0,ROUND(AVERAGE(ActividadesCom[[#This Row],[VALOR NIVEL 5]],ActividadesCom[[#This Row],[VALOR NIVEL 4]],ActividadesCom[[#This Row],[VALOR NIVEL 3]],ActividadesCom[[#This Row],[VALOR NIVEL 2]],ActividadesCom[[#This Row],[VALOR NIVEL 1]]),0),"")</f>
        <v>3</v>
      </c>
      <c r="G3421" s="44" t="str">
        <f>IF(ActividadesCom[[#This Row],[PROMEDIO]]="","",IF(ActividadesCom[[#This Row],[PROMEDIO]]&gt;=4,"EXCELENTE",IF(ActividadesCom[[#This Row],[PROMEDIO]]&gt;=3,"NOTABLE",IF(ActividadesCom[[#This Row],[PROMEDIO]]&gt;=2,"BUENO",IF(ActividadesCom[[#This Row],[PROMEDIO]]=1,"SUFICIENTE","")))))</f>
        <v>NOTABLE</v>
      </c>
      <c r="H3421" s="5">
        <f>MAX(ActividadesCom[[#This Row],[PERÍODO 1]],ActividadesCom[[#This Row],[PERÍODO 2]],ActividadesCom[[#This Row],[PERÍODO 3]],ActividadesCom[[#This Row],[PERÍODO 4]],ActividadesCom[[#This Row],[PERÍODO 5]])</f>
        <v>20221</v>
      </c>
      <c r="I3421" s="45" t="s">
        <v>4745</v>
      </c>
      <c r="J3421" s="46">
        <v>20213</v>
      </c>
      <c r="K3421" s="46" t="s">
        <v>4008</v>
      </c>
      <c r="L3421" s="5">
        <f>IF(ActividadesCom[[#This Row],[NIVEL 1]]&lt;&gt;0,VLOOKUP(ActividadesCom[[#This Row],[NIVEL 1]],Catálogo!A:B,2,FALSE),"")</f>
        <v>4</v>
      </c>
      <c r="M3421" s="46">
        <v>1</v>
      </c>
      <c r="N3421" s="6" t="s">
        <v>25</v>
      </c>
      <c r="O3421" s="46">
        <v>20213</v>
      </c>
      <c r="P3421" s="5" t="s">
        <v>4022</v>
      </c>
      <c r="Q3421" s="5">
        <f>IF(ActividadesCom[[#This Row],[NIVEL 2]]&lt;&gt;0,VLOOKUP(ActividadesCom[[#This Row],[NIVEL 2]],Catálogo!A:B,2,FALSE),"")</f>
        <v>2</v>
      </c>
      <c r="R3421" s="46">
        <v>1</v>
      </c>
      <c r="S3421" s="6" t="s">
        <v>3995</v>
      </c>
      <c r="T3421" s="46">
        <v>20213</v>
      </c>
      <c r="U3421" s="5" t="s">
        <v>4008</v>
      </c>
      <c r="V3421" s="5">
        <f>IF(ActividadesCom[[#This Row],[NIVEL 3]]&lt;&gt;0,VLOOKUP(ActividadesCom[[#This Row],[NIVEL 3]],Catálogo!A:B,2,FALSE),"")</f>
        <v>4</v>
      </c>
      <c r="W3421" s="46">
        <v>1</v>
      </c>
      <c r="X3421" s="6" t="s">
        <v>4956</v>
      </c>
      <c r="Y3421" s="46">
        <v>20213</v>
      </c>
      <c r="Z3421" s="5" t="s">
        <v>4008</v>
      </c>
      <c r="AA3421" s="5">
        <f>IF(ActividadesCom[[#This Row],[NIVEL 4]]&lt;&gt;0,VLOOKUP(ActividadesCom[[#This Row],[NIVEL 4]],Catálogo!A:B,2,FALSE),"")</f>
        <v>4</v>
      </c>
      <c r="AB3421" s="46">
        <v>1</v>
      </c>
      <c r="AC3421" s="6" t="s">
        <v>30</v>
      </c>
      <c r="AD3421" s="46">
        <v>20221</v>
      </c>
      <c r="AE3421" s="5" t="s">
        <v>4010</v>
      </c>
      <c r="AF3421" s="5">
        <f>IF(ActividadesCom[[#This Row],[NIVEL 5]]&lt;&gt;0,VLOOKUP(ActividadesCom[[#This Row],[NIVEL 5]],Catálogo!A:B,2,FALSE),"")</f>
        <v>2</v>
      </c>
      <c r="AG3421" s="47">
        <v>1</v>
      </c>
      <c r="AH3421" s="2"/>
      <c r="AI3421" s="2"/>
    </row>
    <row r="3422" spans="1:35" ht="30" hidden="1" customHeight="1" x14ac:dyDescent="0.25">
      <c r="A3422" s="43">
        <v>21470095</v>
      </c>
      <c r="B3422" s="97" t="str">
        <f>VLOOKUP(ActividadesCom[[#This Row],[NO. DE CONTROL]],'LISTADO ESTUDIANTES'!A:C,3,FALSE)</f>
        <v>JIMENEZ MARTINEZ GERARDO MIGUEL DE LOS ANGELES</v>
      </c>
      <c r="C3422" s="103" t="str">
        <f>VLOOKUP(ActividadesCom[[#This Row],[NO. DE CONTROL]],'LISTADO ESTUDIANTES'!A:B,2,FALSE)</f>
        <v>ARQUITECTURA</v>
      </c>
      <c r="D3422" s="44" t="str">
        <f>VLOOKUP(ActividadesCom[[#This Row],[NO. DE CONTROL]],'LISTADO ESTUDIANTES'!A:D,4,FALSE)</f>
        <v>BAJA</v>
      </c>
      <c r="E3422" s="5">
        <f>SUM(ActividadesCom[[#This Row],[CRÉD. 1]],ActividadesCom[[#This Row],[CRÉD. 2]],ActividadesCom[[#This Row],[CRÉD. 3]],ActividadesCom[[#This Row],[CRÉD. 4]],ActividadesCom[[#This Row],[CRÉD. 5]])</f>
        <v>2</v>
      </c>
      <c r="F3422" s="44">
        <f>IF(ActividadesCom[[#This Row],[ÚLTIMO SEMESTRE CON CRÉDITOS]]&gt;0,ROUND(AVERAGE(ActividadesCom[[#This Row],[VALOR NIVEL 5]],ActividadesCom[[#This Row],[VALOR NIVEL 4]],ActividadesCom[[#This Row],[VALOR NIVEL 3]],ActividadesCom[[#This Row],[VALOR NIVEL 2]],ActividadesCom[[#This Row],[VALOR NIVEL 1]]),0),"")</f>
        <v>3</v>
      </c>
      <c r="G3422" s="44" t="str">
        <f>IF(ActividadesCom[[#This Row],[PROMEDIO]]="","",IF(ActividadesCom[[#This Row],[PROMEDIO]]&gt;=4,"EXCELENTE",IF(ActividadesCom[[#This Row],[PROMEDIO]]&gt;=3,"NOTABLE",IF(ActividadesCom[[#This Row],[PROMEDIO]]&gt;=2,"BUENO",IF(ActividadesCom[[#This Row],[PROMEDIO]]=1,"SUFICIENTE","")))))</f>
        <v>NOTABLE</v>
      </c>
      <c r="H3422" s="5">
        <f>MAX(ActividadesCom[[#This Row],[PERÍODO 1]],ActividadesCom[[#This Row],[PERÍODO 2]],ActividadesCom[[#This Row],[PERÍODO 3]],ActividadesCom[[#This Row],[PERÍODO 4]],ActividadesCom[[#This Row],[PERÍODO 5]])</f>
        <v>20213</v>
      </c>
      <c r="I3422" s="45" t="s">
        <v>4695</v>
      </c>
      <c r="J3422" s="46">
        <v>20213</v>
      </c>
      <c r="K3422" s="46" t="s">
        <v>4008</v>
      </c>
      <c r="L3422" s="5">
        <f>IF(ActividadesCom[[#This Row],[NIVEL 1]]&lt;&gt;0,VLOOKUP(ActividadesCom[[#This Row],[NIVEL 1]],Catálogo!A:B,2,FALSE),"")</f>
        <v>4</v>
      </c>
      <c r="M3422" s="46">
        <v>1</v>
      </c>
      <c r="N3422" s="6" t="s">
        <v>31</v>
      </c>
      <c r="O3422" s="46">
        <v>20213</v>
      </c>
      <c r="P3422" s="5" t="s">
        <v>4011</v>
      </c>
      <c r="Q3422" s="5">
        <f>IF(ActividadesCom[[#This Row],[NIVEL 2]]&lt;&gt;0,VLOOKUP(ActividadesCom[[#This Row],[NIVEL 2]],Catálogo!A:B,2,FALSE),"")</f>
        <v>1</v>
      </c>
      <c r="R3422" s="46">
        <v>1</v>
      </c>
      <c r="S3422" s="45"/>
      <c r="T3422" s="46"/>
      <c r="U3422" s="46"/>
      <c r="V3422" s="5" t="str">
        <f>IF(ActividadesCom[[#This Row],[NIVEL 3]]&lt;&gt;0,VLOOKUP(ActividadesCom[[#This Row],[NIVEL 3]],Catálogo!A:B,2,FALSE),"")</f>
        <v/>
      </c>
      <c r="W3422" s="46"/>
      <c r="X3422" s="45"/>
      <c r="Y3422" s="46"/>
      <c r="Z3422" s="46"/>
      <c r="AA3422" s="5" t="str">
        <f>IF(ActividadesCom[[#This Row],[NIVEL 4]]&lt;&gt;0,VLOOKUP(ActividadesCom[[#This Row],[NIVEL 4]],Catálogo!A:B,2,FALSE),"")</f>
        <v/>
      </c>
      <c r="AB3422" s="46"/>
      <c r="AC3422" s="45"/>
      <c r="AD3422" s="46"/>
      <c r="AE3422" s="46"/>
      <c r="AF3422" s="5" t="str">
        <f>IF(ActividadesCom[[#This Row],[NIVEL 5]]&lt;&gt;0,VLOOKUP(ActividadesCom[[#This Row],[NIVEL 5]],Catálogo!A:B,2,FALSE),"")</f>
        <v/>
      </c>
      <c r="AG3422" s="47"/>
      <c r="AH3422" s="2"/>
      <c r="AI3422" s="2"/>
    </row>
    <row r="3423" spans="1:35" ht="30" customHeight="1" x14ac:dyDescent="0.25">
      <c r="A3423" s="43">
        <v>21470096</v>
      </c>
      <c r="B3423" s="97" t="str">
        <f>VLOOKUP(ActividadesCom[[#This Row],[NO. DE CONTROL]],'LISTADO ESTUDIANTES'!A:C,3,FALSE)</f>
        <v>RUZ GOMEZ FRANCISCO EMILIO</v>
      </c>
      <c r="C3423" s="103" t="str">
        <f>VLOOKUP(ActividadesCom[[#This Row],[NO. DE CONTROL]],'LISTADO ESTUDIANTES'!A:B,2,FALSE)</f>
        <v>INGENIERIA EN SISTEMAS COMPUTACIONALES</v>
      </c>
      <c r="D3423" s="44" t="str">
        <f>VLOOKUP(ActividadesCom[[#This Row],[NO. DE CONTROL]],'LISTADO ESTUDIANTES'!A:D,4,FALSE)</f>
        <v>ACTIVO(A)</v>
      </c>
      <c r="E3423" s="5">
        <f>SUM(ActividadesCom[[#This Row],[CRÉD. 1]],ActividadesCom[[#This Row],[CRÉD. 2]],ActividadesCom[[#This Row],[CRÉD. 3]],ActividadesCom[[#This Row],[CRÉD. 4]],ActividadesCom[[#This Row],[CRÉD. 5]])</f>
        <v>4</v>
      </c>
      <c r="F3423" s="44">
        <f>IF(ActividadesCom[[#This Row],[ÚLTIMO SEMESTRE CON CRÉDITOS]]&gt;0,ROUND(AVERAGE(ActividadesCom[[#This Row],[VALOR NIVEL 5]],ActividadesCom[[#This Row],[VALOR NIVEL 4]],ActividadesCom[[#This Row],[VALOR NIVEL 3]],ActividadesCom[[#This Row],[VALOR NIVEL 2]],ActividadesCom[[#This Row],[VALOR NIVEL 1]]),0),"")</f>
        <v>4</v>
      </c>
      <c r="G3423" s="44" t="str">
        <f>IF(ActividadesCom[[#This Row],[PROMEDIO]]="","",IF(ActividadesCom[[#This Row],[PROMEDIO]]&gt;=4,"EXCELENTE",IF(ActividadesCom[[#This Row],[PROMEDIO]]&gt;=3,"NOTABLE",IF(ActividadesCom[[#This Row],[PROMEDIO]]&gt;=2,"BUENO",IF(ActividadesCom[[#This Row],[PROMEDIO]]=1,"SUFICIENTE","")))))</f>
        <v>EXCELENTE</v>
      </c>
      <c r="H3423" s="5">
        <f>MAX(ActividadesCom[[#This Row],[PERÍODO 1]],ActividadesCom[[#This Row],[PERÍODO 2]],ActividadesCom[[#This Row],[PERÍODO 3]],ActividadesCom[[#This Row],[PERÍODO 4]],ActividadesCom[[#This Row],[PERÍODO 5]])</f>
        <v>20221</v>
      </c>
      <c r="I3423" s="45" t="s">
        <v>4745</v>
      </c>
      <c r="J3423" s="46">
        <v>20213</v>
      </c>
      <c r="K3423" s="46" t="s">
        <v>4008</v>
      </c>
      <c r="L3423" s="5">
        <f>IF(ActividadesCom[[#This Row],[NIVEL 1]]&lt;&gt;0,VLOOKUP(ActividadesCom[[#This Row],[NIVEL 1]],Catálogo!A:B,2,FALSE),"")</f>
        <v>4</v>
      </c>
      <c r="M3423" s="46">
        <v>1</v>
      </c>
      <c r="N3423" s="45" t="s">
        <v>12</v>
      </c>
      <c r="O3423" s="46">
        <v>20213</v>
      </c>
      <c r="P3423" s="46" t="s">
        <v>4008</v>
      </c>
      <c r="Q3423" s="5">
        <f>IF(ActividadesCom[[#This Row],[NIVEL 2]]&lt;&gt;0,VLOOKUP(ActividadesCom[[#This Row],[NIVEL 2]],Catálogo!A:B,2,FALSE),"")</f>
        <v>4</v>
      </c>
      <c r="R3423" s="46">
        <v>1</v>
      </c>
      <c r="S3423" s="6" t="s">
        <v>4869</v>
      </c>
      <c r="T3423" s="46">
        <v>20221</v>
      </c>
      <c r="U3423" s="5" t="s">
        <v>4008</v>
      </c>
      <c r="V3423" s="5">
        <f>IF(ActividadesCom[[#This Row],[NIVEL 3]]&lt;&gt;0,VLOOKUP(ActividadesCom[[#This Row],[NIVEL 3]],Catálogo!A:B,2,FALSE),"")</f>
        <v>4</v>
      </c>
      <c r="W3423" s="46">
        <v>1</v>
      </c>
      <c r="X3423" s="6" t="s">
        <v>42</v>
      </c>
      <c r="Y3423" s="5">
        <v>20221</v>
      </c>
      <c r="Z3423" s="5" t="s">
        <v>4008</v>
      </c>
      <c r="AA3423" s="5">
        <f>IF(ActividadesCom[[#This Row],[NIVEL 4]]&lt;&gt;0,VLOOKUP(ActividadesCom[[#This Row],[NIVEL 4]],Catálogo!A:B,2,FALSE),"")</f>
        <v>4</v>
      </c>
      <c r="AB3423" s="5">
        <v>1</v>
      </c>
      <c r="AC3423" s="6"/>
      <c r="AD3423" s="46"/>
      <c r="AE3423" s="5"/>
      <c r="AF3423" s="5" t="str">
        <f>IF(ActividadesCom[[#This Row],[NIVEL 5]]&lt;&gt;0,VLOOKUP(ActividadesCom[[#This Row],[NIVEL 5]],Catálogo!A:B,2,FALSE),"")</f>
        <v/>
      </c>
      <c r="AG3423" s="47"/>
      <c r="AH3423" s="2"/>
      <c r="AI3423" s="2"/>
    </row>
    <row r="3424" spans="1:35" ht="30" customHeight="1" x14ac:dyDescent="0.25">
      <c r="A3424" s="7">
        <v>21470097</v>
      </c>
      <c r="B3424" s="97" t="str">
        <f>VLOOKUP(ActividadesCom[[#This Row],[NO. DE CONTROL]],'LISTADO ESTUDIANTES'!A:C,3,FALSE)</f>
        <v>GONZALEZ HERNANDEZ YESENIA</v>
      </c>
      <c r="C3424" s="97" t="str">
        <f>VLOOKUP(ActividadesCom[[#This Row],[NO. DE CONTROL]],'LISTADO ESTUDIANTES'!A:B,2,FALSE)</f>
        <v>INGENIERIA INDUSTRIAL</v>
      </c>
      <c r="D3424" s="18" t="str">
        <f>VLOOKUP(ActividadesCom[[#This Row],[NO. DE CONTROL]],'LISTADO ESTUDIANTES'!A:D,4,FALSE)</f>
        <v>ACTIVO(A)</v>
      </c>
      <c r="E3424" s="5">
        <f>SUM(ActividadesCom[[#This Row],[CRÉD. 1]],ActividadesCom[[#This Row],[CRÉD. 2]],ActividadesCom[[#This Row],[CRÉD. 3]],ActividadesCom[[#This Row],[CRÉD. 4]],ActividadesCom[[#This Row],[CRÉD. 5]])</f>
        <v>5</v>
      </c>
      <c r="F3424" s="18">
        <f>IF(ActividadesCom[[#This Row],[ÚLTIMO SEMESTRE CON CRÉDITOS]]&gt;0,ROUND(AVERAGE(ActividadesCom[[#This Row],[VALOR NIVEL 5]],ActividadesCom[[#This Row],[VALOR NIVEL 4]],ActividadesCom[[#This Row],[VALOR NIVEL 3]],ActividadesCom[[#This Row],[VALOR NIVEL 2]],ActividadesCom[[#This Row],[VALOR NIVEL 1]]),0),"")</f>
        <v>4</v>
      </c>
      <c r="G3424" s="18" t="str">
        <f>IF(ActividadesCom[[#This Row],[PROMEDIO]]="","",IF(ActividadesCom[[#This Row],[PROMEDIO]]&gt;=4,"EXCELENTE",IF(ActividadesCom[[#This Row],[PROMEDIO]]&gt;=3,"NOTABLE",IF(ActividadesCom[[#This Row],[PROMEDIO]]&gt;=2,"BUENO",IF(ActividadesCom[[#This Row],[PROMEDIO]]=1,"SUFICIENTE","")))))</f>
        <v>EXCELENTE</v>
      </c>
      <c r="H3424" s="5">
        <f>MAX(ActividadesCom[[#This Row],[PERÍODO 1]],ActividadesCom[[#This Row],[PERÍODO 2]],ActividadesCom[[#This Row],[PERÍODO 3]],ActividadesCom[[#This Row],[PERÍODO 4]],ActividadesCom[[#This Row],[PERÍODO 5]])</f>
        <v>20221</v>
      </c>
      <c r="I3424" s="6" t="s">
        <v>4540</v>
      </c>
      <c r="J3424" s="40">
        <v>20213</v>
      </c>
      <c r="K3424" s="5" t="s">
        <v>4008</v>
      </c>
      <c r="L3424" s="5">
        <f>IF(ActividadesCom[[#This Row],[NIVEL 1]]&lt;&gt;0,VLOOKUP(ActividadesCom[[#This Row],[NIVEL 1]],Catálogo!A:B,2,FALSE),"")</f>
        <v>4</v>
      </c>
      <c r="M3424" s="5">
        <v>1</v>
      </c>
      <c r="N3424" s="6" t="s">
        <v>4574</v>
      </c>
      <c r="O3424" s="5">
        <v>20211</v>
      </c>
      <c r="P3424" s="5" t="s">
        <v>4008</v>
      </c>
      <c r="Q3424" s="5">
        <f>IF(ActividadesCom[[#This Row],[NIVEL 2]]&lt;&gt;0,VLOOKUP(ActividadesCom[[#This Row],[NIVEL 2]],Catálogo!A:B,2,FALSE),"")</f>
        <v>4</v>
      </c>
      <c r="R3424" s="5">
        <v>1</v>
      </c>
      <c r="S3424" s="6" t="s">
        <v>11</v>
      </c>
      <c r="T3424" s="5">
        <v>20213</v>
      </c>
      <c r="U3424" s="5" t="s">
        <v>4008</v>
      </c>
      <c r="V3424" s="5">
        <f>IF(ActividadesCom[[#This Row],[NIVEL 3]]&lt;&gt;0,VLOOKUP(ActividadesCom[[#This Row],[NIVEL 3]],Catálogo!A:B,2,FALSE),"")</f>
        <v>4</v>
      </c>
      <c r="W3424" s="5">
        <v>1</v>
      </c>
      <c r="X3424" s="6" t="s">
        <v>4899</v>
      </c>
      <c r="Y3424" s="5">
        <v>20213</v>
      </c>
      <c r="Z3424" s="5" t="s">
        <v>4008</v>
      </c>
      <c r="AA3424" s="5">
        <f>IF(ActividadesCom[[#This Row],[NIVEL 4]]&lt;&gt;0,VLOOKUP(ActividadesCom[[#This Row],[NIVEL 4]],Catálogo!A:B,2,FALSE),"")</f>
        <v>4</v>
      </c>
      <c r="AB3424" s="5">
        <v>1</v>
      </c>
      <c r="AC3424" s="6" t="s">
        <v>4958</v>
      </c>
      <c r="AD3424" s="5">
        <v>20221</v>
      </c>
      <c r="AE3424" s="5" t="s">
        <v>4009</v>
      </c>
      <c r="AF3424" s="5">
        <f>IF(ActividadesCom[[#This Row],[NIVEL 5]]&lt;&gt;0,VLOOKUP(ActividadesCom[[#This Row],[NIVEL 5]],Catálogo!A:B,2,FALSE),"")</f>
        <v>3</v>
      </c>
      <c r="AG3424" s="36">
        <v>1</v>
      </c>
      <c r="AH3424" s="2"/>
      <c r="AI3424" s="2"/>
    </row>
    <row r="3425" spans="1:35" ht="30" customHeight="1" x14ac:dyDescent="0.25">
      <c r="A3425" s="37">
        <v>21470098</v>
      </c>
      <c r="B3425" s="97" t="str">
        <f>VLOOKUP(ActividadesCom[[#This Row],[NO. DE CONTROL]],'LISTADO ESTUDIANTES'!A:C,3,FALSE)</f>
        <v>CISNEROS NAH JOSE AARON</v>
      </c>
      <c r="C3425" s="106" t="str">
        <f>VLOOKUP(ActividadesCom[[#This Row],[NO. DE CONTROL]],'LISTADO ESTUDIANTES'!A:B,2,FALSE)</f>
        <v>ARQUITECTURA</v>
      </c>
      <c r="D3425" s="38" t="str">
        <f>VLOOKUP(ActividadesCom[[#This Row],[NO. DE CONTROL]],'LISTADO ESTUDIANTES'!A:D,4,FALSE)</f>
        <v>ACTIVO(A)</v>
      </c>
      <c r="E3425" s="5">
        <f>SUM(ActividadesCom[[#This Row],[CRÉD. 1]],ActividadesCom[[#This Row],[CRÉD. 2]],ActividadesCom[[#This Row],[CRÉD. 3]],ActividadesCom[[#This Row],[CRÉD. 4]],ActividadesCom[[#This Row],[CRÉD. 5]])</f>
        <v>4</v>
      </c>
      <c r="F3425" s="38">
        <f>IF(ActividadesCom[[#This Row],[ÚLTIMO SEMESTRE CON CRÉDITOS]]&gt;0,ROUND(AVERAGE(ActividadesCom[[#This Row],[VALOR NIVEL 5]],ActividadesCom[[#This Row],[VALOR NIVEL 4]],ActividadesCom[[#This Row],[VALOR NIVEL 3]],ActividadesCom[[#This Row],[VALOR NIVEL 2]],ActividadesCom[[#This Row],[VALOR NIVEL 1]]),0),"")</f>
        <v>3</v>
      </c>
      <c r="G3425" s="38" t="str">
        <f>IF(ActividadesCom[[#This Row],[PROMEDIO]]="","",IF(ActividadesCom[[#This Row],[PROMEDIO]]&gt;=4,"EXCELENTE",IF(ActividadesCom[[#This Row],[PROMEDIO]]&gt;=3,"NOTABLE",IF(ActividadesCom[[#This Row],[PROMEDIO]]&gt;=2,"BUENO",IF(ActividadesCom[[#This Row],[PROMEDIO]]=1,"SUFICIENTE","")))))</f>
        <v>NOTABLE</v>
      </c>
      <c r="H3425" s="5">
        <f>MAX(ActividadesCom[[#This Row],[PERÍODO 1]],ActividadesCom[[#This Row],[PERÍODO 2]],ActividadesCom[[#This Row],[PERÍODO 3]],ActividadesCom[[#This Row],[PERÍODO 4]],ActividadesCom[[#This Row],[PERÍODO 5]])</f>
        <v>20221</v>
      </c>
      <c r="I3425" s="39" t="s">
        <v>4515</v>
      </c>
      <c r="J3425" s="40">
        <v>20211</v>
      </c>
      <c r="K3425" s="40" t="s">
        <v>4021</v>
      </c>
      <c r="L3425" s="5">
        <f>IF(ActividadesCom[[#This Row],[NIVEL 1]]&lt;&gt;0,VLOOKUP(ActividadesCom[[#This Row],[NIVEL 1]],Catálogo!A:B,2,FALSE),"")</f>
        <v>3</v>
      </c>
      <c r="M3425" s="40">
        <v>1</v>
      </c>
      <c r="N3425" s="39" t="s">
        <v>4695</v>
      </c>
      <c r="O3425" s="40">
        <v>20213</v>
      </c>
      <c r="P3425" s="40" t="s">
        <v>4008</v>
      </c>
      <c r="Q3425" s="5">
        <f>IF(ActividadesCom[[#This Row],[NIVEL 2]]&lt;&gt;0,VLOOKUP(ActividadesCom[[#This Row],[NIVEL 2]],Catálogo!A:B,2,FALSE),"")</f>
        <v>4</v>
      </c>
      <c r="R3425" s="40">
        <v>1</v>
      </c>
      <c r="S3425" s="6" t="s">
        <v>133</v>
      </c>
      <c r="T3425" s="40">
        <v>20213</v>
      </c>
      <c r="U3425" s="5" t="s">
        <v>4009</v>
      </c>
      <c r="V3425" s="5">
        <f>IF(ActividadesCom[[#This Row],[NIVEL 3]]&lt;&gt;0,VLOOKUP(ActividadesCom[[#This Row],[NIVEL 3]],Catálogo!A:B,2,FALSE),"")</f>
        <v>3</v>
      </c>
      <c r="W3425" s="40">
        <v>1</v>
      </c>
      <c r="X3425" s="6" t="s">
        <v>133</v>
      </c>
      <c r="Y3425" s="40">
        <v>20221</v>
      </c>
      <c r="Z3425" s="5" t="s">
        <v>4009</v>
      </c>
      <c r="AA3425" s="5">
        <f>IF(ActividadesCom[[#This Row],[NIVEL 4]]&lt;&gt;0,VLOOKUP(ActividadesCom[[#This Row],[NIVEL 4]],Catálogo!A:B,2,FALSE),"")</f>
        <v>3</v>
      </c>
      <c r="AB3425" s="40">
        <v>1</v>
      </c>
      <c r="AC3425" s="39"/>
      <c r="AD3425" s="40"/>
      <c r="AE3425" s="40"/>
      <c r="AF3425" s="5" t="str">
        <f>IF(ActividadesCom[[#This Row],[NIVEL 5]]&lt;&gt;0,VLOOKUP(ActividadesCom[[#This Row],[NIVEL 5]],Catálogo!A:B,2,FALSE),"")</f>
        <v/>
      </c>
      <c r="AG3425" s="41"/>
      <c r="AH3425" s="2"/>
      <c r="AI3425" s="2"/>
    </row>
    <row r="3426" spans="1:35" ht="30" customHeight="1" x14ac:dyDescent="0.25">
      <c r="A3426" s="7">
        <v>21470099</v>
      </c>
      <c r="B3426" s="97" t="str">
        <f>VLOOKUP(ActividadesCom[[#This Row],[NO. DE CONTROL]],'LISTADO ESTUDIANTES'!A:C,3,FALSE)</f>
        <v>HORTA AC SHERLI YANET</v>
      </c>
      <c r="C3426" s="97" t="str">
        <f>VLOOKUP(ActividadesCom[[#This Row],[NO. DE CONTROL]],'LISTADO ESTUDIANTES'!A:B,2,FALSE)</f>
        <v>INGENIERIA INDUSTRIAL</v>
      </c>
      <c r="D3426" s="18" t="str">
        <f>VLOOKUP(ActividadesCom[[#This Row],[NO. DE CONTROL]],'LISTADO ESTUDIANTES'!A:D,4,FALSE)</f>
        <v>ACTIVO(A)</v>
      </c>
      <c r="E3426" s="5">
        <f>SUM(ActividadesCom[[#This Row],[CRÉD. 1]],ActividadesCom[[#This Row],[CRÉD. 2]],ActividadesCom[[#This Row],[CRÉD. 3]],ActividadesCom[[#This Row],[CRÉD. 4]],ActividadesCom[[#This Row],[CRÉD. 5]])</f>
        <v>4</v>
      </c>
      <c r="F3426" s="18">
        <f>IF(ActividadesCom[[#This Row],[ÚLTIMO SEMESTRE CON CRÉDITOS]]&gt;0,ROUND(AVERAGE(ActividadesCom[[#This Row],[VALOR NIVEL 5]],ActividadesCom[[#This Row],[VALOR NIVEL 4]],ActividadesCom[[#This Row],[VALOR NIVEL 3]],ActividadesCom[[#This Row],[VALOR NIVEL 2]],ActividadesCom[[#This Row],[VALOR NIVEL 1]]),0),"")</f>
        <v>4</v>
      </c>
      <c r="G3426" s="18" t="str">
        <f>IF(ActividadesCom[[#This Row],[PROMEDIO]]="","",IF(ActividadesCom[[#This Row],[PROMEDIO]]&gt;=4,"EXCELENTE",IF(ActividadesCom[[#This Row],[PROMEDIO]]&gt;=3,"NOTABLE",IF(ActividadesCom[[#This Row],[PROMEDIO]]&gt;=2,"BUENO",IF(ActividadesCom[[#This Row],[PROMEDIO]]=1,"SUFICIENTE","")))))</f>
        <v>EXCELENTE</v>
      </c>
      <c r="H3426" s="5">
        <f>MAX(ActividadesCom[[#This Row],[PERÍODO 1]],ActividadesCom[[#This Row],[PERÍODO 2]],ActividadesCom[[#This Row],[PERÍODO 3]],ActividadesCom[[#This Row],[PERÍODO 4]],ActividadesCom[[#This Row],[PERÍODO 5]])</f>
        <v>20221</v>
      </c>
      <c r="I3426" s="6" t="s">
        <v>4540</v>
      </c>
      <c r="J3426" s="5">
        <v>20213</v>
      </c>
      <c r="K3426" s="5" t="s">
        <v>4008</v>
      </c>
      <c r="L3426" s="5">
        <f>IF(ActividadesCom[[#This Row],[NIVEL 1]]&lt;&gt;0,VLOOKUP(ActividadesCom[[#This Row],[NIVEL 1]],Catálogo!A:B,2,FALSE),"")</f>
        <v>4</v>
      </c>
      <c r="M3426" s="5">
        <v>1</v>
      </c>
      <c r="N3426" s="6" t="s">
        <v>4741</v>
      </c>
      <c r="O3426" s="5">
        <v>20213</v>
      </c>
      <c r="P3426" s="5" t="s">
        <v>4008</v>
      </c>
      <c r="Q3426" s="5">
        <f>IF(ActividadesCom[[#This Row],[NIVEL 2]]&lt;&gt;0,VLOOKUP(ActividadesCom[[#This Row],[NIVEL 2]],Catálogo!A:B,2,FALSE),"")</f>
        <v>4</v>
      </c>
      <c r="R3426" s="5">
        <v>1</v>
      </c>
      <c r="S3426" s="6" t="s">
        <v>12</v>
      </c>
      <c r="T3426" s="5">
        <v>20213</v>
      </c>
      <c r="U3426" s="5" t="s">
        <v>4008</v>
      </c>
      <c r="V3426" s="5">
        <f>IF(ActividadesCom[[#This Row],[NIVEL 3]]&lt;&gt;0,VLOOKUP(ActividadesCom[[#This Row],[NIVEL 3]],Catálogo!A:B,2,FALSE),"")</f>
        <v>4</v>
      </c>
      <c r="W3426" s="5">
        <v>1</v>
      </c>
      <c r="X3426" s="6" t="s">
        <v>4959</v>
      </c>
      <c r="Y3426" s="5">
        <v>20221</v>
      </c>
      <c r="Z3426" s="5" t="s">
        <v>4008</v>
      </c>
      <c r="AA3426" s="5">
        <f>IF(ActividadesCom[[#This Row],[NIVEL 4]]&lt;&gt;0,VLOOKUP(ActividadesCom[[#This Row],[NIVEL 4]],Catálogo!A:B,2,FALSE),"")</f>
        <v>4</v>
      </c>
      <c r="AB3426" s="5">
        <v>1</v>
      </c>
      <c r="AC3426" s="6"/>
      <c r="AD3426" s="5"/>
      <c r="AE3426" s="5"/>
      <c r="AF3426" s="5" t="str">
        <f>IF(ActividadesCom[[#This Row],[NIVEL 5]]&lt;&gt;0,VLOOKUP(ActividadesCom[[#This Row],[NIVEL 5]],Catálogo!A:B,2,FALSE),"")</f>
        <v/>
      </c>
      <c r="AG3426" s="36"/>
      <c r="AH3426" s="2"/>
      <c r="AI3426" s="2"/>
    </row>
    <row r="3427" spans="1:35" ht="30" customHeight="1" x14ac:dyDescent="0.25">
      <c r="A3427" s="7">
        <v>21470100</v>
      </c>
      <c r="B3427" s="97" t="str">
        <f>VLOOKUP(ActividadesCom[[#This Row],[NO. DE CONTROL]],'LISTADO ESTUDIANTES'!A:C,3,FALSE)</f>
        <v>DZUL QUEN KAREN JEMIMA</v>
      </c>
      <c r="C3427" s="106" t="str">
        <f>VLOOKUP(ActividadesCom[[#This Row],[NO. DE CONTROL]],'LISTADO ESTUDIANTES'!A:B,2,FALSE)</f>
        <v>ARQUITECTURA</v>
      </c>
      <c r="D3427" s="38" t="str">
        <f>VLOOKUP(ActividadesCom[[#This Row],[NO. DE CONTROL]],'LISTADO ESTUDIANTES'!A:D,4,FALSE)</f>
        <v>ACTIVO(A)</v>
      </c>
      <c r="E3427" s="5">
        <f>SUM(ActividadesCom[[#This Row],[CRÉD. 1]],ActividadesCom[[#This Row],[CRÉD. 2]],ActividadesCom[[#This Row],[CRÉD. 3]],ActividadesCom[[#This Row],[CRÉD. 4]],ActividadesCom[[#This Row],[CRÉD. 5]])</f>
        <v>4</v>
      </c>
      <c r="F3427" s="38">
        <f>IF(ActividadesCom[[#This Row],[ÚLTIMO SEMESTRE CON CRÉDITOS]]&gt;0,ROUND(AVERAGE(ActividadesCom[[#This Row],[VALOR NIVEL 5]],ActividadesCom[[#This Row],[VALOR NIVEL 4]],ActividadesCom[[#This Row],[VALOR NIVEL 3]],ActividadesCom[[#This Row],[VALOR NIVEL 2]],ActividadesCom[[#This Row],[VALOR NIVEL 1]]),0),"")</f>
        <v>3</v>
      </c>
      <c r="G3427" s="38" t="str">
        <f>IF(ActividadesCom[[#This Row],[PROMEDIO]]="","",IF(ActividadesCom[[#This Row],[PROMEDIO]]&gt;=4,"EXCELENTE",IF(ActividadesCom[[#This Row],[PROMEDIO]]&gt;=3,"NOTABLE",IF(ActividadesCom[[#This Row],[PROMEDIO]]&gt;=2,"BUENO",IF(ActividadesCom[[#This Row],[PROMEDIO]]=1,"SUFICIENTE","")))))</f>
        <v>NOTABLE</v>
      </c>
      <c r="H3427" s="5">
        <f>MAX(ActividadesCom[[#This Row],[PERÍODO 1]],ActividadesCom[[#This Row],[PERÍODO 2]],ActividadesCom[[#This Row],[PERÍODO 3]],ActividadesCom[[#This Row],[PERÍODO 4]],ActividadesCom[[#This Row],[PERÍODO 5]])</f>
        <v>20221</v>
      </c>
      <c r="I3427" s="39" t="s">
        <v>4515</v>
      </c>
      <c r="J3427" s="40">
        <v>20211</v>
      </c>
      <c r="K3427" s="40" t="s">
        <v>4021</v>
      </c>
      <c r="L3427" s="5">
        <f>IF(ActividadesCom[[#This Row],[NIVEL 1]]&lt;&gt;0,VLOOKUP(ActividadesCom[[#This Row],[NIVEL 1]],Catálogo!A:B,2,FALSE),"")</f>
        <v>3</v>
      </c>
      <c r="M3427" s="40">
        <v>1</v>
      </c>
      <c r="N3427" s="6" t="s">
        <v>4695</v>
      </c>
      <c r="O3427" s="40">
        <v>20213</v>
      </c>
      <c r="P3427" s="40" t="s">
        <v>4008</v>
      </c>
      <c r="Q3427" s="5">
        <f>IF(ActividadesCom[[#This Row],[NIVEL 2]]&lt;&gt;0,VLOOKUP(ActividadesCom[[#This Row],[NIVEL 2]],Catálogo!A:B,2,FALSE),"")</f>
        <v>4</v>
      </c>
      <c r="R3427" s="40">
        <v>1</v>
      </c>
      <c r="S3427" s="6" t="s">
        <v>133</v>
      </c>
      <c r="T3427" s="40">
        <v>20213</v>
      </c>
      <c r="U3427" s="40" t="s">
        <v>4010</v>
      </c>
      <c r="V3427" s="5">
        <f>IF(ActividadesCom[[#This Row],[NIVEL 3]]&lt;&gt;0,VLOOKUP(ActividadesCom[[#This Row],[NIVEL 3]],Catálogo!A:B,2,FALSE),"")</f>
        <v>2</v>
      </c>
      <c r="W3427" s="40">
        <v>1</v>
      </c>
      <c r="X3427" s="6" t="s">
        <v>133</v>
      </c>
      <c r="Y3427" s="40">
        <v>20221</v>
      </c>
      <c r="Z3427" s="5" t="s">
        <v>4010</v>
      </c>
      <c r="AA3427" s="5">
        <f>IF(ActividadesCom[[#This Row],[NIVEL 4]]&lt;&gt;0,VLOOKUP(ActividadesCom[[#This Row],[NIVEL 4]],Catálogo!A:B,2,FALSE),"")</f>
        <v>2</v>
      </c>
      <c r="AB3427" s="40">
        <v>1</v>
      </c>
      <c r="AC3427" s="39"/>
      <c r="AD3427" s="40"/>
      <c r="AE3427" s="40"/>
      <c r="AF3427" s="5" t="str">
        <f>IF(ActividadesCom[[#This Row],[NIVEL 5]]&lt;&gt;0,VLOOKUP(ActividadesCom[[#This Row],[NIVEL 5]],Catálogo!A:B,2,FALSE),"")</f>
        <v/>
      </c>
      <c r="AG3427" s="41"/>
      <c r="AH3427" s="2"/>
      <c r="AI3427" s="2"/>
    </row>
    <row r="3428" spans="1:35" ht="30" customHeight="1" x14ac:dyDescent="0.25">
      <c r="A3428" s="7">
        <v>21470101</v>
      </c>
      <c r="B3428" s="97" t="str">
        <f>VLOOKUP(ActividadesCom[[#This Row],[NO. DE CONTROL]],'LISTADO ESTUDIANTES'!A:C,3,FALSE)</f>
        <v>QUIJANO BAZ MAYRIM GIOCARE</v>
      </c>
      <c r="C3428" s="97" t="str">
        <f>VLOOKUP(ActividadesCom[[#This Row],[NO. DE CONTROL]],'LISTADO ESTUDIANTES'!A:B,2,FALSE)</f>
        <v>INGENIERIA EN GESTION EMPRESARIAL</v>
      </c>
      <c r="D3428" s="18" t="str">
        <f>VLOOKUP(ActividadesCom[[#This Row],[NO. DE CONTROL]],'LISTADO ESTUDIANTES'!A:D,4,FALSE)</f>
        <v>ACTIVO(A)</v>
      </c>
      <c r="E3428" s="5">
        <f>SUM(ActividadesCom[[#This Row],[CRÉD. 1]],ActividadesCom[[#This Row],[CRÉD. 2]],ActividadesCom[[#This Row],[CRÉD. 3]],ActividadesCom[[#This Row],[CRÉD. 4]],ActividadesCom[[#This Row],[CRÉD. 5]])</f>
        <v>4</v>
      </c>
      <c r="F3428" s="18">
        <f>IF(ActividadesCom[[#This Row],[ÚLTIMO SEMESTRE CON CRÉDITOS]]&gt;0,ROUND(AVERAGE(ActividadesCom[[#This Row],[VALOR NIVEL 5]],ActividadesCom[[#This Row],[VALOR NIVEL 4]],ActividadesCom[[#This Row],[VALOR NIVEL 3]],ActividadesCom[[#This Row],[VALOR NIVEL 2]],ActividadesCom[[#This Row],[VALOR NIVEL 1]]),0),"")</f>
        <v>3</v>
      </c>
      <c r="G3428" s="18" t="str">
        <f>IF(ActividadesCom[[#This Row],[PROMEDIO]]="","",IF(ActividadesCom[[#This Row],[PROMEDIO]]&gt;=4,"EXCELENTE",IF(ActividadesCom[[#This Row],[PROMEDIO]]&gt;=3,"NOTABLE",IF(ActividadesCom[[#This Row],[PROMEDIO]]&gt;=2,"BUENO",IF(ActividadesCom[[#This Row],[PROMEDIO]]=1,"SUFICIENTE","")))))</f>
        <v>NOTABLE</v>
      </c>
      <c r="H3428" s="5">
        <f>MAX(ActividadesCom[[#This Row],[PERÍODO 1]],ActividadesCom[[#This Row],[PERÍODO 2]],ActividadesCom[[#This Row],[PERÍODO 3]],ActividadesCom[[#This Row],[PERÍODO 4]],ActividadesCom[[#This Row],[PERÍODO 5]])</f>
        <v>20221</v>
      </c>
      <c r="I3428" s="6" t="s">
        <v>133</v>
      </c>
      <c r="J3428" s="5">
        <v>20213</v>
      </c>
      <c r="K3428" s="5" t="s">
        <v>4021</v>
      </c>
      <c r="L3428" s="5">
        <f>IF(ActividadesCom[[#This Row],[NIVEL 1]]&lt;&gt;0,VLOOKUP(ActividadesCom[[#This Row],[NIVEL 1]],Catálogo!A:B,2,FALSE),"")</f>
        <v>3</v>
      </c>
      <c r="M3428" s="5">
        <v>1</v>
      </c>
      <c r="N3428" s="33" t="s">
        <v>4848</v>
      </c>
      <c r="O3428" s="32">
        <v>20213</v>
      </c>
      <c r="P3428" s="5" t="s">
        <v>4008</v>
      </c>
      <c r="Q3428" s="5">
        <f>IF(ActividadesCom[[#This Row],[NIVEL 2]]&lt;&gt;0,VLOOKUP(ActividadesCom[[#This Row],[NIVEL 2]],Catálogo!A:B,2,FALSE),"")</f>
        <v>4</v>
      </c>
      <c r="R3428" s="5">
        <v>1</v>
      </c>
      <c r="S3428" s="6"/>
      <c r="T3428" s="5"/>
      <c r="U3428" s="5"/>
      <c r="V3428" s="5" t="str">
        <f>IF(ActividadesCom[[#This Row],[NIVEL 3]]&lt;&gt;0,VLOOKUP(ActividadesCom[[#This Row],[NIVEL 3]],Catálogo!A:B,2,FALSE),"")</f>
        <v/>
      </c>
      <c r="W3428" s="5"/>
      <c r="X3428" s="6" t="s">
        <v>4900</v>
      </c>
      <c r="Y3428" s="5">
        <v>20213</v>
      </c>
      <c r="Z3428" s="5" t="s">
        <v>4008</v>
      </c>
      <c r="AA3428" s="5">
        <f>IF(ActividadesCom[[#This Row],[NIVEL 4]]&lt;&gt;0,VLOOKUP(ActividadesCom[[#This Row],[NIVEL 4]],Catálogo!A:B,2,FALSE),"")</f>
        <v>4</v>
      </c>
      <c r="AB3428" s="5">
        <v>1</v>
      </c>
      <c r="AC3428" s="6" t="s">
        <v>47</v>
      </c>
      <c r="AD3428" s="5">
        <v>20221</v>
      </c>
      <c r="AE3428" s="5" t="s">
        <v>4011</v>
      </c>
      <c r="AF3428" s="5">
        <f>IF(ActividadesCom[[#This Row],[NIVEL 5]]&lt;&gt;0,VLOOKUP(ActividadesCom[[#This Row],[NIVEL 5]],Catálogo!A:B,2,FALSE),"")</f>
        <v>1</v>
      </c>
      <c r="AG3428" s="36">
        <v>1</v>
      </c>
      <c r="AH3428" s="2"/>
      <c r="AI3428" s="2"/>
    </row>
    <row r="3429" spans="1:35" ht="30" customHeight="1" x14ac:dyDescent="0.25">
      <c r="A3429" s="43">
        <v>21470102</v>
      </c>
      <c r="B3429" s="97" t="str">
        <f>VLOOKUP(ActividadesCom[[#This Row],[NO. DE CONTROL]],'LISTADO ESTUDIANTES'!A:C,3,FALSE)</f>
        <v>BARROSO BLANCO EDWIN ISAAC</v>
      </c>
      <c r="C3429" s="103" t="str">
        <f>VLOOKUP(ActividadesCom[[#This Row],[NO. DE CONTROL]],'LISTADO ESTUDIANTES'!A:B,2,FALSE)</f>
        <v>INGENIERIA EN SISTEMAS COMPUTACIONALES</v>
      </c>
      <c r="D3429" s="44" t="str">
        <f>VLOOKUP(ActividadesCom[[#This Row],[NO. DE CONTROL]],'LISTADO ESTUDIANTES'!A:D,4,FALSE)</f>
        <v>ACTIVO(A)</v>
      </c>
      <c r="E3429" s="5">
        <f>SUM(ActividadesCom[[#This Row],[CRÉD. 1]],ActividadesCom[[#This Row],[CRÉD. 2]],ActividadesCom[[#This Row],[CRÉD. 3]],ActividadesCom[[#This Row],[CRÉD. 4]],ActividadesCom[[#This Row],[CRÉD. 5]])</f>
        <v>3</v>
      </c>
      <c r="F3429" s="44">
        <f>IF(ActividadesCom[[#This Row],[ÚLTIMO SEMESTRE CON CRÉDITOS]]&gt;0,ROUND(AVERAGE(ActividadesCom[[#This Row],[VALOR NIVEL 5]],ActividadesCom[[#This Row],[VALOR NIVEL 4]],ActividadesCom[[#This Row],[VALOR NIVEL 3]],ActividadesCom[[#This Row],[VALOR NIVEL 2]],ActividadesCom[[#This Row],[VALOR NIVEL 1]]),0),"")</f>
        <v>2</v>
      </c>
      <c r="G3429" s="44" t="str">
        <f>IF(ActividadesCom[[#This Row],[PROMEDIO]]="","",IF(ActividadesCom[[#This Row],[PROMEDIO]]&gt;=4,"EXCELENTE",IF(ActividadesCom[[#This Row],[PROMEDIO]]&gt;=3,"NOTABLE",IF(ActividadesCom[[#This Row],[PROMEDIO]]&gt;=2,"BUENO",IF(ActividadesCom[[#This Row],[PROMEDIO]]=1,"SUFICIENTE","")))))</f>
        <v>BUENO</v>
      </c>
      <c r="H3429" s="5">
        <f>MAX(ActividadesCom[[#This Row],[PERÍODO 1]],ActividadesCom[[#This Row],[PERÍODO 2]],ActividadesCom[[#This Row],[PERÍODO 3]],ActividadesCom[[#This Row],[PERÍODO 4]],ActividadesCom[[#This Row],[PERÍODO 5]])</f>
        <v>20221</v>
      </c>
      <c r="I3429" s="45" t="s">
        <v>23</v>
      </c>
      <c r="J3429" s="44">
        <v>20213</v>
      </c>
      <c r="K3429" s="46" t="s">
        <v>4010</v>
      </c>
      <c r="L3429" s="5">
        <f>IF(ActividadesCom[[#This Row],[NIVEL 1]]&lt;&gt;0,VLOOKUP(ActividadesCom[[#This Row],[NIVEL 1]],Catálogo!A:B,2,FALSE),"")</f>
        <v>2</v>
      </c>
      <c r="M3429" s="46">
        <v>1</v>
      </c>
      <c r="N3429" s="6" t="s">
        <v>31</v>
      </c>
      <c r="O3429" s="46">
        <v>20213</v>
      </c>
      <c r="P3429" s="5" t="s">
        <v>4010</v>
      </c>
      <c r="Q3429" s="5">
        <f>IF(ActividadesCom[[#This Row],[NIVEL 2]]&lt;&gt;0,VLOOKUP(ActividadesCom[[#This Row],[NIVEL 2]],Catálogo!A:B,2,FALSE),"")</f>
        <v>2</v>
      </c>
      <c r="R3429" s="46">
        <v>1</v>
      </c>
      <c r="S3429" s="6" t="s">
        <v>31</v>
      </c>
      <c r="T3429" s="46">
        <v>20221</v>
      </c>
      <c r="U3429" s="5" t="s">
        <v>4011</v>
      </c>
      <c r="V3429" s="5">
        <f>IF(ActividadesCom[[#This Row],[NIVEL 3]]&lt;&gt;0,VLOOKUP(ActividadesCom[[#This Row],[NIVEL 3]],Catálogo!A:B,2,FALSE),"")</f>
        <v>1</v>
      </c>
      <c r="W3429" s="46">
        <v>1</v>
      </c>
      <c r="X3429" s="45"/>
      <c r="Y3429" s="46"/>
      <c r="Z3429" s="46"/>
      <c r="AA3429" s="5" t="str">
        <f>IF(ActividadesCom[[#This Row],[NIVEL 4]]&lt;&gt;0,VLOOKUP(ActividadesCom[[#This Row],[NIVEL 4]],Catálogo!A:B,2,FALSE),"")</f>
        <v/>
      </c>
      <c r="AB3429" s="46"/>
      <c r="AC3429" s="45"/>
      <c r="AD3429" s="46"/>
      <c r="AE3429" s="46"/>
      <c r="AF3429" s="5" t="str">
        <f>IF(ActividadesCom[[#This Row],[NIVEL 5]]&lt;&gt;0,VLOOKUP(ActividadesCom[[#This Row],[NIVEL 5]],Catálogo!A:B,2,FALSE),"")</f>
        <v/>
      </c>
      <c r="AG3429" s="47"/>
      <c r="AH3429" s="2"/>
      <c r="AI3429" s="2"/>
    </row>
    <row r="3430" spans="1:35" ht="30" hidden="1" customHeight="1" x14ac:dyDescent="0.25">
      <c r="A3430" s="43">
        <v>21470103</v>
      </c>
      <c r="B3430" s="97" t="str">
        <f>VLOOKUP(ActividadesCom[[#This Row],[NO. DE CONTROL]],'LISTADO ESTUDIANTES'!A:C,3,FALSE)</f>
        <v>NAVARRETE BORGES NATALIA ZENAIDA</v>
      </c>
      <c r="C3430" s="97" t="str">
        <f>VLOOKUP(ActividadesCom[[#This Row],[NO. DE CONTROL]],'LISTADO ESTUDIANTES'!A:B,2,FALSE)</f>
        <v>ARQUITECTURA</v>
      </c>
      <c r="D3430" s="18" t="str">
        <f>VLOOKUP(ActividadesCom[[#This Row],[NO. DE CONTROL]],'LISTADO ESTUDIANTES'!A:D,4,FALSE)</f>
        <v>BAJA</v>
      </c>
      <c r="E3430" s="5">
        <f>SUM(ActividadesCom[[#This Row],[CRÉD. 1]],ActividadesCom[[#This Row],[CRÉD. 2]],ActividadesCom[[#This Row],[CRÉD. 3]],ActividadesCom[[#This Row],[CRÉD. 4]],ActividadesCom[[#This Row],[CRÉD. 5]])</f>
        <v>2</v>
      </c>
      <c r="F3430" s="44">
        <f>IF(ActividadesCom[[#This Row],[ÚLTIMO SEMESTRE CON CRÉDITOS]]&gt;0,ROUND(AVERAGE(ActividadesCom[[#This Row],[VALOR NIVEL 5]],ActividadesCom[[#This Row],[VALOR NIVEL 4]],ActividadesCom[[#This Row],[VALOR NIVEL 3]],ActividadesCom[[#This Row],[VALOR NIVEL 2]],ActividadesCom[[#This Row],[VALOR NIVEL 1]]),0),"")</f>
        <v>4</v>
      </c>
      <c r="G3430" s="44" t="str">
        <f>IF(ActividadesCom[[#This Row],[PROMEDIO]]="","",IF(ActividadesCom[[#This Row],[PROMEDIO]]&gt;=4,"EXCELENTE",IF(ActividadesCom[[#This Row],[PROMEDIO]]&gt;=3,"NOTABLE",IF(ActividadesCom[[#This Row],[PROMEDIO]]&gt;=2,"BUENO",IF(ActividadesCom[[#This Row],[PROMEDIO]]=1,"SUFICIENTE","")))))</f>
        <v>EXCELENTE</v>
      </c>
      <c r="H3430" s="5">
        <f>MAX(ActividadesCom[[#This Row],[PERÍODO 1]],ActividadesCom[[#This Row],[PERÍODO 2]],ActividadesCom[[#This Row],[PERÍODO 3]],ActividadesCom[[#This Row],[PERÍODO 4]],ActividadesCom[[#This Row],[PERÍODO 5]])</f>
        <v>20213</v>
      </c>
      <c r="I3430" s="45" t="s">
        <v>4695</v>
      </c>
      <c r="J3430" s="46">
        <v>20213</v>
      </c>
      <c r="K3430" s="46" t="s">
        <v>4008</v>
      </c>
      <c r="L3430" s="5">
        <f>IF(ActividadesCom[[#This Row],[NIVEL 1]]&lt;&gt;0,VLOOKUP(ActividadesCom[[#This Row],[NIVEL 1]],Catálogo!A:B,2,FALSE),"")</f>
        <v>4</v>
      </c>
      <c r="M3430" s="46">
        <v>1</v>
      </c>
      <c r="N3430" s="6" t="s">
        <v>37</v>
      </c>
      <c r="O3430" s="46">
        <v>20213</v>
      </c>
      <c r="P3430" s="5" t="s">
        <v>4008</v>
      </c>
      <c r="Q3430" s="5">
        <f>IF(ActividadesCom[[#This Row],[NIVEL 2]]&lt;&gt;0,VLOOKUP(ActividadesCom[[#This Row],[NIVEL 2]],Catálogo!A:B,2,FALSE),"")</f>
        <v>4</v>
      </c>
      <c r="R3430" s="46">
        <v>1</v>
      </c>
      <c r="S3430" s="45"/>
      <c r="T3430" s="46"/>
      <c r="U3430" s="46"/>
      <c r="V3430" s="5" t="str">
        <f>IF(ActividadesCom[[#This Row],[NIVEL 3]]&lt;&gt;0,VLOOKUP(ActividadesCom[[#This Row],[NIVEL 3]],Catálogo!A:B,2,FALSE),"")</f>
        <v/>
      </c>
      <c r="W3430" s="46"/>
      <c r="X3430" s="45"/>
      <c r="Y3430" s="46"/>
      <c r="Z3430" s="46"/>
      <c r="AA3430" s="5" t="str">
        <f>IF(ActividadesCom[[#This Row],[NIVEL 4]]&lt;&gt;0,VLOOKUP(ActividadesCom[[#This Row],[NIVEL 4]],Catálogo!A:B,2,FALSE),"")</f>
        <v/>
      </c>
      <c r="AB3430" s="46"/>
      <c r="AC3430" s="45"/>
      <c r="AD3430" s="46"/>
      <c r="AE3430" s="46"/>
      <c r="AF3430" s="5" t="str">
        <f>IF(ActividadesCom[[#This Row],[NIVEL 5]]&lt;&gt;0,VLOOKUP(ActividadesCom[[#This Row],[NIVEL 5]],Catálogo!A:B,2,FALSE),"")</f>
        <v/>
      </c>
      <c r="AG3430" s="47"/>
      <c r="AH3430" s="2"/>
      <c r="AI3430" s="2"/>
    </row>
    <row r="3431" spans="1:35" ht="30" hidden="1" customHeight="1" x14ac:dyDescent="0.25">
      <c r="A3431" s="37">
        <v>21470104</v>
      </c>
      <c r="B3431" s="97" t="str">
        <f>VLOOKUP(ActividadesCom[[#This Row],[NO. DE CONTROL]],'LISTADO ESTUDIANTES'!A:C,3,FALSE)</f>
        <v>KARLA OSMAYDA CERDA DZIB</v>
      </c>
      <c r="C3431" s="106" t="str">
        <f>VLOOKUP(ActividadesCom[[#This Row],[NO. DE CONTROL]],'LISTADO ESTUDIANTES'!A:B,2,FALSE)</f>
        <v>ARQUITECTURA</v>
      </c>
      <c r="D3431" s="38" t="str">
        <f>VLOOKUP(ActividadesCom[[#This Row],[NO. DE CONTROL]],'LISTADO ESTUDIANTES'!A:D,4,FALSE)</f>
        <v>BAJA</v>
      </c>
      <c r="E3431" s="5">
        <f>SUM(ActividadesCom[[#This Row],[CRÉD. 1]],ActividadesCom[[#This Row],[CRÉD. 2]],ActividadesCom[[#This Row],[CRÉD. 3]],ActividadesCom[[#This Row],[CRÉD. 4]],ActividadesCom[[#This Row],[CRÉD. 5]])</f>
        <v>3</v>
      </c>
      <c r="F3431" s="38">
        <f>IF(ActividadesCom[[#This Row],[ÚLTIMO SEMESTRE CON CRÉDITOS]]&gt;0,ROUND(AVERAGE(ActividadesCom[[#This Row],[VALOR NIVEL 5]],ActividadesCom[[#This Row],[VALOR NIVEL 4]],ActividadesCom[[#This Row],[VALOR NIVEL 3]],ActividadesCom[[#This Row],[VALOR NIVEL 2]],ActividadesCom[[#This Row],[VALOR NIVEL 1]]),0),"")</f>
        <v>4</v>
      </c>
      <c r="G3431" s="38" t="str">
        <f>IF(ActividadesCom[[#This Row],[PROMEDIO]]="","",IF(ActividadesCom[[#This Row],[PROMEDIO]]&gt;=4,"EXCELENTE",IF(ActividadesCom[[#This Row],[PROMEDIO]]&gt;=3,"NOTABLE",IF(ActividadesCom[[#This Row],[PROMEDIO]]&gt;=2,"BUENO",IF(ActividadesCom[[#This Row],[PROMEDIO]]=1,"SUFICIENTE","")))))</f>
        <v>EXCELENTE</v>
      </c>
      <c r="H3431" s="5">
        <f>MAX(ActividadesCom[[#This Row],[PERÍODO 1]],ActividadesCom[[#This Row],[PERÍODO 2]],ActividadesCom[[#This Row],[PERÍODO 3]],ActividadesCom[[#This Row],[PERÍODO 4]],ActividadesCom[[#This Row],[PERÍODO 5]])</f>
        <v>20213</v>
      </c>
      <c r="I3431" s="39" t="s">
        <v>4515</v>
      </c>
      <c r="J3431" s="40">
        <v>20211</v>
      </c>
      <c r="K3431" s="40" t="s">
        <v>4021</v>
      </c>
      <c r="L3431" s="5">
        <f>IF(ActividadesCom[[#This Row],[NIVEL 1]]&lt;&gt;0,VLOOKUP(ActividadesCom[[#This Row],[NIVEL 1]],Catálogo!A:B,2,FALSE),"")</f>
        <v>3</v>
      </c>
      <c r="M3431" s="40">
        <v>1</v>
      </c>
      <c r="N3431" s="6" t="s">
        <v>4695</v>
      </c>
      <c r="O3431" s="40">
        <v>20213</v>
      </c>
      <c r="P3431" s="40" t="s">
        <v>4008</v>
      </c>
      <c r="Q3431" s="5">
        <f>IF(ActividadesCom[[#This Row],[NIVEL 2]]&lt;&gt;0,VLOOKUP(ActividadesCom[[#This Row],[NIVEL 2]],Catálogo!A:B,2,FALSE),"")</f>
        <v>4</v>
      </c>
      <c r="R3431" s="40">
        <v>1</v>
      </c>
      <c r="S3431" s="6" t="s">
        <v>34</v>
      </c>
      <c r="T3431" s="40">
        <v>20213</v>
      </c>
      <c r="U3431" s="5" t="s">
        <v>4008</v>
      </c>
      <c r="V3431" s="5">
        <f>IF(ActividadesCom[[#This Row],[NIVEL 3]]&lt;&gt;0,VLOOKUP(ActividadesCom[[#This Row],[NIVEL 3]],Catálogo!A:B,2,FALSE),"")</f>
        <v>4</v>
      </c>
      <c r="W3431" s="40">
        <v>1</v>
      </c>
      <c r="X3431" s="39"/>
      <c r="Y3431" s="40"/>
      <c r="Z3431" s="40"/>
      <c r="AA3431" s="5" t="str">
        <f>IF(ActividadesCom[[#This Row],[NIVEL 4]]&lt;&gt;0,VLOOKUP(ActividadesCom[[#This Row],[NIVEL 4]],Catálogo!A:B,2,FALSE),"")</f>
        <v/>
      </c>
      <c r="AB3431" s="40"/>
      <c r="AC3431" s="39"/>
      <c r="AD3431" s="40"/>
      <c r="AE3431" s="40"/>
      <c r="AF3431" s="5" t="str">
        <f>IF(ActividadesCom[[#This Row],[NIVEL 5]]&lt;&gt;0,VLOOKUP(ActividadesCom[[#This Row],[NIVEL 5]],Catálogo!A:B,2,FALSE),"")</f>
        <v/>
      </c>
      <c r="AG3431" s="41"/>
      <c r="AH3431" s="2"/>
      <c r="AI3431" s="2"/>
    </row>
    <row r="3432" spans="1:35" ht="30" customHeight="1" x14ac:dyDescent="0.25">
      <c r="A3432" s="7">
        <v>21470105</v>
      </c>
      <c r="B3432" s="10" t="str">
        <f>VLOOKUP(ActividadesCom[[#This Row],[NO. DE CONTROL]],'LISTADO ESTUDIANTES'!A:C,3,FALSE)</f>
        <v>DZUL CAN CARLOS ENRIQUE</v>
      </c>
      <c r="C3432" s="97" t="str">
        <f>VLOOKUP(ActividadesCom[[#This Row],[NO. DE CONTROL]],'LISTADO ESTUDIANTES'!A:B,2,FALSE)</f>
        <v>INGENIERIA CIVIL</v>
      </c>
      <c r="D3432" s="18" t="str">
        <f>VLOOKUP(ActividadesCom[[#This Row],[NO. DE CONTROL]],'LISTADO ESTUDIANTES'!A:D,4,FALSE)</f>
        <v>ACTIVO(A)</v>
      </c>
      <c r="E3432" s="7">
        <f>SUM(ActividadesCom[[#This Row],[CRÉD. 1]],ActividadesCom[[#This Row],[CRÉD. 2]],ActividadesCom[[#This Row],[CRÉD. 3]],ActividadesCom[[#This Row],[CRÉD. 4]],ActividadesCom[[#This Row],[CRÉD. 5]])</f>
        <v>3</v>
      </c>
      <c r="F3432" s="18">
        <f>IF(ActividadesCom[[#This Row],[ÚLTIMO SEMESTRE CON CRÉDITOS]]&gt;0,ROUND(AVERAGE(ActividadesCom[[#This Row],[VALOR NIVEL 5]],ActividadesCom[[#This Row],[VALOR NIVEL 4]],ActividadesCom[[#This Row],[VALOR NIVEL 3]],ActividadesCom[[#This Row],[VALOR NIVEL 2]],ActividadesCom[[#This Row],[VALOR NIVEL 1]]),0),"")</f>
        <v>3</v>
      </c>
      <c r="G3432" s="7" t="str">
        <f>IF(ActividadesCom[[#This Row],[PROMEDIO]]="","",IF(ActividadesCom[[#This Row],[PROMEDIO]]&gt;=4,"EXCELENTE",IF(ActividadesCom[[#This Row],[PROMEDIO]]&gt;=3,"NOTABLE",IF(ActividadesCom[[#This Row],[PROMEDIO]]&gt;=2,"BUENO",IF(ActividadesCom[[#This Row],[PROMEDIO]]=1,"SUFICIENTE","")))))</f>
        <v>NOTABLE</v>
      </c>
      <c r="H3432" s="18">
        <f>MAX(ActividadesCom[[#This Row],[PERÍODO 1]],ActividadesCom[[#This Row],[PERÍODO 2]],ActividadesCom[[#This Row],[PERÍODO 3]],ActividadesCom[[#This Row],[PERÍODO 4]],ActividadesCom[[#This Row],[PERÍODO 5]])</f>
        <v>20221</v>
      </c>
      <c r="I3432" s="6" t="s">
        <v>42</v>
      </c>
      <c r="J3432" s="5">
        <v>20221</v>
      </c>
      <c r="K3432" s="5" t="s">
        <v>4009</v>
      </c>
      <c r="L3432" s="18">
        <f>IF(ActividadesCom[[#This Row],[NIVEL 1]]&lt;&gt;0,VLOOKUP(ActividadesCom[[#This Row],[NIVEL 1]],Catálogo!A:B,2,FALSE),"")</f>
        <v>3</v>
      </c>
      <c r="M3432" s="5">
        <v>1</v>
      </c>
      <c r="N3432" s="6" t="s">
        <v>11</v>
      </c>
      <c r="O3432" s="5">
        <v>20221</v>
      </c>
      <c r="P3432" s="5" t="s">
        <v>4009</v>
      </c>
      <c r="Q3432" s="18">
        <f>IF(ActividadesCom[[#This Row],[NIVEL 2]]&lt;&gt;0,VLOOKUP(ActividadesCom[[#This Row],[NIVEL 2]],Catálogo!A:B,2,FALSE),"")</f>
        <v>3</v>
      </c>
      <c r="R3432" s="5">
        <v>1</v>
      </c>
      <c r="S3432" s="6" t="s">
        <v>5482</v>
      </c>
      <c r="T3432" s="5">
        <v>20221</v>
      </c>
      <c r="U3432" s="5" t="s">
        <v>4008</v>
      </c>
      <c r="V3432" s="18">
        <f>IF(ActividadesCom[[#This Row],[NIVEL 3]]&lt;&gt;0,VLOOKUP(ActividadesCom[[#This Row],[NIVEL 3]],Catálogo!A:B,2,FALSE),"")</f>
        <v>4</v>
      </c>
      <c r="W3432" s="5">
        <v>1</v>
      </c>
      <c r="X3432" s="6"/>
      <c r="Y3432" s="5"/>
      <c r="Z3432" s="5"/>
      <c r="AA3432" s="18" t="str">
        <f>IF(ActividadesCom[[#This Row],[NIVEL 4]]&lt;&gt;0,VLOOKUP(ActividadesCom[[#This Row],[NIVEL 4]],Catálogo!A:B,2,FALSE),"")</f>
        <v/>
      </c>
      <c r="AB3432" s="5"/>
      <c r="AC3432" s="6"/>
      <c r="AD3432" s="5"/>
      <c r="AE3432" s="5"/>
      <c r="AF3432" s="18" t="str">
        <f>IF(ActividadesCom[[#This Row],[NIVEL 5]]&lt;&gt;0,VLOOKUP(ActividadesCom[[#This Row],[NIVEL 5]],Catálogo!A:B,2,FALSE),"")</f>
        <v/>
      </c>
      <c r="AG3432" s="36"/>
      <c r="AH3432" s="2"/>
      <c r="AI3432" s="2"/>
    </row>
    <row r="3433" spans="1:35" ht="30" customHeight="1" x14ac:dyDescent="0.25">
      <c r="A3433" s="7">
        <v>21470106</v>
      </c>
      <c r="B3433" s="97" t="str">
        <f>VLOOKUP(ActividadesCom[[#This Row],[NO. DE CONTROL]],'LISTADO ESTUDIANTES'!A:C,3,FALSE)</f>
        <v>HEREDIA CUEVAS ALEXIS GABRIEL</v>
      </c>
      <c r="C3433" s="97" t="str">
        <f>VLOOKUP(ActividadesCom[[#This Row],[NO. DE CONTROL]],'LISTADO ESTUDIANTES'!A:B,2,FALSE)</f>
        <v>INGENIERIA EN SISTEMAS COMPUTACIONALES</v>
      </c>
      <c r="D3433" s="18" t="str">
        <f>VLOOKUP(ActividadesCom[[#This Row],[NO. DE CONTROL]],'LISTADO ESTUDIANTES'!A:D,4,FALSE)</f>
        <v>ACTIVO(A)</v>
      </c>
      <c r="E3433" s="5">
        <f>SUM(ActividadesCom[[#This Row],[CRÉD. 1]],ActividadesCom[[#This Row],[CRÉD. 2]],ActividadesCom[[#This Row],[CRÉD. 3]],ActividadesCom[[#This Row],[CRÉD. 4]],ActividadesCom[[#This Row],[CRÉD. 5]])</f>
        <v>2</v>
      </c>
      <c r="F3433" s="18">
        <f>IF(ActividadesCom[[#This Row],[ÚLTIMO SEMESTRE CON CRÉDITOS]]&gt;0,ROUND(AVERAGE(ActividadesCom[[#This Row],[VALOR NIVEL 5]],ActividadesCom[[#This Row],[VALOR NIVEL 4]],ActividadesCom[[#This Row],[VALOR NIVEL 3]],ActividadesCom[[#This Row],[VALOR NIVEL 2]],ActividadesCom[[#This Row],[VALOR NIVEL 1]]),0),"")</f>
        <v>2</v>
      </c>
      <c r="G3433" s="18" t="str">
        <f>IF(ActividadesCom[[#This Row],[PROMEDIO]]="","",IF(ActividadesCom[[#This Row],[PROMEDIO]]&gt;=4,"EXCELENTE",IF(ActividadesCom[[#This Row],[PROMEDIO]]&gt;=3,"NOTABLE",IF(ActividadesCom[[#This Row],[PROMEDIO]]&gt;=2,"BUENO",IF(ActividadesCom[[#This Row],[PROMEDIO]]=1,"SUFICIENTE","")))))</f>
        <v>BUENO</v>
      </c>
      <c r="H3433" s="5">
        <f>MAX(ActividadesCom[[#This Row],[PERÍODO 1]],ActividadesCom[[#This Row],[PERÍODO 2]],ActividadesCom[[#This Row],[PERÍODO 3]],ActividadesCom[[#This Row],[PERÍODO 4]],ActividadesCom[[#This Row],[PERÍODO 5]])</f>
        <v>20221</v>
      </c>
      <c r="I3433" s="6" t="s">
        <v>47</v>
      </c>
      <c r="J3433" s="5">
        <v>20213</v>
      </c>
      <c r="K3433" s="5" t="s">
        <v>4021</v>
      </c>
      <c r="L3433" s="5">
        <f>IF(ActividadesCom[[#This Row],[NIVEL 1]]&lt;&gt;0,VLOOKUP(ActividadesCom[[#This Row],[NIVEL 1]],Catálogo!A:B,2,FALSE),"")</f>
        <v>3</v>
      </c>
      <c r="M3433" s="5">
        <v>1</v>
      </c>
      <c r="N3433" s="6" t="s">
        <v>47</v>
      </c>
      <c r="O3433" s="5">
        <v>20221</v>
      </c>
      <c r="P3433" s="5" t="s">
        <v>4011</v>
      </c>
      <c r="Q3433" s="5">
        <f>IF(ActividadesCom[[#This Row],[NIVEL 2]]&lt;&gt;0,VLOOKUP(ActividadesCom[[#This Row],[NIVEL 2]],Catálogo!A:B,2,FALSE),"")</f>
        <v>1</v>
      </c>
      <c r="R3433" s="5">
        <v>1</v>
      </c>
      <c r="S3433" s="6"/>
      <c r="T3433" s="5"/>
      <c r="U3433" s="5"/>
      <c r="V3433" s="5" t="str">
        <f>IF(ActividadesCom[[#This Row],[NIVEL 3]]&lt;&gt;0,VLOOKUP(ActividadesCom[[#This Row],[NIVEL 3]],Catálogo!A:B,2,FALSE),"")</f>
        <v/>
      </c>
      <c r="W3433" s="5"/>
      <c r="X3433" s="6"/>
      <c r="Y3433" s="5"/>
      <c r="Z3433" s="5"/>
      <c r="AA3433" s="5" t="str">
        <f>IF(ActividadesCom[[#This Row],[NIVEL 4]]&lt;&gt;0,VLOOKUP(ActividadesCom[[#This Row],[NIVEL 4]],Catálogo!A:B,2,FALSE),"")</f>
        <v/>
      </c>
      <c r="AB3433" s="5"/>
      <c r="AC3433" s="6"/>
      <c r="AD3433" s="5"/>
      <c r="AE3433" s="5"/>
      <c r="AF3433" s="5" t="str">
        <f>IF(ActividadesCom[[#This Row],[NIVEL 5]]&lt;&gt;0,VLOOKUP(ActividadesCom[[#This Row],[NIVEL 5]],Catálogo!A:B,2,FALSE),"")</f>
        <v/>
      </c>
      <c r="AG3433" s="36"/>
      <c r="AH3433" s="2"/>
      <c r="AI3433" s="2"/>
    </row>
    <row r="3434" spans="1:35" ht="30" customHeight="1" x14ac:dyDescent="0.25">
      <c r="A3434" s="7">
        <v>21470107</v>
      </c>
      <c r="B3434" s="10" t="str">
        <f>VLOOKUP(ActividadesCom[[#This Row],[NO. DE CONTROL]],'LISTADO ESTUDIANTES'!A:C,3,FALSE)</f>
        <v>SANCHEZ CAUICH OMAR ABISAI</v>
      </c>
      <c r="C3434" s="97" t="str">
        <f>VLOOKUP(ActividadesCom[[#This Row],[NO. DE CONTROL]],'LISTADO ESTUDIANTES'!A:B,2,FALSE)</f>
        <v>INGENIERIA EN ADMINISTRACION</v>
      </c>
      <c r="D3434" s="18" t="str">
        <f>VLOOKUP(ActividadesCom[[#This Row],[NO. DE CONTROL]],'LISTADO ESTUDIANTES'!A:D,4,FALSE)</f>
        <v>ACTIVO(A)</v>
      </c>
      <c r="E3434" s="7">
        <f>SUM(ActividadesCom[[#This Row],[CRÉD. 1]],ActividadesCom[[#This Row],[CRÉD. 2]],ActividadesCom[[#This Row],[CRÉD. 3]],ActividadesCom[[#This Row],[CRÉD. 4]],ActividadesCom[[#This Row],[CRÉD. 5]])</f>
        <v>1</v>
      </c>
      <c r="F3434" s="18">
        <f>IF(ActividadesCom[[#This Row],[ÚLTIMO SEMESTRE CON CRÉDITOS]]&gt;0,ROUND(AVERAGE(ActividadesCom[[#This Row],[VALOR NIVEL 5]],ActividadesCom[[#This Row],[VALOR NIVEL 4]],ActividadesCom[[#This Row],[VALOR NIVEL 3]],ActividadesCom[[#This Row],[VALOR NIVEL 2]],ActividadesCom[[#This Row],[VALOR NIVEL 1]]),0),"")</f>
        <v>3</v>
      </c>
      <c r="G3434" s="7" t="str">
        <f>IF(ActividadesCom[[#This Row],[PROMEDIO]]="","",IF(ActividadesCom[[#This Row],[PROMEDIO]]&gt;=4,"EXCELENTE",IF(ActividadesCom[[#This Row],[PROMEDIO]]&gt;=3,"NOTABLE",IF(ActividadesCom[[#This Row],[PROMEDIO]]&gt;=2,"BUENO",IF(ActividadesCom[[#This Row],[PROMEDIO]]=1,"SUFICIENTE","")))))</f>
        <v>NOTABLE</v>
      </c>
      <c r="H3434" s="18">
        <f>MAX(ActividadesCom[[#This Row],[PERÍODO 1]],ActividadesCom[[#This Row],[PERÍODO 2]],ActividadesCom[[#This Row],[PERÍODO 3]],ActividadesCom[[#This Row],[PERÍODO 4]],ActividadesCom[[#This Row],[PERÍODO 5]])</f>
        <v>20221</v>
      </c>
      <c r="I3434" s="6" t="s">
        <v>11</v>
      </c>
      <c r="J3434" s="5">
        <v>20221</v>
      </c>
      <c r="K3434" s="5" t="s">
        <v>4009</v>
      </c>
      <c r="L3434" s="18">
        <f>IF(ActividadesCom[[#This Row],[NIVEL 1]]&lt;&gt;0,VLOOKUP(ActividadesCom[[#This Row],[NIVEL 1]],Catálogo!A:B,2,FALSE),"")</f>
        <v>3</v>
      </c>
      <c r="M3434" s="5">
        <v>1</v>
      </c>
      <c r="N3434" s="6"/>
      <c r="O3434" s="5"/>
      <c r="P3434" s="5"/>
      <c r="Q3434" s="18" t="str">
        <f>IF(ActividadesCom[[#This Row],[NIVEL 2]]&lt;&gt;0,VLOOKUP(ActividadesCom[[#This Row],[NIVEL 2]],Catálogo!A:B,2,FALSE),"")</f>
        <v/>
      </c>
      <c r="R3434" s="5"/>
      <c r="S3434" s="6"/>
      <c r="T3434" s="5"/>
      <c r="U3434" s="5"/>
      <c r="V3434" s="18" t="str">
        <f>IF(ActividadesCom[[#This Row],[NIVEL 3]]&lt;&gt;0,VLOOKUP(ActividadesCom[[#This Row],[NIVEL 3]],Catálogo!A:B,2,FALSE),"")</f>
        <v/>
      </c>
      <c r="W3434" s="5"/>
      <c r="X3434" s="6"/>
      <c r="Y3434" s="5"/>
      <c r="Z3434" s="5"/>
      <c r="AA3434" s="18" t="str">
        <f>IF(ActividadesCom[[#This Row],[NIVEL 4]]&lt;&gt;0,VLOOKUP(ActividadesCom[[#This Row],[NIVEL 4]],Catálogo!A:B,2,FALSE),"")</f>
        <v/>
      </c>
      <c r="AB3434" s="5"/>
      <c r="AC3434" s="6"/>
      <c r="AD3434" s="5"/>
      <c r="AE3434" s="5"/>
      <c r="AF3434" s="18" t="str">
        <f>IF(ActividadesCom[[#This Row],[NIVEL 5]]&lt;&gt;0,VLOOKUP(ActividadesCom[[#This Row],[NIVEL 5]],Catálogo!A:B,2,FALSE),"")</f>
        <v/>
      </c>
      <c r="AG3434" s="36"/>
      <c r="AH3434" s="2"/>
      <c r="AI3434" s="2"/>
    </row>
    <row r="3435" spans="1:35" ht="30" customHeight="1" x14ac:dyDescent="0.25">
      <c r="A3435" s="43">
        <v>21470108</v>
      </c>
      <c r="B3435" s="97" t="str">
        <f>VLOOKUP(ActividadesCom[[#This Row],[NO. DE CONTROL]],'LISTADO ESTUDIANTES'!A:C,3,FALSE)</f>
        <v>PECH VALLE JOSSE MANUEL</v>
      </c>
      <c r="C3435" s="103" t="str">
        <f>VLOOKUP(ActividadesCom[[#This Row],[NO. DE CONTROL]],'LISTADO ESTUDIANTES'!A:B,2,FALSE)</f>
        <v>INGENIERIA EN SISTEMAS COMPUTACIONALES</v>
      </c>
      <c r="D3435" s="44" t="str">
        <f>VLOOKUP(ActividadesCom[[#This Row],[NO. DE CONTROL]],'LISTADO ESTUDIANTES'!A:D,4,FALSE)</f>
        <v>ACTIVO(A)</v>
      </c>
      <c r="E3435" s="5">
        <f>SUM(ActividadesCom[[#This Row],[CRÉD. 1]],ActividadesCom[[#This Row],[CRÉD. 2]],ActividadesCom[[#This Row],[CRÉD. 3]],ActividadesCom[[#This Row],[CRÉD. 4]],ActividadesCom[[#This Row],[CRÉD. 5]])</f>
        <v>2</v>
      </c>
      <c r="F3435" s="44">
        <f>IF(ActividadesCom[[#This Row],[ÚLTIMO SEMESTRE CON CRÉDITOS]]&gt;0,ROUND(AVERAGE(ActividadesCom[[#This Row],[VALOR NIVEL 5]],ActividadesCom[[#This Row],[VALOR NIVEL 4]],ActividadesCom[[#This Row],[VALOR NIVEL 3]],ActividadesCom[[#This Row],[VALOR NIVEL 2]],ActividadesCom[[#This Row],[VALOR NIVEL 1]]),0),"")</f>
        <v>2</v>
      </c>
      <c r="G3435" s="44" t="str">
        <f>IF(ActividadesCom[[#This Row],[PROMEDIO]]="","",IF(ActividadesCom[[#This Row],[PROMEDIO]]&gt;=4,"EXCELENTE",IF(ActividadesCom[[#This Row],[PROMEDIO]]&gt;=3,"NOTABLE",IF(ActividadesCom[[#This Row],[PROMEDIO]]&gt;=2,"BUENO",IF(ActividadesCom[[#This Row],[PROMEDIO]]=1,"SUFICIENTE","")))))</f>
        <v>BUENO</v>
      </c>
      <c r="H3435" s="5">
        <f>MAX(ActividadesCom[[#This Row],[PERÍODO 1]],ActividadesCom[[#This Row],[PERÍODO 2]],ActividadesCom[[#This Row],[PERÍODO 3]],ActividadesCom[[#This Row],[PERÍODO 4]],ActividadesCom[[#This Row],[PERÍODO 5]])</f>
        <v>20221</v>
      </c>
      <c r="I3435" s="45" t="s">
        <v>23</v>
      </c>
      <c r="J3435" s="44">
        <v>20213</v>
      </c>
      <c r="K3435" s="46" t="s">
        <v>4010</v>
      </c>
      <c r="L3435" s="5">
        <f>IF(ActividadesCom[[#This Row],[NIVEL 1]]&lt;&gt;0,VLOOKUP(ActividadesCom[[#This Row],[NIVEL 1]],Catálogo!A:B,2,FALSE),"")</f>
        <v>2</v>
      </c>
      <c r="M3435" s="46">
        <v>1</v>
      </c>
      <c r="N3435" s="6" t="s">
        <v>23</v>
      </c>
      <c r="O3435" s="46">
        <v>20221</v>
      </c>
      <c r="P3435" s="5" t="s">
        <v>4022</v>
      </c>
      <c r="Q3435" s="5">
        <f>IF(ActividadesCom[[#This Row],[NIVEL 2]]&lt;&gt;0,VLOOKUP(ActividadesCom[[#This Row],[NIVEL 2]],Catálogo!A:B,2,FALSE),"")</f>
        <v>2</v>
      </c>
      <c r="R3435" s="46">
        <v>1</v>
      </c>
      <c r="S3435" s="45"/>
      <c r="T3435" s="46"/>
      <c r="U3435" s="46"/>
      <c r="V3435" s="5" t="str">
        <f>IF(ActividadesCom[[#This Row],[NIVEL 3]]&lt;&gt;0,VLOOKUP(ActividadesCom[[#This Row],[NIVEL 3]],Catálogo!A:B,2,FALSE),"")</f>
        <v/>
      </c>
      <c r="W3435" s="46"/>
      <c r="X3435" s="45"/>
      <c r="Y3435" s="46"/>
      <c r="Z3435" s="46"/>
      <c r="AA3435" s="5" t="str">
        <f>IF(ActividadesCom[[#This Row],[NIVEL 4]]&lt;&gt;0,VLOOKUP(ActividadesCom[[#This Row],[NIVEL 4]],Catálogo!A:B,2,FALSE),"")</f>
        <v/>
      </c>
      <c r="AB3435" s="46"/>
      <c r="AC3435" s="45"/>
      <c r="AD3435" s="46"/>
      <c r="AE3435" s="46"/>
      <c r="AF3435" s="5" t="str">
        <f>IF(ActividadesCom[[#This Row],[NIVEL 5]]&lt;&gt;0,VLOOKUP(ActividadesCom[[#This Row],[NIVEL 5]],Catálogo!A:B,2,FALSE),"")</f>
        <v/>
      </c>
      <c r="AG3435" s="47"/>
      <c r="AH3435" s="2"/>
      <c r="AI3435" s="2"/>
    </row>
    <row r="3436" spans="1:35" ht="30" customHeight="1" x14ac:dyDescent="0.25">
      <c r="A3436" s="37">
        <v>21470109</v>
      </c>
      <c r="B3436" s="97" t="str">
        <f>VLOOKUP(ActividadesCom[[#This Row],[NO. DE CONTROL]],'LISTADO ESTUDIANTES'!A:C,3,FALSE)</f>
        <v>ARCEO CHAN MARIANA</v>
      </c>
      <c r="C3436" s="106" t="str">
        <f>VLOOKUP(ActividadesCom[[#This Row],[NO. DE CONTROL]],'LISTADO ESTUDIANTES'!A:B,2,FALSE)</f>
        <v>ARQUITECTURA</v>
      </c>
      <c r="D3436" s="38" t="str">
        <f>VLOOKUP(ActividadesCom[[#This Row],[NO. DE CONTROL]],'LISTADO ESTUDIANTES'!A:D,4,FALSE)</f>
        <v>ACTIVO(A)</v>
      </c>
      <c r="E3436" s="5">
        <f>SUM(ActividadesCom[[#This Row],[CRÉD. 1]],ActividadesCom[[#This Row],[CRÉD. 2]],ActividadesCom[[#This Row],[CRÉD. 3]],ActividadesCom[[#This Row],[CRÉD. 4]],ActividadesCom[[#This Row],[CRÉD. 5]])</f>
        <v>5</v>
      </c>
      <c r="F3436" s="38">
        <f>IF(ActividadesCom[[#This Row],[ÚLTIMO SEMESTRE CON CRÉDITOS]]&gt;0,ROUND(AVERAGE(ActividadesCom[[#This Row],[VALOR NIVEL 5]],ActividadesCom[[#This Row],[VALOR NIVEL 4]],ActividadesCom[[#This Row],[VALOR NIVEL 3]],ActividadesCom[[#This Row],[VALOR NIVEL 2]],ActividadesCom[[#This Row],[VALOR NIVEL 1]]),0),"")</f>
        <v>3</v>
      </c>
      <c r="G3436" s="38" t="str">
        <f>IF(ActividadesCom[[#This Row],[PROMEDIO]]="","",IF(ActividadesCom[[#This Row],[PROMEDIO]]&gt;=4,"EXCELENTE",IF(ActividadesCom[[#This Row],[PROMEDIO]]&gt;=3,"NOTABLE",IF(ActividadesCom[[#This Row],[PROMEDIO]]&gt;=2,"BUENO",IF(ActividadesCom[[#This Row],[PROMEDIO]]=1,"SUFICIENTE","")))))</f>
        <v>NOTABLE</v>
      </c>
      <c r="H3436" s="5">
        <f>MAX(ActividadesCom[[#This Row],[PERÍODO 1]],ActividadesCom[[#This Row],[PERÍODO 2]],ActividadesCom[[#This Row],[PERÍODO 3]],ActividadesCom[[#This Row],[PERÍODO 4]],ActividadesCom[[#This Row],[PERÍODO 5]])</f>
        <v>20221</v>
      </c>
      <c r="I3436" s="39" t="s">
        <v>4515</v>
      </c>
      <c r="J3436" s="40">
        <v>20211</v>
      </c>
      <c r="K3436" s="46" t="s">
        <v>4008</v>
      </c>
      <c r="L3436" s="5">
        <f>IF(ActividadesCom[[#This Row],[NIVEL 1]]&lt;&gt;0,VLOOKUP(ActividadesCom[[#This Row],[NIVEL 1]],Catálogo!A:B,2,FALSE),"")</f>
        <v>4</v>
      </c>
      <c r="M3436" s="40">
        <v>1</v>
      </c>
      <c r="N3436" s="6" t="s">
        <v>4688</v>
      </c>
      <c r="O3436" s="40">
        <v>20213</v>
      </c>
      <c r="P3436" s="40" t="s">
        <v>4008</v>
      </c>
      <c r="Q3436" s="5">
        <f>IF(ActividadesCom[[#This Row],[NIVEL 2]]&lt;&gt;0,VLOOKUP(ActividadesCom[[#This Row],[NIVEL 2]],Catálogo!A:B,2,FALSE),"")</f>
        <v>4</v>
      </c>
      <c r="R3436" s="40">
        <v>1</v>
      </c>
      <c r="S3436" s="6" t="s">
        <v>42</v>
      </c>
      <c r="T3436" s="40">
        <v>20213</v>
      </c>
      <c r="U3436" s="5" t="s">
        <v>4008</v>
      </c>
      <c r="V3436" s="5">
        <f>IF(ActividadesCom[[#This Row],[NIVEL 3]]&lt;&gt;0,VLOOKUP(ActividadesCom[[#This Row],[NIVEL 3]],Catálogo!A:B,2,FALSE),"")</f>
        <v>4</v>
      </c>
      <c r="W3436" s="40">
        <v>1</v>
      </c>
      <c r="X3436" s="6" t="s">
        <v>11</v>
      </c>
      <c r="Y3436" s="40">
        <v>20221</v>
      </c>
      <c r="Z3436" s="5" t="s">
        <v>4009</v>
      </c>
      <c r="AA3436" s="5">
        <f>IF(ActividadesCom[[#This Row],[NIVEL 4]]&lt;&gt;0,VLOOKUP(ActividadesCom[[#This Row],[NIVEL 4]],Catálogo!A:B,2,FALSE),"")</f>
        <v>3</v>
      </c>
      <c r="AB3436" s="40">
        <v>1</v>
      </c>
      <c r="AC3436" s="6" t="s">
        <v>523</v>
      </c>
      <c r="AD3436" s="40">
        <v>20221</v>
      </c>
      <c r="AE3436" s="5" t="s">
        <v>4010</v>
      </c>
      <c r="AF3436" s="5">
        <f>IF(ActividadesCom[[#This Row],[NIVEL 5]]&lt;&gt;0,VLOOKUP(ActividadesCom[[#This Row],[NIVEL 5]],Catálogo!A:B,2,FALSE),"")</f>
        <v>2</v>
      </c>
      <c r="AG3436" s="41">
        <v>1</v>
      </c>
      <c r="AH3436" s="2"/>
      <c r="AI3436" s="2"/>
    </row>
    <row r="3437" spans="1:35" ht="30" customHeight="1" x14ac:dyDescent="0.25">
      <c r="A3437" s="37">
        <v>21470110</v>
      </c>
      <c r="B3437" s="97" t="str">
        <f>VLOOKUP(ActividadesCom[[#This Row],[NO. DE CONTROL]],'LISTADO ESTUDIANTES'!A:C,3,FALSE)</f>
        <v>JUAREZ LLANES DANNA JATZIRI</v>
      </c>
      <c r="C3437" s="106" t="str">
        <f>VLOOKUP(ActividadesCom[[#This Row],[NO. DE CONTROL]],'LISTADO ESTUDIANTES'!A:B,2,FALSE)</f>
        <v>ARQUITECTURA</v>
      </c>
      <c r="D3437" s="38" t="str">
        <f>VLOOKUP(ActividadesCom[[#This Row],[NO. DE CONTROL]],'LISTADO ESTUDIANTES'!A:D,4,FALSE)</f>
        <v>ACTIVO(A)</v>
      </c>
      <c r="E3437" s="5">
        <f>SUM(ActividadesCom[[#This Row],[CRÉD. 1]],ActividadesCom[[#This Row],[CRÉD. 2]],ActividadesCom[[#This Row],[CRÉD. 3]],ActividadesCom[[#This Row],[CRÉD. 4]],ActividadesCom[[#This Row],[CRÉD. 5]])</f>
        <v>4</v>
      </c>
      <c r="F3437" s="38">
        <f>IF(ActividadesCom[[#This Row],[ÚLTIMO SEMESTRE CON CRÉDITOS]]&gt;0,ROUND(AVERAGE(ActividadesCom[[#This Row],[VALOR NIVEL 5]],ActividadesCom[[#This Row],[VALOR NIVEL 4]],ActividadesCom[[#This Row],[VALOR NIVEL 3]],ActividadesCom[[#This Row],[VALOR NIVEL 2]],ActividadesCom[[#This Row],[VALOR NIVEL 1]]),0),"")</f>
        <v>4</v>
      </c>
      <c r="G3437" s="38" t="str">
        <f>IF(ActividadesCom[[#This Row],[PROMEDIO]]="","",IF(ActividadesCom[[#This Row],[PROMEDIO]]&gt;=4,"EXCELENTE",IF(ActividadesCom[[#This Row],[PROMEDIO]]&gt;=3,"NOTABLE",IF(ActividadesCom[[#This Row],[PROMEDIO]]&gt;=2,"BUENO",IF(ActividadesCom[[#This Row],[PROMEDIO]]=1,"SUFICIENTE","")))))</f>
        <v>EXCELENTE</v>
      </c>
      <c r="H3437" s="5">
        <f>MAX(ActividadesCom[[#This Row],[PERÍODO 1]],ActividadesCom[[#This Row],[PERÍODO 2]],ActividadesCom[[#This Row],[PERÍODO 3]],ActividadesCom[[#This Row],[PERÍODO 4]],ActividadesCom[[#This Row],[PERÍODO 5]])</f>
        <v>20221</v>
      </c>
      <c r="I3437" s="39" t="s">
        <v>4515</v>
      </c>
      <c r="J3437" s="40">
        <v>20211</v>
      </c>
      <c r="K3437" s="46" t="s">
        <v>4008</v>
      </c>
      <c r="L3437" s="5">
        <f>IF(ActividadesCom[[#This Row],[NIVEL 1]]&lt;&gt;0,VLOOKUP(ActividadesCom[[#This Row],[NIVEL 1]],Catálogo!A:B,2,FALSE),"")</f>
        <v>4</v>
      </c>
      <c r="M3437" s="40">
        <v>1</v>
      </c>
      <c r="N3437" s="39" t="s">
        <v>4695</v>
      </c>
      <c r="O3437" s="40">
        <v>20213</v>
      </c>
      <c r="P3437" s="40" t="s">
        <v>4008</v>
      </c>
      <c r="Q3437" s="5">
        <f>IF(ActividadesCom[[#This Row],[NIVEL 2]]&lt;&gt;0,VLOOKUP(ActividadesCom[[#This Row],[NIVEL 2]],Catálogo!A:B,2,FALSE),"")</f>
        <v>4</v>
      </c>
      <c r="R3437" s="40">
        <v>1</v>
      </c>
      <c r="S3437" s="6" t="s">
        <v>30</v>
      </c>
      <c r="T3437" s="40">
        <v>20213</v>
      </c>
      <c r="U3437" s="5" t="s">
        <v>4008</v>
      </c>
      <c r="V3437" s="5">
        <f>IF(ActividadesCom[[#This Row],[NIVEL 3]]&lt;&gt;0,VLOOKUP(ActividadesCom[[#This Row],[NIVEL 3]],Catálogo!A:B,2,FALSE),"")</f>
        <v>4</v>
      </c>
      <c r="W3437" s="40">
        <v>1</v>
      </c>
      <c r="X3437" s="6" t="s">
        <v>25</v>
      </c>
      <c r="Y3437" s="40">
        <v>20221</v>
      </c>
      <c r="Z3437" s="5" t="s">
        <v>4010</v>
      </c>
      <c r="AA3437" s="5">
        <f>IF(ActividadesCom[[#This Row],[NIVEL 4]]&lt;&gt;0,VLOOKUP(ActividadesCom[[#This Row],[NIVEL 4]],Catálogo!A:B,2,FALSE),"")</f>
        <v>2</v>
      </c>
      <c r="AB3437" s="40">
        <v>1</v>
      </c>
      <c r="AC3437" s="39"/>
      <c r="AD3437" s="40"/>
      <c r="AE3437" s="40"/>
      <c r="AF3437" s="5" t="str">
        <f>IF(ActividadesCom[[#This Row],[NIVEL 5]]&lt;&gt;0,VLOOKUP(ActividadesCom[[#This Row],[NIVEL 5]],Catálogo!A:B,2,FALSE),"")</f>
        <v/>
      </c>
      <c r="AG3437" s="41"/>
      <c r="AH3437" s="2"/>
      <c r="AI3437" s="2"/>
    </row>
    <row r="3438" spans="1:35" ht="30" customHeight="1" x14ac:dyDescent="0.25">
      <c r="A3438" s="7">
        <v>21470111</v>
      </c>
      <c r="B3438" s="97" t="str">
        <f>VLOOKUP(ActividadesCom[[#This Row],[NO. DE CONTROL]],'LISTADO ESTUDIANTES'!A:C,3,FALSE)</f>
        <v>CAAMAL KU KARINA DEL ROSARIO</v>
      </c>
      <c r="C3438" s="97" t="str">
        <f>VLOOKUP(ActividadesCom[[#This Row],[NO. DE CONTROL]],'LISTADO ESTUDIANTES'!A:B,2,FALSE)</f>
        <v>INGENIERIA EN ADMINISTRACION</v>
      </c>
      <c r="D3438" s="18" t="str">
        <f>VLOOKUP(ActividadesCom[[#This Row],[NO. DE CONTROL]],'LISTADO ESTUDIANTES'!A:D,4,FALSE)</f>
        <v>ACTIVO(A)</v>
      </c>
      <c r="E3438" s="5">
        <f>SUM(ActividadesCom[[#This Row],[CRÉD. 1]],ActividadesCom[[#This Row],[CRÉD. 2]],ActividadesCom[[#This Row],[CRÉD. 3]],ActividadesCom[[#This Row],[CRÉD. 4]],ActividadesCom[[#This Row],[CRÉD. 5]])</f>
        <v>3</v>
      </c>
      <c r="F3438" s="18">
        <f>IF(ActividadesCom[[#This Row],[ÚLTIMO SEMESTRE CON CRÉDITOS]]&gt;0,ROUND(AVERAGE(ActividadesCom[[#This Row],[VALOR NIVEL 5]],ActividadesCom[[#This Row],[VALOR NIVEL 4]],ActividadesCom[[#This Row],[VALOR NIVEL 3]],ActividadesCom[[#This Row],[VALOR NIVEL 2]],ActividadesCom[[#This Row],[VALOR NIVEL 1]]),0),"")</f>
        <v>3</v>
      </c>
      <c r="G3438" s="7" t="str">
        <f>IF(ActividadesCom[[#This Row],[PROMEDIO]]="","",IF(ActividadesCom[[#This Row],[PROMEDIO]]&gt;=4,"EXCELENTE",IF(ActividadesCom[[#This Row],[PROMEDIO]]&gt;=3,"NOTABLE",IF(ActividadesCom[[#This Row],[PROMEDIO]]&gt;=2,"BUENO",IF(ActividadesCom[[#This Row],[PROMEDIO]]=1,"SUFICIENTE","")))))</f>
        <v>NOTABLE</v>
      </c>
      <c r="H3438" s="5">
        <f>MAX(ActividadesCom[[#This Row],[PERÍODO 1]],ActividadesCom[[#This Row],[PERÍODO 2]],ActividadesCom[[#This Row],[PERÍODO 3]],ActividadesCom[[#This Row],[PERÍODO 4]],ActividadesCom[[#This Row],[PERÍODO 5]])</f>
        <v>20221</v>
      </c>
      <c r="I3438" s="6" t="s">
        <v>316</v>
      </c>
      <c r="J3438" s="5">
        <v>20213</v>
      </c>
      <c r="K3438" s="5" t="s">
        <v>4021</v>
      </c>
      <c r="L3438" s="5">
        <f>IF(ActividadesCom[[#This Row],[NIVEL 1]]&lt;&gt;0,VLOOKUP(ActividadesCom[[#This Row],[NIVEL 1]],Catálogo!A:B,2,FALSE),"")</f>
        <v>3</v>
      </c>
      <c r="M3438" s="5">
        <v>1</v>
      </c>
      <c r="N3438" s="6" t="s">
        <v>316</v>
      </c>
      <c r="O3438" s="5">
        <v>20221</v>
      </c>
      <c r="P3438" s="5" t="s">
        <v>4009</v>
      </c>
      <c r="Q3438" s="5">
        <f>IF(ActividadesCom[[#This Row],[NIVEL 2]]&lt;&gt;0,VLOOKUP(ActividadesCom[[#This Row],[NIVEL 2]],Catálogo!A:B,2,FALSE),"")</f>
        <v>3</v>
      </c>
      <c r="R3438" s="5">
        <v>1</v>
      </c>
      <c r="S3438" s="6" t="s">
        <v>5879</v>
      </c>
      <c r="T3438" s="5">
        <v>20213</v>
      </c>
      <c r="U3438" s="5" t="s">
        <v>4009</v>
      </c>
      <c r="V3438" s="5">
        <f>IF(ActividadesCom[[#This Row],[NIVEL 3]]&lt;&gt;0,VLOOKUP(ActividadesCom[[#This Row],[NIVEL 3]],Catálogo!A:B,2,FALSE),"")</f>
        <v>3</v>
      </c>
      <c r="W3438" s="5">
        <v>1</v>
      </c>
      <c r="X3438" s="6"/>
      <c r="Y3438" s="5"/>
      <c r="Z3438" s="5"/>
      <c r="AA3438" s="5" t="str">
        <f>IF(ActividadesCom[[#This Row],[NIVEL 4]]&lt;&gt;0,VLOOKUP(ActividadesCom[[#This Row],[NIVEL 4]],Catálogo!A:B,2,FALSE),"")</f>
        <v/>
      </c>
      <c r="AB3438" s="5"/>
      <c r="AC3438" s="6"/>
      <c r="AD3438" s="5"/>
      <c r="AE3438" s="5"/>
      <c r="AF3438" s="5" t="str">
        <f>IF(ActividadesCom[[#This Row],[NIVEL 5]]&lt;&gt;0,VLOOKUP(ActividadesCom[[#This Row],[NIVEL 5]],Catálogo!A:B,2,FALSE),"")</f>
        <v/>
      </c>
      <c r="AG3438" s="36"/>
      <c r="AH3438" s="2"/>
      <c r="AI3438" s="2"/>
    </row>
    <row r="3439" spans="1:35" ht="30" customHeight="1" x14ac:dyDescent="0.25">
      <c r="A3439" s="37">
        <v>21470112</v>
      </c>
      <c r="B3439" s="97" t="str">
        <f>VLOOKUP(ActividadesCom[[#This Row],[NO. DE CONTROL]],'LISTADO ESTUDIANTES'!A:C,3,FALSE)</f>
        <v>RAMIREZ GONGORA YOLANDA BEATRIZ</v>
      </c>
      <c r="C3439" s="106" t="str">
        <f>VLOOKUP(ActividadesCom[[#This Row],[NO. DE CONTROL]],'LISTADO ESTUDIANTES'!A:B,2,FALSE)</f>
        <v>INGENIERIA EN ADMINISTRACION</v>
      </c>
      <c r="D3439" s="38" t="str">
        <f>VLOOKUP(ActividadesCom[[#This Row],[NO. DE CONTROL]],'LISTADO ESTUDIANTES'!A:D,4,FALSE)</f>
        <v>ACTIVO(A)</v>
      </c>
      <c r="E3439" s="5">
        <f>SUM(ActividadesCom[[#This Row],[CRÉD. 1]],ActividadesCom[[#This Row],[CRÉD. 2]],ActividadesCom[[#This Row],[CRÉD. 3]],ActividadesCom[[#This Row],[CRÉD. 4]],ActividadesCom[[#This Row],[CRÉD. 5]])</f>
        <v>3</v>
      </c>
      <c r="F3439" s="38">
        <f>IF(ActividadesCom[[#This Row],[ÚLTIMO SEMESTRE CON CRÉDITOS]]&gt;0,ROUND(AVERAGE(ActividadesCom[[#This Row],[VALOR NIVEL 5]],ActividadesCom[[#This Row],[VALOR NIVEL 4]],ActividadesCom[[#This Row],[VALOR NIVEL 3]],ActividadesCom[[#This Row],[VALOR NIVEL 2]],ActividadesCom[[#This Row],[VALOR NIVEL 1]]),0),"")</f>
        <v>4</v>
      </c>
      <c r="G3439" s="38" t="str">
        <f>IF(ActividadesCom[[#This Row],[PROMEDIO]]="","",IF(ActividadesCom[[#This Row],[PROMEDIO]]&gt;=4,"EXCELENTE",IF(ActividadesCom[[#This Row],[PROMEDIO]]&gt;=3,"NOTABLE",IF(ActividadesCom[[#This Row],[PROMEDIO]]&gt;=2,"BUENO",IF(ActividadesCom[[#This Row],[PROMEDIO]]=1,"SUFICIENTE","")))))</f>
        <v>EXCELENTE</v>
      </c>
      <c r="H3439" s="5">
        <f>MAX(ActividadesCom[[#This Row],[PERÍODO 1]],ActividadesCom[[#This Row],[PERÍODO 2]],ActividadesCom[[#This Row],[PERÍODO 3]],ActividadesCom[[#This Row],[PERÍODO 4]],ActividadesCom[[#This Row],[PERÍODO 5]])</f>
        <v>20213</v>
      </c>
      <c r="I3439" s="39" t="s">
        <v>4574</v>
      </c>
      <c r="J3439" s="40">
        <v>20211</v>
      </c>
      <c r="K3439" s="46" t="s">
        <v>4008</v>
      </c>
      <c r="L3439" s="5">
        <f>IF(ActividadesCom[[#This Row],[NIVEL 1]]&lt;&gt;0,VLOOKUP(ActividadesCom[[#This Row],[NIVEL 1]],Catálogo!A:B,2,FALSE),"")</f>
        <v>4</v>
      </c>
      <c r="M3439" s="40">
        <v>1</v>
      </c>
      <c r="N3439" s="39" t="s">
        <v>4899</v>
      </c>
      <c r="O3439" s="40">
        <v>20213</v>
      </c>
      <c r="P3439" s="5" t="s">
        <v>4008</v>
      </c>
      <c r="Q3439" s="5">
        <f>IF(ActividadesCom[[#This Row],[NIVEL 2]]&lt;&gt;0,VLOOKUP(ActividadesCom[[#This Row],[NIVEL 2]],Catálogo!A:B,2,FALSE),"")</f>
        <v>4</v>
      </c>
      <c r="R3439" s="40">
        <v>1</v>
      </c>
      <c r="S3439" s="6" t="s">
        <v>5879</v>
      </c>
      <c r="T3439" s="40">
        <v>20213</v>
      </c>
      <c r="U3439" s="5" t="s">
        <v>4009</v>
      </c>
      <c r="V3439" s="5">
        <f>IF(ActividadesCom[[#This Row],[NIVEL 3]]&lt;&gt;0,VLOOKUP(ActividadesCom[[#This Row],[NIVEL 3]],Catálogo!A:B,2,FALSE),"")</f>
        <v>3</v>
      </c>
      <c r="W3439" s="40">
        <v>1</v>
      </c>
      <c r="X3439" s="39"/>
      <c r="Y3439" s="40"/>
      <c r="Z3439" s="40"/>
      <c r="AA3439" s="5" t="str">
        <f>IF(ActividadesCom[[#This Row],[NIVEL 4]]&lt;&gt;0,VLOOKUP(ActividadesCom[[#This Row],[NIVEL 4]],Catálogo!A:B,2,FALSE),"")</f>
        <v/>
      </c>
      <c r="AB3439" s="40"/>
      <c r="AC3439" s="39"/>
      <c r="AD3439" s="40"/>
      <c r="AE3439" s="40"/>
      <c r="AF3439" s="5" t="str">
        <f>IF(ActividadesCom[[#This Row],[NIVEL 5]]&lt;&gt;0,VLOOKUP(ActividadesCom[[#This Row],[NIVEL 5]],Catálogo!A:B,2,FALSE),"")</f>
        <v/>
      </c>
      <c r="AG3439" s="41"/>
      <c r="AH3439" s="2"/>
      <c r="AI3439" s="2"/>
    </row>
    <row r="3440" spans="1:35" ht="30" customHeight="1" x14ac:dyDescent="0.25">
      <c r="A3440" s="43">
        <v>21470113</v>
      </c>
      <c r="B3440" s="97" t="str">
        <f>VLOOKUP(ActividadesCom[[#This Row],[NO. DE CONTROL]],'LISTADO ESTUDIANTES'!A:C,3,FALSE)</f>
        <v>GONGORA VILLASEÑOR JUAN EDUARDO</v>
      </c>
      <c r="C3440" s="103" t="str">
        <f>VLOOKUP(ActividadesCom[[#This Row],[NO. DE CONTROL]],'LISTADO ESTUDIANTES'!A:B,2,FALSE)</f>
        <v>INGENIERIA MECANICA</v>
      </c>
      <c r="D3440" s="44" t="str">
        <f>VLOOKUP(ActividadesCom[[#This Row],[NO. DE CONTROL]],'LISTADO ESTUDIANTES'!A:D,4,FALSE)</f>
        <v>ACTIVO(A)</v>
      </c>
      <c r="E3440" s="5">
        <f>SUM(ActividadesCom[[#This Row],[CRÉD. 1]],ActividadesCom[[#This Row],[CRÉD. 2]],ActividadesCom[[#This Row],[CRÉD. 3]],ActividadesCom[[#This Row],[CRÉD. 4]],ActividadesCom[[#This Row],[CRÉD. 5]])</f>
        <v>4</v>
      </c>
      <c r="F3440" s="44">
        <f>IF(ActividadesCom[[#This Row],[ÚLTIMO SEMESTRE CON CRÉDITOS]]&gt;0,ROUND(AVERAGE(ActividadesCom[[#This Row],[VALOR NIVEL 5]],ActividadesCom[[#This Row],[VALOR NIVEL 4]],ActividadesCom[[#This Row],[VALOR NIVEL 3]],ActividadesCom[[#This Row],[VALOR NIVEL 2]],ActividadesCom[[#This Row],[VALOR NIVEL 1]]),0),"")</f>
        <v>3</v>
      </c>
      <c r="G3440" s="44" t="str">
        <f>IF(ActividadesCom[[#This Row],[PROMEDIO]]="","",IF(ActividadesCom[[#This Row],[PROMEDIO]]&gt;=4,"EXCELENTE",IF(ActividadesCom[[#This Row],[PROMEDIO]]&gt;=3,"NOTABLE",IF(ActividadesCom[[#This Row],[PROMEDIO]]&gt;=2,"BUENO",IF(ActividadesCom[[#This Row],[PROMEDIO]]=1,"SUFICIENTE","")))))</f>
        <v>NOTABLE</v>
      </c>
      <c r="H3440" s="5">
        <f>MAX(ActividadesCom[[#This Row],[PERÍODO 1]],ActividadesCom[[#This Row],[PERÍODO 2]],ActividadesCom[[#This Row],[PERÍODO 3]],ActividadesCom[[#This Row],[PERÍODO 4]],ActividadesCom[[#This Row],[PERÍODO 5]])</f>
        <v>20221</v>
      </c>
      <c r="I3440" s="45" t="s">
        <v>23</v>
      </c>
      <c r="J3440" s="44">
        <v>20213</v>
      </c>
      <c r="K3440" s="46" t="s">
        <v>4010</v>
      </c>
      <c r="L3440" s="5">
        <f>IF(ActividadesCom[[#This Row],[NIVEL 1]]&lt;&gt;0,VLOOKUP(ActividadesCom[[#This Row],[NIVEL 1]],Catálogo!A:B,2,FALSE),"")</f>
        <v>2</v>
      </c>
      <c r="M3440" s="46">
        <v>1</v>
      </c>
      <c r="N3440" s="6" t="s">
        <v>11</v>
      </c>
      <c r="O3440" s="46">
        <v>20213</v>
      </c>
      <c r="P3440" s="5" t="s">
        <v>4008</v>
      </c>
      <c r="Q3440" s="5">
        <f>IF(ActividadesCom[[#This Row],[NIVEL 2]]&lt;&gt;0,VLOOKUP(ActividadesCom[[#This Row],[NIVEL 2]],Catálogo!A:B,2,FALSE),"")</f>
        <v>4</v>
      </c>
      <c r="R3440" s="46">
        <v>1</v>
      </c>
      <c r="S3440" s="6" t="s">
        <v>4872</v>
      </c>
      <c r="T3440" s="46">
        <v>20221</v>
      </c>
      <c r="U3440" s="5" t="s">
        <v>4010</v>
      </c>
      <c r="V3440" s="5">
        <f>IF(ActividadesCom[[#This Row],[NIVEL 3]]&lt;&gt;0,VLOOKUP(ActividadesCom[[#This Row],[NIVEL 3]],Catálogo!A:B,2,FALSE),"")</f>
        <v>2</v>
      </c>
      <c r="W3440" s="46">
        <v>1</v>
      </c>
      <c r="X3440" s="6" t="s">
        <v>11</v>
      </c>
      <c r="Y3440" s="46">
        <v>20221</v>
      </c>
      <c r="Z3440" s="5" t="s">
        <v>4008</v>
      </c>
      <c r="AA3440" s="5">
        <f>IF(ActividadesCom[[#This Row],[NIVEL 4]]&lt;&gt;0,VLOOKUP(ActividadesCom[[#This Row],[NIVEL 4]],Catálogo!A:B,2,FALSE),"")</f>
        <v>4</v>
      </c>
      <c r="AB3440" s="46">
        <v>1</v>
      </c>
      <c r="AC3440" s="45"/>
      <c r="AD3440" s="46"/>
      <c r="AE3440" s="46"/>
      <c r="AF3440" s="5" t="str">
        <f>IF(ActividadesCom[[#This Row],[NIVEL 5]]&lt;&gt;0,VLOOKUP(ActividadesCom[[#This Row],[NIVEL 5]],Catálogo!A:B,2,FALSE),"")</f>
        <v/>
      </c>
      <c r="AG3440" s="47"/>
      <c r="AH3440" s="2"/>
      <c r="AI3440" s="2"/>
    </row>
    <row r="3441" spans="1:35" ht="30" customHeight="1" x14ac:dyDescent="0.25">
      <c r="A3441" s="7">
        <v>21470114</v>
      </c>
      <c r="B3441" s="97" t="str">
        <f>VLOOKUP(ActividadesCom[[#This Row],[NO. DE CONTROL]],'LISTADO ESTUDIANTES'!A:C,3,FALSE)</f>
        <v>TAMAY HUCHIN CATHERINE ISABEL</v>
      </c>
      <c r="C3441" s="97" t="str">
        <f>VLOOKUP(ActividadesCom[[#This Row],[NO. DE CONTROL]],'LISTADO ESTUDIANTES'!A:B,2,FALSE)</f>
        <v>INGENIERIA EN ADMINISTRACION</v>
      </c>
      <c r="D3441" s="18" t="str">
        <f>VLOOKUP(ActividadesCom[[#This Row],[NO. DE CONTROL]],'LISTADO ESTUDIANTES'!A:D,4,FALSE)</f>
        <v>ACTIVO(A)</v>
      </c>
      <c r="E3441" s="5">
        <f>SUM(ActividadesCom[[#This Row],[CRÉD. 1]],ActividadesCom[[#This Row],[CRÉD. 2]],ActividadesCom[[#This Row],[CRÉD. 3]],ActividadesCom[[#This Row],[CRÉD. 4]],ActividadesCom[[#This Row],[CRÉD. 5]])</f>
        <v>3</v>
      </c>
      <c r="F3441" s="18">
        <f>IF(ActividadesCom[[#This Row],[ÚLTIMO SEMESTRE CON CRÉDITOS]]&gt;0,ROUND(AVERAGE(ActividadesCom[[#This Row],[VALOR NIVEL 5]],ActividadesCom[[#This Row],[VALOR NIVEL 4]],ActividadesCom[[#This Row],[VALOR NIVEL 3]],ActividadesCom[[#This Row],[VALOR NIVEL 2]],ActividadesCom[[#This Row],[VALOR NIVEL 1]]),0),"")</f>
        <v>3</v>
      </c>
      <c r="G3441" s="18" t="str">
        <f>IF(ActividadesCom[[#This Row],[PROMEDIO]]="","",IF(ActividadesCom[[#This Row],[PROMEDIO]]&gt;=4,"EXCELENTE",IF(ActividadesCom[[#This Row],[PROMEDIO]]&gt;=3,"NOTABLE",IF(ActividadesCom[[#This Row],[PROMEDIO]]&gt;=2,"BUENO",IF(ActividadesCom[[#This Row],[PROMEDIO]]=1,"SUFICIENTE","")))))</f>
        <v>NOTABLE</v>
      </c>
      <c r="H3441" s="5">
        <f>MAX(ActividadesCom[[#This Row],[PERÍODO 1]],ActividadesCom[[#This Row],[PERÍODO 2]],ActividadesCom[[#This Row],[PERÍODO 3]],ActividadesCom[[#This Row],[PERÍODO 4]],ActividadesCom[[#This Row],[PERÍODO 5]])</f>
        <v>20221</v>
      </c>
      <c r="I3441" s="6" t="s">
        <v>42</v>
      </c>
      <c r="J3441" s="5">
        <v>20213</v>
      </c>
      <c r="K3441" s="46" t="s">
        <v>4008</v>
      </c>
      <c r="L3441" s="5">
        <f>IF(ActividadesCom[[#This Row],[NIVEL 1]]&lt;&gt;0,VLOOKUP(ActividadesCom[[#This Row],[NIVEL 1]],Catálogo!A:B,2,FALSE),"")</f>
        <v>4</v>
      </c>
      <c r="M3441" s="5">
        <v>1</v>
      </c>
      <c r="N3441" s="6" t="s">
        <v>3519</v>
      </c>
      <c r="O3441" s="5">
        <v>20221</v>
      </c>
      <c r="P3441" s="5" t="s">
        <v>4011</v>
      </c>
      <c r="Q3441" s="5">
        <f>IF(ActividadesCom[[#This Row],[NIVEL 2]]&lt;&gt;0,VLOOKUP(ActividadesCom[[#This Row],[NIVEL 2]],Catálogo!A:B,2,FALSE),"")</f>
        <v>1</v>
      </c>
      <c r="R3441" s="5">
        <v>1</v>
      </c>
      <c r="S3441" s="6" t="s">
        <v>5879</v>
      </c>
      <c r="T3441" s="5">
        <v>20213</v>
      </c>
      <c r="U3441" s="5" t="s">
        <v>4009</v>
      </c>
      <c r="V3441" s="5">
        <f>IF(ActividadesCom[[#This Row],[NIVEL 3]]&lt;&gt;0,VLOOKUP(ActividadesCom[[#This Row],[NIVEL 3]],Catálogo!A:B,2,FALSE),"")</f>
        <v>3</v>
      </c>
      <c r="W3441" s="5">
        <v>1</v>
      </c>
      <c r="X3441" s="6"/>
      <c r="Y3441" s="5"/>
      <c r="Z3441" s="5"/>
      <c r="AA3441" s="5" t="str">
        <f>IF(ActividadesCom[[#This Row],[NIVEL 4]]&lt;&gt;0,VLOOKUP(ActividadesCom[[#This Row],[NIVEL 4]],Catálogo!A:B,2,FALSE),"")</f>
        <v/>
      </c>
      <c r="AB3441" s="5"/>
      <c r="AC3441" s="6"/>
      <c r="AD3441" s="5"/>
      <c r="AE3441" s="5"/>
      <c r="AF3441" s="5" t="str">
        <f>IF(ActividadesCom[[#This Row],[NIVEL 5]]&lt;&gt;0,VLOOKUP(ActividadesCom[[#This Row],[NIVEL 5]],Catálogo!A:B,2,FALSE),"")</f>
        <v/>
      </c>
      <c r="AG3441" s="36"/>
      <c r="AH3441" s="2"/>
      <c r="AI3441" s="2"/>
    </row>
    <row r="3442" spans="1:35" ht="30" hidden="1" customHeight="1" x14ac:dyDescent="0.25">
      <c r="A3442" s="43">
        <v>21470115</v>
      </c>
      <c r="B3442" s="97" t="str">
        <f>VLOOKUP(ActividadesCom[[#This Row],[NO. DE CONTROL]],'LISTADO ESTUDIANTES'!A:C,3,FALSE)</f>
        <v>DZUL ESPINOSA ANDRI NAYELI</v>
      </c>
      <c r="C3442" s="103" t="str">
        <f>VLOOKUP(ActividadesCom[[#This Row],[NO. DE CONTROL]],'LISTADO ESTUDIANTES'!A:B,2,FALSE)</f>
        <v>INGENIERIA EN GESTION EMPRESARIAL</v>
      </c>
      <c r="D3442" s="44" t="str">
        <f>VLOOKUP(ActividadesCom[[#This Row],[NO. DE CONTROL]],'LISTADO ESTUDIANTES'!A:D,4,FALSE)</f>
        <v>BAJA</v>
      </c>
      <c r="E3442" s="5">
        <f>SUM(ActividadesCom[[#This Row],[CRÉD. 1]],ActividadesCom[[#This Row],[CRÉD. 2]],ActividadesCom[[#This Row],[CRÉD. 3]],ActividadesCom[[#This Row],[CRÉD. 4]],ActividadesCom[[#This Row],[CRÉD. 5]])</f>
        <v>4</v>
      </c>
      <c r="F3442" s="44">
        <f>IF(ActividadesCom[[#This Row],[ÚLTIMO SEMESTRE CON CRÉDITOS]]&gt;0,ROUND(AVERAGE(ActividadesCom[[#This Row],[VALOR NIVEL 5]],ActividadesCom[[#This Row],[VALOR NIVEL 4]],ActividadesCom[[#This Row],[VALOR NIVEL 3]],ActividadesCom[[#This Row],[VALOR NIVEL 2]],ActividadesCom[[#This Row],[VALOR NIVEL 1]]),0),"")</f>
        <v>3</v>
      </c>
      <c r="G3442" s="44" t="str">
        <f>IF(ActividadesCom[[#This Row],[PROMEDIO]]="","",IF(ActividadesCom[[#This Row],[PROMEDIO]]&gt;=4,"EXCELENTE",IF(ActividadesCom[[#This Row],[PROMEDIO]]&gt;=3,"NOTABLE",IF(ActividadesCom[[#This Row],[PROMEDIO]]&gt;=2,"BUENO",IF(ActividadesCom[[#This Row],[PROMEDIO]]=1,"SUFICIENTE","")))))</f>
        <v>NOTABLE</v>
      </c>
      <c r="H3442" s="5">
        <f>MAX(ActividadesCom[[#This Row],[PERÍODO 1]],ActividadesCom[[#This Row],[PERÍODO 2]],ActividadesCom[[#This Row],[PERÍODO 3]],ActividadesCom[[#This Row],[PERÍODO 4]],ActividadesCom[[#This Row],[PERÍODO 5]])</f>
        <v>20221</v>
      </c>
      <c r="I3442" s="45" t="s">
        <v>523</v>
      </c>
      <c r="J3442" s="44">
        <v>20213</v>
      </c>
      <c r="K3442" s="46" t="s">
        <v>4010</v>
      </c>
      <c r="L3442" s="5">
        <f>IF(ActividadesCom[[#This Row],[NIVEL 1]]&lt;&gt;0,VLOOKUP(ActividadesCom[[#This Row],[NIVEL 1]],Catálogo!A:B,2,FALSE),"")</f>
        <v>2</v>
      </c>
      <c r="M3442" s="46">
        <v>1</v>
      </c>
      <c r="N3442" s="45" t="s">
        <v>4848</v>
      </c>
      <c r="O3442" s="46">
        <v>20213</v>
      </c>
      <c r="P3442" s="46" t="s">
        <v>4008</v>
      </c>
      <c r="Q3442" s="5">
        <f>IF(ActividadesCom[[#This Row],[NIVEL 2]]&lt;&gt;0,VLOOKUP(ActividadesCom[[#This Row],[NIVEL 2]],Catálogo!A:B,2,FALSE),"")</f>
        <v>4</v>
      </c>
      <c r="R3442" s="46">
        <v>1</v>
      </c>
      <c r="S3442" s="6"/>
      <c r="T3442" s="46"/>
      <c r="U3442" s="5"/>
      <c r="V3442" s="5" t="str">
        <f>IF(ActividadesCom[[#This Row],[NIVEL 3]]&lt;&gt;0,VLOOKUP(ActividadesCom[[#This Row],[NIVEL 3]],Catálogo!A:B,2,FALSE),"")</f>
        <v/>
      </c>
      <c r="W3442" s="46"/>
      <c r="X3442" s="45" t="s">
        <v>4900</v>
      </c>
      <c r="Y3442" s="46">
        <v>20213</v>
      </c>
      <c r="Z3442" s="5" t="s">
        <v>4008</v>
      </c>
      <c r="AA3442" s="5">
        <f>IF(ActividadesCom[[#This Row],[NIVEL 4]]&lt;&gt;0,VLOOKUP(ActividadesCom[[#This Row],[NIVEL 4]],Catálogo!A:B,2,FALSE),"")</f>
        <v>4</v>
      </c>
      <c r="AB3442" s="46">
        <v>1</v>
      </c>
      <c r="AC3442" s="6" t="s">
        <v>523</v>
      </c>
      <c r="AD3442" s="46">
        <v>20221</v>
      </c>
      <c r="AE3442" s="5" t="s">
        <v>4010</v>
      </c>
      <c r="AF3442" s="5">
        <f>IF(ActividadesCom[[#This Row],[NIVEL 5]]&lt;&gt;0,VLOOKUP(ActividadesCom[[#This Row],[NIVEL 5]],Catálogo!A:B,2,FALSE),"")</f>
        <v>2</v>
      </c>
      <c r="AG3442" s="47">
        <v>1</v>
      </c>
      <c r="AH3442" s="2"/>
      <c r="AI3442" s="2"/>
    </row>
    <row r="3443" spans="1:35" ht="30" customHeight="1" x14ac:dyDescent="0.25">
      <c r="A3443" s="7">
        <v>21470117</v>
      </c>
      <c r="B3443" s="97" t="str">
        <f>VLOOKUP(ActividadesCom[[#This Row],[NO. DE CONTROL]],'LISTADO ESTUDIANTES'!A:C,3,FALSE)</f>
        <v>CAHUICH KU JAVIER EDUARDO</v>
      </c>
      <c r="C3443" s="97" t="str">
        <f>VLOOKUP(ActividadesCom[[#This Row],[NO. DE CONTROL]],'LISTADO ESTUDIANTES'!A:B,2,FALSE)</f>
        <v>INGENIERIA EN TECNOLOGIAS DE LA INFORMACION Y COMUNICACIONES</v>
      </c>
      <c r="D3443" s="18" t="str">
        <f>VLOOKUP(ActividadesCom[[#This Row],[NO. DE CONTROL]],'LISTADO ESTUDIANTES'!A:D,4,FALSE)</f>
        <v>ACTIVO(A)</v>
      </c>
      <c r="E3443" s="5">
        <f>SUM(ActividadesCom[[#This Row],[CRÉD. 1]],ActividadesCom[[#This Row],[CRÉD. 2]],ActividadesCom[[#This Row],[CRÉD. 3]],ActividadesCom[[#This Row],[CRÉD. 4]],ActividadesCom[[#This Row],[CRÉD. 5]])</f>
        <v>2</v>
      </c>
      <c r="F3443" s="18">
        <f>IF(ActividadesCom[[#This Row],[ÚLTIMO SEMESTRE CON CRÉDITOS]]&gt;0,ROUND(AVERAGE(ActividadesCom[[#This Row],[VALOR NIVEL 5]],ActividadesCom[[#This Row],[VALOR NIVEL 4]],ActividadesCom[[#This Row],[VALOR NIVEL 3]],ActividadesCom[[#This Row],[VALOR NIVEL 2]],ActividadesCom[[#This Row],[VALOR NIVEL 1]]),0),"")</f>
        <v>3</v>
      </c>
      <c r="G3443" s="18" t="str">
        <f>IF(ActividadesCom[[#This Row],[PROMEDIO]]="","",IF(ActividadesCom[[#This Row],[PROMEDIO]]&gt;=4,"EXCELENTE",IF(ActividadesCom[[#This Row],[PROMEDIO]]&gt;=3,"NOTABLE",IF(ActividadesCom[[#This Row],[PROMEDIO]]&gt;=2,"BUENO",IF(ActividadesCom[[#This Row],[PROMEDIO]]=1,"SUFICIENTE","")))))</f>
        <v>NOTABLE</v>
      </c>
      <c r="H3443" s="5">
        <f>MAX(ActividadesCom[[#This Row],[PERÍODO 1]],ActividadesCom[[#This Row],[PERÍODO 2]],ActividadesCom[[#This Row],[PERÍODO 3]],ActividadesCom[[#This Row],[PERÍODO 4]],ActividadesCom[[#This Row],[PERÍODO 5]])</f>
        <v>20213</v>
      </c>
      <c r="I3443" s="6" t="s">
        <v>133</v>
      </c>
      <c r="J3443" s="5">
        <v>20213</v>
      </c>
      <c r="K3443" s="5" t="s">
        <v>4021</v>
      </c>
      <c r="L3443" s="5">
        <f>IF(ActividadesCom[[#This Row],[NIVEL 1]]&lt;&gt;0,VLOOKUP(ActividadesCom[[#This Row],[NIVEL 1]],Catálogo!A:B,2,FALSE),"")</f>
        <v>3</v>
      </c>
      <c r="M3443" s="5">
        <v>1</v>
      </c>
      <c r="N3443" s="6" t="s">
        <v>5879</v>
      </c>
      <c r="O3443" s="5">
        <v>20213</v>
      </c>
      <c r="P3443" s="5" t="s">
        <v>4009</v>
      </c>
      <c r="Q3443" s="5">
        <f>IF(ActividadesCom[[#This Row],[NIVEL 2]]&lt;&gt;0,VLOOKUP(ActividadesCom[[#This Row],[NIVEL 2]],Catálogo!A:B,2,FALSE),"")</f>
        <v>3</v>
      </c>
      <c r="R3443" s="5">
        <v>1</v>
      </c>
      <c r="S3443" s="6"/>
      <c r="T3443" s="5"/>
      <c r="U3443" s="5"/>
      <c r="V3443" s="5" t="str">
        <f>IF(ActividadesCom[[#This Row],[NIVEL 3]]&lt;&gt;0,VLOOKUP(ActividadesCom[[#This Row],[NIVEL 3]],Catálogo!A:B,2,FALSE),"")</f>
        <v/>
      </c>
      <c r="W3443" s="5"/>
      <c r="X3443" s="6"/>
      <c r="Y3443" s="5"/>
      <c r="Z3443" s="5"/>
      <c r="AA3443" s="5" t="str">
        <f>IF(ActividadesCom[[#This Row],[NIVEL 4]]&lt;&gt;0,VLOOKUP(ActividadesCom[[#This Row],[NIVEL 4]],Catálogo!A:B,2,FALSE),"")</f>
        <v/>
      </c>
      <c r="AB3443" s="5"/>
      <c r="AC3443" s="6"/>
      <c r="AD3443" s="5"/>
      <c r="AE3443" s="5"/>
      <c r="AF3443" s="5" t="str">
        <f>IF(ActividadesCom[[#This Row],[NIVEL 5]]&lt;&gt;0,VLOOKUP(ActividadesCom[[#This Row],[NIVEL 5]],Catálogo!A:B,2,FALSE),"")</f>
        <v/>
      </c>
      <c r="AG3443" s="36"/>
      <c r="AH3443" s="2"/>
      <c r="AI3443" s="2"/>
    </row>
    <row r="3444" spans="1:35" ht="30" hidden="1" customHeight="1" x14ac:dyDescent="0.25">
      <c r="A3444" s="37">
        <v>21470118</v>
      </c>
      <c r="B3444" s="97" t="str">
        <f>VLOOKUP(ActividadesCom[[#This Row],[NO. DE CONTROL]],'LISTADO ESTUDIANTES'!A:C,3,FALSE)</f>
        <v>CHABLE SANCHEZ EDWIN JAHIR</v>
      </c>
      <c r="C3444" s="106" t="str">
        <f>VLOOKUP(ActividadesCom[[#This Row],[NO. DE CONTROL]],'LISTADO ESTUDIANTES'!A:B,2,FALSE)</f>
        <v>ARQUITECTURA</v>
      </c>
      <c r="D3444" s="38" t="str">
        <f>VLOOKUP(ActividadesCom[[#This Row],[NO. DE CONTROL]],'LISTADO ESTUDIANTES'!A:D,4,FALSE)</f>
        <v>BAJA</v>
      </c>
      <c r="E3444" s="5">
        <f>SUM(ActividadesCom[[#This Row],[CRÉD. 1]],ActividadesCom[[#This Row],[CRÉD. 2]],ActividadesCom[[#This Row],[CRÉD. 3]],ActividadesCom[[#This Row],[CRÉD. 4]],ActividadesCom[[#This Row],[CRÉD. 5]])</f>
        <v>3</v>
      </c>
      <c r="F3444" s="38">
        <f>IF(ActividadesCom[[#This Row],[ÚLTIMO SEMESTRE CON CRÉDITOS]]&gt;0,ROUND(AVERAGE(ActividadesCom[[#This Row],[VALOR NIVEL 5]],ActividadesCom[[#This Row],[VALOR NIVEL 4]],ActividadesCom[[#This Row],[VALOR NIVEL 3]],ActividadesCom[[#This Row],[VALOR NIVEL 2]],ActividadesCom[[#This Row],[VALOR NIVEL 1]]),0),"")</f>
        <v>4</v>
      </c>
      <c r="G3444" s="38" t="str">
        <f>IF(ActividadesCom[[#This Row],[PROMEDIO]]="","",IF(ActividadesCom[[#This Row],[PROMEDIO]]&gt;=4,"EXCELENTE",IF(ActividadesCom[[#This Row],[PROMEDIO]]&gt;=3,"NOTABLE",IF(ActividadesCom[[#This Row],[PROMEDIO]]&gt;=2,"BUENO",IF(ActividadesCom[[#This Row],[PROMEDIO]]=1,"SUFICIENTE","")))))</f>
        <v>EXCELENTE</v>
      </c>
      <c r="H3444" s="5">
        <f>MAX(ActividadesCom[[#This Row],[PERÍODO 1]],ActividadesCom[[#This Row],[PERÍODO 2]],ActividadesCom[[#This Row],[PERÍODO 3]],ActividadesCom[[#This Row],[PERÍODO 4]],ActividadesCom[[#This Row],[PERÍODO 5]])</f>
        <v>20213</v>
      </c>
      <c r="I3444" s="39" t="s">
        <v>4515</v>
      </c>
      <c r="J3444" s="40">
        <v>20213</v>
      </c>
      <c r="K3444" s="46" t="s">
        <v>4008</v>
      </c>
      <c r="L3444" s="5">
        <f>IF(ActividadesCom[[#This Row],[NIVEL 1]]&lt;&gt;0,VLOOKUP(ActividadesCom[[#This Row],[NIVEL 1]],Catálogo!A:B,2,FALSE),"")</f>
        <v>4</v>
      </c>
      <c r="M3444" s="40">
        <v>1</v>
      </c>
      <c r="N3444" s="39" t="s">
        <v>4695</v>
      </c>
      <c r="O3444" s="40">
        <v>20213</v>
      </c>
      <c r="P3444" s="40" t="s">
        <v>4008</v>
      </c>
      <c r="Q3444" s="5">
        <f>IF(ActividadesCom[[#This Row],[NIVEL 2]]&lt;&gt;0,VLOOKUP(ActividadesCom[[#This Row],[NIVEL 2]],Catálogo!A:B,2,FALSE),"")</f>
        <v>4</v>
      </c>
      <c r="R3444" s="40">
        <v>1</v>
      </c>
      <c r="S3444" s="6" t="s">
        <v>12</v>
      </c>
      <c r="T3444" s="40">
        <v>20213</v>
      </c>
      <c r="U3444" s="5" t="s">
        <v>4009</v>
      </c>
      <c r="V3444" s="5">
        <f>IF(ActividadesCom[[#This Row],[NIVEL 3]]&lt;&gt;0,VLOOKUP(ActividadesCom[[#This Row],[NIVEL 3]],Catálogo!A:B,2,FALSE),"")</f>
        <v>3</v>
      </c>
      <c r="W3444" s="40">
        <v>1</v>
      </c>
      <c r="X3444" s="39"/>
      <c r="Y3444" s="40"/>
      <c r="Z3444" s="40"/>
      <c r="AA3444" s="5" t="str">
        <f>IF(ActividadesCom[[#This Row],[NIVEL 4]]&lt;&gt;0,VLOOKUP(ActividadesCom[[#This Row],[NIVEL 4]],Catálogo!A:B,2,FALSE),"")</f>
        <v/>
      </c>
      <c r="AB3444" s="40"/>
      <c r="AC3444" s="6"/>
      <c r="AD3444" s="40"/>
      <c r="AE3444" s="5"/>
      <c r="AF3444" s="5" t="str">
        <f>IF(ActividadesCom[[#This Row],[NIVEL 5]]&lt;&gt;0,VLOOKUP(ActividadesCom[[#This Row],[NIVEL 5]],Catálogo!A:B,2,FALSE),"")</f>
        <v/>
      </c>
      <c r="AG3444" s="41"/>
      <c r="AH3444" s="2"/>
      <c r="AI3444" s="2"/>
    </row>
    <row r="3445" spans="1:35" ht="30" customHeight="1" x14ac:dyDescent="0.25">
      <c r="A3445" s="7">
        <v>21470119</v>
      </c>
      <c r="B3445" s="97" t="str">
        <f>VLOOKUP(ActividadesCom[[#This Row],[NO. DE CONTROL]],'LISTADO ESTUDIANTES'!A:C,3,FALSE)</f>
        <v>NARVAEZ FLORES PEDRO</v>
      </c>
      <c r="C3445" s="97" t="str">
        <f>VLOOKUP(ActividadesCom[[#This Row],[NO. DE CONTROL]],'LISTADO ESTUDIANTES'!A:B,2,FALSE)</f>
        <v>INGENIERIA EN SISTEMAS COMPUTACIONALES</v>
      </c>
      <c r="D3445" s="18" t="str">
        <f>VLOOKUP(ActividadesCom[[#This Row],[NO. DE CONTROL]],'LISTADO ESTUDIANTES'!A:D,4,FALSE)</f>
        <v>ACTIVO(A)</v>
      </c>
      <c r="E3445" s="7">
        <f>SUM(ActividadesCom[[#This Row],[CRÉD. 1]],ActividadesCom[[#This Row],[CRÉD. 2]],ActividadesCom[[#This Row],[CRÉD. 3]],ActividadesCom[[#This Row],[CRÉD. 4]],ActividadesCom[[#This Row],[CRÉD. 5]])</f>
        <v>4</v>
      </c>
      <c r="F3445" s="18">
        <f>IF(ActividadesCom[[#This Row],[ÚLTIMO SEMESTRE CON CRÉDITOS]]&gt;0,ROUND(AVERAGE(ActividadesCom[[#This Row],[VALOR NIVEL 5]],ActividadesCom[[#This Row],[VALOR NIVEL 4]],ActividadesCom[[#This Row],[VALOR NIVEL 3]],ActividadesCom[[#This Row],[VALOR NIVEL 2]],ActividadesCom[[#This Row],[VALOR NIVEL 1]]),0),"")</f>
        <v>4</v>
      </c>
      <c r="G3445" s="7" t="str">
        <f>IF(ActividadesCom[[#This Row],[PROMEDIO]]="","",IF(ActividadesCom[[#This Row],[PROMEDIO]]&gt;=4,"EXCELENTE",IF(ActividadesCom[[#This Row],[PROMEDIO]]&gt;=3,"NOTABLE",IF(ActividadesCom[[#This Row],[PROMEDIO]]&gt;=2,"BUENO",IF(ActividadesCom[[#This Row],[PROMEDIO]]=1,"SUFICIENTE","")))))</f>
        <v>EXCELENTE</v>
      </c>
      <c r="H3445" s="18">
        <f>MAX(ActividadesCom[[#This Row],[PERÍODO 1]],ActividadesCom[[#This Row],[PERÍODO 2]],ActividadesCom[[#This Row],[PERÍODO 3]],ActividadesCom[[#This Row],[PERÍODO 4]],ActividadesCom[[#This Row],[PERÍODO 5]])</f>
        <v>20221</v>
      </c>
      <c r="I3445" s="6" t="s">
        <v>4870</v>
      </c>
      <c r="J3445" s="5">
        <v>20221</v>
      </c>
      <c r="K3445" s="5" t="s">
        <v>4008</v>
      </c>
      <c r="L3445" s="18">
        <f>IF(ActividadesCom[[#This Row],[NIVEL 1]]&lt;&gt;0,VLOOKUP(ActividadesCom[[#This Row],[NIVEL 1]],Catálogo!A:B,2,FALSE),"")</f>
        <v>4</v>
      </c>
      <c r="M3445" s="5">
        <v>1</v>
      </c>
      <c r="N3445" s="6" t="s">
        <v>4869</v>
      </c>
      <c r="O3445" s="5">
        <v>20212</v>
      </c>
      <c r="P3445" s="5" t="s">
        <v>4008</v>
      </c>
      <c r="Q3445" s="18">
        <f>IF(ActividadesCom[[#This Row],[NIVEL 2]]&lt;&gt;0,VLOOKUP(ActividadesCom[[#This Row],[NIVEL 2]],Catálogo!A:B,2,FALSE),"")</f>
        <v>4</v>
      </c>
      <c r="R3445" s="5">
        <v>1</v>
      </c>
      <c r="S3445" s="6" t="s">
        <v>4954</v>
      </c>
      <c r="T3445" s="5">
        <v>20213</v>
      </c>
      <c r="U3445" s="5" t="s">
        <v>4008</v>
      </c>
      <c r="V3445" s="18">
        <f>IF(ActividadesCom[[#This Row],[NIVEL 3]]&lt;&gt;0,VLOOKUP(ActividadesCom[[#This Row],[NIVEL 3]],Catálogo!A:B,2,FALSE),"")</f>
        <v>4</v>
      </c>
      <c r="W3445" s="5">
        <v>1</v>
      </c>
      <c r="X3445" s="6" t="s">
        <v>5821</v>
      </c>
      <c r="Y3445" s="5">
        <v>20221</v>
      </c>
      <c r="Z3445" s="5" t="s">
        <v>4008</v>
      </c>
      <c r="AA3445" s="18">
        <f>IF(ActividadesCom[[#This Row],[NIVEL 4]]&lt;&gt;0,VLOOKUP(ActividadesCom[[#This Row],[NIVEL 4]],Catálogo!A:B,2,FALSE),"")</f>
        <v>4</v>
      </c>
      <c r="AB3445" s="5">
        <v>1</v>
      </c>
      <c r="AC3445" s="6"/>
      <c r="AD3445" s="5"/>
      <c r="AE3445" s="5"/>
      <c r="AF3445" s="18" t="str">
        <f>IF(ActividadesCom[[#This Row],[NIVEL 5]]&lt;&gt;0,VLOOKUP(ActividadesCom[[#This Row],[NIVEL 5]],Catálogo!A:B,2,FALSE),"")</f>
        <v/>
      </c>
      <c r="AG3445" s="36"/>
      <c r="AH3445" s="2"/>
      <c r="AI3445" s="2"/>
    </row>
    <row r="3446" spans="1:35" ht="30" customHeight="1" x14ac:dyDescent="0.25">
      <c r="A3446" s="43">
        <v>21470120</v>
      </c>
      <c r="B3446" s="97" t="str">
        <f>VLOOKUP(ActividadesCom[[#This Row],[NO. DE CONTROL]],'LISTADO ESTUDIANTES'!A:C,3,FALSE)</f>
        <v>ALCALA LOPEZ STEFANIA GUADALUPE</v>
      </c>
      <c r="C3446" s="103" t="str">
        <f>VLOOKUP(ActividadesCom[[#This Row],[NO. DE CONTROL]],'LISTADO ESTUDIANTES'!A:B,2,FALSE)</f>
        <v>INGENIERIA INDUSTRIAL</v>
      </c>
      <c r="D3446" s="44" t="str">
        <f>VLOOKUP(ActividadesCom[[#This Row],[NO. DE CONTROL]],'LISTADO ESTUDIANTES'!A:D,4,FALSE)</f>
        <v>ACTIVO(A)</v>
      </c>
      <c r="E3446" s="5">
        <f>SUM(ActividadesCom[[#This Row],[CRÉD. 1]],ActividadesCom[[#This Row],[CRÉD. 2]],ActividadesCom[[#This Row],[CRÉD. 3]],ActividadesCom[[#This Row],[CRÉD. 4]],ActividadesCom[[#This Row],[CRÉD. 5]])</f>
        <v>1</v>
      </c>
      <c r="F3446" s="44">
        <f>IF(ActividadesCom[[#This Row],[ÚLTIMO SEMESTRE CON CRÉDITOS]]&gt;0,ROUND(AVERAGE(ActividadesCom[[#This Row],[VALOR NIVEL 5]],ActividadesCom[[#This Row],[VALOR NIVEL 4]],ActividadesCom[[#This Row],[VALOR NIVEL 3]],ActividadesCom[[#This Row],[VALOR NIVEL 2]],ActividadesCom[[#This Row],[VALOR NIVEL 1]]),0),"")</f>
        <v>1</v>
      </c>
      <c r="G3446" s="43" t="str">
        <f>IF(ActividadesCom[[#This Row],[PROMEDIO]]="","",IF(ActividadesCom[[#This Row],[PROMEDIO]]&gt;=4,"EXCELENTE",IF(ActividadesCom[[#This Row],[PROMEDIO]]&gt;=3,"NOTABLE",IF(ActividadesCom[[#This Row],[PROMEDIO]]&gt;=2,"BUENO",IF(ActividadesCom[[#This Row],[PROMEDIO]]=1,"SUFICIENTE","")))))</f>
        <v>SUFICIENTE</v>
      </c>
      <c r="H3446" s="5">
        <f>MAX(ActividadesCom[[#This Row],[PERÍODO 1]],ActividadesCom[[#This Row],[PERÍODO 2]],ActividadesCom[[#This Row],[PERÍODO 3]],ActividadesCom[[#This Row],[PERÍODO 4]],ActividadesCom[[#This Row],[PERÍODO 5]])</f>
        <v>20213</v>
      </c>
      <c r="I3446" s="45" t="s">
        <v>12</v>
      </c>
      <c r="J3446" s="46">
        <v>20213</v>
      </c>
      <c r="K3446" s="5" t="s">
        <v>4011</v>
      </c>
      <c r="L3446" s="5">
        <f>IF(ActividadesCom[[#This Row],[NIVEL 1]]&lt;&gt;0,VLOOKUP(ActividadesCom[[#This Row],[NIVEL 1]],Catálogo!A:B,2,FALSE),"")</f>
        <v>1</v>
      </c>
      <c r="M3446" s="46">
        <v>1</v>
      </c>
      <c r="N3446" s="45"/>
      <c r="O3446" s="46"/>
      <c r="P3446" s="46"/>
      <c r="Q3446" s="5" t="str">
        <f>IF(ActividadesCom[[#This Row],[NIVEL 2]]&lt;&gt;0,VLOOKUP(ActividadesCom[[#This Row],[NIVEL 2]],Catálogo!A:B,2,FALSE),"")</f>
        <v/>
      </c>
      <c r="R3446" s="46"/>
      <c r="S3446" s="45"/>
      <c r="T3446" s="46"/>
      <c r="U3446" s="46"/>
      <c r="V3446" s="5" t="str">
        <f>IF(ActividadesCom[[#This Row],[NIVEL 3]]&lt;&gt;0,VLOOKUP(ActividadesCom[[#This Row],[NIVEL 3]],Catálogo!A:B,2,FALSE),"")</f>
        <v/>
      </c>
      <c r="W3446" s="46"/>
      <c r="X3446" s="45"/>
      <c r="Y3446" s="46"/>
      <c r="Z3446" s="46"/>
      <c r="AA3446" s="5" t="str">
        <f>IF(ActividadesCom[[#This Row],[NIVEL 4]]&lt;&gt;0,VLOOKUP(ActividadesCom[[#This Row],[NIVEL 4]],Catálogo!A:B,2,FALSE),"")</f>
        <v/>
      </c>
      <c r="AB3446" s="46"/>
      <c r="AC3446" s="45"/>
      <c r="AD3446" s="46"/>
      <c r="AE3446" s="46"/>
      <c r="AF3446" s="5" t="str">
        <f>IF(ActividadesCom[[#This Row],[NIVEL 5]]&lt;&gt;0,VLOOKUP(ActividadesCom[[#This Row],[NIVEL 5]],Catálogo!A:B,2,FALSE),"")</f>
        <v/>
      </c>
      <c r="AG3446" s="47"/>
      <c r="AH3446" s="2"/>
      <c r="AI3446" s="2"/>
    </row>
    <row r="3447" spans="1:35" ht="30" customHeight="1" x14ac:dyDescent="0.25">
      <c r="A3447" s="37">
        <v>21470121</v>
      </c>
      <c r="B3447" s="97" t="str">
        <f>VLOOKUP(ActividadesCom[[#This Row],[NO. DE CONTROL]],'LISTADO ESTUDIANTES'!A:C,3,FALSE)</f>
        <v>MONTEJO MUÑOZ LUIS CARLOS</v>
      </c>
      <c r="C3447" s="106" t="str">
        <f>VLOOKUP(ActividadesCom[[#This Row],[NO. DE CONTROL]],'LISTADO ESTUDIANTES'!A:B,2,FALSE)</f>
        <v>ARQUITECTURA</v>
      </c>
      <c r="D3447" s="38" t="str">
        <f>VLOOKUP(ActividadesCom[[#This Row],[NO. DE CONTROL]],'LISTADO ESTUDIANTES'!A:D,4,FALSE)</f>
        <v>ACTIVO(A)</v>
      </c>
      <c r="E3447" s="5">
        <f>SUM(ActividadesCom[[#This Row],[CRÉD. 1]],ActividadesCom[[#This Row],[CRÉD. 2]],ActividadesCom[[#This Row],[CRÉD. 3]],ActividadesCom[[#This Row],[CRÉD. 4]],ActividadesCom[[#This Row],[CRÉD. 5]])</f>
        <v>3</v>
      </c>
      <c r="F3447" s="38">
        <f>IF(ActividadesCom[[#This Row],[ÚLTIMO SEMESTRE CON CRÉDITOS]]&gt;0,ROUND(AVERAGE(ActividadesCom[[#This Row],[VALOR NIVEL 5]],ActividadesCom[[#This Row],[VALOR NIVEL 4]],ActividadesCom[[#This Row],[VALOR NIVEL 3]],ActividadesCom[[#This Row],[VALOR NIVEL 2]],ActividadesCom[[#This Row],[VALOR NIVEL 1]]),0),"")</f>
        <v>4</v>
      </c>
      <c r="G3447" s="38" t="str">
        <f>IF(ActividadesCom[[#This Row],[PROMEDIO]]="","",IF(ActividadesCom[[#This Row],[PROMEDIO]]&gt;=4,"EXCELENTE",IF(ActividadesCom[[#This Row],[PROMEDIO]]&gt;=3,"NOTABLE",IF(ActividadesCom[[#This Row],[PROMEDIO]]&gt;=2,"BUENO",IF(ActividadesCom[[#This Row],[PROMEDIO]]=1,"SUFICIENTE","")))))</f>
        <v>EXCELENTE</v>
      </c>
      <c r="H3447" s="5">
        <f>MAX(ActividadesCom[[#This Row],[PERÍODO 1]],ActividadesCom[[#This Row],[PERÍODO 2]],ActividadesCom[[#This Row],[PERÍODO 3]],ActividadesCom[[#This Row],[PERÍODO 4]],ActividadesCom[[#This Row],[PERÍODO 5]])</f>
        <v>20213</v>
      </c>
      <c r="I3447" s="39" t="s">
        <v>4515</v>
      </c>
      <c r="J3447" s="40">
        <v>20213</v>
      </c>
      <c r="K3447" s="40" t="s">
        <v>4009</v>
      </c>
      <c r="L3447" s="5">
        <f>IF(ActividadesCom[[#This Row],[NIVEL 1]]&lt;&gt;0,VLOOKUP(ActividadesCom[[#This Row],[NIVEL 1]],Catálogo!A:B,2,FALSE),"")</f>
        <v>3</v>
      </c>
      <c r="M3447" s="40">
        <v>1</v>
      </c>
      <c r="N3447" s="39" t="s">
        <v>4695</v>
      </c>
      <c r="O3447" s="40">
        <v>20213</v>
      </c>
      <c r="P3447" s="40" t="s">
        <v>4008</v>
      </c>
      <c r="Q3447" s="5">
        <f>IF(ActividadesCom[[#This Row],[NIVEL 2]]&lt;&gt;0,VLOOKUP(ActividadesCom[[#This Row],[NIVEL 2]],Catálogo!A:B,2,FALSE),"")</f>
        <v>4</v>
      </c>
      <c r="R3447" s="40">
        <v>1</v>
      </c>
      <c r="S3447" s="6" t="s">
        <v>316</v>
      </c>
      <c r="T3447" s="40">
        <v>20213</v>
      </c>
      <c r="U3447" s="5" t="s">
        <v>4008</v>
      </c>
      <c r="V3447" s="5">
        <f>IF(ActividadesCom[[#This Row],[NIVEL 3]]&lt;&gt;0,VLOOKUP(ActividadesCom[[#This Row],[NIVEL 3]],Catálogo!A:B,2,FALSE),"")</f>
        <v>4</v>
      </c>
      <c r="W3447" s="40">
        <v>1</v>
      </c>
      <c r="X3447" s="39"/>
      <c r="Y3447" s="40"/>
      <c r="Z3447" s="40"/>
      <c r="AA3447" s="5" t="str">
        <f>IF(ActividadesCom[[#This Row],[NIVEL 4]]&lt;&gt;0,VLOOKUP(ActividadesCom[[#This Row],[NIVEL 4]],Catálogo!A:B,2,FALSE),"")</f>
        <v/>
      </c>
      <c r="AB3447" s="40"/>
      <c r="AC3447" s="6"/>
      <c r="AD3447" s="40"/>
      <c r="AE3447" s="5"/>
      <c r="AF3447" s="5" t="str">
        <f>IF(ActividadesCom[[#This Row],[NIVEL 5]]&lt;&gt;0,VLOOKUP(ActividadesCom[[#This Row],[NIVEL 5]],Catálogo!A:B,2,FALSE),"")</f>
        <v/>
      </c>
      <c r="AG3447" s="41"/>
      <c r="AH3447" s="2"/>
      <c r="AI3447" s="2"/>
    </row>
    <row r="3448" spans="1:35" ht="30" hidden="1" customHeight="1" x14ac:dyDescent="0.25">
      <c r="A3448" s="7">
        <v>21470122</v>
      </c>
      <c r="B3448" s="97" t="str">
        <f>VLOOKUP(ActividadesCom[[#This Row],[NO. DE CONTROL]],'LISTADO ESTUDIANTES'!A:C,3,FALSE)</f>
        <v>ABNAL DOMINGUEZ MERLY NOEMY</v>
      </c>
      <c r="C3448" s="97" t="str">
        <f>VLOOKUP(ActividadesCom[[#This Row],[NO. DE CONTROL]],'LISTADO ESTUDIANTES'!A:B,2,FALSE)</f>
        <v>INGENIERIA EN GESTION EMPRESARIAL</v>
      </c>
      <c r="D3448" s="18" t="str">
        <f>VLOOKUP(ActividadesCom[[#This Row],[NO. DE CONTROL]],'LISTADO ESTUDIANTES'!A:D,4,FALSE)</f>
        <v>BAJA</v>
      </c>
      <c r="E3448" s="5">
        <f>SUM(ActividadesCom[[#This Row],[CRÉD. 1]],ActividadesCom[[#This Row],[CRÉD. 2]],ActividadesCom[[#This Row],[CRÉD. 3]],ActividadesCom[[#This Row],[CRÉD. 4]],ActividadesCom[[#This Row],[CRÉD. 5]])</f>
        <v>5</v>
      </c>
      <c r="F3448" s="18">
        <f>IF(ActividadesCom[[#This Row],[ÚLTIMO SEMESTRE CON CRÉDITOS]]&gt;0,ROUND(AVERAGE(ActividadesCom[[#This Row],[VALOR NIVEL 5]],ActividadesCom[[#This Row],[VALOR NIVEL 4]],ActividadesCom[[#This Row],[VALOR NIVEL 3]],ActividadesCom[[#This Row],[VALOR NIVEL 2]],ActividadesCom[[#This Row],[VALOR NIVEL 1]]),0),"")</f>
        <v>4</v>
      </c>
      <c r="G3448" s="7" t="str">
        <f>IF(ActividadesCom[[#This Row],[PROMEDIO]]="","",IF(ActividadesCom[[#This Row],[PROMEDIO]]&gt;=4,"EXCELENTE",IF(ActividadesCom[[#This Row],[PROMEDIO]]&gt;=3,"NOTABLE",IF(ActividadesCom[[#This Row],[PROMEDIO]]&gt;=2,"BUENO",IF(ActividadesCom[[#This Row],[PROMEDIO]]=1,"SUFICIENTE","")))))</f>
        <v>EXCELENTE</v>
      </c>
      <c r="H3448" s="5">
        <f>MAX(ActividadesCom[[#This Row],[PERÍODO 1]],ActividadesCom[[#This Row],[PERÍODO 2]],ActividadesCom[[#This Row],[PERÍODO 3]],ActividadesCom[[#This Row],[PERÍODO 4]],ActividadesCom[[#This Row],[PERÍODO 5]])</f>
        <v>20221</v>
      </c>
      <c r="I3448" s="6" t="s">
        <v>30</v>
      </c>
      <c r="J3448" s="5">
        <v>20213</v>
      </c>
      <c r="K3448" s="46" t="s">
        <v>4008</v>
      </c>
      <c r="L3448" s="5">
        <f>IF(ActividadesCom[[#This Row],[NIVEL 1]]&lt;&gt;0,VLOOKUP(ActividadesCom[[#This Row],[NIVEL 1]],Catálogo!A:B,2,FALSE),"")</f>
        <v>4</v>
      </c>
      <c r="M3448" s="5">
        <v>1</v>
      </c>
      <c r="N3448" s="6" t="s">
        <v>4848</v>
      </c>
      <c r="O3448" s="5">
        <v>20213</v>
      </c>
      <c r="P3448" s="5" t="s">
        <v>4008</v>
      </c>
      <c r="Q3448" s="5">
        <f>IF(ActividadesCom[[#This Row],[NIVEL 2]]&lt;&gt;0,VLOOKUP(ActividadesCom[[#This Row],[NIVEL 2]],Catálogo!A:B,2,FALSE),"")</f>
        <v>4</v>
      </c>
      <c r="R3448" s="5">
        <v>1</v>
      </c>
      <c r="S3448" s="6" t="s">
        <v>4867</v>
      </c>
      <c r="T3448" s="5">
        <v>20221</v>
      </c>
      <c r="U3448" s="5" t="s">
        <v>4008</v>
      </c>
      <c r="V3448" s="5">
        <f>IF(ActividadesCom[[#This Row],[NIVEL 3]]&lt;&gt;0,VLOOKUP(ActividadesCom[[#This Row],[NIVEL 3]],Catálogo!A:B,2,FALSE),"")</f>
        <v>4</v>
      </c>
      <c r="W3448" s="5">
        <v>1</v>
      </c>
      <c r="X3448" s="6" t="s">
        <v>4900</v>
      </c>
      <c r="Y3448" s="5">
        <v>20213</v>
      </c>
      <c r="Z3448" s="5" t="s">
        <v>4008</v>
      </c>
      <c r="AA3448" s="5">
        <f>IF(ActividadesCom[[#This Row],[NIVEL 4]]&lt;&gt;0,VLOOKUP(ActividadesCom[[#This Row],[NIVEL 4]],Catálogo!A:B,2,FALSE),"")</f>
        <v>4</v>
      </c>
      <c r="AB3448" s="5">
        <v>1</v>
      </c>
      <c r="AC3448" s="6" t="s">
        <v>25</v>
      </c>
      <c r="AD3448" s="5">
        <v>20221</v>
      </c>
      <c r="AE3448" s="5" t="s">
        <v>4008</v>
      </c>
      <c r="AF3448" s="5">
        <f>IF(ActividadesCom[[#This Row],[NIVEL 5]]&lt;&gt;0,VLOOKUP(ActividadesCom[[#This Row],[NIVEL 5]],Catálogo!A:B,2,FALSE),"")</f>
        <v>4</v>
      </c>
      <c r="AG3448" s="36">
        <v>1</v>
      </c>
      <c r="AH3448" s="2"/>
      <c r="AI3448" s="2"/>
    </row>
    <row r="3449" spans="1:35" ht="30" hidden="1" customHeight="1" x14ac:dyDescent="0.25">
      <c r="A3449" s="37">
        <v>21470123</v>
      </c>
      <c r="B3449" s="97" t="str">
        <f>VLOOKUP(ActividadesCom[[#This Row],[NO. DE CONTROL]],'LISTADO ESTUDIANTES'!A:C,3,FALSE)</f>
        <v>ARMANDO ALBERTO VILLORIN ALVAREZ</v>
      </c>
      <c r="C3449" s="106" t="str">
        <f>VLOOKUP(ActividadesCom[[#This Row],[NO. DE CONTROL]],'LISTADO ESTUDIANTES'!A:B,2,FALSE)</f>
        <v>ARQUITECTURA</v>
      </c>
      <c r="D3449" s="38" t="str">
        <f>VLOOKUP(ActividadesCom[[#This Row],[NO. DE CONTROL]],'LISTADO ESTUDIANTES'!A:D,4,FALSE)</f>
        <v>BAJA</v>
      </c>
      <c r="E3449" s="5">
        <f>SUM(ActividadesCom[[#This Row],[CRÉD. 1]],ActividadesCom[[#This Row],[CRÉD. 2]],ActividadesCom[[#This Row],[CRÉD. 3]],ActividadesCom[[#This Row],[CRÉD. 4]],ActividadesCom[[#This Row],[CRÉD. 5]])</f>
        <v>2</v>
      </c>
      <c r="F3449" s="38">
        <f>IF(ActividadesCom[[#This Row],[ÚLTIMO SEMESTRE CON CRÉDITOS]]&gt;0,ROUND(AVERAGE(ActividadesCom[[#This Row],[VALOR NIVEL 5]],ActividadesCom[[#This Row],[VALOR NIVEL 4]],ActividadesCom[[#This Row],[VALOR NIVEL 3]],ActividadesCom[[#This Row],[VALOR NIVEL 2]],ActividadesCom[[#This Row],[VALOR NIVEL 1]]),0),"")</f>
        <v>4</v>
      </c>
      <c r="G3449" s="38" t="str">
        <f>IF(ActividadesCom[[#This Row],[PROMEDIO]]="","",IF(ActividadesCom[[#This Row],[PROMEDIO]]&gt;=4,"EXCELENTE",IF(ActividadesCom[[#This Row],[PROMEDIO]]&gt;=3,"NOTABLE",IF(ActividadesCom[[#This Row],[PROMEDIO]]&gt;=2,"BUENO",IF(ActividadesCom[[#This Row],[PROMEDIO]]=1,"SUFICIENTE","")))))</f>
        <v>EXCELENTE</v>
      </c>
      <c r="H3449" s="5">
        <f>MAX(ActividadesCom[[#This Row],[PERÍODO 1]],ActividadesCom[[#This Row],[PERÍODO 2]],ActividadesCom[[#This Row],[PERÍODO 3]],ActividadesCom[[#This Row],[PERÍODO 4]],ActividadesCom[[#This Row],[PERÍODO 5]])</f>
        <v>20213</v>
      </c>
      <c r="I3449" s="39" t="s">
        <v>4515</v>
      </c>
      <c r="J3449" s="40">
        <v>20213</v>
      </c>
      <c r="K3449" s="46" t="s">
        <v>4008</v>
      </c>
      <c r="L3449" s="5">
        <f>IF(ActividadesCom[[#This Row],[NIVEL 1]]&lt;&gt;0,VLOOKUP(ActividadesCom[[#This Row],[NIVEL 1]],Catálogo!A:B,2,FALSE),"")</f>
        <v>4</v>
      </c>
      <c r="M3449" s="40">
        <v>1</v>
      </c>
      <c r="N3449" s="39" t="s">
        <v>4695</v>
      </c>
      <c r="O3449" s="40">
        <v>20213</v>
      </c>
      <c r="P3449" s="5" t="s">
        <v>4008</v>
      </c>
      <c r="Q3449" s="5">
        <f>IF(ActividadesCom[[#This Row],[NIVEL 2]]&lt;&gt;0,VLOOKUP(ActividadesCom[[#This Row],[NIVEL 2]],Catálogo!A:B,2,FALSE),"")</f>
        <v>4</v>
      </c>
      <c r="R3449" s="40">
        <v>1</v>
      </c>
      <c r="S3449" s="39"/>
      <c r="T3449" s="40"/>
      <c r="U3449" s="5"/>
      <c r="V3449" s="5" t="str">
        <f>IF(ActividadesCom[[#This Row],[NIVEL 3]]&lt;&gt;0,VLOOKUP(ActividadesCom[[#This Row],[NIVEL 3]],Catálogo!A:B,2,FALSE),"")</f>
        <v/>
      </c>
      <c r="W3449" s="40"/>
      <c r="X3449" s="39"/>
      <c r="Y3449" s="40"/>
      <c r="Z3449" s="5"/>
      <c r="AA3449" s="5" t="str">
        <f>IF(ActividadesCom[[#This Row],[NIVEL 4]]&lt;&gt;0,VLOOKUP(ActividadesCom[[#This Row],[NIVEL 4]],Catálogo!A:B,2,FALSE),"")</f>
        <v/>
      </c>
      <c r="AB3449" s="40"/>
      <c r="AC3449" s="39"/>
      <c r="AD3449" s="40"/>
      <c r="AE3449" s="40"/>
      <c r="AF3449" s="5" t="str">
        <f>IF(ActividadesCom[[#This Row],[NIVEL 5]]&lt;&gt;0,VLOOKUP(ActividadesCom[[#This Row],[NIVEL 5]],Catálogo!A:B,2,FALSE),"")</f>
        <v/>
      </c>
      <c r="AG3449" s="41"/>
      <c r="AH3449" s="2"/>
      <c r="AI3449" s="2"/>
    </row>
    <row r="3450" spans="1:35" ht="30" customHeight="1" x14ac:dyDescent="0.25">
      <c r="A3450" s="37">
        <v>21470124</v>
      </c>
      <c r="B3450" s="97" t="str">
        <f>VLOOKUP(ActividadesCom[[#This Row],[NO. DE CONTROL]],'LISTADO ESTUDIANTES'!A:C,3,FALSE)</f>
        <v>BRICEÑO COUOH DIEGO URIEL</v>
      </c>
      <c r="C3450" s="106" t="str">
        <f>VLOOKUP(ActividadesCom[[#This Row],[NO. DE CONTROL]],'LISTADO ESTUDIANTES'!A:B,2,FALSE)</f>
        <v>INGENIERIA AMBIENTAL</v>
      </c>
      <c r="D3450" s="38" t="str">
        <f>VLOOKUP(ActividadesCom[[#This Row],[NO. DE CONTROL]],'LISTADO ESTUDIANTES'!A:D,4,FALSE)</f>
        <v>ACTIVO(A)</v>
      </c>
      <c r="E3450" s="5">
        <f>SUM(ActividadesCom[[#This Row],[CRÉD. 1]],ActividadesCom[[#This Row],[CRÉD. 2]],ActividadesCom[[#This Row],[CRÉD. 3]],ActividadesCom[[#This Row],[CRÉD. 4]],ActividadesCom[[#This Row],[CRÉD. 5]])</f>
        <v>4</v>
      </c>
      <c r="F3450" s="38">
        <f>IF(ActividadesCom[[#This Row],[ÚLTIMO SEMESTRE CON CRÉDITOS]]&gt;0,ROUND(AVERAGE(ActividadesCom[[#This Row],[VALOR NIVEL 5]],ActividadesCom[[#This Row],[VALOR NIVEL 4]],ActividadesCom[[#This Row],[VALOR NIVEL 3]],ActividadesCom[[#This Row],[VALOR NIVEL 2]],ActividadesCom[[#This Row],[VALOR NIVEL 1]]),0),"")</f>
        <v>3</v>
      </c>
      <c r="G3450" s="38" t="str">
        <f>IF(ActividadesCom[[#This Row],[PROMEDIO]]="","",IF(ActividadesCom[[#This Row],[PROMEDIO]]&gt;=4,"EXCELENTE",IF(ActividadesCom[[#This Row],[PROMEDIO]]&gt;=3,"NOTABLE",IF(ActividadesCom[[#This Row],[PROMEDIO]]&gt;=2,"BUENO",IF(ActividadesCom[[#This Row],[PROMEDIO]]=1,"SUFICIENTE","")))))</f>
        <v>NOTABLE</v>
      </c>
      <c r="H3450" s="5">
        <f>MAX(ActividadesCom[[#This Row],[PERÍODO 1]],ActividadesCom[[#This Row],[PERÍODO 2]],ActividadesCom[[#This Row],[PERÍODO 3]],ActividadesCom[[#This Row],[PERÍODO 4]],ActividadesCom[[#This Row],[PERÍODO 5]])</f>
        <v>20221</v>
      </c>
      <c r="I3450" s="39" t="s">
        <v>4557</v>
      </c>
      <c r="J3450" s="40">
        <v>20211</v>
      </c>
      <c r="K3450" s="46" t="s">
        <v>4008</v>
      </c>
      <c r="L3450" s="5">
        <f>IF(ActividadesCom[[#This Row],[NIVEL 1]]&lt;&gt;0,VLOOKUP(ActividadesCom[[#This Row],[NIVEL 1]],Catálogo!A:B,2,FALSE),"")</f>
        <v>4</v>
      </c>
      <c r="M3450" s="40">
        <v>1</v>
      </c>
      <c r="N3450" s="6" t="s">
        <v>133</v>
      </c>
      <c r="O3450" s="40">
        <v>20213</v>
      </c>
      <c r="P3450" s="5" t="s">
        <v>4008</v>
      </c>
      <c r="Q3450" s="5">
        <f>IF(ActividadesCom[[#This Row],[NIVEL 2]]&lt;&gt;0,VLOOKUP(ActividadesCom[[#This Row],[NIVEL 2]],Catálogo!A:B,2,FALSE),"")</f>
        <v>4</v>
      </c>
      <c r="R3450" s="40">
        <v>1</v>
      </c>
      <c r="S3450" s="6" t="s">
        <v>869</v>
      </c>
      <c r="T3450" s="40">
        <v>20212</v>
      </c>
      <c r="U3450" s="5" t="s">
        <v>4008</v>
      </c>
      <c r="V3450" s="5">
        <f>IF(ActividadesCom[[#This Row],[NIVEL 3]]&lt;&gt;0,VLOOKUP(ActividadesCom[[#This Row],[NIVEL 3]],Catálogo!A:B,2,FALSE),"")</f>
        <v>4</v>
      </c>
      <c r="W3450" s="40">
        <v>1</v>
      </c>
      <c r="X3450" s="6" t="s">
        <v>3519</v>
      </c>
      <c r="Y3450" s="40">
        <v>20221</v>
      </c>
      <c r="Z3450" s="5" t="s">
        <v>4011</v>
      </c>
      <c r="AA3450" s="5">
        <f>IF(ActividadesCom[[#This Row],[NIVEL 4]]&lt;&gt;0,VLOOKUP(ActividadesCom[[#This Row],[NIVEL 4]],Catálogo!A:B,2,FALSE),"")</f>
        <v>1</v>
      </c>
      <c r="AB3450" s="40">
        <v>1</v>
      </c>
      <c r="AC3450" s="39"/>
      <c r="AD3450" s="40"/>
      <c r="AE3450" s="40"/>
      <c r="AF3450" s="5" t="str">
        <f>IF(ActividadesCom[[#This Row],[NIVEL 5]]&lt;&gt;0,VLOOKUP(ActividadesCom[[#This Row],[NIVEL 5]],Catálogo!A:B,2,FALSE),"")</f>
        <v/>
      </c>
      <c r="AG3450" s="41"/>
      <c r="AH3450" s="2"/>
      <c r="AI3450" s="2"/>
    </row>
    <row r="3451" spans="1:35" ht="30" customHeight="1" x14ac:dyDescent="0.25">
      <c r="A3451" s="7">
        <v>21470125</v>
      </c>
      <c r="B3451" s="97" t="str">
        <f>VLOOKUP(ActividadesCom[[#This Row],[NO. DE CONTROL]],'LISTADO ESTUDIANTES'!A:C,3,FALSE)</f>
        <v>CONCHAS LIRA ANGEL ULISES</v>
      </c>
      <c r="C3451" s="97" t="str">
        <f>VLOOKUP(ActividadesCom[[#This Row],[NO. DE CONTROL]],'LISTADO ESTUDIANTES'!A:B,2,FALSE)</f>
        <v>INGENIERIA EN ADMINISTRACION</v>
      </c>
      <c r="D3451" s="18" t="str">
        <f>VLOOKUP(ActividadesCom[[#This Row],[NO. DE CONTROL]],'LISTADO ESTUDIANTES'!A:D,4,FALSE)</f>
        <v>ACTIVO(A)</v>
      </c>
      <c r="E3451" s="5">
        <f>SUM(ActividadesCom[[#This Row],[CRÉD. 1]],ActividadesCom[[#This Row],[CRÉD. 2]],ActividadesCom[[#This Row],[CRÉD. 3]],ActividadesCom[[#This Row],[CRÉD. 4]],ActividadesCom[[#This Row],[CRÉD. 5]])</f>
        <v>2</v>
      </c>
      <c r="F3451" s="18">
        <f>IF(ActividadesCom[[#This Row],[ÚLTIMO SEMESTRE CON CRÉDITOS]]&gt;0,ROUND(AVERAGE(ActividadesCom[[#This Row],[VALOR NIVEL 5]],ActividadesCom[[#This Row],[VALOR NIVEL 4]],ActividadesCom[[#This Row],[VALOR NIVEL 3]],ActividadesCom[[#This Row],[VALOR NIVEL 2]],ActividadesCom[[#This Row],[VALOR NIVEL 1]]),0),"")</f>
        <v>3</v>
      </c>
      <c r="G3451" s="7" t="str">
        <f>IF(ActividadesCom[[#This Row],[PROMEDIO]]="","",IF(ActividadesCom[[#This Row],[PROMEDIO]]&gt;=4,"EXCELENTE",IF(ActividadesCom[[#This Row],[PROMEDIO]]&gt;=3,"NOTABLE",IF(ActividadesCom[[#This Row],[PROMEDIO]]&gt;=2,"BUENO",IF(ActividadesCom[[#This Row],[PROMEDIO]]=1,"SUFICIENTE","")))))</f>
        <v>NOTABLE</v>
      </c>
      <c r="H3451" s="5">
        <f>MAX(ActividadesCom[[#This Row],[PERÍODO 1]],ActividadesCom[[#This Row],[PERÍODO 2]],ActividadesCom[[#This Row],[PERÍODO 3]],ActividadesCom[[#This Row],[PERÍODO 4]],ActividadesCom[[#This Row],[PERÍODO 5]])</f>
        <v>20213</v>
      </c>
      <c r="I3451" s="6" t="s">
        <v>316</v>
      </c>
      <c r="J3451" s="5">
        <v>20213</v>
      </c>
      <c r="K3451" s="5" t="s">
        <v>4021</v>
      </c>
      <c r="L3451" s="5">
        <f>IF(ActividadesCom[[#This Row],[NIVEL 1]]&lt;&gt;0,VLOOKUP(ActividadesCom[[#This Row],[NIVEL 1]],Catálogo!A:B,2,FALSE),"")</f>
        <v>3</v>
      </c>
      <c r="M3451" s="5">
        <v>1</v>
      </c>
      <c r="N3451" s="6" t="s">
        <v>5824</v>
      </c>
      <c r="O3451" s="5">
        <v>20213</v>
      </c>
      <c r="P3451" s="5" t="s">
        <v>4009</v>
      </c>
      <c r="Q3451" s="5">
        <f>IF(ActividadesCom[[#This Row],[NIVEL 2]]&lt;&gt;0,VLOOKUP(ActividadesCom[[#This Row],[NIVEL 2]],Catálogo!A:B,2,FALSE),"")</f>
        <v>3</v>
      </c>
      <c r="R3451" s="5">
        <v>1</v>
      </c>
      <c r="S3451" s="6"/>
      <c r="T3451" s="5"/>
      <c r="U3451" s="5"/>
      <c r="V3451" s="5" t="str">
        <f>IF(ActividadesCom[[#This Row],[NIVEL 3]]&lt;&gt;0,VLOOKUP(ActividadesCom[[#This Row],[NIVEL 3]],Catálogo!A:B,2,FALSE),"")</f>
        <v/>
      </c>
      <c r="W3451" s="5"/>
      <c r="X3451" s="6"/>
      <c r="Y3451" s="5"/>
      <c r="Z3451" s="5"/>
      <c r="AA3451" s="5" t="str">
        <f>IF(ActividadesCom[[#This Row],[NIVEL 4]]&lt;&gt;0,VLOOKUP(ActividadesCom[[#This Row],[NIVEL 4]],Catálogo!A:B,2,FALSE),"")</f>
        <v/>
      </c>
      <c r="AB3451" s="5"/>
      <c r="AC3451" s="6"/>
      <c r="AD3451" s="5"/>
      <c r="AE3451" s="5"/>
      <c r="AF3451" s="5" t="str">
        <f>IF(ActividadesCom[[#This Row],[NIVEL 5]]&lt;&gt;0,VLOOKUP(ActividadesCom[[#This Row],[NIVEL 5]],Catálogo!A:B,2,FALSE),"")</f>
        <v/>
      </c>
      <c r="AG3451" s="36"/>
      <c r="AH3451" s="2"/>
      <c r="AI3451" s="2"/>
    </row>
    <row r="3452" spans="1:35" ht="30" customHeight="1" x14ac:dyDescent="0.25">
      <c r="A3452" s="37">
        <v>21470126</v>
      </c>
      <c r="B3452" s="97" t="str">
        <f>VLOOKUP(ActividadesCom[[#This Row],[NO. DE CONTROL]],'LISTADO ESTUDIANTES'!A:C,3,FALSE)</f>
        <v>LAZARO VAZQUEZ OTONIEL DE JESUS</v>
      </c>
      <c r="C3452" s="106" t="str">
        <f>VLOOKUP(ActividadesCom[[#This Row],[NO. DE CONTROL]],'LISTADO ESTUDIANTES'!A:B,2,FALSE)</f>
        <v>INGENIERIA MECANICA</v>
      </c>
      <c r="D3452" s="38" t="str">
        <f>VLOOKUP(ActividadesCom[[#This Row],[NO. DE CONTROL]],'LISTADO ESTUDIANTES'!A:D,4,FALSE)</f>
        <v>ACTIVO(A)</v>
      </c>
      <c r="E3452" s="5">
        <f>SUM(ActividadesCom[[#This Row],[CRÉD. 1]],ActividadesCom[[#This Row],[CRÉD. 2]],ActividadesCom[[#This Row],[CRÉD. 3]],ActividadesCom[[#This Row],[CRÉD. 4]],ActividadesCom[[#This Row],[CRÉD. 5]])</f>
        <v>5</v>
      </c>
      <c r="F3452" s="38">
        <f>IF(ActividadesCom[[#This Row],[ÚLTIMO SEMESTRE CON CRÉDITOS]]&gt;0,ROUND(AVERAGE(ActividadesCom[[#This Row],[VALOR NIVEL 5]],ActividadesCom[[#This Row],[VALOR NIVEL 4]],ActividadesCom[[#This Row],[VALOR NIVEL 3]],ActividadesCom[[#This Row],[VALOR NIVEL 2]],ActividadesCom[[#This Row],[VALOR NIVEL 1]]),0),"")</f>
        <v>3</v>
      </c>
      <c r="G3452" s="38" t="str">
        <f>IF(ActividadesCom[[#This Row],[PROMEDIO]]="","",IF(ActividadesCom[[#This Row],[PROMEDIO]]&gt;=4,"EXCELENTE",IF(ActividadesCom[[#This Row],[PROMEDIO]]&gt;=3,"NOTABLE",IF(ActividadesCom[[#This Row],[PROMEDIO]]&gt;=2,"BUENO",IF(ActividadesCom[[#This Row],[PROMEDIO]]=1,"SUFICIENTE","")))))</f>
        <v>NOTABLE</v>
      </c>
      <c r="H3452" s="5">
        <f>MAX(ActividadesCom[[#This Row],[PERÍODO 1]],ActividadesCom[[#This Row],[PERÍODO 2]],ActividadesCom[[#This Row],[PERÍODO 3]],ActividadesCom[[#This Row],[PERÍODO 4]],ActividadesCom[[#This Row],[PERÍODO 5]])</f>
        <v>20221</v>
      </c>
      <c r="I3452" s="39" t="s">
        <v>4574</v>
      </c>
      <c r="J3452" s="40">
        <v>20211</v>
      </c>
      <c r="K3452" s="40" t="s">
        <v>4021</v>
      </c>
      <c r="L3452" s="5">
        <f>IF(ActividadesCom[[#This Row],[NIVEL 1]]&lt;&gt;0,VLOOKUP(ActividadesCom[[#This Row],[NIVEL 1]],Catálogo!A:B,2,FALSE),"")</f>
        <v>3</v>
      </c>
      <c r="M3452" s="40">
        <v>1</v>
      </c>
      <c r="N3452" s="6" t="s">
        <v>133</v>
      </c>
      <c r="O3452" s="40">
        <v>20213</v>
      </c>
      <c r="P3452" s="5" t="s">
        <v>4010</v>
      </c>
      <c r="Q3452" s="5">
        <f>IF(ActividadesCom[[#This Row],[NIVEL 2]]&lt;&gt;0,VLOOKUP(ActividadesCom[[#This Row],[NIVEL 2]],Catálogo!A:B,2,FALSE),"")</f>
        <v>2</v>
      </c>
      <c r="R3452" s="40">
        <v>1</v>
      </c>
      <c r="S3452" s="6" t="s">
        <v>4872</v>
      </c>
      <c r="T3452" s="40">
        <v>20221</v>
      </c>
      <c r="U3452" s="5" t="s">
        <v>4010</v>
      </c>
      <c r="V3452" s="5">
        <f>IF(ActividadesCom[[#This Row],[NIVEL 3]]&lt;&gt;0,VLOOKUP(ActividadesCom[[#This Row],[NIVEL 3]],Catálogo!A:B,2,FALSE),"")</f>
        <v>2</v>
      </c>
      <c r="W3452" s="40">
        <v>1</v>
      </c>
      <c r="X3452" s="39" t="s">
        <v>4899</v>
      </c>
      <c r="Y3452" s="40">
        <v>20213</v>
      </c>
      <c r="Z3452" s="5" t="s">
        <v>4009</v>
      </c>
      <c r="AA3452" s="5">
        <f>IF(ActividadesCom[[#This Row],[NIVEL 4]]&lt;&gt;0,VLOOKUP(ActividadesCom[[#This Row],[NIVEL 4]],Catálogo!A:B,2,FALSE),"")</f>
        <v>3</v>
      </c>
      <c r="AB3452" s="40">
        <v>1</v>
      </c>
      <c r="AC3452" s="6" t="s">
        <v>133</v>
      </c>
      <c r="AD3452" s="40">
        <v>20221</v>
      </c>
      <c r="AE3452" s="5" t="s">
        <v>4008</v>
      </c>
      <c r="AF3452" s="5">
        <f>IF(ActividadesCom[[#This Row],[NIVEL 5]]&lt;&gt;0,VLOOKUP(ActividadesCom[[#This Row],[NIVEL 5]],Catálogo!A:B,2,FALSE),"")</f>
        <v>4</v>
      </c>
      <c r="AG3452" s="41">
        <v>1</v>
      </c>
      <c r="AH3452" s="2"/>
      <c r="AI3452" s="2"/>
    </row>
    <row r="3453" spans="1:35" ht="30" customHeight="1" x14ac:dyDescent="0.25">
      <c r="A3453" s="7">
        <v>21470127</v>
      </c>
      <c r="B3453" s="97" t="str">
        <f>VLOOKUP(ActividadesCom[[#This Row],[NO. DE CONTROL]],'LISTADO ESTUDIANTES'!A:C,3,FALSE)</f>
        <v>CORTES PECH MARIO EDUARDO</v>
      </c>
      <c r="C3453" s="97" t="str">
        <f>VLOOKUP(ActividadesCom[[#This Row],[NO. DE CONTROL]],'LISTADO ESTUDIANTES'!A:B,2,FALSE)</f>
        <v>INGENIERIA EN SISTEMAS COMPUTACIONALES</v>
      </c>
      <c r="D3453" s="18" t="str">
        <f>VLOOKUP(ActividadesCom[[#This Row],[NO. DE CONTROL]],'LISTADO ESTUDIANTES'!A:D,4,FALSE)</f>
        <v>ACTIVO(A)</v>
      </c>
      <c r="E3453" s="5">
        <f>SUM(ActividadesCom[[#This Row],[CRÉD. 1]],ActividadesCom[[#This Row],[CRÉD. 2]],ActividadesCom[[#This Row],[CRÉD. 3]],ActividadesCom[[#This Row],[CRÉD. 4]],ActividadesCom[[#This Row],[CRÉD. 5]])</f>
        <v>2</v>
      </c>
      <c r="F3453" s="18">
        <f>IF(ActividadesCom[[#This Row],[ÚLTIMO SEMESTRE CON CRÉDITOS]]&gt;0,ROUND(AVERAGE(ActividadesCom[[#This Row],[VALOR NIVEL 5]],ActividadesCom[[#This Row],[VALOR NIVEL 4]],ActividadesCom[[#This Row],[VALOR NIVEL 3]],ActividadesCom[[#This Row],[VALOR NIVEL 2]],ActividadesCom[[#This Row],[VALOR NIVEL 1]]),0),"")</f>
        <v>2</v>
      </c>
      <c r="G3453" s="18" t="str">
        <f>IF(ActividadesCom[[#This Row],[PROMEDIO]]="","",IF(ActividadesCom[[#This Row],[PROMEDIO]]&gt;=4,"EXCELENTE",IF(ActividadesCom[[#This Row],[PROMEDIO]]&gt;=3,"NOTABLE",IF(ActividadesCom[[#This Row],[PROMEDIO]]&gt;=2,"BUENO",IF(ActividadesCom[[#This Row],[PROMEDIO]]=1,"SUFICIENTE","")))))</f>
        <v>BUENO</v>
      </c>
      <c r="H3453" s="5">
        <f>MAX(ActividadesCom[[#This Row],[PERÍODO 1]],ActividadesCom[[#This Row],[PERÍODO 2]],ActividadesCom[[#This Row],[PERÍODO 3]],ActividadesCom[[#This Row],[PERÍODO 4]],ActividadesCom[[#This Row],[PERÍODO 5]])</f>
        <v>20221</v>
      </c>
      <c r="I3453" s="6" t="s">
        <v>31</v>
      </c>
      <c r="J3453" s="5">
        <v>20213</v>
      </c>
      <c r="K3453" s="5" t="s">
        <v>4022</v>
      </c>
      <c r="L3453" s="5">
        <f>IF(ActividadesCom[[#This Row],[NIVEL 1]]&lt;&gt;0,VLOOKUP(ActividadesCom[[#This Row],[NIVEL 1]],Catálogo!A:B,2,FALSE),"")</f>
        <v>2</v>
      </c>
      <c r="M3453" s="5">
        <v>1</v>
      </c>
      <c r="N3453" s="6" t="s">
        <v>31</v>
      </c>
      <c r="O3453" s="5">
        <v>20221</v>
      </c>
      <c r="P3453" s="5" t="s">
        <v>4011</v>
      </c>
      <c r="Q3453" s="5">
        <f>IF(ActividadesCom[[#This Row],[NIVEL 2]]&lt;&gt;0,VLOOKUP(ActividadesCom[[#This Row],[NIVEL 2]],Catálogo!A:B,2,FALSE),"")</f>
        <v>1</v>
      </c>
      <c r="R3453" s="5">
        <v>1</v>
      </c>
      <c r="S3453" s="6"/>
      <c r="T3453" s="5"/>
      <c r="U3453" s="5"/>
      <c r="V3453" s="5" t="str">
        <f>IF(ActividadesCom[[#This Row],[NIVEL 3]]&lt;&gt;0,VLOOKUP(ActividadesCom[[#This Row],[NIVEL 3]],Catálogo!A:B,2,FALSE),"")</f>
        <v/>
      </c>
      <c r="W3453" s="5"/>
      <c r="X3453" s="6"/>
      <c r="Y3453" s="5"/>
      <c r="Z3453" s="5"/>
      <c r="AA3453" s="5" t="str">
        <f>IF(ActividadesCom[[#This Row],[NIVEL 4]]&lt;&gt;0,VLOOKUP(ActividadesCom[[#This Row],[NIVEL 4]],Catálogo!A:B,2,FALSE),"")</f>
        <v/>
      </c>
      <c r="AB3453" s="5"/>
      <c r="AC3453" s="6"/>
      <c r="AD3453" s="5"/>
      <c r="AE3453" s="5"/>
      <c r="AF3453" s="5" t="str">
        <f>IF(ActividadesCom[[#This Row],[NIVEL 5]]&lt;&gt;0,VLOOKUP(ActividadesCom[[#This Row],[NIVEL 5]],Catálogo!A:B,2,FALSE),"")</f>
        <v/>
      </c>
      <c r="AG3453" s="36"/>
      <c r="AH3453" s="2"/>
      <c r="AI3453" s="2"/>
    </row>
    <row r="3454" spans="1:35" ht="30" customHeight="1" x14ac:dyDescent="0.25">
      <c r="A3454" s="37">
        <v>21470128</v>
      </c>
      <c r="B3454" s="97" t="str">
        <f>VLOOKUP(ActividadesCom[[#This Row],[NO. DE CONTROL]],'LISTADO ESTUDIANTES'!A:C,3,FALSE)</f>
        <v>MAY CU DAVID</v>
      </c>
      <c r="C3454" s="97" t="str">
        <f>VLOOKUP(ActividadesCom[[#This Row],[NO. DE CONTROL]],'LISTADO ESTUDIANTES'!A:B,2,FALSE)</f>
        <v>INGENIERIA CIVIL</v>
      </c>
      <c r="D3454" s="18" t="str">
        <f>VLOOKUP(ActividadesCom[[#This Row],[NO. DE CONTROL]],'LISTADO ESTUDIANTES'!A:D,4,FALSE)</f>
        <v>ACTIVO(A)</v>
      </c>
      <c r="E3454" s="5">
        <f>SUM(ActividadesCom[[#This Row],[CRÉD. 1]],ActividadesCom[[#This Row],[CRÉD. 2]],ActividadesCom[[#This Row],[CRÉD. 3]],ActividadesCom[[#This Row],[CRÉD. 4]],ActividadesCom[[#This Row],[CRÉD. 5]])</f>
        <v>5</v>
      </c>
      <c r="F3454" s="38">
        <f>IF(ActividadesCom[[#This Row],[ÚLTIMO SEMESTRE CON CRÉDITOS]]&gt;0,ROUND(AVERAGE(ActividadesCom[[#This Row],[VALOR NIVEL 5]],ActividadesCom[[#This Row],[VALOR NIVEL 4]],ActividadesCom[[#This Row],[VALOR NIVEL 3]],ActividadesCom[[#This Row],[VALOR NIVEL 2]],ActividadesCom[[#This Row],[VALOR NIVEL 1]]),0),"")</f>
        <v>3</v>
      </c>
      <c r="G3454" s="38" t="str">
        <f>IF(ActividadesCom[[#This Row],[PROMEDIO]]="","",IF(ActividadesCom[[#This Row],[PROMEDIO]]&gt;=4,"EXCELENTE",IF(ActividadesCom[[#This Row],[PROMEDIO]]&gt;=3,"NOTABLE",IF(ActividadesCom[[#This Row],[PROMEDIO]]&gt;=2,"BUENO",IF(ActividadesCom[[#This Row],[PROMEDIO]]=1,"SUFICIENTE","")))))</f>
        <v>NOTABLE</v>
      </c>
      <c r="H3454" s="5">
        <f>MAX(ActividadesCom[[#This Row],[PERÍODO 1]],ActividadesCom[[#This Row],[PERÍODO 2]],ActividadesCom[[#This Row],[PERÍODO 3]],ActividadesCom[[#This Row],[PERÍODO 4]],ActividadesCom[[#This Row],[PERÍODO 5]])</f>
        <v>20221</v>
      </c>
      <c r="I3454" s="39"/>
      <c r="J3454" s="40">
        <v>20211</v>
      </c>
      <c r="K3454" s="40" t="s">
        <v>4009</v>
      </c>
      <c r="L3454" s="5">
        <f>IF(ActividadesCom[[#This Row],[NIVEL 1]]&lt;&gt;0,VLOOKUP(ActividadesCom[[#This Row],[NIVEL 1]],Catálogo!A:B,2,FALSE),"")</f>
        <v>3</v>
      </c>
      <c r="M3454" s="40">
        <v>1</v>
      </c>
      <c r="N3454" s="6" t="s">
        <v>4899</v>
      </c>
      <c r="O3454" s="40">
        <v>20213</v>
      </c>
      <c r="P3454" s="5" t="s">
        <v>4009</v>
      </c>
      <c r="Q3454" s="5">
        <f>IF(ActividadesCom[[#This Row],[NIVEL 2]]&lt;&gt;0,VLOOKUP(ActividadesCom[[#This Row],[NIVEL 2]],Catálogo!A:B,2,FALSE),"")</f>
        <v>3</v>
      </c>
      <c r="R3454" s="40">
        <v>1</v>
      </c>
      <c r="S3454" s="6" t="s">
        <v>4917</v>
      </c>
      <c r="T3454" s="40">
        <v>20221</v>
      </c>
      <c r="U3454" s="5" t="s">
        <v>4009</v>
      </c>
      <c r="V3454" s="5">
        <f>IF(ActividadesCom[[#This Row],[NIVEL 3]]&lt;&gt;0,VLOOKUP(ActividadesCom[[#This Row],[NIVEL 3]],Catálogo!A:B,2,FALSE),"")</f>
        <v>3</v>
      </c>
      <c r="W3454" s="40">
        <v>1</v>
      </c>
      <c r="X3454" s="6" t="s">
        <v>523</v>
      </c>
      <c r="Y3454" s="40">
        <v>20221</v>
      </c>
      <c r="Z3454" s="5" t="s">
        <v>4010</v>
      </c>
      <c r="AA3454" s="5">
        <f>IF(ActividadesCom[[#This Row],[NIVEL 4]]&lt;&gt;0,VLOOKUP(ActividadesCom[[#This Row],[NIVEL 4]],Catálogo!A:B,2,FALSE),"")</f>
        <v>2</v>
      </c>
      <c r="AB3454" s="40">
        <v>1</v>
      </c>
      <c r="AC3454" s="39" t="s">
        <v>5482</v>
      </c>
      <c r="AD3454" s="40">
        <v>20221</v>
      </c>
      <c r="AE3454" s="5" t="s">
        <v>4008</v>
      </c>
      <c r="AF3454" s="5">
        <f>IF(ActividadesCom[[#This Row],[NIVEL 5]]&lt;&gt;0,VLOOKUP(ActividadesCom[[#This Row],[NIVEL 5]],Catálogo!A:B,2,FALSE),"")</f>
        <v>4</v>
      </c>
      <c r="AG3454" s="41">
        <v>1</v>
      </c>
      <c r="AH3454" s="2"/>
      <c r="AI3454" s="2"/>
    </row>
    <row r="3455" spans="1:35" ht="30" customHeight="1" x14ac:dyDescent="0.25">
      <c r="A3455" s="43">
        <v>21470129</v>
      </c>
      <c r="B3455" s="97" t="str">
        <f>VLOOKUP(ActividadesCom[[#This Row],[NO. DE CONTROL]],'LISTADO ESTUDIANTES'!A:C,3,FALSE)</f>
        <v>LOPEZ CABRERA EMMANUEL</v>
      </c>
      <c r="C3455" s="103" t="str">
        <f>VLOOKUP(ActividadesCom[[#This Row],[NO. DE CONTROL]],'LISTADO ESTUDIANTES'!A:B,2,FALSE)</f>
        <v>INGENIERIA INDUSTRIAL</v>
      </c>
      <c r="D3455" s="44" t="str">
        <f>VLOOKUP(ActividadesCom[[#This Row],[NO. DE CONTROL]],'LISTADO ESTUDIANTES'!A:D,4,FALSE)</f>
        <v>ACTIVO(A)</v>
      </c>
      <c r="E3455" s="5">
        <f>SUM(ActividadesCom[[#This Row],[CRÉD. 1]],ActividadesCom[[#This Row],[CRÉD. 2]],ActividadesCom[[#This Row],[CRÉD. 3]],ActividadesCom[[#This Row],[CRÉD. 4]],ActividadesCom[[#This Row],[CRÉD. 5]])</f>
        <v>5</v>
      </c>
      <c r="F3455" s="44">
        <f>IF(ActividadesCom[[#This Row],[ÚLTIMO SEMESTRE CON CRÉDITOS]]&gt;0,ROUND(AVERAGE(ActividadesCom[[#This Row],[VALOR NIVEL 5]],ActividadesCom[[#This Row],[VALOR NIVEL 4]],ActividadesCom[[#This Row],[VALOR NIVEL 3]],ActividadesCom[[#This Row],[VALOR NIVEL 2]],ActividadesCom[[#This Row],[VALOR NIVEL 1]]),0),"")</f>
        <v>2</v>
      </c>
      <c r="G3455" s="44" t="str">
        <f>IF(ActividadesCom[[#This Row],[PROMEDIO]]="","",IF(ActividadesCom[[#This Row],[PROMEDIO]]&gt;=4,"EXCELENTE",IF(ActividadesCom[[#This Row],[PROMEDIO]]&gt;=3,"NOTABLE",IF(ActividadesCom[[#This Row],[PROMEDIO]]&gt;=2,"BUENO",IF(ActividadesCom[[#This Row],[PROMEDIO]]=1,"SUFICIENTE","")))))</f>
        <v>BUENO</v>
      </c>
      <c r="H3455" s="5">
        <f>MAX(ActividadesCom[[#This Row],[PERÍODO 1]],ActividadesCom[[#This Row],[PERÍODO 2]],ActividadesCom[[#This Row],[PERÍODO 3]],ActividadesCom[[#This Row],[PERÍODO 4]],ActividadesCom[[#This Row],[PERÍODO 5]])</f>
        <v>20221</v>
      </c>
      <c r="I3455" s="45" t="s">
        <v>4743</v>
      </c>
      <c r="J3455" s="46">
        <v>20213</v>
      </c>
      <c r="K3455" s="46" t="s">
        <v>4021</v>
      </c>
      <c r="L3455" s="5">
        <f>IF(ActividadesCom[[#This Row],[NIVEL 1]]&lt;&gt;0,VLOOKUP(ActividadesCom[[#This Row],[NIVEL 1]],Catálogo!A:B,2,FALSE),"")</f>
        <v>3</v>
      </c>
      <c r="M3455" s="46">
        <v>1</v>
      </c>
      <c r="N3455" s="45" t="s">
        <v>23</v>
      </c>
      <c r="O3455" s="46">
        <v>20213</v>
      </c>
      <c r="P3455" s="46" t="s">
        <v>4010</v>
      </c>
      <c r="Q3455" s="5">
        <f>IF(ActividadesCom[[#This Row],[NIVEL 2]]&lt;&gt;0,VLOOKUP(ActividadesCom[[#This Row],[NIVEL 2]],Catálogo!A:B,2,FALSE),"")</f>
        <v>2</v>
      </c>
      <c r="R3455" s="46">
        <v>1</v>
      </c>
      <c r="S3455" s="6" t="s">
        <v>31</v>
      </c>
      <c r="T3455" s="46">
        <v>20213</v>
      </c>
      <c r="U3455" s="5" t="s">
        <v>4011</v>
      </c>
      <c r="V3455" s="5">
        <f>IF(ActividadesCom[[#This Row],[NIVEL 3]]&lt;&gt;0,VLOOKUP(ActividadesCom[[#This Row],[NIVEL 3]],Catálogo!A:B,2,FALSE),"")</f>
        <v>1</v>
      </c>
      <c r="W3455" s="46">
        <v>1</v>
      </c>
      <c r="X3455" s="6" t="s">
        <v>23</v>
      </c>
      <c r="Y3455" s="46">
        <v>20221</v>
      </c>
      <c r="Z3455" s="5" t="s">
        <v>4010</v>
      </c>
      <c r="AA3455" s="5">
        <f>IF(ActividadesCom[[#This Row],[NIVEL 4]]&lt;&gt;0,VLOOKUP(ActividadesCom[[#This Row],[NIVEL 4]],Catálogo!A:B,2,FALSE),"")</f>
        <v>2</v>
      </c>
      <c r="AB3455" s="46">
        <v>1</v>
      </c>
      <c r="AC3455" s="6" t="s">
        <v>5484</v>
      </c>
      <c r="AD3455" s="46">
        <v>20221</v>
      </c>
      <c r="AE3455" s="46" t="s">
        <v>4009</v>
      </c>
      <c r="AF3455" s="5">
        <f>IF(ActividadesCom[[#This Row],[NIVEL 5]]&lt;&gt;0,VLOOKUP(ActividadesCom[[#This Row],[NIVEL 5]],Catálogo!A:B,2,FALSE),"")</f>
        <v>3</v>
      </c>
      <c r="AG3455" s="47">
        <v>1</v>
      </c>
      <c r="AH3455" s="2"/>
      <c r="AI3455" s="2"/>
    </row>
    <row r="3456" spans="1:35" ht="30" customHeight="1" x14ac:dyDescent="0.25">
      <c r="A3456" s="7">
        <v>21470130</v>
      </c>
      <c r="B3456" s="97" t="str">
        <f>VLOOKUP(ActividadesCom[[#This Row],[NO. DE CONTROL]],'LISTADO ESTUDIANTES'!A:C,3,FALSE)</f>
        <v>DZUL PUGA RAUL ARMANDO</v>
      </c>
      <c r="C3456" s="97" t="str">
        <f>VLOOKUP(ActividadesCom[[#This Row],[NO. DE CONTROL]],'LISTADO ESTUDIANTES'!A:B,2,FALSE)</f>
        <v>INGENIERIA MECANICA</v>
      </c>
      <c r="D3456" s="18" t="str">
        <f>VLOOKUP(ActividadesCom[[#This Row],[NO. DE CONTROL]],'LISTADO ESTUDIANTES'!A:D,4,FALSE)</f>
        <v>ACTIVO(A)</v>
      </c>
      <c r="E3456" s="5">
        <f>SUM(ActividadesCom[[#This Row],[CRÉD. 1]],ActividadesCom[[#This Row],[CRÉD. 2]],ActividadesCom[[#This Row],[CRÉD. 3]],ActividadesCom[[#This Row],[CRÉD. 4]],ActividadesCom[[#This Row],[CRÉD. 5]])</f>
        <v>3</v>
      </c>
      <c r="F3456" s="18">
        <f>IF(ActividadesCom[[#This Row],[ÚLTIMO SEMESTRE CON CRÉDITOS]]&gt;0,ROUND(AVERAGE(ActividadesCom[[#This Row],[VALOR NIVEL 5]],ActividadesCom[[#This Row],[VALOR NIVEL 4]],ActividadesCom[[#This Row],[VALOR NIVEL 3]],ActividadesCom[[#This Row],[VALOR NIVEL 2]],ActividadesCom[[#This Row],[VALOR NIVEL 1]]),0),"")</f>
        <v>3</v>
      </c>
      <c r="G3456" s="18" t="str">
        <f>IF(ActividadesCom[[#This Row],[PROMEDIO]]="","",IF(ActividadesCom[[#This Row],[PROMEDIO]]&gt;=4,"EXCELENTE",IF(ActividadesCom[[#This Row],[PROMEDIO]]&gt;=3,"NOTABLE",IF(ActividadesCom[[#This Row],[PROMEDIO]]&gt;=2,"BUENO",IF(ActividadesCom[[#This Row],[PROMEDIO]]=1,"SUFICIENTE","")))))</f>
        <v>NOTABLE</v>
      </c>
      <c r="H3456" s="5">
        <f>MAX(ActividadesCom[[#This Row],[PERÍODO 1]],ActividadesCom[[#This Row],[PERÍODO 2]],ActividadesCom[[#This Row],[PERÍODO 3]],ActividadesCom[[#This Row],[PERÍODO 4]],ActividadesCom[[#This Row],[PERÍODO 5]])</f>
        <v>20221</v>
      </c>
      <c r="I3456" s="6" t="s">
        <v>11</v>
      </c>
      <c r="J3456" s="5">
        <v>20213</v>
      </c>
      <c r="K3456" s="5" t="s">
        <v>4021</v>
      </c>
      <c r="L3456" s="5">
        <f>IF(ActividadesCom[[#This Row],[NIVEL 1]]&lt;&gt;0,VLOOKUP(ActividadesCom[[#This Row],[NIVEL 1]],Catálogo!A:B,2,FALSE),"")</f>
        <v>3</v>
      </c>
      <c r="M3456" s="5">
        <v>1</v>
      </c>
      <c r="N3456" s="6" t="s">
        <v>4872</v>
      </c>
      <c r="O3456" s="5">
        <v>20221</v>
      </c>
      <c r="P3456" s="5" t="s">
        <v>4009</v>
      </c>
      <c r="Q3456" s="5">
        <f>IF(ActividadesCom[[#This Row],[NIVEL 2]]&lt;&gt;0,VLOOKUP(ActividadesCom[[#This Row],[NIVEL 2]],Catálogo!A:B,2,FALSE),"")</f>
        <v>3</v>
      </c>
      <c r="R3456" s="5">
        <v>1</v>
      </c>
      <c r="S3456" s="6" t="s">
        <v>11</v>
      </c>
      <c r="T3456" s="5">
        <v>20221</v>
      </c>
      <c r="U3456" s="5" t="s">
        <v>4021</v>
      </c>
      <c r="V3456" s="5">
        <f>IF(ActividadesCom[[#This Row],[NIVEL 3]]&lt;&gt;0,VLOOKUP(ActividadesCom[[#This Row],[NIVEL 3]],Catálogo!A:B,2,FALSE),"")</f>
        <v>3</v>
      </c>
      <c r="W3456" s="5">
        <v>1</v>
      </c>
      <c r="X3456" s="6"/>
      <c r="Y3456" s="5"/>
      <c r="Z3456" s="5"/>
      <c r="AA3456" s="5" t="str">
        <f>IF(ActividadesCom[[#This Row],[NIVEL 4]]&lt;&gt;0,VLOOKUP(ActividadesCom[[#This Row],[NIVEL 4]],Catálogo!A:B,2,FALSE),"")</f>
        <v/>
      </c>
      <c r="AB3456" s="5"/>
      <c r="AC3456" s="6"/>
      <c r="AD3456" s="5"/>
      <c r="AE3456" s="5"/>
      <c r="AF3456" s="5" t="str">
        <f>IF(ActividadesCom[[#This Row],[NIVEL 5]]&lt;&gt;0,VLOOKUP(ActividadesCom[[#This Row],[NIVEL 5]],Catálogo!A:B,2,FALSE),"")</f>
        <v/>
      </c>
      <c r="AG3456" s="36"/>
      <c r="AH3456" s="2"/>
      <c r="AI3456" s="2"/>
    </row>
    <row r="3457" spans="1:35" ht="30" hidden="1" customHeight="1" x14ac:dyDescent="0.25">
      <c r="A3457" s="43">
        <v>21470131</v>
      </c>
      <c r="B3457" s="97" t="str">
        <f>VLOOKUP(ActividadesCom[[#This Row],[NO. DE CONTROL]],'LISTADO ESTUDIANTES'!A:C,3,FALSE)</f>
        <v>GUTIERREZ BALDERAS JOSE ENRIQUE</v>
      </c>
      <c r="C3457" s="103" t="str">
        <f>VLOOKUP(ActividadesCom[[#This Row],[NO. DE CONTROL]],'LISTADO ESTUDIANTES'!A:B,2,FALSE)</f>
        <v>INGENIERIA MECANICA</v>
      </c>
      <c r="D3457" s="44" t="str">
        <f>VLOOKUP(ActividadesCom[[#This Row],[NO. DE CONTROL]],'LISTADO ESTUDIANTES'!A:D,4,FALSE)</f>
        <v>BAJA</v>
      </c>
      <c r="E3457" s="5">
        <f>SUM(ActividadesCom[[#This Row],[CRÉD. 1]],ActividadesCom[[#This Row],[CRÉD. 2]],ActividadesCom[[#This Row],[CRÉD. 3]],ActividadesCom[[#This Row],[CRÉD. 4]],ActividadesCom[[#This Row],[CRÉD. 5]])</f>
        <v>2</v>
      </c>
      <c r="F3457" s="44">
        <f>IF(ActividadesCom[[#This Row],[ÚLTIMO SEMESTRE CON CRÉDITOS]]&gt;0,ROUND(AVERAGE(ActividadesCom[[#This Row],[VALOR NIVEL 5]],ActividadesCom[[#This Row],[VALOR NIVEL 4]],ActividadesCom[[#This Row],[VALOR NIVEL 3]],ActividadesCom[[#This Row],[VALOR NIVEL 2]],ActividadesCom[[#This Row],[VALOR NIVEL 1]]),0),"")</f>
        <v>3</v>
      </c>
      <c r="G3457" s="43" t="str">
        <f>IF(ActividadesCom[[#This Row],[PROMEDIO]]="","",IF(ActividadesCom[[#This Row],[PROMEDIO]]&gt;=4,"EXCELENTE",IF(ActividadesCom[[#This Row],[PROMEDIO]]&gt;=3,"NOTABLE",IF(ActividadesCom[[#This Row],[PROMEDIO]]&gt;=2,"BUENO",IF(ActividadesCom[[#This Row],[PROMEDIO]]=1,"SUFICIENTE","")))))</f>
        <v>NOTABLE</v>
      </c>
      <c r="H3457" s="5">
        <f>MAX(ActividadesCom[[#This Row],[PERÍODO 1]],ActividadesCom[[#This Row],[PERÍODO 2]],ActividadesCom[[#This Row],[PERÍODO 3]],ActividadesCom[[#This Row],[PERÍODO 4]],ActividadesCom[[#This Row],[PERÍODO 5]])</f>
        <v>20221</v>
      </c>
      <c r="I3457" s="45" t="s">
        <v>3519</v>
      </c>
      <c r="J3457" s="46">
        <v>20213</v>
      </c>
      <c r="K3457" s="46" t="s">
        <v>4021</v>
      </c>
      <c r="L3457" s="5">
        <f>IF(ActividadesCom[[#This Row],[NIVEL 1]]&lt;&gt;0,VLOOKUP(ActividadesCom[[#This Row],[NIVEL 1]],Catálogo!A:B,2,FALSE),"")</f>
        <v>3</v>
      </c>
      <c r="M3457" s="46">
        <v>1</v>
      </c>
      <c r="N3457" s="6" t="s">
        <v>4872</v>
      </c>
      <c r="O3457" s="46">
        <v>20221</v>
      </c>
      <c r="P3457" s="5" t="s">
        <v>4022</v>
      </c>
      <c r="Q3457" s="5">
        <f>IF(ActividadesCom[[#This Row],[NIVEL 2]]&lt;&gt;0,VLOOKUP(ActividadesCom[[#This Row],[NIVEL 2]],Catálogo!A:B,2,FALSE),"")</f>
        <v>2</v>
      </c>
      <c r="R3457" s="46">
        <v>1</v>
      </c>
      <c r="S3457" s="45"/>
      <c r="T3457" s="46"/>
      <c r="U3457" s="46"/>
      <c r="V3457" s="5" t="str">
        <f>IF(ActividadesCom[[#This Row],[NIVEL 3]]&lt;&gt;0,VLOOKUP(ActividadesCom[[#This Row],[NIVEL 3]],Catálogo!A:B,2,FALSE),"")</f>
        <v/>
      </c>
      <c r="W3457" s="46"/>
      <c r="X3457" s="45"/>
      <c r="Y3457" s="46"/>
      <c r="Z3457" s="46"/>
      <c r="AA3457" s="5" t="str">
        <f>IF(ActividadesCom[[#This Row],[NIVEL 4]]&lt;&gt;0,VLOOKUP(ActividadesCom[[#This Row],[NIVEL 4]],Catálogo!A:B,2,FALSE),"")</f>
        <v/>
      </c>
      <c r="AB3457" s="46"/>
      <c r="AC3457" s="45"/>
      <c r="AD3457" s="46"/>
      <c r="AE3457" s="46"/>
      <c r="AF3457" s="5" t="str">
        <f>IF(ActividadesCom[[#This Row],[NIVEL 5]]&lt;&gt;0,VLOOKUP(ActividadesCom[[#This Row],[NIVEL 5]],Catálogo!A:B,2,FALSE),"")</f>
        <v/>
      </c>
      <c r="AG3457" s="47"/>
      <c r="AH3457" s="2"/>
      <c r="AI3457" s="2"/>
    </row>
    <row r="3458" spans="1:35" ht="30" customHeight="1" x14ac:dyDescent="0.25">
      <c r="A3458" s="43">
        <v>21470132</v>
      </c>
      <c r="B3458" s="97" t="str">
        <f>VLOOKUP(ActividadesCom[[#This Row],[NO. DE CONTROL]],'LISTADO ESTUDIANTES'!A:C,3,FALSE)</f>
        <v>ROSADO LOPEZ LUIS ARIEL</v>
      </c>
      <c r="C3458" s="103" t="str">
        <f>VLOOKUP(ActividadesCom[[#This Row],[NO. DE CONTROL]],'LISTADO ESTUDIANTES'!A:B,2,FALSE)</f>
        <v>INGENIERIA EN SISTEMAS COMPUTACIONALES</v>
      </c>
      <c r="D3458" s="44" t="str">
        <f>VLOOKUP(ActividadesCom[[#This Row],[NO. DE CONTROL]],'LISTADO ESTUDIANTES'!A:D,4,FALSE)</f>
        <v>ACTIVO(A)</v>
      </c>
      <c r="E3458" s="5">
        <f>SUM(ActividadesCom[[#This Row],[CRÉD. 1]],ActividadesCom[[#This Row],[CRÉD. 2]],ActividadesCom[[#This Row],[CRÉD. 3]],ActividadesCom[[#This Row],[CRÉD. 4]],ActividadesCom[[#This Row],[CRÉD. 5]])</f>
        <v>5</v>
      </c>
      <c r="F3458" s="44">
        <f>IF(ActividadesCom[[#This Row],[ÚLTIMO SEMESTRE CON CRÉDITOS]]&gt;0,ROUND(AVERAGE(ActividadesCom[[#This Row],[VALOR NIVEL 5]],ActividadesCom[[#This Row],[VALOR NIVEL 4]],ActividadesCom[[#This Row],[VALOR NIVEL 3]],ActividadesCom[[#This Row],[VALOR NIVEL 2]],ActividadesCom[[#This Row],[VALOR NIVEL 1]]),0),"")</f>
        <v>4</v>
      </c>
      <c r="G3458" s="43" t="str">
        <f>IF(ActividadesCom[[#This Row],[PROMEDIO]]="","",IF(ActividadesCom[[#This Row],[PROMEDIO]]&gt;=4,"EXCELENTE",IF(ActividadesCom[[#This Row],[PROMEDIO]]&gt;=3,"NOTABLE",IF(ActividadesCom[[#This Row],[PROMEDIO]]&gt;=2,"BUENO",IF(ActividadesCom[[#This Row],[PROMEDIO]]=1,"SUFICIENTE","")))))</f>
        <v>EXCELENTE</v>
      </c>
      <c r="H3458" s="5">
        <f>MAX(ActividadesCom[[#This Row],[PERÍODO 1]],ActividadesCom[[#This Row],[PERÍODO 2]],ActividadesCom[[#This Row],[PERÍODO 3]],ActividadesCom[[#This Row],[PERÍODO 4]],ActividadesCom[[#This Row],[PERÍODO 5]])</f>
        <v>20221</v>
      </c>
      <c r="I3458" s="45" t="s">
        <v>3519</v>
      </c>
      <c r="J3458" s="46">
        <v>20213</v>
      </c>
      <c r="K3458" s="46" t="s">
        <v>4021</v>
      </c>
      <c r="L3458" s="5">
        <f>IF(ActividadesCom[[#This Row],[NIVEL 1]]&lt;&gt;0,VLOOKUP(ActividadesCom[[#This Row],[NIVEL 1]],Catálogo!A:B,2,FALSE),"")</f>
        <v>3</v>
      </c>
      <c r="M3458" s="46">
        <v>1</v>
      </c>
      <c r="N3458" s="6" t="s">
        <v>4869</v>
      </c>
      <c r="O3458" s="46">
        <v>20221</v>
      </c>
      <c r="P3458" s="5" t="s">
        <v>4008</v>
      </c>
      <c r="Q3458" s="5">
        <f>IF(ActividadesCom[[#This Row],[NIVEL 2]]&lt;&gt;0,VLOOKUP(ActividadesCom[[#This Row],[NIVEL 2]],Catálogo!A:B,2,FALSE),"")</f>
        <v>4</v>
      </c>
      <c r="R3458" s="46">
        <v>1</v>
      </c>
      <c r="S3458" s="6" t="s">
        <v>4869</v>
      </c>
      <c r="T3458" s="46">
        <v>20212</v>
      </c>
      <c r="U3458" s="5" t="s">
        <v>4008</v>
      </c>
      <c r="V3458" s="5">
        <f>IF(ActividadesCom[[#This Row],[NIVEL 3]]&lt;&gt;0,VLOOKUP(ActividadesCom[[#This Row],[NIVEL 3]],Catálogo!A:B,2,FALSE),"")</f>
        <v>4</v>
      </c>
      <c r="W3458" s="46">
        <v>1</v>
      </c>
      <c r="X3458" s="6" t="s">
        <v>4954</v>
      </c>
      <c r="Y3458" s="46">
        <v>20213</v>
      </c>
      <c r="Z3458" s="5" t="s">
        <v>4008</v>
      </c>
      <c r="AA3458" s="5">
        <f>IF(ActividadesCom[[#This Row],[NIVEL 4]]&lt;&gt;0,VLOOKUP(ActividadesCom[[#This Row],[NIVEL 4]],Catálogo!A:B,2,FALSE),"")</f>
        <v>4</v>
      </c>
      <c r="AB3458" s="46">
        <v>1</v>
      </c>
      <c r="AC3458" s="6" t="s">
        <v>3519</v>
      </c>
      <c r="AD3458" s="46">
        <v>20221</v>
      </c>
      <c r="AE3458" s="5" t="s">
        <v>4009</v>
      </c>
      <c r="AF3458" s="5">
        <f>IF(ActividadesCom[[#This Row],[NIVEL 5]]&lt;&gt;0,VLOOKUP(ActividadesCom[[#This Row],[NIVEL 5]],Catálogo!A:B,2,FALSE),"")</f>
        <v>3</v>
      </c>
      <c r="AG3458" s="47">
        <v>1</v>
      </c>
      <c r="AH3458" s="2"/>
      <c r="AI3458" s="2"/>
    </row>
    <row r="3459" spans="1:35" ht="30" customHeight="1" x14ac:dyDescent="0.25">
      <c r="A3459" s="37">
        <v>21470133</v>
      </c>
      <c r="B3459" s="97" t="str">
        <f>VLOOKUP(ActividadesCom[[#This Row],[NO. DE CONTROL]],'LISTADO ESTUDIANTES'!A:C,3,FALSE)</f>
        <v>MAY COLLI KATHERINE ANIELCA</v>
      </c>
      <c r="C3459" s="106" t="str">
        <f>VLOOKUP(ActividadesCom[[#This Row],[NO. DE CONTROL]],'LISTADO ESTUDIANTES'!A:B,2,FALSE)</f>
        <v>INGENIERIA AMBIENTAL</v>
      </c>
      <c r="D3459" s="38" t="str">
        <f>VLOOKUP(ActividadesCom[[#This Row],[NO. DE CONTROL]],'LISTADO ESTUDIANTES'!A:D,4,FALSE)</f>
        <v>ACTIVO(A)</v>
      </c>
      <c r="E3459" s="5">
        <f>SUM(ActividadesCom[[#This Row],[CRÉD. 1]],ActividadesCom[[#This Row],[CRÉD. 2]],ActividadesCom[[#This Row],[CRÉD. 3]],ActividadesCom[[#This Row],[CRÉD. 4]],ActividadesCom[[#This Row],[CRÉD. 5]])</f>
        <v>5</v>
      </c>
      <c r="F3459" s="38">
        <f>IF(ActividadesCom[[#This Row],[ÚLTIMO SEMESTRE CON CRÉDITOS]]&gt;0,ROUND(AVERAGE(ActividadesCom[[#This Row],[VALOR NIVEL 5]],ActividadesCom[[#This Row],[VALOR NIVEL 4]],ActividadesCom[[#This Row],[VALOR NIVEL 3]],ActividadesCom[[#This Row],[VALOR NIVEL 2]],ActividadesCom[[#This Row],[VALOR NIVEL 1]]),0),"")</f>
        <v>4</v>
      </c>
      <c r="G3459" s="38" t="str">
        <f>IF(ActividadesCom[[#This Row],[PROMEDIO]]="","",IF(ActividadesCom[[#This Row],[PROMEDIO]]&gt;=4,"EXCELENTE",IF(ActividadesCom[[#This Row],[PROMEDIO]]&gt;=3,"NOTABLE",IF(ActividadesCom[[#This Row],[PROMEDIO]]&gt;=2,"BUENO",IF(ActividadesCom[[#This Row],[PROMEDIO]]=1,"SUFICIENTE","")))))</f>
        <v>EXCELENTE</v>
      </c>
      <c r="H3459" s="5">
        <f>MAX(ActividadesCom[[#This Row],[PERÍODO 1]],ActividadesCom[[#This Row],[PERÍODO 2]],ActividadesCom[[#This Row],[PERÍODO 3]],ActividadesCom[[#This Row],[PERÍODO 4]],ActividadesCom[[#This Row],[PERÍODO 5]])</f>
        <v>20221</v>
      </c>
      <c r="I3459" s="39" t="s">
        <v>4557</v>
      </c>
      <c r="J3459" s="40">
        <v>20211</v>
      </c>
      <c r="K3459" s="46" t="s">
        <v>4008</v>
      </c>
      <c r="L3459" s="5">
        <f>IF(ActividadesCom[[#This Row],[NIVEL 1]]&lt;&gt;0,VLOOKUP(ActividadesCom[[#This Row],[NIVEL 1]],Catálogo!A:B,2,FALSE),"")</f>
        <v>4</v>
      </c>
      <c r="M3459" s="40">
        <v>1</v>
      </c>
      <c r="N3459" s="39" t="s">
        <v>4565</v>
      </c>
      <c r="O3459" s="40">
        <v>20211</v>
      </c>
      <c r="P3459" s="40" t="s">
        <v>4008</v>
      </c>
      <c r="Q3459" s="5">
        <f>IF(ActividadesCom[[#This Row],[NIVEL 2]]&lt;&gt;0,VLOOKUP(ActividadesCom[[#This Row],[NIVEL 2]],Catálogo!A:B,2,FALSE),"")</f>
        <v>4</v>
      </c>
      <c r="R3459" s="40">
        <v>1</v>
      </c>
      <c r="S3459" s="6" t="s">
        <v>4818</v>
      </c>
      <c r="T3459" s="40">
        <v>20213</v>
      </c>
      <c r="U3459" s="5" t="s">
        <v>4008</v>
      </c>
      <c r="V3459" s="5">
        <f>IF(ActividadesCom[[#This Row],[NIVEL 3]]&lt;&gt;0,VLOOKUP(ActividadesCom[[#This Row],[NIVEL 3]],Catálogo!A:B,2,FALSE),"")</f>
        <v>4</v>
      </c>
      <c r="W3459" s="40">
        <v>1</v>
      </c>
      <c r="X3459" s="6" t="s">
        <v>9</v>
      </c>
      <c r="Y3459" s="40">
        <v>20212</v>
      </c>
      <c r="Z3459" s="5" t="s">
        <v>4020</v>
      </c>
      <c r="AA3459" s="5">
        <f>IF(ActividadesCom[[#This Row],[NIVEL 4]]&lt;&gt;0,VLOOKUP(ActividadesCom[[#This Row],[NIVEL 4]],Catálogo!A:B,2,FALSE),"")</f>
        <v>4</v>
      </c>
      <c r="AB3459" s="40">
        <v>1</v>
      </c>
      <c r="AC3459" s="6" t="s">
        <v>5457</v>
      </c>
      <c r="AD3459" s="40">
        <v>20221</v>
      </c>
      <c r="AE3459" s="5" t="s">
        <v>4008</v>
      </c>
      <c r="AF3459" s="5">
        <v>4</v>
      </c>
      <c r="AG3459" s="41">
        <v>1</v>
      </c>
      <c r="AH3459" s="2"/>
      <c r="AI3459" s="2"/>
    </row>
    <row r="3460" spans="1:35" ht="30" customHeight="1" x14ac:dyDescent="0.25">
      <c r="A3460" s="37">
        <v>21470134</v>
      </c>
      <c r="B3460" s="97" t="str">
        <f>VLOOKUP(ActividadesCom[[#This Row],[NO. DE CONTROL]],'LISTADO ESTUDIANTES'!A:C,3,FALSE)</f>
        <v>GONZALEZ SOLANA AZENETH DEL CARMEN</v>
      </c>
      <c r="C3460" s="106" t="str">
        <f>VLOOKUP(ActividadesCom[[#This Row],[NO. DE CONTROL]],'LISTADO ESTUDIANTES'!A:B,2,FALSE)</f>
        <v>ARQUITECTURA</v>
      </c>
      <c r="D3460" s="38" t="str">
        <f>VLOOKUP(ActividadesCom[[#This Row],[NO. DE CONTROL]],'LISTADO ESTUDIANTES'!A:D,4,FALSE)</f>
        <v>ACTIVO(A)</v>
      </c>
      <c r="E3460" s="5">
        <f>SUM(ActividadesCom[[#This Row],[CRÉD. 1]],ActividadesCom[[#This Row],[CRÉD. 2]],ActividadesCom[[#This Row],[CRÉD. 3]],ActividadesCom[[#This Row],[CRÉD. 4]],ActividadesCom[[#This Row],[CRÉD. 5]])</f>
        <v>4</v>
      </c>
      <c r="F3460" s="38">
        <f>IF(ActividadesCom[[#This Row],[ÚLTIMO SEMESTRE CON CRÉDITOS]]&gt;0,ROUND(AVERAGE(ActividadesCom[[#This Row],[VALOR NIVEL 5]],ActividadesCom[[#This Row],[VALOR NIVEL 4]],ActividadesCom[[#This Row],[VALOR NIVEL 3]],ActividadesCom[[#This Row],[VALOR NIVEL 2]],ActividadesCom[[#This Row],[VALOR NIVEL 1]]),0),"")</f>
        <v>4</v>
      </c>
      <c r="G3460" s="38" t="str">
        <f>IF(ActividadesCom[[#This Row],[PROMEDIO]]="","",IF(ActividadesCom[[#This Row],[PROMEDIO]]&gt;=4,"EXCELENTE",IF(ActividadesCom[[#This Row],[PROMEDIO]]&gt;=3,"NOTABLE",IF(ActividadesCom[[#This Row],[PROMEDIO]]&gt;=2,"BUENO",IF(ActividadesCom[[#This Row],[PROMEDIO]]=1,"SUFICIENTE","")))))</f>
        <v>EXCELENTE</v>
      </c>
      <c r="H3460" s="5">
        <f>MAX(ActividadesCom[[#This Row],[PERÍODO 1]],ActividadesCom[[#This Row],[PERÍODO 2]],ActividadesCom[[#This Row],[PERÍODO 3]],ActividadesCom[[#This Row],[PERÍODO 4]],ActividadesCom[[#This Row],[PERÍODO 5]])</f>
        <v>20221</v>
      </c>
      <c r="I3460" s="39" t="s">
        <v>4515</v>
      </c>
      <c r="J3460" s="40">
        <v>20211</v>
      </c>
      <c r="K3460" s="46" t="s">
        <v>4008</v>
      </c>
      <c r="L3460" s="5">
        <f>IF(ActividadesCom[[#This Row],[NIVEL 1]]&lt;&gt;0,VLOOKUP(ActividadesCom[[#This Row],[NIVEL 1]],Catálogo!A:B,2,FALSE),"")</f>
        <v>4</v>
      </c>
      <c r="M3460" s="40">
        <v>1</v>
      </c>
      <c r="N3460" s="39" t="s">
        <v>4695</v>
      </c>
      <c r="O3460" s="40">
        <v>20213</v>
      </c>
      <c r="P3460" s="40" t="s">
        <v>4008</v>
      </c>
      <c r="Q3460" s="5">
        <f>IF(ActividadesCom[[#This Row],[NIVEL 2]]&lt;&gt;0,VLOOKUP(ActividadesCom[[#This Row],[NIVEL 2]],Catálogo!A:B,2,FALSE),"")</f>
        <v>4</v>
      </c>
      <c r="R3460" s="40">
        <v>1</v>
      </c>
      <c r="S3460" s="6" t="s">
        <v>30</v>
      </c>
      <c r="T3460" s="40">
        <v>20213</v>
      </c>
      <c r="U3460" s="5" t="s">
        <v>4008</v>
      </c>
      <c r="V3460" s="5">
        <f>IF(ActividadesCom[[#This Row],[NIVEL 3]]&lt;&gt;0,VLOOKUP(ActividadesCom[[#This Row],[NIVEL 3]],Catálogo!A:B,2,FALSE),"")</f>
        <v>4</v>
      </c>
      <c r="W3460" s="40">
        <v>1</v>
      </c>
      <c r="X3460" s="6" t="s">
        <v>30</v>
      </c>
      <c r="Y3460" s="40">
        <v>20221</v>
      </c>
      <c r="Z3460" s="5" t="s">
        <v>4010</v>
      </c>
      <c r="AA3460" s="5">
        <f>IF(ActividadesCom[[#This Row],[NIVEL 4]]&lt;&gt;0,VLOOKUP(ActividadesCom[[#This Row],[NIVEL 4]],Catálogo!A:B,2,FALSE),"")</f>
        <v>2</v>
      </c>
      <c r="AB3460" s="40">
        <v>1</v>
      </c>
      <c r="AC3460" s="39"/>
      <c r="AD3460" s="40"/>
      <c r="AE3460" s="40"/>
      <c r="AF3460" s="5" t="str">
        <f>IF(ActividadesCom[[#This Row],[NIVEL 5]]&lt;&gt;0,VLOOKUP(ActividadesCom[[#This Row],[NIVEL 5]],Catálogo!A:B,2,FALSE),"")</f>
        <v/>
      </c>
      <c r="AG3460" s="41"/>
      <c r="AH3460" s="2"/>
      <c r="AI3460" s="2"/>
    </row>
    <row r="3461" spans="1:35" ht="30" customHeight="1" x14ac:dyDescent="0.25">
      <c r="A3461" s="43">
        <v>21470135</v>
      </c>
      <c r="B3461" s="97" t="str">
        <f>VLOOKUP(ActividadesCom[[#This Row],[NO. DE CONTROL]],'LISTADO ESTUDIANTES'!A:C,3,FALSE)</f>
        <v>RAMOS CHI BRYAN MARTIN</v>
      </c>
      <c r="C3461" s="103" t="str">
        <f>VLOOKUP(ActividadesCom[[#This Row],[NO. DE CONTROL]],'LISTADO ESTUDIANTES'!A:B,2,FALSE)</f>
        <v>INGENIERIA MECANICA</v>
      </c>
      <c r="D3461" s="44" t="str">
        <f>VLOOKUP(ActividadesCom[[#This Row],[NO. DE CONTROL]],'LISTADO ESTUDIANTES'!A:D,4,FALSE)</f>
        <v>ACTIVO(A)</v>
      </c>
      <c r="E3461" s="5">
        <f>SUM(ActividadesCom[[#This Row],[CRÉD. 1]],ActividadesCom[[#This Row],[CRÉD. 2]],ActividadesCom[[#This Row],[CRÉD. 3]],ActividadesCom[[#This Row],[CRÉD. 4]],ActividadesCom[[#This Row],[CRÉD. 5]])</f>
        <v>1</v>
      </c>
      <c r="F3461" s="44">
        <f>IF(ActividadesCom[[#This Row],[ÚLTIMO SEMESTRE CON CRÉDITOS]]&gt;0,ROUND(AVERAGE(ActividadesCom[[#This Row],[VALOR NIVEL 5]],ActividadesCom[[#This Row],[VALOR NIVEL 4]],ActividadesCom[[#This Row],[VALOR NIVEL 3]],ActividadesCom[[#This Row],[VALOR NIVEL 2]],ActividadesCom[[#This Row],[VALOR NIVEL 1]]),0),"")</f>
        <v>2</v>
      </c>
      <c r="G3461" s="44" t="str">
        <f>IF(ActividadesCom[[#This Row],[PROMEDIO]]="","",IF(ActividadesCom[[#This Row],[PROMEDIO]]&gt;=4,"EXCELENTE",IF(ActividadesCom[[#This Row],[PROMEDIO]]&gt;=3,"NOTABLE",IF(ActividadesCom[[#This Row],[PROMEDIO]]&gt;=2,"BUENO",IF(ActividadesCom[[#This Row],[PROMEDIO]]=1,"SUFICIENTE","")))))</f>
        <v>BUENO</v>
      </c>
      <c r="H3461" s="5">
        <f>MAX(ActividadesCom[[#This Row],[PERÍODO 1]],ActividadesCom[[#This Row],[PERÍODO 2]],ActividadesCom[[#This Row],[PERÍODO 3]],ActividadesCom[[#This Row],[PERÍODO 4]],ActividadesCom[[#This Row],[PERÍODO 5]])</f>
        <v>20213</v>
      </c>
      <c r="I3461" s="45" t="s">
        <v>23</v>
      </c>
      <c r="J3461" s="44">
        <v>20213</v>
      </c>
      <c r="K3461" s="46" t="s">
        <v>4010</v>
      </c>
      <c r="L3461" s="5">
        <f>IF(ActividadesCom[[#This Row],[NIVEL 1]]&lt;&gt;0,VLOOKUP(ActividadesCom[[#This Row],[NIVEL 1]],Catálogo!A:B,2,FALSE),"")</f>
        <v>2</v>
      </c>
      <c r="M3461" s="46">
        <v>1</v>
      </c>
      <c r="N3461" s="45"/>
      <c r="O3461" s="46"/>
      <c r="P3461" s="46"/>
      <c r="Q3461" s="5" t="str">
        <f>IF(ActividadesCom[[#This Row],[NIVEL 2]]&lt;&gt;0,VLOOKUP(ActividadesCom[[#This Row],[NIVEL 2]],Catálogo!A:B,2,FALSE),"")</f>
        <v/>
      </c>
      <c r="R3461" s="46"/>
      <c r="S3461" s="45"/>
      <c r="T3461" s="46"/>
      <c r="U3461" s="46"/>
      <c r="V3461" s="5" t="str">
        <f>IF(ActividadesCom[[#This Row],[NIVEL 3]]&lt;&gt;0,VLOOKUP(ActividadesCom[[#This Row],[NIVEL 3]],Catálogo!A:B,2,FALSE),"")</f>
        <v/>
      </c>
      <c r="W3461" s="46"/>
      <c r="X3461" s="45"/>
      <c r="Y3461" s="46"/>
      <c r="Z3461" s="46"/>
      <c r="AA3461" s="5" t="str">
        <f>IF(ActividadesCom[[#This Row],[NIVEL 4]]&lt;&gt;0,VLOOKUP(ActividadesCom[[#This Row],[NIVEL 4]],Catálogo!A:B,2,FALSE),"")</f>
        <v/>
      </c>
      <c r="AB3461" s="46"/>
      <c r="AC3461" s="45"/>
      <c r="AD3461" s="46"/>
      <c r="AE3461" s="46"/>
      <c r="AF3461" s="5" t="str">
        <f>IF(ActividadesCom[[#This Row],[NIVEL 5]]&lt;&gt;0,VLOOKUP(ActividadesCom[[#This Row],[NIVEL 5]],Catálogo!A:B,2,FALSE),"")</f>
        <v/>
      </c>
      <c r="AG3461" s="47"/>
      <c r="AH3461" s="2"/>
      <c r="AI3461" s="2"/>
    </row>
    <row r="3462" spans="1:35" ht="30" customHeight="1" x14ac:dyDescent="0.25">
      <c r="A3462" s="43">
        <v>21470136</v>
      </c>
      <c r="B3462" s="97" t="str">
        <f>VLOOKUP(ActividadesCom[[#This Row],[NO. DE CONTROL]],'LISTADO ESTUDIANTES'!A:C,3,FALSE)</f>
        <v>DZUL QUIJANO NELSY JUDITH</v>
      </c>
      <c r="C3462" s="103" t="str">
        <f>VLOOKUP(ActividadesCom[[#This Row],[NO. DE CONTROL]],'LISTADO ESTUDIANTES'!A:B,2,FALSE)</f>
        <v>INGENIERIA EN ADMINISTRACION</v>
      </c>
      <c r="D3462" s="44" t="str">
        <f>VLOOKUP(ActividadesCom[[#This Row],[NO. DE CONTROL]],'LISTADO ESTUDIANTES'!A:D,4,FALSE)</f>
        <v>ACTIVO(A)</v>
      </c>
      <c r="E3462" s="5">
        <f>SUM(ActividadesCom[[#This Row],[CRÉD. 1]],ActividadesCom[[#This Row],[CRÉD. 2]],ActividadesCom[[#This Row],[CRÉD. 3]],ActividadesCom[[#This Row],[CRÉD. 4]],ActividadesCom[[#This Row],[CRÉD. 5]])</f>
        <v>4</v>
      </c>
      <c r="F3462" s="44">
        <f>IF(ActividadesCom[[#This Row],[ÚLTIMO SEMESTRE CON CRÉDITOS]]&gt;0,ROUND(AVERAGE(ActividadesCom[[#This Row],[VALOR NIVEL 5]],ActividadesCom[[#This Row],[VALOR NIVEL 4]],ActividadesCom[[#This Row],[VALOR NIVEL 3]],ActividadesCom[[#This Row],[VALOR NIVEL 2]],ActividadesCom[[#This Row],[VALOR NIVEL 1]]),0),"")</f>
        <v>4</v>
      </c>
      <c r="G3462" s="43" t="str">
        <f>IF(ActividadesCom[[#This Row],[PROMEDIO]]="","",IF(ActividadesCom[[#This Row],[PROMEDIO]]&gt;=4,"EXCELENTE",IF(ActividadesCom[[#This Row],[PROMEDIO]]&gt;=3,"NOTABLE",IF(ActividadesCom[[#This Row],[PROMEDIO]]&gt;=2,"BUENO",IF(ActividadesCom[[#This Row],[PROMEDIO]]=1,"SUFICIENTE","")))))</f>
        <v>EXCELENTE</v>
      </c>
      <c r="H3462" s="5">
        <f>MAX(ActividadesCom[[#This Row],[PERÍODO 1]],ActividadesCom[[#This Row],[PERÍODO 2]],ActividadesCom[[#This Row],[PERÍODO 3]],ActividadesCom[[#This Row],[PERÍODO 4]],ActividadesCom[[#This Row],[PERÍODO 5]])</f>
        <v>20221</v>
      </c>
      <c r="I3462" s="45" t="s">
        <v>133</v>
      </c>
      <c r="J3462" s="44">
        <v>20213</v>
      </c>
      <c r="K3462" s="46" t="s">
        <v>4008</v>
      </c>
      <c r="L3462" s="5">
        <f>IF(ActividadesCom[[#This Row],[NIVEL 1]]&lt;&gt;0,VLOOKUP(ActividadesCom[[#This Row],[NIVEL 1]],Catálogo!A:B,2,FALSE),"")</f>
        <v>4</v>
      </c>
      <c r="M3462" s="46">
        <v>1</v>
      </c>
      <c r="N3462" s="45" t="s">
        <v>4917</v>
      </c>
      <c r="O3462" s="46">
        <v>20221</v>
      </c>
      <c r="P3462" s="5" t="s">
        <v>4009</v>
      </c>
      <c r="Q3462" s="5">
        <f>IF(ActividadesCom[[#This Row],[NIVEL 2]]&lt;&gt;0,VLOOKUP(ActividadesCom[[#This Row],[NIVEL 2]],Catálogo!A:B,2,FALSE),"")</f>
        <v>3</v>
      </c>
      <c r="R3462" s="46">
        <v>1</v>
      </c>
      <c r="S3462" s="6" t="s">
        <v>133</v>
      </c>
      <c r="T3462" s="46">
        <v>20221</v>
      </c>
      <c r="U3462" s="5" t="s">
        <v>4008</v>
      </c>
      <c r="V3462" s="5">
        <f>IF(ActividadesCom[[#This Row],[NIVEL 3]]&lt;&gt;0,VLOOKUP(ActividadesCom[[#This Row],[NIVEL 3]],Catálogo!A:B,2,FALSE),"")</f>
        <v>4</v>
      </c>
      <c r="W3462" s="46">
        <v>1</v>
      </c>
      <c r="X3462" s="6" t="s">
        <v>5879</v>
      </c>
      <c r="Y3462" s="46">
        <v>20213</v>
      </c>
      <c r="Z3462" s="5" t="s">
        <v>4009</v>
      </c>
      <c r="AA3462" s="5">
        <f>IF(ActividadesCom[[#This Row],[NIVEL 4]]&lt;&gt;0,VLOOKUP(ActividadesCom[[#This Row],[NIVEL 4]],Catálogo!A:B,2,FALSE),"")</f>
        <v>3</v>
      </c>
      <c r="AB3462" s="46">
        <v>1</v>
      </c>
      <c r="AC3462" s="45"/>
      <c r="AD3462" s="46"/>
      <c r="AE3462" s="46"/>
      <c r="AF3462" s="5" t="str">
        <f>IF(ActividadesCom[[#This Row],[NIVEL 5]]&lt;&gt;0,VLOOKUP(ActividadesCom[[#This Row],[NIVEL 5]],Catálogo!A:B,2,FALSE),"")</f>
        <v/>
      </c>
      <c r="AG3462" s="47"/>
      <c r="AH3462" s="2"/>
      <c r="AI3462" s="2"/>
    </row>
    <row r="3463" spans="1:35" ht="30" customHeight="1" x14ac:dyDescent="0.25">
      <c r="A3463" s="43">
        <v>21470137</v>
      </c>
      <c r="B3463" s="97" t="str">
        <f>VLOOKUP(ActividadesCom[[#This Row],[NO. DE CONTROL]],'LISTADO ESTUDIANTES'!A:C,3,FALSE)</f>
        <v>SANCHEZ DE LA CRUZ RICHARDS UZZIEL</v>
      </c>
      <c r="C3463" s="103" t="str">
        <f>VLOOKUP(ActividadesCom[[#This Row],[NO. DE CONTROL]],'LISTADO ESTUDIANTES'!A:B,2,FALSE)</f>
        <v>INGENIERIA INDUSTRIAL</v>
      </c>
      <c r="D3463" s="44" t="str">
        <f>VLOOKUP(ActividadesCom[[#This Row],[NO. DE CONTROL]],'LISTADO ESTUDIANTES'!A:D,4,FALSE)</f>
        <v>ACTIVO(A)</v>
      </c>
      <c r="E3463" s="5">
        <f>SUM(ActividadesCom[[#This Row],[CRÉD. 1]],ActividadesCom[[#This Row],[CRÉD. 2]],ActividadesCom[[#This Row],[CRÉD. 3]],ActividadesCom[[#This Row],[CRÉD. 4]],ActividadesCom[[#This Row],[CRÉD. 5]])</f>
        <v>3</v>
      </c>
      <c r="F3463" s="44">
        <f>IF(ActividadesCom[[#This Row],[ÚLTIMO SEMESTRE CON CRÉDITOS]]&gt;0,ROUND(AVERAGE(ActividadesCom[[#This Row],[VALOR NIVEL 5]],ActividadesCom[[#This Row],[VALOR NIVEL 4]],ActividadesCom[[#This Row],[VALOR NIVEL 3]],ActividadesCom[[#This Row],[VALOR NIVEL 2]],ActividadesCom[[#This Row],[VALOR NIVEL 1]]),0),"")</f>
        <v>2</v>
      </c>
      <c r="G3463" s="44" t="str">
        <f>IF(ActividadesCom[[#This Row],[PROMEDIO]]="","",IF(ActividadesCom[[#This Row],[PROMEDIO]]&gt;=4,"EXCELENTE",IF(ActividadesCom[[#This Row],[PROMEDIO]]&gt;=3,"NOTABLE",IF(ActividadesCom[[#This Row],[PROMEDIO]]&gt;=2,"BUENO",IF(ActividadesCom[[#This Row],[PROMEDIO]]=1,"SUFICIENTE","")))))</f>
        <v>BUENO</v>
      </c>
      <c r="H3463" s="5">
        <f>MAX(ActividadesCom[[#This Row],[PERÍODO 1]],ActividadesCom[[#This Row],[PERÍODO 2]],ActividadesCom[[#This Row],[PERÍODO 3]],ActividadesCom[[#This Row],[PERÍODO 4]],ActividadesCom[[#This Row],[PERÍODO 5]])</f>
        <v>20221</v>
      </c>
      <c r="I3463" s="45" t="s">
        <v>4743</v>
      </c>
      <c r="J3463" s="46">
        <v>20213</v>
      </c>
      <c r="K3463" s="46" t="s">
        <v>4009</v>
      </c>
      <c r="L3463" s="5">
        <f>IF(ActividadesCom[[#This Row],[NIVEL 1]]&lt;&gt;0,VLOOKUP(ActividadesCom[[#This Row],[NIVEL 1]],Catálogo!A:B,2,FALSE),"")</f>
        <v>3</v>
      </c>
      <c r="M3463" s="46">
        <v>1</v>
      </c>
      <c r="N3463" s="45" t="s">
        <v>23</v>
      </c>
      <c r="O3463" s="46">
        <v>20213</v>
      </c>
      <c r="P3463" s="46" t="s">
        <v>4010</v>
      </c>
      <c r="Q3463" s="5">
        <f>IF(ActividadesCom[[#This Row],[NIVEL 2]]&lt;&gt;0,VLOOKUP(ActividadesCom[[#This Row],[NIVEL 2]],Catálogo!A:B,2,FALSE),"")</f>
        <v>2</v>
      </c>
      <c r="R3463" s="46">
        <v>1</v>
      </c>
      <c r="S3463" s="6" t="s">
        <v>23</v>
      </c>
      <c r="T3463" s="46">
        <v>20221</v>
      </c>
      <c r="U3463" s="5" t="s">
        <v>4010</v>
      </c>
      <c r="V3463" s="5">
        <f>IF(ActividadesCom[[#This Row],[NIVEL 3]]&lt;&gt;0,VLOOKUP(ActividadesCom[[#This Row],[NIVEL 3]],Catálogo!A:B,2,FALSE),"")</f>
        <v>2</v>
      </c>
      <c r="W3463" s="46">
        <v>1</v>
      </c>
      <c r="X3463" s="45"/>
      <c r="Y3463" s="46"/>
      <c r="Z3463" s="46"/>
      <c r="AA3463" s="5" t="str">
        <f>IF(ActividadesCom[[#This Row],[NIVEL 4]]&lt;&gt;0,VLOOKUP(ActividadesCom[[#This Row],[NIVEL 4]],Catálogo!A:B,2,FALSE),"")</f>
        <v/>
      </c>
      <c r="AB3463" s="46"/>
      <c r="AC3463" s="45"/>
      <c r="AD3463" s="46"/>
      <c r="AE3463" s="46"/>
      <c r="AF3463" s="5" t="str">
        <f>IF(ActividadesCom[[#This Row],[NIVEL 5]]&lt;&gt;0,VLOOKUP(ActividadesCom[[#This Row],[NIVEL 5]],Catálogo!A:B,2,FALSE),"")</f>
        <v/>
      </c>
      <c r="AG3463" s="47"/>
      <c r="AH3463" s="2"/>
      <c r="AI3463" s="2"/>
    </row>
    <row r="3464" spans="1:35" ht="30" customHeight="1" x14ac:dyDescent="0.25">
      <c r="A3464" s="7">
        <v>21470138</v>
      </c>
      <c r="B3464" s="97" t="str">
        <f>VLOOKUP(ActividadesCom[[#This Row],[NO. DE CONTROL]],'LISTADO ESTUDIANTES'!A:C,3,FALSE)</f>
        <v>NIETO SANCHEZ LUIS CARLOS</v>
      </c>
      <c r="C3464" s="97" t="str">
        <f>VLOOKUP(ActividadesCom[[#This Row],[NO. DE CONTROL]],'LISTADO ESTUDIANTES'!A:B,2,FALSE)</f>
        <v>INGENIERIA MECANICA</v>
      </c>
      <c r="D3464" s="18" t="str">
        <f>VLOOKUP(ActividadesCom[[#This Row],[NO. DE CONTROL]],'LISTADO ESTUDIANTES'!A:D,4,FALSE)</f>
        <v>ACTIVO(A)</v>
      </c>
      <c r="E3464" s="5">
        <f>SUM(ActividadesCom[[#This Row],[CRÉD. 1]],ActividadesCom[[#This Row],[CRÉD. 2]],ActividadesCom[[#This Row],[CRÉD. 3]],ActividadesCom[[#This Row],[CRÉD. 4]],ActividadesCom[[#This Row],[CRÉD. 5]])</f>
        <v>1</v>
      </c>
      <c r="F3464" s="18">
        <f>IF(ActividadesCom[[#This Row],[ÚLTIMO SEMESTRE CON CRÉDITOS]]&gt;0,ROUND(AVERAGE(ActividadesCom[[#This Row],[VALOR NIVEL 5]],ActividadesCom[[#This Row],[VALOR NIVEL 4]],ActividadesCom[[#This Row],[VALOR NIVEL 3]],ActividadesCom[[#This Row],[VALOR NIVEL 2]],ActividadesCom[[#This Row],[VALOR NIVEL 1]]),0),"")</f>
        <v>3</v>
      </c>
      <c r="G3464" s="18" t="str">
        <f>IF(ActividadesCom[[#This Row],[PROMEDIO]]="","",IF(ActividadesCom[[#This Row],[PROMEDIO]]&gt;=4,"EXCELENTE",IF(ActividadesCom[[#This Row],[PROMEDIO]]&gt;=3,"NOTABLE",IF(ActividadesCom[[#This Row],[PROMEDIO]]&gt;=2,"BUENO",IF(ActividadesCom[[#This Row],[PROMEDIO]]=1,"SUFICIENTE","")))))</f>
        <v>NOTABLE</v>
      </c>
      <c r="H3464" s="5">
        <f>MAX(ActividadesCom[[#This Row],[PERÍODO 1]],ActividadesCom[[#This Row],[PERÍODO 2]],ActividadesCom[[#This Row],[PERÍODO 3]],ActividadesCom[[#This Row],[PERÍODO 4]],ActividadesCom[[#This Row],[PERÍODO 5]])</f>
        <v>20213</v>
      </c>
      <c r="I3464" s="6" t="s">
        <v>133</v>
      </c>
      <c r="J3464" s="5">
        <v>20213</v>
      </c>
      <c r="K3464" s="5" t="s">
        <v>4021</v>
      </c>
      <c r="L3464" s="5">
        <f>IF(ActividadesCom[[#This Row],[NIVEL 1]]&lt;&gt;0,VLOOKUP(ActividadesCom[[#This Row],[NIVEL 1]],Catálogo!A:B,2,FALSE),"")</f>
        <v>3</v>
      </c>
      <c r="M3464" s="5">
        <v>1</v>
      </c>
      <c r="N3464" s="6"/>
      <c r="O3464" s="5"/>
      <c r="P3464" s="5"/>
      <c r="Q3464" s="5" t="str">
        <f>IF(ActividadesCom[[#This Row],[NIVEL 2]]&lt;&gt;0,VLOOKUP(ActividadesCom[[#This Row],[NIVEL 2]],Catálogo!A:B,2,FALSE),"")</f>
        <v/>
      </c>
      <c r="R3464" s="5"/>
      <c r="S3464" s="6"/>
      <c r="T3464" s="5"/>
      <c r="U3464" s="5"/>
      <c r="V3464" s="5" t="str">
        <f>IF(ActividadesCom[[#This Row],[NIVEL 3]]&lt;&gt;0,VLOOKUP(ActividadesCom[[#This Row],[NIVEL 3]],Catálogo!A:B,2,FALSE),"")</f>
        <v/>
      </c>
      <c r="W3464" s="5"/>
      <c r="X3464" s="6"/>
      <c r="Y3464" s="5"/>
      <c r="Z3464" s="5"/>
      <c r="AA3464" s="5" t="str">
        <f>IF(ActividadesCom[[#This Row],[NIVEL 4]]&lt;&gt;0,VLOOKUP(ActividadesCom[[#This Row],[NIVEL 4]],Catálogo!A:B,2,FALSE),"")</f>
        <v/>
      </c>
      <c r="AB3464" s="5"/>
      <c r="AC3464" s="6"/>
      <c r="AD3464" s="5"/>
      <c r="AE3464" s="5"/>
      <c r="AF3464" s="5" t="str">
        <f>IF(ActividadesCom[[#This Row],[NIVEL 5]]&lt;&gt;0,VLOOKUP(ActividadesCom[[#This Row],[NIVEL 5]],Catálogo!A:B,2,FALSE),"")</f>
        <v/>
      </c>
      <c r="AG3464" s="36"/>
      <c r="AH3464" s="2"/>
      <c r="AI3464" s="2"/>
    </row>
    <row r="3465" spans="1:35" ht="30" customHeight="1" x14ac:dyDescent="0.25">
      <c r="A3465" s="7">
        <v>21470139</v>
      </c>
      <c r="B3465" s="97" t="str">
        <f>VLOOKUP(ActividadesCom[[#This Row],[NO. DE CONTROL]],'LISTADO ESTUDIANTES'!A:C,3,FALSE)</f>
        <v>CHUC CHI JAVIER IZAIR</v>
      </c>
      <c r="C3465" s="97" t="str">
        <f>VLOOKUP(ActividadesCom[[#This Row],[NO. DE CONTROL]],'LISTADO ESTUDIANTES'!A:B,2,FALSE)</f>
        <v>INGENIERIA EN SISTEMAS COMPUTACIONALES</v>
      </c>
      <c r="D3465" s="18" t="str">
        <f>VLOOKUP(ActividadesCom[[#This Row],[NO. DE CONTROL]],'LISTADO ESTUDIANTES'!A:D,4,FALSE)</f>
        <v>ACTIVO(A)</v>
      </c>
      <c r="E3465" s="5">
        <f>SUM(ActividadesCom[[#This Row],[CRÉD. 1]],ActividadesCom[[#This Row],[CRÉD. 2]],ActividadesCom[[#This Row],[CRÉD. 3]],ActividadesCom[[#This Row],[CRÉD. 4]],ActividadesCom[[#This Row],[CRÉD. 5]])</f>
        <v>5</v>
      </c>
      <c r="F3465" s="18">
        <f>IF(ActividadesCom[[#This Row],[ÚLTIMO SEMESTRE CON CRÉDITOS]]&gt;0,ROUND(AVERAGE(ActividadesCom[[#This Row],[VALOR NIVEL 5]],ActividadesCom[[#This Row],[VALOR NIVEL 4]],ActividadesCom[[#This Row],[VALOR NIVEL 3]],ActividadesCom[[#This Row],[VALOR NIVEL 2]],ActividadesCom[[#This Row],[VALOR NIVEL 1]]),0),"")</f>
        <v>3</v>
      </c>
      <c r="G3465" s="18" t="str">
        <f>IF(ActividadesCom[[#This Row],[PROMEDIO]]="","",IF(ActividadesCom[[#This Row],[PROMEDIO]]&gt;=4,"EXCELENTE",IF(ActividadesCom[[#This Row],[PROMEDIO]]&gt;=3,"NOTABLE",IF(ActividadesCom[[#This Row],[PROMEDIO]]&gt;=2,"BUENO",IF(ActividadesCom[[#This Row],[PROMEDIO]]=1,"SUFICIENTE","")))))</f>
        <v>NOTABLE</v>
      </c>
      <c r="H3465" s="5">
        <f>MAX(ActividadesCom[[#This Row],[PERÍODO 1]],ActividadesCom[[#This Row],[PERÍODO 2]],ActividadesCom[[#This Row],[PERÍODO 3]],ActividadesCom[[#This Row],[PERÍODO 4]],ActividadesCom[[#This Row],[PERÍODO 5]])</f>
        <v>20221</v>
      </c>
      <c r="I3465" s="6" t="s">
        <v>31</v>
      </c>
      <c r="J3465" s="5">
        <v>20213</v>
      </c>
      <c r="K3465" s="5" t="s">
        <v>4022</v>
      </c>
      <c r="L3465" s="5">
        <f>IF(ActividadesCom[[#This Row],[NIVEL 1]]&lt;&gt;0,VLOOKUP(ActividadesCom[[#This Row],[NIVEL 1]],Catálogo!A:B,2,FALSE),"")</f>
        <v>2</v>
      </c>
      <c r="M3465" s="5">
        <v>1</v>
      </c>
      <c r="N3465" s="6" t="s">
        <v>4869</v>
      </c>
      <c r="O3465" s="5">
        <v>20221</v>
      </c>
      <c r="P3465" s="5" t="s">
        <v>4008</v>
      </c>
      <c r="Q3465" s="5">
        <f>IF(ActividadesCom[[#This Row],[NIVEL 2]]&lt;&gt;0,VLOOKUP(ActividadesCom[[#This Row],[NIVEL 2]],Catálogo!A:B,2,FALSE),"")</f>
        <v>4</v>
      </c>
      <c r="R3465" s="5">
        <v>1</v>
      </c>
      <c r="S3465" s="6" t="s">
        <v>4869</v>
      </c>
      <c r="T3465" s="5">
        <v>20212</v>
      </c>
      <c r="U3465" s="5" t="s">
        <v>4020</v>
      </c>
      <c r="V3465" s="5">
        <f>IF(ActividadesCom[[#This Row],[NIVEL 3]]&lt;&gt;0,VLOOKUP(ActividadesCom[[#This Row],[NIVEL 3]],Catálogo!A:B,2,FALSE),"")</f>
        <v>4</v>
      </c>
      <c r="W3465" s="5">
        <v>1</v>
      </c>
      <c r="X3465" s="6" t="s">
        <v>4954</v>
      </c>
      <c r="Y3465" s="5">
        <v>20213</v>
      </c>
      <c r="Z3465" s="5" t="s">
        <v>4020</v>
      </c>
      <c r="AA3465" s="5">
        <f>IF(ActividadesCom[[#This Row],[NIVEL 4]]&lt;&gt;0,VLOOKUP(ActividadesCom[[#This Row],[NIVEL 4]],Catálogo!A:B,2,FALSE),"")</f>
        <v>4</v>
      </c>
      <c r="AB3465" s="5">
        <v>1</v>
      </c>
      <c r="AC3465" s="6" t="s">
        <v>25</v>
      </c>
      <c r="AD3465" s="5">
        <v>20221</v>
      </c>
      <c r="AE3465" s="5" t="s">
        <v>4010</v>
      </c>
      <c r="AF3465" s="5">
        <f>IF(ActividadesCom[[#This Row],[NIVEL 5]]&lt;&gt;0,VLOOKUP(ActividadesCom[[#This Row],[NIVEL 5]],Catálogo!A:B,2,FALSE),"")</f>
        <v>2</v>
      </c>
      <c r="AG3465" s="36">
        <v>1</v>
      </c>
      <c r="AH3465" s="2"/>
      <c r="AI3465" s="2"/>
    </row>
    <row r="3466" spans="1:35" ht="30" customHeight="1" x14ac:dyDescent="0.25">
      <c r="A3466" s="43">
        <v>21470140</v>
      </c>
      <c r="B3466" s="97" t="str">
        <f>VLOOKUP(ActividadesCom[[#This Row],[NO. DE CONTROL]],'LISTADO ESTUDIANTES'!A:C,3,FALSE)</f>
        <v>DIONICIO MARTINEZ ANGEL EDUARDO</v>
      </c>
      <c r="C3466" s="143" t="str">
        <f>VLOOKUP(ActividadesCom[[#This Row],[NO. DE CONTROL]],'LISTADO ESTUDIANTES'!A:B,2,FALSE)</f>
        <v>INGENIERIA QUIMICA</v>
      </c>
      <c r="D3466" s="144" t="str">
        <f>VLOOKUP(ActividadesCom[[#This Row],[NO. DE CONTROL]],'LISTADO ESTUDIANTES'!A:D,4,FALSE)</f>
        <v>ACTIVO(A)</v>
      </c>
      <c r="E3466" s="136">
        <f>SUM(ActividadesCom[[#This Row],[CRÉD. 1]],ActividadesCom[[#This Row],[CRÉD. 2]],ActividadesCom[[#This Row],[CRÉD. 3]],ActividadesCom[[#This Row],[CRÉD. 4]],ActividadesCom[[#This Row],[CRÉD. 5]])</f>
        <v>5</v>
      </c>
      <c r="F3466" s="144">
        <f>IF(ActividadesCom[[#This Row],[ÚLTIMO SEMESTRE CON CRÉDITOS]]&gt;0,ROUND(AVERAGE(ActividadesCom[[#This Row],[VALOR NIVEL 5]],ActividadesCom[[#This Row],[VALOR NIVEL 4]],ActividadesCom[[#This Row],[VALOR NIVEL 3]],ActividadesCom[[#This Row],[VALOR NIVEL 2]],ActividadesCom[[#This Row],[VALOR NIVEL 1]]),0),"")</f>
        <v>4</v>
      </c>
      <c r="G3466" s="43" t="str">
        <f>IF(ActividadesCom[[#This Row],[PROMEDIO]]="","",IF(ActividadesCom[[#This Row],[PROMEDIO]]&gt;=4,"EXCELENTE",IF(ActividadesCom[[#This Row],[PROMEDIO]]&gt;=3,"NOTABLE",IF(ActividadesCom[[#This Row],[PROMEDIO]]&gt;=2,"BUENO",IF(ActividadesCom[[#This Row],[PROMEDIO]]=1,"SUFICIENTE","")))))</f>
        <v>EXCELENTE</v>
      </c>
      <c r="H3466" s="5">
        <f>MAX(ActividadesCom[[#This Row],[PERÍODO 1]],ActividadesCom[[#This Row],[PERÍODO 2]],ActividadesCom[[#This Row],[PERÍODO 3]],ActividadesCom[[#This Row],[PERÍODO 4]],ActividadesCom[[#This Row],[PERÍODO 5]])</f>
        <v>20221</v>
      </c>
      <c r="I3466" s="45" t="s">
        <v>12</v>
      </c>
      <c r="J3466" s="46">
        <v>20213</v>
      </c>
      <c r="K3466" s="40" t="s">
        <v>4008</v>
      </c>
      <c r="L3466" s="5">
        <f>IF(ActividadesCom[[#This Row],[NIVEL 1]]&lt;&gt;0,VLOOKUP(ActividadesCom[[#This Row],[NIVEL 1]],Catálogo!A:B,2,FALSE),"")</f>
        <v>4</v>
      </c>
      <c r="M3466" s="46">
        <v>1</v>
      </c>
      <c r="N3466" s="6" t="s">
        <v>9</v>
      </c>
      <c r="O3466" s="46">
        <v>20212</v>
      </c>
      <c r="P3466" s="5" t="s">
        <v>4008</v>
      </c>
      <c r="Q3466" s="5">
        <f>IF(ActividadesCom[[#This Row],[NIVEL 2]]&lt;&gt;0,VLOOKUP(ActividadesCom[[#This Row],[NIVEL 2]],Catálogo!A:B,2,FALSE),"")</f>
        <v>4</v>
      </c>
      <c r="R3466" s="46">
        <v>1</v>
      </c>
      <c r="S3466" s="6" t="s">
        <v>3519</v>
      </c>
      <c r="T3466" s="46">
        <v>20221</v>
      </c>
      <c r="U3466" s="5" t="s">
        <v>4009</v>
      </c>
      <c r="V3466" s="5">
        <f>IF(ActividadesCom[[#This Row],[NIVEL 3]]&lt;&gt;0,VLOOKUP(ActividadesCom[[#This Row],[NIVEL 3]],Catálogo!A:B,2,FALSE),"")</f>
        <v>3</v>
      </c>
      <c r="W3466" s="46">
        <v>1</v>
      </c>
      <c r="X3466" s="45" t="s">
        <v>5480</v>
      </c>
      <c r="Y3466" s="46">
        <v>20221</v>
      </c>
      <c r="Z3466" s="5" t="s">
        <v>4008</v>
      </c>
      <c r="AA3466" s="5">
        <f>IF(ActividadesCom[[#This Row],[NIVEL 4]]&lt;&gt;0,VLOOKUP(ActividadesCom[[#This Row],[NIVEL 4]],Catálogo!A:B,2,FALSE),"")</f>
        <v>4</v>
      </c>
      <c r="AB3466" s="46">
        <v>1</v>
      </c>
      <c r="AC3466" s="6" t="s">
        <v>5484</v>
      </c>
      <c r="AD3466" s="46">
        <v>20221</v>
      </c>
      <c r="AE3466" s="46" t="s">
        <v>4009</v>
      </c>
      <c r="AF3466" s="5">
        <f>IF(ActividadesCom[[#This Row],[NIVEL 5]]&lt;&gt;0,VLOOKUP(ActividadesCom[[#This Row],[NIVEL 5]],Catálogo!A:B,2,FALSE),"")</f>
        <v>3</v>
      </c>
      <c r="AG3466" s="47">
        <v>1</v>
      </c>
      <c r="AH3466" s="2"/>
      <c r="AI3466" s="2"/>
    </row>
    <row r="3467" spans="1:35" ht="30" customHeight="1" x14ac:dyDescent="0.25">
      <c r="A3467" s="7">
        <v>21470141</v>
      </c>
      <c r="B3467" s="97" t="str">
        <f>VLOOKUP(ActividadesCom[[#This Row],[NO. DE CONTROL]],'LISTADO ESTUDIANTES'!A:C,3,FALSE)</f>
        <v>BOLAÑOS QUEN ALEXA MICHELLE</v>
      </c>
      <c r="C3467" s="97" t="str">
        <f>VLOOKUP(ActividadesCom[[#This Row],[NO. DE CONTROL]],'LISTADO ESTUDIANTES'!A:B,2,FALSE)</f>
        <v>INGENIERIA EN GESTION EMPRESARIAL</v>
      </c>
      <c r="D3467" s="18" t="str">
        <f>VLOOKUP(ActividadesCom[[#This Row],[NO. DE CONTROL]],'LISTADO ESTUDIANTES'!A:D,4,FALSE)</f>
        <v>ACTIVO(A)</v>
      </c>
      <c r="E3467" s="5">
        <f>SUM(ActividadesCom[[#This Row],[CRÉD. 1]],ActividadesCom[[#This Row],[CRÉD. 2]],ActividadesCom[[#This Row],[CRÉD. 3]],ActividadesCom[[#This Row],[CRÉD. 4]],ActividadesCom[[#This Row],[CRÉD. 5]])</f>
        <v>4</v>
      </c>
      <c r="F3467" s="18">
        <f>IF(ActividadesCom[[#This Row],[ÚLTIMO SEMESTRE CON CRÉDITOS]]&gt;0,ROUND(AVERAGE(ActividadesCom[[#This Row],[VALOR NIVEL 5]],ActividadesCom[[#This Row],[VALOR NIVEL 4]],ActividadesCom[[#This Row],[VALOR NIVEL 3]],ActividadesCom[[#This Row],[VALOR NIVEL 2]],ActividadesCom[[#This Row],[VALOR NIVEL 1]]),0),"")</f>
        <v>4</v>
      </c>
      <c r="G3467" s="7" t="str">
        <f>IF(ActividadesCom[[#This Row],[PROMEDIO]]="","",IF(ActividadesCom[[#This Row],[PROMEDIO]]&gt;=4,"EXCELENTE",IF(ActividadesCom[[#This Row],[PROMEDIO]]&gt;=3,"NOTABLE",IF(ActividadesCom[[#This Row],[PROMEDIO]]&gt;=2,"BUENO",IF(ActividadesCom[[#This Row],[PROMEDIO]]=1,"SUFICIENTE","")))))</f>
        <v>EXCELENTE</v>
      </c>
      <c r="H3467" s="5">
        <f>MAX(ActividadesCom[[#This Row],[PERÍODO 1]],ActividadesCom[[#This Row],[PERÍODO 2]],ActividadesCom[[#This Row],[PERÍODO 3]],ActividadesCom[[#This Row],[PERÍODO 4]],ActividadesCom[[#This Row],[PERÍODO 5]])</f>
        <v>20221</v>
      </c>
      <c r="I3467" s="6" t="s">
        <v>30</v>
      </c>
      <c r="J3467" s="5">
        <v>20213</v>
      </c>
      <c r="K3467" s="40" t="s">
        <v>4008</v>
      </c>
      <c r="L3467" s="5">
        <f>IF(ActividadesCom[[#This Row],[NIVEL 1]]&lt;&gt;0,VLOOKUP(ActividadesCom[[#This Row],[NIVEL 1]],Catálogo!A:B,2,FALSE),"")</f>
        <v>4</v>
      </c>
      <c r="M3467" s="5">
        <v>1</v>
      </c>
      <c r="N3467" s="33" t="s">
        <v>4848</v>
      </c>
      <c r="O3467" s="32">
        <v>20213</v>
      </c>
      <c r="P3467" s="5" t="s">
        <v>4008</v>
      </c>
      <c r="Q3467" s="5">
        <f>IF(ActividadesCom[[#This Row],[NIVEL 2]]&lt;&gt;0,VLOOKUP(ActividadesCom[[#This Row],[NIVEL 2]],Catálogo!A:B,2,FALSE),"")</f>
        <v>4</v>
      </c>
      <c r="R3467" s="5">
        <v>1</v>
      </c>
      <c r="S3467" s="6"/>
      <c r="T3467" s="5"/>
      <c r="U3467" s="5"/>
      <c r="V3467" s="5" t="str">
        <f>IF(ActividadesCom[[#This Row],[NIVEL 3]]&lt;&gt;0,VLOOKUP(ActividadesCom[[#This Row],[NIVEL 3]],Catálogo!A:B,2,FALSE),"")</f>
        <v/>
      </c>
      <c r="W3467" s="5"/>
      <c r="X3467" s="6" t="s">
        <v>4900</v>
      </c>
      <c r="Y3467" s="5">
        <v>20213</v>
      </c>
      <c r="Z3467" s="5" t="s">
        <v>4020</v>
      </c>
      <c r="AA3467" s="5">
        <f>IF(ActividadesCom[[#This Row],[NIVEL 4]]&lt;&gt;0,VLOOKUP(ActividadesCom[[#This Row],[NIVEL 4]],Catálogo!A:B,2,FALSE),"")</f>
        <v>4</v>
      </c>
      <c r="AB3467" s="5">
        <v>1</v>
      </c>
      <c r="AC3467" s="6" t="s">
        <v>30</v>
      </c>
      <c r="AD3467" s="5">
        <v>20221</v>
      </c>
      <c r="AE3467" s="5" t="s">
        <v>4010</v>
      </c>
      <c r="AF3467" s="5">
        <f>IF(ActividadesCom[[#This Row],[NIVEL 5]]&lt;&gt;0,VLOOKUP(ActividadesCom[[#This Row],[NIVEL 5]],Catálogo!A:B,2,FALSE),"")</f>
        <v>2</v>
      </c>
      <c r="AG3467" s="36">
        <v>1</v>
      </c>
      <c r="AH3467" s="2"/>
      <c r="AI3467" s="2"/>
    </row>
    <row r="3468" spans="1:35" ht="30" customHeight="1" x14ac:dyDescent="0.25">
      <c r="A3468" s="43">
        <v>21470142</v>
      </c>
      <c r="B3468" s="97" t="str">
        <f>VLOOKUP(ActividadesCom[[#This Row],[NO. DE CONTROL]],'LISTADO ESTUDIANTES'!A:C,3,FALSE)</f>
        <v>GARCIA HERNANDEZ ESMERALDA DEL ROCIO</v>
      </c>
      <c r="C3468" s="143" t="str">
        <f>VLOOKUP(ActividadesCom[[#This Row],[NO. DE CONTROL]],'LISTADO ESTUDIANTES'!A:B,2,FALSE)</f>
        <v>INGENIERIA QUIMICA</v>
      </c>
      <c r="D3468" s="144" t="str">
        <f>VLOOKUP(ActividadesCom[[#This Row],[NO. DE CONTROL]],'LISTADO ESTUDIANTES'!A:D,4,FALSE)</f>
        <v>ACTIVO(A)</v>
      </c>
      <c r="E3468" s="136">
        <f>SUM(ActividadesCom[[#This Row],[CRÉD. 1]],ActividadesCom[[#This Row],[CRÉD. 2]],ActividadesCom[[#This Row],[CRÉD. 3]],ActividadesCom[[#This Row],[CRÉD. 4]],ActividadesCom[[#This Row],[CRÉD. 5]])</f>
        <v>5</v>
      </c>
      <c r="F3468" s="144">
        <f>IF(ActividadesCom[[#This Row],[ÚLTIMO SEMESTRE CON CRÉDITOS]]&gt;0,ROUND(AVERAGE(ActividadesCom[[#This Row],[VALOR NIVEL 5]],ActividadesCom[[#This Row],[VALOR NIVEL 4]],ActividadesCom[[#This Row],[VALOR NIVEL 3]],ActividadesCom[[#This Row],[VALOR NIVEL 2]],ActividadesCom[[#This Row],[VALOR NIVEL 1]]),0),"")</f>
        <v>4</v>
      </c>
      <c r="G3468" s="43" t="str">
        <f>IF(ActividadesCom[[#This Row],[PROMEDIO]]="","",IF(ActividadesCom[[#This Row],[PROMEDIO]]&gt;=4,"EXCELENTE",IF(ActividadesCom[[#This Row],[PROMEDIO]]&gt;=3,"NOTABLE",IF(ActividadesCom[[#This Row],[PROMEDIO]]&gt;=2,"BUENO",IF(ActividadesCom[[#This Row],[PROMEDIO]]=1,"SUFICIENTE","")))))</f>
        <v>EXCELENTE</v>
      </c>
      <c r="H3468" s="5">
        <f>MAX(ActividadesCom[[#This Row],[PERÍODO 1]],ActividadesCom[[#This Row],[PERÍODO 2]],ActividadesCom[[#This Row],[PERÍODO 3]],ActividadesCom[[#This Row],[PERÍODO 4]],ActividadesCom[[#This Row],[PERÍODO 5]])</f>
        <v>20221</v>
      </c>
      <c r="I3468" s="45" t="s">
        <v>3519</v>
      </c>
      <c r="J3468" s="46">
        <v>20213</v>
      </c>
      <c r="K3468" s="46" t="s">
        <v>4021</v>
      </c>
      <c r="L3468" s="5">
        <f>IF(ActividadesCom[[#This Row],[NIVEL 1]]&lt;&gt;0,VLOOKUP(ActividadesCom[[#This Row],[NIVEL 1]],Catálogo!A:B,2,FALSE),"")</f>
        <v>3</v>
      </c>
      <c r="M3468" s="46">
        <v>1</v>
      </c>
      <c r="N3468" s="6" t="s">
        <v>9</v>
      </c>
      <c r="O3468" s="46">
        <v>20212</v>
      </c>
      <c r="P3468" s="5" t="s">
        <v>4008</v>
      </c>
      <c r="Q3468" s="5">
        <f>IF(ActividadesCom[[#This Row],[NIVEL 2]]&lt;&gt;0,VLOOKUP(ActividadesCom[[#This Row],[NIVEL 2]],Catálogo!A:B,2,FALSE),"")</f>
        <v>4</v>
      </c>
      <c r="R3468" s="46">
        <v>1</v>
      </c>
      <c r="S3468" s="6" t="s">
        <v>3519</v>
      </c>
      <c r="T3468" s="46">
        <v>20221</v>
      </c>
      <c r="U3468" s="5" t="s">
        <v>4020</v>
      </c>
      <c r="V3468" s="5">
        <f>IF(ActividadesCom[[#This Row],[NIVEL 3]]&lt;&gt;0,VLOOKUP(ActividadesCom[[#This Row],[NIVEL 3]],Catálogo!A:B,2,FALSE),"")</f>
        <v>4</v>
      </c>
      <c r="W3468" s="46">
        <v>1</v>
      </c>
      <c r="X3468" s="45" t="s">
        <v>5480</v>
      </c>
      <c r="Y3468" s="46">
        <v>20221</v>
      </c>
      <c r="Z3468" s="5" t="s">
        <v>4008</v>
      </c>
      <c r="AA3468" s="5">
        <f>IF(ActividadesCom[[#This Row],[NIVEL 4]]&lt;&gt;0,VLOOKUP(ActividadesCom[[#This Row],[NIVEL 4]],Catálogo!A:B,2,FALSE),"")</f>
        <v>4</v>
      </c>
      <c r="AB3468" s="46">
        <v>1</v>
      </c>
      <c r="AC3468" s="6" t="s">
        <v>5484</v>
      </c>
      <c r="AD3468" s="46">
        <v>20221</v>
      </c>
      <c r="AE3468" s="46" t="s">
        <v>4009</v>
      </c>
      <c r="AF3468" s="5">
        <f>IF(ActividadesCom[[#This Row],[NIVEL 5]]&lt;&gt;0,VLOOKUP(ActividadesCom[[#This Row],[NIVEL 5]],Catálogo!A:B,2,FALSE),"")</f>
        <v>3</v>
      </c>
      <c r="AG3468" s="47">
        <v>1</v>
      </c>
      <c r="AH3468" s="2"/>
      <c r="AI3468" s="2"/>
    </row>
    <row r="3469" spans="1:35" ht="30" customHeight="1" x14ac:dyDescent="0.25">
      <c r="A3469" s="43">
        <v>21470143</v>
      </c>
      <c r="B3469" s="97" t="str">
        <f>VLOOKUP(ActividadesCom[[#This Row],[NO. DE CONTROL]],'LISTADO ESTUDIANTES'!A:C,3,FALSE)</f>
        <v>CASTILLO MEDINA MARIA FERNANDA</v>
      </c>
      <c r="C3469" s="103" t="str">
        <f>VLOOKUP(ActividadesCom[[#This Row],[NO. DE CONTROL]],'LISTADO ESTUDIANTES'!A:B,2,FALSE)</f>
        <v>INGENIERIA CIVIL</v>
      </c>
      <c r="D3469" s="44" t="str">
        <f>VLOOKUP(ActividadesCom[[#This Row],[NO. DE CONTROL]],'LISTADO ESTUDIANTES'!A:D,4,FALSE)</f>
        <v>ACTIVO(A)</v>
      </c>
      <c r="E3469" s="5">
        <f>SUM(ActividadesCom[[#This Row],[CRÉD. 1]],ActividadesCom[[#This Row],[CRÉD. 2]],ActividadesCom[[#This Row],[CRÉD. 3]],ActividadesCom[[#This Row],[CRÉD. 4]],ActividadesCom[[#This Row],[CRÉD. 5]])</f>
        <v>4</v>
      </c>
      <c r="F3469" s="44">
        <f>IF(ActividadesCom[[#This Row],[ÚLTIMO SEMESTRE CON CRÉDITOS]]&gt;0,ROUND(AVERAGE(ActividadesCom[[#This Row],[VALOR NIVEL 5]],ActividadesCom[[#This Row],[VALOR NIVEL 4]],ActividadesCom[[#This Row],[VALOR NIVEL 3]],ActividadesCom[[#This Row],[VALOR NIVEL 2]],ActividadesCom[[#This Row],[VALOR NIVEL 1]]),0),"")</f>
        <v>3</v>
      </c>
      <c r="G3469" s="43" t="str">
        <f>IF(ActividadesCom[[#This Row],[PROMEDIO]]="","",IF(ActividadesCom[[#This Row],[PROMEDIO]]&gt;=4,"EXCELENTE",IF(ActividadesCom[[#This Row],[PROMEDIO]]&gt;=3,"NOTABLE",IF(ActividadesCom[[#This Row],[PROMEDIO]]&gt;=2,"BUENO",IF(ActividadesCom[[#This Row],[PROMEDIO]]=1,"SUFICIENTE","")))))</f>
        <v>NOTABLE</v>
      </c>
      <c r="H3469" s="5">
        <f>MAX(ActividadesCom[[#This Row],[PERÍODO 1]],ActividadesCom[[#This Row],[PERÍODO 2]],ActividadesCom[[#This Row],[PERÍODO 3]],ActividadesCom[[#This Row],[PERÍODO 4]],ActividadesCom[[#This Row],[PERÍODO 5]])</f>
        <v>20221</v>
      </c>
      <c r="I3469" s="45" t="s">
        <v>3519</v>
      </c>
      <c r="J3469" s="46">
        <v>20213</v>
      </c>
      <c r="K3469" s="46" t="s">
        <v>4021</v>
      </c>
      <c r="L3469" s="5">
        <f>IF(ActividadesCom[[#This Row],[NIVEL 1]]&lt;&gt;0,VLOOKUP(ActividadesCom[[#This Row],[NIVEL 1]],Catálogo!A:B,2,FALSE),"")</f>
        <v>3</v>
      </c>
      <c r="M3469" s="46">
        <v>1</v>
      </c>
      <c r="N3469" s="6" t="s">
        <v>4917</v>
      </c>
      <c r="O3469" s="46">
        <v>20221</v>
      </c>
      <c r="P3469" s="5" t="s">
        <v>4009</v>
      </c>
      <c r="Q3469" s="5">
        <f>IF(ActividadesCom[[#This Row],[NIVEL 2]]&lt;&gt;0,VLOOKUP(ActividadesCom[[#This Row],[NIVEL 2]],Catálogo!A:B,2,FALSE),"")</f>
        <v>3</v>
      </c>
      <c r="R3469" s="46">
        <v>1</v>
      </c>
      <c r="S3469" s="6" t="s">
        <v>3519</v>
      </c>
      <c r="T3469" s="46">
        <v>20221</v>
      </c>
      <c r="U3469" s="5" t="s">
        <v>4009</v>
      </c>
      <c r="V3469" s="5">
        <f>IF(ActividadesCom[[#This Row],[NIVEL 3]]&lt;&gt;0,VLOOKUP(ActividadesCom[[#This Row],[NIVEL 3]],Catálogo!A:B,2,FALSE),"")</f>
        <v>3</v>
      </c>
      <c r="W3469" s="46">
        <v>1</v>
      </c>
      <c r="X3469" s="45" t="s">
        <v>5482</v>
      </c>
      <c r="Y3469" s="46">
        <v>20221</v>
      </c>
      <c r="Z3469" s="5" t="s">
        <v>4008</v>
      </c>
      <c r="AA3469" s="5">
        <f>IF(ActividadesCom[[#This Row],[NIVEL 4]]&lt;&gt;0,VLOOKUP(ActividadesCom[[#This Row],[NIVEL 4]],Catálogo!A:B,2,FALSE),"")</f>
        <v>4</v>
      </c>
      <c r="AB3469" s="46">
        <v>1</v>
      </c>
      <c r="AC3469" s="45"/>
      <c r="AD3469" s="46"/>
      <c r="AE3469" s="46"/>
      <c r="AF3469" s="5" t="str">
        <f>IF(ActividadesCom[[#This Row],[NIVEL 5]]&lt;&gt;0,VLOOKUP(ActividadesCom[[#This Row],[NIVEL 5]],Catálogo!A:B,2,FALSE),"")</f>
        <v/>
      </c>
      <c r="AG3469" s="47"/>
      <c r="AH3469" s="2"/>
      <c r="AI3469" s="2"/>
    </row>
    <row r="3470" spans="1:35" ht="30" customHeight="1" x14ac:dyDescent="0.25">
      <c r="A3470" s="7">
        <v>21470146</v>
      </c>
      <c r="B3470" s="97" t="str">
        <f>VLOOKUP(ActividadesCom[[#This Row],[NO. DE CONTROL]],'LISTADO ESTUDIANTES'!A:C,3,FALSE)</f>
        <v>WUITZ ACOSTA IVAN JAVIER</v>
      </c>
      <c r="C3470" s="97" t="str">
        <f>VLOOKUP(ActividadesCom[[#This Row],[NO. DE CONTROL]],'LISTADO ESTUDIANTES'!A:B,2,FALSE)</f>
        <v>INGENIERIA CIVIL</v>
      </c>
      <c r="D3470" s="18" t="str">
        <f>VLOOKUP(ActividadesCom[[#This Row],[NO. DE CONTROL]],'LISTADO ESTUDIANTES'!A:D,4,FALSE)</f>
        <v>ACTIVO(A)</v>
      </c>
      <c r="E3470" s="5">
        <f>SUM(ActividadesCom[[#This Row],[CRÉD. 1]],ActividadesCom[[#This Row],[CRÉD. 2]],ActividadesCom[[#This Row],[CRÉD. 3]],ActividadesCom[[#This Row],[CRÉD. 4]],ActividadesCom[[#This Row],[CRÉD. 5]])</f>
        <v>4</v>
      </c>
      <c r="F3470" s="18">
        <f>IF(ActividadesCom[[#This Row],[ÚLTIMO SEMESTRE CON CRÉDITOS]]&gt;0,ROUND(AVERAGE(ActividadesCom[[#This Row],[VALOR NIVEL 5]],ActividadesCom[[#This Row],[VALOR NIVEL 4]],ActividadesCom[[#This Row],[VALOR NIVEL 3]],ActividadesCom[[#This Row],[VALOR NIVEL 2]],ActividadesCom[[#This Row],[VALOR NIVEL 1]]),0),"")</f>
        <v>4</v>
      </c>
      <c r="G3470" s="7" t="str">
        <f>IF(ActividadesCom[[#This Row],[PROMEDIO]]="","",IF(ActividadesCom[[#This Row],[PROMEDIO]]&gt;=4,"EXCELENTE",IF(ActividadesCom[[#This Row],[PROMEDIO]]&gt;=3,"NOTABLE",IF(ActividadesCom[[#This Row],[PROMEDIO]]&gt;=2,"BUENO",IF(ActividadesCom[[#This Row],[PROMEDIO]]=1,"SUFICIENTE","")))))</f>
        <v>EXCELENTE</v>
      </c>
      <c r="H3470" s="5">
        <f>MAX(ActividadesCom[[#This Row],[PERÍODO 1]],ActividadesCom[[#This Row],[PERÍODO 2]],ActividadesCom[[#This Row],[PERÍODO 3]],ActividadesCom[[#This Row],[PERÍODO 4]],ActividadesCom[[#This Row],[PERÍODO 5]])</f>
        <v>20221</v>
      </c>
      <c r="I3470" s="6" t="s">
        <v>316</v>
      </c>
      <c r="J3470" s="5">
        <v>20213</v>
      </c>
      <c r="K3470" s="5" t="s">
        <v>4008</v>
      </c>
      <c r="L3470" s="5">
        <f>IF(ActividadesCom[[#This Row],[NIVEL 1]]&lt;&gt;0,VLOOKUP(ActividadesCom[[#This Row],[NIVEL 1]],Catálogo!A:B,2,FALSE),"")</f>
        <v>4</v>
      </c>
      <c r="M3470" s="5">
        <v>1</v>
      </c>
      <c r="N3470" s="6" t="s">
        <v>4917</v>
      </c>
      <c r="O3470" s="5">
        <v>20221</v>
      </c>
      <c r="P3470" s="5" t="s">
        <v>4009</v>
      </c>
      <c r="Q3470" s="5">
        <f>IF(ActividadesCom[[#This Row],[NIVEL 2]]&lt;&gt;0,VLOOKUP(ActividadesCom[[#This Row],[NIVEL 2]],Catálogo!A:B,2,FALSE),"")</f>
        <v>3</v>
      </c>
      <c r="R3470" s="5">
        <v>1</v>
      </c>
      <c r="S3470" s="6" t="s">
        <v>3519</v>
      </c>
      <c r="T3470" s="5">
        <v>20221</v>
      </c>
      <c r="U3470" s="5" t="s">
        <v>4009</v>
      </c>
      <c r="V3470" s="5">
        <f>IF(ActividadesCom[[#This Row],[NIVEL 3]]&lt;&gt;0,VLOOKUP(ActividadesCom[[#This Row],[NIVEL 3]],Catálogo!A:B,2,FALSE),"")</f>
        <v>3</v>
      </c>
      <c r="W3470" s="5">
        <v>1</v>
      </c>
      <c r="X3470" s="6" t="s">
        <v>5482</v>
      </c>
      <c r="Y3470" s="5">
        <v>20221</v>
      </c>
      <c r="Z3470" s="5" t="s">
        <v>4008</v>
      </c>
      <c r="AA3470" s="5">
        <f>IF(ActividadesCom[[#This Row],[NIVEL 4]]&lt;&gt;0,VLOOKUP(ActividadesCom[[#This Row],[NIVEL 4]],Catálogo!A:B,2,FALSE),"")</f>
        <v>4</v>
      </c>
      <c r="AB3470" s="5">
        <v>1</v>
      </c>
      <c r="AC3470" s="6"/>
      <c r="AD3470" s="5"/>
      <c r="AE3470" s="5"/>
      <c r="AF3470" s="5" t="str">
        <f>IF(ActividadesCom[[#This Row],[NIVEL 5]]&lt;&gt;0,VLOOKUP(ActividadesCom[[#This Row],[NIVEL 5]],Catálogo!A:B,2,FALSE),"")</f>
        <v/>
      </c>
      <c r="AG3470" s="36"/>
      <c r="AH3470" s="2"/>
      <c r="AI3470" s="2"/>
    </row>
    <row r="3471" spans="1:35" ht="30" customHeight="1" x14ac:dyDescent="0.25">
      <c r="A3471" s="7">
        <v>21470147</v>
      </c>
      <c r="B3471" s="97" t="str">
        <f>VLOOKUP(ActividadesCom[[#This Row],[NO. DE CONTROL]],'LISTADO ESTUDIANTES'!A:C,3,FALSE)</f>
        <v>MORALES MORALES SOEMI DARINKA</v>
      </c>
      <c r="C3471" s="97" t="str">
        <f>VLOOKUP(ActividadesCom[[#This Row],[NO. DE CONTROL]],'LISTADO ESTUDIANTES'!A:B,2,FALSE)</f>
        <v>INGENIERIA EN ADMINISTRACION</v>
      </c>
      <c r="D3471" s="18" t="str">
        <f>VLOOKUP(ActividadesCom[[#This Row],[NO. DE CONTROL]],'LISTADO ESTUDIANTES'!A:D,4,FALSE)</f>
        <v>ACTIVO(A)</v>
      </c>
      <c r="E3471" s="5">
        <f>SUM(ActividadesCom[[#This Row],[CRÉD. 1]],ActividadesCom[[#This Row],[CRÉD. 2]],ActividadesCom[[#This Row],[CRÉD. 3]],ActividadesCom[[#This Row],[CRÉD. 4]],ActividadesCom[[#This Row],[CRÉD. 5]])</f>
        <v>3</v>
      </c>
      <c r="F3471" s="18">
        <f>IF(ActividadesCom[[#This Row],[ÚLTIMO SEMESTRE CON CRÉDITOS]]&gt;0,ROUND(AVERAGE(ActividadesCom[[#This Row],[VALOR NIVEL 5]],ActividadesCom[[#This Row],[VALOR NIVEL 4]],ActividadesCom[[#This Row],[VALOR NIVEL 3]],ActividadesCom[[#This Row],[VALOR NIVEL 2]],ActividadesCom[[#This Row],[VALOR NIVEL 1]]),0),"")</f>
        <v>4</v>
      </c>
      <c r="G3471" s="18" t="str">
        <f>IF(ActividadesCom[[#This Row],[PROMEDIO]]="","",IF(ActividadesCom[[#This Row],[PROMEDIO]]&gt;=4,"EXCELENTE",IF(ActividadesCom[[#This Row],[PROMEDIO]]&gt;=3,"NOTABLE",IF(ActividadesCom[[#This Row],[PROMEDIO]]&gt;=2,"BUENO",IF(ActividadesCom[[#This Row],[PROMEDIO]]=1,"SUFICIENTE","")))))</f>
        <v>EXCELENTE</v>
      </c>
      <c r="H3471" s="5">
        <f>MAX(ActividadesCom[[#This Row],[PERÍODO 1]],ActividadesCom[[#This Row],[PERÍODO 2]],ActividadesCom[[#This Row],[PERÍODO 3]],ActividadesCom[[#This Row],[PERÍODO 4]],ActividadesCom[[#This Row],[PERÍODO 5]])</f>
        <v>20221</v>
      </c>
      <c r="I3471" s="6" t="s">
        <v>11</v>
      </c>
      <c r="J3471" s="5">
        <v>20213</v>
      </c>
      <c r="K3471" s="40" t="s">
        <v>4008</v>
      </c>
      <c r="L3471" s="5">
        <f>IF(ActividadesCom[[#This Row],[NIVEL 1]]&lt;&gt;0,VLOOKUP(ActividadesCom[[#This Row],[NIVEL 1]],Catálogo!A:B,2,FALSE),"")</f>
        <v>4</v>
      </c>
      <c r="M3471" s="5">
        <v>1</v>
      </c>
      <c r="N3471" s="6" t="s">
        <v>11</v>
      </c>
      <c r="O3471" s="5">
        <v>20221</v>
      </c>
      <c r="P3471" s="5" t="s">
        <v>4008</v>
      </c>
      <c r="Q3471" s="5">
        <f>IF(ActividadesCom[[#This Row],[NIVEL 2]]&lt;&gt;0,VLOOKUP(ActividadesCom[[#This Row],[NIVEL 2]],Catálogo!A:B,2,FALSE),"")</f>
        <v>4</v>
      </c>
      <c r="R3471" s="5">
        <v>1</v>
      </c>
      <c r="S3471" s="6" t="s">
        <v>5879</v>
      </c>
      <c r="T3471" s="5">
        <v>20212</v>
      </c>
      <c r="U3471" s="5" t="s">
        <v>4009</v>
      </c>
      <c r="V3471" s="5">
        <f>IF(ActividadesCom[[#This Row],[NIVEL 3]]&lt;&gt;0,VLOOKUP(ActividadesCom[[#This Row],[NIVEL 3]],Catálogo!A:B,2,FALSE),"")</f>
        <v>3</v>
      </c>
      <c r="W3471" s="5">
        <v>1</v>
      </c>
      <c r="X3471" s="6"/>
      <c r="Y3471" s="5"/>
      <c r="Z3471" s="5"/>
      <c r="AA3471" s="5" t="str">
        <f>IF(ActividadesCom[[#This Row],[NIVEL 4]]&lt;&gt;0,VLOOKUP(ActividadesCom[[#This Row],[NIVEL 4]],Catálogo!A:B,2,FALSE),"")</f>
        <v/>
      </c>
      <c r="AB3471" s="5"/>
      <c r="AC3471" s="6"/>
      <c r="AD3471" s="5"/>
      <c r="AE3471" s="5"/>
      <c r="AF3471" s="5" t="str">
        <f>IF(ActividadesCom[[#This Row],[NIVEL 5]]&lt;&gt;0,VLOOKUP(ActividadesCom[[#This Row],[NIVEL 5]],Catálogo!A:B,2,FALSE),"")</f>
        <v/>
      </c>
      <c r="AG3471" s="36"/>
      <c r="AH3471" s="2"/>
      <c r="AI3471" s="2"/>
    </row>
    <row r="3472" spans="1:35" ht="30" hidden="1" customHeight="1" x14ac:dyDescent="0.25">
      <c r="A3472" s="43">
        <v>21470148</v>
      </c>
      <c r="B3472" s="97" t="str">
        <f>VLOOKUP(ActividadesCom[[#This Row],[NO. DE CONTROL]],'LISTADO ESTUDIANTES'!A:C,3,FALSE)</f>
        <v>PABLO JOSE ZETINA CABALLERO</v>
      </c>
      <c r="C3472" s="103" t="str">
        <f>VLOOKUP(ActividadesCom[[#This Row],[NO. DE CONTROL]],'LISTADO ESTUDIANTES'!A:B,2,FALSE)</f>
        <v>INGENIERIA MECANICA</v>
      </c>
      <c r="D3472" s="44" t="str">
        <f>VLOOKUP(ActividadesCom[[#This Row],[NO. DE CONTROL]],'LISTADO ESTUDIANTES'!A:D,4,FALSE)</f>
        <v>BAJA</v>
      </c>
      <c r="E3472" s="5">
        <f>SUM(ActividadesCom[[#This Row],[CRÉD. 1]],ActividadesCom[[#This Row],[CRÉD. 2]],ActividadesCom[[#This Row],[CRÉD. 3]],ActividadesCom[[#This Row],[CRÉD. 4]],ActividadesCom[[#This Row],[CRÉD. 5]])</f>
        <v>1</v>
      </c>
      <c r="F3472" s="44">
        <f>IF(ActividadesCom[[#This Row],[ÚLTIMO SEMESTRE CON CRÉDITOS]]&gt;0,ROUND(AVERAGE(ActividadesCom[[#This Row],[VALOR NIVEL 5]],ActividadesCom[[#This Row],[VALOR NIVEL 4]],ActividadesCom[[#This Row],[VALOR NIVEL 3]],ActividadesCom[[#This Row],[VALOR NIVEL 2]],ActividadesCom[[#This Row],[VALOR NIVEL 1]]),0),"")</f>
        <v>2</v>
      </c>
      <c r="G3472" s="44" t="str">
        <f>IF(ActividadesCom[[#This Row],[PROMEDIO]]="","",IF(ActividadesCom[[#This Row],[PROMEDIO]]&gt;=4,"EXCELENTE",IF(ActividadesCom[[#This Row],[PROMEDIO]]&gt;=3,"NOTABLE",IF(ActividadesCom[[#This Row],[PROMEDIO]]&gt;=2,"BUENO",IF(ActividadesCom[[#This Row],[PROMEDIO]]=1,"SUFICIENTE","")))))</f>
        <v>BUENO</v>
      </c>
      <c r="H3472" s="5">
        <f>MAX(ActividadesCom[[#This Row],[PERÍODO 1]],ActividadesCom[[#This Row],[PERÍODO 2]],ActividadesCom[[#This Row],[PERÍODO 3]],ActividadesCom[[#This Row],[PERÍODO 4]],ActividadesCom[[#This Row],[PERÍODO 5]])</f>
        <v>20213</v>
      </c>
      <c r="I3472" s="45" t="s">
        <v>23</v>
      </c>
      <c r="J3472" s="44">
        <v>20213</v>
      </c>
      <c r="K3472" s="46" t="s">
        <v>4010</v>
      </c>
      <c r="L3472" s="5">
        <f>IF(ActividadesCom[[#This Row],[NIVEL 1]]&lt;&gt;0,VLOOKUP(ActividadesCom[[#This Row],[NIVEL 1]],Catálogo!A:B,2,FALSE),"")</f>
        <v>2</v>
      </c>
      <c r="M3472" s="46">
        <v>1</v>
      </c>
      <c r="N3472" s="45"/>
      <c r="O3472" s="46"/>
      <c r="P3472" s="46"/>
      <c r="Q3472" s="5" t="str">
        <f>IF(ActividadesCom[[#This Row],[NIVEL 2]]&lt;&gt;0,VLOOKUP(ActividadesCom[[#This Row],[NIVEL 2]],Catálogo!A:B,2,FALSE),"")</f>
        <v/>
      </c>
      <c r="R3472" s="46"/>
      <c r="S3472" s="45"/>
      <c r="T3472" s="46"/>
      <c r="U3472" s="46"/>
      <c r="V3472" s="5" t="str">
        <f>IF(ActividadesCom[[#This Row],[NIVEL 3]]&lt;&gt;0,VLOOKUP(ActividadesCom[[#This Row],[NIVEL 3]],Catálogo!A:B,2,FALSE),"")</f>
        <v/>
      </c>
      <c r="W3472" s="46"/>
      <c r="X3472" s="45"/>
      <c r="Y3472" s="46"/>
      <c r="Z3472" s="46"/>
      <c r="AA3472" s="5" t="str">
        <f>IF(ActividadesCom[[#This Row],[NIVEL 4]]&lt;&gt;0,VLOOKUP(ActividadesCom[[#This Row],[NIVEL 4]],Catálogo!A:B,2,FALSE),"")</f>
        <v/>
      </c>
      <c r="AB3472" s="46"/>
      <c r="AC3472" s="45"/>
      <c r="AD3472" s="46"/>
      <c r="AE3472" s="46"/>
      <c r="AF3472" s="5" t="str">
        <f>IF(ActividadesCom[[#This Row],[NIVEL 5]]&lt;&gt;0,VLOOKUP(ActividadesCom[[#This Row],[NIVEL 5]],Catálogo!A:B,2,FALSE),"")</f>
        <v/>
      </c>
      <c r="AG3472" s="47"/>
      <c r="AH3472" s="2"/>
      <c r="AI3472" s="2"/>
    </row>
    <row r="3473" spans="1:35" ht="30" hidden="1" customHeight="1" x14ac:dyDescent="0.25">
      <c r="A3473" s="7">
        <v>21470149</v>
      </c>
      <c r="B3473" s="10" t="str">
        <f>VLOOKUP(ActividadesCom[[#This Row],[NO. DE CONTROL]],'LISTADO ESTUDIANTES'!A:C,3,FALSE)</f>
        <v>DZUL COLLI PEDRO EMMANUEL</v>
      </c>
      <c r="C3473" s="97" t="str">
        <f>VLOOKUP(ActividadesCom[[#This Row],[NO. DE CONTROL]],'LISTADO ESTUDIANTES'!A:B,2,FALSE)</f>
        <v>INGENIERIA EN SISTEMAS COMPUTACIONALES</v>
      </c>
      <c r="D3473" s="18" t="str">
        <f>VLOOKUP(ActividadesCom[[#This Row],[NO. DE CONTROL]],'LISTADO ESTUDIANTES'!A:D,4,FALSE)</f>
        <v>BAJA</v>
      </c>
      <c r="E3473" s="7">
        <f>SUM(ActividadesCom[[#This Row],[CRÉD. 1]],ActividadesCom[[#This Row],[CRÉD. 2]],ActividadesCom[[#This Row],[CRÉD. 3]],ActividadesCom[[#This Row],[CRÉD. 4]],ActividadesCom[[#This Row],[CRÉD. 5]])</f>
        <v>0</v>
      </c>
      <c r="F3473" s="18" t="str">
        <f>IF(ActividadesCom[[#This Row],[ÚLTIMO SEMESTRE CON CRÉDITOS]]&gt;0,ROUND(AVERAGE(ActividadesCom[[#This Row],[VALOR NIVEL 5]],ActividadesCom[[#This Row],[VALOR NIVEL 4]],ActividadesCom[[#This Row],[VALOR NIVEL 3]],ActividadesCom[[#This Row],[VALOR NIVEL 2]],ActividadesCom[[#This Row],[VALOR NIVEL 1]]),0),"")</f>
        <v/>
      </c>
      <c r="G3473" s="7" t="str">
        <f>IF(ActividadesCom[[#This Row],[PROMEDIO]]="","",IF(ActividadesCom[[#This Row],[PROMEDIO]]&gt;=4,"EXCELENTE",IF(ActividadesCom[[#This Row],[PROMEDIO]]&gt;=3,"NOTABLE",IF(ActividadesCom[[#This Row],[PROMEDIO]]&gt;=2,"BUENO",IF(ActividadesCom[[#This Row],[PROMEDIO]]=1,"SUFICIENTE","")))))</f>
        <v/>
      </c>
      <c r="H3473" s="18">
        <f>MAX(ActividadesCom[[#This Row],[PERÍODO 1]],ActividadesCom[[#This Row],[PERÍODO 2]],ActividadesCom[[#This Row],[PERÍODO 3]],ActividadesCom[[#This Row],[PERÍODO 4]],ActividadesCom[[#This Row],[PERÍODO 5]])</f>
        <v>0</v>
      </c>
      <c r="I3473" s="6"/>
      <c r="J3473" s="5"/>
      <c r="K3473" s="5"/>
      <c r="L3473" s="18" t="str">
        <f>IF(ActividadesCom[[#This Row],[NIVEL 1]]&lt;&gt;0,VLOOKUP(ActividadesCom[[#This Row],[NIVEL 1]],Catálogo!A:B,2,FALSE),"")</f>
        <v/>
      </c>
      <c r="M3473" s="5"/>
      <c r="N3473" s="6"/>
      <c r="O3473" s="5"/>
      <c r="P3473" s="5"/>
      <c r="Q3473" s="18" t="str">
        <f>IF(ActividadesCom[[#This Row],[NIVEL 2]]&lt;&gt;0,VLOOKUP(ActividadesCom[[#This Row],[NIVEL 2]],Catálogo!A:B,2,FALSE),"")</f>
        <v/>
      </c>
      <c r="R3473" s="5"/>
      <c r="S3473" s="6"/>
      <c r="T3473" s="5"/>
      <c r="U3473" s="5"/>
      <c r="V3473" s="18" t="str">
        <f>IF(ActividadesCom[[#This Row],[NIVEL 3]]&lt;&gt;0,VLOOKUP(ActividadesCom[[#This Row],[NIVEL 3]],Catálogo!A:B,2,FALSE),"")</f>
        <v/>
      </c>
      <c r="W3473" s="5"/>
      <c r="X3473" s="6"/>
      <c r="Y3473" s="5"/>
      <c r="Z3473" s="5"/>
      <c r="AA3473" s="18" t="str">
        <f>IF(ActividadesCom[[#This Row],[NIVEL 4]]&lt;&gt;0,VLOOKUP(ActividadesCom[[#This Row],[NIVEL 4]],Catálogo!A:B,2,FALSE),"")</f>
        <v/>
      </c>
      <c r="AB3473" s="5"/>
      <c r="AC3473" s="6"/>
      <c r="AD3473" s="5"/>
      <c r="AE3473" s="5"/>
      <c r="AF3473" s="18" t="str">
        <f>IF(ActividadesCom[[#This Row],[NIVEL 5]]&lt;&gt;0,VLOOKUP(ActividadesCom[[#This Row],[NIVEL 5]],Catálogo!A:B,2,FALSE),"")</f>
        <v/>
      </c>
      <c r="AG3473" s="36"/>
      <c r="AH3473" s="2"/>
      <c r="AI3473" s="2"/>
    </row>
    <row r="3474" spans="1:35" ht="30" customHeight="1" x14ac:dyDescent="0.25">
      <c r="A3474" s="43">
        <v>21470150</v>
      </c>
      <c r="B3474" s="97" t="str">
        <f>VLOOKUP(ActividadesCom[[#This Row],[NO. DE CONTROL]],'LISTADO ESTUDIANTES'!A:C,3,FALSE)</f>
        <v>CAHUICH COLLI DIEGO ALEXANDER</v>
      </c>
      <c r="C3474" s="103" t="str">
        <f>VLOOKUP(ActividadesCom[[#This Row],[NO. DE CONTROL]],'LISTADO ESTUDIANTES'!A:B,2,FALSE)</f>
        <v>ARQUITECTURA</v>
      </c>
      <c r="D3474" s="44" t="str">
        <f>VLOOKUP(ActividadesCom[[#This Row],[NO. DE CONTROL]],'LISTADO ESTUDIANTES'!A:D,4,FALSE)</f>
        <v>ACTIVO(A)</v>
      </c>
      <c r="E3474" s="5">
        <f>SUM(ActividadesCom[[#This Row],[CRÉD. 1]],ActividadesCom[[#This Row],[CRÉD. 2]],ActividadesCom[[#This Row],[CRÉD. 3]],ActividadesCom[[#This Row],[CRÉD. 4]],ActividadesCom[[#This Row],[CRÉD. 5]])</f>
        <v>3</v>
      </c>
      <c r="F3474" s="44">
        <f>IF(ActividadesCom[[#This Row],[ÚLTIMO SEMESTRE CON CRÉDITOS]]&gt;0,ROUND(AVERAGE(ActividadesCom[[#This Row],[VALOR NIVEL 5]],ActividadesCom[[#This Row],[VALOR NIVEL 4]],ActividadesCom[[#This Row],[VALOR NIVEL 3]],ActividadesCom[[#This Row],[VALOR NIVEL 2]],ActividadesCom[[#This Row],[VALOR NIVEL 1]]),0),"")</f>
        <v>2</v>
      </c>
      <c r="G3474" s="44" t="str">
        <f>IF(ActividadesCom[[#This Row],[PROMEDIO]]="","",IF(ActividadesCom[[#This Row],[PROMEDIO]]&gt;=4,"EXCELENTE",IF(ActividadesCom[[#This Row],[PROMEDIO]]&gt;=3,"NOTABLE",IF(ActividadesCom[[#This Row],[PROMEDIO]]&gt;=2,"BUENO",IF(ActividadesCom[[#This Row],[PROMEDIO]]=1,"SUFICIENTE","")))))</f>
        <v>BUENO</v>
      </c>
      <c r="H3474" s="5">
        <f>MAX(ActividadesCom[[#This Row],[PERÍODO 1]],ActividadesCom[[#This Row],[PERÍODO 2]],ActividadesCom[[#This Row],[PERÍODO 3]],ActividadesCom[[#This Row],[PERÍODO 4]],ActividadesCom[[#This Row],[PERÍODO 5]])</f>
        <v>20221</v>
      </c>
      <c r="I3474" s="45" t="s">
        <v>4695</v>
      </c>
      <c r="J3474" s="46">
        <v>20213</v>
      </c>
      <c r="K3474" s="40" t="s">
        <v>4008</v>
      </c>
      <c r="L3474" s="5">
        <f>IF(ActividadesCom[[#This Row],[NIVEL 1]]&lt;&gt;0,VLOOKUP(ActividadesCom[[#This Row],[NIVEL 1]],Catálogo!A:B,2,FALSE),"")</f>
        <v>4</v>
      </c>
      <c r="M3474" s="46">
        <v>1</v>
      </c>
      <c r="N3474" s="6" t="s">
        <v>31</v>
      </c>
      <c r="O3474" s="46">
        <v>20213</v>
      </c>
      <c r="P3474" s="5" t="s">
        <v>4010</v>
      </c>
      <c r="Q3474" s="5">
        <f>IF(ActividadesCom[[#This Row],[NIVEL 2]]&lt;&gt;0,VLOOKUP(ActividadesCom[[#This Row],[NIVEL 2]],Catálogo!A:B,2,FALSE),"")</f>
        <v>2</v>
      </c>
      <c r="R3474" s="46">
        <v>1</v>
      </c>
      <c r="S3474" s="6" t="s">
        <v>31</v>
      </c>
      <c r="T3474" s="46">
        <v>20221</v>
      </c>
      <c r="U3474" s="5" t="s">
        <v>4011</v>
      </c>
      <c r="V3474" s="5">
        <f>IF(ActividadesCom[[#This Row],[NIVEL 3]]&lt;&gt;0,VLOOKUP(ActividadesCom[[#This Row],[NIVEL 3]],Catálogo!A:B,2,FALSE),"")</f>
        <v>1</v>
      </c>
      <c r="W3474" s="46">
        <v>1</v>
      </c>
      <c r="X3474" s="45"/>
      <c r="Y3474" s="46"/>
      <c r="Z3474" s="46"/>
      <c r="AA3474" s="5" t="str">
        <f>IF(ActividadesCom[[#This Row],[NIVEL 4]]&lt;&gt;0,VLOOKUP(ActividadesCom[[#This Row],[NIVEL 4]],Catálogo!A:B,2,FALSE),"")</f>
        <v/>
      </c>
      <c r="AB3474" s="46"/>
      <c r="AC3474" s="45"/>
      <c r="AD3474" s="46"/>
      <c r="AE3474" s="46"/>
      <c r="AF3474" s="5" t="str">
        <f>IF(ActividadesCom[[#This Row],[NIVEL 5]]&lt;&gt;0,VLOOKUP(ActividadesCom[[#This Row],[NIVEL 5]],Catálogo!A:B,2,FALSE),"")</f>
        <v/>
      </c>
      <c r="AG3474" s="47"/>
      <c r="AH3474" s="2"/>
      <c r="AI3474" s="2"/>
    </row>
    <row r="3475" spans="1:35" ht="30" customHeight="1" x14ac:dyDescent="0.25">
      <c r="A3475" s="43">
        <v>21470152</v>
      </c>
      <c r="B3475" s="97" t="str">
        <f>VLOOKUP(ActividadesCom[[#This Row],[NO. DE CONTROL]],'LISTADO ESTUDIANTES'!A:C,3,FALSE)</f>
        <v>BALAN PECH ANGEL ALEJANDRO</v>
      </c>
      <c r="C3475" s="103" t="str">
        <f>VLOOKUP(ActividadesCom[[#This Row],[NO. DE CONTROL]],'LISTADO ESTUDIANTES'!A:B,2,FALSE)</f>
        <v>INGENIERIA INDUSTRIAL</v>
      </c>
      <c r="D3475" s="44" t="str">
        <f>VLOOKUP(ActividadesCom[[#This Row],[NO. DE CONTROL]],'LISTADO ESTUDIANTES'!A:D,4,FALSE)</f>
        <v>ACTIVO(A)</v>
      </c>
      <c r="E3475" s="5">
        <f>SUM(ActividadesCom[[#This Row],[CRÉD. 1]],ActividadesCom[[#This Row],[CRÉD. 2]],ActividadesCom[[#This Row],[CRÉD. 3]],ActividadesCom[[#This Row],[CRÉD. 4]],ActividadesCom[[#This Row],[CRÉD. 5]])</f>
        <v>5</v>
      </c>
      <c r="F3475" s="44">
        <f>IF(ActividadesCom[[#This Row],[ÚLTIMO SEMESTRE CON CRÉDITOS]]&gt;0,ROUND(AVERAGE(ActividadesCom[[#This Row],[VALOR NIVEL 5]],ActividadesCom[[#This Row],[VALOR NIVEL 4]],ActividadesCom[[#This Row],[VALOR NIVEL 3]],ActividadesCom[[#This Row],[VALOR NIVEL 2]],ActividadesCom[[#This Row],[VALOR NIVEL 1]]),0),"")</f>
        <v>4</v>
      </c>
      <c r="G3475" s="43" t="str">
        <f>IF(ActividadesCom[[#This Row],[PROMEDIO]]="","",IF(ActividadesCom[[#This Row],[PROMEDIO]]&gt;=4,"EXCELENTE",IF(ActividadesCom[[#This Row],[PROMEDIO]]&gt;=3,"NOTABLE",IF(ActividadesCom[[#This Row],[PROMEDIO]]&gt;=2,"BUENO",IF(ActividadesCom[[#This Row],[PROMEDIO]]=1,"SUFICIENTE","")))))</f>
        <v>EXCELENTE</v>
      </c>
      <c r="H3475" s="5">
        <f>MAX(ActividadesCom[[#This Row],[PERÍODO 1]],ActividadesCom[[#This Row],[PERÍODO 2]],ActividadesCom[[#This Row],[PERÍODO 3]],ActividadesCom[[#This Row],[PERÍODO 4]],ActividadesCom[[#This Row],[PERÍODO 5]])</f>
        <v>20221</v>
      </c>
      <c r="I3475" s="45" t="s">
        <v>133</v>
      </c>
      <c r="J3475" s="46">
        <v>20213</v>
      </c>
      <c r="K3475" s="40" t="s">
        <v>4008</v>
      </c>
      <c r="L3475" s="5">
        <f>IF(ActividadesCom[[#This Row],[NIVEL 1]]&lt;&gt;0,VLOOKUP(ActividadesCom[[#This Row],[NIVEL 1]],Catálogo!A:B,2,FALSE),"")</f>
        <v>4</v>
      </c>
      <c r="M3475" s="46">
        <v>1</v>
      </c>
      <c r="N3475" s="6" t="s">
        <v>4958</v>
      </c>
      <c r="O3475" s="46">
        <v>20221</v>
      </c>
      <c r="P3475" s="5" t="s">
        <v>4009</v>
      </c>
      <c r="Q3475" s="5">
        <f>IF(ActividadesCom[[#This Row],[NIVEL 2]]&lt;&gt;0,VLOOKUP(ActividadesCom[[#This Row],[NIVEL 2]],Catálogo!A:B,2,FALSE),"")</f>
        <v>3</v>
      </c>
      <c r="R3475" s="46">
        <v>1</v>
      </c>
      <c r="S3475" s="6" t="s">
        <v>133</v>
      </c>
      <c r="T3475" s="46">
        <v>20221</v>
      </c>
      <c r="U3475" s="5" t="s">
        <v>4008</v>
      </c>
      <c r="V3475" s="5">
        <f>IF(ActividadesCom[[#This Row],[NIVEL 3]]&lt;&gt;0,VLOOKUP(ActividadesCom[[#This Row],[NIVEL 3]],Catálogo!A:B,2,FALSE),"")</f>
        <v>4</v>
      </c>
      <c r="W3475" s="46">
        <v>1</v>
      </c>
      <c r="X3475" s="6" t="s">
        <v>5465</v>
      </c>
      <c r="Y3475" s="46">
        <v>20221</v>
      </c>
      <c r="Z3475" s="5" t="s">
        <v>4008</v>
      </c>
      <c r="AA3475" s="5">
        <f>IF(ActividadesCom[[#This Row],[NIVEL 4]]&lt;&gt;0,VLOOKUP(ActividadesCom[[#This Row],[NIVEL 4]],Catálogo!A:B,2,FALSE),"")</f>
        <v>4</v>
      </c>
      <c r="AB3475" s="46">
        <v>1</v>
      </c>
      <c r="AC3475" s="6" t="s">
        <v>5479</v>
      </c>
      <c r="AD3475" s="46">
        <v>20221</v>
      </c>
      <c r="AE3475" s="5" t="s">
        <v>4008</v>
      </c>
      <c r="AF3475" s="5">
        <f>IF(ActividadesCom[[#This Row],[NIVEL 5]]&lt;&gt;0,VLOOKUP(ActividadesCom[[#This Row],[NIVEL 5]],Catálogo!A:B,2,FALSE),"")</f>
        <v>4</v>
      </c>
      <c r="AG3475" s="47">
        <v>1</v>
      </c>
      <c r="AH3475" s="2"/>
      <c r="AI3475" s="2"/>
    </row>
    <row r="3476" spans="1:35" ht="30" hidden="1" customHeight="1" x14ac:dyDescent="0.25">
      <c r="A3476" s="43">
        <v>21470153</v>
      </c>
      <c r="B3476" s="97" t="str">
        <f>VLOOKUP(ActividadesCom[[#This Row],[NO. DE CONTROL]],'LISTADO ESTUDIANTES'!A:C,3,FALSE)</f>
        <v>ARCEYHA WILBERT OBET</v>
      </c>
      <c r="C3476" s="103" t="str">
        <f>VLOOKUP(ActividadesCom[[#This Row],[NO. DE CONTROL]],'LISTADO ESTUDIANTES'!A:B,2,FALSE)</f>
        <v>ARQUITECTURA</v>
      </c>
      <c r="D3476" s="44" t="str">
        <f>VLOOKUP(ActividadesCom[[#This Row],[NO. DE CONTROL]],'LISTADO ESTUDIANTES'!A:D,4,FALSE)</f>
        <v>BAJA</v>
      </c>
      <c r="E3476" s="5">
        <f>SUM(ActividadesCom[[#This Row],[CRÉD. 1]],ActividadesCom[[#This Row],[CRÉD. 2]],ActividadesCom[[#This Row],[CRÉD. 3]],ActividadesCom[[#This Row],[CRÉD. 4]],ActividadesCom[[#This Row],[CRÉD. 5]])</f>
        <v>1</v>
      </c>
      <c r="F3476" s="44">
        <f>IF(ActividadesCom[[#This Row],[ÚLTIMO SEMESTRE CON CRÉDITOS]]&gt;0,ROUND(AVERAGE(ActividadesCom[[#This Row],[VALOR NIVEL 5]],ActividadesCom[[#This Row],[VALOR NIVEL 4]],ActividadesCom[[#This Row],[VALOR NIVEL 3]],ActividadesCom[[#This Row],[VALOR NIVEL 2]],ActividadesCom[[#This Row],[VALOR NIVEL 1]]),0),"")</f>
        <v>4</v>
      </c>
      <c r="G3476" s="44" t="str">
        <f>IF(ActividadesCom[[#This Row],[PROMEDIO]]="","",IF(ActividadesCom[[#This Row],[PROMEDIO]]&gt;=4,"EXCELENTE",IF(ActividadesCom[[#This Row],[PROMEDIO]]&gt;=3,"NOTABLE",IF(ActividadesCom[[#This Row],[PROMEDIO]]&gt;=2,"BUENO",IF(ActividadesCom[[#This Row],[PROMEDIO]]=1,"SUFICIENTE","")))))</f>
        <v>EXCELENTE</v>
      </c>
      <c r="H3476" s="5">
        <f>MAX(ActividadesCom[[#This Row],[PERÍODO 1]],ActividadesCom[[#This Row],[PERÍODO 2]],ActividadesCom[[#This Row],[PERÍODO 3]],ActividadesCom[[#This Row],[PERÍODO 4]],ActividadesCom[[#This Row],[PERÍODO 5]])</f>
        <v>20213</v>
      </c>
      <c r="I3476" s="45" t="s">
        <v>4688</v>
      </c>
      <c r="J3476" s="46">
        <v>20213</v>
      </c>
      <c r="K3476" s="40" t="s">
        <v>4008</v>
      </c>
      <c r="L3476" s="5">
        <f>IF(ActividadesCom[[#This Row],[NIVEL 1]]&lt;&gt;0,VLOOKUP(ActividadesCom[[#This Row],[NIVEL 1]],Catálogo!A:B,2,FALSE),"")</f>
        <v>4</v>
      </c>
      <c r="M3476" s="46">
        <v>1</v>
      </c>
      <c r="N3476" s="45"/>
      <c r="O3476" s="46"/>
      <c r="P3476" s="46"/>
      <c r="Q3476" s="5" t="str">
        <f>IF(ActividadesCom[[#This Row],[NIVEL 2]]&lt;&gt;0,VLOOKUP(ActividadesCom[[#This Row],[NIVEL 2]],Catálogo!A:B,2,FALSE),"")</f>
        <v/>
      </c>
      <c r="R3476" s="46"/>
      <c r="S3476" s="45"/>
      <c r="T3476" s="46"/>
      <c r="U3476" s="46"/>
      <c r="V3476" s="5" t="str">
        <f>IF(ActividadesCom[[#This Row],[NIVEL 3]]&lt;&gt;0,VLOOKUP(ActividadesCom[[#This Row],[NIVEL 3]],Catálogo!A:B,2,FALSE),"")</f>
        <v/>
      </c>
      <c r="W3476" s="46"/>
      <c r="X3476" s="45"/>
      <c r="Y3476" s="46"/>
      <c r="Z3476" s="46"/>
      <c r="AA3476" s="5" t="str">
        <f>IF(ActividadesCom[[#This Row],[NIVEL 4]]&lt;&gt;0,VLOOKUP(ActividadesCom[[#This Row],[NIVEL 4]],Catálogo!A:B,2,FALSE),"")</f>
        <v/>
      </c>
      <c r="AB3476" s="46"/>
      <c r="AC3476" s="45"/>
      <c r="AD3476" s="46"/>
      <c r="AE3476" s="46"/>
      <c r="AF3476" s="5" t="str">
        <f>IF(ActividadesCom[[#This Row],[NIVEL 5]]&lt;&gt;0,VLOOKUP(ActividadesCom[[#This Row],[NIVEL 5]],Catálogo!A:B,2,FALSE),"")</f>
        <v/>
      </c>
      <c r="AG3476" s="47"/>
      <c r="AH3476" s="2"/>
      <c r="AI3476" s="2"/>
    </row>
    <row r="3477" spans="1:35" ht="30" customHeight="1" x14ac:dyDescent="0.25">
      <c r="A3477" s="7">
        <v>21470154</v>
      </c>
      <c r="B3477" s="97" t="str">
        <f>VLOOKUP(ActividadesCom[[#This Row],[NO. DE CONTROL]],'LISTADO ESTUDIANTES'!A:C,3,FALSE)</f>
        <v>CABALLERO MORALES DAIRA ESTEFANIA</v>
      </c>
      <c r="C3477" s="106" t="str">
        <f>VLOOKUP(ActividadesCom[[#This Row],[NO. DE CONTROL]],'LISTADO ESTUDIANTES'!A:B,2,FALSE)</f>
        <v>ARQUITECTURA</v>
      </c>
      <c r="D3477" s="38" t="str">
        <f>VLOOKUP(ActividadesCom[[#This Row],[NO. DE CONTROL]],'LISTADO ESTUDIANTES'!A:D,4,FALSE)</f>
        <v>ACTIVO(A)</v>
      </c>
      <c r="E3477" s="5">
        <f>SUM(ActividadesCom[[#This Row],[CRÉD. 1]],ActividadesCom[[#This Row],[CRÉD. 2]],ActividadesCom[[#This Row],[CRÉD. 3]],ActividadesCom[[#This Row],[CRÉD. 4]],ActividadesCom[[#This Row],[CRÉD. 5]])</f>
        <v>5</v>
      </c>
      <c r="F3477" s="38">
        <f>IF(ActividadesCom[[#This Row],[ÚLTIMO SEMESTRE CON CRÉDITOS]]&gt;0,ROUND(AVERAGE(ActividadesCom[[#This Row],[VALOR NIVEL 5]],ActividadesCom[[#This Row],[VALOR NIVEL 4]],ActividadesCom[[#This Row],[VALOR NIVEL 3]],ActividadesCom[[#This Row],[VALOR NIVEL 2]],ActividadesCom[[#This Row],[VALOR NIVEL 1]]),0),"")</f>
        <v>3</v>
      </c>
      <c r="G3477" s="38" t="str">
        <f>IF(ActividadesCom[[#This Row],[PROMEDIO]]="","",IF(ActividadesCom[[#This Row],[PROMEDIO]]&gt;=4,"EXCELENTE",IF(ActividadesCom[[#This Row],[PROMEDIO]]&gt;=3,"NOTABLE",IF(ActividadesCom[[#This Row],[PROMEDIO]]&gt;=2,"BUENO",IF(ActividadesCom[[#This Row],[PROMEDIO]]=1,"SUFICIENTE","")))))</f>
        <v>NOTABLE</v>
      </c>
      <c r="H3477" s="5">
        <f>MAX(ActividadesCom[[#This Row],[PERÍODO 1]],ActividadesCom[[#This Row],[PERÍODO 2]],ActividadesCom[[#This Row],[PERÍODO 3]],ActividadesCom[[#This Row],[PERÍODO 4]],ActividadesCom[[#This Row],[PERÍODO 5]])</f>
        <v>20221</v>
      </c>
      <c r="I3477" s="39" t="s">
        <v>4515</v>
      </c>
      <c r="J3477" s="40">
        <v>20211</v>
      </c>
      <c r="K3477" s="46" t="s">
        <v>4008</v>
      </c>
      <c r="L3477" s="5">
        <f>IF(ActividadesCom[[#This Row],[NIVEL 1]]&lt;&gt;0,VLOOKUP(ActividadesCom[[#This Row],[NIVEL 1]],Catálogo!A:B,2,FALSE),"")</f>
        <v>4</v>
      </c>
      <c r="M3477" s="40">
        <v>1</v>
      </c>
      <c r="N3477" s="6" t="s">
        <v>4688</v>
      </c>
      <c r="O3477" s="40">
        <v>20213</v>
      </c>
      <c r="P3477" s="40" t="s">
        <v>4008</v>
      </c>
      <c r="Q3477" s="5">
        <f>IF(ActividadesCom[[#This Row],[NIVEL 2]]&lt;&gt;0,VLOOKUP(ActividadesCom[[#This Row],[NIVEL 2]],Catálogo!A:B,2,FALSE),"")</f>
        <v>4</v>
      </c>
      <c r="R3477" s="40">
        <v>1</v>
      </c>
      <c r="S3477" s="6" t="s">
        <v>34</v>
      </c>
      <c r="T3477" s="5">
        <v>20213</v>
      </c>
      <c r="U3477" s="5" t="s">
        <v>4008</v>
      </c>
      <c r="V3477" s="5">
        <f>IF(ActividadesCom[[#This Row],[NIVEL 1]]&lt;&gt;0,VLOOKUP(ActividadesCom[[#This Row],[NIVEL 1]],Catálogo!A:B,2,FALSE),"")</f>
        <v>4</v>
      </c>
      <c r="W3477" s="5">
        <v>1</v>
      </c>
      <c r="X3477" s="6" t="s">
        <v>34</v>
      </c>
      <c r="Y3477" s="40">
        <v>20221</v>
      </c>
      <c r="Z3477" s="5" t="s">
        <v>4010</v>
      </c>
      <c r="AA3477" s="5">
        <f>IF(ActividadesCom[[#This Row],[NIVEL 4]]&lt;&gt;0,VLOOKUP(ActividadesCom[[#This Row],[NIVEL 4]],Catálogo!A:B,2,FALSE),"")</f>
        <v>2</v>
      </c>
      <c r="AB3477" s="40">
        <v>1</v>
      </c>
      <c r="AC3477" s="6" t="s">
        <v>523</v>
      </c>
      <c r="AD3477" s="40">
        <v>20221</v>
      </c>
      <c r="AE3477" s="5" t="s">
        <v>4010</v>
      </c>
      <c r="AF3477" s="5">
        <f>IF(ActividadesCom[[#This Row],[NIVEL 5]]&lt;&gt;0,VLOOKUP(ActividadesCom[[#This Row],[NIVEL 5]],Catálogo!A:B,2,FALSE),"")</f>
        <v>2</v>
      </c>
      <c r="AG3477" s="41">
        <v>1</v>
      </c>
      <c r="AH3477" s="2"/>
      <c r="AI3477" s="2"/>
    </row>
    <row r="3478" spans="1:35" ht="30" customHeight="1" x14ac:dyDescent="0.25">
      <c r="A3478" s="43">
        <v>21470155</v>
      </c>
      <c r="B3478" s="97" t="str">
        <f>VLOOKUP(ActividadesCom[[#This Row],[NO. DE CONTROL]],'LISTADO ESTUDIANTES'!A:C,3,FALSE)</f>
        <v>CU DE DIOS RAMSES DANIEL</v>
      </c>
      <c r="C3478" s="103" t="str">
        <f>VLOOKUP(ActividadesCom[[#This Row],[NO. DE CONTROL]],'LISTADO ESTUDIANTES'!A:B,2,FALSE)</f>
        <v>INGENIERIA EN ADMINISTRACION</v>
      </c>
      <c r="D3478" s="44" t="str">
        <f>VLOOKUP(ActividadesCom[[#This Row],[NO. DE CONTROL]],'LISTADO ESTUDIANTES'!A:D,4,FALSE)</f>
        <v>ACTIVO(A)</v>
      </c>
      <c r="E3478" s="5">
        <f>SUM(ActividadesCom[[#This Row],[CRÉD. 1]],ActividadesCom[[#This Row],[CRÉD. 2]],ActividadesCom[[#This Row],[CRÉD. 3]],ActividadesCom[[#This Row],[CRÉD. 4]],ActividadesCom[[#This Row],[CRÉD. 5]])</f>
        <v>3</v>
      </c>
      <c r="F3478" s="44">
        <f>IF(ActividadesCom[[#This Row],[ÚLTIMO SEMESTRE CON CRÉDITOS]]&gt;0,ROUND(AVERAGE(ActividadesCom[[#This Row],[VALOR NIVEL 5]],ActividadesCom[[#This Row],[VALOR NIVEL 4]],ActividadesCom[[#This Row],[VALOR NIVEL 3]],ActividadesCom[[#This Row],[VALOR NIVEL 2]],ActividadesCom[[#This Row],[VALOR NIVEL 1]]),0),"")</f>
        <v>3</v>
      </c>
      <c r="G3478" s="43" t="str">
        <f>IF(ActividadesCom[[#This Row],[PROMEDIO]]="","",IF(ActividadesCom[[#This Row],[PROMEDIO]]&gt;=4,"EXCELENTE",IF(ActividadesCom[[#This Row],[PROMEDIO]]&gt;=3,"NOTABLE",IF(ActividadesCom[[#This Row],[PROMEDIO]]&gt;=2,"BUENO",IF(ActividadesCom[[#This Row],[PROMEDIO]]=1,"SUFICIENTE","")))))</f>
        <v>NOTABLE</v>
      </c>
      <c r="H3478" s="5">
        <f>MAX(ActividadesCom[[#This Row],[PERÍODO 1]],ActividadesCom[[#This Row],[PERÍODO 2]],ActividadesCom[[#This Row],[PERÍODO 3]],ActividadesCom[[#This Row],[PERÍODO 4]],ActividadesCom[[#This Row],[PERÍODO 5]])</f>
        <v>20221</v>
      </c>
      <c r="I3478" s="45" t="s">
        <v>133</v>
      </c>
      <c r="J3478" s="46">
        <v>20213</v>
      </c>
      <c r="K3478" s="46" t="s">
        <v>4010</v>
      </c>
      <c r="L3478" s="5">
        <f>IF(ActividadesCom[[#This Row],[NIVEL 1]]&lt;&gt;0,VLOOKUP(ActividadesCom[[#This Row],[NIVEL 1]],Catálogo!A:B,2,FALSE),"")</f>
        <v>2</v>
      </c>
      <c r="M3478" s="46">
        <v>1</v>
      </c>
      <c r="N3478" s="6" t="s">
        <v>133</v>
      </c>
      <c r="O3478" s="46">
        <v>20221</v>
      </c>
      <c r="P3478" s="5" t="s">
        <v>4009</v>
      </c>
      <c r="Q3478" s="5">
        <f>IF(ActividadesCom[[#This Row],[NIVEL 2]]&lt;&gt;0,VLOOKUP(ActividadesCom[[#This Row],[NIVEL 2]],Catálogo!A:B,2,FALSE),"")</f>
        <v>3</v>
      </c>
      <c r="R3478" s="46">
        <v>1</v>
      </c>
      <c r="S3478" s="6" t="s">
        <v>5880</v>
      </c>
      <c r="T3478" s="46">
        <v>20213</v>
      </c>
      <c r="U3478" s="5" t="s">
        <v>4009</v>
      </c>
      <c r="V3478" s="5">
        <f>IF(ActividadesCom[[#This Row],[NIVEL 3]]&lt;&gt;0,VLOOKUP(ActividadesCom[[#This Row],[NIVEL 3]],Catálogo!A:B,2,FALSE),"")</f>
        <v>3</v>
      </c>
      <c r="W3478" s="46">
        <v>1</v>
      </c>
      <c r="X3478" s="45"/>
      <c r="Y3478" s="46"/>
      <c r="Z3478" s="46"/>
      <c r="AA3478" s="5" t="str">
        <f>IF(ActividadesCom[[#This Row],[NIVEL 4]]&lt;&gt;0,VLOOKUP(ActividadesCom[[#This Row],[NIVEL 4]],Catálogo!A:B,2,FALSE),"")</f>
        <v/>
      </c>
      <c r="AB3478" s="46"/>
      <c r="AC3478" s="45"/>
      <c r="AD3478" s="46"/>
      <c r="AE3478" s="46"/>
      <c r="AF3478" s="5" t="str">
        <f>IF(ActividadesCom[[#This Row],[NIVEL 5]]&lt;&gt;0,VLOOKUP(ActividadesCom[[#This Row],[NIVEL 5]],Catálogo!A:B,2,FALSE),"")</f>
        <v/>
      </c>
      <c r="AG3478" s="47"/>
      <c r="AH3478" s="2"/>
      <c r="AI3478" s="2"/>
    </row>
    <row r="3479" spans="1:35" ht="30" customHeight="1" x14ac:dyDescent="0.25">
      <c r="A3479" s="43">
        <v>21470156</v>
      </c>
      <c r="B3479" s="97" t="str">
        <f>VLOOKUP(ActividadesCom[[#This Row],[NO. DE CONTROL]],'LISTADO ESTUDIANTES'!A:C,3,FALSE)</f>
        <v>ALPUCHE CASTILLO ERICK DAMIAN</v>
      </c>
      <c r="C3479" s="103" t="str">
        <f>VLOOKUP(ActividadesCom[[#This Row],[NO. DE CONTROL]],'LISTADO ESTUDIANTES'!A:B,2,FALSE)</f>
        <v>INGENIERIA EN ADMINISTRACION</v>
      </c>
      <c r="D3479" s="44" t="str">
        <f>VLOOKUP(ActividadesCom[[#This Row],[NO. DE CONTROL]],'LISTADO ESTUDIANTES'!A:D,4,FALSE)</f>
        <v>ACTIVO(A)</v>
      </c>
      <c r="E3479" s="5">
        <f>SUM(ActividadesCom[[#This Row],[CRÉD. 1]],ActividadesCom[[#This Row],[CRÉD. 2]],ActividadesCom[[#This Row],[CRÉD. 3]],ActividadesCom[[#This Row],[CRÉD. 4]],ActividadesCom[[#This Row],[CRÉD. 5]])</f>
        <v>3</v>
      </c>
      <c r="F3479" s="44">
        <f>IF(ActividadesCom[[#This Row],[ÚLTIMO SEMESTRE CON CRÉDITOS]]&gt;0,ROUND(AVERAGE(ActividadesCom[[#This Row],[VALOR NIVEL 5]],ActividadesCom[[#This Row],[VALOR NIVEL 4]],ActividadesCom[[#This Row],[VALOR NIVEL 3]],ActividadesCom[[#This Row],[VALOR NIVEL 2]],ActividadesCom[[#This Row],[VALOR NIVEL 1]]),0),"")</f>
        <v>2</v>
      </c>
      <c r="G3479" s="44" t="str">
        <f>IF(ActividadesCom[[#This Row],[PROMEDIO]]="","",IF(ActividadesCom[[#This Row],[PROMEDIO]]&gt;=4,"EXCELENTE",IF(ActividadesCom[[#This Row],[PROMEDIO]]&gt;=3,"NOTABLE",IF(ActividadesCom[[#This Row],[PROMEDIO]]&gt;=2,"BUENO",IF(ActividadesCom[[#This Row],[PROMEDIO]]=1,"SUFICIENTE","")))))</f>
        <v>BUENO</v>
      </c>
      <c r="H3479" s="5">
        <f>MAX(ActividadesCom[[#This Row],[PERÍODO 1]],ActividadesCom[[#This Row],[PERÍODO 2]],ActividadesCom[[#This Row],[PERÍODO 3]],ActividadesCom[[#This Row],[PERÍODO 4]],ActividadesCom[[#This Row],[PERÍODO 5]])</f>
        <v>20213</v>
      </c>
      <c r="I3479" s="45" t="s">
        <v>23</v>
      </c>
      <c r="J3479" s="44">
        <v>20213</v>
      </c>
      <c r="K3479" s="46" t="s">
        <v>4022</v>
      </c>
      <c r="L3479" s="5">
        <f>IF(ActividadesCom[[#This Row],[NIVEL 1]]&lt;&gt;0,VLOOKUP(ActividadesCom[[#This Row],[NIVEL 1]],Catálogo!A:B,2,FALSE),"")</f>
        <v>2</v>
      </c>
      <c r="M3479" s="46">
        <v>1</v>
      </c>
      <c r="N3479" s="45" t="s">
        <v>5879</v>
      </c>
      <c r="O3479" s="46">
        <v>20213</v>
      </c>
      <c r="P3479" s="46" t="s">
        <v>4022</v>
      </c>
      <c r="Q3479" s="5">
        <f>IF(ActividadesCom[[#This Row],[NIVEL 2]]&lt;&gt;0,VLOOKUP(ActividadesCom[[#This Row],[NIVEL 2]],Catálogo!A:B,2,FALSE),"")</f>
        <v>2</v>
      </c>
      <c r="R3479" s="46">
        <v>1</v>
      </c>
      <c r="S3479" s="6" t="s">
        <v>5879</v>
      </c>
      <c r="T3479" s="46">
        <v>20213</v>
      </c>
      <c r="U3479" s="5" t="s">
        <v>4009</v>
      </c>
      <c r="V3479" s="5">
        <f>IF(ActividadesCom[[#This Row],[NIVEL 3]]&lt;&gt;0,VLOOKUP(ActividadesCom[[#This Row],[NIVEL 3]],Catálogo!A:B,2,FALSE),"")</f>
        <v>3</v>
      </c>
      <c r="W3479" s="46">
        <v>1</v>
      </c>
      <c r="X3479" s="45"/>
      <c r="Y3479" s="46"/>
      <c r="Z3479" s="46"/>
      <c r="AA3479" s="5" t="str">
        <f>IF(ActividadesCom[[#This Row],[NIVEL 4]]&lt;&gt;0,VLOOKUP(ActividadesCom[[#This Row],[NIVEL 4]],Catálogo!A:B,2,FALSE),"")</f>
        <v/>
      </c>
      <c r="AB3479" s="46"/>
      <c r="AC3479" s="45"/>
      <c r="AD3479" s="46"/>
      <c r="AE3479" s="46"/>
      <c r="AF3479" s="5" t="str">
        <f>IF(ActividadesCom[[#This Row],[NIVEL 5]]&lt;&gt;0,VLOOKUP(ActividadesCom[[#This Row],[NIVEL 5]],Catálogo!A:B,2,FALSE),"")</f>
        <v/>
      </c>
      <c r="AG3479" s="47"/>
      <c r="AH3479" s="2"/>
      <c r="AI3479" s="2"/>
    </row>
    <row r="3480" spans="1:35" ht="30" customHeight="1" x14ac:dyDescent="0.25">
      <c r="A3480" s="7">
        <v>21470157</v>
      </c>
      <c r="B3480" s="97" t="str">
        <f>VLOOKUP(ActividadesCom[[#This Row],[NO. DE CONTROL]],'LISTADO ESTUDIANTES'!A:C,3,FALSE)</f>
        <v>POOL DZIB WALTER JESUS</v>
      </c>
      <c r="C3480" s="97" t="str">
        <f>VLOOKUP(ActividadesCom[[#This Row],[NO. DE CONTROL]],'LISTADO ESTUDIANTES'!A:B,2,FALSE)</f>
        <v>INGENIERIA CIVIL</v>
      </c>
      <c r="D3480" s="18" t="str">
        <f>VLOOKUP(ActividadesCom[[#This Row],[NO. DE CONTROL]],'LISTADO ESTUDIANTES'!A:D,4,FALSE)</f>
        <v>ACTIVO(A)</v>
      </c>
      <c r="E3480" s="7">
        <f>SUM(ActividadesCom[[#This Row],[CRÉD. 1]],ActividadesCom[[#This Row],[CRÉD. 2]],ActividadesCom[[#This Row],[CRÉD. 3]],ActividadesCom[[#This Row],[CRÉD. 4]],ActividadesCom[[#This Row],[CRÉD. 5]])</f>
        <v>3</v>
      </c>
      <c r="F3480" s="18">
        <f>IF(ActividadesCom[[#This Row],[ÚLTIMO SEMESTRE CON CRÉDITOS]]&gt;0,ROUND(AVERAGE(ActividadesCom[[#This Row],[VALOR NIVEL 5]],ActividadesCom[[#This Row],[VALOR NIVEL 4]],ActividadesCom[[#This Row],[VALOR NIVEL 3]],ActividadesCom[[#This Row],[VALOR NIVEL 2]],ActividadesCom[[#This Row],[VALOR NIVEL 1]]),0),"")</f>
        <v>3</v>
      </c>
      <c r="G3480" s="7" t="str">
        <f>IF(ActividadesCom[[#This Row],[PROMEDIO]]="","",IF(ActividadesCom[[#This Row],[PROMEDIO]]&gt;=4,"EXCELENTE",IF(ActividadesCom[[#This Row],[PROMEDIO]]&gt;=3,"NOTABLE",IF(ActividadesCom[[#This Row],[PROMEDIO]]&gt;=2,"BUENO",IF(ActividadesCom[[#This Row],[PROMEDIO]]=1,"SUFICIENTE","")))))</f>
        <v>NOTABLE</v>
      </c>
      <c r="H3480" s="18">
        <f>MAX(ActividadesCom[[#This Row],[PERÍODO 1]],ActividadesCom[[#This Row],[PERÍODO 2]],ActividadesCom[[#This Row],[PERÍODO 3]],ActividadesCom[[#This Row],[PERÍODO 4]],ActividadesCom[[#This Row],[PERÍODO 5]])</f>
        <v>20221</v>
      </c>
      <c r="I3480" s="6" t="s">
        <v>4917</v>
      </c>
      <c r="J3480" s="18">
        <v>20221</v>
      </c>
      <c r="K3480" s="5" t="s">
        <v>4021</v>
      </c>
      <c r="L3480" s="18">
        <f>IF(ActividadesCom[[#This Row],[NIVEL 1]]&lt;&gt;0,VLOOKUP(ActividadesCom[[#This Row],[NIVEL 1]],Catálogo!A:B,2,FALSE),"")</f>
        <v>3</v>
      </c>
      <c r="M3480" s="5">
        <v>1</v>
      </c>
      <c r="N3480" s="6" t="s">
        <v>31</v>
      </c>
      <c r="O3480" s="5">
        <v>20221</v>
      </c>
      <c r="P3480" s="5" t="s">
        <v>4009</v>
      </c>
      <c r="Q3480" s="18">
        <f>IF(ActividadesCom[[#This Row],[NIVEL 2]]&lt;&gt;0,VLOOKUP(ActividadesCom[[#This Row],[NIVEL 2]],Catálogo!A:B,2,FALSE),"")</f>
        <v>3</v>
      </c>
      <c r="R3480" s="5">
        <v>1</v>
      </c>
      <c r="S3480" s="6" t="s">
        <v>5482</v>
      </c>
      <c r="T3480" s="5">
        <v>20221</v>
      </c>
      <c r="U3480" s="5" t="s">
        <v>4008</v>
      </c>
      <c r="V3480" s="18">
        <f>IF(ActividadesCom[[#This Row],[NIVEL 3]]&lt;&gt;0,VLOOKUP(ActividadesCom[[#This Row],[NIVEL 3]],Catálogo!A:B,2,FALSE),"")</f>
        <v>4</v>
      </c>
      <c r="W3480" s="5">
        <v>1</v>
      </c>
      <c r="X3480" s="6"/>
      <c r="Y3480" s="5"/>
      <c r="Z3480" s="5"/>
      <c r="AA3480" s="18" t="str">
        <f>IF(ActividadesCom[[#This Row],[NIVEL 4]]&lt;&gt;0,VLOOKUP(ActividadesCom[[#This Row],[NIVEL 4]],Catálogo!A:B,2,FALSE),"")</f>
        <v/>
      </c>
      <c r="AB3480" s="5"/>
      <c r="AC3480" s="6"/>
      <c r="AD3480" s="5"/>
      <c r="AE3480" s="5"/>
      <c r="AF3480" s="18" t="str">
        <f>IF(ActividadesCom[[#This Row],[NIVEL 5]]&lt;&gt;0,VLOOKUP(ActividadesCom[[#This Row],[NIVEL 5]],Catálogo!A:B,2,FALSE),"")</f>
        <v/>
      </c>
      <c r="AG3480" s="36"/>
      <c r="AH3480" s="2"/>
      <c r="AI3480" s="2"/>
    </row>
    <row r="3481" spans="1:35" ht="30" hidden="1" customHeight="1" x14ac:dyDescent="0.25">
      <c r="A3481" s="7">
        <v>21470158</v>
      </c>
      <c r="B3481" s="97" t="str">
        <f>VLOOKUP(ActividadesCom[[#This Row],[NO. DE CONTROL]],'LISTADO ESTUDIANTES'!A:C,3,FALSE)</f>
        <v>KUK PANTI JOSEF ALEJANDRO</v>
      </c>
      <c r="C3481" s="97" t="str">
        <f>VLOOKUP(ActividadesCom[[#This Row],[NO. DE CONTROL]],'LISTADO ESTUDIANTES'!A:B,2,FALSE)</f>
        <v>INGENIERIA CIVIL</v>
      </c>
      <c r="D3481" s="18" t="str">
        <f>VLOOKUP(ActividadesCom[[#This Row],[NO. DE CONTROL]],'LISTADO ESTUDIANTES'!A:D,4,FALSE)</f>
        <v>BAJA</v>
      </c>
      <c r="E3481" s="5">
        <f>SUM(ActividadesCom[[#This Row],[CRÉD. 1]],ActividadesCom[[#This Row],[CRÉD. 2]],ActividadesCom[[#This Row],[CRÉD. 3]],ActividadesCom[[#This Row],[CRÉD. 4]],ActividadesCom[[#This Row],[CRÉD. 5]])</f>
        <v>1</v>
      </c>
      <c r="F3481" s="18">
        <f>IF(ActividadesCom[[#This Row],[ÚLTIMO SEMESTRE CON CRÉDITOS]]&gt;0,ROUND(AVERAGE(ActividadesCom[[#This Row],[VALOR NIVEL 5]],ActividadesCom[[#This Row],[VALOR NIVEL 4]],ActividadesCom[[#This Row],[VALOR NIVEL 3]],ActividadesCom[[#This Row],[VALOR NIVEL 2]],ActividadesCom[[#This Row],[VALOR NIVEL 1]]),0),"")</f>
        <v>1</v>
      </c>
      <c r="G3481" s="18" t="str">
        <f>IF(ActividadesCom[[#This Row],[PROMEDIO]]="","",IF(ActividadesCom[[#This Row],[PROMEDIO]]&gt;=4,"EXCELENTE",IF(ActividadesCom[[#This Row],[PROMEDIO]]&gt;=3,"NOTABLE",IF(ActividadesCom[[#This Row],[PROMEDIO]]&gt;=2,"BUENO",IF(ActividadesCom[[#This Row],[PROMEDIO]]=1,"SUFICIENTE","")))))</f>
        <v>SUFICIENTE</v>
      </c>
      <c r="H3481" s="5">
        <f>MAX(ActividadesCom[[#This Row],[PERÍODO 1]],ActividadesCom[[#This Row],[PERÍODO 2]],ActividadesCom[[#This Row],[PERÍODO 3]],ActividadesCom[[#This Row],[PERÍODO 4]],ActividadesCom[[#This Row],[PERÍODO 5]])</f>
        <v>20213</v>
      </c>
      <c r="I3481" s="6" t="s">
        <v>133</v>
      </c>
      <c r="J3481" s="5">
        <v>20213</v>
      </c>
      <c r="K3481" s="5" t="s">
        <v>4011</v>
      </c>
      <c r="L3481" s="5">
        <f>IF(ActividadesCom[[#This Row],[NIVEL 1]]&lt;&gt;0,VLOOKUP(ActividadesCom[[#This Row],[NIVEL 1]],Catálogo!A:B,2,FALSE),"")</f>
        <v>1</v>
      </c>
      <c r="M3481" s="5">
        <v>1</v>
      </c>
      <c r="N3481" s="6"/>
      <c r="O3481" s="5"/>
      <c r="P3481" s="5"/>
      <c r="Q3481" s="5" t="str">
        <f>IF(ActividadesCom[[#This Row],[NIVEL 2]]&lt;&gt;0,VLOOKUP(ActividadesCom[[#This Row],[NIVEL 2]],Catálogo!A:B,2,FALSE),"")</f>
        <v/>
      </c>
      <c r="R3481" s="5"/>
      <c r="S3481" s="6"/>
      <c r="T3481" s="5"/>
      <c r="U3481" s="5"/>
      <c r="V3481" s="5" t="str">
        <f>IF(ActividadesCom[[#This Row],[NIVEL 3]]&lt;&gt;0,VLOOKUP(ActividadesCom[[#This Row],[NIVEL 3]],Catálogo!A:B,2,FALSE),"")</f>
        <v/>
      </c>
      <c r="W3481" s="5"/>
      <c r="X3481" s="6"/>
      <c r="Y3481" s="5"/>
      <c r="Z3481" s="5"/>
      <c r="AA3481" s="5" t="str">
        <f>IF(ActividadesCom[[#This Row],[NIVEL 4]]&lt;&gt;0,VLOOKUP(ActividadesCom[[#This Row],[NIVEL 4]],Catálogo!A:B,2,FALSE),"")</f>
        <v/>
      </c>
      <c r="AB3481" s="5"/>
      <c r="AC3481" s="6"/>
      <c r="AD3481" s="5"/>
      <c r="AE3481" s="5"/>
      <c r="AF3481" s="5" t="str">
        <f>IF(ActividadesCom[[#This Row],[NIVEL 5]]&lt;&gt;0,VLOOKUP(ActividadesCom[[#This Row],[NIVEL 5]],Catálogo!A:B,2,FALSE),"")</f>
        <v/>
      </c>
      <c r="AG3481" s="36"/>
      <c r="AH3481" s="2"/>
      <c r="AI3481" s="2"/>
    </row>
    <row r="3482" spans="1:35" ht="30" customHeight="1" x14ac:dyDescent="0.25">
      <c r="A3482" s="43">
        <v>21470159</v>
      </c>
      <c r="B3482" s="97" t="str">
        <f>VLOOKUP(ActividadesCom[[#This Row],[NO. DE CONTROL]],'LISTADO ESTUDIANTES'!A:C,3,FALSE)</f>
        <v>LOPEZ ESTRADA JOSUE MIGUEL</v>
      </c>
      <c r="C3482" s="103" t="str">
        <f>VLOOKUP(ActividadesCom[[#This Row],[NO. DE CONTROL]],'LISTADO ESTUDIANTES'!A:B,2,FALSE)</f>
        <v>INGENIERIA QUIMICA</v>
      </c>
      <c r="D3482" s="44" t="str">
        <f>VLOOKUP(ActividadesCom[[#This Row],[NO. DE CONTROL]],'LISTADO ESTUDIANTES'!A:D,4,FALSE)</f>
        <v>ACTIVO(A)</v>
      </c>
      <c r="E3482" s="5">
        <f>SUM(ActividadesCom[[#This Row],[CRÉD. 1]],ActividadesCom[[#This Row],[CRÉD. 2]],ActividadesCom[[#This Row],[CRÉD. 3]],ActividadesCom[[#This Row],[CRÉD. 4]],ActividadesCom[[#This Row],[CRÉD. 5]])</f>
        <v>4</v>
      </c>
      <c r="F3482" s="44">
        <f>IF(ActividadesCom[[#This Row],[ÚLTIMO SEMESTRE CON CRÉDITOS]]&gt;0,ROUND(AVERAGE(ActividadesCom[[#This Row],[VALOR NIVEL 5]],ActividadesCom[[#This Row],[VALOR NIVEL 4]],ActividadesCom[[#This Row],[VALOR NIVEL 3]],ActividadesCom[[#This Row],[VALOR NIVEL 2]],ActividadesCom[[#This Row],[VALOR NIVEL 1]]),0),"")</f>
        <v>3</v>
      </c>
      <c r="G3482" s="43" t="str">
        <f>IF(ActividadesCom[[#This Row],[PROMEDIO]]="","",IF(ActividadesCom[[#This Row],[PROMEDIO]]&gt;=4,"EXCELENTE",IF(ActividadesCom[[#This Row],[PROMEDIO]]&gt;=3,"NOTABLE",IF(ActividadesCom[[#This Row],[PROMEDIO]]&gt;=2,"BUENO",IF(ActividadesCom[[#This Row],[PROMEDIO]]=1,"SUFICIENTE","")))))</f>
        <v>NOTABLE</v>
      </c>
      <c r="H3482" s="5">
        <f>MAX(ActividadesCom[[#This Row],[PERÍODO 1]],ActividadesCom[[#This Row],[PERÍODO 2]],ActividadesCom[[#This Row],[PERÍODO 3]],ActividadesCom[[#This Row],[PERÍODO 4]],ActividadesCom[[#This Row],[PERÍODO 5]])</f>
        <v>20221</v>
      </c>
      <c r="I3482" s="45" t="s">
        <v>3519</v>
      </c>
      <c r="J3482" s="46">
        <v>20213</v>
      </c>
      <c r="K3482" s="5" t="s">
        <v>4011</v>
      </c>
      <c r="L3482" s="5">
        <f>IF(ActividadesCom[[#This Row],[NIVEL 1]]&lt;&gt;0,VLOOKUP(ActividadesCom[[#This Row],[NIVEL 1]],Catálogo!A:B,2,FALSE),"")</f>
        <v>1</v>
      </c>
      <c r="M3482" s="46">
        <v>1</v>
      </c>
      <c r="N3482" s="6" t="s">
        <v>4917</v>
      </c>
      <c r="O3482" s="46">
        <v>20221</v>
      </c>
      <c r="P3482" s="5" t="s">
        <v>4009</v>
      </c>
      <c r="Q3482" s="5">
        <f>IF(ActividadesCom[[#This Row],[NIVEL 2]]&lt;&gt;0,VLOOKUP(ActividadesCom[[#This Row],[NIVEL 2]],Catálogo!A:B,2,FALSE),"")</f>
        <v>3</v>
      </c>
      <c r="R3482" s="46">
        <v>1</v>
      </c>
      <c r="S3482" s="45" t="s">
        <v>5473</v>
      </c>
      <c r="T3482" s="46">
        <v>20221</v>
      </c>
      <c r="U3482" s="5" t="s">
        <v>4008</v>
      </c>
      <c r="V3482" s="5">
        <f>IF(ActividadesCom[[#This Row],[NIVEL 3]]&lt;&gt;0,VLOOKUP(ActividadesCom[[#This Row],[NIVEL 3]],Catálogo!A:B,2,FALSE),"")</f>
        <v>4</v>
      </c>
      <c r="W3482" s="46">
        <v>1</v>
      </c>
      <c r="X3482" s="6" t="s">
        <v>5484</v>
      </c>
      <c r="Y3482" s="46">
        <v>20221</v>
      </c>
      <c r="Z3482" s="46" t="s">
        <v>4009</v>
      </c>
      <c r="AA3482" s="5">
        <f>IF(ActividadesCom[[#This Row],[NIVEL 4]]&lt;&gt;0,VLOOKUP(ActividadesCom[[#This Row],[NIVEL 4]],Catálogo!A:B,2,FALSE),"")</f>
        <v>3</v>
      </c>
      <c r="AB3482" s="46">
        <v>1</v>
      </c>
      <c r="AC3482" s="45"/>
      <c r="AD3482" s="46"/>
      <c r="AE3482" s="46"/>
      <c r="AF3482" s="5" t="str">
        <f>IF(ActividadesCom[[#This Row],[NIVEL 5]]&lt;&gt;0,VLOOKUP(ActividadesCom[[#This Row],[NIVEL 5]],Catálogo!A:B,2,FALSE),"")</f>
        <v/>
      </c>
      <c r="AG3482" s="47"/>
      <c r="AH3482" s="2"/>
      <c r="AI3482" s="2"/>
    </row>
    <row r="3483" spans="1:35" ht="30" hidden="1" customHeight="1" x14ac:dyDescent="0.25">
      <c r="A3483" s="43">
        <v>21470160</v>
      </c>
      <c r="B3483" s="97" t="str">
        <f>VLOOKUP(ActividadesCom[[#This Row],[NO. DE CONTROL]],'LISTADO ESTUDIANTES'!A:C,3,FALSE)</f>
        <v>CAMACHO CERVANTES KITZYA AMINNE</v>
      </c>
      <c r="C3483" s="103" t="str">
        <f>VLOOKUP(ActividadesCom[[#This Row],[NO. DE CONTROL]],'LISTADO ESTUDIANTES'!A:B,2,FALSE)</f>
        <v>INGENIERIA QUIMICA</v>
      </c>
      <c r="D3483" s="44" t="str">
        <f>VLOOKUP(ActividadesCom[[#This Row],[NO. DE CONTROL]],'LISTADO ESTUDIANTES'!A:D,4,FALSE)</f>
        <v>BAJA</v>
      </c>
      <c r="E3483" s="5">
        <f>SUM(ActividadesCom[[#This Row],[CRÉD. 1]],ActividadesCom[[#This Row],[CRÉD. 2]],ActividadesCom[[#This Row],[CRÉD. 3]],ActividadesCom[[#This Row],[CRÉD. 4]],ActividadesCom[[#This Row],[CRÉD. 5]])</f>
        <v>1</v>
      </c>
      <c r="F3483" s="44">
        <f>IF(ActividadesCom[[#This Row],[ÚLTIMO SEMESTRE CON CRÉDITOS]]&gt;0,ROUND(AVERAGE(ActividadesCom[[#This Row],[VALOR NIVEL 5]],ActividadesCom[[#This Row],[VALOR NIVEL 4]],ActividadesCom[[#This Row],[VALOR NIVEL 3]],ActividadesCom[[#This Row],[VALOR NIVEL 2]],ActividadesCom[[#This Row],[VALOR NIVEL 1]]),0),"")</f>
        <v>3</v>
      </c>
      <c r="G3483" s="43" t="str">
        <f>IF(ActividadesCom[[#This Row],[PROMEDIO]]="","",IF(ActividadesCom[[#This Row],[PROMEDIO]]&gt;=4,"EXCELENTE",IF(ActividadesCom[[#This Row],[PROMEDIO]]&gt;=3,"NOTABLE",IF(ActividadesCom[[#This Row],[PROMEDIO]]&gt;=2,"BUENO",IF(ActividadesCom[[#This Row],[PROMEDIO]]=1,"SUFICIENTE","")))))</f>
        <v>NOTABLE</v>
      </c>
      <c r="H3483" s="5">
        <f>MAX(ActividadesCom[[#This Row],[PERÍODO 1]],ActividadesCom[[#This Row],[PERÍODO 2]],ActividadesCom[[#This Row],[PERÍODO 3]],ActividadesCom[[#This Row],[PERÍODO 4]],ActividadesCom[[#This Row],[PERÍODO 5]])</f>
        <v>20213</v>
      </c>
      <c r="I3483" s="45" t="s">
        <v>12</v>
      </c>
      <c r="J3483" s="46">
        <v>20213</v>
      </c>
      <c r="K3483" s="46" t="s">
        <v>4021</v>
      </c>
      <c r="L3483" s="5">
        <f>IF(ActividadesCom[[#This Row],[NIVEL 1]]&lt;&gt;0,VLOOKUP(ActividadesCom[[#This Row],[NIVEL 1]],Catálogo!A:B,2,FALSE),"")</f>
        <v>3</v>
      </c>
      <c r="M3483" s="46">
        <v>1</v>
      </c>
      <c r="N3483" s="45"/>
      <c r="O3483" s="46"/>
      <c r="P3483" s="46"/>
      <c r="Q3483" s="5" t="str">
        <f>IF(ActividadesCom[[#This Row],[NIVEL 2]]&lt;&gt;0,VLOOKUP(ActividadesCom[[#This Row],[NIVEL 2]],Catálogo!A:B,2,FALSE),"")</f>
        <v/>
      </c>
      <c r="R3483" s="46"/>
      <c r="S3483" s="45"/>
      <c r="T3483" s="46"/>
      <c r="U3483" s="46"/>
      <c r="V3483" s="5" t="str">
        <f>IF(ActividadesCom[[#This Row],[NIVEL 3]]&lt;&gt;0,VLOOKUP(ActividadesCom[[#This Row],[NIVEL 3]],Catálogo!A:B,2,FALSE),"")</f>
        <v/>
      </c>
      <c r="W3483" s="46"/>
      <c r="X3483" s="45"/>
      <c r="Y3483" s="46"/>
      <c r="Z3483" s="46"/>
      <c r="AA3483" s="5" t="str">
        <f>IF(ActividadesCom[[#This Row],[NIVEL 4]]&lt;&gt;0,VLOOKUP(ActividadesCom[[#This Row],[NIVEL 4]],Catálogo!A:B,2,FALSE),"")</f>
        <v/>
      </c>
      <c r="AB3483" s="46"/>
      <c r="AC3483" s="45"/>
      <c r="AD3483" s="46"/>
      <c r="AE3483" s="46"/>
      <c r="AF3483" s="5" t="str">
        <f>IF(ActividadesCom[[#This Row],[NIVEL 5]]&lt;&gt;0,VLOOKUP(ActividadesCom[[#This Row],[NIVEL 5]],Catálogo!A:B,2,FALSE),"")</f>
        <v/>
      </c>
      <c r="AG3483" s="47"/>
      <c r="AH3483" s="2"/>
      <c r="AI3483" s="2"/>
    </row>
    <row r="3484" spans="1:35" ht="30" customHeight="1" x14ac:dyDescent="0.25">
      <c r="A3484" s="7">
        <v>21470161</v>
      </c>
      <c r="B3484" s="97" t="str">
        <f>VLOOKUP(ActividadesCom[[#This Row],[NO. DE CONTROL]],'LISTADO ESTUDIANTES'!A:C,3,FALSE)</f>
        <v>URQUIZA ANTONIO DAFNE</v>
      </c>
      <c r="C3484" s="97" t="str">
        <f>VLOOKUP(ActividadesCom[[#This Row],[NO. DE CONTROL]],'LISTADO ESTUDIANTES'!A:B,2,FALSE)</f>
        <v>INGENIERIA EN SISTEMAS COMPUTACIONALES</v>
      </c>
      <c r="D3484" s="18" t="str">
        <f>VLOOKUP(ActividadesCom[[#This Row],[NO. DE CONTROL]],'LISTADO ESTUDIANTES'!A:D,4,FALSE)</f>
        <v>ACTIVO(A)</v>
      </c>
      <c r="E3484" s="5">
        <f>SUM(ActividadesCom[[#This Row],[CRÉD. 1]],ActividadesCom[[#This Row],[CRÉD. 2]],ActividadesCom[[#This Row],[CRÉD. 3]],ActividadesCom[[#This Row],[CRÉD. 4]],ActividadesCom[[#This Row],[CRÉD. 5]])</f>
        <v>5</v>
      </c>
      <c r="F3484" s="18">
        <f>IF(ActividadesCom[[#This Row],[ÚLTIMO SEMESTRE CON CRÉDITOS]]&gt;0,ROUND(AVERAGE(ActividadesCom[[#This Row],[VALOR NIVEL 5]],ActividadesCom[[#This Row],[VALOR NIVEL 4]],ActividadesCom[[#This Row],[VALOR NIVEL 3]],ActividadesCom[[#This Row],[VALOR NIVEL 2]],ActividadesCom[[#This Row],[VALOR NIVEL 1]]),0),"")</f>
        <v>3</v>
      </c>
      <c r="G3484" s="7" t="str">
        <f>IF(ActividadesCom[[#This Row],[PROMEDIO]]="","",IF(ActividadesCom[[#This Row],[PROMEDIO]]&gt;=4,"EXCELENTE",IF(ActividadesCom[[#This Row],[PROMEDIO]]&gt;=3,"NOTABLE",IF(ActividadesCom[[#This Row],[PROMEDIO]]&gt;=2,"BUENO",IF(ActividadesCom[[#This Row],[PROMEDIO]]=1,"SUFICIENTE","")))))</f>
        <v>NOTABLE</v>
      </c>
      <c r="H3484" s="5">
        <f>MAX(ActividadesCom[[#This Row],[PERÍODO 1]],ActividadesCom[[#This Row],[PERÍODO 2]],ActividadesCom[[#This Row],[PERÍODO 3]],ActividadesCom[[#This Row],[PERÍODO 4]],ActividadesCom[[#This Row],[PERÍODO 5]])</f>
        <v>20221</v>
      </c>
      <c r="I3484" s="6" t="s">
        <v>4280</v>
      </c>
      <c r="J3484" s="5">
        <v>20213</v>
      </c>
      <c r="K3484" s="5" t="s">
        <v>4010</v>
      </c>
      <c r="L3484" s="5">
        <f>IF(ActividadesCom[[#This Row],[NIVEL 1]]&lt;&gt;0,VLOOKUP(ActividadesCom[[#This Row],[NIVEL 1]],Catálogo!A:B,2,FALSE),"")</f>
        <v>2</v>
      </c>
      <c r="M3484" s="5">
        <v>1</v>
      </c>
      <c r="N3484" s="6" t="s">
        <v>4818</v>
      </c>
      <c r="O3484" s="5">
        <v>20213</v>
      </c>
      <c r="P3484" s="5" t="s">
        <v>4008</v>
      </c>
      <c r="Q3484" s="5">
        <f>IF(ActividadesCom[[#This Row],[NIVEL 2]]&lt;&gt;0,VLOOKUP(ActividadesCom[[#This Row],[NIVEL 2]],Catálogo!A:B,2,FALSE),"")</f>
        <v>4</v>
      </c>
      <c r="R3484" s="5">
        <v>1</v>
      </c>
      <c r="S3484" s="6" t="s">
        <v>4917</v>
      </c>
      <c r="T3484" s="5">
        <v>20221</v>
      </c>
      <c r="U3484" s="5" t="s">
        <v>4009</v>
      </c>
      <c r="V3484" s="5">
        <f>IF(ActividadesCom[[#This Row],[NIVEL 3]]&lt;&gt;0,VLOOKUP(ActividadesCom[[#This Row],[NIVEL 3]],Catálogo!A:B,2,FALSE),"")</f>
        <v>3</v>
      </c>
      <c r="W3484" s="5">
        <v>1</v>
      </c>
      <c r="X3484" s="6" t="s">
        <v>4818</v>
      </c>
      <c r="Y3484" s="5">
        <v>20221</v>
      </c>
      <c r="Z3484" s="5" t="s">
        <v>4010</v>
      </c>
      <c r="AA3484" s="5">
        <f>IF(ActividadesCom[[#This Row],[NIVEL 4]]&lt;&gt;0,VLOOKUP(ActividadesCom[[#This Row],[NIVEL 4]],Catálogo!A:B,2,FALSE),"")</f>
        <v>2</v>
      </c>
      <c r="AB3484" s="5">
        <v>1</v>
      </c>
      <c r="AC3484" s="6" t="s">
        <v>5821</v>
      </c>
      <c r="AD3484" s="5">
        <v>20221</v>
      </c>
      <c r="AE3484" s="5" t="s">
        <v>4010</v>
      </c>
      <c r="AF3484" s="5">
        <f>IF(ActividadesCom[[#This Row],[NIVEL 5]]&lt;&gt;0,VLOOKUP(ActividadesCom[[#This Row],[NIVEL 5]],Catálogo!A:B,2,FALSE),"")</f>
        <v>2</v>
      </c>
      <c r="AG3484" s="36">
        <v>1</v>
      </c>
      <c r="AH3484" s="2"/>
      <c r="AI3484" s="2"/>
    </row>
    <row r="3485" spans="1:35" ht="30" hidden="1" customHeight="1" x14ac:dyDescent="0.25">
      <c r="A3485" s="43">
        <v>21470162</v>
      </c>
      <c r="B3485" s="97" t="str">
        <f>VLOOKUP(ActividadesCom[[#This Row],[NO. DE CONTROL]],'LISTADO ESTUDIANTES'!A:C,3,FALSE)</f>
        <v xml:space="preserve">JUAN JESUS CAN HERNANDEZ </v>
      </c>
      <c r="C3485" s="103" t="str">
        <f>VLOOKUP(ActividadesCom[[#This Row],[NO. DE CONTROL]],'LISTADO ESTUDIANTES'!A:B,2,FALSE)</f>
        <v>INGENIERIA INDUSTRIAL</v>
      </c>
      <c r="D3485" s="44" t="str">
        <f>VLOOKUP(ActividadesCom[[#This Row],[NO. DE CONTROL]],'LISTADO ESTUDIANTES'!A:D,4,FALSE)</f>
        <v>BAJA</v>
      </c>
      <c r="E3485" s="5">
        <f>SUM(ActividadesCom[[#This Row],[CRÉD. 1]],ActividadesCom[[#This Row],[CRÉD. 2]],ActividadesCom[[#This Row],[CRÉD. 3]],ActividadesCom[[#This Row],[CRÉD. 4]],ActividadesCom[[#This Row],[CRÉD. 5]])</f>
        <v>2</v>
      </c>
      <c r="F3485" s="44">
        <f>IF(ActividadesCom[[#This Row],[ÚLTIMO SEMESTRE CON CRÉDITOS]]&gt;0,ROUND(AVERAGE(ActividadesCom[[#This Row],[VALOR NIVEL 5]],ActividadesCom[[#This Row],[VALOR NIVEL 4]],ActividadesCom[[#This Row],[VALOR NIVEL 3]],ActividadesCom[[#This Row],[VALOR NIVEL 2]],ActividadesCom[[#This Row],[VALOR NIVEL 1]]),0),"")</f>
        <v>2</v>
      </c>
      <c r="G3485" s="44" t="str">
        <f>IF(ActividadesCom[[#This Row],[PROMEDIO]]="","",IF(ActividadesCom[[#This Row],[PROMEDIO]]&gt;=4,"EXCELENTE",IF(ActividadesCom[[#This Row],[PROMEDIO]]&gt;=3,"NOTABLE",IF(ActividadesCom[[#This Row],[PROMEDIO]]&gt;=2,"BUENO",IF(ActividadesCom[[#This Row],[PROMEDIO]]=1,"SUFICIENTE","")))))</f>
        <v>BUENO</v>
      </c>
      <c r="H3485" s="5">
        <f>MAX(ActividadesCom[[#This Row],[PERÍODO 1]],ActividadesCom[[#This Row],[PERÍODO 2]],ActividadesCom[[#This Row],[PERÍODO 3]],ActividadesCom[[#This Row],[PERÍODO 4]],ActividadesCom[[#This Row],[PERÍODO 5]])</f>
        <v>20221</v>
      </c>
      <c r="I3485" s="45" t="s">
        <v>23</v>
      </c>
      <c r="J3485" s="44">
        <v>20213</v>
      </c>
      <c r="K3485" s="46" t="s">
        <v>4010</v>
      </c>
      <c r="L3485" s="5">
        <f>IF(ActividadesCom[[#This Row],[NIVEL 1]]&lt;&gt;0,VLOOKUP(ActividadesCom[[#This Row],[NIVEL 1]],Catálogo!A:B,2,FALSE),"")</f>
        <v>2</v>
      </c>
      <c r="M3485" s="46">
        <v>1</v>
      </c>
      <c r="N3485" s="6" t="s">
        <v>23</v>
      </c>
      <c r="O3485" s="46">
        <v>20221</v>
      </c>
      <c r="P3485" s="5" t="s">
        <v>4022</v>
      </c>
      <c r="Q3485" s="5">
        <f>IF(ActividadesCom[[#This Row],[NIVEL 2]]&lt;&gt;0,VLOOKUP(ActividadesCom[[#This Row],[NIVEL 2]],Catálogo!A:B,2,FALSE),"")</f>
        <v>2</v>
      </c>
      <c r="R3485" s="46">
        <v>1</v>
      </c>
      <c r="S3485" s="45"/>
      <c r="T3485" s="46"/>
      <c r="U3485" s="46"/>
      <c r="V3485" s="5" t="str">
        <f>IF(ActividadesCom[[#This Row],[NIVEL 3]]&lt;&gt;0,VLOOKUP(ActividadesCom[[#This Row],[NIVEL 3]],Catálogo!A:B,2,FALSE),"")</f>
        <v/>
      </c>
      <c r="W3485" s="46"/>
      <c r="X3485" s="45"/>
      <c r="Y3485" s="46"/>
      <c r="Z3485" s="46"/>
      <c r="AA3485" s="5" t="str">
        <f>IF(ActividadesCom[[#This Row],[NIVEL 4]]&lt;&gt;0,VLOOKUP(ActividadesCom[[#This Row],[NIVEL 4]],Catálogo!A:B,2,FALSE),"")</f>
        <v/>
      </c>
      <c r="AB3485" s="46"/>
      <c r="AC3485" s="45"/>
      <c r="AD3485" s="46"/>
      <c r="AE3485" s="46"/>
      <c r="AF3485" s="5" t="str">
        <f>IF(ActividadesCom[[#This Row],[NIVEL 5]]&lt;&gt;0,VLOOKUP(ActividadesCom[[#This Row],[NIVEL 5]],Catálogo!A:B,2,FALSE),"")</f>
        <v/>
      </c>
      <c r="AG3485" s="47"/>
      <c r="AH3485" s="2"/>
      <c r="AI3485" s="2"/>
    </row>
    <row r="3486" spans="1:35" ht="30" customHeight="1" x14ac:dyDescent="0.25">
      <c r="A3486" s="7">
        <v>21470163</v>
      </c>
      <c r="B3486" s="97" t="str">
        <f>VLOOKUP(ActividadesCom[[#This Row],[NO. DE CONTROL]],'LISTADO ESTUDIANTES'!A:C,3,FALSE)</f>
        <v>ZETINA MORALES VIDNIEL ENRIQUE</v>
      </c>
      <c r="C3486" s="97" t="str">
        <f>VLOOKUP(ActividadesCom[[#This Row],[NO. DE CONTROL]],'LISTADO ESTUDIANTES'!A:B,2,FALSE)</f>
        <v>INGENIERIA EN SISTEMAS COMPUTACIONALES</v>
      </c>
      <c r="D3486" s="18" t="str">
        <f>VLOOKUP(ActividadesCom[[#This Row],[NO. DE CONTROL]],'LISTADO ESTUDIANTES'!A:D,4,FALSE)</f>
        <v>ACTIVO(A)</v>
      </c>
      <c r="E3486" s="7">
        <f>SUM(ActividadesCom[[#This Row],[CRÉD. 1]],ActividadesCom[[#This Row],[CRÉD. 2]],ActividadesCom[[#This Row],[CRÉD. 3]],ActividadesCom[[#This Row],[CRÉD. 4]],ActividadesCom[[#This Row],[CRÉD. 5]])</f>
        <v>4</v>
      </c>
      <c r="F3486" s="18">
        <f>IF(ActividadesCom[[#This Row],[ÚLTIMO SEMESTRE CON CRÉDITOS]]&gt;0,ROUND(AVERAGE(ActividadesCom[[#This Row],[VALOR NIVEL 5]],ActividadesCom[[#This Row],[VALOR NIVEL 4]],ActividadesCom[[#This Row],[VALOR NIVEL 3]],ActividadesCom[[#This Row],[VALOR NIVEL 2]],ActividadesCom[[#This Row],[VALOR NIVEL 1]]),0),"")</f>
        <v>4</v>
      </c>
      <c r="G3486" s="7" t="str">
        <f>IF(ActividadesCom[[#This Row],[PROMEDIO]]="","",IF(ActividadesCom[[#This Row],[PROMEDIO]]&gt;=4,"EXCELENTE",IF(ActividadesCom[[#This Row],[PROMEDIO]]&gt;=3,"NOTABLE",IF(ActividadesCom[[#This Row],[PROMEDIO]]&gt;=2,"BUENO",IF(ActividadesCom[[#This Row],[PROMEDIO]]=1,"SUFICIENTE","")))))</f>
        <v>EXCELENTE</v>
      </c>
      <c r="H3486" s="18">
        <f>MAX(ActividadesCom[[#This Row],[PERÍODO 1]],ActividadesCom[[#This Row],[PERÍODO 2]],ActividadesCom[[#This Row],[PERÍODO 3]],ActividadesCom[[#This Row],[PERÍODO 4]],ActividadesCom[[#This Row],[PERÍODO 5]])</f>
        <v>20221</v>
      </c>
      <c r="I3486" s="6" t="s">
        <v>4870</v>
      </c>
      <c r="J3486" s="5">
        <v>20221</v>
      </c>
      <c r="K3486" s="5" t="s">
        <v>4008</v>
      </c>
      <c r="L3486" s="18">
        <f>IF(ActividadesCom[[#This Row],[NIVEL 1]]&lt;&gt;0,VLOOKUP(ActividadesCom[[#This Row],[NIVEL 1]],Catálogo!A:B,2,FALSE),"")</f>
        <v>4</v>
      </c>
      <c r="M3486" s="5">
        <v>1</v>
      </c>
      <c r="N3486" s="6" t="s">
        <v>4869</v>
      </c>
      <c r="O3486" s="5">
        <v>20212</v>
      </c>
      <c r="P3486" s="5" t="s">
        <v>4008</v>
      </c>
      <c r="Q3486" s="18">
        <f>IF(ActividadesCom[[#This Row],[NIVEL 2]]&lt;&gt;0,VLOOKUP(ActividadesCom[[#This Row],[NIVEL 2]],Catálogo!A:B,2,FALSE),"")</f>
        <v>4</v>
      </c>
      <c r="R3486" s="5">
        <v>1</v>
      </c>
      <c r="S3486" s="6" t="s">
        <v>4954</v>
      </c>
      <c r="T3486" s="5">
        <v>20213</v>
      </c>
      <c r="U3486" s="5" t="s">
        <v>4008</v>
      </c>
      <c r="V3486" s="18">
        <f>IF(ActividadesCom[[#This Row],[NIVEL 3]]&lt;&gt;0,VLOOKUP(ActividadesCom[[#This Row],[NIVEL 3]],Catálogo!A:B,2,FALSE),"")</f>
        <v>4</v>
      </c>
      <c r="W3486" s="5">
        <v>1</v>
      </c>
      <c r="X3486" s="6" t="s">
        <v>23</v>
      </c>
      <c r="Y3486" s="5">
        <v>20221</v>
      </c>
      <c r="Z3486" s="5" t="s">
        <v>4010</v>
      </c>
      <c r="AA3486" s="18">
        <f>IF(ActividadesCom[[#This Row],[NIVEL 4]]&lt;&gt;0,VLOOKUP(ActividadesCom[[#This Row],[NIVEL 4]],Catálogo!A:B,2,FALSE),"")</f>
        <v>2</v>
      </c>
      <c r="AB3486" s="5">
        <v>1</v>
      </c>
      <c r="AC3486" s="6"/>
      <c r="AD3486" s="5"/>
      <c r="AE3486" s="5"/>
      <c r="AF3486" s="18" t="str">
        <f>IF(ActividadesCom[[#This Row],[NIVEL 5]]&lt;&gt;0,VLOOKUP(ActividadesCom[[#This Row],[NIVEL 5]],Catálogo!A:B,2,FALSE),"")</f>
        <v/>
      </c>
      <c r="AG3486" s="36"/>
      <c r="AH3486" s="2"/>
      <c r="AI3486" s="2"/>
    </row>
    <row r="3487" spans="1:35" ht="30" hidden="1" customHeight="1" x14ac:dyDescent="0.25">
      <c r="A3487" s="43">
        <v>21470164</v>
      </c>
      <c r="B3487" s="97" t="str">
        <f>VLOOKUP(ActividadesCom[[#This Row],[NO. DE CONTROL]],'LISTADO ESTUDIANTES'!A:C,3,FALSE)</f>
        <v xml:space="preserve">PALMA MATINEZ FERNANDO </v>
      </c>
      <c r="C3487" s="103" t="str">
        <f>VLOOKUP(ActividadesCom[[#This Row],[NO. DE CONTROL]],'LISTADO ESTUDIANTES'!A:B,2,FALSE)</f>
        <v>ARQUITECTURA</v>
      </c>
      <c r="D3487" s="44" t="str">
        <f>VLOOKUP(ActividadesCom[[#This Row],[NO. DE CONTROL]],'LISTADO ESTUDIANTES'!A:D,4,FALSE)</f>
        <v>BAJA</v>
      </c>
      <c r="E3487" s="5">
        <f>SUM(ActividadesCom[[#This Row],[CRÉD. 1]],ActividadesCom[[#This Row],[CRÉD. 2]],ActividadesCom[[#This Row],[CRÉD. 3]],ActividadesCom[[#This Row],[CRÉD. 4]],ActividadesCom[[#This Row],[CRÉD. 5]])</f>
        <v>1</v>
      </c>
      <c r="F3487" s="44">
        <f>IF(ActividadesCom[[#This Row],[ÚLTIMO SEMESTRE CON CRÉDITOS]]&gt;0,ROUND(AVERAGE(ActividadesCom[[#This Row],[VALOR NIVEL 5]],ActividadesCom[[#This Row],[VALOR NIVEL 4]],ActividadesCom[[#This Row],[VALOR NIVEL 3]],ActividadesCom[[#This Row],[VALOR NIVEL 2]],ActividadesCom[[#This Row],[VALOR NIVEL 1]]),0),"")</f>
        <v>4</v>
      </c>
      <c r="G3487" s="44" t="str">
        <f>IF(ActividadesCom[[#This Row],[PROMEDIO]]="","",IF(ActividadesCom[[#This Row],[PROMEDIO]]&gt;=4,"EXCELENTE",IF(ActividadesCom[[#This Row],[PROMEDIO]]&gt;=3,"NOTABLE",IF(ActividadesCom[[#This Row],[PROMEDIO]]&gt;=2,"BUENO",IF(ActividadesCom[[#This Row],[PROMEDIO]]=1,"SUFICIENTE","")))))</f>
        <v>EXCELENTE</v>
      </c>
      <c r="H3487" s="5">
        <f>MAX(ActividadesCom[[#This Row],[PERÍODO 1]],ActividadesCom[[#This Row],[PERÍODO 2]],ActividadesCom[[#This Row],[PERÍODO 3]],ActividadesCom[[#This Row],[PERÍODO 4]],ActividadesCom[[#This Row],[PERÍODO 5]])</f>
        <v>20213</v>
      </c>
      <c r="I3487" s="45" t="s">
        <v>4695</v>
      </c>
      <c r="J3487" s="46">
        <v>20213</v>
      </c>
      <c r="K3487" s="40" t="s">
        <v>4008</v>
      </c>
      <c r="L3487" s="5">
        <f>IF(ActividadesCom[[#This Row],[NIVEL 1]]&lt;&gt;0,VLOOKUP(ActividadesCom[[#This Row],[NIVEL 1]],Catálogo!A:B,2,FALSE),"")</f>
        <v>4</v>
      </c>
      <c r="M3487" s="46">
        <v>1</v>
      </c>
      <c r="N3487" s="45"/>
      <c r="O3487" s="46"/>
      <c r="P3487" s="46"/>
      <c r="Q3487" s="5" t="str">
        <f>IF(ActividadesCom[[#This Row],[NIVEL 2]]&lt;&gt;0,VLOOKUP(ActividadesCom[[#This Row],[NIVEL 2]],Catálogo!A:B,2,FALSE),"")</f>
        <v/>
      </c>
      <c r="R3487" s="46"/>
      <c r="S3487" s="45"/>
      <c r="T3487" s="46"/>
      <c r="U3487" s="46"/>
      <c r="V3487" s="5" t="str">
        <f>IF(ActividadesCom[[#This Row],[NIVEL 3]]&lt;&gt;0,VLOOKUP(ActividadesCom[[#This Row],[NIVEL 3]],Catálogo!A:B,2,FALSE),"")</f>
        <v/>
      </c>
      <c r="W3487" s="46"/>
      <c r="X3487" s="45"/>
      <c r="Y3487" s="46"/>
      <c r="Z3487" s="46"/>
      <c r="AA3487" s="5" t="str">
        <f>IF(ActividadesCom[[#This Row],[NIVEL 4]]&lt;&gt;0,VLOOKUP(ActividadesCom[[#This Row],[NIVEL 4]],Catálogo!A:B,2,FALSE),"")</f>
        <v/>
      </c>
      <c r="AB3487" s="46"/>
      <c r="AC3487" s="45"/>
      <c r="AD3487" s="46"/>
      <c r="AE3487" s="46"/>
      <c r="AF3487" s="5" t="str">
        <f>IF(ActividadesCom[[#This Row],[NIVEL 5]]&lt;&gt;0,VLOOKUP(ActividadesCom[[#This Row],[NIVEL 5]],Catálogo!A:B,2,FALSE),"")</f>
        <v/>
      </c>
      <c r="AG3487" s="47"/>
      <c r="AH3487" s="2"/>
      <c r="AI3487" s="2"/>
    </row>
    <row r="3488" spans="1:35" ht="30" customHeight="1" x14ac:dyDescent="0.25">
      <c r="A3488" s="37">
        <v>21470165</v>
      </c>
      <c r="B3488" s="97" t="str">
        <f>VLOOKUP(ActividadesCom[[#This Row],[NO. DE CONTROL]],'LISTADO ESTUDIANTES'!A:C,3,FALSE)</f>
        <v>HERNANDEZ MIJANGOS JUAN DAVID</v>
      </c>
      <c r="C3488" s="97" t="str">
        <f>VLOOKUP(ActividadesCom[[#This Row],[NO. DE CONTROL]],'LISTADO ESTUDIANTES'!A:B,2,FALSE)</f>
        <v>INGENIERIA CIVIL</v>
      </c>
      <c r="D3488" s="18" t="str">
        <f>VLOOKUP(ActividadesCom[[#This Row],[NO. DE CONTROL]],'LISTADO ESTUDIANTES'!A:D,4,FALSE)</f>
        <v>ACTIVO(A)</v>
      </c>
      <c r="E3488" s="5">
        <f>SUM(ActividadesCom[[#This Row],[CRÉD. 1]],ActividadesCom[[#This Row],[CRÉD. 2]],ActividadesCom[[#This Row],[CRÉD. 3]],ActividadesCom[[#This Row],[CRÉD. 4]],ActividadesCom[[#This Row],[CRÉD. 5]])</f>
        <v>5</v>
      </c>
      <c r="F3488" s="38">
        <f>IF(ActividadesCom[[#This Row],[ÚLTIMO SEMESTRE CON CRÉDITOS]]&gt;0,ROUND(AVERAGE(ActividadesCom[[#This Row],[VALOR NIVEL 5]],ActividadesCom[[#This Row],[VALOR NIVEL 4]],ActividadesCom[[#This Row],[VALOR NIVEL 3]],ActividadesCom[[#This Row],[VALOR NIVEL 2]],ActividadesCom[[#This Row],[VALOR NIVEL 1]]),0),"")</f>
        <v>3</v>
      </c>
      <c r="G3488" s="38" t="str">
        <f>IF(ActividadesCom[[#This Row],[PROMEDIO]]="","",IF(ActividadesCom[[#This Row],[PROMEDIO]]&gt;=4,"EXCELENTE",IF(ActividadesCom[[#This Row],[PROMEDIO]]&gt;=3,"NOTABLE",IF(ActividadesCom[[#This Row],[PROMEDIO]]&gt;=2,"BUENO",IF(ActividadesCom[[#This Row],[PROMEDIO]]=1,"SUFICIENTE","")))))</f>
        <v>NOTABLE</v>
      </c>
      <c r="H3488" s="5">
        <f>MAX(ActividadesCom[[#This Row],[PERÍODO 1]],ActividadesCom[[#This Row],[PERÍODO 2]],ActividadesCom[[#This Row],[PERÍODO 3]],ActividadesCom[[#This Row],[PERÍODO 4]],ActividadesCom[[#This Row],[PERÍODO 5]])</f>
        <v>20221</v>
      </c>
      <c r="I3488" s="39" t="s">
        <v>4574</v>
      </c>
      <c r="J3488" s="40">
        <v>20211</v>
      </c>
      <c r="K3488" s="40" t="s">
        <v>4009</v>
      </c>
      <c r="L3488" s="5">
        <f>IF(ActividadesCom[[#This Row],[NIVEL 1]]&lt;&gt;0,VLOOKUP(ActividadesCom[[#This Row],[NIVEL 1]],Catálogo!A:B,2,FALSE),"")</f>
        <v>3</v>
      </c>
      <c r="M3488" s="40">
        <v>1</v>
      </c>
      <c r="N3488" s="6" t="s">
        <v>133</v>
      </c>
      <c r="O3488" s="40">
        <v>20213</v>
      </c>
      <c r="P3488" s="5" t="s">
        <v>4010</v>
      </c>
      <c r="Q3488" s="5">
        <f>IF(ActividadesCom[[#This Row],[NIVEL 2]]&lt;&gt;0,VLOOKUP(ActividadesCom[[#This Row],[NIVEL 2]],Catálogo!A:B,2,FALSE),"")</f>
        <v>2</v>
      </c>
      <c r="R3488" s="40">
        <v>1</v>
      </c>
      <c r="S3488" s="39" t="s">
        <v>4899</v>
      </c>
      <c r="T3488" s="40">
        <v>20213</v>
      </c>
      <c r="U3488" s="5" t="s">
        <v>4009</v>
      </c>
      <c r="V3488" s="5">
        <f>IF(ActividadesCom[[#This Row],[NIVEL 3]]&lt;&gt;0,VLOOKUP(ActividadesCom[[#This Row],[NIVEL 3]],Catálogo!A:B,2,FALSE),"")</f>
        <v>3</v>
      </c>
      <c r="W3488" s="40">
        <v>1</v>
      </c>
      <c r="X3488" s="6" t="s">
        <v>4917</v>
      </c>
      <c r="Y3488" s="40">
        <v>20221</v>
      </c>
      <c r="Z3488" s="5" t="s">
        <v>4009</v>
      </c>
      <c r="AA3488" s="5">
        <f>IF(ActividadesCom[[#This Row],[NIVEL 4]]&lt;&gt;0,VLOOKUP(ActividadesCom[[#This Row],[NIVEL 4]],Catálogo!A:B,2,FALSE),"")</f>
        <v>3</v>
      </c>
      <c r="AB3488" s="40">
        <v>1</v>
      </c>
      <c r="AC3488" s="39" t="s">
        <v>5482</v>
      </c>
      <c r="AD3488" s="40">
        <v>20221</v>
      </c>
      <c r="AE3488" s="5" t="s">
        <v>4008</v>
      </c>
      <c r="AF3488" s="5">
        <f>IF(ActividadesCom[[#This Row],[NIVEL 5]]&lt;&gt;0,VLOOKUP(ActividadesCom[[#This Row],[NIVEL 5]],Catálogo!A:B,2,FALSE),"")</f>
        <v>4</v>
      </c>
      <c r="AG3488" s="41">
        <v>1</v>
      </c>
      <c r="AH3488" s="2"/>
      <c r="AI3488" s="2"/>
    </row>
    <row r="3489" spans="1:35" ht="30" customHeight="1" x14ac:dyDescent="0.25">
      <c r="A3489" s="7">
        <v>21470166</v>
      </c>
      <c r="B3489" s="97" t="str">
        <f>VLOOKUP(ActividadesCom[[#This Row],[NO. DE CONTROL]],'LISTADO ESTUDIANTES'!A:C,3,FALSE)</f>
        <v>LOPEZ CAN JHONATAN ABISAI</v>
      </c>
      <c r="C3489" s="97" t="str">
        <f>VLOOKUP(ActividadesCom[[#This Row],[NO. DE CONTROL]],'LISTADO ESTUDIANTES'!A:B,2,FALSE)</f>
        <v>INGENIERIA EN GESTION EMPRESARIAL</v>
      </c>
      <c r="D3489" s="18" t="str">
        <f>VLOOKUP(ActividadesCom[[#This Row],[NO. DE CONTROL]],'LISTADO ESTUDIANTES'!A:D,4,FALSE)</f>
        <v>ACTIVO(A)</v>
      </c>
      <c r="E3489" s="5">
        <f>SUM(ActividadesCom[[#This Row],[CRÉD. 1]],ActividadesCom[[#This Row],[CRÉD. 2]],ActividadesCom[[#This Row],[CRÉD. 3]],ActividadesCom[[#This Row],[CRÉD. 4]],ActividadesCom[[#This Row],[CRÉD. 5]])</f>
        <v>4</v>
      </c>
      <c r="F3489" s="18">
        <f>IF(ActividadesCom[[#This Row],[ÚLTIMO SEMESTRE CON CRÉDITOS]]&gt;0,ROUND(AVERAGE(ActividadesCom[[#This Row],[VALOR NIVEL 5]],ActividadesCom[[#This Row],[VALOR NIVEL 4]],ActividadesCom[[#This Row],[VALOR NIVEL 3]],ActividadesCom[[#This Row],[VALOR NIVEL 2]],ActividadesCom[[#This Row],[VALOR NIVEL 1]]),0),"")</f>
        <v>3</v>
      </c>
      <c r="G3489" s="18" t="str">
        <f>IF(ActividadesCom[[#This Row],[PROMEDIO]]="","",IF(ActividadesCom[[#This Row],[PROMEDIO]]&gt;=4,"EXCELENTE",IF(ActividadesCom[[#This Row],[PROMEDIO]]&gt;=3,"NOTABLE",IF(ActividadesCom[[#This Row],[PROMEDIO]]&gt;=2,"BUENO",IF(ActividadesCom[[#This Row],[PROMEDIO]]=1,"SUFICIENTE","")))))</f>
        <v>NOTABLE</v>
      </c>
      <c r="H3489" s="5">
        <f>MAX(ActividadesCom[[#This Row],[PERÍODO 1]],ActividadesCom[[#This Row],[PERÍODO 2]],ActividadesCom[[#This Row],[PERÍODO 3]],ActividadesCom[[#This Row],[PERÍODO 4]],ActividadesCom[[#This Row],[PERÍODO 5]])</f>
        <v>20221</v>
      </c>
      <c r="I3489" s="6" t="s">
        <v>31</v>
      </c>
      <c r="J3489" s="5">
        <v>20213</v>
      </c>
      <c r="K3489" s="5" t="s">
        <v>4022</v>
      </c>
      <c r="L3489" s="5">
        <f>IF(ActividadesCom[[#This Row],[NIVEL 1]]&lt;&gt;0,VLOOKUP(ActividadesCom[[#This Row],[NIVEL 1]],Catálogo!A:B,2,FALSE),"")</f>
        <v>2</v>
      </c>
      <c r="M3489" s="5">
        <v>1</v>
      </c>
      <c r="N3489" s="6" t="s">
        <v>4848</v>
      </c>
      <c r="O3489" s="5">
        <v>20213</v>
      </c>
      <c r="P3489" s="5" t="s">
        <v>4008</v>
      </c>
      <c r="Q3489" s="5">
        <f>IF(ActividadesCom[[#This Row],[NIVEL 2]]&lt;&gt;0,VLOOKUP(ActividadesCom[[#This Row],[NIVEL 2]],Catálogo!A:B,2,FALSE),"")</f>
        <v>4</v>
      </c>
      <c r="R3489" s="5">
        <v>1</v>
      </c>
      <c r="S3489" s="6"/>
      <c r="T3489" s="5"/>
      <c r="U3489" s="5"/>
      <c r="V3489" s="5" t="str">
        <f>IF(ActividadesCom[[#This Row],[NIVEL 3]]&lt;&gt;0,VLOOKUP(ActividadesCom[[#This Row],[NIVEL 3]],Catálogo!A:B,2,FALSE),"")</f>
        <v/>
      </c>
      <c r="W3489" s="5"/>
      <c r="X3489" s="6" t="s">
        <v>4900</v>
      </c>
      <c r="Y3489" s="5">
        <v>20213</v>
      </c>
      <c r="Z3489" s="5" t="s">
        <v>4008</v>
      </c>
      <c r="AA3489" s="5">
        <f>IF(ActividadesCom[[#This Row],[NIVEL 4]]&lt;&gt;0,VLOOKUP(ActividadesCom[[#This Row],[NIVEL 4]],Catálogo!A:B,2,FALSE),"")</f>
        <v>4</v>
      </c>
      <c r="AB3489" s="5">
        <v>1</v>
      </c>
      <c r="AC3489" s="6" t="s">
        <v>47</v>
      </c>
      <c r="AD3489" s="5">
        <v>20221</v>
      </c>
      <c r="AE3489" s="5" t="s">
        <v>4011</v>
      </c>
      <c r="AF3489" s="5">
        <f>IF(ActividadesCom[[#This Row],[NIVEL 5]]&lt;&gt;0,VLOOKUP(ActividadesCom[[#This Row],[NIVEL 5]],Catálogo!A:B,2,FALSE),"")</f>
        <v>1</v>
      </c>
      <c r="AG3489" s="36">
        <v>1</v>
      </c>
      <c r="AH3489" s="2"/>
      <c r="AI3489" s="2"/>
    </row>
    <row r="3490" spans="1:35" ht="30" customHeight="1" x14ac:dyDescent="0.25">
      <c r="A3490" s="37">
        <v>21470167</v>
      </c>
      <c r="B3490" s="97" t="str">
        <f>VLOOKUP(ActividadesCom[[#This Row],[NO. DE CONTROL]],'LISTADO ESTUDIANTES'!A:C,3,FALSE)</f>
        <v>ALAVEZ VIDAL AARON</v>
      </c>
      <c r="C3490" s="106" t="str">
        <f>VLOOKUP(ActividadesCom[[#This Row],[NO. DE CONTROL]],'LISTADO ESTUDIANTES'!A:B,2,FALSE)</f>
        <v>ARQUITECTURA</v>
      </c>
      <c r="D3490" s="38" t="str">
        <f>VLOOKUP(ActividadesCom[[#This Row],[NO. DE CONTROL]],'LISTADO ESTUDIANTES'!A:D,4,FALSE)</f>
        <v>ACTIVO(A)</v>
      </c>
      <c r="E3490" s="5">
        <f>SUM(ActividadesCom[[#This Row],[CRÉD. 1]],ActividadesCom[[#This Row],[CRÉD. 2]],ActividadesCom[[#This Row],[CRÉD. 3]],ActividadesCom[[#This Row],[CRÉD. 4]],ActividadesCom[[#This Row],[CRÉD. 5]])</f>
        <v>4</v>
      </c>
      <c r="F3490" s="38">
        <f>IF(ActividadesCom[[#This Row],[ÚLTIMO SEMESTRE CON CRÉDITOS]]&gt;0,ROUND(AVERAGE(ActividadesCom[[#This Row],[VALOR NIVEL 5]],ActividadesCom[[#This Row],[VALOR NIVEL 4]],ActividadesCom[[#This Row],[VALOR NIVEL 3]],ActividadesCom[[#This Row],[VALOR NIVEL 2]],ActividadesCom[[#This Row],[VALOR NIVEL 1]]),0),"")</f>
        <v>3</v>
      </c>
      <c r="G3490" s="38" t="str">
        <f>IF(ActividadesCom[[#This Row],[PROMEDIO]]="","",IF(ActividadesCom[[#This Row],[PROMEDIO]]&gt;=4,"EXCELENTE",IF(ActividadesCom[[#This Row],[PROMEDIO]]&gt;=3,"NOTABLE",IF(ActividadesCom[[#This Row],[PROMEDIO]]&gt;=2,"BUENO",IF(ActividadesCom[[#This Row],[PROMEDIO]]=1,"SUFICIENTE","")))))</f>
        <v>NOTABLE</v>
      </c>
      <c r="H3490" s="5">
        <f>MAX(ActividadesCom[[#This Row],[PERÍODO 1]],ActividadesCom[[#This Row],[PERÍODO 2]],ActividadesCom[[#This Row],[PERÍODO 3]],ActividadesCom[[#This Row],[PERÍODO 4]],ActividadesCom[[#This Row],[PERÍODO 5]])</f>
        <v>20221</v>
      </c>
      <c r="I3490" s="39" t="s">
        <v>4515</v>
      </c>
      <c r="J3490" s="40">
        <v>20211</v>
      </c>
      <c r="K3490" s="40" t="s">
        <v>4021</v>
      </c>
      <c r="L3490" s="5">
        <f>IF(ActividadesCom[[#This Row],[NIVEL 1]]&lt;&gt;0,VLOOKUP(ActividadesCom[[#This Row],[NIVEL 1]],Catálogo!A:B,2,FALSE),"")</f>
        <v>3</v>
      </c>
      <c r="M3490" s="40">
        <v>1</v>
      </c>
      <c r="N3490" s="6" t="s">
        <v>4688</v>
      </c>
      <c r="O3490" s="40">
        <v>20213</v>
      </c>
      <c r="P3490" s="40" t="s">
        <v>4008</v>
      </c>
      <c r="Q3490" s="5">
        <f>IF(ActividadesCom[[#This Row],[NIVEL 2]]&lt;&gt;0,VLOOKUP(ActividadesCom[[#This Row],[NIVEL 2]],Catálogo!A:B,2,FALSE),"")</f>
        <v>4</v>
      </c>
      <c r="R3490" s="40">
        <v>1</v>
      </c>
      <c r="S3490" s="6" t="s">
        <v>12</v>
      </c>
      <c r="T3490" s="40">
        <v>20213</v>
      </c>
      <c r="U3490" s="5" t="s">
        <v>4010</v>
      </c>
      <c r="V3490" s="5">
        <f>IF(ActividadesCom[[#This Row],[NIVEL 3]]&lt;&gt;0,VLOOKUP(ActividadesCom[[#This Row],[NIVEL 3]],Catálogo!A:B,2,FALSE),"")</f>
        <v>2</v>
      </c>
      <c r="W3490" s="40">
        <v>1</v>
      </c>
      <c r="X3490" s="6" t="s">
        <v>12</v>
      </c>
      <c r="Y3490" s="40">
        <v>20221</v>
      </c>
      <c r="Z3490" s="5" t="s">
        <v>4008</v>
      </c>
      <c r="AA3490" s="5">
        <f>IF(ActividadesCom[[#This Row],[NIVEL 4]]&lt;&gt;0,VLOOKUP(ActividadesCom[[#This Row],[NIVEL 4]],Catálogo!A:B,2,FALSE),"")</f>
        <v>4</v>
      </c>
      <c r="AB3490" s="40">
        <v>1</v>
      </c>
      <c r="AC3490" s="39"/>
      <c r="AD3490" s="40"/>
      <c r="AE3490" s="40"/>
      <c r="AF3490" s="5" t="str">
        <f>IF(ActividadesCom[[#This Row],[NIVEL 5]]&lt;&gt;0,VLOOKUP(ActividadesCom[[#This Row],[NIVEL 5]],Catálogo!A:B,2,FALSE),"")</f>
        <v/>
      </c>
      <c r="AG3490" s="41"/>
      <c r="AH3490" s="2"/>
      <c r="AI3490" s="2"/>
    </row>
    <row r="3491" spans="1:35" ht="30" hidden="1" customHeight="1" x14ac:dyDescent="0.25">
      <c r="A3491" s="37">
        <v>21470168</v>
      </c>
      <c r="B3491" s="97" t="str">
        <f>VLOOKUP(ActividadesCom[[#This Row],[NO. DE CONTROL]],'LISTADO ESTUDIANTES'!A:C,3,FALSE)</f>
        <v>ABA OSALDE CAROL GUADALUPE</v>
      </c>
      <c r="C3491" s="106" t="str">
        <f>VLOOKUP(ActividadesCom[[#This Row],[NO. DE CONTROL]],'LISTADO ESTUDIANTES'!A:B,2,FALSE)</f>
        <v>ARQUITECTURA</v>
      </c>
      <c r="D3491" s="38" t="str">
        <f>VLOOKUP(ActividadesCom[[#This Row],[NO. DE CONTROL]],'LISTADO ESTUDIANTES'!A:D,4,FALSE)</f>
        <v>BAJA</v>
      </c>
      <c r="E3491" s="5">
        <f>SUM(ActividadesCom[[#This Row],[CRÉD. 1]],ActividadesCom[[#This Row],[CRÉD. 2]],ActividadesCom[[#This Row],[CRÉD. 3]],ActividadesCom[[#This Row],[CRÉD. 4]],ActividadesCom[[#This Row],[CRÉD. 5]])</f>
        <v>4</v>
      </c>
      <c r="F3491" s="38">
        <f>IF(ActividadesCom[[#This Row],[ÚLTIMO SEMESTRE CON CRÉDITOS]]&gt;0,ROUND(AVERAGE(ActividadesCom[[#This Row],[VALOR NIVEL 5]],ActividadesCom[[#This Row],[VALOR NIVEL 4]],ActividadesCom[[#This Row],[VALOR NIVEL 3]],ActividadesCom[[#This Row],[VALOR NIVEL 2]],ActividadesCom[[#This Row],[VALOR NIVEL 1]]),0),"")</f>
        <v>3</v>
      </c>
      <c r="G3491" s="38" t="str">
        <f>IF(ActividadesCom[[#This Row],[PROMEDIO]]="","",IF(ActividadesCom[[#This Row],[PROMEDIO]]&gt;=4,"EXCELENTE",IF(ActividadesCom[[#This Row],[PROMEDIO]]&gt;=3,"NOTABLE",IF(ActividadesCom[[#This Row],[PROMEDIO]]&gt;=2,"BUENO",IF(ActividadesCom[[#This Row],[PROMEDIO]]=1,"SUFICIENTE","")))))</f>
        <v>NOTABLE</v>
      </c>
      <c r="H3491" s="5">
        <f>MAX(ActividadesCom[[#This Row],[PERÍODO 1]],ActividadesCom[[#This Row],[PERÍODO 2]],ActividadesCom[[#This Row],[PERÍODO 3]],ActividadesCom[[#This Row],[PERÍODO 4]],ActividadesCom[[#This Row],[PERÍODO 5]])</f>
        <v>20221</v>
      </c>
      <c r="I3491" s="39" t="s">
        <v>4515</v>
      </c>
      <c r="J3491" s="40">
        <v>20211</v>
      </c>
      <c r="K3491" s="40" t="s">
        <v>4008</v>
      </c>
      <c r="L3491" s="5">
        <f>IF(ActividadesCom[[#This Row],[NIVEL 1]]&lt;&gt;0,VLOOKUP(ActividadesCom[[#This Row],[NIVEL 1]],Catálogo!A:B,2,FALSE),"")</f>
        <v>4</v>
      </c>
      <c r="M3491" s="40">
        <v>1</v>
      </c>
      <c r="N3491" s="6" t="s">
        <v>4688</v>
      </c>
      <c r="O3491" s="40">
        <v>20213</v>
      </c>
      <c r="P3491" s="40" t="s">
        <v>4008</v>
      </c>
      <c r="Q3491" s="5">
        <f>IF(ActividadesCom[[#This Row],[NIVEL 2]]&lt;&gt;0,VLOOKUP(ActividadesCom[[#This Row],[NIVEL 2]],Catálogo!A:B,2,FALSE),"")</f>
        <v>4</v>
      </c>
      <c r="R3491" s="40">
        <v>1</v>
      </c>
      <c r="S3491" s="6" t="s">
        <v>4280</v>
      </c>
      <c r="T3491" s="40">
        <v>20213</v>
      </c>
      <c r="U3491" s="5" t="s">
        <v>4011</v>
      </c>
      <c r="V3491" s="5">
        <f>IF(ActividadesCom[[#This Row],[NIVEL 3]]&lt;&gt;0,VLOOKUP(ActividadesCom[[#This Row],[NIVEL 3]],Catálogo!A:B,2,FALSE),"")</f>
        <v>1</v>
      </c>
      <c r="W3491" s="40">
        <v>1</v>
      </c>
      <c r="X3491" s="6" t="s">
        <v>25</v>
      </c>
      <c r="Y3491" s="40">
        <v>20221</v>
      </c>
      <c r="Z3491" s="5" t="s">
        <v>4009</v>
      </c>
      <c r="AA3491" s="5">
        <f>IF(ActividadesCom[[#This Row],[NIVEL 4]]&lt;&gt;0,VLOOKUP(ActividadesCom[[#This Row],[NIVEL 4]],Catálogo!A:B,2,FALSE),"")</f>
        <v>3</v>
      </c>
      <c r="AB3491" s="40">
        <v>1</v>
      </c>
      <c r="AC3491" s="39"/>
      <c r="AD3491" s="40"/>
      <c r="AE3491" s="40"/>
      <c r="AF3491" s="5" t="str">
        <f>IF(ActividadesCom[[#This Row],[NIVEL 5]]&lt;&gt;0,VLOOKUP(ActividadesCom[[#This Row],[NIVEL 5]],Catálogo!A:B,2,FALSE),"")</f>
        <v/>
      </c>
      <c r="AG3491" s="41"/>
      <c r="AH3491" s="2"/>
      <c r="AI3491" s="2"/>
    </row>
    <row r="3492" spans="1:35" ht="30" hidden="1" customHeight="1" x14ac:dyDescent="0.25">
      <c r="A3492" s="7">
        <v>21470169</v>
      </c>
      <c r="B3492" s="10" t="str">
        <f>VLOOKUP(ActividadesCom[[#This Row],[NO. DE CONTROL]],'LISTADO ESTUDIANTES'!A:C,3,FALSE)</f>
        <v>SUAREZ GABUREL SANTIAGO ABAD</v>
      </c>
      <c r="C3492" s="97" t="str">
        <f>VLOOKUP(ActividadesCom[[#This Row],[NO. DE CONTROL]],'LISTADO ESTUDIANTES'!A:B,2,FALSE)</f>
        <v>INGENIERIA CIVIL</v>
      </c>
      <c r="D3492" s="18" t="str">
        <f>VLOOKUP(ActividadesCom[[#This Row],[NO. DE CONTROL]],'LISTADO ESTUDIANTES'!A:D,4,FALSE)</f>
        <v>BAJA</v>
      </c>
      <c r="E3492" s="7">
        <f>SUM(ActividadesCom[[#This Row],[CRÉD. 1]],ActividadesCom[[#This Row],[CRÉD. 2]],ActividadesCom[[#This Row],[CRÉD. 3]],ActividadesCom[[#This Row],[CRÉD. 4]],ActividadesCom[[#This Row],[CRÉD. 5]])</f>
        <v>1</v>
      </c>
      <c r="F3492" s="18">
        <f>IF(ActividadesCom[[#This Row],[ÚLTIMO SEMESTRE CON CRÉDITOS]]&gt;0,ROUND(AVERAGE(ActividadesCom[[#This Row],[VALOR NIVEL 5]],ActividadesCom[[#This Row],[VALOR NIVEL 4]],ActividadesCom[[#This Row],[VALOR NIVEL 3]],ActividadesCom[[#This Row],[VALOR NIVEL 2]],ActividadesCom[[#This Row],[VALOR NIVEL 1]]),0),"")</f>
        <v>4</v>
      </c>
      <c r="G3492" s="7" t="str">
        <f>IF(ActividadesCom[[#This Row],[PROMEDIO]]="","",IF(ActividadesCom[[#This Row],[PROMEDIO]]&gt;=4,"EXCELENTE",IF(ActividadesCom[[#This Row],[PROMEDIO]]&gt;=3,"NOTABLE",IF(ActividadesCom[[#This Row],[PROMEDIO]]&gt;=2,"BUENO",IF(ActividadesCom[[#This Row],[PROMEDIO]]=1,"SUFICIENTE","")))))</f>
        <v>EXCELENTE</v>
      </c>
      <c r="H3492" s="18">
        <f>MAX(ActividadesCom[[#This Row],[PERÍODO 1]],ActividadesCom[[#This Row],[PERÍODO 2]],ActividadesCom[[#This Row],[PERÍODO 3]],ActividadesCom[[#This Row],[PERÍODO 4]],ActividadesCom[[#This Row],[PERÍODO 5]])</f>
        <v>20221</v>
      </c>
      <c r="I3492" s="6" t="s">
        <v>5482</v>
      </c>
      <c r="J3492" s="5">
        <v>20221</v>
      </c>
      <c r="K3492" s="5" t="s">
        <v>4008</v>
      </c>
      <c r="L3492" s="18">
        <f>IF(ActividadesCom[[#This Row],[NIVEL 1]]&lt;&gt;0,VLOOKUP(ActividadesCom[[#This Row],[NIVEL 1]],Catálogo!A:B,2,FALSE),"")</f>
        <v>4</v>
      </c>
      <c r="M3492" s="5">
        <v>1</v>
      </c>
      <c r="N3492" s="6"/>
      <c r="O3492" s="5"/>
      <c r="P3492" s="5"/>
      <c r="Q3492" s="18" t="str">
        <f>IF(ActividadesCom[[#This Row],[NIVEL 2]]&lt;&gt;0,VLOOKUP(ActividadesCom[[#This Row],[NIVEL 2]],Catálogo!A:B,2,FALSE),"")</f>
        <v/>
      </c>
      <c r="R3492" s="5"/>
      <c r="S3492" s="6"/>
      <c r="T3492" s="5"/>
      <c r="U3492" s="5"/>
      <c r="V3492" s="18" t="str">
        <f>IF(ActividadesCom[[#This Row],[NIVEL 3]]&lt;&gt;0,VLOOKUP(ActividadesCom[[#This Row],[NIVEL 3]],Catálogo!A:B,2,FALSE),"")</f>
        <v/>
      </c>
      <c r="W3492" s="5"/>
      <c r="X3492" s="6"/>
      <c r="Y3492" s="5"/>
      <c r="Z3492" s="5"/>
      <c r="AA3492" s="18" t="str">
        <f>IF(ActividadesCom[[#This Row],[NIVEL 4]]&lt;&gt;0,VLOOKUP(ActividadesCom[[#This Row],[NIVEL 4]],Catálogo!A:B,2,FALSE),"")</f>
        <v/>
      </c>
      <c r="AB3492" s="5"/>
      <c r="AC3492" s="6"/>
      <c r="AD3492" s="5"/>
      <c r="AE3492" s="5"/>
      <c r="AF3492" s="18" t="str">
        <f>IF(ActividadesCom[[#This Row],[NIVEL 5]]&lt;&gt;0,VLOOKUP(ActividadesCom[[#This Row],[NIVEL 5]],Catálogo!A:B,2,FALSE),"")</f>
        <v/>
      </c>
      <c r="AG3492" s="36"/>
      <c r="AH3492" s="2"/>
      <c r="AI3492" s="2"/>
    </row>
    <row r="3493" spans="1:35" ht="30" customHeight="1" x14ac:dyDescent="0.25">
      <c r="A3493" s="43">
        <v>21470170</v>
      </c>
      <c r="B3493" s="97" t="str">
        <f>VLOOKUP(ActividadesCom[[#This Row],[NO. DE CONTROL]],'LISTADO ESTUDIANTES'!A:C,3,FALSE)</f>
        <v>BUENFIL HERNï¿½NDEZ JONNY ALEXANDRO</v>
      </c>
      <c r="C3493" s="103" t="str">
        <f>VLOOKUP(ActividadesCom[[#This Row],[NO. DE CONTROL]],'LISTADO ESTUDIANTES'!A:B,2,FALSE)</f>
        <v>INGENIERIA EN SISTEMAS COMPUTACIONALES</v>
      </c>
      <c r="D3493" s="44" t="str">
        <f>VLOOKUP(ActividadesCom[[#This Row],[NO. DE CONTROL]],'LISTADO ESTUDIANTES'!A:D,4,FALSE)</f>
        <v>ACTIVO(A)</v>
      </c>
      <c r="E3493" s="5">
        <f>SUM(ActividadesCom[[#This Row],[CRÉD. 1]],ActividadesCom[[#This Row],[CRÉD. 2]],ActividadesCom[[#This Row],[CRÉD. 3]],ActividadesCom[[#This Row],[CRÉD. 4]],ActividadesCom[[#This Row],[CRÉD. 5]])</f>
        <v>5</v>
      </c>
      <c r="F3493" s="44">
        <f>IF(ActividadesCom[[#This Row],[ÚLTIMO SEMESTRE CON CRÉDITOS]]&gt;0,ROUND(AVERAGE(ActividadesCom[[#This Row],[VALOR NIVEL 5]],ActividadesCom[[#This Row],[VALOR NIVEL 4]],ActividadesCom[[#This Row],[VALOR NIVEL 3]],ActividadesCom[[#This Row],[VALOR NIVEL 2]],ActividadesCom[[#This Row],[VALOR NIVEL 1]]),0),"")</f>
        <v>3</v>
      </c>
      <c r="G3493" s="43" t="str">
        <f>IF(ActividadesCom[[#This Row],[PROMEDIO]]="","",IF(ActividadesCom[[#This Row],[PROMEDIO]]&gt;=4,"EXCELENTE",IF(ActividadesCom[[#This Row],[PROMEDIO]]&gt;=3,"NOTABLE",IF(ActividadesCom[[#This Row],[PROMEDIO]]&gt;=2,"BUENO",IF(ActividadesCom[[#This Row],[PROMEDIO]]=1,"SUFICIENTE","")))))</f>
        <v>NOTABLE</v>
      </c>
      <c r="H3493" s="5">
        <f>MAX(ActividadesCom[[#This Row],[PERÍODO 1]],ActividadesCom[[#This Row],[PERÍODO 2]],ActividadesCom[[#This Row],[PERÍODO 3]],ActividadesCom[[#This Row],[PERÍODO 4]],ActividadesCom[[#This Row],[PERÍODO 5]])</f>
        <v>20221</v>
      </c>
      <c r="I3493" s="45" t="s">
        <v>12</v>
      </c>
      <c r="J3493" s="46">
        <v>20213</v>
      </c>
      <c r="K3493" s="46" t="s">
        <v>4022</v>
      </c>
      <c r="L3493" s="5">
        <f>IF(ActividadesCom[[#This Row],[NIVEL 1]]&lt;&gt;0,VLOOKUP(ActividadesCom[[#This Row],[NIVEL 1]],Catálogo!A:B,2,FALSE),"")</f>
        <v>2</v>
      </c>
      <c r="M3493" s="46">
        <v>1</v>
      </c>
      <c r="N3493" s="6" t="s">
        <v>4869</v>
      </c>
      <c r="O3493" s="46">
        <v>20221</v>
      </c>
      <c r="P3493" s="5" t="s">
        <v>4008</v>
      </c>
      <c r="Q3493" s="5">
        <f>IF(ActividadesCom[[#This Row],[NIVEL 2]]&lt;&gt;0,VLOOKUP(ActividadesCom[[#This Row],[NIVEL 2]],Catálogo!A:B,2,FALSE),"")</f>
        <v>4</v>
      </c>
      <c r="R3493" s="46">
        <v>1</v>
      </c>
      <c r="S3493" s="6" t="s">
        <v>4878</v>
      </c>
      <c r="T3493" s="46">
        <v>20212</v>
      </c>
      <c r="U3493" s="5" t="s">
        <v>4008</v>
      </c>
      <c r="V3493" s="5">
        <f>IF(ActividadesCom[[#This Row],[NIVEL 3]]&lt;&gt;0,VLOOKUP(ActividadesCom[[#This Row],[NIVEL 3]],Catálogo!A:B,2,FALSE),"")</f>
        <v>4</v>
      </c>
      <c r="W3493" s="46">
        <v>1</v>
      </c>
      <c r="X3493" s="6" t="s">
        <v>4954</v>
      </c>
      <c r="Y3493" s="46">
        <v>20213</v>
      </c>
      <c r="Z3493" s="5" t="s">
        <v>4008</v>
      </c>
      <c r="AA3493" s="5">
        <f>IF(ActividadesCom[[#This Row],[NIVEL 4]]&lt;&gt;0,VLOOKUP(ActividadesCom[[#This Row],[NIVEL 4]],Catálogo!A:B,2,FALSE),"")</f>
        <v>4</v>
      </c>
      <c r="AB3493" s="46">
        <v>1</v>
      </c>
      <c r="AC3493" s="6" t="s">
        <v>42</v>
      </c>
      <c r="AD3493" s="46">
        <v>20221</v>
      </c>
      <c r="AE3493" s="5" t="s">
        <v>4009</v>
      </c>
      <c r="AF3493" s="5">
        <f>IF(ActividadesCom[[#This Row],[NIVEL 5]]&lt;&gt;0,VLOOKUP(ActividadesCom[[#This Row],[NIVEL 5]],Catálogo!A:B,2,FALSE),"")</f>
        <v>3</v>
      </c>
      <c r="AG3493" s="47">
        <v>1</v>
      </c>
      <c r="AH3493" s="2"/>
      <c r="AI3493" s="2"/>
    </row>
    <row r="3494" spans="1:35" ht="30" customHeight="1" x14ac:dyDescent="0.25">
      <c r="A3494" s="37">
        <v>21470172</v>
      </c>
      <c r="B3494" s="97" t="str">
        <f>VLOOKUP(ActividadesCom[[#This Row],[NO. DE CONTROL]],'LISTADO ESTUDIANTES'!A:C,3,FALSE)</f>
        <v>AGUILAR COHENETE JUAN MANUEL</v>
      </c>
      <c r="C3494" s="106" t="str">
        <f>VLOOKUP(ActividadesCom[[#This Row],[NO. DE CONTROL]],'LISTADO ESTUDIANTES'!A:B,2,FALSE)</f>
        <v>INGENIERIA CIVIL</v>
      </c>
      <c r="D3494" s="38" t="str">
        <f>VLOOKUP(ActividadesCom[[#This Row],[NO. DE CONTROL]],'LISTADO ESTUDIANTES'!A:D,4,FALSE)</f>
        <v>ACTIVO(A)</v>
      </c>
      <c r="E3494" s="5">
        <f>SUM(ActividadesCom[[#This Row],[CRÉD. 1]],ActividadesCom[[#This Row],[CRÉD. 2]],ActividadesCom[[#This Row],[CRÉD. 3]],ActividadesCom[[#This Row],[CRÉD. 4]],ActividadesCom[[#This Row],[CRÉD. 5]])</f>
        <v>5</v>
      </c>
      <c r="F3494" s="38">
        <f>IF(ActividadesCom[[#This Row],[ÚLTIMO SEMESTRE CON CRÉDITOS]]&gt;0,ROUND(AVERAGE(ActividadesCom[[#This Row],[VALOR NIVEL 5]],ActividadesCom[[#This Row],[VALOR NIVEL 4]],ActividadesCom[[#This Row],[VALOR NIVEL 3]],ActividadesCom[[#This Row],[VALOR NIVEL 2]],ActividadesCom[[#This Row],[VALOR NIVEL 1]]),0),"")</f>
        <v>4</v>
      </c>
      <c r="G3494" s="38" t="str">
        <f>IF(ActividadesCom[[#This Row],[PROMEDIO]]="","",IF(ActividadesCom[[#This Row],[PROMEDIO]]&gt;=4,"EXCELENTE",IF(ActividadesCom[[#This Row],[PROMEDIO]]&gt;=3,"NOTABLE",IF(ActividadesCom[[#This Row],[PROMEDIO]]&gt;=2,"BUENO",IF(ActividadesCom[[#This Row],[PROMEDIO]]=1,"SUFICIENTE","")))))</f>
        <v>EXCELENTE</v>
      </c>
      <c r="H3494" s="5">
        <f>MAX(ActividadesCom[[#This Row],[PERÍODO 1]],ActividadesCom[[#This Row],[PERÍODO 2]],ActividadesCom[[#This Row],[PERÍODO 3]],ActividadesCom[[#This Row],[PERÍODO 4]],ActividadesCom[[#This Row],[PERÍODO 5]])</f>
        <v>20221</v>
      </c>
      <c r="I3494" s="39" t="s">
        <v>4574</v>
      </c>
      <c r="J3494" s="40">
        <v>20211</v>
      </c>
      <c r="K3494" s="40" t="s">
        <v>4008</v>
      </c>
      <c r="L3494" s="5">
        <f>IF(ActividadesCom[[#This Row],[NIVEL 1]]&lt;&gt;0,VLOOKUP(ActividadesCom[[#This Row],[NIVEL 1]],Catálogo!A:B,2,FALSE),"")</f>
        <v>4</v>
      </c>
      <c r="M3494" s="40">
        <v>1</v>
      </c>
      <c r="N3494" s="6" t="s">
        <v>133</v>
      </c>
      <c r="O3494" s="40">
        <v>20213</v>
      </c>
      <c r="P3494" s="5" t="s">
        <v>4009</v>
      </c>
      <c r="Q3494" s="5">
        <f>IF(ActividadesCom[[#This Row],[NIVEL 2]]&lt;&gt;0,VLOOKUP(ActividadesCom[[#This Row],[NIVEL 2]],Catálogo!A:B,2,FALSE),"")</f>
        <v>3</v>
      </c>
      <c r="R3494" s="40">
        <v>1</v>
      </c>
      <c r="S3494" s="39" t="s">
        <v>4899</v>
      </c>
      <c r="T3494" s="40">
        <v>20213</v>
      </c>
      <c r="U3494" s="5" t="s">
        <v>4008</v>
      </c>
      <c r="V3494" s="5">
        <f>IF(ActividadesCom[[#This Row],[NIVEL 3]]&lt;&gt;0,VLOOKUP(ActividadesCom[[#This Row],[NIVEL 3]],Catálogo!A:B,2,FALSE),"")</f>
        <v>4</v>
      </c>
      <c r="W3494" s="40">
        <v>1</v>
      </c>
      <c r="X3494" s="6" t="s">
        <v>133</v>
      </c>
      <c r="Y3494" s="40">
        <v>20221</v>
      </c>
      <c r="Z3494" s="5" t="s">
        <v>4008</v>
      </c>
      <c r="AA3494" s="5">
        <f>IF(ActividadesCom[[#This Row],[NIVEL 4]]&lt;&gt;0,VLOOKUP(ActividadesCom[[#This Row],[NIVEL 4]],Catálogo!A:B,2,FALSE),"")</f>
        <v>4</v>
      </c>
      <c r="AB3494" s="40">
        <v>1</v>
      </c>
      <c r="AC3494" s="39" t="s">
        <v>5482</v>
      </c>
      <c r="AD3494" s="40">
        <v>20221</v>
      </c>
      <c r="AE3494" s="5" t="s">
        <v>4008</v>
      </c>
      <c r="AF3494" s="5">
        <f>IF(ActividadesCom[[#This Row],[NIVEL 5]]&lt;&gt;0,VLOOKUP(ActividadesCom[[#This Row],[NIVEL 5]],Catálogo!A:B,2,FALSE),"")</f>
        <v>4</v>
      </c>
      <c r="AG3494" s="41">
        <v>1</v>
      </c>
      <c r="AH3494" s="2"/>
      <c r="AI3494" s="2"/>
    </row>
    <row r="3495" spans="1:35" ht="30" customHeight="1" x14ac:dyDescent="0.25">
      <c r="A3495" s="7">
        <v>21470173</v>
      </c>
      <c r="B3495" s="97" t="str">
        <f>VLOOKUP(ActividadesCom[[#This Row],[NO. DE CONTROL]],'LISTADO ESTUDIANTES'!A:C,3,FALSE)</f>
        <v>RUIZ VELAZQUEZ JOSUE NAIM</v>
      </c>
      <c r="C3495" s="97" t="str">
        <f>VLOOKUP(ActividadesCom[[#This Row],[NO. DE CONTROL]],'LISTADO ESTUDIANTES'!A:B,2,FALSE)</f>
        <v>INGENIERIA EN TECNOLOGIAS DE LA INFORMACION Y COMUNICACIONES</v>
      </c>
      <c r="D3495" s="18" t="str">
        <f>VLOOKUP(ActividadesCom[[#This Row],[NO. DE CONTROL]],'LISTADO ESTUDIANTES'!A:D,4,FALSE)</f>
        <v>ACTIVO(A)</v>
      </c>
      <c r="E3495" s="5">
        <f>SUM(ActividadesCom[[#This Row],[CRÉD. 1]],ActividadesCom[[#This Row],[CRÉD. 2]],ActividadesCom[[#This Row],[CRÉD. 3]],ActividadesCom[[#This Row],[CRÉD. 4]],ActividadesCom[[#This Row],[CRÉD. 5]])</f>
        <v>2</v>
      </c>
      <c r="F3495" s="18">
        <f>IF(ActividadesCom[[#This Row],[ÚLTIMO SEMESTRE CON CRÉDITOS]]&gt;0,ROUND(AVERAGE(ActividadesCom[[#This Row],[VALOR NIVEL 5]],ActividadesCom[[#This Row],[VALOR NIVEL 4]],ActividadesCom[[#This Row],[VALOR NIVEL 3]],ActividadesCom[[#This Row],[VALOR NIVEL 2]],ActividadesCom[[#This Row],[VALOR NIVEL 1]]),0),"")</f>
        <v>2</v>
      </c>
      <c r="G3495" s="18" t="str">
        <f>IF(ActividadesCom[[#This Row],[PROMEDIO]]="","",IF(ActividadesCom[[#This Row],[PROMEDIO]]&gt;=4,"EXCELENTE",IF(ActividadesCom[[#This Row],[PROMEDIO]]&gt;=3,"NOTABLE",IF(ActividadesCom[[#This Row],[PROMEDIO]]&gt;=2,"BUENO",IF(ActividadesCom[[#This Row],[PROMEDIO]]=1,"SUFICIENTE","")))))</f>
        <v>BUENO</v>
      </c>
      <c r="H3495" s="5">
        <f>MAX(ActividadesCom[[#This Row],[PERÍODO 1]],ActividadesCom[[#This Row],[PERÍODO 2]],ActividadesCom[[#This Row],[PERÍODO 3]],ActividadesCom[[#This Row],[PERÍODO 4]],ActividadesCom[[#This Row],[PERÍODO 5]])</f>
        <v>20221</v>
      </c>
      <c r="I3495" s="6" t="s">
        <v>47</v>
      </c>
      <c r="J3495" s="5">
        <v>20213</v>
      </c>
      <c r="K3495" s="5" t="s">
        <v>4022</v>
      </c>
      <c r="L3495" s="5">
        <f>IF(ActividadesCom[[#This Row],[NIVEL 1]]&lt;&gt;0,VLOOKUP(ActividadesCom[[#This Row],[NIVEL 1]],Catálogo!A:B,2,FALSE),"")</f>
        <v>2</v>
      </c>
      <c r="M3495" s="5">
        <v>1</v>
      </c>
      <c r="N3495" s="6" t="s">
        <v>47</v>
      </c>
      <c r="O3495" s="5">
        <v>20221</v>
      </c>
      <c r="P3495" s="5" t="s">
        <v>4011</v>
      </c>
      <c r="Q3495" s="5">
        <f>IF(ActividadesCom[[#This Row],[NIVEL 2]]&lt;&gt;0,VLOOKUP(ActividadesCom[[#This Row],[NIVEL 2]],Catálogo!A:B,2,FALSE),"")</f>
        <v>1</v>
      </c>
      <c r="R3495" s="5">
        <v>1</v>
      </c>
      <c r="S3495" s="6"/>
      <c r="T3495" s="5"/>
      <c r="U3495" s="5"/>
      <c r="V3495" s="5" t="str">
        <f>IF(ActividadesCom[[#This Row],[NIVEL 3]]&lt;&gt;0,VLOOKUP(ActividadesCom[[#This Row],[NIVEL 3]],Catálogo!A:B,2,FALSE),"")</f>
        <v/>
      </c>
      <c r="W3495" s="5"/>
      <c r="X3495" s="6"/>
      <c r="Y3495" s="5"/>
      <c r="Z3495" s="5"/>
      <c r="AA3495" s="5" t="str">
        <f>IF(ActividadesCom[[#This Row],[NIVEL 4]]&lt;&gt;0,VLOOKUP(ActividadesCom[[#This Row],[NIVEL 4]],Catálogo!A:B,2,FALSE),"")</f>
        <v/>
      </c>
      <c r="AB3495" s="5"/>
      <c r="AC3495" s="6"/>
      <c r="AD3495" s="5"/>
      <c r="AE3495" s="5"/>
      <c r="AF3495" s="5" t="str">
        <f>IF(ActividadesCom[[#This Row],[NIVEL 5]]&lt;&gt;0,VLOOKUP(ActividadesCom[[#This Row],[NIVEL 5]],Catálogo!A:B,2,FALSE),"")</f>
        <v/>
      </c>
      <c r="AG3495" s="36"/>
      <c r="AH3495" s="2"/>
      <c r="AI3495" s="2"/>
    </row>
    <row r="3496" spans="1:35" ht="30" customHeight="1" x14ac:dyDescent="0.25">
      <c r="A3496" s="37">
        <v>21470174</v>
      </c>
      <c r="B3496" s="97" t="str">
        <f>VLOOKUP(ActividadesCom[[#This Row],[NO. DE CONTROL]],'LISTADO ESTUDIANTES'!A:C,3,FALSE)</f>
        <v>GARCIA CASTILLO MONTSERRAT</v>
      </c>
      <c r="C3496" s="106" t="str">
        <f>VLOOKUP(ActividadesCom[[#This Row],[NO. DE CONTROL]],'LISTADO ESTUDIANTES'!A:B,2,FALSE)</f>
        <v>ARQUITECTURA</v>
      </c>
      <c r="D3496" s="38" t="str">
        <f>VLOOKUP(ActividadesCom[[#This Row],[NO. DE CONTROL]],'LISTADO ESTUDIANTES'!A:D,4,FALSE)</f>
        <v>ACTIVO(A)</v>
      </c>
      <c r="E3496" s="5">
        <f>SUM(ActividadesCom[[#This Row],[CRÉD. 1]],ActividadesCom[[#This Row],[CRÉD. 2]],ActividadesCom[[#This Row],[CRÉD. 3]],ActividadesCom[[#This Row],[CRÉD. 4]],ActividadesCom[[#This Row],[CRÉD. 5]])</f>
        <v>4</v>
      </c>
      <c r="F3496" s="38">
        <f>IF(ActividadesCom[[#This Row],[ÚLTIMO SEMESTRE CON CRÉDITOS]]&gt;0,ROUND(AVERAGE(ActividadesCom[[#This Row],[VALOR NIVEL 5]],ActividadesCom[[#This Row],[VALOR NIVEL 4]],ActividadesCom[[#This Row],[VALOR NIVEL 3]],ActividadesCom[[#This Row],[VALOR NIVEL 2]],ActividadesCom[[#This Row],[VALOR NIVEL 1]]),0),"")</f>
        <v>4</v>
      </c>
      <c r="G3496" s="38" t="str">
        <f>IF(ActividadesCom[[#This Row],[PROMEDIO]]="","",IF(ActividadesCom[[#This Row],[PROMEDIO]]&gt;=4,"EXCELENTE",IF(ActividadesCom[[#This Row],[PROMEDIO]]&gt;=3,"NOTABLE",IF(ActividadesCom[[#This Row],[PROMEDIO]]&gt;=2,"BUENO",IF(ActividadesCom[[#This Row],[PROMEDIO]]=1,"SUFICIENTE","")))))</f>
        <v>EXCELENTE</v>
      </c>
      <c r="H3496" s="5">
        <f>MAX(ActividadesCom[[#This Row],[PERÍODO 1]],ActividadesCom[[#This Row],[PERÍODO 2]],ActividadesCom[[#This Row],[PERÍODO 3]],ActividadesCom[[#This Row],[PERÍODO 4]],ActividadesCom[[#This Row],[PERÍODO 5]])</f>
        <v>20221</v>
      </c>
      <c r="I3496" s="39" t="s">
        <v>4515</v>
      </c>
      <c r="J3496" s="40">
        <v>20211</v>
      </c>
      <c r="K3496" s="40" t="s">
        <v>4008</v>
      </c>
      <c r="L3496" s="5">
        <f>IF(ActividadesCom[[#This Row],[NIVEL 1]]&lt;&gt;0,VLOOKUP(ActividadesCom[[#This Row],[NIVEL 1]],Catálogo!A:B,2,FALSE),"")</f>
        <v>4</v>
      </c>
      <c r="M3496" s="40">
        <v>1</v>
      </c>
      <c r="N3496" s="39" t="s">
        <v>4695</v>
      </c>
      <c r="O3496" s="40">
        <v>20213</v>
      </c>
      <c r="P3496" s="40" t="s">
        <v>4008</v>
      </c>
      <c r="Q3496" s="5">
        <f>IF(ActividadesCom[[#This Row],[NIVEL 2]]&lt;&gt;0,VLOOKUP(ActividadesCom[[#This Row],[NIVEL 2]],Catálogo!A:B,2,FALSE),"")</f>
        <v>4</v>
      </c>
      <c r="R3496" s="40">
        <v>1</v>
      </c>
      <c r="S3496" s="6" t="s">
        <v>3519</v>
      </c>
      <c r="T3496" s="40">
        <v>20213</v>
      </c>
      <c r="U3496" s="5" t="s">
        <v>4009</v>
      </c>
      <c r="V3496" s="5">
        <f>IF(ActividadesCom[[#This Row],[NIVEL 3]]&lt;&gt;0,VLOOKUP(ActividadesCom[[#This Row],[NIVEL 3]],Catálogo!A:B,2,FALSE),"")</f>
        <v>3</v>
      </c>
      <c r="W3496" s="40">
        <v>1</v>
      </c>
      <c r="X3496" s="6" t="s">
        <v>3519</v>
      </c>
      <c r="Y3496" s="40">
        <v>20221</v>
      </c>
      <c r="Z3496" s="5" t="s">
        <v>4009</v>
      </c>
      <c r="AA3496" s="5">
        <f>IF(ActividadesCom[[#This Row],[NIVEL 4]]&lt;&gt;0,VLOOKUP(ActividadesCom[[#This Row],[NIVEL 4]],Catálogo!A:B,2,FALSE),"")</f>
        <v>3</v>
      </c>
      <c r="AB3496" s="40">
        <v>1</v>
      </c>
      <c r="AC3496" s="39"/>
      <c r="AD3496" s="40"/>
      <c r="AE3496" s="40"/>
      <c r="AF3496" s="5" t="str">
        <f>IF(ActividadesCom[[#This Row],[NIVEL 5]]&lt;&gt;0,VLOOKUP(ActividadesCom[[#This Row],[NIVEL 5]],Catálogo!A:B,2,FALSE),"")</f>
        <v/>
      </c>
      <c r="AG3496" s="41"/>
      <c r="AH3496" s="2"/>
      <c r="AI3496" s="2"/>
    </row>
    <row r="3497" spans="1:35" ht="30" customHeight="1" x14ac:dyDescent="0.25">
      <c r="A3497" s="7">
        <v>21470175</v>
      </c>
      <c r="B3497" s="10" t="str">
        <f>VLOOKUP(ActividadesCom[[#This Row],[NO. DE CONTROL]],'LISTADO ESTUDIANTES'!A:C,3,FALSE)</f>
        <v>LOYA CASTILLO YAMILE JOSSELYN</v>
      </c>
      <c r="C3497" s="97" t="str">
        <f>VLOOKUP(ActividadesCom[[#This Row],[NO. DE CONTROL]],'LISTADO ESTUDIANTES'!A:B,2,FALSE)</f>
        <v>INGENIERIA EN ADMINISTRACION</v>
      </c>
      <c r="D3497" s="18" t="str">
        <f>VLOOKUP(ActividadesCom[[#This Row],[NO. DE CONTROL]],'LISTADO ESTUDIANTES'!A:D,4,FALSE)</f>
        <v>ACTIVO(A)</v>
      </c>
      <c r="E3497" s="7">
        <f>SUM(ActividadesCom[[#This Row],[CRÉD. 1]],ActividadesCom[[#This Row],[CRÉD. 2]],ActividadesCom[[#This Row],[CRÉD. 3]],ActividadesCom[[#This Row],[CRÉD. 4]],ActividadesCom[[#This Row],[CRÉD. 5]])</f>
        <v>1</v>
      </c>
      <c r="F3497" s="18">
        <f>IF(ActividadesCom[[#This Row],[ÚLTIMO SEMESTRE CON CRÉDITOS]]&gt;0,ROUND(AVERAGE(ActividadesCom[[#This Row],[VALOR NIVEL 5]],ActividadesCom[[#This Row],[VALOR NIVEL 4]],ActividadesCom[[#This Row],[VALOR NIVEL 3]],ActividadesCom[[#This Row],[VALOR NIVEL 2]],ActividadesCom[[#This Row],[VALOR NIVEL 1]]),0),"")</f>
        <v>3</v>
      </c>
      <c r="G3497" s="7" t="str">
        <f>IF(ActividadesCom[[#This Row],[PROMEDIO]]="","",IF(ActividadesCom[[#This Row],[PROMEDIO]]&gt;=4,"EXCELENTE",IF(ActividadesCom[[#This Row],[PROMEDIO]]&gt;=3,"NOTABLE",IF(ActividadesCom[[#This Row],[PROMEDIO]]&gt;=2,"BUENO",IF(ActividadesCom[[#This Row],[PROMEDIO]]=1,"SUFICIENTE","")))))</f>
        <v>NOTABLE</v>
      </c>
      <c r="H3497" s="18">
        <f>MAX(ActividadesCom[[#This Row],[PERÍODO 1]],ActividadesCom[[#This Row],[PERÍODO 2]],ActividadesCom[[#This Row],[PERÍODO 3]],ActividadesCom[[#This Row],[PERÍODO 4]],ActividadesCom[[#This Row],[PERÍODO 5]])</f>
        <v>20213</v>
      </c>
      <c r="I3497" s="6" t="s">
        <v>5879</v>
      </c>
      <c r="J3497" s="5">
        <v>20213</v>
      </c>
      <c r="K3497" s="5" t="s">
        <v>4009</v>
      </c>
      <c r="L3497" s="18">
        <f>IF(ActividadesCom[[#This Row],[NIVEL 1]]&lt;&gt;0,VLOOKUP(ActividadesCom[[#This Row],[NIVEL 1]],Catálogo!A:B,2,FALSE),"")</f>
        <v>3</v>
      </c>
      <c r="M3497" s="5">
        <v>1</v>
      </c>
      <c r="N3497" s="6"/>
      <c r="O3497" s="5"/>
      <c r="P3497" s="5"/>
      <c r="Q3497" s="18" t="str">
        <f>IF(ActividadesCom[[#This Row],[NIVEL 2]]&lt;&gt;0,VLOOKUP(ActividadesCom[[#This Row],[NIVEL 2]],Catálogo!A:B,2,FALSE),"")</f>
        <v/>
      </c>
      <c r="R3497" s="5"/>
      <c r="S3497" s="6"/>
      <c r="T3497" s="5"/>
      <c r="U3497" s="5"/>
      <c r="V3497" s="18" t="str">
        <f>IF(ActividadesCom[[#This Row],[NIVEL 3]]&lt;&gt;0,VLOOKUP(ActividadesCom[[#This Row],[NIVEL 3]],Catálogo!A:B,2,FALSE),"")</f>
        <v/>
      </c>
      <c r="W3497" s="5"/>
      <c r="X3497" s="6"/>
      <c r="Y3497" s="5"/>
      <c r="Z3497" s="5"/>
      <c r="AA3497" s="18" t="str">
        <f>IF(ActividadesCom[[#This Row],[NIVEL 4]]&lt;&gt;0,VLOOKUP(ActividadesCom[[#This Row],[NIVEL 4]],Catálogo!A:B,2,FALSE),"")</f>
        <v/>
      </c>
      <c r="AB3497" s="5"/>
      <c r="AC3497" s="6"/>
      <c r="AD3497" s="5"/>
      <c r="AE3497" s="5"/>
      <c r="AF3497" s="18" t="str">
        <f>IF(ActividadesCom[[#This Row],[NIVEL 5]]&lt;&gt;0,VLOOKUP(ActividadesCom[[#This Row],[NIVEL 5]],Catálogo!A:B,2,FALSE),"")</f>
        <v/>
      </c>
      <c r="AG3497" s="36"/>
      <c r="AH3497" s="2"/>
      <c r="AI3497" s="2"/>
    </row>
    <row r="3498" spans="1:35" ht="30" customHeight="1" x14ac:dyDescent="0.25">
      <c r="A3498" s="7">
        <v>21470176</v>
      </c>
      <c r="B3498" s="97" t="str">
        <f>VLOOKUP(ActividadesCom[[#This Row],[NO. DE CONTROL]],'LISTADO ESTUDIANTES'!A:C,3,FALSE)</f>
        <v>MARTIN ROMERO LUIS FERNANDO</v>
      </c>
      <c r="C3498" s="97" t="str">
        <f>VLOOKUP(ActividadesCom[[#This Row],[NO. DE CONTROL]],'LISTADO ESTUDIANTES'!A:B,2,FALSE)</f>
        <v>INGENIERIA CIVIL</v>
      </c>
      <c r="D3498" s="18" t="str">
        <f>VLOOKUP(ActividadesCom[[#This Row],[NO. DE CONTROL]],'LISTADO ESTUDIANTES'!A:D,4,FALSE)</f>
        <v>ACTIVO(A)</v>
      </c>
      <c r="E3498" s="5">
        <f>SUM(ActividadesCom[[#This Row],[CRÉD. 1]],ActividadesCom[[#This Row],[CRÉD. 2]],ActividadesCom[[#This Row],[CRÉD. 3]],ActividadesCom[[#This Row],[CRÉD. 4]],ActividadesCom[[#This Row],[CRÉD. 5]])</f>
        <v>5</v>
      </c>
      <c r="F3498" s="18">
        <f>IF(ActividadesCom[[#This Row],[ÚLTIMO SEMESTRE CON CRÉDITOS]]&gt;0,ROUND(AVERAGE(ActividadesCom[[#This Row],[VALOR NIVEL 5]],ActividadesCom[[#This Row],[VALOR NIVEL 4]],ActividadesCom[[#This Row],[VALOR NIVEL 3]],ActividadesCom[[#This Row],[VALOR NIVEL 2]],ActividadesCom[[#This Row],[VALOR NIVEL 1]]),0),"")</f>
        <v>3</v>
      </c>
      <c r="G3498" s="18" t="str">
        <f>IF(ActividadesCom[[#This Row],[PROMEDIO]]="","",IF(ActividadesCom[[#This Row],[PROMEDIO]]&gt;=4,"EXCELENTE",IF(ActividadesCom[[#This Row],[PROMEDIO]]&gt;=3,"NOTABLE",IF(ActividadesCom[[#This Row],[PROMEDIO]]&gt;=2,"BUENO",IF(ActividadesCom[[#This Row],[PROMEDIO]]=1,"SUFICIENTE","")))))</f>
        <v>NOTABLE</v>
      </c>
      <c r="H3498" s="5">
        <f>MAX(ActividadesCom[[#This Row],[PERÍODO 1]],ActividadesCom[[#This Row],[PERÍODO 2]],ActividadesCom[[#This Row],[PERÍODO 3]],ActividadesCom[[#This Row],[PERÍODO 4]],ActividadesCom[[#This Row],[PERÍODO 5]])</f>
        <v>20221</v>
      </c>
      <c r="I3498" s="6" t="s">
        <v>47</v>
      </c>
      <c r="J3498" s="5">
        <v>20213</v>
      </c>
      <c r="K3498" s="5" t="s">
        <v>4011</v>
      </c>
      <c r="L3498" s="5">
        <f>IF(ActividadesCom[[#This Row],[NIVEL 1]]&lt;&gt;0,VLOOKUP(ActividadesCom[[#This Row],[NIVEL 1]],Catálogo!A:B,2,FALSE),"")</f>
        <v>1</v>
      </c>
      <c r="M3498" s="5">
        <v>1</v>
      </c>
      <c r="N3498" s="6" t="s">
        <v>4917</v>
      </c>
      <c r="O3498" s="5">
        <v>20221</v>
      </c>
      <c r="P3498" s="5" t="s">
        <v>4009</v>
      </c>
      <c r="Q3498" s="5">
        <f>IF(ActividadesCom[[#This Row],[NIVEL 2]]&lt;&gt;0,VLOOKUP(ActividadesCom[[#This Row],[NIVEL 2]],Catálogo!A:B,2,FALSE),"")</f>
        <v>3</v>
      </c>
      <c r="R3498" s="5">
        <v>1</v>
      </c>
      <c r="S3498" s="6" t="s">
        <v>31</v>
      </c>
      <c r="T3498" s="5">
        <v>20221</v>
      </c>
      <c r="U3498" s="5" t="s">
        <v>4011</v>
      </c>
      <c r="V3498" s="5">
        <f>IF(ActividadesCom[[#This Row],[NIVEL 3]]&lt;&gt;0,VLOOKUP(ActividadesCom[[#This Row],[NIVEL 3]],Catálogo!A:B,2,FALSE),"")</f>
        <v>1</v>
      </c>
      <c r="W3498" s="5">
        <v>1</v>
      </c>
      <c r="X3498" s="6" t="s">
        <v>5482</v>
      </c>
      <c r="Y3498" s="5">
        <v>20221</v>
      </c>
      <c r="Z3498" s="5" t="s">
        <v>4008</v>
      </c>
      <c r="AA3498" s="5">
        <f>IF(ActividadesCom[[#This Row],[NIVEL 4]]&lt;&gt;0,VLOOKUP(ActividadesCom[[#This Row],[NIVEL 4]],Catálogo!A:B,2,FALSE),"")</f>
        <v>4</v>
      </c>
      <c r="AB3498" s="5">
        <v>1</v>
      </c>
      <c r="AC3498" s="6" t="s">
        <v>5814</v>
      </c>
      <c r="AD3498" s="5">
        <v>20221</v>
      </c>
      <c r="AE3498" s="5" t="s">
        <v>4008</v>
      </c>
      <c r="AF3498" s="5">
        <f>IF(ActividadesCom[[#This Row],[NIVEL 5]]&lt;&gt;0,VLOOKUP(ActividadesCom[[#This Row],[NIVEL 5]],Catálogo!A:B,2,FALSE),"")</f>
        <v>4</v>
      </c>
      <c r="AG3498" s="36">
        <v>1</v>
      </c>
      <c r="AH3498" s="2"/>
      <c r="AI3498" s="2"/>
    </row>
    <row r="3499" spans="1:35" ht="30" hidden="1" customHeight="1" x14ac:dyDescent="0.25">
      <c r="A3499" s="7">
        <v>21470177</v>
      </c>
      <c r="B3499" s="97" t="str">
        <f>VLOOKUP(ActividadesCom[[#This Row],[NO. DE CONTROL]],'LISTADO ESTUDIANTES'!A:C,3,FALSE)</f>
        <v>TUZ OSORIO ANGEL ADOLFO</v>
      </c>
      <c r="C3499" s="97" t="str">
        <f>VLOOKUP(ActividadesCom[[#This Row],[NO. DE CONTROL]],'LISTADO ESTUDIANTES'!A:B,2,FALSE)</f>
        <v>INGENIERIA EN SISTEMAS COMPUTACIONALES</v>
      </c>
      <c r="D3499" s="18" t="str">
        <f>VLOOKUP(ActividadesCom[[#This Row],[NO. DE CONTROL]],'LISTADO ESTUDIANTES'!A:D,4,FALSE)</f>
        <v>BAJA</v>
      </c>
      <c r="E3499" s="5">
        <f>SUM(ActividadesCom[[#This Row],[CRÉD. 1]],ActividadesCom[[#This Row],[CRÉD. 2]],ActividadesCom[[#This Row],[CRÉD. 3]],ActividadesCom[[#This Row],[CRÉD. 4]],ActividadesCom[[#This Row],[CRÉD. 5]])</f>
        <v>1</v>
      </c>
      <c r="F3499" s="18">
        <f>IF(ActividadesCom[[#This Row],[ÚLTIMO SEMESTRE CON CRÉDITOS]]&gt;0,ROUND(AVERAGE(ActividadesCom[[#This Row],[VALOR NIVEL 5]],ActividadesCom[[#This Row],[VALOR NIVEL 4]],ActividadesCom[[#This Row],[VALOR NIVEL 3]],ActividadesCom[[#This Row],[VALOR NIVEL 2]],ActividadesCom[[#This Row],[VALOR NIVEL 1]]),0),"")</f>
        <v>2</v>
      </c>
      <c r="G3499" s="18" t="str">
        <f>IF(ActividadesCom[[#This Row],[PROMEDIO]]="","",IF(ActividadesCom[[#This Row],[PROMEDIO]]&gt;=4,"EXCELENTE",IF(ActividadesCom[[#This Row],[PROMEDIO]]&gt;=3,"NOTABLE",IF(ActividadesCom[[#This Row],[PROMEDIO]]&gt;=2,"BUENO",IF(ActividadesCom[[#This Row],[PROMEDIO]]=1,"SUFICIENTE","")))))</f>
        <v>BUENO</v>
      </c>
      <c r="H3499" s="5">
        <f>MAX(ActividadesCom[[#This Row],[PERÍODO 1]],ActividadesCom[[#This Row],[PERÍODO 2]],ActividadesCom[[#This Row],[PERÍODO 3]],ActividadesCom[[#This Row],[PERÍODO 4]],ActividadesCom[[#This Row],[PERÍODO 5]])</f>
        <v>20213</v>
      </c>
      <c r="I3499" s="6" t="s">
        <v>11</v>
      </c>
      <c r="J3499" s="5">
        <v>20213</v>
      </c>
      <c r="K3499" s="5" t="s">
        <v>4022</v>
      </c>
      <c r="L3499" s="5">
        <f>IF(ActividadesCom[[#This Row],[NIVEL 1]]&lt;&gt;0,VLOOKUP(ActividadesCom[[#This Row],[NIVEL 1]],Catálogo!A:B,2,FALSE),"")</f>
        <v>2</v>
      </c>
      <c r="M3499" s="5">
        <v>1</v>
      </c>
      <c r="N3499" s="6"/>
      <c r="O3499" s="5"/>
      <c r="P3499" s="5"/>
      <c r="Q3499" s="5" t="str">
        <f>IF(ActividadesCom[[#This Row],[NIVEL 2]]&lt;&gt;0,VLOOKUP(ActividadesCom[[#This Row],[NIVEL 2]],Catálogo!A:B,2,FALSE),"")</f>
        <v/>
      </c>
      <c r="R3499" s="5"/>
      <c r="S3499" s="6"/>
      <c r="T3499" s="5"/>
      <c r="U3499" s="5"/>
      <c r="V3499" s="5" t="str">
        <f>IF(ActividadesCom[[#This Row],[NIVEL 3]]&lt;&gt;0,VLOOKUP(ActividadesCom[[#This Row],[NIVEL 3]],Catálogo!A:B,2,FALSE),"")</f>
        <v/>
      </c>
      <c r="W3499" s="5"/>
      <c r="X3499" s="6"/>
      <c r="Y3499" s="5"/>
      <c r="Z3499" s="5"/>
      <c r="AA3499" s="5" t="str">
        <f>IF(ActividadesCom[[#This Row],[NIVEL 4]]&lt;&gt;0,VLOOKUP(ActividadesCom[[#This Row],[NIVEL 4]],Catálogo!A:B,2,FALSE),"")</f>
        <v/>
      </c>
      <c r="AB3499" s="5"/>
      <c r="AC3499" s="6"/>
      <c r="AD3499" s="5"/>
      <c r="AE3499" s="5"/>
      <c r="AF3499" s="5" t="str">
        <f>IF(ActividadesCom[[#This Row],[NIVEL 5]]&lt;&gt;0,VLOOKUP(ActividadesCom[[#This Row],[NIVEL 5]],Catálogo!A:B,2,FALSE),"")</f>
        <v/>
      </c>
      <c r="AG3499" s="36"/>
      <c r="AH3499" s="2"/>
      <c r="AI3499" s="2"/>
    </row>
    <row r="3500" spans="1:35" ht="30" customHeight="1" x14ac:dyDescent="0.25">
      <c r="A3500" s="7">
        <v>21470178</v>
      </c>
      <c r="B3500" s="97" t="str">
        <f>VLOOKUP(ActividadesCom[[#This Row],[NO. DE CONTROL]],'LISTADO ESTUDIANTES'!A:C,3,FALSE)</f>
        <v>ORDOÑEZ UCAN KEYDI DARELI</v>
      </c>
      <c r="C3500" s="97" t="str">
        <f>VLOOKUP(ActividadesCom[[#This Row],[NO. DE CONTROL]],'LISTADO ESTUDIANTES'!A:B,2,FALSE)</f>
        <v>INGENIERIA INDUSTRIAL</v>
      </c>
      <c r="D3500" s="18" t="str">
        <f>VLOOKUP(ActividadesCom[[#This Row],[NO. DE CONTROL]],'LISTADO ESTUDIANTES'!A:D,4,FALSE)</f>
        <v>ACTIVO(A)</v>
      </c>
      <c r="E3500" s="5">
        <f>SUM(ActividadesCom[[#This Row],[CRÉD. 1]],ActividadesCom[[#This Row],[CRÉD. 2]],ActividadesCom[[#This Row],[CRÉD. 3]],ActividadesCom[[#This Row],[CRÉD. 4]],ActividadesCom[[#This Row],[CRÉD. 5]])</f>
        <v>5</v>
      </c>
      <c r="F3500" s="18">
        <f>IF(ActividadesCom[[#This Row],[ÚLTIMO SEMESTRE CON CRÉDITOS]]&gt;0,ROUND(AVERAGE(ActividadesCom[[#This Row],[VALOR NIVEL 5]],ActividadesCom[[#This Row],[VALOR NIVEL 4]],ActividadesCom[[#This Row],[VALOR NIVEL 3]],ActividadesCom[[#This Row],[VALOR NIVEL 2]],ActividadesCom[[#This Row],[VALOR NIVEL 1]]),0),"")</f>
        <v>3</v>
      </c>
      <c r="G3500" s="18" t="str">
        <f>IF(ActividadesCom[[#This Row],[PROMEDIO]]="","",IF(ActividadesCom[[#This Row],[PROMEDIO]]&gt;=4,"EXCELENTE",IF(ActividadesCom[[#This Row],[PROMEDIO]]&gt;=3,"NOTABLE",IF(ActividadesCom[[#This Row],[PROMEDIO]]&gt;=2,"BUENO",IF(ActividadesCom[[#This Row],[PROMEDIO]]=1,"SUFICIENTE","")))))</f>
        <v>NOTABLE</v>
      </c>
      <c r="H3500" s="5">
        <f>MAX(ActividadesCom[[#This Row],[PERÍODO 1]],ActividadesCom[[#This Row],[PERÍODO 2]],ActividadesCom[[#This Row],[PERÍODO 3]],ActividadesCom[[#This Row],[PERÍODO 4]],ActividadesCom[[#This Row],[PERÍODO 5]])</f>
        <v>20221</v>
      </c>
      <c r="I3500" s="6" t="s">
        <v>4540</v>
      </c>
      <c r="J3500" s="5">
        <v>20213</v>
      </c>
      <c r="K3500" s="5" t="s">
        <v>4021</v>
      </c>
      <c r="L3500" s="5">
        <f>IF(ActividadesCom[[#This Row],[NIVEL 1]]&lt;&gt;0,VLOOKUP(ActividadesCom[[#This Row],[NIVEL 1]],Catálogo!A:B,2,FALSE),"")</f>
        <v>3</v>
      </c>
      <c r="M3500" s="5">
        <v>1</v>
      </c>
      <c r="N3500" s="6" t="s">
        <v>4741</v>
      </c>
      <c r="O3500" s="5">
        <v>20213</v>
      </c>
      <c r="P3500" s="5" t="s">
        <v>4009</v>
      </c>
      <c r="Q3500" s="5">
        <f>IF(ActividadesCom[[#This Row],[NIVEL 2]]&lt;&gt;0,VLOOKUP(ActividadesCom[[#This Row],[NIVEL 2]],Catálogo!A:B,2,FALSE),"")</f>
        <v>3</v>
      </c>
      <c r="R3500" s="5">
        <v>1</v>
      </c>
      <c r="S3500" s="6" t="s">
        <v>4958</v>
      </c>
      <c r="T3500" s="5">
        <v>20221</v>
      </c>
      <c r="U3500" s="5" t="s">
        <v>4009</v>
      </c>
      <c r="V3500" s="5">
        <f>IF(ActividadesCom[[#This Row],[NIVEL 3]]&lt;&gt;0,VLOOKUP(ActividadesCom[[#This Row],[NIVEL 3]],Catálogo!A:B,2,FALSE),"")</f>
        <v>3</v>
      </c>
      <c r="W3500" s="5">
        <v>1</v>
      </c>
      <c r="X3500" s="6" t="s">
        <v>34</v>
      </c>
      <c r="Y3500" s="5">
        <v>20221</v>
      </c>
      <c r="Z3500" s="5" t="s">
        <v>4010</v>
      </c>
      <c r="AA3500" s="5">
        <f>IF(ActividadesCom[[#This Row],[NIVEL 4]]&lt;&gt;0,VLOOKUP(ActividadesCom[[#This Row],[NIVEL 4]],Catálogo!A:B,2,FALSE),"")</f>
        <v>2</v>
      </c>
      <c r="AB3500" s="5">
        <v>1</v>
      </c>
      <c r="AC3500" s="6" t="s">
        <v>5484</v>
      </c>
      <c r="AD3500" s="5">
        <v>20221</v>
      </c>
      <c r="AE3500" s="5" t="s">
        <v>4009</v>
      </c>
      <c r="AF3500" s="5">
        <f>IF(ActividadesCom[[#This Row],[NIVEL 5]]&lt;&gt;0,VLOOKUP(ActividadesCom[[#This Row],[NIVEL 5]],Catálogo!A:B,2,FALSE),"")</f>
        <v>3</v>
      </c>
      <c r="AG3500" s="36">
        <v>1</v>
      </c>
      <c r="AH3500" s="2"/>
      <c r="AI3500" s="2"/>
    </row>
    <row r="3501" spans="1:35" ht="30" customHeight="1" x14ac:dyDescent="0.25">
      <c r="A3501" s="7">
        <v>21470179</v>
      </c>
      <c r="B3501" s="10" t="str">
        <f>VLOOKUP(ActividadesCom[[#This Row],[NO. DE CONTROL]],'LISTADO ESTUDIANTES'!A:C,3,FALSE)</f>
        <v>DZUL TUZ IVAN JOSE</v>
      </c>
      <c r="C3501" s="97" t="str">
        <f>VLOOKUP(ActividadesCom[[#This Row],[NO. DE CONTROL]],'LISTADO ESTUDIANTES'!A:B,2,FALSE)</f>
        <v>INGENIERIA CIVIL</v>
      </c>
      <c r="D3501" s="18" t="str">
        <f>VLOOKUP(ActividadesCom[[#This Row],[NO. DE CONTROL]],'LISTADO ESTUDIANTES'!A:D,4,FALSE)</f>
        <v>ACTIVO(A)</v>
      </c>
      <c r="E3501" s="7">
        <f>SUM(ActividadesCom[[#This Row],[CRÉD. 1]],ActividadesCom[[#This Row],[CRÉD. 2]],ActividadesCom[[#This Row],[CRÉD. 3]],ActividadesCom[[#This Row],[CRÉD. 4]],ActividadesCom[[#This Row],[CRÉD. 5]])</f>
        <v>1</v>
      </c>
      <c r="F3501" s="18">
        <f>IF(ActividadesCom[[#This Row],[ÚLTIMO SEMESTRE CON CRÉDITOS]]&gt;0,ROUND(AVERAGE(ActividadesCom[[#This Row],[VALOR NIVEL 5]],ActividadesCom[[#This Row],[VALOR NIVEL 4]],ActividadesCom[[#This Row],[VALOR NIVEL 3]],ActividadesCom[[#This Row],[VALOR NIVEL 2]],ActividadesCom[[#This Row],[VALOR NIVEL 1]]),0),"")</f>
        <v>4</v>
      </c>
      <c r="G3501" s="7" t="str">
        <f>IF(ActividadesCom[[#This Row],[PROMEDIO]]="","",IF(ActividadesCom[[#This Row],[PROMEDIO]]&gt;=4,"EXCELENTE",IF(ActividadesCom[[#This Row],[PROMEDIO]]&gt;=3,"NOTABLE",IF(ActividadesCom[[#This Row],[PROMEDIO]]&gt;=2,"BUENO",IF(ActividadesCom[[#This Row],[PROMEDIO]]=1,"SUFICIENTE","")))))</f>
        <v>EXCELENTE</v>
      </c>
      <c r="H3501" s="18">
        <f>MAX(ActividadesCom[[#This Row],[PERÍODO 1]],ActividadesCom[[#This Row],[PERÍODO 2]],ActividadesCom[[#This Row],[PERÍODO 3]],ActividadesCom[[#This Row],[PERÍODO 4]],ActividadesCom[[#This Row],[PERÍODO 5]])</f>
        <v>20221</v>
      </c>
      <c r="I3501" s="6" t="s">
        <v>615</v>
      </c>
      <c r="J3501" s="5">
        <v>20221</v>
      </c>
      <c r="K3501" s="5" t="s">
        <v>4008</v>
      </c>
      <c r="L3501" s="18">
        <f>IF(ActividadesCom[[#This Row],[NIVEL 1]]&lt;&gt;0,VLOOKUP(ActividadesCom[[#This Row],[NIVEL 1]],Catálogo!A:B,2,FALSE),"")</f>
        <v>4</v>
      </c>
      <c r="M3501" s="5">
        <v>1</v>
      </c>
      <c r="N3501" s="6"/>
      <c r="O3501" s="5"/>
      <c r="P3501" s="5"/>
      <c r="Q3501" s="18" t="str">
        <f>IF(ActividadesCom[[#This Row],[NIVEL 2]]&lt;&gt;0,VLOOKUP(ActividadesCom[[#This Row],[NIVEL 2]],Catálogo!A:B,2,FALSE),"")</f>
        <v/>
      </c>
      <c r="R3501" s="5"/>
      <c r="S3501" s="6"/>
      <c r="T3501" s="5"/>
      <c r="U3501" s="5"/>
      <c r="V3501" s="18" t="str">
        <f>IF(ActividadesCom[[#This Row],[NIVEL 3]]&lt;&gt;0,VLOOKUP(ActividadesCom[[#This Row],[NIVEL 3]],Catálogo!A:B,2,FALSE),"")</f>
        <v/>
      </c>
      <c r="W3501" s="5"/>
      <c r="X3501" s="6"/>
      <c r="Y3501" s="5"/>
      <c r="Z3501" s="5"/>
      <c r="AA3501" s="18" t="str">
        <f>IF(ActividadesCom[[#This Row],[NIVEL 4]]&lt;&gt;0,VLOOKUP(ActividadesCom[[#This Row],[NIVEL 4]],Catálogo!A:B,2,FALSE),"")</f>
        <v/>
      </c>
      <c r="AB3501" s="5"/>
      <c r="AC3501" s="6"/>
      <c r="AD3501" s="5"/>
      <c r="AE3501" s="5"/>
      <c r="AF3501" s="18" t="str">
        <f>IF(ActividadesCom[[#This Row],[NIVEL 5]]&lt;&gt;0,VLOOKUP(ActividadesCom[[#This Row],[NIVEL 5]],Catálogo!A:B,2,FALSE),"")</f>
        <v/>
      </c>
      <c r="AG3501" s="36"/>
      <c r="AH3501" s="2"/>
      <c r="AI3501" s="2"/>
    </row>
    <row r="3502" spans="1:35" ht="30" hidden="1" customHeight="1" x14ac:dyDescent="0.25">
      <c r="A3502" s="7">
        <v>21470180</v>
      </c>
      <c r="B3502" s="97" t="str">
        <f>VLOOKUP(ActividadesCom[[#This Row],[NO. DE CONTROL]],'LISTADO ESTUDIANTES'!A:C,3,FALSE)</f>
        <v>HERNANDEZ ANTONIO ROSALBA GUADALUPE</v>
      </c>
      <c r="C3502" s="97" t="str">
        <f>VLOOKUP(ActividadesCom[[#This Row],[NO. DE CONTROL]],'LISTADO ESTUDIANTES'!A:B,2,FALSE)</f>
        <v>INGENIERIA EN ADMINISTRACION</v>
      </c>
      <c r="D3502" s="18" t="str">
        <f>VLOOKUP(ActividadesCom[[#This Row],[NO. DE CONTROL]],'LISTADO ESTUDIANTES'!A:D,4,FALSE)</f>
        <v>BAJA</v>
      </c>
      <c r="E3502" s="7">
        <f>SUM(ActividadesCom[[#This Row],[CRÉD. 1]],ActividadesCom[[#This Row],[CRÉD. 2]],ActividadesCom[[#This Row],[CRÉD. 3]],ActividadesCom[[#This Row],[CRÉD. 4]],ActividadesCom[[#This Row],[CRÉD. 5]])</f>
        <v>2</v>
      </c>
      <c r="F3502" s="18">
        <f>IF(ActividadesCom[[#This Row],[ÚLTIMO SEMESTRE CON CRÉDITOS]]&gt;0,ROUND(AVERAGE(ActividadesCom[[#This Row],[VALOR NIVEL 5]],ActividadesCom[[#This Row],[VALOR NIVEL 4]],ActividadesCom[[#This Row],[VALOR NIVEL 3]],ActividadesCom[[#This Row],[VALOR NIVEL 2]],ActividadesCom[[#This Row],[VALOR NIVEL 1]]),0),"")</f>
        <v>3</v>
      </c>
      <c r="G3502" s="7" t="str">
        <f>IF(ActividadesCom[[#This Row],[PROMEDIO]]="","",IF(ActividadesCom[[#This Row],[PROMEDIO]]&gt;=4,"EXCELENTE",IF(ActividadesCom[[#This Row],[PROMEDIO]]&gt;=3,"NOTABLE",IF(ActividadesCom[[#This Row],[PROMEDIO]]&gt;=2,"BUENO",IF(ActividadesCom[[#This Row],[PROMEDIO]]=1,"SUFICIENTE","")))))</f>
        <v>NOTABLE</v>
      </c>
      <c r="H3502" s="18">
        <f>MAX(ActividadesCom[[#This Row],[PERÍODO 1]],ActividadesCom[[#This Row],[PERÍODO 2]],ActividadesCom[[#This Row],[PERÍODO 3]],ActividadesCom[[#This Row],[PERÍODO 4]],ActividadesCom[[#This Row],[PERÍODO 5]])</f>
        <v>20221</v>
      </c>
      <c r="I3502" s="6" t="s">
        <v>4917</v>
      </c>
      <c r="J3502" s="5">
        <v>20221</v>
      </c>
      <c r="K3502" s="5" t="s">
        <v>4021</v>
      </c>
      <c r="L3502" s="18">
        <f>IF(ActividadesCom[[#This Row],[NIVEL 1]]&lt;&gt;0,VLOOKUP(ActividadesCom[[#This Row],[NIVEL 1]],Catálogo!A:B,2,FALSE),"")</f>
        <v>3</v>
      </c>
      <c r="M3502" s="5">
        <v>1</v>
      </c>
      <c r="N3502" s="6" t="s">
        <v>5879</v>
      </c>
      <c r="O3502" s="5">
        <v>20213</v>
      </c>
      <c r="P3502" s="5" t="s">
        <v>4009</v>
      </c>
      <c r="Q3502" s="18">
        <f>IF(ActividadesCom[[#This Row],[NIVEL 2]]&lt;&gt;0,VLOOKUP(ActividadesCom[[#This Row],[NIVEL 2]],Catálogo!A:B,2,FALSE),"")</f>
        <v>3</v>
      </c>
      <c r="R3502" s="5">
        <v>1</v>
      </c>
      <c r="S3502" s="6"/>
      <c r="T3502" s="5"/>
      <c r="U3502" s="5"/>
      <c r="V3502" s="18" t="str">
        <f>IF(ActividadesCom[[#This Row],[NIVEL 3]]&lt;&gt;0,VLOOKUP(ActividadesCom[[#This Row],[NIVEL 3]],Catálogo!A:B,2,FALSE),"")</f>
        <v/>
      </c>
      <c r="W3502" s="5"/>
      <c r="X3502" s="6"/>
      <c r="Y3502" s="5"/>
      <c r="Z3502" s="5"/>
      <c r="AA3502" s="18" t="str">
        <f>IF(ActividadesCom[[#This Row],[NIVEL 4]]&lt;&gt;0,VLOOKUP(ActividadesCom[[#This Row],[NIVEL 4]],Catálogo!A:B,2,FALSE),"")</f>
        <v/>
      </c>
      <c r="AB3502" s="5"/>
      <c r="AC3502" s="6"/>
      <c r="AD3502" s="5"/>
      <c r="AE3502" s="5"/>
      <c r="AF3502" s="18" t="str">
        <f>IF(ActividadesCom[[#This Row],[NIVEL 5]]&lt;&gt;0,VLOOKUP(ActividadesCom[[#This Row],[NIVEL 5]],Catálogo!A:B,2,FALSE),"")</f>
        <v/>
      </c>
      <c r="AG3502" s="36"/>
      <c r="AH3502" s="2"/>
      <c r="AI3502" s="2"/>
    </row>
    <row r="3503" spans="1:35" ht="30" customHeight="1" x14ac:dyDescent="0.25">
      <c r="A3503" s="7">
        <v>21470181</v>
      </c>
      <c r="B3503" s="97" t="str">
        <f>VLOOKUP(ActividadesCom[[#This Row],[NO. DE CONTROL]],'LISTADO ESTUDIANTES'!A:C,3,FALSE)</f>
        <v>CASTILLO PEREZ WENDY SARAI</v>
      </c>
      <c r="C3503" s="97" t="str">
        <f>VLOOKUP(ActividadesCom[[#This Row],[NO. DE CONTROL]],'LISTADO ESTUDIANTES'!A:B,2,FALSE)</f>
        <v>INGENIERIA EN ADMINISTRACION</v>
      </c>
      <c r="D3503" s="18" t="str">
        <f>VLOOKUP(ActividadesCom[[#This Row],[NO. DE CONTROL]],'LISTADO ESTUDIANTES'!A:D,4,FALSE)</f>
        <v>ACTIVO(A)</v>
      </c>
      <c r="E3503" s="5">
        <f>SUM(ActividadesCom[[#This Row],[CRÉD. 1]],ActividadesCom[[#This Row],[CRÉD. 2]],ActividadesCom[[#This Row],[CRÉD. 3]],ActividadesCom[[#This Row],[CRÉD. 4]],ActividadesCom[[#This Row],[CRÉD. 5]])</f>
        <v>2</v>
      </c>
      <c r="F3503" s="18">
        <f>IF(ActividadesCom[[#This Row],[ÚLTIMO SEMESTRE CON CRÉDITOS]]&gt;0,ROUND(AVERAGE(ActividadesCom[[#This Row],[VALOR NIVEL 5]],ActividadesCom[[#This Row],[VALOR NIVEL 4]],ActividadesCom[[#This Row],[VALOR NIVEL 3]],ActividadesCom[[#This Row],[VALOR NIVEL 2]],ActividadesCom[[#This Row],[VALOR NIVEL 1]]),0),"")</f>
        <v>2</v>
      </c>
      <c r="G3503" s="18" t="str">
        <f>IF(ActividadesCom[[#This Row],[PROMEDIO]]="","",IF(ActividadesCom[[#This Row],[PROMEDIO]]&gt;=4,"EXCELENTE",IF(ActividadesCom[[#This Row],[PROMEDIO]]&gt;=3,"NOTABLE",IF(ActividadesCom[[#This Row],[PROMEDIO]]&gt;=2,"BUENO",IF(ActividadesCom[[#This Row],[PROMEDIO]]=1,"SUFICIENTE","")))))</f>
        <v>BUENO</v>
      </c>
      <c r="H3503" s="5">
        <f>MAX(ActividadesCom[[#This Row],[PERÍODO 1]],ActividadesCom[[#This Row],[PERÍODO 2]],ActividadesCom[[#This Row],[PERÍODO 3]],ActividadesCom[[#This Row],[PERÍODO 4]],ActividadesCom[[#This Row],[PERÍODO 5]])</f>
        <v>20213</v>
      </c>
      <c r="I3503" s="6" t="s">
        <v>11</v>
      </c>
      <c r="J3503" s="5">
        <v>20213</v>
      </c>
      <c r="K3503" s="5" t="s">
        <v>4011</v>
      </c>
      <c r="L3503" s="5">
        <f>IF(ActividadesCom[[#This Row],[NIVEL 1]]&lt;&gt;0,VLOOKUP(ActividadesCom[[#This Row],[NIVEL 1]],Catálogo!A:B,2,FALSE),"")</f>
        <v>1</v>
      </c>
      <c r="M3503" s="5">
        <v>1</v>
      </c>
      <c r="N3503" s="6" t="s">
        <v>5879</v>
      </c>
      <c r="O3503" s="5">
        <v>20213</v>
      </c>
      <c r="P3503" s="5" t="s">
        <v>4009</v>
      </c>
      <c r="Q3503" s="5">
        <f>IF(ActividadesCom[[#This Row],[NIVEL 2]]&lt;&gt;0,VLOOKUP(ActividadesCom[[#This Row],[NIVEL 2]],Catálogo!A:B,2,FALSE),"")</f>
        <v>3</v>
      </c>
      <c r="R3503" s="5">
        <v>1</v>
      </c>
      <c r="S3503" s="6"/>
      <c r="T3503" s="5"/>
      <c r="U3503" s="5"/>
      <c r="V3503" s="5" t="str">
        <f>IF(ActividadesCom[[#This Row],[NIVEL 3]]&lt;&gt;0,VLOOKUP(ActividadesCom[[#This Row],[NIVEL 3]],Catálogo!A:B,2,FALSE),"")</f>
        <v/>
      </c>
      <c r="W3503" s="5"/>
      <c r="X3503" s="6"/>
      <c r="Y3503" s="5"/>
      <c r="Z3503" s="5"/>
      <c r="AA3503" s="5" t="str">
        <f>IF(ActividadesCom[[#This Row],[NIVEL 4]]&lt;&gt;0,VLOOKUP(ActividadesCom[[#This Row],[NIVEL 4]],Catálogo!A:B,2,FALSE),"")</f>
        <v/>
      </c>
      <c r="AB3503" s="5"/>
      <c r="AC3503" s="6"/>
      <c r="AD3503" s="5"/>
      <c r="AE3503" s="5"/>
      <c r="AF3503" s="5" t="str">
        <f>IF(ActividadesCom[[#This Row],[NIVEL 5]]&lt;&gt;0,VLOOKUP(ActividadesCom[[#This Row],[NIVEL 5]],Catálogo!A:B,2,FALSE),"")</f>
        <v/>
      </c>
      <c r="AG3503" s="36"/>
      <c r="AH3503" s="2"/>
      <c r="AI3503" s="2"/>
    </row>
    <row r="3504" spans="1:35" ht="30" customHeight="1" x14ac:dyDescent="0.25">
      <c r="A3504" s="7">
        <v>21470182</v>
      </c>
      <c r="B3504" s="97" t="str">
        <f>VLOOKUP(ActividadesCom[[#This Row],[NO. DE CONTROL]],'LISTADO ESTUDIANTES'!A:C,3,FALSE)</f>
        <v>NICOLAS VAZQUEZ LILIANA ELIZABETH</v>
      </c>
      <c r="C3504" s="97" t="str">
        <f>VLOOKUP(ActividadesCom[[#This Row],[NO. DE CONTROL]],'LISTADO ESTUDIANTES'!A:B,2,FALSE)</f>
        <v>INGENIERIA INDUSTRIAL</v>
      </c>
      <c r="D3504" s="18" t="str">
        <f>VLOOKUP(ActividadesCom[[#This Row],[NO. DE CONTROL]],'LISTADO ESTUDIANTES'!A:D,4,FALSE)</f>
        <v>ACTIVO(A)</v>
      </c>
      <c r="E3504" s="5">
        <f>SUM(ActividadesCom[[#This Row],[CRÉD. 1]],ActividadesCom[[#This Row],[CRÉD. 2]],ActividadesCom[[#This Row],[CRÉD. 3]],ActividadesCom[[#This Row],[CRÉD. 4]],ActividadesCom[[#This Row],[CRÉD. 5]])</f>
        <v>4</v>
      </c>
      <c r="F3504" s="18">
        <f>IF(ActividadesCom[[#This Row],[ÚLTIMO SEMESTRE CON CRÉDITOS]]&gt;0,ROUND(AVERAGE(ActividadesCom[[#This Row],[VALOR NIVEL 5]],ActividadesCom[[#This Row],[VALOR NIVEL 4]],ActividadesCom[[#This Row],[VALOR NIVEL 3]],ActividadesCom[[#This Row],[VALOR NIVEL 2]],ActividadesCom[[#This Row],[VALOR NIVEL 1]]),0),"")</f>
        <v>3</v>
      </c>
      <c r="G3504" s="18" t="str">
        <f>IF(ActividadesCom[[#This Row],[PROMEDIO]]="","",IF(ActividadesCom[[#This Row],[PROMEDIO]]&gt;=4,"EXCELENTE",IF(ActividadesCom[[#This Row],[PROMEDIO]]&gt;=3,"NOTABLE",IF(ActividadesCom[[#This Row],[PROMEDIO]]&gt;=2,"BUENO",IF(ActividadesCom[[#This Row],[PROMEDIO]]=1,"SUFICIENTE","")))))</f>
        <v>NOTABLE</v>
      </c>
      <c r="H3504" s="5">
        <f>MAX(ActividadesCom[[#This Row],[PERÍODO 1]],ActividadesCom[[#This Row],[PERÍODO 2]],ActividadesCom[[#This Row],[PERÍODO 3]],ActividadesCom[[#This Row],[PERÍODO 4]],ActividadesCom[[#This Row],[PERÍODO 5]])</f>
        <v>20221</v>
      </c>
      <c r="I3504" s="6" t="s">
        <v>4540</v>
      </c>
      <c r="J3504" s="5">
        <v>20213</v>
      </c>
      <c r="K3504" s="5" t="s">
        <v>4021</v>
      </c>
      <c r="L3504" s="5">
        <f>IF(ActividadesCom[[#This Row],[NIVEL 1]]&lt;&gt;0,VLOOKUP(ActividadesCom[[#This Row],[NIVEL 1]],Catálogo!A:B,2,FALSE),"")</f>
        <v>3</v>
      </c>
      <c r="M3504" s="5">
        <v>1</v>
      </c>
      <c r="N3504" s="6" t="s">
        <v>5484</v>
      </c>
      <c r="O3504" s="5">
        <v>20221</v>
      </c>
      <c r="P3504" s="5" t="s">
        <v>4009</v>
      </c>
      <c r="Q3504" s="5">
        <f>IF(ActividadesCom[[#This Row],[NIVEL 2]]&lt;&gt;0,VLOOKUP(ActividadesCom[[#This Row],[NIVEL 2]],Catálogo!A:B,2,FALSE),"")</f>
        <v>3</v>
      </c>
      <c r="R3504" s="5">
        <v>1</v>
      </c>
      <c r="S3504" s="6" t="s">
        <v>4958</v>
      </c>
      <c r="T3504" s="5">
        <v>20221</v>
      </c>
      <c r="U3504" s="5" t="s">
        <v>4009</v>
      </c>
      <c r="V3504" s="5">
        <f>IF(ActividadesCom[[#This Row],[NIVEL 3]]&lt;&gt;0,VLOOKUP(ActividadesCom[[#This Row],[NIVEL 3]],Catálogo!A:B,2,FALSE),"")</f>
        <v>3</v>
      </c>
      <c r="W3504" s="5">
        <v>1</v>
      </c>
      <c r="X3504" s="6" t="s">
        <v>34</v>
      </c>
      <c r="Y3504" s="5">
        <v>20221</v>
      </c>
      <c r="Z3504" s="5" t="s">
        <v>4010</v>
      </c>
      <c r="AA3504" s="5">
        <f>IF(ActividadesCom[[#This Row],[NIVEL 4]]&lt;&gt;0,VLOOKUP(ActividadesCom[[#This Row],[NIVEL 4]],Catálogo!A:B,2,FALSE),"")</f>
        <v>2</v>
      </c>
      <c r="AB3504" s="5">
        <v>1</v>
      </c>
      <c r="AC3504" s="6"/>
      <c r="AD3504" s="5"/>
      <c r="AE3504" s="5"/>
      <c r="AF3504" s="5" t="str">
        <f>IF(ActividadesCom[[#This Row],[NIVEL 5]]&lt;&gt;0,VLOOKUP(ActividadesCom[[#This Row],[NIVEL 5]],Catálogo!A:B,2,FALSE),"")</f>
        <v/>
      </c>
      <c r="AG3504" s="36"/>
      <c r="AH3504" s="2"/>
      <c r="AI3504" s="2"/>
    </row>
    <row r="3505" spans="1:35" ht="30" hidden="1" customHeight="1" x14ac:dyDescent="0.25">
      <c r="A3505" s="43">
        <v>21470183</v>
      </c>
      <c r="B3505" s="97" t="str">
        <f>VLOOKUP(ActividadesCom[[#This Row],[NO. DE CONTROL]],'LISTADO ESTUDIANTES'!A:C,3,FALSE)</f>
        <v>KEB PECH CESAR ALFREDO</v>
      </c>
      <c r="C3505" s="103" t="str">
        <f>VLOOKUP(ActividadesCom[[#This Row],[NO. DE CONTROL]],'LISTADO ESTUDIANTES'!A:B,2,FALSE)</f>
        <v>ARQUITECTURA</v>
      </c>
      <c r="D3505" s="44" t="str">
        <f>VLOOKUP(ActividadesCom[[#This Row],[NO. DE CONTROL]],'LISTADO ESTUDIANTES'!A:D,4,FALSE)</f>
        <v>BAJA</v>
      </c>
      <c r="E3505" s="5">
        <f>SUM(ActividadesCom[[#This Row],[CRÉD. 1]],ActividadesCom[[#This Row],[CRÉD. 2]],ActividadesCom[[#This Row],[CRÉD. 3]],ActividadesCom[[#This Row],[CRÉD. 4]],ActividadesCom[[#This Row],[CRÉD. 5]])</f>
        <v>1</v>
      </c>
      <c r="F3505" s="44">
        <f>IF(ActividadesCom[[#This Row],[ÚLTIMO SEMESTRE CON CRÉDITOS]]&gt;0,ROUND(AVERAGE(ActividadesCom[[#This Row],[VALOR NIVEL 5]],ActividadesCom[[#This Row],[VALOR NIVEL 4]],ActividadesCom[[#This Row],[VALOR NIVEL 3]],ActividadesCom[[#This Row],[VALOR NIVEL 2]],ActividadesCom[[#This Row],[VALOR NIVEL 1]]),0),"")</f>
        <v>4</v>
      </c>
      <c r="G3505" s="44" t="str">
        <f>IF(ActividadesCom[[#This Row],[PROMEDIO]]="","",IF(ActividadesCom[[#This Row],[PROMEDIO]]&gt;=4,"EXCELENTE",IF(ActividadesCom[[#This Row],[PROMEDIO]]&gt;=3,"NOTABLE",IF(ActividadesCom[[#This Row],[PROMEDIO]]&gt;=2,"BUENO",IF(ActividadesCom[[#This Row],[PROMEDIO]]=1,"SUFICIENTE","")))))</f>
        <v>EXCELENTE</v>
      </c>
      <c r="H3505" s="5">
        <f>MAX(ActividadesCom[[#This Row],[PERÍODO 1]],ActividadesCom[[#This Row],[PERÍODO 2]],ActividadesCom[[#This Row],[PERÍODO 3]],ActividadesCom[[#This Row],[PERÍODO 4]],ActividadesCom[[#This Row],[PERÍODO 5]])</f>
        <v>20213</v>
      </c>
      <c r="I3505" s="45" t="s">
        <v>4695</v>
      </c>
      <c r="J3505" s="46">
        <v>20213</v>
      </c>
      <c r="K3505" s="40" t="s">
        <v>4008</v>
      </c>
      <c r="L3505" s="5">
        <f>IF(ActividadesCom[[#This Row],[NIVEL 1]]&lt;&gt;0,VLOOKUP(ActividadesCom[[#This Row],[NIVEL 1]],Catálogo!A:B,2,FALSE),"")</f>
        <v>4</v>
      </c>
      <c r="M3505" s="46">
        <v>1</v>
      </c>
      <c r="N3505" s="45"/>
      <c r="O3505" s="46"/>
      <c r="P3505" s="46"/>
      <c r="Q3505" s="5" t="str">
        <f>IF(ActividadesCom[[#This Row],[NIVEL 2]]&lt;&gt;0,VLOOKUP(ActividadesCom[[#This Row],[NIVEL 2]],Catálogo!A:B,2,FALSE),"")</f>
        <v/>
      </c>
      <c r="R3505" s="46"/>
      <c r="S3505" s="45"/>
      <c r="T3505" s="46"/>
      <c r="U3505" s="46"/>
      <c r="V3505" s="5" t="str">
        <f>IF(ActividadesCom[[#This Row],[NIVEL 3]]&lt;&gt;0,VLOOKUP(ActividadesCom[[#This Row],[NIVEL 3]],Catálogo!A:B,2,FALSE),"")</f>
        <v/>
      </c>
      <c r="W3505" s="46"/>
      <c r="X3505" s="45"/>
      <c r="Y3505" s="46"/>
      <c r="Z3505" s="46"/>
      <c r="AA3505" s="5" t="str">
        <f>IF(ActividadesCom[[#This Row],[NIVEL 4]]&lt;&gt;0,VLOOKUP(ActividadesCom[[#This Row],[NIVEL 4]],Catálogo!A:B,2,FALSE),"")</f>
        <v/>
      </c>
      <c r="AB3505" s="46"/>
      <c r="AC3505" s="45"/>
      <c r="AD3505" s="46"/>
      <c r="AE3505" s="46"/>
      <c r="AF3505" s="5" t="str">
        <f>IF(ActividadesCom[[#This Row],[NIVEL 5]]&lt;&gt;0,VLOOKUP(ActividadesCom[[#This Row],[NIVEL 5]],Catálogo!A:B,2,FALSE),"")</f>
        <v/>
      </c>
      <c r="AG3505" s="47"/>
      <c r="AH3505" s="2"/>
      <c r="AI3505" s="2"/>
    </row>
    <row r="3506" spans="1:35" ht="30" customHeight="1" x14ac:dyDescent="0.25">
      <c r="A3506" s="7">
        <v>21470184</v>
      </c>
      <c r="B3506" s="97" t="str">
        <f>VLOOKUP(ActividadesCom[[#This Row],[NO. DE CONTROL]],'LISTADO ESTUDIANTES'!A:C,3,FALSE)</f>
        <v>UC PERALTA JONATHAN FERNANDO</v>
      </c>
      <c r="C3506" s="97" t="str">
        <f>VLOOKUP(ActividadesCom[[#This Row],[NO. DE CONTROL]],'LISTADO ESTUDIANTES'!A:B,2,FALSE)</f>
        <v>INGENIERIA EN SISTEMAS COMPUTACIONALES</v>
      </c>
      <c r="D3506" s="18" t="str">
        <f>VLOOKUP(ActividadesCom[[#This Row],[NO. DE CONTROL]],'LISTADO ESTUDIANTES'!A:D,4,FALSE)</f>
        <v>ACTIVO(A)</v>
      </c>
      <c r="E3506" s="5">
        <f>SUM(ActividadesCom[[#This Row],[CRÉD. 1]],ActividadesCom[[#This Row],[CRÉD. 2]],ActividadesCom[[#This Row],[CRÉD. 3]],ActividadesCom[[#This Row],[CRÉD. 4]],ActividadesCom[[#This Row],[CRÉD. 5]])</f>
        <v>2</v>
      </c>
      <c r="F3506" s="18">
        <f>IF(ActividadesCom[[#This Row],[ÚLTIMO SEMESTRE CON CRÉDITOS]]&gt;0,ROUND(AVERAGE(ActividadesCom[[#This Row],[VALOR NIVEL 5]],ActividadesCom[[#This Row],[VALOR NIVEL 4]],ActividadesCom[[#This Row],[VALOR NIVEL 3]],ActividadesCom[[#This Row],[VALOR NIVEL 2]],ActividadesCom[[#This Row],[VALOR NIVEL 1]]),0),"")</f>
        <v>4</v>
      </c>
      <c r="G3506" s="18" t="str">
        <f>IF(ActividadesCom[[#This Row],[PROMEDIO]]="","",IF(ActividadesCom[[#This Row],[PROMEDIO]]&gt;=4,"EXCELENTE",IF(ActividadesCom[[#This Row],[PROMEDIO]]&gt;=3,"NOTABLE",IF(ActividadesCom[[#This Row],[PROMEDIO]]&gt;=2,"BUENO",IF(ActividadesCom[[#This Row],[PROMEDIO]]=1,"SUFICIENTE","")))))</f>
        <v>EXCELENTE</v>
      </c>
      <c r="H3506" s="5">
        <f>MAX(ActividadesCom[[#This Row],[PERÍODO 1]],ActividadesCom[[#This Row],[PERÍODO 2]],ActividadesCom[[#This Row],[PERÍODO 3]],ActividadesCom[[#This Row],[PERÍODO 4]],ActividadesCom[[#This Row],[PERÍODO 5]])</f>
        <v>20221</v>
      </c>
      <c r="I3506" s="6" t="s">
        <v>11</v>
      </c>
      <c r="J3506" s="5">
        <v>20213</v>
      </c>
      <c r="K3506" s="40" t="s">
        <v>4008</v>
      </c>
      <c r="L3506" s="5">
        <f>IF(ActividadesCom[[#This Row],[NIVEL 1]]&lt;&gt;0,VLOOKUP(ActividadesCom[[#This Row],[NIVEL 1]],Catálogo!A:B,2,FALSE),"")</f>
        <v>4</v>
      </c>
      <c r="M3506" s="5">
        <v>1</v>
      </c>
      <c r="N3506" s="6" t="s">
        <v>4958</v>
      </c>
      <c r="O3506" s="5">
        <v>20221</v>
      </c>
      <c r="P3506" s="5" t="s">
        <v>4009</v>
      </c>
      <c r="Q3506" s="5">
        <f>IF(ActividadesCom[[#This Row],[NIVEL 2]]&lt;&gt;0,VLOOKUP(ActividadesCom[[#This Row],[NIVEL 2]],Catálogo!A:B,2,FALSE),"")</f>
        <v>3</v>
      </c>
      <c r="R3506" s="5">
        <v>1</v>
      </c>
      <c r="S3506" s="6"/>
      <c r="T3506" s="5"/>
      <c r="U3506" s="5"/>
      <c r="V3506" s="5" t="str">
        <f>IF(ActividadesCom[[#This Row],[NIVEL 3]]&lt;&gt;0,VLOOKUP(ActividadesCom[[#This Row],[NIVEL 3]],Catálogo!A:B,2,FALSE),"")</f>
        <v/>
      </c>
      <c r="W3506" s="5"/>
      <c r="X3506" s="6"/>
      <c r="Y3506" s="5"/>
      <c r="Z3506" s="5"/>
      <c r="AA3506" s="5" t="str">
        <f>IF(ActividadesCom[[#This Row],[NIVEL 4]]&lt;&gt;0,VLOOKUP(ActividadesCom[[#This Row],[NIVEL 4]],Catálogo!A:B,2,FALSE),"")</f>
        <v/>
      </c>
      <c r="AB3506" s="5"/>
      <c r="AC3506" s="6"/>
      <c r="AD3506" s="5"/>
      <c r="AE3506" s="5"/>
      <c r="AF3506" s="5" t="str">
        <f>IF(ActividadesCom[[#This Row],[NIVEL 5]]&lt;&gt;0,VLOOKUP(ActividadesCom[[#This Row],[NIVEL 5]],Catálogo!A:B,2,FALSE),"")</f>
        <v/>
      </c>
      <c r="AG3506" s="36"/>
      <c r="AH3506" s="2"/>
      <c r="AI3506" s="2"/>
    </row>
    <row r="3507" spans="1:35" ht="30" customHeight="1" x14ac:dyDescent="0.25">
      <c r="A3507" s="37">
        <v>21470185</v>
      </c>
      <c r="B3507" s="97" t="str">
        <f>VLOOKUP(ActividadesCom[[#This Row],[NO. DE CONTROL]],'LISTADO ESTUDIANTES'!A:C,3,FALSE)</f>
        <v>RAMIREZ GONGORA LUIS ROBERTO</v>
      </c>
      <c r="C3507" s="106" t="str">
        <f>VLOOKUP(ActividadesCom[[#This Row],[NO. DE CONTROL]],'LISTADO ESTUDIANTES'!A:B,2,FALSE)</f>
        <v>INGENIERIA EN ADMINISTRACION</v>
      </c>
      <c r="D3507" s="38" t="str">
        <f>VLOOKUP(ActividadesCom[[#This Row],[NO. DE CONTROL]],'LISTADO ESTUDIANTES'!A:D,4,FALSE)</f>
        <v>ACTIVO(A)</v>
      </c>
      <c r="E3507" s="5">
        <f>SUM(ActividadesCom[[#This Row],[CRÉD. 1]],ActividadesCom[[#This Row],[CRÉD. 2]],ActividadesCom[[#This Row],[CRÉD. 3]],ActividadesCom[[#This Row],[CRÉD. 4]],ActividadesCom[[#This Row],[CRÉD. 5]])</f>
        <v>2</v>
      </c>
      <c r="F3507" s="38">
        <f>IF(ActividadesCom[[#This Row],[ÚLTIMO SEMESTRE CON CRÉDITOS]]&gt;0,ROUND(AVERAGE(ActividadesCom[[#This Row],[VALOR NIVEL 5]],ActividadesCom[[#This Row],[VALOR NIVEL 4]],ActividadesCom[[#This Row],[VALOR NIVEL 3]],ActividadesCom[[#This Row],[VALOR NIVEL 2]],ActividadesCom[[#This Row],[VALOR NIVEL 1]]),0),"")</f>
        <v>4</v>
      </c>
      <c r="G3507" s="38" t="str">
        <f>IF(ActividadesCom[[#This Row],[PROMEDIO]]="","",IF(ActividadesCom[[#This Row],[PROMEDIO]]&gt;=4,"EXCELENTE",IF(ActividadesCom[[#This Row],[PROMEDIO]]&gt;=3,"NOTABLE",IF(ActividadesCom[[#This Row],[PROMEDIO]]&gt;=2,"BUENO",IF(ActividadesCom[[#This Row],[PROMEDIO]]=1,"SUFICIENTE","")))))</f>
        <v>EXCELENTE</v>
      </c>
      <c r="H3507" s="5">
        <f>MAX(ActividadesCom[[#This Row],[PERÍODO 1]],ActividadesCom[[#This Row],[PERÍODO 2]],ActividadesCom[[#This Row],[PERÍODO 3]],ActividadesCom[[#This Row],[PERÍODO 4]],ActividadesCom[[#This Row],[PERÍODO 5]])</f>
        <v>20213</v>
      </c>
      <c r="I3507" s="39" t="s">
        <v>4574</v>
      </c>
      <c r="J3507" s="40">
        <v>20211</v>
      </c>
      <c r="K3507" s="40" t="s">
        <v>4008</v>
      </c>
      <c r="L3507" s="5">
        <f>IF(ActividadesCom[[#This Row],[NIVEL 1]]&lt;&gt;0,VLOOKUP(ActividadesCom[[#This Row],[NIVEL 1]],Catálogo!A:B,2,FALSE),"")</f>
        <v>4</v>
      </c>
      <c r="M3507" s="40">
        <v>1</v>
      </c>
      <c r="N3507" s="39" t="s">
        <v>4899</v>
      </c>
      <c r="O3507" s="40">
        <v>20213</v>
      </c>
      <c r="P3507" s="5" t="s">
        <v>4008</v>
      </c>
      <c r="Q3507" s="5">
        <f>IF(ActividadesCom[[#This Row],[NIVEL 2]]&lt;&gt;0,VLOOKUP(ActividadesCom[[#This Row],[NIVEL 2]],Catálogo!A:B,2,FALSE),"")</f>
        <v>4</v>
      </c>
      <c r="R3507" s="40">
        <v>1</v>
      </c>
      <c r="S3507" s="39"/>
      <c r="T3507" s="40"/>
      <c r="U3507" s="40"/>
      <c r="V3507" s="5" t="str">
        <f>IF(ActividadesCom[[#This Row],[NIVEL 3]]&lt;&gt;0,VLOOKUP(ActividadesCom[[#This Row],[NIVEL 3]],Catálogo!A:B,2,FALSE),"")</f>
        <v/>
      </c>
      <c r="W3507" s="40"/>
      <c r="X3507" s="39"/>
      <c r="Y3507" s="40"/>
      <c r="Z3507" s="40"/>
      <c r="AA3507" s="5" t="str">
        <f>IF(ActividadesCom[[#This Row],[NIVEL 4]]&lt;&gt;0,VLOOKUP(ActividadesCom[[#This Row],[NIVEL 4]],Catálogo!A:B,2,FALSE),"")</f>
        <v/>
      </c>
      <c r="AB3507" s="40"/>
      <c r="AC3507" s="39"/>
      <c r="AD3507" s="40"/>
      <c r="AE3507" s="40"/>
      <c r="AF3507" s="5" t="str">
        <f>IF(ActividadesCom[[#This Row],[NIVEL 5]]&lt;&gt;0,VLOOKUP(ActividadesCom[[#This Row],[NIVEL 5]],Catálogo!A:B,2,FALSE),"")</f>
        <v/>
      </c>
      <c r="AG3507" s="41"/>
      <c r="AH3507" s="2"/>
      <c r="AI3507" s="2"/>
    </row>
    <row r="3508" spans="1:35" ht="30" customHeight="1" x14ac:dyDescent="0.25">
      <c r="A3508" s="7">
        <v>21470186</v>
      </c>
      <c r="B3508" s="10" t="str">
        <f>VLOOKUP(ActividadesCom[[#This Row],[NO. DE CONTROL]],'LISTADO ESTUDIANTES'!A:C,3,FALSE)</f>
        <v>MAYA CHUC ANDRES OZIEL</v>
      </c>
      <c r="C3508" s="97" t="str">
        <f>VLOOKUP(ActividadesCom[[#This Row],[NO. DE CONTROL]],'LISTADO ESTUDIANTES'!A:B,2,FALSE)</f>
        <v>INGENIERIA CIVIL</v>
      </c>
      <c r="D3508" s="18" t="str">
        <f>VLOOKUP(ActividadesCom[[#This Row],[NO. DE CONTROL]],'LISTADO ESTUDIANTES'!A:D,4,FALSE)</f>
        <v>ACTIVO(A)</v>
      </c>
      <c r="E3508" s="7">
        <f>SUM(ActividadesCom[[#This Row],[CRÉD. 1]],ActividadesCom[[#This Row],[CRÉD. 2]],ActividadesCom[[#This Row],[CRÉD. 3]],ActividadesCom[[#This Row],[CRÉD. 4]],ActividadesCom[[#This Row],[CRÉD. 5]])</f>
        <v>0</v>
      </c>
      <c r="F3508" s="18" t="str">
        <f>IF(ActividadesCom[[#This Row],[ÚLTIMO SEMESTRE CON CRÉDITOS]]&gt;0,ROUND(AVERAGE(ActividadesCom[[#This Row],[VALOR NIVEL 5]],ActividadesCom[[#This Row],[VALOR NIVEL 4]],ActividadesCom[[#This Row],[VALOR NIVEL 3]],ActividadesCom[[#This Row],[VALOR NIVEL 2]],ActividadesCom[[#This Row],[VALOR NIVEL 1]]),0),"")</f>
        <v/>
      </c>
      <c r="G3508" s="7" t="str">
        <f>IF(ActividadesCom[[#This Row],[PROMEDIO]]="","",IF(ActividadesCom[[#This Row],[PROMEDIO]]&gt;=4,"EXCELENTE",IF(ActividadesCom[[#This Row],[PROMEDIO]]&gt;=3,"NOTABLE",IF(ActividadesCom[[#This Row],[PROMEDIO]]&gt;=2,"BUENO",IF(ActividadesCom[[#This Row],[PROMEDIO]]=1,"SUFICIENTE","")))))</f>
        <v/>
      </c>
      <c r="H3508" s="18">
        <f>MAX(ActividadesCom[[#This Row],[PERÍODO 1]],ActividadesCom[[#This Row],[PERÍODO 2]],ActividadesCom[[#This Row],[PERÍODO 3]],ActividadesCom[[#This Row],[PERÍODO 4]],ActividadesCom[[#This Row],[PERÍODO 5]])</f>
        <v>0</v>
      </c>
      <c r="I3508" s="6"/>
      <c r="J3508" s="5"/>
      <c r="K3508" s="5"/>
      <c r="L3508" s="18" t="str">
        <f>IF(ActividadesCom[[#This Row],[NIVEL 1]]&lt;&gt;0,VLOOKUP(ActividadesCom[[#This Row],[NIVEL 1]],Catálogo!A:B,2,FALSE),"")</f>
        <v/>
      </c>
      <c r="M3508" s="5"/>
      <c r="N3508" s="6"/>
      <c r="O3508" s="5"/>
      <c r="P3508" s="5"/>
      <c r="Q3508" s="18" t="str">
        <f>IF(ActividadesCom[[#This Row],[NIVEL 2]]&lt;&gt;0,VLOOKUP(ActividadesCom[[#This Row],[NIVEL 2]],Catálogo!A:B,2,FALSE),"")</f>
        <v/>
      </c>
      <c r="R3508" s="5"/>
      <c r="S3508" s="6"/>
      <c r="T3508" s="5"/>
      <c r="U3508" s="5"/>
      <c r="V3508" s="18" t="str">
        <f>IF(ActividadesCom[[#This Row],[NIVEL 3]]&lt;&gt;0,VLOOKUP(ActividadesCom[[#This Row],[NIVEL 3]],Catálogo!A:B,2,FALSE),"")</f>
        <v/>
      </c>
      <c r="W3508" s="5"/>
      <c r="X3508" s="6"/>
      <c r="Y3508" s="5"/>
      <c r="Z3508" s="5"/>
      <c r="AA3508" s="18" t="str">
        <f>IF(ActividadesCom[[#This Row],[NIVEL 4]]&lt;&gt;0,VLOOKUP(ActividadesCom[[#This Row],[NIVEL 4]],Catálogo!A:B,2,FALSE),"")</f>
        <v/>
      </c>
      <c r="AB3508" s="5"/>
      <c r="AC3508" s="6"/>
      <c r="AD3508" s="5"/>
      <c r="AE3508" s="5"/>
      <c r="AF3508" s="18" t="str">
        <f>IF(ActividadesCom[[#This Row],[NIVEL 5]]&lt;&gt;0,VLOOKUP(ActividadesCom[[#This Row],[NIVEL 5]],Catálogo!A:B,2,FALSE),"")</f>
        <v/>
      </c>
      <c r="AG3508" s="36"/>
      <c r="AH3508" s="2"/>
      <c r="AI3508" s="2"/>
    </row>
    <row r="3509" spans="1:35" ht="30" hidden="1" customHeight="1" x14ac:dyDescent="0.25">
      <c r="A3509" s="43">
        <v>21470187</v>
      </c>
      <c r="B3509" s="97" t="str">
        <f>VLOOKUP(ActividadesCom[[#This Row],[NO. DE CONTROL]],'LISTADO ESTUDIANTES'!A:C,3,FALSE)</f>
        <v>PEREZ BRICEÑO IVAN ALESSANDRO DEL JESUS</v>
      </c>
      <c r="C3509" s="103" t="str">
        <f>VLOOKUP(ActividadesCom[[#This Row],[NO. DE CONTROL]],'LISTADO ESTUDIANTES'!A:B,2,FALSE)</f>
        <v>ARQUITECTURA</v>
      </c>
      <c r="D3509" s="44" t="str">
        <f>VLOOKUP(ActividadesCom[[#This Row],[NO. DE CONTROL]],'LISTADO ESTUDIANTES'!A:D,4,FALSE)</f>
        <v>BAJA</v>
      </c>
      <c r="E3509" s="5">
        <f>SUM(ActividadesCom[[#This Row],[CRÉD. 1]],ActividadesCom[[#This Row],[CRÉD. 2]],ActividadesCom[[#This Row],[CRÉD. 3]],ActividadesCom[[#This Row],[CRÉD. 4]],ActividadesCom[[#This Row],[CRÉD. 5]])</f>
        <v>1</v>
      </c>
      <c r="F3509" s="44">
        <f>IF(ActividadesCom[[#This Row],[ÚLTIMO SEMESTRE CON CRÉDITOS]]&gt;0,ROUND(AVERAGE(ActividadesCom[[#This Row],[VALOR NIVEL 5]],ActividadesCom[[#This Row],[VALOR NIVEL 4]],ActividadesCom[[#This Row],[VALOR NIVEL 3]],ActividadesCom[[#This Row],[VALOR NIVEL 2]],ActividadesCom[[#This Row],[VALOR NIVEL 1]]),0),"")</f>
        <v>4</v>
      </c>
      <c r="G3509" s="44" t="str">
        <f>IF(ActividadesCom[[#This Row],[PROMEDIO]]="","",IF(ActividadesCom[[#This Row],[PROMEDIO]]&gt;=4,"EXCELENTE",IF(ActividadesCom[[#This Row],[PROMEDIO]]&gt;=3,"NOTABLE",IF(ActividadesCom[[#This Row],[PROMEDIO]]&gt;=2,"BUENO",IF(ActividadesCom[[#This Row],[PROMEDIO]]=1,"SUFICIENTE","")))))</f>
        <v>EXCELENTE</v>
      </c>
      <c r="H3509" s="5">
        <f>MAX(ActividadesCom[[#This Row],[PERÍODO 1]],ActividadesCom[[#This Row],[PERÍODO 2]],ActividadesCom[[#This Row],[PERÍODO 3]],ActividadesCom[[#This Row],[PERÍODO 4]],ActividadesCom[[#This Row],[PERÍODO 5]])</f>
        <v>20213</v>
      </c>
      <c r="I3509" s="45" t="s">
        <v>4695</v>
      </c>
      <c r="J3509" s="46">
        <v>20213</v>
      </c>
      <c r="K3509" s="46" t="s">
        <v>4008</v>
      </c>
      <c r="L3509" s="5">
        <f>IF(ActividadesCom[[#This Row],[NIVEL 1]]&lt;&gt;0,VLOOKUP(ActividadesCom[[#This Row],[NIVEL 1]],Catálogo!A:B,2,FALSE),"")</f>
        <v>4</v>
      </c>
      <c r="M3509" s="46">
        <v>1</v>
      </c>
      <c r="N3509" s="45"/>
      <c r="O3509" s="46"/>
      <c r="P3509" s="46"/>
      <c r="Q3509" s="5" t="str">
        <f>IF(ActividadesCom[[#This Row],[NIVEL 2]]&lt;&gt;0,VLOOKUP(ActividadesCom[[#This Row],[NIVEL 2]],Catálogo!A:B,2,FALSE),"")</f>
        <v/>
      </c>
      <c r="R3509" s="46"/>
      <c r="S3509" s="45"/>
      <c r="T3509" s="46"/>
      <c r="U3509" s="46"/>
      <c r="V3509" s="5" t="str">
        <f>IF(ActividadesCom[[#This Row],[NIVEL 3]]&lt;&gt;0,VLOOKUP(ActividadesCom[[#This Row],[NIVEL 3]],Catálogo!A:B,2,FALSE),"")</f>
        <v/>
      </c>
      <c r="W3509" s="46"/>
      <c r="X3509" s="45"/>
      <c r="Y3509" s="46"/>
      <c r="Z3509" s="46"/>
      <c r="AA3509" s="5" t="str">
        <f>IF(ActividadesCom[[#This Row],[NIVEL 4]]&lt;&gt;0,VLOOKUP(ActividadesCom[[#This Row],[NIVEL 4]],Catálogo!A:B,2,FALSE),"")</f>
        <v/>
      </c>
      <c r="AB3509" s="46"/>
      <c r="AC3509" s="45"/>
      <c r="AD3509" s="46"/>
      <c r="AE3509" s="46"/>
      <c r="AF3509" s="5" t="str">
        <f>IF(ActividadesCom[[#This Row],[NIVEL 5]]&lt;&gt;0,VLOOKUP(ActividadesCom[[#This Row],[NIVEL 5]],Catálogo!A:B,2,FALSE),"")</f>
        <v/>
      </c>
      <c r="AG3509" s="47"/>
      <c r="AH3509" s="2"/>
      <c r="AI3509" s="2"/>
    </row>
    <row r="3510" spans="1:35" ht="30" customHeight="1" x14ac:dyDescent="0.25">
      <c r="A3510" s="76">
        <v>21470188</v>
      </c>
      <c r="B3510" s="97" t="str">
        <f>VLOOKUP(ActividadesCom[[#This Row],[NO. DE CONTROL]],'LISTADO ESTUDIANTES'!A:C,3,FALSE)</f>
        <v>ANGULO CHAN JOSMAR JESUS</v>
      </c>
      <c r="C3510" s="109" t="str">
        <f>VLOOKUP(ActividadesCom[[#This Row],[NO. DE CONTROL]],'LISTADO ESTUDIANTES'!A:B,2,FALSE)</f>
        <v>INGENIERIA CIVIL</v>
      </c>
      <c r="D3510" s="77" t="str">
        <f>VLOOKUP(ActividadesCom[[#This Row],[NO. DE CONTROL]],'LISTADO ESTUDIANTES'!A:D,4,FALSE)</f>
        <v>ACTIVO(A)</v>
      </c>
      <c r="E3510" s="76">
        <f>SUM(ActividadesCom[[#This Row],[CRÉD. 1]],ActividadesCom[[#This Row],[CRÉD. 2]],ActividadesCom[[#This Row],[CRÉD. 3]],ActividadesCom[[#This Row],[CRÉD. 4]],ActividadesCom[[#This Row],[CRÉD. 5]])</f>
        <v>3</v>
      </c>
      <c r="F3510" s="77">
        <f>IF(ActividadesCom[[#This Row],[ÚLTIMO SEMESTRE CON CRÉDITOS]]&gt;0,ROUND(AVERAGE(ActividadesCom[[#This Row],[VALOR NIVEL 5]],ActividadesCom[[#This Row],[VALOR NIVEL 4]],ActividadesCom[[#This Row],[VALOR NIVEL 3]],ActividadesCom[[#This Row],[VALOR NIVEL 2]],ActividadesCom[[#This Row],[VALOR NIVEL 1]]),0),"")</f>
        <v>3</v>
      </c>
      <c r="G3510" s="76" t="str">
        <f>IF(ActividadesCom[[#This Row],[PROMEDIO]]="","",IF(ActividadesCom[[#This Row],[PROMEDIO]]&gt;=4,"EXCELENTE",IF(ActividadesCom[[#This Row],[PROMEDIO]]&gt;=3,"NOTABLE",IF(ActividadesCom[[#This Row],[PROMEDIO]]&gt;=2,"BUENO",IF(ActividadesCom[[#This Row],[PROMEDIO]]=1,"SUFICIENTE","")))))</f>
        <v>NOTABLE</v>
      </c>
      <c r="H3510" s="77">
        <f>MAX(ActividadesCom[[#This Row],[PERÍODO 1]],ActividadesCom[[#This Row],[PERÍODO 2]],ActividadesCom[[#This Row],[PERÍODO 3]],ActividadesCom[[#This Row],[PERÍODO 4]],ActividadesCom[[#This Row],[PERÍODO 5]])</f>
        <v>20221</v>
      </c>
      <c r="I3510" s="78" t="s">
        <v>4919</v>
      </c>
      <c r="J3510" s="79">
        <v>20221</v>
      </c>
      <c r="K3510" s="79" t="s">
        <v>4021</v>
      </c>
      <c r="L3510" s="77">
        <f>IF(ActividadesCom[[#This Row],[NIVEL 1]]&lt;&gt;0,VLOOKUP(ActividadesCom[[#This Row],[NIVEL 1]],Catálogo!A:B,2,FALSE),"")</f>
        <v>3</v>
      </c>
      <c r="M3510" s="79">
        <v>1</v>
      </c>
      <c r="N3510" s="6" t="s">
        <v>3519</v>
      </c>
      <c r="O3510" s="79">
        <v>20221</v>
      </c>
      <c r="P3510" s="5" t="s">
        <v>4011</v>
      </c>
      <c r="Q3510" s="77">
        <f>IF(ActividadesCom[[#This Row],[NIVEL 2]]&lt;&gt;0,VLOOKUP(ActividadesCom[[#This Row],[NIVEL 2]],Catálogo!A:B,2,FALSE),"")</f>
        <v>1</v>
      </c>
      <c r="R3510" s="79">
        <v>1</v>
      </c>
      <c r="S3510" s="78" t="s">
        <v>5482</v>
      </c>
      <c r="T3510" s="79">
        <v>20221</v>
      </c>
      <c r="U3510" s="5" t="s">
        <v>4008</v>
      </c>
      <c r="V3510" s="77">
        <f>IF(ActividadesCom[[#This Row],[NIVEL 3]]&lt;&gt;0,VLOOKUP(ActividadesCom[[#This Row],[NIVEL 3]],Catálogo!A:B,2,FALSE),"")</f>
        <v>4</v>
      </c>
      <c r="W3510" s="79">
        <v>1</v>
      </c>
      <c r="X3510" s="78"/>
      <c r="Y3510" s="79"/>
      <c r="Z3510" s="79"/>
      <c r="AA3510" s="77" t="str">
        <f>IF(ActividadesCom[[#This Row],[NIVEL 4]]&lt;&gt;0,VLOOKUP(ActividadesCom[[#This Row],[NIVEL 4]],Catálogo!A:B,2,FALSE),"")</f>
        <v/>
      </c>
      <c r="AB3510" s="79"/>
      <c r="AC3510" s="78"/>
      <c r="AD3510" s="79"/>
      <c r="AE3510" s="79"/>
      <c r="AF3510" s="77" t="str">
        <f>IF(ActividadesCom[[#This Row],[NIVEL 5]]&lt;&gt;0,VLOOKUP(ActividadesCom[[#This Row],[NIVEL 5]],Catálogo!A:B,2,FALSE),"")</f>
        <v/>
      </c>
      <c r="AG3510" s="80"/>
      <c r="AH3510" s="2"/>
      <c r="AI3510" s="2"/>
    </row>
    <row r="3511" spans="1:35" ht="30" customHeight="1" x14ac:dyDescent="0.25">
      <c r="A3511" s="7">
        <v>21470189</v>
      </c>
      <c r="B3511" s="10" t="str">
        <f>VLOOKUP(ActividadesCom[[#This Row],[NO. DE CONTROL]],'LISTADO ESTUDIANTES'!A:C,3,FALSE)</f>
        <v>CERVERA CAAMAL KENIA NAHOMI</v>
      </c>
      <c r="C3511" s="97" t="str">
        <f>VLOOKUP(ActividadesCom[[#This Row],[NO. DE CONTROL]],'LISTADO ESTUDIANTES'!A:B,2,FALSE)</f>
        <v>INGENIERIA CIVIL</v>
      </c>
      <c r="D3511" s="18" t="str">
        <f>VLOOKUP(ActividadesCom[[#This Row],[NO. DE CONTROL]],'LISTADO ESTUDIANTES'!A:D,4,FALSE)</f>
        <v>ACTIVO(A)</v>
      </c>
      <c r="E3511" s="7">
        <f>SUM(ActividadesCom[[#This Row],[CRÉD. 1]],ActividadesCom[[#This Row],[CRÉD. 2]],ActividadesCom[[#This Row],[CRÉD. 3]],ActividadesCom[[#This Row],[CRÉD. 4]],ActividadesCom[[#This Row],[CRÉD. 5]])</f>
        <v>2</v>
      </c>
      <c r="F3511" s="18">
        <f>IF(ActividadesCom[[#This Row],[ÚLTIMO SEMESTRE CON CRÉDITOS]]&gt;0,ROUND(AVERAGE(ActividadesCom[[#This Row],[VALOR NIVEL 5]],ActividadesCom[[#This Row],[VALOR NIVEL 4]],ActividadesCom[[#This Row],[VALOR NIVEL 3]],ActividadesCom[[#This Row],[VALOR NIVEL 2]],ActividadesCom[[#This Row],[VALOR NIVEL 1]]),0),"")</f>
        <v>3</v>
      </c>
      <c r="G3511" s="7" t="str">
        <f>IF(ActividadesCom[[#This Row],[PROMEDIO]]="","",IF(ActividadesCom[[#This Row],[PROMEDIO]]&gt;=4,"EXCELENTE",IF(ActividadesCom[[#This Row],[PROMEDIO]]&gt;=3,"NOTABLE",IF(ActividadesCom[[#This Row],[PROMEDIO]]&gt;=2,"BUENO",IF(ActividadesCom[[#This Row],[PROMEDIO]]=1,"SUFICIENTE","")))))</f>
        <v>NOTABLE</v>
      </c>
      <c r="H3511" s="18">
        <f>MAX(ActividadesCom[[#This Row],[PERÍODO 1]],ActividadesCom[[#This Row],[PERÍODO 2]],ActividadesCom[[#This Row],[PERÍODO 3]],ActividadesCom[[#This Row],[PERÍODO 4]],ActividadesCom[[#This Row],[PERÍODO 5]])</f>
        <v>20221</v>
      </c>
      <c r="I3511" s="6" t="s">
        <v>5463</v>
      </c>
      <c r="J3511" s="5">
        <v>20221</v>
      </c>
      <c r="K3511" s="5" t="s">
        <v>4011</v>
      </c>
      <c r="L3511" s="18">
        <f>IF(ActividadesCom[[#This Row],[NIVEL 1]]&lt;&gt;0,VLOOKUP(ActividadesCom[[#This Row],[NIVEL 1]],Catálogo!A:B,2,FALSE),"")</f>
        <v>1</v>
      </c>
      <c r="M3511" s="5">
        <v>1</v>
      </c>
      <c r="N3511" s="6" t="s">
        <v>5482</v>
      </c>
      <c r="O3511" s="5">
        <v>20221</v>
      </c>
      <c r="P3511" s="5" t="s">
        <v>4008</v>
      </c>
      <c r="Q3511" s="18">
        <f>IF(ActividadesCom[[#This Row],[NIVEL 2]]&lt;&gt;0,VLOOKUP(ActividadesCom[[#This Row],[NIVEL 2]],Catálogo!A:B,2,FALSE),"")</f>
        <v>4</v>
      </c>
      <c r="R3511" s="5">
        <v>1</v>
      </c>
      <c r="S3511" s="6"/>
      <c r="T3511" s="5"/>
      <c r="U3511" s="5"/>
      <c r="V3511" s="18" t="str">
        <f>IF(ActividadesCom[[#This Row],[NIVEL 3]]&lt;&gt;0,VLOOKUP(ActividadesCom[[#This Row],[NIVEL 3]],Catálogo!A:B,2,FALSE),"")</f>
        <v/>
      </c>
      <c r="W3511" s="5"/>
      <c r="X3511" s="6"/>
      <c r="Y3511" s="5"/>
      <c r="Z3511" s="5"/>
      <c r="AA3511" s="18" t="str">
        <f>IF(ActividadesCom[[#This Row],[NIVEL 4]]&lt;&gt;0,VLOOKUP(ActividadesCom[[#This Row],[NIVEL 4]],Catálogo!A:B,2,FALSE),"")</f>
        <v/>
      </c>
      <c r="AB3511" s="5"/>
      <c r="AC3511" s="6"/>
      <c r="AD3511" s="5"/>
      <c r="AE3511" s="5"/>
      <c r="AF3511" s="18" t="str">
        <f>IF(ActividadesCom[[#This Row],[NIVEL 5]]&lt;&gt;0,VLOOKUP(ActividadesCom[[#This Row],[NIVEL 5]],Catálogo!A:B,2,FALSE),"")</f>
        <v/>
      </c>
      <c r="AG3511" s="36"/>
      <c r="AH3511" s="2"/>
      <c r="AI3511" s="2"/>
    </row>
    <row r="3512" spans="1:35" ht="30" customHeight="1" x14ac:dyDescent="0.25">
      <c r="A3512" s="7">
        <v>21470190</v>
      </c>
      <c r="B3512" s="10" t="str">
        <f>VLOOKUP(ActividadesCom[[#This Row],[NO. DE CONTROL]],'LISTADO ESTUDIANTES'!A:C,3,FALSE)</f>
        <v>MISS GARCIA KEVIN ALEXIS</v>
      </c>
      <c r="C3512" s="97" t="str">
        <f>VLOOKUP(ActividadesCom[[#This Row],[NO. DE CONTROL]],'LISTADO ESTUDIANTES'!A:B,2,FALSE)</f>
        <v>INGENIERIA EN ADMINISTRACION</v>
      </c>
      <c r="D3512" s="18" t="str">
        <f>VLOOKUP(ActividadesCom[[#This Row],[NO. DE CONTROL]],'LISTADO ESTUDIANTES'!A:D,4,FALSE)</f>
        <v>ACTIVO(A)</v>
      </c>
      <c r="E3512" s="7">
        <f>SUM(ActividadesCom[[#This Row],[CRÉD. 1]],ActividadesCom[[#This Row],[CRÉD. 2]],ActividadesCom[[#This Row],[CRÉD. 3]],ActividadesCom[[#This Row],[CRÉD. 4]],ActividadesCom[[#This Row],[CRÉD. 5]])</f>
        <v>2</v>
      </c>
      <c r="F3512" s="18">
        <f>IF(ActividadesCom[[#This Row],[ÚLTIMO SEMESTRE CON CRÉDITOS]]&gt;0,ROUND(AVERAGE(ActividadesCom[[#This Row],[VALOR NIVEL 5]],ActividadesCom[[#This Row],[VALOR NIVEL 4]],ActividadesCom[[#This Row],[VALOR NIVEL 3]],ActividadesCom[[#This Row],[VALOR NIVEL 2]],ActividadesCom[[#This Row],[VALOR NIVEL 1]]),0),"")</f>
        <v>2</v>
      </c>
      <c r="G3512" s="7" t="str">
        <f>IF(ActividadesCom[[#This Row],[PROMEDIO]]="","",IF(ActividadesCom[[#This Row],[PROMEDIO]]&gt;=4,"EXCELENTE",IF(ActividadesCom[[#This Row],[PROMEDIO]]&gt;=3,"NOTABLE",IF(ActividadesCom[[#This Row],[PROMEDIO]]&gt;=2,"BUENO",IF(ActividadesCom[[#This Row],[PROMEDIO]]=1,"SUFICIENTE","")))))</f>
        <v>BUENO</v>
      </c>
      <c r="H3512" s="18">
        <f>MAX(ActividadesCom[[#This Row],[PERÍODO 1]],ActividadesCom[[#This Row],[PERÍODO 2]],ActividadesCom[[#This Row],[PERÍODO 3]],ActividadesCom[[#This Row],[PERÍODO 4]],ActividadesCom[[#This Row],[PERÍODO 5]])</f>
        <v>20221</v>
      </c>
      <c r="I3512" s="6" t="s">
        <v>31</v>
      </c>
      <c r="J3512" s="5">
        <v>20221</v>
      </c>
      <c r="K3512" s="5" t="s">
        <v>4011</v>
      </c>
      <c r="L3512" s="18">
        <f>IF(ActividadesCom[[#This Row],[NIVEL 1]]&lt;&gt;0,VLOOKUP(ActividadesCom[[#This Row],[NIVEL 1]],Catálogo!A:B,2,FALSE),"")</f>
        <v>1</v>
      </c>
      <c r="M3512" s="5">
        <v>1</v>
      </c>
      <c r="N3512" s="6" t="s">
        <v>5879</v>
      </c>
      <c r="O3512" s="5">
        <v>20213</v>
      </c>
      <c r="P3512" s="5" t="s">
        <v>4009</v>
      </c>
      <c r="Q3512" s="18">
        <f>IF(ActividadesCom[[#This Row],[NIVEL 2]]&lt;&gt;0,VLOOKUP(ActividadesCom[[#This Row],[NIVEL 2]],Catálogo!A:B,2,FALSE),"")</f>
        <v>3</v>
      </c>
      <c r="R3512" s="5">
        <v>1</v>
      </c>
      <c r="S3512" s="6"/>
      <c r="T3512" s="5"/>
      <c r="U3512" s="5"/>
      <c r="V3512" s="18" t="str">
        <f>IF(ActividadesCom[[#This Row],[NIVEL 3]]&lt;&gt;0,VLOOKUP(ActividadesCom[[#This Row],[NIVEL 3]],Catálogo!A:B,2,FALSE),"")</f>
        <v/>
      </c>
      <c r="W3512" s="5"/>
      <c r="X3512" s="6"/>
      <c r="Y3512" s="5"/>
      <c r="Z3512" s="5"/>
      <c r="AA3512" s="18" t="str">
        <f>IF(ActividadesCom[[#This Row],[NIVEL 4]]&lt;&gt;0,VLOOKUP(ActividadesCom[[#This Row],[NIVEL 4]],Catálogo!A:B,2,FALSE),"")</f>
        <v/>
      </c>
      <c r="AB3512" s="5"/>
      <c r="AC3512" s="6"/>
      <c r="AD3512" s="5"/>
      <c r="AE3512" s="5"/>
      <c r="AF3512" s="18" t="str">
        <f>IF(ActividadesCom[[#This Row],[NIVEL 5]]&lt;&gt;0,VLOOKUP(ActividadesCom[[#This Row],[NIVEL 5]],Catálogo!A:B,2,FALSE),"")</f>
        <v/>
      </c>
      <c r="AG3512" s="36"/>
      <c r="AH3512" s="2"/>
      <c r="AI3512" s="2"/>
    </row>
    <row r="3513" spans="1:35" ht="30" hidden="1" customHeight="1" x14ac:dyDescent="0.25">
      <c r="A3513" s="43">
        <v>21470191</v>
      </c>
      <c r="B3513" s="97" t="str">
        <f>VLOOKUP(ActividadesCom[[#This Row],[NO. DE CONTROL]],'LISTADO ESTUDIANTES'!A:C,3,FALSE)</f>
        <v>JIMNENEZ GALLARDO ANGEL EDUARDO</v>
      </c>
      <c r="C3513" s="103" t="str">
        <f>VLOOKUP(ActividadesCom[[#This Row],[NO. DE CONTROL]],'LISTADO ESTUDIANTES'!A:B,2,FALSE)</f>
        <v>ARQUITECTURA</v>
      </c>
      <c r="D3513" s="44" t="str">
        <f>VLOOKUP(ActividadesCom[[#This Row],[NO. DE CONTROL]],'LISTADO ESTUDIANTES'!A:D,4,FALSE)</f>
        <v>BAJA</v>
      </c>
      <c r="E3513" s="5">
        <f>SUM(ActividadesCom[[#This Row],[CRÉD. 1]],ActividadesCom[[#This Row],[CRÉD. 2]],ActividadesCom[[#This Row],[CRÉD. 3]],ActividadesCom[[#This Row],[CRÉD. 4]],ActividadesCom[[#This Row],[CRÉD. 5]])</f>
        <v>1</v>
      </c>
      <c r="F3513" s="44">
        <f>IF(ActividadesCom[[#This Row],[ÚLTIMO SEMESTRE CON CRÉDITOS]]&gt;0,ROUND(AVERAGE(ActividadesCom[[#This Row],[VALOR NIVEL 5]],ActividadesCom[[#This Row],[VALOR NIVEL 4]],ActividadesCom[[#This Row],[VALOR NIVEL 3]],ActividadesCom[[#This Row],[VALOR NIVEL 2]],ActividadesCom[[#This Row],[VALOR NIVEL 1]]),0),"")</f>
        <v>4</v>
      </c>
      <c r="G3513" s="44" t="str">
        <f>IF(ActividadesCom[[#This Row],[PROMEDIO]]="","",IF(ActividadesCom[[#This Row],[PROMEDIO]]&gt;=4,"EXCELENTE",IF(ActividadesCom[[#This Row],[PROMEDIO]]&gt;=3,"NOTABLE",IF(ActividadesCom[[#This Row],[PROMEDIO]]&gt;=2,"BUENO",IF(ActividadesCom[[#This Row],[PROMEDIO]]=1,"SUFICIENTE","")))))</f>
        <v>EXCELENTE</v>
      </c>
      <c r="H3513" s="5">
        <f>MAX(ActividadesCom[[#This Row],[PERÍODO 1]],ActividadesCom[[#This Row],[PERÍODO 2]],ActividadesCom[[#This Row],[PERÍODO 3]],ActividadesCom[[#This Row],[PERÍODO 4]],ActividadesCom[[#This Row],[PERÍODO 5]])</f>
        <v>20213</v>
      </c>
      <c r="I3513" s="45" t="s">
        <v>4695</v>
      </c>
      <c r="J3513" s="46">
        <v>20213</v>
      </c>
      <c r="K3513" s="40" t="s">
        <v>4008</v>
      </c>
      <c r="L3513" s="5">
        <f>IF(ActividadesCom[[#This Row],[NIVEL 1]]&lt;&gt;0,VLOOKUP(ActividadesCom[[#This Row],[NIVEL 1]],Catálogo!A:B,2,FALSE),"")</f>
        <v>4</v>
      </c>
      <c r="M3513" s="46">
        <v>1</v>
      </c>
      <c r="N3513" s="45"/>
      <c r="O3513" s="46"/>
      <c r="P3513" s="46"/>
      <c r="Q3513" s="5" t="str">
        <f>IF(ActividadesCom[[#This Row],[NIVEL 2]]&lt;&gt;0,VLOOKUP(ActividadesCom[[#This Row],[NIVEL 2]],Catálogo!A:B,2,FALSE),"")</f>
        <v/>
      </c>
      <c r="R3513" s="46"/>
      <c r="S3513" s="45"/>
      <c r="T3513" s="46"/>
      <c r="U3513" s="46"/>
      <c r="V3513" s="5" t="str">
        <f>IF(ActividadesCom[[#This Row],[NIVEL 3]]&lt;&gt;0,VLOOKUP(ActividadesCom[[#This Row],[NIVEL 3]],Catálogo!A:B,2,FALSE),"")</f>
        <v/>
      </c>
      <c r="W3513" s="46"/>
      <c r="X3513" s="45"/>
      <c r="Y3513" s="46"/>
      <c r="Z3513" s="46"/>
      <c r="AA3513" s="5" t="str">
        <f>IF(ActividadesCom[[#This Row],[NIVEL 4]]&lt;&gt;0,VLOOKUP(ActividadesCom[[#This Row],[NIVEL 4]],Catálogo!A:B,2,FALSE),"")</f>
        <v/>
      </c>
      <c r="AB3513" s="46"/>
      <c r="AC3513" s="45"/>
      <c r="AD3513" s="46"/>
      <c r="AE3513" s="46"/>
      <c r="AF3513" s="5" t="str">
        <f>IF(ActividadesCom[[#This Row],[NIVEL 5]]&lt;&gt;0,VLOOKUP(ActividadesCom[[#This Row],[NIVEL 5]],Catálogo!A:B,2,FALSE),"")</f>
        <v/>
      </c>
      <c r="AG3513" s="47"/>
      <c r="AH3513" s="2"/>
      <c r="AI3513" s="2"/>
    </row>
    <row r="3514" spans="1:35" ht="30" customHeight="1" x14ac:dyDescent="0.25">
      <c r="A3514" s="37">
        <v>21470192</v>
      </c>
      <c r="B3514" s="97" t="str">
        <f>VLOOKUP(ActividadesCom[[#This Row],[NO. DE CONTROL]],'LISTADO ESTUDIANTES'!A:C,3,FALSE)</f>
        <v>LEON UC CARLOS MANUEL</v>
      </c>
      <c r="C3514" s="106" t="str">
        <f>VLOOKUP(ActividadesCom[[#This Row],[NO. DE CONTROL]],'LISTADO ESTUDIANTES'!A:B,2,FALSE)</f>
        <v>ARQUITECTURA</v>
      </c>
      <c r="D3514" s="38" t="str">
        <f>VLOOKUP(ActividadesCom[[#This Row],[NO. DE CONTROL]],'LISTADO ESTUDIANTES'!A:D,4,FALSE)</f>
        <v>ACTIVO(A)</v>
      </c>
      <c r="E3514" s="5">
        <f>SUM(ActividadesCom[[#This Row],[CRÉD. 1]],ActividadesCom[[#This Row],[CRÉD. 2]],ActividadesCom[[#This Row],[CRÉD. 3]],ActividadesCom[[#This Row],[CRÉD. 4]],ActividadesCom[[#This Row],[CRÉD. 5]])</f>
        <v>4</v>
      </c>
      <c r="F3514" s="38">
        <f>IF(ActividadesCom[[#This Row],[ÚLTIMO SEMESTRE CON CRÉDITOS]]&gt;0,ROUND(AVERAGE(ActividadesCom[[#This Row],[VALOR NIVEL 5]],ActividadesCom[[#This Row],[VALOR NIVEL 4]],ActividadesCom[[#This Row],[VALOR NIVEL 3]],ActividadesCom[[#This Row],[VALOR NIVEL 2]],ActividadesCom[[#This Row],[VALOR NIVEL 1]]),0),"")</f>
        <v>4</v>
      </c>
      <c r="G3514" s="38" t="str">
        <f>IF(ActividadesCom[[#This Row],[PROMEDIO]]="","",IF(ActividadesCom[[#This Row],[PROMEDIO]]&gt;=4,"EXCELENTE",IF(ActividadesCom[[#This Row],[PROMEDIO]]&gt;=3,"NOTABLE",IF(ActividadesCom[[#This Row],[PROMEDIO]]&gt;=2,"BUENO",IF(ActividadesCom[[#This Row],[PROMEDIO]]=1,"SUFICIENTE","")))))</f>
        <v>EXCELENTE</v>
      </c>
      <c r="H3514" s="5">
        <f>MAX(ActividadesCom[[#This Row],[PERÍODO 1]],ActividadesCom[[#This Row],[PERÍODO 2]],ActividadesCom[[#This Row],[PERÍODO 3]],ActividadesCom[[#This Row],[PERÍODO 4]],ActividadesCom[[#This Row],[PERÍODO 5]])</f>
        <v>20221</v>
      </c>
      <c r="I3514" s="39" t="s">
        <v>4515</v>
      </c>
      <c r="J3514" s="40">
        <v>20211</v>
      </c>
      <c r="K3514" s="40" t="s">
        <v>4021</v>
      </c>
      <c r="L3514" s="5">
        <f>IF(ActividadesCom[[#This Row],[NIVEL 1]]&lt;&gt;0,VLOOKUP(ActividadesCom[[#This Row],[NIVEL 1]],Catálogo!A:B,2,FALSE),"")</f>
        <v>3</v>
      </c>
      <c r="M3514" s="40">
        <v>1</v>
      </c>
      <c r="N3514" s="39" t="s">
        <v>4695</v>
      </c>
      <c r="O3514" s="40">
        <v>20213</v>
      </c>
      <c r="P3514" s="40" t="s">
        <v>4008</v>
      </c>
      <c r="Q3514" s="5">
        <f>IF(ActividadesCom[[#This Row],[NIVEL 2]]&lt;&gt;0,VLOOKUP(ActividadesCom[[#This Row],[NIVEL 2]],Catálogo!A:B,2,FALSE),"")</f>
        <v>4</v>
      </c>
      <c r="R3514" s="40">
        <v>1</v>
      </c>
      <c r="S3514" s="6" t="s">
        <v>25</v>
      </c>
      <c r="T3514" s="40">
        <v>20213</v>
      </c>
      <c r="U3514" s="5" t="s">
        <v>4009</v>
      </c>
      <c r="V3514" s="5">
        <f>IF(ActividadesCom[[#This Row],[NIVEL 3]]&lt;&gt;0,VLOOKUP(ActividadesCom[[#This Row],[NIVEL 3]],Catálogo!A:B,2,FALSE),"")</f>
        <v>3</v>
      </c>
      <c r="W3514" s="40">
        <v>1</v>
      </c>
      <c r="X3514" s="6" t="s">
        <v>25</v>
      </c>
      <c r="Y3514" s="40">
        <v>20221</v>
      </c>
      <c r="Z3514" s="5" t="s">
        <v>4020</v>
      </c>
      <c r="AA3514" s="5">
        <f>IF(ActividadesCom[[#This Row],[NIVEL 4]]&lt;&gt;0,VLOOKUP(ActividadesCom[[#This Row],[NIVEL 4]],Catálogo!A:B,2,FALSE),"")</f>
        <v>4</v>
      </c>
      <c r="AB3514" s="40">
        <v>1</v>
      </c>
      <c r="AC3514" s="39"/>
      <c r="AD3514" s="40"/>
      <c r="AE3514" s="40"/>
      <c r="AF3514" s="5" t="str">
        <f>IF(ActividadesCom[[#This Row],[NIVEL 5]]&lt;&gt;0,VLOOKUP(ActividadesCom[[#This Row],[NIVEL 5]],Catálogo!A:B,2,FALSE),"")</f>
        <v/>
      </c>
      <c r="AG3514" s="41"/>
      <c r="AH3514" s="2"/>
      <c r="AI3514" s="2"/>
    </row>
    <row r="3515" spans="1:35" ht="30" customHeight="1" x14ac:dyDescent="0.25">
      <c r="A3515" s="7">
        <v>21470193</v>
      </c>
      <c r="B3515" s="97" t="str">
        <f>VLOOKUP(ActividadesCom[[#This Row],[NO. DE CONTROL]],'LISTADO ESTUDIANTES'!A:C,3,FALSE)</f>
        <v>CUEVAS OJEDA JOSE ISAI</v>
      </c>
      <c r="C3515" s="97" t="str">
        <f>VLOOKUP(ActividadesCom[[#This Row],[NO. DE CONTROL]],'LISTADO ESTUDIANTES'!A:B,2,FALSE)</f>
        <v>INGENIERIA AMBIENTAL</v>
      </c>
      <c r="D3515" s="18" t="str">
        <f>VLOOKUP(ActividadesCom[[#This Row],[NO. DE CONTROL]],'LISTADO ESTUDIANTES'!A:D,4,FALSE)</f>
        <v>ACTIVO(A)</v>
      </c>
      <c r="E3515" s="5">
        <f>SUM(ActividadesCom[[#This Row],[CRÉD. 1]],ActividadesCom[[#This Row],[CRÉD. 2]],ActividadesCom[[#This Row],[CRÉD. 3]],ActividadesCom[[#This Row],[CRÉD. 4]],ActividadesCom[[#This Row],[CRÉD. 5]])</f>
        <v>3</v>
      </c>
      <c r="F3515" s="18">
        <f>IF(ActividadesCom[[#This Row],[ÚLTIMO SEMESTRE CON CRÉDITOS]]&gt;0,ROUND(AVERAGE(ActividadesCom[[#This Row],[VALOR NIVEL 5]],ActividadesCom[[#This Row],[VALOR NIVEL 4]],ActividadesCom[[#This Row],[VALOR NIVEL 3]],ActividadesCom[[#This Row],[VALOR NIVEL 2]],ActividadesCom[[#This Row],[VALOR NIVEL 1]]),0),"")</f>
        <v>2</v>
      </c>
      <c r="G3515" s="18" t="str">
        <f>IF(ActividadesCom[[#This Row],[PROMEDIO]]="","",IF(ActividadesCom[[#This Row],[PROMEDIO]]&gt;=4,"EXCELENTE",IF(ActividadesCom[[#This Row],[PROMEDIO]]&gt;=3,"NOTABLE",IF(ActividadesCom[[#This Row],[PROMEDIO]]&gt;=2,"BUENO",IF(ActividadesCom[[#This Row],[PROMEDIO]]=1,"SUFICIENTE","")))))</f>
        <v>BUENO</v>
      </c>
      <c r="H3515" s="5">
        <f>MAX(ActividadesCom[[#This Row],[PERÍODO 1]],ActividadesCom[[#This Row],[PERÍODO 2]],ActividadesCom[[#This Row],[PERÍODO 3]],ActividadesCom[[#This Row],[PERÍODO 4]],ActividadesCom[[#This Row],[PERÍODO 5]])</f>
        <v>20223</v>
      </c>
      <c r="I3515" s="6" t="s">
        <v>47</v>
      </c>
      <c r="J3515" s="5">
        <v>20213</v>
      </c>
      <c r="K3515" s="5" t="s">
        <v>4022</v>
      </c>
      <c r="L3515" s="5">
        <f>IF(ActividadesCom[[#This Row],[NIVEL 1]]&lt;&gt;0,VLOOKUP(ActividadesCom[[#This Row],[NIVEL 1]],Catálogo!A:B,2,FALSE),"")</f>
        <v>2</v>
      </c>
      <c r="M3515" s="5">
        <v>1</v>
      </c>
      <c r="N3515" s="6" t="s">
        <v>47</v>
      </c>
      <c r="O3515" s="5">
        <v>20221</v>
      </c>
      <c r="P3515" s="5" t="s">
        <v>4011</v>
      </c>
      <c r="Q3515" s="5">
        <f>IF(ActividadesCom[[#This Row],[NIVEL 2]]&lt;&gt;0,VLOOKUP(ActividadesCom[[#This Row],[NIVEL 2]],Catálogo!A:B,2,FALSE),"")</f>
        <v>1</v>
      </c>
      <c r="R3515" s="5">
        <v>1</v>
      </c>
      <c r="S3515" s="6" t="s">
        <v>5875</v>
      </c>
      <c r="T3515" s="5">
        <v>20223</v>
      </c>
      <c r="U3515" s="5" t="s">
        <v>4020</v>
      </c>
      <c r="V3515" s="5">
        <f>IF(ActividadesCom[[#This Row],[NIVEL 3]]&lt;&gt;0,VLOOKUP(ActividadesCom[[#This Row],[NIVEL 3]],Catálogo!A:B,2,FALSE),"")</f>
        <v>4</v>
      </c>
      <c r="W3515" s="5">
        <v>1</v>
      </c>
      <c r="X3515" s="6"/>
      <c r="Y3515" s="5"/>
      <c r="Z3515" s="5"/>
      <c r="AA3515" s="5" t="str">
        <f>IF(ActividadesCom[[#This Row],[NIVEL 4]]&lt;&gt;0,VLOOKUP(ActividadesCom[[#This Row],[NIVEL 4]],Catálogo!A:B,2,FALSE),"")</f>
        <v/>
      </c>
      <c r="AB3515" s="5"/>
      <c r="AC3515" s="6"/>
      <c r="AD3515" s="5"/>
      <c r="AE3515" s="5"/>
      <c r="AF3515" s="5" t="str">
        <f>IF(ActividadesCom[[#This Row],[NIVEL 5]]&lt;&gt;0,VLOOKUP(ActividadesCom[[#This Row],[NIVEL 5]],Catálogo!A:B,2,FALSE),"")</f>
        <v/>
      </c>
      <c r="AG3515" s="36"/>
      <c r="AH3515" s="2"/>
      <c r="AI3515" s="2"/>
    </row>
    <row r="3516" spans="1:35" ht="30" customHeight="1" x14ac:dyDescent="0.25">
      <c r="A3516" s="37">
        <v>21470194</v>
      </c>
      <c r="B3516" s="97" t="str">
        <f>VLOOKUP(ActividadesCom[[#This Row],[NO. DE CONTROL]],'LISTADO ESTUDIANTES'!A:C,3,FALSE)</f>
        <v>HUERTA QUEN KAREN ITZEL</v>
      </c>
      <c r="C3516" s="106" t="str">
        <f>VLOOKUP(ActividadesCom[[#This Row],[NO. DE CONTROL]],'LISTADO ESTUDIANTES'!A:B,2,FALSE)</f>
        <v>ARQUITECTURA</v>
      </c>
      <c r="D3516" s="38" t="str">
        <f>VLOOKUP(ActividadesCom[[#This Row],[NO. DE CONTROL]],'LISTADO ESTUDIANTES'!A:D,4,FALSE)</f>
        <v>ACTIVO(A)</v>
      </c>
      <c r="E3516" s="5">
        <f>SUM(ActividadesCom[[#This Row],[CRÉD. 1]],ActividadesCom[[#This Row],[CRÉD. 2]],ActividadesCom[[#This Row],[CRÉD. 3]],ActividadesCom[[#This Row],[CRÉD. 4]],ActividadesCom[[#This Row],[CRÉD. 5]])</f>
        <v>3</v>
      </c>
      <c r="F3516" s="38">
        <f>IF(ActividadesCom[[#This Row],[ÚLTIMO SEMESTRE CON CRÉDITOS]]&gt;0,ROUND(AVERAGE(ActividadesCom[[#This Row],[VALOR NIVEL 5]],ActividadesCom[[#This Row],[VALOR NIVEL 4]],ActividadesCom[[#This Row],[VALOR NIVEL 3]],ActividadesCom[[#This Row],[VALOR NIVEL 2]],ActividadesCom[[#This Row],[VALOR NIVEL 1]]),0),"")</f>
        <v>4</v>
      </c>
      <c r="G3516" s="38" t="str">
        <f>IF(ActividadesCom[[#This Row],[PROMEDIO]]="","",IF(ActividadesCom[[#This Row],[PROMEDIO]]&gt;=4,"EXCELENTE",IF(ActividadesCom[[#This Row],[PROMEDIO]]&gt;=3,"NOTABLE",IF(ActividadesCom[[#This Row],[PROMEDIO]]&gt;=2,"BUENO",IF(ActividadesCom[[#This Row],[PROMEDIO]]=1,"SUFICIENTE","")))))</f>
        <v>EXCELENTE</v>
      </c>
      <c r="H3516" s="5">
        <f>MAX(ActividadesCom[[#This Row],[PERÍODO 1]],ActividadesCom[[#This Row],[PERÍODO 2]],ActividadesCom[[#This Row],[PERÍODO 3]],ActividadesCom[[#This Row],[PERÍODO 4]],ActividadesCom[[#This Row],[PERÍODO 5]])</f>
        <v>20213</v>
      </c>
      <c r="I3516" s="39" t="s">
        <v>4515</v>
      </c>
      <c r="J3516" s="40">
        <v>20213</v>
      </c>
      <c r="K3516" s="40" t="s">
        <v>4009</v>
      </c>
      <c r="L3516" s="5">
        <f>IF(ActividadesCom[[#This Row],[NIVEL 1]]&lt;&gt;0,VLOOKUP(ActividadesCom[[#This Row],[NIVEL 1]],Catálogo!A:B,2,FALSE),"")</f>
        <v>3</v>
      </c>
      <c r="M3516" s="40">
        <v>1</v>
      </c>
      <c r="N3516" s="39" t="s">
        <v>4695</v>
      </c>
      <c r="O3516" s="40">
        <v>20213</v>
      </c>
      <c r="P3516" s="5" t="s">
        <v>4008</v>
      </c>
      <c r="Q3516" s="5">
        <f>IF(ActividadesCom[[#This Row],[NIVEL 2]]&lt;&gt;0,VLOOKUP(ActividadesCom[[#This Row],[NIVEL 2]],Catálogo!A:B,2,FALSE),"")</f>
        <v>4</v>
      </c>
      <c r="R3516" s="40">
        <v>1</v>
      </c>
      <c r="S3516" s="6" t="s">
        <v>30</v>
      </c>
      <c r="T3516" s="40">
        <v>20213</v>
      </c>
      <c r="U3516" s="5" t="s">
        <v>4008</v>
      </c>
      <c r="V3516" s="5">
        <f>IF(ActividadesCom[[#This Row],[NIVEL 3]]&lt;&gt;0,VLOOKUP(ActividadesCom[[#This Row],[NIVEL 3]],Catálogo!A:B,2,FALSE),"")</f>
        <v>4</v>
      </c>
      <c r="W3516" s="40">
        <v>1</v>
      </c>
      <c r="X3516" s="6"/>
      <c r="Y3516" s="40"/>
      <c r="Z3516" s="5"/>
      <c r="AA3516" s="5" t="str">
        <f>IF(ActividadesCom[[#This Row],[NIVEL 4]]&lt;&gt;0,VLOOKUP(ActividadesCom[[#This Row],[NIVEL 4]],Catálogo!A:B,2,FALSE),"")</f>
        <v/>
      </c>
      <c r="AB3516" s="40"/>
      <c r="AC3516" s="6"/>
      <c r="AD3516" s="40"/>
      <c r="AE3516" s="5"/>
      <c r="AF3516" s="5" t="str">
        <f>IF(ActividadesCom[[#This Row],[NIVEL 5]]&lt;&gt;0,VLOOKUP(ActividadesCom[[#This Row],[NIVEL 5]],Catálogo!A:B,2,FALSE),"")</f>
        <v/>
      </c>
      <c r="AG3516" s="41"/>
      <c r="AH3516" s="2"/>
      <c r="AI3516" s="2"/>
    </row>
    <row r="3517" spans="1:35" ht="30" hidden="1" customHeight="1" x14ac:dyDescent="0.25">
      <c r="A3517" s="43">
        <v>21470195</v>
      </c>
      <c r="B3517" s="97" t="str">
        <f>VLOOKUP(ActividadesCom[[#This Row],[NO. DE CONTROL]],'LISTADO ESTUDIANTES'!A:C,3,FALSE)</f>
        <v>MAY RODRIGUEZ ANGEL ALFREDO</v>
      </c>
      <c r="C3517" s="103" t="str">
        <f>VLOOKUP(ActividadesCom[[#This Row],[NO. DE CONTROL]],'LISTADO ESTUDIANTES'!A:B,2,FALSE)</f>
        <v>INGENIERIA EN SISTEMAS COMPUTACIONALES</v>
      </c>
      <c r="D3517" s="44" t="str">
        <f>VLOOKUP(ActividadesCom[[#This Row],[NO. DE CONTROL]],'LISTADO ESTUDIANTES'!A:D,4,FALSE)</f>
        <v>BAJA</v>
      </c>
      <c r="E3517" s="5">
        <f>SUM(ActividadesCom[[#This Row],[CRÉD. 1]],ActividadesCom[[#This Row],[CRÉD. 2]],ActividadesCom[[#This Row],[CRÉD. 3]],ActividadesCom[[#This Row],[CRÉD. 4]],ActividadesCom[[#This Row],[CRÉD. 5]])</f>
        <v>1</v>
      </c>
      <c r="F3517" s="44">
        <f>IF(ActividadesCom[[#This Row],[ÚLTIMO SEMESTRE CON CRÉDITOS]]&gt;0,ROUND(AVERAGE(ActividadesCom[[#This Row],[VALOR NIVEL 5]],ActividadesCom[[#This Row],[VALOR NIVEL 4]],ActividadesCom[[#This Row],[VALOR NIVEL 3]],ActividadesCom[[#This Row],[VALOR NIVEL 2]],ActividadesCom[[#This Row],[VALOR NIVEL 1]]),0),"")</f>
        <v>3</v>
      </c>
      <c r="G3517" s="43" t="str">
        <f>IF(ActividadesCom[[#This Row],[PROMEDIO]]="","",IF(ActividadesCom[[#This Row],[PROMEDIO]]&gt;=4,"EXCELENTE",IF(ActividadesCom[[#This Row],[PROMEDIO]]&gt;=3,"NOTABLE",IF(ActividadesCom[[#This Row],[PROMEDIO]]&gt;=2,"BUENO",IF(ActividadesCom[[#This Row],[PROMEDIO]]=1,"SUFICIENTE","")))))</f>
        <v>NOTABLE</v>
      </c>
      <c r="H3517" s="5">
        <f>MAX(ActividadesCom[[#This Row],[PERÍODO 1]],ActividadesCom[[#This Row],[PERÍODO 2]],ActividadesCom[[#This Row],[PERÍODO 3]],ActividadesCom[[#This Row],[PERÍODO 4]],ActividadesCom[[#This Row],[PERÍODO 5]])</f>
        <v>20213</v>
      </c>
      <c r="I3517" s="45" t="s">
        <v>3519</v>
      </c>
      <c r="J3517" s="46">
        <v>20213</v>
      </c>
      <c r="K3517" s="46" t="s">
        <v>4009</v>
      </c>
      <c r="L3517" s="5">
        <f>IF(ActividadesCom[[#This Row],[NIVEL 1]]&lt;&gt;0,VLOOKUP(ActividadesCom[[#This Row],[NIVEL 1]],Catálogo!A:B,2,FALSE),"")</f>
        <v>3</v>
      </c>
      <c r="M3517" s="46">
        <v>1</v>
      </c>
      <c r="N3517" s="45"/>
      <c r="O3517" s="46"/>
      <c r="P3517" s="46"/>
      <c r="Q3517" s="5" t="str">
        <f>IF(ActividadesCom[[#This Row],[NIVEL 2]]&lt;&gt;0,VLOOKUP(ActividadesCom[[#This Row],[NIVEL 2]],Catálogo!A:B,2,FALSE),"")</f>
        <v/>
      </c>
      <c r="R3517" s="46"/>
      <c r="S3517" s="45"/>
      <c r="T3517" s="46"/>
      <c r="U3517" s="46"/>
      <c r="V3517" s="5" t="str">
        <f>IF(ActividadesCom[[#This Row],[NIVEL 3]]&lt;&gt;0,VLOOKUP(ActividadesCom[[#This Row],[NIVEL 3]],Catálogo!A:B,2,FALSE),"")</f>
        <v/>
      </c>
      <c r="W3517" s="46"/>
      <c r="X3517" s="45"/>
      <c r="Y3517" s="46"/>
      <c r="Z3517" s="46"/>
      <c r="AA3517" s="5" t="str">
        <f>IF(ActividadesCom[[#This Row],[NIVEL 4]]&lt;&gt;0,VLOOKUP(ActividadesCom[[#This Row],[NIVEL 4]],Catálogo!A:B,2,FALSE),"")</f>
        <v/>
      </c>
      <c r="AB3517" s="46"/>
      <c r="AC3517" s="45"/>
      <c r="AD3517" s="46"/>
      <c r="AE3517" s="46"/>
      <c r="AF3517" s="5" t="str">
        <f>IF(ActividadesCom[[#This Row],[NIVEL 5]]&lt;&gt;0,VLOOKUP(ActividadesCom[[#This Row],[NIVEL 5]],Catálogo!A:B,2,FALSE),"")</f>
        <v/>
      </c>
      <c r="AG3517" s="47"/>
      <c r="AH3517" s="2"/>
      <c r="AI3517" s="2"/>
    </row>
    <row r="3518" spans="1:35" ht="30" customHeight="1" x14ac:dyDescent="0.25">
      <c r="A3518" s="49">
        <v>21470196</v>
      </c>
      <c r="B3518" s="97" t="str">
        <f>VLOOKUP(ActividadesCom[[#This Row],[NO. DE CONTROL]],'LISTADO ESTUDIANTES'!A:C,3,FALSE)</f>
        <v>PEREZ LEON DENILSON EDUARDO</v>
      </c>
      <c r="C3518" s="108" t="str">
        <f>VLOOKUP(ActividadesCom[[#This Row],[NO. DE CONTROL]],'LISTADO ESTUDIANTES'!A:B,2,FALSE)</f>
        <v>INGENIERIA EN GESTION EMPRESARIAL</v>
      </c>
      <c r="D3518" s="50" t="str">
        <f>VLOOKUP(ActividadesCom[[#This Row],[NO. DE CONTROL]],'LISTADO ESTUDIANTES'!A:D,4,FALSE)</f>
        <v>ACTIVO(A)</v>
      </c>
      <c r="E3518" s="49">
        <f>SUM(ActividadesCom[[#This Row],[CRÉD. 1]],ActividadesCom[[#This Row],[CRÉD. 2]],ActividadesCom[[#This Row],[CRÉD. 3]],ActividadesCom[[#This Row],[CRÉD. 4]],ActividadesCom[[#This Row],[CRÉD. 5]])</f>
        <v>2</v>
      </c>
      <c r="F3518" s="50">
        <f>IF(ActividadesCom[[#This Row],[ÚLTIMO SEMESTRE CON CRÉDITOS]]&gt;0,ROUND(AVERAGE(ActividadesCom[[#This Row],[VALOR NIVEL 5]],ActividadesCom[[#This Row],[VALOR NIVEL 4]],ActividadesCom[[#This Row],[VALOR NIVEL 3]],ActividadesCom[[#This Row],[VALOR NIVEL 2]],ActividadesCom[[#This Row],[VALOR NIVEL 1]]),0),"")</f>
        <v>4</v>
      </c>
      <c r="G3518" s="49" t="str">
        <f>IF(ActividadesCom[[#This Row],[PROMEDIO]]="","",IF(ActividadesCom[[#This Row],[PROMEDIO]]&gt;=4,"EXCELENTE",IF(ActividadesCom[[#This Row],[PROMEDIO]]&gt;=3,"NOTABLE",IF(ActividadesCom[[#This Row],[PROMEDIO]]&gt;=2,"BUENO",IF(ActividadesCom[[#This Row],[PROMEDIO]]=1,"SUFICIENTE","")))))</f>
        <v>EXCELENTE</v>
      </c>
      <c r="H3518" s="50">
        <f>MAX(ActividadesCom[[#This Row],[PERÍODO 1]],ActividadesCom[[#This Row],[PERÍODO 2]],ActividadesCom[[#This Row],[PERÍODO 3]],ActividadesCom[[#This Row],[PERÍODO 4]],ActividadesCom[[#This Row],[PERÍODO 5]])</f>
        <v>20213</v>
      </c>
      <c r="I3518" s="51" t="s">
        <v>4848</v>
      </c>
      <c r="J3518" s="52">
        <v>20213</v>
      </c>
      <c r="K3518" s="52" t="s">
        <v>4008</v>
      </c>
      <c r="L3518" s="50">
        <f>IF(ActividadesCom[[#This Row],[NIVEL 1]]&lt;&gt;0,VLOOKUP(ActividadesCom[[#This Row],[NIVEL 1]],Catálogo!A:B,2,FALSE),"")</f>
        <v>4</v>
      </c>
      <c r="M3518" s="52">
        <v>1</v>
      </c>
      <c r="N3518" s="6"/>
      <c r="O3518" s="52"/>
      <c r="P3518" s="5"/>
      <c r="Q3518" s="50" t="str">
        <f>IF(ActividadesCom[[#This Row],[NIVEL 2]]&lt;&gt;0,VLOOKUP(ActividadesCom[[#This Row],[NIVEL 2]],Catálogo!A:B,2,FALSE),"")</f>
        <v/>
      </c>
      <c r="R3518" s="52"/>
      <c r="S3518" s="51" t="s">
        <v>4900</v>
      </c>
      <c r="T3518" s="52">
        <v>20213</v>
      </c>
      <c r="U3518" s="5" t="s">
        <v>4008</v>
      </c>
      <c r="V3518" s="50">
        <f>IF(ActividadesCom[[#This Row],[NIVEL 3]]&lt;&gt;0,VLOOKUP(ActividadesCom[[#This Row],[NIVEL 3]],Catálogo!A:B,2,FALSE),"")</f>
        <v>4</v>
      </c>
      <c r="W3518" s="52">
        <v>1</v>
      </c>
      <c r="X3518" s="51"/>
      <c r="Y3518" s="52"/>
      <c r="Z3518" s="52"/>
      <c r="AA3518" s="50" t="str">
        <f>IF(ActividadesCom[[#This Row],[NIVEL 4]]&lt;&gt;0,VLOOKUP(ActividadesCom[[#This Row],[NIVEL 4]],Catálogo!A:B,2,FALSE),"")</f>
        <v/>
      </c>
      <c r="AB3518" s="52"/>
      <c r="AC3518" s="51"/>
      <c r="AD3518" s="52"/>
      <c r="AE3518" s="52"/>
      <c r="AF3518" s="50" t="str">
        <f>IF(ActividadesCom[[#This Row],[NIVEL 5]]&lt;&gt;0,VLOOKUP(ActividadesCom[[#This Row],[NIVEL 5]],Catálogo!A:B,2,FALSE),"")</f>
        <v/>
      </c>
      <c r="AG3518" s="53"/>
      <c r="AH3518" s="2"/>
      <c r="AI3518" s="2"/>
    </row>
    <row r="3519" spans="1:35" ht="30" hidden="1" customHeight="1" x14ac:dyDescent="0.25">
      <c r="A3519" s="43">
        <v>21470197</v>
      </c>
      <c r="B3519" s="97" t="str">
        <f>VLOOKUP(ActividadesCom[[#This Row],[NO. DE CONTROL]],'LISTADO ESTUDIANTES'!A:C,3,FALSE)</f>
        <v>CANCHE CHAN JOSE JULIAN</v>
      </c>
      <c r="C3519" s="103" t="str">
        <f>VLOOKUP(ActividadesCom[[#This Row],[NO. DE CONTROL]],'LISTADO ESTUDIANTES'!A:B,2,FALSE)</f>
        <v>ARQUITECTURA</v>
      </c>
      <c r="D3519" s="44" t="str">
        <f>VLOOKUP(ActividadesCom[[#This Row],[NO. DE CONTROL]],'LISTADO ESTUDIANTES'!A:D,4,FALSE)</f>
        <v>BAJA</v>
      </c>
      <c r="E3519" s="5">
        <f>SUM(ActividadesCom[[#This Row],[CRÉD. 1]],ActividadesCom[[#This Row],[CRÉD. 2]],ActividadesCom[[#This Row],[CRÉD. 3]],ActividadesCom[[#This Row],[CRÉD. 4]],ActividadesCom[[#This Row],[CRÉD. 5]])</f>
        <v>1</v>
      </c>
      <c r="F3519" s="44">
        <f>IF(ActividadesCom[[#This Row],[ÚLTIMO SEMESTRE CON CRÉDITOS]]&gt;0,ROUND(AVERAGE(ActividadesCom[[#This Row],[VALOR NIVEL 5]],ActividadesCom[[#This Row],[VALOR NIVEL 4]],ActividadesCom[[#This Row],[VALOR NIVEL 3]],ActividadesCom[[#This Row],[VALOR NIVEL 2]],ActividadesCom[[#This Row],[VALOR NIVEL 1]]),0),"")</f>
        <v>4</v>
      </c>
      <c r="G3519" s="44" t="str">
        <f>IF(ActividadesCom[[#This Row],[PROMEDIO]]="","",IF(ActividadesCom[[#This Row],[PROMEDIO]]&gt;=4,"EXCELENTE",IF(ActividadesCom[[#This Row],[PROMEDIO]]&gt;=3,"NOTABLE",IF(ActividadesCom[[#This Row],[PROMEDIO]]&gt;=2,"BUENO",IF(ActividadesCom[[#This Row],[PROMEDIO]]=1,"SUFICIENTE","")))))</f>
        <v>EXCELENTE</v>
      </c>
      <c r="H3519" s="5">
        <f>MAX(ActividadesCom[[#This Row],[PERÍODO 1]],ActividadesCom[[#This Row],[PERÍODO 2]],ActividadesCom[[#This Row],[PERÍODO 3]],ActividadesCom[[#This Row],[PERÍODO 4]],ActividadesCom[[#This Row],[PERÍODO 5]])</f>
        <v>20213</v>
      </c>
      <c r="I3519" s="45" t="s">
        <v>4695</v>
      </c>
      <c r="J3519" s="46">
        <v>20213</v>
      </c>
      <c r="K3519" s="40" t="s">
        <v>4008</v>
      </c>
      <c r="L3519" s="5">
        <f>IF(ActividadesCom[[#This Row],[NIVEL 1]]&lt;&gt;0,VLOOKUP(ActividadesCom[[#This Row],[NIVEL 1]],Catálogo!A:B,2,FALSE),"")</f>
        <v>4</v>
      </c>
      <c r="M3519" s="46">
        <v>1</v>
      </c>
      <c r="N3519" s="45"/>
      <c r="O3519" s="46"/>
      <c r="P3519" s="46"/>
      <c r="Q3519" s="5" t="str">
        <f>IF(ActividadesCom[[#This Row],[NIVEL 2]]&lt;&gt;0,VLOOKUP(ActividadesCom[[#This Row],[NIVEL 2]],Catálogo!A:B,2,FALSE),"")</f>
        <v/>
      </c>
      <c r="R3519" s="46"/>
      <c r="S3519" s="45"/>
      <c r="T3519" s="46"/>
      <c r="U3519" s="46"/>
      <c r="V3519" s="5" t="str">
        <f>IF(ActividadesCom[[#This Row],[NIVEL 3]]&lt;&gt;0,VLOOKUP(ActividadesCom[[#This Row],[NIVEL 3]],Catálogo!A:B,2,FALSE),"")</f>
        <v/>
      </c>
      <c r="W3519" s="46"/>
      <c r="X3519" s="45"/>
      <c r="Y3519" s="46"/>
      <c r="Z3519" s="46"/>
      <c r="AA3519" s="5" t="str">
        <f>IF(ActividadesCom[[#This Row],[NIVEL 4]]&lt;&gt;0,VLOOKUP(ActividadesCom[[#This Row],[NIVEL 4]],Catálogo!A:B,2,FALSE),"")</f>
        <v/>
      </c>
      <c r="AB3519" s="46"/>
      <c r="AC3519" s="45"/>
      <c r="AD3519" s="46"/>
      <c r="AE3519" s="46"/>
      <c r="AF3519" s="5" t="str">
        <f>IF(ActividadesCom[[#This Row],[NIVEL 5]]&lt;&gt;0,VLOOKUP(ActividadesCom[[#This Row],[NIVEL 5]],Catálogo!A:B,2,FALSE),"")</f>
        <v/>
      </c>
      <c r="AG3519" s="47"/>
      <c r="AH3519" s="2"/>
      <c r="AI3519" s="2"/>
    </row>
    <row r="3520" spans="1:35" ht="30" customHeight="1" x14ac:dyDescent="0.25">
      <c r="A3520" s="43">
        <v>21470198</v>
      </c>
      <c r="B3520" s="97" t="str">
        <f>VLOOKUP(ActividadesCom[[#This Row],[NO. DE CONTROL]],'LISTADO ESTUDIANTES'!A:C,3,FALSE)</f>
        <v>CHABLE POOL JOSE ANGEL</v>
      </c>
      <c r="C3520" s="97" t="str">
        <f>VLOOKUP(ActividadesCom[[#This Row],[NO. DE CONTROL]],'LISTADO ESTUDIANTES'!A:B,2,FALSE)</f>
        <v>INGENIERIA EN TECNOLOGIAS DE LA INFORMACION Y COMUNICACIONES</v>
      </c>
      <c r="D3520" s="18" t="str">
        <f>VLOOKUP(ActividadesCom[[#This Row],[NO. DE CONTROL]],'LISTADO ESTUDIANTES'!A:D,4,FALSE)</f>
        <v>ACTIVO(A)</v>
      </c>
      <c r="E3520" s="5">
        <f>SUM(ActividadesCom[[#This Row],[CRÉD. 1]],ActividadesCom[[#This Row],[CRÉD. 2]],ActividadesCom[[#This Row],[CRÉD. 3]],ActividadesCom[[#This Row],[CRÉD. 4]],ActividadesCom[[#This Row],[CRÉD. 5]])</f>
        <v>4</v>
      </c>
      <c r="F3520" s="44">
        <f>IF(ActividadesCom[[#This Row],[ÚLTIMO SEMESTRE CON CRÉDITOS]]&gt;0,ROUND(AVERAGE(ActividadesCom[[#This Row],[VALOR NIVEL 5]],ActividadesCom[[#This Row],[VALOR NIVEL 4]],ActividadesCom[[#This Row],[VALOR NIVEL 3]],ActividadesCom[[#This Row],[VALOR NIVEL 2]],ActividadesCom[[#This Row],[VALOR NIVEL 1]]),0),"")</f>
        <v>3</v>
      </c>
      <c r="G3520" s="44" t="str">
        <f>IF(ActividadesCom[[#This Row],[PROMEDIO]]="","",IF(ActividadesCom[[#This Row],[PROMEDIO]]&gt;=4,"EXCELENTE",IF(ActividadesCom[[#This Row],[PROMEDIO]]&gt;=3,"NOTABLE",IF(ActividadesCom[[#This Row],[PROMEDIO]]&gt;=2,"BUENO",IF(ActividadesCom[[#This Row],[PROMEDIO]]=1,"SUFICIENTE","")))))</f>
        <v>NOTABLE</v>
      </c>
      <c r="H3520" s="5">
        <f>MAX(ActividadesCom[[#This Row],[PERÍODO 1]],ActividadesCom[[#This Row],[PERÍODO 2]],ActividadesCom[[#This Row],[PERÍODO 3]],ActividadesCom[[#This Row],[PERÍODO 4]],ActividadesCom[[#This Row],[PERÍODO 5]])</f>
        <v>20221</v>
      </c>
      <c r="I3520" s="45" t="s">
        <v>4745</v>
      </c>
      <c r="J3520" s="46">
        <v>20213</v>
      </c>
      <c r="K3520" s="46" t="s">
        <v>4009</v>
      </c>
      <c r="L3520" s="5">
        <f>IF(ActividadesCom[[#This Row],[NIVEL 1]]&lt;&gt;0,VLOOKUP(ActividadesCom[[#This Row],[NIVEL 1]],Catálogo!A:B,2,FALSE),"")</f>
        <v>3</v>
      </c>
      <c r="M3520" s="46">
        <v>1</v>
      </c>
      <c r="N3520" s="6" t="s">
        <v>4280</v>
      </c>
      <c r="O3520" s="46">
        <v>20213</v>
      </c>
      <c r="P3520" s="5" t="s">
        <v>4010</v>
      </c>
      <c r="Q3520" s="5">
        <f>IF(ActividadesCom[[#This Row],[NIVEL 2]]&lt;&gt;0,VLOOKUP(ActividadesCom[[#This Row],[NIVEL 2]],Catálogo!A:B,2,FALSE),"")</f>
        <v>2</v>
      </c>
      <c r="R3520" s="46">
        <v>1</v>
      </c>
      <c r="S3520" s="6" t="s">
        <v>3519</v>
      </c>
      <c r="T3520" s="46">
        <v>20221</v>
      </c>
      <c r="U3520" s="5" t="s">
        <v>4011</v>
      </c>
      <c r="V3520" s="5">
        <f>IF(ActividadesCom[[#This Row],[NIVEL 3]]&lt;&gt;0,VLOOKUP(ActividadesCom[[#This Row],[NIVEL 3]],Catálogo!A:B,2,FALSE),"")</f>
        <v>1</v>
      </c>
      <c r="W3520" s="46">
        <v>1</v>
      </c>
      <c r="X3520" s="45" t="s">
        <v>5481</v>
      </c>
      <c r="Y3520" s="46">
        <v>20221</v>
      </c>
      <c r="Z3520" s="5" t="s">
        <v>4008</v>
      </c>
      <c r="AA3520" s="5">
        <f>IF(ActividadesCom[[#This Row],[NIVEL 4]]&lt;&gt;0,VLOOKUP(ActividadesCom[[#This Row],[NIVEL 4]],Catálogo!A:B,2,FALSE),"")</f>
        <v>4</v>
      </c>
      <c r="AB3520" s="46">
        <v>1</v>
      </c>
      <c r="AC3520" s="45"/>
      <c r="AD3520" s="46"/>
      <c r="AE3520" s="46"/>
      <c r="AF3520" s="5" t="str">
        <f>IF(ActividadesCom[[#This Row],[NIVEL 5]]&lt;&gt;0,VLOOKUP(ActividadesCom[[#This Row],[NIVEL 5]],Catálogo!A:B,2,FALSE),"")</f>
        <v/>
      </c>
      <c r="AG3520" s="47"/>
      <c r="AH3520" s="2"/>
      <c r="AI3520" s="2"/>
    </row>
    <row r="3521" spans="1:35" ht="30" customHeight="1" x14ac:dyDescent="0.25">
      <c r="A3521" s="37">
        <v>21470200</v>
      </c>
      <c r="B3521" s="97" t="str">
        <f>VLOOKUP(ActividadesCom[[#This Row],[NO. DE CONTROL]],'LISTADO ESTUDIANTES'!A:C,3,FALSE)</f>
        <v>ROSADO ROSADO NEREYDA ALEJANDRA DEL SOCORRO</v>
      </c>
      <c r="C3521" s="106" t="str">
        <f>VLOOKUP(ActividadesCom[[#This Row],[NO. DE CONTROL]],'LISTADO ESTUDIANTES'!A:B,2,FALSE)</f>
        <v>INGENIERIA AMBIENTAL</v>
      </c>
      <c r="D3521" s="38" t="str">
        <f>VLOOKUP(ActividadesCom[[#This Row],[NO. DE CONTROL]],'LISTADO ESTUDIANTES'!A:D,4,FALSE)</f>
        <v>ACTIVO(A)</v>
      </c>
      <c r="E3521" s="5">
        <f>SUM(ActividadesCom[[#This Row],[CRÉD. 1]],ActividadesCom[[#This Row],[CRÉD. 2]],ActividadesCom[[#This Row],[CRÉD. 3]],ActividadesCom[[#This Row],[CRÉD. 4]],ActividadesCom[[#This Row],[CRÉD. 5]])</f>
        <v>4</v>
      </c>
      <c r="F3521" s="38">
        <f>IF(ActividadesCom[[#This Row],[ÚLTIMO SEMESTRE CON CRÉDITOS]]&gt;0,ROUND(AVERAGE(ActividadesCom[[#This Row],[VALOR NIVEL 5]],ActividadesCom[[#This Row],[VALOR NIVEL 4]],ActividadesCom[[#This Row],[VALOR NIVEL 3]],ActividadesCom[[#This Row],[VALOR NIVEL 2]],ActividadesCom[[#This Row],[VALOR NIVEL 1]]),0),"")</f>
        <v>4</v>
      </c>
      <c r="G3521" s="38" t="str">
        <f>IF(ActividadesCom[[#This Row],[PROMEDIO]]="","",IF(ActividadesCom[[#This Row],[PROMEDIO]]&gt;=4,"EXCELENTE",IF(ActividadesCom[[#This Row],[PROMEDIO]]&gt;=3,"NOTABLE",IF(ActividadesCom[[#This Row],[PROMEDIO]]&gt;=2,"BUENO",IF(ActividadesCom[[#This Row],[PROMEDIO]]=1,"SUFICIENTE","")))))</f>
        <v>EXCELENTE</v>
      </c>
      <c r="H3521" s="5">
        <f>MAX(ActividadesCom[[#This Row],[PERÍODO 1]],ActividadesCom[[#This Row],[PERÍODO 2]],ActividadesCom[[#This Row],[PERÍODO 3]],ActividadesCom[[#This Row],[PERÍODO 4]],ActividadesCom[[#This Row],[PERÍODO 5]])</f>
        <v>20213</v>
      </c>
      <c r="I3521" s="39" t="s">
        <v>4557</v>
      </c>
      <c r="J3521" s="40">
        <v>20213</v>
      </c>
      <c r="K3521" s="40" t="s">
        <v>4008</v>
      </c>
      <c r="L3521" s="5">
        <f>IF(ActividadesCom[[#This Row],[NIVEL 1]]&lt;&gt;0,VLOOKUP(ActividadesCom[[#This Row],[NIVEL 1]],Catálogo!A:B,2,FALSE),"")</f>
        <v>4</v>
      </c>
      <c r="M3521" s="40">
        <v>1</v>
      </c>
      <c r="N3521" s="39" t="s">
        <v>4565</v>
      </c>
      <c r="O3521" s="40">
        <v>20213</v>
      </c>
      <c r="P3521" s="40" t="s">
        <v>4008</v>
      </c>
      <c r="Q3521" s="5">
        <f>IF(ActividadesCom[[#This Row],[NIVEL 2]]&lt;&gt;0,VLOOKUP(ActividadesCom[[#This Row],[NIVEL 2]],Catálogo!A:B,2,FALSE),"")</f>
        <v>4</v>
      </c>
      <c r="R3521" s="40">
        <v>1</v>
      </c>
      <c r="S3521" s="6" t="s">
        <v>4818</v>
      </c>
      <c r="T3521" s="40">
        <v>20213</v>
      </c>
      <c r="U3521" s="5" t="s">
        <v>4008</v>
      </c>
      <c r="V3521" s="5">
        <f>IF(ActividadesCom[[#This Row],[NIVEL 3]]&lt;&gt;0,VLOOKUP(ActividadesCom[[#This Row],[NIVEL 3]],Catálogo!A:B,2,FALSE),"")</f>
        <v>4</v>
      </c>
      <c r="W3521" s="40">
        <v>1</v>
      </c>
      <c r="X3521" s="6" t="s">
        <v>9</v>
      </c>
      <c r="Y3521" s="5">
        <v>20213</v>
      </c>
      <c r="Z3521" s="5" t="s">
        <v>4008</v>
      </c>
      <c r="AA3521" s="5">
        <f>IF(ActividadesCom[[#This Row],[NIVEL 4]]&lt;&gt;0,VLOOKUP(ActividadesCom[[#This Row],[NIVEL 4]],Catálogo!A:B,2,FALSE),"")</f>
        <v>4</v>
      </c>
      <c r="AB3521" s="40">
        <v>1</v>
      </c>
      <c r="AC3521" s="6"/>
      <c r="AD3521" s="40"/>
      <c r="AE3521" s="5"/>
      <c r="AF3521" s="5" t="str">
        <f>IF(ActividadesCom[[#This Row],[NIVEL 5]]&lt;&gt;0,VLOOKUP(ActividadesCom[[#This Row],[NIVEL 5]],Catálogo!A:B,2,FALSE),"")</f>
        <v/>
      </c>
      <c r="AG3521" s="41"/>
      <c r="AH3521" s="2"/>
      <c r="AI3521" s="2"/>
    </row>
    <row r="3522" spans="1:35" ht="30" hidden="1" customHeight="1" x14ac:dyDescent="0.25">
      <c r="A3522" s="7">
        <v>21470201</v>
      </c>
      <c r="B3522" s="10" t="str">
        <f>VLOOKUP(ActividadesCom[[#This Row],[NO. DE CONTROL]],'LISTADO ESTUDIANTES'!A:C,3,FALSE)</f>
        <v>DOMINGUEZ GONZALEZ EDWIN ALEJANDRO</v>
      </c>
      <c r="C3522" s="97" t="str">
        <f>VLOOKUP(ActividadesCom[[#This Row],[NO. DE CONTROL]],'LISTADO ESTUDIANTES'!A:B,2,FALSE)</f>
        <v>INGENIERIA INDUSTRIAL</v>
      </c>
      <c r="D3522" s="18" t="str">
        <f>VLOOKUP(ActividadesCom[[#This Row],[NO. DE CONTROL]],'LISTADO ESTUDIANTES'!A:D,4,FALSE)</f>
        <v>BAJA</v>
      </c>
      <c r="E3522" s="7">
        <f>SUM(ActividadesCom[[#This Row],[CRÉD. 1]],ActividadesCom[[#This Row],[CRÉD. 2]],ActividadesCom[[#This Row],[CRÉD. 3]],ActividadesCom[[#This Row],[CRÉD. 4]],ActividadesCom[[#This Row],[CRÉD. 5]])</f>
        <v>0</v>
      </c>
      <c r="F3522" s="18" t="str">
        <f>IF(ActividadesCom[[#This Row],[ÚLTIMO SEMESTRE CON CRÉDITOS]]&gt;0,ROUND(AVERAGE(ActividadesCom[[#This Row],[VALOR NIVEL 5]],ActividadesCom[[#This Row],[VALOR NIVEL 4]],ActividadesCom[[#This Row],[VALOR NIVEL 3]],ActividadesCom[[#This Row],[VALOR NIVEL 2]],ActividadesCom[[#This Row],[VALOR NIVEL 1]]),0),"")</f>
        <v/>
      </c>
      <c r="G3522" s="7" t="str">
        <f>IF(ActividadesCom[[#This Row],[PROMEDIO]]="","",IF(ActividadesCom[[#This Row],[PROMEDIO]]&gt;=4,"EXCELENTE",IF(ActividadesCom[[#This Row],[PROMEDIO]]&gt;=3,"NOTABLE",IF(ActividadesCom[[#This Row],[PROMEDIO]]&gt;=2,"BUENO",IF(ActividadesCom[[#This Row],[PROMEDIO]]=1,"SUFICIENTE","")))))</f>
        <v/>
      </c>
      <c r="H3522" s="18">
        <f>MAX(ActividadesCom[[#This Row],[PERÍODO 1]],ActividadesCom[[#This Row],[PERÍODO 2]],ActividadesCom[[#This Row],[PERÍODO 3]],ActividadesCom[[#This Row],[PERÍODO 4]],ActividadesCom[[#This Row],[PERÍODO 5]])</f>
        <v>0</v>
      </c>
      <c r="I3522" s="6"/>
      <c r="J3522" s="5"/>
      <c r="K3522" s="5"/>
      <c r="L3522" s="18" t="str">
        <f>IF(ActividadesCom[[#This Row],[NIVEL 1]]&lt;&gt;0,VLOOKUP(ActividadesCom[[#This Row],[NIVEL 1]],Catálogo!A:B,2,FALSE),"")</f>
        <v/>
      </c>
      <c r="M3522" s="5"/>
      <c r="N3522" s="6"/>
      <c r="O3522" s="5"/>
      <c r="P3522" s="5"/>
      <c r="Q3522" s="18" t="str">
        <f>IF(ActividadesCom[[#This Row],[NIVEL 2]]&lt;&gt;0,VLOOKUP(ActividadesCom[[#This Row],[NIVEL 2]],Catálogo!A:B,2,FALSE),"")</f>
        <v/>
      </c>
      <c r="R3522" s="5"/>
      <c r="S3522" s="6"/>
      <c r="T3522" s="5"/>
      <c r="U3522" s="5"/>
      <c r="V3522" s="18" t="str">
        <f>IF(ActividadesCom[[#This Row],[NIVEL 3]]&lt;&gt;0,VLOOKUP(ActividadesCom[[#This Row],[NIVEL 3]],Catálogo!A:B,2,FALSE),"")</f>
        <v/>
      </c>
      <c r="W3522" s="5"/>
      <c r="X3522" s="6"/>
      <c r="Y3522" s="5"/>
      <c r="Z3522" s="5"/>
      <c r="AA3522" s="18" t="str">
        <f>IF(ActividadesCom[[#This Row],[NIVEL 4]]&lt;&gt;0,VLOOKUP(ActividadesCom[[#This Row],[NIVEL 4]],Catálogo!A:B,2,FALSE),"")</f>
        <v/>
      </c>
      <c r="AB3522" s="5"/>
      <c r="AC3522" s="6"/>
      <c r="AD3522" s="5"/>
      <c r="AE3522" s="5"/>
      <c r="AF3522" s="18" t="str">
        <f>IF(ActividadesCom[[#This Row],[NIVEL 5]]&lt;&gt;0,VLOOKUP(ActividadesCom[[#This Row],[NIVEL 5]],Catálogo!A:B,2,FALSE),"")</f>
        <v/>
      </c>
      <c r="AG3522" s="36"/>
      <c r="AH3522" s="2"/>
      <c r="AI3522" s="2"/>
    </row>
    <row r="3523" spans="1:35" ht="30" hidden="1" customHeight="1" x14ac:dyDescent="0.25">
      <c r="A3523" s="7">
        <v>21470202</v>
      </c>
      <c r="B3523" s="10" t="str">
        <f>VLOOKUP(ActividadesCom[[#This Row],[NO. DE CONTROL]],'LISTADO ESTUDIANTES'!A:C,3,FALSE)</f>
        <v>ALVAREZ MARQUEZ SEBASTIAN</v>
      </c>
      <c r="C3523" s="97" t="str">
        <f>VLOOKUP(ActividadesCom[[#This Row],[NO. DE CONTROL]],'LISTADO ESTUDIANTES'!A:B,2,FALSE)</f>
        <v>INGENIERIA EN ADMINISTRACION</v>
      </c>
      <c r="D3523" s="18" t="str">
        <f>VLOOKUP(ActividadesCom[[#This Row],[NO. DE CONTROL]],'LISTADO ESTUDIANTES'!A:D,4,FALSE)</f>
        <v>BAJA</v>
      </c>
      <c r="E3523" s="7">
        <f>SUM(ActividadesCom[[#This Row],[CRÉD. 1]],ActividadesCom[[#This Row],[CRÉD. 2]],ActividadesCom[[#This Row],[CRÉD. 3]],ActividadesCom[[#This Row],[CRÉD. 4]],ActividadesCom[[#This Row],[CRÉD. 5]])</f>
        <v>1</v>
      </c>
      <c r="F3523" s="18">
        <f>IF(ActividadesCom[[#This Row],[ÚLTIMO SEMESTRE CON CRÉDITOS]]&gt;0,ROUND(AVERAGE(ActividadesCom[[#This Row],[VALOR NIVEL 5]],ActividadesCom[[#This Row],[VALOR NIVEL 4]],ActividadesCom[[#This Row],[VALOR NIVEL 3]],ActividadesCom[[#This Row],[VALOR NIVEL 2]],ActividadesCom[[#This Row],[VALOR NIVEL 1]]),0),"")</f>
        <v>3</v>
      </c>
      <c r="G3523" s="7" t="str">
        <f>IF(ActividadesCom[[#This Row],[PROMEDIO]]="","",IF(ActividadesCom[[#This Row],[PROMEDIO]]&gt;=4,"EXCELENTE",IF(ActividadesCom[[#This Row],[PROMEDIO]]&gt;=3,"NOTABLE",IF(ActividadesCom[[#This Row],[PROMEDIO]]&gt;=2,"BUENO",IF(ActividadesCom[[#This Row],[PROMEDIO]]=1,"SUFICIENTE","")))))</f>
        <v>NOTABLE</v>
      </c>
      <c r="H3523" s="18">
        <f>MAX(ActividadesCom[[#This Row],[PERÍODO 1]],ActividadesCom[[#This Row],[PERÍODO 2]],ActividadesCom[[#This Row],[PERÍODO 3]],ActividadesCom[[#This Row],[PERÍODO 4]],ActividadesCom[[#This Row],[PERÍODO 5]])</f>
        <v>20213</v>
      </c>
      <c r="I3523" s="6" t="s">
        <v>5879</v>
      </c>
      <c r="J3523" s="5">
        <v>20213</v>
      </c>
      <c r="K3523" s="5" t="s">
        <v>4021</v>
      </c>
      <c r="L3523" s="18">
        <f>IF(ActividadesCom[[#This Row],[NIVEL 1]]&lt;&gt;0,VLOOKUP(ActividadesCom[[#This Row],[NIVEL 1]],Catálogo!A:B,2,FALSE),"")</f>
        <v>3</v>
      </c>
      <c r="M3523" s="5">
        <v>1</v>
      </c>
      <c r="N3523" s="6"/>
      <c r="O3523" s="5"/>
      <c r="P3523" s="5"/>
      <c r="Q3523" s="18" t="str">
        <f>IF(ActividadesCom[[#This Row],[NIVEL 2]]&lt;&gt;0,VLOOKUP(ActividadesCom[[#This Row],[NIVEL 2]],Catálogo!A:B,2,FALSE),"")</f>
        <v/>
      </c>
      <c r="R3523" s="5"/>
      <c r="S3523" s="6"/>
      <c r="T3523" s="5"/>
      <c r="U3523" s="5"/>
      <c r="V3523" s="18" t="str">
        <f>IF(ActividadesCom[[#This Row],[NIVEL 3]]&lt;&gt;0,VLOOKUP(ActividadesCom[[#This Row],[NIVEL 3]],Catálogo!A:B,2,FALSE),"")</f>
        <v/>
      </c>
      <c r="W3523" s="5"/>
      <c r="X3523" s="6"/>
      <c r="Y3523" s="5"/>
      <c r="Z3523" s="5"/>
      <c r="AA3523" s="18" t="str">
        <f>IF(ActividadesCom[[#This Row],[NIVEL 4]]&lt;&gt;0,VLOOKUP(ActividadesCom[[#This Row],[NIVEL 4]],Catálogo!A:B,2,FALSE),"")</f>
        <v/>
      </c>
      <c r="AB3523" s="5"/>
      <c r="AC3523" s="6"/>
      <c r="AD3523" s="5"/>
      <c r="AE3523" s="5"/>
      <c r="AF3523" s="18" t="str">
        <f>IF(ActividadesCom[[#This Row],[NIVEL 5]]&lt;&gt;0,VLOOKUP(ActividadesCom[[#This Row],[NIVEL 5]],Catálogo!A:B,2,FALSE),"")</f>
        <v/>
      </c>
      <c r="AG3523" s="36"/>
      <c r="AH3523" s="2"/>
      <c r="AI3523" s="2"/>
    </row>
    <row r="3524" spans="1:35" ht="30" customHeight="1" x14ac:dyDescent="0.25">
      <c r="A3524" s="43">
        <v>21470203</v>
      </c>
      <c r="B3524" s="97" t="str">
        <f>VLOOKUP(ActividadesCom[[#This Row],[NO. DE CONTROL]],'LISTADO ESTUDIANTES'!A:C,3,FALSE)</f>
        <v>MARQUEZ MOCTEZUMA PERLA DEL ROCIO</v>
      </c>
      <c r="C3524" s="103" t="str">
        <f>VLOOKUP(ActividadesCom[[#This Row],[NO. DE CONTROL]],'LISTADO ESTUDIANTES'!A:B,2,FALSE)</f>
        <v>INGENIERIA EN ADMINISTRACION</v>
      </c>
      <c r="D3524" s="44" t="str">
        <f>VLOOKUP(ActividadesCom[[#This Row],[NO. DE CONTROL]],'LISTADO ESTUDIANTES'!A:D,4,FALSE)</f>
        <v>ACTIVO(A)</v>
      </c>
      <c r="E3524" s="5">
        <f>SUM(ActividadesCom[[#This Row],[CRÉD. 1]],ActividadesCom[[#This Row],[CRÉD. 2]],ActividadesCom[[#This Row],[CRÉD. 3]],ActividadesCom[[#This Row],[CRÉD. 4]],ActividadesCom[[#This Row],[CRÉD. 5]])</f>
        <v>3</v>
      </c>
      <c r="F3524" s="44">
        <f>IF(ActividadesCom[[#This Row],[ÚLTIMO SEMESTRE CON CRÉDITOS]]&gt;0,ROUND(AVERAGE(ActividadesCom[[#This Row],[VALOR NIVEL 5]],ActividadesCom[[#This Row],[VALOR NIVEL 4]],ActividadesCom[[#This Row],[VALOR NIVEL 3]],ActividadesCom[[#This Row],[VALOR NIVEL 2]],ActividadesCom[[#This Row],[VALOR NIVEL 1]]),0),"")</f>
        <v>3</v>
      </c>
      <c r="G3524" s="43" t="str">
        <f>IF(ActividadesCom[[#This Row],[PROMEDIO]]="","",IF(ActividadesCom[[#This Row],[PROMEDIO]]&gt;=4,"EXCELENTE",IF(ActividadesCom[[#This Row],[PROMEDIO]]&gt;=3,"NOTABLE",IF(ActividadesCom[[#This Row],[PROMEDIO]]&gt;=2,"BUENO",IF(ActividadesCom[[#This Row],[PROMEDIO]]=1,"SUFICIENTE","")))))</f>
        <v>NOTABLE</v>
      </c>
      <c r="H3524" s="5">
        <f>MAX(ActividadesCom[[#This Row],[PERÍODO 1]],ActividadesCom[[#This Row],[PERÍODO 2]],ActividadesCom[[#This Row],[PERÍODO 3]],ActividadesCom[[#This Row],[PERÍODO 4]],ActividadesCom[[#This Row],[PERÍODO 5]])</f>
        <v>20221</v>
      </c>
      <c r="I3524" s="45" t="s">
        <v>4820</v>
      </c>
      <c r="J3524" s="46">
        <v>20213</v>
      </c>
      <c r="K3524" s="46" t="s">
        <v>4008</v>
      </c>
      <c r="L3524" s="5">
        <f>IF(ActividadesCom[[#This Row],[NIVEL 1]]&lt;&gt;0,VLOOKUP(ActividadesCom[[#This Row],[NIVEL 1]],Catálogo!A:B,2,FALSE),"")</f>
        <v>4</v>
      </c>
      <c r="M3524" s="46">
        <v>1</v>
      </c>
      <c r="N3524" s="6" t="s">
        <v>4872</v>
      </c>
      <c r="O3524" s="46">
        <v>20221</v>
      </c>
      <c r="P3524" s="5" t="s">
        <v>4010</v>
      </c>
      <c r="Q3524" s="5">
        <f>IF(ActividadesCom[[#This Row],[NIVEL 2]]&lt;&gt;0,VLOOKUP(ActividadesCom[[#This Row],[NIVEL 2]],Catálogo!A:B,2,FALSE),"")</f>
        <v>2</v>
      </c>
      <c r="R3524" s="46">
        <v>1</v>
      </c>
      <c r="S3524" s="6" t="s">
        <v>5879</v>
      </c>
      <c r="T3524" s="46">
        <v>20213</v>
      </c>
      <c r="U3524" s="5" t="s">
        <v>4009</v>
      </c>
      <c r="V3524" s="5">
        <f>IF(ActividadesCom[[#This Row],[NIVEL 3]]&lt;&gt;0,VLOOKUP(ActividadesCom[[#This Row],[NIVEL 3]],Catálogo!A:B,2,FALSE),"")</f>
        <v>3</v>
      </c>
      <c r="W3524" s="46">
        <v>1</v>
      </c>
      <c r="X3524" s="45"/>
      <c r="Y3524" s="46"/>
      <c r="Z3524" s="46"/>
      <c r="AA3524" s="5" t="str">
        <f>IF(ActividadesCom[[#This Row],[NIVEL 4]]&lt;&gt;0,VLOOKUP(ActividadesCom[[#This Row],[NIVEL 4]],Catálogo!A:B,2,FALSE),"")</f>
        <v/>
      </c>
      <c r="AB3524" s="46"/>
      <c r="AC3524" s="45"/>
      <c r="AD3524" s="46"/>
      <c r="AE3524" s="46"/>
      <c r="AF3524" s="5" t="str">
        <f>IF(ActividadesCom[[#This Row],[NIVEL 5]]&lt;&gt;0,VLOOKUP(ActividadesCom[[#This Row],[NIVEL 5]],Catálogo!A:B,2,FALSE),"")</f>
        <v/>
      </c>
      <c r="AG3524" s="47"/>
      <c r="AH3524" s="2"/>
      <c r="AI3524" s="2"/>
    </row>
    <row r="3525" spans="1:35" ht="30" customHeight="1" x14ac:dyDescent="0.25">
      <c r="A3525" s="37">
        <v>21470204</v>
      </c>
      <c r="B3525" s="97" t="str">
        <f>VLOOKUP(ActividadesCom[[#This Row],[NO. DE CONTROL]],'LISTADO ESTUDIANTES'!A:C,3,FALSE)</f>
        <v>BACAB CAAMAL CAROLINA ABIGAIL</v>
      </c>
      <c r="C3525" s="106" t="str">
        <f>VLOOKUP(ActividadesCom[[#This Row],[NO. DE CONTROL]],'LISTADO ESTUDIANTES'!A:B,2,FALSE)</f>
        <v>ARQUITECTURA</v>
      </c>
      <c r="D3525" s="38" t="str">
        <f>VLOOKUP(ActividadesCom[[#This Row],[NO. DE CONTROL]],'LISTADO ESTUDIANTES'!A:D,4,FALSE)</f>
        <v>ACTIVO(A)</v>
      </c>
      <c r="E3525" s="5">
        <f>SUM(ActividadesCom[[#This Row],[CRÉD. 1]],ActividadesCom[[#This Row],[CRÉD. 2]],ActividadesCom[[#This Row],[CRÉD. 3]],ActividadesCom[[#This Row],[CRÉD. 4]],ActividadesCom[[#This Row],[CRÉD. 5]])</f>
        <v>4</v>
      </c>
      <c r="F3525" s="38">
        <f>IF(ActividadesCom[[#This Row],[ÚLTIMO SEMESTRE CON CRÉDITOS]]&gt;0,ROUND(AVERAGE(ActividadesCom[[#This Row],[VALOR NIVEL 5]],ActividadesCom[[#This Row],[VALOR NIVEL 4]],ActividadesCom[[#This Row],[VALOR NIVEL 3]],ActividadesCom[[#This Row],[VALOR NIVEL 2]],ActividadesCom[[#This Row],[VALOR NIVEL 1]]),0),"")</f>
        <v>4</v>
      </c>
      <c r="G3525" s="38" t="str">
        <f>IF(ActividadesCom[[#This Row],[PROMEDIO]]="","",IF(ActividadesCom[[#This Row],[PROMEDIO]]&gt;=4,"EXCELENTE",IF(ActividadesCom[[#This Row],[PROMEDIO]]&gt;=3,"NOTABLE",IF(ActividadesCom[[#This Row],[PROMEDIO]]&gt;=2,"BUENO",IF(ActividadesCom[[#This Row],[PROMEDIO]]=1,"SUFICIENTE","")))))</f>
        <v>EXCELENTE</v>
      </c>
      <c r="H3525" s="5">
        <f>MAX(ActividadesCom[[#This Row],[PERÍODO 1]],ActividadesCom[[#This Row],[PERÍODO 2]],ActividadesCom[[#This Row],[PERÍODO 3]],ActividadesCom[[#This Row],[PERÍODO 4]],ActividadesCom[[#This Row],[PERÍODO 5]])</f>
        <v>20221</v>
      </c>
      <c r="I3525" s="39" t="s">
        <v>4515</v>
      </c>
      <c r="J3525" s="40">
        <v>20211</v>
      </c>
      <c r="K3525" s="40" t="s">
        <v>4008</v>
      </c>
      <c r="L3525" s="5">
        <f>IF(ActividadesCom[[#This Row],[NIVEL 1]]&lt;&gt;0,VLOOKUP(ActividadesCom[[#This Row],[NIVEL 1]],Catálogo!A:B,2,FALSE),"")</f>
        <v>4</v>
      </c>
      <c r="M3525" s="40">
        <v>1</v>
      </c>
      <c r="N3525" s="6" t="s">
        <v>4688</v>
      </c>
      <c r="O3525" s="40">
        <v>20213</v>
      </c>
      <c r="P3525" s="40" t="s">
        <v>4008</v>
      </c>
      <c r="Q3525" s="5">
        <f>IF(ActividadesCom[[#This Row],[NIVEL 2]]&lt;&gt;0,VLOOKUP(ActividadesCom[[#This Row],[NIVEL 2]],Catálogo!A:B,2,FALSE),"")</f>
        <v>4</v>
      </c>
      <c r="R3525" s="40">
        <v>1</v>
      </c>
      <c r="S3525" s="6" t="s">
        <v>316</v>
      </c>
      <c r="T3525" s="40">
        <v>20213</v>
      </c>
      <c r="U3525" s="5" t="s">
        <v>4009</v>
      </c>
      <c r="V3525" s="5">
        <f>IF(ActividadesCom[[#This Row],[NIVEL 3]]&lt;&gt;0,VLOOKUP(ActividadesCom[[#This Row],[NIVEL 3]],Catálogo!A:B,2,FALSE),"")</f>
        <v>3</v>
      </c>
      <c r="W3525" s="40">
        <v>1</v>
      </c>
      <c r="X3525" s="6" t="s">
        <v>25</v>
      </c>
      <c r="Y3525" s="40">
        <v>20221</v>
      </c>
      <c r="Z3525" s="5" t="s">
        <v>4009</v>
      </c>
      <c r="AA3525" s="5">
        <f>IF(ActividadesCom[[#This Row],[NIVEL 4]]&lt;&gt;0,VLOOKUP(ActividadesCom[[#This Row],[NIVEL 4]],Catálogo!A:B,2,FALSE),"")</f>
        <v>3</v>
      </c>
      <c r="AB3525" s="40">
        <v>1</v>
      </c>
      <c r="AC3525" s="39"/>
      <c r="AD3525" s="40"/>
      <c r="AE3525" s="40"/>
      <c r="AF3525" s="5" t="str">
        <f>IF(ActividadesCom[[#This Row],[NIVEL 5]]&lt;&gt;0,VLOOKUP(ActividadesCom[[#This Row],[NIVEL 5]],Catálogo!A:B,2,FALSE),"")</f>
        <v/>
      </c>
      <c r="AG3525" s="41"/>
      <c r="AH3525" s="2"/>
      <c r="AI3525" s="2"/>
    </row>
    <row r="3526" spans="1:35" ht="30" customHeight="1" x14ac:dyDescent="0.25">
      <c r="A3526" s="37">
        <v>21470205</v>
      </c>
      <c r="B3526" s="97" t="str">
        <f>VLOOKUP(ActividadesCom[[#This Row],[NO. DE CONTROL]],'LISTADO ESTUDIANTES'!A:C,3,FALSE)</f>
        <v>GORIAN ARTEAGA LUISA MARIA</v>
      </c>
      <c r="C3526" s="106" t="str">
        <f>VLOOKUP(ActividadesCom[[#This Row],[NO. DE CONTROL]],'LISTADO ESTUDIANTES'!A:B,2,FALSE)</f>
        <v>ARQUITECTURA</v>
      </c>
      <c r="D3526" s="38" t="str">
        <f>VLOOKUP(ActividadesCom[[#This Row],[NO. DE CONTROL]],'LISTADO ESTUDIANTES'!A:D,4,FALSE)</f>
        <v>ACTIVO(A)</v>
      </c>
      <c r="E3526" s="5">
        <f>SUM(ActividadesCom[[#This Row],[CRÉD. 1]],ActividadesCom[[#This Row],[CRÉD. 2]],ActividadesCom[[#This Row],[CRÉD. 3]],ActividadesCom[[#This Row],[CRÉD. 4]],ActividadesCom[[#This Row],[CRÉD. 5]])</f>
        <v>4</v>
      </c>
      <c r="F3526" s="38">
        <f>IF(ActividadesCom[[#This Row],[ÚLTIMO SEMESTRE CON CRÉDITOS]]&gt;0,ROUND(AVERAGE(ActividadesCom[[#This Row],[VALOR NIVEL 5]],ActividadesCom[[#This Row],[VALOR NIVEL 4]],ActividadesCom[[#This Row],[VALOR NIVEL 3]],ActividadesCom[[#This Row],[VALOR NIVEL 2]],ActividadesCom[[#This Row],[VALOR NIVEL 1]]),0),"")</f>
        <v>4</v>
      </c>
      <c r="G3526" s="38" t="str">
        <f>IF(ActividadesCom[[#This Row],[PROMEDIO]]="","",IF(ActividadesCom[[#This Row],[PROMEDIO]]&gt;=4,"EXCELENTE",IF(ActividadesCom[[#This Row],[PROMEDIO]]&gt;=3,"NOTABLE",IF(ActividadesCom[[#This Row],[PROMEDIO]]&gt;=2,"BUENO",IF(ActividadesCom[[#This Row],[PROMEDIO]]=1,"SUFICIENTE","")))))</f>
        <v>EXCELENTE</v>
      </c>
      <c r="H3526" s="5">
        <f>MAX(ActividadesCom[[#This Row],[PERÍODO 1]],ActividadesCom[[#This Row],[PERÍODO 2]],ActividadesCom[[#This Row],[PERÍODO 3]],ActividadesCom[[#This Row],[PERÍODO 4]],ActividadesCom[[#This Row],[PERÍODO 5]])</f>
        <v>20221</v>
      </c>
      <c r="I3526" s="39" t="s">
        <v>4515</v>
      </c>
      <c r="J3526" s="40">
        <v>20211</v>
      </c>
      <c r="K3526" s="40" t="s">
        <v>4008</v>
      </c>
      <c r="L3526" s="5">
        <f>IF(ActividadesCom[[#This Row],[NIVEL 1]]&lt;&gt;0,VLOOKUP(ActividadesCom[[#This Row],[NIVEL 1]],Catálogo!A:B,2,FALSE),"")</f>
        <v>4</v>
      </c>
      <c r="M3526" s="40">
        <v>1</v>
      </c>
      <c r="N3526" s="39" t="s">
        <v>4695</v>
      </c>
      <c r="O3526" s="40">
        <v>20213</v>
      </c>
      <c r="P3526" s="40" t="s">
        <v>4008</v>
      </c>
      <c r="Q3526" s="5">
        <f>IF(ActividadesCom[[#This Row],[NIVEL 2]]&lt;&gt;0,VLOOKUP(ActividadesCom[[#This Row],[NIVEL 2]],Catálogo!A:B,2,FALSE),"")</f>
        <v>4</v>
      </c>
      <c r="R3526" s="40">
        <v>1</v>
      </c>
      <c r="S3526" s="6" t="s">
        <v>665</v>
      </c>
      <c r="T3526" s="40">
        <v>20213</v>
      </c>
      <c r="U3526" s="40" t="s">
        <v>4010</v>
      </c>
      <c r="V3526" s="5">
        <f>IF(ActividadesCom[[#This Row],[NIVEL 3]]&lt;&gt;0,VLOOKUP(ActividadesCom[[#This Row],[NIVEL 3]],Catálogo!A:B,2,FALSE),"")</f>
        <v>2</v>
      </c>
      <c r="W3526" s="40">
        <v>1</v>
      </c>
      <c r="X3526" s="6" t="s">
        <v>42</v>
      </c>
      <c r="Y3526" s="40">
        <v>20221</v>
      </c>
      <c r="Z3526" s="5" t="s">
        <v>4008</v>
      </c>
      <c r="AA3526" s="5">
        <f>IF(ActividadesCom[[#This Row],[NIVEL 4]]&lt;&gt;0,VLOOKUP(ActividadesCom[[#This Row],[NIVEL 4]],Catálogo!A:B,2,FALSE),"")</f>
        <v>4</v>
      </c>
      <c r="AB3526" s="40">
        <v>1</v>
      </c>
      <c r="AC3526" s="39"/>
      <c r="AD3526" s="40"/>
      <c r="AE3526" s="40"/>
      <c r="AF3526" s="5" t="str">
        <f>IF(ActividadesCom[[#This Row],[NIVEL 5]]&lt;&gt;0,VLOOKUP(ActividadesCom[[#This Row],[NIVEL 5]],Catálogo!A:B,2,FALSE),"")</f>
        <v/>
      </c>
      <c r="AG3526" s="41"/>
      <c r="AH3526" s="2"/>
      <c r="AI3526" s="2"/>
    </row>
    <row r="3527" spans="1:35" ht="30" customHeight="1" x14ac:dyDescent="0.25">
      <c r="A3527" s="7">
        <v>21470206</v>
      </c>
      <c r="B3527" s="97" t="str">
        <f>VLOOKUP(ActividadesCom[[#This Row],[NO. DE CONTROL]],'LISTADO ESTUDIANTES'!A:C,3,FALSE)</f>
        <v>RODRIGUEZ VIANA ANDREA GUADALUPE</v>
      </c>
      <c r="C3527" s="97" t="str">
        <f>VLOOKUP(ActividadesCom[[#This Row],[NO. DE CONTROL]],'LISTADO ESTUDIANTES'!A:B,2,FALSE)</f>
        <v>INGENIERIA EN SISTEMAS COMPUTACIONALES</v>
      </c>
      <c r="D3527" s="18" t="str">
        <f>VLOOKUP(ActividadesCom[[#This Row],[NO. DE CONTROL]],'LISTADO ESTUDIANTES'!A:D,4,FALSE)</f>
        <v>ACTIVO(A)</v>
      </c>
      <c r="E3527" s="5">
        <f>SUM(ActividadesCom[[#This Row],[CRÉD. 1]],ActividadesCom[[#This Row],[CRÉD. 2]],ActividadesCom[[#This Row],[CRÉD. 3]],ActividadesCom[[#This Row],[CRÉD. 4]],ActividadesCom[[#This Row],[CRÉD. 5]])</f>
        <v>1</v>
      </c>
      <c r="F3527" s="18">
        <f>IF(ActividadesCom[[#This Row],[ÚLTIMO SEMESTRE CON CRÉDITOS]]&gt;0,ROUND(AVERAGE(ActividadesCom[[#This Row],[VALOR NIVEL 5]],ActividadesCom[[#This Row],[VALOR NIVEL 4]],ActividadesCom[[#This Row],[VALOR NIVEL 3]],ActividadesCom[[#This Row],[VALOR NIVEL 2]],ActividadesCom[[#This Row],[VALOR NIVEL 1]]),0),"")</f>
        <v>4</v>
      </c>
      <c r="G3527" s="7" t="str">
        <f>IF(ActividadesCom[[#This Row],[PROMEDIO]]="","",IF(ActividadesCom[[#This Row],[PROMEDIO]]&gt;=4,"EXCELENTE",IF(ActividadesCom[[#This Row],[PROMEDIO]]&gt;=3,"NOTABLE",IF(ActividadesCom[[#This Row],[PROMEDIO]]&gt;=2,"BUENO",IF(ActividadesCom[[#This Row],[PROMEDIO]]=1,"SUFICIENTE","")))))</f>
        <v>EXCELENTE</v>
      </c>
      <c r="H3527" s="5">
        <f>MAX(ActividadesCom[[#This Row],[PERÍODO 1]],ActividadesCom[[#This Row],[PERÍODO 2]],ActividadesCom[[#This Row],[PERÍODO 3]],ActividadesCom[[#This Row],[PERÍODO 4]],ActividadesCom[[#This Row],[PERÍODO 5]])</f>
        <v>20213</v>
      </c>
      <c r="I3527" s="6" t="s">
        <v>37</v>
      </c>
      <c r="J3527" s="5">
        <v>20213</v>
      </c>
      <c r="K3527" s="5" t="s">
        <v>4008</v>
      </c>
      <c r="L3527" s="5">
        <f>IF(ActividadesCom[[#This Row],[NIVEL 1]]&lt;&gt;0,VLOOKUP(ActividadesCom[[#This Row],[NIVEL 1]],Catálogo!A:B,2,FALSE),"")</f>
        <v>4</v>
      </c>
      <c r="M3527" s="5">
        <v>1</v>
      </c>
      <c r="N3527" s="6"/>
      <c r="O3527" s="5"/>
      <c r="P3527" s="5"/>
      <c r="Q3527" s="5" t="str">
        <f>IF(ActividadesCom[[#This Row],[NIVEL 2]]&lt;&gt;0,VLOOKUP(ActividadesCom[[#This Row],[NIVEL 2]],Catálogo!A:B,2,FALSE),"")</f>
        <v/>
      </c>
      <c r="R3527" s="5"/>
      <c r="S3527" s="6"/>
      <c r="T3527" s="5"/>
      <c r="U3527" s="5"/>
      <c r="V3527" s="5" t="str">
        <f>IF(ActividadesCom[[#This Row],[NIVEL 3]]&lt;&gt;0,VLOOKUP(ActividadesCom[[#This Row],[NIVEL 3]],Catálogo!A:B,2,FALSE),"")</f>
        <v/>
      </c>
      <c r="W3527" s="5"/>
      <c r="X3527" s="6"/>
      <c r="Y3527" s="5"/>
      <c r="Z3527" s="5"/>
      <c r="AA3527" s="5" t="str">
        <f>IF(ActividadesCom[[#This Row],[NIVEL 4]]&lt;&gt;0,VLOOKUP(ActividadesCom[[#This Row],[NIVEL 4]],Catálogo!A:B,2,FALSE),"")</f>
        <v/>
      </c>
      <c r="AB3527" s="5"/>
      <c r="AC3527" s="6"/>
      <c r="AD3527" s="5"/>
      <c r="AE3527" s="5"/>
      <c r="AF3527" s="5" t="str">
        <f>IF(ActividadesCom[[#This Row],[NIVEL 5]]&lt;&gt;0,VLOOKUP(ActividadesCom[[#This Row],[NIVEL 5]],Catálogo!A:B,2,FALSE),"")</f>
        <v/>
      </c>
      <c r="AG3527" s="36"/>
      <c r="AH3527" s="2"/>
      <c r="AI3527" s="2"/>
    </row>
    <row r="3528" spans="1:35" ht="30" hidden="1" customHeight="1" x14ac:dyDescent="0.25">
      <c r="A3528" s="37">
        <v>21470207</v>
      </c>
      <c r="B3528" s="97" t="str">
        <f>VLOOKUP(ActividadesCom[[#This Row],[NO. DE CONTROL]],'LISTADO ESTUDIANTES'!A:C,3,FALSE)</f>
        <v>SOFIA BELEN PANTI WONG</v>
      </c>
      <c r="C3528" s="106" t="str">
        <f>VLOOKUP(ActividadesCom[[#This Row],[NO. DE CONTROL]],'LISTADO ESTUDIANTES'!A:B,2,FALSE)</f>
        <v>ARQUITECTURA</v>
      </c>
      <c r="D3528" s="38" t="str">
        <f>VLOOKUP(ActividadesCom[[#This Row],[NO. DE CONTROL]],'LISTADO ESTUDIANTES'!A:D,4,FALSE)</f>
        <v>BAJA</v>
      </c>
      <c r="E3528" s="5">
        <f>SUM(ActividadesCom[[#This Row],[CRÉD. 1]],ActividadesCom[[#This Row],[CRÉD. 2]],ActividadesCom[[#This Row],[CRÉD. 3]],ActividadesCom[[#This Row],[CRÉD. 4]],ActividadesCom[[#This Row],[CRÉD. 5]])</f>
        <v>3</v>
      </c>
      <c r="F3528" s="38">
        <f>IF(ActividadesCom[[#This Row],[ÚLTIMO SEMESTRE CON CRÉDITOS]]&gt;0,ROUND(AVERAGE(ActividadesCom[[#This Row],[VALOR NIVEL 5]],ActividadesCom[[#This Row],[VALOR NIVEL 4]],ActividadesCom[[#This Row],[VALOR NIVEL 3]],ActividadesCom[[#This Row],[VALOR NIVEL 2]],ActividadesCom[[#This Row],[VALOR NIVEL 1]]),0),"")</f>
        <v>4</v>
      </c>
      <c r="G3528" s="38" t="str">
        <f>IF(ActividadesCom[[#This Row],[PROMEDIO]]="","",IF(ActividadesCom[[#This Row],[PROMEDIO]]&gt;=4,"EXCELENTE",IF(ActividadesCom[[#This Row],[PROMEDIO]]&gt;=3,"NOTABLE",IF(ActividadesCom[[#This Row],[PROMEDIO]]&gt;=2,"BUENO",IF(ActividadesCom[[#This Row],[PROMEDIO]]=1,"SUFICIENTE","")))))</f>
        <v>EXCELENTE</v>
      </c>
      <c r="H3528" s="5">
        <f>MAX(ActividadesCom[[#This Row],[PERÍODO 1]],ActividadesCom[[#This Row],[PERÍODO 2]],ActividadesCom[[#This Row],[PERÍODO 3]],ActividadesCom[[#This Row],[PERÍODO 4]],ActividadesCom[[#This Row],[PERÍODO 5]])</f>
        <v>20213</v>
      </c>
      <c r="I3528" s="39" t="s">
        <v>4515</v>
      </c>
      <c r="J3528" s="40">
        <v>20211</v>
      </c>
      <c r="K3528" s="40" t="s">
        <v>4008</v>
      </c>
      <c r="L3528" s="5">
        <f>IF(ActividadesCom[[#This Row],[NIVEL 1]]&lt;&gt;0,VLOOKUP(ActividadesCom[[#This Row],[NIVEL 1]],Catálogo!A:B,2,FALSE),"")</f>
        <v>4</v>
      </c>
      <c r="M3528" s="40">
        <v>1</v>
      </c>
      <c r="N3528" s="39" t="s">
        <v>4695</v>
      </c>
      <c r="O3528" s="40">
        <v>20213</v>
      </c>
      <c r="P3528" s="40" t="s">
        <v>4008</v>
      </c>
      <c r="Q3528" s="5">
        <f>IF(ActividadesCom[[#This Row],[NIVEL 2]]&lt;&gt;0,VLOOKUP(ActividadesCom[[#This Row],[NIVEL 2]],Catálogo!A:B,2,FALSE),"")</f>
        <v>4</v>
      </c>
      <c r="R3528" s="40">
        <v>1</v>
      </c>
      <c r="S3528" s="6" t="s">
        <v>11</v>
      </c>
      <c r="T3528" s="40">
        <v>20213</v>
      </c>
      <c r="U3528" s="5" t="s">
        <v>4009</v>
      </c>
      <c r="V3528" s="5">
        <f>IF(ActividadesCom[[#This Row],[NIVEL 3]]&lt;&gt;0,VLOOKUP(ActividadesCom[[#This Row],[NIVEL 3]],Catálogo!A:B,2,FALSE),"")</f>
        <v>3</v>
      </c>
      <c r="W3528" s="40">
        <v>1</v>
      </c>
      <c r="X3528" s="39"/>
      <c r="Y3528" s="40"/>
      <c r="Z3528" s="40"/>
      <c r="AA3528" s="5" t="str">
        <f>IF(ActividadesCom[[#This Row],[NIVEL 4]]&lt;&gt;0,VLOOKUP(ActividadesCom[[#This Row],[NIVEL 4]],Catálogo!A:B,2,FALSE),"")</f>
        <v/>
      </c>
      <c r="AB3528" s="40"/>
      <c r="AC3528" s="39"/>
      <c r="AD3528" s="40"/>
      <c r="AE3528" s="40"/>
      <c r="AF3528" s="5" t="str">
        <f>IF(ActividadesCom[[#This Row],[NIVEL 5]]&lt;&gt;0,VLOOKUP(ActividadesCom[[#This Row],[NIVEL 5]],Catálogo!A:B,2,FALSE),"")</f>
        <v/>
      </c>
      <c r="AG3528" s="41"/>
      <c r="AH3528" s="2"/>
      <c r="AI3528" s="2"/>
    </row>
    <row r="3529" spans="1:35" ht="30" customHeight="1" x14ac:dyDescent="0.25">
      <c r="A3529" s="7">
        <v>21470208</v>
      </c>
      <c r="B3529" s="97" t="str">
        <f>VLOOKUP(ActividadesCom[[#This Row],[NO. DE CONTROL]],'LISTADO ESTUDIANTES'!A:C,3,FALSE)</f>
        <v>MARQUEZ MONTERO VANESA</v>
      </c>
      <c r="C3529" s="97" t="str">
        <f>VLOOKUP(ActividadesCom[[#This Row],[NO. DE CONTROL]],'LISTADO ESTUDIANTES'!A:B,2,FALSE)</f>
        <v>INGENIERIA EN ADMINISTRACION</v>
      </c>
      <c r="D3529" s="18" t="str">
        <f>VLOOKUP(ActividadesCom[[#This Row],[NO. DE CONTROL]],'LISTADO ESTUDIANTES'!A:D,4,FALSE)</f>
        <v>ACTIVO(A)</v>
      </c>
      <c r="E3529" s="5">
        <f>SUM(ActividadesCom[[#This Row],[CRÉD. 1]],ActividadesCom[[#This Row],[CRÉD. 2]],ActividadesCom[[#This Row],[CRÉD. 3]],ActividadesCom[[#This Row],[CRÉD. 4]],ActividadesCom[[#This Row],[CRÉD. 5]])</f>
        <v>2</v>
      </c>
      <c r="F3529" s="18">
        <f>IF(ActividadesCom[[#This Row],[ÚLTIMO SEMESTRE CON CRÉDITOS]]&gt;0,ROUND(AVERAGE(ActividadesCom[[#This Row],[VALOR NIVEL 5]],ActividadesCom[[#This Row],[VALOR NIVEL 4]],ActividadesCom[[#This Row],[VALOR NIVEL 3]],ActividadesCom[[#This Row],[VALOR NIVEL 2]],ActividadesCom[[#This Row],[VALOR NIVEL 1]]),0),"")</f>
        <v>4</v>
      </c>
      <c r="G3529" s="7" t="str">
        <f>IF(ActividadesCom[[#This Row],[PROMEDIO]]="","",IF(ActividadesCom[[#This Row],[PROMEDIO]]&gt;=4,"EXCELENTE",IF(ActividadesCom[[#This Row],[PROMEDIO]]&gt;=3,"NOTABLE",IF(ActividadesCom[[#This Row],[PROMEDIO]]&gt;=2,"BUENO",IF(ActividadesCom[[#This Row],[PROMEDIO]]=1,"SUFICIENTE","")))))</f>
        <v>EXCELENTE</v>
      </c>
      <c r="H3529" s="5">
        <f>MAX(ActividadesCom[[#This Row],[PERÍODO 1]],ActividadesCom[[#This Row],[PERÍODO 2]],ActividadesCom[[#This Row],[PERÍODO 3]],ActividadesCom[[#This Row],[PERÍODO 4]],ActividadesCom[[#This Row],[PERÍODO 5]])</f>
        <v>20213</v>
      </c>
      <c r="I3529" s="6" t="s">
        <v>4818</v>
      </c>
      <c r="J3529" s="5">
        <v>20213</v>
      </c>
      <c r="K3529" s="5" t="s">
        <v>4008</v>
      </c>
      <c r="L3529" s="5">
        <f>IF(ActividadesCom[[#This Row],[NIVEL 1]]&lt;&gt;0,VLOOKUP(ActividadesCom[[#This Row],[NIVEL 1]],Catálogo!A:B,2,FALSE),"")</f>
        <v>4</v>
      </c>
      <c r="M3529" s="5">
        <v>1</v>
      </c>
      <c r="N3529" s="6" t="s">
        <v>4953</v>
      </c>
      <c r="O3529" s="5">
        <v>20213</v>
      </c>
      <c r="P3529" s="5" t="s">
        <v>4009</v>
      </c>
      <c r="Q3529" s="5">
        <f>IF(ActividadesCom[[#This Row],[NIVEL 2]]&lt;&gt;0,VLOOKUP(ActividadesCom[[#This Row],[NIVEL 2]],Catálogo!A:B,2,FALSE),"")</f>
        <v>3</v>
      </c>
      <c r="R3529" s="5">
        <v>1</v>
      </c>
      <c r="S3529" s="6"/>
      <c r="T3529" s="5"/>
      <c r="U3529" s="5"/>
      <c r="V3529" s="5" t="str">
        <f>IF(ActividadesCom[[#This Row],[NIVEL 3]]&lt;&gt;0,VLOOKUP(ActividadesCom[[#This Row],[NIVEL 3]],Catálogo!A:B,2,FALSE),"")</f>
        <v/>
      </c>
      <c r="W3529" s="5"/>
      <c r="X3529" s="6"/>
      <c r="Y3529" s="5"/>
      <c r="Z3529" s="5"/>
      <c r="AA3529" s="5" t="str">
        <f>IF(ActividadesCom[[#This Row],[NIVEL 4]]&lt;&gt;0,VLOOKUP(ActividadesCom[[#This Row],[NIVEL 4]],Catálogo!A:B,2,FALSE),"")</f>
        <v/>
      </c>
      <c r="AB3529" s="5"/>
      <c r="AC3529" s="6"/>
      <c r="AD3529" s="5"/>
      <c r="AE3529" s="5"/>
      <c r="AF3529" s="5" t="str">
        <f>IF(ActividadesCom[[#This Row],[NIVEL 5]]&lt;&gt;0,VLOOKUP(ActividadesCom[[#This Row],[NIVEL 5]],Catálogo!A:B,2,FALSE),"")</f>
        <v/>
      </c>
      <c r="AG3529" s="36"/>
      <c r="AH3529" s="2"/>
      <c r="AI3529" s="2"/>
    </row>
    <row r="3530" spans="1:35" ht="30" hidden="1" customHeight="1" x14ac:dyDescent="0.25">
      <c r="A3530" s="7">
        <v>21470209</v>
      </c>
      <c r="B3530" s="97" t="str">
        <f>VLOOKUP(ActividadesCom[[#This Row],[NO. DE CONTROL]],'LISTADO ESTUDIANTES'!A:C,3,FALSE)</f>
        <v>ALAN YAEL REYES CAN</v>
      </c>
      <c r="C3530" s="97" t="str">
        <f>VLOOKUP(ActividadesCom[[#This Row],[NO. DE CONTROL]],'LISTADO ESTUDIANTES'!A:B,2,FALSE)</f>
        <v>INGENIERIA CIVIL</v>
      </c>
      <c r="D3530" s="18" t="str">
        <f>VLOOKUP(ActividadesCom[[#This Row],[NO. DE CONTROL]],'LISTADO ESTUDIANTES'!A:D,4,FALSE)</f>
        <v>BAJA</v>
      </c>
      <c r="E3530" s="5">
        <f>SUM(ActividadesCom[[#This Row],[CRÉD. 1]],ActividadesCom[[#This Row],[CRÉD. 2]],ActividadesCom[[#This Row],[CRÉD. 3]],ActividadesCom[[#This Row],[CRÉD. 4]],ActividadesCom[[#This Row],[CRÉD. 5]])</f>
        <v>1</v>
      </c>
      <c r="F3530" s="18">
        <f>IF(ActividadesCom[[#This Row],[ÚLTIMO SEMESTRE CON CRÉDITOS]]&gt;0,ROUND(AVERAGE(ActividadesCom[[#This Row],[VALOR NIVEL 5]],ActividadesCom[[#This Row],[VALOR NIVEL 4]],ActividadesCom[[#This Row],[VALOR NIVEL 3]],ActividadesCom[[#This Row],[VALOR NIVEL 2]],ActividadesCom[[#This Row],[VALOR NIVEL 1]]),0),"")</f>
        <v>3</v>
      </c>
      <c r="G3530" s="18" t="str">
        <f>IF(ActividadesCom[[#This Row],[PROMEDIO]]="","",IF(ActividadesCom[[#This Row],[PROMEDIO]]&gt;=4,"EXCELENTE",IF(ActividadesCom[[#This Row],[PROMEDIO]]&gt;=3,"NOTABLE",IF(ActividadesCom[[#This Row],[PROMEDIO]]&gt;=2,"BUENO",IF(ActividadesCom[[#This Row],[PROMEDIO]]=1,"SUFICIENTE","")))))</f>
        <v>NOTABLE</v>
      </c>
      <c r="H3530" s="5">
        <f>MAX(ActividadesCom[[#This Row],[PERÍODO 1]],ActividadesCom[[#This Row],[PERÍODO 2]],ActividadesCom[[#This Row],[PERÍODO 3]],ActividadesCom[[#This Row],[PERÍODO 4]],ActividadesCom[[#This Row],[PERÍODO 5]])</f>
        <v>20213</v>
      </c>
      <c r="I3530" s="6" t="s">
        <v>31</v>
      </c>
      <c r="J3530" s="5">
        <v>20213</v>
      </c>
      <c r="K3530" s="5" t="s">
        <v>4021</v>
      </c>
      <c r="L3530" s="5">
        <f>IF(ActividadesCom[[#This Row],[NIVEL 1]]&lt;&gt;0,VLOOKUP(ActividadesCom[[#This Row],[NIVEL 1]],Catálogo!A:B,2,FALSE),"")</f>
        <v>3</v>
      </c>
      <c r="M3530" s="5">
        <v>1</v>
      </c>
      <c r="N3530" s="6"/>
      <c r="O3530" s="5"/>
      <c r="P3530" s="5"/>
      <c r="Q3530" s="5" t="str">
        <f>IF(ActividadesCom[[#This Row],[NIVEL 2]]&lt;&gt;0,VLOOKUP(ActividadesCom[[#This Row],[NIVEL 2]],Catálogo!A:B,2,FALSE),"")</f>
        <v/>
      </c>
      <c r="R3530" s="5"/>
      <c r="S3530" s="6"/>
      <c r="T3530" s="5"/>
      <c r="U3530" s="5"/>
      <c r="V3530" s="5" t="str">
        <f>IF(ActividadesCom[[#This Row],[NIVEL 3]]&lt;&gt;0,VLOOKUP(ActividadesCom[[#This Row],[NIVEL 3]],Catálogo!A:B,2,FALSE),"")</f>
        <v/>
      </c>
      <c r="W3530" s="5"/>
      <c r="X3530" s="6"/>
      <c r="Y3530" s="5"/>
      <c r="Z3530" s="5"/>
      <c r="AA3530" s="5" t="str">
        <f>IF(ActividadesCom[[#This Row],[NIVEL 4]]&lt;&gt;0,VLOOKUP(ActividadesCom[[#This Row],[NIVEL 4]],Catálogo!A:B,2,FALSE),"")</f>
        <v/>
      </c>
      <c r="AB3530" s="5"/>
      <c r="AC3530" s="6"/>
      <c r="AD3530" s="5"/>
      <c r="AE3530" s="5"/>
      <c r="AF3530" s="5" t="str">
        <f>IF(ActividadesCom[[#This Row],[NIVEL 5]]&lt;&gt;0,VLOOKUP(ActividadesCom[[#This Row],[NIVEL 5]],Catálogo!A:B,2,FALSE),"")</f>
        <v/>
      </c>
      <c r="AG3530" s="36"/>
      <c r="AH3530" s="2"/>
      <c r="AI3530" s="2"/>
    </row>
    <row r="3531" spans="1:35" ht="30" hidden="1" customHeight="1" x14ac:dyDescent="0.25">
      <c r="A3531" s="7">
        <v>21470210</v>
      </c>
      <c r="B3531" s="10" t="str">
        <f>VLOOKUP(ActividadesCom[[#This Row],[NO. DE CONTROL]],'LISTADO ESTUDIANTES'!A:C,3,FALSE)</f>
        <v>UC COLLI EDWING JOEL</v>
      </c>
      <c r="C3531" s="97" t="str">
        <f>VLOOKUP(ActividadesCom[[#This Row],[NO. DE CONTROL]],'LISTADO ESTUDIANTES'!A:B,2,FALSE)</f>
        <v>INGENIERIA CIVIL</v>
      </c>
      <c r="D3531" s="18" t="str">
        <f>VLOOKUP(ActividadesCom[[#This Row],[NO. DE CONTROL]],'LISTADO ESTUDIANTES'!A:D,4,FALSE)</f>
        <v>BAJA</v>
      </c>
      <c r="E3531" s="7">
        <f>SUM(ActividadesCom[[#This Row],[CRÉD. 1]],ActividadesCom[[#This Row],[CRÉD. 2]],ActividadesCom[[#This Row],[CRÉD. 3]],ActividadesCom[[#This Row],[CRÉD. 4]],ActividadesCom[[#This Row],[CRÉD. 5]])</f>
        <v>0</v>
      </c>
      <c r="F3531" s="18" t="str">
        <f>IF(ActividadesCom[[#This Row],[ÚLTIMO SEMESTRE CON CRÉDITOS]]&gt;0,ROUND(AVERAGE(ActividadesCom[[#This Row],[VALOR NIVEL 5]],ActividadesCom[[#This Row],[VALOR NIVEL 4]],ActividadesCom[[#This Row],[VALOR NIVEL 3]],ActividadesCom[[#This Row],[VALOR NIVEL 2]],ActividadesCom[[#This Row],[VALOR NIVEL 1]]),0),"")</f>
        <v/>
      </c>
      <c r="G3531" s="7" t="str">
        <f>IF(ActividadesCom[[#This Row],[PROMEDIO]]="","",IF(ActividadesCom[[#This Row],[PROMEDIO]]&gt;=4,"EXCELENTE",IF(ActividadesCom[[#This Row],[PROMEDIO]]&gt;=3,"NOTABLE",IF(ActividadesCom[[#This Row],[PROMEDIO]]&gt;=2,"BUENO",IF(ActividadesCom[[#This Row],[PROMEDIO]]=1,"SUFICIENTE","")))))</f>
        <v/>
      </c>
      <c r="H3531" s="18">
        <f>MAX(ActividadesCom[[#This Row],[PERÍODO 1]],ActividadesCom[[#This Row],[PERÍODO 2]],ActividadesCom[[#This Row],[PERÍODO 3]],ActividadesCom[[#This Row],[PERÍODO 4]],ActividadesCom[[#This Row],[PERÍODO 5]])</f>
        <v>0</v>
      </c>
      <c r="I3531" s="6"/>
      <c r="J3531" s="5"/>
      <c r="K3531" s="5"/>
      <c r="L3531" s="18" t="str">
        <f>IF(ActividadesCom[[#This Row],[NIVEL 1]]&lt;&gt;0,VLOOKUP(ActividadesCom[[#This Row],[NIVEL 1]],Catálogo!A:B,2,FALSE),"")</f>
        <v/>
      </c>
      <c r="M3531" s="5"/>
      <c r="N3531" s="6"/>
      <c r="O3531" s="5"/>
      <c r="P3531" s="5"/>
      <c r="Q3531" s="18" t="str">
        <f>IF(ActividadesCom[[#This Row],[NIVEL 2]]&lt;&gt;0,VLOOKUP(ActividadesCom[[#This Row],[NIVEL 2]],Catálogo!A:B,2,FALSE),"")</f>
        <v/>
      </c>
      <c r="R3531" s="5"/>
      <c r="S3531" s="6"/>
      <c r="T3531" s="5"/>
      <c r="U3531" s="5"/>
      <c r="V3531" s="18" t="str">
        <f>IF(ActividadesCom[[#This Row],[NIVEL 3]]&lt;&gt;0,VLOOKUP(ActividadesCom[[#This Row],[NIVEL 3]],Catálogo!A:B,2,FALSE),"")</f>
        <v/>
      </c>
      <c r="W3531" s="5"/>
      <c r="X3531" s="6"/>
      <c r="Y3531" s="5"/>
      <c r="Z3531" s="5"/>
      <c r="AA3531" s="18" t="str">
        <f>IF(ActividadesCom[[#This Row],[NIVEL 4]]&lt;&gt;0,VLOOKUP(ActividadesCom[[#This Row],[NIVEL 4]],Catálogo!A:B,2,FALSE),"")</f>
        <v/>
      </c>
      <c r="AB3531" s="5"/>
      <c r="AC3531" s="6"/>
      <c r="AD3531" s="5"/>
      <c r="AE3531" s="5"/>
      <c r="AF3531" s="18" t="str">
        <f>IF(ActividadesCom[[#This Row],[NIVEL 5]]&lt;&gt;0,VLOOKUP(ActividadesCom[[#This Row],[NIVEL 5]],Catálogo!A:B,2,FALSE),"")</f>
        <v/>
      </c>
      <c r="AG3531" s="36"/>
      <c r="AH3531" s="2"/>
      <c r="AI3531" s="2"/>
    </row>
    <row r="3532" spans="1:35" ht="30" customHeight="1" x14ac:dyDescent="0.25">
      <c r="A3532" s="43">
        <v>21470211</v>
      </c>
      <c r="B3532" s="97" t="str">
        <f>VLOOKUP(ActividadesCom[[#This Row],[NO. DE CONTROL]],'LISTADO ESTUDIANTES'!A:C,3,FALSE)</f>
        <v>MARTINEZ RODRIGUEZ KAREN ISABEL</v>
      </c>
      <c r="C3532" s="103" t="str">
        <f>VLOOKUP(ActividadesCom[[#This Row],[NO. DE CONTROL]],'LISTADO ESTUDIANTES'!A:B,2,FALSE)</f>
        <v>INGENIERIA EN GESTION EMPRESARIAL</v>
      </c>
      <c r="D3532" s="44" t="str">
        <f>VLOOKUP(ActividadesCom[[#This Row],[NO. DE CONTROL]],'LISTADO ESTUDIANTES'!A:D,4,FALSE)</f>
        <v>ACTIVO(A)</v>
      </c>
      <c r="E3532" s="5">
        <f>SUM(ActividadesCom[[#This Row],[CRÉD. 1]],ActividadesCom[[#This Row],[CRÉD. 2]],ActividadesCom[[#This Row],[CRÉD. 3]],ActividadesCom[[#This Row],[CRÉD. 4]],ActividadesCom[[#This Row],[CRÉD. 5]])</f>
        <v>4</v>
      </c>
      <c r="F3532" s="44">
        <f>IF(ActividadesCom[[#This Row],[ÚLTIMO SEMESTRE CON CRÉDITOS]]&gt;0,ROUND(AVERAGE(ActividadesCom[[#This Row],[VALOR NIVEL 5]],ActividadesCom[[#This Row],[VALOR NIVEL 4]],ActividadesCom[[#This Row],[VALOR NIVEL 3]],ActividadesCom[[#This Row],[VALOR NIVEL 2]],ActividadesCom[[#This Row],[VALOR NIVEL 1]]),0),"")</f>
        <v>4</v>
      </c>
      <c r="G3532" s="43" t="str">
        <f>IF(ActividadesCom[[#This Row],[PROMEDIO]]="","",IF(ActividadesCom[[#This Row],[PROMEDIO]]&gt;=4,"EXCELENTE",IF(ActividadesCom[[#This Row],[PROMEDIO]]&gt;=3,"NOTABLE",IF(ActividadesCom[[#This Row],[PROMEDIO]]&gt;=2,"BUENO",IF(ActividadesCom[[#This Row],[PROMEDIO]]=1,"SUFICIENTE","")))))</f>
        <v>EXCELENTE</v>
      </c>
      <c r="H3532" s="5">
        <f>MAX(ActividadesCom[[#This Row],[PERÍODO 1]],ActividadesCom[[#This Row],[PERÍODO 2]],ActividadesCom[[#This Row],[PERÍODO 3]],ActividadesCom[[#This Row],[PERÍODO 4]],ActividadesCom[[#This Row],[PERÍODO 5]])</f>
        <v>20221</v>
      </c>
      <c r="I3532" s="45" t="s">
        <v>133</v>
      </c>
      <c r="J3532" s="46">
        <v>20213</v>
      </c>
      <c r="K3532" s="46" t="s">
        <v>4022</v>
      </c>
      <c r="L3532" s="5">
        <f>IF(ActividadesCom[[#This Row],[NIVEL 1]]&lt;&gt;0,VLOOKUP(ActividadesCom[[#This Row],[NIVEL 1]],Catálogo!A:B,2,FALSE),"")</f>
        <v>2</v>
      </c>
      <c r="M3532" s="46">
        <v>1</v>
      </c>
      <c r="N3532" s="6" t="s">
        <v>4848</v>
      </c>
      <c r="O3532" s="5">
        <v>20213</v>
      </c>
      <c r="P3532" s="46" t="s">
        <v>4008</v>
      </c>
      <c r="Q3532" s="5">
        <f>IF(ActividadesCom[[#This Row],[NIVEL 2]]&lt;&gt;0,VLOOKUP(ActividadesCom[[#This Row],[NIVEL 2]],Catálogo!A:B,2,FALSE),"")</f>
        <v>4</v>
      </c>
      <c r="R3532" s="46">
        <v>1</v>
      </c>
      <c r="S3532" s="6" t="s">
        <v>4867</v>
      </c>
      <c r="T3532" s="46">
        <v>20221</v>
      </c>
      <c r="U3532" s="5" t="s">
        <v>4008</v>
      </c>
      <c r="V3532" s="5">
        <f>IF(ActividadesCom[[#This Row],[NIVEL 3]]&lt;&gt;0,VLOOKUP(ActividadesCom[[#This Row],[NIVEL 3]],Catálogo!A:B,2,FALSE),"")</f>
        <v>4</v>
      </c>
      <c r="W3532" s="46">
        <v>1</v>
      </c>
      <c r="X3532" s="45" t="s">
        <v>4900</v>
      </c>
      <c r="Y3532" s="46">
        <v>20213</v>
      </c>
      <c r="Z3532" s="5" t="s">
        <v>4008</v>
      </c>
      <c r="AA3532" s="5">
        <f>IF(ActividadesCom[[#This Row],[NIVEL 4]]&lt;&gt;0,VLOOKUP(ActividadesCom[[#This Row],[NIVEL 4]],Catálogo!A:B,2,FALSE),"")</f>
        <v>4</v>
      </c>
      <c r="AB3532" s="46">
        <v>1</v>
      </c>
      <c r="AC3532" s="45"/>
      <c r="AD3532" s="46"/>
      <c r="AE3532" s="46"/>
      <c r="AF3532" s="5" t="str">
        <f>IF(ActividadesCom[[#This Row],[NIVEL 5]]&lt;&gt;0,VLOOKUP(ActividadesCom[[#This Row],[NIVEL 5]],Catálogo!A:B,2,FALSE),"")</f>
        <v/>
      </c>
      <c r="AG3532" s="47"/>
      <c r="AH3532" s="2"/>
      <c r="AI3532" s="2"/>
    </row>
    <row r="3533" spans="1:35" ht="30" customHeight="1" x14ac:dyDescent="0.25">
      <c r="A3533" s="7">
        <v>21470212</v>
      </c>
      <c r="B3533" s="10" t="str">
        <f>VLOOKUP(ActividadesCom[[#This Row],[NO. DE CONTROL]],'LISTADO ESTUDIANTES'!A:C,3,FALSE)</f>
        <v>CANUL MARQUEZ ERNESTO EFRAIN</v>
      </c>
      <c r="C3533" s="97" t="str">
        <f>VLOOKUP(ActividadesCom[[#This Row],[NO. DE CONTROL]],'LISTADO ESTUDIANTES'!A:B,2,FALSE)</f>
        <v>INGENIERIA EN SISTEMAS COMPUTACIONALES</v>
      </c>
      <c r="D3533" s="18" t="str">
        <f>VLOOKUP(ActividadesCom[[#This Row],[NO. DE CONTROL]],'LISTADO ESTUDIANTES'!A:D,4,FALSE)</f>
        <v>ACTIVO(A)</v>
      </c>
      <c r="E3533" s="7">
        <f>SUM(ActividadesCom[[#This Row],[CRÉD. 1]],ActividadesCom[[#This Row],[CRÉD. 2]],ActividadesCom[[#This Row],[CRÉD. 3]],ActividadesCom[[#This Row],[CRÉD. 4]],ActividadesCom[[#This Row],[CRÉD. 5]])</f>
        <v>0</v>
      </c>
      <c r="F3533" s="18" t="str">
        <f>IF(ActividadesCom[[#This Row],[ÚLTIMO SEMESTRE CON CRÉDITOS]]&gt;0,ROUND(AVERAGE(ActividadesCom[[#This Row],[VALOR NIVEL 5]],ActividadesCom[[#This Row],[VALOR NIVEL 4]],ActividadesCom[[#This Row],[VALOR NIVEL 3]],ActividadesCom[[#This Row],[VALOR NIVEL 2]],ActividadesCom[[#This Row],[VALOR NIVEL 1]]),0),"")</f>
        <v/>
      </c>
      <c r="G3533" s="7" t="str">
        <f>IF(ActividadesCom[[#This Row],[PROMEDIO]]="","",IF(ActividadesCom[[#This Row],[PROMEDIO]]&gt;=4,"EXCELENTE",IF(ActividadesCom[[#This Row],[PROMEDIO]]&gt;=3,"NOTABLE",IF(ActividadesCom[[#This Row],[PROMEDIO]]&gt;=2,"BUENO",IF(ActividadesCom[[#This Row],[PROMEDIO]]=1,"SUFICIENTE","")))))</f>
        <v/>
      </c>
      <c r="H3533" s="18">
        <f>MAX(ActividadesCom[[#This Row],[PERÍODO 1]],ActividadesCom[[#This Row],[PERÍODO 2]],ActividadesCom[[#This Row],[PERÍODO 3]],ActividadesCom[[#This Row],[PERÍODO 4]],ActividadesCom[[#This Row],[PERÍODO 5]])</f>
        <v>0</v>
      </c>
      <c r="I3533" s="6"/>
      <c r="J3533" s="5"/>
      <c r="K3533" s="5"/>
      <c r="L3533" s="18" t="str">
        <f>IF(ActividadesCom[[#This Row],[NIVEL 1]]&lt;&gt;0,VLOOKUP(ActividadesCom[[#This Row],[NIVEL 1]],Catálogo!A:B,2,FALSE),"")</f>
        <v/>
      </c>
      <c r="M3533" s="5"/>
      <c r="N3533" s="6"/>
      <c r="O3533" s="5"/>
      <c r="P3533" s="5"/>
      <c r="Q3533" s="18" t="str">
        <f>IF(ActividadesCom[[#This Row],[NIVEL 2]]&lt;&gt;0,VLOOKUP(ActividadesCom[[#This Row],[NIVEL 2]],Catálogo!A:B,2,FALSE),"")</f>
        <v/>
      </c>
      <c r="R3533" s="5"/>
      <c r="S3533" s="6"/>
      <c r="T3533" s="5"/>
      <c r="U3533" s="5"/>
      <c r="V3533" s="18" t="str">
        <f>IF(ActividadesCom[[#This Row],[NIVEL 3]]&lt;&gt;0,VLOOKUP(ActividadesCom[[#This Row],[NIVEL 3]],Catálogo!A:B,2,FALSE),"")</f>
        <v/>
      </c>
      <c r="W3533" s="5"/>
      <c r="X3533" s="6"/>
      <c r="Y3533" s="5"/>
      <c r="Z3533" s="5"/>
      <c r="AA3533" s="18" t="str">
        <f>IF(ActividadesCom[[#This Row],[NIVEL 4]]&lt;&gt;0,VLOOKUP(ActividadesCom[[#This Row],[NIVEL 4]],Catálogo!A:B,2,FALSE),"")</f>
        <v/>
      </c>
      <c r="AB3533" s="5"/>
      <c r="AC3533" s="6"/>
      <c r="AD3533" s="5"/>
      <c r="AE3533" s="5"/>
      <c r="AF3533" s="18" t="str">
        <f>IF(ActividadesCom[[#This Row],[NIVEL 5]]&lt;&gt;0,VLOOKUP(ActividadesCom[[#This Row],[NIVEL 5]],Catálogo!A:B,2,FALSE),"")</f>
        <v/>
      </c>
      <c r="AG3533" s="36"/>
      <c r="AH3533" s="2"/>
      <c r="AI3533" s="2"/>
    </row>
    <row r="3534" spans="1:35" ht="30" customHeight="1" x14ac:dyDescent="0.25">
      <c r="A3534" s="7">
        <v>21470213</v>
      </c>
      <c r="B3534" s="97" t="str">
        <f>VLOOKUP(ActividadesCom[[#This Row],[NO. DE CONTROL]],'LISTADO ESTUDIANTES'!A:C,3,FALSE)</f>
        <v>PAN DZIB ADAMARI ESTEFANIA</v>
      </c>
      <c r="C3534" s="97" t="str">
        <f>VLOOKUP(ActividadesCom[[#This Row],[NO. DE CONTROL]],'LISTADO ESTUDIANTES'!A:B,2,FALSE)</f>
        <v>INGENIERIA MECANICA</v>
      </c>
      <c r="D3534" s="18" t="str">
        <f>VLOOKUP(ActividadesCom[[#This Row],[NO. DE CONTROL]],'LISTADO ESTUDIANTES'!A:D,4,FALSE)</f>
        <v>ACTIVO(A)</v>
      </c>
      <c r="E3534" s="7">
        <f>SUM(ActividadesCom[[#This Row],[CRÉD. 1]],ActividadesCom[[#This Row],[CRÉD. 2]],ActividadesCom[[#This Row],[CRÉD. 3]],ActividadesCom[[#This Row],[CRÉD. 4]],ActividadesCom[[#This Row],[CRÉD. 5]])</f>
        <v>1</v>
      </c>
      <c r="F3534" s="18">
        <f>IF(ActividadesCom[[#This Row],[ÚLTIMO SEMESTRE CON CRÉDITOS]]&gt;0,ROUND(AVERAGE(ActividadesCom[[#This Row],[VALOR NIVEL 5]],ActividadesCom[[#This Row],[VALOR NIVEL 4]],ActividadesCom[[#This Row],[VALOR NIVEL 3]],ActividadesCom[[#This Row],[VALOR NIVEL 2]],ActividadesCom[[#This Row],[VALOR NIVEL 1]]),0),"")</f>
        <v>2</v>
      </c>
      <c r="G3534" s="7" t="str">
        <f>IF(ActividadesCom[[#This Row],[PROMEDIO]]="","",IF(ActividadesCom[[#This Row],[PROMEDIO]]&gt;=4,"EXCELENTE",IF(ActividadesCom[[#This Row],[PROMEDIO]]&gt;=3,"NOTABLE",IF(ActividadesCom[[#This Row],[PROMEDIO]]&gt;=2,"BUENO",IF(ActividadesCom[[#This Row],[PROMEDIO]]=1,"SUFICIENTE","")))))</f>
        <v>BUENO</v>
      </c>
      <c r="H3534" s="18">
        <f>MAX(ActividadesCom[[#This Row],[PERÍODO 1]],ActividadesCom[[#This Row],[PERÍODO 2]],ActividadesCom[[#This Row],[PERÍODO 3]],ActividadesCom[[#This Row],[PERÍODO 4]],ActividadesCom[[#This Row],[PERÍODO 5]])</f>
        <v>20221</v>
      </c>
      <c r="I3534" s="6" t="s">
        <v>4872</v>
      </c>
      <c r="J3534" s="5">
        <v>20221</v>
      </c>
      <c r="K3534" s="5" t="s">
        <v>4022</v>
      </c>
      <c r="L3534" s="18">
        <f>IF(ActividadesCom[[#This Row],[NIVEL 1]]&lt;&gt;0,VLOOKUP(ActividadesCom[[#This Row],[NIVEL 1]],Catálogo!A:B,2,FALSE),"")</f>
        <v>2</v>
      </c>
      <c r="M3534" s="5">
        <v>1</v>
      </c>
      <c r="N3534" s="6"/>
      <c r="O3534" s="5"/>
      <c r="P3534" s="5"/>
      <c r="Q3534" s="18" t="str">
        <f>IF(ActividadesCom[[#This Row],[NIVEL 2]]&lt;&gt;0,VLOOKUP(ActividadesCom[[#This Row],[NIVEL 2]],Catálogo!A:B,2,FALSE),"")</f>
        <v/>
      </c>
      <c r="R3534" s="5"/>
      <c r="S3534" s="6"/>
      <c r="T3534" s="5"/>
      <c r="U3534" s="5"/>
      <c r="V3534" s="18" t="str">
        <f>IF(ActividadesCom[[#This Row],[NIVEL 3]]&lt;&gt;0,VLOOKUP(ActividadesCom[[#This Row],[NIVEL 3]],Catálogo!A:B,2,FALSE),"")</f>
        <v/>
      </c>
      <c r="W3534" s="5"/>
      <c r="X3534" s="6"/>
      <c r="Y3534" s="5"/>
      <c r="Z3534" s="5"/>
      <c r="AA3534" s="18" t="str">
        <f>IF(ActividadesCom[[#This Row],[NIVEL 4]]&lt;&gt;0,VLOOKUP(ActividadesCom[[#This Row],[NIVEL 4]],Catálogo!A:B,2,FALSE),"")</f>
        <v/>
      </c>
      <c r="AB3534" s="5"/>
      <c r="AC3534" s="6"/>
      <c r="AD3534" s="5"/>
      <c r="AE3534" s="5"/>
      <c r="AF3534" s="18" t="str">
        <f>IF(ActividadesCom[[#This Row],[NIVEL 5]]&lt;&gt;0,VLOOKUP(ActividadesCom[[#This Row],[NIVEL 5]],Catálogo!A:B,2,FALSE),"")</f>
        <v/>
      </c>
      <c r="AG3534" s="36"/>
      <c r="AH3534" s="2"/>
      <c r="AI3534" s="2"/>
    </row>
    <row r="3535" spans="1:35" ht="30" customHeight="1" x14ac:dyDescent="0.25">
      <c r="A3535" s="7">
        <v>21470214</v>
      </c>
      <c r="B3535" s="10" t="str">
        <f>VLOOKUP(ActividadesCom[[#This Row],[NO. DE CONTROL]],'LISTADO ESTUDIANTES'!A:C,3,FALSE)</f>
        <v>ARGENTE DIAZ ORLANDO GABRIEL</v>
      </c>
      <c r="C3535" s="97" t="str">
        <f>VLOOKUP(ActividadesCom[[#This Row],[NO. DE CONTROL]],'LISTADO ESTUDIANTES'!A:B,2,FALSE)</f>
        <v>INGENIERIA CIVIL</v>
      </c>
      <c r="D3535" s="18" t="str">
        <f>VLOOKUP(ActividadesCom[[#This Row],[NO. DE CONTROL]],'LISTADO ESTUDIANTES'!A:D,4,FALSE)</f>
        <v>ACTIVO(A)</v>
      </c>
      <c r="E3535" s="7">
        <f>SUM(ActividadesCom[[#This Row],[CRÉD. 1]],ActividadesCom[[#This Row],[CRÉD. 2]],ActividadesCom[[#This Row],[CRÉD. 3]],ActividadesCom[[#This Row],[CRÉD. 4]],ActividadesCom[[#This Row],[CRÉD. 5]])</f>
        <v>1</v>
      </c>
      <c r="F3535" s="18">
        <f>IF(ActividadesCom[[#This Row],[ÚLTIMO SEMESTRE CON CRÉDITOS]]&gt;0,ROUND(AVERAGE(ActividadesCom[[#This Row],[VALOR NIVEL 5]],ActividadesCom[[#This Row],[VALOR NIVEL 4]],ActividadesCom[[#This Row],[VALOR NIVEL 3]],ActividadesCom[[#This Row],[VALOR NIVEL 2]],ActividadesCom[[#This Row],[VALOR NIVEL 1]]),0),"")</f>
        <v>4</v>
      </c>
      <c r="G3535" s="7" t="str">
        <f>IF(ActividadesCom[[#This Row],[PROMEDIO]]="","",IF(ActividadesCom[[#This Row],[PROMEDIO]]&gt;=4,"EXCELENTE",IF(ActividadesCom[[#This Row],[PROMEDIO]]&gt;=3,"NOTABLE",IF(ActividadesCom[[#This Row],[PROMEDIO]]&gt;=2,"BUENO",IF(ActividadesCom[[#This Row],[PROMEDIO]]=1,"SUFICIENTE","")))))</f>
        <v>EXCELENTE</v>
      </c>
      <c r="H3535" s="18">
        <f>MAX(ActividadesCom[[#This Row],[PERÍODO 1]],ActividadesCom[[#This Row],[PERÍODO 2]],ActividadesCom[[#This Row],[PERÍODO 3]],ActividadesCom[[#This Row],[PERÍODO 4]],ActividadesCom[[#This Row],[PERÍODO 5]])</f>
        <v>20221</v>
      </c>
      <c r="I3535" s="6" t="s">
        <v>5482</v>
      </c>
      <c r="J3535" s="5">
        <v>20221</v>
      </c>
      <c r="K3535" s="5" t="s">
        <v>4008</v>
      </c>
      <c r="L3535" s="18">
        <f>IF(ActividadesCom[[#This Row],[NIVEL 1]]&lt;&gt;0,VLOOKUP(ActividadesCom[[#This Row],[NIVEL 1]],Catálogo!A:B,2,FALSE),"")</f>
        <v>4</v>
      </c>
      <c r="M3535" s="5">
        <v>1</v>
      </c>
      <c r="N3535" s="6"/>
      <c r="O3535" s="5"/>
      <c r="P3535" s="5"/>
      <c r="Q3535" s="18" t="str">
        <f>IF(ActividadesCom[[#This Row],[NIVEL 2]]&lt;&gt;0,VLOOKUP(ActividadesCom[[#This Row],[NIVEL 2]],Catálogo!A:B,2,FALSE),"")</f>
        <v/>
      </c>
      <c r="R3535" s="5"/>
      <c r="S3535" s="6"/>
      <c r="T3535" s="5"/>
      <c r="U3535" s="5"/>
      <c r="V3535" s="18" t="str">
        <f>IF(ActividadesCom[[#This Row],[NIVEL 3]]&lt;&gt;0,VLOOKUP(ActividadesCom[[#This Row],[NIVEL 3]],Catálogo!A:B,2,FALSE),"")</f>
        <v/>
      </c>
      <c r="W3535" s="5"/>
      <c r="X3535" s="6"/>
      <c r="Y3535" s="5"/>
      <c r="Z3535" s="5"/>
      <c r="AA3535" s="18" t="str">
        <f>IF(ActividadesCom[[#This Row],[NIVEL 4]]&lt;&gt;0,VLOOKUP(ActividadesCom[[#This Row],[NIVEL 4]],Catálogo!A:B,2,FALSE),"")</f>
        <v/>
      </c>
      <c r="AB3535" s="5"/>
      <c r="AC3535" s="6"/>
      <c r="AD3535" s="5"/>
      <c r="AE3535" s="5"/>
      <c r="AF3535" s="18" t="str">
        <f>IF(ActividadesCom[[#This Row],[NIVEL 5]]&lt;&gt;0,VLOOKUP(ActividadesCom[[#This Row],[NIVEL 5]],Catálogo!A:B,2,FALSE),"")</f>
        <v/>
      </c>
      <c r="AG3535" s="36"/>
      <c r="AH3535" s="2"/>
      <c r="AI3535" s="2"/>
    </row>
    <row r="3536" spans="1:35" ht="30" hidden="1" customHeight="1" x14ac:dyDescent="0.25">
      <c r="A3536" s="37">
        <v>21470215</v>
      </c>
      <c r="B3536" s="97" t="str">
        <f>VLOOKUP(ActividadesCom[[#This Row],[NO. DE CONTROL]],'LISTADO ESTUDIANTES'!A:C,3,FALSE)</f>
        <v>AC CANUL MARIA CRISTINA DEL ROSARIO</v>
      </c>
      <c r="C3536" s="106" t="str">
        <f>VLOOKUP(ActividadesCom[[#This Row],[NO. DE CONTROL]],'LISTADO ESTUDIANTES'!A:B,2,FALSE)</f>
        <v>ARQUITECTURA</v>
      </c>
      <c r="D3536" s="38" t="str">
        <f>VLOOKUP(ActividadesCom[[#This Row],[NO. DE CONTROL]],'LISTADO ESTUDIANTES'!A:D,4,FALSE)</f>
        <v>BAJA</v>
      </c>
      <c r="E3536" s="5">
        <f>SUM(ActividadesCom[[#This Row],[CRÉD. 1]],ActividadesCom[[#This Row],[CRÉD. 2]],ActividadesCom[[#This Row],[CRÉD. 3]],ActividadesCom[[#This Row],[CRÉD. 4]],ActividadesCom[[#This Row],[CRÉD. 5]])</f>
        <v>2</v>
      </c>
      <c r="F3536" s="38">
        <f>IF(ActividadesCom[[#This Row],[ÚLTIMO SEMESTRE CON CRÉDITOS]]&gt;0,ROUND(AVERAGE(ActividadesCom[[#This Row],[VALOR NIVEL 5]],ActividadesCom[[#This Row],[VALOR NIVEL 4]],ActividadesCom[[#This Row],[VALOR NIVEL 3]],ActividadesCom[[#This Row],[VALOR NIVEL 2]],ActividadesCom[[#This Row],[VALOR NIVEL 1]]),0),"")</f>
        <v>4</v>
      </c>
      <c r="G3536" s="38" t="str">
        <f>IF(ActividadesCom[[#This Row],[PROMEDIO]]="","",IF(ActividadesCom[[#This Row],[PROMEDIO]]&gt;=4,"EXCELENTE",IF(ActividadesCom[[#This Row],[PROMEDIO]]&gt;=3,"NOTABLE",IF(ActividadesCom[[#This Row],[PROMEDIO]]&gt;=2,"BUENO",IF(ActividadesCom[[#This Row],[PROMEDIO]]=1,"SUFICIENTE","")))))</f>
        <v>EXCELENTE</v>
      </c>
      <c r="H3536" s="5">
        <f>MAX(ActividadesCom[[#This Row],[PERÍODO 1]],ActividadesCom[[#This Row],[PERÍODO 2]],ActividadesCom[[#This Row],[PERÍODO 3]],ActividadesCom[[#This Row],[PERÍODO 4]],ActividadesCom[[#This Row],[PERÍODO 5]])</f>
        <v>20213</v>
      </c>
      <c r="I3536" s="39" t="s">
        <v>4515</v>
      </c>
      <c r="J3536" s="40">
        <v>20211</v>
      </c>
      <c r="K3536" s="40" t="s">
        <v>4008</v>
      </c>
      <c r="L3536" s="5">
        <f>IF(ActividadesCom[[#This Row],[NIVEL 1]]&lt;&gt;0,VLOOKUP(ActividadesCom[[#This Row],[NIVEL 1]],Catálogo!A:B,2,FALSE),"")</f>
        <v>4</v>
      </c>
      <c r="M3536" s="40">
        <v>1</v>
      </c>
      <c r="N3536" s="6" t="s">
        <v>4688</v>
      </c>
      <c r="O3536" s="40">
        <v>20213</v>
      </c>
      <c r="P3536" s="40" t="s">
        <v>4008</v>
      </c>
      <c r="Q3536" s="5">
        <f>IF(ActividadesCom[[#This Row],[NIVEL 2]]&lt;&gt;0,VLOOKUP(ActividadesCom[[#This Row],[NIVEL 2]],Catálogo!A:B,2,FALSE),"")</f>
        <v>4</v>
      </c>
      <c r="R3536" s="40">
        <v>1</v>
      </c>
      <c r="S3536" s="39"/>
      <c r="T3536" s="40"/>
      <c r="U3536" s="40"/>
      <c r="V3536" s="5" t="str">
        <f>IF(ActividadesCom[[#This Row],[NIVEL 3]]&lt;&gt;0,VLOOKUP(ActividadesCom[[#This Row],[NIVEL 3]],Catálogo!A:B,2,FALSE),"")</f>
        <v/>
      </c>
      <c r="W3536" s="40"/>
      <c r="X3536" s="39"/>
      <c r="Y3536" s="40"/>
      <c r="Z3536" s="40"/>
      <c r="AA3536" s="5" t="str">
        <f>IF(ActividadesCom[[#This Row],[NIVEL 4]]&lt;&gt;0,VLOOKUP(ActividadesCom[[#This Row],[NIVEL 4]],Catálogo!A:B,2,FALSE),"")</f>
        <v/>
      </c>
      <c r="AB3536" s="40"/>
      <c r="AC3536" s="39"/>
      <c r="AD3536" s="40"/>
      <c r="AE3536" s="40"/>
      <c r="AF3536" s="5" t="str">
        <f>IF(ActividadesCom[[#This Row],[NIVEL 5]]&lt;&gt;0,VLOOKUP(ActividadesCom[[#This Row],[NIVEL 5]],Catálogo!A:B,2,FALSE),"")</f>
        <v/>
      </c>
      <c r="AG3536" s="41"/>
      <c r="AH3536" s="2"/>
      <c r="AI3536" s="2"/>
    </row>
    <row r="3537" spans="1:35" ht="30" customHeight="1" x14ac:dyDescent="0.25">
      <c r="A3537" s="37">
        <v>21470216</v>
      </c>
      <c r="B3537" s="97" t="str">
        <f>VLOOKUP(ActividadesCom[[#This Row],[NO. DE CONTROL]],'LISTADO ESTUDIANTES'!A:C,3,FALSE)</f>
        <v>GONZALEZ MAY ANDRES ALBERTO</v>
      </c>
      <c r="C3537" s="97" t="str">
        <f>VLOOKUP(ActividadesCom[[#This Row],[NO. DE CONTROL]],'LISTADO ESTUDIANTES'!A:B,2,FALSE)</f>
        <v>ARQUITECTURA</v>
      </c>
      <c r="D3537" s="18" t="str">
        <f>VLOOKUP(ActividadesCom[[#This Row],[NO. DE CONTROL]],'LISTADO ESTUDIANTES'!A:D,4,FALSE)</f>
        <v>ACTIVO(A)</v>
      </c>
      <c r="E3537" s="5">
        <f>SUM(ActividadesCom[[#This Row],[CRÉD. 1]],ActividadesCom[[#This Row],[CRÉD. 2]],ActividadesCom[[#This Row],[CRÉD. 3]],ActividadesCom[[#This Row],[CRÉD. 4]],ActividadesCom[[#This Row],[CRÉD. 5]])</f>
        <v>3</v>
      </c>
      <c r="F3537" s="38">
        <f>IF(ActividadesCom[[#This Row],[ÚLTIMO SEMESTRE CON CRÉDITOS]]&gt;0,ROUND(AVERAGE(ActividadesCom[[#This Row],[VALOR NIVEL 5]],ActividadesCom[[#This Row],[VALOR NIVEL 4]],ActividadesCom[[#This Row],[VALOR NIVEL 3]],ActividadesCom[[#This Row],[VALOR NIVEL 2]],ActividadesCom[[#This Row],[VALOR NIVEL 1]]),0),"")</f>
        <v>3</v>
      </c>
      <c r="G3537" s="38" t="str">
        <f>IF(ActividadesCom[[#This Row],[PROMEDIO]]="","",IF(ActividadesCom[[#This Row],[PROMEDIO]]&gt;=4,"EXCELENTE",IF(ActividadesCom[[#This Row],[PROMEDIO]]&gt;=3,"NOTABLE",IF(ActividadesCom[[#This Row],[PROMEDIO]]&gt;=2,"BUENO",IF(ActividadesCom[[#This Row],[PROMEDIO]]=1,"SUFICIENTE","")))))</f>
        <v>NOTABLE</v>
      </c>
      <c r="H3537" s="5">
        <f>MAX(ActividadesCom[[#This Row],[PERÍODO 1]],ActividadesCom[[#This Row],[PERÍODO 2]],ActividadesCom[[#This Row],[PERÍODO 3]],ActividadesCom[[#This Row],[PERÍODO 4]],ActividadesCom[[#This Row],[PERÍODO 5]])</f>
        <v>20213</v>
      </c>
      <c r="I3537" s="39" t="s">
        <v>4515</v>
      </c>
      <c r="J3537" s="40">
        <v>20213</v>
      </c>
      <c r="K3537" s="40" t="s">
        <v>4010</v>
      </c>
      <c r="L3537" s="5">
        <f>IF(ActividadesCom[[#This Row],[NIVEL 1]]&lt;&gt;0,VLOOKUP(ActividadesCom[[#This Row],[NIVEL 1]],Catálogo!A:B,2,FALSE),"")</f>
        <v>2</v>
      </c>
      <c r="M3537" s="40">
        <v>1</v>
      </c>
      <c r="N3537" s="39" t="s">
        <v>4695</v>
      </c>
      <c r="O3537" s="40">
        <v>20213</v>
      </c>
      <c r="P3537" s="5" t="s">
        <v>4008</v>
      </c>
      <c r="Q3537" s="5">
        <f>IF(ActividadesCom[[#This Row],[NIVEL 2]]&lt;&gt;0,VLOOKUP(ActividadesCom[[#This Row],[NIVEL 2]],Catálogo!A:B,2,FALSE),"")</f>
        <v>4</v>
      </c>
      <c r="R3537" s="40">
        <v>1</v>
      </c>
      <c r="S3537" s="6" t="s">
        <v>316</v>
      </c>
      <c r="T3537" s="40">
        <v>20213</v>
      </c>
      <c r="U3537" s="5" t="s">
        <v>4009</v>
      </c>
      <c r="V3537" s="5">
        <f>IF(ActividadesCom[[#This Row],[NIVEL 3]]&lt;&gt;0,VLOOKUP(ActividadesCom[[#This Row],[NIVEL 3]],Catálogo!A:B,2,FALSE),"")</f>
        <v>3</v>
      </c>
      <c r="W3537" s="40">
        <v>1</v>
      </c>
      <c r="X3537" s="6"/>
      <c r="Y3537" s="40"/>
      <c r="Z3537" s="5"/>
      <c r="AA3537" s="5" t="str">
        <f>IF(ActividadesCom[[#This Row],[NIVEL 4]]&lt;&gt;0,VLOOKUP(ActividadesCom[[#This Row],[NIVEL 4]],Catálogo!A:B,2,FALSE),"")</f>
        <v/>
      </c>
      <c r="AB3537" s="40"/>
      <c r="AC3537" s="6"/>
      <c r="AD3537" s="40"/>
      <c r="AE3537" s="5"/>
      <c r="AF3537" s="5" t="str">
        <f>IF(ActividadesCom[[#This Row],[NIVEL 5]]&lt;&gt;0,VLOOKUP(ActividadesCom[[#This Row],[NIVEL 5]],Catálogo!A:B,2,FALSE),"")</f>
        <v/>
      </c>
      <c r="AG3537" s="41"/>
      <c r="AH3537" s="2"/>
      <c r="AI3537" s="2"/>
    </row>
    <row r="3538" spans="1:35" ht="30" hidden="1" customHeight="1" x14ac:dyDescent="0.25">
      <c r="A3538" s="43">
        <v>21470217</v>
      </c>
      <c r="B3538" s="97" t="str">
        <f>VLOOKUP(ActividadesCom[[#This Row],[NO. DE CONTROL]],'LISTADO ESTUDIANTES'!A:C,3,FALSE)</f>
        <v>JUAN JOSE NOTARIO CRUZ</v>
      </c>
      <c r="C3538" s="103" t="str">
        <f>VLOOKUP(ActividadesCom[[#This Row],[NO. DE CONTROL]],'LISTADO ESTUDIANTES'!A:B,2,FALSE)</f>
        <v>INGENIERIA EN ADMINISTRACION</v>
      </c>
      <c r="D3538" s="44" t="str">
        <f>VLOOKUP(ActividadesCom[[#This Row],[NO. DE CONTROL]],'LISTADO ESTUDIANTES'!A:D,4,FALSE)</f>
        <v>BAJA</v>
      </c>
      <c r="E3538" s="5">
        <f>SUM(ActividadesCom[[#This Row],[CRÉD. 1]],ActividadesCom[[#This Row],[CRÉD. 2]],ActividadesCom[[#This Row],[CRÉD. 3]],ActividadesCom[[#This Row],[CRÉD. 4]],ActividadesCom[[#This Row],[CRÉD. 5]])</f>
        <v>2</v>
      </c>
      <c r="F3538" s="44">
        <f>IF(ActividadesCom[[#This Row],[ÚLTIMO SEMESTRE CON CRÉDITOS]]&gt;0,ROUND(AVERAGE(ActividadesCom[[#This Row],[VALOR NIVEL 5]],ActividadesCom[[#This Row],[VALOR NIVEL 4]],ActividadesCom[[#This Row],[VALOR NIVEL 3]],ActividadesCom[[#This Row],[VALOR NIVEL 2]],ActividadesCom[[#This Row],[VALOR NIVEL 1]]),0),"")</f>
        <v>2</v>
      </c>
      <c r="G3538" s="43" t="str">
        <f>IF(ActividadesCom[[#This Row],[PROMEDIO]]="","",IF(ActividadesCom[[#This Row],[PROMEDIO]]&gt;=4,"EXCELENTE",IF(ActividadesCom[[#This Row],[PROMEDIO]]&gt;=3,"NOTABLE",IF(ActividadesCom[[#This Row],[PROMEDIO]]&gt;=2,"BUENO",IF(ActividadesCom[[#This Row],[PROMEDIO]]=1,"SUFICIENTE","")))))</f>
        <v>BUENO</v>
      </c>
      <c r="H3538" s="5">
        <f>MAX(ActividadesCom[[#This Row],[PERÍODO 1]],ActividadesCom[[#This Row],[PERÍODO 2]],ActividadesCom[[#This Row],[PERÍODO 3]],ActividadesCom[[#This Row],[PERÍODO 4]],ActividadesCom[[#This Row],[PERÍODO 5]])</f>
        <v>20213</v>
      </c>
      <c r="I3538" s="45" t="s">
        <v>3519</v>
      </c>
      <c r="J3538" s="46">
        <v>20213</v>
      </c>
      <c r="K3538" s="5" t="s">
        <v>4011</v>
      </c>
      <c r="L3538" s="5">
        <f>IF(ActividadesCom[[#This Row],[NIVEL 1]]&lt;&gt;0,VLOOKUP(ActividadesCom[[#This Row],[NIVEL 1]],Catálogo!A:B,2,FALSE),"")</f>
        <v>1</v>
      </c>
      <c r="M3538" s="46">
        <v>1</v>
      </c>
      <c r="N3538" s="6" t="s">
        <v>5879</v>
      </c>
      <c r="O3538" s="46">
        <v>20213</v>
      </c>
      <c r="P3538" s="5" t="s">
        <v>4009</v>
      </c>
      <c r="Q3538" s="5">
        <f>IF(ActividadesCom[[#This Row],[NIVEL 2]]&lt;&gt;0,VLOOKUP(ActividadesCom[[#This Row],[NIVEL 2]],Catálogo!A:B,2,FALSE),"")</f>
        <v>3</v>
      </c>
      <c r="R3538" s="46">
        <v>1</v>
      </c>
      <c r="S3538" s="45"/>
      <c r="T3538" s="46"/>
      <c r="U3538" s="46"/>
      <c r="V3538" s="5" t="str">
        <f>IF(ActividadesCom[[#This Row],[NIVEL 3]]&lt;&gt;0,VLOOKUP(ActividadesCom[[#This Row],[NIVEL 3]],Catálogo!A:B,2,FALSE),"")</f>
        <v/>
      </c>
      <c r="W3538" s="46"/>
      <c r="X3538" s="45"/>
      <c r="Y3538" s="46"/>
      <c r="Z3538" s="46"/>
      <c r="AA3538" s="5" t="str">
        <f>IF(ActividadesCom[[#This Row],[NIVEL 4]]&lt;&gt;0,VLOOKUP(ActividadesCom[[#This Row],[NIVEL 4]],Catálogo!A:B,2,FALSE),"")</f>
        <v/>
      </c>
      <c r="AB3538" s="46"/>
      <c r="AC3538" s="45"/>
      <c r="AD3538" s="46"/>
      <c r="AE3538" s="46"/>
      <c r="AF3538" s="5" t="str">
        <f>IF(ActividadesCom[[#This Row],[NIVEL 5]]&lt;&gt;0,VLOOKUP(ActividadesCom[[#This Row],[NIVEL 5]],Catálogo!A:B,2,FALSE),"")</f>
        <v/>
      </c>
      <c r="AG3538" s="47"/>
      <c r="AH3538" s="2"/>
      <c r="AI3538" s="2"/>
    </row>
    <row r="3539" spans="1:35" ht="30" customHeight="1" x14ac:dyDescent="0.25">
      <c r="A3539" s="7">
        <v>21470218</v>
      </c>
      <c r="B3539" s="10" t="str">
        <f>VLOOKUP(ActividadesCom[[#This Row],[NO. DE CONTROL]],'LISTADO ESTUDIANTES'!A:C,3,FALSE)</f>
        <v>PEREZ ZETINA JAEL ABILENE</v>
      </c>
      <c r="C3539" s="97" t="str">
        <f>VLOOKUP(ActividadesCom[[#This Row],[NO. DE CONTROL]],'LISTADO ESTUDIANTES'!A:B,2,FALSE)</f>
        <v>INGENIERIA EN ADMINISTRACION</v>
      </c>
      <c r="D3539" s="18" t="str">
        <f>VLOOKUP(ActividadesCom[[#This Row],[NO. DE CONTROL]],'LISTADO ESTUDIANTES'!A:D,4,FALSE)</f>
        <v>ACTIVO(A)</v>
      </c>
      <c r="E3539" s="7">
        <f>SUM(ActividadesCom[[#This Row],[CRÉD. 1]],ActividadesCom[[#This Row],[CRÉD. 2]],ActividadesCom[[#This Row],[CRÉD. 3]],ActividadesCom[[#This Row],[CRÉD. 4]],ActividadesCom[[#This Row],[CRÉD. 5]])</f>
        <v>2</v>
      </c>
      <c r="F3539" s="18">
        <f>IF(ActividadesCom[[#This Row],[ÚLTIMO SEMESTRE CON CRÉDITOS]]&gt;0,ROUND(AVERAGE(ActividadesCom[[#This Row],[VALOR NIVEL 5]],ActividadesCom[[#This Row],[VALOR NIVEL 4]],ActividadesCom[[#This Row],[VALOR NIVEL 3]],ActividadesCom[[#This Row],[VALOR NIVEL 2]],ActividadesCom[[#This Row],[VALOR NIVEL 1]]),0),"")</f>
        <v>3</v>
      </c>
      <c r="G3539" s="7" t="str">
        <f>IF(ActividadesCom[[#This Row],[PROMEDIO]]="","",IF(ActividadesCom[[#This Row],[PROMEDIO]]&gt;=4,"EXCELENTE",IF(ActividadesCom[[#This Row],[PROMEDIO]]&gt;=3,"NOTABLE",IF(ActividadesCom[[#This Row],[PROMEDIO]]&gt;=2,"BUENO",IF(ActividadesCom[[#This Row],[PROMEDIO]]=1,"SUFICIENTE","")))))</f>
        <v>NOTABLE</v>
      </c>
      <c r="H3539" s="18">
        <f>MAX(ActividadesCom[[#This Row],[PERÍODO 1]],ActividadesCom[[#This Row],[PERÍODO 2]],ActividadesCom[[#This Row],[PERÍODO 3]],ActividadesCom[[#This Row],[PERÍODO 4]],ActividadesCom[[#This Row],[PERÍODO 5]])</f>
        <v>20221</v>
      </c>
      <c r="I3539" s="6" t="s">
        <v>34</v>
      </c>
      <c r="J3539" s="5">
        <v>20221</v>
      </c>
      <c r="K3539" s="5" t="s">
        <v>4022</v>
      </c>
      <c r="L3539" s="18">
        <f>IF(ActividadesCom[[#This Row],[NIVEL 1]]&lt;&gt;0,VLOOKUP(ActividadesCom[[#This Row],[NIVEL 1]],Catálogo!A:B,2,FALSE),"")</f>
        <v>2</v>
      </c>
      <c r="M3539" s="5">
        <v>1</v>
      </c>
      <c r="N3539" s="6" t="s">
        <v>5879</v>
      </c>
      <c r="O3539" s="5">
        <v>20213</v>
      </c>
      <c r="P3539" s="5" t="s">
        <v>4009</v>
      </c>
      <c r="Q3539" s="18">
        <f>IF(ActividadesCom[[#This Row],[NIVEL 2]]&lt;&gt;0,VLOOKUP(ActividadesCom[[#This Row],[NIVEL 2]],Catálogo!A:B,2,FALSE),"")</f>
        <v>3</v>
      </c>
      <c r="R3539" s="5">
        <v>1</v>
      </c>
      <c r="S3539" s="6"/>
      <c r="T3539" s="5"/>
      <c r="U3539" s="5"/>
      <c r="V3539" s="18" t="str">
        <f>IF(ActividadesCom[[#This Row],[NIVEL 3]]&lt;&gt;0,VLOOKUP(ActividadesCom[[#This Row],[NIVEL 3]],Catálogo!A:B,2,FALSE),"")</f>
        <v/>
      </c>
      <c r="W3539" s="5"/>
      <c r="X3539" s="6"/>
      <c r="Y3539" s="5"/>
      <c r="Z3539" s="5"/>
      <c r="AA3539" s="18" t="str">
        <f>IF(ActividadesCom[[#This Row],[NIVEL 4]]&lt;&gt;0,VLOOKUP(ActividadesCom[[#This Row],[NIVEL 4]],Catálogo!A:B,2,FALSE),"")</f>
        <v/>
      </c>
      <c r="AB3539" s="5"/>
      <c r="AC3539" s="6"/>
      <c r="AD3539" s="5"/>
      <c r="AE3539" s="5"/>
      <c r="AF3539" s="18" t="str">
        <f>IF(ActividadesCom[[#This Row],[NIVEL 5]]&lt;&gt;0,VLOOKUP(ActividadesCom[[#This Row],[NIVEL 5]],Catálogo!A:B,2,FALSE),"")</f>
        <v/>
      </c>
      <c r="AG3539" s="36"/>
      <c r="AH3539" s="2"/>
      <c r="AI3539" s="2"/>
    </row>
    <row r="3540" spans="1:35" ht="30" customHeight="1" x14ac:dyDescent="0.25">
      <c r="A3540" s="7">
        <v>21470219</v>
      </c>
      <c r="B3540" s="97" t="str">
        <f>VLOOKUP(ActividadesCom[[#This Row],[NO. DE CONTROL]],'LISTADO ESTUDIANTES'!A:C,3,FALSE)</f>
        <v>DOMINGUEZ PECH GERARDO DAVID</v>
      </c>
      <c r="C3540" s="97" t="str">
        <f>VLOOKUP(ActividadesCom[[#This Row],[NO. DE CONTROL]],'LISTADO ESTUDIANTES'!A:B,2,FALSE)</f>
        <v>INGENIERIA INDUSTRIAL</v>
      </c>
      <c r="D3540" s="18" t="str">
        <f>VLOOKUP(ActividadesCom[[#This Row],[NO. DE CONTROL]],'LISTADO ESTUDIANTES'!A:D,4,FALSE)</f>
        <v>ACTIVO(A)</v>
      </c>
      <c r="E3540" s="5">
        <f>SUM(ActividadesCom[[#This Row],[CRÉD. 1]],ActividadesCom[[#This Row],[CRÉD. 2]],ActividadesCom[[#This Row],[CRÉD. 3]],ActividadesCom[[#This Row],[CRÉD. 4]],ActividadesCom[[#This Row],[CRÉD. 5]])</f>
        <v>4</v>
      </c>
      <c r="F3540" s="18">
        <f>IF(ActividadesCom[[#This Row],[ÚLTIMO SEMESTRE CON CRÉDITOS]]&gt;0,ROUND(AVERAGE(ActividadesCom[[#This Row],[VALOR NIVEL 5]],ActividadesCom[[#This Row],[VALOR NIVEL 4]],ActividadesCom[[#This Row],[VALOR NIVEL 3]],ActividadesCom[[#This Row],[VALOR NIVEL 2]],ActividadesCom[[#This Row],[VALOR NIVEL 1]]),0),"")</f>
        <v>3</v>
      </c>
      <c r="G3540" s="7" t="str">
        <f>IF(ActividadesCom[[#This Row],[PROMEDIO]]="","",IF(ActividadesCom[[#This Row],[PROMEDIO]]&gt;=4,"EXCELENTE",IF(ActividadesCom[[#This Row],[PROMEDIO]]&gt;=3,"NOTABLE",IF(ActividadesCom[[#This Row],[PROMEDIO]]&gt;=2,"BUENO",IF(ActividadesCom[[#This Row],[PROMEDIO]]=1,"SUFICIENTE","")))))</f>
        <v>NOTABLE</v>
      </c>
      <c r="H3540" s="5">
        <f>MAX(ActividadesCom[[#This Row],[PERÍODO 1]],ActividadesCom[[#This Row],[PERÍODO 2]],ActividadesCom[[#This Row],[PERÍODO 3]],ActividadesCom[[#This Row],[PERÍODO 4]],ActividadesCom[[#This Row],[PERÍODO 5]])</f>
        <v>20221</v>
      </c>
      <c r="I3540" s="6" t="s">
        <v>316</v>
      </c>
      <c r="J3540" s="5">
        <v>20213</v>
      </c>
      <c r="K3540" s="5" t="s">
        <v>4021</v>
      </c>
      <c r="L3540" s="5">
        <f>IF(ActividadesCom[[#This Row],[NIVEL 1]]&lt;&gt;0,VLOOKUP(ActividadesCom[[#This Row],[NIVEL 1]],Catálogo!A:B,2,FALSE),"")</f>
        <v>3</v>
      </c>
      <c r="M3540" s="5">
        <v>1</v>
      </c>
      <c r="N3540" s="6" t="s">
        <v>3519</v>
      </c>
      <c r="O3540" s="5">
        <v>20221</v>
      </c>
      <c r="P3540" s="5" t="s">
        <v>4011</v>
      </c>
      <c r="Q3540" s="5">
        <f>IF(ActividadesCom[[#This Row],[NIVEL 2]]&lt;&gt;0,VLOOKUP(ActividadesCom[[#This Row],[NIVEL 2]],Catálogo!A:B,2,FALSE),"")</f>
        <v>1</v>
      </c>
      <c r="R3540" s="5">
        <v>1</v>
      </c>
      <c r="S3540" s="6" t="s">
        <v>177</v>
      </c>
      <c r="T3540" s="5">
        <v>20221</v>
      </c>
      <c r="U3540" s="5" t="s">
        <v>4009</v>
      </c>
      <c r="V3540" s="5">
        <f>IF(ActividadesCom[[#This Row],[NIVEL 3]]&lt;&gt;0,VLOOKUP(ActividadesCom[[#This Row],[NIVEL 3]],Catálogo!A:B,2,FALSE),"")</f>
        <v>3</v>
      </c>
      <c r="W3540" s="5">
        <v>1</v>
      </c>
      <c r="X3540" s="6" t="s">
        <v>5484</v>
      </c>
      <c r="Y3540" s="5">
        <v>20221</v>
      </c>
      <c r="Z3540" s="5" t="s">
        <v>4009</v>
      </c>
      <c r="AA3540" s="5">
        <f>IF(ActividadesCom[[#This Row],[NIVEL 4]]&lt;&gt;0,VLOOKUP(ActividadesCom[[#This Row],[NIVEL 4]],Catálogo!A:B,2,FALSE),"")</f>
        <v>3</v>
      </c>
      <c r="AB3540" s="5">
        <v>1</v>
      </c>
      <c r="AC3540" s="6"/>
      <c r="AD3540" s="5"/>
      <c r="AE3540" s="5"/>
      <c r="AF3540" s="5" t="str">
        <f>IF(ActividadesCom[[#This Row],[NIVEL 5]]&lt;&gt;0,VLOOKUP(ActividadesCom[[#This Row],[NIVEL 5]],Catálogo!A:B,2,FALSE),"")</f>
        <v/>
      </c>
      <c r="AG3540" s="36"/>
      <c r="AH3540" s="2"/>
      <c r="AI3540" s="2"/>
    </row>
    <row r="3541" spans="1:35" ht="30" hidden="1" customHeight="1" x14ac:dyDescent="0.25">
      <c r="A3541" s="37">
        <v>21470220</v>
      </c>
      <c r="B3541" s="97" t="str">
        <f>VLOOKUP(ActividadesCom[[#This Row],[NO. DE CONTROL]],'LISTADO ESTUDIANTES'!A:C,3,FALSE)</f>
        <v>VALERIA FERNANDA HERNANDEZ ORTIZ</v>
      </c>
      <c r="C3541" s="106" t="str">
        <f>VLOOKUP(ActividadesCom[[#This Row],[NO. DE CONTROL]],'LISTADO ESTUDIANTES'!A:B,2,FALSE)</f>
        <v>INGENIERIA EN ADMINISTRACION</v>
      </c>
      <c r="D3541" s="38" t="str">
        <f>VLOOKUP(ActividadesCom[[#This Row],[NO. DE CONTROL]],'LISTADO ESTUDIANTES'!A:D,4,FALSE)</f>
        <v>BAJA</v>
      </c>
      <c r="E3541" s="5">
        <f>SUM(ActividadesCom[[#This Row],[CRÉD. 1]],ActividadesCom[[#This Row],[CRÉD. 2]],ActividadesCom[[#This Row],[CRÉD. 3]],ActividadesCom[[#This Row],[CRÉD. 4]],ActividadesCom[[#This Row],[CRÉD. 5]])</f>
        <v>3</v>
      </c>
      <c r="F3541" s="38">
        <f>IF(ActividadesCom[[#This Row],[ÚLTIMO SEMESTRE CON CRÉDITOS]]&gt;0,ROUND(AVERAGE(ActividadesCom[[#This Row],[VALOR NIVEL 5]],ActividadesCom[[#This Row],[VALOR NIVEL 4]],ActividadesCom[[#This Row],[VALOR NIVEL 3]],ActividadesCom[[#This Row],[VALOR NIVEL 2]],ActividadesCom[[#This Row],[VALOR NIVEL 1]]),0),"")</f>
        <v>4</v>
      </c>
      <c r="G3541" s="38" t="str">
        <f>IF(ActividadesCom[[#This Row],[PROMEDIO]]="","",IF(ActividadesCom[[#This Row],[PROMEDIO]]&gt;=4,"EXCELENTE",IF(ActividadesCom[[#This Row],[PROMEDIO]]&gt;=3,"NOTABLE",IF(ActividadesCom[[#This Row],[PROMEDIO]]&gt;=2,"BUENO",IF(ActividadesCom[[#This Row],[PROMEDIO]]=1,"SUFICIENTE","")))))</f>
        <v>EXCELENTE</v>
      </c>
      <c r="H3541" s="5">
        <f>MAX(ActividadesCom[[#This Row],[PERÍODO 1]],ActividadesCom[[#This Row],[PERÍODO 2]],ActividadesCom[[#This Row],[PERÍODO 3]],ActividadesCom[[#This Row],[PERÍODO 4]],ActividadesCom[[#This Row],[PERÍODO 5]])</f>
        <v>20213</v>
      </c>
      <c r="I3541" s="39" t="s">
        <v>4574</v>
      </c>
      <c r="J3541" s="40">
        <v>20211</v>
      </c>
      <c r="K3541" s="40" t="s">
        <v>4008</v>
      </c>
      <c r="L3541" s="5">
        <f>IF(ActividadesCom[[#This Row],[NIVEL 1]]&lt;&gt;0,VLOOKUP(ActividadesCom[[#This Row],[NIVEL 1]],Catálogo!A:B,2,FALSE),"")</f>
        <v>4</v>
      </c>
      <c r="M3541" s="40">
        <v>1</v>
      </c>
      <c r="N3541" s="39" t="s">
        <v>4899</v>
      </c>
      <c r="O3541" s="40">
        <v>20213</v>
      </c>
      <c r="P3541" s="5" t="s">
        <v>4008</v>
      </c>
      <c r="Q3541" s="5">
        <f>IF(ActividadesCom[[#This Row],[NIVEL 2]]&lt;&gt;0,VLOOKUP(ActividadesCom[[#This Row],[NIVEL 2]],Catálogo!A:B,2,FALSE),"")</f>
        <v>4</v>
      </c>
      <c r="R3541" s="40">
        <v>1</v>
      </c>
      <c r="S3541" s="6" t="s">
        <v>5886</v>
      </c>
      <c r="T3541" s="40">
        <v>20213</v>
      </c>
      <c r="U3541" s="5" t="s">
        <v>4009</v>
      </c>
      <c r="V3541" s="5">
        <f>IF(ActividadesCom[[#This Row],[NIVEL 3]]&lt;&gt;0,VLOOKUP(ActividadesCom[[#This Row],[NIVEL 3]],Catálogo!A:B,2,FALSE),"")</f>
        <v>3</v>
      </c>
      <c r="W3541" s="40">
        <v>1</v>
      </c>
      <c r="X3541" s="39"/>
      <c r="Y3541" s="40"/>
      <c r="Z3541" s="40"/>
      <c r="AA3541" s="5" t="str">
        <f>IF(ActividadesCom[[#This Row],[NIVEL 4]]&lt;&gt;0,VLOOKUP(ActividadesCom[[#This Row],[NIVEL 4]],Catálogo!A:B,2,FALSE),"")</f>
        <v/>
      </c>
      <c r="AB3541" s="40"/>
      <c r="AC3541" s="39"/>
      <c r="AD3541" s="40"/>
      <c r="AE3541" s="40"/>
      <c r="AF3541" s="5" t="str">
        <f>IF(ActividadesCom[[#This Row],[NIVEL 5]]&lt;&gt;0,VLOOKUP(ActividadesCom[[#This Row],[NIVEL 5]],Catálogo!A:B,2,FALSE),"")</f>
        <v/>
      </c>
      <c r="AG3541" s="41"/>
      <c r="AH3541" s="2"/>
      <c r="AI3541" s="2"/>
    </row>
    <row r="3542" spans="1:35" ht="30" customHeight="1" x14ac:dyDescent="0.25">
      <c r="A3542" s="7">
        <v>21470221</v>
      </c>
      <c r="B3542" s="10" t="str">
        <f>VLOOKUP(ActividadesCom[[#This Row],[NO. DE CONTROL]],'LISTADO ESTUDIANTES'!A:C,3,FALSE)</f>
        <v>VAZQUEZ MIS JESUS FRANCISCO</v>
      </c>
      <c r="C3542" s="97" t="str">
        <f>VLOOKUP(ActividadesCom[[#This Row],[NO. DE CONTROL]],'LISTADO ESTUDIANTES'!A:B,2,FALSE)</f>
        <v>INGENIERIA EN SISTEMAS COMPUTACIONALES</v>
      </c>
      <c r="D3542" s="18" t="str">
        <f>VLOOKUP(ActividadesCom[[#This Row],[NO. DE CONTROL]],'LISTADO ESTUDIANTES'!A:D,4,FALSE)</f>
        <v>ACTIVO(A)</v>
      </c>
      <c r="E3542" s="7">
        <f>SUM(ActividadesCom[[#This Row],[CRÉD. 1]],ActividadesCom[[#This Row],[CRÉD. 2]],ActividadesCom[[#This Row],[CRÉD. 3]],ActividadesCom[[#This Row],[CRÉD. 4]],ActividadesCom[[#This Row],[CRÉD. 5]])</f>
        <v>0</v>
      </c>
      <c r="F3542" s="18" t="str">
        <f>IF(ActividadesCom[[#This Row],[ÚLTIMO SEMESTRE CON CRÉDITOS]]&gt;0,ROUND(AVERAGE(ActividadesCom[[#This Row],[VALOR NIVEL 5]],ActividadesCom[[#This Row],[VALOR NIVEL 4]],ActividadesCom[[#This Row],[VALOR NIVEL 3]],ActividadesCom[[#This Row],[VALOR NIVEL 2]],ActividadesCom[[#This Row],[VALOR NIVEL 1]]),0),"")</f>
        <v/>
      </c>
      <c r="G3542" s="7" t="str">
        <f>IF(ActividadesCom[[#This Row],[PROMEDIO]]="","",IF(ActividadesCom[[#This Row],[PROMEDIO]]&gt;=4,"EXCELENTE",IF(ActividadesCom[[#This Row],[PROMEDIO]]&gt;=3,"NOTABLE",IF(ActividadesCom[[#This Row],[PROMEDIO]]&gt;=2,"BUENO",IF(ActividadesCom[[#This Row],[PROMEDIO]]=1,"SUFICIENTE","")))))</f>
        <v/>
      </c>
      <c r="H3542" s="18">
        <f>MAX(ActividadesCom[[#This Row],[PERÍODO 1]],ActividadesCom[[#This Row],[PERÍODO 2]],ActividadesCom[[#This Row],[PERÍODO 3]],ActividadesCom[[#This Row],[PERÍODO 4]],ActividadesCom[[#This Row],[PERÍODO 5]])</f>
        <v>0</v>
      </c>
      <c r="I3542" s="6"/>
      <c r="J3542" s="5"/>
      <c r="K3542" s="5"/>
      <c r="L3542" s="18" t="str">
        <f>IF(ActividadesCom[[#This Row],[NIVEL 1]]&lt;&gt;0,VLOOKUP(ActividadesCom[[#This Row],[NIVEL 1]],Catálogo!A:B,2,FALSE),"")</f>
        <v/>
      </c>
      <c r="M3542" s="5"/>
      <c r="N3542" s="6"/>
      <c r="O3542" s="5"/>
      <c r="P3542" s="5"/>
      <c r="Q3542" s="18" t="str">
        <f>IF(ActividadesCom[[#This Row],[NIVEL 2]]&lt;&gt;0,VLOOKUP(ActividadesCom[[#This Row],[NIVEL 2]],Catálogo!A:B,2,FALSE),"")</f>
        <v/>
      </c>
      <c r="R3542" s="5"/>
      <c r="S3542" s="6"/>
      <c r="T3542" s="5"/>
      <c r="U3542" s="5"/>
      <c r="V3542" s="18" t="str">
        <f>IF(ActividadesCom[[#This Row],[NIVEL 3]]&lt;&gt;0,VLOOKUP(ActividadesCom[[#This Row],[NIVEL 3]],Catálogo!A:B,2,FALSE),"")</f>
        <v/>
      </c>
      <c r="W3542" s="5"/>
      <c r="X3542" s="6"/>
      <c r="Y3542" s="5"/>
      <c r="Z3542" s="5"/>
      <c r="AA3542" s="18" t="str">
        <f>IF(ActividadesCom[[#This Row],[NIVEL 4]]&lt;&gt;0,VLOOKUP(ActividadesCom[[#This Row],[NIVEL 4]],Catálogo!A:B,2,FALSE),"")</f>
        <v/>
      </c>
      <c r="AB3542" s="5"/>
      <c r="AC3542" s="6"/>
      <c r="AD3542" s="5"/>
      <c r="AE3542" s="5"/>
      <c r="AF3542" s="18" t="str">
        <f>IF(ActividadesCom[[#This Row],[NIVEL 5]]&lt;&gt;0,VLOOKUP(ActividadesCom[[#This Row],[NIVEL 5]],Catálogo!A:B,2,FALSE),"")</f>
        <v/>
      </c>
      <c r="AG3542" s="36"/>
      <c r="AH3542" s="2"/>
      <c r="AI3542" s="2"/>
    </row>
    <row r="3543" spans="1:35" ht="30" customHeight="1" x14ac:dyDescent="0.25">
      <c r="A3543" s="37">
        <v>21470222</v>
      </c>
      <c r="B3543" s="97" t="str">
        <f>VLOOKUP(ActividadesCom[[#This Row],[NO. DE CONTROL]],'LISTADO ESTUDIANTES'!A:C,3,FALSE)</f>
        <v>HERNANDEZ VILLEGAS JONATHAN ALEXANDER</v>
      </c>
      <c r="C3543" s="106" t="str">
        <f>VLOOKUP(ActividadesCom[[#This Row],[NO. DE CONTROL]],'LISTADO ESTUDIANTES'!A:B,2,FALSE)</f>
        <v>ARQUITECTURA</v>
      </c>
      <c r="D3543" s="38" t="str">
        <f>VLOOKUP(ActividadesCom[[#This Row],[NO. DE CONTROL]],'LISTADO ESTUDIANTES'!A:D,4,FALSE)</f>
        <v>ACTIVO(A)</v>
      </c>
      <c r="E3543" s="5">
        <f>SUM(ActividadesCom[[#This Row],[CRÉD. 1]],ActividadesCom[[#This Row],[CRÉD. 2]],ActividadesCom[[#This Row],[CRÉD. 3]],ActividadesCom[[#This Row],[CRÉD. 4]],ActividadesCom[[#This Row],[CRÉD. 5]])</f>
        <v>2</v>
      </c>
      <c r="F3543" s="38">
        <f>IF(ActividadesCom[[#This Row],[ÚLTIMO SEMESTRE CON CRÉDITOS]]&gt;0,ROUND(AVERAGE(ActividadesCom[[#This Row],[VALOR NIVEL 5]],ActividadesCom[[#This Row],[VALOR NIVEL 4]],ActividadesCom[[#This Row],[VALOR NIVEL 3]],ActividadesCom[[#This Row],[VALOR NIVEL 2]],ActividadesCom[[#This Row],[VALOR NIVEL 1]]),0),"")</f>
        <v>4</v>
      </c>
      <c r="G3543" s="38" t="str">
        <f>IF(ActividadesCom[[#This Row],[PROMEDIO]]="","",IF(ActividadesCom[[#This Row],[PROMEDIO]]&gt;=4,"EXCELENTE",IF(ActividadesCom[[#This Row],[PROMEDIO]]&gt;=3,"NOTABLE",IF(ActividadesCom[[#This Row],[PROMEDIO]]&gt;=2,"BUENO",IF(ActividadesCom[[#This Row],[PROMEDIO]]=1,"SUFICIENTE","")))))</f>
        <v>EXCELENTE</v>
      </c>
      <c r="H3543" s="5">
        <f>MAX(ActividadesCom[[#This Row],[PERÍODO 1]],ActividadesCom[[#This Row],[PERÍODO 2]],ActividadesCom[[#This Row],[PERÍODO 3]],ActividadesCom[[#This Row],[PERÍODO 4]],ActividadesCom[[#This Row],[PERÍODO 5]])</f>
        <v>20213</v>
      </c>
      <c r="I3543" s="39" t="s">
        <v>4515</v>
      </c>
      <c r="J3543" s="40">
        <v>20211</v>
      </c>
      <c r="K3543" s="40" t="s">
        <v>4021</v>
      </c>
      <c r="L3543" s="5">
        <f>IF(ActividadesCom[[#This Row],[NIVEL 1]]&lt;&gt;0,VLOOKUP(ActividadesCom[[#This Row],[NIVEL 1]],Catálogo!A:B,2,FALSE),"")</f>
        <v>3</v>
      </c>
      <c r="M3543" s="40">
        <v>1</v>
      </c>
      <c r="N3543" s="6" t="s">
        <v>4695</v>
      </c>
      <c r="O3543" s="40">
        <v>20213</v>
      </c>
      <c r="P3543" s="40" t="s">
        <v>4008</v>
      </c>
      <c r="Q3543" s="5">
        <f>IF(ActividadesCom[[#This Row],[NIVEL 2]]&lt;&gt;0,VLOOKUP(ActividadesCom[[#This Row],[NIVEL 2]],Catálogo!A:B,2,FALSE),"")</f>
        <v>4</v>
      </c>
      <c r="R3543" s="40">
        <v>1</v>
      </c>
      <c r="S3543" s="39"/>
      <c r="T3543" s="40"/>
      <c r="U3543" s="40"/>
      <c r="V3543" s="5" t="str">
        <f>IF(ActividadesCom[[#This Row],[NIVEL 3]]&lt;&gt;0,VLOOKUP(ActividadesCom[[#This Row],[NIVEL 3]],Catálogo!A:B,2,FALSE),"")</f>
        <v/>
      </c>
      <c r="W3543" s="40"/>
      <c r="X3543" s="39"/>
      <c r="Y3543" s="40"/>
      <c r="Z3543" s="40"/>
      <c r="AA3543" s="5" t="str">
        <f>IF(ActividadesCom[[#This Row],[NIVEL 4]]&lt;&gt;0,VLOOKUP(ActividadesCom[[#This Row],[NIVEL 4]],Catálogo!A:B,2,FALSE),"")</f>
        <v/>
      </c>
      <c r="AB3543" s="40"/>
      <c r="AC3543" s="39"/>
      <c r="AD3543" s="40"/>
      <c r="AE3543" s="40"/>
      <c r="AF3543" s="5" t="str">
        <f>IF(ActividadesCom[[#This Row],[NIVEL 5]]&lt;&gt;0,VLOOKUP(ActividadesCom[[#This Row],[NIVEL 5]],Catálogo!A:B,2,FALSE),"")</f>
        <v/>
      </c>
      <c r="AG3543" s="41"/>
      <c r="AH3543" s="2"/>
      <c r="AI3543" s="2"/>
    </row>
    <row r="3544" spans="1:35" ht="30" customHeight="1" x14ac:dyDescent="0.25">
      <c r="A3544" s="43">
        <v>21470223</v>
      </c>
      <c r="B3544" s="97" t="str">
        <f>VLOOKUP(ActividadesCom[[#This Row],[NO. DE CONTROL]],'LISTADO ESTUDIANTES'!A:C,3,FALSE)</f>
        <v>SANSORES GALLO KEVIN GABRIEL</v>
      </c>
      <c r="C3544" s="103" t="str">
        <f>VLOOKUP(ActividadesCom[[#This Row],[NO. DE CONTROL]],'LISTADO ESTUDIANTES'!A:B,2,FALSE)</f>
        <v>INGENIERIA CIVIL</v>
      </c>
      <c r="D3544" s="44" t="str">
        <f>VLOOKUP(ActividadesCom[[#This Row],[NO. DE CONTROL]],'LISTADO ESTUDIANTES'!A:D,4,FALSE)</f>
        <v>ACTIVO(A)</v>
      </c>
      <c r="E3544" s="5">
        <f>SUM(ActividadesCom[[#This Row],[CRÉD. 1]],ActividadesCom[[#This Row],[CRÉD. 2]],ActividadesCom[[#This Row],[CRÉD. 3]],ActividadesCom[[#This Row],[CRÉD. 4]],ActividadesCom[[#This Row],[CRÉD. 5]])</f>
        <v>4</v>
      </c>
      <c r="F3544" s="44">
        <f>IF(ActividadesCom[[#This Row],[ÚLTIMO SEMESTRE CON CRÉDITOS]]&gt;0,ROUND(AVERAGE(ActividadesCom[[#This Row],[VALOR NIVEL 5]],ActividadesCom[[#This Row],[VALOR NIVEL 4]],ActividadesCom[[#This Row],[VALOR NIVEL 3]],ActividadesCom[[#This Row],[VALOR NIVEL 2]],ActividadesCom[[#This Row],[VALOR NIVEL 1]]),0),"")</f>
        <v>3</v>
      </c>
      <c r="G3544" s="43" t="str">
        <f>IF(ActividadesCom[[#This Row],[PROMEDIO]]="","",IF(ActividadesCom[[#This Row],[PROMEDIO]]&gt;=4,"EXCELENTE",IF(ActividadesCom[[#This Row],[PROMEDIO]]&gt;=3,"NOTABLE",IF(ActividadesCom[[#This Row],[PROMEDIO]]&gt;=2,"BUENO",IF(ActividadesCom[[#This Row],[PROMEDIO]]=1,"SUFICIENTE","")))))</f>
        <v>NOTABLE</v>
      </c>
      <c r="H3544" s="5">
        <f>MAX(ActividadesCom[[#This Row],[PERÍODO 1]],ActividadesCom[[#This Row],[PERÍODO 2]],ActividadesCom[[#This Row],[PERÍODO 3]],ActividadesCom[[#This Row],[PERÍODO 4]],ActividadesCom[[#This Row],[PERÍODO 5]])</f>
        <v>20221</v>
      </c>
      <c r="I3544" s="45" t="s">
        <v>3519</v>
      </c>
      <c r="J3544" s="46">
        <v>20213</v>
      </c>
      <c r="K3544" s="46" t="s">
        <v>4010</v>
      </c>
      <c r="L3544" s="5">
        <f>IF(ActividadesCom[[#This Row],[NIVEL 1]]&lt;&gt;0,VLOOKUP(ActividadesCom[[#This Row],[NIVEL 1]],Catálogo!A:B,2,FALSE),"")</f>
        <v>2</v>
      </c>
      <c r="M3544" s="46">
        <v>1</v>
      </c>
      <c r="N3544" s="6" t="s">
        <v>3519</v>
      </c>
      <c r="O3544" s="46">
        <v>20221</v>
      </c>
      <c r="P3544" s="5" t="s">
        <v>4011</v>
      </c>
      <c r="Q3544" s="5">
        <f>IF(ActividadesCom[[#This Row],[NIVEL 2]]&lt;&gt;0,VLOOKUP(ActividadesCom[[#This Row],[NIVEL 2]],Catálogo!A:B,2,FALSE),"")</f>
        <v>1</v>
      </c>
      <c r="R3544" s="46">
        <v>1</v>
      </c>
      <c r="S3544" s="45" t="s">
        <v>5480</v>
      </c>
      <c r="T3544" s="46">
        <v>20221</v>
      </c>
      <c r="U3544" s="5" t="s">
        <v>4008</v>
      </c>
      <c r="V3544" s="5">
        <f>IF(ActividadesCom[[#This Row],[NIVEL 3]]&lt;&gt;0,VLOOKUP(ActividadesCom[[#This Row],[NIVEL 3]],Catálogo!A:B,2,FALSE),"")</f>
        <v>4</v>
      </c>
      <c r="W3544" s="46">
        <v>1</v>
      </c>
      <c r="X3544" s="45" t="s">
        <v>5482</v>
      </c>
      <c r="Y3544" s="46">
        <v>20221</v>
      </c>
      <c r="Z3544" s="5" t="s">
        <v>4008</v>
      </c>
      <c r="AA3544" s="5">
        <f>IF(ActividadesCom[[#This Row],[NIVEL 4]]&lt;&gt;0,VLOOKUP(ActividadesCom[[#This Row],[NIVEL 4]],Catálogo!A:B,2,FALSE),"")</f>
        <v>4</v>
      </c>
      <c r="AB3544" s="46">
        <v>1</v>
      </c>
      <c r="AC3544" s="45"/>
      <c r="AD3544" s="46"/>
      <c r="AE3544" s="46"/>
      <c r="AF3544" s="5" t="str">
        <f>IF(ActividadesCom[[#This Row],[NIVEL 5]]&lt;&gt;0,VLOOKUP(ActividadesCom[[#This Row],[NIVEL 5]],Catálogo!A:B,2,FALSE),"")</f>
        <v/>
      </c>
      <c r="AG3544" s="47"/>
      <c r="AH3544" s="2"/>
      <c r="AI3544" s="2"/>
    </row>
    <row r="3545" spans="1:35" ht="30" hidden="1" customHeight="1" x14ac:dyDescent="0.25">
      <c r="A3545" s="7">
        <v>21470224</v>
      </c>
      <c r="B3545" s="97" t="str">
        <f>VLOOKUP(ActividadesCom[[#This Row],[NO. DE CONTROL]],'LISTADO ESTUDIANTES'!A:C,3,FALSE)</f>
        <v>LUCAS LOPEZ KENI GERARDO</v>
      </c>
      <c r="C3545" s="97" t="str">
        <f>VLOOKUP(ActividadesCom[[#This Row],[NO. DE CONTROL]],'LISTADO ESTUDIANTES'!A:B,2,FALSE)</f>
        <v>INGENIERIA EN SISTEMAS COMPUTACIONALES</v>
      </c>
      <c r="D3545" s="18" t="str">
        <f>VLOOKUP(ActividadesCom[[#This Row],[NO. DE CONTROL]],'LISTADO ESTUDIANTES'!A:D,4,FALSE)</f>
        <v>BAJA</v>
      </c>
      <c r="E3545" s="5">
        <f>SUM(ActividadesCom[[#This Row],[CRÉD. 1]],ActividadesCom[[#This Row],[CRÉD. 2]],ActividadesCom[[#This Row],[CRÉD. 3]],ActividadesCom[[#This Row],[CRÉD. 4]],ActividadesCom[[#This Row],[CRÉD. 5]])</f>
        <v>1</v>
      </c>
      <c r="F3545" s="18">
        <f>IF(ActividadesCom[[#This Row],[ÚLTIMO SEMESTRE CON CRÉDITOS]]&gt;0,ROUND(AVERAGE(ActividadesCom[[#This Row],[VALOR NIVEL 5]],ActividadesCom[[#This Row],[VALOR NIVEL 4]],ActividadesCom[[#This Row],[VALOR NIVEL 3]],ActividadesCom[[#This Row],[VALOR NIVEL 2]],ActividadesCom[[#This Row],[VALOR NIVEL 1]]),0),"")</f>
        <v>3</v>
      </c>
      <c r="G3545" s="7" t="str">
        <f>IF(ActividadesCom[[#This Row],[PROMEDIO]]="","",IF(ActividadesCom[[#This Row],[PROMEDIO]]&gt;=4,"EXCELENTE",IF(ActividadesCom[[#This Row],[PROMEDIO]]&gt;=3,"NOTABLE",IF(ActividadesCom[[#This Row],[PROMEDIO]]&gt;=2,"BUENO",IF(ActividadesCom[[#This Row],[PROMEDIO]]=1,"SUFICIENTE","")))))</f>
        <v>NOTABLE</v>
      </c>
      <c r="H3545" s="5">
        <f>MAX(ActividadesCom[[#This Row],[PERÍODO 1]],ActividadesCom[[#This Row],[PERÍODO 2]],ActividadesCom[[#This Row],[PERÍODO 3]],ActividadesCom[[#This Row],[PERÍODO 4]],ActividadesCom[[#This Row],[PERÍODO 5]])</f>
        <v>20213</v>
      </c>
      <c r="I3545" s="6" t="s">
        <v>665</v>
      </c>
      <c r="J3545" s="5">
        <v>20213</v>
      </c>
      <c r="K3545" s="5" t="s">
        <v>4009</v>
      </c>
      <c r="L3545" s="5">
        <f>IF(ActividadesCom[[#This Row],[NIVEL 1]]&lt;&gt;0,VLOOKUP(ActividadesCom[[#This Row],[NIVEL 1]],Catálogo!A:B,2,FALSE),"")</f>
        <v>3</v>
      </c>
      <c r="M3545" s="5">
        <v>1</v>
      </c>
      <c r="N3545" s="6"/>
      <c r="O3545" s="5"/>
      <c r="P3545" s="5"/>
      <c r="Q3545" s="5" t="str">
        <f>IF(ActividadesCom[[#This Row],[NIVEL 2]]&lt;&gt;0,VLOOKUP(ActividadesCom[[#This Row],[NIVEL 2]],Catálogo!A:B,2,FALSE),"")</f>
        <v/>
      </c>
      <c r="R3545" s="5"/>
      <c r="S3545" s="6"/>
      <c r="T3545" s="5"/>
      <c r="U3545" s="5"/>
      <c r="V3545" s="5" t="str">
        <f>IF(ActividadesCom[[#This Row],[NIVEL 3]]&lt;&gt;0,VLOOKUP(ActividadesCom[[#This Row],[NIVEL 3]],Catálogo!A:B,2,FALSE),"")</f>
        <v/>
      </c>
      <c r="W3545" s="5"/>
      <c r="X3545" s="6"/>
      <c r="Y3545" s="5"/>
      <c r="Z3545" s="5"/>
      <c r="AA3545" s="5" t="str">
        <f>IF(ActividadesCom[[#This Row],[NIVEL 4]]&lt;&gt;0,VLOOKUP(ActividadesCom[[#This Row],[NIVEL 4]],Catálogo!A:B,2,FALSE),"")</f>
        <v/>
      </c>
      <c r="AB3545" s="5"/>
      <c r="AC3545" s="6"/>
      <c r="AD3545" s="5"/>
      <c r="AE3545" s="5"/>
      <c r="AF3545" s="5" t="str">
        <f>IF(ActividadesCom[[#This Row],[NIVEL 5]]&lt;&gt;0,VLOOKUP(ActividadesCom[[#This Row],[NIVEL 5]],Catálogo!A:B,2,FALSE),"")</f>
        <v/>
      </c>
      <c r="AG3545" s="36"/>
      <c r="AH3545" s="2"/>
      <c r="AI3545" s="2"/>
    </row>
    <row r="3546" spans="1:35" ht="30" hidden="1" customHeight="1" x14ac:dyDescent="0.25">
      <c r="A3546" s="37">
        <v>21470225</v>
      </c>
      <c r="B3546" s="97" t="str">
        <f>VLOOKUP(ActividadesCom[[#This Row],[NO. DE CONTROL]],'LISTADO ESTUDIANTES'!A:C,3,FALSE)</f>
        <v>CASTILLO ANGULO DIEGO EMMANUEL</v>
      </c>
      <c r="C3546" s="106" t="str">
        <f>VLOOKUP(ActividadesCom[[#This Row],[NO. DE CONTROL]],'LISTADO ESTUDIANTES'!A:B,2,FALSE)</f>
        <v>INGENIERIA EN SISTEMAS COMPUTACIONALES</v>
      </c>
      <c r="D3546" s="38" t="str">
        <f>VLOOKUP(ActividadesCom[[#This Row],[NO. DE CONTROL]],'LISTADO ESTUDIANTES'!A:D,4,FALSE)</f>
        <v>BAJA</v>
      </c>
      <c r="E3546" s="5">
        <f>SUM(ActividadesCom[[#This Row],[CRÉD. 1]],ActividadesCom[[#This Row],[CRÉD. 2]],ActividadesCom[[#This Row],[CRÉD. 3]],ActividadesCom[[#This Row],[CRÉD. 4]],ActividadesCom[[#This Row],[CRÉD. 5]])</f>
        <v>4</v>
      </c>
      <c r="F3546" s="38">
        <f>IF(ActividadesCom[[#This Row],[ÚLTIMO SEMESTRE CON CRÉDITOS]]&gt;0,ROUND(AVERAGE(ActividadesCom[[#This Row],[VALOR NIVEL 5]],ActividadesCom[[#This Row],[VALOR NIVEL 4]],ActividadesCom[[#This Row],[VALOR NIVEL 3]],ActividadesCom[[#This Row],[VALOR NIVEL 2]],ActividadesCom[[#This Row],[VALOR NIVEL 1]]),0),"")</f>
        <v>3</v>
      </c>
      <c r="G3546" s="38" t="str">
        <f>IF(ActividadesCom[[#This Row],[PROMEDIO]]="","",IF(ActividadesCom[[#This Row],[PROMEDIO]]&gt;=4,"EXCELENTE",IF(ActividadesCom[[#This Row],[PROMEDIO]]&gt;=3,"NOTABLE",IF(ActividadesCom[[#This Row],[PROMEDIO]]&gt;=2,"BUENO",IF(ActividadesCom[[#This Row],[PROMEDIO]]=1,"SUFICIENTE","")))))</f>
        <v>NOTABLE</v>
      </c>
      <c r="H3546" s="5">
        <f>MAX(ActividadesCom[[#This Row],[PERÍODO 1]],ActividadesCom[[#This Row],[PERÍODO 2]],ActividadesCom[[#This Row],[PERÍODO 3]],ActividadesCom[[#This Row],[PERÍODO 4]],ActividadesCom[[#This Row],[PERÍODO 5]])</f>
        <v>20221</v>
      </c>
      <c r="I3546" s="39" t="s">
        <v>4575</v>
      </c>
      <c r="J3546" s="40">
        <v>20211</v>
      </c>
      <c r="K3546" s="40" t="s">
        <v>4008</v>
      </c>
      <c r="L3546" s="5">
        <f>IF(ActividadesCom[[#This Row],[NIVEL 1]]&lt;&gt;0,VLOOKUP(ActividadesCom[[#This Row],[NIVEL 1]],Catálogo!A:B,2,FALSE),"")</f>
        <v>4</v>
      </c>
      <c r="M3546" s="40">
        <v>1</v>
      </c>
      <c r="N3546" s="6" t="s">
        <v>3519</v>
      </c>
      <c r="O3546" s="40">
        <v>20213</v>
      </c>
      <c r="P3546" s="5" t="s">
        <v>4011</v>
      </c>
      <c r="Q3546" s="5">
        <f>IF(ActividadesCom[[#This Row],[NIVEL 2]]&lt;&gt;0,VLOOKUP(ActividadesCom[[#This Row],[NIVEL 2]],Catálogo!A:B,2,FALSE),"")</f>
        <v>1</v>
      </c>
      <c r="R3546" s="40">
        <v>1</v>
      </c>
      <c r="S3546" s="6" t="s">
        <v>4899</v>
      </c>
      <c r="T3546" s="40">
        <v>20213</v>
      </c>
      <c r="U3546" s="5" t="s">
        <v>4008</v>
      </c>
      <c r="V3546" s="5">
        <f>IF(ActividadesCom[[#This Row],[NIVEL 3]]&lt;&gt;0,VLOOKUP(ActividadesCom[[#This Row],[NIVEL 3]],Catálogo!A:B,2,FALSE),"")</f>
        <v>4</v>
      </c>
      <c r="W3546" s="40">
        <v>1</v>
      </c>
      <c r="X3546" s="6" t="s">
        <v>3519</v>
      </c>
      <c r="Y3546" s="40">
        <v>20221</v>
      </c>
      <c r="Z3546" s="5" t="s">
        <v>4009</v>
      </c>
      <c r="AA3546" s="5">
        <f>IF(ActividadesCom[[#This Row],[NIVEL 4]]&lt;&gt;0,VLOOKUP(ActividadesCom[[#This Row],[NIVEL 4]],Catálogo!A:B,2,FALSE),"")</f>
        <v>3</v>
      </c>
      <c r="AB3546" s="40">
        <v>1</v>
      </c>
      <c r="AC3546" s="39"/>
      <c r="AD3546" s="40"/>
      <c r="AE3546" s="40"/>
      <c r="AF3546" s="5" t="str">
        <f>IF(ActividadesCom[[#This Row],[NIVEL 5]]&lt;&gt;0,VLOOKUP(ActividadesCom[[#This Row],[NIVEL 5]],Catálogo!A:B,2,FALSE),"")</f>
        <v/>
      </c>
      <c r="AG3546" s="41"/>
      <c r="AH3546" s="2"/>
      <c r="AI3546" s="2"/>
    </row>
    <row r="3547" spans="1:35" ht="30" customHeight="1" x14ac:dyDescent="0.25">
      <c r="A3547" s="37">
        <v>21470226</v>
      </c>
      <c r="B3547" s="97" t="str">
        <f>VLOOKUP(ActividadesCom[[#This Row],[NO. DE CONTROL]],'LISTADO ESTUDIANTES'!A:C,3,FALSE)</f>
        <v>CORTES AGUILETA XIMENA GUADALUPE</v>
      </c>
      <c r="C3547" s="106" t="str">
        <f>VLOOKUP(ActividadesCom[[#This Row],[NO. DE CONTROL]],'LISTADO ESTUDIANTES'!A:B,2,FALSE)</f>
        <v>INGENIERIA EN ADMINISTRACION</v>
      </c>
      <c r="D3547" s="38" t="str">
        <f>VLOOKUP(ActividadesCom[[#This Row],[NO. DE CONTROL]],'LISTADO ESTUDIANTES'!A:D,4,FALSE)</f>
        <v>ACTIVO(A)</v>
      </c>
      <c r="E3547" s="5">
        <f>SUM(ActividadesCom[[#This Row],[CRÉD. 1]],ActividadesCom[[#This Row],[CRÉD. 2]],ActividadesCom[[#This Row],[CRÉD. 3]],ActividadesCom[[#This Row],[CRÉD. 4]],ActividadesCom[[#This Row],[CRÉD. 5]])</f>
        <v>4</v>
      </c>
      <c r="F3547" s="38">
        <f>IF(ActividadesCom[[#This Row],[ÚLTIMO SEMESTRE CON CRÉDITOS]]&gt;0,ROUND(AVERAGE(ActividadesCom[[#This Row],[VALOR NIVEL 5]],ActividadesCom[[#This Row],[VALOR NIVEL 4]],ActividadesCom[[#This Row],[VALOR NIVEL 3]],ActividadesCom[[#This Row],[VALOR NIVEL 2]],ActividadesCom[[#This Row],[VALOR NIVEL 1]]),0),"")</f>
        <v>4</v>
      </c>
      <c r="G3547" s="38" t="str">
        <f>IF(ActividadesCom[[#This Row],[PROMEDIO]]="","",IF(ActividadesCom[[#This Row],[PROMEDIO]]&gt;=4,"EXCELENTE",IF(ActividadesCom[[#This Row],[PROMEDIO]]&gt;=3,"NOTABLE",IF(ActividadesCom[[#This Row],[PROMEDIO]]&gt;=2,"BUENO",IF(ActividadesCom[[#This Row],[PROMEDIO]]=1,"SUFICIENTE","")))))</f>
        <v>EXCELENTE</v>
      </c>
      <c r="H3547" s="5">
        <f>MAX(ActividadesCom[[#This Row],[PERÍODO 1]],ActividadesCom[[#This Row],[PERÍODO 2]],ActividadesCom[[#This Row],[PERÍODO 3]],ActividadesCom[[#This Row],[PERÍODO 4]],ActividadesCom[[#This Row],[PERÍODO 5]])</f>
        <v>20213</v>
      </c>
      <c r="I3547" s="39" t="s">
        <v>4574</v>
      </c>
      <c r="J3547" s="40">
        <v>20211</v>
      </c>
      <c r="K3547" s="40" t="s">
        <v>4008</v>
      </c>
      <c r="L3547" s="5">
        <f>IF(ActividadesCom[[#This Row],[NIVEL 1]]&lt;&gt;0,VLOOKUP(ActividadesCom[[#This Row],[NIVEL 1]],Catálogo!A:B,2,FALSE),"")</f>
        <v>4</v>
      </c>
      <c r="M3547" s="40">
        <v>1</v>
      </c>
      <c r="N3547" s="6" t="s">
        <v>4818</v>
      </c>
      <c r="O3547" s="40">
        <v>20213</v>
      </c>
      <c r="P3547" s="5" t="s">
        <v>4008</v>
      </c>
      <c r="Q3547" s="5">
        <f>IF(ActividadesCom[[#This Row],[NIVEL 2]]&lt;&gt;0,VLOOKUP(ActividadesCom[[#This Row],[NIVEL 2]],Catálogo!A:B,2,FALSE),"")</f>
        <v>4</v>
      </c>
      <c r="R3547" s="40">
        <v>1</v>
      </c>
      <c r="S3547" s="39" t="s">
        <v>4899</v>
      </c>
      <c r="T3547" s="40">
        <v>20213</v>
      </c>
      <c r="U3547" s="5" t="s">
        <v>4008</v>
      </c>
      <c r="V3547" s="5">
        <f>IF(ActividadesCom[[#This Row],[NIVEL 3]]&lt;&gt;0,VLOOKUP(ActividadesCom[[#This Row],[NIVEL 3]],Catálogo!A:B,2,FALSE),"")</f>
        <v>4</v>
      </c>
      <c r="W3547" s="40">
        <v>1</v>
      </c>
      <c r="X3547" s="6" t="s">
        <v>5879</v>
      </c>
      <c r="Y3547" s="40">
        <v>20213</v>
      </c>
      <c r="Z3547" s="40" t="s">
        <v>4009</v>
      </c>
      <c r="AA3547" s="5">
        <f>IF(ActividadesCom[[#This Row],[NIVEL 4]]&lt;&gt;0,VLOOKUP(ActividadesCom[[#This Row],[NIVEL 4]],Catálogo!A:B,2,FALSE),"")</f>
        <v>3</v>
      </c>
      <c r="AB3547" s="40">
        <v>1</v>
      </c>
      <c r="AC3547" s="39"/>
      <c r="AD3547" s="40"/>
      <c r="AE3547" s="40"/>
      <c r="AF3547" s="5" t="str">
        <f>IF(ActividadesCom[[#This Row],[NIVEL 5]]&lt;&gt;0,VLOOKUP(ActividadesCom[[#This Row],[NIVEL 5]],Catálogo!A:B,2,FALSE),"")</f>
        <v/>
      </c>
      <c r="AG3547" s="41"/>
      <c r="AH3547" s="2"/>
      <c r="AI3547" s="2"/>
    </row>
    <row r="3548" spans="1:35" ht="30" hidden="1" customHeight="1" x14ac:dyDescent="0.25">
      <c r="A3548" s="43">
        <v>21470227</v>
      </c>
      <c r="B3548" s="97" t="str">
        <f>VLOOKUP(ActividadesCom[[#This Row],[NO. DE CONTROL]],'LISTADO ESTUDIANTES'!A:C,3,FALSE)</f>
        <v>MUÑOZ PEREZ DAYNA PAMELA</v>
      </c>
      <c r="C3548" s="103" t="str">
        <f>VLOOKUP(ActividadesCom[[#This Row],[NO. DE CONTROL]],'LISTADO ESTUDIANTES'!A:B,2,FALSE)</f>
        <v>ARQUITECTURA</v>
      </c>
      <c r="D3548" s="44" t="str">
        <f>VLOOKUP(ActividadesCom[[#This Row],[NO. DE CONTROL]],'LISTADO ESTUDIANTES'!A:D,4,FALSE)</f>
        <v>BAJA</v>
      </c>
      <c r="E3548" s="5">
        <f>SUM(ActividadesCom[[#This Row],[CRÉD. 1]],ActividadesCom[[#This Row],[CRÉD. 2]],ActividadesCom[[#This Row],[CRÉD. 3]],ActividadesCom[[#This Row],[CRÉD. 4]],ActividadesCom[[#This Row],[CRÉD. 5]])</f>
        <v>2</v>
      </c>
      <c r="F3548" s="44">
        <f>IF(ActividadesCom[[#This Row],[ÚLTIMO SEMESTRE CON CRÉDITOS]]&gt;0,ROUND(AVERAGE(ActividadesCom[[#This Row],[VALOR NIVEL 5]],ActividadesCom[[#This Row],[VALOR NIVEL 4]],ActividadesCom[[#This Row],[VALOR NIVEL 3]],ActividadesCom[[#This Row],[VALOR NIVEL 2]],ActividadesCom[[#This Row],[VALOR NIVEL 1]]),0),"")</f>
        <v>4</v>
      </c>
      <c r="G3548" s="44" t="str">
        <f>IF(ActividadesCom[[#This Row],[PROMEDIO]]="","",IF(ActividadesCom[[#This Row],[PROMEDIO]]&gt;=4,"EXCELENTE",IF(ActividadesCom[[#This Row],[PROMEDIO]]&gt;=3,"NOTABLE",IF(ActividadesCom[[#This Row],[PROMEDIO]]&gt;=2,"BUENO",IF(ActividadesCom[[#This Row],[PROMEDIO]]=1,"SUFICIENTE","")))))</f>
        <v>EXCELENTE</v>
      </c>
      <c r="H3548" s="5">
        <f>MAX(ActividadesCom[[#This Row],[PERÍODO 1]],ActividadesCom[[#This Row],[PERÍODO 2]],ActividadesCom[[#This Row],[PERÍODO 3]],ActividadesCom[[#This Row],[PERÍODO 4]],ActividadesCom[[#This Row],[PERÍODO 5]])</f>
        <v>20213</v>
      </c>
      <c r="I3548" s="45" t="s">
        <v>4695</v>
      </c>
      <c r="J3548" s="46">
        <v>20213</v>
      </c>
      <c r="K3548" s="40" t="s">
        <v>4008</v>
      </c>
      <c r="L3548" s="5">
        <f>IF(ActividadesCom[[#This Row],[NIVEL 1]]&lt;&gt;0,VLOOKUP(ActividadesCom[[#This Row],[NIVEL 1]],Catálogo!A:B,2,FALSE),"")</f>
        <v>4</v>
      </c>
      <c r="M3548" s="46">
        <v>1</v>
      </c>
      <c r="N3548" s="6" t="s">
        <v>34</v>
      </c>
      <c r="O3548" s="46">
        <v>20213</v>
      </c>
      <c r="P3548" s="5" t="s">
        <v>4008</v>
      </c>
      <c r="Q3548" s="5">
        <f>IF(ActividadesCom[[#This Row],[NIVEL 2]]&lt;&gt;0,VLOOKUP(ActividadesCom[[#This Row],[NIVEL 2]],Catálogo!A:B,2,FALSE),"")</f>
        <v>4</v>
      </c>
      <c r="R3548" s="46">
        <v>1</v>
      </c>
      <c r="S3548" s="45"/>
      <c r="T3548" s="46"/>
      <c r="U3548" s="46"/>
      <c r="V3548" s="5" t="str">
        <f>IF(ActividadesCom[[#This Row],[NIVEL 3]]&lt;&gt;0,VLOOKUP(ActividadesCom[[#This Row],[NIVEL 3]],Catálogo!A:B,2,FALSE),"")</f>
        <v/>
      </c>
      <c r="W3548" s="46"/>
      <c r="X3548" s="45"/>
      <c r="Y3548" s="46"/>
      <c r="Z3548" s="46"/>
      <c r="AA3548" s="5" t="str">
        <f>IF(ActividadesCom[[#This Row],[NIVEL 4]]&lt;&gt;0,VLOOKUP(ActividadesCom[[#This Row],[NIVEL 4]],Catálogo!A:B,2,FALSE),"")</f>
        <v/>
      </c>
      <c r="AB3548" s="46"/>
      <c r="AC3548" s="45"/>
      <c r="AD3548" s="46"/>
      <c r="AE3548" s="46"/>
      <c r="AF3548" s="5" t="str">
        <f>IF(ActividadesCom[[#This Row],[NIVEL 5]]&lt;&gt;0,VLOOKUP(ActividadesCom[[#This Row],[NIVEL 5]],Catálogo!A:B,2,FALSE),"")</f>
        <v/>
      </c>
      <c r="AG3548" s="47"/>
      <c r="AH3548" s="2"/>
      <c r="AI3548" s="2"/>
    </row>
    <row r="3549" spans="1:35" ht="30" customHeight="1" x14ac:dyDescent="0.25">
      <c r="A3549" s="7">
        <v>21470228</v>
      </c>
      <c r="B3549" s="97" t="str">
        <f>VLOOKUP(ActividadesCom[[#This Row],[NO. DE CONTROL]],'LISTADO ESTUDIANTES'!A:C,3,FALSE)</f>
        <v>MENDEZ DZIB YULIANA MICHEL</v>
      </c>
      <c r="C3549" s="97" t="str">
        <f>VLOOKUP(ActividadesCom[[#This Row],[NO. DE CONTROL]],'LISTADO ESTUDIANTES'!A:B,2,FALSE)</f>
        <v>INGENIERIA QUIMICA</v>
      </c>
      <c r="D3549" s="18" t="str">
        <f>VLOOKUP(ActividadesCom[[#This Row],[NO. DE CONTROL]],'LISTADO ESTUDIANTES'!A:D,4,FALSE)</f>
        <v>ACTIVO(A)</v>
      </c>
      <c r="E3549" s="7">
        <f>SUM(ActividadesCom[[#This Row],[CRÉD. 1]],ActividadesCom[[#This Row],[CRÉD. 2]],ActividadesCom[[#This Row],[CRÉD. 3]],ActividadesCom[[#This Row],[CRÉD. 4]],ActividadesCom[[#This Row],[CRÉD. 5]])</f>
        <v>2</v>
      </c>
      <c r="F3549" s="18">
        <f>IF(ActividadesCom[[#This Row],[ÚLTIMO SEMESTRE CON CRÉDITOS]]&gt;0,ROUND(AVERAGE(ActividadesCom[[#This Row],[VALOR NIVEL 5]],ActividadesCom[[#This Row],[VALOR NIVEL 4]],ActividadesCom[[#This Row],[VALOR NIVEL 3]],ActividadesCom[[#This Row],[VALOR NIVEL 2]],ActividadesCom[[#This Row],[VALOR NIVEL 1]]),0),"")</f>
        <v>4</v>
      </c>
      <c r="G3549" s="7" t="str">
        <f>IF(ActividadesCom[[#This Row],[PROMEDIO]]="","",IF(ActividadesCom[[#This Row],[PROMEDIO]]&gt;=4,"EXCELENTE",IF(ActividadesCom[[#This Row],[PROMEDIO]]&gt;=3,"NOTABLE",IF(ActividadesCom[[#This Row],[PROMEDIO]]&gt;=2,"BUENO",IF(ActividadesCom[[#This Row],[PROMEDIO]]=1,"SUFICIENTE","")))))</f>
        <v>EXCELENTE</v>
      </c>
      <c r="H3549" s="18">
        <f>MAX(ActividadesCom[[#This Row],[PERÍODO 1]],ActividadesCom[[#This Row],[PERÍODO 2]],ActividadesCom[[#This Row],[PERÍODO 3]],ActividadesCom[[#This Row],[PERÍODO 4]],ActividadesCom[[#This Row],[PERÍODO 5]])</f>
        <v>20223</v>
      </c>
      <c r="I3549" s="6" t="s">
        <v>3995</v>
      </c>
      <c r="J3549" s="5">
        <v>20213</v>
      </c>
      <c r="K3549" s="5" t="s">
        <v>4008</v>
      </c>
      <c r="L3549" s="18">
        <f>IF(ActividadesCom[[#This Row],[NIVEL 1]]&lt;&gt;0,VLOOKUP(ActividadesCom[[#This Row],[NIVEL 1]],Catálogo!A:B,2,FALSE),"")</f>
        <v>4</v>
      </c>
      <c r="M3549" s="5">
        <v>1</v>
      </c>
      <c r="N3549" s="6" t="s">
        <v>5872</v>
      </c>
      <c r="O3549" s="5">
        <v>20223</v>
      </c>
      <c r="P3549" s="5" t="s">
        <v>4008</v>
      </c>
      <c r="Q3549" s="18">
        <f>IF(ActividadesCom[[#This Row],[NIVEL 2]]&lt;&gt;0,VLOOKUP(ActividadesCom[[#This Row],[NIVEL 2]],Catálogo!A:B,2,FALSE),"")</f>
        <v>4</v>
      </c>
      <c r="R3549" s="5">
        <v>1</v>
      </c>
      <c r="S3549" s="6"/>
      <c r="T3549" s="5"/>
      <c r="U3549" s="5"/>
      <c r="V3549" s="18" t="str">
        <f>IF(ActividadesCom[[#This Row],[NIVEL 3]]&lt;&gt;0,VLOOKUP(ActividadesCom[[#This Row],[NIVEL 3]],Catálogo!A:B,2,FALSE),"")</f>
        <v/>
      </c>
      <c r="W3549" s="5"/>
      <c r="X3549" s="6"/>
      <c r="Y3549" s="5"/>
      <c r="Z3549" s="5"/>
      <c r="AA3549" s="18" t="str">
        <f>IF(ActividadesCom[[#This Row],[NIVEL 4]]&lt;&gt;0,VLOOKUP(ActividadesCom[[#This Row],[NIVEL 4]],Catálogo!A:B,2,FALSE),"")</f>
        <v/>
      </c>
      <c r="AB3549" s="5"/>
      <c r="AC3549" s="6"/>
      <c r="AD3549" s="5"/>
      <c r="AE3549" s="5"/>
      <c r="AF3549" s="18" t="str">
        <f>IF(ActividadesCom[[#This Row],[NIVEL 5]]&lt;&gt;0,VLOOKUP(ActividadesCom[[#This Row],[NIVEL 5]],Catálogo!A:B,2,FALSE),"")</f>
        <v/>
      </c>
      <c r="AG3549" s="36"/>
      <c r="AH3549" s="2"/>
      <c r="AI3549" s="2"/>
    </row>
    <row r="3550" spans="1:35" ht="30" customHeight="1" x14ac:dyDescent="0.25">
      <c r="A3550" s="76">
        <v>21470230</v>
      </c>
      <c r="B3550" s="97" t="str">
        <f>VLOOKUP(ActividadesCom[[#This Row],[NO. DE CONTROL]],'LISTADO ESTUDIANTES'!A:C,3,FALSE)</f>
        <v>HUH PUC ALICIA ESPERANZA</v>
      </c>
      <c r="C3550" s="109" t="str">
        <f>VLOOKUP(ActividadesCom[[#This Row],[NO. DE CONTROL]],'LISTADO ESTUDIANTES'!A:B,2,FALSE)</f>
        <v>INGENIERIA CIVIL</v>
      </c>
      <c r="D3550" s="77" t="str">
        <f>VLOOKUP(ActividadesCom[[#This Row],[NO. DE CONTROL]],'LISTADO ESTUDIANTES'!A:D,4,FALSE)</f>
        <v>ACTIVO(A)</v>
      </c>
      <c r="E3550" s="76">
        <f>SUM(ActividadesCom[[#This Row],[CRÉD. 1]],ActividadesCom[[#This Row],[CRÉD. 2]],ActividadesCom[[#This Row],[CRÉD. 3]],ActividadesCom[[#This Row],[CRÉD. 4]],ActividadesCom[[#This Row],[CRÉD. 5]])</f>
        <v>2</v>
      </c>
      <c r="F3550" s="77">
        <f>IF(ActividadesCom[[#This Row],[ÚLTIMO SEMESTRE CON CRÉDITOS]]&gt;0,ROUND(AVERAGE(ActividadesCom[[#This Row],[VALOR NIVEL 5]],ActividadesCom[[#This Row],[VALOR NIVEL 4]],ActividadesCom[[#This Row],[VALOR NIVEL 3]],ActividadesCom[[#This Row],[VALOR NIVEL 2]],ActividadesCom[[#This Row],[VALOR NIVEL 1]]),0),"")</f>
        <v>4</v>
      </c>
      <c r="G3550" s="76" t="str">
        <f>IF(ActividadesCom[[#This Row],[PROMEDIO]]="","",IF(ActividadesCom[[#This Row],[PROMEDIO]]&gt;=4,"EXCELENTE",IF(ActividadesCom[[#This Row],[PROMEDIO]]&gt;=3,"NOTABLE",IF(ActividadesCom[[#This Row],[PROMEDIO]]&gt;=2,"BUENO",IF(ActividadesCom[[#This Row],[PROMEDIO]]=1,"SUFICIENTE","")))))</f>
        <v>EXCELENTE</v>
      </c>
      <c r="H3550" s="77">
        <f>MAX(ActividadesCom[[#This Row],[PERÍODO 1]],ActividadesCom[[#This Row],[PERÍODO 2]],ActividadesCom[[#This Row],[PERÍODO 3]],ActividadesCom[[#This Row],[PERÍODO 4]],ActividadesCom[[#This Row],[PERÍODO 5]])</f>
        <v>20221</v>
      </c>
      <c r="I3550" s="78" t="s">
        <v>4919</v>
      </c>
      <c r="J3550" s="79">
        <v>20221</v>
      </c>
      <c r="K3550" s="79" t="s">
        <v>4009</v>
      </c>
      <c r="L3550" s="77">
        <f>IF(ActividadesCom[[#This Row],[NIVEL 1]]&lt;&gt;0,VLOOKUP(ActividadesCom[[#This Row],[NIVEL 1]],Catálogo!A:B,2,FALSE),"")</f>
        <v>3</v>
      </c>
      <c r="M3550" s="79">
        <v>1</v>
      </c>
      <c r="N3550" s="78" t="s">
        <v>5482</v>
      </c>
      <c r="O3550" s="79">
        <v>20221</v>
      </c>
      <c r="P3550" s="5" t="s">
        <v>4008</v>
      </c>
      <c r="Q3550" s="77">
        <f>IF(ActividadesCom[[#This Row],[NIVEL 2]]&lt;&gt;0,VLOOKUP(ActividadesCom[[#This Row],[NIVEL 2]],Catálogo!A:B,2,FALSE),"")</f>
        <v>4</v>
      </c>
      <c r="R3550" s="79">
        <v>1</v>
      </c>
      <c r="S3550" s="78"/>
      <c r="T3550" s="79"/>
      <c r="U3550" s="79"/>
      <c r="V3550" s="77" t="str">
        <f>IF(ActividadesCom[[#This Row],[NIVEL 3]]&lt;&gt;0,VLOOKUP(ActividadesCom[[#This Row],[NIVEL 3]],Catálogo!A:B,2,FALSE),"")</f>
        <v/>
      </c>
      <c r="W3550" s="79"/>
      <c r="X3550" s="78"/>
      <c r="Y3550" s="79"/>
      <c r="Z3550" s="79"/>
      <c r="AA3550" s="77" t="str">
        <f>IF(ActividadesCom[[#This Row],[NIVEL 4]]&lt;&gt;0,VLOOKUP(ActividadesCom[[#This Row],[NIVEL 4]],Catálogo!A:B,2,FALSE),"")</f>
        <v/>
      </c>
      <c r="AB3550" s="79"/>
      <c r="AC3550" s="78"/>
      <c r="AD3550" s="79"/>
      <c r="AE3550" s="79"/>
      <c r="AF3550" s="77" t="str">
        <f>IF(ActividadesCom[[#This Row],[NIVEL 5]]&lt;&gt;0,VLOOKUP(ActividadesCom[[#This Row],[NIVEL 5]],Catálogo!A:B,2,FALSE),"")</f>
        <v/>
      </c>
      <c r="AG3550" s="80"/>
      <c r="AH3550" s="2"/>
      <c r="AI3550" s="2"/>
    </row>
    <row r="3551" spans="1:35" ht="30" customHeight="1" x14ac:dyDescent="0.25">
      <c r="A3551" s="7">
        <v>21470231</v>
      </c>
      <c r="B3551" s="97" t="str">
        <f>VLOOKUP(ActividadesCom[[#This Row],[NO. DE CONTROL]],'LISTADO ESTUDIANTES'!A:C,3,FALSE)</f>
        <v>GONZALEZ MARTAGON LUIS FERNANDO</v>
      </c>
      <c r="C3551" s="97" t="str">
        <f>VLOOKUP(ActividadesCom[[#This Row],[NO. DE CONTROL]],'LISTADO ESTUDIANTES'!A:B,2,FALSE)</f>
        <v>INGENIERIA EN ADMINISTRACION</v>
      </c>
      <c r="D3551" s="18" t="str">
        <f>VLOOKUP(ActividadesCom[[#This Row],[NO. DE CONTROL]],'LISTADO ESTUDIANTES'!A:D,4,FALSE)</f>
        <v>ACTIVO(A)</v>
      </c>
      <c r="E3551" s="5">
        <f>SUM(ActividadesCom[[#This Row],[CRÉD. 1]],ActividadesCom[[#This Row],[CRÉD. 2]],ActividadesCom[[#This Row],[CRÉD. 3]],ActividadesCom[[#This Row],[CRÉD. 4]],ActividadesCom[[#This Row],[CRÉD. 5]])</f>
        <v>3</v>
      </c>
      <c r="F3551" s="18">
        <f>IF(ActividadesCom[[#This Row],[ÚLTIMO SEMESTRE CON CRÉDITOS]]&gt;0,ROUND(AVERAGE(ActividadesCom[[#This Row],[VALOR NIVEL 5]],ActividadesCom[[#This Row],[VALOR NIVEL 4]],ActividadesCom[[#This Row],[VALOR NIVEL 3]],ActividadesCom[[#This Row],[VALOR NIVEL 2]],ActividadesCom[[#This Row],[VALOR NIVEL 1]]),0),"")</f>
        <v>3</v>
      </c>
      <c r="G3551" s="18" t="str">
        <f>IF(ActividadesCom[[#This Row],[PROMEDIO]]="","",IF(ActividadesCom[[#This Row],[PROMEDIO]]&gt;=4,"EXCELENTE",IF(ActividadesCom[[#This Row],[PROMEDIO]]&gt;=3,"NOTABLE",IF(ActividadesCom[[#This Row],[PROMEDIO]]&gt;=2,"BUENO",IF(ActividadesCom[[#This Row],[PROMEDIO]]=1,"SUFICIENTE","")))))</f>
        <v>NOTABLE</v>
      </c>
      <c r="H3551" s="5">
        <f>MAX(ActividadesCom[[#This Row],[PERÍODO 1]],ActividadesCom[[#This Row],[PERÍODO 2]],ActividadesCom[[#This Row],[PERÍODO 3]],ActividadesCom[[#This Row],[PERÍODO 4]],ActividadesCom[[#This Row],[PERÍODO 5]])</f>
        <v>20221</v>
      </c>
      <c r="I3551" s="6" t="s">
        <v>47</v>
      </c>
      <c r="J3551" s="5">
        <v>20213</v>
      </c>
      <c r="K3551" s="5" t="s">
        <v>4011</v>
      </c>
      <c r="L3551" s="5">
        <f>IF(ActividadesCom[[#This Row],[NIVEL 1]]&lt;&gt;0,VLOOKUP(ActividadesCom[[#This Row],[NIVEL 1]],Catálogo!A:B,2,FALSE),"")</f>
        <v>1</v>
      </c>
      <c r="M3551" s="5">
        <v>1</v>
      </c>
      <c r="N3551" s="6" t="s">
        <v>11</v>
      </c>
      <c r="O3551" s="5">
        <v>20221</v>
      </c>
      <c r="P3551" s="5" t="s">
        <v>4008</v>
      </c>
      <c r="Q3551" s="5">
        <f>IF(ActividadesCom[[#This Row],[NIVEL 2]]&lt;&gt;0,VLOOKUP(ActividadesCom[[#This Row],[NIVEL 2]],Catálogo!A:B,2,FALSE),"")</f>
        <v>4</v>
      </c>
      <c r="R3551" s="5">
        <v>1</v>
      </c>
      <c r="S3551" s="6" t="s">
        <v>5879</v>
      </c>
      <c r="T3551" s="5">
        <v>20213</v>
      </c>
      <c r="U3551" s="5" t="s">
        <v>4009</v>
      </c>
      <c r="V3551" s="5">
        <f>IF(ActividadesCom[[#This Row],[NIVEL 3]]&lt;&gt;0,VLOOKUP(ActividadesCom[[#This Row],[NIVEL 3]],Catálogo!A:B,2,FALSE),"")</f>
        <v>3</v>
      </c>
      <c r="W3551" s="5">
        <v>1</v>
      </c>
      <c r="X3551" s="6"/>
      <c r="Y3551" s="5"/>
      <c r="Z3551" s="5"/>
      <c r="AA3551" s="5" t="str">
        <f>IF(ActividadesCom[[#This Row],[NIVEL 4]]&lt;&gt;0,VLOOKUP(ActividadesCom[[#This Row],[NIVEL 4]],Catálogo!A:B,2,FALSE),"")</f>
        <v/>
      </c>
      <c r="AB3551" s="5"/>
      <c r="AC3551" s="6"/>
      <c r="AD3551" s="5"/>
      <c r="AE3551" s="5"/>
      <c r="AF3551" s="5" t="str">
        <f>IF(ActividadesCom[[#This Row],[NIVEL 5]]&lt;&gt;0,VLOOKUP(ActividadesCom[[#This Row],[NIVEL 5]],Catálogo!A:B,2,FALSE),"")</f>
        <v/>
      </c>
      <c r="AG3551" s="36"/>
      <c r="AH3551" s="2"/>
      <c r="AI3551" s="2"/>
    </row>
    <row r="3552" spans="1:35" ht="30" hidden="1" customHeight="1" x14ac:dyDescent="0.25">
      <c r="A3552" s="43">
        <v>21470232</v>
      </c>
      <c r="B3552" s="97" t="str">
        <f>VLOOKUP(ActividadesCom[[#This Row],[NO. DE CONTROL]],'LISTADO ESTUDIANTES'!A:C,3,FALSE)</f>
        <v>AGUILAR MERCADO CINTHYA GUADALUPE</v>
      </c>
      <c r="C3552" s="103" t="str">
        <f>VLOOKUP(ActividadesCom[[#This Row],[NO. DE CONTROL]],'LISTADO ESTUDIANTES'!A:B,2,FALSE)</f>
        <v>INGENIERIA EN TECNOLOGIAS DE LA INFORMACION Y COMUNICACIONES</v>
      </c>
      <c r="D3552" s="44" t="str">
        <f>VLOOKUP(ActividadesCom[[#This Row],[NO. DE CONTROL]],'LISTADO ESTUDIANTES'!A:D,4,FALSE)</f>
        <v>BAJA</v>
      </c>
      <c r="E3552" s="5">
        <f>SUM(ActividadesCom[[#This Row],[CRÉD. 1]],ActividadesCom[[#This Row],[CRÉD. 2]],ActividadesCom[[#This Row],[CRÉD. 3]],ActividadesCom[[#This Row],[CRÉD. 4]],ActividadesCom[[#This Row],[CRÉD. 5]])</f>
        <v>2</v>
      </c>
      <c r="F3552" s="44">
        <f>IF(ActividadesCom[[#This Row],[ÚLTIMO SEMESTRE CON CRÉDITOS]]&gt;0,ROUND(AVERAGE(ActividadesCom[[#This Row],[VALOR NIVEL 5]],ActividadesCom[[#This Row],[VALOR NIVEL 4]],ActividadesCom[[#This Row],[VALOR NIVEL 3]],ActividadesCom[[#This Row],[VALOR NIVEL 2]],ActividadesCom[[#This Row],[VALOR NIVEL 1]]),0),"")</f>
        <v>2</v>
      </c>
      <c r="G3552" s="44" t="str">
        <f>IF(ActividadesCom[[#This Row],[PROMEDIO]]="","",IF(ActividadesCom[[#This Row],[PROMEDIO]]&gt;=4,"EXCELENTE",IF(ActividadesCom[[#This Row],[PROMEDIO]]&gt;=3,"NOTABLE",IF(ActividadesCom[[#This Row],[PROMEDIO]]&gt;=2,"BUENO",IF(ActividadesCom[[#This Row],[PROMEDIO]]=1,"SUFICIENTE","")))))</f>
        <v>BUENO</v>
      </c>
      <c r="H3552" s="5">
        <f>MAX(ActividadesCom[[#This Row],[PERÍODO 1]],ActividadesCom[[#This Row],[PERÍODO 2]],ActividadesCom[[#This Row],[PERÍODO 3]],ActividadesCom[[#This Row],[PERÍODO 4]],ActividadesCom[[#This Row],[PERÍODO 5]])</f>
        <v>20221</v>
      </c>
      <c r="I3552" s="45" t="s">
        <v>23</v>
      </c>
      <c r="J3552" s="44">
        <v>20213</v>
      </c>
      <c r="K3552" s="46" t="s">
        <v>4010</v>
      </c>
      <c r="L3552" s="5">
        <f>IF(ActividadesCom[[#This Row],[NIVEL 1]]&lt;&gt;0,VLOOKUP(ActividadesCom[[#This Row],[NIVEL 1]],Catálogo!A:B,2,FALSE),"")</f>
        <v>2</v>
      </c>
      <c r="M3552" s="46">
        <v>1</v>
      </c>
      <c r="N3552" s="6" t="s">
        <v>23</v>
      </c>
      <c r="O3552" s="46">
        <v>20221</v>
      </c>
      <c r="P3552" s="5" t="s">
        <v>4010</v>
      </c>
      <c r="Q3552" s="5">
        <f>IF(ActividadesCom[[#This Row],[NIVEL 2]]&lt;&gt;0,VLOOKUP(ActividadesCom[[#This Row],[NIVEL 2]],Catálogo!A:B,2,FALSE),"")</f>
        <v>2</v>
      </c>
      <c r="R3552" s="46">
        <v>1</v>
      </c>
      <c r="S3552" s="45"/>
      <c r="T3552" s="46"/>
      <c r="U3552" s="46"/>
      <c r="V3552" s="5" t="str">
        <f>IF(ActividadesCom[[#This Row],[NIVEL 3]]&lt;&gt;0,VLOOKUP(ActividadesCom[[#This Row],[NIVEL 3]],Catálogo!A:B,2,FALSE),"")</f>
        <v/>
      </c>
      <c r="W3552" s="46"/>
      <c r="X3552" s="45"/>
      <c r="Y3552" s="46"/>
      <c r="Z3552" s="46"/>
      <c r="AA3552" s="5" t="str">
        <f>IF(ActividadesCom[[#This Row],[NIVEL 4]]&lt;&gt;0,VLOOKUP(ActividadesCom[[#This Row],[NIVEL 4]],Catálogo!A:B,2,FALSE),"")</f>
        <v/>
      </c>
      <c r="AB3552" s="46"/>
      <c r="AC3552" s="45"/>
      <c r="AD3552" s="46"/>
      <c r="AE3552" s="46"/>
      <c r="AF3552" s="5" t="str">
        <f>IF(ActividadesCom[[#This Row],[NIVEL 5]]&lt;&gt;0,VLOOKUP(ActividadesCom[[#This Row],[NIVEL 5]],Catálogo!A:B,2,FALSE),"")</f>
        <v/>
      </c>
      <c r="AG3552" s="47"/>
      <c r="AH3552" s="2"/>
      <c r="AI3552" s="2"/>
    </row>
    <row r="3553" spans="1:35" ht="30" customHeight="1" x14ac:dyDescent="0.25">
      <c r="A3553" s="43">
        <v>21470233</v>
      </c>
      <c r="B3553" s="97" t="str">
        <f>VLOOKUP(ActividadesCom[[#This Row],[NO. DE CONTROL]],'LISTADO ESTUDIANTES'!A:C,3,FALSE)</f>
        <v>CERVERA CHI LAURA JAQUELIN</v>
      </c>
      <c r="C3553" s="103" t="str">
        <f>VLOOKUP(ActividadesCom[[#This Row],[NO. DE CONTROL]],'LISTADO ESTUDIANTES'!A:B,2,FALSE)</f>
        <v>ARQUITECTURA</v>
      </c>
      <c r="D3553" s="44" t="str">
        <f>VLOOKUP(ActividadesCom[[#This Row],[NO. DE CONTROL]],'LISTADO ESTUDIANTES'!A:D,4,FALSE)</f>
        <v>ACTIVO(A)</v>
      </c>
      <c r="E3553" s="5">
        <f>SUM(ActividadesCom[[#This Row],[CRÉD. 1]],ActividadesCom[[#This Row],[CRÉD. 2]],ActividadesCom[[#This Row],[CRÉD. 3]],ActividadesCom[[#This Row],[CRÉD. 4]],ActividadesCom[[#This Row],[CRÉD. 5]])</f>
        <v>1</v>
      </c>
      <c r="F3553" s="44">
        <f>IF(ActividadesCom[[#This Row],[ÚLTIMO SEMESTRE CON CRÉDITOS]]&gt;0,ROUND(AVERAGE(ActividadesCom[[#This Row],[VALOR NIVEL 5]],ActividadesCom[[#This Row],[VALOR NIVEL 4]],ActividadesCom[[#This Row],[VALOR NIVEL 3]],ActividadesCom[[#This Row],[VALOR NIVEL 2]],ActividadesCom[[#This Row],[VALOR NIVEL 1]]),0),"")</f>
        <v>4</v>
      </c>
      <c r="G3553" s="44" t="str">
        <f>IF(ActividadesCom[[#This Row],[PROMEDIO]]="","",IF(ActividadesCom[[#This Row],[PROMEDIO]]&gt;=4,"EXCELENTE",IF(ActividadesCom[[#This Row],[PROMEDIO]]&gt;=3,"NOTABLE",IF(ActividadesCom[[#This Row],[PROMEDIO]]&gt;=2,"BUENO",IF(ActividadesCom[[#This Row],[PROMEDIO]]=1,"SUFICIENTE","")))))</f>
        <v>EXCELENTE</v>
      </c>
      <c r="H3553" s="5">
        <f>MAX(ActividadesCom[[#This Row],[PERÍODO 1]],ActividadesCom[[#This Row],[PERÍODO 2]],ActividadesCom[[#This Row],[PERÍODO 3]],ActividadesCom[[#This Row],[PERÍODO 4]],ActividadesCom[[#This Row],[PERÍODO 5]])</f>
        <v>20213</v>
      </c>
      <c r="I3553" s="45" t="s">
        <v>4695</v>
      </c>
      <c r="J3553" s="46">
        <v>20213</v>
      </c>
      <c r="K3553" s="46" t="s">
        <v>4008</v>
      </c>
      <c r="L3553" s="5">
        <f>IF(ActividadesCom[[#This Row],[NIVEL 1]]&lt;&gt;0,VLOOKUP(ActividadesCom[[#This Row],[NIVEL 1]],Catálogo!A:B,2,FALSE),"")</f>
        <v>4</v>
      </c>
      <c r="M3553" s="46">
        <v>1</v>
      </c>
      <c r="N3553" s="45"/>
      <c r="O3553" s="46"/>
      <c r="P3553" s="46"/>
      <c r="Q3553" s="5" t="str">
        <f>IF(ActividadesCom[[#This Row],[NIVEL 2]]&lt;&gt;0,VLOOKUP(ActividadesCom[[#This Row],[NIVEL 2]],Catálogo!A:B,2,FALSE),"")</f>
        <v/>
      </c>
      <c r="R3553" s="46"/>
      <c r="S3553" s="45"/>
      <c r="T3553" s="46"/>
      <c r="U3553" s="46"/>
      <c r="V3553" s="5" t="str">
        <f>IF(ActividadesCom[[#This Row],[NIVEL 3]]&lt;&gt;0,VLOOKUP(ActividadesCom[[#This Row],[NIVEL 3]],Catálogo!A:B,2,FALSE),"")</f>
        <v/>
      </c>
      <c r="W3553" s="46"/>
      <c r="X3553" s="45"/>
      <c r="Y3553" s="46"/>
      <c r="Z3553" s="46"/>
      <c r="AA3553" s="5" t="str">
        <f>IF(ActividadesCom[[#This Row],[NIVEL 4]]&lt;&gt;0,VLOOKUP(ActividadesCom[[#This Row],[NIVEL 4]],Catálogo!A:B,2,FALSE),"")</f>
        <v/>
      </c>
      <c r="AB3553" s="46"/>
      <c r="AC3553" s="45"/>
      <c r="AD3553" s="46"/>
      <c r="AE3553" s="46"/>
      <c r="AF3553" s="5" t="str">
        <f>IF(ActividadesCom[[#This Row],[NIVEL 5]]&lt;&gt;0,VLOOKUP(ActividadesCom[[#This Row],[NIVEL 5]],Catálogo!A:B,2,FALSE),"")</f>
        <v/>
      </c>
      <c r="AG3553" s="47"/>
      <c r="AH3553" s="2"/>
      <c r="AI3553" s="2"/>
    </row>
    <row r="3554" spans="1:35" ht="30" customHeight="1" x14ac:dyDescent="0.25">
      <c r="A3554" s="7">
        <v>21470234</v>
      </c>
      <c r="B3554" s="10" t="str">
        <f>VLOOKUP(ActividadesCom[[#This Row],[NO. DE CONTROL]],'LISTADO ESTUDIANTES'!A:C,3,FALSE)</f>
        <v>MARTINEZ GALA EMMANUEL</v>
      </c>
      <c r="C3554" s="97" t="str">
        <f>VLOOKUP(ActividadesCom[[#This Row],[NO. DE CONTROL]],'LISTADO ESTUDIANTES'!A:B,2,FALSE)</f>
        <v>INGENIERIA CIVIL</v>
      </c>
      <c r="D3554" s="18" t="str">
        <f>VLOOKUP(ActividadesCom[[#This Row],[NO. DE CONTROL]],'LISTADO ESTUDIANTES'!A:D,4,FALSE)</f>
        <v>ACTIVO(A)</v>
      </c>
      <c r="E3554" s="7">
        <f>SUM(ActividadesCom[[#This Row],[CRÉD. 1]],ActividadesCom[[#This Row],[CRÉD. 2]],ActividadesCom[[#This Row],[CRÉD. 3]],ActividadesCom[[#This Row],[CRÉD. 4]],ActividadesCom[[#This Row],[CRÉD. 5]])</f>
        <v>2</v>
      </c>
      <c r="F3554" s="18">
        <f>IF(ActividadesCom[[#This Row],[ÚLTIMO SEMESTRE CON CRÉDITOS]]&gt;0,ROUND(AVERAGE(ActividadesCom[[#This Row],[VALOR NIVEL 5]],ActividadesCom[[#This Row],[VALOR NIVEL 4]],ActividadesCom[[#This Row],[VALOR NIVEL 3]],ActividadesCom[[#This Row],[VALOR NIVEL 2]],ActividadesCom[[#This Row],[VALOR NIVEL 1]]),0),"")</f>
        <v>3</v>
      </c>
      <c r="G3554" s="7" t="str">
        <f>IF(ActividadesCom[[#This Row],[PROMEDIO]]="","",IF(ActividadesCom[[#This Row],[PROMEDIO]]&gt;=4,"EXCELENTE",IF(ActividadesCom[[#This Row],[PROMEDIO]]&gt;=3,"NOTABLE",IF(ActividadesCom[[#This Row],[PROMEDIO]]&gt;=2,"BUENO",IF(ActividadesCom[[#This Row],[PROMEDIO]]=1,"SUFICIENTE","")))))</f>
        <v>NOTABLE</v>
      </c>
      <c r="H3554" s="18">
        <f>MAX(ActividadesCom[[#This Row],[PERÍODO 1]],ActividadesCom[[#This Row],[PERÍODO 2]],ActividadesCom[[#This Row],[PERÍODO 3]],ActividadesCom[[#This Row],[PERÍODO 4]],ActividadesCom[[#This Row],[PERÍODO 5]])</f>
        <v>20221</v>
      </c>
      <c r="I3554" s="6" t="s">
        <v>3519</v>
      </c>
      <c r="J3554" s="5">
        <v>20221</v>
      </c>
      <c r="K3554" s="5" t="s">
        <v>4011</v>
      </c>
      <c r="L3554" s="18">
        <f>IF(ActividadesCom[[#This Row],[NIVEL 1]]&lt;&gt;0,VLOOKUP(ActividadesCom[[#This Row],[NIVEL 1]],Catálogo!A:B,2,FALSE),"")</f>
        <v>1</v>
      </c>
      <c r="M3554" s="5">
        <v>1</v>
      </c>
      <c r="N3554" s="6" t="s">
        <v>5482</v>
      </c>
      <c r="O3554" s="5">
        <v>20221</v>
      </c>
      <c r="P3554" s="5" t="s">
        <v>4008</v>
      </c>
      <c r="Q3554" s="18">
        <f>IF(ActividadesCom[[#This Row],[NIVEL 2]]&lt;&gt;0,VLOOKUP(ActividadesCom[[#This Row],[NIVEL 2]],Catálogo!A:B,2,FALSE),"")</f>
        <v>4</v>
      </c>
      <c r="R3554" s="5">
        <v>1</v>
      </c>
      <c r="S3554" s="6"/>
      <c r="T3554" s="5"/>
      <c r="U3554" s="5"/>
      <c r="V3554" s="18" t="str">
        <f>IF(ActividadesCom[[#This Row],[NIVEL 3]]&lt;&gt;0,VLOOKUP(ActividadesCom[[#This Row],[NIVEL 3]],Catálogo!A:B,2,FALSE),"")</f>
        <v/>
      </c>
      <c r="W3554" s="5"/>
      <c r="X3554" s="6"/>
      <c r="Y3554" s="5"/>
      <c r="Z3554" s="5"/>
      <c r="AA3554" s="18" t="str">
        <f>IF(ActividadesCom[[#This Row],[NIVEL 4]]&lt;&gt;0,VLOOKUP(ActividadesCom[[#This Row],[NIVEL 4]],Catálogo!A:B,2,FALSE),"")</f>
        <v/>
      </c>
      <c r="AB3554" s="5"/>
      <c r="AC3554" s="6"/>
      <c r="AD3554" s="5"/>
      <c r="AE3554" s="5"/>
      <c r="AF3554" s="18" t="str">
        <f>IF(ActividadesCom[[#This Row],[NIVEL 5]]&lt;&gt;0,VLOOKUP(ActividadesCom[[#This Row],[NIVEL 5]],Catálogo!A:B,2,FALSE),"")</f>
        <v/>
      </c>
      <c r="AG3554" s="36"/>
      <c r="AH3554" s="2"/>
      <c r="AI3554" s="2"/>
    </row>
    <row r="3555" spans="1:35" ht="30" hidden="1" customHeight="1" x14ac:dyDescent="0.25">
      <c r="A3555" s="43">
        <v>21470236</v>
      </c>
      <c r="B3555" s="97" t="str">
        <f>VLOOKUP(ActividadesCom[[#This Row],[NO. DE CONTROL]],'LISTADO ESTUDIANTES'!A:C,3,FALSE)</f>
        <v>DZUL PECH EDUARDO DANIEL</v>
      </c>
      <c r="C3555" s="103" t="str">
        <f>VLOOKUP(ActividadesCom[[#This Row],[NO. DE CONTROL]],'LISTADO ESTUDIANTES'!A:B,2,FALSE)</f>
        <v>ARQUITECTURA</v>
      </c>
      <c r="D3555" s="44" t="str">
        <f>VLOOKUP(ActividadesCom[[#This Row],[NO. DE CONTROL]],'LISTADO ESTUDIANTES'!A:D,4,FALSE)</f>
        <v>BAJA</v>
      </c>
      <c r="E3555" s="5">
        <f>SUM(ActividadesCom[[#This Row],[CRÉD. 1]],ActividadesCom[[#This Row],[CRÉD. 2]],ActividadesCom[[#This Row],[CRÉD. 3]],ActividadesCom[[#This Row],[CRÉD. 4]],ActividadesCom[[#This Row],[CRÉD. 5]])</f>
        <v>1</v>
      </c>
      <c r="F3555" s="44">
        <f>IF(ActividadesCom[[#This Row],[ÚLTIMO SEMESTRE CON CRÉDITOS]]&gt;0,ROUND(AVERAGE(ActividadesCom[[#This Row],[VALOR NIVEL 5]],ActividadesCom[[#This Row],[VALOR NIVEL 4]],ActividadesCom[[#This Row],[VALOR NIVEL 3]],ActividadesCom[[#This Row],[VALOR NIVEL 2]],ActividadesCom[[#This Row],[VALOR NIVEL 1]]),0),"")</f>
        <v>4</v>
      </c>
      <c r="G3555" s="44" t="str">
        <f>IF(ActividadesCom[[#This Row],[PROMEDIO]]="","",IF(ActividadesCom[[#This Row],[PROMEDIO]]&gt;=4,"EXCELENTE",IF(ActividadesCom[[#This Row],[PROMEDIO]]&gt;=3,"NOTABLE",IF(ActividadesCom[[#This Row],[PROMEDIO]]&gt;=2,"BUENO",IF(ActividadesCom[[#This Row],[PROMEDIO]]=1,"SUFICIENTE","")))))</f>
        <v>EXCELENTE</v>
      </c>
      <c r="H3555" s="5">
        <f>MAX(ActividadesCom[[#This Row],[PERÍODO 1]],ActividadesCom[[#This Row],[PERÍODO 2]],ActividadesCom[[#This Row],[PERÍODO 3]],ActividadesCom[[#This Row],[PERÍODO 4]],ActividadesCom[[#This Row],[PERÍODO 5]])</f>
        <v>20213</v>
      </c>
      <c r="I3555" s="45" t="s">
        <v>4695</v>
      </c>
      <c r="J3555" s="46">
        <v>20213</v>
      </c>
      <c r="K3555" s="46" t="s">
        <v>4008</v>
      </c>
      <c r="L3555" s="5">
        <f>IF(ActividadesCom[[#This Row],[NIVEL 1]]&lt;&gt;0,VLOOKUP(ActividadesCom[[#This Row],[NIVEL 1]],Catálogo!A:B,2,FALSE),"")</f>
        <v>4</v>
      </c>
      <c r="M3555" s="46">
        <v>1</v>
      </c>
      <c r="N3555" s="45"/>
      <c r="O3555" s="46"/>
      <c r="P3555" s="46"/>
      <c r="Q3555" s="5" t="str">
        <f>IF(ActividadesCom[[#This Row],[NIVEL 2]]&lt;&gt;0,VLOOKUP(ActividadesCom[[#This Row],[NIVEL 2]],Catálogo!A:B,2,FALSE),"")</f>
        <v/>
      </c>
      <c r="R3555" s="46"/>
      <c r="S3555" s="45"/>
      <c r="T3555" s="46"/>
      <c r="U3555" s="46"/>
      <c r="V3555" s="5" t="str">
        <f>IF(ActividadesCom[[#This Row],[NIVEL 3]]&lt;&gt;0,VLOOKUP(ActividadesCom[[#This Row],[NIVEL 3]],Catálogo!A:B,2,FALSE),"")</f>
        <v/>
      </c>
      <c r="W3555" s="46"/>
      <c r="X3555" s="45"/>
      <c r="Y3555" s="46"/>
      <c r="Z3555" s="46"/>
      <c r="AA3555" s="5" t="str">
        <f>IF(ActividadesCom[[#This Row],[NIVEL 4]]&lt;&gt;0,VLOOKUP(ActividadesCom[[#This Row],[NIVEL 4]],Catálogo!A:B,2,FALSE),"")</f>
        <v/>
      </c>
      <c r="AB3555" s="46"/>
      <c r="AC3555" s="45"/>
      <c r="AD3555" s="46"/>
      <c r="AE3555" s="46"/>
      <c r="AF3555" s="5" t="str">
        <f>IF(ActividadesCom[[#This Row],[NIVEL 5]]&lt;&gt;0,VLOOKUP(ActividadesCom[[#This Row],[NIVEL 5]],Catálogo!A:B,2,FALSE),"")</f>
        <v/>
      </c>
      <c r="AG3555" s="47"/>
      <c r="AH3555" s="2"/>
      <c r="AI3555" s="2"/>
    </row>
    <row r="3556" spans="1:35" ht="30" customHeight="1" x14ac:dyDescent="0.25">
      <c r="A3556" s="43">
        <v>21470237</v>
      </c>
      <c r="B3556" s="97" t="str">
        <f>VLOOKUP(ActividadesCom[[#This Row],[NO. DE CONTROL]],'LISTADO ESTUDIANTES'!A:C,3,FALSE)</f>
        <v>CAN LARA DAVID FRANCISCO</v>
      </c>
      <c r="C3556" s="103" t="str">
        <f>VLOOKUP(ActividadesCom[[#This Row],[NO. DE CONTROL]],'LISTADO ESTUDIANTES'!A:B,2,FALSE)</f>
        <v>INGENIERIA EN TECNOLOGIAS DE LA INFORMACION Y COMUNICACIONES</v>
      </c>
      <c r="D3556" s="44" t="str">
        <f>VLOOKUP(ActividadesCom[[#This Row],[NO. DE CONTROL]],'LISTADO ESTUDIANTES'!A:D,4,FALSE)</f>
        <v>ACTIVO(A)</v>
      </c>
      <c r="E3556" s="5">
        <f>SUM(ActividadesCom[[#This Row],[CRÉD. 1]],ActividadesCom[[#This Row],[CRÉD. 2]],ActividadesCom[[#This Row],[CRÉD. 3]],ActividadesCom[[#This Row],[CRÉD. 4]],ActividadesCom[[#This Row],[CRÉD. 5]])</f>
        <v>3</v>
      </c>
      <c r="F3556" s="44">
        <f>IF(ActividadesCom[[#This Row],[ÚLTIMO SEMESTRE CON CRÉDITOS]]&gt;0,ROUND(AVERAGE(ActividadesCom[[#This Row],[VALOR NIVEL 5]],ActividadesCom[[#This Row],[VALOR NIVEL 4]],ActividadesCom[[#This Row],[VALOR NIVEL 3]],ActividadesCom[[#This Row],[VALOR NIVEL 2]],ActividadesCom[[#This Row],[VALOR NIVEL 1]]),0),"")</f>
        <v>3</v>
      </c>
      <c r="G3556" s="44" t="str">
        <f>IF(ActividadesCom[[#This Row],[PROMEDIO]]="","",IF(ActividadesCom[[#This Row],[PROMEDIO]]&gt;=4,"EXCELENTE",IF(ActividadesCom[[#This Row],[PROMEDIO]]&gt;=3,"NOTABLE",IF(ActividadesCom[[#This Row],[PROMEDIO]]&gt;=2,"BUENO",IF(ActividadesCom[[#This Row],[PROMEDIO]]=1,"SUFICIENTE","")))))</f>
        <v>NOTABLE</v>
      </c>
      <c r="H3556" s="5">
        <f>MAX(ActividadesCom[[#This Row],[PERÍODO 1]],ActividadesCom[[#This Row],[PERÍODO 2]],ActividadesCom[[#This Row],[PERÍODO 3]],ActividadesCom[[#This Row],[PERÍODO 4]],ActividadesCom[[#This Row],[PERÍODO 5]])</f>
        <v>20221</v>
      </c>
      <c r="I3556" s="45" t="s">
        <v>4745</v>
      </c>
      <c r="J3556" s="46">
        <v>20213</v>
      </c>
      <c r="K3556" s="46" t="s">
        <v>4008</v>
      </c>
      <c r="L3556" s="5">
        <f>IF(ActividadesCom[[#This Row],[NIVEL 1]]&lt;&gt;0,VLOOKUP(ActividadesCom[[#This Row],[NIVEL 1]],Catálogo!A:B,2,FALSE),"")</f>
        <v>4</v>
      </c>
      <c r="M3556" s="46">
        <v>1</v>
      </c>
      <c r="N3556" s="6" t="s">
        <v>316</v>
      </c>
      <c r="O3556" s="46">
        <v>20213</v>
      </c>
      <c r="P3556" s="5" t="s">
        <v>4009</v>
      </c>
      <c r="Q3556" s="5">
        <f>IF(ActividadesCom[[#This Row],[NIVEL 2]]&lt;&gt;0,VLOOKUP(ActividadesCom[[#This Row],[NIVEL 2]],Catálogo!A:B,2,FALSE),"")</f>
        <v>3</v>
      </c>
      <c r="R3556" s="46">
        <v>1</v>
      </c>
      <c r="S3556" s="6" t="s">
        <v>25</v>
      </c>
      <c r="T3556" s="46">
        <v>20221</v>
      </c>
      <c r="U3556" s="5" t="s">
        <v>4009</v>
      </c>
      <c r="V3556" s="5">
        <f>IF(ActividadesCom[[#This Row],[NIVEL 3]]&lt;&gt;0,VLOOKUP(ActividadesCom[[#This Row],[NIVEL 3]],Catálogo!A:B,2,FALSE),"")</f>
        <v>3</v>
      </c>
      <c r="W3556" s="46">
        <v>1</v>
      </c>
      <c r="X3556" s="45"/>
      <c r="Y3556" s="46"/>
      <c r="Z3556" s="46"/>
      <c r="AA3556" s="5" t="str">
        <f>IF(ActividadesCom[[#This Row],[NIVEL 4]]&lt;&gt;0,VLOOKUP(ActividadesCom[[#This Row],[NIVEL 4]],Catálogo!A:B,2,FALSE),"")</f>
        <v/>
      </c>
      <c r="AB3556" s="46"/>
      <c r="AC3556" s="45"/>
      <c r="AD3556" s="46"/>
      <c r="AE3556" s="46"/>
      <c r="AF3556" s="5" t="str">
        <f>IF(ActividadesCom[[#This Row],[NIVEL 5]]&lt;&gt;0,VLOOKUP(ActividadesCom[[#This Row],[NIVEL 5]],Catálogo!A:B,2,FALSE),"")</f>
        <v/>
      </c>
      <c r="AG3556" s="47"/>
      <c r="AH3556" s="2"/>
      <c r="AI3556" s="2"/>
    </row>
    <row r="3557" spans="1:35" ht="30" customHeight="1" x14ac:dyDescent="0.25">
      <c r="A3557" s="7">
        <v>21470238</v>
      </c>
      <c r="B3557" s="10" t="str">
        <f>VLOOKUP(ActividadesCom[[#This Row],[NO. DE CONTROL]],'LISTADO ESTUDIANTES'!A:C,3,FALSE)</f>
        <v>GONZALEZ LOPEZ ARTURO</v>
      </c>
      <c r="C3557" s="97" t="str">
        <f>VLOOKUP(ActividadesCom[[#This Row],[NO. DE CONTROL]],'LISTADO ESTUDIANTES'!A:B,2,FALSE)</f>
        <v>INGENIERIA MECANICA</v>
      </c>
      <c r="D3557" s="18" t="str">
        <f>VLOOKUP(ActividadesCom[[#This Row],[NO. DE CONTROL]],'LISTADO ESTUDIANTES'!A:D,4,FALSE)</f>
        <v>ACTIVO(A)</v>
      </c>
      <c r="E3557" s="7">
        <f>SUM(ActividadesCom[[#This Row],[CRÉD. 1]],ActividadesCom[[#This Row],[CRÉD. 2]],ActividadesCom[[#This Row],[CRÉD. 3]],ActividadesCom[[#This Row],[CRÉD. 4]],ActividadesCom[[#This Row],[CRÉD. 5]])</f>
        <v>0</v>
      </c>
      <c r="F3557" s="18" t="str">
        <f>IF(ActividadesCom[[#This Row],[ÚLTIMO SEMESTRE CON CRÉDITOS]]&gt;0,ROUND(AVERAGE(ActividadesCom[[#This Row],[VALOR NIVEL 5]],ActividadesCom[[#This Row],[VALOR NIVEL 4]],ActividadesCom[[#This Row],[VALOR NIVEL 3]],ActividadesCom[[#This Row],[VALOR NIVEL 2]],ActividadesCom[[#This Row],[VALOR NIVEL 1]]),0),"")</f>
        <v/>
      </c>
      <c r="G3557" s="7" t="str">
        <f>IF(ActividadesCom[[#This Row],[PROMEDIO]]="","",IF(ActividadesCom[[#This Row],[PROMEDIO]]&gt;=4,"EXCELENTE",IF(ActividadesCom[[#This Row],[PROMEDIO]]&gt;=3,"NOTABLE",IF(ActividadesCom[[#This Row],[PROMEDIO]]&gt;=2,"BUENO",IF(ActividadesCom[[#This Row],[PROMEDIO]]=1,"SUFICIENTE","")))))</f>
        <v/>
      </c>
      <c r="H3557" s="18">
        <f>MAX(ActividadesCom[[#This Row],[PERÍODO 1]],ActividadesCom[[#This Row],[PERÍODO 2]],ActividadesCom[[#This Row],[PERÍODO 3]],ActividadesCom[[#This Row],[PERÍODO 4]],ActividadesCom[[#This Row],[PERÍODO 5]])</f>
        <v>0</v>
      </c>
      <c r="I3557" s="6"/>
      <c r="J3557" s="5"/>
      <c r="K3557" s="5"/>
      <c r="L3557" s="18" t="str">
        <f>IF(ActividadesCom[[#This Row],[NIVEL 1]]&lt;&gt;0,VLOOKUP(ActividadesCom[[#This Row],[NIVEL 1]],Catálogo!A:B,2,FALSE),"")</f>
        <v/>
      </c>
      <c r="M3557" s="5"/>
      <c r="N3557" s="6"/>
      <c r="O3557" s="5"/>
      <c r="P3557" s="5"/>
      <c r="Q3557" s="18" t="str">
        <f>IF(ActividadesCom[[#This Row],[NIVEL 2]]&lt;&gt;0,VLOOKUP(ActividadesCom[[#This Row],[NIVEL 2]],Catálogo!A:B,2,FALSE),"")</f>
        <v/>
      </c>
      <c r="R3557" s="5"/>
      <c r="S3557" s="6"/>
      <c r="T3557" s="5"/>
      <c r="U3557" s="5"/>
      <c r="V3557" s="18" t="str">
        <f>IF(ActividadesCom[[#This Row],[NIVEL 3]]&lt;&gt;0,VLOOKUP(ActividadesCom[[#This Row],[NIVEL 3]],Catálogo!A:B,2,FALSE),"")</f>
        <v/>
      </c>
      <c r="W3557" s="5"/>
      <c r="X3557" s="6"/>
      <c r="Y3557" s="5"/>
      <c r="Z3557" s="5"/>
      <c r="AA3557" s="18" t="str">
        <f>IF(ActividadesCom[[#This Row],[NIVEL 4]]&lt;&gt;0,VLOOKUP(ActividadesCom[[#This Row],[NIVEL 4]],Catálogo!A:B,2,FALSE),"")</f>
        <v/>
      </c>
      <c r="AB3557" s="5"/>
      <c r="AC3557" s="6"/>
      <c r="AD3557" s="5"/>
      <c r="AE3557" s="5"/>
      <c r="AF3557" s="18" t="str">
        <f>IF(ActividadesCom[[#This Row],[NIVEL 5]]&lt;&gt;0,VLOOKUP(ActividadesCom[[#This Row],[NIVEL 5]],Catálogo!A:B,2,FALSE),"")</f>
        <v/>
      </c>
      <c r="AG3557" s="36"/>
      <c r="AH3557" s="2"/>
      <c r="AI3557" s="2"/>
    </row>
    <row r="3558" spans="1:35" ht="30" customHeight="1" x14ac:dyDescent="0.25">
      <c r="A3558" s="43">
        <v>21470239</v>
      </c>
      <c r="B3558" s="97" t="str">
        <f>VLOOKUP(ActividadesCom[[#This Row],[NO. DE CONTROL]],'LISTADO ESTUDIANTES'!A:C,3,FALSE)</f>
        <v>HERNANDEZ MALAGA JONATHAN</v>
      </c>
      <c r="C3558" s="103" t="str">
        <f>VLOOKUP(ActividadesCom[[#This Row],[NO. DE CONTROL]],'LISTADO ESTUDIANTES'!A:B,2,FALSE)</f>
        <v>ARQUITECTURA</v>
      </c>
      <c r="D3558" s="44" t="str">
        <f>VLOOKUP(ActividadesCom[[#This Row],[NO. DE CONTROL]],'LISTADO ESTUDIANTES'!A:D,4,FALSE)</f>
        <v>ACTIVO(A)</v>
      </c>
      <c r="E3558" s="5">
        <f>SUM(ActividadesCom[[#This Row],[CRÉD. 1]],ActividadesCom[[#This Row],[CRÉD. 2]],ActividadesCom[[#This Row],[CRÉD. 3]],ActividadesCom[[#This Row],[CRÉD. 4]],ActividadesCom[[#This Row],[CRÉD. 5]])</f>
        <v>1</v>
      </c>
      <c r="F3558" s="44">
        <f>IF(ActividadesCom[[#This Row],[ÚLTIMO SEMESTRE CON CRÉDITOS]]&gt;0,ROUND(AVERAGE(ActividadesCom[[#This Row],[VALOR NIVEL 5]],ActividadesCom[[#This Row],[VALOR NIVEL 4]],ActividadesCom[[#This Row],[VALOR NIVEL 3]],ActividadesCom[[#This Row],[VALOR NIVEL 2]],ActividadesCom[[#This Row],[VALOR NIVEL 1]]),0),"")</f>
        <v>4</v>
      </c>
      <c r="G3558" s="44" t="str">
        <f>IF(ActividadesCom[[#This Row],[PROMEDIO]]="","",IF(ActividadesCom[[#This Row],[PROMEDIO]]&gt;=4,"EXCELENTE",IF(ActividadesCom[[#This Row],[PROMEDIO]]&gt;=3,"NOTABLE",IF(ActividadesCom[[#This Row],[PROMEDIO]]&gt;=2,"BUENO",IF(ActividadesCom[[#This Row],[PROMEDIO]]=1,"SUFICIENTE","")))))</f>
        <v>EXCELENTE</v>
      </c>
      <c r="H3558" s="5">
        <f>MAX(ActividadesCom[[#This Row],[PERÍODO 1]],ActividadesCom[[#This Row],[PERÍODO 2]],ActividadesCom[[#This Row],[PERÍODO 3]],ActividadesCom[[#This Row],[PERÍODO 4]],ActividadesCom[[#This Row],[PERÍODO 5]])</f>
        <v>20213</v>
      </c>
      <c r="I3558" s="45" t="s">
        <v>4695</v>
      </c>
      <c r="J3558" s="46">
        <v>20213</v>
      </c>
      <c r="K3558" s="46" t="s">
        <v>4008</v>
      </c>
      <c r="L3558" s="5">
        <f>IF(ActividadesCom[[#This Row],[NIVEL 1]]&lt;&gt;0,VLOOKUP(ActividadesCom[[#This Row],[NIVEL 1]],Catálogo!A:B,2,FALSE),"")</f>
        <v>4</v>
      </c>
      <c r="M3558" s="46">
        <v>1</v>
      </c>
      <c r="N3558" s="45"/>
      <c r="O3558" s="46"/>
      <c r="P3558" s="46"/>
      <c r="Q3558" s="5" t="str">
        <f>IF(ActividadesCom[[#This Row],[NIVEL 2]]&lt;&gt;0,VLOOKUP(ActividadesCom[[#This Row],[NIVEL 2]],Catálogo!A:B,2,FALSE),"")</f>
        <v/>
      </c>
      <c r="R3558" s="46"/>
      <c r="S3558" s="45"/>
      <c r="T3558" s="46"/>
      <c r="U3558" s="46"/>
      <c r="V3558" s="5" t="str">
        <f>IF(ActividadesCom[[#This Row],[NIVEL 3]]&lt;&gt;0,VLOOKUP(ActividadesCom[[#This Row],[NIVEL 3]],Catálogo!A:B,2,FALSE),"")</f>
        <v/>
      </c>
      <c r="W3558" s="46"/>
      <c r="X3558" s="45"/>
      <c r="Y3558" s="46"/>
      <c r="Z3558" s="46"/>
      <c r="AA3558" s="5" t="str">
        <f>IF(ActividadesCom[[#This Row],[NIVEL 4]]&lt;&gt;0,VLOOKUP(ActividadesCom[[#This Row],[NIVEL 4]],Catálogo!A:B,2,FALSE),"")</f>
        <v/>
      </c>
      <c r="AB3558" s="46"/>
      <c r="AC3558" s="45"/>
      <c r="AD3558" s="46"/>
      <c r="AE3558" s="46"/>
      <c r="AF3558" s="5" t="str">
        <f>IF(ActividadesCom[[#This Row],[NIVEL 5]]&lt;&gt;0,VLOOKUP(ActividadesCom[[#This Row],[NIVEL 5]],Catálogo!A:B,2,FALSE),"")</f>
        <v/>
      </c>
      <c r="AG3558" s="47"/>
      <c r="AH3558" s="2"/>
      <c r="AI3558" s="2"/>
    </row>
    <row r="3559" spans="1:35" ht="30" customHeight="1" x14ac:dyDescent="0.25">
      <c r="A3559" s="7">
        <v>21470240</v>
      </c>
      <c r="B3559" s="10" t="str">
        <f>VLOOKUP(ActividadesCom[[#This Row],[NO. DE CONTROL]],'LISTADO ESTUDIANTES'!A:C,3,FALSE)</f>
        <v>TUYIN MOO SAMUEL DAVID</v>
      </c>
      <c r="C3559" s="97" t="str">
        <f>VLOOKUP(ActividadesCom[[#This Row],[NO. DE CONTROL]],'LISTADO ESTUDIANTES'!A:B,2,FALSE)</f>
        <v>INGENIERIA CIVIL</v>
      </c>
      <c r="D3559" s="18" t="str">
        <f>VLOOKUP(ActividadesCom[[#This Row],[NO. DE CONTROL]],'LISTADO ESTUDIANTES'!A:D,4,FALSE)</f>
        <v>ACTIVO(A)</v>
      </c>
      <c r="E3559" s="7">
        <f>SUM(ActividadesCom[[#This Row],[CRÉD. 1]],ActividadesCom[[#This Row],[CRÉD. 2]],ActividadesCom[[#This Row],[CRÉD. 3]],ActividadesCom[[#This Row],[CRÉD. 4]],ActividadesCom[[#This Row],[CRÉD. 5]])</f>
        <v>0</v>
      </c>
      <c r="F3559" s="18" t="str">
        <f>IF(ActividadesCom[[#This Row],[ÚLTIMO SEMESTRE CON CRÉDITOS]]&gt;0,ROUND(AVERAGE(ActividadesCom[[#This Row],[VALOR NIVEL 5]],ActividadesCom[[#This Row],[VALOR NIVEL 4]],ActividadesCom[[#This Row],[VALOR NIVEL 3]],ActividadesCom[[#This Row],[VALOR NIVEL 2]],ActividadesCom[[#This Row],[VALOR NIVEL 1]]),0),"")</f>
        <v/>
      </c>
      <c r="G3559" s="7" t="str">
        <f>IF(ActividadesCom[[#This Row],[PROMEDIO]]="","",IF(ActividadesCom[[#This Row],[PROMEDIO]]&gt;=4,"EXCELENTE",IF(ActividadesCom[[#This Row],[PROMEDIO]]&gt;=3,"NOTABLE",IF(ActividadesCom[[#This Row],[PROMEDIO]]&gt;=2,"BUENO",IF(ActividadesCom[[#This Row],[PROMEDIO]]=1,"SUFICIENTE","")))))</f>
        <v/>
      </c>
      <c r="H3559" s="18">
        <f>MAX(ActividadesCom[[#This Row],[PERÍODO 1]],ActividadesCom[[#This Row],[PERÍODO 2]],ActividadesCom[[#This Row],[PERÍODO 3]],ActividadesCom[[#This Row],[PERÍODO 4]],ActividadesCom[[#This Row],[PERÍODO 5]])</f>
        <v>0</v>
      </c>
      <c r="I3559" s="6"/>
      <c r="J3559" s="5"/>
      <c r="K3559" s="5"/>
      <c r="L3559" s="18" t="str">
        <f>IF(ActividadesCom[[#This Row],[NIVEL 1]]&lt;&gt;0,VLOOKUP(ActividadesCom[[#This Row],[NIVEL 1]],Catálogo!A:B,2,FALSE),"")</f>
        <v/>
      </c>
      <c r="M3559" s="5"/>
      <c r="N3559" s="6"/>
      <c r="O3559" s="5"/>
      <c r="P3559" s="5"/>
      <c r="Q3559" s="18" t="str">
        <f>IF(ActividadesCom[[#This Row],[NIVEL 2]]&lt;&gt;0,VLOOKUP(ActividadesCom[[#This Row],[NIVEL 2]],Catálogo!A:B,2,FALSE),"")</f>
        <v/>
      </c>
      <c r="R3559" s="5"/>
      <c r="S3559" s="6"/>
      <c r="T3559" s="5"/>
      <c r="U3559" s="5"/>
      <c r="V3559" s="18" t="str">
        <f>IF(ActividadesCom[[#This Row],[NIVEL 3]]&lt;&gt;0,VLOOKUP(ActividadesCom[[#This Row],[NIVEL 3]],Catálogo!A:B,2,FALSE),"")</f>
        <v/>
      </c>
      <c r="W3559" s="5"/>
      <c r="X3559" s="6"/>
      <c r="Y3559" s="5"/>
      <c r="Z3559" s="5"/>
      <c r="AA3559" s="18" t="str">
        <f>IF(ActividadesCom[[#This Row],[NIVEL 4]]&lt;&gt;0,VLOOKUP(ActividadesCom[[#This Row],[NIVEL 4]],Catálogo!A:B,2,FALSE),"")</f>
        <v/>
      </c>
      <c r="AB3559" s="5"/>
      <c r="AC3559" s="6"/>
      <c r="AD3559" s="5"/>
      <c r="AE3559" s="5"/>
      <c r="AF3559" s="18" t="str">
        <f>IF(ActividadesCom[[#This Row],[NIVEL 5]]&lt;&gt;0,VLOOKUP(ActividadesCom[[#This Row],[NIVEL 5]],Catálogo!A:B,2,FALSE),"")</f>
        <v/>
      </c>
      <c r="AG3559" s="36"/>
      <c r="AH3559" s="2"/>
      <c r="AI3559" s="2"/>
    </row>
    <row r="3560" spans="1:35" ht="30" customHeight="1" x14ac:dyDescent="0.25">
      <c r="A3560" s="43">
        <v>21470241</v>
      </c>
      <c r="B3560" s="97" t="str">
        <f>VLOOKUP(ActividadesCom[[#This Row],[NO. DE CONTROL]],'LISTADO ESTUDIANTES'!A:C,3,FALSE)</f>
        <v>MEDINA OLIVA ADOLFO ROMARIO</v>
      </c>
      <c r="C3560" s="103" t="str">
        <f>VLOOKUP(ActividadesCom[[#This Row],[NO. DE CONTROL]],'LISTADO ESTUDIANTES'!A:B,2,FALSE)</f>
        <v>INGENIERIA INDUSTRIAL</v>
      </c>
      <c r="D3560" s="44" t="str">
        <f>VLOOKUP(ActividadesCom[[#This Row],[NO. DE CONTROL]],'LISTADO ESTUDIANTES'!A:D,4,FALSE)</f>
        <v>ACTIVO(A)</v>
      </c>
      <c r="E3560" s="5">
        <f>SUM(ActividadesCom[[#This Row],[CRÉD. 1]],ActividadesCom[[#This Row],[CRÉD. 2]],ActividadesCom[[#This Row],[CRÉD. 3]],ActividadesCom[[#This Row],[CRÉD. 4]],ActividadesCom[[#This Row],[CRÉD. 5]])</f>
        <v>2</v>
      </c>
      <c r="F3560" s="44">
        <f>IF(ActividadesCom[[#This Row],[ÚLTIMO SEMESTRE CON CRÉDITOS]]&gt;0,ROUND(AVERAGE(ActividadesCom[[#This Row],[VALOR NIVEL 5]],ActividadesCom[[#This Row],[VALOR NIVEL 4]],ActividadesCom[[#This Row],[VALOR NIVEL 3]],ActividadesCom[[#This Row],[VALOR NIVEL 2]],ActividadesCom[[#This Row],[VALOR NIVEL 1]]),0),"")</f>
        <v>2</v>
      </c>
      <c r="G3560" s="43" t="str">
        <f>IF(ActividadesCom[[#This Row],[PROMEDIO]]="","",IF(ActividadesCom[[#This Row],[PROMEDIO]]&gt;=4,"EXCELENTE",IF(ActividadesCom[[#This Row],[PROMEDIO]]&gt;=3,"NOTABLE",IF(ActividadesCom[[#This Row],[PROMEDIO]]&gt;=2,"BUENO",IF(ActividadesCom[[#This Row],[PROMEDIO]]=1,"SUFICIENTE","")))))</f>
        <v>BUENO</v>
      </c>
      <c r="H3560" s="5">
        <f>MAX(ActividadesCom[[#This Row],[PERÍODO 1]],ActividadesCom[[#This Row],[PERÍODO 2]],ActividadesCom[[#This Row],[PERÍODO 3]],ActividadesCom[[#This Row],[PERÍODO 4]],ActividadesCom[[#This Row],[PERÍODO 5]])</f>
        <v>20221</v>
      </c>
      <c r="I3560" s="45" t="s">
        <v>3519</v>
      </c>
      <c r="J3560" s="46">
        <v>20213</v>
      </c>
      <c r="K3560" s="46" t="s">
        <v>4021</v>
      </c>
      <c r="L3560" s="5">
        <f>IF(ActividadesCom[[#This Row],[NIVEL 1]]&lt;&gt;0,VLOOKUP(ActividadesCom[[#This Row],[NIVEL 1]],Catálogo!A:B,2,FALSE),"")</f>
        <v>3</v>
      </c>
      <c r="M3560" s="46">
        <v>1</v>
      </c>
      <c r="N3560" s="6" t="s">
        <v>3519</v>
      </c>
      <c r="O3560" s="46">
        <v>20221</v>
      </c>
      <c r="P3560" s="5" t="s">
        <v>4011</v>
      </c>
      <c r="Q3560" s="5">
        <f>IF(ActividadesCom[[#This Row],[NIVEL 2]]&lt;&gt;0,VLOOKUP(ActividadesCom[[#This Row],[NIVEL 2]],Catálogo!A:B,2,FALSE),"")</f>
        <v>1</v>
      </c>
      <c r="R3560" s="46">
        <v>1</v>
      </c>
      <c r="S3560" s="45"/>
      <c r="T3560" s="46"/>
      <c r="U3560" s="46"/>
      <c r="V3560" s="5" t="str">
        <f>IF(ActividadesCom[[#This Row],[NIVEL 3]]&lt;&gt;0,VLOOKUP(ActividadesCom[[#This Row],[NIVEL 3]],Catálogo!A:B,2,FALSE),"")</f>
        <v/>
      </c>
      <c r="W3560" s="46"/>
      <c r="X3560" s="45"/>
      <c r="Y3560" s="46"/>
      <c r="Z3560" s="46"/>
      <c r="AA3560" s="5" t="str">
        <f>IF(ActividadesCom[[#This Row],[NIVEL 4]]&lt;&gt;0,VLOOKUP(ActividadesCom[[#This Row],[NIVEL 4]],Catálogo!A:B,2,FALSE),"")</f>
        <v/>
      </c>
      <c r="AB3560" s="46"/>
      <c r="AC3560" s="45"/>
      <c r="AD3560" s="46"/>
      <c r="AE3560" s="46"/>
      <c r="AF3560" s="5" t="str">
        <f>IF(ActividadesCom[[#This Row],[NIVEL 5]]&lt;&gt;0,VLOOKUP(ActividadesCom[[#This Row],[NIVEL 5]],Catálogo!A:B,2,FALSE),"")</f>
        <v/>
      </c>
      <c r="AG3560" s="47"/>
      <c r="AH3560" s="2"/>
      <c r="AI3560" s="2"/>
    </row>
    <row r="3561" spans="1:35" ht="30" customHeight="1" x14ac:dyDescent="0.25">
      <c r="A3561" s="43">
        <v>21470242</v>
      </c>
      <c r="B3561" s="97" t="str">
        <f>VLOOKUP(ActividadesCom[[#This Row],[NO. DE CONTROL]],'LISTADO ESTUDIANTES'!A:C,3,FALSE)</f>
        <v>ZAMUDIO ROSADO GEOVANNI YAIR</v>
      </c>
      <c r="C3561" s="103" t="str">
        <f>VLOOKUP(ActividadesCom[[#This Row],[NO. DE CONTROL]],'LISTADO ESTUDIANTES'!A:B,2,FALSE)</f>
        <v>INGENIERIA CIVIL</v>
      </c>
      <c r="D3561" s="44" t="str">
        <f>VLOOKUP(ActividadesCom[[#This Row],[NO. DE CONTROL]],'LISTADO ESTUDIANTES'!A:D,4,FALSE)</f>
        <v>ACTIVO(A)</v>
      </c>
      <c r="E3561" s="5">
        <f>SUM(ActividadesCom[[#This Row],[CRÉD. 1]],ActividadesCom[[#This Row],[CRÉD. 2]],ActividadesCom[[#This Row],[CRÉD. 3]],ActividadesCom[[#This Row],[CRÉD. 4]],ActividadesCom[[#This Row],[CRÉD. 5]])</f>
        <v>3</v>
      </c>
      <c r="F3561" s="44">
        <f>IF(ActividadesCom[[#This Row],[ÚLTIMO SEMESTRE CON CRÉDITOS]]&gt;0,ROUND(AVERAGE(ActividadesCom[[#This Row],[VALOR NIVEL 5]],ActividadesCom[[#This Row],[VALOR NIVEL 4]],ActividadesCom[[#This Row],[VALOR NIVEL 3]],ActividadesCom[[#This Row],[VALOR NIVEL 2]],ActividadesCom[[#This Row],[VALOR NIVEL 1]]),0),"")</f>
        <v>3</v>
      </c>
      <c r="G3561" s="44" t="str">
        <f>IF(ActividadesCom[[#This Row],[PROMEDIO]]="","",IF(ActividadesCom[[#This Row],[PROMEDIO]]&gt;=4,"EXCELENTE",IF(ActividadesCom[[#This Row],[PROMEDIO]]&gt;=3,"NOTABLE",IF(ActividadesCom[[#This Row],[PROMEDIO]]&gt;=2,"BUENO",IF(ActividadesCom[[#This Row],[PROMEDIO]]=1,"SUFICIENTE","")))))</f>
        <v>NOTABLE</v>
      </c>
      <c r="H3561" s="5">
        <f>MAX(ActividadesCom[[#This Row],[PERÍODO 1]],ActividadesCom[[#This Row],[PERÍODO 2]],ActividadesCom[[#This Row],[PERÍODO 3]],ActividadesCom[[#This Row],[PERÍODO 4]],ActividadesCom[[#This Row],[PERÍODO 5]])</f>
        <v>20221</v>
      </c>
      <c r="I3561" s="45" t="s">
        <v>23</v>
      </c>
      <c r="J3561" s="46">
        <v>20213</v>
      </c>
      <c r="K3561" s="46" t="s">
        <v>4022</v>
      </c>
      <c r="L3561" s="5">
        <f>IF(ActividadesCom[[#This Row],[NIVEL 1]]&lt;&gt;0,VLOOKUP(ActividadesCom[[#This Row],[NIVEL 1]],Catálogo!A:B,2,FALSE),"")</f>
        <v>2</v>
      </c>
      <c r="M3561" s="46">
        <v>1</v>
      </c>
      <c r="N3561" s="6" t="s">
        <v>42</v>
      </c>
      <c r="O3561" s="46">
        <v>20221</v>
      </c>
      <c r="P3561" s="5" t="s">
        <v>4009</v>
      </c>
      <c r="Q3561" s="5">
        <f>IF(ActividadesCom[[#This Row],[NIVEL 2]]&lt;&gt;0,VLOOKUP(ActividadesCom[[#This Row],[NIVEL 2]],Catálogo!A:B,2,FALSE),"")</f>
        <v>3</v>
      </c>
      <c r="R3561" s="46">
        <v>1</v>
      </c>
      <c r="S3561" s="45" t="s">
        <v>5482</v>
      </c>
      <c r="T3561" s="46">
        <v>20221</v>
      </c>
      <c r="U3561" s="5" t="s">
        <v>4008</v>
      </c>
      <c r="V3561" s="5">
        <f>IF(ActividadesCom[[#This Row],[NIVEL 3]]&lt;&gt;0,VLOOKUP(ActividadesCom[[#This Row],[NIVEL 3]],Catálogo!A:B,2,FALSE),"")</f>
        <v>4</v>
      </c>
      <c r="W3561" s="46">
        <v>1</v>
      </c>
      <c r="X3561" s="45"/>
      <c r="Y3561" s="46"/>
      <c r="Z3561" s="46"/>
      <c r="AA3561" s="5" t="str">
        <f>IF(ActividadesCom[[#This Row],[NIVEL 4]]&lt;&gt;0,VLOOKUP(ActividadesCom[[#This Row],[NIVEL 4]],Catálogo!A:B,2,FALSE),"")</f>
        <v/>
      </c>
      <c r="AB3561" s="46"/>
      <c r="AC3561" s="45"/>
      <c r="AD3561" s="46"/>
      <c r="AE3561" s="46"/>
      <c r="AF3561" s="5" t="str">
        <f>IF(ActividadesCom[[#This Row],[NIVEL 5]]&lt;&gt;0,VLOOKUP(ActividadesCom[[#This Row],[NIVEL 5]],Catálogo!A:B,2,FALSE),"")</f>
        <v/>
      </c>
      <c r="AG3561" s="47"/>
      <c r="AH3561" s="2"/>
      <c r="AI3561" s="2"/>
    </row>
    <row r="3562" spans="1:35" ht="30" customHeight="1" x14ac:dyDescent="0.25">
      <c r="A3562" s="43">
        <v>21470243</v>
      </c>
      <c r="B3562" s="97" t="str">
        <f>VLOOKUP(ActividadesCom[[#This Row],[NO. DE CONTROL]],'LISTADO ESTUDIANTES'!A:C,3,FALSE)</f>
        <v>GOMEZ DELGADO ADRIEL EDUARDO</v>
      </c>
      <c r="C3562" s="103" t="str">
        <f>VLOOKUP(ActividadesCom[[#This Row],[NO. DE CONTROL]],'LISTADO ESTUDIANTES'!A:B,2,FALSE)</f>
        <v>ARQUITECTURA</v>
      </c>
      <c r="D3562" s="44" t="str">
        <f>VLOOKUP(ActividadesCom[[#This Row],[NO. DE CONTROL]],'LISTADO ESTUDIANTES'!A:D,4,FALSE)</f>
        <v>ACTIVO(A)</v>
      </c>
      <c r="E3562" s="5">
        <f>SUM(ActividadesCom[[#This Row],[CRÉD. 1]],ActividadesCom[[#This Row],[CRÉD. 2]],ActividadesCom[[#This Row],[CRÉD. 3]],ActividadesCom[[#This Row],[CRÉD. 4]],ActividadesCom[[#This Row],[CRÉD. 5]])</f>
        <v>2</v>
      </c>
      <c r="F3562" s="44">
        <f>IF(ActividadesCom[[#This Row],[ÚLTIMO SEMESTRE CON CRÉDITOS]]&gt;0,ROUND(AVERAGE(ActividadesCom[[#This Row],[VALOR NIVEL 5]],ActividadesCom[[#This Row],[VALOR NIVEL 4]],ActividadesCom[[#This Row],[VALOR NIVEL 3]],ActividadesCom[[#This Row],[VALOR NIVEL 2]],ActividadesCom[[#This Row],[VALOR NIVEL 1]]),0),"")</f>
        <v>3</v>
      </c>
      <c r="G3562" s="44" t="str">
        <f>IF(ActividadesCom[[#This Row],[PROMEDIO]]="","",IF(ActividadesCom[[#This Row],[PROMEDIO]]&gt;=4,"EXCELENTE",IF(ActividadesCom[[#This Row],[PROMEDIO]]&gt;=3,"NOTABLE",IF(ActividadesCom[[#This Row],[PROMEDIO]]&gt;=2,"BUENO",IF(ActividadesCom[[#This Row],[PROMEDIO]]=1,"SUFICIENTE","")))))</f>
        <v>NOTABLE</v>
      </c>
      <c r="H3562" s="5">
        <f>MAX(ActividadesCom[[#This Row],[PERÍODO 1]],ActividadesCom[[#This Row],[PERÍODO 2]],ActividadesCom[[#This Row],[PERÍODO 3]],ActividadesCom[[#This Row],[PERÍODO 4]],ActividadesCom[[#This Row],[PERÍODO 5]])</f>
        <v>20221</v>
      </c>
      <c r="I3562" s="45" t="s">
        <v>4695</v>
      </c>
      <c r="J3562" s="46">
        <v>20213</v>
      </c>
      <c r="K3562" s="46" t="s">
        <v>4008</v>
      </c>
      <c r="L3562" s="5">
        <f>IF(ActividadesCom[[#This Row],[NIVEL 1]]&lt;&gt;0,VLOOKUP(ActividadesCom[[#This Row],[NIVEL 1]],Catálogo!A:B,2,FALSE),"")</f>
        <v>4</v>
      </c>
      <c r="M3562" s="46">
        <v>1</v>
      </c>
      <c r="N3562" s="6" t="s">
        <v>665</v>
      </c>
      <c r="O3562" s="46">
        <v>20221</v>
      </c>
      <c r="P3562" s="5" t="s">
        <v>4011</v>
      </c>
      <c r="Q3562" s="5">
        <f>IF(ActividadesCom[[#This Row],[NIVEL 2]]&lt;&gt;0,VLOOKUP(ActividadesCom[[#This Row],[NIVEL 2]],Catálogo!A:B,2,FALSE),"")</f>
        <v>1</v>
      </c>
      <c r="R3562" s="46">
        <v>1</v>
      </c>
      <c r="S3562" s="45"/>
      <c r="T3562" s="46"/>
      <c r="U3562" s="46"/>
      <c r="V3562" s="5" t="str">
        <f>IF(ActividadesCom[[#This Row],[NIVEL 3]]&lt;&gt;0,VLOOKUP(ActividadesCom[[#This Row],[NIVEL 3]],Catálogo!A:B,2,FALSE),"")</f>
        <v/>
      </c>
      <c r="W3562" s="46"/>
      <c r="X3562" s="45"/>
      <c r="Y3562" s="46"/>
      <c r="Z3562" s="46"/>
      <c r="AA3562" s="5" t="str">
        <f>IF(ActividadesCom[[#This Row],[NIVEL 4]]&lt;&gt;0,VLOOKUP(ActividadesCom[[#This Row],[NIVEL 4]],Catálogo!A:B,2,FALSE),"")</f>
        <v/>
      </c>
      <c r="AB3562" s="46"/>
      <c r="AC3562" s="45"/>
      <c r="AD3562" s="46"/>
      <c r="AE3562" s="46"/>
      <c r="AF3562" s="5" t="str">
        <f>IF(ActividadesCom[[#This Row],[NIVEL 5]]&lt;&gt;0,VLOOKUP(ActividadesCom[[#This Row],[NIVEL 5]],Catálogo!A:B,2,FALSE),"")</f>
        <v/>
      </c>
      <c r="AG3562" s="47"/>
      <c r="AH3562" s="2"/>
      <c r="AI3562" s="2"/>
    </row>
    <row r="3563" spans="1:35" ht="30" customHeight="1" x14ac:dyDescent="0.25">
      <c r="A3563" s="43">
        <v>21470244</v>
      </c>
      <c r="B3563" s="97" t="str">
        <f>VLOOKUP(ActividadesCom[[#This Row],[NO. DE CONTROL]],'LISTADO ESTUDIANTES'!A:C,3,FALSE)</f>
        <v>HERNANDEZ SOTO MARIA JOSE</v>
      </c>
      <c r="C3563" s="103" t="str">
        <f>VLOOKUP(ActividadesCom[[#This Row],[NO. DE CONTROL]],'LISTADO ESTUDIANTES'!A:B,2,FALSE)</f>
        <v>ARQUITECTURA</v>
      </c>
      <c r="D3563" s="44" t="str">
        <f>VLOOKUP(ActividadesCom[[#This Row],[NO. DE CONTROL]],'LISTADO ESTUDIANTES'!A:D,4,FALSE)</f>
        <v>ACTIVO(A)</v>
      </c>
      <c r="E3563" s="5">
        <f>SUM(ActividadesCom[[#This Row],[CRÉD. 1]],ActividadesCom[[#This Row],[CRÉD. 2]],ActividadesCom[[#This Row],[CRÉD. 3]],ActividadesCom[[#This Row],[CRÉD. 4]],ActividadesCom[[#This Row],[CRÉD. 5]])</f>
        <v>3</v>
      </c>
      <c r="F3563" s="44">
        <f>IF(ActividadesCom[[#This Row],[ÚLTIMO SEMESTRE CON CRÉDITOS]]&gt;0,ROUND(AVERAGE(ActividadesCom[[#This Row],[VALOR NIVEL 5]],ActividadesCom[[#This Row],[VALOR NIVEL 4]],ActividadesCom[[#This Row],[VALOR NIVEL 3]],ActividadesCom[[#This Row],[VALOR NIVEL 2]],ActividadesCom[[#This Row],[VALOR NIVEL 1]]),0),"")</f>
        <v>3</v>
      </c>
      <c r="G3563" s="44" t="str">
        <f>IF(ActividadesCom[[#This Row],[PROMEDIO]]="","",IF(ActividadesCom[[#This Row],[PROMEDIO]]&gt;=4,"EXCELENTE",IF(ActividadesCom[[#This Row],[PROMEDIO]]&gt;=3,"NOTABLE",IF(ActividadesCom[[#This Row],[PROMEDIO]]&gt;=2,"BUENO",IF(ActividadesCom[[#This Row],[PROMEDIO]]=1,"SUFICIENTE","")))))</f>
        <v>NOTABLE</v>
      </c>
      <c r="H3563" s="5">
        <f>MAX(ActividadesCom[[#This Row],[PERÍODO 1]],ActividadesCom[[#This Row],[PERÍODO 2]],ActividadesCom[[#This Row],[PERÍODO 3]],ActividadesCom[[#This Row],[PERÍODO 4]],ActividadesCom[[#This Row],[PERÍODO 5]])</f>
        <v>20221</v>
      </c>
      <c r="I3563" s="45" t="s">
        <v>4695</v>
      </c>
      <c r="J3563" s="46">
        <v>20213</v>
      </c>
      <c r="K3563" s="46" t="s">
        <v>4008</v>
      </c>
      <c r="L3563" s="5">
        <f>IF(ActividadesCom[[#This Row],[NIVEL 1]]&lt;&gt;0,VLOOKUP(ActividadesCom[[#This Row],[NIVEL 1]],Catálogo!A:B,2,FALSE),"")</f>
        <v>4</v>
      </c>
      <c r="M3563" s="46">
        <v>1</v>
      </c>
      <c r="N3563" s="6" t="s">
        <v>37</v>
      </c>
      <c r="O3563" s="46">
        <v>20213</v>
      </c>
      <c r="P3563" s="5" t="s">
        <v>4008</v>
      </c>
      <c r="Q3563" s="5">
        <f>IF(ActividadesCom[[#This Row],[NIVEL 2]]&lt;&gt;0,VLOOKUP(ActividadesCom[[#This Row],[NIVEL 2]],Catálogo!A:B,2,FALSE),"")</f>
        <v>4</v>
      </c>
      <c r="R3563" s="46">
        <v>1</v>
      </c>
      <c r="S3563" s="6" t="s">
        <v>37</v>
      </c>
      <c r="T3563" s="46">
        <v>20221</v>
      </c>
      <c r="U3563" s="5" t="s">
        <v>4010</v>
      </c>
      <c r="V3563" s="5">
        <f>IF(ActividadesCom[[#This Row],[NIVEL 3]]&lt;&gt;0,VLOOKUP(ActividadesCom[[#This Row],[NIVEL 3]],Catálogo!A:B,2,FALSE),"")</f>
        <v>2</v>
      </c>
      <c r="W3563" s="46">
        <v>1</v>
      </c>
      <c r="X3563" s="45"/>
      <c r="Y3563" s="46"/>
      <c r="Z3563" s="46"/>
      <c r="AA3563" s="5" t="str">
        <f>IF(ActividadesCom[[#This Row],[NIVEL 4]]&lt;&gt;0,VLOOKUP(ActividadesCom[[#This Row],[NIVEL 4]],Catálogo!A:B,2,FALSE),"")</f>
        <v/>
      </c>
      <c r="AB3563" s="46"/>
      <c r="AC3563" s="45"/>
      <c r="AD3563" s="46"/>
      <c r="AE3563" s="46"/>
      <c r="AF3563" s="5" t="str">
        <f>IF(ActividadesCom[[#This Row],[NIVEL 5]]&lt;&gt;0,VLOOKUP(ActividadesCom[[#This Row],[NIVEL 5]],Catálogo!A:B,2,FALSE),"")</f>
        <v/>
      </c>
      <c r="AG3563" s="47"/>
      <c r="AH3563" s="2"/>
      <c r="AI3563" s="2"/>
    </row>
    <row r="3564" spans="1:35" ht="30" customHeight="1" x14ac:dyDescent="0.25">
      <c r="A3564" s="43">
        <v>21470245</v>
      </c>
      <c r="B3564" s="97" t="str">
        <f>VLOOKUP(ActividadesCom[[#This Row],[NO. DE CONTROL]],'LISTADO ESTUDIANTES'!A:C,3,FALSE)</f>
        <v>TREJO MUT VALERIA LORENA</v>
      </c>
      <c r="C3564" s="103" t="str">
        <f>VLOOKUP(ActividadesCom[[#This Row],[NO. DE CONTROL]],'LISTADO ESTUDIANTES'!A:B,2,FALSE)</f>
        <v>ARQUITECTURA</v>
      </c>
      <c r="D3564" s="44" t="str">
        <f>VLOOKUP(ActividadesCom[[#This Row],[NO. DE CONTROL]],'LISTADO ESTUDIANTES'!A:D,4,FALSE)</f>
        <v>ACTIVO(A)</v>
      </c>
      <c r="E3564" s="5">
        <f>SUM(ActividadesCom[[#This Row],[CRÉD. 1]],ActividadesCom[[#This Row],[CRÉD. 2]],ActividadesCom[[#This Row],[CRÉD. 3]],ActividadesCom[[#This Row],[CRÉD. 4]],ActividadesCom[[#This Row],[CRÉD. 5]])</f>
        <v>2</v>
      </c>
      <c r="F3564" s="44">
        <f>IF(ActividadesCom[[#This Row],[ÚLTIMO SEMESTRE CON CRÉDITOS]]&gt;0,ROUND(AVERAGE(ActividadesCom[[#This Row],[VALOR NIVEL 5]],ActividadesCom[[#This Row],[VALOR NIVEL 4]],ActividadesCom[[#This Row],[VALOR NIVEL 3]],ActividadesCom[[#This Row],[VALOR NIVEL 2]],ActividadesCom[[#This Row],[VALOR NIVEL 1]]),0),"")</f>
        <v>3</v>
      </c>
      <c r="G3564" s="44" t="str">
        <f>IF(ActividadesCom[[#This Row],[PROMEDIO]]="","",IF(ActividadesCom[[#This Row],[PROMEDIO]]&gt;=4,"EXCELENTE",IF(ActividadesCom[[#This Row],[PROMEDIO]]&gt;=3,"NOTABLE",IF(ActividadesCom[[#This Row],[PROMEDIO]]&gt;=2,"BUENO",IF(ActividadesCom[[#This Row],[PROMEDIO]]=1,"SUFICIENTE","")))))</f>
        <v>NOTABLE</v>
      </c>
      <c r="H3564" s="5">
        <f>MAX(ActividadesCom[[#This Row],[PERÍODO 1]],ActividadesCom[[#This Row],[PERÍODO 2]],ActividadesCom[[#This Row],[PERÍODO 3]],ActividadesCom[[#This Row],[PERÍODO 4]],ActividadesCom[[#This Row],[PERÍODO 5]])</f>
        <v>20221</v>
      </c>
      <c r="I3564" s="45" t="s">
        <v>4695</v>
      </c>
      <c r="J3564" s="46">
        <v>20213</v>
      </c>
      <c r="K3564" s="46" t="s">
        <v>4008</v>
      </c>
      <c r="L3564" s="5">
        <f>IF(ActividadesCom[[#This Row],[NIVEL 1]]&lt;&gt;0,VLOOKUP(ActividadesCom[[#This Row],[NIVEL 1]],Catálogo!A:B,2,FALSE),"")</f>
        <v>4</v>
      </c>
      <c r="M3564" s="46">
        <v>1</v>
      </c>
      <c r="N3564" s="6" t="s">
        <v>5463</v>
      </c>
      <c r="O3564" s="46">
        <v>20221</v>
      </c>
      <c r="P3564" s="5" t="s">
        <v>4011</v>
      </c>
      <c r="Q3564" s="5">
        <f>IF(ActividadesCom[[#This Row],[NIVEL 2]]&lt;&gt;0,VLOOKUP(ActividadesCom[[#This Row],[NIVEL 2]],Catálogo!A:B,2,FALSE),"")</f>
        <v>1</v>
      </c>
      <c r="R3564" s="46">
        <v>1</v>
      </c>
      <c r="S3564" s="45"/>
      <c r="T3564" s="46"/>
      <c r="U3564" s="46"/>
      <c r="V3564" s="5" t="str">
        <f>IF(ActividadesCom[[#This Row],[NIVEL 3]]&lt;&gt;0,VLOOKUP(ActividadesCom[[#This Row],[NIVEL 3]],Catálogo!A:B,2,FALSE),"")</f>
        <v/>
      </c>
      <c r="W3564" s="46"/>
      <c r="X3564" s="45"/>
      <c r="Y3564" s="46"/>
      <c r="Z3564" s="46"/>
      <c r="AA3564" s="5" t="str">
        <f>IF(ActividadesCom[[#This Row],[NIVEL 4]]&lt;&gt;0,VLOOKUP(ActividadesCom[[#This Row],[NIVEL 4]],Catálogo!A:B,2,FALSE),"")</f>
        <v/>
      </c>
      <c r="AB3564" s="46"/>
      <c r="AC3564" s="45"/>
      <c r="AD3564" s="46"/>
      <c r="AE3564" s="46"/>
      <c r="AF3564" s="5" t="str">
        <f>IF(ActividadesCom[[#This Row],[NIVEL 5]]&lt;&gt;0,VLOOKUP(ActividadesCom[[#This Row],[NIVEL 5]],Catálogo!A:B,2,FALSE),"")</f>
        <v/>
      </c>
      <c r="AG3564" s="47"/>
      <c r="AH3564" s="2"/>
      <c r="AI3564" s="2"/>
    </row>
    <row r="3565" spans="1:35" ht="30" customHeight="1" x14ac:dyDescent="0.25">
      <c r="A3565" s="7">
        <v>21470246</v>
      </c>
      <c r="B3565" s="10" t="str">
        <f>VLOOKUP(ActividadesCom[[#This Row],[NO. DE CONTROL]],'LISTADO ESTUDIANTES'!A:C,3,FALSE)</f>
        <v>HEREDIA ZI MAYRA ANAIS</v>
      </c>
      <c r="C3565" s="97" t="str">
        <f>VLOOKUP(ActividadesCom[[#This Row],[NO. DE CONTROL]],'LISTADO ESTUDIANTES'!A:B,2,FALSE)</f>
        <v>INGENIERIA CIVIL</v>
      </c>
      <c r="D3565" s="18" t="str">
        <f>VLOOKUP(ActividadesCom[[#This Row],[NO. DE CONTROL]],'LISTADO ESTUDIANTES'!A:D,4,FALSE)</f>
        <v>ACTIVO(A)</v>
      </c>
      <c r="E3565" s="7">
        <f>SUM(ActividadesCom[[#This Row],[CRÉD. 1]],ActividadesCom[[#This Row],[CRÉD. 2]],ActividadesCom[[#This Row],[CRÉD. 3]],ActividadesCom[[#This Row],[CRÉD. 4]],ActividadesCom[[#This Row],[CRÉD. 5]])</f>
        <v>1</v>
      </c>
      <c r="F3565" s="18">
        <f>IF(ActividadesCom[[#This Row],[ÚLTIMO SEMESTRE CON CRÉDITOS]]&gt;0,ROUND(AVERAGE(ActividadesCom[[#This Row],[VALOR NIVEL 5]],ActividadesCom[[#This Row],[VALOR NIVEL 4]],ActividadesCom[[#This Row],[VALOR NIVEL 3]],ActividadesCom[[#This Row],[VALOR NIVEL 2]],ActividadesCom[[#This Row],[VALOR NIVEL 1]]),0),"")</f>
        <v>4</v>
      </c>
      <c r="G3565" s="7" t="str">
        <f>IF(ActividadesCom[[#This Row],[PROMEDIO]]="","",IF(ActividadesCom[[#This Row],[PROMEDIO]]&gt;=4,"EXCELENTE",IF(ActividadesCom[[#This Row],[PROMEDIO]]&gt;=3,"NOTABLE",IF(ActividadesCom[[#This Row],[PROMEDIO]]&gt;=2,"BUENO",IF(ActividadesCom[[#This Row],[PROMEDIO]]=1,"SUFICIENTE","")))))</f>
        <v>EXCELENTE</v>
      </c>
      <c r="H3565" s="18">
        <f>MAX(ActividadesCom[[#This Row],[PERÍODO 1]],ActividadesCom[[#This Row],[PERÍODO 2]],ActividadesCom[[#This Row],[PERÍODO 3]],ActividadesCom[[#This Row],[PERÍODO 4]],ActividadesCom[[#This Row],[PERÍODO 5]])</f>
        <v>20221</v>
      </c>
      <c r="I3565" s="6" t="s">
        <v>5482</v>
      </c>
      <c r="J3565" s="5">
        <v>20221</v>
      </c>
      <c r="K3565" s="5" t="s">
        <v>4008</v>
      </c>
      <c r="L3565" s="18">
        <f>IF(ActividadesCom[[#This Row],[NIVEL 1]]&lt;&gt;0,VLOOKUP(ActividadesCom[[#This Row],[NIVEL 1]],Catálogo!A:B,2,FALSE),"")</f>
        <v>4</v>
      </c>
      <c r="M3565" s="5">
        <v>1</v>
      </c>
      <c r="N3565" s="6"/>
      <c r="O3565" s="5"/>
      <c r="P3565" s="5"/>
      <c r="Q3565" s="18" t="str">
        <f>IF(ActividadesCom[[#This Row],[NIVEL 2]]&lt;&gt;0,VLOOKUP(ActividadesCom[[#This Row],[NIVEL 2]],Catálogo!A:B,2,FALSE),"")</f>
        <v/>
      </c>
      <c r="R3565" s="5"/>
      <c r="S3565" s="6"/>
      <c r="T3565" s="5"/>
      <c r="U3565" s="5"/>
      <c r="V3565" s="18" t="str">
        <f>IF(ActividadesCom[[#This Row],[NIVEL 3]]&lt;&gt;0,VLOOKUP(ActividadesCom[[#This Row],[NIVEL 3]],Catálogo!A:B,2,FALSE),"")</f>
        <v/>
      </c>
      <c r="W3565" s="5"/>
      <c r="X3565" s="6"/>
      <c r="Y3565" s="5"/>
      <c r="Z3565" s="5"/>
      <c r="AA3565" s="18" t="str">
        <f>IF(ActividadesCom[[#This Row],[NIVEL 4]]&lt;&gt;0,VLOOKUP(ActividadesCom[[#This Row],[NIVEL 4]],Catálogo!A:B,2,FALSE),"")</f>
        <v/>
      </c>
      <c r="AB3565" s="5"/>
      <c r="AC3565" s="6"/>
      <c r="AD3565" s="5"/>
      <c r="AE3565" s="5"/>
      <c r="AF3565" s="18" t="str">
        <f>IF(ActividadesCom[[#This Row],[NIVEL 5]]&lt;&gt;0,VLOOKUP(ActividadesCom[[#This Row],[NIVEL 5]],Catálogo!A:B,2,FALSE),"")</f>
        <v/>
      </c>
      <c r="AG3565" s="36"/>
      <c r="AH3565" s="2"/>
      <c r="AI3565" s="2"/>
    </row>
    <row r="3566" spans="1:35" ht="30" customHeight="1" x14ac:dyDescent="0.25">
      <c r="A3566" s="37">
        <v>21470247</v>
      </c>
      <c r="B3566" s="97" t="str">
        <f>VLOOKUP(ActividadesCom[[#This Row],[NO. DE CONTROL]],'LISTADO ESTUDIANTES'!A:C,3,FALSE)</f>
        <v>LOPEZ GONZALEZ ALONDRA ANATALIA</v>
      </c>
      <c r="C3566" s="106" t="str">
        <f>VLOOKUP(ActividadesCom[[#This Row],[NO. DE CONTROL]],'LISTADO ESTUDIANTES'!A:B,2,FALSE)</f>
        <v>INGENIERIA EN ADMINISTRACION</v>
      </c>
      <c r="D3566" s="38" t="str">
        <f>VLOOKUP(ActividadesCom[[#This Row],[NO. DE CONTROL]],'LISTADO ESTUDIANTES'!A:D,4,FALSE)</f>
        <v>ACTIVO(A)</v>
      </c>
      <c r="E3566" s="5">
        <f>SUM(ActividadesCom[[#This Row],[CRÉD. 1]],ActividadesCom[[#This Row],[CRÉD. 2]],ActividadesCom[[#This Row],[CRÉD. 3]],ActividadesCom[[#This Row],[CRÉD. 4]],ActividadesCom[[#This Row],[CRÉD. 5]])</f>
        <v>4</v>
      </c>
      <c r="F3566" s="38">
        <f>IF(ActividadesCom[[#This Row],[ÚLTIMO SEMESTRE CON CRÉDITOS]]&gt;0,ROUND(AVERAGE(ActividadesCom[[#This Row],[VALOR NIVEL 5]],ActividadesCom[[#This Row],[VALOR NIVEL 4]],ActividadesCom[[#This Row],[VALOR NIVEL 3]],ActividadesCom[[#This Row],[VALOR NIVEL 2]],ActividadesCom[[#This Row],[VALOR NIVEL 1]]),0),"")</f>
        <v>4</v>
      </c>
      <c r="G3566" s="38" t="str">
        <f>IF(ActividadesCom[[#This Row],[PROMEDIO]]="","",IF(ActividadesCom[[#This Row],[PROMEDIO]]&gt;=4,"EXCELENTE",IF(ActividadesCom[[#This Row],[PROMEDIO]]&gt;=3,"NOTABLE",IF(ActividadesCom[[#This Row],[PROMEDIO]]&gt;=2,"BUENO",IF(ActividadesCom[[#This Row],[PROMEDIO]]=1,"SUFICIENTE","")))))</f>
        <v>EXCELENTE</v>
      </c>
      <c r="H3566" s="5">
        <f>MAX(ActividadesCom[[#This Row],[PERÍODO 1]],ActividadesCom[[#This Row],[PERÍODO 2]],ActividadesCom[[#This Row],[PERÍODO 3]],ActividadesCom[[#This Row],[PERÍODO 4]],ActividadesCom[[#This Row],[PERÍODO 5]])</f>
        <v>20223</v>
      </c>
      <c r="I3566" s="39" t="s">
        <v>4574</v>
      </c>
      <c r="J3566" s="40">
        <v>20211</v>
      </c>
      <c r="K3566" s="40" t="s">
        <v>4008</v>
      </c>
      <c r="L3566" s="5">
        <f>IF(ActividadesCom[[#This Row],[NIVEL 1]]&lt;&gt;0,VLOOKUP(ActividadesCom[[#This Row],[NIVEL 1]],Catálogo!A:B,2,FALSE),"")</f>
        <v>4</v>
      </c>
      <c r="M3566" s="40">
        <v>1</v>
      </c>
      <c r="N3566" s="6" t="s">
        <v>4818</v>
      </c>
      <c r="O3566" s="40">
        <v>20213</v>
      </c>
      <c r="P3566" s="5" t="s">
        <v>4008</v>
      </c>
      <c r="Q3566" s="5">
        <f>IF(ActividadesCom[[#This Row],[NIVEL 2]]&lt;&gt;0,VLOOKUP(ActividadesCom[[#This Row],[NIVEL 2]],Catálogo!A:B,2,FALSE),"")</f>
        <v>4</v>
      </c>
      <c r="R3566" s="40">
        <v>1</v>
      </c>
      <c r="S3566" s="6" t="s">
        <v>5881</v>
      </c>
      <c r="T3566" s="40">
        <v>20223</v>
      </c>
      <c r="U3566" s="40" t="s">
        <v>4009</v>
      </c>
      <c r="V3566" s="5">
        <f>IF(ActividadesCom[[#This Row],[NIVEL 3]]&lt;&gt;0,VLOOKUP(ActividadesCom[[#This Row],[NIVEL 3]],Catálogo!A:B,2,FALSE),"")</f>
        <v>3</v>
      </c>
      <c r="W3566" s="40">
        <v>1</v>
      </c>
      <c r="X3566" s="6" t="s">
        <v>5879</v>
      </c>
      <c r="Y3566" s="40">
        <v>20213</v>
      </c>
      <c r="Z3566" s="5" t="s">
        <v>4009</v>
      </c>
      <c r="AA3566" s="5">
        <f>IF(ActividadesCom[[#This Row],[NIVEL 4]]&lt;&gt;0,VLOOKUP(ActividadesCom[[#This Row],[NIVEL 4]],Catálogo!A:B,2,FALSE),"")</f>
        <v>3</v>
      </c>
      <c r="AB3566" s="40">
        <v>1</v>
      </c>
      <c r="AC3566" s="39"/>
      <c r="AD3566" s="40"/>
      <c r="AE3566" s="40"/>
      <c r="AF3566" s="5" t="str">
        <f>IF(ActividadesCom[[#This Row],[NIVEL 5]]&lt;&gt;0,VLOOKUP(ActividadesCom[[#This Row],[NIVEL 5]],Catálogo!A:B,2,FALSE),"")</f>
        <v/>
      </c>
      <c r="AG3566" s="41"/>
      <c r="AH3566" s="2"/>
      <c r="AI3566" s="2"/>
    </row>
    <row r="3567" spans="1:35" ht="30" customHeight="1" x14ac:dyDescent="0.25">
      <c r="A3567" s="37">
        <v>21470248</v>
      </c>
      <c r="B3567" s="97" t="str">
        <f>VLOOKUP(ActividadesCom[[#This Row],[NO. DE CONTROL]],'LISTADO ESTUDIANTES'!A:C,3,FALSE)</f>
        <v>MUT MAY JOSE EMMANUEL</v>
      </c>
      <c r="C3567" s="106" t="str">
        <f>VLOOKUP(ActividadesCom[[#This Row],[NO. DE CONTROL]],'LISTADO ESTUDIANTES'!A:B,2,FALSE)</f>
        <v>INGENIERIA AMBIENTAL</v>
      </c>
      <c r="D3567" s="38" t="str">
        <f>VLOOKUP(ActividadesCom[[#This Row],[NO. DE CONTROL]],'LISTADO ESTUDIANTES'!A:D,4,FALSE)</f>
        <v>ACTIVO(A)</v>
      </c>
      <c r="E3567" s="5">
        <f>SUM(ActividadesCom[[#This Row],[CRÉD. 1]],ActividadesCom[[#This Row],[CRÉD. 2]],ActividadesCom[[#This Row],[CRÉD. 3]],ActividadesCom[[#This Row],[CRÉD. 4]],ActividadesCom[[#This Row],[CRÉD. 5]])</f>
        <v>2</v>
      </c>
      <c r="F3567" s="38">
        <f>IF(ActividadesCom[[#This Row],[ÚLTIMO SEMESTRE CON CRÉDITOS]]&gt;0,ROUND(AVERAGE(ActividadesCom[[#This Row],[VALOR NIVEL 5]],ActividadesCom[[#This Row],[VALOR NIVEL 4]],ActividadesCom[[#This Row],[VALOR NIVEL 3]],ActividadesCom[[#This Row],[VALOR NIVEL 2]],ActividadesCom[[#This Row],[VALOR NIVEL 1]]),0),"")</f>
        <v>4</v>
      </c>
      <c r="G3567" s="38" t="str">
        <f>IF(ActividadesCom[[#This Row],[PROMEDIO]]="","",IF(ActividadesCom[[#This Row],[PROMEDIO]]&gt;=4,"EXCELENTE",IF(ActividadesCom[[#This Row],[PROMEDIO]]&gt;=3,"NOTABLE",IF(ActividadesCom[[#This Row],[PROMEDIO]]&gt;=2,"BUENO",IF(ActividadesCom[[#This Row],[PROMEDIO]]=1,"SUFICIENTE","")))))</f>
        <v>EXCELENTE</v>
      </c>
      <c r="H3567" s="5">
        <f>MAX(ActividadesCom[[#This Row],[PERÍODO 1]],ActividadesCom[[#This Row],[PERÍODO 2]],ActividadesCom[[#This Row],[PERÍODO 3]],ActividadesCom[[#This Row],[PERÍODO 4]],ActividadesCom[[#This Row],[PERÍODO 5]])</f>
        <v>20212</v>
      </c>
      <c r="I3567" s="39" t="s">
        <v>4557</v>
      </c>
      <c r="J3567" s="40">
        <v>20211</v>
      </c>
      <c r="K3567" s="5" t="s">
        <v>4008</v>
      </c>
      <c r="L3567" s="5">
        <f>IF(ActividadesCom[[#This Row],[NIVEL 1]]&lt;&gt;0,VLOOKUP(ActividadesCom[[#This Row],[NIVEL 1]],Catálogo!A:B,2,FALSE),"")</f>
        <v>4</v>
      </c>
      <c r="M3567" s="40">
        <v>1</v>
      </c>
      <c r="N3567" s="6" t="s">
        <v>9</v>
      </c>
      <c r="O3567" s="40">
        <v>20212</v>
      </c>
      <c r="P3567" s="5" t="s">
        <v>4009</v>
      </c>
      <c r="Q3567" s="5">
        <f>IF(ActividadesCom[[#This Row],[NIVEL 2]]&lt;&gt;0,VLOOKUP(ActividadesCom[[#This Row],[NIVEL 2]],Catálogo!A:B,2,FALSE),"")</f>
        <v>3</v>
      </c>
      <c r="R3567" s="40">
        <v>1</v>
      </c>
      <c r="S3567" s="39"/>
      <c r="T3567" s="40"/>
      <c r="U3567" s="40"/>
      <c r="V3567" s="5" t="str">
        <f>IF(ActividadesCom[[#This Row],[NIVEL 3]]&lt;&gt;0,VLOOKUP(ActividadesCom[[#This Row],[NIVEL 3]],Catálogo!A:B,2,FALSE),"")</f>
        <v/>
      </c>
      <c r="W3567" s="40"/>
      <c r="X3567" s="39"/>
      <c r="Y3567" s="40"/>
      <c r="Z3567" s="40"/>
      <c r="AA3567" s="5" t="str">
        <f>IF(ActividadesCom[[#This Row],[NIVEL 4]]&lt;&gt;0,VLOOKUP(ActividadesCom[[#This Row],[NIVEL 4]],Catálogo!A:B,2,FALSE),"")</f>
        <v/>
      </c>
      <c r="AB3567" s="40"/>
      <c r="AC3567" s="39"/>
      <c r="AD3567" s="40"/>
      <c r="AE3567" s="40"/>
      <c r="AF3567" s="5" t="str">
        <f>IF(ActividadesCom[[#This Row],[NIVEL 5]]&lt;&gt;0,VLOOKUP(ActividadesCom[[#This Row],[NIVEL 5]],Catálogo!A:B,2,FALSE),"")</f>
        <v/>
      </c>
      <c r="AG3567" s="41"/>
      <c r="AH3567" s="2"/>
      <c r="AI3567" s="2"/>
    </row>
    <row r="3568" spans="1:35" ht="30" customHeight="1" x14ac:dyDescent="0.25">
      <c r="A3568" s="7">
        <v>21470249</v>
      </c>
      <c r="B3568" s="10" t="str">
        <f>VLOOKUP(ActividadesCom[[#This Row],[NO. DE CONTROL]],'LISTADO ESTUDIANTES'!A:C,3,FALSE)</f>
        <v>CHI ZAPATA JESUS LEONARDO</v>
      </c>
      <c r="C3568" s="97" t="str">
        <f>VLOOKUP(ActividadesCom[[#This Row],[NO. DE CONTROL]],'LISTADO ESTUDIANTES'!A:B,2,FALSE)</f>
        <v>INGENIERIA INDUSTRIAL</v>
      </c>
      <c r="D3568" s="18" t="str">
        <f>VLOOKUP(ActividadesCom[[#This Row],[NO. DE CONTROL]],'LISTADO ESTUDIANTES'!A:D,4,FALSE)</f>
        <v>ACTIVO(A)</v>
      </c>
      <c r="E3568" s="7">
        <f>SUM(ActividadesCom[[#This Row],[CRÉD. 1]],ActividadesCom[[#This Row],[CRÉD. 2]],ActividadesCom[[#This Row],[CRÉD. 3]],ActividadesCom[[#This Row],[CRÉD. 4]],ActividadesCom[[#This Row],[CRÉD. 5]])</f>
        <v>0</v>
      </c>
      <c r="F3568" s="18" t="str">
        <f>IF(ActividadesCom[[#This Row],[ÚLTIMO SEMESTRE CON CRÉDITOS]]&gt;0,ROUND(AVERAGE(ActividadesCom[[#This Row],[VALOR NIVEL 5]],ActividadesCom[[#This Row],[VALOR NIVEL 4]],ActividadesCom[[#This Row],[VALOR NIVEL 3]],ActividadesCom[[#This Row],[VALOR NIVEL 2]],ActividadesCom[[#This Row],[VALOR NIVEL 1]]),0),"")</f>
        <v/>
      </c>
      <c r="G3568" s="7" t="str">
        <f>IF(ActividadesCom[[#This Row],[PROMEDIO]]="","",IF(ActividadesCom[[#This Row],[PROMEDIO]]&gt;=4,"EXCELENTE",IF(ActividadesCom[[#This Row],[PROMEDIO]]&gt;=3,"NOTABLE",IF(ActividadesCom[[#This Row],[PROMEDIO]]&gt;=2,"BUENO",IF(ActividadesCom[[#This Row],[PROMEDIO]]=1,"SUFICIENTE","")))))</f>
        <v/>
      </c>
      <c r="H3568" s="18">
        <f>MAX(ActividadesCom[[#This Row],[PERÍODO 1]],ActividadesCom[[#This Row],[PERÍODO 2]],ActividadesCom[[#This Row],[PERÍODO 3]],ActividadesCom[[#This Row],[PERÍODO 4]],ActividadesCom[[#This Row],[PERÍODO 5]])</f>
        <v>0</v>
      </c>
      <c r="I3568" s="6"/>
      <c r="J3568" s="5"/>
      <c r="K3568" s="5"/>
      <c r="L3568" s="18" t="str">
        <f>IF(ActividadesCom[[#This Row],[NIVEL 1]]&lt;&gt;0,VLOOKUP(ActividadesCom[[#This Row],[NIVEL 1]],Catálogo!A:B,2,FALSE),"")</f>
        <v/>
      </c>
      <c r="M3568" s="5"/>
      <c r="N3568" s="6"/>
      <c r="O3568" s="5"/>
      <c r="P3568" s="5"/>
      <c r="Q3568" s="18" t="str">
        <f>IF(ActividadesCom[[#This Row],[NIVEL 2]]&lt;&gt;0,VLOOKUP(ActividadesCom[[#This Row],[NIVEL 2]],Catálogo!A:B,2,FALSE),"")</f>
        <v/>
      </c>
      <c r="R3568" s="5"/>
      <c r="S3568" s="6"/>
      <c r="T3568" s="5"/>
      <c r="U3568" s="5"/>
      <c r="V3568" s="18" t="str">
        <f>IF(ActividadesCom[[#This Row],[NIVEL 3]]&lt;&gt;0,VLOOKUP(ActividadesCom[[#This Row],[NIVEL 3]],Catálogo!A:B,2,FALSE),"")</f>
        <v/>
      </c>
      <c r="W3568" s="5"/>
      <c r="X3568" s="6"/>
      <c r="Y3568" s="5"/>
      <c r="Z3568" s="5"/>
      <c r="AA3568" s="18" t="str">
        <f>IF(ActividadesCom[[#This Row],[NIVEL 4]]&lt;&gt;0,VLOOKUP(ActividadesCom[[#This Row],[NIVEL 4]],Catálogo!A:B,2,FALSE),"")</f>
        <v/>
      </c>
      <c r="AB3568" s="5"/>
      <c r="AC3568" s="6"/>
      <c r="AD3568" s="5"/>
      <c r="AE3568" s="5"/>
      <c r="AF3568" s="18" t="str">
        <f>IF(ActividadesCom[[#This Row],[NIVEL 5]]&lt;&gt;0,VLOOKUP(ActividadesCom[[#This Row],[NIVEL 5]],Catálogo!A:B,2,FALSE),"")</f>
        <v/>
      </c>
      <c r="AG3568" s="36"/>
      <c r="AH3568" s="2"/>
      <c r="AI3568" s="2"/>
    </row>
    <row r="3569" spans="1:35" ht="30" customHeight="1" x14ac:dyDescent="0.25">
      <c r="A3569" s="7">
        <v>21470250</v>
      </c>
      <c r="B3569" s="10" t="str">
        <f>VLOOKUP(ActividadesCom[[#This Row],[NO. DE CONTROL]],'LISTADO ESTUDIANTES'!A:C,3,FALSE)</f>
        <v>TERRAZA TUCUBAL JOEL GUSTAVO</v>
      </c>
      <c r="C3569" s="97" t="str">
        <f>VLOOKUP(ActividadesCom[[#This Row],[NO. DE CONTROL]],'LISTADO ESTUDIANTES'!A:B,2,FALSE)</f>
        <v>INGENIERIA CIVIL</v>
      </c>
      <c r="D3569" s="18" t="str">
        <f>VLOOKUP(ActividadesCom[[#This Row],[NO. DE CONTROL]],'LISTADO ESTUDIANTES'!A:D,4,FALSE)</f>
        <v>ACTIVO(A)</v>
      </c>
      <c r="E3569" s="7">
        <f>SUM(ActividadesCom[[#This Row],[CRÉD. 1]],ActividadesCom[[#This Row],[CRÉD. 2]],ActividadesCom[[#This Row],[CRÉD. 3]],ActividadesCom[[#This Row],[CRÉD. 4]],ActividadesCom[[#This Row],[CRÉD. 5]])</f>
        <v>0</v>
      </c>
      <c r="F3569" s="18" t="str">
        <f>IF(ActividadesCom[[#This Row],[ÚLTIMO SEMESTRE CON CRÉDITOS]]&gt;0,ROUND(AVERAGE(ActividadesCom[[#This Row],[VALOR NIVEL 5]],ActividadesCom[[#This Row],[VALOR NIVEL 4]],ActividadesCom[[#This Row],[VALOR NIVEL 3]],ActividadesCom[[#This Row],[VALOR NIVEL 2]],ActividadesCom[[#This Row],[VALOR NIVEL 1]]),0),"")</f>
        <v/>
      </c>
      <c r="G3569" s="7" t="str">
        <f>IF(ActividadesCom[[#This Row],[PROMEDIO]]="","",IF(ActividadesCom[[#This Row],[PROMEDIO]]&gt;=4,"EXCELENTE",IF(ActividadesCom[[#This Row],[PROMEDIO]]&gt;=3,"NOTABLE",IF(ActividadesCom[[#This Row],[PROMEDIO]]&gt;=2,"BUENO",IF(ActividadesCom[[#This Row],[PROMEDIO]]=1,"SUFICIENTE","")))))</f>
        <v/>
      </c>
      <c r="H3569" s="18">
        <f>MAX(ActividadesCom[[#This Row],[PERÍODO 1]],ActividadesCom[[#This Row],[PERÍODO 2]],ActividadesCom[[#This Row],[PERÍODO 3]],ActividadesCom[[#This Row],[PERÍODO 4]],ActividadesCom[[#This Row],[PERÍODO 5]])</f>
        <v>0</v>
      </c>
      <c r="I3569" s="6"/>
      <c r="J3569" s="5"/>
      <c r="K3569" s="5"/>
      <c r="L3569" s="18" t="str">
        <f>IF(ActividadesCom[[#This Row],[NIVEL 1]]&lt;&gt;0,VLOOKUP(ActividadesCom[[#This Row],[NIVEL 1]],Catálogo!A:B,2,FALSE),"")</f>
        <v/>
      </c>
      <c r="M3569" s="5"/>
      <c r="N3569" s="6"/>
      <c r="O3569" s="5"/>
      <c r="P3569" s="5"/>
      <c r="Q3569" s="18" t="str">
        <f>IF(ActividadesCom[[#This Row],[NIVEL 2]]&lt;&gt;0,VLOOKUP(ActividadesCom[[#This Row],[NIVEL 2]],Catálogo!A:B,2,FALSE),"")</f>
        <v/>
      </c>
      <c r="R3569" s="5"/>
      <c r="S3569" s="6"/>
      <c r="T3569" s="5"/>
      <c r="U3569" s="5"/>
      <c r="V3569" s="18" t="str">
        <f>IF(ActividadesCom[[#This Row],[NIVEL 3]]&lt;&gt;0,VLOOKUP(ActividadesCom[[#This Row],[NIVEL 3]],Catálogo!A:B,2,FALSE),"")</f>
        <v/>
      </c>
      <c r="W3569" s="5"/>
      <c r="X3569" s="6"/>
      <c r="Y3569" s="5"/>
      <c r="Z3569" s="5"/>
      <c r="AA3569" s="18" t="str">
        <f>IF(ActividadesCom[[#This Row],[NIVEL 4]]&lt;&gt;0,VLOOKUP(ActividadesCom[[#This Row],[NIVEL 4]],Catálogo!A:B,2,FALSE),"")</f>
        <v/>
      </c>
      <c r="AB3569" s="5"/>
      <c r="AC3569" s="6"/>
      <c r="AD3569" s="5"/>
      <c r="AE3569" s="5"/>
      <c r="AF3569" s="18" t="str">
        <f>IF(ActividadesCom[[#This Row],[NIVEL 5]]&lt;&gt;0,VLOOKUP(ActividadesCom[[#This Row],[NIVEL 5]],Catálogo!A:B,2,FALSE),"")</f>
        <v/>
      </c>
      <c r="AG3569" s="36"/>
      <c r="AH3569" s="2"/>
      <c r="AI3569" s="2"/>
    </row>
    <row r="3570" spans="1:35" ht="30" customHeight="1" x14ac:dyDescent="0.25">
      <c r="A3570" s="7">
        <v>21470251</v>
      </c>
      <c r="B3570" s="10" t="str">
        <f>VLOOKUP(ActividadesCom[[#This Row],[NO. DE CONTROL]],'LISTADO ESTUDIANTES'!A:C,3,FALSE)</f>
        <v>CALLES ESCOBEDO WILBERTH ANDRES</v>
      </c>
      <c r="C3570" s="97" t="str">
        <f>VLOOKUP(ActividadesCom[[#This Row],[NO. DE CONTROL]],'LISTADO ESTUDIANTES'!A:B,2,FALSE)</f>
        <v>INGENIERIA MECANICA</v>
      </c>
      <c r="D3570" s="18" t="str">
        <f>VLOOKUP(ActividadesCom[[#This Row],[NO. DE CONTROL]],'LISTADO ESTUDIANTES'!A:D,4,FALSE)</f>
        <v>ACTIVO(A)</v>
      </c>
      <c r="E3570" s="7">
        <f>SUM(ActividadesCom[[#This Row],[CRÉD. 1]],ActividadesCom[[#This Row],[CRÉD. 2]],ActividadesCom[[#This Row],[CRÉD. 3]],ActividadesCom[[#This Row],[CRÉD. 4]],ActividadesCom[[#This Row],[CRÉD. 5]])</f>
        <v>0</v>
      </c>
      <c r="F3570" s="18" t="str">
        <f>IF(ActividadesCom[[#This Row],[ÚLTIMO SEMESTRE CON CRÉDITOS]]&gt;0,ROUND(AVERAGE(ActividadesCom[[#This Row],[VALOR NIVEL 5]],ActividadesCom[[#This Row],[VALOR NIVEL 4]],ActividadesCom[[#This Row],[VALOR NIVEL 3]],ActividadesCom[[#This Row],[VALOR NIVEL 2]],ActividadesCom[[#This Row],[VALOR NIVEL 1]]),0),"")</f>
        <v/>
      </c>
      <c r="G3570" s="7" t="str">
        <f>IF(ActividadesCom[[#This Row],[PROMEDIO]]="","",IF(ActividadesCom[[#This Row],[PROMEDIO]]&gt;=4,"EXCELENTE",IF(ActividadesCom[[#This Row],[PROMEDIO]]&gt;=3,"NOTABLE",IF(ActividadesCom[[#This Row],[PROMEDIO]]&gt;=2,"BUENO",IF(ActividadesCom[[#This Row],[PROMEDIO]]=1,"SUFICIENTE","")))))</f>
        <v/>
      </c>
      <c r="H3570" s="18">
        <f>MAX(ActividadesCom[[#This Row],[PERÍODO 1]],ActividadesCom[[#This Row],[PERÍODO 2]],ActividadesCom[[#This Row],[PERÍODO 3]],ActividadesCom[[#This Row],[PERÍODO 4]],ActividadesCom[[#This Row],[PERÍODO 5]])</f>
        <v>0</v>
      </c>
      <c r="I3570" s="6"/>
      <c r="J3570" s="5"/>
      <c r="K3570" s="5"/>
      <c r="L3570" s="18" t="str">
        <f>IF(ActividadesCom[[#This Row],[NIVEL 1]]&lt;&gt;0,VLOOKUP(ActividadesCom[[#This Row],[NIVEL 1]],Catálogo!A:B,2,FALSE),"")</f>
        <v/>
      </c>
      <c r="M3570" s="5"/>
      <c r="N3570" s="6"/>
      <c r="O3570" s="5"/>
      <c r="P3570" s="5"/>
      <c r="Q3570" s="18" t="str">
        <f>IF(ActividadesCom[[#This Row],[NIVEL 2]]&lt;&gt;0,VLOOKUP(ActividadesCom[[#This Row],[NIVEL 2]],Catálogo!A:B,2,FALSE),"")</f>
        <v/>
      </c>
      <c r="R3570" s="5"/>
      <c r="S3570" s="6"/>
      <c r="T3570" s="5"/>
      <c r="U3570" s="5"/>
      <c r="V3570" s="18" t="str">
        <f>IF(ActividadesCom[[#This Row],[NIVEL 3]]&lt;&gt;0,VLOOKUP(ActividadesCom[[#This Row],[NIVEL 3]],Catálogo!A:B,2,FALSE),"")</f>
        <v/>
      </c>
      <c r="W3570" s="5"/>
      <c r="X3570" s="6"/>
      <c r="Y3570" s="5"/>
      <c r="Z3570" s="5"/>
      <c r="AA3570" s="18" t="str">
        <f>IF(ActividadesCom[[#This Row],[NIVEL 4]]&lt;&gt;0,VLOOKUP(ActividadesCom[[#This Row],[NIVEL 4]],Catálogo!A:B,2,FALSE),"")</f>
        <v/>
      </c>
      <c r="AB3570" s="5"/>
      <c r="AC3570" s="6"/>
      <c r="AD3570" s="5"/>
      <c r="AE3570" s="5"/>
      <c r="AF3570" s="18" t="str">
        <f>IF(ActividadesCom[[#This Row],[NIVEL 5]]&lt;&gt;0,VLOOKUP(ActividadesCom[[#This Row],[NIVEL 5]],Catálogo!A:B,2,FALSE),"")</f>
        <v/>
      </c>
      <c r="AG3570" s="36"/>
      <c r="AH3570" s="2"/>
      <c r="AI3570" s="2"/>
    </row>
    <row r="3571" spans="1:35" ht="30" hidden="1" customHeight="1" x14ac:dyDescent="0.25">
      <c r="A3571" s="43">
        <v>21470252</v>
      </c>
      <c r="B3571" s="97" t="str">
        <f>VLOOKUP(ActividadesCom[[#This Row],[NO. DE CONTROL]],'LISTADO ESTUDIANTES'!A:C,3,FALSE)</f>
        <v>MALDONADO GONZALEZ SAMANTHA</v>
      </c>
      <c r="C3571" s="103" t="str">
        <f>VLOOKUP(ActividadesCom[[#This Row],[NO. DE CONTROL]],'LISTADO ESTUDIANTES'!A:B,2,FALSE)</f>
        <v>ARQUITECTURA</v>
      </c>
      <c r="D3571" s="44" t="str">
        <f>VLOOKUP(ActividadesCom[[#This Row],[NO. DE CONTROL]],'LISTADO ESTUDIANTES'!A:D,4,FALSE)</f>
        <v>BAJA</v>
      </c>
      <c r="E3571" s="5">
        <f>SUM(ActividadesCom[[#This Row],[CRÉD. 1]],ActividadesCom[[#This Row],[CRÉD. 2]],ActividadesCom[[#This Row],[CRÉD. 3]],ActividadesCom[[#This Row],[CRÉD. 4]],ActividadesCom[[#This Row],[CRÉD. 5]])</f>
        <v>2</v>
      </c>
      <c r="F3571" s="44">
        <f>IF(ActividadesCom[[#This Row],[ÚLTIMO SEMESTRE CON CRÉDITOS]]&gt;0,ROUND(AVERAGE(ActividadesCom[[#This Row],[VALOR NIVEL 5]],ActividadesCom[[#This Row],[VALOR NIVEL 4]],ActividadesCom[[#This Row],[VALOR NIVEL 3]],ActividadesCom[[#This Row],[VALOR NIVEL 2]],ActividadesCom[[#This Row],[VALOR NIVEL 1]]),0),"")</f>
        <v>4</v>
      </c>
      <c r="G3571" s="44" t="str">
        <f>IF(ActividadesCom[[#This Row],[PROMEDIO]]="","",IF(ActividadesCom[[#This Row],[PROMEDIO]]&gt;=4,"EXCELENTE",IF(ActividadesCom[[#This Row],[PROMEDIO]]&gt;=3,"NOTABLE",IF(ActividadesCom[[#This Row],[PROMEDIO]]&gt;=2,"BUENO",IF(ActividadesCom[[#This Row],[PROMEDIO]]=1,"SUFICIENTE","")))))</f>
        <v>EXCELENTE</v>
      </c>
      <c r="H3571" s="5">
        <f>MAX(ActividadesCom[[#This Row],[PERÍODO 1]],ActividadesCom[[#This Row],[PERÍODO 2]],ActividadesCom[[#This Row],[PERÍODO 3]],ActividadesCom[[#This Row],[PERÍODO 4]],ActividadesCom[[#This Row],[PERÍODO 5]])</f>
        <v>20213</v>
      </c>
      <c r="I3571" s="45" t="s">
        <v>4695</v>
      </c>
      <c r="J3571" s="46">
        <v>20213</v>
      </c>
      <c r="K3571" s="46" t="s">
        <v>4020</v>
      </c>
      <c r="L3571" s="5">
        <f>IF(ActividadesCom[[#This Row],[NIVEL 1]]&lt;&gt;0,VLOOKUP(ActividadesCom[[#This Row],[NIVEL 1]],Catálogo!A:B,2,FALSE),"")</f>
        <v>4</v>
      </c>
      <c r="M3571" s="46">
        <v>1</v>
      </c>
      <c r="N3571" s="6" t="s">
        <v>34</v>
      </c>
      <c r="O3571" s="46">
        <v>20213</v>
      </c>
      <c r="P3571" s="5" t="s">
        <v>4008</v>
      </c>
      <c r="Q3571" s="5">
        <f>IF(ActividadesCom[[#This Row],[NIVEL 2]]&lt;&gt;0,VLOOKUP(ActividadesCom[[#This Row],[NIVEL 2]],Catálogo!A:B,2,FALSE),"")</f>
        <v>4</v>
      </c>
      <c r="R3571" s="46">
        <v>1</v>
      </c>
      <c r="S3571" s="45"/>
      <c r="T3571" s="46"/>
      <c r="U3571" s="46"/>
      <c r="V3571" s="5" t="str">
        <f>IF(ActividadesCom[[#This Row],[NIVEL 3]]&lt;&gt;0,VLOOKUP(ActividadesCom[[#This Row],[NIVEL 3]],Catálogo!A:B,2,FALSE),"")</f>
        <v/>
      </c>
      <c r="W3571" s="46"/>
      <c r="X3571" s="45"/>
      <c r="Y3571" s="46"/>
      <c r="Z3571" s="46"/>
      <c r="AA3571" s="5" t="str">
        <f>IF(ActividadesCom[[#This Row],[NIVEL 4]]&lt;&gt;0,VLOOKUP(ActividadesCom[[#This Row],[NIVEL 4]],Catálogo!A:B,2,FALSE),"")</f>
        <v/>
      </c>
      <c r="AB3571" s="46"/>
      <c r="AC3571" s="45"/>
      <c r="AD3571" s="46"/>
      <c r="AE3571" s="46"/>
      <c r="AF3571" s="5" t="str">
        <f>IF(ActividadesCom[[#This Row],[NIVEL 5]]&lt;&gt;0,VLOOKUP(ActividadesCom[[#This Row],[NIVEL 5]],Catálogo!A:B,2,FALSE),"")</f>
        <v/>
      </c>
      <c r="AG3571" s="47"/>
      <c r="AH3571" s="2"/>
      <c r="AI3571" s="2"/>
    </row>
    <row r="3572" spans="1:35" ht="30" customHeight="1" x14ac:dyDescent="0.25">
      <c r="A3572" s="7">
        <v>21470253</v>
      </c>
      <c r="B3572" s="97" t="str">
        <f>VLOOKUP(ActividadesCom[[#This Row],[NO. DE CONTROL]],'LISTADO ESTUDIANTES'!A:C,3,FALSE)</f>
        <v>GONGORA GONGORA CECILIA DALETH</v>
      </c>
      <c r="C3572" s="97" t="str">
        <f>VLOOKUP(ActividadesCom[[#This Row],[NO. DE CONTROL]],'LISTADO ESTUDIANTES'!A:B,2,FALSE)</f>
        <v>INGENIERIA INDUSTRIAL</v>
      </c>
      <c r="D3572" s="18" t="str">
        <f>VLOOKUP(ActividadesCom[[#This Row],[NO. DE CONTROL]],'LISTADO ESTUDIANTES'!A:D,4,FALSE)</f>
        <v>ACTIVO(A)</v>
      </c>
      <c r="E3572" s="5">
        <f>SUM(ActividadesCom[[#This Row],[CRÉD. 1]],ActividadesCom[[#This Row],[CRÉD. 2]],ActividadesCom[[#This Row],[CRÉD. 3]],ActividadesCom[[#This Row],[CRÉD. 4]],ActividadesCom[[#This Row],[CRÉD. 5]])</f>
        <v>4</v>
      </c>
      <c r="F3572" s="18">
        <f>IF(ActividadesCom[[#This Row],[ÚLTIMO SEMESTRE CON CRÉDITOS]]&gt;0,ROUND(AVERAGE(ActividadesCom[[#This Row],[VALOR NIVEL 5]],ActividadesCom[[#This Row],[VALOR NIVEL 4]],ActividadesCom[[#This Row],[VALOR NIVEL 3]],ActividadesCom[[#This Row],[VALOR NIVEL 2]],ActividadesCom[[#This Row],[VALOR NIVEL 1]]),0),"")</f>
        <v>4</v>
      </c>
      <c r="G3572" s="18" t="str">
        <f>IF(ActividadesCom[[#This Row],[PROMEDIO]]="","",IF(ActividadesCom[[#This Row],[PROMEDIO]]&gt;=4,"EXCELENTE",IF(ActividadesCom[[#This Row],[PROMEDIO]]&gt;=3,"NOTABLE",IF(ActividadesCom[[#This Row],[PROMEDIO]]&gt;=2,"BUENO",IF(ActividadesCom[[#This Row],[PROMEDIO]]=1,"SUFICIENTE","")))))</f>
        <v>EXCELENTE</v>
      </c>
      <c r="H3572" s="5">
        <f>MAX(ActividadesCom[[#This Row],[PERÍODO 1]],ActividadesCom[[#This Row],[PERÍODO 2]],ActividadesCom[[#This Row],[PERÍODO 3]],ActividadesCom[[#This Row],[PERÍODO 4]],ActividadesCom[[#This Row],[PERÍODO 5]])</f>
        <v>20213</v>
      </c>
      <c r="I3572" s="6" t="s">
        <v>4540</v>
      </c>
      <c r="J3572" s="5">
        <v>20213</v>
      </c>
      <c r="K3572" s="5" t="s">
        <v>4021</v>
      </c>
      <c r="L3572" s="5">
        <f>IF(ActividadesCom[[#This Row],[NIVEL 1]]&lt;&gt;0,VLOOKUP(ActividadesCom[[#This Row],[NIVEL 1]],Catálogo!A:B,2,FALSE),"")</f>
        <v>3</v>
      </c>
      <c r="M3572" s="5">
        <v>1</v>
      </c>
      <c r="N3572" s="6" t="s">
        <v>4544</v>
      </c>
      <c r="O3572" s="5">
        <v>20213</v>
      </c>
      <c r="P3572" s="5" t="s">
        <v>4008</v>
      </c>
      <c r="Q3572" s="5">
        <f>IF(ActividadesCom[[#This Row],[NIVEL 2]]&lt;&gt;0,VLOOKUP(ActividadesCom[[#This Row],[NIVEL 2]],Catálogo!A:B,2,FALSE),"")</f>
        <v>4</v>
      </c>
      <c r="R3572" s="5">
        <v>1</v>
      </c>
      <c r="S3572" s="6" t="s">
        <v>4547</v>
      </c>
      <c r="T3572" s="5">
        <v>20213</v>
      </c>
      <c r="U3572" s="5" t="s">
        <v>4008</v>
      </c>
      <c r="V3572" s="5">
        <f>IF(ActividadesCom[[#This Row],[NIVEL 3]]&lt;&gt;0,VLOOKUP(ActividadesCom[[#This Row],[NIVEL 3]],Catálogo!A:B,2,FALSE),"")</f>
        <v>4</v>
      </c>
      <c r="W3572" s="5">
        <v>1</v>
      </c>
      <c r="X3572" s="6" t="s">
        <v>4818</v>
      </c>
      <c r="Y3572" s="5">
        <v>20213</v>
      </c>
      <c r="Z3572" s="5" t="s">
        <v>4008</v>
      </c>
      <c r="AA3572" s="5">
        <f>IF(ActividadesCom[[#This Row],[NIVEL 4]]&lt;&gt;0,VLOOKUP(ActividadesCom[[#This Row],[NIVEL 4]],Catálogo!A:B,2,FALSE),"")</f>
        <v>4</v>
      </c>
      <c r="AB3572" s="5">
        <v>1</v>
      </c>
      <c r="AC3572" s="6"/>
      <c r="AD3572" s="5"/>
      <c r="AE3572" s="5"/>
      <c r="AF3572" s="5" t="str">
        <f>IF(ActividadesCom[[#This Row],[NIVEL 5]]&lt;&gt;0,VLOOKUP(ActividadesCom[[#This Row],[NIVEL 5]],Catálogo!A:B,2,FALSE),"")</f>
        <v/>
      </c>
      <c r="AG3572" s="36"/>
      <c r="AH3572" s="2"/>
      <c r="AI3572" s="2"/>
    </row>
    <row r="3573" spans="1:35" ht="30" hidden="1" customHeight="1" x14ac:dyDescent="0.25">
      <c r="A3573" s="43">
        <v>21470254</v>
      </c>
      <c r="B3573" s="97" t="str">
        <f>VLOOKUP(ActividadesCom[[#This Row],[NO. DE CONTROL]],'LISTADO ESTUDIANTES'!A:C,3,FALSE)</f>
        <v>TUN WONG ANGEL DAVID</v>
      </c>
      <c r="C3573" s="103" t="str">
        <f>VLOOKUP(ActividadesCom[[#This Row],[NO. DE CONTROL]],'LISTADO ESTUDIANTES'!A:B,2,FALSE)</f>
        <v>ARQUITECTURA</v>
      </c>
      <c r="D3573" s="44" t="str">
        <f>VLOOKUP(ActividadesCom[[#This Row],[NO. DE CONTROL]],'LISTADO ESTUDIANTES'!A:D,4,FALSE)</f>
        <v>BAJA</v>
      </c>
      <c r="E3573" s="5">
        <f>SUM(ActividadesCom[[#This Row],[CRÉD. 1]],ActividadesCom[[#This Row],[CRÉD. 2]],ActividadesCom[[#This Row],[CRÉD. 3]],ActividadesCom[[#This Row],[CRÉD. 4]],ActividadesCom[[#This Row],[CRÉD. 5]])</f>
        <v>1</v>
      </c>
      <c r="F3573" s="44">
        <f>IF(ActividadesCom[[#This Row],[ÚLTIMO SEMESTRE CON CRÉDITOS]]&gt;0,ROUND(AVERAGE(ActividadesCom[[#This Row],[VALOR NIVEL 5]],ActividadesCom[[#This Row],[VALOR NIVEL 4]],ActividadesCom[[#This Row],[VALOR NIVEL 3]],ActividadesCom[[#This Row],[VALOR NIVEL 2]],ActividadesCom[[#This Row],[VALOR NIVEL 1]]),0),"")</f>
        <v>4</v>
      </c>
      <c r="G3573" s="44" t="str">
        <f>IF(ActividadesCom[[#This Row],[PROMEDIO]]="","",IF(ActividadesCom[[#This Row],[PROMEDIO]]&gt;=4,"EXCELENTE",IF(ActividadesCom[[#This Row],[PROMEDIO]]&gt;=3,"NOTABLE",IF(ActividadesCom[[#This Row],[PROMEDIO]]&gt;=2,"BUENO",IF(ActividadesCom[[#This Row],[PROMEDIO]]=1,"SUFICIENTE","")))))</f>
        <v>EXCELENTE</v>
      </c>
      <c r="H3573" s="5">
        <f>MAX(ActividadesCom[[#This Row],[PERÍODO 1]],ActividadesCom[[#This Row],[PERÍODO 2]],ActividadesCom[[#This Row],[PERÍODO 3]],ActividadesCom[[#This Row],[PERÍODO 4]],ActividadesCom[[#This Row],[PERÍODO 5]])</f>
        <v>20213</v>
      </c>
      <c r="I3573" s="45" t="s">
        <v>4695</v>
      </c>
      <c r="J3573" s="46">
        <v>20213</v>
      </c>
      <c r="K3573" s="46" t="s">
        <v>4008</v>
      </c>
      <c r="L3573" s="5">
        <f>IF(ActividadesCom[[#This Row],[NIVEL 1]]&lt;&gt;0,VLOOKUP(ActividadesCom[[#This Row],[NIVEL 1]],Catálogo!A:B,2,FALSE),"")</f>
        <v>4</v>
      </c>
      <c r="M3573" s="46">
        <v>1</v>
      </c>
      <c r="N3573" s="45" t="s">
        <v>4695</v>
      </c>
      <c r="O3573" s="46"/>
      <c r="P3573" s="46"/>
      <c r="Q3573" s="5" t="str">
        <f>IF(ActividadesCom[[#This Row],[NIVEL 2]]&lt;&gt;0,VLOOKUP(ActividadesCom[[#This Row],[NIVEL 2]],Catálogo!A:B,2,FALSE),"")</f>
        <v/>
      </c>
      <c r="R3573" s="46"/>
      <c r="S3573" s="45"/>
      <c r="T3573" s="46"/>
      <c r="U3573" s="46"/>
      <c r="V3573" s="5" t="str">
        <f>IF(ActividadesCom[[#This Row],[NIVEL 3]]&lt;&gt;0,VLOOKUP(ActividadesCom[[#This Row],[NIVEL 3]],Catálogo!A:B,2,FALSE),"")</f>
        <v/>
      </c>
      <c r="W3573" s="46"/>
      <c r="X3573" s="45"/>
      <c r="Y3573" s="46"/>
      <c r="Z3573" s="46"/>
      <c r="AA3573" s="5" t="str">
        <f>IF(ActividadesCom[[#This Row],[NIVEL 4]]&lt;&gt;0,VLOOKUP(ActividadesCom[[#This Row],[NIVEL 4]],Catálogo!A:B,2,FALSE),"")</f>
        <v/>
      </c>
      <c r="AB3573" s="46"/>
      <c r="AC3573" s="45"/>
      <c r="AD3573" s="46"/>
      <c r="AE3573" s="46"/>
      <c r="AF3573" s="5" t="str">
        <f>IF(ActividadesCom[[#This Row],[NIVEL 5]]&lt;&gt;0,VLOOKUP(ActividadesCom[[#This Row],[NIVEL 5]],Catálogo!A:B,2,FALSE),"")</f>
        <v/>
      </c>
      <c r="AG3573" s="47"/>
      <c r="AH3573" s="2"/>
      <c r="AI3573" s="2"/>
    </row>
    <row r="3574" spans="1:35" ht="30" customHeight="1" x14ac:dyDescent="0.25">
      <c r="A3574" s="43">
        <v>21470255</v>
      </c>
      <c r="B3574" s="97" t="str">
        <f>VLOOKUP(ActividadesCom[[#This Row],[NO. DE CONTROL]],'LISTADO ESTUDIANTES'!A:C,3,FALSE)</f>
        <v>FACIO NAAL VICTOR ALDAIR</v>
      </c>
      <c r="C3574" s="103" t="str">
        <f>VLOOKUP(ActividadesCom[[#This Row],[NO. DE CONTROL]],'LISTADO ESTUDIANTES'!A:B,2,FALSE)</f>
        <v>ARQUITECTURA</v>
      </c>
      <c r="D3574" s="44" t="str">
        <f>VLOOKUP(ActividadesCom[[#This Row],[NO. DE CONTROL]],'LISTADO ESTUDIANTES'!A:D,4,FALSE)</f>
        <v>ACTIVO(A)</v>
      </c>
      <c r="E3574" s="5">
        <f>SUM(ActividadesCom[[#This Row],[CRÉD. 1]],ActividadesCom[[#This Row],[CRÉD. 2]],ActividadesCom[[#This Row],[CRÉD. 3]],ActividadesCom[[#This Row],[CRÉD. 4]],ActividadesCom[[#This Row],[CRÉD. 5]])</f>
        <v>1</v>
      </c>
      <c r="F3574" s="44">
        <f>IF(ActividadesCom[[#This Row],[ÚLTIMO SEMESTRE CON CRÉDITOS]]&gt;0,ROUND(AVERAGE(ActividadesCom[[#This Row],[VALOR NIVEL 5]],ActividadesCom[[#This Row],[VALOR NIVEL 4]],ActividadesCom[[#This Row],[VALOR NIVEL 3]],ActividadesCom[[#This Row],[VALOR NIVEL 2]],ActividadesCom[[#This Row],[VALOR NIVEL 1]]),0),"")</f>
        <v>4</v>
      </c>
      <c r="G3574" s="44" t="str">
        <f>IF(ActividadesCom[[#This Row],[PROMEDIO]]="","",IF(ActividadesCom[[#This Row],[PROMEDIO]]&gt;=4,"EXCELENTE",IF(ActividadesCom[[#This Row],[PROMEDIO]]&gt;=3,"NOTABLE",IF(ActividadesCom[[#This Row],[PROMEDIO]]&gt;=2,"BUENO",IF(ActividadesCom[[#This Row],[PROMEDIO]]=1,"SUFICIENTE","")))))</f>
        <v>EXCELENTE</v>
      </c>
      <c r="H3574" s="5">
        <f>MAX(ActividadesCom[[#This Row],[PERÍODO 1]],ActividadesCom[[#This Row],[PERÍODO 2]],ActividadesCom[[#This Row],[PERÍODO 3]],ActividadesCom[[#This Row],[PERÍODO 4]],ActividadesCom[[#This Row],[PERÍODO 5]])</f>
        <v>20213</v>
      </c>
      <c r="I3574" s="45" t="s">
        <v>4695</v>
      </c>
      <c r="J3574" s="46">
        <v>20213</v>
      </c>
      <c r="K3574" s="46" t="s">
        <v>4008</v>
      </c>
      <c r="L3574" s="5">
        <f>IF(ActividadesCom[[#This Row],[NIVEL 1]]&lt;&gt;0,VLOOKUP(ActividadesCom[[#This Row],[NIVEL 1]],Catálogo!A:B,2,FALSE),"")</f>
        <v>4</v>
      </c>
      <c r="M3574" s="46">
        <v>1</v>
      </c>
      <c r="N3574" s="45"/>
      <c r="O3574" s="46"/>
      <c r="P3574" s="46"/>
      <c r="Q3574" s="5" t="str">
        <f>IF(ActividadesCom[[#This Row],[NIVEL 2]]&lt;&gt;0,VLOOKUP(ActividadesCom[[#This Row],[NIVEL 2]],Catálogo!A:B,2,FALSE),"")</f>
        <v/>
      </c>
      <c r="R3574" s="46"/>
      <c r="S3574" s="45"/>
      <c r="T3574" s="46"/>
      <c r="U3574" s="46"/>
      <c r="V3574" s="5" t="str">
        <f>IF(ActividadesCom[[#This Row],[NIVEL 3]]&lt;&gt;0,VLOOKUP(ActividadesCom[[#This Row],[NIVEL 3]],Catálogo!A:B,2,FALSE),"")</f>
        <v/>
      </c>
      <c r="W3574" s="46"/>
      <c r="X3574" s="45"/>
      <c r="Y3574" s="46"/>
      <c r="Z3574" s="46"/>
      <c r="AA3574" s="5" t="str">
        <f>IF(ActividadesCom[[#This Row],[NIVEL 4]]&lt;&gt;0,VLOOKUP(ActividadesCom[[#This Row],[NIVEL 4]],Catálogo!A:B,2,FALSE),"")</f>
        <v/>
      </c>
      <c r="AB3574" s="46"/>
      <c r="AC3574" s="45"/>
      <c r="AD3574" s="46"/>
      <c r="AE3574" s="46"/>
      <c r="AF3574" s="5" t="str">
        <f>IF(ActividadesCom[[#This Row],[NIVEL 5]]&lt;&gt;0,VLOOKUP(ActividadesCom[[#This Row],[NIVEL 5]],Catálogo!A:B,2,FALSE),"")</f>
        <v/>
      </c>
      <c r="AG3574" s="47"/>
      <c r="AH3574" s="2"/>
      <c r="AI3574" s="2"/>
    </row>
    <row r="3575" spans="1:35" ht="30" customHeight="1" x14ac:dyDescent="0.25">
      <c r="A3575" s="7">
        <v>21470256</v>
      </c>
      <c r="B3575" s="97" t="str">
        <f>VLOOKUP(ActividadesCom[[#This Row],[NO. DE CONTROL]],'LISTADO ESTUDIANTES'!A:C,3,FALSE)</f>
        <v>MENDEZ GRANELL JAIR JOSE</v>
      </c>
      <c r="C3575" s="97" t="str">
        <f>VLOOKUP(ActividadesCom[[#This Row],[NO. DE CONTROL]],'LISTADO ESTUDIANTES'!A:B,2,FALSE)</f>
        <v>INGENIERIA CIVIL</v>
      </c>
      <c r="D3575" s="18" t="str">
        <f>VLOOKUP(ActividadesCom[[#This Row],[NO. DE CONTROL]],'LISTADO ESTUDIANTES'!A:D,4,FALSE)</f>
        <v>ACTIVO(A)</v>
      </c>
      <c r="E3575" s="5">
        <f>SUM(ActividadesCom[[#This Row],[CRÉD. 1]],ActividadesCom[[#This Row],[CRÉD. 2]],ActividadesCom[[#This Row],[CRÉD. 3]],ActividadesCom[[#This Row],[CRÉD. 4]],ActividadesCom[[#This Row],[CRÉD. 5]])</f>
        <v>4</v>
      </c>
      <c r="F3575" s="18">
        <f>IF(ActividadesCom[[#This Row],[ÚLTIMO SEMESTRE CON CRÉDITOS]]&gt;0,ROUND(AVERAGE(ActividadesCom[[#This Row],[VALOR NIVEL 5]],ActividadesCom[[#This Row],[VALOR NIVEL 4]],ActividadesCom[[#This Row],[VALOR NIVEL 3]],ActividadesCom[[#This Row],[VALOR NIVEL 2]],ActividadesCom[[#This Row],[VALOR NIVEL 1]]),0),"")</f>
        <v>4</v>
      </c>
      <c r="G3575" s="18" t="str">
        <f>IF(ActividadesCom[[#This Row],[PROMEDIO]]="","",IF(ActividadesCom[[#This Row],[PROMEDIO]]&gt;=4,"EXCELENTE",IF(ActividadesCom[[#This Row],[PROMEDIO]]&gt;=3,"NOTABLE",IF(ActividadesCom[[#This Row],[PROMEDIO]]&gt;=2,"BUENO",IF(ActividadesCom[[#This Row],[PROMEDIO]]=1,"SUFICIENTE","")))))</f>
        <v>EXCELENTE</v>
      </c>
      <c r="H3575" s="5">
        <f>MAX(ActividadesCom[[#This Row],[PERÍODO 1]],ActividadesCom[[#This Row],[PERÍODO 2]],ActividadesCom[[#This Row],[PERÍODO 3]],ActividadesCom[[#This Row],[PERÍODO 4]],ActividadesCom[[#This Row],[PERÍODO 5]])</f>
        <v>20221</v>
      </c>
      <c r="I3575" s="6" t="s">
        <v>11</v>
      </c>
      <c r="J3575" s="5">
        <v>20213</v>
      </c>
      <c r="K3575" s="5" t="s">
        <v>4020</v>
      </c>
      <c r="L3575" s="5">
        <f>IF(ActividadesCom[[#This Row],[NIVEL 1]]&lt;&gt;0,VLOOKUP(ActividadesCom[[#This Row],[NIVEL 1]],Catálogo!A:B,2,FALSE),"")</f>
        <v>4</v>
      </c>
      <c r="M3575" s="5">
        <v>1</v>
      </c>
      <c r="N3575" s="6" t="s">
        <v>4917</v>
      </c>
      <c r="O3575" s="5">
        <v>20221</v>
      </c>
      <c r="P3575" s="5" t="s">
        <v>4009</v>
      </c>
      <c r="Q3575" s="5">
        <f>IF(ActividadesCom[[#This Row],[NIVEL 2]]&lt;&gt;0,VLOOKUP(ActividadesCom[[#This Row],[NIVEL 2]],Catálogo!A:B,2,FALSE),"")</f>
        <v>3</v>
      </c>
      <c r="R3575" s="5">
        <v>1</v>
      </c>
      <c r="S3575" s="6" t="s">
        <v>11</v>
      </c>
      <c r="T3575" s="5">
        <v>20221</v>
      </c>
      <c r="U3575" s="5" t="s">
        <v>4008</v>
      </c>
      <c r="V3575" s="5">
        <f>IF(ActividadesCom[[#This Row],[NIVEL 3]]&lt;&gt;0,VLOOKUP(ActividadesCom[[#This Row],[NIVEL 3]],Catálogo!A:B,2,FALSE),"")</f>
        <v>4</v>
      </c>
      <c r="W3575" s="5">
        <v>1</v>
      </c>
      <c r="X3575" s="6" t="s">
        <v>5482</v>
      </c>
      <c r="Y3575" s="5">
        <v>20221</v>
      </c>
      <c r="Z3575" s="5" t="s">
        <v>4008</v>
      </c>
      <c r="AA3575" s="5">
        <f>IF(ActividadesCom[[#This Row],[NIVEL 4]]&lt;&gt;0,VLOOKUP(ActividadesCom[[#This Row],[NIVEL 4]],Catálogo!A:B,2,FALSE),"")</f>
        <v>4</v>
      </c>
      <c r="AB3575" s="5">
        <v>1</v>
      </c>
      <c r="AC3575" s="6"/>
      <c r="AD3575" s="5"/>
      <c r="AE3575" s="5"/>
      <c r="AF3575" s="5" t="str">
        <f>IF(ActividadesCom[[#This Row],[NIVEL 5]]&lt;&gt;0,VLOOKUP(ActividadesCom[[#This Row],[NIVEL 5]],Catálogo!A:B,2,FALSE),"")</f>
        <v/>
      </c>
      <c r="AG3575" s="36"/>
      <c r="AH3575" s="2"/>
      <c r="AI3575" s="2"/>
    </row>
    <row r="3576" spans="1:35" ht="30" customHeight="1" x14ac:dyDescent="0.25">
      <c r="A3576" s="43">
        <v>21470257</v>
      </c>
      <c r="B3576" s="97" t="str">
        <f>VLOOKUP(ActividadesCom[[#This Row],[NO. DE CONTROL]],'LISTADO ESTUDIANTES'!A:C,3,FALSE)</f>
        <v>SUAREZ GARCIA EVELYN DARINKA</v>
      </c>
      <c r="C3576" s="103" t="str">
        <f>VLOOKUP(ActividadesCom[[#This Row],[NO. DE CONTROL]],'LISTADO ESTUDIANTES'!A:B,2,FALSE)</f>
        <v>INGENIERIA EN ADMINISTRACION</v>
      </c>
      <c r="D3576" s="44" t="str">
        <f>VLOOKUP(ActividadesCom[[#This Row],[NO. DE CONTROL]],'LISTADO ESTUDIANTES'!A:D,4,FALSE)</f>
        <v>ACTIVO(A)</v>
      </c>
      <c r="E3576" s="5">
        <f>SUM(ActividadesCom[[#This Row],[CRÉD. 1]],ActividadesCom[[#This Row],[CRÉD. 2]],ActividadesCom[[#This Row],[CRÉD. 3]],ActividadesCom[[#This Row],[CRÉD. 4]],ActividadesCom[[#This Row],[CRÉD. 5]])</f>
        <v>3</v>
      </c>
      <c r="F3576" s="44">
        <f>IF(ActividadesCom[[#This Row],[ÚLTIMO SEMESTRE CON CRÉDITOS]]&gt;0,ROUND(AVERAGE(ActividadesCom[[#This Row],[VALOR NIVEL 5]],ActividadesCom[[#This Row],[VALOR NIVEL 4]],ActividadesCom[[#This Row],[VALOR NIVEL 3]],ActividadesCom[[#This Row],[VALOR NIVEL 2]],ActividadesCom[[#This Row],[VALOR NIVEL 1]]),0),"")</f>
        <v>3</v>
      </c>
      <c r="G3576" s="43" t="str">
        <f>IF(ActividadesCom[[#This Row],[PROMEDIO]]="","",IF(ActividadesCom[[#This Row],[PROMEDIO]]&gt;=4,"EXCELENTE",IF(ActividadesCom[[#This Row],[PROMEDIO]]&gt;=3,"NOTABLE",IF(ActividadesCom[[#This Row],[PROMEDIO]]&gt;=2,"BUENO",IF(ActividadesCom[[#This Row],[PROMEDIO]]=1,"SUFICIENTE","")))))</f>
        <v>NOTABLE</v>
      </c>
      <c r="H3576" s="5">
        <f>MAX(ActividadesCom[[#This Row],[PERÍODO 1]],ActividadesCom[[#This Row],[PERÍODO 2]],ActividadesCom[[#This Row],[PERÍODO 3]],ActividadesCom[[#This Row],[PERÍODO 4]],ActividadesCom[[#This Row],[PERÍODO 5]])</f>
        <v>20221</v>
      </c>
      <c r="I3576" s="45" t="s">
        <v>133</v>
      </c>
      <c r="J3576" s="46">
        <v>20213</v>
      </c>
      <c r="K3576" s="46" t="s">
        <v>4022</v>
      </c>
      <c r="L3576" s="5">
        <f>IF(ActividadesCom[[#This Row],[NIVEL 1]]&lt;&gt;0,VLOOKUP(ActividadesCom[[#This Row],[NIVEL 1]],Catálogo!A:B,2,FALSE),"")</f>
        <v>2</v>
      </c>
      <c r="M3576" s="46">
        <v>1</v>
      </c>
      <c r="N3576" s="6" t="s">
        <v>133</v>
      </c>
      <c r="O3576" s="46">
        <v>20221</v>
      </c>
      <c r="P3576" s="5" t="s">
        <v>4009</v>
      </c>
      <c r="Q3576" s="5">
        <f>IF(ActividadesCom[[#This Row],[NIVEL 2]]&lt;&gt;0,VLOOKUP(ActividadesCom[[#This Row],[NIVEL 2]],Catálogo!A:B,2,FALSE),"")</f>
        <v>3</v>
      </c>
      <c r="R3576" s="46">
        <v>1</v>
      </c>
      <c r="S3576" s="6" t="s">
        <v>5879</v>
      </c>
      <c r="T3576" s="46">
        <v>20213</v>
      </c>
      <c r="U3576" s="5" t="s">
        <v>4009</v>
      </c>
      <c r="V3576" s="5">
        <f>IF(ActividadesCom[[#This Row],[NIVEL 3]]&lt;&gt;0,VLOOKUP(ActividadesCom[[#This Row],[NIVEL 3]],Catálogo!A:B,2,FALSE),"")</f>
        <v>3</v>
      </c>
      <c r="W3576" s="46">
        <v>1</v>
      </c>
      <c r="X3576" s="45"/>
      <c r="Y3576" s="46"/>
      <c r="Z3576" s="46"/>
      <c r="AA3576" s="5" t="str">
        <f>IF(ActividadesCom[[#This Row],[NIVEL 4]]&lt;&gt;0,VLOOKUP(ActividadesCom[[#This Row],[NIVEL 4]],Catálogo!A:B,2,FALSE),"")</f>
        <v/>
      </c>
      <c r="AB3576" s="46"/>
      <c r="AC3576" s="45"/>
      <c r="AD3576" s="46"/>
      <c r="AE3576" s="46"/>
      <c r="AF3576" s="5" t="str">
        <f>IF(ActividadesCom[[#This Row],[NIVEL 5]]&lt;&gt;0,VLOOKUP(ActividadesCom[[#This Row],[NIVEL 5]],Catálogo!A:B,2,FALSE),"")</f>
        <v/>
      </c>
      <c r="AG3576" s="47"/>
      <c r="AH3576" s="2"/>
      <c r="AI3576" s="2"/>
    </row>
    <row r="3577" spans="1:35" ht="30" customHeight="1" x14ac:dyDescent="0.25">
      <c r="A3577" s="43">
        <v>21470258</v>
      </c>
      <c r="B3577" s="97" t="str">
        <f>VLOOKUP(ActividadesCom[[#This Row],[NO. DE CONTROL]],'LISTADO ESTUDIANTES'!A:C,3,FALSE)</f>
        <v>LOPEZ SOSA EDMUNDO ALEJANDRO</v>
      </c>
      <c r="C3577" s="103" t="str">
        <f>VLOOKUP(ActividadesCom[[#This Row],[NO. DE CONTROL]],'LISTADO ESTUDIANTES'!A:B,2,FALSE)</f>
        <v>ARQUITECTURA</v>
      </c>
      <c r="D3577" s="44" t="str">
        <f>VLOOKUP(ActividadesCom[[#This Row],[NO. DE CONTROL]],'LISTADO ESTUDIANTES'!A:D,4,FALSE)</f>
        <v>ACTIVO(A)</v>
      </c>
      <c r="E3577" s="5">
        <f>SUM(ActividadesCom[[#This Row],[CRÉD. 1]],ActividadesCom[[#This Row],[CRÉD. 2]],ActividadesCom[[#This Row],[CRÉD. 3]],ActividadesCom[[#This Row],[CRÉD. 4]],ActividadesCom[[#This Row],[CRÉD. 5]])</f>
        <v>2</v>
      </c>
      <c r="F3577" s="44">
        <f>IF(ActividadesCom[[#This Row],[ÚLTIMO SEMESTRE CON CRÉDITOS]]&gt;0,ROUND(AVERAGE(ActividadesCom[[#This Row],[VALOR NIVEL 5]],ActividadesCom[[#This Row],[VALOR NIVEL 4]],ActividadesCom[[#This Row],[VALOR NIVEL 3]],ActividadesCom[[#This Row],[VALOR NIVEL 2]],ActividadesCom[[#This Row],[VALOR NIVEL 1]]),0),"")</f>
        <v>3</v>
      </c>
      <c r="G3577" s="44" t="str">
        <f>IF(ActividadesCom[[#This Row],[PROMEDIO]]="","",IF(ActividadesCom[[#This Row],[PROMEDIO]]&gt;=4,"EXCELENTE",IF(ActividadesCom[[#This Row],[PROMEDIO]]&gt;=3,"NOTABLE",IF(ActividadesCom[[#This Row],[PROMEDIO]]&gt;=2,"BUENO",IF(ActividadesCom[[#This Row],[PROMEDIO]]=1,"SUFICIENTE","")))))</f>
        <v>NOTABLE</v>
      </c>
      <c r="H3577" s="5">
        <f>MAX(ActividadesCom[[#This Row],[PERÍODO 1]],ActividadesCom[[#This Row],[PERÍODO 2]],ActividadesCom[[#This Row],[PERÍODO 3]],ActividadesCom[[#This Row],[PERÍODO 4]],ActividadesCom[[#This Row],[PERÍODO 5]])</f>
        <v>20221</v>
      </c>
      <c r="I3577" s="45" t="s">
        <v>4695</v>
      </c>
      <c r="J3577" s="46">
        <v>20213</v>
      </c>
      <c r="K3577" s="46" t="s">
        <v>4008</v>
      </c>
      <c r="L3577" s="5">
        <f>IF(ActividadesCom[[#This Row],[NIVEL 1]]&lt;&gt;0,VLOOKUP(ActividadesCom[[#This Row],[NIVEL 1]],Catálogo!A:B,2,FALSE),"")</f>
        <v>4</v>
      </c>
      <c r="M3577" s="46">
        <v>1</v>
      </c>
      <c r="N3577" s="6" t="s">
        <v>42</v>
      </c>
      <c r="O3577" s="46">
        <v>20221</v>
      </c>
      <c r="P3577" s="5" t="s">
        <v>4011</v>
      </c>
      <c r="Q3577" s="5">
        <f>IF(ActividadesCom[[#This Row],[NIVEL 2]]&lt;&gt;0,VLOOKUP(ActividadesCom[[#This Row],[NIVEL 2]],Catálogo!A:B,2,FALSE),"")</f>
        <v>1</v>
      </c>
      <c r="R3577" s="46">
        <v>1</v>
      </c>
      <c r="S3577" s="45"/>
      <c r="T3577" s="46"/>
      <c r="U3577" s="46"/>
      <c r="V3577" s="5" t="str">
        <f>IF(ActividadesCom[[#This Row],[NIVEL 3]]&lt;&gt;0,VLOOKUP(ActividadesCom[[#This Row],[NIVEL 3]],Catálogo!A:B,2,FALSE),"")</f>
        <v/>
      </c>
      <c r="W3577" s="46"/>
      <c r="X3577" s="45"/>
      <c r="Y3577" s="46"/>
      <c r="Z3577" s="46"/>
      <c r="AA3577" s="5" t="str">
        <f>IF(ActividadesCom[[#This Row],[NIVEL 4]]&lt;&gt;0,VLOOKUP(ActividadesCom[[#This Row],[NIVEL 4]],Catálogo!A:B,2,FALSE),"")</f>
        <v/>
      </c>
      <c r="AB3577" s="46"/>
      <c r="AC3577" s="45"/>
      <c r="AD3577" s="46"/>
      <c r="AE3577" s="46"/>
      <c r="AF3577" s="5" t="str">
        <f>IF(ActividadesCom[[#This Row],[NIVEL 5]]&lt;&gt;0,VLOOKUP(ActividadesCom[[#This Row],[NIVEL 5]],Catálogo!A:B,2,FALSE),"")</f>
        <v/>
      </c>
      <c r="AG3577" s="47"/>
      <c r="AH3577" s="2"/>
      <c r="AI3577" s="2"/>
    </row>
    <row r="3578" spans="1:35" ht="30" customHeight="1" x14ac:dyDescent="0.25">
      <c r="A3578" s="7">
        <v>21470259</v>
      </c>
      <c r="B3578" s="97" t="str">
        <f>VLOOKUP(ActividadesCom[[#This Row],[NO. DE CONTROL]],'LISTADO ESTUDIANTES'!A:C,3,FALSE)</f>
        <v>LARA HERRERA CESAR YOSEF</v>
      </c>
      <c r="C3578" s="97" t="str">
        <f>VLOOKUP(ActividadesCom[[#This Row],[NO. DE CONTROL]],'LISTADO ESTUDIANTES'!A:B,2,FALSE)</f>
        <v>INGENIERIA EN SISTEMAS COMPUTACIONALES</v>
      </c>
      <c r="D3578" s="18" t="str">
        <f>VLOOKUP(ActividadesCom[[#This Row],[NO. DE CONTROL]],'LISTADO ESTUDIANTES'!A:D,4,FALSE)</f>
        <v>ACTIVO(A)</v>
      </c>
      <c r="E3578" s="5">
        <f>SUM(ActividadesCom[[#This Row],[CRÉD. 1]],ActividadesCom[[#This Row],[CRÉD. 2]],ActividadesCom[[#This Row],[CRÉD. 3]],ActividadesCom[[#This Row],[CRÉD. 4]],ActividadesCom[[#This Row],[CRÉD. 5]])</f>
        <v>2</v>
      </c>
      <c r="F3578" s="18">
        <f>IF(ActividadesCom[[#This Row],[ÚLTIMO SEMESTRE CON CRÉDITOS]]&gt;0,ROUND(AVERAGE(ActividadesCom[[#This Row],[VALOR NIVEL 5]],ActividadesCom[[#This Row],[VALOR NIVEL 4]],ActividadesCom[[#This Row],[VALOR NIVEL 3]],ActividadesCom[[#This Row],[VALOR NIVEL 2]],ActividadesCom[[#This Row],[VALOR NIVEL 1]]),0),"")</f>
        <v>2</v>
      </c>
      <c r="G3578" s="18" t="str">
        <f>IF(ActividadesCom[[#This Row],[PROMEDIO]]="","",IF(ActividadesCom[[#This Row],[PROMEDIO]]&gt;=4,"EXCELENTE",IF(ActividadesCom[[#This Row],[PROMEDIO]]&gt;=3,"NOTABLE",IF(ActividadesCom[[#This Row],[PROMEDIO]]&gt;=2,"BUENO",IF(ActividadesCom[[#This Row],[PROMEDIO]]=1,"SUFICIENTE","")))))</f>
        <v>BUENO</v>
      </c>
      <c r="H3578" s="5">
        <f>MAX(ActividadesCom[[#This Row],[PERÍODO 1]],ActividadesCom[[#This Row],[PERÍODO 2]],ActividadesCom[[#This Row],[PERÍODO 3]],ActividadesCom[[#This Row],[PERÍODO 4]],ActividadesCom[[#This Row],[PERÍODO 5]])</f>
        <v>20221</v>
      </c>
      <c r="I3578" s="6" t="s">
        <v>31</v>
      </c>
      <c r="J3578" s="5">
        <v>20213</v>
      </c>
      <c r="K3578" s="5" t="s">
        <v>4022</v>
      </c>
      <c r="L3578" s="5">
        <f>IF(ActividadesCom[[#This Row],[NIVEL 1]]&lt;&gt;0,VLOOKUP(ActividadesCom[[#This Row],[NIVEL 1]],Catálogo!A:B,2,FALSE),"")</f>
        <v>2</v>
      </c>
      <c r="M3578" s="5">
        <v>1</v>
      </c>
      <c r="N3578" s="6" t="s">
        <v>31</v>
      </c>
      <c r="O3578" s="5">
        <v>20221</v>
      </c>
      <c r="P3578" s="5" t="s">
        <v>4011</v>
      </c>
      <c r="Q3578" s="5">
        <f>IF(ActividadesCom[[#This Row],[NIVEL 2]]&lt;&gt;0,VLOOKUP(ActividadesCom[[#This Row],[NIVEL 2]],Catálogo!A:B,2,FALSE),"")</f>
        <v>1</v>
      </c>
      <c r="R3578" s="5">
        <v>1</v>
      </c>
      <c r="S3578" s="6"/>
      <c r="T3578" s="5"/>
      <c r="U3578" s="5"/>
      <c r="V3578" s="5" t="str">
        <f>IF(ActividadesCom[[#This Row],[NIVEL 3]]&lt;&gt;0,VLOOKUP(ActividadesCom[[#This Row],[NIVEL 3]],Catálogo!A:B,2,FALSE),"")</f>
        <v/>
      </c>
      <c r="W3578" s="5"/>
      <c r="X3578" s="6"/>
      <c r="Y3578" s="5"/>
      <c r="Z3578" s="5"/>
      <c r="AA3578" s="5" t="str">
        <f>IF(ActividadesCom[[#This Row],[NIVEL 4]]&lt;&gt;0,VLOOKUP(ActividadesCom[[#This Row],[NIVEL 4]],Catálogo!A:B,2,FALSE),"")</f>
        <v/>
      </c>
      <c r="AB3578" s="5"/>
      <c r="AC3578" s="6"/>
      <c r="AD3578" s="5"/>
      <c r="AE3578" s="5"/>
      <c r="AF3578" s="5" t="str">
        <f>IF(ActividadesCom[[#This Row],[NIVEL 5]]&lt;&gt;0,VLOOKUP(ActividadesCom[[#This Row],[NIVEL 5]],Catálogo!A:B,2,FALSE),"")</f>
        <v/>
      </c>
      <c r="AG3578" s="36"/>
      <c r="AH3578" s="2"/>
      <c r="AI3578" s="2"/>
    </row>
    <row r="3579" spans="1:35" ht="30" customHeight="1" x14ac:dyDescent="0.25">
      <c r="A3579" s="7">
        <v>21470260</v>
      </c>
      <c r="B3579" s="10" t="str">
        <f>VLOOKUP(ActividadesCom[[#This Row],[NO. DE CONTROL]],'LISTADO ESTUDIANTES'!A:C,3,FALSE)</f>
        <v>AGUILAR CARRILLO CARLOS IVAN</v>
      </c>
      <c r="C3579" s="97" t="str">
        <f>VLOOKUP(ActividadesCom[[#This Row],[NO. DE CONTROL]],'LISTADO ESTUDIANTES'!A:B,2,FALSE)</f>
        <v>INGENIERIA EN SISTEMAS COMPUTACIONALES</v>
      </c>
      <c r="D3579" s="18" t="str">
        <f>VLOOKUP(ActividadesCom[[#This Row],[NO. DE CONTROL]],'LISTADO ESTUDIANTES'!A:D,4,FALSE)</f>
        <v>ACTIVO(A)</v>
      </c>
      <c r="E3579" s="7">
        <f>SUM(ActividadesCom[[#This Row],[CRÉD. 1]],ActividadesCom[[#This Row],[CRÉD. 2]],ActividadesCom[[#This Row],[CRÉD. 3]],ActividadesCom[[#This Row],[CRÉD. 4]],ActividadesCom[[#This Row],[CRÉD. 5]])</f>
        <v>1</v>
      </c>
      <c r="F3579" s="18">
        <f>IF(ActividadesCom[[#This Row],[ÚLTIMO SEMESTRE CON CRÉDITOS]]&gt;0,ROUND(AVERAGE(ActividadesCom[[#This Row],[VALOR NIVEL 5]],ActividadesCom[[#This Row],[VALOR NIVEL 4]],ActividadesCom[[#This Row],[VALOR NIVEL 3]],ActividadesCom[[#This Row],[VALOR NIVEL 2]],ActividadesCom[[#This Row],[VALOR NIVEL 1]]),0),"")</f>
        <v>3</v>
      </c>
      <c r="G3579" s="7" t="str">
        <f>IF(ActividadesCom[[#This Row],[PROMEDIO]]="","",IF(ActividadesCom[[#This Row],[PROMEDIO]]&gt;=4,"EXCELENTE",IF(ActividadesCom[[#This Row],[PROMEDIO]]&gt;=3,"NOTABLE",IF(ActividadesCom[[#This Row],[PROMEDIO]]&gt;=2,"BUENO",IF(ActividadesCom[[#This Row],[PROMEDIO]]=1,"SUFICIENTE","")))))</f>
        <v>NOTABLE</v>
      </c>
      <c r="H3579" s="18">
        <f>MAX(ActividadesCom[[#This Row],[PERÍODO 1]],ActividadesCom[[#This Row],[PERÍODO 2]],ActividadesCom[[#This Row],[PERÍODO 3]],ActividadesCom[[#This Row],[PERÍODO 4]],ActividadesCom[[#This Row],[PERÍODO 5]])</f>
        <v>20221</v>
      </c>
      <c r="I3579" s="6" t="s">
        <v>25</v>
      </c>
      <c r="J3579" s="5">
        <v>20221</v>
      </c>
      <c r="K3579" s="5" t="s">
        <v>4021</v>
      </c>
      <c r="L3579" s="18">
        <f>IF(ActividadesCom[[#This Row],[NIVEL 1]]&lt;&gt;0,VLOOKUP(ActividadesCom[[#This Row],[NIVEL 1]],Catálogo!A:B,2,FALSE),"")</f>
        <v>3</v>
      </c>
      <c r="M3579" s="5">
        <v>1</v>
      </c>
      <c r="N3579" s="6"/>
      <c r="O3579" s="5"/>
      <c r="P3579" s="5"/>
      <c r="Q3579" s="18" t="str">
        <f>IF(ActividadesCom[[#This Row],[NIVEL 2]]&lt;&gt;0,VLOOKUP(ActividadesCom[[#This Row],[NIVEL 2]],Catálogo!A:B,2,FALSE),"")</f>
        <v/>
      </c>
      <c r="R3579" s="5"/>
      <c r="S3579" s="6"/>
      <c r="T3579" s="5"/>
      <c r="U3579" s="5"/>
      <c r="V3579" s="18" t="str">
        <f>IF(ActividadesCom[[#This Row],[NIVEL 3]]&lt;&gt;0,VLOOKUP(ActividadesCom[[#This Row],[NIVEL 3]],Catálogo!A:B,2,FALSE),"")</f>
        <v/>
      </c>
      <c r="W3579" s="5"/>
      <c r="X3579" s="6"/>
      <c r="Y3579" s="5"/>
      <c r="Z3579" s="5"/>
      <c r="AA3579" s="18" t="str">
        <f>IF(ActividadesCom[[#This Row],[NIVEL 4]]&lt;&gt;0,VLOOKUP(ActividadesCom[[#This Row],[NIVEL 4]],Catálogo!A:B,2,FALSE),"")</f>
        <v/>
      </c>
      <c r="AB3579" s="5"/>
      <c r="AC3579" s="6"/>
      <c r="AD3579" s="5"/>
      <c r="AE3579" s="5"/>
      <c r="AF3579" s="18" t="str">
        <f>IF(ActividadesCom[[#This Row],[NIVEL 5]]&lt;&gt;0,VLOOKUP(ActividadesCom[[#This Row],[NIVEL 5]],Catálogo!A:B,2,FALSE),"")</f>
        <v/>
      </c>
      <c r="AG3579" s="36"/>
      <c r="AH3579" s="2"/>
      <c r="AI3579" s="2"/>
    </row>
    <row r="3580" spans="1:35" ht="30" customHeight="1" x14ac:dyDescent="0.25">
      <c r="A3580" s="7">
        <v>21470261</v>
      </c>
      <c r="B3580" s="97" t="str">
        <f>VLOOKUP(ActividadesCom[[#This Row],[NO. DE CONTROL]],'LISTADO ESTUDIANTES'!A:C,3,FALSE)</f>
        <v>ZAMUDIO ROSADO CRISTHIAN JACIEL</v>
      </c>
      <c r="C3580" s="97" t="str">
        <f>VLOOKUP(ActividadesCom[[#This Row],[NO. DE CONTROL]],'LISTADO ESTUDIANTES'!A:B,2,FALSE)</f>
        <v>INGENIERIA EN SISTEMAS COMPUTACIONALES</v>
      </c>
      <c r="D3580" s="18" t="str">
        <f>VLOOKUP(ActividadesCom[[#This Row],[NO. DE CONTROL]],'LISTADO ESTUDIANTES'!A:D,4,FALSE)</f>
        <v>ACTIVO(A)</v>
      </c>
      <c r="E3580" s="7">
        <f>SUM(ActividadesCom[[#This Row],[CRÉD. 1]],ActividadesCom[[#This Row],[CRÉD. 2]],ActividadesCom[[#This Row],[CRÉD. 3]],ActividadesCom[[#This Row],[CRÉD. 4]],ActividadesCom[[#This Row],[CRÉD. 5]])</f>
        <v>3</v>
      </c>
      <c r="F3580" s="18">
        <f>IF(ActividadesCom[[#This Row],[ÚLTIMO SEMESTRE CON CRÉDITOS]]&gt;0,ROUND(AVERAGE(ActividadesCom[[#This Row],[VALOR NIVEL 5]],ActividadesCom[[#This Row],[VALOR NIVEL 4]],ActividadesCom[[#This Row],[VALOR NIVEL 3]],ActividadesCom[[#This Row],[VALOR NIVEL 2]],ActividadesCom[[#This Row],[VALOR NIVEL 1]]),0),"")</f>
        <v>4</v>
      </c>
      <c r="G3580" s="7" t="str">
        <f>IF(ActividadesCom[[#This Row],[PROMEDIO]]="","",IF(ActividadesCom[[#This Row],[PROMEDIO]]&gt;=4,"EXCELENTE",IF(ActividadesCom[[#This Row],[PROMEDIO]]&gt;=3,"NOTABLE",IF(ActividadesCom[[#This Row],[PROMEDIO]]&gt;=2,"BUENO",IF(ActividadesCom[[#This Row],[PROMEDIO]]=1,"SUFICIENTE","")))))</f>
        <v>EXCELENTE</v>
      </c>
      <c r="H3580" s="18">
        <f>MAX(ActividadesCom[[#This Row],[PERÍODO 1]],ActividadesCom[[#This Row],[PERÍODO 2]],ActividadesCom[[#This Row],[PERÍODO 3]],ActividadesCom[[#This Row],[PERÍODO 4]],ActividadesCom[[#This Row],[PERÍODO 5]])</f>
        <v>20221</v>
      </c>
      <c r="I3580" s="6" t="s">
        <v>4870</v>
      </c>
      <c r="J3580" s="5">
        <v>20221</v>
      </c>
      <c r="K3580" s="5" t="s">
        <v>4008</v>
      </c>
      <c r="L3580" s="18">
        <f>IF(ActividadesCom[[#This Row],[NIVEL 1]]&lt;&gt;0,VLOOKUP(ActividadesCom[[#This Row],[NIVEL 1]],Catálogo!A:B,2,FALSE),"")</f>
        <v>4</v>
      </c>
      <c r="M3580" s="5">
        <v>1</v>
      </c>
      <c r="N3580" s="6" t="s">
        <v>4869</v>
      </c>
      <c r="O3580" s="5">
        <v>20212</v>
      </c>
      <c r="P3580" s="5" t="s">
        <v>4008</v>
      </c>
      <c r="Q3580" s="18">
        <f>IF(ActividadesCom[[#This Row],[NIVEL 2]]&lt;&gt;0,VLOOKUP(ActividadesCom[[#This Row],[NIVEL 2]],Catálogo!A:B,2,FALSE),"")</f>
        <v>4</v>
      </c>
      <c r="R3580" s="5">
        <v>1</v>
      </c>
      <c r="S3580" s="6" t="s">
        <v>4954</v>
      </c>
      <c r="T3580" s="5">
        <v>20213</v>
      </c>
      <c r="U3580" s="5" t="s">
        <v>4008</v>
      </c>
      <c r="V3580" s="18">
        <f>IF(ActividadesCom[[#This Row],[NIVEL 3]]&lt;&gt;0,VLOOKUP(ActividadesCom[[#This Row],[NIVEL 3]],Catálogo!A:B,2,FALSE),"")</f>
        <v>4</v>
      </c>
      <c r="W3580" s="5">
        <v>1</v>
      </c>
      <c r="X3580" s="6"/>
      <c r="Y3580" s="5"/>
      <c r="Z3580" s="5"/>
      <c r="AA3580" s="18" t="str">
        <f>IF(ActividadesCom[[#This Row],[NIVEL 4]]&lt;&gt;0,VLOOKUP(ActividadesCom[[#This Row],[NIVEL 4]],Catálogo!A:B,2,FALSE),"")</f>
        <v/>
      </c>
      <c r="AB3580" s="5"/>
      <c r="AC3580" s="6"/>
      <c r="AD3580" s="5"/>
      <c r="AE3580" s="5"/>
      <c r="AF3580" s="18" t="str">
        <f>IF(ActividadesCom[[#This Row],[NIVEL 5]]&lt;&gt;0,VLOOKUP(ActividadesCom[[#This Row],[NIVEL 5]],Catálogo!A:B,2,FALSE),"")</f>
        <v/>
      </c>
      <c r="AG3580" s="36"/>
      <c r="AH3580" s="2"/>
      <c r="AI3580" s="2"/>
    </row>
    <row r="3581" spans="1:35" ht="30" customHeight="1" x14ac:dyDescent="0.25">
      <c r="A3581" s="43">
        <v>21470262</v>
      </c>
      <c r="B3581" s="97" t="str">
        <f>VLOOKUP(ActividadesCom[[#This Row],[NO. DE CONTROL]],'LISTADO ESTUDIANTES'!A:C,3,FALSE)</f>
        <v>CAUICH MENA MARIGELY DEL ANGEL</v>
      </c>
      <c r="C3581" s="103" t="str">
        <f>VLOOKUP(ActividadesCom[[#This Row],[NO. DE CONTROL]],'LISTADO ESTUDIANTES'!A:B,2,FALSE)</f>
        <v>INGENIERIA EN ADMINISTRACION</v>
      </c>
      <c r="D3581" s="44" t="str">
        <f>VLOOKUP(ActividadesCom[[#This Row],[NO. DE CONTROL]],'LISTADO ESTUDIANTES'!A:D,4,FALSE)</f>
        <v>ACTIVO(A)</v>
      </c>
      <c r="E3581" s="5">
        <f>SUM(ActividadesCom[[#This Row],[CRÉD. 1]],ActividadesCom[[#This Row],[CRÉD. 2]],ActividadesCom[[#This Row],[CRÉD. 3]],ActividadesCom[[#This Row],[CRÉD. 4]],ActividadesCom[[#This Row],[CRÉD. 5]])</f>
        <v>4</v>
      </c>
      <c r="F3581" s="44">
        <f>IF(ActividadesCom[[#This Row],[ÚLTIMO SEMESTRE CON CRÉDITOS]]&gt;0,ROUND(AVERAGE(ActividadesCom[[#This Row],[VALOR NIVEL 5]],ActividadesCom[[#This Row],[VALOR NIVEL 4]],ActividadesCom[[#This Row],[VALOR NIVEL 3]],ActividadesCom[[#This Row],[VALOR NIVEL 2]],ActividadesCom[[#This Row],[VALOR NIVEL 1]]),0),"")</f>
        <v>3</v>
      </c>
      <c r="G3581" s="43" t="str">
        <f>IF(ActividadesCom[[#This Row],[PROMEDIO]]="","",IF(ActividadesCom[[#This Row],[PROMEDIO]]&gt;=4,"EXCELENTE",IF(ActividadesCom[[#This Row],[PROMEDIO]]&gt;=3,"NOTABLE",IF(ActividadesCom[[#This Row],[PROMEDIO]]&gt;=2,"BUENO",IF(ActividadesCom[[#This Row],[PROMEDIO]]=1,"SUFICIENTE","")))))</f>
        <v>NOTABLE</v>
      </c>
      <c r="H3581" s="5">
        <f>MAX(ActividadesCom[[#This Row],[PERÍODO 1]],ActividadesCom[[#This Row],[PERÍODO 2]],ActividadesCom[[#This Row],[PERÍODO 3]],ActividadesCom[[#This Row],[PERÍODO 4]],ActividadesCom[[#This Row],[PERÍODO 5]])</f>
        <v>20221</v>
      </c>
      <c r="I3581" s="45" t="s">
        <v>4818</v>
      </c>
      <c r="J3581" s="46">
        <v>20213</v>
      </c>
      <c r="K3581" s="46" t="s">
        <v>4008</v>
      </c>
      <c r="L3581" s="5">
        <f>IF(ActividadesCom[[#This Row],[NIVEL 1]]&lt;&gt;0,VLOOKUP(ActividadesCom[[#This Row],[NIVEL 1]],Catálogo!A:B,2,FALSE),"")</f>
        <v>4</v>
      </c>
      <c r="M3581" s="46">
        <v>1</v>
      </c>
      <c r="N3581" s="6" t="s">
        <v>4818</v>
      </c>
      <c r="O3581" s="46">
        <v>20221</v>
      </c>
      <c r="P3581" s="5" t="s">
        <v>4010</v>
      </c>
      <c r="Q3581" s="5">
        <f>IF(ActividadesCom[[#This Row],[NIVEL 2]]&lt;&gt;0,VLOOKUP(ActividadesCom[[#This Row],[NIVEL 2]],Catálogo!A:B,2,FALSE),"")</f>
        <v>2</v>
      </c>
      <c r="R3581" s="46">
        <v>1</v>
      </c>
      <c r="S3581" s="45" t="s">
        <v>5814</v>
      </c>
      <c r="T3581" s="46">
        <v>20221</v>
      </c>
      <c r="U3581" s="46" t="s">
        <v>4009</v>
      </c>
      <c r="V3581" s="5">
        <f>IF(ActividadesCom[[#This Row],[NIVEL 3]]&lt;&gt;0,VLOOKUP(ActividadesCom[[#This Row],[NIVEL 3]],Catálogo!A:B,2,FALSE),"")</f>
        <v>3</v>
      </c>
      <c r="W3581" s="46">
        <v>1</v>
      </c>
      <c r="X3581" s="6" t="s">
        <v>5879</v>
      </c>
      <c r="Y3581" s="46">
        <v>20213</v>
      </c>
      <c r="Z3581" s="5" t="s">
        <v>4009</v>
      </c>
      <c r="AA3581" s="5">
        <f>IF(ActividadesCom[[#This Row],[NIVEL 4]]&lt;&gt;0,VLOOKUP(ActividadesCom[[#This Row],[NIVEL 4]],Catálogo!A:B,2,FALSE),"")</f>
        <v>3</v>
      </c>
      <c r="AB3581" s="46">
        <v>1</v>
      </c>
      <c r="AC3581" s="45"/>
      <c r="AD3581" s="46"/>
      <c r="AE3581" s="46"/>
      <c r="AF3581" s="5" t="str">
        <f>IF(ActividadesCom[[#This Row],[NIVEL 5]]&lt;&gt;0,VLOOKUP(ActividadesCom[[#This Row],[NIVEL 5]],Catálogo!A:B,2,FALSE),"")</f>
        <v/>
      </c>
      <c r="AG3581" s="47"/>
      <c r="AH3581" s="2"/>
      <c r="AI3581" s="2"/>
    </row>
    <row r="3582" spans="1:35" ht="30" customHeight="1" x14ac:dyDescent="0.25">
      <c r="A3582" s="7">
        <v>21470263</v>
      </c>
      <c r="B3582" s="97" t="str">
        <f>VLOOKUP(ActividadesCom[[#This Row],[NO. DE CONTROL]],'LISTADO ESTUDIANTES'!A:C,3,FALSE)</f>
        <v>POOT OSORIO KEVIN ALEJANDRO</v>
      </c>
      <c r="C3582" s="97" t="str">
        <f>VLOOKUP(ActividadesCom[[#This Row],[NO. DE CONTROL]],'LISTADO ESTUDIANTES'!A:B,2,FALSE)</f>
        <v>INGENIERIA INDUSTRIAL</v>
      </c>
      <c r="D3582" s="18" t="str">
        <f>VLOOKUP(ActividadesCom[[#This Row],[NO. DE CONTROL]],'LISTADO ESTUDIANTES'!A:D,4,FALSE)</f>
        <v>ACTIVO(A)</v>
      </c>
      <c r="E3582" s="5">
        <f>SUM(ActividadesCom[[#This Row],[CRÉD. 1]],ActividadesCom[[#This Row],[CRÉD. 2]],ActividadesCom[[#This Row],[CRÉD. 3]],ActividadesCom[[#This Row],[CRÉD. 4]],ActividadesCom[[#This Row],[CRÉD. 5]])</f>
        <v>5</v>
      </c>
      <c r="F3582" s="18">
        <f>IF(ActividadesCom[[#This Row],[ÚLTIMO SEMESTRE CON CRÉDITOS]]&gt;0,ROUND(AVERAGE(ActividadesCom[[#This Row],[VALOR NIVEL 5]],ActividadesCom[[#This Row],[VALOR NIVEL 4]],ActividadesCom[[#This Row],[VALOR NIVEL 3]],ActividadesCom[[#This Row],[VALOR NIVEL 2]],ActividadesCom[[#This Row],[VALOR NIVEL 1]]),0),"")</f>
        <v>3</v>
      </c>
      <c r="G3582" s="18" t="str">
        <f>IF(ActividadesCom[[#This Row],[PROMEDIO]]="","",IF(ActividadesCom[[#This Row],[PROMEDIO]]&gt;=4,"EXCELENTE",IF(ActividadesCom[[#This Row],[PROMEDIO]]&gt;=3,"NOTABLE",IF(ActividadesCom[[#This Row],[PROMEDIO]]&gt;=2,"BUENO",IF(ActividadesCom[[#This Row],[PROMEDIO]]=1,"SUFICIENTE","")))))</f>
        <v>NOTABLE</v>
      </c>
      <c r="H3582" s="5">
        <f>MAX(ActividadesCom[[#This Row],[PERÍODO 1]],ActividadesCom[[#This Row],[PERÍODO 2]],ActividadesCom[[#This Row],[PERÍODO 3]],ActividadesCom[[#This Row],[PERÍODO 4]],ActividadesCom[[#This Row],[PERÍODO 5]])</f>
        <v>20221</v>
      </c>
      <c r="I3582" s="6" t="s">
        <v>4543</v>
      </c>
      <c r="J3582" s="5">
        <v>20213</v>
      </c>
      <c r="K3582" s="5" t="s">
        <v>4008</v>
      </c>
      <c r="L3582" s="5">
        <f>IF(ActividadesCom[[#This Row],[NIVEL 1]]&lt;&gt;0,VLOOKUP(ActividadesCom[[#This Row],[NIVEL 1]],Catálogo!A:B,2,FALSE),"")</f>
        <v>4</v>
      </c>
      <c r="M3582" s="5">
        <v>1</v>
      </c>
      <c r="N3582" s="6" t="s">
        <v>4742</v>
      </c>
      <c r="O3582" s="5">
        <v>20213</v>
      </c>
      <c r="P3582" s="5" t="s">
        <v>4008</v>
      </c>
      <c r="Q3582" s="5">
        <f>IF(ActividadesCom[[#This Row],[NIVEL 2]]&lt;&gt;0,VLOOKUP(ActividadesCom[[#This Row],[NIVEL 2]],Catálogo!A:B,2,FALSE),"")</f>
        <v>4</v>
      </c>
      <c r="R3582" s="5">
        <v>1</v>
      </c>
      <c r="S3582" s="6" t="s">
        <v>4944</v>
      </c>
      <c r="T3582" s="5">
        <v>20221</v>
      </c>
      <c r="U3582" s="5" t="s">
        <v>4009</v>
      </c>
      <c r="V3582" s="5">
        <f>IF(ActividadesCom[[#This Row],[NIVEL 3]]&lt;&gt;0,VLOOKUP(ActividadesCom[[#This Row],[NIVEL 3]],Catálogo!A:B,2,FALSE),"")</f>
        <v>3</v>
      </c>
      <c r="W3582" s="5">
        <v>1</v>
      </c>
      <c r="X3582" s="6" t="s">
        <v>4959</v>
      </c>
      <c r="Y3582" s="5">
        <v>20221</v>
      </c>
      <c r="Z3582" s="5" t="s">
        <v>4008</v>
      </c>
      <c r="AA3582" s="5">
        <f>IF(ActividadesCom[[#This Row],[NIVEL 4]]&lt;&gt;0,VLOOKUP(ActividadesCom[[#This Row],[NIVEL 4]],Catálogo!A:B,2,FALSE),"")</f>
        <v>4</v>
      </c>
      <c r="AB3582" s="5">
        <v>1</v>
      </c>
      <c r="AC3582" s="6" t="s">
        <v>5459</v>
      </c>
      <c r="AD3582" s="5">
        <v>20221</v>
      </c>
      <c r="AE3582" s="5" t="s">
        <v>4022</v>
      </c>
      <c r="AF3582" s="5">
        <f>IF(ActividadesCom[[#This Row],[NIVEL 5]]&lt;&gt;0,VLOOKUP(ActividadesCom[[#This Row],[NIVEL 5]],Catálogo!A:B,2,FALSE),"")</f>
        <v>2</v>
      </c>
      <c r="AG3582" s="36">
        <v>1</v>
      </c>
      <c r="AH3582" s="2"/>
      <c r="AI3582" s="2"/>
    </row>
    <row r="3583" spans="1:35" ht="30" customHeight="1" x14ac:dyDescent="0.25">
      <c r="A3583" s="7">
        <v>21470264</v>
      </c>
      <c r="B3583" s="10" t="str">
        <f>VLOOKUP(ActividadesCom[[#This Row],[NO. DE CONTROL]],'LISTADO ESTUDIANTES'!A:C,3,FALSE)</f>
        <v>JIMENEZ CHABLE ZULY DEL CARMEN</v>
      </c>
      <c r="C3583" s="97" t="str">
        <f>VLOOKUP(ActividadesCom[[#This Row],[NO. DE CONTROL]],'LISTADO ESTUDIANTES'!A:B,2,FALSE)</f>
        <v>INGENIERIA EN ADMINISTRACION</v>
      </c>
      <c r="D3583" s="18" t="str">
        <f>VLOOKUP(ActividadesCom[[#This Row],[NO. DE CONTROL]],'LISTADO ESTUDIANTES'!A:D,4,FALSE)</f>
        <v>ACTIVO(A)</v>
      </c>
      <c r="E3583" s="7">
        <f>SUM(ActividadesCom[[#This Row],[CRÉD. 1]],ActividadesCom[[#This Row],[CRÉD. 2]],ActividadesCom[[#This Row],[CRÉD. 3]],ActividadesCom[[#This Row],[CRÉD. 4]],ActividadesCom[[#This Row],[CRÉD. 5]])</f>
        <v>1</v>
      </c>
      <c r="F3583" s="18">
        <f>IF(ActividadesCom[[#This Row],[ÚLTIMO SEMESTRE CON CRÉDITOS]]&gt;0,ROUND(AVERAGE(ActividadesCom[[#This Row],[VALOR NIVEL 5]],ActividadesCom[[#This Row],[VALOR NIVEL 4]],ActividadesCom[[#This Row],[VALOR NIVEL 3]],ActividadesCom[[#This Row],[VALOR NIVEL 2]],ActividadesCom[[#This Row],[VALOR NIVEL 1]]),0),"")</f>
        <v>3</v>
      </c>
      <c r="G3583" s="7" t="str">
        <f>IF(ActividadesCom[[#This Row],[PROMEDIO]]="","",IF(ActividadesCom[[#This Row],[PROMEDIO]]&gt;=4,"EXCELENTE",IF(ActividadesCom[[#This Row],[PROMEDIO]]&gt;=3,"NOTABLE",IF(ActividadesCom[[#This Row],[PROMEDIO]]&gt;=2,"BUENO",IF(ActividadesCom[[#This Row],[PROMEDIO]]=1,"SUFICIENTE","")))))</f>
        <v>NOTABLE</v>
      </c>
      <c r="H3583" s="18">
        <f>MAX(ActividadesCom[[#This Row],[PERÍODO 1]],ActividadesCom[[#This Row],[PERÍODO 2]],ActividadesCom[[#This Row],[PERÍODO 3]],ActividadesCom[[#This Row],[PERÍODO 4]],ActividadesCom[[#This Row],[PERÍODO 5]])</f>
        <v>20213</v>
      </c>
      <c r="I3583" s="6" t="s">
        <v>5879</v>
      </c>
      <c r="J3583" s="5">
        <v>20213</v>
      </c>
      <c r="K3583" s="5" t="s">
        <v>4021</v>
      </c>
      <c r="L3583" s="18">
        <f>IF(ActividadesCom[[#This Row],[NIVEL 1]]&lt;&gt;0,VLOOKUP(ActividadesCom[[#This Row],[NIVEL 1]],Catálogo!A:B,2,FALSE),"")</f>
        <v>3</v>
      </c>
      <c r="M3583" s="5">
        <v>1</v>
      </c>
      <c r="N3583" s="6"/>
      <c r="O3583" s="5"/>
      <c r="P3583" s="5"/>
      <c r="Q3583" s="18" t="str">
        <f>IF(ActividadesCom[[#This Row],[NIVEL 2]]&lt;&gt;0,VLOOKUP(ActividadesCom[[#This Row],[NIVEL 2]],Catálogo!A:B,2,FALSE),"")</f>
        <v/>
      </c>
      <c r="R3583" s="5"/>
      <c r="S3583" s="6"/>
      <c r="T3583" s="5"/>
      <c r="U3583" s="5"/>
      <c r="V3583" s="18" t="str">
        <f>IF(ActividadesCom[[#This Row],[NIVEL 3]]&lt;&gt;0,VLOOKUP(ActividadesCom[[#This Row],[NIVEL 3]],Catálogo!A:B,2,FALSE),"")</f>
        <v/>
      </c>
      <c r="W3583" s="5"/>
      <c r="X3583" s="6"/>
      <c r="Y3583" s="5"/>
      <c r="Z3583" s="5"/>
      <c r="AA3583" s="18" t="str">
        <f>IF(ActividadesCom[[#This Row],[NIVEL 4]]&lt;&gt;0,VLOOKUP(ActividadesCom[[#This Row],[NIVEL 4]],Catálogo!A:B,2,FALSE),"")</f>
        <v/>
      </c>
      <c r="AB3583" s="5"/>
      <c r="AC3583" s="6"/>
      <c r="AD3583" s="5"/>
      <c r="AE3583" s="5"/>
      <c r="AF3583" s="18" t="str">
        <f>IF(ActividadesCom[[#This Row],[NIVEL 5]]&lt;&gt;0,VLOOKUP(ActividadesCom[[#This Row],[NIVEL 5]],Catálogo!A:B,2,FALSE),"")</f>
        <v/>
      </c>
      <c r="AG3583" s="36"/>
      <c r="AH3583" s="2"/>
      <c r="AI3583" s="2"/>
    </row>
    <row r="3584" spans="1:35" ht="30" customHeight="1" x14ac:dyDescent="0.25">
      <c r="A3584" s="43">
        <v>21470265</v>
      </c>
      <c r="B3584" s="97" t="str">
        <f>VLOOKUP(ActividadesCom[[#This Row],[NO. DE CONTROL]],'LISTADO ESTUDIANTES'!A:C,3,FALSE)</f>
        <v>KU CHI ZULEYMA JOSELYN</v>
      </c>
      <c r="C3584" s="103" t="str">
        <f>VLOOKUP(ActividadesCom[[#This Row],[NO. DE CONTROL]],'LISTADO ESTUDIANTES'!A:B,2,FALSE)</f>
        <v>INGENIERIA EN GESTION EMPRESARIAL</v>
      </c>
      <c r="D3584" s="44" t="str">
        <f>VLOOKUP(ActividadesCom[[#This Row],[NO. DE CONTROL]],'LISTADO ESTUDIANTES'!A:D,4,FALSE)</f>
        <v>ACTIVO(A)</v>
      </c>
      <c r="E3584" s="5">
        <f>SUM(ActividadesCom[[#This Row],[CRÉD. 1]],ActividadesCom[[#This Row],[CRÉD. 2]],ActividadesCom[[#This Row],[CRÉD. 3]],ActividadesCom[[#This Row],[CRÉD. 4]],ActividadesCom[[#This Row],[CRÉD. 5]])</f>
        <v>4</v>
      </c>
      <c r="F3584" s="44">
        <f>IF(ActividadesCom[[#This Row],[ÚLTIMO SEMESTRE CON CRÉDITOS]]&gt;0,ROUND(AVERAGE(ActividadesCom[[#This Row],[VALOR NIVEL 5]],ActividadesCom[[#This Row],[VALOR NIVEL 4]],ActividadesCom[[#This Row],[VALOR NIVEL 3]],ActividadesCom[[#This Row],[VALOR NIVEL 2]],ActividadesCom[[#This Row],[VALOR NIVEL 1]]),0),"")</f>
        <v>4</v>
      </c>
      <c r="G3584" s="43" t="str">
        <f>IF(ActividadesCom[[#This Row],[PROMEDIO]]="","",IF(ActividadesCom[[#This Row],[PROMEDIO]]&gt;=4,"EXCELENTE",IF(ActividadesCom[[#This Row],[PROMEDIO]]&gt;=3,"NOTABLE",IF(ActividadesCom[[#This Row],[PROMEDIO]]&gt;=2,"BUENO",IF(ActividadesCom[[#This Row],[PROMEDIO]]=1,"SUFICIENTE","")))))</f>
        <v>EXCELENTE</v>
      </c>
      <c r="H3584" s="5">
        <f>MAX(ActividadesCom[[#This Row],[PERÍODO 1]],ActividadesCom[[#This Row],[PERÍODO 2]],ActividadesCom[[#This Row],[PERÍODO 3]],ActividadesCom[[#This Row],[PERÍODO 4]],ActividadesCom[[#This Row],[PERÍODO 5]])</f>
        <v>20221</v>
      </c>
      <c r="I3584" s="6" t="s">
        <v>4818</v>
      </c>
      <c r="J3584" s="46">
        <v>20213</v>
      </c>
      <c r="K3584" s="5" t="s">
        <v>4008</v>
      </c>
      <c r="L3584" s="5">
        <f>IF(ActividadesCom[[#This Row],[NIVEL 1]]&lt;&gt;0,VLOOKUP(ActividadesCom[[#This Row],[NIVEL 1]],Catálogo!A:B,2,FALSE),"")</f>
        <v>4</v>
      </c>
      <c r="M3584" s="46">
        <v>1</v>
      </c>
      <c r="N3584" s="45" t="s">
        <v>4848</v>
      </c>
      <c r="O3584" s="46">
        <v>20213</v>
      </c>
      <c r="P3584" s="46" t="s">
        <v>4008</v>
      </c>
      <c r="Q3584" s="5">
        <f>IF(ActividadesCom[[#This Row],[NIVEL 2]]&lt;&gt;0,VLOOKUP(ActividadesCom[[#This Row],[NIVEL 2]],Catálogo!A:B,2,FALSE),"")</f>
        <v>4</v>
      </c>
      <c r="R3584" s="46">
        <v>1</v>
      </c>
      <c r="S3584" s="6"/>
      <c r="T3584" s="46"/>
      <c r="U3584" s="5"/>
      <c r="V3584" s="5" t="str">
        <f>IF(ActividadesCom[[#This Row],[NIVEL 3]]&lt;&gt;0,VLOOKUP(ActividadesCom[[#This Row],[NIVEL 3]],Catálogo!A:B,2,FALSE),"")</f>
        <v/>
      </c>
      <c r="W3584" s="46"/>
      <c r="X3584" s="45" t="s">
        <v>4900</v>
      </c>
      <c r="Y3584" s="46">
        <v>20213</v>
      </c>
      <c r="Z3584" s="5" t="s">
        <v>4008</v>
      </c>
      <c r="AA3584" s="5">
        <f>IF(ActividadesCom[[#This Row],[NIVEL 4]]&lt;&gt;0,VLOOKUP(ActividadesCom[[#This Row],[NIVEL 4]],Catálogo!A:B,2,FALSE),"")</f>
        <v>4</v>
      </c>
      <c r="AB3584" s="46">
        <v>1</v>
      </c>
      <c r="AC3584" s="6" t="s">
        <v>5459</v>
      </c>
      <c r="AD3584" s="46">
        <v>20221</v>
      </c>
      <c r="AE3584" s="5" t="s">
        <v>4022</v>
      </c>
      <c r="AF3584" s="5">
        <f>IF(ActividadesCom[[#This Row],[NIVEL 5]]&lt;&gt;0,VLOOKUP(ActividadesCom[[#This Row],[NIVEL 5]],Catálogo!A:B,2,FALSE),"")</f>
        <v>2</v>
      </c>
      <c r="AG3584" s="47">
        <v>1</v>
      </c>
      <c r="AH3584" s="2"/>
      <c r="AI3584" s="2"/>
    </row>
    <row r="3585" spans="1:35" ht="30" customHeight="1" x14ac:dyDescent="0.25">
      <c r="A3585" s="7">
        <v>21470266</v>
      </c>
      <c r="B3585" s="10" t="str">
        <f>VLOOKUP(ActividadesCom[[#This Row],[NO. DE CONTROL]],'LISTADO ESTUDIANTES'!A:C,3,FALSE)</f>
        <v>RODRIGUEZ JIMENEZ ISIDRO FERNANDO</v>
      </c>
      <c r="C3585" s="97" t="str">
        <f>VLOOKUP(ActividadesCom[[#This Row],[NO. DE CONTROL]],'LISTADO ESTUDIANTES'!A:B,2,FALSE)</f>
        <v>INGENIERIA MECANICA</v>
      </c>
      <c r="D3585" s="18" t="str">
        <f>VLOOKUP(ActividadesCom[[#This Row],[NO. DE CONTROL]],'LISTADO ESTUDIANTES'!A:D,4,FALSE)</f>
        <v>ACTIVO(A)</v>
      </c>
      <c r="E3585" s="7">
        <f>SUM(ActividadesCom[[#This Row],[CRÉD. 1]],ActividadesCom[[#This Row],[CRÉD. 2]],ActividadesCom[[#This Row],[CRÉD. 3]],ActividadesCom[[#This Row],[CRÉD. 4]],ActividadesCom[[#This Row],[CRÉD. 5]])</f>
        <v>0</v>
      </c>
      <c r="F3585" s="18" t="str">
        <f>IF(ActividadesCom[[#This Row],[ÚLTIMO SEMESTRE CON CRÉDITOS]]&gt;0,ROUND(AVERAGE(ActividadesCom[[#This Row],[VALOR NIVEL 5]],ActividadesCom[[#This Row],[VALOR NIVEL 4]],ActividadesCom[[#This Row],[VALOR NIVEL 3]],ActividadesCom[[#This Row],[VALOR NIVEL 2]],ActividadesCom[[#This Row],[VALOR NIVEL 1]]),0),"")</f>
        <v/>
      </c>
      <c r="G3585" s="7" t="str">
        <f>IF(ActividadesCom[[#This Row],[PROMEDIO]]="","",IF(ActividadesCom[[#This Row],[PROMEDIO]]&gt;=4,"EXCELENTE",IF(ActividadesCom[[#This Row],[PROMEDIO]]&gt;=3,"NOTABLE",IF(ActividadesCom[[#This Row],[PROMEDIO]]&gt;=2,"BUENO",IF(ActividadesCom[[#This Row],[PROMEDIO]]=1,"SUFICIENTE","")))))</f>
        <v/>
      </c>
      <c r="H3585" s="18">
        <f>MAX(ActividadesCom[[#This Row],[PERÍODO 1]],ActividadesCom[[#This Row],[PERÍODO 2]],ActividadesCom[[#This Row],[PERÍODO 3]],ActividadesCom[[#This Row],[PERÍODO 4]],ActividadesCom[[#This Row],[PERÍODO 5]])</f>
        <v>0</v>
      </c>
      <c r="I3585" s="6"/>
      <c r="J3585" s="5"/>
      <c r="K3585" s="5"/>
      <c r="L3585" s="18" t="str">
        <f>IF(ActividadesCom[[#This Row],[NIVEL 1]]&lt;&gt;0,VLOOKUP(ActividadesCom[[#This Row],[NIVEL 1]],Catálogo!A:B,2,FALSE),"")</f>
        <v/>
      </c>
      <c r="M3585" s="5"/>
      <c r="N3585" s="6"/>
      <c r="O3585" s="5"/>
      <c r="P3585" s="5"/>
      <c r="Q3585" s="18" t="str">
        <f>IF(ActividadesCom[[#This Row],[NIVEL 2]]&lt;&gt;0,VLOOKUP(ActividadesCom[[#This Row],[NIVEL 2]],Catálogo!A:B,2,FALSE),"")</f>
        <v/>
      </c>
      <c r="R3585" s="5"/>
      <c r="S3585" s="6"/>
      <c r="T3585" s="5"/>
      <c r="U3585" s="5"/>
      <c r="V3585" s="18" t="str">
        <f>IF(ActividadesCom[[#This Row],[NIVEL 3]]&lt;&gt;0,VLOOKUP(ActividadesCom[[#This Row],[NIVEL 3]],Catálogo!A:B,2,FALSE),"")</f>
        <v/>
      </c>
      <c r="W3585" s="5"/>
      <c r="X3585" s="6"/>
      <c r="Y3585" s="5"/>
      <c r="Z3585" s="5"/>
      <c r="AA3585" s="18" t="str">
        <f>IF(ActividadesCom[[#This Row],[NIVEL 4]]&lt;&gt;0,VLOOKUP(ActividadesCom[[#This Row],[NIVEL 4]],Catálogo!A:B,2,FALSE),"")</f>
        <v/>
      </c>
      <c r="AB3585" s="5"/>
      <c r="AC3585" s="6"/>
      <c r="AD3585" s="5"/>
      <c r="AE3585" s="5"/>
      <c r="AF3585" s="18" t="str">
        <f>IF(ActividadesCom[[#This Row],[NIVEL 5]]&lt;&gt;0,VLOOKUP(ActividadesCom[[#This Row],[NIVEL 5]],Catálogo!A:B,2,FALSE),"")</f>
        <v/>
      </c>
      <c r="AG3585" s="36"/>
      <c r="AH3585" s="2"/>
      <c r="AI3585" s="2"/>
    </row>
    <row r="3586" spans="1:35" ht="30" customHeight="1" x14ac:dyDescent="0.25">
      <c r="A3586" s="43">
        <v>21470267</v>
      </c>
      <c r="B3586" s="97" t="str">
        <f>VLOOKUP(ActividadesCom[[#This Row],[NO. DE CONTROL]],'LISTADO ESTUDIANTES'!A:C,3,FALSE)</f>
        <v>UC PINZON GONZALO NATHANIEL</v>
      </c>
      <c r="C3586" s="103" t="str">
        <f>VLOOKUP(ActividadesCom[[#This Row],[NO. DE CONTROL]],'LISTADO ESTUDIANTES'!A:B,2,FALSE)</f>
        <v>INGENIERIA EN GESTION EMPRESARIAL</v>
      </c>
      <c r="D3586" s="44" t="str">
        <f>VLOOKUP(ActividadesCom[[#This Row],[NO. DE CONTROL]],'LISTADO ESTUDIANTES'!A:D,4,FALSE)</f>
        <v>ACTIVO(A)</v>
      </c>
      <c r="E3586" s="5">
        <f>SUM(ActividadesCom[[#This Row],[CRÉD. 1]],ActividadesCom[[#This Row],[CRÉD. 2]],ActividadesCom[[#This Row],[CRÉD. 3]],ActividadesCom[[#This Row],[CRÉD. 4]],ActividadesCom[[#This Row],[CRÉD. 5]])</f>
        <v>4</v>
      </c>
      <c r="F3586" s="44">
        <f>IF(ActividadesCom[[#This Row],[ÚLTIMO SEMESTRE CON CRÉDITOS]]&gt;0,ROUND(AVERAGE(ActividadesCom[[#This Row],[VALOR NIVEL 5]],ActividadesCom[[#This Row],[VALOR NIVEL 4]],ActividadesCom[[#This Row],[VALOR NIVEL 3]],ActividadesCom[[#This Row],[VALOR NIVEL 2]],ActividadesCom[[#This Row],[VALOR NIVEL 1]]),0),"")</f>
        <v>3</v>
      </c>
      <c r="G3586" s="43" t="str">
        <f>IF(ActividadesCom[[#This Row],[PROMEDIO]]="","",IF(ActividadesCom[[#This Row],[PROMEDIO]]&gt;=4,"EXCELENTE",IF(ActividadesCom[[#This Row],[PROMEDIO]]&gt;=3,"NOTABLE",IF(ActividadesCom[[#This Row],[PROMEDIO]]&gt;=2,"BUENO",IF(ActividadesCom[[#This Row],[PROMEDIO]]=1,"SUFICIENTE","")))))</f>
        <v>NOTABLE</v>
      </c>
      <c r="H3586" s="5">
        <f>MAX(ActividadesCom[[#This Row],[PERÍODO 1]],ActividadesCom[[#This Row],[PERÍODO 2]],ActividadesCom[[#This Row],[PERÍODO 3]],ActividadesCom[[#This Row],[PERÍODO 4]],ActividadesCom[[#This Row],[PERÍODO 5]])</f>
        <v>20221</v>
      </c>
      <c r="I3586" s="45" t="s">
        <v>3519</v>
      </c>
      <c r="J3586" s="46">
        <v>20213</v>
      </c>
      <c r="K3586" s="46" t="s">
        <v>4022</v>
      </c>
      <c r="L3586" s="5">
        <f>IF(ActividadesCom[[#This Row],[NIVEL 1]]&lt;&gt;0,VLOOKUP(ActividadesCom[[#This Row],[NIVEL 1]],Catálogo!A:B,2,FALSE),"")</f>
        <v>2</v>
      </c>
      <c r="M3586" s="46">
        <v>1</v>
      </c>
      <c r="N3586" s="45" t="s">
        <v>4848</v>
      </c>
      <c r="O3586" s="46">
        <v>20213</v>
      </c>
      <c r="P3586" s="46" t="s">
        <v>4008</v>
      </c>
      <c r="Q3586" s="5">
        <f>IF(ActividadesCom[[#This Row],[NIVEL 2]]&lt;&gt;0,VLOOKUP(ActividadesCom[[#This Row],[NIVEL 2]],Catálogo!A:B,2,FALSE),"")</f>
        <v>4</v>
      </c>
      <c r="R3586" s="46">
        <v>1</v>
      </c>
      <c r="S3586" s="6"/>
      <c r="T3586" s="46"/>
      <c r="U3586" s="5"/>
      <c r="V3586" s="5" t="str">
        <f>IF(ActividadesCom[[#This Row],[NIVEL 3]]&lt;&gt;0,VLOOKUP(ActividadesCom[[#This Row],[NIVEL 3]],Catálogo!A:B,2,FALSE),"")</f>
        <v/>
      </c>
      <c r="W3586" s="46"/>
      <c r="X3586" s="45" t="s">
        <v>4900</v>
      </c>
      <c r="Y3586" s="46">
        <v>20213</v>
      </c>
      <c r="Z3586" s="5" t="s">
        <v>4008</v>
      </c>
      <c r="AA3586" s="5">
        <f>IF(ActividadesCom[[#This Row],[NIVEL 4]]&lt;&gt;0,VLOOKUP(ActividadesCom[[#This Row],[NIVEL 4]],Catálogo!A:B,2,FALSE),"")</f>
        <v>4</v>
      </c>
      <c r="AB3586" s="46">
        <v>1</v>
      </c>
      <c r="AC3586" s="6" t="s">
        <v>3519</v>
      </c>
      <c r="AD3586" s="46">
        <v>20221</v>
      </c>
      <c r="AE3586" s="5" t="s">
        <v>4011</v>
      </c>
      <c r="AF3586" s="5">
        <f>IF(ActividadesCom[[#This Row],[NIVEL 5]]&lt;&gt;0,VLOOKUP(ActividadesCom[[#This Row],[NIVEL 5]],Catálogo!A:B,2,FALSE),"")</f>
        <v>1</v>
      </c>
      <c r="AG3586" s="47">
        <v>1</v>
      </c>
      <c r="AH3586" s="2"/>
      <c r="AI3586" s="2"/>
    </row>
    <row r="3587" spans="1:35" ht="30" customHeight="1" x14ac:dyDescent="0.25">
      <c r="A3587" s="37">
        <v>21470268</v>
      </c>
      <c r="B3587" s="97" t="str">
        <f>VLOOKUP(ActividadesCom[[#This Row],[NO. DE CONTROL]],'LISTADO ESTUDIANTES'!A:C,3,FALSE)</f>
        <v>LARA RUIZ MARIAN DEL ROSARIO</v>
      </c>
      <c r="C3587" s="106" t="str">
        <f>VLOOKUP(ActividadesCom[[#This Row],[NO. DE CONTROL]],'LISTADO ESTUDIANTES'!A:B,2,FALSE)</f>
        <v>INGENIERIA INDUSTRIAL</v>
      </c>
      <c r="D3587" s="38" t="str">
        <f>VLOOKUP(ActividadesCom[[#This Row],[NO. DE CONTROL]],'LISTADO ESTUDIANTES'!A:D,4,FALSE)</f>
        <v>ACTIVO(A)</v>
      </c>
      <c r="E3587" s="5">
        <f>SUM(ActividadesCom[[#This Row],[CRÉD. 1]],ActividadesCom[[#This Row],[CRÉD. 2]],ActividadesCom[[#This Row],[CRÉD. 3]],ActividadesCom[[#This Row],[CRÉD. 4]],ActividadesCom[[#This Row],[CRÉD. 5]])</f>
        <v>5</v>
      </c>
      <c r="F3587" s="38">
        <f>IF(ActividadesCom[[#This Row],[ÚLTIMO SEMESTRE CON CRÉDITOS]]&gt;0,ROUND(AVERAGE(ActividadesCom[[#This Row],[VALOR NIVEL 5]],ActividadesCom[[#This Row],[VALOR NIVEL 4]],ActividadesCom[[#This Row],[VALOR NIVEL 3]],ActividadesCom[[#This Row],[VALOR NIVEL 2]],ActividadesCom[[#This Row],[VALOR NIVEL 1]]),0),"")</f>
        <v>4</v>
      </c>
      <c r="G3587" s="38" t="str">
        <f>IF(ActividadesCom[[#This Row],[PROMEDIO]]="","",IF(ActividadesCom[[#This Row],[PROMEDIO]]&gt;=4,"EXCELENTE",IF(ActividadesCom[[#This Row],[PROMEDIO]]&gt;=3,"NOTABLE",IF(ActividadesCom[[#This Row],[PROMEDIO]]&gt;=2,"BUENO",IF(ActividadesCom[[#This Row],[PROMEDIO]]=1,"SUFICIENTE","")))))</f>
        <v>EXCELENTE</v>
      </c>
      <c r="H3587" s="5">
        <f>MAX(ActividadesCom[[#This Row],[PERÍODO 1]],ActividadesCom[[#This Row],[PERÍODO 2]],ActividadesCom[[#This Row],[PERÍODO 3]],ActividadesCom[[#This Row],[PERÍODO 4]],ActividadesCom[[#This Row],[PERÍODO 5]])</f>
        <v>20221</v>
      </c>
      <c r="I3587" s="39" t="s">
        <v>4574</v>
      </c>
      <c r="J3587" s="40">
        <v>20211</v>
      </c>
      <c r="K3587" s="40" t="s">
        <v>4009</v>
      </c>
      <c r="L3587" s="5">
        <f>IF(ActividadesCom[[#This Row],[NIVEL 1]]&lt;&gt;0,VLOOKUP(ActividadesCom[[#This Row],[NIVEL 1]],Catálogo!A:B,2,FALSE),"")</f>
        <v>3</v>
      </c>
      <c r="M3587" s="40">
        <v>1</v>
      </c>
      <c r="N3587" s="6" t="s">
        <v>25</v>
      </c>
      <c r="O3587" s="40">
        <v>20213</v>
      </c>
      <c r="P3587" s="5" t="s">
        <v>4008</v>
      </c>
      <c r="Q3587" s="5">
        <f>IF(ActividadesCom[[#This Row],[NIVEL 2]]&lt;&gt;0,VLOOKUP(ActividadesCom[[#This Row],[NIVEL 2]],Catálogo!A:B,2,FALSE),"")</f>
        <v>4</v>
      </c>
      <c r="R3587" s="40">
        <v>1</v>
      </c>
      <c r="S3587" s="39" t="s">
        <v>4899</v>
      </c>
      <c r="T3587" s="40">
        <v>20213</v>
      </c>
      <c r="U3587" s="5" t="s">
        <v>4008</v>
      </c>
      <c r="V3587" s="5">
        <f>IF(ActividadesCom[[#This Row],[NIVEL 3]]&lt;&gt;0,VLOOKUP(ActividadesCom[[#This Row],[NIVEL 3]],Catálogo!A:B,2,FALSE),"")</f>
        <v>4</v>
      </c>
      <c r="W3587" s="40">
        <v>1</v>
      </c>
      <c r="X3587" s="6" t="s">
        <v>4958</v>
      </c>
      <c r="Y3587" s="40">
        <v>20221</v>
      </c>
      <c r="Z3587" s="5" t="s">
        <v>4009</v>
      </c>
      <c r="AA3587" s="5">
        <f>IF(ActividadesCom[[#This Row],[NIVEL 4]]&lt;&gt;0,VLOOKUP(ActividadesCom[[#This Row],[NIVEL 4]],Catálogo!A:B,2,FALSE),"")</f>
        <v>3</v>
      </c>
      <c r="AB3587" s="40">
        <v>1</v>
      </c>
      <c r="AC3587" s="6" t="s">
        <v>25</v>
      </c>
      <c r="AD3587" s="40">
        <v>20221</v>
      </c>
      <c r="AE3587" s="5" t="s">
        <v>4008</v>
      </c>
      <c r="AF3587" s="5">
        <f>IF(ActividadesCom[[#This Row],[NIVEL 5]]&lt;&gt;0,VLOOKUP(ActividadesCom[[#This Row],[NIVEL 5]],Catálogo!A:B,2,FALSE),"")</f>
        <v>4</v>
      </c>
      <c r="AG3587" s="41">
        <v>1</v>
      </c>
      <c r="AH3587" s="2"/>
      <c r="AI3587" s="2"/>
    </row>
    <row r="3588" spans="1:35" ht="30" customHeight="1" x14ac:dyDescent="0.25">
      <c r="A3588" s="7">
        <v>21470269</v>
      </c>
      <c r="B3588" s="10" t="str">
        <f>VLOOKUP(ActividadesCom[[#This Row],[NO. DE CONTROL]],'LISTADO ESTUDIANTES'!A:C,3,FALSE)</f>
        <v xml:space="preserve">  GONZALEZ YOSELIN</v>
      </c>
      <c r="C3588" s="97" t="str">
        <f>VLOOKUP(ActividadesCom[[#This Row],[NO. DE CONTROL]],'LISTADO ESTUDIANTES'!A:B,2,FALSE)</f>
        <v>INGENIERIA EN ADMINISTRACION</v>
      </c>
      <c r="D3588" s="18" t="str">
        <f>VLOOKUP(ActividadesCom[[#This Row],[NO. DE CONTROL]],'LISTADO ESTUDIANTES'!A:D,4,FALSE)</f>
        <v>ACTIVO(A)</v>
      </c>
      <c r="E3588" s="7">
        <f>SUM(ActividadesCom[[#This Row],[CRÉD. 1]],ActividadesCom[[#This Row],[CRÉD. 2]],ActividadesCom[[#This Row],[CRÉD. 3]],ActividadesCom[[#This Row],[CRÉD. 4]],ActividadesCom[[#This Row],[CRÉD. 5]])</f>
        <v>2</v>
      </c>
      <c r="F3588" s="18">
        <f>IF(ActividadesCom[[#This Row],[ÚLTIMO SEMESTRE CON CRÉDITOS]]&gt;0,ROUND(AVERAGE(ActividadesCom[[#This Row],[VALOR NIVEL 5]],ActividadesCom[[#This Row],[VALOR NIVEL 4]],ActividadesCom[[#This Row],[VALOR NIVEL 3]],ActividadesCom[[#This Row],[VALOR NIVEL 2]],ActividadesCom[[#This Row],[VALOR NIVEL 1]]),0),"")</f>
        <v>3</v>
      </c>
      <c r="G3588" s="7" t="str">
        <f>IF(ActividadesCom[[#This Row],[PROMEDIO]]="","",IF(ActividadesCom[[#This Row],[PROMEDIO]]&gt;=4,"EXCELENTE",IF(ActividadesCom[[#This Row],[PROMEDIO]]&gt;=3,"NOTABLE",IF(ActividadesCom[[#This Row],[PROMEDIO]]&gt;=2,"BUENO",IF(ActividadesCom[[#This Row],[PROMEDIO]]=1,"SUFICIENTE","")))))</f>
        <v>NOTABLE</v>
      </c>
      <c r="H3588" s="18">
        <f>MAX(ActividadesCom[[#This Row],[PERÍODO 1]],ActividadesCom[[#This Row],[PERÍODO 2]],ActividadesCom[[#This Row],[PERÍODO 3]],ActividadesCom[[#This Row],[PERÍODO 4]],ActividadesCom[[#This Row],[PERÍODO 5]])</f>
        <v>20221</v>
      </c>
      <c r="I3588" s="6" t="s">
        <v>4818</v>
      </c>
      <c r="J3588" s="5">
        <v>20221</v>
      </c>
      <c r="K3588" s="5" t="s">
        <v>4010</v>
      </c>
      <c r="L3588" s="18">
        <f>IF(ActividadesCom[[#This Row],[NIVEL 1]]&lt;&gt;0,VLOOKUP(ActividadesCom[[#This Row],[NIVEL 1]],Catálogo!A:B,2,FALSE),"")</f>
        <v>2</v>
      </c>
      <c r="M3588" s="5">
        <v>1</v>
      </c>
      <c r="N3588" s="6" t="s">
        <v>5879</v>
      </c>
      <c r="O3588" s="5">
        <v>20213</v>
      </c>
      <c r="P3588" s="5" t="s">
        <v>4009</v>
      </c>
      <c r="Q3588" s="18">
        <f>IF(ActividadesCom[[#This Row],[NIVEL 2]]&lt;&gt;0,VLOOKUP(ActividadesCom[[#This Row],[NIVEL 2]],Catálogo!A:B,2,FALSE),"")</f>
        <v>3</v>
      </c>
      <c r="R3588" s="5">
        <v>1</v>
      </c>
      <c r="S3588" s="6"/>
      <c r="T3588" s="5"/>
      <c r="U3588" s="5"/>
      <c r="V3588" s="18" t="str">
        <f>IF(ActividadesCom[[#This Row],[NIVEL 3]]&lt;&gt;0,VLOOKUP(ActividadesCom[[#This Row],[NIVEL 3]],Catálogo!A:B,2,FALSE),"")</f>
        <v/>
      </c>
      <c r="W3588" s="5"/>
      <c r="X3588" s="6"/>
      <c r="Y3588" s="5"/>
      <c r="Z3588" s="5"/>
      <c r="AA3588" s="18" t="str">
        <f>IF(ActividadesCom[[#This Row],[NIVEL 4]]&lt;&gt;0,VLOOKUP(ActividadesCom[[#This Row],[NIVEL 4]],Catálogo!A:B,2,FALSE),"")</f>
        <v/>
      </c>
      <c r="AB3588" s="5"/>
      <c r="AC3588" s="6"/>
      <c r="AD3588" s="5"/>
      <c r="AE3588" s="5"/>
      <c r="AF3588" s="18" t="str">
        <f>IF(ActividadesCom[[#This Row],[NIVEL 5]]&lt;&gt;0,VLOOKUP(ActividadesCom[[#This Row],[NIVEL 5]],Catálogo!A:B,2,FALSE),"")</f>
        <v/>
      </c>
      <c r="AG3588" s="36"/>
      <c r="AH3588" s="2"/>
      <c r="AI3588" s="2"/>
    </row>
    <row r="3589" spans="1:35" ht="30" hidden="1" customHeight="1" x14ac:dyDescent="0.25">
      <c r="A3589" s="7">
        <v>21470270</v>
      </c>
      <c r="B3589" s="97" t="str">
        <f>VLOOKUP(ActividadesCom[[#This Row],[NO. DE CONTROL]],'LISTADO ESTUDIANTES'!A:C,3,FALSE)</f>
        <v>CARDOS PULIDO SHANIA JOSELYN</v>
      </c>
      <c r="C3589" s="97" t="str">
        <f>VLOOKUP(ActividadesCom[[#This Row],[NO. DE CONTROL]],'LISTADO ESTUDIANTES'!A:B,2,FALSE)</f>
        <v>INGENIERIA QUIMICA</v>
      </c>
      <c r="D3589" s="18" t="str">
        <f>VLOOKUP(ActividadesCom[[#This Row],[NO. DE CONTROL]],'LISTADO ESTUDIANTES'!A:D,4,FALSE)</f>
        <v>BAJA</v>
      </c>
      <c r="E3589" s="5">
        <f>SUM(ActividadesCom[[#This Row],[CRÉD. 1]],ActividadesCom[[#This Row],[CRÉD. 2]],ActividadesCom[[#This Row],[CRÉD. 3]],ActividadesCom[[#This Row],[CRÉD. 4]],ActividadesCom[[#This Row],[CRÉD. 5]])</f>
        <v>5</v>
      </c>
      <c r="F3589" s="18">
        <f>IF(ActividadesCom[[#This Row],[ÚLTIMO SEMESTRE CON CRÉDITOS]]&gt;0,ROUND(AVERAGE(ActividadesCom[[#This Row],[VALOR NIVEL 5]],ActividadesCom[[#This Row],[VALOR NIVEL 4]],ActividadesCom[[#This Row],[VALOR NIVEL 3]],ActividadesCom[[#This Row],[VALOR NIVEL 2]],ActividadesCom[[#This Row],[VALOR NIVEL 1]]),0),"")</f>
        <v>3</v>
      </c>
      <c r="G3589" s="18" t="str">
        <f>IF(ActividadesCom[[#This Row],[PROMEDIO]]="","",IF(ActividadesCom[[#This Row],[PROMEDIO]]&gt;=4,"EXCELENTE",IF(ActividadesCom[[#This Row],[PROMEDIO]]&gt;=3,"NOTABLE",IF(ActividadesCom[[#This Row],[PROMEDIO]]&gt;=2,"BUENO",IF(ActividadesCom[[#This Row],[PROMEDIO]]=1,"SUFICIENTE","")))))</f>
        <v>NOTABLE</v>
      </c>
      <c r="H3589" s="5">
        <f>MAX(ActividadesCom[[#This Row],[PERÍODO 1]],ActividadesCom[[#This Row],[PERÍODO 2]],ActividadesCom[[#This Row],[PERÍODO 3]],ActividadesCom[[#This Row],[PERÍODO 4]],ActividadesCom[[#This Row],[PERÍODO 5]])</f>
        <v>20221</v>
      </c>
      <c r="I3589" s="6" t="s">
        <v>42</v>
      </c>
      <c r="J3589" s="5">
        <v>20213</v>
      </c>
      <c r="K3589" s="46" t="s">
        <v>4008</v>
      </c>
      <c r="L3589" s="5">
        <f>IF(ActividadesCom[[#This Row],[NIVEL 1]]&lt;&gt;0,VLOOKUP(ActividadesCom[[#This Row],[NIVEL 1]],Catálogo!A:B,2,FALSE),"")</f>
        <v>4</v>
      </c>
      <c r="M3589" s="5">
        <v>1</v>
      </c>
      <c r="N3589" s="6" t="s">
        <v>4886</v>
      </c>
      <c r="O3589" s="5">
        <v>20212</v>
      </c>
      <c r="P3589" s="5" t="s">
        <v>4008</v>
      </c>
      <c r="Q3589" s="5">
        <f>IF(ActividadesCom[[#This Row],[NIVEL 2]]&lt;&gt;0,VLOOKUP(ActividadesCom[[#This Row],[NIVEL 2]],Catálogo!A:B,2,FALSE),"")</f>
        <v>4</v>
      </c>
      <c r="R3589" s="5">
        <v>1</v>
      </c>
      <c r="S3589" s="6" t="s">
        <v>4917</v>
      </c>
      <c r="T3589" s="5">
        <v>20221</v>
      </c>
      <c r="U3589" s="5" t="s">
        <v>4009</v>
      </c>
      <c r="V3589" s="5">
        <f>IF(ActividadesCom[[#This Row],[NIVEL 3]]&lt;&gt;0,VLOOKUP(ActividadesCom[[#This Row],[NIVEL 3]],Catálogo!A:B,2,FALSE),"")</f>
        <v>3</v>
      </c>
      <c r="W3589" s="5">
        <v>1</v>
      </c>
      <c r="X3589" s="6" t="s">
        <v>34</v>
      </c>
      <c r="Y3589" s="5">
        <v>20221</v>
      </c>
      <c r="Z3589" s="5" t="s">
        <v>4010</v>
      </c>
      <c r="AA3589" s="5">
        <f>IF(ActividadesCom[[#This Row],[NIVEL 4]]&lt;&gt;0,VLOOKUP(ActividadesCom[[#This Row],[NIVEL 4]],Catálogo!A:B,2,FALSE),"")</f>
        <v>2</v>
      </c>
      <c r="AB3589" s="5">
        <v>1</v>
      </c>
      <c r="AC3589" s="6" t="s">
        <v>5480</v>
      </c>
      <c r="AD3589" s="5">
        <v>20221</v>
      </c>
      <c r="AE3589" s="5" t="s">
        <v>4008</v>
      </c>
      <c r="AF3589" s="5">
        <f>IF(ActividadesCom[[#This Row],[NIVEL 5]]&lt;&gt;0,VLOOKUP(ActividadesCom[[#This Row],[NIVEL 5]],Catálogo!A:B,2,FALSE),"")</f>
        <v>4</v>
      </c>
      <c r="AG3589" s="36">
        <v>1</v>
      </c>
      <c r="AH3589" s="2"/>
      <c r="AI3589" s="2"/>
    </row>
    <row r="3590" spans="1:35" ht="30" customHeight="1" x14ac:dyDescent="0.25">
      <c r="A3590" s="43">
        <v>21470271</v>
      </c>
      <c r="B3590" s="97" t="str">
        <f>VLOOKUP(ActividadesCom[[#This Row],[NO. DE CONTROL]],'LISTADO ESTUDIANTES'!A:C,3,FALSE)</f>
        <v>QUIJANO SANCHEZ JORGE MARTIN</v>
      </c>
      <c r="C3590" s="103" t="str">
        <f>VLOOKUP(ActividadesCom[[#This Row],[NO. DE CONTROL]],'LISTADO ESTUDIANTES'!A:B,2,FALSE)</f>
        <v>INGENIERIA EN ADMINISTRACION</v>
      </c>
      <c r="D3590" s="44" t="str">
        <f>VLOOKUP(ActividadesCom[[#This Row],[NO. DE CONTROL]],'LISTADO ESTUDIANTES'!A:D,4,FALSE)</f>
        <v>ACTIVO(A)</v>
      </c>
      <c r="E3590" s="5">
        <f>SUM(ActividadesCom[[#This Row],[CRÉD. 1]],ActividadesCom[[#This Row],[CRÉD. 2]],ActividadesCom[[#This Row],[CRÉD. 3]],ActividadesCom[[#This Row],[CRÉD. 4]],ActividadesCom[[#This Row],[CRÉD. 5]])</f>
        <v>4</v>
      </c>
      <c r="F3590" s="44">
        <f>IF(ActividadesCom[[#This Row],[ÚLTIMO SEMESTRE CON CRÉDITOS]]&gt;0,ROUND(AVERAGE(ActividadesCom[[#This Row],[VALOR NIVEL 5]],ActividadesCom[[#This Row],[VALOR NIVEL 4]],ActividadesCom[[#This Row],[VALOR NIVEL 3]],ActividadesCom[[#This Row],[VALOR NIVEL 2]],ActividadesCom[[#This Row],[VALOR NIVEL 1]]),0),"")</f>
        <v>4</v>
      </c>
      <c r="G3590" s="43" t="str">
        <f>IF(ActividadesCom[[#This Row],[PROMEDIO]]="","",IF(ActividadesCom[[#This Row],[PROMEDIO]]&gt;=4,"EXCELENTE",IF(ActividadesCom[[#This Row],[PROMEDIO]]&gt;=3,"NOTABLE",IF(ActividadesCom[[#This Row],[PROMEDIO]]&gt;=2,"BUENO",IF(ActividadesCom[[#This Row],[PROMEDIO]]=1,"SUFICIENTE","")))))</f>
        <v>EXCELENTE</v>
      </c>
      <c r="H3590" s="5">
        <f>MAX(ActividadesCom[[#This Row],[PERÍODO 1]],ActividadesCom[[#This Row],[PERÍODO 2]],ActividadesCom[[#This Row],[PERÍODO 3]],ActividadesCom[[#This Row],[PERÍODO 4]],ActividadesCom[[#This Row],[PERÍODO 5]])</f>
        <v>20221</v>
      </c>
      <c r="I3590" s="45" t="s">
        <v>4818</v>
      </c>
      <c r="J3590" s="46">
        <v>20213</v>
      </c>
      <c r="K3590" s="46" t="s">
        <v>4008</v>
      </c>
      <c r="L3590" s="5">
        <f>IF(ActividadesCom[[#This Row],[NIVEL 1]]&lt;&gt;0,VLOOKUP(ActividadesCom[[#This Row],[NIVEL 1]],Catálogo!A:B,2,FALSE),"")</f>
        <v>4</v>
      </c>
      <c r="M3590" s="46">
        <v>1</v>
      </c>
      <c r="N3590" s="6" t="s">
        <v>25</v>
      </c>
      <c r="O3590" s="46">
        <v>20221</v>
      </c>
      <c r="P3590" s="5" t="s">
        <v>4009</v>
      </c>
      <c r="Q3590" s="5">
        <f>IF(ActividadesCom[[#This Row],[NIVEL 2]]&lt;&gt;0,VLOOKUP(ActividadesCom[[#This Row],[NIVEL 2]],Catálogo!A:B,2,FALSE),"")</f>
        <v>3</v>
      </c>
      <c r="R3590" s="46">
        <v>1</v>
      </c>
      <c r="S3590" s="45" t="s">
        <v>5879</v>
      </c>
      <c r="T3590" s="46">
        <v>20221</v>
      </c>
      <c r="U3590" s="46" t="s">
        <v>4008</v>
      </c>
      <c r="V3590" s="5">
        <f>IF(ActividadesCom[[#This Row],[NIVEL 3]]&lt;&gt;0,VLOOKUP(ActividadesCom[[#This Row],[NIVEL 3]],Catálogo!A:B,2,FALSE),"")</f>
        <v>4</v>
      </c>
      <c r="W3590" s="46">
        <v>1</v>
      </c>
      <c r="X3590" s="6" t="s">
        <v>5879</v>
      </c>
      <c r="Y3590" s="46">
        <v>20213</v>
      </c>
      <c r="Z3590" s="5" t="s">
        <v>4009</v>
      </c>
      <c r="AA3590" s="5">
        <f>IF(ActividadesCom[[#This Row],[NIVEL 4]]&lt;&gt;0,VLOOKUP(ActividadesCom[[#This Row],[NIVEL 4]],Catálogo!A:B,2,FALSE),"")</f>
        <v>3</v>
      </c>
      <c r="AB3590" s="46">
        <v>1</v>
      </c>
      <c r="AC3590" s="45"/>
      <c r="AD3590" s="46"/>
      <c r="AE3590" s="46"/>
      <c r="AF3590" s="5" t="str">
        <f>IF(ActividadesCom[[#This Row],[NIVEL 5]]&lt;&gt;0,VLOOKUP(ActividadesCom[[#This Row],[NIVEL 5]],Catálogo!A:B,2,FALSE),"")</f>
        <v/>
      </c>
      <c r="AG3590" s="47"/>
      <c r="AH3590" s="2"/>
      <c r="AI3590" s="2"/>
    </row>
    <row r="3591" spans="1:35" ht="30" hidden="1" customHeight="1" x14ac:dyDescent="0.25">
      <c r="A3591" s="43">
        <v>21470272</v>
      </c>
      <c r="B3591" s="97" t="str">
        <f>VLOOKUP(ActividadesCom[[#This Row],[NO. DE CONTROL]],'LISTADO ESTUDIANTES'!A:C,3,FALSE)</f>
        <v>TREJO CANUL NOE ALEJANDRO</v>
      </c>
      <c r="C3591" s="103" t="str">
        <f>VLOOKUP(ActividadesCom[[#This Row],[NO. DE CONTROL]],'LISTADO ESTUDIANTES'!A:B,2,FALSE)</f>
        <v>INGENIERIA MECANICA</v>
      </c>
      <c r="D3591" s="44" t="str">
        <f>VLOOKUP(ActividadesCom[[#This Row],[NO. DE CONTROL]],'LISTADO ESTUDIANTES'!A:D,4,FALSE)</f>
        <v>BAJA</v>
      </c>
      <c r="E3591" s="5">
        <f>SUM(ActividadesCom[[#This Row],[CRÉD. 1]],ActividadesCom[[#This Row],[CRÉD. 2]],ActividadesCom[[#This Row],[CRÉD. 3]],ActividadesCom[[#This Row],[CRÉD. 4]],ActividadesCom[[#This Row],[CRÉD. 5]])</f>
        <v>2</v>
      </c>
      <c r="F3591" s="44">
        <f>IF(ActividadesCom[[#This Row],[ÚLTIMO SEMESTRE CON CRÉDITOS]]&gt;0,ROUND(AVERAGE(ActividadesCom[[#This Row],[VALOR NIVEL 5]],ActividadesCom[[#This Row],[VALOR NIVEL 4]],ActividadesCom[[#This Row],[VALOR NIVEL 3]],ActividadesCom[[#This Row],[VALOR NIVEL 2]],ActividadesCom[[#This Row],[VALOR NIVEL 1]]),0),"")</f>
        <v>2</v>
      </c>
      <c r="G3591" s="44" t="str">
        <f>IF(ActividadesCom[[#This Row],[PROMEDIO]]="","",IF(ActividadesCom[[#This Row],[PROMEDIO]]&gt;=4,"EXCELENTE",IF(ActividadesCom[[#This Row],[PROMEDIO]]&gt;=3,"NOTABLE",IF(ActividadesCom[[#This Row],[PROMEDIO]]&gt;=2,"BUENO",IF(ActividadesCom[[#This Row],[PROMEDIO]]=1,"SUFICIENTE","")))))</f>
        <v>BUENO</v>
      </c>
      <c r="H3591" s="5">
        <f>MAX(ActividadesCom[[#This Row],[PERÍODO 1]],ActividadesCom[[#This Row],[PERÍODO 2]],ActividadesCom[[#This Row],[PERÍODO 3]],ActividadesCom[[#This Row],[PERÍODO 4]],ActividadesCom[[#This Row],[PERÍODO 5]])</f>
        <v>20221</v>
      </c>
      <c r="I3591" s="45" t="s">
        <v>23</v>
      </c>
      <c r="J3591" s="44">
        <v>20213</v>
      </c>
      <c r="K3591" s="46" t="s">
        <v>4010</v>
      </c>
      <c r="L3591" s="5">
        <f>IF(ActividadesCom[[#This Row],[NIVEL 1]]&lt;&gt;0,VLOOKUP(ActividadesCom[[#This Row],[NIVEL 1]],Catálogo!A:B,2,FALSE),"")</f>
        <v>2</v>
      </c>
      <c r="M3591" s="46">
        <v>1</v>
      </c>
      <c r="N3591" s="6" t="s">
        <v>4872</v>
      </c>
      <c r="O3591" s="46">
        <v>20221</v>
      </c>
      <c r="P3591" s="5" t="s">
        <v>4010</v>
      </c>
      <c r="Q3591" s="5">
        <f>IF(ActividadesCom[[#This Row],[NIVEL 2]]&lt;&gt;0,VLOOKUP(ActividadesCom[[#This Row],[NIVEL 2]],Catálogo!A:B,2,FALSE),"")</f>
        <v>2</v>
      </c>
      <c r="R3591" s="46">
        <v>1</v>
      </c>
      <c r="S3591" s="45"/>
      <c r="T3591" s="46"/>
      <c r="U3591" s="46"/>
      <c r="V3591" s="5" t="str">
        <f>IF(ActividadesCom[[#This Row],[NIVEL 3]]&lt;&gt;0,VLOOKUP(ActividadesCom[[#This Row],[NIVEL 3]],Catálogo!A:B,2,FALSE),"")</f>
        <v/>
      </c>
      <c r="W3591" s="46"/>
      <c r="X3591" s="45"/>
      <c r="Y3591" s="46"/>
      <c r="Z3591" s="46"/>
      <c r="AA3591" s="5" t="str">
        <f>IF(ActividadesCom[[#This Row],[NIVEL 4]]&lt;&gt;0,VLOOKUP(ActividadesCom[[#This Row],[NIVEL 4]],Catálogo!A:B,2,FALSE),"")</f>
        <v/>
      </c>
      <c r="AB3591" s="46"/>
      <c r="AC3591" s="45"/>
      <c r="AD3591" s="46"/>
      <c r="AE3591" s="46"/>
      <c r="AF3591" s="5" t="str">
        <f>IF(ActividadesCom[[#This Row],[NIVEL 5]]&lt;&gt;0,VLOOKUP(ActividadesCom[[#This Row],[NIVEL 5]],Catálogo!A:B,2,FALSE),"")</f>
        <v/>
      </c>
      <c r="AG3591" s="47"/>
      <c r="AH3591" s="2"/>
      <c r="AI3591" s="2"/>
    </row>
    <row r="3592" spans="1:35" ht="30" customHeight="1" x14ac:dyDescent="0.25">
      <c r="A3592" s="7">
        <v>21470273</v>
      </c>
      <c r="B3592" s="97" t="str">
        <f>VLOOKUP(ActividadesCom[[#This Row],[NO. DE CONTROL]],'LISTADO ESTUDIANTES'!A:C,3,FALSE)</f>
        <v>CHUC CAAMAL JAEL DEL ROSARIO</v>
      </c>
      <c r="C3592" s="134" t="str">
        <f>VLOOKUP(ActividadesCom[[#This Row],[NO. DE CONTROL]],'LISTADO ESTUDIANTES'!A:B,2,FALSE)</f>
        <v>INGENIERIA EN ADMINISTRACION</v>
      </c>
      <c r="D3592" s="135" t="str">
        <f>VLOOKUP(ActividadesCom[[#This Row],[NO. DE CONTROL]],'LISTADO ESTUDIANTES'!A:D,4,FALSE)</f>
        <v>ACTIVO(A)</v>
      </c>
      <c r="E3592" s="136">
        <f>SUM(ActividadesCom[[#This Row],[CRÉD. 1]],ActividadesCom[[#This Row],[CRÉD. 2]],ActividadesCom[[#This Row],[CRÉD. 3]],ActividadesCom[[#This Row],[CRÉD. 4]],ActividadesCom[[#This Row],[CRÉD. 5]])</f>
        <v>5</v>
      </c>
      <c r="F3592" s="135">
        <f>IF(ActividadesCom[[#This Row],[ÚLTIMO SEMESTRE CON CRÉDITOS]]&gt;0,ROUND(AVERAGE(ActividadesCom[[#This Row],[VALOR NIVEL 5]],ActividadesCom[[#This Row],[VALOR NIVEL 4]],ActividadesCom[[#This Row],[VALOR NIVEL 3]],ActividadesCom[[#This Row],[VALOR NIVEL 2]],ActividadesCom[[#This Row],[VALOR NIVEL 1]]),0),"")</f>
        <v>3</v>
      </c>
      <c r="G3592" s="18" t="str">
        <f>IF(ActividadesCom[[#This Row],[PROMEDIO]]="","",IF(ActividadesCom[[#This Row],[PROMEDIO]]&gt;=4,"EXCELENTE",IF(ActividadesCom[[#This Row],[PROMEDIO]]&gt;=3,"NOTABLE",IF(ActividadesCom[[#This Row],[PROMEDIO]]&gt;=2,"BUENO",IF(ActividadesCom[[#This Row],[PROMEDIO]]=1,"SUFICIENTE","")))))</f>
        <v>NOTABLE</v>
      </c>
      <c r="H3592" s="5">
        <f>MAX(ActividadesCom[[#This Row],[PERÍODO 1]],ActividadesCom[[#This Row],[PERÍODO 2]],ActividadesCom[[#This Row],[PERÍODO 3]],ActividadesCom[[#This Row],[PERÍODO 4]],ActividadesCom[[#This Row],[PERÍODO 5]])</f>
        <v>20221</v>
      </c>
      <c r="I3592" s="6" t="s">
        <v>31</v>
      </c>
      <c r="J3592" s="5">
        <v>20213</v>
      </c>
      <c r="K3592" s="5" t="s">
        <v>4021</v>
      </c>
      <c r="L3592" s="5">
        <f>IF(ActividadesCom[[#This Row],[NIVEL 1]]&lt;&gt;0,VLOOKUP(ActividadesCom[[#This Row],[NIVEL 1]],Catálogo!A:B,2,FALSE),"")</f>
        <v>3</v>
      </c>
      <c r="M3592" s="5">
        <v>1</v>
      </c>
      <c r="N3592" s="6" t="s">
        <v>5814</v>
      </c>
      <c r="O3592" s="5">
        <v>20221</v>
      </c>
      <c r="P3592" s="5" t="s">
        <v>4009</v>
      </c>
      <c r="Q3592" s="5">
        <f>IF(ActividadesCom[[#This Row],[NIVEL 2]]&lt;&gt;0,VLOOKUP(ActividadesCom[[#This Row],[NIVEL 2]],Catálogo!A:B,2,FALSE),"")</f>
        <v>3</v>
      </c>
      <c r="R3592" s="5">
        <v>1</v>
      </c>
      <c r="S3592" s="6" t="s">
        <v>31</v>
      </c>
      <c r="T3592" s="5">
        <v>20221</v>
      </c>
      <c r="U3592" s="5" t="s">
        <v>4009</v>
      </c>
      <c r="V3592" s="5">
        <f>IF(ActividadesCom[[#This Row],[NIVEL 3]]&lt;&gt;0,VLOOKUP(ActividadesCom[[#This Row],[NIVEL 3]],Catálogo!A:B,2,FALSE),"")</f>
        <v>3</v>
      </c>
      <c r="W3592" s="5">
        <v>1</v>
      </c>
      <c r="X3592" s="6" t="s">
        <v>5814</v>
      </c>
      <c r="Y3592" s="5">
        <v>20221</v>
      </c>
      <c r="Z3592" s="5" t="s">
        <v>4008</v>
      </c>
      <c r="AA3592" s="5">
        <f>IF(ActividadesCom[[#This Row],[NIVEL 4]]&lt;&gt;0,VLOOKUP(ActividadesCom[[#This Row],[NIVEL 4]],Catálogo!A:B,2,FALSE),"")</f>
        <v>4</v>
      </c>
      <c r="AB3592" s="5">
        <v>1</v>
      </c>
      <c r="AC3592" s="6" t="s">
        <v>5879</v>
      </c>
      <c r="AD3592" s="5">
        <v>20213</v>
      </c>
      <c r="AE3592" s="5" t="s">
        <v>4009</v>
      </c>
      <c r="AF3592" s="5">
        <f>IF(ActividadesCom[[#This Row],[NIVEL 5]]&lt;&gt;0,VLOOKUP(ActividadesCom[[#This Row],[NIVEL 5]],Catálogo!A:B,2,FALSE),"")</f>
        <v>3</v>
      </c>
      <c r="AG3592" s="36">
        <v>1</v>
      </c>
      <c r="AH3592" s="2"/>
      <c r="AI3592" s="2"/>
    </row>
    <row r="3593" spans="1:35" ht="30" customHeight="1" x14ac:dyDescent="0.25">
      <c r="A3593" s="43">
        <v>21470274</v>
      </c>
      <c r="B3593" s="97" t="str">
        <f>VLOOKUP(ActividadesCom[[#This Row],[NO. DE CONTROL]],'LISTADO ESTUDIANTES'!A:C,3,FALSE)</f>
        <v>TAMAY CEBALLOS PEDRO ALBERTO JESUS</v>
      </c>
      <c r="C3593" s="103" t="str">
        <f>VLOOKUP(ActividadesCom[[#This Row],[NO. DE CONTROL]],'LISTADO ESTUDIANTES'!A:B,2,FALSE)</f>
        <v>INGENIERIA EN TECNOLOGIAS DE LA INFORMACION Y COMUNICACIONES</v>
      </c>
      <c r="D3593" s="44" t="str">
        <f>VLOOKUP(ActividadesCom[[#This Row],[NO. DE CONTROL]],'LISTADO ESTUDIANTES'!A:D,4,FALSE)</f>
        <v>ACTIVO(A)</v>
      </c>
      <c r="E3593" s="5">
        <f>SUM(ActividadesCom[[#This Row],[CRÉD. 1]],ActividadesCom[[#This Row],[CRÉD. 2]],ActividadesCom[[#This Row],[CRÉD. 3]],ActividadesCom[[#This Row],[CRÉD. 4]],ActividadesCom[[#This Row],[CRÉD. 5]])</f>
        <v>1</v>
      </c>
      <c r="F3593" s="44">
        <f>IF(ActividadesCom[[#This Row],[ÚLTIMO SEMESTRE CON CRÉDITOS]]&gt;0,ROUND(AVERAGE(ActividadesCom[[#This Row],[VALOR NIVEL 5]],ActividadesCom[[#This Row],[VALOR NIVEL 4]],ActividadesCom[[#This Row],[VALOR NIVEL 3]],ActividadesCom[[#This Row],[VALOR NIVEL 2]],ActividadesCom[[#This Row],[VALOR NIVEL 1]]),0),"")</f>
        <v>2</v>
      </c>
      <c r="G3593" s="44" t="str">
        <f>IF(ActividadesCom[[#This Row],[PROMEDIO]]="","",IF(ActividadesCom[[#This Row],[PROMEDIO]]&gt;=4,"EXCELENTE",IF(ActividadesCom[[#This Row],[PROMEDIO]]&gt;=3,"NOTABLE",IF(ActividadesCom[[#This Row],[PROMEDIO]]&gt;=2,"BUENO",IF(ActividadesCom[[#This Row],[PROMEDIO]]=1,"SUFICIENTE","")))))</f>
        <v>BUENO</v>
      </c>
      <c r="H3593" s="5">
        <f>MAX(ActividadesCom[[#This Row],[PERÍODO 1]],ActividadesCom[[#This Row],[PERÍODO 2]],ActividadesCom[[#This Row],[PERÍODO 3]],ActividadesCom[[#This Row],[PERÍODO 4]],ActividadesCom[[#This Row],[PERÍODO 5]])</f>
        <v>20213</v>
      </c>
      <c r="I3593" s="45" t="s">
        <v>23</v>
      </c>
      <c r="J3593" s="44">
        <v>20213</v>
      </c>
      <c r="K3593" s="46" t="s">
        <v>4010</v>
      </c>
      <c r="L3593" s="5">
        <f>IF(ActividadesCom[[#This Row],[NIVEL 1]]&lt;&gt;0,VLOOKUP(ActividadesCom[[#This Row],[NIVEL 1]],Catálogo!A:B,2,FALSE),"")</f>
        <v>2</v>
      </c>
      <c r="M3593" s="46">
        <v>1</v>
      </c>
      <c r="N3593" s="45"/>
      <c r="O3593" s="46"/>
      <c r="P3593" s="46"/>
      <c r="Q3593" s="5" t="str">
        <f>IF(ActividadesCom[[#This Row],[NIVEL 2]]&lt;&gt;0,VLOOKUP(ActividadesCom[[#This Row],[NIVEL 2]],Catálogo!A:B,2,FALSE),"")</f>
        <v/>
      </c>
      <c r="R3593" s="46"/>
      <c r="S3593" s="45"/>
      <c r="T3593" s="46"/>
      <c r="U3593" s="46"/>
      <c r="V3593" s="5" t="str">
        <f>IF(ActividadesCom[[#This Row],[NIVEL 3]]&lt;&gt;0,VLOOKUP(ActividadesCom[[#This Row],[NIVEL 3]],Catálogo!A:B,2,FALSE),"")</f>
        <v/>
      </c>
      <c r="W3593" s="46"/>
      <c r="X3593" s="45"/>
      <c r="Y3593" s="46"/>
      <c r="Z3593" s="46"/>
      <c r="AA3593" s="5" t="str">
        <f>IF(ActividadesCom[[#This Row],[NIVEL 4]]&lt;&gt;0,VLOOKUP(ActividadesCom[[#This Row],[NIVEL 4]],Catálogo!A:B,2,FALSE),"")</f>
        <v/>
      </c>
      <c r="AB3593" s="46"/>
      <c r="AC3593" s="45"/>
      <c r="AD3593" s="46"/>
      <c r="AE3593" s="46"/>
      <c r="AF3593" s="5" t="str">
        <f>IF(ActividadesCom[[#This Row],[NIVEL 5]]&lt;&gt;0,VLOOKUP(ActividadesCom[[#This Row],[NIVEL 5]],Catálogo!A:B,2,FALSE),"")</f>
        <v/>
      </c>
      <c r="AG3593" s="47"/>
      <c r="AH3593" s="2"/>
      <c r="AI3593" s="2"/>
    </row>
    <row r="3594" spans="1:35" ht="30" hidden="1" customHeight="1" x14ac:dyDescent="0.25">
      <c r="A3594" s="43">
        <v>21470275</v>
      </c>
      <c r="B3594" s="97" t="str">
        <f>VLOOKUP(ActividadesCom[[#This Row],[NO. DE CONTROL]],'LISTADO ESTUDIANTES'!A:C,3,FALSE)</f>
        <v>HERNANDEZ LIRA BRAULIO YAHIR</v>
      </c>
      <c r="C3594" s="103" t="str">
        <f>VLOOKUP(ActividadesCom[[#This Row],[NO. DE CONTROL]],'LISTADO ESTUDIANTES'!A:B,2,FALSE)</f>
        <v>INGENIERIA QUIMICA</v>
      </c>
      <c r="D3594" s="44" t="str">
        <f>VLOOKUP(ActividadesCom[[#This Row],[NO. DE CONTROL]],'LISTADO ESTUDIANTES'!A:D,4,FALSE)</f>
        <v>BAJA</v>
      </c>
      <c r="E3594" s="5">
        <f>SUM(ActividadesCom[[#This Row],[CRÉD. 1]],ActividadesCom[[#This Row],[CRÉD. 2]],ActividadesCom[[#This Row],[CRÉD. 3]],ActividadesCom[[#This Row],[CRÉD. 4]],ActividadesCom[[#This Row],[CRÉD. 5]])</f>
        <v>1</v>
      </c>
      <c r="F3594" s="44">
        <f>IF(ActividadesCom[[#This Row],[ÚLTIMO SEMESTRE CON CRÉDITOS]]&gt;0,ROUND(AVERAGE(ActividadesCom[[#This Row],[VALOR NIVEL 5]],ActividadesCom[[#This Row],[VALOR NIVEL 4]],ActividadesCom[[#This Row],[VALOR NIVEL 3]],ActividadesCom[[#This Row],[VALOR NIVEL 2]],ActividadesCom[[#This Row],[VALOR NIVEL 1]]),0),"")</f>
        <v>3</v>
      </c>
      <c r="G3594" s="43" t="str">
        <f>IF(ActividadesCom[[#This Row],[PROMEDIO]]="","",IF(ActividadesCom[[#This Row],[PROMEDIO]]&gt;=4,"EXCELENTE",IF(ActividadesCom[[#This Row],[PROMEDIO]]&gt;=3,"NOTABLE",IF(ActividadesCom[[#This Row],[PROMEDIO]]&gt;=2,"BUENO",IF(ActividadesCom[[#This Row],[PROMEDIO]]=1,"SUFICIENTE","")))))</f>
        <v>NOTABLE</v>
      </c>
      <c r="H3594" s="5">
        <f>MAX(ActividadesCom[[#This Row],[PERÍODO 1]],ActividadesCom[[#This Row],[PERÍODO 2]],ActividadesCom[[#This Row],[PERÍODO 3]],ActividadesCom[[#This Row],[PERÍODO 4]],ActividadesCom[[#This Row],[PERÍODO 5]])</f>
        <v>20213</v>
      </c>
      <c r="I3594" s="45" t="s">
        <v>133</v>
      </c>
      <c r="J3594" s="44">
        <v>20213</v>
      </c>
      <c r="K3594" s="46" t="s">
        <v>4021</v>
      </c>
      <c r="L3594" s="5">
        <f>IF(ActividadesCom[[#This Row],[NIVEL 1]]&lt;&gt;0,VLOOKUP(ActividadesCom[[#This Row],[NIVEL 1]],Catálogo!A:B,2,FALSE),"")</f>
        <v>3</v>
      </c>
      <c r="M3594" s="46">
        <v>1</v>
      </c>
      <c r="N3594" s="45"/>
      <c r="O3594" s="46"/>
      <c r="P3594" s="46"/>
      <c r="Q3594" s="5" t="str">
        <f>IF(ActividadesCom[[#This Row],[NIVEL 2]]&lt;&gt;0,VLOOKUP(ActividadesCom[[#This Row],[NIVEL 2]],Catálogo!A:B,2,FALSE),"")</f>
        <v/>
      </c>
      <c r="R3594" s="46"/>
      <c r="S3594" s="45"/>
      <c r="T3594" s="46"/>
      <c r="U3594" s="46"/>
      <c r="V3594" s="5" t="str">
        <f>IF(ActividadesCom[[#This Row],[NIVEL 3]]&lt;&gt;0,VLOOKUP(ActividadesCom[[#This Row],[NIVEL 3]],Catálogo!A:B,2,FALSE),"")</f>
        <v/>
      </c>
      <c r="W3594" s="46"/>
      <c r="X3594" s="45"/>
      <c r="Y3594" s="46"/>
      <c r="Z3594" s="46"/>
      <c r="AA3594" s="5" t="str">
        <f>IF(ActividadesCom[[#This Row],[NIVEL 4]]&lt;&gt;0,VLOOKUP(ActividadesCom[[#This Row],[NIVEL 4]],Catálogo!A:B,2,FALSE),"")</f>
        <v/>
      </c>
      <c r="AB3594" s="46"/>
      <c r="AC3594" s="45"/>
      <c r="AD3594" s="46"/>
      <c r="AE3594" s="46"/>
      <c r="AF3594" s="5" t="str">
        <f>IF(ActividadesCom[[#This Row],[NIVEL 5]]&lt;&gt;0,VLOOKUP(ActividadesCom[[#This Row],[NIVEL 5]],Catálogo!A:B,2,FALSE),"")</f>
        <v/>
      </c>
      <c r="AG3594" s="47"/>
      <c r="AH3594" s="2"/>
      <c r="AI3594" s="2"/>
    </row>
    <row r="3595" spans="1:35" ht="30" customHeight="1" x14ac:dyDescent="0.25">
      <c r="A3595" s="7">
        <v>21470276</v>
      </c>
      <c r="B3595" s="97" t="str">
        <f>VLOOKUP(ActividadesCom[[#This Row],[NO. DE CONTROL]],'LISTADO ESTUDIANTES'!A:C,3,FALSE)</f>
        <v>RODRIGUEZ ZARRABAL LUIS ARMANDO</v>
      </c>
      <c r="C3595" s="97" t="str">
        <f>VLOOKUP(ActividadesCom[[#This Row],[NO. DE CONTROL]],'LISTADO ESTUDIANTES'!A:B,2,FALSE)</f>
        <v>INGENIERIA EN GESTION EMPRESARIAL</v>
      </c>
      <c r="D3595" s="18" t="str">
        <f>VLOOKUP(ActividadesCom[[#This Row],[NO. DE CONTROL]],'LISTADO ESTUDIANTES'!A:D,4,FALSE)</f>
        <v>ACTIVO(A)</v>
      </c>
      <c r="E3595" s="5">
        <f>SUM(ActividadesCom[[#This Row],[CRÉD. 1]],ActividadesCom[[#This Row],[CRÉD. 2]],ActividadesCom[[#This Row],[CRÉD. 3]],ActividadesCom[[#This Row],[CRÉD. 4]],ActividadesCom[[#This Row],[CRÉD. 5]])</f>
        <v>5</v>
      </c>
      <c r="F3595" s="18">
        <f>IF(ActividadesCom[[#This Row],[ÚLTIMO SEMESTRE CON CRÉDITOS]]&gt;0,ROUND(AVERAGE(ActividadesCom[[#This Row],[VALOR NIVEL 5]],ActividadesCom[[#This Row],[VALOR NIVEL 4]],ActividadesCom[[#This Row],[VALOR NIVEL 3]],ActividadesCom[[#This Row],[VALOR NIVEL 2]],ActividadesCom[[#This Row],[VALOR NIVEL 1]]),0),"")</f>
        <v>3</v>
      </c>
      <c r="G3595" s="18" t="str">
        <f>IF(ActividadesCom[[#This Row],[PROMEDIO]]="","",IF(ActividadesCom[[#This Row],[PROMEDIO]]&gt;=4,"EXCELENTE",IF(ActividadesCom[[#This Row],[PROMEDIO]]&gt;=3,"NOTABLE",IF(ActividadesCom[[#This Row],[PROMEDIO]]&gt;=2,"BUENO",IF(ActividadesCom[[#This Row],[PROMEDIO]]=1,"SUFICIENTE","")))))</f>
        <v>NOTABLE</v>
      </c>
      <c r="H3595" s="5">
        <f>MAX(ActividadesCom[[#This Row],[PERÍODO 1]],ActividadesCom[[#This Row],[PERÍODO 2]],ActividadesCom[[#This Row],[PERÍODO 3]],ActividadesCom[[#This Row],[PERÍODO 4]],ActividadesCom[[#This Row],[PERÍODO 5]])</f>
        <v>20221</v>
      </c>
      <c r="I3595" s="6" t="s">
        <v>47</v>
      </c>
      <c r="J3595" s="5">
        <v>20213</v>
      </c>
      <c r="K3595" s="46" t="s">
        <v>4008</v>
      </c>
      <c r="L3595" s="5">
        <f>IF(ActividadesCom[[#This Row],[NIVEL 1]]&lt;&gt;0,VLOOKUP(ActividadesCom[[#This Row],[NIVEL 1]],Catálogo!A:B,2,FALSE),"")</f>
        <v>4</v>
      </c>
      <c r="M3595" s="5">
        <v>1</v>
      </c>
      <c r="N3595" s="6" t="s">
        <v>4866</v>
      </c>
      <c r="O3595" s="5">
        <v>20213</v>
      </c>
      <c r="P3595" s="5" t="s">
        <v>4008</v>
      </c>
      <c r="Q3595" s="5">
        <f>IF(ActividadesCom[[#This Row],[NIVEL 2]]&lt;&gt;0,VLOOKUP(ActividadesCom[[#This Row],[NIVEL 2]],Catálogo!A:B,2,FALSE),"")</f>
        <v>4</v>
      </c>
      <c r="R3595" s="5">
        <v>1</v>
      </c>
      <c r="S3595" s="6" t="s">
        <v>4866</v>
      </c>
      <c r="T3595" s="5">
        <v>20221</v>
      </c>
      <c r="U3595" s="5" t="s">
        <v>4008</v>
      </c>
      <c r="V3595" s="5">
        <f>IF(ActividadesCom[[#This Row],[NIVEL 3]]&lt;&gt;0,VLOOKUP(ActividadesCom[[#This Row],[NIVEL 3]],Catálogo!A:B,2,FALSE),"")</f>
        <v>4</v>
      </c>
      <c r="W3595" s="5">
        <v>1</v>
      </c>
      <c r="X3595" s="6" t="s">
        <v>4900</v>
      </c>
      <c r="Y3595" s="5">
        <v>20213</v>
      </c>
      <c r="Z3595" s="5" t="s">
        <v>4008</v>
      </c>
      <c r="AA3595" s="5">
        <f>IF(ActividadesCom[[#This Row],[NIVEL 4]]&lt;&gt;0,VLOOKUP(ActividadesCom[[#This Row],[NIVEL 4]],Catálogo!A:B,2,FALSE),"")</f>
        <v>4</v>
      </c>
      <c r="AB3595" s="5">
        <v>1</v>
      </c>
      <c r="AC3595" s="6" t="s">
        <v>47</v>
      </c>
      <c r="AD3595" s="5">
        <v>20221</v>
      </c>
      <c r="AE3595" s="5" t="s">
        <v>4011</v>
      </c>
      <c r="AF3595" s="5">
        <f>IF(ActividadesCom[[#This Row],[NIVEL 5]]&lt;&gt;0,VLOOKUP(ActividadesCom[[#This Row],[NIVEL 5]],Catálogo!A:B,2,FALSE),"")</f>
        <v>1</v>
      </c>
      <c r="AG3595" s="36">
        <v>1</v>
      </c>
      <c r="AH3595" s="2"/>
      <c r="AI3595" s="2"/>
    </row>
    <row r="3596" spans="1:35" ht="30" customHeight="1" x14ac:dyDescent="0.25">
      <c r="A3596" s="7">
        <v>21470277</v>
      </c>
      <c r="B3596" s="97" t="str">
        <f>VLOOKUP(ActividadesCom[[#This Row],[NO. DE CONTROL]],'LISTADO ESTUDIANTES'!A:C,3,FALSE)</f>
        <v>CAN LARA DANIEL ISAIAS</v>
      </c>
      <c r="C3596" s="97" t="str">
        <f>VLOOKUP(ActividadesCom[[#This Row],[NO. DE CONTROL]],'LISTADO ESTUDIANTES'!A:B,2,FALSE)</f>
        <v>INGENIERIA EN GESTION EMPRESARIAL</v>
      </c>
      <c r="D3596" s="18" t="str">
        <f>VLOOKUP(ActividadesCom[[#This Row],[NO. DE CONTROL]],'LISTADO ESTUDIANTES'!A:D,4,FALSE)</f>
        <v>ACTIVO(A)</v>
      </c>
      <c r="E3596" s="5">
        <f>SUM(ActividadesCom[[#This Row],[CRÉD. 1]],ActividadesCom[[#This Row],[CRÉD. 2]],ActividadesCom[[#This Row],[CRÉD. 3]],ActividadesCom[[#This Row],[CRÉD. 4]],ActividadesCom[[#This Row],[CRÉD. 5]])</f>
        <v>4</v>
      </c>
      <c r="F3596" s="18">
        <f>IF(ActividadesCom[[#This Row],[ÚLTIMO SEMESTRE CON CRÉDITOS]]&gt;0,ROUND(AVERAGE(ActividadesCom[[#This Row],[VALOR NIVEL 5]],ActividadesCom[[#This Row],[VALOR NIVEL 4]],ActividadesCom[[#This Row],[VALOR NIVEL 3]],ActividadesCom[[#This Row],[VALOR NIVEL 2]],ActividadesCom[[#This Row],[VALOR NIVEL 1]]),0),"")</f>
        <v>4</v>
      </c>
      <c r="G3596" s="7" t="str">
        <f>IF(ActividadesCom[[#This Row],[PROMEDIO]]="","",IF(ActividadesCom[[#This Row],[PROMEDIO]]&gt;=4,"EXCELENTE",IF(ActividadesCom[[#This Row],[PROMEDIO]]&gt;=3,"NOTABLE",IF(ActividadesCom[[#This Row],[PROMEDIO]]&gt;=2,"BUENO",IF(ActividadesCom[[#This Row],[PROMEDIO]]=1,"SUFICIENTE","")))))</f>
        <v>EXCELENTE</v>
      </c>
      <c r="H3596" s="5">
        <f>MAX(ActividadesCom[[#This Row],[PERÍODO 1]],ActividadesCom[[#This Row],[PERÍODO 2]],ActividadesCom[[#This Row],[PERÍODO 3]],ActividadesCom[[#This Row],[PERÍODO 4]],ActividadesCom[[#This Row],[PERÍODO 5]])</f>
        <v>20221</v>
      </c>
      <c r="I3596" s="6" t="s">
        <v>30</v>
      </c>
      <c r="J3596" s="5">
        <v>20213</v>
      </c>
      <c r="K3596" s="46" t="s">
        <v>4008</v>
      </c>
      <c r="L3596" s="5">
        <f>IF(ActividadesCom[[#This Row],[NIVEL 1]]&lt;&gt;0,VLOOKUP(ActividadesCom[[#This Row],[NIVEL 1]],Catálogo!A:B,2,FALSE),"")</f>
        <v>4</v>
      </c>
      <c r="M3596" s="5">
        <v>1</v>
      </c>
      <c r="N3596" s="6" t="s">
        <v>4848</v>
      </c>
      <c r="O3596" s="5">
        <v>20213</v>
      </c>
      <c r="P3596" s="5" t="s">
        <v>4008</v>
      </c>
      <c r="Q3596" s="5">
        <f>IF(ActividadesCom[[#This Row],[NIVEL 2]]&lt;&gt;0,VLOOKUP(ActividadesCom[[#This Row],[NIVEL 2]],Catálogo!A:B,2,FALSE),"")</f>
        <v>4</v>
      </c>
      <c r="R3596" s="5">
        <v>1</v>
      </c>
      <c r="S3596" s="6"/>
      <c r="T3596" s="5"/>
      <c r="U3596" s="5"/>
      <c r="V3596" s="5">
        <v>2</v>
      </c>
      <c r="W3596" s="5"/>
      <c r="X3596" s="6" t="s">
        <v>4900</v>
      </c>
      <c r="Y3596" s="5">
        <v>20213</v>
      </c>
      <c r="Z3596" s="5" t="s">
        <v>4008</v>
      </c>
      <c r="AA3596" s="5">
        <f>IF(ActividadesCom[[#This Row],[NIVEL 4]]&lt;&gt;0,VLOOKUP(ActividadesCom[[#This Row],[NIVEL 4]],Catálogo!A:B,2,FALSE),"")</f>
        <v>4</v>
      </c>
      <c r="AB3596" s="5">
        <v>1</v>
      </c>
      <c r="AC3596" s="6" t="s">
        <v>25</v>
      </c>
      <c r="AD3596" s="5">
        <v>20221</v>
      </c>
      <c r="AE3596" s="5" t="s">
        <v>4008</v>
      </c>
      <c r="AF3596" s="5">
        <f>IF(ActividadesCom[[#This Row],[NIVEL 5]]&lt;&gt;0,VLOOKUP(ActividadesCom[[#This Row],[NIVEL 5]],Catálogo!A:B,2,FALSE),"")</f>
        <v>4</v>
      </c>
      <c r="AG3596" s="36">
        <v>1</v>
      </c>
      <c r="AH3596" s="2"/>
      <c r="AI3596" s="2"/>
    </row>
    <row r="3597" spans="1:35" ht="30" customHeight="1" x14ac:dyDescent="0.25">
      <c r="A3597" s="43">
        <v>21470278</v>
      </c>
      <c r="B3597" s="97" t="str">
        <f>VLOOKUP(ActividadesCom[[#This Row],[NO. DE CONTROL]],'LISTADO ESTUDIANTES'!A:C,3,FALSE)</f>
        <v>CANUL BOBADILLA JAIR ISAAC</v>
      </c>
      <c r="C3597" s="143" t="str">
        <f>VLOOKUP(ActividadesCom[[#This Row],[NO. DE CONTROL]],'LISTADO ESTUDIANTES'!A:B,2,FALSE)</f>
        <v>INGENIERIA QUIMICA</v>
      </c>
      <c r="D3597" s="144" t="str">
        <f>VLOOKUP(ActividadesCom[[#This Row],[NO. DE CONTROL]],'LISTADO ESTUDIANTES'!A:D,4,FALSE)</f>
        <v>ACTIVO(A)</v>
      </c>
      <c r="E3597" s="136">
        <f>SUM(ActividadesCom[[#This Row],[CRÉD. 1]],ActividadesCom[[#This Row],[CRÉD. 2]],ActividadesCom[[#This Row],[CRÉD. 3]],ActividadesCom[[#This Row],[CRÉD. 4]],ActividadesCom[[#This Row],[CRÉD. 5]])</f>
        <v>5</v>
      </c>
      <c r="F3597" s="144">
        <f>IF(ActividadesCom[[#This Row],[ÚLTIMO SEMESTRE CON CRÉDITOS]]&gt;0,ROUND(AVERAGE(ActividadesCom[[#This Row],[VALOR NIVEL 5]],ActividadesCom[[#This Row],[VALOR NIVEL 4]],ActividadesCom[[#This Row],[VALOR NIVEL 3]],ActividadesCom[[#This Row],[VALOR NIVEL 2]],ActividadesCom[[#This Row],[VALOR NIVEL 1]]),0),"")</f>
        <v>3</v>
      </c>
      <c r="G3597" s="43" t="str">
        <f>IF(ActividadesCom[[#This Row],[PROMEDIO]]="","",IF(ActividadesCom[[#This Row],[PROMEDIO]]&gt;=4,"EXCELENTE",IF(ActividadesCom[[#This Row],[PROMEDIO]]&gt;=3,"NOTABLE",IF(ActividadesCom[[#This Row],[PROMEDIO]]&gt;=2,"BUENO",IF(ActividadesCom[[#This Row],[PROMEDIO]]=1,"SUFICIENTE","")))))</f>
        <v>NOTABLE</v>
      </c>
      <c r="H3597" s="5">
        <f>MAX(ActividadesCom[[#This Row],[PERÍODO 1]],ActividadesCom[[#This Row],[PERÍODO 2]],ActividadesCom[[#This Row],[PERÍODO 3]],ActividadesCom[[#This Row],[PERÍODO 4]],ActividadesCom[[#This Row],[PERÍODO 5]])</f>
        <v>20221</v>
      </c>
      <c r="I3597" s="45" t="s">
        <v>12</v>
      </c>
      <c r="J3597" s="46">
        <v>20213</v>
      </c>
      <c r="K3597" s="46" t="s">
        <v>4022</v>
      </c>
      <c r="L3597" s="5">
        <f>IF(ActividadesCom[[#This Row],[NIVEL 1]]&lt;&gt;0,VLOOKUP(ActividadesCom[[#This Row],[NIVEL 1]],Catálogo!A:B,2,FALSE),"")</f>
        <v>2</v>
      </c>
      <c r="M3597" s="46">
        <v>1</v>
      </c>
      <c r="N3597" s="6" t="s">
        <v>4886</v>
      </c>
      <c r="O3597" s="46">
        <v>20212</v>
      </c>
      <c r="P3597" s="5" t="s">
        <v>4008</v>
      </c>
      <c r="Q3597" s="5">
        <f>IF(ActividadesCom[[#This Row],[NIVEL 2]]&lt;&gt;0,VLOOKUP(ActividadesCom[[#This Row],[NIVEL 2]],Catálogo!A:B,2,FALSE),"")</f>
        <v>4</v>
      </c>
      <c r="R3597" s="46">
        <v>1</v>
      </c>
      <c r="S3597" s="45" t="s">
        <v>4917</v>
      </c>
      <c r="T3597" s="46">
        <v>20221</v>
      </c>
      <c r="U3597" s="5" t="s">
        <v>4009</v>
      </c>
      <c r="V3597" s="5">
        <f>IF(ActividadesCom[[#This Row],[NIVEL 3]]&lt;&gt;0,VLOOKUP(ActividadesCom[[#This Row],[NIVEL 3]],Catálogo!A:B,2,FALSE),"")</f>
        <v>3</v>
      </c>
      <c r="W3597" s="46">
        <v>1</v>
      </c>
      <c r="X3597" s="6" t="s">
        <v>12</v>
      </c>
      <c r="Y3597" s="46">
        <v>20221</v>
      </c>
      <c r="Z3597" s="5" t="s">
        <v>4008</v>
      </c>
      <c r="AA3597" s="5">
        <f>IF(ActividadesCom[[#This Row],[NIVEL 4]]&lt;&gt;0,VLOOKUP(ActividadesCom[[#This Row],[NIVEL 4]],Catálogo!A:B,2,FALSE),"")</f>
        <v>4</v>
      </c>
      <c r="AB3597" s="46">
        <v>1</v>
      </c>
      <c r="AC3597" s="45" t="s">
        <v>5480</v>
      </c>
      <c r="AD3597" s="46">
        <v>20221</v>
      </c>
      <c r="AE3597" s="5" t="s">
        <v>4008</v>
      </c>
      <c r="AF3597" s="5">
        <f>IF(ActividadesCom[[#This Row],[NIVEL 5]]&lt;&gt;0,VLOOKUP(ActividadesCom[[#This Row],[NIVEL 5]],Catálogo!A:B,2,FALSE),"")</f>
        <v>4</v>
      </c>
      <c r="AG3597" s="47">
        <v>1</v>
      </c>
      <c r="AH3597" s="2"/>
      <c r="AI3597" s="2"/>
    </row>
    <row r="3598" spans="1:35" ht="30" customHeight="1" x14ac:dyDescent="0.25">
      <c r="A3598" s="43">
        <v>21470279</v>
      </c>
      <c r="B3598" s="97" t="str">
        <f>VLOOKUP(ActividadesCom[[#This Row],[NO. DE CONTROL]],'LISTADO ESTUDIANTES'!A:C,3,FALSE)</f>
        <v>VALLEJOS VIVAS OLIVER ANDRES</v>
      </c>
      <c r="C3598" s="103" t="str">
        <f>VLOOKUP(ActividadesCom[[#This Row],[NO. DE CONTROL]],'LISTADO ESTUDIANTES'!A:B,2,FALSE)</f>
        <v>INGENIERIA EN TECNOLOGIAS DE LA INFORMACION Y COMUNICACIONES</v>
      </c>
      <c r="D3598" s="44" t="str">
        <f>VLOOKUP(ActividadesCom[[#This Row],[NO. DE CONTROL]],'LISTADO ESTUDIANTES'!A:D,4,FALSE)</f>
        <v>ACTIVO(A)</v>
      </c>
      <c r="E3598" s="5">
        <f>SUM(ActividadesCom[[#This Row],[CRÉD. 1]],ActividadesCom[[#This Row],[CRÉD. 2]],ActividadesCom[[#This Row],[CRÉD. 3]],ActividadesCom[[#This Row],[CRÉD. 4]],ActividadesCom[[#This Row],[CRÉD. 5]])</f>
        <v>3</v>
      </c>
      <c r="F3598" s="44">
        <f>IF(ActividadesCom[[#This Row],[ÚLTIMO SEMESTRE CON CRÉDITOS]]&gt;0,ROUND(AVERAGE(ActividadesCom[[#This Row],[VALOR NIVEL 5]],ActividadesCom[[#This Row],[VALOR NIVEL 4]],ActividadesCom[[#This Row],[VALOR NIVEL 3]],ActividadesCom[[#This Row],[VALOR NIVEL 2]],ActividadesCom[[#This Row],[VALOR NIVEL 1]]),0),"")</f>
        <v>4</v>
      </c>
      <c r="G3598" s="44" t="str">
        <f>IF(ActividadesCom[[#This Row],[PROMEDIO]]="","",IF(ActividadesCom[[#This Row],[PROMEDIO]]&gt;=4,"EXCELENTE",IF(ActividadesCom[[#This Row],[PROMEDIO]]&gt;=3,"NOTABLE",IF(ActividadesCom[[#This Row],[PROMEDIO]]&gt;=2,"BUENO",IF(ActividadesCom[[#This Row],[PROMEDIO]]=1,"SUFICIENTE","")))))</f>
        <v>EXCELENTE</v>
      </c>
      <c r="H3598" s="5">
        <f>MAX(ActividadesCom[[#This Row],[PERÍODO 1]],ActividadesCom[[#This Row],[PERÍODO 2]],ActividadesCom[[#This Row],[PERÍODO 3]],ActividadesCom[[#This Row],[PERÍODO 4]],ActividadesCom[[#This Row],[PERÍODO 5]])</f>
        <v>20213</v>
      </c>
      <c r="I3598" s="45" t="s">
        <v>4745</v>
      </c>
      <c r="J3598" s="46">
        <v>20213</v>
      </c>
      <c r="K3598" s="46" t="s">
        <v>4008</v>
      </c>
      <c r="L3598" s="5">
        <f>IF(ActividadesCom[[#This Row],[NIVEL 1]]&lt;&gt;0,VLOOKUP(ActividadesCom[[#This Row],[NIVEL 1]],Catálogo!A:B,2,FALSE),"")</f>
        <v>4</v>
      </c>
      <c r="M3598" s="46">
        <v>1</v>
      </c>
      <c r="N3598" s="6" t="s">
        <v>11</v>
      </c>
      <c r="O3598" s="46">
        <v>20213</v>
      </c>
      <c r="P3598" s="5" t="s">
        <v>4009</v>
      </c>
      <c r="Q3598" s="5">
        <f>IF(ActividadesCom[[#This Row],[NIVEL 2]]&lt;&gt;0,VLOOKUP(ActividadesCom[[#This Row],[NIVEL 2]],Catálogo!A:B,2,FALSE),"")</f>
        <v>3</v>
      </c>
      <c r="R3598" s="46">
        <v>1</v>
      </c>
      <c r="S3598" s="6" t="s">
        <v>4818</v>
      </c>
      <c r="T3598" s="46">
        <v>20213</v>
      </c>
      <c r="U3598" s="5" t="s">
        <v>4008</v>
      </c>
      <c r="V3598" s="5">
        <f>IF(ActividadesCom[[#This Row],[NIVEL 3]]&lt;&gt;0,VLOOKUP(ActividadesCom[[#This Row],[NIVEL 3]],Catálogo!A:B,2,FALSE),"")</f>
        <v>4</v>
      </c>
      <c r="W3598" s="46">
        <v>1</v>
      </c>
      <c r="X3598" s="45"/>
      <c r="Y3598" s="46"/>
      <c r="Z3598" s="46"/>
      <c r="AA3598" s="5" t="str">
        <f>IF(ActividadesCom[[#This Row],[NIVEL 4]]&lt;&gt;0,VLOOKUP(ActividadesCom[[#This Row],[NIVEL 4]],Catálogo!A:B,2,FALSE),"")</f>
        <v/>
      </c>
      <c r="AB3598" s="46"/>
      <c r="AC3598" s="45"/>
      <c r="AD3598" s="46"/>
      <c r="AE3598" s="46"/>
      <c r="AF3598" s="5" t="str">
        <f>IF(ActividadesCom[[#This Row],[NIVEL 5]]&lt;&gt;0,VLOOKUP(ActividadesCom[[#This Row],[NIVEL 5]],Catálogo!A:B,2,FALSE),"")</f>
        <v/>
      </c>
      <c r="AG3598" s="47"/>
      <c r="AH3598" s="2"/>
      <c r="AI3598" s="2"/>
    </row>
    <row r="3599" spans="1:35" ht="30" customHeight="1" x14ac:dyDescent="0.25">
      <c r="A3599" s="7">
        <v>21470280</v>
      </c>
      <c r="B3599" s="97" t="str">
        <f>VLOOKUP(ActividadesCom[[#This Row],[NO. DE CONTROL]],'LISTADO ESTUDIANTES'!A:C,3,FALSE)</f>
        <v>RAMAYO SANCHEZ JOSE MOISES</v>
      </c>
      <c r="C3599" s="97" t="str">
        <f>VLOOKUP(ActividadesCom[[#This Row],[NO. DE CONTROL]],'LISTADO ESTUDIANTES'!A:B,2,FALSE)</f>
        <v>INGENIERIA QUIMICA</v>
      </c>
      <c r="D3599" s="18" t="str">
        <f>VLOOKUP(ActividadesCom[[#This Row],[NO. DE CONTROL]],'LISTADO ESTUDIANTES'!A:D,4,FALSE)</f>
        <v>ACTIVO(A)</v>
      </c>
      <c r="E3599" s="7">
        <f>SUM(ActividadesCom[[#This Row],[CRÉD. 1]],ActividadesCom[[#This Row],[CRÉD. 2]],ActividadesCom[[#This Row],[CRÉD. 3]],ActividadesCom[[#This Row],[CRÉD. 4]],ActividadesCom[[#This Row],[CRÉD. 5]])</f>
        <v>5</v>
      </c>
      <c r="F3599" s="18">
        <f>IF(ActividadesCom[[#This Row],[ÚLTIMO SEMESTRE CON CRÉDITOS]]&gt;0,ROUND(AVERAGE(ActividadesCom[[#This Row],[VALOR NIVEL 5]],ActividadesCom[[#This Row],[VALOR NIVEL 4]],ActividadesCom[[#This Row],[VALOR NIVEL 3]],ActividadesCom[[#This Row],[VALOR NIVEL 2]],ActividadesCom[[#This Row],[VALOR NIVEL 1]]),0),"")</f>
        <v>3</v>
      </c>
      <c r="G3599" s="7" t="str">
        <f>IF(ActividadesCom[[#This Row],[PROMEDIO]]="","",IF(ActividadesCom[[#This Row],[PROMEDIO]]&gt;=4,"EXCELENTE",IF(ActividadesCom[[#This Row],[PROMEDIO]]&gt;=3,"NOTABLE",IF(ActividadesCom[[#This Row],[PROMEDIO]]&gt;=2,"BUENO",IF(ActividadesCom[[#This Row],[PROMEDIO]]=1,"SUFICIENTE","")))))</f>
        <v>NOTABLE</v>
      </c>
      <c r="H3599" s="18">
        <f>MAX(ActividadesCom[[#This Row],[PERÍODO 1]],ActividadesCom[[#This Row],[PERÍODO 2]],ActividadesCom[[#This Row],[PERÍODO 3]],ActividadesCom[[#This Row],[PERÍODO 4]],ActividadesCom[[#This Row],[PERÍODO 5]])</f>
        <v>20221</v>
      </c>
      <c r="I3599" s="6" t="s">
        <v>3995</v>
      </c>
      <c r="J3599" s="5">
        <v>20213</v>
      </c>
      <c r="K3599" s="5" t="s">
        <v>4021</v>
      </c>
      <c r="L3599" s="18">
        <f>IF(ActividadesCom[[#This Row],[NIVEL 1]]&lt;&gt;0,VLOOKUP(ActividadesCom[[#This Row],[NIVEL 1]],Catálogo!A:B,2,FALSE),"")</f>
        <v>3</v>
      </c>
      <c r="M3599" s="5">
        <v>1</v>
      </c>
      <c r="N3599" s="6" t="s">
        <v>4917</v>
      </c>
      <c r="O3599" s="5">
        <v>20221</v>
      </c>
      <c r="P3599" s="5" t="s">
        <v>4009</v>
      </c>
      <c r="Q3599" s="18">
        <f>IF(ActividadesCom[[#This Row],[NIVEL 2]]&lt;&gt;0,VLOOKUP(ActividadesCom[[#This Row],[NIVEL 2]],Catálogo!A:B,2,FALSE),"")</f>
        <v>3</v>
      </c>
      <c r="R3599" s="5">
        <v>1</v>
      </c>
      <c r="S3599" s="6" t="s">
        <v>12</v>
      </c>
      <c r="T3599" s="5">
        <v>20221</v>
      </c>
      <c r="U3599" s="5" t="s">
        <v>4008</v>
      </c>
      <c r="V3599" s="18">
        <f>IF(ActividadesCom[[#This Row],[NIVEL 3]]&lt;&gt;0,VLOOKUP(ActividadesCom[[#This Row],[NIVEL 3]],Catálogo!A:B,2,FALSE),"")</f>
        <v>4</v>
      </c>
      <c r="W3599" s="5">
        <v>1</v>
      </c>
      <c r="X3599" s="6" t="s">
        <v>5480</v>
      </c>
      <c r="Y3599" s="5">
        <v>20221</v>
      </c>
      <c r="Z3599" s="5" t="s">
        <v>4008</v>
      </c>
      <c r="AA3599" s="18">
        <f>IF(ActividadesCom[[#This Row],[NIVEL 4]]&lt;&gt;0,VLOOKUP(ActividadesCom[[#This Row],[NIVEL 4]],Catálogo!A:B,2,FALSE),"")</f>
        <v>4</v>
      </c>
      <c r="AB3599" s="5">
        <v>1</v>
      </c>
      <c r="AC3599" s="6" t="s">
        <v>5484</v>
      </c>
      <c r="AD3599" s="5">
        <v>20221</v>
      </c>
      <c r="AE3599" s="5" t="s">
        <v>4009</v>
      </c>
      <c r="AF3599" s="18">
        <f>IF(ActividadesCom[[#This Row],[NIVEL 5]]&lt;&gt;0,VLOOKUP(ActividadesCom[[#This Row],[NIVEL 5]],Catálogo!A:B,2,FALSE),"")</f>
        <v>3</v>
      </c>
      <c r="AG3599" s="36">
        <v>1</v>
      </c>
      <c r="AH3599" s="2"/>
      <c r="AI3599" s="2"/>
    </row>
    <row r="3600" spans="1:35" ht="30" customHeight="1" x14ac:dyDescent="0.25">
      <c r="A3600" s="7">
        <v>21470281</v>
      </c>
      <c r="B3600" s="97" t="str">
        <f>VLOOKUP(ActividadesCom[[#This Row],[NO. DE CONTROL]],'LISTADO ESTUDIANTES'!A:C,3,FALSE)</f>
        <v>TUT AVILA YAJAIRA ISABEL</v>
      </c>
      <c r="C3600" s="134" t="str">
        <f>VLOOKUP(ActividadesCom[[#This Row],[NO. DE CONTROL]],'LISTADO ESTUDIANTES'!A:B,2,FALSE)</f>
        <v>INGENIERIA QUIMICA</v>
      </c>
      <c r="D3600" s="135" t="str">
        <f>VLOOKUP(ActividadesCom[[#This Row],[NO. DE CONTROL]],'LISTADO ESTUDIANTES'!A:D,4,FALSE)</f>
        <v>ACTIVO(A)</v>
      </c>
      <c r="E3600" s="136">
        <f>SUM(ActividadesCom[[#This Row],[CRÉD. 1]],ActividadesCom[[#This Row],[CRÉD. 2]],ActividadesCom[[#This Row],[CRÉD. 3]],ActividadesCom[[#This Row],[CRÉD. 4]],ActividadesCom[[#This Row],[CRÉD. 5]])</f>
        <v>5</v>
      </c>
      <c r="F3600" s="135">
        <f>IF(ActividadesCom[[#This Row],[ÚLTIMO SEMESTRE CON CRÉDITOS]]&gt;0,ROUND(AVERAGE(ActividadesCom[[#This Row],[VALOR NIVEL 5]],ActividadesCom[[#This Row],[VALOR NIVEL 4]],ActividadesCom[[#This Row],[VALOR NIVEL 3]],ActividadesCom[[#This Row],[VALOR NIVEL 2]],ActividadesCom[[#This Row],[VALOR NIVEL 1]]),0),"")</f>
        <v>4</v>
      </c>
      <c r="G3600" s="18" t="str">
        <f>IF(ActividadesCom[[#This Row],[PROMEDIO]]="","",IF(ActividadesCom[[#This Row],[PROMEDIO]]&gt;=4,"EXCELENTE",IF(ActividadesCom[[#This Row],[PROMEDIO]]&gt;=3,"NOTABLE",IF(ActividadesCom[[#This Row],[PROMEDIO]]&gt;=2,"BUENO",IF(ActividadesCom[[#This Row],[PROMEDIO]]=1,"SUFICIENTE","")))))</f>
        <v>EXCELENTE</v>
      </c>
      <c r="H3600" s="5">
        <f>MAX(ActividadesCom[[#This Row],[PERÍODO 1]],ActividadesCom[[#This Row],[PERÍODO 2]],ActividadesCom[[#This Row],[PERÍODO 3]],ActividadesCom[[#This Row],[PERÍODO 4]],ActividadesCom[[#This Row],[PERÍODO 5]])</f>
        <v>20223</v>
      </c>
      <c r="I3600" s="6" t="s">
        <v>42</v>
      </c>
      <c r="J3600" s="5">
        <v>20213</v>
      </c>
      <c r="K3600" s="5" t="s">
        <v>4021</v>
      </c>
      <c r="L3600" s="5">
        <f>IF(ActividadesCom[[#This Row],[NIVEL 1]]&lt;&gt;0,VLOOKUP(ActividadesCom[[#This Row],[NIVEL 1]],Catálogo!A:B,2,FALSE),"")</f>
        <v>3</v>
      </c>
      <c r="M3600" s="5">
        <v>1</v>
      </c>
      <c r="N3600" s="6" t="s">
        <v>4438</v>
      </c>
      <c r="O3600" s="5">
        <v>20212</v>
      </c>
      <c r="P3600" s="5" t="s">
        <v>4008</v>
      </c>
      <c r="Q3600" s="5">
        <f>IF(ActividadesCom[[#This Row],[NIVEL 2]]&lt;&gt;0,VLOOKUP(ActividadesCom[[#This Row],[NIVEL 2]],Catálogo!A:B,2,FALSE),"")</f>
        <v>4</v>
      </c>
      <c r="R3600" s="5">
        <v>1</v>
      </c>
      <c r="S3600" s="6" t="s">
        <v>5480</v>
      </c>
      <c r="T3600" s="5">
        <v>20221</v>
      </c>
      <c r="U3600" s="5" t="s">
        <v>4008</v>
      </c>
      <c r="V3600" s="5">
        <f>IF(ActividadesCom[[#This Row],[NIVEL 3]]&lt;&gt;0,VLOOKUP(ActividadesCom[[#This Row],[NIVEL 3]],Catálogo!A:B,2,FALSE),"")</f>
        <v>4</v>
      </c>
      <c r="W3600" s="5">
        <v>1</v>
      </c>
      <c r="X3600" s="6" t="s">
        <v>5484</v>
      </c>
      <c r="Y3600" s="5">
        <v>20221</v>
      </c>
      <c r="Z3600" s="5" t="s">
        <v>4009</v>
      </c>
      <c r="AA3600" s="5">
        <f>IF(ActividadesCom[[#This Row],[NIVEL 4]]&lt;&gt;0,VLOOKUP(ActividadesCom[[#This Row],[NIVEL 4]],Catálogo!A:B,2,FALSE),"")</f>
        <v>3</v>
      </c>
      <c r="AB3600" s="5">
        <v>1</v>
      </c>
      <c r="AC3600" s="6" t="s">
        <v>5871</v>
      </c>
      <c r="AD3600" s="5">
        <v>20223</v>
      </c>
      <c r="AE3600" s="5" t="s">
        <v>4008</v>
      </c>
      <c r="AF3600" s="5">
        <f>IF(ActividadesCom[[#This Row],[NIVEL 5]]&lt;&gt;0,VLOOKUP(ActividadesCom[[#This Row],[NIVEL 5]],Catálogo!A:B,2,FALSE),"")</f>
        <v>4</v>
      </c>
      <c r="AG3600" s="36">
        <v>1</v>
      </c>
      <c r="AH3600" s="2"/>
      <c r="AI3600" s="2"/>
    </row>
    <row r="3601" spans="1:35" ht="30" customHeight="1" x14ac:dyDescent="0.25">
      <c r="A3601" s="43">
        <v>21470282</v>
      </c>
      <c r="B3601" s="97" t="str">
        <f>VLOOKUP(ActividadesCom[[#This Row],[NO. DE CONTROL]],'LISTADO ESTUDIANTES'!A:C,3,FALSE)</f>
        <v>CASANOVA ESTRELLA CARLA FERNANDA</v>
      </c>
      <c r="C3601" s="103" t="str">
        <f>VLOOKUP(ActividadesCom[[#This Row],[NO. DE CONTROL]],'LISTADO ESTUDIANTES'!A:B,2,FALSE)</f>
        <v>INGENIERIA EN GESTION EMPRESARIAL</v>
      </c>
      <c r="D3601" s="44" t="str">
        <f>VLOOKUP(ActividadesCom[[#This Row],[NO. DE CONTROL]],'LISTADO ESTUDIANTES'!A:D,4,FALSE)</f>
        <v>ACTIVO(A)</v>
      </c>
      <c r="E3601" s="5">
        <f>SUM(ActividadesCom[[#This Row],[CRÉD. 1]],ActividadesCom[[#This Row],[CRÉD. 2]],ActividadesCom[[#This Row],[CRÉD. 3]],ActividadesCom[[#This Row],[CRÉD. 4]],ActividadesCom[[#This Row],[CRÉD. 5]])</f>
        <v>4</v>
      </c>
      <c r="F3601" s="44">
        <f>IF(ActividadesCom[[#This Row],[ÚLTIMO SEMESTRE CON CRÉDITOS]]&gt;0,ROUND(AVERAGE(ActividadesCom[[#This Row],[VALOR NIVEL 5]],ActividadesCom[[#This Row],[VALOR NIVEL 4]],ActividadesCom[[#This Row],[VALOR NIVEL 3]],ActividadesCom[[#This Row],[VALOR NIVEL 2]],ActividadesCom[[#This Row],[VALOR NIVEL 1]]),0),"")</f>
        <v>3</v>
      </c>
      <c r="G3601" s="43" t="str">
        <f>IF(ActividadesCom[[#This Row],[PROMEDIO]]="","",IF(ActividadesCom[[#This Row],[PROMEDIO]]&gt;=4,"EXCELENTE",IF(ActividadesCom[[#This Row],[PROMEDIO]]&gt;=3,"NOTABLE",IF(ActividadesCom[[#This Row],[PROMEDIO]]&gt;=2,"BUENO",IF(ActividadesCom[[#This Row],[PROMEDIO]]=1,"SUFICIENTE","")))))</f>
        <v>NOTABLE</v>
      </c>
      <c r="H3601" s="5">
        <f>MAX(ActividadesCom[[#This Row],[PERÍODO 1]],ActividadesCom[[#This Row],[PERÍODO 2]],ActividadesCom[[#This Row],[PERÍODO 3]],ActividadesCom[[#This Row],[PERÍODO 4]],ActividadesCom[[#This Row],[PERÍODO 5]])</f>
        <v>20221</v>
      </c>
      <c r="I3601" s="45" t="s">
        <v>3519</v>
      </c>
      <c r="J3601" s="46">
        <v>20213</v>
      </c>
      <c r="K3601" s="46" t="s">
        <v>4021</v>
      </c>
      <c r="L3601" s="5">
        <f>IF(ActividadesCom[[#This Row],[NIVEL 1]]&lt;&gt;0,VLOOKUP(ActividadesCom[[#This Row],[NIVEL 1]],Catálogo!A:B,2,FALSE),"")</f>
        <v>3</v>
      </c>
      <c r="M3601" s="46">
        <v>1</v>
      </c>
      <c r="N3601" s="45" t="s">
        <v>4848</v>
      </c>
      <c r="O3601" s="46">
        <v>20213</v>
      </c>
      <c r="P3601" s="46" t="s">
        <v>4008</v>
      </c>
      <c r="Q3601" s="5">
        <f>IF(ActividadesCom[[#This Row],[NIVEL 2]]&lt;&gt;0,VLOOKUP(ActividadesCom[[#This Row],[NIVEL 2]],Catálogo!A:B,2,FALSE),"")</f>
        <v>4</v>
      </c>
      <c r="R3601" s="46">
        <v>1</v>
      </c>
      <c r="S3601" s="6"/>
      <c r="T3601" s="46"/>
      <c r="U3601" s="5"/>
      <c r="V3601" s="5" t="str">
        <f>IF(ActividadesCom[[#This Row],[NIVEL 3]]&lt;&gt;0,VLOOKUP(ActividadesCom[[#This Row],[NIVEL 3]],Catálogo!A:B,2,FALSE),"")</f>
        <v/>
      </c>
      <c r="W3601" s="46"/>
      <c r="X3601" s="45" t="s">
        <v>4900</v>
      </c>
      <c r="Y3601" s="46">
        <v>20213</v>
      </c>
      <c r="Z3601" s="5" t="s">
        <v>4008</v>
      </c>
      <c r="AA3601" s="5">
        <f>IF(ActividadesCom[[#This Row],[NIVEL 4]]&lt;&gt;0,VLOOKUP(ActividadesCom[[#This Row],[NIVEL 4]],Catálogo!A:B,2,FALSE),"")</f>
        <v>4</v>
      </c>
      <c r="AB3601" s="46">
        <v>1</v>
      </c>
      <c r="AC3601" s="6" t="s">
        <v>34</v>
      </c>
      <c r="AD3601" s="46">
        <v>20221</v>
      </c>
      <c r="AE3601" s="5" t="s">
        <v>4022</v>
      </c>
      <c r="AF3601" s="5">
        <f>IF(ActividadesCom[[#This Row],[NIVEL 5]]&lt;&gt;0,VLOOKUP(ActividadesCom[[#This Row],[NIVEL 5]],Catálogo!A:B,2,FALSE),"")</f>
        <v>2</v>
      </c>
      <c r="AG3601" s="47">
        <v>1</v>
      </c>
      <c r="AH3601" s="2"/>
      <c r="AI3601" s="2"/>
    </row>
    <row r="3602" spans="1:35" ht="30" customHeight="1" x14ac:dyDescent="0.25">
      <c r="A3602" s="7">
        <v>21470283</v>
      </c>
      <c r="B3602" s="97" t="str">
        <f>VLOOKUP(ActividadesCom[[#This Row],[NO. DE CONTROL]],'LISTADO ESTUDIANTES'!A:C,3,FALSE)</f>
        <v>VILLASEÑOR EUAN DENZEL</v>
      </c>
      <c r="C3602" s="97" t="str">
        <f>VLOOKUP(ActividadesCom[[#This Row],[NO. DE CONTROL]],'LISTADO ESTUDIANTES'!A:B,2,FALSE)</f>
        <v>INGENIERIA EN TECNOLOGIAS DE LA INFORMACION Y COMUNICACIONES</v>
      </c>
      <c r="D3602" s="18" t="str">
        <f>VLOOKUP(ActividadesCom[[#This Row],[NO. DE CONTROL]],'LISTADO ESTUDIANTES'!A:D,4,FALSE)</f>
        <v>ACTIVO(A)</v>
      </c>
      <c r="E3602" s="5">
        <f>SUM(ActividadesCom[[#This Row],[CRÉD. 1]],ActividadesCom[[#This Row],[CRÉD. 2]],ActividadesCom[[#This Row],[CRÉD. 3]],ActividadesCom[[#This Row],[CRÉD. 4]],ActividadesCom[[#This Row],[CRÉD. 5]])</f>
        <v>2</v>
      </c>
      <c r="F3602" s="18">
        <f>IF(ActividadesCom[[#This Row],[ÚLTIMO SEMESTRE CON CRÉDITOS]]&gt;0,ROUND(AVERAGE(ActividadesCom[[#This Row],[VALOR NIVEL 5]],ActividadesCom[[#This Row],[VALOR NIVEL 4]],ActividadesCom[[#This Row],[VALOR NIVEL 3]],ActividadesCom[[#This Row],[VALOR NIVEL 2]],ActividadesCom[[#This Row],[VALOR NIVEL 1]]),0),"")</f>
        <v>4</v>
      </c>
      <c r="G3602" s="18" t="str">
        <f>IF(ActividadesCom[[#This Row],[PROMEDIO]]="","",IF(ActividadesCom[[#This Row],[PROMEDIO]]&gt;=4,"EXCELENTE",IF(ActividadesCom[[#This Row],[PROMEDIO]]&gt;=3,"NOTABLE",IF(ActividadesCom[[#This Row],[PROMEDIO]]&gt;=2,"BUENO",IF(ActividadesCom[[#This Row],[PROMEDIO]]=1,"SUFICIENTE","")))))</f>
        <v>EXCELENTE</v>
      </c>
      <c r="H3602" s="5">
        <f>MAX(ActividadesCom[[#This Row],[PERÍODO 1]],ActividadesCom[[#This Row],[PERÍODO 2]],ActividadesCom[[#This Row],[PERÍODO 3]],ActividadesCom[[#This Row],[PERÍODO 4]],ActividadesCom[[#This Row],[PERÍODO 5]])</f>
        <v>20221</v>
      </c>
      <c r="I3602" s="6" t="s">
        <v>133</v>
      </c>
      <c r="J3602" s="5">
        <v>20213</v>
      </c>
      <c r="K3602" s="5" t="s">
        <v>4008</v>
      </c>
      <c r="L3602" s="5">
        <f>IF(ActividadesCom[[#This Row],[NIVEL 1]]&lt;&gt;0,VLOOKUP(ActividadesCom[[#This Row],[NIVEL 1]],Catálogo!A:B,2,FALSE),"")</f>
        <v>4</v>
      </c>
      <c r="M3602" s="5">
        <v>1</v>
      </c>
      <c r="N3602" s="6" t="s">
        <v>25</v>
      </c>
      <c r="O3602" s="5">
        <v>20221</v>
      </c>
      <c r="P3602" s="5" t="s">
        <v>4009</v>
      </c>
      <c r="Q3602" s="5">
        <f>IF(ActividadesCom[[#This Row],[NIVEL 2]]&lt;&gt;0,VLOOKUP(ActividadesCom[[#This Row],[NIVEL 2]],Catálogo!A:B,2,FALSE),"")</f>
        <v>3</v>
      </c>
      <c r="R3602" s="5">
        <v>1</v>
      </c>
      <c r="S3602" s="6"/>
      <c r="T3602" s="5"/>
      <c r="U3602" s="5"/>
      <c r="V3602" s="5" t="str">
        <f>IF(ActividadesCom[[#This Row],[NIVEL 3]]&lt;&gt;0,VLOOKUP(ActividadesCom[[#This Row],[NIVEL 3]],Catálogo!A:B,2,FALSE),"")</f>
        <v/>
      </c>
      <c r="W3602" s="5"/>
      <c r="X3602" s="6"/>
      <c r="Y3602" s="5"/>
      <c r="Z3602" s="5"/>
      <c r="AA3602" s="5" t="str">
        <f>IF(ActividadesCom[[#This Row],[NIVEL 4]]&lt;&gt;0,VLOOKUP(ActividadesCom[[#This Row],[NIVEL 4]],Catálogo!A:B,2,FALSE),"")</f>
        <v/>
      </c>
      <c r="AB3602" s="5"/>
      <c r="AC3602" s="6"/>
      <c r="AD3602" s="5"/>
      <c r="AE3602" s="5"/>
      <c r="AF3602" s="5" t="str">
        <f>IF(ActividadesCom[[#This Row],[NIVEL 5]]&lt;&gt;0,VLOOKUP(ActividadesCom[[#This Row],[NIVEL 5]],Catálogo!A:B,2,FALSE),"")</f>
        <v/>
      </c>
      <c r="AG3602" s="36"/>
      <c r="AH3602" s="2"/>
      <c r="AI3602" s="2"/>
    </row>
    <row r="3603" spans="1:35" ht="30" hidden="1" customHeight="1" x14ac:dyDescent="0.25">
      <c r="A3603" s="37">
        <v>21470284</v>
      </c>
      <c r="B3603" s="97" t="str">
        <f>VLOOKUP(ActividadesCom[[#This Row],[NO. DE CONTROL]],'LISTADO ESTUDIANTES'!A:C,3,FALSE)</f>
        <v>LIZBETH CHAN LOPEZ</v>
      </c>
      <c r="C3603" s="97" t="str">
        <f>VLOOKUP(ActividadesCom[[#This Row],[NO. DE CONTROL]],'LISTADO ESTUDIANTES'!A:B,2,FALSE)</f>
        <v>INGENIERIA QUIMICA</v>
      </c>
      <c r="D3603" s="18" t="str">
        <f>VLOOKUP(ActividadesCom[[#This Row],[NO. DE CONTROL]],'LISTADO ESTUDIANTES'!A:D,4,FALSE)</f>
        <v>BAJA</v>
      </c>
      <c r="E3603" s="5">
        <f>SUM(ActividadesCom[[#This Row],[CRÉD. 1]],ActividadesCom[[#This Row],[CRÉD. 2]],ActividadesCom[[#This Row],[CRÉD. 3]],ActividadesCom[[#This Row],[CRÉD. 4]],ActividadesCom[[#This Row],[CRÉD. 5]])</f>
        <v>3</v>
      </c>
      <c r="F3603" s="38">
        <f>IF(ActividadesCom[[#This Row],[ÚLTIMO SEMESTRE CON CRÉDITOS]]&gt;0,ROUND(AVERAGE(ActividadesCom[[#This Row],[VALOR NIVEL 5]],ActividadesCom[[#This Row],[VALOR NIVEL 4]],ActividadesCom[[#This Row],[VALOR NIVEL 3]],ActividadesCom[[#This Row],[VALOR NIVEL 2]],ActividadesCom[[#This Row],[VALOR NIVEL 1]]),0),"")</f>
        <v>3</v>
      </c>
      <c r="G3603" s="38" t="str">
        <f>IF(ActividadesCom[[#This Row],[PROMEDIO]]="","",IF(ActividadesCom[[#This Row],[PROMEDIO]]&gt;=4,"EXCELENTE",IF(ActividadesCom[[#This Row],[PROMEDIO]]&gt;=3,"NOTABLE",IF(ActividadesCom[[#This Row],[PROMEDIO]]&gt;=2,"BUENO",IF(ActividadesCom[[#This Row],[PROMEDIO]]=1,"SUFICIENTE","")))))</f>
        <v>NOTABLE</v>
      </c>
      <c r="H3603" s="5">
        <f>MAX(ActividadesCom[[#This Row],[PERÍODO 1]],ActividadesCom[[#This Row],[PERÍODO 2]],ActividadesCom[[#This Row],[PERÍODO 3]],ActividadesCom[[#This Row],[PERÍODO 4]],ActividadesCom[[#This Row],[PERÍODO 5]])</f>
        <v>20213</v>
      </c>
      <c r="I3603" s="39" t="s">
        <v>4574</v>
      </c>
      <c r="J3603" s="40">
        <v>20211</v>
      </c>
      <c r="K3603" s="40" t="s">
        <v>4009</v>
      </c>
      <c r="L3603" s="5">
        <f>IF(ActividadesCom[[#This Row],[NIVEL 1]]&lt;&gt;0,VLOOKUP(ActividadesCom[[#This Row],[NIVEL 1]],Catálogo!A:B,2,FALSE),"")</f>
        <v>3</v>
      </c>
      <c r="M3603" s="40">
        <v>1</v>
      </c>
      <c r="N3603" s="6" t="s">
        <v>615</v>
      </c>
      <c r="O3603" s="40">
        <v>20213</v>
      </c>
      <c r="P3603" s="5" t="s">
        <v>4009</v>
      </c>
      <c r="Q3603" s="5">
        <f>IF(ActividadesCom[[#This Row],[NIVEL 2]]&lt;&gt;0,VLOOKUP(ActividadesCom[[#This Row],[NIVEL 2]],Catálogo!A:B,2,FALSE),"")</f>
        <v>3</v>
      </c>
      <c r="R3603" s="40">
        <v>1</v>
      </c>
      <c r="S3603" s="39" t="s">
        <v>4899</v>
      </c>
      <c r="T3603" s="40">
        <v>20213</v>
      </c>
      <c r="U3603" s="5" t="s">
        <v>4009</v>
      </c>
      <c r="V3603" s="5">
        <f>IF(ActividadesCom[[#This Row],[NIVEL 3]]&lt;&gt;0,VLOOKUP(ActividadesCom[[#This Row],[NIVEL 3]],Catálogo!A:B,2,FALSE),"")</f>
        <v>3</v>
      </c>
      <c r="W3603" s="40">
        <v>1</v>
      </c>
      <c r="X3603" s="39"/>
      <c r="Y3603" s="40"/>
      <c r="Z3603" s="40"/>
      <c r="AA3603" s="5" t="str">
        <f>IF(ActividadesCom[[#This Row],[NIVEL 4]]&lt;&gt;0,VLOOKUP(ActividadesCom[[#This Row],[NIVEL 4]],Catálogo!A:B,2,FALSE),"")</f>
        <v/>
      </c>
      <c r="AB3603" s="40"/>
      <c r="AC3603" s="39"/>
      <c r="AD3603" s="40"/>
      <c r="AE3603" s="40"/>
      <c r="AF3603" s="5" t="str">
        <f>IF(ActividadesCom[[#This Row],[NIVEL 5]]&lt;&gt;0,VLOOKUP(ActividadesCom[[#This Row],[NIVEL 5]],Catálogo!A:B,2,FALSE),"")</f>
        <v/>
      </c>
      <c r="AG3603" s="41"/>
      <c r="AH3603" s="2"/>
      <c r="AI3603" s="2"/>
    </row>
    <row r="3604" spans="1:35" ht="30" customHeight="1" x14ac:dyDescent="0.25">
      <c r="A3604" s="7">
        <v>21470285</v>
      </c>
      <c r="B3604" s="97" t="str">
        <f>VLOOKUP(ActividadesCom[[#This Row],[NO. DE CONTROL]],'LISTADO ESTUDIANTES'!A:C,3,FALSE)</f>
        <v>BLANCO BURGOS KARLA LIZZETH</v>
      </c>
      <c r="C3604" s="97" t="str">
        <f>VLOOKUP(ActividadesCom[[#This Row],[NO. DE CONTROL]],'LISTADO ESTUDIANTES'!A:B,2,FALSE)</f>
        <v>INGENIERIA MECANICA</v>
      </c>
      <c r="D3604" s="18" t="str">
        <f>VLOOKUP(ActividadesCom[[#This Row],[NO. DE CONTROL]],'LISTADO ESTUDIANTES'!A:D,4,FALSE)</f>
        <v>ACTIVO(A)</v>
      </c>
      <c r="E3604" s="5">
        <f>SUM(ActividadesCom[[#This Row],[CRÉD. 1]],ActividadesCom[[#This Row],[CRÉD. 2]],ActividadesCom[[#This Row],[CRÉD. 3]],ActividadesCom[[#This Row],[CRÉD. 4]],ActividadesCom[[#This Row],[CRÉD. 5]])</f>
        <v>2</v>
      </c>
      <c r="F3604" s="18">
        <f>IF(ActividadesCom[[#This Row],[ÚLTIMO SEMESTRE CON CRÉDITOS]]&gt;0,ROUND(AVERAGE(ActividadesCom[[#This Row],[VALOR NIVEL 5]],ActividadesCom[[#This Row],[VALOR NIVEL 4]],ActividadesCom[[#This Row],[VALOR NIVEL 3]],ActividadesCom[[#This Row],[VALOR NIVEL 2]],ActividadesCom[[#This Row],[VALOR NIVEL 1]]),0),"")</f>
        <v>3</v>
      </c>
      <c r="G3604" s="18" t="str">
        <f>IF(ActividadesCom[[#This Row],[PROMEDIO]]="","",IF(ActividadesCom[[#This Row],[PROMEDIO]]&gt;=4,"EXCELENTE",IF(ActividadesCom[[#This Row],[PROMEDIO]]&gt;=3,"NOTABLE",IF(ActividadesCom[[#This Row],[PROMEDIO]]&gt;=2,"BUENO",IF(ActividadesCom[[#This Row],[PROMEDIO]]=1,"SUFICIENTE","")))))</f>
        <v>NOTABLE</v>
      </c>
      <c r="H3604" s="5">
        <f>MAX(ActividadesCom[[#This Row],[PERÍODO 1]],ActividadesCom[[#This Row],[PERÍODO 2]],ActividadesCom[[#This Row],[PERÍODO 3]],ActividadesCom[[#This Row],[PERÍODO 4]],ActividadesCom[[#This Row],[PERÍODO 5]])</f>
        <v>20221</v>
      </c>
      <c r="I3604" s="6" t="s">
        <v>133</v>
      </c>
      <c r="J3604" s="5">
        <v>20213</v>
      </c>
      <c r="K3604" s="5" t="s">
        <v>4021</v>
      </c>
      <c r="L3604" s="5">
        <f>IF(ActividadesCom[[#This Row],[NIVEL 1]]&lt;&gt;0,VLOOKUP(ActividadesCom[[#This Row],[NIVEL 1]],Catálogo!A:B,2,FALSE),"")</f>
        <v>3</v>
      </c>
      <c r="M3604" s="5">
        <v>1</v>
      </c>
      <c r="N3604" s="6" t="s">
        <v>4872</v>
      </c>
      <c r="O3604" s="5">
        <v>20221</v>
      </c>
      <c r="P3604" s="5" t="s">
        <v>4010</v>
      </c>
      <c r="Q3604" s="5">
        <f>IF(ActividadesCom[[#This Row],[NIVEL 2]]&lt;&gt;0,VLOOKUP(ActividadesCom[[#This Row],[NIVEL 2]],Catálogo!A:B,2,FALSE),"")</f>
        <v>2</v>
      </c>
      <c r="R3604" s="5">
        <v>1</v>
      </c>
      <c r="S3604" s="6"/>
      <c r="T3604" s="5"/>
      <c r="U3604" s="5"/>
      <c r="V3604" s="5" t="str">
        <f>IF(ActividadesCom[[#This Row],[NIVEL 3]]&lt;&gt;0,VLOOKUP(ActividadesCom[[#This Row],[NIVEL 3]],Catálogo!A:B,2,FALSE),"")</f>
        <v/>
      </c>
      <c r="W3604" s="5"/>
      <c r="X3604" s="6"/>
      <c r="Y3604" s="5"/>
      <c r="Z3604" s="5"/>
      <c r="AA3604" s="5" t="str">
        <f>IF(ActividadesCom[[#This Row],[NIVEL 4]]&lt;&gt;0,VLOOKUP(ActividadesCom[[#This Row],[NIVEL 4]],Catálogo!A:B,2,FALSE),"")</f>
        <v/>
      </c>
      <c r="AB3604" s="5"/>
      <c r="AC3604" s="6"/>
      <c r="AD3604" s="5"/>
      <c r="AE3604" s="5"/>
      <c r="AF3604" s="5" t="str">
        <f>IF(ActividadesCom[[#This Row],[NIVEL 5]]&lt;&gt;0,VLOOKUP(ActividadesCom[[#This Row],[NIVEL 5]],Catálogo!A:B,2,FALSE),"")</f>
        <v/>
      </c>
      <c r="AG3604" s="36"/>
      <c r="AH3604" s="2"/>
      <c r="AI3604" s="2"/>
    </row>
    <row r="3605" spans="1:35" ht="30" customHeight="1" x14ac:dyDescent="0.25">
      <c r="A3605" s="54">
        <v>21470286</v>
      </c>
      <c r="B3605" s="97" t="str">
        <f>VLOOKUP(ActividadesCom[[#This Row],[NO. DE CONTROL]],'LISTADO ESTUDIANTES'!A:C,3,FALSE)</f>
        <v>CHAN EUAN GAEL ADHAIR</v>
      </c>
      <c r="C3605" s="107" t="str">
        <f>VLOOKUP(ActividadesCom[[#This Row],[NO. DE CONTROL]],'LISTADO ESTUDIANTES'!A:B,2,FALSE)</f>
        <v>INGENIERIA QUIMICA</v>
      </c>
      <c r="D3605" s="55" t="str">
        <f>VLOOKUP(ActividadesCom[[#This Row],[NO. DE CONTROL]],'LISTADO ESTUDIANTES'!A:D,4,FALSE)</f>
        <v>ACTIVO(A)</v>
      </c>
      <c r="E3605" s="54">
        <f>SUM(ActividadesCom[[#This Row],[CRÉD. 1]],ActividadesCom[[#This Row],[CRÉD. 2]],ActividadesCom[[#This Row],[CRÉD. 3]],ActividadesCom[[#This Row],[CRÉD. 4]],ActividadesCom[[#This Row],[CRÉD. 5]])</f>
        <v>1</v>
      </c>
      <c r="F3605" s="55">
        <f>IF(ActividadesCom[[#This Row],[ÚLTIMO SEMESTRE CON CRÉDITOS]]&gt;0,ROUND(AVERAGE(ActividadesCom[[#This Row],[VALOR NIVEL 5]],ActividadesCom[[#This Row],[VALOR NIVEL 4]],ActividadesCom[[#This Row],[VALOR NIVEL 3]],ActividadesCom[[#This Row],[VALOR NIVEL 2]],ActividadesCom[[#This Row],[VALOR NIVEL 1]]),0),"")</f>
        <v>3</v>
      </c>
      <c r="G3605" s="54" t="str">
        <f>IF(ActividadesCom[[#This Row],[PROMEDIO]]="","",IF(ActividadesCom[[#This Row],[PROMEDIO]]&gt;=4,"EXCELENTE",IF(ActividadesCom[[#This Row],[PROMEDIO]]&gt;=3,"NOTABLE",IF(ActividadesCom[[#This Row],[PROMEDIO]]&gt;=2,"BUENO",IF(ActividadesCom[[#This Row],[PROMEDIO]]=1,"SUFICIENTE","")))))</f>
        <v>NOTABLE</v>
      </c>
      <c r="H3605" s="55">
        <f>MAX(ActividadesCom[[#This Row],[PERÍODO 1]],ActividadesCom[[#This Row],[PERÍODO 2]],ActividadesCom[[#This Row],[PERÍODO 3]],ActividadesCom[[#This Row],[PERÍODO 4]],ActividadesCom[[#This Row],[PERÍODO 5]])</f>
        <v>20212</v>
      </c>
      <c r="I3605" s="56" t="s">
        <v>9</v>
      </c>
      <c r="J3605" s="57">
        <v>20212</v>
      </c>
      <c r="K3605" s="57" t="s">
        <v>4009</v>
      </c>
      <c r="L3605" s="55">
        <f>IF(ActividadesCom[[#This Row],[NIVEL 1]]&lt;&gt;0,VLOOKUP(ActividadesCom[[#This Row],[NIVEL 1]],Catálogo!A:B,2,FALSE),"")</f>
        <v>3</v>
      </c>
      <c r="M3605" s="57">
        <v>1</v>
      </c>
      <c r="N3605" s="56" t="s">
        <v>4888</v>
      </c>
      <c r="O3605" s="57"/>
      <c r="P3605" s="57"/>
      <c r="Q3605" s="55" t="str">
        <f>IF(ActividadesCom[[#This Row],[NIVEL 2]]&lt;&gt;0,VLOOKUP(ActividadesCom[[#This Row],[NIVEL 2]],Catálogo!A:B,2,FALSE),"")</f>
        <v/>
      </c>
      <c r="R3605" s="57"/>
      <c r="S3605" s="56"/>
      <c r="T3605" s="57"/>
      <c r="U3605" s="57"/>
      <c r="V3605" s="55" t="str">
        <f>IF(ActividadesCom[[#This Row],[NIVEL 3]]&lt;&gt;0,VLOOKUP(ActividadesCom[[#This Row],[NIVEL 3]],Catálogo!A:B,2,FALSE),"")</f>
        <v/>
      </c>
      <c r="W3605" s="57"/>
      <c r="X3605" s="56"/>
      <c r="Y3605" s="57"/>
      <c r="Z3605" s="57"/>
      <c r="AA3605" s="55" t="str">
        <f>IF(ActividadesCom[[#This Row],[NIVEL 4]]&lt;&gt;0,VLOOKUP(ActividadesCom[[#This Row],[NIVEL 4]],Catálogo!A:B,2,FALSE),"")</f>
        <v/>
      </c>
      <c r="AB3605" s="57"/>
      <c r="AC3605" s="56"/>
      <c r="AD3605" s="57"/>
      <c r="AE3605" s="57"/>
      <c r="AF3605" s="55" t="str">
        <f>IF(ActividadesCom[[#This Row],[NIVEL 5]]&lt;&gt;0,VLOOKUP(ActividadesCom[[#This Row],[NIVEL 5]],Catálogo!A:B,2,FALSE),"")</f>
        <v/>
      </c>
      <c r="AG3605" s="58"/>
      <c r="AH3605" s="2"/>
      <c r="AI3605" s="2"/>
    </row>
    <row r="3606" spans="1:35" ht="30" customHeight="1" x14ac:dyDescent="0.25">
      <c r="A3606" s="43">
        <v>21470287</v>
      </c>
      <c r="B3606" s="97" t="str">
        <f>VLOOKUP(ActividadesCom[[#This Row],[NO. DE CONTROL]],'LISTADO ESTUDIANTES'!A:C,3,FALSE)</f>
        <v>DZUL RIOS JUAN   ISMAEL</v>
      </c>
      <c r="C3606" s="103" t="str">
        <f>VLOOKUP(ActividadesCom[[#This Row],[NO. DE CONTROL]],'LISTADO ESTUDIANTES'!A:B,2,FALSE)</f>
        <v>INGENIERIA EN ADMINISTRACION</v>
      </c>
      <c r="D3606" s="44" t="str">
        <f>VLOOKUP(ActividadesCom[[#This Row],[NO. DE CONTROL]],'LISTADO ESTUDIANTES'!A:D,4,FALSE)</f>
        <v>ACTIVO(A)</v>
      </c>
      <c r="E3606" s="5">
        <f>SUM(ActividadesCom[[#This Row],[CRÉD. 1]],ActividadesCom[[#This Row],[CRÉD. 2]],ActividadesCom[[#This Row],[CRÉD. 3]],ActividadesCom[[#This Row],[CRÉD. 4]],ActividadesCom[[#This Row],[CRÉD. 5]])</f>
        <v>2</v>
      </c>
      <c r="F3606" s="44">
        <f>IF(ActividadesCom[[#This Row],[ÚLTIMO SEMESTRE CON CRÉDITOS]]&gt;0,ROUND(AVERAGE(ActividadesCom[[#This Row],[VALOR NIVEL 5]],ActividadesCom[[#This Row],[VALOR NIVEL 4]],ActividadesCom[[#This Row],[VALOR NIVEL 3]],ActividadesCom[[#This Row],[VALOR NIVEL 2]],ActividadesCom[[#This Row],[VALOR NIVEL 1]]),0),"")</f>
        <v>3</v>
      </c>
      <c r="G3606" s="44" t="str">
        <f>IF(ActividadesCom[[#This Row],[PROMEDIO]]="","",IF(ActividadesCom[[#This Row],[PROMEDIO]]&gt;=4,"EXCELENTE",IF(ActividadesCom[[#This Row],[PROMEDIO]]&gt;=3,"NOTABLE",IF(ActividadesCom[[#This Row],[PROMEDIO]]&gt;=2,"BUENO",IF(ActividadesCom[[#This Row],[PROMEDIO]]=1,"SUFICIENTE","")))))</f>
        <v>NOTABLE</v>
      </c>
      <c r="H3606" s="5">
        <f>MAX(ActividadesCom[[#This Row],[PERÍODO 1]],ActividadesCom[[#This Row],[PERÍODO 2]],ActividadesCom[[#This Row],[PERÍODO 3]],ActividadesCom[[#This Row],[PERÍODO 4]],ActividadesCom[[#This Row],[PERÍODO 5]])</f>
        <v>20213</v>
      </c>
      <c r="I3606" s="45" t="s">
        <v>23</v>
      </c>
      <c r="J3606" s="46">
        <v>20213</v>
      </c>
      <c r="K3606" s="46" t="s">
        <v>4022</v>
      </c>
      <c r="L3606" s="5">
        <f>IF(ActividadesCom[[#This Row],[NIVEL 1]]&lt;&gt;0,VLOOKUP(ActividadesCom[[#This Row],[NIVEL 1]],Catálogo!A:B,2,FALSE),"")</f>
        <v>2</v>
      </c>
      <c r="M3606" s="46">
        <v>1</v>
      </c>
      <c r="N3606" s="6" t="s">
        <v>5879</v>
      </c>
      <c r="O3606" s="46">
        <v>20213</v>
      </c>
      <c r="P3606" s="5" t="s">
        <v>4009</v>
      </c>
      <c r="Q3606" s="5">
        <f>IF(ActividadesCom[[#This Row],[NIVEL 2]]&lt;&gt;0,VLOOKUP(ActividadesCom[[#This Row],[NIVEL 2]],Catálogo!A:B,2,FALSE),"")</f>
        <v>3</v>
      </c>
      <c r="R3606" s="46">
        <v>1</v>
      </c>
      <c r="S3606" s="45"/>
      <c r="T3606" s="46"/>
      <c r="U3606" s="46"/>
      <c r="V3606" s="5" t="str">
        <f>IF(ActividadesCom[[#This Row],[NIVEL 3]]&lt;&gt;0,VLOOKUP(ActividadesCom[[#This Row],[NIVEL 3]],Catálogo!A:B,2,FALSE),"")</f>
        <v/>
      </c>
      <c r="W3606" s="46"/>
      <c r="X3606" s="45"/>
      <c r="Y3606" s="46"/>
      <c r="Z3606" s="46"/>
      <c r="AA3606" s="5" t="str">
        <f>IF(ActividadesCom[[#This Row],[NIVEL 4]]&lt;&gt;0,VLOOKUP(ActividadesCom[[#This Row],[NIVEL 4]],Catálogo!A:B,2,FALSE),"")</f>
        <v/>
      </c>
      <c r="AB3606" s="46"/>
      <c r="AC3606" s="45"/>
      <c r="AD3606" s="46"/>
      <c r="AE3606" s="46"/>
      <c r="AF3606" s="5" t="str">
        <f>IF(ActividadesCom[[#This Row],[NIVEL 5]]&lt;&gt;0,VLOOKUP(ActividadesCom[[#This Row],[NIVEL 5]],Catálogo!A:B,2,FALSE),"")</f>
        <v/>
      </c>
      <c r="AG3606" s="47"/>
      <c r="AH3606" s="2"/>
      <c r="AI3606" s="2"/>
    </row>
    <row r="3607" spans="1:35" ht="30" customHeight="1" x14ac:dyDescent="0.25">
      <c r="A3607" s="7">
        <v>21470288</v>
      </c>
      <c r="B3607" s="10" t="str">
        <f>VLOOKUP(ActividadesCom[[#This Row],[NO. DE CONTROL]],'LISTADO ESTUDIANTES'!A:C,3,FALSE)</f>
        <v>HEREDIA BAZAN JUAN PABLO</v>
      </c>
      <c r="C3607" s="97" t="str">
        <f>VLOOKUP(ActividadesCom[[#This Row],[NO. DE CONTROL]],'LISTADO ESTUDIANTES'!A:B,2,FALSE)</f>
        <v>INGENIERIA EN ADMINISTRACION</v>
      </c>
      <c r="D3607" s="18" t="str">
        <f>VLOOKUP(ActividadesCom[[#This Row],[NO. DE CONTROL]],'LISTADO ESTUDIANTES'!A:D,4,FALSE)</f>
        <v>ACTIVO(A)</v>
      </c>
      <c r="E3607" s="7">
        <f>SUM(ActividadesCom[[#This Row],[CRÉD. 1]],ActividadesCom[[#This Row],[CRÉD. 2]],ActividadesCom[[#This Row],[CRÉD. 3]],ActividadesCom[[#This Row],[CRÉD. 4]],ActividadesCom[[#This Row],[CRÉD. 5]])</f>
        <v>1</v>
      </c>
      <c r="F3607" s="18">
        <f>IF(ActividadesCom[[#This Row],[ÚLTIMO SEMESTRE CON CRÉDITOS]]&gt;0,ROUND(AVERAGE(ActividadesCom[[#This Row],[VALOR NIVEL 5]],ActividadesCom[[#This Row],[VALOR NIVEL 4]],ActividadesCom[[#This Row],[VALOR NIVEL 3]],ActividadesCom[[#This Row],[VALOR NIVEL 2]],ActividadesCom[[#This Row],[VALOR NIVEL 1]]),0),"")</f>
        <v>3</v>
      </c>
      <c r="G3607" s="7" t="str">
        <f>IF(ActividadesCom[[#This Row],[PROMEDIO]]="","",IF(ActividadesCom[[#This Row],[PROMEDIO]]&gt;=4,"EXCELENTE",IF(ActividadesCom[[#This Row],[PROMEDIO]]&gt;=3,"NOTABLE",IF(ActividadesCom[[#This Row],[PROMEDIO]]&gt;=2,"BUENO",IF(ActividadesCom[[#This Row],[PROMEDIO]]=1,"SUFICIENTE","")))))</f>
        <v>NOTABLE</v>
      </c>
      <c r="H3607" s="18">
        <f>MAX(ActividadesCom[[#This Row],[PERÍODO 1]],ActividadesCom[[#This Row],[PERÍODO 2]],ActividadesCom[[#This Row],[PERÍODO 3]],ActividadesCom[[#This Row],[PERÍODO 4]],ActividadesCom[[#This Row],[PERÍODO 5]])</f>
        <v>20213</v>
      </c>
      <c r="I3607" s="6" t="s">
        <v>5879</v>
      </c>
      <c r="J3607" s="5">
        <v>20213</v>
      </c>
      <c r="K3607" s="5" t="s">
        <v>4021</v>
      </c>
      <c r="L3607" s="18">
        <f>IF(ActividadesCom[[#This Row],[NIVEL 1]]&lt;&gt;0,VLOOKUP(ActividadesCom[[#This Row],[NIVEL 1]],Catálogo!A:B,2,FALSE),"")</f>
        <v>3</v>
      </c>
      <c r="M3607" s="5">
        <v>1</v>
      </c>
      <c r="N3607" s="6"/>
      <c r="O3607" s="5"/>
      <c r="P3607" s="5"/>
      <c r="Q3607" s="18" t="str">
        <f>IF(ActividadesCom[[#This Row],[NIVEL 2]]&lt;&gt;0,VLOOKUP(ActividadesCom[[#This Row],[NIVEL 2]],Catálogo!A:B,2,FALSE),"")</f>
        <v/>
      </c>
      <c r="R3607" s="5"/>
      <c r="S3607" s="6"/>
      <c r="T3607" s="5"/>
      <c r="U3607" s="5"/>
      <c r="V3607" s="18" t="str">
        <f>IF(ActividadesCom[[#This Row],[NIVEL 3]]&lt;&gt;0,VLOOKUP(ActividadesCom[[#This Row],[NIVEL 3]],Catálogo!A:B,2,FALSE),"")</f>
        <v/>
      </c>
      <c r="W3607" s="5"/>
      <c r="X3607" s="6"/>
      <c r="Y3607" s="5"/>
      <c r="Z3607" s="5"/>
      <c r="AA3607" s="18" t="str">
        <f>IF(ActividadesCom[[#This Row],[NIVEL 4]]&lt;&gt;0,VLOOKUP(ActividadesCom[[#This Row],[NIVEL 4]],Catálogo!A:B,2,FALSE),"")</f>
        <v/>
      </c>
      <c r="AB3607" s="5"/>
      <c r="AC3607" s="6"/>
      <c r="AD3607" s="5"/>
      <c r="AE3607" s="5"/>
      <c r="AF3607" s="18" t="str">
        <f>IF(ActividadesCom[[#This Row],[NIVEL 5]]&lt;&gt;0,VLOOKUP(ActividadesCom[[#This Row],[NIVEL 5]],Catálogo!A:B,2,FALSE),"")</f>
        <v/>
      </c>
      <c r="AG3607" s="36"/>
      <c r="AH3607" s="2"/>
      <c r="AI3607" s="2"/>
    </row>
    <row r="3608" spans="1:35" ht="30" customHeight="1" x14ac:dyDescent="0.25">
      <c r="A3608" s="7">
        <v>21470289</v>
      </c>
      <c r="B3608" s="97" t="str">
        <f>VLOOKUP(ActividadesCom[[#This Row],[NO. DE CONTROL]],'LISTADO ESTUDIANTES'!A:C,3,FALSE)</f>
        <v>QUETZ CORTEZ DIANA YOSELINE</v>
      </c>
      <c r="C3608" s="97" t="str">
        <f>VLOOKUP(ActividadesCom[[#This Row],[NO. DE CONTROL]],'LISTADO ESTUDIANTES'!A:B,2,FALSE)</f>
        <v>INGENIERIA EN ADMINISTRACION</v>
      </c>
      <c r="D3608" s="18" t="str">
        <f>VLOOKUP(ActividadesCom[[#This Row],[NO. DE CONTROL]],'LISTADO ESTUDIANTES'!A:D,4,FALSE)</f>
        <v>ACTIVO(A)</v>
      </c>
      <c r="E3608" s="5">
        <f>SUM(ActividadesCom[[#This Row],[CRÉD. 1]],ActividadesCom[[#This Row],[CRÉD. 2]],ActividadesCom[[#This Row],[CRÉD. 3]],ActividadesCom[[#This Row],[CRÉD. 4]],ActividadesCom[[#This Row],[CRÉD. 5]])</f>
        <v>4</v>
      </c>
      <c r="F3608" s="18">
        <f>IF(ActividadesCom[[#This Row],[ÚLTIMO SEMESTRE CON CRÉDITOS]]&gt;0,ROUND(AVERAGE(ActividadesCom[[#This Row],[VALOR NIVEL 5]],ActividadesCom[[#This Row],[VALOR NIVEL 4]],ActividadesCom[[#This Row],[VALOR NIVEL 3]],ActividadesCom[[#This Row],[VALOR NIVEL 2]],ActividadesCom[[#This Row],[VALOR NIVEL 1]]),0),"")</f>
        <v>4</v>
      </c>
      <c r="G3608" s="18" t="str">
        <f>IF(ActividadesCom[[#This Row],[PROMEDIO]]="","",IF(ActividadesCom[[#This Row],[PROMEDIO]]&gt;=4,"EXCELENTE",IF(ActividadesCom[[#This Row],[PROMEDIO]]&gt;=3,"NOTABLE",IF(ActividadesCom[[#This Row],[PROMEDIO]]&gt;=2,"BUENO",IF(ActividadesCom[[#This Row],[PROMEDIO]]=1,"SUFICIENTE","")))))</f>
        <v>EXCELENTE</v>
      </c>
      <c r="H3608" s="5">
        <f>MAX(ActividadesCom[[#This Row],[PERÍODO 1]],ActividadesCom[[#This Row],[PERÍODO 2]],ActividadesCom[[#This Row],[PERÍODO 3]],ActividadesCom[[#This Row],[PERÍODO 4]],ActividadesCom[[#This Row],[PERÍODO 5]])</f>
        <v>20221</v>
      </c>
      <c r="I3608" s="6" t="s">
        <v>11</v>
      </c>
      <c r="J3608" s="5">
        <v>20213</v>
      </c>
      <c r="K3608" s="46" t="s">
        <v>4008</v>
      </c>
      <c r="L3608" s="5">
        <f>IF(ActividadesCom[[#This Row],[NIVEL 1]]&lt;&gt;0,VLOOKUP(ActividadesCom[[#This Row],[NIVEL 1]],Catálogo!A:B,2,FALSE),"")</f>
        <v>4</v>
      </c>
      <c r="M3608" s="5">
        <v>1</v>
      </c>
      <c r="N3608" s="6" t="s">
        <v>316</v>
      </c>
      <c r="O3608" s="5">
        <v>20221</v>
      </c>
      <c r="P3608" s="5" t="s">
        <v>4008</v>
      </c>
      <c r="Q3608" s="5">
        <f>IF(ActividadesCom[[#This Row],[NIVEL 2]]&lt;&gt;0,VLOOKUP(ActividadesCom[[#This Row],[NIVEL 2]],Catálogo!A:B,2,FALSE),"")</f>
        <v>4</v>
      </c>
      <c r="R3608" s="5">
        <v>1</v>
      </c>
      <c r="S3608" s="6" t="s">
        <v>11</v>
      </c>
      <c r="T3608" s="5">
        <v>20221</v>
      </c>
      <c r="U3608" s="5" t="s">
        <v>4009</v>
      </c>
      <c r="V3608" s="5">
        <f>IF(ActividadesCom[[#This Row],[NIVEL 3]]&lt;&gt;0,VLOOKUP(ActividadesCom[[#This Row],[NIVEL 3]],Catálogo!A:B,2,FALSE),"")</f>
        <v>3</v>
      </c>
      <c r="W3608" s="5">
        <v>1</v>
      </c>
      <c r="X3608" s="6" t="s">
        <v>5879</v>
      </c>
      <c r="Y3608" s="5">
        <v>20213</v>
      </c>
      <c r="Z3608" s="5" t="s">
        <v>4009</v>
      </c>
      <c r="AA3608" s="5">
        <f>IF(ActividadesCom[[#This Row],[NIVEL 4]]&lt;&gt;0,VLOOKUP(ActividadesCom[[#This Row],[NIVEL 4]],Catálogo!A:B,2,FALSE),"")</f>
        <v>3</v>
      </c>
      <c r="AB3608" s="5">
        <v>1</v>
      </c>
      <c r="AC3608" s="6"/>
      <c r="AD3608" s="5"/>
      <c r="AE3608" s="5"/>
      <c r="AF3608" s="5" t="str">
        <f>IF(ActividadesCom[[#This Row],[NIVEL 5]]&lt;&gt;0,VLOOKUP(ActividadesCom[[#This Row],[NIVEL 5]],Catálogo!A:B,2,FALSE),"")</f>
        <v/>
      </c>
      <c r="AG3608" s="36"/>
      <c r="AH3608" s="2"/>
      <c r="AI3608" s="2"/>
    </row>
    <row r="3609" spans="1:35" ht="30" customHeight="1" x14ac:dyDescent="0.25">
      <c r="A3609" s="7">
        <v>21470290</v>
      </c>
      <c r="B3609" s="97" t="str">
        <f>VLOOKUP(ActividadesCom[[#This Row],[NO. DE CONTROL]],'LISTADO ESTUDIANTES'!A:C,3,FALSE)</f>
        <v>CRUZ EUAN PAOLA CAROLINA</v>
      </c>
      <c r="C3609" s="97" t="str">
        <f>VLOOKUP(ActividadesCom[[#This Row],[NO. DE CONTROL]],'LISTADO ESTUDIANTES'!A:B,2,FALSE)</f>
        <v>INGENIERIA QUIMICA</v>
      </c>
      <c r="D3609" s="18" t="str">
        <f>VLOOKUP(ActividadesCom[[#This Row],[NO. DE CONTROL]],'LISTADO ESTUDIANTES'!A:D,4,FALSE)</f>
        <v>ACTIVO(A)</v>
      </c>
      <c r="E3609" s="5">
        <f>SUM(ActividadesCom[[#This Row],[CRÉD. 1]],ActividadesCom[[#This Row],[CRÉD. 2]],ActividadesCom[[#This Row],[CRÉD. 3]],ActividadesCom[[#This Row],[CRÉD. 4]],ActividadesCom[[#This Row],[CRÉD. 5]])</f>
        <v>1</v>
      </c>
      <c r="F3609" s="34" t="str">
        <f>IF(ActividadesCom[[#This Row],[ÚLTIMO SEMESTRE CON CRÉDITOS]]&gt;0,ROUND(AVERAGE(ActividadesCom[[#This Row],[VALOR NIVEL 5]],ActividadesCom[[#This Row],[VALOR NIVEL 4]],ActividadesCom[[#This Row],[VALOR NIVEL 3]],ActividadesCom[[#This Row],[VALOR NIVEL 2]],ActividadesCom[[#This Row],[VALOR NIVEL 1]]),0),"")</f>
        <v/>
      </c>
      <c r="G3609" s="34"/>
      <c r="H3609" s="5"/>
      <c r="I3609" s="6" t="s">
        <v>9</v>
      </c>
      <c r="J3609" s="32">
        <v>20221</v>
      </c>
      <c r="K3609" s="5" t="s">
        <v>4009</v>
      </c>
      <c r="L3609" s="5">
        <f>IF(ActividadesCom[[#This Row],[NIVEL 1]]&lt;&gt;0,VLOOKUP(ActividadesCom[[#This Row],[NIVEL 1]],Catálogo!A:B,2,FALSE),"")</f>
        <v>3</v>
      </c>
      <c r="M3609" s="32">
        <v>1</v>
      </c>
      <c r="N3609" s="33"/>
      <c r="O3609" s="32"/>
      <c r="P3609" s="32"/>
      <c r="Q3609" s="5"/>
      <c r="R3609" s="32"/>
      <c r="S3609" s="33"/>
      <c r="T3609" s="32"/>
      <c r="U3609" s="32"/>
      <c r="V3609" s="5"/>
      <c r="W3609" s="32"/>
      <c r="X3609" s="33"/>
      <c r="Y3609" s="32"/>
      <c r="Z3609" s="32"/>
      <c r="AA3609" s="5"/>
      <c r="AB3609" s="32"/>
      <c r="AC3609" s="32"/>
      <c r="AD3609" s="32"/>
      <c r="AE3609" s="32"/>
      <c r="AF3609" s="5"/>
      <c r="AG3609" s="32"/>
      <c r="AH3609" s="2"/>
      <c r="AI3609" s="2"/>
    </row>
    <row r="3610" spans="1:35" ht="30" hidden="1" customHeight="1" x14ac:dyDescent="0.25">
      <c r="A3610" s="7">
        <v>21470291</v>
      </c>
      <c r="B3610" s="10" t="str">
        <f>VLOOKUP(ActividadesCom[[#This Row],[NO. DE CONTROL]],'LISTADO ESTUDIANTES'!A:C,3,FALSE)</f>
        <v>SANCHEZ GONZALEZ JESSICA</v>
      </c>
      <c r="C3610" s="97" t="str">
        <f>VLOOKUP(ActividadesCom[[#This Row],[NO. DE CONTROL]],'LISTADO ESTUDIANTES'!A:B,2,FALSE)</f>
        <v>INGENIERIA EN ADMINISTRACION</v>
      </c>
      <c r="D3610" s="18" t="str">
        <f>VLOOKUP(ActividadesCom[[#This Row],[NO. DE CONTROL]],'LISTADO ESTUDIANTES'!A:D,4,FALSE)</f>
        <v>BAJA</v>
      </c>
      <c r="E3610" s="7">
        <f>SUM(ActividadesCom[[#This Row],[CRÉD. 1]],ActividadesCom[[#This Row],[CRÉD. 2]],ActividadesCom[[#This Row],[CRÉD. 3]],ActividadesCom[[#This Row],[CRÉD. 4]],ActividadesCom[[#This Row],[CRÉD. 5]])</f>
        <v>1</v>
      </c>
      <c r="F3610" s="18">
        <f>IF(ActividadesCom[[#This Row],[ÚLTIMO SEMESTRE CON CRÉDITOS]]&gt;0,ROUND(AVERAGE(ActividadesCom[[#This Row],[VALOR NIVEL 5]],ActividadesCom[[#This Row],[VALOR NIVEL 4]],ActividadesCom[[#This Row],[VALOR NIVEL 3]],ActividadesCom[[#This Row],[VALOR NIVEL 2]],ActividadesCom[[#This Row],[VALOR NIVEL 1]]),0),"")</f>
        <v>3</v>
      </c>
      <c r="G3610" s="7" t="str">
        <f>IF(ActividadesCom[[#This Row],[PROMEDIO]]="","",IF(ActividadesCom[[#This Row],[PROMEDIO]]&gt;=4,"EXCELENTE",IF(ActividadesCom[[#This Row],[PROMEDIO]]&gt;=3,"NOTABLE",IF(ActividadesCom[[#This Row],[PROMEDIO]]&gt;=2,"BUENO",IF(ActividadesCom[[#This Row],[PROMEDIO]]=1,"SUFICIENTE","")))))</f>
        <v>NOTABLE</v>
      </c>
      <c r="H3610" s="18">
        <f>MAX(ActividadesCom[[#This Row],[PERÍODO 1]],ActividadesCom[[#This Row],[PERÍODO 2]],ActividadesCom[[#This Row],[PERÍODO 3]],ActividadesCom[[#This Row],[PERÍODO 4]],ActividadesCom[[#This Row],[PERÍODO 5]])</f>
        <v>20213</v>
      </c>
      <c r="I3610" s="6" t="s">
        <v>5879</v>
      </c>
      <c r="J3610" s="5">
        <v>20213</v>
      </c>
      <c r="K3610" s="5" t="s">
        <v>4021</v>
      </c>
      <c r="L3610" s="18">
        <f>IF(ActividadesCom[[#This Row],[NIVEL 1]]&lt;&gt;0,VLOOKUP(ActividadesCom[[#This Row],[NIVEL 1]],Catálogo!A:B,2,FALSE),"")</f>
        <v>3</v>
      </c>
      <c r="M3610" s="5">
        <v>1</v>
      </c>
      <c r="N3610" s="6"/>
      <c r="O3610" s="5"/>
      <c r="P3610" s="5"/>
      <c r="Q3610" s="18" t="str">
        <f>IF(ActividadesCom[[#This Row],[NIVEL 2]]&lt;&gt;0,VLOOKUP(ActividadesCom[[#This Row],[NIVEL 2]],Catálogo!A:B,2,FALSE),"")</f>
        <v/>
      </c>
      <c r="R3610" s="5"/>
      <c r="S3610" s="6"/>
      <c r="T3610" s="5"/>
      <c r="U3610" s="5"/>
      <c r="V3610" s="18" t="str">
        <f>IF(ActividadesCom[[#This Row],[NIVEL 3]]&lt;&gt;0,VLOOKUP(ActividadesCom[[#This Row],[NIVEL 3]],Catálogo!A:B,2,FALSE),"")</f>
        <v/>
      </c>
      <c r="W3610" s="5"/>
      <c r="X3610" s="6"/>
      <c r="Y3610" s="5"/>
      <c r="Z3610" s="5"/>
      <c r="AA3610" s="18" t="str">
        <f>IF(ActividadesCom[[#This Row],[NIVEL 4]]&lt;&gt;0,VLOOKUP(ActividadesCom[[#This Row],[NIVEL 4]],Catálogo!A:B,2,FALSE),"")</f>
        <v/>
      </c>
      <c r="AB3610" s="5"/>
      <c r="AC3610" s="6"/>
      <c r="AD3610" s="5"/>
      <c r="AE3610" s="5"/>
      <c r="AF3610" s="18" t="str">
        <f>IF(ActividadesCom[[#This Row],[NIVEL 5]]&lt;&gt;0,VLOOKUP(ActividadesCom[[#This Row],[NIVEL 5]],Catálogo!A:B,2,FALSE),"")</f>
        <v/>
      </c>
      <c r="AG3610" s="36"/>
      <c r="AH3610" s="2"/>
      <c r="AI3610" s="2"/>
    </row>
    <row r="3611" spans="1:35" ht="30" customHeight="1" x14ac:dyDescent="0.25">
      <c r="A3611" s="43">
        <v>21470292</v>
      </c>
      <c r="B3611" s="97" t="str">
        <f>VLOOKUP(ActividadesCom[[#This Row],[NO. DE CONTROL]],'LISTADO ESTUDIANTES'!A:C,3,FALSE)</f>
        <v>PALACIOS LORENZO GUSTAVO</v>
      </c>
      <c r="C3611" s="103" t="str">
        <f>VLOOKUP(ActividadesCom[[#This Row],[NO. DE CONTROL]],'LISTADO ESTUDIANTES'!A:B,2,FALSE)</f>
        <v>INGENIERIA INDUSTRIAL</v>
      </c>
      <c r="D3611" s="44" t="str">
        <f>VLOOKUP(ActividadesCom[[#This Row],[NO. DE CONTROL]],'LISTADO ESTUDIANTES'!A:D,4,FALSE)</f>
        <v>ACTIVO(A)</v>
      </c>
      <c r="E3611" s="5">
        <f>SUM(ActividadesCom[[#This Row],[CRÉD. 1]],ActividadesCom[[#This Row],[CRÉD. 2]],ActividadesCom[[#This Row],[CRÉD. 3]],ActividadesCom[[#This Row],[CRÉD. 4]],ActividadesCom[[#This Row],[CRÉD. 5]])</f>
        <v>2</v>
      </c>
      <c r="F3611" s="44">
        <f>IF(ActividadesCom[[#This Row],[ÚLTIMO SEMESTRE CON CRÉDITOS]]&gt;0,ROUND(AVERAGE(ActividadesCom[[#This Row],[VALOR NIVEL 5]],ActividadesCom[[#This Row],[VALOR NIVEL 4]],ActividadesCom[[#This Row],[VALOR NIVEL 3]],ActividadesCom[[#This Row],[VALOR NIVEL 2]],ActividadesCom[[#This Row],[VALOR NIVEL 1]]),0),"")</f>
        <v>3</v>
      </c>
      <c r="G3611" s="44" t="str">
        <f>IF(ActividadesCom[[#This Row],[PROMEDIO]]="","",IF(ActividadesCom[[#This Row],[PROMEDIO]]&gt;=4,"EXCELENTE",IF(ActividadesCom[[#This Row],[PROMEDIO]]&gt;=3,"NOTABLE",IF(ActividadesCom[[#This Row],[PROMEDIO]]&gt;=2,"BUENO",IF(ActividadesCom[[#This Row],[PROMEDIO]]=1,"SUFICIENTE","")))))</f>
        <v>NOTABLE</v>
      </c>
      <c r="H3611" s="5">
        <f>MAX(ActividadesCom[[#This Row],[PERÍODO 1]],ActividadesCom[[#This Row],[PERÍODO 2]],ActividadesCom[[#This Row],[PERÍODO 3]],ActividadesCom[[#This Row],[PERÍODO 4]],ActividadesCom[[#This Row],[PERÍODO 5]])</f>
        <v>20221</v>
      </c>
      <c r="I3611" s="45" t="s">
        <v>4743</v>
      </c>
      <c r="J3611" s="46">
        <v>20213</v>
      </c>
      <c r="K3611" s="46" t="s">
        <v>4009</v>
      </c>
      <c r="L3611" s="5">
        <f>IF(ActividadesCom[[#This Row],[NIVEL 1]]&lt;&gt;0,VLOOKUP(ActividadesCom[[#This Row],[NIVEL 1]],Catálogo!A:B,2,FALSE),"")</f>
        <v>3</v>
      </c>
      <c r="M3611" s="46">
        <v>1</v>
      </c>
      <c r="N3611" s="6" t="s">
        <v>523</v>
      </c>
      <c r="O3611" s="46">
        <v>20221</v>
      </c>
      <c r="P3611" s="5" t="s">
        <v>4010</v>
      </c>
      <c r="Q3611" s="5">
        <f>IF(ActividadesCom[[#This Row],[NIVEL 2]]&lt;&gt;0,VLOOKUP(ActividadesCom[[#This Row],[NIVEL 2]],Catálogo!A:B,2,FALSE),"")</f>
        <v>2</v>
      </c>
      <c r="R3611" s="46">
        <v>1</v>
      </c>
      <c r="S3611" s="45"/>
      <c r="T3611" s="46"/>
      <c r="U3611" s="46"/>
      <c r="V3611" s="5" t="str">
        <f>IF(ActividadesCom[[#This Row],[NIVEL 3]]&lt;&gt;0,VLOOKUP(ActividadesCom[[#This Row],[NIVEL 3]],Catálogo!A:B,2,FALSE),"")</f>
        <v/>
      </c>
      <c r="W3611" s="46"/>
      <c r="X3611" s="45"/>
      <c r="Y3611" s="46"/>
      <c r="Z3611" s="46"/>
      <c r="AA3611" s="5" t="str">
        <f>IF(ActividadesCom[[#This Row],[NIVEL 4]]&lt;&gt;0,VLOOKUP(ActividadesCom[[#This Row],[NIVEL 4]],Catálogo!A:B,2,FALSE),"")</f>
        <v/>
      </c>
      <c r="AB3611" s="46"/>
      <c r="AC3611" s="45"/>
      <c r="AD3611" s="46"/>
      <c r="AE3611" s="46"/>
      <c r="AF3611" s="5" t="str">
        <f>IF(ActividadesCom[[#This Row],[NIVEL 5]]&lt;&gt;0,VLOOKUP(ActividadesCom[[#This Row],[NIVEL 5]],Catálogo!A:B,2,FALSE),"")</f>
        <v/>
      </c>
      <c r="AG3611" s="47"/>
      <c r="AH3611" s="2"/>
      <c r="AI3611" s="2"/>
    </row>
    <row r="3612" spans="1:35" ht="30" customHeight="1" x14ac:dyDescent="0.25">
      <c r="A3612" s="7">
        <v>21470295</v>
      </c>
      <c r="B3612" s="97" t="str">
        <f>VLOOKUP(ActividadesCom[[#This Row],[NO. DE CONTROL]],'LISTADO ESTUDIANTES'!A:C,3,FALSE)</f>
        <v>ROMERO MUÑOZ SAUL DEL JESUS</v>
      </c>
      <c r="C3612" s="97" t="str">
        <f>VLOOKUP(ActividadesCom[[#This Row],[NO. DE CONTROL]],'LISTADO ESTUDIANTES'!A:B,2,FALSE)</f>
        <v>INGENIERIA EN ADMINISTRACION</v>
      </c>
      <c r="D3612" s="18" t="str">
        <f>VLOOKUP(ActividadesCom[[#This Row],[NO. DE CONTROL]],'LISTADO ESTUDIANTES'!A:D,4,FALSE)</f>
        <v>ACTIVO(A)</v>
      </c>
      <c r="E3612" s="5">
        <f>SUM(ActividadesCom[[#This Row],[CRÉD. 1]],ActividadesCom[[#This Row],[CRÉD. 2]],ActividadesCom[[#This Row],[CRÉD. 3]],ActividadesCom[[#This Row],[CRÉD. 4]],ActividadesCom[[#This Row],[CRÉD. 5]])</f>
        <v>2</v>
      </c>
      <c r="F3612" s="18">
        <f>IF(ActividadesCom[[#This Row],[ÚLTIMO SEMESTRE CON CRÉDITOS]]&gt;0,ROUND(AVERAGE(ActividadesCom[[#This Row],[VALOR NIVEL 5]],ActividadesCom[[#This Row],[VALOR NIVEL 4]],ActividadesCom[[#This Row],[VALOR NIVEL 3]],ActividadesCom[[#This Row],[VALOR NIVEL 2]],ActividadesCom[[#This Row],[VALOR NIVEL 1]]),0),"")</f>
        <v>2</v>
      </c>
      <c r="G3612" s="18" t="str">
        <f>IF(ActividadesCom[[#This Row],[PROMEDIO]]="","",IF(ActividadesCom[[#This Row],[PROMEDIO]]&gt;=4,"EXCELENTE",IF(ActividadesCom[[#This Row],[PROMEDIO]]&gt;=3,"NOTABLE",IF(ActividadesCom[[#This Row],[PROMEDIO]]&gt;=2,"BUENO",IF(ActividadesCom[[#This Row],[PROMEDIO]]=1,"SUFICIENTE","")))))</f>
        <v>BUENO</v>
      </c>
      <c r="H3612" s="5">
        <f>MAX(ActividadesCom[[#This Row],[PERÍODO 1]],ActividadesCom[[#This Row],[PERÍODO 2]],ActividadesCom[[#This Row],[PERÍODO 3]],ActividadesCom[[#This Row],[PERÍODO 4]],ActividadesCom[[#This Row],[PERÍODO 5]])</f>
        <v>20213</v>
      </c>
      <c r="I3612" s="6" t="s">
        <v>11</v>
      </c>
      <c r="J3612" s="5">
        <v>20213</v>
      </c>
      <c r="K3612" s="5" t="s">
        <v>4011</v>
      </c>
      <c r="L3612" s="5">
        <f>IF(ActividadesCom[[#This Row],[NIVEL 1]]&lt;&gt;0,VLOOKUP(ActividadesCom[[#This Row],[NIVEL 1]],Catálogo!A:B,2,FALSE),"")</f>
        <v>1</v>
      </c>
      <c r="M3612" s="5">
        <v>1</v>
      </c>
      <c r="N3612" s="6" t="s">
        <v>5879</v>
      </c>
      <c r="O3612" s="5">
        <v>20213</v>
      </c>
      <c r="P3612" s="5" t="s">
        <v>4009</v>
      </c>
      <c r="Q3612" s="5">
        <f>IF(ActividadesCom[[#This Row],[NIVEL 2]]&lt;&gt;0,VLOOKUP(ActividadesCom[[#This Row],[NIVEL 2]],Catálogo!A:B,2,FALSE),"")</f>
        <v>3</v>
      </c>
      <c r="R3612" s="5">
        <v>1</v>
      </c>
      <c r="S3612" s="6"/>
      <c r="T3612" s="5"/>
      <c r="U3612" s="5"/>
      <c r="V3612" s="5" t="str">
        <f>IF(ActividadesCom[[#This Row],[NIVEL 3]]&lt;&gt;0,VLOOKUP(ActividadesCom[[#This Row],[NIVEL 3]],Catálogo!A:B,2,FALSE),"")</f>
        <v/>
      </c>
      <c r="W3612" s="5"/>
      <c r="X3612" s="6"/>
      <c r="Y3612" s="5"/>
      <c r="Z3612" s="5"/>
      <c r="AA3612" s="5" t="str">
        <f>IF(ActividadesCom[[#This Row],[NIVEL 4]]&lt;&gt;0,VLOOKUP(ActividadesCom[[#This Row],[NIVEL 4]],Catálogo!A:B,2,FALSE),"")</f>
        <v/>
      </c>
      <c r="AB3612" s="5"/>
      <c r="AC3612" s="6"/>
      <c r="AD3612" s="5"/>
      <c r="AE3612" s="5"/>
      <c r="AF3612" s="5" t="str">
        <f>IF(ActividadesCom[[#This Row],[NIVEL 5]]&lt;&gt;0,VLOOKUP(ActividadesCom[[#This Row],[NIVEL 5]],Catálogo!A:B,2,FALSE),"")</f>
        <v/>
      </c>
      <c r="AG3612" s="36"/>
      <c r="AH3612" s="2"/>
      <c r="AI3612" s="2"/>
    </row>
    <row r="3613" spans="1:35" ht="30" customHeight="1" x14ac:dyDescent="0.25">
      <c r="A3613" s="43">
        <v>21470296</v>
      </c>
      <c r="B3613" s="97" t="str">
        <f>VLOOKUP(ActividadesCom[[#This Row],[NO. DE CONTROL]],'LISTADO ESTUDIANTES'!A:C,3,FALSE)</f>
        <v>GOMEZ PACHECO MIRIAM SARAI</v>
      </c>
      <c r="C3613" s="103" t="str">
        <f>VLOOKUP(ActividadesCom[[#This Row],[NO. DE CONTROL]],'LISTADO ESTUDIANTES'!A:B,2,FALSE)</f>
        <v>ARQUITECTURA</v>
      </c>
      <c r="D3613" s="44" t="str">
        <f>VLOOKUP(ActividadesCom[[#This Row],[NO. DE CONTROL]],'LISTADO ESTUDIANTES'!A:D,4,FALSE)</f>
        <v>ACTIVO(A)</v>
      </c>
      <c r="E3613" s="5">
        <f>SUM(ActividadesCom[[#This Row],[CRÉD. 1]],ActividadesCom[[#This Row],[CRÉD. 2]],ActividadesCom[[#This Row],[CRÉD. 3]],ActividadesCom[[#This Row],[CRÉD. 4]],ActividadesCom[[#This Row],[CRÉD. 5]])</f>
        <v>3</v>
      </c>
      <c r="F3613" s="44">
        <f>IF(ActividadesCom[[#This Row],[ÚLTIMO SEMESTRE CON CRÉDITOS]]&gt;0,ROUND(AVERAGE(ActividadesCom[[#This Row],[VALOR NIVEL 5]],ActividadesCom[[#This Row],[VALOR NIVEL 4]],ActividadesCom[[#This Row],[VALOR NIVEL 3]],ActividadesCom[[#This Row],[VALOR NIVEL 2]],ActividadesCom[[#This Row],[VALOR NIVEL 1]]),0),"")</f>
        <v>2</v>
      </c>
      <c r="G3613" s="44" t="str">
        <f>IF(ActividadesCom[[#This Row],[PROMEDIO]]="","",IF(ActividadesCom[[#This Row],[PROMEDIO]]&gt;=4,"EXCELENTE",IF(ActividadesCom[[#This Row],[PROMEDIO]]&gt;=3,"NOTABLE",IF(ActividadesCom[[#This Row],[PROMEDIO]]&gt;=2,"BUENO",IF(ActividadesCom[[#This Row],[PROMEDIO]]=1,"SUFICIENTE","")))))</f>
        <v>BUENO</v>
      </c>
      <c r="H3613" s="5">
        <f>MAX(ActividadesCom[[#This Row],[PERÍODO 1]],ActividadesCom[[#This Row],[PERÍODO 2]],ActividadesCom[[#This Row],[PERÍODO 3]],ActividadesCom[[#This Row],[PERÍODO 4]],ActividadesCom[[#This Row],[PERÍODO 5]])</f>
        <v>20221</v>
      </c>
      <c r="I3613" s="45" t="s">
        <v>4695</v>
      </c>
      <c r="J3613" s="46">
        <v>20213</v>
      </c>
      <c r="K3613" s="46" t="s">
        <v>4008</v>
      </c>
      <c r="L3613" s="5">
        <f>IF(ActividadesCom[[#This Row],[NIVEL 1]]&lt;&gt;0,VLOOKUP(ActividadesCom[[#This Row],[NIVEL 1]],Catálogo!A:B,2,FALSE),"")</f>
        <v>4</v>
      </c>
      <c r="M3613" s="46">
        <v>1</v>
      </c>
      <c r="N3613" s="6" t="s">
        <v>665</v>
      </c>
      <c r="O3613" s="46">
        <v>20213</v>
      </c>
      <c r="P3613" s="5" t="s">
        <v>4010</v>
      </c>
      <c r="Q3613" s="5">
        <f>IF(ActividadesCom[[#This Row],[NIVEL 2]]&lt;&gt;0,VLOOKUP(ActividadesCom[[#This Row],[NIVEL 2]],Catálogo!A:B,2,FALSE),"")</f>
        <v>2</v>
      </c>
      <c r="R3613" s="46">
        <v>1</v>
      </c>
      <c r="S3613" s="6" t="s">
        <v>665</v>
      </c>
      <c r="T3613" s="46">
        <v>20221</v>
      </c>
      <c r="U3613" s="5" t="s">
        <v>4011</v>
      </c>
      <c r="V3613" s="5">
        <f>IF(ActividadesCom[[#This Row],[NIVEL 3]]&lt;&gt;0,VLOOKUP(ActividadesCom[[#This Row],[NIVEL 3]],Catálogo!A:B,2,FALSE),"")</f>
        <v>1</v>
      </c>
      <c r="W3613" s="46">
        <v>1</v>
      </c>
      <c r="X3613" s="45"/>
      <c r="Y3613" s="46"/>
      <c r="Z3613" s="46"/>
      <c r="AA3613" s="5" t="str">
        <f>IF(ActividadesCom[[#This Row],[NIVEL 4]]&lt;&gt;0,VLOOKUP(ActividadesCom[[#This Row],[NIVEL 4]],Catálogo!A:B,2,FALSE),"")</f>
        <v/>
      </c>
      <c r="AB3613" s="46"/>
      <c r="AC3613" s="45"/>
      <c r="AD3613" s="46"/>
      <c r="AE3613" s="46"/>
      <c r="AF3613" s="5" t="str">
        <f>IF(ActividadesCom[[#This Row],[NIVEL 5]]&lt;&gt;0,VLOOKUP(ActividadesCom[[#This Row],[NIVEL 5]],Catálogo!A:B,2,FALSE),"")</f>
        <v/>
      </c>
      <c r="AG3613" s="47"/>
      <c r="AH3613" s="2"/>
      <c r="AI3613" s="2"/>
    </row>
    <row r="3614" spans="1:35" ht="30" hidden="1" customHeight="1" x14ac:dyDescent="0.25">
      <c r="A3614" s="43">
        <v>21470297</v>
      </c>
      <c r="B3614" s="97" t="str">
        <f>VLOOKUP(ActividadesCom[[#This Row],[NO. DE CONTROL]],'LISTADO ESTUDIANTES'!A:C,3,FALSE)</f>
        <v>CRUZ MARTINEZ PERLA MARIA MARGARITA</v>
      </c>
      <c r="C3614" s="103" t="str">
        <f>VLOOKUP(ActividadesCom[[#This Row],[NO. DE CONTROL]],'LISTADO ESTUDIANTES'!A:B,2,FALSE)</f>
        <v>INGENIERIA MECANICA</v>
      </c>
      <c r="D3614" s="44" t="str">
        <f>VLOOKUP(ActividadesCom[[#This Row],[NO. DE CONTROL]],'LISTADO ESTUDIANTES'!A:D,4,FALSE)</f>
        <v>BAJA</v>
      </c>
      <c r="E3614" s="5">
        <f>SUM(ActividadesCom[[#This Row],[CRÉD. 1]],ActividadesCom[[#This Row],[CRÉD. 2]],ActividadesCom[[#This Row],[CRÉD. 3]],ActividadesCom[[#This Row],[CRÉD. 4]],ActividadesCom[[#This Row],[CRÉD. 5]])</f>
        <v>2</v>
      </c>
      <c r="F3614" s="44">
        <f>IF(ActividadesCom[[#This Row],[ÚLTIMO SEMESTRE CON CRÉDITOS]]&gt;0,ROUND(AVERAGE(ActividadesCom[[#This Row],[VALOR NIVEL 5]],ActividadesCom[[#This Row],[VALOR NIVEL 4]],ActividadesCom[[#This Row],[VALOR NIVEL 3]],ActividadesCom[[#This Row],[VALOR NIVEL 2]],ActividadesCom[[#This Row],[VALOR NIVEL 1]]),0),"")</f>
        <v>2</v>
      </c>
      <c r="G3614" s="43" t="str">
        <f>IF(ActividadesCom[[#This Row],[PROMEDIO]]="","",IF(ActividadesCom[[#This Row],[PROMEDIO]]&gt;=4,"EXCELENTE",IF(ActividadesCom[[#This Row],[PROMEDIO]]&gt;=3,"NOTABLE",IF(ActividadesCom[[#This Row],[PROMEDIO]]&gt;=2,"BUENO",IF(ActividadesCom[[#This Row],[PROMEDIO]]=1,"SUFICIENTE","")))))</f>
        <v>BUENO</v>
      </c>
      <c r="H3614" s="5">
        <f>MAX(ActividadesCom[[#This Row],[PERÍODO 1]],ActividadesCom[[#This Row],[PERÍODO 2]],ActividadesCom[[#This Row],[PERÍODO 3]],ActividadesCom[[#This Row],[PERÍODO 4]],ActividadesCom[[#This Row],[PERÍODO 5]])</f>
        <v>20221</v>
      </c>
      <c r="I3614" s="45" t="s">
        <v>3519</v>
      </c>
      <c r="J3614" s="46">
        <v>20213</v>
      </c>
      <c r="K3614" s="5" t="s">
        <v>4011</v>
      </c>
      <c r="L3614" s="5">
        <f>IF(ActividadesCom[[#This Row],[NIVEL 1]]&lt;&gt;0,VLOOKUP(ActividadesCom[[#This Row],[NIVEL 1]],Catálogo!A:B,2,FALSE),"")</f>
        <v>1</v>
      </c>
      <c r="M3614" s="46">
        <v>1</v>
      </c>
      <c r="N3614" s="6" t="s">
        <v>4872</v>
      </c>
      <c r="O3614" s="46">
        <v>20221</v>
      </c>
      <c r="P3614" s="5" t="s">
        <v>4010</v>
      </c>
      <c r="Q3614" s="5">
        <f>IF(ActividadesCom[[#This Row],[NIVEL 2]]&lt;&gt;0,VLOOKUP(ActividadesCom[[#This Row],[NIVEL 2]],Catálogo!A:B,2,FALSE),"")</f>
        <v>2</v>
      </c>
      <c r="R3614" s="46">
        <v>1</v>
      </c>
      <c r="S3614" s="45"/>
      <c r="T3614" s="46"/>
      <c r="U3614" s="46"/>
      <c r="V3614" s="5" t="str">
        <f>IF(ActividadesCom[[#This Row],[NIVEL 3]]&lt;&gt;0,VLOOKUP(ActividadesCom[[#This Row],[NIVEL 3]],Catálogo!A:B,2,FALSE),"")</f>
        <v/>
      </c>
      <c r="W3614" s="46"/>
      <c r="X3614" s="45"/>
      <c r="Y3614" s="46"/>
      <c r="Z3614" s="46"/>
      <c r="AA3614" s="5" t="str">
        <f>IF(ActividadesCom[[#This Row],[NIVEL 4]]&lt;&gt;0,VLOOKUP(ActividadesCom[[#This Row],[NIVEL 4]],Catálogo!A:B,2,FALSE),"")</f>
        <v/>
      </c>
      <c r="AB3614" s="46"/>
      <c r="AC3614" s="45"/>
      <c r="AD3614" s="46"/>
      <c r="AE3614" s="46"/>
      <c r="AF3614" s="5" t="str">
        <f>IF(ActividadesCom[[#This Row],[NIVEL 5]]&lt;&gt;0,VLOOKUP(ActividadesCom[[#This Row],[NIVEL 5]],Catálogo!A:B,2,FALSE),"")</f>
        <v/>
      </c>
      <c r="AG3614" s="47"/>
      <c r="AH3614" s="2"/>
      <c r="AI3614" s="2"/>
    </row>
    <row r="3615" spans="1:35" ht="30" customHeight="1" x14ac:dyDescent="0.25">
      <c r="A3615" s="7">
        <v>21470298</v>
      </c>
      <c r="B3615" s="10" t="str">
        <f>VLOOKUP(ActividadesCom[[#This Row],[NO. DE CONTROL]],'LISTADO ESTUDIANTES'!A:C,3,FALSE)</f>
        <v>CAMARA MUÑOZ JORGE YORKAEFS</v>
      </c>
      <c r="C3615" s="97" t="str">
        <f>VLOOKUP(ActividadesCom[[#This Row],[NO. DE CONTROL]],'LISTADO ESTUDIANTES'!A:B,2,FALSE)</f>
        <v>INGENIERIA EN SISTEMAS COMPUTACIONALES</v>
      </c>
      <c r="D3615" s="18" t="str">
        <f>VLOOKUP(ActividadesCom[[#This Row],[NO. DE CONTROL]],'LISTADO ESTUDIANTES'!A:D,4,FALSE)</f>
        <v>ACTIVO(A)</v>
      </c>
      <c r="E3615" s="7">
        <f>SUM(ActividadesCom[[#This Row],[CRÉD. 1]],ActividadesCom[[#This Row],[CRÉD. 2]],ActividadesCom[[#This Row],[CRÉD. 3]],ActividadesCom[[#This Row],[CRÉD. 4]],ActividadesCom[[#This Row],[CRÉD. 5]])</f>
        <v>1</v>
      </c>
      <c r="F3615" s="18">
        <f>IF(ActividadesCom[[#This Row],[ÚLTIMO SEMESTRE CON CRÉDITOS]]&gt;0,ROUND(AVERAGE(ActividadesCom[[#This Row],[VALOR NIVEL 5]],ActividadesCom[[#This Row],[VALOR NIVEL 4]],ActividadesCom[[#This Row],[VALOR NIVEL 3]],ActividadesCom[[#This Row],[VALOR NIVEL 2]],ActividadesCom[[#This Row],[VALOR NIVEL 1]]),0),"")</f>
        <v>1</v>
      </c>
      <c r="G3615" s="7" t="str">
        <f>IF(ActividadesCom[[#This Row],[PROMEDIO]]="","",IF(ActividadesCom[[#This Row],[PROMEDIO]]&gt;=4,"EXCELENTE",IF(ActividadesCom[[#This Row],[PROMEDIO]]&gt;=3,"NOTABLE",IF(ActividadesCom[[#This Row],[PROMEDIO]]&gt;=2,"BUENO",IF(ActividadesCom[[#This Row],[PROMEDIO]]=1,"SUFICIENTE","")))))</f>
        <v>SUFICIENTE</v>
      </c>
      <c r="H3615" s="18">
        <f>MAX(ActividadesCom[[#This Row],[PERÍODO 1]],ActividadesCom[[#This Row],[PERÍODO 2]],ActividadesCom[[#This Row],[PERÍODO 3]],ActividadesCom[[#This Row],[PERÍODO 4]],ActividadesCom[[#This Row],[PERÍODO 5]])</f>
        <v>20221</v>
      </c>
      <c r="I3615" s="6" t="s">
        <v>31</v>
      </c>
      <c r="J3615" s="5">
        <v>20221</v>
      </c>
      <c r="K3615" s="5" t="s">
        <v>4011</v>
      </c>
      <c r="L3615" s="18">
        <f>IF(ActividadesCom[[#This Row],[NIVEL 1]]&lt;&gt;0,VLOOKUP(ActividadesCom[[#This Row],[NIVEL 1]],Catálogo!A:B,2,FALSE),"")</f>
        <v>1</v>
      </c>
      <c r="M3615" s="5">
        <v>1</v>
      </c>
      <c r="N3615" s="6"/>
      <c r="O3615" s="5"/>
      <c r="P3615" s="5"/>
      <c r="Q3615" s="18" t="str">
        <f>IF(ActividadesCom[[#This Row],[NIVEL 2]]&lt;&gt;0,VLOOKUP(ActividadesCom[[#This Row],[NIVEL 2]],Catálogo!A:B,2,FALSE),"")</f>
        <v/>
      </c>
      <c r="R3615" s="5"/>
      <c r="S3615" s="6"/>
      <c r="T3615" s="5"/>
      <c r="U3615" s="5"/>
      <c r="V3615" s="18" t="str">
        <f>IF(ActividadesCom[[#This Row],[NIVEL 3]]&lt;&gt;0,VLOOKUP(ActividadesCom[[#This Row],[NIVEL 3]],Catálogo!A:B,2,FALSE),"")</f>
        <v/>
      </c>
      <c r="W3615" s="5"/>
      <c r="X3615" s="6"/>
      <c r="Y3615" s="5"/>
      <c r="Z3615" s="5"/>
      <c r="AA3615" s="18" t="str">
        <f>IF(ActividadesCom[[#This Row],[NIVEL 4]]&lt;&gt;0,VLOOKUP(ActividadesCom[[#This Row],[NIVEL 4]],Catálogo!A:B,2,FALSE),"")</f>
        <v/>
      </c>
      <c r="AB3615" s="5"/>
      <c r="AC3615" s="6"/>
      <c r="AD3615" s="5"/>
      <c r="AE3615" s="5"/>
      <c r="AF3615" s="18" t="str">
        <f>IF(ActividadesCom[[#This Row],[NIVEL 5]]&lt;&gt;0,VLOOKUP(ActividadesCom[[#This Row],[NIVEL 5]],Catálogo!A:B,2,FALSE),"")</f>
        <v/>
      </c>
      <c r="AG3615" s="36"/>
      <c r="AH3615" s="2"/>
      <c r="AI3615" s="2"/>
    </row>
    <row r="3616" spans="1:35" ht="30" hidden="1" customHeight="1" x14ac:dyDescent="0.25">
      <c r="A3616" s="7">
        <v>21470299</v>
      </c>
      <c r="B3616" s="97" t="str">
        <f>VLOOKUP(ActividadesCom[[#This Row],[NO. DE CONTROL]],'LISTADO ESTUDIANTES'!A:C,3,FALSE)</f>
        <v>GONZALEZ COLLI VICTOR ARMANDO</v>
      </c>
      <c r="C3616" s="97" t="str">
        <f>VLOOKUP(ActividadesCom[[#This Row],[NO. DE CONTROL]],'LISTADO ESTUDIANTES'!A:B,2,FALSE)</f>
        <v>INGENIERIA EN GESTION EMPRESARIAL</v>
      </c>
      <c r="D3616" s="18" t="str">
        <f>VLOOKUP(ActividadesCom[[#This Row],[NO. DE CONTROL]],'LISTADO ESTUDIANTES'!A:D,4,FALSE)</f>
        <v>BAJA</v>
      </c>
      <c r="E3616" s="7">
        <f>SUM(ActividadesCom[[#This Row],[CRÉD. 1]],ActividadesCom[[#This Row],[CRÉD. 2]],ActividadesCom[[#This Row],[CRÉD. 3]],ActividadesCom[[#This Row],[CRÉD. 4]],ActividadesCom[[#This Row],[CRÉD. 5]])</f>
        <v>2</v>
      </c>
      <c r="F3616" s="18">
        <f>IF(ActividadesCom[[#This Row],[ÚLTIMO SEMESTRE CON CRÉDITOS]]&gt;0,ROUND(AVERAGE(ActividadesCom[[#This Row],[VALOR NIVEL 5]],ActividadesCom[[#This Row],[VALOR NIVEL 4]],ActividadesCom[[#This Row],[VALOR NIVEL 3]],ActividadesCom[[#This Row],[VALOR NIVEL 2]],ActividadesCom[[#This Row],[VALOR NIVEL 1]]),0),"")</f>
        <v>4</v>
      </c>
      <c r="G3616" s="7" t="str">
        <f>IF(ActividadesCom[[#This Row],[PROMEDIO]]="","",IF(ActividadesCom[[#This Row],[PROMEDIO]]&gt;=4,"EXCELENTE",IF(ActividadesCom[[#This Row],[PROMEDIO]]&gt;=3,"NOTABLE",IF(ActividadesCom[[#This Row],[PROMEDIO]]&gt;=2,"BUENO",IF(ActividadesCom[[#This Row],[PROMEDIO]]=1,"SUFICIENTE","")))))</f>
        <v>EXCELENTE</v>
      </c>
      <c r="H3616" s="18">
        <f>MAX(ActividadesCom[[#This Row],[PERÍODO 1]],ActividadesCom[[#This Row],[PERÍODO 2]],ActividadesCom[[#This Row],[PERÍODO 3]],ActividadesCom[[#This Row],[PERÍODO 4]],ActividadesCom[[#This Row],[PERÍODO 5]])</f>
        <v>20213</v>
      </c>
      <c r="I3616" s="51" t="s">
        <v>4848</v>
      </c>
      <c r="J3616" s="52">
        <v>20213</v>
      </c>
      <c r="K3616" s="5" t="s">
        <v>4008</v>
      </c>
      <c r="L3616" s="18">
        <f>IF(ActividadesCom[[#This Row],[NIVEL 1]]&lt;&gt;0,VLOOKUP(ActividadesCom[[#This Row],[NIVEL 1]],Catálogo!A:B,2,FALSE),"")</f>
        <v>4</v>
      </c>
      <c r="M3616" s="5">
        <v>1</v>
      </c>
      <c r="N3616" s="6"/>
      <c r="O3616" s="5"/>
      <c r="P3616" s="5"/>
      <c r="Q3616" s="18" t="str">
        <f>IF(ActividadesCom[[#This Row],[NIVEL 2]]&lt;&gt;0,VLOOKUP(ActividadesCom[[#This Row],[NIVEL 2]],Catálogo!A:B,2,FALSE),"")</f>
        <v/>
      </c>
      <c r="R3616" s="5"/>
      <c r="S3616" s="6" t="s">
        <v>4900</v>
      </c>
      <c r="T3616" s="5">
        <v>20213</v>
      </c>
      <c r="U3616" s="5" t="s">
        <v>4008</v>
      </c>
      <c r="V3616" s="18">
        <f>IF(ActividadesCom[[#This Row],[NIVEL 3]]&lt;&gt;0,VLOOKUP(ActividadesCom[[#This Row],[NIVEL 3]],Catálogo!A:B,2,FALSE),"")</f>
        <v>4</v>
      </c>
      <c r="W3616" s="5">
        <v>1</v>
      </c>
      <c r="X3616" s="6"/>
      <c r="Y3616" s="5"/>
      <c r="Z3616" s="5"/>
      <c r="AA3616" s="18" t="str">
        <f>IF(ActividadesCom[[#This Row],[NIVEL 4]]&lt;&gt;0,VLOOKUP(ActividadesCom[[#This Row],[NIVEL 4]],Catálogo!A:B,2,FALSE),"")</f>
        <v/>
      </c>
      <c r="AB3616" s="5"/>
      <c r="AC3616" s="6"/>
      <c r="AD3616" s="5"/>
      <c r="AE3616" s="5"/>
      <c r="AF3616" s="18" t="str">
        <f>IF(ActividadesCom[[#This Row],[NIVEL 5]]&lt;&gt;0,VLOOKUP(ActividadesCom[[#This Row],[NIVEL 5]],Catálogo!A:B,2,FALSE),"")</f>
        <v/>
      </c>
      <c r="AG3616" s="36"/>
      <c r="AH3616" s="2"/>
      <c r="AI3616" s="2"/>
    </row>
    <row r="3617" spans="1:35" ht="30" customHeight="1" x14ac:dyDescent="0.25">
      <c r="A3617" s="43">
        <v>21470300</v>
      </c>
      <c r="B3617" s="97" t="str">
        <f>VLOOKUP(ActividadesCom[[#This Row],[NO. DE CONTROL]],'LISTADO ESTUDIANTES'!A:C,3,FALSE)</f>
        <v>TE RODRIGUEZ SUEMY ISABEL</v>
      </c>
      <c r="C3617" s="103" t="str">
        <f>VLOOKUP(ActividadesCom[[#This Row],[NO. DE CONTROL]],'LISTADO ESTUDIANTES'!A:B,2,FALSE)</f>
        <v>INGENIERIA EN TECNOLOGIAS DE LA INFORMACION Y COMUNICACIONES</v>
      </c>
      <c r="D3617" s="44" t="str">
        <f>VLOOKUP(ActividadesCom[[#This Row],[NO. DE CONTROL]],'LISTADO ESTUDIANTES'!A:D,4,FALSE)</f>
        <v>ACTIVO(A)</v>
      </c>
      <c r="E3617" s="5">
        <f>SUM(ActividadesCom[[#This Row],[CRÉD. 1]],ActividadesCom[[#This Row],[CRÉD. 2]],ActividadesCom[[#This Row],[CRÉD. 3]],ActividadesCom[[#This Row],[CRÉD. 4]],ActividadesCom[[#This Row],[CRÉD. 5]])</f>
        <v>3</v>
      </c>
      <c r="F3617" s="44">
        <f>IF(ActividadesCom[[#This Row],[ÚLTIMO SEMESTRE CON CRÉDITOS]]&gt;0,ROUND(AVERAGE(ActividadesCom[[#This Row],[VALOR NIVEL 5]],ActividadesCom[[#This Row],[VALOR NIVEL 4]],ActividadesCom[[#This Row],[VALOR NIVEL 3]],ActividadesCom[[#This Row],[VALOR NIVEL 2]],ActividadesCom[[#This Row],[VALOR NIVEL 1]]),0),"")</f>
        <v>3</v>
      </c>
      <c r="G3617" s="44" t="str">
        <f>IF(ActividadesCom[[#This Row],[PROMEDIO]]="","",IF(ActividadesCom[[#This Row],[PROMEDIO]]&gt;=4,"EXCELENTE",IF(ActividadesCom[[#This Row],[PROMEDIO]]&gt;=3,"NOTABLE",IF(ActividadesCom[[#This Row],[PROMEDIO]]&gt;=2,"BUENO",IF(ActividadesCom[[#This Row],[PROMEDIO]]=1,"SUFICIENTE","")))))</f>
        <v>NOTABLE</v>
      </c>
      <c r="H3617" s="5">
        <f>MAX(ActividadesCom[[#This Row],[PERÍODO 1]],ActividadesCom[[#This Row],[PERÍODO 2]],ActividadesCom[[#This Row],[PERÍODO 3]],ActividadesCom[[#This Row],[PERÍODO 4]],ActividadesCom[[#This Row],[PERÍODO 5]])</f>
        <v>20221</v>
      </c>
      <c r="I3617" s="45" t="s">
        <v>4745</v>
      </c>
      <c r="J3617" s="46">
        <v>20213</v>
      </c>
      <c r="K3617" s="46" t="s">
        <v>4008</v>
      </c>
      <c r="L3617" s="5">
        <f>IF(ActividadesCom[[#This Row],[NIVEL 1]]&lt;&gt;0,VLOOKUP(ActividadesCom[[#This Row],[NIVEL 1]],Catálogo!A:B,2,FALSE),"")</f>
        <v>4</v>
      </c>
      <c r="M3617" s="46">
        <v>1</v>
      </c>
      <c r="N3617" s="6" t="s">
        <v>4818</v>
      </c>
      <c r="O3617" s="46">
        <v>20221</v>
      </c>
      <c r="P3617" s="5" t="s">
        <v>4010</v>
      </c>
      <c r="Q3617" s="5">
        <f>IF(ActividadesCom[[#This Row],[NIVEL 2]]&lt;&gt;0,VLOOKUP(ActividadesCom[[#This Row],[NIVEL 2]],Catálogo!A:B,2,FALSE),"")</f>
        <v>2</v>
      </c>
      <c r="R3617" s="46">
        <v>1</v>
      </c>
      <c r="S3617" s="45" t="s">
        <v>5481</v>
      </c>
      <c r="T3617" s="46">
        <v>20221</v>
      </c>
      <c r="U3617" s="5" t="s">
        <v>4008</v>
      </c>
      <c r="V3617" s="5">
        <f>IF(ActividadesCom[[#This Row],[NIVEL 3]]&lt;&gt;0,VLOOKUP(ActividadesCom[[#This Row],[NIVEL 3]],Catálogo!A:B,2,FALSE),"")</f>
        <v>4</v>
      </c>
      <c r="W3617" s="46">
        <v>1</v>
      </c>
      <c r="X3617" s="45"/>
      <c r="Y3617" s="46"/>
      <c r="Z3617" s="46"/>
      <c r="AA3617" s="5" t="str">
        <f>IF(ActividadesCom[[#This Row],[NIVEL 4]]&lt;&gt;0,VLOOKUP(ActividadesCom[[#This Row],[NIVEL 4]],Catálogo!A:B,2,FALSE),"")</f>
        <v/>
      </c>
      <c r="AB3617" s="46"/>
      <c r="AC3617" s="45"/>
      <c r="AD3617" s="46"/>
      <c r="AE3617" s="46"/>
      <c r="AF3617" s="5" t="str">
        <f>IF(ActividadesCom[[#This Row],[NIVEL 5]]&lt;&gt;0,VLOOKUP(ActividadesCom[[#This Row],[NIVEL 5]],Catálogo!A:B,2,FALSE),"")</f>
        <v/>
      </c>
      <c r="AG3617" s="47"/>
      <c r="AH3617" s="2"/>
      <c r="AI3617" s="2"/>
    </row>
    <row r="3618" spans="1:35" ht="30" customHeight="1" x14ac:dyDescent="0.25">
      <c r="A3618" s="43">
        <v>21470302</v>
      </c>
      <c r="B3618" s="97" t="str">
        <f>VLOOKUP(ActividadesCom[[#This Row],[NO. DE CONTROL]],'LISTADO ESTUDIANTES'!A:C,3,FALSE)</f>
        <v>HERNANDEZ BROWN YAHIR ALEJANDRO</v>
      </c>
      <c r="C3618" s="103" t="str">
        <f>VLOOKUP(ActividadesCom[[#This Row],[NO. DE CONTROL]],'LISTADO ESTUDIANTES'!A:B,2,FALSE)</f>
        <v>INGENIERIA EN ADMINISTRACION</v>
      </c>
      <c r="D3618" s="44" t="str">
        <f>VLOOKUP(ActividadesCom[[#This Row],[NO. DE CONTROL]],'LISTADO ESTUDIANTES'!A:D,4,FALSE)</f>
        <v>ACTIVO(A)</v>
      </c>
      <c r="E3618" s="5">
        <f>SUM(ActividadesCom[[#This Row],[CRÉD. 1]],ActividadesCom[[#This Row],[CRÉD. 2]],ActividadesCom[[#This Row],[CRÉD. 3]],ActividadesCom[[#This Row],[CRÉD. 4]],ActividadesCom[[#This Row],[CRÉD. 5]])</f>
        <v>2</v>
      </c>
      <c r="F3618" s="44">
        <f>IF(ActividadesCom[[#This Row],[ÚLTIMO SEMESTRE CON CRÉDITOS]]&gt;0,ROUND(AVERAGE(ActividadesCom[[#This Row],[VALOR NIVEL 5]],ActividadesCom[[#This Row],[VALOR NIVEL 4]],ActividadesCom[[#This Row],[VALOR NIVEL 3]],ActividadesCom[[#This Row],[VALOR NIVEL 2]],ActividadesCom[[#This Row],[VALOR NIVEL 1]]),0),"")</f>
        <v>3</v>
      </c>
      <c r="G3618" s="44" t="str">
        <f>IF(ActividadesCom[[#This Row],[PROMEDIO]]="","",IF(ActividadesCom[[#This Row],[PROMEDIO]]&gt;=4,"EXCELENTE",IF(ActividadesCom[[#This Row],[PROMEDIO]]&gt;=3,"NOTABLE",IF(ActividadesCom[[#This Row],[PROMEDIO]]&gt;=2,"BUENO",IF(ActividadesCom[[#This Row],[PROMEDIO]]=1,"SUFICIENTE","")))))</f>
        <v>NOTABLE</v>
      </c>
      <c r="H3618" s="5">
        <f>MAX(ActividadesCom[[#This Row],[PERÍODO 1]],ActividadesCom[[#This Row],[PERÍODO 2]],ActividadesCom[[#This Row],[PERÍODO 3]],ActividadesCom[[#This Row],[PERÍODO 4]],ActividadesCom[[#This Row],[PERÍODO 5]])</f>
        <v>20213</v>
      </c>
      <c r="I3618" s="45" t="s">
        <v>23</v>
      </c>
      <c r="J3618" s="44">
        <v>20213</v>
      </c>
      <c r="K3618" s="46" t="s">
        <v>4022</v>
      </c>
      <c r="L3618" s="5">
        <f>IF(ActividadesCom[[#This Row],[NIVEL 1]]&lt;&gt;0,VLOOKUP(ActividadesCom[[#This Row],[NIVEL 1]],Catálogo!A:B,2,FALSE),"")</f>
        <v>2</v>
      </c>
      <c r="M3618" s="46">
        <v>1</v>
      </c>
      <c r="N3618" s="6" t="s">
        <v>5879</v>
      </c>
      <c r="O3618" s="46">
        <v>20213</v>
      </c>
      <c r="P3618" s="46" t="s">
        <v>4009</v>
      </c>
      <c r="Q3618" s="5">
        <f>IF(ActividadesCom[[#This Row],[NIVEL 2]]&lt;&gt;0,VLOOKUP(ActividadesCom[[#This Row],[NIVEL 2]],Catálogo!A:B,2,FALSE),"")</f>
        <v>3</v>
      </c>
      <c r="R3618" s="46">
        <v>1</v>
      </c>
      <c r="S3618" s="45"/>
      <c r="T3618" s="46"/>
      <c r="U3618" s="46"/>
      <c r="V3618" s="5" t="str">
        <f>IF(ActividadesCom[[#This Row],[NIVEL 3]]&lt;&gt;0,VLOOKUP(ActividadesCom[[#This Row],[NIVEL 3]],Catálogo!A:B,2,FALSE),"")</f>
        <v/>
      </c>
      <c r="W3618" s="46"/>
      <c r="X3618" s="45"/>
      <c r="Y3618" s="46"/>
      <c r="Z3618" s="46"/>
      <c r="AA3618" s="5" t="str">
        <f>IF(ActividadesCom[[#This Row],[NIVEL 4]]&lt;&gt;0,VLOOKUP(ActividadesCom[[#This Row],[NIVEL 4]],Catálogo!A:B,2,FALSE),"")</f>
        <v/>
      </c>
      <c r="AB3618" s="46"/>
      <c r="AC3618" s="45"/>
      <c r="AD3618" s="46"/>
      <c r="AE3618" s="46"/>
      <c r="AF3618" s="5" t="str">
        <f>IF(ActividadesCom[[#This Row],[NIVEL 5]]&lt;&gt;0,VLOOKUP(ActividadesCom[[#This Row],[NIVEL 5]],Catálogo!A:B,2,FALSE),"")</f>
        <v/>
      </c>
      <c r="AG3618" s="47"/>
      <c r="AH3618" s="2"/>
      <c r="AI3618" s="2"/>
    </row>
    <row r="3619" spans="1:35" ht="30" customHeight="1" x14ac:dyDescent="0.25">
      <c r="A3619" s="7">
        <v>21470303</v>
      </c>
      <c r="B3619" s="97" t="str">
        <f>VLOOKUP(ActividadesCom[[#This Row],[NO. DE CONTROL]],'LISTADO ESTUDIANTES'!A:C,3,FALSE)</f>
        <v>RIOS REJON LESLIE YAZMIN</v>
      </c>
      <c r="C3619" s="97" t="str">
        <f>VLOOKUP(ActividadesCom[[#This Row],[NO. DE CONTROL]],'LISTADO ESTUDIANTES'!A:B,2,FALSE)</f>
        <v>INGENIERIA INDUSTRIAL</v>
      </c>
      <c r="D3619" s="18" t="str">
        <f>VLOOKUP(ActividadesCom[[#This Row],[NO. DE CONTROL]],'LISTADO ESTUDIANTES'!A:D,4,FALSE)</f>
        <v>ACTIVO(A)</v>
      </c>
      <c r="E3619" s="5">
        <f>SUM(ActividadesCom[[#This Row],[CRÉD. 1]],ActividadesCom[[#This Row],[CRÉD. 2]],ActividadesCom[[#This Row],[CRÉD. 3]],ActividadesCom[[#This Row],[CRÉD. 4]],ActividadesCom[[#This Row],[CRÉD. 5]])</f>
        <v>3</v>
      </c>
      <c r="F3619" s="18">
        <f>IF(ActividadesCom[[#This Row],[ÚLTIMO SEMESTRE CON CRÉDITOS]]&gt;0,ROUND(AVERAGE(ActividadesCom[[#This Row],[VALOR NIVEL 5]],ActividadesCom[[#This Row],[VALOR NIVEL 4]],ActividadesCom[[#This Row],[VALOR NIVEL 3]],ActividadesCom[[#This Row],[VALOR NIVEL 2]],ActividadesCom[[#This Row],[VALOR NIVEL 1]]),0),"")</f>
        <v>3</v>
      </c>
      <c r="G3619" s="18" t="str">
        <f>IF(ActividadesCom[[#This Row],[PROMEDIO]]="","",IF(ActividadesCom[[#This Row],[PROMEDIO]]&gt;=4,"EXCELENTE",IF(ActividadesCom[[#This Row],[PROMEDIO]]&gt;=3,"NOTABLE",IF(ActividadesCom[[#This Row],[PROMEDIO]]&gt;=2,"BUENO",IF(ActividadesCom[[#This Row],[PROMEDIO]]=1,"SUFICIENTE","")))))</f>
        <v>NOTABLE</v>
      </c>
      <c r="H3619" s="5">
        <f>MAX(ActividadesCom[[#This Row],[PERÍODO 1]],ActividadesCom[[#This Row],[PERÍODO 2]],ActividadesCom[[#This Row],[PERÍODO 3]],ActividadesCom[[#This Row],[PERÍODO 4]],ActividadesCom[[#This Row],[PERÍODO 5]])</f>
        <v>20221</v>
      </c>
      <c r="I3619" s="6" t="s">
        <v>4546</v>
      </c>
      <c r="J3619" s="5">
        <v>20213</v>
      </c>
      <c r="K3619" s="5" t="s">
        <v>4008</v>
      </c>
      <c r="L3619" s="5">
        <f>IF(ActividadesCom[[#This Row],[NIVEL 1]]&lt;&gt;0,VLOOKUP(ActividadesCom[[#This Row],[NIVEL 1]],Catálogo!A:B,2,FALSE),"")</f>
        <v>4</v>
      </c>
      <c r="M3619" s="5">
        <v>1</v>
      </c>
      <c r="N3619" s="6" t="s">
        <v>11</v>
      </c>
      <c r="O3619" s="5">
        <v>20221</v>
      </c>
      <c r="P3619" s="5" t="s">
        <v>4009</v>
      </c>
      <c r="Q3619" s="5">
        <f>IF(ActividadesCom[[#This Row],[NIVEL 2]]&lt;&gt;0,VLOOKUP(ActividadesCom[[#This Row],[NIVEL 2]],Catálogo!A:B,2,FALSE),"")</f>
        <v>3</v>
      </c>
      <c r="R3619" s="5">
        <v>1</v>
      </c>
      <c r="S3619" s="6" t="s">
        <v>5484</v>
      </c>
      <c r="T3619" s="5">
        <v>20221</v>
      </c>
      <c r="U3619" s="5" t="s">
        <v>4009</v>
      </c>
      <c r="V3619" s="5">
        <f>IF(ActividadesCom[[#This Row],[NIVEL 3]]&lt;&gt;0,VLOOKUP(ActividadesCom[[#This Row],[NIVEL 3]],Catálogo!A:B,2,FALSE),"")</f>
        <v>3</v>
      </c>
      <c r="W3619" s="5">
        <v>1</v>
      </c>
      <c r="X3619" s="6"/>
      <c r="Y3619" s="5"/>
      <c r="Z3619" s="5"/>
      <c r="AA3619" s="5" t="str">
        <f>IF(ActividadesCom[[#This Row],[NIVEL 4]]&lt;&gt;0,VLOOKUP(ActividadesCom[[#This Row],[NIVEL 4]],Catálogo!A:B,2,FALSE),"")</f>
        <v/>
      </c>
      <c r="AB3619" s="5"/>
      <c r="AC3619" s="6"/>
      <c r="AD3619" s="5"/>
      <c r="AE3619" s="5"/>
      <c r="AF3619" s="5" t="str">
        <f>IF(ActividadesCom[[#This Row],[NIVEL 5]]&lt;&gt;0,VLOOKUP(ActividadesCom[[#This Row],[NIVEL 5]],Catálogo!A:B,2,FALSE),"")</f>
        <v/>
      </c>
      <c r="AG3619" s="36"/>
      <c r="AH3619" s="2"/>
      <c r="AI3619" s="2"/>
    </row>
    <row r="3620" spans="1:35" ht="30" customHeight="1" x14ac:dyDescent="0.25">
      <c r="A3620" s="43">
        <v>21470304</v>
      </c>
      <c r="B3620" s="97" t="str">
        <f>VLOOKUP(ActividadesCom[[#This Row],[NO. DE CONTROL]],'LISTADO ESTUDIANTES'!A:C,3,FALSE)</f>
        <v>VELEZ SILVERIO ITZELI MONSERRAT</v>
      </c>
      <c r="C3620" s="103" t="str">
        <f>VLOOKUP(ActividadesCom[[#This Row],[NO. DE CONTROL]],'LISTADO ESTUDIANTES'!A:B,2,FALSE)</f>
        <v>INGENIERIA INDUSTRIAL</v>
      </c>
      <c r="D3620" s="44" t="str">
        <f>VLOOKUP(ActividadesCom[[#This Row],[NO. DE CONTROL]],'LISTADO ESTUDIANTES'!A:D,4,FALSE)</f>
        <v>ACTIVO(A)</v>
      </c>
      <c r="E3620" s="5">
        <f>SUM(ActividadesCom[[#This Row],[CRÉD. 1]],ActividadesCom[[#This Row],[CRÉD. 2]],ActividadesCom[[#This Row],[CRÉD. 3]],ActividadesCom[[#This Row],[CRÉD. 4]],ActividadesCom[[#This Row],[CRÉD. 5]])</f>
        <v>2</v>
      </c>
      <c r="F3620" s="44">
        <f>IF(ActividadesCom[[#This Row],[ÚLTIMO SEMESTRE CON CRÉDITOS]]&gt;0,ROUND(AVERAGE(ActividadesCom[[#This Row],[VALOR NIVEL 5]],ActividadesCom[[#This Row],[VALOR NIVEL 4]],ActividadesCom[[#This Row],[VALOR NIVEL 3]],ActividadesCom[[#This Row],[VALOR NIVEL 2]],ActividadesCom[[#This Row],[VALOR NIVEL 1]]),0),"")</f>
        <v>3</v>
      </c>
      <c r="G3620" s="44" t="str">
        <f>IF(ActividadesCom[[#This Row],[PROMEDIO]]="","",IF(ActividadesCom[[#This Row],[PROMEDIO]]&gt;=4,"EXCELENTE",IF(ActividadesCom[[#This Row],[PROMEDIO]]&gt;=3,"NOTABLE",IF(ActividadesCom[[#This Row],[PROMEDIO]]&gt;=2,"BUENO",IF(ActividadesCom[[#This Row],[PROMEDIO]]=1,"SUFICIENTE","")))))</f>
        <v>NOTABLE</v>
      </c>
      <c r="H3620" s="5">
        <f>MAX(ActividadesCom[[#This Row],[PERÍODO 1]],ActividadesCom[[#This Row],[PERÍODO 2]],ActividadesCom[[#This Row],[PERÍODO 3]],ActividadesCom[[#This Row],[PERÍODO 4]],ActividadesCom[[#This Row],[PERÍODO 5]])</f>
        <v>20221</v>
      </c>
      <c r="I3620" s="45" t="s">
        <v>4743</v>
      </c>
      <c r="J3620" s="46">
        <v>20213</v>
      </c>
      <c r="K3620" s="46" t="s">
        <v>4009</v>
      </c>
      <c r="L3620" s="5">
        <f>IF(ActividadesCom[[#This Row],[NIVEL 1]]&lt;&gt;0,VLOOKUP(ActividadesCom[[#This Row],[NIVEL 1]],Catálogo!A:B,2,FALSE),"")</f>
        <v>3</v>
      </c>
      <c r="M3620" s="46">
        <v>1</v>
      </c>
      <c r="N3620" s="6" t="s">
        <v>5484</v>
      </c>
      <c r="O3620" s="46">
        <v>20221</v>
      </c>
      <c r="P3620" s="46" t="s">
        <v>4009</v>
      </c>
      <c r="Q3620" s="5">
        <f>IF(ActividadesCom[[#This Row],[NIVEL 2]]&lt;&gt;0,VLOOKUP(ActividadesCom[[#This Row],[NIVEL 2]],Catálogo!A:B,2,FALSE),"")</f>
        <v>3</v>
      </c>
      <c r="R3620" s="46">
        <v>1</v>
      </c>
      <c r="S3620" s="45"/>
      <c r="T3620" s="46"/>
      <c r="U3620" s="46"/>
      <c r="V3620" s="5" t="str">
        <f>IF(ActividadesCom[[#This Row],[NIVEL 3]]&lt;&gt;0,VLOOKUP(ActividadesCom[[#This Row],[NIVEL 3]],Catálogo!A:B,2,FALSE),"")</f>
        <v/>
      </c>
      <c r="W3620" s="46"/>
      <c r="X3620" s="45"/>
      <c r="Y3620" s="46"/>
      <c r="Z3620" s="46"/>
      <c r="AA3620" s="5" t="str">
        <f>IF(ActividadesCom[[#This Row],[NIVEL 4]]&lt;&gt;0,VLOOKUP(ActividadesCom[[#This Row],[NIVEL 4]],Catálogo!A:B,2,FALSE),"")</f>
        <v/>
      </c>
      <c r="AB3620" s="46"/>
      <c r="AC3620" s="45"/>
      <c r="AD3620" s="46"/>
      <c r="AE3620" s="46"/>
      <c r="AF3620" s="5" t="str">
        <f>IF(ActividadesCom[[#This Row],[NIVEL 5]]&lt;&gt;0,VLOOKUP(ActividadesCom[[#This Row],[NIVEL 5]],Catálogo!A:B,2,FALSE),"")</f>
        <v/>
      </c>
      <c r="AG3620" s="47"/>
      <c r="AH3620" s="2"/>
      <c r="AI3620" s="2"/>
    </row>
    <row r="3621" spans="1:35" ht="30" customHeight="1" x14ac:dyDescent="0.25">
      <c r="A3621" s="43">
        <v>21470305</v>
      </c>
      <c r="B3621" s="97" t="str">
        <f>VLOOKUP(ActividadesCom[[#This Row],[NO. DE CONTROL]],'LISTADO ESTUDIANTES'!A:C,3,FALSE)</f>
        <v>DELGADO DELGADO JUAN LUIS</v>
      </c>
      <c r="C3621" s="103" t="str">
        <f>VLOOKUP(ActividadesCom[[#This Row],[NO. DE CONTROL]],'LISTADO ESTUDIANTES'!A:B,2,FALSE)</f>
        <v>ARQUITECTURA</v>
      </c>
      <c r="D3621" s="44" t="str">
        <f>VLOOKUP(ActividadesCom[[#This Row],[NO. DE CONTROL]],'LISTADO ESTUDIANTES'!A:D,4,FALSE)</f>
        <v>ACTIVO(A)</v>
      </c>
      <c r="E3621" s="5">
        <f>SUM(ActividadesCom[[#This Row],[CRÉD. 1]],ActividadesCom[[#This Row],[CRÉD. 2]],ActividadesCom[[#This Row],[CRÉD. 3]],ActividadesCom[[#This Row],[CRÉD. 4]],ActividadesCom[[#This Row],[CRÉD. 5]])</f>
        <v>3</v>
      </c>
      <c r="F3621" s="44">
        <f>IF(ActividadesCom[[#This Row],[ÚLTIMO SEMESTRE CON CRÉDITOS]]&gt;0,ROUND(AVERAGE(ActividadesCom[[#This Row],[VALOR NIVEL 5]],ActividadesCom[[#This Row],[VALOR NIVEL 4]],ActividadesCom[[#This Row],[VALOR NIVEL 3]],ActividadesCom[[#This Row],[VALOR NIVEL 2]],ActividadesCom[[#This Row],[VALOR NIVEL 1]]),0),"")</f>
        <v>2</v>
      </c>
      <c r="G3621" s="44" t="str">
        <f>IF(ActividadesCom[[#This Row],[PROMEDIO]]="","",IF(ActividadesCom[[#This Row],[PROMEDIO]]&gt;=4,"EXCELENTE",IF(ActividadesCom[[#This Row],[PROMEDIO]]&gt;=3,"NOTABLE",IF(ActividadesCom[[#This Row],[PROMEDIO]]&gt;=2,"BUENO",IF(ActividadesCom[[#This Row],[PROMEDIO]]=1,"SUFICIENTE","")))))</f>
        <v>BUENO</v>
      </c>
      <c r="H3621" s="5">
        <f>MAX(ActividadesCom[[#This Row],[PERÍODO 1]],ActividadesCom[[#This Row],[PERÍODO 2]],ActividadesCom[[#This Row],[PERÍODO 3]],ActividadesCom[[#This Row],[PERÍODO 4]],ActividadesCom[[#This Row],[PERÍODO 5]])</f>
        <v>20213</v>
      </c>
      <c r="I3621" s="45" t="s">
        <v>4695</v>
      </c>
      <c r="J3621" s="46">
        <v>20213</v>
      </c>
      <c r="K3621" s="46" t="s">
        <v>4008</v>
      </c>
      <c r="L3621" s="5">
        <f>IF(ActividadesCom[[#This Row],[NIVEL 1]]&lt;&gt;0,VLOOKUP(ActividadesCom[[#This Row],[NIVEL 1]],Catálogo!A:B,2,FALSE),"")</f>
        <v>4</v>
      </c>
      <c r="M3621" s="46">
        <v>1</v>
      </c>
      <c r="N3621" s="45" t="s">
        <v>23</v>
      </c>
      <c r="O3621" s="46">
        <v>20213</v>
      </c>
      <c r="P3621" s="46" t="s">
        <v>4022</v>
      </c>
      <c r="Q3621" s="5">
        <f>IF(ActividadesCom[[#This Row],[NIVEL 2]]&lt;&gt;0,VLOOKUP(ActividadesCom[[#This Row],[NIVEL 2]],Catálogo!A:B,2,FALSE),"")</f>
        <v>2</v>
      </c>
      <c r="R3621" s="46">
        <v>1</v>
      </c>
      <c r="S3621" s="45" t="s">
        <v>42</v>
      </c>
      <c r="T3621" s="46">
        <v>20213</v>
      </c>
      <c r="U3621" s="46" t="s">
        <v>4011</v>
      </c>
      <c r="V3621" s="5">
        <f>IF(ActividadesCom[[#This Row],[NIVEL 3]]&lt;&gt;0,VLOOKUP(ActividadesCom[[#This Row],[NIVEL 3]],Catálogo!A:B,2,FALSE),"")</f>
        <v>1</v>
      </c>
      <c r="W3621" s="46">
        <v>1</v>
      </c>
      <c r="X3621" s="45"/>
      <c r="Y3621" s="46"/>
      <c r="Z3621" s="46"/>
      <c r="AA3621" s="5" t="str">
        <f>IF(ActividadesCom[[#This Row],[NIVEL 4]]&lt;&gt;0,VLOOKUP(ActividadesCom[[#This Row],[NIVEL 4]],Catálogo!A:B,2,FALSE),"")</f>
        <v/>
      </c>
      <c r="AB3621" s="46"/>
      <c r="AC3621" s="45"/>
      <c r="AD3621" s="46"/>
      <c r="AE3621" s="46"/>
      <c r="AF3621" s="5" t="str">
        <f>IF(ActividadesCom[[#This Row],[NIVEL 5]]&lt;&gt;0,VLOOKUP(ActividadesCom[[#This Row],[NIVEL 5]],Catálogo!A:B,2,FALSE),"")</f>
        <v/>
      </c>
      <c r="AG3621" s="47"/>
      <c r="AH3621" s="2"/>
      <c r="AI3621" s="2"/>
    </row>
    <row r="3622" spans="1:35" ht="30" customHeight="1" x14ac:dyDescent="0.25">
      <c r="A3622" s="7">
        <v>21470306</v>
      </c>
      <c r="B3622" s="10" t="str">
        <f>VLOOKUP(ActividadesCom[[#This Row],[NO. DE CONTROL]],'LISTADO ESTUDIANTES'!A:C,3,FALSE)</f>
        <v>MIS DOMINGUEZ ZURISADAY</v>
      </c>
      <c r="C3622" s="97" t="str">
        <f>VLOOKUP(ActividadesCom[[#This Row],[NO. DE CONTROL]],'LISTADO ESTUDIANTES'!A:B,2,FALSE)</f>
        <v>INGENIERIA EN GESTION EMPRESARIAL</v>
      </c>
      <c r="D3622" s="18" t="str">
        <f>VLOOKUP(ActividadesCom[[#This Row],[NO. DE CONTROL]],'LISTADO ESTUDIANTES'!A:D,4,FALSE)</f>
        <v>ACTIVO(A)</v>
      </c>
      <c r="E3622" s="7">
        <f>SUM(ActividadesCom[[#This Row],[CRÉD. 1]],ActividadesCom[[#This Row],[CRÉD. 2]],ActividadesCom[[#This Row],[CRÉD. 3]],ActividadesCom[[#This Row],[CRÉD. 4]],ActividadesCom[[#This Row],[CRÉD. 5]])</f>
        <v>0</v>
      </c>
      <c r="F3622" s="18" t="str">
        <f>IF(ActividadesCom[[#This Row],[ÚLTIMO SEMESTRE CON CRÉDITOS]]&gt;0,ROUND(AVERAGE(ActividadesCom[[#This Row],[VALOR NIVEL 5]],ActividadesCom[[#This Row],[VALOR NIVEL 4]],ActividadesCom[[#This Row],[VALOR NIVEL 3]],ActividadesCom[[#This Row],[VALOR NIVEL 2]],ActividadesCom[[#This Row],[VALOR NIVEL 1]]),0),"")</f>
        <v/>
      </c>
      <c r="G3622" s="7" t="str">
        <f>IF(ActividadesCom[[#This Row],[PROMEDIO]]="","",IF(ActividadesCom[[#This Row],[PROMEDIO]]&gt;=4,"EXCELENTE",IF(ActividadesCom[[#This Row],[PROMEDIO]]&gt;=3,"NOTABLE",IF(ActividadesCom[[#This Row],[PROMEDIO]]&gt;=2,"BUENO",IF(ActividadesCom[[#This Row],[PROMEDIO]]=1,"SUFICIENTE","")))))</f>
        <v/>
      </c>
      <c r="H3622" s="18">
        <f>MAX(ActividadesCom[[#This Row],[PERÍODO 1]],ActividadesCom[[#This Row],[PERÍODO 2]],ActividadesCom[[#This Row],[PERÍODO 3]],ActividadesCom[[#This Row],[PERÍODO 4]],ActividadesCom[[#This Row],[PERÍODO 5]])</f>
        <v>0</v>
      </c>
      <c r="I3622" s="6"/>
      <c r="J3622" s="5"/>
      <c r="K3622" s="5"/>
      <c r="L3622" s="18" t="str">
        <f>IF(ActividadesCom[[#This Row],[NIVEL 1]]&lt;&gt;0,VLOOKUP(ActividadesCom[[#This Row],[NIVEL 1]],Catálogo!A:B,2,FALSE),"")</f>
        <v/>
      </c>
      <c r="M3622" s="5"/>
      <c r="N3622" s="6"/>
      <c r="O3622" s="5"/>
      <c r="P3622" s="5"/>
      <c r="Q3622" s="18" t="str">
        <f>IF(ActividadesCom[[#This Row],[NIVEL 2]]&lt;&gt;0,VLOOKUP(ActividadesCom[[#This Row],[NIVEL 2]],Catálogo!A:B,2,FALSE),"")</f>
        <v/>
      </c>
      <c r="R3622" s="5"/>
      <c r="S3622" s="6"/>
      <c r="T3622" s="5"/>
      <c r="U3622" s="5"/>
      <c r="V3622" s="18" t="str">
        <f>IF(ActividadesCom[[#This Row],[NIVEL 3]]&lt;&gt;0,VLOOKUP(ActividadesCom[[#This Row],[NIVEL 3]],Catálogo!A:B,2,FALSE),"")</f>
        <v/>
      </c>
      <c r="W3622" s="5"/>
      <c r="X3622" s="6"/>
      <c r="Y3622" s="5"/>
      <c r="Z3622" s="5"/>
      <c r="AA3622" s="18" t="str">
        <f>IF(ActividadesCom[[#This Row],[NIVEL 4]]&lt;&gt;0,VLOOKUP(ActividadesCom[[#This Row],[NIVEL 4]],Catálogo!A:B,2,FALSE),"")</f>
        <v/>
      </c>
      <c r="AB3622" s="5"/>
      <c r="AC3622" s="6"/>
      <c r="AD3622" s="5"/>
      <c r="AE3622" s="5"/>
      <c r="AF3622" s="18" t="str">
        <f>IF(ActividadesCom[[#This Row],[NIVEL 5]]&lt;&gt;0,VLOOKUP(ActividadesCom[[#This Row],[NIVEL 5]],Catálogo!A:B,2,FALSE),"")</f>
        <v/>
      </c>
      <c r="AG3622" s="36"/>
      <c r="AH3622" s="2"/>
      <c r="AI3622" s="2"/>
    </row>
    <row r="3623" spans="1:35" ht="30" customHeight="1" x14ac:dyDescent="0.25">
      <c r="A3623" s="7">
        <v>21470307</v>
      </c>
      <c r="B3623" s="10" t="str">
        <f>VLOOKUP(ActividadesCom[[#This Row],[NO. DE CONTROL]],'LISTADO ESTUDIANTES'!A:C,3,FALSE)</f>
        <v>HUERTA VALENZUELA ALFREDO RENE</v>
      </c>
      <c r="C3623" s="97" t="str">
        <f>VLOOKUP(ActividadesCom[[#This Row],[NO. DE CONTROL]],'LISTADO ESTUDIANTES'!A:B,2,FALSE)</f>
        <v>INGENIERIA EN ADMINISTRACION</v>
      </c>
      <c r="D3623" s="18" t="str">
        <f>VLOOKUP(ActividadesCom[[#This Row],[NO. DE CONTROL]],'LISTADO ESTUDIANTES'!A:D,4,FALSE)</f>
        <v>ACTIVO(A)</v>
      </c>
      <c r="E3623" s="7">
        <f>SUM(ActividadesCom[[#This Row],[CRÉD. 1]],ActividadesCom[[#This Row],[CRÉD. 2]],ActividadesCom[[#This Row],[CRÉD. 3]],ActividadesCom[[#This Row],[CRÉD. 4]],ActividadesCom[[#This Row],[CRÉD. 5]])</f>
        <v>2</v>
      </c>
      <c r="F3623" s="18">
        <f>IF(ActividadesCom[[#This Row],[ÚLTIMO SEMESTRE CON CRÉDITOS]]&gt;0,ROUND(AVERAGE(ActividadesCom[[#This Row],[VALOR NIVEL 5]],ActividadesCom[[#This Row],[VALOR NIVEL 4]],ActividadesCom[[#This Row],[VALOR NIVEL 3]],ActividadesCom[[#This Row],[VALOR NIVEL 2]],ActividadesCom[[#This Row],[VALOR NIVEL 1]]),0),"")</f>
        <v>3</v>
      </c>
      <c r="G3623" s="7" t="str">
        <f>IF(ActividadesCom[[#This Row],[PROMEDIO]]="","",IF(ActividadesCom[[#This Row],[PROMEDIO]]&gt;=4,"EXCELENTE",IF(ActividadesCom[[#This Row],[PROMEDIO]]&gt;=3,"NOTABLE",IF(ActividadesCom[[#This Row],[PROMEDIO]]&gt;=2,"BUENO",IF(ActividadesCom[[#This Row],[PROMEDIO]]=1,"SUFICIENTE","")))))</f>
        <v>NOTABLE</v>
      </c>
      <c r="H3623" s="18">
        <f>MAX(ActividadesCom[[#This Row],[PERÍODO 1]],ActividadesCom[[#This Row],[PERÍODO 2]],ActividadesCom[[#This Row],[PERÍODO 3]],ActividadesCom[[#This Row],[PERÍODO 4]],ActividadesCom[[#This Row],[PERÍODO 5]])</f>
        <v>20221</v>
      </c>
      <c r="I3623" s="6" t="s">
        <v>25</v>
      </c>
      <c r="J3623" s="5">
        <v>20221</v>
      </c>
      <c r="K3623" s="5" t="s">
        <v>4009</v>
      </c>
      <c r="L3623" s="18">
        <f>IF(ActividadesCom[[#This Row],[NIVEL 1]]&lt;&gt;0,VLOOKUP(ActividadesCom[[#This Row],[NIVEL 1]],Catálogo!A:B,2,FALSE),"")</f>
        <v>3</v>
      </c>
      <c r="M3623" s="5">
        <v>1</v>
      </c>
      <c r="N3623" s="6" t="s">
        <v>5879</v>
      </c>
      <c r="O3623" s="5">
        <v>20213</v>
      </c>
      <c r="P3623" s="5" t="s">
        <v>4009</v>
      </c>
      <c r="Q3623" s="18">
        <f>IF(ActividadesCom[[#This Row],[NIVEL 2]]&lt;&gt;0,VLOOKUP(ActividadesCom[[#This Row],[NIVEL 2]],Catálogo!A:B,2,FALSE),"")</f>
        <v>3</v>
      </c>
      <c r="R3623" s="5">
        <v>1</v>
      </c>
      <c r="S3623" s="6"/>
      <c r="T3623" s="5"/>
      <c r="U3623" s="5"/>
      <c r="V3623" s="18" t="str">
        <f>IF(ActividadesCom[[#This Row],[NIVEL 3]]&lt;&gt;0,VLOOKUP(ActividadesCom[[#This Row],[NIVEL 3]],Catálogo!A:B,2,FALSE),"")</f>
        <v/>
      </c>
      <c r="W3623" s="5"/>
      <c r="X3623" s="6"/>
      <c r="Y3623" s="5"/>
      <c r="Z3623" s="5"/>
      <c r="AA3623" s="18" t="str">
        <f>IF(ActividadesCom[[#This Row],[NIVEL 4]]&lt;&gt;0,VLOOKUP(ActividadesCom[[#This Row],[NIVEL 4]],Catálogo!A:B,2,FALSE),"")</f>
        <v/>
      </c>
      <c r="AB3623" s="5"/>
      <c r="AC3623" s="6"/>
      <c r="AD3623" s="5"/>
      <c r="AE3623" s="5"/>
      <c r="AF3623" s="18" t="str">
        <f>IF(ActividadesCom[[#This Row],[NIVEL 5]]&lt;&gt;0,VLOOKUP(ActividadesCom[[#This Row],[NIVEL 5]],Catálogo!A:B,2,FALSE),"")</f>
        <v/>
      </c>
      <c r="AG3623" s="36"/>
      <c r="AH3623" s="2"/>
      <c r="AI3623" s="2"/>
    </row>
    <row r="3624" spans="1:35" ht="30" customHeight="1" x14ac:dyDescent="0.25">
      <c r="A3624" s="43">
        <v>21470309</v>
      </c>
      <c r="B3624" s="97" t="str">
        <f>VLOOKUP(ActividadesCom[[#This Row],[NO. DE CONTROL]],'LISTADO ESTUDIANTES'!A:C,3,FALSE)</f>
        <v>CHIN TUN FERNANDA GUADALUPE</v>
      </c>
      <c r="C3624" s="103" t="str">
        <f>VLOOKUP(ActividadesCom[[#This Row],[NO. DE CONTROL]],'LISTADO ESTUDIANTES'!A:B,2,FALSE)</f>
        <v>INGENIERIA EN ADMINISTRACION</v>
      </c>
      <c r="D3624" s="44" t="str">
        <f>VLOOKUP(ActividadesCom[[#This Row],[NO. DE CONTROL]],'LISTADO ESTUDIANTES'!A:D,4,FALSE)</f>
        <v>ACTIVO(A)</v>
      </c>
      <c r="E3624" s="5">
        <f>SUM(ActividadesCom[[#This Row],[CRÉD. 1]],ActividadesCom[[#This Row],[CRÉD. 2]],ActividadesCom[[#This Row],[CRÉD. 3]],ActividadesCom[[#This Row],[CRÉD. 4]],ActividadesCom[[#This Row],[CRÉD. 5]])</f>
        <v>2</v>
      </c>
      <c r="F3624" s="44">
        <f>IF(ActividadesCom[[#This Row],[ÚLTIMO SEMESTRE CON CRÉDITOS]]&gt;0,ROUND(AVERAGE(ActividadesCom[[#This Row],[VALOR NIVEL 5]],ActividadesCom[[#This Row],[VALOR NIVEL 4]],ActividadesCom[[#This Row],[VALOR NIVEL 3]],ActividadesCom[[#This Row],[VALOR NIVEL 2]],ActividadesCom[[#This Row],[VALOR NIVEL 1]]),0),"")</f>
        <v>4</v>
      </c>
      <c r="G3624" s="43" t="str">
        <f>IF(ActividadesCom[[#This Row],[PROMEDIO]]="","",IF(ActividadesCom[[#This Row],[PROMEDIO]]&gt;=4,"EXCELENTE",IF(ActividadesCom[[#This Row],[PROMEDIO]]&gt;=3,"NOTABLE",IF(ActividadesCom[[#This Row],[PROMEDIO]]&gt;=2,"BUENO",IF(ActividadesCom[[#This Row],[PROMEDIO]]=1,"SUFICIENTE","")))))</f>
        <v>EXCELENTE</v>
      </c>
      <c r="H3624" s="5">
        <f>MAX(ActividadesCom[[#This Row],[PERÍODO 1]],ActividadesCom[[#This Row],[PERÍODO 2]],ActividadesCom[[#This Row],[PERÍODO 3]],ActividadesCom[[#This Row],[PERÍODO 4]],ActividadesCom[[#This Row],[PERÍODO 5]])</f>
        <v>20213</v>
      </c>
      <c r="I3624" s="45" t="s">
        <v>4818</v>
      </c>
      <c r="J3624" s="46">
        <v>20213</v>
      </c>
      <c r="K3624" s="46" t="s">
        <v>4008</v>
      </c>
      <c r="L3624" s="5">
        <f>IF(ActividadesCom[[#This Row],[NIVEL 1]]&lt;&gt;0,VLOOKUP(ActividadesCom[[#This Row],[NIVEL 1]],Catálogo!A:B,2,FALSE),"")</f>
        <v>4</v>
      </c>
      <c r="M3624" s="46">
        <v>1</v>
      </c>
      <c r="N3624" s="6" t="s">
        <v>5879</v>
      </c>
      <c r="O3624" s="46">
        <v>20213</v>
      </c>
      <c r="P3624" s="5" t="s">
        <v>4009</v>
      </c>
      <c r="Q3624" s="5">
        <f>IF(ActividadesCom[[#This Row],[NIVEL 2]]&lt;&gt;0,VLOOKUP(ActividadesCom[[#This Row],[NIVEL 2]],Catálogo!A:B,2,FALSE),"")</f>
        <v>3</v>
      </c>
      <c r="R3624" s="46">
        <v>1</v>
      </c>
      <c r="S3624" s="45"/>
      <c r="T3624" s="46"/>
      <c r="U3624" s="46"/>
      <c r="V3624" s="5" t="str">
        <f>IF(ActividadesCom[[#This Row],[NIVEL 3]]&lt;&gt;0,VLOOKUP(ActividadesCom[[#This Row],[NIVEL 3]],Catálogo!A:B,2,FALSE),"")</f>
        <v/>
      </c>
      <c r="W3624" s="46"/>
      <c r="X3624" s="45"/>
      <c r="Y3624" s="46"/>
      <c r="Z3624" s="46"/>
      <c r="AA3624" s="5" t="str">
        <f>IF(ActividadesCom[[#This Row],[NIVEL 4]]&lt;&gt;0,VLOOKUP(ActividadesCom[[#This Row],[NIVEL 4]],Catálogo!A:B,2,FALSE),"")</f>
        <v/>
      </c>
      <c r="AB3624" s="46"/>
      <c r="AC3624" s="45"/>
      <c r="AD3624" s="46"/>
      <c r="AE3624" s="46"/>
      <c r="AF3624" s="5" t="str">
        <f>IF(ActividadesCom[[#This Row],[NIVEL 5]]&lt;&gt;0,VLOOKUP(ActividadesCom[[#This Row],[NIVEL 5]],Catálogo!A:B,2,FALSE),"")</f>
        <v/>
      </c>
      <c r="AG3624" s="47"/>
      <c r="AH3624" s="2"/>
      <c r="AI3624" s="2"/>
    </row>
    <row r="3625" spans="1:35" ht="30" customHeight="1" x14ac:dyDescent="0.25">
      <c r="A3625" s="43">
        <v>21470310</v>
      </c>
      <c r="B3625" s="97" t="str">
        <f>VLOOKUP(ActividadesCom[[#This Row],[NO. DE CONTROL]],'LISTADO ESTUDIANTES'!A:C,3,FALSE)</f>
        <v>CAAMAL LOEZA LUIS ANTONIO</v>
      </c>
      <c r="C3625" s="143" t="str">
        <f>VLOOKUP(ActividadesCom[[#This Row],[NO. DE CONTROL]],'LISTADO ESTUDIANTES'!A:B,2,FALSE)</f>
        <v>INGENIERIA EN ADMINISTRACION</v>
      </c>
      <c r="D3625" s="144" t="str">
        <f>VLOOKUP(ActividadesCom[[#This Row],[NO. DE CONTROL]],'LISTADO ESTUDIANTES'!A:D,4,FALSE)</f>
        <v>ACTIVO(A)</v>
      </c>
      <c r="E3625" s="136">
        <f>SUM(ActividadesCom[[#This Row],[CRÉD. 1]],ActividadesCom[[#This Row],[CRÉD. 2]],ActividadesCom[[#This Row],[CRÉD. 3]],ActividadesCom[[#This Row],[CRÉD. 4]],ActividadesCom[[#This Row],[CRÉD. 5]])</f>
        <v>5</v>
      </c>
      <c r="F3625" s="144">
        <f>IF(ActividadesCom[[#This Row],[ÚLTIMO SEMESTRE CON CRÉDITOS]]&gt;0,ROUND(AVERAGE(ActividadesCom[[#This Row],[VALOR NIVEL 5]],ActividadesCom[[#This Row],[VALOR NIVEL 4]],ActividadesCom[[#This Row],[VALOR NIVEL 3]],ActividadesCom[[#This Row],[VALOR NIVEL 2]],ActividadesCom[[#This Row],[VALOR NIVEL 1]]),0),"")</f>
        <v>4</v>
      </c>
      <c r="G3625" s="43" t="str">
        <f>IF(ActividadesCom[[#This Row],[PROMEDIO]]="","",IF(ActividadesCom[[#This Row],[PROMEDIO]]&gt;=4,"EXCELENTE",IF(ActividadesCom[[#This Row],[PROMEDIO]]&gt;=3,"NOTABLE",IF(ActividadesCom[[#This Row],[PROMEDIO]]&gt;=2,"BUENO",IF(ActividadesCom[[#This Row],[PROMEDIO]]=1,"SUFICIENTE","")))))</f>
        <v>EXCELENTE</v>
      </c>
      <c r="H3625" s="5">
        <f>MAX(ActividadesCom[[#This Row],[PERÍODO 1]],ActividadesCom[[#This Row],[PERÍODO 2]],ActividadesCom[[#This Row],[PERÍODO 3]],ActividadesCom[[#This Row],[PERÍODO 4]],ActividadesCom[[#This Row],[PERÍODO 5]])</f>
        <v>20221</v>
      </c>
      <c r="I3625" s="45" t="s">
        <v>12</v>
      </c>
      <c r="J3625" s="46">
        <v>20213</v>
      </c>
      <c r="K3625" s="46" t="s">
        <v>4022</v>
      </c>
      <c r="L3625" s="5">
        <f>IF(ActividadesCom[[#This Row],[NIVEL 1]]&lt;&gt;0,VLOOKUP(ActividadesCom[[#This Row],[NIVEL 1]],Catálogo!A:B,2,FALSE),"")</f>
        <v>2</v>
      </c>
      <c r="M3625" s="46">
        <v>1</v>
      </c>
      <c r="N3625" s="6" t="s">
        <v>4748</v>
      </c>
      <c r="O3625" s="46">
        <v>20221</v>
      </c>
      <c r="P3625" s="5" t="s">
        <v>4008</v>
      </c>
      <c r="Q3625" s="5">
        <f>IF(ActividadesCom[[#This Row],[NIVEL 2]]&lt;&gt;0,VLOOKUP(ActividadesCom[[#This Row],[NIVEL 2]],Catálogo!A:B,2,FALSE),"")</f>
        <v>4</v>
      </c>
      <c r="R3625" s="46">
        <v>1</v>
      </c>
      <c r="S3625" s="6" t="s">
        <v>12</v>
      </c>
      <c r="T3625" s="46">
        <v>20221</v>
      </c>
      <c r="U3625" s="5" t="s">
        <v>4008</v>
      </c>
      <c r="V3625" s="5">
        <f>IF(ActividadesCom[[#This Row],[NIVEL 3]]&lt;&gt;0,VLOOKUP(ActividadesCom[[#This Row],[NIVEL 3]],Catálogo!A:B,2,FALSE),"")</f>
        <v>4</v>
      </c>
      <c r="W3625" s="46">
        <v>1</v>
      </c>
      <c r="X3625" s="6" t="s">
        <v>5810</v>
      </c>
      <c r="Y3625" s="46">
        <v>20221</v>
      </c>
      <c r="Z3625" s="46" t="s">
        <v>4008</v>
      </c>
      <c r="AA3625" s="5">
        <f>IF(ActividadesCom[[#This Row],[NIVEL 4]]&lt;&gt;0,VLOOKUP(ActividadesCom[[#This Row],[NIVEL 4]],Catálogo!A:B,2,FALSE),"")</f>
        <v>4</v>
      </c>
      <c r="AB3625" s="46">
        <v>1</v>
      </c>
      <c r="AC3625" s="45" t="s">
        <v>5814</v>
      </c>
      <c r="AD3625" s="46">
        <v>20221</v>
      </c>
      <c r="AE3625" s="46" t="s">
        <v>4008</v>
      </c>
      <c r="AF3625" s="5">
        <f>IF(ActividadesCom[[#This Row],[NIVEL 5]]&lt;&gt;0,VLOOKUP(ActividadesCom[[#This Row],[NIVEL 5]],Catálogo!A:B,2,FALSE),"")</f>
        <v>4</v>
      </c>
      <c r="AG3625" s="47">
        <v>1</v>
      </c>
      <c r="AH3625" s="2"/>
      <c r="AI3625" s="2"/>
    </row>
    <row r="3626" spans="1:35" ht="30" customHeight="1" x14ac:dyDescent="0.25">
      <c r="A3626" s="43">
        <v>21470311</v>
      </c>
      <c r="B3626" s="97" t="str">
        <f>VLOOKUP(ActividadesCom[[#This Row],[NO. DE CONTROL]],'LISTADO ESTUDIANTES'!A:C,3,FALSE)</f>
        <v>ZAVALA BOJORQUEZ DAYAN JASSEL</v>
      </c>
      <c r="C3626" s="103" t="str">
        <f>VLOOKUP(ActividadesCom[[#This Row],[NO. DE CONTROL]],'LISTADO ESTUDIANTES'!A:B,2,FALSE)</f>
        <v>INGENIERIA EN TECNOLOGIAS DE LA INFORMACION Y COMUNICACIONES</v>
      </c>
      <c r="D3626" s="44" t="str">
        <f>VLOOKUP(ActividadesCom[[#This Row],[NO. DE CONTROL]],'LISTADO ESTUDIANTES'!A:D,4,FALSE)</f>
        <v>ACTIVO(A)</v>
      </c>
      <c r="E3626" s="5">
        <f>SUM(ActividadesCom[[#This Row],[CRÉD. 1]],ActividadesCom[[#This Row],[CRÉD. 2]],ActividadesCom[[#This Row],[CRÉD. 3]],ActividadesCom[[#This Row],[CRÉD. 4]],ActividadesCom[[#This Row],[CRÉD. 5]])</f>
        <v>5</v>
      </c>
      <c r="F3626" s="44">
        <f>IF(ActividadesCom[[#This Row],[ÚLTIMO SEMESTRE CON CRÉDITOS]]&gt;0,ROUND(AVERAGE(ActividadesCom[[#This Row],[VALOR NIVEL 5]],ActividadesCom[[#This Row],[VALOR NIVEL 4]],ActividadesCom[[#This Row],[VALOR NIVEL 3]],ActividadesCom[[#This Row],[VALOR NIVEL 2]],ActividadesCom[[#This Row],[VALOR NIVEL 1]]),0),"")</f>
        <v>3</v>
      </c>
      <c r="G3626" s="44" t="str">
        <f>IF(ActividadesCom[[#This Row],[PROMEDIO]]="","",IF(ActividadesCom[[#This Row],[PROMEDIO]]&gt;=4,"EXCELENTE",IF(ActividadesCom[[#This Row],[PROMEDIO]]&gt;=3,"NOTABLE",IF(ActividadesCom[[#This Row],[PROMEDIO]]&gt;=2,"BUENO",IF(ActividadesCom[[#This Row],[PROMEDIO]]=1,"SUFICIENTE","")))))</f>
        <v>NOTABLE</v>
      </c>
      <c r="H3626" s="5">
        <f>MAX(ActividadesCom[[#This Row],[PERÍODO 1]],ActividadesCom[[#This Row],[PERÍODO 2]],ActividadesCom[[#This Row],[PERÍODO 3]],ActividadesCom[[#This Row],[PERÍODO 4]],ActividadesCom[[#This Row],[PERÍODO 5]])</f>
        <v>20221</v>
      </c>
      <c r="I3626" s="45" t="s">
        <v>4745</v>
      </c>
      <c r="J3626" s="46">
        <v>20213</v>
      </c>
      <c r="K3626" s="46" t="s">
        <v>4009</v>
      </c>
      <c r="L3626" s="5">
        <f>IF(ActividadesCom[[#This Row],[NIVEL 1]]&lt;&gt;0,VLOOKUP(ActividadesCom[[#This Row],[NIVEL 1]],Catálogo!A:B,2,FALSE),"")</f>
        <v>3</v>
      </c>
      <c r="M3626" s="46">
        <v>1</v>
      </c>
      <c r="N3626" s="6" t="s">
        <v>23</v>
      </c>
      <c r="O3626" s="46">
        <v>20213</v>
      </c>
      <c r="P3626" s="46" t="s">
        <v>4010</v>
      </c>
      <c r="Q3626" s="5">
        <f>IF(ActividadesCom[[#This Row],[NIVEL 2]]&lt;&gt;0,VLOOKUP(ActividadesCom[[#This Row],[NIVEL 2]],Catálogo!A:B,2,FALSE),"")</f>
        <v>2</v>
      </c>
      <c r="R3626" s="46">
        <v>1</v>
      </c>
      <c r="S3626" s="6" t="s">
        <v>23</v>
      </c>
      <c r="T3626" s="46">
        <v>20221</v>
      </c>
      <c r="U3626" s="5" t="s">
        <v>4010</v>
      </c>
      <c r="V3626" s="5">
        <f>IF(ActividadesCom[[#This Row],[NIVEL 3]]&lt;&gt;0,VLOOKUP(ActividadesCom[[#This Row],[NIVEL 3]],Catálogo!A:B,2,FALSE),"")</f>
        <v>2</v>
      </c>
      <c r="W3626" s="46">
        <v>1</v>
      </c>
      <c r="X3626" s="45" t="s">
        <v>5481</v>
      </c>
      <c r="Y3626" s="46">
        <v>20221</v>
      </c>
      <c r="Z3626" s="5" t="s">
        <v>4008</v>
      </c>
      <c r="AA3626" s="5">
        <f>IF(ActividadesCom[[#This Row],[NIVEL 4]]&lt;&gt;0,VLOOKUP(ActividadesCom[[#This Row],[NIVEL 4]],Catálogo!A:B,2,FALSE),"")</f>
        <v>4</v>
      </c>
      <c r="AB3626" s="46">
        <v>1</v>
      </c>
      <c r="AC3626" s="6" t="s">
        <v>5821</v>
      </c>
      <c r="AD3626" s="46">
        <v>20221</v>
      </c>
      <c r="AE3626" s="5" t="s">
        <v>4008</v>
      </c>
      <c r="AF3626" s="5">
        <f>IF(ActividadesCom[[#This Row],[NIVEL 5]]&lt;&gt;0,VLOOKUP(ActividadesCom[[#This Row],[NIVEL 5]],Catálogo!A:B,2,FALSE),"")</f>
        <v>4</v>
      </c>
      <c r="AG3626" s="47">
        <v>1</v>
      </c>
      <c r="AH3626" s="2"/>
      <c r="AI3626" s="2"/>
    </row>
    <row r="3627" spans="1:35" ht="30" customHeight="1" x14ac:dyDescent="0.25">
      <c r="A3627" s="49">
        <v>21470312</v>
      </c>
      <c r="B3627" s="97" t="str">
        <f>VLOOKUP(ActividadesCom[[#This Row],[NO. DE CONTROL]],'LISTADO ESTUDIANTES'!A:C,3,FALSE)</f>
        <v>TORRES HUCHIN ANGEL GABRIEL</v>
      </c>
      <c r="C3627" s="108" t="str">
        <f>VLOOKUP(ActividadesCom[[#This Row],[NO. DE CONTROL]],'LISTADO ESTUDIANTES'!A:B,2,FALSE)</f>
        <v>INGENIERIA EN GESTION EMPRESARIAL</v>
      </c>
      <c r="D3627" s="50" t="str">
        <f>VLOOKUP(ActividadesCom[[#This Row],[NO. DE CONTROL]],'LISTADO ESTUDIANTES'!A:D,4,FALSE)</f>
        <v>ACTIVO(A)</v>
      </c>
      <c r="E3627" s="49">
        <f>SUM(ActividadesCom[[#This Row],[CRÉD. 1]],ActividadesCom[[#This Row],[CRÉD. 2]],ActividadesCom[[#This Row],[CRÉD. 3]],ActividadesCom[[#This Row],[CRÉD. 4]],ActividadesCom[[#This Row],[CRÉD. 5]])</f>
        <v>2</v>
      </c>
      <c r="F3627" s="50">
        <f>IF(ActividadesCom[[#This Row],[ÚLTIMO SEMESTRE CON CRÉDITOS]]&gt;0,ROUND(AVERAGE(ActividadesCom[[#This Row],[VALOR NIVEL 5]],ActividadesCom[[#This Row],[VALOR NIVEL 4]],ActividadesCom[[#This Row],[VALOR NIVEL 3]],ActividadesCom[[#This Row],[VALOR NIVEL 2]],ActividadesCom[[#This Row],[VALOR NIVEL 1]]),0),"")</f>
        <v>4</v>
      </c>
      <c r="G3627" s="49" t="str">
        <f>IF(ActividadesCom[[#This Row],[PROMEDIO]]="","",IF(ActividadesCom[[#This Row],[PROMEDIO]]&gt;=4,"EXCELENTE",IF(ActividadesCom[[#This Row],[PROMEDIO]]&gt;=3,"NOTABLE",IF(ActividadesCom[[#This Row],[PROMEDIO]]&gt;=2,"BUENO",IF(ActividadesCom[[#This Row],[PROMEDIO]]=1,"SUFICIENTE","")))))</f>
        <v>EXCELENTE</v>
      </c>
      <c r="H3627" s="50">
        <f>MAX(ActividadesCom[[#This Row],[PERÍODO 1]],ActividadesCom[[#This Row],[PERÍODO 2]],ActividadesCom[[#This Row],[PERÍODO 3]],ActividadesCom[[#This Row],[PERÍODO 4]],ActividadesCom[[#This Row],[PERÍODO 5]])</f>
        <v>20213</v>
      </c>
      <c r="I3627" s="51" t="s">
        <v>4848</v>
      </c>
      <c r="J3627" s="52">
        <v>20213</v>
      </c>
      <c r="K3627" s="52" t="s">
        <v>4008</v>
      </c>
      <c r="L3627" s="50">
        <f>IF(ActividadesCom[[#This Row],[NIVEL 1]]&lt;&gt;0,VLOOKUP(ActividadesCom[[#This Row],[NIVEL 1]],Catálogo!A:B,2,FALSE),"")</f>
        <v>4</v>
      </c>
      <c r="M3627" s="52">
        <v>1</v>
      </c>
      <c r="N3627" s="6"/>
      <c r="O3627" s="52"/>
      <c r="P3627" s="5"/>
      <c r="Q3627" s="50" t="str">
        <f>IF(ActividadesCom[[#This Row],[NIVEL 2]]&lt;&gt;0,VLOOKUP(ActividadesCom[[#This Row],[NIVEL 2]],Catálogo!A:B,2,FALSE),"")</f>
        <v/>
      </c>
      <c r="R3627" s="52"/>
      <c r="S3627" s="51" t="s">
        <v>4900</v>
      </c>
      <c r="T3627" s="52">
        <v>20213</v>
      </c>
      <c r="U3627" s="5" t="s">
        <v>4008</v>
      </c>
      <c r="V3627" s="50">
        <f>IF(ActividadesCom[[#This Row],[NIVEL 3]]&lt;&gt;0,VLOOKUP(ActividadesCom[[#This Row],[NIVEL 3]],Catálogo!A:B,2,FALSE),"")</f>
        <v>4</v>
      </c>
      <c r="W3627" s="52">
        <v>1</v>
      </c>
      <c r="X3627" s="51"/>
      <c r="Y3627" s="52"/>
      <c r="Z3627" s="52"/>
      <c r="AA3627" s="50" t="str">
        <f>IF(ActividadesCom[[#This Row],[NIVEL 4]]&lt;&gt;0,VLOOKUP(ActividadesCom[[#This Row],[NIVEL 4]],Catálogo!A:B,2,FALSE),"")</f>
        <v/>
      </c>
      <c r="AB3627" s="52"/>
      <c r="AC3627" s="51"/>
      <c r="AD3627" s="52"/>
      <c r="AE3627" s="52"/>
      <c r="AF3627" s="50" t="str">
        <f>IF(ActividadesCom[[#This Row],[NIVEL 5]]&lt;&gt;0,VLOOKUP(ActividadesCom[[#This Row],[NIVEL 5]],Catálogo!A:B,2,FALSE),"")</f>
        <v/>
      </c>
      <c r="AG3627" s="53"/>
      <c r="AH3627" s="2"/>
      <c r="AI3627" s="2"/>
    </row>
    <row r="3628" spans="1:35" ht="30" customHeight="1" x14ac:dyDescent="0.25">
      <c r="A3628" s="7">
        <v>21470313</v>
      </c>
      <c r="B3628" s="97" t="str">
        <f>VLOOKUP(ActividadesCom[[#This Row],[NO. DE CONTROL]],'LISTADO ESTUDIANTES'!A:C,3,FALSE)</f>
        <v>MANGUILAR US XITLALY DE LOS ANGELES</v>
      </c>
      <c r="C3628" s="97" t="str">
        <f>VLOOKUP(ActividadesCom[[#This Row],[NO. DE CONTROL]],'LISTADO ESTUDIANTES'!A:B,2,FALSE)</f>
        <v>INGENIERIA CIVIL</v>
      </c>
      <c r="D3628" s="18" t="str">
        <f>VLOOKUP(ActividadesCom[[#This Row],[NO. DE CONTROL]],'LISTADO ESTUDIANTES'!A:D,4,FALSE)</f>
        <v>ACTIVO(A)</v>
      </c>
      <c r="E3628" s="5">
        <f>SUM(ActividadesCom[[#This Row],[CRÉD. 1]],ActividadesCom[[#This Row],[CRÉD. 2]],ActividadesCom[[#This Row],[CRÉD. 3]],ActividadesCom[[#This Row],[CRÉD. 4]],ActividadesCom[[#This Row],[CRÉD. 5]])</f>
        <v>4</v>
      </c>
      <c r="F3628" s="18">
        <f>IF(ActividadesCom[[#This Row],[ÚLTIMO SEMESTRE CON CRÉDITOS]]&gt;0,ROUND(AVERAGE(ActividadesCom[[#This Row],[VALOR NIVEL 5]],ActividadesCom[[#This Row],[VALOR NIVEL 4]],ActividadesCom[[#This Row],[VALOR NIVEL 3]],ActividadesCom[[#This Row],[VALOR NIVEL 2]],ActividadesCom[[#This Row],[VALOR NIVEL 1]]),0),"")</f>
        <v>3</v>
      </c>
      <c r="G3628" s="7" t="str">
        <f>IF(ActividadesCom[[#This Row],[PROMEDIO]]="","",IF(ActividadesCom[[#This Row],[PROMEDIO]]&gt;=4,"EXCELENTE",IF(ActividadesCom[[#This Row],[PROMEDIO]]&gt;=3,"NOTABLE",IF(ActividadesCom[[#This Row],[PROMEDIO]]&gt;=2,"BUENO",IF(ActividadesCom[[#This Row],[PROMEDIO]]=1,"SUFICIENTE","")))))</f>
        <v>NOTABLE</v>
      </c>
      <c r="H3628" s="5">
        <f>MAX(ActividadesCom[[#This Row],[PERÍODO 1]],ActividadesCom[[#This Row],[PERÍODO 2]],ActividadesCom[[#This Row],[PERÍODO 3]],ActividadesCom[[#This Row],[PERÍODO 4]],ActividadesCom[[#This Row],[PERÍODO 5]])</f>
        <v>20221</v>
      </c>
      <c r="I3628" s="6" t="s">
        <v>34</v>
      </c>
      <c r="J3628" s="5">
        <v>20213</v>
      </c>
      <c r="K3628" s="5" t="s">
        <v>4008</v>
      </c>
      <c r="L3628" s="5">
        <f>IF(ActividadesCom[[#This Row],[NIVEL 1]]&lt;&gt;0,VLOOKUP(ActividadesCom[[#This Row],[NIVEL 1]],Catálogo!A:B,2,FALSE),"")</f>
        <v>4</v>
      </c>
      <c r="M3628" s="5">
        <v>1</v>
      </c>
      <c r="N3628" s="6" t="s">
        <v>34</v>
      </c>
      <c r="O3628" s="5">
        <v>20221</v>
      </c>
      <c r="P3628" s="5" t="s">
        <v>4010</v>
      </c>
      <c r="Q3628" s="5">
        <f>IF(ActividadesCom[[#This Row],[NIVEL 2]]&lt;&gt;0,VLOOKUP(ActividadesCom[[#This Row],[NIVEL 2]],Catálogo!A:B,2,FALSE),"")</f>
        <v>2</v>
      </c>
      <c r="R3628" s="5">
        <v>1</v>
      </c>
      <c r="S3628" s="6" t="s">
        <v>5482</v>
      </c>
      <c r="T3628" s="5">
        <v>20221</v>
      </c>
      <c r="U3628" s="5" t="s">
        <v>4008</v>
      </c>
      <c r="V3628" s="5">
        <f>IF(ActividadesCom[[#This Row],[NIVEL 3]]&lt;&gt;0,VLOOKUP(ActividadesCom[[#This Row],[NIVEL 3]],Catálogo!A:B,2,FALSE),"")</f>
        <v>4</v>
      </c>
      <c r="W3628" s="5">
        <v>1</v>
      </c>
      <c r="X3628" s="6" t="s">
        <v>5453</v>
      </c>
      <c r="Y3628" s="5">
        <v>20221</v>
      </c>
      <c r="Z3628" s="5" t="s">
        <v>4009</v>
      </c>
      <c r="AA3628" s="5">
        <f>IF(ActividadesCom[[#This Row],[NIVEL 4]]&lt;&gt;0,VLOOKUP(ActividadesCom[[#This Row],[NIVEL 4]],Catálogo!A:B,2,FALSE),"")</f>
        <v>3</v>
      </c>
      <c r="AB3628" s="5">
        <v>1</v>
      </c>
      <c r="AC3628" s="6"/>
      <c r="AD3628" s="5"/>
      <c r="AE3628" s="5"/>
      <c r="AF3628" s="5" t="str">
        <f>IF(ActividadesCom[[#This Row],[NIVEL 5]]&lt;&gt;0,VLOOKUP(ActividadesCom[[#This Row],[NIVEL 5]],Catálogo!A:B,2,FALSE),"")</f>
        <v/>
      </c>
      <c r="AG3628" s="36"/>
      <c r="AH3628" s="2"/>
      <c r="AI3628" s="2"/>
    </row>
    <row r="3629" spans="1:35" ht="30" customHeight="1" x14ac:dyDescent="0.25">
      <c r="A3629" s="37">
        <v>21470315</v>
      </c>
      <c r="B3629" s="97" t="str">
        <f>VLOOKUP(ActividadesCom[[#This Row],[NO. DE CONTROL]],'LISTADO ESTUDIANTES'!A:C,3,FALSE)</f>
        <v>CENTURION DZIB MAURY VARENKA</v>
      </c>
      <c r="C3629" s="106" t="str">
        <f>VLOOKUP(ActividadesCom[[#This Row],[NO. DE CONTROL]],'LISTADO ESTUDIANTES'!A:B,2,FALSE)</f>
        <v>INGENIERIA INDUSTRIAL</v>
      </c>
      <c r="D3629" s="38" t="str">
        <f>VLOOKUP(ActividadesCom[[#This Row],[NO. DE CONTROL]],'LISTADO ESTUDIANTES'!A:D,4,FALSE)</f>
        <v>ACTIVO(A)</v>
      </c>
      <c r="E3629" s="5">
        <f>SUM(ActividadesCom[[#This Row],[CRÉD. 1]],ActividadesCom[[#This Row],[CRÉD. 2]],ActividadesCom[[#This Row],[CRÉD. 3]],ActividadesCom[[#This Row],[CRÉD. 4]],ActividadesCom[[#This Row],[CRÉD. 5]])</f>
        <v>5</v>
      </c>
      <c r="F3629" s="38">
        <f>IF(ActividadesCom[[#This Row],[ÚLTIMO SEMESTRE CON CRÉDITOS]]&gt;0,ROUND(AVERAGE(ActividadesCom[[#This Row],[VALOR NIVEL 5]],ActividadesCom[[#This Row],[VALOR NIVEL 4]],ActividadesCom[[#This Row],[VALOR NIVEL 3]],ActividadesCom[[#This Row],[VALOR NIVEL 2]],ActividadesCom[[#This Row],[VALOR NIVEL 1]]),0),"")</f>
        <v>4</v>
      </c>
      <c r="G3629" s="38" t="str">
        <f>IF(ActividadesCom[[#This Row],[PROMEDIO]]="","",IF(ActividadesCom[[#This Row],[PROMEDIO]]&gt;=4,"EXCELENTE",IF(ActividadesCom[[#This Row],[PROMEDIO]]&gt;=3,"NOTABLE",IF(ActividadesCom[[#This Row],[PROMEDIO]]&gt;=2,"BUENO",IF(ActividadesCom[[#This Row],[PROMEDIO]]=1,"SUFICIENTE","")))))</f>
        <v>EXCELENTE</v>
      </c>
      <c r="H3629" s="5">
        <f>MAX(ActividadesCom[[#This Row],[PERÍODO 1]],ActividadesCom[[#This Row],[PERÍODO 2]],ActividadesCom[[#This Row],[PERÍODO 3]],ActividadesCom[[#This Row],[PERÍODO 4]],ActividadesCom[[#This Row],[PERÍODO 5]])</f>
        <v>20221</v>
      </c>
      <c r="I3629" s="39" t="s">
        <v>4574</v>
      </c>
      <c r="J3629" s="40">
        <v>20211</v>
      </c>
      <c r="K3629" s="40" t="s">
        <v>4008</v>
      </c>
      <c r="L3629" s="5">
        <f>IF(ActividadesCom[[#This Row],[NIVEL 1]]&lt;&gt;0,VLOOKUP(ActividadesCom[[#This Row],[NIVEL 1]],Catálogo!A:B,2,FALSE),"")</f>
        <v>4</v>
      </c>
      <c r="M3629" s="40">
        <v>1</v>
      </c>
      <c r="N3629" s="39" t="s">
        <v>4899</v>
      </c>
      <c r="O3629" s="40">
        <v>20213</v>
      </c>
      <c r="P3629" s="5" t="s">
        <v>4008</v>
      </c>
      <c r="Q3629" s="5">
        <f>IF(ActividadesCom[[#This Row],[NIVEL 2]]&lt;&gt;0,VLOOKUP(ActividadesCom[[#This Row],[NIVEL 2]],Catálogo!A:B,2,FALSE),"")</f>
        <v>4</v>
      </c>
      <c r="R3629" s="40">
        <v>1</v>
      </c>
      <c r="S3629" s="6" t="s">
        <v>11</v>
      </c>
      <c r="T3629" s="40">
        <v>20221</v>
      </c>
      <c r="U3629" s="5" t="s">
        <v>4009</v>
      </c>
      <c r="V3629" s="5">
        <f>IF(ActividadesCom[[#This Row],[NIVEL 3]]&lt;&gt;0,VLOOKUP(ActividadesCom[[#This Row],[NIVEL 3]],Catálogo!A:B,2,FALSE),"")</f>
        <v>3</v>
      </c>
      <c r="W3629" s="40">
        <v>1</v>
      </c>
      <c r="X3629" s="6" t="s">
        <v>5479</v>
      </c>
      <c r="Y3629" s="40">
        <v>20221</v>
      </c>
      <c r="Z3629" s="5" t="s">
        <v>4008</v>
      </c>
      <c r="AA3629" s="5">
        <f>IF(ActividadesCom[[#This Row],[NIVEL 4]]&lt;&gt;0,VLOOKUP(ActividadesCom[[#This Row],[NIVEL 4]],Catálogo!A:B,2,FALSE),"")</f>
        <v>4</v>
      </c>
      <c r="AB3629" s="40">
        <v>1</v>
      </c>
      <c r="AC3629" s="6" t="s">
        <v>5481</v>
      </c>
      <c r="AD3629" s="40">
        <v>20221</v>
      </c>
      <c r="AE3629" s="5" t="s">
        <v>4008</v>
      </c>
      <c r="AF3629" s="5">
        <f>IF(ActividadesCom[[#This Row],[NIVEL 5]]&lt;&gt;0,VLOOKUP(ActividadesCom[[#This Row],[NIVEL 5]],Catálogo!A:B,2,FALSE),"")</f>
        <v>4</v>
      </c>
      <c r="AG3629" s="41">
        <v>1</v>
      </c>
      <c r="AH3629" s="2"/>
      <c r="AI3629" s="2"/>
    </row>
    <row r="3630" spans="1:35" ht="30" customHeight="1" x14ac:dyDescent="0.25">
      <c r="A3630" s="7">
        <v>21470316</v>
      </c>
      <c r="B3630" s="10" t="str">
        <f>VLOOKUP(ActividadesCom[[#This Row],[NO. DE CONTROL]],'LISTADO ESTUDIANTES'!A:C,3,FALSE)</f>
        <v>CHAN PEREZ ANGEL GABRIEL</v>
      </c>
      <c r="C3630" s="97" t="str">
        <f>VLOOKUP(ActividadesCom[[#This Row],[NO. DE CONTROL]],'LISTADO ESTUDIANTES'!A:B,2,FALSE)</f>
        <v>INGENIERIA EN TECNOLOGIAS DE LA INFORMACION Y COMUNICACIONES</v>
      </c>
      <c r="D3630" s="18" t="str">
        <f>VLOOKUP(ActividadesCom[[#This Row],[NO. DE CONTROL]],'LISTADO ESTUDIANTES'!A:D,4,FALSE)</f>
        <v>ACTIVO(A)</v>
      </c>
      <c r="E3630" s="7">
        <f>SUM(ActividadesCom[[#This Row],[CRÉD. 1]],ActividadesCom[[#This Row],[CRÉD. 2]],ActividadesCom[[#This Row],[CRÉD. 3]],ActividadesCom[[#This Row],[CRÉD. 4]],ActividadesCom[[#This Row],[CRÉD. 5]])</f>
        <v>0</v>
      </c>
      <c r="F3630" s="18" t="str">
        <f>IF(ActividadesCom[[#This Row],[ÚLTIMO SEMESTRE CON CRÉDITOS]]&gt;0,ROUND(AVERAGE(ActividadesCom[[#This Row],[VALOR NIVEL 5]],ActividadesCom[[#This Row],[VALOR NIVEL 4]],ActividadesCom[[#This Row],[VALOR NIVEL 3]],ActividadesCom[[#This Row],[VALOR NIVEL 2]],ActividadesCom[[#This Row],[VALOR NIVEL 1]]),0),"")</f>
        <v/>
      </c>
      <c r="G3630" s="7" t="str">
        <f>IF(ActividadesCom[[#This Row],[PROMEDIO]]="","",IF(ActividadesCom[[#This Row],[PROMEDIO]]&gt;=4,"EXCELENTE",IF(ActividadesCom[[#This Row],[PROMEDIO]]&gt;=3,"NOTABLE",IF(ActividadesCom[[#This Row],[PROMEDIO]]&gt;=2,"BUENO",IF(ActividadesCom[[#This Row],[PROMEDIO]]=1,"SUFICIENTE","")))))</f>
        <v/>
      </c>
      <c r="H3630" s="18">
        <f>MAX(ActividadesCom[[#This Row],[PERÍODO 1]],ActividadesCom[[#This Row],[PERÍODO 2]],ActividadesCom[[#This Row],[PERÍODO 3]],ActividadesCom[[#This Row],[PERÍODO 4]],ActividadesCom[[#This Row],[PERÍODO 5]])</f>
        <v>0</v>
      </c>
      <c r="I3630" s="6"/>
      <c r="J3630" s="5"/>
      <c r="K3630" s="5"/>
      <c r="L3630" s="18" t="str">
        <f>IF(ActividadesCom[[#This Row],[NIVEL 1]]&lt;&gt;0,VLOOKUP(ActividadesCom[[#This Row],[NIVEL 1]],Catálogo!A:B,2,FALSE),"")</f>
        <v/>
      </c>
      <c r="M3630" s="5"/>
      <c r="N3630" s="6"/>
      <c r="O3630" s="5"/>
      <c r="P3630" s="5"/>
      <c r="Q3630" s="18" t="str">
        <f>IF(ActividadesCom[[#This Row],[NIVEL 2]]&lt;&gt;0,VLOOKUP(ActividadesCom[[#This Row],[NIVEL 2]],Catálogo!A:B,2,FALSE),"")</f>
        <v/>
      </c>
      <c r="R3630" s="5"/>
      <c r="S3630" s="6"/>
      <c r="T3630" s="5"/>
      <c r="U3630" s="5"/>
      <c r="V3630" s="18" t="str">
        <f>IF(ActividadesCom[[#This Row],[NIVEL 3]]&lt;&gt;0,VLOOKUP(ActividadesCom[[#This Row],[NIVEL 3]],Catálogo!A:B,2,FALSE),"")</f>
        <v/>
      </c>
      <c r="W3630" s="5"/>
      <c r="X3630" s="6"/>
      <c r="Y3630" s="5"/>
      <c r="Z3630" s="5"/>
      <c r="AA3630" s="18" t="str">
        <f>IF(ActividadesCom[[#This Row],[NIVEL 4]]&lt;&gt;0,VLOOKUP(ActividadesCom[[#This Row],[NIVEL 4]],Catálogo!A:B,2,FALSE),"")</f>
        <v/>
      </c>
      <c r="AB3630" s="5"/>
      <c r="AC3630" s="6"/>
      <c r="AD3630" s="5"/>
      <c r="AE3630" s="5"/>
      <c r="AF3630" s="18" t="str">
        <f>IF(ActividadesCom[[#This Row],[NIVEL 5]]&lt;&gt;0,VLOOKUP(ActividadesCom[[#This Row],[NIVEL 5]],Catálogo!A:B,2,FALSE),"")</f>
        <v/>
      </c>
      <c r="AG3630" s="36"/>
      <c r="AH3630" s="2"/>
      <c r="AI3630" s="2"/>
    </row>
    <row r="3631" spans="1:35" ht="30" customHeight="1" x14ac:dyDescent="0.25">
      <c r="A3631" s="43">
        <v>21470317</v>
      </c>
      <c r="B3631" s="97" t="str">
        <f>VLOOKUP(ActividadesCom[[#This Row],[NO. DE CONTROL]],'LISTADO ESTUDIANTES'!A:C,3,FALSE)</f>
        <v>ALCAZAR HERNANDEZ REYNALDO GABRIEL</v>
      </c>
      <c r="C3631" s="103" t="str">
        <f>VLOOKUP(ActividadesCom[[#This Row],[NO. DE CONTROL]],'LISTADO ESTUDIANTES'!A:B,2,FALSE)</f>
        <v>INGENIERIA EN ADMINISTRACION</v>
      </c>
      <c r="D3631" s="44" t="str">
        <f>VLOOKUP(ActividadesCom[[#This Row],[NO. DE CONTROL]],'LISTADO ESTUDIANTES'!A:D,4,FALSE)</f>
        <v>ACTIVO(A)</v>
      </c>
      <c r="E3631" s="5">
        <f>SUM(ActividadesCom[[#This Row],[CRÉD. 1]],ActividadesCom[[#This Row],[CRÉD. 2]],ActividadesCom[[#This Row],[CRÉD. 3]],ActividadesCom[[#This Row],[CRÉD. 4]],ActividadesCom[[#This Row],[CRÉD. 5]])</f>
        <v>5</v>
      </c>
      <c r="F3631" s="44">
        <f>IF(ActividadesCom[[#This Row],[ÚLTIMO SEMESTRE CON CRÉDITOS]]&gt;0,ROUND(AVERAGE(ActividadesCom[[#This Row],[VALOR NIVEL 5]],ActividadesCom[[#This Row],[VALOR NIVEL 4]],ActividadesCom[[#This Row],[VALOR NIVEL 3]],ActividadesCom[[#This Row],[VALOR NIVEL 2]],ActividadesCom[[#This Row],[VALOR NIVEL 1]]),0),"")</f>
        <v>3</v>
      </c>
      <c r="G3631" s="43" t="str">
        <f>IF(ActividadesCom[[#This Row],[PROMEDIO]]="","",IF(ActividadesCom[[#This Row],[PROMEDIO]]&gt;=4,"EXCELENTE",IF(ActividadesCom[[#This Row],[PROMEDIO]]&gt;=3,"NOTABLE",IF(ActividadesCom[[#This Row],[PROMEDIO]]&gt;=2,"BUENO",IF(ActividadesCom[[#This Row],[PROMEDIO]]=1,"SUFICIENTE","")))))</f>
        <v>NOTABLE</v>
      </c>
      <c r="H3631" s="5">
        <f>MAX(ActividadesCom[[#This Row],[PERÍODO 1]],ActividadesCom[[#This Row],[PERÍODO 2]],ActividadesCom[[#This Row],[PERÍODO 3]],ActividadesCom[[#This Row],[PERÍODO 4]],ActividadesCom[[#This Row],[PERÍODO 5]])</f>
        <v>20221</v>
      </c>
      <c r="I3631" s="45" t="s">
        <v>3519</v>
      </c>
      <c r="J3631" s="46">
        <v>20213</v>
      </c>
      <c r="K3631" s="46" t="s">
        <v>4021</v>
      </c>
      <c r="L3631" s="5">
        <f>IF(ActividadesCom[[#This Row],[NIVEL 1]]&lt;&gt;0,VLOOKUP(ActividadesCom[[#This Row],[NIVEL 1]],Catálogo!A:B,2,FALSE),"")</f>
        <v>3</v>
      </c>
      <c r="M3631" s="46">
        <v>1</v>
      </c>
      <c r="N3631" s="6" t="s">
        <v>4940</v>
      </c>
      <c r="O3631" s="46">
        <v>20221</v>
      </c>
      <c r="P3631" s="5" t="s">
        <v>4008</v>
      </c>
      <c r="Q3631" s="5">
        <f>IF(ActividadesCom[[#This Row],[NIVEL 2]]&lt;&gt;0,VLOOKUP(ActividadesCom[[#This Row],[NIVEL 2]],Catálogo!A:B,2,FALSE),"")</f>
        <v>4</v>
      </c>
      <c r="R3631" s="46">
        <v>1</v>
      </c>
      <c r="S3631" s="6" t="s">
        <v>25</v>
      </c>
      <c r="T3631" s="46">
        <v>20221</v>
      </c>
      <c r="U3631" s="5" t="s">
        <v>4009</v>
      </c>
      <c r="V3631" s="5">
        <f>IF(ActividadesCom[[#This Row],[NIVEL 3]]&lt;&gt;0,VLOOKUP(ActividadesCom[[#This Row],[NIVEL 3]],Catálogo!A:B,2,FALSE),"")</f>
        <v>3</v>
      </c>
      <c r="W3631" s="46">
        <v>1</v>
      </c>
      <c r="X3631" s="45" t="s">
        <v>5481</v>
      </c>
      <c r="Y3631" s="46">
        <v>20221</v>
      </c>
      <c r="Z3631" s="5" t="s">
        <v>4008</v>
      </c>
      <c r="AA3631" s="5">
        <f>IF(ActividadesCom[[#This Row],[NIVEL 4]]&lt;&gt;0,VLOOKUP(ActividadesCom[[#This Row],[NIVEL 4]],Catálogo!A:B,2,FALSE),"")</f>
        <v>4</v>
      </c>
      <c r="AB3631" s="46">
        <v>1</v>
      </c>
      <c r="AC3631" s="6" t="s">
        <v>5879</v>
      </c>
      <c r="AD3631" s="46">
        <v>20213</v>
      </c>
      <c r="AE3631" s="5" t="s">
        <v>4009</v>
      </c>
      <c r="AF3631" s="5">
        <f>IF(ActividadesCom[[#This Row],[NIVEL 5]]&lt;&gt;0,VLOOKUP(ActividadesCom[[#This Row],[NIVEL 5]],Catálogo!A:B,2,FALSE),"")</f>
        <v>3</v>
      </c>
      <c r="AG3631" s="47">
        <v>1</v>
      </c>
      <c r="AH3631" s="2"/>
      <c r="AI3631" s="2"/>
    </row>
    <row r="3632" spans="1:35" ht="30" customHeight="1" x14ac:dyDescent="0.25">
      <c r="A3632" s="43">
        <v>21470318</v>
      </c>
      <c r="B3632" s="97" t="str">
        <f>VLOOKUP(ActividadesCom[[#This Row],[NO. DE CONTROL]],'LISTADO ESTUDIANTES'!A:C,3,FALSE)</f>
        <v>OLIVARES MARTINEZ SAUL ANDRES</v>
      </c>
      <c r="C3632" s="103" t="str">
        <f>VLOOKUP(ActividadesCom[[#This Row],[NO. DE CONTROL]],'LISTADO ESTUDIANTES'!A:B,2,FALSE)</f>
        <v>INGENIERIA INDUSTRIAL</v>
      </c>
      <c r="D3632" s="44" t="str">
        <f>VLOOKUP(ActividadesCom[[#This Row],[NO. DE CONTROL]],'LISTADO ESTUDIANTES'!A:D,4,FALSE)</f>
        <v>ACTIVO(A)</v>
      </c>
      <c r="E3632" s="5">
        <f>SUM(ActividadesCom[[#This Row],[CRÉD. 1]],ActividadesCom[[#This Row],[CRÉD. 2]],ActividadesCom[[#This Row],[CRÉD. 3]],ActividadesCom[[#This Row],[CRÉD. 4]],ActividadesCom[[#This Row],[CRÉD. 5]])</f>
        <v>5</v>
      </c>
      <c r="F3632" s="44">
        <f>IF(ActividadesCom[[#This Row],[ÚLTIMO SEMESTRE CON CRÉDITOS]]&gt;0,ROUND(AVERAGE(ActividadesCom[[#This Row],[VALOR NIVEL 5]],ActividadesCom[[#This Row],[VALOR NIVEL 4]],ActividadesCom[[#This Row],[VALOR NIVEL 3]],ActividadesCom[[#This Row],[VALOR NIVEL 2]],ActividadesCom[[#This Row],[VALOR NIVEL 1]]),0),"")</f>
        <v>3</v>
      </c>
      <c r="G3632" s="44" t="str">
        <f>IF(ActividadesCom[[#This Row],[PROMEDIO]]="","",IF(ActividadesCom[[#This Row],[PROMEDIO]]&gt;=4,"EXCELENTE",IF(ActividadesCom[[#This Row],[PROMEDIO]]&gt;=3,"NOTABLE",IF(ActividadesCom[[#This Row],[PROMEDIO]]&gt;=2,"BUENO",IF(ActividadesCom[[#This Row],[PROMEDIO]]=1,"SUFICIENTE","")))))</f>
        <v>NOTABLE</v>
      </c>
      <c r="H3632" s="5">
        <f>MAX(ActividadesCom[[#This Row],[PERÍODO 1]],ActividadesCom[[#This Row],[PERÍODO 2]],ActividadesCom[[#This Row],[PERÍODO 3]],ActividadesCom[[#This Row],[PERÍODO 4]],ActividadesCom[[#This Row],[PERÍODO 5]])</f>
        <v>20221</v>
      </c>
      <c r="I3632" s="45" t="s">
        <v>4743</v>
      </c>
      <c r="J3632" s="46">
        <v>20213</v>
      </c>
      <c r="K3632" s="46" t="s">
        <v>4009</v>
      </c>
      <c r="L3632" s="5">
        <f>IF(ActividadesCom[[#This Row],[NIVEL 1]]&lt;&gt;0,VLOOKUP(ActividadesCom[[#This Row],[NIVEL 1]],Catálogo!A:B,2,FALSE),"")</f>
        <v>3</v>
      </c>
      <c r="M3632" s="46">
        <v>1</v>
      </c>
      <c r="N3632" s="6" t="s">
        <v>4917</v>
      </c>
      <c r="O3632" s="46">
        <v>20221</v>
      </c>
      <c r="P3632" s="5" t="s">
        <v>4009</v>
      </c>
      <c r="Q3632" s="5">
        <f>IF(ActividadesCom[[#This Row],[NIVEL 2]]&lt;&gt;0,VLOOKUP(ActividadesCom[[#This Row],[NIVEL 2]],Catálogo!A:B,2,FALSE),"")</f>
        <v>3</v>
      </c>
      <c r="R3632" s="46">
        <v>1</v>
      </c>
      <c r="S3632" s="6" t="s">
        <v>4959</v>
      </c>
      <c r="T3632" s="46">
        <v>20221</v>
      </c>
      <c r="U3632" s="5" t="s">
        <v>4009</v>
      </c>
      <c r="V3632" s="5">
        <f>IF(ActividadesCom[[#This Row],[NIVEL 3]]&lt;&gt;0,VLOOKUP(ActividadesCom[[#This Row],[NIVEL 3]],Catálogo!A:B,2,FALSE),"")</f>
        <v>3</v>
      </c>
      <c r="W3632" s="46">
        <v>1</v>
      </c>
      <c r="X3632" s="6" t="s">
        <v>25</v>
      </c>
      <c r="Y3632" s="46">
        <v>20221</v>
      </c>
      <c r="Z3632" s="5" t="s">
        <v>4009</v>
      </c>
      <c r="AA3632" s="5">
        <f>IF(ActividadesCom[[#This Row],[NIVEL 4]]&lt;&gt;0,VLOOKUP(ActividadesCom[[#This Row],[NIVEL 4]],Catálogo!A:B,2,FALSE),"")</f>
        <v>3</v>
      </c>
      <c r="AB3632" s="46">
        <v>1</v>
      </c>
      <c r="AC3632" s="6" t="s">
        <v>5466</v>
      </c>
      <c r="AD3632" s="46">
        <v>20221</v>
      </c>
      <c r="AE3632" s="5" t="s">
        <v>4008</v>
      </c>
      <c r="AF3632" s="5">
        <f>IF(ActividadesCom[[#This Row],[NIVEL 5]]&lt;&gt;0,VLOOKUP(ActividadesCom[[#This Row],[NIVEL 5]],Catálogo!A:B,2,FALSE),"")</f>
        <v>4</v>
      </c>
      <c r="AG3632" s="47">
        <v>1</v>
      </c>
      <c r="AH3632" s="2"/>
      <c r="AI3632" s="2"/>
    </row>
    <row r="3633" spans="1:35" ht="30" customHeight="1" x14ac:dyDescent="0.25">
      <c r="A3633" s="7">
        <v>21470319</v>
      </c>
      <c r="B3633" s="10" t="str">
        <f>VLOOKUP(ActividadesCom[[#This Row],[NO. DE CONTROL]],'LISTADO ESTUDIANTES'!A:C,3,FALSE)</f>
        <v>MAY MATOS KARLA MISHEL</v>
      </c>
      <c r="C3633" s="97" t="str">
        <f>VLOOKUP(ActividadesCom[[#This Row],[NO. DE CONTROL]],'LISTADO ESTUDIANTES'!A:B,2,FALSE)</f>
        <v>INGENIERIA EN ADMINISTRACION</v>
      </c>
      <c r="D3633" s="18" t="str">
        <f>VLOOKUP(ActividadesCom[[#This Row],[NO. DE CONTROL]],'LISTADO ESTUDIANTES'!A:D,4,FALSE)</f>
        <v>ACTIVO(A)</v>
      </c>
      <c r="E3633" s="7">
        <f>SUM(ActividadesCom[[#This Row],[CRÉD. 1]],ActividadesCom[[#This Row],[CRÉD. 2]],ActividadesCom[[#This Row],[CRÉD. 3]],ActividadesCom[[#This Row],[CRÉD. 4]],ActividadesCom[[#This Row],[CRÉD. 5]])</f>
        <v>2</v>
      </c>
      <c r="F3633" s="18">
        <f>IF(ActividadesCom[[#This Row],[ÚLTIMO SEMESTRE CON CRÉDITOS]]&gt;0,ROUND(AVERAGE(ActividadesCom[[#This Row],[VALOR NIVEL 5]],ActividadesCom[[#This Row],[VALOR NIVEL 4]],ActividadesCom[[#This Row],[VALOR NIVEL 3]],ActividadesCom[[#This Row],[VALOR NIVEL 2]],ActividadesCom[[#This Row],[VALOR NIVEL 1]]),0),"")</f>
        <v>3</v>
      </c>
      <c r="G3633" s="7" t="str">
        <f>IF(ActividadesCom[[#This Row],[PROMEDIO]]="","",IF(ActividadesCom[[#This Row],[PROMEDIO]]&gt;=4,"EXCELENTE",IF(ActividadesCom[[#This Row],[PROMEDIO]]&gt;=3,"NOTABLE",IF(ActividadesCom[[#This Row],[PROMEDIO]]&gt;=2,"BUENO",IF(ActividadesCom[[#This Row],[PROMEDIO]]=1,"SUFICIENTE","")))))</f>
        <v>NOTABLE</v>
      </c>
      <c r="H3633" s="18">
        <f>MAX(ActividadesCom[[#This Row],[PERÍODO 1]],ActividadesCom[[#This Row],[PERÍODO 2]],ActividadesCom[[#This Row],[PERÍODO 3]],ActividadesCom[[#This Row],[PERÍODO 4]],ActividadesCom[[#This Row],[PERÍODO 5]])</f>
        <v>20213</v>
      </c>
      <c r="I3633" s="6" t="s">
        <v>5879</v>
      </c>
      <c r="J3633" s="5">
        <v>20213</v>
      </c>
      <c r="K3633" s="5" t="s">
        <v>4021</v>
      </c>
      <c r="L3633" s="18">
        <f>IF(ActividadesCom[[#This Row],[NIVEL 1]]&lt;&gt;0,VLOOKUP(ActividadesCom[[#This Row],[NIVEL 1]],Catálogo!A:B,2,FALSE),"")</f>
        <v>3</v>
      </c>
      <c r="M3633" s="5">
        <v>1</v>
      </c>
      <c r="N3633" s="6" t="s">
        <v>5879</v>
      </c>
      <c r="O3633" s="5">
        <v>20213</v>
      </c>
      <c r="P3633" s="5" t="s">
        <v>4009</v>
      </c>
      <c r="Q3633" s="18">
        <f>IF(ActividadesCom[[#This Row],[NIVEL 2]]&lt;&gt;0,VLOOKUP(ActividadesCom[[#This Row],[NIVEL 2]],Catálogo!A:B,2,FALSE),"")</f>
        <v>3</v>
      </c>
      <c r="R3633" s="5">
        <v>1</v>
      </c>
      <c r="S3633" s="6"/>
      <c r="T3633" s="5"/>
      <c r="U3633" s="5"/>
      <c r="V3633" s="18" t="str">
        <f>IF(ActividadesCom[[#This Row],[NIVEL 3]]&lt;&gt;0,VLOOKUP(ActividadesCom[[#This Row],[NIVEL 3]],Catálogo!A:B,2,FALSE),"")</f>
        <v/>
      </c>
      <c r="W3633" s="5"/>
      <c r="X3633" s="6"/>
      <c r="Y3633" s="5"/>
      <c r="Z3633" s="5"/>
      <c r="AA3633" s="18" t="str">
        <f>IF(ActividadesCom[[#This Row],[NIVEL 4]]&lt;&gt;0,VLOOKUP(ActividadesCom[[#This Row],[NIVEL 4]],Catálogo!A:B,2,FALSE),"")</f>
        <v/>
      </c>
      <c r="AB3633" s="5"/>
      <c r="AC3633" s="6"/>
      <c r="AD3633" s="5"/>
      <c r="AE3633" s="5"/>
      <c r="AF3633" s="18" t="str">
        <f>IF(ActividadesCom[[#This Row],[NIVEL 5]]&lt;&gt;0,VLOOKUP(ActividadesCom[[#This Row],[NIVEL 5]],Catálogo!A:B,2,FALSE),"")</f>
        <v/>
      </c>
      <c r="AG3633" s="36"/>
      <c r="AH3633" s="2"/>
      <c r="AI3633" s="2"/>
    </row>
    <row r="3634" spans="1:35" s="24" customFormat="1" ht="30" customHeight="1" x14ac:dyDescent="0.25">
      <c r="A3634" s="7">
        <v>21470320</v>
      </c>
      <c r="B3634" s="97" t="str">
        <f>VLOOKUP(ActividadesCom[[#This Row],[NO. DE CONTROL]],'LISTADO ESTUDIANTES'!A:C,3,FALSE)</f>
        <v>RODRIGUEZ POOL MADELEINE DEL ROSARIO</v>
      </c>
      <c r="C3634" s="97" t="str">
        <f>VLOOKUP(ActividadesCom[[#This Row],[NO. DE CONTROL]],'LISTADO ESTUDIANTES'!A:B,2,FALSE)</f>
        <v>INGENIERIA INDUSTRIAL</v>
      </c>
      <c r="D3634" s="18" t="str">
        <f>VLOOKUP(ActividadesCom[[#This Row],[NO. DE CONTROL]],'LISTADO ESTUDIANTES'!A:D,4,FALSE)</f>
        <v>ACTIVO(A)</v>
      </c>
      <c r="E3634" s="5">
        <f>SUM(ActividadesCom[[#This Row],[CRÉD. 1]],ActividadesCom[[#This Row],[CRÉD. 2]],ActividadesCom[[#This Row],[CRÉD. 3]],ActividadesCom[[#This Row],[CRÉD. 4]],ActividadesCom[[#This Row],[CRÉD. 5]])</f>
        <v>5</v>
      </c>
      <c r="F3634" s="18">
        <f>IF(ActividadesCom[[#This Row],[ÚLTIMO SEMESTRE CON CRÉDITOS]]&gt;0,ROUND(AVERAGE(ActividadesCom[[#This Row],[VALOR NIVEL 5]],ActividadesCom[[#This Row],[VALOR NIVEL 4]],ActividadesCom[[#This Row],[VALOR NIVEL 3]],ActividadesCom[[#This Row],[VALOR NIVEL 2]],ActividadesCom[[#This Row],[VALOR NIVEL 1]]),0),"")</f>
        <v>3</v>
      </c>
      <c r="G3634" s="18" t="str">
        <f>IF(ActividadesCom[[#This Row],[PROMEDIO]]="","",IF(ActividadesCom[[#This Row],[PROMEDIO]]&gt;=4,"EXCELENTE",IF(ActividadesCom[[#This Row],[PROMEDIO]]&gt;=3,"NOTABLE",IF(ActividadesCom[[#This Row],[PROMEDIO]]&gt;=2,"BUENO",IF(ActividadesCom[[#This Row],[PROMEDIO]]=1,"SUFICIENTE","")))))</f>
        <v>NOTABLE</v>
      </c>
      <c r="H3634" s="5">
        <f>MAX(ActividadesCom[[#This Row],[PERÍODO 1]],ActividadesCom[[#This Row],[PERÍODO 2]],ActividadesCom[[#This Row],[PERÍODO 3]],ActividadesCom[[#This Row],[PERÍODO 4]],ActividadesCom[[#This Row],[PERÍODO 5]])</f>
        <v>20221</v>
      </c>
      <c r="I3634" s="6" t="s">
        <v>4540</v>
      </c>
      <c r="J3634" s="5">
        <v>20213</v>
      </c>
      <c r="K3634" s="5" t="s">
        <v>4021</v>
      </c>
      <c r="L3634" s="5">
        <f>IF(ActividadesCom[[#This Row],[NIVEL 1]]&lt;&gt;0,VLOOKUP(ActividadesCom[[#This Row],[NIVEL 1]],Catálogo!A:B,2,FALSE),"")</f>
        <v>3</v>
      </c>
      <c r="M3634" s="5">
        <v>1</v>
      </c>
      <c r="N3634" s="6" t="s">
        <v>4545</v>
      </c>
      <c r="O3634" s="5">
        <v>20213</v>
      </c>
      <c r="P3634" s="5" t="s">
        <v>4009</v>
      </c>
      <c r="Q3634" s="5">
        <f>IF(ActividadesCom[[#This Row],[NIVEL 2]]&lt;&gt;0,VLOOKUP(ActividadesCom[[#This Row],[NIVEL 2]],Catálogo!A:B,2,FALSE),"")</f>
        <v>3</v>
      </c>
      <c r="R3634" s="5">
        <v>1</v>
      </c>
      <c r="S3634" s="6" t="s">
        <v>4741</v>
      </c>
      <c r="T3634" s="5">
        <v>20213</v>
      </c>
      <c r="U3634" s="5" t="s">
        <v>4009</v>
      </c>
      <c r="V3634" s="5">
        <f>IF(ActividadesCom[[#This Row],[NIVEL 3]]&lt;&gt;0,VLOOKUP(ActividadesCom[[#This Row],[NIVEL 3]],Catálogo!A:B,2,FALSE),"")</f>
        <v>3</v>
      </c>
      <c r="W3634" s="5">
        <v>1</v>
      </c>
      <c r="X3634" s="6" t="s">
        <v>4743</v>
      </c>
      <c r="Y3634" s="5">
        <v>20213</v>
      </c>
      <c r="Z3634" s="5" t="s">
        <v>4009</v>
      </c>
      <c r="AA3634" s="5">
        <f>IF(ActividadesCom[[#This Row],[NIVEL 4]]&lt;&gt;0,VLOOKUP(ActividadesCom[[#This Row],[NIVEL 4]],Catálogo!A:B,2,FALSE),"")</f>
        <v>3</v>
      </c>
      <c r="AB3634" s="5">
        <v>1</v>
      </c>
      <c r="AC3634" s="6" t="s">
        <v>5484</v>
      </c>
      <c r="AD3634" s="5">
        <v>20221</v>
      </c>
      <c r="AE3634" s="5" t="s">
        <v>4009</v>
      </c>
      <c r="AF3634" s="5">
        <f>IF(ActividadesCom[[#This Row],[NIVEL 5]]&lt;&gt;0,VLOOKUP(ActividadesCom[[#This Row],[NIVEL 5]],Catálogo!A:B,2,FALSE),"")</f>
        <v>3</v>
      </c>
      <c r="AG3634" s="36">
        <v>1</v>
      </c>
    </row>
    <row r="3635" spans="1:35" ht="30" customHeight="1" x14ac:dyDescent="0.25">
      <c r="A3635" s="49">
        <v>21470321</v>
      </c>
      <c r="B3635" s="97" t="str">
        <f>VLOOKUP(ActividadesCom[[#This Row],[NO. DE CONTROL]],'LISTADO ESTUDIANTES'!A:C,3,FALSE)</f>
        <v>PEREZ TUN ALEJANDRO DANIEL</v>
      </c>
      <c r="C3635" s="108" t="str">
        <f>VLOOKUP(ActividadesCom[[#This Row],[NO. DE CONTROL]],'LISTADO ESTUDIANTES'!A:B,2,FALSE)</f>
        <v>INGENIERIA EN GESTION EMPRESARIAL</v>
      </c>
      <c r="D3635" s="50" t="str">
        <f>VLOOKUP(ActividadesCom[[#This Row],[NO. DE CONTROL]],'LISTADO ESTUDIANTES'!A:D,4,FALSE)</f>
        <v>ACTIVO(A)</v>
      </c>
      <c r="E3635" s="49">
        <f>SUM(ActividadesCom[[#This Row],[CRÉD. 1]],ActividadesCom[[#This Row],[CRÉD. 2]],ActividadesCom[[#This Row],[CRÉD. 3]],ActividadesCom[[#This Row],[CRÉD. 4]],ActividadesCom[[#This Row],[CRÉD. 5]])</f>
        <v>3</v>
      </c>
      <c r="F3635" s="50">
        <f>IF(ActividadesCom[[#This Row],[ÚLTIMO SEMESTRE CON CRÉDITOS]]&gt;0,ROUND(AVERAGE(ActividadesCom[[#This Row],[VALOR NIVEL 5]],ActividadesCom[[#This Row],[VALOR NIVEL 4]],ActividadesCom[[#This Row],[VALOR NIVEL 3]],ActividadesCom[[#This Row],[VALOR NIVEL 2]],ActividadesCom[[#This Row],[VALOR NIVEL 1]]),0),"")</f>
        <v>4</v>
      </c>
      <c r="G3635" s="49" t="str">
        <f>IF(ActividadesCom[[#This Row],[PROMEDIO]]="","",IF(ActividadesCom[[#This Row],[PROMEDIO]]&gt;=4,"EXCELENTE",IF(ActividadesCom[[#This Row],[PROMEDIO]]&gt;=3,"NOTABLE",IF(ActividadesCom[[#This Row],[PROMEDIO]]&gt;=2,"BUENO",IF(ActividadesCom[[#This Row],[PROMEDIO]]=1,"SUFICIENTE","")))))</f>
        <v>EXCELENTE</v>
      </c>
      <c r="H3635" s="50">
        <f>MAX(ActividadesCom[[#This Row],[PERÍODO 1]],ActividadesCom[[#This Row],[PERÍODO 2]],ActividadesCom[[#This Row],[PERÍODO 3]],ActividadesCom[[#This Row],[PERÍODO 4]],ActividadesCom[[#This Row],[PERÍODO 5]])</f>
        <v>20221</v>
      </c>
      <c r="I3635" s="51" t="s">
        <v>4848</v>
      </c>
      <c r="J3635" s="52">
        <v>20213</v>
      </c>
      <c r="K3635" s="52" t="s">
        <v>4008</v>
      </c>
      <c r="L3635" s="50">
        <f>IF(ActividadesCom[[#This Row],[NIVEL 1]]&lt;&gt;0,VLOOKUP(ActividadesCom[[#This Row],[NIVEL 1]],Catálogo!A:B,2,FALSE),"")</f>
        <v>4</v>
      </c>
      <c r="M3635" s="52">
        <v>1</v>
      </c>
      <c r="N3635" s="6" t="s">
        <v>4864</v>
      </c>
      <c r="O3635" s="52">
        <v>20221</v>
      </c>
      <c r="P3635" s="5" t="s">
        <v>4008</v>
      </c>
      <c r="Q3635" s="50">
        <f>IF(ActividadesCom[[#This Row],[NIVEL 2]]&lt;&gt;0,VLOOKUP(ActividadesCom[[#This Row],[NIVEL 2]],Catálogo!A:B,2,FALSE),"")</f>
        <v>4</v>
      </c>
      <c r="R3635" s="52">
        <v>1</v>
      </c>
      <c r="S3635" s="6" t="s">
        <v>4900</v>
      </c>
      <c r="T3635" s="52">
        <v>20213</v>
      </c>
      <c r="U3635" s="5" t="s">
        <v>4008</v>
      </c>
      <c r="V3635" s="50">
        <f>IF(ActividadesCom[[#This Row],[NIVEL 3]]&lt;&gt;0,VLOOKUP(ActividadesCom[[#This Row],[NIVEL 3]],Catálogo!A:B,2,FALSE),"")</f>
        <v>4</v>
      </c>
      <c r="W3635" s="52">
        <v>1</v>
      </c>
      <c r="X3635" s="51"/>
      <c r="Y3635" s="52"/>
      <c r="Z3635" s="52"/>
      <c r="AA3635" s="50" t="str">
        <f>IF(ActividadesCom[[#This Row],[NIVEL 4]]&lt;&gt;0,VLOOKUP(ActividadesCom[[#This Row],[NIVEL 4]],Catálogo!A:B,2,FALSE),"")</f>
        <v/>
      </c>
      <c r="AB3635" s="52"/>
      <c r="AC3635" s="51"/>
      <c r="AD3635" s="52"/>
      <c r="AE3635" s="52"/>
      <c r="AF3635" s="50" t="str">
        <f>IF(ActividadesCom[[#This Row],[NIVEL 5]]&lt;&gt;0,VLOOKUP(ActividadesCom[[#This Row],[NIVEL 5]],Catálogo!A:B,2,FALSE),"")</f>
        <v/>
      </c>
      <c r="AG3635" s="53"/>
      <c r="AH3635" s="2"/>
      <c r="AI3635" s="2"/>
    </row>
    <row r="3636" spans="1:35" ht="30" customHeight="1" x14ac:dyDescent="0.25">
      <c r="A3636" s="7">
        <v>21470322</v>
      </c>
      <c r="B3636" s="10" t="str">
        <f>VLOOKUP(ActividadesCom[[#This Row],[NO. DE CONTROL]],'LISTADO ESTUDIANTES'!A:C,3,FALSE)</f>
        <v>COLLI FRANCO JESUS ENRIQUE</v>
      </c>
      <c r="C3636" s="97" t="str">
        <f>VLOOKUP(ActividadesCom[[#This Row],[NO. DE CONTROL]],'LISTADO ESTUDIANTES'!A:B,2,FALSE)</f>
        <v>INGENIERIA MECANICA</v>
      </c>
      <c r="D3636" s="18" t="str">
        <f>VLOOKUP(ActividadesCom[[#This Row],[NO. DE CONTROL]],'LISTADO ESTUDIANTES'!A:D,4,FALSE)</f>
        <v>ACTIVO(A)</v>
      </c>
      <c r="E3636" s="7">
        <f>SUM(ActividadesCom[[#This Row],[CRÉD. 1]],ActividadesCom[[#This Row],[CRÉD. 2]],ActividadesCom[[#This Row],[CRÉD. 3]],ActividadesCom[[#This Row],[CRÉD. 4]],ActividadesCom[[#This Row],[CRÉD. 5]])</f>
        <v>0</v>
      </c>
      <c r="F3636" s="18" t="str">
        <f>IF(ActividadesCom[[#This Row],[ÚLTIMO SEMESTRE CON CRÉDITOS]]&gt;0,ROUND(AVERAGE(ActividadesCom[[#This Row],[VALOR NIVEL 5]],ActividadesCom[[#This Row],[VALOR NIVEL 4]],ActividadesCom[[#This Row],[VALOR NIVEL 3]],ActividadesCom[[#This Row],[VALOR NIVEL 2]],ActividadesCom[[#This Row],[VALOR NIVEL 1]]),0),"")</f>
        <v/>
      </c>
      <c r="G3636" s="7" t="str">
        <f>IF(ActividadesCom[[#This Row],[PROMEDIO]]="","",IF(ActividadesCom[[#This Row],[PROMEDIO]]&gt;=4,"EXCELENTE",IF(ActividadesCom[[#This Row],[PROMEDIO]]&gt;=3,"NOTABLE",IF(ActividadesCom[[#This Row],[PROMEDIO]]&gt;=2,"BUENO",IF(ActividadesCom[[#This Row],[PROMEDIO]]=1,"SUFICIENTE","")))))</f>
        <v/>
      </c>
      <c r="H3636" s="18">
        <f>MAX(ActividadesCom[[#This Row],[PERÍODO 1]],ActividadesCom[[#This Row],[PERÍODO 2]],ActividadesCom[[#This Row],[PERÍODO 3]],ActividadesCom[[#This Row],[PERÍODO 4]],ActividadesCom[[#This Row],[PERÍODO 5]])</f>
        <v>0</v>
      </c>
      <c r="I3636" s="6"/>
      <c r="J3636" s="5"/>
      <c r="K3636" s="5"/>
      <c r="L3636" s="18" t="str">
        <f>IF(ActividadesCom[[#This Row],[NIVEL 1]]&lt;&gt;0,VLOOKUP(ActividadesCom[[#This Row],[NIVEL 1]],Catálogo!A:B,2,FALSE),"")</f>
        <v/>
      </c>
      <c r="M3636" s="5"/>
      <c r="N3636" s="6"/>
      <c r="O3636" s="5"/>
      <c r="P3636" s="5"/>
      <c r="Q3636" s="18" t="str">
        <f>IF(ActividadesCom[[#This Row],[NIVEL 2]]&lt;&gt;0,VLOOKUP(ActividadesCom[[#This Row],[NIVEL 2]],Catálogo!A:B,2,FALSE),"")</f>
        <v/>
      </c>
      <c r="R3636" s="5"/>
      <c r="S3636" s="6"/>
      <c r="T3636" s="5"/>
      <c r="U3636" s="5"/>
      <c r="V3636" s="18" t="str">
        <f>IF(ActividadesCom[[#This Row],[NIVEL 3]]&lt;&gt;0,VLOOKUP(ActividadesCom[[#This Row],[NIVEL 3]],Catálogo!A:B,2,FALSE),"")</f>
        <v/>
      </c>
      <c r="W3636" s="5"/>
      <c r="X3636" s="6"/>
      <c r="Y3636" s="5"/>
      <c r="Z3636" s="5"/>
      <c r="AA3636" s="18" t="str">
        <f>IF(ActividadesCom[[#This Row],[NIVEL 4]]&lt;&gt;0,VLOOKUP(ActividadesCom[[#This Row],[NIVEL 4]],Catálogo!A:B,2,FALSE),"")</f>
        <v/>
      </c>
      <c r="AB3636" s="5"/>
      <c r="AC3636" s="6"/>
      <c r="AD3636" s="5"/>
      <c r="AE3636" s="5"/>
      <c r="AF3636" s="18" t="str">
        <f>IF(ActividadesCom[[#This Row],[NIVEL 5]]&lt;&gt;0,VLOOKUP(ActividadesCom[[#This Row],[NIVEL 5]],Catálogo!A:B,2,FALSE),"")</f>
        <v/>
      </c>
      <c r="AG3636" s="36"/>
      <c r="AH3636" s="2"/>
      <c r="AI3636" s="2"/>
    </row>
    <row r="3637" spans="1:35" ht="30" customHeight="1" x14ac:dyDescent="0.25">
      <c r="A3637" s="43">
        <v>21470323</v>
      </c>
      <c r="B3637" s="97" t="str">
        <f>VLOOKUP(ActividadesCom[[#This Row],[NO. DE CONTROL]],'LISTADO ESTUDIANTES'!A:C,3,FALSE)</f>
        <v>VAZQUEZ CHI JAVIER ALBERTO</v>
      </c>
      <c r="C3637" s="103" t="str">
        <f>VLOOKUP(ActividadesCom[[#This Row],[NO. DE CONTROL]],'LISTADO ESTUDIANTES'!A:B,2,FALSE)</f>
        <v>ARQUITECTURA</v>
      </c>
      <c r="D3637" s="44" t="str">
        <f>VLOOKUP(ActividadesCom[[#This Row],[NO. DE CONTROL]],'LISTADO ESTUDIANTES'!A:D,4,FALSE)</f>
        <v>ACTIVO(A)</v>
      </c>
      <c r="E3637" s="5">
        <f>SUM(ActividadesCom[[#This Row],[CRÉD. 1]],ActividadesCom[[#This Row],[CRÉD. 2]],ActividadesCom[[#This Row],[CRÉD. 3]],ActividadesCom[[#This Row],[CRÉD. 4]],ActividadesCom[[#This Row],[CRÉD. 5]])</f>
        <v>2</v>
      </c>
      <c r="F3637" s="44">
        <f>IF(ActividadesCom[[#This Row],[ÚLTIMO SEMESTRE CON CRÉDITOS]]&gt;0,ROUND(AVERAGE(ActividadesCom[[#This Row],[VALOR NIVEL 5]],ActividadesCom[[#This Row],[VALOR NIVEL 4]],ActividadesCom[[#This Row],[VALOR NIVEL 3]],ActividadesCom[[#This Row],[VALOR NIVEL 2]],ActividadesCom[[#This Row],[VALOR NIVEL 1]]),0),"")</f>
        <v>3</v>
      </c>
      <c r="G3637" s="44" t="str">
        <f>IF(ActividadesCom[[#This Row],[PROMEDIO]]="","",IF(ActividadesCom[[#This Row],[PROMEDIO]]&gt;=4,"EXCELENTE",IF(ActividadesCom[[#This Row],[PROMEDIO]]&gt;=3,"NOTABLE",IF(ActividadesCom[[#This Row],[PROMEDIO]]&gt;=2,"BUENO",IF(ActividadesCom[[#This Row],[PROMEDIO]]=1,"SUFICIENTE","")))))</f>
        <v>NOTABLE</v>
      </c>
      <c r="H3637" s="5">
        <f>MAX(ActividadesCom[[#This Row],[PERÍODO 1]],ActividadesCom[[#This Row],[PERÍODO 2]],ActividadesCom[[#This Row],[PERÍODO 3]],ActividadesCom[[#This Row],[PERÍODO 4]],ActividadesCom[[#This Row],[PERÍODO 5]])</f>
        <v>20221</v>
      </c>
      <c r="I3637" s="45" t="s">
        <v>4695</v>
      </c>
      <c r="J3637" s="46">
        <v>20213</v>
      </c>
      <c r="K3637" s="46" t="s">
        <v>4008</v>
      </c>
      <c r="L3637" s="5">
        <f>IF(ActividadesCom[[#This Row],[NIVEL 1]]&lt;&gt;0,VLOOKUP(ActividadesCom[[#This Row],[NIVEL 1]],Catálogo!A:B,2,FALSE),"")</f>
        <v>4</v>
      </c>
      <c r="M3637" s="46">
        <v>1</v>
      </c>
      <c r="N3637" s="6" t="s">
        <v>3519</v>
      </c>
      <c r="O3637" s="46">
        <v>20221</v>
      </c>
      <c r="P3637" s="5" t="s">
        <v>4011</v>
      </c>
      <c r="Q3637" s="5">
        <f>IF(ActividadesCom[[#This Row],[NIVEL 2]]&lt;&gt;0,VLOOKUP(ActividadesCom[[#This Row],[NIVEL 2]],Catálogo!A:B,2,FALSE),"")</f>
        <v>1</v>
      </c>
      <c r="R3637" s="46">
        <v>1</v>
      </c>
      <c r="S3637" s="45"/>
      <c r="T3637" s="46"/>
      <c r="U3637" s="46"/>
      <c r="V3637" s="5" t="str">
        <f>IF(ActividadesCom[[#This Row],[NIVEL 3]]&lt;&gt;0,VLOOKUP(ActividadesCom[[#This Row],[NIVEL 3]],Catálogo!A:B,2,FALSE),"")</f>
        <v/>
      </c>
      <c r="W3637" s="46"/>
      <c r="X3637" s="45"/>
      <c r="Y3637" s="46"/>
      <c r="Z3637" s="46"/>
      <c r="AA3637" s="5" t="str">
        <f>IF(ActividadesCom[[#This Row],[NIVEL 4]]&lt;&gt;0,VLOOKUP(ActividadesCom[[#This Row],[NIVEL 4]],Catálogo!A:B,2,FALSE),"")</f>
        <v/>
      </c>
      <c r="AB3637" s="46"/>
      <c r="AC3637" s="45"/>
      <c r="AD3637" s="46"/>
      <c r="AE3637" s="46"/>
      <c r="AF3637" s="5" t="str">
        <f>IF(ActividadesCom[[#This Row],[NIVEL 5]]&lt;&gt;0,VLOOKUP(ActividadesCom[[#This Row],[NIVEL 5]],Catálogo!A:B,2,FALSE),"")</f>
        <v/>
      </c>
      <c r="AG3637" s="47"/>
      <c r="AH3637" s="2"/>
      <c r="AI3637" s="2"/>
    </row>
    <row r="3638" spans="1:35" ht="30" customHeight="1" x14ac:dyDescent="0.25">
      <c r="A3638" s="7">
        <v>21470324</v>
      </c>
      <c r="B3638" s="97" t="str">
        <f>VLOOKUP(ActividadesCom[[#This Row],[NO. DE CONTROL]],'LISTADO ESTUDIANTES'!A:C,3,FALSE)</f>
        <v>VAZQUEZ CHI CAREN LETICIA</v>
      </c>
      <c r="C3638" s="97" t="str">
        <f>VLOOKUP(ActividadesCom[[#This Row],[NO. DE CONTROL]],'LISTADO ESTUDIANTES'!A:B,2,FALSE)</f>
        <v>INGENIERIA EN GESTION EMPRESARIAL</v>
      </c>
      <c r="D3638" s="18" t="str">
        <f>VLOOKUP(ActividadesCom[[#This Row],[NO. DE CONTROL]],'LISTADO ESTUDIANTES'!A:D,4,FALSE)</f>
        <v>ACTIVO(A)</v>
      </c>
      <c r="E3638" s="5">
        <f>SUM(ActividadesCom[[#This Row],[CRÉD. 1]],ActividadesCom[[#This Row],[CRÉD. 2]],ActividadesCom[[#This Row],[CRÉD. 3]],ActividadesCom[[#This Row],[CRÉD. 4]],ActividadesCom[[#This Row],[CRÉD. 5]])</f>
        <v>5</v>
      </c>
      <c r="F3638" s="18">
        <f>IF(ActividadesCom[[#This Row],[ÚLTIMO SEMESTRE CON CRÉDITOS]]&gt;0,ROUND(AVERAGE(ActividadesCom[[#This Row],[VALOR NIVEL 5]],ActividadesCom[[#This Row],[VALOR NIVEL 4]],ActividadesCom[[#This Row],[VALOR NIVEL 3]],ActividadesCom[[#This Row],[VALOR NIVEL 2]],ActividadesCom[[#This Row],[VALOR NIVEL 1]]),0),"")</f>
        <v>4</v>
      </c>
      <c r="G3638" s="18" t="str">
        <f>IF(ActividadesCom[[#This Row],[PROMEDIO]]="","",IF(ActividadesCom[[#This Row],[PROMEDIO]]&gt;=4,"EXCELENTE",IF(ActividadesCom[[#This Row],[PROMEDIO]]&gt;=3,"NOTABLE",IF(ActividadesCom[[#This Row],[PROMEDIO]]&gt;=2,"BUENO",IF(ActividadesCom[[#This Row],[PROMEDIO]]=1,"SUFICIENTE","")))))</f>
        <v>EXCELENTE</v>
      </c>
      <c r="H3638" s="5">
        <f>MAX(ActividadesCom[[#This Row],[PERÍODO 1]],ActividadesCom[[#This Row],[PERÍODO 2]],ActividadesCom[[#This Row],[PERÍODO 3]],ActividadesCom[[#This Row],[PERÍODO 4]],ActividadesCom[[#This Row],[PERÍODO 5]])</f>
        <v>20221</v>
      </c>
      <c r="I3638" s="6" t="s">
        <v>5813</v>
      </c>
      <c r="J3638" s="5">
        <v>20213</v>
      </c>
      <c r="K3638" s="5" t="s">
        <v>4021</v>
      </c>
      <c r="L3638" s="5">
        <f>IF(ActividadesCom[[#This Row],[NIVEL 1]]&lt;&gt;0,VLOOKUP(ActividadesCom[[#This Row],[NIVEL 1]],Catálogo!A:B,2,FALSE),"")</f>
        <v>3</v>
      </c>
      <c r="M3638" s="5">
        <v>1</v>
      </c>
      <c r="N3638" s="45" t="s">
        <v>4848</v>
      </c>
      <c r="O3638" s="46">
        <v>20213</v>
      </c>
      <c r="P3638" s="5" t="s">
        <v>4008</v>
      </c>
      <c r="Q3638" s="5">
        <f>IF(ActividadesCom[[#This Row],[NIVEL 2]]&lt;&gt;0,VLOOKUP(ActividadesCom[[#This Row],[NIVEL 2]],Catálogo!A:B,2,FALSE),"")</f>
        <v>4</v>
      </c>
      <c r="R3638" s="5">
        <v>1</v>
      </c>
      <c r="S3638" s="6" t="s">
        <v>5812</v>
      </c>
      <c r="T3638" s="5">
        <v>20221</v>
      </c>
      <c r="U3638" s="5" t="s">
        <v>4008</v>
      </c>
      <c r="V3638" s="5">
        <f>IF(ActividadesCom[[#This Row],[NIVEL 3]]&lt;&gt;0,VLOOKUP(ActividadesCom[[#This Row],[NIVEL 3]],Catálogo!A:B,2,FALSE),"")</f>
        <v>4</v>
      </c>
      <c r="W3638" s="5">
        <v>1</v>
      </c>
      <c r="X3638" s="6" t="s">
        <v>4900</v>
      </c>
      <c r="Y3638" s="5">
        <v>20213</v>
      </c>
      <c r="Z3638" s="5" t="s">
        <v>4008</v>
      </c>
      <c r="AA3638" s="5">
        <f>IF(ActividadesCom[[#This Row],[NIVEL 4]]&lt;&gt;0,VLOOKUP(ActividadesCom[[#This Row],[NIVEL 4]],Catálogo!A:B,2,FALSE),"")</f>
        <v>4</v>
      </c>
      <c r="AB3638" s="5">
        <v>1</v>
      </c>
      <c r="AC3638" s="6" t="s">
        <v>11</v>
      </c>
      <c r="AD3638" s="5">
        <v>20221</v>
      </c>
      <c r="AE3638" s="5" t="s">
        <v>4009</v>
      </c>
      <c r="AF3638" s="5">
        <f>IF(ActividadesCom[[#This Row],[NIVEL 5]]&lt;&gt;0,VLOOKUP(ActividadesCom[[#This Row],[NIVEL 5]],Catálogo!A:B,2,FALSE),"")</f>
        <v>3</v>
      </c>
      <c r="AG3638" s="36">
        <v>1</v>
      </c>
      <c r="AH3638" s="2"/>
      <c r="AI3638" s="2"/>
    </row>
    <row r="3639" spans="1:35" ht="30" customHeight="1" x14ac:dyDescent="0.25">
      <c r="A3639" s="7">
        <v>21470325</v>
      </c>
      <c r="B3639" s="97" t="str">
        <f>VLOOKUP(ActividadesCom[[#This Row],[NO. DE CONTROL]],'LISTADO ESTUDIANTES'!A:C,3,FALSE)</f>
        <v>EK CANUL DALIA RAQUEL</v>
      </c>
      <c r="C3639" s="97" t="str">
        <f>VLOOKUP(ActividadesCom[[#This Row],[NO. DE CONTROL]],'LISTADO ESTUDIANTES'!A:B,2,FALSE)</f>
        <v>INGENIERIA QUIMICA</v>
      </c>
      <c r="D3639" s="18" t="str">
        <f>VLOOKUP(ActividadesCom[[#This Row],[NO. DE CONTROL]],'LISTADO ESTUDIANTES'!A:D,4,FALSE)</f>
        <v>ACTIVO(A)</v>
      </c>
      <c r="E3639" s="7">
        <f>SUM(ActividadesCom[[#This Row],[CRÉD. 1]],ActividadesCom[[#This Row],[CRÉD. 2]],ActividadesCom[[#This Row],[CRÉD. 3]],ActividadesCom[[#This Row],[CRÉD. 4]],ActividadesCom[[#This Row],[CRÉD. 5]])</f>
        <v>3</v>
      </c>
      <c r="F3639" s="18">
        <f>IF(ActividadesCom[[#This Row],[ÚLTIMO SEMESTRE CON CRÉDITOS]]&gt;0,ROUND(AVERAGE(ActividadesCom[[#This Row],[VALOR NIVEL 5]],ActividadesCom[[#This Row],[VALOR NIVEL 4]],ActividadesCom[[#This Row],[VALOR NIVEL 3]],ActividadesCom[[#This Row],[VALOR NIVEL 2]],ActividadesCom[[#This Row],[VALOR NIVEL 1]]),0),"")</f>
        <v>4</v>
      </c>
      <c r="G3639" s="7" t="str">
        <f>IF(ActividadesCom[[#This Row],[PROMEDIO]]="","",IF(ActividadesCom[[#This Row],[PROMEDIO]]&gt;=4,"EXCELENTE",IF(ActividadesCom[[#This Row],[PROMEDIO]]&gt;=3,"NOTABLE",IF(ActividadesCom[[#This Row],[PROMEDIO]]&gt;=2,"BUENO",IF(ActividadesCom[[#This Row],[PROMEDIO]]=1,"SUFICIENTE","")))))</f>
        <v>EXCELENTE</v>
      </c>
      <c r="H3639" s="18">
        <f>MAX(ActividadesCom[[#This Row],[PERÍODO 1]],ActividadesCom[[#This Row],[PERÍODO 2]],ActividadesCom[[#This Row],[PERÍODO 3]],ActividadesCom[[#This Row],[PERÍODO 4]],ActividadesCom[[#This Row],[PERÍODO 5]])</f>
        <v>20221</v>
      </c>
      <c r="I3639" s="6" t="s">
        <v>3995</v>
      </c>
      <c r="J3639" s="5">
        <v>20213</v>
      </c>
      <c r="K3639" s="5" t="s">
        <v>4008</v>
      </c>
      <c r="L3639" s="18">
        <f>IF(ActividadesCom[[#This Row],[NIVEL 1]]&lt;&gt;0,VLOOKUP(ActividadesCom[[#This Row],[NIVEL 1]],Catálogo!A:B,2,FALSE),"")</f>
        <v>4</v>
      </c>
      <c r="M3639" s="5">
        <v>1</v>
      </c>
      <c r="N3639" s="6" t="s">
        <v>5480</v>
      </c>
      <c r="O3639" s="5">
        <v>20221</v>
      </c>
      <c r="P3639" s="5" t="s">
        <v>4008</v>
      </c>
      <c r="Q3639" s="18">
        <f>IF(ActividadesCom[[#This Row],[NIVEL 2]]&lt;&gt;0,VLOOKUP(ActividadesCom[[#This Row],[NIVEL 2]],Catálogo!A:B,2,FALSE),"")</f>
        <v>4</v>
      </c>
      <c r="R3639" s="5">
        <v>1</v>
      </c>
      <c r="S3639" s="6" t="s">
        <v>5484</v>
      </c>
      <c r="T3639" s="5">
        <v>20221</v>
      </c>
      <c r="U3639" s="5" t="s">
        <v>4009</v>
      </c>
      <c r="V3639" s="18">
        <f>IF(ActividadesCom[[#This Row],[NIVEL 3]]&lt;&gt;0,VLOOKUP(ActividadesCom[[#This Row],[NIVEL 3]],Catálogo!A:B,2,FALSE),"")</f>
        <v>3</v>
      </c>
      <c r="W3639" s="5">
        <v>1</v>
      </c>
      <c r="X3639" s="6"/>
      <c r="Y3639" s="5"/>
      <c r="Z3639" s="5"/>
      <c r="AA3639" s="18" t="str">
        <f>IF(ActividadesCom[[#This Row],[NIVEL 4]]&lt;&gt;0,VLOOKUP(ActividadesCom[[#This Row],[NIVEL 4]],Catálogo!A:B,2,FALSE),"")</f>
        <v/>
      </c>
      <c r="AB3639" s="5"/>
      <c r="AC3639" s="6"/>
      <c r="AD3639" s="5"/>
      <c r="AE3639" s="5"/>
      <c r="AF3639" s="18" t="str">
        <f>IF(ActividadesCom[[#This Row],[NIVEL 5]]&lt;&gt;0,VLOOKUP(ActividadesCom[[#This Row],[NIVEL 5]],Catálogo!A:B,2,FALSE),"")</f>
        <v/>
      </c>
      <c r="AG3639" s="36"/>
      <c r="AH3639" s="2"/>
      <c r="AI3639" s="2"/>
    </row>
    <row r="3640" spans="1:35" ht="30" customHeight="1" x14ac:dyDescent="0.25">
      <c r="A3640" s="43">
        <v>21470326</v>
      </c>
      <c r="B3640" s="97" t="str">
        <f>VLOOKUP(ActividadesCom[[#This Row],[NO. DE CONTROL]],'LISTADO ESTUDIANTES'!A:C,3,FALSE)</f>
        <v>CAB MUÑOZ MARIA ANGELICA</v>
      </c>
      <c r="C3640" s="103" t="str">
        <f>VLOOKUP(ActividadesCom[[#This Row],[NO. DE CONTROL]],'LISTADO ESTUDIANTES'!A:B,2,FALSE)</f>
        <v>INGENIERIA CIVIL</v>
      </c>
      <c r="D3640" s="44" t="str">
        <f>VLOOKUP(ActividadesCom[[#This Row],[NO. DE CONTROL]],'LISTADO ESTUDIANTES'!A:D,4,FALSE)</f>
        <v>ACTIVO(A)</v>
      </c>
      <c r="E3640" s="5">
        <f>SUM(ActividadesCom[[#This Row],[CRÉD. 1]],ActividadesCom[[#This Row],[CRÉD. 2]],ActividadesCom[[#This Row],[CRÉD. 3]],ActividadesCom[[#This Row],[CRÉD. 4]],ActividadesCom[[#This Row],[CRÉD. 5]])</f>
        <v>3</v>
      </c>
      <c r="F3640" s="44">
        <f>IF(ActividadesCom[[#This Row],[ÚLTIMO SEMESTRE CON CRÉDITOS]]&gt;0,ROUND(AVERAGE(ActividadesCom[[#This Row],[VALOR NIVEL 5]],ActividadesCom[[#This Row],[VALOR NIVEL 4]],ActividadesCom[[#This Row],[VALOR NIVEL 3]],ActividadesCom[[#This Row],[VALOR NIVEL 2]],ActividadesCom[[#This Row],[VALOR NIVEL 1]]),0),"")</f>
        <v>3</v>
      </c>
      <c r="G3640" s="44" t="str">
        <f>IF(ActividadesCom[[#This Row],[PROMEDIO]]="","",IF(ActividadesCom[[#This Row],[PROMEDIO]]&gt;=4,"EXCELENTE",IF(ActividadesCom[[#This Row],[PROMEDIO]]&gt;=3,"NOTABLE",IF(ActividadesCom[[#This Row],[PROMEDIO]]&gt;=2,"BUENO",IF(ActividadesCom[[#This Row],[PROMEDIO]]=1,"SUFICIENTE","")))))</f>
        <v>NOTABLE</v>
      </c>
      <c r="H3640" s="5">
        <f>MAX(ActividadesCom[[#This Row],[PERÍODO 1]],ActividadesCom[[#This Row],[PERÍODO 2]],ActividadesCom[[#This Row],[PERÍODO 3]],ActividadesCom[[#This Row],[PERÍODO 4]],ActividadesCom[[#This Row],[PERÍODO 5]])</f>
        <v>20221</v>
      </c>
      <c r="I3640" s="45" t="s">
        <v>23</v>
      </c>
      <c r="J3640" s="46">
        <v>20213</v>
      </c>
      <c r="K3640" s="46" t="s">
        <v>4022</v>
      </c>
      <c r="L3640" s="5">
        <f>IF(ActividadesCom[[#This Row],[NIVEL 1]]&lt;&gt;0,VLOOKUP(ActividadesCom[[#This Row],[NIVEL 1]],Catálogo!A:B,2,FALSE),"")</f>
        <v>2</v>
      </c>
      <c r="M3640" s="46">
        <v>1</v>
      </c>
      <c r="N3640" s="6" t="s">
        <v>4917</v>
      </c>
      <c r="O3640" s="46">
        <v>20221</v>
      </c>
      <c r="P3640" s="5" t="s">
        <v>4009</v>
      </c>
      <c r="Q3640" s="5">
        <f>IF(ActividadesCom[[#This Row],[NIVEL 2]]&lt;&gt;0,VLOOKUP(ActividadesCom[[#This Row],[NIVEL 2]],Catálogo!A:B,2,FALSE),"")</f>
        <v>3</v>
      </c>
      <c r="R3640" s="46">
        <v>1</v>
      </c>
      <c r="S3640" s="6" t="s">
        <v>615</v>
      </c>
      <c r="T3640" s="46">
        <v>20221</v>
      </c>
      <c r="U3640" s="5" t="s">
        <v>4008</v>
      </c>
      <c r="V3640" s="5">
        <f>IF(ActividadesCom[[#This Row],[NIVEL 3]]&lt;&gt;0,VLOOKUP(ActividadesCom[[#This Row],[NIVEL 3]],Catálogo!A:B,2,FALSE),"")</f>
        <v>4</v>
      </c>
      <c r="W3640" s="46">
        <v>1</v>
      </c>
      <c r="X3640" s="45"/>
      <c r="Y3640" s="46"/>
      <c r="Z3640" s="46"/>
      <c r="AA3640" s="5" t="str">
        <f>IF(ActividadesCom[[#This Row],[NIVEL 4]]&lt;&gt;0,VLOOKUP(ActividadesCom[[#This Row],[NIVEL 4]],Catálogo!A:B,2,FALSE),"")</f>
        <v/>
      </c>
      <c r="AB3640" s="46"/>
      <c r="AC3640" s="45"/>
      <c r="AD3640" s="46"/>
      <c r="AE3640" s="46"/>
      <c r="AF3640" s="5" t="str">
        <f>IF(ActividadesCom[[#This Row],[NIVEL 5]]&lt;&gt;0,VLOOKUP(ActividadesCom[[#This Row],[NIVEL 5]],Catálogo!A:B,2,FALSE),"")</f>
        <v/>
      </c>
      <c r="AG3640" s="47"/>
      <c r="AH3640" s="2"/>
      <c r="AI3640" s="2"/>
    </row>
    <row r="3641" spans="1:35" ht="30" hidden="1" customHeight="1" x14ac:dyDescent="0.25">
      <c r="A3641" s="7">
        <v>21470327</v>
      </c>
      <c r="B3641" s="97" t="str">
        <f>VLOOKUP(ActividadesCom[[#This Row],[NO. DE CONTROL]],'LISTADO ESTUDIANTES'!A:C,3,FALSE)</f>
        <v>REYES VARGAS JOSUE YAMITH</v>
      </c>
      <c r="C3641" s="97" t="str">
        <f>VLOOKUP(ActividadesCom[[#This Row],[NO. DE CONTROL]],'LISTADO ESTUDIANTES'!A:B,2,FALSE)</f>
        <v>INGENIERIA EN ADMINISTRACION</v>
      </c>
      <c r="D3641" s="18" t="str">
        <f>VLOOKUP(ActividadesCom[[#This Row],[NO. DE CONTROL]],'LISTADO ESTUDIANTES'!A:D,4,FALSE)</f>
        <v>BAJA</v>
      </c>
      <c r="E3641" s="5">
        <f>SUM(ActividadesCom[[#This Row],[CRÉD. 1]],ActividadesCom[[#This Row],[CRÉD. 2]],ActividadesCom[[#This Row],[CRÉD. 3]],ActividadesCom[[#This Row],[CRÉD. 4]],ActividadesCom[[#This Row],[CRÉD. 5]])</f>
        <v>2</v>
      </c>
      <c r="F3641" s="18">
        <f>IF(ActividadesCom[[#This Row],[ÚLTIMO SEMESTRE CON CRÉDITOS]]&gt;0,ROUND(AVERAGE(ActividadesCom[[#This Row],[VALOR NIVEL 5]],ActividadesCom[[#This Row],[VALOR NIVEL 4]],ActividadesCom[[#This Row],[VALOR NIVEL 3]],ActividadesCom[[#This Row],[VALOR NIVEL 2]],ActividadesCom[[#This Row],[VALOR NIVEL 1]]),0),"")</f>
        <v>4</v>
      </c>
      <c r="G3641" s="7" t="str">
        <f>IF(ActividadesCom[[#This Row],[PROMEDIO]]="","",IF(ActividadesCom[[#This Row],[PROMEDIO]]&gt;=4,"EXCELENTE",IF(ActividadesCom[[#This Row],[PROMEDIO]]&gt;=3,"NOTABLE",IF(ActividadesCom[[#This Row],[PROMEDIO]]&gt;=2,"BUENO",IF(ActividadesCom[[#This Row],[PROMEDIO]]=1,"SUFICIENTE","")))))</f>
        <v>EXCELENTE</v>
      </c>
      <c r="H3641" s="5">
        <f>MAX(ActividadesCom[[#This Row],[PERÍODO 1]],ActividadesCom[[#This Row],[PERÍODO 2]],ActividadesCom[[#This Row],[PERÍODO 3]],ActividadesCom[[#This Row],[PERÍODO 4]],ActividadesCom[[#This Row],[PERÍODO 5]])</f>
        <v>20213</v>
      </c>
      <c r="I3641" s="6" t="s">
        <v>34</v>
      </c>
      <c r="J3641" s="5">
        <v>20213</v>
      </c>
      <c r="K3641" s="46" t="s">
        <v>4008</v>
      </c>
      <c r="L3641" s="5">
        <f>IF(ActividadesCom[[#This Row],[NIVEL 1]]&lt;&gt;0,VLOOKUP(ActividadesCom[[#This Row],[NIVEL 1]],Catálogo!A:B,2,FALSE),"")</f>
        <v>4</v>
      </c>
      <c r="M3641" s="5">
        <v>1</v>
      </c>
      <c r="N3641" s="6" t="s">
        <v>5879</v>
      </c>
      <c r="O3641" s="5">
        <v>20213</v>
      </c>
      <c r="P3641" s="5" t="s">
        <v>4009</v>
      </c>
      <c r="Q3641" s="5">
        <f>IF(ActividadesCom[[#This Row],[NIVEL 2]]&lt;&gt;0,VLOOKUP(ActividadesCom[[#This Row],[NIVEL 2]],Catálogo!A:B,2,FALSE),"")</f>
        <v>3</v>
      </c>
      <c r="R3641" s="5">
        <v>1</v>
      </c>
      <c r="S3641" s="6"/>
      <c r="T3641" s="5"/>
      <c r="U3641" s="5"/>
      <c r="V3641" s="5" t="str">
        <f>IF(ActividadesCom[[#This Row],[NIVEL 3]]&lt;&gt;0,VLOOKUP(ActividadesCom[[#This Row],[NIVEL 3]],Catálogo!A:B,2,FALSE),"")</f>
        <v/>
      </c>
      <c r="W3641" s="5"/>
      <c r="X3641" s="6"/>
      <c r="Y3641" s="5"/>
      <c r="Z3641" s="5"/>
      <c r="AA3641" s="5" t="str">
        <f>IF(ActividadesCom[[#This Row],[NIVEL 4]]&lt;&gt;0,VLOOKUP(ActividadesCom[[#This Row],[NIVEL 4]],Catálogo!A:B,2,FALSE),"")</f>
        <v/>
      </c>
      <c r="AB3641" s="5"/>
      <c r="AC3641" s="6"/>
      <c r="AD3641" s="5"/>
      <c r="AE3641" s="5"/>
      <c r="AF3641" s="5" t="str">
        <f>IF(ActividadesCom[[#This Row],[NIVEL 5]]&lt;&gt;0,VLOOKUP(ActividadesCom[[#This Row],[NIVEL 5]],Catálogo!A:B,2,FALSE),"")</f>
        <v/>
      </c>
      <c r="AG3641" s="36"/>
      <c r="AH3641" s="2"/>
      <c r="AI3641" s="2"/>
    </row>
    <row r="3642" spans="1:35" ht="30" hidden="1" customHeight="1" x14ac:dyDescent="0.25">
      <c r="A3642" s="7">
        <v>21470328</v>
      </c>
      <c r="B3642" s="10" t="str">
        <f>VLOOKUP(ActividadesCom[[#This Row],[NO. DE CONTROL]],'LISTADO ESTUDIANTES'!A:C,3,FALSE)</f>
        <v>MENA CHAC JOSE RICARDO</v>
      </c>
      <c r="C3642" s="97" t="str">
        <f>VLOOKUP(ActividadesCom[[#This Row],[NO. DE CONTROL]],'LISTADO ESTUDIANTES'!A:B,2,FALSE)</f>
        <v>INGENIERIA EN ADMINISTRACION</v>
      </c>
      <c r="D3642" s="18" t="str">
        <f>VLOOKUP(ActividadesCom[[#This Row],[NO. DE CONTROL]],'LISTADO ESTUDIANTES'!A:D,4,FALSE)</f>
        <v>BAJA</v>
      </c>
      <c r="E3642" s="7">
        <f>SUM(ActividadesCom[[#This Row],[CRÉD. 1]],ActividadesCom[[#This Row],[CRÉD. 2]],ActividadesCom[[#This Row],[CRÉD. 3]],ActividadesCom[[#This Row],[CRÉD. 4]],ActividadesCom[[#This Row],[CRÉD. 5]])</f>
        <v>1</v>
      </c>
      <c r="F3642" s="18">
        <f>IF(ActividadesCom[[#This Row],[ÚLTIMO SEMESTRE CON CRÉDITOS]]&gt;0,ROUND(AVERAGE(ActividadesCom[[#This Row],[VALOR NIVEL 5]],ActividadesCom[[#This Row],[VALOR NIVEL 4]],ActividadesCom[[#This Row],[VALOR NIVEL 3]],ActividadesCom[[#This Row],[VALOR NIVEL 2]],ActividadesCom[[#This Row],[VALOR NIVEL 1]]),0),"")</f>
        <v>3</v>
      </c>
      <c r="G3642" s="7" t="str">
        <f>IF(ActividadesCom[[#This Row],[PROMEDIO]]="","",IF(ActividadesCom[[#This Row],[PROMEDIO]]&gt;=4,"EXCELENTE",IF(ActividadesCom[[#This Row],[PROMEDIO]]&gt;=3,"NOTABLE",IF(ActividadesCom[[#This Row],[PROMEDIO]]&gt;=2,"BUENO",IF(ActividadesCom[[#This Row],[PROMEDIO]]=1,"SUFICIENTE","")))))</f>
        <v>NOTABLE</v>
      </c>
      <c r="H3642" s="18">
        <f>MAX(ActividadesCom[[#This Row],[PERÍODO 1]],ActividadesCom[[#This Row],[PERÍODO 2]],ActividadesCom[[#This Row],[PERÍODO 3]],ActividadesCom[[#This Row],[PERÍODO 4]],ActividadesCom[[#This Row],[PERÍODO 5]])</f>
        <v>20213</v>
      </c>
      <c r="I3642" s="6" t="s">
        <v>5879</v>
      </c>
      <c r="J3642" s="5">
        <v>20213</v>
      </c>
      <c r="K3642" s="5" t="s">
        <v>4021</v>
      </c>
      <c r="L3642" s="18">
        <f>IF(ActividadesCom[[#This Row],[NIVEL 1]]&lt;&gt;0,VLOOKUP(ActividadesCom[[#This Row],[NIVEL 1]],Catálogo!A:B,2,FALSE),"")</f>
        <v>3</v>
      </c>
      <c r="M3642" s="5">
        <v>1</v>
      </c>
      <c r="N3642" s="6"/>
      <c r="O3642" s="5"/>
      <c r="P3642" s="5"/>
      <c r="Q3642" s="18" t="str">
        <f>IF(ActividadesCom[[#This Row],[NIVEL 2]]&lt;&gt;0,VLOOKUP(ActividadesCom[[#This Row],[NIVEL 2]],Catálogo!A:B,2,FALSE),"")</f>
        <v/>
      </c>
      <c r="R3642" s="5"/>
      <c r="S3642" s="6"/>
      <c r="T3642" s="5"/>
      <c r="U3642" s="5"/>
      <c r="V3642" s="18" t="str">
        <f>IF(ActividadesCom[[#This Row],[NIVEL 3]]&lt;&gt;0,VLOOKUP(ActividadesCom[[#This Row],[NIVEL 3]],Catálogo!A:B,2,FALSE),"")</f>
        <v/>
      </c>
      <c r="W3642" s="5"/>
      <c r="X3642" s="6"/>
      <c r="Y3642" s="5"/>
      <c r="Z3642" s="5"/>
      <c r="AA3642" s="18" t="str">
        <f>IF(ActividadesCom[[#This Row],[NIVEL 4]]&lt;&gt;0,VLOOKUP(ActividadesCom[[#This Row],[NIVEL 4]],Catálogo!A:B,2,FALSE),"")</f>
        <v/>
      </c>
      <c r="AB3642" s="5"/>
      <c r="AC3642" s="6"/>
      <c r="AD3642" s="5"/>
      <c r="AE3642" s="5"/>
      <c r="AF3642" s="18" t="str">
        <f>IF(ActividadesCom[[#This Row],[NIVEL 5]]&lt;&gt;0,VLOOKUP(ActividadesCom[[#This Row],[NIVEL 5]],Catálogo!A:B,2,FALSE),"")</f>
        <v/>
      </c>
      <c r="AG3642" s="36"/>
      <c r="AH3642" s="2"/>
      <c r="AI3642" s="2"/>
    </row>
    <row r="3643" spans="1:35" ht="30" customHeight="1" x14ac:dyDescent="0.25">
      <c r="A3643" s="7">
        <v>21470329</v>
      </c>
      <c r="B3643" s="10" t="str">
        <f>VLOOKUP(ActividadesCom[[#This Row],[NO. DE CONTROL]],'LISTADO ESTUDIANTES'!A:C,3,FALSE)</f>
        <v>CHIM GOMEZ ARELY ALEJANDRA</v>
      </c>
      <c r="C3643" s="97" t="str">
        <f>VLOOKUP(ActividadesCom[[#This Row],[NO. DE CONTROL]],'LISTADO ESTUDIANTES'!A:B,2,FALSE)</f>
        <v>INGENIERIA EN ADMINISTRACION</v>
      </c>
      <c r="D3643" s="18" t="str">
        <f>VLOOKUP(ActividadesCom[[#This Row],[NO. DE CONTROL]],'LISTADO ESTUDIANTES'!A:D,4,FALSE)</f>
        <v>ACTIVO(A)</v>
      </c>
      <c r="E3643" s="7">
        <f>SUM(ActividadesCom[[#This Row],[CRÉD. 1]],ActividadesCom[[#This Row],[CRÉD. 2]],ActividadesCom[[#This Row],[CRÉD. 3]],ActividadesCom[[#This Row],[CRÉD. 4]],ActividadesCom[[#This Row],[CRÉD. 5]])</f>
        <v>1</v>
      </c>
      <c r="F3643" s="18">
        <f>IF(ActividadesCom[[#This Row],[ÚLTIMO SEMESTRE CON CRÉDITOS]]&gt;0,ROUND(AVERAGE(ActividadesCom[[#This Row],[VALOR NIVEL 5]],ActividadesCom[[#This Row],[VALOR NIVEL 4]],ActividadesCom[[#This Row],[VALOR NIVEL 3]],ActividadesCom[[#This Row],[VALOR NIVEL 2]],ActividadesCom[[#This Row],[VALOR NIVEL 1]]),0),"")</f>
        <v>3</v>
      </c>
      <c r="G3643" s="7" t="str">
        <f>IF(ActividadesCom[[#This Row],[PROMEDIO]]="","",IF(ActividadesCom[[#This Row],[PROMEDIO]]&gt;=4,"EXCELENTE",IF(ActividadesCom[[#This Row],[PROMEDIO]]&gt;=3,"NOTABLE",IF(ActividadesCom[[#This Row],[PROMEDIO]]&gt;=2,"BUENO",IF(ActividadesCom[[#This Row],[PROMEDIO]]=1,"SUFICIENTE","")))))</f>
        <v>NOTABLE</v>
      </c>
      <c r="H3643" s="18">
        <f>MAX(ActividadesCom[[#This Row],[PERÍODO 1]],ActividadesCom[[#This Row],[PERÍODO 2]],ActividadesCom[[#This Row],[PERÍODO 3]],ActividadesCom[[#This Row],[PERÍODO 4]],ActividadesCom[[#This Row],[PERÍODO 5]])</f>
        <v>20221</v>
      </c>
      <c r="I3643" s="6" t="s">
        <v>5811</v>
      </c>
      <c r="J3643" s="5">
        <v>20221</v>
      </c>
      <c r="K3643" s="5" t="s">
        <v>4009</v>
      </c>
      <c r="L3643" s="18">
        <f>IF(ActividadesCom[[#This Row],[NIVEL 1]]&lt;&gt;0,VLOOKUP(ActividadesCom[[#This Row],[NIVEL 1]],Catálogo!A:B,2,FALSE),"")</f>
        <v>3</v>
      </c>
      <c r="M3643" s="5">
        <v>1</v>
      </c>
      <c r="N3643" s="6"/>
      <c r="O3643" s="5"/>
      <c r="P3643" s="5"/>
      <c r="Q3643" s="18" t="str">
        <f>IF(ActividadesCom[[#This Row],[NIVEL 2]]&lt;&gt;0,VLOOKUP(ActividadesCom[[#This Row],[NIVEL 2]],Catálogo!A:B,2,FALSE),"")</f>
        <v/>
      </c>
      <c r="R3643" s="5"/>
      <c r="S3643" s="6"/>
      <c r="T3643" s="5"/>
      <c r="U3643" s="5"/>
      <c r="V3643" s="18" t="str">
        <f>IF(ActividadesCom[[#This Row],[NIVEL 3]]&lt;&gt;0,VLOOKUP(ActividadesCom[[#This Row],[NIVEL 3]],Catálogo!A:B,2,FALSE),"")</f>
        <v/>
      </c>
      <c r="W3643" s="5"/>
      <c r="X3643" s="6"/>
      <c r="Y3643" s="5"/>
      <c r="Z3643" s="5"/>
      <c r="AA3643" s="18" t="str">
        <f>IF(ActividadesCom[[#This Row],[NIVEL 4]]&lt;&gt;0,VLOOKUP(ActividadesCom[[#This Row],[NIVEL 4]],Catálogo!A:B,2,FALSE),"")</f>
        <v/>
      </c>
      <c r="AB3643" s="5"/>
      <c r="AC3643" s="6"/>
      <c r="AD3643" s="5"/>
      <c r="AE3643" s="5"/>
      <c r="AF3643" s="18" t="str">
        <f>IF(ActividadesCom[[#This Row],[NIVEL 5]]&lt;&gt;0,VLOOKUP(ActividadesCom[[#This Row],[NIVEL 5]],Catálogo!A:B,2,FALSE),"")</f>
        <v/>
      </c>
      <c r="AG3643" s="36"/>
      <c r="AH3643" s="2"/>
      <c r="AI3643" s="2"/>
    </row>
    <row r="3644" spans="1:35" ht="30" customHeight="1" x14ac:dyDescent="0.25">
      <c r="A3644" s="7">
        <v>21470330</v>
      </c>
      <c r="B3644" s="10" t="str">
        <f>VLOOKUP(ActividadesCom[[#This Row],[NO. DE CONTROL]],'LISTADO ESTUDIANTES'!A:C,3,FALSE)</f>
        <v>DZUL RUZ JOUHARDY GUADALUPE</v>
      </c>
      <c r="C3644" s="97" t="str">
        <f>VLOOKUP(ActividadesCom[[#This Row],[NO. DE CONTROL]],'LISTADO ESTUDIANTES'!A:B,2,FALSE)</f>
        <v>INGENIERIA INDUSTRIAL</v>
      </c>
      <c r="D3644" s="18" t="str">
        <f>VLOOKUP(ActividadesCom[[#This Row],[NO. DE CONTROL]],'LISTADO ESTUDIANTES'!A:D,4,FALSE)</f>
        <v>ACTIVO(A)</v>
      </c>
      <c r="E3644" s="7">
        <f>SUM(ActividadesCom[[#This Row],[CRÉD. 1]],ActividadesCom[[#This Row],[CRÉD. 2]],ActividadesCom[[#This Row],[CRÉD. 3]],ActividadesCom[[#This Row],[CRÉD. 4]],ActividadesCom[[#This Row],[CRÉD. 5]])</f>
        <v>1</v>
      </c>
      <c r="F3644" s="18">
        <f>IF(ActividadesCom[[#This Row],[ÚLTIMO SEMESTRE CON CRÉDITOS]]&gt;0,ROUND(AVERAGE(ActividadesCom[[#This Row],[VALOR NIVEL 5]],ActividadesCom[[#This Row],[VALOR NIVEL 4]],ActividadesCom[[#This Row],[VALOR NIVEL 3]],ActividadesCom[[#This Row],[VALOR NIVEL 2]],ActividadesCom[[#This Row],[VALOR NIVEL 1]]),0),"")</f>
        <v>3</v>
      </c>
      <c r="G3644" s="7" t="str">
        <f>IF(ActividadesCom[[#This Row],[PROMEDIO]]="","",IF(ActividadesCom[[#This Row],[PROMEDIO]]&gt;=4,"EXCELENTE",IF(ActividadesCom[[#This Row],[PROMEDIO]]&gt;=3,"NOTABLE",IF(ActividadesCom[[#This Row],[PROMEDIO]]&gt;=2,"BUENO",IF(ActividadesCom[[#This Row],[PROMEDIO]]=1,"SUFICIENTE","")))))</f>
        <v>NOTABLE</v>
      </c>
      <c r="H3644" s="18">
        <f>MAX(ActividadesCom[[#This Row],[PERÍODO 1]],ActividadesCom[[#This Row],[PERÍODO 2]],ActividadesCom[[#This Row],[PERÍODO 3]],ActividadesCom[[#This Row],[PERÍODO 4]],ActividadesCom[[#This Row],[PERÍODO 5]])</f>
        <v>20221</v>
      </c>
      <c r="I3644" s="6" t="s">
        <v>5484</v>
      </c>
      <c r="J3644" s="5">
        <v>20221</v>
      </c>
      <c r="K3644" s="5" t="s">
        <v>4009</v>
      </c>
      <c r="L3644" s="18">
        <f>IF(ActividadesCom[[#This Row],[NIVEL 1]]&lt;&gt;0,VLOOKUP(ActividadesCom[[#This Row],[NIVEL 1]],Catálogo!A:B,2,FALSE),"")</f>
        <v>3</v>
      </c>
      <c r="M3644" s="5">
        <v>1</v>
      </c>
      <c r="N3644" s="6"/>
      <c r="O3644" s="5"/>
      <c r="P3644" s="5"/>
      <c r="Q3644" s="18" t="str">
        <f>IF(ActividadesCom[[#This Row],[NIVEL 2]]&lt;&gt;0,VLOOKUP(ActividadesCom[[#This Row],[NIVEL 2]],Catálogo!A:B,2,FALSE),"")</f>
        <v/>
      </c>
      <c r="R3644" s="5"/>
      <c r="S3644" s="6"/>
      <c r="T3644" s="5"/>
      <c r="U3644" s="5"/>
      <c r="V3644" s="18" t="str">
        <f>IF(ActividadesCom[[#This Row],[NIVEL 3]]&lt;&gt;0,VLOOKUP(ActividadesCom[[#This Row],[NIVEL 3]],Catálogo!A:B,2,FALSE),"")</f>
        <v/>
      </c>
      <c r="W3644" s="5"/>
      <c r="X3644" s="6"/>
      <c r="Y3644" s="5"/>
      <c r="Z3644" s="5"/>
      <c r="AA3644" s="18" t="str">
        <f>IF(ActividadesCom[[#This Row],[NIVEL 4]]&lt;&gt;0,VLOOKUP(ActividadesCom[[#This Row],[NIVEL 4]],Catálogo!A:B,2,FALSE),"")</f>
        <v/>
      </c>
      <c r="AB3644" s="5"/>
      <c r="AC3644" s="6"/>
      <c r="AD3644" s="5"/>
      <c r="AE3644" s="5"/>
      <c r="AF3644" s="18" t="str">
        <f>IF(ActividadesCom[[#This Row],[NIVEL 5]]&lt;&gt;0,VLOOKUP(ActividadesCom[[#This Row],[NIVEL 5]],Catálogo!A:B,2,FALSE),"")</f>
        <v/>
      </c>
      <c r="AG3644" s="36"/>
      <c r="AH3644" s="2"/>
      <c r="AI3644" s="2"/>
    </row>
    <row r="3645" spans="1:35" ht="30" customHeight="1" x14ac:dyDescent="0.25">
      <c r="A3645" s="43">
        <v>21470331</v>
      </c>
      <c r="B3645" s="97" t="str">
        <f>VLOOKUP(ActividadesCom[[#This Row],[NO. DE CONTROL]],'LISTADO ESTUDIANTES'!A:C,3,FALSE)</f>
        <v>PECH XEQUE VICTOR MANUEL</v>
      </c>
      <c r="C3645" s="103" t="str">
        <f>VLOOKUP(ActividadesCom[[#This Row],[NO. DE CONTROL]],'LISTADO ESTUDIANTES'!A:B,2,FALSE)</f>
        <v>INGENIERIA EN SISTEMAS COMPUTACIONALES</v>
      </c>
      <c r="D3645" s="44" t="str">
        <f>VLOOKUP(ActividadesCom[[#This Row],[NO. DE CONTROL]],'LISTADO ESTUDIANTES'!A:D,4,FALSE)</f>
        <v>ACTIVO(A)</v>
      </c>
      <c r="E3645" s="5">
        <f>SUM(ActividadesCom[[#This Row],[CRÉD. 1]],ActividadesCom[[#This Row],[CRÉD. 2]],ActividadesCom[[#This Row],[CRÉD. 3]],ActividadesCom[[#This Row],[CRÉD. 4]],ActividadesCom[[#This Row],[CRÉD. 5]])</f>
        <v>3</v>
      </c>
      <c r="F3645" s="44">
        <f>IF(ActividadesCom[[#This Row],[ÚLTIMO SEMESTRE CON CRÉDITOS]]&gt;0,ROUND(AVERAGE(ActividadesCom[[#This Row],[VALOR NIVEL 5]],ActividadesCom[[#This Row],[VALOR NIVEL 4]],ActividadesCom[[#This Row],[VALOR NIVEL 3]],ActividadesCom[[#This Row],[VALOR NIVEL 2]],ActividadesCom[[#This Row],[VALOR NIVEL 1]]),0),"")</f>
        <v>2</v>
      </c>
      <c r="G3645" s="43" t="str">
        <f>IF(ActividadesCom[[#This Row],[PROMEDIO]]="","",IF(ActividadesCom[[#This Row],[PROMEDIO]]&gt;=4,"EXCELENTE",IF(ActividadesCom[[#This Row],[PROMEDIO]]&gt;=3,"NOTABLE",IF(ActividadesCom[[#This Row],[PROMEDIO]]&gt;=2,"BUENO",IF(ActividadesCom[[#This Row],[PROMEDIO]]=1,"SUFICIENTE","")))))</f>
        <v>BUENO</v>
      </c>
      <c r="H3645" s="5">
        <f>MAX(ActividadesCom[[#This Row],[PERÍODO 1]],ActividadesCom[[#This Row],[PERÍODO 2]],ActividadesCom[[#This Row],[PERÍODO 3]],ActividadesCom[[#This Row],[PERÍODO 4]],ActividadesCom[[#This Row],[PERÍODO 5]])</f>
        <v>20221</v>
      </c>
      <c r="I3645" s="45" t="s">
        <v>12</v>
      </c>
      <c r="J3645" s="46">
        <v>20213</v>
      </c>
      <c r="K3645" s="5" t="s">
        <v>4011</v>
      </c>
      <c r="L3645" s="5">
        <f>IF(ActividadesCom[[#This Row],[NIVEL 1]]&lt;&gt;0,VLOOKUP(ActividadesCom[[#This Row],[NIVEL 1]],Catálogo!A:B,2,FALSE),"")</f>
        <v>1</v>
      </c>
      <c r="M3645" s="46">
        <v>1</v>
      </c>
      <c r="N3645" s="6" t="s">
        <v>47</v>
      </c>
      <c r="O3645" s="46">
        <v>20221</v>
      </c>
      <c r="P3645" s="5" t="s">
        <v>4011</v>
      </c>
      <c r="Q3645" s="5">
        <f>IF(ActividadesCom[[#This Row],[NIVEL 2]]&lt;&gt;0,VLOOKUP(ActividadesCom[[#This Row],[NIVEL 2]],Catálogo!A:B,2,FALSE),"")</f>
        <v>1</v>
      </c>
      <c r="R3645" s="46">
        <v>1</v>
      </c>
      <c r="S3645" s="45">
        <v>21470331</v>
      </c>
      <c r="T3645" s="46">
        <v>20221</v>
      </c>
      <c r="U3645" s="5" t="s">
        <v>4008</v>
      </c>
      <c r="V3645" s="5">
        <f>IF(ActividadesCom[[#This Row],[NIVEL 3]]&lt;&gt;0,VLOOKUP(ActividadesCom[[#This Row],[NIVEL 3]],Catálogo!A:B,2,FALSE),"")</f>
        <v>4</v>
      </c>
      <c r="W3645" s="46">
        <v>1</v>
      </c>
      <c r="X3645" s="45"/>
      <c r="Y3645" s="46"/>
      <c r="Z3645" s="46"/>
      <c r="AA3645" s="5" t="str">
        <f>IF(ActividadesCom[[#This Row],[NIVEL 4]]&lt;&gt;0,VLOOKUP(ActividadesCom[[#This Row],[NIVEL 4]],Catálogo!A:B,2,FALSE),"")</f>
        <v/>
      </c>
      <c r="AB3645" s="46"/>
      <c r="AC3645" s="45"/>
      <c r="AD3645" s="46"/>
      <c r="AE3645" s="46"/>
      <c r="AF3645" s="5" t="str">
        <f>IF(ActividadesCom[[#This Row],[NIVEL 5]]&lt;&gt;0,VLOOKUP(ActividadesCom[[#This Row],[NIVEL 5]],Catálogo!A:B,2,FALSE),"")</f>
        <v/>
      </c>
      <c r="AG3645" s="47"/>
      <c r="AH3645" s="2"/>
      <c r="AI3645" s="2"/>
    </row>
    <row r="3646" spans="1:35" ht="30" customHeight="1" x14ac:dyDescent="0.25">
      <c r="A3646" s="7">
        <v>21470332</v>
      </c>
      <c r="B3646" s="97" t="str">
        <f>VLOOKUP(ActividadesCom[[#This Row],[NO. DE CONTROL]],'LISTADO ESTUDIANTES'!A:C,3,FALSE)</f>
        <v>PAREDES GONZALEZ ALEXANDRA GUADALUPE</v>
      </c>
      <c r="C3646" s="97" t="str">
        <f>VLOOKUP(ActividadesCom[[#This Row],[NO. DE CONTROL]],'LISTADO ESTUDIANTES'!A:B,2,FALSE)</f>
        <v>INGENIERIA EN ADMINISTRACION</v>
      </c>
      <c r="D3646" s="18" t="str">
        <f>VLOOKUP(ActividadesCom[[#This Row],[NO. DE CONTROL]],'LISTADO ESTUDIANTES'!A:D,4,FALSE)</f>
        <v>ACTIVO(A)</v>
      </c>
      <c r="E3646" s="5">
        <f>SUM(ActividadesCom[[#This Row],[CRÉD. 1]],ActividadesCom[[#This Row],[CRÉD. 2]],ActividadesCom[[#This Row],[CRÉD. 3]],ActividadesCom[[#This Row],[CRÉD. 4]],ActividadesCom[[#This Row],[CRÉD. 5]])</f>
        <v>2</v>
      </c>
      <c r="F3646" s="18">
        <f>IF(ActividadesCom[[#This Row],[ÚLTIMO SEMESTRE CON CRÉDITOS]]&gt;0,ROUND(AVERAGE(ActividadesCom[[#This Row],[VALOR NIVEL 5]],ActividadesCom[[#This Row],[VALOR NIVEL 4]],ActividadesCom[[#This Row],[VALOR NIVEL 3]],ActividadesCom[[#This Row],[VALOR NIVEL 2]],ActividadesCom[[#This Row],[VALOR NIVEL 1]]),0),"")</f>
        <v>4</v>
      </c>
      <c r="G3646" s="7" t="str">
        <f>IF(ActividadesCom[[#This Row],[PROMEDIO]]="","",IF(ActividadesCom[[#This Row],[PROMEDIO]]&gt;=4,"EXCELENTE",IF(ActividadesCom[[#This Row],[PROMEDIO]]&gt;=3,"NOTABLE",IF(ActividadesCom[[#This Row],[PROMEDIO]]&gt;=2,"BUENO",IF(ActividadesCom[[#This Row],[PROMEDIO]]=1,"SUFICIENTE","")))))</f>
        <v>EXCELENTE</v>
      </c>
      <c r="H3646" s="5">
        <f>MAX(ActividadesCom[[#This Row],[PERÍODO 1]],ActividadesCom[[#This Row],[PERÍODO 2]],ActividadesCom[[#This Row],[PERÍODO 3]],ActividadesCom[[#This Row],[PERÍODO 4]],ActividadesCom[[#This Row],[PERÍODO 5]])</f>
        <v>20221</v>
      </c>
      <c r="I3646" s="6" t="s">
        <v>37</v>
      </c>
      <c r="J3646" s="5">
        <v>20213</v>
      </c>
      <c r="K3646" s="5" t="s">
        <v>4008</v>
      </c>
      <c r="L3646" s="5">
        <f>IF(ActividadesCom[[#This Row],[NIVEL 1]]&lt;&gt;0,VLOOKUP(ActividadesCom[[#This Row],[NIVEL 1]],Catálogo!A:B,2,FALSE),"")</f>
        <v>4</v>
      </c>
      <c r="M3646" s="5">
        <v>1</v>
      </c>
      <c r="N3646" s="6" t="s">
        <v>67</v>
      </c>
      <c r="O3646" s="5">
        <v>20221</v>
      </c>
      <c r="P3646" s="5" t="s">
        <v>4009</v>
      </c>
      <c r="Q3646" s="5">
        <f>IF(ActividadesCom[[#This Row],[NIVEL 2]]&lt;&gt;0,VLOOKUP(ActividadesCom[[#This Row],[NIVEL 2]],Catálogo!A:B,2,FALSE),"")</f>
        <v>3</v>
      </c>
      <c r="R3646" s="5">
        <v>1</v>
      </c>
      <c r="S3646" s="6"/>
      <c r="T3646" s="5"/>
      <c r="U3646" s="5"/>
      <c r="V3646" s="5" t="str">
        <f>IF(ActividadesCom[[#This Row],[NIVEL 3]]&lt;&gt;0,VLOOKUP(ActividadesCom[[#This Row],[NIVEL 3]],Catálogo!A:B,2,FALSE),"")</f>
        <v/>
      </c>
      <c r="W3646" s="5"/>
      <c r="X3646" s="6"/>
      <c r="Y3646" s="5"/>
      <c r="Z3646" s="5"/>
      <c r="AA3646" s="5" t="str">
        <f>IF(ActividadesCom[[#This Row],[NIVEL 4]]&lt;&gt;0,VLOOKUP(ActividadesCom[[#This Row],[NIVEL 4]],Catálogo!A:B,2,FALSE),"")</f>
        <v/>
      </c>
      <c r="AB3646" s="5"/>
      <c r="AC3646" s="6"/>
      <c r="AD3646" s="5"/>
      <c r="AE3646" s="5"/>
      <c r="AF3646" s="5" t="str">
        <f>IF(ActividadesCom[[#This Row],[NIVEL 5]]&lt;&gt;0,VLOOKUP(ActividadesCom[[#This Row],[NIVEL 5]],Catálogo!A:B,2,FALSE),"")</f>
        <v/>
      </c>
      <c r="AG3646" s="36"/>
      <c r="AH3646" s="2"/>
      <c r="AI3646" s="2"/>
    </row>
    <row r="3647" spans="1:35" ht="30" customHeight="1" x14ac:dyDescent="0.25">
      <c r="A3647" s="7">
        <v>21470333</v>
      </c>
      <c r="B3647" s="97" t="str">
        <f>VLOOKUP(ActividadesCom[[#This Row],[NO. DE CONTROL]],'LISTADO ESTUDIANTES'!A:C,3,FALSE)</f>
        <v>ROSADO MAAS RODRIGO GABRIEL</v>
      </c>
      <c r="C3647" s="97" t="str">
        <f>VLOOKUP(ActividadesCom[[#This Row],[NO. DE CONTROL]],'LISTADO ESTUDIANTES'!A:B,2,FALSE)</f>
        <v>INGENIERIA QUIMICA</v>
      </c>
      <c r="D3647" s="18" t="str">
        <f>VLOOKUP(ActividadesCom[[#This Row],[NO. DE CONTROL]],'LISTADO ESTUDIANTES'!A:D,4,FALSE)</f>
        <v>ACTIVO(A)</v>
      </c>
      <c r="E3647" s="7">
        <f>SUM(ActividadesCom[[#This Row],[CRÉD. 1]],ActividadesCom[[#This Row],[CRÉD. 2]],ActividadesCom[[#This Row],[CRÉD. 3]],ActividadesCom[[#This Row],[CRÉD. 4]],ActividadesCom[[#This Row],[CRÉD. 5]])</f>
        <v>5</v>
      </c>
      <c r="F3647" s="18">
        <f>IF(ActividadesCom[[#This Row],[ÚLTIMO SEMESTRE CON CRÉDITOS]]&gt;0,ROUND(AVERAGE(ActividadesCom[[#This Row],[VALOR NIVEL 5]],ActividadesCom[[#This Row],[VALOR NIVEL 4]],ActividadesCom[[#This Row],[VALOR NIVEL 3]],ActividadesCom[[#This Row],[VALOR NIVEL 2]],ActividadesCom[[#This Row],[VALOR NIVEL 1]]),0),"")</f>
        <v>3</v>
      </c>
      <c r="G3647" s="7" t="str">
        <f>IF(ActividadesCom[[#This Row],[PROMEDIO]]="","",IF(ActividadesCom[[#This Row],[PROMEDIO]]&gt;=4,"EXCELENTE",IF(ActividadesCom[[#This Row],[PROMEDIO]]&gt;=3,"NOTABLE",IF(ActividadesCom[[#This Row],[PROMEDIO]]&gt;=2,"BUENO",IF(ActividadesCom[[#This Row],[PROMEDIO]]=1,"SUFICIENTE","")))))</f>
        <v>NOTABLE</v>
      </c>
      <c r="H3647" s="18">
        <f>MAX(ActividadesCom[[#This Row],[PERÍODO 1]],ActividadesCom[[#This Row],[PERÍODO 2]],ActividadesCom[[#This Row],[PERÍODO 3]],ActividadesCom[[#This Row],[PERÍODO 4]],ActividadesCom[[#This Row],[PERÍODO 5]])</f>
        <v>20223</v>
      </c>
      <c r="I3647" s="6" t="s">
        <v>3995</v>
      </c>
      <c r="J3647" s="5">
        <v>20213</v>
      </c>
      <c r="K3647" s="5" t="s">
        <v>4009</v>
      </c>
      <c r="L3647" s="18">
        <f>IF(ActividadesCom[[#This Row],[NIVEL 1]]&lt;&gt;0,VLOOKUP(ActividadesCom[[#This Row],[NIVEL 1]],Catálogo!A:B,2,FALSE),"")</f>
        <v>3</v>
      </c>
      <c r="M3647" s="5">
        <v>1</v>
      </c>
      <c r="N3647" s="6" t="s">
        <v>4917</v>
      </c>
      <c r="O3647" s="5">
        <v>20221</v>
      </c>
      <c r="P3647" s="5" t="s">
        <v>4009</v>
      </c>
      <c r="Q3647" s="18">
        <f>IF(ActividadesCom[[#This Row],[NIVEL 2]]&lt;&gt;0,VLOOKUP(ActividadesCom[[#This Row],[NIVEL 2]],Catálogo!A:B,2,FALSE),"")</f>
        <v>3</v>
      </c>
      <c r="R3647" s="5">
        <v>1</v>
      </c>
      <c r="S3647" s="6" t="s">
        <v>5480</v>
      </c>
      <c r="T3647" s="5">
        <v>20221</v>
      </c>
      <c r="U3647" s="5" t="s">
        <v>4008</v>
      </c>
      <c r="V3647" s="18">
        <f>IF(ActividadesCom[[#This Row],[NIVEL 3]]&lt;&gt;0,VLOOKUP(ActividadesCom[[#This Row],[NIVEL 3]],Catálogo!A:B,2,FALSE),"")</f>
        <v>4</v>
      </c>
      <c r="W3647" s="5">
        <v>1</v>
      </c>
      <c r="X3647" s="6" t="s">
        <v>5484</v>
      </c>
      <c r="Y3647" s="5">
        <v>20221</v>
      </c>
      <c r="Z3647" s="5" t="s">
        <v>4009</v>
      </c>
      <c r="AA3647" s="18">
        <f>IF(ActividadesCom[[#This Row],[NIVEL 4]]&lt;&gt;0,VLOOKUP(ActividadesCom[[#This Row],[NIVEL 4]],Catálogo!A:B,2,FALSE),"")</f>
        <v>3</v>
      </c>
      <c r="AB3647" s="5">
        <v>1</v>
      </c>
      <c r="AC3647" s="6" t="s">
        <v>5874</v>
      </c>
      <c r="AD3647" s="5">
        <v>20223</v>
      </c>
      <c r="AE3647" s="5" t="s">
        <v>4008</v>
      </c>
      <c r="AF3647" s="18">
        <f>IF(ActividadesCom[[#This Row],[NIVEL 5]]&lt;&gt;0,VLOOKUP(ActividadesCom[[#This Row],[NIVEL 5]],Catálogo!A:B,2,FALSE),"")</f>
        <v>4</v>
      </c>
      <c r="AG3647" s="36">
        <v>1</v>
      </c>
      <c r="AH3647" s="2"/>
      <c r="AI3647" s="2"/>
    </row>
    <row r="3648" spans="1:35" ht="30" customHeight="1" x14ac:dyDescent="0.25">
      <c r="A3648" s="43">
        <v>21470334</v>
      </c>
      <c r="B3648" s="97" t="str">
        <f>VLOOKUP(ActividadesCom[[#This Row],[NO. DE CONTROL]],'LISTADO ESTUDIANTES'!A:C,3,FALSE)</f>
        <v>CONTRERAS RODRIGUEZ CITLALY GUADALUPE</v>
      </c>
      <c r="C3648" s="103" t="str">
        <f>VLOOKUP(ActividadesCom[[#This Row],[NO. DE CONTROL]],'LISTADO ESTUDIANTES'!A:B,2,FALSE)</f>
        <v>INGENIERIA EN ADMINISTRACION</v>
      </c>
      <c r="D3648" s="44" t="str">
        <f>VLOOKUP(ActividadesCom[[#This Row],[NO. DE CONTROL]],'LISTADO ESTUDIANTES'!A:D,4,FALSE)</f>
        <v>ACTIVO(A)</v>
      </c>
      <c r="E3648" s="5">
        <f>SUM(ActividadesCom[[#This Row],[CRÉD. 1]],ActividadesCom[[#This Row],[CRÉD. 2]],ActividadesCom[[#This Row],[CRÉD. 3]],ActividadesCom[[#This Row],[CRÉD. 4]],ActividadesCom[[#This Row],[CRÉD. 5]])</f>
        <v>3</v>
      </c>
      <c r="F3648" s="44">
        <f>IF(ActividadesCom[[#This Row],[ÚLTIMO SEMESTRE CON CRÉDITOS]]&gt;0,ROUND(AVERAGE(ActividadesCom[[#This Row],[VALOR NIVEL 5]],ActividadesCom[[#This Row],[VALOR NIVEL 4]],ActividadesCom[[#This Row],[VALOR NIVEL 3]],ActividadesCom[[#This Row],[VALOR NIVEL 2]],ActividadesCom[[#This Row],[VALOR NIVEL 1]]),0),"")</f>
        <v>3</v>
      </c>
      <c r="G3648" s="43" t="str">
        <f>IF(ActividadesCom[[#This Row],[PROMEDIO]]="","",IF(ActividadesCom[[#This Row],[PROMEDIO]]&gt;=4,"EXCELENTE",IF(ActividadesCom[[#This Row],[PROMEDIO]]&gt;=3,"NOTABLE",IF(ActividadesCom[[#This Row],[PROMEDIO]]&gt;=2,"BUENO",IF(ActividadesCom[[#This Row],[PROMEDIO]]=1,"SUFICIENTE","")))))</f>
        <v>NOTABLE</v>
      </c>
      <c r="H3648" s="5">
        <f>MAX(ActividadesCom[[#This Row],[PERÍODO 1]],ActividadesCom[[#This Row],[PERÍODO 2]],ActividadesCom[[#This Row],[PERÍODO 3]],ActividadesCom[[#This Row],[PERÍODO 4]],ActividadesCom[[#This Row],[PERÍODO 5]])</f>
        <v>20221</v>
      </c>
      <c r="I3648" s="45" t="s">
        <v>3519</v>
      </c>
      <c r="J3648" s="46">
        <v>20213</v>
      </c>
      <c r="K3648" s="46" t="s">
        <v>4022</v>
      </c>
      <c r="L3648" s="5">
        <f>IF(ActividadesCom[[#This Row],[NIVEL 1]]&lt;&gt;0,VLOOKUP(ActividadesCom[[#This Row],[NIVEL 1]],Catálogo!A:B,2,FALSE),"")</f>
        <v>2</v>
      </c>
      <c r="M3648" s="46">
        <v>1</v>
      </c>
      <c r="N3648" s="6" t="s">
        <v>5811</v>
      </c>
      <c r="O3648" s="46">
        <v>20221</v>
      </c>
      <c r="P3648" s="46" t="s">
        <v>4008</v>
      </c>
      <c r="Q3648" s="5">
        <f>IF(ActividadesCom[[#This Row],[NIVEL 2]]&lt;&gt;0,VLOOKUP(ActividadesCom[[#This Row],[NIVEL 2]],Catálogo!A:B,2,FALSE),"")</f>
        <v>4</v>
      </c>
      <c r="R3648" s="46">
        <v>1</v>
      </c>
      <c r="S3648" s="6" t="s">
        <v>5878</v>
      </c>
      <c r="T3648" s="46">
        <v>20213</v>
      </c>
      <c r="U3648" s="5" t="s">
        <v>4009</v>
      </c>
      <c r="V3648" s="5">
        <f>IF(ActividadesCom[[#This Row],[NIVEL 3]]&lt;&gt;0,VLOOKUP(ActividadesCom[[#This Row],[NIVEL 3]],Catálogo!A:B,2,FALSE),"")</f>
        <v>3</v>
      </c>
      <c r="W3648" s="46">
        <v>1</v>
      </c>
      <c r="X3648" s="45"/>
      <c r="Y3648" s="46"/>
      <c r="Z3648" s="46"/>
      <c r="AA3648" s="5" t="str">
        <f>IF(ActividadesCom[[#This Row],[NIVEL 4]]&lt;&gt;0,VLOOKUP(ActividadesCom[[#This Row],[NIVEL 4]],Catálogo!A:B,2,FALSE),"")</f>
        <v/>
      </c>
      <c r="AB3648" s="46"/>
      <c r="AC3648" s="45"/>
      <c r="AD3648" s="46"/>
      <c r="AE3648" s="46"/>
      <c r="AF3648" s="5" t="str">
        <f>IF(ActividadesCom[[#This Row],[NIVEL 5]]&lt;&gt;0,VLOOKUP(ActividadesCom[[#This Row],[NIVEL 5]],Catálogo!A:B,2,FALSE),"")</f>
        <v/>
      </c>
      <c r="AG3648" s="47"/>
      <c r="AH3648" s="2"/>
      <c r="AI3648" s="2"/>
    </row>
    <row r="3649" spans="1:35" ht="30" customHeight="1" x14ac:dyDescent="0.25">
      <c r="A3649" s="7">
        <v>21470336</v>
      </c>
      <c r="B3649" s="10" t="str">
        <f>VLOOKUP(ActividadesCom[[#This Row],[NO. DE CONTROL]],'LISTADO ESTUDIANTES'!A:C,3,FALSE)</f>
        <v>AGUILAR CHI OSCAR ANTONIO</v>
      </c>
      <c r="C3649" s="97" t="str">
        <f>VLOOKUP(ActividadesCom[[#This Row],[NO. DE CONTROL]],'LISTADO ESTUDIANTES'!A:B,2,FALSE)</f>
        <v>INGENIERIA INDUSTRIAL</v>
      </c>
      <c r="D3649" s="18" t="str">
        <f>VLOOKUP(ActividadesCom[[#This Row],[NO. DE CONTROL]],'LISTADO ESTUDIANTES'!A:D,4,FALSE)</f>
        <v>ACTIVO(A)</v>
      </c>
      <c r="E3649" s="7">
        <f>SUM(ActividadesCom[[#This Row],[CRÉD. 1]],ActividadesCom[[#This Row],[CRÉD. 2]],ActividadesCom[[#This Row],[CRÉD. 3]],ActividadesCom[[#This Row],[CRÉD. 4]],ActividadesCom[[#This Row],[CRÉD. 5]])</f>
        <v>1</v>
      </c>
      <c r="F3649" s="18">
        <f>IF(ActividadesCom[[#This Row],[ÚLTIMO SEMESTRE CON CRÉDITOS]]&gt;0,ROUND(AVERAGE(ActividadesCom[[#This Row],[VALOR NIVEL 5]],ActividadesCom[[#This Row],[VALOR NIVEL 4]],ActividadesCom[[#This Row],[VALOR NIVEL 3]],ActividadesCom[[#This Row],[VALOR NIVEL 2]],ActividadesCom[[#This Row],[VALOR NIVEL 1]]),0),"")</f>
        <v>3</v>
      </c>
      <c r="G3649" s="7" t="str">
        <f>IF(ActividadesCom[[#This Row],[PROMEDIO]]="","",IF(ActividadesCom[[#This Row],[PROMEDIO]]&gt;=4,"EXCELENTE",IF(ActividadesCom[[#This Row],[PROMEDIO]]&gt;=3,"NOTABLE",IF(ActividadesCom[[#This Row],[PROMEDIO]]&gt;=2,"BUENO",IF(ActividadesCom[[#This Row],[PROMEDIO]]=1,"SUFICIENTE","")))))</f>
        <v>NOTABLE</v>
      </c>
      <c r="H3649" s="18">
        <f>MAX(ActividadesCom[[#This Row],[PERÍODO 1]],ActividadesCom[[#This Row],[PERÍODO 2]],ActividadesCom[[#This Row],[PERÍODO 3]],ActividadesCom[[#This Row],[PERÍODO 4]],ActividadesCom[[#This Row],[PERÍODO 5]])</f>
        <v>20221</v>
      </c>
      <c r="I3649" s="6" t="s">
        <v>5484</v>
      </c>
      <c r="J3649" s="5">
        <v>20221</v>
      </c>
      <c r="K3649" s="5" t="s">
        <v>4009</v>
      </c>
      <c r="L3649" s="18">
        <f>IF(ActividadesCom[[#This Row],[NIVEL 1]]&lt;&gt;0,VLOOKUP(ActividadesCom[[#This Row],[NIVEL 1]],Catálogo!A:B,2,FALSE),"")</f>
        <v>3</v>
      </c>
      <c r="M3649" s="5">
        <v>1</v>
      </c>
      <c r="N3649" s="6"/>
      <c r="O3649" s="5"/>
      <c r="P3649" s="5"/>
      <c r="Q3649" s="18" t="str">
        <f>IF(ActividadesCom[[#This Row],[NIVEL 2]]&lt;&gt;0,VLOOKUP(ActividadesCom[[#This Row],[NIVEL 2]],Catálogo!A:B,2,FALSE),"")</f>
        <v/>
      </c>
      <c r="R3649" s="5"/>
      <c r="S3649" s="6"/>
      <c r="T3649" s="5"/>
      <c r="U3649" s="5"/>
      <c r="V3649" s="18" t="str">
        <f>IF(ActividadesCom[[#This Row],[NIVEL 3]]&lt;&gt;0,VLOOKUP(ActividadesCom[[#This Row],[NIVEL 3]],Catálogo!A:B,2,FALSE),"")</f>
        <v/>
      </c>
      <c r="W3649" s="5"/>
      <c r="X3649" s="6"/>
      <c r="Y3649" s="5"/>
      <c r="Z3649" s="5"/>
      <c r="AA3649" s="18" t="str">
        <f>IF(ActividadesCom[[#This Row],[NIVEL 4]]&lt;&gt;0,VLOOKUP(ActividadesCom[[#This Row],[NIVEL 4]],Catálogo!A:B,2,FALSE),"")</f>
        <v/>
      </c>
      <c r="AB3649" s="5"/>
      <c r="AC3649" s="6"/>
      <c r="AD3649" s="5"/>
      <c r="AE3649" s="5"/>
      <c r="AF3649" s="18" t="str">
        <f>IF(ActividadesCom[[#This Row],[NIVEL 5]]&lt;&gt;0,VLOOKUP(ActividadesCom[[#This Row],[NIVEL 5]],Catálogo!A:B,2,FALSE),"")</f>
        <v/>
      </c>
      <c r="AG3649" s="36"/>
      <c r="AH3649" s="2"/>
      <c r="AI3649" s="2"/>
    </row>
    <row r="3650" spans="1:35" ht="30" customHeight="1" x14ac:dyDescent="0.25">
      <c r="A3650" s="7">
        <v>21470337</v>
      </c>
      <c r="B3650" s="10" t="str">
        <f>VLOOKUP(ActividadesCom[[#This Row],[NO. DE CONTROL]],'LISTADO ESTUDIANTES'!A:C,3,FALSE)</f>
        <v>DZUL MUKUL JOSUE MAURICIO</v>
      </c>
      <c r="C3650" s="97" t="str">
        <f>VLOOKUP(ActividadesCom[[#This Row],[NO. DE CONTROL]],'LISTADO ESTUDIANTES'!A:B,2,FALSE)</f>
        <v>INGENIERIA EN SISTEMAS COMPUTACIONALES</v>
      </c>
      <c r="D3650" s="18" t="str">
        <f>VLOOKUP(ActividadesCom[[#This Row],[NO. DE CONTROL]],'LISTADO ESTUDIANTES'!A:D,4,FALSE)</f>
        <v>ACTIVO(A)</v>
      </c>
      <c r="E3650" s="7">
        <f>SUM(ActividadesCom[[#This Row],[CRÉD. 1]],ActividadesCom[[#This Row],[CRÉD. 2]],ActividadesCom[[#This Row],[CRÉD. 3]],ActividadesCom[[#This Row],[CRÉD. 4]],ActividadesCom[[#This Row],[CRÉD. 5]])</f>
        <v>0</v>
      </c>
      <c r="F3650" s="18" t="str">
        <f>IF(ActividadesCom[[#This Row],[ÚLTIMO SEMESTRE CON CRÉDITOS]]&gt;0,ROUND(AVERAGE(ActividadesCom[[#This Row],[VALOR NIVEL 5]],ActividadesCom[[#This Row],[VALOR NIVEL 4]],ActividadesCom[[#This Row],[VALOR NIVEL 3]],ActividadesCom[[#This Row],[VALOR NIVEL 2]],ActividadesCom[[#This Row],[VALOR NIVEL 1]]),0),"")</f>
        <v/>
      </c>
      <c r="G3650" s="7" t="str">
        <f>IF(ActividadesCom[[#This Row],[PROMEDIO]]="","",IF(ActividadesCom[[#This Row],[PROMEDIO]]&gt;=4,"EXCELENTE",IF(ActividadesCom[[#This Row],[PROMEDIO]]&gt;=3,"NOTABLE",IF(ActividadesCom[[#This Row],[PROMEDIO]]&gt;=2,"BUENO",IF(ActividadesCom[[#This Row],[PROMEDIO]]=1,"SUFICIENTE","")))))</f>
        <v/>
      </c>
      <c r="H3650" s="18">
        <f>MAX(ActividadesCom[[#This Row],[PERÍODO 1]],ActividadesCom[[#This Row],[PERÍODO 2]],ActividadesCom[[#This Row],[PERÍODO 3]],ActividadesCom[[#This Row],[PERÍODO 4]],ActividadesCom[[#This Row],[PERÍODO 5]])</f>
        <v>0</v>
      </c>
      <c r="I3650" s="6"/>
      <c r="J3650" s="5"/>
      <c r="K3650" s="5"/>
      <c r="L3650" s="18" t="str">
        <f>IF(ActividadesCom[[#This Row],[NIVEL 1]]&lt;&gt;0,VLOOKUP(ActividadesCom[[#This Row],[NIVEL 1]],Catálogo!A:B,2,FALSE),"")</f>
        <v/>
      </c>
      <c r="M3650" s="5"/>
      <c r="N3650" s="6"/>
      <c r="O3650" s="5"/>
      <c r="P3650" s="5"/>
      <c r="Q3650" s="18" t="str">
        <f>IF(ActividadesCom[[#This Row],[NIVEL 2]]&lt;&gt;0,VLOOKUP(ActividadesCom[[#This Row],[NIVEL 2]],Catálogo!A:B,2,FALSE),"")</f>
        <v/>
      </c>
      <c r="R3650" s="5"/>
      <c r="S3650" s="6"/>
      <c r="T3650" s="5"/>
      <c r="U3650" s="5"/>
      <c r="V3650" s="18" t="str">
        <f>IF(ActividadesCom[[#This Row],[NIVEL 3]]&lt;&gt;0,VLOOKUP(ActividadesCom[[#This Row],[NIVEL 3]],Catálogo!A:B,2,FALSE),"")</f>
        <v/>
      </c>
      <c r="W3650" s="5"/>
      <c r="X3650" s="6"/>
      <c r="Y3650" s="5"/>
      <c r="Z3650" s="5"/>
      <c r="AA3650" s="18" t="str">
        <f>IF(ActividadesCom[[#This Row],[NIVEL 4]]&lt;&gt;0,VLOOKUP(ActividadesCom[[#This Row],[NIVEL 4]],Catálogo!A:B,2,FALSE),"")</f>
        <v/>
      </c>
      <c r="AB3650" s="5"/>
      <c r="AC3650" s="6"/>
      <c r="AD3650" s="5"/>
      <c r="AE3650" s="5"/>
      <c r="AF3650" s="18" t="str">
        <f>IF(ActividadesCom[[#This Row],[NIVEL 5]]&lt;&gt;0,VLOOKUP(ActividadesCom[[#This Row],[NIVEL 5]],Catálogo!A:B,2,FALSE),"")</f>
        <v/>
      </c>
      <c r="AG3650" s="36"/>
      <c r="AH3650" s="2"/>
      <c r="AI3650" s="2"/>
    </row>
    <row r="3651" spans="1:35" ht="30" customHeight="1" x14ac:dyDescent="0.25">
      <c r="A3651" s="43">
        <v>21470338</v>
      </c>
      <c r="B3651" s="97" t="str">
        <f>VLOOKUP(ActividadesCom[[#This Row],[NO. DE CONTROL]],'LISTADO ESTUDIANTES'!A:C,3,FALSE)</f>
        <v>HERNANDEZ UC BERNARDO ABISAI</v>
      </c>
      <c r="C3651" s="103" t="str">
        <f>VLOOKUP(ActividadesCom[[#This Row],[NO. DE CONTROL]],'LISTADO ESTUDIANTES'!A:B,2,FALSE)</f>
        <v>INGENIERIA AMBIENTAL</v>
      </c>
      <c r="D3651" s="44" t="str">
        <f>VLOOKUP(ActividadesCom[[#This Row],[NO. DE CONTROL]],'LISTADO ESTUDIANTES'!A:D,4,FALSE)</f>
        <v>ACTIVO(A)</v>
      </c>
      <c r="E3651" s="5">
        <f>SUM(ActividadesCom[[#This Row],[CRÉD. 1]],ActividadesCom[[#This Row],[CRÉD. 2]],ActividadesCom[[#This Row],[CRÉD. 3]],ActividadesCom[[#This Row],[CRÉD. 4]],ActividadesCom[[#This Row],[CRÉD. 5]])</f>
        <v>3</v>
      </c>
      <c r="F3651" s="44">
        <f>IF(ActividadesCom[[#This Row],[ÚLTIMO SEMESTRE CON CRÉDITOS]]&gt;0,ROUND(AVERAGE(ActividadesCom[[#This Row],[VALOR NIVEL 5]],ActividadesCom[[#This Row],[VALOR NIVEL 4]],ActividadesCom[[#This Row],[VALOR NIVEL 3]],ActividadesCom[[#This Row],[VALOR NIVEL 2]],ActividadesCom[[#This Row],[VALOR NIVEL 1]]),0),"")</f>
        <v>4</v>
      </c>
      <c r="G3651" s="43" t="str">
        <f>IF(ActividadesCom[[#This Row],[PROMEDIO]]="","",IF(ActividadesCom[[#This Row],[PROMEDIO]]&gt;=4,"EXCELENTE",IF(ActividadesCom[[#This Row],[PROMEDIO]]&gt;=3,"NOTABLE",IF(ActividadesCom[[#This Row],[PROMEDIO]]&gt;=2,"BUENO",IF(ActividadesCom[[#This Row],[PROMEDIO]]=1,"SUFICIENTE","")))))</f>
        <v>EXCELENTE</v>
      </c>
      <c r="H3651" s="5">
        <f>MAX(ActividadesCom[[#This Row],[PERÍODO 1]],ActividadesCom[[#This Row],[PERÍODO 2]],ActividadesCom[[#This Row],[PERÍODO 3]],ActividadesCom[[#This Row],[PERÍODO 4]],ActividadesCom[[#This Row],[PERÍODO 5]])</f>
        <v>20223</v>
      </c>
      <c r="I3651" s="45" t="s">
        <v>4820</v>
      </c>
      <c r="J3651" s="46">
        <v>20213</v>
      </c>
      <c r="K3651" s="46" t="s">
        <v>4008</v>
      </c>
      <c r="L3651" s="5">
        <f>IF(ActividadesCom[[#This Row],[NIVEL 1]]&lt;&gt;0,VLOOKUP(ActividadesCom[[#This Row],[NIVEL 1]],Catálogo!A:B,2,FALSE),"")</f>
        <v>4</v>
      </c>
      <c r="M3651" s="46">
        <v>1</v>
      </c>
      <c r="N3651" s="6" t="s">
        <v>9</v>
      </c>
      <c r="O3651" s="46">
        <v>20221</v>
      </c>
      <c r="P3651" s="5" t="s">
        <v>4008</v>
      </c>
      <c r="Q3651" s="5">
        <f>IF(ActividadesCom[[#This Row],[NIVEL 2]]&lt;&gt;0,VLOOKUP(ActividadesCom[[#This Row],[NIVEL 2]],Catálogo!A:B,2,FALSE),"")</f>
        <v>4</v>
      </c>
      <c r="R3651" s="46">
        <v>1</v>
      </c>
      <c r="S3651" s="6"/>
      <c r="T3651" s="46">
        <v>20223</v>
      </c>
      <c r="U3651" s="5" t="s">
        <v>4008</v>
      </c>
      <c r="V3651" s="5">
        <f>IF(ActividadesCom[[#This Row],[NIVEL 3]]&lt;&gt;0,VLOOKUP(ActividadesCom[[#This Row],[NIVEL 3]],Catálogo!A:B,2,FALSE),"")</f>
        <v>4</v>
      </c>
      <c r="W3651" s="46">
        <v>1</v>
      </c>
      <c r="X3651" s="45" t="s">
        <v>9</v>
      </c>
      <c r="Y3651" s="46"/>
      <c r="Z3651" s="46"/>
      <c r="AA3651" s="5" t="str">
        <f>IF(ActividadesCom[[#This Row],[NIVEL 4]]&lt;&gt;0,VLOOKUP(ActividadesCom[[#This Row],[NIVEL 4]],Catálogo!A:B,2,FALSE),"")</f>
        <v/>
      </c>
      <c r="AB3651" s="46"/>
      <c r="AC3651" s="45"/>
      <c r="AD3651" s="46"/>
      <c r="AE3651" s="46"/>
      <c r="AF3651" s="5" t="str">
        <f>IF(ActividadesCom[[#This Row],[NIVEL 5]]&lt;&gt;0,VLOOKUP(ActividadesCom[[#This Row],[NIVEL 5]],Catálogo!A:B,2,FALSE),"")</f>
        <v/>
      </c>
      <c r="AG3651" s="47"/>
      <c r="AH3651" s="2"/>
      <c r="AI3651" s="2"/>
    </row>
    <row r="3652" spans="1:35" ht="30" hidden="1" customHeight="1" x14ac:dyDescent="0.25">
      <c r="A3652" s="43">
        <v>21470339</v>
      </c>
      <c r="B3652" s="97" t="str">
        <f>VLOOKUP(ActividadesCom[[#This Row],[NO. DE CONTROL]],'LISTADO ESTUDIANTES'!A:C,3,FALSE)</f>
        <v>ALDANA ESPAÑA AMISADAI</v>
      </c>
      <c r="C3652" s="103" t="str">
        <f>VLOOKUP(ActividadesCom[[#This Row],[NO. DE CONTROL]],'LISTADO ESTUDIANTES'!A:B,2,FALSE)</f>
        <v>ARQUITECTURA</v>
      </c>
      <c r="D3652" s="44" t="str">
        <f>VLOOKUP(ActividadesCom[[#This Row],[NO. DE CONTROL]],'LISTADO ESTUDIANTES'!A:D,4,FALSE)</f>
        <v>BAJA</v>
      </c>
      <c r="E3652" s="5">
        <f>SUM(ActividadesCom[[#This Row],[CRÉD. 1]],ActividadesCom[[#This Row],[CRÉD. 2]],ActividadesCom[[#This Row],[CRÉD. 3]],ActividadesCom[[#This Row],[CRÉD. 4]],ActividadesCom[[#This Row],[CRÉD. 5]])</f>
        <v>2</v>
      </c>
      <c r="F3652" s="44">
        <f>IF(ActividadesCom[[#This Row],[ÚLTIMO SEMESTRE CON CRÉDITOS]]&gt;0,ROUND(AVERAGE(ActividadesCom[[#This Row],[VALOR NIVEL 5]],ActividadesCom[[#This Row],[VALOR NIVEL 4]],ActividadesCom[[#This Row],[VALOR NIVEL 3]],ActividadesCom[[#This Row],[VALOR NIVEL 2]],ActividadesCom[[#This Row],[VALOR NIVEL 1]]),0),"")</f>
        <v>4</v>
      </c>
      <c r="G3652" s="44" t="str">
        <f>IF(ActividadesCom[[#This Row],[PROMEDIO]]="","",IF(ActividadesCom[[#This Row],[PROMEDIO]]&gt;=4,"EXCELENTE",IF(ActividadesCom[[#This Row],[PROMEDIO]]&gt;=3,"NOTABLE",IF(ActividadesCom[[#This Row],[PROMEDIO]]&gt;=2,"BUENO",IF(ActividadesCom[[#This Row],[PROMEDIO]]=1,"SUFICIENTE","")))))</f>
        <v>EXCELENTE</v>
      </c>
      <c r="H3652" s="5">
        <f>MAX(ActividadesCom[[#This Row],[PERÍODO 1]],ActividadesCom[[#This Row],[PERÍODO 2]],ActividadesCom[[#This Row],[PERÍODO 3]],ActividadesCom[[#This Row],[PERÍODO 4]],ActividadesCom[[#This Row],[PERÍODO 5]])</f>
        <v>20213</v>
      </c>
      <c r="I3652" s="45" t="s">
        <v>4695</v>
      </c>
      <c r="J3652" s="46">
        <v>20213</v>
      </c>
      <c r="K3652" s="46" t="s">
        <v>4008</v>
      </c>
      <c r="L3652" s="5">
        <f>IF(ActividadesCom[[#This Row],[NIVEL 1]]&lt;&gt;0,VLOOKUP(ActividadesCom[[#This Row],[NIVEL 1]],Catálogo!A:B,2,FALSE),"")</f>
        <v>4</v>
      </c>
      <c r="M3652" s="46">
        <v>1</v>
      </c>
      <c r="N3652" s="6" t="s">
        <v>11</v>
      </c>
      <c r="O3652" s="46">
        <v>20213</v>
      </c>
      <c r="P3652" s="5" t="s">
        <v>4009</v>
      </c>
      <c r="Q3652" s="5">
        <f>IF(ActividadesCom[[#This Row],[NIVEL 2]]&lt;&gt;0,VLOOKUP(ActividadesCom[[#This Row],[NIVEL 2]],Catálogo!A:B,2,FALSE),"")</f>
        <v>3</v>
      </c>
      <c r="R3652" s="46">
        <v>1</v>
      </c>
      <c r="S3652" s="45"/>
      <c r="T3652" s="46"/>
      <c r="U3652" s="46"/>
      <c r="V3652" s="5" t="str">
        <f>IF(ActividadesCom[[#This Row],[NIVEL 3]]&lt;&gt;0,VLOOKUP(ActividadesCom[[#This Row],[NIVEL 3]],Catálogo!A:B,2,FALSE),"")</f>
        <v/>
      </c>
      <c r="W3652" s="46"/>
      <c r="X3652" s="45"/>
      <c r="Y3652" s="46"/>
      <c r="Z3652" s="46"/>
      <c r="AA3652" s="5" t="str">
        <f>IF(ActividadesCom[[#This Row],[NIVEL 4]]&lt;&gt;0,VLOOKUP(ActividadesCom[[#This Row],[NIVEL 4]],Catálogo!A:B,2,FALSE),"")</f>
        <v/>
      </c>
      <c r="AB3652" s="46"/>
      <c r="AC3652" s="45"/>
      <c r="AD3652" s="46"/>
      <c r="AE3652" s="46"/>
      <c r="AF3652" s="5" t="str">
        <f>IF(ActividadesCom[[#This Row],[NIVEL 5]]&lt;&gt;0,VLOOKUP(ActividadesCom[[#This Row],[NIVEL 5]],Catálogo!A:B,2,FALSE),"")</f>
        <v/>
      </c>
      <c r="AG3652" s="47"/>
      <c r="AH3652" s="2"/>
      <c r="AI3652" s="2"/>
    </row>
    <row r="3653" spans="1:35" ht="30" customHeight="1" x14ac:dyDescent="0.25">
      <c r="A3653" s="7">
        <v>21470340</v>
      </c>
      <c r="B3653" s="10" t="str">
        <f>VLOOKUP(ActividadesCom[[#This Row],[NO. DE CONTROL]],'LISTADO ESTUDIANTES'!A:C,3,FALSE)</f>
        <v>GONZALEZ JIMENEZ EDWIN EDUARDO</v>
      </c>
      <c r="C3653" s="97" t="str">
        <f>VLOOKUP(ActividadesCom[[#This Row],[NO. DE CONTROL]],'LISTADO ESTUDIANTES'!A:B,2,FALSE)</f>
        <v>INGENIERIA EN TECNOLOGIAS DE LA INFORMACION Y COMUNICACIONES</v>
      </c>
      <c r="D3653" s="18" t="str">
        <f>VLOOKUP(ActividadesCom[[#This Row],[NO. DE CONTROL]],'LISTADO ESTUDIANTES'!A:D,4,FALSE)</f>
        <v>ACTIVO(A)</v>
      </c>
      <c r="E3653" s="7">
        <f>SUM(ActividadesCom[[#This Row],[CRÉD. 1]],ActividadesCom[[#This Row],[CRÉD. 2]],ActividadesCom[[#This Row],[CRÉD. 3]],ActividadesCom[[#This Row],[CRÉD. 4]],ActividadesCom[[#This Row],[CRÉD. 5]])</f>
        <v>3</v>
      </c>
      <c r="F3653" s="18">
        <f>IF(ActividadesCom[[#This Row],[ÚLTIMO SEMESTRE CON CRÉDITOS]]&gt;0,ROUND(AVERAGE(ActividadesCom[[#This Row],[VALOR NIVEL 5]],ActividadesCom[[#This Row],[VALOR NIVEL 4]],ActividadesCom[[#This Row],[VALOR NIVEL 3]],ActividadesCom[[#This Row],[VALOR NIVEL 2]],ActividadesCom[[#This Row],[VALOR NIVEL 1]]),0),"")</f>
        <v>4</v>
      </c>
      <c r="G3653" s="7" t="str">
        <f>IF(ActividadesCom[[#This Row],[PROMEDIO]]="","",IF(ActividadesCom[[#This Row],[PROMEDIO]]&gt;=4,"EXCELENTE",IF(ActividadesCom[[#This Row],[PROMEDIO]]&gt;=3,"NOTABLE",IF(ActividadesCom[[#This Row],[PROMEDIO]]&gt;=2,"BUENO",IF(ActividadesCom[[#This Row],[PROMEDIO]]=1,"SUFICIENTE","")))))</f>
        <v>EXCELENTE</v>
      </c>
      <c r="H3653" s="18">
        <f>MAX(ActividadesCom[[#This Row],[PERÍODO 1]],ActividadesCom[[#This Row],[PERÍODO 2]],ActividadesCom[[#This Row],[PERÍODO 3]],ActividadesCom[[#This Row],[PERÍODO 4]],ActividadesCom[[#This Row],[PERÍODO 5]])</f>
        <v>20221</v>
      </c>
      <c r="I3653" s="6" t="s">
        <v>25</v>
      </c>
      <c r="J3653" s="5">
        <v>20221</v>
      </c>
      <c r="K3653" s="5" t="s">
        <v>4008</v>
      </c>
      <c r="L3653" s="18">
        <f>IF(ActividadesCom[[#This Row],[NIVEL 1]]&lt;&gt;0,VLOOKUP(ActividadesCom[[#This Row],[NIVEL 1]],Catálogo!A:B,2,FALSE),"")</f>
        <v>4</v>
      </c>
      <c r="M3653" s="5">
        <v>1</v>
      </c>
      <c r="N3653" s="6" t="s">
        <v>5481</v>
      </c>
      <c r="O3653" s="5">
        <v>20221</v>
      </c>
      <c r="P3653" s="5" t="s">
        <v>4008</v>
      </c>
      <c r="Q3653" s="18">
        <f>IF(ActividadesCom[[#This Row],[NIVEL 2]]&lt;&gt;0,VLOOKUP(ActividadesCom[[#This Row],[NIVEL 2]],Catálogo!A:B,2,FALSE),"")</f>
        <v>4</v>
      </c>
      <c r="R3653" s="5">
        <v>1</v>
      </c>
      <c r="S3653" s="6" t="s">
        <v>5857</v>
      </c>
      <c r="T3653" s="5">
        <v>20221</v>
      </c>
      <c r="U3653" s="5" t="s">
        <v>4008</v>
      </c>
      <c r="V3653" s="18">
        <f>IF(ActividadesCom[[#This Row],[NIVEL 3]]&lt;&gt;0,VLOOKUP(ActividadesCom[[#This Row],[NIVEL 3]],Catálogo!A:B,2,FALSE),"")</f>
        <v>4</v>
      </c>
      <c r="W3653" s="5">
        <v>1</v>
      </c>
      <c r="X3653" s="6"/>
      <c r="Y3653" s="5"/>
      <c r="Z3653" s="5"/>
      <c r="AA3653" s="18" t="str">
        <f>IF(ActividadesCom[[#This Row],[NIVEL 4]]&lt;&gt;0,VLOOKUP(ActividadesCom[[#This Row],[NIVEL 4]],Catálogo!A:B,2,FALSE),"")</f>
        <v/>
      </c>
      <c r="AB3653" s="5"/>
      <c r="AC3653" s="6"/>
      <c r="AD3653" s="5"/>
      <c r="AE3653" s="5"/>
      <c r="AF3653" s="18" t="str">
        <f>IF(ActividadesCom[[#This Row],[NIVEL 5]]&lt;&gt;0,VLOOKUP(ActividadesCom[[#This Row],[NIVEL 5]],Catálogo!A:B,2,FALSE),"")</f>
        <v/>
      </c>
      <c r="AG3653" s="36"/>
      <c r="AH3653" s="2"/>
      <c r="AI3653" s="2"/>
    </row>
    <row r="3654" spans="1:35" ht="30" hidden="1" customHeight="1" x14ac:dyDescent="0.25">
      <c r="A3654" s="43">
        <v>21470341</v>
      </c>
      <c r="B3654" s="97" t="str">
        <f>VLOOKUP(ActividadesCom[[#This Row],[NO. DE CONTROL]],'LISTADO ESTUDIANTES'!A:C,3,FALSE)</f>
        <v>JUAN MANUEL DZEC PAT</v>
      </c>
      <c r="C3654" s="103" t="str">
        <f>VLOOKUP(ActividadesCom[[#This Row],[NO. DE CONTROL]],'LISTADO ESTUDIANTES'!A:B,2,FALSE)</f>
        <v>INGENIERIA CIVIL</v>
      </c>
      <c r="D3654" s="44" t="str">
        <f>VLOOKUP(ActividadesCom[[#This Row],[NO. DE CONTROL]],'LISTADO ESTUDIANTES'!A:D,4,FALSE)</f>
        <v>BAJA</v>
      </c>
      <c r="E3654" s="5">
        <f>SUM(ActividadesCom[[#This Row],[CRÉD. 1]],ActividadesCom[[#This Row],[CRÉD. 2]],ActividadesCom[[#This Row],[CRÉD. 3]],ActividadesCom[[#This Row],[CRÉD. 4]],ActividadesCom[[#This Row],[CRÉD. 5]])</f>
        <v>1</v>
      </c>
      <c r="F3654" s="44">
        <f>IF(ActividadesCom[[#This Row],[ÚLTIMO SEMESTRE CON CRÉDITOS]]&gt;0,ROUND(AVERAGE(ActividadesCom[[#This Row],[VALOR NIVEL 5]],ActividadesCom[[#This Row],[VALOR NIVEL 4]],ActividadesCom[[#This Row],[VALOR NIVEL 3]],ActividadesCom[[#This Row],[VALOR NIVEL 2]],ActividadesCom[[#This Row],[VALOR NIVEL 1]]),0),"")</f>
        <v>2</v>
      </c>
      <c r="G3654" s="44" t="str">
        <f>IF(ActividadesCom[[#This Row],[PROMEDIO]]="","",IF(ActividadesCom[[#This Row],[PROMEDIO]]&gt;=4,"EXCELENTE",IF(ActividadesCom[[#This Row],[PROMEDIO]]&gt;=3,"NOTABLE",IF(ActividadesCom[[#This Row],[PROMEDIO]]&gt;=2,"BUENO",IF(ActividadesCom[[#This Row],[PROMEDIO]]=1,"SUFICIENTE","")))))</f>
        <v>BUENO</v>
      </c>
      <c r="H3654" s="5">
        <f>MAX(ActividadesCom[[#This Row],[PERÍODO 1]],ActividadesCom[[#This Row],[PERÍODO 2]],ActividadesCom[[#This Row],[PERÍODO 3]],ActividadesCom[[#This Row],[PERÍODO 4]],ActividadesCom[[#This Row],[PERÍODO 5]])</f>
        <v>20213</v>
      </c>
      <c r="I3654" s="45" t="s">
        <v>23</v>
      </c>
      <c r="J3654" s="44">
        <v>20213</v>
      </c>
      <c r="K3654" s="46" t="s">
        <v>4010</v>
      </c>
      <c r="L3654" s="5">
        <f>IF(ActividadesCom[[#This Row],[NIVEL 1]]&lt;&gt;0,VLOOKUP(ActividadesCom[[#This Row],[NIVEL 1]],Catálogo!A:B,2,FALSE),"")</f>
        <v>2</v>
      </c>
      <c r="M3654" s="46">
        <v>1</v>
      </c>
      <c r="N3654" s="45"/>
      <c r="O3654" s="46"/>
      <c r="P3654" s="46"/>
      <c r="Q3654" s="5" t="str">
        <f>IF(ActividadesCom[[#This Row],[NIVEL 2]]&lt;&gt;0,VLOOKUP(ActividadesCom[[#This Row],[NIVEL 2]],Catálogo!A:B,2,FALSE),"")</f>
        <v/>
      </c>
      <c r="R3654" s="46"/>
      <c r="S3654" s="45"/>
      <c r="T3654" s="46"/>
      <c r="U3654" s="46"/>
      <c r="V3654" s="5" t="str">
        <f>IF(ActividadesCom[[#This Row],[NIVEL 3]]&lt;&gt;0,VLOOKUP(ActividadesCom[[#This Row],[NIVEL 3]],Catálogo!A:B,2,FALSE),"")</f>
        <v/>
      </c>
      <c r="W3654" s="46"/>
      <c r="X3654" s="45"/>
      <c r="Y3654" s="46"/>
      <c r="Z3654" s="46"/>
      <c r="AA3654" s="5" t="str">
        <f>IF(ActividadesCom[[#This Row],[NIVEL 4]]&lt;&gt;0,VLOOKUP(ActividadesCom[[#This Row],[NIVEL 4]],Catálogo!A:B,2,FALSE),"")</f>
        <v/>
      </c>
      <c r="AB3654" s="46"/>
      <c r="AC3654" s="45"/>
      <c r="AD3654" s="46"/>
      <c r="AE3654" s="46"/>
      <c r="AF3654" s="5" t="str">
        <f>IF(ActividadesCom[[#This Row],[NIVEL 5]]&lt;&gt;0,VLOOKUP(ActividadesCom[[#This Row],[NIVEL 5]],Catálogo!A:B,2,FALSE),"")</f>
        <v/>
      </c>
      <c r="AG3654" s="47"/>
      <c r="AH3654" s="2"/>
      <c r="AI3654" s="2"/>
    </row>
    <row r="3655" spans="1:35" ht="30" customHeight="1" x14ac:dyDescent="0.25">
      <c r="A3655" s="7">
        <v>21470342</v>
      </c>
      <c r="B3655" s="10" t="str">
        <f>VLOOKUP(ActividadesCom[[#This Row],[NO. DE CONTROL]],'LISTADO ESTUDIANTES'!A:C,3,FALSE)</f>
        <v>MANZO ARCEO LUIS ANTONIO</v>
      </c>
      <c r="C3655" s="97" t="str">
        <f>VLOOKUP(ActividadesCom[[#This Row],[NO. DE CONTROL]],'LISTADO ESTUDIANTES'!A:B,2,FALSE)</f>
        <v>INGENIERIA EN SISTEMAS COMPUTACIONALES</v>
      </c>
      <c r="D3655" s="18" t="str">
        <f>VLOOKUP(ActividadesCom[[#This Row],[NO. DE CONTROL]],'LISTADO ESTUDIANTES'!A:D,4,FALSE)</f>
        <v>ACTIVO(A)</v>
      </c>
      <c r="E3655" s="7">
        <f>SUM(ActividadesCom[[#This Row],[CRÉD. 1]],ActividadesCom[[#This Row],[CRÉD. 2]],ActividadesCom[[#This Row],[CRÉD. 3]],ActividadesCom[[#This Row],[CRÉD. 4]],ActividadesCom[[#This Row],[CRÉD. 5]])</f>
        <v>0</v>
      </c>
      <c r="F3655" s="18" t="str">
        <f>IF(ActividadesCom[[#This Row],[ÚLTIMO SEMESTRE CON CRÉDITOS]]&gt;0,ROUND(AVERAGE(ActividadesCom[[#This Row],[VALOR NIVEL 5]],ActividadesCom[[#This Row],[VALOR NIVEL 4]],ActividadesCom[[#This Row],[VALOR NIVEL 3]],ActividadesCom[[#This Row],[VALOR NIVEL 2]],ActividadesCom[[#This Row],[VALOR NIVEL 1]]),0),"")</f>
        <v/>
      </c>
      <c r="G3655" s="7" t="str">
        <f>IF(ActividadesCom[[#This Row],[PROMEDIO]]="","",IF(ActividadesCom[[#This Row],[PROMEDIO]]&gt;=4,"EXCELENTE",IF(ActividadesCom[[#This Row],[PROMEDIO]]&gt;=3,"NOTABLE",IF(ActividadesCom[[#This Row],[PROMEDIO]]&gt;=2,"BUENO",IF(ActividadesCom[[#This Row],[PROMEDIO]]=1,"SUFICIENTE","")))))</f>
        <v/>
      </c>
      <c r="H3655" s="18">
        <f>MAX(ActividadesCom[[#This Row],[PERÍODO 1]],ActividadesCom[[#This Row],[PERÍODO 2]],ActividadesCom[[#This Row],[PERÍODO 3]],ActividadesCom[[#This Row],[PERÍODO 4]],ActividadesCom[[#This Row],[PERÍODO 5]])</f>
        <v>0</v>
      </c>
      <c r="I3655" s="6"/>
      <c r="J3655" s="5"/>
      <c r="K3655" s="5"/>
      <c r="L3655" s="18" t="str">
        <f>IF(ActividadesCom[[#This Row],[NIVEL 1]]&lt;&gt;0,VLOOKUP(ActividadesCom[[#This Row],[NIVEL 1]],Catálogo!A:B,2,FALSE),"")</f>
        <v/>
      </c>
      <c r="M3655" s="5"/>
      <c r="N3655" s="6"/>
      <c r="O3655" s="5"/>
      <c r="P3655" s="5"/>
      <c r="Q3655" s="18" t="str">
        <f>IF(ActividadesCom[[#This Row],[NIVEL 2]]&lt;&gt;0,VLOOKUP(ActividadesCom[[#This Row],[NIVEL 2]],Catálogo!A:B,2,FALSE),"")</f>
        <v/>
      </c>
      <c r="R3655" s="5"/>
      <c r="S3655" s="6"/>
      <c r="T3655" s="5"/>
      <c r="U3655" s="5"/>
      <c r="V3655" s="18" t="str">
        <f>IF(ActividadesCom[[#This Row],[NIVEL 3]]&lt;&gt;0,VLOOKUP(ActividadesCom[[#This Row],[NIVEL 3]],Catálogo!A:B,2,FALSE),"")</f>
        <v/>
      </c>
      <c r="W3655" s="5"/>
      <c r="X3655" s="6"/>
      <c r="Y3655" s="5"/>
      <c r="Z3655" s="5"/>
      <c r="AA3655" s="18" t="str">
        <f>IF(ActividadesCom[[#This Row],[NIVEL 4]]&lt;&gt;0,VLOOKUP(ActividadesCom[[#This Row],[NIVEL 4]],Catálogo!A:B,2,FALSE),"")</f>
        <v/>
      </c>
      <c r="AB3655" s="5"/>
      <c r="AC3655" s="6"/>
      <c r="AD3655" s="5"/>
      <c r="AE3655" s="5"/>
      <c r="AF3655" s="18" t="str">
        <f>IF(ActividadesCom[[#This Row],[NIVEL 5]]&lt;&gt;0,VLOOKUP(ActividadesCom[[#This Row],[NIVEL 5]],Catálogo!A:B,2,FALSE),"")</f>
        <v/>
      </c>
      <c r="AG3655" s="36"/>
      <c r="AH3655" s="2"/>
      <c r="AI3655" s="2"/>
    </row>
    <row r="3656" spans="1:35" ht="30" hidden="1" customHeight="1" x14ac:dyDescent="0.25">
      <c r="A3656" s="7">
        <v>21470343</v>
      </c>
      <c r="B3656" s="97" t="str">
        <f>VLOOKUP(ActividadesCom[[#This Row],[NO. DE CONTROL]],'LISTADO ESTUDIANTES'!A:C,3,FALSE)</f>
        <v>MORALES VASQUEZ BRAYAN</v>
      </c>
      <c r="C3656" s="97" t="str">
        <f>VLOOKUP(ActividadesCom[[#This Row],[NO. DE CONTROL]],'LISTADO ESTUDIANTES'!A:B,2,FALSE)</f>
        <v>INGENIERIA EN ADMINISTRACION</v>
      </c>
      <c r="D3656" s="18" t="str">
        <f>VLOOKUP(ActividadesCom[[#This Row],[NO. DE CONTROL]],'LISTADO ESTUDIANTES'!A:D,4,FALSE)</f>
        <v>BAJA</v>
      </c>
      <c r="E3656" s="5">
        <f>SUM(ActividadesCom[[#This Row],[CRÉD. 1]],ActividadesCom[[#This Row],[CRÉD. 2]],ActividadesCom[[#This Row],[CRÉD. 3]],ActividadesCom[[#This Row],[CRÉD. 4]],ActividadesCom[[#This Row],[CRÉD. 5]])</f>
        <v>1</v>
      </c>
      <c r="F3656" s="18">
        <f>IF(ActividadesCom[[#This Row],[ÚLTIMO SEMESTRE CON CRÉDITOS]]&gt;0,ROUND(AVERAGE(ActividadesCom[[#This Row],[VALOR NIVEL 5]],ActividadesCom[[#This Row],[VALOR NIVEL 4]],ActividadesCom[[#This Row],[VALOR NIVEL 3]],ActividadesCom[[#This Row],[VALOR NIVEL 2]],ActividadesCom[[#This Row],[VALOR NIVEL 1]]),0),"")</f>
        <v>1</v>
      </c>
      <c r="G3656" s="18" t="str">
        <f>IF(ActividadesCom[[#This Row],[PROMEDIO]]="","",IF(ActividadesCom[[#This Row],[PROMEDIO]]&gt;=4,"EXCELENTE",IF(ActividadesCom[[#This Row],[PROMEDIO]]&gt;=3,"NOTABLE",IF(ActividadesCom[[#This Row],[PROMEDIO]]&gt;=2,"BUENO",IF(ActividadesCom[[#This Row],[PROMEDIO]]=1,"SUFICIENTE","")))))</f>
        <v>SUFICIENTE</v>
      </c>
      <c r="H3656" s="5">
        <f>MAX(ActividadesCom[[#This Row],[PERÍODO 1]],ActividadesCom[[#This Row],[PERÍODO 2]],ActividadesCom[[#This Row],[PERÍODO 3]],ActividadesCom[[#This Row],[PERÍODO 4]],ActividadesCom[[#This Row],[PERÍODO 5]])</f>
        <v>20213</v>
      </c>
      <c r="I3656" s="6" t="s">
        <v>11</v>
      </c>
      <c r="J3656" s="5">
        <v>20213</v>
      </c>
      <c r="K3656" s="5" t="s">
        <v>4011</v>
      </c>
      <c r="L3656" s="5">
        <f>IF(ActividadesCom[[#This Row],[NIVEL 1]]&lt;&gt;0,VLOOKUP(ActividadesCom[[#This Row],[NIVEL 1]],Catálogo!A:B,2,FALSE),"")</f>
        <v>1</v>
      </c>
      <c r="M3656" s="5">
        <v>1</v>
      </c>
      <c r="N3656" s="6"/>
      <c r="O3656" s="5"/>
      <c r="P3656" s="5"/>
      <c r="Q3656" s="5" t="str">
        <f>IF(ActividadesCom[[#This Row],[NIVEL 2]]&lt;&gt;0,VLOOKUP(ActividadesCom[[#This Row],[NIVEL 2]],Catálogo!A:B,2,FALSE),"")</f>
        <v/>
      </c>
      <c r="R3656" s="5"/>
      <c r="S3656" s="6"/>
      <c r="T3656" s="5"/>
      <c r="U3656" s="5"/>
      <c r="V3656" s="5" t="str">
        <f>IF(ActividadesCom[[#This Row],[NIVEL 3]]&lt;&gt;0,VLOOKUP(ActividadesCom[[#This Row],[NIVEL 3]],Catálogo!A:B,2,FALSE),"")</f>
        <v/>
      </c>
      <c r="W3656" s="5"/>
      <c r="X3656" s="6"/>
      <c r="Y3656" s="5"/>
      <c r="Z3656" s="5"/>
      <c r="AA3656" s="5" t="str">
        <f>IF(ActividadesCom[[#This Row],[NIVEL 4]]&lt;&gt;0,VLOOKUP(ActividadesCom[[#This Row],[NIVEL 4]],Catálogo!A:B,2,FALSE),"")</f>
        <v/>
      </c>
      <c r="AB3656" s="5"/>
      <c r="AC3656" s="6"/>
      <c r="AD3656" s="5"/>
      <c r="AE3656" s="5"/>
      <c r="AF3656" s="5" t="str">
        <f>IF(ActividadesCom[[#This Row],[NIVEL 5]]&lt;&gt;0,VLOOKUP(ActividadesCom[[#This Row],[NIVEL 5]],Catálogo!A:B,2,FALSE),"")</f>
        <v/>
      </c>
      <c r="AG3656" s="36"/>
      <c r="AH3656" s="2"/>
      <c r="AI3656" s="2"/>
    </row>
    <row r="3657" spans="1:35" ht="30" customHeight="1" x14ac:dyDescent="0.25">
      <c r="A3657" s="7">
        <v>21470345</v>
      </c>
      <c r="B3657" s="10" t="str">
        <f>VLOOKUP(ActividadesCom[[#This Row],[NO. DE CONTROL]],'LISTADO ESTUDIANTES'!A:C,3,FALSE)</f>
        <v>CAMPOS SONDA YESENIA CANDELARIA</v>
      </c>
      <c r="C3657" s="97" t="str">
        <f>VLOOKUP(ActividadesCom[[#This Row],[NO. DE CONTROL]],'LISTADO ESTUDIANTES'!A:B,2,FALSE)</f>
        <v>INGENIERIA EN TECNOLOGIAS DE LA INFORMACION Y COMUNICACIONES</v>
      </c>
      <c r="D3657" s="18" t="str">
        <f>VLOOKUP(ActividadesCom[[#This Row],[NO. DE CONTROL]],'LISTADO ESTUDIANTES'!A:D,4,FALSE)</f>
        <v>ACTIVO(A)</v>
      </c>
      <c r="E3657" s="7">
        <f>SUM(ActividadesCom[[#This Row],[CRÉD. 1]],ActividadesCom[[#This Row],[CRÉD. 2]],ActividadesCom[[#This Row],[CRÉD. 3]],ActividadesCom[[#This Row],[CRÉD. 4]],ActividadesCom[[#This Row],[CRÉD. 5]])</f>
        <v>1</v>
      </c>
      <c r="F3657" s="18">
        <f>IF(ActividadesCom[[#This Row],[ÚLTIMO SEMESTRE CON CRÉDITOS]]&gt;0,ROUND(AVERAGE(ActividadesCom[[#This Row],[VALOR NIVEL 5]],ActividadesCom[[#This Row],[VALOR NIVEL 4]],ActividadesCom[[#This Row],[VALOR NIVEL 3]],ActividadesCom[[#This Row],[VALOR NIVEL 2]],ActividadesCom[[#This Row],[VALOR NIVEL 1]]),0),"")</f>
        <v>4</v>
      </c>
      <c r="G3657" s="7" t="str">
        <f>IF(ActividadesCom[[#This Row],[PROMEDIO]]="","",IF(ActividadesCom[[#This Row],[PROMEDIO]]&gt;=4,"EXCELENTE",IF(ActividadesCom[[#This Row],[PROMEDIO]]&gt;=3,"NOTABLE",IF(ActividadesCom[[#This Row],[PROMEDIO]]&gt;=2,"BUENO",IF(ActividadesCom[[#This Row],[PROMEDIO]]=1,"SUFICIENTE","")))))</f>
        <v>EXCELENTE</v>
      </c>
      <c r="H3657" s="18">
        <f>MAX(ActividadesCom[[#This Row],[PERÍODO 1]],ActividadesCom[[#This Row],[PERÍODO 2]],ActividadesCom[[#This Row],[PERÍODO 3]],ActividadesCom[[#This Row],[PERÍODO 4]],ActividadesCom[[#This Row],[PERÍODO 5]])</f>
        <v>20221</v>
      </c>
      <c r="I3657" s="6" t="s">
        <v>5481</v>
      </c>
      <c r="J3657" s="5">
        <v>20221</v>
      </c>
      <c r="K3657" s="5" t="s">
        <v>4008</v>
      </c>
      <c r="L3657" s="18">
        <f>IF(ActividadesCom[[#This Row],[NIVEL 1]]&lt;&gt;0,VLOOKUP(ActividadesCom[[#This Row],[NIVEL 1]],Catálogo!A:B,2,FALSE),"")</f>
        <v>4</v>
      </c>
      <c r="M3657" s="5">
        <v>1</v>
      </c>
      <c r="N3657" s="6"/>
      <c r="O3657" s="5"/>
      <c r="P3657" s="5"/>
      <c r="Q3657" s="18" t="str">
        <f>IF(ActividadesCom[[#This Row],[NIVEL 2]]&lt;&gt;0,VLOOKUP(ActividadesCom[[#This Row],[NIVEL 2]],Catálogo!A:B,2,FALSE),"")</f>
        <v/>
      </c>
      <c r="R3657" s="5"/>
      <c r="S3657" s="6"/>
      <c r="T3657" s="5"/>
      <c r="U3657" s="5"/>
      <c r="V3657" s="18" t="str">
        <f>IF(ActividadesCom[[#This Row],[NIVEL 3]]&lt;&gt;0,VLOOKUP(ActividadesCom[[#This Row],[NIVEL 3]],Catálogo!A:B,2,FALSE),"")</f>
        <v/>
      </c>
      <c r="W3657" s="5"/>
      <c r="X3657" s="6"/>
      <c r="Y3657" s="5"/>
      <c r="Z3657" s="5"/>
      <c r="AA3657" s="18" t="str">
        <f>IF(ActividadesCom[[#This Row],[NIVEL 4]]&lt;&gt;0,VLOOKUP(ActividadesCom[[#This Row],[NIVEL 4]],Catálogo!A:B,2,FALSE),"")</f>
        <v/>
      </c>
      <c r="AB3657" s="5"/>
      <c r="AC3657" s="6"/>
      <c r="AD3657" s="5"/>
      <c r="AE3657" s="5"/>
      <c r="AF3657" s="18" t="str">
        <f>IF(ActividadesCom[[#This Row],[NIVEL 5]]&lt;&gt;0,VLOOKUP(ActividadesCom[[#This Row],[NIVEL 5]],Catálogo!A:B,2,FALSE),"")</f>
        <v/>
      </c>
      <c r="AG3657" s="36"/>
      <c r="AH3657" s="2"/>
      <c r="AI3657" s="2"/>
    </row>
    <row r="3658" spans="1:35" ht="30" customHeight="1" x14ac:dyDescent="0.25">
      <c r="A3658" s="7">
        <v>21470346</v>
      </c>
      <c r="B3658" s="10" t="str">
        <f>VLOOKUP(ActividadesCom[[#This Row],[NO. DE CONTROL]],'LISTADO ESTUDIANTES'!A:C,3,FALSE)</f>
        <v>MARTINEZ JIMENEZ DANAIRY GUADALUPE</v>
      </c>
      <c r="C3658" s="97" t="str">
        <f>VLOOKUP(ActividadesCom[[#This Row],[NO. DE CONTROL]],'LISTADO ESTUDIANTES'!A:B,2,FALSE)</f>
        <v>INGENIERIA EN ADMINISTRACION</v>
      </c>
      <c r="D3658" s="18" t="str">
        <f>VLOOKUP(ActividadesCom[[#This Row],[NO. DE CONTROL]],'LISTADO ESTUDIANTES'!A:D,4,FALSE)</f>
        <v>ACTIVO(A)</v>
      </c>
      <c r="E3658" s="7">
        <f>SUM(ActividadesCom[[#This Row],[CRÉD. 1]],ActividadesCom[[#This Row],[CRÉD. 2]],ActividadesCom[[#This Row],[CRÉD. 3]],ActividadesCom[[#This Row],[CRÉD. 4]],ActividadesCom[[#This Row],[CRÉD. 5]])</f>
        <v>0</v>
      </c>
      <c r="F3658" s="18" t="str">
        <f>IF(ActividadesCom[[#This Row],[ÚLTIMO SEMESTRE CON CRÉDITOS]]&gt;0,ROUND(AVERAGE(ActividadesCom[[#This Row],[VALOR NIVEL 5]],ActividadesCom[[#This Row],[VALOR NIVEL 4]],ActividadesCom[[#This Row],[VALOR NIVEL 3]],ActividadesCom[[#This Row],[VALOR NIVEL 2]],ActividadesCom[[#This Row],[VALOR NIVEL 1]]),0),"")</f>
        <v/>
      </c>
      <c r="G3658" s="7" t="str">
        <f>IF(ActividadesCom[[#This Row],[PROMEDIO]]="","",IF(ActividadesCom[[#This Row],[PROMEDIO]]&gt;=4,"EXCELENTE",IF(ActividadesCom[[#This Row],[PROMEDIO]]&gt;=3,"NOTABLE",IF(ActividadesCom[[#This Row],[PROMEDIO]]&gt;=2,"BUENO",IF(ActividadesCom[[#This Row],[PROMEDIO]]=1,"SUFICIENTE","")))))</f>
        <v/>
      </c>
      <c r="H3658" s="18">
        <f>MAX(ActividadesCom[[#This Row],[PERÍODO 1]],ActividadesCom[[#This Row],[PERÍODO 2]],ActividadesCom[[#This Row],[PERÍODO 3]],ActividadesCom[[#This Row],[PERÍODO 4]],ActividadesCom[[#This Row],[PERÍODO 5]])</f>
        <v>0</v>
      </c>
      <c r="I3658" s="6"/>
      <c r="J3658" s="5"/>
      <c r="K3658" s="5"/>
      <c r="L3658" s="18" t="str">
        <f>IF(ActividadesCom[[#This Row],[NIVEL 1]]&lt;&gt;0,VLOOKUP(ActividadesCom[[#This Row],[NIVEL 1]],Catálogo!A:B,2,FALSE),"")</f>
        <v/>
      </c>
      <c r="M3658" s="5"/>
      <c r="N3658" s="6"/>
      <c r="O3658" s="5"/>
      <c r="P3658" s="5"/>
      <c r="Q3658" s="18" t="str">
        <f>IF(ActividadesCom[[#This Row],[NIVEL 2]]&lt;&gt;0,VLOOKUP(ActividadesCom[[#This Row],[NIVEL 2]],Catálogo!A:B,2,FALSE),"")</f>
        <v/>
      </c>
      <c r="R3658" s="5"/>
      <c r="S3658" s="6"/>
      <c r="T3658" s="5"/>
      <c r="U3658" s="5"/>
      <c r="V3658" s="18" t="str">
        <f>IF(ActividadesCom[[#This Row],[NIVEL 3]]&lt;&gt;0,VLOOKUP(ActividadesCom[[#This Row],[NIVEL 3]],Catálogo!A:B,2,FALSE),"")</f>
        <v/>
      </c>
      <c r="W3658" s="5"/>
      <c r="X3658" s="6"/>
      <c r="Y3658" s="5"/>
      <c r="Z3658" s="5"/>
      <c r="AA3658" s="18" t="str">
        <f>IF(ActividadesCom[[#This Row],[NIVEL 4]]&lt;&gt;0,VLOOKUP(ActividadesCom[[#This Row],[NIVEL 4]],Catálogo!A:B,2,FALSE),"")</f>
        <v/>
      </c>
      <c r="AB3658" s="5"/>
      <c r="AC3658" s="6"/>
      <c r="AD3658" s="5"/>
      <c r="AE3658" s="5"/>
      <c r="AF3658" s="18" t="str">
        <f>IF(ActividadesCom[[#This Row],[NIVEL 5]]&lt;&gt;0,VLOOKUP(ActividadesCom[[#This Row],[NIVEL 5]],Catálogo!A:B,2,FALSE),"")</f>
        <v/>
      </c>
      <c r="AG3658" s="36"/>
      <c r="AH3658" s="2"/>
      <c r="AI3658" s="2"/>
    </row>
    <row r="3659" spans="1:35" ht="30" hidden="1" customHeight="1" x14ac:dyDescent="0.25">
      <c r="A3659" s="49">
        <v>21470347</v>
      </c>
      <c r="B3659" s="97" t="str">
        <f>VLOOKUP(ActividadesCom[[#This Row],[NO. DE CONTROL]],'LISTADO ESTUDIANTES'!A:C,3,FALSE)</f>
        <v>LOPEZ HAAZ MARIO ENRIQUE</v>
      </c>
      <c r="C3659" s="108" t="str">
        <f>VLOOKUP(ActividadesCom[[#This Row],[NO. DE CONTROL]],'LISTADO ESTUDIANTES'!A:B,2,FALSE)</f>
        <v>INGENIERIA EN GESTION EMPRESARIAL</v>
      </c>
      <c r="D3659" s="50" t="str">
        <f>VLOOKUP(ActividadesCom[[#This Row],[NO. DE CONTROL]],'LISTADO ESTUDIANTES'!A:D,4,FALSE)</f>
        <v>BAJA</v>
      </c>
      <c r="E3659" s="49">
        <f>SUM(ActividadesCom[[#This Row],[CRÉD. 1]],ActividadesCom[[#This Row],[CRÉD. 2]],ActividadesCom[[#This Row],[CRÉD. 3]],ActividadesCom[[#This Row],[CRÉD. 4]],ActividadesCom[[#This Row],[CRÉD. 5]])</f>
        <v>2</v>
      </c>
      <c r="F3659" s="50">
        <f>IF(ActividadesCom[[#This Row],[ÚLTIMO SEMESTRE CON CRÉDITOS]]&gt;0,ROUND(AVERAGE(ActividadesCom[[#This Row],[VALOR NIVEL 5]],ActividadesCom[[#This Row],[VALOR NIVEL 4]],ActividadesCom[[#This Row],[VALOR NIVEL 3]],ActividadesCom[[#This Row],[VALOR NIVEL 2]],ActividadesCom[[#This Row],[VALOR NIVEL 1]]),0),"")</f>
        <v>4</v>
      </c>
      <c r="G3659" s="49" t="str">
        <f>IF(ActividadesCom[[#This Row],[PROMEDIO]]="","",IF(ActividadesCom[[#This Row],[PROMEDIO]]&gt;=4,"EXCELENTE",IF(ActividadesCom[[#This Row],[PROMEDIO]]&gt;=3,"NOTABLE",IF(ActividadesCom[[#This Row],[PROMEDIO]]&gt;=2,"BUENO",IF(ActividadesCom[[#This Row],[PROMEDIO]]=1,"SUFICIENTE","")))))</f>
        <v>EXCELENTE</v>
      </c>
      <c r="H3659" s="50">
        <f>MAX(ActividadesCom[[#This Row],[PERÍODO 1]],ActividadesCom[[#This Row],[PERÍODO 2]],ActividadesCom[[#This Row],[PERÍODO 3]],ActividadesCom[[#This Row],[PERÍODO 4]],ActividadesCom[[#This Row],[PERÍODO 5]])</f>
        <v>20213</v>
      </c>
      <c r="I3659" s="51" t="s">
        <v>4848</v>
      </c>
      <c r="J3659" s="52">
        <v>20213</v>
      </c>
      <c r="K3659" s="52" t="s">
        <v>4008</v>
      </c>
      <c r="L3659" s="50">
        <f>IF(ActividadesCom[[#This Row],[NIVEL 1]]&lt;&gt;0,VLOOKUP(ActividadesCom[[#This Row],[NIVEL 1]],Catálogo!A:B,2,FALSE),"")</f>
        <v>4</v>
      </c>
      <c r="M3659" s="52">
        <v>1</v>
      </c>
      <c r="N3659" s="6"/>
      <c r="O3659" s="52"/>
      <c r="P3659" s="5"/>
      <c r="Q3659" s="50" t="str">
        <f>IF(ActividadesCom[[#This Row],[NIVEL 2]]&lt;&gt;0,VLOOKUP(ActividadesCom[[#This Row],[NIVEL 2]],Catálogo!A:B,2,FALSE),"")</f>
        <v/>
      </c>
      <c r="R3659" s="52"/>
      <c r="S3659" s="51" t="s">
        <v>4900</v>
      </c>
      <c r="T3659" s="52">
        <v>20213</v>
      </c>
      <c r="U3659" s="5" t="s">
        <v>4008</v>
      </c>
      <c r="V3659" s="50">
        <f>IF(ActividadesCom[[#This Row],[NIVEL 3]]&lt;&gt;0,VLOOKUP(ActividadesCom[[#This Row],[NIVEL 3]],Catálogo!A:B,2,FALSE),"")</f>
        <v>4</v>
      </c>
      <c r="W3659" s="52">
        <v>1</v>
      </c>
      <c r="X3659" s="51"/>
      <c r="Y3659" s="52"/>
      <c r="Z3659" s="52"/>
      <c r="AA3659" s="50" t="str">
        <f>IF(ActividadesCom[[#This Row],[NIVEL 4]]&lt;&gt;0,VLOOKUP(ActividadesCom[[#This Row],[NIVEL 4]],Catálogo!A:B,2,FALSE),"")</f>
        <v/>
      </c>
      <c r="AB3659" s="52"/>
      <c r="AC3659" s="51"/>
      <c r="AD3659" s="52"/>
      <c r="AE3659" s="52"/>
      <c r="AF3659" s="50" t="str">
        <f>IF(ActividadesCom[[#This Row],[NIVEL 5]]&lt;&gt;0,VLOOKUP(ActividadesCom[[#This Row],[NIVEL 5]],Catálogo!A:B,2,FALSE),"")</f>
        <v/>
      </c>
      <c r="AG3659" s="53"/>
      <c r="AH3659" s="2"/>
      <c r="AI3659" s="2"/>
    </row>
    <row r="3660" spans="1:35" ht="30" customHeight="1" x14ac:dyDescent="0.25">
      <c r="A3660" s="7">
        <v>21470348</v>
      </c>
      <c r="B3660" s="97" t="str">
        <f>VLOOKUP(ActividadesCom[[#This Row],[NO. DE CONTROL]],'LISTADO ESTUDIANTES'!A:C,3,FALSE)</f>
        <v>AKE GONGORA ANTONIA GUADALUPE</v>
      </c>
      <c r="C3660" s="97" t="str">
        <f>VLOOKUP(ActividadesCom[[#This Row],[NO. DE CONTROL]],'LISTADO ESTUDIANTES'!A:B,2,FALSE)</f>
        <v>INGENIERIA EN ADMINISTRACION</v>
      </c>
      <c r="D3660" s="18" t="str">
        <f>VLOOKUP(ActividadesCom[[#This Row],[NO. DE CONTROL]],'LISTADO ESTUDIANTES'!A:D,4,FALSE)</f>
        <v>ACTIVO(A)</v>
      </c>
      <c r="E3660" s="5">
        <f>SUM(ActividadesCom[[#This Row],[CRÉD. 1]],ActividadesCom[[#This Row],[CRÉD. 2]],ActividadesCom[[#This Row],[CRÉD. 3]],ActividadesCom[[#This Row],[CRÉD. 4]],ActividadesCom[[#This Row],[CRÉD. 5]])</f>
        <v>3</v>
      </c>
      <c r="F3660" s="18">
        <f>IF(ActividadesCom[[#This Row],[ÚLTIMO SEMESTRE CON CRÉDITOS]]&gt;0,ROUND(AVERAGE(ActividadesCom[[#This Row],[VALOR NIVEL 5]],ActividadesCom[[#This Row],[VALOR NIVEL 4]],ActividadesCom[[#This Row],[VALOR NIVEL 3]],ActividadesCom[[#This Row],[VALOR NIVEL 2]],ActividadesCom[[#This Row],[VALOR NIVEL 1]]),0),"")</f>
        <v>4</v>
      </c>
      <c r="G3660" s="18" t="str">
        <f>IF(ActividadesCom[[#This Row],[PROMEDIO]]="","",IF(ActividadesCom[[#This Row],[PROMEDIO]]&gt;=4,"EXCELENTE",IF(ActividadesCom[[#This Row],[PROMEDIO]]&gt;=3,"NOTABLE",IF(ActividadesCom[[#This Row],[PROMEDIO]]&gt;=2,"BUENO",IF(ActividadesCom[[#This Row],[PROMEDIO]]=1,"SUFICIENTE","")))))</f>
        <v>EXCELENTE</v>
      </c>
      <c r="H3660" s="5">
        <f>MAX(ActividadesCom[[#This Row],[PERÍODO 1]],ActividadesCom[[#This Row],[PERÍODO 2]],ActividadesCom[[#This Row],[PERÍODO 3]],ActividadesCom[[#This Row],[PERÍODO 4]],ActividadesCom[[#This Row],[PERÍODO 5]])</f>
        <v>20221</v>
      </c>
      <c r="I3660" s="6" t="s">
        <v>11</v>
      </c>
      <c r="J3660" s="5">
        <v>20213</v>
      </c>
      <c r="K3660" s="46" t="s">
        <v>4008</v>
      </c>
      <c r="L3660" s="5">
        <f>IF(ActividadesCom[[#This Row],[NIVEL 1]]&lt;&gt;0,VLOOKUP(ActividadesCom[[#This Row],[NIVEL 1]],Catálogo!A:B,2,FALSE),"")</f>
        <v>4</v>
      </c>
      <c r="M3660" s="5">
        <v>1</v>
      </c>
      <c r="N3660" s="6" t="s">
        <v>4940</v>
      </c>
      <c r="O3660" s="5">
        <v>20221</v>
      </c>
      <c r="P3660" s="5" t="s">
        <v>4008</v>
      </c>
      <c r="Q3660" s="5">
        <f>IF(ActividadesCom[[#This Row],[NIVEL 2]]&lt;&gt;0,VLOOKUP(ActividadesCom[[#This Row],[NIVEL 2]],Catálogo!A:B,2,FALSE),"")</f>
        <v>4</v>
      </c>
      <c r="R3660" s="5">
        <v>1</v>
      </c>
      <c r="S3660" s="6" t="s">
        <v>25</v>
      </c>
      <c r="T3660" s="5">
        <v>20221</v>
      </c>
      <c r="U3660" s="5" t="s">
        <v>4008</v>
      </c>
      <c r="V3660" s="5">
        <f>IF(ActividadesCom[[#This Row],[NIVEL 3]]&lt;&gt;0,VLOOKUP(ActividadesCom[[#This Row],[NIVEL 3]],Catálogo!A:B,2,FALSE),"")</f>
        <v>4</v>
      </c>
      <c r="W3660" s="5">
        <v>1</v>
      </c>
      <c r="X3660" s="6"/>
      <c r="Y3660" s="5"/>
      <c r="Z3660" s="5"/>
      <c r="AA3660" s="5" t="str">
        <f>IF(ActividadesCom[[#This Row],[NIVEL 4]]&lt;&gt;0,VLOOKUP(ActividadesCom[[#This Row],[NIVEL 4]],Catálogo!A:B,2,FALSE),"")</f>
        <v/>
      </c>
      <c r="AB3660" s="5"/>
      <c r="AC3660" s="6"/>
      <c r="AD3660" s="5"/>
      <c r="AE3660" s="5"/>
      <c r="AF3660" s="5" t="str">
        <f>IF(ActividadesCom[[#This Row],[NIVEL 5]]&lt;&gt;0,VLOOKUP(ActividadesCom[[#This Row],[NIVEL 5]],Catálogo!A:B,2,FALSE),"")</f>
        <v/>
      </c>
      <c r="AG3660" s="36"/>
      <c r="AH3660" s="2"/>
      <c r="AI3660" s="2"/>
    </row>
    <row r="3661" spans="1:35" ht="30" customHeight="1" x14ac:dyDescent="0.25">
      <c r="A3661" s="7">
        <v>21470349</v>
      </c>
      <c r="B3661" s="97" t="str">
        <f>VLOOKUP(ActividadesCom[[#This Row],[NO. DE CONTROL]],'LISTADO ESTUDIANTES'!A:C,3,FALSE)</f>
        <v>QUIROZ MANZANERO FRIDA PAOLA</v>
      </c>
      <c r="C3661" s="97" t="str">
        <f>VLOOKUP(ActividadesCom[[#This Row],[NO. DE CONTROL]],'LISTADO ESTUDIANTES'!A:B,2,FALSE)</f>
        <v>INGENIERIA QUIMICA</v>
      </c>
      <c r="D3661" s="18" t="str">
        <f>VLOOKUP(ActividadesCom[[#This Row],[NO. DE CONTROL]],'LISTADO ESTUDIANTES'!A:D,4,FALSE)</f>
        <v>ACTIVO(A)</v>
      </c>
      <c r="E3661" s="7">
        <f>SUM(ActividadesCom[[#This Row],[CRÉD. 1]],ActividadesCom[[#This Row],[CRÉD. 2]],ActividadesCom[[#This Row],[CRÉD. 3]],ActividadesCom[[#This Row],[CRÉD. 4]],ActividadesCom[[#This Row],[CRÉD. 5]])</f>
        <v>3</v>
      </c>
      <c r="F3661" s="18">
        <f>IF(ActividadesCom[[#This Row],[ÚLTIMO SEMESTRE CON CRÉDITOS]]&gt;0,ROUND(AVERAGE(ActividadesCom[[#This Row],[VALOR NIVEL 5]],ActividadesCom[[#This Row],[VALOR NIVEL 4]],ActividadesCom[[#This Row],[VALOR NIVEL 3]],ActividadesCom[[#This Row],[VALOR NIVEL 2]],ActividadesCom[[#This Row],[VALOR NIVEL 1]]),0),"")</f>
        <v>3</v>
      </c>
      <c r="G3661" s="7" t="str">
        <f>IF(ActividadesCom[[#This Row],[PROMEDIO]]="","",IF(ActividadesCom[[#This Row],[PROMEDIO]]&gt;=4,"EXCELENTE",IF(ActividadesCom[[#This Row],[PROMEDIO]]&gt;=3,"NOTABLE",IF(ActividadesCom[[#This Row],[PROMEDIO]]&gt;=2,"BUENO",IF(ActividadesCom[[#This Row],[PROMEDIO]]=1,"SUFICIENTE","")))))</f>
        <v>NOTABLE</v>
      </c>
      <c r="H3661" s="18">
        <f>MAX(ActividadesCom[[#This Row],[PERÍODO 1]],ActividadesCom[[#This Row],[PERÍODO 2]],ActividadesCom[[#This Row],[PERÍODO 3]],ActividadesCom[[#This Row],[PERÍODO 4]],ActividadesCom[[#This Row],[PERÍODO 5]])</f>
        <v>20221</v>
      </c>
      <c r="I3661" s="6" t="s">
        <v>3995</v>
      </c>
      <c r="J3661" s="5">
        <v>20213</v>
      </c>
      <c r="K3661" s="5" t="s">
        <v>4021</v>
      </c>
      <c r="L3661" s="18">
        <f>IF(ActividadesCom[[#This Row],[NIVEL 1]]&lt;&gt;0,VLOOKUP(ActividadesCom[[#This Row],[NIVEL 1]],Catálogo!A:B,2,FALSE),"")</f>
        <v>3</v>
      </c>
      <c r="M3661" s="5">
        <v>1</v>
      </c>
      <c r="N3661" s="6" t="s">
        <v>5480</v>
      </c>
      <c r="O3661" s="5">
        <v>20221</v>
      </c>
      <c r="P3661" s="5" t="s">
        <v>4008</v>
      </c>
      <c r="Q3661" s="18">
        <f>IF(ActividadesCom[[#This Row],[NIVEL 2]]&lt;&gt;0,VLOOKUP(ActividadesCom[[#This Row],[NIVEL 2]],Catálogo!A:B,2,FALSE),"")</f>
        <v>4</v>
      </c>
      <c r="R3661" s="5">
        <v>1</v>
      </c>
      <c r="S3661" s="6" t="s">
        <v>5484</v>
      </c>
      <c r="T3661" s="5">
        <v>20221</v>
      </c>
      <c r="U3661" s="5" t="s">
        <v>4009</v>
      </c>
      <c r="V3661" s="18">
        <f>IF(ActividadesCom[[#This Row],[NIVEL 3]]&lt;&gt;0,VLOOKUP(ActividadesCom[[#This Row],[NIVEL 3]],Catálogo!A:B,2,FALSE),"")</f>
        <v>3</v>
      </c>
      <c r="W3661" s="5">
        <v>1</v>
      </c>
      <c r="X3661" s="6"/>
      <c r="Y3661" s="5"/>
      <c r="Z3661" s="5"/>
      <c r="AA3661" s="18" t="str">
        <f>IF(ActividadesCom[[#This Row],[NIVEL 4]]&lt;&gt;0,VLOOKUP(ActividadesCom[[#This Row],[NIVEL 4]],Catálogo!A:B,2,FALSE),"")</f>
        <v/>
      </c>
      <c r="AB3661" s="5"/>
      <c r="AC3661" s="6"/>
      <c r="AD3661" s="5"/>
      <c r="AE3661" s="5"/>
      <c r="AF3661" s="18" t="str">
        <f>IF(ActividadesCom[[#This Row],[NIVEL 5]]&lt;&gt;0,VLOOKUP(ActividadesCom[[#This Row],[NIVEL 5]],Catálogo!A:B,2,FALSE),"")</f>
        <v/>
      </c>
      <c r="AG3661" s="36"/>
      <c r="AH3661" s="2"/>
      <c r="AI3661" s="2"/>
    </row>
    <row r="3662" spans="1:35" ht="30" customHeight="1" x14ac:dyDescent="0.25">
      <c r="A3662" s="43">
        <v>21470350</v>
      </c>
      <c r="B3662" s="97" t="str">
        <f>VLOOKUP(ActividadesCom[[#This Row],[NO. DE CONTROL]],'LISTADO ESTUDIANTES'!A:C,3,FALSE)</f>
        <v>CAHUICH CAB REYNA</v>
      </c>
      <c r="C3662" s="103" t="str">
        <f>VLOOKUP(ActividadesCom[[#This Row],[NO. DE CONTROL]],'LISTADO ESTUDIANTES'!A:B,2,FALSE)</f>
        <v>INGENIERIA EN ADMINISTRACION</v>
      </c>
      <c r="D3662" s="44" t="str">
        <f>VLOOKUP(ActividadesCom[[#This Row],[NO. DE CONTROL]],'LISTADO ESTUDIANTES'!A:D,4,FALSE)</f>
        <v>ACTIVO(A)</v>
      </c>
      <c r="E3662" s="5">
        <f>SUM(ActividadesCom[[#This Row],[CRÉD. 1]],ActividadesCom[[#This Row],[CRÉD. 2]],ActividadesCom[[#This Row],[CRÉD. 3]],ActividadesCom[[#This Row],[CRÉD. 4]],ActividadesCom[[#This Row],[CRÉD. 5]])</f>
        <v>3</v>
      </c>
      <c r="F3662" s="44">
        <f>IF(ActividadesCom[[#This Row],[ÚLTIMO SEMESTRE CON CRÉDITOS]]&gt;0,ROUND(AVERAGE(ActividadesCom[[#This Row],[VALOR NIVEL 5]],ActividadesCom[[#This Row],[VALOR NIVEL 4]],ActividadesCom[[#This Row],[VALOR NIVEL 3]],ActividadesCom[[#This Row],[VALOR NIVEL 2]],ActividadesCom[[#This Row],[VALOR NIVEL 1]]),0),"")</f>
        <v>3</v>
      </c>
      <c r="G3662" s="43" t="str">
        <f>IF(ActividadesCom[[#This Row],[PROMEDIO]]="","",IF(ActividadesCom[[#This Row],[PROMEDIO]]&gt;=4,"EXCELENTE",IF(ActividadesCom[[#This Row],[PROMEDIO]]&gt;=3,"NOTABLE",IF(ActividadesCom[[#This Row],[PROMEDIO]]&gt;=2,"BUENO",IF(ActividadesCom[[#This Row],[PROMEDIO]]=1,"SUFICIENTE","")))))</f>
        <v>NOTABLE</v>
      </c>
      <c r="H3662" s="5">
        <f>MAX(ActividadesCom[[#This Row],[PERÍODO 1]],ActividadesCom[[#This Row],[PERÍODO 2]],ActividadesCom[[#This Row],[PERÍODO 3]],ActividadesCom[[#This Row],[PERÍODO 4]],ActividadesCom[[#This Row],[PERÍODO 5]])</f>
        <v>20221</v>
      </c>
      <c r="I3662" s="45" t="s">
        <v>4818</v>
      </c>
      <c r="J3662" s="46">
        <v>20213</v>
      </c>
      <c r="K3662" s="46" t="s">
        <v>4008</v>
      </c>
      <c r="L3662" s="5">
        <f>IF(ActividadesCom[[#This Row],[NIVEL 1]]&lt;&gt;0,VLOOKUP(ActividadesCom[[#This Row],[NIVEL 1]],Catálogo!A:B,2,FALSE),"")</f>
        <v>4</v>
      </c>
      <c r="M3662" s="46">
        <v>1</v>
      </c>
      <c r="N3662" s="6" t="s">
        <v>4818</v>
      </c>
      <c r="O3662" s="46">
        <v>20221</v>
      </c>
      <c r="P3662" s="5" t="s">
        <v>4010</v>
      </c>
      <c r="Q3662" s="5">
        <f>IF(ActividadesCom[[#This Row],[NIVEL 2]]&lt;&gt;0,VLOOKUP(ActividadesCom[[#This Row],[NIVEL 2]],Catálogo!A:B,2,FALSE),"")</f>
        <v>2</v>
      </c>
      <c r="R3662" s="46">
        <v>1</v>
      </c>
      <c r="S3662" s="6" t="s">
        <v>5878</v>
      </c>
      <c r="T3662" s="46">
        <v>20213</v>
      </c>
      <c r="U3662" s="5" t="s">
        <v>4009</v>
      </c>
      <c r="V3662" s="5">
        <f>IF(ActividadesCom[[#This Row],[NIVEL 3]]&lt;&gt;0,VLOOKUP(ActividadesCom[[#This Row],[NIVEL 3]],Catálogo!A:B,2,FALSE),"")</f>
        <v>3</v>
      </c>
      <c r="W3662" s="46">
        <v>1</v>
      </c>
      <c r="X3662" s="45"/>
      <c r="Y3662" s="46"/>
      <c r="Z3662" s="46"/>
      <c r="AA3662" s="5" t="str">
        <f>IF(ActividadesCom[[#This Row],[NIVEL 4]]&lt;&gt;0,VLOOKUP(ActividadesCom[[#This Row],[NIVEL 4]],Catálogo!A:B,2,FALSE),"")</f>
        <v/>
      </c>
      <c r="AB3662" s="46"/>
      <c r="AC3662" s="45"/>
      <c r="AD3662" s="46"/>
      <c r="AE3662" s="46"/>
      <c r="AF3662" s="5" t="str">
        <f>IF(ActividadesCom[[#This Row],[NIVEL 5]]&lt;&gt;0,VLOOKUP(ActividadesCom[[#This Row],[NIVEL 5]],Catálogo!A:B,2,FALSE),"")</f>
        <v/>
      </c>
      <c r="AG3662" s="47"/>
      <c r="AH3662" s="2"/>
      <c r="AI3662" s="2"/>
    </row>
    <row r="3663" spans="1:35" ht="30" hidden="1" customHeight="1" x14ac:dyDescent="0.25">
      <c r="A3663" s="7">
        <v>21470351</v>
      </c>
      <c r="B3663" s="10" t="str">
        <f>VLOOKUP(ActividadesCom[[#This Row],[NO. DE CONTROL]],'LISTADO ESTUDIANTES'!A:C,3,FALSE)</f>
        <v>CAHUICH LORIA VICTOR RACIEL NOE</v>
      </c>
      <c r="C3663" s="97" t="str">
        <f>VLOOKUP(ActividadesCom[[#This Row],[NO. DE CONTROL]],'LISTADO ESTUDIANTES'!A:B,2,FALSE)</f>
        <v>INGENIERIA INDUSTRIAL</v>
      </c>
      <c r="D3663" s="18" t="str">
        <f>VLOOKUP(ActividadesCom[[#This Row],[NO. DE CONTROL]],'LISTADO ESTUDIANTES'!A:D,4,FALSE)</f>
        <v>BAJA</v>
      </c>
      <c r="E3663" s="7">
        <f>SUM(ActividadesCom[[#This Row],[CRÉD. 1]],ActividadesCom[[#This Row],[CRÉD. 2]],ActividadesCom[[#This Row],[CRÉD. 3]],ActividadesCom[[#This Row],[CRÉD. 4]],ActividadesCom[[#This Row],[CRÉD. 5]])</f>
        <v>0</v>
      </c>
      <c r="F3663" s="18" t="str">
        <f>IF(ActividadesCom[[#This Row],[ÚLTIMO SEMESTRE CON CRÉDITOS]]&gt;0,ROUND(AVERAGE(ActividadesCom[[#This Row],[VALOR NIVEL 5]],ActividadesCom[[#This Row],[VALOR NIVEL 4]],ActividadesCom[[#This Row],[VALOR NIVEL 3]],ActividadesCom[[#This Row],[VALOR NIVEL 2]],ActividadesCom[[#This Row],[VALOR NIVEL 1]]),0),"")</f>
        <v/>
      </c>
      <c r="G3663" s="7" t="str">
        <f>IF(ActividadesCom[[#This Row],[PROMEDIO]]="","",IF(ActividadesCom[[#This Row],[PROMEDIO]]&gt;=4,"EXCELENTE",IF(ActividadesCom[[#This Row],[PROMEDIO]]&gt;=3,"NOTABLE",IF(ActividadesCom[[#This Row],[PROMEDIO]]&gt;=2,"BUENO",IF(ActividadesCom[[#This Row],[PROMEDIO]]=1,"SUFICIENTE","")))))</f>
        <v/>
      </c>
      <c r="H3663" s="18">
        <f>MAX(ActividadesCom[[#This Row],[PERÍODO 1]],ActividadesCom[[#This Row],[PERÍODO 2]],ActividadesCom[[#This Row],[PERÍODO 3]],ActividadesCom[[#This Row],[PERÍODO 4]],ActividadesCom[[#This Row],[PERÍODO 5]])</f>
        <v>0</v>
      </c>
      <c r="I3663" s="6"/>
      <c r="J3663" s="5"/>
      <c r="K3663" s="5"/>
      <c r="L3663" s="18" t="str">
        <f>IF(ActividadesCom[[#This Row],[NIVEL 1]]&lt;&gt;0,VLOOKUP(ActividadesCom[[#This Row],[NIVEL 1]],Catálogo!A:B,2,FALSE),"")</f>
        <v/>
      </c>
      <c r="M3663" s="5"/>
      <c r="N3663" s="6"/>
      <c r="O3663" s="5"/>
      <c r="P3663" s="5"/>
      <c r="Q3663" s="18" t="str">
        <f>IF(ActividadesCom[[#This Row],[NIVEL 2]]&lt;&gt;0,VLOOKUP(ActividadesCom[[#This Row],[NIVEL 2]],Catálogo!A:B,2,FALSE),"")</f>
        <v/>
      </c>
      <c r="R3663" s="5"/>
      <c r="S3663" s="6"/>
      <c r="T3663" s="5"/>
      <c r="U3663" s="5"/>
      <c r="V3663" s="18" t="str">
        <f>IF(ActividadesCom[[#This Row],[NIVEL 3]]&lt;&gt;0,VLOOKUP(ActividadesCom[[#This Row],[NIVEL 3]],Catálogo!A:B,2,FALSE),"")</f>
        <v/>
      </c>
      <c r="W3663" s="5"/>
      <c r="X3663" s="6"/>
      <c r="Y3663" s="5"/>
      <c r="Z3663" s="5"/>
      <c r="AA3663" s="18" t="str">
        <f>IF(ActividadesCom[[#This Row],[NIVEL 4]]&lt;&gt;0,VLOOKUP(ActividadesCom[[#This Row],[NIVEL 4]],Catálogo!A:B,2,FALSE),"")</f>
        <v/>
      </c>
      <c r="AB3663" s="5"/>
      <c r="AC3663" s="6"/>
      <c r="AD3663" s="5"/>
      <c r="AE3663" s="5"/>
      <c r="AF3663" s="18" t="str">
        <f>IF(ActividadesCom[[#This Row],[NIVEL 5]]&lt;&gt;0,VLOOKUP(ActividadesCom[[#This Row],[NIVEL 5]],Catálogo!A:B,2,FALSE),"")</f>
        <v/>
      </c>
      <c r="AG3663" s="36"/>
      <c r="AH3663" s="2"/>
      <c r="AI3663" s="2"/>
    </row>
    <row r="3664" spans="1:35" ht="30" customHeight="1" x14ac:dyDescent="0.25">
      <c r="A3664" s="43">
        <v>21470352</v>
      </c>
      <c r="B3664" s="97" t="str">
        <f>VLOOKUP(ActividadesCom[[#This Row],[NO. DE CONTROL]],'LISTADO ESTUDIANTES'!A:C,3,FALSE)</f>
        <v>AKE CRUZ SOFIA ALEJANDRA</v>
      </c>
      <c r="C3664" s="103" t="str">
        <f>VLOOKUP(ActividadesCom[[#This Row],[NO. DE CONTROL]],'LISTADO ESTUDIANTES'!A:B,2,FALSE)</f>
        <v>ARQUITECTURA</v>
      </c>
      <c r="D3664" s="44" t="str">
        <f>VLOOKUP(ActividadesCom[[#This Row],[NO. DE CONTROL]],'LISTADO ESTUDIANTES'!A:D,4,FALSE)</f>
        <v>ACTIVO(A)</v>
      </c>
      <c r="E3664" s="5">
        <f>SUM(ActividadesCom[[#This Row],[CRÉD. 1]],ActividadesCom[[#This Row],[CRÉD. 2]],ActividadesCom[[#This Row],[CRÉD. 3]],ActividadesCom[[#This Row],[CRÉD. 4]],ActividadesCom[[#This Row],[CRÉD. 5]])</f>
        <v>1</v>
      </c>
      <c r="F3664" s="44">
        <f>IF(ActividadesCom[[#This Row],[ÚLTIMO SEMESTRE CON CRÉDITOS]]&gt;0,ROUND(AVERAGE(ActividadesCom[[#This Row],[VALOR NIVEL 5]],ActividadesCom[[#This Row],[VALOR NIVEL 4]],ActividadesCom[[#This Row],[VALOR NIVEL 3]],ActividadesCom[[#This Row],[VALOR NIVEL 2]],ActividadesCom[[#This Row],[VALOR NIVEL 1]]),0),"")</f>
        <v>4</v>
      </c>
      <c r="G3664" s="44" t="str">
        <f>IF(ActividadesCom[[#This Row],[PROMEDIO]]="","",IF(ActividadesCom[[#This Row],[PROMEDIO]]&gt;=4,"EXCELENTE",IF(ActividadesCom[[#This Row],[PROMEDIO]]&gt;=3,"NOTABLE",IF(ActividadesCom[[#This Row],[PROMEDIO]]&gt;=2,"BUENO",IF(ActividadesCom[[#This Row],[PROMEDIO]]=1,"SUFICIENTE","")))))</f>
        <v>EXCELENTE</v>
      </c>
      <c r="H3664" s="5">
        <f>MAX(ActividadesCom[[#This Row],[PERÍODO 1]],ActividadesCom[[#This Row],[PERÍODO 2]],ActividadesCom[[#This Row],[PERÍODO 3]],ActividadesCom[[#This Row],[PERÍODO 4]],ActividadesCom[[#This Row],[PERÍODO 5]])</f>
        <v>20213</v>
      </c>
      <c r="I3664" s="45" t="s">
        <v>4688</v>
      </c>
      <c r="J3664" s="46">
        <v>20213</v>
      </c>
      <c r="K3664" s="46" t="s">
        <v>4008</v>
      </c>
      <c r="L3664" s="5">
        <f>IF(ActividadesCom[[#This Row],[NIVEL 1]]&lt;&gt;0,VLOOKUP(ActividadesCom[[#This Row],[NIVEL 1]],Catálogo!A:B,2,FALSE),"")</f>
        <v>4</v>
      </c>
      <c r="M3664" s="46">
        <v>1</v>
      </c>
      <c r="N3664" s="45"/>
      <c r="O3664" s="46"/>
      <c r="P3664" s="46"/>
      <c r="Q3664" s="5" t="str">
        <f>IF(ActividadesCom[[#This Row],[NIVEL 2]]&lt;&gt;0,VLOOKUP(ActividadesCom[[#This Row],[NIVEL 2]],Catálogo!A:B,2,FALSE),"")</f>
        <v/>
      </c>
      <c r="R3664" s="46"/>
      <c r="S3664" s="45"/>
      <c r="T3664" s="46"/>
      <c r="U3664" s="46"/>
      <c r="V3664" s="5" t="str">
        <f>IF(ActividadesCom[[#This Row],[NIVEL 3]]&lt;&gt;0,VLOOKUP(ActividadesCom[[#This Row],[NIVEL 3]],Catálogo!A:B,2,FALSE),"")</f>
        <v/>
      </c>
      <c r="W3664" s="46"/>
      <c r="X3664" s="45"/>
      <c r="Y3664" s="46"/>
      <c r="Z3664" s="46"/>
      <c r="AA3664" s="5" t="str">
        <f>IF(ActividadesCom[[#This Row],[NIVEL 4]]&lt;&gt;0,VLOOKUP(ActividadesCom[[#This Row],[NIVEL 4]],Catálogo!A:B,2,FALSE),"")</f>
        <v/>
      </c>
      <c r="AB3664" s="46"/>
      <c r="AC3664" s="45"/>
      <c r="AD3664" s="46"/>
      <c r="AE3664" s="46"/>
      <c r="AF3664" s="5" t="str">
        <f>IF(ActividadesCom[[#This Row],[NIVEL 5]]&lt;&gt;0,VLOOKUP(ActividadesCom[[#This Row],[NIVEL 5]],Catálogo!A:B,2,FALSE),"")</f>
        <v/>
      </c>
      <c r="AG3664" s="47"/>
      <c r="AH3664" s="2"/>
      <c r="AI3664" s="2"/>
    </row>
    <row r="3665" spans="1:35" ht="30" customHeight="1" x14ac:dyDescent="0.25">
      <c r="A3665" s="43">
        <v>21470353</v>
      </c>
      <c r="B3665" s="97" t="str">
        <f>VLOOKUP(ActividadesCom[[#This Row],[NO. DE CONTROL]],'LISTADO ESTUDIANTES'!A:C,3,FALSE)</f>
        <v>GOMEZ HERNANDEZ IVETT GUADALUPE</v>
      </c>
      <c r="C3665" s="103" t="str">
        <f>VLOOKUP(ActividadesCom[[#This Row],[NO. DE CONTROL]],'LISTADO ESTUDIANTES'!A:B,2,FALSE)</f>
        <v>ARQUITECTURA</v>
      </c>
      <c r="D3665" s="44" t="str">
        <f>VLOOKUP(ActividadesCom[[#This Row],[NO. DE CONTROL]],'LISTADO ESTUDIANTES'!A:D,4,FALSE)</f>
        <v>ACTIVO(A)</v>
      </c>
      <c r="E3665" s="5">
        <f>SUM(ActividadesCom[[#This Row],[CRÉD. 1]],ActividadesCom[[#This Row],[CRÉD. 2]],ActividadesCom[[#This Row],[CRÉD. 3]],ActividadesCom[[#This Row],[CRÉD. 4]],ActividadesCom[[#This Row],[CRÉD. 5]])</f>
        <v>1</v>
      </c>
      <c r="F3665" s="44">
        <f>IF(ActividadesCom[[#This Row],[ÚLTIMO SEMESTRE CON CRÉDITOS]]&gt;0,ROUND(AVERAGE(ActividadesCom[[#This Row],[VALOR NIVEL 5]],ActividadesCom[[#This Row],[VALOR NIVEL 4]],ActividadesCom[[#This Row],[VALOR NIVEL 3]],ActividadesCom[[#This Row],[VALOR NIVEL 2]],ActividadesCom[[#This Row],[VALOR NIVEL 1]]),0),"")</f>
        <v>4</v>
      </c>
      <c r="G3665" s="44" t="str">
        <f>IF(ActividadesCom[[#This Row],[PROMEDIO]]="","",IF(ActividadesCom[[#This Row],[PROMEDIO]]&gt;=4,"EXCELENTE",IF(ActividadesCom[[#This Row],[PROMEDIO]]&gt;=3,"NOTABLE",IF(ActividadesCom[[#This Row],[PROMEDIO]]&gt;=2,"BUENO",IF(ActividadesCom[[#This Row],[PROMEDIO]]=1,"SUFICIENTE","")))))</f>
        <v>EXCELENTE</v>
      </c>
      <c r="H3665" s="5">
        <f>MAX(ActividadesCom[[#This Row],[PERÍODO 1]],ActividadesCom[[#This Row],[PERÍODO 2]],ActividadesCom[[#This Row],[PERÍODO 3]],ActividadesCom[[#This Row],[PERÍODO 4]],ActividadesCom[[#This Row],[PERÍODO 5]])</f>
        <v>20213</v>
      </c>
      <c r="I3665" s="45" t="s">
        <v>4695</v>
      </c>
      <c r="J3665" s="46">
        <v>20213</v>
      </c>
      <c r="K3665" s="46" t="s">
        <v>4008</v>
      </c>
      <c r="L3665" s="5">
        <f>IF(ActividadesCom[[#This Row],[NIVEL 1]]&lt;&gt;0,VLOOKUP(ActividadesCom[[#This Row],[NIVEL 1]],Catálogo!A:B,2,FALSE),"")</f>
        <v>4</v>
      </c>
      <c r="M3665" s="46">
        <v>1</v>
      </c>
      <c r="N3665" s="45"/>
      <c r="O3665" s="46"/>
      <c r="P3665" s="46"/>
      <c r="Q3665" s="5" t="str">
        <f>IF(ActividadesCom[[#This Row],[NIVEL 2]]&lt;&gt;0,VLOOKUP(ActividadesCom[[#This Row],[NIVEL 2]],Catálogo!A:B,2,FALSE),"")</f>
        <v/>
      </c>
      <c r="R3665" s="46"/>
      <c r="S3665" s="45"/>
      <c r="T3665" s="46"/>
      <c r="U3665" s="46"/>
      <c r="V3665" s="5" t="str">
        <f>IF(ActividadesCom[[#This Row],[NIVEL 3]]&lt;&gt;0,VLOOKUP(ActividadesCom[[#This Row],[NIVEL 3]],Catálogo!A:B,2,FALSE),"")</f>
        <v/>
      </c>
      <c r="W3665" s="46"/>
      <c r="X3665" s="45"/>
      <c r="Y3665" s="46"/>
      <c r="Z3665" s="46"/>
      <c r="AA3665" s="5" t="str">
        <f>IF(ActividadesCom[[#This Row],[NIVEL 4]]&lt;&gt;0,VLOOKUP(ActividadesCom[[#This Row],[NIVEL 4]],Catálogo!A:B,2,FALSE),"")</f>
        <v/>
      </c>
      <c r="AB3665" s="46"/>
      <c r="AC3665" s="45"/>
      <c r="AD3665" s="46"/>
      <c r="AE3665" s="46"/>
      <c r="AF3665" s="5" t="str">
        <f>IF(ActividadesCom[[#This Row],[NIVEL 5]]&lt;&gt;0,VLOOKUP(ActividadesCom[[#This Row],[NIVEL 5]],Catálogo!A:B,2,FALSE),"")</f>
        <v/>
      </c>
      <c r="AG3665" s="47"/>
      <c r="AH3665" s="2"/>
      <c r="AI3665" s="2"/>
    </row>
    <row r="3666" spans="1:35" ht="30" hidden="1" customHeight="1" x14ac:dyDescent="0.25">
      <c r="A3666" s="43">
        <v>21470354</v>
      </c>
      <c r="B3666" s="97" t="str">
        <f>VLOOKUP(ActividadesCom[[#This Row],[NO. DE CONTROL]],'LISTADO ESTUDIANTES'!A:C,3,FALSE)</f>
        <v>RAMIREZ BAUTISTA ARMANDO</v>
      </c>
      <c r="C3666" s="103" t="str">
        <f>VLOOKUP(ActividadesCom[[#This Row],[NO. DE CONTROL]],'LISTADO ESTUDIANTES'!A:B,2,FALSE)</f>
        <v>ARQUITECTURA</v>
      </c>
      <c r="D3666" s="44" t="str">
        <f>VLOOKUP(ActividadesCom[[#This Row],[NO. DE CONTROL]],'LISTADO ESTUDIANTES'!A:D,4,FALSE)</f>
        <v>BAJA</v>
      </c>
      <c r="E3666" s="5">
        <f>SUM(ActividadesCom[[#This Row],[CRÉD. 1]],ActividadesCom[[#This Row],[CRÉD. 2]],ActividadesCom[[#This Row],[CRÉD. 3]],ActividadesCom[[#This Row],[CRÉD. 4]],ActividadesCom[[#This Row],[CRÉD. 5]])</f>
        <v>2</v>
      </c>
      <c r="F3666" s="44">
        <f>IF(ActividadesCom[[#This Row],[ÚLTIMO SEMESTRE CON CRÉDITOS]]&gt;0,ROUND(AVERAGE(ActividadesCom[[#This Row],[VALOR NIVEL 5]],ActividadesCom[[#This Row],[VALOR NIVEL 4]],ActividadesCom[[#This Row],[VALOR NIVEL 3]],ActividadesCom[[#This Row],[VALOR NIVEL 2]],ActividadesCom[[#This Row],[VALOR NIVEL 1]]),0),"")</f>
        <v>3</v>
      </c>
      <c r="G3666" s="44" t="str">
        <f>IF(ActividadesCom[[#This Row],[PROMEDIO]]="","",IF(ActividadesCom[[#This Row],[PROMEDIO]]&gt;=4,"EXCELENTE",IF(ActividadesCom[[#This Row],[PROMEDIO]]&gt;=3,"NOTABLE",IF(ActividadesCom[[#This Row],[PROMEDIO]]&gt;=2,"BUENO",IF(ActividadesCom[[#This Row],[PROMEDIO]]=1,"SUFICIENTE","")))))</f>
        <v>NOTABLE</v>
      </c>
      <c r="H3666" s="5">
        <f>MAX(ActividadesCom[[#This Row],[PERÍODO 1]],ActividadesCom[[#This Row],[PERÍODO 2]],ActividadesCom[[#This Row],[PERÍODO 3]],ActividadesCom[[#This Row],[PERÍODO 4]],ActividadesCom[[#This Row],[PERÍODO 5]])</f>
        <v>20213</v>
      </c>
      <c r="I3666" s="45" t="s">
        <v>4695</v>
      </c>
      <c r="J3666" s="46">
        <v>20213</v>
      </c>
      <c r="K3666" s="46" t="s">
        <v>4008</v>
      </c>
      <c r="L3666" s="5">
        <f>IF(ActividadesCom[[#This Row],[NIVEL 1]]&lt;&gt;0,VLOOKUP(ActividadesCom[[#This Row],[NIVEL 1]],Catálogo!A:B,2,FALSE),"")</f>
        <v>4</v>
      </c>
      <c r="M3666" s="46">
        <v>1</v>
      </c>
      <c r="N3666" s="6" t="s">
        <v>11</v>
      </c>
      <c r="O3666" s="46">
        <v>20213</v>
      </c>
      <c r="P3666" s="5" t="s">
        <v>4011</v>
      </c>
      <c r="Q3666" s="5">
        <f>IF(ActividadesCom[[#This Row],[NIVEL 2]]&lt;&gt;0,VLOOKUP(ActividadesCom[[#This Row],[NIVEL 2]],Catálogo!A:B,2,FALSE),"")</f>
        <v>1</v>
      </c>
      <c r="R3666" s="46">
        <v>1</v>
      </c>
      <c r="S3666" s="45"/>
      <c r="T3666" s="46"/>
      <c r="U3666" s="46"/>
      <c r="V3666" s="5" t="str">
        <f>IF(ActividadesCom[[#This Row],[NIVEL 3]]&lt;&gt;0,VLOOKUP(ActividadesCom[[#This Row],[NIVEL 3]],Catálogo!A:B,2,FALSE),"")</f>
        <v/>
      </c>
      <c r="W3666" s="46"/>
      <c r="X3666" s="45"/>
      <c r="Y3666" s="46"/>
      <c r="Z3666" s="46"/>
      <c r="AA3666" s="5" t="str">
        <f>IF(ActividadesCom[[#This Row],[NIVEL 4]]&lt;&gt;0,VLOOKUP(ActividadesCom[[#This Row],[NIVEL 4]],Catálogo!A:B,2,FALSE),"")</f>
        <v/>
      </c>
      <c r="AB3666" s="46"/>
      <c r="AC3666" s="45"/>
      <c r="AD3666" s="46"/>
      <c r="AE3666" s="46"/>
      <c r="AF3666" s="5" t="str">
        <f>IF(ActividadesCom[[#This Row],[NIVEL 5]]&lt;&gt;0,VLOOKUP(ActividadesCom[[#This Row],[NIVEL 5]],Catálogo!A:B,2,FALSE),"")</f>
        <v/>
      </c>
      <c r="AG3666" s="47"/>
      <c r="AH3666" s="2"/>
      <c r="AI3666" s="2"/>
    </row>
    <row r="3667" spans="1:35" ht="30" hidden="1" customHeight="1" x14ac:dyDescent="0.25">
      <c r="A3667" s="43">
        <v>21470355</v>
      </c>
      <c r="B3667" s="97" t="str">
        <f>VLOOKUP(ActividadesCom[[#This Row],[NO. DE CONTROL]],'LISTADO ESTUDIANTES'!A:C,3,FALSE)</f>
        <v>HAAS MONTERO JOSUE ALONZO</v>
      </c>
      <c r="C3667" s="103" t="str">
        <f>VLOOKUP(ActividadesCom[[#This Row],[NO. DE CONTROL]],'LISTADO ESTUDIANTES'!A:B,2,FALSE)</f>
        <v>ARQUITECTURA</v>
      </c>
      <c r="D3667" s="44" t="str">
        <f>VLOOKUP(ActividadesCom[[#This Row],[NO. DE CONTROL]],'LISTADO ESTUDIANTES'!A:D,4,FALSE)</f>
        <v>BAJA</v>
      </c>
      <c r="E3667" s="5">
        <f>SUM(ActividadesCom[[#This Row],[CRÉD. 1]],ActividadesCom[[#This Row],[CRÉD. 2]],ActividadesCom[[#This Row],[CRÉD. 3]],ActividadesCom[[#This Row],[CRÉD. 4]],ActividadesCom[[#This Row],[CRÉD. 5]])</f>
        <v>1</v>
      </c>
      <c r="F3667" s="44">
        <f>IF(ActividadesCom[[#This Row],[ÚLTIMO SEMESTRE CON CRÉDITOS]]&gt;0,ROUND(AVERAGE(ActividadesCom[[#This Row],[VALOR NIVEL 5]],ActividadesCom[[#This Row],[VALOR NIVEL 4]],ActividadesCom[[#This Row],[VALOR NIVEL 3]],ActividadesCom[[#This Row],[VALOR NIVEL 2]],ActividadesCom[[#This Row],[VALOR NIVEL 1]]),0),"")</f>
        <v>4</v>
      </c>
      <c r="G3667" s="44" t="str">
        <f>IF(ActividadesCom[[#This Row],[PROMEDIO]]="","",IF(ActividadesCom[[#This Row],[PROMEDIO]]&gt;=4,"EXCELENTE",IF(ActividadesCom[[#This Row],[PROMEDIO]]&gt;=3,"NOTABLE",IF(ActividadesCom[[#This Row],[PROMEDIO]]&gt;=2,"BUENO",IF(ActividadesCom[[#This Row],[PROMEDIO]]=1,"SUFICIENTE","")))))</f>
        <v>EXCELENTE</v>
      </c>
      <c r="H3667" s="5">
        <f>MAX(ActividadesCom[[#This Row],[PERÍODO 1]],ActividadesCom[[#This Row],[PERÍODO 2]],ActividadesCom[[#This Row],[PERÍODO 3]],ActividadesCom[[#This Row],[PERÍODO 4]],ActividadesCom[[#This Row],[PERÍODO 5]])</f>
        <v>20213</v>
      </c>
      <c r="I3667" s="45" t="s">
        <v>4695</v>
      </c>
      <c r="J3667" s="46">
        <v>20213</v>
      </c>
      <c r="K3667" s="46" t="s">
        <v>4008</v>
      </c>
      <c r="L3667" s="5">
        <f>IF(ActividadesCom[[#This Row],[NIVEL 1]]&lt;&gt;0,VLOOKUP(ActividadesCom[[#This Row],[NIVEL 1]],Catálogo!A:B,2,FALSE),"")</f>
        <v>4</v>
      </c>
      <c r="M3667" s="46">
        <v>1</v>
      </c>
      <c r="N3667" s="45"/>
      <c r="O3667" s="46"/>
      <c r="P3667" s="46"/>
      <c r="Q3667" s="5" t="str">
        <f>IF(ActividadesCom[[#This Row],[NIVEL 2]]&lt;&gt;0,VLOOKUP(ActividadesCom[[#This Row],[NIVEL 2]],Catálogo!A:B,2,FALSE),"")</f>
        <v/>
      </c>
      <c r="R3667" s="46"/>
      <c r="S3667" s="45"/>
      <c r="T3667" s="46"/>
      <c r="U3667" s="46"/>
      <c r="V3667" s="5" t="str">
        <f>IF(ActividadesCom[[#This Row],[NIVEL 3]]&lt;&gt;0,VLOOKUP(ActividadesCom[[#This Row],[NIVEL 3]],Catálogo!A:B,2,FALSE),"")</f>
        <v/>
      </c>
      <c r="W3667" s="46"/>
      <c r="X3667" s="45"/>
      <c r="Y3667" s="46"/>
      <c r="Z3667" s="46"/>
      <c r="AA3667" s="5" t="str">
        <f>IF(ActividadesCom[[#This Row],[NIVEL 4]]&lt;&gt;0,VLOOKUP(ActividadesCom[[#This Row],[NIVEL 4]],Catálogo!A:B,2,FALSE),"")</f>
        <v/>
      </c>
      <c r="AB3667" s="46"/>
      <c r="AC3667" s="45"/>
      <c r="AD3667" s="46"/>
      <c r="AE3667" s="46"/>
      <c r="AF3667" s="5" t="str">
        <f>IF(ActividadesCom[[#This Row],[NIVEL 5]]&lt;&gt;0,VLOOKUP(ActividadesCom[[#This Row],[NIVEL 5]],Catálogo!A:B,2,FALSE),"")</f>
        <v/>
      </c>
      <c r="AG3667" s="47"/>
      <c r="AH3667" s="2"/>
      <c r="AI3667" s="2"/>
    </row>
    <row r="3668" spans="1:35" ht="30" hidden="1" customHeight="1" x14ac:dyDescent="0.25">
      <c r="A3668" s="43">
        <v>21470356</v>
      </c>
      <c r="B3668" s="97" t="str">
        <f>VLOOKUP(ActividadesCom[[#This Row],[NO. DE CONTROL]],'LISTADO ESTUDIANTES'!A:C,3,FALSE)</f>
        <v>SALAYA AVALOS GABRIEL</v>
      </c>
      <c r="C3668" s="103" t="str">
        <f>VLOOKUP(ActividadesCom[[#This Row],[NO. DE CONTROL]],'LISTADO ESTUDIANTES'!A:B,2,FALSE)</f>
        <v>ARQUITECTURA</v>
      </c>
      <c r="D3668" s="44" t="str">
        <f>VLOOKUP(ActividadesCom[[#This Row],[NO. DE CONTROL]],'LISTADO ESTUDIANTES'!A:D,4,FALSE)</f>
        <v>BAJA</v>
      </c>
      <c r="E3668" s="5">
        <f>SUM(ActividadesCom[[#This Row],[CRÉD. 1]],ActividadesCom[[#This Row],[CRÉD. 2]],ActividadesCom[[#This Row],[CRÉD. 3]],ActividadesCom[[#This Row],[CRÉD. 4]],ActividadesCom[[#This Row],[CRÉD. 5]])</f>
        <v>1</v>
      </c>
      <c r="F3668" s="44">
        <f>IF(ActividadesCom[[#This Row],[ÚLTIMO SEMESTRE CON CRÉDITOS]]&gt;0,ROUND(AVERAGE(ActividadesCom[[#This Row],[VALOR NIVEL 5]],ActividadesCom[[#This Row],[VALOR NIVEL 4]],ActividadesCom[[#This Row],[VALOR NIVEL 3]],ActividadesCom[[#This Row],[VALOR NIVEL 2]],ActividadesCom[[#This Row],[VALOR NIVEL 1]]),0),"")</f>
        <v>4</v>
      </c>
      <c r="G3668" s="44" t="str">
        <f>IF(ActividadesCom[[#This Row],[PROMEDIO]]="","",IF(ActividadesCom[[#This Row],[PROMEDIO]]&gt;=4,"EXCELENTE",IF(ActividadesCom[[#This Row],[PROMEDIO]]&gt;=3,"NOTABLE",IF(ActividadesCom[[#This Row],[PROMEDIO]]&gt;=2,"BUENO",IF(ActividadesCom[[#This Row],[PROMEDIO]]=1,"SUFICIENTE","")))))</f>
        <v>EXCELENTE</v>
      </c>
      <c r="H3668" s="5">
        <f>MAX(ActividadesCom[[#This Row],[PERÍODO 1]],ActividadesCom[[#This Row],[PERÍODO 2]],ActividadesCom[[#This Row],[PERÍODO 3]],ActividadesCom[[#This Row],[PERÍODO 4]],ActividadesCom[[#This Row],[PERÍODO 5]])</f>
        <v>20213</v>
      </c>
      <c r="I3668" s="45" t="s">
        <v>4695</v>
      </c>
      <c r="J3668" s="46">
        <v>20213</v>
      </c>
      <c r="K3668" s="46" t="s">
        <v>4008</v>
      </c>
      <c r="L3668" s="5">
        <f>IF(ActividadesCom[[#This Row],[NIVEL 1]]&lt;&gt;0,VLOOKUP(ActividadesCom[[#This Row],[NIVEL 1]],Catálogo!A:B,2,FALSE),"")</f>
        <v>4</v>
      </c>
      <c r="M3668" s="46">
        <v>1</v>
      </c>
      <c r="N3668" s="45"/>
      <c r="O3668" s="46"/>
      <c r="P3668" s="46"/>
      <c r="Q3668" s="5" t="str">
        <f>IF(ActividadesCom[[#This Row],[NIVEL 2]]&lt;&gt;0,VLOOKUP(ActividadesCom[[#This Row],[NIVEL 2]],Catálogo!A:B,2,FALSE),"")</f>
        <v/>
      </c>
      <c r="R3668" s="46"/>
      <c r="S3668" s="45"/>
      <c r="T3668" s="46"/>
      <c r="U3668" s="46"/>
      <c r="V3668" s="5" t="str">
        <f>IF(ActividadesCom[[#This Row],[NIVEL 3]]&lt;&gt;0,VLOOKUP(ActividadesCom[[#This Row],[NIVEL 3]],Catálogo!A:B,2,FALSE),"")</f>
        <v/>
      </c>
      <c r="W3668" s="46"/>
      <c r="X3668" s="45"/>
      <c r="Y3668" s="46"/>
      <c r="Z3668" s="46"/>
      <c r="AA3668" s="5" t="str">
        <f>IF(ActividadesCom[[#This Row],[NIVEL 4]]&lt;&gt;0,VLOOKUP(ActividadesCom[[#This Row],[NIVEL 4]],Catálogo!A:B,2,FALSE),"")</f>
        <v/>
      </c>
      <c r="AB3668" s="46"/>
      <c r="AC3668" s="45"/>
      <c r="AD3668" s="46"/>
      <c r="AE3668" s="46"/>
      <c r="AF3668" s="5" t="str">
        <f>IF(ActividadesCom[[#This Row],[NIVEL 5]]&lt;&gt;0,VLOOKUP(ActividadesCom[[#This Row],[NIVEL 5]],Catálogo!A:B,2,FALSE),"")</f>
        <v/>
      </c>
      <c r="AG3668" s="47"/>
      <c r="AH3668" s="2"/>
      <c r="AI3668" s="2"/>
    </row>
    <row r="3669" spans="1:35" ht="30" customHeight="1" x14ac:dyDescent="0.25">
      <c r="A3669" s="7">
        <v>21470357</v>
      </c>
      <c r="B3669" s="10" t="str">
        <f>VLOOKUP(ActividadesCom[[#This Row],[NO. DE CONTROL]],'LISTADO ESTUDIANTES'!A:C,3,FALSE)</f>
        <v>MARTINEZ PACHECO JOSE MARIA</v>
      </c>
      <c r="C3669" s="97" t="str">
        <f>VLOOKUP(ActividadesCom[[#This Row],[NO. DE CONTROL]],'LISTADO ESTUDIANTES'!A:B,2,FALSE)</f>
        <v>INGENIERIA MECANICA</v>
      </c>
      <c r="D3669" s="18" t="str">
        <f>VLOOKUP(ActividadesCom[[#This Row],[NO. DE CONTROL]],'LISTADO ESTUDIANTES'!A:D,4,FALSE)</f>
        <v>ACTIVO(A)</v>
      </c>
      <c r="E3669" s="7">
        <f>SUM(ActividadesCom[[#This Row],[CRÉD. 1]],ActividadesCom[[#This Row],[CRÉD. 2]],ActividadesCom[[#This Row],[CRÉD. 3]],ActividadesCom[[#This Row],[CRÉD. 4]],ActividadesCom[[#This Row],[CRÉD. 5]])</f>
        <v>0</v>
      </c>
      <c r="F3669" s="18" t="str">
        <f>IF(ActividadesCom[[#This Row],[ÚLTIMO SEMESTRE CON CRÉDITOS]]&gt;0,ROUND(AVERAGE(ActividadesCom[[#This Row],[VALOR NIVEL 5]],ActividadesCom[[#This Row],[VALOR NIVEL 4]],ActividadesCom[[#This Row],[VALOR NIVEL 3]],ActividadesCom[[#This Row],[VALOR NIVEL 2]],ActividadesCom[[#This Row],[VALOR NIVEL 1]]),0),"")</f>
        <v/>
      </c>
      <c r="G3669" s="7" t="str">
        <f>IF(ActividadesCom[[#This Row],[PROMEDIO]]="","",IF(ActividadesCom[[#This Row],[PROMEDIO]]&gt;=4,"EXCELENTE",IF(ActividadesCom[[#This Row],[PROMEDIO]]&gt;=3,"NOTABLE",IF(ActividadesCom[[#This Row],[PROMEDIO]]&gt;=2,"BUENO",IF(ActividadesCom[[#This Row],[PROMEDIO]]=1,"SUFICIENTE","")))))</f>
        <v/>
      </c>
      <c r="H3669" s="18">
        <f>MAX(ActividadesCom[[#This Row],[PERÍODO 1]],ActividadesCom[[#This Row],[PERÍODO 2]],ActividadesCom[[#This Row],[PERÍODO 3]],ActividadesCom[[#This Row],[PERÍODO 4]],ActividadesCom[[#This Row],[PERÍODO 5]])</f>
        <v>0</v>
      </c>
      <c r="I3669" s="6"/>
      <c r="J3669" s="5"/>
      <c r="K3669" s="5"/>
      <c r="L3669" s="18" t="str">
        <f>IF(ActividadesCom[[#This Row],[NIVEL 1]]&lt;&gt;0,VLOOKUP(ActividadesCom[[#This Row],[NIVEL 1]],Catálogo!A:B,2,FALSE),"")</f>
        <v/>
      </c>
      <c r="M3669" s="5"/>
      <c r="N3669" s="6"/>
      <c r="O3669" s="5"/>
      <c r="P3669" s="5"/>
      <c r="Q3669" s="18" t="str">
        <f>IF(ActividadesCom[[#This Row],[NIVEL 2]]&lt;&gt;0,VLOOKUP(ActividadesCom[[#This Row],[NIVEL 2]],Catálogo!A:B,2,FALSE),"")</f>
        <v/>
      </c>
      <c r="R3669" s="5"/>
      <c r="S3669" s="6"/>
      <c r="T3669" s="5"/>
      <c r="U3669" s="5"/>
      <c r="V3669" s="18" t="str">
        <f>IF(ActividadesCom[[#This Row],[NIVEL 3]]&lt;&gt;0,VLOOKUP(ActividadesCom[[#This Row],[NIVEL 3]],Catálogo!A:B,2,FALSE),"")</f>
        <v/>
      </c>
      <c r="W3669" s="5"/>
      <c r="X3669" s="6"/>
      <c r="Y3669" s="5"/>
      <c r="Z3669" s="5"/>
      <c r="AA3669" s="18" t="str">
        <f>IF(ActividadesCom[[#This Row],[NIVEL 4]]&lt;&gt;0,VLOOKUP(ActividadesCom[[#This Row],[NIVEL 4]],Catálogo!A:B,2,FALSE),"")</f>
        <v/>
      </c>
      <c r="AB3669" s="5"/>
      <c r="AC3669" s="6"/>
      <c r="AD3669" s="5"/>
      <c r="AE3669" s="5"/>
      <c r="AF3669" s="18" t="str">
        <f>IF(ActividadesCom[[#This Row],[NIVEL 5]]&lt;&gt;0,VLOOKUP(ActividadesCom[[#This Row],[NIVEL 5]],Catálogo!A:B,2,FALSE),"")</f>
        <v/>
      </c>
      <c r="AG3669" s="36"/>
      <c r="AH3669" s="2"/>
      <c r="AI3669" s="2"/>
    </row>
    <row r="3670" spans="1:35" ht="30" hidden="1" customHeight="1" x14ac:dyDescent="0.25">
      <c r="A3670" s="54">
        <v>21470358</v>
      </c>
      <c r="B3670" s="97" t="str">
        <f>VLOOKUP(ActividadesCom[[#This Row],[NO. DE CONTROL]],'LISTADO ESTUDIANTES'!A:C,3,FALSE)</f>
        <v>ALEXANDER DEL JESUS PATIÑO DZUL</v>
      </c>
      <c r="C3670" s="107" t="str">
        <f>VLOOKUP(ActividadesCom[[#This Row],[NO. DE CONTROL]],'LISTADO ESTUDIANTES'!A:B,2,FALSE)</f>
        <v>INGENIERIA MECANICA</v>
      </c>
      <c r="D3670" s="55" t="str">
        <f>VLOOKUP(ActividadesCom[[#This Row],[NO. DE CONTROL]],'LISTADO ESTUDIANTES'!A:D,4,FALSE)</f>
        <v>BAJA</v>
      </c>
      <c r="E3670" s="54">
        <f>SUM(ActividadesCom[[#This Row],[CRÉD. 1]],ActividadesCom[[#This Row],[CRÉD. 2]],ActividadesCom[[#This Row],[CRÉD. 3]],ActividadesCom[[#This Row],[CRÉD. 4]],ActividadesCom[[#This Row],[CRÉD. 5]])</f>
        <v>1</v>
      </c>
      <c r="F3670" s="55">
        <f>IF(ActividadesCom[[#This Row],[ÚLTIMO SEMESTRE CON CRÉDITOS]]&gt;0,ROUND(AVERAGE(ActividadesCom[[#This Row],[VALOR NIVEL 5]],ActividadesCom[[#This Row],[VALOR NIVEL 4]],ActividadesCom[[#This Row],[VALOR NIVEL 3]],ActividadesCom[[#This Row],[VALOR NIVEL 2]],ActividadesCom[[#This Row],[VALOR NIVEL 1]]),0),"")</f>
        <v>2</v>
      </c>
      <c r="G3670" s="54" t="str">
        <f>IF(ActividadesCom[[#This Row],[PROMEDIO]]="","",IF(ActividadesCom[[#This Row],[PROMEDIO]]&gt;=4,"EXCELENTE",IF(ActividadesCom[[#This Row],[PROMEDIO]]&gt;=3,"NOTABLE",IF(ActividadesCom[[#This Row],[PROMEDIO]]&gt;=2,"BUENO",IF(ActividadesCom[[#This Row],[PROMEDIO]]=1,"SUFICIENTE","")))))</f>
        <v>BUENO</v>
      </c>
      <c r="H3670" s="55">
        <f>MAX(ActividadesCom[[#This Row],[PERÍODO 1]],ActividadesCom[[#This Row],[PERÍODO 2]],ActividadesCom[[#This Row],[PERÍODO 3]],ActividadesCom[[#This Row],[PERÍODO 4]],ActividadesCom[[#This Row],[PERÍODO 5]])</f>
        <v>20221</v>
      </c>
      <c r="I3670" s="56" t="s">
        <v>4872</v>
      </c>
      <c r="J3670" s="5">
        <v>20221</v>
      </c>
      <c r="K3670" s="57" t="s">
        <v>4022</v>
      </c>
      <c r="L3670" s="55">
        <f>IF(ActividadesCom[[#This Row],[NIVEL 1]]&lt;&gt;0,VLOOKUP(ActividadesCom[[#This Row],[NIVEL 1]],Catálogo!A:B,2,FALSE),"")</f>
        <v>2</v>
      </c>
      <c r="M3670" s="57">
        <v>1</v>
      </c>
      <c r="N3670" s="56"/>
      <c r="O3670" s="57"/>
      <c r="P3670" s="57"/>
      <c r="Q3670" s="55" t="str">
        <f>IF(ActividadesCom[[#This Row],[NIVEL 2]]&lt;&gt;0,VLOOKUP(ActividadesCom[[#This Row],[NIVEL 2]],Catálogo!A:B,2,FALSE),"")</f>
        <v/>
      </c>
      <c r="R3670" s="57"/>
      <c r="S3670" s="56"/>
      <c r="T3670" s="57"/>
      <c r="U3670" s="57"/>
      <c r="V3670" s="55" t="str">
        <f>IF(ActividadesCom[[#This Row],[NIVEL 3]]&lt;&gt;0,VLOOKUP(ActividadesCom[[#This Row],[NIVEL 3]],Catálogo!A:B,2,FALSE),"")</f>
        <v/>
      </c>
      <c r="W3670" s="57"/>
      <c r="X3670" s="56"/>
      <c r="Y3670" s="57"/>
      <c r="Z3670" s="57"/>
      <c r="AA3670" s="55" t="str">
        <f>IF(ActividadesCom[[#This Row],[NIVEL 4]]&lt;&gt;0,VLOOKUP(ActividadesCom[[#This Row],[NIVEL 4]],Catálogo!A:B,2,FALSE),"")</f>
        <v/>
      </c>
      <c r="AB3670" s="57"/>
      <c r="AC3670" s="56"/>
      <c r="AD3670" s="57"/>
      <c r="AE3670" s="57"/>
      <c r="AF3670" s="55" t="str">
        <f>IF(ActividadesCom[[#This Row],[NIVEL 5]]&lt;&gt;0,VLOOKUP(ActividadesCom[[#This Row],[NIVEL 5]],Catálogo!A:B,2,FALSE),"")</f>
        <v/>
      </c>
      <c r="AG3670" s="58"/>
      <c r="AH3670" s="2"/>
      <c r="AI3670" s="2"/>
    </row>
    <row r="3671" spans="1:35" ht="30" customHeight="1" x14ac:dyDescent="0.25">
      <c r="A3671" s="7">
        <v>21470359</v>
      </c>
      <c r="B3671" s="10" t="str">
        <f>VLOOKUP(ActividadesCom[[#This Row],[NO. DE CONTROL]],'LISTADO ESTUDIANTES'!A:C,3,FALSE)</f>
        <v>REYES HERNANDEZ NOHEMI</v>
      </c>
      <c r="C3671" s="97" t="str">
        <f>VLOOKUP(ActividadesCom[[#This Row],[NO. DE CONTROL]],'LISTADO ESTUDIANTES'!A:B,2,FALSE)</f>
        <v>INGENIERIA EN ADMINISTRACION</v>
      </c>
      <c r="D3671" s="18" t="str">
        <f>VLOOKUP(ActividadesCom[[#This Row],[NO. DE CONTROL]],'LISTADO ESTUDIANTES'!A:D,4,FALSE)</f>
        <v>ACTIVO(A)</v>
      </c>
      <c r="E3671" s="7">
        <f>SUM(ActividadesCom[[#This Row],[CRÉD. 1]],ActividadesCom[[#This Row],[CRÉD. 2]],ActividadesCom[[#This Row],[CRÉD. 3]],ActividadesCom[[#This Row],[CRÉD. 4]],ActividadesCom[[#This Row],[CRÉD. 5]])</f>
        <v>2</v>
      </c>
      <c r="F3671" s="18">
        <f>IF(ActividadesCom[[#This Row],[ÚLTIMO SEMESTRE CON CRÉDITOS]]&gt;0,ROUND(AVERAGE(ActividadesCom[[#This Row],[VALOR NIVEL 5]],ActividadesCom[[#This Row],[VALOR NIVEL 4]],ActividadesCom[[#This Row],[VALOR NIVEL 3]],ActividadesCom[[#This Row],[VALOR NIVEL 2]],ActividadesCom[[#This Row],[VALOR NIVEL 1]]),0),"")</f>
        <v>3</v>
      </c>
      <c r="G3671" s="7" t="str">
        <f>IF(ActividadesCom[[#This Row],[PROMEDIO]]="","",IF(ActividadesCom[[#This Row],[PROMEDIO]]&gt;=4,"EXCELENTE",IF(ActividadesCom[[#This Row],[PROMEDIO]]&gt;=3,"NOTABLE",IF(ActividadesCom[[#This Row],[PROMEDIO]]&gt;=2,"BUENO",IF(ActividadesCom[[#This Row],[PROMEDIO]]=1,"SUFICIENTE","")))))</f>
        <v>NOTABLE</v>
      </c>
      <c r="H3671" s="18">
        <f>MAX(ActividadesCom[[#This Row],[PERÍODO 1]],ActividadesCom[[#This Row],[PERÍODO 2]],ActividadesCom[[#This Row],[PERÍODO 3]],ActividadesCom[[#This Row],[PERÍODO 4]],ActividadesCom[[#This Row],[PERÍODO 5]])</f>
        <v>20221</v>
      </c>
      <c r="I3671" s="6" t="s">
        <v>5814</v>
      </c>
      <c r="J3671" s="5">
        <v>20221</v>
      </c>
      <c r="K3671" s="5" t="s">
        <v>4009</v>
      </c>
      <c r="L3671" s="18">
        <f>IF(ActividadesCom[[#This Row],[NIVEL 1]]&lt;&gt;0,VLOOKUP(ActividadesCom[[#This Row],[NIVEL 1]],Catálogo!A:B,2,FALSE),"")</f>
        <v>3</v>
      </c>
      <c r="M3671" s="5">
        <v>1</v>
      </c>
      <c r="N3671" s="6" t="s">
        <v>5879</v>
      </c>
      <c r="O3671" s="5">
        <v>20213</v>
      </c>
      <c r="P3671" s="5" t="s">
        <v>4009</v>
      </c>
      <c r="Q3671" s="18">
        <f>IF(ActividadesCom[[#This Row],[NIVEL 2]]&lt;&gt;0,VLOOKUP(ActividadesCom[[#This Row],[NIVEL 2]],Catálogo!A:B,2,FALSE),"")</f>
        <v>3</v>
      </c>
      <c r="R3671" s="5">
        <v>1</v>
      </c>
      <c r="S3671" s="6"/>
      <c r="T3671" s="5"/>
      <c r="U3671" s="5"/>
      <c r="V3671" s="18" t="str">
        <f>IF(ActividadesCom[[#This Row],[NIVEL 3]]&lt;&gt;0,VLOOKUP(ActividadesCom[[#This Row],[NIVEL 3]],Catálogo!A:B,2,FALSE),"")</f>
        <v/>
      </c>
      <c r="W3671" s="5"/>
      <c r="X3671" s="6"/>
      <c r="Y3671" s="5"/>
      <c r="Z3671" s="5"/>
      <c r="AA3671" s="18" t="str">
        <f>IF(ActividadesCom[[#This Row],[NIVEL 4]]&lt;&gt;0,VLOOKUP(ActividadesCom[[#This Row],[NIVEL 4]],Catálogo!A:B,2,FALSE),"")</f>
        <v/>
      </c>
      <c r="AB3671" s="5"/>
      <c r="AC3671" s="6"/>
      <c r="AD3671" s="5"/>
      <c r="AE3671" s="5"/>
      <c r="AF3671" s="18" t="str">
        <f>IF(ActividadesCom[[#This Row],[NIVEL 5]]&lt;&gt;0,VLOOKUP(ActividadesCom[[#This Row],[NIVEL 5]],Catálogo!A:B,2,FALSE),"")</f>
        <v/>
      </c>
      <c r="AG3671" s="36"/>
      <c r="AH3671" s="2"/>
      <c r="AI3671" s="2"/>
    </row>
    <row r="3672" spans="1:35" ht="30" customHeight="1" x14ac:dyDescent="0.25">
      <c r="A3672" s="7">
        <v>21470361</v>
      </c>
      <c r="B3672" s="97" t="str">
        <f>VLOOKUP(ActividadesCom[[#This Row],[NO. DE CONTROL]],'LISTADO ESTUDIANTES'!A:C,3,FALSE)</f>
        <v>OVANDO MURILLO JOSE MANUEL</v>
      </c>
      <c r="C3672" s="97" t="str">
        <f>VLOOKUP(ActividadesCom[[#This Row],[NO. DE CONTROL]],'LISTADO ESTUDIANTES'!A:B,2,FALSE)</f>
        <v>INGENIERIA EN GESTION EMPRESARIAL</v>
      </c>
      <c r="D3672" s="18" t="str">
        <f>VLOOKUP(ActividadesCom[[#This Row],[NO. DE CONTROL]],'LISTADO ESTUDIANTES'!A:D,4,FALSE)</f>
        <v>ACTIVO(A)</v>
      </c>
      <c r="E3672" s="5">
        <f>SUM(ActividadesCom[[#This Row],[CRÉD. 1]],ActividadesCom[[#This Row],[CRÉD. 2]],ActividadesCom[[#This Row],[CRÉD. 3]],ActividadesCom[[#This Row],[CRÉD. 4]],ActividadesCom[[#This Row],[CRÉD. 5]])</f>
        <v>3</v>
      </c>
      <c r="F3672" s="18">
        <f>IF(ActividadesCom[[#This Row],[ÚLTIMO SEMESTRE CON CRÉDITOS]]&gt;0,ROUND(AVERAGE(ActividadesCom[[#This Row],[VALOR NIVEL 5]],ActividadesCom[[#This Row],[VALOR NIVEL 4]],ActividadesCom[[#This Row],[VALOR NIVEL 3]],ActividadesCom[[#This Row],[VALOR NIVEL 2]],ActividadesCom[[#This Row],[VALOR NIVEL 1]]),0),"")</f>
        <v>4</v>
      </c>
      <c r="G3672" s="7" t="str">
        <f>IF(ActividadesCom[[#This Row],[PROMEDIO]]="","",IF(ActividadesCom[[#This Row],[PROMEDIO]]&gt;=4,"EXCELENTE",IF(ActividadesCom[[#This Row],[PROMEDIO]]&gt;=3,"NOTABLE",IF(ActividadesCom[[#This Row],[PROMEDIO]]&gt;=2,"BUENO",IF(ActividadesCom[[#This Row],[PROMEDIO]]=1,"SUFICIENTE","")))))</f>
        <v>EXCELENTE</v>
      </c>
      <c r="H3672" s="5">
        <f>MAX(ActividadesCom[[#This Row],[PERÍODO 1]],ActividadesCom[[#This Row],[PERÍODO 2]],ActividadesCom[[#This Row],[PERÍODO 3]],ActividadesCom[[#This Row],[PERÍODO 4]],ActividadesCom[[#This Row],[PERÍODO 5]])</f>
        <v>20213</v>
      </c>
      <c r="I3672" s="6" t="s">
        <v>34</v>
      </c>
      <c r="J3672" s="5">
        <v>20213</v>
      </c>
      <c r="K3672" s="46" t="s">
        <v>4008</v>
      </c>
      <c r="L3672" s="5">
        <f>IF(ActividadesCom[[#This Row],[NIVEL 1]]&lt;&gt;0,VLOOKUP(ActividadesCom[[#This Row],[NIVEL 1]],Catálogo!A:B,2,FALSE),"")</f>
        <v>4</v>
      </c>
      <c r="M3672" s="5">
        <v>1</v>
      </c>
      <c r="N3672" s="45" t="s">
        <v>4848</v>
      </c>
      <c r="O3672" s="46">
        <v>20213</v>
      </c>
      <c r="P3672" s="5" t="s">
        <v>4008</v>
      </c>
      <c r="Q3672" s="5">
        <f>IF(ActividadesCom[[#This Row],[NIVEL 2]]&lt;&gt;0,VLOOKUP(ActividadesCom[[#This Row],[NIVEL 2]],Catálogo!A:B,2,FALSE),"")</f>
        <v>4</v>
      </c>
      <c r="R3672" s="5">
        <v>1</v>
      </c>
      <c r="S3672" s="6"/>
      <c r="T3672" s="5"/>
      <c r="U3672" s="5"/>
      <c r="V3672" s="5" t="str">
        <f>IF(ActividadesCom[[#This Row],[NIVEL 3]]&lt;&gt;0,VLOOKUP(ActividadesCom[[#This Row],[NIVEL 3]],Catálogo!A:B,2,FALSE),"")</f>
        <v/>
      </c>
      <c r="W3672" s="5"/>
      <c r="X3672" s="6" t="s">
        <v>4900</v>
      </c>
      <c r="Y3672" s="5">
        <v>20213</v>
      </c>
      <c r="Z3672" s="5" t="s">
        <v>4008</v>
      </c>
      <c r="AA3672" s="5">
        <f>IF(ActividadesCom[[#This Row],[NIVEL 4]]&lt;&gt;0,VLOOKUP(ActividadesCom[[#This Row],[NIVEL 4]],Catálogo!A:B,2,FALSE),"")</f>
        <v>4</v>
      </c>
      <c r="AB3672" s="5">
        <v>1</v>
      </c>
      <c r="AC3672" s="6"/>
      <c r="AD3672" s="5"/>
      <c r="AE3672" s="5"/>
      <c r="AF3672" s="5" t="str">
        <f>IF(ActividadesCom[[#This Row],[NIVEL 5]]&lt;&gt;0,VLOOKUP(ActividadesCom[[#This Row],[NIVEL 5]],Catálogo!A:B,2,FALSE),"")</f>
        <v/>
      </c>
      <c r="AG3672" s="36"/>
      <c r="AH3672" s="2"/>
      <c r="AI3672" s="2"/>
    </row>
    <row r="3673" spans="1:35" ht="30" hidden="1" customHeight="1" x14ac:dyDescent="0.25">
      <c r="A3673" s="7">
        <v>21470362</v>
      </c>
      <c r="B3673" s="10" t="str">
        <f>VLOOKUP(ActividadesCom[[#This Row],[NO. DE CONTROL]],'LISTADO ESTUDIANTES'!A:C,3,FALSE)</f>
        <v>SOSA PACHECO LUIS ISAAC</v>
      </c>
      <c r="C3673" s="97" t="str">
        <f>VLOOKUP(ActividadesCom[[#This Row],[NO. DE CONTROL]],'LISTADO ESTUDIANTES'!A:B,2,FALSE)</f>
        <v>INGENIERIA MECANICA</v>
      </c>
      <c r="D3673" s="18" t="str">
        <f>VLOOKUP(ActividadesCom[[#This Row],[NO. DE CONTROL]],'LISTADO ESTUDIANTES'!A:D,4,FALSE)</f>
        <v>BAJA</v>
      </c>
      <c r="E3673" s="7">
        <f>SUM(ActividadesCom[[#This Row],[CRÉD. 1]],ActividadesCom[[#This Row],[CRÉD. 2]],ActividadesCom[[#This Row],[CRÉD. 3]],ActividadesCom[[#This Row],[CRÉD. 4]],ActividadesCom[[#This Row],[CRÉD. 5]])</f>
        <v>0</v>
      </c>
      <c r="F3673" s="18" t="str">
        <f>IF(ActividadesCom[[#This Row],[ÚLTIMO SEMESTRE CON CRÉDITOS]]&gt;0,ROUND(AVERAGE(ActividadesCom[[#This Row],[VALOR NIVEL 5]],ActividadesCom[[#This Row],[VALOR NIVEL 4]],ActividadesCom[[#This Row],[VALOR NIVEL 3]],ActividadesCom[[#This Row],[VALOR NIVEL 2]],ActividadesCom[[#This Row],[VALOR NIVEL 1]]),0),"")</f>
        <v/>
      </c>
      <c r="G3673" s="7" t="str">
        <f>IF(ActividadesCom[[#This Row],[PROMEDIO]]="","",IF(ActividadesCom[[#This Row],[PROMEDIO]]&gt;=4,"EXCELENTE",IF(ActividadesCom[[#This Row],[PROMEDIO]]&gt;=3,"NOTABLE",IF(ActividadesCom[[#This Row],[PROMEDIO]]&gt;=2,"BUENO",IF(ActividadesCom[[#This Row],[PROMEDIO]]=1,"SUFICIENTE","")))))</f>
        <v/>
      </c>
      <c r="H3673" s="18">
        <f>MAX(ActividadesCom[[#This Row],[PERÍODO 1]],ActividadesCom[[#This Row],[PERÍODO 2]],ActividadesCom[[#This Row],[PERÍODO 3]],ActividadesCom[[#This Row],[PERÍODO 4]],ActividadesCom[[#This Row],[PERÍODO 5]])</f>
        <v>0</v>
      </c>
      <c r="I3673" s="6"/>
      <c r="J3673" s="5"/>
      <c r="K3673" s="5"/>
      <c r="L3673" s="18" t="str">
        <f>IF(ActividadesCom[[#This Row],[NIVEL 1]]&lt;&gt;0,VLOOKUP(ActividadesCom[[#This Row],[NIVEL 1]],Catálogo!A:B,2,FALSE),"")</f>
        <v/>
      </c>
      <c r="M3673" s="5"/>
      <c r="N3673" s="6"/>
      <c r="O3673" s="5"/>
      <c r="P3673" s="5"/>
      <c r="Q3673" s="18" t="str">
        <f>IF(ActividadesCom[[#This Row],[NIVEL 2]]&lt;&gt;0,VLOOKUP(ActividadesCom[[#This Row],[NIVEL 2]],Catálogo!A:B,2,FALSE),"")</f>
        <v/>
      </c>
      <c r="R3673" s="5"/>
      <c r="S3673" s="6"/>
      <c r="T3673" s="5"/>
      <c r="U3673" s="5"/>
      <c r="V3673" s="18" t="str">
        <f>IF(ActividadesCom[[#This Row],[NIVEL 3]]&lt;&gt;0,VLOOKUP(ActividadesCom[[#This Row],[NIVEL 3]],Catálogo!A:B,2,FALSE),"")</f>
        <v/>
      </c>
      <c r="W3673" s="5"/>
      <c r="X3673" s="6"/>
      <c r="Y3673" s="5"/>
      <c r="Z3673" s="5"/>
      <c r="AA3673" s="18" t="str">
        <f>IF(ActividadesCom[[#This Row],[NIVEL 4]]&lt;&gt;0,VLOOKUP(ActividadesCom[[#This Row],[NIVEL 4]],Catálogo!A:B,2,FALSE),"")</f>
        <v/>
      </c>
      <c r="AB3673" s="5"/>
      <c r="AC3673" s="6"/>
      <c r="AD3673" s="5"/>
      <c r="AE3673" s="5"/>
      <c r="AF3673" s="18" t="str">
        <f>IF(ActividadesCom[[#This Row],[NIVEL 5]]&lt;&gt;0,VLOOKUP(ActividadesCom[[#This Row],[NIVEL 5]],Catálogo!A:B,2,FALSE),"")</f>
        <v/>
      </c>
      <c r="AG3673" s="36"/>
      <c r="AH3673" s="2"/>
      <c r="AI3673" s="2"/>
    </row>
    <row r="3674" spans="1:35" ht="30" customHeight="1" x14ac:dyDescent="0.25">
      <c r="A3674" s="43">
        <v>21470363</v>
      </c>
      <c r="B3674" s="97" t="str">
        <f>VLOOKUP(ActividadesCom[[#This Row],[NO. DE CONTROL]],'LISTADO ESTUDIANTES'!A:C,3,FALSE)</f>
        <v>UC CANCHE LESLY CITLALI</v>
      </c>
      <c r="C3674" s="103" t="str">
        <f>VLOOKUP(ActividadesCom[[#This Row],[NO. DE CONTROL]],'LISTADO ESTUDIANTES'!A:B,2,FALSE)</f>
        <v>INGENIERIA EN ADMINISTRACION</v>
      </c>
      <c r="D3674" s="44" t="str">
        <f>VLOOKUP(ActividadesCom[[#This Row],[NO. DE CONTROL]],'LISTADO ESTUDIANTES'!A:D,4,FALSE)</f>
        <v>ACTIVO(A)</v>
      </c>
      <c r="E3674" s="5">
        <f>SUM(ActividadesCom[[#This Row],[CRÉD. 1]],ActividadesCom[[#This Row],[CRÉD. 2]],ActividadesCom[[#This Row],[CRÉD. 3]],ActividadesCom[[#This Row],[CRÉD. 4]],ActividadesCom[[#This Row],[CRÉD. 5]])</f>
        <v>2</v>
      </c>
      <c r="F3674" s="44">
        <f>IF(ActividadesCom[[#This Row],[ÚLTIMO SEMESTRE CON CRÉDITOS]]&gt;0,ROUND(AVERAGE(ActividadesCom[[#This Row],[VALOR NIVEL 5]],ActividadesCom[[#This Row],[VALOR NIVEL 4]],ActividadesCom[[#This Row],[VALOR NIVEL 3]],ActividadesCom[[#This Row],[VALOR NIVEL 2]],ActividadesCom[[#This Row],[VALOR NIVEL 1]]),0),"")</f>
        <v>2</v>
      </c>
      <c r="G3674" s="44" t="str">
        <f>IF(ActividadesCom[[#This Row],[PROMEDIO]]="","",IF(ActividadesCom[[#This Row],[PROMEDIO]]&gt;=4,"EXCELENTE",IF(ActividadesCom[[#This Row],[PROMEDIO]]&gt;=3,"NOTABLE",IF(ActividadesCom[[#This Row],[PROMEDIO]]&gt;=2,"BUENO",IF(ActividadesCom[[#This Row],[PROMEDIO]]=1,"SUFICIENTE","")))))</f>
        <v>BUENO</v>
      </c>
      <c r="H3674" s="5">
        <f>MAX(ActividadesCom[[#This Row],[PERÍODO 1]],ActividadesCom[[#This Row],[PERÍODO 2]],ActividadesCom[[#This Row],[PERÍODO 3]],ActividadesCom[[#This Row],[PERÍODO 4]],ActividadesCom[[#This Row],[PERÍODO 5]])</f>
        <v>20221</v>
      </c>
      <c r="I3674" s="45" t="s">
        <v>523</v>
      </c>
      <c r="J3674" s="44">
        <v>20213</v>
      </c>
      <c r="K3674" s="46" t="s">
        <v>4010</v>
      </c>
      <c r="L3674" s="5">
        <f>IF(ActividadesCom[[#This Row],[NIVEL 1]]&lt;&gt;0,VLOOKUP(ActividadesCom[[#This Row],[NIVEL 1]],Catálogo!A:B,2,FALSE),"")</f>
        <v>2</v>
      </c>
      <c r="M3674" s="46">
        <v>1</v>
      </c>
      <c r="N3674" s="6" t="s">
        <v>523</v>
      </c>
      <c r="O3674" s="46">
        <v>20221</v>
      </c>
      <c r="P3674" s="5" t="s">
        <v>4010</v>
      </c>
      <c r="Q3674" s="5">
        <f>IF(ActividadesCom[[#This Row],[NIVEL 2]]&lt;&gt;0,VLOOKUP(ActividadesCom[[#This Row],[NIVEL 2]],Catálogo!A:B,2,FALSE),"")</f>
        <v>2</v>
      </c>
      <c r="R3674" s="46">
        <v>1</v>
      </c>
      <c r="S3674" s="45"/>
      <c r="T3674" s="46"/>
      <c r="U3674" s="46"/>
      <c r="V3674" s="5" t="str">
        <f>IF(ActividadesCom[[#This Row],[NIVEL 3]]&lt;&gt;0,VLOOKUP(ActividadesCom[[#This Row],[NIVEL 3]],Catálogo!A:B,2,FALSE),"")</f>
        <v/>
      </c>
      <c r="W3674" s="46"/>
      <c r="X3674" s="45"/>
      <c r="Y3674" s="46"/>
      <c r="Z3674" s="46"/>
      <c r="AA3674" s="5" t="str">
        <f>IF(ActividadesCom[[#This Row],[NIVEL 4]]&lt;&gt;0,VLOOKUP(ActividadesCom[[#This Row],[NIVEL 4]],Catálogo!A:B,2,FALSE),"")</f>
        <v/>
      </c>
      <c r="AB3674" s="46"/>
      <c r="AC3674" s="45"/>
      <c r="AD3674" s="46"/>
      <c r="AE3674" s="46"/>
      <c r="AF3674" s="5" t="str">
        <f>IF(ActividadesCom[[#This Row],[NIVEL 5]]&lt;&gt;0,VLOOKUP(ActividadesCom[[#This Row],[NIVEL 5]],Catálogo!A:B,2,FALSE),"")</f>
        <v/>
      </c>
      <c r="AG3674" s="47"/>
      <c r="AH3674" s="2"/>
      <c r="AI3674" s="2"/>
    </row>
    <row r="3675" spans="1:35" ht="30" hidden="1" customHeight="1" x14ac:dyDescent="0.25">
      <c r="A3675" s="7">
        <v>21470365</v>
      </c>
      <c r="B3675" s="10" t="str">
        <f>VLOOKUP(ActividadesCom[[#This Row],[NO. DE CONTROL]],'LISTADO ESTUDIANTES'!A:C,3,FALSE)</f>
        <v>OROPEZA SALAZAR LUCELY YAZIR</v>
      </c>
      <c r="C3675" s="97" t="str">
        <f>VLOOKUP(ActividadesCom[[#This Row],[NO. DE CONTROL]],'LISTADO ESTUDIANTES'!A:B,2,FALSE)</f>
        <v>INGENIERIA EN ADMINISTRACION</v>
      </c>
      <c r="D3675" s="18" t="str">
        <f>VLOOKUP(ActividadesCom[[#This Row],[NO. DE CONTROL]],'LISTADO ESTUDIANTES'!A:D,4,FALSE)</f>
        <v>BAJA</v>
      </c>
      <c r="E3675" s="7">
        <f>SUM(ActividadesCom[[#This Row],[CRÉD. 1]],ActividadesCom[[#This Row],[CRÉD. 2]],ActividadesCom[[#This Row],[CRÉD. 3]],ActividadesCom[[#This Row],[CRÉD. 4]],ActividadesCom[[#This Row],[CRÉD. 5]])</f>
        <v>0</v>
      </c>
      <c r="F3675" s="18" t="str">
        <f>IF(ActividadesCom[[#This Row],[ÚLTIMO SEMESTRE CON CRÉDITOS]]&gt;0,ROUND(AVERAGE(ActividadesCom[[#This Row],[VALOR NIVEL 5]],ActividadesCom[[#This Row],[VALOR NIVEL 4]],ActividadesCom[[#This Row],[VALOR NIVEL 3]],ActividadesCom[[#This Row],[VALOR NIVEL 2]],ActividadesCom[[#This Row],[VALOR NIVEL 1]]),0),"")</f>
        <v/>
      </c>
      <c r="G3675" s="7" t="str">
        <f>IF(ActividadesCom[[#This Row],[PROMEDIO]]="","",IF(ActividadesCom[[#This Row],[PROMEDIO]]&gt;=4,"EXCELENTE",IF(ActividadesCom[[#This Row],[PROMEDIO]]&gt;=3,"NOTABLE",IF(ActividadesCom[[#This Row],[PROMEDIO]]&gt;=2,"BUENO",IF(ActividadesCom[[#This Row],[PROMEDIO]]=1,"SUFICIENTE","")))))</f>
        <v/>
      </c>
      <c r="H3675" s="18">
        <f>MAX(ActividadesCom[[#This Row],[PERÍODO 1]],ActividadesCom[[#This Row],[PERÍODO 2]],ActividadesCom[[#This Row],[PERÍODO 3]],ActividadesCom[[#This Row],[PERÍODO 4]],ActividadesCom[[#This Row],[PERÍODO 5]])</f>
        <v>0</v>
      </c>
      <c r="I3675" s="6"/>
      <c r="J3675" s="5"/>
      <c r="K3675" s="5"/>
      <c r="L3675" s="18" t="str">
        <f>IF(ActividadesCom[[#This Row],[NIVEL 1]]&lt;&gt;0,VLOOKUP(ActividadesCom[[#This Row],[NIVEL 1]],Catálogo!A:B,2,FALSE),"")</f>
        <v/>
      </c>
      <c r="M3675" s="5"/>
      <c r="N3675" s="6"/>
      <c r="O3675" s="5"/>
      <c r="P3675" s="5"/>
      <c r="Q3675" s="18" t="str">
        <f>IF(ActividadesCom[[#This Row],[NIVEL 2]]&lt;&gt;0,VLOOKUP(ActividadesCom[[#This Row],[NIVEL 2]],Catálogo!A:B,2,FALSE),"")</f>
        <v/>
      </c>
      <c r="R3675" s="5"/>
      <c r="S3675" s="6"/>
      <c r="T3675" s="5"/>
      <c r="U3675" s="5"/>
      <c r="V3675" s="18" t="str">
        <f>IF(ActividadesCom[[#This Row],[NIVEL 3]]&lt;&gt;0,VLOOKUP(ActividadesCom[[#This Row],[NIVEL 3]],Catálogo!A:B,2,FALSE),"")</f>
        <v/>
      </c>
      <c r="W3675" s="5"/>
      <c r="X3675" s="6"/>
      <c r="Y3675" s="5"/>
      <c r="Z3675" s="5"/>
      <c r="AA3675" s="18" t="str">
        <f>IF(ActividadesCom[[#This Row],[NIVEL 4]]&lt;&gt;0,VLOOKUP(ActividadesCom[[#This Row],[NIVEL 4]],Catálogo!A:B,2,FALSE),"")</f>
        <v/>
      </c>
      <c r="AB3675" s="5"/>
      <c r="AC3675" s="6"/>
      <c r="AD3675" s="5"/>
      <c r="AE3675" s="5"/>
      <c r="AF3675" s="18" t="str">
        <f>IF(ActividadesCom[[#This Row],[NIVEL 5]]&lt;&gt;0,VLOOKUP(ActividadesCom[[#This Row],[NIVEL 5]],Catálogo!A:B,2,FALSE),"")</f>
        <v/>
      </c>
      <c r="AG3675" s="36"/>
      <c r="AH3675" s="2"/>
      <c r="AI3675" s="2"/>
    </row>
    <row r="3676" spans="1:35" ht="30" customHeight="1" x14ac:dyDescent="0.25">
      <c r="A3676" s="43">
        <v>21470367</v>
      </c>
      <c r="B3676" s="97" t="str">
        <f>VLOOKUP(ActividadesCom[[#This Row],[NO. DE CONTROL]],'LISTADO ESTUDIANTES'!A:C,3,FALSE)</f>
        <v>RIOS PACHECO VICTOR MANUEL</v>
      </c>
      <c r="C3676" s="103" t="str">
        <f>VLOOKUP(ActividadesCom[[#This Row],[NO. DE CONTROL]],'LISTADO ESTUDIANTES'!A:B,2,FALSE)</f>
        <v>INGENIERIA EN TECNOLOGIAS DE LA INFORMACION Y COMUNICACIONES</v>
      </c>
      <c r="D3676" s="44" t="str">
        <f>VLOOKUP(ActividadesCom[[#This Row],[NO. DE CONTROL]],'LISTADO ESTUDIANTES'!A:D,4,FALSE)</f>
        <v>ACTIVO(A)</v>
      </c>
      <c r="E3676" s="5">
        <f>SUM(ActividadesCom[[#This Row],[CRÉD. 1]],ActividadesCom[[#This Row],[CRÉD. 2]],ActividadesCom[[#This Row],[CRÉD. 3]],ActividadesCom[[#This Row],[CRÉD. 4]],ActividadesCom[[#This Row],[CRÉD. 5]])</f>
        <v>2</v>
      </c>
      <c r="F3676" s="44">
        <f>IF(ActividadesCom[[#This Row],[ÚLTIMO SEMESTRE CON CRÉDITOS]]&gt;0,ROUND(AVERAGE(ActividadesCom[[#This Row],[VALOR NIVEL 5]],ActividadesCom[[#This Row],[VALOR NIVEL 4]],ActividadesCom[[#This Row],[VALOR NIVEL 3]],ActividadesCom[[#This Row],[VALOR NIVEL 2]],ActividadesCom[[#This Row],[VALOR NIVEL 1]]),0),"")</f>
        <v>4</v>
      </c>
      <c r="G3676" s="44" t="str">
        <f>IF(ActividadesCom[[#This Row],[PROMEDIO]]="","",IF(ActividadesCom[[#This Row],[PROMEDIO]]&gt;=4,"EXCELENTE",IF(ActividadesCom[[#This Row],[PROMEDIO]]&gt;=3,"NOTABLE",IF(ActividadesCom[[#This Row],[PROMEDIO]]&gt;=2,"BUENO",IF(ActividadesCom[[#This Row],[PROMEDIO]]=1,"SUFICIENTE","")))))</f>
        <v>EXCELENTE</v>
      </c>
      <c r="H3676" s="5">
        <f>MAX(ActividadesCom[[#This Row],[PERÍODO 1]],ActividadesCom[[#This Row],[PERÍODO 2]],ActividadesCom[[#This Row],[PERÍODO 3]],ActividadesCom[[#This Row],[PERÍODO 4]],ActividadesCom[[#This Row],[PERÍODO 5]])</f>
        <v>20221</v>
      </c>
      <c r="I3676" s="45" t="s">
        <v>4745</v>
      </c>
      <c r="J3676" s="46">
        <v>20213</v>
      </c>
      <c r="K3676" s="46" t="s">
        <v>4009</v>
      </c>
      <c r="L3676" s="5">
        <f>IF(ActividadesCom[[#This Row],[NIVEL 1]]&lt;&gt;0,VLOOKUP(ActividadesCom[[#This Row],[NIVEL 1]],Catálogo!A:B,2,FALSE),"")</f>
        <v>3</v>
      </c>
      <c r="M3676" s="46">
        <v>1</v>
      </c>
      <c r="N3676" s="45" t="s">
        <v>5481</v>
      </c>
      <c r="O3676" s="46">
        <v>20221</v>
      </c>
      <c r="P3676" s="5" t="s">
        <v>4008</v>
      </c>
      <c r="Q3676" s="5">
        <f>IF(ActividadesCom[[#This Row],[NIVEL 2]]&lt;&gt;0,VLOOKUP(ActividadesCom[[#This Row],[NIVEL 2]],Catálogo!A:B,2,FALSE),"")</f>
        <v>4</v>
      </c>
      <c r="R3676" s="46">
        <v>1</v>
      </c>
      <c r="S3676" s="45"/>
      <c r="T3676" s="46"/>
      <c r="U3676" s="46"/>
      <c r="V3676" s="5" t="str">
        <f>IF(ActividadesCom[[#This Row],[NIVEL 3]]&lt;&gt;0,VLOOKUP(ActividadesCom[[#This Row],[NIVEL 3]],Catálogo!A:B,2,FALSE),"")</f>
        <v/>
      </c>
      <c r="W3676" s="46"/>
      <c r="X3676" s="45"/>
      <c r="Y3676" s="46"/>
      <c r="Z3676" s="46"/>
      <c r="AA3676" s="5" t="str">
        <f>IF(ActividadesCom[[#This Row],[NIVEL 4]]&lt;&gt;0,VLOOKUP(ActividadesCom[[#This Row],[NIVEL 4]],Catálogo!A:B,2,FALSE),"")</f>
        <v/>
      </c>
      <c r="AB3676" s="46"/>
      <c r="AC3676" s="45"/>
      <c r="AD3676" s="46"/>
      <c r="AE3676" s="46"/>
      <c r="AF3676" s="5" t="str">
        <f>IF(ActividadesCom[[#This Row],[NIVEL 5]]&lt;&gt;0,VLOOKUP(ActividadesCom[[#This Row],[NIVEL 5]],Catálogo!A:B,2,FALSE),"")</f>
        <v/>
      </c>
      <c r="AG3676" s="47"/>
      <c r="AH3676" s="2"/>
      <c r="AI3676" s="2"/>
    </row>
    <row r="3677" spans="1:35" ht="30" customHeight="1" x14ac:dyDescent="0.25">
      <c r="A3677" s="49">
        <v>21470368</v>
      </c>
      <c r="B3677" s="97" t="str">
        <f>VLOOKUP(ActividadesCom[[#This Row],[NO. DE CONTROL]],'LISTADO ESTUDIANTES'!A:C,3,FALSE)</f>
        <v>XOOL HAAS BRITNEY GUADALUPE</v>
      </c>
      <c r="C3677" s="108" t="str">
        <f>VLOOKUP(ActividadesCom[[#This Row],[NO. DE CONTROL]],'LISTADO ESTUDIANTES'!A:B,2,FALSE)</f>
        <v>INGENIERIA EN GESTION EMPRESARIAL</v>
      </c>
      <c r="D3677" s="50" t="str">
        <f>VLOOKUP(ActividadesCom[[#This Row],[NO. DE CONTROL]],'LISTADO ESTUDIANTES'!A:D,4,FALSE)</f>
        <v>ACTIVO(A)</v>
      </c>
      <c r="E3677" s="49">
        <f>SUM(ActividadesCom[[#This Row],[CRÉD. 1]],ActividadesCom[[#This Row],[CRÉD. 2]],ActividadesCom[[#This Row],[CRÉD. 3]],ActividadesCom[[#This Row],[CRÉD. 4]],ActividadesCom[[#This Row],[CRÉD. 5]])</f>
        <v>4</v>
      </c>
      <c r="F3677" s="50">
        <f>IF(ActividadesCom[[#This Row],[ÚLTIMO SEMESTRE CON CRÉDITOS]]&gt;0,ROUND(AVERAGE(ActividadesCom[[#This Row],[VALOR NIVEL 5]],ActividadesCom[[#This Row],[VALOR NIVEL 4]],ActividadesCom[[#This Row],[VALOR NIVEL 3]],ActividadesCom[[#This Row],[VALOR NIVEL 2]],ActividadesCom[[#This Row],[VALOR NIVEL 1]]),0),"")</f>
        <v>4</v>
      </c>
      <c r="G3677" s="49" t="str">
        <f>IF(ActividadesCom[[#This Row],[PROMEDIO]]="","",IF(ActividadesCom[[#This Row],[PROMEDIO]]&gt;=4,"EXCELENTE",IF(ActividadesCom[[#This Row],[PROMEDIO]]&gt;=3,"NOTABLE",IF(ActividadesCom[[#This Row],[PROMEDIO]]&gt;=2,"BUENO",IF(ActividadesCom[[#This Row],[PROMEDIO]]=1,"SUFICIENTE","")))))</f>
        <v>EXCELENTE</v>
      </c>
      <c r="H3677" s="50">
        <f>MAX(ActividadesCom[[#This Row],[PERÍODO 1]],ActividadesCom[[#This Row],[PERÍODO 2]],ActividadesCom[[#This Row],[PERÍODO 3]],ActividadesCom[[#This Row],[PERÍODO 4]],ActividadesCom[[#This Row],[PERÍODO 5]])</f>
        <v>20221</v>
      </c>
      <c r="I3677" s="51" t="s">
        <v>4848</v>
      </c>
      <c r="J3677" s="52">
        <v>20213</v>
      </c>
      <c r="K3677" s="52" t="s">
        <v>4008</v>
      </c>
      <c r="L3677" s="50">
        <f>IF(ActividadesCom[[#This Row],[NIVEL 1]]&lt;&gt;0,VLOOKUP(ActividadesCom[[#This Row],[NIVEL 1]],Catálogo!A:B,2,FALSE),"")</f>
        <v>4</v>
      </c>
      <c r="M3677" s="52">
        <v>1</v>
      </c>
      <c r="N3677" s="6" t="s">
        <v>4867</v>
      </c>
      <c r="O3677" s="52">
        <v>20221</v>
      </c>
      <c r="P3677" s="5" t="s">
        <v>4008</v>
      </c>
      <c r="Q3677" s="50">
        <f>IF(ActividadesCom[[#This Row],[NIVEL 2]]&lt;&gt;0,VLOOKUP(ActividadesCom[[#This Row],[NIVEL 2]],Catálogo!A:B,2,FALSE),"")</f>
        <v>4</v>
      </c>
      <c r="R3677" s="52">
        <v>1</v>
      </c>
      <c r="S3677" s="51" t="s">
        <v>4900</v>
      </c>
      <c r="T3677" s="52">
        <v>20213</v>
      </c>
      <c r="U3677" s="5" t="s">
        <v>4008</v>
      </c>
      <c r="V3677" s="50">
        <f>IF(ActividadesCom[[#This Row],[NIVEL 3]]&lt;&gt;0,VLOOKUP(ActividadesCom[[#This Row],[NIVEL 3]],Catálogo!A:B,2,FALSE),"")</f>
        <v>4</v>
      </c>
      <c r="W3677" s="52">
        <v>1</v>
      </c>
      <c r="X3677" s="6" t="s">
        <v>4959</v>
      </c>
      <c r="Y3677" s="52">
        <v>20221</v>
      </c>
      <c r="Z3677" s="5" t="s">
        <v>4008</v>
      </c>
      <c r="AA3677" s="50">
        <f>IF(ActividadesCom[[#This Row],[NIVEL 4]]&lt;&gt;0,VLOOKUP(ActividadesCom[[#This Row],[NIVEL 4]],Catálogo!A:B,2,FALSE),"")</f>
        <v>4</v>
      </c>
      <c r="AB3677" s="52">
        <v>1</v>
      </c>
      <c r="AC3677" s="51"/>
      <c r="AD3677" s="52"/>
      <c r="AE3677" s="52"/>
      <c r="AF3677" s="50" t="str">
        <f>IF(ActividadesCom[[#This Row],[NIVEL 5]]&lt;&gt;0,VLOOKUP(ActividadesCom[[#This Row],[NIVEL 5]],Catálogo!A:B,2,FALSE),"")</f>
        <v/>
      </c>
      <c r="AG3677" s="53"/>
      <c r="AH3677" s="2"/>
      <c r="AI3677" s="2"/>
    </row>
    <row r="3678" spans="1:35" ht="30" customHeight="1" x14ac:dyDescent="0.25">
      <c r="A3678" s="7">
        <v>21470369</v>
      </c>
      <c r="B3678" s="10" t="str">
        <f>VLOOKUP(ActividadesCom[[#This Row],[NO. DE CONTROL]],'LISTADO ESTUDIANTES'!A:C,3,FALSE)</f>
        <v>YAN HERRERA FERNANDO ESTEBAN</v>
      </c>
      <c r="C3678" s="97" t="str">
        <f>VLOOKUP(ActividadesCom[[#This Row],[NO. DE CONTROL]],'LISTADO ESTUDIANTES'!A:B,2,FALSE)</f>
        <v>INGENIERIA MECANICA</v>
      </c>
      <c r="D3678" s="18" t="str">
        <f>VLOOKUP(ActividadesCom[[#This Row],[NO. DE CONTROL]],'LISTADO ESTUDIANTES'!A:D,4,FALSE)</f>
        <v>ACTIVO(A)</v>
      </c>
      <c r="E3678" s="7">
        <f>SUM(ActividadesCom[[#This Row],[CRÉD. 1]],ActividadesCom[[#This Row],[CRÉD. 2]],ActividadesCom[[#This Row],[CRÉD. 3]],ActividadesCom[[#This Row],[CRÉD. 4]],ActividadesCom[[#This Row],[CRÉD. 5]])</f>
        <v>0</v>
      </c>
      <c r="F3678" s="18" t="str">
        <f>IF(ActividadesCom[[#This Row],[ÚLTIMO SEMESTRE CON CRÉDITOS]]&gt;0,ROUND(AVERAGE(ActividadesCom[[#This Row],[VALOR NIVEL 5]],ActividadesCom[[#This Row],[VALOR NIVEL 4]],ActividadesCom[[#This Row],[VALOR NIVEL 3]],ActividadesCom[[#This Row],[VALOR NIVEL 2]],ActividadesCom[[#This Row],[VALOR NIVEL 1]]),0),"")</f>
        <v/>
      </c>
      <c r="G3678" s="7" t="str">
        <f>IF(ActividadesCom[[#This Row],[PROMEDIO]]="","",IF(ActividadesCom[[#This Row],[PROMEDIO]]&gt;=4,"EXCELENTE",IF(ActividadesCom[[#This Row],[PROMEDIO]]&gt;=3,"NOTABLE",IF(ActividadesCom[[#This Row],[PROMEDIO]]&gt;=2,"BUENO",IF(ActividadesCom[[#This Row],[PROMEDIO]]=1,"SUFICIENTE","")))))</f>
        <v/>
      </c>
      <c r="H3678" s="18">
        <f>MAX(ActividadesCom[[#This Row],[PERÍODO 1]],ActividadesCom[[#This Row],[PERÍODO 2]],ActividadesCom[[#This Row],[PERÍODO 3]],ActividadesCom[[#This Row],[PERÍODO 4]],ActividadesCom[[#This Row],[PERÍODO 5]])</f>
        <v>0</v>
      </c>
      <c r="I3678" s="6"/>
      <c r="J3678" s="5"/>
      <c r="K3678" s="5"/>
      <c r="L3678" s="18" t="str">
        <f>IF(ActividadesCom[[#This Row],[NIVEL 1]]&lt;&gt;0,VLOOKUP(ActividadesCom[[#This Row],[NIVEL 1]],Catálogo!A:B,2,FALSE),"")</f>
        <v/>
      </c>
      <c r="M3678" s="5"/>
      <c r="N3678" s="6"/>
      <c r="O3678" s="5"/>
      <c r="P3678" s="5"/>
      <c r="Q3678" s="18" t="str">
        <f>IF(ActividadesCom[[#This Row],[NIVEL 2]]&lt;&gt;0,VLOOKUP(ActividadesCom[[#This Row],[NIVEL 2]],Catálogo!A:B,2,FALSE),"")</f>
        <v/>
      </c>
      <c r="R3678" s="5"/>
      <c r="S3678" s="6"/>
      <c r="T3678" s="5"/>
      <c r="U3678" s="5"/>
      <c r="V3678" s="18" t="str">
        <f>IF(ActividadesCom[[#This Row],[NIVEL 3]]&lt;&gt;0,VLOOKUP(ActividadesCom[[#This Row],[NIVEL 3]],Catálogo!A:B,2,FALSE),"")</f>
        <v/>
      </c>
      <c r="W3678" s="5"/>
      <c r="X3678" s="6"/>
      <c r="Y3678" s="5"/>
      <c r="Z3678" s="5"/>
      <c r="AA3678" s="18" t="str">
        <f>IF(ActividadesCom[[#This Row],[NIVEL 4]]&lt;&gt;0,VLOOKUP(ActividadesCom[[#This Row],[NIVEL 4]],Catálogo!A:B,2,FALSE),"")</f>
        <v/>
      </c>
      <c r="AB3678" s="5"/>
      <c r="AC3678" s="6"/>
      <c r="AD3678" s="5"/>
      <c r="AE3678" s="5"/>
      <c r="AF3678" s="18" t="str">
        <f>IF(ActividadesCom[[#This Row],[NIVEL 5]]&lt;&gt;0,VLOOKUP(ActividadesCom[[#This Row],[NIVEL 5]],Catálogo!A:B,2,FALSE),"")</f>
        <v/>
      </c>
      <c r="AG3678" s="36"/>
      <c r="AH3678" s="2"/>
      <c r="AI3678" s="2"/>
    </row>
    <row r="3679" spans="1:35" ht="30" hidden="1" customHeight="1" x14ac:dyDescent="0.25">
      <c r="A3679" s="43">
        <v>21470370</v>
      </c>
      <c r="B3679" s="97" t="str">
        <f>VLOOKUP(ActividadesCom[[#This Row],[NO. DE CONTROL]],'LISTADO ESTUDIANTES'!A:C,3,FALSE)</f>
        <v>COLLI MARIN LUIS ESTEBAN</v>
      </c>
      <c r="C3679" s="103" t="str">
        <f>VLOOKUP(ActividadesCom[[#This Row],[NO. DE CONTROL]],'LISTADO ESTUDIANTES'!A:B,2,FALSE)</f>
        <v>ARQUITECTURA</v>
      </c>
      <c r="D3679" s="44" t="str">
        <f>VLOOKUP(ActividadesCom[[#This Row],[NO. DE CONTROL]],'LISTADO ESTUDIANTES'!A:D,4,FALSE)</f>
        <v>BAJA</v>
      </c>
      <c r="E3679" s="5">
        <f>SUM(ActividadesCom[[#This Row],[CRÉD. 1]],ActividadesCom[[#This Row],[CRÉD. 2]],ActividadesCom[[#This Row],[CRÉD. 3]],ActividadesCom[[#This Row],[CRÉD. 4]],ActividadesCom[[#This Row],[CRÉD. 5]])</f>
        <v>1</v>
      </c>
      <c r="F3679" s="44">
        <f>IF(ActividadesCom[[#This Row],[ÚLTIMO SEMESTRE CON CRÉDITOS]]&gt;0,ROUND(AVERAGE(ActividadesCom[[#This Row],[VALOR NIVEL 5]],ActividadesCom[[#This Row],[VALOR NIVEL 4]],ActividadesCom[[#This Row],[VALOR NIVEL 3]],ActividadesCom[[#This Row],[VALOR NIVEL 2]],ActividadesCom[[#This Row],[VALOR NIVEL 1]]),0),"")</f>
        <v>4</v>
      </c>
      <c r="G3679" s="44" t="str">
        <f>IF(ActividadesCom[[#This Row],[PROMEDIO]]="","",IF(ActividadesCom[[#This Row],[PROMEDIO]]&gt;=4,"EXCELENTE",IF(ActividadesCom[[#This Row],[PROMEDIO]]&gt;=3,"NOTABLE",IF(ActividadesCom[[#This Row],[PROMEDIO]]&gt;=2,"BUENO",IF(ActividadesCom[[#This Row],[PROMEDIO]]=1,"SUFICIENTE","")))))</f>
        <v>EXCELENTE</v>
      </c>
      <c r="H3679" s="5">
        <f>MAX(ActividadesCom[[#This Row],[PERÍODO 1]],ActividadesCom[[#This Row],[PERÍODO 2]],ActividadesCom[[#This Row],[PERÍODO 3]],ActividadesCom[[#This Row],[PERÍODO 4]],ActividadesCom[[#This Row],[PERÍODO 5]])</f>
        <v>20213</v>
      </c>
      <c r="I3679" s="45" t="s">
        <v>4695</v>
      </c>
      <c r="J3679" s="46">
        <v>20213</v>
      </c>
      <c r="K3679" s="46" t="s">
        <v>4008</v>
      </c>
      <c r="L3679" s="5">
        <f>IF(ActividadesCom[[#This Row],[NIVEL 1]]&lt;&gt;0,VLOOKUP(ActividadesCom[[#This Row],[NIVEL 1]],Catálogo!A:B,2,FALSE),"")</f>
        <v>4</v>
      </c>
      <c r="M3679" s="46">
        <v>1</v>
      </c>
      <c r="N3679" s="45"/>
      <c r="O3679" s="46"/>
      <c r="P3679" s="46"/>
      <c r="Q3679" s="5" t="str">
        <f>IF(ActividadesCom[[#This Row],[NIVEL 2]]&lt;&gt;0,VLOOKUP(ActividadesCom[[#This Row],[NIVEL 2]],Catálogo!A:B,2,FALSE),"")</f>
        <v/>
      </c>
      <c r="R3679" s="46"/>
      <c r="S3679" s="45"/>
      <c r="T3679" s="46"/>
      <c r="U3679" s="46"/>
      <c r="V3679" s="5" t="str">
        <f>IF(ActividadesCom[[#This Row],[NIVEL 3]]&lt;&gt;0,VLOOKUP(ActividadesCom[[#This Row],[NIVEL 3]],Catálogo!A:B,2,FALSE),"")</f>
        <v/>
      </c>
      <c r="W3679" s="46"/>
      <c r="X3679" s="45"/>
      <c r="Y3679" s="46"/>
      <c r="Z3679" s="46"/>
      <c r="AA3679" s="5" t="str">
        <f>IF(ActividadesCom[[#This Row],[NIVEL 4]]&lt;&gt;0,VLOOKUP(ActividadesCom[[#This Row],[NIVEL 4]],Catálogo!A:B,2,FALSE),"")</f>
        <v/>
      </c>
      <c r="AB3679" s="46"/>
      <c r="AC3679" s="45"/>
      <c r="AD3679" s="46"/>
      <c r="AE3679" s="46"/>
      <c r="AF3679" s="5" t="str">
        <f>IF(ActividadesCom[[#This Row],[NIVEL 5]]&lt;&gt;0,VLOOKUP(ActividadesCom[[#This Row],[NIVEL 5]],Catálogo!A:B,2,FALSE),"")</f>
        <v/>
      </c>
      <c r="AG3679" s="47"/>
      <c r="AH3679" s="2"/>
      <c r="AI3679" s="2"/>
    </row>
    <row r="3680" spans="1:35" ht="30" hidden="1" customHeight="1" x14ac:dyDescent="0.25">
      <c r="A3680" s="43">
        <v>21470371</v>
      </c>
      <c r="B3680" s="97" t="str">
        <f>VLOOKUP(ActividadesCom[[#This Row],[NO. DE CONTROL]],'LISTADO ESTUDIANTES'!A:C,3,FALSE)</f>
        <v>CHAN COCOM WILMER ALEJANDRO</v>
      </c>
      <c r="C3680" s="103" t="str">
        <f>VLOOKUP(ActividadesCom[[#This Row],[NO. DE CONTROL]],'LISTADO ESTUDIANTES'!A:B,2,FALSE)</f>
        <v>ARQUITECTURA</v>
      </c>
      <c r="D3680" s="44" t="str">
        <f>VLOOKUP(ActividadesCom[[#This Row],[NO. DE CONTROL]],'LISTADO ESTUDIANTES'!A:D,4,FALSE)</f>
        <v>BAJA</v>
      </c>
      <c r="E3680" s="5">
        <f>SUM(ActividadesCom[[#This Row],[CRÉD. 1]],ActividadesCom[[#This Row],[CRÉD. 2]],ActividadesCom[[#This Row],[CRÉD. 3]],ActividadesCom[[#This Row],[CRÉD. 4]],ActividadesCom[[#This Row],[CRÉD. 5]])</f>
        <v>1</v>
      </c>
      <c r="F3680" s="44">
        <f>IF(ActividadesCom[[#This Row],[ÚLTIMO SEMESTRE CON CRÉDITOS]]&gt;0,ROUND(AVERAGE(ActividadesCom[[#This Row],[VALOR NIVEL 5]],ActividadesCom[[#This Row],[VALOR NIVEL 4]],ActividadesCom[[#This Row],[VALOR NIVEL 3]],ActividadesCom[[#This Row],[VALOR NIVEL 2]],ActividadesCom[[#This Row],[VALOR NIVEL 1]]),0),"")</f>
        <v>4</v>
      </c>
      <c r="G3680" s="44" t="str">
        <f>IF(ActividadesCom[[#This Row],[PROMEDIO]]="","",IF(ActividadesCom[[#This Row],[PROMEDIO]]&gt;=4,"EXCELENTE",IF(ActividadesCom[[#This Row],[PROMEDIO]]&gt;=3,"NOTABLE",IF(ActividadesCom[[#This Row],[PROMEDIO]]&gt;=2,"BUENO",IF(ActividadesCom[[#This Row],[PROMEDIO]]=1,"SUFICIENTE","")))))</f>
        <v>EXCELENTE</v>
      </c>
      <c r="H3680" s="5">
        <f>MAX(ActividadesCom[[#This Row],[PERÍODO 1]],ActividadesCom[[#This Row],[PERÍODO 2]],ActividadesCom[[#This Row],[PERÍODO 3]],ActividadesCom[[#This Row],[PERÍODO 4]],ActividadesCom[[#This Row],[PERÍODO 5]])</f>
        <v>20213</v>
      </c>
      <c r="I3680" s="45" t="s">
        <v>4695</v>
      </c>
      <c r="J3680" s="46">
        <v>20213</v>
      </c>
      <c r="K3680" s="46" t="s">
        <v>4008</v>
      </c>
      <c r="L3680" s="5">
        <f>IF(ActividadesCom[[#This Row],[NIVEL 1]]&lt;&gt;0,VLOOKUP(ActividadesCom[[#This Row],[NIVEL 1]],Catálogo!A:B,2,FALSE),"")</f>
        <v>4</v>
      </c>
      <c r="M3680" s="46">
        <v>1</v>
      </c>
      <c r="N3680" s="45"/>
      <c r="O3680" s="46"/>
      <c r="P3680" s="46"/>
      <c r="Q3680" s="5" t="str">
        <f>IF(ActividadesCom[[#This Row],[NIVEL 2]]&lt;&gt;0,VLOOKUP(ActividadesCom[[#This Row],[NIVEL 2]],Catálogo!A:B,2,FALSE),"")</f>
        <v/>
      </c>
      <c r="R3680" s="46"/>
      <c r="S3680" s="45"/>
      <c r="T3680" s="46"/>
      <c r="U3680" s="46"/>
      <c r="V3680" s="5" t="str">
        <f>IF(ActividadesCom[[#This Row],[NIVEL 3]]&lt;&gt;0,VLOOKUP(ActividadesCom[[#This Row],[NIVEL 3]],Catálogo!A:B,2,FALSE),"")</f>
        <v/>
      </c>
      <c r="W3680" s="46"/>
      <c r="X3680" s="45"/>
      <c r="Y3680" s="46"/>
      <c r="Z3680" s="46"/>
      <c r="AA3680" s="5" t="str">
        <f>IF(ActividadesCom[[#This Row],[NIVEL 4]]&lt;&gt;0,VLOOKUP(ActividadesCom[[#This Row],[NIVEL 4]],Catálogo!A:B,2,FALSE),"")</f>
        <v/>
      </c>
      <c r="AB3680" s="46"/>
      <c r="AC3680" s="45"/>
      <c r="AD3680" s="46"/>
      <c r="AE3680" s="46"/>
      <c r="AF3680" s="5" t="str">
        <f>IF(ActividadesCom[[#This Row],[NIVEL 5]]&lt;&gt;0,VLOOKUP(ActividadesCom[[#This Row],[NIVEL 5]],Catálogo!A:B,2,FALSE),"")</f>
        <v/>
      </c>
      <c r="AG3680" s="47"/>
      <c r="AH3680" s="2"/>
      <c r="AI3680" s="2"/>
    </row>
    <row r="3681" spans="1:35" ht="30" customHeight="1" x14ac:dyDescent="0.25">
      <c r="A3681" s="49">
        <v>21470373</v>
      </c>
      <c r="B3681" s="97" t="str">
        <f>VLOOKUP(ActividadesCom[[#This Row],[NO. DE CONTROL]],'LISTADO ESTUDIANTES'!A:C,3,FALSE)</f>
        <v>CRUZ MONTES MELISSA ALEJANDRA</v>
      </c>
      <c r="C3681" s="108" t="str">
        <f>VLOOKUP(ActividadesCom[[#This Row],[NO. DE CONTROL]],'LISTADO ESTUDIANTES'!A:B,2,FALSE)</f>
        <v>INGENIERIA EN GESTION EMPRESARIAL</v>
      </c>
      <c r="D3681" s="50" t="str">
        <f>VLOOKUP(ActividadesCom[[#This Row],[NO. DE CONTROL]],'LISTADO ESTUDIANTES'!A:D,4,FALSE)</f>
        <v>ACTIVO(A)</v>
      </c>
      <c r="E3681" s="49">
        <f>SUM(ActividadesCom[[#This Row],[CRÉD. 1]],ActividadesCom[[#This Row],[CRÉD. 2]],ActividadesCom[[#This Row],[CRÉD. 3]],ActividadesCom[[#This Row],[CRÉD. 4]],ActividadesCom[[#This Row],[CRÉD. 5]])</f>
        <v>2</v>
      </c>
      <c r="F3681" s="50">
        <f>IF(ActividadesCom[[#This Row],[ÚLTIMO SEMESTRE CON CRÉDITOS]]&gt;0,ROUND(AVERAGE(ActividadesCom[[#This Row],[VALOR NIVEL 5]],ActividadesCom[[#This Row],[VALOR NIVEL 4]],ActividadesCom[[#This Row],[VALOR NIVEL 3]],ActividadesCom[[#This Row],[VALOR NIVEL 2]],ActividadesCom[[#This Row],[VALOR NIVEL 1]]),0),"")</f>
        <v>4</v>
      </c>
      <c r="G3681" s="49" t="str">
        <f>IF(ActividadesCom[[#This Row],[PROMEDIO]]="","",IF(ActividadesCom[[#This Row],[PROMEDIO]]&gt;=4,"EXCELENTE",IF(ActividadesCom[[#This Row],[PROMEDIO]]&gt;=3,"NOTABLE",IF(ActividadesCom[[#This Row],[PROMEDIO]]&gt;=2,"BUENO",IF(ActividadesCom[[#This Row],[PROMEDIO]]=1,"SUFICIENTE","")))))</f>
        <v>EXCELENTE</v>
      </c>
      <c r="H3681" s="50">
        <f>MAX(ActividadesCom[[#This Row],[PERÍODO 1]],ActividadesCom[[#This Row],[PERÍODO 2]],ActividadesCom[[#This Row],[PERÍODO 3]],ActividadesCom[[#This Row],[PERÍODO 4]],ActividadesCom[[#This Row],[PERÍODO 5]])</f>
        <v>20213</v>
      </c>
      <c r="I3681" s="51" t="s">
        <v>4848</v>
      </c>
      <c r="J3681" s="52">
        <v>20213</v>
      </c>
      <c r="K3681" s="52" t="s">
        <v>4008</v>
      </c>
      <c r="L3681" s="50">
        <f>IF(ActividadesCom[[#This Row],[NIVEL 1]]&lt;&gt;0,VLOOKUP(ActividadesCom[[#This Row],[NIVEL 1]],Catálogo!A:B,2,FALSE),"")</f>
        <v>4</v>
      </c>
      <c r="M3681" s="52">
        <v>1</v>
      </c>
      <c r="N3681" s="6"/>
      <c r="O3681" s="52"/>
      <c r="P3681" s="5"/>
      <c r="Q3681" s="50" t="str">
        <f>IF(ActividadesCom[[#This Row],[NIVEL 2]]&lt;&gt;0,VLOOKUP(ActividadesCom[[#This Row],[NIVEL 2]],Catálogo!A:B,2,FALSE),"")</f>
        <v/>
      </c>
      <c r="R3681" s="52"/>
      <c r="S3681" s="51" t="s">
        <v>4900</v>
      </c>
      <c r="T3681" s="52">
        <v>20213</v>
      </c>
      <c r="U3681" s="5" t="s">
        <v>4008</v>
      </c>
      <c r="V3681" s="50">
        <f>IF(ActividadesCom[[#This Row],[NIVEL 3]]&lt;&gt;0,VLOOKUP(ActividadesCom[[#This Row],[NIVEL 3]],Catálogo!A:B,2,FALSE),"")</f>
        <v>4</v>
      </c>
      <c r="W3681" s="52">
        <v>1</v>
      </c>
      <c r="X3681" s="51"/>
      <c r="Y3681" s="52"/>
      <c r="Z3681" s="52"/>
      <c r="AA3681" s="50" t="str">
        <f>IF(ActividadesCom[[#This Row],[NIVEL 4]]&lt;&gt;0,VLOOKUP(ActividadesCom[[#This Row],[NIVEL 4]],Catálogo!A:B,2,FALSE),"")</f>
        <v/>
      </c>
      <c r="AB3681" s="52"/>
      <c r="AC3681" s="51"/>
      <c r="AD3681" s="52"/>
      <c r="AE3681" s="52"/>
      <c r="AF3681" s="50" t="str">
        <f>IF(ActividadesCom[[#This Row],[NIVEL 5]]&lt;&gt;0,VLOOKUP(ActividadesCom[[#This Row],[NIVEL 5]],Catálogo!A:B,2,FALSE),"")</f>
        <v/>
      </c>
      <c r="AG3681" s="53"/>
      <c r="AH3681" s="2"/>
      <c r="AI3681" s="2"/>
    </row>
    <row r="3682" spans="1:35" ht="30" customHeight="1" x14ac:dyDescent="0.25">
      <c r="A3682" s="7">
        <v>21470374</v>
      </c>
      <c r="B3682" s="97" t="str">
        <f>VLOOKUP(ActividadesCom[[#This Row],[NO. DE CONTROL]],'LISTADO ESTUDIANTES'!A:C,3,FALSE)</f>
        <v>TAPIA LEON ROBERTO CARLOS</v>
      </c>
      <c r="C3682" s="97" t="str">
        <f>VLOOKUP(ActividadesCom[[#This Row],[NO. DE CONTROL]],'LISTADO ESTUDIANTES'!A:B,2,FALSE)</f>
        <v>INGENIERIA QUIMICA</v>
      </c>
      <c r="D3682" s="18" t="str">
        <f>VLOOKUP(ActividadesCom[[#This Row],[NO. DE CONTROL]],'LISTADO ESTUDIANTES'!A:D,4,FALSE)</f>
        <v>ACTIVO(A)</v>
      </c>
      <c r="E3682" s="7">
        <f>SUM(ActividadesCom[[#This Row],[CRÉD. 1]],ActividadesCom[[#This Row],[CRÉD. 2]],ActividadesCom[[#This Row],[CRÉD. 3]],ActividadesCom[[#This Row],[CRÉD. 4]],ActividadesCom[[#This Row],[CRÉD. 5]])</f>
        <v>1</v>
      </c>
      <c r="F3682" s="18">
        <f>IF(ActividadesCom[[#This Row],[ÚLTIMO SEMESTRE CON CRÉDITOS]]&gt;0,ROUND(AVERAGE(ActividadesCom[[#This Row],[VALOR NIVEL 5]],ActividadesCom[[#This Row],[VALOR NIVEL 4]],ActividadesCom[[#This Row],[VALOR NIVEL 3]],ActividadesCom[[#This Row],[VALOR NIVEL 2]],ActividadesCom[[#This Row],[VALOR NIVEL 1]]),0),"")</f>
        <v>4</v>
      </c>
      <c r="G3682" s="7" t="str">
        <f>IF(ActividadesCom[[#This Row],[PROMEDIO]]="","",IF(ActividadesCom[[#This Row],[PROMEDIO]]&gt;=4,"EXCELENTE",IF(ActividadesCom[[#This Row],[PROMEDIO]]&gt;=3,"NOTABLE",IF(ActividadesCom[[#This Row],[PROMEDIO]]&gt;=2,"BUENO",IF(ActividadesCom[[#This Row],[PROMEDIO]]=1,"SUFICIENTE","")))))</f>
        <v>EXCELENTE</v>
      </c>
      <c r="H3682" s="18">
        <f>MAX(ActividadesCom[[#This Row],[PERÍODO 1]],ActividadesCom[[#This Row],[PERÍODO 2]],ActividadesCom[[#This Row],[PERÍODO 3]],ActividadesCom[[#This Row],[PERÍODO 4]],ActividadesCom[[#This Row],[PERÍODO 5]])</f>
        <v>20213</v>
      </c>
      <c r="I3682" s="6" t="s">
        <v>3995</v>
      </c>
      <c r="J3682" s="5">
        <v>20213</v>
      </c>
      <c r="K3682" s="5" t="s">
        <v>4008</v>
      </c>
      <c r="L3682" s="18">
        <f>IF(ActividadesCom[[#This Row],[NIVEL 1]]&lt;&gt;0,VLOOKUP(ActividadesCom[[#This Row],[NIVEL 1]],Catálogo!A:B,2,FALSE),"")</f>
        <v>4</v>
      </c>
      <c r="M3682" s="5">
        <v>1</v>
      </c>
      <c r="N3682" s="6"/>
      <c r="O3682" s="5"/>
      <c r="P3682" s="5"/>
      <c r="Q3682" s="18" t="str">
        <f>IF(ActividadesCom[[#This Row],[NIVEL 2]]&lt;&gt;0,VLOOKUP(ActividadesCom[[#This Row],[NIVEL 2]],Catálogo!A:B,2,FALSE),"")</f>
        <v/>
      </c>
      <c r="R3682" s="5"/>
      <c r="S3682" s="6"/>
      <c r="T3682" s="5"/>
      <c r="U3682" s="5"/>
      <c r="V3682" s="18" t="str">
        <f>IF(ActividadesCom[[#This Row],[NIVEL 3]]&lt;&gt;0,VLOOKUP(ActividadesCom[[#This Row],[NIVEL 3]],Catálogo!A:B,2,FALSE),"")</f>
        <v/>
      </c>
      <c r="W3682" s="5"/>
      <c r="X3682" s="6"/>
      <c r="Y3682" s="5"/>
      <c r="Z3682" s="5"/>
      <c r="AA3682" s="18" t="str">
        <f>IF(ActividadesCom[[#This Row],[NIVEL 4]]&lt;&gt;0,VLOOKUP(ActividadesCom[[#This Row],[NIVEL 4]],Catálogo!A:B,2,FALSE),"")</f>
        <v/>
      </c>
      <c r="AB3682" s="5"/>
      <c r="AC3682" s="6"/>
      <c r="AD3682" s="5"/>
      <c r="AE3682" s="5"/>
      <c r="AF3682" s="18" t="str">
        <f>IF(ActividadesCom[[#This Row],[NIVEL 5]]&lt;&gt;0,VLOOKUP(ActividadesCom[[#This Row],[NIVEL 5]],Catálogo!A:B,2,FALSE),"")</f>
        <v/>
      </c>
      <c r="AG3682" s="36"/>
      <c r="AH3682" s="2"/>
      <c r="AI3682" s="2"/>
    </row>
    <row r="3683" spans="1:35" ht="30" customHeight="1" x14ac:dyDescent="0.25">
      <c r="A3683" s="54">
        <v>21470376</v>
      </c>
      <c r="B3683" s="97" t="str">
        <f>VLOOKUP(ActividadesCom[[#This Row],[NO. DE CONTROL]],'LISTADO ESTUDIANTES'!A:C,3,FALSE)</f>
        <v>PEREZ VALLE BRYAN ALBERTO</v>
      </c>
      <c r="C3683" s="107" t="str">
        <f>VLOOKUP(ActividadesCom[[#This Row],[NO. DE CONTROL]],'LISTADO ESTUDIANTES'!A:B,2,FALSE)</f>
        <v>INGENIERIA MECANICA</v>
      </c>
      <c r="D3683" s="55" t="str">
        <f>VLOOKUP(ActividadesCom[[#This Row],[NO. DE CONTROL]],'LISTADO ESTUDIANTES'!A:D,4,FALSE)</f>
        <v>ACTIVO(A)</v>
      </c>
      <c r="E3683" s="54">
        <f>SUM(ActividadesCom[[#This Row],[CRÉD. 1]],ActividadesCom[[#This Row],[CRÉD. 2]],ActividadesCom[[#This Row],[CRÉD. 3]],ActividadesCom[[#This Row],[CRÉD. 4]],ActividadesCom[[#This Row],[CRÉD. 5]])</f>
        <v>1</v>
      </c>
      <c r="F3683" s="55">
        <f>IF(ActividadesCom[[#This Row],[ÚLTIMO SEMESTRE CON CRÉDITOS]]&gt;0,ROUND(AVERAGE(ActividadesCom[[#This Row],[VALOR NIVEL 5]],ActividadesCom[[#This Row],[VALOR NIVEL 4]],ActividadesCom[[#This Row],[VALOR NIVEL 3]],ActividadesCom[[#This Row],[VALOR NIVEL 2]],ActividadesCom[[#This Row],[VALOR NIVEL 1]]),0),"")</f>
        <v>2</v>
      </c>
      <c r="G3683" s="54" t="str">
        <f>IF(ActividadesCom[[#This Row],[PROMEDIO]]="","",IF(ActividadesCom[[#This Row],[PROMEDIO]]&gt;=4,"EXCELENTE",IF(ActividadesCom[[#This Row],[PROMEDIO]]&gt;=3,"NOTABLE",IF(ActividadesCom[[#This Row],[PROMEDIO]]&gt;=2,"BUENO",IF(ActividadesCom[[#This Row],[PROMEDIO]]=1,"SUFICIENTE","")))))</f>
        <v>BUENO</v>
      </c>
      <c r="H3683" s="55">
        <f>MAX(ActividadesCom[[#This Row],[PERÍODO 1]],ActividadesCom[[#This Row],[PERÍODO 2]],ActividadesCom[[#This Row],[PERÍODO 3]],ActividadesCom[[#This Row],[PERÍODO 4]],ActividadesCom[[#This Row],[PERÍODO 5]])</f>
        <v>20221</v>
      </c>
      <c r="I3683" s="56" t="s">
        <v>4872</v>
      </c>
      <c r="J3683" s="57">
        <v>20221</v>
      </c>
      <c r="K3683" s="57" t="s">
        <v>4022</v>
      </c>
      <c r="L3683" s="55">
        <f>IF(ActividadesCom[[#This Row],[NIVEL 1]]&lt;&gt;0,VLOOKUP(ActividadesCom[[#This Row],[NIVEL 1]],Catálogo!A:B,2,FALSE),"")</f>
        <v>2</v>
      </c>
      <c r="M3683" s="57">
        <v>1</v>
      </c>
      <c r="N3683" s="56"/>
      <c r="O3683" s="57"/>
      <c r="P3683" s="57"/>
      <c r="Q3683" s="55" t="str">
        <f>IF(ActividadesCom[[#This Row],[NIVEL 2]]&lt;&gt;0,VLOOKUP(ActividadesCom[[#This Row],[NIVEL 2]],Catálogo!A:B,2,FALSE),"")</f>
        <v/>
      </c>
      <c r="R3683" s="57"/>
      <c r="S3683" s="56"/>
      <c r="T3683" s="57"/>
      <c r="U3683" s="57"/>
      <c r="V3683" s="55" t="str">
        <f>IF(ActividadesCom[[#This Row],[NIVEL 3]]&lt;&gt;0,VLOOKUP(ActividadesCom[[#This Row],[NIVEL 3]],Catálogo!A:B,2,FALSE),"")</f>
        <v/>
      </c>
      <c r="W3683" s="57"/>
      <c r="X3683" s="56"/>
      <c r="Y3683" s="57"/>
      <c r="Z3683" s="57"/>
      <c r="AA3683" s="55" t="str">
        <f>IF(ActividadesCom[[#This Row],[NIVEL 4]]&lt;&gt;0,VLOOKUP(ActividadesCom[[#This Row],[NIVEL 4]],Catálogo!A:B,2,FALSE),"")</f>
        <v/>
      </c>
      <c r="AB3683" s="57"/>
      <c r="AC3683" s="56"/>
      <c r="AD3683" s="57"/>
      <c r="AE3683" s="57"/>
      <c r="AF3683" s="55" t="str">
        <f>IF(ActividadesCom[[#This Row],[NIVEL 5]]&lt;&gt;0,VLOOKUP(ActividadesCom[[#This Row],[NIVEL 5]],Catálogo!A:B,2,FALSE),"")</f>
        <v/>
      </c>
      <c r="AG3683" s="58"/>
      <c r="AH3683" s="2"/>
      <c r="AI3683" s="2"/>
    </row>
    <row r="3684" spans="1:35" ht="30" customHeight="1" x14ac:dyDescent="0.25">
      <c r="A3684" s="7">
        <v>22470001</v>
      </c>
      <c r="B3684" s="97" t="str">
        <f>VLOOKUP(ActividadesCom[[#This Row],[NO. DE CONTROL]],'LISTADO ESTUDIANTES'!A:C,3,FALSE)</f>
        <v>LOPEZ ROSADO CAROL ELIZABETH</v>
      </c>
      <c r="C3684" s="97" t="str">
        <f>VLOOKUP(ActividadesCom[[#This Row],[NO. DE CONTROL]],'LISTADO ESTUDIANTES'!A:B,2,FALSE)</f>
        <v>ARQUITECTURA</v>
      </c>
      <c r="D3684" s="18" t="str">
        <f>VLOOKUP(ActividadesCom[[#This Row],[NO. DE CONTROL]],'LISTADO ESTUDIANTES'!A:D,4,FALSE)</f>
        <v>ACTIVO(A)</v>
      </c>
      <c r="E3684" s="5">
        <f>SUM(ActividadesCom[[#This Row],[CRÉD. 1]],ActividadesCom[[#This Row],[CRÉD. 2]],ActividadesCom[[#This Row],[CRÉD. 3]],ActividadesCom[[#This Row],[CRÉD. 4]],ActividadesCom[[#This Row],[CRÉD. 5]])</f>
        <v>0</v>
      </c>
      <c r="F3684" s="18" t="str">
        <f>IF(ActividadesCom[[#This Row],[ÚLTIMO SEMESTRE CON CRÉDITOS]]&gt;0,ROUND(AVERAGE(ActividadesCom[[#This Row],[VALOR NIVEL 5]],ActividadesCom[[#This Row],[VALOR NIVEL 4]],ActividadesCom[[#This Row],[VALOR NIVEL 3]],ActividadesCom[[#This Row],[VALOR NIVEL 2]],ActividadesCom[[#This Row],[VALOR NIVEL 1]]),0),"")</f>
        <v/>
      </c>
      <c r="G3684" s="7" t="str">
        <f>IF(ActividadesCom[[#This Row],[PROMEDIO]]="","",IF(ActividadesCom[[#This Row],[PROMEDIO]]&gt;=4,"EXCELENTE",IF(ActividadesCom[[#This Row],[PROMEDIO]]&gt;=3,"NOTABLE",IF(ActividadesCom[[#This Row],[PROMEDIO]]&gt;=2,"BUENO",IF(ActividadesCom[[#This Row],[PROMEDIO]]=1,"SUFICIENTE","")))))</f>
        <v/>
      </c>
      <c r="H3684" s="5">
        <f>MAX(ActividadesCom[[#This Row],[PERÍODO 1]],ActividadesCom[[#This Row],[PERÍODO 2]],ActividadesCom[[#This Row],[PERÍODO 3]],ActividadesCom[[#This Row],[PERÍODO 4]],ActividadesCom[[#This Row],[PERÍODO 5]])</f>
        <v>0</v>
      </c>
      <c r="I3684" s="6"/>
      <c r="J3684" s="5"/>
      <c r="K3684" s="5"/>
      <c r="L3684" s="5" t="str">
        <f>IF(ActividadesCom[[#This Row],[NIVEL 1]]&lt;&gt;0,VLOOKUP(ActividadesCom[[#This Row],[NIVEL 1]],Catálogo!A:B,2,FALSE),"")</f>
        <v/>
      </c>
      <c r="M3684" s="5"/>
      <c r="N3684" s="6"/>
      <c r="O3684" s="5"/>
      <c r="P3684" s="5"/>
      <c r="Q3684" s="18" t="str">
        <f>IF(ActividadesCom[[#This Row],[NIVEL 2]]&lt;&gt;0,VLOOKUP(ActividadesCom[[#This Row],[NIVEL 2]],Catálogo!A:B,2,FALSE),"")</f>
        <v/>
      </c>
      <c r="R3684" s="5"/>
      <c r="S3684" s="6"/>
      <c r="T3684" s="5"/>
      <c r="U3684" s="5"/>
      <c r="V3684" s="18" t="str">
        <f>IF(ActividadesCom[[#This Row],[NIVEL 3]]&lt;&gt;0,VLOOKUP(ActividadesCom[[#This Row],[NIVEL 3]],Catálogo!A:B,2,FALSE),"")</f>
        <v/>
      </c>
      <c r="W3684" s="5"/>
      <c r="X3684" s="6"/>
      <c r="Y3684" s="5"/>
      <c r="Z3684" s="5"/>
      <c r="AA3684" s="18" t="str">
        <f>IF(ActividadesCom[[#This Row],[NIVEL 4]]&lt;&gt;0,VLOOKUP(ActividadesCom[[#This Row],[NIVEL 4]],Catálogo!A:B,2,FALSE),"")</f>
        <v/>
      </c>
      <c r="AB3684" s="5"/>
      <c r="AC3684" s="6"/>
      <c r="AD3684" s="5"/>
      <c r="AE3684" s="5"/>
      <c r="AF3684" s="18" t="str">
        <f>IF(ActividadesCom[[#This Row],[NIVEL 5]]&lt;&gt;0,VLOOKUP(ActividadesCom[[#This Row],[NIVEL 5]],Catálogo!A:B,2,FALSE),"")</f>
        <v/>
      </c>
      <c r="AG3684" s="36"/>
      <c r="AH3684" s="2"/>
      <c r="AI3684" s="2"/>
    </row>
    <row r="3685" spans="1:35" ht="30" customHeight="1" x14ac:dyDescent="0.25">
      <c r="A3685" s="7">
        <v>22470002</v>
      </c>
      <c r="B3685" s="10" t="str">
        <f>VLOOKUP(ActividadesCom[[#This Row],[NO. DE CONTROL]],'LISTADO ESTUDIANTES'!A:C,3,FALSE)</f>
        <v>MIS CATZIN ALYSON EUNICE</v>
      </c>
      <c r="C3685" s="97" t="str">
        <f>VLOOKUP(ActividadesCom[[#This Row],[NO. DE CONTROL]],'LISTADO ESTUDIANTES'!A:B,2,FALSE)</f>
        <v>ARQUITECTURA</v>
      </c>
      <c r="D3685" s="18" t="str">
        <f>VLOOKUP(ActividadesCom[[#This Row],[NO. DE CONTROL]],'LISTADO ESTUDIANTES'!A:D,4,FALSE)</f>
        <v>ACTIVO(A)</v>
      </c>
      <c r="E3685" s="7">
        <f>SUM(ActividadesCom[[#This Row],[CRÉD. 1]],ActividadesCom[[#This Row],[CRÉD. 2]],ActividadesCom[[#This Row],[CRÉD. 3]],ActividadesCom[[#This Row],[CRÉD. 4]],ActividadesCom[[#This Row],[CRÉD. 5]])</f>
        <v>0</v>
      </c>
      <c r="F3685" s="18" t="str">
        <f>IF(ActividadesCom[[#This Row],[ÚLTIMO SEMESTRE CON CRÉDITOS]]&gt;0,ROUND(AVERAGE(ActividadesCom[[#This Row],[VALOR NIVEL 5]],ActividadesCom[[#This Row],[VALOR NIVEL 4]],ActividadesCom[[#This Row],[VALOR NIVEL 3]],ActividadesCom[[#This Row],[VALOR NIVEL 2]],ActividadesCom[[#This Row],[VALOR NIVEL 1]]),0),"")</f>
        <v/>
      </c>
      <c r="G3685" s="7" t="str">
        <f>IF(ActividadesCom[[#This Row],[PROMEDIO]]="","",IF(ActividadesCom[[#This Row],[PROMEDIO]]&gt;=4,"EXCELENTE",IF(ActividadesCom[[#This Row],[PROMEDIO]]&gt;=3,"NOTABLE",IF(ActividadesCom[[#This Row],[PROMEDIO]]&gt;=2,"BUENO",IF(ActividadesCom[[#This Row],[PROMEDIO]]=1,"SUFICIENTE","")))))</f>
        <v/>
      </c>
      <c r="H3685" s="18">
        <f>MAX(ActividadesCom[[#This Row],[PERÍODO 1]],ActividadesCom[[#This Row],[PERÍODO 2]],ActividadesCom[[#This Row],[PERÍODO 3]],ActividadesCom[[#This Row],[PERÍODO 4]],ActividadesCom[[#This Row],[PERÍODO 5]])</f>
        <v>0</v>
      </c>
      <c r="I3685" s="6"/>
      <c r="J3685" s="5"/>
      <c r="K3685" s="5"/>
      <c r="L3685" s="18" t="str">
        <f>IF(ActividadesCom[[#This Row],[NIVEL 1]]&lt;&gt;0,VLOOKUP(ActividadesCom[[#This Row],[NIVEL 1]],Catálogo!A:B,2,FALSE),"")</f>
        <v/>
      </c>
      <c r="M3685" s="5"/>
      <c r="N3685" s="6"/>
      <c r="O3685" s="5"/>
      <c r="P3685" s="5"/>
      <c r="Q3685" s="18" t="str">
        <f>IF(ActividadesCom[[#This Row],[NIVEL 2]]&lt;&gt;0,VLOOKUP(ActividadesCom[[#This Row],[NIVEL 2]],Catálogo!A:B,2,FALSE),"")</f>
        <v/>
      </c>
      <c r="R3685" s="5"/>
      <c r="S3685" s="6"/>
      <c r="T3685" s="5"/>
      <c r="U3685" s="5"/>
      <c r="V3685" s="18" t="str">
        <f>IF(ActividadesCom[[#This Row],[NIVEL 3]]&lt;&gt;0,VLOOKUP(ActividadesCom[[#This Row],[NIVEL 3]],Catálogo!A:B,2,FALSE),"")</f>
        <v/>
      </c>
      <c r="W3685" s="5"/>
      <c r="X3685" s="6"/>
      <c r="Y3685" s="5"/>
      <c r="Z3685" s="5"/>
      <c r="AA3685" s="18" t="str">
        <f>IF(ActividadesCom[[#This Row],[NIVEL 4]]&lt;&gt;0,VLOOKUP(ActividadesCom[[#This Row],[NIVEL 4]],Catálogo!A:B,2,FALSE),"")</f>
        <v/>
      </c>
      <c r="AB3685" s="5"/>
      <c r="AC3685" s="6"/>
      <c r="AD3685" s="5"/>
      <c r="AE3685" s="5"/>
      <c r="AF3685" s="18" t="str">
        <f>IF(ActividadesCom[[#This Row],[NIVEL 5]]&lt;&gt;0,VLOOKUP(ActividadesCom[[#This Row],[NIVEL 5]],Catálogo!A:B,2,FALSE),"")</f>
        <v/>
      </c>
      <c r="AG3685" s="36"/>
      <c r="AH3685" s="2"/>
      <c r="AI3685" s="2"/>
    </row>
    <row r="3686" spans="1:35" ht="30" customHeight="1" x14ac:dyDescent="0.25">
      <c r="A3686" s="7">
        <v>22470003</v>
      </c>
      <c r="B3686" s="10" t="str">
        <f>VLOOKUP(ActividadesCom[[#This Row],[NO. DE CONTROL]],'LISTADO ESTUDIANTES'!A:C,3,FALSE)</f>
        <v>REYES SANCHEZ DOLORES DEL JESUS</v>
      </c>
      <c r="C3686" s="97" t="str">
        <f>VLOOKUP(ActividadesCom[[#This Row],[NO. DE CONTROL]],'LISTADO ESTUDIANTES'!A:B,2,FALSE)</f>
        <v>ARQUITECTURA</v>
      </c>
      <c r="D3686" s="18" t="str">
        <f>VLOOKUP(ActividadesCom[[#This Row],[NO. DE CONTROL]],'LISTADO ESTUDIANTES'!A:D,4,FALSE)</f>
        <v>ACTIVO(A)</v>
      </c>
      <c r="E3686" s="7">
        <f>SUM(ActividadesCom[[#This Row],[CRÉD. 1]],ActividadesCom[[#This Row],[CRÉD. 2]],ActividadesCom[[#This Row],[CRÉD. 3]],ActividadesCom[[#This Row],[CRÉD. 4]],ActividadesCom[[#This Row],[CRÉD. 5]])</f>
        <v>0</v>
      </c>
      <c r="F3686" s="18" t="str">
        <f>IF(ActividadesCom[[#This Row],[ÚLTIMO SEMESTRE CON CRÉDITOS]]&gt;0,ROUND(AVERAGE(ActividadesCom[[#This Row],[VALOR NIVEL 5]],ActividadesCom[[#This Row],[VALOR NIVEL 4]],ActividadesCom[[#This Row],[VALOR NIVEL 3]],ActividadesCom[[#This Row],[VALOR NIVEL 2]],ActividadesCom[[#This Row],[VALOR NIVEL 1]]),0),"")</f>
        <v/>
      </c>
      <c r="G3686" s="7" t="str">
        <f>IF(ActividadesCom[[#This Row],[PROMEDIO]]="","",IF(ActividadesCom[[#This Row],[PROMEDIO]]&gt;=4,"EXCELENTE",IF(ActividadesCom[[#This Row],[PROMEDIO]]&gt;=3,"NOTABLE",IF(ActividadesCom[[#This Row],[PROMEDIO]]&gt;=2,"BUENO",IF(ActividadesCom[[#This Row],[PROMEDIO]]=1,"SUFICIENTE","")))))</f>
        <v/>
      </c>
      <c r="H3686" s="18">
        <f>MAX(ActividadesCom[[#This Row],[PERÍODO 1]],ActividadesCom[[#This Row],[PERÍODO 2]],ActividadesCom[[#This Row],[PERÍODO 3]],ActividadesCom[[#This Row],[PERÍODO 4]],ActividadesCom[[#This Row],[PERÍODO 5]])</f>
        <v>0</v>
      </c>
      <c r="I3686" s="6"/>
      <c r="J3686" s="5"/>
      <c r="K3686" s="5"/>
      <c r="L3686" s="18" t="str">
        <f>IF(ActividadesCom[[#This Row],[NIVEL 1]]&lt;&gt;0,VLOOKUP(ActividadesCom[[#This Row],[NIVEL 1]],Catálogo!A:B,2,FALSE),"")</f>
        <v/>
      </c>
      <c r="M3686" s="5"/>
      <c r="N3686" s="6"/>
      <c r="O3686" s="5"/>
      <c r="P3686" s="5"/>
      <c r="Q3686" s="18" t="str">
        <f>IF(ActividadesCom[[#This Row],[NIVEL 2]]&lt;&gt;0,VLOOKUP(ActividadesCom[[#This Row],[NIVEL 2]],Catálogo!A:B,2,FALSE),"")</f>
        <v/>
      </c>
      <c r="R3686" s="5"/>
      <c r="S3686" s="6"/>
      <c r="T3686" s="5"/>
      <c r="U3686" s="5"/>
      <c r="V3686" s="18" t="str">
        <f>IF(ActividadesCom[[#This Row],[NIVEL 3]]&lt;&gt;0,VLOOKUP(ActividadesCom[[#This Row],[NIVEL 3]],Catálogo!A:B,2,FALSE),"")</f>
        <v/>
      </c>
      <c r="W3686" s="5"/>
      <c r="X3686" s="6"/>
      <c r="Y3686" s="5"/>
      <c r="Z3686" s="5"/>
      <c r="AA3686" s="18" t="str">
        <f>IF(ActividadesCom[[#This Row],[NIVEL 4]]&lt;&gt;0,VLOOKUP(ActividadesCom[[#This Row],[NIVEL 4]],Catálogo!A:B,2,FALSE),"")</f>
        <v/>
      </c>
      <c r="AB3686" s="5"/>
      <c r="AC3686" s="6"/>
      <c r="AD3686" s="5"/>
      <c r="AE3686" s="5"/>
      <c r="AF3686" s="18" t="str">
        <f>IF(ActividadesCom[[#This Row],[NIVEL 5]]&lt;&gt;0,VLOOKUP(ActividadesCom[[#This Row],[NIVEL 5]],Catálogo!A:B,2,FALSE),"")</f>
        <v/>
      </c>
      <c r="AG3686" s="36"/>
      <c r="AH3686" s="2"/>
      <c r="AI3686" s="2"/>
    </row>
    <row r="3687" spans="1:35" ht="30" customHeight="1" x14ac:dyDescent="0.25">
      <c r="A3687" s="7">
        <v>22470004</v>
      </c>
      <c r="B3687" s="10" t="str">
        <f>VLOOKUP(ActividadesCom[[#This Row],[NO. DE CONTROL]],'LISTADO ESTUDIANTES'!A:C,3,FALSE)</f>
        <v>SANCHEZ CHI DAVID EMMANUEL</v>
      </c>
      <c r="C3687" s="97" t="str">
        <f>VLOOKUP(ActividadesCom[[#This Row],[NO. DE CONTROL]],'LISTADO ESTUDIANTES'!A:B,2,FALSE)</f>
        <v>ARQUITECTURA</v>
      </c>
      <c r="D3687" s="18" t="str">
        <f>VLOOKUP(ActividadesCom[[#This Row],[NO. DE CONTROL]],'LISTADO ESTUDIANTES'!A:D,4,FALSE)</f>
        <v>ACTIVO(A)</v>
      </c>
      <c r="E3687" s="7">
        <f>SUM(ActividadesCom[[#This Row],[CRÉD. 1]],ActividadesCom[[#This Row],[CRÉD. 2]],ActividadesCom[[#This Row],[CRÉD. 3]],ActividadesCom[[#This Row],[CRÉD. 4]],ActividadesCom[[#This Row],[CRÉD. 5]])</f>
        <v>0</v>
      </c>
      <c r="F3687" s="18" t="str">
        <f>IF(ActividadesCom[[#This Row],[ÚLTIMO SEMESTRE CON CRÉDITOS]]&gt;0,ROUND(AVERAGE(ActividadesCom[[#This Row],[VALOR NIVEL 5]],ActividadesCom[[#This Row],[VALOR NIVEL 4]],ActividadesCom[[#This Row],[VALOR NIVEL 3]],ActividadesCom[[#This Row],[VALOR NIVEL 2]],ActividadesCom[[#This Row],[VALOR NIVEL 1]]),0),"")</f>
        <v/>
      </c>
      <c r="G3687" s="7" t="str">
        <f>IF(ActividadesCom[[#This Row],[PROMEDIO]]="","",IF(ActividadesCom[[#This Row],[PROMEDIO]]&gt;=4,"EXCELENTE",IF(ActividadesCom[[#This Row],[PROMEDIO]]&gt;=3,"NOTABLE",IF(ActividadesCom[[#This Row],[PROMEDIO]]&gt;=2,"BUENO",IF(ActividadesCom[[#This Row],[PROMEDIO]]=1,"SUFICIENTE","")))))</f>
        <v/>
      </c>
      <c r="H3687" s="18">
        <f>MAX(ActividadesCom[[#This Row],[PERÍODO 1]],ActividadesCom[[#This Row],[PERÍODO 2]],ActividadesCom[[#This Row],[PERÍODO 3]],ActividadesCom[[#This Row],[PERÍODO 4]],ActividadesCom[[#This Row],[PERÍODO 5]])</f>
        <v>0</v>
      </c>
      <c r="I3687" s="6"/>
      <c r="J3687" s="5"/>
      <c r="K3687" s="5"/>
      <c r="L3687" s="18" t="str">
        <f>IF(ActividadesCom[[#This Row],[NIVEL 1]]&lt;&gt;0,VLOOKUP(ActividadesCom[[#This Row],[NIVEL 1]],Catálogo!A:B,2,FALSE),"")</f>
        <v/>
      </c>
      <c r="M3687" s="5"/>
      <c r="N3687" s="6"/>
      <c r="O3687" s="5"/>
      <c r="P3687" s="5"/>
      <c r="Q3687" s="18" t="str">
        <f>IF(ActividadesCom[[#This Row],[NIVEL 2]]&lt;&gt;0,VLOOKUP(ActividadesCom[[#This Row],[NIVEL 2]],Catálogo!A:B,2,FALSE),"")</f>
        <v/>
      </c>
      <c r="R3687" s="5"/>
      <c r="S3687" s="6"/>
      <c r="T3687" s="5"/>
      <c r="U3687" s="5"/>
      <c r="V3687" s="18" t="str">
        <f>IF(ActividadesCom[[#This Row],[NIVEL 3]]&lt;&gt;0,VLOOKUP(ActividadesCom[[#This Row],[NIVEL 3]],Catálogo!A:B,2,FALSE),"")</f>
        <v/>
      </c>
      <c r="W3687" s="5"/>
      <c r="X3687" s="6"/>
      <c r="Y3687" s="5"/>
      <c r="Z3687" s="5"/>
      <c r="AA3687" s="18" t="str">
        <f>IF(ActividadesCom[[#This Row],[NIVEL 4]]&lt;&gt;0,VLOOKUP(ActividadesCom[[#This Row],[NIVEL 4]],Catálogo!A:B,2,FALSE),"")</f>
        <v/>
      </c>
      <c r="AB3687" s="5"/>
      <c r="AC3687" s="6"/>
      <c r="AD3687" s="5"/>
      <c r="AE3687" s="5"/>
      <c r="AF3687" s="18" t="str">
        <f>IF(ActividadesCom[[#This Row],[NIVEL 5]]&lt;&gt;0,VLOOKUP(ActividadesCom[[#This Row],[NIVEL 5]],Catálogo!A:B,2,FALSE),"")</f>
        <v/>
      </c>
      <c r="AG3687" s="36"/>
      <c r="AH3687" s="2"/>
      <c r="AI3687" s="2"/>
    </row>
    <row r="3688" spans="1:35" ht="30" customHeight="1" x14ac:dyDescent="0.25">
      <c r="A3688" s="7">
        <v>22470005</v>
      </c>
      <c r="B3688" s="10" t="str">
        <f>VLOOKUP(ActividadesCom[[#This Row],[NO. DE CONTROL]],'LISTADO ESTUDIANTES'!A:C,3,FALSE)</f>
        <v>ESQUIVEL DE LA CRUZ JHEASON ADRIEL</v>
      </c>
      <c r="C3688" s="97" t="str">
        <f>VLOOKUP(ActividadesCom[[#This Row],[NO. DE CONTROL]],'LISTADO ESTUDIANTES'!A:B,2,FALSE)</f>
        <v>ARQUITECTURA</v>
      </c>
      <c r="D3688" s="18" t="str">
        <f>VLOOKUP(ActividadesCom[[#This Row],[NO. DE CONTROL]],'LISTADO ESTUDIANTES'!A:D,4,FALSE)</f>
        <v>ACTIVO(A)</v>
      </c>
      <c r="E3688" s="7">
        <f>SUM(ActividadesCom[[#This Row],[CRÉD. 1]],ActividadesCom[[#This Row],[CRÉD. 2]],ActividadesCom[[#This Row],[CRÉD. 3]],ActividadesCom[[#This Row],[CRÉD. 4]],ActividadesCom[[#This Row],[CRÉD. 5]])</f>
        <v>0</v>
      </c>
      <c r="F3688" s="18" t="str">
        <f>IF(ActividadesCom[[#This Row],[ÚLTIMO SEMESTRE CON CRÉDITOS]]&gt;0,ROUND(AVERAGE(ActividadesCom[[#This Row],[VALOR NIVEL 5]],ActividadesCom[[#This Row],[VALOR NIVEL 4]],ActividadesCom[[#This Row],[VALOR NIVEL 3]],ActividadesCom[[#This Row],[VALOR NIVEL 2]],ActividadesCom[[#This Row],[VALOR NIVEL 1]]),0),"")</f>
        <v/>
      </c>
      <c r="G3688" s="7" t="str">
        <f>IF(ActividadesCom[[#This Row],[PROMEDIO]]="","",IF(ActividadesCom[[#This Row],[PROMEDIO]]&gt;=4,"EXCELENTE",IF(ActividadesCom[[#This Row],[PROMEDIO]]&gt;=3,"NOTABLE",IF(ActividadesCom[[#This Row],[PROMEDIO]]&gt;=2,"BUENO",IF(ActividadesCom[[#This Row],[PROMEDIO]]=1,"SUFICIENTE","")))))</f>
        <v/>
      </c>
      <c r="H3688" s="18">
        <f>MAX(ActividadesCom[[#This Row],[PERÍODO 1]],ActividadesCom[[#This Row],[PERÍODO 2]],ActividadesCom[[#This Row],[PERÍODO 3]],ActividadesCom[[#This Row],[PERÍODO 4]],ActividadesCom[[#This Row],[PERÍODO 5]])</f>
        <v>0</v>
      </c>
      <c r="I3688" s="6"/>
      <c r="J3688" s="5"/>
      <c r="K3688" s="5"/>
      <c r="L3688" s="18" t="str">
        <f>IF(ActividadesCom[[#This Row],[NIVEL 1]]&lt;&gt;0,VLOOKUP(ActividadesCom[[#This Row],[NIVEL 1]],Catálogo!A:B,2,FALSE),"")</f>
        <v/>
      </c>
      <c r="M3688" s="5"/>
      <c r="N3688" s="6"/>
      <c r="O3688" s="5"/>
      <c r="P3688" s="5"/>
      <c r="Q3688" s="18" t="str">
        <f>IF(ActividadesCom[[#This Row],[NIVEL 2]]&lt;&gt;0,VLOOKUP(ActividadesCom[[#This Row],[NIVEL 2]],Catálogo!A:B,2,FALSE),"")</f>
        <v/>
      </c>
      <c r="R3688" s="5"/>
      <c r="S3688" s="6"/>
      <c r="T3688" s="5"/>
      <c r="U3688" s="5"/>
      <c r="V3688" s="18" t="str">
        <f>IF(ActividadesCom[[#This Row],[NIVEL 3]]&lt;&gt;0,VLOOKUP(ActividadesCom[[#This Row],[NIVEL 3]],Catálogo!A:B,2,FALSE),"")</f>
        <v/>
      </c>
      <c r="W3688" s="5"/>
      <c r="X3688" s="6"/>
      <c r="Y3688" s="5"/>
      <c r="Z3688" s="5"/>
      <c r="AA3688" s="18" t="str">
        <f>IF(ActividadesCom[[#This Row],[NIVEL 4]]&lt;&gt;0,VLOOKUP(ActividadesCom[[#This Row],[NIVEL 4]],Catálogo!A:B,2,FALSE),"")</f>
        <v/>
      </c>
      <c r="AB3688" s="5"/>
      <c r="AC3688" s="6"/>
      <c r="AD3688" s="5"/>
      <c r="AE3688" s="5"/>
      <c r="AF3688" s="18" t="str">
        <f>IF(ActividadesCom[[#This Row],[NIVEL 5]]&lt;&gt;0,VLOOKUP(ActividadesCom[[#This Row],[NIVEL 5]],Catálogo!A:B,2,FALSE),"")</f>
        <v/>
      </c>
      <c r="AG3688" s="36"/>
      <c r="AH3688" s="2"/>
      <c r="AI3688" s="2"/>
    </row>
    <row r="3689" spans="1:35" ht="30" customHeight="1" x14ac:dyDescent="0.25">
      <c r="A3689" s="7">
        <v>22470006</v>
      </c>
      <c r="B3689" s="10" t="str">
        <f>VLOOKUP(ActividadesCom[[#This Row],[NO. DE CONTROL]],'LISTADO ESTUDIANTES'!A:C,3,FALSE)</f>
        <v>MAY CHAN PABLO AXEL</v>
      </c>
      <c r="C3689" s="97" t="str">
        <f>VLOOKUP(ActividadesCom[[#This Row],[NO. DE CONTROL]],'LISTADO ESTUDIANTES'!A:B,2,FALSE)</f>
        <v>ARQUITECTURA</v>
      </c>
      <c r="D3689" s="18" t="str">
        <f>VLOOKUP(ActividadesCom[[#This Row],[NO. DE CONTROL]],'LISTADO ESTUDIANTES'!A:D,4,FALSE)</f>
        <v>ACTIVO(A)</v>
      </c>
      <c r="E3689" s="7">
        <f>SUM(ActividadesCom[[#This Row],[CRÉD. 1]],ActividadesCom[[#This Row],[CRÉD. 2]],ActividadesCom[[#This Row],[CRÉD. 3]],ActividadesCom[[#This Row],[CRÉD. 4]],ActividadesCom[[#This Row],[CRÉD. 5]])</f>
        <v>0</v>
      </c>
      <c r="F3689" s="18" t="str">
        <f>IF(ActividadesCom[[#This Row],[ÚLTIMO SEMESTRE CON CRÉDITOS]]&gt;0,ROUND(AVERAGE(ActividadesCom[[#This Row],[VALOR NIVEL 5]],ActividadesCom[[#This Row],[VALOR NIVEL 4]],ActividadesCom[[#This Row],[VALOR NIVEL 3]],ActividadesCom[[#This Row],[VALOR NIVEL 2]],ActividadesCom[[#This Row],[VALOR NIVEL 1]]),0),"")</f>
        <v/>
      </c>
      <c r="G3689" s="7" t="str">
        <f>IF(ActividadesCom[[#This Row],[PROMEDIO]]="","",IF(ActividadesCom[[#This Row],[PROMEDIO]]&gt;=4,"EXCELENTE",IF(ActividadesCom[[#This Row],[PROMEDIO]]&gt;=3,"NOTABLE",IF(ActividadesCom[[#This Row],[PROMEDIO]]&gt;=2,"BUENO",IF(ActividadesCom[[#This Row],[PROMEDIO]]=1,"SUFICIENTE","")))))</f>
        <v/>
      </c>
      <c r="H3689" s="18">
        <f>MAX(ActividadesCom[[#This Row],[PERÍODO 1]],ActividadesCom[[#This Row],[PERÍODO 2]],ActividadesCom[[#This Row],[PERÍODO 3]],ActividadesCom[[#This Row],[PERÍODO 4]],ActividadesCom[[#This Row],[PERÍODO 5]])</f>
        <v>0</v>
      </c>
      <c r="I3689" s="6"/>
      <c r="J3689" s="5"/>
      <c r="K3689" s="5"/>
      <c r="L3689" s="18" t="str">
        <f>IF(ActividadesCom[[#This Row],[NIVEL 1]]&lt;&gt;0,VLOOKUP(ActividadesCom[[#This Row],[NIVEL 1]],Catálogo!A:B,2,FALSE),"")</f>
        <v/>
      </c>
      <c r="M3689" s="5"/>
      <c r="N3689" s="6"/>
      <c r="O3689" s="5"/>
      <c r="P3689" s="5"/>
      <c r="Q3689" s="18" t="str">
        <f>IF(ActividadesCom[[#This Row],[NIVEL 2]]&lt;&gt;0,VLOOKUP(ActividadesCom[[#This Row],[NIVEL 2]],Catálogo!A:B,2,FALSE),"")</f>
        <v/>
      </c>
      <c r="R3689" s="5"/>
      <c r="S3689" s="6"/>
      <c r="T3689" s="5"/>
      <c r="U3689" s="5"/>
      <c r="V3689" s="18" t="str">
        <f>IF(ActividadesCom[[#This Row],[NIVEL 3]]&lt;&gt;0,VLOOKUP(ActividadesCom[[#This Row],[NIVEL 3]],Catálogo!A:B,2,FALSE),"")</f>
        <v/>
      </c>
      <c r="W3689" s="5"/>
      <c r="X3689" s="6"/>
      <c r="Y3689" s="5"/>
      <c r="Z3689" s="5"/>
      <c r="AA3689" s="18" t="str">
        <f>IF(ActividadesCom[[#This Row],[NIVEL 4]]&lt;&gt;0,VLOOKUP(ActividadesCom[[#This Row],[NIVEL 4]],Catálogo!A:B,2,FALSE),"")</f>
        <v/>
      </c>
      <c r="AB3689" s="5"/>
      <c r="AC3689" s="6"/>
      <c r="AD3689" s="5"/>
      <c r="AE3689" s="5"/>
      <c r="AF3689" s="18" t="str">
        <f>IF(ActividadesCom[[#This Row],[NIVEL 5]]&lt;&gt;0,VLOOKUP(ActividadesCom[[#This Row],[NIVEL 5]],Catálogo!A:B,2,FALSE),"")</f>
        <v/>
      </c>
      <c r="AG3689" s="36"/>
      <c r="AH3689" s="2"/>
      <c r="AI3689" s="2"/>
    </row>
    <row r="3690" spans="1:35" ht="30" customHeight="1" x14ac:dyDescent="0.25">
      <c r="A3690" s="7">
        <v>22470007</v>
      </c>
      <c r="B3690" s="10" t="str">
        <f>VLOOKUP(ActividadesCom[[#This Row],[NO. DE CONTROL]],'LISTADO ESTUDIANTES'!A:C,3,FALSE)</f>
        <v>AKE REJON JOSE MANUEL</v>
      </c>
      <c r="C3690" s="97" t="str">
        <f>VLOOKUP(ActividadesCom[[#This Row],[NO. DE CONTROL]],'LISTADO ESTUDIANTES'!A:B,2,FALSE)</f>
        <v>ARQUITECTURA</v>
      </c>
      <c r="D3690" s="18" t="str">
        <f>VLOOKUP(ActividadesCom[[#This Row],[NO. DE CONTROL]],'LISTADO ESTUDIANTES'!A:D,4,FALSE)</f>
        <v>ACTIVO(A)</v>
      </c>
      <c r="E3690" s="7">
        <f>SUM(ActividadesCom[[#This Row],[CRÉD. 1]],ActividadesCom[[#This Row],[CRÉD. 2]],ActividadesCom[[#This Row],[CRÉD. 3]],ActividadesCom[[#This Row],[CRÉD. 4]],ActividadesCom[[#This Row],[CRÉD. 5]])</f>
        <v>0</v>
      </c>
      <c r="F3690" s="18" t="str">
        <f>IF(ActividadesCom[[#This Row],[ÚLTIMO SEMESTRE CON CRÉDITOS]]&gt;0,ROUND(AVERAGE(ActividadesCom[[#This Row],[VALOR NIVEL 5]],ActividadesCom[[#This Row],[VALOR NIVEL 4]],ActividadesCom[[#This Row],[VALOR NIVEL 3]],ActividadesCom[[#This Row],[VALOR NIVEL 2]],ActividadesCom[[#This Row],[VALOR NIVEL 1]]),0),"")</f>
        <v/>
      </c>
      <c r="G3690" s="7" t="str">
        <f>IF(ActividadesCom[[#This Row],[PROMEDIO]]="","",IF(ActividadesCom[[#This Row],[PROMEDIO]]&gt;=4,"EXCELENTE",IF(ActividadesCom[[#This Row],[PROMEDIO]]&gt;=3,"NOTABLE",IF(ActividadesCom[[#This Row],[PROMEDIO]]&gt;=2,"BUENO",IF(ActividadesCom[[#This Row],[PROMEDIO]]=1,"SUFICIENTE","")))))</f>
        <v/>
      </c>
      <c r="H3690" s="18">
        <f>MAX(ActividadesCom[[#This Row],[PERÍODO 1]],ActividadesCom[[#This Row],[PERÍODO 2]],ActividadesCom[[#This Row],[PERÍODO 3]],ActividadesCom[[#This Row],[PERÍODO 4]],ActividadesCom[[#This Row],[PERÍODO 5]])</f>
        <v>0</v>
      </c>
      <c r="I3690" s="6"/>
      <c r="J3690" s="5"/>
      <c r="K3690" s="5"/>
      <c r="L3690" s="18" t="str">
        <f>IF(ActividadesCom[[#This Row],[NIVEL 1]]&lt;&gt;0,VLOOKUP(ActividadesCom[[#This Row],[NIVEL 1]],Catálogo!A:B,2,FALSE),"")</f>
        <v/>
      </c>
      <c r="M3690" s="5"/>
      <c r="N3690" s="6"/>
      <c r="O3690" s="5"/>
      <c r="P3690" s="5"/>
      <c r="Q3690" s="18" t="str">
        <f>IF(ActividadesCom[[#This Row],[NIVEL 2]]&lt;&gt;0,VLOOKUP(ActividadesCom[[#This Row],[NIVEL 2]],Catálogo!A:B,2,FALSE),"")</f>
        <v/>
      </c>
      <c r="R3690" s="5"/>
      <c r="S3690" s="6"/>
      <c r="T3690" s="5"/>
      <c r="U3690" s="5"/>
      <c r="V3690" s="18" t="str">
        <f>IF(ActividadesCom[[#This Row],[NIVEL 3]]&lt;&gt;0,VLOOKUP(ActividadesCom[[#This Row],[NIVEL 3]],Catálogo!A:B,2,FALSE),"")</f>
        <v/>
      </c>
      <c r="W3690" s="5"/>
      <c r="X3690" s="6"/>
      <c r="Y3690" s="5"/>
      <c r="Z3690" s="5"/>
      <c r="AA3690" s="18" t="str">
        <f>IF(ActividadesCom[[#This Row],[NIVEL 4]]&lt;&gt;0,VLOOKUP(ActividadesCom[[#This Row],[NIVEL 4]],Catálogo!A:B,2,FALSE),"")</f>
        <v/>
      </c>
      <c r="AB3690" s="5"/>
      <c r="AC3690" s="6"/>
      <c r="AD3690" s="5"/>
      <c r="AE3690" s="5"/>
      <c r="AF3690" s="18" t="str">
        <f>IF(ActividadesCom[[#This Row],[NIVEL 5]]&lt;&gt;0,VLOOKUP(ActividadesCom[[#This Row],[NIVEL 5]],Catálogo!A:B,2,FALSE),"")</f>
        <v/>
      </c>
      <c r="AG3690" s="36"/>
      <c r="AH3690" s="2"/>
      <c r="AI3690" s="2"/>
    </row>
    <row r="3691" spans="1:35" ht="30" customHeight="1" x14ac:dyDescent="0.25">
      <c r="A3691" s="7">
        <v>22470008</v>
      </c>
      <c r="B3691" s="10" t="str">
        <f>VLOOKUP(ActividadesCom[[#This Row],[NO. DE CONTROL]],'LISTADO ESTUDIANTES'!A:C,3,FALSE)</f>
        <v>GUTIERREZ BUSTAMANTE DAVID ELIHU</v>
      </c>
      <c r="C3691" s="97" t="str">
        <f>VLOOKUP(ActividadesCom[[#This Row],[NO. DE CONTROL]],'LISTADO ESTUDIANTES'!A:B,2,FALSE)</f>
        <v>ARQUITECTURA</v>
      </c>
      <c r="D3691" s="18" t="str">
        <f>VLOOKUP(ActividadesCom[[#This Row],[NO. DE CONTROL]],'LISTADO ESTUDIANTES'!A:D,4,FALSE)</f>
        <v>ACTIVO(A)</v>
      </c>
      <c r="E3691" s="7">
        <f>SUM(ActividadesCom[[#This Row],[CRÉD. 1]],ActividadesCom[[#This Row],[CRÉD. 2]],ActividadesCom[[#This Row],[CRÉD. 3]],ActividadesCom[[#This Row],[CRÉD. 4]],ActividadesCom[[#This Row],[CRÉD. 5]])</f>
        <v>0</v>
      </c>
      <c r="F3691" s="18" t="str">
        <f>IF(ActividadesCom[[#This Row],[ÚLTIMO SEMESTRE CON CRÉDITOS]]&gt;0,ROUND(AVERAGE(ActividadesCom[[#This Row],[VALOR NIVEL 5]],ActividadesCom[[#This Row],[VALOR NIVEL 4]],ActividadesCom[[#This Row],[VALOR NIVEL 3]],ActividadesCom[[#This Row],[VALOR NIVEL 2]],ActividadesCom[[#This Row],[VALOR NIVEL 1]]),0),"")</f>
        <v/>
      </c>
      <c r="G3691" s="7" t="str">
        <f>IF(ActividadesCom[[#This Row],[PROMEDIO]]="","",IF(ActividadesCom[[#This Row],[PROMEDIO]]&gt;=4,"EXCELENTE",IF(ActividadesCom[[#This Row],[PROMEDIO]]&gt;=3,"NOTABLE",IF(ActividadesCom[[#This Row],[PROMEDIO]]&gt;=2,"BUENO",IF(ActividadesCom[[#This Row],[PROMEDIO]]=1,"SUFICIENTE","")))))</f>
        <v/>
      </c>
      <c r="H3691" s="18">
        <f>MAX(ActividadesCom[[#This Row],[PERÍODO 1]],ActividadesCom[[#This Row],[PERÍODO 2]],ActividadesCom[[#This Row],[PERÍODO 3]],ActividadesCom[[#This Row],[PERÍODO 4]],ActividadesCom[[#This Row],[PERÍODO 5]])</f>
        <v>0</v>
      </c>
      <c r="I3691" s="6"/>
      <c r="J3691" s="5"/>
      <c r="K3691" s="5"/>
      <c r="L3691" s="18" t="str">
        <f>IF(ActividadesCom[[#This Row],[NIVEL 1]]&lt;&gt;0,VLOOKUP(ActividadesCom[[#This Row],[NIVEL 1]],Catálogo!A:B,2,FALSE),"")</f>
        <v/>
      </c>
      <c r="M3691" s="5"/>
      <c r="N3691" s="6"/>
      <c r="O3691" s="5"/>
      <c r="P3691" s="5"/>
      <c r="Q3691" s="18" t="str">
        <f>IF(ActividadesCom[[#This Row],[NIVEL 2]]&lt;&gt;0,VLOOKUP(ActividadesCom[[#This Row],[NIVEL 2]],Catálogo!A:B,2,FALSE),"")</f>
        <v/>
      </c>
      <c r="R3691" s="5"/>
      <c r="S3691" s="6"/>
      <c r="T3691" s="5"/>
      <c r="U3691" s="5"/>
      <c r="V3691" s="18" t="str">
        <f>IF(ActividadesCom[[#This Row],[NIVEL 3]]&lt;&gt;0,VLOOKUP(ActividadesCom[[#This Row],[NIVEL 3]],Catálogo!A:B,2,FALSE),"")</f>
        <v/>
      </c>
      <c r="W3691" s="5"/>
      <c r="X3691" s="6"/>
      <c r="Y3691" s="5"/>
      <c r="Z3691" s="5"/>
      <c r="AA3691" s="18" t="str">
        <f>IF(ActividadesCom[[#This Row],[NIVEL 4]]&lt;&gt;0,VLOOKUP(ActividadesCom[[#This Row],[NIVEL 4]],Catálogo!A:B,2,FALSE),"")</f>
        <v/>
      </c>
      <c r="AB3691" s="5"/>
      <c r="AC3691" s="6"/>
      <c r="AD3691" s="5"/>
      <c r="AE3691" s="5"/>
      <c r="AF3691" s="18" t="str">
        <f>IF(ActividadesCom[[#This Row],[NIVEL 5]]&lt;&gt;0,VLOOKUP(ActividadesCom[[#This Row],[NIVEL 5]],Catálogo!A:B,2,FALSE),"")</f>
        <v/>
      </c>
      <c r="AG3691" s="36"/>
      <c r="AH3691" s="2"/>
      <c r="AI3691" s="2"/>
    </row>
    <row r="3692" spans="1:35" ht="30" customHeight="1" x14ac:dyDescent="0.25">
      <c r="A3692" s="7">
        <v>22470009</v>
      </c>
      <c r="B3692" s="10" t="str">
        <f>VLOOKUP(ActividadesCom[[#This Row],[NO. DE CONTROL]],'LISTADO ESTUDIANTES'!A:C,3,FALSE)</f>
        <v>CAAMAL DIAZ JULIAN ISAIAS</v>
      </c>
      <c r="C3692" s="97" t="str">
        <f>VLOOKUP(ActividadesCom[[#This Row],[NO. DE CONTROL]],'LISTADO ESTUDIANTES'!A:B,2,FALSE)</f>
        <v>ARQUITECTURA</v>
      </c>
      <c r="D3692" s="18" t="str">
        <f>VLOOKUP(ActividadesCom[[#This Row],[NO. DE CONTROL]],'LISTADO ESTUDIANTES'!A:D,4,FALSE)</f>
        <v>ACTIVO(A)</v>
      </c>
      <c r="E3692" s="7">
        <f>SUM(ActividadesCom[[#This Row],[CRÉD. 1]],ActividadesCom[[#This Row],[CRÉD. 2]],ActividadesCom[[#This Row],[CRÉD. 3]],ActividadesCom[[#This Row],[CRÉD. 4]],ActividadesCom[[#This Row],[CRÉD. 5]])</f>
        <v>0</v>
      </c>
      <c r="F3692" s="18" t="str">
        <f>IF(ActividadesCom[[#This Row],[ÚLTIMO SEMESTRE CON CRÉDITOS]]&gt;0,ROUND(AVERAGE(ActividadesCom[[#This Row],[VALOR NIVEL 5]],ActividadesCom[[#This Row],[VALOR NIVEL 4]],ActividadesCom[[#This Row],[VALOR NIVEL 3]],ActividadesCom[[#This Row],[VALOR NIVEL 2]],ActividadesCom[[#This Row],[VALOR NIVEL 1]]),0),"")</f>
        <v/>
      </c>
      <c r="G3692" s="7" t="str">
        <f>IF(ActividadesCom[[#This Row],[PROMEDIO]]="","",IF(ActividadesCom[[#This Row],[PROMEDIO]]&gt;=4,"EXCELENTE",IF(ActividadesCom[[#This Row],[PROMEDIO]]&gt;=3,"NOTABLE",IF(ActividadesCom[[#This Row],[PROMEDIO]]&gt;=2,"BUENO",IF(ActividadesCom[[#This Row],[PROMEDIO]]=1,"SUFICIENTE","")))))</f>
        <v/>
      </c>
      <c r="H3692" s="18">
        <f>MAX(ActividadesCom[[#This Row],[PERÍODO 1]],ActividadesCom[[#This Row],[PERÍODO 2]],ActividadesCom[[#This Row],[PERÍODO 3]],ActividadesCom[[#This Row],[PERÍODO 4]],ActividadesCom[[#This Row],[PERÍODO 5]])</f>
        <v>0</v>
      </c>
      <c r="I3692" s="6"/>
      <c r="J3692" s="5"/>
      <c r="K3692" s="5"/>
      <c r="L3692" s="18" t="str">
        <f>IF(ActividadesCom[[#This Row],[NIVEL 1]]&lt;&gt;0,VLOOKUP(ActividadesCom[[#This Row],[NIVEL 1]],Catálogo!A:B,2,FALSE),"")</f>
        <v/>
      </c>
      <c r="M3692" s="5"/>
      <c r="N3692" s="6"/>
      <c r="O3692" s="5"/>
      <c r="P3692" s="5"/>
      <c r="Q3692" s="18" t="str">
        <f>IF(ActividadesCom[[#This Row],[NIVEL 2]]&lt;&gt;0,VLOOKUP(ActividadesCom[[#This Row],[NIVEL 2]],Catálogo!A:B,2,FALSE),"")</f>
        <v/>
      </c>
      <c r="R3692" s="5"/>
      <c r="S3692" s="6"/>
      <c r="T3692" s="5"/>
      <c r="U3692" s="5"/>
      <c r="V3692" s="18" t="str">
        <f>IF(ActividadesCom[[#This Row],[NIVEL 3]]&lt;&gt;0,VLOOKUP(ActividadesCom[[#This Row],[NIVEL 3]],Catálogo!A:B,2,FALSE),"")</f>
        <v/>
      </c>
      <c r="W3692" s="5"/>
      <c r="X3692" s="6"/>
      <c r="Y3692" s="5"/>
      <c r="Z3692" s="5"/>
      <c r="AA3692" s="18" t="str">
        <f>IF(ActividadesCom[[#This Row],[NIVEL 4]]&lt;&gt;0,VLOOKUP(ActividadesCom[[#This Row],[NIVEL 4]],Catálogo!A:B,2,FALSE),"")</f>
        <v/>
      </c>
      <c r="AB3692" s="5"/>
      <c r="AC3692" s="6"/>
      <c r="AD3692" s="5"/>
      <c r="AE3692" s="5"/>
      <c r="AF3692" s="18" t="str">
        <f>IF(ActividadesCom[[#This Row],[NIVEL 5]]&lt;&gt;0,VLOOKUP(ActividadesCom[[#This Row],[NIVEL 5]],Catálogo!A:B,2,FALSE),"")</f>
        <v/>
      </c>
      <c r="AG3692" s="36"/>
      <c r="AH3692" s="2"/>
      <c r="AI3692" s="2"/>
    </row>
    <row r="3693" spans="1:35" ht="30" customHeight="1" x14ac:dyDescent="0.25">
      <c r="A3693" s="7">
        <v>22470010</v>
      </c>
      <c r="B3693" s="10" t="str">
        <f>VLOOKUP(ActividadesCom[[#This Row],[NO. DE CONTROL]],'LISTADO ESTUDIANTES'!A:C,3,FALSE)</f>
        <v>CANEPA SARMIENTO ALAN GABRIEL</v>
      </c>
      <c r="C3693" s="97" t="str">
        <f>VLOOKUP(ActividadesCom[[#This Row],[NO. DE CONTROL]],'LISTADO ESTUDIANTES'!A:B,2,FALSE)</f>
        <v>ARQUITECTURA</v>
      </c>
      <c r="D3693" s="18" t="str">
        <f>VLOOKUP(ActividadesCom[[#This Row],[NO. DE CONTROL]],'LISTADO ESTUDIANTES'!A:D,4,FALSE)</f>
        <v>ACTIVO(A)</v>
      </c>
      <c r="E3693" s="7">
        <f>SUM(ActividadesCom[[#This Row],[CRÉD. 1]],ActividadesCom[[#This Row],[CRÉD. 2]],ActividadesCom[[#This Row],[CRÉD. 3]],ActividadesCom[[#This Row],[CRÉD. 4]],ActividadesCom[[#This Row],[CRÉD. 5]])</f>
        <v>0</v>
      </c>
      <c r="F3693" s="18" t="str">
        <f>IF(ActividadesCom[[#This Row],[ÚLTIMO SEMESTRE CON CRÉDITOS]]&gt;0,ROUND(AVERAGE(ActividadesCom[[#This Row],[VALOR NIVEL 5]],ActividadesCom[[#This Row],[VALOR NIVEL 4]],ActividadesCom[[#This Row],[VALOR NIVEL 3]],ActividadesCom[[#This Row],[VALOR NIVEL 2]],ActividadesCom[[#This Row],[VALOR NIVEL 1]]),0),"")</f>
        <v/>
      </c>
      <c r="G3693" s="7" t="str">
        <f>IF(ActividadesCom[[#This Row],[PROMEDIO]]="","",IF(ActividadesCom[[#This Row],[PROMEDIO]]&gt;=4,"EXCELENTE",IF(ActividadesCom[[#This Row],[PROMEDIO]]&gt;=3,"NOTABLE",IF(ActividadesCom[[#This Row],[PROMEDIO]]&gt;=2,"BUENO",IF(ActividadesCom[[#This Row],[PROMEDIO]]=1,"SUFICIENTE","")))))</f>
        <v/>
      </c>
      <c r="H3693" s="18">
        <f>MAX(ActividadesCom[[#This Row],[PERÍODO 1]],ActividadesCom[[#This Row],[PERÍODO 2]],ActividadesCom[[#This Row],[PERÍODO 3]],ActividadesCom[[#This Row],[PERÍODO 4]],ActividadesCom[[#This Row],[PERÍODO 5]])</f>
        <v>0</v>
      </c>
      <c r="I3693" s="6"/>
      <c r="J3693" s="5"/>
      <c r="K3693" s="5"/>
      <c r="L3693" s="18" t="str">
        <f>IF(ActividadesCom[[#This Row],[NIVEL 1]]&lt;&gt;0,VLOOKUP(ActividadesCom[[#This Row],[NIVEL 1]],Catálogo!A:B,2,FALSE),"")</f>
        <v/>
      </c>
      <c r="M3693" s="5"/>
      <c r="N3693" s="6"/>
      <c r="O3693" s="5"/>
      <c r="P3693" s="5"/>
      <c r="Q3693" s="18" t="str">
        <f>IF(ActividadesCom[[#This Row],[NIVEL 2]]&lt;&gt;0,VLOOKUP(ActividadesCom[[#This Row],[NIVEL 2]],Catálogo!A:B,2,FALSE),"")</f>
        <v/>
      </c>
      <c r="R3693" s="5"/>
      <c r="S3693" s="6"/>
      <c r="T3693" s="5"/>
      <c r="U3693" s="5"/>
      <c r="V3693" s="18" t="str">
        <f>IF(ActividadesCom[[#This Row],[NIVEL 3]]&lt;&gt;0,VLOOKUP(ActividadesCom[[#This Row],[NIVEL 3]],Catálogo!A:B,2,FALSE),"")</f>
        <v/>
      </c>
      <c r="W3693" s="5"/>
      <c r="X3693" s="6"/>
      <c r="Y3693" s="5"/>
      <c r="Z3693" s="5"/>
      <c r="AA3693" s="18" t="str">
        <f>IF(ActividadesCom[[#This Row],[NIVEL 4]]&lt;&gt;0,VLOOKUP(ActividadesCom[[#This Row],[NIVEL 4]],Catálogo!A:B,2,FALSE),"")</f>
        <v/>
      </c>
      <c r="AB3693" s="5"/>
      <c r="AC3693" s="6"/>
      <c r="AD3693" s="5"/>
      <c r="AE3693" s="5"/>
      <c r="AF3693" s="18" t="str">
        <f>IF(ActividadesCom[[#This Row],[NIVEL 5]]&lt;&gt;0,VLOOKUP(ActividadesCom[[#This Row],[NIVEL 5]],Catálogo!A:B,2,FALSE),"")</f>
        <v/>
      </c>
      <c r="AG3693" s="36"/>
      <c r="AH3693" s="2"/>
      <c r="AI3693" s="2"/>
    </row>
    <row r="3694" spans="1:35" ht="30" customHeight="1" x14ac:dyDescent="0.25">
      <c r="A3694" s="7">
        <v>22470011</v>
      </c>
      <c r="B3694" s="10" t="str">
        <f>VLOOKUP(ActividadesCom[[#This Row],[NO. DE CONTROL]],'LISTADO ESTUDIANTES'!A:C,3,FALSE)</f>
        <v>SALAVARRIA CHAN OSMARA ALEJANDRA</v>
      </c>
      <c r="C3694" s="97" t="str">
        <f>VLOOKUP(ActividadesCom[[#This Row],[NO. DE CONTROL]],'LISTADO ESTUDIANTES'!A:B,2,FALSE)</f>
        <v>ARQUITECTURA</v>
      </c>
      <c r="D3694" s="18" t="str">
        <f>VLOOKUP(ActividadesCom[[#This Row],[NO. DE CONTROL]],'LISTADO ESTUDIANTES'!A:D,4,FALSE)</f>
        <v>ACTIVO(A)</v>
      </c>
      <c r="E3694" s="7">
        <f>SUM(ActividadesCom[[#This Row],[CRÉD. 1]],ActividadesCom[[#This Row],[CRÉD. 2]],ActividadesCom[[#This Row],[CRÉD. 3]],ActividadesCom[[#This Row],[CRÉD. 4]],ActividadesCom[[#This Row],[CRÉD. 5]])</f>
        <v>0</v>
      </c>
      <c r="F3694" s="18" t="str">
        <f>IF(ActividadesCom[[#This Row],[ÚLTIMO SEMESTRE CON CRÉDITOS]]&gt;0,ROUND(AVERAGE(ActividadesCom[[#This Row],[VALOR NIVEL 5]],ActividadesCom[[#This Row],[VALOR NIVEL 4]],ActividadesCom[[#This Row],[VALOR NIVEL 3]],ActividadesCom[[#This Row],[VALOR NIVEL 2]],ActividadesCom[[#This Row],[VALOR NIVEL 1]]),0),"")</f>
        <v/>
      </c>
      <c r="G3694" s="7" t="str">
        <f>IF(ActividadesCom[[#This Row],[PROMEDIO]]="","",IF(ActividadesCom[[#This Row],[PROMEDIO]]&gt;=4,"EXCELENTE",IF(ActividadesCom[[#This Row],[PROMEDIO]]&gt;=3,"NOTABLE",IF(ActividadesCom[[#This Row],[PROMEDIO]]&gt;=2,"BUENO",IF(ActividadesCom[[#This Row],[PROMEDIO]]=1,"SUFICIENTE","")))))</f>
        <v/>
      </c>
      <c r="H3694" s="18">
        <f>MAX(ActividadesCom[[#This Row],[PERÍODO 1]],ActividadesCom[[#This Row],[PERÍODO 2]],ActividadesCom[[#This Row],[PERÍODO 3]],ActividadesCom[[#This Row],[PERÍODO 4]],ActividadesCom[[#This Row],[PERÍODO 5]])</f>
        <v>0</v>
      </c>
      <c r="I3694" s="6"/>
      <c r="J3694" s="5"/>
      <c r="K3694" s="5"/>
      <c r="L3694" s="18" t="str">
        <f>IF(ActividadesCom[[#This Row],[NIVEL 1]]&lt;&gt;0,VLOOKUP(ActividadesCom[[#This Row],[NIVEL 1]],Catálogo!A:B,2,FALSE),"")</f>
        <v/>
      </c>
      <c r="M3694" s="5"/>
      <c r="N3694" s="6"/>
      <c r="O3694" s="5"/>
      <c r="P3694" s="5"/>
      <c r="Q3694" s="18" t="str">
        <f>IF(ActividadesCom[[#This Row],[NIVEL 2]]&lt;&gt;0,VLOOKUP(ActividadesCom[[#This Row],[NIVEL 2]],Catálogo!A:B,2,FALSE),"")</f>
        <v/>
      </c>
      <c r="R3694" s="5"/>
      <c r="S3694" s="6"/>
      <c r="T3694" s="5"/>
      <c r="U3694" s="5"/>
      <c r="V3694" s="18" t="str">
        <f>IF(ActividadesCom[[#This Row],[NIVEL 3]]&lt;&gt;0,VLOOKUP(ActividadesCom[[#This Row],[NIVEL 3]],Catálogo!A:B,2,FALSE),"")</f>
        <v/>
      </c>
      <c r="W3694" s="5"/>
      <c r="X3694" s="6"/>
      <c r="Y3694" s="5"/>
      <c r="Z3694" s="5"/>
      <c r="AA3694" s="18" t="str">
        <f>IF(ActividadesCom[[#This Row],[NIVEL 4]]&lt;&gt;0,VLOOKUP(ActividadesCom[[#This Row],[NIVEL 4]],Catálogo!A:B,2,FALSE),"")</f>
        <v/>
      </c>
      <c r="AB3694" s="5"/>
      <c r="AC3694" s="6"/>
      <c r="AD3694" s="5"/>
      <c r="AE3694" s="5"/>
      <c r="AF3694" s="18" t="str">
        <f>IF(ActividadesCom[[#This Row],[NIVEL 5]]&lt;&gt;0,VLOOKUP(ActividadesCom[[#This Row],[NIVEL 5]],Catálogo!A:B,2,FALSE),"")</f>
        <v/>
      </c>
      <c r="AG3694" s="36"/>
      <c r="AH3694" s="2"/>
      <c r="AI3694" s="2"/>
    </row>
    <row r="3695" spans="1:35" ht="30" customHeight="1" x14ac:dyDescent="0.25">
      <c r="A3695" s="7">
        <v>22470012</v>
      </c>
      <c r="B3695" s="10" t="str">
        <f>VLOOKUP(ActividadesCom[[#This Row],[NO. DE CONTROL]],'LISTADO ESTUDIANTES'!A:C,3,FALSE)</f>
        <v>GUZMÁN MARTÍNEZ JOSEPH JOAQUÍM</v>
      </c>
      <c r="C3695" s="97" t="str">
        <f>VLOOKUP(ActividadesCom[[#This Row],[NO. DE CONTROL]],'LISTADO ESTUDIANTES'!A:B,2,FALSE)</f>
        <v>ARQUITECTURA</v>
      </c>
      <c r="D3695" s="18" t="str">
        <f>VLOOKUP(ActividadesCom[[#This Row],[NO. DE CONTROL]],'LISTADO ESTUDIANTES'!A:D,4,FALSE)</f>
        <v>ACTIVO(A)</v>
      </c>
      <c r="E3695" s="7">
        <f>SUM(ActividadesCom[[#This Row],[CRÉD. 1]],ActividadesCom[[#This Row],[CRÉD. 2]],ActividadesCom[[#This Row],[CRÉD. 3]],ActividadesCom[[#This Row],[CRÉD. 4]],ActividadesCom[[#This Row],[CRÉD. 5]])</f>
        <v>0</v>
      </c>
      <c r="F3695" s="18" t="str">
        <f>IF(ActividadesCom[[#This Row],[ÚLTIMO SEMESTRE CON CRÉDITOS]]&gt;0,ROUND(AVERAGE(ActividadesCom[[#This Row],[VALOR NIVEL 5]],ActividadesCom[[#This Row],[VALOR NIVEL 4]],ActividadesCom[[#This Row],[VALOR NIVEL 3]],ActividadesCom[[#This Row],[VALOR NIVEL 2]],ActividadesCom[[#This Row],[VALOR NIVEL 1]]),0),"")</f>
        <v/>
      </c>
      <c r="G3695" s="7" t="str">
        <f>IF(ActividadesCom[[#This Row],[PROMEDIO]]="","",IF(ActividadesCom[[#This Row],[PROMEDIO]]&gt;=4,"EXCELENTE",IF(ActividadesCom[[#This Row],[PROMEDIO]]&gt;=3,"NOTABLE",IF(ActividadesCom[[#This Row],[PROMEDIO]]&gt;=2,"BUENO",IF(ActividadesCom[[#This Row],[PROMEDIO]]=1,"SUFICIENTE","")))))</f>
        <v/>
      </c>
      <c r="H3695" s="18">
        <f>MAX(ActividadesCom[[#This Row],[PERÍODO 1]],ActividadesCom[[#This Row],[PERÍODO 2]],ActividadesCom[[#This Row],[PERÍODO 3]],ActividadesCom[[#This Row],[PERÍODO 4]],ActividadesCom[[#This Row],[PERÍODO 5]])</f>
        <v>0</v>
      </c>
      <c r="I3695" s="6"/>
      <c r="J3695" s="5"/>
      <c r="K3695" s="5"/>
      <c r="L3695" s="18" t="str">
        <f>IF(ActividadesCom[[#This Row],[NIVEL 1]]&lt;&gt;0,VLOOKUP(ActividadesCom[[#This Row],[NIVEL 1]],Catálogo!A:B,2,FALSE),"")</f>
        <v/>
      </c>
      <c r="M3695" s="5"/>
      <c r="N3695" s="6"/>
      <c r="O3695" s="5"/>
      <c r="P3695" s="5"/>
      <c r="Q3695" s="18" t="str">
        <f>IF(ActividadesCom[[#This Row],[NIVEL 2]]&lt;&gt;0,VLOOKUP(ActividadesCom[[#This Row],[NIVEL 2]],Catálogo!A:B,2,FALSE),"")</f>
        <v/>
      </c>
      <c r="R3695" s="5"/>
      <c r="S3695" s="6"/>
      <c r="T3695" s="5"/>
      <c r="U3695" s="5"/>
      <c r="V3695" s="18" t="str">
        <f>IF(ActividadesCom[[#This Row],[NIVEL 3]]&lt;&gt;0,VLOOKUP(ActividadesCom[[#This Row],[NIVEL 3]],Catálogo!A:B,2,FALSE),"")</f>
        <v/>
      </c>
      <c r="W3695" s="5"/>
      <c r="X3695" s="6"/>
      <c r="Y3695" s="5"/>
      <c r="Z3695" s="5"/>
      <c r="AA3695" s="18" t="str">
        <f>IF(ActividadesCom[[#This Row],[NIVEL 4]]&lt;&gt;0,VLOOKUP(ActividadesCom[[#This Row],[NIVEL 4]],Catálogo!A:B,2,FALSE),"")</f>
        <v/>
      </c>
      <c r="AB3695" s="5"/>
      <c r="AC3695" s="6"/>
      <c r="AD3695" s="5"/>
      <c r="AE3695" s="5"/>
      <c r="AF3695" s="18" t="str">
        <f>IF(ActividadesCom[[#This Row],[NIVEL 5]]&lt;&gt;0,VLOOKUP(ActividadesCom[[#This Row],[NIVEL 5]],Catálogo!A:B,2,FALSE),"")</f>
        <v/>
      </c>
      <c r="AG3695" s="36"/>
      <c r="AH3695" s="2"/>
      <c r="AI3695" s="2"/>
    </row>
    <row r="3696" spans="1:35" ht="30" customHeight="1" x14ac:dyDescent="0.25">
      <c r="A3696" s="7">
        <v>22470013</v>
      </c>
      <c r="B3696" s="10" t="str">
        <f>VLOOKUP(ActividadesCom[[#This Row],[NO. DE CONTROL]],'LISTADO ESTUDIANTES'!A:C,3,FALSE)</f>
        <v>NOVELO CAUICH NAYELI YAZMIN</v>
      </c>
      <c r="C3696" s="97" t="str">
        <f>VLOOKUP(ActividadesCom[[#This Row],[NO. DE CONTROL]],'LISTADO ESTUDIANTES'!A:B,2,FALSE)</f>
        <v>ARQUITECTURA</v>
      </c>
      <c r="D3696" s="18" t="str">
        <f>VLOOKUP(ActividadesCom[[#This Row],[NO. DE CONTROL]],'LISTADO ESTUDIANTES'!A:D,4,FALSE)</f>
        <v>ACTIVO(A)</v>
      </c>
      <c r="E3696" s="7">
        <f>SUM(ActividadesCom[[#This Row],[CRÉD. 1]],ActividadesCom[[#This Row],[CRÉD. 2]],ActividadesCom[[#This Row],[CRÉD. 3]],ActividadesCom[[#This Row],[CRÉD. 4]],ActividadesCom[[#This Row],[CRÉD. 5]])</f>
        <v>0</v>
      </c>
      <c r="F3696" s="18" t="str">
        <f>IF(ActividadesCom[[#This Row],[ÚLTIMO SEMESTRE CON CRÉDITOS]]&gt;0,ROUND(AVERAGE(ActividadesCom[[#This Row],[VALOR NIVEL 5]],ActividadesCom[[#This Row],[VALOR NIVEL 4]],ActividadesCom[[#This Row],[VALOR NIVEL 3]],ActividadesCom[[#This Row],[VALOR NIVEL 2]],ActividadesCom[[#This Row],[VALOR NIVEL 1]]),0),"")</f>
        <v/>
      </c>
      <c r="G3696" s="7" t="str">
        <f>IF(ActividadesCom[[#This Row],[PROMEDIO]]="","",IF(ActividadesCom[[#This Row],[PROMEDIO]]&gt;=4,"EXCELENTE",IF(ActividadesCom[[#This Row],[PROMEDIO]]&gt;=3,"NOTABLE",IF(ActividadesCom[[#This Row],[PROMEDIO]]&gt;=2,"BUENO",IF(ActividadesCom[[#This Row],[PROMEDIO]]=1,"SUFICIENTE","")))))</f>
        <v/>
      </c>
      <c r="H3696" s="18">
        <f>MAX(ActividadesCom[[#This Row],[PERÍODO 1]],ActividadesCom[[#This Row],[PERÍODO 2]],ActividadesCom[[#This Row],[PERÍODO 3]],ActividadesCom[[#This Row],[PERÍODO 4]],ActividadesCom[[#This Row],[PERÍODO 5]])</f>
        <v>0</v>
      </c>
      <c r="I3696" s="6"/>
      <c r="J3696" s="5"/>
      <c r="K3696" s="5"/>
      <c r="L3696" s="18" t="str">
        <f>IF(ActividadesCom[[#This Row],[NIVEL 1]]&lt;&gt;0,VLOOKUP(ActividadesCom[[#This Row],[NIVEL 1]],Catálogo!A:B,2,FALSE),"")</f>
        <v/>
      </c>
      <c r="M3696" s="5"/>
      <c r="N3696" s="6"/>
      <c r="O3696" s="5"/>
      <c r="P3696" s="5"/>
      <c r="Q3696" s="18" t="str">
        <f>IF(ActividadesCom[[#This Row],[NIVEL 2]]&lt;&gt;0,VLOOKUP(ActividadesCom[[#This Row],[NIVEL 2]],Catálogo!A:B,2,FALSE),"")</f>
        <v/>
      </c>
      <c r="R3696" s="5"/>
      <c r="S3696" s="6"/>
      <c r="T3696" s="5"/>
      <c r="U3696" s="5"/>
      <c r="V3696" s="18" t="str">
        <f>IF(ActividadesCom[[#This Row],[NIVEL 3]]&lt;&gt;0,VLOOKUP(ActividadesCom[[#This Row],[NIVEL 3]],Catálogo!A:B,2,FALSE),"")</f>
        <v/>
      </c>
      <c r="W3696" s="5"/>
      <c r="X3696" s="6"/>
      <c r="Y3696" s="5"/>
      <c r="Z3696" s="5"/>
      <c r="AA3696" s="18" t="str">
        <f>IF(ActividadesCom[[#This Row],[NIVEL 4]]&lt;&gt;0,VLOOKUP(ActividadesCom[[#This Row],[NIVEL 4]],Catálogo!A:B,2,FALSE),"")</f>
        <v/>
      </c>
      <c r="AB3696" s="5"/>
      <c r="AC3696" s="6"/>
      <c r="AD3696" s="5"/>
      <c r="AE3696" s="5"/>
      <c r="AF3696" s="18" t="str">
        <f>IF(ActividadesCom[[#This Row],[NIVEL 5]]&lt;&gt;0,VLOOKUP(ActividadesCom[[#This Row],[NIVEL 5]],Catálogo!A:B,2,FALSE),"")</f>
        <v/>
      </c>
      <c r="AG3696" s="36"/>
      <c r="AH3696" s="2"/>
      <c r="AI3696" s="2"/>
    </row>
    <row r="3697" spans="1:35" ht="30" customHeight="1" x14ac:dyDescent="0.25">
      <c r="A3697" s="7">
        <v>22470014</v>
      </c>
      <c r="B3697" s="10" t="str">
        <f>VLOOKUP(ActividadesCom[[#This Row],[NO. DE CONTROL]],'LISTADO ESTUDIANTES'!A:C,3,FALSE)</f>
        <v>DEL CAMPO HERRERA KARINA ALEJANDRA</v>
      </c>
      <c r="C3697" s="97" t="str">
        <f>VLOOKUP(ActividadesCom[[#This Row],[NO. DE CONTROL]],'LISTADO ESTUDIANTES'!A:B,2,FALSE)</f>
        <v>ARQUITECTURA</v>
      </c>
      <c r="D3697" s="18" t="str">
        <f>VLOOKUP(ActividadesCom[[#This Row],[NO. DE CONTROL]],'LISTADO ESTUDIANTES'!A:D,4,FALSE)</f>
        <v>ACTIVO(A)</v>
      </c>
      <c r="E3697" s="7">
        <f>SUM(ActividadesCom[[#This Row],[CRÉD. 1]],ActividadesCom[[#This Row],[CRÉD. 2]],ActividadesCom[[#This Row],[CRÉD. 3]],ActividadesCom[[#This Row],[CRÉD. 4]],ActividadesCom[[#This Row],[CRÉD. 5]])</f>
        <v>0</v>
      </c>
      <c r="F3697" s="18" t="str">
        <f>IF(ActividadesCom[[#This Row],[ÚLTIMO SEMESTRE CON CRÉDITOS]]&gt;0,ROUND(AVERAGE(ActividadesCom[[#This Row],[VALOR NIVEL 5]],ActividadesCom[[#This Row],[VALOR NIVEL 4]],ActividadesCom[[#This Row],[VALOR NIVEL 3]],ActividadesCom[[#This Row],[VALOR NIVEL 2]],ActividadesCom[[#This Row],[VALOR NIVEL 1]]),0),"")</f>
        <v/>
      </c>
      <c r="G3697" s="7" t="str">
        <f>IF(ActividadesCom[[#This Row],[PROMEDIO]]="","",IF(ActividadesCom[[#This Row],[PROMEDIO]]&gt;=4,"EXCELENTE",IF(ActividadesCom[[#This Row],[PROMEDIO]]&gt;=3,"NOTABLE",IF(ActividadesCom[[#This Row],[PROMEDIO]]&gt;=2,"BUENO",IF(ActividadesCom[[#This Row],[PROMEDIO]]=1,"SUFICIENTE","")))))</f>
        <v/>
      </c>
      <c r="H3697" s="18">
        <f>MAX(ActividadesCom[[#This Row],[PERÍODO 1]],ActividadesCom[[#This Row],[PERÍODO 2]],ActividadesCom[[#This Row],[PERÍODO 3]],ActividadesCom[[#This Row],[PERÍODO 4]],ActividadesCom[[#This Row],[PERÍODO 5]])</f>
        <v>0</v>
      </c>
      <c r="I3697" s="6"/>
      <c r="J3697" s="5"/>
      <c r="K3697" s="5"/>
      <c r="L3697" s="18" t="str">
        <f>IF(ActividadesCom[[#This Row],[NIVEL 1]]&lt;&gt;0,VLOOKUP(ActividadesCom[[#This Row],[NIVEL 1]],Catálogo!A:B,2,FALSE),"")</f>
        <v/>
      </c>
      <c r="M3697" s="5"/>
      <c r="N3697" s="6"/>
      <c r="O3697" s="5"/>
      <c r="P3697" s="5"/>
      <c r="Q3697" s="18" t="str">
        <f>IF(ActividadesCom[[#This Row],[NIVEL 2]]&lt;&gt;0,VLOOKUP(ActividadesCom[[#This Row],[NIVEL 2]],Catálogo!A:B,2,FALSE),"")</f>
        <v/>
      </c>
      <c r="R3697" s="5"/>
      <c r="S3697" s="6"/>
      <c r="T3697" s="5"/>
      <c r="U3697" s="5"/>
      <c r="V3697" s="18" t="str">
        <f>IF(ActividadesCom[[#This Row],[NIVEL 3]]&lt;&gt;0,VLOOKUP(ActividadesCom[[#This Row],[NIVEL 3]],Catálogo!A:B,2,FALSE),"")</f>
        <v/>
      </c>
      <c r="W3697" s="5"/>
      <c r="X3697" s="6"/>
      <c r="Y3697" s="5"/>
      <c r="Z3697" s="5"/>
      <c r="AA3697" s="18" t="str">
        <f>IF(ActividadesCom[[#This Row],[NIVEL 4]]&lt;&gt;0,VLOOKUP(ActividadesCom[[#This Row],[NIVEL 4]],Catálogo!A:B,2,FALSE),"")</f>
        <v/>
      </c>
      <c r="AB3697" s="5"/>
      <c r="AC3697" s="6"/>
      <c r="AD3697" s="5"/>
      <c r="AE3697" s="5"/>
      <c r="AF3697" s="18" t="str">
        <f>IF(ActividadesCom[[#This Row],[NIVEL 5]]&lt;&gt;0,VLOOKUP(ActividadesCom[[#This Row],[NIVEL 5]],Catálogo!A:B,2,FALSE),"")</f>
        <v/>
      </c>
      <c r="AG3697" s="36"/>
      <c r="AH3697" s="2"/>
      <c r="AI3697" s="2"/>
    </row>
    <row r="3698" spans="1:35" ht="30" customHeight="1" x14ac:dyDescent="0.25">
      <c r="A3698" s="7">
        <v>22470015</v>
      </c>
      <c r="B3698" s="10" t="str">
        <f>VLOOKUP(ActividadesCom[[#This Row],[NO. DE CONTROL]],'LISTADO ESTUDIANTES'!A:C,3,FALSE)</f>
        <v>BALAN FUENTES ELIM JESUA</v>
      </c>
      <c r="C3698" s="97" t="str">
        <f>VLOOKUP(ActividadesCom[[#This Row],[NO. DE CONTROL]],'LISTADO ESTUDIANTES'!A:B,2,FALSE)</f>
        <v>ARQUITECTURA</v>
      </c>
      <c r="D3698" s="18" t="str">
        <f>VLOOKUP(ActividadesCom[[#This Row],[NO. DE CONTROL]],'LISTADO ESTUDIANTES'!A:D,4,FALSE)</f>
        <v>ACTIVO(A)</v>
      </c>
      <c r="E3698" s="7">
        <f>SUM(ActividadesCom[[#This Row],[CRÉD. 1]],ActividadesCom[[#This Row],[CRÉD. 2]],ActividadesCom[[#This Row],[CRÉD. 3]],ActividadesCom[[#This Row],[CRÉD. 4]],ActividadesCom[[#This Row],[CRÉD. 5]])</f>
        <v>0</v>
      </c>
      <c r="F3698" s="18" t="str">
        <f>IF(ActividadesCom[[#This Row],[ÚLTIMO SEMESTRE CON CRÉDITOS]]&gt;0,ROUND(AVERAGE(ActividadesCom[[#This Row],[VALOR NIVEL 5]],ActividadesCom[[#This Row],[VALOR NIVEL 4]],ActividadesCom[[#This Row],[VALOR NIVEL 3]],ActividadesCom[[#This Row],[VALOR NIVEL 2]],ActividadesCom[[#This Row],[VALOR NIVEL 1]]),0),"")</f>
        <v/>
      </c>
      <c r="G3698" s="7" t="str">
        <f>IF(ActividadesCom[[#This Row],[PROMEDIO]]="","",IF(ActividadesCom[[#This Row],[PROMEDIO]]&gt;=4,"EXCELENTE",IF(ActividadesCom[[#This Row],[PROMEDIO]]&gt;=3,"NOTABLE",IF(ActividadesCom[[#This Row],[PROMEDIO]]&gt;=2,"BUENO",IF(ActividadesCom[[#This Row],[PROMEDIO]]=1,"SUFICIENTE","")))))</f>
        <v/>
      </c>
      <c r="H3698" s="18">
        <f>MAX(ActividadesCom[[#This Row],[PERÍODO 1]],ActividadesCom[[#This Row],[PERÍODO 2]],ActividadesCom[[#This Row],[PERÍODO 3]],ActividadesCom[[#This Row],[PERÍODO 4]],ActividadesCom[[#This Row],[PERÍODO 5]])</f>
        <v>0</v>
      </c>
      <c r="I3698" s="6"/>
      <c r="J3698" s="5"/>
      <c r="K3698" s="5"/>
      <c r="L3698" s="18" t="str">
        <f>IF(ActividadesCom[[#This Row],[NIVEL 1]]&lt;&gt;0,VLOOKUP(ActividadesCom[[#This Row],[NIVEL 1]],Catálogo!A:B,2,FALSE),"")</f>
        <v/>
      </c>
      <c r="M3698" s="5"/>
      <c r="N3698" s="6"/>
      <c r="O3698" s="5"/>
      <c r="P3698" s="5"/>
      <c r="Q3698" s="18" t="str">
        <f>IF(ActividadesCom[[#This Row],[NIVEL 2]]&lt;&gt;0,VLOOKUP(ActividadesCom[[#This Row],[NIVEL 2]],Catálogo!A:B,2,FALSE),"")</f>
        <v/>
      </c>
      <c r="R3698" s="5"/>
      <c r="S3698" s="6"/>
      <c r="T3698" s="5"/>
      <c r="U3698" s="5"/>
      <c r="V3698" s="18" t="str">
        <f>IF(ActividadesCom[[#This Row],[NIVEL 3]]&lt;&gt;0,VLOOKUP(ActividadesCom[[#This Row],[NIVEL 3]],Catálogo!A:B,2,FALSE),"")</f>
        <v/>
      </c>
      <c r="W3698" s="5"/>
      <c r="X3698" s="6"/>
      <c r="Y3698" s="5"/>
      <c r="Z3698" s="5"/>
      <c r="AA3698" s="18" t="str">
        <f>IF(ActividadesCom[[#This Row],[NIVEL 4]]&lt;&gt;0,VLOOKUP(ActividadesCom[[#This Row],[NIVEL 4]],Catálogo!A:B,2,FALSE),"")</f>
        <v/>
      </c>
      <c r="AB3698" s="5"/>
      <c r="AC3698" s="6"/>
      <c r="AD3698" s="5"/>
      <c r="AE3698" s="5"/>
      <c r="AF3698" s="18" t="str">
        <f>IF(ActividadesCom[[#This Row],[NIVEL 5]]&lt;&gt;0,VLOOKUP(ActividadesCom[[#This Row],[NIVEL 5]],Catálogo!A:B,2,FALSE),"")</f>
        <v/>
      </c>
      <c r="AG3698" s="36"/>
      <c r="AH3698" s="2"/>
      <c r="AI3698" s="2"/>
    </row>
    <row r="3699" spans="1:35" ht="30" customHeight="1" x14ac:dyDescent="0.25">
      <c r="A3699" s="7">
        <v>22470016</v>
      </c>
      <c r="B3699" s="10" t="str">
        <f>VLOOKUP(ActividadesCom[[#This Row],[NO. DE CONTROL]],'LISTADO ESTUDIANTES'!A:C,3,FALSE)</f>
        <v>BALAN MENDOZA DANA MARAMI</v>
      </c>
      <c r="C3699" s="97" t="str">
        <f>VLOOKUP(ActividadesCom[[#This Row],[NO. DE CONTROL]],'LISTADO ESTUDIANTES'!A:B,2,FALSE)</f>
        <v>ARQUITECTURA</v>
      </c>
      <c r="D3699" s="18" t="str">
        <f>VLOOKUP(ActividadesCom[[#This Row],[NO. DE CONTROL]],'LISTADO ESTUDIANTES'!A:D,4,FALSE)</f>
        <v>ACTIVO(A)</v>
      </c>
      <c r="E3699" s="7">
        <f>SUM(ActividadesCom[[#This Row],[CRÉD. 1]],ActividadesCom[[#This Row],[CRÉD. 2]],ActividadesCom[[#This Row],[CRÉD. 3]],ActividadesCom[[#This Row],[CRÉD. 4]],ActividadesCom[[#This Row],[CRÉD. 5]])</f>
        <v>0</v>
      </c>
      <c r="F3699" s="18" t="str">
        <f>IF(ActividadesCom[[#This Row],[ÚLTIMO SEMESTRE CON CRÉDITOS]]&gt;0,ROUND(AVERAGE(ActividadesCom[[#This Row],[VALOR NIVEL 5]],ActividadesCom[[#This Row],[VALOR NIVEL 4]],ActividadesCom[[#This Row],[VALOR NIVEL 3]],ActividadesCom[[#This Row],[VALOR NIVEL 2]],ActividadesCom[[#This Row],[VALOR NIVEL 1]]),0),"")</f>
        <v/>
      </c>
      <c r="G3699" s="7" t="str">
        <f>IF(ActividadesCom[[#This Row],[PROMEDIO]]="","",IF(ActividadesCom[[#This Row],[PROMEDIO]]&gt;=4,"EXCELENTE",IF(ActividadesCom[[#This Row],[PROMEDIO]]&gt;=3,"NOTABLE",IF(ActividadesCom[[#This Row],[PROMEDIO]]&gt;=2,"BUENO",IF(ActividadesCom[[#This Row],[PROMEDIO]]=1,"SUFICIENTE","")))))</f>
        <v/>
      </c>
      <c r="H3699" s="18">
        <f>MAX(ActividadesCom[[#This Row],[PERÍODO 1]],ActividadesCom[[#This Row],[PERÍODO 2]],ActividadesCom[[#This Row],[PERÍODO 3]],ActividadesCom[[#This Row],[PERÍODO 4]],ActividadesCom[[#This Row],[PERÍODO 5]])</f>
        <v>0</v>
      </c>
      <c r="I3699" s="6"/>
      <c r="J3699" s="5"/>
      <c r="K3699" s="5"/>
      <c r="L3699" s="18" t="str">
        <f>IF(ActividadesCom[[#This Row],[NIVEL 1]]&lt;&gt;0,VLOOKUP(ActividadesCom[[#This Row],[NIVEL 1]],Catálogo!A:B,2,FALSE),"")</f>
        <v/>
      </c>
      <c r="M3699" s="5"/>
      <c r="N3699" s="6"/>
      <c r="O3699" s="5"/>
      <c r="P3699" s="5"/>
      <c r="Q3699" s="18" t="str">
        <f>IF(ActividadesCom[[#This Row],[NIVEL 2]]&lt;&gt;0,VLOOKUP(ActividadesCom[[#This Row],[NIVEL 2]],Catálogo!A:B,2,FALSE),"")</f>
        <v/>
      </c>
      <c r="R3699" s="5"/>
      <c r="S3699" s="6"/>
      <c r="T3699" s="5"/>
      <c r="U3699" s="5"/>
      <c r="V3699" s="18" t="str">
        <f>IF(ActividadesCom[[#This Row],[NIVEL 3]]&lt;&gt;0,VLOOKUP(ActividadesCom[[#This Row],[NIVEL 3]],Catálogo!A:B,2,FALSE),"")</f>
        <v/>
      </c>
      <c r="W3699" s="5"/>
      <c r="X3699" s="6"/>
      <c r="Y3699" s="5"/>
      <c r="Z3699" s="5"/>
      <c r="AA3699" s="18" t="str">
        <f>IF(ActividadesCom[[#This Row],[NIVEL 4]]&lt;&gt;0,VLOOKUP(ActividadesCom[[#This Row],[NIVEL 4]],Catálogo!A:B,2,FALSE),"")</f>
        <v/>
      </c>
      <c r="AB3699" s="5"/>
      <c r="AC3699" s="6"/>
      <c r="AD3699" s="5"/>
      <c r="AE3699" s="5"/>
      <c r="AF3699" s="18" t="str">
        <f>IF(ActividadesCom[[#This Row],[NIVEL 5]]&lt;&gt;0,VLOOKUP(ActividadesCom[[#This Row],[NIVEL 5]],Catálogo!A:B,2,FALSE),"")</f>
        <v/>
      </c>
      <c r="AG3699" s="36"/>
      <c r="AH3699" s="2"/>
      <c r="AI3699" s="2"/>
    </row>
    <row r="3700" spans="1:35" ht="30" customHeight="1" x14ac:dyDescent="0.25">
      <c r="A3700" s="7">
        <v>22470017</v>
      </c>
      <c r="B3700" s="10" t="str">
        <f>VLOOKUP(ActividadesCom[[#This Row],[NO. DE CONTROL]],'LISTADO ESTUDIANTES'!A:C,3,FALSE)</f>
        <v>CHABLE ICTE JOSE DEL CARMEN</v>
      </c>
      <c r="C3700" s="97" t="str">
        <f>VLOOKUP(ActividadesCom[[#This Row],[NO. DE CONTROL]],'LISTADO ESTUDIANTES'!A:B,2,FALSE)</f>
        <v>ARQUITECTURA</v>
      </c>
      <c r="D3700" s="18" t="str">
        <f>VLOOKUP(ActividadesCom[[#This Row],[NO. DE CONTROL]],'LISTADO ESTUDIANTES'!A:D,4,FALSE)</f>
        <v>ACTIVO(A)</v>
      </c>
      <c r="E3700" s="7">
        <f>SUM(ActividadesCom[[#This Row],[CRÉD. 1]],ActividadesCom[[#This Row],[CRÉD. 2]],ActividadesCom[[#This Row],[CRÉD. 3]],ActividadesCom[[#This Row],[CRÉD. 4]],ActividadesCom[[#This Row],[CRÉD. 5]])</f>
        <v>0</v>
      </c>
      <c r="F3700" s="18" t="str">
        <f>IF(ActividadesCom[[#This Row],[ÚLTIMO SEMESTRE CON CRÉDITOS]]&gt;0,ROUND(AVERAGE(ActividadesCom[[#This Row],[VALOR NIVEL 5]],ActividadesCom[[#This Row],[VALOR NIVEL 4]],ActividadesCom[[#This Row],[VALOR NIVEL 3]],ActividadesCom[[#This Row],[VALOR NIVEL 2]],ActividadesCom[[#This Row],[VALOR NIVEL 1]]),0),"")</f>
        <v/>
      </c>
      <c r="G3700" s="7" t="str">
        <f>IF(ActividadesCom[[#This Row],[PROMEDIO]]="","",IF(ActividadesCom[[#This Row],[PROMEDIO]]&gt;=4,"EXCELENTE",IF(ActividadesCom[[#This Row],[PROMEDIO]]&gt;=3,"NOTABLE",IF(ActividadesCom[[#This Row],[PROMEDIO]]&gt;=2,"BUENO",IF(ActividadesCom[[#This Row],[PROMEDIO]]=1,"SUFICIENTE","")))))</f>
        <v/>
      </c>
      <c r="H3700" s="18">
        <f>MAX(ActividadesCom[[#This Row],[PERÍODO 1]],ActividadesCom[[#This Row],[PERÍODO 2]],ActividadesCom[[#This Row],[PERÍODO 3]],ActividadesCom[[#This Row],[PERÍODO 4]],ActividadesCom[[#This Row],[PERÍODO 5]])</f>
        <v>0</v>
      </c>
      <c r="I3700" s="6"/>
      <c r="J3700" s="5"/>
      <c r="K3700" s="5"/>
      <c r="L3700" s="18" t="str">
        <f>IF(ActividadesCom[[#This Row],[NIVEL 1]]&lt;&gt;0,VLOOKUP(ActividadesCom[[#This Row],[NIVEL 1]],Catálogo!A:B,2,FALSE),"")</f>
        <v/>
      </c>
      <c r="M3700" s="5"/>
      <c r="N3700" s="6"/>
      <c r="O3700" s="5"/>
      <c r="P3700" s="5"/>
      <c r="Q3700" s="18" t="str">
        <f>IF(ActividadesCom[[#This Row],[NIVEL 2]]&lt;&gt;0,VLOOKUP(ActividadesCom[[#This Row],[NIVEL 2]],Catálogo!A:B,2,FALSE),"")</f>
        <v/>
      </c>
      <c r="R3700" s="5"/>
      <c r="S3700" s="6"/>
      <c r="T3700" s="5"/>
      <c r="U3700" s="5"/>
      <c r="V3700" s="18" t="str">
        <f>IF(ActividadesCom[[#This Row],[NIVEL 3]]&lt;&gt;0,VLOOKUP(ActividadesCom[[#This Row],[NIVEL 3]],Catálogo!A:B,2,FALSE),"")</f>
        <v/>
      </c>
      <c r="W3700" s="5"/>
      <c r="X3700" s="6"/>
      <c r="Y3700" s="5"/>
      <c r="Z3700" s="5"/>
      <c r="AA3700" s="18" t="str">
        <f>IF(ActividadesCom[[#This Row],[NIVEL 4]]&lt;&gt;0,VLOOKUP(ActividadesCom[[#This Row],[NIVEL 4]],Catálogo!A:B,2,FALSE),"")</f>
        <v/>
      </c>
      <c r="AB3700" s="5"/>
      <c r="AC3700" s="6"/>
      <c r="AD3700" s="5"/>
      <c r="AE3700" s="5"/>
      <c r="AF3700" s="18" t="str">
        <f>IF(ActividadesCom[[#This Row],[NIVEL 5]]&lt;&gt;0,VLOOKUP(ActividadesCom[[#This Row],[NIVEL 5]],Catálogo!A:B,2,FALSE),"")</f>
        <v/>
      </c>
      <c r="AG3700" s="36"/>
      <c r="AH3700" s="2"/>
      <c r="AI3700" s="2"/>
    </row>
    <row r="3701" spans="1:35" ht="30" customHeight="1" x14ac:dyDescent="0.25">
      <c r="A3701" s="7">
        <v>22470018</v>
      </c>
      <c r="B3701" s="10" t="str">
        <f>VLOOKUP(ActividadesCom[[#This Row],[NO. DE CONTROL]],'LISTADO ESTUDIANTES'!A:C,3,FALSE)</f>
        <v>ULIN CAHUICH ALEJANDRO ISAI</v>
      </c>
      <c r="C3701" s="97" t="str">
        <f>VLOOKUP(ActividadesCom[[#This Row],[NO. DE CONTROL]],'LISTADO ESTUDIANTES'!A:B,2,FALSE)</f>
        <v>ARQUITECTURA</v>
      </c>
      <c r="D3701" s="18" t="str">
        <f>VLOOKUP(ActividadesCom[[#This Row],[NO. DE CONTROL]],'LISTADO ESTUDIANTES'!A:D,4,FALSE)</f>
        <v>ACTIVO(A)</v>
      </c>
      <c r="E3701" s="7">
        <f>SUM(ActividadesCom[[#This Row],[CRÉD. 1]],ActividadesCom[[#This Row],[CRÉD. 2]],ActividadesCom[[#This Row],[CRÉD. 3]],ActividadesCom[[#This Row],[CRÉD. 4]],ActividadesCom[[#This Row],[CRÉD. 5]])</f>
        <v>0</v>
      </c>
      <c r="F3701" s="18" t="str">
        <f>IF(ActividadesCom[[#This Row],[ÚLTIMO SEMESTRE CON CRÉDITOS]]&gt;0,ROUND(AVERAGE(ActividadesCom[[#This Row],[VALOR NIVEL 5]],ActividadesCom[[#This Row],[VALOR NIVEL 4]],ActividadesCom[[#This Row],[VALOR NIVEL 3]],ActividadesCom[[#This Row],[VALOR NIVEL 2]],ActividadesCom[[#This Row],[VALOR NIVEL 1]]),0),"")</f>
        <v/>
      </c>
      <c r="G3701" s="7" t="str">
        <f>IF(ActividadesCom[[#This Row],[PROMEDIO]]="","",IF(ActividadesCom[[#This Row],[PROMEDIO]]&gt;=4,"EXCELENTE",IF(ActividadesCom[[#This Row],[PROMEDIO]]&gt;=3,"NOTABLE",IF(ActividadesCom[[#This Row],[PROMEDIO]]&gt;=2,"BUENO",IF(ActividadesCom[[#This Row],[PROMEDIO]]=1,"SUFICIENTE","")))))</f>
        <v/>
      </c>
      <c r="H3701" s="18">
        <f>MAX(ActividadesCom[[#This Row],[PERÍODO 1]],ActividadesCom[[#This Row],[PERÍODO 2]],ActividadesCom[[#This Row],[PERÍODO 3]],ActividadesCom[[#This Row],[PERÍODO 4]],ActividadesCom[[#This Row],[PERÍODO 5]])</f>
        <v>0</v>
      </c>
      <c r="I3701" s="6"/>
      <c r="J3701" s="5"/>
      <c r="K3701" s="5"/>
      <c r="L3701" s="18" t="str">
        <f>IF(ActividadesCom[[#This Row],[NIVEL 1]]&lt;&gt;0,VLOOKUP(ActividadesCom[[#This Row],[NIVEL 1]],Catálogo!A:B,2,FALSE),"")</f>
        <v/>
      </c>
      <c r="M3701" s="5"/>
      <c r="N3701" s="6"/>
      <c r="O3701" s="5"/>
      <c r="P3701" s="5"/>
      <c r="Q3701" s="18" t="str">
        <f>IF(ActividadesCom[[#This Row],[NIVEL 2]]&lt;&gt;0,VLOOKUP(ActividadesCom[[#This Row],[NIVEL 2]],Catálogo!A:B,2,FALSE),"")</f>
        <v/>
      </c>
      <c r="R3701" s="5"/>
      <c r="S3701" s="6"/>
      <c r="T3701" s="5"/>
      <c r="U3701" s="5"/>
      <c r="V3701" s="18" t="str">
        <f>IF(ActividadesCom[[#This Row],[NIVEL 3]]&lt;&gt;0,VLOOKUP(ActividadesCom[[#This Row],[NIVEL 3]],Catálogo!A:B,2,FALSE),"")</f>
        <v/>
      </c>
      <c r="W3701" s="5"/>
      <c r="X3701" s="6"/>
      <c r="Y3701" s="5"/>
      <c r="Z3701" s="5"/>
      <c r="AA3701" s="18" t="str">
        <f>IF(ActividadesCom[[#This Row],[NIVEL 4]]&lt;&gt;0,VLOOKUP(ActividadesCom[[#This Row],[NIVEL 4]],Catálogo!A:B,2,FALSE),"")</f>
        <v/>
      </c>
      <c r="AB3701" s="5"/>
      <c r="AC3701" s="6"/>
      <c r="AD3701" s="5"/>
      <c r="AE3701" s="5"/>
      <c r="AF3701" s="18" t="str">
        <f>IF(ActividadesCom[[#This Row],[NIVEL 5]]&lt;&gt;0,VLOOKUP(ActividadesCom[[#This Row],[NIVEL 5]],Catálogo!A:B,2,FALSE),"")</f>
        <v/>
      </c>
      <c r="AG3701" s="36"/>
      <c r="AH3701" s="2"/>
      <c r="AI3701" s="2"/>
    </row>
    <row r="3702" spans="1:35" ht="30" customHeight="1" x14ac:dyDescent="0.25">
      <c r="A3702" s="7">
        <v>22470019</v>
      </c>
      <c r="B3702" s="10" t="str">
        <f>VLOOKUP(ActividadesCom[[#This Row],[NO. DE CONTROL]],'LISTADO ESTUDIANTES'!A:C,3,FALSE)</f>
        <v>TUZ RUIZ CELESTE GUADALUPE</v>
      </c>
      <c r="C3702" s="97" t="str">
        <f>VLOOKUP(ActividadesCom[[#This Row],[NO. DE CONTROL]],'LISTADO ESTUDIANTES'!A:B,2,FALSE)</f>
        <v>ARQUITECTURA</v>
      </c>
      <c r="D3702" s="18" t="str">
        <f>VLOOKUP(ActividadesCom[[#This Row],[NO. DE CONTROL]],'LISTADO ESTUDIANTES'!A:D,4,FALSE)</f>
        <v>ACTIVO(A)</v>
      </c>
      <c r="E3702" s="7">
        <f>SUM(ActividadesCom[[#This Row],[CRÉD. 1]],ActividadesCom[[#This Row],[CRÉD. 2]],ActividadesCom[[#This Row],[CRÉD. 3]],ActividadesCom[[#This Row],[CRÉD. 4]],ActividadesCom[[#This Row],[CRÉD. 5]])</f>
        <v>0</v>
      </c>
      <c r="F3702" s="18" t="str">
        <f>IF(ActividadesCom[[#This Row],[ÚLTIMO SEMESTRE CON CRÉDITOS]]&gt;0,ROUND(AVERAGE(ActividadesCom[[#This Row],[VALOR NIVEL 5]],ActividadesCom[[#This Row],[VALOR NIVEL 4]],ActividadesCom[[#This Row],[VALOR NIVEL 3]],ActividadesCom[[#This Row],[VALOR NIVEL 2]],ActividadesCom[[#This Row],[VALOR NIVEL 1]]),0),"")</f>
        <v/>
      </c>
      <c r="G3702" s="7" t="str">
        <f>IF(ActividadesCom[[#This Row],[PROMEDIO]]="","",IF(ActividadesCom[[#This Row],[PROMEDIO]]&gt;=4,"EXCELENTE",IF(ActividadesCom[[#This Row],[PROMEDIO]]&gt;=3,"NOTABLE",IF(ActividadesCom[[#This Row],[PROMEDIO]]&gt;=2,"BUENO",IF(ActividadesCom[[#This Row],[PROMEDIO]]=1,"SUFICIENTE","")))))</f>
        <v/>
      </c>
      <c r="H3702" s="18">
        <f>MAX(ActividadesCom[[#This Row],[PERÍODO 1]],ActividadesCom[[#This Row],[PERÍODO 2]],ActividadesCom[[#This Row],[PERÍODO 3]],ActividadesCom[[#This Row],[PERÍODO 4]],ActividadesCom[[#This Row],[PERÍODO 5]])</f>
        <v>0</v>
      </c>
      <c r="I3702" s="6"/>
      <c r="J3702" s="5"/>
      <c r="K3702" s="5"/>
      <c r="L3702" s="18" t="str">
        <f>IF(ActividadesCom[[#This Row],[NIVEL 1]]&lt;&gt;0,VLOOKUP(ActividadesCom[[#This Row],[NIVEL 1]],Catálogo!A:B,2,FALSE),"")</f>
        <v/>
      </c>
      <c r="M3702" s="5"/>
      <c r="N3702" s="6"/>
      <c r="O3702" s="5"/>
      <c r="P3702" s="5"/>
      <c r="Q3702" s="18" t="str">
        <f>IF(ActividadesCom[[#This Row],[NIVEL 2]]&lt;&gt;0,VLOOKUP(ActividadesCom[[#This Row],[NIVEL 2]],Catálogo!A:B,2,FALSE),"")</f>
        <v/>
      </c>
      <c r="R3702" s="5"/>
      <c r="S3702" s="6"/>
      <c r="T3702" s="5"/>
      <c r="U3702" s="5"/>
      <c r="V3702" s="18" t="str">
        <f>IF(ActividadesCom[[#This Row],[NIVEL 3]]&lt;&gt;0,VLOOKUP(ActividadesCom[[#This Row],[NIVEL 3]],Catálogo!A:B,2,FALSE),"")</f>
        <v/>
      </c>
      <c r="W3702" s="5"/>
      <c r="X3702" s="6"/>
      <c r="Y3702" s="5"/>
      <c r="Z3702" s="5"/>
      <c r="AA3702" s="18" t="str">
        <f>IF(ActividadesCom[[#This Row],[NIVEL 4]]&lt;&gt;0,VLOOKUP(ActividadesCom[[#This Row],[NIVEL 4]],Catálogo!A:B,2,FALSE),"")</f>
        <v/>
      </c>
      <c r="AB3702" s="5"/>
      <c r="AC3702" s="6"/>
      <c r="AD3702" s="5"/>
      <c r="AE3702" s="5"/>
      <c r="AF3702" s="18" t="str">
        <f>IF(ActividadesCom[[#This Row],[NIVEL 5]]&lt;&gt;0,VLOOKUP(ActividadesCom[[#This Row],[NIVEL 5]],Catálogo!A:B,2,FALSE),"")</f>
        <v/>
      </c>
      <c r="AG3702" s="36"/>
      <c r="AH3702" s="2"/>
      <c r="AI3702" s="2"/>
    </row>
    <row r="3703" spans="1:35" ht="30" customHeight="1" x14ac:dyDescent="0.25">
      <c r="A3703" s="7">
        <v>22470020</v>
      </c>
      <c r="B3703" s="10" t="str">
        <f>VLOOKUP(ActividadesCom[[#This Row],[NO. DE CONTROL]],'LISTADO ESTUDIANTES'!A:C,3,FALSE)</f>
        <v>CANUL RODRIGUEZ JOSE EDUARDO</v>
      </c>
      <c r="C3703" s="97" t="str">
        <f>VLOOKUP(ActividadesCom[[#This Row],[NO. DE CONTROL]],'LISTADO ESTUDIANTES'!A:B,2,FALSE)</f>
        <v>ARQUITECTURA</v>
      </c>
      <c r="D3703" s="18" t="str">
        <f>VLOOKUP(ActividadesCom[[#This Row],[NO. DE CONTROL]],'LISTADO ESTUDIANTES'!A:D,4,FALSE)</f>
        <v>ACTIVO(A)</v>
      </c>
      <c r="E3703" s="7">
        <f>SUM(ActividadesCom[[#This Row],[CRÉD. 1]],ActividadesCom[[#This Row],[CRÉD. 2]],ActividadesCom[[#This Row],[CRÉD. 3]],ActividadesCom[[#This Row],[CRÉD. 4]],ActividadesCom[[#This Row],[CRÉD. 5]])</f>
        <v>0</v>
      </c>
      <c r="F3703" s="18" t="str">
        <f>IF(ActividadesCom[[#This Row],[ÚLTIMO SEMESTRE CON CRÉDITOS]]&gt;0,ROUND(AVERAGE(ActividadesCom[[#This Row],[VALOR NIVEL 5]],ActividadesCom[[#This Row],[VALOR NIVEL 4]],ActividadesCom[[#This Row],[VALOR NIVEL 3]],ActividadesCom[[#This Row],[VALOR NIVEL 2]],ActividadesCom[[#This Row],[VALOR NIVEL 1]]),0),"")</f>
        <v/>
      </c>
      <c r="G3703" s="7" t="str">
        <f>IF(ActividadesCom[[#This Row],[PROMEDIO]]="","",IF(ActividadesCom[[#This Row],[PROMEDIO]]&gt;=4,"EXCELENTE",IF(ActividadesCom[[#This Row],[PROMEDIO]]&gt;=3,"NOTABLE",IF(ActividadesCom[[#This Row],[PROMEDIO]]&gt;=2,"BUENO",IF(ActividadesCom[[#This Row],[PROMEDIO]]=1,"SUFICIENTE","")))))</f>
        <v/>
      </c>
      <c r="H3703" s="18">
        <f>MAX(ActividadesCom[[#This Row],[PERÍODO 1]],ActividadesCom[[#This Row],[PERÍODO 2]],ActividadesCom[[#This Row],[PERÍODO 3]],ActividadesCom[[#This Row],[PERÍODO 4]],ActividadesCom[[#This Row],[PERÍODO 5]])</f>
        <v>0</v>
      </c>
      <c r="I3703" s="6"/>
      <c r="J3703" s="5"/>
      <c r="K3703" s="5"/>
      <c r="L3703" s="18" t="str">
        <f>IF(ActividadesCom[[#This Row],[NIVEL 1]]&lt;&gt;0,VLOOKUP(ActividadesCom[[#This Row],[NIVEL 1]],Catálogo!A:B,2,FALSE),"")</f>
        <v/>
      </c>
      <c r="M3703" s="5"/>
      <c r="N3703" s="6"/>
      <c r="O3703" s="5"/>
      <c r="P3703" s="5"/>
      <c r="Q3703" s="18" t="str">
        <f>IF(ActividadesCom[[#This Row],[NIVEL 2]]&lt;&gt;0,VLOOKUP(ActividadesCom[[#This Row],[NIVEL 2]],Catálogo!A:B,2,FALSE),"")</f>
        <v/>
      </c>
      <c r="R3703" s="5"/>
      <c r="S3703" s="6"/>
      <c r="T3703" s="5"/>
      <c r="U3703" s="5"/>
      <c r="V3703" s="18" t="str">
        <f>IF(ActividadesCom[[#This Row],[NIVEL 3]]&lt;&gt;0,VLOOKUP(ActividadesCom[[#This Row],[NIVEL 3]],Catálogo!A:B,2,FALSE),"")</f>
        <v/>
      </c>
      <c r="W3703" s="5"/>
      <c r="X3703" s="6"/>
      <c r="Y3703" s="5"/>
      <c r="Z3703" s="5"/>
      <c r="AA3703" s="18" t="str">
        <f>IF(ActividadesCom[[#This Row],[NIVEL 4]]&lt;&gt;0,VLOOKUP(ActividadesCom[[#This Row],[NIVEL 4]],Catálogo!A:B,2,FALSE),"")</f>
        <v/>
      </c>
      <c r="AB3703" s="5"/>
      <c r="AC3703" s="6"/>
      <c r="AD3703" s="5"/>
      <c r="AE3703" s="5"/>
      <c r="AF3703" s="18" t="str">
        <f>IF(ActividadesCom[[#This Row],[NIVEL 5]]&lt;&gt;0,VLOOKUP(ActividadesCom[[#This Row],[NIVEL 5]],Catálogo!A:B,2,FALSE),"")</f>
        <v/>
      </c>
      <c r="AG3703" s="36"/>
      <c r="AH3703" s="2"/>
      <c r="AI3703" s="2"/>
    </row>
    <row r="3704" spans="1:35" ht="30" customHeight="1" x14ac:dyDescent="0.25">
      <c r="A3704" s="7">
        <v>22470021</v>
      </c>
      <c r="B3704" s="10" t="str">
        <f>VLOOKUP(ActividadesCom[[#This Row],[NO. DE CONTROL]],'LISTADO ESTUDIANTES'!A:C,3,FALSE)</f>
        <v>PRIEGO SANCHEZ CITLALI ANAHI</v>
      </c>
      <c r="C3704" s="97" t="str">
        <f>VLOOKUP(ActividadesCom[[#This Row],[NO. DE CONTROL]],'LISTADO ESTUDIANTES'!A:B,2,FALSE)</f>
        <v>ARQUITECTURA</v>
      </c>
      <c r="D3704" s="18" t="str">
        <f>VLOOKUP(ActividadesCom[[#This Row],[NO. DE CONTROL]],'LISTADO ESTUDIANTES'!A:D,4,FALSE)</f>
        <v>ACTIVO(A)</v>
      </c>
      <c r="E3704" s="7">
        <f>SUM(ActividadesCom[[#This Row],[CRÉD. 1]],ActividadesCom[[#This Row],[CRÉD. 2]],ActividadesCom[[#This Row],[CRÉD. 3]],ActividadesCom[[#This Row],[CRÉD. 4]],ActividadesCom[[#This Row],[CRÉD. 5]])</f>
        <v>0</v>
      </c>
      <c r="F3704" s="18" t="str">
        <f>IF(ActividadesCom[[#This Row],[ÚLTIMO SEMESTRE CON CRÉDITOS]]&gt;0,ROUND(AVERAGE(ActividadesCom[[#This Row],[VALOR NIVEL 5]],ActividadesCom[[#This Row],[VALOR NIVEL 4]],ActividadesCom[[#This Row],[VALOR NIVEL 3]],ActividadesCom[[#This Row],[VALOR NIVEL 2]],ActividadesCom[[#This Row],[VALOR NIVEL 1]]),0),"")</f>
        <v/>
      </c>
      <c r="G3704" s="7" t="str">
        <f>IF(ActividadesCom[[#This Row],[PROMEDIO]]="","",IF(ActividadesCom[[#This Row],[PROMEDIO]]&gt;=4,"EXCELENTE",IF(ActividadesCom[[#This Row],[PROMEDIO]]&gt;=3,"NOTABLE",IF(ActividadesCom[[#This Row],[PROMEDIO]]&gt;=2,"BUENO",IF(ActividadesCom[[#This Row],[PROMEDIO]]=1,"SUFICIENTE","")))))</f>
        <v/>
      </c>
      <c r="H3704" s="18">
        <f>MAX(ActividadesCom[[#This Row],[PERÍODO 1]],ActividadesCom[[#This Row],[PERÍODO 2]],ActividadesCom[[#This Row],[PERÍODO 3]],ActividadesCom[[#This Row],[PERÍODO 4]],ActividadesCom[[#This Row],[PERÍODO 5]])</f>
        <v>0</v>
      </c>
      <c r="I3704" s="6"/>
      <c r="J3704" s="5"/>
      <c r="K3704" s="5"/>
      <c r="L3704" s="18" t="str">
        <f>IF(ActividadesCom[[#This Row],[NIVEL 1]]&lt;&gt;0,VLOOKUP(ActividadesCom[[#This Row],[NIVEL 1]],Catálogo!A:B,2,FALSE),"")</f>
        <v/>
      </c>
      <c r="M3704" s="5"/>
      <c r="N3704" s="6"/>
      <c r="O3704" s="5"/>
      <c r="P3704" s="5"/>
      <c r="Q3704" s="18" t="str">
        <f>IF(ActividadesCom[[#This Row],[NIVEL 2]]&lt;&gt;0,VLOOKUP(ActividadesCom[[#This Row],[NIVEL 2]],Catálogo!A:B,2,FALSE),"")</f>
        <v/>
      </c>
      <c r="R3704" s="5"/>
      <c r="S3704" s="6"/>
      <c r="T3704" s="5"/>
      <c r="U3704" s="5"/>
      <c r="V3704" s="18" t="str">
        <f>IF(ActividadesCom[[#This Row],[NIVEL 3]]&lt;&gt;0,VLOOKUP(ActividadesCom[[#This Row],[NIVEL 3]],Catálogo!A:B,2,FALSE),"")</f>
        <v/>
      </c>
      <c r="W3704" s="5"/>
      <c r="X3704" s="6"/>
      <c r="Y3704" s="5"/>
      <c r="Z3704" s="5"/>
      <c r="AA3704" s="18" t="str">
        <f>IF(ActividadesCom[[#This Row],[NIVEL 4]]&lt;&gt;0,VLOOKUP(ActividadesCom[[#This Row],[NIVEL 4]],Catálogo!A:B,2,FALSE),"")</f>
        <v/>
      </c>
      <c r="AB3704" s="5"/>
      <c r="AC3704" s="6"/>
      <c r="AD3704" s="5"/>
      <c r="AE3704" s="5"/>
      <c r="AF3704" s="18" t="str">
        <f>IF(ActividadesCom[[#This Row],[NIVEL 5]]&lt;&gt;0,VLOOKUP(ActividadesCom[[#This Row],[NIVEL 5]],Catálogo!A:B,2,FALSE),"")</f>
        <v/>
      </c>
      <c r="AG3704" s="36"/>
      <c r="AH3704" s="2"/>
      <c r="AI3704" s="2"/>
    </row>
    <row r="3705" spans="1:35" ht="30" customHeight="1" x14ac:dyDescent="0.25">
      <c r="A3705" s="7">
        <v>22470022</v>
      </c>
      <c r="B3705" s="10" t="str">
        <f>VLOOKUP(ActividadesCom[[#This Row],[NO. DE CONTROL]],'LISTADO ESTUDIANTES'!A:C,3,FALSE)</f>
        <v>SIMUTA URIBE JULIO ENRIQUE</v>
      </c>
      <c r="C3705" s="97" t="str">
        <f>VLOOKUP(ActividadesCom[[#This Row],[NO. DE CONTROL]],'LISTADO ESTUDIANTES'!A:B,2,FALSE)</f>
        <v>ARQUITECTURA</v>
      </c>
      <c r="D3705" s="18" t="str">
        <f>VLOOKUP(ActividadesCom[[#This Row],[NO. DE CONTROL]],'LISTADO ESTUDIANTES'!A:D,4,FALSE)</f>
        <v>ACTIVO(A)</v>
      </c>
      <c r="E3705" s="7">
        <f>SUM(ActividadesCom[[#This Row],[CRÉD. 1]],ActividadesCom[[#This Row],[CRÉD. 2]],ActividadesCom[[#This Row],[CRÉD. 3]],ActividadesCom[[#This Row],[CRÉD. 4]],ActividadesCom[[#This Row],[CRÉD. 5]])</f>
        <v>0</v>
      </c>
      <c r="F3705" s="18" t="str">
        <f>IF(ActividadesCom[[#This Row],[ÚLTIMO SEMESTRE CON CRÉDITOS]]&gt;0,ROUND(AVERAGE(ActividadesCom[[#This Row],[VALOR NIVEL 5]],ActividadesCom[[#This Row],[VALOR NIVEL 4]],ActividadesCom[[#This Row],[VALOR NIVEL 3]],ActividadesCom[[#This Row],[VALOR NIVEL 2]],ActividadesCom[[#This Row],[VALOR NIVEL 1]]),0),"")</f>
        <v/>
      </c>
      <c r="G3705" s="7" t="str">
        <f>IF(ActividadesCom[[#This Row],[PROMEDIO]]="","",IF(ActividadesCom[[#This Row],[PROMEDIO]]&gt;=4,"EXCELENTE",IF(ActividadesCom[[#This Row],[PROMEDIO]]&gt;=3,"NOTABLE",IF(ActividadesCom[[#This Row],[PROMEDIO]]&gt;=2,"BUENO",IF(ActividadesCom[[#This Row],[PROMEDIO]]=1,"SUFICIENTE","")))))</f>
        <v/>
      </c>
      <c r="H3705" s="18">
        <f>MAX(ActividadesCom[[#This Row],[PERÍODO 1]],ActividadesCom[[#This Row],[PERÍODO 2]],ActividadesCom[[#This Row],[PERÍODO 3]],ActividadesCom[[#This Row],[PERÍODO 4]],ActividadesCom[[#This Row],[PERÍODO 5]])</f>
        <v>0</v>
      </c>
      <c r="I3705" s="6"/>
      <c r="J3705" s="5"/>
      <c r="K3705" s="5"/>
      <c r="L3705" s="18" t="str">
        <f>IF(ActividadesCom[[#This Row],[NIVEL 1]]&lt;&gt;0,VLOOKUP(ActividadesCom[[#This Row],[NIVEL 1]],Catálogo!A:B,2,FALSE),"")</f>
        <v/>
      </c>
      <c r="M3705" s="5"/>
      <c r="N3705" s="6"/>
      <c r="O3705" s="5"/>
      <c r="P3705" s="5"/>
      <c r="Q3705" s="18" t="str">
        <f>IF(ActividadesCom[[#This Row],[NIVEL 2]]&lt;&gt;0,VLOOKUP(ActividadesCom[[#This Row],[NIVEL 2]],Catálogo!A:B,2,FALSE),"")</f>
        <v/>
      </c>
      <c r="R3705" s="5"/>
      <c r="S3705" s="6"/>
      <c r="T3705" s="5"/>
      <c r="U3705" s="5"/>
      <c r="V3705" s="18" t="str">
        <f>IF(ActividadesCom[[#This Row],[NIVEL 3]]&lt;&gt;0,VLOOKUP(ActividadesCom[[#This Row],[NIVEL 3]],Catálogo!A:B,2,FALSE),"")</f>
        <v/>
      </c>
      <c r="W3705" s="5"/>
      <c r="X3705" s="6"/>
      <c r="Y3705" s="5"/>
      <c r="Z3705" s="5"/>
      <c r="AA3705" s="18" t="str">
        <f>IF(ActividadesCom[[#This Row],[NIVEL 4]]&lt;&gt;0,VLOOKUP(ActividadesCom[[#This Row],[NIVEL 4]],Catálogo!A:B,2,FALSE),"")</f>
        <v/>
      </c>
      <c r="AB3705" s="5"/>
      <c r="AC3705" s="6"/>
      <c r="AD3705" s="5"/>
      <c r="AE3705" s="5"/>
      <c r="AF3705" s="18" t="str">
        <f>IF(ActividadesCom[[#This Row],[NIVEL 5]]&lt;&gt;0,VLOOKUP(ActividadesCom[[#This Row],[NIVEL 5]],Catálogo!A:B,2,FALSE),"")</f>
        <v/>
      </c>
      <c r="AG3705" s="36"/>
      <c r="AH3705" s="2"/>
      <c r="AI3705" s="2"/>
    </row>
    <row r="3706" spans="1:35" ht="30" customHeight="1" x14ac:dyDescent="0.25">
      <c r="A3706" s="7">
        <v>22470023</v>
      </c>
      <c r="B3706" s="10" t="str">
        <f>VLOOKUP(ActividadesCom[[#This Row],[NO. DE CONTROL]],'LISTADO ESTUDIANTES'!A:C,3,FALSE)</f>
        <v>CRUZ GRAJALES FRIDA SOFIA</v>
      </c>
      <c r="C3706" s="97" t="str">
        <f>VLOOKUP(ActividadesCom[[#This Row],[NO. DE CONTROL]],'LISTADO ESTUDIANTES'!A:B,2,FALSE)</f>
        <v>ARQUITECTURA</v>
      </c>
      <c r="D3706" s="18" t="str">
        <f>VLOOKUP(ActividadesCom[[#This Row],[NO. DE CONTROL]],'LISTADO ESTUDIANTES'!A:D,4,FALSE)</f>
        <v>ACTIVO(A)</v>
      </c>
      <c r="E3706" s="7">
        <f>SUM(ActividadesCom[[#This Row],[CRÉD. 1]],ActividadesCom[[#This Row],[CRÉD. 2]],ActividadesCom[[#This Row],[CRÉD. 3]],ActividadesCom[[#This Row],[CRÉD. 4]],ActividadesCom[[#This Row],[CRÉD. 5]])</f>
        <v>0</v>
      </c>
      <c r="F3706" s="18" t="str">
        <f>IF(ActividadesCom[[#This Row],[ÚLTIMO SEMESTRE CON CRÉDITOS]]&gt;0,ROUND(AVERAGE(ActividadesCom[[#This Row],[VALOR NIVEL 5]],ActividadesCom[[#This Row],[VALOR NIVEL 4]],ActividadesCom[[#This Row],[VALOR NIVEL 3]],ActividadesCom[[#This Row],[VALOR NIVEL 2]],ActividadesCom[[#This Row],[VALOR NIVEL 1]]),0),"")</f>
        <v/>
      </c>
      <c r="G3706" s="7" t="str">
        <f>IF(ActividadesCom[[#This Row],[PROMEDIO]]="","",IF(ActividadesCom[[#This Row],[PROMEDIO]]&gt;=4,"EXCELENTE",IF(ActividadesCom[[#This Row],[PROMEDIO]]&gt;=3,"NOTABLE",IF(ActividadesCom[[#This Row],[PROMEDIO]]&gt;=2,"BUENO",IF(ActividadesCom[[#This Row],[PROMEDIO]]=1,"SUFICIENTE","")))))</f>
        <v/>
      </c>
      <c r="H3706" s="18">
        <f>MAX(ActividadesCom[[#This Row],[PERÍODO 1]],ActividadesCom[[#This Row],[PERÍODO 2]],ActividadesCom[[#This Row],[PERÍODO 3]],ActividadesCom[[#This Row],[PERÍODO 4]],ActividadesCom[[#This Row],[PERÍODO 5]])</f>
        <v>0</v>
      </c>
      <c r="I3706" s="6"/>
      <c r="J3706" s="5"/>
      <c r="K3706" s="5"/>
      <c r="L3706" s="18" t="str">
        <f>IF(ActividadesCom[[#This Row],[NIVEL 1]]&lt;&gt;0,VLOOKUP(ActividadesCom[[#This Row],[NIVEL 1]],Catálogo!A:B,2,FALSE),"")</f>
        <v/>
      </c>
      <c r="M3706" s="5"/>
      <c r="N3706" s="6"/>
      <c r="O3706" s="5"/>
      <c r="P3706" s="5"/>
      <c r="Q3706" s="18" t="str">
        <f>IF(ActividadesCom[[#This Row],[NIVEL 2]]&lt;&gt;0,VLOOKUP(ActividadesCom[[#This Row],[NIVEL 2]],Catálogo!A:B,2,FALSE),"")</f>
        <v/>
      </c>
      <c r="R3706" s="5"/>
      <c r="S3706" s="6"/>
      <c r="T3706" s="5"/>
      <c r="U3706" s="5"/>
      <c r="V3706" s="18" t="str">
        <f>IF(ActividadesCom[[#This Row],[NIVEL 3]]&lt;&gt;0,VLOOKUP(ActividadesCom[[#This Row],[NIVEL 3]],Catálogo!A:B,2,FALSE),"")</f>
        <v/>
      </c>
      <c r="W3706" s="5"/>
      <c r="X3706" s="6"/>
      <c r="Y3706" s="5"/>
      <c r="Z3706" s="5"/>
      <c r="AA3706" s="18" t="str">
        <f>IF(ActividadesCom[[#This Row],[NIVEL 4]]&lt;&gt;0,VLOOKUP(ActividadesCom[[#This Row],[NIVEL 4]],Catálogo!A:B,2,FALSE),"")</f>
        <v/>
      </c>
      <c r="AB3706" s="5"/>
      <c r="AC3706" s="6"/>
      <c r="AD3706" s="5"/>
      <c r="AE3706" s="5"/>
      <c r="AF3706" s="18" t="str">
        <f>IF(ActividadesCom[[#This Row],[NIVEL 5]]&lt;&gt;0,VLOOKUP(ActividadesCom[[#This Row],[NIVEL 5]],Catálogo!A:B,2,FALSE),"")</f>
        <v/>
      </c>
      <c r="AG3706" s="36"/>
      <c r="AH3706" s="2"/>
      <c r="AI3706" s="2"/>
    </row>
    <row r="3707" spans="1:35" ht="30" customHeight="1" x14ac:dyDescent="0.25">
      <c r="A3707" s="7">
        <v>22470024</v>
      </c>
      <c r="B3707" s="10" t="str">
        <f>VLOOKUP(ActividadesCom[[#This Row],[NO. DE CONTROL]],'LISTADO ESTUDIANTES'!A:C,3,FALSE)</f>
        <v>FRAGOSO CABRERA EMILIANO</v>
      </c>
      <c r="C3707" s="97" t="str">
        <f>VLOOKUP(ActividadesCom[[#This Row],[NO. DE CONTROL]],'LISTADO ESTUDIANTES'!A:B,2,FALSE)</f>
        <v>ARQUITECTURA</v>
      </c>
      <c r="D3707" s="18" t="str">
        <f>VLOOKUP(ActividadesCom[[#This Row],[NO. DE CONTROL]],'LISTADO ESTUDIANTES'!A:D,4,FALSE)</f>
        <v>ACTIVO(A)</v>
      </c>
      <c r="E3707" s="7">
        <f>SUM(ActividadesCom[[#This Row],[CRÉD. 1]],ActividadesCom[[#This Row],[CRÉD. 2]],ActividadesCom[[#This Row],[CRÉD. 3]],ActividadesCom[[#This Row],[CRÉD. 4]],ActividadesCom[[#This Row],[CRÉD. 5]])</f>
        <v>0</v>
      </c>
      <c r="F3707" s="18" t="str">
        <f>IF(ActividadesCom[[#This Row],[ÚLTIMO SEMESTRE CON CRÉDITOS]]&gt;0,ROUND(AVERAGE(ActividadesCom[[#This Row],[VALOR NIVEL 5]],ActividadesCom[[#This Row],[VALOR NIVEL 4]],ActividadesCom[[#This Row],[VALOR NIVEL 3]],ActividadesCom[[#This Row],[VALOR NIVEL 2]],ActividadesCom[[#This Row],[VALOR NIVEL 1]]),0),"")</f>
        <v/>
      </c>
      <c r="G3707" s="7" t="str">
        <f>IF(ActividadesCom[[#This Row],[PROMEDIO]]="","",IF(ActividadesCom[[#This Row],[PROMEDIO]]&gt;=4,"EXCELENTE",IF(ActividadesCom[[#This Row],[PROMEDIO]]&gt;=3,"NOTABLE",IF(ActividadesCom[[#This Row],[PROMEDIO]]&gt;=2,"BUENO",IF(ActividadesCom[[#This Row],[PROMEDIO]]=1,"SUFICIENTE","")))))</f>
        <v/>
      </c>
      <c r="H3707" s="18">
        <f>MAX(ActividadesCom[[#This Row],[PERÍODO 1]],ActividadesCom[[#This Row],[PERÍODO 2]],ActividadesCom[[#This Row],[PERÍODO 3]],ActividadesCom[[#This Row],[PERÍODO 4]],ActividadesCom[[#This Row],[PERÍODO 5]])</f>
        <v>0</v>
      </c>
      <c r="I3707" s="6"/>
      <c r="J3707" s="5"/>
      <c r="K3707" s="5"/>
      <c r="L3707" s="18" t="str">
        <f>IF(ActividadesCom[[#This Row],[NIVEL 1]]&lt;&gt;0,VLOOKUP(ActividadesCom[[#This Row],[NIVEL 1]],Catálogo!A:B,2,FALSE),"")</f>
        <v/>
      </c>
      <c r="M3707" s="5"/>
      <c r="N3707" s="6"/>
      <c r="O3707" s="5"/>
      <c r="P3707" s="5"/>
      <c r="Q3707" s="18" t="str">
        <f>IF(ActividadesCom[[#This Row],[NIVEL 2]]&lt;&gt;0,VLOOKUP(ActividadesCom[[#This Row],[NIVEL 2]],Catálogo!A:B,2,FALSE),"")</f>
        <v/>
      </c>
      <c r="R3707" s="5"/>
      <c r="S3707" s="6"/>
      <c r="T3707" s="5"/>
      <c r="U3707" s="5"/>
      <c r="V3707" s="18" t="str">
        <f>IF(ActividadesCom[[#This Row],[NIVEL 3]]&lt;&gt;0,VLOOKUP(ActividadesCom[[#This Row],[NIVEL 3]],Catálogo!A:B,2,FALSE),"")</f>
        <v/>
      </c>
      <c r="W3707" s="5"/>
      <c r="X3707" s="6"/>
      <c r="Y3707" s="5"/>
      <c r="Z3707" s="5"/>
      <c r="AA3707" s="18" t="str">
        <f>IF(ActividadesCom[[#This Row],[NIVEL 4]]&lt;&gt;0,VLOOKUP(ActividadesCom[[#This Row],[NIVEL 4]],Catálogo!A:B,2,FALSE),"")</f>
        <v/>
      </c>
      <c r="AB3707" s="5"/>
      <c r="AC3707" s="6"/>
      <c r="AD3707" s="5"/>
      <c r="AE3707" s="5"/>
      <c r="AF3707" s="18" t="str">
        <f>IF(ActividadesCom[[#This Row],[NIVEL 5]]&lt;&gt;0,VLOOKUP(ActividadesCom[[#This Row],[NIVEL 5]],Catálogo!A:B,2,FALSE),"")</f>
        <v/>
      </c>
      <c r="AG3707" s="36"/>
      <c r="AH3707" s="2"/>
      <c r="AI3707" s="2"/>
    </row>
    <row r="3708" spans="1:35" ht="30" customHeight="1" x14ac:dyDescent="0.25">
      <c r="A3708" s="7">
        <v>22470025</v>
      </c>
      <c r="B3708" s="10" t="str">
        <f>VLOOKUP(ActividadesCom[[#This Row],[NO. DE CONTROL]],'LISTADO ESTUDIANTES'!A:C,3,FALSE)</f>
        <v>CASTILLO PEREZ CINTHIA YARANEL</v>
      </c>
      <c r="C3708" s="97" t="str">
        <f>VLOOKUP(ActividadesCom[[#This Row],[NO. DE CONTROL]],'LISTADO ESTUDIANTES'!A:B,2,FALSE)</f>
        <v>ARQUITECTURA</v>
      </c>
      <c r="D3708" s="18" t="str">
        <f>VLOOKUP(ActividadesCom[[#This Row],[NO. DE CONTROL]],'LISTADO ESTUDIANTES'!A:D,4,FALSE)</f>
        <v>ACTIVO(A)</v>
      </c>
      <c r="E3708" s="7">
        <f>SUM(ActividadesCom[[#This Row],[CRÉD. 1]],ActividadesCom[[#This Row],[CRÉD. 2]],ActividadesCom[[#This Row],[CRÉD. 3]],ActividadesCom[[#This Row],[CRÉD. 4]],ActividadesCom[[#This Row],[CRÉD. 5]])</f>
        <v>0</v>
      </c>
      <c r="F3708" s="18" t="str">
        <f>IF(ActividadesCom[[#This Row],[ÚLTIMO SEMESTRE CON CRÉDITOS]]&gt;0,ROUND(AVERAGE(ActividadesCom[[#This Row],[VALOR NIVEL 5]],ActividadesCom[[#This Row],[VALOR NIVEL 4]],ActividadesCom[[#This Row],[VALOR NIVEL 3]],ActividadesCom[[#This Row],[VALOR NIVEL 2]],ActividadesCom[[#This Row],[VALOR NIVEL 1]]),0),"")</f>
        <v/>
      </c>
      <c r="G3708" s="7" t="str">
        <f>IF(ActividadesCom[[#This Row],[PROMEDIO]]="","",IF(ActividadesCom[[#This Row],[PROMEDIO]]&gt;=4,"EXCELENTE",IF(ActividadesCom[[#This Row],[PROMEDIO]]&gt;=3,"NOTABLE",IF(ActividadesCom[[#This Row],[PROMEDIO]]&gt;=2,"BUENO",IF(ActividadesCom[[#This Row],[PROMEDIO]]=1,"SUFICIENTE","")))))</f>
        <v/>
      </c>
      <c r="H3708" s="18">
        <f>MAX(ActividadesCom[[#This Row],[PERÍODO 1]],ActividadesCom[[#This Row],[PERÍODO 2]],ActividadesCom[[#This Row],[PERÍODO 3]],ActividadesCom[[#This Row],[PERÍODO 4]],ActividadesCom[[#This Row],[PERÍODO 5]])</f>
        <v>0</v>
      </c>
      <c r="I3708" s="6"/>
      <c r="J3708" s="5"/>
      <c r="K3708" s="5"/>
      <c r="L3708" s="18" t="str">
        <f>IF(ActividadesCom[[#This Row],[NIVEL 1]]&lt;&gt;0,VLOOKUP(ActividadesCom[[#This Row],[NIVEL 1]],Catálogo!A:B,2,FALSE),"")</f>
        <v/>
      </c>
      <c r="M3708" s="5"/>
      <c r="N3708" s="6"/>
      <c r="O3708" s="5"/>
      <c r="P3708" s="5"/>
      <c r="Q3708" s="18" t="str">
        <f>IF(ActividadesCom[[#This Row],[NIVEL 2]]&lt;&gt;0,VLOOKUP(ActividadesCom[[#This Row],[NIVEL 2]],Catálogo!A:B,2,FALSE),"")</f>
        <v/>
      </c>
      <c r="R3708" s="5"/>
      <c r="S3708" s="6"/>
      <c r="T3708" s="5"/>
      <c r="U3708" s="5"/>
      <c r="V3708" s="18" t="str">
        <f>IF(ActividadesCom[[#This Row],[NIVEL 3]]&lt;&gt;0,VLOOKUP(ActividadesCom[[#This Row],[NIVEL 3]],Catálogo!A:B,2,FALSE),"")</f>
        <v/>
      </c>
      <c r="W3708" s="5"/>
      <c r="X3708" s="6"/>
      <c r="Y3708" s="5"/>
      <c r="Z3708" s="5"/>
      <c r="AA3708" s="18" t="str">
        <f>IF(ActividadesCom[[#This Row],[NIVEL 4]]&lt;&gt;0,VLOOKUP(ActividadesCom[[#This Row],[NIVEL 4]],Catálogo!A:B,2,FALSE),"")</f>
        <v/>
      </c>
      <c r="AB3708" s="5"/>
      <c r="AC3708" s="6"/>
      <c r="AD3708" s="5"/>
      <c r="AE3708" s="5"/>
      <c r="AF3708" s="18" t="str">
        <f>IF(ActividadesCom[[#This Row],[NIVEL 5]]&lt;&gt;0,VLOOKUP(ActividadesCom[[#This Row],[NIVEL 5]],Catálogo!A:B,2,FALSE),"")</f>
        <v/>
      </c>
      <c r="AG3708" s="36"/>
      <c r="AH3708" s="2"/>
      <c r="AI3708" s="2"/>
    </row>
    <row r="3709" spans="1:35" ht="30" customHeight="1" x14ac:dyDescent="0.25">
      <c r="A3709" s="7">
        <v>22470026</v>
      </c>
      <c r="B3709" s="10" t="str">
        <f>VLOOKUP(ActividadesCom[[#This Row],[NO. DE CONTROL]],'LISTADO ESTUDIANTES'!A:C,3,FALSE)</f>
        <v>UICAB SUNZA ALEX ANTONIO</v>
      </c>
      <c r="C3709" s="97" t="str">
        <f>VLOOKUP(ActividadesCom[[#This Row],[NO. DE CONTROL]],'LISTADO ESTUDIANTES'!A:B,2,FALSE)</f>
        <v>ARQUITECTURA</v>
      </c>
      <c r="D3709" s="18" t="str">
        <f>VLOOKUP(ActividadesCom[[#This Row],[NO. DE CONTROL]],'LISTADO ESTUDIANTES'!A:D,4,FALSE)</f>
        <v>ACTIVO(A)</v>
      </c>
      <c r="E3709" s="7">
        <f>SUM(ActividadesCom[[#This Row],[CRÉD. 1]],ActividadesCom[[#This Row],[CRÉD. 2]],ActividadesCom[[#This Row],[CRÉD. 3]],ActividadesCom[[#This Row],[CRÉD. 4]],ActividadesCom[[#This Row],[CRÉD. 5]])</f>
        <v>0</v>
      </c>
      <c r="F3709" s="18" t="str">
        <f>IF(ActividadesCom[[#This Row],[ÚLTIMO SEMESTRE CON CRÉDITOS]]&gt;0,ROUND(AVERAGE(ActividadesCom[[#This Row],[VALOR NIVEL 5]],ActividadesCom[[#This Row],[VALOR NIVEL 4]],ActividadesCom[[#This Row],[VALOR NIVEL 3]],ActividadesCom[[#This Row],[VALOR NIVEL 2]],ActividadesCom[[#This Row],[VALOR NIVEL 1]]),0),"")</f>
        <v/>
      </c>
      <c r="G3709" s="7" t="str">
        <f>IF(ActividadesCom[[#This Row],[PROMEDIO]]="","",IF(ActividadesCom[[#This Row],[PROMEDIO]]&gt;=4,"EXCELENTE",IF(ActividadesCom[[#This Row],[PROMEDIO]]&gt;=3,"NOTABLE",IF(ActividadesCom[[#This Row],[PROMEDIO]]&gt;=2,"BUENO",IF(ActividadesCom[[#This Row],[PROMEDIO]]=1,"SUFICIENTE","")))))</f>
        <v/>
      </c>
      <c r="H3709" s="18">
        <f>MAX(ActividadesCom[[#This Row],[PERÍODO 1]],ActividadesCom[[#This Row],[PERÍODO 2]],ActividadesCom[[#This Row],[PERÍODO 3]],ActividadesCom[[#This Row],[PERÍODO 4]],ActividadesCom[[#This Row],[PERÍODO 5]])</f>
        <v>0</v>
      </c>
      <c r="I3709" s="6"/>
      <c r="J3709" s="5"/>
      <c r="K3709" s="5"/>
      <c r="L3709" s="18" t="str">
        <f>IF(ActividadesCom[[#This Row],[NIVEL 1]]&lt;&gt;0,VLOOKUP(ActividadesCom[[#This Row],[NIVEL 1]],Catálogo!A:B,2,FALSE),"")</f>
        <v/>
      </c>
      <c r="M3709" s="5"/>
      <c r="N3709" s="6"/>
      <c r="O3709" s="5"/>
      <c r="P3709" s="5"/>
      <c r="Q3709" s="18" t="str">
        <f>IF(ActividadesCom[[#This Row],[NIVEL 2]]&lt;&gt;0,VLOOKUP(ActividadesCom[[#This Row],[NIVEL 2]],Catálogo!A:B,2,FALSE),"")</f>
        <v/>
      </c>
      <c r="R3709" s="5"/>
      <c r="S3709" s="6"/>
      <c r="T3709" s="5"/>
      <c r="U3709" s="5"/>
      <c r="V3709" s="18" t="str">
        <f>IF(ActividadesCom[[#This Row],[NIVEL 3]]&lt;&gt;0,VLOOKUP(ActividadesCom[[#This Row],[NIVEL 3]],Catálogo!A:B,2,FALSE),"")</f>
        <v/>
      </c>
      <c r="W3709" s="5"/>
      <c r="X3709" s="6"/>
      <c r="Y3709" s="5"/>
      <c r="Z3709" s="5"/>
      <c r="AA3709" s="18" t="str">
        <f>IF(ActividadesCom[[#This Row],[NIVEL 4]]&lt;&gt;0,VLOOKUP(ActividadesCom[[#This Row],[NIVEL 4]],Catálogo!A:B,2,FALSE),"")</f>
        <v/>
      </c>
      <c r="AB3709" s="5"/>
      <c r="AC3709" s="6"/>
      <c r="AD3709" s="5"/>
      <c r="AE3709" s="5"/>
      <c r="AF3709" s="18" t="str">
        <f>IF(ActividadesCom[[#This Row],[NIVEL 5]]&lt;&gt;0,VLOOKUP(ActividadesCom[[#This Row],[NIVEL 5]],Catálogo!A:B,2,FALSE),"")</f>
        <v/>
      </c>
      <c r="AG3709" s="36"/>
      <c r="AH3709" s="2"/>
      <c r="AI3709" s="2"/>
    </row>
    <row r="3710" spans="1:35" ht="30" customHeight="1" x14ac:dyDescent="0.25">
      <c r="A3710" s="7">
        <v>22470027</v>
      </c>
      <c r="B3710" s="10" t="str">
        <f>VLOOKUP(ActividadesCom[[#This Row],[NO. DE CONTROL]],'LISTADO ESTUDIANTES'!A:C,3,FALSE)</f>
        <v>TORRES GONZALEZ ANYELI</v>
      </c>
      <c r="C3710" s="97" t="str">
        <f>VLOOKUP(ActividadesCom[[#This Row],[NO. DE CONTROL]],'LISTADO ESTUDIANTES'!A:B,2,FALSE)</f>
        <v>ARQUITECTURA</v>
      </c>
      <c r="D3710" s="18" t="str">
        <f>VLOOKUP(ActividadesCom[[#This Row],[NO. DE CONTROL]],'LISTADO ESTUDIANTES'!A:D,4,FALSE)</f>
        <v>ACTIVO(A)</v>
      </c>
      <c r="E3710" s="7">
        <f>SUM(ActividadesCom[[#This Row],[CRÉD. 1]],ActividadesCom[[#This Row],[CRÉD. 2]],ActividadesCom[[#This Row],[CRÉD. 3]],ActividadesCom[[#This Row],[CRÉD. 4]],ActividadesCom[[#This Row],[CRÉD. 5]])</f>
        <v>0</v>
      </c>
      <c r="F3710" s="18" t="str">
        <f>IF(ActividadesCom[[#This Row],[ÚLTIMO SEMESTRE CON CRÉDITOS]]&gt;0,ROUND(AVERAGE(ActividadesCom[[#This Row],[VALOR NIVEL 5]],ActividadesCom[[#This Row],[VALOR NIVEL 4]],ActividadesCom[[#This Row],[VALOR NIVEL 3]],ActividadesCom[[#This Row],[VALOR NIVEL 2]],ActividadesCom[[#This Row],[VALOR NIVEL 1]]),0),"")</f>
        <v/>
      </c>
      <c r="G3710" s="7" t="str">
        <f>IF(ActividadesCom[[#This Row],[PROMEDIO]]="","",IF(ActividadesCom[[#This Row],[PROMEDIO]]&gt;=4,"EXCELENTE",IF(ActividadesCom[[#This Row],[PROMEDIO]]&gt;=3,"NOTABLE",IF(ActividadesCom[[#This Row],[PROMEDIO]]&gt;=2,"BUENO",IF(ActividadesCom[[#This Row],[PROMEDIO]]=1,"SUFICIENTE","")))))</f>
        <v/>
      </c>
      <c r="H3710" s="18">
        <f>MAX(ActividadesCom[[#This Row],[PERÍODO 1]],ActividadesCom[[#This Row],[PERÍODO 2]],ActividadesCom[[#This Row],[PERÍODO 3]],ActividadesCom[[#This Row],[PERÍODO 4]],ActividadesCom[[#This Row],[PERÍODO 5]])</f>
        <v>0</v>
      </c>
      <c r="I3710" s="6"/>
      <c r="J3710" s="5"/>
      <c r="K3710" s="5"/>
      <c r="L3710" s="18" t="str">
        <f>IF(ActividadesCom[[#This Row],[NIVEL 1]]&lt;&gt;0,VLOOKUP(ActividadesCom[[#This Row],[NIVEL 1]],Catálogo!A:B,2,FALSE),"")</f>
        <v/>
      </c>
      <c r="M3710" s="5"/>
      <c r="N3710" s="6"/>
      <c r="O3710" s="5"/>
      <c r="P3710" s="5"/>
      <c r="Q3710" s="18" t="str">
        <f>IF(ActividadesCom[[#This Row],[NIVEL 2]]&lt;&gt;0,VLOOKUP(ActividadesCom[[#This Row],[NIVEL 2]],Catálogo!A:B,2,FALSE),"")</f>
        <v/>
      </c>
      <c r="R3710" s="5"/>
      <c r="S3710" s="6"/>
      <c r="T3710" s="5"/>
      <c r="U3710" s="5"/>
      <c r="V3710" s="18" t="str">
        <f>IF(ActividadesCom[[#This Row],[NIVEL 3]]&lt;&gt;0,VLOOKUP(ActividadesCom[[#This Row],[NIVEL 3]],Catálogo!A:B,2,FALSE),"")</f>
        <v/>
      </c>
      <c r="W3710" s="5"/>
      <c r="X3710" s="6"/>
      <c r="Y3710" s="5"/>
      <c r="Z3710" s="5"/>
      <c r="AA3710" s="18" t="str">
        <f>IF(ActividadesCom[[#This Row],[NIVEL 4]]&lt;&gt;0,VLOOKUP(ActividadesCom[[#This Row],[NIVEL 4]],Catálogo!A:B,2,FALSE),"")</f>
        <v/>
      </c>
      <c r="AB3710" s="5"/>
      <c r="AC3710" s="6"/>
      <c r="AD3710" s="5"/>
      <c r="AE3710" s="5"/>
      <c r="AF3710" s="18" t="str">
        <f>IF(ActividadesCom[[#This Row],[NIVEL 5]]&lt;&gt;0,VLOOKUP(ActividadesCom[[#This Row],[NIVEL 5]],Catálogo!A:B,2,FALSE),"")</f>
        <v/>
      </c>
      <c r="AG3710" s="36"/>
      <c r="AH3710" s="2"/>
      <c r="AI3710" s="2"/>
    </row>
    <row r="3711" spans="1:35" ht="30" customHeight="1" x14ac:dyDescent="0.25">
      <c r="A3711" s="7">
        <v>22470028</v>
      </c>
      <c r="B3711" s="10" t="str">
        <f>VLOOKUP(ActividadesCom[[#This Row],[NO. DE CONTROL]],'LISTADO ESTUDIANTES'!A:C,3,FALSE)</f>
        <v>GOMEZ SAGUNDO RODRIGO EMMANUEL</v>
      </c>
      <c r="C3711" s="97" t="str">
        <f>VLOOKUP(ActividadesCom[[#This Row],[NO. DE CONTROL]],'LISTADO ESTUDIANTES'!A:B,2,FALSE)</f>
        <v>ARQUITECTURA</v>
      </c>
      <c r="D3711" s="18" t="str">
        <f>VLOOKUP(ActividadesCom[[#This Row],[NO. DE CONTROL]],'LISTADO ESTUDIANTES'!A:D,4,FALSE)</f>
        <v>ACTIVO(A)</v>
      </c>
      <c r="E3711" s="7">
        <f>SUM(ActividadesCom[[#This Row],[CRÉD. 1]],ActividadesCom[[#This Row],[CRÉD. 2]],ActividadesCom[[#This Row],[CRÉD. 3]],ActividadesCom[[#This Row],[CRÉD. 4]],ActividadesCom[[#This Row],[CRÉD. 5]])</f>
        <v>0</v>
      </c>
      <c r="F3711" s="18" t="str">
        <f>IF(ActividadesCom[[#This Row],[ÚLTIMO SEMESTRE CON CRÉDITOS]]&gt;0,ROUND(AVERAGE(ActividadesCom[[#This Row],[VALOR NIVEL 5]],ActividadesCom[[#This Row],[VALOR NIVEL 4]],ActividadesCom[[#This Row],[VALOR NIVEL 3]],ActividadesCom[[#This Row],[VALOR NIVEL 2]],ActividadesCom[[#This Row],[VALOR NIVEL 1]]),0),"")</f>
        <v/>
      </c>
      <c r="G3711" s="7" t="str">
        <f>IF(ActividadesCom[[#This Row],[PROMEDIO]]="","",IF(ActividadesCom[[#This Row],[PROMEDIO]]&gt;=4,"EXCELENTE",IF(ActividadesCom[[#This Row],[PROMEDIO]]&gt;=3,"NOTABLE",IF(ActividadesCom[[#This Row],[PROMEDIO]]&gt;=2,"BUENO",IF(ActividadesCom[[#This Row],[PROMEDIO]]=1,"SUFICIENTE","")))))</f>
        <v/>
      </c>
      <c r="H3711" s="18">
        <f>MAX(ActividadesCom[[#This Row],[PERÍODO 1]],ActividadesCom[[#This Row],[PERÍODO 2]],ActividadesCom[[#This Row],[PERÍODO 3]],ActividadesCom[[#This Row],[PERÍODO 4]],ActividadesCom[[#This Row],[PERÍODO 5]])</f>
        <v>0</v>
      </c>
      <c r="I3711" s="6"/>
      <c r="J3711" s="5"/>
      <c r="K3711" s="5"/>
      <c r="L3711" s="18" t="str">
        <f>IF(ActividadesCom[[#This Row],[NIVEL 1]]&lt;&gt;0,VLOOKUP(ActividadesCom[[#This Row],[NIVEL 1]],Catálogo!A:B,2,FALSE),"")</f>
        <v/>
      </c>
      <c r="M3711" s="5"/>
      <c r="N3711" s="6"/>
      <c r="O3711" s="5"/>
      <c r="P3711" s="5"/>
      <c r="Q3711" s="18" t="str">
        <f>IF(ActividadesCom[[#This Row],[NIVEL 2]]&lt;&gt;0,VLOOKUP(ActividadesCom[[#This Row],[NIVEL 2]],Catálogo!A:B,2,FALSE),"")</f>
        <v/>
      </c>
      <c r="R3711" s="5"/>
      <c r="S3711" s="6"/>
      <c r="T3711" s="5"/>
      <c r="U3711" s="5"/>
      <c r="V3711" s="18" t="str">
        <f>IF(ActividadesCom[[#This Row],[NIVEL 3]]&lt;&gt;0,VLOOKUP(ActividadesCom[[#This Row],[NIVEL 3]],Catálogo!A:B,2,FALSE),"")</f>
        <v/>
      </c>
      <c r="W3711" s="5"/>
      <c r="X3711" s="6"/>
      <c r="Y3711" s="5"/>
      <c r="Z3711" s="5"/>
      <c r="AA3711" s="18" t="str">
        <f>IF(ActividadesCom[[#This Row],[NIVEL 4]]&lt;&gt;0,VLOOKUP(ActividadesCom[[#This Row],[NIVEL 4]],Catálogo!A:B,2,FALSE),"")</f>
        <v/>
      </c>
      <c r="AB3711" s="5"/>
      <c r="AC3711" s="6"/>
      <c r="AD3711" s="5"/>
      <c r="AE3711" s="5"/>
      <c r="AF3711" s="18" t="str">
        <f>IF(ActividadesCom[[#This Row],[NIVEL 5]]&lt;&gt;0,VLOOKUP(ActividadesCom[[#This Row],[NIVEL 5]],Catálogo!A:B,2,FALSE),"")</f>
        <v/>
      </c>
      <c r="AG3711" s="36"/>
      <c r="AH3711" s="2"/>
      <c r="AI3711" s="2"/>
    </row>
    <row r="3712" spans="1:35" ht="30" customHeight="1" x14ac:dyDescent="0.25">
      <c r="A3712" s="7">
        <v>22470029</v>
      </c>
      <c r="B3712" s="10" t="str">
        <f>VLOOKUP(ActividadesCom[[#This Row],[NO. DE CONTROL]],'LISTADO ESTUDIANTES'!A:C,3,FALSE)</f>
        <v>SANTIAGO SAN AGUSTIN SUGEYDY NATALI</v>
      </c>
      <c r="C3712" s="97" t="str">
        <f>VLOOKUP(ActividadesCom[[#This Row],[NO. DE CONTROL]],'LISTADO ESTUDIANTES'!A:B,2,FALSE)</f>
        <v>ARQUITECTURA</v>
      </c>
      <c r="D3712" s="18" t="str">
        <f>VLOOKUP(ActividadesCom[[#This Row],[NO. DE CONTROL]],'LISTADO ESTUDIANTES'!A:D,4,FALSE)</f>
        <v>ACTIVO(A)</v>
      </c>
      <c r="E3712" s="7">
        <f>SUM(ActividadesCom[[#This Row],[CRÉD. 1]],ActividadesCom[[#This Row],[CRÉD. 2]],ActividadesCom[[#This Row],[CRÉD. 3]],ActividadesCom[[#This Row],[CRÉD. 4]],ActividadesCom[[#This Row],[CRÉD. 5]])</f>
        <v>0</v>
      </c>
      <c r="F3712" s="18" t="str">
        <f>IF(ActividadesCom[[#This Row],[ÚLTIMO SEMESTRE CON CRÉDITOS]]&gt;0,ROUND(AVERAGE(ActividadesCom[[#This Row],[VALOR NIVEL 5]],ActividadesCom[[#This Row],[VALOR NIVEL 4]],ActividadesCom[[#This Row],[VALOR NIVEL 3]],ActividadesCom[[#This Row],[VALOR NIVEL 2]],ActividadesCom[[#This Row],[VALOR NIVEL 1]]),0),"")</f>
        <v/>
      </c>
      <c r="G3712" s="7" t="str">
        <f>IF(ActividadesCom[[#This Row],[PROMEDIO]]="","",IF(ActividadesCom[[#This Row],[PROMEDIO]]&gt;=4,"EXCELENTE",IF(ActividadesCom[[#This Row],[PROMEDIO]]&gt;=3,"NOTABLE",IF(ActividadesCom[[#This Row],[PROMEDIO]]&gt;=2,"BUENO",IF(ActividadesCom[[#This Row],[PROMEDIO]]=1,"SUFICIENTE","")))))</f>
        <v/>
      </c>
      <c r="H3712" s="18">
        <f>MAX(ActividadesCom[[#This Row],[PERÍODO 1]],ActividadesCom[[#This Row],[PERÍODO 2]],ActividadesCom[[#This Row],[PERÍODO 3]],ActividadesCom[[#This Row],[PERÍODO 4]],ActividadesCom[[#This Row],[PERÍODO 5]])</f>
        <v>0</v>
      </c>
      <c r="I3712" s="6"/>
      <c r="J3712" s="5"/>
      <c r="K3712" s="5"/>
      <c r="L3712" s="18" t="str">
        <f>IF(ActividadesCom[[#This Row],[NIVEL 1]]&lt;&gt;0,VLOOKUP(ActividadesCom[[#This Row],[NIVEL 1]],Catálogo!A:B,2,FALSE),"")</f>
        <v/>
      </c>
      <c r="M3712" s="5"/>
      <c r="N3712" s="6"/>
      <c r="O3712" s="5"/>
      <c r="P3712" s="5"/>
      <c r="Q3712" s="18" t="str">
        <f>IF(ActividadesCom[[#This Row],[NIVEL 2]]&lt;&gt;0,VLOOKUP(ActividadesCom[[#This Row],[NIVEL 2]],Catálogo!A:B,2,FALSE),"")</f>
        <v/>
      </c>
      <c r="R3712" s="5"/>
      <c r="S3712" s="6"/>
      <c r="T3712" s="5"/>
      <c r="U3712" s="5"/>
      <c r="V3712" s="18" t="str">
        <f>IF(ActividadesCom[[#This Row],[NIVEL 3]]&lt;&gt;0,VLOOKUP(ActividadesCom[[#This Row],[NIVEL 3]],Catálogo!A:B,2,FALSE),"")</f>
        <v/>
      </c>
      <c r="W3712" s="5"/>
      <c r="X3712" s="6"/>
      <c r="Y3712" s="5"/>
      <c r="Z3712" s="5"/>
      <c r="AA3712" s="18" t="str">
        <f>IF(ActividadesCom[[#This Row],[NIVEL 4]]&lt;&gt;0,VLOOKUP(ActividadesCom[[#This Row],[NIVEL 4]],Catálogo!A:B,2,FALSE),"")</f>
        <v/>
      </c>
      <c r="AB3712" s="5"/>
      <c r="AC3712" s="6"/>
      <c r="AD3712" s="5"/>
      <c r="AE3712" s="5"/>
      <c r="AF3712" s="18" t="str">
        <f>IF(ActividadesCom[[#This Row],[NIVEL 5]]&lt;&gt;0,VLOOKUP(ActividadesCom[[#This Row],[NIVEL 5]],Catálogo!A:B,2,FALSE),"")</f>
        <v/>
      </c>
      <c r="AG3712" s="36"/>
      <c r="AH3712" s="2"/>
      <c r="AI3712" s="2"/>
    </row>
    <row r="3713" spans="1:35" ht="30" customHeight="1" x14ac:dyDescent="0.25">
      <c r="A3713" s="7">
        <v>22470030</v>
      </c>
      <c r="B3713" s="10" t="str">
        <f>VLOOKUP(ActividadesCom[[#This Row],[NO. DE CONTROL]],'LISTADO ESTUDIANTES'!A:C,3,FALSE)</f>
        <v>MEX CARDEÑA KARLA GUADALUPE</v>
      </c>
      <c r="C3713" s="97" t="str">
        <f>VLOOKUP(ActividadesCom[[#This Row],[NO. DE CONTROL]],'LISTADO ESTUDIANTES'!A:B,2,FALSE)</f>
        <v>ARQUITECTURA</v>
      </c>
      <c r="D3713" s="18" t="str">
        <f>VLOOKUP(ActividadesCom[[#This Row],[NO. DE CONTROL]],'LISTADO ESTUDIANTES'!A:D,4,FALSE)</f>
        <v>ACTIVO(A)</v>
      </c>
      <c r="E3713" s="7">
        <f>SUM(ActividadesCom[[#This Row],[CRÉD. 1]],ActividadesCom[[#This Row],[CRÉD. 2]],ActividadesCom[[#This Row],[CRÉD. 3]],ActividadesCom[[#This Row],[CRÉD. 4]],ActividadesCom[[#This Row],[CRÉD. 5]])</f>
        <v>0</v>
      </c>
      <c r="F3713" s="18" t="str">
        <f>IF(ActividadesCom[[#This Row],[ÚLTIMO SEMESTRE CON CRÉDITOS]]&gt;0,ROUND(AVERAGE(ActividadesCom[[#This Row],[VALOR NIVEL 5]],ActividadesCom[[#This Row],[VALOR NIVEL 4]],ActividadesCom[[#This Row],[VALOR NIVEL 3]],ActividadesCom[[#This Row],[VALOR NIVEL 2]],ActividadesCom[[#This Row],[VALOR NIVEL 1]]),0),"")</f>
        <v/>
      </c>
      <c r="G3713" s="7" t="str">
        <f>IF(ActividadesCom[[#This Row],[PROMEDIO]]="","",IF(ActividadesCom[[#This Row],[PROMEDIO]]&gt;=4,"EXCELENTE",IF(ActividadesCom[[#This Row],[PROMEDIO]]&gt;=3,"NOTABLE",IF(ActividadesCom[[#This Row],[PROMEDIO]]&gt;=2,"BUENO",IF(ActividadesCom[[#This Row],[PROMEDIO]]=1,"SUFICIENTE","")))))</f>
        <v/>
      </c>
      <c r="H3713" s="18">
        <f>MAX(ActividadesCom[[#This Row],[PERÍODO 1]],ActividadesCom[[#This Row],[PERÍODO 2]],ActividadesCom[[#This Row],[PERÍODO 3]],ActividadesCom[[#This Row],[PERÍODO 4]],ActividadesCom[[#This Row],[PERÍODO 5]])</f>
        <v>0</v>
      </c>
      <c r="I3713" s="6"/>
      <c r="J3713" s="5"/>
      <c r="K3713" s="5"/>
      <c r="L3713" s="18" t="str">
        <f>IF(ActividadesCom[[#This Row],[NIVEL 1]]&lt;&gt;0,VLOOKUP(ActividadesCom[[#This Row],[NIVEL 1]],Catálogo!A:B,2,FALSE),"")</f>
        <v/>
      </c>
      <c r="M3713" s="5"/>
      <c r="N3713" s="6"/>
      <c r="O3713" s="5"/>
      <c r="P3713" s="5"/>
      <c r="Q3713" s="18" t="str">
        <f>IF(ActividadesCom[[#This Row],[NIVEL 2]]&lt;&gt;0,VLOOKUP(ActividadesCom[[#This Row],[NIVEL 2]],Catálogo!A:B,2,FALSE),"")</f>
        <v/>
      </c>
      <c r="R3713" s="5"/>
      <c r="S3713" s="6"/>
      <c r="T3713" s="5"/>
      <c r="U3713" s="5"/>
      <c r="V3713" s="18" t="str">
        <f>IF(ActividadesCom[[#This Row],[NIVEL 3]]&lt;&gt;0,VLOOKUP(ActividadesCom[[#This Row],[NIVEL 3]],Catálogo!A:B,2,FALSE),"")</f>
        <v/>
      </c>
      <c r="W3713" s="5"/>
      <c r="X3713" s="6"/>
      <c r="Y3713" s="5"/>
      <c r="Z3713" s="5"/>
      <c r="AA3713" s="18" t="str">
        <f>IF(ActividadesCom[[#This Row],[NIVEL 4]]&lt;&gt;0,VLOOKUP(ActividadesCom[[#This Row],[NIVEL 4]],Catálogo!A:B,2,FALSE),"")</f>
        <v/>
      </c>
      <c r="AB3713" s="5"/>
      <c r="AC3713" s="6"/>
      <c r="AD3713" s="5"/>
      <c r="AE3713" s="5"/>
      <c r="AF3713" s="18" t="str">
        <f>IF(ActividadesCom[[#This Row],[NIVEL 5]]&lt;&gt;0,VLOOKUP(ActividadesCom[[#This Row],[NIVEL 5]],Catálogo!A:B,2,FALSE),"")</f>
        <v/>
      </c>
      <c r="AG3713" s="36"/>
      <c r="AH3713" s="2"/>
      <c r="AI3713" s="2"/>
    </row>
    <row r="3714" spans="1:35" ht="30" customHeight="1" x14ac:dyDescent="0.25">
      <c r="A3714" s="7">
        <v>22470031</v>
      </c>
      <c r="B3714" s="10" t="str">
        <f>VLOOKUP(ActividadesCom[[#This Row],[NO. DE CONTROL]],'LISTADO ESTUDIANTES'!A:C,3,FALSE)</f>
        <v>DOMINGUEZ PETUN SANTIAGO IVAN</v>
      </c>
      <c r="C3714" s="97" t="str">
        <f>VLOOKUP(ActividadesCom[[#This Row],[NO. DE CONTROL]],'LISTADO ESTUDIANTES'!A:B,2,FALSE)</f>
        <v>ARQUITECTURA</v>
      </c>
      <c r="D3714" s="18" t="str">
        <f>VLOOKUP(ActividadesCom[[#This Row],[NO. DE CONTROL]],'LISTADO ESTUDIANTES'!A:D,4,FALSE)</f>
        <v>ACTIVO(A)</v>
      </c>
      <c r="E3714" s="7">
        <f>SUM(ActividadesCom[[#This Row],[CRÉD. 1]],ActividadesCom[[#This Row],[CRÉD. 2]],ActividadesCom[[#This Row],[CRÉD. 3]],ActividadesCom[[#This Row],[CRÉD. 4]],ActividadesCom[[#This Row],[CRÉD. 5]])</f>
        <v>0</v>
      </c>
      <c r="F3714" s="18" t="str">
        <f>IF(ActividadesCom[[#This Row],[ÚLTIMO SEMESTRE CON CRÉDITOS]]&gt;0,ROUND(AVERAGE(ActividadesCom[[#This Row],[VALOR NIVEL 5]],ActividadesCom[[#This Row],[VALOR NIVEL 4]],ActividadesCom[[#This Row],[VALOR NIVEL 3]],ActividadesCom[[#This Row],[VALOR NIVEL 2]],ActividadesCom[[#This Row],[VALOR NIVEL 1]]),0),"")</f>
        <v/>
      </c>
      <c r="G3714" s="7" t="str">
        <f>IF(ActividadesCom[[#This Row],[PROMEDIO]]="","",IF(ActividadesCom[[#This Row],[PROMEDIO]]&gt;=4,"EXCELENTE",IF(ActividadesCom[[#This Row],[PROMEDIO]]&gt;=3,"NOTABLE",IF(ActividadesCom[[#This Row],[PROMEDIO]]&gt;=2,"BUENO",IF(ActividadesCom[[#This Row],[PROMEDIO]]=1,"SUFICIENTE","")))))</f>
        <v/>
      </c>
      <c r="H3714" s="18">
        <f>MAX(ActividadesCom[[#This Row],[PERÍODO 1]],ActividadesCom[[#This Row],[PERÍODO 2]],ActividadesCom[[#This Row],[PERÍODO 3]],ActividadesCom[[#This Row],[PERÍODO 4]],ActividadesCom[[#This Row],[PERÍODO 5]])</f>
        <v>0</v>
      </c>
      <c r="I3714" s="6"/>
      <c r="J3714" s="5"/>
      <c r="K3714" s="5"/>
      <c r="L3714" s="18" t="str">
        <f>IF(ActividadesCom[[#This Row],[NIVEL 1]]&lt;&gt;0,VLOOKUP(ActividadesCom[[#This Row],[NIVEL 1]],Catálogo!A:B,2,FALSE),"")</f>
        <v/>
      </c>
      <c r="M3714" s="5"/>
      <c r="N3714" s="6"/>
      <c r="O3714" s="5"/>
      <c r="P3714" s="5"/>
      <c r="Q3714" s="18" t="str">
        <f>IF(ActividadesCom[[#This Row],[NIVEL 2]]&lt;&gt;0,VLOOKUP(ActividadesCom[[#This Row],[NIVEL 2]],Catálogo!A:B,2,FALSE),"")</f>
        <v/>
      </c>
      <c r="R3714" s="5"/>
      <c r="S3714" s="6"/>
      <c r="T3714" s="5"/>
      <c r="U3714" s="5"/>
      <c r="V3714" s="18" t="str">
        <f>IF(ActividadesCom[[#This Row],[NIVEL 3]]&lt;&gt;0,VLOOKUP(ActividadesCom[[#This Row],[NIVEL 3]],Catálogo!A:B,2,FALSE),"")</f>
        <v/>
      </c>
      <c r="W3714" s="5"/>
      <c r="X3714" s="6"/>
      <c r="Y3714" s="5"/>
      <c r="Z3714" s="5"/>
      <c r="AA3714" s="18" t="str">
        <f>IF(ActividadesCom[[#This Row],[NIVEL 4]]&lt;&gt;0,VLOOKUP(ActividadesCom[[#This Row],[NIVEL 4]],Catálogo!A:B,2,FALSE),"")</f>
        <v/>
      </c>
      <c r="AB3714" s="5"/>
      <c r="AC3714" s="6"/>
      <c r="AD3714" s="5"/>
      <c r="AE3714" s="5"/>
      <c r="AF3714" s="18" t="str">
        <f>IF(ActividadesCom[[#This Row],[NIVEL 5]]&lt;&gt;0,VLOOKUP(ActividadesCom[[#This Row],[NIVEL 5]],Catálogo!A:B,2,FALSE),"")</f>
        <v/>
      </c>
      <c r="AG3714" s="36"/>
      <c r="AH3714" s="2"/>
      <c r="AI3714" s="2"/>
    </row>
    <row r="3715" spans="1:35" ht="30" customHeight="1" x14ac:dyDescent="0.25">
      <c r="A3715" s="7">
        <v>22470032</v>
      </c>
      <c r="B3715" s="10" t="str">
        <f>VLOOKUP(ActividadesCom[[#This Row],[NO. DE CONTROL]],'LISTADO ESTUDIANTES'!A:C,3,FALSE)</f>
        <v>MENDOZA VICENTE JIMENA NATALIA</v>
      </c>
      <c r="C3715" s="97" t="str">
        <f>VLOOKUP(ActividadesCom[[#This Row],[NO. DE CONTROL]],'LISTADO ESTUDIANTES'!A:B,2,FALSE)</f>
        <v>ARQUITECTURA</v>
      </c>
      <c r="D3715" s="18" t="str">
        <f>VLOOKUP(ActividadesCom[[#This Row],[NO. DE CONTROL]],'LISTADO ESTUDIANTES'!A:D,4,FALSE)</f>
        <v>ACTIVO(A)</v>
      </c>
      <c r="E3715" s="7">
        <f>SUM(ActividadesCom[[#This Row],[CRÉD. 1]],ActividadesCom[[#This Row],[CRÉD. 2]],ActividadesCom[[#This Row],[CRÉD. 3]],ActividadesCom[[#This Row],[CRÉD. 4]],ActividadesCom[[#This Row],[CRÉD. 5]])</f>
        <v>0</v>
      </c>
      <c r="F3715" s="18" t="str">
        <f>IF(ActividadesCom[[#This Row],[ÚLTIMO SEMESTRE CON CRÉDITOS]]&gt;0,ROUND(AVERAGE(ActividadesCom[[#This Row],[VALOR NIVEL 5]],ActividadesCom[[#This Row],[VALOR NIVEL 4]],ActividadesCom[[#This Row],[VALOR NIVEL 3]],ActividadesCom[[#This Row],[VALOR NIVEL 2]],ActividadesCom[[#This Row],[VALOR NIVEL 1]]),0),"")</f>
        <v/>
      </c>
      <c r="G3715" s="7" t="str">
        <f>IF(ActividadesCom[[#This Row],[PROMEDIO]]="","",IF(ActividadesCom[[#This Row],[PROMEDIO]]&gt;=4,"EXCELENTE",IF(ActividadesCom[[#This Row],[PROMEDIO]]&gt;=3,"NOTABLE",IF(ActividadesCom[[#This Row],[PROMEDIO]]&gt;=2,"BUENO",IF(ActividadesCom[[#This Row],[PROMEDIO]]=1,"SUFICIENTE","")))))</f>
        <v/>
      </c>
      <c r="H3715" s="18">
        <f>MAX(ActividadesCom[[#This Row],[PERÍODO 1]],ActividadesCom[[#This Row],[PERÍODO 2]],ActividadesCom[[#This Row],[PERÍODO 3]],ActividadesCom[[#This Row],[PERÍODO 4]],ActividadesCom[[#This Row],[PERÍODO 5]])</f>
        <v>0</v>
      </c>
      <c r="I3715" s="6"/>
      <c r="J3715" s="5"/>
      <c r="K3715" s="5"/>
      <c r="L3715" s="18" t="str">
        <f>IF(ActividadesCom[[#This Row],[NIVEL 1]]&lt;&gt;0,VLOOKUP(ActividadesCom[[#This Row],[NIVEL 1]],Catálogo!A:B,2,FALSE),"")</f>
        <v/>
      </c>
      <c r="M3715" s="5"/>
      <c r="N3715" s="6"/>
      <c r="O3715" s="5"/>
      <c r="P3715" s="5"/>
      <c r="Q3715" s="18" t="str">
        <f>IF(ActividadesCom[[#This Row],[NIVEL 2]]&lt;&gt;0,VLOOKUP(ActividadesCom[[#This Row],[NIVEL 2]],Catálogo!A:B,2,FALSE),"")</f>
        <v/>
      </c>
      <c r="R3715" s="5"/>
      <c r="S3715" s="6"/>
      <c r="T3715" s="5"/>
      <c r="U3715" s="5"/>
      <c r="V3715" s="18" t="str">
        <f>IF(ActividadesCom[[#This Row],[NIVEL 3]]&lt;&gt;0,VLOOKUP(ActividadesCom[[#This Row],[NIVEL 3]],Catálogo!A:B,2,FALSE),"")</f>
        <v/>
      </c>
      <c r="W3715" s="5"/>
      <c r="X3715" s="6"/>
      <c r="Y3715" s="5"/>
      <c r="Z3715" s="5"/>
      <c r="AA3715" s="18" t="str">
        <f>IF(ActividadesCom[[#This Row],[NIVEL 4]]&lt;&gt;0,VLOOKUP(ActividadesCom[[#This Row],[NIVEL 4]],Catálogo!A:B,2,FALSE),"")</f>
        <v/>
      </c>
      <c r="AB3715" s="5"/>
      <c r="AC3715" s="6"/>
      <c r="AD3715" s="5"/>
      <c r="AE3715" s="5"/>
      <c r="AF3715" s="18" t="str">
        <f>IF(ActividadesCom[[#This Row],[NIVEL 5]]&lt;&gt;0,VLOOKUP(ActividadesCom[[#This Row],[NIVEL 5]],Catálogo!A:B,2,FALSE),"")</f>
        <v/>
      </c>
      <c r="AG3715" s="36"/>
      <c r="AH3715" s="2"/>
      <c r="AI3715" s="2"/>
    </row>
    <row r="3716" spans="1:35" ht="30" customHeight="1" x14ac:dyDescent="0.25">
      <c r="A3716" s="7">
        <v>22470033</v>
      </c>
      <c r="B3716" s="10" t="str">
        <f>VLOOKUP(ActividadesCom[[#This Row],[NO. DE CONTROL]],'LISTADO ESTUDIANTES'!A:C,3,FALSE)</f>
        <v>SÁNCHEZ DOMÍNGUEZ CHRISTOPHER ALAN</v>
      </c>
      <c r="C3716" s="97" t="str">
        <f>VLOOKUP(ActividadesCom[[#This Row],[NO. DE CONTROL]],'LISTADO ESTUDIANTES'!A:B,2,FALSE)</f>
        <v>ARQUITECTURA</v>
      </c>
      <c r="D3716" s="18" t="str">
        <f>VLOOKUP(ActividadesCom[[#This Row],[NO. DE CONTROL]],'LISTADO ESTUDIANTES'!A:D,4,FALSE)</f>
        <v>ACTIVO(A)</v>
      </c>
      <c r="E3716" s="7">
        <f>SUM(ActividadesCom[[#This Row],[CRÉD. 1]],ActividadesCom[[#This Row],[CRÉD. 2]],ActividadesCom[[#This Row],[CRÉD. 3]],ActividadesCom[[#This Row],[CRÉD. 4]],ActividadesCom[[#This Row],[CRÉD. 5]])</f>
        <v>0</v>
      </c>
      <c r="F3716" s="18" t="str">
        <f>IF(ActividadesCom[[#This Row],[ÚLTIMO SEMESTRE CON CRÉDITOS]]&gt;0,ROUND(AVERAGE(ActividadesCom[[#This Row],[VALOR NIVEL 5]],ActividadesCom[[#This Row],[VALOR NIVEL 4]],ActividadesCom[[#This Row],[VALOR NIVEL 3]],ActividadesCom[[#This Row],[VALOR NIVEL 2]],ActividadesCom[[#This Row],[VALOR NIVEL 1]]),0),"")</f>
        <v/>
      </c>
      <c r="G3716" s="7" t="str">
        <f>IF(ActividadesCom[[#This Row],[PROMEDIO]]="","",IF(ActividadesCom[[#This Row],[PROMEDIO]]&gt;=4,"EXCELENTE",IF(ActividadesCom[[#This Row],[PROMEDIO]]&gt;=3,"NOTABLE",IF(ActividadesCom[[#This Row],[PROMEDIO]]&gt;=2,"BUENO",IF(ActividadesCom[[#This Row],[PROMEDIO]]=1,"SUFICIENTE","")))))</f>
        <v/>
      </c>
      <c r="H3716" s="18">
        <f>MAX(ActividadesCom[[#This Row],[PERÍODO 1]],ActividadesCom[[#This Row],[PERÍODO 2]],ActividadesCom[[#This Row],[PERÍODO 3]],ActividadesCom[[#This Row],[PERÍODO 4]],ActividadesCom[[#This Row],[PERÍODO 5]])</f>
        <v>0</v>
      </c>
      <c r="I3716" s="6"/>
      <c r="J3716" s="5"/>
      <c r="K3716" s="5"/>
      <c r="L3716" s="18" t="str">
        <f>IF(ActividadesCom[[#This Row],[NIVEL 1]]&lt;&gt;0,VLOOKUP(ActividadesCom[[#This Row],[NIVEL 1]],Catálogo!A:B,2,FALSE),"")</f>
        <v/>
      </c>
      <c r="M3716" s="5"/>
      <c r="N3716" s="6"/>
      <c r="O3716" s="5"/>
      <c r="P3716" s="5"/>
      <c r="Q3716" s="18" t="str">
        <f>IF(ActividadesCom[[#This Row],[NIVEL 2]]&lt;&gt;0,VLOOKUP(ActividadesCom[[#This Row],[NIVEL 2]],Catálogo!A:B,2,FALSE),"")</f>
        <v/>
      </c>
      <c r="R3716" s="5"/>
      <c r="S3716" s="6"/>
      <c r="T3716" s="5"/>
      <c r="U3716" s="5"/>
      <c r="V3716" s="18" t="str">
        <f>IF(ActividadesCom[[#This Row],[NIVEL 3]]&lt;&gt;0,VLOOKUP(ActividadesCom[[#This Row],[NIVEL 3]],Catálogo!A:B,2,FALSE),"")</f>
        <v/>
      </c>
      <c r="W3716" s="5"/>
      <c r="X3716" s="6"/>
      <c r="Y3716" s="5"/>
      <c r="Z3716" s="5"/>
      <c r="AA3716" s="18" t="str">
        <f>IF(ActividadesCom[[#This Row],[NIVEL 4]]&lt;&gt;0,VLOOKUP(ActividadesCom[[#This Row],[NIVEL 4]],Catálogo!A:B,2,FALSE),"")</f>
        <v/>
      </c>
      <c r="AB3716" s="5"/>
      <c r="AC3716" s="6"/>
      <c r="AD3716" s="5"/>
      <c r="AE3716" s="5"/>
      <c r="AF3716" s="18" t="str">
        <f>IF(ActividadesCom[[#This Row],[NIVEL 5]]&lt;&gt;0,VLOOKUP(ActividadesCom[[#This Row],[NIVEL 5]],Catálogo!A:B,2,FALSE),"")</f>
        <v/>
      </c>
      <c r="AG3716" s="36"/>
      <c r="AH3716" s="2"/>
      <c r="AI3716" s="2"/>
    </row>
    <row r="3717" spans="1:35" ht="30" customHeight="1" x14ac:dyDescent="0.25">
      <c r="A3717" s="7">
        <v>22470034</v>
      </c>
      <c r="B3717" s="10" t="str">
        <f>VLOOKUP(ActividadesCom[[#This Row],[NO. DE CONTROL]],'LISTADO ESTUDIANTES'!A:C,3,FALSE)</f>
        <v>GONGORA LARA JOANA DARLEN</v>
      </c>
      <c r="C3717" s="97" t="str">
        <f>VLOOKUP(ActividadesCom[[#This Row],[NO. DE CONTROL]],'LISTADO ESTUDIANTES'!A:B,2,FALSE)</f>
        <v>ARQUITECTURA</v>
      </c>
      <c r="D3717" s="18" t="str">
        <f>VLOOKUP(ActividadesCom[[#This Row],[NO. DE CONTROL]],'LISTADO ESTUDIANTES'!A:D,4,FALSE)</f>
        <v>ACTIVO(A)</v>
      </c>
      <c r="E3717" s="7">
        <f>SUM(ActividadesCom[[#This Row],[CRÉD. 1]],ActividadesCom[[#This Row],[CRÉD. 2]],ActividadesCom[[#This Row],[CRÉD. 3]],ActividadesCom[[#This Row],[CRÉD. 4]],ActividadesCom[[#This Row],[CRÉD. 5]])</f>
        <v>0</v>
      </c>
      <c r="F3717" s="18" t="str">
        <f>IF(ActividadesCom[[#This Row],[ÚLTIMO SEMESTRE CON CRÉDITOS]]&gt;0,ROUND(AVERAGE(ActividadesCom[[#This Row],[VALOR NIVEL 5]],ActividadesCom[[#This Row],[VALOR NIVEL 4]],ActividadesCom[[#This Row],[VALOR NIVEL 3]],ActividadesCom[[#This Row],[VALOR NIVEL 2]],ActividadesCom[[#This Row],[VALOR NIVEL 1]]),0),"")</f>
        <v/>
      </c>
      <c r="G3717" s="7" t="str">
        <f>IF(ActividadesCom[[#This Row],[PROMEDIO]]="","",IF(ActividadesCom[[#This Row],[PROMEDIO]]&gt;=4,"EXCELENTE",IF(ActividadesCom[[#This Row],[PROMEDIO]]&gt;=3,"NOTABLE",IF(ActividadesCom[[#This Row],[PROMEDIO]]&gt;=2,"BUENO",IF(ActividadesCom[[#This Row],[PROMEDIO]]=1,"SUFICIENTE","")))))</f>
        <v/>
      </c>
      <c r="H3717" s="18">
        <f>MAX(ActividadesCom[[#This Row],[PERÍODO 1]],ActividadesCom[[#This Row],[PERÍODO 2]],ActividadesCom[[#This Row],[PERÍODO 3]],ActividadesCom[[#This Row],[PERÍODO 4]],ActividadesCom[[#This Row],[PERÍODO 5]])</f>
        <v>0</v>
      </c>
      <c r="I3717" s="6"/>
      <c r="J3717" s="5"/>
      <c r="K3717" s="5"/>
      <c r="L3717" s="18" t="str">
        <f>IF(ActividadesCom[[#This Row],[NIVEL 1]]&lt;&gt;0,VLOOKUP(ActividadesCom[[#This Row],[NIVEL 1]],Catálogo!A:B,2,FALSE),"")</f>
        <v/>
      </c>
      <c r="M3717" s="5"/>
      <c r="N3717" s="6"/>
      <c r="O3717" s="5"/>
      <c r="P3717" s="5"/>
      <c r="Q3717" s="18" t="str">
        <f>IF(ActividadesCom[[#This Row],[NIVEL 2]]&lt;&gt;0,VLOOKUP(ActividadesCom[[#This Row],[NIVEL 2]],Catálogo!A:B,2,FALSE),"")</f>
        <v/>
      </c>
      <c r="R3717" s="5"/>
      <c r="S3717" s="6"/>
      <c r="T3717" s="5"/>
      <c r="U3717" s="5"/>
      <c r="V3717" s="18" t="str">
        <f>IF(ActividadesCom[[#This Row],[NIVEL 3]]&lt;&gt;0,VLOOKUP(ActividadesCom[[#This Row],[NIVEL 3]],Catálogo!A:B,2,FALSE),"")</f>
        <v/>
      </c>
      <c r="W3717" s="5"/>
      <c r="X3717" s="6"/>
      <c r="Y3717" s="5"/>
      <c r="Z3717" s="5"/>
      <c r="AA3717" s="18" t="str">
        <f>IF(ActividadesCom[[#This Row],[NIVEL 4]]&lt;&gt;0,VLOOKUP(ActividadesCom[[#This Row],[NIVEL 4]],Catálogo!A:B,2,FALSE),"")</f>
        <v/>
      </c>
      <c r="AB3717" s="5"/>
      <c r="AC3717" s="6"/>
      <c r="AD3717" s="5"/>
      <c r="AE3717" s="5"/>
      <c r="AF3717" s="18" t="str">
        <f>IF(ActividadesCom[[#This Row],[NIVEL 5]]&lt;&gt;0,VLOOKUP(ActividadesCom[[#This Row],[NIVEL 5]],Catálogo!A:B,2,FALSE),"")</f>
        <v/>
      </c>
      <c r="AG3717" s="36"/>
      <c r="AH3717" s="2"/>
      <c r="AI3717" s="2"/>
    </row>
    <row r="3718" spans="1:35" ht="30" customHeight="1" x14ac:dyDescent="0.25">
      <c r="A3718" s="7">
        <v>22470035</v>
      </c>
      <c r="B3718" s="10" t="str">
        <f>VLOOKUP(ActividadesCom[[#This Row],[NO. DE CONTROL]],'LISTADO ESTUDIANTES'!A:C,3,FALSE)</f>
        <v>ZUMÁRRAGA PECH ISABELA</v>
      </c>
      <c r="C3718" s="97" t="str">
        <f>VLOOKUP(ActividadesCom[[#This Row],[NO. DE CONTROL]],'LISTADO ESTUDIANTES'!A:B,2,FALSE)</f>
        <v>ARQUITECTURA</v>
      </c>
      <c r="D3718" s="18" t="str">
        <f>VLOOKUP(ActividadesCom[[#This Row],[NO. DE CONTROL]],'LISTADO ESTUDIANTES'!A:D,4,FALSE)</f>
        <v>ACTIVO(A)</v>
      </c>
      <c r="E3718" s="7">
        <f>SUM(ActividadesCom[[#This Row],[CRÉD. 1]],ActividadesCom[[#This Row],[CRÉD. 2]],ActividadesCom[[#This Row],[CRÉD. 3]],ActividadesCom[[#This Row],[CRÉD. 4]],ActividadesCom[[#This Row],[CRÉD. 5]])</f>
        <v>0</v>
      </c>
      <c r="F3718" s="18" t="str">
        <f>IF(ActividadesCom[[#This Row],[ÚLTIMO SEMESTRE CON CRÉDITOS]]&gt;0,ROUND(AVERAGE(ActividadesCom[[#This Row],[VALOR NIVEL 5]],ActividadesCom[[#This Row],[VALOR NIVEL 4]],ActividadesCom[[#This Row],[VALOR NIVEL 3]],ActividadesCom[[#This Row],[VALOR NIVEL 2]],ActividadesCom[[#This Row],[VALOR NIVEL 1]]),0),"")</f>
        <v/>
      </c>
      <c r="G3718" s="7" t="str">
        <f>IF(ActividadesCom[[#This Row],[PROMEDIO]]="","",IF(ActividadesCom[[#This Row],[PROMEDIO]]&gt;=4,"EXCELENTE",IF(ActividadesCom[[#This Row],[PROMEDIO]]&gt;=3,"NOTABLE",IF(ActividadesCom[[#This Row],[PROMEDIO]]&gt;=2,"BUENO",IF(ActividadesCom[[#This Row],[PROMEDIO]]=1,"SUFICIENTE","")))))</f>
        <v/>
      </c>
      <c r="H3718" s="18">
        <f>MAX(ActividadesCom[[#This Row],[PERÍODO 1]],ActividadesCom[[#This Row],[PERÍODO 2]],ActividadesCom[[#This Row],[PERÍODO 3]],ActividadesCom[[#This Row],[PERÍODO 4]],ActividadesCom[[#This Row],[PERÍODO 5]])</f>
        <v>0</v>
      </c>
      <c r="I3718" s="6"/>
      <c r="J3718" s="5"/>
      <c r="K3718" s="5"/>
      <c r="L3718" s="18" t="str">
        <f>IF(ActividadesCom[[#This Row],[NIVEL 1]]&lt;&gt;0,VLOOKUP(ActividadesCom[[#This Row],[NIVEL 1]],Catálogo!A:B,2,FALSE),"")</f>
        <v/>
      </c>
      <c r="M3718" s="5"/>
      <c r="N3718" s="6"/>
      <c r="O3718" s="5"/>
      <c r="P3718" s="5"/>
      <c r="Q3718" s="18" t="str">
        <f>IF(ActividadesCom[[#This Row],[NIVEL 2]]&lt;&gt;0,VLOOKUP(ActividadesCom[[#This Row],[NIVEL 2]],Catálogo!A:B,2,FALSE),"")</f>
        <v/>
      </c>
      <c r="R3718" s="5"/>
      <c r="S3718" s="6"/>
      <c r="T3718" s="5"/>
      <c r="U3718" s="5"/>
      <c r="V3718" s="18" t="str">
        <f>IF(ActividadesCom[[#This Row],[NIVEL 3]]&lt;&gt;0,VLOOKUP(ActividadesCom[[#This Row],[NIVEL 3]],Catálogo!A:B,2,FALSE),"")</f>
        <v/>
      </c>
      <c r="W3718" s="5"/>
      <c r="X3718" s="6"/>
      <c r="Y3718" s="5"/>
      <c r="Z3718" s="5"/>
      <c r="AA3718" s="18" t="str">
        <f>IF(ActividadesCom[[#This Row],[NIVEL 4]]&lt;&gt;0,VLOOKUP(ActividadesCom[[#This Row],[NIVEL 4]],Catálogo!A:B,2,FALSE),"")</f>
        <v/>
      </c>
      <c r="AB3718" s="5"/>
      <c r="AC3718" s="6"/>
      <c r="AD3718" s="5"/>
      <c r="AE3718" s="5"/>
      <c r="AF3718" s="18" t="str">
        <f>IF(ActividadesCom[[#This Row],[NIVEL 5]]&lt;&gt;0,VLOOKUP(ActividadesCom[[#This Row],[NIVEL 5]],Catálogo!A:B,2,FALSE),"")</f>
        <v/>
      </c>
      <c r="AG3718" s="36"/>
      <c r="AH3718" s="2"/>
      <c r="AI3718" s="2"/>
    </row>
    <row r="3719" spans="1:35" ht="30" customHeight="1" x14ac:dyDescent="0.25">
      <c r="A3719" s="7">
        <v>22470036</v>
      </c>
      <c r="B3719" s="10" t="str">
        <f>VLOOKUP(ActividadesCom[[#This Row],[NO. DE CONTROL]],'LISTADO ESTUDIANTES'!A:C,3,FALSE)</f>
        <v>TZUC TZEC LUIS ENRIQUE</v>
      </c>
      <c r="C3719" s="97" t="str">
        <f>VLOOKUP(ActividadesCom[[#This Row],[NO. DE CONTROL]],'LISTADO ESTUDIANTES'!A:B,2,FALSE)</f>
        <v>ARQUITECTURA</v>
      </c>
      <c r="D3719" s="18" t="str">
        <f>VLOOKUP(ActividadesCom[[#This Row],[NO. DE CONTROL]],'LISTADO ESTUDIANTES'!A:D,4,FALSE)</f>
        <v>ACTIVO(A)</v>
      </c>
      <c r="E3719" s="7">
        <f>SUM(ActividadesCom[[#This Row],[CRÉD. 1]],ActividadesCom[[#This Row],[CRÉD. 2]],ActividadesCom[[#This Row],[CRÉD. 3]],ActividadesCom[[#This Row],[CRÉD. 4]],ActividadesCom[[#This Row],[CRÉD. 5]])</f>
        <v>0</v>
      </c>
      <c r="F3719" s="18" t="str">
        <f>IF(ActividadesCom[[#This Row],[ÚLTIMO SEMESTRE CON CRÉDITOS]]&gt;0,ROUND(AVERAGE(ActividadesCom[[#This Row],[VALOR NIVEL 5]],ActividadesCom[[#This Row],[VALOR NIVEL 4]],ActividadesCom[[#This Row],[VALOR NIVEL 3]],ActividadesCom[[#This Row],[VALOR NIVEL 2]],ActividadesCom[[#This Row],[VALOR NIVEL 1]]),0),"")</f>
        <v/>
      </c>
      <c r="G3719" s="7" t="str">
        <f>IF(ActividadesCom[[#This Row],[PROMEDIO]]="","",IF(ActividadesCom[[#This Row],[PROMEDIO]]&gt;=4,"EXCELENTE",IF(ActividadesCom[[#This Row],[PROMEDIO]]&gt;=3,"NOTABLE",IF(ActividadesCom[[#This Row],[PROMEDIO]]&gt;=2,"BUENO",IF(ActividadesCom[[#This Row],[PROMEDIO]]=1,"SUFICIENTE","")))))</f>
        <v/>
      </c>
      <c r="H3719" s="18">
        <f>MAX(ActividadesCom[[#This Row],[PERÍODO 1]],ActividadesCom[[#This Row],[PERÍODO 2]],ActividadesCom[[#This Row],[PERÍODO 3]],ActividadesCom[[#This Row],[PERÍODO 4]],ActividadesCom[[#This Row],[PERÍODO 5]])</f>
        <v>0</v>
      </c>
      <c r="I3719" s="6"/>
      <c r="J3719" s="5"/>
      <c r="K3719" s="5"/>
      <c r="L3719" s="18" t="str">
        <f>IF(ActividadesCom[[#This Row],[NIVEL 1]]&lt;&gt;0,VLOOKUP(ActividadesCom[[#This Row],[NIVEL 1]],Catálogo!A:B,2,FALSE),"")</f>
        <v/>
      </c>
      <c r="M3719" s="5"/>
      <c r="N3719" s="6"/>
      <c r="O3719" s="5"/>
      <c r="P3719" s="5"/>
      <c r="Q3719" s="18" t="str">
        <f>IF(ActividadesCom[[#This Row],[NIVEL 2]]&lt;&gt;0,VLOOKUP(ActividadesCom[[#This Row],[NIVEL 2]],Catálogo!A:B,2,FALSE),"")</f>
        <v/>
      </c>
      <c r="R3719" s="5"/>
      <c r="S3719" s="6"/>
      <c r="T3719" s="5"/>
      <c r="U3719" s="5"/>
      <c r="V3719" s="18" t="str">
        <f>IF(ActividadesCom[[#This Row],[NIVEL 3]]&lt;&gt;0,VLOOKUP(ActividadesCom[[#This Row],[NIVEL 3]],Catálogo!A:B,2,FALSE),"")</f>
        <v/>
      </c>
      <c r="W3719" s="5"/>
      <c r="X3719" s="6"/>
      <c r="Y3719" s="5"/>
      <c r="Z3719" s="5"/>
      <c r="AA3719" s="18" t="str">
        <f>IF(ActividadesCom[[#This Row],[NIVEL 4]]&lt;&gt;0,VLOOKUP(ActividadesCom[[#This Row],[NIVEL 4]],Catálogo!A:B,2,FALSE),"")</f>
        <v/>
      </c>
      <c r="AB3719" s="5"/>
      <c r="AC3719" s="6"/>
      <c r="AD3719" s="5"/>
      <c r="AE3719" s="5"/>
      <c r="AF3719" s="18" t="str">
        <f>IF(ActividadesCom[[#This Row],[NIVEL 5]]&lt;&gt;0,VLOOKUP(ActividadesCom[[#This Row],[NIVEL 5]],Catálogo!A:B,2,FALSE),"")</f>
        <v/>
      </c>
      <c r="AG3719" s="36"/>
      <c r="AH3719" s="2"/>
      <c r="AI3719" s="2"/>
    </row>
    <row r="3720" spans="1:35" ht="30" customHeight="1" x14ac:dyDescent="0.25">
      <c r="A3720" s="7">
        <v>22470037</v>
      </c>
      <c r="B3720" s="10" t="str">
        <f>VLOOKUP(ActividadesCom[[#This Row],[NO. DE CONTROL]],'LISTADO ESTUDIANTES'!A:C,3,FALSE)</f>
        <v>UC COUOH RONALDO ALDAIR</v>
      </c>
      <c r="C3720" s="97" t="str">
        <f>VLOOKUP(ActividadesCom[[#This Row],[NO. DE CONTROL]],'LISTADO ESTUDIANTES'!A:B,2,FALSE)</f>
        <v>ARQUITECTURA</v>
      </c>
      <c r="D3720" s="18" t="str">
        <f>VLOOKUP(ActividadesCom[[#This Row],[NO. DE CONTROL]],'LISTADO ESTUDIANTES'!A:D,4,FALSE)</f>
        <v>ACTIVO(A)</v>
      </c>
      <c r="E3720" s="7">
        <f>SUM(ActividadesCom[[#This Row],[CRÉD. 1]],ActividadesCom[[#This Row],[CRÉD. 2]],ActividadesCom[[#This Row],[CRÉD. 3]],ActividadesCom[[#This Row],[CRÉD. 4]],ActividadesCom[[#This Row],[CRÉD. 5]])</f>
        <v>0</v>
      </c>
      <c r="F3720" s="18" t="str">
        <f>IF(ActividadesCom[[#This Row],[ÚLTIMO SEMESTRE CON CRÉDITOS]]&gt;0,ROUND(AVERAGE(ActividadesCom[[#This Row],[VALOR NIVEL 5]],ActividadesCom[[#This Row],[VALOR NIVEL 4]],ActividadesCom[[#This Row],[VALOR NIVEL 3]],ActividadesCom[[#This Row],[VALOR NIVEL 2]],ActividadesCom[[#This Row],[VALOR NIVEL 1]]),0),"")</f>
        <v/>
      </c>
      <c r="G3720" s="7" t="str">
        <f>IF(ActividadesCom[[#This Row],[PROMEDIO]]="","",IF(ActividadesCom[[#This Row],[PROMEDIO]]&gt;=4,"EXCELENTE",IF(ActividadesCom[[#This Row],[PROMEDIO]]&gt;=3,"NOTABLE",IF(ActividadesCom[[#This Row],[PROMEDIO]]&gt;=2,"BUENO",IF(ActividadesCom[[#This Row],[PROMEDIO]]=1,"SUFICIENTE","")))))</f>
        <v/>
      </c>
      <c r="H3720" s="18">
        <f>MAX(ActividadesCom[[#This Row],[PERÍODO 1]],ActividadesCom[[#This Row],[PERÍODO 2]],ActividadesCom[[#This Row],[PERÍODO 3]],ActividadesCom[[#This Row],[PERÍODO 4]],ActividadesCom[[#This Row],[PERÍODO 5]])</f>
        <v>0</v>
      </c>
      <c r="I3720" s="6"/>
      <c r="J3720" s="5"/>
      <c r="K3720" s="5"/>
      <c r="L3720" s="18" t="str">
        <f>IF(ActividadesCom[[#This Row],[NIVEL 1]]&lt;&gt;0,VLOOKUP(ActividadesCom[[#This Row],[NIVEL 1]],Catálogo!A:B,2,FALSE),"")</f>
        <v/>
      </c>
      <c r="M3720" s="5"/>
      <c r="N3720" s="6"/>
      <c r="O3720" s="5"/>
      <c r="P3720" s="5"/>
      <c r="Q3720" s="18" t="str">
        <f>IF(ActividadesCom[[#This Row],[NIVEL 2]]&lt;&gt;0,VLOOKUP(ActividadesCom[[#This Row],[NIVEL 2]],Catálogo!A:B,2,FALSE),"")</f>
        <v/>
      </c>
      <c r="R3720" s="5"/>
      <c r="S3720" s="6"/>
      <c r="T3720" s="5"/>
      <c r="U3720" s="5"/>
      <c r="V3720" s="18" t="str">
        <f>IF(ActividadesCom[[#This Row],[NIVEL 3]]&lt;&gt;0,VLOOKUP(ActividadesCom[[#This Row],[NIVEL 3]],Catálogo!A:B,2,FALSE),"")</f>
        <v/>
      </c>
      <c r="W3720" s="5"/>
      <c r="X3720" s="6"/>
      <c r="Y3720" s="5"/>
      <c r="Z3720" s="5"/>
      <c r="AA3720" s="18" t="str">
        <f>IF(ActividadesCom[[#This Row],[NIVEL 4]]&lt;&gt;0,VLOOKUP(ActividadesCom[[#This Row],[NIVEL 4]],Catálogo!A:B,2,FALSE),"")</f>
        <v/>
      </c>
      <c r="AB3720" s="5"/>
      <c r="AC3720" s="6"/>
      <c r="AD3720" s="5"/>
      <c r="AE3720" s="5"/>
      <c r="AF3720" s="18" t="str">
        <f>IF(ActividadesCom[[#This Row],[NIVEL 5]]&lt;&gt;0,VLOOKUP(ActividadesCom[[#This Row],[NIVEL 5]],Catálogo!A:B,2,FALSE),"")</f>
        <v/>
      </c>
      <c r="AG3720" s="36"/>
      <c r="AH3720" s="2"/>
      <c r="AI3720" s="2"/>
    </row>
    <row r="3721" spans="1:35" ht="30" customHeight="1" x14ac:dyDescent="0.25">
      <c r="A3721" s="7">
        <v>22470038</v>
      </c>
      <c r="B3721" s="10" t="str">
        <f>VLOOKUP(ActividadesCom[[#This Row],[NO. DE CONTROL]],'LISTADO ESTUDIANTES'!A:C,3,FALSE)</f>
        <v>CHE CHAN CARLOS DAMIAN</v>
      </c>
      <c r="C3721" s="97" t="str">
        <f>VLOOKUP(ActividadesCom[[#This Row],[NO. DE CONTROL]],'LISTADO ESTUDIANTES'!A:B,2,FALSE)</f>
        <v>ARQUITECTURA</v>
      </c>
      <c r="D3721" s="18" t="str">
        <f>VLOOKUP(ActividadesCom[[#This Row],[NO. DE CONTROL]],'LISTADO ESTUDIANTES'!A:D,4,FALSE)</f>
        <v>ACTIVO(A)</v>
      </c>
      <c r="E3721" s="7">
        <f>SUM(ActividadesCom[[#This Row],[CRÉD. 1]],ActividadesCom[[#This Row],[CRÉD. 2]],ActividadesCom[[#This Row],[CRÉD. 3]],ActividadesCom[[#This Row],[CRÉD. 4]],ActividadesCom[[#This Row],[CRÉD. 5]])</f>
        <v>0</v>
      </c>
      <c r="F3721" s="18" t="str">
        <f>IF(ActividadesCom[[#This Row],[ÚLTIMO SEMESTRE CON CRÉDITOS]]&gt;0,ROUND(AVERAGE(ActividadesCom[[#This Row],[VALOR NIVEL 5]],ActividadesCom[[#This Row],[VALOR NIVEL 4]],ActividadesCom[[#This Row],[VALOR NIVEL 3]],ActividadesCom[[#This Row],[VALOR NIVEL 2]],ActividadesCom[[#This Row],[VALOR NIVEL 1]]),0),"")</f>
        <v/>
      </c>
      <c r="G3721" s="7" t="str">
        <f>IF(ActividadesCom[[#This Row],[PROMEDIO]]="","",IF(ActividadesCom[[#This Row],[PROMEDIO]]&gt;=4,"EXCELENTE",IF(ActividadesCom[[#This Row],[PROMEDIO]]&gt;=3,"NOTABLE",IF(ActividadesCom[[#This Row],[PROMEDIO]]&gt;=2,"BUENO",IF(ActividadesCom[[#This Row],[PROMEDIO]]=1,"SUFICIENTE","")))))</f>
        <v/>
      </c>
      <c r="H3721" s="18">
        <f>MAX(ActividadesCom[[#This Row],[PERÍODO 1]],ActividadesCom[[#This Row],[PERÍODO 2]],ActividadesCom[[#This Row],[PERÍODO 3]],ActividadesCom[[#This Row],[PERÍODO 4]],ActividadesCom[[#This Row],[PERÍODO 5]])</f>
        <v>0</v>
      </c>
      <c r="I3721" s="6"/>
      <c r="J3721" s="5"/>
      <c r="K3721" s="5"/>
      <c r="L3721" s="18" t="str">
        <f>IF(ActividadesCom[[#This Row],[NIVEL 1]]&lt;&gt;0,VLOOKUP(ActividadesCom[[#This Row],[NIVEL 1]],Catálogo!A:B,2,FALSE),"")</f>
        <v/>
      </c>
      <c r="M3721" s="5"/>
      <c r="N3721" s="6"/>
      <c r="O3721" s="5"/>
      <c r="P3721" s="5"/>
      <c r="Q3721" s="18" t="str">
        <f>IF(ActividadesCom[[#This Row],[NIVEL 2]]&lt;&gt;0,VLOOKUP(ActividadesCom[[#This Row],[NIVEL 2]],Catálogo!A:B,2,FALSE),"")</f>
        <v/>
      </c>
      <c r="R3721" s="5"/>
      <c r="S3721" s="6"/>
      <c r="T3721" s="5"/>
      <c r="U3721" s="5"/>
      <c r="V3721" s="18" t="str">
        <f>IF(ActividadesCom[[#This Row],[NIVEL 3]]&lt;&gt;0,VLOOKUP(ActividadesCom[[#This Row],[NIVEL 3]],Catálogo!A:B,2,FALSE),"")</f>
        <v/>
      </c>
      <c r="W3721" s="5"/>
      <c r="X3721" s="6"/>
      <c r="Y3721" s="5"/>
      <c r="Z3721" s="5"/>
      <c r="AA3721" s="18" t="str">
        <f>IF(ActividadesCom[[#This Row],[NIVEL 4]]&lt;&gt;0,VLOOKUP(ActividadesCom[[#This Row],[NIVEL 4]],Catálogo!A:B,2,FALSE),"")</f>
        <v/>
      </c>
      <c r="AB3721" s="5"/>
      <c r="AC3721" s="6"/>
      <c r="AD3721" s="5"/>
      <c r="AE3721" s="5"/>
      <c r="AF3721" s="18" t="str">
        <f>IF(ActividadesCom[[#This Row],[NIVEL 5]]&lt;&gt;0,VLOOKUP(ActividadesCom[[#This Row],[NIVEL 5]],Catálogo!A:B,2,FALSE),"")</f>
        <v/>
      </c>
      <c r="AG3721" s="36"/>
      <c r="AH3721" s="2"/>
      <c r="AI3721" s="2"/>
    </row>
    <row r="3722" spans="1:35" ht="30" customHeight="1" x14ac:dyDescent="0.25">
      <c r="A3722" s="7">
        <v>22470039</v>
      </c>
      <c r="B3722" s="10" t="str">
        <f>VLOOKUP(ActividadesCom[[#This Row],[NO. DE CONTROL]],'LISTADO ESTUDIANTES'!A:C,3,FALSE)</f>
        <v>CABALLERO HUITZ VALERIA ISABEL</v>
      </c>
      <c r="C3722" s="97" t="str">
        <f>VLOOKUP(ActividadesCom[[#This Row],[NO. DE CONTROL]],'LISTADO ESTUDIANTES'!A:B,2,FALSE)</f>
        <v>ARQUITECTURA</v>
      </c>
      <c r="D3722" s="18" t="str">
        <f>VLOOKUP(ActividadesCom[[#This Row],[NO. DE CONTROL]],'LISTADO ESTUDIANTES'!A:D,4,FALSE)</f>
        <v>ACTIVO(A)</v>
      </c>
      <c r="E3722" s="7">
        <f>SUM(ActividadesCom[[#This Row],[CRÉD. 1]],ActividadesCom[[#This Row],[CRÉD. 2]],ActividadesCom[[#This Row],[CRÉD. 3]],ActividadesCom[[#This Row],[CRÉD. 4]],ActividadesCom[[#This Row],[CRÉD. 5]])</f>
        <v>0</v>
      </c>
      <c r="F3722" s="18" t="str">
        <f>IF(ActividadesCom[[#This Row],[ÚLTIMO SEMESTRE CON CRÉDITOS]]&gt;0,ROUND(AVERAGE(ActividadesCom[[#This Row],[VALOR NIVEL 5]],ActividadesCom[[#This Row],[VALOR NIVEL 4]],ActividadesCom[[#This Row],[VALOR NIVEL 3]],ActividadesCom[[#This Row],[VALOR NIVEL 2]],ActividadesCom[[#This Row],[VALOR NIVEL 1]]),0),"")</f>
        <v/>
      </c>
      <c r="G3722" s="7" t="str">
        <f>IF(ActividadesCom[[#This Row],[PROMEDIO]]="","",IF(ActividadesCom[[#This Row],[PROMEDIO]]&gt;=4,"EXCELENTE",IF(ActividadesCom[[#This Row],[PROMEDIO]]&gt;=3,"NOTABLE",IF(ActividadesCom[[#This Row],[PROMEDIO]]&gt;=2,"BUENO",IF(ActividadesCom[[#This Row],[PROMEDIO]]=1,"SUFICIENTE","")))))</f>
        <v/>
      </c>
      <c r="H3722" s="18">
        <f>MAX(ActividadesCom[[#This Row],[PERÍODO 1]],ActividadesCom[[#This Row],[PERÍODO 2]],ActividadesCom[[#This Row],[PERÍODO 3]],ActividadesCom[[#This Row],[PERÍODO 4]],ActividadesCom[[#This Row],[PERÍODO 5]])</f>
        <v>0</v>
      </c>
      <c r="I3722" s="6"/>
      <c r="J3722" s="5"/>
      <c r="K3722" s="5"/>
      <c r="L3722" s="18" t="str">
        <f>IF(ActividadesCom[[#This Row],[NIVEL 1]]&lt;&gt;0,VLOOKUP(ActividadesCom[[#This Row],[NIVEL 1]],Catálogo!A:B,2,FALSE),"")</f>
        <v/>
      </c>
      <c r="M3722" s="5"/>
      <c r="N3722" s="6"/>
      <c r="O3722" s="5"/>
      <c r="P3722" s="5"/>
      <c r="Q3722" s="18" t="str">
        <f>IF(ActividadesCom[[#This Row],[NIVEL 2]]&lt;&gt;0,VLOOKUP(ActividadesCom[[#This Row],[NIVEL 2]],Catálogo!A:B,2,FALSE),"")</f>
        <v/>
      </c>
      <c r="R3722" s="5"/>
      <c r="S3722" s="6"/>
      <c r="T3722" s="5"/>
      <c r="U3722" s="5"/>
      <c r="V3722" s="18" t="str">
        <f>IF(ActividadesCom[[#This Row],[NIVEL 3]]&lt;&gt;0,VLOOKUP(ActividadesCom[[#This Row],[NIVEL 3]],Catálogo!A:B,2,FALSE),"")</f>
        <v/>
      </c>
      <c r="W3722" s="5"/>
      <c r="X3722" s="6"/>
      <c r="Y3722" s="5"/>
      <c r="Z3722" s="5"/>
      <c r="AA3722" s="18" t="str">
        <f>IF(ActividadesCom[[#This Row],[NIVEL 4]]&lt;&gt;0,VLOOKUP(ActividadesCom[[#This Row],[NIVEL 4]],Catálogo!A:B,2,FALSE),"")</f>
        <v/>
      </c>
      <c r="AB3722" s="5"/>
      <c r="AC3722" s="6"/>
      <c r="AD3722" s="5"/>
      <c r="AE3722" s="5"/>
      <c r="AF3722" s="18" t="str">
        <f>IF(ActividadesCom[[#This Row],[NIVEL 5]]&lt;&gt;0,VLOOKUP(ActividadesCom[[#This Row],[NIVEL 5]],Catálogo!A:B,2,FALSE),"")</f>
        <v/>
      </c>
      <c r="AG3722" s="36"/>
      <c r="AH3722" s="2"/>
      <c r="AI3722" s="2"/>
    </row>
    <row r="3723" spans="1:35" ht="30" customHeight="1" x14ac:dyDescent="0.25">
      <c r="A3723" s="7">
        <v>22470040</v>
      </c>
      <c r="B3723" s="10" t="str">
        <f>VLOOKUP(ActividadesCom[[#This Row],[NO. DE CONTROL]],'LISTADO ESTUDIANTES'!A:C,3,FALSE)</f>
        <v>CHABLE US HENRY ADAIR</v>
      </c>
      <c r="C3723" s="97" t="str">
        <f>VLOOKUP(ActividadesCom[[#This Row],[NO. DE CONTROL]],'LISTADO ESTUDIANTES'!A:B,2,FALSE)</f>
        <v>ARQUITECTURA</v>
      </c>
      <c r="D3723" s="18" t="str">
        <f>VLOOKUP(ActividadesCom[[#This Row],[NO. DE CONTROL]],'LISTADO ESTUDIANTES'!A:D,4,FALSE)</f>
        <v>ACTIVO(A)</v>
      </c>
      <c r="E3723" s="7">
        <f>SUM(ActividadesCom[[#This Row],[CRÉD. 1]],ActividadesCom[[#This Row],[CRÉD. 2]],ActividadesCom[[#This Row],[CRÉD. 3]],ActividadesCom[[#This Row],[CRÉD. 4]],ActividadesCom[[#This Row],[CRÉD. 5]])</f>
        <v>0</v>
      </c>
      <c r="F3723" s="18" t="str">
        <f>IF(ActividadesCom[[#This Row],[ÚLTIMO SEMESTRE CON CRÉDITOS]]&gt;0,ROUND(AVERAGE(ActividadesCom[[#This Row],[VALOR NIVEL 5]],ActividadesCom[[#This Row],[VALOR NIVEL 4]],ActividadesCom[[#This Row],[VALOR NIVEL 3]],ActividadesCom[[#This Row],[VALOR NIVEL 2]],ActividadesCom[[#This Row],[VALOR NIVEL 1]]),0),"")</f>
        <v/>
      </c>
      <c r="G3723" s="7" t="str">
        <f>IF(ActividadesCom[[#This Row],[PROMEDIO]]="","",IF(ActividadesCom[[#This Row],[PROMEDIO]]&gt;=4,"EXCELENTE",IF(ActividadesCom[[#This Row],[PROMEDIO]]&gt;=3,"NOTABLE",IF(ActividadesCom[[#This Row],[PROMEDIO]]&gt;=2,"BUENO",IF(ActividadesCom[[#This Row],[PROMEDIO]]=1,"SUFICIENTE","")))))</f>
        <v/>
      </c>
      <c r="H3723" s="18">
        <f>MAX(ActividadesCom[[#This Row],[PERÍODO 1]],ActividadesCom[[#This Row],[PERÍODO 2]],ActividadesCom[[#This Row],[PERÍODO 3]],ActividadesCom[[#This Row],[PERÍODO 4]],ActividadesCom[[#This Row],[PERÍODO 5]])</f>
        <v>0</v>
      </c>
      <c r="I3723" s="6"/>
      <c r="J3723" s="5"/>
      <c r="K3723" s="5"/>
      <c r="L3723" s="18" t="str">
        <f>IF(ActividadesCom[[#This Row],[NIVEL 1]]&lt;&gt;0,VLOOKUP(ActividadesCom[[#This Row],[NIVEL 1]],Catálogo!A:B,2,FALSE),"")</f>
        <v/>
      </c>
      <c r="M3723" s="5"/>
      <c r="N3723" s="6"/>
      <c r="O3723" s="5"/>
      <c r="P3723" s="5"/>
      <c r="Q3723" s="18" t="str">
        <f>IF(ActividadesCom[[#This Row],[NIVEL 2]]&lt;&gt;0,VLOOKUP(ActividadesCom[[#This Row],[NIVEL 2]],Catálogo!A:B,2,FALSE),"")</f>
        <v/>
      </c>
      <c r="R3723" s="5"/>
      <c r="S3723" s="6"/>
      <c r="T3723" s="5"/>
      <c r="U3723" s="5"/>
      <c r="V3723" s="18" t="str">
        <f>IF(ActividadesCom[[#This Row],[NIVEL 3]]&lt;&gt;0,VLOOKUP(ActividadesCom[[#This Row],[NIVEL 3]],Catálogo!A:B,2,FALSE),"")</f>
        <v/>
      </c>
      <c r="W3723" s="5"/>
      <c r="X3723" s="6"/>
      <c r="Y3723" s="5"/>
      <c r="Z3723" s="5"/>
      <c r="AA3723" s="18" t="str">
        <f>IF(ActividadesCom[[#This Row],[NIVEL 4]]&lt;&gt;0,VLOOKUP(ActividadesCom[[#This Row],[NIVEL 4]],Catálogo!A:B,2,FALSE),"")</f>
        <v/>
      </c>
      <c r="AB3723" s="5"/>
      <c r="AC3723" s="6"/>
      <c r="AD3723" s="5"/>
      <c r="AE3723" s="5"/>
      <c r="AF3723" s="18" t="str">
        <f>IF(ActividadesCom[[#This Row],[NIVEL 5]]&lt;&gt;0,VLOOKUP(ActividadesCom[[#This Row],[NIVEL 5]],Catálogo!A:B,2,FALSE),"")</f>
        <v/>
      </c>
      <c r="AG3723" s="36"/>
      <c r="AH3723" s="2"/>
      <c r="AI3723" s="2"/>
    </row>
    <row r="3724" spans="1:35" ht="30" customHeight="1" x14ac:dyDescent="0.25">
      <c r="A3724" s="7">
        <v>22470041</v>
      </c>
      <c r="B3724" s="10" t="str">
        <f>VLOOKUP(ActividadesCom[[#This Row],[NO. DE CONTROL]],'LISTADO ESTUDIANTES'!A:C,3,FALSE)</f>
        <v>PECH TEC ANGEL GABRIEL</v>
      </c>
      <c r="C3724" s="97" t="str">
        <f>VLOOKUP(ActividadesCom[[#This Row],[NO. DE CONTROL]],'LISTADO ESTUDIANTES'!A:B,2,FALSE)</f>
        <v>ARQUITECTURA</v>
      </c>
      <c r="D3724" s="18" t="str">
        <f>VLOOKUP(ActividadesCom[[#This Row],[NO. DE CONTROL]],'LISTADO ESTUDIANTES'!A:D,4,FALSE)</f>
        <v>ACTIVO(A)</v>
      </c>
      <c r="E3724" s="7">
        <f>SUM(ActividadesCom[[#This Row],[CRÉD. 1]],ActividadesCom[[#This Row],[CRÉD. 2]],ActividadesCom[[#This Row],[CRÉD. 3]],ActividadesCom[[#This Row],[CRÉD. 4]],ActividadesCom[[#This Row],[CRÉD. 5]])</f>
        <v>0</v>
      </c>
      <c r="F3724" s="18" t="str">
        <f>IF(ActividadesCom[[#This Row],[ÚLTIMO SEMESTRE CON CRÉDITOS]]&gt;0,ROUND(AVERAGE(ActividadesCom[[#This Row],[VALOR NIVEL 5]],ActividadesCom[[#This Row],[VALOR NIVEL 4]],ActividadesCom[[#This Row],[VALOR NIVEL 3]],ActividadesCom[[#This Row],[VALOR NIVEL 2]],ActividadesCom[[#This Row],[VALOR NIVEL 1]]),0),"")</f>
        <v/>
      </c>
      <c r="G3724" s="7" t="str">
        <f>IF(ActividadesCom[[#This Row],[PROMEDIO]]="","",IF(ActividadesCom[[#This Row],[PROMEDIO]]&gt;=4,"EXCELENTE",IF(ActividadesCom[[#This Row],[PROMEDIO]]&gt;=3,"NOTABLE",IF(ActividadesCom[[#This Row],[PROMEDIO]]&gt;=2,"BUENO",IF(ActividadesCom[[#This Row],[PROMEDIO]]=1,"SUFICIENTE","")))))</f>
        <v/>
      </c>
      <c r="H3724" s="18">
        <f>MAX(ActividadesCom[[#This Row],[PERÍODO 1]],ActividadesCom[[#This Row],[PERÍODO 2]],ActividadesCom[[#This Row],[PERÍODO 3]],ActividadesCom[[#This Row],[PERÍODO 4]],ActividadesCom[[#This Row],[PERÍODO 5]])</f>
        <v>0</v>
      </c>
      <c r="I3724" s="6"/>
      <c r="J3724" s="5"/>
      <c r="K3724" s="5"/>
      <c r="L3724" s="18" t="str">
        <f>IF(ActividadesCom[[#This Row],[NIVEL 1]]&lt;&gt;0,VLOOKUP(ActividadesCom[[#This Row],[NIVEL 1]],Catálogo!A:B,2,FALSE),"")</f>
        <v/>
      </c>
      <c r="M3724" s="5"/>
      <c r="N3724" s="6"/>
      <c r="O3724" s="5"/>
      <c r="P3724" s="5"/>
      <c r="Q3724" s="18" t="str">
        <f>IF(ActividadesCom[[#This Row],[NIVEL 2]]&lt;&gt;0,VLOOKUP(ActividadesCom[[#This Row],[NIVEL 2]],Catálogo!A:B,2,FALSE),"")</f>
        <v/>
      </c>
      <c r="R3724" s="5"/>
      <c r="S3724" s="6"/>
      <c r="T3724" s="5"/>
      <c r="U3724" s="5"/>
      <c r="V3724" s="18" t="str">
        <f>IF(ActividadesCom[[#This Row],[NIVEL 3]]&lt;&gt;0,VLOOKUP(ActividadesCom[[#This Row],[NIVEL 3]],Catálogo!A:B,2,FALSE),"")</f>
        <v/>
      </c>
      <c r="W3724" s="5"/>
      <c r="X3724" s="6"/>
      <c r="Y3724" s="5"/>
      <c r="Z3724" s="5"/>
      <c r="AA3724" s="18" t="str">
        <f>IF(ActividadesCom[[#This Row],[NIVEL 4]]&lt;&gt;0,VLOOKUP(ActividadesCom[[#This Row],[NIVEL 4]],Catálogo!A:B,2,FALSE),"")</f>
        <v/>
      </c>
      <c r="AB3724" s="5"/>
      <c r="AC3724" s="6"/>
      <c r="AD3724" s="5"/>
      <c r="AE3724" s="5"/>
      <c r="AF3724" s="18" t="str">
        <f>IF(ActividadesCom[[#This Row],[NIVEL 5]]&lt;&gt;0,VLOOKUP(ActividadesCom[[#This Row],[NIVEL 5]],Catálogo!A:B,2,FALSE),"")</f>
        <v/>
      </c>
      <c r="AG3724" s="36"/>
      <c r="AH3724" s="2"/>
      <c r="AI3724" s="2"/>
    </row>
    <row r="3725" spans="1:35" ht="30" customHeight="1" x14ac:dyDescent="0.25">
      <c r="A3725" s="7">
        <v>22470042</v>
      </c>
      <c r="B3725" s="10" t="str">
        <f>VLOOKUP(ActividadesCom[[#This Row],[NO. DE CONTROL]],'LISTADO ESTUDIANTES'!A:C,3,FALSE)</f>
        <v>MARTINEZ CABALLERO JOSS MARK</v>
      </c>
      <c r="C3725" s="97" t="str">
        <f>VLOOKUP(ActividadesCom[[#This Row],[NO. DE CONTROL]],'LISTADO ESTUDIANTES'!A:B,2,FALSE)</f>
        <v>ARQUITECTURA</v>
      </c>
      <c r="D3725" s="18" t="str">
        <f>VLOOKUP(ActividadesCom[[#This Row],[NO. DE CONTROL]],'LISTADO ESTUDIANTES'!A:D,4,FALSE)</f>
        <v>ACTIVO(A)</v>
      </c>
      <c r="E3725" s="7">
        <f>SUM(ActividadesCom[[#This Row],[CRÉD. 1]],ActividadesCom[[#This Row],[CRÉD. 2]],ActividadesCom[[#This Row],[CRÉD. 3]],ActividadesCom[[#This Row],[CRÉD. 4]],ActividadesCom[[#This Row],[CRÉD. 5]])</f>
        <v>0</v>
      </c>
      <c r="F3725" s="18" t="str">
        <f>IF(ActividadesCom[[#This Row],[ÚLTIMO SEMESTRE CON CRÉDITOS]]&gt;0,ROUND(AVERAGE(ActividadesCom[[#This Row],[VALOR NIVEL 5]],ActividadesCom[[#This Row],[VALOR NIVEL 4]],ActividadesCom[[#This Row],[VALOR NIVEL 3]],ActividadesCom[[#This Row],[VALOR NIVEL 2]],ActividadesCom[[#This Row],[VALOR NIVEL 1]]),0),"")</f>
        <v/>
      </c>
      <c r="G3725" s="7" t="str">
        <f>IF(ActividadesCom[[#This Row],[PROMEDIO]]="","",IF(ActividadesCom[[#This Row],[PROMEDIO]]&gt;=4,"EXCELENTE",IF(ActividadesCom[[#This Row],[PROMEDIO]]&gt;=3,"NOTABLE",IF(ActividadesCom[[#This Row],[PROMEDIO]]&gt;=2,"BUENO",IF(ActividadesCom[[#This Row],[PROMEDIO]]=1,"SUFICIENTE","")))))</f>
        <v/>
      </c>
      <c r="H3725" s="18">
        <f>MAX(ActividadesCom[[#This Row],[PERÍODO 1]],ActividadesCom[[#This Row],[PERÍODO 2]],ActividadesCom[[#This Row],[PERÍODO 3]],ActividadesCom[[#This Row],[PERÍODO 4]],ActividadesCom[[#This Row],[PERÍODO 5]])</f>
        <v>0</v>
      </c>
      <c r="I3725" s="6"/>
      <c r="J3725" s="5"/>
      <c r="K3725" s="5"/>
      <c r="L3725" s="18" t="str">
        <f>IF(ActividadesCom[[#This Row],[NIVEL 1]]&lt;&gt;0,VLOOKUP(ActividadesCom[[#This Row],[NIVEL 1]],Catálogo!A:B,2,FALSE),"")</f>
        <v/>
      </c>
      <c r="M3725" s="5"/>
      <c r="N3725" s="6"/>
      <c r="O3725" s="5"/>
      <c r="P3725" s="5"/>
      <c r="Q3725" s="18" t="str">
        <f>IF(ActividadesCom[[#This Row],[NIVEL 2]]&lt;&gt;0,VLOOKUP(ActividadesCom[[#This Row],[NIVEL 2]],Catálogo!A:B,2,FALSE),"")</f>
        <v/>
      </c>
      <c r="R3725" s="5"/>
      <c r="S3725" s="6"/>
      <c r="T3725" s="5"/>
      <c r="U3725" s="5"/>
      <c r="V3725" s="18" t="str">
        <f>IF(ActividadesCom[[#This Row],[NIVEL 3]]&lt;&gt;0,VLOOKUP(ActividadesCom[[#This Row],[NIVEL 3]],Catálogo!A:B,2,FALSE),"")</f>
        <v/>
      </c>
      <c r="W3725" s="5"/>
      <c r="X3725" s="6"/>
      <c r="Y3725" s="5"/>
      <c r="Z3725" s="5"/>
      <c r="AA3725" s="18" t="str">
        <f>IF(ActividadesCom[[#This Row],[NIVEL 4]]&lt;&gt;0,VLOOKUP(ActividadesCom[[#This Row],[NIVEL 4]],Catálogo!A:B,2,FALSE),"")</f>
        <v/>
      </c>
      <c r="AB3725" s="5"/>
      <c r="AC3725" s="6"/>
      <c r="AD3725" s="5"/>
      <c r="AE3725" s="5"/>
      <c r="AF3725" s="18" t="str">
        <f>IF(ActividadesCom[[#This Row],[NIVEL 5]]&lt;&gt;0,VLOOKUP(ActividadesCom[[#This Row],[NIVEL 5]],Catálogo!A:B,2,FALSE),"")</f>
        <v/>
      </c>
      <c r="AG3725" s="36"/>
      <c r="AH3725" s="2"/>
      <c r="AI3725" s="2"/>
    </row>
    <row r="3726" spans="1:35" ht="30" customHeight="1" x14ac:dyDescent="0.25">
      <c r="A3726" s="7">
        <v>22470043</v>
      </c>
      <c r="B3726" s="10" t="str">
        <f>VLOOKUP(ActividadesCom[[#This Row],[NO. DE CONTROL]],'LISTADO ESTUDIANTES'!A:C,3,FALSE)</f>
        <v>MALDONADO ESTRELLA KARLA CLAUDET</v>
      </c>
      <c r="C3726" s="97" t="str">
        <f>VLOOKUP(ActividadesCom[[#This Row],[NO. DE CONTROL]],'LISTADO ESTUDIANTES'!A:B,2,FALSE)</f>
        <v>ARQUITECTURA</v>
      </c>
      <c r="D3726" s="18" t="str">
        <f>VLOOKUP(ActividadesCom[[#This Row],[NO. DE CONTROL]],'LISTADO ESTUDIANTES'!A:D,4,FALSE)</f>
        <v>ACTIVO(A)</v>
      </c>
      <c r="E3726" s="7">
        <f>SUM(ActividadesCom[[#This Row],[CRÉD. 1]],ActividadesCom[[#This Row],[CRÉD. 2]],ActividadesCom[[#This Row],[CRÉD. 3]],ActividadesCom[[#This Row],[CRÉD. 4]],ActividadesCom[[#This Row],[CRÉD. 5]])</f>
        <v>0</v>
      </c>
      <c r="F3726" s="18" t="str">
        <f>IF(ActividadesCom[[#This Row],[ÚLTIMO SEMESTRE CON CRÉDITOS]]&gt;0,ROUND(AVERAGE(ActividadesCom[[#This Row],[VALOR NIVEL 5]],ActividadesCom[[#This Row],[VALOR NIVEL 4]],ActividadesCom[[#This Row],[VALOR NIVEL 3]],ActividadesCom[[#This Row],[VALOR NIVEL 2]],ActividadesCom[[#This Row],[VALOR NIVEL 1]]),0),"")</f>
        <v/>
      </c>
      <c r="G3726" s="7" t="str">
        <f>IF(ActividadesCom[[#This Row],[PROMEDIO]]="","",IF(ActividadesCom[[#This Row],[PROMEDIO]]&gt;=4,"EXCELENTE",IF(ActividadesCom[[#This Row],[PROMEDIO]]&gt;=3,"NOTABLE",IF(ActividadesCom[[#This Row],[PROMEDIO]]&gt;=2,"BUENO",IF(ActividadesCom[[#This Row],[PROMEDIO]]=1,"SUFICIENTE","")))))</f>
        <v/>
      </c>
      <c r="H3726" s="18">
        <f>MAX(ActividadesCom[[#This Row],[PERÍODO 1]],ActividadesCom[[#This Row],[PERÍODO 2]],ActividadesCom[[#This Row],[PERÍODO 3]],ActividadesCom[[#This Row],[PERÍODO 4]],ActividadesCom[[#This Row],[PERÍODO 5]])</f>
        <v>0</v>
      </c>
      <c r="I3726" s="6"/>
      <c r="J3726" s="5"/>
      <c r="K3726" s="5"/>
      <c r="L3726" s="18" t="str">
        <f>IF(ActividadesCom[[#This Row],[NIVEL 1]]&lt;&gt;0,VLOOKUP(ActividadesCom[[#This Row],[NIVEL 1]],Catálogo!A:B,2,FALSE),"")</f>
        <v/>
      </c>
      <c r="M3726" s="5"/>
      <c r="N3726" s="6"/>
      <c r="O3726" s="5"/>
      <c r="P3726" s="5"/>
      <c r="Q3726" s="18" t="str">
        <f>IF(ActividadesCom[[#This Row],[NIVEL 2]]&lt;&gt;0,VLOOKUP(ActividadesCom[[#This Row],[NIVEL 2]],Catálogo!A:B,2,FALSE),"")</f>
        <v/>
      </c>
      <c r="R3726" s="5"/>
      <c r="S3726" s="6"/>
      <c r="T3726" s="5"/>
      <c r="U3726" s="5"/>
      <c r="V3726" s="18" t="str">
        <f>IF(ActividadesCom[[#This Row],[NIVEL 3]]&lt;&gt;0,VLOOKUP(ActividadesCom[[#This Row],[NIVEL 3]],Catálogo!A:B,2,FALSE),"")</f>
        <v/>
      </c>
      <c r="W3726" s="5"/>
      <c r="X3726" s="6"/>
      <c r="Y3726" s="5"/>
      <c r="Z3726" s="5"/>
      <c r="AA3726" s="18" t="str">
        <f>IF(ActividadesCom[[#This Row],[NIVEL 4]]&lt;&gt;0,VLOOKUP(ActividadesCom[[#This Row],[NIVEL 4]],Catálogo!A:B,2,FALSE),"")</f>
        <v/>
      </c>
      <c r="AB3726" s="5"/>
      <c r="AC3726" s="6"/>
      <c r="AD3726" s="5"/>
      <c r="AE3726" s="5"/>
      <c r="AF3726" s="18" t="str">
        <f>IF(ActividadesCom[[#This Row],[NIVEL 5]]&lt;&gt;0,VLOOKUP(ActividadesCom[[#This Row],[NIVEL 5]],Catálogo!A:B,2,FALSE),"")</f>
        <v/>
      </c>
      <c r="AG3726" s="36"/>
      <c r="AH3726" s="2"/>
      <c r="AI3726" s="2"/>
    </row>
    <row r="3727" spans="1:35" ht="30" customHeight="1" x14ac:dyDescent="0.25">
      <c r="A3727" s="7">
        <v>22470044</v>
      </c>
      <c r="B3727" s="10" t="str">
        <f>VLOOKUP(ActividadesCom[[#This Row],[NO. DE CONTROL]],'LISTADO ESTUDIANTES'!A:C,3,FALSE)</f>
        <v>PAT ABAN JOSE ENRIQUE</v>
      </c>
      <c r="C3727" s="97" t="str">
        <f>VLOOKUP(ActividadesCom[[#This Row],[NO. DE CONTROL]],'LISTADO ESTUDIANTES'!A:B,2,FALSE)</f>
        <v>ARQUITECTURA</v>
      </c>
      <c r="D3727" s="18" t="str">
        <f>VLOOKUP(ActividadesCom[[#This Row],[NO. DE CONTROL]],'LISTADO ESTUDIANTES'!A:D,4,FALSE)</f>
        <v>ACTIVO(A)</v>
      </c>
      <c r="E3727" s="7">
        <f>SUM(ActividadesCom[[#This Row],[CRÉD. 1]],ActividadesCom[[#This Row],[CRÉD. 2]],ActividadesCom[[#This Row],[CRÉD. 3]],ActividadesCom[[#This Row],[CRÉD. 4]],ActividadesCom[[#This Row],[CRÉD. 5]])</f>
        <v>0</v>
      </c>
      <c r="F3727" s="18" t="str">
        <f>IF(ActividadesCom[[#This Row],[ÚLTIMO SEMESTRE CON CRÉDITOS]]&gt;0,ROUND(AVERAGE(ActividadesCom[[#This Row],[VALOR NIVEL 5]],ActividadesCom[[#This Row],[VALOR NIVEL 4]],ActividadesCom[[#This Row],[VALOR NIVEL 3]],ActividadesCom[[#This Row],[VALOR NIVEL 2]],ActividadesCom[[#This Row],[VALOR NIVEL 1]]),0),"")</f>
        <v/>
      </c>
      <c r="G3727" s="7" t="str">
        <f>IF(ActividadesCom[[#This Row],[PROMEDIO]]="","",IF(ActividadesCom[[#This Row],[PROMEDIO]]&gt;=4,"EXCELENTE",IF(ActividadesCom[[#This Row],[PROMEDIO]]&gt;=3,"NOTABLE",IF(ActividadesCom[[#This Row],[PROMEDIO]]&gt;=2,"BUENO",IF(ActividadesCom[[#This Row],[PROMEDIO]]=1,"SUFICIENTE","")))))</f>
        <v/>
      </c>
      <c r="H3727" s="18">
        <f>MAX(ActividadesCom[[#This Row],[PERÍODO 1]],ActividadesCom[[#This Row],[PERÍODO 2]],ActividadesCom[[#This Row],[PERÍODO 3]],ActividadesCom[[#This Row],[PERÍODO 4]],ActividadesCom[[#This Row],[PERÍODO 5]])</f>
        <v>0</v>
      </c>
      <c r="I3727" s="6"/>
      <c r="J3727" s="5"/>
      <c r="K3727" s="5"/>
      <c r="L3727" s="18" t="str">
        <f>IF(ActividadesCom[[#This Row],[NIVEL 1]]&lt;&gt;0,VLOOKUP(ActividadesCom[[#This Row],[NIVEL 1]],Catálogo!A:B,2,FALSE),"")</f>
        <v/>
      </c>
      <c r="M3727" s="5"/>
      <c r="N3727" s="6"/>
      <c r="O3727" s="5"/>
      <c r="P3727" s="5"/>
      <c r="Q3727" s="18" t="str">
        <f>IF(ActividadesCom[[#This Row],[NIVEL 2]]&lt;&gt;0,VLOOKUP(ActividadesCom[[#This Row],[NIVEL 2]],Catálogo!A:B,2,FALSE),"")</f>
        <v/>
      </c>
      <c r="R3727" s="5"/>
      <c r="S3727" s="6"/>
      <c r="T3727" s="5"/>
      <c r="U3727" s="5"/>
      <c r="V3727" s="18" t="str">
        <f>IF(ActividadesCom[[#This Row],[NIVEL 3]]&lt;&gt;0,VLOOKUP(ActividadesCom[[#This Row],[NIVEL 3]],Catálogo!A:B,2,FALSE),"")</f>
        <v/>
      </c>
      <c r="W3727" s="5"/>
      <c r="X3727" s="6"/>
      <c r="Y3727" s="5"/>
      <c r="Z3727" s="5"/>
      <c r="AA3727" s="18" t="str">
        <f>IF(ActividadesCom[[#This Row],[NIVEL 4]]&lt;&gt;0,VLOOKUP(ActividadesCom[[#This Row],[NIVEL 4]],Catálogo!A:B,2,FALSE),"")</f>
        <v/>
      </c>
      <c r="AB3727" s="5"/>
      <c r="AC3727" s="6"/>
      <c r="AD3727" s="5"/>
      <c r="AE3727" s="5"/>
      <c r="AF3727" s="18" t="str">
        <f>IF(ActividadesCom[[#This Row],[NIVEL 5]]&lt;&gt;0,VLOOKUP(ActividadesCom[[#This Row],[NIVEL 5]],Catálogo!A:B,2,FALSE),"")</f>
        <v/>
      </c>
      <c r="AG3727" s="36"/>
      <c r="AH3727" s="2"/>
      <c r="AI3727" s="2"/>
    </row>
    <row r="3728" spans="1:35" ht="30" customHeight="1" x14ac:dyDescent="0.25">
      <c r="A3728" s="7">
        <v>22470045</v>
      </c>
      <c r="B3728" s="10" t="str">
        <f>VLOOKUP(ActividadesCom[[#This Row],[NO. DE CONTROL]],'LISTADO ESTUDIANTES'!A:C,3,FALSE)</f>
        <v>COSGAYA BALMES CAROLINA</v>
      </c>
      <c r="C3728" s="97" t="str">
        <f>VLOOKUP(ActividadesCom[[#This Row],[NO. DE CONTROL]],'LISTADO ESTUDIANTES'!A:B,2,FALSE)</f>
        <v>ARQUITECTURA</v>
      </c>
      <c r="D3728" s="18" t="str">
        <f>VLOOKUP(ActividadesCom[[#This Row],[NO. DE CONTROL]],'LISTADO ESTUDIANTES'!A:D,4,FALSE)</f>
        <v>ACTIVO(A)</v>
      </c>
      <c r="E3728" s="7">
        <f>SUM(ActividadesCom[[#This Row],[CRÉD. 1]],ActividadesCom[[#This Row],[CRÉD. 2]],ActividadesCom[[#This Row],[CRÉD. 3]],ActividadesCom[[#This Row],[CRÉD. 4]],ActividadesCom[[#This Row],[CRÉD. 5]])</f>
        <v>0</v>
      </c>
      <c r="F3728" s="18" t="str">
        <f>IF(ActividadesCom[[#This Row],[ÚLTIMO SEMESTRE CON CRÉDITOS]]&gt;0,ROUND(AVERAGE(ActividadesCom[[#This Row],[VALOR NIVEL 5]],ActividadesCom[[#This Row],[VALOR NIVEL 4]],ActividadesCom[[#This Row],[VALOR NIVEL 3]],ActividadesCom[[#This Row],[VALOR NIVEL 2]],ActividadesCom[[#This Row],[VALOR NIVEL 1]]),0),"")</f>
        <v/>
      </c>
      <c r="G3728" s="7" t="str">
        <f>IF(ActividadesCom[[#This Row],[PROMEDIO]]="","",IF(ActividadesCom[[#This Row],[PROMEDIO]]&gt;=4,"EXCELENTE",IF(ActividadesCom[[#This Row],[PROMEDIO]]&gt;=3,"NOTABLE",IF(ActividadesCom[[#This Row],[PROMEDIO]]&gt;=2,"BUENO",IF(ActividadesCom[[#This Row],[PROMEDIO]]=1,"SUFICIENTE","")))))</f>
        <v/>
      </c>
      <c r="H3728" s="18">
        <f>MAX(ActividadesCom[[#This Row],[PERÍODO 1]],ActividadesCom[[#This Row],[PERÍODO 2]],ActividadesCom[[#This Row],[PERÍODO 3]],ActividadesCom[[#This Row],[PERÍODO 4]],ActividadesCom[[#This Row],[PERÍODO 5]])</f>
        <v>0</v>
      </c>
      <c r="I3728" s="6"/>
      <c r="J3728" s="5"/>
      <c r="K3728" s="5"/>
      <c r="L3728" s="18" t="str">
        <f>IF(ActividadesCom[[#This Row],[NIVEL 1]]&lt;&gt;0,VLOOKUP(ActividadesCom[[#This Row],[NIVEL 1]],Catálogo!A:B,2,FALSE),"")</f>
        <v/>
      </c>
      <c r="M3728" s="5"/>
      <c r="N3728" s="6"/>
      <c r="O3728" s="5"/>
      <c r="P3728" s="5"/>
      <c r="Q3728" s="18" t="str">
        <f>IF(ActividadesCom[[#This Row],[NIVEL 2]]&lt;&gt;0,VLOOKUP(ActividadesCom[[#This Row],[NIVEL 2]],Catálogo!A:B,2,FALSE),"")</f>
        <v/>
      </c>
      <c r="R3728" s="5"/>
      <c r="S3728" s="6"/>
      <c r="T3728" s="5"/>
      <c r="U3728" s="5"/>
      <c r="V3728" s="18" t="str">
        <f>IF(ActividadesCom[[#This Row],[NIVEL 3]]&lt;&gt;0,VLOOKUP(ActividadesCom[[#This Row],[NIVEL 3]],Catálogo!A:B,2,FALSE),"")</f>
        <v/>
      </c>
      <c r="W3728" s="5"/>
      <c r="X3728" s="6"/>
      <c r="Y3728" s="5"/>
      <c r="Z3728" s="5"/>
      <c r="AA3728" s="18" t="str">
        <f>IF(ActividadesCom[[#This Row],[NIVEL 4]]&lt;&gt;0,VLOOKUP(ActividadesCom[[#This Row],[NIVEL 4]],Catálogo!A:B,2,FALSE),"")</f>
        <v/>
      </c>
      <c r="AB3728" s="5"/>
      <c r="AC3728" s="6"/>
      <c r="AD3728" s="5"/>
      <c r="AE3728" s="5"/>
      <c r="AF3728" s="18" t="str">
        <f>IF(ActividadesCom[[#This Row],[NIVEL 5]]&lt;&gt;0,VLOOKUP(ActividadesCom[[#This Row],[NIVEL 5]],Catálogo!A:B,2,FALSE),"")</f>
        <v/>
      </c>
      <c r="AG3728" s="36"/>
      <c r="AH3728" s="2"/>
      <c r="AI3728" s="2"/>
    </row>
    <row r="3729" spans="1:35" ht="30" customHeight="1" x14ac:dyDescent="0.25">
      <c r="A3729" s="7">
        <v>22470046</v>
      </c>
      <c r="B3729" s="10" t="str">
        <f>VLOOKUP(ActividadesCom[[#This Row],[NO. DE CONTROL]],'LISTADO ESTUDIANTES'!A:C,3,FALSE)</f>
        <v>ENCALADA SANCHEZ CRISTIAN DE JESUS</v>
      </c>
      <c r="C3729" s="97" t="str">
        <f>VLOOKUP(ActividadesCom[[#This Row],[NO. DE CONTROL]],'LISTADO ESTUDIANTES'!A:B,2,FALSE)</f>
        <v>ARQUITECTURA</v>
      </c>
      <c r="D3729" s="18" t="str">
        <f>VLOOKUP(ActividadesCom[[#This Row],[NO. DE CONTROL]],'LISTADO ESTUDIANTES'!A:D,4,FALSE)</f>
        <v>ACTIVO(A)</v>
      </c>
      <c r="E3729" s="7">
        <f>SUM(ActividadesCom[[#This Row],[CRÉD. 1]],ActividadesCom[[#This Row],[CRÉD. 2]],ActividadesCom[[#This Row],[CRÉD. 3]],ActividadesCom[[#This Row],[CRÉD. 4]],ActividadesCom[[#This Row],[CRÉD. 5]])</f>
        <v>0</v>
      </c>
      <c r="F3729" s="18" t="str">
        <f>IF(ActividadesCom[[#This Row],[ÚLTIMO SEMESTRE CON CRÉDITOS]]&gt;0,ROUND(AVERAGE(ActividadesCom[[#This Row],[VALOR NIVEL 5]],ActividadesCom[[#This Row],[VALOR NIVEL 4]],ActividadesCom[[#This Row],[VALOR NIVEL 3]],ActividadesCom[[#This Row],[VALOR NIVEL 2]],ActividadesCom[[#This Row],[VALOR NIVEL 1]]),0),"")</f>
        <v/>
      </c>
      <c r="G3729" s="7" t="str">
        <f>IF(ActividadesCom[[#This Row],[PROMEDIO]]="","",IF(ActividadesCom[[#This Row],[PROMEDIO]]&gt;=4,"EXCELENTE",IF(ActividadesCom[[#This Row],[PROMEDIO]]&gt;=3,"NOTABLE",IF(ActividadesCom[[#This Row],[PROMEDIO]]&gt;=2,"BUENO",IF(ActividadesCom[[#This Row],[PROMEDIO]]=1,"SUFICIENTE","")))))</f>
        <v/>
      </c>
      <c r="H3729" s="18">
        <f>MAX(ActividadesCom[[#This Row],[PERÍODO 1]],ActividadesCom[[#This Row],[PERÍODO 2]],ActividadesCom[[#This Row],[PERÍODO 3]],ActividadesCom[[#This Row],[PERÍODO 4]],ActividadesCom[[#This Row],[PERÍODO 5]])</f>
        <v>0</v>
      </c>
      <c r="I3729" s="6"/>
      <c r="J3729" s="5"/>
      <c r="K3729" s="5"/>
      <c r="L3729" s="18" t="str">
        <f>IF(ActividadesCom[[#This Row],[NIVEL 1]]&lt;&gt;0,VLOOKUP(ActividadesCom[[#This Row],[NIVEL 1]],Catálogo!A:B,2,FALSE),"")</f>
        <v/>
      </c>
      <c r="M3729" s="5"/>
      <c r="N3729" s="6"/>
      <c r="O3729" s="5"/>
      <c r="P3729" s="5"/>
      <c r="Q3729" s="18" t="str">
        <f>IF(ActividadesCom[[#This Row],[NIVEL 2]]&lt;&gt;0,VLOOKUP(ActividadesCom[[#This Row],[NIVEL 2]],Catálogo!A:B,2,FALSE),"")</f>
        <v/>
      </c>
      <c r="R3729" s="5"/>
      <c r="S3729" s="6"/>
      <c r="T3729" s="5"/>
      <c r="U3729" s="5"/>
      <c r="V3729" s="18" t="str">
        <f>IF(ActividadesCom[[#This Row],[NIVEL 3]]&lt;&gt;0,VLOOKUP(ActividadesCom[[#This Row],[NIVEL 3]],Catálogo!A:B,2,FALSE),"")</f>
        <v/>
      </c>
      <c r="W3729" s="5"/>
      <c r="X3729" s="6"/>
      <c r="Y3729" s="5"/>
      <c r="Z3729" s="5"/>
      <c r="AA3729" s="18" t="str">
        <f>IF(ActividadesCom[[#This Row],[NIVEL 4]]&lt;&gt;0,VLOOKUP(ActividadesCom[[#This Row],[NIVEL 4]],Catálogo!A:B,2,FALSE),"")</f>
        <v/>
      </c>
      <c r="AB3729" s="5"/>
      <c r="AC3729" s="6"/>
      <c r="AD3729" s="5"/>
      <c r="AE3729" s="5"/>
      <c r="AF3729" s="18" t="str">
        <f>IF(ActividadesCom[[#This Row],[NIVEL 5]]&lt;&gt;0,VLOOKUP(ActividadesCom[[#This Row],[NIVEL 5]],Catálogo!A:B,2,FALSE),"")</f>
        <v/>
      </c>
      <c r="AG3729" s="36"/>
      <c r="AH3729" s="2"/>
      <c r="AI3729" s="2"/>
    </row>
    <row r="3730" spans="1:35" ht="30" customHeight="1" x14ac:dyDescent="0.25">
      <c r="A3730" s="7">
        <v>22470047</v>
      </c>
      <c r="B3730" s="10" t="str">
        <f>VLOOKUP(ActividadesCom[[#This Row],[NO. DE CONTROL]],'LISTADO ESTUDIANTES'!A:C,3,FALSE)</f>
        <v>QUETZ HUICAB LOURDES MARÍA</v>
      </c>
      <c r="C3730" s="97" t="str">
        <f>VLOOKUP(ActividadesCom[[#This Row],[NO. DE CONTROL]],'LISTADO ESTUDIANTES'!A:B,2,FALSE)</f>
        <v>ARQUITECTURA</v>
      </c>
      <c r="D3730" s="18" t="str">
        <f>VLOOKUP(ActividadesCom[[#This Row],[NO. DE CONTROL]],'LISTADO ESTUDIANTES'!A:D,4,FALSE)</f>
        <v>ACTIVO(A)</v>
      </c>
      <c r="E3730" s="7">
        <f>SUM(ActividadesCom[[#This Row],[CRÉD. 1]],ActividadesCom[[#This Row],[CRÉD. 2]],ActividadesCom[[#This Row],[CRÉD. 3]],ActividadesCom[[#This Row],[CRÉD. 4]],ActividadesCom[[#This Row],[CRÉD. 5]])</f>
        <v>0</v>
      </c>
      <c r="F3730" s="18" t="str">
        <f>IF(ActividadesCom[[#This Row],[ÚLTIMO SEMESTRE CON CRÉDITOS]]&gt;0,ROUND(AVERAGE(ActividadesCom[[#This Row],[VALOR NIVEL 5]],ActividadesCom[[#This Row],[VALOR NIVEL 4]],ActividadesCom[[#This Row],[VALOR NIVEL 3]],ActividadesCom[[#This Row],[VALOR NIVEL 2]],ActividadesCom[[#This Row],[VALOR NIVEL 1]]),0),"")</f>
        <v/>
      </c>
      <c r="G3730" s="7" t="str">
        <f>IF(ActividadesCom[[#This Row],[PROMEDIO]]="","",IF(ActividadesCom[[#This Row],[PROMEDIO]]&gt;=4,"EXCELENTE",IF(ActividadesCom[[#This Row],[PROMEDIO]]&gt;=3,"NOTABLE",IF(ActividadesCom[[#This Row],[PROMEDIO]]&gt;=2,"BUENO",IF(ActividadesCom[[#This Row],[PROMEDIO]]=1,"SUFICIENTE","")))))</f>
        <v/>
      </c>
      <c r="H3730" s="18">
        <f>MAX(ActividadesCom[[#This Row],[PERÍODO 1]],ActividadesCom[[#This Row],[PERÍODO 2]],ActividadesCom[[#This Row],[PERÍODO 3]],ActividadesCom[[#This Row],[PERÍODO 4]],ActividadesCom[[#This Row],[PERÍODO 5]])</f>
        <v>0</v>
      </c>
      <c r="I3730" s="6"/>
      <c r="J3730" s="5"/>
      <c r="K3730" s="5"/>
      <c r="L3730" s="18" t="str">
        <f>IF(ActividadesCom[[#This Row],[NIVEL 1]]&lt;&gt;0,VLOOKUP(ActividadesCom[[#This Row],[NIVEL 1]],Catálogo!A:B,2,FALSE),"")</f>
        <v/>
      </c>
      <c r="M3730" s="5"/>
      <c r="N3730" s="6"/>
      <c r="O3730" s="5"/>
      <c r="P3730" s="5"/>
      <c r="Q3730" s="18" t="str">
        <f>IF(ActividadesCom[[#This Row],[NIVEL 2]]&lt;&gt;0,VLOOKUP(ActividadesCom[[#This Row],[NIVEL 2]],Catálogo!A:B,2,FALSE),"")</f>
        <v/>
      </c>
      <c r="R3730" s="5"/>
      <c r="S3730" s="6"/>
      <c r="T3730" s="5"/>
      <c r="U3730" s="5"/>
      <c r="V3730" s="18" t="str">
        <f>IF(ActividadesCom[[#This Row],[NIVEL 3]]&lt;&gt;0,VLOOKUP(ActividadesCom[[#This Row],[NIVEL 3]],Catálogo!A:B,2,FALSE),"")</f>
        <v/>
      </c>
      <c r="W3730" s="5"/>
      <c r="X3730" s="6"/>
      <c r="Y3730" s="5"/>
      <c r="Z3730" s="5"/>
      <c r="AA3730" s="18" t="str">
        <f>IF(ActividadesCom[[#This Row],[NIVEL 4]]&lt;&gt;0,VLOOKUP(ActividadesCom[[#This Row],[NIVEL 4]],Catálogo!A:B,2,FALSE),"")</f>
        <v/>
      </c>
      <c r="AB3730" s="5"/>
      <c r="AC3730" s="6"/>
      <c r="AD3730" s="5"/>
      <c r="AE3730" s="5"/>
      <c r="AF3730" s="18" t="str">
        <f>IF(ActividadesCom[[#This Row],[NIVEL 5]]&lt;&gt;0,VLOOKUP(ActividadesCom[[#This Row],[NIVEL 5]],Catálogo!A:B,2,FALSE),"")</f>
        <v/>
      </c>
      <c r="AG3730" s="36"/>
      <c r="AH3730" s="2"/>
      <c r="AI3730" s="2"/>
    </row>
    <row r="3731" spans="1:35" ht="30" customHeight="1" x14ac:dyDescent="0.25">
      <c r="A3731" s="7">
        <v>22470048</v>
      </c>
      <c r="B3731" s="10" t="str">
        <f>VLOOKUP(ActividadesCom[[#This Row],[NO. DE CONTROL]],'LISTADO ESTUDIANTES'!A:C,3,FALSE)</f>
        <v>DZIB BEURET VALENTINA</v>
      </c>
      <c r="C3731" s="97" t="str">
        <f>VLOOKUP(ActividadesCom[[#This Row],[NO. DE CONTROL]],'LISTADO ESTUDIANTES'!A:B,2,FALSE)</f>
        <v>ARQUITECTURA</v>
      </c>
      <c r="D3731" s="18" t="str">
        <f>VLOOKUP(ActividadesCom[[#This Row],[NO. DE CONTROL]],'LISTADO ESTUDIANTES'!A:D,4,FALSE)</f>
        <v>ACTIVO(A)</v>
      </c>
      <c r="E3731" s="7">
        <f>SUM(ActividadesCom[[#This Row],[CRÉD. 1]],ActividadesCom[[#This Row],[CRÉD. 2]],ActividadesCom[[#This Row],[CRÉD. 3]],ActividadesCom[[#This Row],[CRÉD. 4]],ActividadesCom[[#This Row],[CRÉD. 5]])</f>
        <v>0</v>
      </c>
      <c r="F3731" s="18" t="str">
        <f>IF(ActividadesCom[[#This Row],[ÚLTIMO SEMESTRE CON CRÉDITOS]]&gt;0,ROUND(AVERAGE(ActividadesCom[[#This Row],[VALOR NIVEL 5]],ActividadesCom[[#This Row],[VALOR NIVEL 4]],ActividadesCom[[#This Row],[VALOR NIVEL 3]],ActividadesCom[[#This Row],[VALOR NIVEL 2]],ActividadesCom[[#This Row],[VALOR NIVEL 1]]),0),"")</f>
        <v/>
      </c>
      <c r="G3731" s="7" t="str">
        <f>IF(ActividadesCom[[#This Row],[PROMEDIO]]="","",IF(ActividadesCom[[#This Row],[PROMEDIO]]&gt;=4,"EXCELENTE",IF(ActividadesCom[[#This Row],[PROMEDIO]]&gt;=3,"NOTABLE",IF(ActividadesCom[[#This Row],[PROMEDIO]]&gt;=2,"BUENO",IF(ActividadesCom[[#This Row],[PROMEDIO]]=1,"SUFICIENTE","")))))</f>
        <v/>
      </c>
      <c r="H3731" s="18">
        <f>MAX(ActividadesCom[[#This Row],[PERÍODO 1]],ActividadesCom[[#This Row],[PERÍODO 2]],ActividadesCom[[#This Row],[PERÍODO 3]],ActividadesCom[[#This Row],[PERÍODO 4]],ActividadesCom[[#This Row],[PERÍODO 5]])</f>
        <v>0</v>
      </c>
      <c r="I3731" s="6"/>
      <c r="J3731" s="5"/>
      <c r="K3731" s="5"/>
      <c r="L3731" s="18" t="str">
        <f>IF(ActividadesCom[[#This Row],[NIVEL 1]]&lt;&gt;0,VLOOKUP(ActividadesCom[[#This Row],[NIVEL 1]],Catálogo!A:B,2,FALSE),"")</f>
        <v/>
      </c>
      <c r="M3731" s="5"/>
      <c r="N3731" s="6"/>
      <c r="O3731" s="5"/>
      <c r="P3731" s="5"/>
      <c r="Q3731" s="18" t="str">
        <f>IF(ActividadesCom[[#This Row],[NIVEL 2]]&lt;&gt;0,VLOOKUP(ActividadesCom[[#This Row],[NIVEL 2]],Catálogo!A:B,2,FALSE),"")</f>
        <v/>
      </c>
      <c r="R3731" s="5"/>
      <c r="S3731" s="6"/>
      <c r="T3731" s="5"/>
      <c r="U3731" s="5"/>
      <c r="V3731" s="18" t="str">
        <f>IF(ActividadesCom[[#This Row],[NIVEL 3]]&lt;&gt;0,VLOOKUP(ActividadesCom[[#This Row],[NIVEL 3]],Catálogo!A:B,2,FALSE),"")</f>
        <v/>
      </c>
      <c r="W3731" s="5"/>
      <c r="X3731" s="6"/>
      <c r="Y3731" s="5"/>
      <c r="Z3731" s="5"/>
      <c r="AA3731" s="18" t="str">
        <f>IF(ActividadesCom[[#This Row],[NIVEL 4]]&lt;&gt;0,VLOOKUP(ActividadesCom[[#This Row],[NIVEL 4]],Catálogo!A:B,2,FALSE),"")</f>
        <v/>
      </c>
      <c r="AB3731" s="5"/>
      <c r="AC3731" s="6"/>
      <c r="AD3731" s="5"/>
      <c r="AE3731" s="5"/>
      <c r="AF3731" s="18" t="str">
        <f>IF(ActividadesCom[[#This Row],[NIVEL 5]]&lt;&gt;0,VLOOKUP(ActividadesCom[[#This Row],[NIVEL 5]],Catálogo!A:B,2,FALSE),"")</f>
        <v/>
      </c>
      <c r="AG3731" s="36"/>
      <c r="AH3731" s="2"/>
      <c r="AI3731" s="2"/>
    </row>
    <row r="3732" spans="1:35" ht="30" customHeight="1" x14ac:dyDescent="0.25">
      <c r="A3732" s="7">
        <v>22470049</v>
      </c>
      <c r="B3732" s="10" t="str">
        <f>VLOOKUP(ActividadesCom[[#This Row],[NO. DE CONTROL]],'LISTADO ESTUDIANTES'!A:C,3,FALSE)</f>
        <v>ORTIZ JIMENEZ OSCAR ESTEBAN</v>
      </c>
      <c r="C3732" s="97" t="str">
        <f>VLOOKUP(ActividadesCom[[#This Row],[NO. DE CONTROL]],'LISTADO ESTUDIANTES'!A:B,2,FALSE)</f>
        <v>ARQUITECTURA</v>
      </c>
      <c r="D3732" s="18" t="str">
        <f>VLOOKUP(ActividadesCom[[#This Row],[NO. DE CONTROL]],'LISTADO ESTUDIANTES'!A:D,4,FALSE)</f>
        <v>ACTIVO(A)</v>
      </c>
      <c r="E3732" s="7">
        <f>SUM(ActividadesCom[[#This Row],[CRÉD. 1]],ActividadesCom[[#This Row],[CRÉD. 2]],ActividadesCom[[#This Row],[CRÉD. 3]],ActividadesCom[[#This Row],[CRÉD. 4]],ActividadesCom[[#This Row],[CRÉD. 5]])</f>
        <v>0</v>
      </c>
      <c r="F3732" s="18" t="str">
        <f>IF(ActividadesCom[[#This Row],[ÚLTIMO SEMESTRE CON CRÉDITOS]]&gt;0,ROUND(AVERAGE(ActividadesCom[[#This Row],[VALOR NIVEL 5]],ActividadesCom[[#This Row],[VALOR NIVEL 4]],ActividadesCom[[#This Row],[VALOR NIVEL 3]],ActividadesCom[[#This Row],[VALOR NIVEL 2]],ActividadesCom[[#This Row],[VALOR NIVEL 1]]),0),"")</f>
        <v/>
      </c>
      <c r="G3732" s="7" t="str">
        <f>IF(ActividadesCom[[#This Row],[PROMEDIO]]="","",IF(ActividadesCom[[#This Row],[PROMEDIO]]&gt;=4,"EXCELENTE",IF(ActividadesCom[[#This Row],[PROMEDIO]]&gt;=3,"NOTABLE",IF(ActividadesCom[[#This Row],[PROMEDIO]]&gt;=2,"BUENO",IF(ActividadesCom[[#This Row],[PROMEDIO]]=1,"SUFICIENTE","")))))</f>
        <v/>
      </c>
      <c r="H3732" s="18">
        <f>MAX(ActividadesCom[[#This Row],[PERÍODO 1]],ActividadesCom[[#This Row],[PERÍODO 2]],ActividadesCom[[#This Row],[PERÍODO 3]],ActividadesCom[[#This Row],[PERÍODO 4]],ActividadesCom[[#This Row],[PERÍODO 5]])</f>
        <v>0</v>
      </c>
      <c r="I3732" s="6"/>
      <c r="J3732" s="5"/>
      <c r="K3732" s="5"/>
      <c r="L3732" s="18" t="str">
        <f>IF(ActividadesCom[[#This Row],[NIVEL 1]]&lt;&gt;0,VLOOKUP(ActividadesCom[[#This Row],[NIVEL 1]],Catálogo!A:B,2,FALSE),"")</f>
        <v/>
      </c>
      <c r="M3732" s="5"/>
      <c r="N3732" s="6"/>
      <c r="O3732" s="5"/>
      <c r="P3732" s="5"/>
      <c r="Q3732" s="18" t="str">
        <f>IF(ActividadesCom[[#This Row],[NIVEL 2]]&lt;&gt;0,VLOOKUP(ActividadesCom[[#This Row],[NIVEL 2]],Catálogo!A:B,2,FALSE),"")</f>
        <v/>
      </c>
      <c r="R3732" s="5"/>
      <c r="S3732" s="6"/>
      <c r="T3732" s="5"/>
      <c r="U3732" s="5"/>
      <c r="V3732" s="18" t="str">
        <f>IF(ActividadesCom[[#This Row],[NIVEL 3]]&lt;&gt;0,VLOOKUP(ActividadesCom[[#This Row],[NIVEL 3]],Catálogo!A:B,2,FALSE),"")</f>
        <v/>
      </c>
      <c r="W3732" s="5"/>
      <c r="X3732" s="6"/>
      <c r="Y3732" s="5"/>
      <c r="Z3732" s="5"/>
      <c r="AA3732" s="18" t="str">
        <f>IF(ActividadesCom[[#This Row],[NIVEL 4]]&lt;&gt;0,VLOOKUP(ActividadesCom[[#This Row],[NIVEL 4]],Catálogo!A:B,2,FALSE),"")</f>
        <v/>
      </c>
      <c r="AB3732" s="5"/>
      <c r="AC3732" s="6"/>
      <c r="AD3732" s="5"/>
      <c r="AE3732" s="5"/>
      <c r="AF3732" s="18" t="str">
        <f>IF(ActividadesCom[[#This Row],[NIVEL 5]]&lt;&gt;0,VLOOKUP(ActividadesCom[[#This Row],[NIVEL 5]],Catálogo!A:B,2,FALSE),"")</f>
        <v/>
      </c>
      <c r="AG3732" s="36"/>
      <c r="AH3732" s="2"/>
      <c r="AI3732" s="2"/>
    </row>
    <row r="3733" spans="1:35" ht="30" customHeight="1" x14ac:dyDescent="0.25">
      <c r="A3733" s="7">
        <v>22470050</v>
      </c>
      <c r="B3733" s="10" t="str">
        <f>VLOOKUP(ActividadesCom[[#This Row],[NO. DE CONTROL]],'LISTADO ESTUDIANTES'!A:C,3,FALSE)</f>
        <v>BEYTIA PAN LEONEL OBED</v>
      </c>
      <c r="C3733" s="97" t="str">
        <f>VLOOKUP(ActividadesCom[[#This Row],[NO. DE CONTROL]],'LISTADO ESTUDIANTES'!A:B,2,FALSE)</f>
        <v>ARQUITECTURA</v>
      </c>
      <c r="D3733" s="18" t="str">
        <f>VLOOKUP(ActividadesCom[[#This Row],[NO. DE CONTROL]],'LISTADO ESTUDIANTES'!A:D,4,FALSE)</f>
        <v>ACTIVO(A)</v>
      </c>
      <c r="E3733" s="7">
        <f>SUM(ActividadesCom[[#This Row],[CRÉD. 1]],ActividadesCom[[#This Row],[CRÉD. 2]],ActividadesCom[[#This Row],[CRÉD. 3]],ActividadesCom[[#This Row],[CRÉD. 4]],ActividadesCom[[#This Row],[CRÉD. 5]])</f>
        <v>0</v>
      </c>
      <c r="F3733" s="18" t="str">
        <f>IF(ActividadesCom[[#This Row],[ÚLTIMO SEMESTRE CON CRÉDITOS]]&gt;0,ROUND(AVERAGE(ActividadesCom[[#This Row],[VALOR NIVEL 5]],ActividadesCom[[#This Row],[VALOR NIVEL 4]],ActividadesCom[[#This Row],[VALOR NIVEL 3]],ActividadesCom[[#This Row],[VALOR NIVEL 2]],ActividadesCom[[#This Row],[VALOR NIVEL 1]]),0),"")</f>
        <v/>
      </c>
      <c r="G3733" s="7" t="str">
        <f>IF(ActividadesCom[[#This Row],[PROMEDIO]]="","",IF(ActividadesCom[[#This Row],[PROMEDIO]]&gt;=4,"EXCELENTE",IF(ActividadesCom[[#This Row],[PROMEDIO]]&gt;=3,"NOTABLE",IF(ActividadesCom[[#This Row],[PROMEDIO]]&gt;=2,"BUENO",IF(ActividadesCom[[#This Row],[PROMEDIO]]=1,"SUFICIENTE","")))))</f>
        <v/>
      </c>
      <c r="H3733" s="18">
        <f>MAX(ActividadesCom[[#This Row],[PERÍODO 1]],ActividadesCom[[#This Row],[PERÍODO 2]],ActividadesCom[[#This Row],[PERÍODO 3]],ActividadesCom[[#This Row],[PERÍODO 4]],ActividadesCom[[#This Row],[PERÍODO 5]])</f>
        <v>0</v>
      </c>
      <c r="I3733" s="6"/>
      <c r="J3733" s="5"/>
      <c r="K3733" s="5"/>
      <c r="L3733" s="18" t="str">
        <f>IF(ActividadesCom[[#This Row],[NIVEL 1]]&lt;&gt;0,VLOOKUP(ActividadesCom[[#This Row],[NIVEL 1]],Catálogo!A:B,2,FALSE),"")</f>
        <v/>
      </c>
      <c r="M3733" s="5"/>
      <c r="N3733" s="6"/>
      <c r="O3733" s="5"/>
      <c r="P3733" s="5"/>
      <c r="Q3733" s="18" t="str">
        <f>IF(ActividadesCom[[#This Row],[NIVEL 2]]&lt;&gt;0,VLOOKUP(ActividadesCom[[#This Row],[NIVEL 2]],Catálogo!A:B,2,FALSE),"")</f>
        <v/>
      </c>
      <c r="R3733" s="5"/>
      <c r="S3733" s="6"/>
      <c r="T3733" s="5"/>
      <c r="U3733" s="5"/>
      <c r="V3733" s="18" t="str">
        <f>IF(ActividadesCom[[#This Row],[NIVEL 3]]&lt;&gt;0,VLOOKUP(ActividadesCom[[#This Row],[NIVEL 3]],Catálogo!A:B,2,FALSE),"")</f>
        <v/>
      </c>
      <c r="W3733" s="5"/>
      <c r="X3733" s="6"/>
      <c r="Y3733" s="5"/>
      <c r="Z3733" s="5"/>
      <c r="AA3733" s="18" t="str">
        <f>IF(ActividadesCom[[#This Row],[NIVEL 4]]&lt;&gt;0,VLOOKUP(ActividadesCom[[#This Row],[NIVEL 4]],Catálogo!A:B,2,FALSE),"")</f>
        <v/>
      </c>
      <c r="AB3733" s="5"/>
      <c r="AC3733" s="6"/>
      <c r="AD3733" s="5"/>
      <c r="AE3733" s="5"/>
      <c r="AF3733" s="18" t="str">
        <f>IF(ActividadesCom[[#This Row],[NIVEL 5]]&lt;&gt;0,VLOOKUP(ActividadesCom[[#This Row],[NIVEL 5]],Catálogo!A:B,2,FALSE),"")</f>
        <v/>
      </c>
      <c r="AG3733" s="36"/>
      <c r="AH3733" s="2"/>
      <c r="AI3733" s="2"/>
    </row>
    <row r="3734" spans="1:35" ht="30" customHeight="1" x14ac:dyDescent="0.25">
      <c r="A3734" s="7">
        <v>22470051</v>
      </c>
      <c r="B3734" s="10" t="str">
        <f>VLOOKUP(ActividadesCom[[#This Row],[NO. DE CONTROL]],'LISTADO ESTUDIANTES'!A:C,3,FALSE)</f>
        <v>PIZA BEYTIA EDWIN ALEJANDRO</v>
      </c>
      <c r="C3734" s="97" t="str">
        <f>VLOOKUP(ActividadesCom[[#This Row],[NO. DE CONTROL]],'LISTADO ESTUDIANTES'!A:B,2,FALSE)</f>
        <v>ARQUITECTURA</v>
      </c>
      <c r="D3734" s="18" t="str">
        <f>VLOOKUP(ActividadesCom[[#This Row],[NO. DE CONTROL]],'LISTADO ESTUDIANTES'!A:D,4,FALSE)</f>
        <v>ACTIVO(A)</v>
      </c>
      <c r="E3734" s="7">
        <f>SUM(ActividadesCom[[#This Row],[CRÉD. 1]],ActividadesCom[[#This Row],[CRÉD. 2]],ActividadesCom[[#This Row],[CRÉD. 3]],ActividadesCom[[#This Row],[CRÉD. 4]],ActividadesCom[[#This Row],[CRÉD. 5]])</f>
        <v>0</v>
      </c>
      <c r="F3734" s="18" t="str">
        <f>IF(ActividadesCom[[#This Row],[ÚLTIMO SEMESTRE CON CRÉDITOS]]&gt;0,ROUND(AVERAGE(ActividadesCom[[#This Row],[VALOR NIVEL 5]],ActividadesCom[[#This Row],[VALOR NIVEL 4]],ActividadesCom[[#This Row],[VALOR NIVEL 3]],ActividadesCom[[#This Row],[VALOR NIVEL 2]],ActividadesCom[[#This Row],[VALOR NIVEL 1]]),0),"")</f>
        <v/>
      </c>
      <c r="G3734" s="7" t="str">
        <f>IF(ActividadesCom[[#This Row],[PROMEDIO]]="","",IF(ActividadesCom[[#This Row],[PROMEDIO]]&gt;=4,"EXCELENTE",IF(ActividadesCom[[#This Row],[PROMEDIO]]&gt;=3,"NOTABLE",IF(ActividadesCom[[#This Row],[PROMEDIO]]&gt;=2,"BUENO",IF(ActividadesCom[[#This Row],[PROMEDIO]]=1,"SUFICIENTE","")))))</f>
        <v/>
      </c>
      <c r="H3734" s="18">
        <f>MAX(ActividadesCom[[#This Row],[PERÍODO 1]],ActividadesCom[[#This Row],[PERÍODO 2]],ActividadesCom[[#This Row],[PERÍODO 3]],ActividadesCom[[#This Row],[PERÍODO 4]],ActividadesCom[[#This Row],[PERÍODO 5]])</f>
        <v>0</v>
      </c>
      <c r="I3734" s="6"/>
      <c r="J3734" s="5"/>
      <c r="K3734" s="5"/>
      <c r="L3734" s="18" t="str">
        <f>IF(ActividadesCom[[#This Row],[NIVEL 1]]&lt;&gt;0,VLOOKUP(ActividadesCom[[#This Row],[NIVEL 1]],Catálogo!A:B,2,FALSE),"")</f>
        <v/>
      </c>
      <c r="M3734" s="5"/>
      <c r="N3734" s="6"/>
      <c r="O3734" s="5"/>
      <c r="P3734" s="5"/>
      <c r="Q3734" s="18" t="str">
        <f>IF(ActividadesCom[[#This Row],[NIVEL 2]]&lt;&gt;0,VLOOKUP(ActividadesCom[[#This Row],[NIVEL 2]],Catálogo!A:B,2,FALSE),"")</f>
        <v/>
      </c>
      <c r="R3734" s="5"/>
      <c r="S3734" s="6"/>
      <c r="T3734" s="5"/>
      <c r="U3734" s="5"/>
      <c r="V3734" s="18" t="str">
        <f>IF(ActividadesCom[[#This Row],[NIVEL 3]]&lt;&gt;0,VLOOKUP(ActividadesCom[[#This Row],[NIVEL 3]],Catálogo!A:B,2,FALSE),"")</f>
        <v/>
      </c>
      <c r="W3734" s="5"/>
      <c r="X3734" s="6"/>
      <c r="Y3734" s="5"/>
      <c r="Z3734" s="5"/>
      <c r="AA3734" s="18" t="str">
        <f>IF(ActividadesCom[[#This Row],[NIVEL 4]]&lt;&gt;0,VLOOKUP(ActividadesCom[[#This Row],[NIVEL 4]],Catálogo!A:B,2,FALSE),"")</f>
        <v/>
      </c>
      <c r="AB3734" s="5"/>
      <c r="AC3734" s="6"/>
      <c r="AD3734" s="5"/>
      <c r="AE3734" s="5"/>
      <c r="AF3734" s="18" t="str">
        <f>IF(ActividadesCom[[#This Row],[NIVEL 5]]&lt;&gt;0,VLOOKUP(ActividadesCom[[#This Row],[NIVEL 5]],Catálogo!A:B,2,FALSE),"")</f>
        <v/>
      </c>
      <c r="AG3734" s="36"/>
      <c r="AH3734" s="2"/>
      <c r="AI3734" s="2"/>
    </row>
    <row r="3735" spans="1:35" ht="30" customHeight="1" x14ac:dyDescent="0.25">
      <c r="A3735" s="7">
        <v>22470052</v>
      </c>
      <c r="B3735" s="10" t="str">
        <f>VLOOKUP(ActividadesCom[[#This Row],[NO. DE CONTROL]],'LISTADO ESTUDIANTES'!A:C,3,FALSE)</f>
        <v>VÁZQUEZ DZIB RODRIGO HUMBERTO</v>
      </c>
      <c r="C3735" s="97" t="str">
        <f>VLOOKUP(ActividadesCom[[#This Row],[NO. DE CONTROL]],'LISTADO ESTUDIANTES'!A:B,2,FALSE)</f>
        <v>ARQUITECTURA</v>
      </c>
      <c r="D3735" s="18" t="str">
        <f>VLOOKUP(ActividadesCom[[#This Row],[NO. DE CONTROL]],'LISTADO ESTUDIANTES'!A:D,4,FALSE)</f>
        <v>ACTIVO(A)</v>
      </c>
      <c r="E3735" s="7">
        <f>SUM(ActividadesCom[[#This Row],[CRÉD. 1]],ActividadesCom[[#This Row],[CRÉD. 2]],ActividadesCom[[#This Row],[CRÉD. 3]],ActividadesCom[[#This Row],[CRÉD. 4]],ActividadesCom[[#This Row],[CRÉD. 5]])</f>
        <v>0</v>
      </c>
      <c r="F3735" s="18" t="str">
        <f>IF(ActividadesCom[[#This Row],[ÚLTIMO SEMESTRE CON CRÉDITOS]]&gt;0,ROUND(AVERAGE(ActividadesCom[[#This Row],[VALOR NIVEL 5]],ActividadesCom[[#This Row],[VALOR NIVEL 4]],ActividadesCom[[#This Row],[VALOR NIVEL 3]],ActividadesCom[[#This Row],[VALOR NIVEL 2]],ActividadesCom[[#This Row],[VALOR NIVEL 1]]),0),"")</f>
        <v/>
      </c>
      <c r="G3735" s="7" t="str">
        <f>IF(ActividadesCom[[#This Row],[PROMEDIO]]="","",IF(ActividadesCom[[#This Row],[PROMEDIO]]&gt;=4,"EXCELENTE",IF(ActividadesCom[[#This Row],[PROMEDIO]]&gt;=3,"NOTABLE",IF(ActividadesCom[[#This Row],[PROMEDIO]]&gt;=2,"BUENO",IF(ActividadesCom[[#This Row],[PROMEDIO]]=1,"SUFICIENTE","")))))</f>
        <v/>
      </c>
      <c r="H3735" s="18">
        <f>MAX(ActividadesCom[[#This Row],[PERÍODO 1]],ActividadesCom[[#This Row],[PERÍODO 2]],ActividadesCom[[#This Row],[PERÍODO 3]],ActividadesCom[[#This Row],[PERÍODO 4]],ActividadesCom[[#This Row],[PERÍODO 5]])</f>
        <v>0</v>
      </c>
      <c r="I3735" s="6"/>
      <c r="J3735" s="5"/>
      <c r="K3735" s="5"/>
      <c r="L3735" s="18" t="str">
        <f>IF(ActividadesCom[[#This Row],[NIVEL 1]]&lt;&gt;0,VLOOKUP(ActividadesCom[[#This Row],[NIVEL 1]],Catálogo!A:B,2,FALSE),"")</f>
        <v/>
      </c>
      <c r="M3735" s="5"/>
      <c r="N3735" s="6"/>
      <c r="O3735" s="5"/>
      <c r="P3735" s="5"/>
      <c r="Q3735" s="18" t="str">
        <f>IF(ActividadesCom[[#This Row],[NIVEL 2]]&lt;&gt;0,VLOOKUP(ActividadesCom[[#This Row],[NIVEL 2]],Catálogo!A:B,2,FALSE),"")</f>
        <v/>
      </c>
      <c r="R3735" s="5"/>
      <c r="S3735" s="6"/>
      <c r="T3735" s="5"/>
      <c r="U3735" s="5"/>
      <c r="V3735" s="18" t="str">
        <f>IF(ActividadesCom[[#This Row],[NIVEL 3]]&lt;&gt;0,VLOOKUP(ActividadesCom[[#This Row],[NIVEL 3]],Catálogo!A:B,2,FALSE),"")</f>
        <v/>
      </c>
      <c r="W3735" s="5"/>
      <c r="X3735" s="6"/>
      <c r="Y3735" s="5"/>
      <c r="Z3735" s="5"/>
      <c r="AA3735" s="18" t="str">
        <f>IF(ActividadesCom[[#This Row],[NIVEL 4]]&lt;&gt;0,VLOOKUP(ActividadesCom[[#This Row],[NIVEL 4]],Catálogo!A:B,2,FALSE),"")</f>
        <v/>
      </c>
      <c r="AB3735" s="5"/>
      <c r="AC3735" s="6"/>
      <c r="AD3735" s="5"/>
      <c r="AE3735" s="5"/>
      <c r="AF3735" s="18" t="str">
        <f>IF(ActividadesCom[[#This Row],[NIVEL 5]]&lt;&gt;0,VLOOKUP(ActividadesCom[[#This Row],[NIVEL 5]],Catálogo!A:B,2,FALSE),"")</f>
        <v/>
      </c>
      <c r="AG3735" s="36"/>
      <c r="AH3735" s="2"/>
      <c r="AI3735" s="2"/>
    </row>
    <row r="3736" spans="1:35" ht="30" customHeight="1" x14ac:dyDescent="0.25">
      <c r="A3736" s="7">
        <v>22470053</v>
      </c>
      <c r="B3736" s="10" t="str">
        <f>VLOOKUP(ActividadesCom[[#This Row],[NO. DE CONTROL]],'LISTADO ESTUDIANTES'!A:C,3,FALSE)</f>
        <v>GONGORA GÓMEZ ÁNGEL DAVID</v>
      </c>
      <c r="C3736" s="97" t="str">
        <f>VLOOKUP(ActividadesCom[[#This Row],[NO. DE CONTROL]],'LISTADO ESTUDIANTES'!A:B,2,FALSE)</f>
        <v>ARQUITECTURA</v>
      </c>
      <c r="D3736" s="18" t="str">
        <f>VLOOKUP(ActividadesCom[[#This Row],[NO. DE CONTROL]],'LISTADO ESTUDIANTES'!A:D,4,FALSE)</f>
        <v>ACTIVO(A)</v>
      </c>
      <c r="E3736" s="7">
        <f>SUM(ActividadesCom[[#This Row],[CRÉD. 1]],ActividadesCom[[#This Row],[CRÉD. 2]],ActividadesCom[[#This Row],[CRÉD. 3]],ActividadesCom[[#This Row],[CRÉD. 4]],ActividadesCom[[#This Row],[CRÉD. 5]])</f>
        <v>0</v>
      </c>
      <c r="F3736" s="18" t="str">
        <f>IF(ActividadesCom[[#This Row],[ÚLTIMO SEMESTRE CON CRÉDITOS]]&gt;0,ROUND(AVERAGE(ActividadesCom[[#This Row],[VALOR NIVEL 5]],ActividadesCom[[#This Row],[VALOR NIVEL 4]],ActividadesCom[[#This Row],[VALOR NIVEL 3]],ActividadesCom[[#This Row],[VALOR NIVEL 2]],ActividadesCom[[#This Row],[VALOR NIVEL 1]]),0),"")</f>
        <v/>
      </c>
      <c r="G3736" s="7" t="str">
        <f>IF(ActividadesCom[[#This Row],[PROMEDIO]]="","",IF(ActividadesCom[[#This Row],[PROMEDIO]]&gt;=4,"EXCELENTE",IF(ActividadesCom[[#This Row],[PROMEDIO]]&gt;=3,"NOTABLE",IF(ActividadesCom[[#This Row],[PROMEDIO]]&gt;=2,"BUENO",IF(ActividadesCom[[#This Row],[PROMEDIO]]=1,"SUFICIENTE","")))))</f>
        <v/>
      </c>
      <c r="H3736" s="18">
        <f>MAX(ActividadesCom[[#This Row],[PERÍODO 1]],ActividadesCom[[#This Row],[PERÍODO 2]],ActividadesCom[[#This Row],[PERÍODO 3]],ActividadesCom[[#This Row],[PERÍODO 4]],ActividadesCom[[#This Row],[PERÍODO 5]])</f>
        <v>0</v>
      </c>
      <c r="I3736" s="6"/>
      <c r="J3736" s="5"/>
      <c r="K3736" s="5"/>
      <c r="L3736" s="18" t="str">
        <f>IF(ActividadesCom[[#This Row],[NIVEL 1]]&lt;&gt;0,VLOOKUP(ActividadesCom[[#This Row],[NIVEL 1]],Catálogo!A:B,2,FALSE),"")</f>
        <v/>
      </c>
      <c r="M3736" s="5"/>
      <c r="N3736" s="6"/>
      <c r="O3736" s="5"/>
      <c r="P3736" s="5"/>
      <c r="Q3736" s="18" t="str">
        <f>IF(ActividadesCom[[#This Row],[NIVEL 2]]&lt;&gt;0,VLOOKUP(ActividadesCom[[#This Row],[NIVEL 2]],Catálogo!A:B,2,FALSE),"")</f>
        <v/>
      </c>
      <c r="R3736" s="5"/>
      <c r="S3736" s="6"/>
      <c r="T3736" s="5"/>
      <c r="U3736" s="5"/>
      <c r="V3736" s="18" t="str">
        <f>IF(ActividadesCom[[#This Row],[NIVEL 3]]&lt;&gt;0,VLOOKUP(ActividadesCom[[#This Row],[NIVEL 3]],Catálogo!A:B,2,FALSE),"")</f>
        <v/>
      </c>
      <c r="W3736" s="5"/>
      <c r="X3736" s="6"/>
      <c r="Y3736" s="5"/>
      <c r="Z3736" s="5"/>
      <c r="AA3736" s="18" t="str">
        <f>IF(ActividadesCom[[#This Row],[NIVEL 4]]&lt;&gt;0,VLOOKUP(ActividadesCom[[#This Row],[NIVEL 4]],Catálogo!A:B,2,FALSE),"")</f>
        <v/>
      </c>
      <c r="AB3736" s="5"/>
      <c r="AC3736" s="6"/>
      <c r="AD3736" s="5"/>
      <c r="AE3736" s="5"/>
      <c r="AF3736" s="18" t="str">
        <f>IF(ActividadesCom[[#This Row],[NIVEL 5]]&lt;&gt;0,VLOOKUP(ActividadesCom[[#This Row],[NIVEL 5]],Catálogo!A:B,2,FALSE),"")</f>
        <v/>
      </c>
      <c r="AG3736" s="36"/>
      <c r="AH3736" s="2"/>
      <c r="AI3736" s="2"/>
    </row>
    <row r="3737" spans="1:35" ht="30" customHeight="1" x14ac:dyDescent="0.25">
      <c r="A3737" s="7">
        <v>22470054</v>
      </c>
      <c r="B3737" s="10" t="str">
        <f>VLOOKUP(ActividadesCom[[#This Row],[NO. DE CONTROL]],'LISTADO ESTUDIANTES'!A:C,3,FALSE)</f>
        <v>FELICIANO DIAZ JULIO ALBERTO</v>
      </c>
      <c r="C3737" s="97" t="str">
        <f>VLOOKUP(ActividadesCom[[#This Row],[NO. DE CONTROL]],'LISTADO ESTUDIANTES'!A:B,2,FALSE)</f>
        <v>ARQUITECTURA</v>
      </c>
      <c r="D3737" s="18" t="str">
        <f>VLOOKUP(ActividadesCom[[#This Row],[NO. DE CONTROL]],'LISTADO ESTUDIANTES'!A:D,4,FALSE)</f>
        <v>ACTIVO(A)</v>
      </c>
      <c r="E3737" s="7">
        <f>SUM(ActividadesCom[[#This Row],[CRÉD. 1]],ActividadesCom[[#This Row],[CRÉD. 2]],ActividadesCom[[#This Row],[CRÉD. 3]],ActividadesCom[[#This Row],[CRÉD. 4]],ActividadesCom[[#This Row],[CRÉD. 5]])</f>
        <v>0</v>
      </c>
      <c r="F3737" s="18" t="str">
        <f>IF(ActividadesCom[[#This Row],[ÚLTIMO SEMESTRE CON CRÉDITOS]]&gt;0,ROUND(AVERAGE(ActividadesCom[[#This Row],[VALOR NIVEL 5]],ActividadesCom[[#This Row],[VALOR NIVEL 4]],ActividadesCom[[#This Row],[VALOR NIVEL 3]],ActividadesCom[[#This Row],[VALOR NIVEL 2]],ActividadesCom[[#This Row],[VALOR NIVEL 1]]),0),"")</f>
        <v/>
      </c>
      <c r="G3737" s="7" t="str">
        <f>IF(ActividadesCom[[#This Row],[PROMEDIO]]="","",IF(ActividadesCom[[#This Row],[PROMEDIO]]&gt;=4,"EXCELENTE",IF(ActividadesCom[[#This Row],[PROMEDIO]]&gt;=3,"NOTABLE",IF(ActividadesCom[[#This Row],[PROMEDIO]]&gt;=2,"BUENO",IF(ActividadesCom[[#This Row],[PROMEDIO]]=1,"SUFICIENTE","")))))</f>
        <v/>
      </c>
      <c r="H3737" s="18">
        <f>MAX(ActividadesCom[[#This Row],[PERÍODO 1]],ActividadesCom[[#This Row],[PERÍODO 2]],ActividadesCom[[#This Row],[PERÍODO 3]],ActividadesCom[[#This Row],[PERÍODO 4]],ActividadesCom[[#This Row],[PERÍODO 5]])</f>
        <v>0</v>
      </c>
      <c r="I3737" s="6"/>
      <c r="J3737" s="5"/>
      <c r="K3737" s="5"/>
      <c r="L3737" s="18" t="str">
        <f>IF(ActividadesCom[[#This Row],[NIVEL 1]]&lt;&gt;0,VLOOKUP(ActividadesCom[[#This Row],[NIVEL 1]],Catálogo!A:B,2,FALSE),"")</f>
        <v/>
      </c>
      <c r="M3737" s="5"/>
      <c r="N3737" s="6"/>
      <c r="O3737" s="5"/>
      <c r="P3737" s="5"/>
      <c r="Q3737" s="18" t="str">
        <f>IF(ActividadesCom[[#This Row],[NIVEL 2]]&lt;&gt;0,VLOOKUP(ActividadesCom[[#This Row],[NIVEL 2]],Catálogo!A:B,2,FALSE),"")</f>
        <v/>
      </c>
      <c r="R3737" s="5"/>
      <c r="S3737" s="6"/>
      <c r="T3737" s="5"/>
      <c r="U3737" s="5"/>
      <c r="V3737" s="18" t="str">
        <f>IF(ActividadesCom[[#This Row],[NIVEL 3]]&lt;&gt;0,VLOOKUP(ActividadesCom[[#This Row],[NIVEL 3]],Catálogo!A:B,2,FALSE),"")</f>
        <v/>
      </c>
      <c r="W3737" s="5"/>
      <c r="X3737" s="6"/>
      <c r="Y3737" s="5"/>
      <c r="Z3737" s="5"/>
      <c r="AA3737" s="18" t="str">
        <f>IF(ActividadesCom[[#This Row],[NIVEL 4]]&lt;&gt;0,VLOOKUP(ActividadesCom[[#This Row],[NIVEL 4]],Catálogo!A:B,2,FALSE),"")</f>
        <v/>
      </c>
      <c r="AB3737" s="5"/>
      <c r="AC3737" s="6"/>
      <c r="AD3737" s="5"/>
      <c r="AE3737" s="5"/>
      <c r="AF3737" s="18" t="str">
        <f>IF(ActividadesCom[[#This Row],[NIVEL 5]]&lt;&gt;0,VLOOKUP(ActividadesCom[[#This Row],[NIVEL 5]],Catálogo!A:B,2,FALSE),"")</f>
        <v/>
      </c>
      <c r="AG3737" s="36"/>
      <c r="AH3737" s="2"/>
      <c r="AI3737" s="2"/>
    </row>
    <row r="3738" spans="1:35" ht="30" customHeight="1" x14ac:dyDescent="0.25">
      <c r="A3738" s="7">
        <v>22470055</v>
      </c>
      <c r="B3738" s="10" t="str">
        <f>VLOOKUP(ActividadesCom[[#This Row],[NO. DE CONTROL]],'LISTADO ESTUDIANTES'!A:C,3,FALSE)</f>
        <v>NOVELO RUIZ WILBERT DEL JESUS</v>
      </c>
      <c r="C3738" s="97" t="str">
        <f>VLOOKUP(ActividadesCom[[#This Row],[NO. DE CONTROL]],'LISTADO ESTUDIANTES'!A:B,2,FALSE)</f>
        <v>ARQUITECTURA</v>
      </c>
      <c r="D3738" s="18" t="str">
        <f>VLOOKUP(ActividadesCom[[#This Row],[NO. DE CONTROL]],'LISTADO ESTUDIANTES'!A:D,4,FALSE)</f>
        <v>ACTIVO(A)</v>
      </c>
      <c r="E3738" s="7">
        <f>SUM(ActividadesCom[[#This Row],[CRÉD. 1]],ActividadesCom[[#This Row],[CRÉD. 2]],ActividadesCom[[#This Row],[CRÉD. 3]],ActividadesCom[[#This Row],[CRÉD. 4]],ActividadesCom[[#This Row],[CRÉD. 5]])</f>
        <v>0</v>
      </c>
      <c r="F3738" s="18" t="str">
        <f>IF(ActividadesCom[[#This Row],[ÚLTIMO SEMESTRE CON CRÉDITOS]]&gt;0,ROUND(AVERAGE(ActividadesCom[[#This Row],[VALOR NIVEL 5]],ActividadesCom[[#This Row],[VALOR NIVEL 4]],ActividadesCom[[#This Row],[VALOR NIVEL 3]],ActividadesCom[[#This Row],[VALOR NIVEL 2]],ActividadesCom[[#This Row],[VALOR NIVEL 1]]),0),"")</f>
        <v/>
      </c>
      <c r="G3738" s="7" t="str">
        <f>IF(ActividadesCom[[#This Row],[PROMEDIO]]="","",IF(ActividadesCom[[#This Row],[PROMEDIO]]&gt;=4,"EXCELENTE",IF(ActividadesCom[[#This Row],[PROMEDIO]]&gt;=3,"NOTABLE",IF(ActividadesCom[[#This Row],[PROMEDIO]]&gt;=2,"BUENO",IF(ActividadesCom[[#This Row],[PROMEDIO]]=1,"SUFICIENTE","")))))</f>
        <v/>
      </c>
      <c r="H3738" s="18">
        <f>MAX(ActividadesCom[[#This Row],[PERÍODO 1]],ActividadesCom[[#This Row],[PERÍODO 2]],ActividadesCom[[#This Row],[PERÍODO 3]],ActividadesCom[[#This Row],[PERÍODO 4]],ActividadesCom[[#This Row],[PERÍODO 5]])</f>
        <v>0</v>
      </c>
      <c r="I3738" s="6"/>
      <c r="J3738" s="5"/>
      <c r="K3738" s="5"/>
      <c r="L3738" s="18" t="str">
        <f>IF(ActividadesCom[[#This Row],[NIVEL 1]]&lt;&gt;0,VLOOKUP(ActividadesCom[[#This Row],[NIVEL 1]],Catálogo!A:B,2,FALSE),"")</f>
        <v/>
      </c>
      <c r="M3738" s="5"/>
      <c r="N3738" s="6"/>
      <c r="O3738" s="5"/>
      <c r="P3738" s="5"/>
      <c r="Q3738" s="18" t="str">
        <f>IF(ActividadesCom[[#This Row],[NIVEL 2]]&lt;&gt;0,VLOOKUP(ActividadesCom[[#This Row],[NIVEL 2]],Catálogo!A:B,2,FALSE),"")</f>
        <v/>
      </c>
      <c r="R3738" s="5"/>
      <c r="S3738" s="6"/>
      <c r="T3738" s="5"/>
      <c r="U3738" s="5"/>
      <c r="V3738" s="18" t="str">
        <f>IF(ActividadesCom[[#This Row],[NIVEL 3]]&lt;&gt;0,VLOOKUP(ActividadesCom[[#This Row],[NIVEL 3]],Catálogo!A:B,2,FALSE),"")</f>
        <v/>
      </c>
      <c r="W3738" s="5"/>
      <c r="X3738" s="6"/>
      <c r="Y3738" s="5"/>
      <c r="Z3738" s="5"/>
      <c r="AA3738" s="18" t="str">
        <f>IF(ActividadesCom[[#This Row],[NIVEL 4]]&lt;&gt;0,VLOOKUP(ActividadesCom[[#This Row],[NIVEL 4]],Catálogo!A:B,2,FALSE),"")</f>
        <v/>
      </c>
      <c r="AB3738" s="5"/>
      <c r="AC3738" s="6"/>
      <c r="AD3738" s="5"/>
      <c r="AE3738" s="5"/>
      <c r="AF3738" s="18" t="str">
        <f>IF(ActividadesCom[[#This Row],[NIVEL 5]]&lt;&gt;0,VLOOKUP(ActividadesCom[[#This Row],[NIVEL 5]],Catálogo!A:B,2,FALSE),"")</f>
        <v/>
      </c>
      <c r="AG3738" s="36"/>
      <c r="AH3738" s="2"/>
      <c r="AI3738" s="2"/>
    </row>
    <row r="3739" spans="1:35" ht="30" customHeight="1" x14ac:dyDescent="0.25">
      <c r="A3739" s="7">
        <v>22470056</v>
      </c>
      <c r="B3739" s="10" t="str">
        <f>VLOOKUP(ActividadesCom[[#This Row],[NO. DE CONTROL]],'LISTADO ESTUDIANTES'!A:C,3,FALSE)</f>
        <v>FRANCO VILLARINO JERSSON ALDAIR</v>
      </c>
      <c r="C3739" s="97" t="str">
        <f>VLOOKUP(ActividadesCom[[#This Row],[NO. DE CONTROL]],'LISTADO ESTUDIANTES'!A:B,2,FALSE)</f>
        <v>INGENIERIA EN SISTEMAS COMPUTACIONALES</v>
      </c>
      <c r="D3739" s="18" t="str">
        <f>VLOOKUP(ActividadesCom[[#This Row],[NO. DE CONTROL]],'LISTADO ESTUDIANTES'!A:D,4,FALSE)</f>
        <v>ACTIVO(A)</v>
      </c>
      <c r="E3739" s="7">
        <f>SUM(ActividadesCom[[#This Row],[CRÉD. 1]],ActividadesCom[[#This Row],[CRÉD. 2]],ActividadesCom[[#This Row],[CRÉD. 3]],ActividadesCom[[#This Row],[CRÉD. 4]],ActividadesCom[[#This Row],[CRÉD. 5]])</f>
        <v>0</v>
      </c>
      <c r="F3739" s="18" t="str">
        <f>IF(ActividadesCom[[#This Row],[ÚLTIMO SEMESTRE CON CRÉDITOS]]&gt;0,ROUND(AVERAGE(ActividadesCom[[#This Row],[VALOR NIVEL 5]],ActividadesCom[[#This Row],[VALOR NIVEL 4]],ActividadesCom[[#This Row],[VALOR NIVEL 3]],ActividadesCom[[#This Row],[VALOR NIVEL 2]],ActividadesCom[[#This Row],[VALOR NIVEL 1]]),0),"")</f>
        <v/>
      </c>
      <c r="G3739" s="7" t="str">
        <f>IF(ActividadesCom[[#This Row],[PROMEDIO]]="","",IF(ActividadesCom[[#This Row],[PROMEDIO]]&gt;=4,"EXCELENTE",IF(ActividadesCom[[#This Row],[PROMEDIO]]&gt;=3,"NOTABLE",IF(ActividadesCom[[#This Row],[PROMEDIO]]&gt;=2,"BUENO",IF(ActividadesCom[[#This Row],[PROMEDIO]]=1,"SUFICIENTE","")))))</f>
        <v/>
      </c>
      <c r="H3739" s="18">
        <f>MAX(ActividadesCom[[#This Row],[PERÍODO 1]],ActividadesCom[[#This Row],[PERÍODO 2]],ActividadesCom[[#This Row],[PERÍODO 3]],ActividadesCom[[#This Row],[PERÍODO 4]],ActividadesCom[[#This Row],[PERÍODO 5]])</f>
        <v>0</v>
      </c>
      <c r="I3739" s="6"/>
      <c r="J3739" s="5"/>
      <c r="K3739" s="5"/>
      <c r="L3739" s="18" t="str">
        <f>IF(ActividadesCom[[#This Row],[NIVEL 1]]&lt;&gt;0,VLOOKUP(ActividadesCom[[#This Row],[NIVEL 1]],Catálogo!A:B,2,FALSE),"")</f>
        <v/>
      </c>
      <c r="M3739" s="5"/>
      <c r="N3739" s="6"/>
      <c r="O3739" s="5"/>
      <c r="P3739" s="5"/>
      <c r="Q3739" s="18" t="str">
        <f>IF(ActividadesCom[[#This Row],[NIVEL 2]]&lt;&gt;0,VLOOKUP(ActividadesCom[[#This Row],[NIVEL 2]],Catálogo!A:B,2,FALSE),"")</f>
        <v/>
      </c>
      <c r="R3739" s="5"/>
      <c r="S3739" s="6"/>
      <c r="T3739" s="5"/>
      <c r="U3739" s="5"/>
      <c r="V3739" s="18" t="str">
        <f>IF(ActividadesCom[[#This Row],[NIVEL 3]]&lt;&gt;0,VLOOKUP(ActividadesCom[[#This Row],[NIVEL 3]],Catálogo!A:B,2,FALSE),"")</f>
        <v/>
      </c>
      <c r="W3739" s="5"/>
      <c r="X3739" s="6"/>
      <c r="Y3739" s="5"/>
      <c r="Z3739" s="5"/>
      <c r="AA3739" s="18" t="str">
        <f>IF(ActividadesCom[[#This Row],[NIVEL 4]]&lt;&gt;0,VLOOKUP(ActividadesCom[[#This Row],[NIVEL 4]],Catálogo!A:B,2,FALSE),"")</f>
        <v/>
      </c>
      <c r="AB3739" s="5"/>
      <c r="AC3739" s="6"/>
      <c r="AD3739" s="5"/>
      <c r="AE3739" s="5"/>
      <c r="AF3739" s="18" t="str">
        <f>IF(ActividadesCom[[#This Row],[NIVEL 5]]&lt;&gt;0,VLOOKUP(ActividadesCom[[#This Row],[NIVEL 5]],Catálogo!A:B,2,FALSE),"")</f>
        <v/>
      </c>
      <c r="AG3739" s="36"/>
      <c r="AH3739" s="2"/>
      <c r="AI3739" s="2"/>
    </row>
    <row r="3740" spans="1:35" ht="30" customHeight="1" x14ac:dyDescent="0.25">
      <c r="A3740" s="7">
        <v>22470057</v>
      </c>
      <c r="B3740" s="10" t="str">
        <f>VLOOKUP(ActividadesCom[[#This Row],[NO. DE CONTROL]],'LISTADO ESTUDIANTES'!A:C,3,FALSE)</f>
        <v>HERNANDEZ OLIVARES SERGIO IVAN</v>
      </c>
      <c r="C3740" s="97" t="str">
        <f>VLOOKUP(ActividadesCom[[#This Row],[NO. DE CONTROL]],'LISTADO ESTUDIANTES'!A:B,2,FALSE)</f>
        <v>INGENIERIA EN SISTEMAS COMPUTACIONALES</v>
      </c>
      <c r="D3740" s="18" t="str">
        <f>VLOOKUP(ActividadesCom[[#This Row],[NO. DE CONTROL]],'LISTADO ESTUDIANTES'!A:D,4,FALSE)</f>
        <v>ACTIVO(A)</v>
      </c>
      <c r="E3740" s="7">
        <f>SUM(ActividadesCom[[#This Row],[CRÉD. 1]],ActividadesCom[[#This Row],[CRÉD. 2]],ActividadesCom[[#This Row],[CRÉD. 3]],ActividadesCom[[#This Row],[CRÉD. 4]],ActividadesCom[[#This Row],[CRÉD. 5]])</f>
        <v>0</v>
      </c>
      <c r="F3740" s="18" t="str">
        <f>IF(ActividadesCom[[#This Row],[ÚLTIMO SEMESTRE CON CRÉDITOS]]&gt;0,ROUND(AVERAGE(ActividadesCom[[#This Row],[VALOR NIVEL 5]],ActividadesCom[[#This Row],[VALOR NIVEL 4]],ActividadesCom[[#This Row],[VALOR NIVEL 3]],ActividadesCom[[#This Row],[VALOR NIVEL 2]],ActividadesCom[[#This Row],[VALOR NIVEL 1]]),0),"")</f>
        <v/>
      </c>
      <c r="G3740" s="7" t="str">
        <f>IF(ActividadesCom[[#This Row],[PROMEDIO]]="","",IF(ActividadesCom[[#This Row],[PROMEDIO]]&gt;=4,"EXCELENTE",IF(ActividadesCom[[#This Row],[PROMEDIO]]&gt;=3,"NOTABLE",IF(ActividadesCom[[#This Row],[PROMEDIO]]&gt;=2,"BUENO",IF(ActividadesCom[[#This Row],[PROMEDIO]]=1,"SUFICIENTE","")))))</f>
        <v/>
      </c>
      <c r="H3740" s="18">
        <f>MAX(ActividadesCom[[#This Row],[PERÍODO 1]],ActividadesCom[[#This Row],[PERÍODO 2]],ActividadesCom[[#This Row],[PERÍODO 3]],ActividadesCom[[#This Row],[PERÍODO 4]],ActividadesCom[[#This Row],[PERÍODO 5]])</f>
        <v>0</v>
      </c>
      <c r="I3740" s="6"/>
      <c r="J3740" s="5"/>
      <c r="K3740" s="5"/>
      <c r="L3740" s="18" t="str">
        <f>IF(ActividadesCom[[#This Row],[NIVEL 1]]&lt;&gt;0,VLOOKUP(ActividadesCom[[#This Row],[NIVEL 1]],Catálogo!A:B,2,FALSE),"")</f>
        <v/>
      </c>
      <c r="M3740" s="5"/>
      <c r="N3740" s="6"/>
      <c r="O3740" s="5"/>
      <c r="P3740" s="5"/>
      <c r="Q3740" s="18" t="str">
        <f>IF(ActividadesCom[[#This Row],[NIVEL 2]]&lt;&gt;0,VLOOKUP(ActividadesCom[[#This Row],[NIVEL 2]],Catálogo!A:B,2,FALSE),"")</f>
        <v/>
      </c>
      <c r="R3740" s="5"/>
      <c r="S3740" s="6"/>
      <c r="T3740" s="5"/>
      <c r="U3740" s="5"/>
      <c r="V3740" s="18" t="str">
        <f>IF(ActividadesCom[[#This Row],[NIVEL 3]]&lt;&gt;0,VLOOKUP(ActividadesCom[[#This Row],[NIVEL 3]],Catálogo!A:B,2,FALSE),"")</f>
        <v/>
      </c>
      <c r="W3740" s="5"/>
      <c r="X3740" s="6"/>
      <c r="Y3740" s="5"/>
      <c r="Z3740" s="5"/>
      <c r="AA3740" s="18" t="str">
        <f>IF(ActividadesCom[[#This Row],[NIVEL 4]]&lt;&gt;0,VLOOKUP(ActividadesCom[[#This Row],[NIVEL 4]],Catálogo!A:B,2,FALSE),"")</f>
        <v/>
      </c>
      <c r="AB3740" s="5"/>
      <c r="AC3740" s="6"/>
      <c r="AD3740" s="5"/>
      <c r="AE3740" s="5"/>
      <c r="AF3740" s="18" t="str">
        <f>IF(ActividadesCom[[#This Row],[NIVEL 5]]&lt;&gt;0,VLOOKUP(ActividadesCom[[#This Row],[NIVEL 5]],Catálogo!A:B,2,FALSE),"")</f>
        <v/>
      </c>
      <c r="AG3740" s="36"/>
      <c r="AH3740" s="2"/>
      <c r="AI3740" s="2"/>
    </row>
    <row r="3741" spans="1:35" ht="30" customHeight="1" x14ac:dyDescent="0.25">
      <c r="A3741" s="7">
        <v>22470058</v>
      </c>
      <c r="B3741" s="10" t="str">
        <f>VLOOKUP(ActividadesCom[[#This Row],[NO. DE CONTROL]],'LISTADO ESTUDIANTES'!A:C,3,FALSE)</f>
        <v>MENESES SEGOVIA ANDI GABRIEL</v>
      </c>
      <c r="C3741" s="97" t="str">
        <f>VLOOKUP(ActividadesCom[[#This Row],[NO. DE CONTROL]],'LISTADO ESTUDIANTES'!A:B,2,FALSE)</f>
        <v>INGENIERIA EN SISTEMAS COMPUTACIONALES</v>
      </c>
      <c r="D3741" s="18" t="str">
        <f>VLOOKUP(ActividadesCom[[#This Row],[NO. DE CONTROL]],'LISTADO ESTUDIANTES'!A:D,4,FALSE)</f>
        <v>ACTIVO(A)</v>
      </c>
      <c r="E3741" s="7">
        <f>SUM(ActividadesCom[[#This Row],[CRÉD. 1]],ActividadesCom[[#This Row],[CRÉD. 2]],ActividadesCom[[#This Row],[CRÉD. 3]],ActividadesCom[[#This Row],[CRÉD. 4]],ActividadesCom[[#This Row],[CRÉD. 5]])</f>
        <v>0</v>
      </c>
      <c r="F3741" s="18" t="str">
        <f>IF(ActividadesCom[[#This Row],[ÚLTIMO SEMESTRE CON CRÉDITOS]]&gt;0,ROUND(AVERAGE(ActividadesCom[[#This Row],[VALOR NIVEL 5]],ActividadesCom[[#This Row],[VALOR NIVEL 4]],ActividadesCom[[#This Row],[VALOR NIVEL 3]],ActividadesCom[[#This Row],[VALOR NIVEL 2]],ActividadesCom[[#This Row],[VALOR NIVEL 1]]),0),"")</f>
        <v/>
      </c>
      <c r="G3741" s="7" t="str">
        <f>IF(ActividadesCom[[#This Row],[PROMEDIO]]="","",IF(ActividadesCom[[#This Row],[PROMEDIO]]&gt;=4,"EXCELENTE",IF(ActividadesCom[[#This Row],[PROMEDIO]]&gt;=3,"NOTABLE",IF(ActividadesCom[[#This Row],[PROMEDIO]]&gt;=2,"BUENO",IF(ActividadesCom[[#This Row],[PROMEDIO]]=1,"SUFICIENTE","")))))</f>
        <v/>
      </c>
      <c r="H3741" s="18">
        <f>MAX(ActividadesCom[[#This Row],[PERÍODO 1]],ActividadesCom[[#This Row],[PERÍODO 2]],ActividadesCom[[#This Row],[PERÍODO 3]],ActividadesCom[[#This Row],[PERÍODO 4]],ActividadesCom[[#This Row],[PERÍODO 5]])</f>
        <v>0</v>
      </c>
      <c r="I3741" s="6"/>
      <c r="J3741" s="5"/>
      <c r="K3741" s="5"/>
      <c r="L3741" s="18" t="str">
        <f>IF(ActividadesCom[[#This Row],[NIVEL 1]]&lt;&gt;0,VLOOKUP(ActividadesCom[[#This Row],[NIVEL 1]],Catálogo!A:B,2,FALSE),"")</f>
        <v/>
      </c>
      <c r="M3741" s="5"/>
      <c r="N3741" s="6"/>
      <c r="O3741" s="5"/>
      <c r="P3741" s="5"/>
      <c r="Q3741" s="18" t="str">
        <f>IF(ActividadesCom[[#This Row],[NIVEL 2]]&lt;&gt;0,VLOOKUP(ActividadesCom[[#This Row],[NIVEL 2]],Catálogo!A:B,2,FALSE),"")</f>
        <v/>
      </c>
      <c r="R3741" s="5"/>
      <c r="S3741" s="6"/>
      <c r="T3741" s="5"/>
      <c r="U3741" s="5"/>
      <c r="V3741" s="18" t="str">
        <f>IF(ActividadesCom[[#This Row],[NIVEL 3]]&lt;&gt;0,VLOOKUP(ActividadesCom[[#This Row],[NIVEL 3]],Catálogo!A:B,2,FALSE),"")</f>
        <v/>
      </c>
      <c r="W3741" s="5"/>
      <c r="X3741" s="6"/>
      <c r="Y3741" s="5"/>
      <c r="Z3741" s="5"/>
      <c r="AA3741" s="18" t="str">
        <f>IF(ActividadesCom[[#This Row],[NIVEL 4]]&lt;&gt;0,VLOOKUP(ActividadesCom[[#This Row],[NIVEL 4]],Catálogo!A:B,2,FALSE),"")</f>
        <v/>
      </c>
      <c r="AB3741" s="5"/>
      <c r="AC3741" s="6"/>
      <c r="AD3741" s="5"/>
      <c r="AE3741" s="5"/>
      <c r="AF3741" s="18" t="str">
        <f>IF(ActividadesCom[[#This Row],[NIVEL 5]]&lt;&gt;0,VLOOKUP(ActividadesCom[[#This Row],[NIVEL 5]],Catálogo!A:B,2,FALSE),"")</f>
        <v/>
      </c>
      <c r="AG3741" s="36"/>
      <c r="AH3741" s="2"/>
      <c r="AI3741" s="2"/>
    </row>
    <row r="3742" spans="1:35" ht="30" customHeight="1" x14ac:dyDescent="0.25">
      <c r="A3742" s="7">
        <v>22470059</v>
      </c>
      <c r="B3742" s="10" t="str">
        <f>VLOOKUP(ActividadesCom[[#This Row],[NO. DE CONTROL]],'LISTADO ESTUDIANTES'!A:C,3,FALSE)</f>
        <v>UCAN ALPUCHE ERNESTO JAVIER</v>
      </c>
      <c r="C3742" s="97" t="str">
        <f>VLOOKUP(ActividadesCom[[#This Row],[NO. DE CONTROL]],'LISTADO ESTUDIANTES'!A:B,2,FALSE)</f>
        <v>INGENIERIA EN SISTEMAS COMPUTACIONALES</v>
      </c>
      <c r="D3742" s="18" t="str">
        <f>VLOOKUP(ActividadesCom[[#This Row],[NO. DE CONTROL]],'LISTADO ESTUDIANTES'!A:D,4,FALSE)</f>
        <v>ACTIVO(A)</v>
      </c>
      <c r="E3742" s="7">
        <f>SUM(ActividadesCom[[#This Row],[CRÉD. 1]],ActividadesCom[[#This Row],[CRÉD. 2]],ActividadesCom[[#This Row],[CRÉD. 3]],ActividadesCom[[#This Row],[CRÉD. 4]],ActividadesCom[[#This Row],[CRÉD. 5]])</f>
        <v>0</v>
      </c>
      <c r="F3742" s="18" t="str">
        <f>IF(ActividadesCom[[#This Row],[ÚLTIMO SEMESTRE CON CRÉDITOS]]&gt;0,ROUND(AVERAGE(ActividadesCom[[#This Row],[VALOR NIVEL 5]],ActividadesCom[[#This Row],[VALOR NIVEL 4]],ActividadesCom[[#This Row],[VALOR NIVEL 3]],ActividadesCom[[#This Row],[VALOR NIVEL 2]],ActividadesCom[[#This Row],[VALOR NIVEL 1]]),0),"")</f>
        <v/>
      </c>
      <c r="G3742" s="7" t="str">
        <f>IF(ActividadesCom[[#This Row],[PROMEDIO]]="","",IF(ActividadesCom[[#This Row],[PROMEDIO]]&gt;=4,"EXCELENTE",IF(ActividadesCom[[#This Row],[PROMEDIO]]&gt;=3,"NOTABLE",IF(ActividadesCom[[#This Row],[PROMEDIO]]&gt;=2,"BUENO",IF(ActividadesCom[[#This Row],[PROMEDIO]]=1,"SUFICIENTE","")))))</f>
        <v/>
      </c>
      <c r="H3742" s="18">
        <f>MAX(ActividadesCom[[#This Row],[PERÍODO 1]],ActividadesCom[[#This Row],[PERÍODO 2]],ActividadesCom[[#This Row],[PERÍODO 3]],ActividadesCom[[#This Row],[PERÍODO 4]],ActividadesCom[[#This Row],[PERÍODO 5]])</f>
        <v>0</v>
      </c>
      <c r="I3742" s="6"/>
      <c r="J3742" s="5"/>
      <c r="K3742" s="5"/>
      <c r="L3742" s="18" t="str">
        <f>IF(ActividadesCom[[#This Row],[NIVEL 1]]&lt;&gt;0,VLOOKUP(ActividadesCom[[#This Row],[NIVEL 1]],Catálogo!A:B,2,FALSE),"")</f>
        <v/>
      </c>
      <c r="M3742" s="5"/>
      <c r="N3742" s="6"/>
      <c r="O3742" s="5"/>
      <c r="P3742" s="5"/>
      <c r="Q3742" s="18" t="str">
        <f>IF(ActividadesCom[[#This Row],[NIVEL 2]]&lt;&gt;0,VLOOKUP(ActividadesCom[[#This Row],[NIVEL 2]],Catálogo!A:B,2,FALSE),"")</f>
        <v/>
      </c>
      <c r="R3742" s="5"/>
      <c r="S3742" s="6"/>
      <c r="T3742" s="5"/>
      <c r="U3742" s="5"/>
      <c r="V3742" s="18" t="str">
        <f>IF(ActividadesCom[[#This Row],[NIVEL 3]]&lt;&gt;0,VLOOKUP(ActividadesCom[[#This Row],[NIVEL 3]],Catálogo!A:B,2,FALSE),"")</f>
        <v/>
      </c>
      <c r="W3742" s="5"/>
      <c r="X3742" s="6"/>
      <c r="Y3742" s="5"/>
      <c r="Z3742" s="5"/>
      <c r="AA3742" s="18" t="str">
        <f>IF(ActividadesCom[[#This Row],[NIVEL 4]]&lt;&gt;0,VLOOKUP(ActividadesCom[[#This Row],[NIVEL 4]],Catálogo!A:B,2,FALSE),"")</f>
        <v/>
      </c>
      <c r="AB3742" s="5"/>
      <c r="AC3742" s="6"/>
      <c r="AD3742" s="5"/>
      <c r="AE3742" s="5"/>
      <c r="AF3742" s="18" t="str">
        <f>IF(ActividadesCom[[#This Row],[NIVEL 5]]&lt;&gt;0,VLOOKUP(ActividadesCom[[#This Row],[NIVEL 5]],Catálogo!A:B,2,FALSE),"")</f>
        <v/>
      </c>
      <c r="AG3742" s="36"/>
      <c r="AH3742" s="2"/>
      <c r="AI3742" s="2"/>
    </row>
    <row r="3743" spans="1:35" ht="30" customHeight="1" x14ac:dyDescent="0.25">
      <c r="A3743" s="7">
        <v>22470060</v>
      </c>
      <c r="B3743" s="10" t="str">
        <f>VLOOKUP(ActividadesCom[[#This Row],[NO. DE CONTROL]],'LISTADO ESTUDIANTES'!A:C,3,FALSE)</f>
        <v>HERNANDEZ PERERA CARLOS ENRIQUE</v>
      </c>
      <c r="C3743" s="97" t="str">
        <f>VLOOKUP(ActividadesCom[[#This Row],[NO. DE CONTROL]],'LISTADO ESTUDIANTES'!A:B,2,FALSE)</f>
        <v>INGENIERIA EN SISTEMAS COMPUTACIONALES</v>
      </c>
      <c r="D3743" s="18" t="str">
        <f>VLOOKUP(ActividadesCom[[#This Row],[NO. DE CONTROL]],'LISTADO ESTUDIANTES'!A:D,4,FALSE)</f>
        <v>ACTIVO(A)</v>
      </c>
      <c r="E3743" s="7">
        <f>SUM(ActividadesCom[[#This Row],[CRÉD. 1]],ActividadesCom[[#This Row],[CRÉD. 2]],ActividadesCom[[#This Row],[CRÉD. 3]],ActividadesCom[[#This Row],[CRÉD. 4]],ActividadesCom[[#This Row],[CRÉD. 5]])</f>
        <v>0</v>
      </c>
      <c r="F3743" s="18" t="str">
        <f>IF(ActividadesCom[[#This Row],[ÚLTIMO SEMESTRE CON CRÉDITOS]]&gt;0,ROUND(AVERAGE(ActividadesCom[[#This Row],[VALOR NIVEL 5]],ActividadesCom[[#This Row],[VALOR NIVEL 4]],ActividadesCom[[#This Row],[VALOR NIVEL 3]],ActividadesCom[[#This Row],[VALOR NIVEL 2]],ActividadesCom[[#This Row],[VALOR NIVEL 1]]),0),"")</f>
        <v/>
      </c>
      <c r="G3743" s="7" t="str">
        <f>IF(ActividadesCom[[#This Row],[PROMEDIO]]="","",IF(ActividadesCom[[#This Row],[PROMEDIO]]&gt;=4,"EXCELENTE",IF(ActividadesCom[[#This Row],[PROMEDIO]]&gt;=3,"NOTABLE",IF(ActividadesCom[[#This Row],[PROMEDIO]]&gt;=2,"BUENO",IF(ActividadesCom[[#This Row],[PROMEDIO]]=1,"SUFICIENTE","")))))</f>
        <v/>
      </c>
      <c r="H3743" s="18">
        <f>MAX(ActividadesCom[[#This Row],[PERÍODO 1]],ActividadesCom[[#This Row],[PERÍODO 2]],ActividadesCom[[#This Row],[PERÍODO 3]],ActividadesCom[[#This Row],[PERÍODO 4]],ActividadesCom[[#This Row],[PERÍODO 5]])</f>
        <v>0</v>
      </c>
      <c r="I3743" s="6"/>
      <c r="J3743" s="5"/>
      <c r="K3743" s="5"/>
      <c r="L3743" s="18" t="str">
        <f>IF(ActividadesCom[[#This Row],[NIVEL 1]]&lt;&gt;0,VLOOKUP(ActividadesCom[[#This Row],[NIVEL 1]],Catálogo!A:B,2,FALSE),"")</f>
        <v/>
      </c>
      <c r="M3743" s="5"/>
      <c r="N3743" s="6"/>
      <c r="O3743" s="5"/>
      <c r="P3743" s="5"/>
      <c r="Q3743" s="18" t="str">
        <f>IF(ActividadesCom[[#This Row],[NIVEL 2]]&lt;&gt;0,VLOOKUP(ActividadesCom[[#This Row],[NIVEL 2]],Catálogo!A:B,2,FALSE),"")</f>
        <v/>
      </c>
      <c r="R3743" s="5"/>
      <c r="S3743" s="6"/>
      <c r="T3743" s="5"/>
      <c r="U3743" s="5"/>
      <c r="V3743" s="18" t="str">
        <f>IF(ActividadesCom[[#This Row],[NIVEL 3]]&lt;&gt;0,VLOOKUP(ActividadesCom[[#This Row],[NIVEL 3]],Catálogo!A:B,2,FALSE),"")</f>
        <v/>
      </c>
      <c r="W3743" s="5"/>
      <c r="X3743" s="6"/>
      <c r="Y3743" s="5"/>
      <c r="Z3743" s="5"/>
      <c r="AA3743" s="18" t="str">
        <f>IF(ActividadesCom[[#This Row],[NIVEL 4]]&lt;&gt;0,VLOOKUP(ActividadesCom[[#This Row],[NIVEL 4]],Catálogo!A:B,2,FALSE),"")</f>
        <v/>
      </c>
      <c r="AB3743" s="5"/>
      <c r="AC3743" s="6"/>
      <c r="AD3743" s="5"/>
      <c r="AE3743" s="5"/>
      <c r="AF3743" s="18" t="str">
        <f>IF(ActividadesCom[[#This Row],[NIVEL 5]]&lt;&gt;0,VLOOKUP(ActividadesCom[[#This Row],[NIVEL 5]],Catálogo!A:B,2,FALSE),"")</f>
        <v/>
      </c>
      <c r="AG3743" s="36"/>
      <c r="AH3743" s="2"/>
      <c r="AI3743" s="2"/>
    </row>
    <row r="3744" spans="1:35" ht="30" customHeight="1" x14ac:dyDescent="0.25">
      <c r="A3744" s="7">
        <v>22470061</v>
      </c>
      <c r="B3744" s="10" t="str">
        <f>VLOOKUP(ActividadesCom[[#This Row],[NO. DE CONTROL]],'LISTADO ESTUDIANTES'!A:C,3,FALSE)</f>
        <v>CAMPOS ESQUIVEL ALEXIS ROGERIO</v>
      </c>
      <c r="C3744" s="97" t="str">
        <f>VLOOKUP(ActividadesCom[[#This Row],[NO. DE CONTROL]],'LISTADO ESTUDIANTES'!A:B,2,FALSE)</f>
        <v>INGENIERIA EN SISTEMAS COMPUTACIONALES</v>
      </c>
      <c r="D3744" s="18" t="str">
        <f>VLOOKUP(ActividadesCom[[#This Row],[NO. DE CONTROL]],'LISTADO ESTUDIANTES'!A:D,4,FALSE)</f>
        <v>ACTIVO(A)</v>
      </c>
      <c r="E3744" s="7">
        <f>SUM(ActividadesCom[[#This Row],[CRÉD. 1]],ActividadesCom[[#This Row],[CRÉD. 2]],ActividadesCom[[#This Row],[CRÉD. 3]],ActividadesCom[[#This Row],[CRÉD. 4]],ActividadesCom[[#This Row],[CRÉD. 5]])</f>
        <v>0</v>
      </c>
      <c r="F3744" s="18" t="str">
        <f>IF(ActividadesCom[[#This Row],[ÚLTIMO SEMESTRE CON CRÉDITOS]]&gt;0,ROUND(AVERAGE(ActividadesCom[[#This Row],[VALOR NIVEL 5]],ActividadesCom[[#This Row],[VALOR NIVEL 4]],ActividadesCom[[#This Row],[VALOR NIVEL 3]],ActividadesCom[[#This Row],[VALOR NIVEL 2]],ActividadesCom[[#This Row],[VALOR NIVEL 1]]),0),"")</f>
        <v/>
      </c>
      <c r="G3744" s="7" t="str">
        <f>IF(ActividadesCom[[#This Row],[PROMEDIO]]="","",IF(ActividadesCom[[#This Row],[PROMEDIO]]&gt;=4,"EXCELENTE",IF(ActividadesCom[[#This Row],[PROMEDIO]]&gt;=3,"NOTABLE",IF(ActividadesCom[[#This Row],[PROMEDIO]]&gt;=2,"BUENO",IF(ActividadesCom[[#This Row],[PROMEDIO]]=1,"SUFICIENTE","")))))</f>
        <v/>
      </c>
      <c r="H3744" s="18">
        <f>MAX(ActividadesCom[[#This Row],[PERÍODO 1]],ActividadesCom[[#This Row],[PERÍODO 2]],ActividadesCom[[#This Row],[PERÍODO 3]],ActividadesCom[[#This Row],[PERÍODO 4]],ActividadesCom[[#This Row],[PERÍODO 5]])</f>
        <v>0</v>
      </c>
      <c r="I3744" s="6"/>
      <c r="J3744" s="5"/>
      <c r="K3744" s="5"/>
      <c r="L3744" s="18" t="str">
        <f>IF(ActividadesCom[[#This Row],[NIVEL 1]]&lt;&gt;0,VLOOKUP(ActividadesCom[[#This Row],[NIVEL 1]],Catálogo!A:B,2,FALSE),"")</f>
        <v/>
      </c>
      <c r="M3744" s="5"/>
      <c r="N3744" s="6"/>
      <c r="O3744" s="5"/>
      <c r="P3744" s="5"/>
      <c r="Q3744" s="18" t="str">
        <f>IF(ActividadesCom[[#This Row],[NIVEL 2]]&lt;&gt;0,VLOOKUP(ActividadesCom[[#This Row],[NIVEL 2]],Catálogo!A:B,2,FALSE),"")</f>
        <v/>
      </c>
      <c r="R3744" s="5"/>
      <c r="S3744" s="6"/>
      <c r="T3744" s="5"/>
      <c r="U3744" s="5"/>
      <c r="V3744" s="18" t="str">
        <f>IF(ActividadesCom[[#This Row],[NIVEL 3]]&lt;&gt;0,VLOOKUP(ActividadesCom[[#This Row],[NIVEL 3]],Catálogo!A:B,2,FALSE),"")</f>
        <v/>
      </c>
      <c r="W3744" s="5"/>
      <c r="X3744" s="6"/>
      <c r="Y3744" s="5"/>
      <c r="Z3744" s="5"/>
      <c r="AA3744" s="18" t="str">
        <f>IF(ActividadesCom[[#This Row],[NIVEL 4]]&lt;&gt;0,VLOOKUP(ActividadesCom[[#This Row],[NIVEL 4]],Catálogo!A:B,2,FALSE),"")</f>
        <v/>
      </c>
      <c r="AB3744" s="5"/>
      <c r="AC3744" s="6"/>
      <c r="AD3744" s="5"/>
      <c r="AE3744" s="5"/>
      <c r="AF3744" s="18" t="str">
        <f>IF(ActividadesCom[[#This Row],[NIVEL 5]]&lt;&gt;0,VLOOKUP(ActividadesCom[[#This Row],[NIVEL 5]],Catálogo!A:B,2,FALSE),"")</f>
        <v/>
      </c>
      <c r="AG3744" s="36"/>
      <c r="AH3744" s="2"/>
      <c r="AI3744" s="2"/>
    </row>
    <row r="3745" spans="1:35" ht="30" customHeight="1" x14ac:dyDescent="0.25">
      <c r="A3745" s="7">
        <v>22470062</v>
      </c>
      <c r="B3745" s="10" t="str">
        <f>VLOOKUP(ActividadesCom[[#This Row],[NO. DE CONTROL]],'LISTADO ESTUDIANTES'!A:C,3,FALSE)</f>
        <v>GONZALEZ CHAN MANUEL ALEJANDRO</v>
      </c>
      <c r="C3745" s="97" t="str">
        <f>VLOOKUP(ActividadesCom[[#This Row],[NO. DE CONTROL]],'LISTADO ESTUDIANTES'!A:B,2,FALSE)</f>
        <v>INGENIERIA EN SISTEMAS COMPUTACIONALES</v>
      </c>
      <c r="D3745" s="18" t="str">
        <f>VLOOKUP(ActividadesCom[[#This Row],[NO. DE CONTROL]],'LISTADO ESTUDIANTES'!A:D,4,FALSE)</f>
        <v>ACTIVO(A)</v>
      </c>
      <c r="E3745" s="7">
        <f>SUM(ActividadesCom[[#This Row],[CRÉD. 1]],ActividadesCom[[#This Row],[CRÉD. 2]],ActividadesCom[[#This Row],[CRÉD. 3]],ActividadesCom[[#This Row],[CRÉD. 4]],ActividadesCom[[#This Row],[CRÉD. 5]])</f>
        <v>0</v>
      </c>
      <c r="F3745" s="18" t="str">
        <f>IF(ActividadesCom[[#This Row],[ÚLTIMO SEMESTRE CON CRÉDITOS]]&gt;0,ROUND(AVERAGE(ActividadesCom[[#This Row],[VALOR NIVEL 5]],ActividadesCom[[#This Row],[VALOR NIVEL 4]],ActividadesCom[[#This Row],[VALOR NIVEL 3]],ActividadesCom[[#This Row],[VALOR NIVEL 2]],ActividadesCom[[#This Row],[VALOR NIVEL 1]]),0),"")</f>
        <v/>
      </c>
      <c r="G3745" s="7" t="str">
        <f>IF(ActividadesCom[[#This Row],[PROMEDIO]]="","",IF(ActividadesCom[[#This Row],[PROMEDIO]]&gt;=4,"EXCELENTE",IF(ActividadesCom[[#This Row],[PROMEDIO]]&gt;=3,"NOTABLE",IF(ActividadesCom[[#This Row],[PROMEDIO]]&gt;=2,"BUENO",IF(ActividadesCom[[#This Row],[PROMEDIO]]=1,"SUFICIENTE","")))))</f>
        <v/>
      </c>
      <c r="H3745" s="18">
        <f>MAX(ActividadesCom[[#This Row],[PERÍODO 1]],ActividadesCom[[#This Row],[PERÍODO 2]],ActividadesCom[[#This Row],[PERÍODO 3]],ActividadesCom[[#This Row],[PERÍODO 4]],ActividadesCom[[#This Row],[PERÍODO 5]])</f>
        <v>0</v>
      </c>
      <c r="I3745" s="6"/>
      <c r="J3745" s="5"/>
      <c r="K3745" s="5"/>
      <c r="L3745" s="18" t="str">
        <f>IF(ActividadesCom[[#This Row],[NIVEL 1]]&lt;&gt;0,VLOOKUP(ActividadesCom[[#This Row],[NIVEL 1]],Catálogo!A:B,2,FALSE),"")</f>
        <v/>
      </c>
      <c r="M3745" s="5"/>
      <c r="N3745" s="6"/>
      <c r="O3745" s="5"/>
      <c r="P3745" s="5"/>
      <c r="Q3745" s="18" t="str">
        <f>IF(ActividadesCom[[#This Row],[NIVEL 2]]&lt;&gt;0,VLOOKUP(ActividadesCom[[#This Row],[NIVEL 2]],Catálogo!A:B,2,FALSE),"")</f>
        <v/>
      </c>
      <c r="R3745" s="5"/>
      <c r="S3745" s="6"/>
      <c r="T3745" s="5"/>
      <c r="U3745" s="5"/>
      <c r="V3745" s="18" t="str">
        <f>IF(ActividadesCom[[#This Row],[NIVEL 3]]&lt;&gt;0,VLOOKUP(ActividadesCom[[#This Row],[NIVEL 3]],Catálogo!A:B,2,FALSE),"")</f>
        <v/>
      </c>
      <c r="W3745" s="5"/>
      <c r="X3745" s="6"/>
      <c r="Y3745" s="5"/>
      <c r="Z3745" s="5"/>
      <c r="AA3745" s="18" t="str">
        <f>IF(ActividadesCom[[#This Row],[NIVEL 4]]&lt;&gt;0,VLOOKUP(ActividadesCom[[#This Row],[NIVEL 4]],Catálogo!A:B,2,FALSE),"")</f>
        <v/>
      </c>
      <c r="AB3745" s="5"/>
      <c r="AC3745" s="6"/>
      <c r="AD3745" s="5"/>
      <c r="AE3745" s="5"/>
      <c r="AF3745" s="18" t="str">
        <f>IF(ActividadesCom[[#This Row],[NIVEL 5]]&lt;&gt;0,VLOOKUP(ActividadesCom[[#This Row],[NIVEL 5]],Catálogo!A:B,2,FALSE),"")</f>
        <v/>
      </c>
      <c r="AG3745" s="36"/>
      <c r="AH3745" s="2"/>
      <c r="AI3745" s="2"/>
    </row>
    <row r="3746" spans="1:35" ht="30" customHeight="1" x14ac:dyDescent="0.25">
      <c r="A3746" s="7">
        <v>22470063</v>
      </c>
      <c r="B3746" s="10" t="str">
        <f>VLOOKUP(ActividadesCom[[#This Row],[NO. DE CONTROL]],'LISTADO ESTUDIANTES'!A:C,3,FALSE)</f>
        <v>URQUIZA ANTONIO RAFAEL</v>
      </c>
      <c r="C3746" s="97" t="str">
        <f>VLOOKUP(ActividadesCom[[#This Row],[NO. DE CONTROL]],'LISTADO ESTUDIANTES'!A:B,2,FALSE)</f>
        <v>INGENIERIA EN SISTEMAS COMPUTACIONALES</v>
      </c>
      <c r="D3746" s="18" t="str">
        <f>VLOOKUP(ActividadesCom[[#This Row],[NO. DE CONTROL]],'LISTADO ESTUDIANTES'!A:D,4,FALSE)</f>
        <v>ACTIVO(A)</v>
      </c>
      <c r="E3746" s="7">
        <f>SUM(ActividadesCom[[#This Row],[CRÉD. 1]],ActividadesCom[[#This Row],[CRÉD. 2]],ActividadesCom[[#This Row],[CRÉD. 3]],ActividadesCom[[#This Row],[CRÉD. 4]],ActividadesCom[[#This Row],[CRÉD. 5]])</f>
        <v>0</v>
      </c>
      <c r="F3746" s="18" t="str">
        <f>IF(ActividadesCom[[#This Row],[ÚLTIMO SEMESTRE CON CRÉDITOS]]&gt;0,ROUND(AVERAGE(ActividadesCom[[#This Row],[VALOR NIVEL 5]],ActividadesCom[[#This Row],[VALOR NIVEL 4]],ActividadesCom[[#This Row],[VALOR NIVEL 3]],ActividadesCom[[#This Row],[VALOR NIVEL 2]],ActividadesCom[[#This Row],[VALOR NIVEL 1]]),0),"")</f>
        <v/>
      </c>
      <c r="G3746" s="7" t="str">
        <f>IF(ActividadesCom[[#This Row],[PROMEDIO]]="","",IF(ActividadesCom[[#This Row],[PROMEDIO]]&gt;=4,"EXCELENTE",IF(ActividadesCom[[#This Row],[PROMEDIO]]&gt;=3,"NOTABLE",IF(ActividadesCom[[#This Row],[PROMEDIO]]&gt;=2,"BUENO",IF(ActividadesCom[[#This Row],[PROMEDIO]]=1,"SUFICIENTE","")))))</f>
        <v/>
      </c>
      <c r="H3746" s="18">
        <f>MAX(ActividadesCom[[#This Row],[PERÍODO 1]],ActividadesCom[[#This Row],[PERÍODO 2]],ActividadesCom[[#This Row],[PERÍODO 3]],ActividadesCom[[#This Row],[PERÍODO 4]],ActividadesCom[[#This Row],[PERÍODO 5]])</f>
        <v>0</v>
      </c>
      <c r="I3746" s="6"/>
      <c r="J3746" s="5"/>
      <c r="K3746" s="5"/>
      <c r="L3746" s="18" t="str">
        <f>IF(ActividadesCom[[#This Row],[NIVEL 1]]&lt;&gt;0,VLOOKUP(ActividadesCom[[#This Row],[NIVEL 1]],Catálogo!A:B,2,FALSE),"")</f>
        <v/>
      </c>
      <c r="M3746" s="5"/>
      <c r="N3746" s="6"/>
      <c r="O3746" s="5"/>
      <c r="P3746" s="5"/>
      <c r="Q3746" s="18" t="str">
        <f>IF(ActividadesCom[[#This Row],[NIVEL 2]]&lt;&gt;0,VLOOKUP(ActividadesCom[[#This Row],[NIVEL 2]],Catálogo!A:B,2,FALSE),"")</f>
        <v/>
      </c>
      <c r="R3746" s="5"/>
      <c r="S3746" s="6"/>
      <c r="T3746" s="5"/>
      <c r="U3746" s="5"/>
      <c r="V3746" s="18" t="str">
        <f>IF(ActividadesCom[[#This Row],[NIVEL 3]]&lt;&gt;0,VLOOKUP(ActividadesCom[[#This Row],[NIVEL 3]],Catálogo!A:B,2,FALSE),"")</f>
        <v/>
      </c>
      <c r="W3746" s="5"/>
      <c r="X3746" s="6"/>
      <c r="Y3746" s="5"/>
      <c r="Z3746" s="5"/>
      <c r="AA3746" s="18" t="str">
        <f>IF(ActividadesCom[[#This Row],[NIVEL 4]]&lt;&gt;0,VLOOKUP(ActividadesCom[[#This Row],[NIVEL 4]],Catálogo!A:B,2,FALSE),"")</f>
        <v/>
      </c>
      <c r="AB3746" s="5"/>
      <c r="AC3746" s="6"/>
      <c r="AD3746" s="5"/>
      <c r="AE3746" s="5"/>
      <c r="AF3746" s="18" t="str">
        <f>IF(ActividadesCom[[#This Row],[NIVEL 5]]&lt;&gt;0,VLOOKUP(ActividadesCom[[#This Row],[NIVEL 5]],Catálogo!A:B,2,FALSE),"")</f>
        <v/>
      </c>
      <c r="AG3746" s="36"/>
      <c r="AH3746" s="2"/>
      <c r="AI3746" s="2"/>
    </row>
    <row r="3747" spans="1:35" ht="30" customHeight="1" x14ac:dyDescent="0.25">
      <c r="A3747" s="7">
        <v>22470064</v>
      </c>
      <c r="B3747" s="10" t="str">
        <f>VLOOKUP(ActividadesCom[[#This Row],[NO. DE CONTROL]],'LISTADO ESTUDIANTES'!A:C,3,FALSE)</f>
        <v>PEREZ VALDEZ RODRIGO ARTURO</v>
      </c>
      <c r="C3747" s="97" t="str">
        <f>VLOOKUP(ActividadesCom[[#This Row],[NO. DE CONTROL]],'LISTADO ESTUDIANTES'!A:B,2,FALSE)</f>
        <v>INGENIERIA EN SISTEMAS COMPUTACIONALES</v>
      </c>
      <c r="D3747" s="18" t="str">
        <f>VLOOKUP(ActividadesCom[[#This Row],[NO. DE CONTROL]],'LISTADO ESTUDIANTES'!A:D,4,FALSE)</f>
        <v>ACTIVO(A)</v>
      </c>
      <c r="E3747" s="7">
        <f>SUM(ActividadesCom[[#This Row],[CRÉD. 1]],ActividadesCom[[#This Row],[CRÉD. 2]],ActividadesCom[[#This Row],[CRÉD. 3]],ActividadesCom[[#This Row],[CRÉD. 4]],ActividadesCom[[#This Row],[CRÉD. 5]])</f>
        <v>0</v>
      </c>
      <c r="F3747" s="18" t="str">
        <f>IF(ActividadesCom[[#This Row],[ÚLTIMO SEMESTRE CON CRÉDITOS]]&gt;0,ROUND(AVERAGE(ActividadesCom[[#This Row],[VALOR NIVEL 5]],ActividadesCom[[#This Row],[VALOR NIVEL 4]],ActividadesCom[[#This Row],[VALOR NIVEL 3]],ActividadesCom[[#This Row],[VALOR NIVEL 2]],ActividadesCom[[#This Row],[VALOR NIVEL 1]]),0),"")</f>
        <v/>
      </c>
      <c r="G3747" s="7" t="str">
        <f>IF(ActividadesCom[[#This Row],[PROMEDIO]]="","",IF(ActividadesCom[[#This Row],[PROMEDIO]]&gt;=4,"EXCELENTE",IF(ActividadesCom[[#This Row],[PROMEDIO]]&gt;=3,"NOTABLE",IF(ActividadesCom[[#This Row],[PROMEDIO]]&gt;=2,"BUENO",IF(ActividadesCom[[#This Row],[PROMEDIO]]=1,"SUFICIENTE","")))))</f>
        <v/>
      </c>
      <c r="H3747" s="18">
        <f>MAX(ActividadesCom[[#This Row],[PERÍODO 1]],ActividadesCom[[#This Row],[PERÍODO 2]],ActividadesCom[[#This Row],[PERÍODO 3]],ActividadesCom[[#This Row],[PERÍODO 4]],ActividadesCom[[#This Row],[PERÍODO 5]])</f>
        <v>0</v>
      </c>
      <c r="I3747" s="6"/>
      <c r="J3747" s="5"/>
      <c r="K3747" s="5"/>
      <c r="L3747" s="18" t="str">
        <f>IF(ActividadesCom[[#This Row],[NIVEL 1]]&lt;&gt;0,VLOOKUP(ActividadesCom[[#This Row],[NIVEL 1]],Catálogo!A:B,2,FALSE),"")</f>
        <v/>
      </c>
      <c r="M3747" s="5"/>
      <c r="N3747" s="6"/>
      <c r="O3747" s="5"/>
      <c r="P3747" s="5"/>
      <c r="Q3747" s="18" t="str">
        <f>IF(ActividadesCom[[#This Row],[NIVEL 2]]&lt;&gt;0,VLOOKUP(ActividadesCom[[#This Row],[NIVEL 2]],Catálogo!A:B,2,FALSE),"")</f>
        <v/>
      </c>
      <c r="R3747" s="5"/>
      <c r="S3747" s="6"/>
      <c r="T3747" s="5"/>
      <c r="U3747" s="5"/>
      <c r="V3747" s="18" t="str">
        <f>IF(ActividadesCom[[#This Row],[NIVEL 3]]&lt;&gt;0,VLOOKUP(ActividadesCom[[#This Row],[NIVEL 3]],Catálogo!A:B,2,FALSE),"")</f>
        <v/>
      </c>
      <c r="W3747" s="5"/>
      <c r="X3747" s="6"/>
      <c r="Y3747" s="5"/>
      <c r="Z3747" s="5"/>
      <c r="AA3747" s="18" t="str">
        <f>IF(ActividadesCom[[#This Row],[NIVEL 4]]&lt;&gt;0,VLOOKUP(ActividadesCom[[#This Row],[NIVEL 4]],Catálogo!A:B,2,FALSE),"")</f>
        <v/>
      </c>
      <c r="AB3747" s="5"/>
      <c r="AC3747" s="6"/>
      <c r="AD3747" s="5"/>
      <c r="AE3747" s="5"/>
      <c r="AF3747" s="18" t="str">
        <f>IF(ActividadesCom[[#This Row],[NIVEL 5]]&lt;&gt;0,VLOOKUP(ActividadesCom[[#This Row],[NIVEL 5]],Catálogo!A:B,2,FALSE),"")</f>
        <v/>
      </c>
      <c r="AG3747" s="36"/>
      <c r="AH3747" s="2"/>
      <c r="AI3747" s="2"/>
    </row>
    <row r="3748" spans="1:35" ht="30" customHeight="1" x14ac:dyDescent="0.25">
      <c r="A3748" s="7">
        <v>22470065</v>
      </c>
      <c r="B3748" s="10" t="str">
        <f>VLOOKUP(ActividadesCom[[#This Row],[NO. DE CONTROL]],'LISTADO ESTUDIANTES'!A:C,3,FALSE)</f>
        <v>UC BAQUEIRO FRANCISCO JESUS</v>
      </c>
      <c r="C3748" s="97" t="str">
        <f>VLOOKUP(ActividadesCom[[#This Row],[NO. DE CONTROL]],'LISTADO ESTUDIANTES'!A:B,2,FALSE)</f>
        <v>INGENIERIA EN SISTEMAS COMPUTACIONALES</v>
      </c>
      <c r="D3748" s="18" t="str">
        <f>VLOOKUP(ActividadesCom[[#This Row],[NO. DE CONTROL]],'LISTADO ESTUDIANTES'!A:D,4,FALSE)</f>
        <v>ACTIVO(A)</v>
      </c>
      <c r="E3748" s="7">
        <f>SUM(ActividadesCom[[#This Row],[CRÉD. 1]],ActividadesCom[[#This Row],[CRÉD. 2]],ActividadesCom[[#This Row],[CRÉD. 3]],ActividadesCom[[#This Row],[CRÉD. 4]],ActividadesCom[[#This Row],[CRÉD. 5]])</f>
        <v>0</v>
      </c>
      <c r="F3748" s="18" t="str">
        <f>IF(ActividadesCom[[#This Row],[ÚLTIMO SEMESTRE CON CRÉDITOS]]&gt;0,ROUND(AVERAGE(ActividadesCom[[#This Row],[VALOR NIVEL 5]],ActividadesCom[[#This Row],[VALOR NIVEL 4]],ActividadesCom[[#This Row],[VALOR NIVEL 3]],ActividadesCom[[#This Row],[VALOR NIVEL 2]],ActividadesCom[[#This Row],[VALOR NIVEL 1]]),0),"")</f>
        <v/>
      </c>
      <c r="G3748" s="7" t="str">
        <f>IF(ActividadesCom[[#This Row],[PROMEDIO]]="","",IF(ActividadesCom[[#This Row],[PROMEDIO]]&gt;=4,"EXCELENTE",IF(ActividadesCom[[#This Row],[PROMEDIO]]&gt;=3,"NOTABLE",IF(ActividadesCom[[#This Row],[PROMEDIO]]&gt;=2,"BUENO",IF(ActividadesCom[[#This Row],[PROMEDIO]]=1,"SUFICIENTE","")))))</f>
        <v/>
      </c>
      <c r="H3748" s="18">
        <f>MAX(ActividadesCom[[#This Row],[PERÍODO 1]],ActividadesCom[[#This Row],[PERÍODO 2]],ActividadesCom[[#This Row],[PERÍODO 3]],ActividadesCom[[#This Row],[PERÍODO 4]],ActividadesCom[[#This Row],[PERÍODO 5]])</f>
        <v>0</v>
      </c>
      <c r="I3748" s="6"/>
      <c r="J3748" s="5"/>
      <c r="K3748" s="5"/>
      <c r="L3748" s="18" t="str">
        <f>IF(ActividadesCom[[#This Row],[NIVEL 1]]&lt;&gt;0,VLOOKUP(ActividadesCom[[#This Row],[NIVEL 1]],Catálogo!A:B,2,FALSE),"")</f>
        <v/>
      </c>
      <c r="M3748" s="5"/>
      <c r="N3748" s="6"/>
      <c r="O3748" s="5"/>
      <c r="P3748" s="5"/>
      <c r="Q3748" s="18" t="str">
        <f>IF(ActividadesCom[[#This Row],[NIVEL 2]]&lt;&gt;0,VLOOKUP(ActividadesCom[[#This Row],[NIVEL 2]],Catálogo!A:B,2,FALSE),"")</f>
        <v/>
      </c>
      <c r="R3748" s="5"/>
      <c r="S3748" s="6"/>
      <c r="T3748" s="5"/>
      <c r="U3748" s="5"/>
      <c r="V3748" s="18" t="str">
        <f>IF(ActividadesCom[[#This Row],[NIVEL 3]]&lt;&gt;0,VLOOKUP(ActividadesCom[[#This Row],[NIVEL 3]],Catálogo!A:B,2,FALSE),"")</f>
        <v/>
      </c>
      <c r="W3748" s="5"/>
      <c r="X3748" s="6"/>
      <c r="Y3748" s="5"/>
      <c r="Z3748" s="5"/>
      <c r="AA3748" s="18" t="str">
        <f>IF(ActividadesCom[[#This Row],[NIVEL 4]]&lt;&gt;0,VLOOKUP(ActividadesCom[[#This Row],[NIVEL 4]],Catálogo!A:B,2,FALSE),"")</f>
        <v/>
      </c>
      <c r="AB3748" s="5"/>
      <c r="AC3748" s="6"/>
      <c r="AD3748" s="5"/>
      <c r="AE3748" s="5"/>
      <c r="AF3748" s="18" t="str">
        <f>IF(ActividadesCom[[#This Row],[NIVEL 5]]&lt;&gt;0,VLOOKUP(ActividadesCom[[#This Row],[NIVEL 5]],Catálogo!A:B,2,FALSE),"")</f>
        <v/>
      </c>
      <c r="AG3748" s="36"/>
      <c r="AH3748" s="2"/>
      <c r="AI3748" s="2"/>
    </row>
    <row r="3749" spans="1:35" ht="30" customHeight="1" x14ac:dyDescent="0.25">
      <c r="A3749" s="7">
        <v>22470066</v>
      </c>
      <c r="B3749" s="10" t="str">
        <f>VLOOKUP(ActividadesCom[[#This Row],[NO. DE CONTROL]],'LISTADO ESTUDIANTES'!A:C,3,FALSE)</f>
        <v>GARCÍA ROMERO RICARDO ALDAHIR</v>
      </c>
      <c r="C3749" s="97" t="str">
        <f>VLOOKUP(ActividadesCom[[#This Row],[NO. DE CONTROL]],'LISTADO ESTUDIANTES'!A:B,2,FALSE)</f>
        <v>INGENIERIA EN SISTEMAS COMPUTACIONALES</v>
      </c>
      <c r="D3749" s="18" t="str">
        <f>VLOOKUP(ActividadesCom[[#This Row],[NO. DE CONTROL]],'LISTADO ESTUDIANTES'!A:D,4,FALSE)</f>
        <v>ACTIVO(A)</v>
      </c>
      <c r="E3749" s="7">
        <f>SUM(ActividadesCom[[#This Row],[CRÉD. 1]],ActividadesCom[[#This Row],[CRÉD. 2]],ActividadesCom[[#This Row],[CRÉD. 3]],ActividadesCom[[#This Row],[CRÉD. 4]],ActividadesCom[[#This Row],[CRÉD. 5]])</f>
        <v>0</v>
      </c>
      <c r="F3749" s="18" t="str">
        <f>IF(ActividadesCom[[#This Row],[ÚLTIMO SEMESTRE CON CRÉDITOS]]&gt;0,ROUND(AVERAGE(ActividadesCom[[#This Row],[VALOR NIVEL 5]],ActividadesCom[[#This Row],[VALOR NIVEL 4]],ActividadesCom[[#This Row],[VALOR NIVEL 3]],ActividadesCom[[#This Row],[VALOR NIVEL 2]],ActividadesCom[[#This Row],[VALOR NIVEL 1]]),0),"")</f>
        <v/>
      </c>
      <c r="G3749" s="7" t="str">
        <f>IF(ActividadesCom[[#This Row],[PROMEDIO]]="","",IF(ActividadesCom[[#This Row],[PROMEDIO]]&gt;=4,"EXCELENTE",IF(ActividadesCom[[#This Row],[PROMEDIO]]&gt;=3,"NOTABLE",IF(ActividadesCom[[#This Row],[PROMEDIO]]&gt;=2,"BUENO",IF(ActividadesCom[[#This Row],[PROMEDIO]]=1,"SUFICIENTE","")))))</f>
        <v/>
      </c>
      <c r="H3749" s="18">
        <f>MAX(ActividadesCom[[#This Row],[PERÍODO 1]],ActividadesCom[[#This Row],[PERÍODO 2]],ActividadesCom[[#This Row],[PERÍODO 3]],ActividadesCom[[#This Row],[PERÍODO 4]],ActividadesCom[[#This Row],[PERÍODO 5]])</f>
        <v>0</v>
      </c>
      <c r="I3749" s="6"/>
      <c r="J3749" s="5"/>
      <c r="K3749" s="5"/>
      <c r="L3749" s="18" t="str">
        <f>IF(ActividadesCom[[#This Row],[NIVEL 1]]&lt;&gt;0,VLOOKUP(ActividadesCom[[#This Row],[NIVEL 1]],Catálogo!A:B,2,FALSE),"")</f>
        <v/>
      </c>
      <c r="M3749" s="5"/>
      <c r="N3749" s="6"/>
      <c r="O3749" s="5"/>
      <c r="P3749" s="5"/>
      <c r="Q3749" s="18" t="str">
        <f>IF(ActividadesCom[[#This Row],[NIVEL 2]]&lt;&gt;0,VLOOKUP(ActividadesCom[[#This Row],[NIVEL 2]],Catálogo!A:B,2,FALSE),"")</f>
        <v/>
      </c>
      <c r="R3749" s="5"/>
      <c r="S3749" s="6"/>
      <c r="T3749" s="5"/>
      <c r="U3749" s="5"/>
      <c r="V3749" s="18" t="str">
        <f>IF(ActividadesCom[[#This Row],[NIVEL 3]]&lt;&gt;0,VLOOKUP(ActividadesCom[[#This Row],[NIVEL 3]],Catálogo!A:B,2,FALSE),"")</f>
        <v/>
      </c>
      <c r="W3749" s="5"/>
      <c r="X3749" s="6"/>
      <c r="Y3749" s="5"/>
      <c r="Z3749" s="5"/>
      <c r="AA3749" s="18" t="str">
        <f>IF(ActividadesCom[[#This Row],[NIVEL 4]]&lt;&gt;0,VLOOKUP(ActividadesCom[[#This Row],[NIVEL 4]],Catálogo!A:B,2,FALSE),"")</f>
        <v/>
      </c>
      <c r="AB3749" s="5"/>
      <c r="AC3749" s="6"/>
      <c r="AD3749" s="5"/>
      <c r="AE3749" s="5"/>
      <c r="AF3749" s="18" t="str">
        <f>IF(ActividadesCom[[#This Row],[NIVEL 5]]&lt;&gt;0,VLOOKUP(ActividadesCom[[#This Row],[NIVEL 5]],Catálogo!A:B,2,FALSE),"")</f>
        <v/>
      </c>
      <c r="AG3749" s="36"/>
      <c r="AH3749" s="2"/>
      <c r="AI3749" s="2"/>
    </row>
    <row r="3750" spans="1:35" ht="30" customHeight="1" x14ac:dyDescent="0.25">
      <c r="A3750" s="7">
        <v>22470067</v>
      </c>
      <c r="B3750" s="10" t="str">
        <f>VLOOKUP(ActividadesCom[[#This Row],[NO. DE CONTROL]],'LISTADO ESTUDIANTES'!A:C,3,FALSE)</f>
        <v>SOLIS GARMA JOSE MIGUEL</v>
      </c>
      <c r="C3750" s="97" t="str">
        <f>VLOOKUP(ActividadesCom[[#This Row],[NO. DE CONTROL]],'LISTADO ESTUDIANTES'!A:B,2,FALSE)</f>
        <v>INGENIERIA EN SISTEMAS COMPUTACIONALES</v>
      </c>
      <c r="D3750" s="18" t="str">
        <f>VLOOKUP(ActividadesCom[[#This Row],[NO. DE CONTROL]],'LISTADO ESTUDIANTES'!A:D,4,FALSE)</f>
        <v>ACTIVO(A)</v>
      </c>
      <c r="E3750" s="7">
        <f>SUM(ActividadesCom[[#This Row],[CRÉD. 1]],ActividadesCom[[#This Row],[CRÉD. 2]],ActividadesCom[[#This Row],[CRÉD. 3]],ActividadesCom[[#This Row],[CRÉD. 4]],ActividadesCom[[#This Row],[CRÉD. 5]])</f>
        <v>0</v>
      </c>
      <c r="F3750" s="18" t="str">
        <f>IF(ActividadesCom[[#This Row],[ÚLTIMO SEMESTRE CON CRÉDITOS]]&gt;0,ROUND(AVERAGE(ActividadesCom[[#This Row],[VALOR NIVEL 5]],ActividadesCom[[#This Row],[VALOR NIVEL 4]],ActividadesCom[[#This Row],[VALOR NIVEL 3]],ActividadesCom[[#This Row],[VALOR NIVEL 2]],ActividadesCom[[#This Row],[VALOR NIVEL 1]]),0),"")</f>
        <v/>
      </c>
      <c r="G3750" s="7" t="str">
        <f>IF(ActividadesCom[[#This Row],[PROMEDIO]]="","",IF(ActividadesCom[[#This Row],[PROMEDIO]]&gt;=4,"EXCELENTE",IF(ActividadesCom[[#This Row],[PROMEDIO]]&gt;=3,"NOTABLE",IF(ActividadesCom[[#This Row],[PROMEDIO]]&gt;=2,"BUENO",IF(ActividadesCom[[#This Row],[PROMEDIO]]=1,"SUFICIENTE","")))))</f>
        <v/>
      </c>
      <c r="H3750" s="18">
        <f>MAX(ActividadesCom[[#This Row],[PERÍODO 1]],ActividadesCom[[#This Row],[PERÍODO 2]],ActividadesCom[[#This Row],[PERÍODO 3]],ActividadesCom[[#This Row],[PERÍODO 4]],ActividadesCom[[#This Row],[PERÍODO 5]])</f>
        <v>0</v>
      </c>
      <c r="I3750" s="6"/>
      <c r="J3750" s="5"/>
      <c r="K3750" s="5"/>
      <c r="L3750" s="18" t="str">
        <f>IF(ActividadesCom[[#This Row],[NIVEL 1]]&lt;&gt;0,VLOOKUP(ActividadesCom[[#This Row],[NIVEL 1]],Catálogo!A:B,2,FALSE),"")</f>
        <v/>
      </c>
      <c r="M3750" s="5"/>
      <c r="N3750" s="6"/>
      <c r="O3750" s="5"/>
      <c r="P3750" s="5"/>
      <c r="Q3750" s="18" t="str">
        <f>IF(ActividadesCom[[#This Row],[NIVEL 2]]&lt;&gt;0,VLOOKUP(ActividadesCom[[#This Row],[NIVEL 2]],Catálogo!A:B,2,FALSE),"")</f>
        <v/>
      </c>
      <c r="R3750" s="5"/>
      <c r="S3750" s="6"/>
      <c r="T3750" s="5"/>
      <c r="U3750" s="5"/>
      <c r="V3750" s="18" t="str">
        <f>IF(ActividadesCom[[#This Row],[NIVEL 3]]&lt;&gt;0,VLOOKUP(ActividadesCom[[#This Row],[NIVEL 3]],Catálogo!A:B,2,FALSE),"")</f>
        <v/>
      </c>
      <c r="W3750" s="5"/>
      <c r="X3750" s="6"/>
      <c r="Y3750" s="5"/>
      <c r="Z3750" s="5"/>
      <c r="AA3750" s="18" t="str">
        <f>IF(ActividadesCom[[#This Row],[NIVEL 4]]&lt;&gt;0,VLOOKUP(ActividadesCom[[#This Row],[NIVEL 4]],Catálogo!A:B,2,FALSE),"")</f>
        <v/>
      </c>
      <c r="AB3750" s="5"/>
      <c r="AC3750" s="6"/>
      <c r="AD3750" s="5"/>
      <c r="AE3750" s="5"/>
      <c r="AF3750" s="18" t="str">
        <f>IF(ActividadesCom[[#This Row],[NIVEL 5]]&lt;&gt;0,VLOOKUP(ActividadesCom[[#This Row],[NIVEL 5]],Catálogo!A:B,2,FALSE),"")</f>
        <v/>
      </c>
      <c r="AG3750" s="36"/>
      <c r="AH3750" s="2"/>
      <c r="AI3750" s="2"/>
    </row>
    <row r="3751" spans="1:35" ht="30" customHeight="1" x14ac:dyDescent="0.25">
      <c r="A3751" s="7">
        <v>22470068</v>
      </c>
      <c r="B3751" s="10" t="str">
        <f>VLOOKUP(ActividadesCom[[#This Row],[NO. DE CONTROL]],'LISTADO ESTUDIANTES'!A:C,3,FALSE)</f>
        <v>MARTIN DIAZ INGRID GRACIELA</v>
      </c>
      <c r="C3751" s="97" t="str">
        <f>VLOOKUP(ActividadesCom[[#This Row],[NO. DE CONTROL]],'LISTADO ESTUDIANTES'!A:B,2,FALSE)</f>
        <v>INGENIERIA EN SISTEMAS COMPUTACIONALES</v>
      </c>
      <c r="D3751" s="18" t="str">
        <f>VLOOKUP(ActividadesCom[[#This Row],[NO. DE CONTROL]],'LISTADO ESTUDIANTES'!A:D,4,FALSE)</f>
        <v>ACTIVO(A)</v>
      </c>
      <c r="E3751" s="7">
        <f>SUM(ActividadesCom[[#This Row],[CRÉD. 1]],ActividadesCom[[#This Row],[CRÉD. 2]],ActividadesCom[[#This Row],[CRÉD. 3]],ActividadesCom[[#This Row],[CRÉD. 4]],ActividadesCom[[#This Row],[CRÉD. 5]])</f>
        <v>0</v>
      </c>
      <c r="F3751" s="18" t="str">
        <f>IF(ActividadesCom[[#This Row],[ÚLTIMO SEMESTRE CON CRÉDITOS]]&gt;0,ROUND(AVERAGE(ActividadesCom[[#This Row],[VALOR NIVEL 5]],ActividadesCom[[#This Row],[VALOR NIVEL 4]],ActividadesCom[[#This Row],[VALOR NIVEL 3]],ActividadesCom[[#This Row],[VALOR NIVEL 2]],ActividadesCom[[#This Row],[VALOR NIVEL 1]]),0),"")</f>
        <v/>
      </c>
      <c r="G3751" s="7" t="str">
        <f>IF(ActividadesCom[[#This Row],[PROMEDIO]]="","",IF(ActividadesCom[[#This Row],[PROMEDIO]]&gt;=4,"EXCELENTE",IF(ActividadesCom[[#This Row],[PROMEDIO]]&gt;=3,"NOTABLE",IF(ActividadesCom[[#This Row],[PROMEDIO]]&gt;=2,"BUENO",IF(ActividadesCom[[#This Row],[PROMEDIO]]=1,"SUFICIENTE","")))))</f>
        <v/>
      </c>
      <c r="H3751" s="18">
        <f>MAX(ActividadesCom[[#This Row],[PERÍODO 1]],ActividadesCom[[#This Row],[PERÍODO 2]],ActividadesCom[[#This Row],[PERÍODO 3]],ActividadesCom[[#This Row],[PERÍODO 4]],ActividadesCom[[#This Row],[PERÍODO 5]])</f>
        <v>0</v>
      </c>
      <c r="I3751" s="6"/>
      <c r="J3751" s="5"/>
      <c r="K3751" s="5"/>
      <c r="L3751" s="18" t="str">
        <f>IF(ActividadesCom[[#This Row],[NIVEL 1]]&lt;&gt;0,VLOOKUP(ActividadesCom[[#This Row],[NIVEL 1]],Catálogo!A:B,2,FALSE),"")</f>
        <v/>
      </c>
      <c r="M3751" s="5"/>
      <c r="N3751" s="6"/>
      <c r="O3751" s="5"/>
      <c r="P3751" s="5"/>
      <c r="Q3751" s="18" t="str">
        <f>IF(ActividadesCom[[#This Row],[NIVEL 2]]&lt;&gt;0,VLOOKUP(ActividadesCom[[#This Row],[NIVEL 2]],Catálogo!A:B,2,FALSE),"")</f>
        <v/>
      </c>
      <c r="R3751" s="5"/>
      <c r="S3751" s="6"/>
      <c r="T3751" s="5"/>
      <c r="U3751" s="5"/>
      <c r="V3751" s="18" t="str">
        <f>IF(ActividadesCom[[#This Row],[NIVEL 3]]&lt;&gt;0,VLOOKUP(ActividadesCom[[#This Row],[NIVEL 3]],Catálogo!A:B,2,FALSE),"")</f>
        <v/>
      </c>
      <c r="W3751" s="5"/>
      <c r="X3751" s="6"/>
      <c r="Y3751" s="5"/>
      <c r="Z3751" s="5"/>
      <c r="AA3751" s="18" t="str">
        <f>IF(ActividadesCom[[#This Row],[NIVEL 4]]&lt;&gt;0,VLOOKUP(ActividadesCom[[#This Row],[NIVEL 4]],Catálogo!A:B,2,FALSE),"")</f>
        <v/>
      </c>
      <c r="AB3751" s="5"/>
      <c r="AC3751" s="6"/>
      <c r="AD3751" s="5"/>
      <c r="AE3751" s="5"/>
      <c r="AF3751" s="18" t="str">
        <f>IF(ActividadesCom[[#This Row],[NIVEL 5]]&lt;&gt;0,VLOOKUP(ActividadesCom[[#This Row],[NIVEL 5]],Catálogo!A:B,2,FALSE),"")</f>
        <v/>
      </c>
      <c r="AG3751" s="36"/>
      <c r="AH3751" s="2"/>
      <c r="AI3751" s="2"/>
    </row>
    <row r="3752" spans="1:35" ht="30" customHeight="1" x14ac:dyDescent="0.25">
      <c r="A3752" s="7">
        <v>22470069</v>
      </c>
      <c r="B3752" s="10" t="str">
        <f>VLOOKUP(ActividadesCom[[#This Row],[NO. DE CONTROL]],'LISTADO ESTUDIANTES'!A:C,3,FALSE)</f>
        <v>HERRERA CAMBRANO ALEXIS GAEL</v>
      </c>
      <c r="C3752" s="97" t="str">
        <f>VLOOKUP(ActividadesCom[[#This Row],[NO. DE CONTROL]],'LISTADO ESTUDIANTES'!A:B,2,FALSE)</f>
        <v>INGENIERIA EN SISTEMAS COMPUTACIONALES</v>
      </c>
      <c r="D3752" s="18" t="str">
        <f>VLOOKUP(ActividadesCom[[#This Row],[NO. DE CONTROL]],'LISTADO ESTUDIANTES'!A:D,4,FALSE)</f>
        <v>ACTIVO(A)</v>
      </c>
      <c r="E3752" s="7">
        <f>SUM(ActividadesCom[[#This Row],[CRÉD. 1]],ActividadesCom[[#This Row],[CRÉD. 2]],ActividadesCom[[#This Row],[CRÉD. 3]],ActividadesCom[[#This Row],[CRÉD. 4]],ActividadesCom[[#This Row],[CRÉD. 5]])</f>
        <v>0</v>
      </c>
      <c r="F3752" s="18" t="str">
        <f>IF(ActividadesCom[[#This Row],[ÚLTIMO SEMESTRE CON CRÉDITOS]]&gt;0,ROUND(AVERAGE(ActividadesCom[[#This Row],[VALOR NIVEL 5]],ActividadesCom[[#This Row],[VALOR NIVEL 4]],ActividadesCom[[#This Row],[VALOR NIVEL 3]],ActividadesCom[[#This Row],[VALOR NIVEL 2]],ActividadesCom[[#This Row],[VALOR NIVEL 1]]),0),"")</f>
        <v/>
      </c>
      <c r="G3752" s="7" t="str">
        <f>IF(ActividadesCom[[#This Row],[PROMEDIO]]="","",IF(ActividadesCom[[#This Row],[PROMEDIO]]&gt;=4,"EXCELENTE",IF(ActividadesCom[[#This Row],[PROMEDIO]]&gt;=3,"NOTABLE",IF(ActividadesCom[[#This Row],[PROMEDIO]]&gt;=2,"BUENO",IF(ActividadesCom[[#This Row],[PROMEDIO]]=1,"SUFICIENTE","")))))</f>
        <v/>
      </c>
      <c r="H3752" s="18">
        <f>MAX(ActividadesCom[[#This Row],[PERÍODO 1]],ActividadesCom[[#This Row],[PERÍODO 2]],ActividadesCom[[#This Row],[PERÍODO 3]],ActividadesCom[[#This Row],[PERÍODO 4]],ActividadesCom[[#This Row],[PERÍODO 5]])</f>
        <v>0</v>
      </c>
      <c r="I3752" s="6"/>
      <c r="J3752" s="5"/>
      <c r="K3752" s="5"/>
      <c r="L3752" s="18" t="str">
        <f>IF(ActividadesCom[[#This Row],[NIVEL 1]]&lt;&gt;0,VLOOKUP(ActividadesCom[[#This Row],[NIVEL 1]],Catálogo!A:B,2,FALSE),"")</f>
        <v/>
      </c>
      <c r="M3752" s="5"/>
      <c r="N3752" s="6"/>
      <c r="O3752" s="5"/>
      <c r="P3752" s="5"/>
      <c r="Q3752" s="18" t="str">
        <f>IF(ActividadesCom[[#This Row],[NIVEL 2]]&lt;&gt;0,VLOOKUP(ActividadesCom[[#This Row],[NIVEL 2]],Catálogo!A:B,2,FALSE),"")</f>
        <v/>
      </c>
      <c r="R3752" s="5"/>
      <c r="S3752" s="6"/>
      <c r="T3752" s="5"/>
      <c r="U3752" s="5"/>
      <c r="V3752" s="18" t="str">
        <f>IF(ActividadesCom[[#This Row],[NIVEL 3]]&lt;&gt;0,VLOOKUP(ActividadesCom[[#This Row],[NIVEL 3]],Catálogo!A:B,2,FALSE),"")</f>
        <v/>
      </c>
      <c r="W3752" s="5"/>
      <c r="X3752" s="6"/>
      <c r="Y3752" s="5"/>
      <c r="Z3752" s="5"/>
      <c r="AA3752" s="18" t="str">
        <f>IF(ActividadesCom[[#This Row],[NIVEL 4]]&lt;&gt;0,VLOOKUP(ActividadesCom[[#This Row],[NIVEL 4]],Catálogo!A:B,2,FALSE),"")</f>
        <v/>
      </c>
      <c r="AB3752" s="5"/>
      <c r="AC3752" s="6"/>
      <c r="AD3752" s="5"/>
      <c r="AE3752" s="5"/>
      <c r="AF3752" s="18" t="str">
        <f>IF(ActividadesCom[[#This Row],[NIVEL 5]]&lt;&gt;0,VLOOKUP(ActividadesCom[[#This Row],[NIVEL 5]],Catálogo!A:B,2,FALSE),"")</f>
        <v/>
      </c>
      <c r="AG3752" s="36"/>
      <c r="AH3752" s="2"/>
      <c r="AI3752" s="2"/>
    </row>
    <row r="3753" spans="1:35" ht="30" customHeight="1" x14ac:dyDescent="0.25">
      <c r="A3753" s="7">
        <v>22470070</v>
      </c>
      <c r="B3753" s="10" t="str">
        <f>VLOOKUP(ActividadesCom[[#This Row],[NO. DE CONTROL]],'LISTADO ESTUDIANTES'!A:C,3,FALSE)</f>
        <v>PAAT LOPEZ MIGUEL ANGEL</v>
      </c>
      <c r="C3753" s="97" t="str">
        <f>VLOOKUP(ActividadesCom[[#This Row],[NO. DE CONTROL]],'LISTADO ESTUDIANTES'!A:B,2,FALSE)</f>
        <v>INGENIERIA EN SISTEMAS COMPUTACIONALES</v>
      </c>
      <c r="D3753" s="18" t="str">
        <f>VLOOKUP(ActividadesCom[[#This Row],[NO. DE CONTROL]],'LISTADO ESTUDIANTES'!A:D,4,FALSE)</f>
        <v>ACTIVO(A)</v>
      </c>
      <c r="E3753" s="7">
        <f>SUM(ActividadesCom[[#This Row],[CRÉD. 1]],ActividadesCom[[#This Row],[CRÉD. 2]],ActividadesCom[[#This Row],[CRÉD. 3]],ActividadesCom[[#This Row],[CRÉD. 4]],ActividadesCom[[#This Row],[CRÉD. 5]])</f>
        <v>0</v>
      </c>
      <c r="F3753" s="18" t="str">
        <f>IF(ActividadesCom[[#This Row],[ÚLTIMO SEMESTRE CON CRÉDITOS]]&gt;0,ROUND(AVERAGE(ActividadesCom[[#This Row],[VALOR NIVEL 5]],ActividadesCom[[#This Row],[VALOR NIVEL 4]],ActividadesCom[[#This Row],[VALOR NIVEL 3]],ActividadesCom[[#This Row],[VALOR NIVEL 2]],ActividadesCom[[#This Row],[VALOR NIVEL 1]]),0),"")</f>
        <v/>
      </c>
      <c r="G3753" s="7" t="str">
        <f>IF(ActividadesCom[[#This Row],[PROMEDIO]]="","",IF(ActividadesCom[[#This Row],[PROMEDIO]]&gt;=4,"EXCELENTE",IF(ActividadesCom[[#This Row],[PROMEDIO]]&gt;=3,"NOTABLE",IF(ActividadesCom[[#This Row],[PROMEDIO]]&gt;=2,"BUENO",IF(ActividadesCom[[#This Row],[PROMEDIO]]=1,"SUFICIENTE","")))))</f>
        <v/>
      </c>
      <c r="H3753" s="18">
        <f>MAX(ActividadesCom[[#This Row],[PERÍODO 1]],ActividadesCom[[#This Row],[PERÍODO 2]],ActividadesCom[[#This Row],[PERÍODO 3]],ActividadesCom[[#This Row],[PERÍODO 4]],ActividadesCom[[#This Row],[PERÍODO 5]])</f>
        <v>0</v>
      </c>
      <c r="I3753" s="6"/>
      <c r="J3753" s="5"/>
      <c r="K3753" s="5"/>
      <c r="L3753" s="18" t="str">
        <f>IF(ActividadesCom[[#This Row],[NIVEL 1]]&lt;&gt;0,VLOOKUP(ActividadesCom[[#This Row],[NIVEL 1]],Catálogo!A:B,2,FALSE),"")</f>
        <v/>
      </c>
      <c r="M3753" s="5"/>
      <c r="N3753" s="6"/>
      <c r="O3753" s="5"/>
      <c r="P3753" s="5"/>
      <c r="Q3753" s="18" t="str">
        <f>IF(ActividadesCom[[#This Row],[NIVEL 2]]&lt;&gt;0,VLOOKUP(ActividadesCom[[#This Row],[NIVEL 2]],Catálogo!A:B,2,FALSE),"")</f>
        <v/>
      </c>
      <c r="R3753" s="5"/>
      <c r="S3753" s="6"/>
      <c r="T3753" s="5"/>
      <c r="U3753" s="5"/>
      <c r="V3753" s="18" t="str">
        <f>IF(ActividadesCom[[#This Row],[NIVEL 3]]&lt;&gt;0,VLOOKUP(ActividadesCom[[#This Row],[NIVEL 3]],Catálogo!A:B,2,FALSE),"")</f>
        <v/>
      </c>
      <c r="W3753" s="5"/>
      <c r="X3753" s="6"/>
      <c r="Y3753" s="5"/>
      <c r="Z3753" s="5"/>
      <c r="AA3753" s="18" t="str">
        <f>IF(ActividadesCom[[#This Row],[NIVEL 4]]&lt;&gt;0,VLOOKUP(ActividadesCom[[#This Row],[NIVEL 4]],Catálogo!A:B,2,FALSE),"")</f>
        <v/>
      </c>
      <c r="AB3753" s="5"/>
      <c r="AC3753" s="6"/>
      <c r="AD3753" s="5"/>
      <c r="AE3753" s="5"/>
      <c r="AF3753" s="18" t="str">
        <f>IF(ActividadesCom[[#This Row],[NIVEL 5]]&lt;&gt;0,VLOOKUP(ActividadesCom[[#This Row],[NIVEL 5]],Catálogo!A:B,2,FALSE),"")</f>
        <v/>
      </c>
      <c r="AG3753" s="36"/>
      <c r="AH3753" s="2"/>
      <c r="AI3753" s="2"/>
    </row>
    <row r="3754" spans="1:35" ht="30" customHeight="1" x14ac:dyDescent="0.25">
      <c r="A3754" s="7">
        <v>22470071</v>
      </c>
      <c r="B3754" s="10" t="str">
        <f>VLOOKUP(ActividadesCom[[#This Row],[NO. DE CONTROL]],'LISTADO ESTUDIANTES'!A:C,3,FALSE)</f>
        <v>HUICAB JIMENEZ MIGUEL ERNESTO</v>
      </c>
      <c r="C3754" s="97" t="str">
        <f>VLOOKUP(ActividadesCom[[#This Row],[NO. DE CONTROL]],'LISTADO ESTUDIANTES'!A:B,2,FALSE)</f>
        <v>INGENIERIA EN SISTEMAS COMPUTACIONALES</v>
      </c>
      <c r="D3754" s="18" t="str">
        <f>VLOOKUP(ActividadesCom[[#This Row],[NO. DE CONTROL]],'LISTADO ESTUDIANTES'!A:D,4,FALSE)</f>
        <v>ACTIVO(A)</v>
      </c>
      <c r="E3754" s="7">
        <f>SUM(ActividadesCom[[#This Row],[CRÉD. 1]],ActividadesCom[[#This Row],[CRÉD. 2]],ActividadesCom[[#This Row],[CRÉD. 3]],ActividadesCom[[#This Row],[CRÉD. 4]],ActividadesCom[[#This Row],[CRÉD. 5]])</f>
        <v>0</v>
      </c>
      <c r="F3754" s="18" t="str">
        <f>IF(ActividadesCom[[#This Row],[ÚLTIMO SEMESTRE CON CRÉDITOS]]&gt;0,ROUND(AVERAGE(ActividadesCom[[#This Row],[VALOR NIVEL 5]],ActividadesCom[[#This Row],[VALOR NIVEL 4]],ActividadesCom[[#This Row],[VALOR NIVEL 3]],ActividadesCom[[#This Row],[VALOR NIVEL 2]],ActividadesCom[[#This Row],[VALOR NIVEL 1]]),0),"")</f>
        <v/>
      </c>
      <c r="G3754" s="7" t="str">
        <f>IF(ActividadesCom[[#This Row],[PROMEDIO]]="","",IF(ActividadesCom[[#This Row],[PROMEDIO]]&gt;=4,"EXCELENTE",IF(ActividadesCom[[#This Row],[PROMEDIO]]&gt;=3,"NOTABLE",IF(ActividadesCom[[#This Row],[PROMEDIO]]&gt;=2,"BUENO",IF(ActividadesCom[[#This Row],[PROMEDIO]]=1,"SUFICIENTE","")))))</f>
        <v/>
      </c>
      <c r="H3754" s="18">
        <f>MAX(ActividadesCom[[#This Row],[PERÍODO 1]],ActividadesCom[[#This Row],[PERÍODO 2]],ActividadesCom[[#This Row],[PERÍODO 3]],ActividadesCom[[#This Row],[PERÍODO 4]],ActividadesCom[[#This Row],[PERÍODO 5]])</f>
        <v>0</v>
      </c>
      <c r="I3754" s="6"/>
      <c r="J3754" s="5"/>
      <c r="K3754" s="5"/>
      <c r="L3754" s="18" t="str">
        <f>IF(ActividadesCom[[#This Row],[NIVEL 1]]&lt;&gt;0,VLOOKUP(ActividadesCom[[#This Row],[NIVEL 1]],Catálogo!A:B,2,FALSE),"")</f>
        <v/>
      </c>
      <c r="M3754" s="5"/>
      <c r="N3754" s="6"/>
      <c r="O3754" s="5"/>
      <c r="P3754" s="5"/>
      <c r="Q3754" s="18" t="str">
        <f>IF(ActividadesCom[[#This Row],[NIVEL 2]]&lt;&gt;0,VLOOKUP(ActividadesCom[[#This Row],[NIVEL 2]],Catálogo!A:B,2,FALSE),"")</f>
        <v/>
      </c>
      <c r="R3754" s="5"/>
      <c r="S3754" s="6"/>
      <c r="T3754" s="5"/>
      <c r="U3754" s="5"/>
      <c r="V3754" s="18" t="str">
        <f>IF(ActividadesCom[[#This Row],[NIVEL 3]]&lt;&gt;0,VLOOKUP(ActividadesCom[[#This Row],[NIVEL 3]],Catálogo!A:B,2,FALSE),"")</f>
        <v/>
      </c>
      <c r="W3754" s="5"/>
      <c r="X3754" s="6"/>
      <c r="Y3754" s="5"/>
      <c r="Z3754" s="5"/>
      <c r="AA3754" s="18" t="str">
        <f>IF(ActividadesCom[[#This Row],[NIVEL 4]]&lt;&gt;0,VLOOKUP(ActividadesCom[[#This Row],[NIVEL 4]],Catálogo!A:B,2,FALSE),"")</f>
        <v/>
      </c>
      <c r="AB3754" s="5"/>
      <c r="AC3754" s="6"/>
      <c r="AD3754" s="5"/>
      <c r="AE3754" s="5"/>
      <c r="AF3754" s="18" t="str">
        <f>IF(ActividadesCom[[#This Row],[NIVEL 5]]&lt;&gt;0,VLOOKUP(ActividadesCom[[#This Row],[NIVEL 5]],Catálogo!A:B,2,FALSE),"")</f>
        <v/>
      </c>
      <c r="AG3754" s="36"/>
      <c r="AH3754" s="2"/>
      <c r="AI3754" s="2"/>
    </row>
    <row r="3755" spans="1:35" ht="30" customHeight="1" x14ac:dyDescent="0.25">
      <c r="A3755" s="7">
        <v>22470072</v>
      </c>
      <c r="B3755" s="10" t="str">
        <f>VLOOKUP(ActividadesCom[[#This Row],[NO. DE CONTROL]],'LISTADO ESTUDIANTES'!A:C,3,FALSE)</f>
        <v>SALAZAR ACENCIO JOSÉ</v>
      </c>
      <c r="C3755" s="97" t="str">
        <f>VLOOKUP(ActividadesCom[[#This Row],[NO. DE CONTROL]],'LISTADO ESTUDIANTES'!A:B,2,FALSE)</f>
        <v>INGENIERIA EN SISTEMAS COMPUTACIONALES</v>
      </c>
      <c r="D3755" s="18" t="str">
        <f>VLOOKUP(ActividadesCom[[#This Row],[NO. DE CONTROL]],'LISTADO ESTUDIANTES'!A:D,4,FALSE)</f>
        <v>ACTIVO(A)</v>
      </c>
      <c r="E3755" s="7">
        <f>SUM(ActividadesCom[[#This Row],[CRÉD. 1]],ActividadesCom[[#This Row],[CRÉD. 2]],ActividadesCom[[#This Row],[CRÉD. 3]],ActividadesCom[[#This Row],[CRÉD. 4]],ActividadesCom[[#This Row],[CRÉD. 5]])</f>
        <v>0</v>
      </c>
      <c r="F3755" s="18" t="str">
        <f>IF(ActividadesCom[[#This Row],[ÚLTIMO SEMESTRE CON CRÉDITOS]]&gt;0,ROUND(AVERAGE(ActividadesCom[[#This Row],[VALOR NIVEL 5]],ActividadesCom[[#This Row],[VALOR NIVEL 4]],ActividadesCom[[#This Row],[VALOR NIVEL 3]],ActividadesCom[[#This Row],[VALOR NIVEL 2]],ActividadesCom[[#This Row],[VALOR NIVEL 1]]),0),"")</f>
        <v/>
      </c>
      <c r="G3755" s="7" t="str">
        <f>IF(ActividadesCom[[#This Row],[PROMEDIO]]="","",IF(ActividadesCom[[#This Row],[PROMEDIO]]&gt;=4,"EXCELENTE",IF(ActividadesCom[[#This Row],[PROMEDIO]]&gt;=3,"NOTABLE",IF(ActividadesCom[[#This Row],[PROMEDIO]]&gt;=2,"BUENO",IF(ActividadesCom[[#This Row],[PROMEDIO]]=1,"SUFICIENTE","")))))</f>
        <v/>
      </c>
      <c r="H3755" s="18">
        <f>MAX(ActividadesCom[[#This Row],[PERÍODO 1]],ActividadesCom[[#This Row],[PERÍODO 2]],ActividadesCom[[#This Row],[PERÍODO 3]],ActividadesCom[[#This Row],[PERÍODO 4]],ActividadesCom[[#This Row],[PERÍODO 5]])</f>
        <v>0</v>
      </c>
      <c r="I3755" s="6"/>
      <c r="J3755" s="5"/>
      <c r="K3755" s="5"/>
      <c r="L3755" s="18" t="str">
        <f>IF(ActividadesCom[[#This Row],[NIVEL 1]]&lt;&gt;0,VLOOKUP(ActividadesCom[[#This Row],[NIVEL 1]],Catálogo!A:B,2,FALSE),"")</f>
        <v/>
      </c>
      <c r="M3755" s="5"/>
      <c r="N3755" s="6"/>
      <c r="O3755" s="5"/>
      <c r="P3755" s="5"/>
      <c r="Q3755" s="18" t="str">
        <f>IF(ActividadesCom[[#This Row],[NIVEL 2]]&lt;&gt;0,VLOOKUP(ActividadesCom[[#This Row],[NIVEL 2]],Catálogo!A:B,2,FALSE),"")</f>
        <v/>
      </c>
      <c r="R3755" s="5"/>
      <c r="S3755" s="6"/>
      <c r="T3755" s="5"/>
      <c r="U3755" s="5"/>
      <c r="V3755" s="18" t="str">
        <f>IF(ActividadesCom[[#This Row],[NIVEL 3]]&lt;&gt;0,VLOOKUP(ActividadesCom[[#This Row],[NIVEL 3]],Catálogo!A:B,2,FALSE),"")</f>
        <v/>
      </c>
      <c r="W3755" s="5"/>
      <c r="X3755" s="6"/>
      <c r="Y3755" s="5"/>
      <c r="Z3755" s="5"/>
      <c r="AA3755" s="18" t="str">
        <f>IF(ActividadesCom[[#This Row],[NIVEL 4]]&lt;&gt;0,VLOOKUP(ActividadesCom[[#This Row],[NIVEL 4]],Catálogo!A:B,2,FALSE),"")</f>
        <v/>
      </c>
      <c r="AB3755" s="5"/>
      <c r="AC3755" s="6"/>
      <c r="AD3755" s="5"/>
      <c r="AE3755" s="5"/>
      <c r="AF3755" s="18" t="str">
        <f>IF(ActividadesCom[[#This Row],[NIVEL 5]]&lt;&gt;0,VLOOKUP(ActividadesCom[[#This Row],[NIVEL 5]],Catálogo!A:B,2,FALSE),"")</f>
        <v/>
      </c>
      <c r="AG3755" s="36"/>
      <c r="AH3755" s="2"/>
      <c r="AI3755" s="2"/>
    </row>
    <row r="3756" spans="1:35" ht="30" customHeight="1" x14ac:dyDescent="0.25">
      <c r="A3756" s="7">
        <v>22470073</v>
      </c>
      <c r="B3756" s="10" t="str">
        <f>VLOOKUP(ActividadesCom[[#This Row],[NO. DE CONTROL]],'LISTADO ESTUDIANTES'!A:C,3,FALSE)</f>
        <v>ESPAÑA PERIAÑEZ LUIS FERNANDO</v>
      </c>
      <c r="C3756" s="97" t="str">
        <f>VLOOKUP(ActividadesCom[[#This Row],[NO. DE CONTROL]],'LISTADO ESTUDIANTES'!A:B,2,FALSE)</f>
        <v>INGENIERIA EN SISTEMAS COMPUTACIONALES</v>
      </c>
      <c r="D3756" s="18" t="str">
        <f>VLOOKUP(ActividadesCom[[#This Row],[NO. DE CONTROL]],'LISTADO ESTUDIANTES'!A:D,4,FALSE)</f>
        <v>ACTIVO(A)</v>
      </c>
      <c r="E3756" s="7">
        <f>SUM(ActividadesCom[[#This Row],[CRÉD. 1]],ActividadesCom[[#This Row],[CRÉD. 2]],ActividadesCom[[#This Row],[CRÉD. 3]],ActividadesCom[[#This Row],[CRÉD. 4]],ActividadesCom[[#This Row],[CRÉD. 5]])</f>
        <v>0</v>
      </c>
      <c r="F3756" s="18" t="str">
        <f>IF(ActividadesCom[[#This Row],[ÚLTIMO SEMESTRE CON CRÉDITOS]]&gt;0,ROUND(AVERAGE(ActividadesCom[[#This Row],[VALOR NIVEL 5]],ActividadesCom[[#This Row],[VALOR NIVEL 4]],ActividadesCom[[#This Row],[VALOR NIVEL 3]],ActividadesCom[[#This Row],[VALOR NIVEL 2]],ActividadesCom[[#This Row],[VALOR NIVEL 1]]),0),"")</f>
        <v/>
      </c>
      <c r="G3756" s="7" t="str">
        <f>IF(ActividadesCom[[#This Row],[PROMEDIO]]="","",IF(ActividadesCom[[#This Row],[PROMEDIO]]&gt;=4,"EXCELENTE",IF(ActividadesCom[[#This Row],[PROMEDIO]]&gt;=3,"NOTABLE",IF(ActividadesCom[[#This Row],[PROMEDIO]]&gt;=2,"BUENO",IF(ActividadesCom[[#This Row],[PROMEDIO]]=1,"SUFICIENTE","")))))</f>
        <v/>
      </c>
      <c r="H3756" s="18">
        <f>MAX(ActividadesCom[[#This Row],[PERÍODO 1]],ActividadesCom[[#This Row],[PERÍODO 2]],ActividadesCom[[#This Row],[PERÍODO 3]],ActividadesCom[[#This Row],[PERÍODO 4]],ActividadesCom[[#This Row],[PERÍODO 5]])</f>
        <v>0</v>
      </c>
      <c r="I3756" s="6"/>
      <c r="J3756" s="5"/>
      <c r="K3756" s="5"/>
      <c r="L3756" s="18" t="str">
        <f>IF(ActividadesCom[[#This Row],[NIVEL 1]]&lt;&gt;0,VLOOKUP(ActividadesCom[[#This Row],[NIVEL 1]],Catálogo!A:B,2,FALSE),"")</f>
        <v/>
      </c>
      <c r="M3756" s="5"/>
      <c r="N3756" s="6"/>
      <c r="O3756" s="5"/>
      <c r="P3756" s="5"/>
      <c r="Q3756" s="18" t="str">
        <f>IF(ActividadesCom[[#This Row],[NIVEL 2]]&lt;&gt;0,VLOOKUP(ActividadesCom[[#This Row],[NIVEL 2]],Catálogo!A:B,2,FALSE),"")</f>
        <v/>
      </c>
      <c r="R3756" s="5"/>
      <c r="S3756" s="6"/>
      <c r="T3756" s="5"/>
      <c r="U3756" s="5"/>
      <c r="V3756" s="18" t="str">
        <f>IF(ActividadesCom[[#This Row],[NIVEL 3]]&lt;&gt;0,VLOOKUP(ActividadesCom[[#This Row],[NIVEL 3]],Catálogo!A:B,2,FALSE),"")</f>
        <v/>
      </c>
      <c r="W3756" s="5"/>
      <c r="X3756" s="6"/>
      <c r="Y3756" s="5"/>
      <c r="Z3756" s="5"/>
      <c r="AA3756" s="18" t="str">
        <f>IF(ActividadesCom[[#This Row],[NIVEL 4]]&lt;&gt;0,VLOOKUP(ActividadesCom[[#This Row],[NIVEL 4]],Catálogo!A:B,2,FALSE),"")</f>
        <v/>
      </c>
      <c r="AB3756" s="5"/>
      <c r="AC3756" s="6"/>
      <c r="AD3756" s="5"/>
      <c r="AE3756" s="5"/>
      <c r="AF3756" s="18" t="str">
        <f>IF(ActividadesCom[[#This Row],[NIVEL 5]]&lt;&gt;0,VLOOKUP(ActividadesCom[[#This Row],[NIVEL 5]],Catálogo!A:B,2,FALSE),"")</f>
        <v/>
      </c>
      <c r="AG3756" s="36"/>
      <c r="AH3756" s="2"/>
      <c r="AI3756" s="2"/>
    </row>
    <row r="3757" spans="1:35" ht="30" customHeight="1" x14ac:dyDescent="0.25">
      <c r="A3757" s="7">
        <v>22470074</v>
      </c>
      <c r="B3757" s="10" t="str">
        <f>VLOOKUP(ActividadesCom[[#This Row],[NO. DE CONTROL]],'LISTADO ESTUDIANTES'!A:C,3,FALSE)</f>
        <v>JUNCO EUAN JESUS ANTONIO</v>
      </c>
      <c r="C3757" s="97" t="str">
        <f>VLOOKUP(ActividadesCom[[#This Row],[NO. DE CONTROL]],'LISTADO ESTUDIANTES'!A:B,2,FALSE)</f>
        <v>INGENIERIA CIVIL</v>
      </c>
      <c r="D3757" s="18" t="str">
        <f>VLOOKUP(ActividadesCom[[#This Row],[NO. DE CONTROL]],'LISTADO ESTUDIANTES'!A:D,4,FALSE)</f>
        <v>ACTIVO(A)</v>
      </c>
      <c r="E3757" s="7">
        <f>SUM(ActividadesCom[[#This Row],[CRÉD. 1]],ActividadesCom[[#This Row],[CRÉD. 2]],ActividadesCom[[#This Row],[CRÉD. 3]],ActividadesCom[[#This Row],[CRÉD. 4]],ActividadesCom[[#This Row],[CRÉD. 5]])</f>
        <v>1</v>
      </c>
      <c r="F3757" s="18">
        <f>IF(ActividadesCom[[#This Row],[ÚLTIMO SEMESTRE CON CRÉDITOS]]&gt;0,ROUND(AVERAGE(ActividadesCom[[#This Row],[VALOR NIVEL 5]],ActividadesCom[[#This Row],[VALOR NIVEL 4]],ActividadesCom[[#This Row],[VALOR NIVEL 3]],ActividadesCom[[#This Row],[VALOR NIVEL 2]],ActividadesCom[[#This Row],[VALOR NIVEL 1]]),0),"")</f>
        <v>4</v>
      </c>
      <c r="G3757" s="7" t="str">
        <f>IF(ActividadesCom[[#This Row],[PROMEDIO]]="","",IF(ActividadesCom[[#This Row],[PROMEDIO]]&gt;=4,"EXCELENTE",IF(ActividadesCom[[#This Row],[PROMEDIO]]&gt;=3,"NOTABLE",IF(ActividadesCom[[#This Row],[PROMEDIO]]&gt;=2,"BUENO",IF(ActividadesCom[[#This Row],[PROMEDIO]]=1,"SUFICIENTE","")))))</f>
        <v>EXCELENTE</v>
      </c>
      <c r="H3757" s="18">
        <f>MAX(ActividadesCom[[#This Row],[PERÍODO 1]],ActividadesCom[[#This Row],[PERÍODO 2]],ActividadesCom[[#This Row],[PERÍODO 3]],ActividadesCom[[#This Row],[PERÍODO 4]],ActividadesCom[[#This Row],[PERÍODO 5]])</f>
        <v>20223</v>
      </c>
      <c r="I3757" s="6" t="s">
        <v>5863</v>
      </c>
      <c r="J3757" s="5">
        <v>20223</v>
      </c>
      <c r="K3757" s="5" t="s">
        <v>4008</v>
      </c>
      <c r="L3757" s="18">
        <f>IF(ActividadesCom[[#This Row],[NIVEL 1]]&lt;&gt;0,VLOOKUP(ActividadesCom[[#This Row],[NIVEL 1]],Catálogo!A:B,2,FALSE),"")</f>
        <v>4</v>
      </c>
      <c r="M3757" s="5">
        <v>1</v>
      </c>
      <c r="N3757" s="6"/>
      <c r="O3757" s="5"/>
      <c r="P3757" s="5"/>
      <c r="Q3757" s="18" t="str">
        <f>IF(ActividadesCom[[#This Row],[NIVEL 2]]&lt;&gt;0,VLOOKUP(ActividadesCom[[#This Row],[NIVEL 2]],Catálogo!A:B,2,FALSE),"")</f>
        <v/>
      </c>
      <c r="R3757" s="5"/>
      <c r="S3757" s="6"/>
      <c r="T3757" s="5"/>
      <c r="U3757" s="5"/>
      <c r="V3757" s="18" t="str">
        <f>IF(ActividadesCom[[#This Row],[NIVEL 3]]&lt;&gt;0,VLOOKUP(ActividadesCom[[#This Row],[NIVEL 3]],Catálogo!A:B,2,FALSE),"")</f>
        <v/>
      </c>
      <c r="W3757" s="5"/>
      <c r="X3757" s="6"/>
      <c r="Y3757" s="5"/>
      <c r="Z3757" s="5"/>
      <c r="AA3757" s="18" t="str">
        <f>IF(ActividadesCom[[#This Row],[NIVEL 4]]&lt;&gt;0,VLOOKUP(ActividadesCom[[#This Row],[NIVEL 4]],Catálogo!A:B,2,FALSE),"")</f>
        <v/>
      </c>
      <c r="AB3757" s="5"/>
      <c r="AC3757" s="6"/>
      <c r="AD3757" s="5"/>
      <c r="AE3757" s="5"/>
      <c r="AF3757" s="18" t="str">
        <f>IF(ActividadesCom[[#This Row],[NIVEL 5]]&lt;&gt;0,VLOOKUP(ActividadesCom[[#This Row],[NIVEL 5]],Catálogo!A:B,2,FALSE),"")</f>
        <v/>
      </c>
      <c r="AG3757" s="36"/>
      <c r="AH3757" s="2"/>
      <c r="AI3757" s="2"/>
    </row>
    <row r="3758" spans="1:35" ht="30" customHeight="1" x14ac:dyDescent="0.25">
      <c r="A3758" s="7">
        <v>22470075</v>
      </c>
      <c r="B3758" s="10" t="str">
        <f>VLOOKUP(ActividadesCom[[#This Row],[NO. DE CONTROL]],'LISTADO ESTUDIANTES'!A:C,3,FALSE)</f>
        <v>GARMAS MAAS HENRY EMANUEL</v>
      </c>
      <c r="C3758" s="97" t="str">
        <f>VLOOKUP(ActividadesCom[[#This Row],[NO. DE CONTROL]],'LISTADO ESTUDIANTES'!A:B,2,FALSE)</f>
        <v>INGENIERIA CIVIL</v>
      </c>
      <c r="D3758" s="18" t="str">
        <f>VLOOKUP(ActividadesCom[[#This Row],[NO. DE CONTROL]],'LISTADO ESTUDIANTES'!A:D,4,FALSE)</f>
        <v>ACTIVO(A)</v>
      </c>
      <c r="E3758" s="7">
        <f>SUM(ActividadesCom[[#This Row],[CRÉD. 1]],ActividadesCom[[#This Row],[CRÉD. 2]],ActividadesCom[[#This Row],[CRÉD. 3]],ActividadesCom[[#This Row],[CRÉD. 4]],ActividadesCom[[#This Row],[CRÉD. 5]])</f>
        <v>1</v>
      </c>
      <c r="F3758" s="18">
        <f>IF(ActividadesCom[[#This Row],[ÚLTIMO SEMESTRE CON CRÉDITOS]]&gt;0,ROUND(AVERAGE(ActividadesCom[[#This Row],[VALOR NIVEL 5]],ActividadesCom[[#This Row],[VALOR NIVEL 4]],ActividadesCom[[#This Row],[VALOR NIVEL 3]],ActividadesCom[[#This Row],[VALOR NIVEL 2]],ActividadesCom[[#This Row],[VALOR NIVEL 1]]),0),"")</f>
        <v>4</v>
      </c>
      <c r="G3758" s="7" t="str">
        <f>IF(ActividadesCom[[#This Row],[PROMEDIO]]="","",IF(ActividadesCom[[#This Row],[PROMEDIO]]&gt;=4,"EXCELENTE",IF(ActividadesCom[[#This Row],[PROMEDIO]]&gt;=3,"NOTABLE",IF(ActividadesCom[[#This Row],[PROMEDIO]]&gt;=2,"BUENO",IF(ActividadesCom[[#This Row],[PROMEDIO]]=1,"SUFICIENTE","")))))</f>
        <v>EXCELENTE</v>
      </c>
      <c r="H3758" s="18">
        <f>MAX(ActividadesCom[[#This Row],[PERÍODO 1]],ActividadesCom[[#This Row],[PERÍODO 2]],ActividadesCom[[#This Row],[PERÍODO 3]],ActividadesCom[[#This Row],[PERÍODO 4]],ActividadesCom[[#This Row],[PERÍODO 5]])</f>
        <v>20223</v>
      </c>
      <c r="I3758" s="6" t="s">
        <v>5863</v>
      </c>
      <c r="J3758" s="5">
        <v>20223</v>
      </c>
      <c r="K3758" s="5" t="s">
        <v>4008</v>
      </c>
      <c r="L3758" s="18">
        <f>IF(ActividadesCom[[#This Row],[NIVEL 1]]&lt;&gt;0,VLOOKUP(ActividadesCom[[#This Row],[NIVEL 1]],Catálogo!A:B,2,FALSE),"")</f>
        <v>4</v>
      </c>
      <c r="M3758" s="5">
        <v>1</v>
      </c>
      <c r="N3758" s="6"/>
      <c r="O3758" s="5"/>
      <c r="P3758" s="5"/>
      <c r="Q3758" s="18" t="str">
        <f>IF(ActividadesCom[[#This Row],[NIVEL 2]]&lt;&gt;0,VLOOKUP(ActividadesCom[[#This Row],[NIVEL 2]],Catálogo!A:B,2,FALSE),"")</f>
        <v/>
      </c>
      <c r="R3758" s="5"/>
      <c r="S3758" s="6"/>
      <c r="T3758" s="5"/>
      <c r="U3758" s="5"/>
      <c r="V3758" s="18" t="str">
        <f>IF(ActividadesCom[[#This Row],[NIVEL 3]]&lt;&gt;0,VLOOKUP(ActividadesCom[[#This Row],[NIVEL 3]],Catálogo!A:B,2,FALSE),"")</f>
        <v/>
      </c>
      <c r="W3758" s="5"/>
      <c r="X3758" s="6"/>
      <c r="Y3758" s="5"/>
      <c r="Z3758" s="5"/>
      <c r="AA3758" s="18" t="str">
        <f>IF(ActividadesCom[[#This Row],[NIVEL 4]]&lt;&gt;0,VLOOKUP(ActividadesCom[[#This Row],[NIVEL 4]],Catálogo!A:B,2,FALSE),"")</f>
        <v/>
      </c>
      <c r="AB3758" s="5"/>
      <c r="AC3758" s="6"/>
      <c r="AD3758" s="5"/>
      <c r="AE3758" s="5"/>
      <c r="AF3758" s="18" t="str">
        <f>IF(ActividadesCom[[#This Row],[NIVEL 5]]&lt;&gt;0,VLOOKUP(ActividadesCom[[#This Row],[NIVEL 5]],Catálogo!A:B,2,FALSE),"")</f>
        <v/>
      </c>
      <c r="AG3758" s="36"/>
      <c r="AH3758" s="2"/>
      <c r="AI3758" s="2"/>
    </row>
    <row r="3759" spans="1:35" ht="30" customHeight="1" x14ac:dyDescent="0.25">
      <c r="A3759" s="7">
        <v>22470076</v>
      </c>
      <c r="B3759" s="10" t="str">
        <f>VLOOKUP(ActividadesCom[[#This Row],[NO. DE CONTROL]],'LISTADO ESTUDIANTES'!A:C,3,FALSE)</f>
        <v>CANCHE LARA JOSUE ISAI</v>
      </c>
      <c r="C3759" s="97" t="str">
        <f>VLOOKUP(ActividadesCom[[#This Row],[NO. DE CONTROL]],'LISTADO ESTUDIANTES'!A:B,2,FALSE)</f>
        <v>INGENIERIA CIVIL</v>
      </c>
      <c r="D3759" s="18" t="str">
        <f>VLOOKUP(ActividadesCom[[#This Row],[NO. DE CONTROL]],'LISTADO ESTUDIANTES'!A:D,4,FALSE)</f>
        <v>ACTIVO(A)</v>
      </c>
      <c r="E3759" s="7">
        <f>SUM(ActividadesCom[[#This Row],[CRÉD. 1]],ActividadesCom[[#This Row],[CRÉD. 2]],ActividadesCom[[#This Row],[CRÉD. 3]],ActividadesCom[[#This Row],[CRÉD. 4]],ActividadesCom[[#This Row],[CRÉD. 5]])</f>
        <v>1</v>
      </c>
      <c r="F3759" s="18">
        <f>IF(ActividadesCom[[#This Row],[ÚLTIMO SEMESTRE CON CRÉDITOS]]&gt;0,ROUND(AVERAGE(ActividadesCom[[#This Row],[VALOR NIVEL 5]],ActividadesCom[[#This Row],[VALOR NIVEL 4]],ActividadesCom[[#This Row],[VALOR NIVEL 3]],ActividadesCom[[#This Row],[VALOR NIVEL 2]],ActividadesCom[[#This Row],[VALOR NIVEL 1]]),0),"")</f>
        <v>4</v>
      </c>
      <c r="G3759" s="7" t="str">
        <f>IF(ActividadesCom[[#This Row],[PROMEDIO]]="","",IF(ActividadesCom[[#This Row],[PROMEDIO]]&gt;=4,"EXCELENTE",IF(ActividadesCom[[#This Row],[PROMEDIO]]&gt;=3,"NOTABLE",IF(ActividadesCom[[#This Row],[PROMEDIO]]&gt;=2,"BUENO",IF(ActividadesCom[[#This Row],[PROMEDIO]]=1,"SUFICIENTE","")))))</f>
        <v>EXCELENTE</v>
      </c>
      <c r="H3759" s="18">
        <f>MAX(ActividadesCom[[#This Row],[PERÍODO 1]],ActividadesCom[[#This Row],[PERÍODO 2]],ActividadesCom[[#This Row],[PERÍODO 3]],ActividadesCom[[#This Row],[PERÍODO 4]],ActividadesCom[[#This Row],[PERÍODO 5]])</f>
        <v>20223</v>
      </c>
      <c r="I3759" s="6" t="s">
        <v>5862</v>
      </c>
      <c r="J3759" s="5">
        <v>20223</v>
      </c>
      <c r="K3759" s="5" t="s">
        <v>4008</v>
      </c>
      <c r="L3759" s="18">
        <f>IF(ActividadesCom[[#This Row],[NIVEL 1]]&lt;&gt;0,VLOOKUP(ActividadesCom[[#This Row],[NIVEL 1]],Catálogo!A:B,2,FALSE),"")</f>
        <v>4</v>
      </c>
      <c r="M3759" s="5">
        <v>1</v>
      </c>
      <c r="N3759" s="6"/>
      <c r="O3759" s="5"/>
      <c r="P3759" s="5"/>
      <c r="Q3759" s="18" t="str">
        <f>IF(ActividadesCom[[#This Row],[NIVEL 2]]&lt;&gt;0,VLOOKUP(ActividadesCom[[#This Row],[NIVEL 2]],Catálogo!A:B,2,FALSE),"")</f>
        <v/>
      </c>
      <c r="R3759" s="5"/>
      <c r="S3759" s="6"/>
      <c r="T3759" s="5"/>
      <c r="U3759" s="5"/>
      <c r="V3759" s="18" t="str">
        <f>IF(ActividadesCom[[#This Row],[NIVEL 3]]&lt;&gt;0,VLOOKUP(ActividadesCom[[#This Row],[NIVEL 3]],Catálogo!A:B,2,FALSE),"")</f>
        <v/>
      </c>
      <c r="W3759" s="5"/>
      <c r="X3759" s="6"/>
      <c r="Y3759" s="5"/>
      <c r="Z3759" s="5"/>
      <c r="AA3759" s="18" t="str">
        <f>IF(ActividadesCom[[#This Row],[NIVEL 4]]&lt;&gt;0,VLOOKUP(ActividadesCom[[#This Row],[NIVEL 4]],Catálogo!A:B,2,FALSE),"")</f>
        <v/>
      </c>
      <c r="AB3759" s="5"/>
      <c r="AC3759" s="6"/>
      <c r="AD3759" s="5"/>
      <c r="AE3759" s="5"/>
      <c r="AF3759" s="18" t="str">
        <f>IF(ActividadesCom[[#This Row],[NIVEL 5]]&lt;&gt;0,VLOOKUP(ActividadesCom[[#This Row],[NIVEL 5]],Catálogo!A:B,2,FALSE),"")</f>
        <v/>
      </c>
      <c r="AG3759" s="36"/>
      <c r="AH3759" s="2"/>
      <c r="AI3759" s="2"/>
    </row>
    <row r="3760" spans="1:35" ht="30" customHeight="1" x14ac:dyDescent="0.25">
      <c r="A3760" s="7">
        <v>22470077</v>
      </c>
      <c r="B3760" s="10" t="str">
        <f>VLOOKUP(ActividadesCom[[#This Row],[NO. DE CONTROL]],'LISTADO ESTUDIANTES'!A:C,3,FALSE)</f>
        <v>ORTIZ DZIB JOSE EDUARDO</v>
      </c>
      <c r="C3760" s="97" t="str">
        <f>VLOOKUP(ActividadesCom[[#This Row],[NO. DE CONTROL]],'LISTADO ESTUDIANTES'!A:B,2,FALSE)</f>
        <v>INGENIERIA CIVIL</v>
      </c>
      <c r="D3760" s="18" t="str">
        <f>VLOOKUP(ActividadesCom[[#This Row],[NO. DE CONTROL]],'LISTADO ESTUDIANTES'!A:D,4,FALSE)</f>
        <v>ACTIVO(A)</v>
      </c>
      <c r="E3760" s="7">
        <f>SUM(ActividadesCom[[#This Row],[CRÉD. 1]],ActividadesCom[[#This Row],[CRÉD. 2]],ActividadesCom[[#This Row],[CRÉD. 3]],ActividadesCom[[#This Row],[CRÉD. 4]],ActividadesCom[[#This Row],[CRÉD. 5]])</f>
        <v>1</v>
      </c>
      <c r="F3760" s="18">
        <f>IF(ActividadesCom[[#This Row],[ÚLTIMO SEMESTRE CON CRÉDITOS]]&gt;0,ROUND(AVERAGE(ActividadesCom[[#This Row],[VALOR NIVEL 5]],ActividadesCom[[#This Row],[VALOR NIVEL 4]],ActividadesCom[[#This Row],[VALOR NIVEL 3]],ActividadesCom[[#This Row],[VALOR NIVEL 2]],ActividadesCom[[#This Row],[VALOR NIVEL 1]]),0),"")</f>
        <v>4</v>
      </c>
      <c r="G3760" s="7" t="str">
        <f>IF(ActividadesCom[[#This Row],[PROMEDIO]]="","",IF(ActividadesCom[[#This Row],[PROMEDIO]]&gt;=4,"EXCELENTE",IF(ActividadesCom[[#This Row],[PROMEDIO]]&gt;=3,"NOTABLE",IF(ActividadesCom[[#This Row],[PROMEDIO]]&gt;=2,"BUENO",IF(ActividadesCom[[#This Row],[PROMEDIO]]=1,"SUFICIENTE","")))))</f>
        <v>EXCELENTE</v>
      </c>
      <c r="H3760" s="18">
        <f>MAX(ActividadesCom[[#This Row],[PERÍODO 1]],ActividadesCom[[#This Row],[PERÍODO 2]],ActividadesCom[[#This Row],[PERÍODO 3]],ActividadesCom[[#This Row],[PERÍODO 4]],ActividadesCom[[#This Row],[PERÍODO 5]])</f>
        <v>20223</v>
      </c>
      <c r="I3760" s="6" t="s">
        <v>5862</v>
      </c>
      <c r="J3760" s="5">
        <v>20223</v>
      </c>
      <c r="K3760" s="5" t="s">
        <v>4008</v>
      </c>
      <c r="L3760" s="18">
        <f>IF(ActividadesCom[[#This Row],[NIVEL 1]]&lt;&gt;0,VLOOKUP(ActividadesCom[[#This Row],[NIVEL 1]],Catálogo!A:B,2,FALSE),"")</f>
        <v>4</v>
      </c>
      <c r="M3760" s="5">
        <v>1</v>
      </c>
      <c r="N3760" s="6"/>
      <c r="O3760" s="5"/>
      <c r="P3760" s="5"/>
      <c r="Q3760" s="18" t="str">
        <f>IF(ActividadesCom[[#This Row],[NIVEL 2]]&lt;&gt;0,VLOOKUP(ActividadesCom[[#This Row],[NIVEL 2]],Catálogo!A:B,2,FALSE),"")</f>
        <v/>
      </c>
      <c r="R3760" s="5"/>
      <c r="S3760" s="6"/>
      <c r="T3760" s="5"/>
      <c r="U3760" s="5"/>
      <c r="V3760" s="18" t="str">
        <f>IF(ActividadesCom[[#This Row],[NIVEL 3]]&lt;&gt;0,VLOOKUP(ActividadesCom[[#This Row],[NIVEL 3]],Catálogo!A:B,2,FALSE),"")</f>
        <v/>
      </c>
      <c r="W3760" s="5"/>
      <c r="X3760" s="6"/>
      <c r="Y3760" s="5"/>
      <c r="Z3760" s="5"/>
      <c r="AA3760" s="18" t="str">
        <f>IF(ActividadesCom[[#This Row],[NIVEL 4]]&lt;&gt;0,VLOOKUP(ActividadesCom[[#This Row],[NIVEL 4]],Catálogo!A:B,2,FALSE),"")</f>
        <v/>
      </c>
      <c r="AB3760" s="5"/>
      <c r="AC3760" s="6"/>
      <c r="AD3760" s="5"/>
      <c r="AE3760" s="5"/>
      <c r="AF3760" s="18" t="str">
        <f>IF(ActividadesCom[[#This Row],[NIVEL 5]]&lt;&gt;0,VLOOKUP(ActividadesCom[[#This Row],[NIVEL 5]],Catálogo!A:B,2,FALSE),"")</f>
        <v/>
      </c>
      <c r="AG3760" s="36"/>
      <c r="AH3760" s="2"/>
      <c r="AI3760" s="2"/>
    </row>
    <row r="3761" spans="1:35" ht="30" customHeight="1" x14ac:dyDescent="0.25">
      <c r="A3761" s="7">
        <v>22470078</v>
      </c>
      <c r="B3761" s="10" t="str">
        <f>VLOOKUP(ActividadesCom[[#This Row],[NO. DE CONTROL]],'LISTADO ESTUDIANTES'!A:C,3,FALSE)</f>
        <v>MOLAS TUN ELVIRA SOFIA</v>
      </c>
      <c r="C3761" s="97" t="str">
        <f>VLOOKUP(ActividadesCom[[#This Row],[NO. DE CONTROL]],'LISTADO ESTUDIANTES'!A:B,2,FALSE)</f>
        <v>INGENIERIA CIVIL</v>
      </c>
      <c r="D3761" s="18" t="str">
        <f>VLOOKUP(ActividadesCom[[#This Row],[NO. DE CONTROL]],'LISTADO ESTUDIANTES'!A:D,4,FALSE)</f>
        <v>ACTIVO(A)</v>
      </c>
      <c r="E3761" s="7">
        <f>SUM(ActividadesCom[[#This Row],[CRÉD. 1]],ActividadesCom[[#This Row],[CRÉD. 2]],ActividadesCom[[#This Row],[CRÉD. 3]],ActividadesCom[[#This Row],[CRÉD. 4]],ActividadesCom[[#This Row],[CRÉD. 5]])</f>
        <v>1</v>
      </c>
      <c r="F3761" s="18">
        <f>IF(ActividadesCom[[#This Row],[ÚLTIMO SEMESTRE CON CRÉDITOS]]&gt;0,ROUND(AVERAGE(ActividadesCom[[#This Row],[VALOR NIVEL 5]],ActividadesCom[[#This Row],[VALOR NIVEL 4]],ActividadesCom[[#This Row],[VALOR NIVEL 3]],ActividadesCom[[#This Row],[VALOR NIVEL 2]],ActividadesCom[[#This Row],[VALOR NIVEL 1]]),0),"")</f>
        <v>4</v>
      </c>
      <c r="G3761" s="7" t="str">
        <f>IF(ActividadesCom[[#This Row],[PROMEDIO]]="","",IF(ActividadesCom[[#This Row],[PROMEDIO]]&gt;=4,"EXCELENTE",IF(ActividadesCom[[#This Row],[PROMEDIO]]&gt;=3,"NOTABLE",IF(ActividadesCom[[#This Row],[PROMEDIO]]&gt;=2,"BUENO",IF(ActividadesCom[[#This Row],[PROMEDIO]]=1,"SUFICIENTE","")))))</f>
        <v>EXCELENTE</v>
      </c>
      <c r="H3761" s="18">
        <f>MAX(ActividadesCom[[#This Row],[PERÍODO 1]],ActividadesCom[[#This Row],[PERÍODO 2]],ActividadesCom[[#This Row],[PERÍODO 3]],ActividadesCom[[#This Row],[PERÍODO 4]],ActividadesCom[[#This Row],[PERÍODO 5]])</f>
        <v>20223</v>
      </c>
      <c r="I3761" s="6" t="s">
        <v>5863</v>
      </c>
      <c r="J3761" s="5">
        <v>20223</v>
      </c>
      <c r="K3761" s="5" t="s">
        <v>4008</v>
      </c>
      <c r="L3761" s="18">
        <f>IF(ActividadesCom[[#This Row],[NIVEL 1]]&lt;&gt;0,VLOOKUP(ActividadesCom[[#This Row],[NIVEL 1]],Catálogo!A:B,2,FALSE),"")</f>
        <v>4</v>
      </c>
      <c r="M3761" s="5">
        <v>1</v>
      </c>
      <c r="N3761" s="6"/>
      <c r="O3761" s="5"/>
      <c r="P3761" s="5"/>
      <c r="Q3761" s="18" t="str">
        <f>IF(ActividadesCom[[#This Row],[NIVEL 2]]&lt;&gt;0,VLOOKUP(ActividadesCom[[#This Row],[NIVEL 2]],Catálogo!A:B,2,FALSE),"")</f>
        <v/>
      </c>
      <c r="R3761" s="5"/>
      <c r="S3761" s="6"/>
      <c r="T3761" s="5"/>
      <c r="U3761" s="5"/>
      <c r="V3761" s="18" t="str">
        <f>IF(ActividadesCom[[#This Row],[NIVEL 3]]&lt;&gt;0,VLOOKUP(ActividadesCom[[#This Row],[NIVEL 3]],Catálogo!A:B,2,FALSE),"")</f>
        <v/>
      </c>
      <c r="W3761" s="5"/>
      <c r="X3761" s="6"/>
      <c r="Y3761" s="5"/>
      <c r="Z3761" s="5"/>
      <c r="AA3761" s="18" t="str">
        <f>IF(ActividadesCom[[#This Row],[NIVEL 4]]&lt;&gt;0,VLOOKUP(ActividadesCom[[#This Row],[NIVEL 4]],Catálogo!A:B,2,FALSE),"")</f>
        <v/>
      </c>
      <c r="AB3761" s="5"/>
      <c r="AC3761" s="6"/>
      <c r="AD3761" s="5"/>
      <c r="AE3761" s="5"/>
      <c r="AF3761" s="18" t="str">
        <f>IF(ActividadesCom[[#This Row],[NIVEL 5]]&lt;&gt;0,VLOOKUP(ActividadesCom[[#This Row],[NIVEL 5]],Catálogo!A:B,2,FALSE),"")</f>
        <v/>
      </c>
      <c r="AG3761" s="36"/>
      <c r="AH3761" s="2"/>
      <c r="AI3761" s="2"/>
    </row>
    <row r="3762" spans="1:35" ht="30" customHeight="1" x14ac:dyDescent="0.25">
      <c r="A3762" s="7">
        <v>22470079</v>
      </c>
      <c r="B3762" s="10" t="str">
        <f>VLOOKUP(ActividadesCom[[#This Row],[NO. DE CONTROL]],'LISTADO ESTUDIANTES'!A:C,3,FALSE)</f>
        <v>CAHUICH MUT OSWALDO DE LOS ANGELES</v>
      </c>
      <c r="C3762" s="97" t="str">
        <f>VLOOKUP(ActividadesCom[[#This Row],[NO. DE CONTROL]],'LISTADO ESTUDIANTES'!A:B,2,FALSE)</f>
        <v>INGENIERIA CIVIL</v>
      </c>
      <c r="D3762" s="18" t="str">
        <f>VLOOKUP(ActividadesCom[[#This Row],[NO. DE CONTROL]],'LISTADO ESTUDIANTES'!A:D,4,FALSE)</f>
        <v>ACTIVO(A)</v>
      </c>
      <c r="E3762" s="7">
        <f>SUM(ActividadesCom[[#This Row],[CRÉD. 1]],ActividadesCom[[#This Row],[CRÉD. 2]],ActividadesCom[[#This Row],[CRÉD. 3]],ActividadesCom[[#This Row],[CRÉD. 4]],ActividadesCom[[#This Row],[CRÉD. 5]])</f>
        <v>1</v>
      </c>
      <c r="F3762" s="18">
        <f>IF(ActividadesCom[[#This Row],[ÚLTIMO SEMESTRE CON CRÉDITOS]]&gt;0,ROUND(AVERAGE(ActividadesCom[[#This Row],[VALOR NIVEL 5]],ActividadesCom[[#This Row],[VALOR NIVEL 4]],ActividadesCom[[#This Row],[VALOR NIVEL 3]],ActividadesCom[[#This Row],[VALOR NIVEL 2]],ActividadesCom[[#This Row],[VALOR NIVEL 1]]),0),"")</f>
        <v>4</v>
      </c>
      <c r="G3762" s="7" t="str">
        <f>IF(ActividadesCom[[#This Row],[PROMEDIO]]="","",IF(ActividadesCom[[#This Row],[PROMEDIO]]&gt;=4,"EXCELENTE",IF(ActividadesCom[[#This Row],[PROMEDIO]]&gt;=3,"NOTABLE",IF(ActividadesCom[[#This Row],[PROMEDIO]]&gt;=2,"BUENO",IF(ActividadesCom[[#This Row],[PROMEDIO]]=1,"SUFICIENTE","")))))</f>
        <v>EXCELENTE</v>
      </c>
      <c r="H3762" s="18">
        <f>MAX(ActividadesCom[[#This Row],[PERÍODO 1]],ActividadesCom[[#This Row],[PERÍODO 2]],ActividadesCom[[#This Row],[PERÍODO 3]],ActividadesCom[[#This Row],[PERÍODO 4]],ActividadesCom[[#This Row],[PERÍODO 5]])</f>
        <v>20223</v>
      </c>
      <c r="I3762" s="6" t="s">
        <v>5862</v>
      </c>
      <c r="J3762" s="5">
        <v>20223</v>
      </c>
      <c r="K3762" s="5" t="s">
        <v>4008</v>
      </c>
      <c r="L3762" s="18">
        <f>IF(ActividadesCom[[#This Row],[NIVEL 1]]&lt;&gt;0,VLOOKUP(ActividadesCom[[#This Row],[NIVEL 1]],Catálogo!A:B,2,FALSE),"")</f>
        <v>4</v>
      </c>
      <c r="M3762" s="5">
        <v>1</v>
      </c>
      <c r="N3762" s="6"/>
      <c r="O3762" s="5"/>
      <c r="P3762" s="5"/>
      <c r="Q3762" s="18" t="str">
        <f>IF(ActividadesCom[[#This Row],[NIVEL 2]]&lt;&gt;0,VLOOKUP(ActividadesCom[[#This Row],[NIVEL 2]],Catálogo!A:B,2,FALSE),"")</f>
        <v/>
      </c>
      <c r="R3762" s="5"/>
      <c r="S3762" s="6"/>
      <c r="T3762" s="5"/>
      <c r="U3762" s="5"/>
      <c r="V3762" s="18" t="str">
        <f>IF(ActividadesCom[[#This Row],[NIVEL 3]]&lt;&gt;0,VLOOKUP(ActividadesCom[[#This Row],[NIVEL 3]],Catálogo!A:B,2,FALSE),"")</f>
        <v/>
      </c>
      <c r="W3762" s="5"/>
      <c r="X3762" s="6"/>
      <c r="Y3762" s="5"/>
      <c r="Z3762" s="5"/>
      <c r="AA3762" s="18" t="str">
        <f>IF(ActividadesCom[[#This Row],[NIVEL 4]]&lt;&gt;0,VLOOKUP(ActividadesCom[[#This Row],[NIVEL 4]],Catálogo!A:B,2,FALSE),"")</f>
        <v/>
      </c>
      <c r="AB3762" s="5"/>
      <c r="AC3762" s="6"/>
      <c r="AD3762" s="5"/>
      <c r="AE3762" s="5"/>
      <c r="AF3762" s="18" t="str">
        <f>IF(ActividadesCom[[#This Row],[NIVEL 5]]&lt;&gt;0,VLOOKUP(ActividadesCom[[#This Row],[NIVEL 5]],Catálogo!A:B,2,FALSE),"")</f>
        <v/>
      </c>
      <c r="AG3762" s="36"/>
      <c r="AH3762" s="2"/>
      <c r="AI3762" s="2"/>
    </row>
    <row r="3763" spans="1:35" ht="30" customHeight="1" x14ac:dyDescent="0.25">
      <c r="A3763" s="7">
        <v>22470080</v>
      </c>
      <c r="B3763" s="10" t="str">
        <f>VLOOKUP(ActividadesCom[[#This Row],[NO. DE CONTROL]],'LISTADO ESTUDIANTES'!A:C,3,FALSE)</f>
        <v>ROBLES NEGRETE LUIS GABRIEL</v>
      </c>
      <c r="C3763" s="97" t="str">
        <f>VLOOKUP(ActividadesCom[[#This Row],[NO. DE CONTROL]],'LISTADO ESTUDIANTES'!A:B,2,FALSE)</f>
        <v>INGENIERIA CIVIL</v>
      </c>
      <c r="D3763" s="18" t="str">
        <f>VLOOKUP(ActividadesCom[[#This Row],[NO. DE CONTROL]],'LISTADO ESTUDIANTES'!A:D,4,FALSE)</f>
        <v>ACTIVO(A)</v>
      </c>
      <c r="E3763" s="7">
        <f>SUM(ActividadesCom[[#This Row],[CRÉD. 1]],ActividadesCom[[#This Row],[CRÉD. 2]],ActividadesCom[[#This Row],[CRÉD. 3]],ActividadesCom[[#This Row],[CRÉD. 4]],ActividadesCom[[#This Row],[CRÉD. 5]])</f>
        <v>0</v>
      </c>
      <c r="F3763" s="18" t="str">
        <f>IF(ActividadesCom[[#This Row],[ÚLTIMO SEMESTRE CON CRÉDITOS]]&gt;0,ROUND(AVERAGE(ActividadesCom[[#This Row],[VALOR NIVEL 5]],ActividadesCom[[#This Row],[VALOR NIVEL 4]],ActividadesCom[[#This Row],[VALOR NIVEL 3]],ActividadesCom[[#This Row],[VALOR NIVEL 2]],ActividadesCom[[#This Row],[VALOR NIVEL 1]]),0),"")</f>
        <v/>
      </c>
      <c r="G3763" s="7" t="str">
        <f>IF(ActividadesCom[[#This Row],[PROMEDIO]]="","",IF(ActividadesCom[[#This Row],[PROMEDIO]]&gt;=4,"EXCELENTE",IF(ActividadesCom[[#This Row],[PROMEDIO]]&gt;=3,"NOTABLE",IF(ActividadesCom[[#This Row],[PROMEDIO]]&gt;=2,"BUENO",IF(ActividadesCom[[#This Row],[PROMEDIO]]=1,"SUFICIENTE","")))))</f>
        <v/>
      </c>
      <c r="H3763" s="18">
        <f>MAX(ActividadesCom[[#This Row],[PERÍODO 1]],ActividadesCom[[#This Row],[PERÍODO 2]],ActividadesCom[[#This Row],[PERÍODO 3]],ActividadesCom[[#This Row],[PERÍODO 4]],ActividadesCom[[#This Row],[PERÍODO 5]])</f>
        <v>0</v>
      </c>
      <c r="I3763" s="6"/>
      <c r="J3763" s="5"/>
      <c r="K3763" s="5"/>
      <c r="L3763" s="18" t="str">
        <f>IF(ActividadesCom[[#This Row],[NIVEL 1]]&lt;&gt;0,VLOOKUP(ActividadesCom[[#This Row],[NIVEL 1]],Catálogo!A:B,2,FALSE),"")</f>
        <v/>
      </c>
      <c r="M3763" s="5"/>
      <c r="N3763" s="6"/>
      <c r="O3763" s="5"/>
      <c r="P3763" s="5"/>
      <c r="Q3763" s="18" t="str">
        <f>IF(ActividadesCom[[#This Row],[NIVEL 2]]&lt;&gt;0,VLOOKUP(ActividadesCom[[#This Row],[NIVEL 2]],Catálogo!A:B,2,FALSE),"")</f>
        <v/>
      </c>
      <c r="R3763" s="5"/>
      <c r="S3763" s="6"/>
      <c r="T3763" s="5"/>
      <c r="U3763" s="5"/>
      <c r="V3763" s="18" t="str">
        <f>IF(ActividadesCom[[#This Row],[NIVEL 3]]&lt;&gt;0,VLOOKUP(ActividadesCom[[#This Row],[NIVEL 3]],Catálogo!A:B,2,FALSE),"")</f>
        <v/>
      </c>
      <c r="W3763" s="5"/>
      <c r="X3763" s="6"/>
      <c r="Y3763" s="5"/>
      <c r="Z3763" s="5"/>
      <c r="AA3763" s="18" t="str">
        <f>IF(ActividadesCom[[#This Row],[NIVEL 4]]&lt;&gt;0,VLOOKUP(ActividadesCom[[#This Row],[NIVEL 4]],Catálogo!A:B,2,FALSE),"")</f>
        <v/>
      </c>
      <c r="AB3763" s="5"/>
      <c r="AC3763" s="6"/>
      <c r="AD3763" s="5"/>
      <c r="AE3763" s="5"/>
      <c r="AF3763" s="18" t="str">
        <f>IF(ActividadesCom[[#This Row],[NIVEL 5]]&lt;&gt;0,VLOOKUP(ActividadesCom[[#This Row],[NIVEL 5]],Catálogo!A:B,2,FALSE),"")</f>
        <v/>
      </c>
      <c r="AG3763" s="36"/>
      <c r="AH3763" s="2"/>
      <c r="AI3763" s="2"/>
    </row>
    <row r="3764" spans="1:35" ht="30" customHeight="1" x14ac:dyDescent="0.25">
      <c r="A3764" s="7">
        <v>22470081</v>
      </c>
      <c r="B3764" s="10" t="str">
        <f>VLOOKUP(ActividadesCom[[#This Row],[NO. DE CONTROL]],'LISTADO ESTUDIANTES'!A:C,3,FALSE)</f>
        <v>TUZ MAY GUSTAVO ELEAZAR</v>
      </c>
      <c r="C3764" s="97" t="str">
        <f>VLOOKUP(ActividadesCom[[#This Row],[NO. DE CONTROL]],'LISTADO ESTUDIANTES'!A:B,2,FALSE)</f>
        <v>INGENIERIA CIVIL</v>
      </c>
      <c r="D3764" s="18" t="str">
        <f>VLOOKUP(ActividadesCom[[#This Row],[NO. DE CONTROL]],'LISTADO ESTUDIANTES'!A:D,4,FALSE)</f>
        <v>ACTIVO(A)</v>
      </c>
      <c r="E3764" s="7">
        <f>SUM(ActividadesCom[[#This Row],[CRÉD. 1]],ActividadesCom[[#This Row],[CRÉD. 2]],ActividadesCom[[#This Row],[CRÉD. 3]],ActividadesCom[[#This Row],[CRÉD. 4]],ActividadesCom[[#This Row],[CRÉD. 5]])</f>
        <v>1</v>
      </c>
      <c r="F3764" s="18">
        <f>IF(ActividadesCom[[#This Row],[ÚLTIMO SEMESTRE CON CRÉDITOS]]&gt;0,ROUND(AVERAGE(ActividadesCom[[#This Row],[VALOR NIVEL 5]],ActividadesCom[[#This Row],[VALOR NIVEL 4]],ActividadesCom[[#This Row],[VALOR NIVEL 3]],ActividadesCom[[#This Row],[VALOR NIVEL 2]],ActividadesCom[[#This Row],[VALOR NIVEL 1]]),0),"")</f>
        <v>4</v>
      </c>
      <c r="G3764" s="7" t="str">
        <f>IF(ActividadesCom[[#This Row],[PROMEDIO]]="","",IF(ActividadesCom[[#This Row],[PROMEDIO]]&gt;=4,"EXCELENTE",IF(ActividadesCom[[#This Row],[PROMEDIO]]&gt;=3,"NOTABLE",IF(ActividadesCom[[#This Row],[PROMEDIO]]&gt;=2,"BUENO",IF(ActividadesCom[[#This Row],[PROMEDIO]]=1,"SUFICIENTE","")))))</f>
        <v>EXCELENTE</v>
      </c>
      <c r="H3764" s="18">
        <f>MAX(ActividadesCom[[#This Row],[PERÍODO 1]],ActividadesCom[[#This Row],[PERÍODO 2]],ActividadesCom[[#This Row],[PERÍODO 3]],ActividadesCom[[#This Row],[PERÍODO 4]],ActividadesCom[[#This Row],[PERÍODO 5]])</f>
        <v>20223</v>
      </c>
      <c r="I3764" s="6" t="s">
        <v>5862</v>
      </c>
      <c r="J3764" s="5">
        <v>20223</v>
      </c>
      <c r="K3764" s="5" t="s">
        <v>4008</v>
      </c>
      <c r="L3764" s="18">
        <f>IF(ActividadesCom[[#This Row],[NIVEL 1]]&lt;&gt;0,VLOOKUP(ActividadesCom[[#This Row],[NIVEL 1]],Catálogo!A:B,2,FALSE),"")</f>
        <v>4</v>
      </c>
      <c r="M3764" s="5">
        <v>1</v>
      </c>
      <c r="N3764" s="6"/>
      <c r="O3764" s="5"/>
      <c r="P3764" s="5"/>
      <c r="Q3764" s="18" t="str">
        <f>IF(ActividadesCom[[#This Row],[NIVEL 2]]&lt;&gt;0,VLOOKUP(ActividadesCom[[#This Row],[NIVEL 2]],Catálogo!A:B,2,FALSE),"")</f>
        <v/>
      </c>
      <c r="R3764" s="5"/>
      <c r="S3764" s="6"/>
      <c r="T3764" s="5"/>
      <c r="U3764" s="5"/>
      <c r="V3764" s="18" t="str">
        <f>IF(ActividadesCom[[#This Row],[NIVEL 3]]&lt;&gt;0,VLOOKUP(ActividadesCom[[#This Row],[NIVEL 3]],Catálogo!A:B,2,FALSE),"")</f>
        <v/>
      </c>
      <c r="W3764" s="5"/>
      <c r="X3764" s="6"/>
      <c r="Y3764" s="5"/>
      <c r="Z3764" s="5"/>
      <c r="AA3764" s="18" t="str">
        <f>IF(ActividadesCom[[#This Row],[NIVEL 4]]&lt;&gt;0,VLOOKUP(ActividadesCom[[#This Row],[NIVEL 4]],Catálogo!A:B,2,FALSE),"")</f>
        <v/>
      </c>
      <c r="AB3764" s="5"/>
      <c r="AC3764" s="6"/>
      <c r="AD3764" s="5"/>
      <c r="AE3764" s="5"/>
      <c r="AF3764" s="18" t="str">
        <f>IF(ActividadesCom[[#This Row],[NIVEL 5]]&lt;&gt;0,VLOOKUP(ActividadesCom[[#This Row],[NIVEL 5]],Catálogo!A:B,2,FALSE),"")</f>
        <v/>
      </c>
      <c r="AG3764" s="36"/>
      <c r="AH3764" s="2"/>
      <c r="AI3764" s="2"/>
    </row>
    <row r="3765" spans="1:35" ht="30" customHeight="1" x14ac:dyDescent="0.25">
      <c r="A3765" s="7">
        <v>22470082</v>
      </c>
      <c r="B3765" s="10" t="str">
        <f>VLOOKUP(ActividadesCom[[#This Row],[NO. DE CONTROL]],'LISTADO ESTUDIANTES'!A:C,3,FALSE)</f>
        <v>COLLI PINZÓN LISSET GUADALUPE</v>
      </c>
      <c r="C3765" s="97" t="str">
        <f>VLOOKUP(ActividadesCom[[#This Row],[NO. DE CONTROL]],'LISTADO ESTUDIANTES'!A:B,2,FALSE)</f>
        <v>INGENIERIA CIVIL</v>
      </c>
      <c r="D3765" s="18" t="str">
        <f>VLOOKUP(ActividadesCom[[#This Row],[NO. DE CONTROL]],'LISTADO ESTUDIANTES'!A:D,4,FALSE)</f>
        <v>ACTIVO(A)</v>
      </c>
      <c r="E3765" s="7">
        <f>SUM(ActividadesCom[[#This Row],[CRÉD. 1]],ActividadesCom[[#This Row],[CRÉD. 2]],ActividadesCom[[#This Row],[CRÉD. 3]],ActividadesCom[[#This Row],[CRÉD. 4]],ActividadesCom[[#This Row],[CRÉD. 5]])</f>
        <v>1</v>
      </c>
      <c r="F3765" s="18">
        <f>IF(ActividadesCom[[#This Row],[ÚLTIMO SEMESTRE CON CRÉDITOS]]&gt;0,ROUND(AVERAGE(ActividadesCom[[#This Row],[VALOR NIVEL 5]],ActividadesCom[[#This Row],[VALOR NIVEL 4]],ActividadesCom[[#This Row],[VALOR NIVEL 3]],ActividadesCom[[#This Row],[VALOR NIVEL 2]],ActividadesCom[[#This Row],[VALOR NIVEL 1]]),0),"")</f>
        <v>4</v>
      </c>
      <c r="G3765" s="7" t="str">
        <f>IF(ActividadesCom[[#This Row],[PROMEDIO]]="","",IF(ActividadesCom[[#This Row],[PROMEDIO]]&gt;=4,"EXCELENTE",IF(ActividadesCom[[#This Row],[PROMEDIO]]&gt;=3,"NOTABLE",IF(ActividadesCom[[#This Row],[PROMEDIO]]&gt;=2,"BUENO",IF(ActividadesCom[[#This Row],[PROMEDIO]]=1,"SUFICIENTE","")))))</f>
        <v>EXCELENTE</v>
      </c>
      <c r="H3765" s="18">
        <f>MAX(ActividadesCom[[#This Row],[PERÍODO 1]],ActividadesCom[[#This Row],[PERÍODO 2]],ActividadesCom[[#This Row],[PERÍODO 3]],ActividadesCom[[#This Row],[PERÍODO 4]],ActividadesCom[[#This Row],[PERÍODO 5]])</f>
        <v>20223</v>
      </c>
      <c r="I3765" s="6" t="s">
        <v>5863</v>
      </c>
      <c r="J3765" s="5">
        <v>20223</v>
      </c>
      <c r="K3765" s="5" t="s">
        <v>4008</v>
      </c>
      <c r="L3765" s="18">
        <f>IF(ActividadesCom[[#This Row],[NIVEL 1]]&lt;&gt;0,VLOOKUP(ActividadesCom[[#This Row],[NIVEL 1]],Catálogo!A:B,2,FALSE),"")</f>
        <v>4</v>
      </c>
      <c r="M3765" s="5">
        <v>1</v>
      </c>
      <c r="N3765" s="6"/>
      <c r="O3765" s="5"/>
      <c r="P3765" s="5"/>
      <c r="Q3765" s="18" t="str">
        <f>IF(ActividadesCom[[#This Row],[NIVEL 2]]&lt;&gt;0,VLOOKUP(ActividadesCom[[#This Row],[NIVEL 2]],Catálogo!A:B,2,FALSE),"")</f>
        <v/>
      </c>
      <c r="R3765" s="5"/>
      <c r="S3765" s="6"/>
      <c r="T3765" s="5"/>
      <c r="U3765" s="5"/>
      <c r="V3765" s="18" t="str">
        <f>IF(ActividadesCom[[#This Row],[NIVEL 3]]&lt;&gt;0,VLOOKUP(ActividadesCom[[#This Row],[NIVEL 3]],Catálogo!A:B,2,FALSE),"")</f>
        <v/>
      </c>
      <c r="W3765" s="5"/>
      <c r="X3765" s="6"/>
      <c r="Y3765" s="5"/>
      <c r="Z3765" s="5"/>
      <c r="AA3765" s="18" t="str">
        <f>IF(ActividadesCom[[#This Row],[NIVEL 4]]&lt;&gt;0,VLOOKUP(ActividadesCom[[#This Row],[NIVEL 4]],Catálogo!A:B,2,FALSE),"")</f>
        <v/>
      </c>
      <c r="AB3765" s="5"/>
      <c r="AC3765" s="6"/>
      <c r="AD3765" s="5"/>
      <c r="AE3765" s="5"/>
      <c r="AF3765" s="18" t="str">
        <f>IF(ActividadesCom[[#This Row],[NIVEL 5]]&lt;&gt;0,VLOOKUP(ActividadesCom[[#This Row],[NIVEL 5]],Catálogo!A:B,2,FALSE),"")</f>
        <v/>
      </c>
      <c r="AG3765" s="36"/>
      <c r="AH3765" s="2"/>
      <c r="AI3765" s="2"/>
    </row>
    <row r="3766" spans="1:35" ht="30" customHeight="1" x14ac:dyDescent="0.25">
      <c r="A3766" s="7">
        <v>22470083</v>
      </c>
      <c r="B3766" s="10" t="str">
        <f>VLOOKUP(ActividadesCom[[#This Row],[NO. DE CONTROL]],'LISTADO ESTUDIANTES'!A:C,3,FALSE)</f>
        <v>MÉNDEZ MIS ASAEL</v>
      </c>
      <c r="C3766" s="97" t="str">
        <f>VLOOKUP(ActividadesCom[[#This Row],[NO. DE CONTROL]],'LISTADO ESTUDIANTES'!A:B,2,FALSE)</f>
        <v>INGENIERIA CIVIL</v>
      </c>
      <c r="D3766" s="18" t="str">
        <f>VLOOKUP(ActividadesCom[[#This Row],[NO. DE CONTROL]],'LISTADO ESTUDIANTES'!A:D,4,FALSE)</f>
        <v>ACTIVO(A)</v>
      </c>
      <c r="E3766" s="7">
        <f>SUM(ActividadesCom[[#This Row],[CRÉD. 1]],ActividadesCom[[#This Row],[CRÉD. 2]],ActividadesCom[[#This Row],[CRÉD. 3]],ActividadesCom[[#This Row],[CRÉD. 4]],ActividadesCom[[#This Row],[CRÉD. 5]])</f>
        <v>1</v>
      </c>
      <c r="F3766" s="18">
        <f>IF(ActividadesCom[[#This Row],[ÚLTIMO SEMESTRE CON CRÉDITOS]]&gt;0,ROUND(AVERAGE(ActividadesCom[[#This Row],[VALOR NIVEL 5]],ActividadesCom[[#This Row],[VALOR NIVEL 4]],ActividadesCom[[#This Row],[VALOR NIVEL 3]],ActividadesCom[[#This Row],[VALOR NIVEL 2]],ActividadesCom[[#This Row],[VALOR NIVEL 1]]),0),"")</f>
        <v>4</v>
      </c>
      <c r="G3766" s="7" t="str">
        <f>IF(ActividadesCom[[#This Row],[PROMEDIO]]="","",IF(ActividadesCom[[#This Row],[PROMEDIO]]&gt;=4,"EXCELENTE",IF(ActividadesCom[[#This Row],[PROMEDIO]]&gt;=3,"NOTABLE",IF(ActividadesCom[[#This Row],[PROMEDIO]]&gt;=2,"BUENO",IF(ActividadesCom[[#This Row],[PROMEDIO]]=1,"SUFICIENTE","")))))</f>
        <v>EXCELENTE</v>
      </c>
      <c r="H3766" s="18">
        <f>MAX(ActividadesCom[[#This Row],[PERÍODO 1]],ActividadesCom[[#This Row],[PERÍODO 2]],ActividadesCom[[#This Row],[PERÍODO 3]],ActividadesCom[[#This Row],[PERÍODO 4]],ActividadesCom[[#This Row],[PERÍODO 5]])</f>
        <v>20223</v>
      </c>
      <c r="I3766" s="6" t="s">
        <v>5863</v>
      </c>
      <c r="J3766" s="5">
        <v>20223</v>
      </c>
      <c r="K3766" s="5" t="s">
        <v>4008</v>
      </c>
      <c r="L3766" s="18">
        <f>IF(ActividadesCom[[#This Row],[NIVEL 1]]&lt;&gt;0,VLOOKUP(ActividadesCom[[#This Row],[NIVEL 1]],Catálogo!A:B,2,FALSE),"")</f>
        <v>4</v>
      </c>
      <c r="M3766" s="5">
        <v>1</v>
      </c>
      <c r="N3766" s="6"/>
      <c r="O3766" s="5"/>
      <c r="P3766" s="5"/>
      <c r="Q3766" s="18" t="str">
        <f>IF(ActividadesCom[[#This Row],[NIVEL 2]]&lt;&gt;0,VLOOKUP(ActividadesCom[[#This Row],[NIVEL 2]],Catálogo!A:B,2,FALSE),"")</f>
        <v/>
      </c>
      <c r="R3766" s="5"/>
      <c r="S3766" s="6"/>
      <c r="T3766" s="5"/>
      <c r="U3766" s="5"/>
      <c r="V3766" s="18" t="str">
        <f>IF(ActividadesCom[[#This Row],[NIVEL 3]]&lt;&gt;0,VLOOKUP(ActividadesCom[[#This Row],[NIVEL 3]],Catálogo!A:B,2,FALSE),"")</f>
        <v/>
      </c>
      <c r="W3766" s="5"/>
      <c r="X3766" s="6"/>
      <c r="Y3766" s="5"/>
      <c r="Z3766" s="5"/>
      <c r="AA3766" s="18" t="str">
        <f>IF(ActividadesCom[[#This Row],[NIVEL 4]]&lt;&gt;0,VLOOKUP(ActividadesCom[[#This Row],[NIVEL 4]],Catálogo!A:B,2,FALSE),"")</f>
        <v/>
      </c>
      <c r="AB3766" s="5"/>
      <c r="AC3766" s="6"/>
      <c r="AD3766" s="5"/>
      <c r="AE3766" s="5"/>
      <c r="AF3766" s="18" t="str">
        <f>IF(ActividadesCom[[#This Row],[NIVEL 5]]&lt;&gt;0,VLOOKUP(ActividadesCom[[#This Row],[NIVEL 5]],Catálogo!A:B,2,FALSE),"")</f>
        <v/>
      </c>
      <c r="AG3766" s="36"/>
      <c r="AH3766" s="2"/>
      <c r="AI3766" s="2"/>
    </row>
    <row r="3767" spans="1:35" ht="30" customHeight="1" x14ac:dyDescent="0.25">
      <c r="A3767" s="7">
        <v>22470084</v>
      </c>
      <c r="B3767" s="10" t="str">
        <f>VLOOKUP(ActividadesCom[[#This Row],[NO. DE CONTROL]],'LISTADO ESTUDIANTES'!A:C,3,FALSE)</f>
        <v>PISTÉ PÉREZ CLAUDIA</v>
      </c>
      <c r="C3767" s="97" t="str">
        <f>VLOOKUP(ActividadesCom[[#This Row],[NO. DE CONTROL]],'LISTADO ESTUDIANTES'!A:B,2,FALSE)</f>
        <v>INGENIERIA CIVIL</v>
      </c>
      <c r="D3767" s="18" t="str">
        <f>VLOOKUP(ActividadesCom[[#This Row],[NO. DE CONTROL]],'LISTADO ESTUDIANTES'!A:D,4,FALSE)</f>
        <v>ACTIVO(A)</v>
      </c>
      <c r="E3767" s="7">
        <f>SUM(ActividadesCom[[#This Row],[CRÉD. 1]],ActividadesCom[[#This Row],[CRÉD. 2]],ActividadesCom[[#This Row],[CRÉD. 3]],ActividadesCom[[#This Row],[CRÉD. 4]],ActividadesCom[[#This Row],[CRÉD. 5]])</f>
        <v>0</v>
      </c>
      <c r="F3767" s="18" t="str">
        <f>IF(ActividadesCom[[#This Row],[ÚLTIMO SEMESTRE CON CRÉDITOS]]&gt;0,ROUND(AVERAGE(ActividadesCom[[#This Row],[VALOR NIVEL 5]],ActividadesCom[[#This Row],[VALOR NIVEL 4]],ActividadesCom[[#This Row],[VALOR NIVEL 3]],ActividadesCom[[#This Row],[VALOR NIVEL 2]],ActividadesCom[[#This Row],[VALOR NIVEL 1]]),0),"")</f>
        <v/>
      </c>
      <c r="G3767" s="7" t="str">
        <f>IF(ActividadesCom[[#This Row],[PROMEDIO]]="","",IF(ActividadesCom[[#This Row],[PROMEDIO]]&gt;=4,"EXCELENTE",IF(ActividadesCom[[#This Row],[PROMEDIO]]&gt;=3,"NOTABLE",IF(ActividadesCom[[#This Row],[PROMEDIO]]&gt;=2,"BUENO",IF(ActividadesCom[[#This Row],[PROMEDIO]]=1,"SUFICIENTE","")))))</f>
        <v/>
      </c>
      <c r="H3767" s="18">
        <f>MAX(ActividadesCom[[#This Row],[PERÍODO 1]],ActividadesCom[[#This Row],[PERÍODO 2]],ActividadesCom[[#This Row],[PERÍODO 3]],ActividadesCom[[#This Row],[PERÍODO 4]],ActividadesCom[[#This Row],[PERÍODO 5]])</f>
        <v>0</v>
      </c>
      <c r="I3767" s="6"/>
      <c r="J3767" s="5"/>
      <c r="K3767" s="5"/>
      <c r="L3767" s="18" t="str">
        <f>IF(ActividadesCom[[#This Row],[NIVEL 1]]&lt;&gt;0,VLOOKUP(ActividadesCom[[#This Row],[NIVEL 1]],Catálogo!A:B,2,FALSE),"")</f>
        <v/>
      </c>
      <c r="M3767" s="5"/>
      <c r="N3767" s="6"/>
      <c r="O3767" s="5"/>
      <c r="P3767" s="5"/>
      <c r="Q3767" s="18" t="str">
        <f>IF(ActividadesCom[[#This Row],[NIVEL 2]]&lt;&gt;0,VLOOKUP(ActividadesCom[[#This Row],[NIVEL 2]],Catálogo!A:B,2,FALSE),"")</f>
        <v/>
      </c>
      <c r="R3767" s="5"/>
      <c r="S3767" s="6"/>
      <c r="T3767" s="5"/>
      <c r="U3767" s="5"/>
      <c r="V3767" s="18" t="str">
        <f>IF(ActividadesCom[[#This Row],[NIVEL 3]]&lt;&gt;0,VLOOKUP(ActividadesCom[[#This Row],[NIVEL 3]],Catálogo!A:B,2,FALSE),"")</f>
        <v/>
      </c>
      <c r="W3767" s="5"/>
      <c r="X3767" s="6"/>
      <c r="Y3767" s="5"/>
      <c r="Z3767" s="5"/>
      <c r="AA3767" s="18" t="str">
        <f>IF(ActividadesCom[[#This Row],[NIVEL 4]]&lt;&gt;0,VLOOKUP(ActividadesCom[[#This Row],[NIVEL 4]],Catálogo!A:B,2,FALSE),"")</f>
        <v/>
      </c>
      <c r="AB3767" s="5"/>
      <c r="AC3767" s="6"/>
      <c r="AD3767" s="5"/>
      <c r="AE3767" s="5"/>
      <c r="AF3767" s="18" t="str">
        <f>IF(ActividadesCom[[#This Row],[NIVEL 5]]&lt;&gt;0,VLOOKUP(ActividadesCom[[#This Row],[NIVEL 5]],Catálogo!A:B,2,FALSE),"")</f>
        <v/>
      </c>
      <c r="AG3767" s="36"/>
      <c r="AH3767" s="2"/>
      <c r="AI3767" s="2"/>
    </row>
    <row r="3768" spans="1:35" ht="30" customHeight="1" x14ac:dyDescent="0.25">
      <c r="A3768" s="7">
        <v>22470085</v>
      </c>
      <c r="B3768" s="10" t="str">
        <f>VLOOKUP(ActividadesCom[[#This Row],[NO. DE CONTROL]],'LISTADO ESTUDIANTES'!A:C,3,FALSE)</f>
        <v>EK CHI AMANDA GUADALUPE</v>
      </c>
      <c r="C3768" s="97" t="str">
        <f>VLOOKUP(ActividadesCom[[#This Row],[NO. DE CONTROL]],'LISTADO ESTUDIANTES'!A:B,2,FALSE)</f>
        <v>INGENIERIA CIVIL</v>
      </c>
      <c r="D3768" s="18" t="str">
        <f>VLOOKUP(ActividadesCom[[#This Row],[NO. DE CONTROL]],'LISTADO ESTUDIANTES'!A:D,4,FALSE)</f>
        <v>ACTIVO(A)</v>
      </c>
      <c r="E3768" s="7">
        <f>SUM(ActividadesCom[[#This Row],[CRÉD. 1]],ActividadesCom[[#This Row],[CRÉD. 2]],ActividadesCom[[#This Row],[CRÉD. 3]],ActividadesCom[[#This Row],[CRÉD. 4]],ActividadesCom[[#This Row],[CRÉD. 5]])</f>
        <v>1</v>
      </c>
      <c r="F3768" s="18">
        <f>IF(ActividadesCom[[#This Row],[ÚLTIMO SEMESTRE CON CRÉDITOS]]&gt;0,ROUND(AVERAGE(ActividadesCom[[#This Row],[VALOR NIVEL 5]],ActividadesCom[[#This Row],[VALOR NIVEL 4]],ActividadesCom[[#This Row],[VALOR NIVEL 3]],ActividadesCom[[#This Row],[VALOR NIVEL 2]],ActividadesCom[[#This Row],[VALOR NIVEL 1]]),0),"")</f>
        <v>4</v>
      </c>
      <c r="G3768" s="7" t="str">
        <f>IF(ActividadesCom[[#This Row],[PROMEDIO]]="","",IF(ActividadesCom[[#This Row],[PROMEDIO]]&gt;=4,"EXCELENTE",IF(ActividadesCom[[#This Row],[PROMEDIO]]&gt;=3,"NOTABLE",IF(ActividadesCom[[#This Row],[PROMEDIO]]&gt;=2,"BUENO",IF(ActividadesCom[[#This Row],[PROMEDIO]]=1,"SUFICIENTE","")))))</f>
        <v>EXCELENTE</v>
      </c>
      <c r="H3768" s="18">
        <f>MAX(ActividadesCom[[#This Row],[PERÍODO 1]],ActividadesCom[[#This Row],[PERÍODO 2]],ActividadesCom[[#This Row],[PERÍODO 3]],ActividadesCom[[#This Row],[PERÍODO 4]],ActividadesCom[[#This Row],[PERÍODO 5]])</f>
        <v>20223</v>
      </c>
      <c r="I3768" s="6" t="s">
        <v>5862</v>
      </c>
      <c r="J3768" s="5">
        <v>20223</v>
      </c>
      <c r="K3768" s="5" t="s">
        <v>4008</v>
      </c>
      <c r="L3768" s="18">
        <f>IF(ActividadesCom[[#This Row],[NIVEL 1]]&lt;&gt;0,VLOOKUP(ActividadesCom[[#This Row],[NIVEL 1]],Catálogo!A:B,2,FALSE),"")</f>
        <v>4</v>
      </c>
      <c r="M3768" s="5">
        <v>1</v>
      </c>
      <c r="N3768" s="6"/>
      <c r="O3768" s="5"/>
      <c r="P3768" s="5"/>
      <c r="Q3768" s="18"/>
      <c r="R3768" s="5"/>
      <c r="S3768" s="6"/>
      <c r="T3768" s="5"/>
      <c r="U3768" s="5"/>
      <c r="V3768" s="18" t="str">
        <f>IF(ActividadesCom[[#This Row],[NIVEL 3]]&lt;&gt;0,VLOOKUP(ActividadesCom[[#This Row],[NIVEL 3]],Catálogo!A:B,2,FALSE),"")</f>
        <v/>
      </c>
      <c r="W3768" s="5"/>
      <c r="X3768" s="6"/>
      <c r="Y3768" s="5"/>
      <c r="Z3768" s="5"/>
      <c r="AA3768" s="18" t="str">
        <f>IF(ActividadesCom[[#This Row],[NIVEL 4]]&lt;&gt;0,VLOOKUP(ActividadesCom[[#This Row],[NIVEL 4]],Catálogo!A:B,2,FALSE),"")</f>
        <v/>
      </c>
      <c r="AB3768" s="5"/>
      <c r="AC3768" s="6"/>
      <c r="AD3768" s="5"/>
      <c r="AE3768" s="5"/>
      <c r="AF3768" s="18" t="str">
        <f>IF(ActividadesCom[[#This Row],[NIVEL 5]]&lt;&gt;0,VLOOKUP(ActividadesCom[[#This Row],[NIVEL 5]],Catálogo!A:B,2,FALSE),"")</f>
        <v/>
      </c>
      <c r="AG3768" s="36"/>
      <c r="AH3768" s="2"/>
      <c r="AI3768" s="2"/>
    </row>
    <row r="3769" spans="1:35" ht="30" customHeight="1" x14ac:dyDescent="0.25">
      <c r="A3769" s="7">
        <v>22470086</v>
      </c>
      <c r="B3769" s="10" t="str">
        <f>VLOOKUP(ActividadesCom[[#This Row],[NO. DE CONTROL]],'LISTADO ESTUDIANTES'!A:C,3,FALSE)</f>
        <v>EK RAMIREZ ALMA ELENA</v>
      </c>
      <c r="C3769" s="97" t="str">
        <f>VLOOKUP(ActividadesCom[[#This Row],[NO. DE CONTROL]],'LISTADO ESTUDIANTES'!A:B,2,FALSE)</f>
        <v>INGENIERIA CIVIL</v>
      </c>
      <c r="D3769" s="18" t="str">
        <f>VLOOKUP(ActividadesCom[[#This Row],[NO. DE CONTROL]],'LISTADO ESTUDIANTES'!A:D,4,FALSE)</f>
        <v>ACTIVO(A)</v>
      </c>
      <c r="E3769" s="7">
        <f>SUM(ActividadesCom[[#This Row],[CRÉD. 1]],ActividadesCom[[#This Row],[CRÉD. 2]],ActividadesCom[[#This Row],[CRÉD. 3]],ActividadesCom[[#This Row],[CRÉD. 4]],ActividadesCom[[#This Row],[CRÉD. 5]])</f>
        <v>1</v>
      </c>
      <c r="F3769" s="18">
        <f>IF(ActividadesCom[[#This Row],[ÚLTIMO SEMESTRE CON CRÉDITOS]]&gt;0,ROUND(AVERAGE(ActividadesCom[[#This Row],[VALOR NIVEL 5]],ActividadesCom[[#This Row],[VALOR NIVEL 4]],ActividadesCom[[#This Row],[VALOR NIVEL 3]],ActividadesCom[[#This Row],[VALOR NIVEL 2]],ActividadesCom[[#This Row],[VALOR NIVEL 1]]),0),"")</f>
        <v>4</v>
      </c>
      <c r="G3769" s="7" t="str">
        <f>IF(ActividadesCom[[#This Row],[PROMEDIO]]="","",IF(ActividadesCom[[#This Row],[PROMEDIO]]&gt;=4,"EXCELENTE",IF(ActividadesCom[[#This Row],[PROMEDIO]]&gt;=3,"NOTABLE",IF(ActividadesCom[[#This Row],[PROMEDIO]]&gt;=2,"BUENO",IF(ActividadesCom[[#This Row],[PROMEDIO]]=1,"SUFICIENTE","")))))</f>
        <v>EXCELENTE</v>
      </c>
      <c r="H3769" s="18">
        <f>MAX(ActividadesCom[[#This Row],[PERÍODO 1]],ActividadesCom[[#This Row],[PERÍODO 2]],ActividadesCom[[#This Row],[PERÍODO 3]],ActividadesCom[[#This Row],[PERÍODO 4]],ActividadesCom[[#This Row],[PERÍODO 5]])</f>
        <v>20223</v>
      </c>
      <c r="I3769" s="6" t="s">
        <v>5863</v>
      </c>
      <c r="J3769" s="5">
        <v>20223</v>
      </c>
      <c r="K3769" s="5" t="s">
        <v>4008</v>
      </c>
      <c r="L3769" s="18">
        <f>IF(ActividadesCom[[#This Row],[NIVEL 1]]&lt;&gt;0,VLOOKUP(ActividadesCom[[#This Row],[NIVEL 1]],Catálogo!A:B,2,FALSE),"")</f>
        <v>4</v>
      </c>
      <c r="M3769" s="5">
        <v>1</v>
      </c>
      <c r="N3769" s="6"/>
      <c r="O3769" s="5"/>
      <c r="P3769" s="5"/>
      <c r="Q3769" s="18" t="str">
        <f>IF(ActividadesCom[[#This Row],[NIVEL 2]]&lt;&gt;0,VLOOKUP(ActividadesCom[[#This Row],[NIVEL 2]],Catálogo!A:B,2,FALSE),"")</f>
        <v/>
      </c>
      <c r="R3769" s="5"/>
      <c r="S3769" s="6"/>
      <c r="T3769" s="5"/>
      <c r="U3769" s="5"/>
      <c r="V3769" s="18" t="str">
        <f>IF(ActividadesCom[[#This Row],[NIVEL 3]]&lt;&gt;0,VLOOKUP(ActividadesCom[[#This Row],[NIVEL 3]],Catálogo!A:B,2,FALSE),"")</f>
        <v/>
      </c>
      <c r="W3769" s="5"/>
      <c r="X3769" s="6"/>
      <c r="Y3769" s="5"/>
      <c r="Z3769" s="5"/>
      <c r="AA3769" s="18" t="str">
        <f>IF(ActividadesCom[[#This Row],[NIVEL 4]]&lt;&gt;0,VLOOKUP(ActividadesCom[[#This Row],[NIVEL 4]],Catálogo!A:B,2,FALSE),"")</f>
        <v/>
      </c>
      <c r="AB3769" s="5"/>
      <c r="AC3769" s="6"/>
      <c r="AD3769" s="5"/>
      <c r="AE3769" s="5"/>
      <c r="AF3769" s="18" t="str">
        <f>IF(ActividadesCom[[#This Row],[NIVEL 5]]&lt;&gt;0,VLOOKUP(ActividadesCom[[#This Row],[NIVEL 5]],Catálogo!A:B,2,FALSE),"")</f>
        <v/>
      </c>
      <c r="AG3769" s="36"/>
      <c r="AH3769" s="2"/>
      <c r="AI3769" s="2"/>
    </row>
    <row r="3770" spans="1:35" ht="30" customHeight="1" x14ac:dyDescent="0.25">
      <c r="A3770" s="7">
        <v>22470087</v>
      </c>
      <c r="B3770" s="10" t="str">
        <f>VLOOKUP(ActividadesCom[[#This Row],[NO. DE CONTROL]],'LISTADO ESTUDIANTES'!A:C,3,FALSE)</f>
        <v>GÓMEZ PÉREZ SALATIEL</v>
      </c>
      <c r="C3770" s="97" t="str">
        <f>VLOOKUP(ActividadesCom[[#This Row],[NO. DE CONTROL]],'LISTADO ESTUDIANTES'!A:B,2,FALSE)</f>
        <v>INGENIERIA CIVIL</v>
      </c>
      <c r="D3770" s="18" t="str">
        <f>VLOOKUP(ActividadesCom[[#This Row],[NO. DE CONTROL]],'LISTADO ESTUDIANTES'!A:D,4,FALSE)</f>
        <v>ACTIVO(A)</v>
      </c>
      <c r="E3770" s="7">
        <f>SUM(ActividadesCom[[#This Row],[CRÉD. 1]],ActividadesCom[[#This Row],[CRÉD. 2]],ActividadesCom[[#This Row],[CRÉD. 3]],ActividadesCom[[#This Row],[CRÉD. 4]],ActividadesCom[[#This Row],[CRÉD. 5]])</f>
        <v>1</v>
      </c>
      <c r="F3770" s="18">
        <f>IF(ActividadesCom[[#This Row],[ÚLTIMO SEMESTRE CON CRÉDITOS]]&gt;0,ROUND(AVERAGE(ActividadesCom[[#This Row],[VALOR NIVEL 5]],ActividadesCom[[#This Row],[VALOR NIVEL 4]],ActividadesCom[[#This Row],[VALOR NIVEL 3]],ActividadesCom[[#This Row],[VALOR NIVEL 2]],ActividadesCom[[#This Row],[VALOR NIVEL 1]]),0),"")</f>
        <v>4</v>
      </c>
      <c r="G3770" s="7" t="str">
        <f>IF(ActividadesCom[[#This Row],[PROMEDIO]]="","",IF(ActividadesCom[[#This Row],[PROMEDIO]]&gt;=4,"EXCELENTE",IF(ActividadesCom[[#This Row],[PROMEDIO]]&gt;=3,"NOTABLE",IF(ActividadesCom[[#This Row],[PROMEDIO]]&gt;=2,"BUENO",IF(ActividadesCom[[#This Row],[PROMEDIO]]=1,"SUFICIENTE","")))))</f>
        <v>EXCELENTE</v>
      </c>
      <c r="H3770" s="18">
        <f>MAX(ActividadesCom[[#This Row],[PERÍODO 1]],ActividadesCom[[#This Row],[PERÍODO 2]],ActividadesCom[[#This Row],[PERÍODO 3]],ActividadesCom[[#This Row],[PERÍODO 4]],ActividadesCom[[#This Row],[PERÍODO 5]])</f>
        <v>20223</v>
      </c>
      <c r="I3770" s="6" t="s">
        <v>5863</v>
      </c>
      <c r="J3770" s="5">
        <v>20223</v>
      </c>
      <c r="K3770" s="5" t="s">
        <v>4008</v>
      </c>
      <c r="L3770" s="18">
        <f>IF(ActividadesCom[[#This Row],[NIVEL 1]]&lt;&gt;0,VLOOKUP(ActividadesCom[[#This Row],[NIVEL 1]],Catálogo!A:B,2,FALSE),"")</f>
        <v>4</v>
      </c>
      <c r="M3770" s="5">
        <v>1</v>
      </c>
      <c r="N3770" s="6"/>
      <c r="O3770" s="5"/>
      <c r="P3770" s="5"/>
      <c r="Q3770" s="18" t="str">
        <f>IF(ActividadesCom[[#This Row],[NIVEL 2]]&lt;&gt;0,VLOOKUP(ActividadesCom[[#This Row],[NIVEL 2]],Catálogo!A:B,2,FALSE),"")</f>
        <v/>
      </c>
      <c r="R3770" s="5"/>
      <c r="S3770" s="6"/>
      <c r="T3770" s="5"/>
      <c r="U3770" s="5"/>
      <c r="V3770" s="18" t="str">
        <f>IF(ActividadesCom[[#This Row],[NIVEL 3]]&lt;&gt;0,VLOOKUP(ActividadesCom[[#This Row],[NIVEL 3]],Catálogo!A:B,2,FALSE),"")</f>
        <v/>
      </c>
      <c r="W3770" s="5"/>
      <c r="X3770" s="6"/>
      <c r="Y3770" s="5"/>
      <c r="Z3770" s="5"/>
      <c r="AA3770" s="18" t="str">
        <f>IF(ActividadesCom[[#This Row],[NIVEL 4]]&lt;&gt;0,VLOOKUP(ActividadesCom[[#This Row],[NIVEL 4]],Catálogo!A:B,2,FALSE),"")</f>
        <v/>
      </c>
      <c r="AB3770" s="5"/>
      <c r="AC3770" s="6"/>
      <c r="AD3770" s="5"/>
      <c r="AE3770" s="5"/>
      <c r="AF3770" s="18" t="str">
        <f>IF(ActividadesCom[[#This Row],[NIVEL 5]]&lt;&gt;0,VLOOKUP(ActividadesCom[[#This Row],[NIVEL 5]],Catálogo!A:B,2,FALSE),"")</f>
        <v/>
      </c>
      <c r="AG3770" s="36"/>
      <c r="AH3770" s="2"/>
      <c r="AI3770" s="2"/>
    </row>
    <row r="3771" spans="1:35" ht="30" customHeight="1" x14ac:dyDescent="0.25">
      <c r="A3771" s="7">
        <v>22470088</v>
      </c>
      <c r="B3771" s="10" t="str">
        <f>VLOOKUP(ActividadesCom[[#This Row],[NO. DE CONTROL]],'LISTADO ESTUDIANTES'!A:C,3,FALSE)</f>
        <v>CAN TUZ JOSUE ISMAEL</v>
      </c>
      <c r="C3771" s="97" t="str">
        <f>VLOOKUP(ActividadesCom[[#This Row],[NO. DE CONTROL]],'LISTADO ESTUDIANTES'!A:B,2,FALSE)</f>
        <v>INGENIERIA CIVIL</v>
      </c>
      <c r="D3771" s="18" t="str">
        <f>VLOOKUP(ActividadesCom[[#This Row],[NO. DE CONTROL]],'LISTADO ESTUDIANTES'!A:D,4,FALSE)</f>
        <v>ACTIVO(A)</v>
      </c>
      <c r="E3771" s="7">
        <f>SUM(ActividadesCom[[#This Row],[CRÉD. 1]],ActividadesCom[[#This Row],[CRÉD. 2]],ActividadesCom[[#This Row],[CRÉD. 3]],ActividadesCom[[#This Row],[CRÉD. 4]],ActividadesCom[[#This Row],[CRÉD. 5]])</f>
        <v>1</v>
      </c>
      <c r="F3771" s="18">
        <f>IF(ActividadesCom[[#This Row],[ÚLTIMO SEMESTRE CON CRÉDITOS]]&gt;0,ROUND(AVERAGE(ActividadesCom[[#This Row],[VALOR NIVEL 5]],ActividadesCom[[#This Row],[VALOR NIVEL 4]],ActividadesCom[[#This Row],[VALOR NIVEL 3]],ActividadesCom[[#This Row],[VALOR NIVEL 2]],ActividadesCom[[#This Row],[VALOR NIVEL 1]]),0),"")</f>
        <v>4</v>
      </c>
      <c r="G3771" s="7" t="str">
        <f>IF(ActividadesCom[[#This Row],[PROMEDIO]]="","",IF(ActividadesCom[[#This Row],[PROMEDIO]]&gt;=4,"EXCELENTE",IF(ActividadesCom[[#This Row],[PROMEDIO]]&gt;=3,"NOTABLE",IF(ActividadesCom[[#This Row],[PROMEDIO]]&gt;=2,"BUENO",IF(ActividadesCom[[#This Row],[PROMEDIO]]=1,"SUFICIENTE","")))))</f>
        <v>EXCELENTE</v>
      </c>
      <c r="H3771" s="18">
        <f>MAX(ActividadesCom[[#This Row],[PERÍODO 1]],ActividadesCom[[#This Row],[PERÍODO 2]],ActividadesCom[[#This Row],[PERÍODO 3]],ActividadesCom[[#This Row],[PERÍODO 4]],ActividadesCom[[#This Row],[PERÍODO 5]])</f>
        <v>20223</v>
      </c>
      <c r="I3771" s="6" t="s">
        <v>5862</v>
      </c>
      <c r="J3771" s="5">
        <v>20223</v>
      </c>
      <c r="K3771" s="5" t="s">
        <v>4008</v>
      </c>
      <c r="L3771" s="18">
        <f>IF(ActividadesCom[[#This Row],[NIVEL 1]]&lt;&gt;0,VLOOKUP(ActividadesCom[[#This Row],[NIVEL 1]],Catálogo!A:B,2,FALSE),"")</f>
        <v>4</v>
      </c>
      <c r="M3771" s="5">
        <v>1</v>
      </c>
      <c r="N3771" s="6"/>
      <c r="O3771" s="5"/>
      <c r="P3771" s="5"/>
      <c r="Q3771" s="18" t="str">
        <f>IF(ActividadesCom[[#This Row],[NIVEL 2]]&lt;&gt;0,VLOOKUP(ActividadesCom[[#This Row],[NIVEL 2]],Catálogo!A:B,2,FALSE),"")</f>
        <v/>
      </c>
      <c r="R3771" s="5"/>
      <c r="S3771" s="6"/>
      <c r="T3771" s="5"/>
      <c r="U3771" s="5"/>
      <c r="V3771" s="18" t="str">
        <f>IF(ActividadesCom[[#This Row],[NIVEL 3]]&lt;&gt;0,VLOOKUP(ActividadesCom[[#This Row],[NIVEL 3]],Catálogo!A:B,2,FALSE),"")</f>
        <v/>
      </c>
      <c r="W3771" s="5"/>
      <c r="X3771" s="6"/>
      <c r="Y3771" s="5"/>
      <c r="Z3771" s="5"/>
      <c r="AA3771" s="18" t="str">
        <f>IF(ActividadesCom[[#This Row],[NIVEL 4]]&lt;&gt;0,VLOOKUP(ActividadesCom[[#This Row],[NIVEL 4]],Catálogo!A:B,2,FALSE),"")</f>
        <v/>
      </c>
      <c r="AB3771" s="5"/>
      <c r="AC3771" s="6"/>
      <c r="AD3771" s="5"/>
      <c r="AE3771" s="5"/>
      <c r="AF3771" s="18" t="str">
        <f>IF(ActividadesCom[[#This Row],[NIVEL 5]]&lt;&gt;0,VLOOKUP(ActividadesCom[[#This Row],[NIVEL 5]],Catálogo!A:B,2,FALSE),"")</f>
        <v/>
      </c>
      <c r="AG3771" s="36"/>
      <c r="AH3771" s="2"/>
      <c r="AI3771" s="2"/>
    </row>
    <row r="3772" spans="1:35" ht="30" customHeight="1" x14ac:dyDescent="0.25">
      <c r="A3772" s="7">
        <v>22470089</v>
      </c>
      <c r="B3772" s="10" t="str">
        <f>VLOOKUP(ActividadesCom[[#This Row],[NO. DE CONTROL]],'LISTADO ESTUDIANTES'!A:C,3,FALSE)</f>
        <v>DZUL EUAN ISAIR ENRIQUE</v>
      </c>
      <c r="C3772" s="97" t="str">
        <f>VLOOKUP(ActividadesCom[[#This Row],[NO. DE CONTROL]],'LISTADO ESTUDIANTES'!A:B,2,FALSE)</f>
        <v>INGENIERIA CIVIL</v>
      </c>
      <c r="D3772" s="18" t="str">
        <f>VLOOKUP(ActividadesCom[[#This Row],[NO. DE CONTROL]],'LISTADO ESTUDIANTES'!A:D,4,FALSE)</f>
        <v>ACTIVO(A)</v>
      </c>
      <c r="E3772" s="7">
        <f>SUM(ActividadesCom[[#This Row],[CRÉD. 1]],ActividadesCom[[#This Row],[CRÉD. 2]],ActividadesCom[[#This Row],[CRÉD. 3]],ActividadesCom[[#This Row],[CRÉD. 4]],ActividadesCom[[#This Row],[CRÉD. 5]])</f>
        <v>1</v>
      </c>
      <c r="F3772" s="18">
        <f>IF(ActividadesCom[[#This Row],[ÚLTIMO SEMESTRE CON CRÉDITOS]]&gt;0,ROUND(AVERAGE(ActividadesCom[[#This Row],[VALOR NIVEL 5]],ActividadesCom[[#This Row],[VALOR NIVEL 4]],ActividadesCom[[#This Row],[VALOR NIVEL 3]],ActividadesCom[[#This Row],[VALOR NIVEL 2]],ActividadesCom[[#This Row],[VALOR NIVEL 1]]),0),"")</f>
        <v>4</v>
      </c>
      <c r="G3772" s="7" t="str">
        <f>IF(ActividadesCom[[#This Row],[PROMEDIO]]="","",IF(ActividadesCom[[#This Row],[PROMEDIO]]&gt;=4,"EXCELENTE",IF(ActividadesCom[[#This Row],[PROMEDIO]]&gt;=3,"NOTABLE",IF(ActividadesCom[[#This Row],[PROMEDIO]]&gt;=2,"BUENO",IF(ActividadesCom[[#This Row],[PROMEDIO]]=1,"SUFICIENTE","")))))</f>
        <v>EXCELENTE</v>
      </c>
      <c r="H3772" s="18">
        <f>MAX(ActividadesCom[[#This Row],[PERÍODO 1]],ActividadesCom[[#This Row],[PERÍODO 2]],ActividadesCom[[#This Row],[PERÍODO 3]],ActividadesCom[[#This Row],[PERÍODO 4]],ActividadesCom[[#This Row],[PERÍODO 5]])</f>
        <v>20223</v>
      </c>
      <c r="I3772" s="6" t="s">
        <v>5863</v>
      </c>
      <c r="J3772" s="5">
        <v>20223</v>
      </c>
      <c r="K3772" s="5" t="s">
        <v>4008</v>
      </c>
      <c r="L3772" s="18">
        <f>IF(ActividadesCom[[#This Row],[NIVEL 1]]&lt;&gt;0,VLOOKUP(ActividadesCom[[#This Row],[NIVEL 1]],Catálogo!A:B,2,FALSE),"")</f>
        <v>4</v>
      </c>
      <c r="M3772" s="5">
        <v>1</v>
      </c>
      <c r="N3772" s="6"/>
      <c r="O3772" s="5"/>
      <c r="P3772" s="5"/>
      <c r="Q3772" s="18" t="str">
        <f>IF(ActividadesCom[[#This Row],[NIVEL 2]]&lt;&gt;0,VLOOKUP(ActividadesCom[[#This Row],[NIVEL 2]],Catálogo!A:B,2,FALSE),"")</f>
        <v/>
      </c>
      <c r="R3772" s="5"/>
      <c r="S3772" s="6"/>
      <c r="T3772" s="5"/>
      <c r="U3772" s="5"/>
      <c r="V3772" s="18" t="str">
        <f>IF(ActividadesCom[[#This Row],[NIVEL 3]]&lt;&gt;0,VLOOKUP(ActividadesCom[[#This Row],[NIVEL 3]],Catálogo!A:B,2,FALSE),"")</f>
        <v/>
      </c>
      <c r="W3772" s="5"/>
      <c r="X3772" s="6"/>
      <c r="Y3772" s="5"/>
      <c r="Z3772" s="5"/>
      <c r="AA3772" s="18" t="str">
        <f>IF(ActividadesCom[[#This Row],[NIVEL 4]]&lt;&gt;0,VLOOKUP(ActividadesCom[[#This Row],[NIVEL 4]],Catálogo!A:B,2,FALSE),"")</f>
        <v/>
      </c>
      <c r="AB3772" s="5"/>
      <c r="AC3772" s="6"/>
      <c r="AD3772" s="5"/>
      <c r="AE3772" s="5"/>
      <c r="AF3772" s="18" t="str">
        <f>IF(ActividadesCom[[#This Row],[NIVEL 5]]&lt;&gt;0,VLOOKUP(ActividadesCom[[#This Row],[NIVEL 5]],Catálogo!A:B,2,FALSE),"")</f>
        <v/>
      </c>
      <c r="AG3772" s="36"/>
      <c r="AH3772" s="2"/>
      <c r="AI3772" s="2"/>
    </row>
    <row r="3773" spans="1:35" ht="30" customHeight="1" x14ac:dyDescent="0.25">
      <c r="A3773" s="7">
        <v>22470090</v>
      </c>
      <c r="B3773" s="10" t="str">
        <f>VLOOKUP(ActividadesCom[[#This Row],[NO. DE CONTROL]],'LISTADO ESTUDIANTES'!A:C,3,FALSE)</f>
        <v>DZIB WITZ JASMIN SUGEY</v>
      </c>
      <c r="C3773" s="97" t="str">
        <f>VLOOKUP(ActividadesCom[[#This Row],[NO. DE CONTROL]],'LISTADO ESTUDIANTES'!A:B,2,FALSE)</f>
        <v>INGENIERIA CIVIL</v>
      </c>
      <c r="D3773" s="18" t="str">
        <f>VLOOKUP(ActividadesCom[[#This Row],[NO. DE CONTROL]],'LISTADO ESTUDIANTES'!A:D,4,FALSE)</f>
        <v>ACTIVO(A)</v>
      </c>
      <c r="E3773" s="7">
        <f>SUM(ActividadesCom[[#This Row],[CRÉD. 1]],ActividadesCom[[#This Row],[CRÉD. 2]],ActividadesCom[[#This Row],[CRÉD. 3]],ActividadesCom[[#This Row],[CRÉD. 4]],ActividadesCom[[#This Row],[CRÉD. 5]])</f>
        <v>1</v>
      </c>
      <c r="F3773" s="18">
        <f>IF(ActividadesCom[[#This Row],[ÚLTIMO SEMESTRE CON CRÉDITOS]]&gt;0,ROUND(AVERAGE(ActividadesCom[[#This Row],[VALOR NIVEL 5]],ActividadesCom[[#This Row],[VALOR NIVEL 4]],ActividadesCom[[#This Row],[VALOR NIVEL 3]],ActividadesCom[[#This Row],[VALOR NIVEL 2]],ActividadesCom[[#This Row],[VALOR NIVEL 1]]),0),"")</f>
        <v>4</v>
      </c>
      <c r="G3773" s="7" t="str">
        <f>IF(ActividadesCom[[#This Row],[PROMEDIO]]="","",IF(ActividadesCom[[#This Row],[PROMEDIO]]&gt;=4,"EXCELENTE",IF(ActividadesCom[[#This Row],[PROMEDIO]]&gt;=3,"NOTABLE",IF(ActividadesCom[[#This Row],[PROMEDIO]]&gt;=2,"BUENO",IF(ActividadesCom[[#This Row],[PROMEDIO]]=1,"SUFICIENTE","")))))</f>
        <v>EXCELENTE</v>
      </c>
      <c r="H3773" s="18">
        <f>MAX(ActividadesCom[[#This Row],[PERÍODO 1]],ActividadesCom[[#This Row],[PERÍODO 2]],ActividadesCom[[#This Row],[PERÍODO 3]],ActividadesCom[[#This Row],[PERÍODO 4]],ActividadesCom[[#This Row],[PERÍODO 5]])</f>
        <v>20223</v>
      </c>
      <c r="I3773" s="6" t="s">
        <v>5863</v>
      </c>
      <c r="J3773" s="5">
        <v>20223</v>
      </c>
      <c r="K3773" s="5" t="s">
        <v>4008</v>
      </c>
      <c r="L3773" s="18">
        <f>IF(ActividadesCom[[#This Row],[NIVEL 1]]&lt;&gt;0,VLOOKUP(ActividadesCom[[#This Row],[NIVEL 1]],Catálogo!A:B,2,FALSE),"")</f>
        <v>4</v>
      </c>
      <c r="M3773" s="5">
        <v>1</v>
      </c>
      <c r="N3773" s="6"/>
      <c r="O3773" s="5"/>
      <c r="P3773" s="5"/>
      <c r="Q3773" s="18" t="str">
        <f>IF(ActividadesCom[[#This Row],[NIVEL 2]]&lt;&gt;0,VLOOKUP(ActividadesCom[[#This Row],[NIVEL 2]],Catálogo!A:B,2,FALSE),"")</f>
        <v/>
      </c>
      <c r="R3773" s="5"/>
      <c r="S3773" s="6"/>
      <c r="T3773" s="5"/>
      <c r="U3773" s="5"/>
      <c r="V3773" s="18" t="str">
        <f>IF(ActividadesCom[[#This Row],[NIVEL 3]]&lt;&gt;0,VLOOKUP(ActividadesCom[[#This Row],[NIVEL 3]],Catálogo!A:B,2,FALSE),"")</f>
        <v/>
      </c>
      <c r="W3773" s="5"/>
      <c r="X3773" s="6"/>
      <c r="Y3773" s="5"/>
      <c r="Z3773" s="5"/>
      <c r="AA3773" s="18" t="str">
        <f>IF(ActividadesCom[[#This Row],[NIVEL 4]]&lt;&gt;0,VLOOKUP(ActividadesCom[[#This Row],[NIVEL 4]],Catálogo!A:B,2,FALSE),"")</f>
        <v/>
      </c>
      <c r="AB3773" s="5"/>
      <c r="AC3773" s="6"/>
      <c r="AD3773" s="5"/>
      <c r="AE3773" s="5"/>
      <c r="AF3773" s="18" t="str">
        <f>IF(ActividadesCom[[#This Row],[NIVEL 5]]&lt;&gt;0,VLOOKUP(ActividadesCom[[#This Row],[NIVEL 5]],Catálogo!A:B,2,FALSE),"")</f>
        <v/>
      </c>
      <c r="AG3773" s="36"/>
      <c r="AH3773" s="2"/>
      <c r="AI3773" s="2"/>
    </row>
    <row r="3774" spans="1:35" ht="30" customHeight="1" x14ac:dyDescent="0.25">
      <c r="A3774" s="7">
        <v>22470091</v>
      </c>
      <c r="B3774" s="10" t="str">
        <f>VLOOKUP(ActividadesCom[[#This Row],[NO. DE CONTROL]],'LISTADO ESTUDIANTES'!A:C,3,FALSE)</f>
        <v>ZAMUDIO BARRETO FRANCISCO</v>
      </c>
      <c r="C3774" s="97" t="str">
        <f>VLOOKUP(ActividadesCom[[#This Row],[NO. DE CONTROL]],'LISTADO ESTUDIANTES'!A:B,2,FALSE)</f>
        <v>INGENIERIA MECANICA</v>
      </c>
      <c r="D3774" s="18" t="str">
        <f>VLOOKUP(ActividadesCom[[#This Row],[NO. DE CONTROL]],'LISTADO ESTUDIANTES'!A:D,4,FALSE)</f>
        <v>ACTIVO(A)</v>
      </c>
      <c r="E3774" s="7">
        <f>SUM(ActividadesCom[[#This Row],[CRÉD. 1]],ActividadesCom[[#This Row],[CRÉD. 2]],ActividadesCom[[#This Row],[CRÉD. 3]],ActividadesCom[[#This Row],[CRÉD. 4]],ActividadesCom[[#This Row],[CRÉD. 5]])</f>
        <v>0</v>
      </c>
      <c r="F3774" s="18" t="str">
        <f>IF(ActividadesCom[[#This Row],[ÚLTIMO SEMESTRE CON CRÉDITOS]]&gt;0,ROUND(AVERAGE(ActividadesCom[[#This Row],[VALOR NIVEL 5]],ActividadesCom[[#This Row],[VALOR NIVEL 4]],ActividadesCom[[#This Row],[VALOR NIVEL 3]],ActividadesCom[[#This Row],[VALOR NIVEL 2]],ActividadesCom[[#This Row],[VALOR NIVEL 1]]),0),"")</f>
        <v/>
      </c>
      <c r="G3774" s="7" t="str">
        <f>IF(ActividadesCom[[#This Row],[PROMEDIO]]="","",IF(ActividadesCom[[#This Row],[PROMEDIO]]&gt;=4,"EXCELENTE",IF(ActividadesCom[[#This Row],[PROMEDIO]]&gt;=3,"NOTABLE",IF(ActividadesCom[[#This Row],[PROMEDIO]]&gt;=2,"BUENO",IF(ActividadesCom[[#This Row],[PROMEDIO]]=1,"SUFICIENTE","")))))</f>
        <v/>
      </c>
      <c r="H3774" s="18">
        <f>MAX(ActividadesCom[[#This Row],[PERÍODO 1]],ActividadesCom[[#This Row],[PERÍODO 2]],ActividadesCom[[#This Row],[PERÍODO 3]],ActividadesCom[[#This Row],[PERÍODO 4]],ActividadesCom[[#This Row],[PERÍODO 5]])</f>
        <v>0</v>
      </c>
      <c r="I3774" s="6"/>
      <c r="J3774" s="5"/>
      <c r="K3774" s="5"/>
      <c r="L3774" s="18" t="str">
        <f>IF(ActividadesCom[[#This Row],[NIVEL 1]]&lt;&gt;0,VLOOKUP(ActividadesCom[[#This Row],[NIVEL 1]],Catálogo!A:B,2,FALSE),"")</f>
        <v/>
      </c>
      <c r="M3774" s="5"/>
      <c r="N3774" s="6"/>
      <c r="O3774" s="5"/>
      <c r="P3774" s="5"/>
      <c r="Q3774" s="18" t="str">
        <f>IF(ActividadesCom[[#This Row],[NIVEL 2]]&lt;&gt;0,VLOOKUP(ActividadesCom[[#This Row],[NIVEL 2]],Catálogo!A:B,2,FALSE),"")</f>
        <v/>
      </c>
      <c r="R3774" s="5"/>
      <c r="S3774" s="6"/>
      <c r="T3774" s="5"/>
      <c r="U3774" s="5"/>
      <c r="V3774" s="18" t="str">
        <f>IF(ActividadesCom[[#This Row],[NIVEL 3]]&lt;&gt;0,VLOOKUP(ActividadesCom[[#This Row],[NIVEL 3]],Catálogo!A:B,2,FALSE),"")</f>
        <v/>
      </c>
      <c r="W3774" s="5"/>
      <c r="X3774" s="6"/>
      <c r="Y3774" s="5"/>
      <c r="Z3774" s="5"/>
      <c r="AA3774" s="18" t="str">
        <f>IF(ActividadesCom[[#This Row],[NIVEL 4]]&lt;&gt;0,VLOOKUP(ActividadesCom[[#This Row],[NIVEL 4]],Catálogo!A:B,2,FALSE),"")</f>
        <v/>
      </c>
      <c r="AB3774" s="5"/>
      <c r="AC3774" s="6"/>
      <c r="AD3774" s="5"/>
      <c r="AE3774" s="5"/>
      <c r="AF3774" s="18" t="str">
        <f>IF(ActividadesCom[[#This Row],[NIVEL 5]]&lt;&gt;0,VLOOKUP(ActividadesCom[[#This Row],[NIVEL 5]],Catálogo!A:B,2,FALSE),"")</f>
        <v/>
      </c>
      <c r="AG3774" s="36"/>
      <c r="AH3774" s="2"/>
      <c r="AI3774" s="2"/>
    </row>
    <row r="3775" spans="1:35" ht="30" customHeight="1" x14ac:dyDescent="0.25">
      <c r="A3775" s="7">
        <v>22470092</v>
      </c>
      <c r="B3775" s="10" t="str">
        <f>VLOOKUP(ActividadesCom[[#This Row],[NO. DE CONTROL]],'LISTADO ESTUDIANTES'!A:C,3,FALSE)</f>
        <v>ANTONIO AGUILAR JHONNY</v>
      </c>
      <c r="C3775" s="97" t="str">
        <f>VLOOKUP(ActividadesCom[[#This Row],[NO. DE CONTROL]],'LISTADO ESTUDIANTES'!A:B,2,FALSE)</f>
        <v>INGENIERIA MECANICA</v>
      </c>
      <c r="D3775" s="18" t="str">
        <f>VLOOKUP(ActividadesCom[[#This Row],[NO. DE CONTROL]],'LISTADO ESTUDIANTES'!A:D,4,FALSE)</f>
        <v>ACTIVO(A)</v>
      </c>
      <c r="E3775" s="7">
        <f>SUM(ActividadesCom[[#This Row],[CRÉD. 1]],ActividadesCom[[#This Row],[CRÉD. 2]],ActividadesCom[[#This Row],[CRÉD. 3]],ActividadesCom[[#This Row],[CRÉD. 4]],ActividadesCom[[#This Row],[CRÉD. 5]])</f>
        <v>0</v>
      </c>
      <c r="F3775" s="18" t="str">
        <f>IF(ActividadesCom[[#This Row],[ÚLTIMO SEMESTRE CON CRÉDITOS]]&gt;0,ROUND(AVERAGE(ActividadesCom[[#This Row],[VALOR NIVEL 5]],ActividadesCom[[#This Row],[VALOR NIVEL 4]],ActividadesCom[[#This Row],[VALOR NIVEL 3]],ActividadesCom[[#This Row],[VALOR NIVEL 2]],ActividadesCom[[#This Row],[VALOR NIVEL 1]]),0),"")</f>
        <v/>
      </c>
      <c r="G3775" s="7" t="str">
        <f>IF(ActividadesCom[[#This Row],[PROMEDIO]]="","",IF(ActividadesCom[[#This Row],[PROMEDIO]]&gt;=4,"EXCELENTE",IF(ActividadesCom[[#This Row],[PROMEDIO]]&gt;=3,"NOTABLE",IF(ActividadesCom[[#This Row],[PROMEDIO]]&gt;=2,"BUENO",IF(ActividadesCom[[#This Row],[PROMEDIO]]=1,"SUFICIENTE","")))))</f>
        <v/>
      </c>
      <c r="H3775" s="18">
        <f>MAX(ActividadesCom[[#This Row],[PERÍODO 1]],ActividadesCom[[#This Row],[PERÍODO 2]],ActividadesCom[[#This Row],[PERÍODO 3]],ActividadesCom[[#This Row],[PERÍODO 4]],ActividadesCom[[#This Row],[PERÍODO 5]])</f>
        <v>0</v>
      </c>
      <c r="I3775" s="6"/>
      <c r="J3775" s="5"/>
      <c r="K3775" s="5"/>
      <c r="L3775" s="18" t="str">
        <f>IF(ActividadesCom[[#This Row],[NIVEL 1]]&lt;&gt;0,VLOOKUP(ActividadesCom[[#This Row],[NIVEL 1]],Catálogo!A:B,2,FALSE),"")</f>
        <v/>
      </c>
      <c r="M3775" s="5"/>
      <c r="N3775" s="6"/>
      <c r="O3775" s="5"/>
      <c r="P3775" s="5"/>
      <c r="Q3775" s="18" t="str">
        <f>IF(ActividadesCom[[#This Row],[NIVEL 2]]&lt;&gt;0,VLOOKUP(ActividadesCom[[#This Row],[NIVEL 2]],Catálogo!A:B,2,FALSE),"")</f>
        <v/>
      </c>
      <c r="R3775" s="5"/>
      <c r="S3775" s="6"/>
      <c r="T3775" s="5"/>
      <c r="U3775" s="5"/>
      <c r="V3775" s="18" t="str">
        <f>IF(ActividadesCom[[#This Row],[NIVEL 3]]&lt;&gt;0,VLOOKUP(ActividadesCom[[#This Row],[NIVEL 3]],Catálogo!A:B,2,FALSE),"")</f>
        <v/>
      </c>
      <c r="W3775" s="5"/>
      <c r="X3775" s="6"/>
      <c r="Y3775" s="5"/>
      <c r="Z3775" s="5"/>
      <c r="AA3775" s="18" t="str">
        <f>IF(ActividadesCom[[#This Row],[NIVEL 4]]&lt;&gt;0,VLOOKUP(ActividadesCom[[#This Row],[NIVEL 4]],Catálogo!A:B,2,FALSE),"")</f>
        <v/>
      </c>
      <c r="AB3775" s="5"/>
      <c r="AC3775" s="6"/>
      <c r="AD3775" s="5"/>
      <c r="AE3775" s="5"/>
      <c r="AF3775" s="18" t="str">
        <f>IF(ActividadesCom[[#This Row],[NIVEL 5]]&lt;&gt;0,VLOOKUP(ActividadesCom[[#This Row],[NIVEL 5]],Catálogo!A:B,2,FALSE),"")</f>
        <v/>
      </c>
      <c r="AG3775" s="36"/>
      <c r="AH3775" s="2"/>
      <c r="AI3775" s="2"/>
    </row>
    <row r="3776" spans="1:35" ht="30" customHeight="1" x14ac:dyDescent="0.25">
      <c r="A3776" s="7">
        <v>22470094</v>
      </c>
      <c r="B3776" s="10" t="str">
        <f>VLOOKUP(ActividadesCom[[#This Row],[NO. DE CONTROL]],'LISTADO ESTUDIANTES'!A:C,3,FALSE)</f>
        <v>CHE ZÚÑIGA ÁNGEL ISAÍ</v>
      </c>
      <c r="C3776" s="97" t="str">
        <f>VLOOKUP(ActividadesCom[[#This Row],[NO. DE CONTROL]],'LISTADO ESTUDIANTES'!A:B,2,FALSE)</f>
        <v>INGENIERIA MECANICA</v>
      </c>
      <c r="D3776" s="18" t="str">
        <f>VLOOKUP(ActividadesCom[[#This Row],[NO. DE CONTROL]],'LISTADO ESTUDIANTES'!A:D,4,FALSE)</f>
        <v>ACTIVO(A)</v>
      </c>
      <c r="E3776" s="7">
        <f>SUM(ActividadesCom[[#This Row],[CRÉD. 1]],ActividadesCom[[#This Row],[CRÉD. 2]],ActividadesCom[[#This Row],[CRÉD. 3]],ActividadesCom[[#This Row],[CRÉD. 4]],ActividadesCom[[#This Row],[CRÉD. 5]])</f>
        <v>1</v>
      </c>
      <c r="F3776" s="18">
        <f>IF(ActividadesCom[[#This Row],[ÚLTIMO SEMESTRE CON CRÉDITOS]]&gt;0,ROUND(AVERAGE(ActividadesCom[[#This Row],[VALOR NIVEL 5]],ActividadesCom[[#This Row],[VALOR NIVEL 4]],ActividadesCom[[#This Row],[VALOR NIVEL 3]],ActividadesCom[[#This Row],[VALOR NIVEL 2]],ActividadesCom[[#This Row],[VALOR NIVEL 1]]),0),"")</f>
        <v>4</v>
      </c>
      <c r="G3776" s="7" t="str">
        <f>IF(ActividadesCom[[#This Row],[PROMEDIO]]="","",IF(ActividadesCom[[#This Row],[PROMEDIO]]&gt;=4,"EXCELENTE",IF(ActividadesCom[[#This Row],[PROMEDIO]]&gt;=3,"NOTABLE",IF(ActividadesCom[[#This Row],[PROMEDIO]]&gt;=2,"BUENO",IF(ActividadesCom[[#This Row],[PROMEDIO]]=1,"SUFICIENTE","")))))</f>
        <v>EXCELENTE</v>
      </c>
      <c r="H3776" s="18">
        <f>MAX(ActividadesCom[[#This Row],[PERÍODO 1]],ActividadesCom[[#This Row],[PERÍODO 2]],ActividadesCom[[#This Row],[PERÍODO 3]],ActividadesCom[[#This Row],[PERÍODO 4]],ActividadesCom[[#This Row],[PERÍODO 5]])</f>
        <v>20223</v>
      </c>
      <c r="I3776" s="6" t="s">
        <v>4748</v>
      </c>
      <c r="J3776" s="5">
        <v>20223</v>
      </c>
      <c r="K3776" s="5" t="s">
        <v>4008</v>
      </c>
      <c r="L3776" s="18">
        <f>IF(ActividadesCom[[#This Row],[NIVEL 1]]&lt;&gt;0,VLOOKUP(ActividadesCom[[#This Row],[NIVEL 1]],Catálogo!A:B,2,FALSE),"")</f>
        <v>4</v>
      </c>
      <c r="M3776" s="5">
        <v>1</v>
      </c>
      <c r="N3776" s="6"/>
      <c r="O3776" s="5"/>
      <c r="P3776" s="5"/>
      <c r="Q3776" s="18" t="str">
        <f>IF(ActividadesCom[[#This Row],[NIVEL 2]]&lt;&gt;0,VLOOKUP(ActividadesCom[[#This Row],[NIVEL 2]],Catálogo!A:B,2,FALSE),"")</f>
        <v/>
      </c>
      <c r="R3776" s="5"/>
      <c r="S3776" s="6"/>
      <c r="T3776" s="5"/>
      <c r="U3776" s="5"/>
      <c r="V3776" s="18" t="str">
        <f>IF(ActividadesCom[[#This Row],[NIVEL 3]]&lt;&gt;0,VLOOKUP(ActividadesCom[[#This Row],[NIVEL 3]],Catálogo!A:B,2,FALSE),"")</f>
        <v/>
      </c>
      <c r="W3776" s="5"/>
      <c r="X3776" s="6"/>
      <c r="Y3776" s="5"/>
      <c r="Z3776" s="5"/>
      <c r="AA3776" s="18" t="str">
        <f>IF(ActividadesCom[[#This Row],[NIVEL 4]]&lt;&gt;0,VLOOKUP(ActividadesCom[[#This Row],[NIVEL 4]],Catálogo!A:B,2,FALSE),"")</f>
        <v/>
      </c>
      <c r="AB3776" s="5"/>
      <c r="AC3776" s="6"/>
      <c r="AD3776" s="5"/>
      <c r="AE3776" s="5"/>
      <c r="AF3776" s="18" t="str">
        <f>IF(ActividadesCom[[#This Row],[NIVEL 5]]&lt;&gt;0,VLOOKUP(ActividadesCom[[#This Row],[NIVEL 5]],Catálogo!A:B,2,FALSE),"")</f>
        <v/>
      </c>
      <c r="AG3776" s="36"/>
      <c r="AH3776" s="2"/>
      <c r="AI3776" s="2"/>
    </row>
    <row r="3777" spans="1:35" ht="30" customHeight="1" x14ac:dyDescent="0.25">
      <c r="A3777" s="7">
        <v>22470095</v>
      </c>
      <c r="B3777" s="10" t="str">
        <f>VLOOKUP(ActividadesCom[[#This Row],[NO. DE CONTROL]],'LISTADO ESTUDIANTES'!A:C,3,FALSE)</f>
        <v>RAMIREZ LOPEZ JORGE HASSEL</v>
      </c>
      <c r="C3777" s="97" t="str">
        <f>VLOOKUP(ActividadesCom[[#This Row],[NO. DE CONTROL]],'LISTADO ESTUDIANTES'!A:B,2,FALSE)</f>
        <v>INGENIERIA MECANICA</v>
      </c>
      <c r="D3777" s="18" t="str">
        <f>VLOOKUP(ActividadesCom[[#This Row],[NO. DE CONTROL]],'LISTADO ESTUDIANTES'!A:D,4,FALSE)</f>
        <v>ACTIVO(A)</v>
      </c>
      <c r="E3777" s="7">
        <f>SUM(ActividadesCom[[#This Row],[CRÉD. 1]],ActividadesCom[[#This Row],[CRÉD. 2]],ActividadesCom[[#This Row],[CRÉD. 3]],ActividadesCom[[#This Row],[CRÉD. 4]],ActividadesCom[[#This Row],[CRÉD. 5]])</f>
        <v>0</v>
      </c>
      <c r="F3777" s="18" t="str">
        <f>IF(ActividadesCom[[#This Row],[ÚLTIMO SEMESTRE CON CRÉDITOS]]&gt;0,ROUND(AVERAGE(ActividadesCom[[#This Row],[VALOR NIVEL 5]],ActividadesCom[[#This Row],[VALOR NIVEL 4]],ActividadesCom[[#This Row],[VALOR NIVEL 3]],ActividadesCom[[#This Row],[VALOR NIVEL 2]],ActividadesCom[[#This Row],[VALOR NIVEL 1]]),0),"")</f>
        <v/>
      </c>
      <c r="G3777" s="7" t="str">
        <f>IF(ActividadesCom[[#This Row],[PROMEDIO]]="","",IF(ActividadesCom[[#This Row],[PROMEDIO]]&gt;=4,"EXCELENTE",IF(ActividadesCom[[#This Row],[PROMEDIO]]&gt;=3,"NOTABLE",IF(ActividadesCom[[#This Row],[PROMEDIO]]&gt;=2,"BUENO",IF(ActividadesCom[[#This Row],[PROMEDIO]]=1,"SUFICIENTE","")))))</f>
        <v/>
      </c>
      <c r="H3777" s="18">
        <f>MAX(ActividadesCom[[#This Row],[PERÍODO 1]],ActividadesCom[[#This Row],[PERÍODO 2]],ActividadesCom[[#This Row],[PERÍODO 3]],ActividadesCom[[#This Row],[PERÍODO 4]],ActividadesCom[[#This Row],[PERÍODO 5]])</f>
        <v>0</v>
      </c>
      <c r="I3777" s="6"/>
      <c r="J3777" s="5"/>
      <c r="K3777" s="5"/>
      <c r="L3777" s="18" t="str">
        <f>IF(ActividadesCom[[#This Row],[NIVEL 1]]&lt;&gt;0,VLOOKUP(ActividadesCom[[#This Row],[NIVEL 1]],Catálogo!A:B,2,FALSE),"")</f>
        <v/>
      </c>
      <c r="M3777" s="5"/>
      <c r="N3777" s="6"/>
      <c r="O3777" s="5"/>
      <c r="P3777" s="5"/>
      <c r="Q3777" s="18" t="str">
        <f>IF(ActividadesCom[[#This Row],[NIVEL 2]]&lt;&gt;0,VLOOKUP(ActividadesCom[[#This Row],[NIVEL 2]],Catálogo!A:B,2,FALSE),"")</f>
        <v/>
      </c>
      <c r="R3777" s="5"/>
      <c r="S3777" s="6"/>
      <c r="T3777" s="5"/>
      <c r="U3777" s="5"/>
      <c r="V3777" s="18" t="str">
        <f>IF(ActividadesCom[[#This Row],[NIVEL 3]]&lt;&gt;0,VLOOKUP(ActividadesCom[[#This Row],[NIVEL 3]],Catálogo!A:B,2,FALSE),"")</f>
        <v/>
      </c>
      <c r="W3777" s="5"/>
      <c r="X3777" s="6"/>
      <c r="Y3777" s="5"/>
      <c r="Z3777" s="5"/>
      <c r="AA3777" s="18" t="str">
        <f>IF(ActividadesCom[[#This Row],[NIVEL 4]]&lt;&gt;0,VLOOKUP(ActividadesCom[[#This Row],[NIVEL 4]],Catálogo!A:B,2,FALSE),"")</f>
        <v/>
      </c>
      <c r="AB3777" s="5"/>
      <c r="AC3777" s="6"/>
      <c r="AD3777" s="5"/>
      <c r="AE3777" s="5"/>
      <c r="AF3777" s="18" t="str">
        <f>IF(ActividadesCom[[#This Row],[NIVEL 5]]&lt;&gt;0,VLOOKUP(ActividadesCom[[#This Row],[NIVEL 5]],Catálogo!A:B,2,FALSE),"")</f>
        <v/>
      </c>
      <c r="AG3777" s="36"/>
      <c r="AH3777" s="2"/>
      <c r="AI3777" s="2"/>
    </row>
    <row r="3778" spans="1:35" ht="30" customHeight="1" x14ac:dyDescent="0.25">
      <c r="A3778" s="7">
        <v>22470096</v>
      </c>
      <c r="B3778" s="10" t="str">
        <f>VLOOKUP(ActividadesCom[[#This Row],[NO. DE CONTROL]],'LISTADO ESTUDIANTES'!A:C,3,FALSE)</f>
        <v>EUAN ESTRADA ZURIEL ALFONSO</v>
      </c>
      <c r="C3778" s="97" t="str">
        <f>VLOOKUP(ActividadesCom[[#This Row],[NO. DE CONTROL]],'LISTADO ESTUDIANTES'!A:B,2,FALSE)</f>
        <v>INGENIERIA MECANICA</v>
      </c>
      <c r="D3778" s="18" t="str">
        <f>VLOOKUP(ActividadesCom[[#This Row],[NO. DE CONTROL]],'LISTADO ESTUDIANTES'!A:D,4,FALSE)</f>
        <v>ACTIVO(A)</v>
      </c>
      <c r="E3778" s="7">
        <f>SUM(ActividadesCom[[#This Row],[CRÉD. 1]],ActividadesCom[[#This Row],[CRÉD. 2]],ActividadesCom[[#This Row],[CRÉD. 3]],ActividadesCom[[#This Row],[CRÉD. 4]],ActividadesCom[[#This Row],[CRÉD. 5]])</f>
        <v>0</v>
      </c>
      <c r="F3778" s="18" t="str">
        <f>IF(ActividadesCom[[#This Row],[ÚLTIMO SEMESTRE CON CRÉDITOS]]&gt;0,ROUND(AVERAGE(ActividadesCom[[#This Row],[VALOR NIVEL 5]],ActividadesCom[[#This Row],[VALOR NIVEL 4]],ActividadesCom[[#This Row],[VALOR NIVEL 3]],ActividadesCom[[#This Row],[VALOR NIVEL 2]],ActividadesCom[[#This Row],[VALOR NIVEL 1]]),0),"")</f>
        <v/>
      </c>
      <c r="G3778" s="7" t="str">
        <f>IF(ActividadesCom[[#This Row],[PROMEDIO]]="","",IF(ActividadesCom[[#This Row],[PROMEDIO]]&gt;=4,"EXCELENTE",IF(ActividadesCom[[#This Row],[PROMEDIO]]&gt;=3,"NOTABLE",IF(ActividadesCom[[#This Row],[PROMEDIO]]&gt;=2,"BUENO",IF(ActividadesCom[[#This Row],[PROMEDIO]]=1,"SUFICIENTE","")))))</f>
        <v/>
      </c>
      <c r="H3778" s="18">
        <f>MAX(ActividadesCom[[#This Row],[PERÍODO 1]],ActividadesCom[[#This Row],[PERÍODO 2]],ActividadesCom[[#This Row],[PERÍODO 3]],ActividadesCom[[#This Row],[PERÍODO 4]],ActividadesCom[[#This Row],[PERÍODO 5]])</f>
        <v>0</v>
      </c>
      <c r="I3778" s="6"/>
      <c r="J3778" s="5"/>
      <c r="K3778" s="5"/>
      <c r="L3778" s="18" t="str">
        <f>IF(ActividadesCom[[#This Row],[NIVEL 1]]&lt;&gt;0,VLOOKUP(ActividadesCom[[#This Row],[NIVEL 1]],Catálogo!A:B,2,FALSE),"")</f>
        <v/>
      </c>
      <c r="M3778" s="5"/>
      <c r="N3778" s="6"/>
      <c r="O3778" s="5"/>
      <c r="P3778" s="5"/>
      <c r="Q3778" s="18" t="str">
        <f>IF(ActividadesCom[[#This Row],[NIVEL 2]]&lt;&gt;0,VLOOKUP(ActividadesCom[[#This Row],[NIVEL 2]],Catálogo!A:B,2,FALSE),"")</f>
        <v/>
      </c>
      <c r="R3778" s="5"/>
      <c r="S3778" s="6"/>
      <c r="T3778" s="5"/>
      <c r="U3778" s="5"/>
      <c r="V3778" s="18" t="str">
        <f>IF(ActividadesCom[[#This Row],[NIVEL 3]]&lt;&gt;0,VLOOKUP(ActividadesCom[[#This Row],[NIVEL 3]],Catálogo!A:B,2,FALSE),"")</f>
        <v/>
      </c>
      <c r="W3778" s="5"/>
      <c r="X3778" s="6"/>
      <c r="Y3778" s="5"/>
      <c r="Z3778" s="5"/>
      <c r="AA3778" s="18" t="str">
        <f>IF(ActividadesCom[[#This Row],[NIVEL 4]]&lt;&gt;0,VLOOKUP(ActividadesCom[[#This Row],[NIVEL 4]],Catálogo!A:B,2,FALSE),"")</f>
        <v/>
      </c>
      <c r="AB3778" s="5"/>
      <c r="AC3778" s="6"/>
      <c r="AD3778" s="5"/>
      <c r="AE3778" s="5"/>
      <c r="AF3778" s="18" t="str">
        <f>IF(ActividadesCom[[#This Row],[NIVEL 5]]&lt;&gt;0,VLOOKUP(ActividadesCom[[#This Row],[NIVEL 5]],Catálogo!A:B,2,FALSE),"")</f>
        <v/>
      </c>
      <c r="AG3778" s="36"/>
      <c r="AH3778" s="2"/>
      <c r="AI3778" s="2"/>
    </row>
    <row r="3779" spans="1:35" ht="30" customHeight="1" x14ac:dyDescent="0.25">
      <c r="A3779" s="7">
        <v>22470097</v>
      </c>
      <c r="B3779" s="10" t="str">
        <f>VLOOKUP(ActividadesCom[[#This Row],[NO. DE CONTROL]],'LISTADO ESTUDIANTES'!A:C,3,FALSE)</f>
        <v>MARTINEZ RINCON JOSE MANUEL</v>
      </c>
      <c r="C3779" s="97" t="str">
        <f>VLOOKUP(ActividadesCom[[#This Row],[NO. DE CONTROL]],'LISTADO ESTUDIANTES'!A:B,2,FALSE)</f>
        <v>INGENIERIA MECANICA</v>
      </c>
      <c r="D3779" s="18" t="str">
        <f>VLOOKUP(ActividadesCom[[#This Row],[NO. DE CONTROL]],'LISTADO ESTUDIANTES'!A:D,4,FALSE)</f>
        <v>ACTIVO(A)</v>
      </c>
      <c r="E3779" s="7">
        <f>SUM(ActividadesCom[[#This Row],[CRÉD. 1]],ActividadesCom[[#This Row],[CRÉD. 2]],ActividadesCom[[#This Row],[CRÉD. 3]],ActividadesCom[[#This Row],[CRÉD. 4]],ActividadesCom[[#This Row],[CRÉD. 5]])</f>
        <v>0</v>
      </c>
      <c r="F3779" s="18" t="str">
        <f>IF(ActividadesCom[[#This Row],[ÚLTIMO SEMESTRE CON CRÉDITOS]]&gt;0,ROUND(AVERAGE(ActividadesCom[[#This Row],[VALOR NIVEL 5]],ActividadesCom[[#This Row],[VALOR NIVEL 4]],ActividadesCom[[#This Row],[VALOR NIVEL 3]],ActividadesCom[[#This Row],[VALOR NIVEL 2]],ActividadesCom[[#This Row],[VALOR NIVEL 1]]),0),"")</f>
        <v/>
      </c>
      <c r="G3779" s="7" t="str">
        <f>IF(ActividadesCom[[#This Row],[PROMEDIO]]="","",IF(ActividadesCom[[#This Row],[PROMEDIO]]&gt;=4,"EXCELENTE",IF(ActividadesCom[[#This Row],[PROMEDIO]]&gt;=3,"NOTABLE",IF(ActividadesCom[[#This Row],[PROMEDIO]]&gt;=2,"BUENO",IF(ActividadesCom[[#This Row],[PROMEDIO]]=1,"SUFICIENTE","")))))</f>
        <v/>
      </c>
      <c r="H3779" s="18">
        <f>MAX(ActividadesCom[[#This Row],[PERÍODO 1]],ActividadesCom[[#This Row],[PERÍODO 2]],ActividadesCom[[#This Row],[PERÍODO 3]],ActividadesCom[[#This Row],[PERÍODO 4]],ActividadesCom[[#This Row],[PERÍODO 5]])</f>
        <v>0</v>
      </c>
      <c r="I3779" s="6"/>
      <c r="J3779" s="5"/>
      <c r="K3779" s="5"/>
      <c r="L3779" s="18" t="str">
        <f>IF(ActividadesCom[[#This Row],[NIVEL 1]]&lt;&gt;0,VLOOKUP(ActividadesCom[[#This Row],[NIVEL 1]],Catálogo!A:B,2,FALSE),"")</f>
        <v/>
      </c>
      <c r="M3779" s="5"/>
      <c r="N3779" s="6"/>
      <c r="O3779" s="5"/>
      <c r="P3779" s="5"/>
      <c r="Q3779" s="18" t="str">
        <f>IF(ActividadesCom[[#This Row],[NIVEL 2]]&lt;&gt;0,VLOOKUP(ActividadesCom[[#This Row],[NIVEL 2]],Catálogo!A:B,2,FALSE),"")</f>
        <v/>
      </c>
      <c r="R3779" s="5"/>
      <c r="S3779" s="6"/>
      <c r="T3779" s="5"/>
      <c r="U3779" s="5"/>
      <c r="V3779" s="18" t="str">
        <f>IF(ActividadesCom[[#This Row],[NIVEL 3]]&lt;&gt;0,VLOOKUP(ActividadesCom[[#This Row],[NIVEL 3]],Catálogo!A:B,2,FALSE),"")</f>
        <v/>
      </c>
      <c r="W3779" s="5"/>
      <c r="X3779" s="6"/>
      <c r="Y3779" s="5"/>
      <c r="Z3779" s="5"/>
      <c r="AA3779" s="18" t="str">
        <f>IF(ActividadesCom[[#This Row],[NIVEL 4]]&lt;&gt;0,VLOOKUP(ActividadesCom[[#This Row],[NIVEL 4]],Catálogo!A:B,2,FALSE),"")</f>
        <v/>
      </c>
      <c r="AB3779" s="5"/>
      <c r="AC3779" s="6"/>
      <c r="AD3779" s="5"/>
      <c r="AE3779" s="5"/>
      <c r="AF3779" s="18" t="str">
        <f>IF(ActividadesCom[[#This Row],[NIVEL 5]]&lt;&gt;0,VLOOKUP(ActividadesCom[[#This Row],[NIVEL 5]],Catálogo!A:B,2,FALSE),"")</f>
        <v/>
      </c>
      <c r="AG3779" s="36"/>
      <c r="AH3779" s="2"/>
      <c r="AI3779" s="2"/>
    </row>
    <row r="3780" spans="1:35" ht="30" customHeight="1" x14ac:dyDescent="0.25">
      <c r="A3780" s="7">
        <v>22470098</v>
      </c>
      <c r="B3780" s="10" t="str">
        <f>VLOOKUP(ActividadesCom[[#This Row],[NO. DE CONTROL]],'LISTADO ESTUDIANTES'!A:C,3,FALSE)</f>
        <v>MONTERO PEREZ CARLOS MANUEL</v>
      </c>
      <c r="C3780" s="97" t="str">
        <f>VLOOKUP(ActividadesCom[[#This Row],[NO. DE CONTROL]],'LISTADO ESTUDIANTES'!A:B,2,FALSE)</f>
        <v>INGENIERIA MECANICA</v>
      </c>
      <c r="D3780" s="18" t="str">
        <f>VLOOKUP(ActividadesCom[[#This Row],[NO. DE CONTROL]],'LISTADO ESTUDIANTES'!A:D,4,FALSE)</f>
        <v>ACTIVO(A)</v>
      </c>
      <c r="E3780" s="7">
        <f>SUM(ActividadesCom[[#This Row],[CRÉD. 1]],ActividadesCom[[#This Row],[CRÉD. 2]],ActividadesCom[[#This Row],[CRÉD. 3]],ActividadesCom[[#This Row],[CRÉD. 4]],ActividadesCom[[#This Row],[CRÉD. 5]])</f>
        <v>0</v>
      </c>
      <c r="F3780" s="18" t="str">
        <f>IF(ActividadesCom[[#This Row],[ÚLTIMO SEMESTRE CON CRÉDITOS]]&gt;0,ROUND(AVERAGE(ActividadesCom[[#This Row],[VALOR NIVEL 5]],ActividadesCom[[#This Row],[VALOR NIVEL 4]],ActividadesCom[[#This Row],[VALOR NIVEL 3]],ActividadesCom[[#This Row],[VALOR NIVEL 2]],ActividadesCom[[#This Row],[VALOR NIVEL 1]]),0),"")</f>
        <v/>
      </c>
      <c r="G3780" s="7" t="str">
        <f>IF(ActividadesCom[[#This Row],[PROMEDIO]]="","",IF(ActividadesCom[[#This Row],[PROMEDIO]]&gt;=4,"EXCELENTE",IF(ActividadesCom[[#This Row],[PROMEDIO]]&gt;=3,"NOTABLE",IF(ActividadesCom[[#This Row],[PROMEDIO]]&gt;=2,"BUENO",IF(ActividadesCom[[#This Row],[PROMEDIO]]=1,"SUFICIENTE","")))))</f>
        <v/>
      </c>
      <c r="H3780" s="18">
        <f>MAX(ActividadesCom[[#This Row],[PERÍODO 1]],ActividadesCom[[#This Row],[PERÍODO 2]],ActividadesCom[[#This Row],[PERÍODO 3]],ActividadesCom[[#This Row],[PERÍODO 4]],ActividadesCom[[#This Row],[PERÍODO 5]])</f>
        <v>0</v>
      </c>
      <c r="I3780" s="6"/>
      <c r="J3780" s="5"/>
      <c r="K3780" s="5"/>
      <c r="L3780" s="18" t="str">
        <f>IF(ActividadesCom[[#This Row],[NIVEL 1]]&lt;&gt;0,VLOOKUP(ActividadesCom[[#This Row],[NIVEL 1]],Catálogo!A:B,2,FALSE),"")</f>
        <v/>
      </c>
      <c r="M3780" s="5"/>
      <c r="N3780" s="6"/>
      <c r="O3780" s="5"/>
      <c r="P3780" s="5"/>
      <c r="Q3780" s="18" t="str">
        <f>IF(ActividadesCom[[#This Row],[NIVEL 2]]&lt;&gt;0,VLOOKUP(ActividadesCom[[#This Row],[NIVEL 2]],Catálogo!A:B,2,FALSE),"")</f>
        <v/>
      </c>
      <c r="R3780" s="5"/>
      <c r="S3780" s="6"/>
      <c r="T3780" s="5"/>
      <c r="U3780" s="5"/>
      <c r="V3780" s="18" t="str">
        <f>IF(ActividadesCom[[#This Row],[NIVEL 3]]&lt;&gt;0,VLOOKUP(ActividadesCom[[#This Row],[NIVEL 3]],Catálogo!A:B,2,FALSE),"")</f>
        <v/>
      </c>
      <c r="W3780" s="5"/>
      <c r="X3780" s="6"/>
      <c r="Y3780" s="5"/>
      <c r="Z3780" s="5"/>
      <c r="AA3780" s="18" t="str">
        <f>IF(ActividadesCom[[#This Row],[NIVEL 4]]&lt;&gt;0,VLOOKUP(ActividadesCom[[#This Row],[NIVEL 4]],Catálogo!A:B,2,FALSE),"")</f>
        <v/>
      </c>
      <c r="AB3780" s="5"/>
      <c r="AC3780" s="6"/>
      <c r="AD3780" s="5"/>
      <c r="AE3780" s="5"/>
      <c r="AF3780" s="18" t="str">
        <f>IF(ActividadesCom[[#This Row],[NIVEL 5]]&lt;&gt;0,VLOOKUP(ActividadesCom[[#This Row],[NIVEL 5]],Catálogo!A:B,2,FALSE),"")</f>
        <v/>
      </c>
      <c r="AG3780" s="36"/>
      <c r="AH3780" s="2"/>
      <c r="AI3780" s="2"/>
    </row>
    <row r="3781" spans="1:35" ht="30" customHeight="1" x14ac:dyDescent="0.25">
      <c r="A3781" s="7">
        <v>22470099</v>
      </c>
      <c r="B3781" s="10" t="str">
        <f>VLOOKUP(ActividadesCom[[#This Row],[NO. DE CONTROL]],'LISTADO ESTUDIANTES'!A:C,3,FALSE)</f>
        <v>PAREDES CASTILLO OSWALDO FABIAN</v>
      </c>
      <c r="C3781" s="97" t="str">
        <f>VLOOKUP(ActividadesCom[[#This Row],[NO. DE CONTROL]],'LISTADO ESTUDIANTES'!A:B,2,FALSE)</f>
        <v>INGENIERIA MECANICA</v>
      </c>
      <c r="D3781" s="18" t="str">
        <f>VLOOKUP(ActividadesCom[[#This Row],[NO. DE CONTROL]],'LISTADO ESTUDIANTES'!A:D,4,FALSE)</f>
        <v>ACTIVO(A)</v>
      </c>
      <c r="E3781" s="7">
        <f>SUM(ActividadesCom[[#This Row],[CRÉD. 1]],ActividadesCom[[#This Row],[CRÉD. 2]],ActividadesCom[[#This Row],[CRÉD. 3]],ActividadesCom[[#This Row],[CRÉD. 4]],ActividadesCom[[#This Row],[CRÉD. 5]])</f>
        <v>0</v>
      </c>
      <c r="F3781" s="18" t="str">
        <f>IF(ActividadesCom[[#This Row],[ÚLTIMO SEMESTRE CON CRÉDITOS]]&gt;0,ROUND(AVERAGE(ActividadesCom[[#This Row],[VALOR NIVEL 5]],ActividadesCom[[#This Row],[VALOR NIVEL 4]],ActividadesCom[[#This Row],[VALOR NIVEL 3]],ActividadesCom[[#This Row],[VALOR NIVEL 2]],ActividadesCom[[#This Row],[VALOR NIVEL 1]]),0),"")</f>
        <v/>
      </c>
      <c r="G3781" s="7" t="str">
        <f>IF(ActividadesCom[[#This Row],[PROMEDIO]]="","",IF(ActividadesCom[[#This Row],[PROMEDIO]]&gt;=4,"EXCELENTE",IF(ActividadesCom[[#This Row],[PROMEDIO]]&gt;=3,"NOTABLE",IF(ActividadesCom[[#This Row],[PROMEDIO]]&gt;=2,"BUENO",IF(ActividadesCom[[#This Row],[PROMEDIO]]=1,"SUFICIENTE","")))))</f>
        <v/>
      </c>
      <c r="H3781" s="18">
        <f>MAX(ActividadesCom[[#This Row],[PERÍODO 1]],ActividadesCom[[#This Row],[PERÍODO 2]],ActividadesCom[[#This Row],[PERÍODO 3]],ActividadesCom[[#This Row],[PERÍODO 4]],ActividadesCom[[#This Row],[PERÍODO 5]])</f>
        <v>0</v>
      </c>
      <c r="I3781" s="6"/>
      <c r="J3781" s="5"/>
      <c r="K3781" s="5"/>
      <c r="L3781" s="18" t="str">
        <f>IF(ActividadesCom[[#This Row],[NIVEL 1]]&lt;&gt;0,VLOOKUP(ActividadesCom[[#This Row],[NIVEL 1]],Catálogo!A:B,2,FALSE),"")</f>
        <v/>
      </c>
      <c r="M3781" s="5"/>
      <c r="N3781" s="6"/>
      <c r="O3781" s="5"/>
      <c r="P3781" s="5"/>
      <c r="Q3781" s="18" t="str">
        <f>IF(ActividadesCom[[#This Row],[NIVEL 2]]&lt;&gt;0,VLOOKUP(ActividadesCom[[#This Row],[NIVEL 2]],Catálogo!A:B,2,FALSE),"")</f>
        <v/>
      </c>
      <c r="R3781" s="5"/>
      <c r="S3781" s="6"/>
      <c r="T3781" s="5"/>
      <c r="U3781" s="5"/>
      <c r="V3781" s="18" t="str">
        <f>IF(ActividadesCom[[#This Row],[NIVEL 3]]&lt;&gt;0,VLOOKUP(ActividadesCom[[#This Row],[NIVEL 3]],Catálogo!A:B,2,FALSE),"")</f>
        <v/>
      </c>
      <c r="W3781" s="5"/>
      <c r="X3781" s="6"/>
      <c r="Y3781" s="5"/>
      <c r="Z3781" s="5"/>
      <c r="AA3781" s="18" t="str">
        <f>IF(ActividadesCom[[#This Row],[NIVEL 4]]&lt;&gt;0,VLOOKUP(ActividadesCom[[#This Row],[NIVEL 4]],Catálogo!A:B,2,FALSE),"")</f>
        <v/>
      </c>
      <c r="AB3781" s="5"/>
      <c r="AC3781" s="6"/>
      <c r="AD3781" s="5"/>
      <c r="AE3781" s="5"/>
      <c r="AF3781" s="18" t="str">
        <f>IF(ActividadesCom[[#This Row],[NIVEL 5]]&lt;&gt;0,VLOOKUP(ActividadesCom[[#This Row],[NIVEL 5]],Catálogo!A:B,2,FALSE),"")</f>
        <v/>
      </c>
      <c r="AG3781" s="36"/>
      <c r="AH3781" s="2"/>
      <c r="AI3781" s="2"/>
    </row>
    <row r="3782" spans="1:35" ht="30" customHeight="1" x14ac:dyDescent="0.25">
      <c r="A3782" s="7">
        <v>22470100</v>
      </c>
      <c r="B3782" s="10" t="str">
        <f>VLOOKUP(ActividadesCom[[#This Row],[NO. DE CONTROL]],'LISTADO ESTUDIANTES'!A:C,3,FALSE)</f>
        <v>EUAN CHI JULIÁN EDUARDO</v>
      </c>
      <c r="C3782" s="97" t="str">
        <f>VLOOKUP(ActividadesCom[[#This Row],[NO. DE CONTROL]],'LISTADO ESTUDIANTES'!A:B,2,FALSE)</f>
        <v>INGENIERIA MECANICA</v>
      </c>
      <c r="D3782" s="18" t="str">
        <f>VLOOKUP(ActividadesCom[[#This Row],[NO. DE CONTROL]],'LISTADO ESTUDIANTES'!A:D,4,FALSE)</f>
        <v>ACTIVO(A)</v>
      </c>
      <c r="E3782" s="7">
        <f>SUM(ActividadesCom[[#This Row],[CRÉD. 1]],ActividadesCom[[#This Row],[CRÉD. 2]],ActividadesCom[[#This Row],[CRÉD. 3]],ActividadesCom[[#This Row],[CRÉD. 4]],ActividadesCom[[#This Row],[CRÉD. 5]])</f>
        <v>0</v>
      </c>
      <c r="F3782" s="18" t="str">
        <f>IF(ActividadesCom[[#This Row],[ÚLTIMO SEMESTRE CON CRÉDITOS]]&gt;0,ROUND(AVERAGE(ActividadesCom[[#This Row],[VALOR NIVEL 5]],ActividadesCom[[#This Row],[VALOR NIVEL 4]],ActividadesCom[[#This Row],[VALOR NIVEL 3]],ActividadesCom[[#This Row],[VALOR NIVEL 2]],ActividadesCom[[#This Row],[VALOR NIVEL 1]]),0),"")</f>
        <v/>
      </c>
      <c r="G3782" s="7" t="str">
        <f>IF(ActividadesCom[[#This Row],[PROMEDIO]]="","",IF(ActividadesCom[[#This Row],[PROMEDIO]]&gt;=4,"EXCELENTE",IF(ActividadesCom[[#This Row],[PROMEDIO]]&gt;=3,"NOTABLE",IF(ActividadesCom[[#This Row],[PROMEDIO]]&gt;=2,"BUENO",IF(ActividadesCom[[#This Row],[PROMEDIO]]=1,"SUFICIENTE","")))))</f>
        <v/>
      </c>
      <c r="H3782" s="18">
        <f>MAX(ActividadesCom[[#This Row],[PERÍODO 1]],ActividadesCom[[#This Row],[PERÍODO 2]],ActividadesCom[[#This Row],[PERÍODO 3]],ActividadesCom[[#This Row],[PERÍODO 4]],ActividadesCom[[#This Row],[PERÍODO 5]])</f>
        <v>0</v>
      </c>
      <c r="I3782" s="6"/>
      <c r="J3782" s="5"/>
      <c r="K3782" s="5"/>
      <c r="L3782" s="18" t="str">
        <f>IF(ActividadesCom[[#This Row],[NIVEL 1]]&lt;&gt;0,VLOOKUP(ActividadesCom[[#This Row],[NIVEL 1]],Catálogo!A:B,2,FALSE),"")</f>
        <v/>
      </c>
      <c r="M3782" s="5"/>
      <c r="N3782" s="6"/>
      <c r="O3782" s="5"/>
      <c r="P3782" s="5"/>
      <c r="Q3782" s="18" t="str">
        <f>IF(ActividadesCom[[#This Row],[NIVEL 2]]&lt;&gt;0,VLOOKUP(ActividadesCom[[#This Row],[NIVEL 2]],Catálogo!A:B,2,FALSE),"")</f>
        <v/>
      </c>
      <c r="R3782" s="5"/>
      <c r="S3782" s="6"/>
      <c r="T3782" s="5"/>
      <c r="U3782" s="5"/>
      <c r="V3782" s="18" t="str">
        <f>IF(ActividadesCom[[#This Row],[NIVEL 3]]&lt;&gt;0,VLOOKUP(ActividadesCom[[#This Row],[NIVEL 3]],Catálogo!A:B,2,FALSE),"")</f>
        <v/>
      </c>
      <c r="W3782" s="5"/>
      <c r="X3782" s="6"/>
      <c r="Y3782" s="5"/>
      <c r="Z3782" s="5"/>
      <c r="AA3782" s="18" t="str">
        <f>IF(ActividadesCom[[#This Row],[NIVEL 4]]&lt;&gt;0,VLOOKUP(ActividadesCom[[#This Row],[NIVEL 4]],Catálogo!A:B,2,FALSE),"")</f>
        <v/>
      </c>
      <c r="AB3782" s="5"/>
      <c r="AC3782" s="6"/>
      <c r="AD3782" s="5"/>
      <c r="AE3782" s="5"/>
      <c r="AF3782" s="18" t="str">
        <f>IF(ActividadesCom[[#This Row],[NIVEL 5]]&lt;&gt;0,VLOOKUP(ActividadesCom[[#This Row],[NIVEL 5]],Catálogo!A:B,2,FALSE),"")</f>
        <v/>
      </c>
      <c r="AG3782" s="36"/>
      <c r="AH3782" s="2"/>
      <c r="AI3782" s="2"/>
    </row>
    <row r="3783" spans="1:35" ht="30" customHeight="1" x14ac:dyDescent="0.25">
      <c r="A3783" s="7">
        <v>22470101</v>
      </c>
      <c r="B3783" s="10" t="str">
        <f>VLOOKUP(ActividadesCom[[#This Row],[NO. DE CONTROL]],'LISTADO ESTUDIANTES'!A:C,3,FALSE)</f>
        <v>SIMÁ PAVÓN ROGER IVAN</v>
      </c>
      <c r="C3783" s="97" t="str">
        <f>VLOOKUP(ActividadesCom[[#This Row],[NO. DE CONTROL]],'LISTADO ESTUDIANTES'!A:B,2,FALSE)</f>
        <v>INGENIERIA MECANICA</v>
      </c>
      <c r="D3783" s="18" t="str">
        <f>VLOOKUP(ActividadesCom[[#This Row],[NO. DE CONTROL]],'LISTADO ESTUDIANTES'!A:D,4,FALSE)</f>
        <v>ACTIVO(A)</v>
      </c>
      <c r="E3783" s="7">
        <f>SUM(ActividadesCom[[#This Row],[CRÉD. 1]],ActividadesCom[[#This Row],[CRÉD. 2]],ActividadesCom[[#This Row],[CRÉD. 3]],ActividadesCom[[#This Row],[CRÉD. 4]],ActividadesCom[[#This Row],[CRÉD. 5]])</f>
        <v>0</v>
      </c>
      <c r="F3783" s="18" t="str">
        <f>IF(ActividadesCom[[#This Row],[ÚLTIMO SEMESTRE CON CRÉDITOS]]&gt;0,ROUND(AVERAGE(ActividadesCom[[#This Row],[VALOR NIVEL 5]],ActividadesCom[[#This Row],[VALOR NIVEL 4]],ActividadesCom[[#This Row],[VALOR NIVEL 3]],ActividadesCom[[#This Row],[VALOR NIVEL 2]],ActividadesCom[[#This Row],[VALOR NIVEL 1]]),0),"")</f>
        <v/>
      </c>
      <c r="G3783" s="7" t="str">
        <f>IF(ActividadesCom[[#This Row],[PROMEDIO]]="","",IF(ActividadesCom[[#This Row],[PROMEDIO]]&gt;=4,"EXCELENTE",IF(ActividadesCom[[#This Row],[PROMEDIO]]&gt;=3,"NOTABLE",IF(ActividadesCom[[#This Row],[PROMEDIO]]&gt;=2,"BUENO",IF(ActividadesCom[[#This Row],[PROMEDIO]]=1,"SUFICIENTE","")))))</f>
        <v/>
      </c>
      <c r="H3783" s="18">
        <f>MAX(ActividadesCom[[#This Row],[PERÍODO 1]],ActividadesCom[[#This Row],[PERÍODO 2]],ActividadesCom[[#This Row],[PERÍODO 3]],ActividadesCom[[#This Row],[PERÍODO 4]],ActividadesCom[[#This Row],[PERÍODO 5]])</f>
        <v>0</v>
      </c>
      <c r="I3783" s="6"/>
      <c r="J3783" s="5"/>
      <c r="K3783" s="5"/>
      <c r="L3783" s="18" t="str">
        <f>IF(ActividadesCom[[#This Row],[NIVEL 1]]&lt;&gt;0,VLOOKUP(ActividadesCom[[#This Row],[NIVEL 1]],Catálogo!A:B,2,FALSE),"")</f>
        <v/>
      </c>
      <c r="M3783" s="5"/>
      <c r="N3783" s="6"/>
      <c r="O3783" s="5"/>
      <c r="P3783" s="5"/>
      <c r="Q3783" s="18" t="str">
        <f>IF(ActividadesCom[[#This Row],[NIVEL 2]]&lt;&gt;0,VLOOKUP(ActividadesCom[[#This Row],[NIVEL 2]],Catálogo!A:B,2,FALSE),"")</f>
        <v/>
      </c>
      <c r="R3783" s="5"/>
      <c r="S3783" s="6"/>
      <c r="T3783" s="5"/>
      <c r="U3783" s="5"/>
      <c r="V3783" s="18" t="str">
        <f>IF(ActividadesCom[[#This Row],[NIVEL 3]]&lt;&gt;0,VLOOKUP(ActividadesCom[[#This Row],[NIVEL 3]],Catálogo!A:B,2,FALSE),"")</f>
        <v/>
      </c>
      <c r="W3783" s="5"/>
      <c r="X3783" s="6"/>
      <c r="Y3783" s="5"/>
      <c r="Z3783" s="5"/>
      <c r="AA3783" s="18" t="str">
        <f>IF(ActividadesCom[[#This Row],[NIVEL 4]]&lt;&gt;0,VLOOKUP(ActividadesCom[[#This Row],[NIVEL 4]],Catálogo!A:B,2,FALSE),"")</f>
        <v/>
      </c>
      <c r="AB3783" s="5"/>
      <c r="AC3783" s="6"/>
      <c r="AD3783" s="5"/>
      <c r="AE3783" s="5"/>
      <c r="AF3783" s="18" t="str">
        <f>IF(ActividadesCom[[#This Row],[NIVEL 5]]&lt;&gt;0,VLOOKUP(ActividadesCom[[#This Row],[NIVEL 5]],Catálogo!A:B,2,FALSE),"")</f>
        <v/>
      </c>
      <c r="AG3783" s="36"/>
      <c r="AH3783" s="2"/>
      <c r="AI3783" s="2"/>
    </row>
    <row r="3784" spans="1:35" ht="30" customHeight="1" x14ac:dyDescent="0.25">
      <c r="A3784" s="7">
        <v>22470102</v>
      </c>
      <c r="B3784" s="10" t="str">
        <f>VLOOKUP(ActividadesCom[[#This Row],[NO. DE CONTROL]],'LISTADO ESTUDIANTES'!A:C,3,FALSE)</f>
        <v>POOT KEB ROMAN JESUS</v>
      </c>
      <c r="C3784" s="97" t="str">
        <f>VLOOKUP(ActividadesCom[[#This Row],[NO. DE CONTROL]],'LISTADO ESTUDIANTES'!A:B,2,FALSE)</f>
        <v>INGENIERIA MECANICA</v>
      </c>
      <c r="D3784" s="18" t="str">
        <f>VLOOKUP(ActividadesCom[[#This Row],[NO. DE CONTROL]],'LISTADO ESTUDIANTES'!A:D,4,FALSE)</f>
        <v>ACTIVO(A)</v>
      </c>
      <c r="E3784" s="7">
        <f>SUM(ActividadesCom[[#This Row],[CRÉD. 1]],ActividadesCom[[#This Row],[CRÉD. 2]],ActividadesCom[[#This Row],[CRÉD. 3]],ActividadesCom[[#This Row],[CRÉD. 4]],ActividadesCom[[#This Row],[CRÉD. 5]])</f>
        <v>0</v>
      </c>
      <c r="F3784" s="18" t="str">
        <f>IF(ActividadesCom[[#This Row],[ÚLTIMO SEMESTRE CON CRÉDITOS]]&gt;0,ROUND(AVERAGE(ActividadesCom[[#This Row],[VALOR NIVEL 5]],ActividadesCom[[#This Row],[VALOR NIVEL 4]],ActividadesCom[[#This Row],[VALOR NIVEL 3]],ActividadesCom[[#This Row],[VALOR NIVEL 2]],ActividadesCom[[#This Row],[VALOR NIVEL 1]]),0),"")</f>
        <v/>
      </c>
      <c r="G3784" s="7" t="str">
        <f>IF(ActividadesCom[[#This Row],[PROMEDIO]]="","",IF(ActividadesCom[[#This Row],[PROMEDIO]]&gt;=4,"EXCELENTE",IF(ActividadesCom[[#This Row],[PROMEDIO]]&gt;=3,"NOTABLE",IF(ActividadesCom[[#This Row],[PROMEDIO]]&gt;=2,"BUENO",IF(ActividadesCom[[#This Row],[PROMEDIO]]=1,"SUFICIENTE","")))))</f>
        <v/>
      </c>
      <c r="H3784" s="18">
        <f>MAX(ActividadesCom[[#This Row],[PERÍODO 1]],ActividadesCom[[#This Row],[PERÍODO 2]],ActividadesCom[[#This Row],[PERÍODO 3]],ActividadesCom[[#This Row],[PERÍODO 4]],ActividadesCom[[#This Row],[PERÍODO 5]])</f>
        <v>0</v>
      </c>
      <c r="I3784" s="6"/>
      <c r="J3784" s="5"/>
      <c r="K3784" s="5"/>
      <c r="L3784" s="18" t="str">
        <f>IF(ActividadesCom[[#This Row],[NIVEL 1]]&lt;&gt;0,VLOOKUP(ActividadesCom[[#This Row],[NIVEL 1]],Catálogo!A:B,2,FALSE),"")</f>
        <v/>
      </c>
      <c r="M3784" s="5"/>
      <c r="N3784" s="6"/>
      <c r="O3784" s="5"/>
      <c r="P3784" s="5"/>
      <c r="Q3784" s="18" t="str">
        <f>IF(ActividadesCom[[#This Row],[NIVEL 2]]&lt;&gt;0,VLOOKUP(ActividadesCom[[#This Row],[NIVEL 2]],Catálogo!A:B,2,FALSE),"")</f>
        <v/>
      </c>
      <c r="R3784" s="5"/>
      <c r="S3784" s="6"/>
      <c r="T3784" s="5"/>
      <c r="U3784" s="5"/>
      <c r="V3784" s="18" t="str">
        <f>IF(ActividadesCom[[#This Row],[NIVEL 3]]&lt;&gt;0,VLOOKUP(ActividadesCom[[#This Row],[NIVEL 3]],Catálogo!A:B,2,FALSE),"")</f>
        <v/>
      </c>
      <c r="W3784" s="5"/>
      <c r="X3784" s="6"/>
      <c r="Y3784" s="5"/>
      <c r="Z3784" s="5"/>
      <c r="AA3784" s="18" t="str">
        <f>IF(ActividadesCom[[#This Row],[NIVEL 4]]&lt;&gt;0,VLOOKUP(ActividadesCom[[#This Row],[NIVEL 4]],Catálogo!A:B,2,FALSE),"")</f>
        <v/>
      </c>
      <c r="AB3784" s="5"/>
      <c r="AC3784" s="6"/>
      <c r="AD3784" s="5"/>
      <c r="AE3784" s="5"/>
      <c r="AF3784" s="18" t="str">
        <f>IF(ActividadesCom[[#This Row],[NIVEL 5]]&lt;&gt;0,VLOOKUP(ActividadesCom[[#This Row],[NIVEL 5]],Catálogo!A:B,2,FALSE),"")</f>
        <v/>
      </c>
      <c r="AG3784" s="36"/>
      <c r="AH3784" s="2"/>
      <c r="AI3784" s="2"/>
    </row>
    <row r="3785" spans="1:35" ht="30" customHeight="1" x14ac:dyDescent="0.25">
      <c r="A3785" s="7">
        <v>22470103</v>
      </c>
      <c r="B3785" s="10" t="str">
        <f>VLOOKUP(ActividadesCom[[#This Row],[NO. DE CONTROL]],'LISTADO ESTUDIANTES'!A:C,3,FALSE)</f>
        <v>NAAL PEREZ LEONARDO JESÚS</v>
      </c>
      <c r="C3785" s="97" t="str">
        <f>VLOOKUP(ActividadesCom[[#This Row],[NO. DE CONTROL]],'LISTADO ESTUDIANTES'!A:B,2,FALSE)</f>
        <v>INGENIERIA MECANICA</v>
      </c>
      <c r="D3785" s="18" t="str">
        <f>VLOOKUP(ActividadesCom[[#This Row],[NO. DE CONTROL]],'LISTADO ESTUDIANTES'!A:D,4,FALSE)</f>
        <v>ACTIVO(A)</v>
      </c>
      <c r="E3785" s="7">
        <f>SUM(ActividadesCom[[#This Row],[CRÉD. 1]],ActividadesCom[[#This Row],[CRÉD. 2]],ActividadesCom[[#This Row],[CRÉD. 3]],ActividadesCom[[#This Row],[CRÉD. 4]],ActividadesCom[[#This Row],[CRÉD. 5]])</f>
        <v>0</v>
      </c>
      <c r="F3785" s="18" t="str">
        <f>IF(ActividadesCom[[#This Row],[ÚLTIMO SEMESTRE CON CRÉDITOS]]&gt;0,ROUND(AVERAGE(ActividadesCom[[#This Row],[VALOR NIVEL 5]],ActividadesCom[[#This Row],[VALOR NIVEL 4]],ActividadesCom[[#This Row],[VALOR NIVEL 3]],ActividadesCom[[#This Row],[VALOR NIVEL 2]],ActividadesCom[[#This Row],[VALOR NIVEL 1]]),0),"")</f>
        <v/>
      </c>
      <c r="G3785" s="7" t="str">
        <f>IF(ActividadesCom[[#This Row],[PROMEDIO]]="","",IF(ActividadesCom[[#This Row],[PROMEDIO]]&gt;=4,"EXCELENTE",IF(ActividadesCom[[#This Row],[PROMEDIO]]&gt;=3,"NOTABLE",IF(ActividadesCom[[#This Row],[PROMEDIO]]&gt;=2,"BUENO",IF(ActividadesCom[[#This Row],[PROMEDIO]]=1,"SUFICIENTE","")))))</f>
        <v/>
      </c>
      <c r="H3785" s="18">
        <f>MAX(ActividadesCom[[#This Row],[PERÍODO 1]],ActividadesCom[[#This Row],[PERÍODO 2]],ActividadesCom[[#This Row],[PERÍODO 3]],ActividadesCom[[#This Row],[PERÍODO 4]],ActividadesCom[[#This Row],[PERÍODO 5]])</f>
        <v>0</v>
      </c>
      <c r="I3785" s="6"/>
      <c r="J3785" s="5"/>
      <c r="K3785" s="5"/>
      <c r="L3785" s="18" t="str">
        <f>IF(ActividadesCom[[#This Row],[NIVEL 1]]&lt;&gt;0,VLOOKUP(ActividadesCom[[#This Row],[NIVEL 1]],Catálogo!A:B,2,FALSE),"")</f>
        <v/>
      </c>
      <c r="M3785" s="5"/>
      <c r="N3785" s="6"/>
      <c r="O3785" s="5"/>
      <c r="P3785" s="5"/>
      <c r="Q3785" s="18" t="str">
        <f>IF(ActividadesCom[[#This Row],[NIVEL 2]]&lt;&gt;0,VLOOKUP(ActividadesCom[[#This Row],[NIVEL 2]],Catálogo!A:B,2,FALSE),"")</f>
        <v/>
      </c>
      <c r="R3785" s="5"/>
      <c r="S3785" s="6"/>
      <c r="T3785" s="5"/>
      <c r="U3785" s="5"/>
      <c r="V3785" s="18" t="str">
        <f>IF(ActividadesCom[[#This Row],[NIVEL 3]]&lt;&gt;0,VLOOKUP(ActividadesCom[[#This Row],[NIVEL 3]],Catálogo!A:B,2,FALSE),"")</f>
        <v/>
      </c>
      <c r="W3785" s="5"/>
      <c r="X3785" s="6"/>
      <c r="Y3785" s="5"/>
      <c r="Z3785" s="5"/>
      <c r="AA3785" s="18" t="str">
        <f>IF(ActividadesCom[[#This Row],[NIVEL 4]]&lt;&gt;0,VLOOKUP(ActividadesCom[[#This Row],[NIVEL 4]],Catálogo!A:B,2,FALSE),"")</f>
        <v/>
      </c>
      <c r="AB3785" s="5"/>
      <c r="AC3785" s="6"/>
      <c r="AD3785" s="5"/>
      <c r="AE3785" s="5"/>
      <c r="AF3785" s="18" t="str">
        <f>IF(ActividadesCom[[#This Row],[NIVEL 5]]&lt;&gt;0,VLOOKUP(ActividadesCom[[#This Row],[NIVEL 5]],Catálogo!A:B,2,FALSE),"")</f>
        <v/>
      </c>
      <c r="AG3785" s="36"/>
      <c r="AH3785" s="2"/>
      <c r="AI3785" s="2"/>
    </row>
    <row r="3786" spans="1:35" ht="30" customHeight="1" x14ac:dyDescent="0.25">
      <c r="A3786" s="7">
        <v>22470104</v>
      </c>
      <c r="B3786" s="10" t="str">
        <f>VLOOKUP(ActividadesCom[[#This Row],[NO. DE CONTROL]],'LISTADO ESTUDIANTES'!A:C,3,FALSE)</f>
        <v>GOMEZ NOH SANTIAGO JARED</v>
      </c>
      <c r="C3786" s="97" t="str">
        <f>VLOOKUP(ActividadesCom[[#This Row],[NO. DE CONTROL]],'LISTADO ESTUDIANTES'!A:B,2,FALSE)</f>
        <v>INGENIERIA MECANICA</v>
      </c>
      <c r="D3786" s="18" t="str">
        <f>VLOOKUP(ActividadesCom[[#This Row],[NO. DE CONTROL]],'LISTADO ESTUDIANTES'!A:D,4,FALSE)</f>
        <v>ACTIVO(A)</v>
      </c>
      <c r="E3786" s="7">
        <f>SUM(ActividadesCom[[#This Row],[CRÉD. 1]],ActividadesCom[[#This Row],[CRÉD. 2]],ActividadesCom[[#This Row],[CRÉD. 3]],ActividadesCom[[#This Row],[CRÉD. 4]],ActividadesCom[[#This Row],[CRÉD. 5]])</f>
        <v>0</v>
      </c>
      <c r="F3786" s="18" t="str">
        <f>IF(ActividadesCom[[#This Row],[ÚLTIMO SEMESTRE CON CRÉDITOS]]&gt;0,ROUND(AVERAGE(ActividadesCom[[#This Row],[VALOR NIVEL 5]],ActividadesCom[[#This Row],[VALOR NIVEL 4]],ActividadesCom[[#This Row],[VALOR NIVEL 3]],ActividadesCom[[#This Row],[VALOR NIVEL 2]],ActividadesCom[[#This Row],[VALOR NIVEL 1]]),0),"")</f>
        <v/>
      </c>
      <c r="G3786" s="7" t="str">
        <f>IF(ActividadesCom[[#This Row],[PROMEDIO]]="","",IF(ActividadesCom[[#This Row],[PROMEDIO]]&gt;=4,"EXCELENTE",IF(ActividadesCom[[#This Row],[PROMEDIO]]&gt;=3,"NOTABLE",IF(ActividadesCom[[#This Row],[PROMEDIO]]&gt;=2,"BUENO",IF(ActividadesCom[[#This Row],[PROMEDIO]]=1,"SUFICIENTE","")))))</f>
        <v/>
      </c>
      <c r="H3786" s="18">
        <f>MAX(ActividadesCom[[#This Row],[PERÍODO 1]],ActividadesCom[[#This Row],[PERÍODO 2]],ActividadesCom[[#This Row],[PERÍODO 3]],ActividadesCom[[#This Row],[PERÍODO 4]],ActividadesCom[[#This Row],[PERÍODO 5]])</f>
        <v>0</v>
      </c>
      <c r="I3786" s="6"/>
      <c r="J3786" s="5"/>
      <c r="K3786" s="5"/>
      <c r="L3786" s="18" t="str">
        <f>IF(ActividadesCom[[#This Row],[NIVEL 1]]&lt;&gt;0,VLOOKUP(ActividadesCom[[#This Row],[NIVEL 1]],Catálogo!A:B,2,FALSE),"")</f>
        <v/>
      </c>
      <c r="M3786" s="5"/>
      <c r="N3786" s="6"/>
      <c r="O3786" s="5"/>
      <c r="P3786" s="5"/>
      <c r="Q3786" s="18" t="str">
        <f>IF(ActividadesCom[[#This Row],[NIVEL 2]]&lt;&gt;0,VLOOKUP(ActividadesCom[[#This Row],[NIVEL 2]],Catálogo!A:B,2,FALSE),"")</f>
        <v/>
      </c>
      <c r="R3786" s="5"/>
      <c r="S3786" s="6"/>
      <c r="T3786" s="5"/>
      <c r="U3786" s="5"/>
      <c r="V3786" s="18" t="str">
        <f>IF(ActividadesCom[[#This Row],[NIVEL 3]]&lt;&gt;0,VLOOKUP(ActividadesCom[[#This Row],[NIVEL 3]],Catálogo!A:B,2,FALSE),"")</f>
        <v/>
      </c>
      <c r="W3786" s="5"/>
      <c r="X3786" s="6"/>
      <c r="Y3786" s="5"/>
      <c r="Z3786" s="5"/>
      <c r="AA3786" s="18" t="str">
        <f>IF(ActividadesCom[[#This Row],[NIVEL 4]]&lt;&gt;0,VLOOKUP(ActividadesCom[[#This Row],[NIVEL 4]],Catálogo!A:B,2,FALSE),"")</f>
        <v/>
      </c>
      <c r="AB3786" s="5"/>
      <c r="AC3786" s="6"/>
      <c r="AD3786" s="5"/>
      <c r="AE3786" s="5"/>
      <c r="AF3786" s="18" t="str">
        <f>IF(ActividadesCom[[#This Row],[NIVEL 5]]&lt;&gt;0,VLOOKUP(ActividadesCom[[#This Row],[NIVEL 5]],Catálogo!A:B,2,FALSE),"")</f>
        <v/>
      </c>
      <c r="AG3786" s="36"/>
      <c r="AH3786" s="2"/>
      <c r="AI3786" s="2"/>
    </row>
    <row r="3787" spans="1:35" ht="30" customHeight="1" x14ac:dyDescent="0.25">
      <c r="A3787" s="7">
        <v>22470105</v>
      </c>
      <c r="B3787" s="10" t="str">
        <f>VLOOKUP(ActividadesCom[[#This Row],[NO. DE CONTROL]],'LISTADO ESTUDIANTES'!A:C,3,FALSE)</f>
        <v>NAH AGUILAR CARLOS MANUEL</v>
      </c>
      <c r="C3787" s="97" t="str">
        <f>VLOOKUP(ActividadesCom[[#This Row],[NO. DE CONTROL]],'LISTADO ESTUDIANTES'!A:B,2,FALSE)</f>
        <v>INGENIERIA MECANICA</v>
      </c>
      <c r="D3787" s="18" t="str">
        <f>VLOOKUP(ActividadesCom[[#This Row],[NO. DE CONTROL]],'LISTADO ESTUDIANTES'!A:D,4,FALSE)</f>
        <v>ACTIVO(A)</v>
      </c>
      <c r="E3787" s="7">
        <f>SUM(ActividadesCom[[#This Row],[CRÉD. 1]],ActividadesCom[[#This Row],[CRÉD. 2]],ActividadesCom[[#This Row],[CRÉD. 3]],ActividadesCom[[#This Row],[CRÉD. 4]],ActividadesCom[[#This Row],[CRÉD. 5]])</f>
        <v>0</v>
      </c>
      <c r="F3787" s="18" t="str">
        <f>IF(ActividadesCom[[#This Row],[ÚLTIMO SEMESTRE CON CRÉDITOS]]&gt;0,ROUND(AVERAGE(ActividadesCom[[#This Row],[VALOR NIVEL 5]],ActividadesCom[[#This Row],[VALOR NIVEL 4]],ActividadesCom[[#This Row],[VALOR NIVEL 3]],ActividadesCom[[#This Row],[VALOR NIVEL 2]],ActividadesCom[[#This Row],[VALOR NIVEL 1]]),0),"")</f>
        <v/>
      </c>
      <c r="G3787" s="7" t="str">
        <f>IF(ActividadesCom[[#This Row],[PROMEDIO]]="","",IF(ActividadesCom[[#This Row],[PROMEDIO]]&gt;=4,"EXCELENTE",IF(ActividadesCom[[#This Row],[PROMEDIO]]&gt;=3,"NOTABLE",IF(ActividadesCom[[#This Row],[PROMEDIO]]&gt;=2,"BUENO",IF(ActividadesCom[[#This Row],[PROMEDIO]]=1,"SUFICIENTE","")))))</f>
        <v/>
      </c>
      <c r="H3787" s="18">
        <f>MAX(ActividadesCom[[#This Row],[PERÍODO 1]],ActividadesCom[[#This Row],[PERÍODO 2]],ActividadesCom[[#This Row],[PERÍODO 3]],ActividadesCom[[#This Row],[PERÍODO 4]],ActividadesCom[[#This Row],[PERÍODO 5]])</f>
        <v>0</v>
      </c>
      <c r="I3787" s="6"/>
      <c r="J3787" s="5"/>
      <c r="K3787" s="5"/>
      <c r="L3787" s="18" t="str">
        <f>IF(ActividadesCom[[#This Row],[NIVEL 1]]&lt;&gt;0,VLOOKUP(ActividadesCom[[#This Row],[NIVEL 1]],Catálogo!A:B,2,FALSE),"")</f>
        <v/>
      </c>
      <c r="M3787" s="5"/>
      <c r="N3787" s="6"/>
      <c r="O3787" s="5"/>
      <c r="P3787" s="5"/>
      <c r="Q3787" s="18" t="str">
        <f>IF(ActividadesCom[[#This Row],[NIVEL 2]]&lt;&gt;0,VLOOKUP(ActividadesCom[[#This Row],[NIVEL 2]],Catálogo!A:B,2,FALSE),"")</f>
        <v/>
      </c>
      <c r="R3787" s="5"/>
      <c r="S3787" s="6"/>
      <c r="T3787" s="5"/>
      <c r="U3787" s="5"/>
      <c r="V3787" s="18" t="str">
        <f>IF(ActividadesCom[[#This Row],[NIVEL 3]]&lt;&gt;0,VLOOKUP(ActividadesCom[[#This Row],[NIVEL 3]],Catálogo!A:B,2,FALSE),"")</f>
        <v/>
      </c>
      <c r="W3787" s="5"/>
      <c r="X3787" s="6"/>
      <c r="Y3787" s="5"/>
      <c r="Z3787" s="5"/>
      <c r="AA3787" s="18" t="str">
        <f>IF(ActividadesCom[[#This Row],[NIVEL 4]]&lt;&gt;0,VLOOKUP(ActividadesCom[[#This Row],[NIVEL 4]],Catálogo!A:B,2,FALSE),"")</f>
        <v/>
      </c>
      <c r="AB3787" s="5"/>
      <c r="AC3787" s="6"/>
      <c r="AD3787" s="5"/>
      <c r="AE3787" s="5"/>
      <c r="AF3787" s="18" t="str">
        <f>IF(ActividadesCom[[#This Row],[NIVEL 5]]&lt;&gt;0,VLOOKUP(ActividadesCom[[#This Row],[NIVEL 5]],Catálogo!A:B,2,FALSE),"")</f>
        <v/>
      </c>
      <c r="AG3787" s="36"/>
      <c r="AH3787" s="2"/>
      <c r="AI3787" s="2"/>
    </row>
    <row r="3788" spans="1:35" ht="30" customHeight="1" x14ac:dyDescent="0.25">
      <c r="A3788" s="7">
        <v>22470106</v>
      </c>
      <c r="B3788" s="10" t="str">
        <f>VLOOKUP(ActividadesCom[[#This Row],[NO. DE CONTROL]],'LISTADO ESTUDIANTES'!A:C,3,FALSE)</f>
        <v>CHIQUINI RODRIGUEZ ADONIAS EMANUEL</v>
      </c>
      <c r="C3788" s="97" t="str">
        <f>VLOOKUP(ActividadesCom[[#This Row],[NO. DE CONTROL]],'LISTADO ESTUDIANTES'!A:B,2,FALSE)</f>
        <v>INGENIERIA MECANICA</v>
      </c>
      <c r="D3788" s="18" t="str">
        <f>VLOOKUP(ActividadesCom[[#This Row],[NO. DE CONTROL]],'LISTADO ESTUDIANTES'!A:D,4,FALSE)</f>
        <v>ACTIVO(A)</v>
      </c>
      <c r="E3788" s="7">
        <f>SUM(ActividadesCom[[#This Row],[CRÉD. 1]],ActividadesCom[[#This Row],[CRÉD. 2]],ActividadesCom[[#This Row],[CRÉD. 3]],ActividadesCom[[#This Row],[CRÉD. 4]],ActividadesCom[[#This Row],[CRÉD. 5]])</f>
        <v>0</v>
      </c>
      <c r="F3788" s="18" t="str">
        <f>IF(ActividadesCom[[#This Row],[ÚLTIMO SEMESTRE CON CRÉDITOS]]&gt;0,ROUND(AVERAGE(ActividadesCom[[#This Row],[VALOR NIVEL 5]],ActividadesCom[[#This Row],[VALOR NIVEL 4]],ActividadesCom[[#This Row],[VALOR NIVEL 3]],ActividadesCom[[#This Row],[VALOR NIVEL 2]],ActividadesCom[[#This Row],[VALOR NIVEL 1]]),0),"")</f>
        <v/>
      </c>
      <c r="G3788" s="7" t="str">
        <f>IF(ActividadesCom[[#This Row],[PROMEDIO]]="","",IF(ActividadesCom[[#This Row],[PROMEDIO]]&gt;=4,"EXCELENTE",IF(ActividadesCom[[#This Row],[PROMEDIO]]&gt;=3,"NOTABLE",IF(ActividadesCom[[#This Row],[PROMEDIO]]&gt;=2,"BUENO",IF(ActividadesCom[[#This Row],[PROMEDIO]]=1,"SUFICIENTE","")))))</f>
        <v/>
      </c>
      <c r="H3788" s="18">
        <f>MAX(ActividadesCom[[#This Row],[PERÍODO 1]],ActividadesCom[[#This Row],[PERÍODO 2]],ActividadesCom[[#This Row],[PERÍODO 3]],ActividadesCom[[#This Row],[PERÍODO 4]],ActividadesCom[[#This Row],[PERÍODO 5]])</f>
        <v>0</v>
      </c>
      <c r="I3788" s="6"/>
      <c r="J3788" s="5"/>
      <c r="K3788" s="5"/>
      <c r="L3788" s="18" t="str">
        <f>IF(ActividadesCom[[#This Row],[NIVEL 1]]&lt;&gt;0,VLOOKUP(ActividadesCom[[#This Row],[NIVEL 1]],Catálogo!A:B,2,FALSE),"")</f>
        <v/>
      </c>
      <c r="M3788" s="5"/>
      <c r="N3788" s="6"/>
      <c r="O3788" s="5"/>
      <c r="P3788" s="5"/>
      <c r="Q3788" s="18" t="str">
        <f>IF(ActividadesCom[[#This Row],[NIVEL 2]]&lt;&gt;0,VLOOKUP(ActividadesCom[[#This Row],[NIVEL 2]],Catálogo!A:B,2,FALSE),"")</f>
        <v/>
      </c>
      <c r="R3788" s="5"/>
      <c r="S3788" s="6"/>
      <c r="T3788" s="5"/>
      <c r="U3788" s="5"/>
      <c r="V3788" s="18" t="str">
        <f>IF(ActividadesCom[[#This Row],[NIVEL 3]]&lt;&gt;0,VLOOKUP(ActividadesCom[[#This Row],[NIVEL 3]],Catálogo!A:B,2,FALSE),"")</f>
        <v/>
      </c>
      <c r="W3788" s="5"/>
      <c r="X3788" s="6"/>
      <c r="Y3788" s="5"/>
      <c r="Z3788" s="5"/>
      <c r="AA3788" s="18" t="str">
        <f>IF(ActividadesCom[[#This Row],[NIVEL 4]]&lt;&gt;0,VLOOKUP(ActividadesCom[[#This Row],[NIVEL 4]],Catálogo!A:B,2,FALSE),"")</f>
        <v/>
      </c>
      <c r="AB3788" s="5"/>
      <c r="AC3788" s="6"/>
      <c r="AD3788" s="5"/>
      <c r="AE3788" s="5"/>
      <c r="AF3788" s="18" t="str">
        <f>IF(ActividadesCom[[#This Row],[NIVEL 5]]&lt;&gt;0,VLOOKUP(ActividadesCom[[#This Row],[NIVEL 5]],Catálogo!A:B,2,FALSE),"")</f>
        <v/>
      </c>
      <c r="AG3788" s="36"/>
      <c r="AH3788" s="2"/>
      <c r="AI3788" s="2"/>
    </row>
    <row r="3789" spans="1:35" ht="30" customHeight="1" x14ac:dyDescent="0.25">
      <c r="A3789" s="7">
        <v>22470107</v>
      </c>
      <c r="B3789" s="10" t="str">
        <f>VLOOKUP(ActividadesCom[[#This Row],[NO. DE CONTROL]],'LISTADO ESTUDIANTES'!A:C,3,FALSE)</f>
        <v>AC AC LEXDER ADEMIR</v>
      </c>
      <c r="C3789" s="97" t="str">
        <f>VLOOKUP(ActividadesCom[[#This Row],[NO. DE CONTROL]],'LISTADO ESTUDIANTES'!A:B,2,FALSE)</f>
        <v>INGENIERIA MECANICA</v>
      </c>
      <c r="D3789" s="18" t="str">
        <f>VLOOKUP(ActividadesCom[[#This Row],[NO. DE CONTROL]],'LISTADO ESTUDIANTES'!A:D,4,FALSE)</f>
        <v>ACTIVO(A)</v>
      </c>
      <c r="E3789" s="7">
        <f>SUM(ActividadesCom[[#This Row],[CRÉD. 1]],ActividadesCom[[#This Row],[CRÉD. 2]],ActividadesCom[[#This Row],[CRÉD. 3]],ActividadesCom[[#This Row],[CRÉD. 4]],ActividadesCom[[#This Row],[CRÉD. 5]])</f>
        <v>0</v>
      </c>
      <c r="F3789" s="18" t="str">
        <f>IF(ActividadesCom[[#This Row],[ÚLTIMO SEMESTRE CON CRÉDITOS]]&gt;0,ROUND(AVERAGE(ActividadesCom[[#This Row],[VALOR NIVEL 5]],ActividadesCom[[#This Row],[VALOR NIVEL 4]],ActividadesCom[[#This Row],[VALOR NIVEL 3]],ActividadesCom[[#This Row],[VALOR NIVEL 2]],ActividadesCom[[#This Row],[VALOR NIVEL 1]]),0),"")</f>
        <v/>
      </c>
      <c r="G3789" s="7" t="str">
        <f>IF(ActividadesCom[[#This Row],[PROMEDIO]]="","",IF(ActividadesCom[[#This Row],[PROMEDIO]]&gt;=4,"EXCELENTE",IF(ActividadesCom[[#This Row],[PROMEDIO]]&gt;=3,"NOTABLE",IF(ActividadesCom[[#This Row],[PROMEDIO]]&gt;=2,"BUENO",IF(ActividadesCom[[#This Row],[PROMEDIO]]=1,"SUFICIENTE","")))))</f>
        <v/>
      </c>
      <c r="H3789" s="18">
        <f>MAX(ActividadesCom[[#This Row],[PERÍODO 1]],ActividadesCom[[#This Row],[PERÍODO 2]],ActividadesCom[[#This Row],[PERÍODO 3]],ActividadesCom[[#This Row],[PERÍODO 4]],ActividadesCom[[#This Row],[PERÍODO 5]])</f>
        <v>0</v>
      </c>
      <c r="I3789" s="6"/>
      <c r="J3789" s="5"/>
      <c r="K3789" s="5"/>
      <c r="L3789" s="18" t="str">
        <f>IF(ActividadesCom[[#This Row],[NIVEL 1]]&lt;&gt;0,VLOOKUP(ActividadesCom[[#This Row],[NIVEL 1]],Catálogo!A:B,2,FALSE),"")</f>
        <v/>
      </c>
      <c r="M3789" s="5"/>
      <c r="N3789" s="6"/>
      <c r="O3789" s="5"/>
      <c r="P3789" s="5"/>
      <c r="Q3789" s="18" t="str">
        <f>IF(ActividadesCom[[#This Row],[NIVEL 2]]&lt;&gt;0,VLOOKUP(ActividadesCom[[#This Row],[NIVEL 2]],Catálogo!A:B,2,FALSE),"")</f>
        <v/>
      </c>
      <c r="R3789" s="5"/>
      <c r="S3789" s="6"/>
      <c r="T3789" s="5"/>
      <c r="U3789" s="5"/>
      <c r="V3789" s="18" t="str">
        <f>IF(ActividadesCom[[#This Row],[NIVEL 3]]&lt;&gt;0,VLOOKUP(ActividadesCom[[#This Row],[NIVEL 3]],Catálogo!A:B,2,FALSE),"")</f>
        <v/>
      </c>
      <c r="W3789" s="5"/>
      <c r="X3789" s="6"/>
      <c r="Y3789" s="5"/>
      <c r="Z3789" s="5"/>
      <c r="AA3789" s="18" t="str">
        <f>IF(ActividadesCom[[#This Row],[NIVEL 4]]&lt;&gt;0,VLOOKUP(ActividadesCom[[#This Row],[NIVEL 4]],Catálogo!A:B,2,FALSE),"")</f>
        <v/>
      </c>
      <c r="AB3789" s="5"/>
      <c r="AC3789" s="6"/>
      <c r="AD3789" s="5"/>
      <c r="AE3789" s="5"/>
      <c r="AF3789" s="18" t="str">
        <f>IF(ActividadesCom[[#This Row],[NIVEL 5]]&lt;&gt;0,VLOOKUP(ActividadesCom[[#This Row],[NIVEL 5]],Catálogo!A:B,2,FALSE),"")</f>
        <v/>
      </c>
      <c r="AG3789" s="36"/>
      <c r="AH3789" s="2"/>
      <c r="AI3789" s="2"/>
    </row>
    <row r="3790" spans="1:35" ht="30" customHeight="1" x14ac:dyDescent="0.25">
      <c r="A3790" s="7">
        <v>22470108</v>
      </c>
      <c r="B3790" s="10" t="str">
        <f>VLOOKUP(ActividadesCom[[#This Row],[NO. DE CONTROL]],'LISTADO ESTUDIANTES'!A:C,3,FALSE)</f>
        <v>DE LA CRUZ REYES RODRIGO</v>
      </c>
      <c r="C3790" s="97" t="str">
        <f>VLOOKUP(ActividadesCom[[#This Row],[NO. DE CONTROL]],'LISTADO ESTUDIANTES'!A:B,2,FALSE)</f>
        <v>INGENIERIA MECANICA</v>
      </c>
      <c r="D3790" s="18" t="str">
        <f>VLOOKUP(ActividadesCom[[#This Row],[NO. DE CONTROL]],'LISTADO ESTUDIANTES'!A:D,4,FALSE)</f>
        <v>ACTIVO(A)</v>
      </c>
      <c r="E3790" s="7">
        <f>SUM(ActividadesCom[[#This Row],[CRÉD. 1]],ActividadesCom[[#This Row],[CRÉD. 2]],ActividadesCom[[#This Row],[CRÉD. 3]],ActividadesCom[[#This Row],[CRÉD. 4]],ActividadesCom[[#This Row],[CRÉD. 5]])</f>
        <v>0</v>
      </c>
      <c r="F3790" s="18" t="str">
        <f>IF(ActividadesCom[[#This Row],[ÚLTIMO SEMESTRE CON CRÉDITOS]]&gt;0,ROUND(AVERAGE(ActividadesCom[[#This Row],[VALOR NIVEL 5]],ActividadesCom[[#This Row],[VALOR NIVEL 4]],ActividadesCom[[#This Row],[VALOR NIVEL 3]],ActividadesCom[[#This Row],[VALOR NIVEL 2]],ActividadesCom[[#This Row],[VALOR NIVEL 1]]),0),"")</f>
        <v/>
      </c>
      <c r="G3790" s="7" t="str">
        <f>IF(ActividadesCom[[#This Row],[PROMEDIO]]="","",IF(ActividadesCom[[#This Row],[PROMEDIO]]&gt;=4,"EXCELENTE",IF(ActividadesCom[[#This Row],[PROMEDIO]]&gt;=3,"NOTABLE",IF(ActividadesCom[[#This Row],[PROMEDIO]]&gt;=2,"BUENO",IF(ActividadesCom[[#This Row],[PROMEDIO]]=1,"SUFICIENTE","")))))</f>
        <v/>
      </c>
      <c r="H3790" s="18">
        <f>MAX(ActividadesCom[[#This Row],[PERÍODO 1]],ActividadesCom[[#This Row],[PERÍODO 2]],ActividadesCom[[#This Row],[PERÍODO 3]],ActividadesCom[[#This Row],[PERÍODO 4]],ActividadesCom[[#This Row],[PERÍODO 5]])</f>
        <v>0</v>
      </c>
      <c r="I3790" s="6"/>
      <c r="J3790" s="5"/>
      <c r="K3790" s="5"/>
      <c r="L3790" s="18" t="str">
        <f>IF(ActividadesCom[[#This Row],[NIVEL 1]]&lt;&gt;0,VLOOKUP(ActividadesCom[[#This Row],[NIVEL 1]],Catálogo!A:B,2,FALSE),"")</f>
        <v/>
      </c>
      <c r="M3790" s="5"/>
      <c r="N3790" s="6"/>
      <c r="O3790" s="5"/>
      <c r="P3790" s="5"/>
      <c r="Q3790" s="18" t="str">
        <f>IF(ActividadesCom[[#This Row],[NIVEL 2]]&lt;&gt;0,VLOOKUP(ActividadesCom[[#This Row],[NIVEL 2]],Catálogo!A:B,2,FALSE),"")</f>
        <v/>
      </c>
      <c r="R3790" s="5"/>
      <c r="S3790" s="6"/>
      <c r="T3790" s="5"/>
      <c r="U3790" s="5"/>
      <c r="V3790" s="18" t="str">
        <f>IF(ActividadesCom[[#This Row],[NIVEL 3]]&lt;&gt;0,VLOOKUP(ActividadesCom[[#This Row],[NIVEL 3]],Catálogo!A:B,2,FALSE),"")</f>
        <v/>
      </c>
      <c r="W3790" s="5"/>
      <c r="X3790" s="6"/>
      <c r="Y3790" s="5"/>
      <c r="Z3790" s="5"/>
      <c r="AA3790" s="18" t="str">
        <f>IF(ActividadesCom[[#This Row],[NIVEL 4]]&lt;&gt;0,VLOOKUP(ActividadesCom[[#This Row],[NIVEL 4]],Catálogo!A:B,2,FALSE),"")</f>
        <v/>
      </c>
      <c r="AB3790" s="5"/>
      <c r="AC3790" s="6"/>
      <c r="AD3790" s="5"/>
      <c r="AE3790" s="5"/>
      <c r="AF3790" s="18" t="str">
        <f>IF(ActividadesCom[[#This Row],[NIVEL 5]]&lt;&gt;0,VLOOKUP(ActividadesCom[[#This Row],[NIVEL 5]],Catálogo!A:B,2,FALSE),"")</f>
        <v/>
      </c>
      <c r="AG3790" s="36"/>
      <c r="AH3790" s="2"/>
      <c r="AI3790" s="2"/>
    </row>
    <row r="3791" spans="1:35" ht="30" customHeight="1" x14ac:dyDescent="0.25">
      <c r="A3791" s="7">
        <v>22470109</v>
      </c>
      <c r="B3791" s="10" t="str">
        <f>VLOOKUP(ActividadesCom[[#This Row],[NO. DE CONTROL]],'LISTADO ESTUDIANTES'!A:C,3,FALSE)</f>
        <v>JIMÉNEZ ESCALANTE LEONARDO ADRIAN</v>
      </c>
      <c r="C3791" s="97" t="str">
        <f>VLOOKUP(ActividadesCom[[#This Row],[NO. DE CONTROL]],'LISTADO ESTUDIANTES'!A:B,2,FALSE)</f>
        <v>INGENIERIA MECANICA</v>
      </c>
      <c r="D3791" s="18" t="str">
        <f>VLOOKUP(ActividadesCom[[#This Row],[NO. DE CONTROL]],'LISTADO ESTUDIANTES'!A:D,4,FALSE)</f>
        <v>ACTIVO(A)</v>
      </c>
      <c r="E3791" s="7">
        <f>SUM(ActividadesCom[[#This Row],[CRÉD. 1]],ActividadesCom[[#This Row],[CRÉD. 2]],ActividadesCom[[#This Row],[CRÉD. 3]],ActividadesCom[[#This Row],[CRÉD. 4]],ActividadesCom[[#This Row],[CRÉD. 5]])</f>
        <v>0</v>
      </c>
      <c r="F3791" s="18" t="str">
        <f>IF(ActividadesCom[[#This Row],[ÚLTIMO SEMESTRE CON CRÉDITOS]]&gt;0,ROUND(AVERAGE(ActividadesCom[[#This Row],[VALOR NIVEL 5]],ActividadesCom[[#This Row],[VALOR NIVEL 4]],ActividadesCom[[#This Row],[VALOR NIVEL 3]],ActividadesCom[[#This Row],[VALOR NIVEL 2]],ActividadesCom[[#This Row],[VALOR NIVEL 1]]),0),"")</f>
        <v/>
      </c>
      <c r="G3791" s="7" t="str">
        <f>IF(ActividadesCom[[#This Row],[PROMEDIO]]="","",IF(ActividadesCom[[#This Row],[PROMEDIO]]&gt;=4,"EXCELENTE",IF(ActividadesCom[[#This Row],[PROMEDIO]]&gt;=3,"NOTABLE",IF(ActividadesCom[[#This Row],[PROMEDIO]]&gt;=2,"BUENO",IF(ActividadesCom[[#This Row],[PROMEDIO]]=1,"SUFICIENTE","")))))</f>
        <v/>
      </c>
      <c r="H3791" s="18">
        <f>MAX(ActividadesCom[[#This Row],[PERÍODO 1]],ActividadesCom[[#This Row],[PERÍODO 2]],ActividadesCom[[#This Row],[PERÍODO 3]],ActividadesCom[[#This Row],[PERÍODO 4]],ActividadesCom[[#This Row],[PERÍODO 5]])</f>
        <v>0</v>
      </c>
      <c r="I3791" s="6"/>
      <c r="J3791" s="5"/>
      <c r="K3791" s="5"/>
      <c r="L3791" s="18" t="str">
        <f>IF(ActividadesCom[[#This Row],[NIVEL 1]]&lt;&gt;0,VLOOKUP(ActividadesCom[[#This Row],[NIVEL 1]],Catálogo!A:B,2,FALSE),"")</f>
        <v/>
      </c>
      <c r="M3791" s="5"/>
      <c r="N3791" s="6"/>
      <c r="O3791" s="5"/>
      <c r="P3791" s="5"/>
      <c r="Q3791" s="18" t="str">
        <f>IF(ActividadesCom[[#This Row],[NIVEL 2]]&lt;&gt;0,VLOOKUP(ActividadesCom[[#This Row],[NIVEL 2]],Catálogo!A:B,2,FALSE),"")</f>
        <v/>
      </c>
      <c r="R3791" s="5"/>
      <c r="S3791" s="6"/>
      <c r="T3791" s="5"/>
      <c r="U3791" s="5"/>
      <c r="V3791" s="18" t="str">
        <f>IF(ActividadesCom[[#This Row],[NIVEL 3]]&lt;&gt;0,VLOOKUP(ActividadesCom[[#This Row],[NIVEL 3]],Catálogo!A:B,2,FALSE),"")</f>
        <v/>
      </c>
      <c r="W3791" s="5"/>
      <c r="X3791" s="6"/>
      <c r="Y3791" s="5"/>
      <c r="Z3791" s="5"/>
      <c r="AA3791" s="18" t="str">
        <f>IF(ActividadesCom[[#This Row],[NIVEL 4]]&lt;&gt;0,VLOOKUP(ActividadesCom[[#This Row],[NIVEL 4]],Catálogo!A:B,2,FALSE),"")</f>
        <v/>
      </c>
      <c r="AB3791" s="5"/>
      <c r="AC3791" s="6"/>
      <c r="AD3791" s="5"/>
      <c r="AE3791" s="5"/>
      <c r="AF3791" s="18" t="str">
        <f>IF(ActividadesCom[[#This Row],[NIVEL 5]]&lt;&gt;0,VLOOKUP(ActividadesCom[[#This Row],[NIVEL 5]],Catálogo!A:B,2,FALSE),"")</f>
        <v/>
      </c>
      <c r="AG3791" s="36"/>
      <c r="AH3791" s="2"/>
      <c r="AI3791" s="2"/>
    </row>
    <row r="3792" spans="1:35" ht="30" customHeight="1" x14ac:dyDescent="0.25">
      <c r="A3792" s="7">
        <v>22470110</v>
      </c>
      <c r="B3792" s="10" t="str">
        <f>VLOOKUP(ActividadesCom[[#This Row],[NO. DE CONTROL]],'LISTADO ESTUDIANTES'!A:C,3,FALSE)</f>
        <v>RAMIREZ GONZALEZ MARIA GUADALUPE</v>
      </c>
      <c r="C3792" s="97" t="str">
        <f>VLOOKUP(ActividadesCom[[#This Row],[NO. DE CONTROL]],'LISTADO ESTUDIANTES'!A:B,2,FALSE)</f>
        <v>INGENIERIA INDUSTRIAL</v>
      </c>
      <c r="D3792" s="18" t="str">
        <f>VLOOKUP(ActividadesCom[[#This Row],[NO. DE CONTROL]],'LISTADO ESTUDIANTES'!A:D,4,FALSE)</f>
        <v>ACTIVO(A)</v>
      </c>
      <c r="E3792" s="7">
        <f>SUM(ActividadesCom[[#This Row],[CRÉD. 1]],ActividadesCom[[#This Row],[CRÉD. 2]],ActividadesCom[[#This Row],[CRÉD. 3]],ActividadesCom[[#This Row],[CRÉD. 4]],ActividadesCom[[#This Row],[CRÉD. 5]])</f>
        <v>0</v>
      </c>
      <c r="F3792" s="18" t="str">
        <f>IF(ActividadesCom[[#This Row],[ÚLTIMO SEMESTRE CON CRÉDITOS]]&gt;0,ROUND(AVERAGE(ActividadesCom[[#This Row],[VALOR NIVEL 5]],ActividadesCom[[#This Row],[VALOR NIVEL 4]],ActividadesCom[[#This Row],[VALOR NIVEL 3]],ActividadesCom[[#This Row],[VALOR NIVEL 2]],ActividadesCom[[#This Row],[VALOR NIVEL 1]]),0),"")</f>
        <v/>
      </c>
      <c r="G3792" s="7" t="str">
        <f>IF(ActividadesCom[[#This Row],[PROMEDIO]]="","",IF(ActividadesCom[[#This Row],[PROMEDIO]]&gt;=4,"EXCELENTE",IF(ActividadesCom[[#This Row],[PROMEDIO]]&gt;=3,"NOTABLE",IF(ActividadesCom[[#This Row],[PROMEDIO]]&gt;=2,"BUENO",IF(ActividadesCom[[#This Row],[PROMEDIO]]=1,"SUFICIENTE","")))))</f>
        <v/>
      </c>
      <c r="H3792" s="18">
        <f>MAX(ActividadesCom[[#This Row],[PERÍODO 1]],ActividadesCom[[#This Row],[PERÍODO 2]],ActividadesCom[[#This Row],[PERÍODO 3]],ActividadesCom[[#This Row],[PERÍODO 4]],ActividadesCom[[#This Row],[PERÍODO 5]])</f>
        <v>0</v>
      </c>
      <c r="I3792" s="6"/>
      <c r="J3792" s="5"/>
      <c r="K3792" s="5"/>
      <c r="L3792" s="18" t="str">
        <f>IF(ActividadesCom[[#This Row],[NIVEL 1]]&lt;&gt;0,VLOOKUP(ActividadesCom[[#This Row],[NIVEL 1]],Catálogo!A:B,2,FALSE),"")</f>
        <v/>
      </c>
      <c r="M3792" s="5"/>
      <c r="N3792" s="6"/>
      <c r="O3792" s="5"/>
      <c r="P3792" s="5"/>
      <c r="Q3792" s="18" t="str">
        <f>IF(ActividadesCom[[#This Row],[NIVEL 2]]&lt;&gt;0,VLOOKUP(ActividadesCom[[#This Row],[NIVEL 2]],Catálogo!A:B,2,FALSE),"")</f>
        <v/>
      </c>
      <c r="R3792" s="5"/>
      <c r="S3792" s="6"/>
      <c r="T3792" s="5"/>
      <c r="U3792" s="5"/>
      <c r="V3792" s="18" t="str">
        <f>IF(ActividadesCom[[#This Row],[NIVEL 3]]&lt;&gt;0,VLOOKUP(ActividadesCom[[#This Row],[NIVEL 3]],Catálogo!A:B,2,FALSE),"")</f>
        <v/>
      </c>
      <c r="W3792" s="5"/>
      <c r="X3792" s="6"/>
      <c r="Y3792" s="5"/>
      <c r="Z3792" s="5"/>
      <c r="AA3792" s="18" t="str">
        <f>IF(ActividadesCom[[#This Row],[NIVEL 4]]&lt;&gt;0,VLOOKUP(ActividadesCom[[#This Row],[NIVEL 4]],Catálogo!A:B,2,FALSE),"")</f>
        <v/>
      </c>
      <c r="AB3792" s="5"/>
      <c r="AC3792" s="6"/>
      <c r="AD3792" s="5"/>
      <c r="AE3792" s="5"/>
      <c r="AF3792" s="18" t="str">
        <f>IF(ActividadesCom[[#This Row],[NIVEL 5]]&lt;&gt;0,VLOOKUP(ActividadesCom[[#This Row],[NIVEL 5]],Catálogo!A:B,2,FALSE),"")</f>
        <v/>
      </c>
      <c r="AG3792" s="36"/>
      <c r="AH3792" s="2"/>
      <c r="AI3792" s="2"/>
    </row>
    <row r="3793" spans="1:35" ht="30" customHeight="1" x14ac:dyDescent="0.25">
      <c r="A3793" s="7">
        <v>22470111</v>
      </c>
      <c r="B3793" s="10" t="str">
        <f>VLOOKUP(ActividadesCom[[#This Row],[NO. DE CONTROL]],'LISTADO ESTUDIANTES'!A:C,3,FALSE)</f>
        <v>BENÍTEZ TAMAY LUIS DAVID</v>
      </c>
      <c r="C3793" s="97" t="str">
        <f>VLOOKUP(ActividadesCom[[#This Row],[NO. DE CONTROL]],'LISTADO ESTUDIANTES'!A:B,2,FALSE)</f>
        <v>INGENIERIA INDUSTRIAL</v>
      </c>
      <c r="D3793" s="18" t="str">
        <f>VLOOKUP(ActividadesCom[[#This Row],[NO. DE CONTROL]],'LISTADO ESTUDIANTES'!A:D,4,FALSE)</f>
        <v>ACTIVO(A)</v>
      </c>
      <c r="E3793" s="7">
        <f>SUM(ActividadesCom[[#This Row],[CRÉD. 1]],ActividadesCom[[#This Row],[CRÉD. 2]],ActividadesCom[[#This Row],[CRÉD. 3]],ActividadesCom[[#This Row],[CRÉD. 4]],ActividadesCom[[#This Row],[CRÉD. 5]])</f>
        <v>0</v>
      </c>
      <c r="F3793" s="18" t="str">
        <f>IF(ActividadesCom[[#This Row],[ÚLTIMO SEMESTRE CON CRÉDITOS]]&gt;0,ROUND(AVERAGE(ActividadesCom[[#This Row],[VALOR NIVEL 5]],ActividadesCom[[#This Row],[VALOR NIVEL 4]],ActividadesCom[[#This Row],[VALOR NIVEL 3]],ActividadesCom[[#This Row],[VALOR NIVEL 2]],ActividadesCom[[#This Row],[VALOR NIVEL 1]]),0),"")</f>
        <v/>
      </c>
      <c r="G3793" s="7" t="str">
        <f>IF(ActividadesCom[[#This Row],[PROMEDIO]]="","",IF(ActividadesCom[[#This Row],[PROMEDIO]]&gt;=4,"EXCELENTE",IF(ActividadesCom[[#This Row],[PROMEDIO]]&gt;=3,"NOTABLE",IF(ActividadesCom[[#This Row],[PROMEDIO]]&gt;=2,"BUENO",IF(ActividadesCom[[#This Row],[PROMEDIO]]=1,"SUFICIENTE","")))))</f>
        <v/>
      </c>
      <c r="H3793" s="18">
        <f>MAX(ActividadesCom[[#This Row],[PERÍODO 1]],ActividadesCom[[#This Row],[PERÍODO 2]],ActividadesCom[[#This Row],[PERÍODO 3]],ActividadesCom[[#This Row],[PERÍODO 4]],ActividadesCom[[#This Row],[PERÍODO 5]])</f>
        <v>0</v>
      </c>
      <c r="I3793" s="6"/>
      <c r="J3793" s="5"/>
      <c r="K3793" s="5"/>
      <c r="L3793" s="18" t="str">
        <f>IF(ActividadesCom[[#This Row],[NIVEL 1]]&lt;&gt;0,VLOOKUP(ActividadesCom[[#This Row],[NIVEL 1]],Catálogo!A:B,2,FALSE),"")</f>
        <v/>
      </c>
      <c r="M3793" s="5"/>
      <c r="N3793" s="6"/>
      <c r="O3793" s="5"/>
      <c r="P3793" s="5"/>
      <c r="Q3793" s="18" t="str">
        <f>IF(ActividadesCom[[#This Row],[NIVEL 2]]&lt;&gt;0,VLOOKUP(ActividadesCom[[#This Row],[NIVEL 2]],Catálogo!A:B,2,FALSE),"")</f>
        <v/>
      </c>
      <c r="R3793" s="5"/>
      <c r="S3793" s="6"/>
      <c r="T3793" s="5"/>
      <c r="U3793" s="5"/>
      <c r="V3793" s="18" t="str">
        <f>IF(ActividadesCom[[#This Row],[NIVEL 3]]&lt;&gt;0,VLOOKUP(ActividadesCom[[#This Row],[NIVEL 3]],Catálogo!A:B,2,FALSE),"")</f>
        <v/>
      </c>
      <c r="W3793" s="5"/>
      <c r="X3793" s="6"/>
      <c r="Y3793" s="5"/>
      <c r="Z3793" s="5"/>
      <c r="AA3793" s="18" t="str">
        <f>IF(ActividadesCom[[#This Row],[NIVEL 4]]&lt;&gt;0,VLOOKUP(ActividadesCom[[#This Row],[NIVEL 4]],Catálogo!A:B,2,FALSE),"")</f>
        <v/>
      </c>
      <c r="AB3793" s="5"/>
      <c r="AC3793" s="6"/>
      <c r="AD3793" s="5"/>
      <c r="AE3793" s="5"/>
      <c r="AF3793" s="18" t="str">
        <f>IF(ActividadesCom[[#This Row],[NIVEL 5]]&lt;&gt;0,VLOOKUP(ActividadesCom[[#This Row],[NIVEL 5]],Catálogo!A:B,2,FALSE),"")</f>
        <v/>
      </c>
      <c r="AG3793" s="36"/>
      <c r="AH3793" s="2"/>
      <c r="AI3793" s="2"/>
    </row>
    <row r="3794" spans="1:35" ht="30" customHeight="1" x14ac:dyDescent="0.25">
      <c r="A3794" s="7">
        <v>22470112</v>
      </c>
      <c r="B3794" s="10" t="str">
        <f>VLOOKUP(ActividadesCom[[#This Row],[NO. DE CONTROL]],'LISTADO ESTUDIANTES'!A:C,3,FALSE)</f>
        <v>DEL VALLE ZAPATA YESHUA ALBERTO</v>
      </c>
      <c r="C3794" s="97" t="str">
        <f>VLOOKUP(ActividadesCom[[#This Row],[NO. DE CONTROL]],'LISTADO ESTUDIANTES'!A:B,2,FALSE)</f>
        <v>INGENIERIA INDUSTRIAL</v>
      </c>
      <c r="D3794" s="18" t="str">
        <f>VLOOKUP(ActividadesCom[[#This Row],[NO. DE CONTROL]],'LISTADO ESTUDIANTES'!A:D,4,FALSE)</f>
        <v>ACTIVO(A)</v>
      </c>
      <c r="E3794" s="7">
        <f>SUM(ActividadesCom[[#This Row],[CRÉD. 1]],ActividadesCom[[#This Row],[CRÉD. 2]],ActividadesCom[[#This Row],[CRÉD. 3]],ActividadesCom[[#This Row],[CRÉD. 4]],ActividadesCom[[#This Row],[CRÉD. 5]])</f>
        <v>0</v>
      </c>
      <c r="F3794" s="18" t="str">
        <f>IF(ActividadesCom[[#This Row],[ÚLTIMO SEMESTRE CON CRÉDITOS]]&gt;0,ROUND(AVERAGE(ActividadesCom[[#This Row],[VALOR NIVEL 5]],ActividadesCom[[#This Row],[VALOR NIVEL 4]],ActividadesCom[[#This Row],[VALOR NIVEL 3]],ActividadesCom[[#This Row],[VALOR NIVEL 2]],ActividadesCom[[#This Row],[VALOR NIVEL 1]]),0),"")</f>
        <v/>
      </c>
      <c r="G3794" s="7" t="str">
        <f>IF(ActividadesCom[[#This Row],[PROMEDIO]]="","",IF(ActividadesCom[[#This Row],[PROMEDIO]]&gt;=4,"EXCELENTE",IF(ActividadesCom[[#This Row],[PROMEDIO]]&gt;=3,"NOTABLE",IF(ActividadesCom[[#This Row],[PROMEDIO]]&gt;=2,"BUENO",IF(ActividadesCom[[#This Row],[PROMEDIO]]=1,"SUFICIENTE","")))))</f>
        <v/>
      </c>
      <c r="H3794" s="18">
        <f>MAX(ActividadesCom[[#This Row],[PERÍODO 1]],ActividadesCom[[#This Row],[PERÍODO 2]],ActividadesCom[[#This Row],[PERÍODO 3]],ActividadesCom[[#This Row],[PERÍODO 4]],ActividadesCom[[#This Row],[PERÍODO 5]])</f>
        <v>0</v>
      </c>
      <c r="I3794" s="6"/>
      <c r="J3794" s="5"/>
      <c r="K3794" s="5"/>
      <c r="L3794" s="18" t="str">
        <f>IF(ActividadesCom[[#This Row],[NIVEL 1]]&lt;&gt;0,VLOOKUP(ActividadesCom[[#This Row],[NIVEL 1]],Catálogo!A:B,2,FALSE),"")</f>
        <v/>
      </c>
      <c r="M3794" s="5"/>
      <c r="N3794" s="6"/>
      <c r="O3794" s="5"/>
      <c r="P3794" s="5"/>
      <c r="Q3794" s="18" t="str">
        <f>IF(ActividadesCom[[#This Row],[NIVEL 2]]&lt;&gt;0,VLOOKUP(ActividadesCom[[#This Row],[NIVEL 2]],Catálogo!A:B,2,FALSE),"")</f>
        <v/>
      </c>
      <c r="R3794" s="5"/>
      <c r="S3794" s="6"/>
      <c r="T3794" s="5"/>
      <c r="U3794" s="5"/>
      <c r="V3794" s="18" t="str">
        <f>IF(ActividadesCom[[#This Row],[NIVEL 3]]&lt;&gt;0,VLOOKUP(ActividadesCom[[#This Row],[NIVEL 3]],Catálogo!A:B,2,FALSE),"")</f>
        <v/>
      </c>
      <c r="W3794" s="5"/>
      <c r="X3794" s="6"/>
      <c r="Y3794" s="5"/>
      <c r="Z3794" s="5"/>
      <c r="AA3794" s="18" t="str">
        <f>IF(ActividadesCom[[#This Row],[NIVEL 4]]&lt;&gt;0,VLOOKUP(ActividadesCom[[#This Row],[NIVEL 4]],Catálogo!A:B,2,FALSE),"")</f>
        <v/>
      </c>
      <c r="AB3794" s="5"/>
      <c r="AC3794" s="6"/>
      <c r="AD3794" s="5"/>
      <c r="AE3794" s="5"/>
      <c r="AF3794" s="18" t="str">
        <f>IF(ActividadesCom[[#This Row],[NIVEL 5]]&lt;&gt;0,VLOOKUP(ActividadesCom[[#This Row],[NIVEL 5]],Catálogo!A:B,2,FALSE),"")</f>
        <v/>
      </c>
      <c r="AG3794" s="36"/>
      <c r="AH3794" s="2"/>
      <c r="AI3794" s="2"/>
    </row>
    <row r="3795" spans="1:35" ht="30" customHeight="1" x14ac:dyDescent="0.25">
      <c r="A3795" s="7">
        <v>22470113</v>
      </c>
      <c r="B3795" s="10" t="str">
        <f>VLOOKUP(ActividadesCom[[#This Row],[NO. DE CONTROL]],'LISTADO ESTUDIANTES'!A:C,3,FALSE)</f>
        <v>CEBALLOS RUIZ BRAYAN DAVID</v>
      </c>
      <c r="C3795" s="97" t="str">
        <f>VLOOKUP(ActividadesCom[[#This Row],[NO. DE CONTROL]],'LISTADO ESTUDIANTES'!A:B,2,FALSE)</f>
        <v>INGENIERIA INDUSTRIAL</v>
      </c>
      <c r="D3795" s="18" t="str">
        <f>VLOOKUP(ActividadesCom[[#This Row],[NO. DE CONTROL]],'LISTADO ESTUDIANTES'!A:D,4,FALSE)</f>
        <v>ACTIVO(A)</v>
      </c>
      <c r="E3795" s="7">
        <f>SUM(ActividadesCom[[#This Row],[CRÉD. 1]],ActividadesCom[[#This Row],[CRÉD. 2]],ActividadesCom[[#This Row],[CRÉD. 3]],ActividadesCom[[#This Row],[CRÉD. 4]],ActividadesCom[[#This Row],[CRÉD. 5]])</f>
        <v>0</v>
      </c>
      <c r="F3795" s="18" t="str">
        <f>IF(ActividadesCom[[#This Row],[ÚLTIMO SEMESTRE CON CRÉDITOS]]&gt;0,ROUND(AVERAGE(ActividadesCom[[#This Row],[VALOR NIVEL 5]],ActividadesCom[[#This Row],[VALOR NIVEL 4]],ActividadesCom[[#This Row],[VALOR NIVEL 3]],ActividadesCom[[#This Row],[VALOR NIVEL 2]],ActividadesCom[[#This Row],[VALOR NIVEL 1]]),0),"")</f>
        <v/>
      </c>
      <c r="G3795" s="7" t="str">
        <f>IF(ActividadesCom[[#This Row],[PROMEDIO]]="","",IF(ActividadesCom[[#This Row],[PROMEDIO]]&gt;=4,"EXCELENTE",IF(ActividadesCom[[#This Row],[PROMEDIO]]&gt;=3,"NOTABLE",IF(ActividadesCom[[#This Row],[PROMEDIO]]&gt;=2,"BUENO",IF(ActividadesCom[[#This Row],[PROMEDIO]]=1,"SUFICIENTE","")))))</f>
        <v/>
      </c>
      <c r="H3795" s="18">
        <f>MAX(ActividadesCom[[#This Row],[PERÍODO 1]],ActividadesCom[[#This Row],[PERÍODO 2]],ActividadesCom[[#This Row],[PERÍODO 3]],ActividadesCom[[#This Row],[PERÍODO 4]],ActividadesCom[[#This Row],[PERÍODO 5]])</f>
        <v>0</v>
      </c>
      <c r="I3795" s="6"/>
      <c r="J3795" s="5"/>
      <c r="K3795" s="5"/>
      <c r="L3795" s="18" t="str">
        <f>IF(ActividadesCom[[#This Row],[NIVEL 1]]&lt;&gt;0,VLOOKUP(ActividadesCom[[#This Row],[NIVEL 1]],Catálogo!A:B,2,FALSE),"")</f>
        <v/>
      </c>
      <c r="M3795" s="5"/>
      <c r="N3795" s="6"/>
      <c r="O3795" s="5"/>
      <c r="P3795" s="5"/>
      <c r="Q3795" s="18" t="str">
        <f>IF(ActividadesCom[[#This Row],[NIVEL 2]]&lt;&gt;0,VLOOKUP(ActividadesCom[[#This Row],[NIVEL 2]],Catálogo!A:B,2,FALSE),"")</f>
        <v/>
      </c>
      <c r="R3795" s="5"/>
      <c r="S3795" s="6"/>
      <c r="T3795" s="5"/>
      <c r="U3795" s="5"/>
      <c r="V3795" s="18" t="str">
        <f>IF(ActividadesCom[[#This Row],[NIVEL 3]]&lt;&gt;0,VLOOKUP(ActividadesCom[[#This Row],[NIVEL 3]],Catálogo!A:B,2,FALSE),"")</f>
        <v/>
      </c>
      <c r="W3795" s="5"/>
      <c r="X3795" s="6"/>
      <c r="Y3795" s="5"/>
      <c r="Z3795" s="5"/>
      <c r="AA3795" s="18" t="str">
        <f>IF(ActividadesCom[[#This Row],[NIVEL 4]]&lt;&gt;0,VLOOKUP(ActividadesCom[[#This Row],[NIVEL 4]],Catálogo!A:B,2,FALSE),"")</f>
        <v/>
      </c>
      <c r="AB3795" s="5"/>
      <c r="AC3795" s="6"/>
      <c r="AD3795" s="5"/>
      <c r="AE3795" s="5"/>
      <c r="AF3795" s="18" t="str">
        <f>IF(ActividadesCom[[#This Row],[NIVEL 5]]&lt;&gt;0,VLOOKUP(ActividadesCom[[#This Row],[NIVEL 5]],Catálogo!A:B,2,FALSE),"")</f>
        <v/>
      </c>
      <c r="AG3795" s="36"/>
      <c r="AH3795" s="2"/>
      <c r="AI3795" s="2"/>
    </row>
    <row r="3796" spans="1:35" ht="30" customHeight="1" x14ac:dyDescent="0.25">
      <c r="A3796" s="7">
        <v>22470114</v>
      </c>
      <c r="B3796" s="10" t="str">
        <f>VLOOKUP(ActividadesCom[[#This Row],[NO. DE CONTROL]],'LISTADO ESTUDIANTES'!A:C,3,FALSE)</f>
        <v>LOPEZ COBOS MARIA JOSE DEL CARMEN</v>
      </c>
      <c r="C3796" s="97" t="str">
        <f>VLOOKUP(ActividadesCom[[#This Row],[NO. DE CONTROL]],'LISTADO ESTUDIANTES'!A:B,2,FALSE)</f>
        <v>INGENIERIA INDUSTRIAL</v>
      </c>
      <c r="D3796" s="18" t="str">
        <f>VLOOKUP(ActividadesCom[[#This Row],[NO. DE CONTROL]],'LISTADO ESTUDIANTES'!A:D,4,FALSE)</f>
        <v>ACTIVO(A)</v>
      </c>
      <c r="E3796" s="7">
        <f>SUM(ActividadesCom[[#This Row],[CRÉD. 1]],ActividadesCom[[#This Row],[CRÉD. 2]],ActividadesCom[[#This Row],[CRÉD. 3]],ActividadesCom[[#This Row],[CRÉD. 4]],ActividadesCom[[#This Row],[CRÉD. 5]])</f>
        <v>0</v>
      </c>
      <c r="F3796" s="18" t="str">
        <f>IF(ActividadesCom[[#This Row],[ÚLTIMO SEMESTRE CON CRÉDITOS]]&gt;0,ROUND(AVERAGE(ActividadesCom[[#This Row],[VALOR NIVEL 5]],ActividadesCom[[#This Row],[VALOR NIVEL 4]],ActividadesCom[[#This Row],[VALOR NIVEL 3]],ActividadesCom[[#This Row],[VALOR NIVEL 2]],ActividadesCom[[#This Row],[VALOR NIVEL 1]]),0),"")</f>
        <v/>
      </c>
      <c r="G3796" s="7" t="str">
        <f>IF(ActividadesCom[[#This Row],[PROMEDIO]]="","",IF(ActividadesCom[[#This Row],[PROMEDIO]]&gt;=4,"EXCELENTE",IF(ActividadesCom[[#This Row],[PROMEDIO]]&gt;=3,"NOTABLE",IF(ActividadesCom[[#This Row],[PROMEDIO]]&gt;=2,"BUENO",IF(ActividadesCom[[#This Row],[PROMEDIO]]=1,"SUFICIENTE","")))))</f>
        <v/>
      </c>
      <c r="H3796" s="18">
        <f>MAX(ActividadesCom[[#This Row],[PERÍODO 1]],ActividadesCom[[#This Row],[PERÍODO 2]],ActividadesCom[[#This Row],[PERÍODO 3]],ActividadesCom[[#This Row],[PERÍODO 4]],ActividadesCom[[#This Row],[PERÍODO 5]])</f>
        <v>0</v>
      </c>
      <c r="I3796" s="6"/>
      <c r="J3796" s="5"/>
      <c r="K3796" s="5"/>
      <c r="L3796" s="18" t="str">
        <f>IF(ActividadesCom[[#This Row],[NIVEL 1]]&lt;&gt;0,VLOOKUP(ActividadesCom[[#This Row],[NIVEL 1]],Catálogo!A:B,2,FALSE),"")</f>
        <v/>
      </c>
      <c r="M3796" s="5"/>
      <c r="N3796" s="6"/>
      <c r="O3796" s="5"/>
      <c r="P3796" s="5"/>
      <c r="Q3796" s="18" t="str">
        <f>IF(ActividadesCom[[#This Row],[NIVEL 2]]&lt;&gt;0,VLOOKUP(ActividadesCom[[#This Row],[NIVEL 2]],Catálogo!A:B,2,FALSE),"")</f>
        <v/>
      </c>
      <c r="R3796" s="5"/>
      <c r="S3796" s="6"/>
      <c r="T3796" s="5"/>
      <c r="U3796" s="5"/>
      <c r="V3796" s="18" t="str">
        <f>IF(ActividadesCom[[#This Row],[NIVEL 3]]&lt;&gt;0,VLOOKUP(ActividadesCom[[#This Row],[NIVEL 3]],Catálogo!A:B,2,FALSE),"")</f>
        <v/>
      </c>
      <c r="W3796" s="5"/>
      <c r="X3796" s="6"/>
      <c r="Y3796" s="5"/>
      <c r="Z3796" s="5"/>
      <c r="AA3796" s="18" t="str">
        <f>IF(ActividadesCom[[#This Row],[NIVEL 4]]&lt;&gt;0,VLOOKUP(ActividadesCom[[#This Row],[NIVEL 4]],Catálogo!A:B,2,FALSE),"")</f>
        <v/>
      </c>
      <c r="AB3796" s="5"/>
      <c r="AC3796" s="6"/>
      <c r="AD3796" s="5"/>
      <c r="AE3796" s="5"/>
      <c r="AF3796" s="18" t="str">
        <f>IF(ActividadesCom[[#This Row],[NIVEL 5]]&lt;&gt;0,VLOOKUP(ActividadesCom[[#This Row],[NIVEL 5]],Catálogo!A:B,2,FALSE),"")</f>
        <v/>
      </c>
      <c r="AG3796" s="36"/>
      <c r="AH3796" s="2"/>
      <c r="AI3796" s="2"/>
    </row>
    <row r="3797" spans="1:35" ht="30" customHeight="1" x14ac:dyDescent="0.25">
      <c r="A3797" s="7">
        <v>22470115</v>
      </c>
      <c r="B3797" s="10" t="str">
        <f>VLOOKUP(ActividadesCom[[#This Row],[NO. DE CONTROL]],'LISTADO ESTUDIANTES'!A:C,3,FALSE)</f>
        <v>NAVARRETE RODRIGUEZ DIVIANE ARMANDO</v>
      </c>
      <c r="C3797" s="97" t="str">
        <f>VLOOKUP(ActividadesCom[[#This Row],[NO. DE CONTROL]],'LISTADO ESTUDIANTES'!A:B,2,FALSE)</f>
        <v>INGENIERIA INDUSTRIAL</v>
      </c>
      <c r="D3797" s="18" t="str">
        <f>VLOOKUP(ActividadesCom[[#This Row],[NO. DE CONTROL]],'LISTADO ESTUDIANTES'!A:D,4,FALSE)</f>
        <v>ACTIVO(A)</v>
      </c>
      <c r="E3797" s="7">
        <f>SUM(ActividadesCom[[#This Row],[CRÉD. 1]],ActividadesCom[[#This Row],[CRÉD. 2]],ActividadesCom[[#This Row],[CRÉD. 3]],ActividadesCom[[#This Row],[CRÉD. 4]],ActividadesCom[[#This Row],[CRÉD. 5]])</f>
        <v>0</v>
      </c>
      <c r="F3797" s="18" t="str">
        <f>IF(ActividadesCom[[#This Row],[ÚLTIMO SEMESTRE CON CRÉDITOS]]&gt;0,ROUND(AVERAGE(ActividadesCom[[#This Row],[VALOR NIVEL 5]],ActividadesCom[[#This Row],[VALOR NIVEL 4]],ActividadesCom[[#This Row],[VALOR NIVEL 3]],ActividadesCom[[#This Row],[VALOR NIVEL 2]],ActividadesCom[[#This Row],[VALOR NIVEL 1]]),0),"")</f>
        <v/>
      </c>
      <c r="G3797" s="7" t="str">
        <f>IF(ActividadesCom[[#This Row],[PROMEDIO]]="","",IF(ActividadesCom[[#This Row],[PROMEDIO]]&gt;=4,"EXCELENTE",IF(ActividadesCom[[#This Row],[PROMEDIO]]&gt;=3,"NOTABLE",IF(ActividadesCom[[#This Row],[PROMEDIO]]&gt;=2,"BUENO",IF(ActividadesCom[[#This Row],[PROMEDIO]]=1,"SUFICIENTE","")))))</f>
        <v/>
      </c>
      <c r="H3797" s="18">
        <f>MAX(ActividadesCom[[#This Row],[PERÍODO 1]],ActividadesCom[[#This Row],[PERÍODO 2]],ActividadesCom[[#This Row],[PERÍODO 3]],ActividadesCom[[#This Row],[PERÍODO 4]],ActividadesCom[[#This Row],[PERÍODO 5]])</f>
        <v>0</v>
      </c>
      <c r="I3797" s="6"/>
      <c r="J3797" s="5"/>
      <c r="K3797" s="5"/>
      <c r="L3797" s="18" t="str">
        <f>IF(ActividadesCom[[#This Row],[NIVEL 1]]&lt;&gt;0,VLOOKUP(ActividadesCom[[#This Row],[NIVEL 1]],Catálogo!A:B,2,FALSE),"")</f>
        <v/>
      </c>
      <c r="M3797" s="5"/>
      <c r="N3797" s="6"/>
      <c r="O3797" s="5"/>
      <c r="P3797" s="5"/>
      <c r="Q3797" s="18" t="str">
        <f>IF(ActividadesCom[[#This Row],[NIVEL 2]]&lt;&gt;0,VLOOKUP(ActividadesCom[[#This Row],[NIVEL 2]],Catálogo!A:B,2,FALSE),"")</f>
        <v/>
      </c>
      <c r="R3797" s="5"/>
      <c r="S3797" s="6"/>
      <c r="T3797" s="5"/>
      <c r="U3797" s="5"/>
      <c r="V3797" s="18" t="str">
        <f>IF(ActividadesCom[[#This Row],[NIVEL 3]]&lt;&gt;0,VLOOKUP(ActividadesCom[[#This Row],[NIVEL 3]],Catálogo!A:B,2,FALSE),"")</f>
        <v/>
      </c>
      <c r="W3797" s="5"/>
      <c r="X3797" s="6"/>
      <c r="Y3797" s="5"/>
      <c r="Z3797" s="5"/>
      <c r="AA3797" s="18" t="str">
        <f>IF(ActividadesCom[[#This Row],[NIVEL 4]]&lt;&gt;0,VLOOKUP(ActividadesCom[[#This Row],[NIVEL 4]],Catálogo!A:B,2,FALSE),"")</f>
        <v/>
      </c>
      <c r="AB3797" s="5"/>
      <c r="AC3797" s="6"/>
      <c r="AD3797" s="5"/>
      <c r="AE3797" s="5"/>
      <c r="AF3797" s="18" t="str">
        <f>IF(ActividadesCom[[#This Row],[NIVEL 5]]&lt;&gt;0,VLOOKUP(ActividadesCom[[#This Row],[NIVEL 5]],Catálogo!A:B,2,FALSE),"")</f>
        <v/>
      </c>
      <c r="AG3797" s="36"/>
      <c r="AH3797" s="2"/>
      <c r="AI3797" s="2"/>
    </row>
    <row r="3798" spans="1:35" ht="30" customHeight="1" x14ac:dyDescent="0.25">
      <c r="A3798" s="7">
        <v>22470116</v>
      </c>
      <c r="B3798" s="10" t="str">
        <f>VLOOKUP(ActividadesCom[[#This Row],[NO. DE CONTROL]],'LISTADO ESTUDIANTES'!A:C,3,FALSE)</f>
        <v>LARA CHI JOSE ANTONIO</v>
      </c>
      <c r="C3798" s="97" t="str">
        <f>VLOOKUP(ActividadesCom[[#This Row],[NO. DE CONTROL]],'LISTADO ESTUDIANTES'!A:B,2,FALSE)</f>
        <v>INGENIERIA INDUSTRIAL</v>
      </c>
      <c r="D3798" s="18" t="str">
        <f>VLOOKUP(ActividadesCom[[#This Row],[NO. DE CONTROL]],'LISTADO ESTUDIANTES'!A:D,4,FALSE)</f>
        <v>ACTIVO(A)</v>
      </c>
      <c r="E3798" s="7">
        <f>SUM(ActividadesCom[[#This Row],[CRÉD. 1]],ActividadesCom[[#This Row],[CRÉD. 2]],ActividadesCom[[#This Row],[CRÉD. 3]],ActividadesCom[[#This Row],[CRÉD. 4]],ActividadesCom[[#This Row],[CRÉD. 5]])</f>
        <v>0</v>
      </c>
      <c r="F3798" s="18" t="str">
        <f>IF(ActividadesCom[[#This Row],[ÚLTIMO SEMESTRE CON CRÉDITOS]]&gt;0,ROUND(AVERAGE(ActividadesCom[[#This Row],[VALOR NIVEL 5]],ActividadesCom[[#This Row],[VALOR NIVEL 4]],ActividadesCom[[#This Row],[VALOR NIVEL 3]],ActividadesCom[[#This Row],[VALOR NIVEL 2]],ActividadesCom[[#This Row],[VALOR NIVEL 1]]),0),"")</f>
        <v/>
      </c>
      <c r="G3798" s="7" t="str">
        <f>IF(ActividadesCom[[#This Row],[PROMEDIO]]="","",IF(ActividadesCom[[#This Row],[PROMEDIO]]&gt;=4,"EXCELENTE",IF(ActividadesCom[[#This Row],[PROMEDIO]]&gt;=3,"NOTABLE",IF(ActividadesCom[[#This Row],[PROMEDIO]]&gt;=2,"BUENO",IF(ActividadesCom[[#This Row],[PROMEDIO]]=1,"SUFICIENTE","")))))</f>
        <v/>
      </c>
      <c r="H3798" s="18">
        <f>MAX(ActividadesCom[[#This Row],[PERÍODO 1]],ActividadesCom[[#This Row],[PERÍODO 2]],ActividadesCom[[#This Row],[PERÍODO 3]],ActividadesCom[[#This Row],[PERÍODO 4]],ActividadesCom[[#This Row],[PERÍODO 5]])</f>
        <v>0</v>
      </c>
      <c r="I3798" s="6"/>
      <c r="J3798" s="5"/>
      <c r="K3798" s="5"/>
      <c r="L3798" s="18" t="str">
        <f>IF(ActividadesCom[[#This Row],[NIVEL 1]]&lt;&gt;0,VLOOKUP(ActividadesCom[[#This Row],[NIVEL 1]],Catálogo!A:B,2,FALSE),"")</f>
        <v/>
      </c>
      <c r="M3798" s="5"/>
      <c r="N3798" s="6"/>
      <c r="O3798" s="5"/>
      <c r="P3798" s="5"/>
      <c r="Q3798" s="18" t="str">
        <f>IF(ActividadesCom[[#This Row],[NIVEL 2]]&lt;&gt;0,VLOOKUP(ActividadesCom[[#This Row],[NIVEL 2]],Catálogo!A:B,2,FALSE),"")</f>
        <v/>
      </c>
      <c r="R3798" s="5"/>
      <c r="S3798" s="6"/>
      <c r="T3798" s="5"/>
      <c r="U3798" s="5"/>
      <c r="V3798" s="18" t="str">
        <f>IF(ActividadesCom[[#This Row],[NIVEL 3]]&lt;&gt;0,VLOOKUP(ActividadesCom[[#This Row],[NIVEL 3]],Catálogo!A:B,2,FALSE),"")</f>
        <v/>
      </c>
      <c r="W3798" s="5"/>
      <c r="X3798" s="6"/>
      <c r="Y3798" s="5"/>
      <c r="Z3798" s="5"/>
      <c r="AA3798" s="18" t="str">
        <f>IF(ActividadesCom[[#This Row],[NIVEL 4]]&lt;&gt;0,VLOOKUP(ActividadesCom[[#This Row],[NIVEL 4]],Catálogo!A:B,2,FALSE),"")</f>
        <v/>
      </c>
      <c r="AB3798" s="5"/>
      <c r="AC3798" s="6"/>
      <c r="AD3798" s="5"/>
      <c r="AE3798" s="5"/>
      <c r="AF3798" s="18" t="str">
        <f>IF(ActividadesCom[[#This Row],[NIVEL 5]]&lt;&gt;0,VLOOKUP(ActividadesCom[[#This Row],[NIVEL 5]],Catálogo!A:B,2,FALSE),"")</f>
        <v/>
      </c>
      <c r="AG3798" s="36"/>
      <c r="AH3798" s="2"/>
      <c r="AI3798" s="2"/>
    </row>
    <row r="3799" spans="1:35" ht="30" customHeight="1" x14ac:dyDescent="0.25">
      <c r="A3799" s="7">
        <v>22470117</v>
      </c>
      <c r="B3799" s="10" t="str">
        <f>VLOOKUP(ActividadesCom[[#This Row],[NO. DE CONTROL]],'LISTADO ESTUDIANTES'!A:C,3,FALSE)</f>
        <v>GOMEZ LOPEZ SALVADOR</v>
      </c>
      <c r="C3799" s="97" t="str">
        <f>VLOOKUP(ActividadesCom[[#This Row],[NO. DE CONTROL]],'LISTADO ESTUDIANTES'!A:B,2,FALSE)</f>
        <v>INGENIERIA INDUSTRIAL</v>
      </c>
      <c r="D3799" s="18" t="str">
        <f>VLOOKUP(ActividadesCom[[#This Row],[NO. DE CONTROL]],'LISTADO ESTUDIANTES'!A:D,4,FALSE)</f>
        <v>ACTIVO(A)</v>
      </c>
      <c r="E3799" s="7">
        <f>SUM(ActividadesCom[[#This Row],[CRÉD. 1]],ActividadesCom[[#This Row],[CRÉD. 2]],ActividadesCom[[#This Row],[CRÉD. 3]],ActividadesCom[[#This Row],[CRÉD. 4]],ActividadesCom[[#This Row],[CRÉD. 5]])</f>
        <v>0</v>
      </c>
      <c r="F3799" s="18" t="str">
        <f>IF(ActividadesCom[[#This Row],[ÚLTIMO SEMESTRE CON CRÉDITOS]]&gt;0,ROUND(AVERAGE(ActividadesCom[[#This Row],[VALOR NIVEL 5]],ActividadesCom[[#This Row],[VALOR NIVEL 4]],ActividadesCom[[#This Row],[VALOR NIVEL 3]],ActividadesCom[[#This Row],[VALOR NIVEL 2]],ActividadesCom[[#This Row],[VALOR NIVEL 1]]),0),"")</f>
        <v/>
      </c>
      <c r="G3799" s="7" t="str">
        <f>IF(ActividadesCom[[#This Row],[PROMEDIO]]="","",IF(ActividadesCom[[#This Row],[PROMEDIO]]&gt;=4,"EXCELENTE",IF(ActividadesCom[[#This Row],[PROMEDIO]]&gt;=3,"NOTABLE",IF(ActividadesCom[[#This Row],[PROMEDIO]]&gt;=2,"BUENO",IF(ActividadesCom[[#This Row],[PROMEDIO]]=1,"SUFICIENTE","")))))</f>
        <v/>
      </c>
      <c r="H3799" s="18">
        <f>MAX(ActividadesCom[[#This Row],[PERÍODO 1]],ActividadesCom[[#This Row],[PERÍODO 2]],ActividadesCom[[#This Row],[PERÍODO 3]],ActividadesCom[[#This Row],[PERÍODO 4]],ActividadesCom[[#This Row],[PERÍODO 5]])</f>
        <v>0</v>
      </c>
      <c r="I3799" s="6"/>
      <c r="J3799" s="5"/>
      <c r="K3799" s="5"/>
      <c r="L3799" s="18" t="str">
        <f>IF(ActividadesCom[[#This Row],[NIVEL 1]]&lt;&gt;0,VLOOKUP(ActividadesCom[[#This Row],[NIVEL 1]],Catálogo!A:B,2,FALSE),"")</f>
        <v/>
      </c>
      <c r="M3799" s="5"/>
      <c r="N3799" s="6"/>
      <c r="O3799" s="5"/>
      <c r="P3799" s="5"/>
      <c r="Q3799" s="18" t="str">
        <f>IF(ActividadesCom[[#This Row],[NIVEL 2]]&lt;&gt;0,VLOOKUP(ActividadesCom[[#This Row],[NIVEL 2]],Catálogo!A:B,2,FALSE),"")</f>
        <v/>
      </c>
      <c r="R3799" s="5"/>
      <c r="S3799" s="6"/>
      <c r="T3799" s="5"/>
      <c r="U3799" s="5"/>
      <c r="V3799" s="18" t="str">
        <f>IF(ActividadesCom[[#This Row],[NIVEL 3]]&lt;&gt;0,VLOOKUP(ActividadesCom[[#This Row],[NIVEL 3]],Catálogo!A:B,2,FALSE),"")</f>
        <v/>
      </c>
      <c r="W3799" s="5"/>
      <c r="X3799" s="6"/>
      <c r="Y3799" s="5"/>
      <c r="Z3799" s="5"/>
      <c r="AA3799" s="18" t="str">
        <f>IF(ActividadesCom[[#This Row],[NIVEL 4]]&lt;&gt;0,VLOOKUP(ActividadesCom[[#This Row],[NIVEL 4]],Catálogo!A:B,2,FALSE),"")</f>
        <v/>
      </c>
      <c r="AB3799" s="5"/>
      <c r="AC3799" s="6"/>
      <c r="AD3799" s="5"/>
      <c r="AE3799" s="5"/>
      <c r="AF3799" s="18" t="str">
        <f>IF(ActividadesCom[[#This Row],[NIVEL 5]]&lt;&gt;0,VLOOKUP(ActividadesCom[[#This Row],[NIVEL 5]],Catálogo!A:B,2,FALSE),"")</f>
        <v/>
      </c>
      <c r="AG3799" s="36"/>
      <c r="AH3799" s="2"/>
      <c r="AI3799" s="2"/>
    </row>
    <row r="3800" spans="1:35" ht="30" customHeight="1" x14ac:dyDescent="0.25">
      <c r="A3800" s="7">
        <v>22470118</v>
      </c>
      <c r="B3800" s="10" t="str">
        <f>VLOOKUP(ActividadesCom[[#This Row],[NO. DE CONTROL]],'LISTADO ESTUDIANTES'!A:C,3,FALSE)</f>
        <v>MOLINA RODRIGUEZ JAVIER ALEJANDRO</v>
      </c>
      <c r="C3800" s="97" t="str">
        <f>VLOOKUP(ActividadesCom[[#This Row],[NO. DE CONTROL]],'LISTADO ESTUDIANTES'!A:B,2,FALSE)</f>
        <v>INGENIERIA INDUSTRIAL</v>
      </c>
      <c r="D3800" s="18" t="str">
        <f>VLOOKUP(ActividadesCom[[#This Row],[NO. DE CONTROL]],'LISTADO ESTUDIANTES'!A:D,4,FALSE)</f>
        <v>ACTIVO(A)</v>
      </c>
      <c r="E3800" s="7">
        <f>SUM(ActividadesCom[[#This Row],[CRÉD. 1]],ActividadesCom[[#This Row],[CRÉD. 2]],ActividadesCom[[#This Row],[CRÉD. 3]],ActividadesCom[[#This Row],[CRÉD. 4]],ActividadesCom[[#This Row],[CRÉD. 5]])</f>
        <v>0</v>
      </c>
      <c r="F3800" s="18" t="str">
        <f>IF(ActividadesCom[[#This Row],[ÚLTIMO SEMESTRE CON CRÉDITOS]]&gt;0,ROUND(AVERAGE(ActividadesCom[[#This Row],[VALOR NIVEL 5]],ActividadesCom[[#This Row],[VALOR NIVEL 4]],ActividadesCom[[#This Row],[VALOR NIVEL 3]],ActividadesCom[[#This Row],[VALOR NIVEL 2]],ActividadesCom[[#This Row],[VALOR NIVEL 1]]),0),"")</f>
        <v/>
      </c>
      <c r="G3800" s="7" t="str">
        <f>IF(ActividadesCom[[#This Row],[PROMEDIO]]="","",IF(ActividadesCom[[#This Row],[PROMEDIO]]&gt;=4,"EXCELENTE",IF(ActividadesCom[[#This Row],[PROMEDIO]]&gt;=3,"NOTABLE",IF(ActividadesCom[[#This Row],[PROMEDIO]]&gt;=2,"BUENO",IF(ActividadesCom[[#This Row],[PROMEDIO]]=1,"SUFICIENTE","")))))</f>
        <v/>
      </c>
      <c r="H3800" s="18">
        <f>MAX(ActividadesCom[[#This Row],[PERÍODO 1]],ActividadesCom[[#This Row],[PERÍODO 2]],ActividadesCom[[#This Row],[PERÍODO 3]],ActividadesCom[[#This Row],[PERÍODO 4]],ActividadesCom[[#This Row],[PERÍODO 5]])</f>
        <v>0</v>
      </c>
      <c r="I3800" s="6"/>
      <c r="J3800" s="5"/>
      <c r="K3800" s="5"/>
      <c r="L3800" s="18" t="str">
        <f>IF(ActividadesCom[[#This Row],[NIVEL 1]]&lt;&gt;0,VLOOKUP(ActividadesCom[[#This Row],[NIVEL 1]],Catálogo!A:B,2,FALSE),"")</f>
        <v/>
      </c>
      <c r="M3800" s="5"/>
      <c r="N3800" s="6"/>
      <c r="O3800" s="5"/>
      <c r="P3800" s="5"/>
      <c r="Q3800" s="18" t="str">
        <f>IF(ActividadesCom[[#This Row],[NIVEL 2]]&lt;&gt;0,VLOOKUP(ActividadesCom[[#This Row],[NIVEL 2]],Catálogo!A:B,2,FALSE),"")</f>
        <v/>
      </c>
      <c r="R3800" s="5"/>
      <c r="S3800" s="6"/>
      <c r="T3800" s="5"/>
      <c r="U3800" s="5"/>
      <c r="V3800" s="18" t="str">
        <f>IF(ActividadesCom[[#This Row],[NIVEL 3]]&lt;&gt;0,VLOOKUP(ActividadesCom[[#This Row],[NIVEL 3]],Catálogo!A:B,2,FALSE),"")</f>
        <v/>
      </c>
      <c r="W3800" s="5"/>
      <c r="X3800" s="6"/>
      <c r="Y3800" s="5"/>
      <c r="Z3800" s="5"/>
      <c r="AA3800" s="18" t="str">
        <f>IF(ActividadesCom[[#This Row],[NIVEL 4]]&lt;&gt;0,VLOOKUP(ActividadesCom[[#This Row],[NIVEL 4]],Catálogo!A:B,2,FALSE),"")</f>
        <v/>
      </c>
      <c r="AB3800" s="5"/>
      <c r="AC3800" s="6"/>
      <c r="AD3800" s="5"/>
      <c r="AE3800" s="5"/>
      <c r="AF3800" s="18" t="str">
        <f>IF(ActividadesCom[[#This Row],[NIVEL 5]]&lt;&gt;0,VLOOKUP(ActividadesCom[[#This Row],[NIVEL 5]],Catálogo!A:B,2,FALSE),"")</f>
        <v/>
      </c>
      <c r="AG3800" s="36"/>
      <c r="AH3800" s="2"/>
      <c r="AI3800" s="2"/>
    </row>
    <row r="3801" spans="1:35" ht="30" customHeight="1" x14ac:dyDescent="0.25">
      <c r="A3801" s="7">
        <v>22470119</v>
      </c>
      <c r="B3801" s="10" t="str">
        <f>VLOOKUP(ActividadesCom[[#This Row],[NO. DE CONTROL]],'LISTADO ESTUDIANTES'!A:C,3,FALSE)</f>
        <v>AGUILAR GUTIÉRREZ LÁZARO</v>
      </c>
      <c r="C3801" s="97" t="str">
        <f>VLOOKUP(ActividadesCom[[#This Row],[NO. DE CONTROL]],'LISTADO ESTUDIANTES'!A:B,2,FALSE)</f>
        <v>INGENIERIA INDUSTRIAL</v>
      </c>
      <c r="D3801" s="18" t="str">
        <f>VLOOKUP(ActividadesCom[[#This Row],[NO. DE CONTROL]],'LISTADO ESTUDIANTES'!A:D,4,FALSE)</f>
        <v>ACTIVO(A)</v>
      </c>
      <c r="E3801" s="7">
        <f>SUM(ActividadesCom[[#This Row],[CRÉD. 1]],ActividadesCom[[#This Row],[CRÉD. 2]],ActividadesCom[[#This Row],[CRÉD. 3]],ActividadesCom[[#This Row],[CRÉD. 4]],ActividadesCom[[#This Row],[CRÉD. 5]])</f>
        <v>0</v>
      </c>
      <c r="F3801" s="18" t="str">
        <f>IF(ActividadesCom[[#This Row],[ÚLTIMO SEMESTRE CON CRÉDITOS]]&gt;0,ROUND(AVERAGE(ActividadesCom[[#This Row],[VALOR NIVEL 5]],ActividadesCom[[#This Row],[VALOR NIVEL 4]],ActividadesCom[[#This Row],[VALOR NIVEL 3]],ActividadesCom[[#This Row],[VALOR NIVEL 2]],ActividadesCom[[#This Row],[VALOR NIVEL 1]]),0),"")</f>
        <v/>
      </c>
      <c r="G3801" s="7" t="str">
        <f>IF(ActividadesCom[[#This Row],[PROMEDIO]]="","",IF(ActividadesCom[[#This Row],[PROMEDIO]]&gt;=4,"EXCELENTE",IF(ActividadesCom[[#This Row],[PROMEDIO]]&gt;=3,"NOTABLE",IF(ActividadesCom[[#This Row],[PROMEDIO]]&gt;=2,"BUENO",IF(ActividadesCom[[#This Row],[PROMEDIO]]=1,"SUFICIENTE","")))))</f>
        <v/>
      </c>
      <c r="H3801" s="18">
        <f>MAX(ActividadesCom[[#This Row],[PERÍODO 1]],ActividadesCom[[#This Row],[PERÍODO 2]],ActividadesCom[[#This Row],[PERÍODO 3]],ActividadesCom[[#This Row],[PERÍODO 4]],ActividadesCom[[#This Row],[PERÍODO 5]])</f>
        <v>0</v>
      </c>
      <c r="I3801" s="6"/>
      <c r="J3801" s="5"/>
      <c r="K3801" s="5"/>
      <c r="L3801" s="18" t="str">
        <f>IF(ActividadesCom[[#This Row],[NIVEL 1]]&lt;&gt;0,VLOOKUP(ActividadesCom[[#This Row],[NIVEL 1]],Catálogo!A:B,2,FALSE),"")</f>
        <v/>
      </c>
      <c r="M3801" s="5"/>
      <c r="N3801" s="6"/>
      <c r="O3801" s="5"/>
      <c r="P3801" s="5"/>
      <c r="Q3801" s="18" t="str">
        <f>IF(ActividadesCom[[#This Row],[NIVEL 2]]&lt;&gt;0,VLOOKUP(ActividadesCom[[#This Row],[NIVEL 2]],Catálogo!A:B,2,FALSE),"")</f>
        <v/>
      </c>
      <c r="R3801" s="5"/>
      <c r="S3801" s="6"/>
      <c r="T3801" s="5"/>
      <c r="U3801" s="5"/>
      <c r="V3801" s="18" t="str">
        <f>IF(ActividadesCom[[#This Row],[NIVEL 3]]&lt;&gt;0,VLOOKUP(ActividadesCom[[#This Row],[NIVEL 3]],Catálogo!A:B,2,FALSE),"")</f>
        <v/>
      </c>
      <c r="W3801" s="5"/>
      <c r="X3801" s="6"/>
      <c r="Y3801" s="5"/>
      <c r="Z3801" s="5"/>
      <c r="AA3801" s="18" t="str">
        <f>IF(ActividadesCom[[#This Row],[NIVEL 4]]&lt;&gt;0,VLOOKUP(ActividadesCom[[#This Row],[NIVEL 4]],Catálogo!A:B,2,FALSE),"")</f>
        <v/>
      </c>
      <c r="AB3801" s="5"/>
      <c r="AC3801" s="6"/>
      <c r="AD3801" s="5"/>
      <c r="AE3801" s="5"/>
      <c r="AF3801" s="18" t="str">
        <f>IF(ActividadesCom[[#This Row],[NIVEL 5]]&lt;&gt;0,VLOOKUP(ActividadesCom[[#This Row],[NIVEL 5]],Catálogo!A:B,2,FALSE),"")</f>
        <v/>
      </c>
      <c r="AG3801" s="36"/>
      <c r="AH3801" s="2"/>
      <c r="AI3801" s="2"/>
    </row>
    <row r="3802" spans="1:35" ht="30" customHeight="1" x14ac:dyDescent="0.25">
      <c r="A3802" s="7">
        <v>22470120</v>
      </c>
      <c r="B3802" s="10" t="str">
        <f>VLOOKUP(ActividadesCom[[#This Row],[NO. DE CONTROL]],'LISTADO ESTUDIANTES'!A:C,3,FALSE)</f>
        <v>MARTINEZ GARCÍA MARLITH ESTRELLA</v>
      </c>
      <c r="C3802" s="97" t="str">
        <f>VLOOKUP(ActividadesCom[[#This Row],[NO. DE CONTROL]],'LISTADO ESTUDIANTES'!A:B,2,FALSE)</f>
        <v>INGENIERIA INDUSTRIAL</v>
      </c>
      <c r="D3802" s="18" t="str">
        <f>VLOOKUP(ActividadesCom[[#This Row],[NO. DE CONTROL]],'LISTADO ESTUDIANTES'!A:D,4,FALSE)</f>
        <v>ACTIVO(A)</v>
      </c>
      <c r="E3802" s="7">
        <f>SUM(ActividadesCom[[#This Row],[CRÉD. 1]],ActividadesCom[[#This Row],[CRÉD. 2]],ActividadesCom[[#This Row],[CRÉD. 3]],ActividadesCom[[#This Row],[CRÉD. 4]],ActividadesCom[[#This Row],[CRÉD. 5]])</f>
        <v>0</v>
      </c>
      <c r="F3802" s="18" t="str">
        <f>IF(ActividadesCom[[#This Row],[ÚLTIMO SEMESTRE CON CRÉDITOS]]&gt;0,ROUND(AVERAGE(ActividadesCom[[#This Row],[VALOR NIVEL 5]],ActividadesCom[[#This Row],[VALOR NIVEL 4]],ActividadesCom[[#This Row],[VALOR NIVEL 3]],ActividadesCom[[#This Row],[VALOR NIVEL 2]],ActividadesCom[[#This Row],[VALOR NIVEL 1]]),0),"")</f>
        <v/>
      </c>
      <c r="G3802" s="7" t="str">
        <f>IF(ActividadesCom[[#This Row],[PROMEDIO]]="","",IF(ActividadesCom[[#This Row],[PROMEDIO]]&gt;=4,"EXCELENTE",IF(ActividadesCom[[#This Row],[PROMEDIO]]&gt;=3,"NOTABLE",IF(ActividadesCom[[#This Row],[PROMEDIO]]&gt;=2,"BUENO",IF(ActividadesCom[[#This Row],[PROMEDIO]]=1,"SUFICIENTE","")))))</f>
        <v/>
      </c>
      <c r="H3802" s="18">
        <f>MAX(ActividadesCom[[#This Row],[PERÍODO 1]],ActividadesCom[[#This Row],[PERÍODO 2]],ActividadesCom[[#This Row],[PERÍODO 3]],ActividadesCom[[#This Row],[PERÍODO 4]],ActividadesCom[[#This Row],[PERÍODO 5]])</f>
        <v>0</v>
      </c>
      <c r="I3802" s="6"/>
      <c r="J3802" s="5"/>
      <c r="K3802" s="5"/>
      <c r="L3802" s="18" t="str">
        <f>IF(ActividadesCom[[#This Row],[NIVEL 1]]&lt;&gt;0,VLOOKUP(ActividadesCom[[#This Row],[NIVEL 1]],Catálogo!A:B,2,FALSE),"")</f>
        <v/>
      </c>
      <c r="M3802" s="5"/>
      <c r="N3802" s="6"/>
      <c r="O3802" s="5"/>
      <c r="P3802" s="5"/>
      <c r="Q3802" s="18" t="str">
        <f>IF(ActividadesCom[[#This Row],[NIVEL 2]]&lt;&gt;0,VLOOKUP(ActividadesCom[[#This Row],[NIVEL 2]],Catálogo!A:B,2,FALSE),"")</f>
        <v/>
      </c>
      <c r="R3802" s="5"/>
      <c r="S3802" s="6"/>
      <c r="T3802" s="5"/>
      <c r="U3802" s="5"/>
      <c r="V3802" s="18" t="str">
        <f>IF(ActividadesCom[[#This Row],[NIVEL 3]]&lt;&gt;0,VLOOKUP(ActividadesCom[[#This Row],[NIVEL 3]],Catálogo!A:B,2,FALSE),"")</f>
        <v/>
      </c>
      <c r="W3802" s="5"/>
      <c r="X3802" s="6"/>
      <c r="Y3802" s="5"/>
      <c r="Z3802" s="5"/>
      <c r="AA3802" s="18" t="str">
        <f>IF(ActividadesCom[[#This Row],[NIVEL 4]]&lt;&gt;0,VLOOKUP(ActividadesCom[[#This Row],[NIVEL 4]],Catálogo!A:B,2,FALSE),"")</f>
        <v/>
      </c>
      <c r="AB3802" s="5"/>
      <c r="AC3802" s="6"/>
      <c r="AD3802" s="5"/>
      <c r="AE3802" s="5"/>
      <c r="AF3802" s="18" t="str">
        <f>IF(ActividadesCom[[#This Row],[NIVEL 5]]&lt;&gt;0,VLOOKUP(ActividadesCom[[#This Row],[NIVEL 5]],Catálogo!A:B,2,FALSE),"")</f>
        <v/>
      </c>
      <c r="AG3802" s="36"/>
      <c r="AH3802" s="2"/>
      <c r="AI3802" s="2"/>
    </row>
    <row r="3803" spans="1:35" ht="30" customHeight="1" x14ac:dyDescent="0.25">
      <c r="A3803" s="7">
        <v>22470121</v>
      </c>
      <c r="B3803" s="10" t="str">
        <f>VLOOKUP(ActividadesCom[[#This Row],[NO. DE CONTROL]],'LISTADO ESTUDIANTES'!A:C,3,FALSE)</f>
        <v>FUENTES ANTONIO MARIA JOSE</v>
      </c>
      <c r="C3803" s="97" t="str">
        <f>VLOOKUP(ActividadesCom[[#This Row],[NO. DE CONTROL]],'LISTADO ESTUDIANTES'!A:B,2,FALSE)</f>
        <v>INGENIERIA INDUSTRIAL</v>
      </c>
      <c r="D3803" s="18" t="str">
        <f>VLOOKUP(ActividadesCom[[#This Row],[NO. DE CONTROL]],'LISTADO ESTUDIANTES'!A:D,4,FALSE)</f>
        <v>ACTIVO(A)</v>
      </c>
      <c r="E3803" s="7">
        <f>SUM(ActividadesCom[[#This Row],[CRÉD. 1]],ActividadesCom[[#This Row],[CRÉD. 2]],ActividadesCom[[#This Row],[CRÉD. 3]],ActividadesCom[[#This Row],[CRÉD. 4]],ActividadesCom[[#This Row],[CRÉD. 5]])</f>
        <v>0</v>
      </c>
      <c r="F3803" s="18" t="str">
        <f>IF(ActividadesCom[[#This Row],[ÚLTIMO SEMESTRE CON CRÉDITOS]]&gt;0,ROUND(AVERAGE(ActividadesCom[[#This Row],[VALOR NIVEL 5]],ActividadesCom[[#This Row],[VALOR NIVEL 4]],ActividadesCom[[#This Row],[VALOR NIVEL 3]],ActividadesCom[[#This Row],[VALOR NIVEL 2]],ActividadesCom[[#This Row],[VALOR NIVEL 1]]),0),"")</f>
        <v/>
      </c>
      <c r="G3803" s="7" t="str">
        <f>IF(ActividadesCom[[#This Row],[PROMEDIO]]="","",IF(ActividadesCom[[#This Row],[PROMEDIO]]&gt;=4,"EXCELENTE",IF(ActividadesCom[[#This Row],[PROMEDIO]]&gt;=3,"NOTABLE",IF(ActividadesCom[[#This Row],[PROMEDIO]]&gt;=2,"BUENO",IF(ActividadesCom[[#This Row],[PROMEDIO]]=1,"SUFICIENTE","")))))</f>
        <v/>
      </c>
      <c r="H3803" s="18">
        <f>MAX(ActividadesCom[[#This Row],[PERÍODO 1]],ActividadesCom[[#This Row],[PERÍODO 2]],ActividadesCom[[#This Row],[PERÍODO 3]],ActividadesCom[[#This Row],[PERÍODO 4]],ActividadesCom[[#This Row],[PERÍODO 5]])</f>
        <v>0</v>
      </c>
      <c r="I3803" s="6"/>
      <c r="J3803" s="5"/>
      <c r="K3803" s="5"/>
      <c r="L3803" s="18" t="str">
        <f>IF(ActividadesCom[[#This Row],[NIVEL 1]]&lt;&gt;0,VLOOKUP(ActividadesCom[[#This Row],[NIVEL 1]],Catálogo!A:B,2,FALSE),"")</f>
        <v/>
      </c>
      <c r="M3803" s="5"/>
      <c r="N3803" s="6"/>
      <c r="O3803" s="5"/>
      <c r="P3803" s="5"/>
      <c r="Q3803" s="18" t="str">
        <f>IF(ActividadesCom[[#This Row],[NIVEL 2]]&lt;&gt;0,VLOOKUP(ActividadesCom[[#This Row],[NIVEL 2]],Catálogo!A:B,2,FALSE),"")</f>
        <v/>
      </c>
      <c r="R3803" s="5"/>
      <c r="S3803" s="6"/>
      <c r="T3803" s="5"/>
      <c r="U3803" s="5"/>
      <c r="V3803" s="18" t="str">
        <f>IF(ActividadesCom[[#This Row],[NIVEL 3]]&lt;&gt;0,VLOOKUP(ActividadesCom[[#This Row],[NIVEL 3]],Catálogo!A:B,2,FALSE),"")</f>
        <v/>
      </c>
      <c r="W3803" s="5"/>
      <c r="X3803" s="6"/>
      <c r="Y3803" s="5"/>
      <c r="Z3803" s="5"/>
      <c r="AA3803" s="18" t="str">
        <f>IF(ActividadesCom[[#This Row],[NIVEL 4]]&lt;&gt;0,VLOOKUP(ActividadesCom[[#This Row],[NIVEL 4]],Catálogo!A:B,2,FALSE),"")</f>
        <v/>
      </c>
      <c r="AB3803" s="5"/>
      <c r="AC3803" s="6"/>
      <c r="AD3803" s="5"/>
      <c r="AE3803" s="5"/>
      <c r="AF3803" s="18" t="str">
        <f>IF(ActividadesCom[[#This Row],[NIVEL 5]]&lt;&gt;0,VLOOKUP(ActividadesCom[[#This Row],[NIVEL 5]],Catálogo!A:B,2,FALSE),"")</f>
        <v/>
      </c>
      <c r="AG3803" s="36"/>
      <c r="AH3803" s="2"/>
      <c r="AI3803" s="2"/>
    </row>
    <row r="3804" spans="1:35" ht="30" customHeight="1" x14ac:dyDescent="0.25">
      <c r="A3804" s="7">
        <v>22470122</v>
      </c>
      <c r="B3804" s="10" t="str">
        <f>VLOOKUP(ActividadesCom[[#This Row],[NO. DE CONTROL]],'LISTADO ESTUDIANTES'!A:C,3,FALSE)</f>
        <v>TREJO CHI MARIA LAZALETTH</v>
      </c>
      <c r="C3804" s="97" t="str">
        <f>VLOOKUP(ActividadesCom[[#This Row],[NO. DE CONTROL]],'LISTADO ESTUDIANTES'!A:B,2,FALSE)</f>
        <v>INGENIERIA INDUSTRIAL</v>
      </c>
      <c r="D3804" s="18" t="str">
        <f>VLOOKUP(ActividadesCom[[#This Row],[NO. DE CONTROL]],'LISTADO ESTUDIANTES'!A:D,4,FALSE)</f>
        <v>ACTIVO(A)</v>
      </c>
      <c r="E3804" s="7">
        <f>SUM(ActividadesCom[[#This Row],[CRÉD. 1]],ActividadesCom[[#This Row],[CRÉD. 2]],ActividadesCom[[#This Row],[CRÉD. 3]],ActividadesCom[[#This Row],[CRÉD. 4]],ActividadesCom[[#This Row],[CRÉD. 5]])</f>
        <v>0</v>
      </c>
      <c r="F3804" s="18" t="str">
        <f>IF(ActividadesCom[[#This Row],[ÚLTIMO SEMESTRE CON CRÉDITOS]]&gt;0,ROUND(AVERAGE(ActividadesCom[[#This Row],[VALOR NIVEL 5]],ActividadesCom[[#This Row],[VALOR NIVEL 4]],ActividadesCom[[#This Row],[VALOR NIVEL 3]],ActividadesCom[[#This Row],[VALOR NIVEL 2]],ActividadesCom[[#This Row],[VALOR NIVEL 1]]),0),"")</f>
        <v/>
      </c>
      <c r="G3804" s="7" t="str">
        <f>IF(ActividadesCom[[#This Row],[PROMEDIO]]="","",IF(ActividadesCom[[#This Row],[PROMEDIO]]&gt;=4,"EXCELENTE",IF(ActividadesCom[[#This Row],[PROMEDIO]]&gt;=3,"NOTABLE",IF(ActividadesCom[[#This Row],[PROMEDIO]]&gt;=2,"BUENO",IF(ActividadesCom[[#This Row],[PROMEDIO]]=1,"SUFICIENTE","")))))</f>
        <v/>
      </c>
      <c r="H3804" s="18">
        <f>MAX(ActividadesCom[[#This Row],[PERÍODO 1]],ActividadesCom[[#This Row],[PERÍODO 2]],ActividadesCom[[#This Row],[PERÍODO 3]],ActividadesCom[[#This Row],[PERÍODO 4]],ActividadesCom[[#This Row],[PERÍODO 5]])</f>
        <v>0</v>
      </c>
      <c r="I3804" s="6"/>
      <c r="J3804" s="5"/>
      <c r="K3804" s="5"/>
      <c r="L3804" s="18" t="str">
        <f>IF(ActividadesCom[[#This Row],[NIVEL 1]]&lt;&gt;0,VLOOKUP(ActividadesCom[[#This Row],[NIVEL 1]],Catálogo!A:B,2,FALSE),"")</f>
        <v/>
      </c>
      <c r="M3804" s="5"/>
      <c r="N3804" s="6"/>
      <c r="O3804" s="5"/>
      <c r="P3804" s="5"/>
      <c r="Q3804" s="18" t="str">
        <f>IF(ActividadesCom[[#This Row],[NIVEL 2]]&lt;&gt;0,VLOOKUP(ActividadesCom[[#This Row],[NIVEL 2]],Catálogo!A:B,2,FALSE),"")</f>
        <v/>
      </c>
      <c r="R3804" s="5"/>
      <c r="S3804" s="6"/>
      <c r="T3804" s="5"/>
      <c r="U3804" s="5"/>
      <c r="V3804" s="18" t="str">
        <f>IF(ActividadesCom[[#This Row],[NIVEL 3]]&lt;&gt;0,VLOOKUP(ActividadesCom[[#This Row],[NIVEL 3]],Catálogo!A:B,2,FALSE),"")</f>
        <v/>
      </c>
      <c r="W3804" s="5"/>
      <c r="X3804" s="6"/>
      <c r="Y3804" s="5"/>
      <c r="Z3804" s="5"/>
      <c r="AA3804" s="18" t="str">
        <f>IF(ActividadesCom[[#This Row],[NIVEL 4]]&lt;&gt;0,VLOOKUP(ActividadesCom[[#This Row],[NIVEL 4]],Catálogo!A:B,2,FALSE),"")</f>
        <v/>
      </c>
      <c r="AB3804" s="5"/>
      <c r="AC3804" s="6"/>
      <c r="AD3804" s="5"/>
      <c r="AE3804" s="5"/>
      <c r="AF3804" s="18" t="str">
        <f>IF(ActividadesCom[[#This Row],[NIVEL 5]]&lt;&gt;0,VLOOKUP(ActividadesCom[[#This Row],[NIVEL 5]],Catálogo!A:B,2,FALSE),"")</f>
        <v/>
      </c>
      <c r="AG3804" s="36"/>
      <c r="AH3804" s="2"/>
      <c r="AI3804" s="2"/>
    </row>
    <row r="3805" spans="1:35" ht="30" customHeight="1" x14ac:dyDescent="0.25">
      <c r="A3805" s="7">
        <v>22470123</v>
      </c>
      <c r="B3805" s="10" t="str">
        <f>VLOOKUP(ActividadesCom[[#This Row],[NO. DE CONTROL]],'LISTADO ESTUDIANTES'!A:C,3,FALSE)</f>
        <v>MARÍN MEX GABRIELA CONCEPCIÓN</v>
      </c>
      <c r="C3805" s="97" t="str">
        <f>VLOOKUP(ActividadesCom[[#This Row],[NO. DE CONTROL]],'LISTADO ESTUDIANTES'!A:B,2,FALSE)</f>
        <v>INGENIERIA INDUSTRIAL</v>
      </c>
      <c r="D3805" s="18" t="str">
        <f>VLOOKUP(ActividadesCom[[#This Row],[NO. DE CONTROL]],'LISTADO ESTUDIANTES'!A:D,4,FALSE)</f>
        <v>ACTIVO(A)</v>
      </c>
      <c r="E3805" s="7">
        <f>SUM(ActividadesCom[[#This Row],[CRÉD. 1]],ActividadesCom[[#This Row],[CRÉD. 2]],ActividadesCom[[#This Row],[CRÉD. 3]],ActividadesCom[[#This Row],[CRÉD. 4]],ActividadesCom[[#This Row],[CRÉD. 5]])</f>
        <v>0</v>
      </c>
      <c r="F3805" s="18" t="str">
        <f>IF(ActividadesCom[[#This Row],[ÚLTIMO SEMESTRE CON CRÉDITOS]]&gt;0,ROUND(AVERAGE(ActividadesCom[[#This Row],[VALOR NIVEL 5]],ActividadesCom[[#This Row],[VALOR NIVEL 4]],ActividadesCom[[#This Row],[VALOR NIVEL 3]],ActividadesCom[[#This Row],[VALOR NIVEL 2]],ActividadesCom[[#This Row],[VALOR NIVEL 1]]),0),"")</f>
        <v/>
      </c>
      <c r="G3805" s="7" t="str">
        <f>IF(ActividadesCom[[#This Row],[PROMEDIO]]="","",IF(ActividadesCom[[#This Row],[PROMEDIO]]&gt;=4,"EXCELENTE",IF(ActividadesCom[[#This Row],[PROMEDIO]]&gt;=3,"NOTABLE",IF(ActividadesCom[[#This Row],[PROMEDIO]]&gt;=2,"BUENO",IF(ActividadesCom[[#This Row],[PROMEDIO]]=1,"SUFICIENTE","")))))</f>
        <v/>
      </c>
      <c r="H3805" s="18">
        <f>MAX(ActividadesCom[[#This Row],[PERÍODO 1]],ActividadesCom[[#This Row],[PERÍODO 2]],ActividadesCom[[#This Row],[PERÍODO 3]],ActividadesCom[[#This Row],[PERÍODO 4]],ActividadesCom[[#This Row],[PERÍODO 5]])</f>
        <v>0</v>
      </c>
      <c r="I3805" s="6"/>
      <c r="J3805" s="5"/>
      <c r="K3805" s="5"/>
      <c r="L3805" s="18" t="str">
        <f>IF(ActividadesCom[[#This Row],[NIVEL 1]]&lt;&gt;0,VLOOKUP(ActividadesCom[[#This Row],[NIVEL 1]],Catálogo!A:B,2,FALSE),"")</f>
        <v/>
      </c>
      <c r="M3805" s="5"/>
      <c r="N3805" s="6"/>
      <c r="O3805" s="5"/>
      <c r="P3805" s="5"/>
      <c r="Q3805" s="18" t="str">
        <f>IF(ActividadesCom[[#This Row],[NIVEL 2]]&lt;&gt;0,VLOOKUP(ActividadesCom[[#This Row],[NIVEL 2]],Catálogo!A:B,2,FALSE),"")</f>
        <v/>
      </c>
      <c r="R3805" s="5"/>
      <c r="S3805" s="6"/>
      <c r="T3805" s="5"/>
      <c r="U3805" s="5"/>
      <c r="V3805" s="18" t="str">
        <f>IF(ActividadesCom[[#This Row],[NIVEL 3]]&lt;&gt;0,VLOOKUP(ActividadesCom[[#This Row],[NIVEL 3]],Catálogo!A:B,2,FALSE),"")</f>
        <v/>
      </c>
      <c r="W3805" s="5"/>
      <c r="X3805" s="6"/>
      <c r="Y3805" s="5"/>
      <c r="Z3805" s="5"/>
      <c r="AA3805" s="18" t="str">
        <f>IF(ActividadesCom[[#This Row],[NIVEL 4]]&lt;&gt;0,VLOOKUP(ActividadesCom[[#This Row],[NIVEL 4]],Catálogo!A:B,2,FALSE),"")</f>
        <v/>
      </c>
      <c r="AB3805" s="5"/>
      <c r="AC3805" s="6"/>
      <c r="AD3805" s="5"/>
      <c r="AE3805" s="5"/>
      <c r="AF3805" s="18" t="str">
        <f>IF(ActividadesCom[[#This Row],[NIVEL 5]]&lt;&gt;0,VLOOKUP(ActividadesCom[[#This Row],[NIVEL 5]],Catálogo!A:B,2,FALSE),"")</f>
        <v/>
      </c>
      <c r="AG3805" s="36"/>
      <c r="AH3805" s="2"/>
      <c r="AI3805" s="2"/>
    </row>
    <row r="3806" spans="1:35" ht="30" customHeight="1" x14ac:dyDescent="0.25">
      <c r="A3806" s="7">
        <v>22470124</v>
      </c>
      <c r="B3806" s="10" t="str">
        <f>VLOOKUP(ActividadesCom[[#This Row],[NO. DE CONTROL]],'LISTADO ESTUDIANTES'!A:C,3,FALSE)</f>
        <v>VAZQUEZ AKE LUIS GABINO</v>
      </c>
      <c r="C3806" s="97" t="str">
        <f>VLOOKUP(ActividadesCom[[#This Row],[NO. DE CONTROL]],'LISTADO ESTUDIANTES'!A:B,2,FALSE)</f>
        <v>INGENIERIA INDUSTRIAL</v>
      </c>
      <c r="D3806" s="18" t="str">
        <f>VLOOKUP(ActividadesCom[[#This Row],[NO. DE CONTROL]],'LISTADO ESTUDIANTES'!A:D,4,FALSE)</f>
        <v>ACTIVO(A)</v>
      </c>
      <c r="E3806" s="7">
        <f>SUM(ActividadesCom[[#This Row],[CRÉD. 1]],ActividadesCom[[#This Row],[CRÉD. 2]],ActividadesCom[[#This Row],[CRÉD. 3]],ActividadesCom[[#This Row],[CRÉD. 4]],ActividadesCom[[#This Row],[CRÉD. 5]])</f>
        <v>0</v>
      </c>
      <c r="F3806" s="18" t="str">
        <f>IF(ActividadesCom[[#This Row],[ÚLTIMO SEMESTRE CON CRÉDITOS]]&gt;0,ROUND(AVERAGE(ActividadesCom[[#This Row],[VALOR NIVEL 5]],ActividadesCom[[#This Row],[VALOR NIVEL 4]],ActividadesCom[[#This Row],[VALOR NIVEL 3]],ActividadesCom[[#This Row],[VALOR NIVEL 2]],ActividadesCom[[#This Row],[VALOR NIVEL 1]]),0),"")</f>
        <v/>
      </c>
      <c r="G3806" s="7" t="str">
        <f>IF(ActividadesCom[[#This Row],[PROMEDIO]]="","",IF(ActividadesCom[[#This Row],[PROMEDIO]]&gt;=4,"EXCELENTE",IF(ActividadesCom[[#This Row],[PROMEDIO]]&gt;=3,"NOTABLE",IF(ActividadesCom[[#This Row],[PROMEDIO]]&gt;=2,"BUENO",IF(ActividadesCom[[#This Row],[PROMEDIO]]=1,"SUFICIENTE","")))))</f>
        <v/>
      </c>
      <c r="H3806" s="18">
        <f>MAX(ActividadesCom[[#This Row],[PERÍODO 1]],ActividadesCom[[#This Row],[PERÍODO 2]],ActividadesCom[[#This Row],[PERÍODO 3]],ActividadesCom[[#This Row],[PERÍODO 4]],ActividadesCom[[#This Row],[PERÍODO 5]])</f>
        <v>0</v>
      </c>
      <c r="I3806" s="6"/>
      <c r="J3806" s="5"/>
      <c r="K3806" s="5"/>
      <c r="L3806" s="18" t="str">
        <f>IF(ActividadesCom[[#This Row],[NIVEL 1]]&lt;&gt;0,VLOOKUP(ActividadesCom[[#This Row],[NIVEL 1]],Catálogo!A:B,2,FALSE),"")</f>
        <v/>
      </c>
      <c r="M3806" s="5"/>
      <c r="N3806" s="6"/>
      <c r="O3806" s="5"/>
      <c r="P3806" s="5"/>
      <c r="Q3806" s="18" t="str">
        <f>IF(ActividadesCom[[#This Row],[NIVEL 2]]&lt;&gt;0,VLOOKUP(ActividadesCom[[#This Row],[NIVEL 2]],Catálogo!A:B,2,FALSE),"")</f>
        <v/>
      </c>
      <c r="R3806" s="5"/>
      <c r="S3806" s="6"/>
      <c r="T3806" s="5"/>
      <c r="U3806" s="5"/>
      <c r="V3806" s="18" t="str">
        <f>IF(ActividadesCom[[#This Row],[NIVEL 3]]&lt;&gt;0,VLOOKUP(ActividadesCom[[#This Row],[NIVEL 3]],Catálogo!A:B,2,FALSE),"")</f>
        <v/>
      </c>
      <c r="W3806" s="5"/>
      <c r="X3806" s="6"/>
      <c r="Y3806" s="5"/>
      <c r="Z3806" s="5"/>
      <c r="AA3806" s="18" t="str">
        <f>IF(ActividadesCom[[#This Row],[NIVEL 4]]&lt;&gt;0,VLOOKUP(ActividadesCom[[#This Row],[NIVEL 4]],Catálogo!A:B,2,FALSE),"")</f>
        <v/>
      </c>
      <c r="AB3806" s="5"/>
      <c r="AC3806" s="6"/>
      <c r="AD3806" s="5"/>
      <c r="AE3806" s="5"/>
      <c r="AF3806" s="18" t="str">
        <f>IF(ActividadesCom[[#This Row],[NIVEL 5]]&lt;&gt;0,VLOOKUP(ActividadesCom[[#This Row],[NIVEL 5]],Catálogo!A:B,2,FALSE),"")</f>
        <v/>
      </c>
      <c r="AG3806" s="36"/>
      <c r="AH3806" s="2"/>
      <c r="AI3806" s="2"/>
    </row>
    <row r="3807" spans="1:35" ht="30" customHeight="1" x14ac:dyDescent="0.25">
      <c r="A3807" s="7">
        <v>22470125</v>
      </c>
      <c r="B3807" s="10" t="str">
        <f>VLOOKUP(ActividadesCom[[#This Row],[NO. DE CONTROL]],'LISTADO ESTUDIANTES'!A:C,3,FALSE)</f>
        <v>CANUL BRITO MARTIN SEBASTIAN</v>
      </c>
      <c r="C3807" s="97" t="str">
        <f>VLOOKUP(ActividadesCom[[#This Row],[NO. DE CONTROL]],'LISTADO ESTUDIANTES'!A:B,2,FALSE)</f>
        <v>INGENIERIA INDUSTRIAL</v>
      </c>
      <c r="D3807" s="18" t="str">
        <f>VLOOKUP(ActividadesCom[[#This Row],[NO. DE CONTROL]],'LISTADO ESTUDIANTES'!A:D,4,FALSE)</f>
        <v>ACTIVO(A)</v>
      </c>
      <c r="E3807" s="7">
        <f>SUM(ActividadesCom[[#This Row],[CRÉD. 1]],ActividadesCom[[#This Row],[CRÉD. 2]],ActividadesCom[[#This Row],[CRÉD. 3]],ActividadesCom[[#This Row],[CRÉD. 4]],ActividadesCom[[#This Row],[CRÉD. 5]])</f>
        <v>0</v>
      </c>
      <c r="F3807" s="18" t="str">
        <f>IF(ActividadesCom[[#This Row],[ÚLTIMO SEMESTRE CON CRÉDITOS]]&gt;0,ROUND(AVERAGE(ActividadesCom[[#This Row],[VALOR NIVEL 5]],ActividadesCom[[#This Row],[VALOR NIVEL 4]],ActividadesCom[[#This Row],[VALOR NIVEL 3]],ActividadesCom[[#This Row],[VALOR NIVEL 2]],ActividadesCom[[#This Row],[VALOR NIVEL 1]]),0),"")</f>
        <v/>
      </c>
      <c r="G3807" s="7" t="str">
        <f>IF(ActividadesCom[[#This Row],[PROMEDIO]]="","",IF(ActividadesCom[[#This Row],[PROMEDIO]]&gt;=4,"EXCELENTE",IF(ActividadesCom[[#This Row],[PROMEDIO]]&gt;=3,"NOTABLE",IF(ActividadesCom[[#This Row],[PROMEDIO]]&gt;=2,"BUENO",IF(ActividadesCom[[#This Row],[PROMEDIO]]=1,"SUFICIENTE","")))))</f>
        <v/>
      </c>
      <c r="H3807" s="18">
        <f>MAX(ActividadesCom[[#This Row],[PERÍODO 1]],ActividadesCom[[#This Row],[PERÍODO 2]],ActividadesCom[[#This Row],[PERÍODO 3]],ActividadesCom[[#This Row],[PERÍODO 4]],ActividadesCom[[#This Row],[PERÍODO 5]])</f>
        <v>0</v>
      </c>
      <c r="I3807" s="6"/>
      <c r="J3807" s="5"/>
      <c r="K3807" s="5"/>
      <c r="L3807" s="18" t="str">
        <f>IF(ActividadesCom[[#This Row],[NIVEL 1]]&lt;&gt;0,VLOOKUP(ActividadesCom[[#This Row],[NIVEL 1]],Catálogo!A:B,2,FALSE),"")</f>
        <v/>
      </c>
      <c r="M3807" s="5"/>
      <c r="N3807" s="6"/>
      <c r="O3807" s="5"/>
      <c r="P3807" s="5"/>
      <c r="Q3807" s="18" t="str">
        <f>IF(ActividadesCom[[#This Row],[NIVEL 2]]&lt;&gt;0,VLOOKUP(ActividadesCom[[#This Row],[NIVEL 2]],Catálogo!A:B,2,FALSE),"")</f>
        <v/>
      </c>
      <c r="R3807" s="5"/>
      <c r="S3807" s="6"/>
      <c r="T3807" s="5"/>
      <c r="U3807" s="5"/>
      <c r="V3807" s="18" t="str">
        <f>IF(ActividadesCom[[#This Row],[NIVEL 3]]&lt;&gt;0,VLOOKUP(ActividadesCom[[#This Row],[NIVEL 3]],Catálogo!A:B,2,FALSE),"")</f>
        <v/>
      </c>
      <c r="W3807" s="5"/>
      <c r="X3807" s="6"/>
      <c r="Y3807" s="5"/>
      <c r="Z3807" s="5"/>
      <c r="AA3807" s="18" t="str">
        <f>IF(ActividadesCom[[#This Row],[NIVEL 4]]&lt;&gt;0,VLOOKUP(ActividadesCom[[#This Row],[NIVEL 4]],Catálogo!A:B,2,FALSE),"")</f>
        <v/>
      </c>
      <c r="AB3807" s="5"/>
      <c r="AC3807" s="6"/>
      <c r="AD3807" s="5"/>
      <c r="AE3807" s="5"/>
      <c r="AF3807" s="18" t="str">
        <f>IF(ActividadesCom[[#This Row],[NIVEL 5]]&lt;&gt;0,VLOOKUP(ActividadesCom[[#This Row],[NIVEL 5]],Catálogo!A:B,2,FALSE),"")</f>
        <v/>
      </c>
      <c r="AG3807" s="36"/>
      <c r="AH3807" s="2"/>
      <c r="AI3807" s="2"/>
    </row>
    <row r="3808" spans="1:35" ht="30" customHeight="1" x14ac:dyDescent="0.25">
      <c r="A3808" s="7">
        <v>22470126</v>
      </c>
      <c r="B3808" s="10" t="str">
        <f>VLOOKUP(ActividadesCom[[#This Row],[NO. DE CONTROL]],'LISTADO ESTUDIANTES'!A:C,3,FALSE)</f>
        <v>DZIB AVILEZ DIDIER GASPAR</v>
      </c>
      <c r="C3808" s="97" t="str">
        <f>VLOOKUP(ActividadesCom[[#This Row],[NO. DE CONTROL]],'LISTADO ESTUDIANTES'!A:B,2,FALSE)</f>
        <v>INGENIERIA INDUSTRIAL</v>
      </c>
      <c r="D3808" s="18" t="str">
        <f>VLOOKUP(ActividadesCom[[#This Row],[NO. DE CONTROL]],'LISTADO ESTUDIANTES'!A:D,4,FALSE)</f>
        <v>ACTIVO(A)</v>
      </c>
      <c r="E3808" s="7">
        <f>SUM(ActividadesCom[[#This Row],[CRÉD. 1]],ActividadesCom[[#This Row],[CRÉD. 2]],ActividadesCom[[#This Row],[CRÉD. 3]],ActividadesCom[[#This Row],[CRÉD. 4]],ActividadesCom[[#This Row],[CRÉD. 5]])</f>
        <v>0</v>
      </c>
      <c r="F3808" s="18" t="str">
        <f>IF(ActividadesCom[[#This Row],[ÚLTIMO SEMESTRE CON CRÉDITOS]]&gt;0,ROUND(AVERAGE(ActividadesCom[[#This Row],[VALOR NIVEL 5]],ActividadesCom[[#This Row],[VALOR NIVEL 4]],ActividadesCom[[#This Row],[VALOR NIVEL 3]],ActividadesCom[[#This Row],[VALOR NIVEL 2]],ActividadesCom[[#This Row],[VALOR NIVEL 1]]),0),"")</f>
        <v/>
      </c>
      <c r="G3808" s="7" t="str">
        <f>IF(ActividadesCom[[#This Row],[PROMEDIO]]="","",IF(ActividadesCom[[#This Row],[PROMEDIO]]&gt;=4,"EXCELENTE",IF(ActividadesCom[[#This Row],[PROMEDIO]]&gt;=3,"NOTABLE",IF(ActividadesCom[[#This Row],[PROMEDIO]]&gt;=2,"BUENO",IF(ActividadesCom[[#This Row],[PROMEDIO]]=1,"SUFICIENTE","")))))</f>
        <v/>
      </c>
      <c r="H3808" s="18">
        <f>MAX(ActividadesCom[[#This Row],[PERÍODO 1]],ActividadesCom[[#This Row],[PERÍODO 2]],ActividadesCom[[#This Row],[PERÍODO 3]],ActividadesCom[[#This Row],[PERÍODO 4]],ActividadesCom[[#This Row],[PERÍODO 5]])</f>
        <v>0</v>
      </c>
      <c r="I3808" s="6"/>
      <c r="J3808" s="5"/>
      <c r="K3808" s="5"/>
      <c r="L3808" s="18" t="str">
        <f>IF(ActividadesCom[[#This Row],[NIVEL 1]]&lt;&gt;0,VLOOKUP(ActividadesCom[[#This Row],[NIVEL 1]],Catálogo!A:B,2,FALSE),"")</f>
        <v/>
      </c>
      <c r="M3808" s="5"/>
      <c r="N3808" s="6"/>
      <c r="O3808" s="5"/>
      <c r="P3808" s="5"/>
      <c r="Q3808" s="18" t="str">
        <f>IF(ActividadesCom[[#This Row],[NIVEL 2]]&lt;&gt;0,VLOOKUP(ActividadesCom[[#This Row],[NIVEL 2]],Catálogo!A:B,2,FALSE),"")</f>
        <v/>
      </c>
      <c r="R3808" s="5"/>
      <c r="S3808" s="6"/>
      <c r="T3808" s="5"/>
      <c r="U3808" s="5"/>
      <c r="V3808" s="18" t="str">
        <f>IF(ActividadesCom[[#This Row],[NIVEL 3]]&lt;&gt;0,VLOOKUP(ActividadesCom[[#This Row],[NIVEL 3]],Catálogo!A:B,2,FALSE),"")</f>
        <v/>
      </c>
      <c r="W3808" s="5"/>
      <c r="X3808" s="6"/>
      <c r="Y3808" s="5"/>
      <c r="Z3808" s="5"/>
      <c r="AA3808" s="18" t="str">
        <f>IF(ActividadesCom[[#This Row],[NIVEL 4]]&lt;&gt;0,VLOOKUP(ActividadesCom[[#This Row],[NIVEL 4]],Catálogo!A:B,2,FALSE),"")</f>
        <v/>
      </c>
      <c r="AB3808" s="5"/>
      <c r="AC3808" s="6"/>
      <c r="AD3808" s="5"/>
      <c r="AE3808" s="5"/>
      <c r="AF3808" s="18" t="str">
        <f>IF(ActividadesCom[[#This Row],[NIVEL 5]]&lt;&gt;0,VLOOKUP(ActividadesCom[[#This Row],[NIVEL 5]],Catálogo!A:B,2,FALSE),"")</f>
        <v/>
      </c>
      <c r="AG3808" s="36"/>
      <c r="AH3808" s="2"/>
      <c r="AI3808" s="2"/>
    </row>
    <row r="3809" spans="1:35" ht="30" customHeight="1" x14ac:dyDescent="0.25">
      <c r="A3809" s="7">
        <v>22470127</v>
      </c>
      <c r="B3809" s="10" t="str">
        <f>VLOOKUP(ActividadesCom[[#This Row],[NO. DE CONTROL]],'LISTADO ESTUDIANTES'!A:C,3,FALSE)</f>
        <v>RAMOS CHI ROBERTO MOHAMED</v>
      </c>
      <c r="C3809" s="97" t="str">
        <f>VLOOKUP(ActividadesCom[[#This Row],[NO. DE CONTROL]],'LISTADO ESTUDIANTES'!A:B,2,FALSE)</f>
        <v>INGENIERIA EN ADMINISTRACION</v>
      </c>
      <c r="D3809" s="18" t="str">
        <f>VLOOKUP(ActividadesCom[[#This Row],[NO. DE CONTROL]],'LISTADO ESTUDIANTES'!A:D,4,FALSE)</f>
        <v>ACTIVO(A)</v>
      </c>
      <c r="E3809" s="7">
        <f>SUM(ActividadesCom[[#This Row],[CRÉD. 1]],ActividadesCom[[#This Row],[CRÉD. 2]],ActividadesCom[[#This Row],[CRÉD. 3]],ActividadesCom[[#This Row],[CRÉD. 4]],ActividadesCom[[#This Row],[CRÉD. 5]])</f>
        <v>0</v>
      </c>
      <c r="F3809" s="18" t="str">
        <f>IF(ActividadesCom[[#This Row],[ÚLTIMO SEMESTRE CON CRÉDITOS]]&gt;0,ROUND(AVERAGE(ActividadesCom[[#This Row],[VALOR NIVEL 5]],ActividadesCom[[#This Row],[VALOR NIVEL 4]],ActividadesCom[[#This Row],[VALOR NIVEL 3]],ActividadesCom[[#This Row],[VALOR NIVEL 2]],ActividadesCom[[#This Row],[VALOR NIVEL 1]]),0),"")</f>
        <v/>
      </c>
      <c r="G3809" s="7" t="str">
        <f>IF(ActividadesCom[[#This Row],[PROMEDIO]]="","",IF(ActividadesCom[[#This Row],[PROMEDIO]]&gt;=4,"EXCELENTE",IF(ActividadesCom[[#This Row],[PROMEDIO]]&gt;=3,"NOTABLE",IF(ActividadesCom[[#This Row],[PROMEDIO]]&gt;=2,"BUENO",IF(ActividadesCom[[#This Row],[PROMEDIO]]=1,"SUFICIENTE","")))))</f>
        <v/>
      </c>
      <c r="H3809" s="18">
        <f>MAX(ActividadesCom[[#This Row],[PERÍODO 1]],ActividadesCom[[#This Row],[PERÍODO 2]],ActividadesCom[[#This Row],[PERÍODO 3]],ActividadesCom[[#This Row],[PERÍODO 4]],ActividadesCom[[#This Row],[PERÍODO 5]])</f>
        <v>0</v>
      </c>
      <c r="I3809" s="6"/>
      <c r="J3809" s="5"/>
      <c r="K3809" s="5"/>
      <c r="L3809" s="18" t="str">
        <f>IF(ActividadesCom[[#This Row],[NIVEL 1]]&lt;&gt;0,VLOOKUP(ActividadesCom[[#This Row],[NIVEL 1]],Catálogo!A:B,2,FALSE),"")</f>
        <v/>
      </c>
      <c r="M3809" s="5"/>
      <c r="N3809" s="6"/>
      <c r="O3809" s="5"/>
      <c r="P3809" s="5"/>
      <c r="Q3809" s="18" t="str">
        <f>IF(ActividadesCom[[#This Row],[NIVEL 2]]&lt;&gt;0,VLOOKUP(ActividadesCom[[#This Row],[NIVEL 2]],Catálogo!A:B,2,FALSE),"")</f>
        <v/>
      </c>
      <c r="R3809" s="5"/>
      <c r="S3809" s="6"/>
      <c r="T3809" s="5"/>
      <c r="U3809" s="5"/>
      <c r="V3809" s="18" t="str">
        <f>IF(ActividadesCom[[#This Row],[NIVEL 3]]&lt;&gt;0,VLOOKUP(ActividadesCom[[#This Row],[NIVEL 3]],Catálogo!A:B,2,FALSE),"")</f>
        <v/>
      </c>
      <c r="W3809" s="5"/>
      <c r="X3809" s="6"/>
      <c r="Y3809" s="5"/>
      <c r="Z3809" s="5"/>
      <c r="AA3809" s="18" t="str">
        <f>IF(ActividadesCom[[#This Row],[NIVEL 4]]&lt;&gt;0,VLOOKUP(ActividadesCom[[#This Row],[NIVEL 4]],Catálogo!A:B,2,FALSE),"")</f>
        <v/>
      </c>
      <c r="AB3809" s="5"/>
      <c r="AC3809" s="6"/>
      <c r="AD3809" s="5"/>
      <c r="AE3809" s="5"/>
      <c r="AF3809" s="18" t="str">
        <f>IF(ActividadesCom[[#This Row],[NIVEL 5]]&lt;&gt;0,VLOOKUP(ActividadesCom[[#This Row],[NIVEL 5]],Catálogo!A:B,2,FALSE),"")</f>
        <v/>
      </c>
      <c r="AG3809" s="36"/>
      <c r="AH3809" s="2"/>
      <c r="AI3809" s="2"/>
    </row>
    <row r="3810" spans="1:35" ht="30" customHeight="1" x14ac:dyDescent="0.25">
      <c r="A3810" s="7">
        <v>22470128</v>
      </c>
      <c r="B3810" s="10" t="str">
        <f>VLOOKUP(ActividadesCom[[#This Row],[NO. DE CONTROL]],'LISTADO ESTUDIANTES'!A:C,3,FALSE)</f>
        <v>VILLANUEVA CASTILLO JOSUE</v>
      </c>
      <c r="C3810" s="97" t="str">
        <f>VLOOKUP(ActividadesCom[[#This Row],[NO. DE CONTROL]],'LISTADO ESTUDIANTES'!A:B,2,FALSE)</f>
        <v>INGENIERIA EN ADMINISTRACION</v>
      </c>
      <c r="D3810" s="18" t="str">
        <f>VLOOKUP(ActividadesCom[[#This Row],[NO. DE CONTROL]],'LISTADO ESTUDIANTES'!A:D,4,FALSE)</f>
        <v>ACTIVO(A)</v>
      </c>
      <c r="E3810" s="7">
        <f>SUM(ActividadesCom[[#This Row],[CRÉD. 1]],ActividadesCom[[#This Row],[CRÉD. 2]],ActividadesCom[[#This Row],[CRÉD. 3]],ActividadesCom[[#This Row],[CRÉD. 4]],ActividadesCom[[#This Row],[CRÉD. 5]])</f>
        <v>0</v>
      </c>
      <c r="F3810" s="18" t="str">
        <f>IF(ActividadesCom[[#This Row],[ÚLTIMO SEMESTRE CON CRÉDITOS]]&gt;0,ROUND(AVERAGE(ActividadesCom[[#This Row],[VALOR NIVEL 5]],ActividadesCom[[#This Row],[VALOR NIVEL 4]],ActividadesCom[[#This Row],[VALOR NIVEL 3]],ActividadesCom[[#This Row],[VALOR NIVEL 2]],ActividadesCom[[#This Row],[VALOR NIVEL 1]]),0),"")</f>
        <v/>
      </c>
      <c r="G3810" s="7" t="str">
        <f>IF(ActividadesCom[[#This Row],[PROMEDIO]]="","",IF(ActividadesCom[[#This Row],[PROMEDIO]]&gt;=4,"EXCELENTE",IF(ActividadesCom[[#This Row],[PROMEDIO]]&gt;=3,"NOTABLE",IF(ActividadesCom[[#This Row],[PROMEDIO]]&gt;=2,"BUENO",IF(ActividadesCom[[#This Row],[PROMEDIO]]=1,"SUFICIENTE","")))))</f>
        <v/>
      </c>
      <c r="H3810" s="18">
        <f>MAX(ActividadesCom[[#This Row],[PERÍODO 1]],ActividadesCom[[#This Row],[PERÍODO 2]],ActividadesCom[[#This Row],[PERÍODO 3]],ActividadesCom[[#This Row],[PERÍODO 4]],ActividadesCom[[#This Row],[PERÍODO 5]])</f>
        <v>0</v>
      </c>
      <c r="I3810" s="6"/>
      <c r="J3810" s="5"/>
      <c r="K3810" s="5"/>
      <c r="L3810" s="18" t="str">
        <f>IF(ActividadesCom[[#This Row],[NIVEL 1]]&lt;&gt;0,VLOOKUP(ActividadesCom[[#This Row],[NIVEL 1]],Catálogo!A:B,2,FALSE),"")</f>
        <v/>
      </c>
      <c r="M3810" s="5"/>
      <c r="N3810" s="6"/>
      <c r="O3810" s="5"/>
      <c r="P3810" s="5"/>
      <c r="Q3810" s="18" t="str">
        <f>IF(ActividadesCom[[#This Row],[NIVEL 2]]&lt;&gt;0,VLOOKUP(ActividadesCom[[#This Row],[NIVEL 2]],Catálogo!A:B,2,FALSE),"")</f>
        <v/>
      </c>
      <c r="R3810" s="5"/>
      <c r="S3810" s="6"/>
      <c r="T3810" s="5"/>
      <c r="U3810" s="5"/>
      <c r="V3810" s="18" t="str">
        <f>IF(ActividadesCom[[#This Row],[NIVEL 3]]&lt;&gt;0,VLOOKUP(ActividadesCom[[#This Row],[NIVEL 3]],Catálogo!A:B,2,FALSE),"")</f>
        <v/>
      </c>
      <c r="W3810" s="5"/>
      <c r="X3810" s="6"/>
      <c r="Y3810" s="5"/>
      <c r="Z3810" s="5"/>
      <c r="AA3810" s="18" t="str">
        <f>IF(ActividadesCom[[#This Row],[NIVEL 4]]&lt;&gt;0,VLOOKUP(ActividadesCom[[#This Row],[NIVEL 4]],Catálogo!A:B,2,FALSE),"")</f>
        <v/>
      </c>
      <c r="AB3810" s="5"/>
      <c r="AC3810" s="6"/>
      <c r="AD3810" s="5"/>
      <c r="AE3810" s="5"/>
      <c r="AF3810" s="18" t="str">
        <f>IF(ActividadesCom[[#This Row],[NIVEL 5]]&lt;&gt;0,VLOOKUP(ActividadesCom[[#This Row],[NIVEL 5]],Catálogo!A:B,2,FALSE),"")</f>
        <v/>
      </c>
      <c r="AG3810" s="36"/>
      <c r="AH3810" s="2"/>
      <c r="AI3810" s="2"/>
    </row>
    <row r="3811" spans="1:35" ht="30" customHeight="1" x14ac:dyDescent="0.25">
      <c r="A3811" s="7">
        <v>22470129</v>
      </c>
      <c r="B3811" s="10" t="str">
        <f>VLOOKUP(ActividadesCom[[#This Row],[NO. DE CONTROL]],'LISTADO ESTUDIANTES'!A:C,3,FALSE)</f>
        <v>LOPEZ MOO LEYDI PAOLA</v>
      </c>
      <c r="C3811" s="97" t="str">
        <f>VLOOKUP(ActividadesCom[[#This Row],[NO. DE CONTROL]],'LISTADO ESTUDIANTES'!A:B,2,FALSE)</f>
        <v>INGENIERIA EN ADMINISTRACION</v>
      </c>
      <c r="D3811" s="18" t="str">
        <f>VLOOKUP(ActividadesCom[[#This Row],[NO. DE CONTROL]],'LISTADO ESTUDIANTES'!A:D,4,FALSE)</f>
        <v>ACTIVO(A)</v>
      </c>
      <c r="E3811" s="7">
        <f>SUM(ActividadesCom[[#This Row],[CRÉD. 1]],ActividadesCom[[#This Row],[CRÉD. 2]],ActividadesCom[[#This Row],[CRÉD. 3]],ActividadesCom[[#This Row],[CRÉD. 4]],ActividadesCom[[#This Row],[CRÉD. 5]])</f>
        <v>0</v>
      </c>
      <c r="F3811" s="18" t="str">
        <f>IF(ActividadesCom[[#This Row],[ÚLTIMO SEMESTRE CON CRÉDITOS]]&gt;0,ROUND(AVERAGE(ActividadesCom[[#This Row],[VALOR NIVEL 5]],ActividadesCom[[#This Row],[VALOR NIVEL 4]],ActividadesCom[[#This Row],[VALOR NIVEL 3]],ActividadesCom[[#This Row],[VALOR NIVEL 2]],ActividadesCom[[#This Row],[VALOR NIVEL 1]]),0),"")</f>
        <v/>
      </c>
      <c r="G3811" s="7" t="str">
        <f>IF(ActividadesCom[[#This Row],[PROMEDIO]]="","",IF(ActividadesCom[[#This Row],[PROMEDIO]]&gt;=4,"EXCELENTE",IF(ActividadesCom[[#This Row],[PROMEDIO]]&gt;=3,"NOTABLE",IF(ActividadesCom[[#This Row],[PROMEDIO]]&gt;=2,"BUENO",IF(ActividadesCom[[#This Row],[PROMEDIO]]=1,"SUFICIENTE","")))))</f>
        <v/>
      </c>
      <c r="H3811" s="18">
        <f>MAX(ActividadesCom[[#This Row],[PERÍODO 1]],ActividadesCom[[#This Row],[PERÍODO 2]],ActividadesCom[[#This Row],[PERÍODO 3]],ActividadesCom[[#This Row],[PERÍODO 4]],ActividadesCom[[#This Row],[PERÍODO 5]])</f>
        <v>0</v>
      </c>
      <c r="I3811" s="6"/>
      <c r="J3811" s="5"/>
      <c r="K3811" s="5"/>
      <c r="L3811" s="18" t="str">
        <f>IF(ActividadesCom[[#This Row],[NIVEL 1]]&lt;&gt;0,VLOOKUP(ActividadesCom[[#This Row],[NIVEL 1]],Catálogo!A:B,2,FALSE),"")</f>
        <v/>
      </c>
      <c r="M3811" s="5"/>
      <c r="N3811" s="6"/>
      <c r="O3811" s="5"/>
      <c r="P3811" s="5"/>
      <c r="Q3811" s="18" t="str">
        <f>IF(ActividadesCom[[#This Row],[NIVEL 2]]&lt;&gt;0,VLOOKUP(ActividadesCom[[#This Row],[NIVEL 2]],Catálogo!A:B,2,FALSE),"")</f>
        <v/>
      </c>
      <c r="R3811" s="5"/>
      <c r="S3811" s="6"/>
      <c r="T3811" s="5"/>
      <c r="U3811" s="5"/>
      <c r="V3811" s="18" t="str">
        <f>IF(ActividadesCom[[#This Row],[NIVEL 3]]&lt;&gt;0,VLOOKUP(ActividadesCom[[#This Row],[NIVEL 3]],Catálogo!A:B,2,FALSE),"")</f>
        <v/>
      </c>
      <c r="W3811" s="5"/>
      <c r="X3811" s="6"/>
      <c r="Y3811" s="5"/>
      <c r="Z3811" s="5"/>
      <c r="AA3811" s="18" t="str">
        <f>IF(ActividadesCom[[#This Row],[NIVEL 4]]&lt;&gt;0,VLOOKUP(ActividadesCom[[#This Row],[NIVEL 4]],Catálogo!A:B,2,FALSE),"")</f>
        <v/>
      </c>
      <c r="AB3811" s="5"/>
      <c r="AC3811" s="6"/>
      <c r="AD3811" s="5"/>
      <c r="AE3811" s="5"/>
      <c r="AF3811" s="18" t="str">
        <f>IF(ActividadesCom[[#This Row],[NIVEL 5]]&lt;&gt;0,VLOOKUP(ActividadesCom[[#This Row],[NIVEL 5]],Catálogo!A:B,2,FALSE),"")</f>
        <v/>
      </c>
      <c r="AG3811" s="36"/>
      <c r="AH3811" s="2"/>
      <c r="AI3811" s="2"/>
    </row>
    <row r="3812" spans="1:35" ht="30" customHeight="1" x14ac:dyDescent="0.25">
      <c r="A3812" s="7">
        <v>22470130</v>
      </c>
      <c r="B3812" s="10" t="str">
        <f>VLOOKUP(ActividadesCom[[#This Row],[NO. DE CONTROL]],'LISTADO ESTUDIANTES'!A:C,3,FALSE)</f>
        <v>TORRES GARCÍA SHIRLEY JATZIRI</v>
      </c>
      <c r="C3812" s="97" t="str">
        <f>VLOOKUP(ActividadesCom[[#This Row],[NO. DE CONTROL]],'LISTADO ESTUDIANTES'!A:B,2,FALSE)</f>
        <v>INGENIERIA EN ADMINISTRACION</v>
      </c>
      <c r="D3812" s="18" t="str">
        <f>VLOOKUP(ActividadesCom[[#This Row],[NO. DE CONTROL]],'LISTADO ESTUDIANTES'!A:D,4,FALSE)</f>
        <v>ACTIVO(A)</v>
      </c>
      <c r="E3812" s="7">
        <f>SUM(ActividadesCom[[#This Row],[CRÉD. 1]],ActividadesCom[[#This Row],[CRÉD. 2]],ActividadesCom[[#This Row],[CRÉD. 3]],ActividadesCom[[#This Row],[CRÉD. 4]],ActividadesCom[[#This Row],[CRÉD. 5]])</f>
        <v>0</v>
      </c>
      <c r="F3812" s="18" t="str">
        <f>IF(ActividadesCom[[#This Row],[ÚLTIMO SEMESTRE CON CRÉDITOS]]&gt;0,ROUND(AVERAGE(ActividadesCom[[#This Row],[VALOR NIVEL 5]],ActividadesCom[[#This Row],[VALOR NIVEL 4]],ActividadesCom[[#This Row],[VALOR NIVEL 3]],ActividadesCom[[#This Row],[VALOR NIVEL 2]],ActividadesCom[[#This Row],[VALOR NIVEL 1]]),0),"")</f>
        <v/>
      </c>
      <c r="G3812" s="7" t="str">
        <f>IF(ActividadesCom[[#This Row],[PROMEDIO]]="","",IF(ActividadesCom[[#This Row],[PROMEDIO]]&gt;=4,"EXCELENTE",IF(ActividadesCom[[#This Row],[PROMEDIO]]&gt;=3,"NOTABLE",IF(ActividadesCom[[#This Row],[PROMEDIO]]&gt;=2,"BUENO",IF(ActividadesCom[[#This Row],[PROMEDIO]]=1,"SUFICIENTE","")))))</f>
        <v/>
      </c>
      <c r="H3812" s="18">
        <f>MAX(ActividadesCom[[#This Row],[PERÍODO 1]],ActividadesCom[[#This Row],[PERÍODO 2]],ActividadesCom[[#This Row],[PERÍODO 3]],ActividadesCom[[#This Row],[PERÍODO 4]],ActividadesCom[[#This Row],[PERÍODO 5]])</f>
        <v>0</v>
      </c>
      <c r="I3812" s="6"/>
      <c r="J3812" s="5"/>
      <c r="K3812" s="5"/>
      <c r="L3812" s="18" t="str">
        <f>IF(ActividadesCom[[#This Row],[NIVEL 1]]&lt;&gt;0,VLOOKUP(ActividadesCom[[#This Row],[NIVEL 1]],Catálogo!A:B,2,FALSE),"")</f>
        <v/>
      </c>
      <c r="M3812" s="5"/>
      <c r="N3812" s="6"/>
      <c r="O3812" s="5"/>
      <c r="P3812" s="5"/>
      <c r="Q3812" s="18" t="str">
        <f>IF(ActividadesCom[[#This Row],[NIVEL 2]]&lt;&gt;0,VLOOKUP(ActividadesCom[[#This Row],[NIVEL 2]],Catálogo!A:B,2,FALSE),"")</f>
        <v/>
      </c>
      <c r="R3812" s="5"/>
      <c r="S3812" s="6"/>
      <c r="T3812" s="5"/>
      <c r="U3812" s="5"/>
      <c r="V3812" s="18" t="str">
        <f>IF(ActividadesCom[[#This Row],[NIVEL 3]]&lt;&gt;0,VLOOKUP(ActividadesCom[[#This Row],[NIVEL 3]],Catálogo!A:B,2,FALSE),"")</f>
        <v/>
      </c>
      <c r="W3812" s="5"/>
      <c r="X3812" s="6"/>
      <c r="Y3812" s="5"/>
      <c r="Z3812" s="5"/>
      <c r="AA3812" s="18" t="str">
        <f>IF(ActividadesCom[[#This Row],[NIVEL 4]]&lt;&gt;0,VLOOKUP(ActividadesCom[[#This Row],[NIVEL 4]],Catálogo!A:B,2,FALSE),"")</f>
        <v/>
      </c>
      <c r="AB3812" s="5"/>
      <c r="AC3812" s="6"/>
      <c r="AD3812" s="5"/>
      <c r="AE3812" s="5"/>
      <c r="AF3812" s="18" t="str">
        <f>IF(ActividadesCom[[#This Row],[NIVEL 5]]&lt;&gt;0,VLOOKUP(ActividadesCom[[#This Row],[NIVEL 5]],Catálogo!A:B,2,FALSE),"")</f>
        <v/>
      </c>
      <c r="AG3812" s="36"/>
      <c r="AH3812" s="2"/>
      <c r="AI3812" s="2"/>
    </row>
    <row r="3813" spans="1:35" ht="30" customHeight="1" x14ac:dyDescent="0.25">
      <c r="A3813" s="7">
        <v>22470131</v>
      </c>
      <c r="B3813" s="10" t="str">
        <f>VLOOKUP(ActividadesCom[[#This Row],[NO. DE CONTROL]],'LISTADO ESTUDIANTES'!A:C,3,FALSE)</f>
        <v>VAZQUEZ MOSQUEDA TANIA GUADALUPE</v>
      </c>
      <c r="C3813" s="97" t="str">
        <f>VLOOKUP(ActividadesCom[[#This Row],[NO. DE CONTROL]],'LISTADO ESTUDIANTES'!A:B,2,FALSE)</f>
        <v>INGENIERIA EN ADMINISTRACION</v>
      </c>
      <c r="D3813" s="18" t="str">
        <f>VLOOKUP(ActividadesCom[[#This Row],[NO. DE CONTROL]],'LISTADO ESTUDIANTES'!A:D,4,FALSE)</f>
        <v>ACTIVO(A)</v>
      </c>
      <c r="E3813" s="7">
        <f>SUM(ActividadesCom[[#This Row],[CRÉD. 1]],ActividadesCom[[#This Row],[CRÉD. 2]],ActividadesCom[[#This Row],[CRÉD. 3]],ActividadesCom[[#This Row],[CRÉD. 4]],ActividadesCom[[#This Row],[CRÉD. 5]])</f>
        <v>0</v>
      </c>
      <c r="F3813" s="18" t="str">
        <f>IF(ActividadesCom[[#This Row],[ÚLTIMO SEMESTRE CON CRÉDITOS]]&gt;0,ROUND(AVERAGE(ActividadesCom[[#This Row],[VALOR NIVEL 5]],ActividadesCom[[#This Row],[VALOR NIVEL 4]],ActividadesCom[[#This Row],[VALOR NIVEL 3]],ActividadesCom[[#This Row],[VALOR NIVEL 2]],ActividadesCom[[#This Row],[VALOR NIVEL 1]]),0),"")</f>
        <v/>
      </c>
      <c r="G3813" s="7" t="str">
        <f>IF(ActividadesCom[[#This Row],[PROMEDIO]]="","",IF(ActividadesCom[[#This Row],[PROMEDIO]]&gt;=4,"EXCELENTE",IF(ActividadesCom[[#This Row],[PROMEDIO]]&gt;=3,"NOTABLE",IF(ActividadesCom[[#This Row],[PROMEDIO]]&gt;=2,"BUENO",IF(ActividadesCom[[#This Row],[PROMEDIO]]=1,"SUFICIENTE","")))))</f>
        <v/>
      </c>
      <c r="H3813" s="18">
        <f>MAX(ActividadesCom[[#This Row],[PERÍODO 1]],ActividadesCom[[#This Row],[PERÍODO 2]],ActividadesCom[[#This Row],[PERÍODO 3]],ActividadesCom[[#This Row],[PERÍODO 4]],ActividadesCom[[#This Row],[PERÍODO 5]])</f>
        <v>0</v>
      </c>
      <c r="I3813" s="6"/>
      <c r="J3813" s="5"/>
      <c r="K3813" s="5"/>
      <c r="L3813" s="18" t="str">
        <f>IF(ActividadesCom[[#This Row],[NIVEL 1]]&lt;&gt;0,VLOOKUP(ActividadesCom[[#This Row],[NIVEL 1]],Catálogo!A:B,2,FALSE),"")</f>
        <v/>
      </c>
      <c r="M3813" s="5"/>
      <c r="N3813" s="6"/>
      <c r="O3813" s="5"/>
      <c r="P3813" s="5"/>
      <c r="Q3813" s="18" t="str">
        <f>IF(ActividadesCom[[#This Row],[NIVEL 2]]&lt;&gt;0,VLOOKUP(ActividadesCom[[#This Row],[NIVEL 2]],Catálogo!A:B,2,FALSE),"")</f>
        <v/>
      </c>
      <c r="R3813" s="5"/>
      <c r="S3813" s="6"/>
      <c r="T3813" s="5"/>
      <c r="U3813" s="5"/>
      <c r="V3813" s="18" t="str">
        <f>IF(ActividadesCom[[#This Row],[NIVEL 3]]&lt;&gt;0,VLOOKUP(ActividadesCom[[#This Row],[NIVEL 3]],Catálogo!A:B,2,FALSE),"")</f>
        <v/>
      </c>
      <c r="W3813" s="5"/>
      <c r="X3813" s="6"/>
      <c r="Y3813" s="5"/>
      <c r="Z3813" s="5"/>
      <c r="AA3813" s="18" t="str">
        <f>IF(ActividadesCom[[#This Row],[NIVEL 4]]&lt;&gt;0,VLOOKUP(ActividadesCom[[#This Row],[NIVEL 4]],Catálogo!A:B,2,FALSE),"")</f>
        <v/>
      </c>
      <c r="AB3813" s="5"/>
      <c r="AC3813" s="6"/>
      <c r="AD3813" s="5"/>
      <c r="AE3813" s="5"/>
      <c r="AF3813" s="18" t="str">
        <f>IF(ActividadesCom[[#This Row],[NIVEL 5]]&lt;&gt;0,VLOOKUP(ActividadesCom[[#This Row],[NIVEL 5]],Catálogo!A:B,2,FALSE),"")</f>
        <v/>
      </c>
      <c r="AG3813" s="36"/>
      <c r="AH3813" s="2"/>
      <c r="AI3813" s="2"/>
    </row>
    <row r="3814" spans="1:35" ht="30" customHeight="1" x14ac:dyDescent="0.25">
      <c r="A3814" s="7">
        <v>22470132</v>
      </c>
      <c r="B3814" s="10" t="str">
        <f>VLOOKUP(ActividadesCom[[#This Row],[NO. DE CONTROL]],'LISTADO ESTUDIANTES'!A:C,3,FALSE)</f>
        <v>ROSADO CAN KARLA ESTEFANIA</v>
      </c>
      <c r="C3814" s="97" t="str">
        <f>VLOOKUP(ActividadesCom[[#This Row],[NO. DE CONTROL]],'LISTADO ESTUDIANTES'!A:B,2,FALSE)</f>
        <v>INGENIERIA EN ADMINISTRACION</v>
      </c>
      <c r="D3814" s="18" t="str">
        <f>VLOOKUP(ActividadesCom[[#This Row],[NO. DE CONTROL]],'LISTADO ESTUDIANTES'!A:D,4,FALSE)</f>
        <v>ACTIVO(A)</v>
      </c>
      <c r="E3814" s="7">
        <f>SUM(ActividadesCom[[#This Row],[CRÉD. 1]],ActividadesCom[[#This Row],[CRÉD. 2]],ActividadesCom[[#This Row],[CRÉD. 3]],ActividadesCom[[#This Row],[CRÉD. 4]],ActividadesCom[[#This Row],[CRÉD. 5]])</f>
        <v>0</v>
      </c>
      <c r="F3814" s="18" t="str">
        <f>IF(ActividadesCom[[#This Row],[ÚLTIMO SEMESTRE CON CRÉDITOS]]&gt;0,ROUND(AVERAGE(ActividadesCom[[#This Row],[VALOR NIVEL 5]],ActividadesCom[[#This Row],[VALOR NIVEL 4]],ActividadesCom[[#This Row],[VALOR NIVEL 3]],ActividadesCom[[#This Row],[VALOR NIVEL 2]],ActividadesCom[[#This Row],[VALOR NIVEL 1]]),0),"")</f>
        <v/>
      </c>
      <c r="G3814" s="7" t="str">
        <f>IF(ActividadesCom[[#This Row],[PROMEDIO]]="","",IF(ActividadesCom[[#This Row],[PROMEDIO]]&gt;=4,"EXCELENTE",IF(ActividadesCom[[#This Row],[PROMEDIO]]&gt;=3,"NOTABLE",IF(ActividadesCom[[#This Row],[PROMEDIO]]&gt;=2,"BUENO",IF(ActividadesCom[[#This Row],[PROMEDIO]]=1,"SUFICIENTE","")))))</f>
        <v/>
      </c>
      <c r="H3814" s="18">
        <f>MAX(ActividadesCom[[#This Row],[PERÍODO 1]],ActividadesCom[[#This Row],[PERÍODO 2]],ActividadesCom[[#This Row],[PERÍODO 3]],ActividadesCom[[#This Row],[PERÍODO 4]],ActividadesCom[[#This Row],[PERÍODO 5]])</f>
        <v>0</v>
      </c>
      <c r="I3814" s="6"/>
      <c r="J3814" s="5"/>
      <c r="K3814" s="5"/>
      <c r="L3814" s="18" t="str">
        <f>IF(ActividadesCom[[#This Row],[NIVEL 1]]&lt;&gt;0,VLOOKUP(ActividadesCom[[#This Row],[NIVEL 1]],Catálogo!A:B,2,FALSE),"")</f>
        <v/>
      </c>
      <c r="M3814" s="5"/>
      <c r="N3814" s="6"/>
      <c r="O3814" s="5"/>
      <c r="P3814" s="5"/>
      <c r="Q3814" s="18" t="str">
        <f>IF(ActividadesCom[[#This Row],[NIVEL 2]]&lt;&gt;0,VLOOKUP(ActividadesCom[[#This Row],[NIVEL 2]],Catálogo!A:B,2,FALSE),"")</f>
        <v/>
      </c>
      <c r="R3814" s="5"/>
      <c r="S3814" s="6"/>
      <c r="T3814" s="5"/>
      <c r="U3814" s="5"/>
      <c r="V3814" s="18" t="str">
        <f>IF(ActividadesCom[[#This Row],[NIVEL 3]]&lt;&gt;0,VLOOKUP(ActividadesCom[[#This Row],[NIVEL 3]],Catálogo!A:B,2,FALSE),"")</f>
        <v/>
      </c>
      <c r="W3814" s="5"/>
      <c r="X3814" s="6"/>
      <c r="Y3814" s="5"/>
      <c r="Z3814" s="5"/>
      <c r="AA3814" s="18" t="str">
        <f>IF(ActividadesCom[[#This Row],[NIVEL 4]]&lt;&gt;0,VLOOKUP(ActividadesCom[[#This Row],[NIVEL 4]],Catálogo!A:B,2,FALSE),"")</f>
        <v/>
      </c>
      <c r="AB3814" s="5"/>
      <c r="AC3814" s="6"/>
      <c r="AD3814" s="5"/>
      <c r="AE3814" s="5"/>
      <c r="AF3814" s="18" t="str">
        <f>IF(ActividadesCom[[#This Row],[NIVEL 5]]&lt;&gt;0,VLOOKUP(ActividadesCom[[#This Row],[NIVEL 5]],Catálogo!A:B,2,FALSE),"")</f>
        <v/>
      </c>
      <c r="AG3814" s="36"/>
      <c r="AH3814" s="2"/>
      <c r="AI3814" s="2"/>
    </row>
    <row r="3815" spans="1:35" ht="30" customHeight="1" x14ac:dyDescent="0.25">
      <c r="A3815" s="7">
        <v>22470133</v>
      </c>
      <c r="B3815" s="10" t="str">
        <f>VLOOKUP(ActividadesCom[[#This Row],[NO. DE CONTROL]],'LISTADO ESTUDIANTES'!A:C,3,FALSE)</f>
        <v>GUTIERREZ CAB DIANA PAOLA</v>
      </c>
      <c r="C3815" s="97" t="str">
        <f>VLOOKUP(ActividadesCom[[#This Row],[NO. DE CONTROL]],'LISTADO ESTUDIANTES'!A:B,2,FALSE)</f>
        <v>INGENIERIA EN ADMINISTRACION</v>
      </c>
      <c r="D3815" s="18" t="str">
        <f>VLOOKUP(ActividadesCom[[#This Row],[NO. DE CONTROL]],'LISTADO ESTUDIANTES'!A:D,4,FALSE)</f>
        <v>ACTIVO(A)</v>
      </c>
      <c r="E3815" s="7">
        <f>SUM(ActividadesCom[[#This Row],[CRÉD. 1]],ActividadesCom[[#This Row],[CRÉD. 2]],ActividadesCom[[#This Row],[CRÉD. 3]],ActividadesCom[[#This Row],[CRÉD. 4]],ActividadesCom[[#This Row],[CRÉD. 5]])</f>
        <v>0</v>
      </c>
      <c r="F3815" s="18" t="str">
        <f>IF(ActividadesCom[[#This Row],[ÚLTIMO SEMESTRE CON CRÉDITOS]]&gt;0,ROUND(AVERAGE(ActividadesCom[[#This Row],[VALOR NIVEL 5]],ActividadesCom[[#This Row],[VALOR NIVEL 4]],ActividadesCom[[#This Row],[VALOR NIVEL 3]],ActividadesCom[[#This Row],[VALOR NIVEL 2]],ActividadesCom[[#This Row],[VALOR NIVEL 1]]),0),"")</f>
        <v/>
      </c>
      <c r="G3815" s="7" t="str">
        <f>IF(ActividadesCom[[#This Row],[PROMEDIO]]="","",IF(ActividadesCom[[#This Row],[PROMEDIO]]&gt;=4,"EXCELENTE",IF(ActividadesCom[[#This Row],[PROMEDIO]]&gt;=3,"NOTABLE",IF(ActividadesCom[[#This Row],[PROMEDIO]]&gt;=2,"BUENO",IF(ActividadesCom[[#This Row],[PROMEDIO]]=1,"SUFICIENTE","")))))</f>
        <v/>
      </c>
      <c r="H3815" s="18">
        <f>MAX(ActividadesCom[[#This Row],[PERÍODO 1]],ActividadesCom[[#This Row],[PERÍODO 2]],ActividadesCom[[#This Row],[PERÍODO 3]],ActividadesCom[[#This Row],[PERÍODO 4]],ActividadesCom[[#This Row],[PERÍODO 5]])</f>
        <v>0</v>
      </c>
      <c r="I3815" s="6"/>
      <c r="J3815" s="5"/>
      <c r="K3815" s="5"/>
      <c r="L3815" s="18" t="str">
        <f>IF(ActividadesCom[[#This Row],[NIVEL 1]]&lt;&gt;0,VLOOKUP(ActividadesCom[[#This Row],[NIVEL 1]],Catálogo!A:B,2,FALSE),"")</f>
        <v/>
      </c>
      <c r="M3815" s="5"/>
      <c r="N3815" s="6"/>
      <c r="O3815" s="5"/>
      <c r="P3815" s="5"/>
      <c r="Q3815" s="18" t="str">
        <f>IF(ActividadesCom[[#This Row],[NIVEL 2]]&lt;&gt;0,VLOOKUP(ActividadesCom[[#This Row],[NIVEL 2]],Catálogo!A:B,2,FALSE),"")</f>
        <v/>
      </c>
      <c r="R3815" s="5"/>
      <c r="S3815" s="6"/>
      <c r="T3815" s="5"/>
      <c r="U3815" s="5"/>
      <c r="V3815" s="18" t="str">
        <f>IF(ActividadesCom[[#This Row],[NIVEL 3]]&lt;&gt;0,VLOOKUP(ActividadesCom[[#This Row],[NIVEL 3]],Catálogo!A:B,2,FALSE),"")</f>
        <v/>
      </c>
      <c r="W3815" s="5"/>
      <c r="X3815" s="6"/>
      <c r="Y3815" s="5"/>
      <c r="Z3815" s="5"/>
      <c r="AA3815" s="18" t="str">
        <f>IF(ActividadesCom[[#This Row],[NIVEL 4]]&lt;&gt;0,VLOOKUP(ActividadesCom[[#This Row],[NIVEL 4]],Catálogo!A:B,2,FALSE),"")</f>
        <v/>
      </c>
      <c r="AB3815" s="5"/>
      <c r="AC3815" s="6"/>
      <c r="AD3815" s="5"/>
      <c r="AE3815" s="5"/>
      <c r="AF3815" s="18" t="str">
        <f>IF(ActividadesCom[[#This Row],[NIVEL 5]]&lt;&gt;0,VLOOKUP(ActividadesCom[[#This Row],[NIVEL 5]],Catálogo!A:B,2,FALSE),"")</f>
        <v/>
      </c>
      <c r="AG3815" s="36"/>
      <c r="AH3815" s="2"/>
      <c r="AI3815" s="2"/>
    </row>
    <row r="3816" spans="1:35" ht="30" customHeight="1" x14ac:dyDescent="0.25">
      <c r="A3816" s="7">
        <v>22470134</v>
      </c>
      <c r="B3816" s="10" t="str">
        <f>VLOOKUP(ActividadesCom[[#This Row],[NO. DE CONTROL]],'LISTADO ESTUDIANTES'!A:C,3,FALSE)</f>
        <v>CASTRO TAMAY LAURA ABIGAIL</v>
      </c>
      <c r="C3816" s="97" t="str">
        <f>VLOOKUP(ActividadesCom[[#This Row],[NO. DE CONTROL]],'LISTADO ESTUDIANTES'!A:B,2,FALSE)</f>
        <v>INGENIERIA EN ADMINISTRACION</v>
      </c>
      <c r="D3816" s="18" t="str">
        <f>VLOOKUP(ActividadesCom[[#This Row],[NO. DE CONTROL]],'LISTADO ESTUDIANTES'!A:D,4,FALSE)</f>
        <v>ACTIVO(A)</v>
      </c>
      <c r="E3816" s="7">
        <f>SUM(ActividadesCom[[#This Row],[CRÉD. 1]],ActividadesCom[[#This Row],[CRÉD. 2]],ActividadesCom[[#This Row],[CRÉD. 3]],ActividadesCom[[#This Row],[CRÉD. 4]],ActividadesCom[[#This Row],[CRÉD. 5]])</f>
        <v>0</v>
      </c>
      <c r="F3816" s="18" t="str">
        <f>IF(ActividadesCom[[#This Row],[ÚLTIMO SEMESTRE CON CRÉDITOS]]&gt;0,ROUND(AVERAGE(ActividadesCom[[#This Row],[VALOR NIVEL 5]],ActividadesCom[[#This Row],[VALOR NIVEL 4]],ActividadesCom[[#This Row],[VALOR NIVEL 3]],ActividadesCom[[#This Row],[VALOR NIVEL 2]],ActividadesCom[[#This Row],[VALOR NIVEL 1]]),0),"")</f>
        <v/>
      </c>
      <c r="G3816" s="7" t="str">
        <f>IF(ActividadesCom[[#This Row],[PROMEDIO]]="","",IF(ActividadesCom[[#This Row],[PROMEDIO]]&gt;=4,"EXCELENTE",IF(ActividadesCom[[#This Row],[PROMEDIO]]&gt;=3,"NOTABLE",IF(ActividadesCom[[#This Row],[PROMEDIO]]&gt;=2,"BUENO",IF(ActividadesCom[[#This Row],[PROMEDIO]]=1,"SUFICIENTE","")))))</f>
        <v/>
      </c>
      <c r="H3816" s="18">
        <f>MAX(ActividadesCom[[#This Row],[PERÍODO 1]],ActividadesCom[[#This Row],[PERÍODO 2]],ActividadesCom[[#This Row],[PERÍODO 3]],ActividadesCom[[#This Row],[PERÍODO 4]],ActividadesCom[[#This Row],[PERÍODO 5]])</f>
        <v>0</v>
      </c>
      <c r="I3816" s="6"/>
      <c r="J3816" s="5"/>
      <c r="K3816" s="5"/>
      <c r="L3816" s="18" t="str">
        <f>IF(ActividadesCom[[#This Row],[NIVEL 1]]&lt;&gt;0,VLOOKUP(ActividadesCom[[#This Row],[NIVEL 1]],Catálogo!A:B,2,FALSE),"")</f>
        <v/>
      </c>
      <c r="M3816" s="5"/>
      <c r="N3816" s="6"/>
      <c r="O3816" s="5"/>
      <c r="P3816" s="5"/>
      <c r="Q3816" s="18" t="str">
        <f>IF(ActividadesCom[[#This Row],[NIVEL 2]]&lt;&gt;0,VLOOKUP(ActividadesCom[[#This Row],[NIVEL 2]],Catálogo!A:B,2,FALSE),"")</f>
        <v/>
      </c>
      <c r="R3816" s="5"/>
      <c r="S3816" s="6"/>
      <c r="T3816" s="5"/>
      <c r="U3816" s="5"/>
      <c r="V3816" s="18" t="str">
        <f>IF(ActividadesCom[[#This Row],[NIVEL 3]]&lt;&gt;0,VLOOKUP(ActividadesCom[[#This Row],[NIVEL 3]],Catálogo!A:B,2,FALSE),"")</f>
        <v/>
      </c>
      <c r="W3816" s="5"/>
      <c r="X3816" s="6"/>
      <c r="Y3816" s="5"/>
      <c r="Z3816" s="5"/>
      <c r="AA3816" s="18" t="str">
        <f>IF(ActividadesCom[[#This Row],[NIVEL 4]]&lt;&gt;0,VLOOKUP(ActividadesCom[[#This Row],[NIVEL 4]],Catálogo!A:B,2,FALSE),"")</f>
        <v/>
      </c>
      <c r="AB3816" s="5"/>
      <c r="AC3816" s="6"/>
      <c r="AD3816" s="5"/>
      <c r="AE3816" s="5"/>
      <c r="AF3816" s="18" t="str">
        <f>IF(ActividadesCom[[#This Row],[NIVEL 5]]&lt;&gt;0,VLOOKUP(ActividadesCom[[#This Row],[NIVEL 5]],Catálogo!A:B,2,FALSE),"")</f>
        <v/>
      </c>
      <c r="AG3816" s="36"/>
      <c r="AH3816" s="2"/>
      <c r="AI3816" s="2"/>
    </row>
    <row r="3817" spans="1:35" ht="30" customHeight="1" x14ac:dyDescent="0.25">
      <c r="A3817" s="7">
        <v>22470135</v>
      </c>
      <c r="B3817" s="10" t="str">
        <f>VLOOKUP(ActividadesCom[[#This Row],[NO. DE CONTROL]],'LISTADO ESTUDIANTES'!A:C,3,FALSE)</f>
        <v>PECH POOT BRYAN RODOLFO</v>
      </c>
      <c r="C3817" s="97" t="str">
        <f>VLOOKUP(ActividadesCom[[#This Row],[NO. DE CONTROL]],'LISTADO ESTUDIANTES'!A:B,2,FALSE)</f>
        <v>INGENIERIA EN ADMINISTRACION</v>
      </c>
      <c r="D3817" s="18" t="str">
        <f>VLOOKUP(ActividadesCom[[#This Row],[NO. DE CONTROL]],'LISTADO ESTUDIANTES'!A:D,4,FALSE)</f>
        <v>ACTIVO(A)</v>
      </c>
      <c r="E3817" s="7">
        <f>SUM(ActividadesCom[[#This Row],[CRÉD. 1]],ActividadesCom[[#This Row],[CRÉD. 2]],ActividadesCom[[#This Row],[CRÉD. 3]],ActividadesCom[[#This Row],[CRÉD. 4]],ActividadesCom[[#This Row],[CRÉD. 5]])</f>
        <v>0</v>
      </c>
      <c r="F3817" s="18" t="str">
        <f>IF(ActividadesCom[[#This Row],[ÚLTIMO SEMESTRE CON CRÉDITOS]]&gt;0,ROUND(AVERAGE(ActividadesCom[[#This Row],[VALOR NIVEL 5]],ActividadesCom[[#This Row],[VALOR NIVEL 4]],ActividadesCom[[#This Row],[VALOR NIVEL 3]],ActividadesCom[[#This Row],[VALOR NIVEL 2]],ActividadesCom[[#This Row],[VALOR NIVEL 1]]),0),"")</f>
        <v/>
      </c>
      <c r="G3817" s="7" t="str">
        <f>IF(ActividadesCom[[#This Row],[PROMEDIO]]="","",IF(ActividadesCom[[#This Row],[PROMEDIO]]&gt;=4,"EXCELENTE",IF(ActividadesCom[[#This Row],[PROMEDIO]]&gt;=3,"NOTABLE",IF(ActividadesCom[[#This Row],[PROMEDIO]]&gt;=2,"BUENO",IF(ActividadesCom[[#This Row],[PROMEDIO]]=1,"SUFICIENTE","")))))</f>
        <v/>
      </c>
      <c r="H3817" s="18">
        <f>MAX(ActividadesCom[[#This Row],[PERÍODO 1]],ActividadesCom[[#This Row],[PERÍODO 2]],ActividadesCom[[#This Row],[PERÍODO 3]],ActividadesCom[[#This Row],[PERÍODO 4]],ActividadesCom[[#This Row],[PERÍODO 5]])</f>
        <v>0</v>
      </c>
      <c r="I3817" s="6"/>
      <c r="J3817" s="5"/>
      <c r="K3817" s="5"/>
      <c r="L3817" s="18" t="str">
        <f>IF(ActividadesCom[[#This Row],[NIVEL 1]]&lt;&gt;0,VLOOKUP(ActividadesCom[[#This Row],[NIVEL 1]],Catálogo!A:B,2,FALSE),"")</f>
        <v/>
      </c>
      <c r="M3817" s="5"/>
      <c r="N3817" s="6"/>
      <c r="O3817" s="5"/>
      <c r="P3817" s="5"/>
      <c r="Q3817" s="18" t="str">
        <f>IF(ActividadesCom[[#This Row],[NIVEL 2]]&lt;&gt;0,VLOOKUP(ActividadesCom[[#This Row],[NIVEL 2]],Catálogo!A:B,2,FALSE),"")</f>
        <v/>
      </c>
      <c r="R3817" s="5"/>
      <c r="S3817" s="6"/>
      <c r="T3817" s="5"/>
      <c r="U3817" s="5"/>
      <c r="V3817" s="18" t="str">
        <f>IF(ActividadesCom[[#This Row],[NIVEL 3]]&lt;&gt;0,VLOOKUP(ActividadesCom[[#This Row],[NIVEL 3]],Catálogo!A:B,2,FALSE),"")</f>
        <v/>
      </c>
      <c r="W3817" s="5"/>
      <c r="X3817" s="6"/>
      <c r="Y3817" s="5"/>
      <c r="Z3817" s="5"/>
      <c r="AA3817" s="18" t="str">
        <f>IF(ActividadesCom[[#This Row],[NIVEL 4]]&lt;&gt;0,VLOOKUP(ActividadesCom[[#This Row],[NIVEL 4]],Catálogo!A:B,2,FALSE),"")</f>
        <v/>
      </c>
      <c r="AB3817" s="5"/>
      <c r="AC3817" s="6"/>
      <c r="AD3817" s="5"/>
      <c r="AE3817" s="5"/>
      <c r="AF3817" s="18" t="str">
        <f>IF(ActividadesCom[[#This Row],[NIVEL 5]]&lt;&gt;0,VLOOKUP(ActividadesCom[[#This Row],[NIVEL 5]],Catálogo!A:B,2,FALSE),"")</f>
        <v/>
      </c>
      <c r="AG3817" s="36"/>
      <c r="AH3817" s="2"/>
      <c r="AI3817" s="2"/>
    </row>
    <row r="3818" spans="1:35" ht="30" customHeight="1" x14ac:dyDescent="0.25">
      <c r="A3818" s="7">
        <v>22470136</v>
      </c>
      <c r="B3818" s="10" t="str">
        <f>VLOOKUP(ActividadesCom[[#This Row],[NO. DE CONTROL]],'LISTADO ESTUDIANTES'!A:C,3,FALSE)</f>
        <v>DZUL MEDINA CÉSAR GUSTAVO</v>
      </c>
      <c r="C3818" s="97" t="str">
        <f>VLOOKUP(ActividadesCom[[#This Row],[NO. DE CONTROL]],'LISTADO ESTUDIANTES'!A:B,2,FALSE)</f>
        <v>INGENIERIA EN ADMINISTRACION</v>
      </c>
      <c r="D3818" s="18" t="str">
        <f>VLOOKUP(ActividadesCom[[#This Row],[NO. DE CONTROL]],'LISTADO ESTUDIANTES'!A:D,4,FALSE)</f>
        <v>ACTIVO(A)</v>
      </c>
      <c r="E3818" s="7">
        <f>SUM(ActividadesCom[[#This Row],[CRÉD. 1]],ActividadesCom[[#This Row],[CRÉD. 2]],ActividadesCom[[#This Row],[CRÉD. 3]],ActividadesCom[[#This Row],[CRÉD. 4]],ActividadesCom[[#This Row],[CRÉD. 5]])</f>
        <v>0</v>
      </c>
      <c r="F3818" s="18" t="str">
        <f>IF(ActividadesCom[[#This Row],[ÚLTIMO SEMESTRE CON CRÉDITOS]]&gt;0,ROUND(AVERAGE(ActividadesCom[[#This Row],[VALOR NIVEL 5]],ActividadesCom[[#This Row],[VALOR NIVEL 4]],ActividadesCom[[#This Row],[VALOR NIVEL 3]],ActividadesCom[[#This Row],[VALOR NIVEL 2]],ActividadesCom[[#This Row],[VALOR NIVEL 1]]),0),"")</f>
        <v/>
      </c>
      <c r="G3818" s="7" t="str">
        <f>IF(ActividadesCom[[#This Row],[PROMEDIO]]="","",IF(ActividadesCom[[#This Row],[PROMEDIO]]&gt;=4,"EXCELENTE",IF(ActividadesCom[[#This Row],[PROMEDIO]]&gt;=3,"NOTABLE",IF(ActividadesCom[[#This Row],[PROMEDIO]]&gt;=2,"BUENO",IF(ActividadesCom[[#This Row],[PROMEDIO]]=1,"SUFICIENTE","")))))</f>
        <v/>
      </c>
      <c r="H3818" s="18">
        <f>MAX(ActividadesCom[[#This Row],[PERÍODO 1]],ActividadesCom[[#This Row],[PERÍODO 2]],ActividadesCom[[#This Row],[PERÍODO 3]],ActividadesCom[[#This Row],[PERÍODO 4]],ActividadesCom[[#This Row],[PERÍODO 5]])</f>
        <v>0</v>
      </c>
      <c r="I3818" s="6"/>
      <c r="J3818" s="5"/>
      <c r="K3818" s="5"/>
      <c r="L3818" s="18" t="str">
        <f>IF(ActividadesCom[[#This Row],[NIVEL 1]]&lt;&gt;0,VLOOKUP(ActividadesCom[[#This Row],[NIVEL 1]],Catálogo!A:B,2,FALSE),"")</f>
        <v/>
      </c>
      <c r="M3818" s="5"/>
      <c r="N3818" s="6"/>
      <c r="O3818" s="5"/>
      <c r="P3818" s="5"/>
      <c r="Q3818" s="18" t="str">
        <f>IF(ActividadesCom[[#This Row],[NIVEL 2]]&lt;&gt;0,VLOOKUP(ActividadesCom[[#This Row],[NIVEL 2]],Catálogo!A:B,2,FALSE),"")</f>
        <v/>
      </c>
      <c r="R3818" s="5"/>
      <c r="S3818" s="6"/>
      <c r="T3818" s="5"/>
      <c r="U3818" s="5"/>
      <c r="V3818" s="18" t="str">
        <f>IF(ActividadesCom[[#This Row],[NIVEL 3]]&lt;&gt;0,VLOOKUP(ActividadesCom[[#This Row],[NIVEL 3]],Catálogo!A:B,2,FALSE),"")</f>
        <v/>
      </c>
      <c r="W3818" s="5"/>
      <c r="X3818" s="6"/>
      <c r="Y3818" s="5"/>
      <c r="Z3818" s="5"/>
      <c r="AA3818" s="18" t="str">
        <f>IF(ActividadesCom[[#This Row],[NIVEL 4]]&lt;&gt;0,VLOOKUP(ActividadesCom[[#This Row],[NIVEL 4]],Catálogo!A:B,2,FALSE),"")</f>
        <v/>
      </c>
      <c r="AB3818" s="5"/>
      <c r="AC3818" s="6"/>
      <c r="AD3818" s="5"/>
      <c r="AE3818" s="5"/>
      <c r="AF3818" s="18" t="str">
        <f>IF(ActividadesCom[[#This Row],[NIVEL 5]]&lt;&gt;0,VLOOKUP(ActividadesCom[[#This Row],[NIVEL 5]],Catálogo!A:B,2,FALSE),"")</f>
        <v/>
      </c>
      <c r="AG3818" s="36"/>
      <c r="AH3818" s="2"/>
      <c r="AI3818" s="2"/>
    </row>
    <row r="3819" spans="1:35" ht="30" customHeight="1" x14ac:dyDescent="0.25">
      <c r="A3819" s="7">
        <v>22470137</v>
      </c>
      <c r="B3819" s="10" t="str">
        <f>VLOOKUP(ActividadesCom[[#This Row],[NO. DE CONTROL]],'LISTADO ESTUDIANTES'!A:C,3,FALSE)</f>
        <v>PEREZ EUAN JOSUE ISRAEL</v>
      </c>
      <c r="C3819" s="97" t="str">
        <f>VLOOKUP(ActividadesCom[[#This Row],[NO. DE CONTROL]],'LISTADO ESTUDIANTES'!A:B,2,FALSE)</f>
        <v>INGENIERIA EN ADMINISTRACION</v>
      </c>
      <c r="D3819" s="18" t="str">
        <f>VLOOKUP(ActividadesCom[[#This Row],[NO. DE CONTROL]],'LISTADO ESTUDIANTES'!A:D,4,FALSE)</f>
        <v>ACTIVO(A)</v>
      </c>
      <c r="E3819" s="7">
        <f>SUM(ActividadesCom[[#This Row],[CRÉD. 1]],ActividadesCom[[#This Row],[CRÉD. 2]],ActividadesCom[[#This Row],[CRÉD. 3]],ActividadesCom[[#This Row],[CRÉD. 4]],ActividadesCom[[#This Row],[CRÉD. 5]])</f>
        <v>0</v>
      </c>
      <c r="F3819" s="18" t="str">
        <f>IF(ActividadesCom[[#This Row],[ÚLTIMO SEMESTRE CON CRÉDITOS]]&gt;0,ROUND(AVERAGE(ActividadesCom[[#This Row],[VALOR NIVEL 5]],ActividadesCom[[#This Row],[VALOR NIVEL 4]],ActividadesCom[[#This Row],[VALOR NIVEL 3]],ActividadesCom[[#This Row],[VALOR NIVEL 2]],ActividadesCom[[#This Row],[VALOR NIVEL 1]]),0),"")</f>
        <v/>
      </c>
      <c r="G3819" s="7" t="str">
        <f>IF(ActividadesCom[[#This Row],[PROMEDIO]]="","",IF(ActividadesCom[[#This Row],[PROMEDIO]]&gt;=4,"EXCELENTE",IF(ActividadesCom[[#This Row],[PROMEDIO]]&gt;=3,"NOTABLE",IF(ActividadesCom[[#This Row],[PROMEDIO]]&gt;=2,"BUENO",IF(ActividadesCom[[#This Row],[PROMEDIO]]=1,"SUFICIENTE","")))))</f>
        <v/>
      </c>
      <c r="H3819" s="18">
        <f>MAX(ActividadesCom[[#This Row],[PERÍODO 1]],ActividadesCom[[#This Row],[PERÍODO 2]],ActividadesCom[[#This Row],[PERÍODO 3]],ActividadesCom[[#This Row],[PERÍODO 4]],ActividadesCom[[#This Row],[PERÍODO 5]])</f>
        <v>0</v>
      </c>
      <c r="I3819" s="6"/>
      <c r="J3819" s="5"/>
      <c r="K3819" s="5"/>
      <c r="L3819" s="18" t="str">
        <f>IF(ActividadesCom[[#This Row],[NIVEL 1]]&lt;&gt;0,VLOOKUP(ActividadesCom[[#This Row],[NIVEL 1]],Catálogo!A:B,2,FALSE),"")</f>
        <v/>
      </c>
      <c r="M3819" s="5"/>
      <c r="N3819" s="6"/>
      <c r="O3819" s="5"/>
      <c r="P3819" s="5"/>
      <c r="Q3819" s="18" t="str">
        <f>IF(ActividadesCom[[#This Row],[NIVEL 2]]&lt;&gt;0,VLOOKUP(ActividadesCom[[#This Row],[NIVEL 2]],Catálogo!A:B,2,FALSE),"")</f>
        <v/>
      </c>
      <c r="R3819" s="5"/>
      <c r="S3819" s="6"/>
      <c r="T3819" s="5"/>
      <c r="U3819" s="5"/>
      <c r="V3819" s="18" t="str">
        <f>IF(ActividadesCom[[#This Row],[NIVEL 3]]&lt;&gt;0,VLOOKUP(ActividadesCom[[#This Row],[NIVEL 3]],Catálogo!A:B,2,FALSE),"")</f>
        <v/>
      </c>
      <c r="W3819" s="5"/>
      <c r="X3819" s="6"/>
      <c r="Y3819" s="5"/>
      <c r="Z3819" s="5"/>
      <c r="AA3819" s="18" t="str">
        <f>IF(ActividadesCom[[#This Row],[NIVEL 4]]&lt;&gt;0,VLOOKUP(ActividadesCom[[#This Row],[NIVEL 4]],Catálogo!A:B,2,FALSE),"")</f>
        <v/>
      </c>
      <c r="AB3819" s="5"/>
      <c r="AC3819" s="6"/>
      <c r="AD3819" s="5"/>
      <c r="AE3819" s="5"/>
      <c r="AF3819" s="18" t="str">
        <f>IF(ActividadesCom[[#This Row],[NIVEL 5]]&lt;&gt;0,VLOOKUP(ActividadesCom[[#This Row],[NIVEL 5]],Catálogo!A:B,2,FALSE),"")</f>
        <v/>
      </c>
      <c r="AG3819" s="36"/>
      <c r="AH3819" s="2"/>
      <c r="AI3819" s="2"/>
    </row>
    <row r="3820" spans="1:35" ht="30" customHeight="1" x14ac:dyDescent="0.25">
      <c r="A3820" s="7">
        <v>22470138</v>
      </c>
      <c r="B3820" s="10" t="str">
        <f>VLOOKUP(ActividadesCom[[#This Row],[NO. DE CONTROL]],'LISTADO ESTUDIANTES'!A:C,3,FALSE)</f>
        <v>REBOLLEDO BALAN JARED ELEAZAR</v>
      </c>
      <c r="C3820" s="97" t="str">
        <f>VLOOKUP(ActividadesCom[[#This Row],[NO. DE CONTROL]],'LISTADO ESTUDIANTES'!A:B,2,FALSE)</f>
        <v>INGENIERIA EN ADMINISTRACION</v>
      </c>
      <c r="D3820" s="18" t="str">
        <f>VLOOKUP(ActividadesCom[[#This Row],[NO. DE CONTROL]],'LISTADO ESTUDIANTES'!A:D,4,FALSE)</f>
        <v>ACTIVO(A)</v>
      </c>
      <c r="E3820" s="7">
        <f>SUM(ActividadesCom[[#This Row],[CRÉD. 1]],ActividadesCom[[#This Row],[CRÉD. 2]],ActividadesCom[[#This Row],[CRÉD. 3]],ActividadesCom[[#This Row],[CRÉD. 4]],ActividadesCom[[#This Row],[CRÉD. 5]])</f>
        <v>0</v>
      </c>
      <c r="F3820" s="18" t="str">
        <f>IF(ActividadesCom[[#This Row],[ÚLTIMO SEMESTRE CON CRÉDITOS]]&gt;0,ROUND(AVERAGE(ActividadesCom[[#This Row],[VALOR NIVEL 5]],ActividadesCom[[#This Row],[VALOR NIVEL 4]],ActividadesCom[[#This Row],[VALOR NIVEL 3]],ActividadesCom[[#This Row],[VALOR NIVEL 2]],ActividadesCom[[#This Row],[VALOR NIVEL 1]]),0),"")</f>
        <v/>
      </c>
      <c r="G3820" s="7" t="str">
        <f>IF(ActividadesCom[[#This Row],[PROMEDIO]]="","",IF(ActividadesCom[[#This Row],[PROMEDIO]]&gt;=4,"EXCELENTE",IF(ActividadesCom[[#This Row],[PROMEDIO]]&gt;=3,"NOTABLE",IF(ActividadesCom[[#This Row],[PROMEDIO]]&gt;=2,"BUENO",IF(ActividadesCom[[#This Row],[PROMEDIO]]=1,"SUFICIENTE","")))))</f>
        <v/>
      </c>
      <c r="H3820" s="18">
        <f>MAX(ActividadesCom[[#This Row],[PERÍODO 1]],ActividadesCom[[#This Row],[PERÍODO 2]],ActividadesCom[[#This Row],[PERÍODO 3]],ActividadesCom[[#This Row],[PERÍODO 4]],ActividadesCom[[#This Row],[PERÍODO 5]])</f>
        <v>0</v>
      </c>
      <c r="I3820" s="6"/>
      <c r="J3820" s="5"/>
      <c r="K3820" s="5"/>
      <c r="L3820" s="18" t="str">
        <f>IF(ActividadesCom[[#This Row],[NIVEL 1]]&lt;&gt;0,VLOOKUP(ActividadesCom[[#This Row],[NIVEL 1]],Catálogo!A:B,2,FALSE),"")</f>
        <v/>
      </c>
      <c r="M3820" s="5"/>
      <c r="N3820" s="6"/>
      <c r="O3820" s="5"/>
      <c r="P3820" s="5"/>
      <c r="Q3820" s="18" t="str">
        <f>IF(ActividadesCom[[#This Row],[NIVEL 2]]&lt;&gt;0,VLOOKUP(ActividadesCom[[#This Row],[NIVEL 2]],Catálogo!A:B,2,FALSE),"")</f>
        <v/>
      </c>
      <c r="R3820" s="5"/>
      <c r="S3820" s="6"/>
      <c r="T3820" s="5"/>
      <c r="U3820" s="5"/>
      <c r="V3820" s="18" t="str">
        <f>IF(ActividadesCom[[#This Row],[NIVEL 3]]&lt;&gt;0,VLOOKUP(ActividadesCom[[#This Row],[NIVEL 3]],Catálogo!A:B,2,FALSE),"")</f>
        <v/>
      </c>
      <c r="W3820" s="5"/>
      <c r="X3820" s="6"/>
      <c r="Y3820" s="5"/>
      <c r="Z3820" s="5"/>
      <c r="AA3820" s="18" t="str">
        <f>IF(ActividadesCom[[#This Row],[NIVEL 4]]&lt;&gt;0,VLOOKUP(ActividadesCom[[#This Row],[NIVEL 4]],Catálogo!A:B,2,FALSE),"")</f>
        <v/>
      </c>
      <c r="AB3820" s="5"/>
      <c r="AC3820" s="6"/>
      <c r="AD3820" s="5"/>
      <c r="AE3820" s="5"/>
      <c r="AF3820" s="18" t="str">
        <f>IF(ActividadesCom[[#This Row],[NIVEL 5]]&lt;&gt;0,VLOOKUP(ActividadesCom[[#This Row],[NIVEL 5]],Catálogo!A:B,2,FALSE),"")</f>
        <v/>
      </c>
      <c r="AG3820" s="36"/>
      <c r="AH3820" s="2"/>
      <c r="AI3820" s="2"/>
    </row>
    <row r="3821" spans="1:35" ht="30" customHeight="1" x14ac:dyDescent="0.25">
      <c r="A3821" s="7">
        <v>22470139</v>
      </c>
      <c r="B3821" s="10" t="str">
        <f>VLOOKUP(ActividadesCom[[#This Row],[NO. DE CONTROL]],'LISTADO ESTUDIANTES'!A:C,3,FALSE)</f>
        <v>TUN HUCHIN KARLA YAZMIN</v>
      </c>
      <c r="C3821" s="97" t="str">
        <f>VLOOKUP(ActividadesCom[[#This Row],[NO. DE CONTROL]],'LISTADO ESTUDIANTES'!A:B,2,FALSE)</f>
        <v>INGENIERIA EN ADMINISTRACION</v>
      </c>
      <c r="D3821" s="18" t="str">
        <f>VLOOKUP(ActividadesCom[[#This Row],[NO. DE CONTROL]],'LISTADO ESTUDIANTES'!A:D,4,FALSE)</f>
        <v>ACTIVO(A)</v>
      </c>
      <c r="E3821" s="7">
        <f>SUM(ActividadesCom[[#This Row],[CRÉD. 1]],ActividadesCom[[#This Row],[CRÉD. 2]],ActividadesCom[[#This Row],[CRÉD. 3]],ActividadesCom[[#This Row],[CRÉD. 4]],ActividadesCom[[#This Row],[CRÉD. 5]])</f>
        <v>0</v>
      </c>
      <c r="F3821" s="18" t="str">
        <f>IF(ActividadesCom[[#This Row],[ÚLTIMO SEMESTRE CON CRÉDITOS]]&gt;0,ROUND(AVERAGE(ActividadesCom[[#This Row],[VALOR NIVEL 5]],ActividadesCom[[#This Row],[VALOR NIVEL 4]],ActividadesCom[[#This Row],[VALOR NIVEL 3]],ActividadesCom[[#This Row],[VALOR NIVEL 2]],ActividadesCom[[#This Row],[VALOR NIVEL 1]]),0),"")</f>
        <v/>
      </c>
      <c r="G3821" s="7" t="str">
        <f>IF(ActividadesCom[[#This Row],[PROMEDIO]]="","",IF(ActividadesCom[[#This Row],[PROMEDIO]]&gt;=4,"EXCELENTE",IF(ActividadesCom[[#This Row],[PROMEDIO]]&gt;=3,"NOTABLE",IF(ActividadesCom[[#This Row],[PROMEDIO]]&gt;=2,"BUENO",IF(ActividadesCom[[#This Row],[PROMEDIO]]=1,"SUFICIENTE","")))))</f>
        <v/>
      </c>
      <c r="H3821" s="18">
        <f>MAX(ActividadesCom[[#This Row],[PERÍODO 1]],ActividadesCom[[#This Row],[PERÍODO 2]],ActividadesCom[[#This Row],[PERÍODO 3]],ActividadesCom[[#This Row],[PERÍODO 4]],ActividadesCom[[#This Row],[PERÍODO 5]])</f>
        <v>0</v>
      </c>
      <c r="I3821" s="6"/>
      <c r="J3821" s="5"/>
      <c r="K3821" s="5"/>
      <c r="L3821" s="18" t="str">
        <f>IF(ActividadesCom[[#This Row],[NIVEL 1]]&lt;&gt;0,VLOOKUP(ActividadesCom[[#This Row],[NIVEL 1]],Catálogo!A:B,2,FALSE),"")</f>
        <v/>
      </c>
      <c r="M3821" s="5"/>
      <c r="N3821" s="6"/>
      <c r="O3821" s="5"/>
      <c r="P3821" s="5"/>
      <c r="Q3821" s="18" t="str">
        <f>IF(ActividadesCom[[#This Row],[NIVEL 2]]&lt;&gt;0,VLOOKUP(ActividadesCom[[#This Row],[NIVEL 2]],Catálogo!A:B,2,FALSE),"")</f>
        <v/>
      </c>
      <c r="R3821" s="5"/>
      <c r="S3821" s="6"/>
      <c r="T3821" s="5"/>
      <c r="U3821" s="5"/>
      <c r="V3821" s="18" t="str">
        <f>IF(ActividadesCom[[#This Row],[NIVEL 3]]&lt;&gt;0,VLOOKUP(ActividadesCom[[#This Row],[NIVEL 3]],Catálogo!A:B,2,FALSE),"")</f>
        <v/>
      </c>
      <c r="W3821" s="5"/>
      <c r="X3821" s="6"/>
      <c r="Y3821" s="5"/>
      <c r="Z3821" s="5"/>
      <c r="AA3821" s="18" t="str">
        <f>IF(ActividadesCom[[#This Row],[NIVEL 4]]&lt;&gt;0,VLOOKUP(ActividadesCom[[#This Row],[NIVEL 4]],Catálogo!A:B,2,FALSE),"")</f>
        <v/>
      </c>
      <c r="AB3821" s="5"/>
      <c r="AC3821" s="6"/>
      <c r="AD3821" s="5"/>
      <c r="AE3821" s="5"/>
      <c r="AF3821" s="18" t="str">
        <f>IF(ActividadesCom[[#This Row],[NIVEL 5]]&lt;&gt;0,VLOOKUP(ActividadesCom[[#This Row],[NIVEL 5]],Catálogo!A:B,2,FALSE),"")</f>
        <v/>
      </c>
      <c r="AG3821" s="36"/>
      <c r="AH3821" s="2"/>
      <c r="AI3821" s="2"/>
    </row>
    <row r="3822" spans="1:35" ht="30" customHeight="1" x14ac:dyDescent="0.25">
      <c r="A3822" s="7">
        <v>22470141</v>
      </c>
      <c r="B3822" s="10" t="str">
        <f>VLOOKUP(ActividadesCom[[#This Row],[NO. DE CONTROL]],'LISTADO ESTUDIANTES'!A:C,3,FALSE)</f>
        <v>ACOSTA EUAN MAURICIO JAVIER</v>
      </c>
      <c r="C3822" s="97" t="str">
        <f>VLOOKUP(ActividadesCom[[#This Row],[NO. DE CONTROL]],'LISTADO ESTUDIANTES'!A:B,2,FALSE)</f>
        <v>INGENIERIA QUIMICA</v>
      </c>
      <c r="D3822" s="18" t="str">
        <f>VLOOKUP(ActividadesCom[[#This Row],[NO. DE CONTROL]],'LISTADO ESTUDIANTES'!A:D,4,FALSE)</f>
        <v>ACTIVO(A)</v>
      </c>
      <c r="E3822" s="7">
        <f>SUM(ActividadesCom[[#This Row],[CRÉD. 1]],ActividadesCom[[#This Row],[CRÉD. 2]],ActividadesCom[[#This Row],[CRÉD. 3]],ActividadesCom[[#This Row],[CRÉD. 4]],ActividadesCom[[#This Row],[CRÉD. 5]])</f>
        <v>1</v>
      </c>
      <c r="F3822" s="18"/>
      <c r="G3822" s="7" t="str">
        <f>IF(ActividadesCom[[#This Row],[PROMEDIO]]="","",IF(ActividadesCom[[#This Row],[PROMEDIO]]&gt;=4,"EXCELENTE",IF(ActividadesCom[[#This Row],[PROMEDIO]]&gt;=3,"NOTABLE",IF(ActividadesCom[[#This Row],[PROMEDIO]]&gt;=2,"BUENO",IF(ActividadesCom[[#This Row],[PROMEDIO]]=1,"SUFICIENTE","")))))</f>
        <v/>
      </c>
      <c r="H3822" s="18">
        <f>MAX(ActividadesCom[[#This Row],[PERÍODO 1]],ActividadesCom[[#This Row],[PERÍODO 2]],ActividadesCom[[#This Row],[PERÍODO 3]],ActividadesCom[[#This Row],[PERÍODO 4]],ActividadesCom[[#This Row],[PERÍODO 5]])</f>
        <v>20223</v>
      </c>
      <c r="I3822" s="6" t="s">
        <v>5872</v>
      </c>
      <c r="J3822" s="5">
        <v>20223</v>
      </c>
      <c r="K3822" s="5" t="s">
        <v>4008</v>
      </c>
      <c r="L3822" s="18">
        <f>IF(ActividadesCom[[#This Row],[NIVEL 1]]&lt;&gt;0,VLOOKUP(ActividadesCom[[#This Row],[NIVEL 1]],Catálogo!A:B,2,FALSE),"")</f>
        <v>4</v>
      </c>
      <c r="M3822" s="5">
        <v>1</v>
      </c>
      <c r="N3822" s="6"/>
      <c r="O3822" s="5"/>
      <c r="P3822" s="5"/>
      <c r="Q3822" s="18" t="str">
        <f>IF(ActividadesCom[[#This Row],[NIVEL 2]]&lt;&gt;0,VLOOKUP(ActividadesCom[[#This Row],[NIVEL 2]],Catálogo!A:B,2,FALSE),"")</f>
        <v/>
      </c>
      <c r="R3822" s="5"/>
      <c r="S3822" s="6"/>
      <c r="T3822" s="5"/>
      <c r="U3822" s="5"/>
      <c r="V3822" s="18" t="str">
        <f>IF(ActividadesCom[[#This Row],[NIVEL 3]]&lt;&gt;0,VLOOKUP(ActividadesCom[[#This Row],[NIVEL 3]],Catálogo!A:B,2,FALSE),"")</f>
        <v/>
      </c>
      <c r="W3822" s="5"/>
      <c r="X3822" s="6"/>
      <c r="Y3822" s="5"/>
      <c r="Z3822" s="5"/>
      <c r="AA3822" s="18" t="str">
        <f>IF(ActividadesCom[[#This Row],[NIVEL 4]]&lt;&gt;0,VLOOKUP(ActividadesCom[[#This Row],[NIVEL 4]],Catálogo!A:B,2,FALSE),"")</f>
        <v/>
      </c>
      <c r="AB3822" s="5"/>
      <c r="AC3822" s="6"/>
      <c r="AD3822" s="5"/>
      <c r="AE3822" s="5"/>
      <c r="AF3822" s="18" t="str">
        <f>IF(ActividadesCom[[#This Row],[NIVEL 5]]&lt;&gt;0,VLOOKUP(ActividadesCom[[#This Row],[NIVEL 5]],Catálogo!A:B,2,FALSE),"")</f>
        <v/>
      </c>
      <c r="AG3822" s="36"/>
      <c r="AH3822" s="2"/>
      <c r="AI3822" s="2"/>
    </row>
    <row r="3823" spans="1:35" ht="30" customHeight="1" x14ac:dyDescent="0.25">
      <c r="A3823" s="7">
        <v>22470142</v>
      </c>
      <c r="B3823" s="10" t="str">
        <f>VLOOKUP(ActividadesCom[[#This Row],[NO. DE CONTROL]],'LISTADO ESTUDIANTES'!A:C,3,FALSE)</f>
        <v>ASENCIO GASCA MARI JOSE</v>
      </c>
      <c r="C3823" s="97" t="str">
        <f>VLOOKUP(ActividadesCom[[#This Row],[NO. DE CONTROL]],'LISTADO ESTUDIANTES'!A:B,2,FALSE)</f>
        <v>INGENIERIA QUIMICA</v>
      </c>
      <c r="D3823" s="18" t="str">
        <f>VLOOKUP(ActividadesCom[[#This Row],[NO. DE CONTROL]],'LISTADO ESTUDIANTES'!A:D,4,FALSE)</f>
        <v>ACTIVO(A)</v>
      </c>
      <c r="E3823" s="7">
        <f>SUM(ActividadesCom[[#This Row],[CRÉD. 1]],ActividadesCom[[#This Row],[CRÉD. 2]],ActividadesCom[[#This Row],[CRÉD. 3]],ActividadesCom[[#This Row],[CRÉD. 4]],ActividadesCom[[#This Row],[CRÉD. 5]])</f>
        <v>0</v>
      </c>
      <c r="F3823" s="18" t="str">
        <f>IF(ActividadesCom[[#This Row],[ÚLTIMO SEMESTRE CON CRÉDITOS]]&gt;0,ROUND(AVERAGE(ActividadesCom[[#This Row],[VALOR NIVEL 5]],ActividadesCom[[#This Row],[VALOR NIVEL 4]],ActividadesCom[[#This Row],[VALOR NIVEL 3]],ActividadesCom[[#This Row],[VALOR NIVEL 2]],ActividadesCom[[#This Row],[VALOR NIVEL 1]]),0),"")</f>
        <v/>
      </c>
      <c r="G3823" s="7" t="str">
        <f>IF(ActividadesCom[[#This Row],[PROMEDIO]]="","",IF(ActividadesCom[[#This Row],[PROMEDIO]]&gt;=4,"EXCELENTE",IF(ActividadesCom[[#This Row],[PROMEDIO]]&gt;=3,"NOTABLE",IF(ActividadesCom[[#This Row],[PROMEDIO]]&gt;=2,"BUENO",IF(ActividadesCom[[#This Row],[PROMEDIO]]=1,"SUFICIENTE","")))))</f>
        <v/>
      </c>
      <c r="H3823" s="18">
        <f>MAX(ActividadesCom[[#This Row],[PERÍODO 1]],ActividadesCom[[#This Row],[PERÍODO 2]],ActividadesCom[[#This Row],[PERÍODO 3]],ActividadesCom[[#This Row],[PERÍODO 4]],ActividadesCom[[#This Row],[PERÍODO 5]])</f>
        <v>0</v>
      </c>
      <c r="I3823" s="6"/>
      <c r="J3823" s="5"/>
      <c r="K3823" s="5"/>
      <c r="L3823" s="18" t="str">
        <f>IF(ActividadesCom[[#This Row],[NIVEL 1]]&lt;&gt;0,VLOOKUP(ActividadesCom[[#This Row],[NIVEL 1]],Catálogo!A:B,2,FALSE),"")</f>
        <v/>
      </c>
      <c r="M3823" s="5"/>
      <c r="N3823" s="6"/>
      <c r="O3823" s="5"/>
      <c r="P3823" s="5"/>
      <c r="Q3823" s="18" t="str">
        <f>IF(ActividadesCom[[#This Row],[NIVEL 2]]&lt;&gt;0,VLOOKUP(ActividadesCom[[#This Row],[NIVEL 2]],Catálogo!A:B,2,FALSE),"")</f>
        <v/>
      </c>
      <c r="R3823" s="5"/>
      <c r="S3823" s="6"/>
      <c r="T3823" s="5"/>
      <c r="U3823" s="5"/>
      <c r="V3823" s="18" t="str">
        <f>IF(ActividadesCom[[#This Row],[NIVEL 3]]&lt;&gt;0,VLOOKUP(ActividadesCom[[#This Row],[NIVEL 3]],Catálogo!A:B,2,FALSE),"")</f>
        <v/>
      </c>
      <c r="W3823" s="5"/>
      <c r="X3823" s="6"/>
      <c r="Y3823" s="5"/>
      <c r="Z3823" s="5"/>
      <c r="AA3823" s="18" t="str">
        <f>IF(ActividadesCom[[#This Row],[NIVEL 4]]&lt;&gt;0,VLOOKUP(ActividadesCom[[#This Row],[NIVEL 4]],Catálogo!A:B,2,FALSE),"")</f>
        <v/>
      </c>
      <c r="AB3823" s="5"/>
      <c r="AC3823" s="6"/>
      <c r="AD3823" s="5"/>
      <c r="AE3823" s="5"/>
      <c r="AF3823" s="18" t="str">
        <f>IF(ActividadesCom[[#This Row],[NIVEL 5]]&lt;&gt;0,VLOOKUP(ActividadesCom[[#This Row],[NIVEL 5]],Catálogo!A:B,2,FALSE),"")</f>
        <v/>
      </c>
      <c r="AG3823" s="36"/>
      <c r="AH3823" s="2"/>
      <c r="AI3823" s="2"/>
    </row>
    <row r="3824" spans="1:35" ht="30" customHeight="1" x14ac:dyDescent="0.25">
      <c r="A3824" s="7">
        <v>22470143</v>
      </c>
      <c r="B3824" s="10" t="str">
        <f>VLOOKUP(ActividadesCom[[#This Row],[NO. DE CONTROL]],'LISTADO ESTUDIANTES'!A:C,3,FALSE)</f>
        <v>QUEN CAHUICH GLADYS ITZEL</v>
      </c>
      <c r="C3824" s="97" t="str">
        <f>VLOOKUP(ActividadesCom[[#This Row],[NO. DE CONTROL]],'LISTADO ESTUDIANTES'!A:B,2,FALSE)</f>
        <v>INGENIERIA QUIMICA</v>
      </c>
      <c r="D3824" s="18" t="str">
        <f>VLOOKUP(ActividadesCom[[#This Row],[NO. DE CONTROL]],'LISTADO ESTUDIANTES'!A:D,4,FALSE)</f>
        <v>ACTIVO(A)</v>
      </c>
      <c r="E3824" s="7">
        <f>SUM(ActividadesCom[[#This Row],[CRÉD. 1]],ActividadesCom[[#This Row],[CRÉD. 2]],ActividadesCom[[#This Row],[CRÉD. 3]],ActividadesCom[[#This Row],[CRÉD. 4]],ActividadesCom[[#This Row],[CRÉD. 5]])</f>
        <v>0</v>
      </c>
      <c r="F3824" s="18" t="str">
        <f>IF(ActividadesCom[[#This Row],[ÚLTIMO SEMESTRE CON CRÉDITOS]]&gt;0,ROUND(AVERAGE(ActividadesCom[[#This Row],[VALOR NIVEL 5]],ActividadesCom[[#This Row],[VALOR NIVEL 4]],ActividadesCom[[#This Row],[VALOR NIVEL 3]],ActividadesCom[[#This Row],[VALOR NIVEL 2]],ActividadesCom[[#This Row],[VALOR NIVEL 1]]),0),"")</f>
        <v/>
      </c>
      <c r="G3824" s="7" t="str">
        <f>IF(ActividadesCom[[#This Row],[PROMEDIO]]="","",IF(ActividadesCom[[#This Row],[PROMEDIO]]&gt;=4,"EXCELENTE",IF(ActividadesCom[[#This Row],[PROMEDIO]]&gt;=3,"NOTABLE",IF(ActividadesCom[[#This Row],[PROMEDIO]]&gt;=2,"BUENO",IF(ActividadesCom[[#This Row],[PROMEDIO]]=1,"SUFICIENTE","")))))</f>
        <v/>
      </c>
      <c r="H3824" s="18">
        <f>MAX(ActividadesCom[[#This Row],[PERÍODO 1]],ActividadesCom[[#This Row],[PERÍODO 2]],ActividadesCom[[#This Row],[PERÍODO 3]],ActividadesCom[[#This Row],[PERÍODO 4]],ActividadesCom[[#This Row],[PERÍODO 5]])</f>
        <v>0</v>
      </c>
      <c r="I3824" s="6"/>
      <c r="J3824" s="5"/>
      <c r="K3824" s="5"/>
      <c r="L3824" s="18" t="str">
        <f>IF(ActividadesCom[[#This Row],[NIVEL 1]]&lt;&gt;0,VLOOKUP(ActividadesCom[[#This Row],[NIVEL 1]],Catálogo!A:B,2,FALSE),"")</f>
        <v/>
      </c>
      <c r="M3824" s="5"/>
      <c r="N3824" s="6"/>
      <c r="O3824" s="5"/>
      <c r="P3824" s="5"/>
      <c r="Q3824" s="18" t="str">
        <f>IF(ActividadesCom[[#This Row],[NIVEL 2]]&lt;&gt;0,VLOOKUP(ActividadesCom[[#This Row],[NIVEL 2]],Catálogo!A:B,2,FALSE),"")</f>
        <v/>
      </c>
      <c r="R3824" s="5"/>
      <c r="S3824" s="6"/>
      <c r="T3824" s="5"/>
      <c r="U3824" s="5"/>
      <c r="V3824" s="18" t="str">
        <f>IF(ActividadesCom[[#This Row],[NIVEL 3]]&lt;&gt;0,VLOOKUP(ActividadesCom[[#This Row],[NIVEL 3]],Catálogo!A:B,2,FALSE),"")</f>
        <v/>
      </c>
      <c r="W3824" s="5"/>
      <c r="X3824" s="6"/>
      <c r="Y3824" s="5"/>
      <c r="Z3824" s="5"/>
      <c r="AA3824" s="18" t="str">
        <f>IF(ActividadesCom[[#This Row],[NIVEL 4]]&lt;&gt;0,VLOOKUP(ActividadesCom[[#This Row],[NIVEL 4]],Catálogo!A:B,2,FALSE),"")</f>
        <v/>
      </c>
      <c r="AB3824" s="5"/>
      <c r="AC3824" s="6"/>
      <c r="AD3824" s="5"/>
      <c r="AE3824" s="5"/>
      <c r="AF3824" s="18" t="str">
        <f>IF(ActividadesCom[[#This Row],[NIVEL 5]]&lt;&gt;0,VLOOKUP(ActividadesCom[[#This Row],[NIVEL 5]],Catálogo!A:B,2,FALSE),"")</f>
        <v/>
      </c>
      <c r="AG3824" s="36"/>
      <c r="AH3824" s="2"/>
      <c r="AI3824" s="2"/>
    </row>
    <row r="3825" spans="1:35" ht="30" customHeight="1" x14ac:dyDescent="0.25">
      <c r="A3825" s="7">
        <v>22470144</v>
      </c>
      <c r="B3825" s="10" t="str">
        <f>VLOOKUP(ActividadesCom[[#This Row],[NO. DE CONTROL]],'LISTADO ESTUDIANTES'!A:C,3,FALSE)</f>
        <v>RUEZGAZ NAVARRETE GEORGINA</v>
      </c>
      <c r="C3825" s="97" t="str">
        <f>VLOOKUP(ActividadesCom[[#This Row],[NO. DE CONTROL]],'LISTADO ESTUDIANTES'!A:B,2,FALSE)</f>
        <v>INGENIERIA QUIMICA</v>
      </c>
      <c r="D3825" s="18" t="str">
        <f>VLOOKUP(ActividadesCom[[#This Row],[NO. DE CONTROL]],'LISTADO ESTUDIANTES'!A:D,4,FALSE)</f>
        <v>ACTIVO(A)</v>
      </c>
      <c r="E3825" s="7">
        <f>SUM(ActividadesCom[[#This Row],[CRÉD. 1]],ActividadesCom[[#This Row],[CRÉD. 2]],ActividadesCom[[#This Row],[CRÉD. 3]],ActividadesCom[[#This Row],[CRÉD. 4]],ActividadesCom[[#This Row],[CRÉD. 5]])</f>
        <v>0</v>
      </c>
      <c r="F3825" s="18" t="str">
        <f>IF(ActividadesCom[[#This Row],[ÚLTIMO SEMESTRE CON CRÉDITOS]]&gt;0,ROUND(AVERAGE(ActividadesCom[[#This Row],[VALOR NIVEL 5]],ActividadesCom[[#This Row],[VALOR NIVEL 4]],ActividadesCom[[#This Row],[VALOR NIVEL 3]],ActividadesCom[[#This Row],[VALOR NIVEL 2]],ActividadesCom[[#This Row],[VALOR NIVEL 1]]),0),"")</f>
        <v/>
      </c>
      <c r="G3825" s="7" t="str">
        <f>IF(ActividadesCom[[#This Row],[PROMEDIO]]="","",IF(ActividadesCom[[#This Row],[PROMEDIO]]&gt;=4,"EXCELENTE",IF(ActividadesCom[[#This Row],[PROMEDIO]]&gt;=3,"NOTABLE",IF(ActividadesCom[[#This Row],[PROMEDIO]]&gt;=2,"BUENO",IF(ActividadesCom[[#This Row],[PROMEDIO]]=1,"SUFICIENTE","")))))</f>
        <v/>
      </c>
      <c r="H3825" s="18">
        <f>MAX(ActividadesCom[[#This Row],[PERÍODO 1]],ActividadesCom[[#This Row],[PERÍODO 2]],ActividadesCom[[#This Row],[PERÍODO 3]],ActividadesCom[[#This Row],[PERÍODO 4]],ActividadesCom[[#This Row],[PERÍODO 5]])</f>
        <v>0</v>
      </c>
      <c r="I3825" s="6"/>
      <c r="J3825" s="5"/>
      <c r="K3825" s="5"/>
      <c r="L3825" s="18" t="str">
        <f>IF(ActividadesCom[[#This Row],[NIVEL 1]]&lt;&gt;0,VLOOKUP(ActividadesCom[[#This Row],[NIVEL 1]],Catálogo!A:B,2,FALSE),"")</f>
        <v/>
      </c>
      <c r="M3825" s="5"/>
      <c r="N3825" s="6"/>
      <c r="O3825" s="5"/>
      <c r="P3825" s="5"/>
      <c r="Q3825" s="18" t="str">
        <f>IF(ActividadesCom[[#This Row],[NIVEL 2]]&lt;&gt;0,VLOOKUP(ActividadesCom[[#This Row],[NIVEL 2]],Catálogo!A:B,2,FALSE),"")</f>
        <v/>
      </c>
      <c r="R3825" s="5"/>
      <c r="S3825" s="6"/>
      <c r="T3825" s="5"/>
      <c r="U3825" s="5"/>
      <c r="V3825" s="18" t="str">
        <f>IF(ActividadesCom[[#This Row],[NIVEL 3]]&lt;&gt;0,VLOOKUP(ActividadesCom[[#This Row],[NIVEL 3]],Catálogo!A:B,2,FALSE),"")</f>
        <v/>
      </c>
      <c r="W3825" s="5"/>
      <c r="X3825" s="6"/>
      <c r="Y3825" s="5"/>
      <c r="Z3825" s="5"/>
      <c r="AA3825" s="18" t="str">
        <f>IF(ActividadesCom[[#This Row],[NIVEL 4]]&lt;&gt;0,VLOOKUP(ActividadesCom[[#This Row],[NIVEL 4]],Catálogo!A:B,2,FALSE),"")</f>
        <v/>
      </c>
      <c r="AB3825" s="5"/>
      <c r="AC3825" s="6"/>
      <c r="AD3825" s="5"/>
      <c r="AE3825" s="5"/>
      <c r="AF3825" s="18" t="str">
        <f>IF(ActividadesCom[[#This Row],[NIVEL 5]]&lt;&gt;0,VLOOKUP(ActividadesCom[[#This Row],[NIVEL 5]],Catálogo!A:B,2,FALSE),"")</f>
        <v/>
      </c>
      <c r="AG3825" s="36"/>
      <c r="AH3825" s="2"/>
      <c r="AI3825" s="2"/>
    </row>
    <row r="3826" spans="1:35" ht="30" customHeight="1" x14ac:dyDescent="0.25">
      <c r="A3826" s="7">
        <v>22470145</v>
      </c>
      <c r="B3826" s="10" t="str">
        <f>VLOOKUP(ActividadesCom[[#This Row],[NO. DE CONTROL]],'LISTADO ESTUDIANTES'!A:C,3,FALSE)</f>
        <v>GARCIA SANTOS LUIS ANTONIO</v>
      </c>
      <c r="C3826" s="97" t="str">
        <f>VLOOKUP(ActividadesCom[[#This Row],[NO. DE CONTROL]],'LISTADO ESTUDIANTES'!A:B,2,FALSE)</f>
        <v>INGENIERIA QUIMICA</v>
      </c>
      <c r="D3826" s="18" t="str">
        <f>VLOOKUP(ActividadesCom[[#This Row],[NO. DE CONTROL]],'LISTADO ESTUDIANTES'!A:D,4,FALSE)</f>
        <v>ACTIVO(A)</v>
      </c>
      <c r="E3826" s="7">
        <f>SUM(ActividadesCom[[#This Row],[CRÉD. 1]],ActividadesCom[[#This Row],[CRÉD. 2]],ActividadesCom[[#This Row],[CRÉD. 3]],ActividadesCom[[#This Row],[CRÉD. 4]],ActividadesCom[[#This Row],[CRÉD. 5]])</f>
        <v>0</v>
      </c>
      <c r="F3826" s="18" t="str">
        <f>IF(ActividadesCom[[#This Row],[ÚLTIMO SEMESTRE CON CRÉDITOS]]&gt;0,ROUND(AVERAGE(ActividadesCom[[#This Row],[VALOR NIVEL 5]],ActividadesCom[[#This Row],[VALOR NIVEL 4]],ActividadesCom[[#This Row],[VALOR NIVEL 3]],ActividadesCom[[#This Row],[VALOR NIVEL 2]],ActividadesCom[[#This Row],[VALOR NIVEL 1]]),0),"")</f>
        <v/>
      </c>
      <c r="G3826" s="7" t="str">
        <f>IF(ActividadesCom[[#This Row],[PROMEDIO]]="","",IF(ActividadesCom[[#This Row],[PROMEDIO]]&gt;=4,"EXCELENTE",IF(ActividadesCom[[#This Row],[PROMEDIO]]&gt;=3,"NOTABLE",IF(ActividadesCom[[#This Row],[PROMEDIO]]&gt;=2,"BUENO",IF(ActividadesCom[[#This Row],[PROMEDIO]]=1,"SUFICIENTE","")))))</f>
        <v/>
      </c>
      <c r="H3826" s="18">
        <f>MAX(ActividadesCom[[#This Row],[PERÍODO 1]],ActividadesCom[[#This Row],[PERÍODO 2]],ActividadesCom[[#This Row],[PERÍODO 3]],ActividadesCom[[#This Row],[PERÍODO 4]],ActividadesCom[[#This Row],[PERÍODO 5]])</f>
        <v>0</v>
      </c>
      <c r="I3826" s="6"/>
      <c r="J3826" s="5"/>
      <c r="K3826" s="5"/>
      <c r="L3826" s="18" t="str">
        <f>IF(ActividadesCom[[#This Row],[NIVEL 1]]&lt;&gt;0,VLOOKUP(ActividadesCom[[#This Row],[NIVEL 1]],Catálogo!A:B,2,FALSE),"")</f>
        <v/>
      </c>
      <c r="M3826" s="5"/>
      <c r="N3826" s="6"/>
      <c r="O3826" s="5"/>
      <c r="P3826" s="5"/>
      <c r="Q3826" s="18" t="str">
        <f>IF(ActividadesCom[[#This Row],[NIVEL 2]]&lt;&gt;0,VLOOKUP(ActividadesCom[[#This Row],[NIVEL 2]],Catálogo!A:B,2,FALSE),"")</f>
        <v/>
      </c>
      <c r="R3826" s="5"/>
      <c r="S3826" s="6"/>
      <c r="T3826" s="5"/>
      <c r="U3826" s="5"/>
      <c r="V3826" s="18" t="str">
        <f>IF(ActividadesCom[[#This Row],[NIVEL 3]]&lt;&gt;0,VLOOKUP(ActividadesCom[[#This Row],[NIVEL 3]],Catálogo!A:B,2,FALSE),"")</f>
        <v/>
      </c>
      <c r="W3826" s="5"/>
      <c r="X3826" s="6"/>
      <c r="Y3826" s="5"/>
      <c r="Z3826" s="5"/>
      <c r="AA3826" s="18" t="str">
        <f>IF(ActividadesCom[[#This Row],[NIVEL 4]]&lt;&gt;0,VLOOKUP(ActividadesCom[[#This Row],[NIVEL 4]],Catálogo!A:B,2,FALSE),"")</f>
        <v/>
      </c>
      <c r="AB3826" s="5"/>
      <c r="AC3826" s="6"/>
      <c r="AD3826" s="5"/>
      <c r="AE3826" s="5"/>
      <c r="AF3826" s="18" t="str">
        <f>IF(ActividadesCom[[#This Row],[NIVEL 5]]&lt;&gt;0,VLOOKUP(ActividadesCom[[#This Row],[NIVEL 5]],Catálogo!A:B,2,FALSE),"")</f>
        <v/>
      </c>
      <c r="AG3826" s="36"/>
      <c r="AH3826" s="2"/>
      <c r="AI3826" s="2"/>
    </row>
    <row r="3827" spans="1:35" ht="30" customHeight="1" x14ac:dyDescent="0.25">
      <c r="A3827" s="7">
        <v>22470146</v>
      </c>
      <c r="B3827" s="10" t="str">
        <f>VLOOKUP(ActividadesCom[[#This Row],[NO. DE CONTROL]],'LISTADO ESTUDIANTES'!A:C,3,FALSE)</f>
        <v>ÁVILA DZUL DARWIN SANTIAGO</v>
      </c>
      <c r="C3827" s="97" t="str">
        <f>VLOOKUP(ActividadesCom[[#This Row],[NO. DE CONTROL]],'LISTADO ESTUDIANTES'!A:B,2,FALSE)</f>
        <v>INGENIERIA QUIMICA</v>
      </c>
      <c r="D3827" s="18" t="str">
        <f>VLOOKUP(ActividadesCom[[#This Row],[NO. DE CONTROL]],'LISTADO ESTUDIANTES'!A:D,4,FALSE)</f>
        <v>ACTIVO(A)</v>
      </c>
      <c r="E3827" s="7">
        <f>SUM(ActividadesCom[[#This Row],[CRÉD. 1]],ActividadesCom[[#This Row],[CRÉD. 2]],ActividadesCom[[#This Row],[CRÉD. 3]],ActividadesCom[[#This Row],[CRÉD. 4]],ActividadesCom[[#This Row],[CRÉD. 5]])</f>
        <v>1</v>
      </c>
      <c r="F3827" s="18">
        <f>IF(ActividadesCom[[#This Row],[ÚLTIMO SEMESTRE CON CRÉDITOS]]&gt;0,ROUND(AVERAGE(ActividadesCom[[#This Row],[VALOR NIVEL 5]],ActividadesCom[[#This Row],[VALOR NIVEL 4]],ActividadesCom[[#This Row],[VALOR NIVEL 3]],ActividadesCom[[#This Row],[VALOR NIVEL 2]],ActividadesCom[[#This Row],[VALOR NIVEL 1]]),0),"")</f>
        <v>4</v>
      </c>
      <c r="G3827" s="7" t="str">
        <f>IF(ActividadesCom[[#This Row],[PROMEDIO]]="","",IF(ActividadesCom[[#This Row],[PROMEDIO]]&gt;=4,"EXCELENTE",IF(ActividadesCom[[#This Row],[PROMEDIO]]&gt;=3,"NOTABLE",IF(ActividadesCom[[#This Row],[PROMEDIO]]&gt;=2,"BUENO",IF(ActividadesCom[[#This Row],[PROMEDIO]]=1,"SUFICIENTE","")))))</f>
        <v>EXCELENTE</v>
      </c>
      <c r="H3827" s="18">
        <f>MAX(ActividadesCom[[#This Row],[PERÍODO 1]],ActividadesCom[[#This Row],[PERÍODO 2]],ActividadesCom[[#This Row],[PERÍODO 3]],ActividadesCom[[#This Row],[PERÍODO 4]],ActividadesCom[[#This Row],[PERÍODO 5]])</f>
        <v>20223</v>
      </c>
      <c r="I3827" s="6" t="s">
        <v>5872</v>
      </c>
      <c r="J3827" s="5">
        <v>20223</v>
      </c>
      <c r="K3827" s="5" t="s">
        <v>4008</v>
      </c>
      <c r="L3827" s="18">
        <f>IF(ActividadesCom[[#This Row],[NIVEL 1]]&lt;&gt;0,VLOOKUP(ActividadesCom[[#This Row],[NIVEL 1]],Catálogo!A:B,2,FALSE),"")</f>
        <v>4</v>
      </c>
      <c r="M3827" s="5">
        <v>1</v>
      </c>
      <c r="N3827" s="6"/>
      <c r="O3827" s="5"/>
      <c r="P3827" s="5"/>
      <c r="Q3827" s="18" t="str">
        <f>IF(ActividadesCom[[#This Row],[NIVEL 2]]&lt;&gt;0,VLOOKUP(ActividadesCom[[#This Row],[NIVEL 2]],Catálogo!A:B,2,FALSE),"")</f>
        <v/>
      </c>
      <c r="R3827" s="5"/>
      <c r="S3827" s="6"/>
      <c r="T3827" s="5"/>
      <c r="U3827" s="5"/>
      <c r="V3827" s="18" t="str">
        <f>IF(ActividadesCom[[#This Row],[NIVEL 3]]&lt;&gt;0,VLOOKUP(ActividadesCom[[#This Row],[NIVEL 3]],Catálogo!A:B,2,FALSE),"")</f>
        <v/>
      </c>
      <c r="W3827" s="5"/>
      <c r="X3827" s="6"/>
      <c r="Y3827" s="5"/>
      <c r="Z3827" s="5"/>
      <c r="AA3827" s="18" t="str">
        <f>IF(ActividadesCom[[#This Row],[NIVEL 4]]&lt;&gt;0,VLOOKUP(ActividadesCom[[#This Row],[NIVEL 4]],Catálogo!A:B,2,FALSE),"")</f>
        <v/>
      </c>
      <c r="AB3827" s="5"/>
      <c r="AC3827" s="6"/>
      <c r="AD3827" s="5"/>
      <c r="AE3827" s="5"/>
      <c r="AF3827" s="18" t="str">
        <f>IF(ActividadesCom[[#This Row],[NIVEL 5]]&lt;&gt;0,VLOOKUP(ActividadesCom[[#This Row],[NIVEL 5]],Catálogo!A:B,2,FALSE),"")</f>
        <v/>
      </c>
      <c r="AG3827" s="36"/>
      <c r="AH3827" s="2"/>
      <c r="AI3827" s="2"/>
    </row>
    <row r="3828" spans="1:35" ht="30" customHeight="1" x14ac:dyDescent="0.25">
      <c r="A3828" s="7">
        <v>22470147</v>
      </c>
      <c r="B3828" s="10" t="str">
        <f>VLOOKUP(ActividadesCom[[#This Row],[NO. DE CONTROL]],'LISTADO ESTUDIANTES'!A:C,3,FALSE)</f>
        <v>GRANADILLO QUIJANO LUDWIKA KRYSTEL</v>
      </c>
      <c r="C3828" s="97" t="str">
        <f>VLOOKUP(ActividadesCom[[#This Row],[NO. DE CONTROL]],'LISTADO ESTUDIANTES'!A:B,2,FALSE)</f>
        <v>INGENIERIA EN GESTION EMPRESARIAL</v>
      </c>
      <c r="D3828" s="18" t="str">
        <f>VLOOKUP(ActividadesCom[[#This Row],[NO. DE CONTROL]],'LISTADO ESTUDIANTES'!A:D,4,FALSE)</f>
        <v>ACTIVO(A)</v>
      </c>
      <c r="E3828" s="7">
        <f>SUM(ActividadesCom[[#This Row],[CRÉD. 1]],ActividadesCom[[#This Row],[CRÉD. 2]],ActividadesCom[[#This Row],[CRÉD. 3]],ActividadesCom[[#This Row],[CRÉD. 4]],ActividadesCom[[#This Row],[CRÉD. 5]])</f>
        <v>1</v>
      </c>
      <c r="F3828" s="18">
        <f>IF(ActividadesCom[[#This Row],[ÚLTIMO SEMESTRE CON CRÉDITOS]]&gt;0,ROUND(AVERAGE(ActividadesCom[[#This Row],[VALOR NIVEL 5]],ActividadesCom[[#This Row],[VALOR NIVEL 4]],ActividadesCom[[#This Row],[VALOR NIVEL 3]],ActividadesCom[[#This Row],[VALOR NIVEL 2]],ActividadesCom[[#This Row],[VALOR NIVEL 1]]),0),"")</f>
        <v>4</v>
      </c>
      <c r="G3828" s="7" t="str">
        <f>IF(ActividadesCom[[#This Row],[PROMEDIO]]="","",IF(ActividadesCom[[#This Row],[PROMEDIO]]&gt;=4,"EXCELENTE",IF(ActividadesCom[[#This Row],[PROMEDIO]]&gt;=3,"NOTABLE",IF(ActividadesCom[[#This Row],[PROMEDIO]]&gt;=2,"BUENO",IF(ActividadesCom[[#This Row],[PROMEDIO]]=1,"SUFICIENTE","")))))</f>
        <v>EXCELENTE</v>
      </c>
      <c r="H3828" s="18">
        <f>MAX(ActividadesCom[[#This Row],[PERÍODO 1]],ActividadesCom[[#This Row],[PERÍODO 2]],ActividadesCom[[#This Row],[PERÍODO 3]],ActividadesCom[[#This Row],[PERÍODO 4]],ActividadesCom[[#This Row],[PERÍODO 5]])</f>
        <v>20223</v>
      </c>
      <c r="I3828" s="6" t="s">
        <v>5888</v>
      </c>
      <c r="J3828" s="5">
        <v>20223</v>
      </c>
      <c r="K3828" s="5" t="s">
        <v>4008</v>
      </c>
      <c r="L3828" s="18">
        <f>IF(ActividadesCom[[#This Row],[NIVEL 1]]&lt;&gt;0,VLOOKUP(ActividadesCom[[#This Row],[NIVEL 1]],Catálogo!A:B,2,FALSE),"")</f>
        <v>4</v>
      </c>
      <c r="M3828" s="5">
        <v>1</v>
      </c>
      <c r="N3828" s="6"/>
      <c r="O3828" s="5"/>
      <c r="P3828" s="5"/>
      <c r="Q3828" s="18" t="str">
        <f>IF(ActividadesCom[[#This Row],[NIVEL 2]]&lt;&gt;0,VLOOKUP(ActividadesCom[[#This Row],[NIVEL 2]],Catálogo!A:B,2,FALSE),"")</f>
        <v/>
      </c>
      <c r="R3828" s="5"/>
      <c r="S3828" s="6"/>
      <c r="T3828" s="5"/>
      <c r="U3828" s="5"/>
      <c r="V3828" s="18" t="str">
        <f>IF(ActividadesCom[[#This Row],[NIVEL 3]]&lt;&gt;0,VLOOKUP(ActividadesCom[[#This Row],[NIVEL 3]],Catálogo!A:B,2,FALSE),"")</f>
        <v/>
      </c>
      <c r="W3828" s="5"/>
      <c r="X3828" s="6"/>
      <c r="Y3828" s="5"/>
      <c r="Z3828" s="5"/>
      <c r="AA3828" s="18" t="str">
        <f>IF(ActividadesCom[[#This Row],[NIVEL 4]]&lt;&gt;0,VLOOKUP(ActividadesCom[[#This Row],[NIVEL 4]],Catálogo!A:B,2,FALSE),"")</f>
        <v/>
      </c>
      <c r="AB3828" s="5"/>
      <c r="AC3828" s="6"/>
      <c r="AD3828" s="5"/>
      <c r="AE3828" s="5"/>
      <c r="AF3828" s="18" t="str">
        <f>IF(ActividadesCom[[#This Row],[NIVEL 5]]&lt;&gt;0,VLOOKUP(ActividadesCom[[#This Row],[NIVEL 5]],Catálogo!A:B,2,FALSE),"")</f>
        <v/>
      </c>
      <c r="AG3828" s="36"/>
      <c r="AH3828" s="2"/>
      <c r="AI3828" s="2"/>
    </row>
    <row r="3829" spans="1:35" ht="30" customHeight="1" x14ac:dyDescent="0.25">
      <c r="A3829" s="7">
        <v>22470148</v>
      </c>
      <c r="B3829" s="10" t="str">
        <f>VLOOKUP(ActividadesCom[[#This Row],[NO. DE CONTROL]],'LISTADO ESTUDIANTES'!A:C,3,FALSE)</f>
        <v>HERMIDA BUSTOS MAYRA CITLALLY</v>
      </c>
      <c r="C3829" s="97" t="str">
        <f>VLOOKUP(ActividadesCom[[#This Row],[NO. DE CONTROL]],'LISTADO ESTUDIANTES'!A:B,2,FALSE)</f>
        <v>INGENIERIA EN GESTION EMPRESARIAL</v>
      </c>
      <c r="D3829" s="18" t="str">
        <f>VLOOKUP(ActividadesCom[[#This Row],[NO. DE CONTROL]],'LISTADO ESTUDIANTES'!A:D,4,FALSE)</f>
        <v>ACTIVO(A)</v>
      </c>
      <c r="E3829" s="7">
        <f>SUM(ActividadesCom[[#This Row],[CRÉD. 1]],ActividadesCom[[#This Row],[CRÉD. 2]],ActividadesCom[[#This Row],[CRÉD. 3]],ActividadesCom[[#This Row],[CRÉD. 4]],ActividadesCom[[#This Row],[CRÉD. 5]])</f>
        <v>0</v>
      </c>
      <c r="F3829" s="18" t="str">
        <f>IF(ActividadesCom[[#This Row],[ÚLTIMO SEMESTRE CON CRÉDITOS]]&gt;0,ROUND(AVERAGE(ActividadesCom[[#This Row],[VALOR NIVEL 5]],ActividadesCom[[#This Row],[VALOR NIVEL 4]],ActividadesCom[[#This Row],[VALOR NIVEL 3]],ActividadesCom[[#This Row],[VALOR NIVEL 2]],ActividadesCom[[#This Row],[VALOR NIVEL 1]]),0),"")</f>
        <v/>
      </c>
      <c r="G3829" s="7" t="str">
        <f>IF(ActividadesCom[[#This Row],[PROMEDIO]]="","",IF(ActividadesCom[[#This Row],[PROMEDIO]]&gt;=4,"EXCELENTE",IF(ActividadesCom[[#This Row],[PROMEDIO]]&gt;=3,"NOTABLE",IF(ActividadesCom[[#This Row],[PROMEDIO]]&gt;=2,"BUENO",IF(ActividadesCom[[#This Row],[PROMEDIO]]=1,"SUFICIENTE","")))))</f>
        <v/>
      </c>
      <c r="H3829" s="18">
        <f>MAX(ActividadesCom[[#This Row],[PERÍODO 1]],ActividadesCom[[#This Row],[PERÍODO 2]],ActividadesCom[[#This Row],[PERÍODO 3]],ActividadesCom[[#This Row],[PERÍODO 4]],ActividadesCom[[#This Row],[PERÍODO 5]])</f>
        <v>0</v>
      </c>
      <c r="I3829" s="6"/>
      <c r="J3829" s="5"/>
      <c r="K3829" s="5"/>
      <c r="L3829" s="18" t="str">
        <f>IF(ActividadesCom[[#This Row],[NIVEL 1]]&lt;&gt;0,VLOOKUP(ActividadesCom[[#This Row],[NIVEL 1]],Catálogo!A:B,2,FALSE),"")</f>
        <v/>
      </c>
      <c r="M3829" s="5"/>
      <c r="N3829" s="6"/>
      <c r="O3829" s="5"/>
      <c r="P3829" s="5"/>
      <c r="Q3829" s="18" t="str">
        <f>IF(ActividadesCom[[#This Row],[NIVEL 2]]&lt;&gt;0,VLOOKUP(ActividadesCom[[#This Row],[NIVEL 2]],Catálogo!A:B,2,FALSE),"")</f>
        <v/>
      </c>
      <c r="R3829" s="5"/>
      <c r="S3829" s="6"/>
      <c r="T3829" s="5"/>
      <c r="U3829" s="5"/>
      <c r="V3829" s="18" t="str">
        <f>IF(ActividadesCom[[#This Row],[NIVEL 3]]&lt;&gt;0,VLOOKUP(ActividadesCom[[#This Row],[NIVEL 3]],Catálogo!A:B,2,FALSE),"")</f>
        <v/>
      </c>
      <c r="W3829" s="5"/>
      <c r="X3829" s="6"/>
      <c r="Y3829" s="5"/>
      <c r="Z3829" s="5"/>
      <c r="AA3829" s="18" t="str">
        <f>IF(ActividadesCom[[#This Row],[NIVEL 4]]&lt;&gt;0,VLOOKUP(ActividadesCom[[#This Row],[NIVEL 4]],Catálogo!A:B,2,FALSE),"")</f>
        <v/>
      </c>
      <c r="AB3829" s="5"/>
      <c r="AC3829" s="6"/>
      <c r="AD3829" s="5"/>
      <c r="AE3829" s="5"/>
      <c r="AF3829" s="18" t="str">
        <f>IF(ActividadesCom[[#This Row],[NIVEL 5]]&lt;&gt;0,VLOOKUP(ActividadesCom[[#This Row],[NIVEL 5]],Catálogo!A:B,2,FALSE),"")</f>
        <v/>
      </c>
      <c r="AG3829" s="36"/>
      <c r="AH3829" s="2"/>
      <c r="AI3829" s="2"/>
    </row>
    <row r="3830" spans="1:35" ht="30" customHeight="1" x14ac:dyDescent="0.25">
      <c r="A3830" s="7">
        <v>22470149</v>
      </c>
      <c r="B3830" s="10" t="str">
        <f>VLOOKUP(ActividadesCom[[#This Row],[NO. DE CONTROL]],'LISTADO ESTUDIANTES'!A:C,3,FALSE)</f>
        <v>ZUVIETA TEJEDA KARLA CRYSTEL</v>
      </c>
      <c r="C3830" s="97" t="str">
        <f>VLOOKUP(ActividadesCom[[#This Row],[NO. DE CONTROL]],'LISTADO ESTUDIANTES'!A:B,2,FALSE)</f>
        <v>INGENIERIA EN GESTION EMPRESARIAL</v>
      </c>
      <c r="D3830" s="18" t="str">
        <f>VLOOKUP(ActividadesCom[[#This Row],[NO. DE CONTROL]],'LISTADO ESTUDIANTES'!A:D,4,FALSE)</f>
        <v>ACTIVO(A)</v>
      </c>
      <c r="E3830" s="7">
        <f>SUM(ActividadesCom[[#This Row],[CRÉD. 1]],ActividadesCom[[#This Row],[CRÉD. 2]],ActividadesCom[[#This Row],[CRÉD. 3]],ActividadesCom[[#This Row],[CRÉD. 4]],ActividadesCom[[#This Row],[CRÉD. 5]])</f>
        <v>0</v>
      </c>
      <c r="F3830" s="18" t="str">
        <f>IF(ActividadesCom[[#This Row],[ÚLTIMO SEMESTRE CON CRÉDITOS]]&gt;0,ROUND(AVERAGE(ActividadesCom[[#This Row],[VALOR NIVEL 5]],ActividadesCom[[#This Row],[VALOR NIVEL 4]],ActividadesCom[[#This Row],[VALOR NIVEL 3]],ActividadesCom[[#This Row],[VALOR NIVEL 2]],ActividadesCom[[#This Row],[VALOR NIVEL 1]]),0),"")</f>
        <v/>
      </c>
      <c r="G3830" s="7" t="str">
        <f>IF(ActividadesCom[[#This Row],[PROMEDIO]]="","",IF(ActividadesCom[[#This Row],[PROMEDIO]]&gt;=4,"EXCELENTE",IF(ActividadesCom[[#This Row],[PROMEDIO]]&gt;=3,"NOTABLE",IF(ActividadesCom[[#This Row],[PROMEDIO]]&gt;=2,"BUENO",IF(ActividadesCom[[#This Row],[PROMEDIO]]=1,"SUFICIENTE","")))))</f>
        <v/>
      </c>
      <c r="H3830" s="18">
        <f>MAX(ActividadesCom[[#This Row],[PERÍODO 1]],ActividadesCom[[#This Row],[PERÍODO 2]],ActividadesCom[[#This Row],[PERÍODO 3]],ActividadesCom[[#This Row],[PERÍODO 4]],ActividadesCom[[#This Row],[PERÍODO 5]])</f>
        <v>0</v>
      </c>
      <c r="I3830" s="6"/>
      <c r="J3830" s="5"/>
      <c r="K3830" s="5"/>
      <c r="L3830" s="18" t="str">
        <f>IF(ActividadesCom[[#This Row],[NIVEL 1]]&lt;&gt;0,VLOOKUP(ActividadesCom[[#This Row],[NIVEL 1]],Catálogo!A:B,2,FALSE),"")</f>
        <v/>
      </c>
      <c r="M3830" s="5"/>
      <c r="N3830" s="6"/>
      <c r="O3830" s="5"/>
      <c r="P3830" s="5"/>
      <c r="Q3830" s="18" t="str">
        <f>IF(ActividadesCom[[#This Row],[NIVEL 2]]&lt;&gt;0,VLOOKUP(ActividadesCom[[#This Row],[NIVEL 2]],Catálogo!A:B,2,FALSE),"")</f>
        <v/>
      </c>
      <c r="R3830" s="5"/>
      <c r="S3830" s="6"/>
      <c r="T3830" s="5"/>
      <c r="U3830" s="5"/>
      <c r="V3830" s="18" t="str">
        <f>IF(ActividadesCom[[#This Row],[NIVEL 3]]&lt;&gt;0,VLOOKUP(ActividadesCom[[#This Row],[NIVEL 3]],Catálogo!A:B,2,FALSE),"")</f>
        <v/>
      </c>
      <c r="W3830" s="5"/>
      <c r="X3830" s="6"/>
      <c r="Y3830" s="5"/>
      <c r="Z3830" s="5"/>
      <c r="AA3830" s="18" t="str">
        <f>IF(ActividadesCom[[#This Row],[NIVEL 4]]&lt;&gt;0,VLOOKUP(ActividadesCom[[#This Row],[NIVEL 4]],Catálogo!A:B,2,FALSE),"")</f>
        <v/>
      </c>
      <c r="AB3830" s="5"/>
      <c r="AC3830" s="6"/>
      <c r="AD3830" s="5"/>
      <c r="AE3830" s="5"/>
      <c r="AF3830" s="18" t="str">
        <f>IF(ActividadesCom[[#This Row],[NIVEL 5]]&lt;&gt;0,VLOOKUP(ActividadesCom[[#This Row],[NIVEL 5]],Catálogo!A:B,2,FALSE),"")</f>
        <v/>
      </c>
      <c r="AG3830" s="36"/>
      <c r="AH3830" s="2"/>
      <c r="AI3830" s="2"/>
    </row>
    <row r="3831" spans="1:35" ht="30" customHeight="1" x14ac:dyDescent="0.25">
      <c r="A3831" s="7">
        <v>22470150</v>
      </c>
      <c r="B3831" s="10" t="str">
        <f>VLOOKUP(ActividadesCom[[#This Row],[NO. DE CONTROL]],'LISTADO ESTUDIANTES'!A:C,3,FALSE)</f>
        <v>HERNÁNDEZ ESQUIVEL GENESIS SOFIA</v>
      </c>
      <c r="C3831" s="97" t="str">
        <f>VLOOKUP(ActividadesCom[[#This Row],[NO. DE CONTROL]],'LISTADO ESTUDIANTES'!A:B,2,FALSE)</f>
        <v>INGENIERIA EN GESTION EMPRESARIAL</v>
      </c>
      <c r="D3831" s="18" t="str">
        <f>VLOOKUP(ActividadesCom[[#This Row],[NO. DE CONTROL]],'LISTADO ESTUDIANTES'!A:D,4,FALSE)</f>
        <v>ACTIVO(A)</v>
      </c>
      <c r="E3831" s="7">
        <f>SUM(ActividadesCom[[#This Row],[CRÉD. 1]],ActividadesCom[[#This Row],[CRÉD. 2]],ActividadesCom[[#This Row],[CRÉD. 3]],ActividadesCom[[#This Row],[CRÉD. 4]],ActividadesCom[[#This Row],[CRÉD. 5]])</f>
        <v>0</v>
      </c>
      <c r="F3831" s="18" t="str">
        <f>IF(ActividadesCom[[#This Row],[ÚLTIMO SEMESTRE CON CRÉDITOS]]&gt;0,ROUND(AVERAGE(ActividadesCom[[#This Row],[VALOR NIVEL 5]],ActividadesCom[[#This Row],[VALOR NIVEL 4]],ActividadesCom[[#This Row],[VALOR NIVEL 3]],ActividadesCom[[#This Row],[VALOR NIVEL 2]],ActividadesCom[[#This Row],[VALOR NIVEL 1]]),0),"")</f>
        <v/>
      </c>
      <c r="G3831" s="7" t="str">
        <f>IF(ActividadesCom[[#This Row],[PROMEDIO]]="","",IF(ActividadesCom[[#This Row],[PROMEDIO]]&gt;=4,"EXCELENTE",IF(ActividadesCom[[#This Row],[PROMEDIO]]&gt;=3,"NOTABLE",IF(ActividadesCom[[#This Row],[PROMEDIO]]&gt;=2,"BUENO",IF(ActividadesCom[[#This Row],[PROMEDIO]]=1,"SUFICIENTE","")))))</f>
        <v/>
      </c>
      <c r="H3831" s="18">
        <f>MAX(ActividadesCom[[#This Row],[PERÍODO 1]],ActividadesCom[[#This Row],[PERÍODO 2]],ActividadesCom[[#This Row],[PERÍODO 3]],ActividadesCom[[#This Row],[PERÍODO 4]],ActividadesCom[[#This Row],[PERÍODO 5]])</f>
        <v>0</v>
      </c>
      <c r="I3831" s="6"/>
      <c r="J3831" s="5"/>
      <c r="K3831" s="5"/>
      <c r="L3831" s="18" t="str">
        <f>IF(ActividadesCom[[#This Row],[NIVEL 1]]&lt;&gt;0,VLOOKUP(ActividadesCom[[#This Row],[NIVEL 1]],Catálogo!A:B,2,FALSE),"")</f>
        <v/>
      </c>
      <c r="M3831" s="5"/>
      <c r="N3831" s="6"/>
      <c r="O3831" s="5"/>
      <c r="P3831" s="5"/>
      <c r="Q3831" s="18" t="str">
        <f>IF(ActividadesCom[[#This Row],[NIVEL 2]]&lt;&gt;0,VLOOKUP(ActividadesCom[[#This Row],[NIVEL 2]],Catálogo!A:B,2,FALSE),"")</f>
        <v/>
      </c>
      <c r="R3831" s="5"/>
      <c r="S3831" s="6"/>
      <c r="T3831" s="5"/>
      <c r="U3831" s="5"/>
      <c r="V3831" s="18" t="str">
        <f>IF(ActividadesCom[[#This Row],[NIVEL 3]]&lt;&gt;0,VLOOKUP(ActividadesCom[[#This Row],[NIVEL 3]],Catálogo!A:B,2,FALSE),"")</f>
        <v/>
      </c>
      <c r="W3831" s="5"/>
      <c r="X3831" s="6"/>
      <c r="Y3831" s="5"/>
      <c r="Z3831" s="5"/>
      <c r="AA3831" s="18" t="str">
        <f>IF(ActividadesCom[[#This Row],[NIVEL 4]]&lt;&gt;0,VLOOKUP(ActividadesCom[[#This Row],[NIVEL 4]],Catálogo!A:B,2,FALSE),"")</f>
        <v/>
      </c>
      <c r="AB3831" s="5"/>
      <c r="AC3831" s="6"/>
      <c r="AD3831" s="5"/>
      <c r="AE3831" s="5"/>
      <c r="AF3831" s="18" t="str">
        <f>IF(ActividadesCom[[#This Row],[NIVEL 5]]&lt;&gt;0,VLOOKUP(ActividadesCom[[#This Row],[NIVEL 5]],Catálogo!A:B,2,FALSE),"")</f>
        <v/>
      </c>
      <c r="AG3831" s="36"/>
      <c r="AH3831" s="2"/>
      <c r="AI3831" s="2"/>
    </row>
    <row r="3832" spans="1:35" ht="30" customHeight="1" x14ac:dyDescent="0.25">
      <c r="A3832" s="7">
        <v>22470152</v>
      </c>
      <c r="B3832" s="10" t="str">
        <f>VLOOKUP(ActividadesCom[[#This Row],[NO. DE CONTROL]],'LISTADO ESTUDIANTES'!A:C,3,FALSE)</f>
        <v>ALFARO ACOSTA SINTIQUE AMISADAI</v>
      </c>
      <c r="C3832" s="97" t="str">
        <f>VLOOKUP(ActividadesCom[[#This Row],[NO. DE CONTROL]],'LISTADO ESTUDIANTES'!A:B,2,FALSE)</f>
        <v>INGENIERIA EN GESTION EMPRESARIAL</v>
      </c>
      <c r="D3832" s="18" t="str">
        <f>VLOOKUP(ActividadesCom[[#This Row],[NO. DE CONTROL]],'LISTADO ESTUDIANTES'!A:D,4,FALSE)</f>
        <v>ACTIVO(A)</v>
      </c>
      <c r="E3832" s="7">
        <f>SUM(ActividadesCom[[#This Row],[CRÉD. 1]],ActividadesCom[[#This Row],[CRÉD. 2]],ActividadesCom[[#This Row],[CRÉD. 3]],ActividadesCom[[#This Row],[CRÉD. 4]],ActividadesCom[[#This Row],[CRÉD. 5]])</f>
        <v>0</v>
      </c>
      <c r="F3832" s="18" t="str">
        <f>IF(ActividadesCom[[#This Row],[ÚLTIMO SEMESTRE CON CRÉDITOS]]&gt;0,ROUND(AVERAGE(ActividadesCom[[#This Row],[VALOR NIVEL 5]],ActividadesCom[[#This Row],[VALOR NIVEL 4]],ActividadesCom[[#This Row],[VALOR NIVEL 3]],ActividadesCom[[#This Row],[VALOR NIVEL 2]],ActividadesCom[[#This Row],[VALOR NIVEL 1]]),0),"")</f>
        <v/>
      </c>
      <c r="G3832" s="7" t="str">
        <f>IF(ActividadesCom[[#This Row],[PROMEDIO]]="","",IF(ActividadesCom[[#This Row],[PROMEDIO]]&gt;=4,"EXCELENTE",IF(ActividadesCom[[#This Row],[PROMEDIO]]&gt;=3,"NOTABLE",IF(ActividadesCom[[#This Row],[PROMEDIO]]&gt;=2,"BUENO",IF(ActividadesCom[[#This Row],[PROMEDIO]]=1,"SUFICIENTE","")))))</f>
        <v/>
      </c>
      <c r="H3832" s="18">
        <f>MAX(ActividadesCom[[#This Row],[PERÍODO 1]],ActividadesCom[[#This Row],[PERÍODO 2]],ActividadesCom[[#This Row],[PERÍODO 3]],ActividadesCom[[#This Row],[PERÍODO 4]],ActividadesCom[[#This Row],[PERÍODO 5]])</f>
        <v>0</v>
      </c>
      <c r="I3832" s="6"/>
      <c r="J3832" s="5"/>
      <c r="K3832" s="5"/>
      <c r="L3832" s="18" t="str">
        <f>IF(ActividadesCom[[#This Row],[NIVEL 1]]&lt;&gt;0,VLOOKUP(ActividadesCom[[#This Row],[NIVEL 1]],Catálogo!A:B,2,FALSE),"")</f>
        <v/>
      </c>
      <c r="M3832" s="5"/>
      <c r="N3832" s="6"/>
      <c r="O3832" s="5"/>
      <c r="P3832" s="5"/>
      <c r="Q3832" s="18" t="str">
        <f>IF(ActividadesCom[[#This Row],[NIVEL 2]]&lt;&gt;0,VLOOKUP(ActividadesCom[[#This Row],[NIVEL 2]],Catálogo!A:B,2,FALSE),"")</f>
        <v/>
      </c>
      <c r="R3832" s="5"/>
      <c r="S3832" s="6"/>
      <c r="T3832" s="5"/>
      <c r="U3832" s="5"/>
      <c r="V3832" s="18" t="str">
        <f>IF(ActividadesCom[[#This Row],[NIVEL 3]]&lt;&gt;0,VLOOKUP(ActividadesCom[[#This Row],[NIVEL 3]],Catálogo!A:B,2,FALSE),"")</f>
        <v/>
      </c>
      <c r="W3832" s="5"/>
      <c r="X3832" s="6"/>
      <c r="Y3832" s="5"/>
      <c r="Z3832" s="5"/>
      <c r="AA3832" s="18" t="str">
        <f>IF(ActividadesCom[[#This Row],[NIVEL 4]]&lt;&gt;0,VLOOKUP(ActividadesCom[[#This Row],[NIVEL 4]],Catálogo!A:B,2,FALSE),"")</f>
        <v/>
      </c>
      <c r="AB3832" s="5"/>
      <c r="AC3832" s="6"/>
      <c r="AD3832" s="5"/>
      <c r="AE3832" s="5"/>
      <c r="AF3832" s="18" t="str">
        <f>IF(ActividadesCom[[#This Row],[NIVEL 5]]&lt;&gt;0,VLOOKUP(ActividadesCom[[#This Row],[NIVEL 5]],Catálogo!A:B,2,FALSE),"")</f>
        <v/>
      </c>
      <c r="AG3832" s="36"/>
      <c r="AH3832" s="2"/>
      <c r="AI3832" s="2"/>
    </row>
    <row r="3833" spans="1:35" ht="30" customHeight="1" x14ac:dyDescent="0.25">
      <c r="A3833" s="7">
        <v>22470153</v>
      </c>
      <c r="B3833" s="10" t="str">
        <f>VLOOKUP(ActividadesCom[[#This Row],[NO. DE CONTROL]],'LISTADO ESTUDIANTES'!A:C,3,FALSE)</f>
        <v>RUIZ LÓPEZ KARELY</v>
      </c>
      <c r="C3833" s="97" t="str">
        <f>VLOOKUP(ActividadesCom[[#This Row],[NO. DE CONTROL]],'LISTADO ESTUDIANTES'!A:B,2,FALSE)</f>
        <v>INGENIERIA EN TECNOLOGIAS DE LA INFORMACION Y COMUNICACIONES</v>
      </c>
      <c r="D3833" s="18" t="str">
        <f>VLOOKUP(ActividadesCom[[#This Row],[NO. DE CONTROL]],'LISTADO ESTUDIANTES'!A:D,4,FALSE)</f>
        <v>ACTIVO(A)</v>
      </c>
      <c r="E3833" s="7">
        <f>SUM(ActividadesCom[[#This Row],[CRÉD. 1]],ActividadesCom[[#This Row],[CRÉD. 2]],ActividadesCom[[#This Row],[CRÉD. 3]],ActividadesCom[[#This Row],[CRÉD. 4]],ActividadesCom[[#This Row],[CRÉD. 5]])</f>
        <v>0</v>
      </c>
      <c r="F3833" s="18" t="str">
        <f>IF(ActividadesCom[[#This Row],[ÚLTIMO SEMESTRE CON CRÉDITOS]]&gt;0,ROUND(AVERAGE(ActividadesCom[[#This Row],[VALOR NIVEL 5]],ActividadesCom[[#This Row],[VALOR NIVEL 4]],ActividadesCom[[#This Row],[VALOR NIVEL 3]],ActividadesCom[[#This Row],[VALOR NIVEL 2]],ActividadesCom[[#This Row],[VALOR NIVEL 1]]),0),"")</f>
        <v/>
      </c>
      <c r="G3833" s="7" t="str">
        <f>IF(ActividadesCom[[#This Row],[PROMEDIO]]="","",IF(ActividadesCom[[#This Row],[PROMEDIO]]&gt;=4,"EXCELENTE",IF(ActividadesCom[[#This Row],[PROMEDIO]]&gt;=3,"NOTABLE",IF(ActividadesCom[[#This Row],[PROMEDIO]]&gt;=2,"BUENO",IF(ActividadesCom[[#This Row],[PROMEDIO]]=1,"SUFICIENTE","")))))</f>
        <v/>
      </c>
      <c r="H3833" s="18">
        <f>MAX(ActividadesCom[[#This Row],[PERÍODO 1]],ActividadesCom[[#This Row],[PERÍODO 2]],ActividadesCom[[#This Row],[PERÍODO 3]],ActividadesCom[[#This Row],[PERÍODO 4]],ActividadesCom[[#This Row],[PERÍODO 5]])</f>
        <v>0</v>
      </c>
      <c r="I3833" s="6"/>
      <c r="J3833" s="5"/>
      <c r="K3833" s="5"/>
      <c r="L3833" s="18" t="str">
        <f>IF(ActividadesCom[[#This Row],[NIVEL 1]]&lt;&gt;0,VLOOKUP(ActividadesCom[[#This Row],[NIVEL 1]],Catálogo!A:B,2,FALSE),"")</f>
        <v/>
      </c>
      <c r="M3833" s="5"/>
      <c r="N3833" s="6"/>
      <c r="O3833" s="5"/>
      <c r="P3833" s="5"/>
      <c r="Q3833" s="18" t="str">
        <f>IF(ActividadesCom[[#This Row],[NIVEL 2]]&lt;&gt;0,VLOOKUP(ActividadesCom[[#This Row],[NIVEL 2]],Catálogo!A:B,2,FALSE),"")</f>
        <v/>
      </c>
      <c r="R3833" s="5"/>
      <c r="S3833" s="6"/>
      <c r="T3833" s="5"/>
      <c r="U3833" s="5"/>
      <c r="V3833" s="18" t="str">
        <f>IF(ActividadesCom[[#This Row],[NIVEL 3]]&lt;&gt;0,VLOOKUP(ActividadesCom[[#This Row],[NIVEL 3]],Catálogo!A:B,2,FALSE),"")</f>
        <v/>
      </c>
      <c r="W3833" s="5"/>
      <c r="X3833" s="6"/>
      <c r="Y3833" s="5"/>
      <c r="Z3833" s="5"/>
      <c r="AA3833" s="18" t="str">
        <f>IF(ActividadesCom[[#This Row],[NIVEL 4]]&lt;&gt;0,VLOOKUP(ActividadesCom[[#This Row],[NIVEL 4]],Catálogo!A:B,2,FALSE),"")</f>
        <v/>
      </c>
      <c r="AB3833" s="5"/>
      <c r="AC3833" s="6"/>
      <c r="AD3833" s="5"/>
      <c r="AE3833" s="5"/>
      <c r="AF3833" s="18" t="str">
        <f>IF(ActividadesCom[[#This Row],[NIVEL 5]]&lt;&gt;0,VLOOKUP(ActividadesCom[[#This Row],[NIVEL 5]],Catálogo!A:B,2,FALSE),"")</f>
        <v/>
      </c>
      <c r="AG3833" s="36"/>
      <c r="AH3833" s="2"/>
      <c r="AI3833" s="2"/>
    </row>
    <row r="3834" spans="1:35" ht="30" customHeight="1" x14ac:dyDescent="0.25">
      <c r="A3834" s="7">
        <v>22470155</v>
      </c>
      <c r="B3834" s="10" t="str">
        <f>VLOOKUP(ActividadesCom[[#This Row],[NO. DE CONTROL]],'LISTADO ESTUDIANTES'!A:C,3,FALSE)</f>
        <v>LLANOS CHAVEZ JORGE VALENTIN</v>
      </c>
      <c r="C3834" s="97" t="str">
        <f>VLOOKUP(ActividadesCom[[#This Row],[NO. DE CONTROL]],'LISTADO ESTUDIANTES'!A:B,2,FALSE)</f>
        <v>INGENIERIA EN TECNOLOGIAS DE LA INFORMACION Y COMUNICACIONES</v>
      </c>
      <c r="D3834" s="18" t="str">
        <f>VLOOKUP(ActividadesCom[[#This Row],[NO. DE CONTROL]],'LISTADO ESTUDIANTES'!A:D,4,FALSE)</f>
        <v>ACTIVO(A)</v>
      </c>
      <c r="E3834" s="7">
        <f>SUM(ActividadesCom[[#This Row],[CRÉD. 1]],ActividadesCom[[#This Row],[CRÉD. 2]],ActividadesCom[[#This Row],[CRÉD. 3]],ActividadesCom[[#This Row],[CRÉD. 4]],ActividadesCom[[#This Row],[CRÉD. 5]])</f>
        <v>0</v>
      </c>
      <c r="F3834" s="18" t="str">
        <f>IF(ActividadesCom[[#This Row],[ÚLTIMO SEMESTRE CON CRÉDITOS]]&gt;0,ROUND(AVERAGE(ActividadesCom[[#This Row],[VALOR NIVEL 5]],ActividadesCom[[#This Row],[VALOR NIVEL 4]],ActividadesCom[[#This Row],[VALOR NIVEL 3]],ActividadesCom[[#This Row],[VALOR NIVEL 2]],ActividadesCom[[#This Row],[VALOR NIVEL 1]]),0),"")</f>
        <v/>
      </c>
      <c r="G3834" s="7" t="str">
        <f>IF(ActividadesCom[[#This Row],[PROMEDIO]]="","",IF(ActividadesCom[[#This Row],[PROMEDIO]]&gt;=4,"EXCELENTE",IF(ActividadesCom[[#This Row],[PROMEDIO]]&gt;=3,"NOTABLE",IF(ActividadesCom[[#This Row],[PROMEDIO]]&gt;=2,"BUENO",IF(ActividadesCom[[#This Row],[PROMEDIO]]=1,"SUFICIENTE","")))))</f>
        <v/>
      </c>
      <c r="H3834" s="18">
        <f>MAX(ActividadesCom[[#This Row],[PERÍODO 1]],ActividadesCom[[#This Row],[PERÍODO 2]],ActividadesCom[[#This Row],[PERÍODO 3]],ActividadesCom[[#This Row],[PERÍODO 4]],ActividadesCom[[#This Row],[PERÍODO 5]])</f>
        <v>0</v>
      </c>
      <c r="I3834" s="6"/>
      <c r="J3834" s="5"/>
      <c r="K3834" s="5"/>
      <c r="L3834" s="18" t="str">
        <f>IF(ActividadesCom[[#This Row],[NIVEL 1]]&lt;&gt;0,VLOOKUP(ActividadesCom[[#This Row],[NIVEL 1]],Catálogo!A:B,2,FALSE),"")</f>
        <v/>
      </c>
      <c r="M3834" s="5"/>
      <c r="N3834" s="6"/>
      <c r="O3834" s="5"/>
      <c r="P3834" s="5"/>
      <c r="Q3834" s="18" t="str">
        <f>IF(ActividadesCom[[#This Row],[NIVEL 2]]&lt;&gt;0,VLOOKUP(ActividadesCom[[#This Row],[NIVEL 2]],Catálogo!A:B,2,FALSE),"")</f>
        <v/>
      </c>
      <c r="R3834" s="5"/>
      <c r="S3834" s="6"/>
      <c r="T3834" s="5"/>
      <c r="U3834" s="5"/>
      <c r="V3834" s="18" t="str">
        <f>IF(ActividadesCom[[#This Row],[NIVEL 3]]&lt;&gt;0,VLOOKUP(ActividadesCom[[#This Row],[NIVEL 3]],Catálogo!A:B,2,FALSE),"")</f>
        <v/>
      </c>
      <c r="W3834" s="5"/>
      <c r="X3834" s="6"/>
      <c r="Y3834" s="5"/>
      <c r="Z3834" s="5"/>
      <c r="AA3834" s="18" t="str">
        <f>IF(ActividadesCom[[#This Row],[NIVEL 4]]&lt;&gt;0,VLOOKUP(ActividadesCom[[#This Row],[NIVEL 4]],Catálogo!A:B,2,FALSE),"")</f>
        <v/>
      </c>
      <c r="AB3834" s="5"/>
      <c r="AC3834" s="6"/>
      <c r="AD3834" s="5"/>
      <c r="AE3834" s="5"/>
      <c r="AF3834" s="18" t="str">
        <f>IF(ActividadesCom[[#This Row],[NIVEL 5]]&lt;&gt;0,VLOOKUP(ActividadesCom[[#This Row],[NIVEL 5]],Catálogo!A:B,2,FALSE),"")</f>
        <v/>
      </c>
      <c r="AG3834" s="36"/>
      <c r="AH3834" s="2"/>
      <c r="AI3834" s="2"/>
    </row>
    <row r="3835" spans="1:35" ht="30" customHeight="1" x14ac:dyDescent="0.25">
      <c r="A3835" s="7">
        <v>22470156</v>
      </c>
      <c r="B3835" s="10" t="str">
        <f>VLOOKUP(ActividadesCom[[#This Row],[NO. DE CONTROL]],'LISTADO ESTUDIANTES'!A:C,3,FALSE)</f>
        <v>TREJO ORDOÑEZ AXEL DANIEL</v>
      </c>
      <c r="C3835" s="97" t="str">
        <f>VLOOKUP(ActividadesCom[[#This Row],[NO. DE CONTROL]],'LISTADO ESTUDIANTES'!A:B,2,FALSE)</f>
        <v>INGENIERIA EN TECNOLOGIAS DE LA INFORMACION Y COMUNICACIONES</v>
      </c>
      <c r="D3835" s="18" t="str">
        <f>VLOOKUP(ActividadesCom[[#This Row],[NO. DE CONTROL]],'LISTADO ESTUDIANTES'!A:D,4,FALSE)</f>
        <v>ACTIVO(A)</v>
      </c>
      <c r="E3835" s="7">
        <f>SUM(ActividadesCom[[#This Row],[CRÉD. 1]],ActividadesCom[[#This Row],[CRÉD. 2]],ActividadesCom[[#This Row],[CRÉD. 3]],ActividadesCom[[#This Row],[CRÉD. 4]],ActividadesCom[[#This Row],[CRÉD. 5]])</f>
        <v>0</v>
      </c>
      <c r="F3835" s="18" t="str">
        <f>IF(ActividadesCom[[#This Row],[ÚLTIMO SEMESTRE CON CRÉDITOS]]&gt;0,ROUND(AVERAGE(ActividadesCom[[#This Row],[VALOR NIVEL 5]],ActividadesCom[[#This Row],[VALOR NIVEL 4]],ActividadesCom[[#This Row],[VALOR NIVEL 3]],ActividadesCom[[#This Row],[VALOR NIVEL 2]],ActividadesCom[[#This Row],[VALOR NIVEL 1]]),0),"")</f>
        <v/>
      </c>
      <c r="G3835" s="7" t="str">
        <f>IF(ActividadesCom[[#This Row],[PROMEDIO]]="","",IF(ActividadesCom[[#This Row],[PROMEDIO]]&gt;=4,"EXCELENTE",IF(ActividadesCom[[#This Row],[PROMEDIO]]&gt;=3,"NOTABLE",IF(ActividadesCom[[#This Row],[PROMEDIO]]&gt;=2,"BUENO",IF(ActividadesCom[[#This Row],[PROMEDIO]]=1,"SUFICIENTE","")))))</f>
        <v/>
      </c>
      <c r="H3835" s="18">
        <f>MAX(ActividadesCom[[#This Row],[PERÍODO 1]],ActividadesCom[[#This Row],[PERÍODO 2]],ActividadesCom[[#This Row],[PERÍODO 3]],ActividadesCom[[#This Row],[PERÍODO 4]],ActividadesCom[[#This Row],[PERÍODO 5]])</f>
        <v>0</v>
      </c>
      <c r="I3835" s="6"/>
      <c r="J3835" s="5"/>
      <c r="K3835" s="5"/>
      <c r="L3835" s="18" t="str">
        <f>IF(ActividadesCom[[#This Row],[NIVEL 1]]&lt;&gt;0,VLOOKUP(ActividadesCom[[#This Row],[NIVEL 1]],Catálogo!A:B,2,FALSE),"")</f>
        <v/>
      </c>
      <c r="M3835" s="5"/>
      <c r="N3835" s="6"/>
      <c r="O3835" s="5"/>
      <c r="P3835" s="5"/>
      <c r="Q3835" s="18" t="str">
        <f>IF(ActividadesCom[[#This Row],[NIVEL 2]]&lt;&gt;0,VLOOKUP(ActividadesCom[[#This Row],[NIVEL 2]],Catálogo!A:B,2,FALSE),"")</f>
        <v/>
      </c>
      <c r="R3835" s="5"/>
      <c r="S3835" s="6"/>
      <c r="T3835" s="5"/>
      <c r="U3835" s="5"/>
      <c r="V3835" s="18" t="str">
        <f>IF(ActividadesCom[[#This Row],[NIVEL 3]]&lt;&gt;0,VLOOKUP(ActividadesCom[[#This Row],[NIVEL 3]],Catálogo!A:B,2,FALSE),"")</f>
        <v/>
      </c>
      <c r="W3835" s="5"/>
      <c r="X3835" s="6"/>
      <c r="Y3835" s="5"/>
      <c r="Z3835" s="5"/>
      <c r="AA3835" s="18" t="str">
        <f>IF(ActividadesCom[[#This Row],[NIVEL 4]]&lt;&gt;0,VLOOKUP(ActividadesCom[[#This Row],[NIVEL 4]],Catálogo!A:B,2,FALSE),"")</f>
        <v/>
      </c>
      <c r="AB3835" s="5"/>
      <c r="AC3835" s="6"/>
      <c r="AD3835" s="5"/>
      <c r="AE3835" s="5"/>
      <c r="AF3835" s="18" t="str">
        <f>IF(ActividadesCom[[#This Row],[NIVEL 5]]&lt;&gt;0,VLOOKUP(ActividadesCom[[#This Row],[NIVEL 5]],Catálogo!A:B,2,FALSE),"")</f>
        <v/>
      </c>
      <c r="AG3835" s="36"/>
      <c r="AH3835" s="2"/>
      <c r="AI3835" s="2"/>
    </row>
    <row r="3836" spans="1:35" ht="30" customHeight="1" x14ac:dyDescent="0.25">
      <c r="A3836" s="7">
        <v>22470157</v>
      </c>
      <c r="B3836" s="10" t="str">
        <f>VLOOKUP(ActividadesCom[[#This Row],[NO. DE CONTROL]],'LISTADO ESTUDIANTES'!A:C,3,FALSE)</f>
        <v>CRUZ JERONIMO URIEL</v>
      </c>
      <c r="C3836" s="97" t="str">
        <f>VLOOKUP(ActividadesCom[[#This Row],[NO. DE CONTROL]],'LISTADO ESTUDIANTES'!A:B,2,FALSE)</f>
        <v>INGENIERIA EN TECNOLOGIAS DE LA INFORMACION Y COMUNICACIONES</v>
      </c>
      <c r="D3836" s="18" t="str">
        <f>VLOOKUP(ActividadesCom[[#This Row],[NO. DE CONTROL]],'LISTADO ESTUDIANTES'!A:D,4,FALSE)</f>
        <v>ACTIVO(A)</v>
      </c>
      <c r="E3836" s="7">
        <f>SUM(ActividadesCom[[#This Row],[CRÉD. 1]],ActividadesCom[[#This Row],[CRÉD. 2]],ActividadesCom[[#This Row],[CRÉD. 3]],ActividadesCom[[#This Row],[CRÉD. 4]],ActividadesCom[[#This Row],[CRÉD. 5]])</f>
        <v>0</v>
      </c>
      <c r="F3836" s="18" t="str">
        <f>IF(ActividadesCom[[#This Row],[ÚLTIMO SEMESTRE CON CRÉDITOS]]&gt;0,ROUND(AVERAGE(ActividadesCom[[#This Row],[VALOR NIVEL 5]],ActividadesCom[[#This Row],[VALOR NIVEL 4]],ActividadesCom[[#This Row],[VALOR NIVEL 3]],ActividadesCom[[#This Row],[VALOR NIVEL 2]],ActividadesCom[[#This Row],[VALOR NIVEL 1]]),0),"")</f>
        <v/>
      </c>
      <c r="G3836" s="7" t="str">
        <f>IF(ActividadesCom[[#This Row],[PROMEDIO]]="","",IF(ActividadesCom[[#This Row],[PROMEDIO]]&gt;=4,"EXCELENTE",IF(ActividadesCom[[#This Row],[PROMEDIO]]&gt;=3,"NOTABLE",IF(ActividadesCom[[#This Row],[PROMEDIO]]&gt;=2,"BUENO",IF(ActividadesCom[[#This Row],[PROMEDIO]]=1,"SUFICIENTE","")))))</f>
        <v/>
      </c>
      <c r="H3836" s="18">
        <f>MAX(ActividadesCom[[#This Row],[PERÍODO 1]],ActividadesCom[[#This Row],[PERÍODO 2]],ActividadesCom[[#This Row],[PERÍODO 3]],ActividadesCom[[#This Row],[PERÍODO 4]],ActividadesCom[[#This Row],[PERÍODO 5]])</f>
        <v>0</v>
      </c>
      <c r="I3836" s="6"/>
      <c r="J3836" s="5"/>
      <c r="K3836" s="5"/>
      <c r="L3836" s="18" t="str">
        <f>IF(ActividadesCom[[#This Row],[NIVEL 1]]&lt;&gt;0,VLOOKUP(ActividadesCom[[#This Row],[NIVEL 1]],Catálogo!A:B,2,FALSE),"")</f>
        <v/>
      </c>
      <c r="M3836" s="5"/>
      <c r="N3836" s="6"/>
      <c r="O3836" s="5"/>
      <c r="P3836" s="5"/>
      <c r="Q3836" s="18" t="str">
        <f>IF(ActividadesCom[[#This Row],[NIVEL 2]]&lt;&gt;0,VLOOKUP(ActividadesCom[[#This Row],[NIVEL 2]],Catálogo!A:B,2,FALSE),"")</f>
        <v/>
      </c>
      <c r="R3836" s="5"/>
      <c r="S3836" s="6"/>
      <c r="T3836" s="5"/>
      <c r="U3836" s="5"/>
      <c r="V3836" s="18" t="str">
        <f>IF(ActividadesCom[[#This Row],[NIVEL 3]]&lt;&gt;0,VLOOKUP(ActividadesCom[[#This Row],[NIVEL 3]],Catálogo!A:B,2,FALSE),"")</f>
        <v/>
      </c>
      <c r="W3836" s="5"/>
      <c r="X3836" s="6"/>
      <c r="Y3836" s="5"/>
      <c r="Z3836" s="5"/>
      <c r="AA3836" s="18" t="str">
        <f>IF(ActividadesCom[[#This Row],[NIVEL 4]]&lt;&gt;0,VLOOKUP(ActividadesCom[[#This Row],[NIVEL 4]],Catálogo!A:B,2,FALSE),"")</f>
        <v/>
      </c>
      <c r="AB3836" s="5"/>
      <c r="AC3836" s="6"/>
      <c r="AD3836" s="5"/>
      <c r="AE3836" s="5"/>
      <c r="AF3836" s="18" t="str">
        <f>IF(ActividadesCom[[#This Row],[NIVEL 5]]&lt;&gt;0,VLOOKUP(ActividadesCom[[#This Row],[NIVEL 5]],Catálogo!A:B,2,FALSE),"")</f>
        <v/>
      </c>
      <c r="AG3836" s="36"/>
      <c r="AH3836" s="2"/>
      <c r="AI3836" s="2"/>
    </row>
    <row r="3837" spans="1:35" ht="30" customHeight="1" x14ac:dyDescent="0.25">
      <c r="A3837" s="7">
        <v>22470158</v>
      </c>
      <c r="B3837" s="10" t="str">
        <f>VLOOKUP(ActividadesCom[[#This Row],[NO. DE CONTROL]],'LISTADO ESTUDIANTES'!A:C,3,FALSE)</f>
        <v>MARTINEZ ESCALANTE DIANA BEATRIZ</v>
      </c>
      <c r="C3837" s="97" t="str">
        <f>VLOOKUP(ActividadesCom[[#This Row],[NO. DE CONTROL]],'LISTADO ESTUDIANTES'!A:B,2,FALSE)</f>
        <v>INGENIERIA EN TECNOLOGIAS DE LA INFORMACION Y COMUNICACIONES</v>
      </c>
      <c r="D3837" s="18" t="str">
        <f>VLOOKUP(ActividadesCom[[#This Row],[NO. DE CONTROL]],'LISTADO ESTUDIANTES'!A:D,4,FALSE)</f>
        <v>ACTIVO(A)</v>
      </c>
      <c r="E3837" s="7">
        <f>SUM(ActividadesCom[[#This Row],[CRÉD. 1]],ActividadesCom[[#This Row],[CRÉD. 2]],ActividadesCom[[#This Row],[CRÉD. 3]],ActividadesCom[[#This Row],[CRÉD. 4]],ActividadesCom[[#This Row],[CRÉD. 5]])</f>
        <v>0</v>
      </c>
      <c r="F3837" s="18" t="str">
        <f>IF(ActividadesCom[[#This Row],[ÚLTIMO SEMESTRE CON CRÉDITOS]]&gt;0,ROUND(AVERAGE(ActividadesCom[[#This Row],[VALOR NIVEL 5]],ActividadesCom[[#This Row],[VALOR NIVEL 4]],ActividadesCom[[#This Row],[VALOR NIVEL 3]],ActividadesCom[[#This Row],[VALOR NIVEL 2]],ActividadesCom[[#This Row],[VALOR NIVEL 1]]),0),"")</f>
        <v/>
      </c>
      <c r="G3837" s="7" t="str">
        <f>IF(ActividadesCom[[#This Row],[PROMEDIO]]="","",IF(ActividadesCom[[#This Row],[PROMEDIO]]&gt;=4,"EXCELENTE",IF(ActividadesCom[[#This Row],[PROMEDIO]]&gt;=3,"NOTABLE",IF(ActividadesCom[[#This Row],[PROMEDIO]]&gt;=2,"BUENO",IF(ActividadesCom[[#This Row],[PROMEDIO]]=1,"SUFICIENTE","")))))</f>
        <v/>
      </c>
      <c r="H3837" s="18">
        <f>MAX(ActividadesCom[[#This Row],[PERÍODO 1]],ActividadesCom[[#This Row],[PERÍODO 2]],ActividadesCom[[#This Row],[PERÍODO 3]],ActividadesCom[[#This Row],[PERÍODO 4]],ActividadesCom[[#This Row],[PERÍODO 5]])</f>
        <v>0</v>
      </c>
      <c r="I3837" s="6"/>
      <c r="J3837" s="5"/>
      <c r="K3837" s="5"/>
      <c r="L3837" s="18" t="str">
        <f>IF(ActividadesCom[[#This Row],[NIVEL 1]]&lt;&gt;0,VLOOKUP(ActividadesCom[[#This Row],[NIVEL 1]],Catálogo!A:B,2,FALSE),"")</f>
        <v/>
      </c>
      <c r="M3837" s="5"/>
      <c r="N3837" s="6"/>
      <c r="O3837" s="5"/>
      <c r="P3837" s="5"/>
      <c r="Q3837" s="18" t="str">
        <f>IF(ActividadesCom[[#This Row],[NIVEL 2]]&lt;&gt;0,VLOOKUP(ActividadesCom[[#This Row],[NIVEL 2]],Catálogo!A:B,2,FALSE),"")</f>
        <v/>
      </c>
      <c r="R3837" s="5"/>
      <c r="S3837" s="6"/>
      <c r="T3837" s="5"/>
      <c r="U3837" s="5"/>
      <c r="V3837" s="18" t="str">
        <f>IF(ActividadesCom[[#This Row],[NIVEL 3]]&lt;&gt;0,VLOOKUP(ActividadesCom[[#This Row],[NIVEL 3]],Catálogo!A:B,2,FALSE),"")</f>
        <v/>
      </c>
      <c r="W3837" s="5"/>
      <c r="X3837" s="6"/>
      <c r="Y3837" s="5"/>
      <c r="Z3837" s="5"/>
      <c r="AA3837" s="18" t="str">
        <f>IF(ActividadesCom[[#This Row],[NIVEL 4]]&lt;&gt;0,VLOOKUP(ActividadesCom[[#This Row],[NIVEL 4]],Catálogo!A:B,2,FALSE),"")</f>
        <v/>
      </c>
      <c r="AB3837" s="5"/>
      <c r="AC3837" s="6"/>
      <c r="AD3837" s="5"/>
      <c r="AE3837" s="5"/>
      <c r="AF3837" s="18" t="str">
        <f>IF(ActividadesCom[[#This Row],[NIVEL 5]]&lt;&gt;0,VLOOKUP(ActividadesCom[[#This Row],[NIVEL 5]],Catálogo!A:B,2,FALSE),"")</f>
        <v/>
      </c>
      <c r="AG3837" s="36"/>
      <c r="AH3837" s="2"/>
      <c r="AI3837" s="2"/>
    </row>
    <row r="3838" spans="1:35" ht="30" customHeight="1" x14ac:dyDescent="0.25">
      <c r="A3838" s="7">
        <v>22470159</v>
      </c>
      <c r="B3838" s="10" t="str">
        <f>VLOOKUP(ActividadesCom[[#This Row],[NO. DE CONTROL]],'LISTADO ESTUDIANTES'!A:C,3,FALSE)</f>
        <v>HERRERA HUCHIN JOSE EDUARDO</v>
      </c>
      <c r="C3838" s="97" t="str">
        <f>VLOOKUP(ActividadesCom[[#This Row],[NO. DE CONTROL]],'LISTADO ESTUDIANTES'!A:B,2,FALSE)</f>
        <v>INGENIERIA EN TECNOLOGIAS DE LA INFORMACION Y COMUNICACIONES</v>
      </c>
      <c r="D3838" s="18" t="str">
        <f>VLOOKUP(ActividadesCom[[#This Row],[NO. DE CONTROL]],'LISTADO ESTUDIANTES'!A:D,4,FALSE)</f>
        <v>ACTIVO(A)</v>
      </c>
      <c r="E3838" s="7">
        <f>SUM(ActividadesCom[[#This Row],[CRÉD. 1]],ActividadesCom[[#This Row],[CRÉD. 2]],ActividadesCom[[#This Row],[CRÉD. 3]],ActividadesCom[[#This Row],[CRÉD. 4]],ActividadesCom[[#This Row],[CRÉD. 5]])</f>
        <v>0</v>
      </c>
      <c r="F3838" s="18" t="str">
        <f>IF(ActividadesCom[[#This Row],[ÚLTIMO SEMESTRE CON CRÉDITOS]]&gt;0,ROUND(AVERAGE(ActividadesCom[[#This Row],[VALOR NIVEL 5]],ActividadesCom[[#This Row],[VALOR NIVEL 4]],ActividadesCom[[#This Row],[VALOR NIVEL 3]],ActividadesCom[[#This Row],[VALOR NIVEL 2]],ActividadesCom[[#This Row],[VALOR NIVEL 1]]),0),"")</f>
        <v/>
      </c>
      <c r="G3838" s="7" t="str">
        <f>IF(ActividadesCom[[#This Row],[PROMEDIO]]="","",IF(ActividadesCom[[#This Row],[PROMEDIO]]&gt;=4,"EXCELENTE",IF(ActividadesCom[[#This Row],[PROMEDIO]]&gt;=3,"NOTABLE",IF(ActividadesCom[[#This Row],[PROMEDIO]]&gt;=2,"BUENO",IF(ActividadesCom[[#This Row],[PROMEDIO]]=1,"SUFICIENTE","")))))</f>
        <v/>
      </c>
      <c r="H3838" s="18">
        <f>MAX(ActividadesCom[[#This Row],[PERÍODO 1]],ActividadesCom[[#This Row],[PERÍODO 2]],ActividadesCom[[#This Row],[PERÍODO 3]],ActividadesCom[[#This Row],[PERÍODO 4]],ActividadesCom[[#This Row],[PERÍODO 5]])</f>
        <v>0</v>
      </c>
      <c r="I3838" s="6"/>
      <c r="J3838" s="5"/>
      <c r="K3838" s="5"/>
      <c r="L3838" s="18" t="str">
        <f>IF(ActividadesCom[[#This Row],[NIVEL 1]]&lt;&gt;0,VLOOKUP(ActividadesCom[[#This Row],[NIVEL 1]],Catálogo!A:B,2,FALSE),"")</f>
        <v/>
      </c>
      <c r="M3838" s="5"/>
      <c r="N3838" s="6"/>
      <c r="O3838" s="5"/>
      <c r="P3838" s="5"/>
      <c r="Q3838" s="18" t="str">
        <f>IF(ActividadesCom[[#This Row],[NIVEL 2]]&lt;&gt;0,VLOOKUP(ActividadesCom[[#This Row],[NIVEL 2]],Catálogo!A:B,2,FALSE),"")</f>
        <v/>
      </c>
      <c r="R3838" s="5"/>
      <c r="S3838" s="6"/>
      <c r="T3838" s="5"/>
      <c r="U3838" s="5"/>
      <c r="V3838" s="18" t="str">
        <f>IF(ActividadesCom[[#This Row],[NIVEL 3]]&lt;&gt;0,VLOOKUP(ActividadesCom[[#This Row],[NIVEL 3]],Catálogo!A:B,2,FALSE),"")</f>
        <v/>
      </c>
      <c r="W3838" s="5"/>
      <c r="X3838" s="6"/>
      <c r="Y3838" s="5"/>
      <c r="Z3838" s="5"/>
      <c r="AA3838" s="18" t="str">
        <f>IF(ActividadesCom[[#This Row],[NIVEL 4]]&lt;&gt;0,VLOOKUP(ActividadesCom[[#This Row],[NIVEL 4]],Catálogo!A:B,2,FALSE),"")</f>
        <v/>
      </c>
      <c r="AB3838" s="5"/>
      <c r="AC3838" s="6"/>
      <c r="AD3838" s="5"/>
      <c r="AE3838" s="5"/>
      <c r="AF3838" s="18" t="str">
        <f>IF(ActividadesCom[[#This Row],[NIVEL 5]]&lt;&gt;0,VLOOKUP(ActividadesCom[[#This Row],[NIVEL 5]],Catálogo!A:B,2,FALSE),"")</f>
        <v/>
      </c>
      <c r="AG3838" s="36"/>
      <c r="AH3838" s="2"/>
      <c r="AI3838" s="2"/>
    </row>
    <row r="3839" spans="1:35" ht="30" customHeight="1" x14ac:dyDescent="0.25">
      <c r="A3839" s="7">
        <v>22470160</v>
      </c>
      <c r="B3839" s="10" t="str">
        <f>VLOOKUP(ActividadesCom[[#This Row],[NO. DE CONTROL]],'LISTADO ESTUDIANTES'!A:C,3,FALSE)</f>
        <v>CARIÑO ENRIQUEZ VANESSA</v>
      </c>
      <c r="C3839" s="97" t="str">
        <f>VLOOKUP(ActividadesCom[[#This Row],[NO. DE CONTROL]],'LISTADO ESTUDIANTES'!A:B,2,FALSE)</f>
        <v>INGENIERIA QUIMICA</v>
      </c>
      <c r="D3839" s="18" t="str">
        <f>VLOOKUP(ActividadesCom[[#This Row],[NO. DE CONTROL]],'LISTADO ESTUDIANTES'!A:D,4,FALSE)</f>
        <v>ACTIVO(A)</v>
      </c>
      <c r="E3839" s="7">
        <f>SUM(ActividadesCom[[#This Row],[CRÉD. 1]],ActividadesCom[[#This Row],[CRÉD. 2]],ActividadesCom[[#This Row],[CRÉD. 3]],ActividadesCom[[#This Row],[CRÉD. 4]],ActividadesCom[[#This Row],[CRÉD. 5]])</f>
        <v>0</v>
      </c>
      <c r="F3839" s="18" t="str">
        <f>IF(ActividadesCom[[#This Row],[ÚLTIMO SEMESTRE CON CRÉDITOS]]&gt;0,ROUND(AVERAGE(ActividadesCom[[#This Row],[VALOR NIVEL 5]],ActividadesCom[[#This Row],[VALOR NIVEL 4]],ActividadesCom[[#This Row],[VALOR NIVEL 3]],ActividadesCom[[#This Row],[VALOR NIVEL 2]],ActividadesCom[[#This Row],[VALOR NIVEL 1]]),0),"")</f>
        <v/>
      </c>
      <c r="G3839" s="7" t="str">
        <f>IF(ActividadesCom[[#This Row],[PROMEDIO]]="","",IF(ActividadesCom[[#This Row],[PROMEDIO]]&gt;=4,"EXCELENTE",IF(ActividadesCom[[#This Row],[PROMEDIO]]&gt;=3,"NOTABLE",IF(ActividadesCom[[#This Row],[PROMEDIO]]&gt;=2,"BUENO",IF(ActividadesCom[[#This Row],[PROMEDIO]]=1,"SUFICIENTE","")))))</f>
        <v/>
      </c>
      <c r="H3839" s="18">
        <f>MAX(ActividadesCom[[#This Row],[PERÍODO 1]],ActividadesCom[[#This Row],[PERÍODO 2]],ActividadesCom[[#This Row],[PERÍODO 3]],ActividadesCom[[#This Row],[PERÍODO 4]],ActividadesCom[[#This Row],[PERÍODO 5]])</f>
        <v>0</v>
      </c>
      <c r="I3839" s="6"/>
      <c r="J3839" s="5"/>
      <c r="K3839" s="5"/>
      <c r="L3839" s="18" t="str">
        <f>IF(ActividadesCom[[#This Row],[NIVEL 1]]&lt;&gt;0,VLOOKUP(ActividadesCom[[#This Row],[NIVEL 1]],Catálogo!A:B,2,FALSE),"")</f>
        <v/>
      </c>
      <c r="M3839" s="5"/>
      <c r="N3839" s="6"/>
      <c r="O3839" s="5"/>
      <c r="P3839" s="5"/>
      <c r="Q3839" s="18" t="str">
        <f>IF(ActividadesCom[[#This Row],[NIVEL 2]]&lt;&gt;0,VLOOKUP(ActividadesCom[[#This Row],[NIVEL 2]],Catálogo!A:B,2,FALSE),"")</f>
        <v/>
      </c>
      <c r="R3839" s="5"/>
      <c r="S3839" s="6"/>
      <c r="T3839" s="5"/>
      <c r="U3839" s="5"/>
      <c r="V3839" s="18" t="str">
        <f>IF(ActividadesCom[[#This Row],[NIVEL 3]]&lt;&gt;0,VLOOKUP(ActividadesCom[[#This Row],[NIVEL 3]],Catálogo!A:B,2,FALSE),"")</f>
        <v/>
      </c>
      <c r="W3839" s="5"/>
      <c r="X3839" s="6"/>
      <c r="Y3839" s="5"/>
      <c r="Z3839" s="5"/>
      <c r="AA3839" s="18" t="str">
        <f>IF(ActividadesCom[[#This Row],[NIVEL 4]]&lt;&gt;0,VLOOKUP(ActividadesCom[[#This Row],[NIVEL 4]],Catálogo!A:B,2,FALSE),"")</f>
        <v/>
      </c>
      <c r="AB3839" s="5"/>
      <c r="AC3839" s="6"/>
      <c r="AD3839" s="5"/>
      <c r="AE3839" s="5"/>
      <c r="AF3839" s="18" t="str">
        <f>IF(ActividadesCom[[#This Row],[NIVEL 5]]&lt;&gt;0,VLOOKUP(ActividadesCom[[#This Row],[NIVEL 5]],Catálogo!A:B,2,FALSE),"")</f>
        <v/>
      </c>
      <c r="AG3839" s="36"/>
      <c r="AH3839" s="2"/>
      <c r="AI3839" s="2"/>
    </row>
    <row r="3840" spans="1:35" ht="30" customHeight="1" x14ac:dyDescent="0.25">
      <c r="A3840" s="7">
        <v>22470161</v>
      </c>
      <c r="B3840" s="10" t="str">
        <f>VLOOKUP(ActividadesCom[[#This Row],[NO. DE CONTROL]],'LISTADO ESTUDIANTES'!A:C,3,FALSE)</f>
        <v>CANUL MORENO YOLANDA ISABEL</v>
      </c>
      <c r="C3840" s="97" t="str">
        <f>VLOOKUP(ActividadesCom[[#This Row],[NO. DE CONTROL]],'LISTADO ESTUDIANTES'!A:B,2,FALSE)</f>
        <v>ARQUITECTURA</v>
      </c>
      <c r="D3840" s="18" t="str">
        <f>VLOOKUP(ActividadesCom[[#This Row],[NO. DE CONTROL]],'LISTADO ESTUDIANTES'!A:D,4,FALSE)</f>
        <v>ACTIVO(A)</v>
      </c>
      <c r="E3840" s="7">
        <f>SUM(ActividadesCom[[#This Row],[CRÉD. 1]],ActividadesCom[[#This Row],[CRÉD. 2]],ActividadesCom[[#This Row],[CRÉD. 3]],ActividadesCom[[#This Row],[CRÉD. 4]],ActividadesCom[[#This Row],[CRÉD. 5]])</f>
        <v>0</v>
      </c>
      <c r="F3840" s="18" t="str">
        <f>IF(ActividadesCom[[#This Row],[ÚLTIMO SEMESTRE CON CRÉDITOS]]&gt;0,ROUND(AVERAGE(ActividadesCom[[#This Row],[VALOR NIVEL 5]],ActividadesCom[[#This Row],[VALOR NIVEL 4]],ActividadesCom[[#This Row],[VALOR NIVEL 3]],ActividadesCom[[#This Row],[VALOR NIVEL 2]],ActividadesCom[[#This Row],[VALOR NIVEL 1]]),0),"")</f>
        <v/>
      </c>
      <c r="G3840" s="7" t="str">
        <f>IF(ActividadesCom[[#This Row],[PROMEDIO]]="","",IF(ActividadesCom[[#This Row],[PROMEDIO]]&gt;=4,"EXCELENTE",IF(ActividadesCom[[#This Row],[PROMEDIO]]&gt;=3,"NOTABLE",IF(ActividadesCom[[#This Row],[PROMEDIO]]&gt;=2,"BUENO",IF(ActividadesCom[[#This Row],[PROMEDIO]]=1,"SUFICIENTE","")))))</f>
        <v/>
      </c>
      <c r="H3840" s="18">
        <f>MAX(ActividadesCom[[#This Row],[PERÍODO 1]],ActividadesCom[[#This Row],[PERÍODO 2]],ActividadesCom[[#This Row],[PERÍODO 3]],ActividadesCom[[#This Row],[PERÍODO 4]],ActividadesCom[[#This Row],[PERÍODO 5]])</f>
        <v>0</v>
      </c>
      <c r="I3840" s="6"/>
      <c r="J3840" s="5"/>
      <c r="K3840" s="5"/>
      <c r="L3840" s="18" t="str">
        <f>IF(ActividadesCom[[#This Row],[NIVEL 1]]&lt;&gt;0,VLOOKUP(ActividadesCom[[#This Row],[NIVEL 1]],Catálogo!A:B,2,FALSE),"")</f>
        <v/>
      </c>
      <c r="M3840" s="5"/>
      <c r="N3840" s="6"/>
      <c r="O3840" s="5"/>
      <c r="P3840" s="5"/>
      <c r="Q3840" s="18" t="str">
        <f>IF(ActividadesCom[[#This Row],[NIVEL 2]]&lt;&gt;0,VLOOKUP(ActividadesCom[[#This Row],[NIVEL 2]],Catálogo!A:B,2,FALSE),"")</f>
        <v/>
      </c>
      <c r="R3840" s="5"/>
      <c r="S3840" s="6"/>
      <c r="T3840" s="5"/>
      <c r="U3840" s="5"/>
      <c r="V3840" s="18" t="str">
        <f>IF(ActividadesCom[[#This Row],[NIVEL 3]]&lt;&gt;0,VLOOKUP(ActividadesCom[[#This Row],[NIVEL 3]],Catálogo!A:B,2,FALSE),"")</f>
        <v/>
      </c>
      <c r="W3840" s="5"/>
      <c r="X3840" s="6"/>
      <c r="Y3840" s="5"/>
      <c r="Z3840" s="5"/>
      <c r="AA3840" s="18" t="str">
        <f>IF(ActividadesCom[[#This Row],[NIVEL 4]]&lt;&gt;0,VLOOKUP(ActividadesCom[[#This Row],[NIVEL 4]],Catálogo!A:B,2,FALSE),"")</f>
        <v/>
      </c>
      <c r="AB3840" s="5"/>
      <c r="AC3840" s="6"/>
      <c r="AD3840" s="5"/>
      <c r="AE3840" s="5"/>
      <c r="AF3840" s="18" t="str">
        <f>IF(ActividadesCom[[#This Row],[NIVEL 5]]&lt;&gt;0,VLOOKUP(ActividadesCom[[#This Row],[NIVEL 5]],Catálogo!A:B,2,FALSE),"")</f>
        <v/>
      </c>
      <c r="AG3840" s="36"/>
      <c r="AH3840" s="2"/>
      <c r="AI3840" s="2"/>
    </row>
    <row r="3841" spans="1:35" ht="30" customHeight="1" x14ac:dyDescent="0.25">
      <c r="A3841" s="7">
        <v>22470162</v>
      </c>
      <c r="B3841" s="10" t="str">
        <f>VLOOKUP(ActividadesCom[[#This Row],[NO. DE CONTROL]],'LISTADO ESTUDIANTES'!A:C,3,FALSE)</f>
        <v>PÉREZ MATOS GERARDO DANIEL</v>
      </c>
      <c r="C3841" s="97" t="str">
        <f>VLOOKUP(ActividadesCom[[#This Row],[NO. DE CONTROL]],'LISTADO ESTUDIANTES'!A:B,2,FALSE)</f>
        <v>ARQUITECTURA</v>
      </c>
      <c r="D3841" s="18" t="str">
        <f>VLOOKUP(ActividadesCom[[#This Row],[NO. DE CONTROL]],'LISTADO ESTUDIANTES'!A:D,4,FALSE)</f>
        <v>ACTIVO(A)</v>
      </c>
      <c r="E3841" s="7">
        <f>SUM(ActividadesCom[[#This Row],[CRÉD. 1]],ActividadesCom[[#This Row],[CRÉD. 2]],ActividadesCom[[#This Row],[CRÉD. 3]],ActividadesCom[[#This Row],[CRÉD. 4]],ActividadesCom[[#This Row],[CRÉD. 5]])</f>
        <v>0</v>
      </c>
      <c r="F3841" s="18" t="str">
        <f>IF(ActividadesCom[[#This Row],[ÚLTIMO SEMESTRE CON CRÉDITOS]]&gt;0,ROUND(AVERAGE(ActividadesCom[[#This Row],[VALOR NIVEL 5]],ActividadesCom[[#This Row],[VALOR NIVEL 4]],ActividadesCom[[#This Row],[VALOR NIVEL 3]],ActividadesCom[[#This Row],[VALOR NIVEL 2]],ActividadesCom[[#This Row],[VALOR NIVEL 1]]),0),"")</f>
        <v/>
      </c>
      <c r="G3841" s="7" t="str">
        <f>IF(ActividadesCom[[#This Row],[PROMEDIO]]="","",IF(ActividadesCom[[#This Row],[PROMEDIO]]&gt;=4,"EXCELENTE",IF(ActividadesCom[[#This Row],[PROMEDIO]]&gt;=3,"NOTABLE",IF(ActividadesCom[[#This Row],[PROMEDIO]]&gt;=2,"BUENO",IF(ActividadesCom[[#This Row],[PROMEDIO]]=1,"SUFICIENTE","")))))</f>
        <v/>
      </c>
      <c r="H3841" s="18">
        <f>MAX(ActividadesCom[[#This Row],[PERÍODO 1]],ActividadesCom[[#This Row],[PERÍODO 2]],ActividadesCom[[#This Row],[PERÍODO 3]],ActividadesCom[[#This Row],[PERÍODO 4]],ActividadesCom[[#This Row],[PERÍODO 5]])</f>
        <v>0</v>
      </c>
      <c r="I3841" s="6"/>
      <c r="J3841" s="5"/>
      <c r="K3841" s="5"/>
      <c r="L3841" s="18" t="str">
        <f>IF(ActividadesCom[[#This Row],[NIVEL 1]]&lt;&gt;0,VLOOKUP(ActividadesCom[[#This Row],[NIVEL 1]],Catálogo!A:B,2,FALSE),"")</f>
        <v/>
      </c>
      <c r="M3841" s="5"/>
      <c r="N3841" s="6"/>
      <c r="O3841" s="5"/>
      <c r="P3841" s="5"/>
      <c r="Q3841" s="18" t="str">
        <f>IF(ActividadesCom[[#This Row],[NIVEL 2]]&lt;&gt;0,VLOOKUP(ActividadesCom[[#This Row],[NIVEL 2]],Catálogo!A:B,2,FALSE),"")</f>
        <v/>
      </c>
      <c r="R3841" s="5"/>
      <c r="S3841" s="6"/>
      <c r="T3841" s="5"/>
      <c r="U3841" s="5"/>
      <c r="V3841" s="18" t="str">
        <f>IF(ActividadesCom[[#This Row],[NIVEL 3]]&lt;&gt;0,VLOOKUP(ActividadesCom[[#This Row],[NIVEL 3]],Catálogo!A:B,2,FALSE),"")</f>
        <v/>
      </c>
      <c r="W3841" s="5"/>
      <c r="X3841" s="6"/>
      <c r="Y3841" s="5"/>
      <c r="Z3841" s="5"/>
      <c r="AA3841" s="18" t="str">
        <f>IF(ActividadesCom[[#This Row],[NIVEL 4]]&lt;&gt;0,VLOOKUP(ActividadesCom[[#This Row],[NIVEL 4]],Catálogo!A:B,2,FALSE),"")</f>
        <v/>
      </c>
      <c r="AB3841" s="5"/>
      <c r="AC3841" s="6"/>
      <c r="AD3841" s="5"/>
      <c r="AE3841" s="5"/>
      <c r="AF3841" s="18" t="str">
        <f>IF(ActividadesCom[[#This Row],[NIVEL 5]]&lt;&gt;0,VLOOKUP(ActividadesCom[[#This Row],[NIVEL 5]],Catálogo!A:B,2,FALSE),"")</f>
        <v/>
      </c>
      <c r="AG3841" s="36"/>
      <c r="AH3841" s="2"/>
      <c r="AI3841" s="2"/>
    </row>
    <row r="3842" spans="1:35" ht="30" customHeight="1" x14ac:dyDescent="0.25">
      <c r="A3842" s="7">
        <v>22470163</v>
      </c>
      <c r="B3842" s="10" t="str">
        <f>VLOOKUP(ActividadesCom[[#This Row],[NO. DE CONTROL]],'LISTADO ESTUDIANTES'!A:C,3,FALSE)</f>
        <v>RAMOS CUC EDWIN EDUARDO</v>
      </c>
      <c r="C3842" s="97" t="str">
        <f>VLOOKUP(ActividadesCom[[#This Row],[NO. DE CONTROL]],'LISTADO ESTUDIANTES'!A:B,2,FALSE)</f>
        <v>ARQUITECTURA</v>
      </c>
      <c r="D3842" s="18" t="str">
        <f>VLOOKUP(ActividadesCom[[#This Row],[NO. DE CONTROL]],'LISTADO ESTUDIANTES'!A:D,4,FALSE)</f>
        <v>ACTIVO(A)</v>
      </c>
      <c r="E3842" s="7">
        <f>SUM(ActividadesCom[[#This Row],[CRÉD. 1]],ActividadesCom[[#This Row],[CRÉD. 2]],ActividadesCom[[#This Row],[CRÉD. 3]],ActividadesCom[[#This Row],[CRÉD. 4]],ActividadesCom[[#This Row],[CRÉD. 5]])</f>
        <v>0</v>
      </c>
      <c r="F3842" s="18" t="str">
        <f>IF(ActividadesCom[[#This Row],[ÚLTIMO SEMESTRE CON CRÉDITOS]]&gt;0,ROUND(AVERAGE(ActividadesCom[[#This Row],[VALOR NIVEL 5]],ActividadesCom[[#This Row],[VALOR NIVEL 4]],ActividadesCom[[#This Row],[VALOR NIVEL 3]],ActividadesCom[[#This Row],[VALOR NIVEL 2]],ActividadesCom[[#This Row],[VALOR NIVEL 1]]),0),"")</f>
        <v/>
      </c>
      <c r="G3842" s="7" t="str">
        <f>IF(ActividadesCom[[#This Row],[PROMEDIO]]="","",IF(ActividadesCom[[#This Row],[PROMEDIO]]&gt;=4,"EXCELENTE",IF(ActividadesCom[[#This Row],[PROMEDIO]]&gt;=3,"NOTABLE",IF(ActividadesCom[[#This Row],[PROMEDIO]]&gt;=2,"BUENO",IF(ActividadesCom[[#This Row],[PROMEDIO]]=1,"SUFICIENTE","")))))</f>
        <v/>
      </c>
      <c r="H3842" s="18">
        <f>MAX(ActividadesCom[[#This Row],[PERÍODO 1]],ActividadesCom[[#This Row],[PERÍODO 2]],ActividadesCom[[#This Row],[PERÍODO 3]],ActividadesCom[[#This Row],[PERÍODO 4]],ActividadesCom[[#This Row],[PERÍODO 5]])</f>
        <v>0</v>
      </c>
      <c r="I3842" s="6"/>
      <c r="J3842" s="5"/>
      <c r="K3842" s="5"/>
      <c r="L3842" s="18" t="str">
        <f>IF(ActividadesCom[[#This Row],[NIVEL 1]]&lt;&gt;0,VLOOKUP(ActividadesCom[[#This Row],[NIVEL 1]],Catálogo!A:B,2,FALSE),"")</f>
        <v/>
      </c>
      <c r="M3842" s="5"/>
      <c r="N3842" s="6"/>
      <c r="O3842" s="5"/>
      <c r="P3842" s="5"/>
      <c r="Q3842" s="18" t="str">
        <f>IF(ActividadesCom[[#This Row],[NIVEL 2]]&lt;&gt;0,VLOOKUP(ActividadesCom[[#This Row],[NIVEL 2]],Catálogo!A:B,2,FALSE),"")</f>
        <v/>
      </c>
      <c r="R3842" s="5"/>
      <c r="S3842" s="6"/>
      <c r="T3842" s="5"/>
      <c r="U3842" s="5"/>
      <c r="V3842" s="18" t="str">
        <f>IF(ActividadesCom[[#This Row],[NIVEL 3]]&lt;&gt;0,VLOOKUP(ActividadesCom[[#This Row],[NIVEL 3]],Catálogo!A:B,2,FALSE),"")</f>
        <v/>
      </c>
      <c r="W3842" s="5"/>
      <c r="X3842" s="6"/>
      <c r="Y3842" s="5"/>
      <c r="Z3842" s="5"/>
      <c r="AA3842" s="18" t="str">
        <f>IF(ActividadesCom[[#This Row],[NIVEL 4]]&lt;&gt;0,VLOOKUP(ActividadesCom[[#This Row],[NIVEL 4]],Catálogo!A:B,2,FALSE),"")</f>
        <v/>
      </c>
      <c r="AB3842" s="5"/>
      <c r="AC3842" s="6"/>
      <c r="AD3842" s="5"/>
      <c r="AE3842" s="5"/>
      <c r="AF3842" s="18" t="str">
        <f>IF(ActividadesCom[[#This Row],[NIVEL 5]]&lt;&gt;0,VLOOKUP(ActividadesCom[[#This Row],[NIVEL 5]],Catálogo!A:B,2,FALSE),"")</f>
        <v/>
      </c>
      <c r="AG3842" s="36"/>
      <c r="AH3842" s="2"/>
      <c r="AI3842" s="2"/>
    </row>
    <row r="3843" spans="1:35" ht="30" customHeight="1" x14ac:dyDescent="0.25">
      <c r="A3843" s="7">
        <v>22470164</v>
      </c>
      <c r="B3843" s="10" t="str">
        <f>VLOOKUP(ActividadesCom[[#This Row],[NO. DE CONTROL]],'LISTADO ESTUDIANTES'!A:C,3,FALSE)</f>
        <v>YEH COUOH MERARY GABRIELA</v>
      </c>
      <c r="C3843" s="97" t="str">
        <f>VLOOKUP(ActividadesCom[[#This Row],[NO. DE CONTROL]],'LISTADO ESTUDIANTES'!A:B,2,FALSE)</f>
        <v>ARQUITECTURA</v>
      </c>
      <c r="D3843" s="18" t="str">
        <f>VLOOKUP(ActividadesCom[[#This Row],[NO. DE CONTROL]],'LISTADO ESTUDIANTES'!A:D,4,FALSE)</f>
        <v>ACTIVO(A)</v>
      </c>
      <c r="E3843" s="7">
        <f>SUM(ActividadesCom[[#This Row],[CRÉD. 1]],ActividadesCom[[#This Row],[CRÉD. 2]],ActividadesCom[[#This Row],[CRÉD. 3]],ActividadesCom[[#This Row],[CRÉD. 4]],ActividadesCom[[#This Row],[CRÉD. 5]])</f>
        <v>0</v>
      </c>
      <c r="F3843" s="18" t="str">
        <f>IF(ActividadesCom[[#This Row],[ÚLTIMO SEMESTRE CON CRÉDITOS]]&gt;0,ROUND(AVERAGE(ActividadesCom[[#This Row],[VALOR NIVEL 5]],ActividadesCom[[#This Row],[VALOR NIVEL 4]],ActividadesCom[[#This Row],[VALOR NIVEL 3]],ActividadesCom[[#This Row],[VALOR NIVEL 2]],ActividadesCom[[#This Row],[VALOR NIVEL 1]]),0),"")</f>
        <v/>
      </c>
      <c r="G3843" s="7" t="str">
        <f>IF(ActividadesCom[[#This Row],[PROMEDIO]]="","",IF(ActividadesCom[[#This Row],[PROMEDIO]]&gt;=4,"EXCELENTE",IF(ActividadesCom[[#This Row],[PROMEDIO]]&gt;=3,"NOTABLE",IF(ActividadesCom[[#This Row],[PROMEDIO]]&gt;=2,"BUENO",IF(ActividadesCom[[#This Row],[PROMEDIO]]=1,"SUFICIENTE","")))))</f>
        <v/>
      </c>
      <c r="H3843" s="18">
        <f>MAX(ActividadesCom[[#This Row],[PERÍODO 1]],ActividadesCom[[#This Row],[PERÍODO 2]],ActividadesCom[[#This Row],[PERÍODO 3]],ActividadesCom[[#This Row],[PERÍODO 4]],ActividadesCom[[#This Row],[PERÍODO 5]])</f>
        <v>0</v>
      </c>
      <c r="I3843" s="6"/>
      <c r="J3843" s="5"/>
      <c r="K3843" s="5"/>
      <c r="L3843" s="18" t="str">
        <f>IF(ActividadesCom[[#This Row],[NIVEL 1]]&lt;&gt;0,VLOOKUP(ActividadesCom[[#This Row],[NIVEL 1]],Catálogo!A:B,2,FALSE),"")</f>
        <v/>
      </c>
      <c r="M3843" s="5"/>
      <c r="N3843" s="6"/>
      <c r="O3843" s="5"/>
      <c r="P3843" s="5"/>
      <c r="Q3843" s="18" t="str">
        <f>IF(ActividadesCom[[#This Row],[NIVEL 2]]&lt;&gt;0,VLOOKUP(ActividadesCom[[#This Row],[NIVEL 2]],Catálogo!A:B,2,FALSE),"")</f>
        <v/>
      </c>
      <c r="R3843" s="5"/>
      <c r="S3843" s="6"/>
      <c r="T3843" s="5"/>
      <c r="U3843" s="5"/>
      <c r="V3843" s="18" t="str">
        <f>IF(ActividadesCom[[#This Row],[NIVEL 3]]&lt;&gt;0,VLOOKUP(ActividadesCom[[#This Row],[NIVEL 3]],Catálogo!A:B,2,FALSE),"")</f>
        <v/>
      </c>
      <c r="W3843" s="5"/>
      <c r="X3843" s="6"/>
      <c r="Y3843" s="5"/>
      <c r="Z3843" s="5"/>
      <c r="AA3843" s="18" t="str">
        <f>IF(ActividadesCom[[#This Row],[NIVEL 4]]&lt;&gt;0,VLOOKUP(ActividadesCom[[#This Row],[NIVEL 4]],Catálogo!A:B,2,FALSE),"")</f>
        <v/>
      </c>
      <c r="AB3843" s="5"/>
      <c r="AC3843" s="6"/>
      <c r="AD3843" s="5"/>
      <c r="AE3843" s="5"/>
      <c r="AF3843" s="18" t="str">
        <f>IF(ActividadesCom[[#This Row],[NIVEL 5]]&lt;&gt;0,VLOOKUP(ActividadesCom[[#This Row],[NIVEL 5]],Catálogo!A:B,2,FALSE),"")</f>
        <v/>
      </c>
      <c r="AG3843" s="36"/>
      <c r="AH3843" s="2"/>
      <c r="AI3843" s="2"/>
    </row>
    <row r="3844" spans="1:35" ht="30" customHeight="1" x14ac:dyDescent="0.25">
      <c r="A3844" s="7">
        <v>22470165</v>
      </c>
      <c r="B3844" s="10" t="str">
        <f>VLOOKUP(ActividadesCom[[#This Row],[NO. DE CONTROL]],'LISTADO ESTUDIANTES'!A:C,3,FALSE)</f>
        <v>BEYTIA MOO GERARDO OTONIEL</v>
      </c>
      <c r="C3844" s="97" t="str">
        <f>VLOOKUP(ActividadesCom[[#This Row],[NO. DE CONTROL]],'LISTADO ESTUDIANTES'!A:B,2,FALSE)</f>
        <v>INGENIERIA EN SISTEMAS COMPUTACIONALES</v>
      </c>
      <c r="D3844" s="18" t="str">
        <f>VLOOKUP(ActividadesCom[[#This Row],[NO. DE CONTROL]],'LISTADO ESTUDIANTES'!A:D,4,FALSE)</f>
        <v>ACTIVO(A)</v>
      </c>
      <c r="E3844" s="7">
        <f>SUM(ActividadesCom[[#This Row],[CRÉD. 1]],ActividadesCom[[#This Row],[CRÉD. 2]],ActividadesCom[[#This Row],[CRÉD. 3]],ActividadesCom[[#This Row],[CRÉD. 4]],ActividadesCom[[#This Row],[CRÉD. 5]])</f>
        <v>0</v>
      </c>
      <c r="F3844" s="18" t="str">
        <f>IF(ActividadesCom[[#This Row],[ÚLTIMO SEMESTRE CON CRÉDITOS]]&gt;0,ROUND(AVERAGE(ActividadesCom[[#This Row],[VALOR NIVEL 5]],ActividadesCom[[#This Row],[VALOR NIVEL 4]],ActividadesCom[[#This Row],[VALOR NIVEL 3]],ActividadesCom[[#This Row],[VALOR NIVEL 2]],ActividadesCom[[#This Row],[VALOR NIVEL 1]]),0),"")</f>
        <v/>
      </c>
      <c r="G3844" s="7" t="str">
        <f>IF(ActividadesCom[[#This Row],[PROMEDIO]]="","",IF(ActividadesCom[[#This Row],[PROMEDIO]]&gt;=4,"EXCELENTE",IF(ActividadesCom[[#This Row],[PROMEDIO]]&gt;=3,"NOTABLE",IF(ActividadesCom[[#This Row],[PROMEDIO]]&gt;=2,"BUENO",IF(ActividadesCom[[#This Row],[PROMEDIO]]=1,"SUFICIENTE","")))))</f>
        <v/>
      </c>
      <c r="H3844" s="18">
        <f>MAX(ActividadesCom[[#This Row],[PERÍODO 1]],ActividadesCom[[#This Row],[PERÍODO 2]],ActividadesCom[[#This Row],[PERÍODO 3]],ActividadesCom[[#This Row],[PERÍODO 4]],ActividadesCom[[#This Row],[PERÍODO 5]])</f>
        <v>0</v>
      </c>
      <c r="I3844" s="6"/>
      <c r="J3844" s="5"/>
      <c r="K3844" s="5"/>
      <c r="L3844" s="18" t="str">
        <f>IF(ActividadesCom[[#This Row],[NIVEL 1]]&lt;&gt;0,VLOOKUP(ActividadesCom[[#This Row],[NIVEL 1]],Catálogo!A:B,2,FALSE),"")</f>
        <v/>
      </c>
      <c r="M3844" s="5"/>
      <c r="N3844" s="6"/>
      <c r="O3844" s="5"/>
      <c r="P3844" s="5"/>
      <c r="Q3844" s="18" t="str">
        <f>IF(ActividadesCom[[#This Row],[NIVEL 2]]&lt;&gt;0,VLOOKUP(ActividadesCom[[#This Row],[NIVEL 2]],Catálogo!A:B,2,FALSE),"")</f>
        <v/>
      </c>
      <c r="R3844" s="5"/>
      <c r="S3844" s="6"/>
      <c r="T3844" s="5"/>
      <c r="U3844" s="5"/>
      <c r="V3844" s="18" t="str">
        <f>IF(ActividadesCom[[#This Row],[NIVEL 3]]&lt;&gt;0,VLOOKUP(ActividadesCom[[#This Row],[NIVEL 3]],Catálogo!A:B,2,FALSE),"")</f>
        <v/>
      </c>
      <c r="W3844" s="5"/>
      <c r="X3844" s="6"/>
      <c r="Y3844" s="5"/>
      <c r="Z3844" s="5"/>
      <c r="AA3844" s="18" t="str">
        <f>IF(ActividadesCom[[#This Row],[NIVEL 4]]&lt;&gt;0,VLOOKUP(ActividadesCom[[#This Row],[NIVEL 4]],Catálogo!A:B,2,FALSE),"")</f>
        <v/>
      </c>
      <c r="AB3844" s="5"/>
      <c r="AC3844" s="6"/>
      <c r="AD3844" s="5"/>
      <c r="AE3844" s="5"/>
      <c r="AF3844" s="18" t="str">
        <f>IF(ActividadesCom[[#This Row],[NIVEL 5]]&lt;&gt;0,VLOOKUP(ActividadesCom[[#This Row],[NIVEL 5]],Catálogo!A:B,2,FALSE),"")</f>
        <v/>
      </c>
      <c r="AG3844" s="36"/>
      <c r="AH3844" s="2"/>
      <c r="AI3844" s="2"/>
    </row>
    <row r="3845" spans="1:35" ht="30" customHeight="1" x14ac:dyDescent="0.25">
      <c r="A3845" s="7">
        <v>22470166</v>
      </c>
      <c r="B3845" s="10" t="str">
        <f>VLOOKUP(ActividadesCom[[#This Row],[NO. DE CONTROL]],'LISTADO ESTUDIANTES'!A:C,3,FALSE)</f>
        <v>PECH PINEDA YERAY NAUM</v>
      </c>
      <c r="C3845" s="97" t="str">
        <f>VLOOKUP(ActividadesCom[[#This Row],[NO. DE CONTROL]],'LISTADO ESTUDIANTES'!A:B,2,FALSE)</f>
        <v>INGENIERIA EN SISTEMAS COMPUTACIONALES</v>
      </c>
      <c r="D3845" s="18" t="str">
        <f>VLOOKUP(ActividadesCom[[#This Row],[NO. DE CONTROL]],'LISTADO ESTUDIANTES'!A:D,4,FALSE)</f>
        <v>ACTIVO(A)</v>
      </c>
      <c r="E3845" s="7">
        <f>SUM(ActividadesCom[[#This Row],[CRÉD. 1]],ActividadesCom[[#This Row],[CRÉD. 2]],ActividadesCom[[#This Row],[CRÉD. 3]],ActividadesCom[[#This Row],[CRÉD. 4]],ActividadesCom[[#This Row],[CRÉD. 5]])</f>
        <v>0</v>
      </c>
      <c r="F3845" s="18" t="str">
        <f>IF(ActividadesCom[[#This Row],[ÚLTIMO SEMESTRE CON CRÉDITOS]]&gt;0,ROUND(AVERAGE(ActividadesCom[[#This Row],[VALOR NIVEL 5]],ActividadesCom[[#This Row],[VALOR NIVEL 4]],ActividadesCom[[#This Row],[VALOR NIVEL 3]],ActividadesCom[[#This Row],[VALOR NIVEL 2]],ActividadesCom[[#This Row],[VALOR NIVEL 1]]),0),"")</f>
        <v/>
      </c>
      <c r="G3845" s="7" t="str">
        <f>IF(ActividadesCom[[#This Row],[PROMEDIO]]="","",IF(ActividadesCom[[#This Row],[PROMEDIO]]&gt;=4,"EXCELENTE",IF(ActividadesCom[[#This Row],[PROMEDIO]]&gt;=3,"NOTABLE",IF(ActividadesCom[[#This Row],[PROMEDIO]]&gt;=2,"BUENO",IF(ActividadesCom[[#This Row],[PROMEDIO]]=1,"SUFICIENTE","")))))</f>
        <v/>
      </c>
      <c r="H3845" s="18">
        <f>MAX(ActividadesCom[[#This Row],[PERÍODO 1]],ActividadesCom[[#This Row],[PERÍODO 2]],ActividadesCom[[#This Row],[PERÍODO 3]],ActividadesCom[[#This Row],[PERÍODO 4]],ActividadesCom[[#This Row],[PERÍODO 5]])</f>
        <v>0</v>
      </c>
      <c r="I3845" s="6"/>
      <c r="J3845" s="5"/>
      <c r="K3845" s="5"/>
      <c r="L3845" s="18" t="str">
        <f>IF(ActividadesCom[[#This Row],[NIVEL 1]]&lt;&gt;0,VLOOKUP(ActividadesCom[[#This Row],[NIVEL 1]],Catálogo!A:B,2,FALSE),"")</f>
        <v/>
      </c>
      <c r="M3845" s="5"/>
      <c r="N3845" s="6"/>
      <c r="O3845" s="5"/>
      <c r="P3845" s="5"/>
      <c r="Q3845" s="18" t="str">
        <f>IF(ActividadesCom[[#This Row],[NIVEL 2]]&lt;&gt;0,VLOOKUP(ActividadesCom[[#This Row],[NIVEL 2]],Catálogo!A:B,2,FALSE),"")</f>
        <v/>
      </c>
      <c r="R3845" s="5"/>
      <c r="S3845" s="6"/>
      <c r="T3845" s="5"/>
      <c r="U3845" s="5"/>
      <c r="V3845" s="18" t="str">
        <f>IF(ActividadesCom[[#This Row],[NIVEL 3]]&lt;&gt;0,VLOOKUP(ActividadesCom[[#This Row],[NIVEL 3]],Catálogo!A:B,2,FALSE),"")</f>
        <v/>
      </c>
      <c r="W3845" s="5"/>
      <c r="X3845" s="6"/>
      <c r="Y3845" s="5"/>
      <c r="Z3845" s="5"/>
      <c r="AA3845" s="18" t="str">
        <f>IF(ActividadesCom[[#This Row],[NIVEL 4]]&lt;&gt;0,VLOOKUP(ActividadesCom[[#This Row],[NIVEL 4]],Catálogo!A:B,2,FALSE),"")</f>
        <v/>
      </c>
      <c r="AB3845" s="5"/>
      <c r="AC3845" s="6"/>
      <c r="AD3845" s="5"/>
      <c r="AE3845" s="5"/>
      <c r="AF3845" s="18" t="str">
        <f>IF(ActividadesCom[[#This Row],[NIVEL 5]]&lt;&gt;0,VLOOKUP(ActividadesCom[[#This Row],[NIVEL 5]],Catálogo!A:B,2,FALSE),"")</f>
        <v/>
      </c>
      <c r="AG3845" s="36"/>
      <c r="AH3845" s="2"/>
      <c r="AI3845" s="2"/>
    </row>
    <row r="3846" spans="1:35" ht="30" customHeight="1" x14ac:dyDescent="0.25">
      <c r="A3846" s="7">
        <v>22470167</v>
      </c>
      <c r="B3846" s="10" t="str">
        <f>VLOOKUP(ActividadesCom[[#This Row],[NO. DE CONTROL]],'LISTADO ESTUDIANTES'!A:C,3,FALSE)</f>
        <v>HERNANDEZ RIVERO ABDIEL</v>
      </c>
      <c r="C3846" s="97" t="str">
        <f>VLOOKUP(ActividadesCom[[#This Row],[NO. DE CONTROL]],'LISTADO ESTUDIANTES'!A:B,2,FALSE)</f>
        <v>INGENIERIA EN SISTEMAS COMPUTACIONALES</v>
      </c>
      <c r="D3846" s="18" t="str">
        <f>VLOOKUP(ActividadesCom[[#This Row],[NO. DE CONTROL]],'LISTADO ESTUDIANTES'!A:D,4,FALSE)</f>
        <v>ACTIVO(A)</v>
      </c>
      <c r="E3846" s="7">
        <f>SUM(ActividadesCom[[#This Row],[CRÉD. 1]],ActividadesCom[[#This Row],[CRÉD. 2]],ActividadesCom[[#This Row],[CRÉD. 3]],ActividadesCom[[#This Row],[CRÉD. 4]],ActividadesCom[[#This Row],[CRÉD. 5]])</f>
        <v>0</v>
      </c>
      <c r="F3846" s="18" t="str">
        <f>IF(ActividadesCom[[#This Row],[ÚLTIMO SEMESTRE CON CRÉDITOS]]&gt;0,ROUND(AVERAGE(ActividadesCom[[#This Row],[VALOR NIVEL 5]],ActividadesCom[[#This Row],[VALOR NIVEL 4]],ActividadesCom[[#This Row],[VALOR NIVEL 3]],ActividadesCom[[#This Row],[VALOR NIVEL 2]],ActividadesCom[[#This Row],[VALOR NIVEL 1]]),0),"")</f>
        <v/>
      </c>
      <c r="G3846" s="7" t="str">
        <f>IF(ActividadesCom[[#This Row],[PROMEDIO]]="","",IF(ActividadesCom[[#This Row],[PROMEDIO]]&gt;=4,"EXCELENTE",IF(ActividadesCom[[#This Row],[PROMEDIO]]&gt;=3,"NOTABLE",IF(ActividadesCom[[#This Row],[PROMEDIO]]&gt;=2,"BUENO",IF(ActividadesCom[[#This Row],[PROMEDIO]]=1,"SUFICIENTE","")))))</f>
        <v/>
      </c>
      <c r="H3846" s="18">
        <f>MAX(ActividadesCom[[#This Row],[PERÍODO 1]],ActividadesCom[[#This Row],[PERÍODO 2]],ActividadesCom[[#This Row],[PERÍODO 3]],ActividadesCom[[#This Row],[PERÍODO 4]],ActividadesCom[[#This Row],[PERÍODO 5]])</f>
        <v>0</v>
      </c>
      <c r="I3846" s="6"/>
      <c r="J3846" s="5"/>
      <c r="K3846" s="5"/>
      <c r="L3846" s="18" t="str">
        <f>IF(ActividadesCom[[#This Row],[NIVEL 1]]&lt;&gt;0,VLOOKUP(ActividadesCom[[#This Row],[NIVEL 1]],Catálogo!A:B,2,FALSE),"")</f>
        <v/>
      </c>
      <c r="M3846" s="5"/>
      <c r="N3846" s="6"/>
      <c r="O3846" s="5"/>
      <c r="P3846" s="5"/>
      <c r="Q3846" s="18" t="str">
        <f>IF(ActividadesCom[[#This Row],[NIVEL 2]]&lt;&gt;0,VLOOKUP(ActividadesCom[[#This Row],[NIVEL 2]],Catálogo!A:B,2,FALSE),"")</f>
        <v/>
      </c>
      <c r="R3846" s="5"/>
      <c r="S3846" s="6"/>
      <c r="T3846" s="5"/>
      <c r="U3846" s="5"/>
      <c r="V3846" s="18" t="str">
        <f>IF(ActividadesCom[[#This Row],[NIVEL 3]]&lt;&gt;0,VLOOKUP(ActividadesCom[[#This Row],[NIVEL 3]],Catálogo!A:B,2,FALSE),"")</f>
        <v/>
      </c>
      <c r="W3846" s="5"/>
      <c r="X3846" s="6"/>
      <c r="Y3846" s="5"/>
      <c r="Z3846" s="5"/>
      <c r="AA3846" s="18" t="str">
        <f>IF(ActividadesCom[[#This Row],[NIVEL 4]]&lt;&gt;0,VLOOKUP(ActividadesCom[[#This Row],[NIVEL 4]],Catálogo!A:B,2,FALSE),"")</f>
        <v/>
      </c>
      <c r="AB3846" s="5"/>
      <c r="AC3846" s="6"/>
      <c r="AD3846" s="5"/>
      <c r="AE3846" s="5"/>
      <c r="AF3846" s="18" t="str">
        <f>IF(ActividadesCom[[#This Row],[NIVEL 5]]&lt;&gt;0,VLOOKUP(ActividadesCom[[#This Row],[NIVEL 5]],Catálogo!A:B,2,FALSE),"")</f>
        <v/>
      </c>
      <c r="AG3846" s="36"/>
      <c r="AH3846" s="2"/>
      <c r="AI3846" s="2"/>
    </row>
    <row r="3847" spans="1:35" ht="30" customHeight="1" x14ac:dyDescent="0.25">
      <c r="A3847" s="7">
        <v>22470168</v>
      </c>
      <c r="B3847" s="10" t="str">
        <f>VLOOKUP(ActividadesCom[[#This Row],[NO. DE CONTROL]],'LISTADO ESTUDIANTES'!A:C,3,FALSE)</f>
        <v>GONZALEZ VICENTE JARED DANIEL</v>
      </c>
      <c r="C3847" s="97" t="str">
        <f>VLOOKUP(ActividadesCom[[#This Row],[NO. DE CONTROL]],'LISTADO ESTUDIANTES'!A:B,2,FALSE)</f>
        <v>INGENIERIA EN SISTEMAS COMPUTACIONALES</v>
      </c>
      <c r="D3847" s="18" t="str">
        <f>VLOOKUP(ActividadesCom[[#This Row],[NO. DE CONTROL]],'LISTADO ESTUDIANTES'!A:D,4,FALSE)</f>
        <v>ACTIVO(A)</v>
      </c>
      <c r="E3847" s="7">
        <f>SUM(ActividadesCom[[#This Row],[CRÉD. 1]],ActividadesCom[[#This Row],[CRÉD. 2]],ActividadesCom[[#This Row],[CRÉD. 3]],ActividadesCom[[#This Row],[CRÉD. 4]],ActividadesCom[[#This Row],[CRÉD. 5]])</f>
        <v>0</v>
      </c>
      <c r="F3847" s="18" t="str">
        <f>IF(ActividadesCom[[#This Row],[ÚLTIMO SEMESTRE CON CRÉDITOS]]&gt;0,ROUND(AVERAGE(ActividadesCom[[#This Row],[VALOR NIVEL 5]],ActividadesCom[[#This Row],[VALOR NIVEL 4]],ActividadesCom[[#This Row],[VALOR NIVEL 3]],ActividadesCom[[#This Row],[VALOR NIVEL 2]],ActividadesCom[[#This Row],[VALOR NIVEL 1]]),0),"")</f>
        <v/>
      </c>
      <c r="G3847" s="7" t="str">
        <f>IF(ActividadesCom[[#This Row],[PROMEDIO]]="","",IF(ActividadesCom[[#This Row],[PROMEDIO]]&gt;=4,"EXCELENTE",IF(ActividadesCom[[#This Row],[PROMEDIO]]&gt;=3,"NOTABLE",IF(ActividadesCom[[#This Row],[PROMEDIO]]&gt;=2,"BUENO",IF(ActividadesCom[[#This Row],[PROMEDIO]]=1,"SUFICIENTE","")))))</f>
        <v/>
      </c>
      <c r="H3847" s="18">
        <f>MAX(ActividadesCom[[#This Row],[PERÍODO 1]],ActividadesCom[[#This Row],[PERÍODO 2]],ActividadesCom[[#This Row],[PERÍODO 3]],ActividadesCom[[#This Row],[PERÍODO 4]],ActividadesCom[[#This Row],[PERÍODO 5]])</f>
        <v>0</v>
      </c>
      <c r="I3847" s="6"/>
      <c r="J3847" s="5"/>
      <c r="K3847" s="5"/>
      <c r="L3847" s="18" t="str">
        <f>IF(ActividadesCom[[#This Row],[NIVEL 1]]&lt;&gt;0,VLOOKUP(ActividadesCom[[#This Row],[NIVEL 1]],Catálogo!A:B,2,FALSE),"")</f>
        <v/>
      </c>
      <c r="M3847" s="5"/>
      <c r="N3847" s="6"/>
      <c r="O3847" s="5"/>
      <c r="P3847" s="5"/>
      <c r="Q3847" s="18" t="str">
        <f>IF(ActividadesCom[[#This Row],[NIVEL 2]]&lt;&gt;0,VLOOKUP(ActividadesCom[[#This Row],[NIVEL 2]],Catálogo!A:B,2,FALSE),"")</f>
        <v/>
      </c>
      <c r="R3847" s="5"/>
      <c r="S3847" s="6"/>
      <c r="T3847" s="5"/>
      <c r="U3847" s="5"/>
      <c r="V3847" s="18" t="str">
        <f>IF(ActividadesCom[[#This Row],[NIVEL 3]]&lt;&gt;0,VLOOKUP(ActividadesCom[[#This Row],[NIVEL 3]],Catálogo!A:B,2,FALSE),"")</f>
        <v/>
      </c>
      <c r="W3847" s="5"/>
      <c r="X3847" s="6"/>
      <c r="Y3847" s="5"/>
      <c r="Z3847" s="5"/>
      <c r="AA3847" s="18" t="str">
        <f>IF(ActividadesCom[[#This Row],[NIVEL 4]]&lt;&gt;0,VLOOKUP(ActividadesCom[[#This Row],[NIVEL 4]],Catálogo!A:B,2,FALSE),"")</f>
        <v/>
      </c>
      <c r="AB3847" s="5"/>
      <c r="AC3847" s="6"/>
      <c r="AD3847" s="5"/>
      <c r="AE3847" s="5"/>
      <c r="AF3847" s="18" t="str">
        <f>IF(ActividadesCom[[#This Row],[NIVEL 5]]&lt;&gt;0,VLOOKUP(ActividadesCom[[#This Row],[NIVEL 5]],Catálogo!A:B,2,FALSE),"")</f>
        <v/>
      </c>
      <c r="AG3847" s="36"/>
      <c r="AH3847" s="2"/>
      <c r="AI3847" s="2"/>
    </row>
    <row r="3848" spans="1:35" ht="30" customHeight="1" x14ac:dyDescent="0.25">
      <c r="A3848" s="7">
        <v>22470169</v>
      </c>
      <c r="B3848" s="10" t="str">
        <f>VLOOKUP(ActividadesCom[[#This Row],[NO. DE CONTROL]],'LISTADO ESTUDIANTES'!A:C,3,FALSE)</f>
        <v>LEÓN CRUZ AXEL IVAN</v>
      </c>
      <c r="C3848" s="97" t="str">
        <f>VLOOKUP(ActividadesCom[[#This Row],[NO. DE CONTROL]],'LISTADO ESTUDIANTES'!A:B,2,FALSE)</f>
        <v>INGENIERIA EN SISTEMAS COMPUTACIONALES</v>
      </c>
      <c r="D3848" s="18" t="str">
        <f>VLOOKUP(ActividadesCom[[#This Row],[NO. DE CONTROL]],'LISTADO ESTUDIANTES'!A:D,4,FALSE)</f>
        <v>ACTIVO(A)</v>
      </c>
      <c r="E3848" s="7">
        <f>SUM(ActividadesCom[[#This Row],[CRÉD. 1]],ActividadesCom[[#This Row],[CRÉD. 2]],ActividadesCom[[#This Row],[CRÉD. 3]],ActividadesCom[[#This Row],[CRÉD. 4]],ActividadesCom[[#This Row],[CRÉD. 5]])</f>
        <v>0</v>
      </c>
      <c r="F3848" s="18" t="str">
        <f>IF(ActividadesCom[[#This Row],[ÚLTIMO SEMESTRE CON CRÉDITOS]]&gt;0,ROUND(AVERAGE(ActividadesCom[[#This Row],[VALOR NIVEL 5]],ActividadesCom[[#This Row],[VALOR NIVEL 4]],ActividadesCom[[#This Row],[VALOR NIVEL 3]],ActividadesCom[[#This Row],[VALOR NIVEL 2]],ActividadesCom[[#This Row],[VALOR NIVEL 1]]),0),"")</f>
        <v/>
      </c>
      <c r="G3848" s="7" t="str">
        <f>IF(ActividadesCom[[#This Row],[PROMEDIO]]="","",IF(ActividadesCom[[#This Row],[PROMEDIO]]&gt;=4,"EXCELENTE",IF(ActividadesCom[[#This Row],[PROMEDIO]]&gt;=3,"NOTABLE",IF(ActividadesCom[[#This Row],[PROMEDIO]]&gt;=2,"BUENO",IF(ActividadesCom[[#This Row],[PROMEDIO]]=1,"SUFICIENTE","")))))</f>
        <v/>
      </c>
      <c r="H3848" s="18">
        <f>MAX(ActividadesCom[[#This Row],[PERÍODO 1]],ActividadesCom[[#This Row],[PERÍODO 2]],ActividadesCom[[#This Row],[PERÍODO 3]],ActividadesCom[[#This Row],[PERÍODO 4]],ActividadesCom[[#This Row],[PERÍODO 5]])</f>
        <v>0</v>
      </c>
      <c r="I3848" s="6"/>
      <c r="J3848" s="5"/>
      <c r="K3848" s="5"/>
      <c r="L3848" s="18" t="str">
        <f>IF(ActividadesCom[[#This Row],[NIVEL 1]]&lt;&gt;0,VLOOKUP(ActividadesCom[[#This Row],[NIVEL 1]],Catálogo!A:B,2,FALSE),"")</f>
        <v/>
      </c>
      <c r="M3848" s="5"/>
      <c r="N3848" s="6"/>
      <c r="O3848" s="5"/>
      <c r="P3848" s="5"/>
      <c r="Q3848" s="18" t="str">
        <f>IF(ActividadesCom[[#This Row],[NIVEL 2]]&lt;&gt;0,VLOOKUP(ActividadesCom[[#This Row],[NIVEL 2]],Catálogo!A:B,2,FALSE),"")</f>
        <v/>
      </c>
      <c r="R3848" s="5"/>
      <c r="S3848" s="6"/>
      <c r="T3848" s="5"/>
      <c r="U3848" s="5"/>
      <c r="V3848" s="18" t="str">
        <f>IF(ActividadesCom[[#This Row],[NIVEL 3]]&lt;&gt;0,VLOOKUP(ActividadesCom[[#This Row],[NIVEL 3]],Catálogo!A:B,2,FALSE),"")</f>
        <v/>
      </c>
      <c r="W3848" s="5"/>
      <c r="X3848" s="6"/>
      <c r="Y3848" s="5"/>
      <c r="Z3848" s="5"/>
      <c r="AA3848" s="18" t="str">
        <f>IF(ActividadesCom[[#This Row],[NIVEL 4]]&lt;&gt;0,VLOOKUP(ActividadesCom[[#This Row],[NIVEL 4]],Catálogo!A:B,2,FALSE),"")</f>
        <v/>
      </c>
      <c r="AB3848" s="5"/>
      <c r="AC3848" s="6"/>
      <c r="AD3848" s="5"/>
      <c r="AE3848" s="5"/>
      <c r="AF3848" s="18" t="str">
        <f>IF(ActividadesCom[[#This Row],[NIVEL 5]]&lt;&gt;0,VLOOKUP(ActividadesCom[[#This Row],[NIVEL 5]],Catálogo!A:B,2,FALSE),"")</f>
        <v/>
      </c>
      <c r="AG3848" s="36"/>
      <c r="AH3848" s="2"/>
      <c r="AI3848" s="2"/>
    </row>
    <row r="3849" spans="1:35" ht="30" customHeight="1" x14ac:dyDescent="0.25">
      <c r="A3849" s="7">
        <v>22470170</v>
      </c>
      <c r="B3849" s="10" t="str">
        <f>VLOOKUP(ActividadesCom[[#This Row],[NO. DE CONTROL]],'LISTADO ESTUDIANTES'!A:C,3,FALSE)</f>
        <v>MARTÍNEZ CRUZ CARLOS ALFREDO</v>
      </c>
      <c r="C3849" s="97" t="str">
        <f>VLOOKUP(ActividadesCom[[#This Row],[NO. DE CONTROL]],'LISTADO ESTUDIANTES'!A:B,2,FALSE)</f>
        <v>INGENIERIA EN SISTEMAS COMPUTACIONALES</v>
      </c>
      <c r="D3849" s="18" t="str">
        <f>VLOOKUP(ActividadesCom[[#This Row],[NO. DE CONTROL]],'LISTADO ESTUDIANTES'!A:D,4,FALSE)</f>
        <v>ACTIVO(A)</v>
      </c>
      <c r="E3849" s="7">
        <f>SUM(ActividadesCom[[#This Row],[CRÉD. 1]],ActividadesCom[[#This Row],[CRÉD. 2]],ActividadesCom[[#This Row],[CRÉD. 3]],ActividadesCom[[#This Row],[CRÉD. 4]],ActividadesCom[[#This Row],[CRÉD. 5]])</f>
        <v>0</v>
      </c>
      <c r="F3849" s="18" t="str">
        <f>IF(ActividadesCom[[#This Row],[ÚLTIMO SEMESTRE CON CRÉDITOS]]&gt;0,ROUND(AVERAGE(ActividadesCom[[#This Row],[VALOR NIVEL 5]],ActividadesCom[[#This Row],[VALOR NIVEL 4]],ActividadesCom[[#This Row],[VALOR NIVEL 3]],ActividadesCom[[#This Row],[VALOR NIVEL 2]],ActividadesCom[[#This Row],[VALOR NIVEL 1]]),0),"")</f>
        <v/>
      </c>
      <c r="G3849" s="7" t="str">
        <f>IF(ActividadesCom[[#This Row],[PROMEDIO]]="","",IF(ActividadesCom[[#This Row],[PROMEDIO]]&gt;=4,"EXCELENTE",IF(ActividadesCom[[#This Row],[PROMEDIO]]&gt;=3,"NOTABLE",IF(ActividadesCom[[#This Row],[PROMEDIO]]&gt;=2,"BUENO",IF(ActividadesCom[[#This Row],[PROMEDIO]]=1,"SUFICIENTE","")))))</f>
        <v/>
      </c>
      <c r="H3849" s="18">
        <f>MAX(ActividadesCom[[#This Row],[PERÍODO 1]],ActividadesCom[[#This Row],[PERÍODO 2]],ActividadesCom[[#This Row],[PERÍODO 3]],ActividadesCom[[#This Row],[PERÍODO 4]],ActividadesCom[[#This Row],[PERÍODO 5]])</f>
        <v>0</v>
      </c>
      <c r="I3849" s="6"/>
      <c r="J3849" s="5"/>
      <c r="K3849" s="5"/>
      <c r="L3849" s="18" t="str">
        <f>IF(ActividadesCom[[#This Row],[NIVEL 1]]&lt;&gt;0,VLOOKUP(ActividadesCom[[#This Row],[NIVEL 1]],Catálogo!A:B,2,FALSE),"")</f>
        <v/>
      </c>
      <c r="M3849" s="5"/>
      <c r="N3849" s="6"/>
      <c r="O3849" s="5"/>
      <c r="P3849" s="5"/>
      <c r="Q3849" s="18" t="str">
        <f>IF(ActividadesCom[[#This Row],[NIVEL 2]]&lt;&gt;0,VLOOKUP(ActividadesCom[[#This Row],[NIVEL 2]],Catálogo!A:B,2,FALSE),"")</f>
        <v/>
      </c>
      <c r="R3849" s="5"/>
      <c r="S3849" s="6"/>
      <c r="T3849" s="5"/>
      <c r="U3849" s="5"/>
      <c r="V3849" s="18" t="str">
        <f>IF(ActividadesCom[[#This Row],[NIVEL 3]]&lt;&gt;0,VLOOKUP(ActividadesCom[[#This Row],[NIVEL 3]],Catálogo!A:B,2,FALSE),"")</f>
        <v/>
      </c>
      <c r="W3849" s="5"/>
      <c r="X3849" s="6"/>
      <c r="Y3849" s="5"/>
      <c r="Z3849" s="5"/>
      <c r="AA3849" s="18" t="str">
        <f>IF(ActividadesCom[[#This Row],[NIVEL 4]]&lt;&gt;0,VLOOKUP(ActividadesCom[[#This Row],[NIVEL 4]],Catálogo!A:B,2,FALSE),"")</f>
        <v/>
      </c>
      <c r="AB3849" s="5"/>
      <c r="AC3849" s="6"/>
      <c r="AD3849" s="5"/>
      <c r="AE3849" s="5"/>
      <c r="AF3849" s="18" t="str">
        <f>IF(ActividadesCom[[#This Row],[NIVEL 5]]&lt;&gt;0,VLOOKUP(ActividadesCom[[#This Row],[NIVEL 5]],Catálogo!A:B,2,FALSE),"")</f>
        <v/>
      </c>
      <c r="AG3849" s="36"/>
      <c r="AH3849" s="2"/>
      <c r="AI3849" s="2"/>
    </row>
    <row r="3850" spans="1:35" ht="30" customHeight="1" x14ac:dyDescent="0.25">
      <c r="A3850" s="7">
        <v>22470171</v>
      </c>
      <c r="B3850" s="10" t="str">
        <f>VLOOKUP(ActividadesCom[[#This Row],[NO. DE CONTROL]],'LISTADO ESTUDIANTES'!A:C,3,FALSE)</f>
        <v>MORENO ROSALES ROBERTO JOEL</v>
      </c>
      <c r="C3850" s="97" t="str">
        <f>VLOOKUP(ActividadesCom[[#This Row],[NO. DE CONTROL]],'LISTADO ESTUDIANTES'!A:B,2,FALSE)</f>
        <v>INGENIERIA EN SISTEMAS COMPUTACIONALES</v>
      </c>
      <c r="D3850" s="18" t="str">
        <f>VLOOKUP(ActividadesCom[[#This Row],[NO. DE CONTROL]],'LISTADO ESTUDIANTES'!A:D,4,FALSE)</f>
        <v>ACTIVO(A)</v>
      </c>
      <c r="E3850" s="7">
        <f>SUM(ActividadesCom[[#This Row],[CRÉD. 1]],ActividadesCom[[#This Row],[CRÉD. 2]],ActividadesCom[[#This Row],[CRÉD. 3]],ActividadesCom[[#This Row],[CRÉD. 4]],ActividadesCom[[#This Row],[CRÉD. 5]])</f>
        <v>0</v>
      </c>
      <c r="F3850" s="18" t="str">
        <f>IF(ActividadesCom[[#This Row],[ÚLTIMO SEMESTRE CON CRÉDITOS]]&gt;0,ROUND(AVERAGE(ActividadesCom[[#This Row],[VALOR NIVEL 5]],ActividadesCom[[#This Row],[VALOR NIVEL 4]],ActividadesCom[[#This Row],[VALOR NIVEL 3]],ActividadesCom[[#This Row],[VALOR NIVEL 2]],ActividadesCom[[#This Row],[VALOR NIVEL 1]]),0),"")</f>
        <v/>
      </c>
      <c r="G3850" s="7" t="str">
        <f>IF(ActividadesCom[[#This Row],[PROMEDIO]]="","",IF(ActividadesCom[[#This Row],[PROMEDIO]]&gt;=4,"EXCELENTE",IF(ActividadesCom[[#This Row],[PROMEDIO]]&gt;=3,"NOTABLE",IF(ActividadesCom[[#This Row],[PROMEDIO]]&gt;=2,"BUENO",IF(ActividadesCom[[#This Row],[PROMEDIO]]=1,"SUFICIENTE","")))))</f>
        <v/>
      </c>
      <c r="H3850" s="18">
        <f>MAX(ActividadesCom[[#This Row],[PERÍODO 1]],ActividadesCom[[#This Row],[PERÍODO 2]],ActividadesCom[[#This Row],[PERÍODO 3]],ActividadesCom[[#This Row],[PERÍODO 4]],ActividadesCom[[#This Row],[PERÍODO 5]])</f>
        <v>0</v>
      </c>
      <c r="I3850" s="6"/>
      <c r="J3850" s="5"/>
      <c r="K3850" s="5"/>
      <c r="L3850" s="18" t="str">
        <f>IF(ActividadesCom[[#This Row],[NIVEL 1]]&lt;&gt;0,VLOOKUP(ActividadesCom[[#This Row],[NIVEL 1]],Catálogo!A:B,2,FALSE),"")</f>
        <v/>
      </c>
      <c r="M3850" s="5"/>
      <c r="N3850" s="6"/>
      <c r="O3850" s="5"/>
      <c r="P3850" s="5"/>
      <c r="Q3850" s="18" t="str">
        <f>IF(ActividadesCom[[#This Row],[NIVEL 2]]&lt;&gt;0,VLOOKUP(ActividadesCom[[#This Row],[NIVEL 2]],Catálogo!A:B,2,FALSE),"")</f>
        <v/>
      </c>
      <c r="R3850" s="5"/>
      <c r="S3850" s="6"/>
      <c r="T3850" s="5"/>
      <c r="U3850" s="5"/>
      <c r="V3850" s="18" t="str">
        <f>IF(ActividadesCom[[#This Row],[NIVEL 3]]&lt;&gt;0,VLOOKUP(ActividadesCom[[#This Row],[NIVEL 3]],Catálogo!A:B,2,FALSE),"")</f>
        <v/>
      </c>
      <c r="W3850" s="5"/>
      <c r="X3850" s="6"/>
      <c r="Y3850" s="5"/>
      <c r="Z3850" s="5"/>
      <c r="AA3850" s="18" t="str">
        <f>IF(ActividadesCom[[#This Row],[NIVEL 4]]&lt;&gt;0,VLOOKUP(ActividadesCom[[#This Row],[NIVEL 4]],Catálogo!A:B,2,FALSE),"")</f>
        <v/>
      </c>
      <c r="AB3850" s="5"/>
      <c r="AC3850" s="6"/>
      <c r="AD3850" s="5"/>
      <c r="AE3850" s="5"/>
      <c r="AF3850" s="18" t="str">
        <f>IF(ActividadesCom[[#This Row],[NIVEL 5]]&lt;&gt;0,VLOOKUP(ActividadesCom[[#This Row],[NIVEL 5]],Catálogo!A:B,2,FALSE),"")</f>
        <v/>
      </c>
      <c r="AG3850" s="36"/>
      <c r="AH3850" s="2"/>
      <c r="AI3850" s="2"/>
    </row>
    <row r="3851" spans="1:35" ht="30" customHeight="1" x14ac:dyDescent="0.25">
      <c r="A3851" s="7">
        <v>22470172</v>
      </c>
      <c r="B3851" s="10" t="str">
        <f>VLOOKUP(ActividadesCom[[#This Row],[NO. DE CONTROL]],'LISTADO ESTUDIANTES'!A:C,3,FALSE)</f>
        <v>CHUC EUÁN JOSÉ ALBERTO</v>
      </c>
      <c r="C3851" s="97" t="str">
        <f>VLOOKUP(ActividadesCom[[#This Row],[NO. DE CONTROL]],'LISTADO ESTUDIANTES'!A:B,2,FALSE)</f>
        <v>INGENIERIA CIVIL</v>
      </c>
      <c r="D3851" s="18" t="str">
        <f>VLOOKUP(ActividadesCom[[#This Row],[NO. DE CONTROL]],'LISTADO ESTUDIANTES'!A:D,4,FALSE)</f>
        <v>ACTIVO(A)</v>
      </c>
      <c r="E3851" s="7">
        <f>SUM(ActividadesCom[[#This Row],[CRÉD. 1]],ActividadesCom[[#This Row],[CRÉD. 2]],ActividadesCom[[#This Row],[CRÉD. 3]],ActividadesCom[[#This Row],[CRÉD. 4]],ActividadesCom[[#This Row],[CRÉD. 5]])</f>
        <v>0</v>
      </c>
      <c r="F3851" s="18" t="str">
        <f>IF(ActividadesCom[[#This Row],[ÚLTIMO SEMESTRE CON CRÉDITOS]]&gt;0,ROUND(AVERAGE(ActividadesCom[[#This Row],[VALOR NIVEL 5]],ActividadesCom[[#This Row],[VALOR NIVEL 4]],ActividadesCom[[#This Row],[VALOR NIVEL 3]],ActividadesCom[[#This Row],[VALOR NIVEL 2]],ActividadesCom[[#This Row],[VALOR NIVEL 1]]),0),"")</f>
        <v/>
      </c>
      <c r="G3851" s="7" t="str">
        <f>IF(ActividadesCom[[#This Row],[PROMEDIO]]="","",IF(ActividadesCom[[#This Row],[PROMEDIO]]&gt;=4,"EXCELENTE",IF(ActividadesCom[[#This Row],[PROMEDIO]]&gt;=3,"NOTABLE",IF(ActividadesCom[[#This Row],[PROMEDIO]]&gt;=2,"BUENO",IF(ActividadesCom[[#This Row],[PROMEDIO]]=1,"SUFICIENTE","")))))</f>
        <v/>
      </c>
      <c r="H3851" s="18">
        <f>MAX(ActividadesCom[[#This Row],[PERÍODO 1]],ActividadesCom[[#This Row],[PERÍODO 2]],ActividadesCom[[#This Row],[PERÍODO 3]],ActividadesCom[[#This Row],[PERÍODO 4]],ActividadesCom[[#This Row],[PERÍODO 5]])</f>
        <v>0</v>
      </c>
      <c r="I3851" s="6"/>
      <c r="J3851" s="5"/>
      <c r="K3851" s="5"/>
      <c r="L3851" s="18" t="str">
        <f>IF(ActividadesCom[[#This Row],[NIVEL 1]]&lt;&gt;0,VLOOKUP(ActividadesCom[[#This Row],[NIVEL 1]],Catálogo!A:B,2,FALSE),"")</f>
        <v/>
      </c>
      <c r="M3851" s="5"/>
      <c r="N3851" s="6"/>
      <c r="O3851" s="5"/>
      <c r="P3851" s="5"/>
      <c r="Q3851" s="18" t="str">
        <f>IF(ActividadesCom[[#This Row],[NIVEL 2]]&lt;&gt;0,VLOOKUP(ActividadesCom[[#This Row],[NIVEL 2]],Catálogo!A:B,2,FALSE),"")</f>
        <v/>
      </c>
      <c r="R3851" s="5"/>
      <c r="S3851" s="6"/>
      <c r="T3851" s="5"/>
      <c r="U3851" s="5"/>
      <c r="V3851" s="18" t="str">
        <f>IF(ActividadesCom[[#This Row],[NIVEL 3]]&lt;&gt;0,VLOOKUP(ActividadesCom[[#This Row],[NIVEL 3]],Catálogo!A:B,2,FALSE),"")</f>
        <v/>
      </c>
      <c r="W3851" s="5"/>
      <c r="X3851" s="6"/>
      <c r="Y3851" s="5"/>
      <c r="Z3851" s="5"/>
      <c r="AA3851" s="18" t="str">
        <f>IF(ActividadesCom[[#This Row],[NIVEL 4]]&lt;&gt;0,VLOOKUP(ActividadesCom[[#This Row],[NIVEL 4]],Catálogo!A:B,2,FALSE),"")</f>
        <v/>
      </c>
      <c r="AB3851" s="5"/>
      <c r="AC3851" s="6"/>
      <c r="AD3851" s="5"/>
      <c r="AE3851" s="5"/>
      <c r="AF3851" s="18" t="str">
        <f>IF(ActividadesCom[[#This Row],[NIVEL 5]]&lt;&gt;0,VLOOKUP(ActividadesCom[[#This Row],[NIVEL 5]],Catálogo!A:B,2,FALSE),"")</f>
        <v/>
      </c>
      <c r="AG3851" s="36"/>
      <c r="AH3851" s="2"/>
      <c r="AI3851" s="2"/>
    </row>
    <row r="3852" spans="1:35" ht="30" customHeight="1" x14ac:dyDescent="0.25">
      <c r="A3852" s="7">
        <v>22470173</v>
      </c>
      <c r="B3852" s="10" t="str">
        <f>VLOOKUP(ActividadesCom[[#This Row],[NO. DE CONTROL]],'LISTADO ESTUDIANTES'!A:C,3,FALSE)</f>
        <v>CAAMAL RAMIREZ MARTIN DE JESUS</v>
      </c>
      <c r="C3852" s="97" t="str">
        <f>VLOOKUP(ActividadesCom[[#This Row],[NO. DE CONTROL]],'LISTADO ESTUDIANTES'!A:B,2,FALSE)</f>
        <v>INGENIERIA CIVIL</v>
      </c>
      <c r="D3852" s="18" t="str">
        <f>VLOOKUP(ActividadesCom[[#This Row],[NO. DE CONTROL]],'LISTADO ESTUDIANTES'!A:D,4,FALSE)</f>
        <v>ACTIVO(A)</v>
      </c>
      <c r="E3852" s="7">
        <f>SUM(ActividadesCom[[#This Row],[CRÉD. 1]],ActividadesCom[[#This Row],[CRÉD. 2]],ActividadesCom[[#This Row],[CRÉD. 3]],ActividadesCom[[#This Row],[CRÉD. 4]],ActividadesCom[[#This Row],[CRÉD. 5]])</f>
        <v>0</v>
      </c>
      <c r="F3852" s="18" t="str">
        <f>IF(ActividadesCom[[#This Row],[ÚLTIMO SEMESTRE CON CRÉDITOS]]&gt;0,ROUND(AVERAGE(ActividadesCom[[#This Row],[VALOR NIVEL 5]],ActividadesCom[[#This Row],[VALOR NIVEL 4]],ActividadesCom[[#This Row],[VALOR NIVEL 3]],ActividadesCom[[#This Row],[VALOR NIVEL 2]],ActividadesCom[[#This Row],[VALOR NIVEL 1]]),0),"")</f>
        <v/>
      </c>
      <c r="G3852" s="7" t="str">
        <f>IF(ActividadesCom[[#This Row],[PROMEDIO]]="","",IF(ActividadesCom[[#This Row],[PROMEDIO]]&gt;=4,"EXCELENTE",IF(ActividadesCom[[#This Row],[PROMEDIO]]&gt;=3,"NOTABLE",IF(ActividadesCom[[#This Row],[PROMEDIO]]&gt;=2,"BUENO",IF(ActividadesCom[[#This Row],[PROMEDIO]]=1,"SUFICIENTE","")))))</f>
        <v/>
      </c>
      <c r="H3852" s="18">
        <f>MAX(ActividadesCom[[#This Row],[PERÍODO 1]],ActividadesCom[[#This Row],[PERÍODO 2]],ActividadesCom[[#This Row],[PERÍODO 3]],ActividadesCom[[#This Row],[PERÍODO 4]],ActividadesCom[[#This Row],[PERÍODO 5]])</f>
        <v>0</v>
      </c>
      <c r="I3852" s="6"/>
      <c r="J3852" s="5"/>
      <c r="K3852" s="5"/>
      <c r="L3852" s="18" t="str">
        <f>IF(ActividadesCom[[#This Row],[NIVEL 1]]&lt;&gt;0,VLOOKUP(ActividadesCom[[#This Row],[NIVEL 1]],Catálogo!A:B,2,FALSE),"")</f>
        <v/>
      </c>
      <c r="M3852" s="5"/>
      <c r="N3852" s="6"/>
      <c r="O3852" s="5"/>
      <c r="P3852" s="5"/>
      <c r="Q3852" s="18" t="str">
        <f>IF(ActividadesCom[[#This Row],[NIVEL 2]]&lt;&gt;0,VLOOKUP(ActividadesCom[[#This Row],[NIVEL 2]],Catálogo!A:B,2,FALSE),"")</f>
        <v/>
      </c>
      <c r="R3852" s="5"/>
      <c r="S3852" s="6"/>
      <c r="T3852" s="5"/>
      <c r="U3852" s="5"/>
      <c r="V3852" s="18" t="str">
        <f>IF(ActividadesCom[[#This Row],[NIVEL 3]]&lt;&gt;0,VLOOKUP(ActividadesCom[[#This Row],[NIVEL 3]],Catálogo!A:B,2,FALSE),"")</f>
        <v/>
      </c>
      <c r="W3852" s="5"/>
      <c r="X3852" s="6"/>
      <c r="Y3852" s="5"/>
      <c r="Z3852" s="5"/>
      <c r="AA3852" s="18" t="str">
        <f>IF(ActividadesCom[[#This Row],[NIVEL 4]]&lt;&gt;0,VLOOKUP(ActividadesCom[[#This Row],[NIVEL 4]],Catálogo!A:B,2,FALSE),"")</f>
        <v/>
      </c>
      <c r="AB3852" s="5"/>
      <c r="AC3852" s="6"/>
      <c r="AD3852" s="5"/>
      <c r="AE3852" s="5"/>
      <c r="AF3852" s="18" t="str">
        <f>IF(ActividadesCom[[#This Row],[NIVEL 5]]&lt;&gt;0,VLOOKUP(ActividadesCom[[#This Row],[NIVEL 5]],Catálogo!A:B,2,FALSE),"")</f>
        <v/>
      </c>
      <c r="AG3852" s="36"/>
      <c r="AH3852" s="2"/>
      <c r="AI3852" s="2"/>
    </row>
    <row r="3853" spans="1:35" ht="30" customHeight="1" x14ac:dyDescent="0.25">
      <c r="A3853" s="7">
        <v>22470174</v>
      </c>
      <c r="B3853" s="10" t="str">
        <f>VLOOKUP(ActividadesCom[[#This Row],[NO. DE CONTROL]],'LISTADO ESTUDIANTES'!A:C,3,FALSE)</f>
        <v>QUIÑONES UICAB JORGE ADRIEL</v>
      </c>
      <c r="C3853" s="97" t="str">
        <f>VLOOKUP(ActividadesCom[[#This Row],[NO. DE CONTROL]],'LISTADO ESTUDIANTES'!A:B,2,FALSE)</f>
        <v>INGENIERIA CIVIL</v>
      </c>
      <c r="D3853" s="18" t="str">
        <f>VLOOKUP(ActividadesCom[[#This Row],[NO. DE CONTROL]],'LISTADO ESTUDIANTES'!A:D,4,FALSE)</f>
        <v>ACTIVO(A)</v>
      </c>
      <c r="E3853" s="7">
        <f>SUM(ActividadesCom[[#This Row],[CRÉD. 1]],ActividadesCom[[#This Row],[CRÉD. 2]],ActividadesCom[[#This Row],[CRÉD. 3]],ActividadesCom[[#This Row],[CRÉD. 4]],ActividadesCom[[#This Row],[CRÉD. 5]])</f>
        <v>1</v>
      </c>
      <c r="F3853" s="18">
        <f>IF(ActividadesCom[[#This Row],[ÚLTIMO SEMESTRE CON CRÉDITOS]]&gt;0,ROUND(AVERAGE(ActividadesCom[[#This Row],[VALOR NIVEL 5]],ActividadesCom[[#This Row],[VALOR NIVEL 4]],ActividadesCom[[#This Row],[VALOR NIVEL 3]],ActividadesCom[[#This Row],[VALOR NIVEL 2]],ActividadesCom[[#This Row],[VALOR NIVEL 1]]),0),"")</f>
        <v>4</v>
      </c>
      <c r="G3853" s="7" t="str">
        <f>IF(ActividadesCom[[#This Row],[PROMEDIO]]="","",IF(ActividadesCom[[#This Row],[PROMEDIO]]&gt;=4,"EXCELENTE",IF(ActividadesCom[[#This Row],[PROMEDIO]]&gt;=3,"NOTABLE",IF(ActividadesCom[[#This Row],[PROMEDIO]]&gt;=2,"BUENO",IF(ActividadesCom[[#This Row],[PROMEDIO]]=1,"SUFICIENTE","")))))</f>
        <v>EXCELENTE</v>
      </c>
      <c r="H3853" s="18">
        <f>MAX(ActividadesCom[[#This Row],[PERÍODO 1]],ActividadesCom[[#This Row],[PERÍODO 2]],ActividadesCom[[#This Row],[PERÍODO 3]],ActividadesCom[[#This Row],[PERÍODO 4]],ActividadesCom[[#This Row],[PERÍODO 5]])</f>
        <v>20223</v>
      </c>
      <c r="I3853" s="6" t="s">
        <v>5863</v>
      </c>
      <c r="J3853" s="5">
        <v>20223</v>
      </c>
      <c r="K3853" s="5" t="s">
        <v>4008</v>
      </c>
      <c r="L3853" s="18">
        <f>IF(ActividadesCom[[#This Row],[NIVEL 1]]&lt;&gt;0,VLOOKUP(ActividadesCom[[#This Row],[NIVEL 1]],Catálogo!A:B,2,FALSE),"")</f>
        <v>4</v>
      </c>
      <c r="M3853" s="5">
        <v>1</v>
      </c>
      <c r="N3853" s="6"/>
      <c r="O3853" s="5"/>
      <c r="P3853" s="5"/>
      <c r="Q3853" s="18" t="str">
        <f>IF(ActividadesCom[[#This Row],[NIVEL 2]]&lt;&gt;0,VLOOKUP(ActividadesCom[[#This Row],[NIVEL 2]],Catálogo!A:B,2,FALSE),"")</f>
        <v/>
      </c>
      <c r="R3853" s="5"/>
      <c r="S3853" s="6"/>
      <c r="T3853" s="5"/>
      <c r="U3853" s="5"/>
      <c r="V3853" s="18" t="str">
        <f>IF(ActividadesCom[[#This Row],[NIVEL 3]]&lt;&gt;0,VLOOKUP(ActividadesCom[[#This Row],[NIVEL 3]],Catálogo!A:B,2,FALSE),"")</f>
        <v/>
      </c>
      <c r="W3853" s="5"/>
      <c r="X3853" s="6"/>
      <c r="Y3853" s="5"/>
      <c r="Z3853" s="5"/>
      <c r="AA3853" s="18" t="str">
        <f>IF(ActividadesCom[[#This Row],[NIVEL 4]]&lt;&gt;0,VLOOKUP(ActividadesCom[[#This Row],[NIVEL 4]],Catálogo!A:B,2,FALSE),"")</f>
        <v/>
      </c>
      <c r="AB3853" s="5"/>
      <c r="AC3853" s="6"/>
      <c r="AD3853" s="5"/>
      <c r="AE3853" s="5"/>
      <c r="AF3853" s="18" t="str">
        <f>IF(ActividadesCom[[#This Row],[NIVEL 5]]&lt;&gt;0,VLOOKUP(ActividadesCom[[#This Row],[NIVEL 5]],Catálogo!A:B,2,FALSE),"")</f>
        <v/>
      </c>
      <c r="AG3853" s="36"/>
      <c r="AH3853" s="2"/>
      <c r="AI3853" s="2"/>
    </row>
    <row r="3854" spans="1:35" ht="30" customHeight="1" x14ac:dyDescent="0.25">
      <c r="A3854" s="7">
        <v>22470175</v>
      </c>
      <c r="B3854" s="10" t="str">
        <f>VLOOKUP(ActividadesCom[[#This Row],[NO. DE CONTROL]],'LISTADO ESTUDIANTES'!A:C,3,FALSE)</f>
        <v>CAB YAM EDWIN EDUARDO</v>
      </c>
      <c r="C3854" s="97" t="str">
        <f>VLOOKUP(ActividadesCom[[#This Row],[NO. DE CONTROL]],'LISTADO ESTUDIANTES'!A:B,2,FALSE)</f>
        <v>INGENIERIA MECANICA</v>
      </c>
      <c r="D3854" s="18" t="str">
        <f>VLOOKUP(ActividadesCom[[#This Row],[NO. DE CONTROL]],'LISTADO ESTUDIANTES'!A:D,4,FALSE)</f>
        <v>ACTIVO(A)</v>
      </c>
      <c r="E3854" s="7">
        <f>SUM(ActividadesCom[[#This Row],[CRÉD. 1]],ActividadesCom[[#This Row],[CRÉD. 2]],ActividadesCom[[#This Row],[CRÉD. 3]],ActividadesCom[[#This Row],[CRÉD. 4]],ActividadesCom[[#This Row],[CRÉD. 5]])</f>
        <v>0</v>
      </c>
      <c r="F3854" s="18" t="str">
        <f>IF(ActividadesCom[[#This Row],[ÚLTIMO SEMESTRE CON CRÉDITOS]]&gt;0,ROUND(AVERAGE(ActividadesCom[[#This Row],[VALOR NIVEL 5]],ActividadesCom[[#This Row],[VALOR NIVEL 4]],ActividadesCom[[#This Row],[VALOR NIVEL 3]],ActividadesCom[[#This Row],[VALOR NIVEL 2]],ActividadesCom[[#This Row],[VALOR NIVEL 1]]),0),"")</f>
        <v/>
      </c>
      <c r="G3854" s="7" t="str">
        <f>IF(ActividadesCom[[#This Row],[PROMEDIO]]="","",IF(ActividadesCom[[#This Row],[PROMEDIO]]&gt;=4,"EXCELENTE",IF(ActividadesCom[[#This Row],[PROMEDIO]]&gt;=3,"NOTABLE",IF(ActividadesCom[[#This Row],[PROMEDIO]]&gt;=2,"BUENO",IF(ActividadesCom[[#This Row],[PROMEDIO]]=1,"SUFICIENTE","")))))</f>
        <v/>
      </c>
      <c r="H3854" s="18">
        <f>MAX(ActividadesCom[[#This Row],[PERÍODO 1]],ActividadesCom[[#This Row],[PERÍODO 2]],ActividadesCom[[#This Row],[PERÍODO 3]],ActividadesCom[[#This Row],[PERÍODO 4]],ActividadesCom[[#This Row],[PERÍODO 5]])</f>
        <v>0</v>
      </c>
      <c r="I3854" s="6"/>
      <c r="J3854" s="5"/>
      <c r="K3854" s="5"/>
      <c r="L3854" s="18" t="str">
        <f>IF(ActividadesCom[[#This Row],[NIVEL 1]]&lt;&gt;0,VLOOKUP(ActividadesCom[[#This Row],[NIVEL 1]],Catálogo!A:B,2,FALSE),"")</f>
        <v/>
      </c>
      <c r="M3854" s="5"/>
      <c r="N3854" s="6"/>
      <c r="O3854" s="5"/>
      <c r="P3854" s="5"/>
      <c r="Q3854" s="18" t="str">
        <f>IF(ActividadesCom[[#This Row],[NIVEL 2]]&lt;&gt;0,VLOOKUP(ActividadesCom[[#This Row],[NIVEL 2]],Catálogo!A:B,2,FALSE),"")</f>
        <v/>
      </c>
      <c r="R3854" s="5"/>
      <c r="S3854" s="6"/>
      <c r="T3854" s="5"/>
      <c r="U3854" s="5"/>
      <c r="V3854" s="18" t="str">
        <f>IF(ActividadesCom[[#This Row],[NIVEL 3]]&lt;&gt;0,VLOOKUP(ActividadesCom[[#This Row],[NIVEL 3]],Catálogo!A:B,2,FALSE),"")</f>
        <v/>
      </c>
      <c r="W3854" s="5"/>
      <c r="X3854" s="6"/>
      <c r="Y3854" s="5"/>
      <c r="Z3854" s="5"/>
      <c r="AA3854" s="18" t="str">
        <f>IF(ActividadesCom[[#This Row],[NIVEL 4]]&lt;&gt;0,VLOOKUP(ActividadesCom[[#This Row],[NIVEL 4]],Catálogo!A:B,2,FALSE),"")</f>
        <v/>
      </c>
      <c r="AB3854" s="5"/>
      <c r="AC3854" s="6"/>
      <c r="AD3854" s="5"/>
      <c r="AE3854" s="5"/>
      <c r="AF3854" s="18" t="str">
        <f>IF(ActividadesCom[[#This Row],[NIVEL 5]]&lt;&gt;0,VLOOKUP(ActividadesCom[[#This Row],[NIVEL 5]],Catálogo!A:B,2,FALSE),"")</f>
        <v/>
      </c>
      <c r="AG3854" s="36"/>
      <c r="AH3854" s="2"/>
      <c r="AI3854" s="2"/>
    </row>
    <row r="3855" spans="1:35" ht="30" customHeight="1" x14ac:dyDescent="0.25">
      <c r="A3855" s="7">
        <v>22470176</v>
      </c>
      <c r="B3855" s="10" t="str">
        <f>VLOOKUP(ActividadesCom[[#This Row],[NO. DE CONTROL]],'LISTADO ESTUDIANTES'!A:C,3,FALSE)</f>
        <v>MORA ARVENZ KEVIN MANUEL</v>
      </c>
      <c r="C3855" s="97" t="str">
        <f>VLOOKUP(ActividadesCom[[#This Row],[NO. DE CONTROL]],'LISTADO ESTUDIANTES'!A:B,2,FALSE)</f>
        <v>INGENIERIA MECANICA</v>
      </c>
      <c r="D3855" s="18" t="str">
        <f>VLOOKUP(ActividadesCom[[#This Row],[NO. DE CONTROL]],'LISTADO ESTUDIANTES'!A:D,4,FALSE)</f>
        <v>ACTIVO(A)</v>
      </c>
      <c r="E3855" s="7">
        <f>SUM(ActividadesCom[[#This Row],[CRÉD. 1]],ActividadesCom[[#This Row],[CRÉD. 2]],ActividadesCom[[#This Row],[CRÉD. 3]],ActividadesCom[[#This Row],[CRÉD. 4]],ActividadesCom[[#This Row],[CRÉD. 5]])</f>
        <v>0</v>
      </c>
      <c r="F3855" s="18" t="str">
        <f>IF(ActividadesCom[[#This Row],[ÚLTIMO SEMESTRE CON CRÉDITOS]]&gt;0,ROUND(AVERAGE(ActividadesCom[[#This Row],[VALOR NIVEL 5]],ActividadesCom[[#This Row],[VALOR NIVEL 4]],ActividadesCom[[#This Row],[VALOR NIVEL 3]],ActividadesCom[[#This Row],[VALOR NIVEL 2]],ActividadesCom[[#This Row],[VALOR NIVEL 1]]),0),"")</f>
        <v/>
      </c>
      <c r="G3855" s="7" t="str">
        <f>IF(ActividadesCom[[#This Row],[PROMEDIO]]="","",IF(ActividadesCom[[#This Row],[PROMEDIO]]&gt;=4,"EXCELENTE",IF(ActividadesCom[[#This Row],[PROMEDIO]]&gt;=3,"NOTABLE",IF(ActividadesCom[[#This Row],[PROMEDIO]]&gt;=2,"BUENO",IF(ActividadesCom[[#This Row],[PROMEDIO]]=1,"SUFICIENTE","")))))</f>
        <v/>
      </c>
      <c r="H3855" s="18">
        <f>MAX(ActividadesCom[[#This Row],[PERÍODO 1]],ActividadesCom[[#This Row],[PERÍODO 2]],ActividadesCom[[#This Row],[PERÍODO 3]],ActividadesCom[[#This Row],[PERÍODO 4]],ActividadesCom[[#This Row],[PERÍODO 5]])</f>
        <v>0</v>
      </c>
      <c r="I3855" s="6"/>
      <c r="J3855" s="5"/>
      <c r="K3855" s="5"/>
      <c r="L3855" s="18" t="str">
        <f>IF(ActividadesCom[[#This Row],[NIVEL 1]]&lt;&gt;0,VLOOKUP(ActividadesCom[[#This Row],[NIVEL 1]],Catálogo!A:B,2,FALSE),"")</f>
        <v/>
      </c>
      <c r="M3855" s="5"/>
      <c r="N3855" s="6"/>
      <c r="O3855" s="5"/>
      <c r="P3855" s="5"/>
      <c r="Q3855" s="18" t="str">
        <f>IF(ActividadesCom[[#This Row],[NIVEL 2]]&lt;&gt;0,VLOOKUP(ActividadesCom[[#This Row],[NIVEL 2]],Catálogo!A:B,2,FALSE),"")</f>
        <v/>
      </c>
      <c r="R3855" s="5"/>
      <c r="S3855" s="6"/>
      <c r="T3855" s="5"/>
      <c r="U3855" s="5"/>
      <c r="V3855" s="18" t="str">
        <f>IF(ActividadesCom[[#This Row],[NIVEL 3]]&lt;&gt;0,VLOOKUP(ActividadesCom[[#This Row],[NIVEL 3]],Catálogo!A:B,2,FALSE),"")</f>
        <v/>
      </c>
      <c r="W3855" s="5"/>
      <c r="X3855" s="6"/>
      <c r="Y3855" s="5"/>
      <c r="Z3855" s="5"/>
      <c r="AA3855" s="18" t="str">
        <f>IF(ActividadesCom[[#This Row],[NIVEL 4]]&lt;&gt;0,VLOOKUP(ActividadesCom[[#This Row],[NIVEL 4]],Catálogo!A:B,2,FALSE),"")</f>
        <v/>
      </c>
      <c r="AB3855" s="5"/>
      <c r="AC3855" s="6"/>
      <c r="AD3855" s="5"/>
      <c r="AE3855" s="5"/>
      <c r="AF3855" s="18" t="str">
        <f>IF(ActividadesCom[[#This Row],[NIVEL 5]]&lt;&gt;0,VLOOKUP(ActividadesCom[[#This Row],[NIVEL 5]],Catálogo!A:B,2,FALSE),"")</f>
        <v/>
      </c>
      <c r="AG3855" s="36"/>
      <c r="AH3855" s="2"/>
      <c r="AI3855" s="2"/>
    </row>
    <row r="3856" spans="1:35" ht="30" customHeight="1" x14ac:dyDescent="0.25">
      <c r="A3856" s="7">
        <v>22470177</v>
      </c>
      <c r="B3856" s="10" t="str">
        <f>VLOOKUP(ActividadesCom[[#This Row],[NO. DE CONTROL]],'LISTADO ESTUDIANTES'!A:C,3,FALSE)</f>
        <v>EK MAY JAIRO DAVID</v>
      </c>
      <c r="C3856" s="97" t="str">
        <f>VLOOKUP(ActividadesCom[[#This Row],[NO. DE CONTROL]],'LISTADO ESTUDIANTES'!A:B,2,FALSE)</f>
        <v>INGENIERIA MECANICA</v>
      </c>
      <c r="D3856" s="18" t="str">
        <f>VLOOKUP(ActividadesCom[[#This Row],[NO. DE CONTROL]],'LISTADO ESTUDIANTES'!A:D,4,FALSE)</f>
        <v>ACTIVO(A)</v>
      </c>
      <c r="E3856" s="7">
        <f>SUM(ActividadesCom[[#This Row],[CRÉD. 1]],ActividadesCom[[#This Row],[CRÉD. 2]],ActividadesCom[[#This Row],[CRÉD. 3]],ActividadesCom[[#This Row],[CRÉD. 4]],ActividadesCom[[#This Row],[CRÉD. 5]])</f>
        <v>0</v>
      </c>
      <c r="F3856" s="18" t="str">
        <f>IF(ActividadesCom[[#This Row],[ÚLTIMO SEMESTRE CON CRÉDITOS]]&gt;0,ROUND(AVERAGE(ActividadesCom[[#This Row],[VALOR NIVEL 5]],ActividadesCom[[#This Row],[VALOR NIVEL 4]],ActividadesCom[[#This Row],[VALOR NIVEL 3]],ActividadesCom[[#This Row],[VALOR NIVEL 2]],ActividadesCom[[#This Row],[VALOR NIVEL 1]]),0),"")</f>
        <v/>
      </c>
      <c r="G3856" s="7" t="str">
        <f>IF(ActividadesCom[[#This Row],[PROMEDIO]]="","",IF(ActividadesCom[[#This Row],[PROMEDIO]]&gt;=4,"EXCELENTE",IF(ActividadesCom[[#This Row],[PROMEDIO]]&gt;=3,"NOTABLE",IF(ActividadesCom[[#This Row],[PROMEDIO]]&gt;=2,"BUENO",IF(ActividadesCom[[#This Row],[PROMEDIO]]=1,"SUFICIENTE","")))))</f>
        <v/>
      </c>
      <c r="H3856" s="18">
        <f>MAX(ActividadesCom[[#This Row],[PERÍODO 1]],ActividadesCom[[#This Row],[PERÍODO 2]],ActividadesCom[[#This Row],[PERÍODO 3]],ActividadesCom[[#This Row],[PERÍODO 4]],ActividadesCom[[#This Row],[PERÍODO 5]])</f>
        <v>0</v>
      </c>
      <c r="I3856" s="6"/>
      <c r="J3856" s="5"/>
      <c r="K3856" s="5"/>
      <c r="L3856" s="18" t="str">
        <f>IF(ActividadesCom[[#This Row],[NIVEL 1]]&lt;&gt;0,VLOOKUP(ActividadesCom[[#This Row],[NIVEL 1]],Catálogo!A:B,2,FALSE),"")</f>
        <v/>
      </c>
      <c r="M3856" s="5"/>
      <c r="N3856" s="6"/>
      <c r="O3856" s="5"/>
      <c r="P3856" s="5"/>
      <c r="Q3856" s="18" t="str">
        <f>IF(ActividadesCom[[#This Row],[NIVEL 2]]&lt;&gt;0,VLOOKUP(ActividadesCom[[#This Row],[NIVEL 2]],Catálogo!A:B,2,FALSE),"")</f>
        <v/>
      </c>
      <c r="R3856" s="5"/>
      <c r="S3856" s="6"/>
      <c r="T3856" s="5"/>
      <c r="U3856" s="5"/>
      <c r="V3856" s="18" t="str">
        <f>IF(ActividadesCom[[#This Row],[NIVEL 3]]&lt;&gt;0,VLOOKUP(ActividadesCom[[#This Row],[NIVEL 3]],Catálogo!A:B,2,FALSE),"")</f>
        <v/>
      </c>
      <c r="W3856" s="5"/>
      <c r="X3856" s="6"/>
      <c r="Y3856" s="5"/>
      <c r="Z3856" s="5"/>
      <c r="AA3856" s="18" t="str">
        <f>IF(ActividadesCom[[#This Row],[NIVEL 4]]&lt;&gt;0,VLOOKUP(ActividadesCom[[#This Row],[NIVEL 4]],Catálogo!A:B,2,FALSE),"")</f>
        <v/>
      </c>
      <c r="AB3856" s="5"/>
      <c r="AC3856" s="6"/>
      <c r="AD3856" s="5"/>
      <c r="AE3856" s="5"/>
      <c r="AF3856" s="18" t="str">
        <f>IF(ActividadesCom[[#This Row],[NIVEL 5]]&lt;&gt;0,VLOOKUP(ActividadesCom[[#This Row],[NIVEL 5]],Catálogo!A:B,2,FALSE),"")</f>
        <v/>
      </c>
      <c r="AG3856" s="36"/>
      <c r="AH3856" s="2"/>
      <c r="AI3856" s="2"/>
    </row>
    <row r="3857" spans="1:35" ht="30" customHeight="1" x14ac:dyDescent="0.25">
      <c r="A3857" s="7">
        <v>22470178</v>
      </c>
      <c r="B3857" s="10" t="str">
        <f>VLOOKUP(ActividadesCom[[#This Row],[NO. DE CONTROL]],'LISTADO ESTUDIANTES'!A:C,3,FALSE)</f>
        <v>BACAB CANO KEVIN ADRIAN</v>
      </c>
      <c r="C3857" s="97" t="str">
        <f>VLOOKUP(ActividadesCom[[#This Row],[NO. DE CONTROL]],'LISTADO ESTUDIANTES'!A:B,2,FALSE)</f>
        <v>INGENIERIA MECANICA</v>
      </c>
      <c r="D3857" s="18" t="str">
        <f>VLOOKUP(ActividadesCom[[#This Row],[NO. DE CONTROL]],'LISTADO ESTUDIANTES'!A:D,4,FALSE)</f>
        <v>ACTIVO(A)</v>
      </c>
      <c r="E3857" s="7">
        <f>SUM(ActividadesCom[[#This Row],[CRÉD. 1]],ActividadesCom[[#This Row],[CRÉD. 2]],ActividadesCom[[#This Row],[CRÉD. 3]],ActividadesCom[[#This Row],[CRÉD. 4]],ActividadesCom[[#This Row],[CRÉD. 5]])</f>
        <v>0</v>
      </c>
      <c r="F3857" s="18" t="str">
        <f>IF(ActividadesCom[[#This Row],[ÚLTIMO SEMESTRE CON CRÉDITOS]]&gt;0,ROUND(AVERAGE(ActividadesCom[[#This Row],[VALOR NIVEL 5]],ActividadesCom[[#This Row],[VALOR NIVEL 4]],ActividadesCom[[#This Row],[VALOR NIVEL 3]],ActividadesCom[[#This Row],[VALOR NIVEL 2]],ActividadesCom[[#This Row],[VALOR NIVEL 1]]),0),"")</f>
        <v/>
      </c>
      <c r="G3857" s="7" t="str">
        <f>IF(ActividadesCom[[#This Row],[PROMEDIO]]="","",IF(ActividadesCom[[#This Row],[PROMEDIO]]&gt;=4,"EXCELENTE",IF(ActividadesCom[[#This Row],[PROMEDIO]]&gt;=3,"NOTABLE",IF(ActividadesCom[[#This Row],[PROMEDIO]]&gt;=2,"BUENO",IF(ActividadesCom[[#This Row],[PROMEDIO]]=1,"SUFICIENTE","")))))</f>
        <v/>
      </c>
      <c r="H3857" s="18">
        <f>MAX(ActividadesCom[[#This Row],[PERÍODO 1]],ActividadesCom[[#This Row],[PERÍODO 2]],ActividadesCom[[#This Row],[PERÍODO 3]],ActividadesCom[[#This Row],[PERÍODO 4]],ActividadesCom[[#This Row],[PERÍODO 5]])</f>
        <v>0</v>
      </c>
      <c r="I3857" s="6"/>
      <c r="J3857" s="5"/>
      <c r="K3857" s="5"/>
      <c r="L3857" s="18" t="str">
        <f>IF(ActividadesCom[[#This Row],[NIVEL 1]]&lt;&gt;0,VLOOKUP(ActividadesCom[[#This Row],[NIVEL 1]],Catálogo!A:B,2,FALSE),"")</f>
        <v/>
      </c>
      <c r="M3857" s="5"/>
      <c r="N3857" s="6"/>
      <c r="O3857" s="5"/>
      <c r="P3857" s="5"/>
      <c r="Q3857" s="18" t="str">
        <f>IF(ActividadesCom[[#This Row],[NIVEL 2]]&lt;&gt;0,VLOOKUP(ActividadesCom[[#This Row],[NIVEL 2]],Catálogo!A:B,2,FALSE),"")</f>
        <v/>
      </c>
      <c r="R3857" s="5"/>
      <c r="S3857" s="6"/>
      <c r="T3857" s="5"/>
      <c r="U3857" s="5"/>
      <c r="V3857" s="18" t="str">
        <f>IF(ActividadesCom[[#This Row],[NIVEL 3]]&lt;&gt;0,VLOOKUP(ActividadesCom[[#This Row],[NIVEL 3]],Catálogo!A:B,2,FALSE),"")</f>
        <v/>
      </c>
      <c r="W3857" s="5"/>
      <c r="X3857" s="6"/>
      <c r="Y3857" s="5"/>
      <c r="Z3857" s="5"/>
      <c r="AA3857" s="18" t="str">
        <f>IF(ActividadesCom[[#This Row],[NIVEL 4]]&lt;&gt;0,VLOOKUP(ActividadesCom[[#This Row],[NIVEL 4]],Catálogo!A:B,2,FALSE),"")</f>
        <v/>
      </c>
      <c r="AB3857" s="5"/>
      <c r="AC3857" s="6"/>
      <c r="AD3857" s="5"/>
      <c r="AE3857" s="5"/>
      <c r="AF3857" s="18" t="str">
        <f>IF(ActividadesCom[[#This Row],[NIVEL 5]]&lt;&gt;0,VLOOKUP(ActividadesCom[[#This Row],[NIVEL 5]],Catálogo!A:B,2,FALSE),"")</f>
        <v/>
      </c>
      <c r="AG3857" s="36"/>
      <c r="AH3857" s="2"/>
      <c r="AI3857" s="2"/>
    </row>
    <row r="3858" spans="1:35" ht="30" customHeight="1" x14ac:dyDescent="0.25">
      <c r="A3858" s="7">
        <v>22470179</v>
      </c>
      <c r="B3858" s="10" t="str">
        <f>VLOOKUP(ActividadesCom[[#This Row],[NO. DE CONTROL]],'LISTADO ESTUDIANTES'!A:C,3,FALSE)</f>
        <v>DENEGRI GONZALEZ WILBERTH JOSE</v>
      </c>
      <c r="C3858" s="97" t="str">
        <f>VLOOKUP(ActividadesCom[[#This Row],[NO. DE CONTROL]],'LISTADO ESTUDIANTES'!A:B,2,FALSE)</f>
        <v>INGENIERIA MECANICA</v>
      </c>
      <c r="D3858" s="18" t="str">
        <f>VLOOKUP(ActividadesCom[[#This Row],[NO. DE CONTROL]],'LISTADO ESTUDIANTES'!A:D,4,FALSE)</f>
        <v>ACTIVO(A)</v>
      </c>
      <c r="E3858" s="7">
        <f>SUM(ActividadesCom[[#This Row],[CRÉD. 1]],ActividadesCom[[#This Row],[CRÉD. 2]],ActividadesCom[[#This Row],[CRÉD. 3]],ActividadesCom[[#This Row],[CRÉD. 4]],ActividadesCom[[#This Row],[CRÉD. 5]])</f>
        <v>0</v>
      </c>
      <c r="F3858" s="18" t="str">
        <f>IF(ActividadesCom[[#This Row],[ÚLTIMO SEMESTRE CON CRÉDITOS]]&gt;0,ROUND(AVERAGE(ActividadesCom[[#This Row],[VALOR NIVEL 5]],ActividadesCom[[#This Row],[VALOR NIVEL 4]],ActividadesCom[[#This Row],[VALOR NIVEL 3]],ActividadesCom[[#This Row],[VALOR NIVEL 2]],ActividadesCom[[#This Row],[VALOR NIVEL 1]]),0),"")</f>
        <v/>
      </c>
      <c r="G3858" s="7" t="str">
        <f>IF(ActividadesCom[[#This Row],[PROMEDIO]]="","",IF(ActividadesCom[[#This Row],[PROMEDIO]]&gt;=4,"EXCELENTE",IF(ActividadesCom[[#This Row],[PROMEDIO]]&gt;=3,"NOTABLE",IF(ActividadesCom[[#This Row],[PROMEDIO]]&gt;=2,"BUENO",IF(ActividadesCom[[#This Row],[PROMEDIO]]=1,"SUFICIENTE","")))))</f>
        <v/>
      </c>
      <c r="H3858" s="18">
        <f>MAX(ActividadesCom[[#This Row],[PERÍODO 1]],ActividadesCom[[#This Row],[PERÍODO 2]],ActividadesCom[[#This Row],[PERÍODO 3]],ActividadesCom[[#This Row],[PERÍODO 4]],ActividadesCom[[#This Row],[PERÍODO 5]])</f>
        <v>0</v>
      </c>
      <c r="I3858" s="6"/>
      <c r="J3858" s="5"/>
      <c r="K3858" s="5"/>
      <c r="L3858" s="18" t="str">
        <f>IF(ActividadesCom[[#This Row],[NIVEL 1]]&lt;&gt;0,VLOOKUP(ActividadesCom[[#This Row],[NIVEL 1]],Catálogo!A:B,2,FALSE),"")</f>
        <v/>
      </c>
      <c r="M3858" s="5"/>
      <c r="N3858" s="6"/>
      <c r="O3858" s="5"/>
      <c r="P3858" s="5"/>
      <c r="Q3858" s="18" t="str">
        <f>IF(ActividadesCom[[#This Row],[NIVEL 2]]&lt;&gt;0,VLOOKUP(ActividadesCom[[#This Row],[NIVEL 2]],Catálogo!A:B,2,FALSE),"")</f>
        <v/>
      </c>
      <c r="R3858" s="5"/>
      <c r="S3858" s="6"/>
      <c r="T3858" s="5"/>
      <c r="U3858" s="5"/>
      <c r="V3858" s="18" t="str">
        <f>IF(ActividadesCom[[#This Row],[NIVEL 3]]&lt;&gt;0,VLOOKUP(ActividadesCom[[#This Row],[NIVEL 3]],Catálogo!A:B,2,FALSE),"")</f>
        <v/>
      </c>
      <c r="W3858" s="5"/>
      <c r="X3858" s="6"/>
      <c r="Y3858" s="5"/>
      <c r="Z3858" s="5"/>
      <c r="AA3858" s="18" t="str">
        <f>IF(ActividadesCom[[#This Row],[NIVEL 4]]&lt;&gt;0,VLOOKUP(ActividadesCom[[#This Row],[NIVEL 4]],Catálogo!A:B,2,FALSE),"")</f>
        <v/>
      </c>
      <c r="AB3858" s="5"/>
      <c r="AC3858" s="6"/>
      <c r="AD3858" s="5"/>
      <c r="AE3858" s="5"/>
      <c r="AF3858" s="18" t="str">
        <f>IF(ActividadesCom[[#This Row],[NIVEL 5]]&lt;&gt;0,VLOOKUP(ActividadesCom[[#This Row],[NIVEL 5]],Catálogo!A:B,2,FALSE),"")</f>
        <v/>
      </c>
      <c r="AG3858" s="36"/>
      <c r="AH3858" s="2"/>
      <c r="AI3858" s="2"/>
    </row>
    <row r="3859" spans="1:35" ht="30" customHeight="1" x14ac:dyDescent="0.25">
      <c r="A3859" s="7">
        <v>22470180</v>
      </c>
      <c r="B3859" s="10" t="str">
        <f>VLOOKUP(ActividadesCom[[#This Row],[NO. DE CONTROL]],'LISTADO ESTUDIANTES'!A:C,3,FALSE)</f>
        <v>ORTIZ VAZQUEZ ELENA GUADALUPE</v>
      </c>
      <c r="C3859" s="97" t="str">
        <f>VLOOKUP(ActividadesCom[[#This Row],[NO. DE CONTROL]],'LISTADO ESTUDIANTES'!A:B,2,FALSE)</f>
        <v>INGENIERIA EN ADMINISTRACION</v>
      </c>
      <c r="D3859" s="18" t="str">
        <f>VLOOKUP(ActividadesCom[[#This Row],[NO. DE CONTROL]],'LISTADO ESTUDIANTES'!A:D,4,FALSE)</f>
        <v>ACTIVO(A)</v>
      </c>
      <c r="E3859" s="7">
        <f>SUM(ActividadesCom[[#This Row],[CRÉD. 1]],ActividadesCom[[#This Row],[CRÉD. 2]],ActividadesCom[[#This Row],[CRÉD. 3]],ActividadesCom[[#This Row],[CRÉD. 4]],ActividadesCom[[#This Row],[CRÉD. 5]])</f>
        <v>0</v>
      </c>
      <c r="F3859" s="18" t="str">
        <f>IF(ActividadesCom[[#This Row],[ÚLTIMO SEMESTRE CON CRÉDITOS]]&gt;0,ROUND(AVERAGE(ActividadesCom[[#This Row],[VALOR NIVEL 5]],ActividadesCom[[#This Row],[VALOR NIVEL 4]],ActividadesCom[[#This Row],[VALOR NIVEL 3]],ActividadesCom[[#This Row],[VALOR NIVEL 2]],ActividadesCom[[#This Row],[VALOR NIVEL 1]]),0),"")</f>
        <v/>
      </c>
      <c r="G3859" s="7" t="str">
        <f>IF(ActividadesCom[[#This Row],[PROMEDIO]]="","",IF(ActividadesCom[[#This Row],[PROMEDIO]]&gt;=4,"EXCELENTE",IF(ActividadesCom[[#This Row],[PROMEDIO]]&gt;=3,"NOTABLE",IF(ActividadesCom[[#This Row],[PROMEDIO]]&gt;=2,"BUENO",IF(ActividadesCom[[#This Row],[PROMEDIO]]=1,"SUFICIENTE","")))))</f>
        <v/>
      </c>
      <c r="H3859" s="18">
        <f>MAX(ActividadesCom[[#This Row],[PERÍODO 1]],ActividadesCom[[#This Row],[PERÍODO 2]],ActividadesCom[[#This Row],[PERÍODO 3]],ActividadesCom[[#This Row],[PERÍODO 4]],ActividadesCom[[#This Row],[PERÍODO 5]])</f>
        <v>0</v>
      </c>
      <c r="I3859" s="6"/>
      <c r="J3859" s="5"/>
      <c r="K3859" s="5"/>
      <c r="L3859" s="18" t="str">
        <f>IF(ActividadesCom[[#This Row],[NIVEL 1]]&lt;&gt;0,VLOOKUP(ActividadesCom[[#This Row],[NIVEL 1]],Catálogo!A:B,2,FALSE),"")</f>
        <v/>
      </c>
      <c r="M3859" s="5"/>
      <c r="N3859" s="6"/>
      <c r="O3859" s="5"/>
      <c r="P3859" s="5"/>
      <c r="Q3859" s="18" t="str">
        <f>IF(ActividadesCom[[#This Row],[NIVEL 2]]&lt;&gt;0,VLOOKUP(ActividadesCom[[#This Row],[NIVEL 2]],Catálogo!A:B,2,FALSE),"")</f>
        <v/>
      </c>
      <c r="R3859" s="5"/>
      <c r="S3859" s="6"/>
      <c r="T3859" s="5"/>
      <c r="U3859" s="5"/>
      <c r="V3859" s="18" t="str">
        <f>IF(ActividadesCom[[#This Row],[NIVEL 3]]&lt;&gt;0,VLOOKUP(ActividadesCom[[#This Row],[NIVEL 3]],Catálogo!A:B,2,FALSE),"")</f>
        <v/>
      </c>
      <c r="W3859" s="5"/>
      <c r="X3859" s="6"/>
      <c r="Y3859" s="5"/>
      <c r="Z3859" s="5"/>
      <c r="AA3859" s="18" t="str">
        <f>IF(ActividadesCom[[#This Row],[NIVEL 4]]&lt;&gt;0,VLOOKUP(ActividadesCom[[#This Row],[NIVEL 4]],Catálogo!A:B,2,FALSE),"")</f>
        <v/>
      </c>
      <c r="AB3859" s="5"/>
      <c r="AC3859" s="6"/>
      <c r="AD3859" s="5"/>
      <c r="AE3859" s="5"/>
      <c r="AF3859" s="18" t="str">
        <f>IF(ActividadesCom[[#This Row],[NIVEL 5]]&lt;&gt;0,VLOOKUP(ActividadesCom[[#This Row],[NIVEL 5]],Catálogo!A:B,2,FALSE),"")</f>
        <v/>
      </c>
      <c r="AG3859" s="36"/>
      <c r="AH3859" s="2"/>
      <c r="AI3859" s="2"/>
    </row>
    <row r="3860" spans="1:35" ht="30" customHeight="1" x14ac:dyDescent="0.25">
      <c r="A3860" s="7">
        <v>22470181</v>
      </c>
      <c r="B3860" s="10" t="str">
        <f>VLOOKUP(ActividadesCom[[#This Row],[NO. DE CONTROL]],'LISTADO ESTUDIANTES'!A:C,3,FALSE)</f>
        <v>CHAN EHUAN WILLIAM DAVID</v>
      </c>
      <c r="C3860" s="97" t="str">
        <f>VLOOKUP(ActividadesCom[[#This Row],[NO. DE CONTROL]],'LISTADO ESTUDIANTES'!A:B,2,FALSE)</f>
        <v>INGENIERIA EN ADMINISTRACION</v>
      </c>
      <c r="D3860" s="18" t="str">
        <f>VLOOKUP(ActividadesCom[[#This Row],[NO. DE CONTROL]],'LISTADO ESTUDIANTES'!A:D,4,FALSE)</f>
        <v>ACTIVO(A)</v>
      </c>
      <c r="E3860" s="7">
        <f>SUM(ActividadesCom[[#This Row],[CRÉD. 1]],ActividadesCom[[#This Row],[CRÉD. 2]],ActividadesCom[[#This Row],[CRÉD. 3]],ActividadesCom[[#This Row],[CRÉD. 4]],ActividadesCom[[#This Row],[CRÉD. 5]])</f>
        <v>0</v>
      </c>
      <c r="F3860" s="18" t="str">
        <f>IF(ActividadesCom[[#This Row],[ÚLTIMO SEMESTRE CON CRÉDITOS]]&gt;0,ROUND(AVERAGE(ActividadesCom[[#This Row],[VALOR NIVEL 5]],ActividadesCom[[#This Row],[VALOR NIVEL 4]],ActividadesCom[[#This Row],[VALOR NIVEL 3]],ActividadesCom[[#This Row],[VALOR NIVEL 2]],ActividadesCom[[#This Row],[VALOR NIVEL 1]]),0),"")</f>
        <v/>
      </c>
      <c r="G3860" s="7" t="str">
        <f>IF(ActividadesCom[[#This Row],[PROMEDIO]]="","",IF(ActividadesCom[[#This Row],[PROMEDIO]]&gt;=4,"EXCELENTE",IF(ActividadesCom[[#This Row],[PROMEDIO]]&gt;=3,"NOTABLE",IF(ActividadesCom[[#This Row],[PROMEDIO]]&gt;=2,"BUENO",IF(ActividadesCom[[#This Row],[PROMEDIO]]=1,"SUFICIENTE","")))))</f>
        <v/>
      </c>
      <c r="H3860" s="18">
        <f>MAX(ActividadesCom[[#This Row],[PERÍODO 1]],ActividadesCom[[#This Row],[PERÍODO 2]],ActividadesCom[[#This Row],[PERÍODO 3]],ActividadesCom[[#This Row],[PERÍODO 4]],ActividadesCom[[#This Row],[PERÍODO 5]])</f>
        <v>0</v>
      </c>
      <c r="I3860" s="6"/>
      <c r="J3860" s="5"/>
      <c r="K3860" s="5"/>
      <c r="L3860" s="18" t="str">
        <f>IF(ActividadesCom[[#This Row],[NIVEL 1]]&lt;&gt;0,VLOOKUP(ActividadesCom[[#This Row],[NIVEL 1]],Catálogo!A:B,2,FALSE),"")</f>
        <v/>
      </c>
      <c r="M3860" s="5"/>
      <c r="N3860" s="6"/>
      <c r="O3860" s="5"/>
      <c r="P3860" s="5"/>
      <c r="Q3860" s="18" t="str">
        <f>IF(ActividadesCom[[#This Row],[NIVEL 2]]&lt;&gt;0,VLOOKUP(ActividadesCom[[#This Row],[NIVEL 2]],Catálogo!A:B,2,FALSE),"")</f>
        <v/>
      </c>
      <c r="R3860" s="5"/>
      <c r="S3860" s="6"/>
      <c r="T3860" s="5"/>
      <c r="U3860" s="5"/>
      <c r="V3860" s="18" t="str">
        <f>IF(ActividadesCom[[#This Row],[NIVEL 3]]&lt;&gt;0,VLOOKUP(ActividadesCom[[#This Row],[NIVEL 3]],Catálogo!A:B,2,FALSE),"")</f>
        <v/>
      </c>
      <c r="W3860" s="5"/>
      <c r="X3860" s="6"/>
      <c r="Y3860" s="5"/>
      <c r="Z3860" s="5"/>
      <c r="AA3860" s="18" t="str">
        <f>IF(ActividadesCom[[#This Row],[NIVEL 4]]&lt;&gt;0,VLOOKUP(ActividadesCom[[#This Row],[NIVEL 4]],Catálogo!A:B,2,FALSE),"")</f>
        <v/>
      </c>
      <c r="AB3860" s="5"/>
      <c r="AC3860" s="6"/>
      <c r="AD3860" s="5"/>
      <c r="AE3860" s="5"/>
      <c r="AF3860" s="18" t="str">
        <f>IF(ActividadesCom[[#This Row],[NIVEL 5]]&lt;&gt;0,VLOOKUP(ActividadesCom[[#This Row],[NIVEL 5]],Catálogo!A:B,2,FALSE),"")</f>
        <v/>
      </c>
      <c r="AG3860" s="36"/>
      <c r="AH3860" s="2"/>
      <c r="AI3860" s="2"/>
    </row>
    <row r="3861" spans="1:35" ht="30" customHeight="1" x14ac:dyDescent="0.25">
      <c r="A3861" s="7">
        <v>22470182</v>
      </c>
      <c r="B3861" s="10" t="str">
        <f>VLOOKUP(ActividadesCom[[#This Row],[NO. DE CONTROL]],'LISTADO ESTUDIANTES'!A:C,3,FALSE)</f>
        <v>ORDUÑA RODRÍGUEZ MARÍA DEL JESÚS</v>
      </c>
      <c r="C3861" s="97" t="str">
        <f>VLOOKUP(ActividadesCom[[#This Row],[NO. DE CONTROL]],'LISTADO ESTUDIANTES'!A:B,2,FALSE)</f>
        <v>INGENIERIA EN ADMINISTRACION</v>
      </c>
      <c r="D3861" s="18" t="str">
        <f>VLOOKUP(ActividadesCom[[#This Row],[NO. DE CONTROL]],'LISTADO ESTUDIANTES'!A:D,4,FALSE)</f>
        <v>ACTIVO(A)</v>
      </c>
      <c r="E3861" s="7">
        <f>SUM(ActividadesCom[[#This Row],[CRÉD. 1]],ActividadesCom[[#This Row],[CRÉD. 2]],ActividadesCom[[#This Row],[CRÉD. 3]],ActividadesCom[[#This Row],[CRÉD. 4]],ActividadesCom[[#This Row],[CRÉD. 5]])</f>
        <v>0</v>
      </c>
      <c r="F3861" s="18" t="str">
        <f>IF(ActividadesCom[[#This Row],[ÚLTIMO SEMESTRE CON CRÉDITOS]]&gt;0,ROUND(AVERAGE(ActividadesCom[[#This Row],[VALOR NIVEL 5]],ActividadesCom[[#This Row],[VALOR NIVEL 4]],ActividadesCom[[#This Row],[VALOR NIVEL 3]],ActividadesCom[[#This Row],[VALOR NIVEL 2]],ActividadesCom[[#This Row],[VALOR NIVEL 1]]),0),"")</f>
        <v/>
      </c>
      <c r="G3861" s="7" t="str">
        <f>IF(ActividadesCom[[#This Row],[PROMEDIO]]="","",IF(ActividadesCom[[#This Row],[PROMEDIO]]&gt;=4,"EXCELENTE",IF(ActividadesCom[[#This Row],[PROMEDIO]]&gt;=3,"NOTABLE",IF(ActividadesCom[[#This Row],[PROMEDIO]]&gt;=2,"BUENO",IF(ActividadesCom[[#This Row],[PROMEDIO]]=1,"SUFICIENTE","")))))</f>
        <v/>
      </c>
      <c r="H3861" s="18">
        <f>MAX(ActividadesCom[[#This Row],[PERÍODO 1]],ActividadesCom[[#This Row],[PERÍODO 2]],ActividadesCom[[#This Row],[PERÍODO 3]],ActividadesCom[[#This Row],[PERÍODO 4]],ActividadesCom[[#This Row],[PERÍODO 5]])</f>
        <v>0</v>
      </c>
      <c r="I3861" s="6"/>
      <c r="J3861" s="5"/>
      <c r="K3861" s="5"/>
      <c r="L3861" s="18" t="str">
        <f>IF(ActividadesCom[[#This Row],[NIVEL 1]]&lt;&gt;0,VLOOKUP(ActividadesCom[[#This Row],[NIVEL 1]],Catálogo!A:B,2,FALSE),"")</f>
        <v/>
      </c>
      <c r="M3861" s="5"/>
      <c r="N3861" s="6"/>
      <c r="O3861" s="5"/>
      <c r="P3861" s="5"/>
      <c r="Q3861" s="18" t="str">
        <f>IF(ActividadesCom[[#This Row],[NIVEL 2]]&lt;&gt;0,VLOOKUP(ActividadesCom[[#This Row],[NIVEL 2]],Catálogo!A:B,2,FALSE),"")</f>
        <v/>
      </c>
      <c r="R3861" s="5"/>
      <c r="S3861" s="6"/>
      <c r="T3861" s="5"/>
      <c r="U3861" s="5"/>
      <c r="V3861" s="18" t="str">
        <f>IF(ActividadesCom[[#This Row],[NIVEL 3]]&lt;&gt;0,VLOOKUP(ActividadesCom[[#This Row],[NIVEL 3]],Catálogo!A:B,2,FALSE),"")</f>
        <v/>
      </c>
      <c r="W3861" s="5"/>
      <c r="X3861" s="6"/>
      <c r="Y3861" s="5"/>
      <c r="Z3861" s="5"/>
      <c r="AA3861" s="18" t="str">
        <f>IF(ActividadesCom[[#This Row],[NIVEL 4]]&lt;&gt;0,VLOOKUP(ActividadesCom[[#This Row],[NIVEL 4]],Catálogo!A:B,2,FALSE),"")</f>
        <v/>
      </c>
      <c r="AB3861" s="5"/>
      <c r="AC3861" s="6"/>
      <c r="AD3861" s="5"/>
      <c r="AE3861" s="5"/>
      <c r="AF3861" s="18" t="str">
        <f>IF(ActividadesCom[[#This Row],[NIVEL 5]]&lt;&gt;0,VLOOKUP(ActividadesCom[[#This Row],[NIVEL 5]],Catálogo!A:B,2,FALSE),"")</f>
        <v/>
      </c>
      <c r="AG3861" s="36"/>
      <c r="AH3861" s="2"/>
      <c r="AI3861" s="2"/>
    </row>
    <row r="3862" spans="1:35" ht="30" customHeight="1" x14ac:dyDescent="0.25">
      <c r="A3862" s="7">
        <v>22470183</v>
      </c>
      <c r="B3862" s="10" t="str">
        <f>VLOOKUP(ActividadesCom[[#This Row],[NO. DE CONTROL]],'LISTADO ESTUDIANTES'!A:C,3,FALSE)</f>
        <v>SOSA CHAN JOSÉ FRANCISCO</v>
      </c>
      <c r="C3862" s="97" t="str">
        <f>VLOOKUP(ActividadesCom[[#This Row],[NO. DE CONTROL]],'LISTADO ESTUDIANTES'!A:B,2,FALSE)</f>
        <v>INGENIERIA EN ADMINISTRACION</v>
      </c>
      <c r="D3862" s="18" t="str">
        <f>VLOOKUP(ActividadesCom[[#This Row],[NO. DE CONTROL]],'LISTADO ESTUDIANTES'!A:D,4,FALSE)</f>
        <v>ACTIVO(A)</v>
      </c>
      <c r="E3862" s="7">
        <f>SUM(ActividadesCom[[#This Row],[CRÉD. 1]],ActividadesCom[[#This Row],[CRÉD. 2]],ActividadesCom[[#This Row],[CRÉD. 3]],ActividadesCom[[#This Row],[CRÉD. 4]],ActividadesCom[[#This Row],[CRÉD. 5]])</f>
        <v>0</v>
      </c>
      <c r="F3862" s="18" t="str">
        <f>IF(ActividadesCom[[#This Row],[ÚLTIMO SEMESTRE CON CRÉDITOS]]&gt;0,ROUND(AVERAGE(ActividadesCom[[#This Row],[VALOR NIVEL 5]],ActividadesCom[[#This Row],[VALOR NIVEL 4]],ActividadesCom[[#This Row],[VALOR NIVEL 3]],ActividadesCom[[#This Row],[VALOR NIVEL 2]],ActividadesCom[[#This Row],[VALOR NIVEL 1]]),0),"")</f>
        <v/>
      </c>
      <c r="G3862" s="7" t="str">
        <f>IF(ActividadesCom[[#This Row],[PROMEDIO]]="","",IF(ActividadesCom[[#This Row],[PROMEDIO]]&gt;=4,"EXCELENTE",IF(ActividadesCom[[#This Row],[PROMEDIO]]&gt;=3,"NOTABLE",IF(ActividadesCom[[#This Row],[PROMEDIO]]&gt;=2,"BUENO",IF(ActividadesCom[[#This Row],[PROMEDIO]]=1,"SUFICIENTE","")))))</f>
        <v/>
      </c>
      <c r="H3862" s="18">
        <f>MAX(ActividadesCom[[#This Row],[PERÍODO 1]],ActividadesCom[[#This Row],[PERÍODO 2]],ActividadesCom[[#This Row],[PERÍODO 3]],ActividadesCom[[#This Row],[PERÍODO 4]],ActividadesCom[[#This Row],[PERÍODO 5]])</f>
        <v>0</v>
      </c>
      <c r="I3862" s="6"/>
      <c r="J3862" s="5"/>
      <c r="K3862" s="5"/>
      <c r="L3862" s="18" t="str">
        <f>IF(ActividadesCom[[#This Row],[NIVEL 1]]&lt;&gt;0,VLOOKUP(ActividadesCom[[#This Row],[NIVEL 1]],Catálogo!A:B,2,FALSE),"")</f>
        <v/>
      </c>
      <c r="M3862" s="5"/>
      <c r="N3862" s="6"/>
      <c r="O3862" s="5"/>
      <c r="P3862" s="5"/>
      <c r="Q3862" s="18" t="str">
        <f>IF(ActividadesCom[[#This Row],[NIVEL 2]]&lt;&gt;0,VLOOKUP(ActividadesCom[[#This Row],[NIVEL 2]],Catálogo!A:B,2,FALSE),"")</f>
        <v/>
      </c>
      <c r="R3862" s="5"/>
      <c r="S3862" s="6"/>
      <c r="T3862" s="5"/>
      <c r="U3862" s="5"/>
      <c r="V3862" s="18" t="str">
        <f>IF(ActividadesCom[[#This Row],[NIVEL 3]]&lt;&gt;0,VLOOKUP(ActividadesCom[[#This Row],[NIVEL 3]],Catálogo!A:B,2,FALSE),"")</f>
        <v/>
      </c>
      <c r="W3862" s="5"/>
      <c r="X3862" s="6"/>
      <c r="Y3862" s="5"/>
      <c r="Z3862" s="5"/>
      <c r="AA3862" s="18" t="str">
        <f>IF(ActividadesCom[[#This Row],[NIVEL 4]]&lt;&gt;0,VLOOKUP(ActividadesCom[[#This Row],[NIVEL 4]],Catálogo!A:B,2,FALSE),"")</f>
        <v/>
      </c>
      <c r="AB3862" s="5"/>
      <c r="AC3862" s="6"/>
      <c r="AD3862" s="5"/>
      <c r="AE3862" s="5"/>
      <c r="AF3862" s="18" t="str">
        <f>IF(ActividadesCom[[#This Row],[NIVEL 5]]&lt;&gt;0,VLOOKUP(ActividadesCom[[#This Row],[NIVEL 5]],Catálogo!A:B,2,FALSE),"")</f>
        <v/>
      </c>
      <c r="AG3862" s="36"/>
      <c r="AH3862" s="2"/>
      <c r="AI3862" s="2"/>
    </row>
    <row r="3863" spans="1:35" ht="30" customHeight="1" x14ac:dyDescent="0.25">
      <c r="A3863" s="7">
        <v>22470184</v>
      </c>
      <c r="B3863" s="10" t="str">
        <f>VLOOKUP(ActividadesCom[[#This Row],[NO. DE CONTROL]],'LISTADO ESTUDIANTES'!A:C,3,FALSE)</f>
        <v>LÓPEZ COUOH ANA BEATRIZ</v>
      </c>
      <c r="C3863" s="97" t="str">
        <f>VLOOKUP(ActividadesCom[[#This Row],[NO. DE CONTROL]],'LISTADO ESTUDIANTES'!A:B,2,FALSE)</f>
        <v>INGENIERIA EN GESTION EMPRESARIAL</v>
      </c>
      <c r="D3863" s="18" t="str">
        <f>VLOOKUP(ActividadesCom[[#This Row],[NO. DE CONTROL]],'LISTADO ESTUDIANTES'!A:D,4,FALSE)</f>
        <v>ACTIVO(A)</v>
      </c>
      <c r="E3863" s="7">
        <f>SUM(ActividadesCom[[#This Row],[CRÉD. 1]],ActividadesCom[[#This Row],[CRÉD. 2]],ActividadesCom[[#This Row],[CRÉD. 3]],ActividadesCom[[#This Row],[CRÉD. 4]],ActividadesCom[[#This Row],[CRÉD. 5]])</f>
        <v>0</v>
      </c>
      <c r="F3863" s="18" t="str">
        <f>IF(ActividadesCom[[#This Row],[ÚLTIMO SEMESTRE CON CRÉDITOS]]&gt;0,ROUND(AVERAGE(ActividadesCom[[#This Row],[VALOR NIVEL 5]],ActividadesCom[[#This Row],[VALOR NIVEL 4]],ActividadesCom[[#This Row],[VALOR NIVEL 3]],ActividadesCom[[#This Row],[VALOR NIVEL 2]],ActividadesCom[[#This Row],[VALOR NIVEL 1]]),0),"")</f>
        <v/>
      </c>
      <c r="G3863" s="7" t="str">
        <f>IF(ActividadesCom[[#This Row],[PROMEDIO]]="","",IF(ActividadesCom[[#This Row],[PROMEDIO]]&gt;=4,"EXCELENTE",IF(ActividadesCom[[#This Row],[PROMEDIO]]&gt;=3,"NOTABLE",IF(ActividadesCom[[#This Row],[PROMEDIO]]&gt;=2,"BUENO",IF(ActividadesCom[[#This Row],[PROMEDIO]]=1,"SUFICIENTE","")))))</f>
        <v/>
      </c>
      <c r="H3863" s="18">
        <f>MAX(ActividadesCom[[#This Row],[PERÍODO 1]],ActividadesCom[[#This Row],[PERÍODO 2]],ActividadesCom[[#This Row],[PERÍODO 3]],ActividadesCom[[#This Row],[PERÍODO 4]],ActividadesCom[[#This Row],[PERÍODO 5]])</f>
        <v>0</v>
      </c>
      <c r="I3863" s="6"/>
      <c r="J3863" s="5"/>
      <c r="K3863" s="5"/>
      <c r="L3863" s="18" t="str">
        <f>IF(ActividadesCom[[#This Row],[NIVEL 1]]&lt;&gt;0,VLOOKUP(ActividadesCom[[#This Row],[NIVEL 1]],Catálogo!A:B,2,FALSE),"")</f>
        <v/>
      </c>
      <c r="M3863" s="5"/>
      <c r="N3863" s="6"/>
      <c r="O3863" s="5"/>
      <c r="P3863" s="5"/>
      <c r="Q3863" s="18" t="str">
        <f>IF(ActividadesCom[[#This Row],[NIVEL 2]]&lt;&gt;0,VLOOKUP(ActividadesCom[[#This Row],[NIVEL 2]],Catálogo!A:B,2,FALSE),"")</f>
        <v/>
      </c>
      <c r="R3863" s="5"/>
      <c r="S3863" s="6"/>
      <c r="T3863" s="5"/>
      <c r="U3863" s="5"/>
      <c r="V3863" s="18" t="str">
        <f>IF(ActividadesCom[[#This Row],[NIVEL 3]]&lt;&gt;0,VLOOKUP(ActividadesCom[[#This Row],[NIVEL 3]],Catálogo!A:B,2,FALSE),"")</f>
        <v/>
      </c>
      <c r="W3863" s="5"/>
      <c r="X3863" s="6"/>
      <c r="Y3863" s="5"/>
      <c r="Z3863" s="5"/>
      <c r="AA3863" s="18" t="str">
        <f>IF(ActividadesCom[[#This Row],[NIVEL 4]]&lt;&gt;0,VLOOKUP(ActividadesCom[[#This Row],[NIVEL 4]],Catálogo!A:B,2,FALSE),"")</f>
        <v/>
      </c>
      <c r="AB3863" s="5"/>
      <c r="AC3863" s="6"/>
      <c r="AD3863" s="5"/>
      <c r="AE3863" s="5"/>
      <c r="AF3863" s="18" t="str">
        <f>IF(ActividadesCom[[#This Row],[NIVEL 5]]&lt;&gt;0,VLOOKUP(ActividadesCom[[#This Row],[NIVEL 5]],Catálogo!A:B,2,FALSE),"")</f>
        <v/>
      </c>
      <c r="AG3863" s="36"/>
      <c r="AH3863" s="2"/>
      <c r="AI3863" s="2"/>
    </row>
    <row r="3864" spans="1:35" ht="30" customHeight="1" x14ac:dyDescent="0.25">
      <c r="A3864" s="7">
        <v>22470185</v>
      </c>
      <c r="B3864" s="10" t="str">
        <f>VLOOKUP(ActividadesCom[[#This Row],[NO. DE CONTROL]],'LISTADO ESTUDIANTES'!A:C,3,FALSE)</f>
        <v>ROSADO GOMEZ ILIANA GUADALUPE</v>
      </c>
      <c r="C3864" s="97" t="str">
        <f>VLOOKUP(ActividadesCom[[#This Row],[NO. DE CONTROL]],'LISTADO ESTUDIANTES'!A:B,2,FALSE)</f>
        <v>INGENIERIA QUIMICA</v>
      </c>
      <c r="D3864" s="18" t="str">
        <f>VLOOKUP(ActividadesCom[[#This Row],[NO. DE CONTROL]],'LISTADO ESTUDIANTES'!A:D,4,FALSE)</f>
        <v>ACTIVO(A)</v>
      </c>
      <c r="E3864" s="7">
        <f>SUM(ActividadesCom[[#This Row],[CRÉD. 1]],ActividadesCom[[#This Row],[CRÉD. 2]],ActividadesCom[[#This Row],[CRÉD. 3]],ActividadesCom[[#This Row],[CRÉD. 4]],ActividadesCom[[#This Row],[CRÉD. 5]])</f>
        <v>0</v>
      </c>
      <c r="F3864" s="18" t="str">
        <f>IF(ActividadesCom[[#This Row],[ÚLTIMO SEMESTRE CON CRÉDITOS]]&gt;0,ROUND(AVERAGE(ActividadesCom[[#This Row],[VALOR NIVEL 5]],ActividadesCom[[#This Row],[VALOR NIVEL 4]],ActividadesCom[[#This Row],[VALOR NIVEL 3]],ActividadesCom[[#This Row],[VALOR NIVEL 2]],ActividadesCom[[#This Row],[VALOR NIVEL 1]]),0),"")</f>
        <v/>
      </c>
      <c r="G3864" s="7" t="str">
        <f>IF(ActividadesCom[[#This Row],[PROMEDIO]]="","",IF(ActividadesCom[[#This Row],[PROMEDIO]]&gt;=4,"EXCELENTE",IF(ActividadesCom[[#This Row],[PROMEDIO]]&gt;=3,"NOTABLE",IF(ActividadesCom[[#This Row],[PROMEDIO]]&gt;=2,"BUENO",IF(ActividadesCom[[#This Row],[PROMEDIO]]=1,"SUFICIENTE","")))))</f>
        <v/>
      </c>
      <c r="H3864" s="18">
        <f>MAX(ActividadesCom[[#This Row],[PERÍODO 1]],ActividadesCom[[#This Row],[PERÍODO 2]],ActividadesCom[[#This Row],[PERÍODO 3]],ActividadesCom[[#This Row],[PERÍODO 4]],ActividadesCom[[#This Row],[PERÍODO 5]])</f>
        <v>0</v>
      </c>
      <c r="I3864" s="6"/>
      <c r="J3864" s="5"/>
      <c r="K3864" s="5"/>
      <c r="L3864" s="18" t="str">
        <f>IF(ActividadesCom[[#This Row],[NIVEL 1]]&lt;&gt;0,VLOOKUP(ActividadesCom[[#This Row],[NIVEL 1]],Catálogo!A:B,2,FALSE),"")</f>
        <v/>
      </c>
      <c r="M3864" s="5"/>
      <c r="N3864" s="6"/>
      <c r="O3864" s="5"/>
      <c r="P3864" s="5"/>
      <c r="Q3864" s="18" t="str">
        <f>IF(ActividadesCom[[#This Row],[NIVEL 2]]&lt;&gt;0,VLOOKUP(ActividadesCom[[#This Row],[NIVEL 2]],Catálogo!A:B,2,FALSE),"")</f>
        <v/>
      </c>
      <c r="R3864" s="5"/>
      <c r="S3864" s="6"/>
      <c r="T3864" s="5"/>
      <c r="U3864" s="5"/>
      <c r="V3864" s="18" t="str">
        <f>IF(ActividadesCom[[#This Row],[NIVEL 3]]&lt;&gt;0,VLOOKUP(ActividadesCom[[#This Row],[NIVEL 3]],Catálogo!A:B,2,FALSE),"")</f>
        <v/>
      </c>
      <c r="W3864" s="5"/>
      <c r="X3864" s="6"/>
      <c r="Y3864" s="5"/>
      <c r="Z3864" s="5"/>
      <c r="AA3864" s="18" t="str">
        <f>IF(ActividadesCom[[#This Row],[NIVEL 4]]&lt;&gt;0,VLOOKUP(ActividadesCom[[#This Row],[NIVEL 4]],Catálogo!A:B,2,FALSE),"")</f>
        <v/>
      </c>
      <c r="AB3864" s="5"/>
      <c r="AC3864" s="6"/>
      <c r="AD3864" s="5"/>
      <c r="AE3864" s="5"/>
      <c r="AF3864" s="18" t="str">
        <f>IF(ActividadesCom[[#This Row],[NIVEL 5]]&lt;&gt;0,VLOOKUP(ActividadesCom[[#This Row],[NIVEL 5]],Catálogo!A:B,2,FALSE),"")</f>
        <v/>
      </c>
      <c r="AG3864" s="36"/>
      <c r="AH3864" s="2"/>
      <c r="AI3864" s="2"/>
    </row>
    <row r="3865" spans="1:35" ht="30" customHeight="1" x14ac:dyDescent="0.25">
      <c r="A3865" s="7">
        <v>22470186</v>
      </c>
      <c r="B3865" s="10" t="str">
        <f>VLOOKUP(ActividadesCom[[#This Row],[NO. DE CONTROL]],'LISTADO ESTUDIANTES'!A:C,3,FALSE)</f>
        <v>KU MENA ABRAHAM ABINADAB</v>
      </c>
      <c r="C3865" s="97" t="str">
        <f>VLOOKUP(ActividadesCom[[#This Row],[NO. DE CONTROL]],'LISTADO ESTUDIANTES'!A:B,2,FALSE)</f>
        <v>INGENIERIA QUIMICA</v>
      </c>
      <c r="D3865" s="18" t="str">
        <f>VLOOKUP(ActividadesCom[[#This Row],[NO. DE CONTROL]],'LISTADO ESTUDIANTES'!A:D,4,FALSE)</f>
        <v>ACTIVO(A)</v>
      </c>
      <c r="E3865" s="7">
        <f>SUM(ActividadesCom[[#This Row],[CRÉD. 1]],ActividadesCom[[#This Row],[CRÉD. 2]],ActividadesCom[[#This Row],[CRÉD. 3]],ActividadesCom[[#This Row],[CRÉD. 4]],ActividadesCom[[#This Row],[CRÉD. 5]])</f>
        <v>0</v>
      </c>
      <c r="F3865" s="18" t="str">
        <f>IF(ActividadesCom[[#This Row],[ÚLTIMO SEMESTRE CON CRÉDITOS]]&gt;0,ROUND(AVERAGE(ActividadesCom[[#This Row],[VALOR NIVEL 5]],ActividadesCom[[#This Row],[VALOR NIVEL 4]],ActividadesCom[[#This Row],[VALOR NIVEL 3]],ActividadesCom[[#This Row],[VALOR NIVEL 2]],ActividadesCom[[#This Row],[VALOR NIVEL 1]]),0),"")</f>
        <v/>
      </c>
      <c r="G3865" s="7" t="str">
        <f>IF(ActividadesCom[[#This Row],[PROMEDIO]]="","",IF(ActividadesCom[[#This Row],[PROMEDIO]]&gt;=4,"EXCELENTE",IF(ActividadesCom[[#This Row],[PROMEDIO]]&gt;=3,"NOTABLE",IF(ActividadesCom[[#This Row],[PROMEDIO]]&gt;=2,"BUENO",IF(ActividadesCom[[#This Row],[PROMEDIO]]=1,"SUFICIENTE","")))))</f>
        <v/>
      </c>
      <c r="H3865" s="18">
        <f>MAX(ActividadesCom[[#This Row],[PERÍODO 1]],ActividadesCom[[#This Row],[PERÍODO 2]],ActividadesCom[[#This Row],[PERÍODO 3]],ActividadesCom[[#This Row],[PERÍODO 4]],ActividadesCom[[#This Row],[PERÍODO 5]])</f>
        <v>0</v>
      </c>
      <c r="I3865" s="6"/>
      <c r="J3865" s="5"/>
      <c r="K3865" s="5"/>
      <c r="L3865" s="18" t="str">
        <f>IF(ActividadesCom[[#This Row],[NIVEL 1]]&lt;&gt;0,VLOOKUP(ActividadesCom[[#This Row],[NIVEL 1]],Catálogo!A:B,2,FALSE),"")</f>
        <v/>
      </c>
      <c r="M3865" s="5"/>
      <c r="N3865" s="6"/>
      <c r="O3865" s="5"/>
      <c r="P3865" s="5"/>
      <c r="Q3865" s="18" t="str">
        <f>IF(ActividadesCom[[#This Row],[NIVEL 2]]&lt;&gt;0,VLOOKUP(ActividadesCom[[#This Row],[NIVEL 2]],Catálogo!A:B,2,FALSE),"")</f>
        <v/>
      </c>
      <c r="R3865" s="5"/>
      <c r="S3865" s="6"/>
      <c r="T3865" s="5"/>
      <c r="U3865" s="5"/>
      <c r="V3865" s="18" t="str">
        <f>IF(ActividadesCom[[#This Row],[NIVEL 3]]&lt;&gt;0,VLOOKUP(ActividadesCom[[#This Row],[NIVEL 3]],Catálogo!A:B,2,FALSE),"")</f>
        <v/>
      </c>
      <c r="W3865" s="5"/>
      <c r="X3865" s="6"/>
      <c r="Y3865" s="5"/>
      <c r="Z3865" s="5"/>
      <c r="AA3865" s="18" t="str">
        <f>IF(ActividadesCom[[#This Row],[NIVEL 4]]&lt;&gt;0,VLOOKUP(ActividadesCom[[#This Row],[NIVEL 4]],Catálogo!A:B,2,FALSE),"")</f>
        <v/>
      </c>
      <c r="AB3865" s="5"/>
      <c r="AC3865" s="6"/>
      <c r="AD3865" s="5"/>
      <c r="AE3865" s="5"/>
      <c r="AF3865" s="18" t="str">
        <f>IF(ActividadesCom[[#This Row],[NIVEL 5]]&lt;&gt;0,VLOOKUP(ActividadesCom[[#This Row],[NIVEL 5]],Catálogo!A:B,2,FALSE),"")</f>
        <v/>
      </c>
      <c r="AG3865" s="36"/>
      <c r="AH3865" s="2"/>
      <c r="AI3865" s="2"/>
    </row>
    <row r="3866" spans="1:35" ht="30" customHeight="1" x14ac:dyDescent="0.25">
      <c r="A3866" s="7">
        <v>22470187</v>
      </c>
      <c r="B3866" s="10" t="str">
        <f>VLOOKUP(ActividadesCom[[#This Row],[NO. DE CONTROL]],'LISTADO ESTUDIANTES'!A:C,3,FALSE)</f>
        <v>AZCORRA MOGUEL SERGIO EMILIANO</v>
      </c>
      <c r="C3866" s="97" t="str">
        <f>VLOOKUP(ActividadesCom[[#This Row],[NO. DE CONTROL]],'LISTADO ESTUDIANTES'!A:B,2,FALSE)</f>
        <v>INGENIERIA EN GESTION EMPRESARIAL</v>
      </c>
      <c r="D3866" s="18" t="str">
        <f>VLOOKUP(ActividadesCom[[#This Row],[NO. DE CONTROL]],'LISTADO ESTUDIANTES'!A:D,4,FALSE)</f>
        <v>ACTIVO(A)</v>
      </c>
      <c r="E3866" s="7">
        <f>SUM(ActividadesCom[[#This Row],[CRÉD. 1]],ActividadesCom[[#This Row],[CRÉD. 2]],ActividadesCom[[#This Row],[CRÉD. 3]],ActividadesCom[[#This Row],[CRÉD. 4]],ActividadesCom[[#This Row],[CRÉD. 5]])</f>
        <v>0</v>
      </c>
      <c r="F3866" s="18" t="str">
        <f>IF(ActividadesCom[[#This Row],[ÚLTIMO SEMESTRE CON CRÉDITOS]]&gt;0,ROUND(AVERAGE(ActividadesCom[[#This Row],[VALOR NIVEL 5]],ActividadesCom[[#This Row],[VALOR NIVEL 4]],ActividadesCom[[#This Row],[VALOR NIVEL 3]],ActividadesCom[[#This Row],[VALOR NIVEL 2]],ActividadesCom[[#This Row],[VALOR NIVEL 1]]),0),"")</f>
        <v/>
      </c>
      <c r="G3866" s="7" t="str">
        <f>IF(ActividadesCom[[#This Row],[PROMEDIO]]="","",IF(ActividadesCom[[#This Row],[PROMEDIO]]&gt;=4,"EXCELENTE",IF(ActividadesCom[[#This Row],[PROMEDIO]]&gt;=3,"NOTABLE",IF(ActividadesCom[[#This Row],[PROMEDIO]]&gt;=2,"BUENO",IF(ActividadesCom[[#This Row],[PROMEDIO]]=1,"SUFICIENTE","")))))</f>
        <v/>
      </c>
      <c r="H3866" s="18">
        <f>MAX(ActividadesCom[[#This Row],[PERÍODO 1]],ActividadesCom[[#This Row],[PERÍODO 2]],ActividadesCom[[#This Row],[PERÍODO 3]],ActividadesCom[[#This Row],[PERÍODO 4]],ActividadesCom[[#This Row],[PERÍODO 5]])</f>
        <v>0</v>
      </c>
      <c r="I3866" s="6"/>
      <c r="J3866" s="5"/>
      <c r="K3866" s="5"/>
      <c r="L3866" s="18" t="str">
        <f>IF(ActividadesCom[[#This Row],[NIVEL 1]]&lt;&gt;0,VLOOKUP(ActividadesCom[[#This Row],[NIVEL 1]],Catálogo!A:B,2,FALSE),"")</f>
        <v/>
      </c>
      <c r="M3866" s="5"/>
      <c r="N3866" s="6"/>
      <c r="O3866" s="5"/>
      <c r="P3866" s="5"/>
      <c r="Q3866" s="18" t="str">
        <f>IF(ActividadesCom[[#This Row],[NIVEL 2]]&lt;&gt;0,VLOOKUP(ActividadesCom[[#This Row],[NIVEL 2]],Catálogo!A:B,2,FALSE),"")</f>
        <v/>
      </c>
      <c r="R3866" s="5"/>
      <c r="S3866" s="6"/>
      <c r="T3866" s="5"/>
      <c r="U3866" s="5"/>
      <c r="V3866" s="18" t="str">
        <f>IF(ActividadesCom[[#This Row],[NIVEL 3]]&lt;&gt;0,VLOOKUP(ActividadesCom[[#This Row],[NIVEL 3]],Catálogo!A:B,2,FALSE),"")</f>
        <v/>
      </c>
      <c r="W3866" s="5"/>
      <c r="X3866" s="6"/>
      <c r="Y3866" s="5"/>
      <c r="Z3866" s="5"/>
      <c r="AA3866" s="18" t="str">
        <f>IF(ActividadesCom[[#This Row],[NIVEL 4]]&lt;&gt;0,VLOOKUP(ActividadesCom[[#This Row],[NIVEL 4]],Catálogo!A:B,2,FALSE),"")</f>
        <v/>
      </c>
      <c r="AB3866" s="5"/>
      <c r="AC3866" s="6"/>
      <c r="AD3866" s="5"/>
      <c r="AE3866" s="5"/>
      <c r="AF3866" s="18" t="str">
        <f>IF(ActividadesCom[[#This Row],[NIVEL 5]]&lt;&gt;0,VLOOKUP(ActividadesCom[[#This Row],[NIVEL 5]],Catálogo!A:B,2,FALSE),"")</f>
        <v/>
      </c>
      <c r="AG3866" s="36"/>
      <c r="AH3866" s="2"/>
      <c r="AI3866" s="2"/>
    </row>
    <row r="3867" spans="1:35" ht="30" customHeight="1" x14ac:dyDescent="0.25">
      <c r="A3867" s="7">
        <v>22470188</v>
      </c>
      <c r="B3867" s="10" t="str">
        <f>VLOOKUP(ActividadesCom[[#This Row],[NO. DE CONTROL]],'LISTADO ESTUDIANTES'!A:C,3,FALSE)</f>
        <v>DÍAZ OROPEZA DANA PAOLA</v>
      </c>
      <c r="C3867" s="97" t="str">
        <f>VLOOKUP(ActividadesCom[[#This Row],[NO. DE CONTROL]],'LISTADO ESTUDIANTES'!A:B,2,FALSE)</f>
        <v>INGENIERIA QUIMICA</v>
      </c>
      <c r="D3867" s="18" t="str">
        <f>VLOOKUP(ActividadesCom[[#This Row],[NO. DE CONTROL]],'LISTADO ESTUDIANTES'!A:D,4,FALSE)</f>
        <v>ACTIVO(A)</v>
      </c>
      <c r="E3867" s="7">
        <f>SUM(ActividadesCom[[#This Row],[CRÉD. 1]],ActividadesCom[[#This Row],[CRÉD. 2]],ActividadesCom[[#This Row],[CRÉD. 3]],ActividadesCom[[#This Row],[CRÉD. 4]],ActividadesCom[[#This Row],[CRÉD. 5]])</f>
        <v>0</v>
      </c>
      <c r="F3867" s="18" t="str">
        <f>IF(ActividadesCom[[#This Row],[ÚLTIMO SEMESTRE CON CRÉDITOS]]&gt;0,ROUND(AVERAGE(ActividadesCom[[#This Row],[VALOR NIVEL 5]],ActividadesCom[[#This Row],[VALOR NIVEL 4]],ActividadesCom[[#This Row],[VALOR NIVEL 3]],ActividadesCom[[#This Row],[VALOR NIVEL 2]],ActividadesCom[[#This Row],[VALOR NIVEL 1]]),0),"")</f>
        <v/>
      </c>
      <c r="G3867" s="7" t="str">
        <f>IF(ActividadesCom[[#This Row],[PROMEDIO]]="","",IF(ActividadesCom[[#This Row],[PROMEDIO]]&gt;=4,"EXCELENTE",IF(ActividadesCom[[#This Row],[PROMEDIO]]&gt;=3,"NOTABLE",IF(ActividadesCom[[#This Row],[PROMEDIO]]&gt;=2,"BUENO",IF(ActividadesCom[[#This Row],[PROMEDIO]]=1,"SUFICIENTE","")))))</f>
        <v/>
      </c>
      <c r="H3867" s="18">
        <f>MAX(ActividadesCom[[#This Row],[PERÍODO 1]],ActividadesCom[[#This Row],[PERÍODO 2]],ActividadesCom[[#This Row],[PERÍODO 3]],ActividadesCom[[#This Row],[PERÍODO 4]],ActividadesCom[[#This Row],[PERÍODO 5]])</f>
        <v>0</v>
      </c>
      <c r="I3867" s="6"/>
      <c r="J3867" s="5"/>
      <c r="K3867" s="5"/>
      <c r="L3867" s="18" t="str">
        <f>IF(ActividadesCom[[#This Row],[NIVEL 1]]&lt;&gt;0,VLOOKUP(ActividadesCom[[#This Row],[NIVEL 1]],Catálogo!A:B,2,FALSE),"")</f>
        <v/>
      </c>
      <c r="M3867" s="5"/>
      <c r="N3867" s="6"/>
      <c r="O3867" s="5"/>
      <c r="P3867" s="5"/>
      <c r="Q3867" s="18" t="str">
        <f>IF(ActividadesCom[[#This Row],[NIVEL 2]]&lt;&gt;0,VLOOKUP(ActividadesCom[[#This Row],[NIVEL 2]],Catálogo!A:B,2,FALSE),"")</f>
        <v/>
      </c>
      <c r="R3867" s="5"/>
      <c r="S3867" s="6"/>
      <c r="T3867" s="5"/>
      <c r="U3867" s="5"/>
      <c r="V3867" s="18" t="str">
        <f>IF(ActividadesCom[[#This Row],[NIVEL 3]]&lt;&gt;0,VLOOKUP(ActividadesCom[[#This Row],[NIVEL 3]],Catálogo!A:B,2,FALSE),"")</f>
        <v/>
      </c>
      <c r="W3867" s="5"/>
      <c r="X3867" s="6"/>
      <c r="Y3867" s="5"/>
      <c r="Z3867" s="5"/>
      <c r="AA3867" s="18" t="str">
        <f>IF(ActividadesCom[[#This Row],[NIVEL 4]]&lt;&gt;0,VLOOKUP(ActividadesCom[[#This Row],[NIVEL 4]],Catálogo!A:B,2,FALSE),"")</f>
        <v/>
      </c>
      <c r="AB3867" s="5"/>
      <c r="AC3867" s="6"/>
      <c r="AD3867" s="5"/>
      <c r="AE3867" s="5"/>
      <c r="AF3867" s="18" t="str">
        <f>IF(ActividadesCom[[#This Row],[NIVEL 5]]&lt;&gt;0,VLOOKUP(ActividadesCom[[#This Row],[NIVEL 5]],Catálogo!A:B,2,FALSE),"")</f>
        <v/>
      </c>
      <c r="AG3867" s="36"/>
      <c r="AH3867" s="2"/>
      <c r="AI3867" s="2"/>
    </row>
    <row r="3868" spans="1:35" ht="30" customHeight="1" x14ac:dyDescent="0.25">
      <c r="A3868" s="7">
        <v>22470189</v>
      </c>
      <c r="B3868" s="10" t="str">
        <f>VLOOKUP(ActividadesCom[[#This Row],[NO. DE CONTROL]],'LISTADO ESTUDIANTES'!A:C,3,FALSE)</f>
        <v>DE LA LUZ GARCIA KAREL DAREYSA</v>
      </c>
      <c r="C3868" s="97" t="str">
        <f>VLOOKUP(ActividadesCom[[#This Row],[NO. DE CONTROL]],'LISTADO ESTUDIANTES'!A:B,2,FALSE)</f>
        <v>INGENIERIA INDUSTRIAL</v>
      </c>
      <c r="D3868" s="18" t="str">
        <f>VLOOKUP(ActividadesCom[[#This Row],[NO. DE CONTROL]],'LISTADO ESTUDIANTES'!A:D,4,FALSE)</f>
        <v>ACTIVO(A)</v>
      </c>
      <c r="E3868" s="7">
        <f>SUM(ActividadesCom[[#This Row],[CRÉD. 1]],ActividadesCom[[#This Row],[CRÉD. 2]],ActividadesCom[[#This Row],[CRÉD. 3]],ActividadesCom[[#This Row],[CRÉD. 4]],ActividadesCom[[#This Row],[CRÉD. 5]])</f>
        <v>0</v>
      </c>
      <c r="F3868" s="18" t="str">
        <f>IF(ActividadesCom[[#This Row],[ÚLTIMO SEMESTRE CON CRÉDITOS]]&gt;0,ROUND(AVERAGE(ActividadesCom[[#This Row],[VALOR NIVEL 5]],ActividadesCom[[#This Row],[VALOR NIVEL 4]],ActividadesCom[[#This Row],[VALOR NIVEL 3]],ActividadesCom[[#This Row],[VALOR NIVEL 2]],ActividadesCom[[#This Row],[VALOR NIVEL 1]]),0),"")</f>
        <v/>
      </c>
      <c r="G3868" s="7" t="str">
        <f>IF(ActividadesCom[[#This Row],[PROMEDIO]]="","",IF(ActividadesCom[[#This Row],[PROMEDIO]]&gt;=4,"EXCELENTE",IF(ActividadesCom[[#This Row],[PROMEDIO]]&gt;=3,"NOTABLE",IF(ActividadesCom[[#This Row],[PROMEDIO]]&gt;=2,"BUENO",IF(ActividadesCom[[#This Row],[PROMEDIO]]=1,"SUFICIENTE","")))))</f>
        <v/>
      </c>
      <c r="H3868" s="18">
        <f>MAX(ActividadesCom[[#This Row],[PERÍODO 1]],ActividadesCom[[#This Row],[PERÍODO 2]],ActividadesCom[[#This Row],[PERÍODO 3]],ActividadesCom[[#This Row],[PERÍODO 4]],ActividadesCom[[#This Row],[PERÍODO 5]])</f>
        <v>0</v>
      </c>
      <c r="I3868" s="6"/>
      <c r="J3868" s="5"/>
      <c r="K3868" s="5"/>
      <c r="L3868" s="18" t="str">
        <f>IF(ActividadesCom[[#This Row],[NIVEL 1]]&lt;&gt;0,VLOOKUP(ActividadesCom[[#This Row],[NIVEL 1]],Catálogo!A:B,2,FALSE),"")</f>
        <v/>
      </c>
      <c r="M3868" s="5"/>
      <c r="N3868" s="6"/>
      <c r="O3868" s="5"/>
      <c r="P3868" s="5"/>
      <c r="Q3868" s="18" t="str">
        <f>IF(ActividadesCom[[#This Row],[NIVEL 2]]&lt;&gt;0,VLOOKUP(ActividadesCom[[#This Row],[NIVEL 2]],Catálogo!A:B,2,FALSE),"")</f>
        <v/>
      </c>
      <c r="R3868" s="5"/>
      <c r="S3868" s="6"/>
      <c r="T3868" s="5"/>
      <c r="U3868" s="5"/>
      <c r="V3868" s="18" t="str">
        <f>IF(ActividadesCom[[#This Row],[NIVEL 3]]&lt;&gt;0,VLOOKUP(ActividadesCom[[#This Row],[NIVEL 3]],Catálogo!A:B,2,FALSE),"")</f>
        <v/>
      </c>
      <c r="W3868" s="5"/>
      <c r="X3868" s="6"/>
      <c r="Y3868" s="5"/>
      <c r="Z3868" s="5"/>
      <c r="AA3868" s="18" t="str">
        <f>IF(ActividadesCom[[#This Row],[NIVEL 4]]&lt;&gt;0,VLOOKUP(ActividadesCom[[#This Row],[NIVEL 4]],Catálogo!A:B,2,FALSE),"")</f>
        <v/>
      </c>
      <c r="AB3868" s="5"/>
      <c r="AC3868" s="6"/>
      <c r="AD3868" s="5"/>
      <c r="AE3868" s="5"/>
      <c r="AF3868" s="18" t="str">
        <f>IF(ActividadesCom[[#This Row],[NIVEL 5]]&lt;&gt;0,VLOOKUP(ActividadesCom[[#This Row],[NIVEL 5]],Catálogo!A:B,2,FALSE),"")</f>
        <v/>
      </c>
      <c r="AG3868" s="36"/>
      <c r="AH3868" s="2"/>
      <c r="AI3868" s="2"/>
    </row>
    <row r="3869" spans="1:35" ht="30" customHeight="1" x14ac:dyDescent="0.25">
      <c r="A3869" s="7">
        <v>22470190</v>
      </c>
      <c r="B3869" s="10" t="str">
        <f>VLOOKUP(ActividadesCom[[#This Row],[NO. DE CONTROL]],'LISTADO ESTUDIANTES'!A:C,3,FALSE)</f>
        <v>CORTEZ MARTIN ARNOLDO HECTOR</v>
      </c>
      <c r="C3869" s="97" t="str">
        <f>VLOOKUP(ActividadesCom[[#This Row],[NO. DE CONTROL]],'LISTADO ESTUDIANTES'!A:B,2,FALSE)</f>
        <v>ARQUITECTURA</v>
      </c>
      <c r="D3869" s="18" t="str">
        <f>VLOOKUP(ActividadesCom[[#This Row],[NO. DE CONTROL]],'LISTADO ESTUDIANTES'!A:D,4,FALSE)</f>
        <v>ACTIVO(A)</v>
      </c>
      <c r="E3869" s="7">
        <f>SUM(ActividadesCom[[#This Row],[CRÉD. 1]],ActividadesCom[[#This Row],[CRÉD. 2]],ActividadesCom[[#This Row],[CRÉD. 3]],ActividadesCom[[#This Row],[CRÉD. 4]],ActividadesCom[[#This Row],[CRÉD. 5]])</f>
        <v>0</v>
      </c>
      <c r="F3869" s="18" t="str">
        <f>IF(ActividadesCom[[#This Row],[ÚLTIMO SEMESTRE CON CRÉDITOS]]&gt;0,ROUND(AVERAGE(ActividadesCom[[#This Row],[VALOR NIVEL 5]],ActividadesCom[[#This Row],[VALOR NIVEL 4]],ActividadesCom[[#This Row],[VALOR NIVEL 3]],ActividadesCom[[#This Row],[VALOR NIVEL 2]],ActividadesCom[[#This Row],[VALOR NIVEL 1]]),0),"")</f>
        <v/>
      </c>
      <c r="G3869" s="7" t="str">
        <f>IF(ActividadesCom[[#This Row],[PROMEDIO]]="","",IF(ActividadesCom[[#This Row],[PROMEDIO]]&gt;=4,"EXCELENTE",IF(ActividadesCom[[#This Row],[PROMEDIO]]&gt;=3,"NOTABLE",IF(ActividadesCom[[#This Row],[PROMEDIO]]&gt;=2,"BUENO",IF(ActividadesCom[[#This Row],[PROMEDIO]]=1,"SUFICIENTE","")))))</f>
        <v/>
      </c>
      <c r="H3869" s="18">
        <f>MAX(ActividadesCom[[#This Row],[PERÍODO 1]],ActividadesCom[[#This Row],[PERÍODO 2]],ActividadesCom[[#This Row],[PERÍODO 3]],ActividadesCom[[#This Row],[PERÍODO 4]],ActividadesCom[[#This Row],[PERÍODO 5]])</f>
        <v>0</v>
      </c>
      <c r="I3869" s="6"/>
      <c r="J3869" s="5"/>
      <c r="K3869" s="5"/>
      <c r="L3869" s="18" t="str">
        <f>IF(ActividadesCom[[#This Row],[NIVEL 1]]&lt;&gt;0,VLOOKUP(ActividadesCom[[#This Row],[NIVEL 1]],Catálogo!A:B,2,FALSE),"")</f>
        <v/>
      </c>
      <c r="M3869" s="5"/>
      <c r="N3869" s="6"/>
      <c r="O3869" s="5"/>
      <c r="P3869" s="5"/>
      <c r="Q3869" s="18" t="str">
        <f>IF(ActividadesCom[[#This Row],[NIVEL 2]]&lt;&gt;0,VLOOKUP(ActividadesCom[[#This Row],[NIVEL 2]],Catálogo!A:B,2,FALSE),"")</f>
        <v/>
      </c>
      <c r="R3869" s="5"/>
      <c r="S3869" s="6"/>
      <c r="T3869" s="5"/>
      <c r="U3869" s="5"/>
      <c r="V3869" s="18" t="str">
        <f>IF(ActividadesCom[[#This Row],[NIVEL 3]]&lt;&gt;0,VLOOKUP(ActividadesCom[[#This Row],[NIVEL 3]],Catálogo!A:B,2,FALSE),"")</f>
        <v/>
      </c>
      <c r="W3869" s="5"/>
      <c r="X3869" s="6"/>
      <c r="Y3869" s="5"/>
      <c r="Z3869" s="5"/>
      <c r="AA3869" s="18" t="str">
        <f>IF(ActividadesCom[[#This Row],[NIVEL 4]]&lt;&gt;0,VLOOKUP(ActividadesCom[[#This Row],[NIVEL 4]],Catálogo!A:B,2,FALSE),"")</f>
        <v/>
      </c>
      <c r="AB3869" s="5"/>
      <c r="AC3869" s="6"/>
      <c r="AD3869" s="5"/>
      <c r="AE3869" s="5"/>
      <c r="AF3869" s="18" t="str">
        <f>IF(ActividadesCom[[#This Row],[NIVEL 5]]&lt;&gt;0,VLOOKUP(ActividadesCom[[#This Row],[NIVEL 5]],Catálogo!A:B,2,FALSE),"")</f>
        <v/>
      </c>
      <c r="AG3869" s="36"/>
      <c r="AH3869" s="2"/>
      <c r="AI3869" s="2"/>
    </row>
    <row r="3870" spans="1:35" ht="30" customHeight="1" x14ac:dyDescent="0.25">
      <c r="A3870" s="7">
        <v>22470191</v>
      </c>
      <c r="B3870" s="10" t="str">
        <f>VLOOKUP(ActividadesCom[[#This Row],[NO. DE CONTROL]],'LISTADO ESTUDIANTES'!A:C,3,FALSE)</f>
        <v>GORGONIO TEOBA WENDY ANAHI</v>
      </c>
      <c r="C3870" s="97" t="str">
        <f>VLOOKUP(ActividadesCom[[#This Row],[NO. DE CONTROL]],'LISTADO ESTUDIANTES'!A:B,2,FALSE)</f>
        <v>ARQUITECTURA</v>
      </c>
      <c r="D3870" s="18" t="str">
        <f>VLOOKUP(ActividadesCom[[#This Row],[NO. DE CONTROL]],'LISTADO ESTUDIANTES'!A:D,4,FALSE)</f>
        <v>ACTIVO(A)</v>
      </c>
      <c r="E3870" s="7">
        <f>SUM(ActividadesCom[[#This Row],[CRÉD. 1]],ActividadesCom[[#This Row],[CRÉD. 2]],ActividadesCom[[#This Row],[CRÉD. 3]],ActividadesCom[[#This Row],[CRÉD. 4]],ActividadesCom[[#This Row],[CRÉD. 5]])</f>
        <v>0</v>
      </c>
      <c r="F3870" s="18" t="str">
        <f>IF(ActividadesCom[[#This Row],[ÚLTIMO SEMESTRE CON CRÉDITOS]]&gt;0,ROUND(AVERAGE(ActividadesCom[[#This Row],[VALOR NIVEL 5]],ActividadesCom[[#This Row],[VALOR NIVEL 4]],ActividadesCom[[#This Row],[VALOR NIVEL 3]],ActividadesCom[[#This Row],[VALOR NIVEL 2]],ActividadesCom[[#This Row],[VALOR NIVEL 1]]),0),"")</f>
        <v/>
      </c>
      <c r="G3870" s="7" t="str">
        <f>IF(ActividadesCom[[#This Row],[PROMEDIO]]="","",IF(ActividadesCom[[#This Row],[PROMEDIO]]&gt;=4,"EXCELENTE",IF(ActividadesCom[[#This Row],[PROMEDIO]]&gt;=3,"NOTABLE",IF(ActividadesCom[[#This Row],[PROMEDIO]]&gt;=2,"BUENO",IF(ActividadesCom[[#This Row],[PROMEDIO]]=1,"SUFICIENTE","")))))</f>
        <v/>
      </c>
      <c r="H3870" s="18">
        <f>MAX(ActividadesCom[[#This Row],[PERÍODO 1]],ActividadesCom[[#This Row],[PERÍODO 2]],ActividadesCom[[#This Row],[PERÍODO 3]],ActividadesCom[[#This Row],[PERÍODO 4]],ActividadesCom[[#This Row],[PERÍODO 5]])</f>
        <v>0</v>
      </c>
      <c r="I3870" s="6"/>
      <c r="J3870" s="5"/>
      <c r="K3870" s="5"/>
      <c r="L3870" s="18" t="str">
        <f>IF(ActividadesCom[[#This Row],[NIVEL 1]]&lt;&gt;0,VLOOKUP(ActividadesCom[[#This Row],[NIVEL 1]],Catálogo!A:B,2,FALSE),"")</f>
        <v/>
      </c>
      <c r="M3870" s="5"/>
      <c r="N3870" s="6"/>
      <c r="O3870" s="5"/>
      <c r="P3870" s="5"/>
      <c r="Q3870" s="18" t="str">
        <f>IF(ActividadesCom[[#This Row],[NIVEL 2]]&lt;&gt;0,VLOOKUP(ActividadesCom[[#This Row],[NIVEL 2]],Catálogo!A:B,2,FALSE),"")</f>
        <v/>
      </c>
      <c r="R3870" s="5"/>
      <c r="S3870" s="6"/>
      <c r="T3870" s="5"/>
      <c r="U3870" s="5"/>
      <c r="V3870" s="18" t="str">
        <f>IF(ActividadesCom[[#This Row],[NIVEL 3]]&lt;&gt;0,VLOOKUP(ActividadesCom[[#This Row],[NIVEL 3]],Catálogo!A:B,2,FALSE),"")</f>
        <v/>
      </c>
      <c r="W3870" s="5"/>
      <c r="X3870" s="6"/>
      <c r="Y3870" s="5"/>
      <c r="Z3870" s="5"/>
      <c r="AA3870" s="18" t="str">
        <f>IF(ActividadesCom[[#This Row],[NIVEL 4]]&lt;&gt;0,VLOOKUP(ActividadesCom[[#This Row],[NIVEL 4]],Catálogo!A:B,2,FALSE),"")</f>
        <v/>
      </c>
      <c r="AB3870" s="5"/>
      <c r="AC3870" s="6"/>
      <c r="AD3870" s="5"/>
      <c r="AE3870" s="5"/>
      <c r="AF3870" s="18" t="str">
        <f>IF(ActividadesCom[[#This Row],[NIVEL 5]]&lt;&gt;0,VLOOKUP(ActividadesCom[[#This Row],[NIVEL 5]],Catálogo!A:B,2,FALSE),"")</f>
        <v/>
      </c>
      <c r="AG3870" s="36"/>
      <c r="AH3870" s="2"/>
      <c r="AI3870" s="2"/>
    </row>
    <row r="3871" spans="1:35" ht="30" customHeight="1" x14ac:dyDescent="0.25">
      <c r="A3871" s="7">
        <v>22470192</v>
      </c>
      <c r="B3871" s="10" t="str">
        <f>VLOOKUP(ActividadesCom[[#This Row],[NO. DE CONTROL]],'LISTADO ESTUDIANTES'!A:C,3,FALSE)</f>
        <v>MORALES CORTES JESUS ROSEMBER</v>
      </c>
      <c r="C3871" s="97" t="str">
        <f>VLOOKUP(ActividadesCom[[#This Row],[NO. DE CONTROL]],'LISTADO ESTUDIANTES'!A:B,2,FALSE)</f>
        <v>ARQUITECTURA</v>
      </c>
      <c r="D3871" s="18" t="str">
        <f>VLOOKUP(ActividadesCom[[#This Row],[NO. DE CONTROL]],'LISTADO ESTUDIANTES'!A:D,4,FALSE)</f>
        <v>ACTIVO(A)</v>
      </c>
      <c r="E3871" s="7">
        <f>SUM(ActividadesCom[[#This Row],[CRÉD. 1]],ActividadesCom[[#This Row],[CRÉD. 2]],ActividadesCom[[#This Row],[CRÉD. 3]],ActividadesCom[[#This Row],[CRÉD. 4]],ActividadesCom[[#This Row],[CRÉD. 5]])</f>
        <v>0</v>
      </c>
      <c r="F3871" s="18" t="str">
        <f>IF(ActividadesCom[[#This Row],[ÚLTIMO SEMESTRE CON CRÉDITOS]]&gt;0,ROUND(AVERAGE(ActividadesCom[[#This Row],[VALOR NIVEL 5]],ActividadesCom[[#This Row],[VALOR NIVEL 4]],ActividadesCom[[#This Row],[VALOR NIVEL 3]],ActividadesCom[[#This Row],[VALOR NIVEL 2]],ActividadesCom[[#This Row],[VALOR NIVEL 1]]),0),"")</f>
        <v/>
      </c>
      <c r="G3871" s="7" t="str">
        <f>IF(ActividadesCom[[#This Row],[PROMEDIO]]="","",IF(ActividadesCom[[#This Row],[PROMEDIO]]&gt;=4,"EXCELENTE",IF(ActividadesCom[[#This Row],[PROMEDIO]]&gt;=3,"NOTABLE",IF(ActividadesCom[[#This Row],[PROMEDIO]]&gt;=2,"BUENO",IF(ActividadesCom[[#This Row],[PROMEDIO]]=1,"SUFICIENTE","")))))</f>
        <v/>
      </c>
      <c r="H3871" s="18">
        <f>MAX(ActividadesCom[[#This Row],[PERÍODO 1]],ActividadesCom[[#This Row],[PERÍODO 2]],ActividadesCom[[#This Row],[PERÍODO 3]],ActividadesCom[[#This Row],[PERÍODO 4]],ActividadesCom[[#This Row],[PERÍODO 5]])</f>
        <v>0</v>
      </c>
      <c r="I3871" s="6"/>
      <c r="J3871" s="5"/>
      <c r="K3871" s="5"/>
      <c r="L3871" s="18" t="str">
        <f>IF(ActividadesCom[[#This Row],[NIVEL 1]]&lt;&gt;0,VLOOKUP(ActividadesCom[[#This Row],[NIVEL 1]],Catálogo!A:B,2,FALSE),"")</f>
        <v/>
      </c>
      <c r="M3871" s="5"/>
      <c r="N3871" s="6"/>
      <c r="O3871" s="5"/>
      <c r="P3871" s="5"/>
      <c r="Q3871" s="18" t="str">
        <f>IF(ActividadesCom[[#This Row],[NIVEL 2]]&lt;&gt;0,VLOOKUP(ActividadesCom[[#This Row],[NIVEL 2]],Catálogo!A:B,2,FALSE),"")</f>
        <v/>
      </c>
      <c r="R3871" s="5"/>
      <c r="S3871" s="6"/>
      <c r="T3871" s="5"/>
      <c r="U3871" s="5"/>
      <c r="V3871" s="18" t="str">
        <f>IF(ActividadesCom[[#This Row],[NIVEL 3]]&lt;&gt;0,VLOOKUP(ActividadesCom[[#This Row],[NIVEL 3]],Catálogo!A:B,2,FALSE),"")</f>
        <v/>
      </c>
      <c r="W3871" s="5"/>
      <c r="X3871" s="6"/>
      <c r="Y3871" s="5"/>
      <c r="Z3871" s="5"/>
      <c r="AA3871" s="18" t="str">
        <f>IF(ActividadesCom[[#This Row],[NIVEL 4]]&lt;&gt;0,VLOOKUP(ActividadesCom[[#This Row],[NIVEL 4]],Catálogo!A:B,2,FALSE),"")</f>
        <v/>
      </c>
      <c r="AB3871" s="5"/>
      <c r="AC3871" s="6"/>
      <c r="AD3871" s="5"/>
      <c r="AE3871" s="5"/>
      <c r="AF3871" s="18" t="str">
        <f>IF(ActividadesCom[[#This Row],[NIVEL 5]]&lt;&gt;0,VLOOKUP(ActividadesCom[[#This Row],[NIVEL 5]],Catálogo!A:B,2,FALSE),"")</f>
        <v/>
      </c>
      <c r="AG3871" s="36"/>
      <c r="AH3871" s="2"/>
      <c r="AI3871" s="2"/>
    </row>
    <row r="3872" spans="1:35" ht="30" customHeight="1" x14ac:dyDescent="0.25">
      <c r="A3872" s="7">
        <v>22470193</v>
      </c>
      <c r="B3872" s="10" t="str">
        <f>VLOOKUP(ActividadesCom[[#This Row],[NO. DE CONTROL]],'LISTADO ESTUDIANTES'!A:C,3,FALSE)</f>
        <v>DIAZ ESTRELLA PAMELA MONSERRAT</v>
      </c>
      <c r="C3872" s="97" t="str">
        <f>VLOOKUP(ActividadesCom[[#This Row],[NO. DE CONTROL]],'LISTADO ESTUDIANTES'!A:B,2,FALSE)</f>
        <v>ARQUITECTURA</v>
      </c>
      <c r="D3872" s="18" t="str">
        <f>VLOOKUP(ActividadesCom[[#This Row],[NO. DE CONTROL]],'LISTADO ESTUDIANTES'!A:D,4,FALSE)</f>
        <v>ACTIVO(A)</v>
      </c>
      <c r="E3872" s="7">
        <f>SUM(ActividadesCom[[#This Row],[CRÉD. 1]],ActividadesCom[[#This Row],[CRÉD. 2]],ActividadesCom[[#This Row],[CRÉD. 3]],ActividadesCom[[#This Row],[CRÉD. 4]],ActividadesCom[[#This Row],[CRÉD. 5]])</f>
        <v>0</v>
      </c>
      <c r="F3872" s="18" t="str">
        <f>IF(ActividadesCom[[#This Row],[ÚLTIMO SEMESTRE CON CRÉDITOS]]&gt;0,ROUND(AVERAGE(ActividadesCom[[#This Row],[VALOR NIVEL 5]],ActividadesCom[[#This Row],[VALOR NIVEL 4]],ActividadesCom[[#This Row],[VALOR NIVEL 3]],ActividadesCom[[#This Row],[VALOR NIVEL 2]],ActividadesCom[[#This Row],[VALOR NIVEL 1]]),0),"")</f>
        <v/>
      </c>
      <c r="G3872" s="7" t="str">
        <f>IF(ActividadesCom[[#This Row],[PROMEDIO]]="","",IF(ActividadesCom[[#This Row],[PROMEDIO]]&gt;=4,"EXCELENTE",IF(ActividadesCom[[#This Row],[PROMEDIO]]&gt;=3,"NOTABLE",IF(ActividadesCom[[#This Row],[PROMEDIO]]&gt;=2,"BUENO",IF(ActividadesCom[[#This Row],[PROMEDIO]]=1,"SUFICIENTE","")))))</f>
        <v/>
      </c>
      <c r="H3872" s="18">
        <f>MAX(ActividadesCom[[#This Row],[PERÍODO 1]],ActividadesCom[[#This Row],[PERÍODO 2]],ActividadesCom[[#This Row],[PERÍODO 3]],ActividadesCom[[#This Row],[PERÍODO 4]],ActividadesCom[[#This Row],[PERÍODO 5]])</f>
        <v>0</v>
      </c>
      <c r="I3872" s="6"/>
      <c r="J3872" s="5"/>
      <c r="K3872" s="5"/>
      <c r="L3872" s="18" t="str">
        <f>IF(ActividadesCom[[#This Row],[NIVEL 1]]&lt;&gt;0,VLOOKUP(ActividadesCom[[#This Row],[NIVEL 1]],Catálogo!A:B,2,FALSE),"")</f>
        <v/>
      </c>
      <c r="M3872" s="5"/>
      <c r="N3872" s="6"/>
      <c r="O3872" s="5"/>
      <c r="P3872" s="5"/>
      <c r="Q3872" s="18" t="str">
        <f>IF(ActividadesCom[[#This Row],[NIVEL 2]]&lt;&gt;0,VLOOKUP(ActividadesCom[[#This Row],[NIVEL 2]],Catálogo!A:B,2,FALSE),"")</f>
        <v/>
      </c>
      <c r="R3872" s="5"/>
      <c r="S3872" s="6"/>
      <c r="T3872" s="5"/>
      <c r="U3872" s="5"/>
      <c r="V3872" s="18" t="str">
        <f>IF(ActividadesCom[[#This Row],[NIVEL 3]]&lt;&gt;0,VLOOKUP(ActividadesCom[[#This Row],[NIVEL 3]],Catálogo!A:B,2,FALSE),"")</f>
        <v/>
      </c>
      <c r="W3872" s="5"/>
      <c r="X3872" s="6"/>
      <c r="Y3872" s="5"/>
      <c r="Z3872" s="5"/>
      <c r="AA3872" s="18" t="str">
        <f>IF(ActividadesCom[[#This Row],[NIVEL 4]]&lt;&gt;0,VLOOKUP(ActividadesCom[[#This Row],[NIVEL 4]],Catálogo!A:B,2,FALSE),"")</f>
        <v/>
      </c>
      <c r="AB3872" s="5"/>
      <c r="AC3872" s="6"/>
      <c r="AD3872" s="5"/>
      <c r="AE3872" s="5"/>
      <c r="AF3872" s="18" t="str">
        <f>IF(ActividadesCom[[#This Row],[NIVEL 5]]&lt;&gt;0,VLOOKUP(ActividadesCom[[#This Row],[NIVEL 5]],Catálogo!A:B,2,FALSE),"")</f>
        <v/>
      </c>
      <c r="AG3872" s="36"/>
      <c r="AH3872" s="2"/>
      <c r="AI3872" s="2"/>
    </row>
    <row r="3873" spans="1:35" ht="30" customHeight="1" x14ac:dyDescent="0.25">
      <c r="A3873" s="7">
        <v>22470194</v>
      </c>
      <c r="B3873" s="10" t="str">
        <f>VLOOKUP(ActividadesCom[[#This Row],[NO. DE CONTROL]],'LISTADO ESTUDIANTES'!A:C,3,FALSE)</f>
        <v>LOPEZ LUIS REYNALDO ROGELIO</v>
      </c>
      <c r="C3873" s="97" t="str">
        <f>VLOOKUP(ActividadesCom[[#This Row],[NO. DE CONTROL]],'LISTADO ESTUDIANTES'!A:B,2,FALSE)</f>
        <v>ARQUITECTURA</v>
      </c>
      <c r="D3873" s="18" t="str">
        <f>VLOOKUP(ActividadesCom[[#This Row],[NO. DE CONTROL]],'LISTADO ESTUDIANTES'!A:D,4,FALSE)</f>
        <v>ACTIVO(A)</v>
      </c>
      <c r="E3873" s="7">
        <f>SUM(ActividadesCom[[#This Row],[CRÉD. 1]],ActividadesCom[[#This Row],[CRÉD. 2]],ActividadesCom[[#This Row],[CRÉD. 3]],ActividadesCom[[#This Row],[CRÉD. 4]],ActividadesCom[[#This Row],[CRÉD. 5]])</f>
        <v>0</v>
      </c>
      <c r="F3873" s="18" t="str">
        <f>IF(ActividadesCom[[#This Row],[ÚLTIMO SEMESTRE CON CRÉDITOS]]&gt;0,ROUND(AVERAGE(ActividadesCom[[#This Row],[VALOR NIVEL 5]],ActividadesCom[[#This Row],[VALOR NIVEL 4]],ActividadesCom[[#This Row],[VALOR NIVEL 3]],ActividadesCom[[#This Row],[VALOR NIVEL 2]],ActividadesCom[[#This Row],[VALOR NIVEL 1]]),0),"")</f>
        <v/>
      </c>
      <c r="G3873" s="7" t="str">
        <f>IF(ActividadesCom[[#This Row],[PROMEDIO]]="","",IF(ActividadesCom[[#This Row],[PROMEDIO]]&gt;=4,"EXCELENTE",IF(ActividadesCom[[#This Row],[PROMEDIO]]&gt;=3,"NOTABLE",IF(ActividadesCom[[#This Row],[PROMEDIO]]&gt;=2,"BUENO",IF(ActividadesCom[[#This Row],[PROMEDIO]]=1,"SUFICIENTE","")))))</f>
        <v/>
      </c>
      <c r="H3873" s="18">
        <f>MAX(ActividadesCom[[#This Row],[PERÍODO 1]],ActividadesCom[[#This Row],[PERÍODO 2]],ActividadesCom[[#This Row],[PERÍODO 3]],ActividadesCom[[#This Row],[PERÍODO 4]],ActividadesCom[[#This Row],[PERÍODO 5]])</f>
        <v>0</v>
      </c>
      <c r="I3873" s="6"/>
      <c r="J3873" s="5"/>
      <c r="K3873" s="5"/>
      <c r="L3873" s="18" t="str">
        <f>IF(ActividadesCom[[#This Row],[NIVEL 1]]&lt;&gt;0,VLOOKUP(ActividadesCom[[#This Row],[NIVEL 1]],Catálogo!A:B,2,FALSE),"")</f>
        <v/>
      </c>
      <c r="M3873" s="5"/>
      <c r="N3873" s="6"/>
      <c r="O3873" s="5"/>
      <c r="P3873" s="5"/>
      <c r="Q3873" s="18" t="str">
        <f>IF(ActividadesCom[[#This Row],[NIVEL 2]]&lt;&gt;0,VLOOKUP(ActividadesCom[[#This Row],[NIVEL 2]],Catálogo!A:B,2,FALSE),"")</f>
        <v/>
      </c>
      <c r="R3873" s="5"/>
      <c r="S3873" s="6"/>
      <c r="T3873" s="5"/>
      <c r="U3873" s="5"/>
      <c r="V3873" s="18" t="str">
        <f>IF(ActividadesCom[[#This Row],[NIVEL 3]]&lt;&gt;0,VLOOKUP(ActividadesCom[[#This Row],[NIVEL 3]],Catálogo!A:B,2,FALSE),"")</f>
        <v/>
      </c>
      <c r="W3873" s="5"/>
      <c r="X3873" s="6"/>
      <c r="Y3873" s="5"/>
      <c r="Z3873" s="5"/>
      <c r="AA3873" s="18" t="str">
        <f>IF(ActividadesCom[[#This Row],[NIVEL 4]]&lt;&gt;0,VLOOKUP(ActividadesCom[[#This Row],[NIVEL 4]],Catálogo!A:B,2,FALSE),"")</f>
        <v/>
      </c>
      <c r="AB3873" s="5"/>
      <c r="AC3873" s="6"/>
      <c r="AD3873" s="5"/>
      <c r="AE3873" s="5"/>
      <c r="AF3873" s="18" t="str">
        <f>IF(ActividadesCom[[#This Row],[NIVEL 5]]&lt;&gt;0,VLOOKUP(ActividadesCom[[#This Row],[NIVEL 5]],Catálogo!A:B,2,FALSE),"")</f>
        <v/>
      </c>
      <c r="AG3873" s="36"/>
      <c r="AH3873" s="2"/>
      <c r="AI3873" s="2"/>
    </row>
    <row r="3874" spans="1:35" ht="30" customHeight="1" x14ac:dyDescent="0.25">
      <c r="A3874" s="7">
        <v>22470195</v>
      </c>
      <c r="B3874" s="10" t="str">
        <f>VLOOKUP(ActividadesCom[[#This Row],[NO. DE CONTROL]],'LISTADO ESTUDIANTES'!A:C,3,FALSE)</f>
        <v>MARTÍNEZ CRISPÍN EMMANUEL JAIR</v>
      </c>
      <c r="C3874" s="97" t="str">
        <f>VLOOKUP(ActividadesCom[[#This Row],[NO. DE CONTROL]],'LISTADO ESTUDIANTES'!A:B,2,FALSE)</f>
        <v>ARQUITECTURA</v>
      </c>
      <c r="D3874" s="18" t="str">
        <f>VLOOKUP(ActividadesCom[[#This Row],[NO. DE CONTROL]],'LISTADO ESTUDIANTES'!A:D,4,FALSE)</f>
        <v>ACTIVO(A)</v>
      </c>
      <c r="E3874" s="7">
        <f>SUM(ActividadesCom[[#This Row],[CRÉD. 1]],ActividadesCom[[#This Row],[CRÉD. 2]],ActividadesCom[[#This Row],[CRÉD. 3]],ActividadesCom[[#This Row],[CRÉD. 4]],ActividadesCom[[#This Row],[CRÉD. 5]])</f>
        <v>0</v>
      </c>
      <c r="F3874" s="18" t="str">
        <f>IF(ActividadesCom[[#This Row],[ÚLTIMO SEMESTRE CON CRÉDITOS]]&gt;0,ROUND(AVERAGE(ActividadesCom[[#This Row],[VALOR NIVEL 5]],ActividadesCom[[#This Row],[VALOR NIVEL 4]],ActividadesCom[[#This Row],[VALOR NIVEL 3]],ActividadesCom[[#This Row],[VALOR NIVEL 2]],ActividadesCom[[#This Row],[VALOR NIVEL 1]]),0),"")</f>
        <v/>
      </c>
      <c r="G3874" s="7" t="str">
        <f>IF(ActividadesCom[[#This Row],[PROMEDIO]]="","",IF(ActividadesCom[[#This Row],[PROMEDIO]]&gt;=4,"EXCELENTE",IF(ActividadesCom[[#This Row],[PROMEDIO]]&gt;=3,"NOTABLE",IF(ActividadesCom[[#This Row],[PROMEDIO]]&gt;=2,"BUENO",IF(ActividadesCom[[#This Row],[PROMEDIO]]=1,"SUFICIENTE","")))))</f>
        <v/>
      </c>
      <c r="H3874" s="18">
        <f>MAX(ActividadesCom[[#This Row],[PERÍODO 1]],ActividadesCom[[#This Row],[PERÍODO 2]],ActividadesCom[[#This Row],[PERÍODO 3]],ActividadesCom[[#This Row],[PERÍODO 4]],ActividadesCom[[#This Row],[PERÍODO 5]])</f>
        <v>0</v>
      </c>
      <c r="I3874" s="6"/>
      <c r="J3874" s="5"/>
      <c r="K3874" s="5"/>
      <c r="L3874" s="18" t="str">
        <f>IF(ActividadesCom[[#This Row],[NIVEL 1]]&lt;&gt;0,VLOOKUP(ActividadesCom[[#This Row],[NIVEL 1]],Catálogo!A:B,2,FALSE),"")</f>
        <v/>
      </c>
      <c r="M3874" s="5"/>
      <c r="N3874" s="6"/>
      <c r="O3874" s="5"/>
      <c r="P3874" s="5"/>
      <c r="Q3874" s="18" t="str">
        <f>IF(ActividadesCom[[#This Row],[NIVEL 2]]&lt;&gt;0,VLOOKUP(ActividadesCom[[#This Row],[NIVEL 2]],Catálogo!A:B,2,FALSE),"")</f>
        <v/>
      </c>
      <c r="R3874" s="5"/>
      <c r="S3874" s="6"/>
      <c r="T3874" s="5"/>
      <c r="U3874" s="5"/>
      <c r="V3874" s="18" t="str">
        <f>IF(ActividadesCom[[#This Row],[NIVEL 3]]&lt;&gt;0,VLOOKUP(ActividadesCom[[#This Row],[NIVEL 3]],Catálogo!A:B,2,FALSE),"")</f>
        <v/>
      </c>
      <c r="W3874" s="5"/>
      <c r="X3874" s="6"/>
      <c r="Y3874" s="5"/>
      <c r="Z3874" s="5"/>
      <c r="AA3874" s="18" t="str">
        <f>IF(ActividadesCom[[#This Row],[NIVEL 4]]&lt;&gt;0,VLOOKUP(ActividadesCom[[#This Row],[NIVEL 4]],Catálogo!A:B,2,FALSE),"")</f>
        <v/>
      </c>
      <c r="AB3874" s="5"/>
      <c r="AC3874" s="6"/>
      <c r="AD3874" s="5"/>
      <c r="AE3874" s="5"/>
      <c r="AF3874" s="18" t="str">
        <f>IF(ActividadesCom[[#This Row],[NIVEL 5]]&lt;&gt;0,VLOOKUP(ActividadesCom[[#This Row],[NIVEL 5]],Catálogo!A:B,2,FALSE),"")</f>
        <v/>
      </c>
      <c r="AG3874" s="36"/>
      <c r="AH3874" s="2"/>
      <c r="AI3874" s="2"/>
    </row>
    <row r="3875" spans="1:35" ht="30" customHeight="1" x14ac:dyDescent="0.25">
      <c r="A3875" s="7">
        <v>22470196</v>
      </c>
      <c r="B3875" s="10" t="str">
        <f>VLOOKUP(ActividadesCom[[#This Row],[NO. DE CONTROL]],'LISTADO ESTUDIANTES'!A:C,3,FALSE)</f>
        <v>SÁNCHEZ RODRÍGUEZ DANELY SARAI</v>
      </c>
      <c r="C3875" s="97" t="str">
        <f>VLOOKUP(ActividadesCom[[#This Row],[NO. DE CONTROL]],'LISTADO ESTUDIANTES'!A:B,2,FALSE)</f>
        <v>ARQUITECTURA</v>
      </c>
      <c r="D3875" s="18" t="str">
        <f>VLOOKUP(ActividadesCom[[#This Row],[NO. DE CONTROL]],'LISTADO ESTUDIANTES'!A:D,4,FALSE)</f>
        <v>ACTIVO(A)</v>
      </c>
      <c r="E3875" s="7">
        <f>SUM(ActividadesCom[[#This Row],[CRÉD. 1]],ActividadesCom[[#This Row],[CRÉD. 2]],ActividadesCom[[#This Row],[CRÉD. 3]],ActividadesCom[[#This Row],[CRÉD. 4]],ActividadesCom[[#This Row],[CRÉD. 5]])</f>
        <v>0</v>
      </c>
      <c r="F3875" s="18" t="str">
        <f>IF(ActividadesCom[[#This Row],[ÚLTIMO SEMESTRE CON CRÉDITOS]]&gt;0,ROUND(AVERAGE(ActividadesCom[[#This Row],[VALOR NIVEL 5]],ActividadesCom[[#This Row],[VALOR NIVEL 4]],ActividadesCom[[#This Row],[VALOR NIVEL 3]],ActividadesCom[[#This Row],[VALOR NIVEL 2]],ActividadesCom[[#This Row],[VALOR NIVEL 1]]),0),"")</f>
        <v/>
      </c>
      <c r="G3875" s="7" t="str">
        <f>IF(ActividadesCom[[#This Row],[PROMEDIO]]="","",IF(ActividadesCom[[#This Row],[PROMEDIO]]&gt;=4,"EXCELENTE",IF(ActividadesCom[[#This Row],[PROMEDIO]]&gt;=3,"NOTABLE",IF(ActividadesCom[[#This Row],[PROMEDIO]]&gt;=2,"BUENO",IF(ActividadesCom[[#This Row],[PROMEDIO]]=1,"SUFICIENTE","")))))</f>
        <v/>
      </c>
      <c r="H3875" s="18">
        <f>MAX(ActividadesCom[[#This Row],[PERÍODO 1]],ActividadesCom[[#This Row],[PERÍODO 2]],ActividadesCom[[#This Row],[PERÍODO 3]],ActividadesCom[[#This Row],[PERÍODO 4]],ActividadesCom[[#This Row],[PERÍODO 5]])</f>
        <v>0</v>
      </c>
      <c r="I3875" s="6"/>
      <c r="J3875" s="5"/>
      <c r="K3875" s="5"/>
      <c r="L3875" s="18" t="str">
        <f>IF(ActividadesCom[[#This Row],[NIVEL 1]]&lt;&gt;0,VLOOKUP(ActividadesCom[[#This Row],[NIVEL 1]],Catálogo!A:B,2,FALSE),"")</f>
        <v/>
      </c>
      <c r="M3875" s="5"/>
      <c r="N3875" s="6"/>
      <c r="O3875" s="5"/>
      <c r="P3875" s="5"/>
      <c r="Q3875" s="18" t="str">
        <f>IF(ActividadesCom[[#This Row],[NIVEL 2]]&lt;&gt;0,VLOOKUP(ActividadesCom[[#This Row],[NIVEL 2]],Catálogo!A:B,2,FALSE),"")</f>
        <v/>
      </c>
      <c r="R3875" s="5"/>
      <c r="S3875" s="6"/>
      <c r="T3875" s="5"/>
      <c r="U3875" s="5"/>
      <c r="V3875" s="18" t="str">
        <f>IF(ActividadesCom[[#This Row],[NIVEL 3]]&lt;&gt;0,VLOOKUP(ActividadesCom[[#This Row],[NIVEL 3]],Catálogo!A:B,2,FALSE),"")</f>
        <v/>
      </c>
      <c r="W3875" s="5"/>
      <c r="X3875" s="6"/>
      <c r="Y3875" s="5"/>
      <c r="Z3875" s="5"/>
      <c r="AA3875" s="18" t="str">
        <f>IF(ActividadesCom[[#This Row],[NIVEL 4]]&lt;&gt;0,VLOOKUP(ActividadesCom[[#This Row],[NIVEL 4]],Catálogo!A:B,2,FALSE),"")</f>
        <v/>
      </c>
      <c r="AB3875" s="5"/>
      <c r="AC3875" s="6"/>
      <c r="AD3875" s="5"/>
      <c r="AE3875" s="5"/>
      <c r="AF3875" s="18" t="str">
        <f>IF(ActividadesCom[[#This Row],[NIVEL 5]]&lt;&gt;0,VLOOKUP(ActividadesCom[[#This Row],[NIVEL 5]],Catálogo!A:B,2,FALSE),"")</f>
        <v/>
      </c>
      <c r="AG3875" s="36"/>
      <c r="AH3875" s="2"/>
      <c r="AI3875" s="2"/>
    </row>
    <row r="3876" spans="1:35" ht="30" customHeight="1" x14ac:dyDescent="0.25">
      <c r="A3876" s="7">
        <v>22470197</v>
      </c>
      <c r="B3876" s="10" t="str">
        <f>VLOOKUP(ActividadesCom[[#This Row],[NO. DE CONTROL]],'LISTADO ESTUDIANTES'!A:C,3,FALSE)</f>
        <v>NOH MORALES ALAN RICARDO</v>
      </c>
      <c r="C3876" s="97" t="str">
        <f>VLOOKUP(ActividadesCom[[#This Row],[NO. DE CONTROL]],'LISTADO ESTUDIANTES'!A:B,2,FALSE)</f>
        <v>INGENIERIA EN SISTEMAS COMPUTACIONALES</v>
      </c>
      <c r="D3876" s="18" t="str">
        <f>VLOOKUP(ActividadesCom[[#This Row],[NO. DE CONTROL]],'LISTADO ESTUDIANTES'!A:D,4,FALSE)</f>
        <v>ACTIVO(A)</v>
      </c>
      <c r="E3876" s="7">
        <f>SUM(ActividadesCom[[#This Row],[CRÉD. 1]],ActividadesCom[[#This Row],[CRÉD. 2]],ActividadesCom[[#This Row],[CRÉD. 3]],ActividadesCom[[#This Row],[CRÉD. 4]],ActividadesCom[[#This Row],[CRÉD. 5]])</f>
        <v>0</v>
      </c>
      <c r="F3876" s="18" t="str">
        <f>IF(ActividadesCom[[#This Row],[ÚLTIMO SEMESTRE CON CRÉDITOS]]&gt;0,ROUND(AVERAGE(ActividadesCom[[#This Row],[VALOR NIVEL 5]],ActividadesCom[[#This Row],[VALOR NIVEL 4]],ActividadesCom[[#This Row],[VALOR NIVEL 3]],ActividadesCom[[#This Row],[VALOR NIVEL 2]],ActividadesCom[[#This Row],[VALOR NIVEL 1]]),0),"")</f>
        <v/>
      </c>
      <c r="G3876" s="7" t="str">
        <f>IF(ActividadesCom[[#This Row],[PROMEDIO]]="","",IF(ActividadesCom[[#This Row],[PROMEDIO]]&gt;=4,"EXCELENTE",IF(ActividadesCom[[#This Row],[PROMEDIO]]&gt;=3,"NOTABLE",IF(ActividadesCom[[#This Row],[PROMEDIO]]&gt;=2,"BUENO",IF(ActividadesCom[[#This Row],[PROMEDIO]]=1,"SUFICIENTE","")))))</f>
        <v/>
      </c>
      <c r="H3876" s="18">
        <f>MAX(ActividadesCom[[#This Row],[PERÍODO 1]],ActividadesCom[[#This Row],[PERÍODO 2]],ActividadesCom[[#This Row],[PERÍODO 3]],ActividadesCom[[#This Row],[PERÍODO 4]],ActividadesCom[[#This Row],[PERÍODO 5]])</f>
        <v>0</v>
      </c>
      <c r="I3876" s="6"/>
      <c r="J3876" s="5"/>
      <c r="K3876" s="5"/>
      <c r="L3876" s="18" t="str">
        <f>IF(ActividadesCom[[#This Row],[NIVEL 1]]&lt;&gt;0,VLOOKUP(ActividadesCom[[#This Row],[NIVEL 1]],Catálogo!A:B,2,FALSE),"")</f>
        <v/>
      </c>
      <c r="M3876" s="5"/>
      <c r="N3876" s="6"/>
      <c r="O3876" s="5"/>
      <c r="P3876" s="5"/>
      <c r="Q3876" s="18" t="str">
        <f>IF(ActividadesCom[[#This Row],[NIVEL 2]]&lt;&gt;0,VLOOKUP(ActividadesCom[[#This Row],[NIVEL 2]],Catálogo!A:B,2,FALSE),"")</f>
        <v/>
      </c>
      <c r="R3876" s="5"/>
      <c r="S3876" s="6"/>
      <c r="T3876" s="5"/>
      <c r="U3876" s="5"/>
      <c r="V3876" s="18" t="str">
        <f>IF(ActividadesCom[[#This Row],[NIVEL 3]]&lt;&gt;0,VLOOKUP(ActividadesCom[[#This Row],[NIVEL 3]],Catálogo!A:B,2,FALSE),"")</f>
        <v/>
      </c>
      <c r="W3876" s="5"/>
      <c r="X3876" s="6"/>
      <c r="Y3876" s="5"/>
      <c r="Z3876" s="5"/>
      <c r="AA3876" s="18" t="str">
        <f>IF(ActividadesCom[[#This Row],[NIVEL 4]]&lt;&gt;0,VLOOKUP(ActividadesCom[[#This Row],[NIVEL 4]],Catálogo!A:B,2,FALSE),"")</f>
        <v/>
      </c>
      <c r="AB3876" s="5"/>
      <c r="AC3876" s="6"/>
      <c r="AD3876" s="5"/>
      <c r="AE3876" s="5"/>
      <c r="AF3876" s="18" t="str">
        <f>IF(ActividadesCom[[#This Row],[NIVEL 5]]&lt;&gt;0,VLOOKUP(ActividadesCom[[#This Row],[NIVEL 5]],Catálogo!A:B,2,FALSE),"")</f>
        <v/>
      </c>
      <c r="AG3876" s="36"/>
      <c r="AH3876" s="2"/>
      <c r="AI3876" s="2"/>
    </row>
    <row r="3877" spans="1:35" ht="30" customHeight="1" x14ac:dyDescent="0.25">
      <c r="A3877" s="7">
        <v>22470198</v>
      </c>
      <c r="B3877" s="10" t="str">
        <f>VLOOKUP(ActividadesCom[[#This Row],[NO. DE CONTROL]],'LISTADO ESTUDIANTES'!A:C,3,FALSE)</f>
        <v>FAJARDO PÉREZ ALDO JACIEL</v>
      </c>
      <c r="C3877" s="97" t="str">
        <f>VLOOKUP(ActividadesCom[[#This Row],[NO. DE CONTROL]],'LISTADO ESTUDIANTES'!A:B,2,FALSE)</f>
        <v>INGENIERIA EN SISTEMAS COMPUTACIONALES</v>
      </c>
      <c r="D3877" s="18" t="str">
        <f>VLOOKUP(ActividadesCom[[#This Row],[NO. DE CONTROL]],'LISTADO ESTUDIANTES'!A:D,4,FALSE)</f>
        <v>ACTIVO(A)</v>
      </c>
      <c r="E3877" s="7">
        <f>SUM(ActividadesCom[[#This Row],[CRÉD. 1]],ActividadesCom[[#This Row],[CRÉD. 2]],ActividadesCom[[#This Row],[CRÉD. 3]],ActividadesCom[[#This Row],[CRÉD. 4]],ActividadesCom[[#This Row],[CRÉD. 5]])</f>
        <v>0</v>
      </c>
      <c r="F3877" s="18" t="str">
        <f>IF(ActividadesCom[[#This Row],[ÚLTIMO SEMESTRE CON CRÉDITOS]]&gt;0,ROUND(AVERAGE(ActividadesCom[[#This Row],[VALOR NIVEL 5]],ActividadesCom[[#This Row],[VALOR NIVEL 4]],ActividadesCom[[#This Row],[VALOR NIVEL 3]],ActividadesCom[[#This Row],[VALOR NIVEL 2]],ActividadesCom[[#This Row],[VALOR NIVEL 1]]),0),"")</f>
        <v/>
      </c>
      <c r="G3877" s="7" t="str">
        <f>IF(ActividadesCom[[#This Row],[PROMEDIO]]="","",IF(ActividadesCom[[#This Row],[PROMEDIO]]&gt;=4,"EXCELENTE",IF(ActividadesCom[[#This Row],[PROMEDIO]]&gt;=3,"NOTABLE",IF(ActividadesCom[[#This Row],[PROMEDIO]]&gt;=2,"BUENO",IF(ActividadesCom[[#This Row],[PROMEDIO]]=1,"SUFICIENTE","")))))</f>
        <v/>
      </c>
      <c r="H3877" s="18">
        <f>MAX(ActividadesCom[[#This Row],[PERÍODO 1]],ActividadesCom[[#This Row],[PERÍODO 2]],ActividadesCom[[#This Row],[PERÍODO 3]],ActividadesCom[[#This Row],[PERÍODO 4]],ActividadesCom[[#This Row],[PERÍODO 5]])</f>
        <v>0</v>
      </c>
      <c r="I3877" s="6"/>
      <c r="J3877" s="5"/>
      <c r="K3877" s="5"/>
      <c r="L3877" s="18" t="str">
        <f>IF(ActividadesCom[[#This Row],[NIVEL 1]]&lt;&gt;0,VLOOKUP(ActividadesCom[[#This Row],[NIVEL 1]],Catálogo!A:B,2,FALSE),"")</f>
        <v/>
      </c>
      <c r="M3877" s="5"/>
      <c r="N3877" s="6"/>
      <c r="O3877" s="5"/>
      <c r="P3877" s="5"/>
      <c r="Q3877" s="18" t="str">
        <f>IF(ActividadesCom[[#This Row],[NIVEL 2]]&lt;&gt;0,VLOOKUP(ActividadesCom[[#This Row],[NIVEL 2]],Catálogo!A:B,2,FALSE),"")</f>
        <v/>
      </c>
      <c r="R3877" s="5"/>
      <c r="S3877" s="6"/>
      <c r="T3877" s="5"/>
      <c r="U3877" s="5"/>
      <c r="V3877" s="18" t="str">
        <f>IF(ActividadesCom[[#This Row],[NIVEL 3]]&lt;&gt;0,VLOOKUP(ActividadesCom[[#This Row],[NIVEL 3]],Catálogo!A:B,2,FALSE),"")</f>
        <v/>
      </c>
      <c r="W3877" s="5"/>
      <c r="X3877" s="6"/>
      <c r="Y3877" s="5"/>
      <c r="Z3877" s="5"/>
      <c r="AA3877" s="18" t="str">
        <f>IF(ActividadesCom[[#This Row],[NIVEL 4]]&lt;&gt;0,VLOOKUP(ActividadesCom[[#This Row],[NIVEL 4]],Catálogo!A:B,2,FALSE),"")</f>
        <v/>
      </c>
      <c r="AB3877" s="5"/>
      <c r="AC3877" s="6"/>
      <c r="AD3877" s="5"/>
      <c r="AE3877" s="5"/>
      <c r="AF3877" s="18" t="str">
        <f>IF(ActividadesCom[[#This Row],[NIVEL 5]]&lt;&gt;0,VLOOKUP(ActividadesCom[[#This Row],[NIVEL 5]],Catálogo!A:B,2,FALSE),"")</f>
        <v/>
      </c>
      <c r="AG3877" s="36"/>
      <c r="AH3877" s="2"/>
      <c r="AI3877" s="2"/>
    </row>
    <row r="3878" spans="1:35" ht="30" customHeight="1" x14ac:dyDescent="0.25">
      <c r="A3878" s="7">
        <v>22470199</v>
      </c>
      <c r="B3878" s="10" t="str">
        <f>VLOOKUP(ActividadesCom[[#This Row],[NO. DE CONTROL]],'LISTADO ESTUDIANTES'!A:C,3,FALSE)</f>
        <v>VÁSQUEZ LUIS JUAN MANUEL</v>
      </c>
      <c r="C3878" s="97" t="str">
        <f>VLOOKUP(ActividadesCom[[#This Row],[NO. DE CONTROL]],'LISTADO ESTUDIANTES'!A:B,2,FALSE)</f>
        <v>INGENIERIA EN SISTEMAS COMPUTACIONALES</v>
      </c>
      <c r="D3878" s="18" t="str">
        <f>VLOOKUP(ActividadesCom[[#This Row],[NO. DE CONTROL]],'LISTADO ESTUDIANTES'!A:D,4,FALSE)</f>
        <v>ACTIVO(A)</v>
      </c>
      <c r="E3878" s="7">
        <f>SUM(ActividadesCom[[#This Row],[CRÉD. 1]],ActividadesCom[[#This Row],[CRÉD. 2]],ActividadesCom[[#This Row],[CRÉD. 3]],ActividadesCom[[#This Row],[CRÉD. 4]],ActividadesCom[[#This Row],[CRÉD. 5]])</f>
        <v>0</v>
      </c>
      <c r="F3878" s="18" t="str">
        <f>IF(ActividadesCom[[#This Row],[ÚLTIMO SEMESTRE CON CRÉDITOS]]&gt;0,ROUND(AVERAGE(ActividadesCom[[#This Row],[VALOR NIVEL 5]],ActividadesCom[[#This Row],[VALOR NIVEL 4]],ActividadesCom[[#This Row],[VALOR NIVEL 3]],ActividadesCom[[#This Row],[VALOR NIVEL 2]],ActividadesCom[[#This Row],[VALOR NIVEL 1]]),0),"")</f>
        <v/>
      </c>
      <c r="G3878" s="7" t="str">
        <f>IF(ActividadesCom[[#This Row],[PROMEDIO]]="","",IF(ActividadesCom[[#This Row],[PROMEDIO]]&gt;=4,"EXCELENTE",IF(ActividadesCom[[#This Row],[PROMEDIO]]&gt;=3,"NOTABLE",IF(ActividadesCom[[#This Row],[PROMEDIO]]&gt;=2,"BUENO",IF(ActividadesCom[[#This Row],[PROMEDIO]]=1,"SUFICIENTE","")))))</f>
        <v/>
      </c>
      <c r="H3878" s="18">
        <f>MAX(ActividadesCom[[#This Row],[PERÍODO 1]],ActividadesCom[[#This Row],[PERÍODO 2]],ActividadesCom[[#This Row],[PERÍODO 3]],ActividadesCom[[#This Row],[PERÍODO 4]],ActividadesCom[[#This Row],[PERÍODO 5]])</f>
        <v>0</v>
      </c>
      <c r="I3878" s="6"/>
      <c r="J3878" s="5"/>
      <c r="K3878" s="5"/>
      <c r="L3878" s="18" t="str">
        <f>IF(ActividadesCom[[#This Row],[NIVEL 1]]&lt;&gt;0,VLOOKUP(ActividadesCom[[#This Row],[NIVEL 1]],Catálogo!A:B,2,FALSE),"")</f>
        <v/>
      </c>
      <c r="M3878" s="5"/>
      <c r="N3878" s="6"/>
      <c r="O3878" s="5"/>
      <c r="P3878" s="5"/>
      <c r="Q3878" s="18" t="str">
        <f>IF(ActividadesCom[[#This Row],[NIVEL 2]]&lt;&gt;0,VLOOKUP(ActividadesCom[[#This Row],[NIVEL 2]],Catálogo!A:B,2,FALSE),"")</f>
        <v/>
      </c>
      <c r="R3878" s="5"/>
      <c r="S3878" s="6"/>
      <c r="T3878" s="5"/>
      <c r="U3878" s="5"/>
      <c r="V3878" s="18" t="str">
        <f>IF(ActividadesCom[[#This Row],[NIVEL 3]]&lt;&gt;0,VLOOKUP(ActividadesCom[[#This Row],[NIVEL 3]],Catálogo!A:B,2,FALSE),"")</f>
        <v/>
      </c>
      <c r="W3878" s="5"/>
      <c r="X3878" s="6"/>
      <c r="Y3878" s="5"/>
      <c r="Z3878" s="5"/>
      <c r="AA3878" s="18" t="str">
        <f>IF(ActividadesCom[[#This Row],[NIVEL 4]]&lt;&gt;0,VLOOKUP(ActividadesCom[[#This Row],[NIVEL 4]],Catálogo!A:B,2,FALSE),"")</f>
        <v/>
      </c>
      <c r="AB3878" s="5"/>
      <c r="AC3878" s="6"/>
      <c r="AD3878" s="5"/>
      <c r="AE3878" s="5"/>
      <c r="AF3878" s="18" t="str">
        <f>IF(ActividadesCom[[#This Row],[NIVEL 5]]&lt;&gt;0,VLOOKUP(ActividadesCom[[#This Row],[NIVEL 5]],Catálogo!A:B,2,FALSE),"")</f>
        <v/>
      </c>
      <c r="AG3878" s="36"/>
      <c r="AH3878" s="2"/>
      <c r="AI3878" s="2"/>
    </row>
    <row r="3879" spans="1:35" ht="30" customHeight="1" x14ac:dyDescent="0.25">
      <c r="A3879" s="7">
        <v>22470200</v>
      </c>
      <c r="B3879" s="10" t="str">
        <f>VLOOKUP(ActividadesCom[[#This Row],[NO. DE CONTROL]],'LISTADO ESTUDIANTES'!A:C,3,FALSE)</f>
        <v>TUCUCH MARTIN JUAN MATEO</v>
      </c>
      <c r="C3879" s="97" t="str">
        <f>VLOOKUP(ActividadesCom[[#This Row],[NO. DE CONTROL]],'LISTADO ESTUDIANTES'!A:B,2,FALSE)</f>
        <v>INGENIERIA EN SISTEMAS COMPUTACIONALES</v>
      </c>
      <c r="D3879" s="18" t="str">
        <f>VLOOKUP(ActividadesCom[[#This Row],[NO. DE CONTROL]],'LISTADO ESTUDIANTES'!A:D,4,FALSE)</f>
        <v>ACTIVO(A)</v>
      </c>
      <c r="E3879" s="7">
        <f>SUM(ActividadesCom[[#This Row],[CRÉD. 1]],ActividadesCom[[#This Row],[CRÉD. 2]],ActividadesCom[[#This Row],[CRÉD. 3]],ActividadesCom[[#This Row],[CRÉD. 4]],ActividadesCom[[#This Row],[CRÉD. 5]])</f>
        <v>0</v>
      </c>
      <c r="F3879" s="18" t="str">
        <f>IF(ActividadesCom[[#This Row],[ÚLTIMO SEMESTRE CON CRÉDITOS]]&gt;0,ROUND(AVERAGE(ActividadesCom[[#This Row],[VALOR NIVEL 5]],ActividadesCom[[#This Row],[VALOR NIVEL 4]],ActividadesCom[[#This Row],[VALOR NIVEL 3]],ActividadesCom[[#This Row],[VALOR NIVEL 2]],ActividadesCom[[#This Row],[VALOR NIVEL 1]]),0),"")</f>
        <v/>
      </c>
      <c r="G3879" s="7" t="str">
        <f>IF(ActividadesCom[[#This Row],[PROMEDIO]]="","",IF(ActividadesCom[[#This Row],[PROMEDIO]]&gt;=4,"EXCELENTE",IF(ActividadesCom[[#This Row],[PROMEDIO]]&gt;=3,"NOTABLE",IF(ActividadesCom[[#This Row],[PROMEDIO]]&gt;=2,"BUENO",IF(ActividadesCom[[#This Row],[PROMEDIO]]=1,"SUFICIENTE","")))))</f>
        <v/>
      </c>
      <c r="H3879" s="18">
        <f>MAX(ActividadesCom[[#This Row],[PERÍODO 1]],ActividadesCom[[#This Row],[PERÍODO 2]],ActividadesCom[[#This Row],[PERÍODO 3]],ActividadesCom[[#This Row],[PERÍODO 4]],ActividadesCom[[#This Row],[PERÍODO 5]])</f>
        <v>0</v>
      </c>
      <c r="I3879" s="6"/>
      <c r="J3879" s="5"/>
      <c r="K3879" s="5"/>
      <c r="L3879" s="18" t="str">
        <f>IF(ActividadesCom[[#This Row],[NIVEL 1]]&lt;&gt;0,VLOOKUP(ActividadesCom[[#This Row],[NIVEL 1]],Catálogo!A:B,2,FALSE),"")</f>
        <v/>
      </c>
      <c r="M3879" s="5"/>
      <c r="N3879" s="6"/>
      <c r="O3879" s="5"/>
      <c r="P3879" s="5"/>
      <c r="Q3879" s="18" t="str">
        <f>IF(ActividadesCom[[#This Row],[NIVEL 2]]&lt;&gt;0,VLOOKUP(ActividadesCom[[#This Row],[NIVEL 2]],Catálogo!A:B,2,FALSE),"")</f>
        <v/>
      </c>
      <c r="R3879" s="5"/>
      <c r="S3879" s="6"/>
      <c r="T3879" s="5"/>
      <c r="U3879" s="5"/>
      <c r="V3879" s="18" t="str">
        <f>IF(ActividadesCom[[#This Row],[NIVEL 3]]&lt;&gt;0,VLOOKUP(ActividadesCom[[#This Row],[NIVEL 3]],Catálogo!A:B,2,FALSE),"")</f>
        <v/>
      </c>
      <c r="W3879" s="5"/>
      <c r="X3879" s="6"/>
      <c r="Y3879" s="5"/>
      <c r="Z3879" s="5"/>
      <c r="AA3879" s="18" t="str">
        <f>IF(ActividadesCom[[#This Row],[NIVEL 4]]&lt;&gt;0,VLOOKUP(ActividadesCom[[#This Row],[NIVEL 4]],Catálogo!A:B,2,FALSE),"")</f>
        <v/>
      </c>
      <c r="AB3879" s="5"/>
      <c r="AC3879" s="6"/>
      <c r="AD3879" s="5"/>
      <c r="AE3879" s="5"/>
      <c r="AF3879" s="18" t="str">
        <f>IF(ActividadesCom[[#This Row],[NIVEL 5]]&lt;&gt;0,VLOOKUP(ActividadesCom[[#This Row],[NIVEL 5]],Catálogo!A:B,2,FALSE),"")</f>
        <v/>
      </c>
      <c r="AG3879" s="36"/>
      <c r="AH3879" s="2"/>
      <c r="AI3879" s="2"/>
    </row>
    <row r="3880" spans="1:35" ht="30" customHeight="1" x14ac:dyDescent="0.25">
      <c r="A3880" s="7">
        <v>22470201</v>
      </c>
      <c r="B3880" s="10" t="str">
        <f>VLOOKUP(ActividadesCom[[#This Row],[NO. DE CONTROL]],'LISTADO ESTUDIANTES'!A:C,3,FALSE)</f>
        <v>MAY UC HECTOR SAUL</v>
      </c>
      <c r="C3880" s="97" t="str">
        <f>VLOOKUP(ActividadesCom[[#This Row],[NO. DE CONTROL]],'LISTADO ESTUDIANTES'!A:B,2,FALSE)</f>
        <v>INGENIERIA EN SISTEMAS COMPUTACIONALES</v>
      </c>
      <c r="D3880" s="18" t="str">
        <f>VLOOKUP(ActividadesCom[[#This Row],[NO. DE CONTROL]],'LISTADO ESTUDIANTES'!A:D,4,FALSE)</f>
        <v>ACTIVO(A)</v>
      </c>
      <c r="E3880" s="7">
        <f>SUM(ActividadesCom[[#This Row],[CRÉD. 1]],ActividadesCom[[#This Row],[CRÉD. 2]],ActividadesCom[[#This Row],[CRÉD. 3]],ActividadesCom[[#This Row],[CRÉD. 4]],ActividadesCom[[#This Row],[CRÉD. 5]])</f>
        <v>0</v>
      </c>
      <c r="F3880" s="18" t="str">
        <f>IF(ActividadesCom[[#This Row],[ÚLTIMO SEMESTRE CON CRÉDITOS]]&gt;0,ROUND(AVERAGE(ActividadesCom[[#This Row],[VALOR NIVEL 5]],ActividadesCom[[#This Row],[VALOR NIVEL 4]],ActividadesCom[[#This Row],[VALOR NIVEL 3]],ActividadesCom[[#This Row],[VALOR NIVEL 2]],ActividadesCom[[#This Row],[VALOR NIVEL 1]]),0),"")</f>
        <v/>
      </c>
      <c r="G3880" s="7" t="str">
        <f>IF(ActividadesCom[[#This Row],[PROMEDIO]]="","",IF(ActividadesCom[[#This Row],[PROMEDIO]]&gt;=4,"EXCELENTE",IF(ActividadesCom[[#This Row],[PROMEDIO]]&gt;=3,"NOTABLE",IF(ActividadesCom[[#This Row],[PROMEDIO]]&gt;=2,"BUENO",IF(ActividadesCom[[#This Row],[PROMEDIO]]=1,"SUFICIENTE","")))))</f>
        <v/>
      </c>
      <c r="H3880" s="18">
        <f>MAX(ActividadesCom[[#This Row],[PERÍODO 1]],ActividadesCom[[#This Row],[PERÍODO 2]],ActividadesCom[[#This Row],[PERÍODO 3]],ActividadesCom[[#This Row],[PERÍODO 4]],ActividadesCom[[#This Row],[PERÍODO 5]])</f>
        <v>0</v>
      </c>
      <c r="I3880" s="6"/>
      <c r="J3880" s="5"/>
      <c r="K3880" s="5"/>
      <c r="L3880" s="18" t="str">
        <f>IF(ActividadesCom[[#This Row],[NIVEL 1]]&lt;&gt;0,VLOOKUP(ActividadesCom[[#This Row],[NIVEL 1]],Catálogo!A:B,2,FALSE),"")</f>
        <v/>
      </c>
      <c r="M3880" s="5"/>
      <c r="N3880" s="6"/>
      <c r="O3880" s="5"/>
      <c r="P3880" s="5"/>
      <c r="Q3880" s="18" t="str">
        <f>IF(ActividadesCom[[#This Row],[NIVEL 2]]&lt;&gt;0,VLOOKUP(ActividadesCom[[#This Row],[NIVEL 2]],Catálogo!A:B,2,FALSE),"")</f>
        <v/>
      </c>
      <c r="R3880" s="5"/>
      <c r="S3880" s="6"/>
      <c r="T3880" s="5"/>
      <c r="U3880" s="5"/>
      <c r="V3880" s="18" t="str">
        <f>IF(ActividadesCom[[#This Row],[NIVEL 3]]&lt;&gt;0,VLOOKUP(ActividadesCom[[#This Row],[NIVEL 3]],Catálogo!A:B,2,FALSE),"")</f>
        <v/>
      </c>
      <c r="W3880" s="5"/>
      <c r="X3880" s="6"/>
      <c r="Y3880" s="5"/>
      <c r="Z3880" s="5"/>
      <c r="AA3880" s="18" t="str">
        <f>IF(ActividadesCom[[#This Row],[NIVEL 4]]&lt;&gt;0,VLOOKUP(ActividadesCom[[#This Row],[NIVEL 4]],Catálogo!A:B,2,FALSE),"")</f>
        <v/>
      </c>
      <c r="AB3880" s="5"/>
      <c r="AC3880" s="6"/>
      <c r="AD3880" s="5"/>
      <c r="AE3880" s="5"/>
      <c r="AF3880" s="18" t="str">
        <f>IF(ActividadesCom[[#This Row],[NIVEL 5]]&lt;&gt;0,VLOOKUP(ActividadesCom[[#This Row],[NIVEL 5]],Catálogo!A:B,2,FALSE),"")</f>
        <v/>
      </c>
      <c r="AG3880" s="36"/>
      <c r="AH3880" s="2"/>
      <c r="AI3880" s="2"/>
    </row>
    <row r="3881" spans="1:35" ht="30" customHeight="1" x14ac:dyDescent="0.25">
      <c r="A3881" s="7">
        <v>22470202</v>
      </c>
      <c r="B3881" s="10" t="str">
        <f>VLOOKUP(ActividadesCom[[#This Row],[NO. DE CONTROL]],'LISTADO ESTUDIANTES'!A:C,3,FALSE)</f>
        <v>DIAZ CAJUN ISRAEL ABRAHAM</v>
      </c>
      <c r="C3881" s="97" t="str">
        <f>VLOOKUP(ActividadesCom[[#This Row],[NO. DE CONTROL]],'LISTADO ESTUDIANTES'!A:B,2,FALSE)</f>
        <v>INGENIERIA EN SISTEMAS COMPUTACIONALES</v>
      </c>
      <c r="D3881" s="18" t="str">
        <f>VLOOKUP(ActividadesCom[[#This Row],[NO. DE CONTROL]],'LISTADO ESTUDIANTES'!A:D,4,FALSE)</f>
        <v>ACTIVO(A)</v>
      </c>
      <c r="E3881" s="7">
        <f>SUM(ActividadesCom[[#This Row],[CRÉD. 1]],ActividadesCom[[#This Row],[CRÉD. 2]],ActividadesCom[[#This Row],[CRÉD. 3]],ActividadesCom[[#This Row],[CRÉD. 4]],ActividadesCom[[#This Row],[CRÉD. 5]])</f>
        <v>0</v>
      </c>
      <c r="F3881" s="18" t="str">
        <f>IF(ActividadesCom[[#This Row],[ÚLTIMO SEMESTRE CON CRÉDITOS]]&gt;0,ROUND(AVERAGE(ActividadesCom[[#This Row],[VALOR NIVEL 5]],ActividadesCom[[#This Row],[VALOR NIVEL 4]],ActividadesCom[[#This Row],[VALOR NIVEL 3]],ActividadesCom[[#This Row],[VALOR NIVEL 2]],ActividadesCom[[#This Row],[VALOR NIVEL 1]]),0),"")</f>
        <v/>
      </c>
      <c r="G3881" s="7" t="str">
        <f>IF(ActividadesCom[[#This Row],[PROMEDIO]]="","",IF(ActividadesCom[[#This Row],[PROMEDIO]]&gt;=4,"EXCELENTE",IF(ActividadesCom[[#This Row],[PROMEDIO]]&gt;=3,"NOTABLE",IF(ActividadesCom[[#This Row],[PROMEDIO]]&gt;=2,"BUENO",IF(ActividadesCom[[#This Row],[PROMEDIO]]=1,"SUFICIENTE","")))))</f>
        <v/>
      </c>
      <c r="H3881" s="18">
        <f>MAX(ActividadesCom[[#This Row],[PERÍODO 1]],ActividadesCom[[#This Row],[PERÍODO 2]],ActividadesCom[[#This Row],[PERÍODO 3]],ActividadesCom[[#This Row],[PERÍODO 4]],ActividadesCom[[#This Row],[PERÍODO 5]])</f>
        <v>0</v>
      </c>
      <c r="I3881" s="6"/>
      <c r="J3881" s="5"/>
      <c r="K3881" s="5"/>
      <c r="L3881" s="18" t="str">
        <f>IF(ActividadesCom[[#This Row],[NIVEL 1]]&lt;&gt;0,VLOOKUP(ActividadesCom[[#This Row],[NIVEL 1]],Catálogo!A:B,2,FALSE),"")</f>
        <v/>
      </c>
      <c r="M3881" s="5"/>
      <c r="N3881" s="6"/>
      <c r="O3881" s="5"/>
      <c r="P3881" s="5"/>
      <c r="Q3881" s="18" t="str">
        <f>IF(ActividadesCom[[#This Row],[NIVEL 2]]&lt;&gt;0,VLOOKUP(ActividadesCom[[#This Row],[NIVEL 2]],Catálogo!A:B,2,FALSE),"")</f>
        <v/>
      </c>
      <c r="R3881" s="5"/>
      <c r="S3881" s="6"/>
      <c r="T3881" s="5"/>
      <c r="U3881" s="5"/>
      <c r="V3881" s="18" t="str">
        <f>IF(ActividadesCom[[#This Row],[NIVEL 3]]&lt;&gt;0,VLOOKUP(ActividadesCom[[#This Row],[NIVEL 3]],Catálogo!A:B,2,FALSE),"")</f>
        <v/>
      </c>
      <c r="W3881" s="5"/>
      <c r="X3881" s="6"/>
      <c r="Y3881" s="5"/>
      <c r="Z3881" s="5"/>
      <c r="AA3881" s="18" t="str">
        <f>IF(ActividadesCom[[#This Row],[NIVEL 4]]&lt;&gt;0,VLOOKUP(ActividadesCom[[#This Row],[NIVEL 4]],Catálogo!A:B,2,FALSE),"")</f>
        <v/>
      </c>
      <c r="AB3881" s="5"/>
      <c r="AC3881" s="6"/>
      <c r="AD3881" s="5"/>
      <c r="AE3881" s="5"/>
      <c r="AF3881" s="18" t="str">
        <f>IF(ActividadesCom[[#This Row],[NIVEL 5]]&lt;&gt;0,VLOOKUP(ActividadesCom[[#This Row],[NIVEL 5]],Catálogo!A:B,2,FALSE),"")</f>
        <v/>
      </c>
      <c r="AG3881" s="36"/>
      <c r="AH3881" s="2"/>
      <c r="AI3881" s="2"/>
    </row>
    <row r="3882" spans="1:35" ht="30" customHeight="1" x14ac:dyDescent="0.25">
      <c r="A3882" s="7">
        <v>22470203</v>
      </c>
      <c r="B3882" s="10" t="str">
        <f>VLOOKUP(ActividadesCom[[#This Row],[NO. DE CONTROL]],'LISTADO ESTUDIANTES'!A:C,3,FALSE)</f>
        <v>BALAN SANDOVAL JOSE EDUARDO</v>
      </c>
      <c r="C3882" s="97" t="str">
        <f>VLOOKUP(ActividadesCom[[#This Row],[NO. DE CONTROL]],'LISTADO ESTUDIANTES'!A:B,2,FALSE)</f>
        <v>INGENIERIA EN SISTEMAS COMPUTACIONALES</v>
      </c>
      <c r="D3882" s="18" t="str">
        <f>VLOOKUP(ActividadesCom[[#This Row],[NO. DE CONTROL]],'LISTADO ESTUDIANTES'!A:D,4,FALSE)</f>
        <v>ACTIVO(A)</v>
      </c>
      <c r="E3882" s="7">
        <f>SUM(ActividadesCom[[#This Row],[CRÉD. 1]],ActividadesCom[[#This Row],[CRÉD. 2]],ActividadesCom[[#This Row],[CRÉD. 3]],ActividadesCom[[#This Row],[CRÉD. 4]],ActividadesCom[[#This Row],[CRÉD. 5]])</f>
        <v>0</v>
      </c>
      <c r="F3882" s="18" t="str">
        <f>IF(ActividadesCom[[#This Row],[ÚLTIMO SEMESTRE CON CRÉDITOS]]&gt;0,ROUND(AVERAGE(ActividadesCom[[#This Row],[VALOR NIVEL 5]],ActividadesCom[[#This Row],[VALOR NIVEL 4]],ActividadesCom[[#This Row],[VALOR NIVEL 3]],ActividadesCom[[#This Row],[VALOR NIVEL 2]],ActividadesCom[[#This Row],[VALOR NIVEL 1]]),0),"")</f>
        <v/>
      </c>
      <c r="G3882" s="7" t="str">
        <f>IF(ActividadesCom[[#This Row],[PROMEDIO]]="","",IF(ActividadesCom[[#This Row],[PROMEDIO]]&gt;=4,"EXCELENTE",IF(ActividadesCom[[#This Row],[PROMEDIO]]&gt;=3,"NOTABLE",IF(ActividadesCom[[#This Row],[PROMEDIO]]&gt;=2,"BUENO",IF(ActividadesCom[[#This Row],[PROMEDIO]]=1,"SUFICIENTE","")))))</f>
        <v/>
      </c>
      <c r="H3882" s="18">
        <f>MAX(ActividadesCom[[#This Row],[PERÍODO 1]],ActividadesCom[[#This Row],[PERÍODO 2]],ActividadesCom[[#This Row],[PERÍODO 3]],ActividadesCom[[#This Row],[PERÍODO 4]],ActividadesCom[[#This Row],[PERÍODO 5]])</f>
        <v>0</v>
      </c>
      <c r="I3882" s="6"/>
      <c r="J3882" s="5"/>
      <c r="K3882" s="5"/>
      <c r="L3882" s="18" t="str">
        <f>IF(ActividadesCom[[#This Row],[NIVEL 1]]&lt;&gt;0,VLOOKUP(ActividadesCom[[#This Row],[NIVEL 1]],Catálogo!A:B,2,FALSE),"")</f>
        <v/>
      </c>
      <c r="M3882" s="5"/>
      <c r="N3882" s="6"/>
      <c r="O3882" s="5"/>
      <c r="P3882" s="5"/>
      <c r="Q3882" s="18" t="str">
        <f>IF(ActividadesCom[[#This Row],[NIVEL 2]]&lt;&gt;0,VLOOKUP(ActividadesCom[[#This Row],[NIVEL 2]],Catálogo!A:B,2,FALSE),"")</f>
        <v/>
      </c>
      <c r="R3882" s="5"/>
      <c r="S3882" s="6"/>
      <c r="T3882" s="5"/>
      <c r="U3882" s="5"/>
      <c r="V3882" s="18" t="str">
        <f>IF(ActividadesCom[[#This Row],[NIVEL 3]]&lt;&gt;0,VLOOKUP(ActividadesCom[[#This Row],[NIVEL 3]],Catálogo!A:B,2,FALSE),"")</f>
        <v/>
      </c>
      <c r="W3882" s="5"/>
      <c r="X3882" s="6"/>
      <c r="Y3882" s="5"/>
      <c r="Z3882" s="5"/>
      <c r="AA3882" s="18" t="str">
        <f>IF(ActividadesCom[[#This Row],[NIVEL 4]]&lt;&gt;0,VLOOKUP(ActividadesCom[[#This Row],[NIVEL 4]],Catálogo!A:B,2,FALSE),"")</f>
        <v/>
      </c>
      <c r="AB3882" s="5"/>
      <c r="AC3882" s="6"/>
      <c r="AD3882" s="5"/>
      <c r="AE3882" s="5"/>
      <c r="AF3882" s="18" t="str">
        <f>IF(ActividadesCom[[#This Row],[NIVEL 5]]&lt;&gt;0,VLOOKUP(ActividadesCom[[#This Row],[NIVEL 5]],Catálogo!A:B,2,FALSE),"")</f>
        <v/>
      </c>
      <c r="AG3882" s="36"/>
      <c r="AH3882" s="2"/>
      <c r="AI3882" s="2"/>
    </row>
    <row r="3883" spans="1:35" ht="30" customHeight="1" x14ac:dyDescent="0.25">
      <c r="A3883" s="7">
        <v>22470204</v>
      </c>
      <c r="B3883" s="10" t="str">
        <f>VLOOKUP(ActividadesCom[[#This Row],[NO. DE CONTROL]],'LISTADO ESTUDIANTES'!A:C,3,FALSE)</f>
        <v>EHUAN AKE EYBRAJAN ARIEL</v>
      </c>
      <c r="C3883" s="97" t="str">
        <f>VLOOKUP(ActividadesCom[[#This Row],[NO. DE CONTROL]],'LISTADO ESTUDIANTES'!A:B,2,FALSE)</f>
        <v>INGENIERIA CIVIL</v>
      </c>
      <c r="D3883" s="18" t="str">
        <f>VLOOKUP(ActividadesCom[[#This Row],[NO. DE CONTROL]],'LISTADO ESTUDIANTES'!A:D,4,FALSE)</f>
        <v>ACTIVO(A)</v>
      </c>
      <c r="E3883" s="7">
        <f>SUM(ActividadesCom[[#This Row],[CRÉD. 1]],ActividadesCom[[#This Row],[CRÉD. 2]],ActividadesCom[[#This Row],[CRÉD. 3]],ActividadesCom[[#This Row],[CRÉD. 4]],ActividadesCom[[#This Row],[CRÉD. 5]])</f>
        <v>1</v>
      </c>
      <c r="F3883" s="18">
        <f>IF(ActividadesCom[[#This Row],[ÚLTIMO SEMESTRE CON CRÉDITOS]]&gt;0,ROUND(AVERAGE(ActividadesCom[[#This Row],[VALOR NIVEL 5]],ActividadesCom[[#This Row],[VALOR NIVEL 4]],ActividadesCom[[#This Row],[VALOR NIVEL 3]],ActividadesCom[[#This Row],[VALOR NIVEL 2]],ActividadesCom[[#This Row],[VALOR NIVEL 1]]),0),"")</f>
        <v>4</v>
      </c>
      <c r="G3883" s="7" t="str">
        <f>IF(ActividadesCom[[#This Row],[PROMEDIO]]="","",IF(ActividadesCom[[#This Row],[PROMEDIO]]&gt;=4,"EXCELENTE",IF(ActividadesCom[[#This Row],[PROMEDIO]]&gt;=3,"NOTABLE",IF(ActividadesCom[[#This Row],[PROMEDIO]]&gt;=2,"BUENO",IF(ActividadesCom[[#This Row],[PROMEDIO]]=1,"SUFICIENTE","")))))</f>
        <v>EXCELENTE</v>
      </c>
      <c r="H3883" s="18">
        <f>MAX(ActividadesCom[[#This Row],[PERÍODO 1]],ActividadesCom[[#This Row],[PERÍODO 2]],ActividadesCom[[#This Row],[PERÍODO 3]],ActividadesCom[[#This Row],[PERÍODO 4]],ActividadesCom[[#This Row],[PERÍODO 5]])</f>
        <v>20223</v>
      </c>
      <c r="I3883" s="6" t="s">
        <v>5863</v>
      </c>
      <c r="J3883" s="5">
        <v>20223</v>
      </c>
      <c r="K3883" s="5" t="s">
        <v>4008</v>
      </c>
      <c r="L3883" s="18">
        <f>IF(ActividadesCom[[#This Row],[NIVEL 1]]&lt;&gt;0,VLOOKUP(ActividadesCom[[#This Row],[NIVEL 1]],Catálogo!A:B,2,FALSE),"")</f>
        <v>4</v>
      </c>
      <c r="M3883" s="5">
        <v>1</v>
      </c>
      <c r="N3883" s="6"/>
      <c r="O3883" s="5"/>
      <c r="P3883" s="5"/>
      <c r="Q3883" s="18" t="str">
        <f>IF(ActividadesCom[[#This Row],[NIVEL 2]]&lt;&gt;0,VLOOKUP(ActividadesCom[[#This Row],[NIVEL 2]],Catálogo!A:B,2,FALSE),"")</f>
        <v/>
      </c>
      <c r="R3883" s="5"/>
      <c r="S3883" s="6"/>
      <c r="T3883" s="5"/>
      <c r="U3883" s="5"/>
      <c r="V3883" s="18" t="str">
        <f>IF(ActividadesCom[[#This Row],[NIVEL 3]]&lt;&gt;0,VLOOKUP(ActividadesCom[[#This Row],[NIVEL 3]],Catálogo!A:B,2,FALSE),"")</f>
        <v/>
      </c>
      <c r="W3883" s="5"/>
      <c r="X3883" s="6"/>
      <c r="Y3883" s="5"/>
      <c r="Z3883" s="5"/>
      <c r="AA3883" s="18" t="str">
        <f>IF(ActividadesCom[[#This Row],[NIVEL 4]]&lt;&gt;0,VLOOKUP(ActividadesCom[[#This Row],[NIVEL 4]],Catálogo!A:B,2,FALSE),"")</f>
        <v/>
      </c>
      <c r="AB3883" s="5"/>
      <c r="AC3883" s="6"/>
      <c r="AD3883" s="5"/>
      <c r="AE3883" s="5"/>
      <c r="AF3883" s="18" t="str">
        <f>IF(ActividadesCom[[#This Row],[NIVEL 5]]&lt;&gt;0,VLOOKUP(ActividadesCom[[#This Row],[NIVEL 5]],Catálogo!A:B,2,FALSE),"")</f>
        <v/>
      </c>
      <c r="AG3883" s="36"/>
      <c r="AH3883" s="2"/>
      <c r="AI3883" s="2"/>
    </row>
    <row r="3884" spans="1:35" ht="30" customHeight="1" x14ac:dyDescent="0.25">
      <c r="A3884" s="7">
        <v>22470205</v>
      </c>
      <c r="B3884" s="10" t="str">
        <f>VLOOKUP(ActividadesCom[[#This Row],[NO. DE CONTROL]],'LISTADO ESTUDIANTES'!A:C,3,FALSE)</f>
        <v>LARA ARGAEZ MARIA TERESA</v>
      </c>
      <c r="C3884" s="97" t="str">
        <f>VLOOKUP(ActividadesCom[[#This Row],[NO. DE CONTROL]],'LISTADO ESTUDIANTES'!A:B,2,FALSE)</f>
        <v>INGENIERIA CIVIL</v>
      </c>
      <c r="D3884" s="18" t="str">
        <f>VLOOKUP(ActividadesCom[[#This Row],[NO. DE CONTROL]],'LISTADO ESTUDIANTES'!A:D,4,FALSE)</f>
        <v>ACTIVO(A)</v>
      </c>
      <c r="E3884" s="7">
        <f>SUM(ActividadesCom[[#This Row],[CRÉD. 1]],ActividadesCom[[#This Row],[CRÉD. 2]],ActividadesCom[[#This Row],[CRÉD. 3]],ActividadesCom[[#This Row],[CRÉD. 4]],ActividadesCom[[#This Row],[CRÉD. 5]])</f>
        <v>0</v>
      </c>
      <c r="F3884" s="18" t="str">
        <f>IF(ActividadesCom[[#This Row],[ÚLTIMO SEMESTRE CON CRÉDITOS]]&gt;0,ROUND(AVERAGE(ActividadesCom[[#This Row],[VALOR NIVEL 5]],ActividadesCom[[#This Row],[VALOR NIVEL 4]],ActividadesCom[[#This Row],[VALOR NIVEL 3]],ActividadesCom[[#This Row],[VALOR NIVEL 2]],ActividadesCom[[#This Row],[VALOR NIVEL 1]]),0),"")</f>
        <v/>
      </c>
      <c r="G3884" s="7" t="str">
        <f>IF(ActividadesCom[[#This Row],[PROMEDIO]]="","",IF(ActividadesCom[[#This Row],[PROMEDIO]]&gt;=4,"EXCELENTE",IF(ActividadesCom[[#This Row],[PROMEDIO]]&gt;=3,"NOTABLE",IF(ActividadesCom[[#This Row],[PROMEDIO]]&gt;=2,"BUENO",IF(ActividadesCom[[#This Row],[PROMEDIO]]=1,"SUFICIENTE","")))))</f>
        <v/>
      </c>
      <c r="H3884" s="18">
        <f>MAX(ActividadesCom[[#This Row],[PERÍODO 1]],ActividadesCom[[#This Row],[PERÍODO 2]],ActividadesCom[[#This Row],[PERÍODO 3]],ActividadesCom[[#This Row],[PERÍODO 4]],ActividadesCom[[#This Row],[PERÍODO 5]])</f>
        <v>0</v>
      </c>
      <c r="I3884" s="6"/>
      <c r="J3884" s="5"/>
      <c r="K3884" s="5"/>
      <c r="L3884" s="18" t="str">
        <f>IF(ActividadesCom[[#This Row],[NIVEL 1]]&lt;&gt;0,VLOOKUP(ActividadesCom[[#This Row],[NIVEL 1]],Catálogo!A:B,2,FALSE),"")</f>
        <v/>
      </c>
      <c r="M3884" s="5"/>
      <c r="N3884" s="6"/>
      <c r="O3884" s="5"/>
      <c r="P3884" s="5"/>
      <c r="Q3884" s="18" t="str">
        <f>IF(ActividadesCom[[#This Row],[NIVEL 2]]&lt;&gt;0,VLOOKUP(ActividadesCom[[#This Row],[NIVEL 2]],Catálogo!A:B,2,FALSE),"")</f>
        <v/>
      </c>
      <c r="R3884" s="5"/>
      <c r="S3884" s="6"/>
      <c r="T3884" s="5"/>
      <c r="U3884" s="5"/>
      <c r="V3884" s="18" t="str">
        <f>IF(ActividadesCom[[#This Row],[NIVEL 3]]&lt;&gt;0,VLOOKUP(ActividadesCom[[#This Row],[NIVEL 3]],Catálogo!A:B,2,FALSE),"")</f>
        <v/>
      </c>
      <c r="W3884" s="5"/>
      <c r="X3884" s="6"/>
      <c r="Y3884" s="5"/>
      <c r="Z3884" s="5"/>
      <c r="AA3884" s="18" t="str">
        <f>IF(ActividadesCom[[#This Row],[NIVEL 4]]&lt;&gt;0,VLOOKUP(ActividadesCom[[#This Row],[NIVEL 4]],Catálogo!A:B,2,FALSE),"")</f>
        <v/>
      </c>
      <c r="AB3884" s="5"/>
      <c r="AC3884" s="6"/>
      <c r="AD3884" s="5"/>
      <c r="AE3884" s="5"/>
      <c r="AF3884" s="18" t="str">
        <f>IF(ActividadesCom[[#This Row],[NIVEL 5]]&lt;&gt;0,VLOOKUP(ActividadesCom[[#This Row],[NIVEL 5]],Catálogo!A:B,2,FALSE),"")</f>
        <v/>
      </c>
      <c r="AG3884" s="36"/>
      <c r="AH3884" s="2"/>
      <c r="AI3884" s="2"/>
    </row>
    <row r="3885" spans="1:35" ht="30" customHeight="1" x14ac:dyDescent="0.25">
      <c r="A3885" s="7">
        <v>22470206</v>
      </c>
      <c r="B3885" s="10" t="str">
        <f>VLOOKUP(ActividadesCom[[#This Row],[NO. DE CONTROL]],'LISTADO ESTUDIANTES'!A:C,3,FALSE)</f>
        <v>ALCOCER CHAN ALAN GABRIEL</v>
      </c>
      <c r="C3885" s="97" t="str">
        <f>VLOOKUP(ActividadesCom[[#This Row],[NO. DE CONTROL]],'LISTADO ESTUDIANTES'!A:B,2,FALSE)</f>
        <v>INGENIERIA CIVIL</v>
      </c>
      <c r="D3885" s="18" t="str">
        <f>VLOOKUP(ActividadesCom[[#This Row],[NO. DE CONTROL]],'LISTADO ESTUDIANTES'!A:D,4,FALSE)</f>
        <v>ACTIVO(A)</v>
      </c>
      <c r="E3885" s="7">
        <f>SUM(ActividadesCom[[#This Row],[CRÉD. 1]],ActividadesCom[[#This Row],[CRÉD. 2]],ActividadesCom[[#This Row],[CRÉD. 3]],ActividadesCom[[#This Row],[CRÉD. 4]],ActividadesCom[[#This Row],[CRÉD. 5]])</f>
        <v>0</v>
      </c>
      <c r="F3885" s="18" t="str">
        <f>IF(ActividadesCom[[#This Row],[ÚLTIMO SEMESTRE CON CRÉDITOS]]&gt;0,ROUND(AVERAGE(ActividadesCom[[#This Row],[VALOR NIVEL 5]],ActividadesCom[[#This Row],[VALOR NIVEL 4]],ActividadesCom[[#This Row],[VALOR NIVEL 3]],ActividadesCom[[#This Row],[VALOR NIVEL 2]],ActividadesCom[[#This Row],[VALOR NIVEL 1]]),0),"")</f>
        <v/>
      </c>
      <c r="G3885" s="7" t="str">
        <f>IF(ActividadesCom[[#This Row],[PROMEDIO]]="","",IF(ActividadesCom[[#This Row],[PROMEDIO]]&gt;=4,"EXCELENTE",IF(ActividadesCom[[#This Row],[PROMEDIO]]&gt;=3,"NOTABLE",IF(ActividadesCom[[#This Row],[PROMEDIO]]&gt;=2,"BUENO",IF(ActividadesCom[[#This Row],[PROMEDIO]]=1,"SUFICIENTE","")))))</f>
        <v/>
      </c>
      <c r="H3885" s="18">
        <f>MAX(ActividadesCom[[#This Row],[PERÍODO 1]],ActividadesCom[[#This Row],[PERÍODO 2]],ActividadesCom[[#This Row],[PERÍODO 3]],ActividadesCom[[#This Row],[PERÍODO 4]],ActividadesCom[[#This Row],[PERÍODO 5]])</f>
        <v>0</v>
      </c>
      <c r="I3885" s="6"/>
      <c r="J3885" s="5"/>
      <c r="K3885" s="5"/>
      <c r="L3885" s="18" t="str">
        <f>IF(ActividadesCom[[#This Row],[NIVEL 1]]&lt;&gt;0,VLOOKUP(ActividadesCom[[#This Row],[NIVEL 1]],Catálogo!A:B,2,FALSE),"")</f>
        <v/>
      </c>
      <c r="M3885" s="5"/>
      <c r="N3885" s="6"/>
      <c r="O3885" s="5"/>
      <c r="P3885" s="5"/>
      <c r="Q3885" s="18" t="str">
        <f>IF(ActividadesCom[[#This Row],[NIVEL 2]]&lt;&gt;0,VLOOKUP(ActividadesCom[[#This Row],[NIVEL 2]],Catálogo!A:B,2,FALSE),"")</f>
        <v/>
      </c>
      <c r="R3885" s="5"/>
      <c r="S3885" s="6"/>
      <c r="T3885" s="5"/>
      <c r="U3885" s="5"/>
      <c r="V3885" s="18" t="str">
        <f>IF(ActividadesCom[[#This Row],[NIVEL 3]]&lt;&gt;0,VLOOKUP(ActividadesCom[[#This Row],[NIVEL 3]],Catálogo!A:B,2,FALSE),"")</f>
        <v/>
      </c>
      <c r="W3885" s="5"/>
      <c r="X3885" s="6"/>
      <c r="Y3885" s="5"/>
      <c r="Z3885" s="5"/>
      <c r="AA3885" s="18" t="str">
        <f>IF(ActividadesCom[[#This Row],[NIVEL 4]]&lt;&gt;0,VLOOKUP(ActividadesCom[[#This Row],[NIVEL 4]],Catálogo!A:B,2,FALSE),"")</f>
        <v/>
      </c>
      <c r="AB3885" s="5"/>
      <c r="AC3885" s="6"/>
      <c r="AD3885" s="5"/>
      <c r="AE3885" s="5"/>
      <c r="AF3885" s="18" t="str">
        <f>IF(ActividadesCom[[#This Row],[NIVEL 5]]&lt;&gt;0,VLOOKUP(ActividadesCom[[#This Row],[NIVEL 5]],Catálogo!A:B,2,FALSE),"")</f>
        <v/>
      </c>
      <c r="AG3885" s="36"/>
      <c r="AH3885" s="2"/>
      <c r="AI3885" s="2"/>
    </row>
    <row r="3886" spans="1:35" ht="30" customHeight="1" x14ac:dyDescent="0.25">
      <c r="A3886" s="7">
        <v>22470207</v>
      </c>
      <c r="B3886" s="10" t="str">
        <f>VLOOKUP(ActividadesCom[[#This Row],[NO. DE CONTROL]],'LISTADO ESTUDIANTES'!A:C,3,FALSE)</f>
        <v>CHI HUCHIN DANIEL FRANCISCO</v>
      </c>
      <c r="C3886" s="97" t="str">
        <f>VLOOKUP(ActividadesCom[[#This Row],[NO. DE CONTROL]],'LISTADO ESTUDIANTES'!A:B,2,FALSE)</f>
        <v>INGENIERIA CIVIL</v>
      </c>
      <c r="D3886" s="18" t="str">
        <f>VLOOKUP(ActividadesCom[[#This Row],[NO. DE CONTROL]],'LISTADO ESTUDIANTES'!A:D,4,FALSE)</f>
        <v>ACTIVO(A)</v>
      </c>
      <c r="E3886" s="7">
        <f>SUM(ActividadesCom[[#This Row],[CRÉD. 1]],ActividadesCom[[#This Row],[CRÉD. 2]],ActividadesCom[[#This Row],[CRÉD. 3]],ActividadesCom[[#This Row],[CRÉD. 4]],ActividadesCom[[#This Row],[CRÉD. 5]])</f>
        <v>0</v>
      </c>
      <c r="F3886" s="18" t="str">
        <f>IF(ActividadesCom[[#This Row],[ÚLTIMO SEMESTRE CON CRÉDITOS]]&gt;0,ROUND(AVERAGE(ActividadesCom[[#This Row],[VALOR NIVEL 5]],ActividadesCom[[#This Row],[VALOR NIVEL 4]],ActividadesCom[[#This Row],[VALOR NIVEL 3]],ActividadesCom[[#This Row],[VALOR NIVEL 2]],ActividadesCom[[#This Row],[VALOR NIVEL 1]]),0),"")</f>
        <v/>
      </c>
      <c r="G3886" s="7" t="str">
        <f>IF(ActividadesCom[[#This Row],[PROMEDIO]]="","",IF(ActividadesCom[[#This Row],[PROMEDIO]]&gt;=4,"EXCELENTE",IF(ActividadesCom[[#This Row],[PROMEDIO]]&gt;=3,"NOTABLE",IF(ActividadesCom[[#This Row],[PROMEDIO]]&gt;=2,"BUENO",IF(ActividadesCom[[#This Row],[PROMEDIO]]=1,"SUFICIENTE","")))))</f>
        <v/>
      </c>
      <c r="H3886" s="18">
        <f>MAX(ActividadesCom[[#This Row],[PERÍODO 1]],ActividadesCom[[#This Row],[PERÍODO 2]],ActividadesCom[[#This Row],[PERÍODO 3]],ActividadesCom[[#This Row],[PERÍODO 4]],ActividadesCom[[#This Row],[PERÍODO 5]])</f>
        <v>0</v>
      </c>
      <c r="I3886" s="6"/>
      <c r="J3886" s="5"/>
      <c r="K3886" s="5"/>
      <c r="L3886" s="18" t="str">
        <f>IF(ActividadesCom[[#This Row],[NIVEL 1]]&lt;&gt;0,VLOOKUP(ActividadesCom[[#This Row],[NIVEL 1]],Catálogo!A:B,2,FALSE),"")</f>
        <v/>
      </c>
      <c r="M3886" s="5"/>
      <c r="N3886" s="6"/>
      <c r="O3886" s="5"/>
      <c r="P3886" s="5"/>
      <c r="Q3886" s="18" t="str">
        <f>IF(ActividadesCom[[#This Row],[NIVEL 2]]&lt;&gt;0,VLOOKUP(ActividadesCom[[#This Row],[NIVEL 2]],Catálogo!A:B,2,FALSE),"")</f>
        <v/>
      </c>
      <c r="R3886" s="5"/>
      <c r="S3886" s="6"/>
      <c r="T3886" s="5"/>
      <c r="U3886" s="5"/>
      <c r="V3886" s="18" t="str">
        <f>IF(ActividadesCom[[#This Row],[NIVEL 3]]&lt;&gt;0,VLOOKUP(ActividadesCom[[#This Row],[NIVEL 3]],Catálogo!A:B,2,FALSE),"")</f>
        <v/>
      </c>
      <c r="W3886" s="5"/>
      <c r="X3886" s="6"/>
      <c r="Y3886" s="5"/>
      <c r="Z3886" s="5"/>
      <c r="AA3886" s="18" t="str">
        <f>IF(ActividadesCom[[#This Row],[NIVEL 4]]&lt;&gt;0,VLOOKUP(ActividadesCom[[#This Row],[NIVEL 4]],Catálogo!A:B,2,FALSE),"")</f>
        <v/>
      </c>
      <c r="AB3886" s="5"/>
      <c r="AC3886" s="6"/>
      <c r="AD3886" s="5"/>
      <c r="AE3886" s="5"/>
      <c r="AF3886" s="18" t="str">
        <f>IF(ActividadesCom[[#This Row],[NIVEL 5]]&lt;&gt;0,VLOOKUP(ActividadesCom[[#This Row],[NIVEL 5]],Catálogo!A:B,2,FALSE),"")</f>
        <v/>
      </c>
      <c r="AG3886" s="36"/>
      <c r="AH3886" s="2"/>
      <c r="AI3886" s="2"/>
    </row>
    <row r="3887" spans="1:35" ht="30" customHeight="1" x14ac:dyDescent="0.25">
      <c r="A3887" s="7">
        <v>22470208</v>
      </c>
      <c r="B3887" s="10" t="str">
        <f>VLOOKUP(ActividadesCom[[#This Row],[NO. DE CONTROL]],'LISTADO ESTUDIANTES'!A:C,3,FALSE)</f>
        <v>AC CHI ANDRÉS JACINTO</v>
      </c>
      <c r="C3887" s="97" t="str">
        <f>VLOOKUP(ActividadesCom[[#This Row],[NO. DE CONTROL]],'LISTADO ESTUDIANTES'!A:B,2,FALSE)</f>
        <v>INGENIERIA CIVIL</v>
      </c>
      <c r="D3887" s="18" t="str">
        <f>VLOOKUP(ActividadesCom[[#This Row],[NO. DE CONTROL]],'LISTADO ESTUDIANTES'!A:D,4,FALSE)</f>
        <v>ACTIVO(A)</v>
      </c>
      <c r="E3887" s="7">
        <f>SUM(ActividadesCom[[#This Row],[CRÉD. 1]],ActividadesCom[[#This Row],[CRÉD. 2]],ActividadesCom[[#This Row],[CRÉD. 3]],ActividadesCom[[#This Row],[CRÉD. 4]],ActividadesCom[[#This Row],[CRÉD. 5]])</f>
        <v>0</v>
      </c>
      <c r="F3887" s="18" t="str">
        <f>IF(ActividadesCom[[#This Row],[ÚLTIMO SEMESTRE CON CRÉDITOS]]&gt;0,ROUND(AVERAGE(ActividadesCom[[#This Row],[VALOR NIVEL 5]],ActividadesCom[[#This Row],[VALOR NIVEL 4]],ActividadesCom[[#This Row],[VALOR NIVEL 3]],ActividadesCom[[#This Row],[VALOR NIVEL 2]],ActividadesCom[[#This Row],[VALOR NIVEL 1]]),0),"")</f>
        <v/>
      </c>
      <c r="G3887" s="7" t="str">
        <f>IF(ActividadesCom[[#This Row],[PROMEDIO]]="","",IF(ActividadesCom[[#This Row],[PROMEDIO]]&gt;=4,"EXCELENTE",IF(ActividadesCom[[#This Row],[PROMEDIO]]&gt;=3,"NOTABLE",IF(ActividadesCom[[#This Row],[PROMEDIO]]&gt;=2,"BUENO",IF(ActividadesCom[[#This Row],[PROMEDIO]]=1,"SUFICIENTE","")))))</f>
        <v/>
      </c>
      <c r="H3887" s="18">
        <f>MAX(ActividadesCom[[#This Row],[PERÍODO 1]],ActividadesCom[[#This Row],[PERÍODO 2]],ActividadesCom[[#This Row],[PERÍODO 3]],ActividadesCom[[#This Row],[PERÍODO 4]],ActividadesCom[[#This Row],[PERÍODO 5]])</f>
        <v>0</v>
      </c>
      <c r="I3887" s="6"/>
      <c r="J3887" s="5"/>
      <c r="K3887" s="5"/>
      <c r="L3887" s="18" t="str">
        <f>IF(ActividadesCom[[#This Row],[NIVEL 1]]&lt;&gt;0,VLOOKUP(ActividadesCom[[#This Row],[NIVEL 1]],Catálogo!A:B,2,FALSE),"")</f>
        <v/>
      </c>
      <c r="M3887" s="5"/>
      <c r="N3887" s="6"/>
      <c r="O3887" s="5"/>
      <c r="P3887" s="5"/>
      <c r="Q3887" s="18" t="str">
        <f>IF(ActividadesCom[[#This Row],[NIVEL 2]]&lt;&gt;0,VLOOKUP(ActividadesCom[[#This Row],[NIVEL 2]],Catálogo!A:B,2,FALSE),"")</f>
        <v/>
      </c>
      <c r="R3887" s="5"/>
      <c r="S3887" s="6"/>
      <c r="T3887" s="5"/>
      <c r="U3887" s="5"/>
      <c r="V3887" s="18" t="str">
        <f>IF(ActividadesCom[[#This Row],[NIVEL 3]]&lt;&gt;0,VLOOKUP(ActividadesCom[[#This Row],[NIVEL 3]],Catálogo!A:B,2,FALSE),"")</f>
        <v/>
      </c>
      <c r="W3887" s="5"/>
      <c r="X3887" s="6"/>
      <c r="Y3887" s="5"/>
      <c r="Z3887" s="5"/>
      <c r="AA3887" s="18" t="str">
        <f>IF(ActividadesCom[[#This Row],[NIVEL 4]]&lt;&gt;0,VLOOKUP(ActividadesCom[[#This Row],[NIVEL 4]],Catálogo!A:B,2,FALSE),"")</f>
        <v/>
      </c>
      <c r="AB3887" s="5"/>
      <c r="AC3887" s="6"/>
      <c r="AD3887" s="5"/>
      <c r="AE3887" s="5"/>
      <c r="AF3887" s="18" t="str">
        <f>IF(ActividadesCom[[#This Row],[NIVEL 5]]&lt;&gt;0,VLOOKUP(ActividadesCom[[#This Row],[NIVEL 5]],Catálogo!A:B,2,FALSE),"")</f>
        <v/>
      </c>
      <c r="AG3887" s="36"/>
      <c r="AH3887" s="2"/>
      <c r="AI3887" s="2"/>
    </row>
    <row r="3888" spans="1:35" ht="30" customHeight="1" x14ac:dyDescent="0.25">
      <c r="A3888" s="7">
        <v>22470209</v>
      </c>
      <c r="B3888" s="10" t="str">
        <f>VLOOKUP(ActividadesCom[[#This Row],[NO. DE CONTROL]],'LISTADO ESTUDIANTES'!A:C,3,FALSE)</f>
        <v>MÉNDEZ MARTÍNEZ RAÚL DAVID</v>
      </c>
      <c r="C3888" s="97" t="str">
        <f>VLOOKUP(ActividadesCom[[#This Row],[NO. DE CONTROL]],'LISTADO ESTUDIANTES'!A:B,2,FALSE)</f>
        <v>ARQUITECTURA</v>
      </c>
      <c r="D3888" s="18" t="str">
        <f>VLOOKUP(ActividadesCom[[#This Row],[NO. DE CONTROL]],'LISTADO ESTUDIANTES'!A:D,4,FALSE)</f>
        <v>ACTIVO(A)</v>
      </c>
      <c r="E3888" s="7">
        <f>SUM(ActividadesCom[[#This Row],[CRÉD. 1]],ActividadesCom[[#This Row],[CRÉD. 2]],ActividadesCom[[#This Row],[CRÉD. 3]],ActividadesCom[[#This Row],[CRÉD. 4]],ActividadesCom[[#This Row],[CRÉD. 5]])</f>
        <v>0</v>
      </c>
      <c r="F3888" s="18" t="str">
        <f>IF(ActividadesCom[[#This Row],[ÚLTIMO SEMESTRE CON CRÉDITOS]]&gt;0,ROUND(AVERAGE(ActividadesCom[[#This Row],[VALOR NIVEL 5]],ActividadesCom[[#This Row],[VALOR NIVEL 4]],ActividadesCom[[#This Row],[VALOR NIVEL 3]],ActividadesCom[[#This Row],[VALOR NIVEL 2]],ActividadesCom[[#This Row],[VALOR NIVEL 1]]),0),"")</f>
        <v/>
      </c>
      <c r="G3888" s="7" t="str">
        <f>IF(ActividadesCom[[#This Row],[PROMEDIO]]="","",IF(ActividadesCom[[#This Row],[PROMEDIO]]&gt;=4,"EXCELENTE",IF(ActividadesCom[[#This Row],[PROMEDIO]]&gt;=3,"NOTABLE",IF(ActividadesCom[[#This Row],[PROMEDIO]]&gt;=2,"BUENO",IF(ActividadesCom[[#This Row],[PROMEDIO]]=1,"SUFICIENTE","")))))</f>
        <v/>
      </c>
      <c r="H3888" s="18">
        <f>MAX(ActividadesCom[[#This Row],[PERÍODO 1]],ActividadesCom[[#This Row],[PERÍODO 2]],ActividadesCom[[#This Row],[PERÍODO 3]],ActividadesCom[[#This Row],[PERÍODO 4]],ActividadesCom[[#This Row],[PERÍODO 5]])</f>
        <v>0</v>
      </c>
      <c r="I3888" s="6"/>
      <c r="J3888" s="5"/>
      <c r="K3888" s="5"/>
      <c r="L3888" s="18" t="str">
        <f>IF(ActividadesCom[[#This Row],[NIVEL 1]]&lt;&gt;0,VLOOKUP(ActividadesCom[[#This Row],[NIVEL 1]],Catálogo!A:B,2,FALSE),"")</f>
        <v/>
      </c>
      <c r="M3888" s="5"/>
      <c r="N3888" s="6"/>
      <c r="O3888" s="5"/>
      <c r="P3888" s="5"/>
      <c r="Q3888" s="18" t="str">
        <f>IF(ActividadesCom[[#This Row],[NIVEL 2]]&lt;&gt;0,VLOOKUP(ActividadesCom[[#This Row],[NIVEL 2]],Catálogo!A:B,2,FALSE),"")</f>
        <v/>
      </c>
      <c r="R3888" s="5"/>
      <c r="S3888" s="6"/>
      <c r="T3888" s="5"/>
      <c r="U3888" s="5"/>
      <c r="V3888" s="18" t="str">
        <f>IF(ActividadesCom[[#This Row],[NIVEL 3]]&lt;&gt;0,VLOOKUP(ActividadesCom[[#This Row],[NIVEL 3]],Catálogo!A:B,2,FALSE),"")</f>
        <v/>
      </c>
      <c r="W3888" s="5"/>
      <c r="X3888" s="6"/>
      <c r="Y3888" s="5"/>
      <c r="Z3888" s="5"/>
      <c r="AA3888" s="18" t="str">
        <f>IF(ActividadesCom[[#This Row],[NIVEL 4]]&lt;&gt;0,VLOOKUP(ActividadesCom[[#This Row],[NIVEL 4]],Catálogo!A:B,2,FALSE),"")</f>
        <v/>
      </c>
      <c r="AB3888" s="5"/>
      <c r="AC3888" s="6"/>
      <c r="AD3888" s="5"/>
      <c r="AE3888" s="5"/>
      <c r="AF3888" s="18" t="str">
        <f>IF(ActividadesCom[[#This Row],[NIVEL 5]]&lt;&gt;0,VLOOKUP(ActividadesCom[[#This Row],[NIVEL 5]],Catálogo!A:B,2,FALSE),"")</f>
        <v/>
      </c>
      <c r="AG3888" s="36"/>
      <c r="AH3888" s="2"/>
      <c r="AI3888" s="2"/>
    </row>
    <row r="3889" spans="1:35" ht="30" customHeight="1" x14ac:dyDescent="0.25">
      <c r="A3889" s="7">
        <v>22470210</v>
      </c>
      <c r="B3889" s="10" t="str">
        <f>VLOOKUP(ActividadesCom[[#This Row],[NO. DE CONTROL]],'LISTADO ESTUDIANTES'!A:C,3,FALSE)</f>
        <v>MORENO CASANOVA EDDIE NAJALIEL</v>
      </c>
      <c r="C3889" s="97" t="str">
        <f>VLOOKUP(ActividadesCom[[#This Row],[NO. DE CONTROL]],'LISTADO ESTUDIANTES'!A:B,2,FALSE)</f>
        <v>INGENIERIA CIVIL</v>
      </c>
      <c r="D3889" s="18" t="str">
        <f>VLOOKUP(ActividadesCom[[#This Row],[NO. DE CONTROL]],'LISTADO ESTUDIANTES'!A:D,4,FALSE)</f>
        <v>ACTIVO(A)</v>
      </c>
      <c r="E3889" s="7">
        <f>SUM(ActividadesCom[[#This Row],[CRÉD. 1]],ActividadesCom[[#This Row],[CRÉD. 2]],ActividadesCom[[#This Row],[CRÉD. 3]],ActividadesCom[[#This Row],[CRÉD. 4]],ActividadesCom[[#This Row],[CRÉD. 5]])</f>
        <v>0</v>
      </c>
      <c r="F3889" s="18" t="str">
        <f>IF(ActividadesCom[[#This Row],[ÚLTIMO SEMESTRE CON CRÉDITOS]]&gt;0,ROUND(AVERAGE(ActividadesCom[[#This Row],[VALOR NIVEL 5]],ActividadesCom[[#This Row],[VALOR NIVEL 4]],ActividadesCom[[#This Row],[VALOR NIVEL 3]],ActividadesCom[[#This Row],[VALOR NIVEL 2]],ActividadesCom[[#This Row],[VALOR NIVEL 1]]),0),"")</f>
        <v/>
      </c>
      <c r="G3889" s="7" t="str">
        <f>IF(ActividadesCom[[#This Row],[PROMEDIO]]="","",IF(ActividadesCom[[#This Row],[PROMEDIO]]&gt;=4,"EXCELENTE",IF(ActividadesCom[[#This Row],[PROMEDIO]]&gt;=3,"NOTABLE",IF(ActividadesCom[[#This Row],[PROMEDIO]]&gt;=2,"BUENO",IF(ActividadesCom[[#This Row],[PROMEDIO]]=1,"SUFICIENTE","")))))</f>
        <v/>
      </c>
      <c r="H3889" s="18">
        <f>MAX(ActividadesCom[[#This Row],[PERÍODO 1]],ActividadesCom[[#This Row],[PERÍODO 2]],ActividadesCom[[#This Row],[PERÍODO 3]],ActividadesCom[[#This Row],[PERÍODO 4]],ActividadesCom[[#This Row],[PERÍODO 5]])</f>
        <v>0</v>
      </c>
      <c r="I3889" s="6"/>
      <c r="J3889" s="5"/>
      <c r="K3889" s="5"/>
      <c r="L3889" s="18" t="str">
        <f>IF(ActividadesCom[[#This Row],[NIVEL 1]]&lt;&gt;0,VLOOKUP(ActividadesCom[[#This Row],[NIVEL 1]],Catálogo!A:B,2,FALSE),"")</f>
        <v/>
      </c>
      <c r="M3889" s="5"/>
      <c r="N3889" s="6"/>
      <c r="O3889" s="5"/>
      <c r="P3889" s="5"/>
      <c r="Q3889" s="18" t="str">
        <f>IF(ActividadesCom[[#This Row],[NIVEL 2]]&lt;&gt;0,VLOOKUP(ActividadesCom[[#This Row],[NIVEL 2]],Catálogo!A:B,2,FALSE),"")</f>
        <v/>
      </c>
      <c r="R3889" s="5"/>
      <c r="S3889" s="6"/>
      <c r="T3889" s="5"/>
      <c r="U3889" s="5"/>
      <c r="V3889" s="18" t="str">
        <f>IF(ActividadesCom[[#This Row],[NIVEL 3]]&lt;&gt;0,VLOOKUP(ActividadesCom[[#This Row],[NIVEL 3]],Catálogo!A:B,2,FALSE),"")</f>
        <v/>
      </c>
      <c r="W3889" s="5"/>
      <c r="X3889" s="6"/>
      <c r="Y3889" s="5"/>
      <c r="Z3889" s="5"/>
      <c r="AA3889" s="18" t="str">
        <f>IF(ActividadesCom[[#This Row],[NIVEL 4]]&lt;&gt;0,VLOOKUP(ActividadesCom[[#This Row],[NIVEL 4]],Catálogo!A:B,2,FALSE),"")</f>
        <v/>
      </c>
      <c r="AB3889" s="5"/>
      <c r="AC3889" s="6"/>
      <c r="AD3889" s="5"/>
      <c r="AE3889" s="5"/>
      <c r="AF3889" s="18" t="str">
        <f>IF(ActividadesCom[[#This Row],[NIVEL 5]]&lt;&gt;0,VLOOKUP(ActividadesCom[[#This Row],[NIVEL 5]],Catálogo!A:B,2,FALSE),"")</f>
        <v/>
      </c>
      <c r="AG3889" s="36"/>
      <c r="AH3889" s="2"/>
      <c r="AI3889" s="2"/>
    </row>
    <row r="3890" spans="1:35" ht="30" customHeight="1" x14ac:dyDescent="0.25">
      <c r="A3890" s="7">
        <v>22470211</v>
      </c>
      <c r="B3890" s="10" t="str">
        <f>VLOOKUP(ActividadesCom[[#This Row],[NO. DE CONTROL]],'LISTADO ESTUDIANTES'!A:C,3,FALSE)</f>
        <v>CAMARA GARCIA CRISTIAN ALEJANDRO</v>
      </c>
      <c r="C3890" s="97" t="str">
        <f>VLOOKUP(ActividadesCom[[#This Row],[NO. DE CONTROL]],'LISTADO ESTUDIANTES'!A:B,2,FALSE)</f>
        <v>INGENIERIA MECANICA</v>
      </c>
      <c r="D3890" s="18" t="str">
        <f>VLOOKUP(ActividadesCom[[#This Row],[NO. DE CONTROL]],'LISTADO ESTUDIANTES'!A:D,4,FALSE)</f>
        <v>ACTIVO(A)</v>
      </c>
      <c r="E3890" s="7">
        <f>SUM(ActividadesCom[[#This Row],[CRÉD. 1]],ActividadesCom[[#This Row],[CRÉD. 2]],ActividadesCom[[#This Row],[CRÉD. 3]],ActividadesCom[[#This Row],[CRÉD. 4]],ActividadesCom[[#This Row],[CRÉD. 5]])</f>
        <v>0</v>
      </c>
      <c r="F3890" s="18" t="str">
        <f>IF(ActividadesCom[[#This Row],[ÚLTIMO SEMESTRE CON CRÉDITOS]]&gt;0,ROUND(AVERAGE(ActividadesCom[[#This Row],[VALOR NIVEL 5]],ActividadesCom[[#This Row],[VALOR NIVEL 4]],ActividadesCom[[#This Row],[VALOR NIVEL 3]],ActividadesCom[[#This Row],[VALOR NIVEL 2]],ActividadesCom[[#This Row],[VALOR NIVEL 1]]),0),"")</f>
        <v/>
      </c>
      <c r="G3890" s="7" t="str">
        <f>IF(ActividadesCom[[#This Row],[PROMEDIO]]="","",IF(ActividadesCom[[#This Row],[PROMEDIO]]&gt;=4,"EXCELENTE",IF(ActividadesCom[[#This Row],[PROMEDIO]]&gt;=3,"NOTABLE",IF(ActividadesCom[[#This Row],[PROMEDIO]]&gt;=2,"BUENO",IF(ActividadesCom[[#This Row],[PROMEDIO]]=1,"SUFICIENTE","")))))</f>
        <v/>
      </c>
      <c r="H3890" s="18">
        <f>MAX(ActividadesCom[[#This Row],[PERÍODO 1]],ActividadesCom[[#This Row],[PERÍODO 2]],ActividadesCom[[#This Row],[PERÍODO 3]],ActividadesCom[[#This Row],[PERÍODO 4]],ActividadesCom[[#This Row],[PERÍODO 5]])</f>
        <v>0</v>
      </c>
      <c r="I3890" s="6"/>
      <c r="J3890" s="5"/>
      <c r="K3890" s="5"/>
      <c r="L3890" s="18" t="str">
        <f>IF(ActividadesCom[[#This Row],[NIVEL 1]]&lt;&gt;0,VLOOKUP(ActividadesCom[[#This Row],[NIVEL 1]],Catálogo!A:B,2,FALSE),"")</f>
        <v/>
      </c>
      <c r="M3890" s="5"/>
      <c r="N3890" s="6"/>
      <c r="O3890" s="5"/>
      <c r="P3890" s="5"/>
      <c r="Q3890" s="18" t="str">
        <f>IF(ActividadesCom[[#This Row],[NIVEL 2]]&lt;&gt;0,VLOOKUP(ActividadesCom[[#This Row],[NIVEL 2]],Catálogo!A:B,2,FALSE),"")</f>
        <v/>
      </c>
      <c r="R3890" s="5"/>
      <c r="S3890" s="6"/>
      <c r="T3890" s="5"/>
      <c r="U3890" s="5"/>
      <c r="V3890" s="18" t="str">
        <f>IF(ActividadesCom[[#This Row],[NIVEL 3]]&lt;&gt;0,VLOOKUP(ActividadesCom[[#This Row],[NIVEL 3]],Catálogo!A:B,2,FALSE),"")</f>
        <v/>
      </c>
      <c r="W3890" s="5"/>
      <c r="X3890" s="6"/>
      <c r="Y3890" s="5"/>
      <c r="Z3890" s="5"/>
      <c r="AA3890" s="18" t="str">
        <f>IF(ActividadesCom[[#This Row],[NIVEL 4]]&lt;&gt;0,VLOOKUP(ActividadesCom[[#This Row],[NIVEL 4]],Catálogo!A:B,2,FALSE),"")</f>
        <v/>
      </c>
      <c r="AB3890" s="5"/>
      <c r="AC3890" s="6"/>
      <c r="AD3890" s="5"/>
      <c r="AE3890" s="5"/>
      <c r="AF3890" s="18" t="str">
        <f>IF(ActividadesCom[[#This Row],[NIVEL 5]]&lt;&gt;0,VLOOKUP(ActividadesCom[[#This Row],[NIVEL 5]],Catálogo!A:B,2,FALSE),"")</f>
        <v/>
      </c>
      <c r="AG3890" s="36"/>
      <c r="AH3890" s="2"/>
      <c r="AI3890" s="2"/>
    </row>
    <row r="3891" spans="1:35" ht="30" customHeight="1" x14ac:dyDescent="0.25">
      <c r="A3891" s="7">
        <v>22470212</v>
      </c>
      <c r="B3891" s="10" t="str">
        <f>VLOOKUP(ActividadesCom[[#This Row],[NO. DE CONTROL]],'LISTADO ESTUDIANTES'!A:C,3,FALSE)</f>
        <v>DZUL ORDOÑEZ CARLOS EMANUEL</v>
      </c>
      <c r="C3891" s="97" t="str">
        <f>VLOOKUP(ActividadesCom[[#This Row],[NO. DE CONTROL]],'LISTADO ESTUDIANTES'!A:B,2,FALSE)</f>
        <v>INGENIERIA MECANICA</v>
      </c>
      <c r="D3891" s="18" t="str">
        <f>VLOOKUP(ActividadesCom[[#This Row],[NO. DE CONTROL]],'LISTADO ESTUDIANTES'!A:D,4,FALSE)</f>
        <v>ACTIVO(A)</v>
      </c>
      <c r="E3891" s="7">
        <f>SUM(ActividadesCom[[#This Row],[CRÉD. 1]],ActividadesCom[[#This Row],[CRÉD. 2]],ActividadesCom[[#This Row],[CRÉD. 3]],ActividadesCom[[#This Row],[CRÉD. 4]],ActividadesCom[[#This Row],[CRÉD. 5]])</f>
        <v>0</v>
      </c>
      <c r="F3891" s="18" t="str">
        <f>IF(ActividadesCom[[#This Row],[ÚLTIMO SEMESTRE CON CRÉDITOS]]&gt;0,ROUND(AVERAGE(ActividadesCom[[#This Row],[VALOR NIVEL 5]],ActividadesCom[[#This Row],[VALOR NIVEL 4]],ActividadesCom[[#This Row],[VALOR NIVEL 3]],ActividadesCom[[#This Row],[VALOR NIVEL 2]],ActividadesCom[[#This Row],[VALOR NIVEL 1]]),0),"")</f>
        <v/>
      </c>
      <c r="G3891" s="7" t="str">
        <f>IF(ActividadesCom[[#This Row],[PROMEDIO]]="","",IF(ActividadesCom[[#This Row],[PROMEDIO]]&gt;=4,"EXCELENTE",IF(ActividadesCom[[#This Row],[PROMEDIO]]&gt;=3,"NOTABLE",IF(ActividadesCom[[#This Row],[PROMEDIO]]&gt;=2,"BUENO",IF(ActividadesCom[[#This Row],[PROMEDIO]]=1,"SUFICIENTE","")))))</f>
        <v/>
      </c>
      <c r="H3891" s="18">
        <f>MAX(ActividadesCom[[#This Row],[PERÍODO 1]],ActividadesCom[[#This Row],[PERÍODO 2]],ActividadesCom[[#This Row],[PERÍODO 3]],ActividadesCom[[#This Row],[PERÍODO 4]],ActividadesCom[[#This Row],[PERÍODO 5]])</f>
        <v>0</v>
      </c>
      <c r="I3891" s="6"/>
      <c r="J3891" s="5"/>
      <c r="K3891" s="5"/>
      <c r="L3891" s="18" t="str">
        <f>IF(ActividadesCom[[#This Row],[NIVEL 1]]&lt;&gt;0,VLOOKUP(ActividadesCom[[#This Row],[NIVEL 1]],Catálogo!A:B,2,FALSE),"")</f>
        <v/>
      </c>
      <c r="M3891" s="5"/>
      <c r="N3891" s="6"/>
      <c r="O3891" s="5"/>
      <c r="P3891" s="5"/>
      <c r="Q3891" s="18" t="str">
        <f>IF(ActividadesCom[[#This Row],[NIVEL 2]]&lt;&gt;0,VLOOKUP(ActividadesCom[[#This Row],[NIVEL 2]],Catálogo!A:B,2,FALSE),"")</f>
        <v/>
      </c>
      <c r="R3891" s="5"/>
      <c r="S3891" s="6"/>
      <c r="T3891" s="5"/>
      <c r="U3891" s="5"/>
      <c r="V3891" s="18" t="str">
        <f>IF(ActividadesCom[[#This Row],[NIVEL 3]]&lt;&gt;0,VLOOKUP(ActividadesCom[[#This Row],[NIVEL 3]],Catálogo!A:B,2,FALSE),"")</f>
        <v/>
      </c>
      <c r="W3891" s="5"/>
      <c r="X3891" s="6"/>
      <c r="Y3891" s="5"/>
      <c r="Z3891" s="5"/>
      <c r="AA3891" s="18" t="str">
        <f>IF(ActividadesCom[[#This Row],[NIVEL 4]]&lt;&gt;0,VLOOKUP(ActividadesCom[[#This Row],[NIVEL 4]],Catálogo!A:B,2,FALSE),"")</f>
        <v/>
      </c>
      <c r="AB3891" s="5"/>
      <c r="AC3891" s="6"/>
      <c r="AD3891" s="5"/>
      <c r="AE3891" s="5"/>
      <c r="AF3891" s="18" t="str">
        <f>IF(ActividadesCom[[#This Row],[NIVEL 5]]&lt;&gt;0,VLOOKUP(ActividadesCom[[#This Row],[NIVEL 5]],Catálogo!A:B,2,FALSE),"")</f>
        <v/>
      </c>
      <c r="AG3891" s="36"/>
      <c r="AH3891" s="2"/>
      <c r="AI3891" s="2"/>
    </row>
    <row r="3892" spans="1:35" ht="30" customHeight="1" x14ac:dyDescent="0.25">
      <c r="A3892" s="7">
        <v>22470213</v>
      </c>
      <c r="B3892" s="10" t="str">
        <f>VLOOKUP(ActividadesCom[[#This Row],[NO. DE CONTROL]],'LISTADO ESTUDIANTES'!A:C,3,FALSE)</f>
        <v>CAUICH MIS ROGER ALEXANDER</v>
      </c>
      <c r="C3892" s="97" t="str">
        <f>VLOOKUP(ActividadesCom[[#This Row],[NO. DE CONTROL]],'LISTADO ESTUDIANTES'!A:B,2,FALSE)</f>
        <v>INGENIERIA MECANICA</v>
      </c>
      <c r="D3892" s="18" t="str">
        <f>VLOOKUP(ActividadesCom[[#This Row],[NO. DE CONTROL]],'LISTADO ESTUDIANTES'!A:D,4,FALSE)</f>
        <v>ACTIVO(A)</v>
      </c>
      <c r="E3892" s="7">
        <f>SUM(ActividadesCom[[#This Row],[CRÉD. 1]],ActividadesCom[[#This Row],[CRÉD. 2]],ActividadesCom[[#This Row],[CRÉD. 3]],ActividadesCom[[#This Row],[CRÉD. 4]],ActividadesCom[[#This Row],[CRÉD. 5]])</f>
        <v>0</v>
      </c>
      <c r="F3892" s="18" t="str">
        <f>IF(ActividadesCom[[#This Row],[ÚLTIMO SEMESTRE CON CRÉDITOS]]&gt;0,ROUND(AVERAGE(ActividadesCom[[#This Row],[VALOR NIVEL 5]],ActividadesCom[[#This Row],[VALOR NIVEL 4]],ActividadesCom[[#This Row],[VALOR NIVEL 3]],ActividadesCom[[#This Row],[VALOR NIVEL 2]],ActividadesCom[[#This Row],[VALOR NIVEL 1]]),0),"")</f>
        <v/>
      </c>
      <c r="G3892" s="7" t="str">
        <f>IF(ActividadesCom[[#This Row],[PROMEDIO]]="","",IF(ActividadesCom[[#This Row],[PROMEDIO]]&gt;=4,"EXCELENTE",IF(ActividadesCom[[#This Row],[PROMEDIO]]&gt;=3,"NOTABLE",IF(ActividadesCom[[#This Row],[PROMEDIO]]&gt;=2,"BUENO",IF(ActividadesCom[[#This Row],[PROMEDIO]]=1,"SUFICIENTE","")))))</f>
        <v/>
      </c>
      <c r="H3892" s="18">
        <f>MAX(ActividadesCom[[#This Row],[PERÍODO 1]],ActividadesCom[[#This Row],[PERÍODO 2]],ActividadesCom[[#This Row],[PERÍODO 3]],ActividadesCom[[#This Row],[PERÍODO 4]],ActividadesCom[[#This Row],[PERÍODO 5]])</f>
        <v>0</v>
      </c>
      <c r="I3892" s="6"/>
      <c r="J3892" s="5"/>
      <c r="K3892" s="5"/>
      <c r="L3892" s="18" t="str">
        <f>IF(ActividadesCom[[#This Row],[NIVEL 1]]&lt;&gt;0,VLOOKUP(ActividadesCom[[#This Row],[NIVEL 1]],Catálogo!A:B,2,FALSE),"")</f>
        <v/>
      </c>
      <c r="M3892" s="5"/>
      <c r="N3892" s="6"/>
      <c r="O3892" s="5"/>
      <c r="P3892" s="5"/>
      <c r="Q3892" s="18" t="str">
        <f>IF(ActividadesCom[[#This Row],[NIVEL 2]]&lt;&gt;0,VLOOKUP(ActividadesCom[[#This Row],[NIVEL 2]],Catálogo!A:B,2,FALSE),"")</f>
        <v/>
      </c>
      <c r="R3892" s="5"/>
      <c r="S3892" s="6"/>
      <c r="T3892" s="5"/>
      <c r="U3892" s="5"/>
      <c r="V3892" s="18" t="str">
        <f>IF(ActividadesCom[[#This Row],[NIVEL 3]]&lt;&gt;0,VLOOKUP(ActividadesCom[[#This Row],[NIVEL 3]],Catálogo!A:B,2,FALSE),"")</f>
        <v/>
      </c>
      <c r="W3892" s="5"/>
      <c r="X3892" s="6"/>
      <c r="Y3892" s="5"/>
      <c r="Z3892" s="5"/>
      <c r="AA3892" s="18" t="str">
        <f>IF(ActividadesCom[[#This Row],[NIVEL 4]]&lt;&gt;0,VLOOKUP(ActividadesCom[[#This Row],[NIVEL 4]],Catálogo!A:B,2,FALSE),"")</f>
        <v/>
      </c>
      <c r="AB3892" s="5"/>
      <c r="AC3892" s="6"/>
      <c r="AD3892" s="5"/>
      <c r="AE3892" s="5"/>
      <c r="AF3892" s="18" t="str">
        <f>IF(ActividadesCom[[#This Row],[NIVEL 5]]&lt;&gt;0,VLOOKUP(ActividadesCom[[#This Row],[NIVEL 5]],Catálogo!A:B,2,FALSE),"")</f>
        <v/>
      </c>
      <c r="AG3892" s="36"/>
      <c r="AH3892" s="2"/>
      <c r="AI3892" s="2"/>
    </row>
    <row r="3893" spans="1:35" ht="30" customHeight="1" x14ac:dyDescent="0.25">
      <c r="A3893" s="7">
        <v>22470214</v>
      </c>
      <c r="B3893" s="10" t="str">
        <f>VLOOKUP(ActividadesCom[[#This Row],[NO. DE CONTROL]],'LISTADO ESTUDIANTES'!A:C,3,FALSE)</f>
        <v>UC REYES VICTOR ABISAI</v>
      </c>
      <c r="C3893" s="97" t="str">
        <f>VLOOKUP(ActividadesCom[[#This Row],[NO. DE CONTROL]],'LISTADO ESTUDIANTES'!A:B,2,FALSE)</f>
        <v>INGENIERIA MECANICA</v>
      </c>
      <c r="D3893" s="18" t="str">
        <f>VLOOKUP(ActividadesCom[[#This Row],[NO. DE CONTROL]],'LISTADO ESTUDIANTES'!A:D,4,FALSE)</f>
        <v>ACTIVO(A)</v>
      </c>
      <c r="E3893" s="7">
        <f>SUM(ActividadesCom[[#This Row],[CRÉD. 1]],ActividadesCom[[#This Row],[CRÉD. 2]],ActividadesCom[[#This Row],[CRÉD. 3]],ActividadesCom[[#This Row],[CRÉD. 4]],ActividadesCom[[#This Row],[CRÉD. 5]])</f>
        <v>0</v>
      </c>
      <c r="F3893" s="18" t="str">
        <f>IF(ActividadesCom[[#This Row],[ÚLTIMO SEMESTRE CON CRÉDITOS]]&gt;0,ROUND(AVERAGE(ActividadesCom[[#This Row],[VALOR NIVEL 5]],ActividadesCom[[#This Row],[VALOR NIVEL 4]],ActividadesCom[[#This Row],[VALOR NIVEL 3]],ActividadesCom[[#This Row],[VALOR NIVEL 2]],ActividadesCom[[#This Row],[VALOR NIVEL 1]]),0),"")</f>
        <v/>
      </c>
      <c r="G3893" s="7" t="str">
        <f>IF(ActividadesCom[[#This Row],[PROMEDIO]]="","",IF(ActividadesCom[[#This Row],[PROMEDIO]]&gt;=4,"EXCELENTE",IF(ActividadesCom[[#This Row],[PROMEDIO]]&gt;=3,"NOTABLE",IF(ActividadesCom[[#This Row],[PROMEDIO]]&gt;=2,"BUENO",IF(ActividadesCom[[#This Row],[PROMEDIO]]=1,"SUFICIENTE","")))))</f>
        <v/>
      </c>
      <c r="H3893" s="18">
        <f>MAX(ActividadesCom[[#This Row],[PERÍODO 1]],ActividadesCom[[#This Row],[PERÍODO 2]],ActividadesCom[[#This Row],[PERÍODO 3]],ActividadesCom[[#This Row],[PERÍODO 4]],ActividadesCom[[#This Row],[PERÍODO 5]])</f>
        <v>0</v>
      </c>
      <c r="I3893" s="6"/>
      <c r="J3893" s="5"/>
      <c r="K3893" s="5"/>
      <c r="L3893" s="18" t="str">
        <f>IF(ActividadesCom[[#This Row],[NIVEL 1]]&lt;&gt;0,VLOOKUP(ActividadesCom[[#This Row],[NIVEL 1]],Catálogo!A:B,2,FALSE),"")</f>
        <v/>
      </c>
      <c r="M3893" s="5"/>
      <c r="N3893" s="6"/>
      <c r="O3893" s="5"/>
      <c r="P3893" s="5"/>
      <c r="Q3893" s="18" t="str">
        <f>IF(ActividadesCom[[#This Row],[NIVEL 2]]&lt;&gt;0,VLOOKUP(ActividadesCom[[#This Row],[NIVEL 2]],Catálogo!A:B,2,FALSE),"")</f>
        <v/>
      </c>
      <c r="R3893" s="5"/>
      <c r="S3893" s="6"/>
      <c r="T3893" s="5"/>
      <c r="U3893" s="5"/>
      <c r="V3893" s="18" t="str">
        <f>IF(ActividadesCom[[#This Row],[NIVEL 3]]&lt;&gt;0,VLOOKUP(ActividadesCom[[#This Row],[NIVEL 3]],Catálogo!A:B,2,FALSE),"")</f>
        <v/>
      </c>
      <c r="W3893" s="5"/>
      <c r="X3893" s="6"/>
      <c r="Y3893" s="5"/>
      <c r="Z3893" s="5"/>
      <c r="AA3893" s="18" t="str">
        <f>IF(ActividadesCom[[#This Row],[NIVEL 4]]&lt;&gt;0,VLOOKUP(ActividadesCom[[#This Row],[NIVEL 4]],Catálogo!A:B,2,FALSE),"")</f>
        <v/>
      </c>
      <c r="AB3893" s="5"/>
      <c r="AC3893" s="6"/>
      <c r="AD3893" s="5"/>
      <c r="AE3893" s="5"/>
      <c r="AF3893" s="18" t="str">
        <f>IF(ActividadesCom[[#This Row],[NIVEL 5]]&lt;&gt;0,VLOOKUP(ActividadesCom[[#This Row],[NIVEL 5]],Catálogo!A:B,2,FALSE),"")</f>
        <v/>
      </c>
      <c r="AG3893" s="36"/>
      <c r="AH3893" s="2"/>
      <c r="AI3893" s="2"/>
    </row>
    <row r="3894" spans="1:35" ht="30" customHeight="1" x14ac:dyDescent="0.25">
      <c r="A3894" s="7">
        <v>22470215</v>
      </c>
      <c r="B3894" s="10" t="str">
        <f>VLOOKUP(ActividadesCom[[#This Row],[NO. DE CONTROL]],'LISTADO ESTUDIANTES'!A:C,3,FALSE)</f>
        <v>MEDINA ORTEGA RICARDO EMMANUEL</v>
      </c>
      <c r="C3894" s="97" t="str">
        <f>VLOOKUP(ActividadesCom[[#This Row],[NO. DE CONTROL]],'LISTADO ESTUDIANTES'!A:B,2,FALSE)</f>
        <v>INGENIERIA MECANICA</v>
      </c>
      <c r="D3894" s="18" t="str">
        <f>VLOOKUP(ActividadesCom[[#This Row],[NO. DE CONTROL]],'LISTADO ESTUDIANTES'!A:D,4,FALSE)</f>
        <v>ACTIVO(A)</v>
      </c>
      <c r="E3894" s="7">
        <f>SUM(ActividadesCom[[#This Row],[CRÉD. 1]],ActividadesCom[[#This Row],[CRÉD. 2]],ActividadesCom[[#This Row],[CRÉD. 3]],ActividadesCom[[#This Row],[CRÉD. 4]],ActividadesCom[[#This Row],[CRÉD. 5]])</f>
        <v>0</v>
      </c>
      <c r="F3894" s="18" t="str">
        <f>IF(ActividadesCom[[#This Row],[ÚLTIMO SEMESTRE CON CRÉDITOS]]&gt;0,ROUND(AVERAGE(ActividadesCom[[#This Row],[VALOR NIVEL 5]],ActividadesCom[[#This Row],[VALOR NIVEL 4]],ActividadesCom[[#This Row],[VALOR NIVEL 3]],ActividadesCom[[#This Row],[VALOR NIVEL 2]],ActividadesCom[[#This Row],[VALOR NIVEL 1]]),0),"")</f>
        <v/>
      </c>
      <c r="G3894" s="7" t="str">
        <f>IF(ActividadesCom[[#This Row],[PROMEDIO]]="","",IF(ActividadesCom[[#This Row],[PROMEDIO]]&gt;=4,"EXCELENTE",IF(ActividadesCom[[#This Row],[PROMEDIO]]&gt;=3,"NOTABLE",IF(ActividadesCom[[#This Row],[PROMEDIO]]&gt;=2,"BUENO",IF(ActividadesCom[[#This Row],[PROMEDIO]]=1,"SUFICIENTE","")))))</f>
        <v/>
      </c>
      <c r="H3894" s="18">
        <f>MAX(ActividadesCom[[#This Row],[PERÍODO 1]],ActividadesCom[[#This Row],[PERÍODO 2]],ActividadesCom[[#This Row],[PERÍODO 3]],ActividadesCom[[#This Row],[PERÍODO 4]],ActividadesCom[[#This Row],[PERÍODO 5]])</f>
        <v>0</v>
      </c>
      <c r="I3894" s="6"/>
      <c r="J3894" s="5"/>
      <c r="K3894" s="5"/>
      <c r="L3894" s="18" t="str">
        <f>IF(ActividadesCom[[#This Row],[NIVEL 1]]&lt;&gt;0,VLOOKUP(ActividadesCom[[#This Row],[NIVEL 1]],Catálogo!A:B,2,FALSE),"")</f>
        <v/>
      </c>
      <c r="M3894" s="5"/>
      <c r="N3894" s="6"/>
      <c r="O3894" s="5"/>
      <c r="P3894" s="5"/>
      <c r="Q3894" s="18" t="str">
        <f>IF(ActividadesCom[[#This Row],[NIVEL 2]]&lt;&gt;0,VLOOKUP(ActividadesCom[[#This Row],[NIVEL 2]],Catálogo!A:B,2,FALSE),"")</f>
        <v/>
      </c>
      <c r="R3894" s="5"/>
      <c r="S3894" s="6"/>
      <c r="T3894" s="5"/>
      <c r="U3894" s="5"/>
      <c r="V3894" s="18" t="str">
        <f>IF(ActividadesCom[[#This Row],[NIVEL 3]]&lt;&gt;0,VLOOKUP(ActividadesCom[[#This Row],[NIVEL 3]],Catálogo!A:B,2,FALSE),"")</f>
        <v/>
      </c>
      <c r="W3894" s="5"/>
      <c r="X3894" s="6"/>
      <c r="Y3894" s="5"/>
      <c r="Z3894" s="5"/>
      <c r="AA3894" s="18" t="str">
        <f>IF(ActividadesCom[[#This Row],[NIVEL 4]]&lt;&gt;0,VLOOKUP(ActividadesCom[[#This Row],[NIVEL 4]],Catálogo!A:B,2,FALSE),"")</f>
        <v/>
      </c>
      <c r="AB3894" s="5"/>
      <c r="AC3894" s="6"/>
      <c r="AD3894" s="5"/>
      <c r="AE3894" s="5"/>
      <c r="AF3894" s="18" t="str">
        <f>IF(ActividadesCom[[#This Row],[NIVEL 5]]&lt;&gt;0,VLOOKUP(ActividadesCom[[#This Row],[NIVEL 5]],Catálogo!A:B,2,FALSE),"")</f>
        <v/>
      </c>
      <c r="AG3894" s="36"/>
      <c r="AH3894" s="2"/>
      <c r="AI3894" s="2"/>
    </row>
    <row r="3895" spans="1:35" ht="30" customHeight="1" x14ac:dyDescent="0.25">
      <c r="A3895" s="7">
        <v>22470216</v>
      </c>
      <c r="B3895" s="10" t="str">
        <f>VLOOKUP(ActividadesCom[[#This Row],[NO. DE CONTROL]],'LISTADO ESTUDIANTES'!A:C,3,FALSE)</f>
        <v>MACÍAS MORALES JELIAL</v>
      </c>
      <c r="C3895" s="97" t="str">
        <f>VLOOKUP(ActividadesCom[[#This Row],[NO. DE CONTROL]],'LISTADO ESTUDIANTES'!A:B,2,FALSE)</f>
        <v>INGENIERIA MECANICA</v>
      </c>
      <c r="D3895" s="18" t="str">
        <f>VLOOKUP(ActividadesCom[[#This Row],[NO. DE CONTROL]],'LISTADO ESTUDIANTES'!A:D,4,FALSE)</f>
        <v>ACTIVO(A)</v>
      </c>
      <c r="E3895" s="7">
        <f>SUM(ActividadesCom[[#This Row],[CRÉD. 1]],ActividadesCom[[#This Row],[CRÉD. 2]],ActividadesCom[[#This Row],[CRÉD. 3]],ActividadesCom[[#This Row],[CRÉD. 4]],ActividadesCom[[#This Row],[CRÉD. 5]])</f>
        <v>0</v>
      </c>
      <c r="F3895" s="18" t="str">
        <f>IF(ActividadesCom[[#This Row],[ÚLTIMO SEMESTRE CON CRÉDITOS]]&gt;0,ROUND(AVERAGE(ActividadesCom[[#This Row],[VALOR NIVEL 5]],ActividadesCom[[#This Row],[VALOR NIVEL 4]],ActividadesCom[[#This Row],[VALOR NIVEL 3]],ActividadesCom[[#This Row],[VALOR NIVEL 2]],ActividadesCom[[#This Row],[VALOR NIVEL 1]]),0),"")</f>
        <v/>
      </c>
      <c r="G3895" s="7" t="str">
        <f>IF(ActividadesCom[[#This Row],[PROMEDIO]]="","",IF(ActividadesCom[[#This Row],[PROMEDIO]]&gt;=4,"EXCELENTE",IF(ActividadesCom[[#This Row],[PROMEDIO]]&gt;=3,"NOTABLE",IF(ActividadesCom[[#This Row],[PROMEDIO]]&gt;=2,"BUENO",IF(ActividadesCom[[#This Row],[PROMEDIO]]=1,"SUFICIENTE","")))))</f>
        <v/>
      </c>
      <c r="H3895" s="18">
        <f>MAX(ActividadesCom[[#This Row],[PERÍODO 1]],ActividadesCom[[#This Row],[PERÍODO 2]],ActividadesCom[[#This Row],[PERÍODO 3]],ActividadesCom[[#This Row],[PERÍODO 4]],ActividadesCom[[#This Row],[PERÍODO 5]])</f>
        <v>0</v>
      </c>
      <c r="I3895" s="6"/>
      <c r="J3895" s="5"/>
      <c r="K3895" s="5"/>
      <c r="L3895" s="18" t="str">
        <f>IF(ActividadesCom[[#This Row],[NIVEL 1]]&lt;&gt;0,VLOOKUP(ActividadesCom[[#This Row],[NIVEL 1]],Catálogo!A:B,2,FALSE),"")</f>
        <v/>
      </c>
      <c r="M3895" s="5"/>
      <c r="N3895" s="6"/>
      <c r="O3895" s="5"/>
      <c r="P3895" s="5"/>
      <c r="Q3895" s="18" t="str">
        <f>IF(ActividadesCom[[#This Row],[NIVEL 2]]&lt;&gt;0,VLOOKUP(ActividadesCom[[#This Row],[NIVEL 2]],Catálogo!A:B,2,FALSE),"")</f>
        <v/>
      </c>
      <c r="R3895" s="5"/>
      <c r="S3895" s="6"/>
      <c r="T3895" s="5"/>
      <c r="U3895" s="5"/>
      <c r="V3895" s="18" t="str">
        <f>IF(ActividadesCom[[#This Row],[NIVEL 3]]&lt;&gt;0,VLOOKUP(ActividadesCom[[#This Row],[NIVEL 3]],Catálogo!A:B,2,FALSE),"")</f>
        <v/>
      </c>
      <c r="W3895" s="5"/>
      <c r="X3895" s="6"/>
      <c r="Y3895" s="5"/>
      <c r="Z3895" s="5"/>
      <c r="AA3895" s="18" t="str">
        <f>IF(ActividadesCom[[#This Row],[NIVEL 4]]&lt;&gt;0,VLOOKUP(ActividadesCom[[#This Row],[NIVEL 4]],Catálogo!A:B,2,FALSE),"")</f>
        <v/>
      </c>
      <c r="AB3895" s="5"/>
      <c r="AC3895" s="6"/>
      <c r="AD3895" s="5"/>
      <c r="AE3895" s="5"/>
      <c r="AF3895" s="18" t="str">
        <f>IF(ActividadesCom[[#This Row],[NIVEL 5]]&lt;&gt;0,VLOOKUP(ActividadesCom[[#This Row],[NIVEL 5]],Catálogo!A:B,2,FALSE),"")</f>
        <v/>
      </c>
      <c r="AG3895" s="36"/>
      <c r="AH3895" s="2"/>
      <c r="AI3895" s="2"/>
    </row>
    <row r="3896" spans="1:35" ht="30" customHeight="1" x14ac:dyDescent="0.25">
      <c r="A3896" s="7">
        <v>22470217</v>
      </c>
      <c r="B3896" s="10" t="str">
        <f>VLOOKUP(ActividadesCom[[#This Row],[NO. DE CONTROL]],'LISTADO ESTUDIANTES'!A:C,3,FALSE)</f>
        <v>HERRERA TEJERO JULIO CESAR</v>
      </c>
      <c r="C3896" s="97" t="str">
        <f>VLOOKUP(ActividadesCom[[#This Row],[NO. DE CONTROL]],'LISTADO ESTUDIANTES'!A:B,2,FALSE)</f>
        <v>INGENIERIA MECANICA</v>
      </c>
      <c r="D3896" s="18" t="str">
        <f>VLOOKUP(ActividadesCom[[#This Row],[NO. DE CONTROL]],'LISTADO ESTUDIANTES'!A:D,4,FALSE)</f>
        <v>ACTIVO(A)</v>
      </c>
      <c r="E3896" s="7">
        <f>SUM(ActividadesCom[[#This Row],[CRÉD. 1]],ActividadesCom[[#This Row],[CRÉD. 2]],ActividadesCom[[#This Row],[CRÉD. 3]],ActividadesCom[[#This Row],[CRÉD. 4]],ActividadesCom[[#This Row],[CRÉD. 5]])</f>
        <v>2</v>
      </c>
      <c r="F3896" s="18">
        <f>IF(ActividadesCom[[#This Row],[ÚLTIMO SEMESTRE CON CRÉDITOS]]&gt;0,ROUND(AVERAGE(ActividadesCom[[#This Row],[VALOR NIVEL 5]],ActividadesCom[[#This Row],[VALOR NIVEL 4]],ActividadesCom[[#This Row],[VALOR NIVEL 3]],ActividadesCom[[#This Row],[VALOR NIVEL 2]],ActividadesCom[[#This Row],[VALOR NIVEL 1]]),0),"")</f>
        <v>3</v>
      </c>
      <c r="G3896" s="7" t="str">
        <f>IF(ActividadesCom[[#This Row],[PROMEDIO]]="","",IF(ActividadesCom[[#This Row],[PROMEDIO]]&gt;=4,"EXCELENTE",IF(ActividadesCom[[#This Row],[PROMEDIO]]&gt;=3,"NOTABLE",IF(ActividadesCom[[#This Row],[PROMEDIO]]&gt;=2,"BUENO",IF(ActividadesCom[[#This Row],[PROMEDIO]]=1,"SUFICIENTE","")))))</f>
        <v>NOTABLE</v>
      </c>
      <c r="H3896" s="18">
        <f>MAX(ActividadesCom[[#This Row],[PERÍODO 1]],ActividadesCom[[#This Row],[PERÍODO 2]],ActividadesCom[[#This Row],[PERÍODO 3]],ActividadesCom[[#This Row],[PERÍODO 4]],ActividadesCom[[#This Row],[PERÍODO 5]])</f>
        <v>20223</v>
      </c>
      <c r="I3896" s="6" t="s">
        <v>5849</v>
      </c>
      <c r="J3896" s="5">
        <v>20223</v>
      </c>
      <c r="K3896" s="5" t="s">
        <v>4009</v>
      </c>
      <c r="L3896" s="18">
        <f>IF(ActividadesCom[[#This Row],[NIVEL 1]]&lt;&gt;0,VLOOKUP(ActividadesCom[[#This Row],[NIVEL 1]],Catálogo!A:B,2,FALSE),"")</f>
        <v>3</v>
      </c>
      <c r="M3896" s="5">
        <v>2</v>
      </c>
      <c r="N3896" s="6"/>
      <c r="O3896" s="5"/>
      <c r="P3896" s="5"/>
      <c r="Q3896" s="18" t="str">
        <f>IF(ActividadesCom[[#This Row],[NIVEL 2]]&lt;&gt;0,VLOOKUP(ActividadesCom[[#This Row],[NIVEL 2]],Catálogo!A:B,2,FALSE),"")</f>
        <v/>
      </c>
      <c r="R3896" s="5"/>
      <c r="S3896" s="6"/>
      <c r="T3896" s="5"/>
      <c r="U3896" s="5"/>
      <c r="V3896" s="18" t="str">
        <f>IF(ActividadesCom[[#This Row],[NIVEL 3]]&lt;&gt;0,VLOOKUP(ActividadesCom[[#This Row],[NIVEL 3]],Catálogo!A:B,2,FALSE),"")</f>
        <v/>
      </c>
      <c r="W3896" s="5"/>
      <c r="X3896" s="6"/>
      <c r="Y3896" s="5"/>
      <c r="Z3896" s="5"/>
      <c r="AA3896" s="18" t="str">
        <f>IF(ActividadesCom[[#This Row],[NIVEL 4]]&lt;&gt;0,VLOOKUP(ActividadesCom[[#This Row],[NIVEL 4]],Catálogo!A:B,2,FALSE),"")</f>
        <v/>
      </c>
      <c r="AB3896" s="5"/>
      <c r="AC3896" s="6"/>
      <c r="AD3896" s="5"/>
      <c r="AE3896" s="5"/>
      <c r="AF3896" s="18" t="str">
        <f>IF(ActividadesCom[[#This Row],[NIVEL 5]]&lt;&gt;0,VLOOKUP(ActividadesCom[[#This Row],[NIVEL 5]],Catálogo!A:B,2,FALSE),"")</f>
        <v/>
      </c>
      <c r="AG3896" s="36"/>
      <c r="AH3896" s="2"/>
      <c r="AI3896" s="2"/>
    </row>
    <row r="3897" spans="1:35" ht="30" customHeight="1" x14ac:dyDescent="0.25">
      <c r="A3897" s="7">
        <v>22470218</v>
      </c>
      <c r="B3897" s="10" t="str">
        <f>VLOOKUP(ActividadesCom[[#This Row],[NO. DE CONTROL]],'LISTADO ESTUDIANTES'!A:C,3,FALSE)</f>
        <v>GOMEZ RUIZ JARED ISAI</v>
      </c>
      <c r="C3897" s="97" t="str">
        <f>VLOOKUP(ActividadesCom[[#This Row],[NO. DE CONTROL]],'LISTADO ESTUDIANTES'!A:B,2,FALSE)</f>
        <v>INGENIERIA MECANICA</v>
      </c>
      <c r="D3897" s="18" t="str">
        <f>VLOOKUP(ActividadesCom[[#This Row],[NO. DE CONTROL]],'LISTADO ESTUDIANTES'!A:D,4,FALSE)</f>
        <v>ACTIVO(A)</v>
      </c>
      <c r="E3897" s="7">
        <f>SUM(ActividadesCom[[#This Row],[CRÉD. 1]],ActividadesCom[[#This Row],[CRÉD. 2]],ActividadesCom[[#This Row],[CRÉD. 3]],ActividadesCom[[#This Row],[CRÉD. 4]],ActividadesCom[[#This Row],[CRÉD. 5]])</f>
        <v>0</v>
      </c>
      <c r="F3897" s="18" t="str">
        <f>IF(ActividadesCom[[#This Row],[ÚLTIMO SEMESTRE CON CRÉDITOS]]&gt;0,ROUND(AVERAGE(ActividadesCom[[#This Row],[VALOR NIVEL 5]],ActividadesCom[[#This Row],[VALOR NIVEL 4]],ActividadesCom[[#This Row],[VALOR NIVEL 3]],ActividadesCom[[#This Row],[VALOR NIVEL 2]],ActividadesCom[[#This Row],[VALOR NIVEL 1]]),0),"")</f>
        <v/>
      </c>
      <c r="G3897" s="7" t="str">
        <f>IF(ActividadesCom[[#This Row],[PROMEDIO]]="","",IF(ActividadesCom[[#This Row],[PROMEDIO]]&gt;=4,"EXCELENTE",IF(ActividadesCom[[#This Row],[PROMEDIO]]&gt;=3,"NOTABLE",IF(ActividadesCom[[#This Row],[PROMEDIO]]&gt;=2,"BUENO",IF(ActividadesCom[[#This Row],[PROMEDIO]]=1,"SUFICIENTE","")))))</f>
        <v/>
      </c>
      <c r="H3897" s="18">
        <f>MAX(ActividadesCom[[#This Row],[PERÍODO 1]],ActividadesCom[[#This Row],[PERÍODO 2]],ActividadesCom[[#This Row],[PERÍODO 3]],ActividadesCom[[#This Row],[PERÍODO 4]],ActividadesCom[[#This Row],[PERÍODO 5]])</f>
        <v>0</v>
      </c>
      <c r="I3897" s="6"/>
      <c r="J3897" s="5"/>
      <c r="K3897" s="5"/>
      <c r="L3897" s="18" t="str">
        <f>IF(ActividadesCom[[#This Row],[NIVEL 1]]&lt;&gt;0,VLOOKUP(ActividadesCom[[#This Row],[NIVEL 1]],Catálogo!A:B,2,FALSE),"")</f>
        <v/>
      </c>
      <c r="M3897" s="5"/>
      <c r="N3897" s="6"/>
      <c r="O3897" s="5"/>
      <c r="P3897" s="5"/>
      <c r="Q3897" s="18" t="str">
        <f>IF(ActividadesCom[[#This Row],[NIVEL 2]]&lt;&gt;0,VLOOKUP(ActividadesCom[[#This Row],[NIVEL 2]],Catálogo!A:B,2,FALSE),"")</f>
        <v/>
      </c>
      <c r="R3897" s="5"/>
      <c r="S3897" s="6"/>
      <c r="T3897" s="5"/>
      <c r="U3897" s="5"/>
      <c r="V3897" s="18" t="str">
        <f>IF(ActividadesCom[[#This Row],[NIVEL 3]]&lt;&gt;0,VLOOKUP(ActividadesCom[[#This Row],[NIVEL 3]],Catálogo!A:B,2,FALSE),"")</f>
        <v/>
      </c>
      <c r="W3897" s="5"/>
      <c r="X3897" s="6"/>
      <c r="Y3897" s="5"/>
      <c r="Z3897" s="5"/>
      <c r="AA3897" s="18" t="str">
        <f>IF(ActividadesCom[[#This Row],[NIVEL 4]]&lt;&gt;0,VLOOKUP(ActividadesCom[[#This Row],[NIVEL 4]],Catálogo!A:B,2,FALSE),"")</f>
        <v/>
      </c>
      <c r="AB3897" s="5"/>
      <c r="AC3897" s="6"/>
      <c r="AD3897" s="5"/>
      <c r="AE3897" s="5"/>
      <c r="AF3897" s="18" t="str">
        <f>IF(ActividadesCom[[#This Row],[NIVEL 5]]&lt;&gt;0,VLOOKUP(ActividadesCom[[#This Row],[NIVEL 5]],Catálogo!A:B,2,FALSE),"")</f>
        <v/>
      </c>
      <c r="AG3897" s="36"/>
      <c r="AH3897" s="2"/>
      <c r="AI3897" s="2"/>
    </row>
    <row r="3898" spans="1:35" ht="30" customHeight="1" x14ac:dyDescent="0.25">
      <c r="A3898" s="7">
        <v>22470219</v>
      </c>
      <c r="B3898" s="10" t="str">
        <f>VLOOKUP(ActividadesCom[[#This Row],[NO. DE CONTROL]],'LISTADO ESTUDIANTES'!A:C,3,FALSE)</f>
        <v>KU CAN CANDELARIA GUADALUPE</v>
      </c>
      <c r="C3898" s="97" t="str">
        <f>VLOOKUP(ActividadesCom[[#This Row],[NO. DE CONTROL]],'LISTADO ESTUDIANTES'!A:B,2,FALSE)</f>
        <v>INGENIERIA MECANICA</v>
      </c>
      <c r="D3898" s="18" t="str">
        <f>VLOOKUP(ActividadesCom[[#This Row],[NO. DE CONTROL]],'LISTADO ESTUDIANTES'!A:D,4,FALSE)</f>
        <v>ACTIVO(A)</v>
      </c>
      <c r="E3898" s="7">
        <f>SUM(ActividadesCom[[#This Row],[CRÉD. 1]],ActividadesCom[[#This Row],[CRÉD. 2]],ActividadesCom[[#This Row],[CRÉD. 3]],ActividadesCom[[#This Row],[CRÉD. 4]],ActividadesCom[[#This Row],[CRÉD. 5]])</f>
        <v>0</v>
      </c>
      <c r="F3898" s="18" t="str">
        <f>IF(ActividadesCom[[#This Row],[ÚLTIMO SEMESTRE CON CRÉDITOS]]&gt;0,ROUND(AVERAGE(ActividadesCom[[#This Row],[VALOR NIVEL 5]],ActividadesCom[[#This Row],[VALOR NIVEL 4]],ActividadesCom[[#This Row],[VALOR NIVEL 3]],ActividadesCom[[#This Row],[VALOR NIVEL 2]],ActividadesCom[[#This Row],[VALOR NIVEL 1]]),0),"")</f>
        <v/>
      </c>
      <c r="G3898" s="7" t="str">
        <f>IF(ActividadesCom[[#This Row],[PROMEDIO]]="","",IF(ActividadesCom[[#This Row],[PROMEDIO]]&gt;=4,"EXCELENTE",IF(ActividadesCom[[#This Row],[PROMEDIO]]&gt;=3,"NOTABLE",IF(ActividadesCom[[#This Row],[PROMEDIO]]&gt;=2,"BUENO",IF(ActividadesCom[[#This Row],[PROMEDIO]]=1,"SUFICIENTE","")))))</f>
        <v/>
      </c>
      <c r="H3898" s="18">
        <f>MAX(ActividadesCom[[#This Row],[PERÍODO 1]],ActividadesCom[[#This Row],[PERÍODO 2]],ActividadesCom[[#This Row],[PERÍODO 3]],ActividadesCom[[#This Row],[PERÍODO 4]],ActividadesCom[[#This Row],[PERÍODO 5]])</f>
        <v>0</v>
      </c>
      <c r="I3898" s="6"/>
      <c r="J3898" s="5"/>
      <c r="K3898" s="5"/>
      <c r="L3898" s="18" t="str">
        <f>IF(ActividadesCom[[#This Row],[NIVEL 1]]&lt;&gt;0,VLOOKUP(ActividadesCom[[#This Row],[NIVEL 1]],Catálogo!A:B,2,FALSE),"")</f>
        <v/>
      </c>
      <c r="M3898" s="5"/>
      <c r="N3898" s="6"/>
      <c r="O3898" s="5"/>
      <c r="P3898" s="5"/>
      <c r="Q3898" s="18" t="str">
        <f>IF(ActividadesCom[[#This Row],[NIVEL 2]]&lt;&gt;0,VLOOKUP(ActividadesCom[[#This Row],[NIVEL 2]],Catálogo!A:B,2,FALSE),"")</f>
        <v/>
      </c>
      <c r="R3898" s="5"/>
      <c r="S3898" s="6"/>
      <c r="T3898" s="5"/>
      <c r="U3898" s="5"/>
      <c r="V3898" s="18" t="str">
        <f>IF(ActividadesCom[[#This Row],[NIVEL 3]]&lt;&gt;0,VLOOKUP(ActividadesCom[[#This Row],[NIVEL 3]],Catálogo!A:B,2,FALSE),"")</f>
        <v/>
      </c>
      <c r="W3898" s="5"/>
      <c r="X3898" s="6"/>
      <c r="Y3898" s="5"/>
      <c r="Z3898" s="5"/>
      <c r="AA3898" s="18" t="str">
        <f>IF(ActividadesCom[[#This Row],[NIVEL 4]]&lt;&gt;0,VLOOKUP(ActividadesCom[[#This Row],[NIVEL 4]],Catálogo!A:B,2,FALSE),"")</f>
        <v/>
      </c>
      <c r="AB3898" s="5"/>
      <c r="AC3898" s="6"/>
      <c r="AD3898" s="5"/>
      <c r="AE3898" s="5"/>
      <c r="AF3898" s="18" t="str">
        <f>IF(ActividadesCom[[#This Row],[NIVEL 5]]&lt;&gt;0,VLOOKUP(ActividadesCom[[#This Row],[NIVEL 5]],Catálogo!A:B,2,FALSE),"")</f>
        <v/>
      </c>
      <c r="AG3898" s="36"/>
      <c r="AH3898" s="2"/>
      <c r="AI3898" s="2"/>
    </row>
    <row r="3899" spans="1:35" ht="30" customHeight="1" x14ac:dyDescent="0.25">
      <c r="A3899" s="7">
        <v>22470220</v>
      </c>
      <c r="B3899" s="10" t="str">
        <f>VLOOKUP(ActividadesCom[[#This Row],[NO. DE CONTROL]],'LISTADO ESTUDIANTES'!A:C,3,FALSE)</f>
        <v>NARVAEZ ESCAMILLA FATIMA EILEEN</v>
      </c>
      <c r="C3899" s="97" t="str">
        <f>VLOOKUP(ActividadesCom[[#This Row],[NO. DE CONTROL]],'LISTADO ESTUDIANTES'!A:B,2,FALSE)</f>
        <v>INGENIERIA MECANICA</v>
      </c>
      <c r="D3899" s="18" t="str">
        <f>VLOOKUP(ActividadesCom[[#This Row],[NO. DE CONTROL]],'LISTADO ESTUDIANTES'!A:D,4,FALSE)</f>
        <v>ACTIVO(A)</v>
      </c>
      <c r="E3899" s="7">
        <f>SUM(ActividadesCom[[#This Row],[CRÉD. 1]],ActividadesCom[[#This Row],[CRÉD. 2]],ActividadesCom[[#This Row],[CRÉD. 3]],ActividadesCom[[#This Row],[CRÉD. 4]],ActividadesCom[[#This Row],[CRÉD. 5]])</f>
        <v>0</v>
      </c>
      <c r="F3899" s="18" t="str">
        <f>IF(ActividadesCom[[#This Row],[ÚLTIMO SEMESTRE CON CRÉDITOS]]&gt;0,ROUND(AVERAGE(ActividadesCom[[#This Row],[VALOR NIVEL 5]],ActividadesCom[[#This Row],[VALOR NIVEL 4]],ActividadesCom[[#This Row],[VALOR NIVEL 3]],ActividadesCom[[#This Row],[VALOR NIVEL 2]],ActividadesCom[[#This Row],[VALOR NIVEL 1]]),0),"")</f>
        <v/>
      </c>
      <c r="G3899" s="7" t="str">
        <f>IF(ActividadesCom[[#This Row],[PROMEDIO]]="","",IF(ActividadesCom[[#This Row],[PROMEDIO]]&gt;=4,"EXCELENTE",IF(ActividadesCom[[#This Row],[PROMEDIO]]&gt;=3,"NOTABLE",IF(ActividadesCom[[#This Row],[PROMEDIO]]&gt;=2,"BUENO",IF(ActividadesCom[[#This Row],[PROMEDIO]]=1,"SUFICIENTE","")))))</f>
        <v/>
      </c>
      <c r="H3899" s="18">
        <f>MAX(ActividadesCom[[#This Row],[PERÍODO 1]],ActividadesCom[[#This Row],[PERÍODO 2]],ActividadesCom[[#This Row],[PERÍODO 3]],ActividadesCom[[#This Row],[PERÍODO 4]],ActividadesCom[[#This Row],[PERÍODO 5]])</f>
        <v>0</v>
      </c>
      <c r="I3899" s="6"/>
      <c r="J3899" s="5"/>
      <c r="K3899" s="5"/>
      <c r="L3899" s="18" t="str">
        <f>IF(ActividadesCom[[#This Row],[NIVEL 1]]&lt;&gt;0,VLOOKUP(ActividadesCom[[#This Row],[NIVEL 1]],Catálogo!A:B,2,FALSE),"")</f>
        <v/>
      </c>
      <c r="M3899" s="5"/>
      <c r="N3899" s="6"/>
      <c r="O3899" s="5"/>
      <c r="P3899" s="5"/>
      <c r="Q3899" s="18" t="str">
        <f>IF(ActividadesCom[[#This Row],[NIVEL 2]]&lt;&gt;0,VLOOKUP(ActividadesCom[[#This Row],[NIVEL 2]],Catálogo!A:B,2,FALSE),"")</f>
        <v/>
      </c>
      <c r="R3899" s="5"/>
      <c r="S3899" s="6"/>
      <c r="T3899" s="5"/>
      <c r="U3899" s="5"/>
      <c r="V3899" s="18" t="str">
        <f>IF(ActividadesCom[[#This Row],[NIVEL 3]]&lt;&gt;0,VLOOKUP(ActividadesCom[[#This Row],[NIVEL 3]],Catálogo!A:B,2,FALSE),"")</f>
        <v/>
      </c>
      <c r="W3899" s="5"/>
      <c r="X3899" s="6"/>
      <c r="Y3899" s="5"/>
      <c r="Z3899" s="5"/>
      <c r="AA3899" s="18" t="str">
        <f>IF(ActividadesCom[[#This Row],[NIVEL 4]]&lt;&gt;0,VLOOKUP(ActividadesCom[[#This Row],[NIVEL 4]],Catálogo!A:B,2,FALSE),"")</f>
        <v/>
      </c>
      <c r="AB3899" s="5"/>
      <c r="AC3899" s="6"/>
      <c r="AD3899" s="5"/>
      <c r="AE3899" s="5"/>
      <c r="AF3899" s="18" t="str">
        <f>IF(ActividadesCom[[#This Row],[NIVEL 5]]&lt;&gt;0,VLOOKUP(ActividadesCom[[#This Row],[NIVEL 5]],Catálogo!A:B,2,FALSE),"")</f>
        <v/>
      </c>
      <c r="AG3899" s="36"/>
      <c r="AH3899" s="2"/>
      <c r="AI3899" s="2"/>
    </row>
    <row r="3900" spans="1:35" ht="30" customHeight="1" x14ac:dyDescent="0.25">
      <c r="A3900" s="7">
        <v>22470221</v>
      </c>
      <c r="B3900" s="10" t="str">
        <f>VLOOKUP(ActividadesCom[[#This Row],[NO. DE CONTROL]],'LISTADO ESTUDIANTES'!A:C,3,FALSE)</f>
        <v>OCAÑA HUICAB RAFAEL DE JESUS</v>
      </c>
      <c r="C3900" s="97" t="str">
        <f>VLOOKUP(ActividadesCom[[#This Row],[NO. DE CONTROL]],'LISTADO ESTUDIANTES'!A:B,2,FALSE)</f>
        <v>INGENIERIA MECANICA</v>
      </c>
      <c r="D3900" s="18" t="str">
        <f>VLOOKUP(ActividadesCom[[#This Row],[NO. DE CONTROL]],'LISTADO ESTUDIANTES'!A:D,4,FALSE)</f>
        <v>ACTIVO(A)</v>
      </c>
      <c r="E3900" s="7">
        <f>SUM(ActividadesCom[[#This Row],[CRÉD. 1]],ActividadesCom[[#This Row],[CRÉD. 2]],ActividadesCom[[#This Row],[CRÉD. 3]],ActividadesCom[[#This Row],[CRÉD. 4]],ActividadesCom[[#This Row],[CRÉD. 5]])</f>
        <v>0</v>
      </c>
      <c r="F3900" s="18" t="str">
        <f>IF(ActividadesCom[[#This Row],[ÚLTIMO SEMESTRE CON CRÉDITOS]]&gt;0,ROUND(AVERAGE(ActividadesCom[[#This Row],[VALOR NIVEL 5]],ActividadesCom[[#This Row],[VALOR NIVEL 4]],ActividadesCom[[#This Row],[VALOR NIVEL 3]],ActividadesCom[[#This Row],[VALOR NIVEL 2]],ActividadesCom[[#This Row],[VALOR NIVEL 1]]),0),"")</f>
        <v/>
      </c>
      <c r="G3900" s="7" t="str">
        <f>IF(ActividadesCom[[#This Row],[PROMEDIO]]="","",IF(ActividadesCom[[#This Row],[PROMEDIO]]&gt;=4,"EXCELENTE",IF(ActividadesCom[[#This Row],[PROMEDIO]]&gt;=3,"NOTABLE",IF(ActividadesCom[[#This Row],[PROMEDIO]]&gt;=2,"BUENO",IF(ActividadesCom[[#This Row],[PROMEDIO]]=1,"SUFICIENTE","")))))</f>
        <v/>
      </c>
      <c r="H3900" s="18">
        <f>MAX(ActividadesCom[[#This Row],[PERÍODO 1]],ActividadesCom[[#This Row],[PERÍODO 2]],ActividadesCom[[#This Row],[PERÍODO 3]],ActividadesCom[[#This Row],[PERÍODO 4]],ActividadesCom[[#This Row],[PERÍODO 5]])</f>
        <v>0</v>
      </c>
      <c r="I3900" s="6"/>
      <c r="J3900" s="5"/>
      <c r="K3900" s="5"/>
      <c r="L3900" s="18" t="str">
        <f>IF(ActividadesCom[[#This Row],[NIVEL 1]]&lt;&gt;0,VLOOKUP(ActividadesCom[[#This Row],[NIVEL 1]],Catálogo!A:B,2,FALSE),"")</f>
        <v/>
      </c>
      <c r="M3900" s="5"/>
      <c r="N3900" s="6"/>
      <c r="O3900" s="5"/>
      <c r="P3900" s="5"/>
      <c r="Q3900" s="18" t="str">
        <f>IF(ActividadesCom[[#This Row],[NIVEL 2]]&lt;&gt;0,VLOOKUP(ActividadesCom[[#This Row],[NIVEL 2]],Catálogo!A:B,2,FALSE),"")</f>
        <v/>
      </c>
      <c r="R3900" s="5"/>
      <c r="S3900" s="6"/>
      <c r="T3900" s="5"/>
      <c r="U3900" s="5"/>
      <c r="V3900" s="18" t="str">
        <f>IF(ActividadesCom[[#This Row],[NIVEL 3]]&lt;&gt;0,VLOOKUP(ActividadesCom[[#This Row],[NIVEL 3]],Catálogo!A:B,2,FALSE),"")</f>
        <v/>
      </c>
      <c r="W3900" s="5"/>
      <c r="X3900" s="6"/>
      <c r="Y3900" s="5"/>
      <c r="Z3900" s="5"/>
      <c r="AA3900" s="18" t="str">
        <f>IF(ActividadesCom[[#This Row],[NIVEL 4]]&lt;&gt;0,VLOOKUP(ActividadesCom[[#This Row],[NIVEL 4]],Catálogo!A:B,2,FALSE),"")</f>
        <v/>
      </c>
      <c r="AB3900" s="5"/>
      <c r="AC3900" s="6"/>
      <c r="AD3900" s="5"/>
      <c r="AE3900" s="5"/>
      <c r="AF3900" s="18" t="str">
        <f>IF(ActividadesCom[[#This Row],[NIVEL 5]]&lt;&gt;0,VLOOKUP(ActividadesCom[[#This Row],[NIVEL 5]],Catálogo!A:B,2,FALSE),"")</f>
        <v/>
      </c>
      <c r="AG3900" s="36"/>
      <c r="AH3900" s="2"/>
      <c r="AI3900" s="2"/>
    </row>
    <row r="3901" spans="1:35" ht="30" customHeight="1" x14ac:dyDescent="0.25">
      <c r="A3901" s="7">
        <v>22470222</v>
      </c>
      <c r="B3901" s="10" t="str">
        <f>VLOOKUP(ActividadesCom[[#This Row],[NO. DE CONTROL]],'LISTADO ESTUDIANTES'!A:C,3,FALSE)</f>
        <v>MANGAS ESTRELLA JUAN HUMBERTO</v>
      </c>
      <c r="C3901" s="97" t="str">
        <f>VLOOKUP(ActividadesCom[[#This Row],[NO. DE CONTROL]],'LISTADO ESTUDIANTES'!A:B,2,FALSE)</f>
        <v>INGENIERIA INDUSTRIAL</v>
      </c>
      <c r="D3901" s="18" t="str">
        <f>VLOOKUP(ActividadesCom[[#This Row],[NO. DE CONTROL]],'LISTADO ESTUDIANTES'!A:D,4,FALSE)</f>
        <v>ACTIVO(A)</v>
      </c>
      <c r="E3901" s="7">
        <f>SUM(ActividadesCom[[#This Row],[CRÉD. 1]],ActividadesCom[[#This Row],[CRÉD. 2]],ActividadesCom[[#This Row],[CRÉD. 3]],ActividadesCom[[#This Row],[CRÉD. 4]],ActividadesCom[[#This Row],[CRÉD. 5]])</f>
        <v>0</v>
      </c>
      <c r="F3901" s="18" t="str">
        <f>IF(ActividadesCom[[#This Row],[ÚLTIMO SEMESTRE CON CRÉDITOS]]&gt;0,ROUND(AVERAGE(ActividadesCom[[#This Row],[VALOR NIVEL 5]],ActividadesCom[[#This Row],[VALOR NIVEL 4]],ActividadesCom[[#This Row],[VALOR NIVEL 3]],ActividadesCom[[#This Row],[VALOR NIVEL 2]],ActividadesCom[[#This Row],[VALOR NIVEL 1]]),0),"")</f>
        <v/>
      </c>
      <c r="G3901" s="7" t="str">
        <f>IF(ActividadesCom[[#This Row],[PROMEDIO]]="","",IF(ActividadesCom[[#This Row],[PROMEDIO]]&gt;=4,"EXCELENTE",IF(ActividadesCom[[#This Row],[PROMEDIO]]&gt;=3,"NOTABLE",IF(ActividadesCom[[#This Row],[PROMEDIO]]&gt;=2,"BUENO",IF(ActividadesCom[[#This Row],[PROMEDIO]]=1,"SUFICIENTE","")))))</f>
        <v/>
      </c>
      <c r="H3901" s="18">
        <f>MAX(ActividadesCom[[#This Row],[PERÍODO 1]],ActividadesCom[[#This Row],[PERÍODO 2]],ActividadesCom[[#This Row],[PERÍODO 3]],ActividadesCom[[#This Row],[PERÍODO 4]],ActividadesCom[[#This Row],[PERÍODO 5]])</f>
        <v>0</v>
      </c>
      <c r="I3901" s="6"/>
      <c r="J3901" s="5"/>
      <c r="K3901" s="5"/>
      <c r="L3901" s="18" t="str">
        <f>IF(ActividadesCom[[#This Row],[NIVEL 1]]&lt;&gt;0,VLOOKUP(ActividadesCom[[#This Row],[NIVEL 1]],Catálogo!A:B,2,FALSE),"")</f>
        <v/>
      </c>
      <c r="M3901" s="5"/>
      <c r="N3901" s="6"/>
      <c r="O3901" s="5"/>
      <c r="P3901" s="5"/>
      <c r="Q3901" s="18" t="str">
        <f>IF(ActividadesCom[[#This Row],[NIVEL 2]]&lt;&gt;0,VLOOKUP(ActividadesCom[[#This Row],[NIVEL 2]],Catálogo!A:B,2,FALSE),"")</f>
        <v/>
      </c>
      <c r="R3901" s="5"/>
      <c r="S3901" s="6"/>
      <c r="T3901" s="5"/>
      <c r="U3901" s="5"/>
      <c r="V3901" s="18" t="str">
        <f>IF(ActividadesCom[[#This Row],[NIVEL 3]]&lt;&gt;0,VLOOKUP(ActividadesCom[[#This Row],[NIVEL 3]],Catálogo!A:B,2,FALSE),"")</f>
        <v/>
      </c>
      <c r="W3901" s="5"/>
      <c r="X3901" s="6"/>
      <c r="Y3901" s="5"/>
      <c r="Z3901" s="5"/>
      <c r="AA3901" s="18" t="str">
        <f>IF(ActividadesCom[[#This Row],[NIVEL 4]]&lt;&gt;0,VLOOKUP(ActividadesCom[[#This Row],[NIVEL 4]],Catálogo!A:B,2,FALSE),"")</f>
        <v/>
      </c>
      <c r="AB3901" s="5"/>
      <c r="AC3901" s="6"/>
      <c r="AD3901" s="5"/>
      <c r="AE3901" s="5"/>
      <c r="AF3901" s="18" t="str">
        <f>IF(ActividadesCom[[#This Row],[NIVEL 5]]&lt;&gt;0,VLOOKUP(ActividadesCom[[#This Row],[NIVEL 5]],Catálogo!A:B,2,FALSE),"")</f>
        <v/>
      </c>
      <c r="AG3901" s="36"/>
      <c r="AH3901" s="2"/>
      <c r="AI3901" s="2"/>
    </row>
    <row r="3902" spans="1:35" ht="30" customHeight="1" x14ac:dyDescent="0.25">
      <c r="A3902" s="7">
        <v>22470223</v>
      </c>
      <c r="B3902" s="10" t="str">
        <f>VLOOKUP(ActividadesCom[[#This Row],[NO. DE CONTROL]],'LISTADO ESTUDIANTES'!A:C,3,FALSE)</f>
        <v>YAN QUEN VICTOR ALONSO</v>
      </c>
      <c r="C3902" s="97" t="str">
        <f>VLOOKUP(ActividadesCom[[#This Row],[NO. DE CONTROL]],'LISTADO ESTUDIANTES'!A:B,2,FALSE)</f>
        <v>INGENIERIA INDUSTRIAL</v>
      </c>
      <c r="D3902" s="18" t="str">
        <f>VLOOKUP(ActividadesCom[[#This Row],[NO. DE CONTROL]],'LISTADO ESTUDIANTES'!A:D,4,FALSE)</f>
        <v>ACTIVO(A)</v>
      </c>
      <c r="E3902" s="7">
        <f>SUM(ActividadesCom[[#This Row],[CRÉD. 1]],ActividadesCom[[#This Row],[CRÉD. 2]],ActividadesCom[[#This Row],[CRÉD. 3]],ActividadesCom[[#This Row],[CRÉD. 4]],ActividadesCom[[#This Row],[CRÉD. 5]])</f>
        <v>0</v>
      </c>
      <c r="F3902" s="18" t="str">
        <f>IF(ActividadesCom[[#This Row],[ÚLTIMO SEMESTRE CON CRÉDITOS]]&gt;0,ROUND(AVERAGE(ActividadesCom[[#This Row],[VALOR NIVEL 5]],ActividadesCom[[#This Row],[VALOR NIVEL 4]],ActividadesCom[[#This Row],[VALOR NIVEL 3]],ActividadesCom[[#This Row],[VALOR NIVEL 2]],ActividadesCom[[#This Row],[VALOR NIVEL 1]]),0),"")</f>
        <v/>
      </c>
      <c r="G3902" s="7" t="str">
        <f>IF(ActividadesCom[[#This Row],[PROMEDIO]]="","",IF(ActividadesCom[[#This Row],[PROMEDIO]]&gt;=4,"EXCELENTE",IF(ActividadesCom[[#This Row],[PROMEDIO]]&gt;=3,"NOTABLE",IF(ActividadesCom[[#This Row],[PROMEDIO]]&gt;=2,"BUENO",IF(ActividadesCom[[#This Row],[PROMEDIO]]=1,"SUFICIENTE","")))))</f>
        <v/>
      </c>
      <c r="H3902" s="18">
        <f>MAX(ActividadesCom[[#This Row],[PERÍODO 1]],ActividadesCom[[#This Row],[PERÍODO 2]],ActividadesCom[[#This Row],[PERÍODO 3]],ActividadesCom[[#This Row],[PERÍODO 4]],ActividadesCom[[#This Row],[PERÍODO 5]])</f>
        <v>0</v>
      </c>
      <c r="I3902" s="6"/>
      <c r="J3902" s="5"/>
      <c r="K3902" s="5"/>
      <c r="L3902" s="18" t="str">
        <f>IF(ActividadesCom[[#This Row],[NIVEL 1]]&lt;&gt;0,VLOOKUP(ActividadesCom[[#This Row],[NIVEL 1]],Catálogo!A:B,2,FALSE),"")</f>
        <v/>
      </c>
      <c r="M3902" s="5"/>
      <c r="N3902" s="6"/>
      <c r="O3902" s="5"/>
      <c r="P3902" s="5"/>
      <c r="Q3902" s="18" t="str">
        <f>IF(ActividadesCom[[#This Row],[NIVEL 2]]&lt;&gt;0,VLOOKUP(ActividadesCom[[#This Row],[NIVEL 2]],Catálogo!A:B,2,FALSE),"")</f>
        <v/>
      </c>
      <c r="R3902" s="5"/>
      <c r="S3902" s="6"/>
      <c r="T3902" s="5"/>
      <c r="U3902" s="5"/>
      <c r="V3902" s="18" t="str">
        <f>IF(ActividadesCom[[#This Row],[NIVEL 3]]&lt;&gt;0,VLOOKUP(ActividadesCom[[#This Row],[NIVEL 3]],Catálogo!A:B,2,FALSE),"")</f>
        <v/>
      </c>
      <c r="W3902" s="5"/>
      <c r="X3902" s="6"/>
      <c r="Y3902" s="5"/>
      <c r="Z3902" s="5"/>
      <c r="AA3902" s="18" t="str">
        <f>IF(ActividadesCom[[#This Row],[NIVEL 4]]&lt;&gt;0,VLOOKUP(ActividadesCom[[#This Row],[NIVEL 4]],Catálogo!A:B,2,FALSE),"")</f>
        <v/>
      </c>
      <c r="AB3902" s="5"/>
      <c r="AC3902" s="6"/>
      <c r="AD3902" s="5"/>
      <c r="AE3902" s="5"/>
      <c r="AF3902" s="18" t="str">
        <f>IF(ActividadesCom[[#This Row],[NIVEL 5]]&lt;&gt;0,VLOOKUP(ActividadesCom[[#This Row],[NIVEL 5]],Catálogo!A:B,2,FALSE),"")</f>
        <v/>
      </c>
      <c r="AG3902" s="36"/>
      <c r="AH3902" s="2"/>
      <c r="AI3902" s="2"/>
    </row>
    <row r="3903" spans="1:35" ht="30" customHeight="1" x14ac:dyDescent="0.25">
      <c r="A3903" s="7">
        <v>22470224</v>
      </c>
      <c r="B3903" s="10" t="str">
        <f>VLOOKUP(ActividadesCom[[#This Row],[NO. DE CONTROL]],'LISTADO ESTUDIANTES'!A:C,3,FALSE)</f>
        <v>DZIB SARMIENTO RODRIGO ARMANDO</v>
      </c>
      <c r="C3903" s="97" t="str">
        <f>VLOOKUP(ActividadesCom[[#This Row],[NO. DE CONTROL]],'LISTADO ESTUDIANTES'!A:B,2,FALSE)</f>
        <v>INGENIERIA INDUSTRIAL</v>
      </c>
      <c r="D3903" s="18" t="str">
        <f>VLOOKUP(ActividadesCom[[#This Row],[NO. DE CONTROL]],'LISTADO ESTUDIANTES'!A:D,4,FALSE)</f>
        <v>ACTIVO(A)</v>
      </c>
      <c r="E3903" s="7">
        <f>SUM(ActividadesCom[[#This Row],[CRÉD. 1]],ActividadesCom[[#This Row],[CRÉD. 2]],ActividadesCom[[#This Row],[CRÉD. 3]],ActividadesCom[[#This Row],[CRÉD. 4]],ActividadesCom[[#This Row],[CRÉD. 5]])</f>
        <v>0</v>
      </c>
      <c r="F3903" s="18" t="str">
        <f>IF(ActividadesCom[[#This Row],[ÚLTIMO SEMESTRE CON CRÉDITOS]]&gt;0,ROUND(AVERAGE(ActividadesCom[[#This Row],[VALOR NIVEL 5]],ActividadesCom[[#This Row],[VALOR NIVEL 4]],ActividadesCom[[#This Row],[VALOR NIVEL 3]],ActividadesCom[[#This Row],[VALOR NIVEL 2]],ActividadesCom[[#This Row],[VALOR NIVEL 1]]),0),"")</f>
        <v/>
      </c>
      <c r="G3903" s="7" t="str">
        <f>IF(ActividadesCom[[#This Row],[PROMEDIO]]="","",IF(ActividadesCom[[#This Row],[PROMEDIO]]&gt;=4,"EXCELENTE",IF(ActividadesCom[[#This Row],[PROMEDIO]]&gt;=3,"NOTABLE",IF(ActividadesCom[[#This Row],[PROMEDIO]]&gt;=2,"BUENO",IF(ActividadesCom[[#This Row],[PROMEDIO]]=1,"SUFICIENTE","")))))</f>
        <v/>
      </c>
      <c r="H3903" s="18">
        <f>MAX(ActividadesCom[[#This Row],[PERÍODO 1]],ActividadesCom[[#This Row],[PERÍODO 2]],ActividadesCom[[#This Row],[PERÍODO 3]],ActividadesCom[[#This Row],[PERÍODO 4]],ActividadesCom[[#This Row],[PERÍODO 5]])</f>
        <v>0</v>
      </c>
      <c r="I3903" s="6"/>
      <c r="J3903" s="5"/>
      <c r="K3903" s="5"/>
      <c r="L3903" s="18" t="str">
        <f>IF(ActividadesCom[[#This Row],[NIVEL 1]]&lt;&gt;0,VLOOKUP(ActividadesCom[[#This Row],[NIVEL 1]],Catálogo!A:B,2,FALSE),"")</f>
        <v/>
      </c>
      <c r="M3903" s="5"/>
      <c r="N3903" s="6"/>
      <c r="O3903" s="5"/>
      <c r="P3903" s="5"/>
      <c r="Q3903" s="18" t="str">
        <f>IF(ActividadesCom[[#This Row],[NIVEL 2]]&lt;&gt;0,VLOOKUP(ActividadesCom[[#This Row],[NIVEL 2]],Catálogo!A:B,2,FALSE),"")</f>
        <v/>
      </c>
      <c r="R3903" s="5"/>
      <c r="S3903" s="6"/>
      <c r="T3903" s="5"/>
      <c r="U3903" s="5"/>
      <c r="V3903" s="18" t="str">
        <f>IF(ActividadesCom[[#This Row],[NIVEL 3]]&lt;&gt;0,VLOOKUP(ActividadesCom[[#This Row],[NIVEL 3]],Catálogo!A:B,2,FALSE),"")</f>
        <v/>
      </c>
      <c r="W3903" s="5"/>
      <c r="X3903" s="6"/>
      <c r="Y3903" s="5"/>
      <c r="Z3903" s="5"/>
      <c r="AA3903" s="18" t="str">
        <f>IF(ActividadesCom[[#This Row],[NIVEL 4]]&lt;&gt;0,VLOOKUP(ActividadesCom[[#This Row],[NIVEL 4]],Catálogo!A:B,2,FALSE),"")</f>
        <v/>
      </c>
      <c r="AB3903" s="5"/>
      <c r="AC3903" s="6"/>
      <c r="AD3903" s="5"/>
      <c r="AE3903" s="5"/>
      <c r="AF3903" s="18" t="str">
        <f>IF(ActividadesCom[[#This Row],[NIVEL 5]]&lt;&gt;0,VLOOKUP(ActividadesCom[[#This Row],[NIVEL 5]],Catálogo!A:B,2,FALSE),"")</f>
        <v/>
      </c>
      <c r="AG3903" s="36"/>
      <c r="AH3903" s="2"/>
      <c r="AI3903" s="2"/>
    </row>
    <row r="3904" spans="1:35" ht="30" customHeight="1" x14ac:dyDescent="0.25">
      <c r="A3904" s="7">
        <v>22470225</v>
      </c>
      <c r="B3904" s="10" t="str">
        <f>VLOOKUP(ActividadesCom[[#This Row],[NO. DE CONTROL]],'LISTADO ESTUDIANTES'!A:C,3,FALSE)</f>
        <v>PEREZ CHUC RICARDO ARMANDO</v>
      </c>
      <c r="C3904" s="97" t="str">
        <f>VLOOKUP(ActividadesCom[[#This Row],[NO. DE CONTROL]],'LISTADO ESTUDIANTES'!A:B,2,FALSE)</f>
        <v>INGENIERIA INDUSTRIAL</v>
      </c>
      <c r="D3904" s="18" t="str">
        <f>VLOOKUP(ActividadesCom[[#This Row],[NO. DE CONTROL]],'LISTADO ESTUDIANTES'!A:D,4,FALSE)</f>
        <v>ACTIVO(A)</v>
      </c>
      <c r="E3904" s="7">
        <f>SUM(ActividadesCom[[#This Row],[CRÉD. 1]],ActividadesCom[[#This Row],[CRÉD. 2]],ActividadesCom[[#This Row],[CRÉD. 3]],ActividadesCom[[#This Row],[CRÉD. 4]],ActividadesCom[[#This Row],[CRÉD. 5]])</f>
        <v>0</v>
      </c>
      <c r="F3904" s="18" t="str">
        <f>IF(ActividadesCom[[#This Row],[ÚLTIMO SEMESTRE CON CRÉDITOS]]&gt;0,ROUND(AVERAGE(ActividadesCom[[#This Row],[VALOR NIVEL 5]],ActividadesCom[[#This Row],[VALOR NIVEL 4]],ActividadesCom[[#This Row],[VALOR NIVEL 3]],ActividadesCom[[#This Row],[VALOR NIVEL 2]],ActividadesCom[[#This Row],[VALOR NIVEL 1]]),0),"")</f>
        <v/>
      </c>
      <c r="G3904" s="7" t="str">
        <f>IF(ActividadesCom[[#This Row],[PROMEDIO]]="","",IF(ActividadesCom[[#This Row],[PROMEDIO]]&gt;=4,"EXCELENTE",IF(ActividadesCom[[#This Row],[PROMEDIO]]&gt;=3,"NOTABLE",IF(ActividadesCom[[#This Row],[PROMEDIO]]&gt;=2,"BUENO",IF(ActividadesCom[[#This Row],[PROMEDIO]]=1,"SUFICIENTE","")))))</f>
        <v/>
      </c>
      <c r="H3904" s="18">
        <f>MAX(ActividadesCom[[#This Row],[PERÍODO 1]],ActividadesCom[[#This Row],[PERÍODO 2]],ActividadesCom[[#This Row],[PERÍODO 3]],ActividadesCom[[#This Row],[PERÍODO 4]],ActividadesCom[[#This Row],[PERÍODO 5]])</f>
        <v>0</v>
      </c>
      <c r="I3904" s="6"/>
      <c r="J3904" s="5"/>
      <c r="K3904" s="5"/>
      <c r="L3904" s="18" t="str">
        <f>IF(ActividadesCom[[#This Row],[NIVEL 1]]&lt;&gt;0,VLOOKUP(ActividadesCom[[#This Row],[NIVEL 1]],Catálogo!A:B,2,FALSE),"")</f>
        <v/>
      </c>
      <c r="M3904" s="5"/>
      <c r="N3904" s="6"/>
      <c r="O3904" s="5"/>
      <c r="P3904" s="5"/>
      <c r="Q3904" s="18" t="str">
        <f>IF(ActividadesCom[[#This Row],[NIVEL 2]]&lt;&gt;0,VLOOKUP(ActividadesCom[[#This Row],[NIVEL 2]],Catálogo!A:B,2,FALSE),"")</f>
        <v/>
      </c>
      <c r="R3904" s="5"/>
      <c r="S3904" s="6"/>
      <c r="T3904" s="5"/>
      <c r="U3904" s="5"/>
      <c r="V3904" s="18" t="str">
        <f>IF(ActividadesCom[[#This Row],[NIVEL 3]]&lt;&gt;0,VLOOKUP(ActividadesCom[[#This Row],[NIVEL 3]],Catálogo!A:B,2,FALSE),"")</f>
        <v/>
      </c>
      <c r="W3904" s="5"/>
      <c r="X3904" s="6"/>
      <c r="Y3904" s="5"/>
      <c r="Z3904" s="5"/>
      <c r="AA3904" s="18" t="str">
        <f>IF(ActividadesCom[[#This Row],[NIVEL 4]]&lt;&gt;0,VLOOKUP(ActividadesCom[[#This Row],[NIVEL 4]],Catálogo!A:B,2,FALSE),"")</f>
        <v/>
      </c>
      <c r="AB3904" s="5"/>
      <c r="AC3904" s="6"/>
      <c r="AD3904" s="5"/>
      <c r="AE3904" s="5"/>
      <c r="AF3904" s="18" t="str">
        <f>IF(ActividadesCom[[#This Row],[NIVEL 5]]&lt;&gt;0,VLOOKUP(ActividadesCom[[#This Row],[NIVEL 5]],Catálogo!A:B,2,FALSE),"")</f>
        <v/>
      </c>
      <c r="AG3904" s="36"/>
      <c r="AH3904" s="2"/>
      <c r="AI3904" s="2"/>
    </row>
    <row r="3905" spans="1:35" ht="30" customHeight="1" x14ac:dyDescent="0.25">
      <c r="A3905" s="7">
        <v>22470226</v>
      </c>
      <c r="B3905" s="10" t="str">
        <f>VLOOKUP(ActividadesCom[[#This Row],[NO. DE CONTROL]],'LISTADO ESTUDIANTES'!A:C,3,FALSE)</f>
        <v>GUTIÉRREZ MATEO JAIME</v>
      </c>
      <c r="C3905" s="97" t="str">
        <f>VLOOKUP(ActividadesCom[[#This Row],[NO. DE CONTROL]],'LISTADO ESTUDIANTES'!A:B,2,FALSE)</f>
        <v>INGENIERIA INDUSTRIAL</v>
      </c>
      <c r="D3905" s="18" t="str">
        <f>VLOOKUP(ActividadesCom[[#This Row],[NO. DE CONTROL]],'LISTADO ESTUDIANTES'!A:D,4,FALSE)</f>
        <v>ACTIVO(A)</v>
      </c>
      <c r="E3905" s="7">
        <f>SUM(ActividadesCom[[#This Row],[CRÉD. 1]],ActividadesCom[[#This Row],[CRÉD. 2]],ActividadesCom[[#This Row],[CRÉD. 3]],ActividadesCom[[#This Row],[CRÉD. 4]],ActividadesCom[[#This Row],[CRÉD. 5]])</f>
        <v>0</v>
      </c>
      <c r="F3905" s="18" t="str">
        <f>IF(ActividadesCom[[#This Row],[ÚLTIMO SEMESTRE CON CRÉDITOS]]&gt;0,ROUND(AVERAGE(ActividadesCom[[#This Row],[VALOR NIVEL 5]],ActividadesCom[[#This Row],[VALOR NIVEL 4]],ActividadesCom[[#This Row],[VALOR NIVEL 3]],ActividadesCom[[#This Row],[VALOR NIVEL 2]],ActividadesCom[[#This Row],[VALOR NIVEL 1]]),0),"")</f>
        <v/>
      </c>
      <c r="G3905" s="7" t="str">
        <f>IF(ActividadesCom[[#This Row],[PROMEDIO]]="","",IF(ActividadesCom[[#This Row],[PROMEDIO]]&gt;=4,"EXCELENTE",IF(ActividadesCom[[#This Row],[PROMEDIO]]&gt;=3,"NOTABLE",IF(ActividadesCom[[#This Row],[PROMEDIO]]&gt;=2,"BUENO",IF(ActividadesCom[[#This Row],[PROMEDIO]]=1,"SUFICIENTE","")))))</f>
        <v/>
      </c>
      <c r="H3905" s="18">
        <f>MAX(ActividadesCom[[#This Row],[PERÍODO 1]],ActividadesCom[[#This Row],[PERÍODO 2]],ActividadesCom[[#This Row],[PERÍODO 3]],ActividadesCom[[#This Row],[PERÍODO 4]],ActividadesCom[[#This Row],[PERÍODO 5]])</f>
        <v>0</v>
      </c>
      <c r="I3905" s="6"/>
      <c r="J3905" s="5"/>
      <c r="K3905" s="5"/>
      <c r="L3905" s="18" t="str">
        <f>IF(ActividadesCom[[#This Row],[NIVEL 1]]&lt;&gt;0,VLOOKUP(ActividadesCom[[#This Row],[NIVEL 1]],Catálogo!A:B,2,FALSE),"")</f>
        <v/>
      </c>
      <c r="M3905" s="5"/>
      <c r="N3905" s="6"/>
      <c r="O3905" s="5"/>
      <c r="P3905" s="5"/>
      <c r="Q3905" s="18" t="str">
        <f>IF(ActividadesCom[[#This Row],[NIVEL 2]]&lt;&gt;0,VLOOKUP(ActividadesCom[[#This Row],[NIVEL 2]],Catálogo!A:B,2,FALSE),"")</f>
        <v/>
      </c>
      <c r="R3905" s="5"/>
      <c r="S3905" s="6"/>
      <c r="T3905" s="5"/>
      <c r="U3905" s="5"/>
      <c r="V3905" s="18" t="str">
        <f>IF(ActividadesCom[[#This Row],[NIVEL 3]]&lt;&gt;0,VLOOKUP(ActividadesCom[[#This Row],[NIVEL 3]],Catálogo!A:B,2,FALSE),"")</f>
        <v/>
      </c>
      <c r="W3905" s="5"/>
      <c r="X3905" s="6"/>
      <c r="Y3905" s="5"/>
      <c r="Z3905" s="5"/>
      <c r="AA3905" s="18" t="str">
        <f>IF(ActividadesCom[[#This Row],[NIVEL 4]]&lt;&gt;0,VLOOKUP(ActividadesCom[[#This Row],[NIVEL 4]],Catálogo!A:B,2,FALSE),"")</f>
        <v/>
      </c>
      <c r="AB3905" s="5"/>
      <c r="AC3905" s="6"/>
      <c r="AD3905" s="5"/>
      <c r="AE3905" s="5"/>
      <c r="AF3905" s="18" t="str">
        <f>IF(ActividadesCom[[#This Row],[NIVEL 5]]&lt;&gt;0,VLOOKUP(ActividadesCom[[#This Row],[NIVEL 5]],Catálogo!A:B,2,FALSE),"")</f>
        <v/>
      </c>
      <c r="AG3905" s="36"/>
      <c r="AH3905" s="2"/>
      <c r="AI3905" s="2"/>
    </row>
    <row r="3906" spans="1:35" ht="30" customHeight="1" x14ac:dyDescent="0.25">
      <c r="A3906" s="7">
        <v>22470227</v>
      </c>
      <c r="B3906" s="10" t="str">
        <f>VLOOKUP(ActividadesCom[[#This Row],[NO. DE CONTROL]],'LISTADO ESTUDIANTES'!A:C,3,FALSE)</f>
        <v>MOO LÓPEZ CRISTEL MARGARITA</v>
      </c>
      <c r="C3906" s="97" t="str">
        <f>VLOOKUP(ActividadesCom[[#This Row],[NO. DE CONTROL]],'LISTADO ESTUDIANTES'!A:B,2,FALSE)</f>
        <v>INGENIERIA INDUSTRIAL</v>
      </c>
      <c r="D3906" s="18" t="str">
        <f>VLOOKUP(ActividadesCom[[#This Row],[NO. DE CONTROL]],'LISTADO ESTUDIANTES'!A:D,4,FALSE)</f>
        <v>ACTIVO(A)</v>
      </c>
      <c r="E3906" s="7">
        <f>SUM(ActividadesCom[[#This Row],[CRÉD. 1]],ActividadesCom[[#This Row],[CRÉD. 2]],ActividadesCom[[#This Row],[CRÉD. 3]],ActividadesCom[[#This Row],[CRÉD. 4]],ActividadesCom[[#This Row],[CRÉD. 5]])</f>
        <v>0</v>
      </c>
      <c r="F3906" s="18" t="str">
        <f>IF(ActividadesCom[[#This Row],[ÚLTIMO SEMESTRE CON CRÉDITOS]]&gt;0,ROUND(AVERAGE(ActividadesCom[[#This Row],[VALOR NIVEL 5]],ActividadesCom[[#This Row],[VALOR NIVEL 4]],ActividadesCom[[#This Row],[VALOR NIVEL 3]],ActividadesCom[[#This Row],[VALOR NIVEL 2]],ActividadesCom[[#This Row],[VALOR NIVEL 1]]),0),"")</f>
        <v/>
      </c>
      <c r="G3906" s="7" t="str">
        <f>IF(ActividadesCom[[#This Row],[PROMEDIO]]="","",IF(ActividadesCom[[#This Row],[PROMEDIO]]&gt;=4,"EXCELENTE",IF(ActividadesCom[[#This Row],[PROMEDIO]]&gt;=3,"NOTABLE",IF(ActividadesCom[[#This Row],[PROMEDIO]]&gt;=2,"BUENO",IF(ActividadesCom[[#This Row],[PROMEDIO]]=1,"SUFICIENTE","")))))</f>
        <v/>
      </c>
      <c r="H3906" s="18">
        <f>MAX(ActividadesCom[[#This Row],[PERÍODO 1]],ActividadesCom[[#This Row],[PERÍODO 2]],ActividadesCom[[#This Row],[PERÍODO 3]],ActividadesCom[[#This Row],[PERÍODO 4]],ActividadesCom[[#This Row],[PERÍODO 5]])</f>
        <v>0</v>
      </c>
      <c r="I3906" s="6"/>
      <c r="J3906" s="5"/>
      <c r="K3906" s="5"/>
      <c r="L3906" s="18" t="str">
        <f>IF(ActividadesCom[[#This Row],[NIVEL 1]]&lt;&gt;0,VLOOKUP(ActividadesCom[[#This Row],[NIVEL 1]],Catálogo!A:B,2,FALSE),"")</f>
        <v/>
      </c>
      <c r="M3906" s="5"/>
      <c r="N3906" s="6"/>
      <c r="O3906" s="5"/>
      <c r="P3906" s="5"/>
      <c r="Q3906" s="18" t="str">
        <f>IF(ActividadesCom[[#This Row],[NIVEL 2]]&lt;&gt;0,VLOOKUP(ActividadesCom[[#This Row],[NIVEL 2]],Catálogo!A:B,2,FALSE),"")</f>
        <v/>
      </c>
      <c r="R3906" s="5"/>
      <c r="S3906" s="6"/>
      <c r="T3906" s="5"/>
      <c r="U3906" s="5"/>
      <c r="V3906" s="18" t="str">
        <f>IF(ActividadesCom[[#This Row],[NIVEL 3]]&lt;&gt;0,VLOOKUP(ActividadesCom[[#This Row],[NIVEL 3]],Catálogo!A:B,2,FALSE),"")</f>
        <v/>
      </c>
      <c r="W3906" s="5"/>
      <c r="X3906" s="6"/>
      <c r="Y3906" s="5"/>
      <c r="Z3906" s="5"/>
      <c r="AA3906" s="18" t="str">
        <f>IF(ActividadesCom[[#This Row],[NIVEL 4]]&lt;&gt;0,VLOOKUP(ActividadesCom[[#This Row],[NIVEL 4]],Catálogo!A:B,2,FALSE),"")</f>
        <v/>
      </c>
      <c r="AB3906" s="5"/>
      <c r="AC3906" s="6"/>
      <c r="AD3906" s="5"/>
      <c r="AE3906" s="5"/>
      <c r="AF3906" s="18" t="str">
        <f>IF(ActividadesCom[[#This Row],[NIVEL 5]]&lt;&gt;0,VLOOKUP(ActividadesCom[[#This Row],[NIVEL 5]],Catálogo!A:B,2,FALSE),"")</f>
        <v/>
      </c>
      <c r="AG3906" s="36"/>
      <c r="AH3906" s="2"/>
      <c r="AI3906" s="2"/>
    </row>
    <row r="3907" spans="1:35" ht="30" customHeight="1" x14ac:dyDescent="0.25">
      <c r="A3907" s="7">
        <v>22470228</v>
      </c>
      <c r="B3907" s="10" t="str">
        <f>VLOOKUP(ActividadesCom[[#This Row],[NO. DE CONTROL]],'LISTADO ESTUDIANTES'!A:C,3,FALSE)</f>
        <v>LEYVA CRUZ FELIPE ARTURO</v>
      </c>
      <c r="C3907" s="97" t="str">
        <f>VLOOKUP(ActividadesCom[[#This Row],[NO. DE CONTROL]],'LISTADO ESTUDIANTES'!A:B,2,FALSE)</f>
        <v>INGENIERIA INDUSTRIAL</v>
      </c>
      <c r="D3907" s="18" t="str">
        <f>VLOOKUP(ActividadesCom[[#This Row],[NO. DE CONTROL]],'LISTADO ESTUDIANTES'!A:D,4,FALSE)</f>
        <v>ACTIVO(A)</v>
      </c>
      <c r="E3907" s="7">
        <f>SUM(ActividadesCom[[#This Row],[CRÉD. 1]],ActividadesCom[[#This Row],[CRÉD. 2]],ActividadesCom[[#This Row],[CRÉD. 3]],ActividadesCom[[#This Row],[CRÉD. 4]],ActividadesCom[[#This Row],[CRÉD. 5]])</f>
        <v>0</v>
      </c>
      <c r="F3907" s="18" t="str">
        <f>IF(ActividadesCom[[#This Row],[ÚLTIMO SEMESTRE CON CRÉDITOS]]&gt;0,ROUND(AVERAGE(ActividadesCom[[#This Row],[VALOR NIVEL 5]],ActividadesCom[[#This Row],[VALOR NIVEL 4]],ActividadesCom[[#This Row],[VALOR NIVEL 3]],ActividadesCom[[#This Row],[VALOR NIVEL 2]],ActividadesCom[[#This Row],[VALOR NIVEL 1]]),0),"")</f>
        <v/>
      </c>
      <c r="G3907" s="7" t="str">
        <f>IF(ActividadesCom[[#This Row],[PROMEDIO]]="","",IF(ActividadesCom[[#This Row],[PROMEDIO]]&gt;=4,"EXCELENTE",IF(ActividadesCom[[#This Row],[PROMEDIO]]&gt;=3,"NOTABLE",IF(ActividadesCom[[#This Row],[PROMEDIO]]&gt;=2,"BUENO",IF(ActividadesCom[[#This Row],[PROMEDIO]]=1,"SUFICIENTE","")))))</f>
        <v/>
      </c>
      <c r="H3907" s="18">
        <f>MAX(ActividadesCom[[#This Row],[PERÍODO 1]],ActividadesCom[[#This Row],[PERÍODO 2]],ActividadesCom[[#This Row],[PERÍODO 3]],ActividadesCom[[#This Row],[PERÍODO 4]],ActividadesCom[[#This Row],[PERÍODO 5]])</f>
        <v>0</v>
      </c>
      <c r="I3907" s="6"/>
      <c r="J3907" s="5"/>
      <c r="K3907" s="5"/>
      <c r="L3907" s="18" t="str">
        <f>IF(ActividadesCom[[#This Row],[NIVEL 1]]&lt;&gt;0,VLOOKUP(ActividadesCom[[#This Row],[NIVEL 1]],Catálogo!A:B,2,FALSE),"")</f>
        <v/>
      </c>
      <c r="M3907" s="5"/>
      <c r="N3907" s="6"/>
      <c r="O3907" s="5"/>
      <c r="P3907" s="5"/>
      <c r="Q3907" s="18" t="str">
        <f>IF(ActividadesCom[[#This Row],[NIVEL 2]]&lt;&gt;0,VLOOKUP(ActividadesCom[[#This Row],[NIVEL 2]],Catálogo!A:B,2,FALSE),"")</f>
        <v/>
      </c>
      <c r="R3907" s="5"/>
      <c r="S3907" s="6"/>
      <c r="T3907" s="5"/>
      <c r="U3907" s="5"/>
      <c r="V3907" s="18" t="str">
        <f>IF(ActividadesCom[[#This Row],[NIVEL 3]]&lt;&gt;0,VLOOKUP(ActividadesCom[[#This Row],[NIVEL 3]],Catálogo!A:B,2,FALSE),"")</f>
        <v/>
      </c>
      <c r="W3907" s="5"/>
      <c r="X3907" s="6"/>
      <c r="Y3907" s="5"/>
      <c r="Z3907" s="5"/>
      <c r="AA3907" s="18" t="str">
        <f>IF(ActividadesCom[[#This Row],[NIVEL 4]]&lt;&gt;0,VLOOKUP(ActividadesCom[[#This Row],[NIVEL 4]],Catálogo!A:B,2,FALSE),"")</f>
        <v/>
      </c>
      <c r="AB3907" s="5"/>
      <c r="AC3907" s="6"/>
      <c r="AD3907" s="5"/>
      <c r="AE3907" s="5"/>
      <c r="AF3907" s="18" t="str">
        <f>IF(ActividadesCom[[#This Row],[NIVEL 5]]&lt;&gt;0,VLOOKUP(ActividadesCom[[#This Row],[NIVEL 5]],Catálogo!A:B,2,FALSE),"")</f>
        <v/>
      </c>
      <c r="AG3907" s="36"/>
      <c r="AH3907" s="2"/>
      <c r="AI3907" s="2"/>
    </row>
    <row r="3908" spans="1:35" ht="30" customHeight="1" x14ac:dyDescent="0.25">
      <c r="A3908" s="7">
        <v>22470229</v>
      </c>
      <c r="B3908" s="10" t="str">
        <f>VLOOKUP(ActividadesCom[[#This Row],[NO. DE CONTROL]],'LISTADO ESTUDIANTES'!A:C,3,FALSE)</f>
        <v>PEREZ ZAVALA FREDDY</v>
      </c>
      <c r="C3908" s="97" t="str">
        <f>VLOOKUP(ActividadesCom[[#This Row],[NO. DE CONTROL]],'LISTADO ESTUDIANTES'!A:B,2,FALSE)</f>
        <v>INGENIERIA INDUSTRIAL</v>
      </c>
      <c r="D3908" s="18" t="str">
        <f>VLOOKUP(ActividadesCom[[#This Row],[NO. DE CONTROL]],'LISTADO ESTUDIANTES'!A:D,4,FALSE)</f>
        <v>ACTIVO(A)</v>
      </c>
      <c r="E3908" s="7">
        <f>SUM(ActividadesCom[[#This Row],[CRÉD. 1]],ActividadesCom[[#This Row],[CRÉD. 2]],ActividadesCom[[#This Row],[CRÉD. 3]],ActividadesCom[[#This Row],[CRÉD. 4]],ActividadesCom[[#This Row],[CRÉD. 5]])</f>
        <v>0</v>
      </c>
      <c r="F3908" s="18" t="str">
        <f>IF(ActividadesCom[[#This Row],[ÚLTIMO SEMESTRE CON CRÉDITOS]]&gt;0,ROUND(AVERAGE(ActividadesCom[[#This Row],[VALOR NIVEL 5]],ActividadesCom[[#This Row],[VALOR NIVEL 4]],ActividadesCom[[#This Row],[VALOR NIVEL 3]],ActividadesCom[[#This Row],[VALOR NIVEL 2]],ActividadesCom[[#This Row],[VALOR NIVEL 1]]),0),"")</f>
        <v/>
      </c>
      <c r="G3908" s="7" t="str">
        <f>IF(ActividadesCom[[#This Row],[PROMEDIO]]="","",IF(ActividadesCom[[#This Row],[PROMEDIO]]&gt;=4,"EXCELENTE",IF(ActividadesCom[[#This Row],[PROMEDIO]]&gt;=3,"NOTABLE",IF(ActividadesCom[[#This Row],[PROMEDIO]]&gt;=2,"BUENO",IF(ActividadesCom[[#This Row],[PROMEDIO]]=1,"SUFICIENTE","")))))</f>
        <v/>
      </c>
      <c r="H3908" s="18">
        <f>MAX(ActividadesCom[[#This Row],[PERÍODO 1]],ActividadesCom[[#This Row],[PERÍODO 2]],ActividadesCom[[#This Row],[PERÍODO 3]],ActividadesCom[[#This Row],[PERÍODO 4]],ActividadesCom[[#This Row],[PERÍODO 5]])</f>
        <v>0</v>
      </c>
      <c r="I3908" s="6"/>
      <c r="J3908" s="5"/>
      <c r="K3908" s="5"/>
      <c r="L3908" s="18" t="str">
        <f>IF(ActividadesCom[[#This Row],[NIVEL 1]]&lt;&gt;0,VLOOKUP(ActividadesCom[[#This Row],[NIVEL 1]],Catálogo!A:B,2,FALSE),"")</f>
        <v/>
      </c>
      <c r="M3908" s="5"/>
      <c r="N3908" s="6"/>
      <c r="O3908" s="5"/>
      <c r="P3908" s="5"/>
      <c r="Q3908" s="18" t="str">
        <f>IF(ActividadesCom[[#This Row],[NIVEL 2]]&lt;&gt;0,VLOOKUP(ActividadesCom[[#This Row],[NIVEL 2]],Catálogo!A:B,2,FALSE),"")</f>
        <v/>
      </c>
      <c r="R3908" s="5"/>
      <c r="S3908" s="6"/>
      <c r="T3908" s="5"/>
      <c r="U3908" s="5"/>
      <c r="V3908" s="18" t="str">
        <f>IF(ActividadesCom[[#This Row],[NIVEL 3]]&lt;&gt;0,VLOOKUP(ActividadesCom[[#This Row],[NIVEL 3]],Catálogo!A:B,2,FALSE),"")</f>
        <v/>
      </c>
      <c r="W3908" s="5"/>
      <c r="X3908" s="6"/>
      <c r="Y3908" s="5"/>
      <c r="Z3908" s="5"/>
      <c r="AA3908" s="18" t="str">
        <f>IF(ActividadesCom[[#This Row],[NIVEL 4]]&lt;&gt;0,VLOOKUP(ActividadesCom[[#This Row],[NIVEL 4]],Catálogo!A:B,2,FALSE),"")</f>
        <v/>
      </c>
      <c r="AB3908" s="5"/>
      <c r="AC3908" s="6"/>
      <c r="AD3908" s="5"/>
      <c r="AE3908" s="5"/>
      <c r="AF3908" s="18" t="str">
        <f>IF(ActividadesCom[[#This Row],[NIVEL 5]]&lt;&gt;0,VLOOKUP(ActividadesCom[[#This Row],[NIVEL 5]],Catálogo!A:B,2,FALSE),"")</f>
        <v/>
      </c>
      <c r="AG3908" s="36"/>
      <c r="AH3908" s="2"/>
      <c r="AI3908" s="2"/>
    </row>
    <row r="3909" spans="1:35" ht="30" customHeight="1" x14ac:dyDescent="0.25">
      <c r="A3909" s="7">
        <v>22470230</v>
      </c>
      <c r="B3909" s="10" t="str">
        <f>VLOOKUP(ActividadesCom[[#This Row],[NO. DE CONTROL]],'LISTADO ESTUDIANTES'!A:C,3,FALSE)</f>
        <v>GARCIA TOLENTINO NAHOMY</v>
      </c>
      <c r="C3909" s="97" t="str">
        <f>VLOOKUP(ActividadesCom[[#This Row],[NO. DE CONTROL]],'LISTADO ESTUDIANTES'!A:B,2,FALSE)</f>
        <v>INGENIERIA INDUSTRIAL</v>
      </c>
      <c r="D3909" s="18" t="str">
        <f>VLOOKUP(ActividadesCom[[#This Row],[NO. DE CONTROL]],'LISTADO ESTUDIANTES'!A:D,4,FALSE)</f>
        <v>ACTIVO(A)</v>
      </c>
      <c r="E3909" s="7">
        <f>SUM(ActividadesCom[[#This Row],[CRÉD. 1]],ActividadesCom[[#This Row],[CRÉD. 2]],ActividadesCom[[#This Row],[CRÉD. 3]],ActividadesCom[[#This Row],[CRÉD. 4]],ActividadesCom[[#This Row],[CRÉD. 5]])</f>
        <v>0</v>
      </c>
      <c r="F3909" s="18" t="str">
        <f>IF(ActividadesCom[[#This Row],[ÚLTIMO SEMESTRE CON CRÉDITOS]]&gt;0,ROUND(AVERAGE(ActividadesCom[[#This Row],[VALOR NIVEL 5]],ActividadesCom[[#This Row],[VALOR NIVEL 4]],ActividadesCom[[#This Row],[VALOR NIVEL 3]],ActividadesCom[[#This Row],[VALOR NIVEL 2]],ActividadesCom[[#This Row],[VALOR NIVEL 1]]),0),"")</f>
        <v/>
      </c>
      <c r="G3909" s="7" t="str">
        <f>IF(ActividadesCom[[#This Row],[PROMEDIO]]="","",IF(ActividadesCom[[#This Row],[PROMEDIO]]&gt;=4,"EXCELENTE",IF(ActividadesCom[[#This Row],[PROMEDIO]]&gt;=3,"NOTABLE",IF(ActividadesCom[[#This Row],[PROMEDIO]]&gt;=2,"BUENO",IF(ActividadesCom[[#This Row],[PROMEDIO]]=1,"SUFICIENTE","")))))</f>
        <v/>
      </c>
      <c r="H3909" s="18">
        <f>MAX(ActividadesCom[[#This Row],[PERÍODO 1]],ActividadesCom[[#This Row],[PERÍODO 2]],ActividadesCom[[#This Row],[PERÍODO 3]],ActividadesCom[[#This Row],[PERÍODO 4]],ActividadesCom[[#This Row],[PERÍODO 5]])</f>
        <v>0</v>
      </c>
      <c r="I3909" s="6"/>
      <c r="J3909" s="5"/>
      <c r="K3909" s="5"/>
      <c r="L3909" s="18" t="str">
        <f>IF(ActividadesCom[[#This Row],[NIVEL 1]]&lt;&gt;0,VLOOKUP(ActividadesCom[[#This Row],[NIVEL 1]],Catálogo!A:B,2,FALSE),"")</f>
        <v/>
      </c>
      <c r="M3909" s="5"/>
      <c r="N3909" s="6"/>
      <c r="O3909" s="5"/>
      <c r="P3909" s="5"/>
      <c r="Q3909" s="18" t="str">
        <f>IF(ActividadesCom[[#This Row],[NIVEL 2]]&lt;&gt;0,VLOOKUP(ActividadesCom[[#This Row],[NIVEL 2]],Catálogo!A:B,2,FALSE),"")</f>
        <v/>
      </c>
      <c r="R3909" s="5"/>
      <c r="S3909" s="6"/>
      <c r="T3909" s="5"/>
      <c r="U3909" s="5"/>
      <c r="V3909" s="18" t="str">
        <f>IF(ActividadesCom[[#This Row],[NIVEL 3]]&lt;&gt;0,VLOOKUP(ActividadesCom[[#This Row],[NIVEL 3]],Catálogo!A:B,2,FALSE),"")</f>
        <v/>
      </c>
      <c r="W3909" s="5"/>
      <c r="X3909" s="6"/>
      <c r="Y3909" s="5"/>
      <c r="Z3909" s="5"/>
      <c r="AA3909" s="18" t="str">
        <f>IF(ActividadesCom[[#This Row],[NIVEL 4]]&lt;&gt;0,VLOOKUP(ActividadesCom[[#This Row],[NIVEL 4]],Catálogo!A:B,2,FALSE),"")</f>
        <v/>
      </c>
      <c r="AB3909" s="5"/>
      <c r="AC3909" s="6"/>
      <c r="AD3909" s="5"/>
      <c r="AE3909" s="5"/>
      <c r="AF3909" s="18" t="str">
        <f>IF(ActividadesCom[[#This Row],[NIVEL 5]]&lt;&gt;0,VLOOKUP(ActividadesCom[[#This Row],[NIVEL 5]],Catálogo!A:B,2,FALSE),"")</f>
        <v/>
      </c>
      <c r="AG3909" s="36"/>
      <c r="AH3909" s="2"/>
      <c r="AI3909" s="2"/>
    </row>
    <row r="3910" spans="1:35" ht="30" customHeight="1" x14ac:dyDescent="0.25">
      <c r="A3910" s="7">
        <v>22470231</v>
      </c>
      <c r="B3910" s="10" t="str">
        <f>VLOOKUP(ActividadesCom[[#This Row],[NO. DE CONTROL]],'LISTADO ESTUDIANTES'!A:C,3,FALSE)</f>
        <v>RAMIREZ COHUO NELY BERENICE</v>
      </c>
      <c r="C3910" s="97" t="str">
        <f>VLOOKUP(ActividadesCom[[#This Row],[NO. DE CONTROL]],'LISTADO ESTUDIANTES'!A:B,2,FALSE)</f>
        <v>INGENIERIA EN ADMINISTRACION</v>
      </c>
      <c r="D3910" s="18" t="str">
        <f>VLOOKUP(ActividadesCom[[#This Row],[NO. DE CONTROL]],'LISTADO ESTUDIANTES'!A:D,4,FALSE)</f>
        <v>ACTIVO(A)</v>
      </c>
      <c r="E3910" s="7">
        <f>SUM(ActividadesCom[[#This Row],[CRÉD. 1]],ActividadesCom[[#This Row],[CRÉD. 2]],ActividadesCom[[#This Row],[CRÉD. 3]],ActividadesCom[[#This Row],[CRÉD. 4]],ActividadesCom[[#This Row],[CRÉD. 5]])</f>
        <v>0</v>
      </c>
      <c r="F3910" s="18" t="str">
        <f>IF(ActividadesCom[[#This Row],[ÚLTIMO SEMESTRE CON CRÉDITOS]]&gt;0,ROUND(AVERAGE(ActividadesCom[[#This Row],[VALOR NIVEL 5]],ActividadesCom[[#This Row],[VALOR NIVEL 4]],ActividadesCom[[#This Row],[VALOR NIVEL 3]],ActividadesCom[[#This Row],[VALOR NIVEL 2]],ActividadesCom[[#This Row],[VALOR NIVEL 1]]),0),"")</f>
        <v/>
      </c>
      <c r="G3910" s="7" t="str">
        <f>IF(ActividadesCom[[#This Row],[PROMEDIO]]="","",IF(ActividadesCom[[#This Row],[PROMEDIO]]&gt;=4,"EXCELENTE",IF(ActividadesCom[[#This Row],[PROMEDIO]]&gt;=3,"NOTABLE",IF(ActividadesCom[[#This Row],[PROMEDIO]]&gt;=2,"BUENO",IF(ActividadesCom[[#This Row],[PROMEDIO]]=1,"SUFICIENTE","")))))</f>
        <v/>
      </c>
      <c r="H3910" s="18">
        <f>MAX(ActividadesCom[[#This Row],[PERÍODO 1]],ActividadesCom[[#This Row],[PERÍODO 2]],ActividadesCom[[#This Row],[PERÍODO 3]],ActividadesCom[[#This Row],[PERÍODO 4]],ActividadesCom[[#This Row],[PERÍODO 5]])</f>
        <v>0</v>
      </c>
      <c r="I3910" s="6"/>
      <c r="J3910" s="5"/>
      <c r="K3910" s="5"/>
      <c r="L3910" s="18" t="str">
        <f>IF(ActividadesCom[[#This Row],[NIVEL 1]]&lt;&gt;0,VLOOKUP(ActividadesCom[[#This Row],[NIVEL 1]],Catálogo!A:B,2,FALSE),"")</f>
        <v/>
      </c>
      <c r="M3910" s="5"/>
      <c r="N3910" s="6"/>
      <c r="O3910" s="5"/>
      <c r="P3910" s="5"/>
      <c r="Q3910" s="18" t="str">
        <f>IF(ActividadesCom[[#This Row],[NIVEL 2]]&lt;&gt;0,VLOOKUP(ActividadesCom[[#This Row],[NIVEL 2]],Catálogo!A:B,2,FALSE),"")</f>
        <v/>
      </c>
      <c r="R3910" s="5"/>
      <c r="S3910" s="6"/>
      <c r="T3910" s="5"/>
      <c r="U3910" s="5"/>
      <c r="V3910" s="18" t="str">
        <f>IF(ActividadesCom[[#This Row],[NIVEL 3]]&lt;&gt;0,VLOOKUP(ActividadesCom[[#This Row],[NIVEL 3]],Catálogo!A:B,2,FALSE),"")</f>
        <v/>
      </c>
      <c r="W3910" s="5"/>
      <c r="X3910" s="6"/>
      <c r="Y3910" s="5"/>
      <c r="Z3910" s="5"/>
      <c r="AA3910" s="18" t="str">
        <f>IF(ActividadesCom[[#This Row],[NIVEL 4]]&lt;&gt;0,VLOOKUP(ActividadesCom[[#This Row],[NIVEL 4]],Catálogo!A:B,2,FALSE),"")</f>
        <v/>
      </c>
      <c r="AB3910" s="5"/>
      <c r="AC3910" s="6"/>
      <c r="AD3910" s="5"/>
      <c r="AE3910" s="5"/>
      <c r="AF3910" s="18" t="str">
        <f>IF(ActividadesCom[[#This Row],[NIVEL 5]]&lt;&gt;0,VLOOKUP(ActividadesCom[[#This Row],[NIVEL 5]],Catálogo!A:B,2,FALSE),"")</f>
        <v/>
      </c>
      <c r="AG3910" s="36"/>
      <c r="AH3910" s="2"/>
      <c r="AI3910" s="2"/>
    </row>
    <row r="3911" spans="1:35" ht="30" customHeight="1" x14ac:dyDescent="0.25">
      <c r="A3911" s="7">
        <v>22470232</v>
      </c>
      <c r="B3911" s="10" t="str">
        <f>VLOOKUP(ActividadesCom[[#This Row],[NO. DE CONTROL]],'LISTADO ESTUDIANTES'!A:C,3,FALSE)</f>
        <v>EHUAN ESCALANTE ALESSANDRA KRISTAL</v>
      </c>
      <c r="C3911" s="97" t="str">
        <f>VLOOKUP(ActividadesCom[[#This Row],[NO. DE CONTROL]],'LISTADO ESTUDIANTES'!A:B,2,FALSE)</f>
        <v>INGENIERIA EN ADMINISTRACION</v>
      </c>
      <c r="D3911" s="18" t="str">
        <f>VLOOKUP(ActividadesCom[[#This Row],[NO. DE CONTROL]],'LISTADO ESTUDIANTES'!A:D,4,FALSE)</f>
        <v>ACTIVO(A)</v>
      </c>
      <c r="E3911" s="7">
        <f>SUM(ActividadesCom[[#This Row],[CRÉD. 1]],ActividadesCom[[#This Row],[CRÉD. 2]],ActividadesCom[[#This Row],[CRÉD. 3]],ActividadesCom[[#This Row],[CRÉD. 4]],ActividadesCom[[#This Row],[CRÉD. 5]])</f>
        <v>0</v>
      </c>
      <c r="F3911" s="18" t="str">
        <f>IF(ActividadesCom[[#This Row],[ÚLTIMO SEMESTRE CON CRÉDITOS]]&gt;0,ROUND(AVERAGE(ActividadesCom[[#This Row],[VALOR NIVEL 5]],ActividadesCom[[#This Row],[VALOR NIVEL 4]],ActividadesCom[[#This Row],[VALOR NIVEL 3]],ActividadesCom[[#This Row],[VALOR NIVEL 2]],ActividadesCom[[#This Row],[VALOR NIVEL 1]]),0),"")</f>
        <v/>
      </c>
      <c r="G3911" s="7" t="str">
        <f>IF(ActividadesCom[[#This Row],[PROMEDIO]]="","",IF(ActividadesCom[[#This Row],[PROMEDIO]]&gt;=4,"EXCELENTE",IF(ActividadesCom[[#This Row],[PROMEDIO]]&gt;=3,"NOTABLE",IF(ActividadesCom[[#This Row],[PROMEDIO]]&gt;=2,"BUENO",IF(ActividadesCom[[#This Row],[PROMEDIO]]=1,"SUFICIENTE","")))))</f>
        <v/>
      </c>
      <c r="H3911" s="18">
        <f>MAX(ActividadesCom[[#This Row],[PERÍODO 1]],ActividadesCom[[#This Row],[PERÍODO 2]],ActividadesCom[[#This Row],[PERÍODO 3]],ActividadesCom[[#This Row],[PERÍODO 4]],ActividadesCom[[#This Row],[PERÍODO 5]])</f>
        <v>0</v>
      </c>
      <c r="I3911" s="6"/>
      <c r="J3911" s="5"/>
      <c r="K3911" s="5"/>
      <c r="L3911" s="18" t="str">
        <f>IF(ActividadesCom[[#This Row],[NIVEL 1]]&lt;&gt;0,VLOOKUP(ActividadesCom[[#This Row],[NIVEL 1]],Catálogo!A:B,2,FALSE),"")</f>
        <v/>
      </c>
      <c r="M3911" s="5"/>
      <c r="N3911" s="6"/>
      <c r="O3911" s="5"/>
      <c r="P3911" s="5"/>
      <c r="Q3911" s="18" t="str">
        <f>IF(ActividadesCom[[#This Row],[NIVEL 2]]&lt;&gt;0,VLOOKUP(ActividadesCom[[#This Row],[NIVEL 2]],Catálogo!A:B,2,FALSE),"")</f>
        <v/>
      </c>
      <c r="R3911" s="5"/>
      <c r="S3911" s="6"/>
      <c r="T3911" s="5"/>
      <c r="U3911" s="5"/>
      <c r="V3911" s="18" t="str">
        <f>IF(ActividadesCom[[#This Row],[NIVEL 3]]&lt;&gt;0,VLOOKUP(ActividadesCom[[#This Row],[NIVEL 3]],Catálogo!A:B,2,FALSE),"")</f>
        <v/>
      </c>
      <c r="W3911" s="5"/>
      <c r="X3911" s="6"/>
      <c r="Y3911" s="5"/>
      <c r="Z3911" s="5"/>
      <c r="AA3911" s="18" t="str">
        <f>IF(ActividadesCom[[#This Row],[NIVEL 4]]&lt;&gt;0,VLOOKUP(ActividadesCom[[#This Row],[NIVEL 4]],Catálogo!A:B,2,FALSE),"")</f>
        <v/>
      </c>
      <c r="AB3911" s="5"/>
      <c r="AC3911" s="6"/>
      <c r="AD3911" s="5"/>
      <c r="AE3911" s="5"/>
      <c r="AF3911" s="18" t="str">
        <f>IF(ActividadesCom[[#This Row],[NIVEL 5]]&lt;&gt;0,VLOOKUP(ActividadesCom[[#This Row],[NIVEL 5]],Catálogo!A:B,2,FALSE),"")</f>
        <v/>
      </c>
      <c r="AG3911" s="36"/>
      <c r="AH3911" s="2"/>
      <c r="AI3911" s="2"/>
    </row>
    <row r="3912" spans="1:35" ht="30" customHeight="1" x14ac:dyDescent="0.25">
      <c r="A3912" s="7">
        <v>22470233</v>
      </c>
      <c r="B3912" s="10" t="str">
        <f>VLOOKUP(ActividadesCom[[#This Row],[NO. DE CONTROL]],'LISTADO ESTUDIANTES'!A:C,3,FALSE)</f>
        <v>GIL CHI ANA VALERIA</v>
      </c>
      <c r="C3912" s="97" t="str">
        <f>VLOOKUP(ActividadesCom[[#This Row],[NO. DE CONTROL]],'LISTADO ESTUDIANTES'!A:B,2,FALSE)</f>
        <v>INGENIERIA EN ADMINISTRACION</v>
      </c>
      <c r="D3912" s="18" t="str">
        <f>VLOOKUP(ActividadesCom[[#This Row],[NO. DE CONTROL]],'LISTADO ESTUDIANTES'!A:D,4,FALSE)</f>
        <v>ACTIVO(A)</v>
      </c>
      <c r="E3912" s="7">
        <f>SUM(ActividadesCom[[#This Row],[CRÉD. 1]],ActividadesCom[[#This Row],[CRÉD. 2]],ActividadesCom[[#This Row],[CRÉD. 3]],ActividadesCom[[#This Row],[CRÉD. 4]],ActividadesCom[[#This Row],[CRÉD. 5]])</f>
        <v>0</v>
      </c>
      <c r="F3912" s="18" t="str">
        <f>IF(ActividadesCom[[#This Row],[ÚLTIMO SEMESTRE CON CRÉDITOS]]&gt;0,ROUND(AVERAGE(ActividadesCom[[#This Row],[VALOR NIVEL 5]],ActividadesCom[[#This Row],[VALOR NIVEL 4]],ActividadesCom[[#This Row],[VALOR NIVEL 3]],ActividadesCom[[#This Row],[VALOR NIVEL 2]],ActividadesCom[[#This Row],[VALOR NIVEL 1]]),0),"")</f>
        <v/>
      </c>
      <c r="G3912" s="7" t="str">
        <f>IF(ActividadesCom[[#This Row],[PROMEDIO]]="","",IF(ActividadesCom[[#This Row],[PROMEDIO]]&gt;=4,"EXCELENTE",IF(ActividadesCom[[#This Row],[PROMEDIO]]&gt;=3,"NOTABLE",IF(ActividadesCom[[#This Row],[PROMEDIO]]&gt;=2,"BUENO",IF(ActividadesCom[[#This Row],[PROMEDIO]]=1,"SUFICIENTE","")))))</f>
        <v/>
      </c>
      <c r="H3912" s="18">
        <f>MAX(ActividadesCom[[#This Row],[PERÍODO 1]],ActividadesCom[[#This Row],[PERÍODO 2]],ActividadesCom[[#This Row],[PERÍODO 3]],ActividadesCom[[#This Row],[PERÍODO 4]],ActividadesCom[[#This Row],[PERÍODO 5]])</f>
        <v>0</v>
      </c>
      <c r="I3912" s="6"/>
      <c r="J3912" s="5"/>
      <c r="K3912" s="5"/>
      <c r="L3912" s="18" t="str">
        <f>IF(ActividadesCom[[#This Row],[NIVEL 1]]&lt;&gt;0,VLOOKUP(ActividadesCom[[#This Row],[NIVEL 1]],Catálogo!A:B,2,FALSE),"")</f>
        <v/>
      </c>
      <c r="M3912" s="5"/>
      <c r="N3912" s="6"/>
      <c r="O3912" s="5"/>
      <c r="P3912" s="5"/>
      <c r="Q3912" s="18" t="str">
        <f>IF(ActividadesCom[[#This Row],[NIVEL 2]]&lt;&gt;0,VLOOKUP(ActividadesCom[[#This Row],[NIVEL 2]],Catálogo!A:B,2,FALSE),"")</f>
        <v/>
      </c>
      <c r="R3912" s="5"/>
      <c r="S3912" s="6"/>
      <c r="T3912" s="5"/>
      <c r="U3912" s="5"/>
      <c r="V3912" s="18" t="str">
        <f>IF(ActividadesCom[[#This Row],[NIVEL 3]]&lt;&gt;0,VLOOKUP(ActividadesCom[[#This Row],[NIVEL 3]],Catálogo!A:B,2,FALSE),"")</f>
        <v/>
      </c>
      <c r="W3912" s="5"/>
      <c r="X3912" s="6"/>
      <c r="Y3912" s="5"/>
      <c r="Z3912" s="5"/>
      <c r="AA3912" s="18" t="str">
        <f>IF(ActividadesCom[[#This Row],[NIVEL 4]]&lt;&gt;0,VLOOKUP(ActividadesCom[[#This Row],[NIVEL 4]],Catálogo!A:B,2,FALSE),"")</f>
        <v/>
      </c>
      <c r="AB3912" s="5"/>
      <c r="AC3912" s="6"/>
      <c r="AD3912" s="5"/>
      <c r="AE3912" s="5"/>
      <c r="AF3912" s="18" t="str">
        <f>IF(ActividadesCom[[#This Row],[NIVEL 5]]&lt;&gt;0,VLOOKUP(ActividadesCom[[#This Row],[NIVEL 5]],Catálogo!A:B,2,FALSE),"")</f>
        <v/>
      </c>
      <c r="AG3912" s="36"/>
      <c r="AH3912" s="2"/>
      <c r="AI3912" s="2"/>
    </row>
    <row r="3913" spans="1:35" ht="30" customHeight="1" x14ac:dyDescent="0.25">
      <c r="A3913" s="7">
        <v>22470234</v>
      </c>
      <c r="B3913" s="10" t="str">
        <f>VLOOKUP(ActividadesCom[[#This Row],[NO. DE CONTROL]],'LISTADO ESTUDIANTES'!A:C,3,FALSE)</f>
        <v>PERALTA HERNANDEZ NAOMI NARAIZA</v>
      </c>
      <c r="C3913" s="97" t="str">
        <f>VLOOKUP(ActividadesCom[[#This Row],[NO. DE CONTROL]],'LISTADO ESTUDIANTES'!A:B,2,FALSE)</f>
        <v>INGENIERIA EN ADMINISTRACION</v>
      </c>
      <c r="D3913" s="18" t="str">
        <f>VLOOKUP(ActividadesCom[[#This Row],[NO. DE CONTROL]],'LISTADO ESTUDIANTES'!A:D,4,FALSE)</f>
        <v>ACTIVO(A)</v>
      </c>
      <c r="E3913" s="7">
        <f>SUM(ActividadesCom[[#This Row],[CRÉD. 1]],ActividadesCom[[#This Row],[CRÉD. 2]],ActividadesCom[[#This Row],[CRÉD. 3]],ActividadesCom[[#This Row],[CRÉD. 4]],ActividadesCom[[#This Row],[CRÉD. 5]])</f>
        <v>0</v>
      </c>
      <c r="F3913" s="18" t="str">
        <f>IF(ActividadesCom[[#This Row],[ÚLTIMO SEMESTRE CON CRÉDITOS]]&gt;0,ROUND(AVERAGE(ActividadesCom[[#This Row],[VALOR NIVEL 5]],ActividadesCom[[#This Row],[VALOR NIVEL 4]],ActividadesCom[[#This Row],[VALOR NIVEL 3]],ActividadesCom[[#This Row],[VALOR NIVEL 2]],ActividadesCom[[#This Row],[VALOR NIVEL 1]]),0),"")</f>
        <v/>
      </c>
      <c r="G3913" s="7" t="str">
        <f>IF(ActividadesCom[[#This Row],[PROMEDIO]]="","",IF(ActividadesCom[[#This Row],[PROMEDIO]]&gt;=4,"EXCELENTE",IF(ActividadesCom[[#This Row],[PROMEDIO]]&gt;=3,"NOTABLE",IF(ActividadesCom[[#This Row],[PROMEDIO]]&gt;=2,"BUENO",IF(ActividadesCom[[#This Row],[PROMEDIO]]=1,"SUFICIENTE","")))))</f>
        <v/>
      </c>
      <c r="H3913" s="18">
        <f>MAX(ActividadesCom[[#This Row],[PERÍODO 1]],ActividadesCom[[#This Row],[PERÍODO 2]],ActividadesCom[[#This Row],[PERÍODO 3]],ActividadesCom[[#This Row],[PERÍODO 4]],ActividadesCom[[#This Row],[PERÍODO 5]])</f>
        <v>0</v>
      </c>
      <c r="I3913" s="6"/>
      <c r="J3913" s="5"/>
      <c r="K3913" s="5"/>
      <c r="L3913" s="18" t="str">
        <f>IF(ActividadesCom[[#This Row],[NIVEL 1]]&lt;&gt;0,VLOOKUP(ActividadesCom[[#This Row],[NIVEL 1]],Catálogo!A:B,2,FALSE),"")</f>
        <v/>
      </c>
      <c r="M3913" s="5"/>
      <c r="N3913" s="6"/>
      <c r="O3913" s="5"/>
      <c r="P3913" s="5"/>
      <c r="Q3913" s="18" t="str">
        <f>IF(ActividadesCom[[#This Row],[NIVEL 2]]&lt;&gt;0,VLOOKUP(ActividadesCom[[#This Row],[NIVEL 2]],Catálogo!A:B,2,FALSE),"")</f>
        <v/>
      </c>
      <c r="R3913" s="5"/>
      <c r="S3913" s="6"/>
      <c r="T3913" s="5"/>
      <c r="U3913" s="5"/>
      <c r="V3913" s="18" t="str">
        <f>IF(ActividadesCom[[#This Row],[NIVEL 3]]&lt;&gt;0,VLOOKUP(ActividadesCom[[#This Row],[NIVEL 3]],Catálogo!A:B,2,FALSE),"")</f>
        <v/>
      </c>
      <c r="W3913" s="5"/>
      <c r="X3913" s="6"/>
      <c r="Y3913" s="5"/>
      <c r="Z3913" s="5"/>
      <c r="AA3913" s="18" t="str">
        <f>IF(ActividadesCom[[#This Row],[NIVEL 4]]&lt;&gt;0,VLOOKUP(ActividadesCom[[#This Row],[NIVEL 4]],Catálogo!A:B,2,FALSE),"")</f>
        <v/>
      </c>
      <c r="AB3913" s="5"/>
      <c r="AC3913" s="6"/>
      <c r="AD3913" s="5"/>
      <c r="AE3913" s="5"/>
      <c r="AF3913" s="18" t="str">
        <f>IF(ActividadesCom[[#This Row],[NIVEL 5]]&lt;&gt;0,VLOOKUP(ActividadesCom[[#This Row],[NIVEL 5]],Catálogo!A:B,2,FALSE),"")</f>
        <v/>
      </c>
      <c r="AG3913" s="36"/>
      <c r="AH3913" s="2"/>
      <c r="AI3913" s="2"/>
    </row>
    <row r="3914" spans="1:35" ht="30" customHeight="1" x14ac:dyDescent="0.25">
      <c r="A3914" s="7">
        <v>22470235</v>
      </c>
      <c r="B3914" s="10" t="str">
        <f>VLOOKUP(ActividadesCom[[#This Row],[NO. DE CONTROL]],'LISTADO ESTUDIANTES'!A:C,3,FALSE)</f>
        <v>PENICHE PINZON JENIFER STEFANIA</v>
      </c>
      <c r="C3914" s="97" t="str">
        <f>VLOOKUP(ActividadesCom[[#This Row],[NO. DE CONTROL]],'LISTADO ESTUDIANTES'!A:B,2,FALSE)</f>
        <v>INGENIERIA EN ADMINISTRACION</v>
      </c>
      <c r="D3914" s="18" t="str">
        <f>VLOOKUP(ActividadesCom[[#This Row],[NO. DE CONTROL]],'LISTADO ESTUDIANTES'!A:D,4,FALSE)</f>
        <v>ACTIVO(A)</v>
      </c>
      <c r="E3914" s="7">
        <f>SUM(ActividadesCom[[#This Row],[CRÉD. 1]],ActividadesCom[[#This Row],[CRÉD. 2]],ActividadesCom[[#This Row],[CRÉD. 3]],ActividadesCom[[#This Row],[CRÉD. 4]],ActividadesCom[[#This Row],[CRÉD. 5]])</f>
        <v>0</v>
      </c>
      <c r="F3914" s="18" t="str">
        <f>IF(ActividadesCom[[#This Row],[ÚLTIMO SEMESTRE CON CRÉDITOS]]&gt;0,ROUND(AVERAGE(ActividadesCom[[#This Row],[VALOR NIVEL 5]],ActividadesCom[[#This Row],[VALOR NIVEL 4]],ActividadesCom[[#This Row],[VALOR NIVEL 3]],ActividadesCom[[#This Row],[VALOR NIVEL 2]],ActividadesCom[[#This Row],[VALOR NIVEL 1]]),0),"")</f>
        <v/>
      </c>
      <c r="G3914" s="7" t="str">
        <f>IF(ActividadesCom[[#This Row],[PROMEDIO]]="","",IF(ActividadesCom[[#This Row],[PROMEDIO]]&gt;=4,"EXCELENTE",IF(ActividadesCom[[#This Row],[PROMEDIO]]&gt;=3,"NOTABLE",IF(ActividadesCom[[#This Row],[PROMEDIO]]&gt;=2,"BUENO",IF(ActividadesCom[[#This Row],[PROMEDIO]]=1,"SUFICIENTE","")))))</f>
        <v/>
      </c>
      <c r="H3914" s="18">
        <f>MAX(ActividadesCom[[#This Row],[PERÍODO 1]],ActividadesCom[[#This Row],[PERÍODO 2]],ActividadesCom[[#This Row],[PERÍODO 3]],ActividadesCom[[#This Row],[PERÍODO 4]],ActividadesCom[[#This Row],[PERÍODO 5]])</f>
        <v>0</v>
      </c>
      <c r="I3914" s="6"/>
      <c r="J3914" s="5"/>
      <c r="K3914" s="5"/>
      <c r="L3914" s="18" t="str">
        <f>IF(ActividadesCom[[#This Row],[NIVEL 1]]&lt;&gt;0,VLOOKUP(ActividadesCom[[#This Row],[NIVEL 1]],Catálogo!A:B,2,FALSE),"")</f>
        <v/>
      </c>
      <c r="M3914" s="5"/>
      <c r="N3914" s="6"/>
      <c r="O3914" s="5"/>
      <c r="P3914" s="5"/>
      <c r="Q3914" s="18" t="str">
        <f>IF(ActividadesCom[[#This Row],[NIVEL 2]]&lt;&gt;0,VLOOKUP(ActividadesCom[[#This Row],[NIVEL 2]],Catálogo!A:B,2,FALSE),"")</f>
        <v/>
      </c>
      <c r="R3914" s="5"/>
      <c r="S3914" s="6"/>
      <c r="T3914" s="5"/>
      <c r="U3914" s="5"/>
      <c r="V3914" s="18" t="str">
        <f>IF(ActividadesCom[[#This Row],[NIVEL 3]]&lt;&gt;0,VLOOKUP(ActividadesCom[[#This Row],[NIVEL 3]],Catálogo!A:B,2,FALSE),"")</f>
        <v/>
      </c>
      <c r="W3914" s="5"/>
      <c r="X3914" s="6"/>
      <c r="Y3914" s="5"/>
      <c r="Z3914" s="5"/>
      <c r="AA3914" s="18" t="str">
        <f>IF(ActividadesCom[[#This Row],[NIVEL 4]]&lt;&gt;0,VLOOKUP(ActividadesCom[[#This Row],[NIVEL 4]],Catálogo!A:B,2,FALSE),"")</f>
        <v/>
      </c>
      <c r="AB3914" s="5"/>
      <c r="AC3914" s="6"/>
      <c r="AD3914" s="5"/>
      <c r="AE3914" s="5"/>
      <c r="AF3914" s="18" t="str">
        <f>IF(ActividadesCom[[#This Row],[NIVEL 5]]&lt;&gt;0,VLOOKUP(ActividadesCom[[#This Row],[NIVEL 5]],Catálogo!A:B,2,FALSE),"")</f>
        <v/>
      </c>
      <c r="AG3914" s="36"/>
      <c r="AH3914" s="2"/>
      <c r="AI3914" s="2"/>
    </row>
    <row r="3915" spans="1:35" ht="30" customHeight="1" x14ac:dyDescent="0.25">
      <c r="A3915" s="7">
        <v>22470236</v>
      </c>
      <c r="B3915" s="10" t="str">
        <f>VLOOKUP(ActividadesCom[[#This Row],[NO. DE CONTROL]],'LISTADO ESTUDIANTES'!A:C,3,FALSE)</f>
        <v>GARCÍA GONZÁLEZ ROBERTO EDUARDO</v>
      </c>
      <c r="C3915" s="97" t="str">
        <f>VLOOKUP(ActividadesCom[[#This Row],[NO. DE CONTROL]],'LISTADO ESTUDIANTES'!A:B,2,FALSE)</f>
        <v>INGENIERIA EN ADMINISTRACION</v>
      </c>
      <c r="D3915" s="18" t="str">
        <f>VLOOKUP(ActividadesCom[[#This Row],[NO. DE CONTROL]],'LISTADO ESTUDIANTES'!A:D,4,FALSE)</f>
        <v>ACTIVO(A)</v>
      </c>
      <c r="E3915" s="7">
        <f>SUM(ActividadesCom[[#This Row],[CRÉD. 1]],ActividadesCom[[#This Row],[CRÉD. 2]],ActividadesCom[[#This Row],[CRÉD. 3]],ActividadesCom[[#This Row],[CRÉD. 4]],ActividadesCom[[#This Row],[CRÉD. 5]])</f>
        <v>0</v>
      </c>
      <c r="F3915" s="18" t="str">
        <f>IF(ActividadesCom[[#This Row],[ÚLTIMO SEMESTRE CON CRÉDITOS]]&gt;0,ROUND(AVERAGE(ActividadesCom[[#This Row],[VALOR NIVEL 5]],ActividadesCom[[#This Row],[VALOR NIVEL 4]],ActividadesCom[[#This Row],[VALOR NIVEL 3]],ActividadesCom[[#This Row],[VALOR NIVEL 2]],ActividadesCom[[#This Row],[VALOR NIVEL 1]]),0),"")</f>
        <v/>
      </c>
      <c r="G3915" s="7" t="str">
        <f>IF(ActividadesCom[[#This Row],[PROMEDIO]]="","",IF(ActividadesCom[[#This Row],[PROMEDIO]]&gt;=4,"EXCELENTE",IF(ActividadesCom[[#This Row],[PROMEDIO]]&gt;=3,"NOTABLE",IF(ActividadesCom[[#This Row],[PROMEDIO]]&gt;=2,"BUENO",IF(ActividadesCom[[#This Row],[PROMEDIO]]=1,"SUFICIENTE","")))))</f>
        <v/>
      </c>
      <c r="H3915" s="18">
        <f>MAX(ActividadesCom[[#This Row],[PERÍODO 1]],ActividadesCom[[#This Row],[PERÍODO 2]],ActividadesCom[[#This Row],[PERÍODO 3]],ActividadesCom[[#This Row],[PERÍODO 4]],ActividadesCom[[#This Row],[PERÍODO 5]])</f>
        <v>0</v>
      </c>
      <c r="I3915" s="6"/>
      <c r="J3915" s="5"/>
      <c r="K3915" s="5"/>
      <c r="L3915" s="18" t="str">
        <f>IF(ActividadesCom[[#This Row],[NIVEL 1]]&lt;&gt;0,VLOOKUP(ActividadesCom[[#This Row],[NIVEL 1]],Catálogo!A:B,2,FALSE),"")</f>
        <v/>
      </c>
      <c r="M3915" s="5"/>
      <c r="N3915" s="6"/>
      <c r="O3915" s="5"/>
      <c r="P3915" s="5"/>
      <c r="Q3915" s="18" t="str">
        <f>IF(ActividadesCom[[#This Row],[NIVEL 2]]&lt;&gt;0,VLOOKUP(ActividadesCom[[#This Row],[NIVEL 2]],Catálogo!A:B,2,FALSE),"")</f>
        <v/>
      </c>
      <c r="R3915" s="5"/>
      <c r="S3915" s="6"/>
      <c r="T3915" s="5"/>
      <c r="U3915" s="5"/>
      <c r="V3915" s="18" t="str">
        <f>IF(ActividadesCom[[#This Row],[NIVEL 3]]&lt;&gt;0,VLOOKUP(ActividadesCom[[#This Row],[NIVEL 3]],Catálogo!A:B,2,FALSE),"")</f>
        <v/>
      </c>
      <c r="W3915" s="5"/>
      <c r="X3915" s="6"/>
      <c r="Y3915" s="5"/>
      <c r="Z3915" s="5"/>
      <c r="AA3915" s="18" t="str">
        <f>IF(ActividadesCom[[#This Row],[NIVEL 4]]&lt;&gt;0,VLOOKUP(ActividadesCom[[#This Row],[NIVEL 4]],Catálogo!A:B,2,FALSE),"")</f>
        <v/>
      </c>
      <c r="AB3915" s="5"/>
      <c r="AC3915" s="6"/>
      <c r="AD3915" s="5"/>
      <c r="AE3915" s="5"/>
      <c r="AF3915" s="18" t="str">
        <f>IF(ActividadesCom[[#This Row],[NIVEL 5]]&lt;&gt;0,VLOOKUP(ActividadesCom[[#This Row],[NIVEL 5]],Catálogo!A:B,2,FALSE),"")</f>
        <v/>
      </c>
      <c r="AG3915" s="36"/>
      <c r="AH3915" s="2"/>
      <c r="AI3915" s="2"/>
    </row>
    <row r="3916" spans="1:35" ht="30" customHeight="1" x14ac:dyDescent="0.25">
      <c r="A3916" s="7">
        <v>22470237</v>
      </c>
      <c r="B3916" s="10" t="str">
        <f>VLOOKUP(ActividadesCom[[#This Row],[NO. DE CONTROL]],'LISTADO ESTUDIANTES'!A:C,3,FALSE)</f>
        <v>GARCÍA GONZALEZ SANDI DEL CARMEN</v>
      </c>
      <c r="C3916" s="97" t="str">
        <f>VLOOKUP(ActividadesCom[[#This Row],[NO. DE CONTROL]],'LISTADO ESTUDIANTES'!A:B,2,FALSE)</f>
        <v>INGENIERIA EN ADMINISTRACION</v>
      </c>
      <c r="D3916" s="18" t="str">
        <f>VLOOKUP(ActividadesCom[[#This Row],[NO. DE CONTROL]],'LISTADO ESTUDIANTES'!A:D,4,FALSE)</f>
        <v>ACTIVO(A)</v>
      </c>
      <c r="E3916" s="7">
        <f>SUM(ActividadesCom[[#This Row],[CRÉD. 1]],ActividadesCom[[#This Row],[CRÉD. 2]],ActividadesCom[[#This Row],[CRÉD. 3]],ActividadesCom[[#This Row],[CRÉD. 4]],ActividadesCom[[#This Row],[CRÉD. 5]])</f>
        <v>0</v>
      </c>
      <c r="F3916" s="18" t="str">
        <f>IF(ActividadesCom[[#This Row],[ÚLTIMO SEMESTRE CON CRÉDITOS]]&gt;0,ROUND(AVERAGE(ActividadesCom[[#This Row],[VALOR NIVEL 5]],ActividadesCom[[#This Row],[VALOR NIVEL 4]],ActividadesCom[[#This Row],[VALOR NIVEL 3]],ActividadesCom[[#This Row],[VALOR NIVEL 2]],ActividadesCom[[#This Row],[VALOR NIVEL 1]]),0),"")</f>
        <v/>
      </c>
      <c r="G3916" s="7" t="str">
        <f>IF(ActividadesCom[[#This Row],[PROMEDIO]]="","",IF(ActividadesCom[[#This Row],[PROMEDIO]]&gt;=4,"EXCELENTE",IF(ActividadesCom[[#This Row],[PROMEDIO]]&gt;=3,"NOTABLE",IF(ActividadesCom[[#This Row],[PROMEDIO]]&gt;=2,"BUENO",IF(ActividadesCom[[#This Row],[PROMEDIO]]=1,"SUFICIENTE","")))))</f>
        <v/>
      </c>
      <c r="H3916" s="18">
        <f>MAX(ActividadesCom[[#This Row],[PERÍODO 1]],ActividadesCom[[#This Row],[PERÍODO 2]],ActividadesCom[[#This Row],[PERÍODO 3]],ActividadesCom[[#This Row],[PERÍODO 4]],ActividadesCom[[#This Row],[PERÍODO 5]])</f>
        <v>0</v>
      </c>
      <c r="I3916" s="6"/>
      <c r="J3916" s="5"/>
      <c r="K3916" s="5"/>
      <c r="L3916" s="18" t="str">
        <f>IF(ActividadesCom[[#This Row],[NIVEL 1]]&lt;&gt;0,VLOOKUP(ActividadesCom[[#This Row],[NIVEL 1]],Catálogo!A:B,2,FALSE),"")</f>
        <v/>
      </c>
      <c r="M3916" s="5"/>
      <c r="N3916" s="6"/>
      <c r="O3916" s="5"/>
      <c r="P3916" s="5"/>
      <c r="Q3916" s="18" t="str">
        <f>IF(ActividadesCom[[#This Row],[NIVEL 2]]&lt;&gt;0,VLOOKUP(ActividadesCom[[#This Row],[NIVEL 2]],Catálogo!A:B,2,FALSE),"")</f>
        <v/>
      </c>
      <c r="R3916" s="5"/>
      <c r="S3916" s="6"/>
      <c r="T3916" s="5"/>
      <c r="U3916" s="5"/>
      <c r="V3916" s="18" t="str">
        <f>IF(ActividadesCom[[#This Row],[NIVEL 3]]&lt;&gt;0,VLOOKUP(ActividadesCom[[#This Row],[NIVEL 3]],Catálogo!A:B,2,FALSE),"")</f>
        <v/>
      </c>
      <c r="W3916" s="5"/>
      <c r="X3916" s="6"/>
      <c r="Y3916" s="5"/>
      <c r="Z3916" s="5"/>
      <c r="AA3916" s="18" t="str">
        <f>IF(ActividadesCom[[#This Row],[NIVEL 4]]&lt;&gt;0,VLOOKUP(ActividadesCom[[#This Row],[NIVEL 4]],Catálogo!A:B,2,FALSE),"")</f>
        <v/>
      </c>
      <c r="AB3916" s="5"/>
      <c r="AC3916" s="6"/>
      <c r="AD3916" s="5"/>
      <c r="AE3916" s="5"/>
      <c r="AF3916" s="18" t="str">
        <f>IF(ActividadesCom[[#This Row],[NIVEL 5]]&lt;&gt;0,VLOOKUP(ActividadesCom[[#This Row],[NIVEL 5]],Catálogo!A:B,2,FALSE),"")</f>
        <v/>
      </c>
      <c r="AG3916" s="36"/>
      <c r="AH3916" s="2"/>
      <c r="AI3916" s="2"/>
    </row>
    <row r="3917" spans="1:35" ht="30" customHeight="1" x14ac:dyDescent="0.25">
      <c r="A3917" s="7">
        <v>22470238</v>
      </c>
      <c r="B3917" s="10" t="str">
        <f>VLOOKUP(ActividadesCom[[#This Row],[NO. DE CONTROL]],'LISTADO ESTUDIANTES'!A:C,3,FALSE)</f>
        <v>TUT LOPEZ ELIAM ABIEL</v>
      </c>
      <c r="C3917" s="97" t="str">
        <f>VLOOKUP(ActividadesCom[[#This Row],[NO. DE CONTROL]],'LISTADO ESTUDIANTES'!A:B,2,FALSE)</f>
        <v>INGENIERIA EN ADMINISTRACION</v>
      </c>
      <c r="D3917" s="18" t="str">
        <f>VLOOKUP(ActividadesCom[[#This Row],[NO. DE CONTROL]],'LISTADO ESTUDIANTES'!A:D,4,FALSE)</f>
        <v>ACTIVO(A)</v>
      </c>
      <c r="E3917" s="7">
        <f>SUM(ActividadesCom[[#This Row],[CRÉD. 1]],ActividadesCom[[#This Row],[CRÉD. 2]],ActividadesCom[[#This Row],[CRÉD. 3]],ActividadesCom[[#This Row],[CRÉD. 4]],ActividadesCom[[#This Row],[CRÉD. 5]])</f>
        <v>0</v>
      </c>
      <c r="F3917" s="18" t="str">
        <f>IF(ActividadesCom[[#This Row],[ÚLTIMO SEMESTRE CON CRÉDITOS]]&gt;0,ROUND(AVERAGE(ActividadesCom[[#This Row],[VALOR NIVEL 5]],ActividadesCom[[#This Row],[VALOR NIVEL 4]],ActividadesCom[[#This Row],[VALOR NIVEL 3]],ActividadesCom[[#This Row],[VALOR NIVEL 2]],ActividadesCom[[#This Row],[VALOR NIVEL 1]]),0),"")</f>
        <v/>
      </c>
      <c r="G3917" s="7" t="str">
        <f>IF(ActividadesCom[[#This Row],[PROMEDIO]]="","",IF(ActividadesCom[[#This Row],[PROMEDIO]]&gt;=4,"EXCELENTE",IF(ActividadesCom[[#This Row],[PROMEDIO]]&gt;=3,"NOTABLE",IF(ActividadesCom[[#This Row],[PROMEDIO]]&gt;=2,"BUENO",IF(ActividadesCom[[#This Row],[PROMEDIO]]=1,"SUFICIENTE","")))))</f>
        <v/>
      </c>
      <c r="H3917" s="18">
        <f>MAX(ActividadesCom[[#This Row],[PERÍODO 1]],ActividadesCom[[#This Row],[PERÍODO 2]],ActividadesCom[[#This Row],[PERÍODO 3]],ActividadesCom[[#This Row],[PERÍODO 4]],ActividadesCom[[#This Row],[PERÍODO 5]])</f>
        <v>0</v>
      </c>
      <c r="I3917" s="6"/>
      <c r="J3917" s="5"/>
      <c r="K3917" s="5"/>
      <c r="L3917" s="18" t="str">
        <f>IF(ActividadesCom[[#This Row],[NIVEL 1]]&lt;&gt;0,VLOOKUP(ActividadesCom[[#This Row],[NIVEL 1]],Catálogo!A:B,2,FALSE),"")</f>
        <v/>
      </c>
      <c r="M3917" s="5"/>
      <c r="N3917" s="6"/>
      <c r="O3917" s="5"/>
      <c r="P3917" s="5"/>
      <c r="Q3917" s="18" t="str">
        <f>IF(ActividadesCom[[#This Row],[NIVEL 2]]&lt;&gt;0,VLOOKUP(ActividadesCom[[#This Row],[NIVEL 2]],Catálogo!A:B,2,FALSE),"")</f>
        <v/>
      </c>
      <c r="R3917" s="5"/>
      <c r="S3917" s="6"/>
      <c r="T3917" s="5"/>
      <c r="U3917" s="5"/>
      <c r="V3917" s="18" t="str">
        <f>IF(ActividadesCom[[#This Row],[NIVEL 3]]&lt;&gt;0,VLOOKUP(ActividadesCom[[#This Row],[NIVEL 3]],Catálogo!A:B,2,FALSE),"")</f>
        <v/>
      </c>
      <c r="W3917" s="5"/>
      <c r="X3917" s="6"/>
      <c r="Y3917" s="5"/>
      <c r="Z3917" s="5"/>
      <c r="AA3917" s="18" t="str">
        <f>IF(ActividadesCom[[#This Row],[NIVEL 4]]&lt;&gt;0,VLOOKUP(ActividadesCom[[#This Row],[NIVEL 4]],Catálogo!A:B,2,FALSE),"")</f>
        <v/>
      </c>
      <c r="AB3917" s="5"/>
      <c r="AC3917" s="6"/>
      <c r="AD3917" s="5"/>
      <c r="AE3917" s="5"/>
      <c r="AF3917" s="18" t="str">
        <f>IF(ActividadesCom[[#This Row],[NIVEL 5]]&lt;&gt;0,VLOOKUP(ActividadesCom[[#This Row],[NIVEL 5]],Catálogo!A:B,2,FALSE),"")</f>
        <v/>
      </c>
      <c r="AG3917" s="36"/>
      <c r="AH3917" s="2"/>
      <c r="AI3917" s="2"/>
    </row>
    <row r="3918" spans="1:35" ht="30" customHeight="1" x14ac:dyDescent="0.25">
      <c r="A3918" s="7">
        <v>22470239</v>
      </c>
      <c r="B3918" s="10" t="str">
        <f>VLOOKUP(ActividadesCom[[#This Row],[NO. DE CONTROL]],'LISTADO ESTUDIANTES'!A:C,3,FALSE)</f>
        <v>GALLEGOS TRUJILLO JOSE ANTONIO</v>
      </c>
      <c r="C3918" s="97" t="str">
        <f>VLOOKUP(ActividadesCom[[#This Row],[NO. DE CONTROL]],'LISTADO ESTUDIANTES'!A:B,2,FALSE)</f>
        <v>INGENIERIA EN ADMINISTRACION</v>
      </c>
      <c r="D3918" s="18" t="str">
        <f>VLOOKUP(ActividadesCom[[#This Row],[NO. DE CONTROL]],'LISTADO ESTUDIANTES'!A:D,4,FALSE)</f>
        <v>ACTIVO(A)</v>
      </c>
      <c r="E3918" s="7">
        <f>SUM(ActividadesCom[[#This Row],[CRÉD. 1]],ActividadesCom[[#This Row],[CRÉD. 2]],ActividadesCom[[#This Row],[CRÉD. 3]],ActividadesCom[[#This Row],[CRÉD. 4]],ActividadesCom[[#This Row],[CRÉD. 5]])</f>
        <v>0</v>
      </c>
      <c r="F3918" s="18" t="str">
        <f>IF(ActividadesCom[[#This Row],[ÚLTIMO SEMESTRE CON CRÉDITOS]]&gt;0,ROUND(AVERAGE(ActividadesCom[[#This Row],[VALOR NIVEL 5]],ActividadesCom[[#This Row],[VALOR NIVEL 4]],ActividadesCom[[#This Row],[VALOR NIVEL 3]],ActividadesCom[[#This Row],[VALOR NIVEL 2]],ActividadesCom[[#This Row],[VALOR NIVEL 1]]),0),"")</f>
        <v/>
      </c>
      <c r="G3918" s="7" t="str">
        <f>IF(ActividadesCom[[#This Row],[PROMEDIO]]="","",IF(ActividadesCom[[#This Row],[PROMEDIO]]&gt;=4,"EXCELENTE",IF(ActividadesCom[[#This Row],[PROMEDIO]]&gt;=3,"NOTABLE",IF(ActividadesCom[[#This Row],[PROMEDIO]]&gt;=2,"BUENO",IF(ActividadesCom[[#This Row],[PROMEDIO]]=1,"SUFICIENTE","")))))</f>
        <v/>
      </c>
      <c r="H3918" s="18">
        <f>MAX(ActividadesCom[[#This Row],[PERÍODO 1]],ActividadesCom[[#This Row],[PERÍODO 2]],ActividadesCom[[#This Row],[PERÍODO 3]],ActividadesCom[[#This Row],[PERÍODO 4]],ActividadesCom[[#This Row],[PERÍODO 5]])</f>
        <v>0</v>
      </c>
      <c r="I3918" s="6"/>
      <c r="J3918" s="5"/>
      <c r="K3918" s="5"/>
      <c r="L3918" s="18" t="str">
        <f>IF(ActividadesCom[[#This Row],[NIVEL 1]]&lt;&gt;0,VLOOKUP(ActividadesCom[[#This Row],[NIVEL 1]],Catálogo!A:B,2,FALSE),"")</f>
        <v/>
      </c>
      <c r="M3918" s="5"/>
      <c r="N3918" s="6"/>
      <c r="O3918" s="5"/>
      <c r="P3918" s="5"/>
      <c r="Q3918" s="18" t="str">
        <f>IF(ActividadesCom[[#This Row],[NIVEL 2]]&lt;&gt;0,VLOOKUP(ActividadesCom[[#This Row],[NIVEL 2]],Catálogo!A:B,2,FALSE),"")</f>
        <v/>
      </c>
      <c r="R3918" s="5"/>
      <c r="S3918" s="6"/>
      <c r="T3918" s="5"/>
      <c r="U3918" s="5"/>
      <c r="V3918" s="18" t="str">
        <f>IF(ActividadesCom[[#This Row],[NIVEL 3]]&lt;&gt;0,VLOOKUP(ActividadesCom[[#This Row],[NIVEL 3]],Catálogo!A:B,2,FALSE),"")</f>
        <v/>
      </c>
      <c r="W3918" s="5"/>
      <c r="X3918" s="6"/>
      <c r="Y3918" s="5"/>
      <c r="Z3918" s="5"/>
      <c r="AA3918" s="18" t="str">
        <f>IF(ActividadesCom[[#This Row],[NIVEL 4]]&lt;&gt;0,VLOOKUP(ActividadesCom[[#This Row],[NIVEL 4]],Catálogo!A:B,2,FALSE),"")</f>
        <v/>
      </c>
      <c r="AB3918" s="5"/>
      <c r="AC3918" s="6"/>
      <c r="AD3918" s="5"/>
      <c r="AE3918" s="5"/>
      <c r="AF3918" s="18" t="str">
        <f>IF(ActividadesCom[[#This Row],[NIVEL 5]]&lt;&gt;0,VLOOKUP(ActividadesCom[[#This Row],[NIVEL 5]],Catálogo!A:B,2,FALSE),"")</f>
        <v/>
      </c>
      <c r="AG3918" s="36"/>
      <c r="AH3918" s="2"/>
      <c r="AI3918" s="2"/>
    </row>
    <row r="3919" spans="1:35" ht="30" customHeight="1" x14ac:dyDescent="0.25">
      <c r="A3919" s="7">
        <v>22470240</v>
      </c>
      <c r="B3919" s="10" t="str">
        <f>VLOOKUP(ActividadesCom[[#This Row],[NO. DE CONTROL]],'LISTADO ESTUDIANTES'!A:C,3,FALSE)</f>
        <v>CARRILLO DÍAZ MIGUEL ÁNGEL</v>
      </c>
      <c r="C3919" s="97" t="str">
        <f>VLOOKUP(ActividadesCom[[#This Row],[NO. DE CONTROL]],'LISTADO ESTUDIANTES'!A:B,2,FALSE)</f>
        <v>INGENIERIA CIVIL</v>
      </c>
      <c r="D3919" s="18" t="str">
        <f>VLOOKUP(ActividadesCom[[#This Row],[NO. DE CONTROL]],'LISTADO ESTUDIANTES'!A:D,4,FALSE)</f>
        <v>ACTIVO(A)</v>
      </c>
      <c r="E3919" s="7">
        <f>SUM(ActividadesCom[[#This Row],[CRÉD. 1]],ActividadesCom[[#This Row],[CRÉD. 2]],ActividadesCom[[#This Row],[CRÉD. 3]],ActividadesCom[[#This Row],[CRÉD. 4]],ActividadesCom[[#This Row],[CRÉD. 5]])</f>
        <v>0</v>
      </c>
      <c r="F3919" s="18" t="str">
        <f>IF(ActividadesCom[[#This Row],[ÚLTIMO SEMESTRE CON CRÉDITOS]]&gt;0,ROUND(AVERAGE(ActividadesCom[[#This Row],[VALOR NIVEL 5]],ActividadesCom[[#This Row],[VALOR NIVEL 4]],ActividadesCom[[#This Row],[VALOR NIVEL 3]],ActividadesCom[[#This Row],[VALOR NIVEL 2]],ActividadesCom[[#This Row],[VALOR NIVEL 1]]),0),"")</f>
        <v/>
      </c>
      <c r="G3919" s="7" t="str">
        <f>IF(ActividadesCom[[#This Row],[PROMEDIO]]="","",IF(ActividadesCom[[#This Row],[PROMEDIO]]&gt;=4,"EXCELENTE",IF(ActividadesCom[[#This Row],[PROMEDIO]]&gt;=3,"NOTABLE",IF(ActividadesCom[[#This Row],[PROMEDIO]]&gt;=2,"BUENO",IF(ActividadesCom[[#This Row],[PROMEDIO]]=1,"SUFICIENTE","")))))</f>
        <v/>
      </c>
      <c r="H3919" s="18">
        <f>MAX(ActividadesCom[[#This Row],[PERÍODO 1]],ActividadesCom[[#This Row],[PERÍODO 2]],ActividadesCom[[#This Row],[PERÍODO 3]],ActividadesCom[[#This Row],[PERÍODO 4]],ActividadesCom[[#This Row],[PERÍODO 5]])</f>
        <v>0</v>
      </c>
      <c r="I3919" s="6"/>
      <c r="J3919" s="5"/>
      <c r="K3919" s="5"/>
      <c r="L3919" s="18" t="str">
        <f>IF(ActividadesCom[[#This Row],[NIVEL 1]]&lt;&gt;0,VLOOKUP(ActividadesCom[[#This Row],[NIVEL 1]],Catálogo!A:B,2,FALSE),"")</f>
        <v/>
      </c>
      <c r="M3919" s="5"/>
      <c r="N3919" s="6"/>
      <c r="O3919" s="5"/>
      <c r="P3919" s="5"/>
      <c r="Q3919" s="18" t="str">
        <f>IF(ActividadesCom[[#This Row],[NIVEL 2]]&lt;&gt;0,VLOOKUP(ActividadesCom[[#This Row],[NIVEL 2]],Catálogo!A:B,2,FALSE),"")</f>
        <v/>
      </c>
      <c r="R3919" s="5"/>
      <c r="S3919" s="6"/>
      <c r="T3919" s="5"/>
      <c r="U3919" s="5"/>
      <c r="V3919" s="18" t="str">
        <f>IF(ActividadesCom[[#This Row],[NIVEL 3]]&lt;&gt;0,VLOOKUP(ActividadesCom[[#This Row],[NIVEL 3]],Catálogo!A:B,2,FALSE),"")</f>
        <v/>
      </c>
      <c r="W3919" s="5"/>
      <c r="X3919" s="6"/>
      <c r="Y3919" s="5"/>
      <c r="Z3919" s="5"/>
      <c r="AA3919" s="18" t="str">
        <f>IF(ActividadesCom[[#This Row],[NIVEL 4]]&lt;&gt;0,VLOOKUP(ActividadesCom[[#This Row],[NIVEL 4]],Catálogo!A:B,2,FALSE),"")</f>
        <v/>
      </c>
      <c r="AB3919" s="5"/>
      <c r="AC3919" s="6"/>
      <c r="AD3919" s="5"/>
      <c r="AE3919" s="5"/>
      <c r="AF3919" s="18" t="str">
        <f>IF(ActividadesCom[[#This Row],[NIVEL 5]]&lt;&gt;0,VLOOKUP(ActividadesCom[[#This Row],[NIVEL 5]],Catálogo!A:B,2,FALSE),"")</f>
        <v/>
      </c>
      <c r="AG3919" s="36"/>
      <c r="AH3919" s="2"/>
      <c r="AI3919" s="2"/>
    </row>
    <row r="3920" spans="1:35" ht="30" customHeight="1" x14ac:dyDescent="0.25">
      <c r="A3920" s="7">
        <v>22470241</v>
      </c>
      <c r="B3920" s="10" t="str">
        <f>VLOOKUP(ActividadesCom[[#This Row],[NO. DE CONTROL]],'LISTADO ESTUDIANTES'!A:C,3,FALSE)</f>
        <v>REYES CAJUN RAQUEL NOEMI</v>
      </c>
      <c r="C3920" s="97" t="str">
        <f>VLOOKUP(ActividadesCom[[#This Row],[NO. DE CONTROL]],'LISTADO ESTUDIANTES'!A:B,2,FALSE)</f>
        <v>INGENIERIA QUIMICA</v>
      </c>
      <c r="D3920" s="18" t="str">
        <f>VLOOKUP(ActividadesCom[[#This Row],[NO. DE CONTROL]],'LISTADO ESTUDIANTES'!A:D,4,FALSE)</f>
        <v>ACTIVO(A)</v>
      </c>
      <c r="E3920" s="7">
        <f>SUM(ActividadesCom[[#This Row],[CRÉD. 1]],ActividadesCom[[#This Row],[CRÉD. 2]],ActividadesCom[[#This Row],[CRÉD. 3]],ActividadesCom[[#This Row],[CRÉD. 4]],ActividadesCom[[#This Row],[CRÉD. 5]])</f>
        <v>0</v>
      </c>
      <c r="F3920" s="18" t="str">
        <f>IF(ActividadesCom[[#This Row],[ÚLTIMO SEMESTRE CON CRÉDITOS]]&gt;0,ROUND(AVERAGE(ActividadesCom[[#This Row],[VALOR NIVEL 5]],ActividadesCom[[#This Row],[VALOR NIVEL 4]],ActividadesCom[[#This Row],[VALOR NIVEL 3]],ActividadesCom[[#This Row],[VALOR NIVEL 2]],ActividadesCom[[#This Row],[VALOR NIVEL 1]]),0),"")</f>
        <v/>
      </c>
      <c r="G3920" s="7" t="str">
        <f>IF(ActividadesCom[[#This Row],[PROMEDIO]]="","",IF(ActividadesCom[[#This Row],[PROMEDIO]]&gt;=4,"EXCELENTE",IF(ActividadesCom[[#This Row],[PROMEDIO]]&gt;=3,"NOTABLE",IF(ActividadesCom[[#This Row],[PROMEDIO]]&gt;=2,"BUENO",IF(ActividadesCom[[#This Row],[PROMEDIO]]=1,"SUFICIENTE","")))))</f>
        <v/>
      </c>
      <c r="H3920" s="18">
        <f>MAX(ActividadesCom[[#This Row],[PERÍODO 1]],ActividadesCom[[#This Row],[PERÍODO 2]],ActividadesCom[[#This Row],[PERÍODO 3]],ActividadesCom[[#This Row],[PERÍODO 4]],ActividadesCom[[#This Row],[PERÍODO 5]])</f>
        <v>0</v>
      </c>
      <c r="I3920" s="6"/>
      <c r="J3920" s="5"/>
      <c r="K3920" s="5"/>
      <c r="L3920" s="18" t="str">
        <f>IF(ActividadesCom[[#This Row],[NIVEL 1]]&lt;&gt;0,VLOOKUP(ActividadesCom[[#This Row],[NIVEL 1]],Catálogo!A:B,2,FALSE),"")</f>
        <v/>
      </c>
      <c r="M3920" s="5"/>
      <c r="N3920" s="6"/>
      <c r="O3920" s="5"/>
      <c r="P3920" s="5"/>
      <c r="Q3920" s="18" t="str">
        <f>IF(ActividadesCom[[#This Row],[NIVEL 2]]&lt;&gt;0,VLOOKUP(ActividadesCom[[#This Row],[NIVEL 2]],Catálogo!A:B,2,FALSE),"")</f>
        <v/>
      </c>
      <c r="R3920" s="5"/>
      <c r="S3920" s="6"/>
      <c r="T3920" s="5"/>
      <c r="U3920" s="5"/>
      <c r="V3920" s="18" t="str">
        <f>IF(ActividadesCom[[#This Row],[NIVEL 3]]&lt;&gt;0,VLOOKUP(ActividadesCom[[#This Row],[NIVEL 3]],Catálogo!A:B,2,FALSE),"")</f>
        <v/>
      </c>
      <c r="W3920" s="5"/>
      <c r="X3920" s="6"/>
      <c r="Y3920" s="5"/>
      <c r="Z3920" s="5"/>
      <c r="AA3920" s="18" t="str">
        <f>IF(ActividadesCom[[#This Row],[NIVEL 4]]&lt;&gt;0,VLOOKUP(ActividadesCom[[#This Row],[NIVEL 4]],Catálogo!A:B,2,FALSE),"")</f>
        <v/>
      </c>
      <c r="AB3920" s="5"/>
      <c r="AC3920" s="6"/>
      <c r="AD3920" s="5"/>
      <c r="AE3920" s="5"/>
      <c r="AF3920" s="18" t="str">
        <f>IF(ActividadesCom[[#This Row],[NIVEL 5]]&lt;&gt;0,VLOOKUP(ActividadesCom[[#This Row],[NIVEL 5]],Catálogo!A:B,2,FALSE),"")</f>
        <v/>
      </c>
      <c r="AG3920" s="36"/>
      <c r="AH3920" s="2"/>
      <c r="AI3920" s="2"/>
    </row>
    <row r="3921" spans="1:35" ht="30" customHeight="1" x14ac:dyDescent="0.25">
      <c r="A3921" s="7">
        <v>22470242</v>
      </c>
      <c r="B3921" s="10" t="str">
        <f>VLOOKUP(ActividadesCom[[#This Row],[NO. DE CONTROL]],'LISTADO ESTUDIANTES'!A:C,3,FALSE)</f>
        <v>TAMAYO DZIB ÁNGEL JESÚS</v>
      </c>
      <c r="C3921" s="97" t="str">
        <f>VLOOKUP(ActividadesCom[[#This Row],[NO. DE CONTROL]],'LISTADO ESTUDIANTES'!A:B,2,FALSE)</f>
        <v>INGENIERIA QUIMICA</v>
      </c>
      <c r="D3921" s="18" t="str">
        <f>VLOOKUP(ActividadesCom[[#This Row],[NO. DE CONTROL]],'LISTADO ESTUDIANTES'!A:D,4,FALSE)</f>
        <v>ACTIVO(A)</v>
      </c>
      <c r="E3921" s="7">
        <f>SUM(ActividadesCom[[#This Row],[CRÉD. 1]],ActividadesCom[[#This Row],[CRÉD. 2]],ActividadesCom[[#This Row],[CRÉD. 3]],ActividadesCom[[#This Row],[CRÉD. 4]],ActividadesCom[[#This Row],[CRÉD. 5]])</f>
        <v>0</v>
      </c>
      <c r="F3921" s="18" t="str">
        <f>IF(ActividadesCom[[#This Row],[ÚLTIMO SEMESTRE CON CRÉDITOS]]&gt;0,ROUND(AVERAGE(ActividadesCom[[#This Row],[VALOR NIVEL 5]],ActividadesCom[[#This Row],[VALOR NIVEL 4]],ActividadesCom[[#This Row],[VALOR NIVEL 3]],ActividadesCom[[#This Row],[VALOR NIVEL 2]],ActividadesCom[[#This Row],[VALOR NIVEL 1]]),0),"")</f>
        <v/>
      </c>
      <c r="G3921" s="7" t="str">
        <f>IF(ActividadesCom[[#This Row],[PROMEDIO]]="","",IF(ActividadesCom[[#This Row],[PROMEDIO]]&gt;=4,"EXCELENTE",IF(ActividadesCom[[#This Row],[PROMEDIO]]&gt;=3,"NOTABLE",IF(ActividadesCom[[#This Row],[PROMEDIO]]&gt;=2,"BUENO",IF(ActividadesCom[[#This Row],[PROMEDIO]]=1,"SUFICIENTE","")))))</f>
        <v/>
      </c>
      <c r="H3921" s="18">
        <f>MAX(ActividadesCom[[#This Row],[PERÍODO 1]],ActividadesCom[[#This Row],[PERÍODO 2]],ActividadesCom[[#This Row],[PERÍODO 3]],ActividadesCom[[#This Row],[PERÍODO 4]],ActividadesCom[[#This Row],[PERÍODO 5]])</f>
        <v>0</v>
      </c>
      <c r="I3921" s="6"/>
      <c r="J3921" s="5"/>
      <c r="K3921" s="5"/>
      <c r="L3921" s="18" t="str">
        <f>IF(ActividadesCom[[#This Row],[NIVEL 1]]&lt;&gt;0,VLOOKUP(ActividadesCom[[#This Row],[NIVEL 1]],Catálogo!A:B,2,FALSE),"")</f>
        <v/>
      </c>
      <c r="M3921" s="5"/>
      <c r="N3921" s="6"/>
      <c r="O3921" s="5"/>
      <c r="P3921" s="5"/>
      <c r="Q3921" s="18" t="str">
        <f>IF(ActividadesCom[[#This Row],[NIVEL 2]]&lt;&gt;0,VLOOKUP(ActividadesCom[[#This Row],[NIVEL 2]],Catálogo!A:B,2,FALSE),"")</f>
        <v/>
      </c>
      <c r="R3921" s="5"/>
      <c r="S3921" s="6"/>
      <c r="T3921" s="5"/>
      <c r="U3921" s="5"/>
      <c r="V3921" s="18" t="str">
        <f>IF(ActividadesCom[[#This Row],[NIVEL 3]]&lt;&gt;0,VLOOKUP(ActividadesCom[[#This Row],[NIVEL 3]],Catálogo!A:B,2,FALSE),"")</f>
        <v/>
      </c>
      <c r="W3921" s="5"/>
      <c r="X3921" s="6"/>
      <c r="Y3921" s="5"/>
      <c r="Z3921" s="5"/>
      <c r="AA3921" s="18" t="str">
        <f>IF(ActividadesCom[[#This Row],[NIVEL 4]]&lt;&gt;0,VLOOKUP(ActividadesCom[[#This Row],[NIVEL 4]],Catálogo!A:B,2,FALSE),"")</f>
        <v/>
      </c>
      <c r="AB3921" s="5"/>
      <c r="AC3921" s="6"/>
      <c r="AD3921" s="5"/>
      <c r="AE3921" s="5"/>
      <c r="AF3921" s="18" t="str">
        <f>IF(ActividadesCom[[#This Row],[NIVEL 5]]&lt;&gt;0,VLOOKUP(ActividadesCom[[#This Row],[NIVEL 5]],Catálogo!A:B,2,FALSE),"")</f>
        <v/>
      </c>
      <c r="AG3921" s="36"/>
      <c r="AH3921" s="2"/>
      <c r="AI3921" s="2"/>
    </row>
    <row r="3922" spans="1:35" ht="30" customHeight="1" x14ac:dyDescent="0.25">
      <c r="A3922" s="7">
        <v>22470243</v>
      </c>
      <c r="B3922" s="10" t="str">
        <f>VLOOKUP(ActividadesCom[[#This Row],[NO. DE CONTROL]],'LISTADO ESTUDIANTES'!A:C,3,FALSE)</f>
        <v>MOGUEL JUAREZ HOSHI NAHOMI</v>
      </c>
      <c r="C3922" s="97" t="str">
        <f>VLOOKUP(ActividadesCom[[#This Row],[NO. DE CONTROL]],'LISTADO ESTUDIANTES'!A:B,2,FALSE)</f>
        <v>INGENIERIA QUIMICA</v>
      </c>
      <c r="D3922" s="18" t="str">
        <f>VLOOKUP(ActividadesCom[[#This Row],[NO. DE CONTROL]],'LISTADO ESTUDIANTES'!A:D,4,FALSE)</f>
        <v>ACTIVO(A)</v>
      </c>
      <c r="E3922" s="7">
        <f>SUM(ActividadesCom[[#This Row],[CRÉD. 1]],ActividadesCom[[#This Row],[CRÉD. 2]],ActividadesCom[[#This Row],[CRÉD. 3]],ActividadesCom[[#This Row],[CRÉD. 4]],ActividadesCom[[#This Row],[CRÉD. 5]])</f>
        <v>0</v>
      </c>
      <c r="F3922" s="18" t="str">
        <f>IF(ActividadesCom[[#This Row],[ÚLTIMO SEMESTRE CON CRÉDITOS]]&gt;0,ROUND(AVERAGE(ActividadesCom[[#This Row],[VALOR NIVEL 5]],ActividadesCom[[#This Row],[VALOR NIVEL 4]],ActividadesCom[[#This Row],[VALOR NIVEL 3]],ActividadesCom[[#This Row],[VALOR NIVEL 2]],ActividadesCom[[#This Row],[VALOR NIVEL 1]]),0),"")</f>
        <v/>
      </c>
      <c r="G3922" s="7" t="str">
        <f>IF(ActividadesCom[[#This Row],[PROMEDIO]]="","",IF(ActividadesCom[[#This Row],[PROMEDIO]]&gt;=4,"EXCELENTE",IF(ActividadesCom[[#This Row],[PROMEDIO]]&gt;=3,"NOTABLE",IF(ActividadesCom[[#This Row],[PROMEDIO]]&gt;=2,"BUENO",IF(ActividadesCom[[#This Row],[PROMEDIO]]=1,"SUFICIENTE","")))))</f>
        <v/>
      </c>
      <c r="H3922" s="18">
        <f>MAX(ActividadesCom[[#This Row],[PERÍODO 1]],ActividadesCom[[#This Row],[PERÍODO 2]],ActividadesCom[[#This Row],[PERÍODO 3]],ActividadesCom[[#This Row],[PERÍODO 4]],ActividadesCom[[#This Row],[PERÍODO 5]])</f>
        <v>0</v>
      </c>
      <c r="I3922" s="6"/>
      <c r="J3922" s="5"/>
      <c r="K3922" s="5"/>
      <c r="L3922" s="18" t="str">
        <f>IF(ActividadesCom[[#This Row],[NIVEL 1]]&lt;&gt;0,VLOOKUP(ActividadesCom[[#This Row],[NIVEL 1]],Catálogo!A:B,2,FALSE),"")</f>
        <v/>
      </c>
      <c r="M3922" s="5"/>
      <c r="N3922" s="6"/>
      <c r="O3922" s="5"/>
      <c r="P3922" s="5"/>
      <c r="Q3922" s="18" t="str">
        <f>IF(ActividadesCom[[#This Row],[NIVEL 2]]&lt;&gt;0,VLOOKUP(ActividadesCom[[#This Row],[NIVEL 2]],Catálogo!A:B,2,FALSE),"")</f>
        <v/>
      </c>
      <c r="R3922" s="5"/>
      <c r="S3922" s="6"/>
      <c r="T3922" s="5"/>
      <c r="U3922" s="5"/>
      <c r="V3922" s="18" t="str">
        <f>IF(ActividadesCom[[#This Row],[NIVEL 3]]&lt;&gt;0,VLOOKUP(ActividadesCom[[#This Row],[NIVEL 3]],Catálogo!A:B,2,FALSE),"")</f>
        <v/>
      </c>
      <c r="W3922" s="5"/>
      <c r="X3922" s="6"/>
      <c r="Y3922" s="5"/>
      <c r="Z3922" s="5"/>
      <c r="AA3922" s="18" t="str">
        <f>IF(ActividadesCom[[#This Row],[NIVEL 4]]&lt;&gt;0,VLOOKUP(ActividadesCom[[#This Row],[NIVEL 4]],Catálogo!A:B,2,FALSE),"")</f>
        <v/>
      </c>
      <c r="AB3922" s="5"/>
      <c r="AC3922" s="6"/>
      <c r="AD3922" s="5"/>
      <c r="AE3922" s="5"/>
      <c r="AF3922" s="18" t="str">
        <f>IF(ActividadesCom[[#This Row],[NIVEL 5]]&lt;&gt;0,VLOOKUP(ActividadesCom[[#This Row],[NIVEL 5]],Catálogo!A:B,2,FALSE),"")</f>
        <v/>
      </c>
      <c r="AG3922" s="36"/>
      <c r="AH3922" s="2"/>
      <c r="AI3922" s="2"/>
    </row>
    <row r="3923" spans="1:35" ht="30" customHeight="1" x14ac:dyDescent="0.25">
      <c r="A3923" s="7">
        <v>22470244</v>
      </c>
      <c r="B3923" s="10" t="str">
        <f>VLOOKUP(ActividadesCom[[#This Row],[NO. DE CONTROL]],'LISTADO ESTUDIANTES'!A:C,3,FALSE)</f>
        <v xml:space="preserve">ROSADO GOMEZ EMIR ALEXANDER </v>
      </c>
      <c r="C3923" s="97" t="str">
        <f>VLOOKUP(ActividadesCom[[#This Row],[NO. DE CONTROL]],'LISTADO ESTUDIANTES'!A:B,2,FALSE)</f>
        <v>INGENIERIA QUIMICA</v>
      </c>
      <c r="D3923" s="18" t="str">
        <f>VLOOKUP(ActividadesCom[[#This Row],[NO. DE CONTROL]],'LISTADO ESTUDIANTES'!A:D,4,FALSE)</f>
        <v>ACTIVO(A)</v>
      </c>
      <c r="E3923" s="7">
        <f>SUM(ActividadesCom[[#This Row],[CRÉD. 1]],ActividadesCom[[#This Row],[CRÉD. 2]],ActividadesCom[[#This Row],[CRÉD. 3]],ActividadesCom[[#This Row],[CRÉD. 4]],ActividadesCom[[#This Row],[CRÉD. 5]])</f>
        <v>0</v>
      </c>
      <c r="F3923" s="18" t="str">
        <f>IF(ActividadesCom[[#This Row],[ÚLTIMO SEMESTRE CON CRÉDITOS]]&gt;0,ROUND(AVERAGE(ActividadesCom[[#This Row],[VALOR NIVEL 5]],ActividadesCom[[#This Row],[VALOR NIVEL 4]],ActividadesCom[[#This Row],[VALOR NIVEL 3]],ActividadesCom[[#This Row],[VALOR NIVEL 2]],ActividadesCom[[#This Row],[VALOR NIVEL 1]]),0),"")</f>
        <v/>
      </c>
      <c r="G3923" s="7" t="str">
        <f>IF(ActividadesCom[[#This Row],[PROMEDIO]]="","",IF(ActividadesCom[[#This Row],[PROMEDIO]]&gt;=4,"EXCELENTE",IF(ActividadesCom[[#This Row],[PROMEDIO]]&gt;=3,"NOTABLE",IF(ActividadesCom[[#This Row],[PROMEDIO]]&gt;=2,"BUENO",IF(ActividadesCom[[#This Row],[PROMEDIO]]=1,"SUFICIENTE","")))))</f>
        <v/>
      </c>
      <c r="H3923" s="18">
        <f>MAX(ActividadesCom[[#This Row],[PERÍODO 1]],ActividadesCom[[#This Row],[PERÍODO 2]],ActividadesCom[[#This Row],[PERÍODO 3]],ActividadesCom[[#This Row],[PERÍODO 4]],ActividadesCom[[#This Row],[PERÍODO 5]])</f>
        <v>0</v>
      </c>
      <c r="I3923" s="6"/>
      <c r="J3923" s="5"/>
      <c r="K3923" s="5"/>
      <c r="L3923" s="18" t="str">
        <f>IF(ActividadesCom[[#This Row],[NIVEL 1]]&lt;&gt;0,VLOOKUP(ActividadesCom[[#This Row],[NIVEL 1]],Catálogo!A:B,2,FALSE),"")</f>
        <v/>
      </c>
      <c r="M3923" s="5"/>
      <c r="N3923" s="6"/>
      <c r="O3923" s="5"/>
      <c r="P3923" s="5"/>
      <c r="Q3923" s="18" t="str">
        <f>IF(ActividadesCom[[#This Row],[NIVEL 2]]&lt;&gt;0,VLOOKUP(ActividadesCom[[#This Row],[NIVEL 2]],Catálogo!A:B,2,FALSE),"")</f>
        <v/>
      </c>
      <c r="R3923" s="5"/>
      <c r="S3923" s="6"/>
      <c r="T3923" s="5"/>
      <c r="U3923" s="5"/>
      <c r="V3923" s="18" t="str">
        <f>IF(ActividadesCom[[#This Row],[NIVEL 3]]&lt;&gt;0,VLOOKUP(ActividadesCom[[#This Row],[NIVEL 3]],Catálogo!A:B,2,FALSE),"")</f>
        <v/>
      </c>
      <c r="W3923" s="5"/>
      <c r="X3923" s="6"/>
      <c r="Y3923" s="5"/>
      <c r="Z3923" s="5"/>
      <c r="AA3923" s="18" t="str">
        <f>IF(ActividadesCom[[#This Row],[NIVEL 4]]&lt;&gt;0,VLOOKUP(ActividadesCom[[#This Row],[NIVEL 4]],Catálogo!A:B,2,FALSE),"")</f>
        <v/>
      </c>
      <c r="AB3923" s="5"/>
      <c r="AC3923" s="6"/>
      <c r="AD3923" s="5"/>
      <c r="AE3923" s="5"/>
      <c r="AF3923" s="18" t="str">
        <f>IF(ActividadesCom[[#This Row],[NIVEL 5]]&lt;&gt;0,VLOOKUP(ActividadesCom[[#This Row],[NIVEL 5]],Catálogo!A:B,2,FALSE),"")</f>
        <v/>
      </c>
      <c r="AG3923" s="36"/>
      <c r="AH3923" s="2"/>
      <c r="AI3923" s="2"/>
    </row>
    <row r="3924" spans="1:35" ht="30" customHeight="1" x14ac:dyDescent="0.25">
      <c r="A3924" s="7">
        <v>22470245</v>
      </c>
      <c r="B3924" s="10" t="str">
        <f>VLOOKUP(ActividadesCom[[#This Row],[NO. DE CONTROL]],'LISTADO ESTUDIANTES'!A:C,3,FALSE)</f>
        <v>HUCHIN HOMOBONO JONATHAN FRANCISCO</v>
      </c>
      <c r="C3924" s="97" t="str">
        <f>VLOOKUP(ActividadesCom[[#This Row],[NO. DE CONTROL]],'LISTADO ESTUDIANTES'!A:B,2,FALSE)</f>
        <v>INGENIERIA EN GESTION EMPRESARIAL</v>
      </c>
      <c r="D3924" s="18" t="str">
        <f>VLOOKUP(ActividadesCom[[#This Row],[NO. DE CONTROL]],'LISTADO ESTUDIANTES'!A:D,4,FALSE)</f>
        <v>ACTIVO(A)</v>
      </c>
      <c r="E3924" s="7">
        <f>SUM(ActividadesCom[[#This Row],[CRÉD. 1]],ActividadesCom[[#This Row],[CRÉD. 2]],ActividadesCom[[#This Row],[CRÉD. 3]],ActividadesCom[[#This Row],[CRÉD. 4]],ActividadesCom[[#This Row],[CRÉD. 5]])</f>
        <v>0</v>
      </c>
      <c r="F3924" s="18" t="str">
        <f>IF(ActividadesCom[[#This Row],[ÚLTIMO SEMESTRE CON CRÉDITOS]]&gt;0,ROUND(AVERAGE(ActividadesCom[[#This Row],[VALOR NIVEL 5]],ActividadesCom[[#This Row],[VALOR NIVEL 4]],ActividadesCom[[#This Row],[VALOR NIVEL 3]],ActividadesCom[[#This Row],[VALOR NIVEL 2]],ActividadesCom[[#This Row],[VALOR NIVEL 1]]),0),"")</f>
        <v/>
      </c>
      <c r="G3924" s="7" t="str">
        <f>IF(ActividadesCom[[#This Row],[PROMEDIO]]="","",IF(ActividadesCom[[#This Row],[PROMEDIO]]&gt;=4,"EXCELENTE",IF(ActividadesCom[[#This Row],[PROMEDIO]]&gt;=3,"NOTABLE",IF(ActividadesCom[[#This Row],[PROMEDIO]]&gt;=2,"BUENO",IF(ActividadesCom[[#This Row],[PROMEDIO]]=1,"SUFICIENTE","")))))</f>
        <v/>
      </c>
      <c r="H3924" s="18">
        <f>MAX(ActividadesCom[[#This Row],[PERÍODO 1]],ActividadesCom[[#This Row],[PERÍODO 2]],ActividadesCom[[#This Row],[PERÍODO 3]],ActividadesCom[[#This Row],[PERÍODO 4]],ActividadesCom[[#This Row],[PERÍODO 5]])</f>
        <v>0</v>
      </c>
      <c r="I3924" s="6"/>
      <c r="J3924" s="5"/>
      <c r="K3924" s="5"/>
      <c r="L3924" s="18" t="str">
        <f>IF(ActividadesCom[[#This Row],[NIVEL 1]]&lt;&gt;0,VLOOKUP(ActividadesCom[[#This Row],[NIVEL 1]],Catálogo!A:B,2,FALSE),"")</f>
        <v/>
      </c>
      <c r="M3924" s="5"/>
      <c r="N3924" s="6"/>
      <c r="O3924" s="5"/>
      <c r="P3924" s="5"/>
      <c r="Q3924" s="18" t="str">
        <f>IF(ActividadesCom[[#This Row],[NIVEL 2]]&lt;&gt;0,VLOOKUP(ActividadesCom[[#This Row],[NIVEL 2]],Catálogo!A:B,2,FALSE),"")</f>
        <v/>
      </c>
      <c r="R3924" s="5"/>
      <c r="S3924" s="6"/>
      <c r="T3924" s="5"/>
      <c r="U3924" s="5"/>
      <c r="V3924" s="18" t="str">
        <f>IF(ActividadesCom[[#This Row],[NIVEL 3]]&lt;&gt;0,VLOOKUP(ActividadesCom[[#This Row],[NIVEL 3]],Catálogo!A:B,2,FALSE),"")</f>
        <v/>
      </c>
      <c r="W3924" s="5"/>
      <c r="X3924" s="6"/>
      <c r="Y3924" s="5"/>
      <c r="Z3924" s="5"/>
      <c r="AA3924" s="18" t="str">
        <f>IF(ActividadesCom[[#This Row],[NIVEL 4]]&lt;&gt;0,VLOOKUP(ActividadesCom[[#This Row],[NIVEL 4]],Catálogo!A:B,2,FALSE),"")</f>
        <v/>
      </c>
      <c r="AB3924" s="5"/>
      <c r="AC3924" s="6"/>
      <c r="AD3924" s="5"/>
      <c r="AE3924" s="5"/>
      <c r="AF3924" s="18" t="str">
        <f>IF(ActividadesCom[[#This Row],[NIVEL 5]]&lt;&gt;0,VLOOKUP(ActividadesCom[[#This Row],[NIVEL 5]],Catálogo!A:B,2,FALSE),"")</f>
        <v/>
      </c>
      <c r="AG3924" s="36"/>
      <c r="AH3924" s="2"/>
      <c r="AI3924" s="2"/>
    </row>
    <row r="3925" spans="1:35" ht="30" customHeight="1" x14ac:dyDescent="0.25">
      <c r="A3925" s="7">
        <v>22470246</v>
      </c>
      <c r="B3925" s="10" t="str">
        <f>VLOOKUP(ActividadesCom[[#This Row],[NO. DE CONTROL]],'LISTADO ESTUDIANTES'!A:C,3,FALSE)</f>
        <v>MENDOZA LOPEZ JOSÉ ANTONIO</v>
      </c>
      <c r="C3925" s="97" t="str">
        <f>VLOOKUP(ActividadesCom[[#This Row],[NO. DE CONTROL]],'LISTADO ESTUDIANTES'!A:B,2,FALSE)</f>
        <v>INGENIERIA EN GESTION EMPRESARIAL</v>
      </c>
      <c r="D3925" s="18" t="str">
        <f>VLOOKUP(ActividadesCom[[#This Row],[NO. DE CONTROL]],'LISTADO ESTUDIANTES'!A:D,4,FALSE)</f>
        <v>ACTIVO(A)</v>
      </c>
      <c r="E3925" s="7">
        <f>SUM(ActividadesCom[[#This Row],[CRÉD. 1]],ActividadesCom[[#This Row],[CRÉD. 2]],ActividadesCom[[#This Row],[CRÉD. 3]],ActividadesCom[[#This Row],[CRÉD. 4]],ActividadesCom[[#This Row],[CRÉD. 5]])</f>
        <v>0</v>
      </c>
      <c r="F3925" s="18" t="str">
        <f>IF(ActividadesCom[[#This Row],[ÚLTIMO SEMESTRE CON CRÉDITOS]]&gt;0,ROUND(AVERAGE(ActividadesCom[[#This Row],[VALOR NIVEL 5]],ActividadesCom[[#This Row],[VALOR NIVEL 4]],ActividadesCom[[#This Row],[VALOR NIVEL 3]],ActividadesCom[[#This Row],[VALOR NIVEL 2]],ActividadesCom[[#This Row],[VALOR NIVEL 1]]),0),"")</f>
        <v/>
      </c>
      <c r="G3925" s="7" t="str">
        <f>IF(ActividadesCom[[#This Row],[PROMEDIO]]="","",IF(ActividadesCom[[#This Row],[PROMEDIO]]&gt;=4,"EXCELENTE",IF(ActividadesCom[[#This Row],[PROMEDIO]]&gt;=3,"NOTABLE",IF(ActividadesCom[[#This Row],[PROMEDIO]]&gt;=2,"BUENO",IF(ActividadesCom[[#This Row],[PROMEDIO]]=1,"SUFICIENTE","")))))</f>
        <v/>
      </c>
      <c r="H3925" s="18">
        <f>MAX(ActividadesCom[[#This Row],[PERÍODO 1]],ActividadesCom[[#This Row],[PERÍODO 2]],ActividadesCom[[#This Row],[PERÍODO 3]],ActividadesCom[[#This Row],[PERÍODO 4]],ActividadesCom[[#This Row],[PERÍODO 5]])</f>
        <v>0</v>
      </c>
      <c r="I3925" s="6"/>
      <c r="J3925" s="5"/>
      <c r="K3925" s="5"/>
      <c r="L3925" s="18" t="str">
        <f>IF(ActividadesCom[[#This Row],[NIVEL 1]]&lt;&gt;0,VLOOKUP(ActividadesCom[[#This Row],[NIVEL 1]],Catálogo!A:B,2,FALSE),"")</f>
        <v/>
      </c>
      <c r="M3925" s="5"/>
      <c r="N3925" s="6"/>
      <c r="O3925" s="5"/>
      <c r="P3925" s="5"/>
      <c r="Q3925" s="18" t="str">
        <f>IF(ActividadesCom[[#This Row],[NIVEL 2]]&lt;&gt;0,VLOOKUP(ActividadesCom[[#This Row],[NIVEL 2]],Catálogo!A:B,2,FALSE),"")</f>
        <v/>
      </c>
      <c r="R3925" s="5"/>
      <c r="S3925" s="6"/>
      <c r="T3925" s="5"/>
      <c r="U3925" s="5"/>
      <c r="V3925" s="18" t="str">
        <f>IF(ActividadesCom[[#This Row],[NIVEL 3]]&lt;&gt;0,VLOOKUP(ActividadesCom[[#This Row],[NIVEL 3]],Catálogo!A:B,2,FALSE),"")</f>
        <v/>
      </c>
      <c r="W3925" s="5"/>
      <c r="X3925" s="6"/>
      <c r="Y3925" s="5"/>
      <c r="Z3925" s="5"/>
      <c r="AA3925" s="18" t="str">
        <f>IF(ActividadesCom[[#This Row],[NIVEL 4]]&lt;&gt;0,VLOOKUP(ActividadesCom[[#This Row],[NIVEL 4]],Catálogo!A:B,2,FALSE),"")</f>
        <v/>
      </c>
      <c r="AB3925" s="5"/>
      <c r="AC3925" s="6"/>
      <c r="AD3925" s="5"/>
      <c r="AE3925" s="5"/>
      <c r="AF3925" s="18" t="str">
        <f>IF(ActividadesCom[[#This Row],[NIVEL 5]]&lt;&gt;0,VLOOKUP(ActividadesCom[[#This Row],[NIVEL 5]],Catálogo!A:B,2,FALSE),"")</f>
        <v/>
      </c>
      <c r="AG3925" s="36"/>
      <c r="AH3925" s="2"/>
      <c r="AI3925" s="2"/>
    </row>
    <row r="3926" spans="1:35" ht="30" customHeight="1" x14ac:dyDescent="0.25">
      <c r="A3926" s="7">
        <v>22470247</v>
      </c>
      <c r="B3926" s="10" t="str">
        <f>VLOOKUP(ActividadesCom[[#This Row],[NO. DE CONTROL]],'LISTADO ESTUDIANTES'!A:C,3,FALSE)</f>
        <v>SANTAMARIA GONZÁLEZ ARIADNA VIANNEY</v>
      </c>
      <c r="C3926" s="97" t="str">
        <f>VLOOKUP(ActividadesCom[[#This Row],[NO. DE CONTROL]],'LISTADO ESTUDIANTES'!A:B,2,FALSE)</f>
        <v>INGENIERIA EN GESTION EMPRESARIAL</v>
      </c>
      <c r="D3926" s="18" t="str">
        <f>VLOOKUP(ActividadesCom[[#This Row],[NO. DE CONTROL]],'LISTADO ESTUDIANTES'!A:D,4,FALSE)</f>
        <v>ACTIVO(A)</v>
      </c>
      <c r="E3926" s="7">
        <f>SUM(ActividadesCom[[#This Row],[CRÉD. 1]],ActividadesCom[[#This Row],[CRÉD. 2]],ActividadesCom[[#This Row],[CRÉD. 3]],ActividadesCom[[#This Row],[CRÉD. 4]],ActividadesCom[[#This Row],[CRÉD. 5]])</f>
        <v>0</v>
      </c>
      <c r="F3926" s="18" t="str">
        <f>IF(ActividadesCom[[#This Row],[ÚLTIMO SEMESTRE CON CRÉDITOS]]&gt;0,ROUND(AVERAGE(ActividadesCom[[#This Row],[VALOR NIVEL 5]],ActividadesCom[[#This Row],[VALOR NIVEL 4]],ActividadesCom[[#This Row],[VALOR NIVEL 3]],ActividadesCom[[#This Row],[VALOR NIVEL 2]],ActividadesCom[[#This Row],[VALOR NIVEL 1]]),0),"")</f>
        <v/>
      </c>
      <c r="G3926" s="7" t="str">
        <f>IF(ActividadesCom[[#This Row],[PROMEDIO]]="","",IF(ActividadesCom[[#This Row],[PROMEDIO]]&gt;=4,"EXCELENTE",IF(ActividadesCom[[#This Row],[PROMEDIO]]&gt;=3,"NOTABLE",IF(ActividadesCom[[#This Row],[PROMEDIO]]&gt;=2,"BUENO",IF(ActividadesCom[[#This Row],[PROMEDIO]]=1,"SUFICIENTE","")))))</f>
        <v/>
      </c>
      <c r="H3926" s="18">
        <f>MAX(ActividadesCom[[#This Row],[PERÍODO 1]],ActividadesCom[[#This Row],[PERÍODO 2]],ActividadesCom[[#This Row],[PERÍODO 3]],ActividadesCom[[#This Row],[PERÍODO 4]],ActividadesCom[[#This Row],[PERÍODO 5]])</f>
        <v>0</v>
      </c>
      <c r="I3926" s="6"/>
      <c r="J3926" s="5"/>
      <c r="K3926" s="5"/>
      <c r="L3926" s="18" t="str">
        <f>IF(ActividadesCom[[#This Row],[NIVEL 1]]&lt;&gt;0,VLOOKUP(ActividadesCom[[#This Row],[NIVEL 1]],Catálogo!A:B,2,FALSE),"")</f>
        <v/>
      </c>
      <c r="M3926" s="5"/>
      <c r="N3926" s="6"/>
      <c r="O3926" s="5"/>
      <c r="P3926" s="5"/>
      <c r="Q3926" s="18" t="str">
        <f>IF(ActividadesCom[[#This Row],[NIVEL 2]]&lt;&gt;0,VLOOKUP(ActividadesCom[[#This Row],[NIVEL 2]],Catálogo!A:B,2,FALSE),"")</f>
        <v/>
      </c>
      <c r="R3926" s="5"/>
      <c r="S3926" s="6"/>
      <c r="T3926" s="5"/>
      <c r="U3926" s="5"/>
      <c r="V3926" s="18" t="str">
        <f>IF(ActividadesCom[[#This Row],[NIVEL 3]]&lt;&gt;0,VLOOKUP(ActividadesCom[[#This Row],[NIVEL 3]],Catálogo!A:B,2,FALSE),"")</f>
        <v/>
      </c>
      <c r="W3926" s="5"/>
      <c r="X3926" s="6"/>
      <c r="Y3926" s="5"/>
      <c r="Z3926" s="5"/>
      <c r="AA3926" s="18" t="str">
        <f>IF(ActividadesCom[[#This Row],[NIVEL 4]]&lt;&gt;0,VLOOKUP(ActividadesCom[[#This Row],[NIVEL 4]],Catálogo!A:B,2,FALSE),"")</f>
        <v/>
      </c>
      <c r="AB3926" s="5"/>
      <c r="AC3926" s="6"/>
      <c r="AD3926" s="5"/>
      <c r="AE3926" s="5"/>
      <c r="AF3926" s="18" t="str">
        <f>IF(ActividadesCom[[#This Row],[NIVEL 5]]&lt;&gt;0,VLOOKUP(ActividadesCom[[#This Row],[NIVEL 5]],Catálogo!A:B,2,FALSE),"")</f>
        <v/>
      </c>
      <c r="AG3926" s="36"/>
      <c r="AH3926" s="2"/>
      <c r="AI3926" s="2"/>
    </row>
    <row r="3927" spans="1:35" ht="30" customHeight="1" x14ac:dyDescent="0.25">
      <c r="A3927" s="7">
        <v>22470248</v>
      </c>
      <c r="B3927" s="10" t="str">
        <f>VLOOKUP(ActividadesCom[[#This Row],[NO. DE CONTROL]],'LISTADO ESTUDIANTES'!A:C,3,FALSE)</f>
        <v>COYOC SULUB NAIM ALEXANDER</v>
      </c>
      <c r="C3927" s="97" t="str">
        <f>VLOOKUP(ActividadesCom[[#This Row],[NO. DE CONTROL]],'LISTADO ESTUDIANTES'!A:B,2,FALSE)</f>
        <v>INGENIERIA EN TECNOLOGIAS DE LA INFORMACION Y COMUNICACIONES</v>
      </c>
      <c r="D3927" s="18" t="str">
        <f>VLOOKUP(ActividadesCom[[#This Row],[NO. DE CONTROL]],'LISTADO ESTUDIANTES'!A:D,4,FALSE)</f>
        <v>ACTIVO(A)</v>
      </c>
      <c r="E3927" s="7">
        <f>SUM(ActividadesCom[[#This Row],[CRÉD. 1]],ActividadesCom[[#This Row],[CRÉD. 2]],ActividadesCom[[#This Row],[CRÉD. 3]],ActividadesCom[[#This Row],[CRÉD. 4]],ActividadesCom[[#This Row],[CRÉD. 5]])</f>
        <v>0</v>
      </c>
      <c r="F3927" s="18" t="str">
        <f>IF(ActividadesCom[[#This Row],[ÚLTIMO SEMESTRE CON CRÉDITOS]]&gt;0,ROUND(AVERAGE(ActividadesCom[[#This Row],[VALOR NIVEL 5]],ActividadesCom[[#This Row],[VALOR NIVEL 4]],ActividadesCom[[#This Row],[VALOR NIVEL 3]],ActividadesCom[[#This Row],[VALOR NIVEL 2]],ActividadesCom[[#This Row],[VALOR NIVEL 1]]),0),"")</f>
        <v/>
      </c>
      <c r="G3927" s="7" t="str">
        <f>IF(ActividadesCom[[#This Row],[PROMEDIO]]="","",IF(ActividadesCom[[#This Row],[PROMEDIO]]&gt;=4,"EXCELENTE",IF(ActividadesCom[[#This Row],[PROMEDIO]]&gt;=3,"NOTABLE",IF(ActividadesCom[[#This Row],[PROMEDIO]]&gt;=2,"BUENO",IF(ActividadesCom[[#This Row],[PROMEDIO]]=1,"SUFICIENTE","")))))</f>
        <v/>
      </c>
      <c r="H3927" s="18">
        <f>MAX(ActividadesCom[[#This Row],[PERÍODO 1]],ActividadesCom[[#This Row],[PERÍODO 2]],ActividadesCom[[#This Row],[PERÍODO 3]],ActividadesCom[[#This Row],[PERÍODO 4]],ActividadesCom[[#This Row],[PERÍODO 5]])</f>
        <v>0</v>
      </c>
      <c r="I3927" s="6"/>
      <c r="J3927" s="5"/>
      <c r="K3927" s="5"/>
      <c r="L3927" s="18" t="str">
        <f>IF(ActividadesCom[[#This Row],[NIVEL 1]]&lt;&gt;0,VLOOKUP(ActividadesCom[[#This Row],[NIVEL 1]],Catálogo!A:B,2,FALSE),"")</f>
        <v/>
      </c>
      <c r="M3927" s="5"/>
      <c r="N3927" s="6"/>
      <c r="O3927" s="5"/>
      <c r="P3927" s="5"/>
      <c r="Q3927" s="18" t="str">
        <f>IF(ActividadesCom[[#This Row],[NIVEL 2]]&lt;&gt;0,VLOOKUP(ActividadesCom[[#This Row],[NIVEL 2]],Catálogo!A:B,2,FALSE),"")</f>
        <v/>
      </c>
      <c r="R3927" s="5"/>
      <c r="S3927" s="6"/>
      <c r="T3927" s="5"/>
      <c r="U3927" s="5"/>
      <c r="V3927" s="18" t="str">
        <f>IF(ActividadesCom[[#This Row],[NIVEL 3]]&lt;&gt;0,VLOOKUP(ActividadesCom[[#This Row],[NIVEL 3]],Catálogo!A:B,2,FALSE),"")</f>
        <v/>
      </c>
      <c r="W3927" s="5"/>
      <c r="X3927" s="6"/>
      <c r="Y3927" s="5"/>
      <c r="Z3927" s="5"/>
      <c r="AA3927" s="18" t="str">
        <f>IF(ActividadesCom[[#This Row],[NIVEL 4]]&lt;&gt;0,VLOOKUP(ActividadesCom[[#This Row],[NIVEL 4]],Catálogo!A:B,2,FALSE),"")</f>
        <v/>
      </c>
      <c r="AB3927" s="5"/>
      <c r="AC3927" s="6"/>
      <c r="AD3927" s="5"/>
      <c r="AE3927" s="5"/>
      <c r="AF3927" s="18" t="str">
        <f>IF(ActividadesCom[[#This Row],[NIVEL 5]]&lt;&gt;0,VLOOKUP(ActividadesCom[[#This Row],[NIVEL 5]],Catálogo!A:B,2,FALSE),"")</f>
        <v/>
      </c>
      <c r="AG3927" s="36"/>
      <c r="AH3927" s="2"/>
      <c r="AI3927" s="2"/>
    </row>
    <row r="3928" spans="1:35" ht="30" customHeight="1" x14ac:dyDescent="0.25">
      <c r="A3928" s="7">
        <v>22470249</v>
      </c>
      <c r="B3928" s="10" t="str">
        <f>VLOOKUP(ActividadesCom[[#This Row],[NO. DE CONTROL]],'LISTADO ESTUDIANTES'!A:C,3,FALSE)</f>
        <v>VILLA RODRIGUEZ HECTOR ENRIQUE</v>
      </c>
      <c r="C3928" s="97" t="str">
        <f>VLOOKUP(ActividadesCom[[#This Row],[NO. DE CONTROL]],'LISTADO ESTUDIANTES'!A:B,2,FALSE)</f>
        <v>INGENIERIA EN TECNOLOGIAS DE LA INFORMACION Y COMUNICACIONES</v>
      </c>
      <c r="D3928" s="18" t="str">
        <f>VLOOKUP(ActividadesCom[[#This Row],[NO. DE CONTROL]],'LISTADO ESTUDIANTES'!A:D,4,FALSE)</f>
        <v>ACTIVO(A)</v>
      </c>
      <c r="E3928" s="7">
        <f>SUM(ActividadesCom[[#This Row],[CRÉD. 1]],ActividadesCom[[#This Row],[CRÉD. 2]],ActividadesCom[[#This Row],[CRÉD. 3]],ActividadesCom[[#This Row],[CRÉD. 4]],ActividadesCom[[#This Row],[CRÉD. 5]])</f>
        <v>0</v>
      </c>
      <c r="F3928" s="18" t="str">
        <f>IF(ActividadesCom[[#This Row],[ÚLTIMO SEMESTRE CON CRÉDITOS]]&gt;0,ROUND(AVERAGE(ActividadesCom[[#This Row],[VALOR NIVEL 5]],ActividadesCom[[#This Row],[VALOR NIVEL 4]],ActividadesCom[[#This Row],[VALOR NIVEL 3]],ActividadesCom[[#This Row],[VALOR NIVEL 2]],ActividadesCom[[#This Row],[VALOR NIVEL 1]]),0),"")</f>
        <v/>
      </c>
      <c r="G3928" s="7" t="str">
        <f>IF(ActividadesCom[[#This Row],[PROMEDIO]]="","",IF(ActividadesCom[[#This Row],[PROMEDIO]]&gt;=4,"EXCELENTE",IF(ActividadesCom[[#This Row],[PROMEDIO]]&gt;=3,"NOTABLE",IF(ActividadesCom[[#This Row],[PROMEDIO]]&gt;=2,"BUENO",IF(ActividadesCom[[#This Row],[PROMEDIO]]=1,"SUFICIENTE","")))))</f>
        <v/>
      </c>
      <c r="H3928" s="18">
        <f>MAX(ActividadesCom[[#This Row],[PERÍODO 1]],ActividadesCom[[#This Row],[PERÍODO 2]],ActividadesCom[[#This Row],[PERÍODO 3]],ActividadesCom[[#This Row],[PERÍODO 4]],ActividadesCom[[#This Row],[PERÍODO 5]])</f>
        <v>0</v>
      </c>
      <c r="I3928" s="6"/>
      <c r="J3928" s="5"/>
      <c r="K3928" s="5"/>
      <c r="L3928" s="18" t="str">
        <f>IF(ActividadesCom[[#This Row],[NIVEL 1]]&lt;&gt;0,VLOOKUP(ActividadesCom[[#This Row],[NIVEL 1]],Catálogo!A:B,2,FALSE),"")</f>
        <v/>
      </c>
      <c r="M3928" s="5"/>
      <c r="N3928" s="6"/>
      <c r="O3928" s="5"/>
      <c r="P3928" s="5"/>
      <c r="Q3928" s="18" t="str">
        <f>IF(ActividadesCom[[#This Row],[NIVEL 2]]&lt;&gt;0,VLOOKUP(ActividadesCom[[#This Row],[NIVEL 2]],Catálogo!A:B,2,FALSE),"")</f>
        <v/>
      </c>
      <c r="R3928" s="5"/>
      <c r="S3928" s="6"/>
      <c r="T3928" s="5"/>
      <c r="U3928" s="5"/>
      <c r="V3928" s="18" t="str">
        <f>IF(ActividadesCom[[#This Row],[NIVEL 3]]&lt;&gt;0,VLOOKUP(ActividadesCom[[#This Row],[NIVEL 3]],Catálogo!A:B,2,FALSE),"")</f>
        <v/>
      </c>
      <c r="W3928" s="5"/>
      <c r="X3928" s="6"/>
      <c r="Y3928" s="5"/>
      <c r="Z3928" s="5"/>
      <c r="AA3928" s="18" t="str">
        <f>IF(ActividadesCom[[#This Row],[NIVEL 4]]&lt;&gt;0,VLOOKUP(ActividadesCom[[#This Row],[NIVEL 4]],Catálogo!A:B,2,FALSE),"")</f>
        <v/>
      </c>
      <c r="AB3928" s="5"/>
      <c r="AC3928" s="6"/>
      <c r="AD3928" s="5"/>
      <c r="AE3928" s="5"/>
      <c r="AF3928" s="18" t="str">
        <f>IF(ActividadesCom[[#This Row],[NIVEL 5]]&lt;&gt;0,VLOOKUP(ActividadesCom[[#This Row],[NIVEL 5]],Catálogo!A:B,2,FALSE),"")</f>
        <v/>
      </c>
      <c r="AG3928" s="36"/>
      <c r="AH3928" s="2"/>
      <c r="AI3928" s="2"/>
    </row>
    <row r="3929" spans="1:35" ht="30" customHeight="1" x14ac:dyDescent="0.25">
      <c r="A3929" s="7">
        <v>22470250</v>
      </c>
      <c r="B3929" s="10" t="str">
        <f>VLOOKUP(ActividadesCom[[#This Row],[NO. DE CONTROL]],'LISTADO ESTUDIANTES'!A:C,3,FALSE)</f>
        <v>DIAZ GONZALEZ CLAUDIO EMANUEL</v>
      </c>
      <c r="C3929" s="97" t="str">
        <f>VLOOKUP(ActividadesCom[[#This Row],[NO. DE CONTROL]],'LISTADO ESTUDIANTES'!A:B,2,FALSE)</f>
        <v>INGENIERIA EN SISTEMAS COMPUTACIONALES</v>
      </c>
      <c r="D3929" s="18" t="str">
        <f>VLOOKUP(ActividadesCom[[#This Row],[NO. DE CONTROL]],'LISTADO ESTUDIANTES'!A:D,4,FALSE)</f>
        <v>ACTIVO(A)</v>
      </c>
      <c r="E3929" s="7">
        <f>SUM(ActividadesCom[[#This Row],[CRÉD. 1]],ActividadesCom[[#This Row],[CRÉD. 2]],ActividadesCom[[#This Row],[CRÉD. 3]],ActividadesCom[[#This Row],[CRÉD. 4]],ActividadesCom[[#This Row],[CRÉD. 5]])</f>
        <v>0</v>
      </c>
      <c r="F3929" s="18" t="str">
        <f>IF(ActividadesCom[[#This Row],[ÚLTIMO SEMESTRE CON CRÉDITOS]]&gt;0,ROUND(AVERAGE(ActividadesCom[[#This Row],[VALOR NIVEL 5]],ActividadesCom[[#This Row],[VALOR NIVEL 4]],ActividadesCom[[#This Row],[VALOR NIVEL 3]],ActividadesCom[[#This Row],[VALOR NIVEL 2]],ActividadesCom[[#This Row],[VALOR NIVEL 1]]),0),"")</f>
        <v/>
      </c>
      <c r="G3929" s="7" t="str">
        <f>IF(ActividadesCom[[#This Row],[PROMEDIO]]="","",IF(ActividadesCom[[#This Row],[PROMEDIO]]&gt;=4,"EXCELENTE",IF(ActividadesCom[[#This Row],[PROMEDIO]]&gt;=3,"NOTABLE",IF(ActividadesCom[[#This Row],[PROMEDIO]]&gt;=2,"BUENO",IF(ActividadesCom[[#This Row],[PROMEDIO]]=1,"SUFICIENTE","")))))</f>
        <v/>
      </c>
      <c r="H3929" s="18">
        <f>MAX(ActividadesCom[[#This Row],[PERÍODO 1]],ActividadesCom[[#This Row],[PERÍODO 2]],ActividadesCom[[#This Row],[PERÍODO 3]],ActividadesCom[[#This Row],[PERÍODO 4]],ActividadesCom[[#This Row],[PERÍODO 5]])</f>
        <v>0</v>
      </c>
      <c r="I3929" s="6"/>
      <c r="J3929" s="5"/>
      <c r="K3929" s="5"/>
      <c r="L3929" s="18" t="str">
        <f>IF(ActividadesCom[[#This Row],[NIVEL 1]]&lt;&gt;0,VLOOKUP(ActividadesCom[[#This Row],[NIVEL 1]],Catálogo!A:B,2,FALSE),"")</f>
        <v/>
      </c>
      <c r="M3929" s="5"/>
      <c r="N3929" s="6"/>
      <c r="O3929" s="5"/>
      <c r="P3929" s="5"/>
      <c r="Q3929" s="18" t="str">
        <f>IF(ActividadesCom[[#This Row],[NIVEL 2]]&lt;&gt;0,VLOOKUP(ActividadesCom[[#This Row],[NIVEL 2]],Catálogo!A:B,2,FALSE),"")</f>
        <v/>
      </c>
      <c r="R3929" s="5"/>
      <c r="S3929" s="6"/>
      <c r="T3929" s="5"/>
      <c r="U3929" s="5"/>
      <c r="V3929" s="18" t="str">
        <f>IF(ActividadesCom[[#This Row],[NIVEL 3]]&lt;&gt;0,VLOOKUP(ActividadesCom[[#This Row],[NIVEL 3]],Catálogo!A:B,2,FALSE),"")</f>
        <v/>
      </c>
      <c r="W3929" s="5"/>
      <c r="X3929" s="6"/>
      <c r="Y3929" s="5"/>
      <c r="Z3929" s="5"/>
      <c r="AA3929" s="18" t="str">
        <f>IF(ActividadesCom[[#This Row],[NIVEL 4]]&lt;&gt;0,VLOOKUP(ActividadesCom[[#This Row],[NIVEL 4]],Catálogo!A:B,2,FALSE),"")</f>
        <v/>
      </c>
      <c r="AB3929" s="5"/>
      <c r="AC3929" s="6"/>
      <c r="AD3929" s="5"/>
      <c r="AE3929" s="5"/>
      <c r="AF3929" s="18" t="str">
        <f>IF(ActividadesCom[[#This Row],[NIVEL 5]]&lt;&gt;0,VLOOKUP(ActividadesCom[[#This Row],[NIVEL 5]],Catálogo!A:B,2,FALSE),"")</f>
        <v/>
      </c>
      <c r="AG3929" s="36"/>
      <c r="AH3929" s="2"/>
      <c r="AI3929" s="2"/>
    </row>
    <row r="3930" spans="1:35" ht="30" customHeight="1" x14ac:dyDescent="0.25">
      <c r="A3930" s="7">
        <v>22470251</v>
      </c>
      <c r="B3930" s="10" t="str">
        <f>VLOOKUP(ActividadesCom[[#This Row],[NO. DE CONTROL]],'LISTADO ESTUDIANTES'!A:C,3,FALSE)</f>
        <v>EUAN VELAZQUEZ CARLOS EDUARDO</v>
      </c>
      <c r="C3930" s="97" t="str">
        <f>VLOOKUP(ActividadesCom[[#This Row],[NO. DE CONTROL]],'LISTADO ESTUDIANTES'!A:B,2,FALSE)</f>
        <v>ARQUITECTURA</v>
      </c>
      <c r="D3930" s="18" t="str">
        <f>VLOOKUP(ActividadesCom[[#This Row],[NO. DE CONTROL]],'LISTADO ESTUDIANTES'!A:D,4,FALSE)</f>
        <v>ACTIVO(A)</v>
      </c>
      <c r="E3930" s="7">
        <f>SUM(ActividadesCom[[#This Row],[CRÉD. 1]],ActividadesCom[[#This Row],[CRÉD. 2]],ActividadesCom[[#This Row],[CRÉD. 3]],ActividadesCom[[#This Row],[CRÉD. 4]],ActividadesCom[[#This Row],[CRÉD. 5]])</f>
        <v>0</v>
      </c>
      <c r="F3930" s="18" t="str">
        <f>IF(ActividadesCom[[#This Row],[ÚLTIMO SEMESTRE CON CRÉDITOS]]&gt;0,ROUND(AVERAGE(ActividadesCom[[#This Row],[VALOR NIVEL 5]],ActividadesCom[[#This Row],[VALOR NIVEL 4]],ActividadesCom[[#This Row],[VALOR NIVEL 3]],ActividadesCom[[#This Row],[VALOR NIVEL 2]],ActividadesCom[[#This Row],[VALOR NIVEL 1]]),0),"")</f>
        <v/>
      </c>
      <c r="G3930" s="7" t="str">
        <f>IF(ActividadesCom[[#This Row],[PROMEDIO]]="","",IF(ActividadesCom[[#This Row],[PROMEDIO]]&gt;=4,"EXCELENTE",IF(ActividadesCom[[#This Row],[PROMEDIO]]&gt;=3,"NOTABLE",IF(ActividadesCom[[#This Row],[PROMEDIO]]&gt;=2,"BUENO",IF(ActividadesCom[[#This Row],[PROMEDIO]]=1,"SUFICIENTE","")))))</f>
        <v/>
      </c>
      <c r="H3930" s="18">
        <f>MAX(ActividadesCom[[#This Row],[PERÍODO 1]],ActividadesCom[[#This Row],[PERÍODO 2]],ActividadesCom[[#This Row],[PERÍODO 3]],ActividadesCom[[#This Row],[PERÍODO 4]],ActividadesCom[[#This Row],[PERÍODO 5]])</f>
        <v>0</v>
      </c>
      <c r="I3930" s="6"/>
      <c r="J3930" s="5"/>
      <c r="K3930" s="5"/>
      <c r="L3930" s="18" t="str">
        <f>IF(ActividadesCom[[#This Row],[NIVEL 1]]&lt;&gt;0,VLOOKUP(ActividadesCom[[#This Row],[NIVEL 1]],Catálogo!A:B,2,FALSE),"")</f>
        <v/>
      </c>
      <c r="M3930" s="5"/>
      <c r="N3930" s="6"/>
      <c r="O3930" s="5"/>
      <c r="P3930" s="5"/>
      <c r="Q3930" s="18" t="str">
        <f>IF(ActividadesCom[[#This Row],[NIVEL 2]]&lt;&gt;0,VLOOKUP(ActividadesCom[[#This Row],[NIVEL 2]],Catálogo!A:B,2,FALSE),"")</f>
        <v/>
      </c>
      <c r="R3930" s="5"/>
      <c r="S3930" s="6"/>
      <c r="T3930" s="5"/>
      <c r="U3930" s="5"/>
      <c r="V3930" s="18" t="str">
        <f>IF(ActividadesCom[[#This Row],[NIVEL 3]]&lt;&gt;0,VLOOKUP(ActividadesCom[[#This Row],[NIVEL 3]],Catálogo!A:B,2,FALSE),"")</f>
        <v/>
      </c>
      <c r="W3930" s="5"/>
      <c r="X3930" s="6"/>
      <c r="Y3930" s="5"/>
      <c r="Z3930" s="5"/>
      <c r="AA3930" s="18" t="str">
        <f>IF(ActividadesCom[[#This Row],[NIVEL 4]]&lt;&gt;0,VLOOKUP(ActividadesCom[[#This Row],[NIVEL 4]],Catálogo!A:B,2,FALSE),"")</f>
        <v/>
      </c>
      <c r="AB3930" s="5"/>
      <c r="AC3930" s="6"/>
      <c r="AD3930" s="5"/>
      <c r="AE3930" s="5"/>
      <c r="AF3930" s="18" t="str">
        <f>IF(ActividadesCom[[#This Row],[NIVEL 5]]&lt;&gt;0,VLOOKUP(ActividadesCom[[#This Row],[NIVEL 5]],Catálogo!A:B,2,FALSE),"")</f>
        <v/>
      </c>
      <c r="AG3930" s="36"/>
      <c r="AH3930" s="2"/>
      <c r="AI3930" s="2"/>
    </row>
    <row r="3931" spans="1:35" ht="30" customHeight="1" x14ac:dyDescent="0.25">
      <c r="A3931" s="7">
        <v>22470252</v>
      </c>
      <c r="B3931" s="10" t="str">
        <f>VLOOKUP(ActividadesCom[[#This Row],[NO. DE CONTROL]],'LISTADO ESTUDIANTES'!A:C,3,FALSE)</f>
        <v>TREJO CHI ALEJANDRA ELIZABETH</v>
      </c>
      <c r="C3931" s="97" t="str">
        <f>VLOOKUP(ActividadesCom[[#This Row],[NO. DE CONTROL]],'LISTADO ESTUDIANTES'!A:B,2,FALSE)</f>
        <v>ARQUITECTURA</v>
      </c>
      <c r="D3931" s="18" t="str">
        <f>VLOOKUP(ActividadesCom[[#This Row],[NO. DE CONTROL]],'LISTADO ESTUDIANTES'!A:D,4,FALSE)</f>
        <v>ACTIVO(A)</v>
      </c>
      <c r="E3931" s="7">
        <f>SUM(ActividadesCom[[#This Row],[CRÉD. 1]],ActividadesCom[[#This Row],[CRÉD. 2]],ActividadesCom[[#This Row],[CRÉD. 3]],ActividadesCom[[#This Row],[CRÉD. 4]],ActividadesCom[[#This Row],[CRÉD. 5]])</f>
        <v>0</v>
      </c>
      <c r="F3931" s="18" t="str">
        <f>IF(ActividadesCom[[#This Row],[ÚLTIMO SEMESTRE CON CRÉDITOS]]&gt;0,ROUND(AVERAGE(ActividadesCom[[#This Row],[VALOR NIVEL 5]],ActividadesCom[[#This Row],[VALOR NIVEL 4]],ActividadesCom[[#This Row],[VALOR NIVEL 3]],ActividadesCom[[#This Row],[VALOR NIVEL 2]],ActividadesCom[[#This Row],[VALOR NIVEL 1]]),0),"")</f>
        <v/>
      </c>
      <c r="G3931" s="7" t="str">
        <f>IF(ActividadesCom[[#This Row],[PROMEDIO]]="","",IF(ActividadesCom[[#This Row],[PROMEDIO]]&gt;=4,"EXCELENTE",IF(ActividadesCom[[#This Row],[PROMEDIO]]&gt;=3,"NOTABLE",IF(ActividadesCom[[#This Row],[PROMEDIO]]&gt;=2,"BUENO",IF(ActividadesCom[[#This Row],[PROMEDIO]]=1,"SUFICIENTE","")))))</f>
        <v/>
      </c>
      <c r="H3931" s="18">
        <f>MAX(ActividadesCom[[#This Row],[PERÍODO 1]],ActividadesCom[[#This Row],[PERÍODO 2]],ActividadesCom[[#This Row],[PERÍODO 3]],ActividadesCom[[#This Row],[PERÍODO 4]],ActividadesCom[[#This Row],[PERÍODO 5]])</f>
        <v>0</v>
      </c>
      <c r="I3931" s="6"/>
      <c r="J3931" s="5"/>
      <c r="K3931" s="5"/>
      <c r="L3931" s="18" t="str">
        <f>IF(ActividadesCom[[#This Row],[NIVEL 1]]&lt;&gt;0,VLOOKUP(ActividadesCom[[#This Row],[NIVEL 1]],Catálogo!A:B,2,FALSE),"")</f>
        <v/>
      </c>
      <c r="M3931" s="5"/>
      <c r="N3931" s="6"/>
      <c r="O3931" s="5"/>
      <c r="P3931" s="5"/>
      <c r="Q3931" s="18" t="str">
        <f>IF(ActividadesCom[[#This Row],[NIVEL 2]]&lt;&gt;0,VLOOKUP(ActividadesCom[[#This Row],[NIVEL 2]],Catálogo!A:B,2,FALSE),"")</f>
        <v/>
      </c>
      <c r="R3931" s="5"/>
      <c r="S3931" s="6"/>
      <c r="T3931" s="5"/>
      <c r="U3931" s="5"/>
      <c r="V3931" s="18" t="str">
        <f>IF(ActividadesCom[[#This Row],[NIVEL 3]]&lt;&gt;0,VLOOKUP(ActividadesCom[[#This Row],[NIVEL 3]],Catálogo!A:B,2,FALSE),"")</f>
        <v/>
      </c>
      <c r="W3931" s="5"/>
      <c r="X3931" s="6"/>
      <c r="Y3931" s="5"/>
      <c r="Z3931" s="5"/>
      <c r="AA3931" s="18" t="str">
        <f>IF(ActividadesCom[[#This Row],[NIVEL 4]]&lt;&gt;0,VLOOKUP(ActividadesCom[[#This Row],[NIVEL 4]],Catálogo!A:B,2,FALSE),"")</f>
        <v/>
      </c>
      <c r="AB3931" s="5"/>
      <c r="AC3931" s="6"/>
      <c r="AD3931" s="5"/>
      <c r="AE3931" s="5"/>
      <c r="AF3931" s="18" t="str">
        <f>IF(ActividadesCom[[#This Row],[NIVEL 5]]&lt;&gt;0,VLOOKUP(ActividadesCom[[#This Row],[NIVEL 5]],Catálogo!A:B,2,FALSE),"")</f>
        <v/>
      </c>
      <c r="AG3931" s="36"/>
      <c r="AH3931" s="2"/>
      <c r="AI3931" s="2"/>
    </row>
    <row r="3932" spans="1:35" ht="30" customHeight="1" x14ac:dyDescent="0.25">
      <c r="A3932" s="7">
        <v>22470253</v>
      </c>
      <c r="B3932" s="10" t="str">
        <f>VLOOKUP(ActividadesCom[[#This Row],[NO. DE CONTROL]],'LISTADO ESTUDIANTES'!A:C,3,FALSE)</f>
        <v>HERRERA VELA JOSÉ MANUEL</v>
      </c>
      <c r="C3932" s="97" t="str">
        <f>VLOOKUP(ActividadesCom[[#This Row],[NO. DE CONTROL]],'LISTADO ESTUDIANTES'!A:B,2,FALSE)</f>
        <v>ARQUITECTURA</v>
      </c>
      <c r="D3932" s="18" t="str">
        <f>VLOOKUP(ActividadesCom[[#This Row],[NO. DE CONTROL]],'LISTADO ESTUDIANTES'!A:D,4,FALSE)</f>
        <v>ACTIVO(A)</v>
      </c>
      <c r="E3932" s="7">
        <f>SUM(ActividadesCom[[#This Row],[CRÉD. 1]],ActividadesCom[[#This Row],[CRÉD. 2]],ActividadesCom[[#This Row],[CRÉD. 3]],ActividadesCom[[#This Row],[CRÉD. 4]],ActividadesCom[[#This Row],[CRÉD. 5]])</f>
        <v>0</v>
      </c>
      <c r="F3932" s="18" t="str">
        <f>IF(ActividadesCom[[#This Row],[ÚLTIMO SEMESTRE CON CRÉDITOS]]&gt;0,ROUND(AVERAGE(ActividadesCom[[#This Row],[VALOR NIVEL 5]],ActividadesCom[[#This Row],[VALOR NIVEL 4]],ActividadesCom[[#This Row],[VALOR NIVEL 3]],ActividadesCom[[#This Row],[VALOR NIVEL 2]],ActividadesCom[[#This Row],[VALOR NIVEL 1]]),0),"")</f>
        <v/>
      </c>
      <c r="G3932" s="7" t="str">
        <f>IF(ActividadesCom[[#This Row],[PROMEDIO]]="","",IF(ActividadesCom[[#This Row],[PROMEDIO]]&gt;=4,"EXCELENTE",IF(ActividadesCom[[#This Row],[PROMEDIO]]&gt;=3,"NOTABLE",IF(ActividadesCom[[#This Row],[PROMEDIO]]&gt;=2,"BUENO",IF(ActividadesCom[[#This Row],[PROMEDIO]]=1,"SUFICIENTE","")))))</f>
        <v/>
      </c>
      <c r="H3932" s="18">
        <f>MAX(ActividadesCom[[#This Row],[PERÍODO 1]],ActividadesCom[[#This Row],[PERÍODO 2]],ActividadesCom[[#This Row],[PERÍODO 3]],ActividadesCom[[#This Row],[PERÍODO 4]],ActividadesCom[[#This Row],[PERÍODO 5]])</f>
        <v>0</v>
      </c>
      <c r="I3932" s="6"/>
      <c r="J3932" s="5"/>
      <c r="K3932" s="5"/>
      <c r="L3932" s="18" t="str">
        <f>IF(ActividadesCom[[#This Row],[NIVEL 1]]&lt;&gt;0,VLOOKUP(ActividadesCom[[#This Row],[NIVEL 1]],Catálogo!A:B,2,FALSE),"")</f>
        <v/>
      </c>
      <c r="M3932" s="5"/>
      <c r="N3932" s="6"/>
      <c r="O3932" s="5"/>
      <c r="P3932" s="5"/>
      <c r="Q3932" s="18" t="str">
        <f>IF(ActividadesCom[[#This Row],[NIVEL 2]]&lt;&gt;0,VLOOKUP(ActividadesCom[[#This Row],[NIVEL 2]],Catálogo!A:B,2,FALSE),"")</f>
        <v/>
      </c>
      <c r="R3932" s="5"/>
      <c r="S3932" s="6"/>
      <c r="T3932" s="5"/>
      <c r="U3932" s="5"/>
      <c r="V3932" s="18" t="str">
        <f>IF(ActividadesCom[[#This Row],[NIVEL 3]]&lt;&gt;0,VLOOKUP(ActividadesCom[[#This Row],[NIVEL 3]],Catálogo!A:B,2,FALSE),"")</f>
        <v/>
      </c>
      <c r="W3932" s="5"/>
      <c r="X3932" s="6"/>
      <c r="Y3932" s="5"/>
      <c r="Z3932" s="5"/>
      <c r="AA3932" s="18" t="str">
        <f>IF(ActividadesCom[[#This Row],[NIVEL 4]]&lt;&gt;0,VLOOKUP(ActividadesCom[[#This Row],[NIVEL 4]],Catálogo!A:B,2,FALSE),"")</f>
        <v/>
      </c>
      <c r="AB3932" s="5"/>
      <c r="AC3932" s="6"/>
      <c r="AD3932" s="5"/>
      <c r="AE3932" s="5"/>
      <c r="AF3932" s="18" t="str">
        <f>IF(ActividadesCom[[#This Row],[NIVEL 5]]&lt;&gt;0,VLOOKUP(ActividadesCom[[#This Row],[NIVEL 5]],Catálogo!A:B,2,FALSE),"")</f>
        <v/>
      </c>
      <c r="AG3932" s="36"/>
      <c r="AH3932" s="2"/>
      <c r="AI3932" s="2"/>
    </row>
    <row r="3933" spans="1:35" ht="30" customHeight="1" x14ac:dyDescent="0.25">
      <c r="A3933" s="7">
        <v>22470254</v>
      </c>
      <c r="B3933" s="10" t="str">
        <f>VLOOKUP(ActividadesCom[[#This Row],[NO. DE CONTROL]],'LISTADO ESTUDIANTES'!A:C,3,FALSE)</f>
        <v>MARTINEZ CRUZ IRAN MAURICIO</v>
      </c>
      <c r="C3933" s="97" t="str">
        <f>VLOOKUP(ActividadesCom[[#This Row],[NO. DE CONTROL]],'LISTADO ESTUDIANTES'!A:B,2,FALSE)</f>
        <v>INGENIERIA EN SISTEMAS COMPUTACIONALES</v>
      </c>
      <c r="D3933" s="18" t="str">
        <f>VLOOKUP(ActividadesCom[[#This Row],[NO. DE CONTROL]],'LISTADO ESTUDIANTES'!A:D,4,FALSE)</f>
        <v>ACTIVO(A)</v>
      </c>
      <c r="E3933" s="7">
        <f>SUM(ActividadesCom[[#This Row],[CRÉD. 1]],ActividadesCom[[#This Row],[CRÉD. 2]],ActividadesCom[[#This Row],[CRÉD. 3]],ActividadesCom[[#This Row],[CRÉD. 4]],ActividadesCom[[#This Row],[CRÉD. 5]])</f>
        <v>0</v>
      </c>
      <c r="F3933" s="18" t="str">
        <f>IF(ActividadesCom[[#This Row],[ÚLTIMO SEMESTRE CON CRÉDITOS]]&gt;0,ROUND(AVERAGE(ActividadesCom[[#This Row],[VALOR NIVEL 5]],ActividadesCom[[#This Row],[VALOR NIVEL 4]],ActividadesCom[[#This Row],[VALOR NIVEL 3]],ActividadesCom[[#This Row],[VALOR NIVEL 2]],ActividadesCom[[#This Row],[VALOR NIVEL 1]]),0),"")</f>
        <v/>
      </c>
      <c r="G3933" s="7" t="str">
        <f>IF(ActividadesCom[[#This Row],[PROMEDIO]]="","",IF(ActividadesCom[[#This Row],[PROMEDIO]]&gt;=4,"EXCELENTE",IF(ActividadesCom[[#This Row],[PROMEDIO]]&gt;=3,"NOTABLE",IF(ActividadesCom[[#This Row],[PROMEDIO]]&gt;=2,"BUENO",IF(ActividadesCom[[#This Row],[PROMEDIO]]=1,"SUFICIENTE","")))))</f>
        <v/>
      </c>
      <c r="H3933" s="18">
        <f>MAX(ActividadesCom[[#This Row],[PERÍODO 1]],ActividadesCom[[#This Row],[PERÍODO 2]],ActividadesCom[[#This Row],[PERÍODO 3]],ActividadesCom[[#This Row],[PERÍODO 4]],ActividadesCom[[#This Row],[PERÍODO 5]])</f>
        <v>0</v>
      </c>
      <c r="I3933" s="6"/>
      <c r="J3933" s="5"/>
      <c r="K3933" s="5"/>
      <c r="L3933" s="18" t="str">
        <f>IF(ActividadesCom[[#This Row],[NIVEL 1]]&lt;&gt;0,VLOOKUP(ActividadesCom[[#This Row],[NIVEL 1]],Catálogo!A:B,2,FALSE),"")</f>
        <v/>
      </c>
      <c r="M3933" s="5"/>
      <c r="N3933" s="6"/>
      <c r="O3933" s="5"/>
      <c r="P3933" s="5"/>
      <c r="Q3933" s="18" t="str">
        <f>IF(ActividadesCom[[#This Row],[NIVEL 2]]&lt;&gt;0,VLOOKUP(ActividadesCom[[#This Row],[NIVEL 2]],Catálogo!A:B,2,FALSE),"")</f>
        <v/>
      </c>
      <c r="R3933" s="5"/>
      <c r="S3933" s="6"/>
      <c r="T3933" s="5"/>
      <c r="U3933" s="5"/>
      <c r="V3933" s="18" t="str">
        <f>IF(ActividadesCom[[#This Row],[NIVEL 3]]&lt;&gt;0,VLOOKUP(ActividadesCom[[#This Row],[NIVEL 3]],Catálogo!A:B,2,FALSE),"")</f>
        <v/>
      </c>
      <c r="W3933" s="5"/>
      <c r="X3933" s="6"/>
      <c r="Y3933" s="5"/>
      <c r="Z3933" s="5"/>
      <c r="AA3933" s="18" t="str">
        <f>IF(ActividadesCom[[#This Row],[NIVEL 4]]&lt;&gt;0,VLOOKUP(ActividadesCom[[#This Row],[NIVEL 4]],Catálogo!A:B,2,FALSE),"")</f>
        <v/>
      </c>
      <c r="AB3933" s="5"/>
      <c r="AC3933" s="6"/>
      <c r="AD3933" s="5"/>
      <c r="AE3933" s="5"/>
      <c r="AF3933" s="18" t="str">
        <f>IF(ActividadesCom[[#This Row],[NIVEL 5]]&lt;&gt;0,VLOOKUP(ActividadesCom[[#This Row],[NIVEL 5]],Catálogo!A:B,2,FALSE),"")</f>
        <v/>
      </c>
      <c r="AG3933" s="36"/>
      <c r="AH3933" s="2"/>
      <c r="AI3933" s="2"/>
    </row>
    <row r="3934" spans="1:35" ht="30" customHeight="1" x14ac:dyDescent="0.25">
      <c r="A3934" s="7">
        <v>22470255</v>
      </c>
      <c r="B3934" s="10" t="str">
        <f>VLOOKUP(ActividadesCom[[#This Row],[NO. DE CONTROL]],'LISTADO ESTUDIANTES'!A:C,3,FALSE)</f>
        <v>RUIZ ARELLANO BRYAN JOSUÉ</v>
      </c>
      <c r="C3934" s="97" t="str">
        <f>VLOOKUP(ActividadesCom[[#This Row],[NO. DE CONTROL]],'LISTADO ESTUDIANTES'!A:B,2,FALSE)</f>
        <v>ARQUITECTURA</v>
      </c>
      <c r="D3934" s="18" t="str">
        <f>VLOOKUP(ActividadesCom[[#This Row],[NO. DE CONTROL]],'LISTADO ESTUDIANTES'!A:D,4,FALSE)</f>
        <v>ACTIVO(A)</v>
      </c>
      <c r="E3934" s="7">
        <f>SUM(ActividadesCom[[#This Row],[CRÉD. 1]],ActividadesCom[[#This Row],[CRÉD. 2]],ActividadesCom[[#This Row],[CRÉD. 3]],ActividadesCom[[#This Row],[CRÉD. 4]],ActividadesCom[[#This Row],[CRÉD. 5]])</f>
        <v>0</v>
      </c>
      <c r="F3934" s="18" t="str">
        <f>IF(ActividadesCom[[#This Row],[ÚLTIMO SEMESTRE CON CRÉDITOS]]&gt;0,ROUND(AVERAGE(ActividadesCom[[#This Row],[VALOR NIVEL 5]],ActividadesCom[[#This Row],[VALOR NIVEL 4]],ActividadesCom[[#This Row],[VALOR NIVEL 3]],ActividadesCom[[#This Row],[VALOR NIVEL 2]],ActividadesCom[[#This Row],[VALOR NIVEL 1]]),0),"")</f>
        <v/>
      </c>
      <c r="G3934" s="7" t="str">
        <f>IF(ActividadesCom[[#This Row],[PROMEDIO]]="","",IF(ActividadesCom[[#This Row],[PROMEDIO]]&gt;=4,"EXCELENTE",IF(ActividadesCom[[#This Row],[PROMEDIO]]&gt;=3,"NOTABLE",IF(ActividadesCom[[#This Row],[PROMEDIO]]&gt;=2,"BUENO",IF(ActividadesCom[[#This Row],[PROMEDIO]]=1,"SUFICIENTE","")))))</f>
        <v/>
      </c>
      <c r="H3934" s="18">
        <f>MAX(ActividadesCom[[#This Row],[PERÍODO 1]],ActividadesCom[[#This Row],[PERÍODO 2]],ActividadesCom[[#This Row],[PERÍODO 3]],ActividadesCom[[#This Row],[PERÍODO 4]],ActividadesCom[[#This Row],[PERÍODO 5]])</f>
        <v>0</v>
      </c>
      <c r="I3934" s="6"/>
      <c r="J3934" s="5"/>
      <c r="K3934" s="5"/>
      <c r="L3934" s="18" t="str">
        <f>IF(ActividadesCom[[#This Row],[NIVEL 1]]&lt;&gt;0,VLOOKUP(ActividadesCom[[#This Row],[NIVEL 1]],Catálogo!A:B,2,FALSE),"")</f>
        <v/>
      </c>
      <c r="M3934" s="5"/>
      <c r="N3934" s="6"/>
      <c r="O3934" s="5"/>
      <c r="P3934" s="5"/>
      <c r="Q3934" s="18" t="str">
        <f>IF(ActividadesCom[[#This Row],[NIVEL 2]]&lt;&gt;0,VLOOKUP(ActividadesCom[[#This Row],[NIVEL 2]],Catálogo!A:B,2,FALSE),"")</f>
        <v/>
      </c>
      <c r="R3934" s="5"/>
      <c r="S3934" s="6"/>
      <c r="T3934" s="5"/>
      <c r="U3934" s="5"/>
      <c r="V3934" s="18" t="str">
        <f>IF(ActividadesCom[[#This Row],[NIVEL 3]]&lt;&gt;0,VLOOKUP(ActividadesCom[[#This Row],[NIVEL 3]],Catálogo!A:B,2,FALSE),"")</f>
        <v/>
      </c>
      <c r="W3934" s="5"/>
      <c r="X3934" s="6"/>
      <c r="Y3934" s="5"/>
      <c r="Z3934" s="5"/>
      <c r="AA3934" s="18" t="str">
        <f>IF(ActividadesCom[[#This Row],[NIVEL 4]]&lt;&gt;0,VLOOKUP(ActividadesCom[[#This Row],[NIVEL 4]],Catálogo!A:B,2,FALSE),"")</f>
        <v/>
      </c>
      <c r="AB3934" s="5"/>
      <c r="AC3934" s="6"/>
      <c r="AD3934" s="5"/>
      <c r="AE3934" s="5"/>
      <c r="AF3934" s="18" t="str">
        <f>IF(ActividadesCom[[#This Row],[NIVEL 5]]&lt;&gt;0,VLOOKUP(ActividadesCom[[#This Row],[NIVEL 5]],Catálogo!A:B,2,FALSE),"")</f>
        <v/>
      </c>
      <c r="AG3934" s="36"/>
      <c r="AH3934" s="2"/>
      <c r="AI3934" s="2"/>
    </row>
    <row r="3935" spans="1:35" ht="30" customHeight="1" x14ac:dyDescent="0.25">
      <c r="A3935" s="7">
        <v>22470256</v>
      </c>
      <c r="B3935" s="10" t="str">
        <f>VLOOKUP(ActividadesCom[[#This Row],[NO. DE CONTROL]],'LISTADO ESTUDIANTES'!A:C,3,FALSE)</f>
        <v>MORALES LÓPEZ HÉCTOR GUADALUPE</v>
      </c>
      <c r="C3935" s="97" t="str">
        <f>VLOOKUP(ActividadesCom[[#This Row],[NO. DE CONTROL]],'LISTADO ESTUDIANTES'!A:B,2,FALSE)</f>
        <v>INGENIERIA CIVIL</v>
      </c>
      <c r="D3935" s="18" t="str">
        <f>VLOOKUP(ActividadesCom[[#This Row],[NO. DE CONTROL]],'LISTADO ESTUDIANTES'!A:D,4,FALSE)</f>
        <v>ACTIVO(A)</v>
      </c>
      <c r="E3935" s="7">
        <f>SUM(ActividadesCom[[#This Row],[CRÉD. 1]],ActividadesCom[[#This Row],[CRÉD. 2]],ActividadesCom[[#This Row],[CRÉD. 3]],ActividadesCom[[#This Row],[CRÉD. 4]],ActividadesCom[[#This Row],[CRÉD. 5]])</f>
        <v>0</v>
      </c>
      <c r="F3935" s="18" t="str">
        <f>IF(ActividadesCom[[#This Row],[ÚLTIMO SEMESTRE CON CRÉDITOS]]&gt;0,ROUND(AVERAGE(ActividadesCom[[#This Row],[VALOR NIVEL 5]],ActividadesCom[[#This Row],[VALOR NIVEL 4]],ActividadesCom[[#This Row],[VALOR NIVEL 3]],ActividadesCom[[#This Row],[VALOR NIVEL 2]],ActividadesCom[[#This Row],[VALOR NIVEL 1]]),0),"")</f>
        <v/>
      </c>
      <c r="G3935" s="7" t="str">
        <f>IF(ActividadesCom[[#This Row],[PROMEDIO]]="","",IF(ActividadesCom[[#This Row],[PROMEDIO]]&gt;=4,"EXCELENTE",IF(ActividadesCom[[#This Row],[PROMEDIO]]&gt;=3,"NOTABLE",IF(ActividadesCom[[#This Row],[PROMEDIO]]&gt;=2,"BUENO",IF(ActividadesCom[[#This Row],[PROMEDIO]]=1,"SUFICIENTE","")))))</f>
        <v/>
      </c>
      <c r="H3935" s="18">
        <f>MAX(ActividadesCom[[#This Row],[PERÍODO 1]],ActividadesCom[[#This Row],[PERÍODO 2]],ActividadesCom[[#This Row],[PERÍODO 3]],ActividadesCom[[#This Row],[PERÍODO 4]],ActividadesCom[[#This Row],[PERÍODO 5]])</f>
        <v>0</v>
      </c>
      <c r="I3935" s="6"/>
      <c r="J3935" s="5"/>
      <c r="K3935" s="5"/>
      <c r="L3935" s="18" t="str">
        <f>IF(ActividadesCom[[#This Row],[NIVEL 1]]&lt;&gt;0,VLOOKUP(ActividadesCom[[#This Row],[NIVEL 1]],Catálogo!A:B,2,FALSE),"")</f>
        <v/>
      </c>
      <c r="M3935" s="5"/>
      <c r="N3935" s="6"/>
      <c r="O3935" s="5"/>
      <c r="P3935" s="5"/>
      <c r="Q3935" s="18" t="str">
        <f>IF(ActividadesCom[[#This Row],[NIVEL 2]]&lt;&gt;0,VLOOKUP(ActividadesCom[[#This Row],[NIVEL 2]],Catálogo!A:B,2,FALSE),"")</f>
        <v/>
      </c>
      <c r="R3935" s="5"/>
      <c r="S3935" s="6"/>
      <c r="T3935" s="5"/>
      <c r="U3935" s="5"/>
      <c r="V3935" s="18" t="str">
        <f>IF(ActividadesCom[[#This Row],[NIVEL 3]]&lt;&gt;0,VLOOKUP(ActividadesCom[[#This Row],[NIVEL 3]],Catálogo!A:B,2,FALSE),"")</f>
        <v/>
      </c>
      <c r="W3935" s="5"/>
      <c r="X3935" s="6"/>
      <c r="Y3935" s="5"/>
      <c r="Z3935" s="5"/>
      <c r="AA3935" s="18" t="str">
        <f>IF(ActividadesCom[[#This Row],[NIVEL 4]]&lt;&gt;0,VLOOKUP(ActividadesCom[[#This Row],[NIVEL 4]],Catálogo!A:B,2,FALSE),"")</f>
        <v/>
      </c>
      <c r="AB3935" s="5"/>
      <c r="AC3935" s="6"/>
      <c r="AD3935" s="5"/>
      <c r="AE3935" s="5"/>
      <c r="AF3935" s="18" t="str">
        <f>IF(ActividadesCom[[#This Row],[NIVEL 5]]&lt;&gt;0,VLOOKUP(ActividadesCom[[#This Row],[NIVEL 5]],Catálogo!A:B,2,FALSE),"")</f>
        <v/>
      </c>
      <c r="AG3935" s="36"/>
      <c r="AH3935" s="2"/>
      <c r="AI3935" s="2"/>
    </row>
    <row r="3936" spans="1:35" ht="30" customHeight="1" x14ac:dyDescent="0.25">
      <c r="A3936" s="7">
        <v>22470257</v>
      </c>
      <c r="B3936" s="10" t="str">
        <f>VLOOKUP(ActividadesCom[[#This Row],[NO. DE CONTROL]],'LISTADO ESTUDIANTES'!A:C,3,FALSE)</f>
        <v>TEC NAH SHESIRE MONSERRAT</v>
      </c>
      <c r="C3936" s="97" t="str">
        <f>VLOOKUP(ActividadesCom[[#This Row],[NO. DE CONTROL]],'LISTADO ESTUDIANTES'!A:B,2,FALSE)</f>
        <v>INGENIERIA CIVIL</v>
      </c>
      <c r="D3936" s="18" t="str">
        <f>VLOOKUP(ActividadesCom[[#This Row],[NO. DE CONTROL]],'LISTADO ESTUDIANTES'!A:D,4,FALSE)</f>
        <v>ACTIVO(A)</v>
      </c>
      <c r="E3936" s="7">
        <f>SUM(ActividadesCom[[#This Row],[CRÉD. 1]],ActividadesCom[[#This Row],[CRÉD. 2]],ActividadesCom[[#This Row],[CRÉD. 3]],ActividadesCom[[#This Row],[CRÉD. 4]],ActividadesCom[[#This Row],[CRÉD. 5]])</f>
        <v>0</v>
      </c>
      <c r="F3936" s="18" t="str">
        <f>IF(ActividadesCom[[#This Row],[ÚLTIMO SEMESTRE CON CRÉDITOS]]&gt;0,ROUND(AVERAGE(ActividadesCom[[#This Row],[VALOR NIVEL 5]],ActividadesCom[[#This Row],[VALOR NIVEL 4]],ActividadesCom[[#This Row],[VALOR NIVEL 3]],ActividadesCom[[#This Row],[VALOR NIVEL 2]],ActividadesCom[[#This Row],[VALOR NIVEL 1]]),0),"")</f>
        <v/>
      </c>
      <c r="G3936" s="7" t="str">
        <f>IF(ActividadesCom[[#This Row],[PROMEDIO]]="","",IF(ActividadesCom[[#This Row],[PROMEDIO]]&gt;=4,"EXCELENTE",IF(ActividadesCom[[#This Row],[PROMEDIO]]&gt;=3,"NOTABLE",IF(ActividadesCom[[#This Row],[PROMEDIO]]&gt;=2,"BUENO",IF(ActividadesCom[[#This Row],[PROMEDIO]]=1,"SUFICIENTE","")))))</f>
        <v/>
      </c>
      <c r="H3936" s="18">
        <f>MAX(ActividadesCom[[#This Row],[PERÍODO 1]],ActividadesCom[[#This Row],[PERÍODO 2]],ActividadesCom[[#This Row],[PERÍODO 3]],ActividadesCom[[#This Row],[PERÍODO 4]],ActividadesCom[[#This Row],[PERÍODO 5]])</f>
        <v>0</v>
      </c>
      <c r="I3936" s="6"/>
      <c r="J3936" s="5"/>
      <c r="K3936" s="5"/>
      <c r="L3936" s="18" t="str">
        <f>IF(ActividadesCom[[#This Row],[NIVEL 1]]&lt;&gt;0,VLOOKUP(ActividadesCom[[#This Row],[NIVEL 1]],Catálogo!A:B,2,FALSE),"")</f>
        <v/>
      </c>
      <c r="M3936" s="5"/>
      <c r="N3936" s="6"/>
      <c r="O3936" s="5"/>
      <c r="P3936" s="5"/>
      <c r="Q3936" s="18" t="str">
        <f>IF(ActividadesCom[[#This Row],[NIVEL 2]]&lt;&gt;0,VLOOKUP(ActividadesCom[[#This Row],[NIVEL 2]],Catálogo!A:B,2,FALSE),"")</f>
        <v/>
      </c>
      <c r="R3936" s="5"/>
      <c r="S3936" s="6"/>
      <c r="T3936" s="5"/>
      <c r="U3936" s="5"/>
      <c r="V3936" s="18" t="str">
        <f>IF(ActividadesCom[[#This Row],[NIVEL 3]]&lt;&gt;0,VLOOKUP(ActividadesCom[[#This Row],[NIVEL 3]],Catálogo!A:B,2,FALSE),"")</f>
        <v/>
      </c>
      <c r="W3936" s="5"/>
      <c r="X3936" s="6"/>
      <c r="Y3936" s="5"/>
      <c r="Z3936" s="5"/>
      <c r="AA3936" s="18" t="str">
        <f>IF(ActividadesCom[[#This Row],[NIVEL 4]]&lt;&gt;0,VLOOKUP(ActividadesCom[[#This Row],[NIVEL 4]],Catálogo!A:B,2,FALSE),"")</f>
        <v/>
      </c>
      <c r="AB3936" s="5"/>
      <c r="AC3936" s="6"/>
      <c r="AD3936" s="5"/>
      <c r="AE3936" s="5"/>
      <c r="AF3936" s="18" t="str">
        <f>IF(ActividadesCom[[#This Row],[NIVEL 5]]&lt;&gt;0,VLOOKUP(ActividadesCom[[#This Row],[NIVEL 5]],Catálogo!A:B,2,FALSE),"")</f>
        <v/>
      </c>
      <c r="AG3936" s="36"/>
      <c r="AH3936" s="2"/>
      <c r="AI3936" s="2"/>
    </row>
    <row r="3937" spans="1:35" ht="30" customHeight="1" x14ac:dyDescent="0.25">
      <c r="A3937" s="7">
        <v>22470258</v>
      </c>
      <c r="B3937" s="10" t="str">
        <f>VLOOKUP(ActividadesCom[[#This Row],[NO. DE CONTROL]],'LISTADO ESTUDIANTES'!A:C,3,FALSE)</f>
        <v>MUKUL CHAVEZ MARCO ANTONIO</v>
      </c>
      <c r="C3937" s="97" t="str">
        <f>VLOOKUP(ActividadesCom[[#This Row],[NO. DE CONTROL]],'LISTADO ESTUDIANTES'!A:B,2,FALSE)</f>
        <v>INGENIERIA MECANICA</v>
      </c>
      <c r="D3937" s="18" t="str">
        <f>VLOOKUP(ActividadesCom[[#This Row],[NO. DE CONTROL]],'LISTADO ESTUDIANTES'!A:D,4,FALSE)</f>
        <v>ACTIVO(A)</v>
      </c>
      <c r="E3937" s="7">
        <f>SUM(ActividadesCom[[#This Row],[CRÉD. 1]],ActividadesCom[[#This Row],[CRÉD. 2]],ActividadesCom[[#This Row],[CRÉD. 3]],ActividadesCom[[#This Row],[CRÉD. 4]],ActividadesCom[[#This Row],[CRÉD. 5]])</f>
        <v>0</v>
      </c>
      <c r="F3937" s="18" t="str">
        <f>IF(ActividadesCom[[#This Row],[ÚLTIMO SEMESTRE CON CRÉDITOS]]&gt;0,ROUND(AVERAGE(ActividadesCom[[#This Row],[VALOR NIVEL 5]],ActividadesCom[[#This Row],[VALOR NIVEL 4]],ActividadesCom[[#This Row],[VALOR NIVEL 3]],ActividadesCom[[#This Row],[VALOR NIVEL 2]],ActividadesCom[[#This Row],[VALOR NIVEL 1]]),0),"")</f>
        <v/>
      </c>
      <c r="G3937" s="7" t="str">
        <f>IF(ActividadesCom[[#This Row],[PROMEDIO]]="","",IF(ActividadesCom[[#This Row],[PROMEDIO]]&gt;=4,"EXCELENTE",IF(ActividadesCom[[#This Row],[PROMEDIO]]&gt;=3,"NOTABLE",IF(ActividadesCom[[#This Row],[PROMEDIO]]&gt;=2,"BUENO",IF(ActividadesCom[[#This Row],[PROMEDIO]]=1,"SUFICIENTE","")))))</f>
        <v/>
      </c>
      <c r="H3937" s="18">
        <f>MAX(ActividadesCom[[#This Row],[PERÍODO 1]],ActividadesCom[[#This Row],[PERÍODO 2]],ActividadesCom[[#This Row],[PERÍODO 3]],ActividadesCom[[#This Row],[PERÍODO 4]],ActividadesCom[[#This Row],[PERÍODO 5]])</f>
        <v>0</v>
      </c>
      <c r="I3937" s="6"/>
      <c r="J3937" s="5"/>
      <c r="K3937" s="5"/>
      <c r="L3937" s="18" t="str">
        <f>IF(ActividadesCom[[#This Row],[NIVEL 1]]&lt;&gt;0,VLOOKUP(ActividadesCom[[#This Row],[NIVEL 1]],Catálogo!A:B,2,FALSE),"")</f>
        <v/>
      </c>
      <c r="M3937" s="5"/>
      <c r="N3937" s="6"/>
      <c r="O3937" s="5"/>
      <c r="P3937" s="5"/>
      <c r="Q3937" s="18" t="str">
        <f>IF(ActividadesCom[[#This Row],[NIVEL 2]]&lt;&gt;0,VLOOKUP(ActividadesCom[[#This Row],[NIVEL 2]],Catálogo!A:B,2,FALSE),"")</f>
        <v/>
      </c>
      <c r="R3937" s="5"/>
      <c r="S3937" s="6"/>
      <c r="T3937" s="5"/>
      <c r="U3937" s="5"/>
      <c r="V3937" s="18" t="str">
        <f>IF(ActividadesCom[[#This Row],[NIVEL 3]]&lt;&gt;0,VLOOKUP(ActividadesCom[[#This Row],[NIVEL 3]],Catálogo!A:B,2,FALSE),"")</f>
        <v/>
      </c>
      <c r="W3937" s="5"/>
      <c r="X3937" s="6"/>
      <c r="Y3937" s="5"/>
      <c r="Z3937" s="5"/>
      <c r="AA3937" s="18" t="str">
        <f>IF(ActividadesCom[[#This Row],[NIVEL 4]]&lt;&gt;0,VLOOKUP(ActividadesCom[[#This Row],[NIVEL 4]],Catálogo!A:B,2,FALSE),"")</f>
        <v/>
      </c>
      <c r="AB3937" s="5"/>
      <c r="AC3937" s="6"/>
      <c r="AD3937" s="5"/>
      <c r="AE3937" s="5"/>
      <c r="AF3937" s="18" t="str">
        <f>IF(ActividadesCom[[#This Row],[NIVEL 5]]&lt;&gt;0,VLOOKUP(ActividadesCom[[#This Row],[NIVEL 5]],Catálogo!A:B,2,FALSE),"")</f>
        <v/>
      </c>
      <c r="AG3937" s="36"/>
      <c r="AH3937" s="2"/>
      <c r="AI3937" s="2"/>
    </row>
    <row r="3938" spans="1:35" ht="30" customHeight="1" x14ac:dyDescent="0.25">
      <c r="A3938" s="7">
        <v>22470259</v>
      </c>
      <c r="B3938" s="10" t="str">
        <f>VLOOKUP(ActividadesCom[[#This Row],[NO. DE CONTROL]],'LISTADO ESTUDIANTES'!A:C,3,FALSE)</f>
        <v xml:space="preserve">RODRIGUEZ  CONTRERAS  JOSMAR DAVID </v>
      </c>
      <c r="C3938" s="97" t="str">
        <f>VLOOKUP(ActividadesCom[[#This Row],[NO. DE CONTROL]],'LISTADO ESTUDIANTES'!A:B,2,FALSE)</f>
        <v>INGENIERIA INDUSTRIAL</v>
      </c>
      <c r="D3938" s="18" t="str">
        <f>VLOOKUP(ActividadesCom[[#This Row],[NO. DE CONTROL]],'LISTADO ESTUDIANTES'!A:D,4,FALSE)</f>
        <v>ACTIVO(A)</v>
      </c>
      <c r="E3938" s="7">
        <f>SUM(ActividadesCom[[#This Row],[CRÉD. 1]],ActividadesCom[[#This Row],[CRÉD. 2]],ActividadesCom[[#This Row],[CRÉD. 3]],ActividadesCom[[#This Row],[CRÉD. 4]],ActividadesCom[[#This Row],[CRÉD. 5]])</f>
        <v>0</v>
      </c>
      <c r="F3938" s="18" t="str">
        <f>IF(ActividadesCom[[#This Row],[ÚLTIMO SEMESTRE CON CRÉDITOS]]&gt;0,ROUND(AVERAGE(ActividadesCom[[#This Row],[VALOR NIVEL 5]],ActividadesCom[[#This Row],[VALOR NIVEL 4]],ActividadesCom[[#This Row],[VALOR NIVEL 3]],ActividadesCom[[#This Row],[VALOR NIVEL 2]],ActividadesCom[[#This Row],[VALOR NIVEL 1]]),0),"")</f>
        <v/>
      </c>
      <c r="G3938" s="7" t="str">
        <f>IF(ActividadesCom[[#This Row],[PROMEDIO]]="","",IF(ActividadesCom[[#This Row],[PROMEDIO]]&gt;=4,"EXCELENTE",IF(ActividadesCom[[#This Row],[PROMEDIO]]&gt;=3,"NOTABLE",IF(ActividadesCom[[#This Row],[PROMEDIO]]&gt;=2,"BUENO",IF(ActividadesCom[[#This Row],[PROMEDIO]]=1,"SUFICIENTE","")))))</f>
        <v/>
      </c>
      <c r="H3938" s="18">
        <f>MAX(ActividadesCom[[#This Row],[PERÍODO 1]],ActividadesCom[[#This Row],[PERÍODO 2]],ActividadesCom[[#This Row],[PERÍODO 3]],ActividadesCom[[#This Row],[PERÍODO 4]],ActividadesCom[[#This Row],[PERÍODO 5]])</f>
        <v>0</v>
      </c>
      <c r="I3938" s="6"/>
      <c r="J3938" s="5"/>
      <c r="K3938" s="5"/>
      <c r="L3938" s="18" t="str">
        <f>IF(ActividadesCom[[#This Row],[NIVEL 1]]&lt;&gt;0,VLOOKUP(ActividadesCom[[#This Row],[NIVEL 1]],Catálogo!A:B,2,FALSE),"")</f>
        <v/>
      </c>
      <c r="M3938" s="5"/>
      <c r="N3938" s="6"/>
      <c r="O3938" s="5"/>
      <c r="P3938" s="5"/>
      <c r="Q3938" s="18" t="str">
        <f>IF(ActividadesCom[[#This Row],[NIVEL 2]]&lt;&gt;0,VLOOKUP(ActividadesCom[[#This Row],[NIVEL 2]],Catálogo!A:B,2,FALSE),"")</f>
        <v/>
      </c>
      <c r="R3938" s="5"/>
      <c r="S3938" s="6"/>
      <c r="T3938" s="5"/>
      <c r="U3938" s="5"/>
      <c r="V3938" s="18" t="str">
        <f>IF(ActividadesCom[[#This Row],[NIVEL 3]]&lt;&gt;0,VLOOKUP(ActividadesCom[[#This Row],[NIVEL 3]],Catálogo!A:B,2,FALSE),"")</f>
        <v/>
      </c>
      <c r="W3938" s="5"/>
      <c r="X3938" s="6"/>
      <c r="Y3938" s="5"/>
      <c r="Z3938" s="5"/>
      <c r="AA3938" s="18" t="str">
        <f>IF(ActividadesCom[[#This Row],[NIVEL 4]]&lt;&gt;0,VLOOKUP(ActividadesCom[[#This Row],[NIVEL 4]],Catálogo!A:B,2,FALSE),"")</f>
        <v/>
      </c>
      <c r="AB3938" s="5"/>
      <c r="AC3938" s="6"/>
      <c r="AD3938" s="5"/>
      <c r="AE3938" s="5"/>
      <c r="AF3938" s="18" t="str">
        <f>IF(ActividadesCom[[#This Row],[NIVEL 5]]&lt;&gt;0,VLOOKUP(ActividadesCom[[#This Row],[NIVEL 5]],Catálogo!A:B,2,FALSE),"")</f>
        <v/>
      </c>
      <c r="AG3938" s="36"/>
      <c r="AH3938" s="2"/>
      <c r="AI3938" s="2"/>
    </row>
    <row r="3939" spans="1:35" ht="30" customHeight="1" x14ac:dyDescent="0.25">
      <c r="A3939" s="7">
        <v>22470260</v>
      </c>
      <c r="B3939" s="10" t="str">
        <f>VLOOKUP(ActividadesCom[[#This Row],[NO. DE CONTROL]],'LISTADO ESTUDIANTES'!A:C,3,FALSE)</f>
        <v>DAMIAN OJEDA A B</v>
      </c>
      <c r="C3939" s="97" t="str">
        <f>VLOOKUP(ActividadesCom[[#This Row],[NO. DE CONTROL]],'LISTADO ESTUDIANTES'!A:B,2,FALSE)</f>
        <v>INGENIERIA INDUSTRIAL</v>
      </c>
      <c r="D3939" s="18" t="str">
        <f>VLOOKUP(ActividadesCom[[#This Row],[NO. DE CONTROL]],'LISTADO ESTUDIANTES'!A:D,4,FALSE)</f>
        <v>ACTIVO(A)</v>
      </c>
      <c r="E3939" s="7">
        <f>SUM(ActividadesCom[[#This Row],[CRÉD. 1]],ActividadesCom[[#This Row],[CRÉD. 2]],ActividadesCom[[#This Row],[CRÉD. 3]],ActividadesCom[[#This Row],[CRÉD. 4]],ActividadesCom[[#This Row],[CRÉD. 5]])</f>
        <v>0</v>
      </c>
      <c r="F3939" s="18" t="str">
        <f>IF(ActividadesCom[[#This Row],[ÚLTIMO SEMESTRE CON CRÉDITOS]]&gt;0,ROUND(AVERAGE(ActividadesCom[[#This Row],[VALOR NIVEL 5]],ActividadesCom[[#This Row],[VALOR NIVEL 4]],ActividadesCom[[#This Row],[VALOR NIVEL 3]],ActividadesCom[[#This Row],[VALOR NIVEL 2]],ActividadesCom[[#This Row],[VALOR NIVEL 1]]),0),"")</f>
        <v/>
      </c>
      <c r="G3939" s="7" t="str">
        <f>IF(ActividadesCom[[#This Row],[PROMEDIO]]="","",IF(ActividadesCom[[#This Row],[PROMEDIO]]&gt;=4,"EXCELENTE",IF(ActividadesCom[[#This Row],[PROMEDIO]]&gt;=3,"NOTABLE",IF(ActividadesCom[[#This Row],[PROMEDIO]]&gt;=2,"BUENO",IF(ActividadesCom[[#This Row],[PROMEDIO]]=1,"SUFICIENTE","")))))</f>
        <v/>
      </c>
      <c r="H3939" s="18">
        <f>MAX(ActividadesCom[[#This Row],[PERÍODO 1]],ActividadesCom[[#This Row],[PERÍODO 2]],ActividadesCom[[#This Row],[PERÍODO 3]],ActividadesCom[[#This Row],[PERÍODO 4]],ActividadesCom[[#This Row],[PERÍODO 5]])</f>
        <v>0</v>
      </c>
      <c r="I3939" s="6"/>
      <c r="J3939" s="5"/>
      <c r="K3939" s="5"/>
      <c r="L3939" s="18" t="str">
        <f>IF(ActividadesCom[[#This Row],[NIVEL 1]]&lt;&gt;0,VLOOKUP(ActividadesCom[[#This Row],[NIVEL 1]],Catálogo!A:B,2,FALSE),"")</f>
        <v/>
      </c>
      <c r="M3939" s="5"/>
      <c r="N3939" s="6"/>
      <c r="O3939" s="5"/>
      <c r="P3939" s="5"/>
      <c r="Q3939" s="18" t="str">
        <f>IF(ActividadesCom[[#This Row],[NIVEL 2]]&lt;&gt;0,VLOOKUP(ActividadesCom[[#This Row],[NIVEL 2]],Catálogo!A:B,2,FALSE),"")</f>
        <v/>
      </c>
      <c r="R3939" s="5"/>
      <c r="S3939" s="6"/>
      <c r="T3939" s="5"/>
      <c r="U3939" s="5"/>
      <c r="V3939" s="18" t="str">
        <f>IF(ActividadesCom[[#This Row],[NIVEL 3]]&lt;&gt;0,VLOOKUP(ActividadesCom[[#This Row],[NIVEL 3]],Catálogo!A:B,2,FALSE),"")</f>
        <v/>
      </c>
      <c r="W3939" s="5"/>
      <c r="X3939" s="6"/>
      <c r="Y3939" s="5"/>
      <c r="Z3939" s="5"/>
      <c r="AA3939" s="18" t="str">
        <f>IF(ActividadesCom[[#This Row],[NIVEL 4]]&lt;&gt;0,VLOOKUP(ActividadesCom[[#This Row],[NIVEL 4]],Catálogo!A:B,2,FALSE),"")</f>
        <v/>
      </c>
      <c r="AB3939" s="5"/>
      <c r="AC3939" s="6"/>
      <c r="AD3939" s="5"/>
      <c r="AE3939" s="5"/>
      <c r="AF3939" s="18" t="str">
        <f>IF(ActividadesCom[[#This Row],[NIVEL 5]]&lt;&gt;0,VLOOKUP(ActividadesCom[[#This Row],[NIVEL 5]],Catálogo!A:B,2,FALSE),"")</f>
        <v/>
      </c>
      <c r="AG3939" s="36"/>
      <c r="AH3939" s="2"/>
      <c r="AI3939" s="2"/>
    </row>
    <row r="3940" spans="1:35" ht="30" customHeight="1" x14ac:dyDescent="0.25">
      <c r="A3940" s="7">
        <v>22470261</v>
      </c>
      <c r="B3940" s="10" t="str">
        <f>VLOOKUP(ActividadesCom[[#This Row],[NO. DE CONTROL]],'LISTADO ESTUDIANTES'!A:C,3,FALSE)</f>
        <v>POLANCO SANCHEZ GUADALUPE DEL JESÚS</v>
      </c>
      <c r="C3940" s="97" t="str">
        <f>VLOOKUP(ActividadesCom[[#This Row],[NO. DE CONTROL]],'LISTADO ESTUDIANTES'!A:B,2,FALSE)</f>
        <v>INGENIERIA EN ADMINISTRACION</v>
      </c>
      <c r="D3940" s="18" t="str">
        <f>VLOOKUP(ActividadesCom[[#This Row],[NO. DE CONTROL]],'LISTADO ESTUDIANTES'!A:D,4,FALSE)</f>
        <v>ACTIVO(A)</v>
      </c>
      <c r="E3940" s="7">
        <f>SUM(ActividadesCom[[#This Row],[CRÉD. 1]],ActividadesCom[[#This Row],[CRÉD. 2]],ActividadesCom[[#This Row],[CRÉD. 3]],ActividadesCom[[#This Row],[CRÉD. 4]],ActividadesCom[[#This Row],[CRÉD. 5]])</f>
        <v>0</v>
      </c>
      <c r="F3940" s="18" t="str">
        <f>IF(ActividadesCom[[#This Row],[ÚLTIMO SEMESTRE CON CRÉDITOS]]&gt;0,ROUND(AVERAGE(ActividadesCom[[#This Row],[VALOR NIVEL 5]],ActividadesCom[[#This Row],[VALOR NIVEL 4]],ActividadesCom[[#This Row],[VALOR NIVEL 3]],ActividadesCom[[#This Row],[VALOR NIVEL 2]],ActividadesCom[[#This Row],[VALOR NIVEL 1]]),0),"")</f>
        <v/>
      </c>
      <c r="G3940" s="7" t="str">
        <f>IF(ActividadesCom[[#This Row],[PROMEDIO]]="","",IF(ActividadesCom[[#This Row],[PROMEDIO]]&gt;=4,"EXCELENTE",IF(ActividadesCom[[#This Row],[PROMEDIO]]&gt;=3,"NOTABLE",IF(ActividadesCom[[#This Row],[PROMEDIO]]&gt;=2,"BUENO",IF(ActividadesCom[[#This Row],[PROMEDIO]]=1,"SUFICIENTE","")))))</f>
        <v/>
      </c>
      <c r="H3940" s="18">
        <f>MAX(ActividadesCom[[#This Row],[PERÍODO 1]],ActividadesCom[[#This Row],[PERÍODO 2]],ActividadesCom[[#This Row],[PERÍODO 3]],ActividadesCom[[#This Row],[PERÍODO 4]],ActividadesCom[[#This Row],[PERÍODO 5]])</f>
        <v>0</v>
      </c>
      <c r="I3940" s="6"/>
      <c r="J3940" s="5"/>
      <c r="K3940" s="5"/>
      <c r="L3940" s="18" t="str">
        <f>IF(ActividadesCom[[#This Row],[NIVEL 1]]&lt;&gt;0,VLOOKUP(ActividadesCom[[#This Row],[NIVEL 1]],Catálogo!A:B,2,FALSE),"")</f>
        <v/>
      </c>
      <c r="M3940" s="5"/>
      <c r="N3940" s="6"/>
      <c r="O3940" s="5"/>
      <c r="P3940" s="5"/>
      <c r="Q3940" s="18" t="str">
        <f>IF(ActividadesCom[[#This Row],[NIVEL 2]]&lt;&gt;0,VLOOKUP(ActividadesCom[[#This Row],[NIVEL 2]],Catálogo!A:B,2,FALSE),"")</f>
        <v/>
      </c>
      <c r="R3940" s="5"/>
      <c r="S3940" s="6"/>
      <c r="T3940" s="5"/>
      <c r="U3940" s="5"/>
      <c r="V3940" s="18" t="str">
        <f>IF(ActividadesCom[[#This Row],[NIVEL 3]]&lt;&gt;0,VLOOKUP(ActividadesCom[[#This Row],[NIVEL 3]],Catálogo!A:B,2,FALSE),"")</f>
        <v/>
      </c>
      <c r="W3940" s="5"/>
      <c r="X3940" s="6"/>
      <c r="Y3940" s="5"/>
      <c r="Z3940" s="5"/>
      <c r="AA3940" s="18" t="str">
        <f>IF(ActividadesCom[[#This Row],[NIVEL 4]]&lt;&gt;0,VLOOKUP(ActividadesCom[[#This Row],[NIVEL 4]],Catálogo!A:B,2,FALSE),"")</f>
        <v/>
      </c>
      <c r="AB3940" s="5"/>
      <c r="AC3940" s="6"/>
      <c r="AD3940" s="5"/>
      <c r="AE3940" s="5"/>
      <c r="AF3940" s="18" t="str">
        <f>IF(ActividadesCom[[#This Row],[NIVEL 5]]&lt;&gt;0,VLOOKUP(ActividadesCom[[#This Row],[NIVEL 5]],Catálogo!A:B,2,FALSE),"")</f>
        <v/>
      </c>
      <c r="AG3940" s="36"/>
      <c r="AH3940" s="2"/>
      <c r="AI3940" s="2"/>
    </row>
    <row r="3941" spans="1:35" ht="30" customHeight="1" x14ac:dyDescent="0.25">
      <c r="A3941" s="7">
        <v>22470262</v>
      </c>
      <c r="B3941" s="10" t="str">
        <f>VLOOKUP(ActividadesCom[[#This Row],[NO. DE CONTROL]],'LISTADO ESTUDIANTES'!A:C,3,FALSE)</f>
        <v>ROMELLON ALVAREZ NELSON ARTURO</v>
      </c>
      <c r="C3941" s="97" t="str">
        <f>VLOOKUP(ActividadesCom[[#This Row],[NO. DE CONTROL]],'LISTADO ESTUDIANTES'!A:B,2,FALSE)</f>
        <v>INGENIERIA EN ADMINISTRACION</v>
      </c>
      <c r="D3941" s="18" t="str">
        <f>VLOOKUP(ActividadesCom[[#This Row],[NO. DE CONTROL]],'LISTADO ESTUDIANTES'!A:D,4,FALSE)</f>
        <v>ACTIVO(A)</v>
      </c>
      <c r="E3941" s="7">
        <f>SUM(ActividadesCom[[#This Row],[CRÉD. 1]],ActividadesCom[[#This Row],[CRÉD. 2]],ActividadesCom[[#This Row],[CRÉD. 3]],ActividadesCom[[#This Row],[CRÉD. 4]],ActividadesCom[[#This Row],[CRÉD. 5]])</f>
        <v>0</v>
      </c>
      <c r="F3941" s="18" t="str">
        <f>IF(ActividadesCom[[#This Row],[ÚLTIMO SEMESTRE CON CRÉDITOS]]&gt;0,ROUND(AVERAGE(ActividadesCom[[#This Row],[VALOR NIVEL 5]],ActividadesCom[[#This Row],[VALOR NIVEL 4]],ActividadesCom[[#This Row],[VALOR NIVEL 3]],ActividadesCom[[#This Row],[VALOR NIVEL 2]],ActividadesCom[[#This Row],[VALOR NIVEL 1]]),0),"")</f>
        <v/>
      </c>
      <c r="G3941" s="7" t="str">
        <f>IF(ActividadesCom[[#This Row],[PROMEDIO]]="","",IF(ActividadesCom[[#This Row],[PROMEDIO]]&gt;=4,"EXCELENTE",IF(ActividadesCom[[#This Row],[PROMEDIO]]&gt;=3,"NOTABLE",IF(ActividadesCom[[#This Row],[PROMEDIO]]&gt;=2,"BUENO",IF(ActividadesCom[[#This Row],[PROMEDIO]]=1,"SUFICIENTE","")))))</f>
        <v/>
      </c>
      <c r="H3941" s="18">
        <f>MAX(ActividadesCom[[#This Row],[PERÍODO 1]],ActividadesCom[[#This Row],[PERÍODO 2]],ActividadesCom[[#This Row],[PERÍODO 3]],ActividadesCom[[#This Row],[PERÍODO 4]],ActividadesCom[[#This Row],[PERÍODO 5]])</f>
        <v>0</v>
      </c>
      <c r="I3941" s="6"/>
      <c r="J3941" s="5"/>
      <c r="K3941" s="5"/>
      <c r="L3941" s="18" t="str">
        <f>IF(ActividadesCom[[#This Row],[NIVEL 1]]&lt;&gt;0,VLOOKUP(ActividadesCom[[#This Row],[NIVEL 1]],Catálogo!A:B,2,FALSE),"")</f>
        <v/>
      </c>
      <c r="M3941" s="5"/>
      <c r="N3941" s="6"/>
      <c r="O3941" s="5"/>
      <c r="P3941" s="5"/>
      <c r="Q3941" s="18" t="str">
        <f>IF(ActividadesCom[[#This Row],[NIVEL 2]]&lt;&gt;0,VLOOKUP(ActividadesCom[[#This Row],[NIVEL 2]],Catálogo!A:B,2,FALSE),"")</f>
        <v/>
      </c>
      <c r="R3941" s="5"/>
      <c r="S3941" s="6"/>
      <c r="T3941" s="5"/>
      <c r="U3941" s="5"/>
      <c r="V3941" s="18" t="str">
        <f>IF(ActividadesCom[[#This Row],[NIVEL 3]]&lt;&gt;0,VLOOKUP(ActividadesCom[[#This Row],[NIVEL 3]],Catálogo!A:B,2,FALSE),"")</f>
        <v/>
      </c>
      <c r="W3941" s="5"/>
      <c r="X3941" s="6"/>
      <c r="Y3941" s="5"/>
      <c r="Z3941" s="5"/>
      <c r="AA3941" s="18" t="str">
        <f>IF(ActividadesCom[[#This Row],[NIVEL 4]]&lt;&gt;0,VLOOKUP(ActividadesCom[[#This Row],[NIVEL 4]],Catálogo!A:B,2,FALSE),"")</f>
        <v/>
      </c>
      <c r="AB3941" s="5"/>
      <c r="AC3941" s="6"/>
      <c r="AD3941" s="5"/>
      <c r="AE3941" s="5"/>
      <c r="AF3941" s="18" t="str">
        <f>IF(ActividadesCom[[#This Row],[NIVEL 5]]&lt;&gt;0,VLOOKUP(ActividadesCom[[#This Row],[NIVEL 5]],Catálogo!A:B,2,FALSE),"")</f>
        <v/>
      </c>
      <c r="AG3941" s="36"/>
      <c r="AH3941" s="2"/>
      <c r="AI3941" s="2"/>
    </row>
    <row r="3942" spans="1:35" ht="30" customHeight="1" x14ac:dyDescent="0.25">
      <c r="A3942" s="7">
        <v>22470263</v>
      </c>
      <c r="B3942" s="10" t="str">
        <f>VLOOKUP(ActividadesCom[[#This Row],[NO. DE CONTROL]],'LISTADO ESTUDIANTES'!A:C,3,FALSE)</f>
        <v xml:space="preserve">VAZQUEZ CAUICH MANUEL HUMBERTO </v>
      </c>
      <c r="C3942" s="97" t="str">
        <f>VLOOKUP(ActividadesCom[[#This Row],[NO. DE CONTROL]],'LISTADO ESTUDIANTES'!A:B,2,FALSE)</f>
        <v>INGENIERIA EN GESTION EMPRESARIAL</v>
      </c>
      <c r="D3942" s="18" t="str">
        <f>VLOOKUP(ActividadesCom[[#This Row],[NO. DE CONTROL]],'LISTADO ESTUDIANTES'!A:D,4,FALSE)</f>
        <v>ACTIVO(A)</v>
      </c>
      <c r="E3942" s="7">
        <f>SUM(ActividadesCom[[#This Row],[CRÉD. 1]],ActividadesCom[[#This Row],[CRÉD. 2]],ActividadesCom[[#This Row],[CRÉD. 3]],ActividadesCom[[#This Row],[CRÉD. 4]],ActividadesCom[[#This Row],[CRÉD. 5]])</f>
        <v>0</v>
      </c>
      <c r="F3942" s="18" t="str">
        <f>IF(ActividadesCom[[#This Row],[ÚLTIMO SEMESTRE CON CRÉDITOS]]&gt;0,ROUND(AVERAGE(ActividadesCom[[#This Row],[VALOR NIVEL 5]],ActividadesCom[[#This Row],[VALOR NIVEL 4]],ActividadesCom[[#This Row],[VALOR NIVEL 3]],ActividadesCom[[#This Row],[VALOR NIVEL 2]],ActividadesCom[[#This Row],[VALOR NIVEL 1]]),0),"")</f>
        <v/>
      </c>
      <c r="G3942" s="7" t="str">
        <f>IF(ActividadesCom[[#This Row],[PROMEDIO]]="","",IF(ActividadesCom[[#This Row],[PROMEDIO]]&gt;=4,"EXCELENTE",IF(ActividadesCom[[#This Row],[PROMEDIO]]&gt;=3,"NOTABLE",IF(ActividadesCom[[#This Row],[PROMEDIO]]&gt;=2,"BUENO",IF(ActividadesCom[[#This Row],[PROMEDIO]]=1,"SUFICIENTE","")))))</f>
        <v/>
      </c>
      <c r="H3942" s="18">
        <f>MAX(ActividadesCom[[#This Row],[PERÍODO 1]],ActividadesCom[[#This Row],[PERÍODO 2]],ActividadesCom[[#This Row],[PERÍODO 3]],ActividadesCom[[#This Row],[PERÍODO 4]],ActividadesCom[[#This Row],[PERÍODO 5]])</f>
        <v>0</v>
      </c>
      <c r="I3942" s="6"/>
      <c r="J3942" s="5"/>
      <c r="K3942" s="5"/>
      <c r="L3942" s="18" t="str">
        <f>IF(ActividadesCom[[#This Row],[NIVEL 1]]&lt;&gt;0,VLOOKUP(ActividadesCom[[#This Row],[NIVEL 1]],Catálogo!A:B,2,FALSE),"")</f>
        <v/>
      </c>
      <c r="M3942" s="5"/>
      <c r="N3942" s="6"/>
      <c r="O3942" s="5"/>
      <c r="P3942" s="5"/>
      <c r="Q3942" s="18" t="str">
        <f>IF(ActividadesCom[[#This Row],[NIVEL 2]]&lt;&gt;0,VLOOKUP(ActividadesCom[[#This Row],[NIVEL 2]],Catálogo!A:B,2,FALSE),"")</f>
        <v/>
      </c>
      <c r="R3942" s="5"/>
      <c r="S3942" s="6"/>
      <c r="T3942" s="5"/>
      <c r="U3942" s="5"/>
      <c r="V3942" s="18" t="str">
        <f>IF(ActividadesCom[[#This Row],[NIVEL 3]]&lt;&gt;0,VLOOKUP(ActividadesCom[[#This Row],[NIVEL 3]],Catálogo!A:B,2,FALSE),"")</f>
        <v/>
      </c>
      <c r="W3942" s="5"/>
      <c r="X3942" s="6"/>
      <c r="Y3942" s="5"/>
      <c r="Z3942" s="5"/>
      <c r="AA3942" s="18" t="str">
        <f>IF(ActividadesCom[[#This Row],[NIVEL 4]]&lt;&gt;0,VLOOKUP(ActividadesCom[[#This Row],[NIVEL 4]],Catálogo!A:B,2,FALSE),"")</f>
        <v/>
      </c>
      <c r="AB3942" s="5"/>
      <c r="AC3942" s="6"/>
      <c r="AD3942" s="5"/>
      <c r="AE3942" s="5"/>
      <c r="AF3942" s="18" t="str">
        <f>IF(ActividadesCom[[#This Row],[NIVEL 5]]&lt;&gt;0,VLOOKUP(ActividadesCom[[#This Row],[NIVEL 5]],Catálogo!A:B,2,FALSE),"")</f>
        <v/>
      </c>
      <c r="AG3942" s="36"/>
      <c r="AH3942" s="2"/>
      <c r="AI3942" s="2"/>
    </row>
    <row r="3943" spans="1:35" ht="30" customHeight="1" x14ac:dyDescent="0.25">
      <c r="A3943" s="7">
        <v>22470264</v>
      </c>
      <c r="B3943" s="10" t="str">
        <f>VLOOKUP(ActividadesCom[[#This Row],[NO. DE CONTROL]],'LISTADO ESTUDIANTES'!A:C,3,FALSE)</f>
        <v>BAEZA HERNANDEZ ENDERI ALEXANDRA</v>
      </c>
      <c r="C3943" s="97" t="str">
        <f>VLOOKUP(ActividadesCom[[#This Row],[NO. DE CONTROL]],'LISTADO ESTUDIANTES'!A:B,2,FALSE)</f>
        <v>INGENIERIA QUIMICA</v>
      </c>
      <c r="D3943" s="18" t="str">
        <f>VLOOKUP(ActividadesCom[[#This Row],[NO. DE CONTROL]],'LISTADO ESTUDIANTES'!A:D,4,FALSE)</f>
        <v>ACTIVO(A)</v>
      </c>
      <c r="E3943" s="7">
        <f>SUM(ActividadesCom[[#This Row],[CRÉD. 1]],ActividadesCom[[#This Row],[CRÉD. 2]],ActividadesCom[[#This Row],[CRÉD. 3]],ActividadesCom[[#This Row],[CRÉD. 4]],ActividadesCom[[#This Row],[CRÉD. 5]])</f>
        <v>1</v>
      </c>
      <c r="F3943" s="18">
        <f>IF(ActividadesCom[[#This Row],[ÚLTIMO SEMESTRE CON CRÉDITOS]]&gt;0,ROUND(AVERAGE(ActividadesCom[[#This Row],[VALOR NIVEL 5]],ActividadesCom[[#This Row],[VALOR NIVEL 4]],ActividadesCom[[#This Row],[VALOR NIVEL 3]],ActividadesCom[[#This Row],[VALOR NIVEL 2]],ActividadesCom[[#This Row],[VALOR NIVEL 1]]),0),"")</f>
        <v>4</v>
      </c>
      <c r="G3943" s="7" t="str">
        <f>IF(ActividadesCom[[#This Row],[PROMEDIO]]="","",IF(ActividadesCom[[#This Row],[PROMEDIO]]&gt;=4,"EXCELENTE",IF(ActividadesCom[[#This Row],[PROMEDIO]]&gt;=3,"NOTABLE",IF(ActividadesCom[[#This Row],[PROMEDIO]]&gt;=2,"BUENO",IF(ActividadesCom[[#This Row],[PROMEDIO]]=1,"SUFICIENTE","")))))</f>
        <v>EXCELENTE</v>
      </c>
      <c r="H3943" s="18">
        <f>MAX(ActividadesCom[[#This Row],[PERÍODO 1]],ActividadesCom[[#This Row],[PERÍODO 2]],ActividadesCom[[#This Row],[PERÍODO 3]],ActividadesCom[[#This Row],[PERÍODO 4]],ActividadesCom[[#This Row],[PERÍODO 5]])</f>
        <v>20223</v>
      </c>
      <c r="I3943" s="6" t="s">
        <v>5872</v>
      </c>
      <c r="J3943" s="5">
        <v>20223</v>
      </c>
      <c r="K3943" s="5" t="s">
        <v>4008</v>
      </c>
      <c r="L3943" s="18">
        <f>IF(ActividadesCom[[#This Row],[NIVEL 1]]&lt;&gt;0,VLOOKUP(ActividadesCom[[#This Row],[NIVEL 1]],Catálogo!A:B,2,FALSE),"")</f>
        <v>4</v>
      </c>
      <c r="M3943" s="5">
        <v>1</v>
      </c>
      <c r="N3943" s="6"/>
      <c r="O3943" s="5"/>
      <c r="P3943" s="5"/>
      <c r="Q3943" s="18" t="str">
        <f>IF(ActividadesCom[[#This Row],[NIVEL 2]]&lt;&gt;0,VLOOKUP(ActividadesCom[[#This Row],[NIVEL 2]],Catálogo!A:B,2,FALSE),"")</f>
        <v/>
      </c>
      <c r="R3943" s="5"/>
      <c r="S3943" s="6"/>
      <c r="T3943" s="5"/>
      <c r="U3943" s="5"/>
      <c r="V3943" s="18" t="str">
        <f>IF(ActividadesCom[[#This Row],[NIVEL 3]]&lt;&gt;0,VLOOKUP(ActividadesCom[[#This Row],[NIVEL 3]],Catálogo!A:B,2,FALSE),"")</f>
        <v/>
      </c>
      <c r="W3943" s="5"/>
      <c r="X3943" s="6"/>
      <c r="Y3943" s="5"/>
      <c r="Z3943" s="5"/>
      <c r="AA3943" s="18" t="str">
        <f>IF(ActividadesCom[[#This Row],[NIVEL 4]]&lt;&gt;0,VLOOKUP(ActividadesCom[[#This Row],[NIVEL 4]],Catálogo!A:B,2,FALSE),"")</f>
        <v/>
      </c>
      <c r="AB3943" s="5"/>
      <c r="AC3943" s="6"/>
      <c r="AD3943" s="5"/>
      <c r="AE3943" s="5"/>
      <c r="AF3943" s="18" t="str">
        <f>IF(ActividadesCom[[#This Row],[NIVEL 5]]&lt;&gt;0,VLOOKUP(ActividadesCom[[#This Row],[NIVEL 5]],Catálogo!A:B,2,FALSE),"")</f>
        <v/>
      </c>
      <c r="AG3943" s="36"/>
      <c r="AH3943" s="2"/>
      <c r="AI3943" s="2"/>
    </row>
    <row r="3944" spans="1:35" ht="30" customHeight="1" x14ac:dyDescent="0.25">
      <c r="A3944" s="7">
        <v>22470265</v>
      </c>
      <c r="B3944" s="10" t="str">
        <f>VLOOKUP(ActividadesCom[[#This Row],[NO. DE CONTROL]],'LISTADO ESTUDIANTES'!A:C,3,FALSE)</f>
        <v xml:space="preserve">CHI CHUC JOSE ALFREDO </v>
      </c>
      <c r="C3944" s="97" t="str">
        <f>VLOOKUP(ActividadesCom[[#This Row],[NO. DE CONTROL]],'LISTADO ESTUDIANTES'!A:B,2,FALSE)</f>
        <v>INGENIERIA QUIMICA</v>
      </c>
      <c r="D3944" s="18" t="str">
        <f>VLOOKUP(ActividadesCom[[#This Row],[NO. DE CONTROL]],'LISTADO ESTUDIANTES'!A:D,4,FALSE)</f>
        <v>ACTIVO(A)</v>
      </c>
      <c r="E3944" s="7">
        <f>SUM(ActividadesCom[[#This Row],[CRÉD. 1]],ActividadesCom[[#This Row],[CRÉD. 2]],ActividadesCom[[#This Row],[CRÉD. 3]],ActividadesCom[[#This Row],[CRÉD. 4]],ActividadesCom[[#This Row],[CRÉD. 5]])</f>
        <v>0</v>
      </c>
      <c r="F3944" s="18" t="str">
        <f>IF(ActividadesCom[[#This Row],[ÚLTIMO SEMESTRE CON CRÉDITOS]]&gt;0,ROUND(AVERAGE(ActividadesCom[[#This Row],[VALOR NIVEL 5]],ActividadesCom[[#This Row],[VALOR NIVEL 4]],ActividadesCom[[#This Row],[VALOR NIVEL 3]],ActividadesCom[[#This Row],[VALOR NIVEL 2]],ActividadesCom[[#This Row],[VALOR NIVEL 1]]),0),"")</f>
        <v/>
      </c>
      <c r="G3944" s="7" t="str">
        <f>IF(ActividadesCom[[#This Row],[PROMEDIO]]="","",IF(ActividadesCom[[#This Row],[PROMEDIO]]&gt;=4,"EXCELENTE",IF(ActividadesCom[[#This Row],[PROMEDIO]]&gt;=3,"NOTABLE",IF(ActividadesCom[[#This Row],[PROMEDIO]]&gt;=2,"BUENO",IF(ActividadesCom[[#This Row],[PROMEDIO]]=1,"SUFICIENTE","")))))</f>
        <v/>
      </c>
      <c r="H3944" s="18">
        <f>MAX(ActividadesCom[[#This Row],[PERÍODO 1]],ActividadesCom[[#This Row],[PERÍODO 2]],ActividadesCom[[#This Row],[PERÍODO 3]],ActividadesCom[[#This Row],[PERÍODO 4]],ActividadesCom[[#This Row],[PERÍODO 5]])</f>
        <v>0</v>
      </c>
      <c r="I3944" s="6"/>
      <c r="J3944" s="5"/>
      <c r="K3944" s="5"/>
      <c r="L3944" s="18" t="str">
        <f>IF(ActividadesCom[[#This Row],[NIVEL 1]]&lt;&gt;0,VLOOKUP(ActividadesCom[[#This Row],[NIVEL 1]],Catálogo!A:B,2,FALSE),"")</f>
        <v/>
      </c>
      <c r="M3944" s="5"/>
      <c r="N3944" s="6"/>
      <c r="O3944" s="5"/>
      <c r="P3944" s="5"/>
      <c r="Q3944" s="18" t="str">
        <f>IF(ActividadesCom[[#This Row],[NIVEL 2]]&lt;&gt;0,VLOOKUP(ActividadesCom[[#This Row],[NIVEL 2]],Catálogo!A:B,2,FALSE),"")</f>
        <v/>
      </c>
      <c r="R3944" s="5"/>
      <c r="S3944" s="6"/>
      <c r="T3944" s="5"/>
      <c r="U3944" s="5"/>
      <c r="V3944" s="18" t="str">
        <f>IF(ActividadesCom[[#This Row],[NIVEL 3]]&lt;&gt;0,VLOOKUP(ActividadesCom[[#This Row],[NIVEL 3]],Catálogo!A:B,2,FALSE),"")</f>
        <v/>
      </c>
      <c r="W3944" s="5"/>
      <c r="X3944" s="6"/>
      <c r="Y3944" s="5"/>
      <c r="Z3944" s="5"/>
      <c r="AA3944" s="18" t="str">
        <f>IF(ActividadesCom[[#This Row],[NIVEL 4]]&lt;&gt;0,VLOOKUP(ActividadesCom[[#This Row],[NIVEL 4]],Catálogo!A:B,2,FALSE),"")</f>
        <v/>
      </c>
      <c r="AB3944" s="5"/>
      <c r="AC3944" s="6"/>
      <c r="AD3944" s="5"/>
      <c r="AE3944" s="5"/>
      <c r="AF3944" s="18" t="str">
        <f>IF(ActividadesCom[[#This Row],[NIVEL 5]]&lt;&gt;0,VLOOKUP(ActividadesCom[[#This Row],[NIVEL 5]],Catálogo!A:B,2,FALSE),"")</f>
        <v/>
      </c>
      <c r="AG3944" s="36"/>
      <c r="AH3944" s="2"/>
      <c r="AI3944" s="2"/>
    </row>
    <row r="3945" spans="1:35" ht="30" customHeight="1" x14ac:dyDescent="0.25">
      <c r="A3945" s="7">
        <v>22470266</v>
      </c>
      <c r="B3945" s="10" t="str">
        <f>VLOOKUP(ActividadesCom[[#This Row],[NO. DE CONTROL]],'LISTADO ESTUDIANTES'!A:C,3,FALSE)</f>
        <v>AGUILAR MENDEZ CRISTOPHER ALONZO</v>
      </c>
      <c r="C3945" s="97" t="str">
        <f>VLOOKUP(ActividadesCom[[#This Row],[NO. DE CONTROL]],'LISTADO ESTUDIANTES'!A:B,2,FALSE)</f>
        <v>INGENIERIA EN TECNOLOGIAS DE LA INFORMACION Y COMUNICACIONES</v>
      </c>
      <c r="D3945" s="18" t="str">
        <f>VLOOKUP(ActividadesCom[[#This Row],[NO. DE CONTROL]],'LISTADO ESTUDIANTES'!A:D,4,FALSE)</f>
        <v>ACTIVO(A)</v>
      </c>
      <c r="E3945" s="7">
        <f>SUM(ActividadesCom[[#This Row],[CRÉD. 1]],ActividadesCom[[#This Row],[CRÉD. 2]],ActividadesCom[[#This Row],[CRÉD. 3]],ActividadesCom[[#This Row],[CRÉD. 4]],ActividadesCom[[#This Row],[CRÉD. 5]])</f>
        <v>0</v>
      </c>
      <c r="F3945" s="18" t="str">
        <f>IF(ActividadesCom[[#This Row],[ÚLTIMO SEMESTRE CON CRÉDITOS]]&gt;0,ROUND(AVERAGE(ActividadesCom[[#This Row],[VALOR NIVEL 5]],ActividadesCom[[#This Row],[VALOR NIVEL 4]],ActividadesCom[[#This Row],[VALOR NIVEL 3]],ActividadesCom[[#This Row],[VALOR NIVEL 2]],ActividadesCom[[#This Row],[VALOR NIVEL 1]]),0),"")</f>
        <v/>
      </c>
      <c r="G3945" s="7" t="str">
        <f>IF(ActividadesCom[[#This Row],[PROMEDIO]]="","",IF(ActividadesCom[[#This Row],[PROMEDIO]]&gt;=4,"EXCELENTE",IF(ActividadesCom[[#This Row],[PROMEDIO]]&gt;=3,"NOTABLE",IF(ActividadesCom[[#This Row],[PROMEDIO]]&gt;=2,"BUENO",IF(ActividadesCom[[#This Row],[PROMEDIO]]=1,"SUFICIENTE","")))))</f>
        <v/>
      </c>
      <c r="H3945" s="18">
        <f>MAX(ActividadesCom[[#This Row],[PERÍODO 1]],ActividadesCom[[#This Row],[PERÍODO 2]],ActividadesCom[[#This Row],[PERÍODO 3]],ActividadesCom[[#This Row],[PERÍODO 4]],ActividadesCom[[#This Row],[PERÍODO 5]])</f>
        <v>0</v>
      </c>
      <c r="I3945" s="6"/>
      <c r="J3945" s="5"/>
      <c r="K3945" s="5"/>
      <c r="L3945" s="18" t="str">
        <f>IF(ActividadesCom[[#This Row],[NIVEL 1]]&lt;&gt;0,VLOOKUP(ActividadesCom[[#This Row],[NIVEL 1]],Catálogo!A:B,2,FALSE),"")</f>
        <v/>
      </c>
      <c r="M3945" s="5"/>
      <c r="N3945" s="6"/>
      <c r="O3945" s="5"/>
      <c r="P3945" s="5"/>
      <c r="Q3945" s="18" t="str">
        <f>IF(ActividadesCom[[#This Row],[NIVEL 2]]&lt;&gt;0,VLOOKUP(ActividadesCom[[#This Row],[NIVEL 2]],Catálogo!A:B,2,FALSE),"")</f>
        <v/>
      </c>
      <c r="R3945" s="5"/>
      <c r="S3945" s="6"/>
      <c r="T3945" s="5"/>
      <c r="U3945" s="5"/>
      <c r="V3945" s="18" t="str">
        <f>IF(ActividadesCom[[#This Row],[NIVEL 3]]&lt;&gt;0,VLOOKUP(ActividadesCom[[#This Row],[NIVEL 3]],Catálogo!A:B,2,FALSE),"")</f>
        <v/>
      </c>
      <c r="W3945" s="5"/>
      <c r="X3945" s="6"/>
      <c r="Y3945" s="5"/>
      <c r="Z3945" s="5"/>
      <c r="AA3945" s="18" t="str">
        <f>IF(ActividadesCom[[#This Row],[NIVEL 4]]&lt;&gt;0,VLOOKUP(ActividadesCom[[#This Row],[NIVEL 4]],Catálogo!A:B,2,FALSE),"")</f>
        <v/>
      </c>
      <c r="AB3945" s="5"/>
      <c r="AC3945" s="6"/>
      <c r="AD3945" s="5"/>
      <c r="AE3945" s="5"/>
      <c r="AF3945" s="18" t="str">
        <f>IF(ActividadesCom[[#This Row],[NIVEL 5]]&lt;&gt;0,VLOOKUP(ActividadesCom[[#This Row],[NIVEL 5]],Catálogo!A:B,2,FALSE),"")</f>
        <v/>
      </c>
      <c r="AG3945" s="36"/>
      <c r="AH3945" s="2"/>
      <c r="AI3945" s="2"/>
    </row>
    <row r="3946" spans="1:35" ht="30" customHeight="1" x14ac:dyDescent="0.25">
      <c r="A3946" s="7">
        <v>22470267</v>
      </c>
      <c r="B3946" s="10" t="str">
        <f>VLOOKUP(ActividadesCom[[#This Row],[NO. DE CONTROL]],'LISTADO ESTUDIANTES'!A:C,3,FALSE)</f>
        <v>CHIQUINI PECH NATALIA ISABEL</v>
      </c>
      <c r="C3946" s="97" t="str">
        <f>VLOOKUP(ActividadesCom[[#This Row],[NO. DE CONTROL]],'LISTADO ESTUDIANTES'!A:B,2,FALSE)</f>
        <v>INGENIERIA QUIMICA</v>
      </c>
      <c r="D3946" s="18" t="str">
        <f>VLOOKUP(ActividadesCom[[#This Row],[NO. DE CONTROL]],'LISTADO ESTUDIANTES'!A:D,4,FALSE)</f>
        <v>ACTIVO(A)</v>
      </c>
      <c r="E3946" s="7">
        <f>SUM(ActividadesCom[[#This Row],[CRÉD. 1]],ActividadesCom[[#This Row],[CRÉD. 2]],ActividadesCom[[#This Row],[CRÉD. 3]],ActividadesCom[[#This Row],[CRÉD. 4]],ActividadesCom[[#This Row],[CRÉD. 5]])</f>
        <v>0</v>
      </c>
      <c r="F3946" s="18" t="str">
        <f>IF(ActividadesCom[[#This Row],[ÚLTIMO SEMESTRE CON CRÉDITOS]]&gt;0,ROUND(AVERAGE(ActividadesCom[[#This Row],[VALOR NIVEL 5]],ActividadesCom[[#This Row],[VALOR NIVEL 4]],ActividadesCom[[#This Row],[VALOR NIVEL 3]],ActividadesCom[[#This Row],[VALOR NIVEL 2]],ActividadesCom[[#This Row],[VALOR NIVEL 1]]),0),"")</f>
        <v/>
      </c>
      <c r="G3946" s="7" t="str">
        <f>IF(ActividadesCom[[#This Row],[PROMEDIO]]="","",IF(ActividadesCom[[#This Row],[PROMEDIO]]&gt;=4,"EXCELENTE",IF(ActividadesCom[[#This Row],[PROMEDIO]]&gt;=3,"NOTABLE",IF(ActividadesCom[[#This Row],[PROMEDIO]]&gt;=2,"BUENO",IF(ActividadesCom[[#This Row],[PROMEDIO]]=1,"SUFICIENTE","")))))</f>
        <v/>
      </c>
      <c r="H3946" s="18">
        <f>MAX(ActividadesCom[[#This Row],[PERÍODO 1]],ActividadesCom[[#This Row],[PERÍODO 2]],ActividadesCom[[#This Row],[PERÍODO 3]],ActividadesCom[[#This Row],[PERÍODO 4]],ActividadesCom[[#This Row],[PERÍODO 5]])</f>
        <v>0</v>
      </c>
      <c r="I3946" s="6"/>
      <c r="J3946" s="5"/>
      <c r="K3946" s="5"/>
      <c r="L3946" s="18" t="str">
        <f>IF(ActividadesCom[[#This Row],[NIVEL 1]]&lt;&gt;0,VLOOKUP(ActividadesCom[[#This Row],[NIVEL 1]],Catálogo!A:B,2,FALSE),"")</f>
        <v/>
      </c>
      <c r="M3946" s="5"/>
      <c r="N3946" s="6"/>
      <c r="O3946" s="5"/>
      <c r="P3946" s="5"/>
      <c r="Q3946" s="18" t="str">
        <f>IF(ActividadesCom[[#This Row],[NIVEL 2]]&lt;&gt;0,VLOOKUP(ActividadesCom[[#This Row],[NIVEL 2]],Catálogo!A:B,2,FALSE),"")</f>
        <v/>
      </c>
      <c r="R3946" s="5"/>
      <c r="S3946" s="6"/>
      <c r="T3946" s="5"/>
      <c r="U3946" s="5"/>
      <c r="V3946" s="18" t="str">
        <f>IF(ActividadesCom[[#This Row],[NIVEL 3]]&lt;&gt;0,VLOOKUP(ActividadesCom[[#This Row],[NIVEL 3]],Catálogo!A:B,2,FALSE),"")</f>
        <v/>
      </c>
      <c r="W3946" s="5"/>
      <c r="X3946" s="6"/>
      <c r="Y3946" s="5"/>
      <c r="Z3946" s="5"/>
      <c r="AA3946" s="18" t="str">
        <f>IF(ActividadesCom[[#This Row],[NIVEL 4]]&lt;&gt;0,VLOOKUP(ActividadesCom[[#This Row],[NIVEL 4]],Catálogo!A:B,2,FALSE),"")</f>
        <v/>
      </c>
      <c r="AB3946" s="5"/>
      <c r="AC3946" s="6"/>
      <c r="AD3946" s="5"/>
      <c r="AE3946" s="5"/>
      <c r="AF3946" s="18" t="str">
        <f>IF(ActividadesCom[[#This Row],[NIVEL 5]]&lt;&gt;0,VLOOKUP(ActividadesCom[[#This Row],[NIVEL 5]],Catálogo!A:B,2,FALSE),"")</f>
        <v/>
      </c>
      <c r="AG3946" s="36"/>
      <c r="AH3946" s="2"/>
      <c r="AI3946" s="2"/>
    </row>
    <row r="3947" spans="1:35" ht="30" customHeight="1" x14ac:dyDescent="0.25">
      <c r="A3947" s="7">
        <v>22470268</v>
      </c>
      <c r="B3947" s="10" t="str">
        <f>VLOOKUP(ActividadesCom[[#This Row],[NO. DE CONTROL]],'LISTADO ESTUDIANTES'!A:C,3,FALSE)</f>
        <v>DEL RIO DIAZ ALEJANDRO ENRIQUE</v>
      </c>
      <c r="C3947" s="97" t="str">
        <f>VLOOKUP(ActividadesCom[[#This Row],[NO. DE CONTROL]],'LISTADO ESTUDIANTES'!A:B,2,FALSE)</f>
        <v>ARQUITECTURA</v>
      </c>
      <c r="D3947" s="18" t="str">
        <f>VLOOKUP(ActividadesCom[[#This Row],[NO. DE CONTROL]],'LISTADO ESTUDIANTES'!A:D,4,FALSE)</f>
        <v>ACTIVO(A)</v>
      </c>
      <c r="E3947" s="7">
        <f>SUM(ActividadesCom[[#This Row],[CRÉD. 1]],ActividadesCom[[#This Row],[CRÉD. 2]],ActividadesCom[[#This Row],[CRÉD. 3]],ActividadesCom[[#This Row],[CRÉD. 4]],ActividadesCom[[#This Row],[CRÉD. 5]])</f>
        <v>0</v>
      </c>
      <c r="F3947" s="18" t="str">
        <f>IF(ActividadesCom[[#This Row],[ÚLTIMO SEMESTRE CON CRÉDITOS]]&gt;0,ROUND(AVERAGE(ActividadesCom[[#This Row],[VALOR NIVEL 5]],ActividadesCom[[#This Row],[VALOR NIVEL 4]],ActividadesCom[[#This Row],[VALOR NIVEL 3]],ActividadesCom[[#This Row],[VALOR NIVEL 2]],ActividadesCom[[#This Row],[VALOR NIVEL 1]]),0),"")</f>
        <v/>
      </c>
      <c r="G3947" s="7" t="str">
        <f>IF(ActividadesCom[[#This Row],[PROMEDIO]]="","",IF(ActividadesCom[[#This Row],[PROMEDIO]]&gt;=4,"EXCELENTE",IF(ActividadesCom[[#This Row],[PROMEDIO]]&gt;=3,"NOTABLE",IF(ActividadesCom[[#This Row],[PROMEDIO]]&gt;=2,"BUENO",IF(ActividadesCom[[#This Row],[PROMEDIO]]=1,"SUFICIENTE","")))))</f>
        <v/>
      </c>
      <c r="H3947" s="18">
        <f>MAX(ActividadesCom[[#This Row],[PERÍODO 1]],ActividadesCom[[#This Row],[PERÍODO 2]],ActividadesCom[[#This Row],[PERÍODO 3]],ActividadesCom[[#This Row],[PERÍODO 4]],ActividadesCom[[#This Row],[PERÍODO 5]])</f>
        <v>0</v>
      </c>
      <c r="I3947" s="6"/>
      <c r="J3947" s="5"/>
      <c r="K3947" s="5"/>
      <c r="L3947" s="18" t="str">
        <f>IF(ActividadesCom[[#This Row],[NIVEL 1]]&lt;&gt;0,VLOOKUP(ActividadesCom[[#This Row],[NIVEL 1]],Catálogo!A:B,2,FALSE),"")</f>
        <v/>
      </c>
      <c r="M3947" s="5"/>
      <c r="N3947" s="6"/>
      <c r="O3947" s="5"/>
      <c r="P3947" s="5"/>
      <c r="Q3947" s="18" t="str">
        <f>IF(ActividadesCom[[#This Row],[NIVEL 2]]&lt;&gt;0,VLOOKUP(ActividadesCom[[#This Row],[NIVEL 2]],Catálogo!A:B,2,FALSE),"")</f>
        <v/>
      </c>
      <c r="R3947" s="5"/>
      <c r="S3947" s="6"/>
      <c r="T3947" s="5"/>
      <c r="U3947" s="5"/>
      <c r="V3947" s="18" t="str">
        <f>IF(ActividadesCom[[#This Row],[NIVEL 3]]&lt;&gt;0,VLOOKUP(ActividadesCom[[#This Row],[NIVEL 3]],Catálogo!A:B,2,FALSE),"")</f>
        <v/>
      </c>
      <c r="W3947" s="5"/>
      <c r="X3947" s="6"/>
      <c r="Y3947" s="5"/>
      <c r="Z3947" s="5"/>
      <c r="AA3947" s="18" t="str">
        <f>IF(ActividadesCom[[#This Row],[NIVEL 4]]&lt;&gt;0,VLOOKUP(ActividadesCom[[#This Row],[NIVEL 4]],Catálogo!A:B,2,FALSE),"")</f>
        <v/>
      </c>
      <c r="AB3947" s="5"/>
      <c r="AC3947" s="6"/>
      <c r="AD3947" s="5"/>
      <c r="AE3947" s="5"/>
      <c r="AF3947" s="18" t="str">
        <f>IF(ActividadesCom[[#This Row],[NIVEL 5]]&lt;&gt;0,VLOOKUP(ActividadesCom[[#This Row],[NIVEL 5]],Catálogo!A:B,2,FALSE),"")</f>
        <v/>
      </c>
      <c r="AG3947" s="36"/>
      <c r="AH3947" s="2"/>
      <c r="AI3947" s="2"/>
    </row>
    <row r="3948" spans="1:35" ht="30" customHeight="1" x14ac:dyDescent="0.25">
      <c r="A3948" s="7">
        <v>22470269</v>
      </c>
      <c r="B3948" s="10" t="str">
        <f>VLOOKUP(ActividadesCom[[#This Row],[NO. DE CONTROL]],'LISTADO ESTUDIANTES'!A:C,3,FALSE)</f>
        <v>CANALES CU CRISTIAN DANIEL</v>
      </c>
      <c r="C3948" s="97" t="str">
        <f>VLOOKUP(ActividadesCom[[#This Row],[NO. DE CONTROL]],'LISTADO ESTUDIANTES'!A:B,2,FALSE)</f>
        <v>INGENIERIA CIVIL</v>
      </c>
      <c r="D3948" s="18" t="str">
        <f>VLOOKUP(ActividadesCom[[#This Row],[NO. DE CONTROL]],'LISTADO ESTUDIANTES'!A:D,4,FALSE)</f>
        <v>ACTIVO(A)</v>
      </c>
      <c r="E3948" s="7">
        <f>SUM(ActividadesCom[[#This Row],[CRÉD. 1]],ActividadesCom[[#This Row],[CRÉD. 2]],ActividadesCom[[#This Row],[CRÉD. 3]],ActividadesCom[[#This Row],[CRÉD. 4]],ActividadesCom[[#This Row],[CRÉD. 5]])</f>
        <v>0</v>
      </c>
      <c r="F3948" s="18" t="str">
        <f>IF(ActividadesCom[[#This Row],[ÚLTIMO SEMESTRE CON CRÉDITOS]]&gt;0,ROUND(AVERAGE(ActividadesCom[[#This Row],[VALOR NIVEL 5]],ActividadesCom[[#This Row],[VALOR NIVEL 4]],ActividadesCom[[#This Row],[VALOR NIVEL 3]],ActividadesCom[[#This Row],[VALOR NIVEL 2]],ActividadesCom[[#This Row],[VALOR NIVEL 1]]),0),"")</f>
        <v/>
      </c>
      <c r="G3948" s="7" t="str">
        <f>IF(ActividadesCom[[#This Row],[PROMEDIO]]="","",IF(ActividadesCom[[#This Row],[PROMEDIO]]&gt;=4,"EXCELENTE",IF(ActividadesCom[[#This Row],[PROMEDIO]]&gt;=3,"NOTABLE",IF(ActividadesCom[[#This Row],[PROMEDIO]]&gt;=2,"BUENO",IF(ActividadesCom[[#This Row],[PROMEDIO]]=1,"SUFICIENTE","")))))</f>
        <v/>
      </c>
      <c r="H3948" s="18">
        <f>MAX(ActividadesCom[[#This Row],[PERÍODO 1]],ActividadesCom[[#This Row],[PERÍODO 2]],ActividadesCom[[#This Row],[PERÍODO 3]],ActividadesCom[[#This Row],[PERÍODO 4]],ActividadesCom[[#This Row],[PERÍODO 5]])</f>
        <v>0</v>
      </c>
      <c r="I3948" s="6"/>
      <c r="J3948" s="5"/>
      <c r="K3948" s="5"/>
      <c r="L3948" s="18" t="str">
        <f>IF(ActividadesCom[[#This Row],[NIVEL 1]]&lt;&gt;0,VLOOKUP(ActividadesCom[[#This Row],[NIVEL 1]],Catálogo!A:B,2,FALSE),"")</f>
        <v/>
      </c>
      <c r="M3948" s="5"/>
      <c r="N3948" s="6"/>
      <c r="O3948" s="5"/>
      <c r="P3948" s="5"/>
      <c r="Q3948" s="18" t="str">
        <f>IF(ActividadesCom[[#This Row],[NIVEL 2]]&lt;&gt;0,VLOOKUP(ActividadesCom[[#This Row],[NIVEL 2]],Catálogo!A:B,2,FALSE),"")</f>
        <v/>
      </c>
      <c r="R3948" s="5"/>
      <c r="S3948" s="6"/>
      <c r="T3948" s="5"/>
      <c r="U3948" s="5"/>
      <c r="V3948" s="18" t="str">
        <f>IF(ActividadesCom[[#This Row],[NIVEL 3]]&lt;&gt;0,VLOOKUP(ActividadesCom[[#This Row],[NIVEL 3]],Catálogo!A:B,2,FALSE),"")</f>
        <v/>
      </c>
      <c r="W3948" s="5"/>
      <c r="X3948" s="6"/>
      <c r="Y3948" s="5"/>
      <c r="Z3948" s="5"/>
      <c r="AA3948" s="18" t="str">
        <f>IF(ActividadesCom[[#This Row],[NIVEL 4]]&lt;&gt;0,VLOOKUP(ActividadesCom[[#This Row],[NIVEL 4]],Catálogo!A:B,2,FALSE),"")</f>
        <v/>
      </c>
      <c r="AB3948" s="5"/>
      <c r="AC3948" s="6"/>
      <c r="AD3948" s="5"/>
      <c r="AE3948" s="5"/>
      <c r="AF3948" s="18" t="str">
        <f>IF(ActividadesCom[[#This Row],[NIVEL 5]]&lt;&gt;0,VLOOKUP(ActividadesCom[[#This Row],[NIVEL 5]],Catálogo!A:B,2,FALSE),"")</f>
        <v/>
      </c>
      <c r="AG3948" s="36"/>
      <c r="AH3948" s="2"/>
      <c r="AI3948" s="2"/>
    </row>
    <row r="3949" spans="1:35" ht="30" customHeight="1" x14ac:dyDescent="0.25">
      <c r="A3949" s="7">
        <v>22470270</v>
      </c>
      <c r="B3949" s="10" t="str">
        <f>VLOOKUP(ActividadesCom[[#This Row],[NO. DE CONTROL]],'LISTADO ESTUDIANTES'!A:C,3,FALSE)</f>
        <v>DE LA CRUZ DEL ANGEL FABIAN</v>
      </c>
      <c r="C3949" s="97" t="str">
        <f>VLOOKUP(ActividadesCom[[#This Row],[NO. DE CONTROL]],'LISTADO ESTUDIANTES'!A:B,2,FALSE)</f>
        <v>INGENIERIA EN SISTEMAS COMPUTACIONALES</v>
      </c>
      <c r="D3949" s="18" t="str">
        <f>VLOOKUP(ActividadesCom[[#This Row],[NO. DE CONTROL]],'LISTADO ESTUDIANTES'!A:D,4,FALSE)</f>
        <v>ACTIVO(A)</v>
      </c>
      <c r="E3949" s="7">
        <f>SUM(ActividadesCom[[#This Row],[CRÉD. 1]],ActividadesCom[[#This Row],[CRÉD. 2]],ActividadesCom[[#This Row],[CRÉD. 3]],ActividadesCom[[#This Row],[CRÉD. 4]],ActividadesCom[[#This Row],[CRÉD. 5]])</f>
        <v>0</v>
      </c>
      <c r="F3949" s="18" t="str">
        <f>IF(ActividadesCom[[#This Row],[ÚLTIMO SEMESTRE CON CRÉDITOS]]&gt;0,ROUND(AVERAGE(ActividadesCom[[#This Row],[VALOR NIVEL 5]],ActividadesCom[[#This Row],[VALOR NIVEL 4]],ActividadesCom[[#This Row],[VALOR NIVEL 3]],ActividadesCom[[#This Row],[VALOR NIVEL 2]],ActividadesCom[[#This Row],[VALOR NIVEL 1]]),0),"")</f>
        <v/>
      </c>
      <c r="G3949" s="7" t="str">
        <f>IF(ActividadesCom[[#This Row],[PROMEDIO]]="","",IF(ActividadesCom[[#This Row],[PROMEDIO]]&gt;=4,"EXCELENTE",IF(ActividadesCom[[#This Row],[PROMEDIO]]&gt;=3,"NOTABLE",IF(ActividadesCom[[#This Row],[PROMEDIO]]&gt;=2,"BUENO",IF(ActividadesCom[[#This Row],[PROMEDIO]]=1,"SUFICIENTE","")))))</f>
        <v/>
      </c>
      <c r="H3949" s="18">
        <f>MAX(ActividadesCom[[#This Row],[PERÍODO 1]],ActividadesCom[[#This Row],[PERÍODO 2]],ActividadesCom[[#This Row],[PERÍODO 3]],ActividadesCom[[#This Row],[PERÍODO 4]],ActividadesCom[[#This Row],[PERÍODO 5]])</f>
        <v>0</v>
      </c>
      <c r="I3949" s="6"/>
      <c r="J3949" s="5"/>
      <c r="K3949" s="5"/>
      <c r="L3949" s="18" t="str">
        <f>IF(ActividadesCom[[#This Row],[NIVEL 1]]&lt;&gt;0,VLOOKUP(ActividadesCom[[#This Row],[NIVEL 1]],Catálogo!A:B,2,FALSE),"")</f>
        <v/>
      </c>
      <c r="M3949" s="5"/>
      <c r="N3949" s="6"/>
      <c r="O3949" s="5"/>
      <c r="P3949" s="5"/>
      <c r="Q3949" s="18" t="str">
        <f>IF(ActividadesCom[[#This Row],[NIVEL 2]]&lt;&gt;0,VLOOKUP(ActividadesCom[[#This Row],[NIVEL 2]],Catálogo!A:B,2,FALSE),"")</f>
        <v/>
      </c>
      <c r="R3949" s="5"/>
      <c r="S3949" s="6"/>
      <c r="T3949" s="5"/>
      <c r="U3949" s="5"/>
      <c r="V3949" s="18" t="str">
        <f>IF(ActividadesCom[[#This Row],[NIVEL 3]]&lt;&gt;0,VLOOKUP(ActividadesCom[[#This Row],[NIVEL 3]],Catálogo!A:B,2,FALSE),"")</f>
        <v/>
      </c>
      <c r="W3949" s="5"/>
      <c r="X3949" s="6"/>
      <c r="Y3949" s="5"/>
      <c r="Z3949" s="5"/>
      <c r="AA3949" s="18" t="str">
        <f>IF(ActividadesCom[[#This Row],[NIVEL 4]]&lt;&gt;0,VLOOKUP(ActividadesCom[[#This Row],[NIVEL 4]],Catálogo!A:B,2,FALSE),"")</f>
        <v/>
      </c>
      <c r="AB3949" s="5"/>
      <c r="AC3949" s="6"/>
      <c r="AD3949" s="5"/>
      <c r="AE3949" s="5"/>
      <c r="AF3949" s="18" t="str">
        <f>IF(ActividadesCom[[#This Row],[NIVEL 5]]&lt;&gt;0,VLOOKUP(ActividadesCom[[#This Row],[NIVEL 5]],Catálogo!A:B,2,FALSE),"")</f>
        <v/>
      </c>
      <c r="AG3949" s="36"/>
      <c r="AH3949" s="2"/>
      <c r="AI3949" s="2"/>
    </row>
    <row r="3950" spans="1:35" ht="30" customHeight="1" x14ac:dyDescent="0.25">
      <c r="A3950" s="7">
        <v>22470271</v>
      </c>
      <c r="B3950" s="10" t="str">
        <f>VLOOKUP(ActividadesCom[[#This Row],[NO. DE CONTROL]],'LISTADO ESTUDIANTES'!A:C,3,FALSE)</f>
        <v>MARTINEZ CEDILLO JUAN ANTONIO</v>
      </c>
      <c r="C3950" s="97" t="str">
        <f>VLOOKUP(ActividadesCom[[#This Row],[NO. DE CONTROL]],'LISTADO ESTUDIANTES'!A:B,2,FALSE)</f>
        <v>INGENIERIA EN ADMINISTRACION</v>
      </c>
      <c r="D3950" s="18" t="str">
        <f>VLOOKUP(ActividadesCom[[#This Row],[NO. DE CONTROL]],'LISTADO ESTUDIANTES'!A:D,4,FALSE)</f>
        <v>ACTIVO(A)</v>
      </c>
      <c r="E3950" s="7">
        <f>SUM(ActividadesCom[[#This Row],[CRÉD. 1]],ActividadesCom[[#This Row],[CRÉD. 2]],ActividadesCom[[#This Row],[CRÉD. 3]],ActividadesCom[[#This Row],[CRÉD. 4]],ActividadesCom[[#This Row],[CRÉD. 5]])</f>
        <v>0</v>
      </c>
      <c r="F3950" s="18" t="str">
        <f>IF(ActividadesCom[[#This Row],[ÚLTIMO SEMESTRE CON CRÉDITOS]]&gt;0,ROUND(AVERAGE(ActividadesCom[[#This Row],[VALOR NIVEL 5]],ActividadesCom[[#This Row],[VALOR NIVEL 4]],ActividadesCom[[#This Row],[VALOR NIVEL 3]],ActividadesCom[[#This Row],[VALOR NIVEL 2]],ActividadesCom[[#This Row],[VALOR NIVEL 1]]),0),"")</f>
        <v/>
      </c>
      <c r="G3950" s="7" t="str">
        <f>IF(ActividadesCom[[#This Row],[PROMEDIO]]="","",IF(ActividadesCom[[#This Row],[PROMEDIO]]&gt;=4,"EXCELENTE",IF(ActividadesCom[[#This Row],[PROMEDIO]]&gt;=3,"NOTABLE",IF(ActividadesCom[[#This Row],[PROMEDIO]]&gt;=2,"BUENO",IF(ActividadesCom[[#This Row],[PROMEDIO]]=1,"SUFICIENTE","")))))</f>
        <v/>
      </c>
      <c r="H3950" s="18">
        <f>MAX(ActividadesCom[[#This Row],[PERÍODO 1]],ActividadesCom[[#This Row],[PERÍODO 2]],ActividadesCom[[#This Row],[PERÍODO 3]],ActividadesCom[[#This Row],[PERÍODO 4]],ActividadesCom[[#This Row],[PERÍODO 5]])</f>
        <v>0</v>
      </c>
      <c r="I3950" s="6"/>
      <c r="J3950" s="5"/>
      <c r="K3950" s="5"/>
      <c r="L3950" s="18" t="str">
        <f>IF(ActividadesCom[[#This Row],[NIVEL 1]]&lt;&gt;0,VLOOKUP(ActividadesCom[[#This Row],[NIVEL 1]],Catálogo!A:B,2,FALSE),"")</f>
        <v/>
      </c>
      <c r="M3950" s="5"/>
      <c r="N3950" s="6"/>
      <c r="O3950" s="5"/>
      <c r="P3950" s="5"/>
      <c r="Q3950" s="18" t="str">
        <f>IF(ActividadesCom[[#This Row],[NIVEL 2]]&lt;&gt;0,VLOOKUP(ActividadesCom[[#This Row],[NIVEL 2]],Catálogo!A:B,2,FALSE),"")</f>
        <v/>
      </c>
      <c r="R3950" s="5"/>
      <c r="S3950" s="6"/>
      <c r="T3950" s="5"/>
      <c r="U3950" s="5"/>
      <c r="V3950" s="18" t="str">
        <f>IF(ActividadesCom[[#This Row],[NIVEL 3]]&lt;&gt;0,VLOOKUP(ActividadesCom[[#This Row],[NIVEL 3]],Catálogo!A:B,2,FALSE),"")</f>
        <v/>
      </c>
      <c r="W3950" s="5"/>
      <c r="X3950" s="6"/>
      <c r="Y3950" s="5"/>
      <c r="Z3950" s="5"/>
      <c r="AA3950" s="18" t="str">
        <f>IF(ActividadesCom[[#This Row],[NIVEL 4]]&lt;&gt;0,VLOOKUP(ActividadesCom[[#This Row],[NIVEL 4]],Catálogo!A:B,2,FALSE),"")</f>
        <v/>
      </c>
      <c r="AB3950" s="5"/>
      <c r="AC3950" s="6"/>
      <c r="AD3950" s="5"/>
      <c r="AE3950" s="5"/>
      <c r="AF3950" s="18" t="str">
        <f>IF(ActividadesCom[[#This Row],[NIVEL 5]]&lt;&gt;0,VLOOKUP(ActividadesCom[[#This Row],[NIVEL 5]],Catálogo!A:B,2,FALSE),"")</f>
        <v/>
      </c>
      <c r="AG3950" s="36"/>
      <c r="AH3950" s="2"/>
      <c r="AI3950" s="2"/>
    </row>
    <row r="3951" spans="1:35" ht="30" customHeight="1" x14ac:dyDescent="0.25">
      <c r="A3951" s="7">
        <v>22470272</v>
      </c>
      <c r="B3951" s="10" t="str">
        <f>VLOOKUP(ActividadesCom[[#This Row],[NO. DE CONTROL]],'LISTADO ESTUDIANTES'!A:C,3,FALSE)</f>
        <v>TEC CAMBRANO GERSON FELIPE</v>
      </c>
      <c r="C3951" s="97" t="str">
        <f>VLOOKUP(ActividadesCom[[#This Row],[NO. DE CONTROL]],'LISTADO ESTUDIANTES'!A:B,2,FALSE)</f>
        <v>INGENIERIA CIVIL</v>
      </c>
      <c r="D3951" s="18" t="str">
        <f>VLOOKUP(ActividadesCom[[#This Row],[NO. DE CONTROL]],'LISTADO ESTUDIANTES'!A:D,4,FALSE)</f>
        <v>ACTIVO(A)</v>
      </c>
      <c r="E3951" s="7">
        <f>SUM(ActividadesCom[[#This Row],[CRÉD. 1]],ActividadesCom[[#This Row],[CRÉD. 2]],ActividadesCom[[#This Row],[CRÉD. 3]],ActividadesCom[[#This Row],[CRÉD. 4]],ActividadesCom[[#This Row],[CRÉD. 5]])</f>
        <v>0</v>
      </c>
      <c r="F3951" s="18" t="str">
        <f>IF(ActividadesCom[[#This Row],[ÚLTIMO SEMESTRE CON CRÉDITOS]]&gt;0,ROUND(AVERAGE(ActividadesCom[[#This Row],[VALOR NIVEL 5]],ActividadesCom[[#This Row],[VALOR NIVEL 4]],ActividadesCom[[#This Row],[VALOR NIVEL 3]],ActividadesCom[[#This Row],[VALOR NIVEL 2]],ActividadesCom[[#This Row],[VALOR NIVEL 1]]),0),"")</f>
        <v/>
      </c>
      <c r="G3951" s="7" t="str">
        <f>IF(ActividadesCom[[#This Row],[PROMEDIO]]="","",IF(ActividadesCom[[#This Row],[PROMEDIO]]&gt;=4,"EXCELENTE",IF(ActividadesCom[[#This Row],[PROMEDIO]]&gt;=3,"NOTABLE",IF(ActividadesCom[[#This Row],[PROMEDIO]]&gt;=2,"BUENO",IF(ActividadesCom[[#This Row],[PROMEDIO]]=1,"SUFICIENTE","")))))</f>
        <v/>
      </c>
      <c r="H3951" s="18">
        <f>MAX(ActividadesCom[[#This Row],[PERÍODO 1]],ActividadesCom[[#This Row],[PERÍODO 2]],ActividadesCom[[#This Row],[PERÍODO 3]],ActividadesCom[[#This Row],[PERÍODO 4]],ActividadesCom[[#This Row],[PERÍODO 5]])</f>
        <v>0</v>
      </c>
      <c r="I3951" s="6"/>
      <c r="J3951" s="5"/>
      <c r="K3951" s="5"/>
      <c r="L3951" s="18" t="str">
        <f>IF(ActividadesCom[[#This Row],[NIVEL 1]]&lt;&gt;0,VLOOKUP(ActividadesCom[[#This Row],[NIVEL 1]],Catálogo!A:B,2,FALSE),"")</f>
        <v/>
      </c>
      <c r="M3951" s="5"/>
      <c r="N3951" s="6"/>
      <c r="O3951" s="5"/>
      <c r="P3951" s="5"/>
      <c r="Q3951" s="18" t="str">
        <f>IF(ActividadesCom[[#This Row],[NIVEL 2]]&lt;&gt;0,VLOOKUP(ActividadesCom[[#This Row],[NIVEL 2]],Catálogo!A:B,2,FALSE),"")</f>
        <v/>
      </c>
      <c r="R3951" s="5"/>
      <c r="S3951" s="6"/>
      <c r="T3951" s="5"/>
      <c r="U3951" s="5"/>
      <c r="V3951" s="18" t="str">
        <f>IF(ActividadesCom[[#This Row],[NIVEL 3]]&lt;&gt;0,VLOOKUP(ActividadesCom[[#This Row],[NIVEL 3]],Catálogo!A:B,2,FALSE),"")</f>
        <v/>
      </c>
      <c r="W3951" s="5"/>
      <c r="X3951" s="6"/>
      <c r="Y3951" s="5"/>
      <c r="Z3951" s="5"/>
      <c r="AA3951" s="18" t="str">
        <f>IF(ActividadesCom[[#This Row],[NIVEL 4]]&lt;&gt;0,VLOOKUP(ActividadesCom[[#This Row],[NIVEL 4]],Catálogo!A:B,2,FALSE),"")</f>
        <v/>
      </c>
      <c r="AB3951" s="5"/>
      <c r="AC3951" s="6"/>
      <c r="AD3951" s="5"/>
      <c r="AE3951" s="5"/>
      <c r="AF3951" s="18" t="str">
        <f>IF(ActividadesCom[[#This Row],[NIVEL 5]]&lt;&gt;0,VLOOKUP(ActividadesCom[[#This Row],[NIVEL 5]],Catálogo!A:B,2,FALSE),"")</f>
        <v/>
      </c>
      <c r="AG3951" s="36"/>
      <c r="AH3951" s="2"/>
      <c r="AI3951" s="2"/>
    </row>
    <row r="3952" spans="1:35" ht="30" customHeight="1" x14ac:dyDescent="0.25">
      <c r="A3952" s="7">
        <v>22470273</v>
      </c>
      <c r="B3952" s="10" t="str">
        <f>VLOOKUP(ActividadesCom[[#This Row],[NO. DE CONTROL]],'LISTADO ESTUDIANTES'!A:C,3,FALSE)</f>
        <v>BURGOS  LORENZO ADRIAN</v>
      </c>
      <c r="C3952" s="97" t="str">
        <f>VLOOKUP(ActividadesCom[[#This Row],[NO. DE CONTROL]],'LISTADO ESTUDIANTES'!A:B,2,FALSE)</f>
        <v>INGENIERIA EN ADMINISTRACION</v>
      </c>
      <c r="D3952" s="18" t="str">
        <f>VLOOKUP(ActividadesCom[[#This Row],[NO. DE CONTROL]],'LISTADO ESTUDIANTES'!A:D,4,FALSE)</f>
        <v>ACTIVO(A)</v>
      </c>
      <c r="E3952" s="7">
        <f>SUM(ActividadesCom[[#This Row],[CRÉD. 1]],ActividadesCom[[#This Row],[CRÉD. 2]],ActividadesCom[[#This Row],[CRÉD. 3]],ActividadesCom[[#This Row],[CRÉD. 4]],ActividadesCom[[#This Row],[CRÉD. 5]])</f>
        <v>0</v>
      </c>
      <c r="F3952" s="18" t="str">
        <f>IF(ActividadesCom[[#This Row],[ÚLTIMO SEMESTRE CON CRÉDITOS]]&gt;0,ROUND(AVERAGE(ActividadesCom[[#This Row],[VALOR NIVEL 5]],ActividadesCom[[#This Row],[VALOR NIVEL 4]],ActividadesCom[[#This Row],[VALOR NIVEL 3]],ActividadesCom[[#This Row],[VALOR NIVEL 2]],ActividadesCom[[#This Row],[VALOR NIVEL 1]]),0),"")</f>
        <v/>
      </c>
      <c r="G3952" s="7" t="str">
        <f>IF(ActividadesCom[[#This Row],[PROMEDIO]]="","",IF(ActividadesCom[[#This Row],[PROMEDIO]]&gt;=4,"EXCELENTE",IF(ActividadesCom[[#This Row],[PROMEDIO]]&gt;=3,"NOTABLE",IF(ActividadesCom[[#This Row],[PROMEDIO]]&gt;=2,"BUENO",IF(ActividadesCom[[#This Row],[PROMEDIO]]=1,"SUFICIENTE","")))))</f>
        <v/>
      </c>
      <c r="H3952" s="18">
        <f>MAX(ActividadesCom[[#This Row],[PERÍODO 1]],ActividadesCom[[#This Row],[PERÍODO 2]],ActividadesCom[[#This Row],[PERÍODO 3]],ActividadesCom[[#This Row],[PERÍODO 4]],ActividadesCom[[#This Row],[PERÍODO 5]])</f>
        <v>0</v>
      </c>
      <c r="I3952" s="6"/>
      <c r="J3952" s="5"/>
      <c r="K3952" s="5"/>
      <c r="L3952" s="18" t="str">
        <f>IF(ActividadesCom[[#This Row],[NIVEL 1]]&lt;&gt;0,VLOOKUP(ActividadesCom[[#This Row],[NIVEL 1]],Catálogo!A:B,2,FALSE),"")</f>
        <v/>
      </c>
      <c r="M3952" s="5"/>
      <c r="N3952" s="6"/>
      <c r="O3952" s="5"/>
      <c r="P3952" s="5"/>
      <c r="Q3952" s="18" t="str">
        <f>IF(ActividadesCom[[#This Row],[NIVEL 2]]&lt;&gt;0,VLOOKUP(ActividadesCom[[#This Row],[NIVEL 2]],Catálogo!A:B,2,FALSE),"")</f>
        <v/>
      </c>
      <c r="R3952" s="5"/>
      <c r="S3952" s="6"/>
      <c r="T3952" s="5"/>
      <c r="U3952" s="5"/>
      <c r="V3952" s="18" t="str">
        <f>IF(ActividadesCom[[#This Row],[NIVEL 3]]&lt;&gt;0,VLOOKUP(ActividadesCom[[#This Row],[NIVEL 3]],Catálogo!A:B,2,FALSE),"")</f>
        <v/>
      </c>
      <c r="W3952" s="5"/>
      <c r="X3952" s="6"/>
      <c r="Y3952" s="5"/>
      <c r="Z3952" s="5"/>
      <c r="AA3952" s="18" t="str">
        <f>IF(ActividadesCom[[#This Row],[NIVEL 4]]&lt;&gt;0,VLOOKUP(ActividadesCom[[#This Row],[NIVEL 4]],Catálogo!A:B,2,FALSE),"")</f>
        <v/>
      </c>
      <c r="AB3952" s="5"/>
      <c r="AC3952" s="6"/>
      <c r="AD3952" s="5"/>
      <c r="AE3952" s="5"/>
      <c r="AF3952" s="18" t="str">
        <f>IF(ActividadesCom[[#This Row],[NIVEL 5]]&lt;&gt;0,VLOOKUP(ActividadesCom[[#This Row],[NIVEL 5]],Catálogo!A:B,2,FALSE),"")</f>
        <v/>
      </c>
      <c r="AG3952" s="36"/>
      <c r="AH3952" s="2"/>
      <c r="AI3952" s="2"/>
    </row>
    <row r="3953" spans="1:35" ht="30" customHeight="1" x14ac:dyDescent="0.25">
      <c r="A3953" s="7">
        <v>22470274</v>
      </c>
      <c r="B3953" s="10" t="str">
        <f>VLOOKUP(ActividadesCom[[#This Row],[NO. DE CONTROL]],'LISTADO ESTUDIANTES'!A:C,3,FALSE)</f>
        <v>CHAVEZ CONTRERAS CESAR AIMAR</v>
      </c>
      <c r="C3953" s="97" t="str">
        <f>VLOOKUP(ActividadesCom[[#This Row],[NO. DE CONTROL]],'LISTADO ESTUDIANTES'!A:B,2,FALSE)</f>
        <v>INGENIERIA EN ADMINISTRACION</v>
      </c>
      <c r="D3953" s="18" t="str">
        <f>VLOOKUP(ActividadesCom[[#This Row],[NO. DE CONTROL]],'LISTADO ESTUDIANTES'!A:D,4,FALSE)</f>
        <v>ACTIVO(A)</v>
      </c>
      <c r="E3953" s="7">
        <f>SUM(ActividadesCom[[#This Row],[CRÉD. 1]],ActividadesCom[[#This Row],[CRÉD. 2]],ActividadesCom[[#This Row],[CRÉD. 3]],ActividadesCom[[#This Row],[CRÉD. 4]],ActividadesCom[[#This Row],[CRÉD. 5]])</f>
        <v>0</v>
      </c>
      <c r="F3953" s="18" t="str">
        <f>IF(ActividadesCom[[#This Row],[ÚLTIMO SEMESTRE CON CRÉDITOS]]&gt;0,ROUND(AVERAGE(ActividadesCom[[#This Row],[VALOR NIVEL 5]],ActividadesCom[[#This Row],[VALOR NIVEL 4]],ActividadesCom[[#This Row],[VALOR NIVEL 3]],ActividadesCom[[#This Row],[VALOR NIVEL 2]],ActividadesCom[[#This Row],[VALOR NIVEL 1]]),0),"")</f>
        <v/>
      </c>
      <c r="G3953" s="7" t="str">
        <f>IF(ActividadesCom[[#This Row],[PROMEDIO]]="","",IF(ActividadesCom[[#This Row],[PROMEDIO]]&gt;=4,"EXCELENTE",IF(ActividadesCom[[#This Row],[PROMEDIO]]&gt;=3,"NOTABLE",IF(ActividadesCom[[#This Row],[PROMEDIO]]&gt;=2,"BUENO",IF(ActividadesCom[[#This Row],[PROMEDIO]]=1,"SUFICIENTE","")))))</f>
        <v/>
      </c>
      <c r="H3953" s="18">
        <f>MAX(ActividadesCom[[#This Row],[PERÍODO 1]],ActividadesCom[[#This Row],[PERÍODO 2]],ActividadesCom[[#This Row],[PERÍODO 3]],ActividadesCom[[#This Row],[PERÍODO 4]],ActividadesCom[[#This Row],[PERÍODO 5]])</f>
        <v>0</v>
      </c>
      <c r="I3953" s="6"/>
      <c r="J3953" s="5"/>
      <c r="K3953" s="5"/>
      <c r="L3953" s="18" t="str">
        <f>IF(ActividadesCom[[#This Row],[NIVEL 1]]&lt;&gt;0,VLOOKUP(ActividadesCom[[#This Row],[NIVEL 1]],Catálogo!A:B,2,FALSE),"")</f>
        <v/>
      </c>
      <c r="M3953" s="5"/>
      <c r="N3953" s="6"/>
      <c r="O3953" s="5"/>
      <c r="P3953" s="5"/>
      <c r="Q3953" s="18" t="str">
        <f>IF(ActividadesCom[[#This Row],[NIVEL 2]]&lt;&gt;0,VLOOKUP(ActividadesCom[[#This Row],[NIVEL 2]],Catálogo!A:B,2,FALSE),"")</f>
        <v/>
      </c>
      <c r="R3953" s="5"/>
      <c r="S3953" s="6"/>
      <c r="T3953" s="5"/>
      <c r="U3953" s="5"/>
      <c r="V3953" s="18" t="str">
        <f>IF(ActividadesCom[[#This Row],[NIVEL 3]]&lt;&gt;0,VLOOKUP(ActividadesCom[[#This Row],[NIVEL 3]],Catálogo!A:B,2,FALSE),"")</f>
        <v/>
      </c>
      <c r="W3953" s="5"/>
      <c r="X3953" s="6"/>
      <c r="Y3953" s="5"/>
      <c r="Z3953" s="5"/>
      <c r="AA3953" s="18" t="str">
        <f>IF(ActividadesCom[[#This Row],[NIVEL 4]]&lt;&gt;0,VLOOKUP(ActividadesCom[[#This Row],[NIVEL 4]],Catálogo!A:B,2,FALSE),"")</f>
        <v/>
      </c>
      <c r="AB3953" s="5"/>
      <c r="AC3953" s="6"/>
      <c r="AD3953" s="5"/>
      <c r="AE3953" s="5"/>
      <c r="AF3953" s="18" t="str">
        <f>IF(ActividadesCom[[#This Row],[NIVEL 5]]&lt;&gt;0,VLOOKUP(ActividadesCom[[#This Row],[NIVEL 5]],Catálogo!A:B,2,FALSE),"")</f>
        <v/>
      </c>
      <c r="AG3953" s="36"/>
      <c r="AH3953" s="2"/>
      <c r="AI3953" s="2"/>
    </row>
    <row r="3954" spans="1:35" ht="30" customHeight="1" x14ac:dyDescent="0.25">
      <c r="A3954" s="7">
        <v>22470275</v>
      </c>
      <c r="B3954" s="10" t="str">
        <f>VLOOKUP(ActividadesCom[[#This Row],[NO. DE CONTROL]],'LISTADO ESTUDIANTES'!A:C,3,FALSE)</f>
        <v xml:space="preserve">ANELL  MOO KARLA </v>
      </c>
      <c r="C3954" s="97" t="str">
        <f>VLOOKUP(ActividadesCom[[#This Row],[NO. DE CONTROL]],'LISTADO ESTUDIANTES'!A:B,2,FALSE)</f>
        <v>INGENIERIA EN GESTION EMPRESARIAL</v>
      </c>
      <c r="D3954" s="18" t="str">
        <f>VLOOKUP(ActividadesCom[[#This Row],[NO. DE CONTROL]],'LISTADO ESTUDIANTES'!A:D,4,FALSE)</f>
        <v>ACTIVO(A)</v>
      </c>
      <c r="E3954" s="7">
        <f>SUM(ActividadesCom[[#This Row],[CRÉD. 1]],ActividadesCom[[#This Row],[CRÉD. 2]],ActividadesCom[[#This Row],[CRÉD. 3]],ActividadesCom[[#This Row],[CRÉD. 4]],ActividadesCom[[#This Row],[CRÉD. 5]])</f>
        <v>0</v>
      </c>
      <c r="F3954" s="18" t="str">
        <f>IF(ActividadesCom[[#This Row],[ÚLTIMO SEMESTRE CON CRÉDITOS]]&gt;0,ROUND(AVERAGE(ActividadesCom[[#This Row],[VALOR NIVEL 5]],ActividadesCom[[#This Row],[VALOR NIVEL 4]],ActividadesCom[[#This Row],[VALOR NIVEL 3]],ActividadesCom[[#This Row],[VALOR NIVEL 2]],ActividadesCom[[#This Row],[VALOR NIVEL 1]]),0),"")</f>
        <v/>
      </c>
      <c r="G3954" s="7" t="str">
        <f>IF(ActividadesCom[[#This Row],[PROMEDIO]]="","",IF(ActividadesCom[[#This Row],[PROMEDIO]]&gt;=4,"EXCELENTE",IF(ActividadesCom[[#This Row],[PROMEDIO]]&gt;=3,"NOTABLE",IF(ActividadesCom[[#This Row],[PROMEDIO]]&gt;=2,"BUENO",IF(ActividadesCom[[#This Row],[PROMEDIO]]=1,"SUFICIENTE","")))))</f>
        <v/>
      </c>
      <c r="H3954" s="18">
        <f>MAX(ActividadesCom[[#This Row],[PERÍODO 1]],ActividadesCom[[#This Row],[PERÍODO 2]],ActividadesCom[[#This Row],[PERÍODO 3]],ActividadesCom[[#This Row],[PERÍODO 4]],ActividadesCom[[#This Row],[PERÍODO 5]])</f>
        <v>0</v>
      </c>
      <c r="I3954" s="6"/>
      <c r="J3954" s="5"/>
      <c r="K3954" s="5"/>
      <c r="L3954" s="18" t="str">
        <f>IF(ActividadesCom[[#This Row],[NIVEL 1]]&lt;&gt;0,VLOOKUP(ActividadesCom[[#This Row],[NIVEL 1]],Catálogo!A:B,2,FALSE),"")</f>
        <v/>
      </c>
      <c r="M3954" s="5"/>
      <c r="N3954" s="6"/>
      <c r="O3954" s="5"/>
      <c r="P3954" s="5"/>
      <c r="Q3954" s="18" t="str">
        <f>IF(ActividadesCom[[#This Row],[NIVEL 2]]&lt;&gt;0,VLOOKUP(ActividadesCom[[#This Row],[NIVEL 2]],Catálogo!A:B,2,FALSE),"")</f>
        <v/>
      </c>
      <c r="R3954" s="5"/>
      <c r="S3954" s="6"/>
      <c r="T3954" s="5"/>
      <c r="U3954" s="5"/>
      <c r="V3954" s="18" t="str">
        <f>IF(ActividadesCom[[#This Row],[NIVEL 3]]&lt;&gt;0,VLOOKUP(ActividadesCom[[#This Row],[NIVEL 3]],Catálogo!A:B,2,FALSE),"")</f>
        <v/>
      </c>
      <c r="W3954" s="5"/>
      <c r="X3954" s="6"/>
      <c r="Y3954" s="5"/>
      <c r="Z3954" s="5"/>
      <c r="AA3954" s="18" t="str">
        <f>IF(ActividadesCom[[#This Row],[NIVEL 4]]&lt;&gt;0,VLOOKUP(ActividadesCom[[#This Row],[NIVEL 4]],Catálogo!A:B,2,FALSE),"")</f>
        <v/>
      </c>
      <c r="AB3954" s="5"/>
      <c r="AC3954" s="6"/>
      <c r="AD3954" s="5"/>
      <c r="AE3954" s="5"/>
      <c r="AF3954" s="18" t="str">
        <f>IF(ActividadesCom[[#This Row],[NIVEL 5]]&lt;&gt;0,VLOOKUP(ActividadesCom[[#This Row],[NIVEL 5]],Catálogo!A:B,2,FALSE),"")</f>
        <v/>
      </c>
      <c r="AG3954" s="36"/>
      <c r="AH3954" s="2"/>
      <c r="AI3954" s="2"/>
    </row>
    <row r="3955" spans="1:35" ht="30" customHeight="1" x14ac:dyDescent="0.25">
      <c r="A3955" s="7">
        <v>22470276</v>
      </c>
      <c r="B3955" s="10" t="str">
        <f>VLOOKUP(ActividadesCom[[#This Row],[NO. DE CONTROL]],'LISTADO ESTUDIANTES'!A:C,3,FALSE)</f>
        <v xml:space="preserve">NOLASCO  TORRES  JOEL EMANUEL </v>
      </c>
      <c r="C3955" s="97" t="str">
        <f>VLOOKUP(ActividadesCom[[#This Row],[NO. DE CONTROL]],'LISTADO ESTUDIANTES'!A:B,2,FALSE)</f>
        <v>INGENIERIA EN SISTEMAS COMPUTACIONALES</v>
      </c>
      <c r="D3955" s="18" t="str">
        <f>VLOOKUP(ActividadesCom[[#This Row],[NO. DE CONTROL]],'LISTADO ESTUDIANTES'!A:D,4,FALSE)</f>
        <v>ACTIVO(A)</v>
      </c>
      <c r="E3955" s="7">
        <f>SUM(ActividadesCom[[#This Row],[CRÉD. 1]],ActividadesCom[[#This Row],[CRÉD. 2]],ActividadesCom[[#This Row],[CRÉD. 3]],ActividadesCom[[#This Row],[CRÉD. 4]],ActividadesCom[[#This Row],[CRÉD. 5]])</f>
        <v>0</v>
      </c>
      <c r="F3955" s="18" t="str">
        <f>IF(ActividadesCom[[#This Row],[ÚLTIMO SEMESTRE CON CRÉDITOS]]&gt;0,ROUND(AVERAGE(ActividadesCom[[#This Row],[VALOR NIVEL 5]],ActividadesCom[[#This Row],[VALOR NIVEL 4]],ActividadesCom[[#This Row],[VALOR NIVEL 3]],ActividadesCom[[#This Row],[VALOR NIVEL 2]],ActividadesCom[[#This Row],[VALOR NIVEL 1]]),0),"")</f>
        <v/>
      </c>
      <c r="G3955" s="7" t="str">
        <f>IF(ActividadesCom[[#This Row],[PROMEDIO]]="","",IF(ActividadesCom[[#This Row],[PROMEDIO]]&gt;=4,"EXCELENTE",IF(ActividadesCom[[#This Row],[PROMEDIO]]&gt;=3,"NOTABLE",IF(ActividadesCom[[#This Row],[PROMEDIO]]&gt;=2,"BUENO",IF(ActividadesCom[[#This Row],[PROMEDIO]]=1,"SUFICIENTE","")))))</f>
        <v/>
      </c>
      <c r="H3955" s="18">
        <f>MAX(ActividadesCom[[#This Row],[PERÍODO 1]],ActividadesCom[[#This Row],[PERÍODO 2]],ActividadesCom[[#This Row],[PERÍODO 3]],ActividadesCom[[#This Row],[PERÍODO 4]],ActividadesCom[[#This Row],[PERÍODO 5]])</f>
        <v>0</v>
      </c>
      <c r="I3955" s="6"/>
      <c r="J3955" s="5"/>
      <c r="K3955" s="5"/>
      <c r="L3955" s="18" t="str">
        <f>IF(ActividadesCom[[#This Row],[NIVEL 1]]&lt;&gt;0,VLOOKUP(ActividadesCom[[#This Row],[NIVEL 1]],Catálogo!A:B,2,FALSE),"")</f>
        <v/>
      </c>
      <c r="M3955" s="5"/>
      <c r="N3955" s="6"/>
      <c r="O3955" s="5"/>
      <c r="P3955" s="5"/>
      <c r="Q3955" s="18" t="str">
        <f>IF(ActividadesCom[[#This Row],[NIVEL 2]]&lt;&gt;0,VLOOKUP(ActividadesCom[[#This Row],[NIVEL 2]],Catálogo!A:B,2,FALSE),"")</f>
        <v/>
      </c>
      <c r="R3955" s="5"/>
      <c r="S3955" s="6"/>
      <c r="T3955" s="5"/>
      <c r="U3955" s="5"/>
      <c r="V3955" s="18" t="str">
        <f>IF(ActividadesCom[[#This Row],[NIVEL 3]]&lt;&gt;0,VLOOKUP(ActividadesCom[[#This Row],[NIVEL 3]],Catálogo!A:B,2,FALSE),"")</f>
        <v/>
      </c>
      <c r="W3955" s="5"/>
      <c r="X3955" s="6"/>
      <c r="Y3955" s="5"/>
      <c r="Z3955" s="5"/>
      <c r="AA3955" s="18" t="str">
        <f>IF(ActividadesCom[[#This Row],[NIVEL 4]]&lt;&gt;0,VLOOKUP(ActividadesCom[[#This Row],[NIVEL 4]],Catálogo!A:B,2,FALSE),"")</f>
        <v/>
      </c>
      <c r="AB3955" s="5"/>
      <c r="AC3955" s="6"/>
      <c r="AD3955" s="5"/>
      <c r="AE3955" s="5"/>
      <c r="AF3955" s="18" t="str">
        <f>IF(ActividadesCom[[#This Row],[NIVEL 5]]&lt;&gt;0,VLOOKUP(ActividadesCom[[#This Row],[NIVEL 5]],Catálogo!A:B,2,FALSE),"")</f>
        <v/>
      </c>
      <c r="AG3955" s="36"/>
      <c r="AH3955" s="2"/>
      <c r="AI3955" s="2"/>
    </row>
    <row r="3956" spans="1:35" ht="30" customHeight="1" x14ac:dyDescent="0.25">
      <c r="A3956" s="7">
        <v>22470277</v>
      </c>
      <c r="B3956" s="10" t="str">
        <f>VLOOKUP(ActividadesCom[[#This Row],[NO. DE CONTROL]],'LISTADO ESTUDIANTES'!A:C,3,FALSE)</f>
        <v>SANTANA CHI JARED</v>
      </c>
      <c r="C3956" s="97" t="str">
        <f>VLOOKUP(ActividadesCom[[#This Row],[NO. DE CONTROL]],'LISTADO ESTUDIANTES'!A:B,2,FALSE)</f>
        <v>INGENIERIA MECANICA</v>
      </c>
      <c r="D3956" s="18" t="str">
        <f>VLOOKUP(ActividadesCom[[#This Row],[NO. DE CONTROL]],'LISTADO ESTUDIANTES'!A:D,4,FALSE)</f>
        <v>ACTIVO(A)</v>
      </c>
      <c r="E3956" s="7">
        <f>SUM(ActividadesCom[[#This Row],[CRÉD. 1]],ActividadesCom[[#This Row],[CRÉD. 2]],ActividadesCom[[#This Row],[CRÉD. 3]],ActividadesCom[[#This Row],[CRÉD. 4]],ActividadesCom[[#This Row],[CRÉD. 5]])</f>
        <v>0</v>
      </c>
      <c r="F3956" s="18" t="str">
        <f>IF(ActividadesCom[[#This Row],[ÚLTIMO SEMESTRE CON CRÉDITOS]]&gt;0,ROUND(AVERAGE(ActividadesCom[[#This Row],[VALOR NIVEL 5]],ActividadesCom[[#This Row],[VALOR NIVEL 4]],ActividadesCom[[#This Row],[VALOR NIVEL 3]],ActividadesCom[[#This Row],[VALOR NIVEL 2]],ActividadesCom[[#This Row],[VALOR NIVEL 1]]),0),"")</f>
        <v/>
      </c>
      <c r="G3956" s="7" t="str">
        <f>IF(ActividadesCom[[#This Row],[PROMEDIO]]="","",IF(ActividadesCom[[#This Row],[PROMEDIO]]&gt;=4,"EXCELENTE",IF(ActividadesCom[[#This Row],[PROMEDIO]]&gt;=3,"NOTABLE",IF(ActividadesCom[[#This Row],[PROMEDIO]]&gt;=2,"BUENO",IF(ActividadesCom[[#This Row],[PROMEDIO]]=1,"SUFICIENTE","")))))</f>
        <v/>
      </c>
      <c r="H3956" s="18">
        <f>MAX(ActividadesCom[[#This Row],[PERÍODO 1]],ActividadesCom[[#This Row],[PERÍODO 2]],ActividadesCom[[#This Row],[PERÍODO 3]],ActividadesCom[[#This Row],[PERÍODO 4]],ActividadesCom[[#This Row],[PERÍODO 5]])</f>
        <v>0</v>
      </c>
      <c r="I3956" s="6"/>
      <c r="J3956" s="5"/>
      <c r="K3956" s="5"/>
      <c r="L3956" s="18" t="str">
        <f>IF(ActividadesCom[[#This Row],[NIVEL 1]]&lt;&gt;0,VLOOKUP(ActividadesCom[[#This Row],[NIVEL 1]],Catálogo!A:B,2,FALSE),"")</f>
        <v/>
      </c>
      <c r="M3956" s="5"/>
      <c r="N3956" s="6"/>
      <c r="O3956" s="5"/>
      <c r="P3956" s="5"/>
      <c r="Q3956" s="18" t="str">
        <f>IF(ActividadesCom[[#This Row],[NIVEL 2]]&lt;&gt;0,VLOOKUP(ActividadesCom[[#This Row],[NIVEL 2]],Catálogo!A:B,2,FALSE),"")</f>
        <v/>
      </c>
      <c r="R3956" s="5"/>
      <c r="S3956" s="6"/>
      <c r="T3956" s="5"/>
      <c r="U3956" s="5"/>
      <c r="V3956" s="18" t="str">
        <f>IF(ActividadesCom[[#This Row],[NIVEL 3]]&lt;&gt;0,VLOOKUP(ActividadesCom[[#This Row],[NIVEL 3]],Catálogo!A:B,2,FALSE),"")</f>
        <v/>
      </c>
      <c r="W3956" s="5"/>
      <c r="X3956" s="6"/>
      <c r="Y3956" s="5"/>
      <c r="Z3956" s="5"/>
      <c r="AA3956" s="18" t="str">
        <f>IF(ActividadesCom[[#This Row],[NIVEL 4]]&lt;&gt;0,VLOOKUP(ActividadesCom[[#This Row],[NIVEL 4]],Catálogo!A:B,2,FALSE),"")</f>
        <v/>
      </c>
      <c r="AB3956" s="5"/>
      <c r="AC3956" s="6"/>
      <c r="AD3956" s="5"/>
      <c r="AE3956" s="5"/>
      <c r="AF3956" s="18" t="str">
        <f>IF(ActividadesCom[[#This Row],[NIVEL 5]]&lt;&gt;0,VLOOKUP(ActividadesCom[[#This Row],[NIVEL 5]],Catálogo!A:B,2,FALSE),"")</f>
        <v/>
      </c>
      <c r="AG3956" s="36"/>
      <c r="AH3956" s="2"/>
      <c r="AI3956" s="2"/>
    </row>
    <row r="3957" spans="1:35" ht="30" customHeight="1" x14ac:dyDescent="0.25">
      <c r="A3957" s="7">
        <v>22470278</v>
      </c>
      <c r="B3957" s="10" t="str">
        <f>VLOOKUP(ActividadesCom[[#This Row],[NO. DE CONTROL]],'LISTADO ESTUDIANTES'!A:C,3,FALSE)</f>
        <v>REYES REYES JOAQUINA GUADALUPE</v>
      </c>
      <c r="C3957" s="97" t="str">
        <f>VLOOKUP(ActividadesCom[[#This Row],[NO. DE CONTROL]],'LISTADO ESTUDIANTES'!A:B,2,FALSE)</f>
        <v>ARQUITECTURA</v>
      </c>
      <c r="D3957" s="18" t="str">
        <f>VLOOKUP(ActividadesCom[[#This Row],[NO. DE CONTROL]],'LISTADO ESTUDIANTES'!A:D,4,FALSE)</f>
        <v>ACTIVO(A)</v>
      </c>
      <c r="E3957" s="7">
        <f>SUM(ActividadesCom[[#This Row],[CRÉD. 1]],ActividadesCom[[#This Row],[CRÉD. 2]],ActividadesCom[[#This Row],[CRÉD. 3]],ActividadesCom[[#This Row],[CRÉD. 4]],ActividadesCom[[#This Row],[CRÉD. 5]])</f>
        <v>0</v>
      </c>
      <c r="F3957" s="18" t="str">
        <f>IF(ActividadesCom[[#This Row],[ÚLTIMO SEMESTRE CON CRÉDITOS]]&gt;0,ROUND(AVERAGE(ActividadesCom[[#This Row],[VALOR NIVEL 5]],ActividadesCom[[#This Row],[VALOR NIVEL 4]],ActividadesCom[[#This Row],[VALOR NIVEL 3]],ActividadesCom[[#This Row],[VALOR NIVEL 2]],ActividadesCom[[#This Row],[VALOR NIVEL 1]]),0),"")</f>
        <v/>
      </c>
      <c r="G3957" s="7" t="str">
        <f>IF(ActividadesCom[[#This Row],[PROMEDIO]]="","",IF(ActividadesCom[[#This Row],[PROMEDIO]]&gt;=4,"EXCELENTE",IF(ActividadesCom[[#This Row],[PROMEDIO]]&gt;=3,"NOTABLE",IF(ActividadesCom[[#This Row],[PROMEDIO]]&gt;=2,"BUENO",IF(ActividadesCom[[#This Row],[PROMEDIO]]=1,"SUFICIENTE","")))))</f>
        <v/>
      </c>
      <c r="H3957" s="18">
        <f>MAX(ActividadesCom[[#This Row],[PERÍODO 1]],ActividadesCom[[#This Row],[PERÍODO 2]],ActividadesCom[[#This Row],[PERÍODO 3]],ActividadesCom[[#This Row],[PERÍODO 4]],ActividadesCom[[#This Row],[PERÍODO 5]])</f>
        <v>0</v>
      </c>
      <c r="I3957" s="6"/>
      <c r="J3957" s="5"/>
      <c r="K3957" s="5"/>
      <c r="L3957" s="18" t="str">
        <f>IF(ActividadesCom[[#This Row],[NIVEL 1]]&lt;&gt;0,VLOOKUP(ActividadesCom[[#This Row],[NIVEL 1]],Catálogo!A:B,2,FALSE),"")</f>
        <v/>
      </c>
      <c r="M3957" s="5"/>
      <c r="N3957" s="6"/>
      <c r="O3957" s="5"/>
      <c r="P3957" s="5"/>
      <c r="Q3957" s="18" t="str">
        <f>IF(ActividadesCom[[#This Row],[NIVEL 2]]&lt;&gt;0,VLOOKUP(ActividadesCom[[#This Row],[NIVEL 2]],Catálogo!A:B,2,FALSE),"")</f>
        <v/>
      </c>
      <c r="R3957" s="5"/>
      <c r="S3957" s="6"/>
      <c r="T3957" s="5"/>
      <c r="U3957" s="5"/>
      <c r="V3957" s="18" t="str">
        <f>IF(ActividadesCom[[#This Row],[NIVEL 3]]&lt;&gt;0,VLOOKUP(ActividadesCom[[#This Row],[NIVEL 3]],Catálogo!A:B,2,FALSE),"")</f>
        <v/>
      </c>
      <c r="W3957" s="5"/>
      <c r="X3957" s="6"/>
      <c r="Y3957" s="5"/>
      <c r="Z3957" s="5"/>
      <c r="AA3957" s="18" t="str">
        <f>IF(ActividadesCom[[#This Row],[NIVEL 4]]&lt;&gt;0,VLOOKUP(ActividadesCom[[#This Row],[NIVEL 4]],Catálogo!A:B,2,FALSE),"")</f>
        <v/>
      </c>
      <c r="AB3957" s="5"/>
      <c r="AC3957" s="6"/>
      <c r="AD3957" s="5"/>
      <c r="AE3957" s="5"/>
      <c r="AF3957" s="18" t="str">
        <f>IF(ActividadesCom[[#This Row],[NIVEL 5]]&lt;&gt;0,VLOOKUP(ActividadesCom[[#This Row],[NIVEL 5]],Catálogo!A:B,2,FALSE),"")</f>
        <v/>
      </c>
      <c r="AG3957" s="36"/>
      <c r="AH3957" s="2"/>
      <c r="AI3957" s="2"/>
    </row>
    <row r="3958" spans="1:35" ht="30" customHeight="1" x14ac:dyDescent="0.25">
      <c r="A3958" s="7">
        <v>22470279</v>
      </c>
      <c r="B3958" s="10" t="str">
        <f>VLOOKUP(ActividadesCom[[#This Row],[NO. DE CONTROL]],'LISTADO ESTUDIANTES'!A:C,3,FALSE)</f>
        <v>ORTIZ MAGAÑA LUIS GERARDO</v>
      </c>
      <c r="C3958" s="97" t="str">
        <f>VLOOKUP(ActividadesCom[[#This Row],[NO. DE CONTROL]],'LISTADO ESTUDIANTES'!A:B,2,FALSE)</f>
        <v>INGENIERIA EN SISTEMAS COMPUTACIONALES</v>
      </c>
      <c r="D3958" s="18" t="str">
        <f>VLOOKUP(ActividadesCom[[#This Row],[NO. DE CONTROL]],'LISTADO ESTUDIANTES'!A:D,4,FALSE)</f>
        <v>ACTIVO(A)</v>
      </c>
      <c r="E3958" s="7">
        <f>SUM(ActividadesCom[[#This Row],[CRÉD. 1]],ActividadesCom[[#This Row],[CRÉD. 2]],ActividadesCom[[#This Row],[CRÉD. 3]],ActividadesCom[[#This Row],[CRÉD. 4]],ActividadesCom[[#This Row],[CRÉD. 5]])</f>
        <v>0</v>
      </c>
      <c r="F3958" s="18" t="str">
        <f>IF(ActividadesCom[[#This Row],[ÚLTIMO SEMESTRE CON CRÉDITOS]]&gt;0,ROUND(AVERAGE(ActividadesCom[[#This Row],[VALOR NIVEL 5]],ActividadesCom[[#This Row],[VALOR NIVEL 4]],ActividadesCom[[#This Row],[VALOR NIVEL 3]],ActividadesCom[[#This Row],[VALOR NIVEL 2]],ActividadesCom[[#This Row],[VALOR NIVEL 1]]),0),"")</f>
        <v/>
      </c>
      <c r="G3958" s="7" t="str">
        <f>IF(ActividadesCom[[#This Row],[PROMEDIO]]="","",IF(ActividadesCom[[#This Row],[PROMEDIO]]&gt;=4,"EXCELENTE",IF(ActividadesCom[[#This Row],[PROMEDIO]]&gt;=3,"NOTABLE",IF(ActividadesCom[[#This Row],[PROMEDIO]]&gt;=2,"BUENO",IF(ActividadesCom[[#This Row],[PROMEDIO]]=1,"SUFICIENTE","")))))</f>
        <v/>
      </c>
      <c r="H3958" s="18">
        <f>MAX(ActividadesCom[[#This Row],[PERÍODO 1]],ActividadesCom[[#This Row],[PERÍODO 2]],ActividadesCom[[#This Row],[PERÍODO 3]],ActividadesCom[[#This Row],[PERÍODO 4]],ActividadesCom[[#This Row],[PERÍODO 5]])</f>
        <v>0</v>
      </c>
      <c r="I3958" s="6"/>
      <c r="J3958" s="5"/>
      <c r="K3958" s="5"/>
      <c r="L3958" s="18" t="str">
        <f>IF(ActividadesCom[[#This Row],[NIVEL 1]]&lt;&gt;0,VLOOKUP(ActividadesCom[[#This Row],[NIVEL 1]],Catálogo!A:B,2,FALSE),"")</f>
        <v/>
      </c>
      <c r="M3958" s="5"/>
      <c r="N3958" s="6"/>
      <c r="O3958" s="5"/>
      <c r="P3958" s="5"/>
      <c r="Q3958" s="18" t="str">
        <f>IF(ActividadesCom[[#This Row],[NIVEL 2]]&lt;&gt;0,VLOOKUP(ActividadesCom[[#This Row],[NIVEL 2]],Catálogo!A:B,2,FALSE),"")</f>
        <v/>
      </c>
      <c r="R3958" s="5"/>
      <c r="S3958" s="6"/>
      <c r="T3958" s="5"/>
      <c r="U3958" s="5"/>
      <c r="V3958" s="18" t="str">
        <f>IF(ActividadesCom[[#This Row],[NIVEL 3]]&lt;&gt;0,VLOOKUP(ActividadesCom[[#This Row],[NIVEL 3]],Catálogo!A:B,2,FALSE),"")</f>
        <v/>
      </c>
      <c r="W3958" s="5"/>
      <c r="X3958" s="6"/>
      <c r="Y3958" s="5"/>
      <c r="Z3958" s="5"/>
      <c r="AA3958" s="18" t="str">
        <f>IF(ActividadesCom[[#This Row],[NIVEL 4]]&lt;&gt;0,VLOOKUP(ActividadesCom[[#This Row],[NIVEL 4]],Catálogo!A:B,2,FALSE),"")</f>
        <v/>
      </c>
      <c r="AB3958" s="5"/>
      <c r="AC3958" s="6"/>
      <c r="AD3958" s="5"/>
      <c r="AE3958" s="5"/>
      <c r="AF3958" s="18" t="str">
        <f>IF(ActividadesCom[[#This Row],[NIVEL 5]]&lt;&gt;0,VLOOKUP(ActividadesCom[[#This Row],[NIVEL 5]],Catálogo!A:B,2,FALSE),"")</f>
        <v/>
      </c>
      <c r="AG3958" s="36"/>
      <c r="AH3958" s="2"/>
      <c r="AI3958" s="2"/>
    </row>
    <row r="3959" spans="1:35" ht="30" customHeight="1" x14ac:dyDescent="0.25">
      <c r="A3959" s="7">
        <v>22470280</v>
      </c>
      <c r="B3959" s="10" t="str">
        <f>VLOOKUP(ActividadesCom[[#This Row],[NO. DE CONTROL]],'LISTADO ESTUDIANTES'!A:C,3,FALSE)</f>
        <v>CASTILLO TZEEK ODET AYRALI</v>
      </c>
      <c r="C3959" s="97" t="str">
        <f>VLOOKUP(ActividadesCom[[#This Row],[NO. DE CONTROL]],'LISTADO ESTUDIANTES'!A:B,2,FALSE)</f>
        <v>INGENIERIA EN SISTEMAS COMPUTACIONALES</v>
      </c>
      <c r="D3959" s="18" t="str">
        <f>VLOOKUP(ActividadesCom[[#This Row],[NO. DE CONTROL]],'LISTADO ESTUDIANTES'!A:D,4,FALSE)</f>
        <v>ACTIVO(A)</v>
      </c>
      <c r="E3959" s="7">
        <f>SUM(ActividadesCom[[#This Row],[CRÉD. 1]],ActividadesCom[[#This Row],[CRÉD. 2]],ActividadesCom[[#This Row],[CRÉD. 3]],ActividadesCom[[#This Row],[CRÉD. 4]],ActividadesCom[[#This Row],[CRÉD. 5]])</f>
        <v>0</v>
      </c>
      <c r="F3959" s="18" t="str">
        <f>IF(ActividadesCom[[#This Row],[ÚLTIMO SEMESTRE CON CRÉDITOS]]&gt;0,ROUND(AVERAGE(ActividadesCom[[#This Row],[VALOR NIVEL 5]],ActividadesCom[[#This Row],[VALOR NIVEL 4]],ActividadesCom[[#This Row],[VALOR NIVEL 3]],ActividadesCom[[#This Row],[VALOR NIVEL 2]],ActividadesCom[[#This Row],[VALOR NIVEL 1]]),0),"")</f>
        <v/>
      </c>
      <c r="G3959" s="7" t="str">
        <f>IF(ActividadesCom[[#This Row],[PROMEDIO]]="","",IF(ActividadesCom[[#This Row],[PROMEDIO]]&gt;=4,"EXCELENTE",IF(ActividadesCom[[#This Row],[PROMEDIO]]&gt;=3,"NOTABLE",IF(ActividadesCom[[#This Row],[PROMEDIO]]&gt;=2,"BUENO",IF(ActividadesCom[[#This Row],[PROMEDIO]]=1,"SUFICIENTE","")))))</f>
        <v/>
      </c>
      <c r="H3959" s="18">
        <f>MAX(ActividadesCom[[#This Row],[PERÍODO 1]],ActividadesCom[[#This Row],[PERÍODO 2]],ActividadesCom[[#This Row],[PERÍODO 3]],ActividadesCom[[#This Row],[PERÍODO 4]],ActividadesCom[[#This Row],[PERÍODO 5]])</f>
        <v>0</v>
      </c>
      <c r="I3959" s="6"/>
      <c r="J3959" s="5"/>
      <c r="K3959" s="5"/>
      <c r="L3959" s="18" t="str">
        <f>IF(ActividadesCom[[#This Row],[NIVEL 1]]&lt;&gt;0,VLOOKUP(ActividadesCom[[#This Row],[NIVEL 1]],Catálogo!A:B,2,FALSE),"")</f>
        <v/>
      </c>
      <c r="M3959" s="5"/>
      <c r="N3959" s="6"/>
      <c r="O3959" s="5"/>
      <c r="P3959" s="5"/>
      <c r="Q3959" s="18" t="str">
        <f>IF(ActividadesCom[[#This Row],[NIVEL 2]]&lt;&gt;0,VLOOKUP(ActividadesCom[[#This Row],[NIVEL 2]],Catálogo!A:B,2,FALSE),"")</f>
        <v/>
      </c>
      <c r="R3959" s="5"/>
      <c r="S3959" s="6"/>
      <c r="T3959" s="5"/>
      <c r="U3959" s="5"/>
      <c r="V3959" s="18" t="str">
        <f>IF(ActividadesCom[[#This Row],[NIVEL 3]]&lt;&gt;0,VLOOKUP(ActividadesCom[[#This Row],[NIVEL 3]],Catálogo!A:B,2,FALSE),"")</f>
        <v/>
      </c>
      <c r="W3959" s="5"/>
      <c r="X3959" s="6"/>
      <c r="Y3959" s="5"/>
      <c r="Z3959" s="5"/>
      <c r="AA3959" s="18" t="str">
        <f>IF(ActividadesCom[[#This Row],[NIVEL 4]]&lt;&gt;0,VLOOKUP(ActividadesCom[[#This Row],[NIVEL 4]],Catálogo!A:B,2,FALSE),"")</f>
        <v/>
      </c>
      <c r="AB3959" s="5"/>
      <c r="AC3959" s="6"/>
      <c r="AD3959" s="5"/>
      <c r="AE3959" s="5"/>
      <c r="AF3959" s="18" t="str">
        <f>IF(ActividadesCom[[#This Row],[NIVEL 5]]&lt;&gt;0,VLOOKUP(ActividadesCom[[#This Row],[NIVEL 5]],Catálogo!A:B,2,FALSE),"")</f>
        <v/>
      </c>
      <c r="AG3959" s="36"/>
      <c r="AH3959" s="2"/>
      <c r="AI3959" s="2"/>
    </row>
    <row r="3960" spans="1:35" ht="30" customHeight="1" x14ac:dyDescent="0.25">
      <c r="A3960" s="7">
        <v>22470281</v>
      </c>
      <c r="B3960" s="10" t="str">
        <f>VLOOKUP(ActividadesCom[[#This Row],[NO. DE CONTROL]],'LISTADO ESTUDIANTES'!A:C,3,FALSE)</f>
        <v>TAMAY CHAN SUEMI JAZMIN</v>
      </c>
      <c r="C3960" s="97" t="str">
        <f>VLOOKUP(ActividadesCom[[#This Row],[NO. DE CONTROL]],'LISTADO ESTUDIANTES'!A:B,2,FALSE)</f>
        <v>INGENIERIA CIVIL</v>
      </c>
      <c r="D3960" s="18" t="str">
        <f>VLOOKUP(ActividadesCom[[#This Row],[NO. DE CONTROL]],'LISTADO ESTUDIANTES'!A:D,4,FALSE)</f>
        <v>ACTIVO(A)</v>
      </c>
      <c r="E3960" s="7">
        <f>SUM(ActividadesCom[[#This Row],[CRÉD. 1]],ActividadesCom[[#This Row],[CRÉD. 2]],ActividadesCom[[#This Row],[CRÉD. 3]],ActividadesCom[[#This Row],[CRÉD. 4]],ActividadesCom[[#This Row],[CRÉD. 5]])</f>
        <v>1</v>
      </c>
      <c r="F3960" s="18">
        <f>IF(ActividadesCom[[#This Row],[ÚLTIMO SEMESTRE CON CRÉDITOS]]&gt;0,ROUND(AVERAGE(ActividadesCom[[#This Row],[VALOR NIVEL 5]],ActividadesCom[[#This Row],[VALOR NIVEL 4]],ActividadesCom[[#This Row],[VALOR NIVEL 3]],ActividadesCom[[#This Row],[VALOR NIVEL 2]],ActividadesCom[[#This Row],[VALOR NIVEL 1]]),0),"")</f>
        <v>4</v>
      </c>
      <c r="G3960" s="7" t="str">
        <f>IF(ActividadesCom[[#This Row],[PROMEDIO]]="","",IF(ActividadesCom[[#This Row],[PROMEDIO]]&gt;=4,"EXCELENTE",IF(ActividadesCom[[#This Row],[PROMEDIO]]&gt;=3,"NOTABLE",IF(ActividadesCom[[#This Row],[PROMEDIO]]&gt;=2,"BUENO",IF(ActividadesCom[[#This Row],[PROMEDIO]]=1,"SUFICIENTE","")))))</f>
        <v>EXCELENTE</v>
      </c>
      <c r="H3960" s="18">
        <f>MAX(ActividadesCom[[#This Row],[PERÍODO 1]],ActividadesCom[[#This Row],[PERÍODO 2]],ActividadesCom[[#This Row],[PERÍODO 3]],ActividadesCom[[#This Row],[PERÍODO 4]],ActividadesCom[[#This Row],[PERÍODO 5]])</f>
        <v>20223</v>
      </c>
      <c r="I3960" s="6" t="s">
        <v>5862</v>
      </c>
      <c r="J3960" s="5">
        <v>20223</v>
      </c>
      <c r="K3960" s="5" t="s">
        <v>4008</v>
      </c>
      <c r="L3960" s="18">
        <f>IF(ActividadesCom[[#This Row],[NIVEL 1]]&lt;&gt;0,VLOOKUP(ActividadesCom[[#This Row],[NIVEL 1]],Catálogo!A:B,2,FALSE),"")</f>
        <v>4</v>
      </c>
      <c r="M3960" s="5">
        <v>1</v>
      </c>
      <c r="N3960" s="6"/>
      <c r="O3960" s="5"/>
      <c r="P3960" s="5"/>
      <c r="Q3960" s="18" t="str">
        <f>IF(ActividadesCom[[#This Row],[NIVEL 2]]&lt;&gt;0,VLOOKUP(ActividadesCom[[#This Row],[NIVEL 2]],Catálogo!A:B,2,FALSE),"")</f>
        <v/>
      </c>
      <c r="R3960" s="5"/>
      <c r="S3960" s="6"/>
      <c r="T3960" s="5"/>
      <c r="U3960" s="5"/>
      <c r="V3960" s="18" t="str">
        <f>IF(ActividadesCom[[#This Row],[NIVEL 3]]&lt;&gt;0,VLOOKUP(ActividadesCom[[#This Row],[NIVEL 3]],Catálogo!A:B,2,FALSE),"")</f>
        <v/>
      </c>
      <c r="W3960" s="5"/>
      <c r="X3960" s="6"/>
      <c r="Y3960" s="5"/>
      <c r="Z3960" s="5"/>
      <c r="AA3960" s="18" t="str">
        <f>IF(ActividadesCom[[#This Row],[NIVEL 4]]&lt;&gt;0,VLOOKUP(ActividadesCom[[#This Row],[NIVEL 4]],Catálogo!A:B,2,FALSE),"")</f>
        <v/>
      </c>
      <c r="AB3960" s="5"/>
      <c r="AC3960" s="6"/>
      <c r="AD3960" s="5"/>
      <c r="AE3960" s="5"/>
      <c r="AF3960" s="18" t="str">
        <f>IF(ActividadesCom[[#This Row],[NIVEL 5]]&lt;&gt;0,VLOOKUP(ActividadesCom[[#This Row],[NIVEL 5]],Catálogo!A:B,2,FALSE),"")</f>
        <v/>
      </c>
      <c r="AG3960" s="36"/>
      <c r="AH3960" s="2"/>
      <c r="AI3960" s="2"/>
    </row>
    <row r="3961" spans="1:35" ht="30" customHeight="1" x14ac:dyDescent="0.25">
      <c r="A3961" s="7">
        <v>22470282</v>
      </c>
      <c r="B3961" s="10" t="str">
        <f>VLOOKUP(ActividadesCom[[#This Row],[NO. DE CONTROL]],'LISTADO ESTUDIANTES'!A:C,3,FALSE)</f>
        <v>CANUL ALONZO JOSUE JESUS</v>
      </c>
      <c r="C3961" s="97" t="str">
        <f>VLOOKUP(ActividadesCom[[#This Row],[NO. DE CONTROL]],'LISTADO ESTUDIANTES'!A:B,2,FALSE)</f>
        <v>INGENIERIA MECANICA</v>
      </c>
      <c r="D3961" s="18" t="str">
        <f>VLOOKUP(ActividadesCom[[#This Row],[NO. DE CONTROL]],'LISTADO ESTUDIANTES'!A:D,4,FALSE)</f>
        <v>ACTIVO(A)</v>
      </c>
      <c r="E3961" s="7">
        <f>SUM(ActividadesCom[[#This Row],[CRÉD. 1]],ActividadesCom[[#This Row],[CRÉD. 2]],ActividadesCom[[#This Row],[CRÉD. 3]],ActividadesCom[[#This Row],[CRÉD. 4]],ActividadesCom[[#This Row],[CRÉD. 5]])</f>
        <v>0</v>
      </c>
      <c r="F3961" s="18" t="str">
        <f>IF(ActividadesCom[[#This Row],[ÚLTIMO SEMESTRE CON CRÉDITOS]]&gt;0,ROUND(AVERAGE(ActividadesCom[[#This Row],[VALOR NIVEL 5]],ActividadesCom[[#This Row],[VALOR NIVEL 4]],ActividadesCom[[#This Row],[VALOR NIVEL 3]],ActividadesCom[[#This Row],[VALOR NIVEL 2]],ActividadesCom[[#This Row],[VALOR NIVEL 1]]),0),"")</f>
        <v/>
      </c>
      <c r="G3961" s="7" t="str">
        <f>IF(ActividadesCom[[#This Row],[PROMEDIO]]="","",IF(ActividadesCom[[#This Row],[PROMEDIO]]&gt;=4,"EXCELENTE",IF(ActividadesCom[[#This Row],[PROMEDIO]]&gt;=3,"NOTABLE",IF(ActividadesCom[[#This Row],[PROMEDIO]]&gt;=2,"BUENO",IF(ActividadesCom[[#This Row],[PROMEDIO]]=1,"SUFICIENTE","")))))</f>
        <v/>
      </c>
      <c r="H3961" s="18">
        <f>MAX(ActividadesCom[[#This Row],[PERÍODO 1]],ActividadesCom[[#This Row],[PERÍODO 2]],ActividadesCom[[#This Row],[PERÍODO 3]],ActividadesCom[[#This Row],[PERÍODO 4]],ActividadesCom[[#This Row],[PERÍODO 5]])</f>
        <v>0</v>
      </c>
      <c r="I3961" s="6"/>
      <c r="J3961" s="5"/>
      <c r="K3961" s="5"/>
      <c r="L3961" s="18" t="str">
        <f>IF(ActividadesCom[[#This Row],[NIVEL 1]]&lt;&gt;0,VLOOKUP(ActividadesCom[[#This Row],[NIVEL 1]],Catálogo!A:B,2,FALSE),"")</f>
        <v/>
      </c>
      <c r="M3961" s="5"/>
      <c r="N3961" s="6"/>
      <c r="O3961" s="5"/>
      <c r="P3961" s="5"/>
      <c r="Q3961" s="18" t="str">
        <f>IF(ActividadesCom[[#This Row],[NIVEL 2]]&lt;&gt;0,VLOOKUP(ActividadesCom[[#This Row],[NIVEL 2]],Catálogo!A:B,2,FALSE),"")</f>
        <v/>
      </c>
      <c r="R3961" s="5"/>
      <c r="S3961" s="6"/>
      <c r="T3961" s="5"/>
      <c r="U3961" s="5"/>
      <c r="V3961" s="18" t="str">
        <f>IF(ActividadesCom[[#This Row],[NIVEL 3]]&lt;&gt;0,VLOOKUP(ActividadesCom[[#This Row],[NIVEL 3]],Catálogo!A:B,2,FALSE),"")</f>
        <v/>
      </c>
      <c r="W3961" s="5"/>
      <c r="X3961" s="6"/>
      <c r="Y3961" s="5"/>
      <c r="Z3961" s="5"/>
      <c r="AA3961" s="18" t="str">
        <f>IF(ActividadesCom[[#This Row],[NIVEL 4]]&lt;&gt;0,VLOOKUP(ActividadesCom[[#This Row],[NIVEL 4]],Catálogo!A:B,2,FALSE),"")</f>
        <v/>
      </c>
      <c r="AB3961" s="5"/>
      <c r="AC3961" s="6"/>
      <c r="AD3961" s="5"/>
      <c r="AE3961" s="5"/>
      <c r="AF3961" s="18" t="str">
        <f>IF(ActividadesCom[[#This Row],[NIVEL 5]]&lt;&gt;0,VLOOKUP(ActividadesCom[[#This Row],[NIVEL 5]],Catálogo!A:B,2,FALSE),"")</f>
        <v/>
      </c>
      <c r="AG3961" s="36"/>
      <c r="AH3961" s="2"/>
      <c r="AI3961" s="2"/>
    </row>
    <row r="3962" spans="1:35" ht="30" customHeight="1" x14ac:dyDescent="0.25">
      <c r="A3962" s="7">
        <v>22470283</v>
      </c>
      <c r="B3962" s="10" t="str">
        <f>VLOOKUP(ActividadesCom[[#This Row],[NO. DE CONTROL]],'LISTADO ESTUDIANTES'!A:C,3,FALSE)</f>
        <v>SANCHEZ ESPINOSA ALEXIS VLADIMIR</v>
      </c>
      <c r="C3962" s="97" t="str">
        <f>VLOOKUP(ActividadesCom[[#This Row],[NO. DE CONTROL]],'LISTADO ESTUDIANTES'!A:B,2,FALSE)</f>
        <v>INGENIERIA MECANICA</v>
      </c>
      <c r="D3962" s="18" t="str">
        <f>VLOOKUP(ActividadesCom[[#This Row],[NO. DE CONTROL]],'LISTADO ESTUDIANTES'!A:D,4,FALSE)</f>
        <v>ACTIVO(A)</v>
      </c>
      <c r="E3962" s="7">
        <f>SUM(ActividadesCom[[#This Row],[CRÉD. 1]],ActividadesCom[[#This Row],[CRÉD. 2]],ActividadesCom[[#This Row],[CRÉD. 3]],ActividadesCom[[#This Row],[CRÉD. 4]],ActividadesCom[[#This Row],[CRÉD. 5]])</f>
        <v>0</v>
      </c>
      <c r="F3962" s="18" t="str">
        <f>IF(ActividadesCom[[#This Row],[ÚLTIMO SEMESTRE CON CRÉDITOS]]&gt;0,ROUND(AVERAGE(ActividadesCom[[#This Row],[VALOR NIVEL 5]],ActividadesCom[[#This Row],[VALOR NIVEL 4]],ActividadesCom[[#This Row],[VALOR NIVEL 3]],ActividadesCom[[#This Row],[VALOR NIVEL 2]],ActividadesCom[[#This Row],[VALOR NIVEL 1]]),0),"")</f>
        <v/>
      </c>
      <c r="G3962" s="7" t="str">
        <f>IF(ActividadesCom[[#This Row],[PROMEDIO]]="","",IF(ActividadesCom[[#This Row],[PROMEDIO]]&gt;=4,"EXCELENTE",IF(ActividadesCom[[#This Row],[PROMEDIO]]&gt;=3,"NOTABLE",IF(ActividadesCom[[#This Row],[PROMEDIO]]&gt;=2,"BUENO",IF(ActividadesCom[[#This Row],[PROMEDIO]]=1,"SUFICIENTE","")))))</f>
        <v/>
      </c>
      <c r="H3962" s="18">
        <f>MAX(ActividadesCom[[#This Row],[PERÍODO 1]],ActividadesCom[[#This Row],[PERÍODO 2]],ActividadesCom[[#This Row],[PERÍODO 3]],ActividadesCom[[#This Row],[PERÍODO 4]],ActividadesCom[[#This Row],[PERÍODO 5]])</f>
        <v>0</v>
      </c>
      <c r="I3962" s="6"/>
      <c r="J3962" s="5"/>
      <c r="K3962" s="5"/>
      <c r="L3962" s="18" t="str">
        <f>IF(ActividadesCom[[#This Row],[NIVEL 1]]&lt;&gt;0,VLOOKUP(ActividadesCom[[#This Row],[NIVEL 1]],Catálogo!A:B,2,FALSE),"")</f>
        <v/>
      </c>
      <c r="M3962" s="5"/>
      <c r="N3962" s="6"/>
      <c r="O3962" s="5"/>
      <c r="P3962" s="5"/>
      <c r="Q3962" s="18" t="str">
        <f>IF(ActividadesCom[[#This Row],[NIVEL 2]]&lt;&gt;0,VLOOKUP(ActividadesCom[[#This Row],[NIVEL 2]],Catálogo!A:B,2,FALSE),"")</f>
        <v/>
      </c>
      <c r="R3962" s="5"/>
      <c r="S3962" s="6"/>
      <c r="T3962" s="5"/>
      <c r="U3962" s="5"/>
      <c r="V3962" s="18" t="str">
        <f>IF(ActividadesCom[[#This Row],[NIVEL 3]]&lt;&gt;0,VLOOKUP(ActividadesCom[[#This Row],[NIVEL 3]],Catálogo!A:B,2,FALSE),"")</f>
        <v/>
      </c>
      <c r="W3962" s="5"/>
      <c r="X3962" s="6"/>
      <c r="Y3962" s="5"/>
      <c r="Z3962" s="5"/>
      <c r="AA3962" s="18" t="str">
        <f>IF(ActividadesCom[[#This Row],[NIVEL 4]]&lt;&gt;0,VLOOKUP(ActividadesCom[[#This Row],[NIVEL 4]],Catálogo!A:B,2,FALSE),"")</f>
        <v/>
      </c>
      <c r="AB3962" s="5"/>
      <c r="AC3962" s="6"/>
      <c r="AD3962" s="5"/>
      <c r="AE3962" s="5"/>
      <c r="AF3962" s="18" t="str">
        <f>IF(ActividadesCom[[#This Row],[NIVEL 5]]&lt;&gt;0,VLOOKUP(ActividadesCom[[#This Row],[NIVEL 5]],Catálogo!A:B,2,FALSE),"")</f>
        <v/>
      </c>
      <c r="AG3962" s="36"/>
      <c r="AH3962" s="2"/>
      <c r="AI3962" s="2"/>
    </row>
    <row r="3963" spans="1:35" ht="30" customHeight="1" x14ac:dyDescent="0.25">
      <c r="A3963" s="7">
        <v>22470284</v>
      </c>
      <c r="B3963" s="10" t="str">
        <f>VLOOKUP(ActividadesCom[[#This Row],[NO. DE CONTROL]],'LISTADO ESTUDIANTES'!A:C,3,FALSE)</f>
        <v xml:space="preserve">ROCHA  VELUETA  EZEQUIEL ISAIAS </v>
      </c>
      <c r="C3963" s="97" t="str">
        <f>VLOOKUP(ActividadesCom[[#This Row],[NO. DE CONTROL]],'LISTADO ESTUDIANTES'!A:B,2,FALSE)</f>
        <v>INGENIERIA EN GESTION EMPRESARIAL</v>
      </c>
      <c r="D3963" s="18" t="str">
        <f>VLOOKUP(ActividadesCom[[#This Row],[NO. DE CONTROL]],'LISTADO ESTUDIANTES'!A:D,4,FALSE)</f>
        <v>ACTIVO(A)</v>
      </c>
      <c r="E3963" s="7">
        <f>SUM(ActividadesCom[[#This Row],[CRÉD. 1]],ActividadesCom[[#This Row],[CRÉD. 2]],ActividadesCom[[#This Row],[CRÉD. 3]],ActividadesCom[[#This Row],[CRÉD. 4]],ActividadesCom[[#This Row],[CRÉD. 5]])</f>
        <v>0</v>
      </c>
      <c r="F3963" s="18" t="str">
        <f>IF(ActividadesCom[[#This Row],[ÚLTIMO SEMESTRE CON CRÉDITOS]]&gt;0,ROUND(AVERAGE(ActividadesCom[[#This Row],[VALOR NIVEL 5]],ActividadesCom[[#This Row],[VALOR NIVEL 4]],ActividadesCom[[#This Row],[VALOR NIVEL 3]],ActividadesCom[[#This Row],[VALOR NIVEL 2]],ActividadesCom[[#This Row],[VALOR NIVEL 1]]),0),"")</f>
        <v/>
      </c>
      <c r="G3963" s="7" t="str">
        <f>IF(ActividadesCom[[#This Row],[PROMEDIO]]="","",IF(ActividadesCom[[#This Row],[PROMEDIO]]&gt;=4,"EXCELENTE",IF(ActividadesCom[[#This Row],[PROMEDIO]]&gt;=3,"NOTABLE",IF(ActividadesCom[[#This Row],[PROMEDIO]]&gt;=2,"BUENO",IF(ActividadesCom[[#This Row],[PROMEDIO]]=1,"SUFICIENTE","")))))</f>
        <v/>
      </c>
      <c r="H3963" s="18">
        <f>MAX(ActividadesCom[[#This Row],[PERÍODO 1]],ActividadesCom[[#This Row],[PERÍODO 2]],ActividadesCom[[#This Row],[PERÍODO 3]],ActividadesCom[[#This Row],[PERÍODO 4]],ActividadesCom[[#This Row],[PERÍODO 5]])</f>
        <v>0</v>
      </c>
      <c r="I3963" s="6"/>
      <c r="J3963" s="5"/>
      <c r="K3963" s="5"/>
      <c r="L3963" s="18" t="str">
        <f>IF(ActividadesCom[[#This Row],[NIVEL 1]]&lt;&gt;0,VLOOKUP(ActividadesCom[[#This Row],[NIVEL 1]],Catálogo!A:B,2,FALSE),"")</f>
        <v/>
      </c>
      <c r="M3963" s="5"/>
      <c r="N3963" s="6"/>
      <c r="O3963" s="5"/>
      <c r="P3963" s="5"/>
      <c r="Q3963" s="18" t="str">
        <f>IF(ActividadesCom[[#This Row],[NIVEL 2]]&lt;&gt;0,VLOOKUP(ActividadesCom[[#This Row],[NIVEL 2]],Catálogo!A:B,2,FALSE),"")</f>
        <v/>
      </c>
      <c r="R3963" s="5"/>
      <c r="S3963" s="6"/>
      <c r="T3963" s="5"/>
      <c r="U3963" s="5"/>
      <c r="V3963" s="18" t="str">
        <f>IF(ActividadesCom[[#This Row],[NIVEL 3]]&lt;&gt;0,VLOOKUP(ActividadesCom[[#This Row],[NIVEL 3]],Catálogo!A:B,2,FALSE),"")</f>
        <v/>
      </c>
      <c r="W3963" s="5"/>
      <c r="X3963" s="6"/>
      <c r="Y3963" s="5"/>
      <c r="Z3963" s="5"/>
      <c r="AA3963" s="18" t="str">
        <f>IF(ActividadesCom[[#This Row],[NIVEL 4]]&lt;&gt;0,VLOOKUP(ActividadesCom[[#This Row],[NIVEL 4]],Catálogo!A:B,2,FALSE),"")</f>
        <v/>
      </c>
      <c r="AB3963" s="5"/>
      <c r="AC3963" s="6"/>
      <c r="AD3963" s="5"/>
      <c r="AE3963" s="5"/>
      <c r="AF3963" s="18" t="str">
        <f>IF(ActividadesCom[[#This Row],[NIVEL 5]]&lt;&gt;0,VLOOKUP(ActividadesCom[[#This Row],[NIVEL 5]],Catálogo!A:B,2,FALSE),"")</f>
        <v/>
      </c>
      <c r="AG3963" s="36"/>
      <c r="AH3963" s="2"/>
      <c r="AI3963" s="2"/>
    </row>
    <row r="3964" spans="1:35" ht="30" customHeight="1" x14ac:dyDescent="0.25">
      <c r="A3964" s="7">
        <v>22470285</v>
      </c>
      <c r="B3964" s="10" t="str">
        <f>VLOOKUP(ActividadesCom[[#This Row],[NO. DE CONTROL]],'LISTADO ESTUDIANTES'!A:C,3,FALSE)</f>
        <v>CASTILLO CONIC BALTAZAR JOSÉ</v>
      </c>
      <c r="C3964" s="97" t="str">
        <f>VLOOKUP(ActividadesCom[[#This Row],[NO. DE CONTROL]],'LISTADO ESTUDIANTES'!A:B,2,FALSE)</f>
        <v>ARQUITECTURA</v>
      </c>
      <c r="D3964" s="18" t="str">
        <f>VLOOKUP(ActividadesCom[[#This Row],[NO. DE CONTROL]],'LISTADO ESTUDIANTES'!A:D,4,FALSE)</f>
        <v>ACTIVO(A)</v>
      </c>
      <c r="E3964" s="7">
        <f>SUM(ActividadesCom[[#This Row],[CRÉD. 1]],ActividadesCom[[#This Row],[CRÉD. 2]],ActividadesCom[[#This Row],[CRÉD. 3]],ActividadesCom[[#This Row],[CRÉD. 4]],ActividadesCom[[#This Row],[CRÉD. 5]])</f>
        <v>0</v>
      </c>
      <c r="F3964" s="18" t="str">
        <f>IF(ActividadesCom[[#This Row],[ÚLTIMO SEMESTRE CON CRÉDITOS]]&gt;0,ROUND(AVERAGE(ActividadesCom[[#This Row],[VALOR NIVEL 5]],ActividadesCom[[#This Row],[VALOR NIVEL 4]],ActividadesCom[[#This Row],[VALOR NIVEL 3]],ActividadesCom[[#This Row],[VALOR NIVEL 2]],ActividadesCom[[#This Row],[VALOR NIVEL 1]]),0),"")</f>
        <v/>
      </c>
      <c r="G3964" s="7" t="str">
        <f>IF(ActividadesCom[[#This Row],[PROMEDIO]]="","",IF(ActividadesCom[[#This Row],[PROMEDIO]]&gt;=4,"EXCELENTE",IF(ActividadesCom[[#This Row],[PROMEDIO]]&gt;=3,"NOTABLE",IF(ActividadesCom[[#This Row],[PROMEDIO]]&gt;=2,"BUENO",IF(ActividadesCom[[#This Row],[PROMEDIO]]=1,"SUFICIENTE","")))))</f>
        <v/>
      </c>
      <c r="H3964" s="18">
        <f>MAX(ActividadesCom[[#This Row],[PERÍODO 1]],ActividadesCom[[#This Row],[PERÍODO 2]],ActividadesCom[[#This Row],[PERÍODO 3]],ActividadesCom[[#This Row],[PERÍODO 4]],ActividadesCom[[#This Row],[PERÍODO 5]])</f>
        <v>0</v>
      </c>
      <c r="I3964" s="6"/>
      <c r="J3964" s="5"/>
      <c r="K3964" s="5"/>
      <c r="L3964" s="18" t="str">
        <f>IF(ActividadesCom[[#This Row],[NIVEL 1]]&lt;&gt;0,VLOOKUP(ActividadesCom[[#This Row],[NIVEL 1]],Catálogo!A:B,2,FALSE),"")</f>
        <v/>
      </c>
      <c r="M3964" s="5"/>
      <c r="N3964" s="6"/>
      <c r="O3964" s="5"/>
      <c r="P3964" s="5"/>
      <c r="Q3964" s="18" t="str">
        <f>IF(ActividadesCom[[#This Row],[NIVEL 2]]&lt;&gt;0,VLOOKUP(ActividadesCom[[#This Row],[NIVEL 2]],Catálogo!A:B,2,FALSE),"")</f>
        <v/>
      </c>
      <c r="R3964" s="5"/>
      <c r="S3964" s="6"/>
      <c r="T3964" s="5"/>
      <c r="U3964" s="5"/>
      <c r="V3964" s="18" t="str">
        <f>IF(ActividadesCom[[#This Row],[NIVEL 3]]&lt;&gt;0,VLOOKUP(ActividadesCom[[#This Row],[NIVEL 3]],Catálogo!A:B,2,FALSE),"")</f>
        <v/>
      </c>
      <c r="W3964" s="5"/>
      <c r="X3964" s="6"/>
      <c r="Y3964" s="5"/>
      <c r="Z3964" s="5"/>
      <c r="AA3964" s="18" t="str">
        <f>IF(ActividadesCom[[#This Row],[NIVEL 4]]&lt;&gt;0,VLOOKUP(ActividadesCom[[#This Row],[NIVEL 4]],Catálogo!A:B,2,FALSE),"")</f>
        <v/>
      </c>
      <c r="AB3964" s="5"/>
      <c r="AC3964" s="6"/>
      <c r="AD3964" s="5"/>
      <c r="AE3964" s="5"/>
      <c r="AF3964" s="18" t="str">
        <f>IF(ActividadesCom[[#This Row],[NIVEL 5]]&lt;&gt;0,VLOOKUP(ActividadesCom[[#This Row],[NIVEL 5]],Catálogo!A:B,2,FALSE),"")</f>
        <v/>
      </c>
      <c r="AG3964" s="36"/>
      <c r="AH3964" s="2"/>
      <c r="AI3964" s="2"/>
    </row>
    <row r="3965" spans="1:35" ht="30" customHeight="1" x14ac:dyDescent="0.25">
      <c r="A3965" s="7">
        <v>22470286</v>
      </c>
      <c r="B3965" s="10" t="str">
        <f>VLOOKUP(ActividadesCom[[#This Row],[NO. DE CONTROL]],'LISTADO ESTUDIANTES'!A:C,3,FALSE)</f>
        <v xml:space="preserve">CHAN ZAMUDIO  ANGEL DAVID </v>
      </c>
      <c r="C3965" s="97" t="str">
        <f>VLOOKUP(ActividadesCom[[#This Row],[NO. DE CONTROL]],'LISTADO ESTUDIANTES'!A:B,2,FALSE)</f>
        <v>ARQUITECTURA</v>
      </c>
      <c r="D3965" s="18" t="str">
        <f>VLOOKUP(ActividadesCom[[#This Row],[NO. DE CONTROL]],'LISTADO ESTUDIANTES'!A:D,4,FALSE)</f>
        <v>ACTIVO(A)</v>
      </c>
      <c r="E3965" s="7">
        <f>SUM(ActividadesCom[[#This Row],[CRÉD. 1]],ActividadesCom[[#This Row],[CRÉD. 2]],ActividadesCom[[#This Row],[CRÉD. 3]],ActividadesCom[[#This Row],[CRÉD. 4]],ActividadesCom[[#This Row],[CRÉD. 5]])</f>
        <v>0</v>
      </c>
      <c r="F3965" s="18" t="str">
        <f>IF(ActividadesCom[[#This Row],[ÚLTIMO SEMESTRE CON CRÉDITOS]]&gt;0,ROUND(AVERAGE(ActividadesCom[[#This Row],[VALOR NIVEL 5]],ActividadesCom[[#This Row],[VALOR NIVEL 4]],ActividadesCom[[#This Row],[VALOR NIVEL 3]],ActividadesCom[[#This Row],[VALOR NIVEL 2]],ActividadesCom[[#This Row],[VALOR NIVEL 1]]),0),"")</f>
        <v/>
      </c>
      <c r="G3965" s="7" t="str">
        <f>IF(ActividadesCom[[#This Row],[PROMEDIO]]="","",IF(ActividadesCom[[#This Row],[PROMEDIO]]&gt;=4,"EXCELENTE",IF(ActividadesCom[[#This Row],[PROMEDIO]]&gt;=3,"NOTABLE",IF(ActividadesCom[[#This Row],[PROMEDIO]]&gt;=2,"BUENO",IF(ActividadesCom[[#This Row],[PROMEDIO]]=1,"SUFICIENTE","")))))</f>
        <v/>
      </c>
      <c r="H3965" s="18">
        <f>MAX(ActividadesCom[[#This Row],[PERÍODO 1]],ActividadesCom[[#This Row],[PERÍODO 2]],ActividadesCom[[#This Row],[PERÍODO 3]],ActividadesCom[[#This Row],[PERÍODO 4]],ActividadesCom[[#This Row],[PERÍODO 5]])</f>
        <v>0</v>
      </c>
      <c r="I3965" s="6"/>
      <c r="J3965" s="5"/>
      <c r="K3965" s="5"/>
      <c r="L3965" s="18" t="str">
        <f>IF(ActividadesCom[[#This Row],[NIVEL 1]]&lt;&gt;0,VLOOKUP(ActividadesCom[[#This Row],[NIVEL 1]],Catálogo!A:B,2,FALSE),"")</f>
        <v/>
      </c>
      <c r="M3965" s="5"/>
      <c r="N3965" s="6"/>
      <c r="O3965" s="5"/>
      <c r="P3965" s="5"/>
      <c r="Q3965" s="18" t="str">
        <f>IF(ActividadesCom[[#This Row],[NIVEL 2]]&lt;&gt;0,VLOOKUP(ActividadesCom[[#This Row],[NIVEL 2]],Catálogo!A:B,2,FALSE),"")</f>
        <v/>
      </c>
      <c r="R3965" s="5"/>
      <c r="S3965" s="6"/>
      <c r="T3965" s="5"/>
      <c r="U3965" s="5"/>
      <c r="V3965" s="18" t="str">
        <f>IF(ActividadesCom[[#This Row],[NIVEL 3]]&lt;&gt;0,VLOOKUP(ActividadesCom[[#This Row],[NIVEL 3]],Catálogo!A:B,2,FALSE),"")</f>
        <v/>
      </c>
      <c r="W3965" s="5"/>
      <c r="X3965" s="6"/>
      <c r="Y3965" s="5"/>
      <c r="Z3965" s="5"/>
      <c r="AA3965" s="18" t="str">
        <f>IF(ActividadesCom[[#This Row],[NIVEL 4]]&lt;&gt;0,VLOOKUP(ActividadesCom[[#This Row],[NIVEL 4]],Catálogo!A:B,2,FALSE),"")</f>
        <v/>
      </c>
      <c r="AB3965" s="5"/>
      <c r="AC3965" s="6"/>
      <c r="AD3965" s="5"/>
      <c r="AE3965" s="5"/>
      <c r="AF3965" s="18" t="str">
        <f>IF(ActividadesCom[[#This Row],[NIVEL 5]]&lt;&gt;0,VLOOKUP(ActividadesCom[[#This Row],[NIVEL 5]],Catálogo!A:B,2,FALSE),"")</f>
        <v/>
      </c>
      <c r="AG3965" s="36"/>
      <c r="AH3965" s="2"/>
      <c r="AI3965" s="2"/>
    </row>
    <row r="3966" spans="1:35" ht="30" customHeight="1" x14ac:dyDescent="0.25">
      <c r="A3966" s="7">
        <v>22470287</v>
      </c>
      <c r="B3966" s="10" t="str">
        <f>VLOOKUP(ActividadesCom[[#This Row],[NO. DE CONTROL]],'LISTADO ESTUDIANTES'!A:C,3,FALSE)</f>
        <v>VEGA LOEZA LEONEL JOAQUÍN</v>
      </c>
      <c r="C3966" s="97" t="str">
        <f>VLOOKUP(ActividadesCom[[#This Row],[NO. DE CONTROL]],'LISTADO ESTUDIANTES'!A:B,2,FALSE)</f>
        <v>INGENIERIA EN SISTEMAS COMPUTACIONALES</v>
      </c>
      <c r="D3966" s="18" t="str">
        <f>VLOOKUP(ActividadesCom[[#This Row],[NO. DE CONTROL]],'LISTADO ESTUDIANTES'!A:D,4,FALSE)</f>
        <v>ACTIVO(A)</v>
      </c>
      <c r="E3966" s="7">
        <f>SUM(ActividadesCom[[#This Row],[CRÉD. 1]],ActividadesCom[[#This Row],[CRÉD. 2]],ActividadesCom[[#This Row],[CRÉD. 3]],ActividadesCom[[#This Row],[CRÉD. 4]],ActividadesCom[[#This Row],[CRÉD. 5]])</f>
        <v>0</v>
      </c>
      <c r="F3966" s="18" t="str">
        <f>IF(ActividadesCom[[#This Row],[ÚLTIMO SEMESTRE CON CRÉDITOS]]&gt;0,ROUND(AVERAGE(ActividadesCom[[#This Row],[VALOR NIVEL 5]],ActividadesCom[[#This Row],[VALOR NIVEL 4]],ActividadesCom[[#This Row],[VALOR NIVEL 3]],ActividadesCom[[#This Row],[VALOR NIVEL 2]],ActividadesCom[[#This Row],[VALOR NIVEL 1]]),0),"")</f>
        <v/>
      </c>
      <c r="G3966" s="7" t="str">
        <f>IF(ActividadesCom[[#This Row],[PROMEDIO]]="","",IF(ActividadesCom[[#This Row],[PROMEDIO]]&gt;=4,"EXCELENTE",IF(ActividadesCom[[#This Row],[PROMEDIO]]&gt;=3,"NOTABLE",IF(ActividadesCom[[#This Row],[PROMEDIO]]&gt;=2,"BUENO",IF(ActividadesCom[[#This Row],[PROMEDIO]]=1,"SUFICIENTE","")))))</f>
        <v/>
      </c>
      <c r="H3966" s="18">
        <f>MAX(ActividadesCom[[#This Row],[PERÍODO 1]],ActividadesCom[[#This Row],[PERÍODO 2]],ActividadesCom[[#This Row],[PERÍODO 3]],ActividadesCom[[#This Row],[PERÍODO 4]],ActividadesCom[[#This Row],[PERÍODO 5]])</f>
        <v>0</v>
      </c>
      <c r="I3966" s="6"/>
      <c r="J3966" s="5"/>
      <c r="K3966" s="5"/>
      <c r="L3966" s="18" t="str">
        <f>IF(ActividadesCom[[#This Row],[NIVEL 1]]&lt;&gt;0,VLOOKUP(ActividadesCom[[#This Row],[NIVEL 1]],Catálogo!A:B,2,FALSE),"")</f>
        <v/>
      </c>
      <c r="M3966" s="5"/>
      <c r="N3966" s="6"/>
      <c r="O3966" s="5"/>
      <c r="P3966" s="5"/>
      <c r="Q3966" s="18" t="str">
        <f>IF(ActividadesCom[[#This Row],[NIVEL 2]]&lt;&gt;0,VLOOKUP(ActividadesCom[[#This Row],[NIVEL 2]],Catálogo!A:B,2,FALSE),"")</f>
        <v/>
      </c>
      <c r="R3966" s="5"/>
      <c r="S3966" s="6"/>
      <c r="T3966" s="5"/>
      <c r="U3966" s="5"/>
      <c r="V3966" s="18" t="str">
        <f>IF(ActividadesCom[[#This Row],[NIVEL 3]]&lt;&gt;0,VLOOKUP(ActividadesCom[[#This Row],[NIVEL 3]],Catálogo!A:B,2,FALSE),"")</f>
        <v/>
      </c>
      <c r="W3966" s="5"/>
      <c r="X3966" s="6"/>
      <c r="Y3966" s="5"/>
      <c r="Z3966" s="5"/>
      <c r="AA3966" s="18" t="str">
        <f>IF(ActividadesCom[[#This Row],[NIVEL 4]]&lt;&gt;0,VLOOKUP(ActividadesCom[[#This Row],[NIVEL 4]],Catálogo!A:B,2,FALSE),"")</f>
        <v/>
      </c>
      <c r="AB3966" s="5"/>
      <c r="AC3966" s="6"/>
      <c r="AD3966" s="5"/>
      <c r="AE3966" s="5"/>
      <c r="AF3966" s="18" t="str">
        <f>IF(ActividadesCom[[#This Row],[NIVEL 5]]&lt;&gt;0,VLOOKUP(ActividadesCom[[#This Row],[NIVEL 5]],Catálogo!A:B,2,FALSE),"")</f>
        <v/>
      </c>
      <c r="AG3966" s="36"/>
      <c r="AH3966" s="2"/>
      <c r="AI3966" s="2"/>
    </row>
    <row r="3967" spans="1:35" ht="30" customHeight="1" x14ac:dyDescent="0.25">
      <c r="A3967" s="7">
        <v>22470288</v>
      </c>
      <c r="B3967" s="10" t="str">
        <f>VLOOKUP(ActividadesCom[[#This Row],[NO. DE CONTROL]],'LISTADO ESTUDIANTES'!A:C,3,FALSE)</f>
        <v>SANTOS BAUTISTA KATERINE CANDELARIA</v>
      </c>
      <c r="C3967" s="97" t="str">
        <f>VLOOKUP(ActividadesCom[[#This Row],[NO. DE CONTROL]],'LISTADO ESTUDIANTES'!A:B,2,FALSE)</f>
        <v>INGENIERIA CIVIL</v>
      </c>
      <c r="D3967" s="18" t="str">
        <f>VLOOKUP(ActividadesCom[[#This Row],[NO. DE CONTROL]],'LISTADO ESTUDIANTES'!A:D,4,FALSE)</f>
        <v>ACTIVO(A)</v>
      </c>
      <c r="E3967" s="7">
        <f>SUM(ActividadesCom[[#This Row],[CRÉD. 1]],ActividadesCom[[#This Row],[CRÉD. 2]],ActividadesCom[[#This Row],[CRÉD. 3]],ActividadesCom[[#This Row],[CRÉD. 4]],ActividadesCom[[#This Row],[CRÉD. 5]])</f>
        <v>0</v>
      </c>
      <c r="F3967" s="18" t="str">
        <f>IF(ActividadesCom[[#This Row],[ÚLTIMO SEMESTRE CON CRÉDITOS]]&gt;0,ROUND(AVERAGE(ActividadesCom[[#This Row],[VALOR NIVEL 5]],ActividadesCom[[#This Row],[VALOR NIVEL 4]],ActividadesCom[[#This Row],[VALOR NIVEL 3]],ActividadesCom[[#This Row],[VALOR NIVEL 2]],ActividadesCom[[#This Row],[VALOR NIVEL 1]]),0),"")</f>
        <v/>
      </c>
      <c r="G3967" s="7" t="str">
        <f>IF(ActividadesCom[[#This Row],[PROMEDIO]]="","",IF(ActividadesCom[[#This Row],[PROMEDIO]]&gt;=4,"EXCELENTE",IF(ActividadesCom[[#This Row],[PROMEDIO]]&gt;=3,"NOTABLE",IF(ActividadesCom[[#This Row],[PROMEDIO]]&gt;=2,"BUENO",IF(ActividadesCom[[#This Row],[PROMEDIO]]=1,"SUFICIENTE","")))))</f>
        <v/>
      </c>
      <c r="H3967" s="18">
        <f>MAX(ActividadesCom[[#This Row],[PERÍODO 1]],ActividadesCom[[#This Row],[PERÍODO 2]],ActividadesCom[[#This Row],[PERÍODO 3]],ActividadesCom[[#This Row],[PERÍODO 4]],ActividadesCom[[#This Row],[PERÍODO 5]])</f>
        <v>0</v>
      </c>
      <c r="I3967" s="6"/>
      <c r="J3967" s="5"/>
      <c r="K3967" s="5"/>
      <c r="L3967" s="18" t="str">
        <f>IF(ActividadesCom[[#This Row],[NIVEL 1]]&lt;&gt;0,VLOOKUP(ActividadesCom[[#This Row],[NIVEL 1]],Catálogo!A:B,2,FALSE),"")</f>
        <v/>
      </c>
      <c r="M3967" s="5"/>
      <c r="N3967" s="6"/>
      <c r="O3967" s="5"/>
      <c r="P3967" s="5"/>
      <c r="Q3967" s="18" t="str">
        <f>IF(ActividadesCom[[#This Row],[NIVEL 2]]&lt;&gt;0,VLOOKUP(ActividadesCom[[#This Row],[NIVEL 2]],Catálogo!A:B,2,FALSE),"")</f>
        <v/>
      </c>
      <c r="R3967" s="5"/>
      <c r="S3967" s="6"/>
      <c r="T3967" s="5"/>
      <c r="U3967" s="5"/>
      <c r="V3967" s="18" t="str">
        <f>IF(ActividadesCom[[#This Row],[NIVEL 3]]&lt;&gt;0,VLOOKUP(ActividadesCom[[#This Row],[NIVEL 3]],Catálogo!A:B,2,FALSE),"")</f>
        <v/>
      </c>
      <c r="W3967" s="5"/>
      <c r="X3967" s="6"/>
      <c r="Y3967" s="5"/>
      <c r="Z3967" s="5"/>
      <c r="AA3967" s="18" t="str">
        <f>IF(ActividadesCom[[#This Row],[NIVEL 4]]&lt;&gt;0,VLOOKUP(ActividadesCom[[#This Row],[NIVEL 4]],Catálogo!A:B,2,FALSE),"")</f>
        <v/>
      </c>
      <c r="AB3967" s="5"/>
      <c r="AC3967" s="6"/>
      <c r="AD3967" s="5"/>
      <c r="AE3967" s="5"/>
      <c r="AF3967" s="18" t="str">
        <f>IF(ActividadesCom[[#This Row],[NIVEL 5]]&lt;&gt;0,VLOOKUP(ActividadesCom[[#This Row],[NIVEL 5]],Catálogo!A:B,2,FALSE),"")</f>
        <v/>
      </c>
      <c r="AG3967" s="36"/>
      <c r="AH3967" s="2"/>
      <c r="AI3967" s="2"/>
    </row>
    <row r="3968" spans="1:35" ht="30" customHeight="1" x14ac:dyDescent="0.25">
      <c r="A3968" s="7">
        <v>22470289</v>
      </c>
      <c r="B3968" s="10" t="str">
        <f>VLOOKUP(ActividadesCom[[#This Row],[NO. DE CONTROL]],'LISTADO ESTUDIANTES'!A:C,3,FALSE)</f>
        <v>GONGORA CALAN JUAN BAUTISTA</v>
      </c>
      <c r="C3968" s="97" t="str">
        <f>VLOOKUP(ActividadesCom[[#This Row],[NO. DE CONTROL]],'LISTADO ESTUDIANTES'!A:B,2,FALSE)</f>
        <v>INGENIERIA CIVIL</v>
      </c>
      <c r="D3968" s="18" t="str">
        <f>VLOOKUP(ActividadesCom[[#This Row],[NO. DE CONTROL]],'LISTADO ESTUDIANTES'!A:D,4,FALSE)</f>
        <v>ACTIVO(A)</v>
      </c>
      <c r="E3968" s="7">
        <f>SUM(ActividadesCom[[#This Row],[CRÉD. 1]],ActividadesCom[[#This Row],[CRÉD. 2]],ActividadesCom[[#This Row],[CRÉD. 3]],ActividadesCom[[#This Row],[CRÉD. 4]],ActividadesCom[[#This Row],[CRÉD. 5]])</f>
        <v>0</v>
      </c>
      <c r="F3968" s="18" t="str">
        <f>IF(ActividadesCom[[#This Row],[ÚLTIMO SEMESTRE CON CRÉDITOS]]&gt;0,ROUND(AVERAGE(ActividadesCom[[#This Row],[VALOR NIVEL 5]],ActividadesCom[[#This Row],[VALOR NIVEL 4]],ActividadesCom[[#This Row],[VALOR NIVEL 3]],ActividadesCom[[#This Row],[VALOR NIVEL 2]],ActividadesCom[[#This Row],[VALOR NIVEL 1]]),0),"")</f>
        <v/>
      </c>
      <c r="G3968" s="7" t="str">
        <f>IF(ActividadesCom[[#This Row],[PROMEDIO]]="","",IF(ActividadesCom[[#This Row],[PROMEDIO]]&gt;=4,"EXCELENTE",IF(ActividadesCom[[#This Row],[PROMEDIO]]&gt;=3,"NOTABLE",IF(ActividadesCom[[#This Row],[PROMEDIO]]&gt;=2,"BUENO",IF(ActividadesCom[[#This Row],[PROMEDIO]]=1,"SUFICIENTE","")))))</f>
        <v/>
      </c>
      <c r="H3968" s="18">
        <f>MAX(ActividadesCom[[#This Row],[PERÍODO 1]],ActividadesCom[[#This Row],[PERÍODO 2]],ActividadesCom[[#This Row],[PERÍODO 3]],ActividadesCom[[#This Row],[PERÍODO 4]],ActividadesCom[[#This Row],[PERÍODO 5]])</f>
        <v>0</v>
      </c>
      <c r="I3968" s="6"/>
      <c r="J3968" s="5"/>
      <c r="K3968" s="5"/>
      <c r="L3968" s="18" t="str">
        <f>IF(ActividadesCom[[#This Row],[NIVEL 1]]&lt;&gt;0,VLOOKUP(ActividadesCom[[#This Row],[NIVEL 1]],Catálogo!A:B,2,FALSE),"")</f>
        <v/>
      </c>
      <c r="M3968" s="5"/>
      <c r="N3968" s="6"/>
      <c r="O3968" s="5"/>
      <c r="P3968" s="5"/>
      <c r="Q3968" s="18" t="str">
        <f>IF(ActividadesCom[[#This Row],[NIVEL 2]]&lt;&gt;0,VLOOKUP(ActividadesCom[[#This Row],[NIVEL 2]],Catálogo!A:B,2,FALSE),"")</f>
        <v/>
      </c>
      <c r="R3968" s="5"/>
      <c r="S3968" s="6"/>
      <c r="T3968" s="5"/>
      <c r="U3968" s="5"/>
      <c r="V3968" s="18" t="str">
        <f>IF(ActividadesCom[[#This Row],[NIVEL 3]]&lt;&gt;0,VLOOKUP(ActividadesCom[[#This Row],[NIVEL 3]],Catálogo!A:B,2,FALSE),"")</f>
        <v/>
      </c>
      <c r="W3968" s="5"/>
      <c r="X3968" s="6"/>
      <c r="Y3968" s="5"/>
      <c r="Z3968" s="5"/>
      <c r="AA3968" s="18" t="str">
        <f>IF(ActividadesCom[[#This Row],[NIVEL 4]]&lt;&gt;0,VLOOKUP(ActividadesCom[[#This Row],[NIVEL 4]],Catálogo!A:B,2,FALSE),"")</f>
        <v/>
      </c>
      <c r="AB3968" s="5"/>
      <c r="AC3968" s="6"/>
      <c r="AD3968" s="5"/>
      <c r="AE3968" s="5"/>
      <c r="AF3968" s="18" t="str">
        <f>IF(ActividadesCom[[#This Row],[NIVEL 5]]&lt;&gt;0,VLOOKUP(ActividadesCom[[#This Row],[NIVEL 5]],Catálogo!A:B,2,FALSE),"")</f>
        <v/>
      </c>
      <c r="AG3968" s="36"/>
      <c r="AH3968" s="2"/>
      <c r="AI3968" s="2"/>
    </row>
    <row r="3969" spans="1:35" ht="30" customHeight="1" x14ac:dyDescent="0.25">
      <c r="A3969" s="7">
        <v>22470290</v>
      </c>
      <c r="B3969" s="10" t="str">
        <f>VLOOKUP(ActividadesCom[[#This Row],[NO. DE CONTROL]],'LISTADO ESTUDIANTES'!A:C,3,FALSE)</f>
        <v>PERERA HERNANDEZ LUIS FERNANDO</v>
      </c>
      <c r="C3969" s="97" t="str">
        <f>VLOOKUP(ActividadesCom[[#This Row],[NO. DE CONTROL]],'LISTADO ESTUDIANTES'!A:B,2,FALSE)</f>
        <v>INGENIERIA MECANICA</v>
      </c>
      <c r="D3969" s="18" t="str">
        <f>VLOOKUP(ActividadesCom[[#This Row],[NO. DE CONTROL]],'LISTADO ESTUDIANTES'!A:D,4,FALSE)</f>
        <v>ACTIVO(A)</v>
      </c>
      <c r="E3969" s="7">
        <f>SUM(ActividadesCom[[#This Row],[CRÉD. 1]],ActividadesCom[[#This Row],[CRÉD. 2]],ActividadesCom[[#This Row],[CRÉD. 3]],ActividadesCom[[#This Row],[CRÉD. 4]],ActividadesCom[[#This Row],[CRÉD. 5]])</f>
        <v>0</v>
      </c>
      <c r="F3969" s="18" t="str">
        <f>IF(ActividadesCom[[#This Row],[ÚLTIMO SEMESTRE CON CRÉDITOS]]&gt;0,ROUND(AVERAGE(ActividadesCom[[#This Row],[VALOR NIVEL 5]],ActividadesCom[[#This Row],[VALOR NIVEL 4]],ActividadesCom[[#This Row],[VALOR NIVEL 3]],ActividadesCom[[#This Row],[VALOR NIVEL 2]],ActividadesCom[[#This Row],[VALOR NIVEL 1]]),0),"")</f>
        <v/>
      </c>
      <c r="G3969" s="7" t="str">
        <f>IF(ActividadesCom[[#This Row],[PROMEDIO]]="","",IF(ActividadesCom[[#This Row],[PROMEDIO]]&gt;=4,"EXCELENTE",IF(ActividadesCom[[#This Row],[PROMEDIO]]&gt;=3,"NOTABLE",IF(ActividadesCom[[#This Row],[PROMEDIO]]&gt;=2,"BUENO",IF(ActividadesCom[[#This Row],[PROMEDIO]]=1,"SUFICIENTE","")))))</f>
        <v/>
      </c>
      <c r="H3969" s="18">
        <f>MAX(ActividadesCom[[#This Row],[PERÍODO 1]],ActividadesCom[[#This Row],[PERÍODO 2]],ActividadesCom[[#This Row],[PERÍODO 3]],ActividadesCom[[#This Row],[PERÍODO 4]],ActividadesCom[[#This Row],[PERÍODO 5]])</f>
        <v>0</v>
      </c>
      <c r="I3969" s="6"/>
      <c r="J3969" s="5"/>
      <c r="K3969" s="5"/>
      <c r="L3969" s="18" t="str">
        <f>IF(ActividadesCom[[#This Row],[NIVEL 1]]&lt;&gt;0,VLOOKUP(ActividadesCom[[#This Row],[NIVEL 1]],Catálogo!A:B,2,FALSE),"")</f>
        <v/>
      </c>
      <c r="M3969" s="5"/>
      <c r="N3969" s="6"/>
      <c r="O3969" s="5"/>
      <c r="P3969" s="5"/>
      <c r="Q3969" s="18" t="str">
        <f>IF(ActividadesCom[[#This Row],[NIVEL 2]]&lt;&gt;0,VLOOKUP(ActividadesCom[[#This Row],[NIVEL 2]],Catálogo!A:B,2,FALSE),"")</f>
        <v/>
      </c>
      <c r="R3969" s="5"/>
      <c r="S3969" s="6"/>
      <c r="T3969" s="5"/>
      <c r="U3969" s="5"/>
      <c r="V3969" s="18" t="str">
        <f>IF(ActividadesCom[[#This Row],[NIVEL 3]]&lt;&gt;0,VLOOKUP(ActividadesCom[[#This Row],[NIVEL 3]],Catálogo!A:B,2,FALSE),"")</f>
        <v/>
      </c>
      <c r="W3969" s="5"/>
      <c r="X3969" s="6"/>
      <c r="Y3969" s="5"/>
      <c r="Z3969" s="5"/>
      <c r="AA3969" s="18" t="str">
        <f>IF(ActividadesCom[[#This Row],[NIVEL 4]]&lt;&gt;0,VLOOKUP(ActividadesCom[[#This Row],[NIVEL 4]],Catálogo!A:B,2,FALSE),"")</f>
        <v/>
      </c>
      <c r="AB3969" s="5"/>
      <c r="AC3969" s="6"/>
      <c r="AD3969" s="5"/>
      <c r="AE3969" s="5"/>
      <c r="AF3969" s="18" t="str">
        <f>IF(ActividadesCom[[#This Row],[NIVEL 5]]&lt;&gt;0,VLOOKUP(ActividadesCom[[#This Row],[NIVEL 5]],Catálogo!A:B,2,FALSE),"")</f>
        <v/>
      </c>
      <c r="AG3969" s="36"/>
      <c r="AH3969" s="2"/>
      <c r="AI3969" s="2"/>
    </row>
    <row r="3970" spans="1:35" ht="30" customHeight="1" x14ac:dyDescent="0.25">
      <c r="A3970" s="7">
        <v>22470291</v>
      </c>
      <c r="B3970" s="10" t="str">
        <f>VLOOKUP(ActividadesCom[[#This Row],[NO. DE CONTROL]],'LISTADO ESTUDIANTES'!A:C,3,FALSE)</f>
        <v>SÁNCHEZ PERERA JOSÉ ERUBIEL</v>
      </c>
      <c r="C3970" s="97" t="str">
        <f>VLOOKUP(ActividadesCom[[#This Row],[NO. DE CONTROL]],'LISTADO ESTUDIANTES'!A:B,2,FALSE)</f>
        <v>INGENIERIA MECANICA</v>
      </c>
      <c r="D3970" s="18" t="str">
        <f>VLOOKUP(ActividadesCom[[#This Row],[NO. DE CONTROL]],'LISTADO ESTUDIANTES'!A:D,4,FALSE)</f>
        <v>ACTIVO(A)</v>
      </c>
      <c r="E3970" s="7">
        <f>SUM(ActividadesCom[[#This Row],[CRÉD. 1]],ActividadesCom[[#This Row],[CRÉD. 2]],ActividadesCom[[#This Row],[CRÉD. 3]],ActividadesCom[[#This Row],[CRÉD. 4]],ActividadesCom[[#This Row],[CRÉD. 5]])</f>
        <v>0</v>
      </c>
      <c r="F3970" s="18" t="str">
        <f>IF(ActividadesCom[[#This Row],[ÚLTIMO SEMESTRE CON CRÉDITOS]]&gt;0,ROUND(AVERAGE(ActividadesCom[[#This Row],[VALOR NIVEL 5]],ActividadesCom[[#This Row],[VALOR NIVEL 4]],ActividadesCom[[#This Row],[VALOR NIVEL 3]],ActividadesCom[[#This Row],[VALOR NIVEL 2]],ActividadesCom[[#This Row],[VALOR NIVEL 1]]),0),"")</f>
        <v/>
      </c>
      <c r="G3970" s="7" t="str">
        <f>IF(ActividadesCom[[#This Row],[PROMEDIO]]="","",IF(ActividadesCom[[#This Row],[PROMEDIO]]&gt;=4,"EXCELENTE",IF(ActividadesCom[[#This Row],[PROMEDIO]]&gt;=3,"NOTABLE",IF(ActividadesCom[[#This Row],[PROMEDIO]]&gt;=2,"BUENO",IF(ActividadesCom[[#This Row],[PROMEDIO]]=1,"SUFICIENTE","")))))</f>
        <v/>
      </c>
      <c r="H3970" s="18">
        <f>MAX(ActividadesCom[[#This Row],[PERÍODO 1]],ActividadesCom[[#This Row],[PERÍODO 2]],ActividadesCom[[#This Row],[PERÍODO 3]],ActividadesCom[[#This Row],[PERÍODO 4]],ActividadesCom[[#This Row],[PERÍODO 5]])</f>
        <v>0</v>
      </c>
      <c r="I3970" s="6"/>
      <c r="J3970" s="5"/>
      <c r="K3970" s="5"/>
      <c r="L3970" s="18" t="str">
        <f>IF(ActividadesCom[[#This Row],[NIVEL 1]]&lt;&gt;0,VLOOKUP(ActividadesCom[[#This Row],[NIVEL 1]],Catálogo!A:B,2,FALSE),"")</f>
        <v/>
      </c>
      <c r="M3970" s="5"/>
      <c r="N3970" s="6"/>
      <c r="O3970" s="5"/>
      <c r="P3970" s="5"/>
      <c r="Q3970" s="18" t="str">
        <f>IF(ActividadesCom[[#This Row],[NIVEL 2]]&lt;&gt;0,VLOOKUP(ActividadesCom[[#This Row],[NIVEL 2]],Catálogo!A:B,2,FALSE),"")</f>
        <v/>
      </c>
      <c r="R3970" s="5"/>
      <c r="S3970" s="6"/>
      <c r="T3970" s="5"/>
      <c r="U3970" s="5"/>
      <c r="V3970" s="18" t="str">
        <f>IF(ActividadesCom[[#This Row],[NIVEL 3]]&lt;&gt;0,VLOOKUP(ActividadesCom[[#This Row],[NIVEL 3]],Catálogo!A:B,2,FALSE),"")</f>
        <v/>
      </c>
      <c r="W3970" s="5"/>
      <c r="X3970" s="6"/>
      <c r="Y3970" s="5"/>
      <c r="Z3970" s="5"/>
      <c r="AA3970" s="18" t="str">
        <f>IF(ActividadesCom[[#This Row],[NIVEL 4]]&lt;&gt;0,VLOOKUP(ActividadesCom[[#This Row],[NIVEL 4]],Catálogo!A:B,2,FALSE),"")</f>
        <v/>
      </c>
      <c r="AB3970" s="5"/>
      <c r="AC3970" s="6"/>
      <c r="AD3970" s="5"/>
      <c r="AE3970" s="5"/>
      <c r="AF3970" s="18" t="str">
        <f>IF(ActividadesCom[[#This Row],[NIVEL 5]]&lt;&gt;0,VLOOKUP(ActividadesCom[[#This Row],[NIVEL 5]],Catálogo!A:B,2,FALSE),"")</f>
        <v/>
      </c>
      <c r="AG3970" s="36"/>
      <c r="AH3970" s="2"/>
      <c r="AI3970" s="2"/>
    </row>
    <row r="3971" spans="1:35" ht="30" customHeight="1" x14ac:dyDescent="0.25">
      <c r="A3971" s="7">
        <v>22470292</v>
      </c>
      <c r="B3971" s="10" t="str">
        <f>VLOOKUP(ActividadesCom[[#This Row],[NO. DE CONTROL]],'LISTADO ESTUDIANTES'!A:C,3,FALSE)</f>
        <v>LAGUNA  CARDEÑA  SANTIAGO ALONSO</v>
      </c>
      <c r="C3971" s="97" t="str">
        <f>VLOOKUP(ActividadesCom[[#This Row],[NO. DE CONTROL]],'LISTADO ESTUDIANTES'!A:B,2,FALSE)</f>
        <v>INGENIERIA MECANICA</v>
      </c>
      <c r="D3971" s="18" t="str">
        <f>VLOOKUP(ActividadesCom[[#This Row],[NO. DE CONTROL]],'LISTADO ESTUDIANTES'!A:D,4,FALSE)</f>
        <v>ACTIVO(A)</v>
      </c>
      <c r="E3971" s="7">
        <f>SUM(ActividadesCom[[#This Row],[CRÉD. 1]],ActividadesCom[[#This Row],[CRÉD. 2]],ActividadesCom[[#This Row],[CRÉD. 3]],ActividadesCom[[#This Row],[CRÉD. 4]],ActividadesCom[[#This Row],[CRÉD. 5]])</f>
        <v>0</v>
      </c>
      <c r="F3971" s="18" t="str">
        <f>IF(ActividadesCom[[#This Row],[ÚLTIMO SEMESTRE CON CRÉDITOS]]&gt;0,ROUND(AVERAGE(ActividadesCom[[#This Row],[VALOR NIVEL 5]],ActividadesCom[[#This Row],[VALOR NIVEL 4]],ActividadesCom[[#This Row],[VALOR NIVEL 3]],ActividadesCom[[#This Row],[VALOR NIVEL 2]],ActividadesCom[[#This Row],[VALOR NIVEL 1]]),0),"")</f>
        <v/>
      </c>
      <c r="G3971" s="7" t="str">
        <f>IF(ActividadesCom[[#This Row],[PROMEDIO]]="","",IF(ActividadesCom[[#This Row],[PROMEDIO]]&gt;=4,"EXCELENTE",IF(ActividadesCom[[#This Row],[PROMEDIO]]&gt;=3,"NOTABLE",IF(ActividadesCom[[#This Row],[PROMEDIO]]&gt;=2,"BUENO",IF(ActividadesCom[[#This Row],[PROMEDIO]]=1,"SUFICIENTE","")))))</f>
        <v/>
      </c>
      <c r="H3971" s="18">
        <f>MAX(ActividadesCom[[#This Row],[PERÍODO 1]],ActividadesCom[[#This Row],[PERÍODO 2]],ActividadesCom[[#This Row],[PERÍODO 3]],ActividadesCom[[#This Row],[PERÍODO 4]],ActividadesCom[[#This Row],[PERÍODO 5]])</f>
        <v>0</v>
      </c>
      <c r="I3971" s="6"/>
      <c r="J3971" s="5"/>
      <c r="K3971" s="5"/>
      <c r="L3971" s="18" t="str">
        <f>IF(ActividadesCom[[#This Row],[NIVEL 1]]&lt;&gt;0,VLOOKUP(ActividadesCom[[#This Row],[NIVEL 1]],Catálogo!A:B,2,FALSE),"")</f>
        <v/>
      </c>
      <c r="M3971" s="5"/>
      <c r="N3971" s="6"/>
      <c r="O3971" s="5"/>
      <c r="P3971" s="5"/>
      <c r="Q3971" s="18" t="str">
        <f>IF(ActividadesCom[[#This Row],[NIVEL 2]]&lt;&gt;0,VLOOKUP(ActividadesCom[[#This Row],[NIVEL 2]],Catálogo!A:B,2,FALSE),"")</f>
        <v/>
      </c>
      <c r="R3971" s="5"/>
      <c r="S3971" s="6"/>
      <c r="T3971" s="5"/>
      <c r="U3971" s="5"/>
      <c r="V3971" s="18" t="str">
        <f>IF(ActividadesCom[[#This Row],[NIVEL 3]]&lt;&gt;0,VLOOKUP(ActividadesCom[[#This Row],[NIVEL 3]],Catálogo!A:B,2,FALSE),"")</f>
        <v/>
      </c>
      <c r="W3971" s="5"/>
      <c r="X3971" s="6"/>
      <c r="Y3971" s="5"/>
      <c r="Z3971" s="5"/>
      <c r="AA3971" s="18" t="str">
        <f>IF(ActividadesCom[[#This Row],[NIVEL 4]]&lt;&gt;0,VLOOKUP(ActividadesCom[[#This Row],[NIVEL 4]],Catálogo!A:B,2,FALSE),"")</f>
        <v/>
      </c>
      <c r="AB3971" s="5"/>
      <c r="AC3971" s="6"/>
      <c r="AD3971" s="5"/>
      <c r="AE3971" s="5"/>
      <c r="AF3971" s="18" t="str">
        <f>IF(ActividadesCom[[#This Row],[NIVEL 5]]&lt;&gt;0,VLOOKUP(ActividadesCom[[#This Row],[NIVEL 5]],Catálogo!A:B,2,FALSE),"")</f>
        <v/>
      </c>
      <c r="AG3971" s="36"/>
      <c r="AH3971" s="2"/>
      <c r="AI3971" s="2"/>
    </row>
    <row r="3972" spans="1:35" ht="30" customHeight="1" x14ac:dyDescent="0.25">
      <c r="A3972" s="7">
        <v>22470293</v>
      </c>
      <c r="B3972" s="10" t="str">
        <f>VLOOKUP(ActividadesCom[[#This Row],[NO. DE CONTROL]],'LISTADO ESTUDIANTES'!A:C,3,FALSE)</f>
        <v>LEÓN COLLI CESAR ANTONIO</v>
      </c>
      <c r="C3972" s="97" t="str">
        <f>VLOOKUP(ActividadesCom[[#This Row],[NO. DE CONTROL]],'LISTADO ESTUDIANTES'!A:B,2,FALSE)</f>
        <v>INGENIERIA QUIMICA</v>
      </c>
      <c r="D3972" s="18" t="str">
        <f>VLOOKUP(ActividadesCom[[#This Row],[NO. DE CONTROL]],'LISTADO ESTUDIANTES'!A:D,4,FALSE)</f>
        <v>ACTIVO(A)</v>
      </c>
      <c r="E3972" s="7">
        <f>SUM(ActividadesCom[[#This Row],[CRÉD. 1]],ActividadesCom[[#This Row],[CRÉD. 2]],ActividadesCom[[#This Row],[CRÉD. 3]],ActividadesCom[[#This Row],[CRÉD. 4]],ActividadesCom[[#This Row],[CRÉD. 5]])</f>
        <v>0</v>
      </c>
      <c r="F3972" s="18" t="str">
        <f>IF(ActividadesCom[[#This Row],[ÚLTIMO SEMESTRE CON CRÉDITOS]]&gt;0,ROUND(AVERAGE(ActividadesCom[[#This Row],[VALOR NIVEL 5]],ActividadesCom[[#This Row],[VALOR NIVEL 4]],ActividadesCom[[#This Row],[VALOR NIVEL 3]],ActividadesCom[[#This Row],[VALOR NIVEL 2]],ActividadesCom[[#This Row],[VALOR NIVEL 1]]),0),"")</f>
        <v/>
      </c>
      <c r="G3972" s="7" t="str">
        <f>IF(ActividadesCom[[#This Row],[PROMEDIO]]="","",IF(ActividadesCom[[#This Row],[PROMEDIO]]&gt;=4,"EXCELENTE",IF(ActividadesCom[[#This Row],[PROMEDIO]]&gt;=3,"NOTABLE",IF(ActividadesCom[[#This Row],[PROMEDIO]]&gt;=2,"BUENO",IF(ActividadesCom[[#This Row],[PROMEDIO]]=1,"SUFICIENTE","")))))</f>
        <v/>
      </c>
      <c r="H3972" s="18">
        <f>MAX(ActividadesCom[[#This Row],[PERÍODO 1]],ActividadesCom[[#This Row],[PERÍODO 2]],ActividadesCom[[#This Row],[PERÍODO 3]],ActividadesCom[[#This Row],[PERÍODO 4]],ActividadesCom[[#This Row],[PERÍODO 5]])</f>
        <v>0</v>
      </c>
      <c r="I3972" s="6"/>
      <c r="J3972" s="5"/>
      <c r="K3972" s="5"/>
      <c r="L3972" s="18" t="str">
        <f>IF(ActividadesCom[[#This Row],[NIVEL 1]]&lt;&gt;0,VLOOKUP(ActividadesCom[[#This Row],[NIVEL 1]],Catálogo!A:B,2,FALSE),"")</f>
        <v/>
      </c>
      <c r="M3972" s="5"/>
      <c r="N3972" s="6"/>
      <c r="O3972" s="5"/>
      <c r="P3972" s="5"/>
      <c r="Q3972" s="18" t="str">
        <f>IF(ActividadesCom[[#This Row],[NIVEL 2]]&lt;&gt;0,VLOOKUP(ActividadesCom[[#This Row],[NIVEL 2]],Catálogo!A:B,2,FALSE),"")</f>
        <v/>
      </c>
      <c r="R3972" s="5"/>
      <c r="S3972" s="6"/>
      <c r="T3972" s="5"/>
      <c r="U3972" s="5"/>
      <c r="V3972" s="18" t="str">
        <f>IF(ActividadesCom[[#This Row],[NIVEL 3]]&lt;&gt;0,VLOOKUP(ActividadesCom[[#This Row],[NIVEL 3]],Catálogo!A:B,2,FALSE),"")</f>
        <v/>
      </c>
      <c r="W3972" s="5"/>
      <c r="X3972" s="6"/>
      <c r="Y3972" s="5"/>
      <c r="Z3972" s="5"/>
      <c r="AA3972" s="18" t="str">
        <f>IF(ActividadesCom[[#This Row],[NIVEL 4]]&lt;&gt;0,VLOOKUP(ActividadesCom[[#This Row],[NIVEL 4]],Catálogo!A:B,2,FALSE),"")</f>
        <v/>
      </c>
      <c r="AB3972" s="5"/>
      <c r="AC3972" s="6"/>
      <c r="AD3972" s="5"/>
      <c r="AE3972" s="5"/>
      <c r="AF3972" s="18" t="str">
        <f>IF(ActividadesCom[[#This Row],[NIVEL 5]]&lt;&gt;0,VLOOKUP(ActividadesCom[[#This Row],[NIVEL 5]],Catálogo!A:B,2,FALSE),"")</f>
        <v/>
      </c>
      <c r="AG3972" s="36"/>
      <c r="AH3972" s="2"/>
      <c r="AI3972" s="2"/>
    </row>
    <row r="3973" spans="1:35" ht="30" customHeight="1" x14ac:dyDescent="0.25">
      <c r="A3973" s="7">
        <v>22470294</v>
      </c>
      <c r="B3973" s="10" t="str">
        <f>VLOOKUP(ActividadesCom[[#This Row],[NO. DE CONTROL]],'LISTADO ESTUDIANTES'!A:C,3,FALSE)</f>
        <v>LARA  POOL ELIAS ANTONIO </v>
      </c>
      <c r="C3973" s="97" t="str">
        <f>VLOOKUP(ActividadesCom[[#This Row],[NO. DE CONTROL]],'LISTADO ESTUDIANTES'!A:B,2,FALSE)</f>
        <v>ARQUITECTURA</v>
      </c>
      <c r="D3973" s="18" t="str">
        <f>VLOOKUP(ActividadesCom[[#This Row],[NO. DE CONTROL]],'LISTADO ESTUDIANTES'!A:D,4,FALSE)</f>
        <v>ACTIVO(A)</v>
      </c>
      <c r="E3973" s="7">
        <f>SUM(ActividadesCom[[#This Row],[CRÉD. 1]],ActividadesCom[[#This Row],[CRÉD. 2]],ActividadesCom[[#This Row],[CRÉD. 3]],ActividadesCom[[#This Row],[CRÉD. 4]],ActividadesCom[[#This Row],[CRÉD. 5]])</f>
        <v>0</v>
      </c>
      <c r="F3973" s="18" t="str">
        <f>IF(ActividadesCom[[#This Row],[ÚLTIMO SEMESTRE CON CRÉDITOS]]&gt;0,ROUND(AVERAGE(ActividadesCom[[#This Row],[VALOR NIVEL 5]],ActividadesCom[[#This Row],[VALOR NIVEL 4]],ActividadesCom[[#This Row],[VALOR NIVEL 3]],ActividadesCom[[#This Row],[VALOR NIVEL 2]],ActividadesCom[[#This Row],[VALOR NIVEL 1]]),0),"")</f>
        <v/>
      </c>
      <c r="G3973" s="7" t="str">
        <f>IF(ActividadesCom[[#This Row],[PROMEDIO]]="","",IF(ActividadesCom[[#This Row],[PROMEDIO]]&gt;=4,"EXCELENTE",IF(ActividadesCom[[#This Row],[PROMEDIO]]&gt;=3,"NOTABLE",IF(ActividadesCom[[#This Row],[PROMEDIO]]&gt;=2,"BUENO",IF(ActividadesCom[[#This Row],[PROMEDIO]]=1,"SUFICIENTE","")))))</f>
        <v/>
      </c>
      <c r="H3973" s="18">
        <f>MAX(ActividadesCom[[#This Row],[PERÍODO 1]],ActividadesCom[[#This Row],[PERÍODO 2]],ActividadesCom[[#This Row],[PERÍODO 3]],ActividadesCom[[#This Row],[PERÍODO 4]],ActividadesCom[[#This Row],[PERÍODO 5]])</f>
        <v>0</v>
      </c>
      <c r="I3973" s="6"/>
      <c r="J3973" s="5"/>
      <c r="K3973" s="5"/>
      <c r="L3973" s="18" t="str">
        <f>IF(ActividadesCom[[#This Row],[NIVEL 1]]&lt;&gt;0,VLOOKUP(ActividadesCom[[#This Row],[NIVEL 1]],Catálogo!A:B,2,FALSE),"")</f>
        <v/>
      </c>
      <c r="M3973" s="5"/>
      <c r="N3973" s="6"/>
      <c r="O3973" s="5"/>
      <c r="P3973" s="5"/>
      <c r="Q3973" s="18" t="str">
        <f>IF(ActividadesCom[[#This Row],[NIVEL 2]]&lt;&gt;0,VLOOKUP(ActividadesCom[[#This Row],[NIVEL 2]],Catálogo!A:B,2,FALSE),"")</f>
        <v/>
      </c>
      <c r="R3973" s="5"/>
      <c r="S3973" s="6"/>
      <c r="T3973" s="5"/>
      <c r="U3973" s="5"/>
      <c r="V3973" s="18" t="str">
        <f>IF(ActividadesCom[[#This Row],[NIVEL 3]]&lt;&gt;0,VLOOKUP(ActividadesCom[[#This Row],[NIVEL 3]],Catálogo!A:B,2,FALSE),"")</f>
        <v/>
      </c>
      <c r="W3973" s="5"/>
      <c r="X3973" s="6"/>
      <c r="Y3973" s="5"/>
      <c r="Z3973" s="5"/>
      <c r="AA3973" s="18" t="str">
        <f>IF(ActividadesCom[[#This Row],[NIVEL 4]]&lt;&gt;0,VLOOKUP(ActividadesCom[[#This Row],[NIVEL 4]],Catálogo!A:B,2,FALSE),"")</f>
        <v/>
      </c>
      <c r="AB3973" s="5"/>
      <c r="AC3973" s="6"/>
      <c r="AD3973" s="5"/>
      <c r="AE3973" s="5"/>
      <c r="AF3973" s="18" t="str">
        <f>IF(ActividadesCom[[#This Row],[NIVEL 5]]&lt;&gt;0,VLOOKUP(ActividadesCom[[#This Row],[NIVEL 5]],Catálogo!A:B,2,FALSE),"")</f>
        <v/>
      </c>
      <c r="AG3973" s="36"/>
      <c r="AH3973" s="2"/>
      <c r="AI3973" s="2"/>
    </row>
    <row r="3974" spans="1:35" ht="30" customHeight="1" x14ac:dyDescent="0.25">
      <c r="A3974" s="7">
        <v>22470295</v>
      </c>
      <c r="B3974" s="10" t="str">
        <f>VLOOKUP(ActividadesCom[[#This Row],[NO. DE CONTROL]],'LISTADO ESTUDIANTES'!A:C,3,FALSE)</f>
        <v>ZUÑIGA CALZADA ITXIA XHUNELY</v>
      </c>
      <c r="C3974" s="97" t="str">
        <f>VLOOKUP(ActividadesCom[[#This Row],[NO. DE CONTROL]],'LISTADO ESTUDIANTES'!A:B,2,FALSE)</f>
        <v>INGENIERIA EN SISTEMAS COMPUTACIONALES</v>
      </c>
      <c r="D3974" s="18" t="str">
        <f>VLOOKUP(ActividadesCom[[#This Row],[NO. DE CONTROL]],'LISTADO ESTUDIANTES'!A:D,4,FALSE)</f>
        <v>ACTIVO(A)</v>
      </c>
      <c r="E3974" s="7">
        <f>SUM(ActividadesCom[[#This Row],[CRÉD. 1]],ActividadesCom[[#This Row],[CRÉD. 2]],ActividadesCom[[#This Row],[CRÉD. 3]],ActividadesCom[[#This Row],[CRÉD. 4]],ActividadesCom[[#This Row],[CRÉD. 5]])</f>
        <v>0</v>
      </c>
      <c r="F3974" s="18" t="str">
        <f>IF(ActividadesCom[[#This Row],[ÚLTIMO SEMESTRE CON CRÉDITOS]]&gt;0,ROUND(AVERAGE(ActividadesCom[[#This Row],[VALOR NIVEL 5]],ActividadesCom[[#This Row],[VALOR NIVEL 4]],ActividadesCom[[#This Row],[VALOR NIVEL 3]],ActividadesCom[[#This Row],[VALOR NIVEL 2]],ActividadesCom[[#This Row],[VALOR NIVEL 1]]),0),"")</f>
        <v/>
      </c>
      <c r="G3974" s="7" t="str">
        <f>IF(ActividadesCom[[#This Row],[PROMEDIO]]="","",IF(ActividadesCom[[#This Row],[PROMEDIO]]&gt;=4,"EXCELENTE",IF(ActividadesCom[[#This Row],[PROMEDIO]]&gt;=3,"NOTABLE",IF(ActividadesCom[[#This Row],[PROMEDIO]]&gt;=2,"BUENO",IF(ActividadesCom[[#This Row],[PROMEDIO]]=1,"SUFICIENTE","")))))</f>
        <v/>
      </c>
      <c r="H3974" s="18">
        <f>MAX(ActividadesCom[[#This Row],[PERÍODO 1]],ActividadesCom[[#This Row],[PERÍODO 2]],ActividadesCom[[#This Row],[PERÍODO 3]],ActividadesCom[[#This Row],[PERÍODO 4]],ActividadesCom[[#This Row],[PERÍODO 5]])</f>
        <v>0</v>
      </c>
      <c r="I3974" s="6"/>
      <c r="J3974" s="5"/>
      <c r="K3974" s="5"/>
      <c r="L3974" s="18" t="str">
        <f>IF(ActividadesCom[[#This Row],[NIVEL 1]]&lt;&gt;0,VLOOKUP(ActividadesCom[[#This Row],[NIVEL 1]],Catálogo!A:B,2,FALSE),"")</f>
        <v/>
      </c>
      <c r="M3974" s="5"/>
      <c r="N3974" s="6"/>
      <c r="O3974" s="5"/>
      <c r="P3974" s="5"/>
      <c r="Q3974" s="18" t="str">
        <f>IF(ActividadesCom[[#This Row],[NIVEL 2]]&lt;&gt;0,VLOOKUP(ActividadesCom[[#This Row],[NIVEL 2]],Catálogo!A:B,2,FALSE),"")</f>
        <v/>
      </c>
      <c r="R3974" s="5"/>
      <c r="S3974" s="6"/>
      <c r="T3974" s="5"/>
      <c r="U3974" s="5"/>
      <c r="V3974" s="18" t="str">
        <f>IF(ActividadesCom[[#This Row],[NIVEL 3]]&lt;&gt;0,VLOOKUP(ActividadesCom[[#This Row],[NIVEL 3]],Catálogo!A:B,2,FALSE),"")</f>
        <v/>
      </c>
      <c r="W3974" s="5"/>
      <c r="X3974" s="6"/>
      <c r="Y3974" s="5"/>
      <c r="Z3974" s="5"/>
      <c r="AA3974" s="18" t="str">
        <f>IF(ActividadesCom[[#This Row],[NIVEL 4]]&lt;&gt;0,VLOOKUP(ActividadesCom[[#This Row],[NIVEL 4]],Catálogo!A:B,2,FALSE),"")</f>
        <v/>
      </c>
      <c r="AB3974" s="5"/>
      <c r="AC3974" s="6"/>
      <c r="AD3974" s="5"/>
      <c r="AE3974" s="5"/>
      <c r="AF3974" s="18" t="str">
        <f>IF(ActividadesCom[[#This Row],[NIVEL 5]]&lt;&gt;0,VLOOKUP(ActividadesCom[[#This Row],[NIVEL 5]],Catálogo!A:B,2,FALSE),"")</f>
        <v/>
      </c>
      <c r="AG3974" s="36"/>
      <c r="AH3974" s="2"/>
      <c r="AI3974" s="2"/>
    </row>
    <row r="3975" spans="1:35" ht="30" customHeight="1" x14ac:dyDescent="0.25">
      <c r="A3975" s="7">
        <v>22470296</v>
      </c>
      <c r="B3975" s="10" t="str">
        <f>VLOOKUP(ActividadesCom[[#This Row],[NO. DE CONTROL]],'LISTADO ESTUDIANTES'!A:C,3,FALSE)</f>
        <v>MORENO MARTAGON ROBERTO CARLOS</v>
      </c>
      <c r="C3975" s="97" t="str">
        <f>VLOOKUP(ActividadesCom[[#This Row],[NO. DE CONTROL]],'LISTADO ESTUDIANTES'!A:B,2,FALSE)</f>
        <v>INGENIERIA EN SISTEMAS COMPUTACIONALES</v>
      </c>
      <c r="D3975" s="18" t="str">
        <f>VLOOKUP(ActividadesCom[[#This Row],[NO. DE CONTROL]],'LISTADO ESTUDIANTES'!A:D,4,FALSE)</f>
        <v>ACTIVO(A)</v>
      </c>
      <c r="E3975" s="7">
        <f>SUM(ActividadesCom[[#This Row],[CRÉD. 1]],ActividadesCom[[#This Row],[CRÉD. 2]],ActividadesCom[[#This Row],[CRÉD. 3]],ActividadesCom[[#This Row],[CRÉD. 4]],ActividadesCom[[#This Row],[CRÉD. 5]])</f>
        <v>0</v>
      </c>
      <c r="F3975" s="18" t="str">
        <f>IF(ActividadesCom[[#This Row],[ÚLTIMO SEMESTRE CON CRÉDITOS]]&gt;0,ROUND(AVERAGE(ActividadesCom[[#This Row],[VALOR NIVEL 5]],ActividadesCom[[#This Row],[VALOR NIVEL 4]],ActividadesCom[[#This Row],[VALOR NIVEL 3]],ActividadesCom[[#This Row],[VALOR NIVEL 2]],ActividadesCom[[#This Row],[VALOR NIVEL 1]]),0),"")</f>
        <v/>
      </c>
      <c r="G3975" s="7" t="str">
        <f>IF(ActividadesCom[[#This Row],[PROMEDIO]]="","",IF(ActividadesCom[[#This Row],[PROMEDIO]]&gt;=4,"EXCELENTE",IF(ActividadesCom[[#This Row],[PROMEDIO]]&gt;=3,"NOTABLE",IF(ActividadesCom[[#This Row],[PROMEDIO]]&gt;=2,"BUENO",IF(ActividadesCom[[#This Row],[PROMEDIO]]=1,"SUFICIENTE","")))))</f>
        <v/>
      </c>
      <c r="H3975" s="18">
        <f>MAX(ActividadesCom[[#This Row],[PERÍODO 1]],ActividadesCom[[#This Row],[PERÍODO 2]],ActividadesCom[[#This Row],[PERÍODO 3]],ActividadesCom[[#This Row],[PERÍODO 4]],ActividadesCom[[#This Row],[PERÍODO 5]])</f>
        <v>0</v>
      </c>
      <c r="I3975" s="6"/>
      <c r="J3975" s="5"/>
      <c r="K3975" s="5"/>
      <c r="L3975" s="18" t="str">
        <f>IF(ActividadesCom[[#This Row],[NIVEL 1]]&lt;&gt;0,VLOOKUP(ActividadesCom[[#This Row],[NIVEL 1]],Catálogo!A:B,2,FALSE),"")</f>
        <v/>
      </c>
      <c r="M3975" s="5"/>
      <c r="N3975" s="6"/>
      <c r="O3975" s="5"/>
      <c r="P3975" s="5"/>
      <c r="Q3975" s="18" t="str">
        <f>IF(ActividadesCom[[#This Row],[NIVEL 2]]&lt;&gt;0,VLOOKUP(ActividadesCom[[#This Row],[NIVEL 2]],Catálogo!A:B,2,FALSE),"")</f>
        <v/>
      </c>
      <c r="R3975" s="5"/>
      <c r="S3975" s="6"/>
      <c r="T3975" s="5"/>
      <c r="U3975" s="5"/>
      <c r="V3975" s="18" t="str">
        <f>IF(ActividadesCom[[#This Row],[NIVEL 3]]&lt;&gt;0,VLOOKUP(ActividadesCom[[#This Row],[NIVEL 3]],Catálogo!A:B,2,FALSE),"")</f>
        <v/>
      </c>
      <c r="W3975" s="5"/>
      <c r="X3975" s="6"/>
      <c r="Y3975" s="5"/>
      <c r="Z3975" s="5"/>
      <c r="AA3975" s="18" t="str">
        <f>IF(ActividadesCom[[#This Row],[NIVEL 4]]&lt;&gt;0,VLOOKUP(ActividadesCom[[#This Row],[NIVEL 4]],Catálogo!A:B,2,FALSE),"")</f>
        <v/>
      </c>
      <c r="AB3975" s="5"/>
      <c r="AC3975" s="6"/>
      <c r="AD3975" s="5"/>
      <c r="AE3975" s="5"/>
      <c r="AF3975" s="18" t="str">
        <f>IF(ActividadesCom[[#This Row],[NIVEL 5]]&lt;&gt;0,VLOOKUP(ActividadesCom[[#This Row],[NIVEL 5]],Catálogo!A:B,2,FALSE),"")</f>
        <v/>
      </c>
      <c r="AG3975" s="36"/>
      <c r="AH3975" s="2"/>
      <c r="AI3975" s="2"/>
    </row>
    <row r="3976" spans="1:35" ht="30" customHeight="1" x14ac:dyDescent="0.25">
      <c r="A3976" s="7">
        <v>22470297</v>
      </c>
      <c r="B3976" s="10" t="str">
        <f>VLOOKUP(ActividadesCom[[#This Row],[NO. DE CONTROL]],'LISTADO ESTUDIANTES'!A:C,3,FALSE)</f>
        <v>VÁZQUEZ PÉREZ AURI PAULINA </v>
      </c>
      <c r="C3976" s="97" t="str">
        <f>VLOOKUP(ActividadesCom[[#This Row],[NO. DE CONTROL]],'LISTADO ESTUDIANTES'!A:B,2,FALSE)</f>
        <v>INGENIERIA EN SISTEMAS COMPUTACIONALES</v>
      </c>
      <c r="D3976" s="18" t="str">
        <f>VLOOKUP(ActividadesCom[[#This Row],[NO. DE CONTROL]],'LISTADO ESTUDIANTES'!A:D,4,FALSE)</f>
        <v>ACTIVO(A)</v>
      </c>
      <c r="E3976" s="7">
        <f>SUM(ActividadesCom[[#This Row],[CRÉD. 1]],ActividadesCom[[#This Row],[CRÉD. 2]],ActividadesCom[[#This Row],[CRÉD. 3]],ActividadesCom[[#This Row],[CRÉD. 4]],ActividadesCom[[#This Row],[CRÉD. 5]])</f>
        <v>0</v>
      </c>
      <c r="F3976" s="18" t="str">
        <f>IF(ActividadesCom[[#This Row],[ÚLTIMO SEMESTRE CON CRÉDITOS]]&gt;0,ROUND(AVERAGE(ActividadesCom[[#This Row],[VALOR NIVEL 5]],ActividadesCom[[#This Row],[VALOR NIVEL 4]],ActividadesCom[[#This Row],[VALOR NIVEL 3]],ActividadesCom[[#This Row],[VALOR NIVEL 2]],ActividadesCom[[#This Row],[VALOR NIVEL 1]]),0),"")</f>
        <v/>
      </c>
      <c r="G3976" s="7" t="str">
        <f>IF(ActividadesCom[[#This Row],[PROMEDIO]]="","",IF(ActividadesCom[[#This Row],[PROMEDIO]]&gt;=4,"EXCELENTE",IF(ActividadesCom[[#This Row],[PROMEDIO]]&gt;=3,"NOTABLE",IF(ActividadesCom[[#This Row],[PROMEDIO]]&gt;=2,"BUENO",IF(ActividadesCom[[#This Row],[PROMEDIO]]=1,"SUFICIENTE","")))))</f>
        <v/>
      </c>
      <c r="H3976" s="18">
        <f>MAX(ActividadesCom[[#This Row],[PERÍODO 1]],ActividadesCom[[#This Row],[PERÍODO 2]],ActividadesCom[[#This Row],[PERÍODO 3]],ActividadesCom[[#This Row],[PERÍODO 4]],ActividadesCom[[#This Row],[PERÍODO 5]])</f>
        <v>0</v>
      </c>
      <c r="I3976" s="6"/>
      <c r="J3976" s="5"/>
      <c r="K3976" s="5"/>
      <c r="L3976" s="18" t="str">
        <f>IF(ActividadesCom[[#This Row],[NIVEL 1]]&lt;&gt;0,VLOOKUP(ActividadesCom[[#This Row],[NIVEL 1]],Catálogo!A:B,2,FALSE),"")</f>
        <v/>
      </c>
      <c r="M3976" s="5"/>
      <c r="N3976" s="6"/>
      <c r="O3976" s="5"/>
      <c r="P3976" s="5"/>
      <c r="Q3976" s="18" t="str">
        <f>IF(ActividadesCom[[#This Row],[NIVEL 2]]&lt;&gt;0,VLOOKUP(ActividadesCom[[#This Row],[NIVEL 2]],Catálogo!A:B,2,FALSE),"")</f>
        <v/>
      </c>
      <c r="R3976" s="5"/>
      <c r="S3976" s="6"/>
      <c r="T3976" s="5"/>
      <c r="U3976" s="5"/>
      <c r="V3976" s="18" t="str">
        <f>IF(ActividadesCom[[#This Row],[NIVEL 3]]&lt;&gt;0,VLOOKUP(ActividadesCom[[#This Row],[NIVEL 3]],Catálogo!A:B,2,FALSE),"")</f>
        <v/>
      </c>
      <c r="W3976" s="5"/>
      <c r="X3976" s="6"/>
      <c r="Y3976" s="5"/>
      <c r="Z3976" s="5"/>
      <c r="AA3976" s="18" t="str">
        <f>IF(ActividadesCom[[#This Row],[NIVEL 4]]&lt;&gt;0,VLOOKUP(ActividadesCom[[#This Row],[NIVEL 4]],Catálogo!A:B,2,FALSE),"")</f>
        <v/>
      </c>
      <c r="AB3976" s="5"/>
      <c r="AC3976" s="6"/>
      <c r="AD3976" s="5"/>
      <c r="AE3976" s="5"/>
      <c r="AF3976" s="18" t="str">
        <f>IF(ActividadesCom[[#This Row],[NIVEL 5]]&lt;&gt;0,VLOOKUP(ActividadesCom[[#This Row],[NIVEL 5]],Catálogo!A:B,2,FALSE),"")</f>
        <v/>
      </c>
      <c r="AG3976" s="36"/>
      <c r="AH3976" s="2"/>
      <c r="AI3976" s="2"/>
    </row>
    <row r="3977" spans="1:35" ht="30" customHeight="1" x14ac:dyDescent="0.25">
      <c r="A3977" s="7">
        <v>22470298</v>
      </c>
      <c r="B3977" s="10" t="str">
        <f>VLOOKUP(ActividadesCom[[#This Row],[NO. DE CONTROL]],'LISTADO ESTUDIANTES'!A:C,3,FALSE)</f>
        <v>AC QUEB JULIAN EDREI</v>
      </c>
      <c r="C3977" s="97" t="str">
        <f>VLOOKUP(ActividadesCom[[#This Row],[NO. DE CONTROL]],'LISTADO ESTUDIANTES'!A:B,2,FALSE)</f>
        <v>INGENIERIA CIVIL</v>
      </c>
      <c r="D3977" s="18" t="str">
        <f>VLOOKUP(ActividadesCom[[#This Row],[NO. DE CONTROL]],'LISTADO ESTUDIANTES'!A:D,4,FALSE)</f>
        <v>ACTIVO(A)</v>
      </c>
      <c r="E3977" s="7">
        <f>SUM(ActividadesCom[[#This Row],[CRÉD. 1]],ActividadesCom[[#This Row],[CRÉD. 2]],ActividadesCom[[#This Row],[CRÉD. 3]],ActividadesCom[[#This Row],[CRÉD. 4]],ActividadesCom[[#This Row],[CRÉD. 5]])</f>
        <v>0</v>
      </c>
      <c r="F3977" s="18" t="str">
        <f>IF(ActividadesCom[[#This Row],[ÚLTIMO SEMESTRE CON CRÉDITOS]]&gt;0,ROUND(AVERAGE(ActividadesCom[[#This Row],[VALOR NIVEL 5]],ActividadesCom[[#This Row],[VALOR NIVEL 4]],ActividadesCom[[#This Row],[VALOR NIVEL 3]],ActividadesCom[[#This Row],[VALOR NIVEL 2]],ActividadesCom[[#This Row],[VALOR NIVEL 1]]),0),"")</f>
        <v/>
      </c>
      <c r="G3977" s="7" t="str">
        <f>IF(ActividadesCom[[#This Row],[PROMEDIO]]="","",IF(ActividadesCom[[#This Row],[PROMEDIO]]&gt;=4,"EXCELENTE",IF(ActividadesCom[[#This Row],[PROMEDIO]]&gt;=3,"NOTABLE",IF(ActividadesCom[[#This Row],[PROMEDIO]]&gt;=2,"BUENO",IF(ActividadesCom[[#This Row],[PROMEDIO]]=1,"SUFICIENTE","")))))</f>
        <v/>
      </c>
      <c r="H3977" s="18">
        <f>MAX(ActividadesCom[[#This Row],[PERÍODO 1]],ActividadesCom[[#This Row],[PERÍODO 2]],ActividadesCom[[#This Row],[PERÍODO 3]],ActividadesCom[[#This Row],[PERÍODO 4]],ActividadesCom[[#This Row],[PERÍODO 5]])</f>
        <v>0</v>
      </c>
      <c r="I3977" s="6"/>
      <c r="J3977" s="5"/>
      <c r="K3977" s="5"/>
      <c r="L3977" s="18" t="str">
        <f>IF(ActividadesCom[[#This Row],[NIVEL 1]]&lt;&gt;0,VLOOKUP(ActividadesCom[[#This Row],[NIVEL 1]],Catálogo!A:B,2,FALSE),"")</f>
        <v/>
      </c>
      <c r="M3977" s="5"/>
      <c r="N3977" s="6"/>
      <c r="O3977" s="5"/>
      <c r="P3977" s="5"/>
      <c r="Q3977" s="18" t="str">
        <f>IF(ActividadesCom[[#This Row],[NIVEL 2]]&lt;&gt;0,VLOOKUP(ActividadesCom[[#This Row],[NIVEL 2]],Catálogo!A:B,2,FALSE),"")</f>
        <v/>
      </c>
      <c r="R3977" s="5"/>
      <c r="S3977" s="6"/>
      <c r="T3977" s="5"/>
      <c r="U3977" s="5"/>
      <c r="V3977" s="18" t="str">
        <f>IF(ActividadesCom[[#This Row],[NIVEL 3]]&lt;&gt;0,VLOOKUP(ActividadesCom[[#This Row],[NIVEL 3]],Catálogo!A:B,2,FALSE),"")</f>
        <v/>
      </c>
      <c r="W3977" s="5"/>
      <c r="X3977" s="6"/>
      <c r="Y3977" s="5"/>
      <c r="Z3977" s="5"/>
      <c r="AA3977" s="18" t="str">
        <f>IF(ActividadesCom[[#This Row],[NIVEL 4]]&lt;&gt;0,VLOOKUP(ActividadesCom[[#This Row],[NIVEL 4]],Catálogo!A:B,2,FALSE),"")</f>
        <v/>
      </c>
      <c r="AB3977" s="5"/>
      <c r="AC3977" s="6"/>
      <c r="AD3977" s="5"/>
      <c r="AE3977" s="5"/>
      <c r="AF3977" s="18" t="str">
        <f>IF(ActividadesCom[[#This Row],[NIVEL 5]]&lt;&gt;0,VLOOKUP(ActividadesCom[[#This Row],[NIVEL 5]],Catálogo!A:B,2,FALSE),"")</f>
        <v/>
      </c>
      <c r="AG3977" s="36"/>
      <c r="AH3977" s="2"/>
      <c r="AI3977" s="2"/>
    </row>
    <row r="3978" spans="1:35" ht="30" customHeight="1" x14ac:dyDescent="0.25">
      <c r="A3978" s="7">
        <v>22470299</v>
      </c>
      <c r="B3978" s="10" t="str">
        <f>VLOOKUP(ActividadesCom[[#This Row],[NO. DE CONTROL]],'LISTADO ESTUDIANTES'!A:C,3,FALSE)</f>
        <v>ESTRELLA PALESTINA DAVID ABRAHAM</v>
      </c>
      <c r="C3978" s="97" t="str">
        <f>VLOOKUP(ActividadesCom[[#This Row],[NO. DE CONTROL]],'LISTADO ESTUDIANTES'!A:B,2,FALSE)</f>
        <v>INGENIERIA CIVIL</v>
      </c>
      <c r="D3978" s="18" t="str">
        <f>VLOOKUP(ActividadesCom[[#This Row],[NO. DE CONTROL]],'LISTADO ESTUDIANTES'!A:D,4,FALSE)</f>
        <v>ACTIVO(A)</v>
      </c>
      <c r="E3978" s="7">
        <f>SUM(ActividadesCom[[#This Row],[CRÉD. 1]],ActividadesCom[[#This Row],[CRÉD. 2]],ActividadesCom[[#This Row],[CRÉD. 3]],ActividadesCom[[#This Row],[CRÉD. 4]],ActividadesCom[[#This Row],[CRÉD. 5]])</f>
        <v>1</v>
      </c>
      <c r="F3978" s="18">
        <f>IF(ActividadesCom[[#This Row],[ÚLTIMO SEMESTRE CON CRÉDITOS]]&gt;0,ROUND(AVERAGE(ActividadesCom[[#This Row],[VALOR NIVEL 5]],ActividadesCom[[#This Row],[VALOR NIVEL 4]],ActividadesCom[[#This Row],[VALOR NIVEL 3]],ActividadesCom[[#This Row],[VALOR NIVEL 2]],ActividadesCom[[#This Row],[VALOR NIVEL 1]]),0),"")</f>
        <v>4</v>
      </c>
      <c r="G3978" s="7" t="str">
        <f>IF(ActividadesCom[[#This Row],[PROMEDIO]]="","",IF(ActividadesCom[[#This Row],[PROMEDIO]]&gt;=4,"EXCELENTE",IF(ActividadesCom[[#This Row],[PROMEDIO]]&gt;=3,"NOTABLE",IF(ActividadesCom[[#This Row],[PROMEDIO]]&gt;=2,"BUENO",IF(ActividadesCom[[#This Row],[PROMEDIO]]=1,"SUFICIENTE","")))))</f>
        <v>EXCELENTE</v>
      </c>
      <c r="H3978" s="18">
        <f>MAX(ActividadesCom[[#This Row],[PERÍODO 1]],ActividadesCom[[#This Row],[PERÍODO 2]],ActividadesCom[[#This Row],[PERÍODO 3]],ActividadesCom[[#This Row],[PERÍODO 4]],ActividadesCom[[#This Row],[PERÍODO 5]])</f>
        <v>20223</v>
      </c>
      <c r="I3978" s="6" t="s">
        <v>5863</v>
      </c>
      <c r="J3978" s="5">
        <v>20223</v>
      </c>
      <c r="K3978" s="5" t="s">
        <v>4008</v>
      </c>
      <c r="L3978" s="18">
        <f>IF(ActividadesCom[[#This Row],[NIVEL 1]]&lt;&gt;0,VLOOKUP(ActividadesCom[[#This Row],[NIVEL 1]],Catálogo!A:B,2,FALSE),"")</f>
        <v>4</v>
      </c>
      <c r="M3978" s="5">
        <v>1</v>
      </c>
      <c r="N3978" s="6"/>
      <c r="O3978" s="5"/>
      <c r="P3978" s="5"/>
      <c r="Q3978" s="18" t="str">
        <f>IF(ActividadesCom[[#This Row],[NIVEL 2]]&lt;&gt;0,VLOOKUP(ActividadesCom[[#This Row],[NIVEL 2]],Catálogo!A:B,2,FALSE),"")</f>
        <v/>
      </c>
      <c r="R3978" s="5"/>
      <c r="S3978" s="6"/>
      <c r="T3978" s="5"/>
      <c r="U3978" s="5"/>
      <c r="V3978" s="18" t="str">
        <f>IF(ActividadesCom[[#This Row],[NIVEL 3]]&lt;&gt;0,VLOOKUP(ActividadesCom[[#This Row],[NIVEL 3]],Catálogo!A:B,2,FALSE),"")</f>
        <v/>
      </c>
      <c r="W3978" s="5"/>
      <c r="X3978" s="6"/>
      <c r="Y3978" s="5"/>
      <c r="Z3978" s="5"/>
      <c r="AA3978" s="18" t="str">
        <f>IF(ActividadesCom[[#This Row],[NIVEL 4]]&lt;&gt;0,VLOOKUP(ActividadesCom[[#This Row],[NIVEL 4]],Catálogo!A:B,2,FALSE),"")</f>
        <v/>
      </c>
      <c r="AB3978" s="5"/>
      <c r="AC3978" s="6"/>
      <c r="AD3978" s="5"/>
      <c r="AE3978" s="5"/>
      <c r="AF3978" s="18" t="str">
        <f>IF(ActividadesCom[[#This Row],[NIVEL 5]]&lt;&gt;0,VLOOKUP(ActividadesCom[[#This Row],[NIVEL 5]],Catálogo!A:B,2,FALSE),"")</f>
        <v/>
      </c>
      <c r="AG3978" s="36"/>
      <c r="AH3978" s="2"/>
      <c r="AI3978" s="2"/>
    </row>
    <row r="3979" spans="1:35" ht="30" customHeight="1" x14ac:dyDescent="0.25">
      <c r="A3979" s="7">
        <v>22470300</v>
      </c>
      <c r="B3979" s="10" t="str">
        <f>VLOOKUP(ActividadesCom[[#This Row],[NO. DE CONTROL]],'LISTADO ESTUDIANTES'!A:C,3,FALSE)</f>
        <v>GARCIA CHULIN VICTOR DAVID</v>
      </c>
      <c r="C3979" s="97" t="str">
        <f>VLOOKUP(ActividadesCom[[#This Row],[NO. DE CONTROL]],'LISTADO ESTUDIANTES'!A:B,2,FALSE)</f>
        <v>INGENIERIA MECANICA</v>
      </c>
      <c r="D3979" s="18" t="str">
        <f>VLOOKUP(ActividadesCom[[#This Row],[NO. DE CONTROL]],'LISTADO ESTUDIANTES'!A:D,4,FALSE)</f>
        <v>ACTIVO(A)</v>
      </c>
      <c r="E3979" s="7">
        <f>SUM(ActividadesCom[[#This Row],[CRÉD. 1]],ActividadesCom[[#This Row],[CRÉD. 2]],ActividadesCom[[#This Row],[CRÉD. 3]],ActividadesCom[[#This Row],[CRÉD. 4]],ActividadesCom[[#This Row],[CRÉD. 5]])</f>
        <v>0</v>
      </c>
      <c r="F3979" s="18" t="str">
        <f>IF(ActividadesCom[[#This Row],[ÚLTIMO SEMESTRE CON CRÉDITOS]]&gt;0,ROUND(AVERAGE(ActividadesCom[[#This Row],[VALOR NIVEL 5]],ActividadesCom[[#This Row],[VALOR NIVEL 4]],ActividadesCom[[#This Row],[VALOR NIVEL 3]],ActividadesCom[[#This Row],[VALOR NIVEL 2]],ActividadesCom[[#This Row],[VALOR NIVEL 1]]),0),"")</f>
        <v/>
      </c>
      <c r="G3979" s="7" t="str">
        <f>IF(ActividadesCom[[#This Row],[PROMEDIO]]="","",IF(ActividadesCom[[#This Row],[PROMEDIO]]&gt;=4,"EXCELENTE",IF(ActividadesCom[[#This Row],[PROMEDIO]]&gt;=3,"NOTABLE",IF(ActividadesCom[[#This Row],[PROMEDIO]]&gt;=2,"BUENO",IF(ActividadesCom[[#This Row],[PROMEDIO]]=1,"SUFICIENTE","")))))</f>
        <v/>
      </c>
      <c r="H3979" s="18">
        <f>MAX(ActividadesCom[[#This Row],[PERÍODO 1]],ActividadesCom[[#This Row],[PERÍODO 2]],ActividadesCom[[#This Row],[PERÍODO 3]],ActividadesCom[[#This Row],[PERÍODO 4]],ActividadesCom[[#This Row],[PERÍODO 5]])</f>
        <v>0</v>
      </c>
      <c r="I3979" s="6"/>
      <c r="J3979" s="5"/>
      <c r="K3979" s="5"/>
      <c r="L3979" s="18" t="str">
        <f>IF(ActividadesCom[[#This Row],[NIVEL 1]]&lt;&gt;0,VLOOKUP(ActividadesCom[[#This Row],[NIVEL 1]],Catálogo!A:B,2,FALSE),"")</f>
        <v/>
      </c>
      <c r="M3979" s="5"/>
      <c r="N3979" s="6"/>
      <c r="O3979" s="5"/>
      <c r="P3979" s="5"/>
      <c r="Q3979" s="18" t="str">
        <f>IF(ActividadesCom[[#This Row],[NIVEL 2]]&lt;&gt;0,VLOOKUP(ActividadesCom[[#This Row],[NIVEL 2]],Catálogo!A:B,2,FALSE),"")</f>
        <v/>
      </c>
      <c r="R3979" s="5"/>
      <c r="S3979" s="6"/>
      <c r="T3979" s="5"/>
      <c r="U3979" s="5"/>
      <c r="V3979" s="18" t="str">
        <f>IF(ActividadesCom[[#This Row],[NIVEL 3]]&lt;&gt;0,VLOOKUP(ActividadesCom[[#This Row],[NIVEL 3]],Catálogo!A:B,2,FALSE),"")</f>
        <v/>
      </c>
      <c r="W3979" s="5"/>
      <c r="X3979" s="6"/>
      <c r="Y3979" s="5"/>
      <c r="Z3979" s="5"/>
      <c r="AA3979" s="18" t="str">
        <f>IF(ActividadesCom[[#This Row],[NIVEL 4]]&lt;&gt;0,VLOOKUP(ActividadesCom[[#This Row],[NIVEL 4]],Catálogo!A:B,2,FALSE),"")</f>
        <v/>
      </c>
      <c r="AB3979" s="5"/>
      <c r="AC3979" s="6"/>
      <c r="AD3979" s="5"/>
      <c r="AE3979" s="5"/>
      <c r="AF3979" s="18" t="str">
        <f>IF(ActividadesCom[[#This Row],[NIVEL 5]]&lt;&gt;0,VLOOKUP(ActividadesCom[[#This Row],[NIVEL 5]],Catálogo!A:B,2,FALSE),"")</f>
        <v/>
      </c>
      <c r="AG3979" s="36"/>
      <c r="AH3979" s="2"/>
      <c r="AI3979" s="2"/>
    </row>
    <row r="3980" spans="1:35" ht="30" customHeight="1" x14ac:dyDescent="0.25">
      <c r="A3980" s="7">
        <v>22470301</v>
      </c>
      <c r="B3980" s="10" t="str">
        <f>VLOOKUP(ActividadesCom[[#This Row],[NO. DE CONTROL]],'LISTADO ESTUDIANTES'!A:C,3,FALSE)</f>
        <v>BALAN CAB CARLOS ANGEL</v>
      </c>
      <c r="C3980" s="97" t="str">
        <f>VLOOKUP(ActividadesCom[[#This Row],[NO. DE CONTROL]],'LISTADO ESTUDIANTES'!A:B,2,FALSE)</f>
        <v>INGENIERIA EN ADMINISTRACION</v>
      </c>
      <c r="D3980" s="18" t="str">
        <f>VLOOKUP(ActividadesCom[[#This Row],[NO. DE CONTROL]],'LISTADO ESTUDIANTES'!A:D,4,FALSE)</f>
        <v>ACTIVO(A)</v>
      </c>
      <c r="E3980" s="7">
        <f>SUM(ActividadesCom[[#This Row],[CRÉD. 1]],ActividadesCom[[#This Row],[CRÉD. 2]],ActividadesCom[[#This Row],[CRÉD. 3]],ActividadesCom[[#This Row],[CRÉD. 4]],ActividadesCom[[#This Row],[CRÉD. 5]])</f>
        <v>0</v>
      </c>
      <c r="F3980" s="18" t="str">
        <f>IF(ActividadesCom[[#This Row],[ÚLTIMO SEMESTRE CON CRÉDITOS]]&gt;0,ROUND(AVERAGE(ActividadesCom[[#This Row],[VALOR NIVEL 5]],ActividadesCom[[#This Row],[VALOR NIVEL 4]],ActividadesCom[[#This Row],[VALOR NIVEL 3]],ActividadesCom[[#This Row],[VALOR NIVEL 2]],ActividadesCom[[#This Row],[VALOR NIVEL 1]]),0),"")</f>
        <v/>
      </c>
      <c r="G3980" s="7" t="str">
        <f>IF(ActividadesCom[[#This Row],[PROMEDIO]]="","",IF(ActividadesCom[[#This Row],[PROMEDIO]]&gt;=4,"EXCELENTE",IF(ActividadesCom[[#This Row],[PROMEDIO]]&gt;=3,"NOTABLE",IF(ActividadesCom[[#This Row],[PROMEDIO]]&gt;=2,"BUENO",IF(ActividadesCom[[#This Row],[PROMEDIO]]=1,"SUFICIENTE","")))))</f>
        <v/>
      </c>
      <c r="H3980" s="18">
        <f>MAX(ActividadesCom[[#This Row],[PERÍODO 1]],ActividadesCom[[#This Row],[PERÍODO 2]],ActividadesCom[[#This Row],[PERÍODO 3]],ActividadesCom[[#This Row],[PERÍODO 4]],ActividadesCom[[#This Row],[PERÍODO 5]])</f>
        <v>0</v>
      </c>
      <c r="I3980" s="6"/>
      <c r="J3980" s="5"/>
      <c r="K3980" s="5"/>
      <c r="L3980" s="18" t="str">
        <f>IF(ActividadesCom[[#This Row],[NIVEL 1]]&lt;&gt;0,VLOOKUP(ActividadesCom[[#This Row],[NIVEL 1]],Catálogo!A:B,2,FALSE),"")</f>
        <v/>
      </c>
      <c r="M3980" s="5"/>
      <c r="N3980" s="6"/>
      <c r="O3980" s="5"/>
      <c r="P3980" s="5"/>
      <c r="Q3980" s="18" t="str">
        <f>IF(ActividadesCom[[#This Row],[NIVEL 2]]&lt;&gt;0,VLOOKUP(ActividadesCom[[#This Row],[NIVEL 2]],Catálogo!A:B,2,FALSE),"")</f>
        <v/>
      </c>
      <c r="R3980" s="5"/>
      <c r="S3980" s="6"/>
      <c r="T3980" s="5"/>
      <c r="U3980" s="5"/>
      <c r="V3980" s="18" t="str">
        <f>IF(ActividadesCom[[#This Row],[NIVEL 3]]&lt;&gt;0,VLOOKUP(ActividadesCom[[#This Row],[NIVEL 3]],Catálogo!A:B,2,FALSE),"")</f>
        <v/>
      </c>
      <c r="W3980" s="5"/>
      <c r="X3980" s="6"/>
      <c r="Y3980" s="5"/>
      <c r="Z3980" s="5"/>
      <c r="AA3980" s="18" t="str">
        <f>IF(ActividadesCom[[#This Row],[NIVEL 4]]&lt;&gt;0,VLOOKUP(ActividadesCom[[#This Row],[NIVEL 4]],Catálogo!A:B,2,FALSE),"")</f>
        <v/>
      </c>
      <c r="AB3980" s="5"/>
      <c r="AC3980" s="6"/>
      <c r="AD3980" s="5"/>
      <c r="AE3980" s="5"/>
      <c r="AF3980" s="18" t="str">
        <f>IF(ActividadesCom[[#This Row],[NIVEL 5]]&lt;&gt;0,VLOOKUP(ActividadesCom[[#This Row],[NIVEL 5]],Catálogo!A:B,2,FALSE),"")</f>
        <v/>
      </c>
      <c r="AG3980" s="36"/>
      <c r="AH3980" s="2"/>
      <c r="AI3980" s="2"/>
    </row>
    <row r="3981" spans="1:35" ht="30" customHeight="1" x14ac:dyDescent="0.25">
      <c r="A3981" s="7">
        <v>22470302</v>
      </c>
      <c r="B3981" s="10" t="str">
        <f>VLOOKUP(ActividadesCom[[#This Row],[NO. DE CONTROL]],'LISTADO ESTUDIANTES'!A:C,3,FALSE)</f>
        <v>ARIAS DÍAZ ALEJANDRO</v>
      </c>
      <c r="C3981" s="97" t="str">
        <f>VLOOKUP(ActividadesCom[[#This Row],[NO. DE CONTROL]],'LISTADO ESTUDIANTES'!A:B,2,FALSE)</f>
        <v>INGENIERIA EN ADMINISTRACION</v>
      </c>
      <c r="D3981" s="18" t="str">
        <f>VLOOKUP(ActividadesCom[[#This Row],[NO. DE CONTROL]],'LISTADO ESTUDIANTES'!A:D,4,FALSE)</f>
        <v>ACTIVO(A)</v>
      </c>
      <c r="E3981" s="7">
        <f>SUM(ActividadesCom[[#This Row],[CRÉD. 1]],ActividadesCom[[#This Row],[CRÉD. 2]],ActividadesCom[[#This Row],[CRÉD. 3]],ActividadesCom[[#This Row],[CRÉD. 4]],ActividadesCom[[#This Row],[CRÉD. 5]])</f>
        <v>0</v>
      </c>
      <c r="F3981" s="18" t="str">
        <f>IF(ActividadesCom[[#This Row],[ÚLTIMO SEMESTRE CON CRÉDITOS]]&gt;0,ROUND(AVERAGE(ActividadesCom[[#This Row],[VALOR NIVEL 5]],ActividadesCom[[#This Row],[VALOR NIVEL 4]],ActividadesCom[[#This Row],[VALOR NIVEL 3]],ActividadesCom[[#This Row],[VALOR NIVEL 2]],ActividadesCom[[#This Row],[VALOR NIVEL 1]]),0),"")</f>
        <v/>
      </c>
      <c r="G3981" s="7" t="str">
        <f>IF(ActividadesCom[[#This Row],[PROMEDIO]]="","",IF(ActividadesCom[[#This Row],[PROMEDIO]]&gt;=4,"EXCELENTE",IF(ActividadesCom[[#This Row],[PROMEDIO]]&gt;=3,"NOTABLE",IF(ActividadesCom[[#This Row],[PROMEDIO]]&gt;=2,"BUENO",IF(ActividadesCom[[#This Row],[PROMEDIO]]=1,"SUFICIENTE","")))))</f>
        <v/>
      </c>
      <c r="H3981" s="18">
        <f>MAX(ActividadesCom[[#This Row],[PERÍODO 1]],ActividadesCom[[#This Row],[PERÍODO 2]],ActividadesCom[[#This Row],[PERÍODO 3]],ActividadesCom[[#This Row],[PERÍODO 4]],ActividadesCom[[#This Row],[PERÍODO 5]])</f>
        <v>0</v>
      </c>
      <c r="I3981" s="6"/>
      <c r="J3981" s="5"/>
      <c r="K3981" s="5"/>
      <c r="L3981" s="18" t="str">
        <f>IF(ActividadesCom[[#This Row],[NIVEL 1]]&lt;&gt;0,VLOOKUP(ActividadesCom[[#This Row],[NIVEL 1]],Catálogo!A:B,2,FALSE),"")</f>
        <v/>
      </c>
      <c r="M3981" s="5"/>
      <c r="N3981" s="6"/>
      <c r="O3981" s="5"/>
      <c r="P3981" s="5"/>
      <c r="Q3981" s="18" t="str">
        <f>IF(ActividadesCom[[#This Row],[NIVEL 2]]&lt;&gt;0,VLOOKUP(ActividadesCom[[#This Row],[NIVEL 2]],Catálogo!A:B,2,FALSE),"")</f>
        <v/>
      </c>
      <c r="R3981" s="5"/>
      <c r="S3981" s="6"/>
      <c r="T3981" s="5"/>
      <c r="U3981" s="5"/>
      <c r="V3981" s="18" t="str">
        <f>IF(ActividadesCom[[#This Row],[NIVEL 3]]&lt;&gt;0,VLOOKUP(ActividadesCom[[#This Row],[NIVEL 3]],Catálogo!A:B,2,FALSE),"")</f>
        <v/>
      </c>
      <c r="W3981" s="5"/>
      <c r="X3981" s="6"/>
      <c r="Y3981" s="5"/>
      <c r="Z3981" s="5"/>
      <c r="AA3981" s="18" t="str">
        <f>IF(ActividadesCom[[#This Row],[NIVEL 4]]&lt;&gt;0,VLOOKUP(ActividadesCom[[#This Row],[NIVEL 4]],Catálogo!A:B,2,FALSE),"")</f>
        <v/>
      </c>
      <c r="AB3981" s="5"/>
      <c r="AC3981" s="6"/>
      <c r="AD3981" s="5"/>
      <c r="AE3981" s="5"/>
      <c r="AF3981" s="18" t="str">
        <f>IF(ActividadesCom[[#This Row],[NIVEL 5]]&lt;&gt;0,VLOOKUP(ActividadesCom[[#This Row],[NIVEL 5]],Catálogo!A:B,2,FALSE),"")</f>
        <v/>
      </c>
      <c r="AG3981" s="36"/>
      <c r="AH3981" s="2"/>
      <c r="AI3981" s="2"/>
    </row>
    <row r="3982" spans="1:35" ht="30" customHeight="1" x14ac:dyDescent="0.25">
      <c r="A3982" s="7">
        <v>22470303</v>
      </c>
      <c r="B3982" s="10" t="str">
        <f>VLOOKUP(ActividadesCom[[#This Row],[NO. DE CONTROL]],'LISTADO ESTUDIANTES'!A:C,3,FALSE)</f>
        <v>QUE CANUL CRISTINA IRAN</v>
      </c>
      <c r="C3982" s="97" t="str">
        <f>VLOOKUP(ActividadesCom[[#This Row],[NO. DE CONTROL]],'LISTADO ESTUDIANTES'!A:B,2,FALSE)</f>
        <v>INGENIERIA EN ADMINISTRACION</v>
      </c>
      <c r="D3982" s="18" t="str">
        <f>VLOOKUP(ActividadesCom[[#This Row],[NO. DE CONTROL]],'LISTADO ESTUDIANTES'!A:D,4,FALSE)</f>
        <v>ACTIVO(A)</v>
      </c>
      <c r="E3982" s="7">
        <f>SUM(ActividadesCom[[#This Row],[CRÉD. 1]],ActividadesCom[[#This Row],[CRÉD. 2]],ActividadesCom[[#This Row],[CRÉD. 3]],ActividadesCom[[#This Row],[CRÉD. 4]],ActividadesCom[[#This Row],[CRÉD. 5]])</f>
        <v>0</v>
      </c>
      <c r="F3982" s="18" t="str">
        <f>IF(ActividadesCom[[#This Row],[ÚLTIMO SEMESTRE CON CRÉDITOS]]&gt;0,ROUND(AVERAGE(ActividadesCom[[#This Row],[VALOR NIVEL 5]],ActividadesCom[[#This Row],[VALOR NIVEL 4]],ActividadesCom[[#This Row],[VALOR NIVEL 3]],ActividadesCom[[#This Row],[VALOR NIVEL 2]],ActividadesCom[[#This Row],[VALOR NIVEL 1]]),0),"")</f>
        <v/>
      </c>
      <c r="G3982" s="7" t="str">
        <f>IF(ActividadesCom[[#This Row],[PROMEDIO]]="","",IF(ActividadesCom[[#This Row],[PROMEDIO]]&gt;=4,"EXCELENTE",IF(ActividadesCom[[#This Row],[PROMEDIO]]&gt;=3,"NOTABLE",IF(ActividadesCom[[#This Row],[PROMEDIO]]&gt;=2,"BUENO",IF(ActividadesCom[[#This Row],[PROMEDIO]]=1,"SUFICIENTE","")))))</f>
        <v/>
      </c>
      <c r="H3982" s="18">
        <f>MAX(ActividadesCom[[#This Row],[PERÍODO 1]],ActividadesCom[[#This Row],[PERÍODO 2]],ActividadesCom[[#This Row],[PERÍODO 3]],ActividadesCom[[#This Row],[PERÍODO 4]],ActividadesCom[[#This Row],[PERÍODO 5]])</f>
        <v>0</v>
      </c>
      <c r="I3982" s="6"/>
      <c r="J3982" s="5"/>
      <c r="K3982" s="5"/>
      <c r="L3982" s="18" t="str">
        <f>IF(ActividadesCom[[#This Row],[NIVEL 1]]&lt;&gt;0,VLOOKUP(ActividadesCom[[#This Row],[NIVEL 1]],Catálogo!A:B,2,FALSE),"")</f>
        <v/>
      </c>
      <c r="M3982" s="5"/>
      <c r="N3982" s="6"/>
      <c r="O3982" s="5"/>
      <c r="P3982" s="5"/>
      <c r="Q3982" s="18" t="str">
        <f>IF(ActividadesCom[[#This Row],[NIVEL 2]]&lt;&gt;0,VLOOKUP(ActividadesCom[[#This Row],[NIVEL 2]],Catálogo!A:B,2,FALSE),"")</f>
        <v/>
      </c>
      <c r="R3982" s="5"/>
      <c r="S3982" s="6"/>
      <c r="T3982" s="5"/>
      <c r="U3982" s="5"/>
      <c r="V3982" s="18" t="str">
        <f>IF(ActividadesCom[[#This Row],[NIVEL 3]]&lt;&gt;0,VLOOKUP(ActividadesCom[[#This Row],[NIVEL 3]],Catálogo!A:B,2,FALSE),"")</f>
        <v/>
      </c>
      <c r="W3982" s="5"/>
      <c r="X3982" s="6"/>
      <c r="Y3982" s="5"/>
      <c r="Z3982" s="5"/>
      <c r="AA3982" s="18" t="str">
        <f>IF(ActividadesCom[[#This Row],[NIVEL 4]]&lt;&gt;0,VLOOKUP(ActividadesCom[[#This Row],[NIVEL 4]],Catálogo!A:B,2,FALSE),"")</f>
        <v/>
      </c>
      <c r="AB3982" s="5"/>
      <c r="AC3982" s="6"/>
      <c r="AD3982" s="5"/>
      <c r="AE3982" s="5"/>
      <c r="AF3982" s="18" t="str">
        <f>IF(ActividadesCom[[#This Row],[NIVEL 5]]&lt;&gt;0,VLOOKUP(ActividadesCom[[#This Row],[NIVEL 5]],Catálogo!A:B,2,FALSE),"")</f>
        <v/>
      </c>
      <c r="AG3982" s="36"/>
      <c r="AH3982" s="2"/>
      <c r="AI3982" s="2"/>
    </row>
    <row r="3983" spans="1:35" ht="30" customHeight="1" x14ac:dyDescent="0.25">
      <c r="A3983" s="7">
        <v>22470304</v>
      </c>
      <c r="B3983" s="10" t="str">
        <f>VLOOKUP(ActividadesCom[[#This Row],[NO. DE CONTROL]],'LISTADO ESTUDIANTES'!A:C,3,FALSE)</f>
        <v>SANTIAGO CRUZ SALVADOR</v>
      </c>
      <c r="C3983" s="97" t="str">
        <f>VLOOKUP(ActividadesCom[[#This Row],[NO. DE CONTROL]],'LISTADO ESTUDIANTES'!A:B,2,FALSE)</f>
        <v>INGENIERIA EN GESTION EMPRESARIAL</v>
      </c>
      <c r="D3983" s="18" t="str">
        <f>VLOOKUP(ActividadesCom[[#This Row],[NO. DE CONTROL]],'LISTADO ESTUDIANTES'!A:D,4,FALSE)</f>
        <v>ACTIVO(A)</v>
      </c>
      <c r="E3983" s="7">
        <f>SUM(ActividadesCom[[#This Row],[CRÉD. 1]],ActividadesCom[[#This Row],[CRÉD. 2]],ActividadesCom[[#This Row],[CRÉD. 3]],ActividadesCom[[#This Row],[CRÉD. 4]],ActividadesCom[[#This Row],[CRÉD. 5]])</f>
        <v>0</v>
      </c>
      <c r="F3983" s="18" t="str">
        <f>IF(ActividadesCom[[#This Row],[ÚLTIMO SEMESTRE CON CRÉDITOS]]&gt;0,ROUND(AVERAGE(ActividadesCom[[#This Row],[VALOR NIVEL 5]],ActividadesCom[[#This Row],[VALOR NIVEL 4]],ActividadesCom[[#This Row],[VALOR NIVEL 3]],ActividadesCom[[#This Row],[VALOR NIVEL 2]],ActividadesCom[[#This Row],[VALOR NIVEL 1]]),0),"")</f>
        <v/>
      </c>
      <c r="G3983" s="7" t="str">
        <f>IF(ActividadesCom[[#This Row],[PROMEDIO]]="","",IF(ActividadesCom[[#This Row],[PROMEDIO]]&gt;=4,"EXCELENTE",IF(ActividadesCom[[#This Row],[PROMEDIO]]&gt;=3,"NOTABLE",IF(ActividadesCom[[#This Row],[PROMEDIO]]&gt;=2,"BUENO",IF(ActividadesCom[[#This Row],[PROMEDIO]]=1,"SUFICIENTE","")))))</f>
        <v/>
      </c>
      <c r="H3983" s="18">
        <f>MAX(ActividadesCom[[#This Row],[PERÍODO 1]],ActividadesCom[[#This Row],[PERÍODO 2]],ActividadesCom[[#This Row],[PERÍODO 3]],ActividadesCom[[#This Row],[PERÍODO 4]],ActividadesCom[[#This Row],[PERÍODO 5]])</f>
        <v>0</v>
      </c>
      <c r="I3983" s="6"/>
      <c r="J3983" s="5"/>
      <c r="K3983" s="5"/>
      <c r="L3983" s="18" t="str">
        <f>IF(ActividadesCom[[#This Row],[NIVEL 1]]&lt;&gt;0,VLOOKUP(ActividadesCom[[#This Row],[NIVEL 1]],Catálogo!A:B,2,FALSE),"")</f>
        <v/>
      </c>
      <c r="M3983" s="5"/>
      <c r="N3983" s="6"/>
      <c r="O3983" s="5"/>
      <c r="P3983" s="5"/>
      <c r="Q3983" s="18" t="str">
        <f>IF(ActividadesCom[[#This Row],[NIVEL 2]]&lt;&gt;0,VLOOKUP(ActividadesCom[[#This Row],[NIVEL 2]],Catálogo!A:B,2,FALSE),"")</f>
        <v/>
      </c>
      <c r="R3983" s="5"/>
      <c r="S3983" s="6"/>
      <c r="T3983" s="5"/>
      <c r="U3983" s="5"/>
      <c r="V3983" s="18" t="str">
        <f>IF(ActividadesCom[[#This Row],[NIVEL 3]]&lt;&gt;0,VLOOKUP(ActividadesCom[[#This Row],[NIVEL 3]],Catálogo!A:B,2,FALSE),"")</f>
        <v/>
      </c>
      <c r="W3983" s="5"/>
      <c r="X3983" s="6"/>
      <c r="Y3983" s="5"/>
      <c r="Z3983" s="5"/>
      <c r="AA3983" s="18" t="str">
        <f>IF(ActividadesCom[[#This Row],[NIVEL 4]]&lt;&gt;0,VLOOKUP(ActividadesCom[[#This Row],[NIVEL 4]],Catálogo!A:B,2,FALSE),"")</f>
        <v/>
      </c>
      <c r="AB3983" s="5"/>
      <c r="AC3983" s="6"/>
      <c r="AD3983" s="5"/>
      <c r="AE3983" s="5"/>
      <c r="AF3983" s="18" t="str">
        <f>IF(ActividadesCom[[#This Row],[NIVEL 5]]&lt;&gt;0,VLOOKUP(ActividadesCom[[#This Row],[NIVEL 5]],Catálogo!A:B,2,FALSE),"")</f>
        <v/>
      </c>
      <c r="AG3983" s="36"/>
      <c r="AH3983" s="2"/>
      <c r="AI3983" s="2"/>
    </row>
    <row r="3984" spans="1:35" ht="30" customHeight="1" x14ac:dyDescent="0.25">
      <c r="A3984" s="7">
        <v>22470305</v>
      </c>
      <c r="B3984" s="10" t="str">
        <f>VLOOKUP(ActividadesCom[[#This Row],[NO. DE CONTROL]],'LISTADO ESTUDIANTES'!A:C,3,FALSE)</f>
        <v xml:space="preserve">RODRÍGUEZ  ESCALANTE  YAHIR DEL CARMEN </v>
      </c>
      <c r="C3984" s="97" t="str">
        <f>VLOOKUP(ActividadesCom[[#This Row],[NO. DE CONTROL]],'LISTADO ESTUDIANTES'!A:B,2,FALSE)</f>
        <v>INGENIERIA EN TECNOLOGIAS DE LA INFORMACION Y COMUNICACIONES</v>
      </c>
      <c r="D3984" s="18" t="str">
        <f>VLOOKUP(ActividadesCom[[#This Row],[NO. DE CONTROL]],'LISTADO ESTUDIANTES'!A:D,4,FALSE)</f>
        <v>ACTIVO(A)</v>
      </c>
      <c r="E3984" s="7">
        <f>SUM(ActividadesCom[[#This Row],[CRÉD. 1]],ActividadesCom[[#This Row],[CRÉD. 2]],ActividadesCom[[#This Row],[CRÉD. 3]],ActividadesCom[[#This Row],[CRÉD. 4]],ActividadesCom[[#This Row],[CRÉD. 5]])</f>
        <v>0</v>
      </c>
      <c r="F3984" s="18" t="str">
        <f>IF(ActividadesCom[[#This Row],[ÚLTIMO SEMESTRE CON CRÉDITOS]]&gt;0,ROUND(AVERAGE(ActividadesCom[[#This Row],[VALOR NIVEL 5]],ActividadesCom[[#This Row],[VALOR NIVEL 4]],ActividadesCom[[#This Row],[VALOR NIVEL 3]],ActividadesCom[[#This Row],[VALOR NIVEL 2]],ActividadesCom[[#This Row],[VALOR NIVEL 1]]),0),"")</f>
        <v/>
      </c>
      <c r="G3984" s="7" t="str">
        <f>IF(ActividadesCom[[#This Row],[PROMEDIO]]="","",IF(ActividadesCom[[#This Row],[PROMEDIO]]&gt;=4,"EXCELENTE",IF(ActividadesCom[[#This Row],[PROMEDIO]]&gt;=3,"NOTABLE",IF(ActividadesCom[[#This Row],[PROMEDIO]]&gt;=2,"BUENO",IF(ActividadesCom[[#This Row],[PROMEDIO]]=1,"SUFICIENTE","")))))</f>
        <v/>
      </c>
      <c r="H3984" s="18">
        <f>MAX(ActividadesCom[[#This Row],[PERÍODO 1]],ActividadesCom[[#This Row],[PERÍODO 2]],ActividadesCom[[#This Row],[PERÍODO 3]],ActividadesCom[[#This Row],[PERÍODO 4]],ActividadesCom[[#This Row],[PERÍODO 5]])</f>
        <v>0</v>
      </c>
      <c r="I3984" s="6"/>
      <c r="J3984" s="5"/>
      <c r="K3984" s="5"/>
      <c r="L3984" s="18" t="str">
        <f>IF(ActividadesCom[[#This Row],[NIVEL 1]]&lt;&gt;0,VLOOKUP(ActividadesCom[[#This Row],[NIVEL 1]],Catálogo!A:B,2,FALSE),"")</f>
        <v/>
      </c>
      <c r="M3984" s="5"/>
      <c r="N3984" s="6"/>
      <c r="O3984" s="5"/>
      <c r="P3984" s="5"/>
      <c r="Q3984" s="18" t="str">
        <f>IF(ActividadesCom[[#This Row],[NIVEL 2]]&lt;&gt;0,VLOOKUP(ActividadesCom[[#This Row],[NIVEL 2]],Catálogo!A:B,2,FALSE),"")</f>
        <v/>
      </c>
      <c r="R3984" s="5"/>
      <c r="S3984" s="6"/>
      <c r="T3984" s="5"/>
      <c r="U3984" s="5"/>
      <c r="V3984" s="18" t="str">
        <f>IF(ActividadesCom[[#This Row],[NIVEL 3]]&lt;&gt;0,VLOOKUP(ActividadesCom[[#This Row],[NIVEL 3]],Catálogo!A:B,2,FALSE),"")</f>
        <v/>
      </c>
      <c r="W3984" s="5"/>
      <c r="X3984" s="6"/>
      <c r="Y3984" s="5"/>
      <c r="Z3984" s="5"/>
      <c r="AA3984" s="18" t="str">
        <f>IF(ActividadesCom[[#This Row],[NIVEL 4]]&lt;&gt;0,VLOOKUP(ActividadesCom[[#This Row],[NIVEL 4]],Catálogo!A:B,2,FALSE),"")</f>
        <v/>
      </c>
      <c r="AB3984" s="5"/>
      <c r="AC3984" s="6"/>
      <c r="AD3984" s="5"/>
      <c r="AE3984" s="5"/>
      <c r="AF3984" s="18" t="str">
        <f>IF(ActividadesCom[[#This Row],[NIVEL 5]]&lt;&gt;0,VLOOKUP(ActividadesCom[[#This Row],[NIVEL 5]],Catálogo!A:B,2,FALSE),"")</f>
        <v/>
      </c>
      <c r="AG3984" s="36"/>
      <c r="AH3984" s="2"/>
      <c r="AI3984" s="2"/>
    </row>
    <row r="3985" spans="1:35" ht="30" customHeight="1" x14ac:dyDescent="0.25">
      <c r="A3985" s="7">
        <v>22470306</v>
      </c>
      <c r="B3985" s="10" t="str">
        <f>VLOOKUP(ActividadesCom[[#This Row],[NO. DE CONTROL]],'LISTADO ESTUDIANTES'!A:C,3,FALSE)</f>
        <v>FAJARDO LEÓN ENRIQUE DAVID</v>
      </c>
      <c r="C3985" s="97" t="str">
        <f>VLOOKUP(ActividadesCom[[#This Row],[NO. DE CONTROL]],'LISTADO ESTUDIANTES'!A:B,2,FALSE)</f>
        <v>INGENIERIA EN GESTION EMPRESARIAL</v>
      </c>
      <c r="D3985" s="18" t="str">
        <f>VLOOKUP(ActividadesCom[[#This Row],[NO. DE CONTROL]],'LISTADO ESTUDIANTES'!A:D,4,FALSE)</f>
        <v>ACTIVO(A)</v>
      </c>
      <c r="E3985" s="7">
        <f>SUM(ActividadesCom[[#This Row],[CRÉD. 1]],ActividadesCom[[#This Row],[CRÉD. 2]],ActividadesCom[[#This Row],[CRÉD. 3]],ActividadesCom[[#This Row],[CRÉD. 4]],ActividadesCom[[#This Row],[CRÉD. 5]])</f>
        <v>0</v>
      </c>
      <c r="F3985" s="18" t="str">
        <f>IF(ActividadesCom[[#This Row],[ÚLTIMO SEMESTRE CON CRÉDITOS]]&gt;0,ROUND(AVERAGE(ActividadesCom[[#This Row],[VALOR NIVEL 5]],ActividadesCom[[#This Row],[VALOR NIVEL 4]],ActividadesCom[[#This Row],[VALOR NIVEL 3]],ActividadesCom[[#This Row],[VALOR NIVEL 2]],ActividadesCom[[#This Row],[VALOR NIVEL 1]]),0),"")</f>
        <v/>
      </c>
      <c r="G3985" s="7" t="str">
        <f>IF(ActividadesCom[[#This Row],[PROMEDIO]]="","",IF(ActividadesCom[[#This Row],[PROMEDIO]]&gt;=4,"EXCELENTE",IF(ActividadesCom[[#This Row],[PROMEDIO]]&gt;=3,"NOTABLE",IF(ActividadesCom[[#This Row],[PROMEDIO]]&gt;=2,"BUENO",IF(ActividadesCom[[#This Row],[PROMEDIO]]=1,"SUFICIENTE","")))))</f>
        <v/>
      </c>
      <c r="H3985" s="18">
        <f>MAX(ActividadesCom[[#This Row],[PERÍODO 1]],ActividadesCom[[#This Row],[PERÍODO 2]],ActividadesCom[[#This Row],[PERÍODO 3]],ActividadesCom[[#This Row],[PERÍODO 4]],ActividadesCom[[#This Row],[PERÍODO 5]])</f>
        <v>0</v>
      </c>
      <c r="I3985" s="6"/>
      <c r="J3985" s="5"/>
      <c r="K3985" s="5"/>
      <c r="L3985" s="18" t="str">
        <f>IF(ActividadesCom[[#This Row],[NIVEL 1]]&lt;&gt;0,VLOOKUP(ActividadesCom[[#This Row],[NIVEL 1]],Catálogo!A:B,2,FALSE),"")</f>
        <v/>
      </c>
      <c r="M3985" s="5"/>
      <c r="N3985" s="6"/>
      <c r="O3985" s="5"/>
      <c r="P3985" s="5"/>
      <c r="Q3985" s="18" t="str">
        <f>IF(ActividadesCom[[#This Row],[NIVEL 2]]&lt;&gt;0,VLOOKUP(ActividadesCom[[#This Row],[NIVEL 2]],Catálogo!A:B,2,FALSE),"")</f>
        <v/>
      </c>
      <c r="R3985" s="5"/>
      <c r="S3985" s="6"/>
      <c r="T3985" s="5"/>
      <c r="U3985" s="5"/>
      <c r="V3985" s="18" t="str">
        <f>IF(ActividadesCom[[#This Row],[NIVEL 3]]&lt;&gt;0,VLOOKUP(ActividadesCom[[#This Row],[NIVEL 3]],Catálogo!A:B,2,FALSE),"")</f>
        <v/>
      </c>
      <c r="W3985" s="5"/>
      <c r="X3985" s="6"/>
      <c r="Y3985" s="5"/>
      <c r="Z3985" s="5"/>
      <c r="AA3985" s="18" t="str">
        <f>IF(ActividadesCom[[#This Row],[NIVEL 4]]&lt;&gt;0,VLOOKUP(ActividadesCom[[#This Row],[NIVEL 4]],Catálogo!A:B,2,FALSE),"")</f>
        <v/>
      </c>
      <c r="AB3985" s="5"/>
      <c r="AC3985" s="6"/>
      <c r="AD3985" s="5"/>
      <c r="AE3985" s="5"/>
      <c r="AF3985" s="18" t="str">
        <f>IF(ActividadesCom[[#This Row],[NIVEL 5]]&lt;&gt;0,VLOOKUP(ActividadesCom[[#This Row],[NIVEL 5]],Catálogo!A:B,2,FALSE),"")</f>
        <v/>
      </c>
      <c r="AG3985" s="36"/>
      <c r="AH3985" s="2"/>
      <c r="AI3985" s="2"/>
    </row>
    <row r="3986" spans="1:35" ht="30" customHeight="1" x14ac:dyDescent="0.25">
      <c r="A3986" s="7">
        <v>22470307</v>
      </c>
      <c r="B3986" s="10" t="str">
        <f>VLOOKUP(ActividadesCom[[#This Row],[NO. DE CONTROL]],'LISTADO ESTUDIANTES'!A:C,3,FALSE)</f>
        <v>VALENCIA DURAN DANIEL ARMANDO</v>
      </c>
      <c r="C3986" s="97" t="str">
        <f>VLOOKUP(ActividadesCom[[#This Row],[NO. DE CONTROL]],'LISTADO ESTUDIANTES'!A:B,2,FALSE)</f>
        <v>INGENIERIA EN SISTEMAS COMPUTACIONALES</v>
      </c>
      <c r="D3986" s="18" t="str">
        <f>VLOOKUP(ActividadesCom[[#This Row],[NO. DE CONTROL]],'LISTADO ESTUDIANTES'!A:D,4,FALSE)</f>
        <v>ACTIVO(A)</v>
      </c>
      <c r="E3986" s="7">
        <f>SUM(ActividadesCom[[#This Row],[CRÉD. 1]],ActividadesCom[[#This Row],[CRÉD. 2]],ActividadesCom[[#This Row],[CRÉD. 3]],ActividadesCom[[#This Row],[CRÉD. 4]],ActividadesCom[[#This Row],[CRÉD. 5]])</f>
        <v>0</v>
      </c>
      <c r="F3986" s="18" t="str">
        <f>IF(ActividadesCom[[#This Row],[ÚLTIMO SEMESTRE CON CRÉDITOS]]&gt;0,ROUND(AVERAGE(ActividadesCom[[#This Row],[VALOR NIVEL 5]],ActividadesCom[[#This Row],[VALOR NIVEL 4]],ActividadesCom[[#This Row],[VALOR NIVEL 3]],ActividadesCom[[#This Row],[VALOR NIVEL 2]],ActividadesCom[[#This Row],[VALOR NIVEL 1]]),0),"")</f>
        <v/>
      </c>
      <c r="G3986" s="7" t="str">
        <f>IF(ActividadesCom[[#This Row],[PROMEDIO]]="","",IF(ActividadesCom[[#This Row],[PROMEDIO]]&gt;=4,"EXCELENTE",IF(ActividadesCom[[#This Row],[PROMEDIO]]&gt;=3,"NOTABLE",IF(ActividadesCom[[#This Row],[PROMEDIO]]&gt;=2,"BUENO",IF(ActividadesCom[[#This Row],[PROMEDIO]]=1,"SUFICIENTE","")))))</f>
        <v/>
      </c>
      <c r="H3986" s="18">
        <f>MAX(ActividadesCom[[#This Row],[PERÍODO 1]],ActividadesCom[[#This Row],[PERÍODO 2]],ActividadesCom[[#This Row],[PERÍODO 3]],ActividadesCom[[#This Row],[PERÍODO 4]],ActividadesCom[[#This Row],[PERÍODO 5]])</f>
        <v>0</v>
      </c>
      <c r="I3986" s="6"/>
      <c r="J3986" s="5"/>
      <c r="K3986" s="5"/>
      <c r="L3986" s="18" t="str">
        <f>IF(ActividadesCom[[#This Row],[NIVEL 1]]&lt;&gt;0,VLOOKUP(ActividadesCom[[#This Row],[NIVEL 1]],Catálogo!A:B,2,FALSE),"")</f>
        <v/>
      </c>
      <c r="M3986" s="5"/>
      <c r="N3986" s="6"/>
      <c r="O3986" s="5"/>
      <c r="P3986" s="5"/>
      <c r="Q3986" s="18" t="str">
        <f>IF(ActividadesCom[[#This Row],[NIVEL 2]]&lt;&gt;0,VLOOKUP(ActividadesCom[[#This Row],[NIVEL 2]],Catálogo!A:B,2,FALSE),"")</f>
        <v/>
      </c>
      <c r="R3986" s="5"/>
      <c r="S3986" s="6"/>
      <c r="T3986" s="5"/>
      <c r="U3986" s="5"/>
      <c r="V3986" s="18" t="str">
        <f>IF(ActividadesCom[[#This Row],[NIVEL 3]]&lt;&gt;0,VLOOKUP(ActividadesCom[[#This Row],[NIVEL 3]],Catálogo!A:B,2,FALSE),"")</f>
        <v/>
      </c>
      <c r="W3986" s="5"/>
      <c r="X3986" s="6"/>
      <c r="Y3986" s="5"/>
      <c r="Z3986" s="5"/>
      <c r="AA3986" s="18" t="str">
        <f>IF(ActividadesCom[[#This Row],[NIVEL 4]]&lt;&gt;0,VLOOKUP(ActividadesCom[[#This Row],[NIVEL 4]],Catálogo!A:B,2,FALSE),"")</f>
        <v/>
      </c>
      <c r="AB3986" s="5"/>
      <c r="AC3986" s="6"/>
      <c r="AD3986" s="5"/>
      <c r="AE3986" s="5"/>
      <c r="AF3986" s="18" t="str">
        <f>IF(ActividadesCom[[#This Row],[NIVEL 5]]&lt;&gt;0,VLOOKUP(ActividadesCom[[#This Row],[NIVEL 5]],Catálogo!A:B,2,FALSE),"")</f>
        <v/>
      </c>
      <c r="AG3986" s="36"/>
      <c r="AH3986" s="2"/>
      <c r="AI3986" s="2"/>
    </row>
    <row r="3987" spans="1:35" ht="30" customHeight="1" x14ac:dyDescent="0.25">
      <c r="A3987" s="7">
        <v>22470308</v>
      </c>
      <c r="B3987" s="10" t="str">
        <f>VLOOKUP(ActividadesCom[[#This Row],[NO. DE CONTROL]],'LISTADO ESTUDIANTES'!A:C,3,FALSE)</f>
        <v>MARTÍNEZ LEÓN GERARDO JESÚS</v>
      </c>
      <c r="C3987" s="97" t="str">
        <f>VLOOKUP(ActividadesCom[[#This Row],[NO. DE CONTROL]],'LISTADO ESTUDIANTES'!A:B,2,FALSE)</f>
        <v>INGENIERIA EN SISTEMAS COMPUTACIONALES</v>
      </c>
      <c r="D3987" s="18" t="str">
        <f>VLOOKUP(ActividadesCom[[#This Row],[NO. DE CONTROL]],'LISTADO ESTUDIANTES'!A:D,4,FALSE)</f>
        <v>ACTIVO(A)</v>
      </c>
      <c r="E3987" s="7">
        <f>SUM(ActividadesCom[[#This Row],[CRÉD. 1]],ActividadesCom[[#This Row],[CRÉD. 2]],ActividadesCom[[#This Row],[CRÉD. 3]],ActividadesCom[[#This Row],[CRÉD. 4]],ActividadesCom[[#This Row],[CRÉD. 5]])</f>
        <v>0</v>
      </c>
      <c r="F3987" s="18" t="str">
        <f>IF(ActividadesCom[[#This Row],[ÚLTIMO SEMESTRE CON CRÉDITOS]]&gt;0,ROUND(AVERAGE(ActividadesCom[[#This Row],[VALOR NIVEL 5]],ActividadesCom[[#This Row],[VALOR NIVEL 4]],ActividadesCom[[#This Row],[VALOR NIVEL 3]],ActividadesCom[[#This Row],[VALOR NIVEL 2]],ActividadesCom[[#This Row],[VALOR NIVEL 1]]),0),"")</f>
        <v/>
      </c>
      <c r="G3987" s="7" t="str">
        <f>IF(ActividadesCom[[#This Row],[PROMEDIO]]="","",IF(ActividadesCom[[#This Row],[PROMEDIO]]&gt;=4,"EXCELENTE",IF(ActividadesCom[[#This Row],[PROMEDIO]]&gt;=3,"NOTABLE",IF(ActividadesCom[[#This Row],[PROMEDIO]]&gt;=2,"BUENO",IF(ActividadesCom[[#This Row],[PROMEDIO]]=1,"SUFICIENTE","")))))</f>
        <v/>
      </c>
      <c r="H3987" s="18">
        <f>MAX(ActividadesCom[[#This Row],[PERÍODO 1]],ActividadesCom[[#This Row],[PERÍODO 2]],ActividadesCom[[#This Row],[PERÍODO 3]],ActividadesCom[[#This Row],[PERÍODO 4]],ActividadesCom[[#This Row],[PERÍODO 5]])</f>
        <v>0</v>
      </c>
      <c r="I3987" s="6"/>
      <c r="J3987" s="5"/>
      <c r="K3987" s="5"/>
      <c r="L3987" s="18" t="str">
        <f>IF(ActividadesCom[[#This Row],[NIVEL 1]]&lt;&gt;0,VLOOKUP(ActividadesCom[[#This Row],[NIVEL 1]],Catálogo!A:B,2,FALSE),"")</f>
        <v/>
      </c>
      <c r="M3987" s="5"/>
      <c r="N3987" s="6"/>
      <c r="O3987" s="5"/>
      <c r="P3987" s="5"/>
      <c r="Q3987" s="18" t="str">
        <f>IF(ActividadesCom[[#This Row],[NIVEL 2]]&lt;&gt;0,VLOOKUP(ActividadesCom[[#This Row],[NIVEL 2]],Catálogo!A:B,2,FALSE),"")</f>
        <v/>
      </c>
      <c r="R3987" s="5"/>
      <c r="S3987" s="6"/>
      <c r="T3987" s="5"/>
      <c r="U3987" s="5"/>
      <c r="V3987" s="18" t="str">
        <f>IF(ActividadesCom[[#This Row],[NIVEL 3]]&lt;&gt;0,VLOOKUP(ActividadesCom[[#This Row],[NIVEL 3]],Catálogo!A:B,2,FALSE),"")</f>
        <v/>
      </c>
      <c r="W3987" s="5"/>
      <c r="X3987" s="6"/>
      <c r="Y3987" s="5"/>
      <c r="Z3987" s="5"/>
      <c r="AA3987" s="18" t="str">
        <f>IF(ActividadesCom[[#This Row],[NIVEL 4]]&lt;&gt;0,VLOOKUP(ActividadesCom[[#This Row],[NIVEL 4]],Catálogo!A:B,2,FALSE),"")</f>
        <v/>
      </c>
      <c r="AB3987" s="5"/>
      <c r="AC3987" s="6"/>
      <c r="AD3987" s="5"/>
      <c r="AE3987" s="5"/>
      <c r="AF3987" s="18" t="str">
        <f>IF(ActividadesCom[[#This Row],[NIVEL 5]]&lt;&gt;0,VLOOKUP(ActividadesCom[[#This Row],[NIVEL 5]],Catálogo!A:B,2,FALSE),"")</f>
        <v/>
      </c>
      <c r="AG3987" s="36"/>
      <c r="AH3987" s="2"/>
      <c r="AI3987" s="2"/>
    </row>
    <row r="3988" spans="1:35" ht="30" customHeight="1" x14ac:dyDescent="0.25">
      <c r="A3988" s="7">
        <v>22470309</v>
      </c>
      <c r="B3988" s="10" t="str">
        <f>VLOOKUP(ActividadesCom[[#This Row],[NO. DE CONTROL]],'LISTADO ESTUDIANTES'!A:C,3,FALSE)</f>
        <v>JIMÉNEZ RIVERO YAHIR ENRIQUE</v>
      </c>
      <c r="C3988" s="97" t="str">
        <f>VLOOKUP(ActividadesCom[[#This Row],[NO. DE CONTROL]],'LISTADO ESTUDIANTES'!A:B,2,FALSE)</f>
        <v>INGENIERIA EN TECNOLOGIAS DE LA INFORMACION Y COMUNICACIONES</v>
      </c>
      <c r="D3988" s="18" t="str">
        <f>VLOOKUP(ActividadesCom[[#This Row],[NO. DE CONTROL]],'LISTADO ESTUDIANTES'!A:D,4,FALSE)</f>
        <v>ACTIVO(A)</v>
      </c>
      <c r="E3988" s="7">
        <f>SUM(ActividadesCom[[#This Row],[CRÉD. 1]],ActividadesCom[[#This Row],[CRÉD. 2]],ActividadesCom[[#This Row],[CRÉD. 3]],ActividadesCom[[#This Row],[CRÉD. 4]],ActividadesCom[[#This Row],[CRÉD. 5]])</f>
        <v>0</v>
      </c>
      <c r="F3988" s="18" t="str">
        <f>IF(ActividadesCom[[#This Row],[ÚLTIMO SEMESTRE CON CRÉDITOS]]&gt;0,ROUND(AVERAGE(ActividadesCom[[#This Row],[VALOR NIVEL 5]],ActividadesCom[[#This Row],[VALOR NIVEL 4]],ActividadesCom[[#This Row],[VALOR NIVEL 3]],ActividadesCom[[#This Row],[VALOR NIVEL 2]],ActividadesCom[[#This Row],[VALOR NIVEL 1]]),0),"")</f>
        <v/>
      </c>
      <c r="G3988" s="7" t="str">
        <f>IF(ActividadesCom[[#This Row],[PROMEDIO]]="","",IF(ActividadesCom[[#This Row],[PROMEDIO]]&gt;=4,"EXCELENTE",IF(ActividadesCom[[#This Row],[PROMEDIO]]&gt;=3,"NOTABLE",IF(ActividadesCom[[#This Row],[PROMEDIO]]&gt;=2,"BUENO",IF(ActividadesCom[[#This Row],[PROMEDIO]]=1,"SUFICIENTE","")))))</f>
        <v/>
      </c>
      <c r="H3988" s="18">
        <f>MAX(ActividadesCom[[#This Row],[PERÍODO 1]],ActividadesCom[[#This Row],[PERÍODO 2]],ActividadesCom[[#This Row],[PERÍODO 3]],ActividadesCom[[#This Row],[PERÍODO 4]],ActividadesCom[[#This Row],[PERÍODO 5]])</f>
        <v>0</v>
      </c>
      <c r="I3988" s="6"/>
      <c r="J3988" s="5"/>
      <c r="K3988" s="5"/>
      <c r="L3988" s="18" t="str">
        <f>IF(ActividadesCom[[#This Row],[NIVEL 1]]&lt;&gt;0,VLOOKUP(ActividadesCom[[#This Row],[NIVEL 1]],Catálogo!A:B,2,FALSE),"")</f>
        <v/>
      </c>
      <c r="M3988" s="5"/>
      <c r="N3988" s="6"/>
      <c r="O3988" s="5"/>
      <c r="P3988" s="5"/>
      <c r="Q3988" s="18" t="str">
        <f>IF(ActividadesCom[[#This Row],[NIVEL 2]]&lt;&gt;0,VLOOKUP(ActividadesCom[[#This Row],[NIVEL 2]],Catálogo!A:B,2,FALSE),"")</f>
        <v/>
      </c>
      <c r="R3988" s="5"/>
      <c r="S3988" s="6"/>
      <c r="T3988" s="5"/>
      <c r="U3988" s="5"/>
      <c r="V3988" s="18" t="str">
        <f>IF(ActividadesCom[[#This Row],[NIVEL 3]]&lt;&gt;0,VLOOKUP(ActividadesCom[[#This Row],[NIVEL 3]],Catálogo!A:B,2,FALSE),"")</f>
        <v/>
      </c>
      <c r="W3988" s="5"/>
      <c r="X3988" s="6"/>
      <c r="Y3988" s="5"/>
      <c r="Z3988" s="5"/>
      <c r="AA3988" s="18" t="str">
        <f>IF(ActividadesCom[[#This Row],[NIVEL 4]]&lt;&gt;0,VLOOKUP(ActividadesCom[[#This Row],[NIVEL 4]],Catálogo!A:B,2,FALSE),"")</f>
        <v/>
      </c>
      <c r="AB3988" s="5"/>
      <c r="AC3988" s="6"/>
      <c r="AD3988" s="5"/>
      <c r="AE3988" s="5"/>
      <c r="AF3988" s="18" t="str">
        <f>IF(ActividadesCom[[#This Row],[NIVEL 5]]&lt;&gt;0,VLOOKUP(ActividadesCom[[#This Row],[NIVEL 5]],Catálogo!A:B,2,FALSE),"")</f>
        <v/>
      </c>
      <c r="AG3988" s="36"/>
      <c r="AH3988" s="2"/>
      <c r="AI3988" s="2"/>
    </row>
    <row r="3989" spans="1:35" ht="30" customHeight="1" x14ac:dyDescent="0.25">
      <c r="A3989" s="7">
        <v>22470310</v>
      </c>
      <c r="B3989" s="10" t="str">
        <f>VLOOKUP(ActividadesCom[[#This Row],[NO. DE CONTROL]],'LISTADO ESTUDIANTES'!A:C,3,FALSE)</f>
        <v>HIJUESLO GARFIAS  NANDAY ALEXANDER </v>
      </c>
      <c r="C3989" s="97" t="str">
        <f>VLOOKUP(ActividadesCom[[#This Row],[NO. DE CONTROL]],'LISTADO ESTUDIANTES'!A:B,2,FALSE)</f>
        <v>INGENIERIA EN TECNOLOGIAS DE LA INFORMACION Y COMUNICACIONES</v>
      </c>
      <c r="D3989" s="18" t="str">
        <f>VLOOKUP(ActividadesCom[[#This Row],[NO. DE CONTROL]],'LISTADO ESTUDIANTES'!A:D,4,FALSE)</f>
        <v>ACTIVO(A)</v>
      </c>
      <c r="E3989" s="7">
        <f>SUM(ActividadesCom[[#This Row],[CRÉD. 1]],ActividadesCom[[#This Row],[CRÉD. 2]],ActividadesCom[[#This Row],[CRÉD. 3]],ActividadesCom[[#This Row],[CRÉD. 4]],ActividadesCom[[#This Row],[CRÉD. 5]])</f>
        <v>0</v>
      </c>
      <c r="F3989" s="18" t="str">
        <f>IF(ActividadesCom[[#This Row],[ÚLTIMO SEMESTRE CON CRÉDITOS]]&gt;0,ROUND(AVERAGE(ActividadesCom[[#This Row],[VALOR NIVEL 5]],ActividadesCom[[#This Row],[VALOR NIVEL 4]],ActividadesCom[[#This Row],[VALOR NIVEL 3]],ActividadesCom[[#This Row],[VALOR NIVEL 2]],ActividadesCom[[#This Row],[VALOR NIVEL 1]]),0),"")</f>
        <v/>
      </c>
      <c r="G3989" s="7" t="str">
        <f>IF(ActividadesCom[[#This Row],[PROMEDIO]]="","",IF(ActividadesCom[[#This Row],[PROMEDIO]]&gt;=4,"EXCELENTE",IF(ActividadesCom[[#This Row],[PROMEDIO]]&gt;=3,"NOTABLE",IF(ActividadesCom[[#This Row],[PROMEDIO]]&gt;=2,"BUENO",IF(ActividadesCom[[#This Row],[PROMEDIO]]=1,"SUFICIENTE","")))))</f>
        <v/>
      </c>
      <c r="H3989" s="18">
        <f>MAX(ActividadesCom[[#This Row],[PERÍODO 1]],ActividadesCom[[#This Row],[PERÍODO 2]],ActividadesCom[[#This Row],[PERÍODO 3]],ActividadesCom[[#This Row],[PERÍODO 4]],ActividadesCom[[#This Row],[PERÍODO 5]])</f>
        <v>0</v>
      </c>
      <c r="I3989" s="6"/>
      <c r="J3989" s="5"/>
      <c r="K3989" s="5"/>
      <c r="L3989" s="18" t="str">
        <f>IF(ActividadesCom[[#This Row],[NIVEL 1]]&lt;&gt;0,VLOOKUP(ActividadesCom[[#This Row],[NIVEL 1]],Catálogo!A:B,2,FALSE),"")</f>
        <v/>
      </c>
      <c r="M3989" s="5"/>
      <c r="N3989" s="6"/>
      <c r="O3989" s="5"/>
      <c r="P3989" s="5"/>
      <c r="Q3989" s="18" t="str">
        <f>IF(ActividadesCom[[#This Row],[NIVEL 2]]&lt;&gt;0,VLOOKUP(ActividadesCom[[#This Row],[NIVEL 2]],Catálogo!A:B,2,FALSE),"")</f>
        <v/>
      </c>
      <c r="R3989" s="5"/>
      <c r="S3989" s="6"/>
      <c r="T3989" s="5"/>
      <c r="U3989" s="5"/>
      <c r="V3989" s="18" t="str">
        <f>IF(ActividadesCom[[#This Row],[NIVEL 3]]&lt;&gt;0,VLOOKUP(ActividadesCom[[#This Row],[NIVEL 3]],Catálogo!A:B,2,FALSE),"")</f>
        <v/>
      </c>
      <c r="W3989" s="5"/>
      <c r="X3989" s="6"/>
      <c r="Y3989" s="5"/>
      <c r="Z3989" s="5"/>
      <c r="AA3989" s="18" t="str">
        <f>IF(ActividadesCom[[#This Row],[NIVEL 4]]&lt;&gt;0,VLOOKUP(ActividadesCom[[#This Row],[NIVEL 4]],Catálogo!A:B,2,FALSE),"")</f>
        <v/>
      </c>
      <c r="AB3989" s="5"/>
      <c r="AC3989" s="6"/>
      <c r="AD3989" s="5"/>
      <c r="AE3989" s="5"/>
      <c r="AF3989" s="18" t="str">
        <f>IF(ActividadesCom[[#This Row],[NIVEL 5]]&lt;&gt;0,VLOOKUP(ActividadesCom[[#This Row],[NIVEL 5]],Catálogo!A:B,2,FALSE),"")</f>
        <v/>
      </c>
      <c r="AG3989" s="36"/>
      <c r="AH3989" s="2"/>
      <c r="AI3989" s="2"/>
    </row>
    <row r="3990" spans="1:35" ht="30" customHeight="1" x14ac:dyDescent="0.25">
      <c r="A3990" s="7">
        <v>22470311</v>
      </c>
      <c r="B3990" s="10" t="str">
        <f>VLOOKUP(ActividadesCom[[#This Row],[NO. DE CONTROL]],'LISTADO ESTUDIANTES'!A:C,3,FALSE)</f>
        <v>CÁRDENAS FLEISCHER JOSUÉ EMMANUEL</v>
      </c>
      <c r="C3990" s="97" t="str">
        <f>VLOOKUP(ActividadesCom[[#This Row],[NO. DE CONTROL]],'LISTADO ESTUDIANTES'!A:B,2,FALSE)</f>
        <v>INGENIERIA EN TECNOLOGIAS DE LA INFORMACION Y COMUNICACIONES</v>
      </c>
      <c r="D3990" s="18" t="str">
        <f>VLOOKUP(ActividadesCom[[#This Row],[NO. DE CONTROL]],'LISTADO ESTUDIANTES'!A:D,4,FALSE)</f>
        <v>ACTIVO(A)</v>
      </c>
      <c r="E3990" s="7">
        <f>SUM(ActividadesCom[[#This Row],[CRÉD. 1]],ActividadesCom[[#This Row],[CRÉD. 2]],ActividadesCom[[#This Row],[CRÉD. 3]],ActividadesCom[[#This Row],[CRÉD. 4]],ActividadesCom[[#This Row],[CRÉD. 5]])</f>
        <v>0</v>
      </c>
      <c r="F3990" s="18" t="str">
        <f>IF(ActividadesCom[[#This Row],[ÚLTIMO SEMESTRE CON CRÉDITOS]]&gt;0,ROUND(AVERAGE(ActividadesCom[[#This Row],[VALOR NIVEL 5]],ActividadesCom[[#This Row],[VALOR NIVEL 4]],ActividadesCom[[#This Row],[VALOR NIVEL 3]],ActividadesCom[[#This Row],[VALOR NIVEL 2]],ActividadesCom[[#This Row],[VALOR NIVEL 1]]),0),"")</f>
        <v/>
      </c>
      <c r="G3990" s="7" t="str">
        <f>IF(ActividadesCom[[#This Row],[PROMEDIO]]="","",IF(ActividadesCom[[#This Row],[PROMEDIO]]&gt;=4,"EXCELENTE",IF(ActividadesCom[[#This Row],[PROMEDIO]]&gt;=3,"NOTABLE",IF(ActividadesCom[[#This Row],[PROMEDIO]]&gt;=2,"BUENO",IF(ActividadesCom[[#This Row],[PROMEDIO]]=1,"SUFICIENTE","")))))</f>
        <v/>
      </c>
      <c r="H3990" s="18">
        <f>MAX(ActividadesCom[[#This Row],[PERÍODO 1]],ActividadesCom[[#This Row],[PERÍODO 2]],ActividadesCom[[#This Row],[PERÍODO 3]],ActividadesCom[[#This Row],[PERÍODO 4]],ActividadesCom[[#This Row],[PERÍODO 5]])</f>
        <v>0</v>
      </c>
      <c r="I3990" s="6"/>
      <c r="J3990" s="5"/>
      <c r="K3990" s="5"/>
      <c r="L3990" s="18" t="str">
        <f>IF(ActividadesCom[[#This Row],[NIVEL 1]]&lt;&gt;0,VLOOKUP(ActividadesCom[[#This Row],[NIVEL 1]],Catálogo!A:B,2,FALSE),"")</f>
        <v/>
      </c>
      <c r="M3990" s="5"/>
      <c r="N3990" s="6"/>
      <c r="O3990" s="5"/>
      <c r="P3990" s="5"/>
      <c r="Q3990" s="18" t="str">
        <f>IF(ActividadesCom[[#This Row],[NIVEL 2]]&lt;&gt;0,VLOOKUP(ActividadesCom[[#This Row],[NIVEL 2]],Catálogo!A:B,2,FALSE),"")</f>
        <v/>
      </c>
      <c r="R3990" s="5"/>
      <c r="S3990" s="6"/>
      <c r="T3990" s="5"/>
      <c r="U3990" s="5"/>
      <c r="V3990" s="18" t="str">
        <f>IF(ActividadesCom[[#This Row],[NIVEL 3]]&lt;&gt;0,VLOOKUP(ActividadesCom[[#This Row],[NIVEL 3]],Catálogo!A:B,2,FALSE),"")</f>
        <v/>
      </c>
      <c r="W3990" s="5"/>
      <c r="X3990" s="6"/>
      <c r="Y3990" s="5"/>
      <c r="Z3990" s="5"/>
      <c r="AA3990" s="18" t="str">
        <f>IF(ActividadesCom[[#This Row],[NIVEL 4]]&lt;&gt;0,VLOOKUP(ActividadesCom[[#This Row],[NIVEL 4]],Catálogo!A:B,2,FALSE),"")</f>
        <v/>
      </c>
      <c r="AB3990" s="5"/>
      <c r="AC3990" s="6"/>
      <c r="AD3990" s="5"/>
      <c r="AE3990" s="5"/>
      <c r="AF3990" s="18" t="str">
        <f>IF(ActividadesCom[[#This Row],[NIVEL 5]]&lt;&gt;0,VLOOKUP(ActividadesCom[[#This Row],[NIVEL 5]],Catálogo!A:B,2,FALSE),"")</f>
        <v/>
      </c>
      <c r="AG3990" s="36"/>
      <c r="AH3990" s="2"/>
      <c r="AI3990" s="2"/>
    </row>
    <row r="3991" spans="1:35" ht="30" customHeight="1" x14ac:dyDescent="0.25">
      <c r="A3991" s="7">
        <v>22470312</v>
      </c>
      <c r="B3991" s="10" t="str">
        <f>VLOOKUP(ActividadesCom[[#This Row],[NO. DE CONTROL]],'LISTADO ESTUDIANTES'!A:C,3,FALSE)</f>
        <v>PALMA ENRIQUEZ YAHIR ADRIAN</v>
      </c>
      <c r="C3991" s="97" t="str">
        <f>VLOOKUP(ActividadesCom[[#This Row],[NO. DE CONTROL]],'LISTADO ESTUDIANTES'!A:B,2,FALSE)</f>
        <v>ARQUITECTURA</v>
      </c>
      <c r="D3991" s="18" t="str">
        <f>VLOOKUP(ActividadesCom[[#This Row],[NO. DE CONTROL]],'LISTADO ESTUDIANTES'!A:D,4,FALSE)</f>
        <v>ACTIVO(A)</v>
      </c>
      <c r="E3991" s="7">
        <f>SUM(ActividadesCom[[#This Row],[CRÉD. 1]],ActividadesCom[[#This Row],[CRÉD. 2]],ActividadesCom[[#This Row],[CRÉD. 3]],ActividadesCom[[#This Row],[CRÉD. 4]],ActividadesCom[[#This Row],[CRÉD. 5]])</f>
        <v>0</v>
      </c>
      <c r="F3991" s="18" t="str">
        <f>IF(ActividadesCom[[#This Row],[ÚLTIMO SEMESTRE CON CRÉDITOS]]&gt;0,ROUND(AVERAGE(ActividadesCom[[#This Row],[VALOR NIVEL 5]],ActividadesCom[[#This Row],[VALOR NIVEL 4]],ActividadesCom[[#This Row],[VALOR NIVEL 3]],ActividadesCom[[#This Row],[VALOR NIVEL 2]],ActividadesCom[[#This Row],[VALOR NIVEL 1]]),0),"")</f>
        <v/>
      </c>
      <c r="G3991" s="7" t="str">
        <f>IF(ActividadesCom[[#This Row],[PROMEDIO]]="","",IF(ActividadesCom[[#This Row],[PROMEDIO]]&gt;=4,"EXCELENTE",IF(ActividadesCom[[#This Row],[PROMEDIO]]&gt;=3,"NOTABLE",IF(ActividadesCom[[#This Row],[PROMEDIO]]&gt;=2,"BUENO",IF(ActividadesCom[[#This Row],[PROMEDIO]]=1,"SUFICIENTE","")))))</f>
        <v/>
      </c>
      <c r="H3991" s="18">
        <f>MAX(ActividadesCom[[#This Row],[PERÍODO 1]],ActividadesCom[[#This Row],[PERÍODO 2]],ActividadesCom[[#This Row],[PERÍODO 3]],ActividadesCom[[#This Row],[PERÍODO 4]],ActividadesCom[[#This Row],[PERÍODO 5]])</f>
        <v>0</v>
      </c>
      <c r="I3991" s="6"/>
      <c r="J3991" s="5"/>
      <c r="K3991" s="5"/>
      <c r="L3991" s="18" t="str">
        <f>IF(ActividadesCom[[#This Row],[NIVEL 1]]&lt;&gt;0,VLOOKUP(ActividadesCom[[#This Row],[NIVEL 1]],Catálogo!A:B,2,FALSE),"")</f>
        <v/>
      </c>
      <c r="M3991" s="5"/>
      <c r="N3991" s="6"/>
      <c r="O3991" s="5"/>
      <c r="P3991" s="5"/>
      <c r="Q3991" s="18" t="str">
        <f>IF(ActividadesCom[[#This Row],[NIVEL 2]]&lt;&gt;0,VLOOKUP(ActividadesCom[[#This Row],[NIVEL 2]],Catálogo!A:B,2,FALSE),"")</f>
        <v/>
      </c>
      <c r="R3991" s="5"/>
      <c r="S3991" s="6"/>
      <c r="T3991" s="5"/>
      <c r="U3991" s="5"/>
      <c r="V3991" s="18" t="str">
        <f>IF(ActividadesCom[[#This Row],[NIVEL 3]]&lt;&gt;0,VLOOKUP(ActividadesCom[[#This Row],[NIVEL 3]],Catálogo!A:B,2,FALSE),"")</f>
        <v/>
      </c>
      <c r="W3991" s="5"/>
      <c r="X3991" s="6"/>
      <c r="Y3991" s="5"/>
      <c r="Z3991" s="5"/>
      <c r="AA3991" s="18" t="str">
        <f>IF(ActividadesCom[[#This Row],[NIVEL 4]]&lt;&gt;0,VLOOKUP(ActividadesCom[[#This Row],[NIVEL 4]],Catálogo!A:B,2,FALSE),"")</f>
        <v/>
      </c>
      <c r="AB3991" s="5"/>
      <c r="AC3991" s="6"/>
      <c r="AD3991" s="5"/>
      <c r="AE3991" s="5"/>
      <c r="AF3991" s="18" t="str">
        <f>IF(ActividadesCom[[#This Row],[NIVEL 5]]&lt;&gt;0,VLOOKUP(ActividadesCom[[#This Row],[NIVEL 5]],Catálogo!A:B,2,FALSE),"")</f>
        <v/>
      </c>
      <c r="AG3991" s="36"/>
      <c r="AH3991" s="2"/>
      <c r="AI3991" s="2"/>
    </row>
    <row r="3992" spans="1:35" ht="30" customHeight="1" x14ac:dyDescent="0.25">
      <c r="A3992" s="7">
        <v>22470313</v>
      </c>
      <c r="B3992" s="10" t="str">
        <f>VLOOKUP(ActividadesCom[[#This Row],[NO. DE CONTROL]],'LISTADO ESTUDIANTES'!A:C,3,FALSE)</f>
        <v>DEL RAZO PAULINO LUIS EDUARDO</v>
      </c>
      <c r="C3992" s="97" t="str">
        <f>VLOOKUP(ActividadesCom[[#This Row],[NO. DE CONTROL]],'LISTADO ESTUDIANTES'!A:B,2,FALSE)</f>
        <v>INGENIERIA EN SISTEMAS COMPUTACIONALES</v>
      </c>
      <c r="D3992" s="18" t="str">
        <f>VLOOKUP(ActividadesCom[[#This Row],[NO. DE CONTROL]],'LISTADO ESTUDIANTES'!A:D,4,FALSE)</f>
        <v>ACTIVO(A)</v>
      </c>
      <c r="E3992" s="7">
        <f>SUM(ActividadesCom[[#This Row],[CRÉD. 1]],ActividadesCom[[#This Row],[CRÉD. 2]],ActividadesCom[[#This Row],[CRÉD. 3]],ActividadesCom[[#This Row],[CRÉD. 4]],ActividadesCom[[#This Row],[CRÉD. 5]])</f>
        <v>0</v>
      </c>
      <c r="F3992" s="18" t="str">
        <f>IF(ActividadesCom[[#This Row],[ÚLTIMO SEMESTRE CON CRÉDITOS]]&gt;0,ROUND(AVERAGE(ActividadesCom[[#This Row],[VALOR NIVEL 5]],ActividadesCom[[#This Row],[VALOR NIVEL 4]],ActividadesCom[[#This Row],[VALOR NIVEL 3]],ActividadesCom[[#This Row],[VALOR NIVEL 2]],ActividadesCom[[#This Row],[VALOR NIVEL 1]]),0),"")</f>
        <v/>
      </c>
      <c r="G3992" s="7" t="str">
        <f>IF(ActividadesCom[[#This Row],[PROMEDIO]]="","",IF(ActividadesCom[[#This Row],[PROMEDIO]]&gt;=4,"EXCELENTE",IF(ActividadesCom[[#This Row],[PROMEDIO]]&gt;=3,"NOTABLE",IF(ActividadesCom[[#This Row],[PROMEDIO]]&gt;=2,"BUENO",IF(ActividadesCom[[#This Row],[PROMEDIO]]=1,"SUFICIENTE","")))))</f>
        <v/>
      </c>
      <c r="H3992" s="18">
        <f>MAX(ActividadesCom[[#This Row],[PERÍODO 1]],ActividadesCom[[#This Row],[PERÍODO 2]],ActividadesCom[[#This Row],[PERÍODO 3]],ActividadesCom[[#This Row],[PERÍODO 4]],ActividadesCom[[#This Row],[PERÍODO 5]])</f>
        <v>0</v>
      </c>
      <c r="I3992" s="6"/>
      <c r="J3992" s="5"/>
      <c r="K3992" s="5"/>
      <c r="L3992" s="18" t="str">
        <f>IF(ActividadesCom[[#This Row],[NIVEL 1]]&lt;&gt;0,VLOOKUP(ActividadesCom[[#This Row],[NIVEL 1]],Catálogo!A:B,2,FALSE),"")</f>
        <v/>
      </c>
      <c r="M3992" s="5"/>
      <c r="N3992" s="6"/>
      <c r="O3992" s="5"/>
      <c r="P3992" s="5"/>
      <c r="Q3992" s="18" t="str">
        <f>IF(ActividadesCom[[#This Row],[NIVEL 2]]&lt;&gt;0,VLOOKUP(ActividadesCom[[#This Row],[NIVEL 2]],Catálogo!A:B,2,FALSE),"")</f>
        <v/>
      </c>
      <c r="R3992" s="5"/>
      <c r="S3992" s="6"/>
      <c r="T3992" s="5"/>
      <c r="U3992" s="5"/>
      <c r="V3992" s="18" t="str">
        <f>IF(ActividadesCom[[#This Row],[NIVEL 3]]&lt;&gt;0,VLOOKUP(ActividadesCom[[#This Row],[NIVEL 3]],Catálogo!A:B,2,FALSE),"")</f>
        <v/>
      </c>
      <c r="W3992" s="5"/>
      <c r="X3992" s="6"/>
      <c r="Y3992" s="5"/>
      <c r="Z3992" s="5"/>
      <c r="AA3992" s="18" t="str">
        <f>IF(ActividadesCom[[#This Row],[NIVEL 4]]&lt;&gt;0,VLOOKUP(ActividadesCom[[#This Row],[NIVEL 4]],Catálogo!A:B,2,FALSE),"")</f>
        <v/>
      </c>
      <c r="AB3992" s="5"/>
      <c r="AC3992" s="6"/>
      <c r="AD3992" s="5"/>
      <c r="AE3992" s="5"/>
      <c r="AF3992" s="18" t="str">
        <f>IF(ActividadesCom[[#This Row],[NIVEL 5]]&lt;&gt;0,VLOOKUP(ActividadesCom[[#This Row],[NIVEL 5]],Catálogo!A:B,2,FALSE),"")</f>
        <v/>
      </c>
      <c r="AG3992" s="36"/>
      <c r="AH3992" s="2"/>
      <c r="AI3992" s="2"/>
    </row>
    <row r="3993" spans="1:35" ht="30" customHeight="1" x14ac:dyDescent="0.25">
      <c r="A3993" s="7">
        <v>22470314</v>
      </c>
      <c r="B3993" s="10" t="str">
        <f>VLOOKUP(ActividadesCom[[#This Row],[NO. DE CONTROL]],'LISTADO ESTUDIANTES'!A:C,3,FALSE)</f>
        <v>RUIZ AVILA JORDI YOSEF</v>
      </c>
      <c r="C3993" s="97" t="str">
        <f>VLOOKUP(ActividadesCom[[#This Row],[NO. DE CONTROL]],'LISTADO ESTUDIANTES'!A:B,2,FALSE)</f>
        <v>INGENIERIA CIVIL</v>
      </c>
      <c r="D3993" s="18" t="str">
        <f>VLOOKUP(ActividadesCom[[#This Row],[NO. DE CONTROL]],'LISTADO ESTUDIANTES'!A:D,4,FALSE)</f>
        <v>ACTIVO(A)</v>
      </c>
      <c r="E3993" s="7">
        <f>SUM(ActividadesCom[[#This Row],[CRÉD. 1]],ActividadesCom[[#This Row],[CRÉD. 2]],ActividadesCom[[#This Row],[CRÉD. 3]],ActividadesCom[[#This Row],[CRÉD. 4]],ActividadesCom[[#This Row],[CRÉD. 5]])</f>
        <v>0</v>
      </c>
      <c r="F3993" s="18" t="str">
        <f>IF(ActividadesCom[[#This Row],[ÚLTIMO SEMESTRE CON CRÉDITOS]]&gt;0,ROUND(AVERAGE(ActividadesCom[[#This Row],[VALOR NIVEL 5]],ActividadesCom[[#This Row],[VALOR NIVEL 4]],ActividadesCom[[#This Row],[VALOR NIVEL 3]],ActividadesCom[[#This Row],[VALOR NIVEL 2]],ActividadesCom[[#This Row],[VALOR NIVEL 1]]),0),"")</f>
        <v/>
      </c>
      <c r="G3993" s="7" t="str">
        <f>IF(ActividadesCom[[#This Row],[PROMEDIO]]="","",IF(ActividadesCom[[#This Row],[PROMEDIO]]&gt;=4,"EXCELENTE",IF(ActividadesCom[[#This Row],[PROMEDIO]]&gt;=3,"NOTABLE",IF(ActividadesCom[[#This Row],[PROMEDIO]]&gt;=2,"BUENO",IF(ActividadesCom[[#This Row],[PROMEDIO]]=1,"SUFICIENTE","")))))</f>
        <v/>
      </c>
      <c r="H3993" s="18">
        <f>MAX(ActividadesCom[[#This Row],[PERÍODO 1]],ActividadesCom[[#This Row],[PERÍODO 2]],ActividadesCom[[#This Row],[PERÍODO 3]],ActividadesCom[[#This Row],[PERÍODO 4]],ActividadesCom[[#This Row],[PERÍODO 5]])</f>
        <v>0</v>
      </c>
      <c r="I3993" s="6"/>
      <c r="J3993" s="5"/>
      <c r="K3993" s="5"/>
      <c r="L3993" s="18" t="str">
        <f>IF(ActividadesCom[[#This Row],[NIVEL 1]]&lt;&gt;0,VLOOKUP(ActividadesCom[[#This Row],[NIVEL 1]],Catálogo!A:B,2,FALSE),"")</f>
        <v/>
      </c>
      <c r="M3993" s="5"/>
      <c r="N3993" s="6"/>
      <c r="O3993" s="5"/>
      <c r="P3993" s="5"/>
      <c r="Q3993" s="18" t="str">
        <f>IF(ActividadesCom[[#This Row],[NIVEL 2]]&lt;&gt;0,VLOOKUP(ActividadesCom[[#This Row],[NIVEL 2]],Catálogo!A:B,2,FALSE),"")</f>
        <v/>
      </c>
      <c r="R3993" s="5"/>
      <c r="S3993" s="6"/>
      <c r="T3993" s="5"/>
      <c r="U3993" s="5"/>
      <c r="V3993" s="18" t="str">
        <f>IF(ActividadesCom[[#This Row],[NIVEL 3]]&lt;&gt;0,VLOOKUP(ActividadesCom[[#This Row],[NIVEL 3]],Catálogo!A:B,2,FALSE),"")</f>
        <v/>
      </c>
      <c r="W3993" s="5"/>
      <c r="X3993" s="6"/>
      <c r="Y3993" s="5"/>
      <c r="Z3993" s="5"/>
      <c r="AA3993" s="18" t="str">
        <f>IF(ActividadesCom[[#This Row],[NIVEL 4]]&lt;&gt;0,VLOOKUP(ActividadesCom[[#This Row],[NIVEL 4]],Catálogo!A:B,2,FALSE),"")</f>
        <v/>
      </c>
      <c r="AB3993" s="5"/>
      <c r="AC3993" s="6"/>
      <c r="AD3993" s="5"/>
      <c r="AE3993" s="5"/>
      <c r="AF3993" s="18" t="str">
        <f>IF(ActividadesCom[[#This Row],[NIVEL 5]]&lt;&gt;0,VLOOKUP(ActividadesCom[[#This Row],[NIVEL 5]],Catálogo!A:B,2,FALSE),"")</f>
        <v/>
      </c>
      <c r="AG3993" s="36"/>
      <c r="AH3993" s="2"/>
      <c r="AI3993" s="2"/>
    </row>
    <row r="3994" spans="1:35" ht="30" customHeight="1" x14ac:dyDescent="0.25">
      <c r="A3994" s="7">
        <v>22470315</v>
      </c>
      <c r="B3994" s="10" t="str">
        <f>VLOOKUP(ActividadesCom[[#This Row],[NO. DE CONTROL]],'LISTADO ESTUDIANTES'!A:C,3,FALSE)</f>
        <v>CASTRO RODRÍGUEZ FRANCISCO DAVID</v>
      </c>
      <c r="C3994" s="97" t="str">
        <f>VLOOKUP(ActividadesCom[[#This Row],[NO. DE CONTROL]],'LISTADO ESTUDIANTES'!A:B,2,FALSE)</f>
        <v>INGENIERIA EN ADMINISTRACION</v>
      </c>
      <c r="D3994" s="18" t="str">
        <f>VLOOKUP(ActividadesCom[[#This Row],[NO. DE CONTROL]],'LISTADO ESTUDIANTES'!A:D,4,FALSE)</f>
        <v>ACTIVO(A)</v>
      </c>
      <c r="E3994" s="7">
        <f>SUM(ActividadesCom[[#This Row],[CRÉD. 1]],ActividadesCom[[#This Row],[CRÉD. 2]],ActividadesCom[[#This Row],[CRÉD. 3]],ActividadesCom[[#This Row],[CRÉD. 4]],ActividadesCom[[#This Row],[CRÉD. 5]])</f>
        <v>0</v>
      </c>
      <c r="F3994" s="18" t="str">
        <f>IF(ActividadesCom[[#This Row],[ÚLTIMO SEMESTRE CON CRÉDITOS]]&gt;0,ROUND(AVERAGE(ActividadesCom[[#This Row],[VALOR NIVEL 5]],ActividadesCom[[#This Row],[VALOR NIVEL 4]],ActividadesCom[[#This Row],[VALOR NIVEL 3]],ActividadesCom[[#This Row],[VALOR NIVEL 2]],ActividadesCom[[#This Row],[VALOR NIVEL 1]]),0),"")</f>
        <v/>
      </c>
      <c r="G3994" s="7" t="str">
        <f>IF(ActividadesCom[[#This Row],[PROMEDIO]]="","",IF(ActividadesCom[[#This Row],[PROMEDIO]]&gt;=4,"EXCELENTE",IF(ActividadesCom[[#This Row],[PROMEDIO]]&gt;=3,"NOTABLE",IF(ActividadesCom[[#This Row],[PROMEDIO]]&gt;=2,"BUENO",IF(ActividadesCom[[#This Row],[PROMEDIO]]=1,"SUFICIENTE","")))))</f>
        <v/>
      </c>
      <c r="H3994" s="18">
        <f>MAX(ActividadesCom[[#This Row],[PERÍODO 1]],ActividadesCom[[#This Row],[PERÍODO 2]],ActividadesCom[[#This Row],[PERÍODO 3]],ActividadesCom[[#This Row],[PERÍODO 4]],ActividadesCom[[#This Row],[PERÍODO 5]])</f>
        <v>0</v>
      </c>
      <c r="I3994" s="6"/>
      <c r="J3994" s="5"/>
      <c r="K3994" s="5"/>
      <c r="L3994" s="18" t="str">
        <f>IF(ActividadesCom[[#This Row],[NIVEL 1]]&lt;&gt;0,VLOOKUP(ActividadesCom[[#This Row],[NIVEL 1]],Catálogo!A:B,2,FALSE),"")</f>
        <v/>
      </c>
      <c r="M3994" s="5"/>
      <c r="N3994" s="6"/>
      <c r="O3994" s="5"/>
      <c r="P3994" s="5"/>
      <c r="Q3994" s="18" t="str">
        <f>IF(ActividadesCom[[#This Row],[NIVEL 2]]&lt;&gt;0,VLOOKUP(ActividadesCom[[#This Row],[NIVEL 2]],Catálogo!A:B,2,FALSE),"")</f>
        <v/>
      </c>
      <c r="R3994" s="5"/>
      <c r="S3994" s="6"/>
      <c r="T3994" s="5"/>
      <c r="U3994" s="5"/>
      <c r="V3994" s="18" t="str">
        <f>IF(ActividadesCom[[#This Row],[NIVEL 3]]&lt;&gt;0,VLOOKUP(ActividadesCom[[#This Row],[NIVEL 3]],Catálogo!A:B,2,FALSE),"")</f>
        <v/>
      </c>
      <c r="W3994" s="5"/>
      <c r="X3994" s="6"/>
      <c r="Y3994" s="5"/>
      <c r="Z3994" s="5"/>
      <c r="AA3994" s="18" t="str">
        <f>IF(ActividadesCom[[#This Row],[NIVEL 4]]&lt;&gt;0,VLOOKUP(ActividadesCom[[#This Row],[NIVEL 4]],Catálogo!A:B,2,FALSE),"")</f>
        <v/>
      </c>
      <c r="AB3994" s="5"/>
      <c r="AC3994" s="6"/>
      <c r="AD3994" s="5"/>
      <c r="AE3994" s="5"/>
      <c r="AF3994" s="18" t="str">
        <f>IF(ActividadesCom[[#This Row],[NIVEL 5]]&lt;&gt;0,VLOOKUP(ActividadesCom[[#This Row],[NIVEL 5]],Catálogo!A:B,2,FALSE),"")</f>
        <v/>
      </c>
      <c r="AG3994" s="36"/>
      <c r="AH3994" s="2"/>
      <c r="AI3994" s="2"/>
    </row>
    <row r="3995" spans="1:35" ht="30" customHeight="1" x14ac:dyDescent="0.25">
      <c r="A3995" s="7">
        <v>22470316</v>
      </c>
      <c r="B3995" s="10" t="str">
        <f>VLOOKUP(ActividadesCom[[#This Row],[NO. DE CONTROL]],'LISTADO ESTUDIANTES'!A:C,3,FALSE)</f>
        <v>ARANDA GÓMEZ ARACELY GUADALUPE</v>
      </c>
      <c r="C3995" s="97" t="str">
        <f>VLOOKUP(ActividadesCom[[#This Row],[NO. DE CONTROL]],'LISTADO ESTUDIANTES'!A:B,2,FALSE)</f>
        <v>INGENIERIA EN GESTION EMPRESARIAL</v>
      </c>
      <c r="D3995" s="18" t="str">
        <f>VLOOKUP(ActividadesCom[[#This Row],[NO. DE CONTROL]],'LISTADO ESTUDIANTES'!A:D,4,FALSE)</f>
        <v>ACTIVO(A)</v>
      </c>
      <c r="E3995" s="7">
        <f>SUM(ActividadesCom[[#This Row],[CRÉD. 1]],ActividadesCom[[#This Row],[CRÉD. 2]],ActividadesCom[[#This Row],[CRÉD. 3]],ActividadesCom[[#This Row],[CRÉD. 4]],ActividadesCom[[#This Row],[CRÉD. 5]])</f>
        <v>0</v>
      </c>
      <c r="F3995" s="18" t="str">
        <f>IF(ActividadesCom[[#This Row],[ÚLTIMO SEMESTRE CON CRÉDITOS]]&gt;0,ROUND(AVERAGE(ActividadesCom[[#This Row],[VALOR NIVEL 5]],ActividadesCom[[#This Row],[VALOR NIVEL 4]],ActividadesCom[[#This Row],[VALOR NIVEL 3]],ActividadesCom[[#This Row],[VALOR NIVEL 2]],ActividadesCom[[#This Row],[VALOR NIVEL 1]]),0),"")</f>
        <v/>
      </c>
      <c r="G3995" s="7" t="str">
        <f>IF(ActividadesCom[[#This Row],[PROMEDIO]]="","",IF(ActividadesCom[[#This Row],[PROMEDIO]]&gt;=4,"EXCELENTE",IF(ActividadesCom[[#This Row],[PROMEDIO]]&gt;=3,"NOTABLE",IF(ActividadesCom[[#This Row],[PROMEDIO]]&gt;=2,"BUENO",IF(ActividadesCom[[#This Row],[PROMEDIO]]=1,"SUFICIENTE","")))))</f>
        <v/>
      </c>
      <c r="H3995" s="18">
        <f>MAX(ActividadesCom[[#This Row],[PERÍODO 1]],ActividadesCom[[#This Row],[PERÍODO 2]],ActividadesCom[[#This Row],[PERÍODO 3]],ActividadesCom[[#This Row],[PERÍODO 4]],ActividadesCom[[#This Row],[PERÍODO 5]])</f>
        <v>0</v>
      </c>
      <c r="I3995" s="6"/>
      <c r="J3995" s="5"/>
      <c r="K3995" s="5"/>
      <c r="L3995" s="18" t="str">
        <f>IF(ActividadesCom[[#This Row],[NIVEL 1]]&lt;&gt;0,VLOOKUP(ActividadesCom[[#This Row],[NIVEL 1]],Catálogo!A:B,2,FALSE),"")</f>
        <v/>
      </c>
      <c r="M3995" s="5"/>
      <c r="N3995" s="6"/>
      <c r="O3995" s="5"/>
      <c r="P3995" s="5"/>
      <c r="Q3995" s="18" t="str">
        <f>IF(ActividadesCom[[#This Row],[NIVEL 2]]&lt;&gt;0,VLOOKUP(ActividadesCom[[#This Row],[NIVEL 2]],Catálogo!A:B,2,FALSE),"")</f>
        <v/>
      </c>
      <c r="R3995" s="5"/>
      <c r="S3995" s="6"/>
      <c r="T3995" s="5"/>
      <c r="U3995" s="5"/>
      <c r="V3995" s="18" t="str">
        <f>IF(ActividadesCom[[#This Row],[NIVEL 3]]&lt;&gt;0,VLOOKUP(ActividadesCom[[#This Row],[NIVEL 3]],Catálogo!A:B,2,FALSE),"")</f>
        <v/>
      </c>
      <c r="W3995" s="5"/>
      <c r="X3995" s="6"/>
      <c r="Y3995" s="5"/>
      <c r="Z3995" s="5"/>
      <c r="AA3995" s="18" t="str">
        <f>IF(ActividadesCom[[#This Row],[NIVEL 4]]&lt;&gt;0,VLOOKUP(ActividadesCom[[#This Row],[NIVEL 4]],Catálogo!A:B,2,FALSE),"")</f>
        <v/>
      </c>
      <c r="AB3995" s="5"/>
      <c r="AC3995" s="6"/>
      <c r="AD3995" s="5"/>
      <c r="AE3995" s="5"/>
      <c r="AF3995" s="18" t="str">
        <f>IF(ActividadesCom[[#This Row],[NIVEL 5]]&lt;&gt;0,VLOOKUP(ActividadesCom[[#This Row],[NIVEL 5]],Catálogo!A:B,2,FALSE),"")</f>
        <v/>
      </c>
      <c r="AG3995" s="36"/>
      <c r="AH3995" s="2"/>
      <c r="AI3995" s="2"/>
    </row>
    <row r="3996" spans="1:35" ht="30" customHeight="1" x14ac:dyDescent="0.25">
      <c r="A3996" s="7">
        <v>22470317</v>
      </c>
      <c r="B3996" s="10" t="str">
        <f>VLOOKUP(ActividadesCom[[#This Row],[NO. DE CONTROL]],'LISTADO ESTUDIANTES'!A:C,3,FALSE)</f>
        <v>CABALLERO AGUILAR KENNER ALIGHT</v>
      </c>
      <c r="C3996" s="97" t="str">
        <f>VLOOKUP(ActividadesCom[[#This Row],[NO. DE CONTROL]],'LISTADO ESTUDIANTES'!A:B,2,FALSE)</f>
        <v>INGENIERIA CIVIL</v>
      </c>
      <c r="D3996" s="18" t="str">
        <f>VLOOKUP(ActividadesCom[[#This Row],[NO. DE CONTROL]],'LISTADO ESTUDIANTES'!A:D,4,FALSE)</f>
        <v>ACTIVO(A)</v>
      </c>
      <c r="E3996" s="7">
        <f>SUM(ActividadesCom[[#This Row],[CRÉD. 1]],ActividadesCom[[#This Row],[CRÉD. 2]],ActividadesCom[[#This Row],[CRÉD. 3]],ActividadesCom[[#This Row],[CRÉD. 4]],ActividadesCom[[#This Row],[CRÉD. 5]])</f>
        <v>0</v>
      </c>
      <c r="F3996" s="18" t="str">
        <f>IF(ActividadesCom[[#This Row],[ÚLTIMO SEMESTRE CON CRÉDITOS]]&gt;0,ROUND(AVERAGE(ActividadesCom[[#This Row],[VALOR NIVEL 5]],ActividadesCom[[#This Row],[VALOR NIVEL 4]],ActividadesCom[[#This Row],[VALOR NIVEL 3]],ActividadesCom[[#This Row],[VALOR NIVEL 2]],ActividadesCom[[#This Row],[VALOR NIVEL 1]]),0),"")</f>
        <v/>
      </c>
      <c r="G3996" s="7" t="str">
        <f>IF(ActividadesCom[[#This Row],[PROMEDIO]]="","",IF(ActividadesCom[[#This Row],[PROMEDIO]]&gt;=4,"EXCELENTE",IF(ActividadesCom[[#This Row],[PROMEDIO]]&gt;=3,"NOTABLE",IF(ActividadesCom[[#This Row],[PROMEDIO]]&gt;=2,"BUENO",IF(ActividadesCom[[#This Row],[PROMEDIO]]=1,"SUFICIENTE","")))))</f>
        <v/>
      </c>
      <c r="H3996" s="18">
        <f>MAX(ActividadesCom[[#This Row],[PERÍODO 1]],ActividadesCom[[#This Row],[PERÍODO 2]],ActividadesCom[[#This Row],[PERÍODO 3]],ActividadesCom[[#This Row],[PERÍODO 4]],ActividadesCom[[#This Row],[PERÍODO 5]])</f>
        <v>0</v>
      </c>
      <c r="I3996" s="6"/>
      <c r="J3996" s="5"/>
      <c r="K3996" s="5"/>
      <c r="L3996" s="18" t="str">
        <f>IF(ActividadesCom[[#This Row],[NIVEL 1]]&lt;&gt;0,VLOOKUP(ActividadesCom[[#This Row],[NIVEL 1]],Catálogo!A:B,2,FALSE),"")</f>
        <v/>
      </c>
      <c r="M3996" s="5"/>
      <c r="N3996" s="6"/>
      <c r="O3996" s="5"/>
      <c r="P3996" s="5"/>
      <c r="Q3996" s="18" t="str">
        <f>IF(ActividadesCom[[#This Row],[NIVEL 2]]&lt;&gt;0,VLOOKUP(ActividadesCom[[#This Row],[NIVEL 2]],Catálogo!A:B,2,FALSE),"")</f>
        <v/>
      </c>
      <c r="R3996" s="5"/>
      <c r="S3996" s="6"/>
      <c r="T3996" s="5"/>
      <c r="U3996" s="5"/>
      <c r="V3996" s="18" t="str">
        <f>IF(ActividadesCom[[#This Row],[NIVEL 3]]&lt;&gt;0,VLOOKUP(ActividadesCom[[#This Row],[NIVEL 3]],Catálogo!A:B,2,FALSE),"")</f>
        <v/>
      </c>
      <c r="W3996" s="5"/>
      <c r="X3996" s="6"/>
      <c r="Y3996" s="5"/>
      <c r="Z3996" s="5"/>
      <c r="AA3996" s="18" t="str">
        <f>IF(ActividadesCom[[#This Row],[NIVEL 4]]&lt;&gt;0,VLOOKUP(ActividadesCom[[#This Row],[NIVEL 4]],Catálogo!A:B,2,FALSE),"")</f>
        <v/>
      </c>
      <c r="AB3996" s="5"/>
      <c r="AC3996" s="6"/>
      <c r="AD3996" s="5"/>
      <c r="AE3996" s="5"/>
      <c r="AF3996" s="18" t="str">
        <f>IF(ActividadesCom[[#This Row],[NIVEL 5]]&lt;&gt;0,VLOOKUP(ActividadesCom[[#This Row],[NIVEL 5]],Catálogo!A:B,2,FALSE),"")</f>
        <v/>
      </c>
      <c r="AG3996" s="36"/>
      <c r="AH3996" s="2"/>
      <c r="AI3996" s="2"/>
    </row>
    <row r="3997" spans="1:35" ht="30" customHeight="1" x14ac:dyDescent="0.25">
      <c r="A3997" s="7">
        <v>22470318</v>
      </c>
      <c r="B3997" s="10" t="str">
        <f>VLOOKUP(ActividadesCom[[#This Row],[NO. DE CONTROL]],'LISTADO ESTUDIANTES'!A:C,3,FALSE)</f>
        <v>CETINA VAZQUEZ KEVIN ISRAEL</v>
      </c>
      <c r="C3997" s="97" t="str">
        <f>VLOOKUP(ActividadesCom[[#This Row],[NO. DE CONTROL]],'LISTADO ESTUDIANTES'!A:B,2,FALSE)</f>
        <v>INGENIERIA CIVIL</v>
      </c>
      <c r="D3997" s="18" t="str">
        <f>VLOOKUP(ActividadesCom[[#This Row],[NO. DE CONTROL]],'LISTADO ESTUDIANTES'!A:D,4,FALSE)</f>
        <v>ACTIVO(A)</v>
      </c>
      <c r="E3997" s="7">
        <f>SUM(ActividadesCom[[#This Row],[CRÉD. 1]],ActividadesCom[[#This Row],[CRÉD. 2]],ActividadesCom[[#This Row],[CRÉD. 3]],ActividadesCom[[#This Row],[CRÉD. 4]],ActividadesCom[[#This Row],[CRÉD. 5]])</f>
        <v>0</v>
      </c>
      <c r="F3997" s="18" t="str">
        <f>IF(ActividadesCom[[#This Row],[ÚLTIMO SEMESTRE CON CRÉDITOS]]&gt;0,ROUND(AVERAGE(ActividadesCom[[#This Row],[VALOR NIVEL 5]],ActividadesCom[[#This Row],[VALOR NIVEL 4]],ActividadesCom[[#This Row],[VALOR NIVEL 3]],ActividadesCom[[#This Row],[VALOR NIVEL 2]],ActividadesCom[[#This Row],[VALOR NIVEL 1]]),0),"")</f>
        <v/>
      </c>
      <c r="G3997" s="7" t="str">
        <f>IF(ActividadesCom[[#This Row],[PROMEDIO]]="","",IF(ActividadesCom[[#This Row],[PROMEDIO]]&gt;=4,"EXCELENTE",IF(ActividadesCom[[#This Row],[PROMEDIO]]&gt;=3,"NOTABLE",IF(ActividadesCom[[#This Row],[PROMEDIO]]&gt;=2,"BUENO",IF(ActividadesCom[[#This Row],[PROMEDIO]]=1,"SUFICIENTE","")))))</f>
        <v/>
      </c>
      <c r="H3997" s="18">
        <f>MAX(ActividadesCom[[#This Row],[PERÍODO 1]],ActividadesCom[[#This Row],[PERÍODO 2]],ActividadesCom[[#This Row],[PERÍODO 3]],ActividadesCom[[#This Row],[PERÍODO 4]],ActividadesCom[[#This Row],[PERÍODO 5]])</f>
        <v>0</v>
      </c>
      <c r="I3997" s="6"/>
      <c r="J3997" s="5"/>
      <c r="K3997" s="5"/>
      <c r="L3997" s="18" t="str">
        <f>IF(ActividadesCom[[#This Row],[NIVEL 1]]&lt;&gt;0,VLOOKUP(ActividadesCom[[#This Row],[NIVEL 1]],Catálogo!A:B,2,FALSE),"")</f>
        <v/>
      </c>
      <c r="M3997" s="5"/>
      <c r="N3997" s="6"/>
      <c r="O3997" s="5"/>
      <c r="P3997" s="5"/>
      <c r="Q3997" s="18" t="str">
        <f>IF(ActividadesCom[[#This Row],[NIVEL 2]]&lt;&gt;0,VLOOKUP(ActividadesCom[[#This Row],[NIVEL 2]],Catálogo!A:B,2,FALSE),"")</f>
        <v/>
      </c>
      <c r="R3997" s="5"/>
      <c r="S3997" s="6"/>
      <c r="T3997" s="5"/>
      <c r="U3997" s="5"/>
      <c r="V3997" s="18" t="str">
        <f>IF(ActividadesCom[[#This Row],[NIVEL 3]]&lt;&gt;0,VLOOKUP(ActividadesCom[[#This Row],[NIVEL 3]],Catálogo!A:B,2,FALSE),"")</f>
        <v/>
      </c>
      <c r="W3997" s="5"/>
      <c r="X3997" s="6"/>
      <c r="Y3997" s="5"/>
      <c r="Z3997" s="5"/>
      <c r="AA3997" s="18" t="str">
        <f>IF(ActividadesCom[[#This Row],[NIVEL 4]]&lt;&gt;0,VLOOKUP(ActividadesCom[[#This Row],[NIVEL 4]],Catálogo!A:B,2,FALSE),"")</f>
        <v/>
      </c>
      <c r="AB3997" s="5"/>
      <c r="AC3997" s="6"/>
      <c r="AD3997" s="5"/>
      <c r="AE3997" s="5"/>
      <c r="AF3997" s="18" t="str">
        <f>IF(ActividadesCom[[#This Row],[NIVEL 5]]&lt;&gt;0,VLOOKUP(ActividadesCom[[#This Row],[NIVEL 5]],Catálogo!A:B,2,FALSE),"")</f>
        <v/>
      </c>
      <c r="AG3997" s="36"/>
      <c r="AH3997" s="2"/>
      <c r="AI3997" s="2"/>
    </row>
    <row r="3998" spans="1:35" ht="30" customHeight="1" x14ac:dyDescent="0.25">
      <c r="A3998" s="7">
        <v>22470319</v>
      </c>
      <c r="B3998" s="10" t="str">
        <f>VLOOKUP(ActividadesCom[[#This Row],[NO. DE CONTROL]],'LISTADO ESTUDIANTES'!A:C,3,FALSE)</f>
        <v>DZIB CU GIOVANA DE LA LUZ</v>
      </c>
      <c r="C3998" s="97" t="str">
        <f>VLOOKUP(ActividadesCom[[#This Row],[NO. DE CONTROL]],'LISTADO ESTUDIANTES'!A:B,2,FALSE)</f>
        <v>INGENIERIA EN ADMINISTRACION</v>
      </c>
      <c r="D3998" s="18" t="str">
        <f>VLOOKUP(ActividadesCom[[#This Row],[NO. DE CONTROL]],'LISTADO ESTUDIANTES'!A:D,4,FALSE)</f>
        <v>ACTIVO(A)</v>
      </c>
      <c r="E3998" s="7">
        <f>SUM(ActividadesCom[[#This Row],[CRÉD. 1]],ActividadesCom[[#This Row],[CRÉD. 2]],ActividadesCom[[#This Row],[CRÉD. 3]],ActividadesCom[[#This Row],[CRÉD. 4]],ActividadesCom[[#This Row],[CRÉD. 5]])</f>
        <v>0</v>
      </c>
      <c r="F3998" s="18" t="str">
        <f>IF(ActividadesCom[[#This Row],[ÚLTIMO SEMESTRE CON CRÉDITOS]]&gt;0,ROUND(AVERAGE(ActividadesCom[[#This Row],[VALOR NIVEL 5]],ActividadesCom[[#This Row],[VALOR NIVEL 4]],ActividadesCom[[#This Row],[VALOR NIVEL 3]],ActividadesCom[[#This Row],[VALOR NIVEL 2]],ActividadesCom[[#This Row],[VALOR NIVEL 1]]),0),"")</f>
        <v/>
      </c>
      <c r="G3998" s="7" t="str">
        <f>IF(ActividadesCom[[#This Row],[PROMEDIO]]="","",IF(ActividadesCom[[#This Row],[PROMEDIO]]&gt;=4,"EXCELENTE",IF(ActividadesCom[[#This Row],[PROMEDIO]]&gt;=3,"NOTABLE",IF(ActividadesCom[[#This Row],[PROMEDIO]]&gt;=2,"BUENO",IF(ActividadesCom[[#This Row],[PROMEDIO]]=1,"SUFICIENTE","")))))</f>
        <v/>
      </c>
      <c r="H3998" s="18">
        <f>MAX(ActividadesCom[[#This Row],[PERÍODO 1]],ActividadesCom[[#This Row],[PERÍODO 2]],ActividadesCom[[#This Row],[PERÍODO 3]],ActividadesCom[[#This Row],[PERÍODO 4]],ActividadesCom[[#This Row],[PERÍODO 5]])</f>
        <v>0</v>
      </c>
      <c r="I3998" s="6"/>
      <c r="J3998" s="5"/>
      <c r="K3998" s="5"/>
      <c r="L3998" s="18" t="str">
        <f>IF(ActividadesCom[[#This Row],[NIVEL 1]]&lt;&gt;0,VLOOKUP(ActividadesCom[[#This Row],[NIVEL 1]],Catálogo!A:B,2,FALSE),"")</f>
        <v/>
      </c>
      <c r="M3998" s="5"/>
      <c r="N3998" s="6"/>
      <c r="O3998" s="5"/>
      <c r="P3998" s="5"/>
      <c r="Q3998" s="18" t="str">
        <f>IF(ActividadesCom[[#This Row],[NIVEL 2]]&lt;&gt;0,VLOOKUP(ActividadesCom[[#This Row],[NIVEL 2]],Catálogo!A:B,2,FALSE),"")</f>
        <v/>
      </c>
      <c r="R3998" s="5"/>
      <c r="S3998" s="6"/>
      <c r="T3998" s="5"/>
      <c r="U3998" s="5"/>
      <c r="V3998" s="18" t="str">
        <f>IF(ActividadesCom[[#This Row],[NIVEL 3]]&lt;&gt;0,VLOOKUP(ActividadesCom[[#This Row],[NIVEL 3]],Catálogo!A:B,2,FALSE),"")</f>
        <v/>
      </c>
      <c r="W3998" s="5"/>
      <c r="X3998" s="6"/>
      <c r="Y3998" s="5"/>
      <c r="Z3998" s="5"/>
      <c r="AA3998" s="18" t="str">
        <f>IF(ActividadesCom[[#This Row],[NIVEL 4]]&lt;&gt;0,VLOOKUP(ActividadesCom[[#This Row],[NIVEL 4]],Catálogo!A:B,2,FALSE),"")</f>
        <v/>
      </c>
      <c r="AB3998" s="5"/>
      <c r="AC3998" s="6"/>
      <c r="AD3998" s="5"/>
      <c r="AE3998" s="5"/>
      <c r="AF3998" s="18" t="str">
        <f>IF(ActividadesCom[[#This Row],[NIVEL 5]]&lt;&gt;0,VLOOKUP(ActividadesCom[[#This Row],[NIVEL 5]],Catálogo!A:B,2,FALSE),"")</f>
        <v/>
      </c>
      <c r="AG3998" s="36"/>
      <c r="AH3998" s="2"/>
      <c r="AI3998" s="2"/>
    </row>
    <row r="3999" spans="1:35" ht="30" customHeight="1" x14ac:dyDescent="0.25">
      <c r="A3999" s="7">
        <v>22470320</v>
      </c>
      <c r="B3999" s="10" t="str">
        <f>VLOOKUP(ActividadesCom[[#This Row],[NO. DE CONTROL]],'LISTADO ESTUDIANTES'!A:C,3,FALSE)</f>
        <v xml:space="preserve">MIAN CHAN JAFET LEONARDO </v>
      </c>
      <c r="C3999" s="97" t="str">
        <f>VLOOKUP(ActividadesCom[[#This Row],[NO. DE CONTROL]],'LISTADO ESTUDIANTES'!A:B,2,FALSE)</f>
        <v>INGENIERIA MECANICA</v>
      </c>
      <c r="D3999" s="18" t="str">
        <f>VLOOKUP(ActividadesCom[[#This Row],[NO. DE CONTROL]],'LISTADO ESTUDIANTES'!A:D,4,FALSE)</f>
        <v>ACTIVO(A)</v>
      </c>
      <c r="E3999" s="7">
        <f>SUM(ActividadesCom[[#This Row],[CRÉD. 1]],ActividadesCom[[#This Row],[CRÉD. 2]],ActividadesCom[[#This Row],[CRÉD. 3]],ActividadesCom[[#This Row],[CRÉD. 4]],ActividadesCom[[#This Row],[CRÉD. 5]])</f>
        <v>0</v>
      </c>
      <c r="F3999" s="18" t="str">
        <f>IF(ActividadesCom[[#This Row],[ÚLTIMO SEMESTRE CON CRÉDITOS]]&gt;0,ROUND(AVERAGE(ActividadesCom[[#This Row],[VALOR NIVEL 5]],ActividadesCom[[#This Row],[VALOR NIVEL 4]],ActividadesCom[[#This Row],[VALOR NIVEL 3]],ActividadesCom[[#This Row],[VALOR NIVEL 2]],ActividadesCom[[#This Row],[VALOR NIVEL 1]]),0),"")</f>
        <v/>
      </c>
      <c r="G3999" s="7" t="str">
        <f>IF(ActividadesCom[[#This Row],[PROMEDIO]]="","",IF(ActividadesCom[[#This Row],[PROMEDIO]]&gt;=4,"EXCELENTE",IF(ActividadesCom[[#This Row],[PROMEDIO]]&gt;=3,"NOTABLE",IF(ActividadesCom[[#This Row],[PROMEDIO]]&gt;=2,"BUENO",IF(ActividadesCom[[#This Row],[PROMEDIO]]=1,"SUFICIENTE","")))))</f>
        <v/>
      </c>
      <c r="H3999" s="18">
        <f>MAX(ActividadesCom[[#This Row],[PERÍODO 1]],ActividadesCom[[#This Row],[PERÍODO 2]],ActividadesCom[[#This Row],[PERÍODO 3]],ActividadesCom[[#This Row],[PERÍODO 4]],ActividadesCom[[#This Row],[PERÍODO 5]])</f>
        <v>0</v>
      </c>
      <c r="I3999" s="6"/>
      <c r="J3999" s="5"/>
      <c r="K3999" s="5"/>
      <c r="L3999" s="18" t="str">
        <f>IF(ActividadesCom[[#This Row],[NIVEL 1]]&lt;&gt;0,VLOOKUP(ActividadesCom[[#This Row],[NIVEL 1]],Catálogo!A:B,2,FALSE),"")</f>
        <v/>
      </c>
      <c r="M3999" s="5"/>
      <c r="N3999" s="6"/>
      <c r="O3999" s="5"/>
      <c r="P3999" s="5"/>
      <c r="Q3999" s="18" t="str">
        <f>IF(ActividadesCom[[#This Row],[NIVEL 2]]&lt;&gt;0,VLOOKUP(ActividadesCom[[#This Row],[NIVEL 2]],Catálogo!A:B,2,FALSE),"")</f>
        <v/>
      </c>
      <c r="R3999" s="5"/>
      <c r="S3999" s="6"/>
      <c r="T3999" s="5"/>
      <c r="U3999" s="5"/>
      <c r="V3999" s="18" t="str">
        <f>IF(ActividadesCom[[#This Row],[NIVEL 3]]&lt;&gt;0,VLOOKUP(ActividadesCom[[#This Row],[NIVEL 3]],Catálogo!A:B,2,FALSE),"")</f>
        <v/>
      </c>
      <c r="W3999" s="5"/>
      <c r="X3999" s="6"/>
      <c r="Y3999" s="5"/>
      <c r="Z3999" s="5"/>
      <c r="AA3999" s="18" t="str">
        <f>IF(ActividadesCom[[#This Row],[NIVEL 4]]&lt;&gt;0,VLOOKUP(ActividadesCom[[#This Row],[NIVEL 4]],Catálogo!A:B,2,FALSE),"")</f>
        <v/>
      </c>
      <c r="AB3999" s="5"/>
      <c r="AC3999" s="6"/>
      <c r="AD3999" s="5"/>
      <c r="AE3999" s="5"/>
      <c r="AF3999" s="18" t="str">
        <f>IF(ActividadesCom[[#This Row],[NIVEL 5]]&lt;&gt;0,VLOOKUP(ActividadesCom[[#This Row],[NIVEL 5]],Catálogo!A:B,2,FALSE),"")</f>
        <v/>
      </c>
      <c r="AG3999" s="36"/>
      <c r="AH3999" s="2"/>
      <c r="AI3999" s="2"/>
    </row>
    <row r="4000" spans="1:35" ht="30" customHeight="1" x14ac:dyDescent="0.25">
      <c r="A4000" s="7">
        <v>22470321</v>
      </c>
      <c r="B4000" s="10" t="str">
        <f>VLOOKUP(ActividadesCom[[#This Row],[NO. DE CONTROL]],'LISTADO ESTUDIANTES'!A:C,3,FALSE)</f>
        <v>RIVERA BORGES HONEY ALEJANDRA</v>
      </c>
      <c r="C4000" s="97" t="str">
        <f>VLOOKUP(ActividadesCom[[#This Row],[NO. DE CONTROL]],'LISTADO ESTUDIANTES'!A:B,2,FALSE)</f>
        <v>INGENIERIA CIVIL</v>
      </c>
      <c r="D4000" s="18" t="str">
        <f>VLOOKUP(ActividadesCom[[#This Row],[NO. DE CONTROL]],'LISTADO ESTUDIANTES'!A:D,4,FALSE)</f>
        <v>ACTIVO(A)</v>
      </c>
      <c r="E4000" s="7">
        <f>SUM(ActividadesCom[[#This Row],[CRÉD. 1]],ActividadesCom[[#This Row],[CRÉD. 2]],ActividadesCom[[#This Row],[CRÉD. 3]],ActividadesCom[[#This Row],[CRÉD. 4]],ActividadesCom[[#This Row],[CRÉD. 5]])</f>
        <v>0</v>
      </c>
      <c r="F4000" s="18" t="str">
        <f>IF(ActividadesCom[[#This Row],[ÚLTIMO SEMESTRE CON CRÉDITOS]]&gt;0,ROUND(AVERAGE(ActividadesCom[[#This Row],[VALOR NIVEL 5]],ActividadesCom[[#This Row],[VALOR NIVEL 4]],ActividadesCom[[#This Row],[VALOR NIVEL 3]],ActividadesCom[[#This Row],[VALOR NIVEL 2]],ActividadesCom[[#This Row],[VALOR NIVEL 1]]),0),"")</f>
        <v/>
      </c>
      <c r="G4000" s="7" t="str">
        <f>IF(ActividadesCom[[#This Row],[PROMEDIO]]="","",IF(ActividadesCom[[#This Row],[PROMEDIO]]&gt;=4,"EXCELENTE",IF(ActividadesCom[[#This Row],[PROMEDIO]]&gt;=3,"NOTABLE",IF(ActividadesCom[[#This Row],[PROMEDIO]]&gt;=2,"BUENO",IF(ActividadesCom[[#This Row],[PROMEDIO]]=1,"SUFICIENTE","")))))</f>
        <v/>
      </c>
      <c r="H4000" s="18">
        <f>MAX(ActividadesCom[[#This Row],[PERÍODO 1]],ActividadesCom[[#This Row],[PERÍODO 2]],ActividadesCom[[#This Row],[PERÍODO 3]],ActividadesCom[[#This Row],[PERÍODO 4]],ActividadesCom[[#This Row],[PERÍODO 5]])</f>
        <v>0</v>
      </c>
      <c r="I4000" s="6"/>
      <c r="J4000" s="5"/>
      <c r="K4000" s="5"/>
      <c r="L4000" s="18" t="str">
        <f>IF(ActividadesCom[[#This Row],[NIVEL 1]]&lt;&gt;0,VLOOKUP(ActividadesCom[[#This Row],[NIVEL 1]],Catálogo!A:B,2,FALSE),"")</f>
        <v/>
      </c>
      <c r="M4000" s="5"/>
      <c r="N4000" s="6"/>
      <c r="O4000" s="5"/>
      <c r="P4000" s="5"/>
      <c r="Q4000" s="18" t="str">
        <f>IF(ActividadesCom[[#This Row],[NIVEL 2]]&lt;&gt;0,VLOOKUP(ActividadesCom[[#This Row],[NIVEL 2]],Catálogo!A:B,2,FALSE),"")</f>
        <v/>
      </c>
      <c r="R4000" s="5"/>
      <c r="S4000" s="6"/>
      <c r="T4000" s="5"/>
      <c r="U4000" s="5"/>
      <c r="V4000" s="18" t="str">
        <f>IF(ActividadesCom[[#This Row],[NIVEL 3]]&lt;&gt;0,VLOOKUP(ActividadesCom[[#This Row],[NIVEL 3]],Catálogo!A:B,2,FALSE),"")</f>
        <v/>
      </c>
      <c r="W4000" s="5"/>
      <c r="X4000" s="6"/>
      <c r="Y4000" s="5"/>
      <c r="Z4000" s="5"/>
      <c r="AA4000" s="18" t="str">
        <f>IF(ActividadesCom[[#This Row],[NIVEL 4]]&lt;&gt;0,VLOOKUP(ActividadesCom[[#This Row],[NIVEL 4]],Catálogo!A:B,2,FALSE),"")</f>
        <v/>
      </c>
      <c r="AB4000" s="5"/>
      <c r="AC4000" s="6"/>
      <c r="AD4000" s="5"/>
      <c r="AE4000" s="5"/>
      <c r="AF4000" s="18" t="str">
        <f>IF(ActividadesCom[[#This Row],[NIVEL 5]]&lt;&gt;0,VLOOKUP(ActividadesCom[[#This Row],[NIVEL 5]],Catálogo!A:B,2,FALSE),"")</f>
        <v/>
      </c>
      <c r="AG4000" s="36"/>
      <c r="AH4000" s="2"/>
      <c r="AI4000" s="2"/>
    </row>
    <row r="4001" spans="1:35" ht="30" customHeight="1" x14ac:dyDescent="0.25">
      <c r="A4001" s="7">
        <v>22470322</v>
      </c>
      <c r="B4001" s="10" t="str">
        <f>VLOOKUP(ActividadesCom[[#This Row],[NO. DE CONTROL]],'LISTADO ESTUDIANTES'!A:C,3,FALSE)</f>
        <v>GOLIB SUAREZ JORGE ROBERTO</v>
      </c>
      <c r="C4001" s="97" t="str">
        <f>VLOOKUP(ActividadesCom[[#This Row],[NO. DE CONTROL]],'LISTADO ESTUDIANTES'!A:B,2,FALSE)</f>
        <v>INGENIERIA CIVIL</v>
      </c>
      <c r="D4001" s="18" t="str">
        <f>VLOOKUP(ActividadesCom[[#This Row],[NO. DE CONTROL]],'LISTADO ESTUDIANTES'!A:D,4,FALSE)</f>
        <v>ACTIVO(A)</v>
      </c>
      <c r="E4001" s="7">
        <f>SUM(ActividadesCom[[#This Row],[CRÉD. 1]],ActividadesCom[[#This Row],[CRÉD. 2]],ActividadesCom[[#This Row],[CRÉD. 3]],ActividadesCom[[#This Row],[CRÉD. 4]],ActividadesCom[[#This Row],[CRÉD. 5]])</f>
        <v>0</v>
      </c>
      <c r="F4001" s="18" t="str">
        <f>IF(ActividadesCom[[#This Row],[ÚLTIMO SEMESTRE CON CRÉDITOS]]&gt;0,ROUND(AVERAGE(ActividadesCom[[#This Row],[VALOR NIVEL 5]],ActividadesCom[[#This Row],[VALOR NIVEL 4]],ActividadesCom[[#This Row],[VALOR NIVEL 3]],ActividadesCom[[#This Row],[VALOR NIVEL 2]],ActividadesCom[[#This Row],[VALOR NIVEL 1]]),0),"")</f>
        <v/>
      </c>
      <c r="G4001" s="7" t="str">
        <f>IF(ActividadesCom[[#This Row],[PROMEDIO]]="","",IF(ActividadesCom[[#This Row],[PROMEDIO]]&gt;=4,"EXCELENTE",IF(ActividadesCom[[#This Row],[PROMEDIO]]&gt;=3,"NOTABLE",IF(ActividadesCom[[#This Row],[PROMEDIO]]&gt;=2,"BUENO",IF(ActividadesCom[[#This Row],[PROMEDIO]]=1,"SUFICIENTE","")))))</f>
        <v/>
      </c>
      <c r="H4001" s="18">
        <f>MAX(ActividadesCom[[#This Row],[PERÍODO 1]],ActividadesCom[[#This Row],[PERÍODO 2]],ActividadesCom[[#This Row],[PERÍODO 3]],ActividadesCom[[#This Row],[PERÍODO 4]],ActividadesCom[[#This Row],[PERÍODO 5]])</f>
        <v>0</v>
      </c>
      <c r="I4001" s="6"/>
      <c r="J4001" s="5"/>
      <c r="K4001" s="5"/>
      <c r="L4001" s="18" t="str">
        <f>IF(ActividadesCom[[#This Row],[NIVEL 1]]&lt;&gt;0,VLOOKUP(ActividadesCom[[#This Row],[NIVEL 1]],Catálogo!A:B,2,FALSE),"")</f>
        <v/>
      </c>
      <c r="M4001" s="5"/>
      <c r="N4001" s="6"/>
      <c r="O4001" s="5"/>
      <c r="P4001" s="5"/>
      <c r="Q4001" s="18" t="str">
        <f>IF(ActividadesCom[[#This Row],[NIVEL 2]]&lt;&gt;0,VLOOKUP(ActividadesCom[[#This Row],[NIVEL 2]],Catálogo!A:B,2,FALSE),"")</f>
        <v/>
      </c>
      <c r="R4001" s="5"/>
      <c r="S4001" s="6"/>
      <c r="T4001" s="5"/>
      <c r="U4001" s="5"/>
      <c r="V4001" s="18" t="str">
        <f>IF(ActividadesCom[[#This Row],[NIVEL 3]]&lt;&gt;0,VLOOKUP(ActividadesCom[[#This Row],[NIVEL 3]],Catálogo!A:B,2,FALSE),"")</f>
        <v/>
      </c>
      <c r="W4001" s="5"/>
      <c r="X4001" s="6"/>
      <c r="Y4001" s="5"/>
      <c r="Z4001" s="5"/>
      <c r="AA4001" s="18" t="str">
        <f>IF(ActividadesCom[[#This Row],[NIVEL 4]]&lt;&gt;0,VLOOKUP(ActividadesCom[[#This Row],[NIVEL 4]],Catálogo!A:B,2,FALSE),"")</f>
        <v/>
      </c>
      <c r="AB4001" s="5"/>
      <c r="AC4001" s="6"/>
      <c r="AD4001" s="5"/>
      <c r="AE4001" s="5"/>
      <c r="AF4001" s="18" t="str">
        <f>IF(ActividadesCom[[#This Row],[NIVEL 5]]&lt;&gt;0,VLOOKUP(ActividadesCom[[#This Row],[NIVEL 5]],Catálogo!A:B,2,FALSE),"")</f>
        <v/>
      </c>
      <c r="AG4001" s="36"/>
      <c r="AH4001" s="2"/>
      <c r="AI4001" s="2"/>
    </row>
    <row r="4002" spans="1:35" ht="30" customHeight="1" x14ac:dyDescent="0.25">
      <c r="A4002" s="7">
        <v>22470323</v>
      </c>
      <c r="B4002" s="10" t="str">
        <f>VLOOKUP(ActividadesCom[[#This Row],[NO. DE CONTROL]],'LISTADO ESTUDIANTES'!A:C,3,FALSE)</f>
        <v>CONTRERAS LOPEZ MARÍA MONSERRAT</v>
      </c>
      <c r="C4002" s="97" t="str">
        <f>VLOOKUP(ActividadesCom[[#This Row],[NO. DE CONTROL]],'LISTADO ESTUDIANTES'!A:B,2,FALSE)</f>
        <v>INGENIERIA INDUSTRIAL</v>
      </c>
      <c r="D4002" s="18" t="str">
        <f>VLOOKUP(ActividadesCom[[#This Row],[NO. DE CONTROL]],'LISTADO ESTUDIANTES'!A:D,4,FALSE)</f>
        <v>ACTIVO(A)</v>
      </c>
      <c r="E4002" s="7">
        <f>SUM(ActividadesCom[[#This Row],[CRÉD. 1]],ActividadesCom[[#This Row],[CRÉD. 2]],ActividadesCom[[#This Row],[CRÉD. 3]],ActividadesCom[[#This Row],[CRÉD. 4]],ActividadesCom[[#This Row],[CRÉD. 5]])</f>
        <v>0</v>
      </c>
      <c r="F4002" s="18" t="str">
        <f>IF(ActividadesCom[[#This Row],[ÚLTIMO SEMESTRE CON CRÉDITOS]]&gt;0,ROUND(AVERAGE(ActividadesCom[[#This Row],[VALOR NIVEL 5]],ActividadesCom[[#This Row],[VALOR NIVEL 4]],ActividadesCom[[#This Row],[VALOR NIVEL 3]],ActividadesCom[[#This Row],[VALOR NIVEL 2]],ActividadesCom[[#This Row],[VALOR NIVEL 1]]),0),"")</f>
        <v/>
      </c>
      <c r="G4002" s="7" t="str">
        <f>IF(ActividadesCom[[#This Row],[PROMEDIO]]="","",IF(ActividadesCom[[#This Row],[PROMEDIO]]&gt;=4,"EXCELENTE",IF(ActividadesCom[[#This Row],[PROMEDIO]]&gt;=3,"NOTABLE",IF(ActividadesCom[[#This Row],[PROMEDIO]]&gt;=2,"BUENO",IF(ActividadesCom[[#This Row],[PROMEDIO]]=1,"SUFICIENTE","")))))</f>
        <v/>
      </c>
      <c r="H4002" s="18">
        <f>MAX(ActividadesCom[[#This Row],[PERÍODO 1]],ActividadesCom[[#This Row],[PERÍODO 2]],ActividadesCom[[#This Row],[PERÍODO 3]],ActividadesCom[[#This Row],[PERÍODO 4]],ActividadesCom[[#This Row],[PERÍODO 5]])</f>
        <v>0</v>
      </c>
      <c r="I4002" s="6"/>
      <c r="J4002" s="5"/>
      <c r="K4002" s="5"/>
      <c r="L4002" s="18" t="str">
        <f>IF(ActividadesCom[[#This Row],[NIVEL 1]]&lt;&gt;0,VLOOKUP(ActividadesCom[[#This Row],[NIVEL 1]],Catálogo!A:B,2,FALSE),"")</f>
        <v/>
      </c>
      <c r="M4002" s="5"/>
      <c r="N4002" s="6"/>
      <c r="O4002" s="5"/>
      <c r="P4002" s="5"/>
      <c r="Q4002" s="18" t="str">
        <f>IF(ActividadesCom[[#This Row],[NIVEL 2]]&lt;&gt;0,VLOOKUP(ActividadesCom[[#This Row],[NIVEL 2]],Catálogo!A:B,2,FALSE),"")</f>
        <v/>
      </c>
      <c r="R4002" s="5"/>
      <c r="S4002" s="6"/>
      <c r="T4002" s="5"/>
      <c r="U4002" s="5"/>
      <c r="V4002" s="18" t="str">
        <f>IF(ActividadesCom[[#This Row],[NIVEL 3]]&lt;&gt;0,VLOOKUP(ActividadesCom[[#This Row],[NIVEL 3]],Catálogo!A:B,2,FALSE),"")</f>
        <v/>
      </c>
      <c r="W4002" s="5"/>
      <c r="X4002" s="6"/>
      <c r="Y4002" s="5"/>
      <c r="Z4002" s="5"/>
      <c r="AA4002" s="18" t="str">
        <f>IF(ActividadesCom[[#This Row],[NIVEL 4]]&lt;&gt;0,VLOOKUP(ActividadesCom[[#This Row],[NIVEL 4]],Catálogo!A:B,2,FALSE),"")</f>
        <v/>
      </c>
      <c r="AB4002" s="5"/>
      <c r="AC4002" s="6"/>
      <c r="AD4002" s="5"/>
      <c r="AE4002" s="5"/>
      <c r="AF4002" s="18" t="str">
        <f>IF(ActividadesCom[[#This Row],[NIVEL 5]]&lt;&gt;0,VLOOKUP(ActividadesCom[[#This Row],[NIVEL 5]],Catálogo!A:B,2,FALSE),"")</f>
        <v/>
      </c>
      <c r="AG4002" s="36"/>
      <c r="AH4002" s="2"/>
      <c r="AI4002" s="2"/>
    </row>
    <row r="4003" spans="1:35" ht="30" customHeight="1" x14ac:dyDescent="0.25">
      <c r="A4003" s="7">
        <v>22470324</v>
      </c>
      <c r="B4003" s="10" t="str">
        <f>VLOOKUP(ActividadesCom[[#This Row],[NO. DE CONTROL]],'LISTADO ESTUDIANTES'!A:C,3,FALSE)</f>
        <v>CUJ COSGALLA ARLO MANUEL</v>
      </c>
      <c r="C4003" s="97" t="str">
        <f>VLOOKUP(ActividadesCom[[#This Row],[NO. DE CONTROL]],'LISTADO ESTUDIANTES'!A:B,2,FALSE)</f>
        <v>INGENIERIA EN ADMINISTRACION</v>
      </c>
      <c r="D4003" s="18" t="str">
        <f>VLOOKUP(ActividadesCom[[#This Row],[NO. DE CONTROL]],'LISTADO ESTUDIANTES'!A:D,4,FALSE)</f>
        <v>ACTIVO(A)</v>
      </c>
      <c r="E4003" s="7">
        <f>SUM(ActividadesCom[[#This Row],[CRÉD. 1]],ActividadesCom[[#This Row],[CRÉD. 2]],ActividadesCom[[#This Row],[CRÉD. 3]],ActividadesCom[[#This Row],[CRÉD. 4]],ActividadesCom[[#This Row],[CRÉD. 5]])</f>
        <v>0</v>
      </c>
      <c r="F4003" s="18" t="str">
        <f>IF(ActividadesCom[[#This Row],[ÚLTIMO SEMESTRE CON CRÉDITOS]]&gt;0,ROUND(AVERAGE(ActividadesCom[[#This Row],[VALOR NIVEL 5]],ActividadesCom[[#This Row],[VALOR NIVEL 4]],ActividadesCom[[#This Row],[VALOR NIVEL 3]],ActividadesCom[[#This Row],[VALOR NIVEL 2]],ActividadesCom[[#This Row],[VALOR NIVEL 1]]),0),"")</f>
        <v/>
      </c>
      <c r="G4003" s="7" t="str">
        <f>IF(ActividadesCom[[#This Row],[PROMEDIO]]="","",IF(ActividadesCom[[#This Row],[PROMEDIO]]&gt;=4,"EXCELENTE",IF(ActividadesCom[[#This Row],[PROMEDIO]]&gt;=3,"NOTABLE",IF(ActividadesCom[[#This Row],[PROMEDIO]]&gt;=2,"BUENO",IF(ActividadesCom[[#This Row],[PROMEDIO]]=1,"SUFICIENTE","")))))</f>
        <v/>
      </c>
      <c r="H4003" s="18">
        <f>MAX(ActividadesCom[[#This Row],[PERÍODO 1]],ActividadesCom[[#This Row],[PERÍODO 2]],ActividadesCom[[#This Row],[PERÍODO 3]],ActividadesCom[[#This Row],[PERÍODO 4]],ActividadesCom[[#This Row],[PERÍODO 5]])</f>
        <v>0</v>
      </c>
      <c r="I4003" s="6"/>
      <c r="J4003" s="5"/>
      <c r="K4003" s="5"/>
      <c r="L4003" s="18" t="str">
        <f>IF(ActividadesCom[[#This Row],[NIVEL 1]]&lt;&gt;0,VLOOKUP(ActividadesCom[[#This Row],[NIVEL 1]],Catálogo!A:B,2,FALSE),"")</f>
        <v/>
      </c>
      <c r="M4003" s="5"/>
      <c r="N4003" s="6"/>
      <c r="O4003" s="5"/>
      <c r="P4003" s="5"/>
      <c r="Q4003" s="18" t="str">
        <f>IF(ActividadesCom[[#This Row],[NIVEL 2]]&lt;&gt;0,VLOOKUP(ActividadesCom[[#This Row],[NIVEL 2]],Catálogo!A:B,2,FALSE),"")</f>
        <v/>
      </c>
      <c r="R4003" s="5"/>
      <c r="S4003" s="6"/>
      <c r="T4003" s="5"/>
      <c r="U4003" s="5"/>
      <c r="V4003" s="18" t="str">
        <f>IF(ActividadesCom[[#This Row],[NIVEL 3]]&lt;&gt;0,VLOOKUP(ActividadesCom[[#This Row],[NIVEL 3]],Catálogo!A:B,2,FALSE),"")</f>
        <v/>
      </c>
      <c r="W4003" s="5"/>
      <c r="X4003" s="6"/>
      <c r="Y4003" s="5"/>
      <c r="Z4003" s="5"/>
      <c r="AA4003" s="18" t="str">
        <f>IF(ActividadesCom[[#This Row],[NIVEL 4]]&lt;&gt;0,VLOOKUP(ActividadesCom[[#This Row],[NIVEL 4]],Catálogo!A:B,2,FALSE),"")</f>
        <v/>
      </c>
      <c r="AB4003" s="5"/>
      <c r="AC4003" s="6"/>
      <c r="AD4003" s="5"/>
      <c r="AE4003" s="5"/>
      <c r="AF4003" s="18" t="str">
        <f>IF(ActividadesCom[[#This Row],[NIVEL 5]]&lt;&gt;0,VLOOKUP(ActividadesCom[[#This Row],[NIVEL 5]],Catálogo!A:B,2,FALSE),"")</f>
        <v/>
      </c>
      <c r="AG4003" s="36"/>
      <c r="AH4003" s="2"/>
      <c r="AI4003" s="2"/>
    </row>
    <row r="4004" spans="1:35" ht="30" customHeight="1" x14ac:dyDescent="0.25">
      <c r="A4004" s="7">
        <v>22470325</v>
      </c>
      <c r="B4004" s="10" t="str">
        <f>VLOOKUP(ActividadesCom[[#This Row],[NO. DE CONTROL]],'LISTADO ESTUDIANTES'!A:C,3,FALSE)</f>
        <v>ARAUJO MENDOZA NOÉ FABRIZZIO</v>
      </c>
      <c r="C4004" s="97" t="str">
        <f>VLOOKUP(ActividadesCom[[#This Row],[NO. DE CONTROL]],'LISTADO ESTUDIANTES'!A:B,2,FALSE)</f>
        <v>INGENIERIA EN TECNOLOGIAS DE LA INFORMACION Y COMUNICACIONES</v>
      </c>
      <c r="D4004" s="18" t="str">
        <f>VLOOKUP(ActividadesCom[[#This Row],[NO. DE CONTROL]],'LISTADO ESTUDIANTES'!A:D,4,FALSE)</f>
        <v>ACTIVO(A)</v>
      </c>
      <c r="E4004" s="7">
        <f>SUM(ActividadesCom[[#This Row],[CRÉD. 1]],ActividadesCom[[#This Row],[CRÉD. 2]],ActividadesCom[[#This Row],[CRÉD. 3]],ActividadesCom[[#This Row],[CRÉD. 4]],ActividadesCom[[#This Row],[CRÉD. 5]])</f>
        <v>0</v>
      </c>
      <c r="F4004" s="18" t="str">
        <f>IF(ActividadesCom[[#This Row],[ÚLTIMO SEMESTRE CON CRÉDITOS]]&gt;0,ROUND(AVERAGE(ActividadesCom[[#This Row],[VALOR NIVEL 5]],ActividadesCom[[#This Row],[VALOR NIVEL 4]],ActividadesCom[[#This Row],[VALOR NIVEL 3]],ActividadesCom[[#This Row],[VALOR NIVEL 2]],ActividadesCom[[#This Row],[VALOR NIVEL 1]]),0),"")</f>
        <v/>
      </c>
      <c r="G4004" s="7" t="str">
        <f>IF(ActividadesCom[[#This Row],[PROMEDIO]]="","",IF(ActividadesCom[[#This Row],[PROMEDIO]]&gt;=4,"EXCELENTE",IF(ActividadesCom[[#This Row],[PROMEDIO]]&gt;=3,"NOTABLE",IF(ActividadesCom[[#This Row],[PROMEDIO]]&gt;=2,"BUENO",IF(ActividadesCom[[#This Row],[PROMEDIO]]=1,"SUFICIENTE","")))))</f>
        <v/>
      </c>
      <c r="H4004" s="18">
        <f>MAX(ActividadesCom[[#This Row],[PERÍODO 1]],ActividadesCom[[#This Row],[PERÍODO 2]],ActividadesCom[[#This Row],[PERÍODO 3]],ActividadesCom[[#This Row],[PERÍODO 4]],ActividadesCom[[#This Row],[PERÍODO 5]])</f>
        <v>0</v>
      </c>
      <c r="I4004" s="6"/>
      <c r="J4004" s="5"/>
      <c r="K4004" s="5"/>
      <c r="L4004" s="18" t="str">
        <f>IF(ActividadesCom[[#This Row],[NIVEL 1]]&lt;&gt;0,VLOOKUP(ActividadesCom[[#This Row],[NIVEL 1]],Catálogo!A:B,2,FALSE),"")</f>
        <v/>
      </c>
      <c r="M4004" s="5"/>
      <c r="N4004" s="6"/>
      <c r="O4004" s="5"/>
      <c r="P4004" s="5"/>
      <c r="Q4004" s="18" t="str">
        <f>IF(ActividadesCom[[#This Row],[NIVEL 2]]&lt;&gt;0,VLOOKUP(ActividadesCom[[#This Row],[NIVEL 2]],Catálogo!A:B,2,FALSE),"")</f>
        <v/>
      </c>
      <c r="R4004" s="5"/>
      <c r="S4004" s="6"/>
      <c r="T4004" s="5"/>
      <c r="U4004" s="5"/>
      <c r="V4004" s="18" t="str">
        <f>IF(ActividadesCom[[#This Row],[NIVEL 3]]&lt;&gt;0,VLOOKUP(ActividadesCom[[#This Row],[NIVEL 3]],Catálogo!A:B,2,FALSE),"")</f>
        <v/>
      </c>
      <c r="W4004" s="5"/>
      <c r="X4004" s="6"/>
      <c r="Y4004" s="5"/>
      <c r="Z4004" s="5"/>
      <c r="AA4004" s="18" t="str">
        <f>IF(ActividadesCom[[#This Row],[NIVEL 4]]&lt;&gt;0,VLOOKUP(ActividadesCom[[#This Row],[NIVEL 4]],Catálogo!A:B,2,FALSE),"")</f>
        <v/>
      </c>
      <c r="AB4004" s="5"/>
      <c r="AC4004" s="6"/>
      <c r="AD4004" s="5"/>
      <c r="AE4004" s="5"/>
      <c r="AF4004" s="18" t="str">
        <f>IF(ActividadesCom[[#This Row],[NIVEL 5]]&lt;&gt;0,VLOOKUP(ActividadesCom[[#This Row],[NIVEL 5]],Catálogo!A:B,2,FALSE),"")</f>
        <v/>
      </c>
      <c r="AG4004" s="36"/>
      <c r="AH4004" s="2"/>
      <c r="AI4004" s="2"/>
    </row>
    <row r="4005" spans="1:35" ht="30" hidden="1" customHeight="1" x14ac:dyDescent="0.25">
      <c r="A4005" s="7">
        <v>111010030</v>
      </c>
      <c r="B4005" s="97" t="str">
        <f>VLOOKUP(ActividadesCom[[#This Row],[NO. DE CONTROL]],'LISTADO ESTUDIANTES'!A:C,3,FALSE)</f>
        <v>RODRIGUEZ HERNANDEZ JOHAN ANTONIO</v>
      </c>
      <c r="C4005" s="97" t="str">
        <f>VLOOKUP(ActividadesCom[[#This Row],[NO. DE CONTROL]],'LISTADO ESTUDIANTES'!A:B,2,FALSE)</f>
        <v>INGENIERIA MECANICA</v>
      </c>
      <c r="D4005" s="18" t="str">
        <f>VLOOKUP(ActividadesCom[[#This Row],[NO. DE CONTROL]],'LISTADO ESTUDIANTES'!A:D,4,FALSE)</f>
        <v>BAJA</v>
      </c>
      <c r="E4005" s="5">
        <f>SUM(ActividadesCom[[#This Row],[CRÉD. 1]],ActividadesCom[[#This Row],[CRÉD. 2]],ActividadesCom[[#This Row],[CRÉD. 3]],ActividadesCom[[#This Row],[CRÉD. 4]],ActividadesCom[[#This Row],[CRÉD. 5]])</f>
        <v>0</v>
      </c>
      <c r="F4005" s="17" t="str">
        <f>IF(ActividadesCom[[#This Row],[ÚLTIMO SEMESTRE CON CRÉDITOS]]&gt;0,ROUND(AVERAGE(ActividadesCom[[#This Row],[VALOR NIVEL 5]],ActividadesCom[[#This Row],[VALOR NIVEL 4]],ActividadesCom[[#This Row],[VALOR NIVEL 3]],ActividadesCom[[#This Row],[VALOR NIVEL 2]],ActividadesCom[[#This Row],[VALOR NIVEL 1]]),0),"")</f>
        <v/>
      </c>
      <c r="G4005" s="5" t="str">
        <f>IF(ActividadesCom[[#This Row],[PROMEDIO]]="","",IF(ActividadesCom[[#This Row],[PROMEDIO]]&gt;=4,"EXCELENTE",IF(ActividadesCom[[#This Row],[PROMEDIO]]&gt;=3,"NOTABLE",IF(ActividadesCom[[#This Row],[PROMEDIO]]&gt;=2,"BUENO",IF(ActividadesCom[[#This Row],[PROMEDIO]]=1,"SUFICIENTE","")))))</f>
        <v/>
      </c>
      <c r="H4005" s="5">
        <f>MAX(ActividadesCom[[#This Row],[PERÍODO 1]],ActividadesCom[[#This Row],[PERÍODO 2]],ActividadesCom[[#This Row],[PERÍODO 3]],ActividadesCom[[#This Row],[PERÍODO 4]],ActividadesCom[[#This Row],[PERÍODO 5]])</f>
        <v>0</v>
      </c>
      <c r="I4005" s="6"/>
      <c r="J4005" s="5"/>
      <c r="K4005" s="5"/>
      <c r="L4005" s="5" t="str">
        <f>IF(ActividadesCom[[#This Row],[NIVEL 1]]&lt;&gt;0,VLOOKUP(ActividadesCom[[#This Row],[NIVEL 1]],Catálogo!A:B,2,FALSE),"")</f>
        <v/>
      </c>
      <c r="M4005" s="5"/>
      <c r="N4005" s="6"/>
      <c r="O4005" s="5"/>
      <c r="P4005" s="5"/>
      <c r="Q4005" s="5" t="str">
        <f>IF(ActividadesCom[[#This Row],[NIVEL 2]]&lt;&gt;0,VLOOKUP(ActividadesCom[[#This Row],[NIVEL 2]],Catálogo!A:B,2,FALSE),"")</f>
        <v/>
      </c>
      <c r="R4005" s="11"/>
      <c r="S4005" s="12"/>
      <c r="T4005" s="11"/>
      <c r="U4005" s="11"/>
      <c r="V4005" s="5" t="str">
        <f>IF(ActividadesCom[[#This Row],[NIVEL 3]]&lt;&gt;0,VLOOKUP(ActividadesCom[[#This Row],[NIVEL 3]],Catálogo!A:B,2,FALSE),"")</f>
        <v/>
      </c>
      <c r="W4005" s="11"/>
      <c r="X4005" s="6"/>
      <c r="Y4005" s="5"/>
      <c r="Z4005" s="5"/>
      <c r="AA4005" s="5" t="str">
        <f>IF(ActividadesCom[[#This Row],[NIVEL 4]]&lt;&gt;0,VLOOKUP(ActividadesCom[[#This Row],[NIVEL 4]],Catálogo!A:B,2,FALSE),"")</f>
        <v/>
      </c>
      <c r="AB4005" s="5"/>
      <c r="AC4005" s="6"/>
      <c r="AD4005" s="5"/>
      <c r="AE4005" s="5"/>
      <c r="AF4005" s="5" t="str">
        <f>IF(ActividadesCom[[#This Row],[NIVEL 5]]&lt;&gt;0,VLOOKUP(ActividadesCom[[#This Row],[NIVEL 5]],Catálogo!A:B,2,FALSE),"")</f>
        <v/>
      </c>
      <c r="AG4005" s="5"/>
      <c r="AH4005" s="2"/>
      <c r="AI4005" s="2"/>
    </row>
    <row r="4006" spans="1:35" ht="30" hidden="1" customHeight="1" x14ac:dyDescent="0.25">
      <c r="A4006" s="7">
        <v>131010116</v>
      </c>
      <c r="B4006" s="97" t="str">
        <f>VLOOKUP(ActividadesCom[[#This Row],[NO. DE CONTROL]],'LISTADO ESTUDIANTES'!A:C,3,FALSE)</f>
        <v>LOPEZ CAMPOS CARLOS ARMANDO</v>
      </c>
      <c r="C4006" s="97" t="str">
        <f>VLOOKUP(ActividadesCom[[#This Row],[NO. DE CONTROL]],'LISTADO ESTUDIANTES'!A:B,2,FALSE)</f>
        <v>INGENIERIA MECANICA</v>
      </c>
      <c r="D4006" s="18" t="str">
        <f>VLOOKUP(ActividadesCom[[#This Row],[NO. DE CONTROL]],'LISTADO ESTUDIANTES'!A:D,4,FALSE)</f>
        <v>EGRESADO(A)</v>
      </c>
      <c r="E4006" s="5">
        <f>SUM(ActividadesCom[[#This Row],[CRÉD. 1]],ActividadesCom[[#This Row],[CRÉD. 2]],ActividadesCom[[#This Row],[CRÉD. 3]],ActividadesCom[[#This Row],[CRÉD. 4]],ActividadesCom[[#This Row],[CRÉD. 5]])</f>
        <v>5</v>
      </c>
      <c r="F4006" s="5">
        <f>IF(ActividadesCom[[#This Row],[ÚLTIMO SEMESTRE CON CRÉDITOS]]&gt;0,ROUND(AVERAGE(ActividadesCom[[#This Row],[VALOR NIVEL 5]],ActividadesCom[[#This Row],[VALOR NIVEL 4]],ActividadesCom[[#This Row],[VALOR NIVEL 3]],ActividadesCom[[#This Row],[VALOR NIVEL 2]],ActividadesCom[[#This Row],[VALOR NIVEL 1]]),0),"")</f>
        <v>2</v>
      </c>
      <c r="G4006" s="5" t="str">
        <f>IF(ActividadesCom[[#This Row],[PROMEDIO]]="","",IF(ActividadesCom[[#This Row],[PROMEDIO]]&gt;=4,"EXCELENTE",IF(ActividadesCom[[#This Row],[PROMEDIO]]&gt;=3,"NOTABLE",IF(ActividadesCom[[#This Row],[PROMEDIO]]&gt;=2,"BUENO",IF(ActividadesCom[[#This Row],[PROMEDIO]]=1,"SUFICIENTE","")))))</f>
        <v>BUENO</v>
      </c>
      <c r="H4006" s="5">
        <f>MAX(ActividadesCom[[#This Row],[PERÍODO 1]],ActividadesCom[[#This Row],[PERÍODO 2]],ActividadesCom[[#This Row],[PERÍODO 3]],ActividadesCom[[#This Row],[PERÍODO 4]],ActividadesCom[[#This Row],[PERÍODO 5]])</f>
        <v>20171</v>
      </c>
      <c r="I4006" s="6" t="s">
        <v>429</v>
      </c>
      <c r="J4006" s="5">
        <v>20171</v>
      </c>
      <c r="K4006" s="5" t="s">
        <v>4010</v>
      </c>
      <c r="L4006" s="5">
        <f>IF(ActividadesCom[[#This Row],[NIVEL 1]]&lt;&gt;0,VLOOKUP(ActividadesCom[[#This Row],[NIVEL 1]],Catálogo!A:B,2,FALSE),"")</f>
        <v>2</v>
      </c>
      <c r="M4006" s="5">
        <v>1</v>
      </c>
      <c r="N4006" s="6" t="s">
        <v>529</v>
      </c>
      <c r="O4006" s="5">
        <v>20171</v>
      </c>
      <c r="P4006" s="5" t="s">
        <v>4010</v>
      </c>
      <c r="Q4006" s="5">
        <f>IF(ActividadesCom[[#This Row],[NIVEL 2]]&lt;&gt;0,VLOOKUP(ActividadesCom[[#This Row],[NIVEL 2]],Catálogo!A:B,2,FALSE),"")</f>
        <v>2</v>
      </c>
      <c r="R4006" s="5">
        <v>1</v>
      </c>
      <c r="S4006" s="6" t="s">
        <v>530</v>
      </c>
      <c r="T4006" s="5">
        <v>20163</v>
      </c>
      <c r="U4006" s="5" t="s">
        <v>4010</v>
      </c>
      <c r="V4006" s="5">
        <f>IF(ActividadesCom[[#This Row],[NIVEL 3]]&lt;&gt;0,VLOOKUP(ActividadesCom[[#This Row],[NIVEL 3]],Catálogo!A:B,2,FALSE),"")</f>
        <v>2</v>
      </c>
      <c r="W4006" s="5">
        <v>1</v>
      </c>
      <c r="X4006" s="6"/>
      <c r="Y4006" s="5"/>
      <c r="Z4006" s="5"/>
      <c r="AA4006" s="5" t="str">
        <f>IF(ActividadesCom[[#This Row],[NIVEL 4]]&lt;&gt;0,VLOOKUP(ActividadesCom[[#This Row],[NIVEL 4]],Catálogo!A:B,2,FALSE),"")</f>
        <v/>
      </c>
      <c r="AB4006" s="5"/>
      <c r="AC4006" s="6" t="s">
        <v>82</v>
      </c>
      <c r="AD4006" s="5" t="s">
        <v>320</v>
      </c>
      <c r="AE4006" s="5" t="s">
        <v>4010</v>
      </c>
      <c r="AF4006" s="5">
        <f>IF(ActividadesCom[[#This Row],[NIVEL 5]]&lt;&gt;0,VLOOKUP(ActividadesCom[[#This Row],[NIVEL 5]],Catálogo!A:B,2,FALSE),"")</f>
        <v>2</v>
      </c>
      <c r="AG4006" s="5">
        <v>2</v>
      </c>
      <c r="AH4006" s="2"/>
      <c r="AI4006" s="2"/>
    </row>
    <row r="4007" spans="1:35" ht="30" hidden="1" customHeight="1" x14ac:dyDescent="0.25">
      <c r="A4007" s="7">
        <v>141000313</v>
      </c>
      <c r="B4007" s="97" t="str">
        <f>VLOOKUP(ActividadesCom[[#This Row],[NO. DE CONTROL]],'LISTADO ESTUDIANTES'!A:C,3,FALSE)</f>
        <v>HERRERA RODRIGUEZ RAMON</v>
      </c>
      <c r="C4007" s="97" t="str">
        <f>VLOOKUP(ActividadesCom[[#This Row],[NO. DE CONTROL]],'LISTADO ESTUDIANTES'!A:B,2,FALSE)</f>
        <v>INGENIERIA EN SISTEMAS COMPUTACIONALES</v>
      </c>
      <c r="D4007" s="18" t="str">
        <f>VLOOKUP(ActividadesCom[[#This Row],[NO. DE CONTROL]],'LISTADO ESTUDIANTES'!A:D,4,FALSE)</f>
        <v>EGRESADO(A)</v>
      </c>
      <c r="E4007" s="5">
        <f>SUM(ActividadesCom[[#This Row],[CRÉD. 1]],ActividadesCom[[#This Row],[CRÉD. 2]],ActividadesCom[[#This Row],[CRÉD. 3]],ActividadesCom[[#This Row],[CRÉD. 4]],ActividadesCom[[#This Row],[CRÉD. 5]])</f>
        <v>6</v>
      </c>
      <c r="F4007" s="5">
        <f>IF(ActividadesCom[[#This Row],[ÚLTIMO SEMESTRE CON CRÉDITOS]]&gt;0,ROUND(AVERAGE(ActividadesCom[[#This Row],[VALOR NIVEL 5]],ActividadesCom[[#This Row],[VALOR NIVEL 4]],ActividadesCom[[#This Row],[VALOR NIVEL 3]],ActividadesCom[[#This Row],[VALOR NIVEL 2]],ActividadesCom[[#This Row],[VALOR NIVEL 1]]),0),"")</f>
        <v>2</v>
      </c>
      <c r="G4007" s="5" t="str">
        <f>IF(ActividadesCom[[#This Row],[PROMEDIO]]="","",IF(ActividadesCom[[#This Row],[PROMEDIO]]&gt;=4,"EXCELENTE",IF(ActividadesCom[[#This Row],[PROMEDIO]]&gt;=3,"NOTABLE",IF(ActividadesCom[[#This Row],[PROMEDIO]]&gt;=2,"BUENO",IF(ActividadesCom[[#This Row],[PROMEDIO]]=1,"SUFICIENTE","")))))</f>
        <v>BUENO</v>
      </c>
      <c r="H4007" s="5">
        <f>MAX(ActividadesCom[[#This Row],[PERÍODO 1]],ActividadesCom[[#This Row],[PERÍODO 2]],ActividadesCom[[#This Row],[PERÍODO 3]],ActividadesCom[[#This Row],[PERÍODO 4]],ActividadesCom[[#This Row],[PERÍODO 5]])</f>
        <v>20173</v>
      </c>
      <c r="I4007" s="10" t="s">
        <v>437</v>
      </c>
      <c r="J4007" s="5">
        <v>20173</v>
      </c>
      <c r="K4007" s="5" t="s">
        <v>4010</v>
      </c>
      <c r="L4007" s="5">
        <f>IF(ActividadesCom[[#This Row],[NIVEL 1]]&lt;&gt;0,VLOOKUP(ActividadesCom[[#This Row],[NIVEL 1]],Catálogo!A:B,2,FALSE),"")</f>
        <v>2</v>
      </c>
      <c r="M4007" s="5">
        <v>2</v>
      </c>
      <c r="N4007" s="6" t="s">
        <v>542</v>
      </c>
      <c r="O4007" s="5">
        <v>20173</v>
      </c>
      <c r="P4007" s="5" t="s">
        <v>4010</v>
      </c>
      <c r="Q4007" s="5">
        <f>IF(ActividadesCom[[#This Row],[NIVEL 2]]&lt;&gt;0,VLOOKUP(ActividadesCom[[#This Row],[NIVEL 2]],Catálogo!A:B,2,FALSE),"")</f>
        <v>2</v>
      </c>
      <c r="R4007" s="5">
        <v>1</v>
      </c>
      <c r="S4007" s="6" t="s">
        <v>544</v>
      </c>
      <c r="T4007" s="5">
        <v>20171</v>
      </c>
      <c r="U4007" s="5" t="s">
        <v>4010</v>
      </c>
      <c r="V4007" s="5">
        <f>IF(ActividadesCom[[#This Row],[NIVEL 3]]&lt;&gt;0,VLOOKUP(ActividadesCom[[#This Row],[NIVEL 3]],Catálogo!A:B,2,FALSE),"")</f>
        <v>2</v>
      </c>
      <c r="W4007" s="5">
        <v>1</v>
      </c>
      <c r="X4007" s="6"/>
      <c r="Y4007" s="5"/>
      <c r="Z4007" s="5"/>
      <c r="AA4007" s="5" t="str">
        <f>IF(ActividadesCom[[#This Row],[NIVEL 4]]&lt;&gt;0,VLOOKUP(ActividadesCom[[#This Row],[NIVEL 4]],Catálogo!A:B,2,FALSE),"")</f>
        <v/>
      </c>
      <c r="AB4007" s="5"/>
      <c r="AC4007" s="6" t="s">
        <v>192</v>
      </c>
      <c r="AD4007" s="5" t="s">
        <v>229</v>
      </c>
      <c r="AE4007" s="5" t="s">
        <v>4010</v>
      </c>
      <c r="AF4007" s="5">
        <f>IF(ActividadesCom[[#This Row],[NIVEL 5]]&lt;&gt;0,VLOOKUP(ActividadesCom[[#This Row],[NIVEL 5]],Catálogo!A:B,2,FALSE),"")</f>
        <v>2</v>
      </c>
      <c r="AG4007" s="5">
        <v>2</v>
      </c>
      <c r="AH4007" s="2"/>
      <c r="AI4007" s="2"/>
    </row>
    <row r="4008" spans="1:35" ht="30" hidden="1" customHeight="1" x14ac:dyDescent="0.25">
      <c r="A4008" s="74">
        <v>141010082</v>
      </c>
      <c r="B4008" s="97" t="str">
        <f>VLOOKUP(ActividadesCom[[#This Row],[NO. DE CONTROL]],'LISTADO ESTUDIANTES'!A:C,3,FALSE)</f>
        <v>MENGUAL TORRES SISLEY ALBERTO</v>
      </c>
      <c r="C4008" s="105" t="str">
        <f>VLOOKUP(ActividadesCom[[#This Row],[NO. DE CONTROL]],'LISTADO ESTUDIANTES'!A:B,2,FALSE)</f>
        <v>INGENIERIA EN SISTEMAS COMPUTACIONALES</v>
      </c>
      <c r="D4008" s="23" t="str">
        <f>VLOOKUP(ActividadesCom[[#This Row],[NO. DE CONTROL]],'LISTADO ESTUDIANTES'!A:D,4,FALSE)</f>
        <v>EGRESADO(A)</v>
      </c>
      <c r="E4008" s="5">
        <f>SUM(ActividadesCom[[#This Row],[CRÉD. 1]],ActividadesCom[[#This Row],[CRÉD. 2]],ActividadesCom[[#This Row],[CRÉD. 3]],ActividadesCom[[#This Row],[CRÉD. 4]],ActividadesCom[[#This Row],[CRÉD. 5]])</f>
        <v>6</v>
      </c>
      <c r="F4008" s="23">
        <f>IF(ActividadesCom[[#This Row],[ÚLTIMO SEMESTRE CON CRÉDITOS]]&gt;0,ROUND(AVERAGE(ActividadesCom[[#This Row],[VALOR NIVEL 5]],ActividadesCom[[#This Row],[VALOR NIVEL 4]],ActividadesCom[[#This Row],[VALOR NIVEL 3]],ActividadesCom[[#This Row],[VALOR NIVEL 2]],ActividadesCom[[#This Row],[VALOR NIVEL 1]]),0),"")</f>
        <v>2</v>
      </c>
      <c r="G4008" s="23" t="str">
        <f>IF(ActividadesCom[[#This Row],[PROMEDIO]]="","",IF(ActividadesCom[[#This Row],[PROMEDIO]]&gt;=4,"EXCELENTE",IF(ActividadesCom[[#This Row],[PROMEDIO]]&gt;=3,"NOTABLE",IF(ActividadesCom[[#This Row],[PROMEDIO]]&gt;=2,"BUENO",IF(ActividadesCom[[#This Row],[PROMEDIO]]=1,"SUFICIENTE","")))))</f>
        <v>BUENO</v>
      </c>
      <c r="H4008" s="5">
        <f>MAX(ActividadesCom[[#This Row],[PERÍODO 1]],ActividadesCom[[#This Row],[PERÍODO 2]],ActividadesCom[[#This Row],[PERÍODO 3]],ActividadesCom[[#This Row],[PERÍODO 4]],ActividadesCom[[#This Row],[PERÍODO 5]])</f>
        <v>20211</v>
      </c>
      <c r="I4008" s="22" t="s">
        <v>4148</v>
      </c>
      <c r="J4008" s="21">
        <v>20203</v>
      </c>
      <c r="K4008" s="21" t="s">
        <v>4010</v>
      </c>
      <c r="L4008" s="5">
        <f>IF(ActividadesCom[[#This Row],[NIVEL 1]]&lt;&gt;0,VLOOKUP(ActividadesCom[[#This Row],[NIVEL 1]],Catálogo!A:B,2,FALSE),"")</f>
        <v>2</v>
      </c>
      <c r="M4008" s="21">
        <v>1</v>
      </c>
      <c r="N4008" s="6" t="s">
        <v>4192</v>
      </c>
      <c r="O4008" s="21">
        <v>20203</v>
      </c>
      <c r="P4008" s="21" t="s">
        <v>4008</v>
      </c>
      <c r="Q4008" s="5">
        <f>IF(ActividadesCom[[#This Row],[NIVEL 2]]&lt;&gt;0,VLOOKUP(ActividadesCom[[#This Row],[NIVEL 2]],Catálogo!A:B,2,FALSE),"")</f>
        <v>4</v>
      </c>
      <c r="R4008" s="21">
        <v>1</v>
      </c>
      <c r="S4008" s="6" t="s">
        <v>4417</v>
      </c>
      <c r="T4008" s="21">
        <v>20211</v>
      </c>
      <c r="U4008" s="21" t="s">
        <v>4008</v>
      </c>
      <c r="V4008" s="5">
        <f>IF(ActividadesCom[[#This Row],[NIVEL 3]]&lt;&gt;0,VLOOKUP(ActividadesCom[[#This Row],[NIVEL 3]],Catálogo!A:B,2,FALSE),"")</f>
        <v>4</v>
      </c>
      <c r="W4008" s="21">
        <v>1</v>
      </c>
      <c r="X4008" s="6" t="s">
        <v>12</v>
      </c>
      <c r="Y4008" s="21">
        <v>20151</v>
      </c>
      <c r="Z4008" s="21" t="s">
        <v>4011</v>
      </c>
      <c r="AA4008" s="5">
        <f>IF(ActividadesCom[[#This Row],[NIVEL 4]]&lt;&gt;0,VLOOKUP(ActividadesCom[[#This Row],[NIVEL 4]],Catálogo!A:B,2,FALSE),"")</f>
        <v>1</v>
      </c>
      <c r="AB4008" s="5">
        <v>1</v>
      </c>
      <c r="AC4008" s="6" t="s">
        <v>4686</v>
      </c>
      <c r="AD4008" s="21">
        <v>20151</v>
      </c>
      <c r="AE4008" s="21" t="s">
        <v>4011</v>
      </c>
      <c r="AF4008" s="5">
        <f>IF(ActividadesCom[[#This Row],[NIVEL 5]]&lt;&gt;0,VLOOKUP(ActividadesCom[[#This Row],[NIVEL 5]],Catálogo!A:B,2,FALSE),"")</f>
        <v>1</v>
      </c>
      <c r="AG4008" s="21">
        <v>2</v>
      </c>
      <c r="AH4008" s="2"/>
      <c r="AI4008" s="2"/>
    </row>
    <row r="4009" spans="1:35" ht="30" hidden="1" customHeight="1" x14ac:dyDescent="0.25">
      <c r="A4009" s="7">
        <v>141010132</v>
      </c>
      <c r="B4009" s="97" t="str">
        <f>VLOOKUP(ActividadesCom[[#This Row],[NO. DE CONTROL]],'LISTADO ESTUDIANTES'!A:C,3,FALSE)</f>
        <v>CRUZ MISS GLORIA DEL CARMEN</v>
      </c>
      <c r="C4009" s="97" t="str">
        <f>VLOOKUP(ActividadesCom[[#This Row],[NO. DE CONTROL]],'LISTADO ESTUDIANTES'!A:B,2,FALSE)</f>
        <v>INGENIERIA EN GESTION EMPRESARIAL</v>
      </c>
      <c r="D4009" s="18" t="str">
        <f>VLOOKUP(ActividadesCom[[#This Row],[NO. DE CONTROL]],'LISTADO ESTUDIANTES'!A:D,4,FALSE)</f>
        <v>EGRESADO(A)</v>
      </c>
      <c r="E4009" s="5">
        <f>SUM(ActividadesCom[[#This Row],[CRÉD. 1]],ActividadesCom[[#This Row],[CRÉD. 2]],ActividadesCom[[#This Row],[CRÉD. 3]],ActividadesCom[[#This Row],[CRÉD. 4]],ActividadesCom[[#This Row],[CRÉD. 5]])</f>
        <v>6</v>
      </c>
      <c r="F4009" s="5">
        <f>IF(ActividadesCom[[#This Row],[ÚLTIMO SEMESTRE CON CRÉDITOS]]&gt;0,ROUND(AVERAGE(ActividadesCom[[#This Row],[VALOR NIVEL 5]],ActividadesCom[[#This Row],[VALOR NIVEL 4]],ActividadesCom[[#This Row],[VALOR NIVEL 3]],ActividadesCom[[#This Row],[VALOR NIVEL 2]],ActividadesCom[[#This Row],[VALOR NIVEL 1]]),0),"")</f>
        <v>2</v>
      </c>
      <c r="G4009" s="5" t="str">
        <f>IF(ActividadesCom[[#This Row],[PROMEDIO]]="","",IF(ActividadesCom[[#This Row],[PROMEDIO]]&gt;=4,"EXCELENTE",IF(ActividadesCom[[#This Row],[PROMEDIO]]&gt;=3,"NOTABLE",IF(ActividadesCom[[#This Row],[PROMEDIO]]&gt;=2,"BUENO",IF(ActividadesCom[[#This Row],[PROMEDIO]]=1,"SUFICIENTE","")))))</f>
        <v>BUENO</v>
      </c>
      <c r="H4009" s="5">
        <f>MAX(ActividadesCom[[#This Row],[PERÍODO 1]],ActividadesCom[[#This Row],[PERÍODO 2]],ActividadesCom[[#This Row],[PERÍODO 3]],ActividadesCom[[#This Row],[PERÍODO 4]],ActividadesCom[[#This Row],[PERÍODO 5]])</f>
        <v>20181</v>
      </c>
      <c r="I4009" s="6" t="s">
        <v>445</v>
      </c>
      <c r="J4009" s="5">
        <v>20181</v>
      </c>
      <c r="K4009" s="5" t="s">
        <v>4010</v>
      </c>
      <c r="L4009" s="5">
        <f>IF(ActividadesCom[[#This Row],[NIVEL 1]]&lt;&gt;0,VLOOKUP(ActividadesCom[[#This Row],[NIVEL 1]],Catálogo!A:B,2,FALSE),"")</f>
        <v>2</v>
      </c>
      <c r="M4009" s="5">
        <v>2</v>
      </c>
      <c r="N4009" s="6" t="s">
        <v>558</v>
      </c>
      <c r="O4009" s="5">
        <v>20163</v>
      </c>
      <c r="P4009" s="5" t="s">
        <v>4010</v>
      </c>
      <c r="Q4009" s="5">
        <f>IF(ActividadesCom[[#This Row],[NIVEL 2]]&lt;&gt;0,VLOOKUP(ActividadesCom[[#This Row],[NIVEL 2]],Catálogo!A:B,2,FALSE),"")</f>
        <v>2</v>
      </c>
      <c r="R4009" s="5">
        <v>2</v>
      </c>
      <c r="S4009" s="6"/>
      <c r="T4009" s="5"/>
      <c r="U4009" s="5"/>
      <c r="V4009" s="5" t="str">
        <f>IF(ActividadesCom[[#This Row],[NIVEL 3]]&lt;&gt;0,VLOOKUP(ActividadesCom[[#This Row],[NIVEL 3]],Catálogo!A:B,2,FALSE),"")</f>
        <v/>
      </c>
      <c r="W4009" s="5"/>
      <c r="X4009" s="6"/>
      <c r="Y4009" s="5"/>
      <c r="Z4009" s="5"/>
      <c r="AA4009" s="5" t="str">
        <f>IF(ActividadesCom[[#This Row],[NIVEL 4]]&lt;&gt;0,VLOOKUP(ActividadesCom[[#This Row],[NIVEL 4]],Catálogo!A:B,2,FALSE),"")</f>
        <v/>
      </c>
      <c r="AB4009" s="5"/>
      <c r="AC4009" s="6" t="s">
        <v>42</v>
      </c>
      <c r="AD4009" s="5" t="s">
        <v>538</v>
      </c>
      <c r="AE4009" s="5" t="s">
        <v>4010</v>
      </c>
      <c r="AF4009" s="5">
        <f>IF(ActividadesCom[[#This Row],[NIVEL 5]]&lt;&gt;0,VLOOKUP(ActividadesCom[[#This Row],[NIVEL 5]],Catálogo!A:B,2,FALSE),"")</f>
        <v>2</v>
      </c>
      <c r="AG4009" s="5">
        <v>2</v>
      </c>
      <c r="AH4009" s="2"/>
      <c r="AI4009" s="2"/>
    </row>
    <row r="4010" spans="1:35" ht="30" hidden="1" customHeight="1" x14ac:dyDescent="0.25">
      <c r="A4010" s="7">
        <v>151210077</v>
      </c>
      <c r="B4010" s="97" t="str">
        <f>VLOOKUP(ActividadesCom[[#This Row],[NO. DE CONTROL]],'LISTADO ESTUDIANTES'!A:C,3,FALSE)</f>
        <v>LARA RODRIGUEZ LILIAN</v>
      </c>
      <c r="C4010" s="97" t="str">
        <f>VLOOKUP(ActividadesCom[[#This Row],[NO. DE CONTROL]],'LISTADO ESTUDIANTES'!A:B,2,FALSE)</f>
        <v>INGENIERIA INDUSTRIAL</v>
      </c>
      <c r="D4010" s="18" t="str">
        <f>VLOOKUP(ActividadesCom[[#This Row],[NO. DE CONTROL]],'LISTADO ESTUDIANTES'!A:D,4,FALSE)</f>
        <v>EGRESADO(A)</v>
      </c>
      <c r="E4010" s="5">
        <f>SUM(ActividadesCom[[#This Row],[CRÉD. 1]],ActividadesCom[[#This Row],[CRÉD. 2]],ActividadesCom[[#This Row],[CRÉD. 3]],ActividadesCom[[#This Row],[CRÉD. 4]],ActividadesCom[[#This Row],[CRÉD. 5]])</f>
        <v>5</v>
      </c>
      <c r="F4010" s="5">
        <f>IF(ActividadesCom[[#This Row],[ÚLTIMO SEMESTRE CON CRÉDITOS]]&gt;0,ROUND(AVERAGE(ActividadesCom[[#This Row],[VALOR NIVEL 5]],ActividadesCom[[#This Row],[VALOR NIVEL 4]],ActividadesCom[[#This Row],[VALOR NIVEL 3]],ActividadesCom[[#This Row],[VALOR NIVEL 2]],ActividadesCom[[#This Row],[VALOR NIVEL 1]]),0),"")</f>
        <v>2</v>
      </c>
      <c r="G4010" s="5" t="str">
        <f>IF(ActividadesCom[[#This Row],[PROMEDIO]]="","",IF(ActividadesCom[[#This Row],[PROMEDIO]]&gt;=4,"EXCELENTE",IF(ActividadesCom[[#This Row],[PROMEDIO]]&gt;=3,"NOTABLE",IF(ActividadesCom[[#This Row],[PROMEDIO]]&gt;=2,"BUENO",IF(ActividadesCom[[#This Row],[PROMEDIO]]=1,"SUFICIENTE","")))))</f>
        <v>BUENO</v>
      </c>
      <c r="H4010" s="5">
        <f>MAX(ActividadesCom[[#This Row],[PERÍODO 1]],ActividadesCom[[#This Row],[PERÍODO 2]],ActividadesCom[[#This Row],[PERÍODO 3]],ActividadesCom[[#This Row],[PERÍODO 4]],ActividadesCom[[#This Row],[PERÍODO 5]])</f>
        <v>20173</v>
      </c>
      <c r="I4010" s="6" t="s">
        <v>493</v>
      </c>
      <c r="J4010" s="5">
        <v>20173</v>
      </c>
      <c r="K4010" s="5" t="s">
        <v>4010</v>
      </c>
      <c r="L4010" s="5">
        <f>IF(ActividadesCom[[#This Row],[NIVEL 1]]&lt;&gt;0,VLOOKUP(ActividadesCom[[#This Row],[NIVEL 1]],Catálogo!A:B,2,FALSE),"")</f>
        <v>2</v>
      </c>
      <c r="M4010" s="5">
        <v>1</v>
      </c>
      <c r="N4010" s="6" t="s">
        <v>3995</v>
      </c>
      <c r="O4010" s="5">
        <v>20171</v>
      </c>
      <c r="P4010" s="5" t="s">
        <v>4010</v>
      </c>
      <c r="Q4010" s="5">
        <f>IF(ActividadesCom[[#This Row],[NIVEL 2]]&lt;&gt;0,VLOOKUP(ActividadesCom[[#This Row],[NIVEL 2]],Catálogo!A:B,2,FALSE),"")</f>
        <v>2</v>
      </c>
      <c r="R4010" s="11">
        <v>2</v>
      </c>
      <c r="S4010" s="12" t="s">
        <v>3996</v>
      </c>
      <c r="T4010" s="11">
        <v>20161</v>
      </c>
      <c r="U4010" s="11" t="s">
        <v>4010</v>
      </c>
      <c r="V4010" s="5">
        <f>IF(ActividadesCom[[#This Row],[NIVEL 3]]&lt;&gt;0,VLOOKUP(ActividadesCom[[#This Row],[NIVEL 3]],Catálogo!A:B,2,FALSE),"")</f>
        <v>2</v>
      </c>
      <c r="W4010" s="11">
        <v>1</v>
      </c>
      <c r="X4010" s="6"/>
      <c r="Y4010" s="5"/>
      <c r="Z4010" s="5"/>
      <c r="AA4010" s="5" t="str">
        <f>IF(ActividadesCom[[#This Row],[NIVEL 4]]&lt;&gt;0,VLOOKUP(ActividadesCom[[#This Row],[NIVEL 4]],Catálogo!A:B,2,FALSE),"")</f>
        <v/>
      </c>
      <c r="AB4010" s="5"/>
      <c r="AC4010" s="6" t="s">
        <v>31</v>
      </c>
      <c r="AD4010" s="5">
        <v>20173</v>
      </c>
      <c r="AE4010" s="5" t="s">
        <v>4010</v>
      </c>
      <c r="AF4010" s="5">
        <f>IF(ActividadesCom[[#This Row],[NIVEL 5]]&lt;&gt;0,VLOOKUP(ActividadesCom[[#This Row],[NIVEL 5]],Catálogo!A:B,2,FALSE),"")</f>
        <v>2</v>
      </c>
      <c r="AG4010" s="5">
        <v>1</v>
      </c>
      <c r="AH4010" s="2"/>
      <c r="AI4010" s="2"/>
    </row>
    <row r="4011" spans="1:35" ht="30" customHeight="1" x14ac:dyDescent="0.25">
      <c r="A4011" s="7">
        <v>161010022</v>
      </c>
      <c r="B4011" s="97" t="str">
        <f>VLOOKUP(ActividadesCom[[#This Row],[NO. DE CONTROL]],'LISTADO ESTUDIANTES'!A:C,3,FALSE)</f>
        <v>VALDEZ AGUILERA GERMAN ARCADIO</v>
      </c>
      <c r="C4011" s="97" t="str">
        <f>VLOOKUP(ActividadesCom[[#This Row],[NO. DE CONTROL]],'LISTADO ESTUDIANTES'!A:B,2,FALSE)</f>
        <v>INGENIERIA MECANICA</v>
      </c>
      <c r="D4011" s="18" t="str">
        <f>VLOOKUP(ActividadesCom[[#This Row],[NO. DE CONTROL]],'LISTADO ESTUDIANTES'!A:D,4,FALSE)</f>
        <v>ACTIVO(A)</v>
      </c>
      <c r="E4011" s="5">
        <f>SUM(ActividadesCom[[#This Row],[CRÉD. 1]],ActividadesCom[[#This Row],[CRÉD. 2]],ActividadesCom[[#This Row],[CRÉD. 3]],ActividadesCom[[#This Row],[CRÉD. 4]],ActividadesCom[[#This Row],[CRÉD. 5]])</f>
        <v>5</v>
      </c>
      <c r="F4011" s="17">
        <f>IF(ActividadesCom[[#This Row],[ÚLTIMO SEMESTRE CON CRÉDITOS]]&gt;0,ROUND(AVERAGE(ActividadesCom[[#This Row],[VALOR NIVEL 5]],ActividadesCom[[#This Row],[VALOR NIVEL 4]],ActividadesCom[[#This Row],[VALOR NIVEL 3]],ActividadesCom[[#This Row],[VALOR NIVEL 2]],ActividadesCom[[#This Row],[VALOR NIVEL 1]]),0),"")</f>
        <v>2</v>
      </c>
      <c r="G4011" s="5" t="str">
        <f>IF(ActividadesCom[[#This Row],[PROMEDIO]]="","",IF(ActividadesCom[[#This Row],[PROMEDIO]]&gt;=4,"EXCELENTE",IF(ActividadesCom[[#This Row],[PROMEDIO]]&gt;=3,"NOTABLE",IF(ActividadesCom[[#This Row],[PROMEDIO]]&gt;=2,"BUENO",IF(ActividadesCom[[#This Row],[PROMEDIO]]=1,"SUFICIENTE","")))))</f>
        <v>BUENO</v>
      </c>
      <c r="H4011" s="5">
        <f>MAX(ActividadesCom[[#This Row],[PERÍODO 1]],ActividadesCom[[#This Row],[PERÍODO 2]],ActividadesCom[[#This Row],[PERÍODO 3]],ActividadesCom[[#This Row],[PERÍODO 4]],ActividadesCom[[#This Row],[PERÍODO 5]])</f>
        <v>20221</v>
      </c>
      <c r="I4011" s="6" t="s">
        <v>600</v>
      </c>
      <c r="J4011" s="5">
        <v>20181</v>
      </c>
      <c r="K4011" s="5" t="s">
        <v>4010</v>
      </c>
      <c r="L4011" s="5">
        <f>IF(ActividadesCom[[#This Row],[NIVEL 1]]&lt;&gt;0,VLOOKUP(ActividadesCom[[#This Row],[NIVEL 1]],Catálogo!A:B,2,FALSE),"")</f>
        <v>2</v>
      </c>
      <c r="M4011" s="5">
        <v>1</v>
      </c>
      <c r="N4011" s="6" t="s">
        <v>11</v>
      </c>
      <c r="O4011" s="5">
        <v>20191</v>
      </c>
      <c r="P4011" s="5" t="s">
        <v>4010</v>
      </c>
      <c r="Q4011" s="5">
        <f>IF(ActividadesCom[[#This Row],[NIVEL 2]]&lt;&gt;0,VLOOKUP(ActividadesCom[[#This Row],[NIVEL 2]],Catálogo!A:B,2,FALSE),"")</f>
        <v>2</v>
      </c>
      <c r="R4011" s="11">
        <v>1</v>
      </c>
      <c r="S4011" s="12" t="s">
        <v>938</v>
      </c>
      <c r="T4011" s="11">
        <v>20183</v>
      </c>
      <c r="U4011" s="5" t="s">
        <v>4010</v>
      </c>
      <c r="V4011" s="5">
        <f>IF(ActividadesCom[[#This Row],[NIVEL 3]]&lt;&gt;0,VLOOKUP(ActividadesCom[[#This Row],[NIVEL 3]],Catálogo!A:B,2,FALSE),"")</f>
        <v>2</v>
      </c>
      <c r="W4011" s="11">
        <v>1</v>
      </c>
      <c r="X4011" s="6" t="s">
        <v>5819</v>
      </c>
      <c r="Y4011" s="5">
        <v>20221</v>
      </c>
      <c r="Z4011" s="5" t="s">
        <v>4009</v>
      </c>
      <c r="AA4011" s="5">
        <v>3</v>
      </c>
      <c r="AB4011" s="5">
        <v>1</v>
      </c>
      <c r="AC4011" s="6" t="s">
        <v>5</v>
      </c>
      <c r="AD4011" s="5">
        <v>20171</v>
      </c>
      <c r="AE4011" s="5" t="s">
        <v>4010</v>
      </c>
      <c r="AF4011" s="5">
        <f>IF(ActividadesCom[[#This Row],[NIVEL 5]]&lt;&gt;0,VLOOKUP(ActividadesCom[[#This Row],[NIVEL 5]],Catálogo!A:B,2,FALSE),"")</f>
        <v>2</v>
      </c>
      <c r="AG4011" s="5">
        <v>1</v>
      </c>
      <c r="AH4011" s="2"/>
      <c r="AI4011" s="2"/>
    </row>
    <row r="4012" spans="1:35" ht="30" hidden="1" customHeight="1" x14ac:dyDescent="0.25">
      <c r="A4012" s="7">
        <v>161010038</v>
      </c>
      <c r="B4012" s="97" t="str">
        <f>VLOOKUP(ActividadesCom[[#This Row],[NO. DE CONTROL]],'LISTADO ESTUDIANTES'!A:C,3,FALSE)</f>
        <v>QUIJANO HUICAB RODRIGO ALBERTO</v>
      </c>
      <c r="C4012" s="97" t="str">
        <f>VLOOKUP(ActividadesCom[[#This Row],[NO. DE CONTROL]],'LISTADO ESTUDIANTES'!A:B,2,FALSE)</f>
        <v>INGENIERIA MECANICA</v>
      </c>
      <c r="D4012" s="18" t="str">
        <f>VLOOKUP(ActividadesCom[[#This Row],[NO. DE CONTROL]],'LISTADO ESTUDIANTES'!A:D,4,FALSE)</f>
        <v>EGRESADO(A)</v>
      </c>
      <c r="E4012" s="5">
        <f>SUM(ActividadesCom[[#This Row],[CRÉD. 1]],ActividadesCom[[#This Row],[CRÉD. 2]],ActividadesCom[[#This Row],[CRÉD. 3]],ActividadesCom[[#This Row],[CRÉD. 4]],ActividadesCom[[#This Row],[CRÉD. 5]])</f>
        <v>5</v>
      </c>
      <c r="F4012" s="17">
        <f>IF(ActividadesCom[[#This Row],[ÚLTIMO SEMESTRE CON CRÉDITOS]]&gt;0,ROUND(AVERAGE(ActividadesCom[[#This Row],[VALOR NIVEL 5]],ActividadesCom[[#This Row],[VALOR NIVEL 4]],ActividadesCom[[#This Row],[VALOR NIVEL 3]],ActividadesCom[[#This Row],[VALOR NIVEL 2]],ActividadesCom[[#This Row],[VALOR NIVEL 1]]),0),"")</f>
        <v>2</v>
      </c>
      <c r="G4012" s="5" t="str">
        <f>IF(ActividadesCom[[#This Row],[PROMEDIO]]="","",IF(ActividadesCom[[#This Row],[PROMEDIO]]&gt;=4,"EXCELENTE",IF(ActividadesCom[[#This Row],[PROMEDIO]]&gt;=3,"NOTABLE",IF(ActividadesCom[[#This Row],[PROMEDIO]]&gt;=2,"BUENO",IF(ActividadesCom[[#This Row],[PROMEDIO]]=1,"SUFICIENTE","")))))</f>
        <v>BUENO</v>
      </c>
      <c r="H4012" s="5">
        <f>MAX(ActividadesCom[[#This Row],[PERÍODO 1]],ActividadesCom[[#This Row],[PERÍODO 2]],ActividadesCom[[#This Row],[PERÍODO 3]],ActividadesCom[[#This Row],[PERÍODO 4]],ActividadesCom[[#This Row],[PERÍODO 5]])</f>
        <v>20203</v>
      </c>
      <c r="I4012" s="6" t="s">
        <v>296</v>
      </c>
      <c r="J4012" s="5">
        <v>20171</v>
      </c>
      <c r="K4012" s="5" t="s">
        <v>4010</v>
      </c>
      <c r="L4012" s="5">
        <f>IF(ActividadesCom[[#This Row],[NIVEL 1]]&lt;&gt;0,VLOOKUP(ActividadesCom[[#This Row],[NIVEL 1]],Catálogo!A:B,2,FALSE),"")</f>
        <v>2</v>
      </c>
      <c r="M4012" s="5">
        <v>1</v>
      </c>
      <c r="N4012" s="6" t="s">
        <v>4138</v>
      </c>
      <c r="O4012" s="5">
        <v>20203</v>
      </c>
      <c r="P4012" s="5" t="s">
        <v>4010</v>
      </c>
      <c r="Q4012" s="5">
        <f>IF(ActividadesCom[[#This Row],[NIVEL 2]]&lt;&gt;0,VLOOKUP(ActividadesCom[[#This Row],[NIVEL 2]],Catálogo!A:B,2,FALSE),"")</f>
        <v>2</v>
      </c>
      <c r="R4012" s="11">
        <v>2</v>
      </c>
      <c r="S4012" s="12"/>
      <c r="T4012" s="11"/>
      <c r="U4012" s="11"/>
      <c r="V4012" s="5" t="str">
        <f>IF(ActividadesCom[[#This Row],[NIVEL 3]]&lt;&gt;0,VLOOKUP(ActividadesCom[[#This Row],[NIVEL 3]],Catálogo!A:B,2,FALSE),"")</f>
        <v/>
      </c>
      <c r="W4012" s="11"/>
      <c r="X4012" s="6" t="s">
        <v>12</v>
      </c>
      <c r="Y4012" s="5">
        <v>20163</v>
      </c>
      <c r="Z4012" s="5" t="s">
        <v>4010</v>
      </c>
      <c r="AA4012" s="5">
        <f>IF(ActividadesCom[[#This Row],[NIVEL 4]]&lt;&gt;0,VLOOKUP(ActividadesCom[[#This Row],[NIVEL 4]],Catálogo!A:B,2,FALSE),"")</f>
        <v>2</v>
      </c>
      <c r="AB4012" s="5">
        <v>1</v>
      </c>
      <c r="AC4012" s="6" t="s">
        <v>11</v>
      </c>
      <c r="AD4012" s="5">
        <v>20193</v>
      </c>
      <c r="AE4012" s="5" t="s">
        <v>4010</v>
      </c>
      <c r="AF4012" s="5">
        <f>IF(ActividadesCom[[#This Row],[NIVEL 5]]&lt;&gt;0,VLOOKUP(ActividadesCom[[#This Row],[NIVEL 5]],Catálogo!A:B,2,FALSE),"")</f>
        <v>2</v>
      </c>
      <c r="AG4012" s="5">
        <v>1</v>
      </c>
      <c r="AH4012" s="2"/>
      <c r="AI4012" s="2"/>
    </row>
    <row r="4013" spans="1:35" ht="30" hidden="1" customHeight="1" x14ac:dyDescent="0.25">
      <c r="A4013" s="7">
        <v>161010154</v>
      </c>
      <c r="B4013" s="97" t="str">
        <f>VLOOKUP(ActividadesCom[[#This Row],[NO. DE CONTROL]],'LISTADO ESTUDIANTES'!A:C,3,FALSE)</f>
        <v>VERA CAYETANO ZAIRETH ESMIRNA</v>
      </c>
      <c r="C4013" s="97" t="str">
        <f>VLOOKUP(ActividadesCom[[#This Row],[NO. DE CONTROL]],'LISTADO ESTUDIANTES'!A:B,2,FALSE)</f>
        <v>INGENIERIA EN ADMINISTRACION</v>
      </c>
      <c r="D4013" s="18" t="str">
        <f>VLOOKUP(ActividadesCom[[#This Row],[NO. DE CONTROL]],'LISTADO ESTUDIANTES'!A:D,4,FALSE)</f>
        <v>BAJA</v>
      </c>
      <c r="E4013" s="5">
        <f>SUM(ActividadesCom[[#This Row],[CRÉD. 1]],ActividadesCom[[#This Row],[CRÉD. 2]],ActividadesCom[[#This Row],[CRÉD. 3]],ActividadesCom[[#This Row],[CRÉD. 4]],ActividadesCom[[#This Row],[CRÉD. 5]])</f>
        <v>5</v>
      </c>
      <c r="F4013" s="5">
        <f>IF(ActividadesCom[[#This Row],[ÚLTIMO SEMESTRE CON CRÉDITOS]]&gt;0,ROUND(AVERAGE(ActividadesCom[[#This Row],[VALOR NIVEL 5]],ActividadesCom[[#This Row],[VALOR NIVEL 4]],ActividadesCom[[#This Row],[VALOR NIVEL 3]],ActividadesCom[[#This Row],[VALOR NIVEL 2]],ActividadesCom[[#This Row],[VALOR NIVEL 1]]),0),"")</f>
        <v>3</v>
      </c>
      <c r="G4013" s="5" t="str">
        <f>IF(ActividadesCom[[#This Row],[PROMEDIO]]="","",IF(ActividadesCom[[#This Row],[PROMEDIO]]&gt;=4,"EXCELENTE",IF(ActividadesCom[[#This Row],[PROMEDIO]]&gt;=3,"NOTABLE",IF(ActividadesCom[[#This Row],[PROMEDIO]]&gt;=2,"BUENO",IF(ActividadesCom[[#This Row],[PROMEDIO]]=1,"SUFICIENTE","")))))</f>
        <v>NOTABLE</v>
      </c>
      <c r="H4013" s="5">
        <f>MAX(ActividadesCom[[#This Row],[PERÍODO 1]],ActividadesCom[[#This Row],[PERÍODO 2]],ActividadesCom[[#This Row],[PERÍODO 3]],ActividadesCom[[#This Row],[PERÍODO 4]],ActividadesCom[[#This Row],[PERÍODO 5]])</f>
        <v>20181</v>
      </c>
      <c r="I4013" s="6" t="s">
        <v>445</v>
      </c>
      <c r="J4013" s="5">
        <v>20181</v>
      </c>
      <c r="K4013" s="5" t="s">
        <v>4010</v>
      </c>
      <c r="L4013" s="5">
        <f>IF(ActividadesCom[[#This Row],[NIVEL 1]]&lt;&gt;0,VLOOKUP(ActividadesCom[[#This Row],[NIVEL 1]],Catálogo!A:B,2,FALSE),"")</f>
        <v>2</v>
      </c>
      <c r="M4013" s="5">
        <v>2</v>
      </c>
      <c r="N4013" s="6" t="s">
        <v>600</v>
      </c>
      <c r="O4013" s="5">
        <v>20181</v>
      </c>
      <c r="P4013" s="5" t="s">
        <v>4010</v>
      </c>
      <c r="Q4013" s="5">
        <f>IF(ActividadesCom[[#This Row],[NIVEL 2]]&lt;&gt;0,VLOOKUP(ActividadesCom[[#This Row],[NIVEL 2]],Catálogo!A:B,2,FALSE),"")</f>
        <v>2</v>
      </c>
      <c r="R4013" s="11">
        <v>1</v>
      </c>
      <c r="S4013" s="12" t="s">
        <v>614</v>
      </c>
      <c r="T4013" s="11">
        <v>20181</v>
      </c>
      <c r="U4013" s="11" t="s">
        <v>4008</v>
      </c>
      <c r="V4013" s="5">
        <f>IF(ActividadesCom[[#This Row],[NIVEL 3]]&lt;&gt;0,VLOOKUP(ActividadesCom[[#This Row],[NIVEL 3]],Catálogo!A:B,2,FALSE),"")</f>
        <v>4</v>
      </c>
      <c r="W4013" s="11">
        <v>1</v>
      </c>
      <c r="X4013" s="6"/>
      <c r="Y4013" s="5"/>
      <c r="Z4013" s="5"/>
      <c r="AA4013" s="5" t="str">
        <f>IF(ActividadesCom[[#This Row],[NIVEL 4]]&lt;&gt;0,VLOOKUP(ActividadesCom[[#This Row],[NIVEL 4]],Catálogo!A:B,2,FALSE),"")</f>
        <v/>
      </c>
      <c r="AB4013" s="5"/>
      <c r="AC4013" s="6" t="s">
        <v>403</v>
      </c>
      <c r="AD4013" s="5">
        <v>20181</v>
      </c>
      <c r="AE4013" s="5" t="s">
        <v>4009</v>
      </c>
      <c r="AF4013" s="5">
        <f>IF(ActividadesCom[[#This Row],[NIVEL 5]]&lt;&gt;0,VLOOKUP(ActividadesCom[[#This Row],[NIVEL 5]],Catálogo!A:B,2,FALSE),"")</f>
        <v>3</v>
      </c>
      <c r="AG4013" s="5">
        <v>1</v>
      </c>
      <c r="AH4013" s="2"/>
      <c r="AI4013" s="2"/>
    </row>
    <row r="4014" spans="1:35" ht="30" customHeight="1" x14ac:dyDescent="0.25">
      <c r="A4014" s="7">
        <v>171010031</v>
      </c>
      <c r="B4014" s="97" t="str">
        <f>VLOOKUP(ActividadesCom[[#This Row],[NO. DE CONTROL]],'LISTADO ESTUDIANTES'!A:C,3,FALSE)</f>
        <v>MIS CHIN ERICK RODRIGO</v>
      </c>
      <c r="C4014" s="97" t="str">
        <f>VLOOKUP(ActividadesCom[[#This Row],[NO. DE CONTROL]],'LISTADO ESTUDIANTES'!A:B,2,FALSE)</f>
        <v>INGENIERIA MECANICA</v>
      </c>
      <c r="D4014" s="18" t="str">
        <f>VLOOKUP(ActividadesCom[[#This Row],[NO. DE CONTROL]],'LISTADO ESTUDIANTES'!A:D,4,FALSE)</f>
        <v>ACTIVO(A)</v>
      </c>
      <c r="E4014" s="5">
        <f>SUM(ActividadesCom[[#This Row],[CRÉD. 1]],ActividadesCom[[#This Row],[CRÉD. 2]],ActividadesCom[[#This Row],[CRÉD. 3]],ActividadesCom[[#This Row],[CRÉD. 4]],ActividadesCom[[#This Row],[CRÉD. 5]])</f>
        <v>5</v>
      </c>
      <c r="F4014" s="17">
        <f>IF(ActividadesCom[[#This Row],[ÚLTIMO SEMESTRE CON CRÉDITOS]]&gt;0,ROUND(AVERAGE(ActividadesCom[[#This Row],[VALOR NIVEL 5]],ActividadesCom[[#This Row],[VALOR NIVEL 4]],ActividadesCom[[#This Row],[VALOR NIVEL 3]],ActividadesCom[[#This Row],[VALOR NIVEL 2]],ActividadesCom[[#This Row],[VALOR NIVEL 1]]),0),"")</f>
        <v>3</v>
      </c>
      <c r="G4014" s="5" t="str">
        <f>IF(ActividadesCom[[#This Row],[PROMEDIO]]="","",IF(ActividadesCom[[#This Row],[PROMEDIO]]&gt;=4,"EXCELENTE",IF(ActividadesCom[[#This Row],[PROMEDIO]]&gt;=3,"NOTABLE",IF(ActividadesCom[[#This Row],[PROMEDIO]]&gt;=2,"BUENO",IF(ActividadesCom[[#This Row],[PROMEDIO]]=1,"SUFICIENTE","")))))</f>
        <v>NOTABLE</v>
      </c>
      <c r="H4014" s="5">
        <f>MAX(ActividadesCom[[#This Row],[PERÍODO 1]],ActividadesCom[[#This Row],[PERÍODO 2]],ActividadesCom[[#This Row],[PERÍODO 3]],ActividadesCom[[#This Row],[PERÍODO 4]],ActividadesCom[[#This Row],[PERÍODO 5]])</f>
        <v>20221</v>
      </c>
      <c r="I4014" s="6" t="s">
        <v>615</v>
      </c>
      <c r="J4014" s="5">
        <v>20213</v>
      </c>
      <c r="K4014" s="5" t="s">
        <v>4009</v>
      </c>
      <c r="L4014" s="5">
        <f>IF(ActividadesCom[[#This Row],[NIVEL 1]]&lt;&gt;0,VLOOKUP(ActividadesCom[[#This Row],[NIVEL 1]],Catálogo!A:B,2,FALSE),"")</f>
        <v>3</v>
      </c>
      <c r="M4014" s="5">
        <v>1</v>
      </c>
      <c r="N4014" s="6" t="s">
        <v>4872</v>
      </c>
      <c r="O4014" s="5">
        <v>20221</v>
      </c>
      <c r="P4014" s="5" t="s">
        <v>4010</v>
      </c>
      <c r="Q4014" s="5">
        <f>IF(ActividadesCom[[#This Row],[NIVEL 2]]&lt;&gt;0,VLOOKUP(ActividadesCom[[#This Row],[NIVEL 2]],Catálogo!A:B,2,FALSE),"")</f>
        <v>2</v>
      </c>
      <c r="R4014" s="11">
        <v>1</v>
      </c>
      <c r="S4014" s="12" t="s">
        <v>4748</v>
      </c>
      <c r="T4014" s="11">
        <v>20221</v>
      </c>
      <c r="U4014" s="11" t="s">
        <v>4008</v>
      </c>
      <c r="V4014" s="5">
        <f>IF(ActividadesCom[[#This Row],[NIVEL 3]]&lt;&gt;0,VLOOKUP(ActividadesCom[[#This Row],[NIVEL 3]],Catálogo!A:B,2,FALSE),"")</f>
        <v>4</v>
      </c>
      <c r="W4014" s="11">
        <v>1</v>
      </c>
      <c r="X4014" s="6" t="s">
        <v>5819</v>
      </c>
      <c r="Y4014" s="5">
        <v>20221</v>
      </c>
      <c r="Z4014" s="5" t="s">
        <v>4009</v>
      </c>
      <c r="AA4014" s="5">
        <f>IF(ActividadesCom[[#This Row],[NIVEL 4]]&lt;&gt;0,VLOOKUP(ActividadesCom[[#This Row],[NIVEL 4]],Catálogo!A:B,2,FALSE),"")</f>
        <v>3</v>
      </c>
      <c r="AB4014" s="5">
        <v>1</v>
      </c>
      <c r="AC4014" s="6" t="s">
        <v>133</v>
      </c>
      <c r="AD4014" s="5">
        <v>20181</v>
      </c>
      <c r="AE4014" s="5" t="s">
        <v>4009</v>
      </c>
      <c r="AF4014" s="5">
        <f>IF(ActividadesCom[[#This Row],[NIVEL 5]]&lt;&gt;0,VLOOKUP(ActividadesCom[[#This Row],[NIVEL 5]],Catálogo!A:B,2,FALSE),"")</f>
        <v>3</v>
      </c>
      <c r="AG4014" s="5">
        <v>1</v>
      </c>
      <c r="AH4014" s="2"/>
      <c r="AI4014" s="2"/>
    </row>
    <row r="4015" spans="1:35" ht="30" customHeight="1" x14ac:dyDescent="0.25">
      <c r="A4015" s="7">
        <v>171010089</v>
      </c>
      <c r="B4015" s="97" t="str">
        <f>VLOOKUP(ActividadesCom[[#This Row],[NO. DE CONTROL]],'LISTADO ESTUDIANTES'!A:C,3,FALSE)</f>
        <v>OLAN SANTIAGO MAGBIS ONAN</v>
      </c>
      <c r="C4015" s="97" t="str">
        <f>VLOOKUP(ActividadesCom[[#This Row],[NO. DE CONTROL]],'LISTADO ESTUDIANTES'!A:B,2,FALSE)</f>
        <v>INGENIERIA EN GESTION EMPRESARIAL</v>
      </c>
      <c r="D4015" s="18" t="str">
        <f>VLOOKUP(ActividadesCom[[#This Row],[NO. DE CONTROL]],'LISTADO ESTUDIANTES'!A:D,4,FALSE)</f>
        <v>ACTIVO(A)</v>
      </c>
      <c r="E4015" s="5">
        <f>SUM(ActividadesCom[[#This Row],[CRÉD. 1]],ActividadesCom[[#This Row],[CRÉD. 2]],ActividadesCom[[#This Row],[CRÉD. 3]],ActividadesCom[[#This Row],[CRÉD. 4]],ActividadesCom[[#This Row],[CRÉD. 5]])</f>
        <v>4</v>
      </c>
      <c r="F4015" s="18">
        <f>IF(ActividadesCom[[#This Row],[ÚLTIMO SEMESTRE CON CRÉDITOS]]&gt;0,ROUND(AVERAGE(ActividadesCom[[#This Row],[VALOR NIVEL 5]],ActividadesCom[[#This Row],[VALOR NIVEL 4]],ActividadesCom[[#This Row],[VALOR NIVEL 3]],ActividadesCom[[#This Row],[VALOR NIVEL 2]],ActividadesCom[[#This Row],[VALOR NIVEL 1]]),0),"")</f>
        <v>4</v>
      </c>
      <c r="G4015" s="7" t="str">
        <f>IF(ActividadesCom[[#This Row],[PROMEDIO]]="","",IF(ActividadesCom[[#This Row],[PROMEDIO]]&gt;=4,"EXCELENTE",IF(ActividadesCom[[#This Row],[PROMEDIO]]&gt;=3,"NOTABLE",IF(ActividadesCom[[#This Row],[PROMEDIO]]&gt;=2,"BUENO",IF(ActividadesCom[[#This Row],[PROMEDIO]]=1,"SUFICIENTE","")))))</f>
        <v>EXCELENTE</v>
      </c>
      <c r="H4015" s="5">
        <f>MAX(ActividadesCom[[#This Row],[PERÍODO 1]],ActividadesCom[[#This Row],[PERÍODO 2]],ActividadesCom[[#This Row],[PERÍODO 3]],ActividadesCom[[#This Row],[PERÍODO 4]],ActividadesCom[[#This Row],[PERÍODO 5]])</f>
        <v>20221</v>
      </c>
      <c r="I4015" s="6" t="s">
        <v>11</v>
      </c>
      <c r="J4015" s="5">
        <v>20201</v>
      </c>
      <c r="K4015" s="5" t="s">
        <v>4009</v>
      </c>
      <c r="L4015" s="5">
        <f>IF(ActividadesCom[[#This Row],[NIVEL 1]]&lt;&gt;0,VLOOKUP(ActividadesCom[[#This Row],[NIVEL 1]],Catálogo!A:B,2,FALSE),"")</f>
        <v>3</v>
      </c>
      <c r="M4015" s="5">
        <v>1</v>
      </c>
      <c r="N4015" s="6" t="s">
        <v>4848</v>
      </c>
      <c r="O4015" s="5">
        <v>20213</v>
      </c>
      <c r="P4015" s="5" t="s">
        <v>4008</v>
      </c>
      <c r="Q4015" s="5">
        <f>IF(ActividadesCom[[#This Row],[NIVEL 2]]&lt;&gt;0,VLOOKUP(ActividadesCom[[#This Row],[NIVEL 2]],Catálogo!A:B,2,FALSE),"")</f>
        <v>4</v>
      </c>
      <c r="R4015" s="11">
        <v>1</v>
      </c>
      <c r="S4015" s="12" t="s">
        <v>4865</v>
      </c>
      <c r="T4015" s="11">
        <v>20221</v>
      </c>
      <c r="U4015" s="11" t="s">
        <v>4020</v>
      </c>
      <c r="V4015" s="5">
        <f>IF(ActividadesCom[[#This Row],[NIVEL 3]]&lt;&gt;0,VLOOKUP(ActividadesCom[[#This Row],[NIVEL 3]],Catálogo!A:B,2,FALSE),"")</f>
        <v>4</v>
      </c>
      <c r="W4015" s="11">
        <v>1</v>
      </c>
      <c r="X4015" s="6" t="s">
        <v>4900</v>
      </c>
      <c r="Y4015" s="5">
        <v>20213</v>
      </c>
      <c r="Z4015" s="5" t="s">
        <v>4008</v>
      </c>
      <c r="AA4015" s="5">
        <f>IF(ActividadesCom[[#This Row],[NIVEL 4]]&lt;&gt;0,VLOOKUP(ActividadesCom[[#This Row],[NIVEL 4]],Catálogo!A:B,2,FALSE),"")</f>
        <v>4</v>
      </c>
      <c r="AB4015" s="5">
        <v>1</v>
      </c>
      <c r="AC4015" s="6"/>
      <c r="AD4015" s="5"/>
      <c r="AE4015" s="5"/>
      <c r="AF4015" s="5" t="str">
        <f>IF(ActividadesCom[[#This Row],[NIVEL 5]]&lt;&gt;0,VLOOKUP(ActividadesCom[[#This Row],[NIVEL 5]],Catálogo!A:B,2,FALSE),"")</f>
        <v/>
      </c>
      <c r="AG4015" s="5"/>
      <c r="AH4015" s="2"/>
      <c r="AI4015" s="2"/>
    </row>
    <row r="4016" spans="1:35" ht="30" customHeight="1" x14ac:dyDescent="0.25">
      <c r="A4016" s="127" t="s">
        <v>5830</v>
      </c>
      <c r="B4016" s="128" t="str">
        <f>VLOOKUP(ActividadesCom[[#This Row],[NO. DE CONTROL]],'LISTADO ESTUDIANTES'!A:C,3,FALSE)</f>
        <v xml:space="preserve">MOO BETANCOURT ARIANNA MARIA	</v>
      </c>
      <c r="C4016" s="129" t="str">
        <f>VLOOKUP(ActividadesCom[[#This Row],[NO. DE CONTROL]],'LISTADO ESTUDIANTES'!A:B,2,FALSE)</f>
        <v>INGENIERIA MECANICA</v>
      </c>
      <c r="D4016" s="130" t="str">
        <f>VLOOKUP(ActividadesCom[[#This Row],[NO. DE CONTROL]],'LISTADO ESTUDIANTES'!A:D,4,FALSE)</f>
        <v>ACTIVO(A)</v>
      </c>
      <c r="E4016" s="127">
        <f>SUM(ActividadesCom[[#This Row],[CRÉD. 1]],ActividadesCom[[#This Row],[CRÉD. 2]],ActividadesCom[[#This Row],[CRÉD. 3]],ActividadesCom[[#This Row],[CRÉD. 4]],ActividadesCom[[#This Row],[CRÉD. 5]])</f>
        <v>5</v>
      </c>
      <c r="F4016" s="130">
        <f>IF(ActividadesCom[[#This Row],[ÚLTIMO SEMESTRE CON CRÉDITOS]]&gt;0,ROUND(AVERAGE(ActividadesCom[[#This Row],[VALOR NIVEL 5]],ActividadesCom[[#This Row],[VALOR NIVEL 4]],ActividadesCom[[#This Row],[VALOR NIVEL 3]],ActividadesCom[[#This Row],[VALOR NIVEL 2]],ActividadesCom[[#This Row],[VALOR NIVEL 1]]),0),"")</f>
        <v>4</v>
      </c>
      <c r="G4016" s="127" t="str">
        <f>IF(ActividadesCom[[#This Row],[PROMEDIO]]="","",IF(ActividadesCom[[#This Row],[PROMEDIO]]&gt;=4,"EXCELENTE",IF(ActividadesCom[[#This Row],[PROMEDIO]]&gt;=3,"NOTABLE",IF(ActividadesCom[[#This Row],[PROMEDIO]]&gt;=2,"BUENO",IF(ActividadesCom[[#This Row],[PROMEDIO]]=1,"SUFICIENTE","")))))</f>
        <v>EXCELENTE</v>
      </c>
      <c r="H4016" s="130">
        <f>MAX(ActividadesCom[[#This Row],[PERÍODO 1]],ActividadesCom[[#This Row],[PERÍODO 2]],ActividadesCom[[#This Row],[PERÍODO 3]],ActividadesCom[[#This Row],[PERÍODO 4]],ActividadesCom[[#This Row],[PERÍODO 5]])</f>
        <v>20213</v>
      </c>
      <c r="I4016" s="6" t="s">
        <v>5832</v>
      </c>
      <c r="J4016" s="131">
        <v>20213</v>
      </c>
      <c r="K4016" s="131" t="s">
        <v>4008</v>
      </c>
      <c r="L4016" s="130">
        <f>IF(ActividadesCom[[#This Row],[NIVEL 1]]&lt;&gt;0,VLOOKUP(ActividadesCom[[#This Row],[NIVEL 1]],Catálogo!A:B,2,FALSE),"")</f>
        <v>4</v>
      </c>
      <c r="M4016" s="131">
        <v>1</v>
      </c>
      <c r="N4016" s="6" t="s">
        <v>3995</v>
      </c>
      <c r="O4016" s="131">
        <v>20163</v>
      </c>
      <c r="P4016" s="131" t="s">
        <v>4009</v>
      </c>
      <c r="Q4016" s="130">
        <f>IF(ActividadesCom[[#This Row],[NIVEL 2]]&lt;&gt;0,VLOOKUP(ActividadesCom[[#This Row],[NIVEL 2]],Catálogo!A:B,2,FALSE),"")</f>
        <v>3</v>
      </c>
      <c r="R4016" s="131">
        <v>1</v>
      </c>
      <c r="S4016" s="6" t="s">
        <v>5833</v>
      </c>
      <c r="T4016" s="131">
        <v>20211</v>
      </c>
      <c r="U4016" s="131" t="s">
        <v>4008</v>
      </c>
      <c r="V4016" s="130">
        <f>IF(ActividadesCom[[#This Row],[NIVEL 3]]&lt;&gt;0,VLOOKUP(ActividadesCom[[#This Row],[NIVEL 3]],Catálogo!A:B,2,FALSE),"")</f>
        <v>4</v>
      </c>
      <c r="W4016" s="131">
        <v>1</v>
      </c>
      <c r="X4016" s="6" t="s">
        <v>5834</v>
      </c>
      <c r="Y4016" s="131">
        <v>20171</v>
      </c>
      <c r="Z4016" s="131" t="s">
        <v>4008</v>
      </c>
      <c r="AA4016" s="130">
        <f>IF(ActividadesCom[[#This Row],[NIVEL 4]]&lt;&gt;0,VLOOKUP(ActividadesCom[[#This Row],[NIVEL 4]],Catálogo!A:B,2,FALSE),"")</f>
        <v>4</v>
      </c>
      <c r="AB4016" s="131">
        <v>1</v>
      </c>
      <c r="AC4016" s="6" t="s">
        <v>5835</v>
      </c>
      <c r="AD4016" s="131">
        <v>20213</v>
      </c>
      <c r="AE4016" s="131" t="s">
        <v>4008</v>
      </c>
      <c r="AF4016" s="130">
        <f>IF(ActividadesCom[[#This Row],[NIVEL 5]]&lt;&gt;0,VLOOKUP(ActividadesCom[[#This Row],[NIVEL 5]],Catálogo!A:B,2,FALSE),"")</f>
        <v>4</v>
      </c>
      <c r="AG4016" s="132">
        <v>1</v>
      </c>
      <c r="AH4016" s="2"/>
      <c r="AI4016" s="2"/>
    </row>
    <row r="4017" spans="1:35" ht="30" customHeight="1" x14ac:dyDescent="0.25">
      <c r="A4017" s="7" t="s">
        <v>1020</v>
      </c>
      <c r="B4017" s="97" t="str">
        <f>VLOOKUP(ActividadesCom[[#This Row],[NO. DE CONTROL]],'LISTADO ESTUDIANTES'!A:C,3,FALSE)</f>
        <v>CAAMAL YERBES JULIETA ALEJANDRA</v>
      </c>
      <c r="C4017" s="97" t="str">
        <f>VLOOKUP(ActividadesCom[[#This Row],[NO. DE CONTROL]],'LISTADO ESTUDIANTES'!A:B,2,FALSE)</f>
        <v>INGENIERIA EN GESTION EMPRESARIAL</v>
      </c>
      <c r="D4017" s="18" t="str">
        <f>VLOOKUP(ActividadesCom[[#This Row],[NO. DE CONTROL]],'LISTADO ESTUDIANTES'!A:D,4,FALSE)</f>
        <v>ACTIVO(A)</v>
      </c>
      <c r="E4017" s="5">
        <f>SUM(ActividadesCom[[#This Row],[CRÉD. 1]],ActividadesCom[[#This Row],[CRÉD. 2]],ActividadesCom[[#This Row],[CRÉD. 3]],ActividadesCom[[#This Row],[CRÉD. 4]],ActividadesCom[[#This Row],[CRÉD. 5]])</f>
        <v>5</v>
      </c>
      <c r="F4017" s="17">
        <f>IF(ActividadesCom[[#This Row],[ÚLTIMO SEMESTRE CON CRÉDITOS]]&gt;0,ROUND(AVERAGE(ActividadesCom[[#This Row],[VALOR NIVEL 5]],ActividadesCom[[#This Row],[VALOR NIVEL 4]],ActividadesCom[[#This Row],[VALOR NIVEL 3]],ActividadesCom[[#This Row],[VALOR NIVEL 2]],ActividadesCom[[#This Row],[VALOR NIVEL 1]]),0),"")</f>
        <v>3</v>
      </c>
      <c r="G4017" s="5" t="str">
        <f>IF(ActividadesCom[[#This Row],[PROMEDIO]]="","",IF(ActividadesCom[[#This Row],[PROMEDIO]]&gt;=4,"EXCELENTE",IF(ActividadesCom[[#This Row],[PROMEDIO]]&gt;=3,"NOTABLE",IF(ActividadesCom[[#This Row],[PROMEDIO]]&gt;=2,"BUENO",IF(ActividadesCom[[#This Row],[PROMEDIO]]=1,"SUFICIENTE","")))))</f>
        <v>NOTABLE</v>
      </c>
      <c r="H4017" s="5">
        <f>MAX(ActividadesCom[[#This Row],[PERÍODO 1]],ActividadesCom[[#This Row],[PERÍODO 2]],ActividadesCom[[#This Row],[PERÍODO 3]],ActividadesCom[[#This Row],[PERÍODO 4]],ActividadesCom[[#This Row],[PERÍODO 5]])</f>
        <v>20213</v>
      </c>
      <c r="I4017" s="6" t="s">
        <v>129</v>
      </c>
      <c r="J4017" s="5">
        <v>20183</v>
      </c>
      <c r="K4017" s="5" t="s">
        <v>4010</v>
      </c>
      <c r="L4017" s="5">
        <f>IF(ActividadesCom[[#This Row],[NIVEL 1]]&lt;&gt;0,VLOOKUP(ActividadesCom[[#This Row],[NIVEL 1]],Catálogo!A:B,2,FALSE),"")</f>
        <v>2</v>
      </c>
      <c r="M4017" s="5">
        <v>2</v>
      </c>
      <c r="N4017" s="6" t="s">
        <v>4848</v>
      </c>
      <c r="O4017" s="5">
        <v>20213</v>
      </c>
      <c r="P4017" s="5" t="s">
        <v>4008</v>
      </c>
      <c r="Q4017" s="5">
        <f>IF(ActividadesCom[[#This Row],[NIVEL 2]]&lt;&gt;0,VLOOKUP(ActividadesCom[[#This Row],[NIVEL 2]],Catálogo!A:B,2,FALSE),"")</f>
        <v>4</v>
      </c>
      <c r="R4017" s="5">
        <v>1</v>
      </c>
      <c r="S4017" s="6"/>
      <c r="T4017" s="5"/>
      <c r="U4017" s="5"/>
      <c r="V4017" s="5" t="str">
        <f>IF(ActividadesCom[[#This Row],[NIVEL 3]]&lt;&gt;0,VLOOKUP(ActividadesCom[[#This Row],[NIVEL 3]],Catálogo!A:B,2,FALSE),"")</f>
        <v/>
      </c>
      <c r="W4017" s="5"/>
      <c r="X4017" s="6" t="s">
        <v>4571</v>
      </c>
      <c r="Y4017" s="5">
        <v>20211</v>
      </c>
      <c r="Z4017" s="5" t="s">
        <v>4009</v>
      </c>
      <c r="AA4017" s="5">
        <f>IF(ActividadesCom[[#This Row],[NIVEL 4]]&lt;&gt;0,VLOOKUP(ActividadesCom[[#This Row],[NIVEL 4]],Catálogo!A:B,2,FALSE),"")</f>
        <v>3</v>
      </c>
      <c r="AB4017" s="5">
        <v>1</v>
      </c>
      <c r="AC4017" s="6" t="s">
        <v>523</v>
      </c>
      <c r="AD4017" s="5">
        <v>20201</v>
      </c>
      <c r="AE4017" s="5" t="s">
        <v>4009</v>
      </c>
      <c r="AF4017" s="5">
        <f>IF(ActividadesCom[[#This Row],[NIVEL 5]]&lt;&gt;0,VLOOKUP(ActividadesCom[[#This Row],[NIVEL 5]],Catálogo!A:B,2,FALSE),"")</f>
        <v>3</v>
      </c>
      <c r="AG4017" s="5">
        <v>1</v>
      </c>
      <c r="AH4017" s="2"/>
      <c r="AI4017" s="2"/>
    </row>
    <row r="4018" spans="1:35" ht="30" hidden="1" customHeight="1" x14ac:dyDescent="0.25">
      <c r="A4018" s="7" t="s">
        <v>1019</v>
      </c>
      <c r="B4018" s="97" t="str">
        <f>VLOOKUP(ActividadesCom[[#This Row],[NO. DE CONTROL]],'LISTADO ESTUDIANTES'!A:C,3,FALSE)</f>
        <v>SEGOVIA CANUL KAREN DEL CARMEN</v>
      </c>
      <c r="C4018" s="97" t="str">
        <f>VLOOKUP(ActividadesCom[[#This Row],[NO. DE CONTROL]],'LISTADO ESTUDIANTES'!A:B,2,FALSE)</f>
        <v>INGENIERIA EN GESTION EMPRESARIAL</v>
      </c>
      <c r="D4018" s="18" t="str">
        <f>VLOOKUP(ActividadesCom[[#This Row],[NO. DE CONTROL]],'LISTADO ESTUDIANTES'!A:D,4,FALSE)</f>
        <v>BAJA</v>
      </c>
      <c r="E4018" s="5">
        <f>SUM(ActividadesCom[[#This Row],[CRÉD. 1]],ActividadesCom[[#This Row],[CRÉD. 2]],ActividadesCom[[#This Row],[CRÉD. 3]],ActividadesCom[[#This Row],[CRÉD. 4]],ActividadesCom[[#This Row],[CRÉD. 5]])</f>
        <v>3</v>
      </c>
      <c r="F4018" s="17">
        <f>IF(ActividadesCom[[#This Row],[ÚLTIMO SEMESTRE CON CRÉDITOS]]&gt;0,ROUND(AVERAGE(ActividadesCom[[#This Row],[VALOR NIVEL 5]],ActividadesCom[[#This Row],[VALOR NIVEL 4]],ActividadesCom[[#This Row],[VALOR NIVEL 3]],ActividadesCom[[#This Row],[VALOR NIVEL 2]],ActividadesCom[[#This Row],[VALOR NIVEL 1]]),0),"")</f>
        <v>3</v>
      </c>
      <c r="G4018" s="5" t="str">
        <f>IF(ActividadesCom[[#This Row],[PROMEDIO]]="","",IF(ActividadesCom[[#This Row],[PROMEDIO]]&gt;=4,"EXCELENTE",IF(ActividadesCom[[#This Row],[PROMEDIO]]&gt;=3,"NOTABLE",IF(ActividadesCom[[#This Row],[PROMEDIO]]&gt;=2,"BUENO",IF(ActividadesCom[[#This Row],[PROMEDIO]]=1,"SUFICIENTE","")))))</f>
        <v>NOTABLE</v>
      </c>
      <c r="H4018" s="5">
        <f>MAX(ActividadesCom[[#This Row],[PERÍODO 1]],ActividadesCom[[#This Row],[PERÍODO 2]],ActividadesCom[[#This Row],[PERÍODO 3]],ActividadesCom[[#This Row],[PERÍODO 4]],ActividadesCom[[#This Row],[PERÍODO 5]])</f>
        <v>20201</v>
      </c>
      <c r="I4018" s="6" t="s">
        <v>129</v>
      </c>
      <c r="J4018" s="5">
        <v>20173</v>
      </c>
      <c r="K4018" s="5" t="s">
        <v>4010</v>
      </c>
      <c r="L4018" s="5">
        <f>IF(ActividadesCom[[#This Row],[NIVEL 1]]&lt;&gt;0,VLOOKUP(ActividadesCom[[#This Row],[NIVEL 1]],Catálogo!A:B,2,FALSE),"")</f>
        <v>2</v>
      </c>
      <c r="M4018" s="5">
        <v>2</v>
      </c>
      <c r="N4018" s="6"/>
      <c r="O4018" s="5"/>
      <c r="P4018" s="5"/>
      <c r="Q4018" s="5" t="str">
        <f>IF(ActividadesCom[[#This Row],[NIVEL 2]]&lt;&gt;0,VLOOKUP(ActividadesCom[[#This Row],[NIVEL 2]],Catálogo!A:B,2,FALSE),"")</f>
        <v/>
      </c>
      <c r="R4018" s="5"/>
      <c r="S4018" s="6"/>
      <c r="T4018" s="5"/>
      <c r="U4018" s="5"/>
      <c r="V4018" s="5" t="str">
        <f>IF(ActividadesCom[[#This Row],[NIVEL 3]]&lt;&gt;0,VLOOKUP(ActividadesCom[[#This Row],[NIVEL 3]],Catálogo!A:B,2,FALSE),"")</f>
        <v/>
      </c>
      <c r="W4018" s="5"/>
      <c r="X4018" s="6"/>
      <c r="Y4018" s="5"/>
      <c r="Z4018" s="5"/>
      <c r="AA4018" s="5" t="str">
        <f>IF(ActividadesCom[[#This Row],[NIVEL 4]]&lt;&gt;0,VLOOKUP(ActividadesCom[[#This Row],[NIVEL 4]],Catálogo!A:B,2,FALSE),"")</f>
        <v/>
      </c>
      <c r="AB4018" s="5"/>
      <c r="AC4018" s="6" t="s">
        <v>523</v>
      </c>
      <c r="AD4018" s="5">
        <v>20201</v>
      </c>
      <c r="AE4018" s="5" t="s">
        <v>4009</v>
      </c>
      <c r="AF4018" s="5">
        <f>IF(ActividadesCom[[#This Row],[NIVEL 5]]&lt;&gt;0,VLOOKUP(ActividadesCom[[#This Row],[NIVEL 5]],Catálogo!A:B,2,FALSE),"")</f>
        <v>3</v>
      </c>
      <c r="AG4018" s="5">
        <v>1</v>
      </c>
      <c r="AH4018" s="2"/>
      <c r="AI4018" s="2"/>
    </row>
    <row r="4019" spans="1:35" ht="30" hidden="1" customHeight="1" x14ac:dyDescent="0.25">
      <c r="A4019" s="7" t="s">
        <v>870</v>
      </c>
      <c r="B4019" s="97" t="str">
        <f>VLOOKUP(ActividadesCom[[#This Row],[NO. DE CONTROL]],'LISTADO ESTUDIANTES'!A:C,3,FALSE)</f>
        <v>MOORE DZIB GIDALTI JIBSAM</v>
      </c>
      <c r="C4019" s="97" t="str">
        <f>VLOOKUP(ActividadesCom[[#This Row],[NO. DE CONTROL]],'LISTADO ESTUDIANTES'!A:B,2,FALSE)</f>
        <v>INGENIERIA CIVIL</v>
      </c>
      <c r="D4019" s="18" t="str">
        <f>VLOOKUP(ActividadesCom[[#This Row],[NO. DE CONTROL]],'LISTADO ESTUDIANTES'!A:D,4,FALSE)</f>
        <v>EGRESADO(A)</v>
      </c>
      <c r="E4019" s="5">
        <f>SUM(ActividadesCom[[#This Row],[CRÉD. 1]],ActividadesCom[[#This Row],[CRÉD. 2]],ActividadesCom[[#This Row],[CRÉD. 3]],ActividadesCom[[#This Row],[CRÉD. 4]],ActividadesCom[[#This Row],[CRÉD. 5]])</f>
        <v>5</v>
      </c>
      <c r="F4019" s="17">
        <f>IF(ActividadesCom[[#This Row],[ÚLTIMO SEMESTRE CON CRÉDITOS]]&gt;0,ROUND(AVERAGE(ActividadesCom[[#This Row],[VALOR NIVEL 5]],ActividadesCom[[#This Row],[VALOR NIVEL 4]],ActividadesCom[[#This Row],[VALOR NIVEL 3]],ActividadesCom[[#This Row],[VALOR NIVEL 2]],ActividadesCom[[#This Row],[VALOR NIVEL 1]]),0),"")</f>
        <v>3</v>
      </c>
      <c r="G4019" s="5" t="str">
        <f>IF(ActividadesCom[[#This Row],[PROMEDIO]]="","",IF(ActividadesCom[[#This Row],[PROMEDIO]]&gt;=4,"EXCELENTE",IF(ActividadesCom[[#This Row],[PROMEDIO]]&gt;=3,"NOTABLE",IF(ActividadesCom[[#This Row],[PROMEDIO]]&gt;=2,"BUENO",IF(ActividadesCom[[#This Row],[PROMEDIO]]=1,"SUFICIENTE","")))))</f>
        <v>NOTABLE</v>
      </c>
      <c r="H4019" s="5">
        <f>MAX(ActividadesCom[[#This Row],[PERÍODO 1]],ActividadesCom[[#This Row],[PERÍODO 2]],ActividadesCom[[#This Row],[PERÍODO 3]],ActividadesCom[[#This Row],[PERÍODO 4]],ActividadesCom[[#This Row],[PERÍODO 5]])</f>
        <v>20191</v>
      </c>
      <c r="I4019" s="6" t="s">
        <v>800</v>
      </c>
      <c r="J4019" s="5">
        <v>20181</v>
      </c>
      <c r="K4019" s="5" t="s">
        <v>4010</v>
      </c>
      <c r="L4019" s="5">
        <f>IF(ActividadesCom[[#This Row],[NIVEL 1]]&lt;&gt;0,VLOOKUP(ActividadesCom[[#This Row],[NIVEL 1]],Catálogo!A:B,2,FALSE),"")</f>
        <v>2</v>
      </c>
      <c r="M4019" s="5">
        <v>1</v>
      </c>
      <c r="N4019" s="6" t="s">
        <v>801</v>
      </c>
      <c r="O4019" s="5">
        <v>20173</v>
      </c>
      <c r="P4019" s="5" t="s">
        <v>4010</v>
      </c>
      <c r="Q4019" s="5">
        <f>IF(ActividadesCom[[#This Row],[NIVEL 2]]&lt;&gt;0,VLOOKUP(ActividadesCom[[#This Row],[NIVEL 2]],Catálogo!A:B,2,FALSE),"")</f>
        <v>2</v>
      </c>
      <c r="R4019" s="11">
        <v>2</v>
      </c>
      <c r="S4019" s="12" t="s">
        <v>869</v>
      </c>
      <c r="T4019" s="11">
        <v>20173</v>
      </c>
      <c r="U4019" s="11" t="s">
        <v>4008</v>
      </c>
      <c r="V4019" s="5">
        <f>IF(ActividadesCom[[#This Row],[NIVEL 3]]&lt;&gt;0,VLOOKUP(ActividadesCom[[#This Row],[NIVEL 3]],Catálogo!A:B,2,FALSE),"")</f>
        <v>4</v>
      </c>
      <c r="W4019" s="11">
        <v>1</v>
      </c>
      <c r="X4019" s="6" t="s">
        <v>2121</v>
      </c>
      <c r="Y4019" s="5">
        <v>20191</v>
      </c>
      <c r="Z4019" s="5" t="s">
        <v>4008</v>
      </c>
      <c r="AA4019" s="5">
        <f>IF(ActividadesCom[[#This Row],[NIVEL 4]]&lt;&gt;0,VLOOKUP(ActividadesCom[[#This Row],[NIVEL 4]],Catálogo!A:B,2,FALSE),"")</f>
        <v>4</v>
      </c>
      <c r="AB4019" s="5">
        <v>1</v>
      </c>
      <c r="AC4019" s="6" t="s">
        <v>12</v>
      </c>
      <c r="AD4019" s="5">
        <v>20173</v>
      </c>
      <c r="AE4019" s="5" t="s">
        <v>4009</v>
      </c>
      <c r="AF4019" s="5">
        <f>IF(ActividadesCom[[#This Row],[NIVEL 5]]&lt;&gt;0,VLOOKUP(ActividadesCom[[#This Row],[NIVEL 5]],Catálogo!A:B,2,FALSE),"")</f>
        <v>3</v>
      </c>
      <c r="AG4019" s="5"/>
      <c r="AH4019" s="2"/>
      <c r="AI4019" s="2"/>
    </row>
    <row r="4020" spans="1:35" ht="30" customHeight="1" x14ac:dyDescent="0.25">
      <c r="A4020" s="69" t="s">
        <v>4436</v>
      </c>
      <c r="B4020" s="97" t="str">
        <f>VLOOKUP(ActividadesCom[[#This Row],[NO. DE CONTROL]],'LISTADO ESTUDIANTES'!A:C,3,FALSE)</f>
        <v>TUZ LOPEZ JHONATAN</v>
      </c>
      <c r="C4020" s="101" t="str">
        <f>VLOOKUP(ActividadesCom[[#This Row],[NO. DE CONTROL]],'LISTADO ESTUDIANTES'!A:B,2,FALSE)</f>
        <v>INGENIERIA EN ADMINISTRACION</v>
      </c>
      <c r="D4020" s="34" t="str">
        <f>VLOOKUP(ActividadesCom[[#This Row],[NO. DE CONTROL]],'LISTADO ESTUDIANTES'!A:D,4,FALSE)</f>
        <v>ACTIVO(A)</v>
      </c>
      <c r="E4020" s="5">
        <f>SUM(ActividadesCom[[#This Row],[CRÉD. 1]],ActividadesCom[[#This Row],[CRÉD. 2]],ActividadesCom[[#This Row],[CRÉD. 3]],ActividadesCom[[#This Row],[CRÉD. 4]],ActividadesCom[[#This Row],[CRÉD. 5]])</f>
        <v>6</v>
      </c>
      <c r="F4020" s="34">
        <f>IF(ActividadesCom[[#This Row],[ÚLTIMO SEMESTRE CON CRÉDITOS]]&gt;0,ROUND(AVERAGE(ActividadesCom[[#This Row],[VALOR NIVEL 5]],ActividadesCom[[#This Row],[VALOR NIVEL 4]],ActividadesCom[[#This Row],[VALOR NIVEL 3]],ActividadesCom[[#This Row],[VALOR NIVEL 2]],ActividadesCom[[#This Row],[VALOR NIVEL 1]]),0),"")</f>
        <v>3</v>
      </c>
      <c r="G4020" s="34" t="str">
        <f>IF(ActividadesCom[[#This Row],[PROMEDIO]]="","",IF(ActividadesCom[[#This Row],[PROMEDIO]]&gt;=4,"EXCELENTE",IF(ActividadesCom[[#This Row],[PROMEDIO]]&gt;=3,"NOTABLE",IF(ActividadesCom[[#This Row],[PROMEDIO]]&gt;=2,"BUENO",IF(ActividadesCom[[#This Row],[PROMEDIO]]=1,"SUFICIENTE","")))))</f>
        <v>NOTABLE</v>
      </c>
      <c r="H4020" s="5">
        <f>MAX(ActividadesCom[[#This Row],[PERÍODO 1]],ActividadesCom[[#This Row],[PERÍODO 2]],ActividadesCom[[#This Row],[PERÍODO 3]],ActividadesCom[[#This Row],[PERÍODO 4]],ActividadesCom[[#This Row],[PERÍODO 5]])</f>
        <v>20211</v>
      </c>
      <c r="I4020" s="33" t="s">
        <v>4399</v>
      </c>
      <c r="J4020" s="32">
        <v>20201</v>
      </c>
      <c r="K4020" s="5" t="s">
        <v>4010</v>
      </c>
      <c r="L4020" s="5">
        <f>IF(ActividadesCom[[#This Row],[NIVEL 1]]&lt;&gt;0,VLOOKUP(ActividadesCom[[#This Row],[NIVEL 1]],Catálogo!A:B,2,FALSE),"")</f>
        <v>2</v>
      </c>
      <c r="M4020" s="32">
        <v>2</v>
      </c>
      <c r="N4020" s="33" t="s">
        <v>4399</v>
      </c>
      <c r="O4020" s="32">
        <v>20191</v>
      </c>
      <c r="P4020" s="5" t="s">
        <v>4008</v>
      </c>
      <c r="Q4020" s="5">
        <f>IF(ActividadesCom[[#This Row],[NIVEL 2]]&lt;&gt;0,VLOOKUP(ActividadesCom[[#This Row],[NIVEL 2]],Catálogo!A:B,2,FALSE),"")</f>
        <v>4</v>
      </c>
      <c r="R4020" s="32">
        <v>1</v>
      </c>
      <c r="S4020" s="33" t="s">
        <v>4446</v>
      </c>
      <c r="T4020" s="32">
        <v>20191</v>
      </c>
      <c r="U4020" s="32" t="s">
        <v>4008</v>
      </c>
      <c r="V4020" s="5">
        <f>IF(ActividadesCom[[#This Row],[NIVEL 3]]&lt;&gt;0,VLOOKUP(ActividadesCom[[#This Row],[NIVEL 3]],Catálogo!A:B,2,FALSE),"")</f>
        <v>4</v>
      </c>
      <c r="W4020" s="32">
        <v>1</v>
      </c>
      <c r="X4020" s="33" t="s">
        <v>4447</v>
      </c>
      <c r="Y4020" s="32">
        <v>20191</v>
      </c>
      <c r="Z4020" s="32" t="s">
        <v>4008</v>
      </c>
      <c r="AA4020" s="5">
        <f>IF(ActividadesCom[[#This Row],[NIVEL 4]]&lt;&gt;0,VLOOKUP(ActividadesCom[[#This Row],[NIVEL 4]],Catálogo!A:B,2,FALSE),"")</f>
        <v>4</v>
      </c>
      <c r="AB4020" s="32">
        <v>1</v>
      </c>
      <c r="AC4020" s="33" t="s">
        <v>4532</v>
      </c>
      <c r="AD4020" s="32">
        <v>20211</v>
      </c>
      <c r="AE4020" s="32" t="s">
        <v>4010</v>
      </c>
      <c r="AF4020" s="5">
        <f>IF(ActividadesCom[[#This Row],[NIVEL 5]]&lt;&gt;0,VLOOKUP(ActividadesCom[[#This Row],[NIVEL 5]],Catálogo!A:B,2,FALSE),"")</f>
        <v>2</v>
      </c>
      <c r="AG4020" s="32">
        <v>1</v>
      </c>
      <c r="AH4020" s="2"/>
      <c r="AI4020" s="2"/>
    </row>
    <row r="4021" spans="1:35" ht="30" hidden="1" customHeight="1" x14ac:dyDescent="0.25">
      <c r="A4021" s="7" t="s">
        <v>828</v>
      </c>
      <c r="B4021" s="97" t="str">
        <f>VLOOKUP(ActividadesCom[[#This Row],[NO. DE CONTROL]],'LISTADO ESTUDIANTES'!A:C,3,FALSE)</f>
        <v>BAROJAS GUZMAN JOSUE ISRAEL</v>
      </c>
      <c r="C4021" s="97" t="str">
        <f>VLOOKUP(ActividadesCom[[#This Row],[NO. DE CONTROL]],'LISTADO ESTUDIANTES'!A:B,2,FALSE)</f>
        <v>INGENIERIA INDUSTRIAL</v>
      </c>
      <c r="D4021" s="18" t="str">
        <f>VLOOKUP(ActividadesCom[[#This Row],[NO. DE CONTROL]],'LISTADO ESTUDIANTES'!A:D,4,FALSE)</f>
        <v>EGRESADO(A)</v>
      </c>
      <c r="E4021" s="5">
        <f>SUM(ActividadesCom[[#This Row],[CRÉD. 1]],ActividadesCom[[#This Row],[CRÉD. 2]],ActividadesCom[[#This Row],[CRÉD. 3]],ActividadesCom[[#This Row],[CRÉD. 4]],ActividadesCom[[#This Row],[CRÉD. 5]])</f>
        <v>5</v>
      </c>
      <c r="F4021" s="17">
        <f>IF(ActividadesCom[[#This Row],[ÚLTIMO SEMESTRE CON CRÉDITOS]]&gt;0,ROUND(AVERAGE(ActividadesCom[[#This Row],[VALOR NIVEL 5]],ActividadesCom[[#This Row],[VALOR NIVEL 4]],ActividadesCom[[#This Row],[VALOR NIVEL 3]],ActividadesCom[[#This Row],[VALOR NIVEL 2]],ActividadesCom[[#This Row],[VALOR NIVEL 1]]),0),"")</f>
        <v>2</v>
      </c>
      <c r="G4021" s="5" t="str">
        <f>IF(ActividadesCom[[#This Row],[PROMEDIO]]="","",IF(ActividadesCom[[#This Row],[PROMEDIO]]&gt;=4,"EXCELENTE",IF(ActividadesCom[[#This Row],[PROMEDIO]]&gt;=3,"NOTABLE",IF(ActividadesCom[[#This Row],[PROMEDIO]]&gt;=2,"BUENO",IF(ActividadesCom[[#This Row],[PROMEDIO]]=1,"SUFICIENTE","")))))</f>
        <v>BUENO</v>
      </c>
      <c r="H4021" s="5">
        <f>MAX(ActividadesCom[[#This Row],[PERÍODO 1]],ActividadesCom[[#This Row],[PERÍODO 2]],ActividadesCom[[#This Row],[PERÍODO 3]],ActividadesCom[[#This Row],[PERÍODO 4]],ActividadesCom[[#This Row],[PERÍODO 5]])</f>
        <v>20201</v>
      </c>
      <c r="I4021" s="6" t="s">
        <v>830</v>
      </c>
      <c r="J4021" s="5">
        <v>20183</v>
      </c>
      <c r="K4021" s="5" t="s">
        <v>4010</v>
      </c>
      <c r="L4021" s="5">
        <f>IF(ActividadesCom[[#This Row],[NIVEL 1]]&lt;&gt;0,VLOOKUP(ActividadesCom[[#This Row],[NIVEL 1]],Catálogo!A:B,2,FALSE),"")</f>
        <v>2</v>
      </c>
      <c r="M4021" s="5">
        <v>2</v>
      </c>
      <c r="N4021" s="6" t="s">
        <v>838</v>
      </c>
      <c r="O4021" s="5">
        <v>20183</v>
      </c>
      <c r="P4021" s="5" t="s">
        <v>4010</v>
      </c>
      <c r="Q4021" s="5">
        <f>IF(ActividadesCom[[#This Row],[NIVEL 2]]&lt;&gt;0,VLOOKUP(ActividadesCom[[#This Row],[NIVEL 2]],Catálogo!A:B,2,FALSE),"")</f>
        <v>2</v>
      </c>
      <c r="R4021" s="5">
        <v>1</v>
      </c>
      <c r="S4021" s="9" t="s">
        <v>4038</v>
      </c>
      <c r="T4021" s="8">
        <v>20201</v>
      </c>
      <c r="U4021" s="8" t="s">
        <v>4009</v>
      </c>
      <c r="V4021" s="5">
        <f>IF(ActividadesCom[[#This Row],[NIVEL 3]]&lt;&gt;0,VLOOKUP(ActividadesCom[[#This Row],[NIVEL 3]],Catálogo!A:B,2,FALSE),"")</f>
        <v>3</v>
      </c>
      <c r="W4021" s="5">
        <v>1</v>
      </c>
      <c r="X4021" s="6"/>
      <c r="Y4021" s="5"/>
      <c r="Z4021" s="5"/>
      <c r="AA4021" s="5" t="str">
        <f>IF(ActividadesCom[[#This Row],[NIVEL 4]]&lt;&gt;0,VLOOKUP(ActividadesCom[[#This Row],[NIVEL 4]],Catálogo!A:B,2,FALSE),"")</f>
        <v/>
      </c>
      <c r="AB4021" s="5"/>
      <c r="AC4021" s="6" t="s">
        <v>829</v>
      </c>
      <c r="AD4021" s="5">
        <v>20183</v>
      </c>
      <c r="AE4021" s="5" t="s">
        <v>4010</v>
      </c>
      <c r="AF4021" s="5">
        <f>IF(ActividadesCom[[#This Row],[NIVEL 5]]&lt;&gt;0,VLOOKUP(ActividadesCom[[#This Row],[NIVEL 5]],Catálogo!A:B,2,FALSE),"")</f>
        <v>2</v>
      </c>
      <c r="AG4021" s="5">
        <v>1</v>
      </c>
      <c r="AH4021" s="2"/>
      <c r="AI4021" s="2"/>
    </row>
    <row r="4022" spans="1:35" ht="30" hidden="1" customHeight="1" x14ac:dyDescent="0.25">
      <c r="A4022" s="7" t="s">
        <v>816</v>
      </c>
      <c r="B4022" s="97" t="str">
        <f>VLOOKUP(ActividadesCom[[#This Row],[NO. DE CONTROL]],'LISTADO ESTUDIANTES'!A:C,3,FALSE)</f>
        <v>RAMOS CORTES AYORUX JUAN CARLOS</v>
      </c>
      <c r="C4022" s="97" t="str">
        <f>VLOOKUP(ActividadesCom[[#This Row],[NO. DE CONTROL]],'LISTADO ESTUDIANTES'!A:B,2,FALSE)</f>
        <v>INGENIERIA MECANICA</v>
      </c>
      <c r="D4022" s="18" t="str">
        <f>VLOOKUP(ActividadesCom[[#This Row],[NO. DE CONTROL]],'LISTADO ESTUDIANTES'!A:D,4,FALSE)</f>
        <v>BAJA</v>
      </c>
      <c r="E4022" s="5">
        <f>SUM(ActividadesCom[[#This Row],[CRÉD. 1]],ActividadesCom[[#This Row],[CRÉD. 2]],ActividadesCom[[#This Row],[CRÉD. 3]],ActividadesCom[[#This Row],[CRÉD. 4]],ActividadesCom[[#This Row],[CRÉD. 5]])</f>
        <v>5</v>
      </c>
      <c r="F4022" s="17">
        <f>IF(ActividadesCom[[#This Row],[ÚLTIMO SEMESTRE CON CRÉDITOS]]&gt;0,ROUND(AVERAGE(ActividadesCom[[#This Row],[VALOR NIVEL 5]],ActividadesCom[[#This Row],[VALOR NIVEL 4]],ActividadesCom[[#This Row],[VALOR NIVEL 3]],ActividadesCom[[#This Row],[VALOR NIVEL 2]],ActividadesCom[[#This Row],[VALOR NIVEL 1]]),0),"")</f>
        <v>3</v>
      </c>
      <c r="G4022" s="5" t="str">
        <f>IF(ActividadesCom[[#This Row],[PROMEDIO]]="","",IF(ActividadesCom[[#This Row],[PROMEDIO]]&gt;=4,"EXCELENTE",IF(ActividadesCom[[#This Row],[PROMEDIO]]&gt;=3,"NOTABLE",IF(ActividadesCom[[#This Row],[PROMEDIO]]&gt;=2,"BUENO",IF(ActividadesCom[[#This Row],[PROMEDIO]]=1,"SUFICIENTE","")))))</f>
        <v>NOTABLE</v>
      </c>
      <c r="H4022" s="5">
        <f>MAX(ActividadesCom[[#This Row],[PERÍODO 1]],ActividadesCom[[#This Row],[PERÍODO 2]],ActividadesCom[[#This Row],[PERÍODO 3]],ActividadesCom[[#This Row],[PERÍODO 4]],ActividadesCom[[#This Row],[PERÍODO 5]])</f>
        <v>20191</v>
      </c>
      <c r="I4022" s="6" t="s">
        <v>1091</v>
      </c>
      <c r="J4022" s="5">
        <v>20163</v>
      </c>
      <c r="K4022" s="5" t="s">
        <v>4010</v>
      </c>
      <c r="L4022" s="5">
        <f>IF(ActividadesCom[[#This Row],[NIVEL 1]]&lt;&gt;0,VLOOKUP(ActividadesCom[[#This Row],[NIVEL 1]],Catálogo!A:B,2,FALSE),"")</f>
        <v>2</v>
      </c>
      <c r="M4022" s="5">
        <v>1</v>
      </c>
      <c r="N4022" s="6" t="s">
        <v>1092</v>
      </c>
      <c r="O4022" s="5">
        <v>20153</v>
      </c>
      <c r="P4022" s="5" t="s">
        <v>4010</v>
      </c>
      <c r="Q4022" s="5">
        <f>IF(ActividadesCom[[#This Row],[NIVEL 2]]&lt;&gt;0,VLOOKUP(ActividadesCom[[#This Row],[NIVEL 2]],Catálogo!A:B,2,FALSE),"")</f>
        <v>2</v>
      </c>
      <c r="R4022" s="5">
        <v>1</v>
      </c>
      <c r="S4022" s="6" t="s">
        <v>1081</v>
      </c>
      <c r="T4022" s="5">
        <v>20191</v>
      </c>
      <c r="U4022" s="5" t="s">
        <v>4008</v>
      </c>
      <c r="V4022" s="5">
        <f>IF(ActividadesCom[[#This Row],[NIVEL 3]]&lt;&gt;0,VLOOKUP(ActividadesCom[[#This Row],[NIVEL 3]],Catálogo!A:B,2,FALSE),"")</f>
        <v>4</v>
      </c>
      <c r="W4022" s="5">
        <v>2</v>
      </c>
      <c r="X4022" s="6"/>
      <c r="Y4022" s="5"/>
      <c r="Z4022" s="5"/>
      <c r="AA4022" s="5" t="str">
        <f>IF(ActividadesCom[[#This Row],[NIVEL 4]]&lt;&gt;0,VLOOKUP(ActividadesCom[[#This Row],[NIVEL 4]],Catálogo!A:B,2,FALSE),"")</f>
        <v/>
      </c>
      <c r="AB4022" s="5"/>
      <c r="AC4022" s="6" t="s">
        <v>5</v>
      </c>
      <c r="AD4022" s="5">
        <v>20183</v>
      </c>
      <c r="AE4022" s="5" t="s">
        <v>4008</v>
      </c>
      <c r="AF4022" s="5">
        <f>IF(ActividadesCom[[#This Row],[NIVEL 5]]&lt;&gt;0,VLOOKUP(ActividadesCom[[#This Row],[NIVEL 5]],Catálogo!A:B,2,FALSE),"")</f>
        <v>4</v>
      </c>
      <c r="AG4022" s="5">
        <v>1</v>
      </c>
      <c r="AH4022" s="2"/>
      <c r="AI4022" s="2"/>
    </row>
    <row r="4023" spans="1:35" ht="30" customHeight="1" x14ac:dyDescent="0.25">
      <c r="A4023" s="127" t="s">
        <v>5853</v>
      </c>
      <c r="B4023" s="128" t="str">
        <f>VLOOKUP(ActividadesCom[[#This Row],[NO. DE CONTROL]],'LISTADO ESTUDIANTES'!A:C,3,FALSE)</f>
        <v xml:space="preserve">MENDEZ CARRERA VICTOR FRANCISCO </v>
      </c>
      <c r="C4023" s="129" t="s">
        <v>4965</v>
      </c>
      <c r="D4023" s="130" t="s">
        <v>5446</v>
      </c>
      <c r="E4023" s="127">
        <f>SUM(ActividadesCom[[#This Row],[CRÉD. 1]],ActividadesCom[[#This Row],[CRÉD. 2]],ActividadesCom[[#This Row],[CRÉD. 3]],ActividadesCom[[#This Row],[CRÉD. 4]],ActividadesCom[[#This Row],[CRÉD. 5]])</f>
        <v>1</v>
      </c>
      <c r="F4023" s="130">
        <f>IF(ActividadesCom[[#This Row],[ÚLTIMO SEMESTRE CON CRÉDITOS]]&gt;0,ROUND(AVERAGE(ActividadesCom[[#This Row],[VALOR NIVEL 5]],ActividadesCom[[#This Row],[VALOR NIVEL 4]],ActividadesCom[[#This Row],[VALOR NIVEL 3]],ActividadesCom[[#This Row],[VALOR NIVEL 2]],ActividadesCom[[#This Row],[VALOR NIVEL 1]]),0),"")</f>
        <v>4</v>
      </c>
      <c r="G4023" s="127" t="str">
        <f>IF(ActividadesCom[[#This Row],[PROMEDIO]]="","",IF(ActividadesCom[[#This Row],[PROMEDIO]]&gt;=4,"EXCELENTE",IF(ActividadesCom[[#This Row],[PROMEDIO]]&gt;=3,"NOTABLE",IF(ActividadesCom[[#This Row],[PROMEDIO]]&gt;=2,"BUENO",IF(ActividadesCom[[#This Row],[PROMEDIO]]=1,"SUFICIENTE","")))))</f>
        <v>EXCELENTE</v>
      </c>
      <c r="H4023" s="130">
        <f>MAX(ActividadesCom[[#This Row],[PERÍODO 1]],ActividadesCom[[#This Row],[PERÍODO 2]],ActividadesCom[[#This Row],[PERÍODO 3]],ActividadesCom[[#This Row],[PERÍODO 4]],ActividadesCom[[#This Row],[PERÍODO 5]])</f>
        <v>20223</v>
      </c>
      <c r="I4023" s="133" t="s">
        <v>5843</v>
      </c>
      <c r="J4023" s="131">
        <v>20223</v>
      </c>
      <c r="K4023" s="131" t="s">
        <v>4008</v>
      </c>
      <c r="L4023" s="130">
        <f>IF(ActividadesCom[[#This Row],[NIVEL 1]]&lt;&gt;0,VLOOKUP(ActividadesCom[[#This Row],[NIVEL 1]],Catálogo!A:B,2,FALSE),"")</f>
        <v>4</v>
      </c>
      <c r="M4023" s="131">
        <v>1</v>
      </c>
      <c r="N4023" s="133"/>
      <c r="O4023" s="131"/>
      <c r="P4023" s="131"/>
      <c r="Q4023" s="130" t="str">
        <f>IF(ActividadesCom[[#This Row],[NIVEL 2]]&lt;&gt;0,VLOOKUP(ActividadesCom[[#This Row],[NIVEL 2]],Catálogo!A:B,2,FALSE),"")</f>
        <v/>
      </c>
      <c r="R4023" s="131"/>
      <c r="S4023" s="133"/>
      <c r="T4023" s="131"/>
      <c r="U4023" s="131"/>
      <c r="V4023" s="130" t="str">
        <f>IF(ActividadesCom[[#This Row],[NIVEL 3]]&lt;&gt;0,VLOOKUP(ActividadesCom[[#This Row],[NIVEL 3]],Catálogo!A:B,2,FALSE),"")</f>
        <v/>
      </c>
      <c r="W4023" s="131"/>
      <c r="X4023" s="133"/>
      <c r="Y4023" s="131"/>
      <c r="Z4023" s="131"/>
      <c r="AA4023" s="130" t="str">
        <f>IF(ActividadesCom[[#This Row],[NIVEL 4]]&lt;&gt;0,VLOOKUP(ActividadesCom[[#This Row],[NIVEL 4]],Catálogo!A:B,2,FALSE),"")</f>
        <v/>
      </c>
      <c r="AB4023" s="131"/>
      <c r="AC4023" s="133"/>
      <c r="AD4023" s="131"/>
      <c r="AE4023" s="131"/>
      <c r="AF4023" s="130" t="str">
        <f>IF(ActividadesCom[[#This Row],[NIVEL 5]]&lt;&gt;0,VLOOKUP(ActividadesCom[[#This Row],[NIVEL 5]],Catálogo!A:B,2,FALSE),"")</f>
        <v/>
      </c>
      <c r="AG4023" s="132"/>
      <c r="AH4023" s="2"/>
      <c r="AI4023" s="2"/>
    </row>
    <row r="4024" spans="1:35" ht="30" customHeight="1" x14ac:dyDescent="0.25">
      <c r="A4024" s="7" t="s">
        <v>1023</v>
      </c>
      <c r="B4024" s="97" t="str">
        <f>VLOOKUP(ActividadesCom[[#This Row],[NO. DE CONTROL]],'LISTADO ESTUDIANTES'!A:C,3,FALSE)</f>
        <v>CETINA MENDOZA JORDI ERUBIEL</v>
      </c>
      <c r="C4024" s="97" t="str">
        <f>VLOOKUP(ActividadesCom[[#This Row],[NO. DE CONTROL]],'LISTADO ESTUDIANTES'!A:B,2,FALSE)</f>
        <v>INGENIERIA INDUSTRIAL</v>
      </c>
      <c r="D4024" s="18" t="str">
        <f>VLOOKUP(ActividadesCom[[#This Row],[NO. DE CONTROL]],'LISTADO ESTUDIANTES'!A:D,4,FALSE)</f>
        <v>ACTIVO(A)</v>
      </c>
      <c r="E4024" s="5">
        <f>SUM(ActividadesCom[[#This Row],[CRÉD. 1]],ActividadesCom[[#This Row],[CRÉD. 2]],ActividadesCom[[#This Row],[CRÉD. 3]],ActividadesCom[[#This Row],[CRÉD. 4]],ActividadesCom[[#This Row],[CRÉD. 5]])</f>
        <v>5</v>
      </c>
      <c r="F4024" s="17">
        <f>IF(ActividadesCom[[#This Row],[ÚLTIMO SEMESTRE CON CRÉDITOS]]&gt;0,ROUND(AVERAGE(ActividadesCom[[#This Row],[VALOR NIVEL 5]],ActividadesCom[[#This Row],[VALOR NIVEL 4]],ActividadesCom[[#This Row],[VALOR NIVEL 3]],ActividadesCom[[#This Row],[VALOR NIVEL 2]],ActividadesCom[[#This Row],[VALOR NIVEL 1]]),0),"")</f>
        <v>3</v>
      </c>
      <c r="G4024" s="5" t="str">
        <f>IF(ActividadesCom[[#This Row],[PROMEDIO]]="","",IF(ActividadesCom[[#This Row],[PROMEDIO]]&gt;=4,"EXCELENTE",IF(ActividadesCom[[#This Row],[PROMEDIO]]&gt;=3,"NOTABLE",IF(ActividadesCom[[#This Row],[PROMEDIO]]&gt;=2,"BUENO",IF(ActividadesCom[[#This Row],[PROMEDIO]]=1,"SUFICIENTE","")))))</f>
        <v>NOTABLE</v>
      </c>
      <c r="H4024" s="5">
        <f>MAX(ActividadesCom[[#This Row],[PERÍODO 1]],ActividadesCom[[#This Row],[PERÍODO 2]],ActividadesCom[[#This Row],[PERÍODO 3]],ActividadesCom[[#This Row],[PERÍODO 4]],ActividadesCom[[#This Row],[PERÍODO 5]])</f>
        <v>20201</v>
      </c>
      <c r="I4024" s="6" t="s">
        <v>966</v>
      </c>
      <c r="J4024" s="5">
        <v>20191</v>
      </c>
      <c r="K4024" s="5" t="s">
        <v>4010</v>
      </c>
      <c r="L4024" s="5">
        <f>IF(ActividadesCom[[#This Row],[NIVEL 1]]&lt;&gt;0,VLOOKUP(ActividadesCom[[#This Row],[NIVEL 1]],Catálogo!A:B,2,FALSE),"")</f>
        <v>2</v>
      </c>
      <c r="M4024" s="5">
        <v>1</v>
      </c>
      <c r="N4024" s="6" t="s">
        <v>1013</v>
      </c>
      <c r="O4024" s="5">
        <v>20191</v>
      </c>
      <c r="P4024" s="5" t="s">
        <v>4010</v>
      </c>
      <c r="Q4024" s="5">
        <f>IF(ActividadesCom[[#This Row],[NIVEL 2]]&lt;&gt;0,VLOOKUP(ActividadesCom[[#This Row],[NIVEL 2]],Catálogo!A:B,2,FALSE),"")</f>
        <v>2</v>
      </c>
      <c r="R4024" s="5">
        <v>1</v>
      </c>
      <c r="S4024" s="6" t="s">
        <v>1018</v>
      </c>
      <c r="T4024" s="5">
        <v>20193</v>
      </c>
      <c r="U4024" s="5" t="s">
        <v>4009</v>
      </c>
      <c r="V4024" s="5">
        <f>IF(ActividadesCom[[#This Row],[NIVEL 3]]&lt;&gt;0,VLOOKUP(ActividadesCom[[#This Row],[NIVEL 3]],Catálogo!A:B,2,FALSE),"")</f>
        <v>3</v>
      </c>
      <c r="W4024" s="5">
        <v>1</v>
      </c>
      <c r="X4024" s="6" t="s">
        <v>1040</v>
      </c>
      <c r="Y4024" s="5">
        <v>20193</v>
      </c>
      <c r="Z4024" s="5" t="s">
        <v>4009</v>
      </c>
      <c r="AA4024" s="5">
        <f>IF(ActividadesCom[[#This Row],[NIVEL 4]]&lt;&gt;0,VLOOKUP(ActividadesCom[[#This Row],[NIVEL 4]],Catálogo!A:B,2,FALSE),"")</f>
        <v>3</v>
      </c>
      <c r="AB4024" s="5">
        <v>1</v>
      </c>
      <c r="AC4024" s="6" t="s">
        <v>2181</v>
      </c>
      <c r="AD4024" s="5">
        <v>20201</v>
      </c>
      <c r="AE4024" s="5" t="s">
        <v>4009</v>
      </c>
      <c r="AF4024" s="5">
        <f>IF(ActividadesCom[[#This Row],[NIVEL 5]]&lt;&gt;0,VLOOKUP(ActividadesCom[[#This Row],[NIVEL 5]],Catálogo!A:B,2,FALSE),"")</f>
        <v>3</v>
      </c>
      <c r="AG4024" s="5">
        <v>1</v>
      </c>
      <c r="AH4024" s="2"/>
      <c r="AI4024" s="2"/>
    </row>
    <row r="4025" spans="1:35" ht="30" customHeight="1" x14ac:dyDescent="0.25">
      <c r="A4025" s="7" t="s">
        <v>4030</v>
      </c>
      <c r="B4025" s="97" t="str">
        <f>VLOOKUP(ActividadesCom[[#This Row],[NO. DE CONTROL]],'LISTADO ESTUDIANTES'!A:C,3,FALSE)</f>
        <v>CRUZ MONTERO ALDO</v>
      </c>
      <c r="C4025" s="97" t="str">
        <f>VLOOKUP(ActividadesCom[[#This Row],[NO. DE CONTROL]],'LISTADO ESTUDIANTES'!A:B,2,FALSE)</f>
        <v>INGENIERIA INDUSTRIAL</v>
      </c>
      <c r="D4025" s="18" t="str">
        <f>VLOOKUP(ActividadesCom[[#This Row],[NO. DE CONTROL]],'LISTADO ESTUDIANTES'!A:D,4,FALSE)</f>
        <v>ACTIVO(A)</v>
      </c>
      <c r="E4025" s="5">
        <f>SUM(ActividadesCom[[#This Row],[CRÉD. 1]],ActividadesCom[[#This Row],[CRÉD. 2]],ActividadesCom[[#This Row],[CRÉD. 3]],ActividadesCom[[#This Row],[CRÉD. 4]],ActividadesCom[[#This Row],[CRÉD. 5]])</f>
        <v>5</v>
      </c>
      <c r="F4025" s="17">
        <f>IF(ActividadesCom[[#This Row],[ÚLTIMO SEMESTRE CON CRÉDITOS]]&gt;0,ROUND(AVERAGE(ActividadesCom[[#This Row],[VALOR NIVEL 5]],ActividadesCom[[#This Row],[VALOR NIVEL 4]],ActividadesCom[[#This Row],[VALOR NIVEL 3]],ActividadesCom[[#This Row],[VALOR NIVEL 2]],ActividadesCom[[#This Row],[VALOR NIVEL 1]]),0),"")</f>
        <v>3</v>
      </c>
      <c r="G4025" s="18" t="str">
        <f>IF(ActividadesCom[[#This Row],[PROMEDIO]]="","",IF(ActividadesCom[[#This Row],[PROMEDIO]]&gt;=4,"EXCELENTE",IF(ActividadesCom[[#This Row],[PROMEDIO]]&gt;=3,"NOTABLE",IF(ActividadesCom[[#This Row],[PROMEDIO]]&gt;=2,"BUENO",IF(ActividadesCom[[#This Row],[PROMEDIO]]=1,"SUFICIENTE","")))))</f>
        <v>NOTABLE</v>
      </c>
      <c r="H4025" s="5">
        <f>MAX(ActividadesCom[[#This Row],[PERÍODO 1]],ActividadesCom[[#This Row],[PERÍODO 2]],ActividadesCom[[#This Row],[PERÍODO 3]],ActividadesCom[[#This Row],[PERÍODO 4]],ActividadesCom[[#This Row],[PERÍODO 5]])</f>
        <v>20221</v>
      </c>
      <c r="I4025" s="6" t="s">
        <v>4027</v>
      </c>
      <c r="J4025" s="5">
        <v>20203</v>
      </c>
      <c r="K4025" s="5" t="s">
        <v>4010</v>
      </c>
      <c r="L4025" s="5">
        <f>IF(ActividadesCom[[#This Row],[NIVEL 1]]&lt;&gt;0,VLOOKUP(ActividadesCom[[#This Row],[NIVEL 1]],Catálogo!A:B,2,FALSE),"")</f>
        <v>2</v>
      </c>
      <c r="M4025" s="5">
        <v>1</v>
      </c>
      <c r="N4025" s="6" t="s">
        <v>4026</v>
      </c>
      <c r="O4025" s="5">
        <v>20203</v>
      </c>
      <c r="P4025" s="5" t="s">
        <v>4010</v>
      </c>
      <c r="Q4025" s="5">
        <f>IF(ActividadesCom[[#This Row],[NIVEL 2]]&lt;&gt;0,VLOOKUP(ActividadesCom[[#This Row],[NIVEL 2]],Catálogo!A:B,2,FALSE),"")</f>
        <v>2</v>
      </c>
      <c r="R4025" s="5">
        <v>1</v>
      </c>
      <c r="S4025" s="6"/>
      <c r="T4025" s="5">
        <v>20221</v>
      </c>
      <c r="U4025" s="5" t="s">
        <v>4009</v>
      </c>
      <c r="V4025" s="5">
        <f>IF(ActividadesCom[[#This Row],[NIVEL 3]]&lt;&gt;0,VLOOKUP(ActividadesCom[[#This Row],[NIVEL 3]],Catálogo!A:B,2,FALSE),"")</f>
        <v>3</v>
      </c>
      <c r="W4025" s="5">
        <v>1</v>
      </c>
      <c r="X4025" s="6" t="s">
        <v>4959</v>
      </c>
      <c r="Y4025" s="5">
        <v>20221</v>
      </c>
      <c r="Z4025" s="5" t="s">
        <v>4009</v>
      </c>
      <c r="AA4025" s="5">
        <f>IF(ActividadesCom[[#This Row],[NIVEL 4]]&lt;&gt;0,VLOOKUP(ActividadesCom[[#This Row],[NIVEL 4]],Catálogo!A:B,2,FALSE),"")</f>
        <v>3</v>
      </c>
      <c r="AB4025" s="5">
        <v>1</v>
      </c>
      <c r="AC4025" s="6" t="s">
        <v>5461</v>
      </c>
      <c r="AD4025" s="5">
        <v>20221</v>
      </c>
      <c r="AE4025" s="5" t="s">
        <v>4008</v>
      </c>
      <c r="AF4025" s="5">
        <f>IF(ActividadesCom[[#This Row],[NIVEL 5]]&lt;&gt;0,VLOOKUP(ActividadesCom[[#This Row],[NIVEL 5]],Catálogo!A:B,2,FALSE),"")</f>
        <v>4</v>
      </c>
      <c r="AG4025" s="5">
        <v>1</v>
      </c>
      <c r="AH4025" s="2"/>
      <c r="AI4025" s="2"/>
    </row>
    <row r="4026" spans="1:35" ht="30" customHeight="1" x14ac:dyDescent="0.25">
      <c r="A4026" s="7" t="s">
        <v>1143</v>
      </c>
      <c r="B4026" s="97" t="str">
        <f>VLOOKUP(ActividadesCom[[#This Row],[NO. DE CONTROL]],'LISTADO ESTUDIANTES'!A:C,3,FALSE)</f>
        <v>CETINA PEREZ MICAELA DEL CARMEN</v>
      </c>
      <c r="C4026" s="97" t="str">
        <f>VLOOKUP(ActividadesCom[[#This Row],[NO. DE CONTROL]],'LISTADO ESTUDIANTES'!A:B,2,FALSE)</f>
        <v>INGENIERIA EN GESTION EMPRESARIAL</v>
      </c>
      <c r="D4026" s="18" t="str">
        <f>VLOOKUP(ActividadesCom[[#This Row],[NO. DE CONTROL]],'LISTADO ESTUDIANTES'!A:D,4,FALSE)</f>
        <v>ACTIVO(A)</v>
      </c>
      <c r="E4026" s="5">
        <f>SUM(ActividadesCom[[#This Row],[CRÉD. 1]],ActividadesCom[[#This Row],[CRÉD. 2]],ActividadesCom[[#This Row],[CRÉD. 3]],ActividadesCom[[#This Row],[CRÉD. 4]],ActividadesCom[[#This Row],[CRÉD. 5]])</f>
        <v>5</v>
      </c>
      <c r="F4026" s="17">
        <f>IF(ActividadesCom[[#This Row],[ÚLTIMO SEMESTRE CON CRÉDITOS]]&gt;0,ROUND(AVERAGE(ActividadesCom[[#This Row],[VALOR NIVEL 5]],ActividadesCom[[#This Row],[VALOR NIVEL 4]],ActividadesCom[[#This Row],[VALOR NIVEL 3]],ActividadesCom[[#This Row],[VALOR NIVEL 2]],ActividadesCom[[#This Row],[VALOR NIVEL 1]]),0),"")</f>
        <v>3</v>
      </c>
      <c r="G4026" s="5" t="str">
        <f>IF(ActividadesCom[[#This Row],[PROMEDIO]]="","",IF(ActividadesCom[[#This Row],[PROMEDIO]]&gt;=4,"EXCELENTE",IF(ActividadesCom[[#This Row],[PROMEDIO]]&gt;=3,"NOTABLE",IF(ActividadesCom[[#This Row],[PROMEDIO]]&gt;=2,"BUENO",IF(ActividadesCom[[#This Row],[PROMEDIO]]=1,"SUFICIENTE","")))))</f>
        <v>NOTABLE</v>
      </c>
      <c r="H4026" s="5">
        <f>MAX(ActividadesCom[[#This Row],[PERÍODO 1]],ActividadesCom[[#This Row],[PERÍODO 2]],ActividadesCom[[#This Row],[PERÍODO 3]],ActividadesCom[[#This Row],[PERÍODO 4]],ActividadesCom[[#This Row],[PERÍODO 5]])</f>
        <v>20213</v>
      </c>
      <c r="I4026" s="6" t="s">
        <v>4532</v>
      </c>
      <c r="J4026" s="5">
        <v>20211</v>
      </c>
      <c r="K4026" s="5" t="s">
        <v>4022</v>
      </c>
      <c r="L4026" s="5">
        <f>IF(ActividadesCom[[#This Row],[NIVEL 1]]&lt;&gt;0,VLOOKUP(ActividadesCom[[#This Row],[NIVEL 1]],Catálogo!A:B,2,FALSE),"")</f>
        <v>2</v>
      </c>
      <c r="M4026" s="5">
        <v>1</v>
      </c>
      <c r="N4026" s="6" t="s">
        <v>95</v>
      </c>
      <c r="O4026" s="5">
        <v>20193</v>
      </c>
      <c r="P4026" s="5" t="s">
        <v>4010</v>
      </c>
      <c r="Q4026" s="5">
        <f>IF(ActividadesCom[[#This Row],[NIVEL 2]]&lt;&gt;0,VLOOKUP(ActividadesCom[[#This Row],[NIVEL 2]],Catálogo!A:B,2,FALSE),"")</f>
        <v>2</v>
      </c>
      <c r="R4026" s="5">
        <v>1</v>
      </c>
      <c r="S4026" s="6" t="s">
        <v>4538</v>
      </c>
      <c r="T4026" s="5">
        <v>20213</v>
      </c>
      <c r="U4026" s="5" t="s">
        <v>4008</v>
      </c>
      <c r="V4026" s="5">
        <f>IF(ActividadesCom[[#This Row],[NIVEL 3]]&lt;&gt;0,VLOOKUP(ActividadesCom[[#This Row],[NIVEL 3]],Catálogo!A:B,2,FALSE),"")</f>
        <v>4</v>
      </c>
      <c r="W4026" s="5">
        <v>1</v>
      </c>
      <c r="X4026" s="45" t="s">
        <v>4848</v>
      </c>
      <c r="Y4026" s="46">
        <v>20213</v>
      </c>
      <c r="Z4026" s="5" t="s">
        <v>4008</v>
      </c>
      <c r="AA4026" s="5">
        <f>IF(ActividadesCom[[#This Row],[NIVEL 4]]&lt;&gt;0,VLOOKUP(ActividadesCom[[#This Row],[NIVEL 4]],Catálogo!A:B,2,FALSE),"")</f>
        <v>4</v>
      </c>
      <c r="AB4026" s="5">
        <v>1</v>
      </c>
      <c r="AC4026" s="6" t="s">
        <v>4532</v>
      </c>
      <c r="AD4026" s="5">
        <v>20213</v>
      </c>
      <c r="AE4026" s="5" t="s">
        <v>4010</v>
      </c>
      <c r="AF4026" s="5">
        <f>IF(ActividadesCom[[#This Row],[NIVEL 5]]&lt;&gt;0,VLOOKUP(ActividadesCom[[#This Row],[NIVEL 5]],Catálogo!A:B,2,FALSE),"")</f>
        <v>2</v>
      </c>
      <c r="AG4026" s="5">
        <v>1</v>
      </c>
      <c r="AH4026" s="2"/>
      <c r="AI4026" s="2"/>
    </row>
    <row r="4027" spans="1:35" ht="30" hidden="1" customHeight="1" x14ac:dyDescent="0.25">
      <c r="A4027" s="7" t="s">
        <v>4997</v>
      </c>
      <c r="B4027" s="10" t="str">
        <f>VLOOKUP(ActividadesCom[[#This Row],[NO. DE CONTROL]],'LISTADO ESTUDIANTES'!A:C,3,FALSE)</f>
        <v>MARTINEZ CHIN JESUS ALEJANDRO</v>
      </c>
      <c r="C4027" s="97" t="str">
        <f>VLOOKUP(ActividadesCom[[#This Row],[NO. DE CONTROL]],'LISTADO ESTUDIANTES'!A:B,2,FALSE)</f>
        <v>INGENIERIA INDUSTRIAL</v>
      </c>
      <c r="D4027" s="18" t="str">
        <f>VLOOKUP(ActividadesCom[[#This Row],[NO. DE CONTROL]],'LISTADO ESTUDIANTES'!A:D,4,FALSE)</f>
        <v>BAJA</v>
      </c>
      <c r="E4027" s="7">
        <f>SUM(ActividadesCom[[#This Row],[CRÉD. 1]],ActividadesCom[[#This Row],[CRÉD. 2]],ActividadesCom[[#This Row],[CRÉD. 3]],ActividadesCom[[#This Row],[CRÉD. 4]],ActividadesCom[[#This Row],[CRÉD. 5]])</f>
        <v>0</v>
      </c>
      <c r="F4027" s="18" t="str">
        <f>IF(ActividadesCom[[#This Row],[ÚLTIMO SEMESTRE CON CRÉDITOS]]&gt;0,ROUND(AVERAGE(ActividadesCom[[#This Row],[VALOR NIVEL 5]],ActividadesCom[[#This Row],[VALOR NIVEL 4]],ActividadesCom[[#This Row],[VALOR NIVEL 3]],ActividadesCom[[#This Row],[VALOR NIVEL 2]],ActividadesCom[[#This Row],[VALOR NIVEL 1]]),0),"")</f>
        <v/>
      </c>
      <c r="G4027" s="7" t="str">
        <f>IF(ActividadesCom[[#This Row],[PROMEDIO]]="","",IF(ActividadesCom[[#This Row],[PROMEDIO]]&gt;=4,"EXCELENTE",IF(ActividadesCom[[#This Row],[PROMEDIO]]&gt;=3,"NOTABLE",IF(ActividadesCom[[#This Row],[PROMEDIO]]&gt;=2,"BUENO",IF(ActividadesCom[[#This Row],[PROMEDIO]]=1,"SUFICIENTE","")))))</f>
        <v/>
      </c>
      <c r="H4027" s="18">
        <f>MAX(ActividadesCom[[#This Row],[PERÍODO 1]],ActividadesCom[[#This Row],[PERÍODO 2]],ActividadesCom[[#This Row],[PERÍODO 3]],ActividadesCom[[#This Row],[PERÍODO 4]],ActividadesCom[[#This Row],[PERÍODO 5]])</f>
        <v>0</v>
      </c>
      <c r="I4027" s="6"/>
      <c r="J4027" s="5"/>
      <c r="K4027" s="5"/>
      <c r="L4027" s="18" t="str">
        <f>IF(ActividadesCom[[#This Row],[NIVEL 1]]&lt;&gt;0,VLOOKUP(ActividadesCom[[#This Row],[NIVEL 1]],Catálogo!A:B,2,FALSE),"")</f>
        <v/>
      </c>
      <c r="M4027" s="5"/>
      <c r="N4027" s="6"/>
      <c r="O4027" s="5"/>
      <c r="P4027" s="5"/>
      <c r="Q4027" s="18" t="str">
        <f>IF(ActividadesCom[[#This Row],[NIVEL 2]]&lt;&gt;0,VLOOKUP(ActividadesCom[[#This Row],[NIVEL 2]],Catálogo!A:B,2,FALSE),"")</f>
        <v/>
      </c>
      <c r="R4027" s="5"/>
      <c r="S4027" s="6"/>
      <c r="T4027" s="5"/>
      <c r="U4027" s="5"/>
      <c r="V4027" s="18" t="str">
        <f>IF(ActividadesCom[[#This Row],[NIVEL 3]]&lt;&gt;0,VLOOKUP(ActividadesCom[[#This Row],[NIVEL 3]],Catálogo!A:B,2,FALSE),"")</f>
        <v/>
      </c>
      <c r="W4027" s="5"/>
      <c r="X4027" s="6"/>
      <c r="Y4027" s="5"/>
      <c r="Z4027" s="5"/>
      <c r="AA4027" s="18" t="str">
        <f>IF(ActividadesCom[[#This Row],[NIVEL 4]]&lt;&gt;0,VLOOKUP(ActividadesCom[[#This Row],[NIVEL 4]],Catálogo!A:B,2,FALSE),"")</f>
        <v/>
      </c>
      <c r="AB4027" s="5"/>
      <c r="AC4027" s="6"/>
      <c r="AD4027" s="5"/>
      <c r="AE4027" s="5"/>
      <c r="AF4027" s="18" t="str">
        <f>IF(ActividadesCom[[#This Row],[NIVEL 5]]&lt;&gt;0,VLOOKUP(ActividadesCom[[#This Row],[NIVEL 5]],Catálogo!A:B,2,FALSE),"")</f>
        <v/>
      </c>
      <c r="AG4027" s="36"/>
      <c r="AH4027" s="2"/>
      <c r="AI4027" s="2"/>
    </row>
    <row r="4028" spans="1:35" ht="30" hidden="1" customHeight="1" x14ac:dyDescent="0.25">
      <c r="A4028" s="74" t="s">
        <v>4080</v>
      </c>
      <c r="B4028" s="97" t="str">
        <f>VLOOKUP(ActividadesCom[[#This Row],[NO. DE CONTROL]],'LISTADO ESTUDIANTES'!A:C,3,FALSE)</f>
        <v>PORRES SAMYICK MARTHA ESTELA</v>
      </c>
      <c r="C4028" s="105" t="str">
        <f>VLOOKUP(ActividadesCom[[#This Row],[NO. DE CONTROL]],'LISTADO ESTUDIANTES'!A:B,2,FALSE)</f>
        <v>INGENIERIA EN GESTION EMPRESARIAL</v>
      </c>
      <c r="D4028" s="23" t="str">
        <f>VLOOKUP(ActividadesCom[[#This Row],[NO. DE CONTROL]],'LISTADO ESTUDIANTES'!A:D,4,FALSE)</f>
        <v>EGRESADO(A)</v>
      </c>
      <c r="E4028" s="5">
        <f>SUM(ActividadesCom[[#This Row],[CRÉD. 1]],ActividadesCom[[#This Row],[CRÉD. 2]],ActividadesCom[[#This Row],[CRÉD. 3]],ActividadesCom[[#This Row],[CRÉD. 4]],ActividadesCom[[#This Row],[CRÉD. 5]])</f>
        <v>6</v>
      </c>
      <c r="F4028" s="23">
        <f>IF(ActividadesCom[[#This Row],[ÚLTIMO SEMESTRE CON CRÉDITOS]]&gt;0,ROUND(AVERAGE(ActividadesCom[[#This Row],[VALOR NIVEL 5]],ActividadesCom[[#This Row],[VALOR NIVEL 4]],ActividadesCom[[#This Row],[VALOR NIVEL 3]],ActividadesCom[[#This Row],[VALOR NIVEL 2]],ActividadesCom[[#This Row],[VALOR NIVEL 1]]),0),"")</f>
        <v>3</v>
      </c>
      <c r="G4028" s="23" t="str">
        <f>IF(ActividadesCom[[#This Row],[PROMEDIO]]="","",IF(ActividadesCom[[#This Row],[PROMEDIO]]&gt;=4,"EXCELENTE",IF(ActividadesCom[[#This Row],[PROMEDIO]]&gt;=3,"NOTABLE",IF(ActividadesCom[[#This Row],[PROMEDIO]]&gt;=2,"BUENO",IF(ActividadesCom[[#This Row],[PROMEDIO]]=1,"SUFICIENTE","")))))</f>
        <v>NOTABLE</v>
      </c>
      <c r="H4028" s="5">
        <f>MAX(ActividadesCom[[#This Row],[PERÍODO 1]],ActividadesCom[[#This Row],[PERÍODO 2]],ActividadesCom[[#This Row],[PERÍODO 3]],ActividadesCom[[#This Row],[PERÍODO 4]],ActividadesCom[[#This Row],[PERÍODO 5]])</f>
        <v>20211</v>
      </c>
      <c r="I4028" s="22" t="s">
        <v>4079</v>
      </c>
      <c r="J4028" s="21">
        <v>20193</v>
      </c>
      <c r="K4028" s="21" t="s">
        <v>4010</v>
      </c>
      <c r="L4028" s="5">
        <f>IF(ActividadesCom[[#This Row],[NIVEL 1]]&lt;&gt;0,VLOOKUP(ActividadesCom[[#This Row],[NIVEL 1]],Catálogo!A:B,2,FALSE),"")</f>
        <v>2</v>
      </c>
      <c r="M4028" s="21">
        <v>2</v>
      </c>
      <c r="N4028" s="22" t="s">
        <v>4082</v>
      </c>
      <c r="O4028" s="21">
        <v>20173</v>
      </c>
      <c r="P4028" s="21" t="s">
        <v>4010</v>
      </c>
      <c r="Q4028" s="5">
        <f>IF(ActividadesCom[[#This Row],[NIVEL 2]]&lt;&gt;0,VLOOKUP(ActividadesCom[[#This Row],[NIVEL 2]],Catálogo!A:B,2,FALSE),"")</f>
        <v>2</v>
      </c>
      <c r="R4028" s="21">
        <v>1</v>
      </c>
      <c r="S4028" s="6" t="s">
        <v>4417</v>
      </c>
      <c r="T4028" s="21">
        <v>20211</v>
      </c>
      <c r="U4028" s="21" t="s">
        <v>4008</v>
      </c>
      <c r="V4028" s="5">
        <f>IF(ActividadesCom[[#This Row],[NIVEL 3]]&lt;&gt;0,VLOOKUP(ActividadesCom[[#This Row],[NIVEL 3]],Catálogo!A:B,2,FALSE),"")</f>
        <v>4</v>
      </c>
      <c r="W4028" s="21">
        <v>1</v>
      </c>
      <c r="X4028" s="6" t="s">
        <v>4463</v>
      </c>
      <c r="Y4028" s="21">
        <v>20211</v>
      </c>
      <c r="Z4028" s="21" t="s">
        <v>4009</v>
      </c>
      <c r="AA4028" s="5">
        <f>IF(ActividadesCom[[#This Row],[NIVEL 4]]&lt;&gt;0,VLOOKUP(ActividadesCom[[#This Row],[NIVEL 4]],Catálogo!A:B,2,FALSE),"")</f>
        <v>3</v>
      </c>
      <c r="AB4028" s="21">
        <v>1</v>
      </c>
      <c r="AC4028" s="6" t="s">
        <v>23</v>
      </c>
      <c r="AD4028" s="21">
        <v>20211</v>
      </c>
      <c r="AE4028" s="21" t="s">
        <v>4008</v>
      </c>
      <c r="AF4028" s="5">
        <f>IF(ActividadesCom[[#This Row],[NIVEL 5]]&lt;&gt;0,VLOOKUP(ActividadesCom[[#This Row],[NIVEL 5]],Catálogo!A:B,2,FALSE),"")</f>
        <v>4</v>
      </c>
      <c r="AG4028" s="21">
        <v>1</v>
      </c>
      <c r="AH4028" s="2"/>
      <c r="AI4028" s="2"/>
    </row>
    <row r="4029" spans="1:35" ht="30" customHeight="1" x14ac:dyDescent="0.25">
      <c r="A4029" s="7" t="s">
        <v>4994</v>
      </c>
      <c r="B4029" s="10" t="str">
        <f>VLOOKUP(ActividadesCom[[#This Row],[NO. DE CONTROL]],'LISTADO ESTUDIANTES'!A:C,3,FALSE)</f>
        <v>CAHUICH GONZALEZ JUAN CARLOS</v>
      </c>
      <c r="C4029" s="97" t="str">
        <f>VLOOKUP(ActividadesCom[[#This Row],[NO. DE CONTROL]],'LISTADO ESTUDIANTES'!A:B,2,FALSE)</f>
        <v>INGENIERIA EN ADMINISTRACION</v>
      </c>
      <c r="D4029" s="18" t="str">
        <f>VLOOKUP(ActividadesCom[[#This Row],[NO. DE CONTROL]],'LISTADO ESTUDIANTES'!A:D,4,FALSE)</f>
        <v>ACTIVO(A)</v>
      </c>
      <c r="E4029" s="7">
        <f>SUM(ActividadesCom[[#This Row],[CRÉD. 1]],ActividadesCom[[#This Row],[CRÉD. 2]],ActividadesCom[[#This Row],[CRÉD. 3]],ActividadesCom[[#This Row],[CRÉD. 4]],ActividadesCom[[#This Row],[CRÉD. 5]])</f>
        <v>0</v>
      </c>
      <c r="F4029" s="18" t="str">
        <f>IF(ActividadesCom[[#This Row],[ÚLTIMO SEMESTRE CON CRÉDITOS]]&gt;0,ROUND(AVERAGE(ActividadesCom[[#This Row],[VALOR NIVEL 5]],ActividadesCom[[#This Row],[VALOR NIVEL 4]],ActividadesCom[[#This Row],[VALOR NIVEL 3]],ActividadesCom[[#This Row],[VALOR NIVEL 2]],ActividadesCom[[#This Row],[VALOR NIVEL 1]]),0),"")</f>
        <v/>
      </c>
      <c r="G4029" s="7" t="str">
        <f>IF(ActividadesCom[[#This Row],[PROMEDIO]]="","",IF(ActividadesCom[[#This Row],[PROMEDIO]]&gt;=4,"EXCELENTE",IF(ActividadesCom[[#This Row],[PROMEDIO]]&gt;=3,"NOTABLE",IF(ActividadesCom[[#This Row],[PROMEDIO]]&gt;=2,"BUENO",IF(ActividadesCom[[#This Row],[PROMEDIO]]=1,"SUFICIENTE","")))))</f>
        <v/>
      </c>
      <c r="H4029" s="18">
        <f>MAX(ActividadesCom[[#This Row],[PERÍODO 1]],ActividadesCom[[#This Row],[PERÍODO 2]],ActividadesCom[[#This Row],[PERÍODO 3]],ActividadesCom[[#This Row],[PERÍODO 4]],ActividadesCom[[#This Row],[PERÍODO 5]])</f>
        <v>0</v>
      </c>
      <c r="I4029" s="6"/>
      <c r="J4029" s="5"/>
      <c r="K4029" s="5"/>
      <c r="L4029" s="18" t="str">
        <f>IF(ActividadesCom[[#This Row],[NIVEL 1]]&lt;&gt;0,VLOOKUP(ActividadesCom[[#This Row],[NIVEL 1]],Catálogo!A:B,2,FALSE),"")</f>
        <v/>
      </c>
      <c r="M4029" s="5"/>
      <c r="N4029" s="6"/>
      <c r="O4029" s="5"/>
      <c r="P4029" s="5"/>
      <c r="Q4029" s="18" t="str">
        <f>IF(ActividadesCom[[#This Row],[NIVEL 2]]&lt;&gt;0,VLOOKUP(ActividadesCom[[#This Row],[NIVEL 2]],Catálogo!A:B,2,FALSE),"")</f>
        <v/>
      </c>
      <c r="R4029" s="5"/>
      <c r="S4029" s="6"/>
      <c r="T4029" s="5"/>
      <c r="U4029" s="5"/>
      <c r="V4029" s="18" t="str">
        <f>IF(ActividadesCom[[#This Row],[NIVEL 3]]&lt;&gt;0,VLOOKUP(ActividadesCom[[#This Row],[NIVEL 3]],Catálogo!A:B,2,FALSE),"")</f>
        <v/>
      </c>
      <c r="W4029" s="5"/>
      <c r="X4029" s="6"/>
      <c r="Y4029" s="5"/>
      <c r="Z4029" s="5"/>
      <c r="AA4029" s="18" t="str">
        <f>IF(ActividadesCom[[#This Row],[NIVEL 4]]&lt;&gt;0,VLOOKUP(ActividadesCom[[#This Row],[NIVEL 4]],Catálogo!A:B,2,FALSE),"")</f>
        <v/>
      </c>
      <c r="AB4029" s="5"/>
      <c r="AC4029" s="6"/>
      <c r="AD4029" s="5"/>
      <c r="AE4029" s="5"/>
      <c r="AF4029" s="18" t="str">
        <f>IF(ActividadesCom[[#This Row],[NIVEL 5]]&lt;&gt;0,VLOOKUP(ActividadesCom[[#This Row],[NIVEL 5]],Catálogo!A:B,2,FALSE),"")</f>
        <v/>
      </c>
      <c r="AG4029" s="36"/>
      <c r="AH4029" s="2"/>
      <c r="AI4029" s="2"/>
    </row>
    <row r="4030" spans="1:35" ht="30" customHeight="1" x14ac:dyDescent="0.25">
      <c r="A4030" s="7" t="s">
        <v>4685</v>
      </c>
      <c r="B4030" s="97" t="str">
        <f>VLOOKUP(ActividadesCom[[#This Row],[NO. DE CONTROL]],'LISTADO ESTUDIANTES'!A:C,3,FALSE)</f>
        <v>UITZ GONZALEZ MARVIN JESUS</v>
      </c>
      <c r="C4030" s="97" t="str">
        <f>VLOOKUP(ActividadesCom[[#This Row],[NO. DE CONTROL]],'LISTADO ESTUDIANTES'!A:B,2,FALSE)</f>
        <v>INGENIERIA MECANICA</v>
      </c>
      <c r="D4030" s="18" t="str">
        <f>VLOOKUP(ActividadesCom[[#This Row],[NO. DE CONTROL]],'LISTADO ESTUDIANTES'!A:D,4,FALSE)</f>
        <v>ACTIVO(A)</v>
      </c>
      <c r="E4030" s="5">
        <f>SUM(ActividadesCom[[#This Row],[CRÉD. 1]],ActividadesCom[[#This Row],[CRÉD. 2]],ActividadesCom[[#This Row],[CRÉD. 3]],ActividadesCom[[#This Row],[CRÉD. 4]],ActividadesCom[[#This Row],[CRÉD. 5]])</f>
        <v>3</v>
      </c>
      <c r="F4030" s="17">
        <f>IF(ActividadesCom[[#This Row],[ÚLTIMO SEMESTRE CON CRÉDITOS]]&gt;0,ROUND(AVERAGE(ActividadesCom[[#This Row],[VALOR NIVEL 5]],ActividadesCom[[#This Row],[VALOR NIVEL 4]],ActividadesCom[[#This Row],[VALOR NIVEL 3]],ActividadesCom[[#This Row],[VALOR NIVEL 2]],ActividadesCom[[#This Row],[VALOR NIVEL 1]]),0),"")</f>
        <v>3</v>
      </c>
      <c r="G4030" s="5" t="str">
        <f>IF(ActividadesCom[[#This Row],[PROMEDIO]]="","",IF(ActividadesCom[[#This Row],[PROMEDIO]]&gt;=4,"EXCELENTE",IF(ActividadesCom[[#This Row],[PROMEDIO]]&gt;=3,"NOTABLE",IF(ActividadesCom[[#This Row],[PROMEDIO]]&gt;=2,"BUENO",IF(ActividadesCom[[#This Row],[PROMEDIO]]=1,"SUFICIENTE","")))))</f>
        <v>NOTABLE</v>
      </c>
      <c r="H4030" s="5">
        <f>MAX(ActividadesCom[[#This Row],[PERÍODO 1]],ActividadesCom[[#This Row],[PERÍODO 2]],ActividadesCom[[#This Row],[PERÍODO 3]],ActividadesCom[[#This Row],[PERÍODO 4]],ActividadesCom[[#This Row],[PERÍODO 5]])</f>
        <v>20221</v>
      </c>
      <c r="I4030" s="6" t="s">
        <v>4872</v>
      </c>
      <c r="J4030" s="5">
        <v>20221</v>
      </c>
      <c r="K4030" s="5" t="s">
        <v>4022</v>
      </c>
      <c r="L4030" s="5">
        <f>IF(ActividadesCom[[#This Row],[NIVEL 1]]&lt;&gt;0,VLOOKUP(ActividadesCom[[#This Row],[NIVEL 1]],Catálogo!A:B,2,FALSE),"")</f>
        <v>2</v>
      </c>
      <c r="M4030" s="5">
        <v>1</v>
      </c>
      <c r="N4030" s="6" t="s">
        <v>4877</v>
      </c>
      <c r="O4030" s="5"/>
      <c r="P4030" s="5"/>
      <c r="Q4030" s="5" t="str">
        <f>IF(ActividadesCom[[#This Row],[NIVEL 2]]&lt;&gt;0,VLOOKUP(ActividadesCom[[#This Row],[NIVEL 2]],Catálogo!A:B,2,FALSE),"")</f>
        <v/>
      </c>
      <c r="R4030" s="5"/>
      <c r="S4030" s="6"/>
      <c r="T4030" s="5"/>
      <c r="U4030" s="5"/>
      <c r="V4030" s="5" t="str">
        <f>IF(ActividadesCom[[#This Row],[NIVEL 3]]&lt;&gt;0,VLOOKUP(ActividadesCom[[#This Row],[NIVEL 3]],Catálogo!A:B,2,FALSE),"")</f>
        <v/>
      </c>
      <c r="W4030" s="5"/>
      <c r="X4030" s="6" t="s">
        <v>25</v>
      </c>
      <c r="Y4030" s="5">
        <v>20181</v>
      </c>
      <c r="Z4030" s="5" t="s">
        <v>4008</v>
      </c>
      <c r="AA4030" s="5">
        <f>IF(ActividadesCom[[#This Row],[NIVEL 4]]&lt;&gt;0,VLOOKUP(ActividadesCom[[#This Row],[NIVEL 4]],Catálogo!A:B,2,FALSE),"")</f>
        <v>4</v>
      </c>
      <c r="AB4030" s="5">
        <v>1</v>
      </c>
      <c r="AC4030" s="6" t="s">
        <v>5</v>
      </c>
      <c r="AD4030" s="5">
        <v>20173</v>
      </c>
      <c r="AE4030" s="5" t="s">
        <v>4009</v>
      </c>
      <c r="AF4030" s="5">
        <f>IF(ActividadesCom[[#This Row],[NIVEL 5]]&lt;&gt;0,VLOOKUP(ActividadesCom[[#This Row],[NIVEL 5]],Catálogo!A:B,2,FALSE),"")</f>
        <v>3</v>
      </c>
      <c r="AG4030" s="5">
        <v>1</v>
      </c>
      <c r="AH4030" s="2"/>
      <c r="AI4030" s="2"/>
    </row>
    <row r="4031" spans="1:35" ht="30" customHeight="1" x14ac:dyDescent="0.25">
      <c r="A4031" s="76" t="s">
        <v>4895</v>
      </c>
      <c r="B4031" s="97" t="str">
        <f>VLOOKUP(ActividadesCom[[#This Row],[NO. DE CONTROL]],'LISTADO ESTUDIANTES'!A:C,3,FALSE)</f>
        <v>ARCILA PUC DAVID ANDRE</v>
      </c>
      <c r="C4031" s="109" t="str">
        <f>VLOOKUP(ActividadesCom[[#This Row],[NO. DE CONTROL]],'LISTADO ESTUDIANTES'!A:B,2,FALSE)</f>
        <v>INGENIERIA EN ADMINISTRACION</v>
      </c>
      <c r="D4031" s="77" t="str">
        <f>VLOOKUP(ActividadesCom[[#This Row],[NO. DE CONTROL]],'LISTADO ESTUDIANTES'!A:D,4,FALSE)</f>
        <v>ACTIVO(A)</v>
      </c>
      <c r="E4031" s="76">
        <f>SUM(ActividadesCom[[#This Row],[CRÉD. 1]],ActividadesCom[[#This Row],[CRÉD. 2]],ActividadesCom[[#This Row],[CRÉD. 3]],ActividadesCom[[#This Row],[CRÉD. 4]],ActividadesCom[[#This Row],[CRÉD. 5]])</f>
        <v>3</v>
      </c>
      <c r="F4031" s="77">
        <f>IF(ActividadesCom[[#This Row],[ÚLTIMO SEMESTRE CON CRÉDITOS]]&gt;0,ROUND(AVERAGE(ActividadesCom[[#This Row],[VALOR NIVEL 5]],ActividadesCom[[#This Row],[VALOR NIVEL 4]],ActividadesCom[[#This Row],[VALOR NIVEL 3]],ActividadesCom[[#This Row],[VALOR NIVEL 2]],ActividadesCom[[#This Row],[VALOR NIVEL 1]]),0),"")</f>
        <v>4</v>
      </c>
      <c r="G4031" s="76" t="str">
        <f>IF(ActividadesCom[[#This Row],[PROMEDIO]]="","",IF(ActividadesCom[[#This Row],[PROMEDIO]]&gt;=4,"EXCELENTE",IF(ActividadesCom[[#This Row],[PROMEDIO]]&gt;=3,"NOTABLE",IF(ActividadesCom[[#This Row],[PROMEDIO]]&gt;=2,"BUENO",IF(ActividadesCom[[#This Row],[PROMEDIO]]=1,"SUFICIENTE","")))))</f>
        <v>EXCELENTE</v>
      </c>
      <c r="H4031" s="77">
        <f>MAX(ActividadesCom[[#This Row],[PERÍODO 1]],ActividadesCom[[#This Row],[PERÍODO 2]],ActividadesCom[[#This Row],[PERÍODO 3]],ActividadesCom[[#This Row],[PERÍODO 4]],ActividadesCom[[#This Row],[PERÍODO 5]])</f>
        <v>20221</v>
      </c>
      <c r="I4031" s="78" t="s">
        <v>4894</v>
      </c>
      <c r="J4031" s="79">
        <v>20221</v>
      </c>
      <c r="K4031" s="79" t="s">
        <v>4008</v>
      </c>
      <c r="L4031" s="77">
        <f>IF(ActividadesCom[[#This Row],[NIVEL 1]]&lt;&gt;0,VLOOKUP(ActividadesCom[[#This Row],[NIVEL 1]],Catálogo!A:B,2,FALSE),"")</f>
        <v>4</v>
      </c>
      <c r="M4031" s="79">
        <v>1</v>
      </c>
      <c r="N4031" s="6" t="s">
        <v>5826</v>
      </c>
      <c r="O4031" s="79">
        <v>20191</v>
      </c>
      <c r="P4031" s="79" t="s">
        <v>4008</v>
      </c>
      <c r="Q4031" s="77">
        <f>IF(ActividadesCom[[#This Row],[NIVEL 2]]&lt;&gt;0,VLOOKUP(ActividadesCom[[#This Row],[NIVEL 2]],Catálogo!A:B,2,FALSE),"")</f>
        <v>4</v>
      </c>
      <c r="R4031" s="79">
        <v>1</v>
      </c>
      <c r="S4031" s="78"/>
      <c r="T4031" s="79"/>
      <c r="U4031" s="79"/>
      <c r="V4031" s="77" t="str">
        <f>IF(ActividadesCom[[#This Row],[NIVEL 3]]&lt;&gt;0,VLOOKUP(ActividadesCom[[#This Row],[NIVEL 3]],Catálogo!A:B,2,FALSE),"")</f>
        <v/>
      </c>
      <c r="W4031" s="79"/>
      <c r="X4031" s="78"/>
      <c r="Y4031" s="79"/>
      <c r="Z4031" s="79"/>
      <c r="AA4031" s="77" t="str">
        <f>IF(ActividadesCom[[#This Row],[NIVEL 4]]&lt;&gt;0,VLOOKUP(ActividadesCom[[#This Row],[NIVEL 4]],Catálogo!A:B,2,FALSE),"")</f>
        <v/>
      </c>
      <c r="AB4031" s="79"/>
      <c r="AC4031" s="78" t="s">
        <v>5</v>
      </c>
      <c r="AD4031" s="79">
        <v>20183</v>
      </c>
      <c r="AE4031" s="79" t="s">
        <v>4008</v>
      </c>
      <c r="AF4031" s="77">
        <f>IF(ActividadesCom[[#This Row],[NIVEL 5]]&lt;&gt;0,VLOOKUP(ActividadesCom[[#This Row],[NIVEL 5]],Catálogo!A:B,2,FALSE),"")</f>
        <v>4</v>
      </c>
      <c r="AG4031" s="79">
        <v>1</v>
      </c>
      <c r="AH4031" s="2"/>
      <c r="AI4031" s="2"/>
    </row>
    <row r="4032" spans="1:35" ht="30" customHeight="1" x14ac:dyDescent="0.25">
      <c r="A4032" s="7" t="s">
        <v>5000</v>
      </c>
      <c r="B4032" s="10" t="str">
        <f>VLOOKUP(ActividadesCom[[#This Row],[NO. DE CONTROL]],'LISTADO ESTUDIANTES'!A:C,3,FALSE)</f>
        <v>PANTI ORTEGON KEVIN ADONIRAN</v>
      </c>
      <c r="C4032" s="97" t="str">
        <f>VLOOKUP(ActividadesCom[[#This Row],[NO. DE CONTROL]],'LISTADO ESTUDIANTES'!A:B,2,FALSE)</f>
        <v>INGENIERIA EN GESTION EMPRESARIAL</v>
      </c>
      <c r="D4032" s="18" t="str">
        <f>VLOOKUP(ActividadesCom[[#This Row],[NO. DE CONTROL]],'LISTADO ESTUDIANTES'!A:D,4,FALSE)</f>
        <v>ACTIVO(A)</v>
      </c>
      <c r="E4032" s="7">
        <f>SUM(ActividadesCom[[#This Row],[CRÉD. 1]],ActividadesCom[[#This Row],[CRÉD. 2]],ActividadesCom[[#This Row],[CRÉD. 3]],ActividadesCom[[#This Row],[CRÉD. 4]],ActividadesCom[[#This Row],[CRÉD. 5]])</f>
        <v>0</v>
      </c>
      <c r="F4032" s="18" t="str">
        <f>IF(ActividadesCom[[#This Row],[ÚLTIMO SEMESTRE CON CRÉDITOS]]&gt;0,ROUND(AVERAGE(ActividadesCom[[#This Row],[VALOR NIVEL 5]],ActividadesCom[[#This Row],[VALOR NIVEL 4]],ActividadesCom[[#This Row],[VALOR NIVEL 3]],ActividadesCom[[#This Row],[VALOR NIVEL 2]],ActividadesCom[[#This Row],[VALOR NIVEL 1]]),0),"")</f>
        <v/>
      </c>
      <c r="G4032" s="7" t="str">
        <f>IF(ActividadesCom[[#This Row],[PROMEDIO]]="","",IF(ActividadesCom[[#This Row],[PROMEDIO]]&gt;=4,"EXCELENTE",IF(ActividadesCom[[#This Row],[PROMEDIO]]&gt;=3,"NOTABLE",IF(ActividadesCom[[#This Row],[PROMEDIO]]&gt;=2,"BUENO",IF(ActividadesCom[[#This Row],[PROMEDIO]]=1,"SUFICIENTE","")))))</f>
        <v/>
      </c>
      <c r="H4032" s="18">
        <f>MAX(ActividadesCom[[#This Row],[PERÍODO 1]],ActividadesCom[[#This Row],[PERÍODO 2]],ActividadesCom[[#This Row],[PERÍODO 3]],ActividadesCom[[#This Row],[PERÍODO 4]],ActividadesCom[[#This Row],[PERÍODO 5]])</f>
        <v>0</v>
      </c>
      <c r="I4032" s="6"/>
      <c r="J4032" s="5"/>
      <c r="K4032" s="5"/>
      <c r="L4032" s="18" t="str">
        <f>IF(ActividadesCom[[#This Row],[NIVEL 1]]&lt;&gt;0,VLOOKUP(ActividadesCom[[#This Row],[NIVEL 1]],Catálogo!A:B,2,FALSE),"")</f>
        <v/>
      </c>
      <c r="M4032" s="5"/>
      <c r="N4032" s="6"/>
      <c r="O4032" s="5"/>
      <c r="P4032" s="5"/>
      <c r="Q4032" s="18" t="str">
        <f>IF(ActividadesCom[[#This Row],[NIVEL 2]]&lt;&gt;0,VLOOKUP(ActividadesCom[[#This Row],[NIVEL 2]],Catálogo!A:B,2,FALSE),"")</f>
        <v/>
      </c>
      <c r="R4032" s="5"/>
      <c r="S4032" s="6"/>
      <c r="T4032" s="5"/>
      <c r="U4032" s="5"/>
      <c r="V4032" s="18" t="str">
        <f>IF(ActividadesCom[[#This Row],[NIVEL 3]]&lt;&gt;0,VLOOKUP(ActividadesCom[[#This Row],[NIVEL 3]],Catálogo!A:B,2,FALSE),"")</f>
        <v/>
      </c>
      <c r="W4032" s="5"/>
      <c r="X4032" s="6"/>
      <c r="Y4032" s="5"/>
      <c r="Z4032" s="5"/>
      <c r="AA4032" s="18" t="str">
        <f>IF(ActividadesCom[[#This Row],[NIVEL 4]]&lt;&gt;0,VLOOKUP(ActividadesCom[[#This Row],[NIVEL 4]],Catálogo!A:B,2,FALSE),"")</f>
        <v/>
      </c>
      <c r="AB4032" s="5"/>
      <c r="AC4032" s="6"/>
      <c r="AD4032" s="5"/>
      <c r="AE4032" s="5"/>
      <c r="AF4032" s="18" t="str">
        <f>IF(ActividadesCom[[#This Row],[NIVEL 5]]&lt;&gt;0,VLOOKUP(ActividadesCom[[#This Row],[NIVEL 5]],Catálogo!A:B,2,FALSE),"")</f>
        <v/>
      </c>
      <c r="AG4032" s="36"/>
      <c r="AH4032" s="2"/>
      <c r="AI4032" s="2"/>
    </row>
    <row r="4033" spans="1:35" ht="30" customHeight="1" x14ac:dyDescent="0.25">
      <c r="A4033" s="7" t="s">
        <v>4725</v>
      </c>
      <c r="B4033" s="97" t="str">
        <f>VLOOKUP(ActividadesCom[[#This Row],[NO. DE CONTROL]],'LISTADO ESTUDIANTES'!A:C,3,FALSE)</f>
        <v>KU AKE YANEXY AMAYRANY</v>
      </c>
      <c r="C4033" s="97" t="str">
        <f>VLOOKUP(ActividadesCom[[#This Row],[NO. DE CONTROL]],'LISTADO ESTUDIANTES'!A:B,2,FALSE)</f>
        <v>ARQUITECTURA</v>
      </c>
      <c r="D4033" s="18" t="str">
        <f>VLOOKUP(ActividadesCom[[#This Row],[NO. DE CONTROL]],'LISTADO ESTUDIANTES'!A:D,4,FALSE)</f>
        <v>ACTIVO(A)</v>
      </c>
      <c r="E4033" s="5">
        <f>SUM(ActividadesCom[[#This Row],[CRÉD. 1]],ActividadesCom[[#This Row],[CRÉD. 2]],ActividadesCom[[#This Row],[CRÉD. 3]],ActividadesCom[[#This Row],[CRÉD. 4]],ActividadesCom[[#This Row],[CRÉD. 5]])</f>
        <v>5</v>
      </c>
      <c r="F4033" s="17">
        <f>IF(ActividadesCom[[#This Row],[ÚLTIMO SEMESTRE CON CRÉDITOS]]&gt;0,ROUND(AVERAGE(ActividadesCom[[#This Row],[VALOR NIVEL 5]],ActividadesCom[[#This Row],[VALOR NIVEL 4]],ActividadesCom[[#This Row],[VALOR NIVEL 3]],ActividadesCom[[#This Row],[VALOR NIVEL 2]],ActividadesCom[[#This Row],[VALOR NIVEL 1]]),0),"")</f>
        <v>3</v>
      </c>
      <c r="G4033" s="5" t="str">
        <f>IF(ActividadesCom[[#This Row],[PROMEDIO]]="","",IF(ActividadesCom[[#This Row],[PROMEDIO]]&gt;=4,"EXCELENTE",IF(ActividadesCom[[#This Row],[PROMEDIO]]&gt;=3,"NOTABLE",IF(ActividadesCom[[#This Row],[PROMEDIO]]&gt;=2,"BUENO",IF(ActividadesCom[[#This Row],[PROMEDIO]]=1,"SUFICIENTE","")))))</f>
        <v>NOTABLE</v>
      </c>
      <c r="H4033" s="5">
        <f>MAX(ActividadesCom[[#This Row],[PERÍODO 1]],ActividadesCom[[#This Row],[PERÍODO 2]],ActividadesCom[[#This Row],[PERÍODO 3]],ActividadesCom[[#This Row],[PERÍODO 4]],ActividadesCom[[#This Row],[PERÍODO 5]])</f>
        <v>20221</v>
      </c>
      <c r="I4033" s="6" t="s">
        <v>1078</v>
      </c>
      <c r="J4033" s="5">
        <v>20201</v>
      </c>
      <c r="K4033" s="5" t="s">
        <v>4010</v>
      </c>
      <c r="L4033" s="5">
        <f>IF(ActividadesCom[[#This Row],[NIVEL 1]]&lt;&gt;0,VLOOKUP(ActividadesCom[[#This Row],[NIVEL 1]],Catálogo!A:B,2,FALSE),"")</f>
        <v>2</v>
      </c>
      <c r="M4033" s="5">
        <v>1</v>
      </c>
      <c r="N4033" s="45" t="s">
        <v>4695</v>
      </c>
      <c r="O4033" s="46">
        <v>20213</v>
      </c>
      <c r="P4033" s="40" t="s">
        <v>4008</v>
      </c>
      <c r="Q4033" s="5">
        <f>IF(ActividadesCom[[#This Row],[NIVEL 2]]&lt;&gt;0,VLOOKUP(ActividadesCom[[#This Row],[NIVEL 2]],Catálogo!A:B,2,FALSE),"")</f>
        <v>4</v>
      </c>
      <c r="R4033" s="5">
        <v>1</v>
      </c>
      <c r="S4033" s="6" t="s">
        <v>5806</v>
      </c>
      <c r="T4033" s="5">
        <v>20221</v>
      </c>
      <c r="U4033" s="5" t="s">
        <v>4008</v>
      </c>
      <c r="V4033" s="5">
        <f>IF(ActividadesCom[[#This Row],[NIVEL 3]]&lt;&gt;0,VLOOKUP(ActividadesCom[[#This Row],[NIVEL 3]],Catálogo!A:B,2,FALSE),"")</f>
        <v>4</v>
      </c>
      <c r="W4033" s="5">
        <v>1</v>
      </c>
      <c r="X4033" s="6" t="s">
        <v>2763</v>
      </c>
      <c r="Y4033" s="5">
        <v>20201</v>
      </c>
      <c r="Z4033" s="5" t="s">
        <v>4010</v>
      </c>
      <c r="AA4033" s="5">
        <f>IF(ActividadesCom[[#This Row],[NIVEL 4]]&lt;&gt;0,VLOOKUP(ActividadesCom[[#This Row],[NIVEL 4]],Catálogo!A:B,2,FALSE),"")</f>
        <v>2</v>
      </c>
      <c r="AB4033" s="5">
        <v>1</v>
      </c>
      <c r="AC4033" s="6" t="s">
        <v>133</v>
      </c>
      <c r="AD4033" s="5">
        <v>20193</v>
      </c>
      <c r="AE4033" s="5" t="s">
        <v>4008</v>
      </c>
      <c r="AF4033" s="5">
        <f>IF(ActividadesCom[[#This Row],[NIVEL 5]]&lt;&gt;0,VLOOKUP(ActividadesCom[[#This Row],[NIVEL 5]],Catálogo!A:B,2,FALSE),"")</f>
        <v>4</v>
      </c>
      <c r="AG4033" s="5">
        <v>1</v>
      </c>
      <c r="AH4033" s="2"/>
      <c r="AI4033" s="2"/>
    </row>
    <row r="4034" spans="1:35" ht="30" customHeight="1" x14ac:dyDescent="0.25">
      <c r="A4034" s="7" t="s">
        <v>4122</v>
      </c>
      <c r="B4034" s="97" t="str">
        <f>VLOOKUP(ActividadesCom[[#This Row],[NO. DE CONTROL]],'LISTADO ESTUDIANTES'!A:C,3,FALSE)</f>
        <v>DZIB LAINEZ ANGEL GUADALUPE</v>
      </c>
      <c r="C4034" s="134" t="str">
        <f>VLOOKUP(ActividadesCom[[#This Row],[NO. DE CONTROL]],'LISTADO ESTUDIANTES'!A:B,2,FALSE)</f>
        <v>INGENIERIA EN ADMINISTRACION</v>
      </c>
      <c r="D4034" s="135" t="str">
        <f>VLOOKUP(ActividadesCom[[#This Row],[NO. DE CONTROL]],'LISTADO ESTUDIANTES'!A:D,4,FALSE)</f>
        <v>ACTIVO(A)</v>
      </c>
      <c r="E4034" s="136">
        <f>SUM(ActividadesCom[[#This Row],[CRÉD. 1]],ActividadesCom[[#This Row],[CRÉD. 2]],ActividadesCom[[#This Row],[CRÉD. 3]],ActividadesCom[[#This Row],[CRÉD. 4]],ActividadesCom[[#This Row],[CRÉD. 5]])</f>
        <v>5</v>
      </c>
      <c r="F4034" s="137">
        <f>IF(ActividadesCom[[#This Row],[ÚLTIMO SEMESTRE CON CRÉDITOS]]&gt;0,ROUND(AVERAGE(ActividadesCom[[#This Row],[VALOR NIVEL 5]],ActividadesCom[[#This Row],[VALOR NIVEL 4]],ActividadesCom[[#This Row],[VALOR NIVEL 3]],ActividadesCom[[#This Row],[VALOR NIVEL 2]],ActividadesCom[[#This Row],[VALOR NIVEL 1]]),0),"")</f>
        <v>3</v>
      </c>
      <c r="G4034" s="5" t="str">
        <f>IF(ActividadesCom[[#This Row],[PROMEDIO]]="","",IF(ActividadesCom[[#This Row],[PROMEDIO]]&gt;=4,"EXCELENTE",IF(ActividadesCom[[#This Row],[PROMEDIO]]&gt;=3,"NOTABLE",IF(ActividadesCom[[#This Row],[PROMEDIO]]&gt;=2,"BUENO",IF(ActividadesCom[[#This Row],[PROMEDIO]]=1,"SUFICIENTE","")))))</f>
        <v>NOTABLE</v>
      </c>
      <c r="H4034" s="5">
        <f>MAX(ActividadesCom[[#This Row],[PERÍODO 1]],ActividadesCom[[#This Row],[PERÍODO 2]],ActividadesCom[[#This Row],[PERÍODO 3]],ActividadesCom[[#This Row],[PERÍODO 4]],ActividadesCom[[#This Row],[PERÍODO 5]])</f>
        <v>20221</v>
      </c>
      <c r="I4034" s="6" t="s">
        <v>4121</v>
      </c>
      <c r="J4034" s="5">
        <v>20203</v>
      </c>
      <c r="K4034" s="5" t="s">
        <v>4010</v>
      </c>
      <c r="L4034" s="5">
        <f>IF(ActividadesCom[[#This Row],[NIVEL 1]]&lt;&gt;0,VLOOKUP(ActividadesCom[[#This Row],[NIVEL 1]],Catálogo!A:B,2,FALSE),"")</f>
        <v>2</v>
      </c>
      <c r="M4034" s="5">
        <v>1</v>
      </c>
      <c r="N4034" s="6" t="s">
        <v>4940</v>
      </c>
      <c r="O4034" s="5">
        <v>20221</v>
      </c>
      <c r="P4034" s="5" t="s">
        <v>4008</v>
      </c>
      <c r="Q4034" s="5">
        <f>IF(ActividadesCom[[#This Row],[NIVEL 2]]&lt;&gt;0,VLOOKUP(ActividadesCom[[#This Row],[NIVEL 2]],Catálogo!A:B,2,FALSE),"")</f>
        <v>4</v>
      </c>
      <c r="R4034" s="5">
        <v>1</v>
      </c>
      <c r="S4034" s="6" t="s">
        <v>5880</v>
      </c>
      <c r="T4034" s="5">
        <v>20213</v>
      </c>
      <c r="U4034" s="5" t="s">
        <v>4011</v>
      </c>
      <c r="V4034" s="5">
        <f>IF(ActividadesCom[[#This Row],[NIVEL 3]]&lt;&gt;0,VLOOKUP(ActividadesCom[[#This Row],[NIVEL 3]],Catálogo!A:B,2,FALSE),"")</f>
        <v>1</v>
      </c>
      <c r="W4034" s="5">
        <v>1</v>
      </c>
      <c r="X4034" s="6" t="s">
        <v>3003</v>
      </c>
      <c r="Y4034" s="5">
        <v>20201</v>
      </c>
      <c r="Z4034" s="5" t="s">
        <v>4010</v>
      </c>
      <c r="AA4034" s="5">
        <f>IF(ActividadesCom[[#This Row],[NIVEL 4]]&lt;&gt;0,VLOOKUP(ActividadesCom[[#This Row],[NIVEL 4]],Catálogo!A:B,2,FALSE),"")</f>
        <v>2</v>
      </c>
      <c r="AB4034" s="5">
        <v>1</v>
      </c>
      <c r="AC4034" s="9" t="s">
        <v>133</v>
      </c>
      <c r="AD4034" s="8">
        <v>20193</v>
      </c>
      <c r="AE4034" s="8" t="s">
        <v>4008</v>
      </c>
      <c r="AF4034" s="5">
        <f>IF(ActividadesCom[[#This Row],[NIVEL 5]]&lt;&gt;0,VLOOKUP(ActividadesCom[[#This Row],[NIVEL 5]],Catálogo!A:B,2,FALSE),"")</f>
        <v>4</v>
      </c>
      <c r="AG4034" s="8">
        <v>1</v>
      </c>
      <c r="AH4034" s="2"/>
      <c r="AI4034" s="2"/>
    </row>
    <row r="4035" spans="1:35" ht="30" customHeight="1" x14ac:dyDescent="0.25">
      <c r="A4035" s="76" t="s">
        <v>4896</v>
      </c>
      <c r="B4035" s="97" t="str">
        <f>VLOOKUP(ActividadesCom[[#This Row],[NO. DE CONTROL]],'LISTADO ESTUDIANTES'!A:C,3,FALSE)</f>
        <v>CHAN MAS ALEJANDRA GUADALUPE</v>
      </c>
      <c r="C4035" s="109" t="str">
        <f>VLOOKUP(ActividadesCom[[#This Row],[NO. DE CONTROL]],'LISTADO ESTUDIANTES'!A:B,2,FALSE)</f>
        <v>INGENIERIA EN ADMINISTRACION</v>
      </c>
      <c r="D4035" s="77" t="str">
        <f>VLOOKUP(ActividadesCom[[#This Row],[NO. DE CONTROL]],'LISTADO ESTUDIANTES'!A:D,4,FALSE)</f>
        <v>ACTIVO(A)</v>
      </c>
      <c r="E4035" s="76">
        <f>SUM(ActividadesCom[[#This Row],[CRÉD. 1]],ActividadesCom[[#This Row],[CRÉD. 2]],ActividadesCom[[#This Row],[CRÉD. 3]],ActividadesCom[[#This Row],[CRÉD. 4]],ActividadesCom[[#This Row],[CRÉD. 5]])</f>
        <v>5</v>
      </c>
      <c r="F4035" s="77">
        <f>IF(ActividadesCom[[#This Row],[ÚLTIMO SEMESTRE CON CRÉDITOS]]&gt;0,ROUND(AVERAGE(ActividadesCom[[#This Row],[VALOR NIVEL 5]],ActividadesCom[[#This Row],[VALOR NIVEL 4]],ActividadesCom[[#This Row],[VALOR NIVEL 3]],ActividadesCom[[#This Row],[VALOR NIVEL 2]],ActividadesCom[[#This Row],[VALOR NIVEL 1]]),0),"")</f>
        <v>4</v>
      </c>
      <c r="G4035" s="76" t="str">
        <f>IF(ActividadesCom[[#This Row],[PROMEDIO]]="","",IF(ActividadesCom[[#This Row],[PROMEDIO]]&gt;=4,"EXCELENTE",IF(ActividadesCom[[#This Row],[PROMEDIO]]&gt;=3,"NOTABLE",IF(ActividadesCom[[#This Row],[PROMEDIO]]&gt;=2,"BUENO",IF(ActividadesCom[[#This Row],[PROMEDIO]]=1,"SUFICIENTE","")))))</f>
        <v>EXCELENTE</v>
      </c>
      <c r="H4035" s="77">
        <f>MAX(ActividadesCom[[#This Row],[PERÍODO 1]],ActividadesCom[[#This Row],[PERÍODO 2]],ActividadesCom[[#This Row],[PERÍODO 3]],ActividadesCom[[#This Row],[PERÍODO 4]],ActividadesCom[[#This Row],[PERÍODO 5]])</f>
        <v>20221</v>
      </c>
      <c r="I4035" s="78" t="s">
        <v>978</v>
      </c>
      <c r="J4035" s="79">
        <v>20193</v>
      </c>
      <c r="K4035" s="79" t="s">
        <v>4008</v>
      </c>
      <c r="L4035" s="77">
        <f>IF(ActividadesCom[[#This Row],[NIVEL 1]]&lt;&gt;0,VLOOKUP(ActividadesCom[[#This Row],[NIVEL 1]],Catálogo!A:B,2,FALSE),"")</f>
        <v>4</v>
      </c>
      <c r="M4035" s="79">
        <v>1</v>
      </c>
      <c r="N4035" s="78" t="s">
        <v>4894</v>
      </c>
      <c r="O4035" s="79">
        <v>20221</v>
      </c>
      <c r="P4035" s="79" t="s">
        <v>4008</v>
      </c>
      <c r="Q4035" s="77">
        <f>IF(ActividadesCom[[#This Row],[NIVEL 2]]&lt;&gt;0,VLOOKUP(ActividadesCom[[#This Row],[NIVEL 2]],Catálogo!A:B,2,FALSE),"")</f>
        <v>4</v>
      </c>
      <c r="R4035" s="79">
        <v>1</v>
      </c>
      <c r="S4035" s="78" t="s">
        <v>5481</v>
      </c>
      <c r="T4035" s="79">
        <v>20221</v>
      </c>
      <c r="U4035" s="5" t="s">
        <v>4008</v>
      </c>
      <c r="V4035" s="77">
        <f>IF(ActividadesCom[[#This Row],[NIVEL 3]]&lt;&gt;0,VLOOKUP(ActividadesCom[[#This Row],[NIVEL 3]],Catálogo!A:B,2,FALSE),"")</f>
        <v>4</v>
      </c>
      <c r="W4035" s="79">
        <v>1</v>
      </c>
      <c r="X4035" s="6" t="s">
        <v>5483</v>
      </c>
      <c r="Y4035" s="79">
        <v>20221</v>
      </c>
      <c r="Z4035" s="79" t="s">
        <v>4008</v>
      </c>
      <c r="AA4035" s="77">
        <f>IF(ActividadesCom[[#This Row],[NIVEL 4]]&lt;&gt;0,VLOOKUP(ActividadesCom[[#This Row],[NIVEL 4]],Catálogo!A:B,2,FALSE),"")</f>
        <v>4</v>
      </c>
      <c r="AB4035" s="79">
        <v>1</v>
      </c>
      <c r="AC4035" s="6" t="s">
        <v>5850</v>
      </c>
      <c r="AD4035" s="79">
        <v>20221</v>
      </c>
      <c r="AE4035" s="5" t="s">
        <v>4009</v>
      </c>
      <c r="AF4035" s="77">
        <f>IF(ActividadesCom[[#This Row],[NIVEL 5]]&lt;&gt;0,VLOOKUP(ActividadesCom[[#This Row],[NIVEL 5]],Catálogo!A:B,2,FALSE),"")</f>
        <v>3</v>
      </c>
      <c r="AG4035" s="79">
        <v>1</v>
      </c>
      <c r="AH4035" s="2"/>
      <c r="AI4035" s="2"/>
    </row>
    <row r="4036" spans="1:35" ht="30" hidden="1" customHeight="1" x14ac:dyDescent="0.25">
      <c r="A4036" s="7" t="s">
        <v>4996</v>
      </c>
      <c r="B4036" s="10" t="str">
        <f>VLOOKUP(ActividadesCom[[#This Row],[NO. DE CONTROL]],'LISTADO ESTUDIANTES'!A:C,3,FALSE)</f>
        <v>MAYORAL CORLETO IRVIN ANDRES</v>
      </c>
      <c r="C4036" s="97" t="str">
        <f>VLOOKUP(ActividadesCom[[#This Row],[NO. DE CONTROL]],'LISTADO ESTUDIANTES'!A:B,2,FALSE)</f>
        <v>INGENIERIA MECANICA</v>
      </c>
      <c r="D4036" s="18" t="str">
        <f>VLOOKUP(ActividadesCom[[#This Row],[NO. DE CONTROL]],'LISTADO ESTUDIANTES'!A:D,4,FALSE)</f>
        <v>BAJA</v>
      </c>
      <c r="E4036" s="7">
        <f>SUM(ActividadesCom[[#This Row],[CRÉD. 1]],ActividadesCom[[#This Row],[CRÉD. 2]],ActividadesCom[[#This Row],[CRÉD. 3]],ActividadesCom[[#This Row],[CRÉD. 4]],ActividadesCom[[#This Row],[CRÉD. 5]])</f>
        <v>0</v>
      </c>
      <c r="F4036" s="18" t="str">
        <f>IF(ActividadesCom[[#This Row],[ÚLTIMO SEMESTRE CON CRÉDITOS]]&gt;0,ROUND(AVERAGE(ActividadesCom[[#This Row],[VALOR NIVEL 5]],ActividadesCom[[#This Row],[VALOR NIVEL 4]],ActividadesCom[[#This Row],[VALOR NIVEL 3]],ActividadesCom[[#This Row],[VALOR NIVEL 2]],ActividadesCom[[#This Row],[VALOR NIVEL 1]]),0),"")</f>
        <v/>
      </c>
      <c r="G4036" s="7" t="str">
        <f>IF(ActividadesCom[[#This Row],[PROMEDIO]]="","",IF(ActividadesCom[[#This Row],[PROMEDIO]]&gt;=4,"EXCELENTE",IF(ActividadesCom[[#This Row],[PROMEDIO]]&gt;=3,"NOTABLE",IF(ActividadesCom[[#This Row],[PROMEDIO]]&gt;=2,"BUENO",IF(ActividadesCom[[#This Row],[PROMEDIO]]=1,"SUFICIENTE","")))))</f>
        <v/>
      </c>
      <c r="H4036" s="18">
        <f>MAX(ActividadesCom[[#This Row],[PERÍODO 1]],ActividadesCom[[#This Row],[PERÍODO 2]],ActividadesCom[[#This Row],[PERÍODO 3]],ActividadesCom[[#This Row],[PERÍODO 4]],ActividadesCom[[#This Row],[PERÍODO 5]])</f>
        <v>0</v>
      </c>
      <c r="I4036" s="6"/>
      <c r="J4036" s="5"/>
      <c r="K4036" s="5"/>
      <c r="L4036" s="18" t="str">
        <f>IF(ActividadesCom[[#This Row],[NIVEL 1]]&lt;&gt;0,VLOOKUP(ActividadesCom[[#This Row],[NIVEL 1]],Catálogo!A:B,2,FALSE),"")</f>
        <v/>
      </c>
      <c r="M4036" s="5"/>
      <c r="N4036" s="6"/>
      <c r="O4036" s="5"/>
      <c r="P4036" s="5"/>
      <c r="Q4036" s="18" t="str">
        <f>IF(ActividadesCom[[#This Row],[NIVEL 2]]&lt;&gt;0,VLOOKUP(ActividadesCom[[#This Row],[NIVEL 2]],Catálogo!A:B,2,FALSE),"")</f>
        <v/>
      </c>
      <c r="R4036" s="5"/>
      <c r="S4036" s="6"/>
      <c r="T4036" s="5"/>
      <c r="U4036" s="5"/>
      <c r="V4036" s="18" t="str">
        <f>IF(ActividadesCom[[#This Row],[NIVEL 3]]&lt;&gt;0,VLOOKUP(ActividadesCom[[#This Row],[NIVEL 3]],Catálogo!A:B,2,FALSE),"")</f>
        <v/>
      </c>
      <c r="W4036" s="5"/>
      <c r="X4036" s="6"/>
      <c r="Y4036" s="5"/>
      <c r="Z4036" s="5"/>
      <c r="AA4036" s="18" t="str">
        <f>IF(ActividadesCom[[#This Row],[NIVEL 4]]&lt;&gt;0,VLOOKUP(ActividadesCom[[#This Row],[NIVEL 4]],Catálogo!A:B,2,FALSE),"")</f>
        <v/>
      </c>
      <c r="AB4036" s="5"/>
      <c r="AC4036" s="6"/>
      <c r="AD4036" s="5"/>
      <c r="AE4036" s="5"/>
      <c r="AF4036" s="18" t="str">
        <f>IF(ActividadesCom[[#This Row],[NIVEL 5]]&lt;&gt;0,VLOOKUP(ActividadesCom[[#This Row],[NIVEL 5]],Catálogo!A:B,2,FALSE),"")</f>
        <v/>
      </c>
      <c r="AG4036" s="36"/>
      <c r="AH4036" s="2"/>
      <c r="AI4036" s="2"/>
    </row>
    <row r="4037" spans="1:35" ht="30" customHeight="1" x14ac:dyDescent="0.25">
      <c r="A4037" s="43" t="s">
        <v>4713</v>
      </c>
      <c r="B4037" s="97" t="str">
        <f>VLOOKUP(ActividadesCom[[#This Row],[NO. DE CONTROL]],'LISTADO ESTUDIANTES'!A:C,3,FALSE)</f>
        <v>GARCIA MENDEZ DANNA MICHELLE</v>
      </c>
      <c r="C4037" s="103" t="str">
        <f>VLOOKUP(ActividadesCom[[#This Row],[NO. DE CONTROL]],'LISTADO ESTUDIANTES'!A:B,2,FALSE)</f>
        <v>ARQUITECTURA</v>
      </c>
      <c r="D4037" s="44" t="str">
        <f>VLOOKUP(ActividadesCom[[#This Row],[NO. DE CONTROL]],'LISTADO ESTUDIANTES'!A:D,4,FALSE)</f>
        <v>ACTIVO(A)</v>
      </c>
      <c r="E4037" s="5">
        <f>SUM(ActividadesCom[[#This Row],[CRÉD. 1]],ActividadesCom[[#This Row],[CRÉD. 2]],ActividadesCom[[#This Row],[CRÉD. 3]],ActividadesCom[[#This Row],[CRÉD. 4]],ActividadesCom[[#This Row],[CRÉD. 5]])</f>
        <v>4</v>
      </c>
      <c r="F4037" s="44">
        <f>IF(ActividadesCom[[#This Row],[ÚLTIMO SEMESTRE CON CRÉDITOS]]&gt;0,ROUND(AVERAGE(ActividadesCom[[#This Row],[VALOR NIVEL 5]],ActividadesCom[[#This Row],[VALOR NIVEL 4]],ActividadesCom[[#This Row],[VALOR NIVEL 3]],ActividadesCom[[#This Row],[VALOR NIVEL 2]],ActividadesCom[[#This Row],[VALOR NIVEL 1]]),0),"")</f>
        <v>4</v>
      </c>
      <c r="G4037" s="44" t="str">
        <f>IF(ActividadesCom[[#This Row],[PROMEDIO]]="","",IF(ActividadesCom[[#This Row],[PROMEDIO]]&gt;=4,"EXCELENTE",IF(ActividadesCom[[#This Row],[PROMEDIO]]&gt;=3,"NOTABLE",IF(ActividadesCom[[#This Row],[PROMEDIO]]&gt;=2,"BUENO",IF(ActividadesCom[[#This Row],[PROMEDIO]]=1,"SUFICIENTE","")))))</f>
        <v>EXCELENTE</v>
      </c>
      <c r="H4037" s="5">
        <f>MAX(ActividadesCom[[#This Row],[PERÍODO 1]],ActividadesCom[[#This Row],[PERÍODO 2]],ActividadesCom[[#This Row],[PERÍODO 3]],ActividadesCom[[#This Row],[PERÍODO 4]],ActividadesCom[[#This Row],[PERÍODO 5]])</f>
        <v>20221</v>
      </c>
      <c r="I4037" s="45" t="s">
        <v>4695</v>
      </c>
      <c r="J4037" s="46">
        <v>20213</v>
      </c>
      <c r="K4037" s="46" t="s">
        <v>4008</v>
      </c>
      <c r="L4037" s="5">
        <f>IF(ActividadesCom[[#This Row],[NIVEL 1]]&lt;&gt;0,VLOOKUP(ActividadesCom[[#This Row],[NIVEL 1]],Catálogo!A:B,2,FALSE),"")</f>
        <v>4</v>
      </c>
      <c r="M4037" s="46">
        <v>1</v>
      </c>
      <c r="N4037" s="6"/>
      <c r="O4037" s="5">
        <v>20193</v>
      </c>
      <c r="P4037" s="5" t="s">
        <v>4008</v>
      </c>
      <c r="Q4037" s="5">
        <f>IF(ActividadesCom[[#This Row],[NIVEL 2]]&lt;&gt;0,VLOOKUP(ActividadesCom[[#This Row],[NIVEL 2]],Catálogo!A:B,2,FALSE),"")</f>
        <v>4</v>
      </c>
      <c r="R4037" s="46">
        <v>1</v>
      </c>
      <c r="S4037" s="6" t="s">
        <v>5462</v>
      </c>
      <c r="T4037" s="46">
        <v>20221</v>
      </c>
      <c r="U4037" s="5" t="s">
        <v>4008</v>
      </c>
      <c r="V4037" s="5">
        <f>IF(ActividadesCom[[#This Row],[NIVEL 3]]&lt;&gt;0,VLOOKUP(ActividadesCom[[#This Row],[NIVEL 3]],Catálogo!A:B,2,FALSE),"")</f>
        <v>4</v>
      </c>
      <c r="W4037" s="46">
        <v>1</v>
      </c>
      <c r="X4037" s="45" t="s">
        <v>5807</v>
      </c>
      <c r="Y4037" s="46">
        <v>20221</v>
      </c>
      <c r="Z4037" s="5" t="s">
        <v>4008</v>
      </c>
      <c r="AA4037" s="5">
        <f>IF(ActividadesCom[[#This Row],[NIVEL 4]]&lt;&gt;0,VLOOKUP(ActividadesCom[[#This Row],[NIVEL 4]],Catálogo!A:B,2,FALSE),"")</f>
        <v>4</v>
      </c>
      <c r="AB4037" s="46">
        <v>1</v>
      </c>
      <c r="AC4037" s="45"/>
      <c r="AD4037" s="46"/>
      <c r="AE4037" s="46"/>
      <c r="AF4037" s="5" t="str">
        <f>IF(ActividadesCom[[#This Row],[NIVEL 5]]&lt;&gt;0,VLOOKUP(ActividadesCom[[#This Row],[NIVEL 5]],Catálogo!A:B,2,FALSE),"")</f>
        <v/>
      </c>
      <c r="AG4037" s="47"/>
      <c r="AH4037" s="2"/>
      <c r="AI4037" s="2"/>
    </row>
    <row r="4038" spans="1:35" ht="30" hidden="1" customHeight="1" x14ac:dyDescent="0.25">
      <c r="A4038" s="25" t="s">
        <v>4860</v>
      </c>
      <c r="B4038" s="97" t="str">
        <f>VLOOKUP(ActividadesCom[[#This Row],[NO. DE CONTROL]],'LISTADO ESTUDIANTES'!A:C,3,FALSE)</f>
        <v>QUINTAL BALMES KAROL</v>
      </c>
      <c r="C4038" s="97" t="str">
        <f>VLOOKUP(ActividadesCom[[#This Row],[NO. DE CONTROL]],'LISTADO ESTUDIANTES'!A:B,2,FALSE)</f>
        <v>INGENIERIA EN GESTION EMPRESARIAL</v>
      </c>
      <c r="D4038" s="18" t="str">
        <f>VLOOKUP(ActividadesCom[[#This Row],[NO. DE CONTROL]],'LISTADO ESTUDIANTES'!A:D,4,FALSE)</f>
        <v>BAJA</v>
      </c>
      <c r="E4038" s="5">
        <f>SUM(ActividadesCom[[#This Row],[CRÉD. 1]],ActividadesCom[[#This Row],[CRÉD. 2]],ActividadesCom[[#This Row],[CRÉD. 3]],ActividadesCom[[#This Row],[CRÉD. 4]],ActividadesCom[[#This Row],[CRÉD. 5]])</f>
        <v>5</v>
      </c>
      <c r="F4038" s="18">
        <f>IF(ActividadesCom[[#This Row],[ÚLTIMO SEMESTRE CON CRÉDITOS]]&gt;0,ROUND(AVERAGE(ActividadesCom[[#This Row],[VALOR NIVEL 5]],ActividadesCom[[#This Row],[VALOR NIVEL 4]],ActividadesCom[[#This Row],[VALOR NIVEL 3]],ActividadesCom[[#This Row],[VALOR NIVEL 2]],ActividadesCom[[#This Row],[VALOR NIVEL 1]]),0),"")</f>
        <v>3</v>
      </c>
      <c r="G4038" s="18" t="str">
        <f>IF(ActividadesCom[[#This Row],[PROMEDIO]]="","",IF(ActividadesCom[[#This Row],[PROMEDIO]]&gt;=4,"EXCELENTE",IF(ActividadesCom[[#This Row],[PROMEDIO]]&gt;=3,"NOTABLE",IF(ActividadesCom[[#This Row],[PROMEDIO]]&gt;=2,"BUENO",IF(ActividadesCom[[#This Row],[PROMEDIO]]=1,"SUFICIENTE","")))))</f>
        <v>NOTABLE</v>
      </c>
      <c r="H4038" s="5">
        <f>MAX(ActividadesCom[[#This Row],[PERÍODO 1]],ActividadesCom[[#This Row],[PERÍODO 2]],ActividadesCom[[#This Row],[PERÍODO 3]],ActividadesCom[[#This Row],[PERÍODO 4]],ActividadesCom[[#This Row],[PERÍODO 5]])</f>
        <v>20221</v>
      </c>
      <c r="I4038" s="6" t="s">
        <v>4125</v>
      </c>
      <c r="J4038" s="5">
        <v>20203</v>
      </c>
      <c r="K4038" s="5" t="s">
        <v>4010</v>
      </c>
      <c r="L4038" s="5">
        <f>IF(ActividadesCom[[#This Row],[NIVEL 1]]&lt;&gt;0,VLOOKUP(ActividadesCom[[#This Row],[NIVEL 1]],Catálogo!A:B,2,FALSE),"")</f>
        <v>2</v>
      </c>
      <c r="M4038" s="5">
        <v>1</v>
      </c>
      <c r="N4038" s="6" t="s">
        <v>4378</v>
      </c>
      <c r="O4038" s="5">
        <v>20203</v>
      </c>
      <c r="P4038" s="5" t="s">
        <v>4009</v>
      </c>
      <c r="Q4038" s="5">
        <f>IF(ActividadesCom[[#This Row],[NIVEL 2]]&lt;&gt;0,VLOOKUP(ActividadesCom[[#This Row],[NIVEL 2]],Catálogo!A:B,2,FALSE),"")</f>
        <v>3</v>
      </c>
      <c r="R4038" s="5">
        <v>1</v>
      </c>
      <c r="S4038" s="6" t="s">
        <v>4848</v>
      </c>
      <c r="T4038" s="5">
        <v>20213</v>
      </c>
      <c r="U4038" s="5" t="s">
        <v>4008</v>
      </c>
      <c r="V4038" s="5">
        <f>IF(ActividadesCom[[#This Row],[NIVEL 3]]&lt;&gt;0,VLOOKUP(ActividadesCom[[#This Row],[NIVEL 3]],Catálogo!A:B,2,FALSE),"")</f>
        <v>4</v>
      </c>
      <c r="W4038" s="5">
        <v>1</v>
      </c>
      <c r="X4038" s="6" t="s">
        <v>4868</v>
      </c>
      <c r="Y4038" s="5">
        <v>20221</v>
      </c>
      <c r="Z4038" s="5" t="s">
        <v>4010</v>
      </c>
      <c r="AA4038" s="5">
        <f>IF(ActividadesCom[[#This Row],[NIVEL 4]]&lt;&gt;0,VLOOKUP(ActividadesCom[[#This Row],[NIVEL 4]],Catálogo!A:B,2,FALSE),"")</f>
        <v>2</v>
      </c>
      <c r="AB4038" s="5">
        <v>1</v>
      </c>
      <c r="AC4038" s="6" t="s">
        <v>4900</v>
      </c>
      <c r="AD4038" s="5">
        <v>20213</v>
      </c>
      <c r="AE4038" s="5" t="s">
        <v>4008</v>
      </c>
      <c r="AF4038" s="5">
        <f>IF(ActividadesCom[[#This Row],[NIVEL 5]]&lt;&gt;0,VLOOKUP(ActividadesCom[[#This Row],[NIVEL 5]],Catálogo!A:B,2,FALSE),"")</f>
        <v>4</v>
      </c>
      <c r="AG4038" s="5">
        <v>1</v>
      </c>
      <c r="AH4038" s="2"/>
      <c r="AI4038" s="2"/>
    </row>
    <row r="4039" spans="1:35" ht="30" hidden="1" customHeight="1" x14ac:dyDescent="0.25">
      <c r="A4039" s="7" t="s">
        <v>4999</v>
      </c>
      <c r="B4039" s="10" t="str">
        <f>VLOOKUP(ActividadesCom[[#This Row],[NO. DE CONTROL]],'LISTADO ESTUDIANTES'!A:C,3,FALSE)</f>
        <v>MENDEZ PAREDES JUAN CARLOS</v>
      </c>
      <c r="C4039" s="97" t="str">
        <f>VLOOKUP(ActividadesCom[[#This Row],[NO. DE CONTROL]],'LISTADO ESTUDIANTES'!A:B,2,FALSE)</f>
        <v>INGENIERIA EN TECNOLOGIAS DE LA INFORMACION Y COMUNICACIONES</v>
      </c>
      <c r="D4039" s="18" t="str">
        <f>VLOOKUP(ActividadesCom[[#This Row],[NO. DE CONTROL]],'LISTADO ESTUDIANTES'!A:D,4,FALSE)</f>
        <v>BAJA</v>
      </c>
      <c r="E4039" s="7">
        <f>SUM(ActividadesCom[[#This Row],[CRÉD. 1]],ActividadesCom[[#This Row],[CRÉD. 2]],ActividadesCom[[#This Row],[CRÉD. 3]],ActividadesCom[[#This Row],[CRÉD. 4]],ActividadesCom[[#This Row],[CRÉD. 5]])</f>
        <v>0</v>
      </c>
      <c r="F4039" s="18" t="str">
        <f>IF(ActividadesCom[[#This Row],[ÚLTIMO SEMESTRE CON CRÉDITOS]]&gt;0,ROUND(AVERAGE(ActividadesCom[[#This Row],[VALOR NIVEL 5]],ActividadesCom[[#This Row],[VALOR NIVEL 4]],ActividadesCom[[#This Row],[VALOR NIVEL 3]],ActividadesCom[[#This Row],[VALOR NIVEL 2]],ActividadesCom[[#This Row],[VALOR NIVEL 1]]),0),"")</f>
        <v/>
      </c>
      <c r="G4039" s="7" t="str">
        <f>IF(ActividadesCom[[#This Row],[PROMEDIO]]="","",IF(ActividadesCom[[#This Row],[PROMEDIO]]&gt;=4,"EXCELENTE",IF(ActividadesCom[[#This Row],[PROMEDIO]]&gt;=3,"NOTABLE",IF(ActividadesCom[[#This Row],[PROMEDIO]]&gt;=2,"BUENO",IF(ActividadesCom[[#This Row],[PROMEDIO]]=1,"SUFICIENTE","")))))</f>
        <v/>
      </c>
      <c r="H4039" s="18">
        <f>MAX(ActividadesCom[[#This Row],[PERÍODO 1]],ActividadesCom[[#This Row],[PERÍODO 2]],ActividadesCom[[#This Row],[PERÍODO 3]],ActividadesCom[[#This Row],[PERÍODO 4]],ActividadesCom[[#This Row],[PERÍODO 5]])</f>
        <v>0</v>
      </c>
      <c r="I4039" s="6"/>
      <c r="J4039" s="5"/>
      <c r="K4039" s="5"/>
      <c r="L4039" s="18" t="str">
        <f>IF(ActividadesCom[[#This Row],[NIVEL 1]]&lt;&gt;0,VLOOKUP(ActividadesCom[[#This Row],[NIVEL 1]],Catálogo!A:B,2,FALSE),"")</f>
        <v/>
      </c>
      <c r="M4039" s="5"/>
      <c r="N4039" s="6"/>
      <c r="O4039" s="5"/>
      <c r="P4039" s="5"/>
      <c r="Q4039" s="18" t="str">
        <f>IF(ActividadesCom[[#This Row],[NIVEL 2]]&lt;&gt;0,VLOOKUP(ActividadesCom[[#This Row],[NIVEL 2]],Catálogo!A:B,2,FALSE),"")</f>
        <v/>
      </c>
      <c r="R4039" s="5"/>
      <c r="S4039" s="6"/>
      <c r="T4039" s="5"/>
      <c r="U4039" s="5"/>
      <c r="V4039" s="18" t="str">
        <f>IF(ActividadesCom[[#This Row],[NIVEL 3]]&lt;&gt;0,VLOOKUP(ActividadesCom[[#This Row],[NIVEL 3]],Catálogo!A:B,2,FALSE),"")</f>
        <v/>
      </c>
      <c r="W4039" s="5"/>
      <c r="X4039" s="6"/>
      <c r="Y4039" s="5"/>
      <c r="Z4039" s="5"/>
      <c r="AA4039" s="18" t="str">
        <f>IF(ActividadesCom[[#This Row],[NIVEL 4]]&lt;&gt;0,VLOOKUP(ActividadesCom[[#This Row],[NIVEL 4]],Catálogo!A:B,2,FALSE),"")</f>
        <v/>
      </c>
      <c r="AB4039" s="5"/>
      <c r="AC4039" s="6"/>
      <c r="AD4039" s="5"/>
      <c r="AE4039" s="5"/>
      <c r="AF4039" s="18" t="str">
        <f>IF(ActividadesCom[[#This Row],[NIVEL 5]]&lt;&gt;0,VLOOKUP(ActividadesCom[[#This Row],[NIVEL 5]],Catálogo!A:B,2,FALSE),"")</f>
        <v/>
      </c>
      <c r="AG4039" s="36"/>
      <c r="AH4039" s="2"/>
      <c r="AI4039" s="2"/>
    </row>
    <row r="4040" spans="1:35" ht="30" customHeight="1" x14ac:dyDescent="0.25">
      <c r="A4040" s="37" t="s">
        <v>4561</v>
      </c>
      <c r="B4040" s="97" t="str">
        <f>VLOOKUP(ActividadesCom[[#This Row],[NO. DE CONTROL]],'LISTADO ESTUDIANTES'!A:C,3,FALSE)</f>
        <v>PECH MARTINEZ VICTOR ALEJANDRO</v>
      </c>
      <c r="C4040" s="97" t="str">
        <f>VLOOKUP(ActividadesCom[[#This Row],[NO. DE CONTROL]],'LISTADO ESTUDIANTES'!A:B,2,FALSE)</f>
        <v>INGENIERIA QUIMICA</v>
      </c>
      <c r="D4040" s="18" t="str">
        <f>VLOOKUP(ActividadesCom[[#This Row],[NO. DE CONTROL]],'LISTADO ESTUDIANTES'!A:D,4,FALSE)</f>
        <v>ACTIVO(A)</v>
      </c>
      <c r="E4040" s="5">
        <f>SUM(ActividadesCom[[#This Row],[CRÉD. 1]],ActividadesCom[[#This Row],[CRÉD. 2]],ActividadesCom[[#This Row],[CRÉD. 3]],ActividadesCom[[#This Row],[CRÉD. 4]],ActividadesCom[[#This Row],[CRÉD. 5]])</f>
        <v>5</v>
      </c>
      <c r="F4040" s="38">
        <f>IF(ActividadesCom[[#This Row],[ÚLTIMO SEMESTRE CON CRÉDITOS]]&gt;0,ROUND(AVERAGE(ActividadesCom[[#This Row],[VALOR NIVEL 5]],ActividadesCom[[#This Row],[VALOR NIVEL 4]],ActividadesCom[[#This Row],[VALOR NIVEL 3]],ActividadesCom[[#This Row],[VALOR NIVEL 2]],ActividadesCom[[#This Row],[VALOR NIVEL 1]]),0),"")</f>
        <v>4</v>
      </c>
      <c r="G4040" s="38" t="str">
        <f>IF(ActividadesCom[[#This Row],[PROMEDIO]]="","",IF(ActividadesCom[[#This Row],[PROMEDIO]]&gt;=4,"EXCELENTE",IF(ActividadesCom[[#This Row],[PROMEDIO]]&gt;=3,"NOTABLE",IF(ActividadesCom[[#This Row],[PROMEDIO]]&gt;=2,"BUENO",IF(ActividadesCom[[#This Row],[PROMEDIO]]=1,"SUFICIENTE","")))))</f>
        <v>EXCELENTE</v>
      </c>
      <c r="H4040" s="5">
        <f>MAX(ActividadesCom[[#This Row],[PERÍODO 1]],ActividadesCom[[#This Row],[PERÍODO 2]],ActividadesCom[[#This Row],[PERÍODO 3]],ActividadesCom[[#This Row],[PERÍODO 4]],ActividadesCom[[#This Row],[PERÍODO 5]])</f>
        <v>20213</v>
      </c>
      <c r="I4040" s="39" t="s">
        <v>4555</v>
      </c>
      <c r="J4040" s="40">
        <v>20211</v>
      </c>
      <c r="K4040" s="46" t="s">
        <v>4008</v>
      </c>
      <c r="L4040" s="5">
        <f>IF(ActividadesCom[[#This Row],[NIVEL 1]]&lt;&gt;0,VLOOKUP(ActividadesCom[[#This Row],[NIVEL 1]],Catálogo!A:B,2,FALSE),"")</f>
        <v>4</v>
      </c>
      <c r="M4040" s="40">
        <v>1</v>
      </c>
      <c r="N4040" s="39" t="s">
        <v>4564</v>
      </c>
      <c r="O4040" s="40">
        <v>20211</v>
      </c>
      <c r="P4040" s="40" t="s">
        <v>4008</v>
      </c>
      <c r="Q4040" s="5">
        <f>IF(ActividadesCom[[#This Row],[NIVEL 2]]&lt;&gt;0,VLOOKUP(ActividadesCom[[#This Row],[NIVEL 2]],Catálogo!A:B,2,FALSE),"")</f>
        <v>4</v>
      </c>
      <c r="R4040" s="40">
        <v>1</v>
      </c>
      <c r="S4040" s="6" t="s">
        <v>4571</v>
      </c>
      <c r="T4040" s="5">
        <v>20211</v>
      </c>
      <c r="U4040" s="5" t="s">
        <v>4009</v>
      </c>
      <c r="V4040" s="5">
        <f>IF(ActividadesCom[[#This Row],[NIVEL 3]]&lt;&gt;0,VLOOKUP(ActividadesCom[[#This Row],[NIVEL 3]],Catálogo!A:B,2,FALSE),"")</f>
        <v>3</v>
      </c>
      <c r="W4040" s="40">
        <v>1</v>
      </c>
      <c r="X4040" s="6" t="s">
        <v>133</v>
      </c>
      <c r="Y4040" s="5">
        <v>20213</v>
      </c>
      <c r="Z4040" s="5" t="s">
        <v>4008</v>
      </c>
      <c r="AA4040" s="5">
        <f>IF(ActividadesCom[[#This Row],[NIVEL 4]]&lt;&gt;0,VLOOKUP(ActividadesCom[[#This Row],[NIVEL 4]],Catálogo!A:B,2,FALSE),"")</f>
        <v>4</v>
      </c>
      <c r="AB4040" s="40">
        <v>1</v>
      </c>
      <c r="AC4040" s="5" t="s">
        <v>30</v>
      </c>
      <c r="AD4040" s="5">
        <v>20203</v>
      </c>
      <c r="AE4040" s="5" t="s">
        <v>4008</v>
      </c>
      <c r="AF4040" s="5">
        <f>IF(ActividadesCom[[#This Row],[NIVEL 5]]&lt;&gt;0,VLOOKUP(ActividadesCom[[#This Row],[NIVEL 5]],Catálogo!A:B,2,FALSE),"")</f>
        <v>4</v>
      </c>
      <c r="AG4040" s="41">
        <v>1</v>
      </c>
      <c r="AH4040" s="2"/>
      <c r="AI4040" s="2"/>
    </row>
    <row r="4041" spans="1:35" ht="30" customHeight="1" x14ac:dyDescent="0.25">
      <c r="A4041" s="7" t="s">
        <v>4995</v>
      </c>
      <c r="B4041" s="10" t="str">
        <f>VLOOKUP(ActividadesCom[[#This Row],[NO. DE CONTROL]],'LISTADO ESTUDIANTES'!A:C,3,FALSE)</f>
        <v>CADENA ZETINA CAROLINA GUADALUPE</v>
      </c>
      <c r="C4041" s="97" t="str">
        <f>VLOOKUP(ActividadesCom[[#This Row],[NO. DE CONTROL]],'LISTADO ESTUDIANTES'!A:B,2,FALSE)</f>
        <v>INGENIERIA CIVIL</v>
      </c>
      <c r="D4041" s="18" t="str">
        <f>VLOOKUP(ActividadesCom[[#This Row],[NO. DE CONTROL]],'LISTADO ESTUDIANTES'!A:D,4,FALSE)</f>
        <v>ACTIVO(A)</v>
      </c>
      <c r="E4041" s="7">
        <f>SUM(ActividadesCom[[#This Row],[CRÉD. 1]],ActividadesCom[[#This Row],[CRÉD. 2]],ActividadesCom[[#This Row],[CRÉD. 3]],ActividadesCom[[#This Row],[CRÉD. 4]],ActividadesCom[[#This Row],[CRÉD. 5]])</f>
        <v>4</v>
      </c>
      <c r="F4041" s="18">
        <f>IF(ActividadesCom[[#This Row],[ÚLTIMO SEMESTRE CON CRÉDITOS]]&gt;0,ROUND(AVERAGE(ActividadesCom[[#This Row],[VALOR NIVEL 5]],ActividadesCom[[#This Row],[VALOR NIVEL 4]],ActividadesCom[[#This Row],[VALOR NIVEL 3]],ActividadesCom[[#This Row],[VALOR NIVEL 2]],ActividadesCom[[#This Row],[VALOR NIVEL 1]]),0),"")</f>
        <v>4</v>
      </c>
      <c r="G4041" s="7" t="str">
        <f>IF(ActividadesCom[[#This Row],[PROMEDIO]]="","",IF(ActividadesCom[[#This Row],[PROMEDIO]]&gt;=4,"EXCELENTE",IF(ActividadesCom[[#This Row],[PROMEDIO]]&gt;=3,"NOTABLE",IF(ActividadesCom[[#This Row],[PROMEDIO]]&gt;=2,"BUENO",IF(ActividadesCom[[#This Row],[PROMEDIO]]=1,"SUFICIENTE","")))))</f>
        <v>EXCELENTE</v>
      </c>
      <c r="H4041" s="18">
        <f>MAX(ActividadesCom[[#This Row],[PERÍODO 1]],ActividadesCom[[#This Row],[PERÍODO 2]],ActividadesCom[[#This Row],[PERÍODO 3]],ActividadesCom[[#This Row],[PERÍODO 4]],ActividadesCom[[#This Row],[PERÍODO 5]])</f>
        <v>20223</v>
      </c>
      <c r="I4041" s="6" t="s">
        <v>5843</v>
      </c>
      <c r="J4041" s="5">
        <v>20223</v>
      </c>
      <c r="K4041" s="5" t="s">
        <v>4008</v>
      </c>
      <c r="L4041" s="18">
        <f>IF(ActividadesCom[[#This Row],[NIVEL 1]]&lt;&gt;0,VLOOKUP(ActividadesCom[[#This Row],[NIVEL 1]],Catálogo!A:B,2,FALSE),"")</f>
        <v>4</v>
      </c>
      <c r="M4041" s="5">
        <v>1</v>
      </c>
      <c r="N4041" s="6"/>
      <c r="O4041" s="5"/>
      <c r="P4041" s="5"/>
      <c r="Q4041" s="18" t="str">
        <f>IF(ActividadesCom[[#This Row],[NIVEL 2]]&lt;&gt;0,VLOOKUP(ActividadesCom[[#This Row],[NIVEL 2]],Catálogo!A:B,2,FALSE),"")</f>
        <v/>
      </c>
      <c r="R4041" s="5"/>
      <c r="S4041" s="6" t="s">
        <v>5482</v>
      </c>
      <c r="T4041" s="5">
        <v>20221</v>
      </c>
      <c r="U4041" s="5" t="s">
        <v>4008</v>
      </c>
      <c r="V4041" s="18">
        <f>IF(ActividadesCom[[#This Row],[NIVEL 3]]&lt;&gt;0,VLOOKUP(ActividadesCom[[#This Row],[NIVEL 3]],Catálogo!A:B,2,FALSE),"")</f>
        <v>4</v>
      </c>
      <c r="W4041" s="5">
        <v>1</v>
      </c>
      <c r="X4041" s="6" t="s">
        <v>37</v>
      </c>
      <c r="Y4041" s="32">
        <v>20211</v>
      </c>
      <c r="Z4041" s="32" t="s">
        <v>4008</v>
      </c>
      <c r="AA4041" s="5">
        <f>IF(ActividadesCom[[#This Row],[NIVEL 4]]&lt;&gt;0,VLOOKUP(ActividadesCom[[#This Row],[NIVEL 4]],Catálogo!A:B,2,FALSE),"")</f>
        <v>4</v>
      </c>
      <c r="AB4041" s="32">
        <v>1</v>
      </c>
      <c r="AC4041" s="32" t="s">
        <v>37</v>
      </c>
      <c r="AD4041" s="32">
        <v>20203</v>
      </c>
      <c r="AE4041" s="32" t="s">
        <v>4008</v>
      </c>
      <c r="AF4041" s="5">
        <f>IF(ActividadesCom[[#This Row],[NIVEL 5]]&lt;&gt;0,VLOOKUP(ActividadesCom[[#This Row],[NIVEL 5]],Catálogo!A:B,2,FALSE),"")</f>
        <v>4</v>
      </c>
      <c r="AG4041" s="32">
        <v>1</v>
      </c>
      <c r="AH4041" s="2"/>
      <c r="AI4041" s="2"/>
    </row>
    <row r="4042" spans="1:35" ht="30" hidden="1" customHeight="1" x14ac:dyDescent="0.25">
      <c r="A4042" s="25" t="s">
        <v>4469</v>
      </c>
      <c r="B4042" s="97" t="str">
        <f>VLOOKUP(ActividadesCom[[#This Row],[NO. DE CONTROL]],'LISTADO ESTUDIANTES'!A:C,3,FALSE)</f>
        <v>MOO PEREZ SHIRLEY ANIELKA</v>
      </c>
      <c r="C4042" s="97" t="str">
        <f>VLOOKUP(ActividadesCom[[#This Row],[NO. DE CONTROL]],'LISTADO ESTUDIANTES'!A:B,2,FALSE)</f>
        <v>INGENIERIA INDUSTRIAL</v>
      </c>
      <c r="D4042" s="18" t="str">
        <f>VLOOKUP(ActividadesCom[[#This Row],[NO. DE CONTROL]],'LISTADO ESTUDIANTES'!A:D,4,FALSE)</f>
        <v>BAJA</v>
      </c>
      <c r="E4042" s="5">
        <f>SUM(ActividadesCom[[#This Row],[CRÉD. 1]],ActividadesCom[[#This Row],[CRÉD. 2]],ActividadesCom[[#This Row],[CRÉD. 3]],ActividadesCom[[#This Row],[CRÉD. 4]],ActividadesCom[[#This Row],[CRÉD. 5]])</f>
        <v>3</v>
      </c>
      <c r="F4042" s="18">
        <f>IF(ActividadesCom[[#This Row],[ÚLTIMO SEMESTRE CON CRÉDITOS]]&gt;0,ROUND(AVERAGE(ActividadesCom[[#This Row],[VALOR NIVEL 5]],ActividadesCom[[#This Row],[VALOR NIVEL 4]],ActividadesCom[[#This Row],[VALOR NIVEL 3]],ActividadesCom[[#This Row],[VALOR NIVEL 2]],ActividadesCom[[#This Row],[VALOR NIVEL 1]]),0),"")</f>
        <v>3</v>
      </c>
      <c r="G4042" s="18" t="str">
        <f>IF(ActividadesCom[[#This Row],[PROMEDIO]]="","",IF(ActividadesCom[[#This Row],[PROMEDIO]]&gt;=4,"EXCELENTE",IF(ActividadesCom[[#This Row],[PROMEDIO]]&gt;=3,"NOTABLE",IF(ActividadesCom[[#This Row],[PROMEDIO]]&gt;=2,"BUENO",IF(ActividadesCom[[#This Row],[PROMEDIO]]=1,"SUFICIENTE","")))))</f>
        <v>NOTABLE</v>
      </c>
      <c r="H4042" s="5">
        <f>MAX(ActividadesCom[[#This Row],[PERÍODO 1]],ActividadesCom[[#This Row],[PERÍODO 2]],ActividadesCom[[#This Row],[PERÍODO 3]],ActividadesCom[[#This Row],[PERÍODO 4]],ActividadesCom[[#This Row],[PERÍODO 5]])</f>
        <v>20211</v>
      </c>
      <c r="I4042" s="6" t="s">
        <v>4125</v>
      </c>
      <c r="J4042" s="5">
        <v>20203</v>
      </c>
      <c r="K4042" s="5" t="s">
        <v>4010</v>
      </c>
      <c r="L4042" s="5">
        <f>IF(ActividadesCom[[#This Row],[NIVEL 1]]&lt;&gt;0,VLOOKUP(ActividadesCom[[#This Row],[NIVEL 1]],Catálogo!A:B,2,FALSE),"")</f>
        <v>2</v>
      </c>
      <c r="M4042" s="5">
        <v>1</v>
      </c>
      <c r="N4042" s="6" t="s">
        <v>12</v>
      </c>
      <c r="O4042" s="5">
        <v>20211</v>
      </c>
      <c r="P4042" s="5" t="s">
        <v>4008</v>
      </c>
      <c r="Q4042" s="5">
        <f>IF(ActividadesCom[[#This Row],[NIVEL 2]]&lt;&gt;0,VLOOKUP(ActividadesCom[[#This Row],[NIVEL 2]],Catálogo!A:B,2,FALSE),"")</f>
        <v>4</v>
      </c>
      <c r="R4042" s="5">
        <v>1</v>
      </c>
      <c r="S4042" s="6"/>
      <c r="T4042" s="5"/>
      <c r="U4042" s="5"/>
      <c r="V4042" s="5" t="str">
        <f>IF(ActividadesCom[[#This Row],[NIVEL 3]]&lt;&gt;0,VLOOKUP(ActividadesCom[[#This Row],[NIVEL 3]],Catálogo!A:B,2,FALSE),"")</f>
        <v/>
      </c>
      <c r="W4042" s="5"/>
      <c r="X4042" s="33" t="s">
        <v>34</v>
      </c>
      <c r="Y4042" s="32">
        <v>20211</v>
      </c>
      <c r="Z4042" s="32" t="s">
        <v>4008</v>
      </c>
      <c r="AA4042" s="5">
        <f>IF(ActividadesCom[[#This Row],[NIVEL 4]]&lt;&gt;0,VLOOKUP(ActividadesCom[[#This Row],[NIVEL 4]],Catálogo!A:B,2,FALSE),"")</f>
        <v>4</v>
      </c>
      <c r="AB4042" s="5">
        <v>1</v>
      </c>
      <c r="AC4042" s="6"/>
      <c r="AD4042" s="5"/>
      <c r="AE4042" s="5"/>
      <c r="AF4042" s="5" t="str">
        <f>IF(ActividadesCom[[#This Row],[NIVEL 5]]&lt;&gt;0,VLOOKUP(ActividadesCom[[#This Row],[NIVEL 5]],Catálogo!A:B,2,FALSE),"")</f>
        <v/>
      </c>
      <c r="AG4042" s="5"/>
      <c r="AH4042" s="2"/>
      <c r="AI4042" s="2"/>
    </row>
    <row r="4043" spans="1:35" ht="30" customHeight="1" x14ac:dyDescent="0.25">
      <c r="A4043" s="7" t="s">
        <v>4998</v>
      </c>
      <c r="B4043" s="10" t="str">
        <f>VLOOKUP(ActividadesCom[[#This Row],[NO. DE CONTROL]],'LISTADO ESTUDIANTES'!A:C,3,FALSE)</f>
        <v>MENA HUITZ JONATHAN GABRIEL</v>
      </c>
      <c r="C4043" s="97" t="str">
        <f>VLOOKUP(ActividadesCom[[#This Row],[NO. DE CONTROL]],'LISTADO ESTUDIANTES'!A:B,2,FALSE)</f>
        <v>INGENIERIA EN ADMINISTRACION</v>
      </c>
      <c r="D4043" s="18" t="str">
        <f>VLOOKUP(ActividadesCom[[#This Row],[NO. DE CONTROL]],'LISTADO ESTUDIANTES'!A:D,4,FALSE)</f>
        <v>ACTIVO(A)</v>
      </c>
      <c r="E4043" s="7">
        <f>SUM(ActividadesCom[[#This Row],[CRÉD. 1]],ActividadesCom[[#This Row],[CRÉD. 2]],ActividadesCom[[#This Row],[CRÉD. 3]],ActividadesCom[[#This Row],[CRÉD. 4]],ActividadesCom[[#This Row],[CRÉD. 5]])</f>
        <v>1</v>
      </c>
      <c r="F4043" s="18">
        <f>IF(ActividadesCom[[#This Row],[ÚLTIMO SEMESTRE CON CRÉDITOS]]&gt;0,ROUND(AVERAGE(ActividadesCom[[#This Row],[VALOR NIVEL 5]],ActividadesCom[[#This Row],[VALOR NIVEL 4]],ActividadesCom[[#This Row],[VALOR NIVEL 3]],ActividadesCom[[#This Row],[VALOR NIVEL 2]],ActividadesCom[[#This Row],[VALOR NIVEL 1]]),0),"")</f>
        <v>2</v>
      </c>
      <c r="G4043" s="7" t="str">
        <f>IF(ActividadesCom[[#This Row],[PROMEDIO]]="","",IF(ActividadesCom[[#This Row],[PROMEDIO]]&gt;=4,"EXCELENTE",IF(ActividadesCom[[#This Row],[PROMEDIO]]&gt;=3,"NOTABLE",IF(ActividadesCom[[#This Row],[PROMEDIO]]&gt;=2,"BUENO",IF(ActividadesCom[[#This Row],[PROMEDIO]]=1,"SUFICIENTE","")))))</f>
        <v>BUENO</v>
      </c>
      <c r="H4043" s="18">
        <f>MAX(ActividadesCom[[#This Row],[PERÍODO 1]],ActividadesCom[[#This Row],[PERÍODO 2]],ActividadesCom[[#This Row],[PERÍODO 3]],ActividadesCom[[#This Row],[PERÍODO 4]],ActividadesCom[[#This Row],[PERÍODO 5]])</f>
        <v>20211</v>
      </c>
      <c r="I4043" s="6" t="s">
        <v>25</v>
      </c>
      <c r="J4043" s="5">
        <v>20211</v>
      </c>
      <c r="K4043" s="5" t="s">
        <v>4010</v>
      </c>
      <c r="L4043" s="18">
        <f>IF(ActividadesCom[[#This Row],[NIVEL 1]]&lt;&gt;0,VLOOKUP(ActividadesCom[[#This Row],[NIVEL 1]],Catálogo!A:B,2,FALSE),"")</f>
        <v>2</v>
      </c>
      <c r="M4043" s="5">
        <v>1</v>
      </c>
      <c r="N4043" s="6"/>
      <c r="O4043" s="5"/>
      <c r="P4043" s="5"/>
      <c r="Q4043" s="18" t="str">
        <f>IF(ActividadesCom[[#This Row],[NIVEL 2]]&lt;&gt;0,VLOOKUP(ActividadesCom[[#This Row],[NIVEL 2]],Catálogo!A:B,2,FALSE),"")</f>
        <v/>
      </c>
      <c r="R4043" s="5"/>
      <c r="S4043" s="6"/>
      <c r="T4043" s="5"/>
      <c r="U4043" s="5"/>
      <c r="V4043" s="18" t="str">
        <f>IF(ActividadesCom[[#This Row],[NIVEL 3]]&lt;&gt;0,VLOOKUP(ActividadesCom[[#This Row],[NIVEL 3]],Catálogo!A:B,2,FALSE),"")</f>
        <v/>
      </c>
      <c r="W4043" s="5"/>
      <c r="X4043" s="6"/>
      <c r="Y4043" s="5"/>
      <c r="Z4043" s="5"/>
      <c r="AA4043" s="18" t="str">
        <f>IF(ActividadesCom[[#This Row],[NIVEL 4]]&lt;&gt;0,VLOOKUP(ActividadesCom[[#This Row],[NIVEL 4]],Catálogo!A:B,2,FALSE),"")</f>
        <v/>
      </c>
      <c r="AB4043" s="5"/>
      <c r="AC4043" s="6"/>
      <c r="AD4043" s="5"/>
      <c r="AE4043" s="5"/>
      <c r="AF4043" s="18" t="str">
        <f>IF(ActividadesCom[[#This Row],[NIVEL 5]]&lt;&gt;0,VLOOKUP(ActividadesCom[[#This Row],[NIVEL 5]],Catálogo!A:B,2,FALSE),"")</f>
        <v/>
      </c>
      <c r="AG4043" s="36"/>
      <c r="AH4043" s="2"/>
      <c r="AI4043" s="2"/>
    </row>
    <row r="4044" spans="1:35" ht="30" customHeight="1" x14ac:dyDescent="0.25">
      <c r="A4044" s="49" t="s">
        <v>4856</v>
      </c>
      <c r="B4044" s="97" t="str">
        <f>VLOOKUP(ActividadesCom[[#This Row],[NO. DE CONTROL]],'LISTADO ESTUDIANTES'!A:C,3,FALSE)</f>
        <v>TORRES CHI JESUS ARMANDO</v>
      </c>
      <c r="C4044" s="108" t="str">
        <f>VLOOKUP(ActividadesCom[[#This Row],[NO. DE CONTROL]],'LISTADO ESTUDIANTES'!A:B,2,FALSE)</f>
        <v>INGENIERIA EN GESTION EMPRESARIAL</v>
      </c>
      <c r="D4044" s="50" t="str">
        <f>VLOOKUP(ActividadesCom[[#This Row],[NO. DE CONTROL]],'LISTADO ESTUDIANTES'!A:D,4,FALSE)</f>
        <v>ACTIVO(A)</v>
      </c>
      <c r="E4044" s="49">
        <f>SUM(ActividadesCom[[#This Row],[CRÉD. 1]],ActividadesCom[[#This Row],[CRÉD. 2]],ActividadesCom[[#This Row],[CRÉD. 3]],ActividadesCom[[#This Row],[CRÉD. 4]],ActividadesCom[[#This Row],[CRÉD. 5]])</f>
        <v>2</v>
      </c>
      <c r="F4044" s="50">
        <f>IF(ActividadesCom[[#This Row],[ÚLTIMO SEMESTRE CON CRÉDITOS]]&gt;0,ROUND(AVERAGE(ActividadesCom[[#This Row],[VALOR NIVEL 5]],ActividadesCom[[#This Row],[VALOR NIVEL 4]],ActividadesCom[[#This Row],[VALOR NIVEL 3]],ActividadesCom[[#This Row],[VALOR NIVEL 2]],ActividadesCom[[#This Row],[VALOR NIVEL 1]]),0),"")</f>
        <v>4</v>
      </c>
      <c r="G4044" s="49" t="str">
        <f>IF(ActividadesCom[[#This Row],[PROMEDIO]]="","",IF(ActividadesCom[[#This Row],[PROMEDIO]]&gt;=4,"EXCELENTE",IF(ActividadesCom[[#This Row],[PROMEDIO]]&gt;=3,"NOTABLE",IF(ActividadesCom[[#This Row],[PROMEDIO]]&gt;=2,"BUENO",IF(ActividadesCom[[#This Row],[PROMEDIO]]=1,"SUFICIENTE","")))))</f>
        <v>EXCELENTE</v>
      </c>
      <c r="H4044" s="50">
        <f>MAX(ActividadesCom[[#This Row],[PERÍODO 1]],ActividadesCom[[#This Row],[PERÍODO 2]],ActividadesCom[[#This Row],[PERÍODO 3]],ActividadesCom[[#This Row],[PERÍODO 4]],ActividadesCom[[#This Row],[PERÍODO 5]])</f>
        <v>20213</v>
      </c>
      <c r="I4044" s="51" t="s">
        <v>4848</v>
      </c>
      <c r="J4044" s="52">
        <v>20213</v>
      </c>
      <c r="K4044" s="52" t="s">
        <v>4008</v>
      </c>
      <c r="L4044" s="50">
        <f>IF(ActividadesCom[[#This Row],[NIVEL 1]]&lt;&gt;0,VLOOKUP(ActividadesCom[[#This Row],[NIVEL 1]],Catálogo!A:B,2,FALSE),"")</f>
        <v>4</v>
      </c>
      <c r="M4044" s="52">
        <v>1</v>
      </c>
      <c r="N4044" s="6"/>
      <c r="O4044" s="52"/>
      <c r="P4044" s="5"/>
      <c r="Q4044" s="50" t="str">
        <f>IF(ActividadesCom[[#This Row],[NIVEL 2]]&lt;&gt;0,VLOOKUP(ActividadesCom[[#This Row],[NIVEL 2]],Catálogo!A:B,2,FALSE),"")</f>
        <v/>
      </c>
      <c r="R4044" s="52"/>
      <c r="S4044" s="51" t="s">
        <v>4900</v>
      </c>
      <c r="T4044" s="52">
        <v>20213</v>
      </c>
      <c r="U4044" s="5" t="s">
        <v>4008</v>
      </c>
      <c r="V4044" s="50">
        <f>IF(ActividadesCom[[#This Row],[NIVEL 3]]&lt;&gt;0,VLOOKUP(ActividadesCom[[#This Row],[NIVEL 3]],Catálogo!A:B,2,FALSE),"")</f>
        <v>4</v>
      </c>
      <c r="W4044" s="52">
        <v>1</v>
      </c>
      <c r="X4044" s="51"/>
      <c r="Y4044" s="52"/>
      <c r="Z4044" s="52"/>
      <c r="AA4044" s="50" t="str">
        <f>IF(ActividadesCom[[#This Row],[NIVEL 4]]&lt;&gt;0,VLOOKUP(ActividadesCom[[#This Row],[NIVEL 4]],Catálogo!A:B,2,FALSE),"")</f>
        <v/>
      </c>
      <c r="AB4044" s="52"/>
      <c r="AC4044" s="51"/>
      <c r="AD4044" s="52"/>
      <c r="AE4044" s="52"/>
      <c r="AF4044" s="50" t="str">
        <f>IF(ActividadesCom[[#This Row],[NIVEL 5]]&lt;&gt;0,VLOOKUP(ActividadesCom[[#This Row],[NIVEL 5]],Catálogo!A:B,2,FALSE),"")</f>
        <v/>
      </c>
      <c r="AG4044" s="53"/>
      <c r="AH4044" s="2"/>
      <c r="AI4044" s="2"/>
    </row>
    <row r="4045" spans="1:35" ht="30" hidden="1" customHeight="1" x14ac:dyDescent="0.25">
      <c r="A4045" s="7" t="s">
        <v>982</v>
      </c>
      <c r="B4045" s="97" t="str">
        <f>VLOOKUP(ActividadesCom[[#This Row],[NO. DE CONTROL]],'LISTADO ESTUDIANTES'!A:C,3,FALSE)</f>
        <v>NUÑEZ PEREZ JESUS ARTURO</v>
      </c>
      <c r="C4045" s="97" t="str">
        <f>VLOOKUP(ActividadesCom[[#This Row],[NO. DE CONTROL]],'LISTADO ESTUDIANTES'!A:B,2,FALSE)</f>
        <v>INGENIERIA EN SISTEMAS COMPUTACIONALES</v>
      </c>
      <c r="D4045" s="18" t="str">
        <f>VLOOKUP(ActividadesCom[[#This Row],[NO. DE CONTROL]],'LISTADO ESTUDIANTES'!A:D,4,FALSE)</f>
        <v>BAJA</v>
      </c>
      <c r="E4045" s="5">
        <f>SUM(ActividadesCom[[#This Row],[CRÉD. 1]],ActividadesCom[[#This Row],[CRÉD. 2]],ActividadesCom[[#This Row],[CRÉD. 3]],ActividadesCom[[#This Row],[CRÉD. 4]],ActividadesCom[[#This Row],[CRÉD. 5]])</f>
        <v>3</v>
      </c>
      <c r="F4045" s="17">
        <f>IF(ActividadesCom[[#This Row],[ÚLTIMO SEMESTRE CON CRÉDITOS]]&gt;0,ROUND(AVERAGE(ActividadesCom[[#This Row],[VALOR NIVEL 5]],ActividadesCom[[#This Row],[VALOR NIVEL 4]],ActividadesCom[[#This Row],[VALOR NIVEL 3]],ActividadesCom[[#This Row],[VALOR NIVEL 2]],ActividadesCom[[#This Row],[VALOR NIVEL 1]]),0),"")</f>
        <v>2</v>
      </c>
      <c r="G4045" s="5" t="str">
        <f>IF(ActividadesCom[[#This Row],[PROMEDIO]]="","",IF(ActividadesCom[[#This Row],[PROMEDIO]]&gt;=4,"EXCELENTE",IF(ActividadesCom[[#This Row],[PROMEDIO]]&gt;=3,"NOTABLE",IF(ActividadesCom[[#This Row],[PROMEDIO]]&gt;=2,"BUENO",IF(ActividadesCom[[#This Row],[PROMEDIO]]=1,"SUFICIENTE","")))))</f>
        <v>BUENO</v>
      </c>
      <c r="H4045" s="5">
        <f>MAX(ActividadesCom[[#This Row],[PERÍODO 1]],ActividadesCom[[#This Row],[PERÍODO 2]],ActividadesCom[[#This Row],[PERÍODO 3]],ActividadesCom[[#This Row],[PERÍODO 4]],ActividadesCom[[#This Row],[PERÍODO 5]])</f>
        <v>20193</v>
      </c>
      <c r="I4045" s="6" t="s">
        <v>1030</v>
      </c>
      <c r="J4045" s="5">
        <v>20193</v>
      </c>
      <c r="K4045" s="5" t="s">
        <v>4010</v>
      </c>
      <c r="L4045" s="5">
        <f>IF(ActividadesCom[[#This Row],[NIVEL 1]]&lt;&gt;0,VLOOKUP(ActividadesCom[[#This Row],[NIVEL 1]],Catálogo!A:B,2,FALSE),"")</f>
        <v>2</v>
      </c>
      <c r="M4045" s="5">
        <v>1</v>
      </c>
      <c r="N4045" s="6" t="s">
        <v>1103</v>
      </c>
      <c r="O4045" s="5">
        <v>20193</v>
      </c>
      <c r="P4045" s="5" t="s">
        <v>4010</v>
      </c>
      <c r="Q4045" s="5">
        <f>IF(ActividadesCom[[#This Row],[NIVEL 2]]&lt;&gt;0,VLOOKUP(ActividadesCom[[#This Row],[NIVEL 2]],Catálogo!A:B,2,FALSE),"")</f>
        <v>2</v>
      </c>
      <c r="R4045" s="5">
        <v>1</v>
      </c>
      <c r="S4045" s="6"/>
      <c r="T4045" s="5"/>
      <c r="U4045" s="5"/>
      <c r="V4045" s="5" t="str">
        <f>IF(ActividadesCom[[#This Row],[NIVEL 3]]&lt;&gt;0,VLOOKUP(ActividadesCom[[#This Row],[NIVEL 3]],Catálogo!A:B,2,FALSE),"")</f>
        <v/>
      </c>
      <c r="W4045" s="5"/>
      <c r="X4045" s="6"/>
      <c r="Y4045" s="5"/>
      <c r="Z4045" s="5"/>
      <c r="AA4045" s="5" t="str">
        <f>IF(ActividadesCom[[#This Row],[NIVEL 4]]&lt;&gt;0,VLOOKUP(ActividadesCom[[#This Row],[NIVEL 4]],Catálogo!A:B,2,FALSE),"")</f>
        <v/>
      </c>
      <c r="AB4045" s="5"/>
      <c r="AC4045" s="6" t="s">
        <v>31</v>
      </c>
      <c r="AD4045" s="5">
        <v>20191</v>
      </c>
      <c r="AE4045" s="5" t="s">
        <v>4009</v>
      </c>
      <c r="AF4045" s="5">
        <f>IF(ActividadesCom[[#This Row],[NIVEL 5]]&lt;&gt;0,VLOOKUP(ActividadesCom[[#This Row],[NIVEL 5]],Catálogo!A:B,2,FALSE),"")</f>
        <v>3</v>
      </c>
      <c r="AG4045" s="5">
        <v>1</v>
      </c>
      <c r="AH4045" s="2"/>
      <c r="AI4045" s="2"/>
    </row>
    <row r="4046" spans="1:35" ht="30" hidden="1" customHeight="1" x14ac:dyDescent="0.25">
      <c r="A4046" s="7" t="s">
        <v>1102</v>
      </c>
      <c r="B4046" s="97" t="str">
        <f>VLOOKUP(ActividadesCom[[#This Row],[NO. DE CONTROL]],'LISTADO ESTUDIANTES'!A:C,3,FALSE)</f>
        <v>ALFARO CHE JORGE MANUEL</v>
      </c>
      <c r="C4046" s="97" t="str">
        <f>VLOOKUP(ActividadesCom[[#This Row],[NO. DE CONTROL]],'LISTADO ESTUDIANTES'!A:B,2,FALSE)</f>
        <v>INGENIERIA EN SISTEMAS COMPUTACIONALES</v>
      </c>
      <c r="D4046" s="18" t="str">
        <f>VLOOKUP(ActividadesCom[[#This Row],[NO. DE CONTROL]],'LISTADO ESTUDIANTES'!A:D,4,FALSE)</f>
        <v>BAJA</v>
      </c>
      <c r="E4046" s="5">
        <f>SUM(ActividadesCom[[#This Row],[CRÉD. 1]],ActividadesCom[[#This Row],[CRÉD. 2]],ActividadesCom[[#This Row],[CRÉD. 3]],ActividadesCom[[#This Row],[CRÉD. 4]],ActividadesCom[[#This Row],[CRÉD. 5]])</f>
        <v>6</v>
      </c>
      <c r="F4046" s="17">
        <f>IF(ActividadesCom[[#This Row],[ÚLTIMO SEMESTRE CON CRÉDITOS]]&gt;0,ROUND(AVERAGE(ActividadesCom[[#This Row],[VALOR NIVEL 5]],ActividadesCom[[#This Row],[VALOR NIVEL 4]],ActividadesCom[[#This Row],[VALOR NIVEL 3]],ActividadesCom[[#This Row],[VALOR NIVEL 2]],ActividadesCom[[#This Row],[VALOR NIVEL 1]]),0),"")</f>
        <v>3</v>
      </c>
      <c r="G4046" s="5" t="str">
        <f>IF(ActividadesCom[[#This Row],[PROMEDIO]]="","",IF(ActividadesCom[[#This Row],[PROMEDIO]]&gt;=4,"EXCELENTE",IF(ActividadesCom[[#This Row],[PROMEDIO]]&gt;=3,"NOTABLE",IF(ActividadesCom[[#This Row],[PROMEDIO]]&gt;=2,"BUENO",IF(ActividadesCom[[#This Row],[PROMEDIO]]=1,"SUFICIENTE","")))))</f>
        <v>NOTABLE</v>
      </c>
      <c r="H4046" s="5">
        <f>MAX(ActividadesCom[[#This Row],[PERÍODO 1]],ActividadesCom[[#This Row],[PERÍODO 2]],ActividadesCom[[#This Row],[PERÍODO 3]],ActividadesCom[[#This Row],[PERÍODO 4]],ActividadesCom[[#This Row],[PERÍODO 5]])</f>
        <v>20203</v>
      </c>
      <c r="I4046" s="6" t="s">
        <v>1103</v>
      </c>
      <c r="J4046" s="5">
        <v>20193</v>
      </c>
      <c r="K4046" s="5" t="s">
        <v>4010</v>
      </c>
      <c r="L4046" s="5">
        <f>IF(ActividadesCom[[#This Row],[NIVEL 1]]&lt;&gt;0,VLOOKUP(ActividadesCom[[#This Row],[NIVEL 1]],Catálogo!A:B,2,FALSE),"")</f>
        <v>2</v>
      </c>
      <c r="M4046" s="5">
        <v>1</v>
      </c>
      <c r="N4046" s="6" t="s">
        <v>1155</v>
      </c>
      <c r="O4046" s="5">
        <v>20203</v>
      </c>
      <c r="P4046" s="5" t="s">
        <v>4008</v>
      </c>
      <c r="Q4046" s="5">
        <f>IF(ActividadesCom[[#This Row],[NIVEL 2]]&lt;&gt;0,VLOOKUP(ActividadesCom[[#This Row],[NIVEL 2]],Catálogo!A:B,2,FALSE),"")</f>
        <v>4</v>
      </c>
      <c r="R4046" s="5">
        <v>2</v>
      </c>
      <c r="S4046" s="6" t="s">
        <v>4107</v>
      </c>
      <c r="T4046" s="5">
        <v>20201</v>
      </c>
      <c r="U4046" s="5" t="s">
        <v>4008</v>
      </c>
      <c r="V4046" s="5">
        <f>IF(ActividadesCom[[#This Row],[NIVEL 3]]&lt;&gt;0,VLOOKUP(ActividadesCom[[#This Row],[NIVEL 3]],Catálogo!A:B,2,FALSE),"")</f>
        <v>4</v>
      </c>
      <c r="W4046" s="5">
        <v>1</v>
      </c>
      <c r="X4046" s="6" t="s">
        <v>3037</v>
      </c>
      <c r="Y4046" s="5">
        <v>20201</v>
      </c>
      <c r="Z4046" s="5" t="s">
        <v>4009</v>
      </c>
      <c r="AA4046" s="5">
        <f>IF(ActividadesCom[[#This Row],[NIVEL 4]]&lt;&gt;0,VLOOKUP(ActividadesCom[[#This Row],[NIVEL 4]],Catálogo!A:B,2,FALSE),"")</f>
        <v>3</v>
      </c>
      <c r="AB4046" s="5">
        <v>1</v>
      </c>
      <c r="AC4046" s="6" t="s">
        <v>4052</v>
      </c>
      <c r="AD4046" s="5">
        <v>20173</v>
      </c>
      <c r="AE4046" s="5" t="s">
        <v>4010</v>
      </c>
      <c r="AF4046" s="5">
        <f>IF(ActividadesCom[[#This Row],[NIVEL 5]]&lt;&gt;0,VLOOKUP(ActividadesCom[[#This Row],[NIVEL 5]],Catálogo!A:B,2,FALSE),"")</f>
        <v>2</v>
      </c>
      <c r="AG4046" s="5">
        <v>1</v>
      </c>
      <c r="AH4046" s="2"/>
      <c r="AI4046" s="2"/>
    </row>
    <row r="4047" spans="1:35" ht="30" hidden="1" customHeight="1" x14ac:dyDescent="0.25">
      <c r="A4047" s="7" t="s">
        <v>824</v>
      </c>
      <c r="B4047" s="97" t="str">
        <f>VLOOKUP(ActividadesCom[[#This Row],[NO. DE CONTROL]],'LISTADO ESTUDIANTES'!A:C,3,FALSE)</f>
        <v>REYES SANCHEZ JORGE MANUEL</v>
      </c>
      <c r="C4047" s="97" t="str">
        <f>VLOOKUP(ActividadesCom[[#This Row],[NO. DE CONTROL]],'LISTADO ESTUDIANTES'!A:B,2,FALSE)</f>
        <v>INGENIERIA CIVIL</v>
      </c>
      <c r="D4047" s="18" t="str">
        <f>VLOOKUP(ActividadesCom[[#This Row],[NO. DE CONTROL]],'LISTADO ESTUDIANTES'!A:D,4,FALSE)</f>
        <v>BAJA</v>
      </c>
      <c r="E4047" s="5">
        <f>SUM(ActividadesCom[[#This Row],[CRÉD. 1]],ActividadesCom[[#This Row],[CRÉD. 2]],ActividadesCom[[#This Row],[CRÉD. 3]],ActividadesCom[[#This Row],[CRÉD. 4]],ActividadesCom[[#This Row],[CRÉD. 5]])</f>
        <v>1</v>
      </c>
      <c r="F4047" s="17">
        <f>IF(ActividadesCom[[#This Row],[ÚLTIMO SEMESTRE CON CRÉDITOS]]&gt;0,ROUND(AVERAGE(ActividadesCom[[#This Row],[VALOR NIVEL 5]],ActividadesCom[[#This Row],[VALOR NIVEL 4]],ActividadesCom[[#This Row],[VALOR NIVEL 3]],ActividadesCom[[#This Row],[VALOR NIVEL 2]],ActividadesCom[[#This Row],[VALOR NIVEL 1]]),0),"")</f>
        <v>4</v>
      </c>
      <c r="G4047" s="5" t="str">
        <f>IF(ActividadesCom[[#This Row],[PROMEDIO]]="","",IF(ActividadesCom[[#This Row],[PROMEDIO]]&gt;=4,"EXCELENTE",IF(ActividadesCom[[#This Row],[PROMEDIO]]&gt;=3,"NOTABLE",IF(ActividadesCom[[#This Row],[PROMEDIO]]&gt;=2,"BUENO",IF(ActividadesCom[[#This Row],[PROMEDIO]]=1,"SUFICIENTE","")))))</f>
        <v>EXCELENTE</v>
      </c>
      <c r="H4047" s="5">
        <f>MAX(ActividadesCom[[#This Row],[PERÍODO 1]],ActividadesCom[[#This Row],[PERÍODO 2]],ActividadesCom[[#This Row],[PERÍODO 3]],ActividadesCom[[#This Row],[PERÍODO 4]],ActividadesCom[[#This Row],[PERÍODO 5]])</f>
        <v>20183</v>
      </c>
      <c r="I4047" s="6"/>
      <c r="J4047" s="5"/>
      <c r="K4047" s="5"/>
      <c r="L4047" s="5" t="str">
        <f>IF(ActividadesCom[[#This Row],[NIVEL 1]]&lt;&gt;0,VLOOKUP(ActividadesCom[[#This Row],[NIVEL 1]],Catálogo!A:B,2,FALSE),"")</f>
        <v/>
      </c>
      <c r="M4047" s="5"/>
      <c r="N4047" s="6"/>
      <c r="O4047" s="5"/>
      <c r="P4047" s="5"/>
      <c r="Q4047" s="5" t="str">
        <f>IF(ActividadesCom[[#This Row],[NIVEL 2]]&lt;&gt;0,VLOOKUP(ActividadesCom[[#This Row],[NIVEL 2]],Catálogo!A:B,2,FALSE),"")</f>
        <v/>
      </c>
      <c r="R4047" s="14"/>
      <c r="S4047" s="28"/>
      <c r="T4047" s="14"/>
      <c r="U4047" s="14"/>
      <c r="V4047" s="5" t="str">
        <f>IF(ActividadesCom[[#This Row],[NIVEL 3]]&lt;&gt;0,VLOOKUP(ActividadesCom[[#This Row],[NIVEL 3]],Catálogo!A:B,2,FALSE),"")</f>
        <v/>
      </c>
      <c r="W4047" s="14"/>
      <c r="X4047" s="6"/>
      <c r="Y4047" s="5"/>
      <c r="Z4047" s="5"/>
      <c r="AA4047" s="5" t="str">
        <f>IF(ActividadesCom[[#This Row],[NIVEL 4]]&lt;&gt;0,VLOOKUP(ActividadesCom[[#This Row],[NIVEL 4]],Catálogo!A:B,2,FALSE),"")</f>
        <v/>
      </c>
      <c r="AB4047" s="5"/>
      <c r="AC4047" s="6" t="s">
        <v>27</v>
      </c>
      <c r="AD4047" s="5">
        <v>20183</v>
      </c>
      <c r="AE4047" s="5" t="s">
        <v>4008</v>
      </c>
      <c r="AF4047" s="5">
        <f>IF(ActividadesCom[[#This Row],[NIVEL 5]]&lt;&gt;0,VLOOKUP(ActividadesCom[[#This Row],[NIVEL 5]],Catálogo!A:B,2,FALSE),"")</f>
        <v>4</v>
      </c>
      <c r="AG4047" s="5">
        <v>1</v>
      </c>
      <c r="AH4047" s="2"/>
      <c r="AI4047" s="2"/>
    </row>
    <row r="4048" spans="1:35" ht="30" hidden="1" customHeight="1" x14ac:dyDescent="0.25">
      <c r="A4048" s="15" t="s">
        <v>927</v>
      </c>
      <c r="B4048" s="97" t="str">
        <f>VLOOKUP(ActividadesCom[[#This Row],[NO. DE CONTROL]],'LISTADO ESTUDIANTES'!A:C,3,FALSE)</f>
        <v>PISTE HUITZ GILBERTO ESTEBAN</v>
      </c>
      <c r="C4048" s="102" t="str">
        <f>VLOOKUP(ActividadesCom[[#This Row],[NO. DE CONTROL]],'LISTADO ESTUDIANTES'!A:B,2,FALSE)</f>
        <v>INGENIERIA CIVIL</v>
      </c>
      <c r="D4048" s="111" t="str">
        <f>VLOOKUP(ActividadesCom[[#This Row],[NO. DE CONTROL]],'LISTADO ESTUDIANTES'!A:D,4,FALSE)</f>
        <v>EGRESADO(A)</v>
      </c>
      <c r="E4048" s="5">
        <f>SUM(ActividadesCom[[#This Row],[CRÉD. 1]],ActividadesCom[[#This Row],[CRÉD. 2]],ActividadesCom[[#This Row],[CRÉD. 3]],ActividadesCom[[#This Row],[CRÉD. 4]],ActividadesCom[[#This Row],[CRÉD. 5]])</f>
        <v>5</v>
      </c>
      <c r="F4048" s="17">
        <f>IF(ActividadesCom[[#This Row],[ÚLTIMO SEMESTRE CON CRÉDITOS]]&gt;0,ROUND(AVERAGE(ActividadesCom[[#This Row],[VALOR NIVEL 5]],ActividadesCom[[#This Row],[VALOR NIVEL 4]],ActividadesCom[[#This Row],[VALOR NIVEL 3]],ActividadesCom[[#This Row],[VALOR NIVEL 2]],ActividadesCom[[#This Row],[VALOR NIVEL 1]]),0),"")</f>
        <v>3</v>
      </c>
      <c r="G4048" s="5" t="str">
        <f>IF(ActividadesCom[[#This Row],[PROMEDIO]]="","",IF(ActividadesCom[[#This Row],[PROMEDIO]]&gt;=4,"EXCELENTE",IF(ActividadesCom[[#This Row],[PROMEDIO]]&gt;=3,"NOTABLE",IF(ActividadesCom[[#This Row],[PROMEDIO]]&gt;=2,"BUENO",IF(ActividadesCom[[#This Row],[PROMEDIO]]=1,"SUFICIENTE","")))))</f>
        <v>NOTABLE</v>
      </c>
      <c r="H4048" s="5">
        <f>MAX(ActividadesCom[[#This Row],[PERÍODO 1]],ActividadesCom[[#This Row],[PERÍODO 2]],ActividadesCom[[#This Row],[PERÍODO 3]],ActividadesCom[[#This Row],[PERÍODO 4]],ActividadesCom[[#This Row],[PERÍODO 5]])</f>
        <v>20193</v>
      </c>
      <c r="I4048" s="6" t="s">
        <v>934</v>
      </c>
      <c r="J4048" s="5">
        <v>20121</v>
      </c>
      <c r="K4048" s="5" t="s">
        <v>4010</v>
      </c>
      <c r="L4048" s="5">
        <f>IF(ActividadesCom[[#This Row],[NIVEL 1]]&lt;&gt;0,VLOOKUP(ActividadesCom[[#This Row],[NIVEL 1]],Catálogo!A:B,2,FALSE),"")</f>
        <v>2</v>
      </c>
      <c r="M4048" s="5">
        <v>1</v>
      </c>
      <c r="N4048" s="6" t="s">
        <v>935</v>
      </c>
      <c r="O4048" s="5">
        <v>20133</v>
      </c>
      <c r="P4048" s="5" t="s">
        <v>4008</v>
      </c>
      <c r="Q4048" s="5">
        <f>IF(ActividadesCom[[#This Row],[NIVEL 2]]&lt;&gt;0,VLOOKUP(ActividadesCom[[#This Row],[NIVEL 2]],Catálogo!A:B,2,FALSE),"")</f>
        <v>4</v>
      </c>
      <c r="R4048" s="11">
        <v>1</v>
      </c>
      <c r="S4048" s="12" t="s">
        <v>936</v>
      </c>
      <c r="T4048" s="11">
        <v>20151</v>
      </c>
      <c r="U4048" s="11" t="s">
        <v>4008</v>
      </c>
      <c r="V4048" s="5">
        <f>IF(ActividadesCom[[#This Row],[NIVEL 3]]&lt;&gt;0,VLOOKUP(ActividadesCom[[#This Row],[NIVEL 3]],Catálogo!A:B,2,FALSE),"")</f>
        <v>4</v>
      </c>
      <c r="W4048" s="11">
        <v>1</v>
      </c>
      <c r="X4048" s="6" t="s">
        <v>2121</v>
      </c>
      <c r="Y4048" s="5">
        <v>20191</v>
      </c>
      <c r="Z4048" s="5" t="s">
        <v>4008</v>
      </c>
      <c r="AA4048" s="5">
        <f>IF(ActividadesCom[[#This Row],[NIVEL 4]]&lt;&gt;0,VLOOKUP(ActividadesCom[[#This Row],[NIVEL 4]],Catálogo!A:B,2,FALSE),"")</f>
        <v>4</v>
      </c>
      <c r="AB4048" s="5">
        <v>1</v>
      </c>
      <c r="AC4048" s="6" t="s">
        <v>31</v>
      </c>
      <c r="AD4048" s="5">
        <v>20193</v>
      </c>
      <c r="AE4048" s="5" t="s">
        <v>4009</v>
      </c>
      <c r="AF4048" s="5">
        <f>IF(ActividadesCom[[#This Row],[NIVEL 5]]&lt;&gt;0,VLOOKUP(ActividadesCom[[#This Row],[NIVEL 5]],Catálogo!A:B,2,FALSE),"")</f>
        <v>3</v>
      </c>
      <c r="AG4048" s="5">
        <v>1</v>
      </c>
      <c r="AH4048" s="2"/>
      <c r="AI4048" s="2"/>
    </row>
    <row r="4049" spans="1:35" ht="30" hidden="1" customHeight="1" x14ac:dyDescent="0.25">
      <c r="A4049" s="7" t="s">
        <v>820</v>
      </c>
      <c r="B4049" s="97" t="str">
        <f>VLOOKUP(ActividadesCom[[#This Row],[NO. DE CONTROL]],'LISTADO ESTUDIANTES'!A:C,3,FALSE)</f>
        <v>VARGUEZ VELAZQUEZ SAUL STEVENS</v>
      </c>
      <c r="C4049" s="97" t="str">
        <f>VLOOKUP(ActividadesCom[[#This Row],[NO. DE CONTROL]],'LISTADO ESTUDIANTES'!A:B,2,FALSE)</f>
        <v>INGENIERIA EN SISTEMAS COMPUTACIONALES</v>
      </c>
      <c r="D4049" s="18" t="str">
        <f>VLOOKUP(ActividadesCom[[#This Row],[NO. DE CONTROL]],'LISTADO ESTUDIANTES'!A:D,4,FALSE)</f>
        <v>EGRESADO(A)</v>
      </c>
      <c r="E4049" s="5">
        <f>SUM(ActividadesCom[[#This Row],[CRÉD. 1]],ActividadesCom[[#This Row],[CRÉD. 2]],ActividadesCom[[#This Row],[CRÉD. 3]],ActividadesCom[[#This Row],[CRÉD. 4]],ActividadesCom[[#This Row],[CRÉD. 5]])</f>
        <v>5</v>
      </c>
      <c r="F4049" s="17">
        <f>IF(ActividadesCom[[#This Row],[ÚLTIMO SEMESTRE CON CRÉDITOS]]&gt;0,ROUND(AVERAGE(ActividadesCom[[#This Row],[VALOR NIVEL 5]],ActividadesCom[[#This Row],[VALOR NIVEL 4]],ActividadesCom[[#This Row],[VALOR NIVEL 3]],ActividadesCom[[#This Row],[VALOR NIVEL 2]],ActividadesCom[[#This Row],[VALOR NIVEL 1]]),0),"")</f>
        <v>3</v>
      </c>
      <c r="G4049" s="5" t="str">
        <f>IF(ActividadesCom[[#This Row],[PROMEDIO]]="","",IF(ActividadesCom[[#This Row],[PROMEDIO]]&gt;=4,"EXCELENTE",IF(ActividadesCom[[#This Row],[PROMEDIO]]&gt;=3,"NOTABLE",IF(ActividadesCom[[#This Row],[PROMEDIO]]&gt;=2,"BUENO",IF(ActividadesCom[[#This Row],[PROMEDIO]]=1,"SUFICIENTE","")))))</f>
        <v>NOTABLE</v>
      </c>
      <c r="H4049" s="5">
        <f>MAX(ActividadesCom[[#This Row],[PERÍODO 1]],ActividadesCom[[#This Row],[PERÍODO 2]],ActividadesCom[[#This Row],[PERÍODO 3]],ActividadesCom[[#This Row],[PERÍODO 4]],ActividadesCom[[#This Row],[PERÍODO 5]])</f>
        <v>20203</v>
      </c>
      <c r="I4049" s="6" t="s">
        <v>318</v>
      </c>
      <c r="J4049" s="5">
        <v>20203</v>
      </c>
      <c r="K4049" s="5" t="s">
        <v>4010</v>
      </c>
      <c r="L4049" s="5">
        <f>IF(ActividadesCom[[#This Row],[NIVEL 1]]&lt;&gt;0,VLOOKUP(ActividadesCom[[#This Row],[NIVEL 1]],Catálogo!A:B,2,FALSE),"")</f>
        <v>2</v>
      </c>
      <c r="M4049" s="5">
        <v>2</v>
      </c>
      <c r="N4049" s="6" t="s">
        <v>4141</v>
      </c>
      <c r="O4049" s="5">
        <v>20203</v>
      </c>
      <c r="P4049" s="5" t="s">
        <v>4008</v>
      </c>
      <c r="Q4049" s="5">
        <f>IF(ActividadesCom[[#This Row],[NIVEL 2]]&lt;&gt;0,VLOOKUP(ActividadesCom[[#This Row],[NIVEL 2]],Catálogo!A:B,2,FALSE),"")</f>
        <v>4</v>
      </c>
      <c r="R4049" s="5">
        <v>1</v>
      </c>
      <c r="S4049" s="6"/>
      <c r="T4049" s="5"/>
      <c r="U4049" s="5"/>
      <c r="V4049" s="5" t="str">
        <f>IF(ActividadesCom[[#This Row],[NIVEL 3]]&lt;&gt;0,VLOOKUP(ActividadesCom[[#This Row],[NIVEL 3]],Catálogo!A:B,2,FALSE),"")</f>
        <v/>
      </c>
      <c r="W4049" s="5"/>
      <c r="X4049" s="6" t="s">
        <v>47</v>
      </c>
      <c r="Y4049" s="5">
        <v>20193</v>
      </c>
      <c r="Z4049" s="5" t="s">
        <v>4009</v>
      </c>
      <c r="AA4049" s="5">
        <f>IF(ActividadesCom[[#This Row],[NIVEL 4]]&lt;&gt;0,VLOOKUP(ActividadesCom[[#This Row],[NIVEL 4]],Catálogo!A:B,2,FALSE),"")</f>
        <v>3</v>
      </c>
      <c r="AB4049" s="5">
        <v>1</v>
      </c>
      <c r="AC4049" s="6" t="s">
        <v>47</v>
      </c>
      <c r="AD4049" s="5">
        <v>20183</v>
      </c>
      <c r="AE4049" s="5" t="s">
        <v>4009</v>
      </c>
      <c r="AF4049" s="5">
        <f>IF(ActividadesCom[[#This Row],[NIVEL 5]]&lt;&gt;0,VLOOKUP(ActividadesCom[[#This Row],[NIVEL 5]],Catálogo!A:B,2,FALSE),"")</f>
        <v>3</v>
      </c>
      <c r="AG4049" s="5">
        <v>1</v>
      </c>
      <c r="AH4049" s="2"/>
      <c r="AI4049" s="2"/>
    </row>
    <row r="4050" spans="1:35" ht="30" hidden="1" customHeight="1" x14ac:dyDescent="0.25">
      <c r="A4050" s="7" t="s">
        <v>1031</v>
      </c>
      <c r="B4050" s="97" t="str">
        <f>VLOOKUP(ActividadesCom[[#This Row],[NO. DE CONTROL]],'LISTADO ESTUDIANTES'!A:C,3,FALSE)</f>
        <v>ALVARADO PEREZ JOSE GABRIEL</v>
      </c>
      <c r="C4050" s="97" t="str">
        <f>VLOOKUP(ActividadesCom[[#This Row],[NO. DE CONTROL]],'LISTADO ESTUDIANTES'!A:B,2,FALSE)</f>
        <v>INGENIERIA EN SISTEMAS COMPUTACIONALES</v>
      </c>
      <c r="D4050" s="18" t="str">
        <f>VLOOKUP(ActividadesCom[[#This Row],[NO. DE CONTROL]],'LISTADO ESTUDIANTES'!A:D,4,FALSE)</f>
        <v>BAJA</v>
      </c>
      <c r="E4050" s="5">
        <f>SUM(ActividadesCom[[#This Row],[CRÉD. 1]],ActividadesCom[[#This Row],[CRÉD. 2]],ActividadesCom[[#This Row],[CRÉD. 3]],ActividadesCom[[#This Row],[CRÉD. 4]],ActividadesCom[[#This Row],[CRÉD. 5]])</f>
        <v>5</v>
      </c>
      <c r="F4050" s="17">
        <f>IF(ActividadesCom[[#This Row],[ÚLTIMO SEMESTRE CON CRÉDITOS]]&gt;0,ROUND(AVERAGE(ActividadesCom[[#This Row],[VALOR NIVEL 5]],ActividadesCom[[#This Row],[VALOR NIVEL 4]],ActividadesCom[[#This Row],[VALOR NIVEL 3]],ActividadesCom[[#This Row],[VALOR NIVEL 2]],ActividadesCom[[#This Row],[VALOR NIVEL 1]]),0),"")</f>
        <v>3</v>
      </c>
      <c r="G4050" s="5" t="str">
        <f>IF(ActividadesCom[[#This Row],[PROMEDIO]]="","",IF(ActividadesCom[[#This Row],[PROMEDIO]]&gt;=4,"EXCELENTE",IF(ActividadesCom[[#This Row],[PROMEDIO]]&gt;=3,"NOTABLE",IF(ActividadesCom[[#This Row],[PROMEDIO]]&gt;=2,"BUENO",IF(ActividadesCom[[#This Row],[PROMEDIO]]=1,"SUFICIENTE","")))))</f>
        <v>NOTABLE</v>
      </c>
      <c r="H4050" s="5">
        <f>MAX(ActividadesCom[[#This Row],[PERÍODO 1]],ActividadesCom[[#This Row],[PERÍODO 2]],ActividadesCom[[#This Row],[PERÍODO 3]],ActividadesCom[[#This Row],[PERÍODO 4]],ActividadesCom[[#This Row],[PERÍODO 5]])</f>
        <v>20213</v>
      </c>
      <c r="I4050" s="6" t="s">
        <v>1030</v>
      </c>
      <c r="J4050" s="5">
        <v>20193</v>
      </c>
      <c r="K4050" s="5" t="s">
        <v>4010</v>
      </c>
      <c r="L4050" s="5">
        <f>IF(ActividadesCom[[#This Row],[NIVEL 1]]&lt;&gt;0,VLOOKUP(ActividadesCom[[#This Row],[NIVEL 1]],Catálogo!A:B,2,FALSE),"")</f>
        <v>2</v>
      </c>
      <c r="M4050" s="5">
        <v>1</v>
      </c>
      <c r="N4050" s="6" t="s">
        <v>4141</v>
      </c>
      <c r="O4050" s="5">
        <v>20203</v>
      </c>
      <c r="P4050" s="5" t="s">
        <v>4008</v>
      </c>
      <c r="Q4050" s="5">
        <f>IF(ActividadesCom[[#This Row],[NIVEL 2]]&lt;&gt;0,VLOOKUP(ActividadesCom[[#This Row],[NIVEL 2]],Catálogo!A:B,2,FALSE),"")</f>
        <v>4</v>
      </c>
      <c r="R4050" s="5">
        <v>1</v>
      </c>
      <c r="S4050" s="6" t="s">
        <v>4571</v>
      </c>
      <c r="T4050" s="5">
        <v>20213</v>
      </c>
      <c r="U4050" s="5" t="s">
        <v>4009</v>
      </c>
      <c r="V4050" s="5">
        <f>IF(ActividadesCom[[#This Row],[NIVEL 3]]&lt;&gt;0,VLOOKUP(ActividadesCom[[#This Row],[NIVEL 3]],Catálogo!A:B,2,FALSE),"")</f>
        <v>3</v>
      </c>
      <c r="W4050" s="5">
        <v>1</v>
      </c>
      <c r="X4050" s="6" t="s">
        <v>665</v>
      </c>
      <c r="Y4050" s="5">
        <v>20201</v>
      </c>
      <c r="Z4050" s="5" t="s">
        <v>4009</v>
      </c>
      <c r="AA4050" s="5">
        <f>IF(ActividadesCom[[#This Row],[NIVEL 4]]&lt;&gt;0,VLOOKUP(ActividadesCom[[#This Row],[NIVEL 4]],Catálogo!A:B,2,FALSE),"")</f>
        <v>3</v>
      </c>
      <c r="AB4050" s="5">
        <v>1</v>
      </c>
      <c r="AC4050" s="6" t="s">
        <v>47</v>
      </c>
      <c r="AD4050" s="5">
        <v>20193</v>
      </c>
      <c r="AE4050" s="5" t="s">
        <v>4009</v>
      </c>
      <c r="AF4050" s="5">
        <f>IF(ActividadesCom[[#This Row],[NIVEL 5]]&lt;&gt;0,VLOOKUP(ActividadesCom[[#This Row],[NIVEL 5]],Catálogo!A:B,2,FALSE),"")</f>
        <v>3</v>
      </c>
      <c r="AG4050" s="5">
        <v>1</v>
      </c>
      <c r="AH4050" s="2"/>
      <c r="AI4050" s="2"/>
    </row>
    <row r="4051" spans="1:35" ht="30" customHeight="1" x14ac:dyDescent="0.25">
      <c r="A4051" s="7" t="s">
        <v>5002</v>
      </c>
      <c r="B4051" s="10" t="str">
        <f>VLOOKUP(ActividadesCom[[#This Row],[NO. DE CONTROL]],'LISTADO ESTUDIANTES'!A:C,3,FALSE)</f>
        <v>UC CANCHE ENRIQUE ISRAEL</v>
      </c>
      <c r="C4051" s="97" t="str">
        <f>VLOOKUP(ActividadesCom[[#This Row],[NO. DE CONTROL]],'LISTADO ESTUDIANTES'!A:B,2,FALSE)</f>
        <v>INGENIERIA CIVIL</v>
      </c>
      <c r="D4051" s="18" t="str">
        <f>VLOOKUP(ActividadesCom[[#This Row],[NO. DE CONTROL]],'LISTADO ESTUDIANTES'!A:D,4,FALSE)</f>
        <v>ACTIVO(A)</v>
      </c>
      <c r="E4051" s="7">
        <f>SUM(ActividadesCom[[#This Row],[CRÉD. 1]],ActividadesCom[[#This Row],[CRÉD. 2]],ActividadesCom[[#This Row],[CRÉD. 3]],ActividadesCom[[#This Row],[CRÉD. 4]],ActividadesCom[[#This Row],[CRÉD. 5]])</f>
        <v>0</v>
      </c>
      <c r="F4051" s="18" t="str">
        <f>IF(ActividadesCom[[#This Row],[ÚLTIMO SEMESTRE CON CRÉDITOS]]&gt;0,ROUND(AVERAGE(ActividadesCom[[#This Row],[VALOR NIVEL 5]],ActividadesCom[[#This Row],[VALOR NIVEL 4]],ActividadesCom[[#This Row],[VALOR NIVEL 3]],ActividadesCom[[#This Row],[VALOR NIVEL 2]],ActividadesCom[[#This Row],[VALOR NIVEL 1]]),0),"")</f>
        <v/>
      </c>
      <c r="G4051" s="7" t="str">
        <f>IF(ActividadesCom[[#This Row],[PROMEDIO]]="","",IF(ActividadesCom[[#This Row],[PROMEDIO]]&gt;=4,"EXCELENTE",IF(ActividadesCom[[#This Row],[PROMEDIO]]&gt;=3,"NOTABLE",IF(ActividadesCom[[#This Row],[PROMEDIO]]&gt;=2,"BUENO",IF(ActividadesCom[[#This Row],[PROMEDIO]]=1,"SUFICIENTE","")))))</f>
        <v/>
      </c>
      <c r="H4051" s="18">
        <f>MAX(ActividadesCom[[#This Row],[PERÍODO 1]],ActividadesCom[[#This Row],[PERÍODO 2]],ActividadesCom[[#This Row],[PERÍODO 3]],ActividadesCom[[#This Row],[PERÍODO 4]],ActividadesCom[[#This Row],[PERÍODO 5]])</f>
        <v>0</v>
      </c>
      <c r="I4051" s="6"/>
      <c r="J4051" s="5"/>
      <c r="K4051" s="5"/>
      <c r="L4051" s="18" t="str">
        <f>IF(ActividadesCom[[#This Row],[NIVEL 1]]&lt;&gt;0,VLOOKUP(ActividadesCom[[#This Row],[NIVEL 1]],Catálogo!A:B,2,FALSE),"")</f>
        <v/>
      </c>
      <c r="M4051" s="5"/>
      <c r="N4051" s="6"/>
      <c r="O4051" s="5"/>
      <c r="P4051" s="5"/>
      <c r="Q4051" s="18" t="str">
        <f>IF(ActividadesCom[[#This Row],[NIVEL 2]]&lt;&gt;0,VLOOKUP(ActividadesCom[[#This Row],[NIVEL 2]],Catálogo!A:B,2,FALSE),"")</f>
        <v/>
      </c>
      <c r="R4051" s="5"/>
      <c r="S4051" s="6"/>
      <c r="T4051" s="5"/>
      <c r="U4051" s="5"/>
      <c r="V4051" s="18" t="str">
        <f>IF(ActividadesCom[[#This Row],[NIVEL 3]]&lt;&gt;0,VLOOKUP(ActividadesCom[[#This Row],[NIVEL 3]],Catálogo!A:B,2,FALSE),"")</f>
        <v/>
      </c>
      <c r="W4051" s="5"/>
      <c r="X4051" s="6"/>
      <c r="Y4051" s="5"/>
      <c r="Z4051" s="5"/>
      <c r="AA4051" s="18" t="str">
        <f>IF(ActividadesCom[[#This Row],[NIVEL 4]]&lt;&gt;0,VLOOKUP(ActividadesCom[[#This Row],[NIVEL 4]],Catálogo!A:B,2,FALSE),"")</f>
        <v/>
      </c>
      <c r="AB4051" s="5"/>
      <c r="AC4051" s="6"/>
      <c r="AD4051" s="5"/>
      <c r="AE4051" s="5"/>
      <c r="AF4051" s="18" t="str">
        <f>IF(ActividadesCom[[#This Row],[NIVEL 5]]&lt;&gt;0,VLOOKUP(ActividadesCom[[#This Row],[NIVEL 5]],Catálogo!A:B,2,FALSE),"")</f>
        <v/>
      </c>
      <c r="AG4051" s="36"/>
      <c r="AH4051" s="2"/>
      <c r="AI4051" s="2"/>
    </row>
    <row r="4052" spans="1:35" ht="30" hidden="1" customHeight="1" x14ac:dyDescent="0.25">
      <c r="A4052" s="43" t="s">
        <v>4719</v>
      </c>
      <c r="B4052" s="97" t="str">
        <f>VLOOKUP(ActividadesCom[[#This Row],[NO. DE CONTROL]],'LISTADO ESTUDIANTES'!A:C,3,FALSE)</f>
        <v>HERRERA NOVELO MARTHA GUADALUPE</v>
      </c>
      <c r="C4052" s="103" t="str">
        <f>VLOOKUP(ActividadesCom[[#This Row],[NO. DE CONTROL]],'LISTADO ESTUDIANTES'!A:B,2,FALSE)</f>
        <v>ARQUITECTURA</v>
      </c>
      <c r="D4052" s="44" t="str">
        <f>VLOOKUP(ActividadesCom[[#This Row],[NO. DE CONTROL]],'LISTADO ESTUDIANTES'!A:D,4,FALSE)</f>
        <v>BAJA</v>
      </c>
      <c r="E4052" s="5">
        <f>SUM(ActividadesCom[[#This Row],[CRÉD. 1]],ActividadesCom[[#This Row],[CRÉD. 2]],ActividadesCom[[#This Row],[CRÉD. 3]],ActividadesCom[[#This Row],[CRÉD. 4]],ActividadesCom[[#This Row],[CRÉD. 5]])</f>
        <v>1</v>
      </c>
      <c r="F4052" s="44">
        <f>IF(ActividadesCom[[#This Row],[ÚLTIMO SEMESTRE CON CRÉDITOS]]&gt;0,ROUND(AVERAGE(ActividadesCom[[#This Row],[VALOR NIVEL 5]],ActividadesCom[[#This Row],[VALOR NIVEL 4]],ActividadesCom[[#This Row],[VALOR NIVEL 3]],ActividadesCom[[#This Row],[VALOR NIVEL 2]],ActividadesCom[[#This Row],[VALOR NIVEL 1]]),0),"")</f>
        <v>4</v>
      </c>
      <c r="G4052" s="44" t="str">
        <f>IF(ActividadesCom[[#This Row],[PROMEDIO]]="","",IF(ActividadesCom[[#This Row],[PROMEDIO]]&gt;=4,"EXCELENTE",IF(ActividadesCom[[#This Row],[PROMEDIO]]&gt;=3,"NOTABLE",IF(ActividadesCom[[#This Row],[PROMEDIO]]&gt;=2,"BUENO",IF(ActividadesCom[[#This Row],[PROMEDIO]]=1,"SUFICIENTE","")))))</f>
        <v>EXCELENTE</v>
      </c>
      <c r="H4052" s="5">
        <f>MAX(ActividadesCom[[#This Row],[PERÍODO 1]],ActividadesCom[[#This Row],[PERÍODO 2]],ActividadesCom[[#This Row],[PERÍODO 3]],ActividadesCom[[#This Row],[PERÍODO 4]],ActividadesCom[[#This Row],[PERÍODO 5]])</f>
        <v>20213</v>
      </c>
      <c r="I4052" s="45" t="s">
        <v>4695</v>
      </c>
      <c r="J4052" s="46">
        <v>20213</v>
      </c>
      <c r="K4052" s="40" t="s">
        <v>4008</v>
      </c>
      <c r="L4052" s="5">
        <f>IF(ActividadesCom[[#This Row],[NIVEL 1]]&lt;&gt;0,VLOOKUP(ActividadesCom[[#This Row],[NIVEL 1]],Catálogo!A:B,2,FALSE),"")</f>
        <v>4</v>
      </c>
      <c r="M4052" s="46">
        <v>1</v>
      </c>
      <c r="N4052" s="45"/>
      <c r="O4052" s="46"/>
      <c r="P4052" s="46"/>
      <c r="Q4052" s="5" t="str">
        <f>IF(ActividadesCom[[#This Row],[NIVEL 2]]&lt;&gt;0,VLOOKUP(ActividadesCom[[#This Row],[NIVEL 2]],Catálogo!A:B,2,FALSE),"")</f>
        <v/>
      </c>
      <c r="R4052" s="46"/>
      <c r="S4052" s="45"/>
      <c r="T4052" s="46"/>
      <c r="U4052" s="46"/>
      <c r="V4052" s="5" t="str">
        <f>IF(ActividadesCom[[#This Row],[NIVEL 3]]&lt;&gt;0,VLOOKUP(ActividadesCom[[#This Row],[NIVEL 3]],Catálogo!A:B,2,FALSE),"")</f>
        <v/>
      </c>
      <c r="W4052" s="46"/>
      <c r="X4052" s="45"/>
      <c r="Y4052" s="46"/>
      <c r="Z4052" s="46"/>
      <c r="AA4052" s="5" t="str">
        <f>IF(ActividadesCom[[#This Row],[NIVEL 4]]&lt;&gt;0,VLOOKUP(ActividadesCom[[#This Row],[NIVEL 4]],Catálogo!A:B,2,FALSE),"")</f>
        <v/>
      </c>
      <c r="AB4052" s="46"/>
      <c r="AC4052" s="45"/>
      <c r="AD4052" s="46"/>
      <c r="AE4052" s="46"/>
      <c r="AF4052" s="5" t="str">
        <f>IF(ActividadesCom[[#This Row],[NIVEL 5]]&lt;&gt;0,VLOOKUP(ActividadesCom[[#This Row],[NIVEL 5]],Catálogo!A:B,2,FALSE),"")</f>
        <v/>
      </c>
      <c r="AG4052" s="47"/>
      <c r="AH4052" s="2"/>
      <c r="AI4052" s="2"/>
    </row>
    <row r="4053" spans="1:35" ht="30" customHeight="1" x14ac:dyDescent="0.25">
      <c r="A4053" s="7" t="s">
        <v>5001</v>
      </c>
      <c r="B4053" s="10" t="str">
        <f>VLOOKUP(ActividadesCom[[#This Row],[NO. DE CONTROL]],'LISTADO ESTUDIANTES'!A:C,3,FALSE)</f>
        <v>PUCH PAT FABIAN AUGUSTO</v>
      </c>
      <c r="C4053" s="97" t="str">
        <f>VLOOKUP(ActividadesCom[[#This Row],[NO. DE CONTROL]],'LISTADO ESTUDIANTES'!A:B,2,FALSE)</f>
        <v>INGENIERIA CIVIL</v>
      </c>
      <c r="D4053" s="18" t="str">
        <f>VLOOKUP(ActividadesCom[[#This Row],[NO. DE CONTROL]],'LISTADO ESTUDIANTES'!A:D,4,FALSE)</f>
        <v>ACTIVO(A)</v>
      </c>
      <c r="E4053" s="7">
        <f>SUM(ActividadesCom[[#This Row],[CRÉD. 1]],ActividadesCom[[#This Row],[CRÉD. 2]],ActividadesCom[[#This Row],[CRÉD. 3]],ActividadesCom[[#This Row],[CRÉD. 4]],ActividadesCom[[#This Row],[CRÉD. 5]])</f>
        <v>0</v>
      </c>
      <c r="F4053" s="18" t="str">
        <f>IF(ActividadesCom[[#This Row],[ÚLTIMO SEMESTRE CON CRÉDITOS]]&gt;0,ROUND(AVERAGE(ActividadesCom[[#This Row],[VALOR NIVEL 5]],ActividadesCom[[#This Row],[VALOR NIVEL 4]],ActividadesCom[[#This Row],[VALOR NIVEL 3]],ActividadesCom[[#This Row],[VALOR NIVEL 2]],ActividadesCom[[#This Row],[VALOR NIVEL 1]]),0),"")</f>
        <v/>
      </c>
      <c r="G4053" s="7" t="str">
        <f>IF(ActividadesCom[[#This Row],[PROMEDIO]]="","",IF(ActividadesCom[[#This Row],[PROMEDIO]]&gt;=4,"EXCELENTE",IF(ActividadesCom[[#This Row],[PROMEDIO]]&gt;=3,"NOTABLE",IF(ActividadesCom[[#This Row],[PROMEDIO]]&gt;=2,"BUENO",IF(ActividadesCom[[#This Row],[PROMEDIO]]=1,"SUFICIENTE","")))))</f>
        <v/>
      </c>
      <c r="H4053" s="18">
        <f>MAX(ActividadesCom[[#This Row],[PERÍODO 1]],ActividadesCom[[#This Row],[PERÍODO 2]],ActividadesCom[[#This Row],[PERÍODO 3]],ActividadesCom[[#This Row],[PERÍODO 4]],ActividadesCom[[#This Row],[PERÍODO 5]])</f>
        <v>0</v>
      </c>
      <c r="I4053" s="6"/>
      <c r="J4053" s="5"/>
      <c r="K4053" s="5"/>
      <c r="L4053" s="18" t="str">
        <f>IF(ActividadesCom[[#This Row],[NIVEL 1]]&lt;&gt;0,VLOOKUP(ActividadesCom[[#This Row],[NIVEL 1]],Catálogo!A:B,2,FALSE),"")</f>
        <v/>
      </c>
      <c r="M4053" s="5"/>
      <c r="N4053" s="6"/>
      <c r="O4053" s="5"/>
      <c r="P4053" s="5"/>
      <c r="Q4053" s="18" t="str">
        <f>IF(ActividadesCom[[#This Row],[NIVEL 2]]&lt;&gt;0,VLOOKUP(ActividadesCom[[#This Row],[NIVEL 2]],Catálogo!A:B,2,FALSE),"")</f>
        <v/>
      </c>
      <c r="R4053" s="5"/>
      <c r="S4053" s="6"/>
      <c r="T4053" s="5"/>
      <c r="U4053" s="5"/>
      <c r="V4053" s="18" t="str">
        <f>IF(ActividadesCom[[#This Row],[NIVEL 3]]&lt;&gt;0,VLOOKUP(ActividadesCom[[#This Row],[NIVEL 3]],Catálogo!A:B,2,FALSE),"")</f>
        <v/>
      </c>
      <c r="W4053" s="5"/>
      <c r="X4053" s="6"/>
      <c r="Y4053" s="5"/>
      <c r="Z4053" s="5"/>
      <c r="AA4053" s="18" t="str">
        <f>IF(ActividadesCom[[#This Row],[NIVEL 4]]&lt;&gt;0,VLOOKUP(ActividadesCom[[#This Row],[NIVEL 4]],Catálogo!A:B,2,FALSE),"")</f>
        <v/>
      </c>
      <c r="AB4053" s="5"/>
      <c r="AC4053" s="6"/>
      <c r="AD4053" s="5"/>
      <c r="AE4053" s="5"/>
      <c r="AF4053" s="18" t="str">
        <f>IF(ActividadesCom[[#This Row],[NIVEL 5]]&lt;&gt;0,VLOOKUP(ActividadesCom[[#This Row],[NIVEL 5]],Catálogo!A:B,2,FALSE),"")</f>
        <v/>
      </c>
      <c r="AG4053" s="36"/>
      <c r="AH4053" s="2"/>
      <c r="AI4053" s="2"/>
    </row>
    <row r="4054" spans="1:35" ht="30" customHeight="1" x14ac:dyDescent="0.25">
      <c r="A4054" s="7" t="s">
        <v>4466</v>
      </c>
      <c r="B4054" s="97" t="str">
        <f>VLOOKUP(ActividadesCom[[#This Row],[NO. DE CONTROL]],'LISTADO ESTUDIANTES'!A:C,3,FALSE)</f>
        <v>GONZALEZ GARCIA RICARDO DEL JESUS</v>
      </c>
      <c r="C4054" s="97" t="str">
        <f>VLOOKUP(ActividadesCom[[#This Row],[NO. DE CONTROL]],'LISTADO ESTUDIANTES'!A:B,2,FALSE)</f>
        <v>INGENIERIA CIVIL</v>
      </c>
      <c r="D4054" s="18" t="str">
        <f>VLOOKUP(ActividadesCom[[#This Row],[NO. DE CONTROL]],'LISTADO ESTUDIANTES'!A:D,4,FALSE)</f>
        <v>ACTIVO(A)</v>
      </c>
      <c r="E4054" s="5">
        <f>SUM(ActividadesCom[[#This Row],[CRÉD. 1]],ActividadesCom[[#This Row],[CRÉD. 2]],ActividadesCom[[#This Row],[CRÉD. 3]],ActividadesCom[[#This Row],[CRÉD. 4]],ActividadesCom[[#This Row],[CRÉD. 5]])</f>
        <v>5</v>
      </c>
      <c r="F4054" s="18">
        <f>IF(ActividadesCom[[#This Row],[ÚLTIMO SEMESTRE CON CRÉDITOS]]&gt;0,ROUND(AVERAGE(ActividadesCom[[#This Row],[VALOR NIVEL 5]],ActividadesCom[[#This Row],[VALOR NIVEL 4]],ActividadesCom[[#This Row],[VALOR NIVEL 3]],ActividadesCom[[#This Row],[VALOR NIVEL 2]],ActividadesCom[[#This Row],[VALOR NIVEL 1]]),0),"")</f>
        <v>3</v>
      </c>
      <c r="G4054" s="18" t="str">
        <f>IF(ActividadesCom[[#This Row],[PROMEDIO]]="","",IF(ActividadesCom[[#This Row],[PROMEDIO]]&gt;=4,"EXCELENTE",IF(ActividadesCom[[#This Row],[PROMEDIO]]&gt;=3,"NOTABLE",IF(ActividadesCom[[#This Row],[PROMEDIO]]&gt;=2,"BUENO",IF(ActividadesCom[[#This Row],[PROMEDIO]]=1,"SUFICIENTE","")))))</f>
        <v>NOTABLE</v>
      </c>
      <c r="H4054" s="5">
        <f>MAX(ActividadesCom[[#This Row],[PERÍODO 1]],ActividadesCom[[#This Row],[PERÍODO 2]],ActividadesCom[[#This Row],[PERÍODO 3]],ActividadesCom[[#This Row],[PERÍODO 4]],ActividadesCom[[#This Row],[PERÍODO 5]])</f>
        <v>20213</v>
      </c>
      <c r="I4054" s="6" t="s">
        <v>4485</v>
      </c>
      <c r="J4054" s="5">
        <v>20211</v>
      </c>
      <c r="K4054" s="5" t="s">
        <v>4008</v>
      </c>
      <c r="L4054" s="5">
        <f>IF(ActividadesCom[[#This Row],[NIVEL 1]]&lt;&gt;0,VLOOKUP(ActividadesCom[[#This Row],[NIVEL 1]],Catálogo!A:B,2,FALSE),"")</f>
        <v>4</v>
      </c>
      <c r="M4054" s="5">
        <v>1</v>
      </c>
      <c r="N4054" s="6" t="s">
        <v>4478</v>
      </c>
      <c r="O4054" s="5">
        <v>20211</v>
      </c>
      <c r="P4054" s="5" t="s">
        <v>4009</v>
      </c>
      <c r="Q4054" s="5">
        <f>IF(ActividadesCom[[#This Row],[NIVEL 2]]&lt;&gt;0,VLOOKUP(ActividadesCom[[#This Row],[NIVEL 2]],Catálogo!A:B,2,FALSE),"")</f>
        <v>3</v>
      </c>
      <c r="R4054" s="5">
        <v>1</v>
      </c>
      <c r="S4054" s="6" t="s">
        <v>4515</v>
      </c>
      <c r="T4054" s="5">
        <v>20211</v>
      </c>
      <c r="U4054" s="5" t="s">
        <v>4008</v>
      </c>
      <c r="V4054" s="5">
        <f>IF(ActividadesCom[[#This Row],[NIVEL 3]]&lt;&gt;0,VLOOKUP(ActividadesCom[[#This Row],[NIVEL 3]],Catálogo!A:B,2,FALSE),"")</f>
        <v>4</v>
      </c>
      <c r="W4054" s="5">
        <v>1</v>
      </c>
      <c r="X4054" s="6" t="s">
        <v>3519</v>
      </c>
      <c r="Y4054" s="5">
        <v>20211</v>
      </c>
      <c r="Z4054" s="5" t="s">
        <v>4009</v>
      </c>
      <c r="AA4054" s="5">
        <f>IF(ActividadesCom[[#This Row],[NIVEL 4]]&lt;&gt;0,VLOOKUP(ActividadesCom[[#This Row],[NIVEL 4]],Catálogo!A:B,2,FALSE),"")</f>
        <v>3</v>
      </c>
      <c r="AB4054" s="5">
        <v>1</v>
      </c>
      <c r="AC4054" s="6" t="s">
        <v>4745</v>
      </c>
      <c r="AD4054" s="5">
        <v>20213</v>
      </c>
      <c r="AE4054" s="5" t="s">
        <v>4011</v>
      </c>
      <c r="AF4054" s="5">
        <f>IF(ActividadesCom[[#This Row],[NIVEL 5]]&lt;&gt;0,VLOOKUP(ActividadesCom[[#This Row],[NIVEL 5]],Catálogo!A:B,2,FALSE),"")</f>
        <v>1</v>
      </c>
      <c r="AG4054" s="36">
        <v>1</v>
      </c>
      <c r="AH4054" s="2"/>
      <c r="AI4054" s="2"/>
    </row>
    <row r="4055" spans="1:35" ht="30" customHeight="1" x14ac:dyDescent="0.25">
      <c r="A4055" s="7" t="s">
        <v>4778</v>
      </c>
      <c r="B4055" s="97" t="str">
        <f>VLOOKUP(ActividadesCom[[#This Row],[NO. DE CONTROL]],'LISTADO ESTUDIANTES'!A:C,3,FALSE)</f>
        <v>TAMAYO HERNANDEZ GUADALUPE DE LOS ANGELES</v>
      </c>
      <c r="C4055" s="97" t="str">
        <f>VLOOKUP(ActividadesCom[[#This Row],[NO. DE CONTROL]],'LISTADO ESTUDIANTES'!A:B,2,FALSE)</f>
        <v>INGENIERIA CIVIL</v>
      </c>
      <c r="D4055" s="18" t="str">
        <f>VLOOKUP(ActividadesCom[[#This Row],[NO. DE CONTROL]],'LISTADO ESTUDIANTES'!A:D,4,FALSE)</f>
        <v>ACTIVO(A)</v>
      </c>
      <c r="E4055" s="5">
        <f>SUM(ActividadesCom[[#This Row],[CRÉD. 1]],ActividadesCom[[#This Row],[CRÉD. 2]],ActividadesCom[[#This Row],[CRÉD. 3]],ActividadesCom[[#This Row],[CRÉD. 4]],ActividadesCom[[#This Row],[CRÉD. 5]])</f>
        <v>5</v>
      </c>
      <c r="F4055" s="18">
        <f>IF(ActividadesCom[[#This Row],[ÚLTIMO SEMESTRE CON CRÉDITOS]]&gt;0,ROUND(AVERAGE(ActividadesCom[[#This Row],[VALOR NIVEL 5]],ActividadesCom[[#This Row],[VALOR NIVEL 4]],ActividadesCom[[#This Row],[VALOR NIVEL 3]],ActividadesCom[[#This Row],[VALOR NIVEL 2]],ActividadesCom[[#This Row],[VALOR NIVEL 1]]),0),"")</f>
        <v>3</v>
      </c>
      <c r="G4055" s="7" t="str">
        <f>IF(ActividadesCom[[#This Row],[PROMEDIO]]="","",IF(ActividadesCom[[#This Row],[PROMEDIO]]&gt;=4,"EXCELENTE",IF(ActividadesCom[[#This Row],[PROMEDIO]]&gt;=3,"NOTABLE",IF(ActividadesCom[[#This Row],[PROMEDIO]]&gt;=2,"BUENO",IF(ActividadesCom[[#This Row],[PROMEDIO]]=1,"SUFICIENTE","")))))</f>
        <v>NOTABLE</v>
      </c>
      <c r="H4055" s="5">
        <f>MAX(ActividadesCom[[#This Row],[PERÍODO 1]],ActividadesCom[[#This Row],[PERÍODO 2]],ActividadesCom[[#This Row],[PERÍODO 3]],ActividadesCom[[#This Row],[PERÍODO 4]],ActividadesCom[[#This Row],[PERÍODO 5]])</f>
        <v>20221</v>
      </c>
      <c r="I4055" s="6" t="s">
        <v>665</v>
      </c>
      <c r="J4055" s="5">
        <v>20213</v>
      </c>
      <c r="K4055" s="5" t="s">
        <v>4010</v>
      </c>
      <c r="L4055" s="5">
        <f>IF(ActividadesCom[[#This Row],[NIVEL 1]]&lt;&gt;0,VLOOKUP(ActividadesCom[[#This Row],[NIVEL 1]],Catálogo!A:B,2,FALSE),"")</f>
        <v>2</v>
      </c>
      <c r="M4055" s="5">
        <v>1</v>
      </c>
      <c r="N4055" s="6" t="s">
        <v>4917</v>
      </c>
      <c r="O4055" s="5">
        <v>20221</v>
      </c>
      <c r="P4055" s="5" t="s">
        <v>4009</v>
      </c>
      <c r="Q4055" s="5">
        <f>IF(ActividadesCom[[#This Row],[NIVEL 2]]&lt;&gt;0,VLOOKUP(ActividadesCom[[#This Row],[NIVEL 2]],Catálogo!A:B,2,FALSE),"")</f>
        <v>3</v>
      </c>
      <c r="R4055" s="5">
        <v>1</v>
      </c>
      <c r="S4055" s="6" t="s">
        <v>4948</v>
      </c>
      <c r="T4055" s="5">
        <v>20221</v>
      </c>
      <c r="U4055" s="5" t="s">
        <v>4008</v>
      </c>
      <c r="V4055" s="5">
        <f>IF(ActividadesCom[[#This Row],[NIVEL 3]]&lt;&gt;0,VLOOKUP(ActividadesCom[[#This Row],[NIVEL 3]],Catálogo!A:B,2,FALSE),"")</f>
        <v>4</v>
      </c>
      <c r="W4055" s="5">
        <v>1</v>
      </c>
      <c r="X4055" s="6" t="s">
        <v>4897</v>
      </c>
      <c r="Y4055" s="5">
        <v>20221</v>
      </c>
      <c r="Z4055" s="5" t="s">
        <v>4008</v>
      </c>
      <c r="AA4055" s="5">
        <f>IF(ActividadesCom[[#This Row],[NIVEL 4]]&lt;&gt;0,VLOOKUP(ActividadesCom[[#This Row],[NIVEL 4]],Catálogo!A:B,2,FALSE),"")</f>
        <v>4</v>
      </c>
      <c r="AB4055" s="5">
        <v>1</v>
      </c>
      <c r="AC4055" s="6" t="s">
        <v>665</v>
      </c>
      <c r="AD4055" s="5">
        <v>20221</v>
      </c>
      <c r="AE4055" s="5" t="s">
        <v>4010</v>
      </c>
      <c r="AF4055" s="5">
        <f>IF(ActividadesCom[[#This Row],[NIVEL 5]]&lt;&gt;0,VLOOKUP(ActividadesCom[[#This Row],[NIVEL 5]],Catálogo!A:B,2,FALSE),"")</f>
        <v>2</v>
      </c>
      <c r="AG4055" s="36">
        <v>1</v>
      </c>
      <c r="AH4055" s="2"/>
      <c r="AI4055" s="2"/>
    </row>
    <row r="4056" spans="1:35" ht="30" customHeight="1" x14ac:dyDescent="0.25">
      <c r="A4056" s="127" t="s">
        <v>5844</v>
      </c>
      <c r="B4056" s="128" t="str">
        <f>VLOOKUP(ActividadesCom[[#This Row],[NO. DE CONTROL]],'LISTADO ESTUDIANTES'!A:C,3,FALSE)</f>
        <v xml:space="preserve">LANDEROS MIJANGOS EZEQUIEL LEONARDO </v>
      </c>
      <c r="C4056" s="129" t="s">
        <v>4970</v>
      </c>
      <c r="D4056" s="130" t="s">
        <v>5446</v>
      </c>
      <c r="E4056" s="127">
        <f>SUM(ActividadesCom[[#This Row],[CRÉD. 1]],ActividadesCom[[#This Row],[CRÉD. 2]],ActividadesCom[[#This Row],[CRÉD. 3]],ActividadesCom[[#This Row],[CRÉD. 4]],ActividadesCom[[#This Row],[CRÉD. 5]])</f>
        <v>1</v>
      </c>
      <c r="F4056" s="130">
        <f>IF(ActividadesCom[[#This Row],[ÚLTIMO SEMESTRE CON CRÉDITOS]]&gt;0,ROUND(AVERAGE(ActividadesCom[[#This Row],[VALOR NIVEL 5]],ActividadesCom[[#This Row],[VALOR NIVEL 4]],ActividadesCom[[#This Row],[VALOR NIVEL 3]],ActividadesCom[[#This Row],[VALOR NIVEL 2]],ActividadesCom[[#This Row],[VALOR NIVEL 1]]),0),"")</f>
        <v>4</v>
      </c>
      <c r="G4056" s="127" t="str">
        <f>IF(ActividadesCom[[#This Row],[PROMEDIO]]="","",IF(ActividadesCom[[#This Row],[PROMEDIO]]&gt;=4,"EXCELENTE",IF(ActividadesCom[[#This Row],[PROMEDIO]]&gt;=3,"NOTABLE",IF(ActividadesCom[[#This Row],[PROMEDIO]]&gt;=2,"BUENO",IF(ActividadesCom[[#This Row],[PROMEDIO]]=1,"SUFICIENTE","")))))</f>
        <v>EXCELENTE</v>
      </c>
      <c r="H4056" s="130">
        <f>MAX(ActividadesCom[[#This Row],[PERÍODO 1]],ActividadesCom[[#This Row],[PERÍODO 2]],ActividadesCom[[#This Row],[PERÍODO 3]],ActividadesCom[[#This Row],[PERÍODO 4]],ActividadesCom[[#This Row],[PERÍODO 5]])</f>
        <v>20223</v>
      </c>
      <c r="I4056" s="133" t="s">
        <v>5843</v>
      </c>
      <c r="J4056" s="131">
        <v>20223</v>
      </c>
      <c r="K4056" s="131" t="s">
        <v>4008</v>
      </c>
      <c r="L4056" s="130">
        <f>IF(ActividadesCom[[#This Row],[NIVEL 1]]&lt;&gt;0,VLOOKUP(ActividadesCom[[#This Row],[NIVEL 1]],Catálogo!A:B,2,FALSE),"")</f>
        <v>4</v>
      </c>
      <c r="M4056" s="131">
        <v>1</v>
      </c>
      <c r="N4056" s="133"/>
      <c r="O4056" s="131"/>
      <c r="P4056" s="131"/>
      <c r="Q4056" s="130" t="str">
        <f>IF(ActividadesCom[[#This Row],[NIVEL 2]]&lt;&gt;0,VLOOKUP(ActividadesCom[[#This Row],[NIVEL 2]],Catálogo!A:B,2,FALSE),"")</f>
        <v/>
      </c>
      <c r="R4056" s="131"/>
      <c r="S4056" s="133"/>
      <c r="T4056" s="131"/>
      <c r="U4056" s="131"/>
      <c r="V4056" s="130" t="str">
        <f>IF(ActividadesCom[[#This Row],[NIVEL 3]]&lt;&gt;0,VLOOKUP(ActividadesCom[[#This Row],[NIVEL 3]],Catálogo!A:B,2,FALSE),"")</f>
        <v/>
      </c>
      <c r="W4056" s="131"/>
      <c r="X4056" s="133"/>
      <c r="Y4056" s="131"/>
      <c r="Z4056" s="131"/>
      <c r="AA4056" s="130" t="str">
        <f>IF(ActividadesCom[[#This Row],[NIVEL 4]]&lt;&gt;0,VLOOKUP(ActividadesCom[[#This Row],[NIVEL 4]],Catálogo!A:B,2,FALSE),"")</f>
        <v/>
      </c>
      <c r="AB4056" s="131"/>
      <c r="AC4056" s="133"/>
      <c r="AD4056" s="131"/>
      <c r="AE4056" s="131"/>
      <c r="AF4056" s="130" t="str">
        <f>IF(ActividadesCom[[#This Row],[NIVEL 5]]&lt;&gt;0,VLOOKUP(ActividadesCom[[#This Row],[NIVEL 5]],Catálogo!A:B,2,FALSE),"")</f>
        <v/>
      </c>
      <c r="AG4056" s="132"/>
      <c r="AH4056" s="2"/>
      <c r="AI4056" s="2"/>
    </row>
    <row r="4057" spans="1:35" ht="30" customHeight="1" x14ac:dyDescent="0.25">
      <c r="A4057" s="127" t="s">
        <v>5854</v>
      </c>
      <c r="B4057" s="128" t="str">
        <f>VLOOKUP(ActividadesCom[[#This Row],[NO. DE CONTROL]],'LISTADO ESTUDIANTES'!A:C,3,FALSE)</f>
        <v xml:space="preserve">DOMINGUEZ EUAN OMAR DE JESUS </v>
      </c>
      <c r="C4057" s="129" t="s">
        <v>4970</v>
      </c>
      <c r="D4057" s="130" t="s">
        <v>5446</v>
      </c>
      <c r="E4057" s="127">
        <f>SUM(ActividadesCom[[#This Row],[CRÉD. 1]],ActividadesCom[[#This Row],[CRÉD. 2]],ActividadesCom[[#This Row],[CRÉD. 3]],ActividadesCom[[#This Row],[CRÉD. 4]],ActividadesCom[[#This Row],[CRÉD. 5]])</f>
        <v>1</v>
      </c>
      <c r="F4057" s="130">
        <f>IF(ActividadesCom[[#This Row],[ÚLTIMO SEMESTRE CON CRÉDITOS]]&gt;0,ROUND(AVERAGE(ActividadesCom[[#This Row],[VALOR NIVEL 5]],ActividadesCom[[#This Row],[VALOR NIVEL 4]],ActividadesCom[[#This Row],[VALOR NIVEL 3]],ActividadesCom[[#This Row],[VALOR NIVEL 2]],ActividadesCom[[#This Row],[VALOR NIVEL 1]]),0),"")</f>
        <v>4</v>
      </c>
      <c r="G4057" s="127" t="str">
        <f>IF(ActividadesCom[[#This Row],[PROMEDIO]]="","",IF(ActividadesCom[[#This Row],[PROMEDIO]]&gt;=4,"EXCELENTE",IF(ActividadesCom[[#This Row],[PROMEDIO]]&gt;=3,"NOTABLE",IF(ActividadesCom[[#This Row],[PROMEDIO]]&gt;=2,"BUENO",IF(ActividadesCom[[#This Row],[PROMEDIO]]=1,"SUFICIENTE","")))))</f>
        <v>EXCELENTE</v>
      </c>
      <c r="H4057" s="130">
        <f>MAX(ActividadesCom[[#This Row],[PERÍODO 1]],ActividadesCom[[#This Row],[PERÍODO 2]],ActividadesCom[[#This Row],[PERÍODO 3]],ActividadesCom[[#This Row],[PERÍODO 4]],ActividadesCom[[#This Row],[PERÍODO 5]])</f>
        <v>20223</v>
      </c>
      <c r="I4057" s="133" t="s">
        <v>5843</v>
      </c>
      <c r="J4057" s="131">
        <v>20223</v>
      </c>
      <c r="K4057" s="131" t="s">
        <v>4008</v>
      </c>
      <c r="L4057" s="130">
        <f>IF(ActividadesCom[[#This Row],[NIVEL 1]]&lt;&gt;0,VLOOKUP(ActividadesCom[[#This Row],[NIVEL 1]],Catálogo!A:B,2,FALSE),"")</f>
        <v>4</v>
      </c>
      <c r="M4057" s="131">
        <v>1</v>
      </c>
      <c r="N4057" s="133"/>
      <c r="O4057" s="131"/>
      <c r="P4057" s="131"/>
      <c r="Q4057" s="130" t="str">
        <f>IF(ActividadesCom[[#This Row],[NIVEL 2]]&lt;&gt;0,VLOOKUP(ActividadesCom[[#This Row],[NIVEL 2]],Catálogo!A:B,2,FALSE),"")</f>
        <v/>
      </c>
      <c r="R4057" s="131"/>
      <c r="S4057" s="133"/>
      <c r="T4057" s="131"/>
      <c r="U4057" s="131"/>
      <c r="V4057" s="130" t="str">
        <f>IF(ActividadesCom[[#This Row],[NIVEL 3]]&lt;&gt;0,VLOOKUP(ActividadesCom[[#This Row],[NIVEL 3]],Catálogo!A:B,2,FALSE),"")</f>
        <v/>
      </c>
      <c r="W4057" s="131"/>
      <c r="X4057" s="133"/>
      <c r="Y4057" s="131"/>
      <c r="Z4057" s="131"/>
      <c r="AA4057" s="130" t="str">
        <f>IF(ActividadesCom[[#This Row],[NIVEL 4]]&lt;&gt;0,VLOOKUP(ActividadesCom[[#This Row],[NIVEL 4]],Catálogo!A:B,2,FALSE),"")</f>
        <v/>
      </c>
      <c r="AB4057" s="131"/>
      <c r="AC4057" s="133"/>
      <c r="AD4057" s="131"/>
      <c r="AE4057" s="131"/>
      <c r="AF4057" s="130" t="str">
        <f>IF(ActividadesCom[[#This Row],[NIVEL 5]]&lt;&gt;0,VLOOKUP(ActividadesCom[[#This Row],[NIVEL 5]],Catálogo!A:B,2,FALSE),"")</f>
        <v/>
      </c>
      <c r="AG4057" s="132"/>
      <c r="AH4057" s="2"/>
      <c r="AI4057" s="2"/>
    </row>
    <row r="4058" spans="1:35" ht="60" hidden="1" customHeight="1" x14ac:dyDescent="0.25">
      <c r="A4058" s="7" t="s">
        <v>5882</v>
      </c>
      <c r="B4058" s="10" t="e">
        <f>VLOOKUP(ActividadesCom[[#This Row],[NO. DE CONTROL]],'LISTADO ESTUDIANTES'!A:C,3,FALSE)</f>
        <v>#N/A</v>
      </c>
      <c r="C4058" s="97" t="e">
        <f>VLOOKUP(ActividadesCom[[#This Row],[NO. DE CONTROL]],'LISTADO ESTUDIANTES'!A:B,2,FALSE)</f>
        <v>#N/A</v>
      </c>
      <c r="D4058" s="18" t="e">
        <f>VLOOKUP(ActividadesCom[[#This Row],[NO. DE CONTROL]],'LISTADO ESTUDIANTES'!A:D,4,FALSE)</f>
        <v>#N/A</v>
      </c>
      <c r="E4058" s="7">
        <f>SUM(ActividadesCom[[#This Row],[CRÉD. 1]],ActividadesCom[[#This Row],[CRÉD. 2]],ActividadesCom[[#This Row],[CRÉD. 3]],ActividadesCom[[#This Row],[CRÉD. 4]],ActividadesCom[[#This Row],[CRÉD. 5]])</f>
        <v>1</v>
      </c>
      <c r="F4058" s="18">
        <f>IF(ActividadesCom[[#This Row],[ÚLTIMO SEMESTRE CON CRÉDITOS]]&gt;0,ROUND(AVERAGE(ActividadesCom[[#This Row],[VALOR NIVEL 5]],ActividadesCom[[#This Row],[VALOR NIVEL 4]],ActividadesCom[[#This Row],[VALOR NIVEL 3]],ActividadesCom[[#This Row],[VALOR NIVEL 2]],ActividadesCom[[#This Row],[VALOR NIVEL 1]]),0),"")</f>
        <v>3</v>
      </c>
      <c r="G4058" s="7" t="str">
        <f>IF(ActividadesCom[[#This Row],[PROMEDIO]]="","",IF(ActividadesCom[[#This Row],[PROMEDIO]]&gt;=4,"EXCELENTE",IF(ActividadesCom[[#This Row],[PROMEDIO]]&gt;=3,"NOTABLE",IF(ActividadesCom[[#This Row],[PROMEDIO]]&gt;=2,"BUENO",IF(ActividadesCom[[#This Row],[PROMEDIO]]=1,"SUFICIENTE","")))))</f>
        <v>NOTABLE</v>
      </c>
      <c r="H4058" s="18">
        <f>MAX(ActividadesCom[[#This Row],[PERÍODO 1]],ActividadesCom[[#This Row],[PERÍODO 2]],ActividadesCom[[#This Row],[PERÍODO 3]],ActividadesCom[[#This Row],[PERÍODO 4]],ActividadesCom[[#This Row],[PERÍODO 5]])</f>
        <v>20213</v>
      </c>
      <c r="I4058" s="6" t="s">
        <v>5879</v>
      </c>
      <c r="J4058" s="5">
        <v>20213</v>
      </c>
      <c r="K4058" s="5" t="s">
        <v>4009</v>
      </c>
      <c r="L4058" s="18">
        <f>IF(ActividadesCom[[#This Row],[NIVEL 1]]&lt;&gt;0,VLOOKUP(ActividadesCom[[#This Row],[NIVEL 1]],Catálogo!A:B,2,FALSE),"")</f>
        <v>3</v>
      </c>
      <c r="M4058" s="5">
        <v>1</v>
      </c>
      <c r="N4058" s="6"/>
      <c r="O4058" s="5"/>
      <c r="P4058" s="5"/>
      <c r="Q4058" s="18" t="str">
        <f>IF(ActividadesCom[[#This Row],[NIVEL 2]]&lt;&gt;0,VLOOKUP(ActividadesCom[[#This Row],[NIVEL 2]],Catálogo!A:B,2,FALSE),"")</f>
        <v/>
      </c>
      <c r="R4058" s="5"/>
      <c r="S4058" s="6"/>
      <c r="T4058" s="5"/>
      <c r="U4058" s="5"/>
      <c r="V4058" s="18" t="str">
        <f>IF(ActividadesCom[[#This Row],[NIVEL 3]]&lt;&gt;0,VLOOKUP(ActividadesCom[[#This Row],[NIVEL 3]],Catálogo!A:B,2,FALSE),"")</f>
        <v/>
      </c>
      <c r="W4058" s="5"/>
      <c r="X4058" s="6"/>
      <c r="Y4058" s="5"/>
      <c r="Z4058" s="5"/>
      <c r="AA4058" s="18" t="str">
        <f>IF(ActividadesCom[[#This Row],[NIVEL 4]]&lt;&gt;0,VLOOKUP(ActividadesCom[[#This Row],[NIVEL 4]],Catálogo!A:B,2,FALSE),"")</f>
        <v/>
      </c>
      <c r="AB4058" s="5"/>
      <c r="AC4058" s="6"/>
      <c r="AD4058" s="5"/>
      <c r="AE4058" s="5"/>
      <c r="AF4058" s="18" t="str">
        <f>IF(ActividadesCom[[#This Row],[NIVEL 5]]&lt;&gt;0,VLOOKUP(ActividadesCom[[#This Row],[NIVEL 5]],Catálogo!A:B,2,FALSE),"")</f>
        <v/>
      </c>
      <c r="AG4058" s="36"/>
      <c r="AH4058" s="2"/>
      <c r="AI4058" s="2"/>
    </row>
  </sheetData>
  <sheetProtection algorithmName="SHA-512" hashValue="IHXpQLK1vFqEDPOXc8hXxVgZucHhbGaShcnltnAvuicMqmmNokCc3MUfMGo9I4lC8xzA1ygtjaOqQv65wgQBEQ==" saltValue="BiieS3syz/RO0oytwmcQ+w==" spinCount="100000" sheet="1" autoFilter="0"/>
  <phoneticPr fontId="7" type="noConversion"/>
  <dataValidations count="1">
    <dataValidation type="list" allowBlank="1" showInputMessage="1" showErrorMessage="1" sqref="Z2:Z3244 AE2:AE3244 Z3246:Z3733 K2:K3335 AE3246:AE3733 AE4054 Z4054 U2:U4058 P2:P4058 K3337:K1048576">
      <formula1>NIVEL</formula1>
    </dataValidation>
  </dataValidations>
  <pageMargins left="0.31" right="0.2" top="0.46" bottom="0.56000000000000005" header="0.23" footer="0.31496062992125984"/>
  <pageSetup paperSize="5" fitToWidth="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43"/>
  <sheetViews>
    <sheetView topLeftCell="A4094" zoomScale="130" zoomScaleNormal="130" workbookViewId="0">
      <selection activeCell="A4106" sqref="A4106"/>
    </sheetView>
  </sheetViews>
  <sheetFormatPr baseColWidth="10" defaultRowHeight="15" x14ac:dyDescent="0.25"/>
  <cols>
    <col min="1" max="1" width="18.42578125" style="92" bestFit="1" customWidth="1"/>
    <col min="2" max="2" width="35.7109375" style="95" customWidth="1"/>
    <col min="3" max="3" width="37" style="89" bestFit="1" customWidth="1"/>
    <col min="4" max="4" width="13.42578125" style="91" bestFit="1" customWidth="1"/>
  </cols>
  <sheetData>
    <row r="1" spans="1:4" x14ac:dyDescent="0.25">
      <c r="A1" s="83" t="s">
        <v>4962</v>
      </c>
      <c r="B1" s="93" t="s">
        <v>4963</v>
      </c>
      <c r="C1" s="86" t="s">
        <v>4964</v>
      </c>
      <c r="D1" s="86" t="s">
        <v>4987</v>
      </c>
    </row>
    <row r="2" spans="1:4" x14ac:dyDescent="0.25">
      <c r="A2" s="92">
        <v>13330936</v>
      </c>
      <c r="B2" s="94" t="s">
        <v>4984</v>
      </c>
      <c r="C2" t="s">
        <v>1475</v>
      </c>
      <c r="D2" s="91" t="s">
        <v>5445</v>
      </c>
    </row>
    <row r="3" spans="1:4" x14ac:dyDescent="0.25">
      <c r="A3" s="92">
        <v>13470001</v>
      </c>
      <c r="B3" s="94" t="s">
        <v>4971</v>
      </c>
      <c r="C3" s="89" t="s">
        <v>1283</v>
      </c>
      <c r="D3" s="91" t="s">
        <v>5445</v>
      </c>
    </row>
    <row r="4" spans="1:4" x14ac:dyDescent="0.25">
      <c r="A4" s="92">
        <v>13470005</v>
      </c>
      <c r="B4" s="96" t="s">
        <v>4965</v>
      </c>
      <c r="C4" t="s">
        <v>1221</v>
      </c>
      <c r="D4" s="91" t="s">
        <v>5447</v>
      </c>
    </row>
    <row r="5" spans="1:4" x14ac:dyDescent="0.25">
      <c r="A5" s="92">
        <v>13470006</v>
      </c>
      <c r="B5" s="96" t="s">
        <v>4965</v>
      </c>
      <c r="C5" s="89" t="s">
        <v>1222</v>
      </c>
      <c r="D5" s="91" t="s">
        <v>5445</v>
      </c>
    </row>
    <row r="6" spans="1:4" x14ac:dyDescent="0.25">
      <c r="A6" s="92">
        <v>13470010</v>
      </c>
      <c r="B6" s="94" t="s">
        <v>4977</v>
      </c>
      <c r="C6" s="89" t="s">
        <v>1546</v>
      </c>
      <c r="D6" s="91" t="s">
        <v>5445</v>
      </c>
    </row>
    <row r="7" spans="1:4" x14ac:dyDescent="0.25">
      <c r="A7" s="92">
        <v>13470011</v>
      </c>
      <c r="B7" s="94" t="s">
        <v>4977</v>
      </c>
      <c r="C7" t="s">
        <v>1547</v>
      </c>
      <c r="D7" s="91" t="s">
        <v>5447</v>
      </c>
    </row>
    <row r="8" spans="1:4" x14ac:dyDescent="0.25">
      <c r="A8" s="82">
        <v>13470012</v>
      </c>
      <c r="B8" s="94" t="s">
        <v>4977</v>
      </c>
      <c r="C8" s="87" t="s">
        <v>1548</v>
      </c>
      <c r="D8" s="91" t="s">
        <v>5445</v>
      </c>
    </row>
    <row r="9" spans="1:4" x14ac:dyDescent="0.25">
      <c r="A9" s="92">
        <v>13470013</v>
      </c>
      <c r="B9" s="96" t="s">
        <v>4965</v>
      </c>
      <c r="C9" t="s">
        <v>1223</v>
      </c>
      <c r="D9" s="91" t="s">
        <v>5447</v>
      </c>
    </row>
    <row r="10" spans="1:4" x14ac:dyDescent="0.25">
      <c r="A10" s="92">
        <v>13470014</v>
      </c>
      <c r="B10" s="94" t="s">
        <v>4971</v>
      </c>
      <c r="C10" s="89" t="s">
        <v>1284</v>
      </c>
      <c r="D10" s="91" t="s">
        <v>5445</v>
      </c>
    </row>
    <row r="11" spans="1:4" x14ac:dyDescent="0.25">
      <c r="A11" s="92">
        <v>13470018</v>
      </c>
      <c r="B11" s="94" t="s">
        <v>4977</v>
      </c>
      <c r="C11" t="s">
        <v>1549</v>
      </c>
      <c r="D11" s="91" t="s">
        <v>5447</v>
      </c>
    </row>
    <row r="12" spans="1:4" x14ac:dyDescent="0.25">
      <c r="A12" s="92">
        <v>13470020</v>
      </c>
      <c r="B12" s="94" t="s">
        <v>4971</v>
      </c>
      <c r="C12" s="89" t="s">
        <v>1285</v>
      </c>
      <c r="D12" s="91" t="s">
        <v>5445</v>
      </c>
    </row>
    <row r="13" spans="1:4" x14ac:dyDescent="0.25">
      <c r="A13" s="92">
        <v>13470022</v>
      </c>
      <c r="B13" s="94" t="s">
        <v>4971</v>
      </c>
      <c r="C13" t="s">
        <v>1286</v>
      </c>
      <c r="D13" s="91" t="s">
        <v>5447</v>
      </c>
    </row>
    <row r="14" spans="1:4" x14ac:dyDescent="0.25">
      <c r="A14" s="92">
        <v>13470023</v>
      </c>
      <c r="B14" s="94" t="s">
        <v>4977</v>
      </c>
      <c r="C14" s="89" t="s">
        <v>1550</v>
      </c>
      <c r="D14" s="91" t="s">
        <v>5447</v>
      </c>
    </row>
    <row r="15" spans="1:4" x14ac:dyDescent="0.25">
      <c r="A15" s="92">
        <v>13470024</v>
      </c>
      <c r="B15" s="94" t="s">
        <v>4971</v>
      </c>
      <c r="C15" s="89" t="s">
        <v>1287</v>
      </c>
      <c r="D15" s="91" t="s">
        <v>5445</v>
      </c>
    </row>
    <row r="16" spans="1:4" x14ac:dyDescent="0.25">
      <c r="A16" s="92">
        <v>13470033</v>
      </c>
      <c r="B16" s="94" t="s">
        <v>4970</v>
      </c>
      <c r="C16" s="89" t="s">
        <v>1366</v>
      </c>
      <c r="D16" s="91" t="s">
        <v>5445</v>
      </c>
    </row>
    <row r="17" spans="1:4" x14ac:dyDescent="0.25">
      <c r="A17" s="92">
        <v>13470035</v>
      </c>
      <c r="B17" s="96" t="s">
        <v>4965</v>
      </c>
      <c r="C17" s="89" t="s">
        <v>1224</v>
      </c>
      <c r="D17" s="91" t="s">
        <v>5445</v>
      </c>
    </row>
    <row r="18" spans="1:4" x14ac:dyDescent="0.25">
      <c r="A18" s="92">
        <v>13470036</v>
      </c>
      <c r="B18" s="94" t="s">
        <v>4971</v>
      </c>
      <c r="C18" t="s">
        <v>1288</v>
      </c>
      <c r="D18" s="91" t="s">
        <v>5447</v>
      </c>
    </row>
    <row r="19" spans="1:4" x14ac:dyDescent="0.25">
      <c r="A19" s="92">
        <v>13470039</v>
      </c>
      <c r="B19" s="94" t="s">
        <v>4971</v>
      </c>
      <c r="C19" t="s">
        <v>1289</v>
      </c>
      <c r="D19" s="91" t="s">
        <v>5447</v>
      </c>
    </row>
    <row r="20" spans="1:4" x14ac:dyDescent="0.25">
      <c r="A20" s="92">
        <v>13470040</v>
      </c>
      <c r="B20" s="96" t="s">
        <v>4965</v>
      </c>
      <c r="C20" s="89" t="s">
        <v>1225</v>
      </c>
      <c r="D20" s="91" t="s">
        <v>5445</v>
      </c>
    </row>
    <row r="21" spans="1:4" x14ac:dyDescent="0.25">
      <c r="A21" s="92">
        <v>13470041</v>
      </c>
      <c r="B21" s="96" t="s">
        <v>4965</v>
      </c>
      <c r="C21" s="89" t="s">
        <v>1226</v>
      </c>
      <c r="D21" s="91" t="s">
        <v>5445</v>
      </c>
    </row>
    <row r="22" spans="1:4" x14ac:dyDescent="0.25">
      <c r="A22" s="92">
        <v>13470042</v>
      </c>
      <c r="B22" s="96" t="s">
        <v>4965</v>
      </c>
      <c r="C22" t="s">
        <v>1227</v>
      </c>
      <c r="D22" s="91" t="s">
        <v>5447</v>
      </c>
    </row>
    <row r="23" spans="1:4" x14ac:dyDescent="0.25">
      <c r="A23" s="92">
        <v>13470043</v>
      </c>
      <c r="B23" s="96" t="s">
        <v>4965</v>
      </c>
      <c r="C23" s="89" t="s">
        <v>1228</v>
      </c>
      <c r="D23" s="91" t="s">
        <v>5445</v>
      </c>
    </row>
    <row r="24" spans="1:4" x14ac:dyDescent="0.25">
      <c r="A24" s="92">
        <v>13470044</v>
      </c>
      <c r="B24" s="96" t="s">
        <v>4965</v>
      </c>
      <c r="C24" s="89" t="s">
        <v>1229</v>
      </c>
      <c r="D24" s="91" t="s">
        <v>5445</v>
      </c>
    </row>
    <row r="25" spans="1:4" x14ac:dyDescent="0.25">
      <c r="A25" s="92">
        <v>13470045</v>
      </c>
      <c r="B25" s="96" t="s">
        <v>4965</v>
      </c>
      <c r="C25" s="89" t="s">
        <v>1230</v>
      </c>
      <c r="D25" s="91" t="s">
        <v>5445</v>
      </c>
    </row>
    <row r="26" spans="1:4" x14ac:dyDescent="0.25">
      <c r="A26" s="92">
        <v>13470046</v>
      </c>
      <c r="B26" s="96" t="s">
        <v>4965</v>
      </c>
      <c r="C26" s="89" t="s">
        <v>1231</v>
      </c>
      <c r="D26" s="91" t="s">
        <v>5447</v>
      </c>
    </row>
    <row r="27" spans="1:4" x14ac:dyDescent="0.25">
      <c r="A27" s="92">
        <v>13470047</v>
      </c>
      <c r="B27" s="96" t="s">
        <v>4965</v>
      </c>
      <c r="C27" s="89" t="s">
        <v>1232</v>
      </c>
      <c r="D27" s="91" t="s">
        <v>5445</v>
      </c>
    </row>
    <row r="28" spans="1:4" x14ac:dyDescent="0.25">
      <c r="A28" s="92">
        <v>13470048</v>
      </c>
      <c r="B28" s="96" t="s">
        <v>4965</v>
      </c>
      <c r="C28" s="89" t="s">
        <v>1233</v>
      </c>
      <c r="D28" s="91" t="s">
        <v>5445</v>
      </c>
    </row>
    <row r="29" spans="1:4" x14ac:dyDescent="0.25">
      <c r="A29" s="92">
        <v>13470050</v>
      </c>
      <c r="B29" s="96" t="s">
        <v>4965</v>
      </c>
      <c r="C29" s="89" t="s">
        <v>1234</v>
      </c>
      <c r="D29" s="91" t="s">
        <v>5445</v>
      </c>
    </row>
    <row r="30" spans="1:4" x14ac:dyDescent="0.25">
      <c r="A30" s="92">
        <v>13470051</v>
      </c>
      <c r="B30" s="96" t="s">
        <v>4965</v>
      </c>
      <c r="C30" s="89" t="s">
        <v>1235</v>
      </c>
      <c r="D30" s="91" t="s">
        <v>5445</v>
      </c>
    </row>
    <row r="31" spans="1:4" x14ac:dyDescent="0.25">
      <c r="A31" s="92">
        <v>13470053</v>
      </c>
      <c r="B31" s="96" t="s">
        <v>4965</v>
      </c>
      <c r="C31" s="89" t="s">
        <v>1236</v>
      </c>
      <c r="D31" s="91" t="s">
        <v>5445</v>
      </c>
    </row>
    <row r="32" spans="1:4" x14ac:dyDescent="0.25">
      <c r="A32" s="92">
        <v>13470053</v>
      </c>
      <c r="B32" s="96" t="s">
        <v>4965</v>
      </c>
      <c r="C32" s="89" t="s">
        <v>1236</v>
      </c>
      <c r="D32" s="91" t="s">
        <v>5447</v>
      </c>
    </row>
    <row r="33" spans="1:4" x14ac:dyDescent="0.25">
      <c r="A33" s="92">
        <v>13470054</v>
      </c>
      <c r="B33" s="96" t="s">
        <v>4965</v>
      </c>
      <c r="C33" s="89" t="s">
        <v>1237</v>
      </c>
      <c r="D33" s="91" t="s">
        <v>5447</v>
      </c>
    </row>
    <row r="34" spans="1:4" x14ac:dyDescent="0.25">
      <c r="A34" s="92">
        <v>13470056</v>
      </c>
      <c r="B34" s="96" t="s">
        <v>4965</v>
      </c>
      <c r="C34" s="89" t="s">
        <v>1238</v>
      </c>
      <c r="D34" s="91" t="s">
        <v>5445</v>
      </c>
    </row>
    <row r="35" spans="1:4" x14ac:dyDescent="0.25">
      <c r="A35" s="92">
        <v>13470057</v>
      </c>
      <c r="B35" s="96" t="s">
        <v>4965</v>
      </c>
      <c r="C35" s="89" t="s">
        <v>1239</v>
      </c>
      <c r="D35" s="91" t="s">
        <v>5445</v>
      </c>
    </row>
    <row r="36" spans="1:4" x14ac:dyDescent="0.25">
      <c r="A36" s="84">
        <v>13470058</v>
      </c>
      <c r="B36" s="96" t="s">
        <v>4965</v>
      </c>
      <c r="C36" s="88" t="s">
        <v>1240</v>
      </c>
      <c r="D36" s="91" t="s">
        <v>5445</v>
      </c>
    </row>
    <row r="37" spans="1:4" x14ac:dyDescent="0.25">
      <c r="A37" s="92">
        <v>13470060</v>
      </c>
      <c r="B37" s="96" t="s">
        <v>4965</v>
      </c>
      <c r="C37" s="89" t="s">
        <v>1241</v>
      </c>
      <c r="D37" s="91" t="s">
        <v>5445</v>
      </c>
    </row>
    <row r="38" spans="1:4" x14ac:dyDescent="0.25">
      <c r="A38" s="92">
        <v>13470061</v>
      </c>
      <c r="B38" s="96" t="s">
        <v>4965</v>
      </c>
      <c r="C38" t="s">
        <v>1242</v>
      </c>
      <c r="D38" s="91" t="s">
        <v>5447</v>
      </c>
    </row>
    <row r="39" spans="1:4" x14ac:dyDescent="0.25">
      <c r="A39" s="92">
        <v>13470064</v>
      </c>
      <c r="B39" s="96" t="s">
        <v>4965</v>
      </c>
      <c r="C39" s="89" t="s">
        <v>1243</v>
      </c>
      <c r="D39" s="91" t="s">
        <v>5447</v>
      </c>
    </row>
    <row r="40" spans="1:4" x14ac:dyDescent="0.25">
      <c r="A40" s="92">
        <v>13470069</v>
      </c>
      <c r="B40" s="96" t="s">
        <v>4965</v>
      </c>
      <c r="C40" s="89" t="s">
        <v>1244</v>
      </c>
      <c r="D40" s="91" t="s">
        <v>5445</v>
      </c>
    </row>
    <row r="41" spans="1:4" x14ac:dyDescent="0.25">
      <c r="A41" s="82">
        <v>13470070</v>
      </c>
      <c r="B41" s="96" t="s">
        <v>4965</v>
      </c>
      <c r="C41" s="87" t="s">
        <v>1245</v>
      </c>
      <c r="D41" s="91" t="s">
        <v>5445</v>
      </c>
    </row>
    <row r="42" spans="1:4" x14ac:dyDescent="0.25">
      <c r="A42" s="92">
        <v>13470071</v>
      </c>
      <c r="B42" s="96" t="s">
        <v>4965</v>
      </c>
      <c r="C42" t="s">
        <v>1246</v>
      </c>
      <c r="D42" s="91" t="s">
        <v>5447</v>
      </c>
    </row>
    <row r="43" spans="1:4" x14ac:dyDescent="0.25">
      <c r="A43" s="92">
        <v>13470075</v>
      </c>
      <c r="B43" s="96" t="s">
        <v>4965</v>
      </c>
      <c r="C43" s="89" t="s">
        <v>1247</v>
      </c>
      <c r="D43" s="91" t="s">
        <v>5447</v>
      </c>
    </row>
    <row r="44" spans="1:4" x14ac:dyDescent="0.25">
      <c r="A44" s="92">
        <v>13470076</v>
      </c>
      <c r="B44" s="96" t="s">
        <v>4965</v>
      </c>
      <c r="C44" s="89" t="s">
        <v>1248</v>
      </c>
      <c r="D44" s="91" t="s">
        <v>5445</v>
      </c>
    </row>
    <row r="45" spans="1:4" x14ac:dyDescent="0.25">
      <c r="A45" s="92">
        <v>13470077</v>
      </c>
      <c r="B45" s="96" t="s">
        <v>4965</v>
      </c>
      <c r="C45" s="89" t="s">
        <v>1249</v>
      </c>
      <c r="D45" s="91" t="s">
        <v>5445</v>
      </c>
    </row>
    <row r="46" spans="1:4" x14ac:dyDescent="0.25">
      <c r="A46" s="92">
        <v>13470078</v>
      </c>
      <c r="B46" s="96" t="s">
        <v>4965</v>
      </c>
      <c r="C46" t="s">
        <v>1250</v>
      </c>
      <c r="D46" s="91" t="s">
        <v>5447</v>
      </c>
    </row>
    <row r="47" spans="1:4" x14ac:dyDescent="0.25">
      <c r="A47" s="92">
        <v>13470079</v>
      </c>
      <c r="B47" s="96" t="s">
        <v>4965</v>
      </c>
      <c r="C47" t="s">
        <v>1251</v>
      </c>
      <c r="D47" s="91" t="s">
        <v>5447</v>
      </c>
    </row>
    <row r="48" spans="1:4" x14ac:dyDescent="0.25">
      <c r="A48" s="92">
        <v>13470081</v>
      </c>
      <c r="B48" s="96" t="s">
        <v>4965</v>
      </c>
      <c r="C48" s="89" t="s">
        <v>1252</v>
      </c>
      <c r="D48" s="91" t="s">
        <v>5447</v>
      </c>
    </row>
    <row r="49" spans="1:4" x14ac:dyDescent="0.25">
      <c r="A49" s="92">
        <v>13470082</v>
      </c>
      <c r="B49" s="96" t="s">
        <v>4965</v>
      </c>
      <c r="C49" s="89" t="s">
        <v>1253</v>
      </c>
      <c r="D49" s="91" t="s">
        <v>5445</v>
      </c>
    </row>
    <row r="50" spans="1:4" x14ac:dyDescent="0.25">
      <c r="A50" s="92">
        <v>13470083</v>
      </c>
      <c r="B50" s="96" t="s">
        <v>4965</v>
      </c>
      <c r="C50" s="89" t="s">
        <v>1254</v>
      </c>
      <c r="D50" s="91" t="s">
        <v>5445</v>
      </c>
    </row>
    <row r="51" spans="1:4" x14ac:dyDescent="0.25">
      <c r="A51" s="92">
        <v>13470085</v>
      </c>
      <c r="B51" s="94" t="s">
        <v>4970</v>
      </c>
      <c r="C51" s="89" t="s">
        <v>1367</v>
      </c>
      <c r="D51" s="91" t="s">
        <v>5445</v>
      </c>
    </row>
    <row r="52" spans="1:4" x14ac:dyDescent="0.25">
      <c r="A52" s="92">
        <v>13470088</v>
      </c>
      <c r="B52" s="96" t="s">
        <v>4965</v>
      </c>
      <c r="C52" t="s">
        <v>1255</v>
      </c>
      <c r="D52" s="91" t="s">
        <v>5447</v>
      </c>
    </row>
    <row r="53" spans="1:4" x14ac:dyDescent="0.25">
      <c r="A53" s="92">
        <v>13470090</v>
      </c>
      <c r="B53" s="96" t="s">
        <v>4965</v>
      </c>
      <c r="C53" s="89" t="s">
        <v>1256</v>
      </c>
      <c r="D53" s="91" t="s">
        <v>5445</v>
      </c>
    </row>
    <row r="54" spans="1:4" x14ac:dyDescent="0.25">
      <c r="A54" s="92">
        <v>13470091</v>
      </c>
      <c r="B54" s="94" t="s">
        <v>4970</v>
      </c>
      <c r="C54" t="s">
        <v>1368</v>
      </c>
      <c r="D54" s="91" t="s">
        <v>5447</v>
      </c>
    </row>
    <row r="55" spans="1:4" x14ac:dyDescent="0.25">
      <c r="A55" s="92">
        <v>13470092</v>
      </c>
      <c r="B55" s="94" t="s">
        <v>4970</v>
      </c>
      <c r="C55" s="89" t="s">
        <v>1369</v>
      </c>
      <c r="D55" s="91" t="s">
        <v>5445</v>
      </c>
    </row>
    <row r="56" spans="1:4" x14ac:dyDescent="0.25">
      <c r="A56" s="92">
        <v>13470093</v>
      </c>
      <c r="B56" s="96" t="s">
        <v>4965</v>
      </c>
      <c r="C56" s="89" t="s">
        <v>1257</v>
      </c>
      <c r="D56" s="91" t="s">
        <v>5445</v>
      </c>
    </row>
    <row r="57" spans="1:4" x14ac:dyDescent="0.25">
      <c r="A57" s="92">
        <v>13470094</v>
      </c>
      <c r="B57" s="96" t="s">
        <v>4965</v>
      </c>
      <c r="C57" t="s">
        <v>1258</v>
      </c>
      <c r="D57" s="91" t="s">
        <v>5447</v>
      </c>
    </row>
    <row r="58" spans="1:4" x14ac:dyDescent="0.25">
      <c r="A58" s="82">
        <v>13470096</v>
      </c>
      <c r="B58" s="96" t="s">
        <v>4965</v>
      </c>
      <c r="C58" s="89" t="s">
        <v>1259</v>
      </c>
      <c r="D58" s="91" t="s">
        <v>5445</v>
      </c>
    </row>
    <row r="59" spans="1:4" x14ac:dyDescent="0.25">
      <c r="A59" s="92">
        <v>13470097</v>
      </c>
      <c r="B59" s="94" t="s">
        <v>4970</v>
      </c>
      <c r="C59" s="89" t="s">
        <v>1370</v>
      </c>
      <c r="D59" s="91" t="s">
        <v>5445</v>
      </c>
    </row>
    <row r="60" spans="1:4" x14ac:dyDescent="0.25">
      <c r="A60" s="92">
        <v>13470098</v>
      </c>
      <c r="B60" s="94" t="s">
        <v>4970</v>
      </c>
      <c r="C60" s="89" t="s">
        <v>1371</v>
      </c>
      <c r="D60" s="91" t="s">
        <v>5445</v>
      </c>
    </row>
    <row r="61" spans="1:4" x14ac:dyDescent="0.25">
      <c r="A61" s="92">
        <v>13470099</v>
      </c>
      <c r="B61" s="96" t="s">
        <v>4965</v>
      </c>
      <c r="C61" s="89" t="s">
        <v>1260</v>
      </c>
      <c r="D61" s="91" t="s">
        <v>5445</v>
      </c>
    </row>
    <row r="62" spans="1:4" x14ac:dyDescent="0.25">
      <c r="A62" s="92">
        <v>13470101</v>
      </c>
      <c r="B62" s="96" t="s">
        <v>4965</v>
      </c>
      <c r="C62" s="89" t="s">
        <v>1261</v>
      </c>
      <c r="D62" s="91" t="s">
        <v>5447</v>
      </c>
    </row>
    <row r="63" spans="1:4" x14ac:dyDescent="0.25">
      <c r="A63" s="92">
        <v>13470102</v>
      </c>
      <c r="B63" s="94" t="s">
        <v>4970</v>
      </c>
      <c r="C63" t="s">
        <v>1372</v>
      </c>
      <c r="D63" s="91" t="s">
        <v>5447</v>
      </c>
    </row>
    <row r="64" spans="1:4" x14ac:dyDescent="0.25">
      <c r="A64" s="92">
        <v>13470104</v>
      </c>
      <c r="B64" s="94" t="s">
        <v>4970</v>
      </c>
      <c r="C64" s="89" t="s">
        <v>1373</v>
      </c>
      <c r="D64" s="91" t="s">
        <v>5445</v>
      </c>
    </row>
    <row r="65" spans="1:4" x14ac:dyDescent="0.25">
      <c r="A65" s="92">
        <v>13470105</v>
      </c>
      <c r="B65" s="96" t="s">
        <v>4965</v>
      </c>
      <c r="C65" s="89" t="s">
        <v>1262</v>
      </c>
      <c r="D65" s="91" t="s">
        <v>5445</v>
      </c>
    </row>
    <row r="66" spans="1:4" x14ac:dyDescent="0.25">
      <c r="A66" s="92">
        <v>13470106</v>
      </c>
      <c r="B66" s="94" t="s">
        <v>4970</v>
      </c>
      <c r="C66" s="89" t="s">
        <v>1374</v>
      </c>
      <c r="D66" s="91" t="s">
        <v>5445</v>
      </c>
    </row>
    <row r="67" spans="1:4" x14ac:dyDescent="0.25">
      <c r="A67" s="92">
        <v>13470107</v>
      </c>
      <c r="B67" s="94" t="s">
        <v>4970</v>
      </c>
      <c r="C67" s="89" t="s">
        <v>5305</v>
      </c>
      <c r="D67" s="91" t="s">
        <v>5445</v>
      </c>
    </row>
    <row r="68" spans="1:4" x14ac:dyDescent="0.25">
      <c r="A68" s="92">
        <v>13470108</v>
      </c>
      <c r="B68" s="94" t="s">
        <v>4970</v>
      </c>
      <c r="C68" s="89" t="s">
        <v>1375</v>
      </c>
      <c r="D68" s="91" t="s">
        <v>5447</v>
      </c>
    </row>
    <row r="69" spans="1:4" x14ac:dyDescent="0.25">
      <c r="A69" s="92">
        <v>13470111</v>
      </c>
      <c r="B69" s="96" t="s">
        <v>4965</v>
      </c>
      <c r="C69" s="89" t="s">
        <v>1263</v>
      </c>
      <c r="D69" s="91" t="s">
        <v>5447</v>
      </c>
    </row>
    <row r="70" spans="1:4" x14ac:dyDescent="0.25">
      <c r="A70" s="82">
        <v>13470113</v>
      </c>
      <c r="B70" s="96" t="s">
        <v>4965</v>
      </c>
      <c r="C70" s="87" t="s">
        <v>1264</v>
      </c>
      <c r="D70" s="91" t="s">
        <v>5445</v>
      </c>
    </row>
    <row r="71" spans="1:4" x14ac:dyDescent="0.25">
      <c r="A71" s="92">
        <v>13470114</v>
      </c>
      <c r="B71" s="96" t="s">
        <v>4965</v>
      </c>
      <c r="C71" s="89" t="s">
        <v>5306</v>
      </c>
      <c r="D71" s="91" t="s">
        <v>5445</v>
      </c>
    </row>
    <row r="72" spans="1:4" x14ac:dyDescent="0.25">
      <c r="A72" s="92">
        <v>13470117</v>
      </c>
      <c r="B72" s="94" t="s">
        <v>4966</v>
      </c>
      <c r="C72" s="89" t="s">
        <v>1347</v>
      </c>
      <c r="D72" s="91" t="s">
        <v>5445</v>
      </c>
    </row>
    <row r="73" spans="1:4" x14ac:dyDescent="0.25">
      <c r="A73" s="92">
        <v>13470118</v>
      </c>
      <c r="B73" s="94" t="s">
        <v>4966</v>
      </c>
      <c r="C73" s="89" t="s">
        <v>1348</v>
      </c>
      <c r="D73" s="91" t="s">
        <v>5445</v>
      </c>
    </row>
    <row r="74" spans="1:4" x14ac:dyDescent="0.25">
      <c r="A74" s="92">
        <v>13470119</v>
      </c>
      <c r="B74" s="95" t="s">
        <v>4986</v>
      </c>
      <c r="C74" s="89" t="s">
        <v>1523</v>
      </c>
      <c r="D74" s="91" t="s">
        <v>5445</v>
      </c>
    </row>
    <row r="75" spans="1:4" x14ac:dyDescent="0.25">
      <c r="A75" s="92">
        <v>13470120</v>
      </c>
      <c r="B75" s="94" t="s">
        <v>4966</v>
      </c>
      <c r="C75" t="s">
        <v>1349</v>
      </c>
      <c r="D75" s="91" t="s">
        <v>5447</v>
      </c>
    </row>
    <row r="76" spans="1:4" x14ac:dyDescent="0.25">
      <c r="A76" s="84">
        <v>13470121</v>
      </c>
      <c r="B76" s="94" t="s">
        <v>4966</v>
      </c>
      <c r="C76" s="89" t="s">
        <v>1350</v>
      </c>
      <c r="D76" s="91" t="s">
        <v>5445</v>
      </c>
    </row>
    <row r="77" spans="1:4" x14ac:dyDescent="0.25">
      <c r="A77" s="92">
        <v>13470122</v>
      </c>
      <c r="B77" s="96" t="s">
        <v>4965</v>
      </c>
      <c r="C77" t="s">
        <v>1266</v>
      </c>
      <c r="D77" s="91" t="s">
        <v>5447</v>
      </c>
    </row>
    <row r="78" spans="1:4" x14ac:dyDescent="0.25">
      <c r="A78" s="92">
        <v>13470123</v>
      </c>
      <c r="B78" s="94" t="s">
        <v>4970</v>
      </c>
      <c r="C78" t="s">
        <v>1376</v>
      </c>
      <c r="D78" s="91" t="s">
        <v>5447</v>
      </c>
    </row>
    <row r="79" spans="1:4" x14ac:dyDescent="0.25">
      <c r="A79" s="92">
        <v>13470124</v>
      </c>
      <c r="B79" s="95" t="s">
        <v>4986</v>
      </c>
      <c r="C79" s="89" t="s">
        <v>1524</v>
      </c>
      <c r="D79" s="91" t="s">
        <v>5445</v>
      </c>
    </row>
    <row r="80" spans="1:4" x14ac:dyDescent="0.25">
      <c r="A80" s="92">
        <v>13470125</v>
      </c>
      <c r="B80" s="95" t="s">
        <v>4986</v>
      </c>
      <c r="C80" s="89" t="s">
        <v>1525</v>
      </c>
      <c r="D80" s="91" t="s">
        <v>5445</v>
      </c>
    </row>
    <row r="81" spans="1:4" x14ac:dyDescent="0.25">
      <c r="A81" s="82">
        <v>13470126</v>
      </c>
      <c r="B81" s="95" t="s">
        <v>4986</v>
      </c>
      <c r="C81" s="87" t="s">
        <v>1526</v>
      </c>
      <c r="D81" s="91" t="s">
        <v>5445</v>
      </c>
    </row>
    <row r="82" spans="1:4" x14ac:dyDescent="0.25">
      <c r="A82" s="92">
        <v>13470127</v>
      </c>
      <c r="B82" s="94" t="s">
        <v>4970</v>
      </c>
      <c r="C82" s="89" t="s">
        <v>1377</v>
      </c>
      <c r="D82" s="91" t="s">
        <v>5445</v>
      </c>
    </row>
    <row r="83" spans="1:4" x14ac:dyDescent="0.25">
      <c r="A83" s="82">
        <v>13470128</v>
      </c>
      <c r="B83" s="95" t="s">
        <v>4986</v>
      </c>
      <c r="C83" s="87" t="s">
        <v>1527</v>
      </c>
      <c r="D83" s="91" t="s">
        <v>5445</v>
      </c>
    </row>
    <row r="84" spans="1:4" x14ac:dyDescent="0.25">
      <c r="A84" s="92">
        <v>13470129</v>
      </c>
      <c r="B84" s="94" t="s">
        <v>4970</v>
      </c>
      <c r="C84" s="89" t="s">
        <v>1378</v>
      </c>
      <c r="D84" s="91" t="s">
        <v>5445</v>
      </c>
    </row>
    <row r="85" spans="1:4" x14ac:dyDescent="0.25">
      <c r="A85" s="84">
        <v>13470130</v>
      </c>
      <c r="B85" s="96" t="s">
        <v>4965</v>
      </c>
      <c r="C85" s="88" t="s">
        <v>1267</v>
      </c>
      <c r="D85" s="91" t="s">
        <v>5445</v>
      </c>
    </row>
    <row r="86" spans="1:4" x14ac:dyDescent="0.25">
      <c r="A86" s="92">
        <v>13470131</v>
      </c>
      <c r="B86" s="95" t="s">
        <v>4986</v>
      </c>
      <c r="C86" s="89" t="s">
        <v>1528</v>
      </c>
      <c r="D86" s="91" t="s">
        <v>5445</v>
      </c>
    </row>
    <row r="87" spans="1:4" x14ac:dyDescent="0.25">
      <c r="A87" s="92">
        <v>13470132</v>
      </c>
      <c r="B87" s="95" t="s">
        <v>4986</v>
      </c>
      <c r="C87" s="89" t="s">
        <v>1529</v>
      </c>
      <c r="D87" s="91" t="s">
        <v>5445</v>
      </c>
    </row>
    <row r="88" spans="1:4" x14ac:dyDescent="0.25">
      <c r="A88" s="92">
        <v>13470133</v>
      </c>
      <c r="B88" s="94" t="s">
        <v>4970</v>
      </c>
      <c r="C88" s="89" t="s">
        <v>1379</v>
      </c>
      <c r="D88" s="91" t="s">
        <v>5447</v>
      </c>
    </row>
    <row r="89" spans="1:4" x14ac:dyDescent="0.25">
      <c r="A89" s="92">
        <v>13470134</v>
      </c>
      <c r="B89" s="94" t="s">
        <v>4966</v>
      </c>
      <c r="C89" s="89" t="s">
        <v>1351</v>
      </c>
      <c r="D89" s="91" t="s">
        <v>5445</v>
      </c>
    </row>
    <row r="90" spans="1:4" x14ac:dyDescent="0.25">
      <c r="A90" s="92">
        <v>13470135</v>
      </c>
      <c r="B90" s="94" t="s">
        <v>4966</v>
      </c>
      <c r="C90" t="s">
        <v>1352</v>
      </c>
      <c r="D90" s="91" t="s">
        <v>5447</v>
      </c>
    </row>
    <row r="91" spans="1:4" x14ac:dyDescent="0.25">
      <c r="A91" s="92">
        <v>13470136</v>
      </c>
      <c r="B91" s="95" t="s">
        <v>4986</v>
      </c>
      <c r="C91" t="s">
        <v>1530</v>
      </c>
      <c r="D91" s="91" t="s">
        <v>5447</v>
      </c>
    </row>
    <row r="92" spans="1:4" x14ac:dyDescent="0.25">
      <c r="A92" s="92">
        <v>13470137</v>
      </c>
      <c r="B92" s="94" t="s">
        <v>4970</v>
      </c>
      <c r="C92" s="89" t="s">
        <v>1380</v>
      </c>
      <c r="D92" s="91" t="s">
        <v>5447</v>
      </c>
    </row>
    <row r="93" spans="1:4" x14ac:dyDescent="0.25">
      <c r="A93" s="92">
        <v>13470138</v>
      </c>
      <c r="B93" s="95" t="s">
        <v>4986</v>
      </c>
      <c r="C93" t="s">
        <v>1531</v>
      </c>
      <c r="D93" s="91" t="s">
        <v>5447</v>
      </c>
    </row>
    <row r="94" spans="1:4" x14ac:dyDescent="0.25">
      <c r="A94" s="92">
        <v>13470139</v>
      </c>
      <c r="B94" s="95" t="s">
        <v>4986</v>
      </c>
      <c r="C94" s="89" t="s">
        <v>1532</v>
      </c>
      <c r="D94" s="91" t="s">
        <v>5447</v>
      </c>
    </row>
    <row r="95" spans="1:4" x14ac:dyDescent="0.25">
      <c r="A95" s="92">
        <v>13470140</v>
      </c>
      <c r="B95" s="94" t="s">
        <v>4970</v>
      </c>
      <c r="C95" s="89" t="s">
        <v>1381</v>
      </c>
      <c r="D95" s="91" t="s">
        <v>5445</v>
      </c>
    </row>
    <row r="96" spans="1:4" x14ac:dyDescent="0.25">
      <c r="A96" s="92">
        <v>13470141</v>
      </c>
      <c r="B96" s="94" t="s">
        <v>4966</v>
      </c>
      <c r="C96" t="s">
        <v>1353</v>
      </c>
      <c r="D96" s="91" t="s">
        <v>5447</v>
      </c>
    </row>
    <row r="97" spans="1:4" x14ac:dyDescent="0.25">
      <c r="A97" s="82">
        <v>13470142</v>
      </c>
      <c r="B97" s="96" t="s">
        <v>4965</v>
      </c>
      <c r="C97" s="87" t="s">
        <v>1268</v>
      </c>
      <c r="D97" s="91" t="s">
        <v>5445</v>
      </c>
    </row>
    <row r="98" spans="1:4" x14ac:dyDescent="0.25">
      <c r="A98" s="92">
        <v>13470143</v>
      </c>
      <c r="B98" s="95" t="s">
        <v>4986</v>
      </c>
      <c r="C98" s="89" t="s">
        <v>1533</v>
      </c>
      <c r="D98" s="91" t="s">
        <v>5445</v>
      </c>
    </row>
    <row r="99" spans="1:4" x14ac:dyDescent="0.25">
      <c r="A99" s="92">
        <v>13470144</v>
      </c>
      <c r="B99" s="94" t="s">
        <v>4981</v>
      </c>
      <c r="C99" s="89" t="s">
        <v>1429</v>
      </c>
      <c r="D99" s="91" t="s">
        <v>5445</v>
      </c>
    </row>
    <row r="100" spans="1:4" x14ac:dyDescent="0.25">
      <c r="A100" s="92">
        <v>13470145</v>
      </c>
      <c r="B100" s="94" t="s">
        <v>4981</v>
      </c>
      <c r="C100" s="89" t="s">
        <v>1430</v>
      </c>
      <c r="D100" s="91" t="s">
        <v>5445</v>
      </c>
    </row>
    <row r="101" spans="1:4" x14ac:dyDescent="0.25">
      <c r="A101" s="92">
        <v>13470146</v>
      </c>
      <c r="B101" s="95" t="s">
        <v>4986</v>
      </c>
      <c r="C101" s="89" t="s">
        <v>1534</v>
      </c>
      <c r="D101" s="91" t="s">
        <v>5445</v>
      </c>
    </row>
    <row r="102" spans="1:4" x14ac:dyDescent="0.25">
      <c r="A102" s="92">
        <v>13470147</v>
      </c>
      <c r="B102" s="94" t="s">
        <v>4981</v>
      </c>
      <c r="C102" s="89" t="s">
        <v>1431</v>
      </c>
      <c r="D102" s="91" t="s">
        <v>5445</v>
      </c>
    </row>
    <row r="103" spans="1:4" x14ac:dyDescent="0.25">
      <c r="A103" s="92">
        <v>13470148</v>
      </c>
      <c r="B103" s="94" t="s">
        <v>4981</v>
      </c>
      <c r="C103" t="s">
        <v>1382</v>
      </c>
      <c r="D103" s="91" t="s">
        <v>5447</v>
      </c>
    </row>
    <row r="104" spans="1:4" x14ac:dyDescent="0.25">
      <c r="A104" s="92">
        <v>13470150</v>
      </c>
      <c r="B104" s="94" t="s">
        <v>4966</v>
      </c>
      <c r="C104" s="89" t="s">
        <v>1354</v>
      </c>
      <c r="D104" s="91" t="s">
        <v>5445</v>
      </c>
    </row>
    <row r="105" spans="1:4" x14ac:dyDescent="0.25">
      <c r="A105" s="92">
        <v>13470151</v>
      </c>
      <c r="B105" s="94" t="s">
        <v>4981</v>
      </c>
      <c r="C105" s="89" t="s">
        <v>1432</v>
      </c>
      <c r="D105" s="91" t="s">
        <v>5445</v>
      </c>
    </row>
    <row r="106" spans="1:4" x14ac:dyDescent="0.25">
      <c r="A106" s="92">
        <v>13470152</v>
      </c>
      <c r="B106" s="94" t="s">
        <v>4981</v>
      </c>
      <c r="C106" s="89" t="s">
        <v>1433</v>
      </c>
      <c r="D106" s="91" t="s">
        <v>5445</v>
      </c>
    </row>
    <row r="107" spans="1:4" x14ac:dyDescent="0.25">
      <c r="A107" s="92">
        <v>13470154</v>
      </c>
      <c r="B107" s="94" t="s">
        <v>4981</v>
      </c>
      <c r="C107" t="s">
        <v>1434</v>
      </c>
      <c r="D107" s="91" t="s">
        <v>5447</v>
      </c>
    </row>
    <row r="108" spans="1:4" x14ac:dyDescent="0.25">
      <c r="A108" s="92">
        <v>13470155</v>
      </c>
      <c r="B108" s="94" t="s">
        <v>4981</v>
      </c>
      <c r="C108" s="89" t="s">
        <v>1435</v>
      </c>
      <c r="D108" s="91" t="s">
        <v>5445</v>
      </c>
    </row>
    <row r="109" spans="1:4" x14ac:dyDescent="0.25">
      <c r="A109" s="92">
        <v>13470157</v>
      </c>
      <c r="B109" s="94" t="s">
        <v>4981</v>
      </c>
      <c r="C109" s="89" t="s">
        <v>1436</v>
      </c>
      <c r="D109" s="91" t="s">
        <v>5447</v>
      </c>
    </row>
    <row r="110" spans="1:4" x14ac:dyDescent="0.25">
      <c r="A110" s="92">
        <v>13470159</v>
      </c>
      <c r="B110" s="94" t="s">
        <v>4981</v>
      </c>
      <c r="C110" s="89" t="s">
        <v>1437</v>
      </c>
      <c r="D110" s="91" t="s">
        <v>5445</v>
      </c>
    </row>
    <row r="111" spans="1:4" x14ac:dyDescent="0.25">
      <c r="A111" s="82">
        <v>13470160</v>
      </c>
      <c r="B111" s="94" t="s">
        <v>4981</v>
      </c>
      <c r="C111" s="89" t="s">
        <v>1438</v>
      </c>
      <c r="D111" s="91" t="s">
        <v>5445</v>
      </c>
    </row>
    <row r="112" spans="1:4" x14ac:dyDescent="0.25">
      <c r="A112" s="92">
        <v>13470161</v>
      </c>
      <c r="B112" s="94" t="s">
        <v>4981</v>
      </c>
      <c r="C112" s="89" t="s">
        <v>1439</v>
      </c>
      <c r="D112" s="91" t="s">
        <v>5445</v>
      </c>
    </row>
    <row r="113" spans="1:4" x14ac:dyDescent="0.25">
      <c r="A113" s="92">
        <v>13470162</v>
      </c>
      <c r="B113" s="94" t="s">
        <v>4981</v>
      </c>
      <c r="C113" s="89" t="s">
        <v>1440</v>
      </c>
      <c r="D113" s="91" t="s">
        <v>5445</v>
      </c>
    </row>
    <row r="114" spans="1:4" x14ac:dyDescent="0.25">
      <c r="A114" s="92">
        <v>13470163</v>
      </c>
      <c r="B114" s="94" t="s">
        <v>4981</v>
      </c>
      <c r="C114" s="89" t="s">
        <v>1441</v>
      </c>
      <c r="D114" s="91" t="s">
        <v>5445</v>
      </c>
    </row>
    <row r="115" spans="1:4" x14ac:dyDescent="0.25">
      <c r="A115" s="92">
        <v>13470165</v>
      </c>
      <c r="B115" s="94" t="s">
        <v>4981</v>
      </c>
      <c r="C115" t="s">
        <v>1442</v>
      </c>
      <c r="D115" s="91" t="s">
        <v>5447</v>
      </c>
    </row>
    <row r="116" spans="1:4" x14ac:dyDescent="0.25">
      <c r="A116" s="92">
        <v>13470166</v>
      </c>
      <c r="B116" s="94" t="s">
        <v>4981</v>
      </c>
      <c r="C116" t="s">
        <v>1443</v>
      </c>
      <c r="D116" s="91" t="s">
        <v>5447</v>
      </c>
    </row>
    <row r="117" spans="1:4" x14ac:dyDescent="0.25">
      <c r="A117" s="92">
        <v>13470167</v>
      </c>
      <c r="B117" s="94" t="s">
        <v>4981</v>
      </c>
      <c r="C117" s="89" t="s">
        <v>1444</v>
      </c>
      <c r="D117" s="91" t="s">
        <v>5445</v>
      </c>
    </row>
    <row r="118" spans="1:4" x14ac:dyDescent="0.25">
      <c r="A118" s="92">
        <v>13470168</v>
      </c>
      <c r="B118" s="94" t="s">
        <v>4981</v>
      </c>
      <c r="C118" s="89" t="s">
        <v>1445</v>
      </c>
      <c r="D118" s="91" t="s">
        <v>5445</v>
      </c>
    </row>
    <row r="119" spans="1:4" x14ac:dyDescent="0.25">
      <c r="A119" s="92">
        <v>13470169</v>
      </c>
      <c r="B119" s="94" t="s">
        <v>4966</v>
      </c>
      <c r="C119" s="89" t="s">
        <v>1355</v>
      </c>
      <c r="D119" s="91" t="s">
        <v>5445</v>
      </c>
    </row>
    <row r="120" spans="1:4" x14ac:dyDescent="0.25">
      <c r="A120" s="92">
        <v>13470170</v>
      </c>
      <c r="B120" s="94" t="s">
        <v>4981</v>
      </c>
      <c r="C120" s="89" t="s">
        <v>1446</v>
      </c>
      <c r="D120" s="91" t="s">
        <v>5445</v>
      </c>
    </row>
    <row r="121" spans="1:4" x14ac:dyDescent="0.25">
      <c r="A121" s="92">
        <v>13470171</v>
      </c>
      <c r="B121" s="94" t="s">
        <v>4977</v>
      </c>
      <c r="C121" s="89" t="s">
        <v>1551</v>
      </c>
      <c r="D121" s="91" t="s">
        <v>5445</v>
      </c>
    </row>
    <row r="122" spans="1:4" x14ac:dyDescent="0.25">
      <c r="A122" s="92">
        <v>13470172</v>
      </c>
      <c r="B122" s="94" t="s">
        <v>4977</v>
      </c>
      <c r="C122" s="89" t="s">
        <v>5307</v>
      </c>
      <c r="D122" s="91" t="s">
        <v>5447</v>
      </c>
    </row>
    <row r="123" spans="1:4" x14ac:dyDescent="0.25">
      <c r="A123" s="92">
        <v>13470173</v>
      </c>
      <c r="B123" s="94" t="s">
        <v>4977</v>
      </c>
      <c r="C123" s="89" t="s">
        <v>5308</v>
      </c>
      <c r="D123" s="91" t="s">
        <v>5445</v>
      </c>
    </row>
    <row r="124" spans="1:4" x14ac:dyDescent="0.25">
      <c r="A124" s="92">
        <v>13470174</v>
      </c>
      <c r="B124" s="94" t="s">
        <v>4977</v>
      </c>
      <c r="C124" s="89" t="s">
        <v>1552</v>
      </c>
      <c r="D124" s="91" t="s">
        <v>5445</v>
      </c>
    </row>
    <row r="125" spans="1:4" x14ac:dyDescent="0.25">
      <c r="A125" s="92">
        <v>13470175</v>
      </c>
      <c r="B125" s="94" t="s">
        <v>4977</v>
      </c>
      <c r="C125" s="89" t="s">
        <v>1553</v>
      </c>
      <c r="D125" s="91" t="s">
        <v>5445</v>
      </c>
    </row>
    <row r="126" spans="1:4" x14ac:dyDescent="0.25">
      <c r="A126" s="92">
        <v>13470176</v>
      </c>
      <c r="B126" s="94" t="s">
        <v>4977</v>
      </c>
      <c r="C126" s="89" t="s">
        <v>5309</v>
      </c>
      <c r="D126" s="91" t="s">
        <v>5445</v>
      </c>
    </row>
    <row r="127" spans="1:4" x14ac:dyDescent="0.25">
      <c r="A127" s="92">
        <v>13470177</v>
      </c>
      <c r="B127" s="94" t="s">
        <v>4977</v>
      </c>
      <c r="C127" s="89" t="s">
        <v>1554</v>
      </c>
      <c r="D127" s="91" t="s">
        <v>5447</v>
      </c>
    </row>
    <row r="128" spans="1:4" x14ac:dyDescent="0.25">
      <c r="A128" s="92">
        <v>13470178</v>
      </c>
      <c r="B128" s="94" t="s">
        <v>4977</v>
      </c>
      <c r="C128" s="89" t="s">
        <v>5310</v>
      </c>
      <c r="D128" s="91" t="s">
        <v>5445</v>
      </c>
    </row>
    <row r="129" spans="1:4" x14ac:dyDescent="0.25">
      <c r="A129" s="92">
        <v>13470180</v>
      </c>
      <c r="B129" s="94" t="s">
        <v>4977</v>
      </c>
      <c r="C129" s="89" t="s">
        <v>5311</v>
      </c>
      <c r="D129" s="91" t="s">
        <v>5445</v>
      </c>
    </row>
    <row r="130" spans="1:4" x14ac:dyDescent="0.25">
      <c r="A130" s="92">
        <v>13470184</v>
      </c>
      <c r="B130" s="94" t="s">
        <v>4977</v>
      </c>
      <c r="C130" t="s">
        <v>1555</v>
      </c>
      <c r="D130" s="91" t="s">
        <v>5447</v>
      </c>
    </row>
    <row r="131" spans="1:4" x14ac:dyDescent="0.25">
      <c r="A131" s="92">
        <v>13470185</v>
      </c>
      <c r="B131" s="94" t="s">
        <v>4977</v>
      </c>
      <c r="C131" s="89" t="s">
        <v>1556</v>
      </c>
      <c r="D131" s="91" t="s">
        <v>5445</v>
      </c>
    </row>
    <row r="132" spans="1:4" x14ac:dyDescent="0.25">
      <c r="A132" s="84">
        <v>13470187</v>
      </c>
      <c r="B132" s="94" t="s">
        <v>4977</v>
      </c>
      <c r="C132" s="88" t="s">
        <v>1557</v>
      </c>
      <c r="D132" s="91" t="s">
        <v>5445</v>
      </c>
    </row>
    <row r="133" spans="1:4" x14ac:dyDescent="0.25">
      <c r="A133" s="92">
        <v>13470190</v>
      </c>
      <c r="B133" s="94" t="s">
        <v>4977</v>
      </c>
      <c r="C133" t="s">
        <v>1558</v>
      </c>
      <c r="D133" s="91" t="s">
        <v>5447</v>
      </c>
    </row>
    <row r="134" spans="1:4" x14ac:dyDescent="0.25">
      <c r="A134" s="92">
        <v>13470191</v>
      </c>
      <c r="B134" s="94" t="s">
        <v>4977</v>
      </c>
      <c r="C134" t="s">
        <v>1559</v>
      </c>
      <c r="D134" s="91" t="s">
        <v>5447</v>
      </c>
    </row>
    <row r="135" spans="1:4" x14ac:dyDescent="0.25">
      <c r="A135" s="92">
        <v>13470192</v>
      </c>
      <c r="B135" s="94" t="s">
        <v>4977</v>
      </c>
      <c r="C135" s="89" t="s">
        <v>1560</v>
      </c>
      <c r="D135" s="91" t="s">
        <v>5445</v>
      </c>
    </row>
    <row r="136" spans="1:4" x14ac:dyDescent="0.25">
      <c r="A136" s="92">
        <v>13470194</v>
      </c>
      <c r="B136" s="94" t="s">
        <v>4977</v>
      </c>
      <c r="C136" s="89" t="s">
        <v>1561</v>
      </c>
      <c r="D136" s="91" t="s">
        <v>5447</v>
      </c>
    </row>
    <row r="137" spans="1:4" x14ac:dyDescent="0.25">
      <c r="A137" s="92">
        <v>13470195</v>
      </c>
      <c r="B137" s="94" t="s">
        <v>4977</v>
      </c>
      <c r="C137" t="s">
        <v>1562</v>
      </c>
      <c r="D137" s="91" t="s">
        <v>5447</v>
      </c>
    </row>
    <row r="138" spans="1:4" x14ac:dyDescent="0.25">
      <c r="A138" s="92">
        <v>13470197</v>
      </c>
      <c r="B138" s="94" t="s">
        <v>4977</v>
      </c>
      <c r="C138" s="89" t="s">
        <v>1563</v>
      </c>
      <c r="D138" s="91" t="s">
        <v>5445</v>
      </c>
    </row>
    <row r="139" spans="1:4" x14ac:dyDescent="0.25">
      <c r="A139" s="92">
        <v>13470200</v>
      </c>
      <c r="B139" s="96" t="s">
        <v>4965</v>
      </c>
      <c r="C139" s="89" t="s">
        <v>1269</v>
      </c>
      <c r="D139" s="91" t="s">
        <v>5445</v>
      </c>
    </row>
    <row r="140" spans="1:4" x14ac:dyDescent="0.25">
      <c r="A140" s="92">
        <v>13470201</v>
      </c>
      <c r="B140" s="94" t="s">
        <v>4977</v>
      </c>
      <c r="C140" t="s">
        <v>1564</v>
      </c>
      <c r="D140" s="91" t="s">
        <v>5447</v>
      </c>
    </row>
    <row r="141" spans="1:4" x14ac:dyDescent="0.25">
      <c r="A141" s="84">
        <v>13470202</v>
      </c>
      <c r="B141" s="94" t="s">
        <v>4977</v>
      </c>
      <c r="C141" s="89" t="s">
        <v>1565</v>
      </c>
      <c r="D141" s="91" t="s">
        <v>5445</v>
      </c>
    </row>
    <row r="142" spans="1:4" x14ac:dyDescent="0.25">
      <c r="A142" s="92">
        <v>13470203</v>
      </c>
      <c r="B142" s="94" t="s">
        <v>4970</v>
      </c>
      <c r="C142" s="89" t="s">
        <v>1383</v>
      </c>
      <c r="D142" s="91" t="s">
        <v>5445</v>
      </c>
    </row>
    <row r="143" spans="1:4" x14ac:dyDescent="0.25">
      <c r="A143" s="92">
        <v>13470204</v>
      </c>
      <c r="B143" s="95" t="s">
        <v>4982</v>
      </c>
      <c r="C143" s="89" t="s">
        <v>1461</v>
      </c>
      <c r="D143" s="91" t="s">
        <v>5445</v>
      </c>
    </row>
    <row r="144" spans="1:4" x14ac:dyDescent="0.25">
      <c r="A144" s="92">
        <v>13470205</v>
      </c>
      <c r="B144" s="94" t="s">
        <v>4977</v>
      </c>
      <c r="C144" s="89" t="s">
        <v>1566</v>
      </c>
      <c r="D144" s="91" t="s">
        <v>5445</v>
      </c>
    </row>
    <row r="145" spans="1:4" x14ac:dyDescent="0.25">
      <c r="A145" s="92">
        <v>13470206</v>
      </c>
      <c r="B145" s="94" t="s">
        <v>4977</v>
      </c>
      <c r="C145" s="89" t="s">
        <v>5312</v>
      </c>
      <c r="D145" s="91" t="s">
        <v>5445</v>
      </c>
    </row>
    <row r="146" spans="1:4" x14ac:dyDescent="0.25">
      <c r="A146" s="92">
        <v>13470207</v>
      </c>
      <c r="B146" s="94" t="s">
        <v>4977</v>
      </c>
      <c r="C146" t="s">
        <v>1567</v>
      </c>
      <c r="D146" s="91" t="s">
        <v>5447</v>
      </c>
    </row>
    <row r="147" spans="1:4" x14ac:dyDescent="0.25">
      <c r="A147" s="92">
        <v>13470209</v>
      </c>
      <c r="B147" s="95" t="s">
        <v>4982</v>
      </c>
      <c r="C147" s="89" t="s">
        <v>1462</v>
      </c>
      <c r="D147" s="91" t="s">
        <v>5445</v>
      </c>
    </row>
    <row r="148" spans="1:4" x14ac:dyDescent="0.25">
      <c r="A148" s="92">
        <v>13470210</v>
      </c>
      <c r="B148" s="94" t="s">
        <v>4977</v>
      </c>
      <c r="C148" s="89" t="s">
        <v>1568</v>
      </c>
      <c r="D148" s="91" t="s">
        <v>5445</v>
      </c>
    </row>
    <row r="149" spans="1:4" x14ac:dyDescent="0.25">
      <c r="A149" s="92">
        <v>13470215</v>
      </c>
      <c r="B149" s="94" t="s">
        <v>4977</v>
      </c>
      <c r="C149" t="s">
        <v>1569</v>
      </c>
      <c r="D149" s="91" t="s">
        <v>5447</v>
      </c>
    </row>
    <row r="150" spans="1:4" x14ac:dyDescent="0.25">
      <c r="A150" s="92">
        <v>13470217</v>
      </c>
      <c r="B150" s="95" t="s">
        <v>4982</v>
      </c>
      <c r="C150" s="89" t="s">
        <v>1463</v>
      </c>
      <c r="D150" s="91" t="s">
        <v>5445</v>
      </c>
    </row>
    <row r="151" spans="1:4" x14ac:dyDescent="0.25">
      <c r="A151" s="92">
        <v>13470219</v>
      </c>
      <c r="B151" s="94" t="s">
        <v>4977</v>
      </c>
      <c r="C151" s="89" t="s">
        <v>1570</v>
      </c>
      <c r="D151" s="91" t="s">
        <v>5447</v>
      </c>
    </row>
    <row r="152" spans="1:4" x14ac:dyDescent="0.25">
      <c r="A152" s="92">
        <v>13470222</v>
      </c>
      <c r="B152" s="95" t="s">
        <v>4982</v>
      </c>
      <c r="C152" s="89" t="s">
        <v>1464</v>
      </c>
      <c r="D152" s="91" t="s">
        <v>5447</v>
      </c>
    </row>
    <row r="153" spans="1:4" x14ac:dyDescent="0.25">
      <c r="A153" s="84">
        <v>13470223</v>
      </c>
      <c r="B153" s="95" t="s">
        <v>4982</v>
      </c>
      <c r="C153" s="88" t="s">
        <v>1465</v>
      </c>
      <c r="D153" s="91" t="s">
        <v>5445</v>
      </c>
    </row>
    <row r="154" spans="1:4" x14ac:dyDescent="0.25">
      <c r="A154" s="92">
        <v>13470224</v>
      </c>
      <c r="B154" s="94" t="s">
        <v>4971</v>
      </c>
      <c r="C154" s="89" t="s">
        <v>5313</v>
      </c>
      <c r="D154" s="91" t="s">
        <v>5445</v>
      </c>
    </row>
    <row r="155" spans="1:4" x14ac:dyDescent="0.25">
      <c r="A155" s="92">
        <v>13470225</v>
      </c>
      <c r="B155" s="94" t="s">
        <v>4971</v>
      </c>
      <c r="C155" s="89" t="s">
        <v>1290</v>
      </c>
      <c r="D155" s="91" t="s">
        <v>5445</v>
      </c>
    </row>
    <row r="156" spans="1:4" x14ac:dyDescent="0.25">
      <c r="A156" s="92">
        <v>13470226</v>
      </c>
      <c r="B156" s="94" t="s">
        <v>4971</v>
      </c>
      <c r="C156" s="89" t="s">
        <v>1291</v>
      </c>
      <c r="D156" s="91" t="s">
        <v>5445</v>
      </c>
    </row>
    <row r="157" spans="1:4" x14ac:dyDescent="0.25">
      <c r="A157" s="92">
        <v>13470230</v>
      </c>
      <c r="B157" s="94" t="s">
        <v>4971</v>
      </c>
      <c r="C157" s="89" t="s">
        <v>1292</v>
      </c>
      <c r="D157" s="91" t="s">
        <v>5445</v>
      </c>
    </row>
    <row r="158" spans="1:4" x14ac:dyDescent="0.25">
      <c r="A158" s="92">
        <v>13470231</v>
      </c>
      <c r="B158" s="94" t="s">
        <v>4971</v>
      </c>
      <c r="C158" s="89" t="s">
        <v>1293</v>
      </c>
      <c r="D158" s="91" t="s">
        <v>5447</v>
      </c>
    </row>
    <row r="159" spans="1:4" x14ac:dyDescent="0.25">
      <c r="A159" s="92">
        <v>13470232</v>
      </c>
      <c r="B159" s="95" t="s">
        <v>4982</v>
      </c>
      <c r="C159" s="89" t="s">
        <v>5314</v>
      </c>
      <c r="D159" s="91" t="s">
        <v>5445</v>
      </c>
    </row>
    <row r="160" spans="1:4" x14ac:dyDescent="0.25">
      <c r="A160" s="92">
        <v>13470233</v>
      </c>
      <c r="B160" s="94" t="s">
        <v>4971</v>
      </c>
      <c r="C160" s="89" t="s">
        <v>1294</v>
      </c>
      <c r="D160" s="91" t="s">
        <v>5445</v>
      </c>
    </row>
    <row r="161" spans="1:4" x14ac:dyDescent="0.25">
      <c r="A161" s="92">
        <v>13470234</v>
      </c>
      <c r="B161" s="94" t="s">
        <v>4971</v>
      </c>
      <c r="C161" s="89" t="s">
        <v>1295</v>
      </c>
      <c r="D161" s="91" t="s">
        <v>5445</v>
      </c>
    </row>
    <row r="162" spans="1:4" x14ac:dyDescent="0.25">
      <c r="A162" s="92">
        <v>13470235</v>
      </c>
      <c r="B162" s="94" t="s">
        <v>4971</v>
      </c>
      <c r="C162" s="89" t="s">
        <v>5315</v>
      </c>
      <c r="D162" s="91" t="s">
        <v>5447</v>
      </c>
    </row>
    <row r="163" spans="1:4" x14ac:dyDescent="0.25">
      <c r="A163" s="92">
        <v>13470236</v>
      </c>
      <c r="B163" s="94" t="s">
        <v>4971</v>
      </c>
      <c r="C163" s="89" t="s">
        <v>1296</v>
      </c>
      <c r="D163" s="91" t="s">
        <v>5445</v>
      </c>
    </row>
    <row r="164" spans="1:4" x14ac:dyDescent="0.25">
      <c r="A164" s="92">
        <v>13470238</v>
      </c>
      <c r="B164" s="94" t="s">
        <v>4971</v>
      </c>
      <c r="C164" s="89" t="s">
        <v>1297</v>
      </c>
      <c r="D164" s="91" t="s">
        <v>5445</v>
      </c>
    </row>
    <row r="165" spans="1:4" x14ac:dyDescent="0.25">
      <c r="A165" s="92">
        <v>13470239</v>
      </c>
      <c r="B165" s="94" t="s">
        <v>4971</v>
      </c>
      <c r="C165" s="89" t="s">
        <v>1298</v>
      </c>
      <c r="D165" s="91" t="s">
        <v>5445</v>
      </c>
    </row>
    <row r="166" spans="1:4" x14ac:dyDescent="0.25">
      <c r="A166" s="92">
        <v>13470240</v>
      </c>
      <c r="B166" s="94" t="s">
        <v>4971</v>
      </c>
      <c r="C166" s="89" t="s">
        <v>5316</v>
      </c>
      <c r="D166" s="91" t="s">
        <v>5447</v>
      </c>
    </row>
    <row r="167" spans="1:4" x14ac:dyDescent="0.25">
      <c r="A167" s="92">
        <v>13470241</v>
      </c>
      <c r="B167" s="94" t="s">
        <v>4977</v>
      </c>
      <c r="C167" t="s">
        <v>1571</v>
      </c>
      <c r="D167" s="91" t="s">
        <v>5447</v>
      </c>
    </row>
    <row r="168" spans="1:4" x14ac:dyDescent="0.25">
      <c r="A168" s="92">
        <v>13470242</v>
      </c>
      <c r="B168" s="95" t="s">
        <v>4982</v>
      </c>
      <c r="C168" s="89" t="s">
        <v>1466</v>
      </c>
      <c r="D168" s="91" t="s">
        <v>5447</v>
      </c>
    </row>
    <row r="169" spans="1:4" x14ac:dyDescent="0.25">
      <c r="A169" s="92">
        <v>13470243</v>
      </c>
      <c r="B169" s="94" t="s">
        <v>4977</v>
      </c>
      <c r="C169" t="s">
        <v>1572</v>
      </c>
      <c r="D169" s="91" t="s">
        <v>5447</v>
      </c>
    </row>
    <row r="170" spans="1:4" x14ac:dyDescent="0.25">
      <c r="A170" s="92">
        <v>13470244</v>
      </c>
      <c r="B170" s="94" t="s">
        <v>4971</v>
      </c>
      <c r="C170" s="89" t="s">
        <v>1299</v>
      </c>
      <c r="D170" s="91" t="s">
        <v>5445</v>
      </c>
    </row>
    <row r="171" spans="1:4" x14ac:dyDescent="0.25">
      <c r="A171" s="92">
        <v>13470245</v>
      </c>
      <c r="B171" s="94" t="s">
        <v>4971</v>
      </c>
      <c r="C171" t="s">
        <v>1300</v>
      </c>
      <c r="D171" s="91" t="s">
        <v>5447</v>
      </c>
    </row>
    <row r="172" spans="1:4" x14ac:dyDescent="0.25">
      <c r="A172" s="92">
        <v>13470246</v>
      </c>
      <c r="B172" s="94" t="s">
        <v>4971</v>
      </c>
      <c r="C172" s="89" t="s">
        <v>1301</v>
      </c>
      <c r="D172" s="91" t="s">
        <v>5447</v>
      </c>
    </row>
    <row r="173" spans="1:4" x14ac:dyDescent="0.25">
      <c r="A173" s="92">
        <v>13470247</v>
      </c>
      <c r="B173" s="94" t="s">
        <v>4971</v>
      </c>
      <c r="C173" s="89" t="s">
        <v>1302</v>
      </c>
      <c r="D173" s="91" t="s">
        <v>5445</v>
      </c>
    </row>
    <row r="174" spans="1:4" x14ac:dyDescent="0.25">
      <c r="A174" s="92">
        <v>13470249</v>
      </c>
      <c r="B174" s="94" t="s">
        <v>4971</v>
      </c>
      <c r="C174" s="89" t="s">
        <v>1303</v>
      </c>
      <c r="D174" s="91" t="s">
        <v>5445</v>
      </c>
    </row>
    <row r="175" spans="1:4" x14ac:dyDescent="0.25">
      <c r="A175" s="92">
        <v>13470250</v>
      </c>
      <c r="B175" s="94" t="s">
        <v>4971</v>
      </c>
      <c r="C175" s="89" t="s">
        <v>1304</v>
      </c>
      <c r="D175" s="91" t="s">
        <v>5445</v>
      </c>
    </row>
    <row r="176" spans="1:4" x14ac:dyDescent="0.25">
      <c r="A176" s="92">
        <v>13470251</v>
      </c>
      <c r="B176" s="96" t="s">
        <v>4965</v>
      </c>
      <c r="C176" s="89" t="s">
        <v>1270</v>
      </c>
      <c r="D176" s="91" t="s">
        <v>5445</v>
      </c>
    </row>
    <row r="177" spans="1:4" x14ac:dyDescent="0.25">
      <c r="A177" s="92">
        <v>13470252</v>
      </c>
      <c r="B177" s="94" t="s">
        <v>4971</v>
      </c>
      <c r="C177" s="89" t="s">
        <v>1305</v>
      </c>
      <c r="D177" s="91" t="s">
        <v>5445</v>
      </c>
    </row>
    <row r="178" spans="1:4" x14ac:dyDescent="0.25">
      <c r="A178" s="92">
        <v>13470253</v>
      </c>
      <c r="B178" s="94" t="s">
        <v>4981</v>
      </c>
      <c r="C178" t="s">
        <v>1447</v>
      </c>
      <c r="D178" s="91" t="s">
        <v>5447</v>
      </c>
    </row>
    <row r="179" spans="1:4" x14ac:dyDescent="0.25">
      <c r="A179" s="92">
        <v>13470254</v>
      </c>
      <c r="B179" s="95" t="s">
        <v>4982</v>
      </c>
      <c r="C179" s="89" t="s">
        <v>1467</v>
      </c>
      <c r="D179" s="91" t="s">
        <v>5447</v>
      </c>
    </row>
    <row r="180" spans="1:4" x14ac:dyDescent="0.25">
      <c r="A180" s="92">
        <v>13470256</v>
      </c>
      <c r="B180" s="94" t="s">
        <v>4975</v>
      </c>
      <c r="C180" t="s">
        <v>1406</v>
      </c>
      <c r="D180" s="91" t="s">
        <v>5447</v>
      </c>
    </row>
    <row r="181" spans="1:4" x14ac:dyDescent="0.25">
      <c r="A181" s="92">
        <v>13470258</v>
      </c>
      <c r="B181" s="95" t="s">
        <v>4982</v>
      </c>
      <c r="C181" s="89" t="s">
        <v>1468</v>
      </c>
      <c r="D181" s="91" t="s">
        <v>5447</v>
      </c>
    </row>
    <row r="182" spans="1:4" x14ac:dyDescent="0.25">
      <c r="A182" s="92">
        <v>13470261</v>
      </c>
      <c r="B182" s="94" t="s">
        <v>4975</v>
      </c>
      <c r="C182" s="89" t="s">
        <v>1407</v>
      </c>
      <c r="D182" s="91" t="s">
        <v>5445</v>
      </c>
    </row>
    <row r="183" spans="1:4" x14ac:dyDescent="0.25">
      <c r="A183" s="92">
        <v>13470262</v>
      </c>
      <c r="B183" s="94" t="s">
        <v>4971</v>
      </c>
      <c r="C183" s="89" t="s">
        <v>1306</v>
      </c>
      <c r="D183" s="91" t="s">
        <v>5445</v>
      </c>
    </row>
    <row r="184" spans="1:4" x14ac:dyDescent="0.25">
      <c r="A184" s="92">
        <v>13470263</v>
      </c>
      <c r="B184" s="94" t="s">
        <v>4975</v>
      </c>
      <c r="C184" s="89" t="s">
        <v>1408</v>
      </c>
      <c r="D184" s="91" t="s">
        <v>5445</v>
      </c>
    </row>
    <row r="185" spans="1:4" x14ac:dyDescent="0.25">
      <c r="A185" s="92">
        <v>13470264</v>
      </c>
      <c r="B185" s="94" t="s">
        <v>4975</v>
      </c>
      <c r="C185" s="89" t="s">
        <v>1409</v>
      </c>
      <c r="D185" s="91" t="s">
        <v>5445</v>
      </c>
    </row>
    <row r="186" spans="1:4" x14ac:dyDescent="0.25">
      <c r="A186" s="92">
        <v>13470265</v>
      </c>
      <c r="B186" s="94" t="s">
        <v>4984</v>
      </c>
      <c r="C186" s="89" t="s">
        <v>1476</v>
      </c>
      <c r="D186" s="91" t="s">
        <v>5445</v>
      </c>
    </row>
    <row r="187" spans="1:4" x14ac:dyDescent="0.25">
      <c r="A187" s="82">
        <v>13470266</v>
      </c>
      <c r="B187" s="94" t="s">
        <v>4984</v>
      </c>
      <c r="C187" s="87" t="s">
        <v>1477</v>
      </c>
      <c r="D187" s="91" t="s">
        <v>5445</v>
      </c>
    </row>
    <row r="188" spans="1:4" x14ac:dyDescent="0.25">
      <c r="A188" s="92">
        <v>13470267</v>
      </c>
      <c r="B188" s="94" t="s">
        <v>4984</v>
      </c>
      <c r="C188" s="89" t="s">
        <v>1478</v>
      </c>
      <c r="D188" s="91" t="s">
        <v>5445</v>
      </c>
    </row>
    <row r="189" spans="1:4" x14ac:dyDescent="0.25">
      <c r="A189" s="92">
        <v>13470269</v>
      </c>
      <c r="B189" s="94" t="s">
        <v>4984</v>
      </c>
      <c r="C189" s="89" t="s">
        <v>1479</v>
      </c>
      <c r="D189" s="91" t="s">
        <v>5445</v>
      </c>
    </row>
    <row r="190" spans="1:4" x14ac:dyDescent="0.25">
      <c r="A190" s="92">
        <v>13470274</v>
      </c>
      <c r="B190" s="94" t="s">
        <v>4984</v>
      </c>
      <c r="C190" s="89" t="s">
        <v>1480</v>
      </c>
      <c r="D190" s="91" t="s">
        <v>5445</v>
      </c>
    </row>
    <row r="191" spans="1:4" x14ac:dyDescent="0.25">
      <c r="A191" s="92">
        <v>13470275</v>
      </c>
      <c r="B191" s="94" t="s">
        <v>4975</v>
      </c>
      <c r="C191" s="89" t="s">
        <v>1410</v>
      </c>
      <c r="D191" s="91" t="s">
        <v>5445</v>
      </c>
    </row>
    <row r="192" spans="1:4" x14ac:dyDescent="0.25">
      <c r="A192" s="92">
        <v>13470276</v>
      </c>
      <c r="B192" s="94" t="s">
        <v>4975</v>
      </c>
      <c r="C192" s="89" t="s">
        <v>1411</v>
      </c>
      <c r="D192" s="91" t="s">
        <v>5445</v>
      </c>
    </row>
    <row r="193" spans="1:4" x14ac:dyDescent="0.25">
      <c r="A193" s="92">
        <v>13470277</v>
      </c>
      <c r="B193" s="94" t="s">
        <v>4975</v>
      </c>
      <c r="C193" s="89" t="s">
        <v>1412</v>
      </c>
      <c r="D193" s="91" t="s">
        <v>5445</v>
      </c>
    </row>
    <row r="194" spans="1:4" x14ac:dyDescent="0.25">
      <c r="A194" s="92">
        <v>13470279</v>
      </c>
      <c r="B194" s="94" t="s">
        <v>4975</v>
      </c>
      <c r="C194" s="89" t="s">
        <v>1413</v>
      </c>
      <c r="D194" s="91" t="s">
        <v>5445</v>
      </c>
    </row>
    <row r="195" spans="1:4" x14ac:dyDescent="0.25">
      <c r="A195" s="92">
        <v>13470280</v>
      </c>
      <c r="B195" s="94" t="s">
        <v>4984</v>
      </c>
      <c r="C195" s="89" t="s">
        <v>1481</v>
      </c>
      <c r="D195" s="91" t="s">
        <v>5445</v>
      </c>
    </row>
    <row r="196" spans="1:4" x14ac:dyDescent="0.25">
      <c r="A196" s="92">
        <v>13470281</v>
      </c>
      <c r="B196" s="94" t="s">
        <v>4984</v>
      </c>
      <c r="C196" s="89" t="s">
        <v>1482</v>
      </c>
      <c r="D196" s="91" t="s">
        <v>5445</v>
      </c>
    </row>
    <row r="197" spans="1:4" x14ac:dyDescent="0.25">
      <c r="A197" s="92">
        <v>13470282</v>
      </c>
      <c r="B197" s="94" t="s">
        <v>4975</v>
      </c>
      <c r="C197" t="s">
        <v>1414</v>
      </c>
      <c r="D197" s="91" t="s">
        <v>5447</v>
      </c>
    </row>
    <row r="198" spans="1:4" x14ac:dyDescent="0.25">
      <c r="A198" s="82">
        <v>13470283</v>
      </c>
      <c r="B198" s="94" t="s">
        <v>4975</v>
      </c>
      <c r="C198" s="89" t="s">
        <v>1415</v>
      </c>
      <c r="D198" s="91" t="s">
        <v>5445</v>
      </c>
    </row>
    <row r="199" spans="1:4" x14ac:dyDescent="0.25">
      <c r="A199" s="92">
        <v>13470284</v>
      </c>
      <c r="B199" s="94" t="s">
        <v>4971</v>
      </c>
      <c r="C199" s="89" t="s">
        <v>1307</v>
      </c>
      <c r="D199" s="91" t="s">
        <v>5445</v>
      </c>
    </row>
    <row r="200" spans="1:4" x14ac:dyDescent="0.25">
      <c r="A200" s="92">
        <v>13470285</v>
      </c>
      <c r="B200" s="94" t="s">
        <v>4971</v>
      </c>
      <c r="C200" s="89" t="s">
        <v>1308</v>
      </c>
      <c r="D200" s="91" t="s">
        <v>5445</v>
      </c>
    </row>
    <row r="201" spans="1:4" x14ac:dyDescent="0.25">
      <c r="A201" s="92">
        <v>13470286</v>
      </c>
      <c r="B201" s="94" t="s">
        <v>4977</v>
      </c>
      <c r="C201" s="89" t="s">
        <v>1573</v>
      </c>
      <c r="D201" s="91" t="s">
        <v>5447</v>
      </c>
    </row>
    <row r="202" spans="1:4" x14ac:dyDescent="0.25">
      <c r="A202" s="92">
        <v>13470287</v>
      </c>
      <c r="B202" s="94" t="s">
        <v>4984</v>
      </c>
      <c r="C202" s="89" t="s">
        <v>1483</v>
      </c>
      <c r="D202" s="91" t="s">
        <v>5445</v>
      </c>
    </row>
    <row r="203" spans="1:4" x14ac:dyDescent="0.25">
      <c r="A203" s="92">
        <v>13470288</v>
      </c>
      <c r="B203" s="94" t="s">
        <v>4975</v>
      </c>
      <c r="C203" s="89" t="s">
        <v>1416</v>
      </c>
      <c r="D203" s="91" t="s">
        <v>5447</v>
      </c>
    </row>
    <row r="204" spans="1:4" x14ac:dyDescent="0.25">
      <c r="A204" s="92">
        <v>13470289</v>
      </c>
      <c r="B204" s="94" t="s">
        <v>4984</v>
      </c>
      <c r="C204" s="89" t="s">
        <v>1484</v>
      </c>
      <c r="D204" s="91" t="s">
        <v>5445</v>
      </c>
    </row>
    <row r="205" spans="1:4" x14ac:dyDescent="0.25">
      <c r="A205" s="92">
        <v>13470291</v>
      </c>
      <c r="B205" s="94" t="s">
        <v>4971</v>
      </c>
      <c r="C205" t="s">
        <v>1309</v>
      </c>
      <c r="D205" s="91" t="s">
        <v>5447</v>
      </c>
    </row>
    <row r="206" spans="1:4" x14ac:dyDescent="0.25">
      <c r="A206" s="92">
        <v>13470292</v>
      </c>
      <c r="B206" s="94" t="s">
        <v>4984</v>
      </c>
      <c r="C206" s="89" t="s">
        <v>1485</v>
      </c>
      <c r="D206" s="91" t="s">
        <v>5447</v>
      </c>
    </row>
    <row r="207" spans="1:4" x14ac:dyDescent="0.25">
      <c r="A207" s="92">
        <v>13470293</v>
      </c>
      <c r="B207" s="94" t="s">
        <v>4984</v>
      </c>
      <c r="C207" t="s">
        <v>1486</v>
      </c>
      <c r="D207" s="91" t="s">
        <v>5447</v>
      </c>
    </row>
    <row r="208" spans="1:4" x14ac:dyDescent="0.25">
      <c r="A208" s="92">
        <v>13470294</v>
      </c>
      <c r="B208" s="94" t="s">
        <v>4984</v>
      </c>
      <c r="C208" s="89" t="s">
        <v>1487</v>
      </c>
      <c r="D208" s="91" t="s">
        <v>5445</v>
      </c>
    </row>
    <row r="209" spans="1:4" x14ac:dyDescent="0.25">
      <c r="A209" s="92">
        <v>13470295</v>
      </c>
      <c r="B209" s="94" t="s">
        <v>4984</v>
      </c>
      <c r="C209" s="89" t="s">
        <v>1488</v>
      </c>
      <c r="D209" s="91" t="s">
        <v>5447</v>
      </c>
    </row>
    <row r="210" spans="1:4" x14ac:dyDescent="0.25">
      <c r="A210" s="92">
        <v>13470296</v>
      </c>
      <c r="B210" s="94" t="s">
        <v>4984</v>
      </c>
      <c r="C210" s="89" t="s">
        <v>1489</v>
      </c>
      <c r="D210" s="91" t="s">
        <v>5445</v>
      </c>
    </row>
    <row r="211" spans="1:4" x14ac:dyDescent="0.25">
      <c r="A211" s="92">
        <v>13470297</v>
      </c>
      <c r="B211" s="94" t="s">
        <v>4984</v>
      </c>
      <c r="C211" s="89" t="s">
        <v>1490</v>
      </c>
      <c r="D211" s="91" t="s">
        <v>5447</v>
      </c>
    </row>
    <row r="212" spans="1:4" x14ac:dyDescent="0.25">
      <c r="A212" s="92">
        <v>13470298</v>
      </c>
      <c r="B212" s="94" t="s">
        <v>4984</v>
      </c>
      <c r="C212" s="89" t="s">
        <v>1491</v>
      </c>
      <c r="D212" s="91" t="s">
        <v>5447</v>
      </c>
    </row>
    <row r="213" spans="1:4" x14ac:dyDescent="0.25">
      <c r="A213" s="92">
        <v>13470299</v>
      </c>
      <c r="B213" s="94" t="s">
        <v>4984</v>
      </c>
      <c r="C213" s="89" t="s">
        <v>1492</v>
      </c>
      <c r="D213" s="91" t="s">
        <v>5445</v>
      </c>
    </row>
    <row r="214" spans="1:4" x14ac:dyDescent="0.25">
      <c r="A214" s="92">
        <v>13470300</v>
      </c>
      <c r="B214" s="94" t="s">
        <v>4984</v>
      </c>
      <c r="C214" s="89" t="s">
        <v>1493</v>
      </c>
      <c r="D214" s="91" t="s">
        <v>5445</v>
      </c>
    </row>
    <row r="215" spans="1:4" x14ac:dyDescent="0.25">
      <c r="A215" s="92">
        <v>13470301</v>
      </c>
      <c r="B215" s="94" t="s">
        <v>4984</v>
      </c>
      <c r="C215" s="89" t="s">
        <v>1494</v>
      </c>
      <c r="D215" s="91" t="s">
        <v>5445</v>
      </c>
    </row>
    <row r="216" spans="1:4" x14ac:dyDescent="0.25">
      <c r="A216" s="92">
        <v>13470302</v>
      </c>
      <c r="B216" s="94" t="s">
        <v>4984</v>
      </c>
      <c r="C216" t="s">
        <v>1495</v>
      </c>
      <c r="D216" s="91" t="s">
        <v>5447</v>
      </c>
    </row>
    <row r="217" spans="1:4" x14ac:dyDescent="0.25">
      <c r="A217" s="92">
        <v>13470303</v>
      </c>
      <c r="B217" s="94" t="s">
        <v>4984</v>
      </c>
      <c r="C217" s="89" t="s">
        <v>1496</v>
      </c>
      <c r="D217" s="91" t="s">
        <v>5445</v>
      </c>
    </row>
    <row r="218" spans="1:4" x14ac:dyDescent="0.25">
      <c r="A218" s="84">
        <v>13470305</v>
      </c>
      <c r="B218" s="94" t="s">
        <v>4984</v>
      </c>
      <c r="C218" s="88" t="s">
        <v>1497</v>
      </c>
      <c r="D218" s="91" t="s">
        <v>5445</v>
      </c>
    </row>
    <row r="219" spans="1:4" x14ac:dyDescent="0.25">
      <c r="A219" s="82">
        <v>13470306</v>
      </c>
      <c r="B219" s="94" t="s">
        <v>4984</v>
      </c>
      <c r="C219" s="87" t="s">
        <v>1498</v>
      </c>
      <c r="D219" s="91" t="s">
        <v>5445</v>
      </c>
    </row>
    <row r="220" spans="1:4" x14ac:dyDescent="0.25">
      <c r="A220" s="92">
        <v>13470307</v>
      </c>
      <c r="B220" s="94" t="s">
        <v>4984</v>
      </c>
      <c r="C220" t="s">
        <v>1499</v>
      </c>
      <c r="D220" s="91" t="s">
        <v>5447</v>
      </c>
    </row>
    <row r="221" spans="1:4" x14ac:dyDescent="0.25">
      <c r="A221" s="92">
        <v>13470308</v>
      </c>
      <c r="B221" s="94" t="s">
        <v>4981</v>
      </c>
      <c r="C221" s="89" t="s">
        <v>1448</v>
      </c>
      <c r="D221" s="91" t="s">
        <v>5447</v>
      </c>
    </row>
    <row r="222" spans="1:4" x14ac:dyDescent="0.25">
      <c r="A222" s="92">
        <v>13470310</v>
      </c>
      <c r="B222" s="94" t="s">
        <v>4984</v>
      </c>
      <c r="C222" s="89" t="s">
        <v>1500</v>
      </c>
      <c r="D222" s="91" t="s">
        <v>5447</v>
      </c>
    </row>
    <row r="223" spans="1:4" x14ac:dyDescent="0.25">
      <c r="A223" s="82">
        <v>13470311</v>
      </c>
      <c r="B223" s="94" t="s">
        <v>4984</v>
      </c>
      <c r="C223" s="87" t="s">
        <v>4988</v>
      </c>
      <c r="D223" s="91" t="s">
        <v>5445</v>
      </c>
    </row>
    <row r="224" spans="1:4" x14ac:dyDescent="0.25">
      <c r="A224" s="92">
        <v>13470312</v>
      </c>
      <c r="B224" s="94" t="s">
        <v>4984</v>
      </c>
      <c r="C224" t="s">
        <v>1502</v>
      </c>
      <c r="D224" s="91" t="s">
        <v>5447</v>
      </c>
    </row>
    <row r="225" spans="1:4" x14ac:dyDescent="0.25">
      <c r="A225" s="84">
        <v>13470314</v>
      </c>
      <c r="B225" s="94" t="s">
        <v>4984</v>
      </c>
      <c r="C225" s="88" t="s">
        <v>1503</v>
      </c>
      <c r="D225" s="91" t="s">
        <v>5445</v>
      </c>
    </row>
    <row r="226" spans="1:4" x14ac:dyDescent="0.25">
      <c r="A226" s="92">
        <v>13470315</v>
      </c>
      <c r="B226" s="94" t="s">
        <v>4984</v>
      </c>
      <c r="C226" s="89" t="s">
        <v>1504</v>
      </c>
      <c r="D226" s="91" t="s">
        <v>5445</v>
      </c>
    </row>
    <row r="227" spans="1:4" x14ac:dyDescent="0.25">
      <c r="A227" s="92">
        <v>13470316</v>
      </c>
      <c r="B227" s="94" t="s">
        <v>4975</v>
      </c>
      <c r="C227" t="s">
        <v>1417</v>
      </c>
      <c r="D227" s="91" t="s">
        <v>5447</v>
      </c>
    </row>
    <row r="228" spans="1:4" x14ac:dyDescent="0.25">
      <c r="A228" s="92">
        <v>13470318</v>
      </c>
      <c r="B228" s="94" t="s">
        <v>4984</v>
      </c>
      <c r="C228" s="89" t="s">
        <v>1505</v>
      </c>
      <c r="D228" s="91" t="s">
        <v>5445</v>
      </c>
    </row>
    <row r="229" spans="1:4" x14ac:dyDescent="0.25">
      <c r="A229" s="92">
        <v>13470322</v>
      </c>
      <c r="B229" s="94" t="s">
        <v>4971</v>
      </c>
      <c r="C229" s="89" t="s">
        <v>1310</v>
      </c>
      <c r="D229" s="91" t="s">
        <v>5445</v>
      </c>
    </row>
    <row r="230" spans="1:4" x14ac:dyDescent="0.25">
      <c r="A230" s="92">
        <v>13470323</v>
      </c>
      <c r="B230" s="94" t="s">
        <v>4971</v>
      </c>
      <c r="C230" s="89" t="s">
        <v>1311</v>
      </c>
      <c r="D230" s="91" t="s">
        <v>5445</v>
      </c>
    </row>
    <row r="231" spans="1:4" x14ac:dyDescent="0.25">
      <c r="A231" s="92">
        <v>13470324</v>
      </c>
      <c r="B231" s="94" t="s">
        <v>4984</v>
      </c>
      <c r="C231" t="s">
        <v>1506</v>
      </c>
      <c r="D231" s="91" t="s">
        <v>5447</v>
      </c>
    </row>
    <row r="232" spans="1:4" x14ac:dyDescent="0.25">
      <c r="A232" s="92">
        <v>13470325</v>
      </c>
      <c r="B232" s="94" t="s">
        <v>4984</v>
      </c>
      <c r="C232" s="89" t="s">
        <v>1507</v>
      </c>
      <c r="D232" s="91" t="s">
        <v>5447</v>
      </c>
    </row>
    <row r="233" spans="1:4" x14ac:dyDescent="0.25">
      <c r="A233" s="92">
        <v>13470326</v>
      </c>
      <c r="B233" s="94" t="s">
        <v>4984</v>
      </c>
      <c r="C233" s="89" t="s">
        <v>1508</v>
      </c>
      <c r="D233" s="91" t="s">
        <v>5447</v>
      </c>
    </row>
    <row r="234" spans="1:4" x14ac:dyDescent="0.25">
      <c r="A234" s="92">
        <v>13470327</v>
      </c>
      <c r="B234" s="94" t="s">
        <v>4984</v>
      </c>
      <c r="C234" t="s">
        <v>1509</v>
      </c>
      <c r="D234" s="91" t="s">
        <v>5447</v>
      </c>
    </row>
    <row r="235" spans="1:4" x14ac:dyDescent="0.25">
      <c r="A235" s="92">
        <v>13470328</v>
      </c>
      <c r="B235" s="96" t="s">
        <v>4965</v>
      </c>
      <c r="C235" s="89" t="s">
        <v>1271</v>
      </c>
      <c r="D235" s="91" t="s">
        <v>5445</v>
      </c>
    </row>
    <row r="236" spans="1:4" x14ac:dyDescent="0.25">
      <c r="A236" s="92">
        <v>13470329</v>
      </c>
      <c r="B236" s="94" t="s">
        <v>4977</v>
      </c>
      <c r="C236" s="89" t="s">
        <v>4596</v>
      </c>
      <c r="D236" s="91" t="s">
        <v>5445</v>
      </c>
    </row>
    <row r="237" spans="1:4" x14ac:dyDescent="0.25">
      <c r="A237" s="92">
        <v>13470330</v>
      </c>
      <c r="B237" s="96" t="s">
        <v>4965</v>
      </c>
      <c r="C237" s="89" t="s">
        <v>1272</v>
      </c>
      <c r="D237" s="91" t="s">
        <v>5445</v>
      </c>
    </row>
    <row r="238" spans="1:4" x14ac:dyDescent="0.25">
      <c r="A238" s="92">
        <v>13470331</v>
      </c>
      <c r="B238" s="94" t="s">
        <v>4971</v>
      </c>
      <c r="C238" s="89" t="s">
        <v>1312</v>
      </c>
      <c r="D238" s="91" t="s">
        <v>5445</v>
      </c>
    </row>
    <row r="239" spans="1:4" x14ac:dyDescent="0.25">
      <c r="A239" s="92">
        <v>13470332</v>
      </c>
      <c r="B239" s="94" t="s">
        <v>4971</v>
      </c>
      <c r="C239" t="s">
        <v>1313</v>
      </c>
      <c r="D239" s="91" t="s">
        <v>5447</v>
      </c>
    </row>
    <row r="240" spans="1:4" x14ac:dyDescent="0.25">
      <c r="A240" s="92">
        <v>13470333</v>
      </c>
      <c r="B240" s="94" t="s">
        <v>4970</v>
      </c>
      <c r="C240" s="89" t="s">
        <v>1384</v>
      </c>
      <c r="D240" s="91" t="s">
        <v>5447</v>
      </c>
    </row>
    <row r="241" spans="1:4" x14ac:dyDescent="0.25">
      <c r="A241" s="92">
        <v>13470334</v>
      </c>
      <c r="B241" s="94" t="s">
        <v>4984</v>
      </c>
      <c r="C241" s="89" t="s">
        <v>1510</v>
      </c>
      <c r="D241" s="91" t="s">
        <v>5447</v>
      </c>
    </row>
    <row r="242" spans="1:4" x14ac:dyDescent="0.25">
      <c r="A242" s="92">
        <v>13470335</v>
      </c>
      <c r="B242" s="94" t="s">
        <v>4970</v>
      </c>
      <c r="C242" s="89" t="s">
        <v>1385</v>
      </c>
      <c r="D242" s="91" t="s">
        <v>5445</v>
      </c>
    </row>
    <row r="243" spans="1:4" x14ac:dyDescent="0.25">
      <c r="A243" s="92">
        <v>13470337</v>
      </c>
      <c r="B243" s="94" t="s">
        <v>4971</v>
      </c>
      <c r="C243" s="89" t="s">
        <v>1314</v>
      </c>
      <c r="D243" s="91" t="s">
        <v>5445</v>
      </c>
    </row>
    <row r="244" spans="1:4" x14ac:dyDescent="0.25">
      <c r="A244" s="92">
        <v>13470338</v>
      </c>
      <c r="B244" s="96" t="s">
        <v>4965</v>
      </c>
      <c r="C244" s="89" t="s">
        <v>1273</v>
      </c>
      <c r="D244" s="91" t="s">
        <v>5447</v>
      </c>
    </row>
    <row r="245" spans="1:4" x14ac:dyDescent="0.25">
      <c r="A245" s="92">
        <v>13470339</v>
      </c>
      <c r="B245" s="94" t="s">
        <v>4971</v>
      </c>
      <c r="C245" s="89" t="s">
        <v>1315</v>
      </c>
      <c r="D245" s="91" t="s">
        <v>5447</v>
      </c>
    </row>
    <row r="246" spans="1:4" x14ac:dyDescent="0.25">
      <c r="A246" s="92">
        <v>13470343</v>
      </c>
      <c r="B246" s="94" t="s">
        <v>4981</v>
      </c>
      <c r="C246" t="s">
        <v>1449</v>
      </c>
      <c r="D246" s="91" t="s">
        <v>5447</v>
      </c>
    </row>
    <row r="247" spans="1:4" x14ac:dyDescent="0.25">
      <c r="A247" s="92">
        <v>13470345</v>
      </c>
      <c r="B247" s="94" t="s">
        <v>4970</v>
      </c>
      <c r="C247" t="s">
        <v>1386</v>
      </c>
      <c r="D247" s="91" t="s">
        <v>5447</v>
      </c>
    </row>
    <row r="248" spans="1:4" x14ac:dyDescent="0.25">
      <c r="A248" s="92">
        <v>13470347</v>
      </c>
      <c r="B248" s="94" t="s">
        <v>4970</v>
      </c>
      <c r="C248" s="89" t="s">
        <v>1387</v>
      </c>
      <c r="D248" s="91" t="s">
        <v>5445</v>
      </c>
    </row>
    <row r="249" spans="1:4" x14ac:dyDescent="0.25">
      <c r="A249" s="92">
        <v>13470348</v>
      </c>
      <c r="B249" s="94" t="s">
        <v>4981</v>
      </c>
      <c r="C249" s="89" t="s">
        <v>1450</v>
      </c>
      <c r="D249" s="91" t="s">
        <v>5445</v>
      </c>
    </row>
    <row r="250" spans="1:4" x14ac:dyDescent="0.25">
      <c r="A250" s="92">
        <v>13470349</v>
      </c>
      <c r="B250" s="94" t="s">
        <v>4970</v>
      </c>
      <c r="C250" t="s">
        <v>1388</v>
      </c>
      <c r="D250" s="91" t="s">
        <v>5447</v>
      </c>
    </row>
    <row r="251" spans="1:4" x14ac:dyDescent="0.25">
      <c r="A251" s="92">
        <v>13470350</v>
      </c>
      <c r="B251" s="94" t="s">
        <v>4970</v>
      </c>
      <c r="C251" s="89" t="s">
        <v>1389</v>
      </c>
      <c r="D251" s="91" t="s">
        <v>5447</v>
      </c>
    </row>
    <row r="252" spans="1:4" x14ac:dyDescent="0.25">
      <c r="A252" s="92">
        <v>13470352</v>
      </c>
      <c r="B252" s="94" t="s">
        <v>4977</v>
      </c>
      <c r="C252" t="s">
        <v>1574</v>
      </c>
      <c r="D252" s="91" t="s">
        <v>5447</v>
      </c>
    </row>
    <row r="253" spans="1:4" x14ac:dyDescent="0.25">
      <c r="A253" s="92">
        <v>13470354</v>
      </c>
      <c r="B253" s="94" t="s">
        <v>4971</v>
      </c>
      <c r="C253" s="89" t="s">
        <v>1316</v>
      </c>
      <c r="D253" s="91" t="s">
        <v>5445</v>
      </c>
    </row>
    <row r="254" spans="1:4" x14ac:dyDescent="0.25">
      <c r="A254" s="92">
        <v>13470355</v>
      </c>
      <c r="B254" s="96" t="s">
        <v>4965</v>
      </c>
      <c r="C254" t="s">
        <v>1274</v>
      </c>
      <c r="D254" s="91" t="s">
        <v>5447</v>
      </c>
    </row>
    <row r="255" spans="1:4" x14ac:dyDescent="0.25">
      <c r="A255" s="92">
        <v>13470358</v>
      </c>
      <c r="B255" s="94" t="s">
        <v>4966</v>
      </c>
      <c r="C255" t="s">
        <v>1356</v>
      </c>
      <c r="D255" s="91" t="s">
        <v>5447</v>
      </c>
    </row>
    <row r="256" spans="1:4" x14ac:dyDescent="0.25">
      <c r="A256" s="92">
        <v>13470360</v>
      </c>
      <c r="B256" s="94" t="s">
        <v>4971</v>
      </c>
      <c r="C256" s="89" t="s">
        <v>1317</v>
      </c>
      <c r="D256" s="91" t="s">
        <v>5445</v>
      </c>
    </row>
    <row r="257" spans="1:4" x14ac:dyDescent="0.25">
      <c r="A257" s="92">
        <v>13470361</v>
      </c>
      <c r="B257" s="96" t="s">
        <v>4965</v>
      </c>
      <c r="C257" t="s">
        <v>1275</v>
      </c>
      <c r="D257" s="91" t="s">
        <v>5447</v>
      </c>
    </row>
    <row r="258" spans="1:4" x14ac:dyDescent="0.25">
      <c r="A258" s="92">
        <v>13470367</v>
      </c>
      <c r="B258" s="94" t="s">
        <v>4970</v>
      </c>
      <c r="C258" s="89" t="s">
        <v>1390</v>
      </c>
      <c r="D258" s="91" t="s">
        <v>5447</v>
      </c>
    </row>
    <row r="259" spans="1:4" x14ac:dyDescent="0.25">
      <c r="A259" s="92">
        <v>13470370</v>
      </c>
      <c r="B259" s="95" t="s">
        <v>4982</v>
      </c>
      <c r="C259" s="89" t="s">
        <v>1469</v>
      </c>
      <c r="D259" s="91" t="s">
        <v>5445</v>
      </c>
    </row>
    <row r="260" spans="1:4" x14ac:dyDescent="0.25">
      <c r="A260" s="92">
        <v>13470371</v>
      </c>
      <c r="B260" s="95" t="s">
        <v>4982</v>
      </c>
      <c r="C260" s="89" t="s">
        <v>1470</v>
      </c>
      <c r="D260" s="91" t="s">
        <v>5447</v>
      </c>
    </row>
    <row r="261" spans="1:4" x14ac:dyDescent="0.25">
      <c r="A261" s="92">
        <v>13470372</v>
      </c>
      <c r="B261" s="94" t="s">
        <v>4970</v>
      </c>
      <c r="C261" t="s">
        <v>1391</v>
      </c>
      <c r="D261" s="91" t="s">
        <v>5447</v>
      </c>
    </row>
    <row r="262" spans="1:4" x14ac:dyDescent="0.25">
      <c r="A262" s="92">
        <v>13470373</v>
      </c>
      <c r="B262" s="94" t="s">
        <v>4971</v>
      </c>
      <c r="C262" s="89" t="s">
        <v>1318</v>
      </c>
      <c r="D262" s="91" t="s">
        <v>5445</v>
      </c>
    </row>
    <row r="263" spans="1:4" x14ac:dyDescent="0.25">
      <c r="A263" s="92">
        <v>13470374</v>
      </c>
      <c r="B263" s="94" t="s">
        <v>4971</v>
      </c>
      <c r="C263" s="89" t="s">
        <v>1319</v>
      </c>
      <c r="D263" s="91" t="s">
        <v>5445</v>
      </c>
    </row>
    <row r="264" spans="1:4" x14ac:dyDescent="0.25">
      <c r="A264" s="92">
        <v>13470376</v>
      </c>
      <c r="B264" s="94" t="s">
        <v>4971</v>
      </c>
      <c r="C264" s="89" t="s">
        <v>1320</v>
      </c>
      <c r="D264" s="91" t="s">
        <v>5445</v>
      </c>
    </row>
    <row r="265" spans="1:4" x14ac:dyDescent="0.25">
      <c r="A265" s="92">
        <v>13470377</v>
      </c>
      <c r="B265" s="95" t="s">
        <v>4986</v>
      </c>
      <c r="C265" s="89" t="s">
        <v>1535</v>
      </c>
      <c r="D265" s="91" t="s">
        <v>5445</v>
      </c>
    </row>
    <row r="266" spans="1:4" x14ac:dyDescent="0.25">
      <c r="A266" s="92">
        <v>13470378</v>
      </c>
      <c r="B266" s="94" t="s">
        <v>4977</v>
      </c>
      <c r="C266" t="s">
        <v>1575</v>
      </c>
      <c r="D266" s="91" t="s">
        <v>5447</v>
      </c>
    </row>
    <row r="267" spans="1:4" x14ac:dyDescent="0.25">
      <c r="A267" s="92">
        <v>13470380</v>
      </c>
      <c r="B267" s="94" t="s">
        <v>4971</v>
      </c>
      <c r="C267" s="89" t="s">
        <v>1321</v>
      </c>
      <c r="D267" s="91" t="s">
        <v>5445</v>
      </c>
    </row>
    <row r="268" spans="1:4" x14ac:dyDescent="0.25">
      <c r="A268" s="92">
        <v>13470381</v>
      </c>
      <c r="B268" s="94" t="s">
        <v>4977</v>
      </c>
      <c r="C268" t="s">
        <v>1576</v>
      </c>
      <c r="D268" s="91" t="s">
        <v>5447</v>
      </c>
    </row>
    <row r="269" spans="1:4" x14ac:dyDescent="0.25">
      <c r="A269" s="92">
        <v>13470382</v>
      </c>
      <c r="B269" s="94" t="s">
        <v>4975</v>
      </c>
      <c r="C269" s="89" t="s">
        <v>1418</v>
      </c>
      <c r="D269" s="91" t="s">
        <v>5445</v>
      </c>
    </row>
    <row r="270" spans="1:4" x14ac:dyDescent="0.25">
      <c r="A270" s="92">
        <v>13470383</v>
      </c>
      <c r="B270" s="94" t="s">
        <v>4971</v>
      </c>
      <c r="C270" s="89" t="s">
        <v>1322</v>
      </c>
      <c r="D270" s="91" t="s">
        <v>5445</v>
      </c>
    </row>
    <row r="271" spans="1:4" x14ac:dyDescent="0.25">
      <c r="A271" s="92">
        <v>13470385</v>
      </c>
      <c r="B271" s="95" t="s">
        <v>4986</v>
      </c>
      <c r="C271" t="s">
        <v>1536</v>
      </c>
      <c r="D271" s="91" t="s">
        <v>5447</v>
      </c>
    </row>
    <row r="272" spans="1:4" x14ac:dyDescent="0.25">
      <c r="A272" s="92">
        <v>13470387</v>
      </c>
      <c r="B272" s="94" t="s">
        <v>4971</v>
      </c>
      <c r="C272" s="89" t="s">
        <v>1323</v>
      </c>
      <c r="D272" s="91" t="s">
        <v>5445</v>
      </c>
    </row>
    <row r="273" spans="1:4" x14ac:dyDescent="0.25">
      <c r="A273" s="92">
        <v>13470389</v>
      </c>
      <c r="B273" s="94" t="s">
        <v>4984</v>
      </c>
      <c r="C273" t="s">
        <v>1511</v>
      </c>
      <c r="D273" s="91" t="s">
        <v>5447</v>
      </c>
    </row>
    <row r="274" spans="1:4" x14ac:dyDescent="0.25">
      <c r="A274" s="92">
        <v>13470390</v>
      </c>
      <c r="B274" s="96" t="s">
        <v>4965</v>
      </c>
      <c r="C274" s="89" t="s">
        <v>1276</v>
      </c>
      <c r="D274" s="91" t="s">
        <v>5445</v>
      </c>
    </row>
    <row r="275" spans="1:4" x14ac:dyDescent="0.25">
      <c r="A275" s="92">
        <v>13470391</v>
      </c>
      <c r="B275" s="94" t="s">
        <v>4977</v>
      </c>
      <c r="C275" s="89" t="s">
        <v>1577</v>
      </c>
      <c r="D275" s="91" t="s">
        <v>5447</v>
      </c>
    </row>
    <row r="276" spans="1:4" x14ac:dyDescent="0.25">
      <c r="A276" s="92">
        <v>13470397</v>
      </c>
      <c r="B276" s="94" t="s">
        <v>4966</v>
      </c>
      <c r="C276" t="s">
        <v>1357</v>
      </c>
      <c r="D276" s="91" t="s">
        <v>5447</v>
      </c>
    </row>
    <row r="277" spans="1:4" x14ac:dyDescent="0.25">
      <c r="A277" s="92">
        <v>13470398</v>
      </c>
      <c r="B277" s="95" t="s">
        <v>4982</v>
      </c>
      <c r="C277" s="89" t="s">
        <v>1471</v>
      </c>
      <c r="D277" s="91" t="s">
        <v>5445</v>
      </c>
    </row>
    <row r="278" spans="1:4" x14ac:dyDescent="0.25">
      <c r="A278" s="92">
        <v>13470399</v>
      </c>
      <c r="B278" s="95" t="s">
        <v>4986</v>
      </c>
      <c r="C278" t="s">
        <v>1537</v>
      </c>
      <c r="D278" s="91" t="s">
        <v>5447</v>
      </c>
    </row>
    <row r="279" spans="1:4" x14ac:dyDescent="0.25">
      <c r="A279" s="92">
        <v>13470400</v>
      </c>
      <c r="B279" s="94" t="s">
        <v>4971</v>
      </c>
      <c r="C279" s="89" t="s">
        <v>5317</v>
      </c>
      <c r="D279" s="91" t="s">
        <v>5445</v>
      </c>
    </row>
    <row r="280" spans="1:4" x14ac:dyDescent="0.25">
      <c r="A280" s="92">
        <v>13470401</v>
      </c>
      <c r="B280" s="94" t="s">
        <v>4984</v>
      </c>
      <c r="C280" s="89" t="s">
        <v>1512</v>
      </c>
      <c r="D280" s="91" t="s">
        <v>5445</v>
      </c>
    </row>
    <row r="281" spans="1:4" x14ac:dyDescent="0.25">
      <c r="A281" s="82">
        <v>13470405</v>
      </c>
      <c r="B281" s="94" t="s">
        <v>4971</v>
      </c>
      <c r="C281" s="89" t="s">
        <v>1324</v>
      </c>
      <c r="D281" s="91" t="s">
        <v>5445</v>
      </c>
    </row>
    <row r="282" spans="1:4" x14ac:dyDescent="0.25">
      <c r="A282" s="92">
        <v>13470407</v>
      </c>
      <c r="B282" s="96" t="s">
        <v>4965</v>
      </c>
      <c r="C282" s="89" t="s">
        <v>1277</v>
      </c>
      <c r="D282" s="91" t="s">
        <v>5447</v>
      </c>
    </row>
    <row r="283" spans="1:4" x14ac:dyDescent="0.25">
      <c r="A283" s="92">
        <v>13470408</v>
      </c>
      <c r="B283" s="94" t="s">
        <v>4975</v>
      </c>
      <c r="C283" s="89" t="s">
        <v>1419</v>
      </c>
      <c r="D283" s="91" t="s">
        <v>5445</v>
      </c>
    </row>
    <row r="284" spans="1:4" x14ac:dyDescent="0.25">
      <c r="A284" s="92">
        <v>13470409</v>
      </c>
      <c r="B284" s="96" t="s">
        <v>4965</v>
      </c>
      <c r="C284" t="s">
        <v>1278</v>
      </c>
      <c r="D284" s="91" t="s">
        <v>5447</v>
      </c>
    </row>
    <row r="285" spans="1:4" x14ac:dyDescent="0.25">
      <c r="A285" s="92">
        <v>13470410</v>
      </c>
      <c r="B285" s="94" t="s">
        <v>4981</v>
      </c>
      <c r="C285" s="89" t="s">
        <v>1451</v>
      </c>
      <c r="D285" s="91" t="s">
        <v>5445</v>
      </c>
    </row>
    <row r="286" spans="1:4" x14ac:dyDescent="0.25">
      <c r="A286" s="82">
        <v>13470411</v>
      </c>
      <c r="B286" s="96" t="s">
        <v>4965</v>
      </c>
      <c r="C286" s="87" t="s">
        <v>1279</v>
      </c>
      <c r="D286" s="91" t="s">
        <v>5445</v>
      </c>
    </row>
    <row r="287" spans="1:4" x14ac:dyDescent="0.25">
      <c r="A287" s="92">
        <v>13470412</v>
      </c>
      <c r="B287" s="94" t="s">
        <v>4971</v>
      </c>
      <c r="C287" s="89" t="s">
        <v>1325</v>
      </c>
      <c r="D287" s="91" t="s">
        <v>5445</v>
      </c>
    </row>
    <row r="288" spans="1:4" x14ac:dyDescent="0.25">
      <c r="A288" s="92">
        <v>13470413</v>
      </c>
      <c r="B288" s="94" t="s">
        <v>4981</v>
      </c>
      <c r="C288" s="89" t="s">
        <v>1452</v>
      </c>
      <c r="D288" s="91" t="s">
        <v>5445</v>
      </c>
    </row>
    <row r="289" spans="1:4" x14ac:dyDescent="0.25">
      <c r="A289" s="92">
        <v>13470414</v>
      </c>
      <c r="B289" s="94" t="s">
        <v>4971</v>
      </c>
      <c r="C289" s="89" t="s">
        <v>1326</v>
      </c>
      <c r="D289" s="91" t="s">
        <v>5445</v>
      </c>
    </row>
    <row r="290" spans="1:4" x14ac:dyDescent="0.25">
      <c r="A290" s="92">
        <v>13470417</v>
      </c>
      <c r="B290" s="96" t="s">
        <v>4965</v>
      </c>
      <c r="C290" s="89" t="s">
        <v>1280</v>
      </c>
      <c r="D290" s="91" t="s">
        <v>5447</v>
      </c>
    </row>
    <row r="291" spans="1:4" x14ac:dyDescent="0.25">
      <c r="A291" s="92">
        <v>13470418</v>
      </c>
      <c r="B291" s="94" t="s">
        <v>4971</v>
      </c>
      <c r="C291" s="89" t="s">
        <v>1327</v>
      </c>
      <c r="D291" s="91" t="s">
        <v>5445</v>
      </c>
    </row>
    <row r="292" spans="1:4" x14ac:dyDescent="0.25">
      <c r="A292" s="92">
        <v>13470419</v>
      </c>
      <c r="B292" s="94" t="s">
        <v>4975</v>
      </c>
      <c r="C292" s="89" t="s">
        <v>1420</v>
      </c>
      <c r="D292" s="91" t="s">
        <v>5445</v>
      </c>
    </row>
    <row r="293" spans="1:4" x14ac:dyDescent="0.25">
      <c r="A293" s="92">
        <v>13470420</v>
      </c>
      <c r="B293" s="94" t="s">
        <v>4975</v>
      </c>
      <c r="C293" t="s">
        <v>1421</v>
      </c>
      <c r="D293" s="91" t="s">
        <v>5447</v>
      </c>
    </row>
    <row r="294" spans="1:4" x14ac:dyDescent="0.25">
      <c r="A294" s="92">
        <v>13470421</v>
      </c>
      <c r="B294" s="94" t="s">
        <v>4981</v>
      </c>
      <c r="C294" t="s">
        <v>1453</v>
      </c>
      <c r="D294" s="91" t="s">
        <v>5447</v>
      </c>
    </row>
    <row r="295" spans="1:4" x14ac:dyDescent="0.25">
      <c r="A295" s="92">
        <v>13470422</v>
      </c>
      <c r="B295" s="94" t="s">
        <v>4971</v>
      </c>
      <c r="C295" s="89" t="s">
        <v>1328</v>
      </c>
      <c r="D295" s="91" t="s">
        <v>5445</v>
      </c>
    </row>
    <row r="296" spans="1:4" x14ac:dyDescent="0.25">
      <c r="A296" s="84">
        <v>13470423</v>
      </c>
      <c r="B296" s="94" t="s">
        <v>4971</v>
      </c>
      <c r="C296" s="88" t="s">
        <v>4972</v>
      </c>
      <c r="D296" s="91" t="s">
        <v>5445</v>
      </c>
    </row>
    <row r="297" spans="1:4" x14ac:dyDescent="0.25">
      <c r="A297" s="92">
        <v>13470424</v>
      </c>
      <c r="B297" s="95" t="s">
        <v>4982</v>
      </c>
      <c r="C297" s="89" t="s">
        <v>1472</v>
      </c>
      <c r="D297" s="91" t="s">
        <v>5445</v>
      </c>
    </row>
    <row r="298" spans="1:4" x14ac:dyDescent="0.25">
      <c r="A298" s="92">
        <v>13470427</v>
      </c>
      <c r="B298" s="94" t="s">
        <v>4975</v>
      </c>
      <c r="C298" s="89" t="s">
        <v>1422</v>
      </c>
      <c r="D298" s="91" t="s">
        <v>5445</v>
      </c>
    </row>
    <row r="299" spans="1:4" x14ac:dyDescent="0.25">
      <c r="A299" s="92">
        <v>13470428</v>
      </c>
      <c r="B299" s="94" t="s">
        <v>4981</v>
      </c>
      <c r="C299" t="s">
        <v>1454</v>
      </c>
      <c r="D299" s="91" t="s">
        <v>5447</v>
      </c>
    </row>
    <row r="300" spans="1:4" x14ac:dyDescent="0.25">
      <c r="A300" s="92">
        <v>13470429</v>
      </c>
      <c r="B300" s="95" t="s">
        <v>4986</v>
      </c>
      <c r="C300" s="89" t="s">
        <v>1538</v>
      </c>
      <c r="D300" s="91" t="s">
        <v>5445</v>
      </c>
    </row>
    <row r="301" spans="1:4" x14ac:dyDescent="0.25">
      <c r="A301" s="92">
        <v>13470433</v>
      </c>
      <c r="B301" s="94" t="s">
        <v>4971</v>
      </c>
      <c r="C301" s="89" t="s">
        <v>1329</v>
      </c>
      <c r="D301" s="91" t="s">
        <v>5445</v>
      </c>
    </row>
    <row r="302" spans="1:4" x14ac:dyDescent="0.25">
      <c r="A302" s="92">
        <v>13470434</v>
      </c>
      <c r="B302" s="94" t="s">
        <v>4966</v>
      </c>
      <c r="C302" s="89" t="s">
        <v>1358</v>
      </c>
      <c r="D302" s="91" t="s">
        <v>5447</v>
      </c>
    </row>
    <row r="303" spans="1:4" x14ac:dyDescent="0.25">
      <c r="A303" s="92">
        <v>13470436</v>
      </c>
      <c r="B303" s="94" t="s">
        <v>4971</v>
      </c>
      <c r="C303" s="89" t="s">
        <v>1330</v>
      </c>
      <c r="D303" s="91" t="s">
        <v>5445</v>
      </c>
    </row>
    <row r="304" spans="1:4" x14ac:dyDescent="0.25">
      <c r="A304" s="92">
        <v>13470437</v>
      </c>
      <c r="B304" s="94" t="s">
        <v>4966</v>
      </c>
      <c r="C304" t="s">
        <v>1359</v>
      </c>
      <c r="D304" s="91" t="s">
        <v>5447</v>
      </c>
    </row>
    <row r="305" spans="1:4" x14ac:dyDescent="0.25">
      <c r="A305" s="92">
        <v>13470438</v>
      </c>
      <c r="B305" s="94" t="s">
        <v>4971</v>
      </c>
      <c r="C305" t="s">
        <v>1331</v>
      </c>
      <c r="D305" s="91" t="s">
        <v>5447</v>
      </c>
    </row>
    <row r="306" spans="1:4" x14ac:dyDescent="0.25">
      <c r="A306" s="92">
        <v>13470440</v>
      </c>
      <c r="B306" s="94" t="s">
        <v>4971</v>
      </c>
      <c r="C306" s="89" t="s">
        <v>1332</v>
      </c>
      <c r="D306" s="91" t="s">
        <v>5445</v>
      </c>
    </row>
    <row r="307" spans="1:4" x14ac:dyDescent="0.25">
      <c r="A307" s="92">
        <v>13470441</v>
      </c>
      <c r="B307" s="94" t="s">
        <v>4971</v>
      </c>
      <c r="C307" s="89" t="s">
        <v>1333</v>
      </c>
      <c r="D307" s="91" t="s">
        <v>5445</v>
      </c>
    </row>
    <row r="308" spans="1:4" x14ac:dyDescent="0.25">
      <c r="A308" s="92">
        <v>13470443</v>
      </c>
      <c r="B308" s="94" t="s">
        <v>4977</v>
      </c>
      <c r="C308" t="s">
        <v>1578</v>
      </c>
      <c r="D308" s="91" t="s">
        <v>5447</v>
      </c>
    </row>
    <row r="309" spans="1:4" x14ac:dyDescent="0.25">
      <c r="A309" s="84">
        <v>13470445</v>
      </c>
      <c r="B309" s="94" t="s">
        <v>4966</v>
      </c>
      <c r="C309" s="88" t="s">
        <v>4967</v>
      </c>
      <c r="D309" s="91" t="s">
        <v>5445</v>
      </c>
    </row>
    <row r="310" spans="1:4" x14ac:dyDescent="0.25">
      <c r="A310" s="92">
        <v>13470447</v>
      </c>
      <c r="B310" s="94" t="s">
        <v>4970</v>
      </c>
      <c r="C310" t="s">
        <v>1392</v>
      </c>
      <c r="D310" s="91" t="s">
        <v>5447</v>
      </c>
    </row>
    <row r="311" spans="1:4" x14ac:dyDescent="0.25">
      <c r="A311" s="92">
        <v>13470448</v>
      </c>
      <c r="B311" s="94" t="s">
        <v>4975</v>
      </c>
      <c r="C311" t="s">
        <v>1423</v>
      </c>
      <c r="D311" s="91" t="s">
        <v>5447</v>
      </c>
    </row>
    <row r="312" spans="1:4" x14ac:dyDescent="0.25">
      <c r="A312" s="92">
        <v>13470449</v>
      </c>
      <c r="B312" s="94" t="s">
        <v>4975</v>
      </c>
      <c r="C312" t="s">
        <v>1424</v>
      </c>
      <c r="D312" s="91" t="s">
        <v>5447</v>
      </c>
    </row>
    <row r="313" spans="1:4" x14ac:dyDescent="0.25">
      <c r="A313" s="92">
        <v>13470450</v>
      </c>
      <c r="B313" s="94" t="s">
        <v>4966</v>
      </c>
      <c r="C313" t="s">
        <v>1360</v>
      </c>
      <c r="D313" s="91" t="s">
        <v>5447</v>
      </c>
    </row>
    <row r="314" spans="1:4" x14ac:dyDescent="0.25">
      <c r="A314" s="92">
        <v>13470451</v>
      </c>
      <c r="B314" s="94" t="s">
        <v>4971</v>
      </c>
      <c r="C314" s="89" t="s">
        <v>1334</v>
      </c>
      <c r="D314" s="91" t="s">
        <v>5445</v>
      </c>
    </row>
    <row r="315" spans="1:4" x14ac:dyDescent="0.25">
      <c r="A315" s="92">
        <v>13470453</v>
      </c>
      <c r="B315" s="94" t="s">
        <v>4966</v>
      </c>
      <c r="C315" s="89" t="s">
        <v>1361</v>
      </c>
      <c r="D315" s="91" t="s">
        <v>5445</v>
      </c>
    </row>
    <row r="316" spans="1:4" x14ac:dyDescent="0.25">
      <c r="A316" s="92">
        <v>13470454</v>
      </c>
      <c r="B316" s="94" t="s">
        <v>4975</v>
      </c>
      <c r="C316" s="89" t="s">
        <v>1425</v>
      </c>
      <c r="D316" s="91" t="s">
        <v>5445</v>
      </c>
    </row>
    <row r="317" spans="1:4" x14ac:dyDescent="0.25">
      <c r="A317" s="92">
        <v>13470455</v>
      </c>
      <c r="B317" s="94" t="s">
        <v>4971</v>
      </c>
      <c r="C317" s="89" t="s">
        <v>1335</v>
      </c>
      <c r="D317" s="91" t="s">
        <v>5445</v>
      </c>
    </row>
    <row r="318" spans="1:4" x14ac:dyDescent="0.25">
      <c r="A318" s="92">
        <v>13470456</v>
      </c>
      <c r="B318" s="94" t="s">
        <v>4970</v>
      </c>
      <c r="C318" s="89" t="s">
        <v>1393</v>
      </c>
      <c r="D318" s="91" t="s">
        <v>5445</v>
      </c>
    </row>
    <row r="319" spans="1:4" x14ac:dyDescent="0.25">
      <c r="A319" s="92">
        <v>13470457</v>
      </c>
      <c r="B319" s="94" t="s">
        <v>4981</v>
      </c>
      <c r="C319" s="89" t="s">
        <v>1455</v>
      </c>
      <c r="D319" s="91" t="s">
        <v>5447</v>
      </c>
    </row>
    <row r="320" spans="1:4" x14ac:dyDescent="0.25">
      <c r="A320" s="92">
        <v>13470459</v>
      </c>
      <c r="B320" s="94" t="s">
        <v>4971</v>
      </c>
      <c r="C320" s="89" t="s">
        <v>1336</v>
      </c>
      <c r="D320" s="91" t="s">
        <v>5445</v>
      </c>
    </row>
    <row r="321" spans="1:4" x14ac:dyDescent="0.25">
      <c r="A321" s="92">
        <v>13470460</v>
      </c>
      <c r="B321" s="94" t="s">
        <v>4981</v>
      </c>
      <c r="C321" t="s">
        <v>1456</v>
      </c>
      <c r="D321" s="91" t="s">
        <v>5447</v>
      </c>
    </row>
    <row r="322" spans="1:4" x14ac:dyDescent="0.25">
      <c r="A322" s="92">
        <v>13470464</v>
      </c>
      <c r="B322" s="95" t="s">
        <v>4986</v>
      </c>
      <c r="C322" s="89" t="s">
        <v>1539</v>
      </c>
      <c r="D322" s="91" t="s">
        <v>5445</v>
      </c>
    </row>
    <row r="323" spans="1:4" x14ac:dyDescent="0.25">
      <c r="A323" s="92">
        <v>13470465</v>
      </c>
      <c r="B323" s="94" t="s">
        <v>4971</v>
      </c>
      <c r="C323" s="89" t="s">
        <v>1337</v>
      </c>
      <c r="D323" s="91" t="s">
        <v>5445</v>
      </c>
    </row>
    <row r="324" spans="1:4" x14ac:dyDescent="0.25">
      <c r="A324" s="92">
        <v>13470467</v>
      </c>
      <c r="B324" s="94" t="s">
        <v>4971</v>
      </c>
      <c r="C324" s="89" t="s">
        <v>5318</v>
      </c>
      <c r="D324" s="91" t="s">
        <v>5445</v>
      </c>
    </row>
    <row r="325" spans="1:4" x14ac:dyDescent="0.25">
      <c r="A325" s="92">
        <v>13470468</v>
      </c>
      <c r="B325" s="94" t="s">
        <v>4966</v>
      </c>
      <c r="C325" s="89" t="s">
        <v>1362</v>
      </c>
      <c r="D325" s="91" t="s">
        <v>5445</v>
      </c>
    </row>
    <row r="326" spans="1:4" x14ac:dyDescent="0.25">
      <c r="A326" s="92">
        <v>13470469</v>
      </c>
      <c r="B326" s="95" t="s">
        <v>4982</v>
      </c>
      <c r="C326" s="89" t="s">
        <v>1473</v>
      </c>
      <c r="D326" s="91" t="s">
        <v>5445</v>
      </c>
    </row>
    <row r="327" spans="1:4" x14ac:dyDescent="0.25">
      <c r="A327" s="92">
        <v>13470471</v>
      </c>
      <c r="B327" s="94" t="s">
        <v>4970</v>
      </c>
      <c r="C327" s="89" t="s">
        <v>1394</v>
      </c>
      <c r="D327" s="91" t="s">
        <v>5445</v>
      </c>
    </row>
    <row r="328" spans="1:4" x14ac:dyDescent="0.25">
      <c r="A328" s="92">
        <v>13470472</v>
      </c>
      <c r="B328" s="94" t="s">
        <v>4984</v>
      </c>
      <c r="C328" t="s">
        <v>1513</v>
      </c>
      <c r="D328" s="91" t="s">
        <v>5447</v>
      </c>
    </row>
    <row r="329" spans="1:4" x14ac:dyDescent="0.25">
      <c r="A329" s="92">
        <v>13470473</v>
      </c>
      <c r="B329" s="94" t="s">
        <v>4971</v>
      </c>
      <c r="C329" s="89" t="s">
        <v>1338</v>
      </c>
      <c r="D329" s="91" t="s">
        <v>5447</v>
      </c>
    </row>
    <row r="330" spans="1:4" x14ac:dyDescent="0.25">
      <c r="A330" s="92">
        <v>13470476</v>
      </c>
      <c r="B330" s="95" t="s">
        <v>4986</v>
      </c>
      <c r="C330" s="89" t="s">
        <v>1540</v>
      </c>
      <c r="D330" s="91" t="s">
        <v>5445</v>
      </c>
    </row>
    <row r="331" spans="1:4" x14ac:dyDescent="0.25">
      <c r="A331" s="92">
        <v>13470477</v>
      </c>
      <c r="B331" s="94" t="s">
        <v>4984</v>
      </c>
      <c r="C331" s="89" t="s">
        <v>1514</v>
      </c>
      <c r="D331" s="91" t="s">
        <v>5445</v>
      </c>
    </row>
    <row r="332" spans="1:4" x14ac:dyDescent="0.25">
      <c r="A332" s="92">
        <v>13470479</v>
      </c>
      <c r="B332" s="94" t="s">
        <v>4970</v>
      </c>
      <c r="C332" t="s">
        <v>1395</v>
      </c>
      <c r="D332" s="91" t="s">
        <v>5447</v>
      </c>
    </row>
    <row r="333" spans="1:4" x14ac:dyDescent="0.25">
      <c r="A333" s="92">
        <v>13470481</v>
      </c>
      <c r="B333" s="94" t="s">
        <v>4971</v>
      </c>
      <c r="C333" s="89" t="s">
        <v>1339</v>
      </c>
      <c r="D333" s="91" t="s">
        <v>5445</v>
      </c>
    </row>
    <row r="334" spans="1:4" x14ac:dyDescent="0.25">
      <c r="A334" s="92">
        <v>13470482</v>
      </c>
      <c r="B334" s="95" t="s">
        <v>4986</v>
      </c>
      <c r="C334" s="89" t="s">
        <v>1541</v>
      </c>
      <c r="D334" s="91" t="s">
        <v>5445</v>
      </c>
    </row>
    <row r="335" spans="1:4" x14ac:dyDescent="0.25">
      <c r="A335" s="92">
        <v>13470483</v>
      </c>
      <c r="B335" s="94" t="s">
        <v>4971</v>
      </c>
      <c r="C335" s="89" t="s">
        <v>1340</v>
      </c>
      <c r="D335" s="91" t="s">
        <v>5445</v>
      </c>
    </row>
    <row r="336" spans="1:4" x14ac:dyDescent="0.25">
      <c r="A336" s="92">
        <v>13470484</v>
      </c>
      <c r="B336" s="94" t="s">
        <v>4971</v>
      </c>
      <c r="C336" s="89" t="s">
        <v>1341</v>
      </c>
      <c r="D336" s="91" t="s">
        <v>5445</v>
      </c>
    </row>
    <row r="337" spans="1:4" x14ac:dyDescent="0.25">
      <c r="A337" s="92">
        <v>13470485</v>
      </c>
      <c r="B337" s="94" t="s">
        <v>4971</v>
      </c>
      <c r="C337" s="89" t="s">
        <v>1342</v>
      </c>
      <c r="D337" s="91" t="s">
        <v>5445</v>
      </c>
    </row>
    <row r="338" spans="1:4" x14ac:dyDescent="0.25">
      <c r="A338" s="92">
        <v>13470486</v>
      </c>
      <c r="B338" s="95" t="s">
        <v>4986</v>
      </c>
      <c r="C338" s="89" t="s">
        <v>1542</v>
      </c>
      <c r="D338" s="91" t="s">
        <v>5445</v>
      </c>
    </row>
    <row r="339" spans="1:4" x14ac:dyDescent="0.25">
      <c r="A339" s="92">
        <v>13470487</v>
      </c>
      <c r="B339" s="94" t="s">
        <v>4984</v>
      </c>
      <c r="C339" t="s">
        <v>1515</v>
      </c>
      <c r="D339" s="91" t="s">
        <v>5447</v>
      </c>
    </row>
    <row r="340" spans="1:4" x14ac:dyDescent="0.25">
      <c r="A340" s="92">
        <v>13470488</v>
      </c>
      <c r="B340" s="94" t="s">
        <v>4970</v>
      </c>
      <c r="C340" t="s">
        <v>1396</v>
      </c>
      <c r="D340" s="91" t="s">
        <v>5447</v>
      </c>
    </row>
    <row r="341" spans="1:4" x14ac:dyDescent="0.25">
      <c r="A341" s="92">
        <v>13470489</v>
      </c>
      <c r="B341" s="94" t="s">
        <v>4975</v>
      </c>
      <c r="C341" s="89" t="s">
        <v>5319</v>
      </c>
      <c r="D341" s="91" t="s">
        <v>5445</v>
      </c>
    </row>
    <row r="342" spans="1:4" x14ac:dyDescent="0.25">
      <c r="A342" s="92">
        <v>13470492</v>
      </c>
      <c r="B342" s="96" t="s">
        <v>4965</v>
      </c>
      <c r="C342" s="89" t="s">
        <v>1281</v>
      </c>
      <c r="D342" s="91" t="s">
        <v>5445</v>
      </c>
    </row>
    <row r="343" spans="1:4" x14ac:dyDescent="0.25">
      <c r="A343" s="92">
        <v>13470495</v>
      </c>
      <c r="B343" s="94" t="s">
        <v>4971</v>
      </c>
      <c r="C343" s="89" t="s">
        <v>1343</v>
      </c>
      <c r="D343" s="91" t="s">
        <v>5445</v>
      </c>
    </row>
    <row r="344" spans="1:4" x14ac:dyDescent="0.25">
      <c r="A344" s="92">
        <v>13470496</v>
      </c>
      <c r="B344" s="94" t="s">
        <v>4981</v>
      </c>
      <c r="C344" s="89" t="s">
        <v>1457</v>
      </c>
      <c r="D344" s="91" t="s">
        <v>5445</v>
      </c>
    </row>
    <row r="345" spans="1:4" x14ac:dyDescent="0.25">
      <c r="A345" s="92">
        <v>13470498</v>
      </c>
      <c r="B345" s="94" t="s">
        <v>4984</v>
      </c>
      <c r="C345" s="89" t="s">
        <v>1516</v>
      </c>
      <c r="D345" s="91" t="s">
        <v>5447</v>
      </c>
    </row>
    <row r="346" spans="1:4" x14ac:dyDescent="0.25">
      <c r="A346" s="92">
        <v>13470500</v>
      </c>
      <c r="B346" s="94" t="s">
        <v>4984</v>
      </c>
      <c r="C346" s="89" t="s">
        <v>1517</v>
      </c>
      <c r="D346" s="91" t="s">
        <v>5447</v>
      </c>
    </row>
    <row r="347" spans="1:4" x14ac:dyDescent="0.25">
      <c r="A347" s="84">
        <v>13470501</v>
      </c>
      <c r="B347" s="94" t="s">
        <v>4966</v>
      </c>
      <c r="C347" s="88" t="s">
        <v>1363</v>
      </c>
      <c r="D347" s="91" t="s">
        <v>5445</v>
      </c>
    </row>
    <row r="348" spans="1:4" x14ac:dyDescent="0.25">
      <c r="A348" s="92">
        <v>13470503</v>
      </c>
      <c r="B348" s="95" t="s">
        <v>4986</v>
      </c>
      <c r="C348" s="89" t="s">
        <v>1543</v>
      </c>
      <c r="D348" s="91" t="s">
        <v>5445</v>
      </c>
    </row>
    <row r="349" spans="1:4" x14ac:dyDescent="0.25">
      <c r="A349" s="92">
        <v>13470504</v>
      </c>
      <c r="B349" s="95" t="s">
        <v>4986</v>
      </c>
      <c r="C349" s="89" t="s">
        <v>1544</v>
      </c>
      <c r="D349" s="91" t="s">
        <v>5445</v>
      </c>
    </row>
    <row r="350" spans="1:4" x14ac:dyDescent="0.25">
      <c r="A350" s="92">
        <v>13470505</v>
      </c>
      <c r="B350" s="94" t="s">
        <v>4975</v>
      </c>
      <c r="C350" s="89" t="s">
        <v>1426</v>
      </c>
      <c r="D350" s="91" t="s">
        <v>5447</v>
      </c>
    </row>
    <row r="351" spans="1:4" x14ac:dyDescent="0.25">
      <c r="A351" s="92">
        <v>13470506</v>
      </c>
      <c r="B351" s="94" t="s">
        <v>4971</v>
      </c>
      <c r="C351" t="s">
        <v>4616</v>
      </c>
      <c r="D351" s="91" t="s">
        <v>5447</v>
      </c>
    </row>
    <row r="352" spans="1:4" x14ac:dyDescent="0.25">
      <c r="A352" s="92">
        <v>13470509</v>
      </c>
      <c r="B352" s="94" t="s">
        <v>4977</v>
      </c>
      <c r="C352" t="s">
        <v>1579</v>
      </c>
      <c r="D352" s="91" t="s">
        <v>5447</v>
      </c>
    </row>
    <row r="353" spans="1:4" x14ac:dyDescent="0.25">
      <c r="A353" s="92">
        <v>13470512</v>
      </c>
      <c r="B353" s="94" t="s">
        <v>4971</v>
      </c>
      <c r="C353" s="89" t="s">
        <v>1344</v>
      </c>
      <c r="D353" s="91" t="s">
        <v>5445</v>
      </c>
    </row>
    <row r="354" spans="1:4" x14ac:dyDescent="0.25">
      <c r="A354" s="92">
        <v>13470513</v>
      </c>
      <c r="B354" s="94" t="s">
        <v>4970</v>
      </c>
      <c r="C354" s="89" t="s">
        <v>1397</v>
      </c>
      <c r="D354" s="91" t="s">
        <v>5445</v>
      </c>
    </row>
    <row r="355" spans="1:4" x14ac:dyDescent="0.25">
      <c r="A355" s="92">
        <v>13470514</v>
      </c>
      <c r="B355" s="94" t="s">
        <v>4981</v>
      </c>
      <c r="C355" s="89" t="s">
        <v>1458</v>
      </c>
      <c r="D355" s="91" t="s">
        <v>5445</v>
      </c>
    </row>
    <row r="356" spans="1:4" x14ac:dyDescent="0.25">
      <c r="A356" s="84">
        <v>13470519</v>
      </c>
      <c r="B356" s="94" t="s">
        <v>4975</v>
      </c>
      <c r="C356" s="88" t="s">
        <v>1427</v>
      </c>
      <c r="D356" s="91" t="s">
        <v>5445</v>
      </c>
    </row>
    <row r="357" spans="1:4" x14ac:dyDescent="0.25">
      <c r="A357" s="92">
        <v>13470520</v>
      </c>
      <c r="B357" s="94" t="s">
        <v>4970</v>
      </c>
      <c r="C357" s="89" t="s">
        <v>1398</v>
      </c>
      <c r="D357" s="91" t="s">
        <v>5445</v>
      </c>
    </row>
    <row r="358" spans="1:4" x14ac:dyDescent="0.25">
      <c r="A358" s="92">
        <v>13470521</v>
      </c>
      <c r="B358" s="94" t="s">
        <v>4984</v>
      </c>
      <c r="C358" t="s">
        <v>1518</v>
      </c>
      <c r="D358" s="91" t="s">
        <v>5447</v>
      </c>
    </row>
    <row r="359" spans="1:4" x14ac:dyDescent="0.25">
      <c r="A359" s="92">
        <v>13470522</v>
      </c>
      <c r="B359" s="94" t="s">
        <v>4977</v>
      </c>
      <c r="C359" s="89" t="s">
        <v>1580</v>
      </c>
      <c r="D359" s="91" t="s">
        <v>5445</v>
      </c>
    </row>
    <row r="360" spans="1:4" x14ac:dyDescent="0.25">
      <c r="A360" s="92">
        <v>13470523</v>
      </c>
      <c r="B360" s="94" t="s">
        <v>4970</v>
      </c>
      <c r="C360" s="89" t="s">
        <v>1399</v>
      </c>
      <c r="D360" s="91" t="s">
        <v>5447</v>
      </c>
    </row>
    <row r="361" spans="1:4" x14ac:dyDescent="0.25">
      <c r="A361" s="92">
        <v>13470525</v>
      </c>
      <c r="B361" s="94" t="s">
        <v>4977</v>
      </c>
      <c r="C361" t="s">
        <v>4617</v>
      </c>
      <c r="D361" s="91" t="s">
        <v>5447</v>
      </c>
    </row>
    <row r="362" spans="1:4" x14ac:dyDescent="0.25">
      <c r="A362" s="92">
        <v>13470527</v>
      </c>
      <c r="B362" s="95" t="s">
        <v>4986</v>
      </c>
      <c r="C362" s="89" t="s">
        <v>1545</v>
      </c>
      <c r="D362" s="91" t="s">
        <v>5445</v>
      </c>
    </row>
    <row r="363" spans="1:4" x14ac:dyDescent="0.25">
      <c r="A363" s="92">
        <v>13470528</v>
      </c>
      <c r="B363" s="94" t="s">
        <v>4981</v>
      </c>
      <c r="C363" s="89" t="s">
        <v>1459</v>
      </c>
      <c r="D363" s="91" t="s">
        <v>5447</v>
      </c>
    </row>
    <row r="364" spans="1:4" x14ac:dyDescent="0.25">
      <c r="A364" s="92">
        <v>13470529</v>
      </c>
      <c r="B364" s="94" t="s">
        <v>4970</v>
      </c>
      <c r="C364" s="89" t="s">
        <v>1400</v>
      </c>
      <c r="D364" s="91" t="s">
        <v>5447</v>
      </c>
    </row>
    <row r="365" spans="1:4" x14ac:dyDescent="0.25">
      <c r="A365" s="92">
        <v>13470531</v>
      </c>
      <c r="B365" s="94" t="s">
        <v>4970</v>
      </c>
      <c r="C365" s="89" t="s">
        <v>1401</v>
      </c>
      <c r="D365" s="91" t="s">
        <v>5445</v>
      </c>
    </row>
    <row r="366" spans="1:4" x14ac:dyDescent="0.25">
      <c r="A366" s="92">
        <v>13470532</v>
      </c>
      <c r="B366" s="94" t="s">
        <v>4984</v>
      </c>
      <c r="C366" t="s">
        <v>4597</v>
      </c>
      <c r="D366" s="91" t="s">
        <v>5447</v>
      </c>
    </row>
    <row r="367" spans="1:4" x14ac:dyDescent="0.25">
      <c r="A367" s="92">
        <v>13470536</v>
      </c>
      <c r="B367" s="95" t="s">
        <v>4986</v>
      </c>
      <c r="C367" s="89" t="s">
        <v>5320</v>
      </c>
      <c r="D367" s="91" t="s">
        <v>5445</v>
      </c>
    </row>
    <row r="368" spans="1:4" x14ac:dyDescent="0.25">
      <c r="A368" s="92">
        <v>13470541</v>
      </c>
      <c r="B368" s="94" t="s">
        <v>4971</v>
      </c>
      <c r="C368" s="89" t="s">
        <v>1345</v>
      </c>
      <c r="D368" s="91" t="s">
        <v>5447</v>
      </c>
    </row>
    <row r="369" spans="1:4" x14ac:dyDescent="0.25">
      <c r="A369" s="92">
        <v>13470542</v>
      </c>
      <c r="B369" s="94" t="s">
        <v>4970</v>
      </c>
      <c r="C369" s="89" t="s">
        <v>1402</v>
      </c>
      <c r="D369" s="91" t="s">
        <v>5447</v>
      </c>
    </row>
    <row r="370" spans="1:4" x14ac:dyDescent="0.25">
      <c r="A370" s="92">
        <v>13470543</v>
      </c>
      <c r="B370" s="94" t="s">
        <v>4970</v>
      </c>
      <c r="C370" s="89" t="s">
        <v>1403</v>
      </c>
      <c r="D370" s="91" t="s">
        <v>5447</v>
      </c>
    </row>
    <row r="371" spans="1:4" x14ac:dyDescent="0.25">
      <c r="A371" s="92">
        <v>13470544</v>
      </c>
      <c r="B371" s="95" t="s">
        <v>4982</v>
      </c>
      <c r="C371" s="89" t="s">
        <v>1474</v>
      </c>
      <c r="D371" s="91" t="s">
        <v>5445</v>
      </c>
    </row>
    <row r="372" spans="1:4" x14ac:dyDescent="0.25">
      <c r="A372" s="92">
        <v>13470546</v>
      </c>
      <c r="B372" s="94" t="s">
        <v>4970</v>
      </c>
      <c r="C372" s="89" t="s">
        <v>1404</v>
      </c>
      <c r="D372" s="91" t="s">
        <v>5447</v>
      </c>
    </row>
    <row r="373" spans="1:4" x14ac:dyDescent="0.25">
      <c r="A373" s="92">
        <v>13470547</v>
      </c>
      <c r="B373" s="94" t="s">
        <v>4975</v>
      </c>
      <c r="C373" t="s">
        <v>4666</v>
      </c>
      <c r="D373" s="91" t="s">
        <v>5447</v>
      </c>
    </row>
    <row r="374" spans="1:4" x14ac:dyDescent="0.25">
      <c r="A374" s="92">
        <v>13470548</v>
      </c>
      <c r="B374" s="94" t="s">
        <v>4975</v>
      </c>
      <c r="C374" t="s">
        <v>4643</v>
      </c>
      <c r="D374" s="91" t="s">
        <v>5447</v>
      </c>
    </row>
    <row r="375" spans="1:4" x14ac:dyDescent="0.25">
      <c r="A375" s="92">
        <v>13470549</v>
      </c>
      <c r="B375" s="94" t="s">
        <v>4970</v>
      </c>
      <c r="C375" s="89" t="s">
        <v>1405</v>
      </c>
      <c r="D375" s="91" t="s">
        <v>5445</v>
      </c>
    </row>
    <row r="376" spans="1:4" x14ac:dyDescent="0.25">
      <c r="A376" s="92">
        <v>13470550</v>
      </c>
      <c r="B376" s="94" t="s">
        <v>4966</v>
      </c>
      <c r="C376" t="s">
        <v>1364</v>
      </c>
      <c r="D376" s="91" t="s">
        <v>5447</v>
      </c>
    </row>
    <row r="377" spans="1:4" x14ac:dyDescent="0.25">
      <c r="A377" s="92">
        <v>13470551</v>
      </c>
      <c r="B377" s="94" t="s">
        <v>4984</v>
      </c>
      <c r="C377" t="s">
        <v>1519</v>
      </c>
      <c r="D377" s="91" t="s">
        <v>5447</v>
      </c>
    </row>
    <row r="378" spans="1:4" x14ac:dyDescent="0.25">
      <c r="A378" s="92">
        <v>13470553</v>
      </c>
      <c r="B378" s="94" t="s">
        <v>4966</v>
      </c>
      <c r="C378" t="s">
        <v>1365</v>
      </c>
      <c r="D378" s="91" t="s">
        <v>5447</v>
      </c>
    </row>
    <row r="379" spans="1:4" x14ac:dyDescent="0.25">
      <c r="A379" s="92">
        <v>13470554</v>
      </c>
      <c r="B379" s="94" t="s">
        <v>4981</v>
      </c>
      <c r="C379" t="s">
        <v>1460</v>
      </c>
      <c r="D379" s="91" t="s">
        <v>5447</v>
      </c>
    </row>
    <row r="380" spans="1:4" x14ac:dyDescent="0.25">
      <c r="A380" s="92">
        <v>13470555</v>
      </c>
      <c r="B380" s="94" t="s">
        <v>4975</v>
      </c>
      <c r="C380" t="s">
        <v>1428</v>
      </c>
      <c r="D380" s="91" t="s">
        <v>5447</v>
      </c>
    </row>
    <row r="381" spans="1:4" x14ac:dyDescent="0.25">
      <c r="A381" s="84">
        <v>13470558</v>
      </c>
      <c r="B381" s="94" t="s">
        <v>4984</v>
      </c>
      <c r="C381" s="88" t="s">
        <v>1520</v>
      </c>
      <c r="D381" s="91" t="s">
        <v>5445</v>
      </c>
    </row>
    <row r="382" spans="1:4" x14ac:dyDescent="0.25">
      <c r="A382" s="82">
        <v>13470559</v>
      </c>
      <c r="B382" s="94" t="s">
        <v>4984</v>
      </c>
      <c r="C382" s="87" t="s">
        <v>1521</v>
      </c>
      <c r="D382" s="91" t="s">
        <v>5445</v>
      </c>
    </row>
    <row r="383" spans="1:4" x14ac:dyDescent="0.25">
      <c r="A383" s="92">
        <v>13470561</v>
      </c>
      <c r="B383" s="96" t="s">
        <v>4965</v>
      </c>
      <c r="C383" t="s">
        <v>1282</v>
      </c>
      <c r="D383" s="91" t="s">
        <v>5447</v>
      </c>
    </row>
    <row r="384" spans="1:4" x14ac:dyDescent="0.25">
      <c r="A384" s="92">
        <v>13470562</v>
      </c>
      <c r="B384" s="94" t="s">
        <v>4971</v>
      </c>
      <c r="C384" t="s">
        <v>1346</v>
      </c>
      <c r="D384" s="91" t="s">
        <v>5447</v>
      </c>
    </row>
    <row r="385" spans="1:4" x14ac:dyDescent="0.25">
      <c r="A385" s="92">
        <v>13470563</v>
      </c>
      <c r="B385" s="94" t="s">
        <v>4981</v>
      </c>
      <c r="C385" s="89" t="s">
        <v>5321</v>
      </c>
      <c r="D385" s="91" t="s">
        <v>5447</v>
      </c>
    </row>
    <row r="386" spans="1:4" x14ac:dyDescent="0.25">
      <c r="A386" s="92">
        <v>13620221</v>
      </c>
      <c r="B386" s="94" t="s">
        <v>4977</v>
      </c>
      <c r="C386" t="s">
        <v>1581</v>
      </c>
      <c r="D386" s="91" t="s">
        <v>5447</v>
      </c>
    </row>
    <row r="387" spans="1:4" x14ac:dyDescent="0.25">
      <c r="A387" s="92">
        <v>14210984</v>
      </c>
      <c r="B387" s="96" t="s">
        <v>4965</v>
      </c>
      <c r="C387" t="s">
        <v>1639</v>
      </c>
      <c r="D387" s="91" t="s">
        <v>5447</v>
      </c>
    </row>
    <row r="388" spans="1:4" x14ac:dyDescent="0.25">
      <c r="A388" s="92">
        <v>14300832</v>
      </c>
      <c r="B388" s="94" t="s">
        <v>4981</v>
      </c>
      <c r="C388" s="89" t="s">
        <v>5408</v>
      </c>
      <c r="D388" s="91" t="s">
        <v>5447</v>
      </c>
    </row>
    <row r="389" spans="1:4" x14ac:dyDescent="0.25">
      <c r="A389" s="92">
        <v>14470002</v>
      </c>
      <c r="B389" s="96" t="s">
        <v>4965</v>
      </c>
      <c r="C389" s="89" t="s">
        <v>5322</v>
      </c>
      <c r="D389" s="91" t="s">
        <v>5447</v>
      </c>
    </row>
    <row r="390" spans="1:4" x14ac:dyDescent="0.25">
      <c r="A390" s="92">
        <v>14470003</v>
      </c>
      <c r="B390" s="94" t="s">
        <v>4970</v>
      </c>
      <c r="C390" s="89" t="s">
        <v>1722</v>
      </c>
      <c r="D390" s="91" t="s">
        <v>5445</v>
      </c>
    </row>
    <row r="391" spans="1:4" x14ac:dyDescent="0.25">
      <c r="A391" s="92">
        <v>14470004</v>
      </c>
      <c r="B391" s="94" t="s">
        <v>4970</v>
      </c>
      <c r="C391" s="89" t="s">
        <v>5323</v>
      </c>
      <c r="D391" s="91" t="s">
        <v>5445</v>
      </c>
    </row>
    <row r="392" spans="1:4" x14ac:dyDescent="0.25">
      <c r="A392" s="92">
        <v>14470005</v>
      </c>
      <c r="B392" s="94" t="s">
        <v>4970</v>
      </c>
      <c r="C392" s="89" t="s">
        <v>5324</v>
      </c>
      <c r="D392" s="91" t="s">
        <v>5445</v>
      </c>
    </row>
    <row r="393" spans="1:4" x14ac:dyDescent="0.25">
      <c r="A393" s="92">
        <v>14470006</v>
      </c>
      <c r="B393" s="94" t="s">
        <v>4970</v>
      </c>
      <c r="C393" s="89" t="s">
        <v>5325</v>
      </c>
      <c r="D393" s="91" t="s">
        <v>5445</v>
      </c>
    </row>
    <row r="394" spans="1:4" x14ac:dyDescent="0.25">
      <c r="A394" s="92">
        <v>14470007</v>
      </c>
      <c r="B394" s="96" t="s">
        <v>4965</v>
      </c>
      <c r="C394" s="89" t="s">
        <v>1582</v>
      </c>
      <c r="D394" s="91" t="s">
        <v>5445</v>
      </c>
    </row>
    <row r="395" spans="1:4" x14ac:dyDescent="0.25">
      <c r="A395" s="92">
        <v>14470008</v>
      </c>
      <c r="B395" s="96" t="s">
        <v>4965</v>
      </c>
      <c r="C395" s="89" t="s">
        <v>1583</v>
      </c>
      <c r="D395" s="91" t="s">
        <v>5447</v>
      </c>
    </row>
    <row r="396" spans="1:4" x14ac:dyDescent="0.25">
      <c r="A396" s="92">
        <v>14470009</v>
      </c>
      <c r="B396" s="96" t="s">
        <v>4965</v>
      </c>
      <c r="C396" s="89" t="s">
        <v>1584</v>
      </c>
      <c r="D396" s="91" t="s">
        <v>5447</v>
      </c>
    </row>
    <row r="397" spans="1:4" x14ac:dyDescent="0.25">
      <c r="A397" s="92">
        <v>14470010</v>
      </c>
      <c r="B397" s="96" t="s">
        <v>4965</v>
      </c>
      <c r="C397" t="s">
        <v>1585</v>
      </c>
      <c r="D397" s="91" t="s">
        <v>5447</v>
      </c>
    </row>
    <row r="398" spans="1:4" x14ac:dyDescent="0.25">
      <c r="A398" s="92">
        <v>14470011</v>
      </c>
      <c r="B398" s="96" t="s">
        <v>4965</v>
      </c>
      <c r="C398" s="89" t="s">
        <v>5326</v>
      </c>
      <c r="D398" s="91" t="s">
        <v>5445</v>
      </c>
    </row>
    <row r="399" spans="1:4" x14ac:dyDescent="0.25">
      <c r="A399" s="92">
        <v>14470012</v>
      </c>
      <c r="B399" s="96" t="s">
        <v>4965</v>
      </c>
      <c r="C399" s="89" t="s">
        <v>1586</v>
      </c>
      <c r="D399" s="91" t="s">
        <v>5445</v>
      </c>
    </row>
    <row r="400" spans="1:4" x14ac:dyDescent="0.25">
      <c r="A400" s="92">
        <v>14470013</v>
      </c>
      <c r="B400" s="96" t="s">
        <v>4965</v>
      </c>
      <c r="C400" t="s">
        <v>1587</v>
      </c>
      <c r="D400" s="91" t="s">
        <v>5447</v>
      </c>
    </row>
    <row r="401" spans="1:4" x14ac:dyDescent="0.25">
      <c r="A401" s="82">
        <v>14470014</v>
      </c>
      <c r="B401" s="96" t="s">
        <v>4965</v>
      </c>
      <c r="C401" s="87" t="s">
        <v>1588</v>
      </c>
      <c r="D401" s="91" t="s">
        <v>5445</v>
      </c>
    </row>
    <row r="402" spans="1:4" x14ac:dyDescent="0.25">
      <c r="A402" s="84">
        <v>14470015</v>
      </c>
      <c r="B402" s="96" t="s">
        <v>4965</v>
      </c>
      <c r="C402" s="88" t="s">
        <v>1589</v>
      </c>
      <c r="D402" s="91" t="s">
        <v>5445</v>
      </c>
    </row>
    <row r="403" spans="1:4" x14ac:dyDescent="0.25">
      <c r="A403" s="92">
        <v>14470017</v>
      </c>
      <c r="B403" s="96" t="s">
        <v>4965</v>
      </c>
      <c r="C403" s="89" t="s">
        <v>1590</v>
      </c>
      <c r="D403" s="91" t="s">
        <v>5447</v>
      </c>
    </row>
    <row r="404" spans="1:4" x14ac:dyDescent="0.25">
      <c r="A404" s="92">
        <v>14470018</v>
      </c>
      <c r="B404" s="96" t="s">
        <v>4965</v>
      </c>
      <c r="C404" s="89" t="s">
        <v>1591</v>
      </c>
      <c r="D404" s="91" t="s">
        <v>5447</v>
      </c>
    </row>
    <row r="405" spans="1:4" x14ac:dyDescent="0.25">
      <c r="A405" s="92">
        <v>14470019</v>
      </c>
      <c r="B405" s="96" t="s">
        <v>4965</v>
      </c>
      <c r="C405" s="89" t="s">
        <v>5327</v>
      </c>
      <c r="D405" s="91" t="s">
        <v>5447</v>
      </c>
    </row>
    <row r="406" spans="1:4" x14ac:dyDescent="0.25">
      <c r="A406" s="84">
        <v>14470020</v>
      </c>
      <c r="B406" s="96" t="s">
        <v>4965</v>
      </c>
      <c r="C406" s="88" t="s">
        <v>1592</v>
      </c>
      <c r="D406" s="91" t="s">
        <v>5445</v>
      </c>
    </row>
    <row r="407" spans="1:4" x14ac:dyDescent="0.25">
      <c r="A407" s="92">
        <v>14470022</v>
      </c>
      <c r="B407" s="96" t="s">
        <v>4965</v>
      </c>
      <c r="C407" s="89" t="s">
        <v>1593</v>
      </c>
      <c r="D407" s="91" t="s">
        <v>5447</v>
      </c>
    </row>
    <row r="408" spans="1:4" x14ac:dyDescent="0.25">
      <c r="A408" s="92">
        <v>14470023</v>
      </c>
      <c r="B408" s="96" t="s">
        <v>4965</v>
      </c>
      <c r="C408" t="s">
        <v>4618</v>
      </c>
      <c r="D408" s="91" t="s">
        <v>5447</v>
      </c>
    </row>
    <row r="409" spans="1:4" x14ac:dyDescent="0.25">
      <c r="A409" s="82">
        <v>14470024</v>
      </c>
      <c r="B409" s="96" t="s">
        <v>4965</v>
      </c>
      <c r="C409" s="89" t="s">
        <v>1594</v>
      </c>
      <c r="D409" s="91" t="s">
        <v>5445</v>
      </c>
    </row>
    <row r="410" spans="1:4" x14ac:dyDescent="0.25">
      <c r="A410" s="92">
        <v>14470026</v>
      </c>
      <c r="B410" s="96" t="s">
        <v>4965</v>
      </c>
      <c r="C410" s="89" t="s">
        <v>1595</v>
      </c>
      <c r="D410" s="91" t="s">
        <v>5445</v>
      </c>
    </row>
    <row r="411" spans="1:4" x14ac:dyDescent="0.25">
      <c r="A411" s="92">
        <v>14470028</v>
      </c>
      <c r="B411" s="96" t="s">
        <v>4965</v>
      </c>
      <c r="C411" s="89" t="s">
        <v>1596</v>
      </c>
      <c r="D411" s="91" t="s">
        <v>5447</v>
      </c>
    </row>
    <row r="412" spans="1:4" x14ac:dyDescent="0.25">
      <c r="A412" s="92">
        <v>14470029</v>
      </c>
      <c r="B412" s="96" t="s">
        <v>4965</v>
      </c>
      <c r="C412" s="89" t="s">
        <v>1597</v>
      </c>
      <c r="D412" s="91" t="s">
        <v>5447</v>
      </c>
    </row>
    <row r="413" spans="1:4" x14ac:dyDescent="0.25">
      <c r="A413" s="92">
        <v>14470030</v>
      </c>
      <c r="B413" s="96" t="s">
        <v>4965</v>
      </c>
      <c r="C413" s="89" t="s">
        <v>5328</v>
      </c>
      <c r="D413" s="91" t="s">
        <v>5445</v>
      </c>
    </row>
    <row r="414" spans="1:4" x14ac:dyDescent="0.25">
      <c r="A414" s="84">
        <v>14470031</v>
      </c>
      <c r="B414" s="96" t="s">
        <v>4965</v>
      </c>
      <c r="C414" s="88" t="s">
        <v>1598</v>
      </c>
      <c r="D414" s="91" t="s">
        <v>5445</v>
      </c>
    </row>
    <row r="415" spans="1:4" x14ac:dyDescent="0.25">
      <c r="A415" s="92">
        <v>14470032</v>
      </c>
      <c r="B415" s="96" t="s">
        <v>4965</v>
      </c>
      <c r="C415" t="s">
        <v>1599</v>
      </c>
      <c r="D415" s="91" t="s">
        <v>5447</v>
      </c>
    </row>
    <row r="416" spans="1:4" ht="15.75" x14ac:dyDescent="0.25">
      <c r="A416" s="82">
        <v>14470033</v>
      </c>
      <c r="B416" s="96" t="s">
        <v>4965</v>
      </c>
      <c r="C416" s="90" t="s">
        <v>1600</v>
      </c>
      <c r="D416" s="91" t="s">
        <v>5445</v>
      </c>
    </row>
    <row r="417" spans="1:4" x14ac:dyDescent="0.25">
      <c r="A417" s="82">
        <v>14470034</v>
      </c>
      <c r="B417" s="96" t="s">
        <v>4965</v>
      </c>
      <c r="C417" s="89" t="s">
        <v>1601</v>
      </c>
      <c r="D417" s="91" t="s">
        <v>5445</v>
      </c>
    </row>
    <row r="418" spans="1:4" x14ac:dyDescent="0.25">
      <c r="A418" s="82">
        <v>14470035</v>
      </c>
      <c r="B418" s="96" t="s">
        <v>4965</v>
      </c>
      <c r="C418" s="89" t="s">
        <v>1602</v>
      </c>
      <c r="D418" s="91" t="s">
        <v>5445</v>
      </c>
    </row>
    <row r="419" spans="1:4" x14ac:dyDescent="0.25">
      <c r="A419" s="82">
        <v>14470037</v>
      </c>
      <c r="B419" s="96" t="s">
        <v>4965</v>
      </c>
      <c r="C419" s="89" t="s">
        <v>1603</v>
      </c>
      <c r="D419" s="91" t="s">
        <v>5445</v>
      </c>
    </row>
    <row r="420" spans="1:4" x14ac:dyDescent="0.25">
      <c r="A420" s="82">
        <v>14470038</v>
      </c>
      <c r="B420" s="96" t="s">
        <v>4965</v>
      </c>
      <c r="C420" s="89" t="s">
        <v>1604</v>
      </c>
      <c r="D420" s="91" t="s">
        <v>5445</v>
      </c>
    </row>
    <row r="421" spans="1:4" x14ac:dyDescent="0.25">
      <c r="A421" s="92">
        <v>14470039</v>
      </c>
      <c r="B421" s="96" t="s">
        <v>4965</v>
      </c>
      <c r="C421" s="89" t="s">
        <v>1605</v>
      </c>
      <c r="D421" s="91" t="s">
        <v>5447</v>
      </c>
    </row>
    <row r="422" spans="1:4" x14ac:dyDescent="0.25">
      <c r="A422" s="84">
        <v>14470040</v>
      </c>
      <c r="B422" s="96" t="s">
        <v>4965</v>
      </c>
      <c r="C422" s="88" t="s">
        <v>1606</v>
      </c>
      <c r="D422" s="91" t="s">
        <v>5445</v>
      </c>
    </row>
    <row r="423" spans="1:4" x14ac:dyDescent="0.25">
      <c r="A423" s="92">
        <v>14470041</v>
      </c>
      <c r="B423" s="96" t="s">
        <v>4965</v>
      </c>
      <c r="C423" t="s">
        <v>1607</v>
      </c>
      <c r="D423" s="91" t="s">
        <v>5447</v>
      </c>
    </row>
    <row r="424" spans="1:4" x14ac:dyDescent="0.25">
      <c r="A424" s="84">
        <v>14470042</v>
      </c>
      <c r="B424" s="96" t="s">
        <v>4965</v>
      </c>
      <c r="C424" s="88" t="s">
        <v>1608</v>
      </c>
      <c r="D424" s="91" t="s">
        <v>5445</v>
      </c>
    </row>
    <row r="425" spans="1:4" x14ac:dyDescent="0.25">
      <c r="A425" s="92">
        <v>14470043</v>
      </c>
      <c r="B425" s="96" t="s">
        <v>4965</v>
      </c>
      <c r="C425" t="s">
        <v>1609</v>
      </c>
      <c r="D425" s="91" t="s">
        <v>5447</v>
      </c>
    </row>
    <row r="426" spans="1:4" x14ac:dyDescent="0.25">
      <c r="A426" s="92">
        <v>14470044</v>
      </c>
      <c r="B426" s="96" t="s">
        <v>4965</v>
      </c>
      <c r="C426" t="s">
        <v>1610</v>
      </c>
      <c r="D426" s="91" t="s">
        <v>5447</v>
      </c>
    </row>
    <row r="427" spans="1:4" x14ac:dyDescent="0.25">
      <c r="A427" s="84">
        <v>14470045</v>
      </c>
      <c r="B427" s="96" t="s">
        <v>4965</v>
      </c>
      <c r="C427" s="89" t="s">
        <v>1611</v>
      </c>
      <c r="D427" s="91" t="s">
        <v>5445</v>
      </c>
    </row>
    <row r="428" spans="1:4" x14ac:dyDescent="0.25">
      <c r="A428" s="92">
        <v>14470046</v>
      </c>
      <c r="B428" s="96" t="s">
        <v>4965</v>
      </c>
      <c r="C428" s="89" t="s">
        <v>1612</v>
      </c>
      <c r="D428" s="91" t="s">
        <v>5445</v>
      </c>
    </row>
    <row r="429" spans="1:4" x14ac:dyDescent="0.25">
      <c r="A429" s="84">
        <v>14470047</v>
      </c>
      <c r="B429" s="96" t="s">
        <v>4965</v>
      </c>
      <c r="C429" s="88" t="s">
        <v>1613</v>
      </c>
      <c r="D429" s="91" t="s">
        <v>5445</v>
      </c>
    </row>
    <row r="430" spans="1:4" x14ac:dyDescent="0.25">
      <c r="A430" s="82">
        <v>14470048</v>
      </c>
      <c r="B430" s="96" t="s">
        <v>4965</v>
      </c>
      <c r="C430" s="89" t="s">
        <v>1614</v>
      </c>
      <c r="D430" s="91" t="s">
        <v>5445</v>
      </c>
    </row>
    <row r="431" spans="1:4" x14ac:dyDescent="0.25">
      <c r="A431" s="92">
        <v>14470049</v>
      </c>
      <c r="B431" s="96" t="s">
        <v>4965</v>
      </c>
      <c r="C431" s="89" t="s">
        <v>1615</v>
      </c>
      <c r="D431" s="91" t="s">
        <v>5445</v>
      </c>
    </row>
    <row r="432" spans="1:4" x14ac:dyDescent="0.25">
      <c r="A432" s="92">
        <v>14470051</v>
      </c>
      <c r="B432" s="94" t="s">
        <v>4970</v>
      </c>
      <c r="C432" s="89" t="s">
        <v>5329</v>
      </c>
      <c r="D432" s="91" t="s">
        <v>5445</v>
      </c>
    </row>
    <row r="433" spans="1:4" x14ac:dyDescent="0.25">
      <c r="A433" s="92">
        <v>14470054</v>
      </c>
      <c r="B433" s="96" t="s">
        <v>4965</v>
      </c>
      <c r="C433" s="89" t="s">
        <v>1616</v>
      </c>
      <c r="D433" s="91" t="s">
        <v>5447</v>
      </c>
    </row>
    <row r="434" spans="1:4" x14ac:dyDescent="0.25">
      <c r="A434" s="82">
        <v>14470055</v>
      </c>
      <c r="B434" s="96" t="s">
        <v>4965</v>
      </c>
      <c r="C434" s="89" t="s">
        <v>1617</v>
      </c>
      <c r="D434" s="91" t="s">
        <v>5445</v>
      </c>
    </row>
    <row r="435" spans="1:4" x14ac:dyDescent="0.25">
      <c r="A435" s="84">
        <v>14470056</v>
      </c>
      <c r="B435" s="96" t="s">
        <v>4965</v>
      </c>
      <c r="C435" s="88" t="s">
        <v>1618</v>
      </c>
      <c r="D435" s="91" t="s">
        <v>5445</v>
      </c>
    </row>
    <row r="436" spans="1:4" x14ac:dyDescent="0.25">
      <c r="A436" s="84">
        <v>14470058</v>
      </c>
      <c r="B436" s="96" t="s">
        <v>4965</v>
      </c>
      <c r="C436" s="89" t="s">
        <v>1619</v>
      </c>
      <c r="D436" s="91" t="s">
        <v>5445</v>
      </c>
    </row>
    <row r="437" spans="1:4" x14ac:dyDescent="0.25">
      <c r="A437" s="92">
        <v>14470060</v>
      </c>
      <c r="B437" s="96" t="s">
        <v>4965</v>
      </c>
      <c r="C437" t="s">
        <v>1620</v>
      </c>
      <c r="D437" s="91" t="s">
        <v>5447</v>
      </c>
    </row>
    <row r="438" spans="1:4" x14ac:dyDescent="0.25">
      <c r="A438" s="82">
        <v>14470061</v>
      </c>
      <c r="B438" s="94" t="s">
        <v>4984</v>
      </c>
      <c r="C438" s="89" t="s">
        <v>1835</v>
      </c>
      <c r="D438" s="91" t="s">
        <v>5445</v>
      </c>
    </row>
    <row r="439" spans="1:4" x14ac:dyDescent="0.25">
      <c r="A439" s="82">
        <v>14470062</v>
      </c>
      <c r="B439" s="96" t="s">
        <v>4965</v>
      </c>
      <c r="C439" s="89" t="s">
        <v>1621</v>
      </c>
      <c r="D439" s="91" t="s">
        <v>5445</v>
      </c>
    </row>
    <row r="440" spans="1:4" x14ac:dyDescent="0.25">
      <c r="A440" s="92">
        <v>14470063</v>
      </c>
      <c r="B440" s="96" t="s">
        <v>4965</v>
      </c>
      <c r="C440" s="89" t="s">
        <v>1622</v>
      </c>
      <c r="D440" s="91" t="s">
        <v>5445</v>
      </c>
    </row>
    <row r="441" spans="1:4" x14ac:dyDescent="0.25">
      <c r="A441" s="82">
        <v>14470064</v>
      </c>
      <c r="B441" s="96" t="s">
        <v>4965</v>
      </c>
      <c r="C441" s="89" t="s">
        <v>1623</v>
      </c>
      <c r="D441" s="91" t="s">
        <v>5445</v>
      </c>
    </row>
    <row r="442" spans="1:4" x14ac:dyDescent="0.25">
      <c r="A442" s="82">
        <v>14470065</v>
      </c>
      <c r="B442" s="96" t="s">
        <v>4965</v>
      </c>
      <c r="C442" s="89" t="s">
        <v>1624</v>
      </c>
      <c r="D442" s="91" t="s">
        <v>5445</v>
      </c>
    </row>
    <row r="443" spans="1:4" x14ac:dyDescent="0.25">
      <c r="A443" s="92">
        <v>14470066</v>
      </c>
      <c r="B443" s="94" t="s">
        <v>4970</v>
      </c>
      <c r="C443" s="89" t="s">
        <v>5330</v>
      </c>
      <c r="D443" s="91" t="s">
        <v>5445</v>
      </c>
    </row>
    <row r="444" spans="1:4" x14ac:dyDescent="0.25">
      <c r="A444" s="92">
        <v>14470068</v>
      </c>
      <c r="B444" s="94" t="s">
        <v>4970</v>
      </c>
      <c r="C444" s="89" t="s">
        <v>1723</v>
      </c>
      <c r="D444" s="91" t="s">
        <v>5445</v>
      </c>
    </row>
    <row r="445" spans="1:4" x14ac:dyDescent="0.25">
      <c r="A445" s="92">
        <v>14470070</v>
      </c>
      <c r="B445" s="94" t="s">
        <v>4970</v>
      </c>
      <c r="C445" t="s">
        <v>1724</v>
      </c>
      <c r="D445" s="91" t="s">
        <v>5447</v>
      </c>
    </row>
    <row r="446" spans="1:4" x14ac:dyDescent="0.25">
      <c r="A446" s="92">
        <v>14470071</v>
      </c>
      <c r="B446" s="96" t="s">
        <v>4965</v>
      </c>
      <c r="C446" t="s">
        <v>1625</v>
      </c>
      <c r="D446" s="91" t="s">
        <v>5447</v>
      </c>
    </row>
    <row r="447" spans="1:4" x14ac:dyDescent="0.25">
      <c r="A447" s="92">
        <v>14470072</v>
      </c>
      <c r="B447" s="94" t="s">
        <v>4970</v>
      </c>
      <c r="C447" s="89" t="s">
        <v>5331</v>
      </c>
      <c r="D447" s="91" t="s">
        <v>5445</v>
      </c>
    </row>
    <row r="448" spans="1:4" x14ac:dyDescent="0.25">
      <c r="A448" s="92">
        <v>14470074</v>
      </c>
      <c r="B448" s="94" t="s">
        <v>4970</v>
      </c>
      <c r="C448" s="89" t="s">
        <v>1725</v>
      </c>
      <c r="D448" s="91" t="s">
        <v>5445</v>
      </c>
    </row>
    <row r="449" spans="1:4" x14ac:dyDescent="0.25">
      <c r="A449" s="92">
        <v>14470075</v>
      </c>
      <c r="B449" s="94" t="s">
        <v>4970</v>
      </c>
      <c r="C449" s="89" t="s">
        <v>1726</v>
      </c>
      <c r="D449" s="91" t="s">
        <v>5445</v>
      </c>
    </row>
    <row r="450" spans="1:4" x14ac:dyDescent="0.25">
      <c r="A450" s="92">
        <v>14470076</v>
      </c>
      <c r="B450" s="94" t="s">
        <v>4970</v>
      </c>
      <c r="C450" s="89" t="s">
        <v>1727</v>
      </c>
      <c r="D450" s="91" t="s">
        <v>5445</v>
      </c>
    </row>
    <row r="451" spans="1:4" x14ac:dyDescent="0.25">
      <c r="A451" s="92">
        <v>14470077</v>
      </c>
      <c r="B451" s="96" t="s">
        <v>4965</v>
      </c>
      <c r="C451" s="89" t="s">
        <v>1626</v>
      </c>
      <c r="D451" s="91" t="s">
        <v>5447</v>
      </c>
    </row>
    <row r="452" spans="1:4" x14ac:dyDescent="0.25">
      <c r="A452" s="82">
        <v>14470078</v>
      </c>
      <c r="B452" s="94" t="s">
        <v>4970</v>
      </c>
      <c r="C452" s="89" t="s">
        <v>1728</v>
      </c>
      <c r="D452" s="91" t="s">
        <v>5445</v>
      </c>
    </row>
    <row r="453" spans="1:4" x14ac:dyDescent="0.25">
      <c r="A453" s="84">
        <v>14470079</v>
      </c>
      <c r="B453" s="96" t="s">
        <v>4965</v>
      </c>
      <c r="C453" s="88" t="s">
        <v>1627</v>
      </c>
      <c r="D453" s="91" t="s">
        <v>5445</v>
      </c>
    </row>
    <row r="454" spans="1:4" x14ac:dyDescent="0.25">
      <c r="A454" s="92">
        <v>14470080</v>
      </c>
      <c r="B454" s="94" t="s">
        <v>4970</v>
      </c>
      <c r="C454" s="89" t="s">
        <v>1729</v>
      </c>
      <c r="D454" s="91" t="s">
        <v>5445</v>
      </c>
    </row>
    <row r="455" spans="1:4" x14ac:dyDescent="0.25">
      <c r="A455" s="92">
        <v>14470082</v>
      </c>
      <c r="B455" s="96" t="s">
        <v>4965</v>
      </c>
      <c r="C455" s="89" t="s">
        <v>1628</v>
      </c>
      <c r="D455" s="91" t="s">
        <v>5445</v>
      </c>
    </row>
    <row r="456" spans="1:4" x14ac:dyDescent="0.25">
      <c r="A456" s="82">
        <v>14470083</v>
      </c>
      <c r="B456" s="94" t="s">
        <v>4970</v>
      </c>
      <c r="C456" s="89" t="s">
        <v>1730</v>
      </c>
      <c r="D456" s="91" t="s">
        <v>5445</v>
      </c>
    </row>
    <row r="457" spans="1:4" x14ac:dyDescent="0.25">
      <c r="A457" s="82">
        <v>14470084</v>
      </c>
      <c r="B457" s="96" t="s">
        <v>4965</v>
      </c>
      <c r="C457" s="89" t="s">
        <v>1629</v>
      </c>
      <c r="D457" s="91" t="s">
        <v>5445</v>
      </c>
    </row>
    <row r="458" spans="1:4" x14ac:dyDescent="0.25">
      <c r="A458" s="92">
        <v>14470085</v>
      </c>
      <c r="B458" s="94" t="s">
        <v>4970</v>
      </c>
      <c r="C458" s="89" t="s">
        <v>1731</v>
      </c>
      <c r="D458" s="91" t="s">
        <v>5445</v>
      </c>
    </row>
    <row r="459" spans="1:4" x14ac:dyDescent="0.25">
      <c r="A459" s="82">
        <v>14470086</v>
      </c>
      <c r="B459" s="94" t="s">
        <v>4970</v>
      </c>
      <c r="C459" s="89" t="s">
        <v>1732</v>
      </c>
      <c r="D459" s="91" t="s">
        <v>5445</v>
      </c>
    </row>
    <row r="460" spans="1:4" x14ac:dyDescent="0.25">
      <c r="A460" s="92">
        <v>14470087</v>
      </c>
      <c r="B460" s="94" t="s">
        <v>4970</v>
      </c>
      <c r="C460" s="89" t="s">
        <v>1733</v>
      </c>
      <c r="D460" s="91" t="s">
        <v>5445</v>
      </c>
    </row>
    <row r="461" spans="1:4" x14ac:dyDescent="0.25">
      <c r="A461" s="92">
        <v>14470088</v>
      </c>
      <c r="B461" s="94" t="s">
        <v>4970</v>
      </c>
      <c r="C461" s="89" t="s">
        <v>1734</v>
      </c>
      <c r="D461" s="91" t="s">
        <v>5445</v>
      </c>
    </row>
    <row r="462" spans="1:4" x14ac:dyDescent="0.25">
      <c r="A462" s="84">
        <v>14470089</v>
      </c>
      <c r="B462" s="94" t="s">
        <v>4970</v>
      </c>
      <c r="C462" s="88" t="s">
        <v>1735</v>
      </c>
      <c r="D462" s="91" t="s">
        <v>5445</v>
      </c>
    </row>
    <row r="463" spans="1:4" x14ac:dyDescent="0.25">
      <c r="A463" s="92">
        <v>14470090</v>
      </c>
      <c r="B463" s="94" t="s">
        <v>4970</v>
      </c>
      <c r="C463" s="89" t="s">
        <v>1736</v>
      </c>
      <c r="D463" s="91" t="s">
        <v>5445</v>
      </c>
    </row>
    <row r="464" spans="1:4" x14ac:dyDescent="0.25">
      <c r="A464" s="92">
        <v>14470091</v>
      </c>
      <c r="B464" s="94" t="s">
        <v>4970</v>
      </c>
      <c r="C464" s="89" t="s">
        <v>1737</v>
      </c>
      <c r="D464" s="91" t="s">
        <v>5447</v>
      </c>
    </row>
    <row r="465" spans="1:4" x14ac:dyDescent="0.25">
      <c r="A465" s="92">
        <v>14470092</v>
      </c>
      <c r="B465" s="94" t="s">
        <v>4970</v>
      </c>
      <c r="C465" s="89" t="s">
        <v>1738</v>
      </c>
      <c r="D465" s="91" t="s">
        <v>5447</v>
      </c>
    </row>
    <row r="466" spans="1:4" x14ac:dyDescent="0.25">
      <c r="A466" s="92">
        <v>14470094</v>
      </c>
      <c r="B466" s="96" t="s">
        <v>4965</v>
      </c>
      <c r="C466" t="s">
        <v>1630</v>
      </c>
      <c r="D466" s="91" t="s">
        <v>5447</v>
      </c>
    </row>
    <row r="467" spans="1:4" x14ac:dyDescent="0.25">
      <c r="A467" s="92">
        <v>14470095</v>
      </c>
      <c r="B467" s="94" t="s">
        <v>4970</v>
      </c>
      <c r="C467" s="89" t="s">
        <v>1739</v>
      </c>
      <c r="D467" s="91" t="s">
        <v>5445</v>
      </c>
    </row>
    <row r="468" spans="1:4" x14ac:dyDescent="0.25">
      <c r="A468" s="92">
        <v>14470097</v>
      </c>
      <c r="B468" s="94" t="s">
        <v>4970</v>
      </c>
      <c r="C468" s="89" t="s">
        <v>1740</v>
      </c>
      <c r="D468" s="91" t="s">
        <v>5447</v>
      </c>
    </row>
    <row r="469" spans="1:4" x14ac:dyDescent="0.25">
      <c r="A469" s="92">
        <v>14470098</v>
      </c>
      <c r="B469" s="94" t="s">
        <v>4970</v>
      </c>
      <c r="C469" s="89" t="s">
        <v>1741</v>
      </c>
      <c r="D469" s="91" t="s">
        <v>5447</v>
      </c>
    </row>
    <row r="470" spans="1:4" x14ac:dyDescent="0.25">
      <c r="A470" s="92">
        <v>14470100</v>
      </c>
      <c r="B470" s="96" t="s">
        <v>4965</v>
      </c>
      <c r="C470" s="89" t="s">
        <v>1631</v>
      </c>
      <c r="D470" s="91" t="s">
        <v>5447</v>
      </c>
    </row>
    <row r="471" spans="1:4" x14ac:dyDescent="0.25">
      <c r="A471" s="92">
        <v>14470101</v>
      </c>
      <c r="B471" s="94" t="s">
        <v>4970</v>
      </c>
      <c r="C471" s="89" t="s">
        <v>1742</v>
      </c>
      <c r="D471" s="91" t="s">
        <v>5445</v>
      </c>
    </row>
    <row r="472" spans="1:4" x14ac:dyDescent="0.25">
      <c r="A472" s="92">
        <v>14470103</v>
      </c>
      <c r="B472" s="94" t="s">
        <v>4970</v>
      </c>
      <c r="C472" s="89" t="s">
        <v>5332</v>
      </c>
      <c r="D472" s="91" t="s">
        <v>5447</v>
      </c>
    </row>
    <row r="473" spans="1:4" x14ac:dyDescent="0.25">
      <c r="A473" s="92">
        <v>14470104</v>
      </c>
      <c r="B473" s="94" t="s">
        <v>4970</v>
      </c>
      <c r="C473" s="89" t="s">
        <v>1743</v>
      </c>
      <c r="D473" s="91" t="s">
        <v>5445</v>
      </c>
    </row>
    <row r="474" spans="1:4" x14ac:dyDescent="0.25">
      <c r="A474" s="92">
        <v>14470105</v>
      </c>
      <c r="B474" s="94" t="s">
        <v>4971</v>
      </c>
      <c r="C474" s="89" t="s">
        <v>4644</v>
      </c>
      <c r="D474" s="91" t="s">
        <v>5445</v>
      </c>
    </row>
    <row r="475" spans="1:4" x14ac:dyDescent="0.25">
      <c r="A475" s="92">
        <v>14470106</v>
      </c>
      <c r="B475" s="94" t="s">
        <v>4971</v>
      </c>
      <c r="C475" s="89" t="s">
        <v>1640</v>
      </c>
      <c r="D475" s="91" t="s">
        <v>5445</v>
      </c>
    </row>
    <row r="476" spans="1:4" x14ac:dyDescent="0.25">
      <c r="A476" s="92">
        <v>14470107</v>
      </c>
      <c r="B476" s="94" t="s">
        <v>4971</v>
      </c>
      <c r="C476" s="89" t="s">
        <v>1641</v>
      </c>
      <c r="D476" s="91" t="s">
        <v>5445</v>
      </c>
    </row>
    <row r="477" spans="1:4" x14ac:dyDescent="0.25">
      <c r="A477" s="92">
        <v>14470108</v>
      </c>
      <c r="B477" s="94" t="s">
        <v>4971</v>
      </c>
      <c r="C477" s="89" t="s">
        <v>1642</v>
      </c>
      <c r="D477" s="91" t="s">
        <v>5445</v>
      </c>
    </row>
    <row r="478" spans="1:4" x14ac:dyDescent="0.25">
      <c r="A478" s="92">
        <v>14470109</v>
      </c>
      <c r="B478" s="94" t="s">
        <v>4971</v>
      </c>
      <c r="C478" s="89" t="s">
        <v>1643</v>
      </c>
      <c r="D478" s="91" t="s">
        <v>5445</v>
      </c>
    </row>
    <row r="479" spans="1:4" x14ac:dyDescent="0.25">
      <c r="A479" s="92">
        <v>14470110</v>
      </c>
      <c r="B479" s="94" t="s">
        <v>4971</v>
      </c>
      <c r="C479" t="s">
        <v>1644</v>
      </c>
      <c r="D479" s="91" t="s">
        <v>5447</v>
      </c>
    </row>
    <row r="480" spans="1:4" x14ac:dyDescent="0.25">
      <c r="A480" s="92">
        <v>14470111</v>
      </c>
      <c r="B480" s="94" t="s">
        <v>4971</v>
      </c>
      <c r="C480" s="89" t="s">
        <v>1645</v>
      </c>
      <c r="D480" s="91" t="s">
        <v>5445</v>
      </c>
    </row>
    <row r="481" spans="1:4" x14ac:dyDescent="0.25">
      <c r="A481" s="92">
        <v>14470112</v>
      </c>
      <c r="B481" s="94" t="s">
        <v>4971</v>
      </c>
      <c r="C481" s="89" t="s">
        <v>1646</v>
      </c>
      <c r="D481" s="91" t="s">
        <v>5445</v>
      </c>
    </row>
    <row r="482" spans="1:4" x14ac:dyDescent="0.25">
      <c r="A482" s="92">
        <v>14470113</v>
      </c>
      <c r="B482" s="94" t="s">
        <v>4971</v>
      </c>
      <c r="C482" s="89" t="s">
        <v>1647</v>
      </c>
      <c r="D482" s="91" t="s">
        <v>5445</v>
      </c>
    </row>
    <row r="483" spans="1:4" x14ac:dyDescent="0.25">
      <c r="A483" s="92">
        <v>14470114</v>
      </c>
      <c r="B483" s="94" t="s">
        <v>4971</v>
      </c>
      <c r="C483" s="89" t="s">
        <v>1648</v>
      </c>
      <c r="D483" s="91" t="s">
        <v>5445</v>
      </c>
    </row>
    <row r="484" spans="1:4" x14ac:dyDescent="0.25">
      <c r="A484" s="92">
        <v>14470115</v>
      </c>
      <c r="B484" s="94" t="s">
        <v>4971</v>
      </c>
      <c r="C484" s="89" t="s">
        <v>1649</v>
      </c>
      <c r="D484" s="91" t="s">
        <v>5445</v>
      </c>
    </row>
    <row r="485" spans="1:4" x14ac:dyDescent="0.25">
      <c r="A485" s="92">
        <v>14470116</v>
      </c>
      <c r="B485" s="94" t="s">
        <v>4971</v>
      </c>
      <c r="C485" s="89" t="s">
        <v>1650</v>
      </c>
      <c r="D485" s="91" t="s">
        <v>5447</v>
      </c>
    </row>
    <row r="486" spans="1:4" x14ac:dyDescent="0.25">
      <c r="A486" s="92">
        <v>14470117</v>
      </c>
      <c r="B486" s="94" t="s">
        <v>4971</v>
      </c>
      <c r="C486" s="89" t="s">
        <v>1651</v>
      </c>
      <c r="D486" s="91" t="s">
        <v>5445</v>
      </c>
    </row>
    <row r="487" spans="1:4" x14ac:dyDescent="0.25">
      <c r="A487" s="92">
        <v>14470118</v>
      </c>
      <c r="B487" s="94" t="s">
        <v>4971</v>
      </c>
      <c r="C487" s="89" t="s">
        <v>1652</v>
      </c>
      <c r="D487" s="91" t="s">
        <v>5445</v>
      </c>
    </row>
    <row r="488" spans="1:4" x14ac:dyDescent="0.25">
      <c r="A488" s="92">
        <v>14470119</v>
      </c>
      <c r="B488" s="94" t="s">
        <v>4971</v>
      </c>
      <c r="C488" s="89" t="s">
        <v>1653</v>
      </c>
      <c r="D488" s="91" t="s">
        <v>5445</v>
      </c>
    </row>
    <row r="489" spans="1:4" x14ac:dyDescent="0.25">
      <c r="A489" s="92">
        <v>14470120</v>
      </c>
      <c r="B489" s="94" t="s">
        <v>4971</v>
      </c>
      <c r="C489" s="89" t="s">
        <v>1654</v>
      </c>
      <c r="D489" s="91" t="s">
        <v>5445</v>
      </c>
    </row>
    <row r="490" spans="1:4" x14ac:dyDescent="0.25">
      <c r="A490" s="92">
        <v>14470121</v>
      </c>
      <c r="B490" s="94" t="s">
        <v>4971</v>
      </c>
      <c r="C490" s="89" t="s">
        <v>5333</v>
      </c>
      <c r="D490" s="91" t="s">
        <v>5445</v>
      </c>
    </row>
    <row r="491" spans="1:4" x14ac:dyDescent="0.25">
      <c r="A491" s="92">
        <v>14470122</v>
      </c>
      <c r="B491" s="94" t="s">
        <v>4971</v>
      </c>
      <c r="C491" s="89" t="s">
        <v>1655</v>
      </c>
      <c r="D491" s="91" t="s">
        <v>5445</v>
      </c>
    </row>
    <row r="492" spans="1:4" x14ac:dyDescent="0.25">
      <c r="A492" s="92">
        <v>14470123</v>
      </c>
      <c r="B492" s="94" t="s">
        <v>4971</v>
      </c>
      <c r="C492" s="89" t="s">
        <v>1656</v>
      </c>
      <c r="D492" s="91" t="s">
        <v>5445</v>
      </c>
    </row>
    <row r="493" spans="1:4" x14ac:dyDescent="0.25">
      <c r="A493" s="92">
        <v>14470124</v>
      </c>
      <c r="B493" s="94" t="s">
        <v>4971</v>
      </c>
      <c r="C493" s="89" t="s">
        <v>1657</v>
      </c>
      <c r="D493" s="91" t="s">
        <v>5445</v>
      </c>
    </row>
    <row r="494" spans="1:4" x14ac:dyDescent="0.25">
      <c r="A494" s="92">
        <v>14470126</v>
      </c>
      <c r="B494" s="94" t="s">
        <v>4971</v>
      </c>
      <c r="C494" s="89" t="s">
        <v>5334</v>
      </c>
      <c r="D494" s="91" t="s">
        <v>5445</v>
      </c>
    </row>
    <row r="495" spans="1:4" x14ac:dyDescent="0.25">
      <c r="A495" s="92">
        <v>14470127</v>
      </c>
      <c r="B495" s="94" t="s">
        <v>4971</v>
      </c>
      <c r="C495" s="89" t="s">
        <v>1658</v>
      </c>
      <c r="D495" s="91" t="s">
        <v>5445</v>
      </c>
    </row>
    <row r="496" spans="1:4" x14ac:dyDescent="0.25">
      <c r="A496" s="92">
        <v>14470128</v>
      </c>
      <c r="B496" s="94" t="s">
        <v>4971</v>
      </c>
      <c r="C496" s="89" t="s">
        <v>1659</v>
      </c>
      <c r="D496" s="91" t="s">
        <v>5445</v>
      </c>
    </row>
    <row r="497" spans="1:4" x14ac:dyDescent="0.25">
      <c r="A497" s="92">
        <v>14470129</v>
      </c>
      <c r="B497" s="94" t="s">
        <v>4971</v>
      </c>
      <c r="C497" s="89" t="s">
        <v>1660</v>
      </c>
      <c r="D497" s="91" t="s">
        <v>5445</v>
      </c>
    </row>
    <row r="498" spans="1:4" x14ac:dyDescent="0.25">
      <c r="A498" s="84">
        <v>14470130</v>
      </c>
      <c r="B498" s="94" t="s">
        <v>4971</v>
      </c>
      <c r="C498" s="88" t="s">
        <v>1661</v>
      </c>
      <c r="D498" s="91" t="s">
        <v>5445</v>
      </c>
    </row>
    <row r="499" spans="1:4" x14ac:dyDescent="0.25">
      <c r="A499" s="92">
        <v>14470131</v>
      </c>
      <c r="B499" s="94" t="s">
        <v>4971</v>
      </c>
      <c r="C499" s="89" t="s">
        <v>1662</v>
      </c>
      <c r="D499" s="91" t="s">
        <v>5445</v>
      </c>
    </row>
    <row r="500" spans="1:4" x14ac:dyDescent="0.25">
      <c r="A500" s="92">
        <v>14470132</v>
      </c>
      <c r="B500" s="94" t="s">
        <v>4971</v>
      </c>
      <c r="C500" t="s">
        <v>1663</v>
      </c>
      <c r="D500" s="91" t="s">
        <v>5447</v>
      </c>
    </row>
    <row r="501" spans="1:4" x14ac:dyDescent="0.25">
      <c r="A501" s="92">
        <v>14470133</v>
      </c>
      <c r="B501" s="94" t="s">
        <v>4971</v>
      </c>
      <c r="C501" s="89" t="s">
        <v>1664</v>
      </c>
      <c r="D501" s="91" t="s">
        <v>5445</v>
      </c>
    </row>
    <row r="502" spans="1:4" x14ac:dyDescent="0.25">
      <c r="A502" s="84">
        <v>14470134</v>
      </c>
      <c r="B502" s="94" t="s">
        <v>4971</v>
      </c>
      <c r="C502" s="88" t="s">
        <v>1665</v>
      </c>
      <c r="D502" s="91" t="s">
        <v>5445</v>
      </c>
    </row>
    <row r="503" spans="1:4" x14ac:dyDescent="0.25">
      <c r="A503" s="92">
        <v>14470135</v>
      </c>
      <c r="B503" s="94" t="s">
        <v>4971</v>
      </c>
      <c r="C503" s="89" t="s">
        <v>1666</v>
      </c>
      <c r="D503" s="91" t="s">
        <v>5445</v>
      </c>
    </row>
    <row r="504" spans="1:4" x14ac:dyDescent="0.25">
      <c r="A504" s="92">
        <v>14470136</v>
      </c>
      <c r="B504" s="94" t="s">
        <v>4971</v>
      </c>
      <c r="C504" s="89" t="s">
        <v>1667</v>
      </c>
      <c r="D504" s="91" t="s">
        <v>5445</v>
      </c>
    </row>
    <row r="505" spans="1:4" x14ac:dyDescent="0.25">
      <c r="A505" s="92">
        <v>14470137</v>
      </c>
      <c r="B505" s="96" t="s">
        <v>4965</v>
      </c>
      <c r="C505" t="s">
        <v>1632</v>
      </c>
      <c r="D505" s="91" t="s">
        <v>5447</v>
      </c>
    </row>
    <row r="506" spans="1:4" x14ac:dyDescent="0.25">
      <c r="A506" s="92">
        <v>14470138</v>
      </c>
      <c r="B506" s="94" t="s">
        <v>4971</v>
      </c>
      <c r="C506" s="89" t="s">
        <v>1668</v>
      </c>
      <c r="D506" s="91" t="s">
        <v>5447</v>
      </c>
    </row>
    <row r="507" spans="1:4" x14ac:dyDescent="0.25">
      <c r="A507" s="92">
        <v>14470139</v>
      </c>
      <c r="B507" s="94" t="s">
        <v>4971</v>
      </c>
      <c r="C507" s="89" t="s">
        <v>1669</v>
      </c>
      <c r="D507" s="91" t="s">
        <v>5447</v>
      </c>
    </row>
    <row r="508" spans="1:4" x14ac:dyDescent="0.25">
      <c r="A508" s="82">
        <v>14470140</v>
      </c>
      <c r="B508" s="94" t="s">
        <v>4984</v>
      </c>
      <c r="C508" s="87" t="s">
        <v>1836</v>
      </c>
      <c r="D508" s="91" t="s">
        <v>5445</v>
      </c>
    </row>
    <row r="509" spans="1:4" x14ac:dyDescent="0.25">
      <c r="A509" s="84">
        <v>14470141</v>
      </c>
      <c r="B509" s="94" t="s">
        <v>4971</v>
      </c>
      <c r="C509" s="88" t="s">
        <v>1670</v>
      </c>
      <c r="D509" s="91" t="s">
        <v>5445</v>
      </c>
    </row>
    <row r="510" spans="1:4" x14ac:dyDescent="0.25">
      <c r="A510" s="92">
        <v>14470142</v>
      </c>
      <c r="B510" s="94" t="s">
        <v>4971</v>
      </c>
      <c r="C510" s="89" t="s">
        <v>1671</v>
      </c>
      <c r="D510" s="91" t="s">
        <v>5445</v>
      </c>
    </row>
    <row r="511" spans="1:4" x14ac:dyDescent="0.25">
      <c r="A511" s="84">
        <v>14470143</v>
      </c>
      <c r="B511" s="94" t="s">
        <v>4971</v>
      </c>
      <c r="C511" s="88" t="s">
        <v>4973</v>
      </c>
      <c r="D511" s="91" t="s">
        <v>5445</v>
      </c>
    </row>
    <row r="512" spans="1:4" x14ac:dyDescent="0.25">
      <c r="A512" s="92">
        <v>14470144</v>
      </c>
      <c r="B512" s="94" t="s">
        <v>4971</v>
      </c>
      <c r="C512" s="89" t="s">
        <v>1672</v>
      </c>
      <c r="D512" s="91" t="s">
        <v>5447</v>
      </c>
    </row>
    <row r="513" spans="1:4" x14ac:dyDescent="0.25">
      <c r="A513" s="92">
        <v>14470145</v>
      </c>
      <c r="B513" s="94" t="s">
        <v>4971</v>
      </c>
      <c r="C513" s="89" t="s">
        <v>1673</v>
      </c>
      <c r="D513" s="91" t="s">
        <v>5445</v>
      </c>
    </row>
    <row r="514" spans="1:4" x14ac:dyDescent="0.25">
      <c r="A514" s="92">
        <v>14470146</v>
      </c>
      <c r="B514" s="94" t="s">
        <v>4971</v>
      </c>
      <c r="C514" s="89" t="s">
        <v>1674</v>
      </c>
      <c r="D514" s="91" t="s">
        <v>5447</v>
      </c>
    </row>
    <row r="515" spans="1:4" x14ac:dyDescent="0.25">
      <c r="A515" s="92">
        <v>14470147</v>
      </c>
      <c r="B515" s="94" t="s">
        <v>4971</v>
      </c>
      <c r="C515" s="89" t="s">
        <v>1675</v>
      </c>
      <c r="D515" s="91" t="s">
        <v>5447</v>
      </c>
    </row>
    <row r="516" spans="1:4" x14ac:dyDescent="0.25">
      <c r="A516" s="92">
        <v>14470149</v>
      </c>
      <c r="B516" s="94" t="s">
        <v>4975</v>
      </c>
      <c r="C516" s="89" t="s">
        <v>1757</v>
      </c>
      <c r="D516" s="91" t="s">
        <v>5445</v>
      </c>
    </row>
    <row r="517" spans="1:4" x14ac:dyDescent="0.25">
      <c r="A517" s="92">
        <v>14470150</v>
      </c>
      <c r="B517" s="94" t="s">
        <v>4975</v>
      </c>
      <c r="C517" s="89" t="s">
        <v>1758</v>
      </c>
      <c r="D517" s="91" t="s">
        <v>5447</v>
      </c>
    </row>
    <row r="518" spans="1:4" x14ac:dyDescent="0.25">
      <c r="A518" s="92">
        <v>14470151</v>
      </c>
      <c r="B518" s="94" t="s">
        <v>4971</v>
      </c>
      <c r="C518" t="s">
        <v>1676</v>
      </c>
      <c r="D518" s="91" t="s">
        <v>5447</v>
      </c>
    </row>
    <row r="519" spans="1:4" x14ac:dyDescent="0.25">
      <c r="A519" s="92">
        <v>14470152</v>
      </c>
      <c r="B519" s="94" t="s">
        <v>4975</v>
      </c>
      <c r="C519" s="89" t="s">
        <v>1759</v>
      </c>
      <c r="D519" s="91" t="s">
        <v>5445</v>
      </c>
    </row>
    <row r="520" spans="1:4" x14ac:dyDescent="0.25">
      <c r="A520" s="92">
        <v>14470154</v>
      </c>
      <c r="B520" s="94" t="s">
        <v>4975</v>
      </c>
      <c r="C520" s="89" t="s">
        <v>1760</v>
      </c>
      <c r="D520" s="91" t="s">
        <v>5445</v>
      </c>
    </row>
    <row r="521" spans="1:4" x14ac:dyDescent="0.25">
      <c r="A521" s="92">
        <v>14470155</v>
      </c>
      <c r="B521" s="94" t="s">
        <v>4971</v>
      </c>
      <c r="C521" s="89" t="s">
        <v>1677</v>
      </c>
      <c r="D521" s="91" t="s">
        <v>5445</v>
      </c>
    </row>
    <row r="522" spans="1:4" x14ac:dyDescent="0.25">
      <c r="A522" s="92">
        <v>14470156</v>
      </c>
      <c r="B522" s="94" t="s">
        <v>4975</v>
      </c>
      <c r="C522" s="89" t="s">
        <v>5335</v>
      </c>
      <c r="D522" s="91" t="s">
        <v>5445</v>
      </c>
    </row>
    <row r="523" spans="1:4" x14ac:dyDescent="0.25">
      <c r="A523" s="92">
        <v>14470157</v>
      </c>
      <c r="B523" s="94" t="s">
        <v>4975</v>
      </c>
      <c r="C523" s="89" t="s">
        <v>1761</v>
      </c>
      <c r="D523" s="91" t="s">
        <v>5445</v>
      </c>
    </row>
    <row r="524" spans="1:4" x14ac:dyDescent="0.25">
      <c r="A524" s="92">
        <v>14470158</v>
      </c>
      <c r="B524" s="94" t="s">
        <v>4975</v>
      </c>
      <c r="C524" s="89" t="s">
        <v>1762</v>
      </c>
      <c r="D524" s="91" t="s">
        <v>5445</v>
      </c>
    </row>
    <row r="525" spans="1:4" x14ac:dyDescent="0.25">
      <c r="A525" s="92">
        <v>14470160</v>
      </c>
      <c r="B525" s="94" t="s">
        <v>4975</v>
      </c>
      <c r="C525" s="89" t="s">
        <v>1763</v>
      </c>
      <c r="D525" s="91" t="s">
        <v>5445</v>
      </c>
    </row>
    <row r="526" spans="1:4" x14ac:dyDescent="0.25">
      <c r="A526" s="92">
        <v>14470161</v>
      </c>
      <c r="B526" s="94" t="s">
        <v>4981</v>
      </c>
      <c r="C526" t="s">
        <v>1782</v>
      </c>
      <c r="D526" s="91" t="s">
        <v>5447</v>
      </c>
    </row>
    <row r="527" spans="1:4" x14ac:dyDescent="0.25">
      <c r="A527" s="92">
        <v>14470162</v>
      </c>
      <c r="B527" s="94" t="s">
        <v>4981</v>
      </c>
      <c r="C527" s="89" t="s">
        <v>1783</v>
      </c>
      <c r="D527" s="91" t="s">
        <v>5447</v>
      </c>
    </row>
    <row r="528" spans="1:4" x14ac:dyDescent="0.25">
      <c r="A528" s="92">
        <v>14470163</v>
      </c>
      <c r="B528" s="94" t="s">
        <v>4981</v>
      </c>
      <c r="C528" s="89" t="s">
        <v>1784</v>
      </c>
      <c r="D528" s="91" t="s">
        <v>5445</v>
      </c>
    </row>
    <row r="529" spans="1:4" x14ac:dyDescent="0.25">
      <c r="A529" s="92">
        <v>14470164</v>
      </c>
      <c r="B529" s="94" t="s">
        <v>4981</v>
      </c>
      <c r="C529" s="89" t="s">
        <v>1785</v>
      </c>
      <c r="D529" s="91" t="s">
        <v>5447</v>
      </c>
    </row>
    <row r="530" spans="1:4" x14ac:dyDescent="0.25">
      <c r="A530" s="82">
        <v>14470165</v>
      </c>
      <c r="B530" s="94" t="s">
        <v>4981</v>
      </c>
      <c r="C530" s="89" t="s">
        <v>1786</v>
      </c>
      <c r="D530" s="91" t="s">
        <v>5445</v>
      </c>
    </row>
    <row r="531" spans="1:4" x14ac:dyDescent="0.25">
      <c r="A531" s="92">
        <v>14470166</v>
      </c>
      <c r="B531" s="94" t="s">
        <v>4981</v>
      </c>
      <c r="C531" t="s">
        <v>1787</v>
      </c>
      <c r="D531" s="91" t="s">
        <v>5447</v>
      </c>
    </row>
    <row r="532" spans="1:4" x14ac:dyDescent="0.25">
      <c r="A532" s="92">
        <v>14470167</v>
      </c>
      <c r="B532" s="94" t="s">
        <v>4981</v>
      </c>
      <c r="C532" s="89" t="s">
        <v>1788</v>
      </c>
      <c r="D532" s="91" t="s">
        <v>5447</v>
      </c>
    </row>
    <row r="533" spans="1:4" x14ac:dyDescent="0.25">
      <c r="A533" s="92">
        <v>14470168</v>
      </c>
      <c r="B533" s="94" t="s">
        <v>4981</v>
      </c>
      <c r="C533" t="s">
        <v>1790</v>
      </c>
      <c r="D533" s="91" t="s">
        <v>5447</v>
      </c>
    </row>
    <row r="534" spans="1:4" x14ac:dyDescent="0.25">
      <c r="A534" s="92">
        <v>14470169</v>
      </c>
      <c r="B534" s="94" t="s">
        <v>4981</v>
      </c>
      <c r="C534" s="89" t="s">
        <v>1791</v>
      </c>
      <c r="D534" s="91" t="s">
        <v>5445</v>
      </c>
    </row>
    <row r="535" spans="1:4" x14ac:dyDescent="0.25">
      <c r="A535" s="92">
        <v>14470170</v>
      </c>
      <c r="B535" s="94" t="s">
        <v>4981</v>
      </c>
      <c r="C535" s="89" t="s">
        <v>1792</v>
      </c>
      <c r="D535" s="91" t="s">
        <v>5447</v>
      </c>
    </row>
    <row r="536" spans="1:4" x14ac:dyDescent="0.25">
      <c r="A536" s="92">
        <v>14470171</v>
      </c>
      <c r="B536" s="94" t="s">
        <v>4981</v>
      </c>
      <c r="C536" t="s">
        <v>1793</v>
      </c>
      <c r="D536" s="91" t="s">
        <v>5447</v>
      </c>
    </row>
    <row r="537" spans="1:4" x14ac:dyDescent="0.25">
      <c r="A537" s="92">
        <v>14470172</v>
      </c>
      <c r="B537" s="94" t="s">
        <v>4981</v>
      </c>
      <c r="C537" s="89" t="s">
        <v>1794</v>
      </c>
      <c r="D537" s="91" t="s">
        <v>5447</v>
      </c>
    </row>
    <row r="538" spans="1:4" x14ac:dyDescent="0.25">
      <c r="A538" s="92">
        <v>14470173</v>
      </c>
      <c r="B538" s="94" t="s">
        <v>4981</v>
      </c>
      <c r="C538" s="89" t="s">
        <v>1795</v>
      </c>
      <c r="D538" s="91" t="s">
        <v>5447</v>
      </c>
    </row>
    <row r="539" spans="1:4" x14ac:dyDescent="0.25">
      <c r="A539" s="92">
        <v>14470175</v>
      </c>
      <c r="B539" s="94" t="s">
        <v>4971</v>
      </c>
      <c r="C539" s="89" t="s">
        <v>4619</v>
      </c>
      <c r="D539" s="91" t="s">
        <v>5445</v>
      </c>
    </row>
    <row r="540" spans="1:4" x14ac:dyDescent="0.25">
      <c r="A540" s="92">
        <v>14470176</v>
      </c>
      <c r="B540" s="94" t="s">
        <v>4981</v>
      </c>
      <c r="C540" s="89" t="s">
        <v>1796</v>
      </c>
      <c r="D540" s="91" t="s">
        <v>5445</v>
      </c>
    </row>
    <row r="541" spans="1:4" x14ac:dyDescent="0.25">
      <c r="A541" s="92">
        <v>14470177</v>
      </c>
      <c r="B541" s="94" t="s">
        <v>4981</v>
      </c>
      <c r="C541" s="89" t="s">
        <v>5336</v>
      </c>
      <c r="D541" s="91" t="s">
        <v>5445</v>
      </c>
    </row>
    <row r="542" spans="1:4" x14ac:dyDescent="0.25">
      <c r="A542" s="92">
        <v>14470178</v>
      </c>
      <c r="B542" s="94" t="s">
        <v>4981</v>
      </c>
      <c r="C542" s="89" t="s">
        <v>1797</v>
      </c>
      <c r="D542" s="91" t="s">
        <v>5445</v>
      </c>
    </row>
    <row r="543" spans="1:4" x14ac:dyDescent="0.25">
      <c r="A543" s="92">
        <v>14470179</v>
      </c>
      <c r="B543" s="94" t="s">
        <v>4981</v>
      </c>
      <c r="C543" s="89" t="s">
        <v>1798</v>
      </c>
      <c r="D543" s="91" t="s">
        <v>5445</v>
      </c>
    </row>
    <row r="544" spans="1:4" x14ac:dyDescent="0.25">
      <c r="A544" s="92">
        <v>14470180</v>
      </c>
      <c r="B544" s="94" t="s">
        <v>4981</v>
      </c>
      <c r="C544" t="s">
        <v>1799</v>
      </c>
      <c r="D544" s="91" t="s">
        <v>5447</v>
      </c>
    </row>
    <row r="545" spans="1:4" x14ac:dyDescent="0.25">
      <c r="A545" s="92">
        <v>14470181</v>
      </c>
      <c r="B545" s="94" t="s">
        <v>4981</v>
      </c>
      <c r="C545" s="89" t="s">
        <v>1800</v>
      </c>
      <c r="D545" s="91" t="s">
        <v>5447</v>
      </c>
    </row>
    <row r="546" spans="1:4" x14ac:dyDescent="0.25">
      <c r="A546" s="92">
        <v>14470182</v>
      </c>
      <c r="B546" s="94" t="s">
        <v>4975</v>
      </c>
      <c r="C546" s="89" t="s">
        <v>1764</v>
      </c>
      <c r="D546" s="91" t="s">
        <v>5445</v>
      </c>
    </row>
    <row r="547" spans="1:4" x14ac:dyDescent="0.25">
      <c r="A547" s="92">
        <v>14470183</v>
      </c>
      <c r="B547" s="94" t="s">
        <v>4975</v>
      </c>
      <c r="C547" s="89" t="s">
        <v>1765</v>
      </c>
      <c r="D547" s="91" t="s">
        <v>5445</v>
      </c>
    </row>
    <row r="548" spans="1:4" x14ac:dyDescent="0.25">
      <c r="A548" s="92">
        <v>14470184</v>
      </c>
      <c r="B548" s="94" t="s">
        <v>4981</v>
      </c>
      <c r="C548" s="89" t="s">
        <v>1801</v>
      </c>
      <c r="D548" s="91" t="s">
        <v>5445</v>
      </c>
    </row>
    <row r="549" spans="1:4" x14ac:dyDescent="0.25">
      <c r="A549" s="84">
        <v>14470185</v>
      </c>
      <c r="B549" s="94" t="s">
        <v>4966</v>
      </c>
      <c r="C549" s="88" t="s">
        <v>1703</v>
      </c>
      <c r="D549" s="91" t="s">
        <v>5445</v>
      </c>
    </row>
    <row r="550" spans="1:4" x14ac:dyDescent="0.25">
      <c r="A550" s="92">
        <v>14470187</v>
      </c>
      <c r="B550" s="94" t="s">
        <v>4966</v>
      </c>
      <c r="C550" s="89" t="s">
        <v>1704</v>
      </c>
      <c r="D550" s="91" t="s">
        <v>5445</v>
      </c>
    </row>
    <row r="551" spans="1:4" x14ac:dyDescent="0.25">
      <c r="A551" s="92">
        <v>14470188</v>
      </c>
      <c r="B551" s="94" t="s">
        <v>4981</v>
      </c>
      <c r="C551" s="89" t="s">
        <v>1802</v>
      </c>
      <c r="D551" s="91" t="s">
        <v>5447</v>
      </c>
    </row>
    <row r="552" spans="1:4" x14ac:dyDescent="0.25">
      <c r="A552" s="92">
        <v>14470189</v>
      </c>
      <c r="B552" s="94" t="s">
        <v>4966</v>
      </c>
      <c r="C552" s="89" t="s">
        <v>1705</v>
      </c>
      <c r="D552" s="91" t="s">
        <v>5445</v>
      </c>
    </row>
    <row r="553" spans="1:4" x14ac:dyDescent="0.25">
      <c r="A553" s="92">
        <v>14470190</v>
      </c>
      <c r="B553" s="94" t="s">
        <v>4966</v>
      </c>
      <c r="C553" t="s">
        <v>1706</v>
      </c>
      <c r="D553" s="91" t="s">
        <v>5447</v>
      </c>
    </row>
    <row r="554" spans="1:4" x14ac:dyDescent="0.25">
      <c r="A554" s="92">
        <v>14470191</v>
      </c>
      <c r="B554" s="94" t="s">
        <v>4966</v>
      </c>
      <c r="C554" s="89" t="s">
        <v>1707</v>
      </c>
      <c r="D554" s="91" t="s">
        <v>5445</v>
      </c>
    </row>
    <row r="555" spans="1:4" x14ac:dyDescent="0.25">
      <c r="A555" s="92">
        <v>14470192</v>
      </c>
      <c r="B555" s="94" t="s">
        <v>4966</v>
      </c>
      <c r="C555" s="89" t="s">
        <v>1708</v>
      </c>
      <c r="D555" s="91" t="s">
        <v>5445</v>
      </c>
    </row>
    <row r="556" spans="1:4" x14ac:dyDescent="0.25">
      <c r="A556" s="92">
        <v>14470194</v>
      </c>
      <c r="B556" s="95" t="s">
        <v>4986</v>
      </c>
      <c r="C556" s="89" t="s">
        <v>1885</v>
      </c>
      <c r="D556" s="91" t="s">
        <v>5445</v>
      </c>
    </row>
    <row r="557" spans="1:4" x14ac:dyDescent="0.25">
      <c r="A557" s="92">
        <v>14470195</v>
      </c>
      <c r="B557" s="95" t="s">
        <v>4986</v>
      </c>
      <c r="C557" s="89" t="s">
        <v>1886</v>
      </c>
      <c r="D557" s="91" t="s">
        <v>5445</v>
      </c>
    </row>
    <row r="558" spans="1:4" x14ac:dyDescent="0.25">
      <c r="A558" s="92">
        <v>14470196</v>
      </c>
      <c r="B558" s="95" t="s">
        <v>4986</v>
      </c>
      <c r="C558" s="89" t="s">
        <v>4645</v>
      </c>
      <c r="D558" s="91" t="s">
        <v>5447</v>
      </c>
    </row>
    <row r="559" spans="1:4" x14ac:dyDescent="0.25">
      <c r="A559" s="92">
        <v>14470197</v>
      </c>
      <c r="B559" s="94" t="s">
        <v>4966</v>
      </c>
      <c r="C559" s="89" t="s">
        <v>1709</v>
      </c>
      <c r="D559" s="91" t="s">
        <v>5445</v>
      </c>
    </row>
    <row r="560" spans="1:4" x14ac:dyDescent="0.25">
      <c r="A560" s="92">
        <v>14470198</v>
      </c>
      <c r="B560" s="94" t="s">
        <v>4966</v>
      </c>
      <c r="C560" s="89" t="s">
        <v>1710</v>
      </c>
      <c r="D560" s="91" t="s">
        <v>5445</v>
      </c>
    </row>
    <row r="561" spans="1:4" x14ac:dyDescent="0.25">
      <c r="A561" s="92">
        <v>14470199</v>
      </c>
      <c r="B561" s="94" t="s">
        <v>4966</v>
      </c>
      <c r="C561" s="89" t="s">
        <v>1711</v>
      </c>
      <c r="D561" s="91" t="s">
        <v>5445</v>
      </c>
    </row>
    <row r="562" spans="1:4" x14ac:dyDescent="0.25">
      <c r="A562" s="92">
        <v>14470200</v>
      </c>
      <c r="B562" s="95" t="s">
        <v>4986</v>
      </c>
      <c r="C562" s="89" t="s">
        <v>1887</v>
      </c>
      <c r="D562" s="91" t="s">
        <v>5445</v>
      </c>
    </row>
    <row r="563" spans="1:4" x14ac:dyDescent="0.25">
      <c r="A563" s="82">
        <v>14470201</v>
      </c>
      <c r="B563" s="94" t="s">
        <v>4981</v>
      </c>
      <c r="C563" s="89" t="s">
        <v>1803</v>
      </c>
      <c r="D563" s="91" t="s">
        <v>5445</v>
      </c>
    </row>
    <row r="564" spans="1:4" x14ac:dyDescent="0.25">
      <c r="A564" s="92">
        <v>14470202</v>
      </c>
      <c r="B564" s="94" t="s">
        <v>4966</v>
      </c>
      <c r="C564" t="s">
        <v>1712</v>
      </c>
      <c r="D564" s="91" t="s">
        <v>5447</v>
      </c>
    </row>
    <row r="565" spans="1:4" x14ac:dyDescent="0.25">
      <c r="A565" s="92">
        <v>14470203</v>
      </c>
      <c r="B565" s="95" t="s">
        <v>4982</v>
      </c>
      <c r="C565" s="89" t="s">
        <v>1820</v>
      </c>
      <c r="D565" s="91" t="s">
        <v>5445</v>
      </c>
    </row>
    <row r="566" spans="1:4" x14ac:dyDescent="0.25">
      <c r="A566" s="92">
        <v>14470204</v>
      </c>
      <c r="B566" s="94" t="s">
        <v>4977</v>
      </c>
      <c r="C566" t="s">
        <v>3991</v>
      </c>
      <c r="D566" s="91" t="s">
        <v>5447</v>
      </c>
    </row>
    <row r="567" spans="1:4" x14ac:dyDescent="0.25">
      <c r="A567" s="92">
        <v>14470205</v>
      </c>
      <c r="B567" s="94" t="s">
        <v>4984</v>
      </c>
      <c r="C567" s="89" t="s">
        <v>1837</v>
      </c>
      <c r="D567" s="91" t="s">
        <v>5445</v>
      </c>
    </row>
    <row r="568" spans="1:4" x14ac:dyDescent="0.25">
      <c r="A568" s="92">
        <v>14470207</v>
      </c>
      <c r="B568" s="94" t="s">
        <v>4977</v>
      </c>
      <c r="C568" s="89" t="s">
        <v>1898</v>
      </c>
      <c r="D568" s="91" t="s">
        <v>5445</v>
      </c>
    </row>
    <row r="569" spans="1:4" x14ac:dyDescent="0.25">
      <c r="A569" s="92">
        <v>14470208</v>
      </c>
      <c r="B569" s="94" t="s">
        <v>4977</v>
      </c>
      <c r="C569" s="89" t="s">
        <v>1899</v>
      </c>
      <c r="D569" s="91" t="s">
        <v>5447</v>
      </c>
    </row>
    <row r="570" spans="1:4" x14ac:dyDescent="0.25">
      <c r="A570" s="92">
        <v>14470209</v>
      </c>
      <c r="B570" s="95" t="s">
        <v>4982</v>
      </c>
      <c r="C570" s="89" t="s">
        <v>1821</v>
      </c>
      <c r="D570" s="91" t="s">
        <v>5445</v>
      </c>
    </row>
    <row r="571" spans="1:4" x14ac:dyDescent="0.25">
      <c r="A571" s="92">
        <v>14470210</v>
      </c>
      <c r="B571" s="95" t="s">
        <v>4982</v>
      </c>
      <c r="C571" s="89" t="s">
        <v>1822</v>
      </c>
      <c r="D571" s="91" t="s">
        <v>5445</v>
      </c>
    </row>
    <row r="572" spans="1:4" x14ac:dyDescent="0.25">
      <c r="A572" s="92">
        <v>14470211</v>
      </c>
      <c r="B572" s="94" t="s">
        <v>4977</v>
      </c>
      <c r="C572" s="89" t="s">
        <v>1900</v>
      </c>
      <c r="D572" s="91" t="s">
        <v>5447</v>
      </c>
    </row>
    <row r="573" spans="1:4" x14ac:dyDescent="0.25">
      <c r="A573" s="82">
        <v>14470212</v>
      </c>
      <c r="B573" s="94" t="s">
        <v>4977</v>
      </c>
      <c r="C573" s="89" t="s">
        <v>4577</v>
      </c>
      <c r="D573" s="91" t="s">
        <v>5445</v>
      </c>
    </row>
    <row r="574" spans="1:4" x14ac:dyDescent="0.25">
      <c r="A574" s="92">
        <v>14470213</v>
      </c>
      <c r="B574" s="94" t="s">
        <v>4977</v>
      </c>
      <c r="C574" t="s">
        <v>1901</v>
      </c>
      <c r="D574" s="91" t="s">
        <v>5447</v>
      </c>
    </row>
    <row r="575" spans="1:4" x14ac:dyDescent="0.25">
      <c r="A575" s="92">
        <v>14470214</v>
      </c>
      <c r="B575" s="94" t="s">
        <v>4977</v>
      </c>
      <c r="C575" s="89" t="s">
        <v>1902</v>
      </c>
      <c r="D575" s="91" t="s">
        <v>5445</v>
      </c>
    </row>
    <row r="576" spans="1:4" x14ac:dyDescent="0.25">
      <c r="A576" s="92">
        <v>14470215</v>
      </c>
      <c r="B576" s="94" t="s">
        <v>4977</v>
      </c>
      <c r="C576" s="89" t="s">
        <v>1903</v>
      </c>
      <c r="D576" s="91" t="s">
        <v>5447</v>
      </c>
    </row>
    <row r="577" spans="1:4" x14ac:dyDescent="0.25">
      <c r="A577" s="92">
        <v>14470216</v>
      </c>
      <c r="B577" s="95" t="s">
        <v>4982</v>
      </c>
      <c r="C577" s="89" t="s">
        <v>1823</v>
      </c>
      <c r="D577" s="91" t="s">
        <v>5445</v>
      </c>
    </row>
    <row r="578" spans="1:4" x14ac:dyDescent="0.25">
      <c r="A578" s="92">
        <v>14470217</v>
      </c>
      <c r="B578" s="94" t="s">
        <v>4977</v>
      </c>
      <c r="C578" s="89" t="s">
        <v>5337</v>
      </c>
      <c r="D578" s="91" t="s">
        <v>5445</v>
      </c>
    </row>
    <row r="579" spans="1:4" x14ac:dyDescent="0.25">
      <c r="A579" s="92">
        <v>14470218</v>
      </c>
      <c r="B579" s="95" t="s">
        <v>4982</v>
      </c>
      <c r="C579" t="s">
        <v>3990</v>
      </c>
      <c r="D579" s="91" t="s">
        <v>5447</v>
      </c>
    </row>
    <row r="580" spans="1:4" x14ac:dyDescent="0.25">
      <c r="A580" s="84">
        <v>14470220</v>
      </c>
      <c r="B580" s="95" t="s">
        <v>4982</v>
      </c>
      <c r="C580" s="88" t="s">
        <v>1824</v>
      </c>
      <c r="D580" s="91" t="s">
        <v>5445</v>
      </c>
    </row>
    <row r="581" spans="1:4" x14ac:dyDescent="0.25">
      <c r="A581" s="92">
        <v>14470221</v>
      </c>
      <c r="B581" s="95" t="s">
        <v>4982</v>
      </c>
      <c r="C581" s="89" t="s">
        <v>1825</v>
      </c>
      <c r="D581" s="91" t="s">
        <v>5445</v>
      </c>
    </row>
    <row r="582" spans="1:4" x14ac:dyDescent="0.25">
      <c r="A582" s="92">
        <v>14470222</v>
      </c>
      <c r="B582" s="95" t="s">
        <v>4982</v>
      </c>
      <c r="C582" s="89" t="s">
        <v>1826</v>
      </c>
      <c r="D582" s="91" t="s">
        <v>5445</v>
      </c>
    </row>
    <row r="583" spans="1:4" x14ac:dyDescent="0.25">
      <c r="A583" s="92">
        <v>14470223</v>
      </c>
      <c r="B583" s="94" t="s">
        <v>4977</v>
      </c>
      <c r="C583" s="89" t="s">
        <v>1904</v>
      </c>
      <c r="D583" s="91" t="s">
        <v>5445</v>
      </c>
    </row>
    <row r="584" spans="1:4" x14ac:dyDescent="0.25">
      <c r="A584" s="92">
        <v>14470225</v>
      </c>
      <c r="B584" s="94" t="s">
        <v>4977</v>
      </c>
      <c r="C584" s="89" t="s">
        <v>1905</v>
      </c>
      <c r="D584" s="91" t="s">
        <v>5445</v>
      </c>
    </row>
    <row r="585" spans="1:4" x14ac:dyDescent="0.25">
      <c r="A585" s="92">
        <v>14470226</v>
      </c>
      <c r="B585" s="94" t="s">
        <v>4977</v>
      </c>
      <c r="C585" s="89" t="s">
        <v>1906</v>
      </c>
      <c r="D585" s="91" t="s">
        <v>5447</v>
      </c>
    </row>
    <row r="586" spans="1:4" x14ac:dyDescent="0.25">
      <c r="A586" s="92">
        <v>14470228</v>
      </c>
      <c r="B586" s="94" t="s">
        <v>4984</v>
      </c>
      <c r="C586" s="89" t="s">
        <v>5338</v>
      </c>
      <c r="D586" s="91" t="s">
        <v>5445</v>
      </c>
    </row>
    <row r="587" spans="1:4" x14ac:dyDescent="0.25">
      <c r="A587" s="92">
        <v>14470229</v>
      </c>
      <c r="B587" s="94" t="s">
        <v>4977</v>
      </c>
      <c r="C587" s="89" t="s">
        <v>1907</v>
      </c>
      <c r="D587" s="91" t="s">
        <v>5447</v>
      </c>
    </row>
    <row r="588" spans="1:4" x14ac:dyDescent="0.25">
      <c r="A588" s="92">
        <v>14470230</v>
      </c>
      <c r="B588" s="94" t="s">
        <v>4977</v>
      </c>
      <c r="C588" t="s">
        <v>4646</v>
      </c>
      <c r="D588" s="91" t="s">
        <v>5447</v>
      </c>
    </row>
    <row r="589" spans="1:4" x14ac:dyDescent="0.25">
      <c r="A589" s="84">
        <v>14470231</v>
      </c>
      <c r="B589" s="94" t="s">
        <v>4977</v>
      </c>
      <c r="C589" s="88" t="s">
        <v>4978</v>
      </c>
      <c r="D589" s="91" t="s">
        <v>5445</v>
      </c>
    </row>
    <row r="590" spans="1:4" x14ac:dyDescent="0.25">
      <c r="A590" s="92">
        <v>14470232</v>
      </c>
      <c r="B590" s="94" t="s">
        <v>4984</v>
      </c>
      <c r="C590" s="89" t="s">
        <v>1838</v>
      </c>
      <c r="D590" s="91" t="s">
        <v>5445</v>
      </c>
    </row>
    <row r="591" spans="1:4" x14ac:dyDescent="0.25">
      <c r="A591" s="92">
        <v>14470233</v>
      </c>
      <c r="B591" s="94" t="s">
        <v>4984</v>
      </c>
      <c r="C591" t="s">
        <v>1839</v>
      </c>
      <c r="D591" s="91" t="s">
        <v>5447</v>
      </c>
    </row>
    <row r="592" spans="1:4" x14ac:dyDescent="0.25">
      <c r="A592" s="84">
        <v>14470234</v>
      </c>
      <c r="B592" s="95" t="s">
        <v>4982</v>
      </c>
      <c r="C592" s="88" t="s">
        <v>1827</v>
      </c>
      <c r="D592" s="91" t="s">
        <v>5445</v>
      </c>
    </row>
    <row r="593" spans="1:4" x14ac:dyDescent="0.25">
      <c r="A593" s="92">
        <v>14470235</v>
      </c>
      <c r="B593" s="94" t="s">
        <v>4984</v>
      </c>
      <c r="C593" s="89" t="s">
        <v>1840</v>
      </c>
      <c r="D593" s="91" t="s">
        <v>5445</v>
      </c>
    </row>
    <row r="594" spans="1:4" x14ac:dyDescent="0.25">
      <c r="A594" s="92">
        <v>14470236</v>
      </c>
      <c r="B594" s="95" t="s">
        <v>4982</v>
      </c>
      <c r="C594" s="89" t="s">
        <v>5339</v>
      </c>
      <c r="D594" s="91" t="s">
        <v>5445</v>
      </c>
    </row>
    <row r="595" spans="1:4" x14ac:dyDescent="0.25">
      <c r="A595" s="92">
        <v>14470237</v>
      </c>
      <c r="B595" s="94" t="s">
        <v>4977</v>
      </c>
      <c r="C595" t="s">
        <v>3992</v>
      </c>
      <c r="D595" s="91" t="s">
        <v>5447</v>
      </c>
    </row>
    <row r="596" spans="1:4" x14ac:dyDescent="0.25">
      <c r="A596" s="92">
        <v>14470238</v>
      </c>
      <c r="B596" s="95" t="s">
        <v>4982</v>
      </c>
      <c r="C596" s="89" t="s">
        <v>1828</v>
      </c>
      <c r="D596" s="91" t="s">
        <v>5447</v>
      </c>
    </row>
    <row r="597" spans="1:4" x14ac:dyDescent="0.25">
      <c r="A597" s="92">
        <v>14470239</v>
      </c>
      <c r="B597" s="94" t="s">
        <v>4984</v>
      </c>
      <c r="C597" s="89" t="s">
        <v>1841</v>
      </c>
      <c r="D597" s="91" t="s">
        <v>5445</v>
      </c>
    </row>
    <row r="598" spans="1:4" x14ac:dyDescent="0.25">
      <c r="A598" s="92">
        <v>14470240</v>
      </c>
      <c r="B598" s="94" t="s">
        <v>4984</v>
      </c>
      <c r="C598" s="89" t="s">
        <v>1843</v>
      </c>
      <c r="D598" s="91" t="s">
        <v>5447</v>
      </c>
    </row>
    <row r="599" spans="1:4" x14ac:dyDescent="0.25">
      <c r="A599" s="92">
        <v>14470241</v>
      </c>
      <c r="B599" s="94" t="s">
        <v>4984</v>
      </c>
      <c r="C599" s="89" t="s">
        <v>1844</v>
      </c>
      <c r="D599" s="91" t="s">
        <v>5445</v>
      </c>
    </row>
    <row r="600" spans="1:4" x14ac:dyDescent="0.25">
      <c r="A600" s="92">
        <v>14470243</v>
      </c>
      <c r="B600" s="94" t="s">
        <v>4975</v>
      </c>
      <c r="C600" t="s">
        <v>1766</v>
      </c>
      <c r="D600" s="91" t="s">
        <v>5447</v>
      </c>
    </row>
    <row r="601" spans="1:4" x14ac:dyDescent="0.25">
      <c r="A601" s="92">
        <v>14470244</v>
      </c>
      <c r="B601" s="94" t="s">
        <v>4984</v>
      </c>
      <c r="C601" s="89" t="s">
        <v>5340</v>
      </c>
      <c r="D601" s="91" t="s">
        <v>5445</v>
      </c>
    </row>
    <row r="602" spans="1:4" x14ac:dyDescent="0.25">
      <c r="A602" s="92">
        <v>14470245</v>
      </c>
      <c r="B602" s="94" t="s">
        <v>4984</v>
      </c>
      <c r="C602" s="89" t="s">
        <v>1845</v>
      </c>
      <c r="D602" s="91" t="s">
        <v>5445</v>
      </c>
    </row>
    <row r="603" spans="1:4" x14ac:dyDescent="0.25">
      <c r="A603" s="92">
        <v>14470246</v>
      </c>
      <c r="B603" s="94" t="s">
        <v>4984</v>
      </c>
      <c r="C603" s="89" t="s">
        <v>1846</v>
      </c>
      <c r="D603" s="91" t="s">
        <v>5445</v>
      </c>
    </row>
    <row r="604" spans="1:4" x14ac:dyDescent="0.25">
      <c r="A604" s="92">
        <v>14470247</v>
      </c>
      <c r="B604" s="94" t="s">
        <v>4977</v>
      </c>
      <c r="C604" t="s">
        <v>1908</v>
      </c>
      <c r="D604" s="91" t="s">
        <v>5447</v>
      </c>
    </row>
    <row r="605" spans="1:4" x14ac:dyDescent="0.25">
      <c r="A605" s="92">
        <v>14470248</v>
      </c>
      <c r="B605" s="94" t="s">
        <v>4984</v>
      </c>
      <c r="C605" s="89" t="s">
        <v>1847</v>
      </c>
      <c r="D605" s="91" t="s">
        <v>5445</v>
      </c>
    </row>
    <row r="606" spans="1:4" x14ac:dyDescent="0.25">
      <c r="A606" s="92">
        <v>14470249</v>
      </c>
      <c r="B606" s="94" t="s">
        <v>4984</v>
      </c>
      <c r="C606" s="89" t="s">
        <v>1848</v>
      </c>
      <c r="D606" s="91" t="s">
        <v>5447</v>
      </c>
    </row>
    <row r="607" spans="1:4" x14ac:dyDescent="0.25">
      <c r="A607" s="92">
        <v>14470250</v>
      </c>
      <c r="B607" s="94" t="s">
        <v>4984</v>
      </c>
      <c r="C607" s="89" t="s">
        <v>1849</v>
      </c>
      <c r="D607" s="91" t="s">
        <v>5447</v>
      </c>
    </row>
    <row r="608" spans="1:4" x14ac:dyDescent="0.25">
      <c r="A608" s="92">
        <v>14470251</v>
      </c>
      <c r="B608" s="94" t="s">
        <v>4966</v>
      </c>
      <c r="C608" t="s">
        <v>1713</v>
      </c>
      <c r="D608" s="91" t="s">
        <v>5447</v>
      </c>
    </row>
    <row r="609" spans="1:4" x14ac:dyDescent="0.25">
      <c r="A609" s="92">
        <v>14470253</v>
      </c>
      <c r="B609" s="94" t="s">
        <v>4984</v>
      </c>
      <c r="C609" t="s">
        <v>1850</v>
      </c>
      <c r="D609" s="91" t="s">
        <v>5447</v>
      </c>
    </row>
    <row r="610" spans="1:4" x14ac:dyDescent="0.25">
      <c r="A610" s="92">
        <v>14470254</v>
      </c>
      <c r="B610" s="94" t="s">
        <v>4977</v>
      </c>
      <c r="C610" s="89" t="s">
        <v>1909</v>
      </c>
      <c r="D610" s="91" t="s">
        <v>5447</v>
      </c>
    </row>
    <row r="611" spans="1:4" x14ac:dyDescent="0.25">
      <c r="A611" s="92">
        <v>14470255</v>
      </c>
      <c r="B611" s="94" t="s">
        <v>4984</v>
      </c>
      <c r="C611" s="89" t="s">
        <v>1851</v>
      </c>
      <c r="D611" s="91" t="s">
        <v>5445</v>
      </c>
    </row>
    <row r="612" spans="1:4" x14ac:dyDescent="0.25">
      <c r="A612" s="92">
        <v>14470256</v>
      </c>
      <c r="B612" s="94" t="s">
        <v>4984</v>
      </c>
      <c r="C612" t="s">
        <v>1852</v>
      </c>
      <c r="D612" s="91" t="s">
        <v>5447</v>
      </c>
    </row>
    <row r="613" spans="1:4" x14ac:dyDescent="0.25">
      <c r="A613" s="92">
        <v>14470257</v>
      </c>
      <c r="B613" s="94" t="s">
        <v>4984</v>
      </c>
      <c r="C613" s="89" t="s">
        <v>1853</v>
      </c>
      <c r="D613" s="91" t="s">
        <v>5445</v>
      </c>
    </row>
    <row r="614" spans="1:4" x14ac:dyDescent="0.25">
      <c r="A614" s="92">
        <v>14470258</v>
      </c>
      <c r="B614" s="94" t="s">
        <v>4977</v>
      </c>
      <c r="C614" s="89" t="s">
        <v>1910</v>
      </c>
      <c r="D614" s="91" t="s">
        <v>5447</v>
      </c>
    </row>
    <row r="615" spans="1:4" ht="30" x14ac:dyDescent="0.25">
      <c r="A615" s="84">
        <v>14470259</v>
      </c>
      <c r="B615" s="94" t="s">
        <v>4984</v>
      </c>
      <c r="C615" s="88" t="s">
        <v>1854</v>
      </c>
      <c r="D615" s="91" t="s">
        <v>5445</v>
      </c>
    </row>
    <row r="616" spans="1:4" x14ac:dyDescent="0.25">
      <c r="A616" s="84">
        <v>14470260</v>
      </c>
      <c r="B616" s="94" t="s">
        <v>4984</v>
      </c>
      <c r="C616" s="89" t="s">
        <v>1855</v>
      </c>
      <c r="D616" s="91" t="s">
        <v>5445</v>
      </c>
    </row>
    <row r="617" spans="1:4" x14ac:dyDescent="0.25">
      <c r="A617" s="92">
        <v>14470261</v>
      </c>
      <c r="B617" s="94" t="s">
        <v>4984</v>
      </c>
      <c r="C617" s="89" t="s">
        <v>1856</v>
      </c>
      <c r="D617" s="91" t="s">
        <v>5445</v>
      </c>
    </row>
    <row r="618" spans="1:4" x14ac:dyDescent="0.25">
      <c r="A618" s="92">
        <v>14470262</v>
      </c>
      <c r="B618" s="94" t="s">
        <v>4984</v>
      </c>
      <c r="C618" s="89" t="s">
        <v>1857</v>
      </c>
      <c r="D618" s="91" t="s">
        <v>5447</v>
      </c>
    </row>
    <row r="619" spans="1:4" x14ac:dyDescent="0.25">
      <c r="A619" s="92">
        <v>14470263</v>
      </c>
      <c r="B619" s="94" t="s">
        <v>4984</v>
      </c>
      <c r="C619" t="s">
        <v>1858</v>
      </c>
      <c r="D619" s="91" t="s">
        <v>5447</v>
      </c>
    </row>
    <row r="620" spans="1:4" x14ac:dyDescent="0.25">
      <c r="A620" s="92">
        <v>14470264</v>
      </c>
      <c r="B620" s="94" t="s">
        <v>4984</v>
      </c>
      <c r="C620" s="89" t="s">
        <v>5341</v>
      </c>
      <c r="D620" s="91" t="s">
        <v>5445</v>
      </c>
    </row>
    <row r="621" spans="1:4" x14ac:dyDescent="0.25">
      <c r="A621" s="82">
        <v>14470265</v>
      </c>
      <c r="B621" s="94" t="s">
        <v>4984</v>
      </c>
      <c r="C621" s="87" t="s">
        <v>1859</v>
      </c>
      <c r="D621" s="91" t="s">
        <v>5445</v>
      </c>
    </row>
    <row r="622" spans="1:4" x14ac:dyDescent="0.25">
      <c r="A622" s="92">
        <v>14470266</v>
      </c>
      <c r="B622" s="94" t="s">
        <v>4984</v>
      </c>
      <c r="C622" t="s">
        <v>1860</v>
      </c>
      <c r="D622" s="91" t="s">
        <v>5447</v>
      </c>
    </row>
    <row r="623" spans="1:4" x14ac:dyDescent="0.25">
      <c r="A623" s="92">
        <v>14470267</v>
      </c>
      <c r="B623" s="94" t="s">
        <v>4984</v>
      </c>
      <c r="C623" s="89" t="s">
        <v>1861</v>
      </c>
      <c r="D623" s="91" t="s">
        <v>5445</v>
      </c>
    </row>
    <row r="624" spans="1:4" x14ac:dyDescent="0.25">
      <c r="A624" s="92">
        <v>14470268</v>
      </c>
      <c r="B624" s="94" t="s">
        <v>4984</v>
      </c>
      <c r="C624" s="89" t="s">
        <v>1862</v>
      </c>
      <c r="D624" s="91" t="s">
        <v>5447</v>
      </c>
    </row>
    <row r="625" spans="1:4" x14ac:dyDescent="0.25">
      <c r="A625" s="92">
        <v>14470269</v>
      </c>
      <c r="B625" s="94" t="s">
        <v>4984</v>
      </c>
      <c r="C625" s="89" t="s">
        <v>1863</v>
      </c>
      <c r="D625" s="91" t="s">
        <v>5445</v>
      </c>
    </row>
    <row r="626" spans="1:4" x14ac:dyDescent="0.25">
      <c r="A626" s="92">
        <v>14470270</v>
      </c>
      <c r="B626" s="94" t="s">
        <v>4977</v>
      </c>
      <c r="C626" s="89" t="s">
        <v>1911</v>
      </c>
      <c r="D626" s="91" t="s">
        <v>5447</v>
      </c>
    </row>
    <row r="627" spans="1:4" x14ac:dyDescent="0.25">
      <c r="A627" s="92">
        <v>14470271</v>
      </c>
      <c r="B627" s="94" t="s">
        <v>4984</v>
      </c>
      <c r="C627" t="s">
        <v>1864</v>
      </c>
      <c r="D627" s="91" t="s">
        <v>5447</v>
      </c>
    </row>
    <row r="628" spans="1:4" x14ac:dyDescent="0.25">
      <c r="A628" s="92">
        <v>14470272</v>
      </c>
      <c r="B628" s="94" t="s">
        <v>4977</v>
      </c>
      <c r="C628" s="89" t="s">
        <v>1912</v>
      </c>
      <c r="D628" s="91" t="s">
        <v>5447</v>
      </c>
    </row>
    <row r="629" spans="1:4" x14ac:dyDescent="0.25">
      <c r="A629" s="84">
        <v>14470273</v>
      </c>
      <c r="B629" s="94" t="s">
        <v>4984</v>
      </c>
      <c r="C629" s="88" t="s">
        <v>1522</v>
      </c>
      <c r="D629" s="91" t="s">
        <v>5445</v>
      </c>
    </row>
    <row r="630" spans="1:4" x14ac:dyDescent="0.25">
      <c r="A630" s="92">
        <v>14470274</v>
      </c>
      <c r="B630" s="94" t="s">
        <v>4970</v>
      </c>
      <c r="C630" s="89" t="s">
        <v>1744</v>
      </c>
      <c r="D630" s="91" t="s">
        <v>5445</v>
      </c>
    </row>
    <row r="631" spans="1:4" x14ac:dyDescent="0.25">
      <c r="A631" s="92">
        <v>14470275</v>
      </c>
      <c r="B631" s="94" t="s">
        <v>4977</v>
      </c>
      <c r="C631" s="89" t="s">
        <v>1913</v>
      </c>
      <c r="D631" s="91" t="s">
        <v>5447</v>
      </c>
    </row>
    <row r="632" spans="1:4" x14ac:dyDescent="0.25">
      <c r="A632" s="92">
        <v>14470276</v>
      </c>
      <c r="B632" s="94" t="s">
        <v>4977</v>
      </c>
      <c r="C632" s="89" t="s">
        <v>1914</v>
      </c>
      <c r="D632" s="91" t="s">
        <v>5445</v>
      </c>
    </row>
    <row r="633" spans="1:4" x14ac:dyDescent="0.25">
      <c r="A633" s="92">
        <v>14470280</v>
      </c>
      <c r="B633" s="94" t="s">
        <v>4977</v>
      </c>
      <c r="C633" s="89" t="s">
        <v>5342</v>
      </c>
      <c r="D633" s="91" t="s">
        <v>5447</v>
      </c>
    </row>
    <row r="634" spans="1:4" x14ac:dyDescent="0.25">
      <c r="A634" s="92">
        <v>14470281</v>
      </c>
      <c r="B634" s="94" t="s">
        <v>4971</v>
      </c>
      <c r="C634" t="s">
        <v>1678</v>
      </c>
      <c r="D634" s="91" t="s">
        <v>5447</v>
      </c>
    </row>
    <row r="635" spans="1:4" x14ac:dyDescent="0.25">
      <c r="A635" s="92">
        <v>14470282</v>
      </c>
      <c r="B635" s="94" t="s">
        <v>4970</v>
      </c>
      <c r="C635" s="89" t="s">
        <v>1745</v>
      </c>
      <c r="D635" s="91" t="s">
        <v>5447</v>
      </c>
    </row>
    <row r="636" spans="1:4" x14ac:dyDescent="0.25">
      <c r="A636" s="82">
        <v>14470283</v>
      </c>
      <c r="B636" s="94" t="s">
        <v>4971</v>
      </c>
      <c r="C636" s="89" t="s">
        <v>1679</v>
      </c>
      <c r="D636" s="91" t="s">
        <v>5445</v>
      </c>
    </row>
    <row r="637" spans="1:4" x14ac:dyDescent="0.25">
      <c r="A637" s="82">
        <v>14470285</v>
      </c>
      <c r="B637" s="94" t="s">
        <v>4970</v>
      </c>
      <c r="C637" s="89" t="s">
        <v>3989</v>
      </c>
      <c r="D637" s="91" t="s">
        <v>5445</v>
      </c>
    </row>
    <row r="638" spans="1:4" x14ac:dyDescent="0.25">
      <c r="A638" s="84">
        <v>14470286</v>
      </c>
      <c r="B638" s="94" t="s">
        <v>4970</v>
      </c>
      <c r="C638" s="88" t="s">
        <v>1804</v>
      </c>
      <c r="D638" s="91" t="s">
        <v>5445</v>
      </c>
    </row>
    <row r="639" spans="1:4" x14ac:dyDescent="0.25">
      <c r="A639" s="82">
        <v>14470287</v>
      </c>
      <c r="B639" s="96" t="s">
        <v>4965</v>
      </c>
      <c r="C639" s="89" t="s">
        <v>1633</v>
      </c>
      <c r="D639" s="91" t="s">
        <v>5445</v>
      </c>
    </row>
    <row r="640" spans="1:4" x14ac:dyDescent="0.25">
      <c r="A640" s="84">
        <v>14470291</v>
      </c>
      <c r="B640" s="94" t="s">
        <v>4970</v>
      </c>
      <c r="C640" s="88" t="s">
        <v>1746</v>
      </c>
      <c r="D640" s="91" t="s">
        <v>5445</v>
      </c>
    </row>
    <row r="641" spans="1:4" x14ac:dyDescent="0.25">
      <c r="A641" s="92">
        <v>14470292</v>
      </c>
      <c r="B641" s="94" t="s">
        <v>4971</v>
      </c>
      <c r="C641" s="89" t="s">
        <v>1680</v>
      </c>
      <c r="D641" s="91" t="s">
        <v>5447</v>
      </c>
    </row>
    <row r="642" spans="1:4" x14ac:dyDescent="0.25">
      <c r="A642" s="92">
        <v>14470295</v>
      </c>
      <c r="B642" s="94" t="s">
        <v>4971</v>
      </c>
      <c r="C642" s="89" t="s">
        <v>1681</v>
      </c>
      <c r="D642" s="91" t="s">
        <v>5445</v>
      </c>
    </row>
    <row r="643" spans="1:4" x14ac:dyDescent="0.25">
      <c r="A643" s="92">
        <v>14470296</v>
      </c>
      <c r="B643" s="94" t="s">
        <v>4971</v>
      </c>
      <c r="C643" s="89" t="s">
        <v>1682</v>
      </c>
      <c r="D643" s="91" t="s">
        <v>5445</v>
      </c>
    </row>
    <row r="644" spans="1:4" x14ac:dyDescent="0.25">
      <c r="A644" s="82">
        <v>14470297</v>
      </c>
      <c r="B644" s="94" t="s">
        <v>4970</v>
      </c>
      <c r="C644" s="89" t="s">
        <v>1747</v>
      </c>
      <c r="D644" s="91" t="s">
        <v>5445</v>
      </c>
    </row>
    <row r="645" spans="1:4" x14ac:dyDescent="0.25">
      <c r="A645" s="92">
        <v>14470298</v>
      </c>
      <c r="B645" s="94" t="s">
        <v>4970</v>
      </c>
      <c r="C645" s="89" t="s">
        <v>1748</v>
      </c>
      <c r="D645" s="91" t="s">
        <v>5445</v>
      </c>
    </row>
    <row r="646" spans="1:4" x14ac:dyDescent="0.25">
      <c r="A646" s="92">
        <v>14470301</v>
      </c>
      <c r="B646" s="94" t="s">
        <v>4971</v>
      </c>
      <c r="C646" s="89" t="s">
        <v>1683</v>
      </c>
      <c r="D646" s="91" t="s">
        <v>5445</v>
      </c>
    </row>
    <row r="647" spans="1:4" x14ac:dyDescent="0.25">
      <c r="A647" s="92">
        <v>14470302</v>
      </c>
      <c r="B647" s="94" t="s">
        <v>4971</v>
      </c>
      <c r="C647" s="89" t="s">
        <v>1684</v>
      </c>
      <c r="D647" s="91" t="s">
        <v>5445</v>
      </c>
    </row>
    <row r="648" spans="1:4" x14ac:dyDescent="0.25">
      <c r="A648" s="82">
        <v>14470303</v>
      </c>
      <c r="B648" s="96" t="s">
        <v>4965</v>
      </c>
      <c r="C648" s="89" t="s">
        <v>1634</v>
      </c>
      <c r="D648" s="91" t="s">
        <v>5445</v>
      </c>
    </row>
    <row r="649" spans="1:4" x14ac:dyDescent="0.25">
      <c r="A649" s="92">
        <v>14470304</v>
      </c>
      <c r="B649" s="94" t="s">
        <v>4971</v>
      </c>
      <c r="C649" s="89" t="s">
        <v>1685</v>
      </c>
      <c r="D649" s="91" t="s">
        <v>5445</v>
      </c>
    </row>
    <row r="650" spans="1:4" x14ac:dyDescent="0.25">
      <c r="A650" s="92">
        <v>14470307</v>
      </c>
      <c r="B650" s="94" t="s">
        <v>4971</v>
      </c>
      <c r="C650" t="s">
        <v>1686</v>
      </c>
      <c r="D650" s="91" t="s">
        <v>5447</v>
      </c>
    </row>
    <row r="651" spans="1:4" x14ac:dyDescent="0.25">
      <c r="A651" s="92">
        <v>14470308</v>
      </c>
      <c r="B651" s="94" t="s">
        <v>4971</v>
      </c>
      <c r="C651" s="89" t="s">
        <v>1687</v>
      </c>
      <c r="D651" s="91" t="s">
        <v>5447</v>
      </c>
    </row>
    <row r="652" spans="1:4" x14ac:dyDescent="0.25">
      <c r="A652" s="92">
        <v>14470309</v>
      </c>
      <c r="B652" s="94" t="s">
        <v>4971</v>
      </c>
      <c r="C652" s="89" t="s">
        <v>5343</v>
      </c>
      <c r="D652" s="91" t="s">
        <v>5445</v>
      </c>
    </row>
    <row r="653" spans="1:4" x14ac:dyDescent="0.25">
      <c r="A653" s="92">
        <v>14470310</v>
      </c>
      <c r="B653" s="94" t="s">
        <v>4970</v>
      </c>
      <c r="C653" s="89" t="s">
        <v>1749</v>
      </c>
      <c r="D653" s="91" t="s">
        <v>5447</v>
      </c>
    </row>
    <row r="654" spans="1:4" x14ac:dyDescent="0.25">
      <c r="A654" s="82">
        <v>14470311</v>
      </c>
      <c r="B654" s="96" t="s">
        <v>4965</v>
      </c>
      <c r="C654" s="89" t="s">
        <v>1635</v>
      </c>
      <c r="D654" s="91" t="s">
        <v>5445</v>
      </c>
    </row>
    <row r="655" spans="1:4" x14ac:dyDescent="0.25">
      <c r="A655" s="92">
        <v>14470312</v>
      </c>
      <c r="B655" s="94" t="s">
        <v>4971</v>
      </c>
      <c r="C655" s="89" t="s">
        <v>1688</v>
      </c>
      <c r="D655" s="91" t="s">
        <v>5445</v>
      </c>
    </row>
    <row r="656" spans="1:4" x14ac:dyDescent="0.25">
      <c r="A656" s="84">
        <v>14470313</v>
      </c>
      <c r="B656" s="96" t="s">
        <v>4965</v>
      </c>
      <c r="C656" s="88" t="s">
        <v>1636</v>
      </c>
      <c r="D656" s="91" t="s">
        <v>5445</v>
      </c>
    </row>
    <row r="657" spans="1:4" x14ac:dyDescent="0.25">
      <c r="A657" s="82">
        <v>14470314</v>
      </c>
      <c r="B657" s="94" t="s">
        <v>4970</v>
      </c>
      <c r="C657" s="89" t="s">
        <v>1750</v>
      </c>
      <c r="D657" s="91" t="s">
        <v>5445</v>
      </c>
    </row>
    <row r="658" spans="1:4" x14ac:dyDescent="0.25">
      <c r="A658" s="92">
        <v>14470315</v>
      </c>
      <c r="B658" s="94" t="s">
        <v>4971</v>
      </c>
      <c r="C658" t="s">
        <v>1689</v>
      </c>
      <c r="D658" s="91" t="s">
        <v>5447</v>
      </c>
    </row>
    <row r="659" spans="1:4" x14ac:dyDescent="0.25">
      <c r="A659" s="92">
        <v>14470318</v>
      </c>
      <c r="B659" s="94" t="s">
        <v>4984</v>
      </c>
      <c r="C659" s="89" t="s">
        <v>1865</v>
      </c>
      <c r="D659" s="91" t="s">
        <v>5445</v>
      </c>
    </row>
    <row r="660" spans="1:4" x14ac:dyDescent="0.25">
      <c r="A660" s="92">
        <v>14470320</v>
      </c>
      <c r="B660" s="94" t="s">
        <v>4971</v>
      </c>
      <c r="C660" s="89" t="s">
        <v>1690</v>
      </c>
      <c r="D660" s="91" t="s">
        <v>5445</v>
      </c>
    </row>
    <row r="661" spans="1:4" x14ac:dyDescent="0.25">
      <c r="A661" s="82">
        <v>14470321</v>
      </c>
      <c r="B661" s="94" t="s">
        <v>4981</v>
      </c>
      <c r="C661" s="89" t="s">
        <v>1805</v>
      </c>
      <c r="D661" s="91" t="s">
        <v>5445</v>
      </c>
    </row>
    <row r="662" spans="1:4" x14ac:dyDescent="0.25">
      <c r="A662" s="92">
        <v>14470322</v>
      </c>
      <c r="B662" s="96" t="s">
        <v>4965</v>
      </c>
      <c r="C662" s="89" t="s">
        <v>5344</v>
      </c>
      <c r="D662" s="91" t="s">
        <v>5447</v>
      </c>
    </row>
    <row r="663" spans="1:4" x14ac:dyDescent="0.25">
      <c r="A663" s="92">
        <v>14470323</v>
      </c>
      <c r="B663" s="94" t="s">
        <v>4984</v>
      </c>
      <c r="C663" t="s">
        <v>1866</v>
      </c>
      <c r="D663" s="91" t="s">
        <v>5447</v>
      </c>
    </row>
    <row r="664" spans="1:4" x14ac:dyDescent="0.25">
      <c r="A664" s="92">
        <v>14470324</v>
      </c>
      <c r="B664" s="94" t="s">
        <v>4970</v>
      </c>
      <c r="C664" s="89" t="s">
        <v>1751</v>
      </c>
      <c r="D664" s="91" t="s">
        <v>5447</v>
      </c>
    </row>
    <row r="665" spans="1:4" x14ac:dyDescent="0.25">
      <c r="A665" s="92">
        <v>14470325</v>
      </c>
      <c r="B665" s="94" t="s">
        <v>4971</v>
      </c>
      <c r="C665" s="89" t="s">
        <v>1691</v>
      </c>
      <c r="D665" s="91" t="s">
        <v>5445</v>
      </c>
    </row>
    <row r="666" spans="1:4" x14ac:dyDescent="0.25">
      <c r="A666" s="92">
        <v>14470326</v>
      </c>
      <c r="B666" s="94" t="s">
        <v>4975</v>
      </c>
      <c r="C666" s="89" t="s">
        <v>1767</v>
      </c>
      <c r="D666" s="91" t="s">
        <v>5445</v>
      </c>
    </row>
    <row r="667" spans="1:4" x14ac:dyDescent="0.25">
      <c r="A667" s="92">
        <v>14470327</v>
      </c>
      <c r="B667" s="96" t="s">
        <v>4965</v>
      </c>
      <c r="C667" t="s">
        <v>1637</v>
      </c>
      <c r="D667" s="91" t="s">
        <v>5447</v>
      </c>
    </row>
    <row r="668" spans="1:4" x14ac:dyDescent="0.25">
      <c r="A668" s="92">
        <v>14470328</v>
      </c>
      <c r="B668" s="94" t="s">
        <v>4975</v>
      </c>
      <c r="C668" s="89" t="s">
        <v>1768</v>
      </c>
      <c r="D668" s="91" t="s">
        <v>5445</v>
      </c>
    </row>
    <row r="669" spans="1:4" x14ac:dyDescent="0.25">
      <c r="A669" s="92">
        <v>14470329</v>
      </c>
      <c r="B669" s="94" t="s">
        <v>4975</v>
      </c>
      <c r="C669" s="89" t="s">
        <v>1769</v>
      </c>
      <c r="D669" s="91" t="s">
        <v>5445</v>
      </c>
    </row>
    <row r="670" spans="1:4" x14ac:dyDescent="0.25">
      <c r="A670" s="92">
        <v>14470330</v>
      </c>
      <c r="B670" s="94" t="s">
        <v>4975</v>
      </c>
      <c r="C670" s="89" t="s">
        <v>1770</v>
      </c>
      <c r="D670" s="91" t="s">
        <v>5445</v>
      </c>
    </row>
    <row r="671" spans="1:4" x14ac:dyDescent="0.25">
      <c r="A671" s="92">
        <v>14470331</v>
      </c>
      <c r="B671" s="94" t="s">
        <v>4971</v>
      </c>
      <c r="C671" s="89" t="s">
        <v>1692</v>
      </c>
      <c r="D671" s="91" t="s">
        <v>5445</v>
      </c>
    </row>
    <row r="672" spans="1:4" x14ac:dyDescent="0.25">
      <c r="A672" s="92">
        <v>14470332</v>
      </c>
      <c r="B672" s="94" t="s">
        <v>4975</v>
      </c>
      <c r="C672" t="s">
        <v>1771</v>
      </c>
      <c r="D672" s="91" t="s">
        <v>5447</v>
      </c>
    </row>
    <row r="673" spans="1:4" x14ac:dyDescent="0.25">
      <c r="A673" s="92">
        <v>14470333</v>
      </c>
      <c r="B673" s="94" t="s">
        <v>4971</v>
      </c>
      <c r="C673" s="89" t="s">
        <v>1693</v>
      </c>
      <c r="D673" s="91" t="s">
        <v>5445</v>
      </c>
    </row>
    <row r="674" spans="1:4" x14ac:dyDescent="0.25">
      <c r="A674" s="92">
        <v>14470334</v>
      </c>
      <c r="B674" s="94" t="s">
        <v>4971</v>
      </c>
      <c r="C674" s="89" t="s">
        <v>1694</v>
      </c>
      <c r="D674" s="91" t="s">
        <v>5445</v>
      </c>
    </row>
    <row r="675" spans="1:4" ht="30" x14ac:dyDescent="0.25">
      <c r="A675" s="84">
        <v>14470335</v>
      </c>
      <c r="B675" s="94" t="s">
        <v>4975</v>
      </c>
      <c r="C675" s="88" t="s">
        <v>1772</v>
      </c>
      <c r="D675" s="91" t="s">
        <v>5445</v>
      </c>
    </row>
    <row r="676" spans="1:4" x14ac:dyDescent="0.25">
      <c r="A676" s="92">
        <v>14470336</v>
      </c>
      <c r="B676" s="94" t="s">
        <v>4975</v>
      </c>
      <c r="C676" s="89" t="s">
        <v>1773</v>
      </c>
      <c r="D676" s="91" t="s">
        <v>5447</v>
      </c>
    </row>
    <row r="677" spans="1:4" x14ac:dyDescent="0.25">
      <c r="A677" s="92">
        <v>14470337</v>
      </c>
      <c r="B677" s="94" t="s">
        <v>4975</v>
      </c>
      <c r="C677" s="89" t="s">
        <v>1774</v>
      </c>
      <c r="D677" s="91" t="s">
        <v>5445</v>
      </c>
    </row>
    <row r="678" spans="1:4" x14ac:dyDescent="0.25">
      <c r="A678" s="92">
        <v>14470338</v>
      </c>
      <c r="B678" s="95" t="s">
        <v>4986</v>
      </c>
      <c r="C678" s="89" t="s">
        <v>1888</v>
      </c>
      <c r="D678" s="91" t="s">
        <v>5445</v>
      </c>
    </row>
    <row r="679" spans="1:4" x14ac:dyDescent="0.25">
      <c r="A679" s="92">
        <v>14470339</v>
      </c>
      <c r="B679" s="94" t="s">
        <v>4981</v>
      </c>
      <c r="C679" s="89" t="s">
        <v>1806</v>
      </c>
      <c r="D679" s="91" t="s">
        <v>5445</v>
      </c>
    </row>
    <row r="680" spans="1:4" x14ac:dyDescent="0.25">
      <c r="A680" s="92">
        <v>14470340</v>
      </c>
      <c r="B680" s="94" t="s">
        <v>4975</v>
      </c>
      <c r="C680" t="s">
        <v>1775</v>
      </c>
      <c r="D680" s="91" t="s">
        <v>5447</v>
      </c>
    </row>
    <row r="681" spans="1:4" x14ac:dyDescent="0.25">
      <c r="A681" s="92">
        <v>14470341</v>
      </c>
      <c r="B681" s="94" t="s">
        <v>4975</v>
      </c>
      <c r="C681" s="89" t="s">
        <v>1776</v>
      </c>
      <c r="D681" s="91" t="s">
        <v>5445</v>
      </c>
    </row>
    <row r="682" spans="1:4" x14ac:dyDescent="0.25">
      <c r="A682" s="92">
        <v>14470342</v>
      </c>
      <c r="B682" s="94" t="s">
        <v>4975</v>
      </c>
      <c r="C682" s="89" t="s">
        <v>5345</v>
      </c>
      <c r="D682" s="91" t="s">
        <v>5445</v>
      </c>
    </row>
    <row r="683" spans="1:4" x14ac:dyDescent="0.25">
      <c r="A683" s="92">
        <v>14470344</v>
      </c>
      <c r="B683" s="94" t="s">
        <v>4975</v>
      </c>
      <c r="C683" s="89" t="s">
        <v>5346</v>
      </c>
      <c r="D683" s="91" t="s">
        <v>5447</v>
      </c>
    </row>
    <row r="684" spans="1:4" x14ac:dyDescent="0.25">
      <c r="A684" s="84">
        <v>14470346</v>
      </c>
      <c r="B684" s="94" t="s">
        <v>4975</v>
      </c>
      <c r="C684" s="88" t="s">
        <v>1777</v>
      </c>
      <c r="D684" s="91" t="s">
        <v>5445</v>
      </c>
    </row>
    <row r="685" spans="1:4" x14ac:dyDescent="0.25">
      <c r="A685" s="92">
        <v>14470348</v>
      </c>
      <c r="B685" s="94" t="s">
        <v>4975</v>
      </c>
      <c r="C685" t="s">
        <v>1778</v>
      </c>
      <c r="D685" s="91" t="s">
        <v>5447</v>
      </c>
    </row>
    <row r="686" spans="1:4" x14ac:dyDescent="0.25">
      <c r="A686" s="92">
        <v>14470352</v>
      </c>
      <c r="B686" s="94" t="s">
        <v>4981</v>
      </c>
      <c r="C686" s="89" t="s">
        <v>1807</v>
      </c>
      <c r="D686" s="91" t="s">
        <v>5447</v>
      </c>
    </row>
    <row r="687" spans="1:4" x14ac:dyDescent="0.25">
      <c r="A687" s="92">
        <v>14470353</v>
      </c>
      <c r="B687" s="94" t="s">
        <v>4981</v>
      </c>
      <c r="C687" s="89" t="s">
        <v>1808</v>
      </c>
      <c r="D687" s="91" t="s">
        <v>5445</v>
      </c>
    </row>
    <row r="688" spans="1:4" x14ac:dyDescent="0.25">
      <c r="A688" s="82">
        <v>14470354</v>
      </c>
      <c r="B688" s="94" t="s">
        <v>4981</v>
      </c>
      <c r="C688" s="89" t="s">
        <v>1809</v>
      </c>
      <c r="D688" s="91" t="s">
        <v>5445</v>
      </c>
    </row>
    <row r="689" spans="1:4" x14ac:dyDescent="0.25">
      <c r="A689" s="92">
        <v>14470355</v>
      </c>
      <c r="B689" s="94" t="s">
        <v>4984</v>
      </c>
      <c r="C689" s="89" t="s">
        <v>1867</v>
      </c>
      <c r="D689" s="91" t="s">
        <v>5445</v>
      </c>
    </row>
    <row r="690" spans="1:4" x14ac:dyDescent="0.25">
      <c r="A690" s="82">
        <v>14470356</v>
      </c>
      <c r="B690" s="94" t="s">
        <v>4981</v>
      </c>
      <c r="C690" s="89" t="s">
        <v>1810</v>
      </c>
      <c r="D690" s="91" t="s">
        <v>5445</v>
      </c>
    </row>
    <row r="691" spans="1:4" x14ac:dyDescent="0.25">
      <c r="A691" s="92">
        <v>14470358</v>
      </c>
      <c r="B691" s="94" t="s">
        <v>4981</v>
      </c>
      <c r="C691" s="89" t="s">
        <v>1811</v>
      </c>
      <c r="D691" s="91" t="s">
        <v>5447</v>
      </c>
    </row>
    <row r="692" spans="1:4" x14ac:dyDescent="0.25">
      <c r="A692" s="92">
        <v>14470359</v>
      </c>
      <c r="B692" s="94" t="s">
        <v>4975</v>
      </c>
      <c r="C692" t="s">
        <v>1779</v>
      </c>
      <c r="D692" s="91" t="s">
        <v>5447</v>
      </c>
    </row>
    <row r="693" spans="1:4" x14ac:dyDescent="0.25">
      <c r="A693" s="92">
        <v>14470361</v>
      </c>
      <c r="B693" s="94" t="s">
        <v>4981</v>
      </c>
      <c r="C693" s="89" t="s">
        <v>1812</v>
      </c>
      <c r="D693" s="91" t="s">
        <v>5445</v>
      </c>
    </row>
    <row r="694" spans="1:4" x14ac:dyDescent="0.25">
      <c r="A694" s="92">
        <v>14470363</v>
      </c>
      <c r="B694" s="94" t="s">
        <v>4975</v>
      </c>
      <c r="C694" s="89" t="s">
        <v>5347</v>
      </c>
      <c r="D694" s="91" t="s">
        <v>5445</v>
      </c>
    </row>
    <row r="695" spans="1:4" x14ac:dyDescent="0.25">
      <c r="A695" s="92">
        <v>14470367</v>
      </c>
      <c r="B695" s="94" t="s">
        <v>4975</v>
      </c>
      <c r="C695" s="89" t="s">
        <v>1780</v>
      </c>
      <c r="D695" s="91" t="s">
        <v>5445</v>
      </c>
    </row>
    <row r="696" spans="1:4" x14ac:dyDescent="0.25">
      <c r="A696" s="92">
        <v>14470368</v>
      </c>
      <c r="B696" s="96" t="s">
        <v>4965</v>
      </c>
      <c r="C696" t="s">
        <v>1638</v>
      </c>
      <c r="D696" s="91" t="s">
        <v>5447</v>
      </c>
    </row>
    <row r="697" spans="1:4" x14ac:dyDescent="0.25">
      <c r="A697" s="82">
        <v>14470369</v>
      </c>
      <c r="B697" s="94" t="s">
        <v>4977</v>
      </c>
      <c r="C697" s="89" t="s">
        <v>1915</v>
      </c>
      <c r="D697" s="91" t="s">
        <v>5445</v>
      </c>
    </row>
    <row r="698" spans="1:4" x14ac:dyDescent="0.25">
      <c r="A698" s="82">
        <v>14470370</v>
      </c>
      <c r="B698" s="94" t="s">
        <v>4984</v>
      </c>
      <c r="C698" s="87" t="s">
        <v>1868</v>
      </c>
      <c r="D698" s="91" t="s">
        <v>5445</v>
      </c>
    </row>
    <row r="699" spans="1:4" x14ac:dyDescent="0.25">
      <c r="A699" s="92">
        <v>14470371</v>
      </c>
      <c r="B699" s="94" t="s">
        <v>4981</v>
      </c>
      <c r="C699" t="s">
        <v>1813</v>
      </c>
      <c r="D699" s="91" t="s">
        <v>5447</v>
      </c>
    </row>
    <row r="700" spans="1:4" x14ac:dyDescent="0.25">
      <c r="A700" s="92">
        <v>14470372</v>
      </c>
      <c r="B700" s="94" t="s">
        <v>4981</v>
      </c>
      <c r="C700" t="s">
        <v>1814</v>
      </c>
      <c r="D700" s="91" t="s">
        <v>5447</v>
      </c>
    </row>
    <row r="701" spans="1:4" x14ac:dyDescent="0.25">
      <c r="A701" s="92">
        <v>14470373</v>
      </c>
      <c r="B701" s="94" t="s">
        <v>4981</v>
      </c>
      <c r="C701" s="89" t="s">
        <v>1815</v>
      </c>
      <c r="D701" s="91" t="s">
        <v>5447</v>
      </c>
    </row>
    <row r="702" spans="1:4" x14ac:dyDescent="0.25">
      <c r="A702" s="92">
        <v>14470374</v>
      </c>
      <c r="B702" s="95" t="s">
        <v>4986</v>
      </c>
      <c r="C702" s="89" t="s">
        <v>1889</v>
      </c>
      <c r="D702" s="91" t="s">
        <v>5447</v>
      </c>
    </row>
    <row r="703" spans="1:4" x14ac:dyDescent="0.25">
      <c r="A703" s="92">
        <v>14470375</v>
      </c>
      <c r="B703" s="94" t="s">
        <v>4971</v>
      </c>
      <c r="C703" t="s">
        <v>1695</v>
      </c>
      <c r="D703" s="91" t="s">
        <v>5447</v>
      </c>
    </row>
    <row r="704" spans="1:4" x14ac:dyDescent="0.25">
      <c r="A704" s="92">
        <v>14470376</v>
      </c>
      <c r="B704" s="94" t="s">
        <v>4981</v>
      </c>
      <c r="C704" s="89" t="s">
        <v>1816</v>
      </c>
      <c r="D704" s="91" t="s">
        <v>5447</v>
      </c>
    </row>
    <row r="705" spans="1:4" x14ac:dyDescent="0.25">
      <c r="A705" s="92">
        <v>14470377</v>
      </c>
      <c r="B705" s="94" t="s">
        <v>4971</v>
      </c>
      <c r="C705" t="s">
        <v>1696</v>
      </c>
      <c r="D705" s="91" t="s">
        <v>5447</v>
      </c>
    </row>
    <row r="706" spans="1:4" x14ac:dyDescent="0.25">
      <c r="A706" s="82">
        <v>14470378</v>
      </c>
      <c r="B706" s="94" t="s">
        <v>4981</v>
      </c>
      <c r="C706" s="89" t="s">
        <v>4578</v>
      </c>
      <c r="D706" s="91" t="s">
        <v>5445</v>
      </c>
    </row>
    <row r="707" spans="1:4" x14ac:dyDescent="0.25">
      <c r="A707" s="92">
        <v>14470379</v>
      </c>
      <c r="B707" s="95" t="s">
        <v>4986</v>
      </c>
      <c r="C707" s="89" t="s">
        <v>1890</v>
      </c>
      <c r="D707" s="91" t="s">
        <v>5445</v>
      </c>
    </row>
    <row r="708" spans="1:4" x14ac:dyDescent="0.25">
      <c r="A708" s="92">
        <v>14470380</v>
      </c>
      <c r="B708" s="94" t="s">
        <v>4966</v>
      </c>
      <c r="C708" s="89" t="s">
        <v>5348</v>
      </c>
      <c r="D708" s="91" t="s">
        <v>5445</v>
      </c>
    </row>
    <row r="709" spans="1:4" x14ac:dyDescent="0.25">
      <c r="A709" s="82">
        <v>14470381</v>
      </c>
      <c r="B709" s="94" t="s">
        <v>4981</v>
      </c>
      <c r="C709" s="89" t="s">
        <v>1817</v>
      </c>
      <c r="D709" s="91" t="s">
        <v>5445</v>
      </c>
    </row>
    <row r="710" spans="1:4" x14ac:dyDescent="0.25">
      <c r="A710" s="92">
        <v>14470382</v>
      </c>
      <c r="B710" s="95" t="s">
        <v>4986</v>
      </c>
      <c r="C710" t="s">
        <v>1891</v>
      </c>
      <c r="D710" s="91" t="s">
        <v>5447</v>
      </c>
    </row>
    <row r="711" spans="1:4" x14ac:dyDescent="0.25">
      <c r="A711" s="92">
        <v>14470383</v>
      </c>
      <c r="B711" s="95" t="s">
        <v>4986</v>
      </c>
      <c r="C711" t="s">
        <v>1892</v>
      </c>
      <c r="D711" s="91" t="s">
        <v>5447</v>
      </c>
    </row>
    <row r="712" spans="1:4" x14ac:dyDescent="0.25">
      <c r="A712" s="92">
        <v>14470385</v>
      </c>
      <c r="B712" s="95" t="s">
        <v>4986</v>
      </c>
      <c r="C712" s="89" t="s">
        <v>1893</v>
      </c>
      <c r="D712" s="91" t="s">
        <v>5446</v>
      </c>
    </row>
    <row r="713" spans="1:4" x14ac:dyDescent="0.25">
      <c r="A713" s="84">
        <v>14470388</v>
      </c>
      <c r="B713" s="94" t="s">
        <v>4966</v>
      </c>
      <c r="C713" s="88" t="s">
        <v>1714</v>
      </c>
      <c r="D713" s="91" t="s">
        <v>5445</v>
      </c>
    </row>
    <row r="714" spans="1:4" x14ac:dyDescent="0.25">
      <c r="A714" s="92">
        <v>14470389</v>
      </c>
      <c r="B714" s="94" t="s">
        <v>4966</v>
      </c>
      <c r="C714" s="89" t="s">
        <v>1715</v>
      </c>
      <c r="D714" s="91" t="s">
        <v>5445</v>
      </c>
    </row>
    <row r="715" spans="1:4" x14ac:dyDescent="0.25">
      <c r="A715" s="92">
        <v>14470390</v>
      </c>
      <c r="B715" s="94" t="s">
        <v>4971</v>
      </c>
      <c r="C715" s="89" t="s">
        <v>1697</v>
      </c>
      <c r="D715" s="91" t="s">
        <v>5445</v>
      </c>
    </row>
    <row r="716" spans="1:4" x14ac:dyDescent="0.25">
      <c r="A716" s="92">
        <v>14470392</v>
      </c>
      <c r="B716" s="94" t="s">
        <v>4966</v>
      </c>
      <c r="C716" s="89" t="s">
        <v>5349</v>
      </c>
      <c r="D716" s="91" t="s">
        <v>5447</v>
      </c>
    </row>
    <row r="717" spans="1:4" x14ac:dyDescent="0.25">
      <c r="A717" s="84">
        <v>14470393</v>
      </c>
      <c r="B717" s="94" t="s">
        <v>4966</v>
      </c>
      <c r="C717" s="88" t="s">
        <v>4579</v>
      </c>
      <c r="D717" s="91" t="s">
        <v>5445</v>
      </c>
    </row>
    <row r="718" spans="1:4" x14ac:dyDescent="0.25">
      <c r="A718" s="92">
        <v>14470394</v>
      </c>
      <c r="B718" s="94" t="s">
        <v>4966</v>
      </c>
      <c r="C718" s="89" t="s">
        <v>1716</v>
      </c>
      <c r="D718" s="91" t="s">
        <v>5445</v>
      </c>
    </row>
    <row r="719" spans="1:4" x14ac:dyDescent="0.25">
      <c r="A719" s="92">
        <v>14470395</v>
      </c>
      <c r="B719" s="95" t="s">
        <v>4986</v>
      </c>
      <c r="C719" t="s">
        <v>4647</v>
      </c>
      <c r="D719" s="91" t="s">
        <v>5447</v>
      </c>
    </row>
    <row r="720" spans="1:4" x14ac:dyDescent="0.25">
      <c r="A720" s="92">
        <v>14470396</v>
      </c>
      <c r="B720" s="94" t="s">
        <v>4984</v>
      </c>
      <c r="C720" s="89" t="s">
        <v>1869</v>
      </c>
      <c r="D720" s="91" t="s">
        <v>5447</v>
      </c>
    </row>
    <row r="721" spans="1:4" x14ac:dyDescent="0.25">
      <c r="A721" s="92">
        <v>14470397</v>
      </c>
      <c r="B721" s="95" t="s">
        <v>4986</v>
      </c>
      <c r="C721" t="s">
        <v>1894</v>
      </c>
      <c r="D721" s="91" t="s">
        <v>5447</v>
      </c>
    </row>
    <row r="722" spans="1:4" x14ac:dyDescent="0.25">
      <c r="A722" s="92">
        <v>14470398</v>
      </c>
      <c r="B722" s="95" t="s">
        <v>4986</v>
      </c>
      <c r="C722" t="s">
        <v>1895</v>
      </c>
      <c r="D722" s="91" t="s">
        <v>5447</v>
      </c>
    </row>
    <row r="723" spans="1:4" x14ac:dyDescent="0.25">
      <c r="A723" s="92">
        <v>14470399</v>
      </c>
      <c r="B723" s="94" t="s">
        <v>4966</v>
      </c>
      <c r="C723" t="s">
        <v>4620</v>
      </c>
      <c r="D723" s="91" t="s">
        <v>5447</v>
      </c>
    </row>
    <row r="724" spans="1:4" x14ac:dyDescent="0.25">
      <c r="A724" s="92">
        <v>14470401</v>
      </c>
      <c r="B724" s="94" t="s">
        <v>4966</v>
      </c>
      <c r="C724" t="s">
        <v>1717</v>
      </c>
      <c r="D724" s="91" t="s">
        <v>5447</v>
      </c>
    </row>
    <row r="725" spans="1:4" x14ac:dyDescent="0.25">
      <c r="A725" s="92">
        <v>14470402</v>
      </c>
      <c r="B725" s="94" t="s">
        <v>4966</v>
      </c>
      <c r="C725" t="s">
        <v>1718</v>
      </c>
      <c r="D725" s="91" t="s">
        <v>5447</v>
      </c>
    </row>
    <row r="726" spans="1:4" x14ac:dyDescent="0.25">
      <c r="A726" s="82">
        <v>14470405</v>
      </c>
      <c r="B726" s="94" t="s">
        <v>4970</v>
      </c>
      <c r="C726" s="89" t="s">
        <v>1752</v>
      </c>
      <c r="D726" s="91" t="s">
        <v>5445</v>
      </c>
    </row>
    <row r="727" spans="1:4" x14ac:dyDescent="0.25">
      <c r="A727" s="92">
        <v>14470406</v>
      </c>
      <c r="B727" s="94" t="s">
        <v>4970</v>
      </c>
      <c r="C727" s="89" t="s">
        <v>1753</v>
      </c>
      <c r="D727" s="91" t="s">
        <v>5445</v>
      </c>
    </row>
    <row r="728" spans="1:4" x14ac:dyDescent="0.25">
      <c r="A728" s="92">
        <v>14470409</v>
      </c>
      <c r="B728" s="94" t="s">
        <v>4966</v>
      </c>
      <c r="C728" s="89" t="s">
        <v>1719</v>
      </c>
      <c r="D728" s="91" t="s">
        <v>5447</v>
      </c>
    </row>
    <row r="729" spans="1:4" x14ac:dyDescent="0.25">
      <c r="A729" s="92">
        <v>14470410</v>
      </c>
      <c r="B729" s="94" t="s">
        <v>4971</v>
      </c>
      <c r="C729" s="89" t="s">
        <v>1698</v>
      </c>
      <c r="D729" s="91" t="s">
        <v>5447</v>
      </c>
    </row>
    <row r="730" spans="1:4" x14ac:dyDescent="0.25">
      <c r="A730" s="92">
        <v>14470412</v>
      </c>
      <c r="B730" s="94" t="s">
        <v>4977</v>
      </c>
      <c r="C730" s="89" t="s">
        <v>1916</v>
      </c>
      <c r="D730" s="91" t="s">
        <v>5447</v>
      </c>
    </row>
    <row r="731" spans="1:4" x14ac:dyDescent="0.25">
      <c r="A731" s="92">
        <v>14470413</v>
      </c>
      <c r="B731" s="94" t="s">
        <v>4977</v>
      </c>
      <c r="C731" s="89" t="s">
        <v>1917</v>
      </c>
      <c r="D731" s="91" t="s">
        <v>5447</v>
      </c>
    </row>
    <row r="732" spans="1:4" x14ac:dyDescent="0.25">
      <c r="A732" s="84">
        <v>14470415</v>
      </c>
      <c r="B732" s="94" t="s">
        <v>4977</v>
      </c>
      <c r="C732" s="88" t="s">
        <v>1918</v>
      </c>
      <c r="D732" s="91" t="s">
        <v>5445</v>
      </c>
    </row>
    <row r="733" spans="1:4" x14ac:dyDescent="0.25">
      <c r="A733" s="92">
        <v>14470416</v>
      </c>
      <c r="B733" s="94" t="s">
        <v>4977</v>
      </c>
      <c r="C733" s="89" t="s">
        <v>4992</v>
      </c>
      <c r="D733" s="91" t="s">
        <v>5445</v>
      </c>
    </row>
    <row r="734" spans="1:4" x14ac:dyDescent="0.25">
      <c r="A734" s="92">
        <v>14470418</v>
      </c>
      <c r="B734" s="94" t="s">
        <v>4977</v>
      </c>
      <c r="C734" s="89" t="s">
        <v>5350</v>
      </c>
      <c r="D734" s="91" t="s">
        <v>5445</v>
      </c>
    </row>
    <row r="735" spans="1:4" x14ac:dyDescent="0.25">
      <c r="A735" s="92">
        <v>14470419</v>
      </c>
      <c r="B735" s="94" t="s">
        <v>4977</v>
      </c>
      <c r="C735" t="s">
        <v>1919</v>
      </c>
      <c r="D735" s="91" t="s">
        <v>5447</v>
      </c>
    </row>
    <row r="736" spans="1:4" x14ac:dyDescent="0.25">
      <c r="A736" s="92">
        <v>14470420</v>
      </c>
      <c r="B736" s="94" t="s">
        <v>4977</v>
      </c>
      <c r="C736" s="89" t="s">
        <v>5351</v>
      </c>
      <c r="D736" s="91" t="s">
        <v>5445</v>
      </c>
    </row>
    <row r="737" spans="1:4" x14ac:dyDescent="0.25">
      <c r="A737" s="92">
        <v>14470421</v>
      </c>
      <c r="B737" s="94" t="s">
        <v>4977</v>
      </c>
      <c r="C737" s="89" t="s">
        <v>1920</v>
      </c>
      <c r="D737" s="91" t="s">
        <v>5447</v>
      </c>
    </row>
    <row r="738" spans="1:4" x14ac:dyDescent="0.25">
      <c r="A738" s="82">
        <v>14470423</v>
      </c>
      <c r="B738" s="94" t="s">
        <v>4977</v>
      </c>
      <c r="C738" s="89" t="s">
        <v>1921</v>
      </c>
      <c r="D738" s="91" t="s">
        <v>5445</v>
      </c>
    </row>
    <row r="739" spans="1:4" x14ac:dyDescent="0.25">
      <c r="A739" s="92">
        <v>14470425</v>
      </c>
      <c r="B739" s="94" t="s">
        <v>4977</v>
      </c>
      <c r="C739" t="s">
        <v>1922</v>
      </c>
      <c r="D739" s="91" t="s">
        <v>5447</v>
      </c>
    </row>
    <row r="740" spans="1:4" x14ac:dyDescent="0.25">
      <c r="A740" s="92">
        <v>14470426</v>
      </c>
      <c r="B740" s="94" t="s">
        <v>4977</v>
      </c>
      <c r="C740" s="89" t="s">
        <v>1923</v>
      </c>
      <c r="D740" s="91" t="s">
        <v>5447</v>
      </c>
    </row>
    <row r="741" spans="1:4" x14ac:dyDescent="0.25">
      <c r="A741" s="92">
        <v>14470427</v>
      </c>
      <c r="B741" s="94" t="s">
        <v>4977</v>
      </c>
      <c r="C741" s="89" t="s">
        <v>1924</v>
      </c>
      <c r="D741" s="91" t="s">
        <v>5445</v>
      </c>
    </row>
    <row r="742" spans="1:4" x14ac:dyDescent="0.25">
      <c r="A742" s="92">
        <v>14470428</v>
      </c>
      <c r="B742" s="94" t="s">
        <v>4977</v>
      </c>
      <c r="C742" s="89" t="s">
        <v>1925</v>
      </c>
      <c r="D742" s="91" t="s">
        <v>5445</v>
      </c>
    </row>
    <row r="743" spans="1:4" x14ac:dyDescent="0.25">
      <c r="A743" s="82">
        <v>14470429</v>
      </c>
      <c r="B743" s="94" t="s">
        <v>4975</v>
      </c>
      <c r="C743" s="89" t="s">
        <v>1781</v>
      </c>
      <c r="D743" s="91" t="s">
        <v>5445</v>
      </c>
    </row>
    <row r="744" spans="1:4" x14ac:dyDescent="0.25">
      <c r="A744" s="92">
        <v>14470431</v>
      </c>
      <c r="B744" s="95" t="s">
        <v>4982</v>
      </c>
      <c r="C744" s="89" t="s">
        <v>1829</v>
      </c>
      <c r="D744" s="91" t="s">
        <v>5447</v>
      </c>
    </row>
    <row r="745" spans="1:4" x14ac:dyDescent="0.25">
      <c r="A745" s="92">
        <v>14470432</v>
      </c>
      <c r="B745" s="94" t="s">
        <v>4977</v>
      </c>
      <c r="C745" t="s">
        <v>1926</v>
      </c>
      <c r="D745" s="91" t="s">
        <v>5447</v>
      </c>
    </row>
    <row r="746" spans="1:4" x14ac:dyDescent="0.25">
      <c r="A746" s="92">
        <v>14470433</v>
      </c>
      <c r="B746" s="94" t="s">
        <v>4977</v>
      </c>
      <c r="C746" t="s">
        <v>1927</v>
      </c>
      <c r="D746" s="91" t="s">
        <v>5447</v>
      </c>
    </row>
    <row r="747" spans="1:4" x14ac:dyDescent="0.25">
      <c r="A747" s="92">
        <v>14470435</v>
      </c>
      <c r="B747" s="95" t="s">
        <v>4982</v>
      </c>
      <c r="C747" s="89" t="s">
        <v>1830</v>
      </c>
      <c r="D747" s="91" t="s">
        <v>5447</v>
      </c>
    </row>
    <row r="748" spans="1:4" x14ac:dyDescent="0.25">
      <c r="A748" s="92">
        <v>14470438</v>
      </c>
      <c r="B748" s="94" t="s">
        <v>4984</v>
      </c>
      <c r="C748" s="89" t="s">
        <v>1870</v>
      </c>
      <c r="D748" s="91" t="s">
        <v>5445</v>
      </c>
    </row>
    <row r="749" spans="1:4" x14ac:dyDescent="0.25">
      <c r="A749" s="92">
        <v>14470439</v>
      </c>
      <c r="B749" s="94" t="s">
        <v>4977</v>
      </c>
      <c r="C749" s="89" t="s">
        <v>1928</v>
      </c>
      <c r="D749" s="91" t="s">
        <v>5445</v>
      </c>
    </row>
    <row r="750" spans="1:4" x14ac:dyDescent="0.25">
      <c r="A750" s="92">
        <v>14470440</v>
      </c>
      <c r="B750" s="94" t="s">
        <v>4977</v>
      </c>
      <c r="C750" s="89" t="s">
        <v>4648</v>
      </c>
      <c r="D750" s="91" t="s">
        <v>5447</v>
      </c>
    </row>
    <row r="751" spans="1:4" x14ac:dyDescent="0.25">
      <c r="A751" s="92">
        <v>14470443</v>
      </c>
      <c r="B751" s="94" t="s">
        <v>4966</v>
      </c>
      <c r="C751" s="89" t="s">
        <v>1720</v>
      </c>
      <c r="D751" s="91" t="s">
        <v>5445</v>
      </c>
    </row>
    <row r="752" spans="1:4" ht="30" x14ac:dyDescent="0.25">
      <c r="A752" s="84">
        <v>14470444</v>
      </c>
      <c r="B752" s="94" t="s">
        <v>4971</v>
      </c>
      <c r="C752" s="88" t="s">
        <v>1831</v>
      </c>
      <c r="D752" s="91" t="s">
        <v>5445</v>
      </c>
    </row>
    <row r="753" spans="1:4" x14ac:dyDescent="0.25">
      <c r="A753" s="92">
        <v>14470445</v>
      </c>
      <c r="B753" s="94" t="s">
        <v>4977</v>
      </c>
      <c r="C753" s="89" t="s">
        <v>1929</v>
      </c>
      <c r="D753" s="91" t="s">
        <v>5445</v>
      </c>
    </row>
    <row r="754" spans="1:4" x14ac:dyDescent="0.25">
      <c r="A754" s="92">
        <v>14470447</v>
      </c>
      <c r="B754" s="94" t="s">
        <v>4971</v>
      </c>
      <c r="C754" s="89" t="s">
        <v>1699</v>
      </c>
      <c r="D754" s="91" t="s">
        <v>5445</v>
      </c>
    </row>
    <row r="755" spans="1:4" x14ac:dyDescent="0.25">
      <c r="A755" s="92">
        <v>14470448</v>
      </c>
      <c r="B755" s="94" t="s">
        <v>4977</v>
      </c>
      <c r="C755" s="89" t="s">
        <v>1930</v>
      </c>
      <c r="D755" s="91" t="s">
        <v>5447</v>
      </c>
    </row>
    <row r="756" spans="1:4" x14ac:dyDescent="0.25">
      <c r="A756" s="92">
        <v>14470450</v>
      </c>
      <c r="B756" s="95" t="s">
        <v>4982</v>
      </c>
      <c r="C756" s="89" t="s">
        <v>1832</v>
      </c>
      <c r="D756" s="91" t="s">
        <v>5445</v>
      </c>
    </row>
    <row r="757" spans="1:4" x14ac:dyDescent="0.25">
      <c r="A757" s="84">
        <v>14470452</v>
      </c>
      <c r="B757" s="95" t="s">
        <v>4982</v>
      </c>
      <c r="C757" s="88" t="s">
        <v>4983</v>
      </c>
      <c r="D757" s="91" t="s">
        <v>5445</v>
      </c>
    </row>
    <row r="758" spans="1:4" x14ac:dyDescent="0.25">
      <c r="A758" s="92">
        <v>14470453</v>
      </c>
      <c r="B758" s="94" t="s">
        <v>4977</v>
      </c>
      <c r="C758" s="89" t="s">
        <v>1931</v>
      </c>
      <c r="D758" s="91" t="s">
        <v>5447</v>
      </c>
    </row>
    <row r="759" spans="1:4" x14ac:dyDescent="0.25">
      <c r="A759" s="84">
        <v>14470454</v>
      </c>
      <c r="B759" s="95" t="s">
        <v>4982</v>
      </c>
      <c r="C759" s="88" t="s">
        <v>1833</v>
      </c>
      <c r="D759" s="91" t="s">
        <v>5445</v>
      </c>
    </row>
    <row r="760" spans="1:4" x14ac:dyDescent="0.25">
      <c r="A760" s="92">
        <v>14470455</v>
      </c>
      <c r="B760" s="94" t="s">
        <v>4971</v>
      </c>
      <c r="C760" s="89" t="s">
        <v>1700</v>
      </c>
      <c r="D760" s="91" t="s">
        <v>5447</v>
      </c>
    </row>
    <row r="761" spans="1:4" x14ac:dyDescent="0.25">
      <c r="A761" s="92">
        <v>14470456</v>
      </c>
      <c r="B761" s="94" t="s">
        <v>4970</v>
      </c>
      <c r="C761" s="89" t="s">
        <v>1754</v>
      </c>
      <c r="D761" s="91" t="s">
        <v>5445</v>
      </c>
    </row>
    <row r="762" spans="1:4" x14ac:dyDescent="0.25">
      <c r="A762" s="82">
        <v>14470457</v>
      </c>
      <c r="B762" s="94" t="s">
        <v>4984</v>
      </c>
      <c r="C762" s="87" t="s">
        <v>1871</v>
      </c>
      <c r="D762" s="91" t="s">
        <v>5445</v>
      </c>
    </row>
    <row r="763" spans="1:4" x14ac:dyDescent="0.25">
      <c r="A763" s="92">
        <v>14470459</v>
      </c>
      <c r="B763" s="95" t="s">
        <v>4982</v>
      </c>
      <c r="C763" s="89" t="s">
        <v>5352</v>
      </c>
      <c r="D763" s="91" t="s">
        <v>5445</v>
      </c>
    </row>
    <row r="764" spans="1:4" x14ac:dyDescent="0.25">
      <c r="A764" s="92">
        <v>14470460</v>
      </c>
      <c r="B764" s="95" t="s">
        <v>4982</v>
      </c>
      <c r="C764" s="89" t="s">
        <v>1834</v>
      </c>
      <c r="D764" s="91" t="s">
        <v>5447</v>
      </c>
    </row>
    <row r="765" spans="1:4" x14ac:dyDescent="0.25">
      <c r="A765" s="92">
        <v>14470462</v>
      </c>
      <c r="B765" s="94" t="s">
        <v>4977</v>
      </c>
      <c r="C765" t="s">
        <v>4621</v>
      </c>
      <c r="D765" s="91" t="s">
        <v>5447</v>
      </c>
    </row>
    <row r="766" spans="1:4" x14ac:dyDescent="0.25">
      <c r="A766" s="92">
        <v>14470464</v>
      </c>
      <c r="B766" s="94" t="s">
        <v>4984</v>
      </c>
      <c r="C766" t="s">
        <v>1872</v>
      </c>
      <c r="D766" s="91" t="s">
        <v>5447</v>
      </c>
    </row>
    <row r="767" spans="1:4" x14ac:dyDescent="0.25">
      <c r="A767" s="92">
        <v>14470465</v>
      </c>
      <c r="B767" s="94" t="s">
        <v>4977</v>
      </c>
      <c r="C767" s="89" t="s">
        <v>5353</v>
      </c>
      <c r="D767" s="91" t="s">
        <v>5447</v>
      </c>
    </row>
    <row r="768" spans="1:4" x14ac:dyDescent="0.25">
      <c r="A768" s="92">
        <v>14470466</v>
      </c>
      <c r="B768" s="94" t="s">
        <v>4984</v>
      </c>
      <c r="C768" s="89" t="s">
        <v>5354</v>
      </c>
      <c r="D768" s="91" t="s">
        <v>5445</v>
      </c>
    </row>
    <row r="769" spans="1:4" x14ac:dyDescent="0.25">
      <c r="A769" s="92">
        <v>14470467</v>
      </c>
      <c r="B769" s="94" t="s">
        <v>4984</v>
      </c>
      <c r="C769" s="89" t="s">
        <v>1873</v>
      </c>
      <c r="D769" s="91" t="s">
        <v>5445</v>
      </c>
    </row>
    <row r="770" spans="1:4" x14ac:dyDescent="0.25">
      <c r="A770" s="84">
        <v>14470468</v>
      </c>
      <c r="B770" s="94" t="s">
        <v>4984</v>
      </c>
      <c r="C770" s="88" t="s">
        <v>1874</v>
      </c>
      <c r="D770" s="91" t="s">
        <v>5445</v>
      </c>
    </row>
    <row r="771" spans="1:4" x14ac:dyDescent="0.25">
      <c r="A771" s="92">
        <v>14470469</v>
      </c>
      <c r="B771" s="94" t="s">
        <v>4984</v>
      </c>
      <c r="C771" s="89" t="s">
        <v>5355</v>
      </c>
      <c r="D771" s="91" t="s">
        <v>5445</v>
      </c>
    </row>
    <row r="772" spans="1:4" x14ac:dyDescent="0.25">
      <c r="A772" s="92">
        <v>14470470</v>
      </c>
      <c r="B772" s="94" t="s">
        <v>4984</v>
      </c>
      <c r="C772" s="89" t="s">
        <v>1875</v>
      </c>
      <c r="D772" s="91" t="s">
        <v>5447</v>
      </c>
    </row>
    <row r="773" spans="1:4" x14ac:dyDescent="0.25">
      <c r="A773" s="92">
        <v>14470472</v>
      </c>
      <c r="B773" s="94" t="s">
        <v>4984</v>
      </c>
      <c r="C773" s="89" t="s">
        <v>1876</v>
      </c>
      <c r="D773" s="91" t="s">
        <v>5445</v>
      </c>
    </row>
    <row r="774" spans="1:4" x14ac:dyDescent="0.25">
      <c r="A774" s="92">
        <v>14470473</v>
      </c>
      <c r="B774" s="94" t="s">
        <v>4971</v>
      </c>
      <c r="C774" s="89" t="s">
        <v>1701</v>
      </c>
      <c r="D774" s="91" t="s">
        <v>5445</v>
      </c>
    </row>
    <row r="775" spans="1:4" x14ac:dyDescent="0.25">
      <c r="A775" s="92">
        <v>14470474</v>
      </c>
      <c r="B775" s="94" t="s">
        <v>4966</v>
      </c>
      <c r="C775" s="89" t="s">
        <v>1721</v>
      </c>
      <c r="D775" s="91" t="s">
        <v>5447</v>
      </c>
    </row>
    <row r="776" spans="1:4" x14ac:dyDescent="0.25">
      <c r="A776" s="92">
        <v>14470475</v>
      </c>
      <c r="B776" s="94" t="s">
        <v>4977</v>
      </c>
      <c r="C776" s="89" t="s">
        <v>1932</v>
      </c>
      <c r="D776" s="91" t="s">
        <v>5445</v>
      </c>
    </row>
    <row r="777" spans="1:4" x14ac:dyDescent="0.25">
      <c r="A777" s="92">
        <v>14470476</v>
      </c>
      <c r="B777" s="94" t="s">
        <v>4984</v>
      </c>
      <c r="C777" s="89" t="s">
        <v>5356</v>
      </c>
      <c r="D777" s="91" t="s">
        <v>5445</v>
      </c>
    </row>
    <row r="778" spans="1:4" x14ac:dyDescent="0.25">
      <c r="A778" s="82">
        <v>14470478</v>
      </c>
      <c r="B778" s="94" t="s">
        <v>4984</v>
      </c>
      <c r="C778" s="87" t="s">
        <v>1877</v>
      </c>
      <c r="D778" s="91" t="s">
        <v>5445</v>
      </c>
    </row>
    <row r="779" spans="1:4" x14ac:dyDescent="0.25">
      <c r="A779" s="92">
        <v>14470480</v>
      </c>
      <c r="B779" s="94" t="s">
        <v>4984</v>
      </c>
      <c r="C779" s="89" t="s">
        <v>1878</v>
      </c>
      <c r="D779" s="91" t="s">
        <v>5445</v>
      </c>
    </row>
    <row r="780" spans="1:4" x14ac:dyDescent="0.25">
      <c r="A780" s="92">
        <v>14470481</v>
      </c>
      <c r="B780" s="94" t="s">
        <v>4984</v>
      </c>
      <c r="C780" t="s">
        <v>1879</v>
      </c>
      <c r="D780" s="91" t="s">
        <v>5447</v>
      </c>
    </row>
    <row r="781" spans="1:4" x14ac:dyDescent="0.25">
      <c r="A781" s="92">
        <v>14470484</v>
      </c>
      <c r="B781" s="94" t="s">
        <v>4984</v>
      </c>
      <c r="C781" t="s">
        <v>1880</v>
      </c>
      <c r="D781" s="91" t="s">
        <v>5447</v>
      </c>
    </row>
    <row r="782" spans="1:4" x14ac:dyDescent="0.25">
      <c r="A782" s="92">
        <v>14470485</v>
      </c>
      <c r="B782" s="94" t="s">
        <v>4984</v>
      </c>
      <c r="C782" s="89" t="s">
        <v>1881</v>
      </c>
      <c r="D782" s="91" t="s">
        <v>5445</v>
      </c>
    </row>
    <row r="783" spans="1:4" x14ac:dyDescent="0.25">
      <c r="A783" s="92">
        <v>14470486</v>
      </c>
      <c r="B783" s="95" t="s">
        <v>4986</v>
      </c>
      <c r="C783" s="89" t="s">
        <v>1896</v>
      </c>
      <c r="D783" s="91" t="s">
        <v>5445</v>
      </c>
    </row>
    <row r="784" spans="1:4" x14ac:dyDescent="0.25">
      <c r="A784" s="92">
        <v>14470487</v>
      </c>
      <c r="B784" s="94" t="s">
        <v>4977</v>
      </c>
      <c r="C784" s="89" t="s">
        <v>1933</v>
      </c>
      <c r="D784" s="91" t="s">
        <v>5447</v>
      </c>
    </row>
    <row r="785" spans="1:4" x14ac:dyDescent="0.25">
      <c r="A785" s="84">
        <v>14470488</v>
      </c>
      <c r="B785" s="94" t="s">
        <v>4984</v>
      </c>
      <c r="C785" s="88" t="s">
        <v>1882</v>
      </c>
      <c r="D785" s="91" t="s">
        <v>5445</v>
      </c>
    </row>
    <row r="786" spans="1:4" x14ac:dyDescent="0.25">
      <c r="A786" s="92">
        <v>14470489</v>
      </c>
      <c r="B786" s="94" t="s">
        <v>4984</v>
      </c>
      <c r="C786" s="89" t="s">
        <v>1883</v>
      </c>
      <c r="D786" s="91" t="s">
        <v>5447</v>
      </c>
    </row>
    <row r="787" spans="1:4" x14ac:dyDescent="0.25">
      <c r="A787" s="84">
        <v>14470490</v>
      </c>
      <c r="B787" s="94" t="s">
        <v>4981</v>
      </c>
      <c r="C787" s="89" t="s">
        <v>1818</v>
      </c>
      <c r="D787" s="91" t="s">
        <v>5445</v>
      </c>
    </row>
    <row r="788" spans="1:4" x14ac:dyDescent="0.25">
      <c r="A788" s="92">
        <v>14470492</v>
      </c>
      <c r="B788" s="94" t="s">
        <v>4984</v>
      </c>
      <c r="C788" t="s">
        <v>1884</v>
      </c>
      <c r="D788" s="91" t="s">
        <v>5447</v>
      </c>
    </row>
    <row r="789" spans="1:4" x14ac:dyDescent="0.25">
      <c r="A789" s="92">
        <v>14470493</v>
      </c>
      <c r="B789" s="94" t="s">
        <v>4971</v>
      </c>
      <c r="C789" s="89" t="s">
        <v>1702</v>
      </c>
      <c r="D789" s="91" t="s">
        <v>5447</v>
      </c>
    </row>
    <row r="790" spans="1:4" x14ac:dyDescent="0.25">
      <c r="A790" s="92">
        <v>14470494</v>
      </c>
      <c r="B790" s="95" t="s">
        <v>4986</v>
      </c>
      <c r="C790" s="89" t="s">
        <v>1897</v>
      </c>
      <c r="D790" s="91" t="s">
        <v>5445</v>
      </c>
    </row>
    <row r="791" spans="1:4" x14ac:dyDescent="0.25">
      <c r="A791" s="92">
        <v>14470496</v>
      </c>
      <c r="B791" s="94" t="s">
        <v>4981</v>
      </c>
      <c r="C791" s="89" t="s">
        <v>1819</v>
      </c>
      <c r="D791" s="91" t="s">
        <v>5445</v>
      </c>
    </row>
    <row r="792" spans="1:4" x14ac:dyDescent="0.25">
      <c r="A792" s="92">
        <v>14470497</v>
      </c>
      <c r="B792" s="94" t="s">
        <v>4981</v>
      </c>
      <c r="C792" t="s">
        <v>2574</v>
      </c>
      <c r="D792" s="91" t="s">
        <v>5447</v>
      </c>
    </row>
    <row r="793" spans="1:4" x14ac:dyDescent="0.25">
      <c r="A793" s="92">
        <v>14470500</v>
      </c>
      <c r="B793" s="94" t="s">
        <v>4970</v>
      </c>
      <c r="C793" s="89" t="s">
        <v>1755</v>
      </c>
      <c r="D793" s="91" t="s">
        <v>5445</v>
      </c>
    </row>
    <row r="794" spans="1:4" x14ac:dyDescent="0.25">
      <c r="A794" s="92">
        <v>15390773</v>
      </c>
      <c r="B794" s="96" t="s">
        <v>4965</v>
      </c>
      <c r="C794" s="89" t="s">
        <v>1938</v>
      </c>
      <c r="D794" s="91" t="s">
        <v>5445</v>
      </c>
    </row>
    <row r="795" spans="1:4" x14ac:dyDescent="0.25">
      <c r="A795" s="92">
        <v>15470001</v>
      </c>
      <c r="B795" s="94" t="s">
        <v>4975</v>
      </c>
      <c r="C795" s="89" t="s">
        <v>2136</v>
      </c>
      <c r="D795" s="91" t="s">
        <v>5445</v>
      </c>
    </row>
    <row r="796" spans="1:4" x14ac:dyDescent="0.25">
      <c r="A796" s="84">
        <v>15470003</v>
      </c>
      <c r="B796" s="94" t="s">
        <v>4971</v>
      </c>
      <c r="C796" s="88" t="s">
        <v>2014</v>
      </c>
      <c r="D796" s="91" t="s">
        <v>5445</v>
      </c>
    </row>
    <row r="797" spans="1:4" x14ac:dyDescent="0.25">
      <c r="A797" s="82">
        <v>15470004</v>
      </c>
      <c r="B797" s="96" t="s">
        <v>4965</v>
      </c>
      <c r="C797" s="89" t="s">
        <v>1939</v>
      </c>
      <c r="D797" s="91" t="s">
        <v>5445</v>
      </c>
    </row>
    <row r="798" spans="1:4" x14ac:dyDescent="0.25">
      <c r="A798" s="92">
        <v>15470005</v>
      </c>
      <c r="B798" s="96" t="s">
        <v>4965</v>
      </c>
      <c r="C798" t="s">
        <v>4649</v>
      </c>
      <c r="D798" s="91" t="s">
        <v>5447</v>
      </c>
    </row>
    <row r="799" spans="1:4" x14ac:dyDescent="0.25">
      <c r="A799" s="92">
        <v>15470006</v>
      </c>
      <c r="B799" s="96" t="s">
        <v>4965</v>
      </c>
      <c r="C799" s="89" t="s">
        <v>1940</v>
      </c>
      <c r="D799" s="91" t="s">
        <v>5447</v>
      </c>
    </row>
    <row r="800" spans="1:4" x14ac:dyDescent="0.25">
      <c r="A800" s="92">
        <v>15470007</v>
      </c>
      <c r="B800" s="96" t="s">
        <v>4965</v>
      </c>
      <c r="C800" t="s">
        <v>1941</v>
      </c>
      <c r="D800" s="91" t="s">
        <v>5447</v>
      </c>
    </row>
    <row r="801" spans="1:4" x14ac:dyDescent="0.25">
      <c r="A801" s="92">
        <v>15470008</v>
      </c>
      <c r="B801" s="96" t="s">
        <v>4965</v>
      </c>
      <c r="C801" s="89" t="s">
        <v>5357</v>
      </c>
      <c r="D801" s="91" t="s">
        <v>5447</v>
      </c>
    </row>
    <row r="802" spans="1:4" x14ac:dyDescent="0.25">
      <c r="A802" s="92">
        <v>15470009</v>
      </c>
      <c r="B802" s="96" t="s">
        <v>4965</v>
      </c>
      <c r="C802" s="89" t="s">
        <v>1942</v>
      </c>
      <c r="D802" s="91" t="s">
        <v>5447</v>
      </c>
    </row>
    <row r="803" spans="1:4" x14ac:dyDescent="0.25">
      <c r="A803" s="92">
        <v>15470010</v>
      </c>
      <c r="B803" s="96" t="s">
        <v>4965</v>
      </c>
      <c r="C803" s="89" t="s">
        <v>5358</v>
      </c>
      <c r="D803" s="91" t="s">
        <v>5447</v>
      </c>
    </row>
    <row r="804" spans="1:4" x14ac:dyDescent="0.25">
      <c r="A804" s="82">
        <v>15470011</v>
      </c>
      <c r="B804" s="96" t="s">
        <v>4965</v>
      </c>
      <c r="C804" s="89" t="s">
        <v>1943</v>
      </c>
      <c r="D804" s="91" t="s">
        <v>5445</v>
      </c>
    </row>
    <row r="805" spans="1:4" x14ac:dyDescent="0.25">
      <c r="A805" s="92">
        <v>15470012</v>
      </c>
      <c r="B805" s="96" t="s">
        <v>4965</v>
      </c>
      <c r="C805" s="89" t="s">
        <v>5359</v>
      </c>
      <c r="D805" s="91" t="s">
        <v>5447</v>
      </c>
    </row>
    <row r="806" spans="1:4" x14ac:dyDescent="0.25">
      <c r="A806" s="92">
        <v>15470013</v>
      </c>
      <c r="B806" s="96" t="s">
        <v>4965</v>
      </c>
      <c r="C806" s="89" t="s">
        <v>1944</v>
      </c>
      <c r="D806" s="91" t="s">
        <v>5447</v>
      </c>
    </row>
    <row r="807" spans="1:4" x14ac:dyDescent="0.25">
      <c r="A807" s="82">
        <v>15470014</v>
      </c>
      <c r="B807" s="96" t="s">
        <v>4965</v>
      </c>
      <c r="C807" s="89" t="s">
        <v>1945</v>
      </c>
      <c r="D807" s="91" t="s">
        <v>5445</v>
      </c>
    </row>
    <row r="808" spans="1:4" x14ac:dyDescent="0.25">
      <c r="A808" s="82">
        <v>15470015</v>
      </c>
      <c r="B808" s="96" t="s">
        <v>4965</v>
      </c>
      <c r="C808" s="89" t="s">
        <v>1946</v>
      </c>
      <c r="D808" s="91" t="s">
        <v>5445</v>
      </c>
    </row>
    <row r="809" spans="1:4" x14ac:dyDescent="0.25">
      <c r="A809" s="92">
        <v>15470016</v>
      </c>
      <c r="B809" s="96" t="s">
        <v>4965</v>
      </c>
      <c r="C809" s="89" t="s">
        <v>1947</v>
      </c>
      <c r="D809" s="91" t="s">
        <v>5447</v>
      </c>
    </row>
    <row r="810" spans="1:4" x14ac:dyDescent="0.25">
      <c r="A810" s="92">
        <v>15470017</v>
      </c>
      <c r="B810" s="96" t="s">
        <v>4965</v>
      </c>
      <c r="C810" s="89" t="s">
        <v>1948</v>
      </c>
      <c r="D810" s="91" t="s">
        <v>5447</v>
      </c>
    </row>
    <row r="811" spans="1:4" x14ac:dyDescent="0.25">
      <c r="A811" s="82">
        <v>15470018</v>
      </c>
      <c r="B811" s="96" t="s">
        <v>4965</v>
      </c>
      <c r="C811" s="89" t="s">
        <v>1949</v>
      </c>
      <c r="D811" s="91" t="s">
        <v>5445</v>
      </c>
    </row>
    <row r="812" spans="1:4" x14ac:dyDescent="0.25">
      <c r="A812" s="82">
        <v>15470019</v>
      </c>
      <c r="B812" s="96" t="s">
        <v>4965</v>
      </c>
      <c r="C812" s="89" t="s">
        <v>1950</v>
      </c>
      <c r="D812" s="91" t="s">
        <v>5445</v>
      </c>
    </row>
    <row r="813" spans="1:4" x14ac:dyDescent="0.25">
      <c r="A813" s="92">
        <v>15470020</v>
      </c>
      <c r="B813" s="96" t="s">
        <v>4965</v>
      </c>
      <c r="C813" s="89" t="s">
        <v>1951</v>
      </c>
      <c r="D813" s="91" t="s">
        <v>5446</v>
      </c>
    </row>
    <row r="814" spans="1:4" x14ac:dyDescent="0.25">
      <c r="A814" s="92">
        <v>15470021</v>
      </c>
      <c r="B814" s="96" t="s">
        <v>4965</v>
      </c>
      <c r="C814" t="s">
        <v>1952</v>
      </c>
      <c r="D814" s="91" t="s">
        <v>5447</v>
      </c>
    </row>
    <row r="815" spans="1:4" x14ac:dyDescent="0.25">
      <c r="A815" s="92">
        <v>15470022</v>
      </c>
      <c r="B815" s="96" t="s">
        <v>4965</v>
      </c>
      <c r="C815" t="s">
        <v>1953</v>
      </c>
      <c r="D815" s="91" t="s">
        <v>5447</v>
      </c>
    </row>
    <row r="816" spans="1:4" x14ac:dyDescent="0.25">
      <c r="A816" s="92">
        <v>15470023</v>
      </c>
      <c r="B816" s="96" t="s">
        <v>4965</v>
      </c>
      <c r="C816" t="s">
        <v>1954</v>
      </c>
      <c r="D816" s="91" t="s">
        <v>5447</v>
      </c>
    </row>
    <row r="817" spans="1:4" x14ac:dyDescent="0.25">
      <c r="A817" s="82">
        <v>15470024</v>
      </c>
      <c r="B817" s="96" t="s">
        <v>4965</v>
      </c>
      <c r="C817" s="89" t="s">
        <v>4622</v>
      </c>
      <c r="D817" s="91" t="s">
        <v>5445</v>
      </c>
    </row>
    <row r="818" spans="1:4" x14ac:dyDescent="0.25">
      <c r="A818" s="92">
        <v>15470025</v>
      </c>
      <c r="B818" s="96" t="s">
        <v>4965</v>
      </c>
      <c r="C818" s="89" t="s">
        <v>1955</v>
      </c>
      <c r="D818" s="91" t="s">
        <v>5447</v>
      </c>
    </row>
    <row r="819" spans="1:4" x14ac:dyDescent="0.25">
      <c r="A819" s="92">
        <v>15470026</v>
      </c>
      <c r="B819" s="96" t="s">
        <v>4965</v>
      </c>
      <c r="C819" s="89" t="s">
        <v>1956</v>
      </c>
      <c r="D819" s="91" t="s">
        <v>5447</v>
      </c>
    </row>
    <row r="820" spans="1:4" x14ac:dyDescent="0.25">
      <c r="A820" s="92">
        <v>15470027</v>
      </c>
      <c r="B820" s="96" t="s">
        <v>4965</v>
      </c>
      <c r="C820" s="89" t="s">
        <v>1957</v>
      </c>
      <c r="D820" s="91" t="s">
        <v>5447</v>
      </c>
    </row>
    <row r="821" spans="1:4" x14ac:dyDescent="0.25">
      <c r="A821" s="92">
        <v>15470028</v>
      </c>
      <c r="B821" s="96" t="s">
        <v>4965</v>
      </c>
      <c r="C821" s="89" t="s">
        <v>1599</v>
      </c>
      <c r="D821" s="91" t="s">
        <v>5447</v>
      </c>
    </row>
    <row r="822" spans="1:4" x14ac:dyDescent="0.25">
      <c r="A822" s="92">
        <v>15470029</v>
      </c>
      <c r="B822" s="96" t="s">
        <v>4965</v>
      </c>
      <c r="C822" t="s">
        <v>1958</v>
      </c>
      <c r="D822" s="91" t="s">
        <v>5447</v>
      </c>
    </row>
    <row r="823" spans="1:4" x14ac:dyDescent="0.25">
      <c r="A823" s="82">
        <v>15470030</v>
      </c>
      <c r="B823" s="96" t="s">
        <v>4965</v>
      </c>
      <c r="C823" s="89" t="s">
        <v>4623</v>
      </c>
      <c r="D823" s="91" t="s">
        <v>5445</v>
      </c>
    </row>
    <row r="824" spans="1:4" x14ac:dyDescent="0.25">
      <c r="A824" s="92">
        <v>15470031</v>
      </c>
      <c r="B824" s="96" t="s">
        <v>4965</v>
      </c>
      <c r="C824" s="89" t="s">
        <v>1959</v>
      </c>
      <c r="D824" s="91" t="s">
        <v>5447</v>
      </c>
    </row>
    <row r="825" spans="1:4" x14ac:dyDescent="0.25">
      <c r="A825" s="92">
        <v>15470032</v>
      </c>
      <c r="B825" s="96" t="s">
        <v>4965</v>
      </c>
      <c r="C825" t="s">
        <v>1960</v>
      </c>
      <c r="D825" s="91" t="s">
        <v>5447</v>
      </c>
    </row>
    <row r="826" spans="1:4" x14ac:dyDescent="0.25">
      <c r="A826" s="92">
        <v>15470033</v>
      </c>
      <c r="B826" s="96" t="s">
        <v>4965</v>
      </c>
      <c r="C826" t="s">
        <v>1961</v>
      </c>
      <c r="D826" s="91" t="s">
        <v>5447</v>
      </c>
    </row>
    <row r="827" spans="1:4" x14ac:dyDescent="0.25">
      <c r="A827" s="92">
        <v>15470034</v>
      </c>
      <c r="B827" s="96" t="s">
        <v>4965</v>
      </c>
      <c r="C827" s="89" t="s">
        <v>1962</v>
      </c>
      <c r="D827" s="91" t="s">
        <v>5447</v>
      </c>
    </row>
    <row r="828" spans="1:4" x14ac:dyDescent="0.25">
      <c r="A828" s="92">
        <v>15470035</v>
      </c>
      <c r="B828" s="96" t="s">
        <v>4965</v>
      </c>
      <c r="C828" t="s">
        <v>1963</v>
      </c>
      <c r="D828" s="91" t="s">
        <v>5447</v>
      </c>
    </row>
    <row r="829" spans="1:4" x14ac:dyDescent="0.25">
      <c r="A829" s="82">
        <v>15470036</v>
      </c>
      <c r="B829" s="96" t="s">
        <v>4965</v>
      </c>
      <c r="C829" s="89" t="s">
        <v>1964</v>
      </c>
      <c r="D829" s="91" t="s">
        <v>5445</v>
      </c>
    </row>
    <row r="830" spans="1:4" x14ac:dyDescent="0.25">
      <c r="A830" s="92">
        <v>15470037</v>
      </c>
      <c r="B830" s="96" t="s">
        <v>4965</v>
      </c>
      <c r="C830" t="s">
        <v>1965</v>
      </c>
      <c r="D830" s="91" t="s">
        <v>5447</v>
      </c>
    </row>
    <row r="831" spans="1:4" x14ac:dyDescent="0.25">
      <c r="A831" s="92">
        <v>15470038</v>
      </c>
      <c r="B831" s="96" t="s">
        <v>4965</v>
      </c>
      <c r="C831" t="s">
        <v>1966</v>
      </c>
      <c r="D831" s="91" t="s">
        <v>5447</v>
      </c>
    </row>
    <row r="832" spans="1:4" x14ac:dyDescent="0.25">
      <c r="A832" s="92">
        <v>15470039</v>
      </c>
      <c r="B832" s="96" t="s">
        <v>4965</v>
      </c>
      <c r="C832" s="89" t="s">
        <v>1967</v>
      </c>
      <c r="D832" s="91" t="s">
        <v>5447</v>
      </c>
    </row>
    <row r="833" spans="1:4" x14ac:dyDescent="0.25">
      <c r="A833" s="92">
        <v>15470040</v>
      </c>
      <c r="B833" s="96" t="s">
        <v>4965</v>
      </c>
      <c r="C833" s="89" t="s">
        <v>5360</v>
      </c>
      <c r="D833" s="91" t="s">
        <v>5447</v>
      </c>
    </row>
    <row r="834" spans="1:4" x14ac:dyDescent="0.25">
      <c r="A834" s="92">
        <v>15470041</v>
      </c>
      <c r="B834" s="96" t="s">
        <v>4965</v>
      </c>
      <c r="C834" s="89" t="s">
        <v>5361</v>
      </c>
      <c r="D834" s="91" t="s">
        <v>5447</v>
      </c>
    </row>
    <row r="835" spans="1:4" x14ac:dyDescent="0.25">
      <c r="A835" s="92">
        <v>15470042</v>
      </c>
      <c r="B835" s="96" t="s">
        <v>4965</v>
      </c>
      <c r="C835" s="89" t="s">
        <v>1968</v>
      </c>
      <c r="D835" s="91" t="s">
        <v>5445</v>
      </c>
    </row>
    <row r="836" spans="1:4" x14ac:dyDescent="0.25">
      <c r="A836" s="92">
        <v>15470043</v>
      </c>
      <c r="B836" s="96" t="s">
        <v>4965</v>
      </c>
      <c r="C836" s="89" t="s">
        <v>1969</v>
      </c>
      <c r="D836" s="91" t="s">
        <v>5447</v>
      </c>
    </row>
    <row r="837" spans="1:4" x14ac:dyDescent="0.25">
      <c r="A837" s="92">
        <v>15470044</v>
      </c>
      <c r="B837" s="96" t="s">
        <v>4965</v>
      </c>
      <c r="C837" s="89" t="s">
        <v>1970</v>
      </c>
      <c r="D837" s="91" t="s">
        <v>5445</v>
      </c>
    </row>
    <row r="838" spans="1:4" x14ac:dyDescent="0.25">
      <c r="A838" s="92">
        <v>15470045</v>
      </c>
      <c r="B838" s="96" t="s">
        <v>4965</v>
      </c>
      <c r="C838" t="s">
        <v>1971</v>
      </c>
      <c r="D838" s="91" t="s">
        <v>5447</v>
      </c>
    </row>
    <row r="839" spans="1:4" x14ac:dyDescent="0.25">
      <c r="A839" s="92">
        <v>15470046</v>
      </c>
      <c r="B839" s="96" t="s">
        <v>4965</v>
      </c>
      <c r="C839" s="89" t="s">
        <v>1972</v>
      </c>
      <c r="D839" s="91" t="s">
        <v>5445</v>
      </c>
    </row>
    <row r="840" spans="1:4" x14ac:dyDescent="0.25">
      <c r="A840" s="82">
        <v>15470047</v>
      </c>
      <c r="B840" s="96" t="s">
        <v>4965</v>
      </c>
      <c r="C840" s="89" t="s">
        <v>1973</v>
      </c>
      <c r="D840" s="91" t="s">
        <v>5445</v>
      </c>
    </row>
    <row r="841" spans="1:4" x14ac:dyDescent="0.25">
      <c r="A841" s="82">
        <v>15470048</v>
      </c>
      <c r="B841" s="96" t="s">
        <v>4965</v>
      </c>
      <c r="C841" s="89" t="s">
        <v>1974</v>
      </c>
      <c r="D841" s="91" t="s">
        <v>5445</v>
      </c>
    </row>
    <row r="842" spans="1:4" x14ac:dyDescent="0.25">
      <c r="A842" s="82">
        <v>15470049</v>
      </c>
      <c r="B842" s="96" t="s">
        <v>4965</v>
      </c>
      <c r="C842" s="89" t="s">
        <v>1975</v>
      </c>
      <c r="D842" s="91" t="s">
        <v>5445</v>
      </c>
    </row>
    <row r="843" spans="1:4" x14ac:dyDescent="0.25">
      <c r="A843" s="92">
        <v>15470050</v>
      </c>
      <c r="B843" s="96" t="s">
        <v>4965</v>
      </c>
      <c r="C843" t="s">
        <v>1977</v>
      </c>
      <c r="D843" s="91" t="s">
        <v>5447</v>
      </c>
    </row>
    <row r="844" spans="1:4" x14ac:dyDescent="0.25">
      <c r="A844" s="92">
        <v>15470051</v>
      </c>
      <c r="B844" s="96" t="s">
        <v>4965</v>
      </c>
      <c r="C844" t="s">
        <v>1978</v>
      </c>
      <c r="D844" s="91" t="s">
        <v>5447</v>
      </c>
    </row>
    <row r="845" spans="1:4" x14ac:dyDescent="0.25">
      <c r="A845" s="92">
        <v>15470052</v>
      </c>
      <c r="B845" s="96" t="s">
        <v>4965</v>
      </c>
      <c r="C845" s="89" t="s">
        <v>1979</v>
      </c>
      <c r="D845" s="91" t="s">
        <v>5446</v>
      </c>
    </row>
    <row r="846" spans="1:4" x14ac:dyDescent="0.25">
      <c r="A846" s="82">
        <v>15470053</v>
      </c>
      <c r="B846" s="96" t="s">
        <v>4965</v>
      </c>
      <c r="C846" s="89" t="s">
        <v>1981</v>
      </c>
      <c r="D846" s="91" t="s">
        <v>5445</v>
      </c>
    </row>
    <row r="847" spans="1:4" x14ac:dyDescent="0.25">
      <c r="A847" s="92">
        <v>15470054</v>
      </c>
      <c r="B847" s="96" t="s">
        <v>4965</v>
      </c>
      <c r="C847" s="89" t="s">
        <v>1982</v>
      </c>
      <c r="D847" s="91" t="s">
        <v>5445</v>
      </c>
    </row>
    <row r="848" spans="1:4" x14ac:dyDescent="0.25">
      <c r="A848" s="92">
        <v>15470055</v>
      </c>
      <c r="B848" s="96" t="s">
        <v>4965</v>
      </c>
      <c r="C848" t="s">
        <v>1983</v>
      </c>
      <c r="D848" s="91" t="s">
        <v>5447</v>
      </c>
    </row>
    <row r="849" spans="1:4" x14ac:dyDescent="0.25">
      <c r="A849" s="92">
        <v>15470056</v>
      </c>
      <c r="B849" s="96" t="s">
        <v>4965</v>
      </c>
      <c r="C849" t="s">
        <v>1984</v>
      </c>
      <c r="D849" s="91" t="s">
        <v>5447</v>
      </c>
    </row>
    <row r="850" spans="1:4" x14ac:dyDescent="0.25">
      <c r="A850" s="82">
        <v>15470057</v>
      </c>
      <c r="B850" s="96" t="s">
        <v>4965</v>
      </c>
      <c r="C850" s="89" t="s">
        <v>1985</v>
      </c>
      <c r="D850" s="91" t="s">
        <v>5445</v>
      </c>
    </row>
    <row r="851" spans="1:4" x14ac:dyDescent="0.25">
      <c r="A851" s="82">
        <v>15470058</v>
      </c>
      <c r="B851" s="96" t="s">
        <v>4965</v>
      </c>
      <c r="C851" s="89" t="s">
        <v>1986</v>
      </c>
      <c r="D851" s="91" t="s">
        <v>5445</v>
      </c>
    </row>
    <row r="852" spans="1:4" x14ac:dyDescent="0.25">
      <c r="A852" s="92">
        <v>15470059</v>
      </c>
      <c r="B852" s="96" t="s">
        <v>4965</v>
      </c>
      <c r="C852" s="89" t="s">
        <v>1987</v>
      </c>
      <c r="D852" s="91" t="s">
        <v>5447</v>
      </c>
    </row>
    <row r="853" spans="1:4" x14ac:dyDescent="0.25">
      <c r="A853" s="92">
        <v>15470060</v>
      </c>
      <c r="B853" s="94" t="s">
        <v>4970</v>
      </c>
      <c r="C853" t="s">
        <v>2095</v>
      </c>
      <c r="D853" s="91" t="s">
        <v>5447</v>
      </c>
    </row>
    <row r="854" spans="1:4" x14ac:dyDescent="0.25">
      <c r="A854" s="84">
        <v>15470061</v>
      </c>
      <c r="B854" s="94" t="s">
        <v>4970</v>
      </c>
      <c r="C854" s="88" t="s">
        <v>2096</v>
      </c>
      <c r="D854" s="91" t="s">
        <v>5445</v>
      </c>
    </row>
    <row r="855" spans="1:4" x14ac:dyDescent="0.25">
      <c r="A855" s="84">
        <v>15470062</v>
      </c>
      <c r="B855" s="94" t="s">
        <v>4970</v>
      </c>
      <c r="C855" s="88" t="s">
        <v>2097</v>
      </c>
      <c r="D855" s="91" t="s">
        <v>5445</v>
      </c>
    </row>
    <row r="856" spans="1:4" x14ac:dyDescent="0.25">
      <c r="A856" s="82">
        <v>15470063</v>
      </c>
      <c r="B856" s="94" t="s">
        <v>4970</v>
      </c>
      <c r="C856" s="89" t="s">
        <v>2098</v>
      </c>
      <c r="D856" s="91" t="s">
        <v>5445</v>
      </c>
    </row>
    <row r="857" spans="1:4" x14ac:dyDescent="0.25">
      <c r="A857" s="84">
        <v>15470064</v>
      </c>
      <c r="B857" s="94" t="s">
        <v>4970</v>
      </c>
      <c r="C857" s="88" t="s">
        <v>2099</v>
      </c>
      <c r="D857" s="91" t="s">
        <v>5445</v>
      </c>
    </row>
    <row r="858" spans="1:4" x14ac:dyDescent="0.25">
      <c r="A858" s="92">
        <v>15470065</v>
      </c>
      <c r="B858" s="94" t="s">
        <v>4970</v>
      </c>
      <c r="C858" s="89" t="s">
        <v>2100</v>
      </c>
      <c r="D858" s="91" t="s">
        <v>5447</v>
      </c>
    </row>
    <row r="859" spans="1:4" ht="30" x14ac:dyDescent="0.25">
      <c r="A859" s="84">
        <v>15470066</v>
      </c>
      <c r="B859" s="94" t="s">
        <v>4970</v>
      </c>
      <c r="C859" s="88" t="s">
        <v>2101</v>
      </c>
      <c r="D859" s="91" t="s">
        <v>5445</v>
      </c>
    </row>
    <row r="860" spans="1:4" x14ac:dyDescent="0.25">
      <c r="A860" s="92">
        <v>15470067</v>
      </c>
      <c r="B860" s="94" t="s">
        <v>4970</v>
      </c>
      <c r="C860" t="s">
        <v>2102</v>
      </c>
      <c r="D860" s="91" t="s">
        <v>5447</v>
      </c>
    </row>
    <row r="861" spans="1:4" x14ac:dyDescent="0.25">
      <c r="A861" s="92">
        <v>15470068</v>
      </c>
      <c r="B861" s="94" t="s">
        <v>4970</v>
      </c>
      <c r="C861" s="89" t="s">
        <v>2103</v>
      </c>
      <c r="D861" s="91" t="s">
        <v>5447</v>
      </c>
    </row>
    <row r="862" spans="1:4" x14ac:dyDescent="0.25">
      <c r="A862" s="92">
        <v>15470069</v>
      </c>
      <c r="B862" s="94" t="s">
        <v>4970</v>
      </c>
      <c r="C862" s="89" t="s">
        <v>2104</v>
      </c>
      <c r="D862" s="91" t="s">
        <v>5447</v>
      </c>
    </row>
    <row r="863" spans="1:4" ht="30" x14ac:dyDescent="0.25">
      <c r="A863" s="84">
        <v>15470070</v>
      </c>
      <c r="B863" s="94" t="s">
        <v>4970</v>
      </c>
      <c r="C863" s="88" t="s">
        <v>2105</v>
      </c>
      <c r="D863" s="91" t="s">
        <v>5445</v>
      </c>
    </row>
    <row r="864" spans="1:4" x14ac:dyDescent="0.25">
      <c r="A864" s="84">
        <v>15470071</v>
      </c>
      <c r="B864" s="94" t="s">
        <v>4970</v>
      </c>
      <c r="C864" s="88" t="s">
        <v>2106</v>
      </c>
      <c r="D864" s="91" t="s">
        <v>5445</v>
      </c>
    </row>
    <row r="865" spans="1:4" x14ac:dyDescent="0.25">
      <c r="A865" s="84">
        <v>15470072</v>
      </c>
      <c r="B865" s="94" t="s">
        <v>4970</v>
      </c>
      <c r="C865" s="88" t="s">
        <v>2107</v>
      </c>
      <c r="D865" s="91" t="s">
        <v>5445</v>
      </c>
    </row>
    <row r="866" spans="1:4" x14ac:dyDescent="0.25">
      <c r="A866" s="84">
        <v>15470073</v>
      </c>
      <c r="B866" s="94" t="s">
        <v>4970</v>
      </c>
      <c r="C866" s="88" t="s">
        <v>2108</v>
      </c>
      <c r="D866" s="91" t="s">
        <v>5445</v>
      </c>
    </row>
    <row r="867" spans="1:4" x14ac:dyDescent="0.25">
      <c r="A867" s="92">
        <v>15470074</v>
      </c>
      <c r="B867" s="94" t="s">
        <v>4970</v>
      </c>
      <c r="C867" t="s">
        <v>2109</v>
      </c>
      <c r="D867" s="91" t="s">
        <v>5447</v>
      </c>
    </row>
    <row r="868" spans="1:4" x14ac:dyDescent="0.25">
      <c r="A868" s="84">
        <v>15470075</v>
      </c>
      <c r="B868" s="94" t="s">
        <v>4971</v>
      </c>
      <c r="C868" s="88" t="s">
        <v>2015</v>
      </c>
      <c r="D868" s="91" t="s">
        <v>5445</v>
      </c>
    </row>
    <row r="869" spans="1:4" x14ac:dyDescent="0.25">
      <c r="A869" s="92">
        <v>15470076</v>
      </c>
      <c r="B869" s="94" t="s">
        <v>4970</v>
      </c>
      <c r="C869" s="89" t="s">
        <v>2110</v>
      </c>
      <c r="D869" s="91" t="s">
        <v>5447</v>
      </c>
    </row>
    <row r="870" spans="1:4" x14ac:dyDescent="0.25">
      <c r="A870" s="92">
        <v>15470077</v>
      </c>
      <c r="B870" s="94" t="s">
        <v>4981</v>
      </c>
      <c r="C870" s="89" t="s">
        <v>2163</v>
      </c>
      <c r="D870" s="91" t="s">
        <v>5447</v>
      </c>
    </row>
    <row r="871" spans="1:4" x14ac:dyDescent="0.25">
      <c r="A871" s="92">
        <v>15470078</v>
      </c>
      <c r="B871" s="94" t="s">
        <v>4970</v>
      </c>
      <c r="C871" t="s">
        <v>2111</v>
      </c>
      <c r="D871" s="91" t="s">
        <v>5447</v>
      </c>
    </row>
    <row r="872" spans="1:4" x14ac:dyDescent="0.25">
      <c r="A872" s="84">
        <v>15470080</v>
      </c>
      <c r="B872" s="94" t="s">
        <v>4970</v>
      </c>
      <c r="C872" s="88" t="s">
        <v>2112</v>
      </c>
      <c r="D872" s="91" t="s">
        <v>5445</v>
      </c>
    </row>
    <row r="873" spans="1:4" x14ac:dyDescent="0.25">
      <c r="A873" s="92">
        <v>15470081</v>
      </c>
      <c r="B873" s="94" t="s">
        <v>4970</v>
      </c>
      <c r="C873" t="s">
        <v>2113</v>
      </c>
      <c r="D873" s="91" t="s">
        <v>5447</v>
      </c>
    </row>
    <row r="874" spans="1:4" x14ac:dyDescent="0.25">
      <c r="A874" s="84">
        <v>15470082</v>
      </c>
      <c r="B874" s="94" t="s">
        <v>4970</v>
      </c>
      <c r="C874" s="88" t="s">
        <v>2114</v>
      </c>
      <c r="D874" s="91" t="s">
        <v>5445</v>
      </c>
    </row>
    <row r="875" spans="1:4" x14ac:dyDescent="0.25">
      <c r="A875" s="92">
        <v>15470083</v>
      </c>
      <c r="B875" s="94" t="s">
        <v>4971</v>
      </c>
      <c r="C875" s="89" t="s">
        <v>2016</v>
      </c>
      <c r="D875" s="91" t="s">
        <v>5447</v>
      </c>
    </row>
    <row r="876" spans="1:4" x14ac:dyDescent="0.25">
      <c r="A876" s="92">
        <v>15470084</v>
      </c>
      <c r="B876" s="94" t="s">
        <v>4970</v>
      </c>
      <c r="C876" s="89" t="s">
        <v>2115</v>
      </c>
      <c r="D876" s="91" t="s">
        <v>5447</v>
      </c>
    </row>
    <row r="877" spans="1:4" x14ac:dyDescent="0.25">
      <c r="A877" s="92">
        <v>15470085</v>
      </c>
      <c r="B877" s="94" t="s">
        <v>4970</v>
      </c>
      <c r="C877" s="89" t="s">
        <v>2116</v>
      </c>
      <c r="D877" s="91" t="s">
        <v>5447</v>
      </c>
    </row>
    <row r="878" spans="1:4" x14ac:dyDescent="0.25">
      <c r="A878" s="92">
        <v>15470086</v>
      </c>
      <c r="B878" s="96" t="s">
        <v>4965</v>
      </c>
      <c r="C878" s="89" t="s">
        <v>1988</v>
      </c>
      <c r="D878" s="91" t="s">
        <v>5446</v>
      </c>
    </row>
    <row r="879" spans="1:4" x14ac:dyDescent="0.25">
      <c r="A879" s="92">
        <v>15470087</v>
      </c>
      <c r="B879" s="96" t="s">
        <v>4965</v>
      </c>
      <c r="C879" t="s">
        <v>1989</v>
      </c>
      <c r="D879" s="91" t="s">
        <v>5447</v>
      </c>
    </row>
    <row r="880" spans="1:4" x14ac:dyDescent="0.25">
      <c r="A880" s="92">
        <v>15470088</v>
      </c>
      <c r="B880" s="94" t="s">
        <v>4970</v>
      </c>
      <c r="C880" s="89" t="s">
        <v>2117</v>
      </c>
      <c r="D880" s="91" t="s">
        <v>5447</v>
      </c>
    </row>
    <row r="881" spans="1:4" x14ac:dyDescent="0.25">
      <c r="A881" s="92">
        <v>15470089</v>
      </c>
      <c r="B881" s="94" t="s">
        <v>4970</v>
      </c>
      <c r="C881" t="s">
        <v>2118</v>
      </c>
      <c r="D881" s="91" t="s">
        <v>5447</v>
      </c>
    </row>
    <row r="882" spans="1:4" x14ac:dyDescent="0.25">
      <c r="A882" s="92">
        <v>15470090</v>
      </c>
      <c r="B882" s="94" t="s">
        <v>4970</v>
      </c>
      <c r="C882" t="s">
        <v>2119</v>
      </c>
      <c r="D882" s="91" t="s">
        <v>5447</v>
      </c>
    </row>
    <row r="883" spans="1:4" x14ac:dyDescent="0.25">
      <c r="A883" s="92">
        <v>15470091</v>
      </c>
      <c r="B883" s="94" t="s">
        <v>4970</v>
      </c>
      <c r="C883" s="89" t="s">
        <v>2120</v>
      </c>
      <c r="D883" s="91" t="s">
        <v>5447</v>
      </c>
    </row>
    <row r="884" spans="1:4" x14ac:dyDescent="0.25">
      <c r="A884" s="92">
        <v>15470092</v>
      </c>
      <c r="B884" s="96" t="s">
        <v>4965</v>
      </c>
      <c r="C884" s="89" t="s">
        <v>1990</v>
      </c>
      <c r="D884" s="91" t="s">
        <v>5447</v>
      </c>
    </row>
    <row r="885" spans="1:4" x14ac:dyDescent="0.25">
      <c r="A885" s="92">
        <v>15470093</v>
      </c>
      <c r="B885" s="96" t="s">
        <v>4965</v>
      </c>
      <c r="C885" t="s">
        <v>1991</v>
      </c>
      <c r="D885" s="91" t="s">
        <v>5447</v>
      </c>
    </row>
    <row r="886" spans="1:4" x14ac:dyDescent="0.25">
      <c r="A886" s="92">
        <v>15470094</v>
      </c>
      <c r="B886" s="94" t="s">
        <v>4970</v>
      </c>
      <c r="C886" s="89" t="s">
        <v>2122</v>
      </c>
      <c r="D886" s="91" t="s">
        <v>5447</v>
      </c>
    </row>
    <row r="887" spans="1:4" x14ac:dyDescent="0.25">
      <c r="A887" s="92">
        <v>15470095</v>
      </c>
      <c r="B887" s="94" t="s">
        <v>4966</v>
      </c>
      <c r="C887" t="s">
        <v>2068</v>
      </c>
      <c r="D887" s="91" t="s">
        <v>5447</v>
      </c>
    </row>
    <row r="888" spans="1:4" x14ac:dyDescent="0.25">
      <c r="A888" s="92">
        <v>15470096</v>
      </c>
      <c r="B888" s="94" t="s">
        <v>4970</v>
      </c>
      <c r="C888" s="89" t="s">
        <v>2123</v>
      </c>
      <c r="D888" s="91" t="s">
        <v>5447</v>
      </c>
    </row>
    <row r="889" spans="1:4" ht="30" x14ac:dyDescent="0.25">
      <c r="A889" s="84">
        <v>15470097</v>
      </c>
      <c r="B889" s="94" t="s">
        <v>4966</v>
      </c>
      <c r="C889" s="88" t="s">
        <v>2069</v>
      </c>
      <c r="D889" s="91" t="s">
        <v>5445</v>
      </c>
    </row>
    <row r="890" spans="1:4" x14ac:dyDescent="0.25">
      <c r="A890" s="84">
        <v>15470098</v>
      </c>
      <c r="B890" s="94" t="s">
        <v>4966</v>
      </c>
      <c r="C890" s="88" t="s">
        <v>2070</v>
      </c>
      <c r="D890" s="91" t="s">
        <v>5445</v>
      </c>
    </row>
    <row r="891" spans="1:4" x14ac:dyDescent="0.25">
      <c r="A891" s="84">
        <v>15470099</v>
      </c>
      <c r="B891" s="94" t="s">
        <v>4966</v>
      </c>
      <c r="C891" s="88" t="s">
        <v>2071</v>
      </c>
      <c r="D891" s="91" t="s">
        <v>5445</v>
      </c>
    </row>
    <row r="892" spans="1:4" x14ac:dyDescent="0.25">
      <c r="A892" s="82">
        <v>15470100</v>
      </c>
      <c r="B892" s="94" t="s">
        <v>4970</v>
      </c>
      <c r="C892" s="89" t="s">
        <v>2124</v>
      </c>
      <c r="D892" s="91" t="s">
        <v>5445</v>
      </c>
    </row>
    <row r="893" spans="1:4" x14ac:dyDescent="0.25">
      <c r="A893" s="92">
        <v>15470101</v>
      </c>
      <c r="B893" s="94" t="s">
        <v>4966</v>
      </c>
      <c r="C893" s="89" t="s">
        <v>2072</v>
      </c>
      <c r="D893" s="91" t="s">
        <v>5447</v>
      </c>
    </row>
    <row r="894" spans="1:4" x14ac:dyDescent="0.25">
      <c r="A894" s="92">
        <v>15470102</v>
      </c>
      <c r="B894" s="94" t="s">
        <v>4966</v>
      </c>
      <c r="C894" t="s">
        <v>2073</v>
      </c>
      <c r="D894" s="91" t="s">
        <v>5447</v>
      </c>
    </row>
    <row r="895" spans="1:4" x14ac:dyDescent="0.25">
      <c r="A895" s="92">
        <v>15470103</v>
      </c>
      <c r="B895" s="94" t="s">
        <v>4970</v>
      </c>
      <c r="C895" t="s">
        <v>2125</v>
      </c>
      <c r="D895" s="91" t="s">
        <v>5447</v>
      </c>
    </row>
    <row r="896" spans="1:4" x14ac:dyDescent="0.25">
      <c r="A896" s="92">
        <v>15470104</v>
      </c>
      <c r="B896" s="94" t="s">
        <v>4966</v>
      </c>
      <c r="C896" t="s">
        <v>2074</v>
      </c>
      <c r="D896" s="91" t="s">
        <v>5447</v>
      </c>
    </row>
    <row r="897" spans="1:4" x14ac:dyDescent="0.25">
      <c r="A897" s="92">
        <v>15470105</v>
      </c>
      <c r="B897" s="94" t="s">
        <v>4966</v>
      </c>
      <c r="C897" s="89" t="s">
        <v>2075</v>
      </c>
      <c r="D897" s="91" t="s">
        <v>5447</v>
      </c>
    </row>
    <row r="898" spans="1:4" x14ac:dyDescent="0.25">
      <c r="A898" s="92">
        <v>15470106</v>
      </c>
      <c r="B898" s="94" t="s">
        <v>4966</v>
      </c>
      <c r="C898" t="s">
        <v>2076</v>
      </c>
      <c r="D898" s="91" t="s">
        <v>5447</v>
      </c>
    </row>
    <row r="899" spans="1:4" x14ac:dyDescent="0.25">
      <c r="A899" s="92">
        <v>15470107</v>
      </c>
      <c r="B899" s="94" t="s">
        <v>4966</v>
      </c>
      <c r="C899" s="89" t="s">
        <v>2077</v>
      </c>
      <c r="D899" s="91" t="s">
        <v>5447</v>
      </c>
    </row>
    <row r="900" spans="1:4" x14ac:dyDescent="0.25">
      <c r="A900" s="92">
        <v>15470108</v>
      </c>
      <c r="B900" s="94" t="s">
        <v>4966</v>
      </c>
      <c r="C900" t="s">
        <v>2078</v>
      </c>
      <c r="D900" s="91" t="s">
        <v>5447</v>
      </c>
    </row>
    <row r="901" spans="1:4" x14ac:dyDescent="0.25">
      <c r="A901" s="84">
        <v>15470109</v>
      </c>
      <c r="B901" s="94" t="s">
        <v>4966</v>
      </c>
      <c r="C901" s="88" t="s">
        <v>4968</v>
      </c>
      <c r="D901" s="91" t="s">
        <v>5445</v>
      </c>
    </row>
    <row r="902" spans="1:4" x14ac:dyDescent="0.25">
      <c r="A902" s="92">
        <v>15470110</v>
      </c>
      <c r="B902" s="94" t="s">
        <v>4966</v>
      </c>
      <c r="C902" s="89" t="s">
        <v>2079</v>
      </c>
      <c r="D902" s="91" t="s">
        <v>5447</v>
      </c>
    </row>
    <row r="903" spans="1:4" x14ac:dyDescent="0.25">
      <c r="A903" s="84">
        <v>15470111</v>
      </c>
      <c r="B903" s="94" t="s">
        <v>4966</v>
      </c>
      <c r="C903" s="88" t="s">
        <v>4667</v>
      </c>
      <c r="D903" s="91" t="s">
        <v>5445</v>
      </c>
    </row>
    <row r="904" spans="1:4" x14ac:dyDescent="0.25">
      <c r="A904" s="84">
        <v>15470112</v>
      </c>
      <c r="B904" s="94" t="s">
        <v>4966</v>
      </c>
      <c r="C904" s="88" t="s">
        <v>4969</v>
      </c>
      <c r="D904" s="91" t="s">
        <v>5445</v>
      </c>
    </row>
    <row r="905" spans="1:4" x14ac:dyDescent="0.25">
      <c r="A905" s="92">
        <v>15470113</v>
      </c>
      <c r="B905" s="94" t="s">
        <v>4981</v>
      </c>
      <c r="C905" s="89" t="s">
        <v>5362</v>
      </c>
      <c r="D905" s="91" t="s">
        <v>5447</v>
      </c>
    </row>
    <row r="906" spans="1:4" x14ac:dyDescent="0.25">
      <c r="A906" s="82">
        <v>15470114</v>
      </c>
      <c r="B906" s="94" t="s">
        <v>4981</v>
      </c>
      <c r="C906" s="89" t="s">
        <v>2164</v>
      </c>
      <c r="D906" s="91" t="s">
        <v>5445</v>
      </c>
    </row>
    <row r="907" spans="1:4" x14ac:dyDescent="0.25">
      <c r="A907" s="82">
        <v>15470115</v>
      </c>
      <c r="B907" s="94" t="s">
        <v>4981</v>
      </c>
      <c r="C907" s="89" t="s">
        <v>2165</v>
      </c>
      <c r="D907" s="91" t="s">
        <v>5445</v>
      </c>
    </row>
    <row r="908" spans="1:4" x14ac:dyDescent="0.25">
      <c r="A908" s="82">
        <v>15470116</v>
      </c>
      <c r="B908" s="94" t="s">
        <v>4981</v>
      </c>
      <c r="C908" s="89" t="s">
        <v>2166</v>
      </c>
      <c r="D908" s="91" t="s">
        <v>5445</v>
      </c>
    </row>
    <row r="909" spans="1:4" x14ac:dyDescent="0.25">
      <c r="A909" s="92">
        <v>15470117</v>
      </c>
      <c r="B909" s="94" t="s">
        <v>4981</v>
      </c>
      <c r="C909" s="89" t="s">
        <v>2167</v>
      </c>
      <c r="D909" s="91" t="s">
        <v>5447</v>
      </c>
    </row>
    <row r="910" spans="1:4" x14ac:dyDescent="0.25">
      <c r="A910" s="92">
        <v>15470118</v>
      </c>
      <c r="B910" s="94" t="s">
        <v>4981</v>
      </c>
      <c r="C910" s="89" t="s">
        <v>2169</v>
      </c>
      <c r="D910" s="91" t="s">
        <v>5447</v>
      </c>
    </row>
    <row r="911" spans="1:4" x14ac:dyDescent="0.25">
      <c r="A911" s="82">
        <v>15470119</v>
      </c>
      <c r="B911" s="94" t="s">
        <v>4981</v>
      </c>
      <c r="C911" s="89" t="s">
        <v>2170</v>
      </c>
      <c r="D911" s="91" t="s">
        <v>5445</v>
      </c>
    </row>
    <row r="912" spans="1:4" x14ac:dyDescent="0.25">
      <c r="A912" s="92">
        <v>15470120</v>
      </c>
      <c r="B912" s="94" t="s">
        <v>4981</v>
      </c>
      <c r="C912" t="s">
        <v>2171</v>
      </c>
      <c r="D912" s="91" t="s">
        <v>5447</v>
      </c>
    </row>
    <row r="913" spans="1:4" x14ac:dyDescent="0.25">
      <c r="A913" s="92">
        <v>15470121</v>
      </c>
      <c r="B913" s="94" t="s">
        <v>4981</v>
      </c>
      <c r="C913" s="89" t="s">
        <v>2172</v>
      </c>
      <c r="D913" s="91" t="s">
        <v>5447</v>
      </c>
    </row>
    <row r="914" spans="1:4" x14ac:dyDescent="0.25">
      <c r="A914" s="82">
        <v>15470122</v>
      </c>
      <c r="B914" s="94" t="s">
        <v>4981</v>
      </c>
      <c r="C914" s="89" t="s">
        <v>2173</v>
      </c>
      <c r="D914" s="91" t="s">
        <v>5445</v>
      </c>
    </row>
    <row r="915" spans="1:4" x14ac:dyDescent="0.25">
      <c r="A915" s="92">
        <v>15470123</v>
      </c>
      <c r="B915" s="94" t="s">
        <v>4981</v>
      </c>
      <c r="C915" s="89" t="s">
        <v>5363</v>
      </c>
      <c r="D915" s="91" t="s">
        <v>5447</v>
      </c>
    </row>
    <row r="916" spans="1:4" x14ac:dyDescent="0.25">
      <c r="A916" s="82">
        <v>15470124</v>
      </c>
      <c r="B916" s="94" t="s">
        <v>4981</v>
      </c>
      <c r="C916" s="89" t="s">
        <v>2175</v>
      </c>
      <c r="D916" s="91" t="s">
        <v>5445</v>
      </c>
    </row>
    <row r="917" spans="1:4" x14ac:dyDescent="0.25">
      <c r="A917" s="92">
        <v>15470125</v>
      </c>
      <c r="B917" s="94" t="s">
        <v>4981</v>
      </c>
      <c r="C917" s="89" t="s">
        <v>2176</v>
      </c>
      <c r="D917" s="91" t="s">
        <v>5445</v>
      </c>
    </row>
    <row r="918" spans="1:4" x14ac:dyDescent="0.25">
      <c r="A918" s="92">
        <v>15470126</v>
      </c>
      <c r="B918" s="94" t="s">
        <v>4981</v>
      </c>
      <c r="C918" s="89" t="s">
        <v>2177</v>
      </c>
      <c r="D918" s="91" t="s">
        <v>5447</v>
      </c>
    </row>
    <row r="919" spans="1:4" x14ac:dyDescent="0.25">
      <c r="A919" s="92">
        <v>15470127</v>
      </c>
      <c r="B919" s="94" t="s">
        <v>4984</v>
      </c>
      <c r="C919" s="89" t="s">
        <v>5364</v>
      </c>
      <c r="D919" s="91" t="s">
        <v>5447</v>
      </c>
    </row>
    <row r="920" spans="1:4" x14ac:dyDescent="0.25">
      <c r="A920" s="92">
        <v>15470128</v>
      </c>
      <c r="B920" s="94" t="s">
        <v>4981</v>
      </c>
      <c r="C920" s="89" t="s">
        <v>2178</v>
      </c>
      <c r="D920" s="91" t="s">
        <v>5447</v>
      </c>
    </row>
    <row r="921" spans="1:4" x14ac:dyDescent="0.25">
      <c r="A921" s="82">
        <v>15470129</v>
      </c>
      <c r="B921" s="94" t="s">
        <v>4981</v>
      </c>
      <c r="C921" s="89" t="s">
        <v>2179</v>
      </c>
      <c r="D921" s="91" t="s">
        <v>5445</v>
      </c>
    </row>
    <row r="922" spans="1:4" x14ac:dyDescent="0.25">
      <c r="A922" s="92">
        <v>15470130</v>
      </c>
      <c r="B922" s="94" t="s">
        <v>4981</v>
      </c>
      <c r="C922" s="89" t="s">
        <v>2180</v>
      </c>
      <c r="D922" s="91" t="s">
        <v>5446</v>
      </c>
    </row>
    <row r="923" spans="1:4" x14ac:dyDescent="0.25">
      <c r="A923" s="82">
        <v>15470131</v>
      </c>
      <c r="B923" s="94" t="s">
        <v>4981</v>
      </c>
      <c r="C923" s="89" t="s">
        <v>2182</v>
      </c>
      <c r="D923" s="91" t="s">
        <v>5445</v>
      </c>
    </row>
    <row r="924" spans="1:4" x14ac:dyDescent="0.25">
      <c r="A924" s="82">
        <v>15470132</v>
      </c>
      <c r="B924" s="94" t="s">
        <v>4981</v>
      </c>
      <c r="C924" s="89" t="s">
        <v>2183</v>
      </c>
      <c r="D924" s="91" t="s">
        <v>5445</v>
      </c>
    </row>
    <row r="925" spans="1:4" x14ac:dyDescent="0.25">
      <c r="A925" s="84">
        <v>15470134</v>
      </c>
      <c r="B925" s="94" t="s">
        <v>4966</v>
      </c>
      <c r="C925" s="88" t="s">
        <v>2080</v>
      </c>
      <c r="D925" s="91" t="s">
        <v>5445</v>
      </c>
    </row>
    <row r="926" spans="1:4" x14ac:dyDescent="0.25">
      <c r="A926" s="84">
        <v>15470136</v>
      </c>
      <c r="B926" s="94" t="s">
        <v>4977</v>
      </c>
      <c r="C926" s="89" t="s">
        <v>2257</v>
      </c>
      <c r="D926" s="91" t="s">
        <v>5445</v>
      </c>
    </row>
    <row r="927" spans="1:4" x14ac:dyDescent="0.25">
      <c r="A927" s="84">
        <v>15470137</v>
      </c>
      <c r="B927" s="94" t="s">
        <v>4977</v>
      </c>
      <c r="C927" s="88" t="s">
        <v>2258</v>
      </c>
      <c r="D927" s="91" t="s">
        <v>5445</v>
      </c>
    </row>
    <row r="928" spans="1:4" x14ac:dyDescent="0.25">
      <c r="A928" s="82">
        <v>15470138</v>
      </c>
      <c r="B928" s="94" t="s">
        <v>4977</v>
      </c>
      <c r="C928" s="89" t="s">
        <v>4650</v>
      </c>
      <c r="D928" s="91" t="s">
        <v>5445</v>
      </c>
    </row>
    <row r="929" spans="1:4" x14ac:dyDescent="0.25">
      <c r="A929" s="92">
        <v>15470139</v>
      </c>
      <c r="B929" s="94" t="s">
        <v>4977</v>
      </c>
      <c r="C929" s="89" t="s">
        <v>2259</v>
      </c>
      <c r="D929" s="91" t="s">
        <v>5447</v>
      </c>
    </row>
    <row r="930" spans="1:4" x14ac:dyDescent="0.25">
      <c r="A930" s="92">
        <v>15470140</v>
      </c>
      <c r="B930" s="94" t="s">
        <v>4977</v>
      </c>
      <c r="C930" s="89" t="s">
        <v>2260</v>
      </c>
      <c r="D930" s="91" t="s">
        <v>5447</v>
      </c>
    </row>
    <row r="931" spans="1:4" x14ac:dyDescent="0.25">
      <c r="A931" s="92">
        <v>15470141</v>
      </c>
      <c r="B931" s="94" t="s">
        <v>4977</v>
      </c>
      <c r="C931" t="s">
        <v>4651</v>
      </c>
      <c r="D931" s="91" t="s">
        <v>5447</v>
      </c>
    </row>
    <row r="932" spans="1:4" x14ac:dyDescent="0.25">
      <c r="A932" s="84">
        <v>15470142</v>
      </c>
      <c r="B932" s="94" t="s">
        <v>4977</v>
      </c>
      <c r="C932" s="88" t="s">
        <v>4979</v>
      </c>
      <c r="D932" s="91" t="s">
        <v>5445</v>
      </c>
    </row>
    <row r="933" spans="1:4" x14ac:dyDescent="0.25">
      <c r="A933" s="82">
        <v>15470143</v>
      </c>
      <c r="B933" s="94" t="s">
        <v>4977</v>
      </c>
      <c r="C933" s="89" t="s">
        <v>2261</v>
      </c>
      <c r="D933" s="91" t="s">
        <v>5445</v>
      </c>
    </row>
    <row r="934" spans="1:4" x14ac:dyDescent="0.25">
      <c r="A934" s="84">
        <v>15470144</v>
      </c>
      <c r="B934" s="94" t="s">
        <v>4977</v>
      </c>
      <c r="C934" s="88" t="s">
        <v>2262</v>
      </c>
      <c r="D934" s="91" t="s">
        <v>5445</v>
      </c>
    </row>
    <row r="935" spans="1:4" x14ac:dyDescent="0.25">
      <c r="A935" s="92">
        <v>15470145</v>
      </c>
      <c r="B935" s="94" t="s">
        <v>4977</v>
      </c>
      <c r="C935" s="89" t="s">
        <v>2263</v>
      </c>
      <c r="D935" s="91" t="s">
        <v>5447</v>
      </c>
    </row>
    <row r="936" spans="1:4" x14ac:dyDescent="0.25">
      <c r="A936" s="92">
        <v>15470146</v>
      </c>
      <c r="B936" s="94" t="s">
        <v>4977</v>
      </c>
      <c r="C936" s="89" t="s">
        <v>2264</v>
      </c>
      <c r="D936" s="91" t="s">
        <v>5447</v>
      </c>
    </row>
    <row r="937" spans="1:4" x14ac:dyDescent="0.25">
      <c r="A937" s="92">
        <v>15470147</v>
      </c>
      <c r="B937" s="94" t="s">
        <v>4977</v>
      </c>
      <c r="C937" s="89" t="s">
        <v>2265</v>
      </c>
      <c r="D937" s="91" t="s">
        <v>5446</v>
      </c>
    </row>
    <row r="938" spans="1:4" x14ac:dyDescent="0.25">
      <c r="A938" s="82">
        <v>15470148</v>
      </c>
      <c r="B938" s="94" t="s">
        <v>4970</v>
      </c>
      <c r="C938" s="89" t="s">
        <v>2126</v>
      </c>
      <c r="D938" s="91" t="s">
        <v>5445</v>
      </c>
    </row>
    <row r="939" spans="1:4" x14ac:dyDescent="0.25">
      <c r="A939" s="84">
        <v>15470149</v>
      </c>
      <c r="B939" s="94" t="s">
        <v>4977</v>
      </c>
      <c r="C939" s="88" t="s">
        <v>4980</v>
      </c>
      <c r="D939" s="91" t="s">
        <v>5445</v>
      </c>
    </row>
    <row r="940" spans="1:4" x14ac:dyDescent="0.25">
      <c r="A940" s="92">
        <v>15470150</v>
      </c>
      <c r="B940" s="94" t="s">
        <v>4977</v>
      </c>
      <c r="C940" t="s">
        <v>2266</v>
      </c>
      <c r="D940" s="91" t="s">
        <v>5447</v>
      </c>
    </row>
    <row r="941" spans="1:4" x14ac:dyDescent="0.25">
      <c r="A941" s="92">
        <v>15470151</v>
      </c>
      <c r="B941" s="94" t="s">
        <v>4977</v>
      </c>
      <c r="C941" t="s">
        <v>2267</v>
      </c>
      <c r="D941" s="91" t="s">
        <v>5447</v>
      </c>
    </row>
    <row r="942" spans="1:4" x14ac:dyDescent="0.25">
      <c r="A942" s="84">
        <v>15470152</v>
      </c>
      <c r="B942" s="94" t="s">
        <v>4977</v>
      </c>
      <c r="C942" s="88" t="s">
        <v>2268</v>
      </c>
      <c r="D942" s="91" t="s">
        <v>5445</v>
      </c>
    </row>
    <row r="943" spans="1:4" x14ac:dyDescent="0.25">
      <c r="A943" s="84">
        <v>15470153</v>
      </c>
      <c r="B943" s="94" t="s">
        <v>4977</v>
      </c>
      <c r="C943" s="88" t="s">
        <v>2269</v>
      </c>
      <c r="D943" s="91" t="s">
        <v>5445</v>
      </c>
    </row>
    <row r="944" spans="1:4" x14ac:dyDescent="0.25">
      <c r="A944" s="82">
        <v>15470154</v>
      </c>
      <c r="B944" s="96" t="s">
        <v>4965</v>
      </c>
      <c r="C944" s="89" t="s">
        <v>1992</v>
      </c>
      <c r="D944" s="91" t="s">
        <v>5445</v>
      </c>
    </row>
    <row r="945" spans="1:4" x14ac:dyDescent="0.25">
      <c r="A945" s="92">
        <v>15470155</v>
      </c>
      <c r="B945" s="94" t="s">
        <v>4977</v>
      </c>
      <c r="C945" t="s">
        <v>2270</v>
      </c>
      <c r="D945" s="91" t="s">
        <v>5447</v>
      </c>
    </row>
    <row r="946" spans="1:4" x14ac:dyDescent="0.25">
      <c r="A946" s="82">
        <v>15470156</v>
      </c>
      <c r="B946" s="94" t="s">
        <v>4977</v>
      </c>
      <c r="C946" s="89" t="s">
        <v>4652</v>
      </c>
      <c r="D946" s="91" t="s">
        <v>5445</v>
      </c>
    </row>
    <row r="947" spans="1:4" x14ac:dyDescent="0.25">
      <c r="A947" s="92">
        <v>15470157</v>
      </c>
      <c r="B947" s="96" t="s">
        <v>4965</v>
      </c>
      <c r="C947" s="89" t="s">
        <v>1993</v>
      </c>
      <c r="D947" s="91" t="s">
        <v>5447</v>
      </c>
    </row>
    <row r="948" spans="1:4" x14ac:dyDescent="0.25">
      <c r="A948" s="82">
        <v>15470158</v>
      </c>
      <c r="B948" s="94" t="s">
        <v>4977</v>
      </c>
      <c r="C948" s="89" t="s">
        <v>2271</v>
      </c>
      <c r="D948" s="91" t="s">
        <v>5445</v>
      </c>
    </row>
    <row r="949" spans="1:4" x14ac:dyDescent="0.25">
      <c r="A949" s="84">
        <v>15470160</v>
      </c>
      <c r="B949" s="94" t="s">
        <v>4977</v>
      </c>
      <c r="C949" s="88" t="s">
        <v>2272</v>
      </c>
      <c r="D949" s="91" t="s">
        <v>5445</v>
      </c>
    </row>
    <row r="950" spans="1:4" x14ac:dyDescent="0.25">
      <c r="A950" s="84">
        <v>15470161</v>
      </c>
      <c r="B950" s="94" t="s">
        <v>4977</v>
      </c>
      <c r="C950" s="88" t="s">
        <v>2273</v>
      </c>
      <c r="D950" s="91" t="s">
        <v>5445</v>
      </c>
    </row>
    <row r="951" spans="1:4" x14ac:dyDescent="0.25">
      <c r="A951" s="92">
        <v>15470162</v>
      </c>
      <c r="B951" s="94" t="s">
        <v>4977</v>
      </c>
      <c r="C951" s="89" t="s">
        <v>2274</v>
      </c>
      <c r="D951" s="91" t="s">
        <v>5447</v>
      </c>
    </row>
    <row r="952" spans="1:4" x14ac:dyDescent="0.25">
      <c r="A952" s="92">
        <v>15470163</v>
      </c>
      <c r="B952" s="94" t="s">
        <v>4977</v>
      </c>
      <c r="C952" t="s">
        <v>2275</v>
      </c>
      <c r="D952" s="91" t="s">
        <v>5447</v>
      </c>
    </row>
    <row r="953" spans="1:4" x14ac:dyDescent="0.25">
      <c r="A953" s="92">
        <v>15470164</v>
      </c>
      <c r="B953" s="94" t="s">
        <v>4977</v>
      </c>
      <c r="C953" t="s">
        <v>4668</v>
      </c>
      <c r="D953" s="91" t="s">
        <v>5447</v>
      </c>
    </row>
    <row r="954" spans="1:4" x14ac:dyDescent="0.25">
      <c r="A954" s="92">
        <v>15470165</v>
      </c>
      <c r="B954" s="94" t="s">
        <v>4977</v>
      </c>
      <c r="C954" s="89" t="s">
        <v>2276</v>
      </c>
      <c r="D954" s="91" t="s">
        <v>5447</v>
      </c>
    </row>
    <row r="955" spans="1:4" x14ac:dyDescent="0.25">
      <c r="A955" s="82">
        <v>15470167</v>
      </c>
      <c r="B955" s="95" t="s">
        <v>4986</v>
      </c>
      <c r="C955" s="89" t="s">
        <v>2253</v>
      </c>
      <c r="D955" s="91" t="s">
        <v>5445</v>
      </c>
    </row>
    <row r="956" spans="1:4" ht="30" x14ac:dyDescent="0.25">
      <c r="A956" s="84">
        <v>15470168</v>
      </c>
      <c r="B956" s="95" t="s">
        <v>4986</v>
      </c>
      <c r="C956" s="88" t="s">
        <v>2254</v>
      </c>
      <c r="D956" s="91" t="s">
        <v>5445</v>
      </c>
    </row>
    <row r="957" spans="1:4" x14ac:dyDescent="0.25">
      <c r="A957" s="82">
        <v>15470169</v>
      </c>
      <c r="B957" s="94" t="s">
        <v>4977</v>
      </c>
      <c r="C957" s="89" t="s">
        <v>2277</v>
      </c>
      <c r="D957" s="91" t="s">
        <v>5445</v>
      </c>
    </row>
    <row r="958" spans="1:4" x14ac:dyDescent="0.25">
      <c r="A958" s="84">
        <v>15470170</v>
      </c>
      <c r="B958" s="95" t="s">
        <v>4986</v>
      </c>
      <c r="C958" s="89" t="s">
        <v>2255</v>
      </c>
      <c r="D958" s="91" t="s">
        <v>5445</v>
      </c>
    </row>
    <row r="959" spans="1:4" x14ac:dyDescent="0.25">
      <c r="A959" s="84">
        <v>15470174</v>
      </c>
      <c r="B959" s="94" t="s">
        <v>4977</v>
      </c>
      <c r="C959" s="88" t="s">
        <v>4624</v>
      </c>
      <c r="D959" s="91" t="s">
        <v>5445</v>
      </c>
    </row>
    <row r="960" spans="1:4" x14ac:dyDescent="0.25">
      <c r="A960" s="82">
        <v>15470175</v>
      </c>
      <c r="B960" s="94" t="s">
        <v>4977</v>
      </c>
      <c r="C960" s="89" t="s">
        <v>2278</v>
      </c>
      <c r="D960" s="91" t="s">
        <v>5445</v>
      </c>
    </row>
    <row r="961" spans="1:4" x14ac:dyDescent="0.25">
      <c r="A961" s="84">
        <v>15470176</v>
      </c>
      <c r="B961" s="94" t="s">
        <v>4977</v>
      </c>
      <c r="C961" s="88" t="s">
        <v>2279</v>
      </c>
      <c r="D961" s="91" t="s">
        <v>5445</v>
      </c>
    </row>
    <row r="962" spans="1:4" x14ac:dyDescent="0.25">
      <c r="A962" s="92">
        <v>15470177</v>
      </c>
      <c r="B962" s="94" t="s">
        <v>4977</v>
      </c>
      <c r="C962" t="s">
        <v>2280</v>
      </c>
      <c r="D962" s="91" t="s">
        <v>5447</v>
      </c>
    </row>
    <row r="963" spans="1:4" x14ac:dyDescent="0.25">
      <c r="A963" s="92">
        <v>15470178</v>
      </c>
      <c r="B963" s="94" t="s">
        <v>4981</v>
      </c>
      <c r="C963" s="89" t="s">
        <v>2184</v>
      </c>
      <c r="D963" s="91" t="s">
        <v>5447</v>
      </c>
    </row>
    <row r="964" spans="1:4" x14ac:dyDescent="0.25">
      <c r="A964" s="92">
        <v>15470179</v>
      </c>
      <c r="B964" s="94" t="s">
        <v>4977</v>
      </c>
      <c r="C964" s="89" t="s">
        <v>2281</v>
      </c>
      <c r="D964" s="91" t="s">
        <v>5447</v>
      </c>
    </row>
    <row r="965" spans="1:4" x14ac:dyDescent="0.25">
      <c r="A965" s="92">
        <v>15470180</v>
      </c>
      <c r="B965" s="94" t="s">
        <v>4977</v>
      </c>
      <c r="C965" t="s">
        <v>2282</v>
      </c>
      <c r="D965" s="91" t="s">
        <v>5447</v>
      </c>
    </row>
    <row r="966" spans="1:4" x14ac:dyDescent="0.25">
      <c r="A966" s="92">
        <v>15470181</v>
      </c>
      <c r="B966" s="94" t="s">
        <v>4977</v>
      </c>
      <c r="C966" s="89" t="s">
        <v>2283</v>
      </c>
      <c r="D966" s="91" t="s">
        <v>5446</v>
      </c>
    </row>
    <row r="967" spans="1:4" x14ac:dyDescent="0.25">
      <c r="A967" s="82">
        <v>15470182</v>
      </c>
      <c r="B967" s="94" t="s">
        <v>4977</v>
      </c>
      <c r="C967" s="89" t="s">
        <v>2284</v>
      </c>
      <c r="D967" s="91" t="s">
        <v>5445</v>
      </c>
    </row>
    <row r="968" spans="1:4" x14ac:dyDescent="0.25">
      <c r="A968" s="92">
        <v>15470183</v>
      </c>
      <c r="B968" s="94" t="s">
        <v>4977</v>
      </c>
      <c r="C968" s="89" t="s">
        <v>2286</v>
      </c>
      <c r="D968" s="91" t="s">
        <v>5447</v>
      </c>
    </row>
    <row r="969" spans="1:4" x14ac:dyDescent="0.25">
      <c r="A969" s="92">
        <v>15470184</v>
      </c>
      <c r="B969" s="94" t="s">
        <v>4977</v>
      </c>
      <c r="C969" s="89" t="s">
        <v>4653</v>
      </c>
      <c r="D969" s="91" t="s">
        <v>5445</v>
      </c>
    </row>
    <row r="970" spans="1:4" x14ac:dyDescent="0.25">
      <c r="A970" s="92">
        <v>15470185</v>
      </c>
      <c r="B970" s="94" t="s">
        <v>4977</v>
      </c>
      <c r="C970" s="89" t="s">
        <v>2288</v>
      </c>
      <c r="D970" s="91" t="s">
        <v>5447</v>
      </c>
    </row>
    <row r="971" spans="1:4" x14ac:dyDescent="0.25">
      <c r="A971" s="92">
        <v>15470186</v>
      </c>
      <c r="B971" s="94" t="s">
        <v>4977</v>
      </c>
      <c r="C971" s="89" t="s">
        <v>2289</v>
      </c>
      <c r="D971" s="91" t="s">
        <v>5447</v>
      </c>
    </row>
    <row r="972" spans="1:4" x14ac:dyDescent="0.25">
      <c r="A972" s="92">
        <v>15470187</v>
      </c>
      <c r="B972" s="94" t="s">
        <v>4984</v>
      </c>
      <c r="C972" t="s">
        <v>2203</v>
      </c>
      <c r="D972" s="91" t="s">
        <v>5447</v>
      </c>
    </row>
    <row r="973" spans="1:4" x14ac:dyDescent="0.25">
      <c r="A973" s="84">
        <v>15470188</v>
      </c>
      <c r="B973" s="95" t="s">
        <v>4986</v>
      </c>
      <c r="C973" s="88" t="s">
        <v>2256</v>
      </c>
      <c r="D973" s="91" t="s">
        <v>5445</v>
      </c>
    </row>
    <row r="974" spans="1:4" x14ac:dyDescent="0.25">
      <c r="A974" s="92">
        <v>15470189</v>
      </c>
      <c r="B974" s="94" t="s">
        <v>4977</v>
      </c>
      <c r="C974" t="s">
        <v>2290</v>
      </c>
      <c r="D974" s="91" t="s">
        <v>5447</v>
      </c>
    </row>
    <row r="975" spans="1:4" x14ac:dyDescent="0.25">
      <c r="A975" s="92">
        <v>15470190</v>
      </c>
      <c r="B975" s="94" t="s">
        <v>4977</v>
      </c>
      <c r="C975" t="s">
        <v>2291</v>
      </c>
      <c r="D975" s="91" t="s">
        <v>5447</v>
      </c>
    </row>
    <row r="976" spans="1:4" x14ac:dyDescent="0.25">
      <c r="A976" s="84">
        <v>15470191</v>
      </c>
      <c r="B976" s="94" t="s">
        <v>4984</v>
      </c>
      <c r="C976" s="88" t="s">
        <v>2204</v>
      </c>
      <c r="D976" s="91" t="s">
        <v>5445</v>
      </c>
    </row>
    <row r="977" spans="1:4" x14ac:dyDescent="0.25">
      <c r="A977" s="82">
        <v>15470192</v>
      </c>
      <c r="B977" s="94" t="s">
        <v>4981</v>
      </c>
      <c r="C977" s="87" t="s">
        <v>2185</v>
      </c>
      <c r="D977" s="91" t="s">
        <v>5445</v>
      </c>
    </row>
    <row r="978" spans="1:4" x14ac:dyDescent="0.25">
      <c r="A978" s="84">
        <v>15470193</v>
      </c>
      <c r="B978" s="94" t="s">
        <v>4984</v>
      </c>
      <c r="C978" s="88" t="s">
        <v>4654</v>
      </c>
      <c r="D978" s="91" t="s">
        <v>5445</v>
      </c>
    </row>
    <row r="979" spans="1:4" x14ac:dyDescent="0.25">
      <c r="A979" s="84">
        <v>15470194</v>
      </c>
      <c r="B979" s="94" t="s">
        <v>4984</v>
      </c>
      <c r="C979" s="88" t="s">
        <v>2205</v>
      </c>
      <c r="D979" s="91" t="s">
        <v>5445</v>
      </c>
    </row>
    <row r="980" spans="1:4" x14ac:dyDescent="0.25">
      <c r="A980" s="84">
        <v>15470195</v>
      </c>
      <c r="B980" s="94" t="s">
        <v>4984</v>
      </c>
      <c r="C980" s="88" t="s">
        <v>4985</v>
      </c>
      <c r="D980" s="91" t="s">
        <v>5445</v>
      </c>
    </row>
    <row r="981" spans="1:4" x14ac:dyDescent="0.25">
      <c r="A981" s="84">
        <v>15470196</v>
      </c>
      <c r="B981" s="94" t="s">
        <v>4984</v>
      </c>
      <c r="C981" s="88" t="s">
        <v>2206</v>
      </c>
      <c r="D981" s="91" t="s">
        <v>5445</v>
      </c>
    </row>
    <row r="982" spans="1:4" x14ac:dyDescent="0.25">
      <c r="A982" s="82">
        <v>15470197</v>
      </c>
      <c r="B982" s="94" t="s">
        <v>4984</v>
      </c>
      <c r="C982" s="87" t="s">
        <v>2207</v>
      </c>
      <c r="D982" s="91" t="s">
        <v>5445</v>
      </c>
    </row>
    <row r="983" spans="1:4" x14ac:dyDescent="0.25">
      <c r="A983" s="92">
        <v>15470198</v>
      </c>
      <c r="B983" s="96" t="s">
        <v>4965</v>
      </c>
      <c r="C983" t="s">
        <v>1994</v>
      </c>
      <c r="D983" s="91" t="s">
        <v>5447</v>
      </c>
    </row>
    <row r="984" spans="1:4" x14ac:dyDescent="0.25">
      <c r="A984" s="92">
        <v>15470199</v>
      </c>
      <c r="B984" s="94" t="s">
        <v>4984</v>
      </c>
      <c r="C984" s="89" t="s">
        <v>2208</v>
      </c>
      <c r="D984" s="91" t="s">
        <v>5447</v>
      </c>
    </row>
    <row r="985" spans="1:4" x14ac:dyDescent="0.25">
      <c r="A985" s="92">
        <v>15470200</v>
      </c>
      <c r="B985" s="94" t="s">
        <v>4984</v>
      </c>
      <c r="C985" s="89" t="s">
        <v>2209</v>
      </c>
      <c r="D985" s="91" t="s">
        <v>5447</v>
      </c>
    </row>
    <row r="986" spans="1:4" x14ac:dyDescent="0.25">
      <c r="A986" s="84">
        <v>15470201</v>
      </c>
      <c r="B986" s="94" t="s">
        <v>4984</v>
      </c>
      <c r="C986" s="88" t="s">
        <v>2210</v>
      </c>
      <c r="D986" s="91" t="s">
        <v>5445</v>
      </c>
    </row>
    <row r="987" spans="1:4" x14ac:dyDescent="0.25">
      <c r="A987" s="92">
        <v>15470202</v>
      </c>
      <c r="B987" s="94" t="s">
        <v>4984</v>
      </c>
      <c r="C987" t="s">
        <v>2211</v>
      </c>
      <c r="D987" s="91" t="s">
        <v>5447</v>
      </c>
    </row>
    <row r="988" spans="1:4" x14ac:dyDescent="0.25">
      <c r="A988" s="84">
        <v>15470203</v>
      </c>
      <c r="B988" s="94" t="s">
        <v>4984</v>
      </c>
      <c r="C988" s="88" t="s">
        <v>2212</v>
      </c>
      <c r="D988" s="91" t="s">
        <v>5445</v>
      </c>
    </row>
    <row r="989" spans="1:4" x14ac:dyDescent="0.25">
      <c r="A989" s="92">
        <v>15470204</v>
      </c>
      <c r="B989" s="94" t="s">
        <v>4984</v>
      </c>
      <c r="C989" t="s">
        <v>2213</v>
      </c>
      <c r="D989" s="91" t="s">
        <v>5447</v>
      </c>
    </row>
    <row r="990" spans="1:4" x14ac:dyDescent="0.25">
      <c r="A990" s="92">
        <v>15470205</v>
      </c>
      <c r="B990" s="94" t="s">
        <v>4984</v>
      </c>
      <c r="C990" t="s">
        <v>2214</v>
      </c>
      <c r="D990" s="91" t="s">
        <v>5447</v>
      </c>
    </row>
    <row r="991" spans="1:4" x14ac:dyDescent="0.25">
      <c r="A991" s="92">
        <v>15470206</v>
      </c>
      <c r="B991" s="94" t="s">
        <v>4970</v>
      </c>
      <c r="C991" t="s">
        <v>2128</v>
      </c>
      <c r="D991" s="91" t="s">
        <v>5447</v>
      </c>
    </row>
    <row r="992" spans="1:4" x14ac:dyDescent="0.25">
      <c r="A992" s="92">
        <v>15470207</v>
      </c>
      <c r="B992" s="94" t="s">
        <v>4984</v>
      </c>
      <c r="C992" s="89" t="s">
        <v>2215</v>
      </c>
      <c r="D992" s="91" t="s">
        <v>5447</v>
      </c>
    </row>
    <row r="993" spans="1:4" x14ac:dyDescent="0.25">
      <c r="A993" s="92">
        <v>15470208</v>
      </c>
      <c r="B993" s="94" t="s">
        <v>4984</v>
      </c>
      <c r="C993" t="s">
        <v>2216</v>
      </c>
      <c r="D993" s="91" t="s">
        <v>5447</v>
      </c>
    </row>
    <row r="994" spans="1:4" x14ac:dyDescent="0.25">
      <c r="A994" s="82">
        <v>15470209</v>
      </c>
      <c r="B994" s="94" t="s">
        <v>4984</v>
      </c>
      <c r="C994" s="87" t="s">
        <v>2217</v>
      </c>
      <c r="D994" s="91" t="s">
        <v>5445</v>
      </c>
    </row>
    <row r="995" spans="1:4" x14ac:dyDescent="0.25">
      <c r="A995" s="82">
        <v>15470210</v>
      </c>
      <c r="B995" s="94" t="s">
        <v>4977</v>
      </c>
      <c r="C995" s="89" t="s">
        <v>2292</v>
      </c>
      <c r="D995" s="91" t="s">
        <v>5445</v>
      </c>
    </row>
    <row r="996" spans="1:4" x14ac:dyDescent="0.25">
      <c r="A996" s="92">
        <v>15470211</v>
      </c>
      <c r="B996" s="94" t="s">
        <v>4984</v>
      </c>
      <c r="C996" t="s">
        <v>2218</v>
      </c>
      <c r="D996" s="91" t="s">
        <v>5447</v>
      </c>
    </row>
    <row r="997" spans="1:4" x14ac:dyDescent="0.25">
      <c r="A997" s="92">
        <v>15470212</v>
      </c>
      <c r="B997" s="94" t="s">
        <v>4981</v>
      </c>
      <c r="C997" s="89" t="s">
        <v>2186</v>
      </c>
      <c r="D997" s="91" t="s">
        <v>5447</v>
      </c>
    </row>
    <row r="998" spans="1:4" x14ac:dyDescent="0.25">
      <c r="A998" s="92">
        <v>15470213</v>
      </c>
      <c r="B998" s="94" t="s">
        <v>4984</v>
      </c>
      <c r="C998" s="89" t="s">
        <v>2219</v>
      </c>
      <c r="D998" s="91" t="s">
        <v>5447</v>
      </c>
    </row>
    <row r="999" spans="1:4" x14ac:dyDescent="0.25">
      <c r="A999" s="92">
        <v>15470214</v>
      </c>
      <c r="B999" s="94" t="s">
        <v>4984</v>
      </c>
      <c r="C999" t="s">
        <v>2220</v>
      </c>
      <c r="D999" s="91" t="s">
        <v>5447</v>
      </c>
    </row>
    <row r="1000" spans="1:4" x14ac:dyDescent="0.25">
      <c r="A1000" s="92">
        <v>15470215</v>
      </c>
      <c r="B1000" s="94" t="s">
        <v>4984</v>
      </c>
      <c r="C1000" s="89" t="s">
        <v>2221</v>
      </c>
      <c r="D1000" s="91" t="s">
        <v>5447</v>
      </c>
    </row>
    <row r="1001" spans="1:4" x14ac:dyDescent="0.25">
      <c r="A1001" s="92">
        <v>15470216</v>
      </c>
      <c r="B1001" s="94" t="s">
        <v>4984</v>
      </c>
      <c r="C1001" s="89" t="s">
        <v>2222</v>
      </c>
      <c r="D1001" s="91" t="s">
        <v>5445</v>
      </c>
    </row>
    <row r="1002" spans="1:4" x14ac:dyDescent="0.25">
      <c r="A1002" s="92">
        <v>15470217</v>
      </c>
      <c r="B1002" s="94" t="s">
        <v>4981</v>
      </c>
      <c r="C1002" t="s">
        <v>2188</v>
      </c>
      <c r="D1002" s="91" t="s">
        <v>5447</v>
      </c>
    </row>
    <row r="1003" spans="1:4" x14ac:dyDescent="0.25">
      <c r="A1003" s="84">
        <v>15470218</v>
      </c>
      <c r="B1003" s="94" t="s">
        <v>4984</v>
      </c>
      <c r="C1003" s="88" t="s">
        <v>2223</v>
      </c>
      <c r="D1003" s="91" t="s">
        <v>5445</v>
      </c>
    </row>
    <row r="1004" spans="1:4" x14ac:dyDescent="0.25">
      <c r="A1004" s="92">
        <v>15470219</v>
      </c>
      <c r="B1004" s="94" t="s">
        <v>4975</v>
      </c>
      <c r="C1004" t="s">
        <v>2137</v>
      </c>
      <c r="D1004" s="91" t="s">
        <v>5447</v>
      </c>
    </row>
    <row r="1005" spans="1:4" x14ac:dyDescent="0.25">
      <c r="A1005" s="92">
        <v>15470220</v>
      </c>
      <c r="B1005" s="94" t="s">
        <v>4975</v>
      </c>
      <c r="C1005" s="89" t="s">
        <v>2138</v>
      </c>
      <c r="D1005" s="91" t="s">
        <v>5447</v>
      </c>
    </row>
    <row r="1006" spans="1:4" x14ac:dyDescent="0.25">
      <c r="A1006" s="92">
        <v>15470221</v>
      </c>
      <c r="B1006" s="94" t="s">
        <v>4975</v>
      </c>
      <c r="C1006" t="s">
        <v>2139</v>
      </c>
      <c r="D1006" s="91" t="s">
        <v>5447</v>
      </c>
    </row>
    <row r="1007" spans="1:4" x14ac:dyDescent="0.25">
      <c r="A1007" s="92">
        <v>15470222</v>
      </c>
      <c r="B1007" s="94" t="s">
        <v>4975</v>
      </c>
      <c r="C1007" s="89" t="s">
        <v>2140</v>
      </c>
      <c r="D1007" s="91" t="s">
        <v>5447</v>
      </c>
    </row>
    <row r="1008" spans="1:4" x14ac:dyDescent="0.25">
      <c r="A1008" s="84">
        <v>15470223</v>
      </c>
      <c r="B1008" s="94" t="s">
        <v>4975</v>
      </c>
      <c r="C1008" s="88" t="s">
        <v>2141</v>
      </c>
      <c r="D1008" s="91" t="s">
        <v>5445</v>
      </c>
    </row>
    <row r="1009" spans="1:4" x14ac:dyDescent="0.25">
      <c r="A1009" s="92">
        <v>15470224</v>
      </c>
      <c r="B1009" s="94" t="s">
        <v>4984</v>
      </c>
      <c r="C1009" s="89" t="s">
        <v>2224</v>
      </c>
      <c r="D1009" s="91" t="s">
        <v>5445</v>
      </c>
    </row>
    <row r="1010" spans="1:4" x14ac:dyDescent="0.25">
      <c r="A1010" s="92">
        <v>15470225</v>
      </c>
      <c r="B1010" s="94" t="s">
        <v>4975</v>
      </c>
      <c r="C1010" s="89" t="s">
        <v>2142</v>
      </c>
      <c r="D1010" s="91" t="s">
        <v>5447</v>
      </c>
    </row>
    <row r="1011" spans="1:4" x14ac:dyDescent="0.25">
      <c r="A1011" s="92">
        <v>15470226</v>
      </c>
      <c r="B1011" s="94" t="s">
        <v>4975</v>
      </c>
      <c r="C1011" t="s">
        <v>2143</v>
      </c>
      <c r="D1011" s="91" t="s">
        <v>5447</v>
      </c>
    </row>
    <row r="1012" spans="1:4" x14ac:dyDescent="0.25">
      <c r="A1012" s="82">
        <v>15470227</v>
      </c>
      <c r="B1012" s="94" t="s">
        <v>4975</v>
      </c>
      <c r="C1012" s="89" t="s">
        <v>2144</v>
      </c>
      <c r="D1012" s="91" t="s">
        <v>5445</v>
      </c>
    </row>
    <row r="1013" spans="1:4" x14ac:dyDescent="0.25">
      <c r="A1013" s="82">
        <v>15470228</v>
      </c>
      <c r="B1013" s="94" t="s">
        <v>4984</v>
      </c>
      <c r="C1013" s="87" t="s">
        <v>2225</v>
      </c>
      <c r="D1013" s="91" t="s">
        <v>5445</v>
      </c>
    </row>
    <row r="1014" spans="1:4" x14ac:dyDescent="0.25">
      <c r="A1014" s="84">
        <v>15470229</v>
      </c>
      <c r="B1014" s="94" t="s">
        <v>4971</v>
      </c>
      <c r="C1014" s="88" t="s">
        <v>2017</v>
      </c>
      <c r="D1014" s="91" t="s">
        <v>5445</v>
      </c>
    </row>
    <row r="1015" spans="1:4" x14ac:dyDescent="0.25">
      <c r="A1015" s="92">
        <v>15470230</v>
      </c>
      <c r="B1015" s="94" t="s">
        <v>4975</v>
      </c>
      <c r="C1015" t="s">
        <v>2145</v>
      </c>
      <c r="D1015" s="91" t="s">
        <v>5447</v>
      </c>
    </row>
    <row r="1016" spans="1:4" x14ac:dyDescent="0.25">
      <c r="A1016" s="92">
        <v>15470231</v>
      </c>
      <c r="B1016" s="94" t="s">
        <v>4975</v>
      </c>
      <c r="C1016" s="89" t="s">
        <v>2146</v>
      </c>
      <c r="D1016" s="91" t="s">
        <v>5447</v>
      </c>
    </row>
    <row r="1017" spans="1:4" x14ac:dyDescent="0.25">
      <c r="A1017" s="82">
        <v>15470232</v>
      </c>
      <c r="B1017" s="94" t="s">
        <v>4975</v>
      </c>
      <c r="C1017" s="89" t="s">
        <v>2147</v>
      </c>
      <c r="D1017" s="91" t="s">
        <v>5445</v>
      </c>
    </row>
    <row r="1018" spans="1:4" x14ac:dyDescent="0.25">
      <c r="A1018" s="84">
        <v>15470233</v>
      </c>
      <c r="B1018" s="94" t="s">
        <v>4975</v>
      </c>
      <c r="C1018" s="88" t="s">
        <v>4976</v>
      </c>
      <c r="D1018" s="91" t="s">
        <v>5445</v>
      </c>
    </row>
    <row r="1019" spans="1:4" x14ac:dyDescent="0.25">
      <c r="A1019" s="92">
        <v>15470234</v>
      </c>
      <c r="B1019" s="94" t="s">
        <v>4975</v>
      </c>
      <c r="C1019" s="89" t="s">
        <v>2148</v>
      </c>
      <c r="D1019" s="91" t="s">
        <v>5447</v>
      </c>
    </row>
    <row r="1020" spans="1:4" x14ac:dyDescent="0.25">
      <c r="A1020" s="92">
        <v>15470235</v>
      </c>
      <c r="B1020" s="94" t="s">
        <v>4975</v>
      </c>
      <c r="C1020" t="s">
        <v>2149</v>
      </c>
      <c r="D1020" s="91" t="s">
        <v>5447</v>
      </c>
    </row>
    <row r="1021" spans="1:4" x14ac:dyDescent="0.25">
      <c r="A1021" s="92">
        <v>15470236</v>
      </c>
      <c r="B1021" s="94" t="s">
        <v>4984</v>
      </c>
      <c r="C1021" s="89" t="s">
        <v>2226</v>
      </c>
      <c r="D1021" s="91" t="s">
        <v>5447</v>
      </c>
    </row>
    <row r="1022" spans="1:4" x14ac:dyDescent="0.25">
      <c r="A1022" s="92">
        <v>15470237</v>
      </c>
      <c r="B1022" s="94" t="s">
        <v>4975</v>
      </c>
      <c r="C1022" t="s">
        <v>2150</v>
      </c>
      <c r="D1022" s="91" t="s">
        <v>5447</v>
      </c>
    </row>
    <row r="1023" spans="1:4" x14ac:dyDescent="0.25">
      <c r="A1023" s="84">
        <v>15470238</v>
      </c>
      <c r="B1023" s="94" t="s">
        <v>4984</v>
      </c>
      <c r="C1023" s="88" t="s">
        <v>2227</v>
      </c>
      <c r="D1023" s="91" t="s">
        <v>5445</v>
      </c>
    </row>
    <row r="1024" spans="1:4" x14ac:dyDescent="0.25">
      <c r="A1024" s="84">
        <v>15470239</v>
      </c>
      <c r="B1024" s="94" t="s">
        <v>4971</v>
      </c>
      <c r="C1024" s="88" t="s">
        <v>2018</v>
      </c>
      <c r="D1024" s="91" t="s">
        <v>5445</v>
      </c>
    </row>
    <row r="1025" spans="1:4" x14ac:dyDescent="0.25">
      <c r="A1025" s="84">
        <v>15470240</v>
      </c>
      <c r="B1025" s="94" t="s">
        <v>4971</v>
      </c>
      <c r="C1025" s="88" t="s">
        <v>2019</v>
      </c>
      <c r="D1025" s="91" t="s">
        <v>5445</v>
      </c>
    </row>
    <row r="1026" spans="1:4" x14ac:dyDescent="0.25">
      <c r="A1026" s="84">
        <v>15470241</v>
      </c>
      <c r="B1026" s="94" t="s">
        <v>4971</v>
      </c>
      <c r="C1026" s="88" t="s">
        <v>2020</v>
      </c>
      <c r="D1026" s="91" t="s">
        <v>5445</v>
      </c>
    </row>
    <row r="1027" spans="1:4" x14ac:dyDescent="0.25">
      <c r="A1027" s="84">
        <v>15470242</v>
      </c>
      <c r="B1027" s="94" t="s">
        <v>4971</v>
      </c>
      <c r="C1027" s="88" t="s">
        <v>2021</v>
      </c>
      <c r="D1027" s="91" t="s">
        <v>5445</v>
      </c>
    </row>
    <row r="1028" spans="1:4" x14ac:dyDescent="0.25">
      <c r="A1028" s="92">
        <v>15470243</v>
      </c>
      <c r="B1028" s="94" t="s">
        <v>4977</v>
      </c>
      <c r="C1028" s="89" t="s">
        <v>2293</v>
      </c>
      <c r="D1028" s="91" t="s">
        <v>5447</v>
      </c>
    </row>
    <row r="1029" spans="1:4" x14ac:dyDescent="0.25">
      <c r="A1029" s="84">
        <v>15470244</v>
      </c>
      <c r="B1029" s="94" t="s">
        <v>4971</v>
      </c>
      <c r="C1029" s="88" t="s">
        <v>1922</v>
      </c>
      <c r="D1029" s="91" t="s">
        <v>5445</v>
      </c>
    </row>
    <row r="1030" spans="1:4" x14ac:dyDescent="0.25">
      <c r="A1030" s="84">
        <v>15470245</v>
      </c>
      <c r="B1030" s="94" t="s">
        <v>4971</v>
      </c>
      <c r="C1030" s="88" t="s">
        <v>2022</v>
      </c>
      <c r="D1030" s="91" t="s">
        <v>5445</v>
      </c>
    </row>
    <row r="1031" spans="1:4" x14ac:dyDescent="0.25">
      <c r="A1031" s="92">
        <v>15470246</v>
      </c>
      <c r="B1031" s="94" t="s">
        <v>4984</v>
      </c>
      <c r="C1031" t="s">
        <v>2228</v>
      </c>
      <c r="D1031" s="91" t="s">
        <v>5447</v>
      </c>
    </row>
    <row r="1032" spans="1:4" x14ac:dyDescent="0.25">
      <c r="A1032" s="84">
        <v>15470247</v>
      </c>
      <c r="B1032" s="94" t="s">
        <v>4971</v>
      </c>
      <c r="C1032" s="88" t="s">
        <v>2023</v>
      </c>
      <c r="D1032" s="91" t="s">
        <v>5445</v>
      </c>
    </row>
    <row r="1033" spans="1:4" x14ac:dyDescent="0.25">
      <c r="A1033" s="84">
        <v>15470248</v>
      </c>
      <c r="B1033" s="94" t="s">
        <v>4971</v>
      </c>
      <c r="C1033" s="88" t="s">
        <v>2024</v>
      </c>
      <c r="D1033" s="91" t="s">
        <v>5445</v>
      </c>
    </row>
    <row r="1034" spans="1:4" x14ac:dyDescent="0.25">
      <c r="A1034" s="92">
        <v>15470249</v>
      </c>
      <c r="B1034" s="94" t="s">
        <v>4971</v>
      </c>
      <c r="C1034" t="s">
        <v>2025</v>
      </c>
      <c r="D1034" s="91" t="s">
        <v>5447</v>
      </c>
    </row>
    <row r="1035" spans="1:4" x14ac:dyDescent="0.25">
      <c r="A1035" s="82">
        <v>15470250</v>
      </c>
      <c r="B1035" s="94" t="s">
        <v>4971</v>
      </c>
      <c r="C1035" s="89" t="s">
        <v>2026</v>
      </c>
      <c r="D1035" s="91" t="s">
        <v>5445</v>
      </c>
    </row>
    <row r="1036" spans="1:4" x14ac:dyDescent="0.25">
      <c r="A1036" s="92">
        <v>15470251</v>
      </c>
      <c r="B1036" s="94" t="s">
        <v>4971</v>
      </c>
      <c r="C1036" t="s">
        <v>2027</v>
      </c>
      <c r="D1036" s="91" t="s">
        <v>5447</v>
      </c>
    </row>
    <row r="1037" spans="1:4" x14ac:dyDescent="0.25">
      <c r="A1037" s="92">
        <v>15470252</v>
      </c>
      <c r="B1037" s="94" t="s">
        <v>4971</v>
      </c>
      <c r="C1037" t="s">
        <v>2028</v>
      </c>
      <c r="D1037" s="91" t="s">
        <v>5447</v>
      </c>
    </row>
    <row r="1038" spans="1:4" x14ac:dyDescent="0.25">
      <c r="A1038" s="92">
        <v>15470253</v>
      </c>
      <c r="B1038" s="94" t="s">
        <v>4971</v>
      </c>
      <c r="C1038" s="89" t="s">
        <v>2029</v>
      </c>
      <c r="D1038" s="91" t="s">
        <v>5447</v>
      </c>
    </row>
    <row r="1039" spans="1:4" x14ac:dyDescent="0.25">
      <c r="A1039" s="84">
        <v>15470254</v>
      </c>
      <c r="B1039" s="94" t="s">
        <v>4971</v>
      </c>
      <c r="C1039" s="88" t="s">
        <v>2030</v>
      </c>
      <c r="D1039" s="91" t="s">
        <v>5445</v>
      </c>
    </row>
    <row r="1040" spans="1:4" x14ac:dyDescent="0.25">
      <c r="A1040" s="92">
        <v>15470255</v>
      </c>
      <c r="B1040" s="94" t="s">
        <v>4970</v>
      </c>
      <c r="C1040" t="s">
        <v>2129</v>
      </c>
      <c r="D1040" s="91" t="s">
        <v>5447</v>
      </c>
    </row>
    <row r="1041" spans="1:4" x14ac:dyDescent="0.25">
      <c r="A1041" s="82">
        <v>15470256</v>
      </c>
      <c r="B1041" s="94" t="s">
        <v>4981</v>
      </c>
      <c r="C1041" s="87" t="s">
        <v>2189</v>
      </c>
      <c r="D1041" s="91" t="s">
        <v>5445</v>
      </c>
    </row>
    <row r="1042" spans="1:4" x14ac:dyDescent="0.25">
      <c r="A1042" s="84">
        <v>15470257</v>
      </c>
      <c r="B1042" s="94" t="s">
        <v>4971</v>
      </c>
      <c r="C1042" s="88" t="s">
        <v>2031</v>
      </c>
      <c r="D1042" s="91" t="s">
        <v>5445</v>
      </c>
    </row>
    <row r="1043" spans="1:4" x14ac:dyDescent="0.25">
      <c r="A1043" s="84">
        <v>15470258</v>
      </c>
      <c r="B1043" s="94" t="s">
        <v>4971</v>
      </c>
      <c r="C1043" s="88" t="s">
        <v>2032</v>
      </c>
      <c r="D1043" s="91" t="s">
        <v>5445</v>
      </c>
    </row>
    <row r="1044" spans="1:4" x14ac:dyDescent="0.25">
      <c r="A1044" s="84">
        <v>15470259</v>
      </c>
      <c r="B1044" s="94" t="s">
        <v>4971</v>
      </c>
      <c r="C1044" s="88" t="s">
        <v>2033</v>
      </c>
      <c r="D1044" s="91" t="s">
        <v>5445</v>
      </c>
    </row>
    <row r="1045" spans="1:4" x14ac:dyDescent="0.25">
      <c r="A1045" s="92">
        <v>15470260</v>
      </c>
      <c r="B1045" s="94" t="s">
        <v>4971</v>
      </c>
      <c r="C1045" t="s">
        <v>4655</v>
      </c>
      <c r="D1045" s="91" t="s">
        <v>5447</v>
      </c>
    </row>
    <row r="1046" spans="1:4" x14ac:dyDescent="0.25">
      <c r="A1046" s="84">
        <v>15470261</v>
      </c>
      <c r="B1046" s="94" t="s">
        <v>4971</v>
      </c>
      <c r="C1046" s="88" t="s">
        <v>2034</v>
      </c>
      <c r="D1046" s="91" t="s">
        <v>5445</v>
      </c>
    </row>
    <row r="1047" spans="1:4" x14ac:dyDescent="0.25">
      <c r="A1047" s="92">
        <v>15470262</v>
      </c>
      <c r="B1047" s="94" t="s">
        <v>4981</v>
      </c>
      <c r="C1047" s="89" t="s">
        <v>2190</v>
      </c>
      <c r="D1047" s="91" t="s">
        <v>5445</v>
      </c>
    </row>
    <row r="1048" spans="1:4" x14ac:dyDescent="0.25">
      <c r="A1048" s="92">
        <v>15470263</v>
      </c>
      <c r="B1048" s="94" t="s">
        <v>4971</v>
      </c>
      <c r="C1048" t="s">
        <v>2035</v>
      </c>
      <c r="D1048" s="91" t="s">
        <v>5447</v>
      </c>
    </row>
    <row r="1049" spans="1:4" x14ac:dyDescent="0.25">
      <c r="A1049" s="92">
        <v>15470264</v>
      </c>
      <c r="B1049" s="94" t="s">
        <v>4984</v>
      </c>
      <c r="C1049" s="89" t="s">
        <v>2229</v>
      </c>
      <c r="D1049" s="91" t="s">
        <v>5445</v>
      </c>
    </row>
    <row r="1050" spans="1:4" x14ac:dyDescent="0.25">
      <c r="A1050" s="92">
        <v>15470265</v>
      </c>
      <c r="B1050" s="94" t="s">
        <v>4984</v>
      </c>
      <c r="C1050" t="s">
        <v>2230</v>
      </c>
      <c r="D1050" s="91" t="s">
        <v>5447</v>
      </c>
    </row>
    <row r="1051" spans="1:4" ht="30" x14ac:dyDescent="0.25">
      <c r="A1051" s="84">
        <v>15470266</v>
      </c>
      <c r="B1051" s="94" t="s">
        <v>4971</v>
      </c>
      <c r="C1051" s="88" t="s">
        <v>2036</v>
      </c>
      <c r="D1051" s="91" t="s">
        <v>5445</v>
      </c>
    </row>
    <row r="1052" spans="1:4" x14ac:dyDescent="0.25">
      <c r="A1052" s="92">
        <v>15470267</v>
      </c>
      <c r="B1052" s="94" t="s">
        <v>4970</v>
      </c>
      <c r="C1052" s="89" t="s">
        <v>5365</v>
      </c>
      <c r="D1052" s="91" t="s">
        <v>5447</v>
      </c>
    </row>
    <row r="1053" spans="1:4" x14ac:dyDescent="0.25">
      <c r="A1053" s="92">
        <v>15470268</v>
      </c>
      <c r="B1053" s="94" t="s">
        <v>4971</v>
      </c>
      <c r="C1053" s="89" t="s">
        <v>2037</v>
      </c>
      <c r="D1053" s="91" t="s">
        <v>5447</v>
      </c>
    </row>
    <row r="1054" spans="1:4" x14ac:dyDescent="0.25">
      <c r="A1054" s="92">
        <v>15470269</v>
      </c>
      <c r="B1054" s="96" t="s">
        <v>4965</v>
      </c>
      <c r="C1054" t="s">
        <v>4656</v>
      </c>
      <c r="D1054" s="91" t="s">
        <v>5447</v>
      </c>
    </row>
    <row r="1055" spans="1:4" x14ac:dyDescent="0.25">
      <c r="A1055" s="92">
        <v>15470270</v>
      </c>
      <c r="B1055" s="94" t="s">
        <v>4977</v>
      </c>
      <c r="C1055" t="s">
        <v>4625</v>
      </c>
      <c r="D1055" s="91" t="s">
        <v>5447</v>
      </c>
    </row>
    <row r="1056" spans="1:4" x14ac:dyDescent="0.25">
      <c r="A1056" s="84">
        <v>15470271</v>
      </c>
      <c r="B1056" s="94" t="s">
        <v>4970</v>
      </c>
      <c r="C1056" s="88" t="s">
        <v>2130</v>
      </c>
      <c r="D1056" s="91" t="s">
        <v>5445</v>
      </c>
    </row>
    <row r="1057" spans="1:4" x14ac:dyDescent="0.25">
      <c r="A1057" s="92">
        <v>15470272</v>
      </c>
      <c r="B1057" s="96" t="s">
        <v>4965</v>
      </c>
      <c r="C1057" s="89" t="s">
        <v>5366</v>
      </c>
      <c r="D1057" s="91" t="s">
        <v>5447</v>
      </c>
    </row>
    <row r="1058" spans="1:4" x14ac:dyDescent="0.25">
      <c r="A1058" s="92">
        <v>15470273</v>
      </c>
      <c r="B1058" s="96" t="s">
        <v>4965</v>
      </c>
      <c r="C1058" t="s">
        <v>1995</v>
      </c>
      <c r="D1058" s="91" t="s">
        <v>5447</v>
      </c>
    </row>
    <row r="1059" spans="1:4" x14ac:dyDescent="0.25">
      <c r="A1059" s="92">
        <v>15470274</v>
      </c>
      <c r="B1059" s="96" t="s">
        <v>4965</v>
      </c>
      <c r="C1059" t="s">
        <v>1996</v>
      </c>
      <c r="D1059" s="91" t="s">
        <v>5447</v>
      </c>
    </row>
    <row r="1060" spans="1:4" x14ac:dyDescent="0.25">
      <c r="A1060" s="92">
        <v>15470275</v>
      </c>
      <c r="B1060" s="96" t="s">
        <v>4965</v>
      </c>
      <c r="C1060" s="89" t="s">
        <v>1997</v>
      </c>
      <c r="D1060" s="91" t="s">
        <v>5447</v>
      </c>
    </row>
    <row r="1061" spans="1:4" x14ac:dyDescent="0.25">
      <c r="A1061" s="92">
        <v>15470276</v>
      </c>
      <c r="B1061" s="96" t="s">
        <v>4965</v>
      </c>
      <c r="C1061" t="s">
        <v>1998</v>
      </c>
      <c r="D1061" s="91" t="s">
        <v>5447</v>
      </c>
    </row>
    <row r="1062" spans="1:4" x14ac:dyDescent="0.25">
      <c r="A1062" s="92">
        <v>15470277</v>
      </c>
      <c r="B1062" s="96" t="s">
        <v>4965</v>
      </c>
      <c r="C1062" s="89" t="s">
        <v>1999</v>
      </c>
      <c r="D1062" s="91" t="s">
        <v>5447</v>
      </c>
    </row>
    <row r="1063" spans="1:4" x14ac:dyDescent="0.25">
      <c r="A1063" s="82">
        <v>15470278</v>
      </c>
      <c r="B1063" s="96" t="s">
        <v>4965</v>
      </c>
      <c r="C1063" s="89" t="s">
        <v>2000</v>
      </c>
      <c r="D1063" s="91" t="s">
        <v>5445</v>
      </c>
    </row>
    <row r="1064" spans="1:4" x14ac:dyDescent="0.25">
      <c r="A1064" s="82">
        <v>15470279</v>
      </c>
      <c r="B1064" s="96" t="s">
        <v>4965</v>
      </c>
      <c r="C1064" s="89" t="s">
        <v>2001</v>
      </c>
      <c r="D1064" s="91" t="s">
        <v>5445</v>
      </c>
    </row>
    <row r="1065" spans="1:4" x14ac:dyDescent="0.25">
      <c r="A1065" s="82">
        <v>15470280</v>
      </c>
      <c r="B1065" s="96" t="s">
        <v>4965</v>
      </c>
      <c r="C1065" s="89" t="s">
        <v>2002</v>
      </c>
      <c r="D1065" s="91" t="s">
        <v>5445</v>
      </c>
    </row>
    <row r="1066" spans="1:4" x14ac:dyDescent="0.25">
      <c r="A1066" s="92">
        <v>15470281</v>
      </c>
      <c r="B1066" s="96" t="s">
        <v>4965</v>
      </c>
      <c r="C1066" t="s">
        <v>2003</v>
      </c>
      <c r="D1066" s="91" t="s">
        <v>5447</v>
      </c>
    </row>
    <row r="1067" spans="1:4" x14ac:dyDescent="0.25">
      <c r="A1067" s="92">
        <v>15470282</v>
      </c>
      <c r="B1067" s="94" t="s">
        <v>4984</v>
      </c>
      <c r="C1067" t="s">
        <v>2231</v>
      </c>
      <c r="D1067" s="91" t="s">
        <v>5447</v>
      </c>
    </row>
    <row r="1068" spans="1:4" x14ac:dyDescent="0.25">
      <c r="A1068" s="92">
        <v>15470283</v>
      </c>
      <c r="B1068" s="96" t="s">
        <v>4965</v>
      </c>
      <c r="C1068" t="s">
        <v>2004</v>
      </c>
      <c r="D1068" s="91" t="s">
        <v>5447</v>
      </c>
    </row>
    <row r="1069" spans="1:4" x14ac:dyDescent="0.25">
      <c r="A1069" s="82">
        <v>15470284</v>
      </c>
      <c r="B1069" s="96" t="s">
        <v>4965</v>
      </c>
      <c r="C1069" s="89" t="s">
        <v>2005</v>
      </c>
      <c r="D1069" s="91" t="s">
        <v>5445</v>
      </c>
    </row>
    <row r="1070" spans="1:4" x14ac:dyDescent="0.25">
      <c r="A1070" s="92">
        <v>15470285</v>
      </c>
      <c r="B1070" s="94" t="s">
        <v>4981</v>
      </c>
      <c r="C1070" t="s">
        <v>2191</v>
      </c>
      <c r="D1070" s="91" t="s">
        <v>5447</v>
      </c>
    </row>
    <row r="1071" spans="1:4" x14ac:dyDescent="0.25">
      <c r="A1071" s="92">
        <v>15470286</v>
      </c>
      <c r="B1071" s="94" t="s">
        <v>4970</v>
      </c>
      <c r="C1071" s="89" t="s">
        <v>2131</v>
      </c>
      <c r="D1071" s="91" t="s">
        <v>5446</v>
      </c>
    </row>
    <row r="1072" spans="1:4" x14ac:dyDescent="0.25">
      <c r="A1072" s="84">
        <v>15470287</v>
      </c>
      <c r="B1072" s="94" t="s">
        <v>4977</v>
      </c>
      <c r="C1072" s="88" t="s">
        <v>2294</v>
      </c>
      <c r="D1072" s="91" t="s">
        <v>5445</v>
      </c>
    </row>
    <row r="1073" spans="1:4" x14ac:dyDescent="0.25">
      <c r="A1073" s="84">
        <v>15470289</v>
      </c>
      <c r="B1073" s="94" t="s">
        <v>4977</v>
      </c>
      <c r="C1073" s="88" t="s">
        <v>2295</v>
      </c>
      <c r="D1073" s="91" t="s">
        <v>5445</v>
      </c>
    </row>
    <row r="1074" spans="1:4" x14ac:dyDescent="0.25">
      <c r="A1074" s="92">
        <v>15470290</v>
      </c>
      <c r="B1074" s="94" t="s">
        <v>4977</v>
      </c>
      <c r="C1074" t="s">
        <v>2296</v>
      </c>
      <c r="D1074" s="91" t="s">
        <v>5447</v>
      </c>
    </row>
    <row r="1075" spans="1:4" x14ac:dyDescent="0.25">
      <c r="A1075" s="92">
        <v>15470291</v>
      </c>
      <c r="B1075" s="94" t="s">
        <v>4977</v>
      </c>
      <c r="C1075" t="s">
        <v>2297</v>
      </c>
      <c r="D1075" s="91" t="s">
        <v>5447</v>
      </c>
    </row>
    <row r="1076" spans="1:4" x14ac:dyDescent="0.25">
      <c r="A1076" s="92">
        <v>15470292</v>
      </c>
      <c r="B1076" s="94" t="s">
        <v>4977</v>
      </c>
      <c r="C1076" s="89" t="s">
        <v>2298</v>
      </c>
      <c r="D1076" s="91" t="s">
        <v>5447</v>
      </c>
    </row>
    <row r="1077" spans="1:4" x14ac:dyDescent="0.25">
      <c r="A1077" s="82">
        <v>15470293</v>
      </c>
      <c r="B1077" s="96" t="s">
        <v>4965</v>
      </c>
      <c r="C1077" s="89" t="s">
        <v>2006</v>
      </c>
      <c r="D1077" s="91" t="s">
        <v>5445</v>
      </c>
    </row>
    <row r="1078" spans="1:4" x14ac:dyDescent="0.25">
      <c r="A1078" s="92">
        <v>15470294</v>
      </c>
      <c r="B1078" s="94" t="s">
        <v>4977</v>
      </c>
      <c r="C1078" t="s">
        <v>2299</v>
      </c>
      <c r="D1078" s="91" t="s">
        <v>5447</v>
      </c>
    </row>
    <row r="1079" spans="1:4" x14ac:dyDescent="0.25">
      <c r="A1079" s="92">
        <v>15470295</v>
      </c>
      <c r="B1079" s="94" t="s">
        <v>4966</v>
      </c>
      <c r="C1079" t="s">
        <v>2081</v>
      </c>
      <c r="D1079" s="91" t="s">
        <v>5447</v>
      </c>
    </row>
    <row r="1080" spans="1:4" x14ac:dyDescent="0.25">
      <c r="A1080" s="82">
        <v>15470296</v>
      </c>
      <c r="B1080" s="96" t="s">
        <v>4965</v>
      </c>
      <c r="C1080" s="89" t="s">
        <v>2007</v>
      </c>
      <c r="D1080" s="91" t="s">
        <v>5445</v>
      </c>
    </row>
    <row r="1081" spans="1:4" x14ac:dyDescent="0.25">
      <c r="A1081" s="84">
        <v>15470297</v>
      </c>
      <c r="B1081" s="94" t="s">
        <v>4977</v>
      </c>
      <c r="C1081" s="88" t="s">
        <v>2300</v>
      </c>
      <c r="D1081" s="91" t="s">
        <v>5445</v>
      </c>
    </row>
    <row r="1082" spans="1:4" x14ac:dyDescent="0.25">
      <c r="A1082" s="92">
        <v>15470298</v>
      </c>
      <c r="B1082" s="94" t="s">
        <v>4966</v>
      </c>
      <c r="C1082" t="s">
        <v>2082</v>
      </c>
      <c r="D1082" s="91" t="s">
        <v>5447</v>
      </c>
    </row>
    <row r="1083" spans="1:4" x14ac:dyDescent="0.25">
      <c r="A1083" s="92">
        <v>15470299</v>
      </c>
      <c r="B1083" s="94" t="s">
        <v>4977</v>
      </c>
      <c r="C1083" t="s">
        <v>2301</v>
      </c>
      <c r="D1083" s="91" t="s">
        <v>5447</v>
      </c>
    </row>
    <row r="1084" spans="1:4" x14ac:dyDescent="0.25">
      <c r="A1084" s="92">
        <v>15470300</v>
      </c>
      <c r="B1084" s="94" t="s">
        <v>4984</v>
      </c>
      <c r="C1084" s="89" t="s">
        <v>2232</v>
      </c>
      <c r="D1084" s="91" t="s">
        <v>5447</v>
      </c>
    </row>
    <row r="1085" spans="1:4" x14ac:dyDescent="0.25">
      <c r="A1085" s="92">
        <v>15470301</v>
      </c>
      <c r="B1085" s="94" t="s">
        <v>4966</v>
      </c>
      <c r="C1085" s="89" t="s">
        <v>2083</v>
      </c>
      <c r="D1085" s="91" t="s">
        <v>5447</v>
      </c>
    </row>
    <row r="1086" spans="1:4" x14ac:dyDescent="0.25">
      <c r="A1086" s="84">
        <v>15470302</v>
      </c>
      <c r="B1086" s="94" t="s">
        <v>4966</v>
      </c>
      <c r="C1086" s="89" t="s">
        <v>2084</v>
      </c>
      <c r="D1086" s="91" t="s">
        <v>5445</v>
      </c>
    </row>
    <row r="1087" spans="1:4" x14ac:dyDescent="0.25">
      <c r="A1087" s="92">
        <v>15470303</v>
      </c>
      <c r="B1087" s="94" t="s">
        <v>4977</v>
      </c>
      <c r="C1087" t="s">
        <v>2302</v>
      </c>
      <c r="D1087" s="91" t="s">
        <v>5447</v>
      </c>
    </row>
    <row r="1088" spans="1:4" x14ac:dyDescent="0.25">
      <c r="A1088" s="82">
        <v>15470304</v>
      </c>
      <c r="B1088" s="94" t="s">
        <v>4977</v>
      </c>
      <c r="C1088" s="89" t="s">
        <v>2303</v>
      </c>
      <c r="D1088" s="91" t="s">
        <v>5445</v>
      </c>
    </row>
    <row r="1089" spans="1:4" x14ac:dyDescent="0.25">
      <c r="A1089" s="92">
        <v>15470305</v>
      </c>
      <c r="B1089" s="94" t="s">
        <v>4966</v>
      </c>
      <c r="C1089" t="s">
        <v>4626</v>
      </c>
      <c r="D1089" s="91" t="s">
        <v>5447</v>
      </c>
    </row>
    <row r="1090" spans="1:4" x14ac:dyDescent="0.25">
      <c r="A1090" s="92">
        <v>15470306</v>
      </c>
      <c r="B1090" s="94" t="s">
        <v>4984</v>
      </c>
      <c r="C1090" s="89" t="s">
        <v>2233</v>
      </c>
      <c r="D1090" s="91" t="s">
        <v>5447</v>
      </c>
    </row>
    <row r="1091" spans="1:4" ht="30" x14ac:dyDescent="0.25">
      <c r="A1091" s="84">
        <v>15470307</v>
      </c>
      <c r="B1091" s="94" t="s">
        <v>4966</v>
      </c>
      <c r="C1091" s="88" t="s">
        <v>2085</v>
      </c>
      <c r="D1091" s="91" t="s">
        <v>5445</v>
      </c>
    </row>
    <row r="1092" spans="1:4" x14ac:dyDescent="0.25">
      <c r="A1092" s="92">
        <v>15470308</v>
      </c>
      <c r="B1092" s="94" t="s">
        <v>4975</v>
      </c>
      <c r="C1092" t="s">
        <v>2151</v>
      </c>
      <c r="D1092" s="91" t="s">
        <v>5447</v>
      </c>
    </row>
    <row r="1093" spans="1:4" x14ac:dyDescent="0.25">
      <c r="A1093" s="84">
        <v>15470309</v>
      </c>
      <c r="B1093" s="94" t="s">
        <v>4984</v>
      </c>
      <c r="C1093" s="88" t="s">
        <v>2234</v>
      </c>
      <c r="D1093" s="91" t="s">
        <v>5445</v>
      </c>
    </row>
    <row r="1094" spans="1:4" x14ac:dyDescent="0.25">
      <c r="A1094" s="92">
        <v>15470310</v>
      </c>
      <c r="B1094" s="94" t="s">
        <v>4981</v>
      </c>
      <c r="C1094" s="89" t="s">
        <v>5367</v>
      </c>
      <c r="D1094" s="91" t="s">
        <v>5447</v>
      </c>
    </row>
    <row r="1095" spans="1:4" x14ac:dyDescent="0.25">
      <c r="A1095" s="92">
        <v>15470312</v>
      </c>
      <c r="B1095" s="94" t="s">
        <v>4981</v>
      </c>
      <c r="C1095" s="89" t="s">
        <v>2192</v>
      </c>
      <c r="D1095" s="91" t="s">
        <v>5445</v>
      </c>
    </row>
    <row r="1096" spans="1:4" x14ac:dyDescent="0.25">
      <c r="A1096" s="92">
        <v>15470313</v>
      </c>
      <c r="B1096" s="94" t="s">
        <v>4981</v>
      </c>
      <c r="C1096" t="s">
        <v>2193</v>
      </c>
      <c r="D1096" s="91" t="s">
        <v>5447</v>
      </c>
    </row>
    <row r="1097" spans="1:4" x14ac:dyDescent="0.25">
      <c r="A1097" s="92">
        <v>15470314</v>
      </c>
      <c r="B1097" s="94" t="s">
        <v>4981</v>
      </c>
      <c r="C1097" t="s">
        <v>2194</v>
      </c>
      <c r="D1097" s="91" t="s">
        <v>5447</v>
      </c>
    </row>
    <row r="1098" spans="1:4" x14ac:dyDescent="0.25">
      <c r="A1098" s="82">
        <v>15470315</v>
      </c>
      <c r="B1098" s="94" t="s">
        <v>4977</v>
      </c>
      <c r="C1098" s="89" t="s">
        <v>2304</v>
      </c>
      <c r="D1098" s="91" t="s">
        <v>5445</v>
      </c>
    </row>
    <row r="1099" spans="1:4" x14ac:dyDescent="0.25">
      <c r="A1099" s="92">
        <v>15470316</v>
      </c>
      <c r="B1099" s="94" t="s">
        <v>4984</v>
      </c>
      <c r="C1099" t="s">
        <v>2235</v>
      </c>
      <c r="D1099" s="91" t="s">
        <v>5447</v>
      </c>
    </row>
    <row r="1100" spans="1:4" x14ac:dyDescent="0.25">
      <c r="A1100" s="92">
        <v>15470317</v>
      </c>
      <c r="B1100" s="94" t="s">
        <v>4984</v>
      </c>
      <c r="C1100" s="89" t="s">
        <v>2236</v>
      </c>
      <c r="D1100" s="91" t="s">
        <v>5447</v>
      </c>
    </row>
    <row r="1101" spans="1:4" x14ac:dyDescent="0.25">
      <c r="A1101" s="84">
        <v>15470318</v>
      </c>
      <c r="B1101" s="94" t="s">
        <v>4971</v>
      </c>
      <c r="C1101" s="88" t="s">
        <v>2038</v>
      </c>
      <c r="D1101" s="91" t="s">
        <v>5445</v>
      </c>
    </row>
    <row r="1102" spans="1:4" x14ac:dyDescent="0.25">
      <c r="A1102" s="92">
        <v>15470319</v>
      </c>
      <c r="B1102" s="94" t="s">
        <v>4971</v>
      </c>
      <c r="C1102" s="89" t="s">
        <v>2039</v>
      </c>
      <c r="D1102" s="91" t="s">
        <v>5446</v>
      </c>
    </row>
    <row r="1103" spans="1:4" x14ac:dyDescent="0.25">
      <c r="A1103" s="84">
        <v>15470321</v>
      </c>
      <c r="B1103" s="94" t="s">
        <v>4971</v>
      </c>
      <c r="C1103" s="88" t="s">
        <v>2040</v>
      </c>
      <c r="D1103" s="91" t="s">
        <v>5445</v>
      </c>
    </row>
    <row r="1104" spans="1:4" x14ac:dyDescent="0.25">
      <c r="A1104" s="92">
        <v>15470322</v>
      </c>
      <c r="B1104" s="94" t="s">
        <v>4971</v>
      </c>
      <c r="C1104" s="89" t="s">
        <v>2041</v>
      </c>
      <c r="D1104" s="91" t="s">
        <v>5445</v>
      </c>
    </row>
    <row r="1105" spans="1:4" x14ac:dyDescent="0.25">
      <c r="A1105" s="92">
        <v>15470323</v>
      </c>
      <c r="B1105" s="96" t="s">
        <v>4965</v>
      </c>
      <c r="C1105" s="89" t="s">
        <v>2008</v>
      </c>
      <c r="D1105" s="91" t="s">
        <v>5447</v>
      </c>
    </row>
    <row r="1106" spans="1:4" x14ac:dyDescent="0.25">
      <c r="A1106" s="84">
        <v>15470324</v>
      </c>
      <c r="B1106" s="94" t="s">
        <v>4984</v>
      </c>
      <c r="C1106" s="88" t="s">
        <v>2237</v>
      </c>
      <c r="D1106" s="91" t="s">
        <v>5445</v>
      </c>
    </row>
    <row r="1107" spans="1:4" x14ac:dyDescent="0.25">
      <c r="A1107" s="92">
        <v>15470325</v>
      </c>
      <c r="B1107" s="94" t="s">
        <v>4984</v>
      </c>
      <c r="C1107" t="s">
        <v>2238</v>
      </c>
      <c r="D1107" s="91" t="s">
        <v>5447</v>
      </c>
    </row>
    <row r="1108" spans="1:4" x14ac:dyDescent="0.25">
      <c r="A1108" s="84">
        <v>15470326</v>
      </c>
      <c r="B1108" s="94" t="s">
        <v>4984</v>
      </c>
      <c r="C1108" s="88" t="s">
        <v>2239</v>
      </c>
      <c r="D1108" s="91" t="s">
        <v>5445</v>
      </c>
    </row>
    <row r="1109" spans="1:4" x14ac:dyDescent="0.25">
      <c r="A1109" s="92">
        <v>15470327</v>
      </c>
      <c r="B1109" s="94" t="s">
        <v>4971</v>
      </c>
      <c r="C1109" t="s">
        <v>2042</v>
      </c>
      <c r="D1109" s="91" t="s">
        <v>5447</v>
      </c>
    </row>
    <row r="1110" spans="1:4" x14ac:dyDescent="0.25">
      <c r="A1110" s="92">
        <v>15470328</v>
      </c>
      <c r="B1110" s="94" t="s">
        <v>4966</v>
      </c>
      <c r="C1110" s="89" t="s">
        <v>2086</v>
      </c>
      <c r="D1110" s="91" t="s">
        <v>5447</v>
      </c>
    </row>
    <row r="1111" spans="1:4" x14ac:dyDescent="0.25">
      <c r="A1111" s="84">
        <v>15470329</v>
      </c>
      <c r="B1111" s="94" t="s">
        <v>4975</v>
      </c>
      <c r="C1111" s="88" t="s">
        <v>2152</v>
      </c>
      <c r="D1111" s="91" t="s">
        <v>5445</v>
      </c>
    </row>
    <row r="1112" spans="1:4" x14ac:dyDescent="0.25">
      <c r="A1112" s="92">
        <v>15470330</v>
      </c>
      <c r="B1112" s="94" t="s">
        <v>4975</v>
      </c>
      <c r="C1112" s="89" t="s">
        <v>2153</v>
      </c>
      <c r="D1112" s="91" t="s">
        <v>5447</v>
      </c>
    </row>
    <row r="1113" spans="1:4" x14ac:dyDescent="0.25">
      <c r="A1113" s="92">
        <v>15470331</v>
      </c>
      <c r="B1113" s="94" t="s">
        <v>4977</v>
      </c>
      <c r="C1113" s="89" t="s">
        <v>2305</v>
      </c>
      <c r="D1113" s="91" t="s">
        <v>5447</v>
      </c>
    </row>
    <row r="1114" spans="1:4" x14ac:dyDescent="0.25">
      <c r="A1114" s="92">
        <v>15470332</v>
      </c>
      <c r="B1114" s="94" t="s">
        <v>4971</v>
      </c>
      <c r="C1114" t="s">
        <v>2043</v>
      </c>
      <c r="D1114" s="91" t="s">
        <v>5447</v>
      </c>
    </row>
    <row r="1115" spans="1:4" x14ac:dyDescent="0.25">
      <c r="A1115" s="92">
        <v>15470333</v>
      </c>
      <c r="B1115" s="94" t="s">
        <v>4981</v>
      </c>
      <c r="C1115" s="89" t="s">
        <v>2195</v>
      </c>
      <c r="D1115" s="91" t="s">
        <v>5447</v>
      </c>
    </row>
    <row r="1116" spans="1:4" x14ac:dyDescent="0.25">
      <c r="A1116" s="84">
        <v>15470334</v>
      </c>
      <c r="B1116" s="94" t="s">
        <v>4975</v>
      </c>
      <c r="C1116" s="88" t="s">
        <v>2154</v>
      </c>
      <c r="D1116" s="91" t="s">
        <v>5445</v>
      </c>
    </row>
    <row r="1117" spans="1:4" x14ac:dyDescent="0.25">
      <c r="A1117" s="82">
        <v>15470335</v>
      </c>
      <c r="B1117" s="94" t="s">
        <v>4981</v>
      </c>
      <c r="C1117" s="87" t="s">
        <v>2196</v>
      </c>
      <c r="D1117" s="91" t="s">
        <v>5445</v>
      </c>
    </row>
    <row r="1118" spans="1:4" x14ac:dyDescent="0.25">
      <c r="A1118" s="84">
        <v>15470336</v>
      </c>
      <c r="B1118" s="94" t="s">
        <v>4971</v>
      </c>
      <c r="C1118" s="88" t="s">
        <v>2044</v>
      </c>
      <c r="D1118" s="91" t="s">
        <v>5445</v>
      </c>
    </row>
    <row r="1119" spans="1:4" x14ac:dyDescent="0.25">
      <c r="A1119" s="92">
        <v>15470337</v>
      </c>
      <c r="B1119" s="94" t="s">
        <v>4971</v>
      </c>
      <c r="C1119" s="89" t="s">
        <v>2045</v>
      </c>
      <c r="D1119" s="91" t="s">
        <v>5447</v>
      </c>
    </row>
    <row r="1120" spans="1:4" x14ac:dyDescent="0.25">
      <c r="A1120" s="92">
        <v>15470338</v>
      </c>
      <c r="B1120" s="94" t="s">
        <v>4984</v>
      </c>
      <c r="C1120" t="s">
        <v>2240</v>
      </c>
      <c r="D1120" s="91" t="s">
        <v>5447</v>
      </c>
    </row>
    <row r="1121" spans="1:4" x14ac:dyDescent="0.25">
      <c r="A1121" s="84">
        <v>15470339</v>
      </c>
      <c r="B1121" s="94" t="s">
        <v>4971</v>
      </c>
      <c r="C1121" s="88" t="s">
        <v>2046</v>
      </c>
      <c r="D1121" s="91" t="s">
        <v>5445</v>
      </c>
    </row>
    <row r="1122" spans="1:4" x14ac:dyDescent="0.25">
      <c r="A1122" s="92">
        <v>15470340</v>
      </c>
      <c r="B1122" s="94" t="s">
        <v>4971</v>
      </c>
      <c r="C1122" t="s">
        <v>2047</v>
      </c>
      <c r="D1122" s="91" t="s">
        <v>5447</v>
      </c>
    </row>
    <row r="1123" spans="1:4" x14ac:dyDescent="0.25">
      <c r="A1123" s="84">
        <v>15470341</v>
      </c>
      <c r="B1123" s="94" t="s">
        <v>4975</v>
      </c>
      <c r="C1123" s="88" t="s">
        <v>2155</v>
      </c>
      <c r="D1123" s="91" t="s">
        <v>5445</v>
      </c>
    </row>
    <row r="1124" spans="1:4" x14ac:dyDescent="0.25">
      <c r="A1124" s="92">
        <v>15470342</v>
      </c>
      <c r="B1124" s="94" t="s">
        <v>4975</v>
      </c>
      <c r="C1124" s="89" t="s">
        <v>2156</v>
      </c>
      <c r="D1124" s="91" t="s">
        <v>5447</v>
      </c>
    </row>
    <row r="1125" spans="1:4" x14ac:dyDescent="0.25">
      <c r="A1125" s="92">
        <v>15470343</v>
      </c>
      <c r="B1125" s="94" t="s">
        <v>4971</v>
      </c>
      <c r="C1125" t="s">
        <v>2048</v>
      </c>
      <c r="D1125" s="91" t="s">
        <v>5447</v>
      </c>
    </row>
    <row r="1126" spans="1:4" x14ac:dyDescent="0.25">
      <c r="A1126" s="92">
        <v>15470344</v>
      </c>
      <c r="B1126" s="94" t="s">
        <v>4971</v>
      </c>
      <c r="C1126" t="s">
        <v>2049</v>
      </c>
      <c r="D1126" s="91" t="s">
        <v>5447</v>
      </c>
    </row>
    <row r="1127" spans="1:4" x14ac:dyDescent="0.25">
      <c r="A1127" s="92">
        <v>15470345</v>
      </c>
      <c r="B1127" s="94" t="s">
        <v>4984</v>
      </c>
      <c r="C1127" t="s">
        <v>2241</v>
      </c>
      <c r="D1127" s="91" t="s">
        <v>5447</v>
      </c>
    </row>
    <row r="1128" spans="1:4" x14ac:dyDescent="0.25">
      <c r="A1128" s="92">
        <v>15470346</v>
      </c>
      <c r="B1128" s="94" t="s">
        <v>4971</v>
      </c>
      <c r="C1128" s="89" t="s">
        <v>2050</v>
      </c>
      <c r="D1128" s="91" t="s">
        <v>5447</v>
      </c>
    </row>
    <row r="1129" spans="1:4" x14ac:dyDescent="0.25">
      <c r="A1129" s="82">
        <v>15470347</v>
      </c>
      <c r="B1129" s="94" t="s">
        <v>4971</v>
      </c>
      <c r="C1129" s="89" t="s">
        <v>2051</v>
      </c>
      <c r="D1129" s="91" t="s">
        <v>5445</v>
      </c>
    </row>
    <row r="1130" spans="1:4" x14ac:dyDescent="0.25">
      <c r="A1130" s="92">
        <v>15470348</v>
      </c>
      <c r="B1130" s="94" t="s">
        <v>4971</v>
      </c>
      <c r="C1130" s="89" t="s">
        <v>2052</v>
      </c>
      <c r="D1130" s="91" t="s">
        <v>5445</v>
      </c>
    </row>
    <row r="1131" spans="1:4" x14ac:dyDescent="0.25">
      <c r="A1131" s="92">
        <v>15470349</v>
      </c>
      <c r="B1131" s="94" t="s">
        <v>4971</v>
      </c>
      <c r="C1131" t="s">
        <v>2053</v>
      </c>
      <c r="D1131" s="91" t="s">
        <v>5447</v>
      </c>
    </row>
    <row r="1132" spans="1:4" x14ac:dyDescent="0.25">
      <c r="A1132" s="84">
        <v>15470350</v>
      </c>
      <c r="B1132" s="94" t="s">
        <v>4971</v>
      </c>
      <c r="C1132" s="88" t="s">
        <v>2054</v>
      </c>
      <c r="D1132" s="91" t="s">
        <v>5445</v>
      </c>
    </row>
    <row r="1133" spans="1:4" x14ac:dyDescent="0.25">
      <c r="A1133" s="92">
        <v>15470351</v>
      </c>
      <c r="B1133" s="94" t="s">
        <v>4975</v>
      </c>
      <c r="C1133" t="s">
        <v>2157</v>
      </c>
      <c r="D1133" s="91" t="s">
        <v>5447</v>
      </c>
    </row>
    <row r="1134" spans="1:4" x14ac:dyDescent="0.25">
      <c r="A1134" s="84">
        <v>15470352</v>
      </c>
      <c r="B1134" s="94" t="s">
        <v>4975</v>
      </c>
      <c r="C1134" s="88" t="s">
        <v>2158</v>
      </c>
      <c r="D1134" s="91" t="s">
        <v>5445</v>
      </c>
    </row>
    <row r="1135" spans="1:4" x14ac:dyDescent="0.25">
      <c r="A1135" s="84">
        <v>15470353</v>
      </c>
      <c r="B1135" s="94" t="s">
        <v>4971</v>
      </c>
      <c r="C1135" s="88" t="s">
        <v>2055</v>
      </c>
      <c r="D1135" s="91" t="s">
        <v>5445</v>
      </c>
    </row>
    <row r="1136" spans="1:4" x14ac:dyDescent="0.25">
      <c r="A1136" s="84">
        <v>15470354</v>
      </c>
      <c r="B1136" s="94" t="s">
        <v>4971</v>
      </c>
      <c r="C1136" s="88" t="s">
        <v>2056</v>
      </c>
      <c r="D1136" s="91" t="s">
        <v>5445</v>
      </c>
    </row>
    <row r="1137" spans="1:4" x14ac:dyDescent="0.25">
      <c r="A1137" s="92">
        <v>15470355</v>
      </c>
      <c r="B1137" s="94" t="s">
        <v>4975</v>
      </c>
      <c r="C1137" s="89" t="s">
        <v>2159</v>
      </c>
      <c r="D1137" s="91" t="s">
        <v>5447</v>
      </c>
    </row>
    <row r="1138" spans="1:4" x14ac:dyDescent="0.25">
      <c r="A1138" s="92">
        <v>15470356</v>
      </c>
      <c r="B1138" s="94" t="s">
        <v>4975</v>
      </c>
      <c r="C1138" s="89" t="s">
        <v>2160</v>
      </c>
      <c r="D1138" s="91" t="s">
        <v>5447</v>
      </c>
    </row>
    <row r="1139" spans="1:4" x14ac:dyDescent="0.25">
      <c r="A1139" s="92">
        <v>15470357</v>
      </c>
      <c r="B1139" s="96" t="s">
        <v>4965</v>
      </c>
      <c r="C1139" t="s">
        <v>2009</v>
      </c>
      <c r="D1139" s="91" t="s">
        <v>5447</v>
      </c>
    </row>
    <row r="1140" spans="1:4" x14ac:dyDescent="0.25">
      <c r="A1140" s="82">
        <v>15470358</v>
      </c>
      <c r="B1140" s="94" t="s">
        <v>4981</v>
      </c>
      <c r="C1140" s="87" t="s">
        <v>2197</v>
      </c>
      <c r="D1140" s="91" t="s">
        <v>5445</v>
      </c>
    </row>
    <row r="1141" spans="1:4" x14ac:dyDescent="0.25">
      <c r="A1141" s="92">
        <v>15470359</v>
      </c>
      <c r="B1141" s="94" t="s">
        <v>4971</v>
      </c>
      <c r="C1141" s="89" t="s">
        <v>2057</v>
      </c>
      <c r="D1141" s="91" t="s">
        <v>5447</v>
      </c>
    </row>
    <row r="1142" spans="1:4" x14ac:dyDescent="0.25">
      <c r="A1142" s="82">
        <v>15470360</v>
      </c>
      <c r="B1142" s="94" t="s">
        <v>4971</v>
      </c>
      <c r="C1142" s="89" t="s">
        <v>2058</v>
      </c>
      <c r="D1142" s="91" t="s">
        <v>5445</v>
      </c>
    </row>
    <row r="1143" spans="1:4" x14ac:dyDescent="0.25">
      <c r="A1143" s="92">
        <v>15470361</v>
      </c>
      <c r="B1143" s="94" t="s">
        <v>4970</v>
      </c>
      <c r="C1143" s="89" t="s">
        <v>2132</v>
      </c>
      <c r="D1143" s="91" t="s">
        <v>5447</v>
      </c>
    </row>
    <row r="1144" spans="1:4" x14ac:dyDescent="0.25">
      <c r="A1144" s="84">
        <v>15470362</v>
      </c>
      <c r="B1144" s="94" t="s">
        <v>4971</v>
      </c>
      <c r="C1144" s="88" t="s">
        <v>4974</v>
      </c>
      <c r="D1144" s="91" t="s">
        <v>5445</v>
      </c>
    </row>
    <row r="1145" spans="1:4" x14ac:dyDescent="0.25">
      <c r="A1145" s="92">
        <v>15470363</v>
      </c>
      <c r="B1145" s="94" t="s">
        <v>4971</v>
      </c>
      <c r="C1145" t="s">
        <v>2059</v>
      </c>
      <c r="D1145" s="91" t="s">
        <v>5447</v>
      </c>
    </row>
    <row r="1146" spans="1:4" x14ac:dyDescent="0.25">
      <c r="A1146" s="92">
        <v>15470364</v>
      </c>
      <c r="B1146" s="94" t="s">
        <v>4984</v>
      </c>
      <c r="C1146" t="s">
        <v>2242</v>
      </c>
      <c r="D1146" s="91" t="s">
        <v>5447</v>
      </c>
    </row>
    <row r="1147" spans="1:4" x14ac:dyDescent="0.25">
      <c r="A1147" s="92">
        <v>15470365</v>
      </c>
      <c r="B1147" s="94" t="s">
        <v>4971</v>
      </c>
      <c r="C1147" s="89" t="s">
        <v>5368</v>
      </c>
      <c r="D1147" s="91" t="s">
        <v>5447</v>
      </c>
    </row>
    <row r="1148" spans="1:4" x14ac:dyDescent="0.25">
      <c r="A1148" s="84">
        <v>15470366</v>
      </c>
      <c r="B1148" s="94" t="s">
        <v>4971</v>
      </c>
      <c r="C1148" s="88" t="s">
        <v>2060</v>
      </c>
      <c r="D1148" s="91" t="s">
        <v>5445</v>
      </c>
    </row>
    <row r="1149" spans="1:4" x14ac:dyDescent="0.25">
      <c r="A1149" s="92">
        <v>15470367</v>
      </c>
      <c r="B1149" s="94" t="s">
        <v>4975</v>
      </c>
      <c r="C1149" t="s">
        <v>2161</v>
      </c>
      <c r="D1149" s="91" t="s">
        <v>5447</v>
      </c>
    </row>
    <row r="1150" spans="1:4" x14ac:dyDescent="0.25">
      <c r="A1150" s="92">
        <v>15470368</v>
      </c>
      <c r="B1150" s="94" t="s">
        <v>4966</v>
      </c>
      <c r="C1150" t="s">
        <v>2087</v>
      </c>
      <c r="D1150" s="91" t="s">
        <v>5447</v>
      </c>
    </row>
    <row r="1151" spans="1:4" x14ac:dyDescent="0.25">
      <c r="A1151" s="92">
        <v>15470369</v>
      </c>
      <c r="B1151" s="94" t="s">
        <v>4971</v>
      </c>
      <c r="C1151" s="89" t="s">
        <v>2061</v>
      </c>
      <c r="D1151" s="91" t="s">
        <v>5447</v>
      </c>
    </row>
    <row r="1152" spans="1:4" x14ac:dyDescent="0.25">
      <c r="A1152" s="84">
        <v>15470370</v>
      </c>
      <c r="B1152" s="94" t="s">
        <v>4977</v>
      </c>
      <c r="C1152" s="88" t="s">
        <v>2306</v>
      </c>
      <c r="D1152" s="91" t="s">
        <v>5445</v>
      </c>
    </row>
    <row r="1153" spans="1:4" x14ac:dyDescent="0.25">
      <c r="A1153" s="92">
        <v>15470371</v>
      </c>
      <c r="B1153" s="94" t="s">
        <v>4984</v>
      </c>
      <c r="C1153" s="89" t="s">
        <v>2243</v>
      </c>
      <c r="D1153" s="91" t="s">
        <v>5446</v>
      </c>
    </row>
    <row r="1154" spans="1:4" x14ac:dyDescent="0.25">
      <c r="A1154" s="92">
        <v>15470372</v>
      </c>
      <c r="B1154" s="94" t="s">
        <v>4971</v>
      </c>
      <c r="C1154" s="89" t="s">
        <v>2063</v>
      </c>
      <c r="D1154" s="91" t="s">
        <v>5445</v>
      </c>
    </row>
    <row r="1155" spans="1:4" x14ac:dyDescent="0.25">
      <c r="A1155" s="82">
        <v>15470373</v>
      </c>
      <c r="B1155" s="94" t="s">
        <v>4984</v>
      </c>
      <c r="C1155" s="89" t="s">
        <v>2244</v>
      </c>
      <c r="D1155" s="91" t="s">
        <v>5445</v>
      </c>
    </row>
    <row r="1156" spans="1:4" x14ac:dyDescent="0.25">
      <c r="A1156" s="92">
        <v>15470374</v>
      </c>
      <c r="B1156" s="94" t="s">
        <v>4971</v>
      </c>
      <c r="C1156" s="89" t="s">
        <v>2064</v>
      </c>
      <c r="D1156" s="91" t="s">
        <v>5447</v>
      </c>
    </row>
    <row r="1157" spans="1:4" x14ac:dyDescent="0.25">
      <c r="A1157" s="84">
        <v>15470375</v>
      </c>
      <c r="B1157" s="94" t="s">
        <v>4977</v>
      </c>
      <c r="C1157" s="88" t="s">
        <v>2307</v>
      </c>
      <c r="D1157" s="91" t="s">
        <v>5445</v>
      </c>
    </row>
    <row r="1158" spans="1:4" x14ac:dyDescent="0.25">
      <c r="A1158" s="92">
        <v>15470376</v>
      </c>
      <c r="B1158" s="94" t="s">
        <v>4970</v>
      </c>
      <c r="C1158" t="s">
        <v>2134</v>
      </c>
      <c r="D1158" s="91" t="s">
        <v>5447</v>
      </c>
    </row>
    <row r="1159" spans="1:4" x14ac:dyDescent="0.25">
      <c r="A1159" s="92">
        <v>15470377</v>
      </c>
      <c r="B1159" s="94" t="s">
        <v>4970</v>
      </c>
      <c r="C1159" s="89" t="s">
        <v>5369</v>
      </c>
      <c r="D1159" s="91" t="s">
        <v>5447</v>
      </c>
    </row>
    <row r="1160" spans="1:4" x14ac:dyDescent="0.25">
      <c r="A1160" s="92">
        <v>15470378</v>
      </c>
      <c r="B1160" s="94" t="s">
        <v>4984</v>
      </c>
      <c r="C1160" s="89" t="s">
        <v>2245</v>
      </c>
      <c r="D1160" s="91" t="s">
        <v>5447</v>
      </c>
    </row>
    <row r="1161" spans="1:4" x14ac:dyDescent="0.25">
      <c r="A1161" s="92">
        <v>15470379</v>
      </c>
      <c r="B1161" s="94" t="s">
        <v>4977</v>
      </c>
      <c r="C1161" s="89" t="s">
        <v>2308</v>
      </c>
      <c r="D1161" s="91" t="s">
        <v>5447</v>
      </c>
    </row>
    <row r="1162" spans="1:4" x14ac:dyDescent="0.25">
      <c r="A1162" s="92">
        <v>15470380</v>
      </c>
      <c r="B1162" s="95" t="s">
        <v>4986</v>
      </c>
      <c r="C1162" s="89" t="s">
        <v>5370</v>
      </c>
      <c r="D1162" s="91" t="s">
        <v>5447</v>
      </c>
    </row>
    <row r="1163" spans="1:4" x14ac:dyDescent="0.25">
      <c r="A1163" s="92">
        <v>15470381</v>
      </c>
      <c r="B1163" s="94" t="s">
        <v>4984</v>
      </c>
      <c r="C1163" t="s">
        <v>2246</v>
      </c>
      <c r="D1163" s="91" t="s">
        <v>5447</v>
      </c>
    </row>
    <row r="1164" spans="1:4" x14ac:dyDescent="0.25">
      <c r="A1164" s="92">
        <v>15470382</v>
      </c>
      <c r="B1164" s="94" t="s">
        <v>4977</v>
      </c>
      <c r="C1164" s="89" t="s">
        <v>2309</v>
      </c>
      <c r="D1164" s="91" t="s">
        <v>5447</v>
      </c>
    </row>
    <row r="1165" spans="1:4" x14ac:dyDescent="0.25">
      <c r="A1165" s="92">
        <v>15470383</v>
      </c>
      <c r="B1165" s="94" t="s">
        <v>4970</v>
      </c>
      <c r="C1165" t="s">
        <v>2135</v>
      </c>
      <c r="D1165" s="91" t="s">
        <v>5447</v>
      </c>
    </row>
    <row r="1166" spans="1:4" x14ac:dyDescent="0.25">
      <c r="A1166" s="92">
        <v>15470384</v>
      </c>
      <c r="B1166" s="94" t="s">
        <v>4966</v>
      </c>
      <c r="C1166" t="s">
        <v>2088</v>
      </c>
      <c r="D1166" s="91" t="s">
        <v>5447</v>
      </c>
    </row>
    <row r="1167" spans="1:4" x14ac:dyDescent="0.25">
      <c r="A1167" s="92">
        <v>15470385</v>
      </c>
      <c r="B1167" s="96" t="s">
        <v>4965</v>
      </c>
      <c r="C1167" t="s">
        <v>2010</v>
      </c>
      <c r="D1167" s="91" t="s">
        <v>5447</v>
      </c>
    </row>
    <row r="1168" spans="1:4" x14ac:dyDescent="0.25">
      <c r="A1168" s="84">
        <v>15470386</v>
      </c>
      <c r="B1168" s="94" t="s">
        <v>4971</v>
      </c>
      <c r="C1168" s="88" t="s">
        <v>2065</v>
      </c>
      <c r="D1168" s="91" t="s">
        <v>5445</v>
      </c>
    </row>
    <row r="1169" spans="1:4" x14ac:dyDescent="0.25">
      <c r="A1169" s="92">
        <v>15470387</v>
      </c>
      <c r="B1169" s="94" t="s">
        <v>4966</v>
      </c>
      <c r="C1169" t="s">
        <v>2089</v>
      </c>
      <c r="D1169" s="91" t="s">
        <v>5447</v>
      </c>
    </row>
    <row r="1170" spans="1:4" x14ac:dyDescent="0.25">
      <c r="A1170" s="92">
        <v>15470388</v>
      </c>
      <c r="B1170" s="94" t="s">
        <v>4981</v>
      </c>
      <c r="C1170" s="89" t="s">
        <v>5371</v>
      </c>
      <c r="D1170" s="91" t="s">
        <v>5447</v>
      </c>
    </row>
    <row r="1171" spans="1:4" x14ac:dyDescent="0.25">
      <c r="A1171" s="92">
        <v>15470389</v>
      </c>
      <c r="B1171" s="96" t="s">
        <v>4965</v>
      </c>
      <c r="C1171" t="s">
        <v>2011</v>
      </c>
      <c r="D1171" s="91" t="s">
        <v>5447</v>
      </c>
    </row>
    <row r="1172" spans="1:4" x14ac:dyDescent="0.25">
      <c r="A1172" s="82">
        <v>15470390</v>
      </c>
      <c r="B1172" s="94" t="s">
        <v>4981</v>
      </c>
      <c r="C1172" s="89" t="s">
        <v>4580</v>
      </c>
      <c r="D1172" s="91" t="s">
        <v>5445</v>
      </c>
    </row>
    <row r="1173" spans="1:4" x14ac:dyDescent="0.25">
      <c r="A1173" s="92">
        <v>15470392</v>
      </c>
      <c r="B1173" s="94" t="s">
        <v>4977</v>
      </c>
      <c r="C1173" t="s">
        <v>2310</v>
      </c>
      <c r="D1173" s="91" t="s">
        <v>5447</v>
      </c>
    </row>
    <row r="1174" spans="1:4" x14ac:dyDescent="0.25">
      <c r="A1174" s="92">
        <v>15470393</v>
      </c>
      <c r="B1174" s="94" t="s">
        <v>4971</v>
      </c>
      <c r="C1174" t="s">
        <v>2066</v>
      </c>
      <c r="D1174" s="91" t="s">
        <v>5447</v>
      </c>
    </row>
    <row r="1175" spans="1:4" x14ac:dyDescent="0.25">
      <c r="A1175" s="82">
        <v>15470396</v>
      </c>
      <c r="B1175" s="94" t="s">
        <v>4984</v>
      </c>
      <c r="C1175" s="87" t="s">
        <v>2247</v>
      </c>
      <c r="D1175" s="91" t="s">
        <v>5445</v>
      </c>
    </row>
    <row r="1176" spans="1:4" x14ac:dyDescent="0.25">
      <c r="A1176" s="84">
        <v>15470397</v>
      </c>
      <c r="B1176" s="94" t="s">
        <v>4984</v>
      </c>
      <c r="C1176" s="88" t="s">
        <v>2248</v>
      </c>
      <c r="D1176" s="91" t="s">
        <v>5445</v>
      </c>
    </row>
    <row r="1177" spans="1:4" x14ac:dyDescent="0.25">
      <c r="A1177" s="92">
        <v>15470398</v>
      </c>
      <c r="B1177" s="94" t="s">
        <v>4966</v>
      </c>
      <c r="C1177" t="s">
        <v>2090</v>
      </c>
      <c r="D1177" s="91" t="s">
        <v>5447</v>
      </c>
    </row>
    <row r="1178" spans="1:4" x14ac:dyDescent="0.25">
      <c r="A1178" s="92">
        <v>15470399</v>
      </c>
      <c r="B1178" s="94" t="s">
        <v>4966</v>
      </c>
      <c r="C1178" t="s">
        <v>2091</v>
      </c>
      <c r="D1178" s="91" t="s">
        <v>5447</v>
      </c>
    </row>
    <row r="1179" spans="1:4" x14ac:dyDescent="0.25">
      <c r="A1179" s="92">
        <v>15470400</v>
      </c>
      <c r="B1179" s="96" t="s">
        <v>4965</v>
      </c>
      <c r="C1179" t="s">
        <v>2012</v>
      </c>
      <c r="D1179" s="91" t="s">
        <v>5447</v>
      </c>
    </row>
    <row r="1180" spans="1:4" x14ac:dyDescent="0.25">
      <c r="A1180" s="92">
        <v>15470401</v>
      </c>
      <c r="B1180" s="94" t="s">
        <v>4966</v>
      </c>
      <c r="C1180" s="89" t="s">
        <v>2092</v>
      </c>
      <c r="D1180" s="91" t="s">
        <v>5447</v>
      </c>
    </row>
    <row r="1181" spans="1:4" x14ac:dyDescent="0.25">
      <c r="A1181" s="92">
        <v>15470402</v>
      </c>
      <c r="B1181" s="94" t="s">
        <v>4966</v>
      </c>
      <c r="C1181" t="s">
        <v>2093</v>
      </c>
      <c r="D1181" s="91" t="s">
        <v>5447</v>
      </c>
    </row>
    <row r="1182" spans="1:4" x14ac:dyDescent="0.25">
      <c r="A1182" s="92">
        <v>15470403</v>
      </c>
      <c r="B1182" s="94" t="s">
        <v>4971</v>
      </c>
      <c r="C1182" t="s">
        <v>2067</v>
      </c>
      <c r="D1182" s="91" t="s">
        <v>5447</v>
      </c>
    </row>
    <row r="1183" spans="1:4" x14ac:dyDescent="0.25">
      <c r="A1183" s="92">
        <v>15470404</v>
      </c>
      <c r="B1183" s="96" t="s">
        <v>4965</v>
      </c>
      <c r="C1183" s="89" t="s">
        <v>2013</v>
      </c>
      <c r="D1183" s="91" t="s">
        <v>5445</v>
      </c>
    </row>
    <row r="1184" spans="1:4" x14ac:dyDescent="0.25">
      <c r="A1184" s="92">
        <v>15470405</v>
      </c>
      <c r="B1184" s="94" t="s">
        <v>4975</v>
      </c>
      <c r="C1184" s="89" t="s">
        <v>5372</v>
      </c>
      <c r="D1184" s="91" t="s">
        <v>5447</v>
      </c>
    </row>
    <row r="1185" spans="1:4" x14ac:dyDescent="0.25">
      <c r="A1185" s="92">
        <v>15470406</v>
      </c>
      <c r="B1185" s="94" t="s">
        <v>4977</v>
      </c>
      <c r="C1185" t="s">
        <v>2311</v>
      </c>
      <c r="D1185" s="91" t="s">
        <v>5447</v>
      </c>
    </row>
    <row r="1186" spans="1:4" x14ac:dyDescent="0.25">
      <c r="A1186" s="92">
        <v>15470407</v>
      </c>
      <c r="B1186" s="94" t="s">
        <v>4977</v>
      </c>
      <c r="C1186" t="s">
        <v>2312</v>
      </c>
      <c r="D1186" s="91" t="s">
        <v>5447</v>
      </c>
    </row>
    <row r="1187" spans="1:4" x14ac:dyDescent="0.25">
      <c r="A1187" s="84">
        <v>15470408</v>
      </c>
      <c r="B1187" s="94" t="s">
        <v>4975</v>
      </c>
      <c r="C1187" s="88" t="s">
        <v>2162</v>
      </c>
      <c r="D1187" s="91" t="s">
        <v>5445</v>
      </c>
    </row>
    <row r="1188" spans="1:4" x14ac:dyDescent="0.25">
      <c r="A1188" s="92">
        <v>15470409</v>
      </c>
      <c r="B1188" s="94" t="s">
        <v>4981</v>
      </c>
      <c r="C1188" t="s">
        <v>2198</v>
      </c>
      <c r="D1188" s="91" t="s">
        <v>5447</v>
      </c>
    </row>
    <row r="1189" spans="1:4" x14ac:dyDescent="0.25">
      <c r="A1189" s="92">
        <v>15470410</v>
      </c>
      <c r="B1189" s="94" t="s">
        <v>4977</v>
      </c>
      <c r="C1189" t="s">
        <v>2313</v>
      </c>
      <c r="D1189" s="91" t="s">
        <v>5447</v>
      </c>
    </row>
    <row r="1190" spans="1:4" x14ac:dyDescent="0.25">
      <c r="A1190" s="92">
        <v>15470411</v>
      </c>
      <c r="B1190" s="94" t="s">
        <v>4981</v>
      </c>
      <c r="C1190" t="s">
        <v>2199</v>
      </c>
      <c r="D1190" s="91" t="s">
        <v>5447</v>
      </c>
    </row>
    <row r="1191" spans="1:4" x14ac:dyDescent="0.25">
      <c r="A1191" s="92">
        <v>15470412</v>
      </c>
      <c r="B1191" s="94" t="s">
        <v>4977</v>
      </c>
      <c r="C1191" t="s">
        <v>2314</v>
      </c>
      <c r="D1191" s="91" t="s">
        <v>5447</v>
      </c>
    </row>
    <row r="1192" spans="1:4" x14ac:dyDescent="0.25">
      <c r="A1192" s="92">
        <v>15470413</v>
      </c>
      <c r="B1192" s="94" t="s">
        <v>4984</v>
      </c>
      <c r="C1192" t="s">
        <v>2249</v>
      </c>
      <c r="D1192" s="91" t="s">
        <v>5447</v>
      </c>
    </row>
    <row r="1193" spans="1:4" x14ac:dyDescent="0.25">
      <c r="A1193" s="82">
        <v>15470414</v>
      </c>
      <c r="B1193" s="94" t="s">
        <v>4984</v>
      </c>
      <c r="C1193" s="87" t="s">
        <v>2250</v>
      </c>
      <c r="D1193" s="91" t="s">
        <v>5445</v>
      </c>
    </row>
    <row r="1194" spans="1:4" x14ac:dyDescent="0.25">
      <c r="A1194" s="92">
        <v>15470415</v>
      </c>
      <c r="B1194" s="94" t="s">
        <v>4981</v>
      </c>
      <c r="C1194" s="89" t="s">
        <v>2200</v>
      </c>
      <c r="D1194" s="91" t="s">
        <v>5447</v>
      </c>
    </row>
    <row r="1195" spans="1:4" x14ac:dyDescent="0.25">
      <c r="A1195" s="92">
        <v>15470416</v>
      </c>
      <c r="B1195" s="94" t="s">
        <v>4977</v>
      </c>
      <c r="C1195" s="89" t="s">
        <v>5373</v>
      </c>
      <c r="D1195" s="91" t="s">
        <v>5447</v>
      </c>
    </row>
    <row r="1196" spans="1:4" x14ac:dyDescent="0.25">
      <c r="A1196" s="92">
        <v>15470417</v>
      </c>
      <c r="B1196" s="94" t="s">
        <v>4984</v>
      </c>
      <c r="C1196" t="s">
        <v>2251</v>
      </c>
      <c r="D1196" s="91" t="s">
        <v>5447</v>
      </c>
    </row>
    <row r="1197" spans="1:4" x14ac:dyDescent="0.25">
      <c r="A1197" s="92">
        <v>15470418</v>
      </c>
      <c r="B1197" s="95" t="s">
        <v>4986</v>
      </c>
      <c r="C1197" s="89" t="s">
        <v>5374</v>
      </c>
      <c r="D1197" s="91" t="s">
        <v>5447</v>
      </c>
    </row>
    <row r="1198" spans="1:4" x14ac:dyDescent="0.25">
      <c r="A1198" s="92">
        <v>15700265</v>
      </c>
      <c r="B1198" s="94" t="s">
        <v>4966</v>
      </c>
      <c r="C1198" s="89" t="s">
        <v>2094</v>
      </c>
      <c r="D1198" s="91" t="s">
        <v>5447</v>
      </c>
    </row>
    <row r="1199" spans="1:4" x14ac:dyDescent="0.25">
      <c r="A1199" s="92">
        <v>16470002</v>
      </c>
      <c r="B1199" s="94" t="s">
        <v>4970</v>
      </c>
      <c r="C1199" s="89" t="s">
        <v>2477</v>
      </c>
      <c r="D1199" s="91" t="s">
        <v>5447</v>
      </c>
    </row>
    <row r="1200" spans="1:4" x14ac:dyDescent="0.25">
      <c r="A1200" s="82">
        <v>16470003</v>
      </c>
      <c r="B1200" s="96" t="s">
        <v>4965</v>
      </c>
      <c r="C1200" s="89" t="s">
        <v>2374</v>
      </c>
      <c r="D1200" s="91" t="s">
        <v>5445</v>
      </c>
    </row>
    <row r="1201" spans="1:4" x14ac:dyDescent="0.25">
      <c r="A1201" s="92">
        <v>16470004</v>
      </c>
      <c r="B1201" s="96" t="s">
        <v>4965</v>
      </c>
      <c r="C1201" s="89" t="s">
        <v>2387</v>
      </c>
      <c r="D1201" s="91" t="s">
        <v>5447</v>
      </c>
    </row>
    <row r="1202" spans="1:4" x14ac:dyDescent="0.25">
      <c r="A1202" s="82">
        <v>16470005</v>
      </c>
      <c r="B1202" s="96" t="s">
        <v>4965</v>
      </c>
      <c r="C1202" s="89" t="s">
        <v>2343</v>
      </c>
      <c r="D1202" s="91" t="s">
        <v>5445</v>
      </c>
    </row>
    <row r="1203" spans="1:4" x14ac:dyDescent="0.25">
      <c r="A1203" s="92">
        <v>16470006</v>
      </c>
      <c r="B1203" s="96" t="s">
        <v>4965</v>
      </c>
      <c r="C1203" s="89" t="s">
        <v>2317</v>
      </c>
      <c r="D1203" s="91" t="s">
        <v>5447</v>
      </c>
    </row>
    <row r="1204" spans="1:4" x14ac:dyDescent="0.25">
      <c r="A1204" s="92">
        <v>16470007</v>
      </c>
      <c r="B1204" s="96" t="s">
        <v>4965</v>
      </c>
      <c r="C1204" s="89" t="s">
        <v>2335</v>
      </c>
      <c r="D1204" s="91" t="s">
        <v>5447</v>
      </c>
    </row>
    <row r="1205" spans="1:4" x14ac:dyDescent="0.25">
      <c r="A1205" s="92">
        <v>16470008</v>
      </c>
      <c r="B1205" s="96" t="s">
        <v>4965</v>
      </c>
      <c r="C1205" s="89" t="s">
        <v>2331</v>
      </c>
      <c r="D1205" s="91" t="s">
        <v>5445</v>
      </c>
    </row>
    <row r="1206" spans="1:4" x14ac:dyDescent="0.25">
      <c r="A1206" s="92">
        <v>16470009</v>
      </c>
      <c r="B1206" s="96" t="s">
        <v>4965</v>
      </c>
      <c r="C1206" s="89" t="s">
        <v>4627</v>
      </c>
      <c r="D1206" s="91" t="s">
        <v>5445</v>
      </c>
    </row>
    <row r="1207" spans="1:4" x14ac:dyDescent="0.25">
      <c r="A1207" s="92">
        <v>16470010</v>
      </c>
      <c r="B1207" s="96" t="s">
        <v>4965</v>
      </c>
      <c r="C1207" s="89" t="s">
        <v>2378</v>
      </c>
      <c r="D1207" s="91" t="s">
        <v>5447</v>
      </c>
    </row>
    <row r="1208" spans="1:4" x14ac:dyDescent="0.25">
      <c r="A1208" s="92">
        <v>16470011</v>
      </c>
      <c r="B1208" s="96" t="s">
        <v>4965</v>
      </c>
      <c r="C1208" s="89" t="s">
        <v>2372</v>
      </c>
      <c r="D1208" s="91" t="s">
        <v>5447</v>
      </c>
    </row>
    <row r="1209" spans="1:4" x14ac:dyDescent="0.25">
      <c r="A1209" s="92">
        <v>16470012</v>
      </c>
      <c r="B1209" s="96" t="s">
        <v>4965</v>
      </c>
      <c r="C1209" s="89" t="s">
        <v>2375</v>
      </c>
      <c r="D1209" s="91" t="s">
        <v>5446</v>
      </c>
    </row>
    <row r="1210" spans="1:4" x14ac:dyDescent="0.25">
      <c r="A1210" s="92">
        <v>16470013</v>
      </c>
      <c r="B1210" s="96" t="s">
        <v>4965</v>
      </c>
      <c r="C1210" s="89" t="s">
        <v>2381</v>
      </c>
      <c r="D1210" s="91" t="s">
        <v>5447</v>
      </c>
    </row>
    <row r="1211" spans="1:4" x14ac:dyDescent="0.25">
      <c r="A1211" s="82">
        <v>16470014</v>
      </c>
      <c r="B1211" s="96" t="s">
        <v>4965</v>
      </c>
      <c r="C1211" s="89" t="s">
        <v>2373</v>
      </c>
      <c r="D1211" s="91" t="s">
        <v>5445</v>
      </c>
    </row>
    <row r="1212" spans="1:4" x14ac:dyDescent="0.25">
      <c r="A1212" s="92">
        <v>16470015</v>
      </c>
      <c r="B1212" s="96" t="s">
        <v>4965</v>
      </c>
      <c r="C1212" s="89" t="s">
        <v>2345</v>
      </c>
      <c r="D1212" s="91" t="s">
        <v>5447</v>
      </c>
    </row>
    <row r="1213" spans="1:4" x14ac:dyDescent="0.25">
      <c r="A1213" s="92">
        <v>16470016</v>
      </c>
      <c r="B1213" s="96" t="s">
        <v>4965</v>
      </c>
      <c r="C1213" s="89" t="s">
        <v>2323</v>
      </c>
      <c r="D1213" s="91" t="s">
        <v>5447</v>
      </c>
    </row>
    <row r="1214" spans="1:4" x14ac:dyDescent="0.25">
      <c r="A1214" s="82">
        <v>16470017</v>
      </c>
      <c r="B1214" s="96" t="s">
        <v>4965</v>
      </c>
      <c r="C1214" s="89" t="s">
        <v>2326</v>
      </c>
      <c r="D1214" s="91" t="s">
        <v>5445</v>
      </c>
    </row>
    <row r="1215" spans="1:4" x14ac:dyDescent="0.25">
      <c r="A1215" s="92">
        <v>16470018</v>
      </c>
      <c r="B1215" s="96" t="s">
        <v>4965</v>
      </c>
      <c r="C1215" s="89" t="s">
        <v>2322</v>
      </c>
      <c r="D1215" s="91" t="s">
        <v>5447</v>
      </c>
    </row>
    <row r="1216" spans="1:4" x14ac:dyDescent="0.25">
      <c r="A1216" s="82">
        <v>16470019</v>
      </c>
      <c r="B1216" s="96" t="s">
        <v>4965</v>
      </c>
      <c r="C1216" s="89" t="s">
        <v>4657</v>
      </c>
      <c r="D1216" s="91" t="s">
        <v>5445</v>
      </c>
    </row>
    <row r="1217" spans="1:4" x14ac:dyDescent="0.25">
      <c r="A1217" s="92">
        <v>16470020</v>
      </c>
      <c r="B1217" s="96" t="s">
        <v>4965</v>
      </c>
      <c r="C1217" s="89" t="s">
        <v>4581</v>
      </c>
      <c r="D1217" s="91" t="s">
        <v>5445</v>
      </c>
    </row>
    <row r="1218" spans="1:4" x14ac:dyDescent="0.25">
      <c r="A1218" s="92">
        <v>16470021</v>
      </c>
      <c r="B1218" s="96" t="s">
        <v>4965</v>
      </c>
      <c r="C1218" s="89" t="s">
        <v>2318</v>
      </c>
      <c r="D1218" s="91" t="s">
        <v>5445</v>
      </c>
    </row>
    <row r="1219" spans="1:4" x14ac:dyDescent="0.25">
      <c r="A1219" s="92">
        <v>16470022</v>
      </c>
      <c r="B1219" s="96" t="s">
        <v>4965</v>
      </c>
      <c r="C1219" s="89" t="s">
        <v>2337</v>
      </c>
      <c r="D1219" s="91" t="s">
        <v>5447</v>
      </c>
    </row>
    <row r="1220" spans="1:4" x14ac:dyDescent="0.25">
      <c r="A1220" s="82">
        <v>16470023</v>
      </c>
      <c r="B1220" s="96" t="s">
        <v>4965</v>
      </c>
      <c r="C1220" s="89" t="s">
        <v>2344</v>
      </c>
      <c r="D1220" s="91" t="s">
        <v>5445</v>
      </c>
    </row>
    <row r="1221" spans="1:4" x14ac:dyDescent="0.25">
      <c r="A1221" s="92">
        <v>16470024</v>
      </c>
      <c r="B1221" s="96" t="s">
        <v>4965</v>
      </c>
      <c r="C1221" s="89" t="s">
        <v>2330</v>
      </c>
      <c r="D1221" s="91" t="s">
        <v>5447</v>
      </c>
    </row>
    <row r="1222" spans="1:4" x14ac:dyDescent="0.25">
      <c r="A1222" s="82">
        <v>16470025</v>
      </c>
      <c r="B1222" s="96" t="s">
        <v>4965</v>
      </c>
      <c r="C1222" s="89" t="s">
        <v>2348</v>
      </c>
      <c r="D1222" s="91" t="s">
        <v>5445</v>
      </c>
    </row>
    <row r="1223" spans="1:4" x14ac:dyDescent="0.25">
      <c r="A1223" s="92">
        <v>16470026</v>
      </c>
      <c r="B1223" s="96" t="s">
        <v>4965</v>
      </c>
      <c r="C1223" s="89" t="s">
        <v>2388</v>
      </c>
      <c r="D1223" s="91" t="s">
        <v>5447</v>
      </c>
    </row>
    <row r="1224" spans="1:4" x14ac:dyDescent="0.25">
      <c r="A1224" s="82">
        <v>16470027</v>
      </c>
      <c r="B1224" s="96" t="s">
        <v>4965</v>
      </c>
      <c r="C1224" s="89" t="s">
        <v>2336</v>
      </c>
      <c r="D1224" s="91" t="s">
        <v>5445</v>
      </c>
    </row>
    <row r="1225" spans="1:4" x14ac:dyDescent="0.25">
      <c r="A1225" s="92">
        <v>16470028</v>
      </c>
      <c r="B1225" s="96" t="s">
        <v>4965</v>
      </c>
      <c r="C1225" s="89" t="s">
        <v>2346</v>
      </c>
      <c r="D1225" s="91" t="s">
        <v>5447</v>
      </c>
    </row>
    <row r="1226" spans="1:4" x14ac:dyDescent="0.25">
      <c r="A1226" s="92">
        <v>16470029</v>
      </c>
      <c r="B1226" s="96" t="s">
        <v>4965</v>
      </c>
      <c r="C1226" s="89" t="s">
        <v>2333</v>
      </c>
      <c r="D1226" s="91" t="s">
        <v>5447</v>
      </c>
    </row>
    <row r="1227" spans="1:4" x14ac:dyDescent="0.25">
      <c r="A1227" s="82">
        <v>16470030</v>
      </c>
      <c r="B1227" s="96" t="s">
        <v>4965</v>
      </c>
      <c r="C1227" s="89" t="s">
        <v>4598</v>
      </c>
      <c r="D1227" s="91" t="s">
        <v>5445</v>
      </c>
    </row>
    <row r="1228" spans="1:4" x14ac:dyDescent="0.25">
      <c r="A1228" s="92">
        <v>16470031</v>
      </c>
      <c r="B1228" s="96" t="s">
        <v>4965</v>
      </c>
      <c r="C1228" s="89" t="s">
        <v>2385</v>
      </c>
      <c r="D1228" s="91" t="s">
        <v>5447</v>
      </c>
    </row>
    <row r="1229" spans="1:4" x14ac:dyDescent="0.25">
      <c r="A1229" s="82">
        <v>16470032</v>
      </c>
      <c r="B1229" s="96" t="s">
        <v>4965</v>
      </c>
      <c r="C1229" s="89" t="s">
        <v>2338</v>
      </c>
      <c r="D1229" s="91" t="s">
        <v>5445</v>
      </c>
    </row>
    <row r="1230" spans="1:4" x14ac:dyDescent="0.25">
      <c r="A1230" s="92">
        <v>16470033</v>
      </c>
      <c r="B1230" s="96" t="s">
        <v>4965</v>
      </c>
      <c r="C1230" s="89" t="s">
        <v>5375</v>
      </c>
      <c r="D1230" s="91" t="s">
        <v>5447</v>
      </c>
    </row>
    <row r="1231" spans="1:4" x14ac:dyDescent="0.25">
      <c r="A1231" s="82">
        <v>16470034</v>
      </c>
      <c r="B1231" s="96" t="s">
        <v>4965</v>
      </c>
      <c r="C1231" s="89" t="s">
        <v>2321</v>
      </c>
      <c r="D1231" s="91" t="s">
        <v>5445</v>
      </c>
    </row>
    <row r="1232" spans="1:4" x14ac:dyDescent="0.25">
      <c r="A1232" s="92">
        <v>16470035</v>
      </c>
      <c r="B1232" s="96" t="s">
        <v>4965</v>
      </c>
      <c r="C1232" s="89" t="s">
        <v>2382</v>
      </c>
      <c r="D1232" s="91" t="s">
        <v>5447</v>
      </c>
    </row>
    <row r="1233" spans="1:4" x14ac:dyDescent="0.25">
      <c r="A1233" s="92">
        <v>16470036</v>
      </c>
      <c r="B1233" s="96" t="s">
        <v>4965</v>
      </c>
      <c r="C1233" s="89" t="s">
        <v>2362</v>
      </c>
      <c r="D1233" s="91" t="s">
        <v>5445</v>
      </c>
    </row>
    <row r="1234" spans="1:4" x14ac:dyDescent="0.25">
      <c r="A1234" s="92">
        <v>16470037</v>
      </c>
      <c r="B1234" s="96" t="s">
        <v>4965</v>
      </c>
      <c r="C1234" s="89" t="s">
        <v>2332</v>
      </c>
      <c r="D1234" s="91" t="s">
        <v>5447</v>
      </c>
    </row>
    <row r="1235" spans="1:4" x14ac:dyDescent="0.25">
      <c r="A1235" s="92">
        <v>16470038</v>
      </c>
      <c r="B1235" s="96" t="s">
        <v>4965</v>
      </c>
      <c r="C1235" s="89" t="s">
        <v>5376</v>
      </c>
      <c r="D1235" s="91" t="s">
        <v>5447</v>
      </c>
    </row>
    <row r="1236" spans="1:4" x14ac:dyDescent="0.25">
      <c r="A1236" s="92">
        <v>16470039</v>
      </c>
      <c r="B1236" s="96" t="s">
        <v>4965</v>
      </c>
      <c r="C1236" s="89" t="s">
        <v>2384</v>
      </c>
      <c r="D1236" s="91" t="s">
        <v>5445</v>
      </c>
    </row>
    <row r="1237" spans="1:4" x14ac:dyDescent="0.25">
      <c r="A1237" s="82">
        <v>16470040</v>
      </c>
      <c r="B1237" s="96" t="s">
        <v>4965</v>
      </c>
      <c r="C1237" s="89" t="s">
        <v>2327</v>
      </c>
      <c r="D1237" s="91" t="s">
        <v>5445</v>
      </c>
    </row>
    <row r="1238" spans="1:4" x14ac:dyDescent="0.25">
      <c r="A1238" s="92">
        <v>16470041</v>
      </c>
      <c r="B1238" s="96" t="s">
        <v>4965</v>
      </c>
      <c r="C1238" s="89" t="s">
        <v>2365</v>
      </c>
      <c r="D1238" s="91" t="s">
        <v>5447</v>
      </c>
    </row>
    <row r="1239" spans="1:4" x14ac:dyDescent="0.25">
      <c r="A1239" s="82">
        <v>16470042</v>
      </c>
      <c r="B1239" s="96" t="s">
        <v>4965</v>
      </c>
      <c r="C1239" s="89" t="s">
        <v>2353</v>
      </c>
      <c r="D1239" s="91" t="s">
        <v>5445</v>
      </c>
    </row>
    <row r="1240" spans="1:4" x14ac:dyDescent="0.25">
      <c r="A1240" s="92">
        <v>16470043</v>
      </c>
      <c r="B1240" s="96" t="s">
        <v>4965</v>
      </c>
      <c r="C1240" s="89" t="s">
        <v>2380</v>
      </c>
      <c r="D1240" s="91" t="s">
        <v>5447</v>
      </c>
    </row>
    <row r="1241" spans="1:4" x14ac:dyDescent="0.25">
      <c r="A1241" s="92">
        <v>16470044</v>
      </c>
      <c r="B1241" s="96" t="s">
        <v>4965</v>
      </c>
      <c r="C1241" s="89" t="s">
        <v>2377</v>
      </c>
      <c r="D1241" s="91" t="s">
        <v>5447</v>
      </c>
    </row>
    <row r="1242" spans="1:4" x14ac:dyDescent="0.25">
      <c r="A1242" s="92">
        <v>16470045</v>
      </c>
      <c r="B1242" s="96" t="s">
        <v>4965</v>
      </c>
      <c r="C1242" s="89" t="s">
        <v>2383</v>
      </c>
      <c r="D1242" s="91" t="s">
        <v>5447</v>
      </c>
    </row>
    <row r="1243" spans="1:4" x14ac:dyDescent="0.25">
      <c r="A1243" s="92">
        <v>16470046</v>
      </c>
      <c r="B1243" s="96" t="s">
        <v>4965</v>
      </c>
      <c r="C1243" s="89" t="s">
        <v>2352</v>
      </c>
      <c r="D1243" s="91" t="s">
        <v>5447</v>
      </c>
    </row>
    <row r="1244" spans="1:4" x14ac:dyDescent="0.25">
      <c r="A1244" s="92">
        <v>16470047</v>
      </c>
      <c r="B1244" s="96" t="s">
        <v>4965</v>
      </c>
      <c r="C1244" s="89" t="s">
        <v>2370</v>
      </c>
      <c r="D1244" s="91" t="s">
        <v>5447</v>
      </c>
    </row>
    <row r="1245" spans="1:4" x14ac:dyDescent="0.25">
      <c r="A1245" s="82">
        <v>16470048</v>
      </c>
      <c r="B1245" s="96" t="s">
        <v>4965</v>
      </c>
      <c r="C1245" s="89" t="s">
        <v>2371</v>
      </c>
      <c r="D1245" s="91" t="s">
        <v>5445</v>
      </c>
    </row>
    <row r="1246" spans="1:4" x14ac:dyDescent="0.25">
      <c r="A1246" s="92">
        <v>16470049</v>
      </c>
      <c r="B1246" s="96" t="s">
        <v>4965</v>
      </c>
      <c r="C1246" s="89" t="s">
        <v>2389</v>
      </c>
      <c r="D1246" s="91" t="s">
        <v>5447</v>
      </c>
    </row>
    <row r="1247" spans="1:4" x14ac:dyDescent="0.25">
      <c r="A1247" s="92">
        <v>16470050</v>
      </c>
      <c r="B1247" s="96" t="s">
        <v>4965</v>
      </c>
      <c r="C1247" s="89" t="s">
        <v>2361</v>
      </c>
      <c r="D1247" s="91" t="s">
        <v>5447</v>
      </c>
    </row>
    <row r="1248" spans="1:4" x14ac:dyDescent="0.25">
      <c r="A1248" s="92">
        <v>16470051</v>
      </c>
      <c r="B1248" s="96" t="s">
        <v>4965</v>
      </c>
      <c r="C1248" s="89" t="s">
        <v>2356</v>
      </c>
      <c r="D1248" s="91" t="s">
        <v>5447</v>
      </c>
    </row>
    <row r="1249" spans="1:4" x14ac:dyDescent="0.25">
      <c r="A1249" s="92">
        <v>16470052</v>
      </c>
      <c r="B1249" s="96" t="s">
        <v>4965</v>
      </c>
      <c r="C1249" s="89" t="s">
        <v>2363</v>
      </c>
      <c r="D1249" s="91" t="s">
        <v>5447</v>
      </c>
    </row>
    <row r="1250" spans="1:4" x14ac:dyDescent="0.25">
      <c r="A1250" s="92">
        <v>16470053</v>
      </c>
      <c r="B1250" s="96" t="s">
        <v>4965</v>
      </c>
      <c r="C1250" s="89" t="s">
        <v>5377</v>
      </c>
      <c r="D1250" s="91" t="s">
        <v>5447</v>
      </c>
    </row>
    <row r="1251" spans="1:4" x14ac:dyDescent="0.25">
      <c r="A1251" s="82">
        <v>16470054</v>
      </c>
      <c r="B1251" s="96" t="s">
        <v>4965</v>
      </c>
      <c r="C1251" s="89" t="s">
        <v>2386</v>
      </c>
      <c r="D1251" s="91" t="s">
        <v>5445</v>
      </c>
    </row>
    <row r="1252" spans="1:4" x14ac:dyDescent="0.25">
      <c r="A1252" s="92">
        <v>16470055</v>
      </c>
      <c r="B1252" s="96" t="s">
        <v>4965</v>
      </c>
      <c r="C1252" s="89" t="s">
        <v>2350</v>
      </c>
      <c r="D1252" s="91" t="s">
        <v>5447</v>
      </c>
    </row>
    <row r="1253" spans="1:4" x14ac:dyDescent="0.25">
      <c r="A1253" s="92">
        <v>16470056</v>
      </c>
      <c r="B1253" s="96" t="s">
        <v>4965</v>
      </c>
      <c r="C1253" s="89" t="s">
        <v>2359</v>
      </c>
      <c r="D1253" s="91" t="s">
        <v>5445</v>
      </c>
    </row>
    <row r="1254" spans="1:4" x14ac:dyDescent="0.25">
      <c r="A1254" s="82">
        <v>16470057</v>
      </c>
      <c r="B1254" s="96" t="s">
        <v>4965</v>
      </c>
      <c r="C1254" s="89" t="s">
        <v>4658</v>
      </c>
      <c r="D1254" s="91" t="s">
        <v>5445</v>
      </c>
    </row>
    <row r="1255" spans="1:4" x14ac:dyDescent="0.25">
      <c r="A1255" s="82">
        <v>16470058</v>
      </c>
      <c r="B1255" s="96" t="s">
        <v>4965</v>
      </c>
      <c r="C1255" s="89" t="s">
        <v>4599</v>
      </c>
      <c r="D1255" s="91" t="s">
        <v>5445</v>
      </c>
    </row>
    <row r="1256" spans="1:4" x14ac:dyDescent="0.25">
      <c r="A1256" s="92">
        <v>16470059</v>
      </c>
      <c r="B1256" s="96" t="s">
        <v>4965</v>
      </c>
      <c r="C1256" s="89" t="s">
        <v>2366</v>
      </c>
      <c r="D1256" s="91" t="s">
        <v>5447</v>
      </c>
    </row>
    <row r="1257" spans="1:4" x14ac:dyDescent="0.25">
      <c r="A1257" s="92">
        <v>16470060</v>
      </c>
      <c r="B1257" s="96" t="s">
        <v>4965</v>
      </c>
      <c r="C1257" s="89" t="s">
        <v>2325</v>
      </c>
      <c r="D1257" s="91" t="s">
        <v>5447</v>
      </c>
    </row>
    <row r="1258" spans="1:4" x14ac:dyDescent="0.25">
      <c r="A1258" s="92">
        <v>16470061</v>
      </c>
      <c r="B1258" s="96" t="s">
        <v>4965</v>
      </c>
      <c r="C1258" s="89" t="s">
        <v>2342</v>
      </c>
      <c r="D1258" s="91" t="s">
        <v>5447</v>
      </c>
    </row>
    <row r="1259" spans="1:4" x14ac:dyDescent="0.25">
      <c r="A1259" s="92">
        <v>16470062</v>
      </c>
      <c r="B1259" s="96" t="s">
        <v>4965</v>
      </c>
      <c r="C1259" s="89" t="s">
        <v>5378</v>
      </c>
      <c r="D1259" s="91" t="s">
        <v>5447</v>
      </c>
    </row>
    <row r="1260" spans="1:4" x14ac:dyDescent="0.25">
      <c r="A1260" s="92">
        <v>16470063</v>
      </c>
      <c r="B1260" s="96" t="s">
        <v>4965</v>
      </c>
      <c r="C1260" s="89" t="s">
        <v>2341</v>
      </c>
      <c r="D1260" s="91" t="s">
        <v>5446</v>
      </c>
    </row>
    <row r="1261" spans="1:4" x14ac:dyDescent="0.25">
      <c r="A1261" s="92">
        <v>16470064</v>
      </c>
      <c r="B1261" s="96" t="s">
        <v>4965</v>
      </c>
      <c r="C1261" s="89" t="s">
        <v>2339</v>
      </c>
      <c r="D1261" s="91" t="s">
        <v>5447</v>
      </c>
    </row>
    <row r="1262" spans="1:4" x14ac:dyDescent="0.25">
      <c r="A1262" s="82">
        <v>16470065</v>
      </c>
      <c r="B1262" s="96" t="s">
        <v>4965</v>
      </c>
      <c r="C1262" s="89" t="s">
        <v>4628</v>
      </c>
      <c r="D1262" s="91" t="s">
        <v>5445</v>
      </c>
    </row>
    <row r="1263" spans="1:4" x14ac:dyDescent="0.25">
      <c r="A1263" s="82">
        <v>16470066</v>
      </c>
      <c r="B1263" s="96" t="s">
        <v>4965</v>
      </c>
      <c r="C1263" s="89" t="s">
        <v>2340</v>
      </c>
      <c r="D1263" s="91" t="s">
        <v>5445</v>
      </c>
    </row>
    <row r="1264" spans="1:4" x14ac:dyDescent="0.25">
      <c r="A1264" s="92">
        <v>16470067</v>
      </c>
      <c r="B1264" s="96" t="s">
        <v>4965</v>
      </c>
      <c r="C1264" s="89" t="s">
        <v>2376</v>
      </c>
      <c r="D1264" s="91" t="s">
        <v>5447</v>
      </c>
    </row>
    <row r="1265" spans="1:4" x14ac:dyDescent="0.25">
      <c r="A1265" s="92">
        <v>16470068</v>
      </c>
      <c r="B1265" s="96" t="s">
        <v>4965</v>
      </c>
      <c r="C1265" s="89" t="s">
        <v>2357</v>
      </c>
      <c r="D1265" s="91" t="s">
        <v>5446</v>
      </c>
    </row>
    <row r="1266" spans="1:4" x14ac:dyDescent="0.25">
      <c r="A1266" s="92">
        <v>16470069</v>
      </c>
      <c r="B1266" s="96" t="s">
        <v>4965</v>
      </c>
      <c r="C1266" s="89" t="s">
        <v>5379</v>
      </c>
      <c r="D1266" s="91" t="s">
        <v>5447</v>
      </c>
    </row>
    <row r="1267" spans="1:4" x14ac:dyDescent="0.25">
      <c r="A1267" s="82">
        <v>16470070</v>
      </c>
      <c r="B1267" s="96" t="s">
        <v>4965</v>
      </c>
      <c r="C1267" s="89" t="s">
        <v>2316</v>
      </c>
      <c r="D1267" s="91" t="s">
        <v>5445</v>
      </c>
    </row>
    <row r="1268" spans="1:4" x14ac:dyDescent="0.25">
      <c r="A1268" s="92">
        <v>16470071</v>
      </c>
      <c r="B1268" s="96" t="s">
        <v>4965</v>
      </c>
      <c r="C1268" s="89" t="s">
        <v>2329</v>
      </c>
      <c r="D1268" s="91" t="s">
        <v>5447</v>
      </c>
    </row>
    <row r="1269" spans="1:4" x14ac:dyDescent="0.25">
      <c r="A1269" s="92">
        <v>16470072</v>
      </c>
      <c r="B1269" s="96" t="s">
        <v>4965</v>
      </c>
      <c r="C1269" s="89" t="s">
        <v>2334</v>
      </c>
      <c r="D1269" s="91" t="s">
        <v>5447</v>
      </c>
    </row>
    <row r="1270" spans="1:4" x14ac:dyDescent="0.25">
      <c r="A1270" s="92">
        <v>16470073</v>
      </c>
      <c r="B1270" s="96" t="s">
        <v>4965</v>
      </c>
      <c r="C1270" s="89" t="s">
        <v>5380</v>
      </c>
      <c r="D1270" s="91" t="s">
        <v>5447</v>
      </c>
    </row>
    <row r="1271" spans="1:4" x14ac:dyDescent="0.25">
      <c r="A1271" s="92">
        <v>16470074</v>
      </c>
      <c r="B1271" s="96" t="s">
        <v>4965</v>
      </c>
      <c r="C1271" s="89" t="s">
        <v>2351</v>
      </c>
      <c r="D1271" s="91" t="s">
        <v>5447</v>
      </c>
    </row>
    <row r="1272" spans="1:4" x14ac:dyDescent="0.25">
      <c r="A1272" s="92">
        <v>16470075</v>
      </c>
      <c r="B1272" s="94" t="s">
        <v>4977</v>
      </c>
      <c r="C1272" s="89" t="s">
        <v>5381</v>
      </c>
      <c r="D1272" s="91" t="s">
        <v>5447</v>
      </c>
    </row>
    <row r="1273" spans="1:4" x14ac:dyDescent="0.25">
      <c r="A1273" s="92">
        <v>16470076</v>
      </c>
      <c r="B1273" s="96" t="s">
        <v>4965</v>
      </c>
      <c r="C1273" s="89" t="s">
        <v>2367</v>
      </c>
      <c r="D1273" s="91" t="s">
        <v>5447</v>
      </c>
    </row>
    <row r="1274" spans="1:4" x14ac:dyDescent="0.25">
      <c r="A1274" s="92">
        <v>16470077</v>
      </c>
      <c r="B1274" s="96" t="s">
        <v>4965</v>
      </c>
      <c r="C1274" s="89" t="s">
        <v>2355</v>
      </c>
      <c r="D1274" s="91" t="s">
        <v>5447</v>
      </c>
    </row>
    <row r="1275" spans="1:4" x14ac:dyDescent="0.25">
      <c r="A1275" s="82">
        <v>16470078</v>
      </c>
      <c r="B1275" s="94" t="s">
        <v>4970</v>
      </c>
      <c r="C1275" s="89" t="s">
        <v>2521</v>
      </c>
      <c r="D1275" s="91" t="s">
        <v>5445</v>
      </c>
    </row>
    <row r="1276" spans="1:4" x14ac:dyDescent="0.25">
      <c r="A1276" s="92">
        <v>16470079</v>
      </c>
      <c r="B1276" s="94" t="s">
        <v>4970</v>
      </c>
      <c r="C1276" s="89" t="s">
        <v>2514</v>
      </c>
      <c r="D1276" s="91" t="s">
        <v>5446</v>
      </c>
    </row>
    <row r="1277" spans="1:4" x14ac:dyDescent="0.25">
      <c r="A1277" s="92">
        <v>16470080</v>
      </c>
      <c r="B1277" s="96" t="s">
        <v>4965</v>
      </c>
      <c r="C1277" s="89" t="s">
        <v>1966</v>
      </c>
      <c r="D1277" s="91" t="s">
        <v>5447</v>
      </c>
    </row>
    <row r="1278" spans="1:4" x14ac:dyDescent="0.25">
      <c r="A1278" s="92">
        <v>16470081</v>
      </c>
      <c r="B1278" s="94" t="s">
        <v>4970</v>
      </c>
      <c r="C1278" s="89" t="s">
        <v>2518</v>
      </c>
      <c r="D1278" s="91" t="s">
        <v>5447</v>
      </c>
    </row>
    <row r="1279" spans="1:4" x14ac:dyDescent="0.25">
      <c r="A1279" s="92">
        <v>16470082</v>
      </c>
      <c r="B1279" s="96" t="s">
        <v>4965</v>
      </c>
      <c r="C1279" s="89" t="s">
        <v>2320</v>
      </c>
      <c r="D1279" s="91" t="s">
        <v>5447</v>
      </c>
    </row>
    <row r="1280" spans="1:4" x14ac:dyDescent="0.25">
      <c r="A1280" s="82">
        <v>16470083</v>
      </c>
      <c r="B1280" s="94" t="s">
        <v>4970</v>
      </c>
      <c r="C1280" s="89" t="s">
        <v>2507</v>
      </c>
      <c r="D1280" s="91" t="s">
        <v>5445</v>
      </c>
    </row>
    <row r="1281" spans="1:4" x14ac:dyDescent="0.25">
      <c r="A1281" s="92">
        <v>16470084</v>
      </c>
      <c r="B1281" s="96" t="s">
        <v>4965</v>
      </c>
      <c r="C1281" s="89" t="s">
        <v>2347</v>
      </c>
      <c r="D1281" s="91" t="s">
        <v>5447</v>
      </c>
    </row>
    <row r="1282" spans="1:4" x14ac:dyDescent="0.25">
      <c r="A1282" s="92">
        <v>16470085</v>
      </c>
      <c r="B1282" s="94" t="s">
        <v>4970</v>
      </c>
      <c r="C1282" s="89" t="s">
        <v>5382</v>
      </c>
      <c r="D1282" s="91" t="s">
        <v>5447</v>
      </c>
    </row>
    <row r="1283" spans="1:4" x14ac:dyDescent="0.25">
      <c r="A1283" s="92">
        <v>16470086</v>
      </c>
      <c r="B1283" s="96" t="s">
        <v>4965</v>
      </c>
      <c r="C1283" s="89" t="s">
        <v>2379</v>
      </c>
      <c r="D1283" s="91" t="s">
        <v>5447</v>
      </c>
    </row>
    <row r="1284" spans="1:4" x14ac:dyDescent="0.25">
      <c r="A1284" s="92">
        <v>16470087</v>
      </c>
      <c r="B1284" s="94" t="s">
        <v>4970</v>
      </c>
      <c r="C1284" s="89" t="s">
        <v>4600</v>
      </c>
      <c r="D1284" s="91" t="s">
        <v>5446</v>
      </c>
    </row>
    <row r="1285" spans="1:4" x14ac:dyDescent="0.25">
      <c r="A1285" s="92">
        <v>16470088</v>
      </c>
      <c r="B1285" s="96" t="s">
        <v>4965</v>
      </c>
      <c r="C1285" s="89" t="s">
        <v>5383</v>
      </c>
      <c r="D1285" s="91" t="s">
        <v>5447</v>
      </c>
    </row>
    <row r="1286" spans="1:4" x14ac:dyDescent="0.25">
      <c r="A1286" s="92">
        <v>16470089</v>
      </c>
      <c r="B1286" s="94" t="s">
        <v>4970</v>
      </c>
      <c r="C1286" s="89" t="s">
        <v>5173</v>
      </c>
      <c r="D1286" s="91" t="s">
        <v>5446</v>
      </c>
    </row>
    <row r="1287" spans="1:4" x14ac:dyDescent="0.25">
      <c r="A1287" s="82">
        <v>16470091</v>
      </c>
      <c r="B1287" s="94" t="s">
        <v>4970</v>
      </c>
      <c r="C1287" s="89" t="s">
        <v>4669</v>
      </c>
      <c r="D1287" s="91" t="s">
        <v>5445</v>
      </c>
    </row>
    <row r="1288" spans="1:4" x14ac:dyDescent="0.25">
      <c r="A1288" s="92">
        <v>16470092</v>
      </c>
      <c r="B1288" s="94" t="s">
        <v>4970</v>
      </c>
      <c r="C1288" s="89" t="s">
        <v>2516</v>
      </c>
      <c r="D1288" s="91" t="s">
        <v>5447</v>
      </c>
    </row>
    <row r="1289" spans="1:4" x14ac:dyDescent="0.25">
      <c r="A1289" s="92">
        <v>16470093</v>
      </c>
      <c r="B1289" s="94" t="s">
        <v>4970</v>
      </c>
      <c r="C1289" s="89" t="s">
        <v>2503</v>
      </c>
      <c r="D1289" s="91" t="s">
        <v>5445</v>
      </c>
    </row>
    <row r="1290" spans="1:4" x14ac:dyDescent="0.25">
      <c r="A1290" s="92">
        <v>16470094</v>
      </c>
      <c r="B1290" s="94" t="s">
        <v>4970</v>
      </c>
      <c r="C1290" s="89" t="s">
        <v>5384</v>
      </c>
      <c r="D1290" s="91" t="s">
        <v>5447</v>
      </c>
    </row>
    <row r="1291" spans="1:4" x14ac:dyDescent="0.25">
      <c r="A1291" s="92">
        <v>16470095</v>
      </c>
      <c r="B1291" s="94" t="s">
        <v>4970</v>
      </c>
      <c r="C1291" s="89" t="s">
        <v>2483</v>
      </c>
      <c r="D1291" s="91" t="s">
        <v>5445</v>
      </c>
    </row>
    <row r="1292" spans="1:4" x14ac:dyDescent="0.25">
      <c r="A1292" s="92">
        <v>16470096</v>
      </c>
      <c r="B1292" s="94" t="s">
        <v>4970</v>
      </c>
      <c r="C1292" s="89" t="s">
        <v>2523</v>
      </c>
      <c r="D1292" s="91" t="s">
        <v>5446</v>
      </c>
    </row>
    <row r="1293" spans="1:4" x14ac:dyDescent="0.25">
      <c r="A1293" s="92">
        <v>16470097</v>
      </c>
      <c r="B1293" s="94" t="s">
        <v>4970</v>
      </c>
      <c r="C1293" s="89" t="s">
        <v>2520</v>
      </c>
      <c r="D1293" s="91" t="s">
        <v>5447</v>
      </c>
    </row>
    <row r="1294" spans="1:4" x14ac:dyDescent="0.25">
      <c r="A1294" s="92">
        <v>16470098</v>
      </c>
      <c r="B1294" s="94" t="s">
        <v>4970</v>
      </c>
      <c r="C1294" s="89" t="s">
        <v>5385</v>
      </c>
      <c r="D1294" s="91" t="s">
        <v>5447</v>
      </c>
    </row>
    <row r="1295" spans="1:4" x14ac:dyDescent="0.25">
      <c r="A1295" s="92">
        <v>16470099</v>
      </c>
      <c r="B1295" s="94" t="s">
        <v>4970</v>
      </c>
      <c r="C1295" s="89" t="s">
        <v>2479</v>
      </c>
      <c r="D1295" s="91" t="s">
        <v>5445</v>
      </c>
    </row>
    <row r="1296" spans="1:4" x14ac:dyDescent="0.25">
      <c r="A1296" s="82">
        <v>16470100</v>
      </c>
      <c r="B1296" s="94" t="s">
        <v>4970</v>
      </c>
      <c r="C1296" s="89" t="s">
        <v>2513</v>
      </c>
      <c r="D1296" s="91" t="s">
        <v>5445</v>
      </c>
    </row>
    <row r="1297" spans="1:4" x14ac:dyDescent="0.25">
      <c r="A1297" s="92">
        <v>16470101</v>
      </c>
      <c r="B1297" s="94" t="s">
        <v>4970</v>
      </c>
      <c r="C1297" s="89" t="s">
        <v>2522</v>
      </c>
      <c r="D1297" s="91" t="s">
        <v>5447</v>
      </c>
    </row>
    <row r="1298" spans="1:4" x14ac:dyDescent="0.25">
      <c r="A1298" s="92">
        <v>16470102</v>
      </c>
      <c r="B1298" s="94" t="s">
        <v>4970</v>
      </c>
      <c r="C1298" s="89" t="s">
        <v>2485</v>
      </c>
      <c r="D1298" s="91" t="s">
        <v>5447</v>
      </c>
    </row>
    <row r="1299" spans="1:4" x14ac:dyDescent="0.25">
      <c r="A1299" s="92">
        <v>16470103</v>
      </c>
      <c r="B1299" s="94" t="s">
        <v>4970</v>
      </c>
      <c r="C1299" s="89" t="s">
        <v>4990</v>
      </c>
      <c r="D1299" s="91" t="s">
        <v>5445</v>
      </c>
    </row>
    <row r="1300" spans="1:4" x14ac:dyDescent="0.25">
      <c r="A1300" s="92">
        <v>16470104</v>
      </c>
      <c r="B1300" s="94" t="s">
        <v>4970</v>
      </c>
      <c r="C1300" s="89" t="s">
        <v>2499</v>
      </c>
      <c r="D1300" s="91" t="s">
        <v>5447</v>
      </c>
    </row>
    <row r="1301" spans="1:4" x14ac:dyDescent="0.25">
      <c r="A1301" s="92">
        <v>16470105</v>
      </c>
      <c r="B1301" s="94" t="s">
        <v>4970</v>
      </c>
      <c r="C1301" s="89" t="s">
        <v>2490</v>
      </c>
      <c r="D1301" s="91" t="s">
        <v>5445</v>
      </c>
    </row>
    <row r="1302" spans="1:4" x14ac:dyDescent="0.25">
      <c r="A1302" s="82">
        <v>16470106</v>
      </c>
      <c r="B1302" s="94" t="s">
        <v>4970</v>
      </c>
      <c r="C1302" s="89" t="s">
        <v>2498</v>
      </c>
      <c r="D1302" s="91" t="s">
        <v>5445</v>
      </c>
    </row>
    <row r="1303" spans="1:4" x14ac:dyDescent="0.25">
      <c r="A1303" s="92">
        <v>16470107</v>
      </c>
      <c r="B1303" s="94" t="s">
        <v>4970</v>
      </c>
      <c r="C1303" s="89" t="s">
        <v>2489</v>
      </c>
      <c r="D1303" s="91" t="s">
        <v>5447</v>
      </c>
    </row>
    <row r="1304" spans="1:4" x14ac:dyDescent="0.25">
      <c r="A1304" s="92">
        <v>16470108</v>
      </c>
      <c r="B1304" s="94" t="s">
        <v>4970</v>
      </c>
      <c r="C1304" s="89" t="s">
        <v>2491</v>
      </c>
      <c r="D1304" s="91" t="s">
        <v>5447</v>
      </c>
    </row>
    <row r="1305" spans="1:4" x14ac:dyDescent="0.25">
      <c r="A1305" s="92">
        <v>16470109</v>
      </c>
      <c r="B1305" s="94" t="s">
        <v>4970</v>
      </c>
      <c r="C1305" s="89" t="s">
        <v>2486</v>
      </c>
      <c r="D1305" s="91" t="s">
        <v>5447</v>
      </c>
    </row>
    <row r="1306" spans="1:4" x14ac:dyDescent="0.25">
      <c r="A1306" s="92">
        <v>16470110</v>
      </c>
      <c r="B1306" s="94" t="s">
        <v>4970</v>
      </c>
      <c r="C1306" s="89" t="s">
        <v>2528</v>
      </c>
      <c r="D1306" s="91" t="s">
        <v>5446</v>
      </c>
    </row>
    <row r="1307" spans="1:4" x14ac:dyDescent="0.25">
      <c r="A1307" s="92">
        <v>16470111</v>
      </c>
      <c r="B1307" s="94" t="s">
        <v>4970</v>
      </c>
      <c r="C1307" s="89" t="s">
        <v>2511</v>
      </c>
      <c r="D1307" s="91" t="s">
        <v>5447</v>
      </c>
    </row>
    <row r="1308" spans="1:4" x14ac:dyDescent="0.25">
      <c r="A1308" s="82">
        <v>16470112</v>
      </c>
      <c r="B1308" s="94" t="s">
        <v>4970</v>
      </c>
      <c r="C1308" s="89" t="s">
        <v>2519</v>
      </c>
      <c r="D1308" s="91" t="s">
        <v>5445</v>
      </c>
    </row>
    <row r="1309" spans="1:4" x14ac:dyDescent="0.25">
      <c r="A1309" s="92">
        <v>16470113</v>
      </c>
      <c r="B1309" s="94" t="s">
        <v>4970</v>
      </c>
      <c r="C1309" s="89" t="s">
        <v>5386</v>
      </c>
      <c r="D1309" s="91" t="s">
        <v>5447</v>
      </c>
    </row>
    <row r="1310" spans="1:4" x14ac:dyDescent="0.25">
      <c r="A1310" s="92">
        <v>16470114</v>
      </c>
      <c r="B1310" s="94" t="s">
        <v>4970</v>
      </c>
      <c r="C1310" s="89" t="s">
        <v>2500</v>
      </c>
      <c r="D1310" s="91" t="s">
        <v>5445</v>
      </c>
    </row>
    <row r="1311" spans="1:4" x14ac:dyDescent="0.25">
      <c r="A1311" s="82">
        <v>16470115</v>
      </c>
      <c r="B1311" s="94" t="s">
        <v>4970</v>
      </c>
      <c r="C1311" s="89" t="s">
        <v>2484</v>
      </c>
      <c r="D1311" s="91" t="s">
        <v>5445</v>
      </c>
    </row>
    <row r="1312" spans="1:4" x14ac:dyDescent="0.25">
      <c r="A1312" s="92">
        <v>16470116</v>
      </c>
      <c r="B1312" s="94" t="s">
        <v>4970</v>
      </c>
      <c r="C1312" s="89" t="s">
        <v>2508</v>
      </c>
      <c r="D1312" s="91" t="s">
        <v>5447</v>
      </c>
    </row>
    <row r="1313" spans="1:4" x14ac:dyDescent="0.25">
      <c r="A1313" s="92">
        <v>16470117</v>
      </c>
      <c r="B1313" s="94" t="s">
        <v>4970</v>
      </c>
      <c r="C1313" s="89" t="s">
        <v>2512</v>
      </c>
      <c r="D1313" s="91" t="s">
        <v>5447</v>
      </c>
    </row>
    <row r="1314" spans="1:4" x14ac:dyDescent="0.25">
      <c r="A1314" s="92">
        <v>16470118</v>
      </c>
      <c r="B1314" s="94" t="s">
        <v>4970</v>
      </c>
      <c r="C1314" s="89" t="s">
        <v>2502</v>
      </c>
      <c r="D1314" s="91" t="s">
        <v>5447</v>
      </c>
    </row>
    <row r="1315" spans="1:4" x14ac:dyDescent="0.25">
      <c r="A1315" s="92">
        <v>16470119</v>
      </c>
      <c r="B1315" s="94" t="s">
        <v>4970</v>
      </c>
      <c r="C1315" s="89" t="s">
        <v>2493</v>
      </c>
      <c r="D1315" s="91" t="s">
        <v>5447</v>
      </c>
    </row>
    <row r="1316" spans="1:4" x14ac:dyDescent="0.25">
      <c r="A1316" s="92">
        <v>16470120</v>
      </c>
      <c r="B1316" s="94" t="s">
        <v>4970</v>
      </c>
      <c r="C1316" s="89" t="s">
        <v>2487</v>
      </c>
      <c r="D1316" s="91" t="s">
        <v>5447</v>
      </c>
    </row>
    <row r="1317" spans="1:4" x14ac:dyDescent="0.25">
      <c r="A1317" s="92">
        <v>16470121</v>
      </c>
      <c r="B1317" s="94" t="s">
        <v>4970</v>
      </c>
      <c r="C1317" s="89" t="s">
        <v>2526</v>
      </c>
      <c r="D1317" s="91" t="s">
        <v>5447</v>
      </c>
    </row>
    <row r="1318" spans="1:4" x14ac:dyDescent="0.25">
      <c r="A1318" s="82">
        <v>16470122</v>
      </c>
      <c r="B1318" s="94" t="s">
        <v>4970</v>
      </c>
      <c r="C1318" s="89" t="s">
        <v>2504</v>
      </c>
      <c r="D1318" s="91" t="s">
        <v>5445</v>
      </c>
    </row>
    <row r="1319" spans="1:4" x14ac:dyDescent="0.25">
      <c r="A1319" s="92">
        <v>16470123</v>
      </c>
      <c r="B1319" s="94" t="s">
        <v>4966</v>
      </c>
      <c r="C1319" s="89" t="s">
        <v>2460</v>
      </c>
      <c r="D1319" s="91" t="s">
        <v>5447</v>
      </c>
    </row>
    <row r="1320" spans="1:4" x14ac:dyDescent="0.25">
      <c r="A1320" s="92">
        <v>16470124</v>
      </c>
      <c r="B1320" s="94" t="s">
        <v>4966</v>
      </c>
      <c r="C1320" s="89" t="s">
        <v>2466</v>
      </c>
      <c r="D1320" s="91" t="s">
        <v>5447</v>
      </c>
    </row>
    <row r="1321" spans="1:4" x14ac:dyDescent="0.25">
      <c r="A1321" s="92">
        <v>16470125</v>
      </c>
      <c r="B1321" s="94" t="s">
        <v>4966</v>
      </c>
      <c r="C1321" s="89" t="s">
        <v>2470</v>
      </c>
      <c r="D1321" s="91" t="s">
        <v>5447</v>
      </c>
    </row>
    <row r="1322" spans="1:4" x14ac:dyDescent="0.25">
      <c r="A1322" s="92">
        <v>16470126</v>
      </c>
      <c r="B1322" s="94" t="s">
        <v>4966</v>
      </c>
      <c r="C1322" s="89" t="s">
        <v>5387</v>
      </c>
      <c r="D1322" s="91" t="s">
        <v>5447</v>
      </c>
    </row>
    <row r="1323" spans="1:4" x14ac:dyDescent="0.25">
      <c r="A1323" s="92">
        <v>16470127</v>
      </c>
      <c r="B1323" s="94" t="s">
        <v>4970</v>
      </c>
      <c r="C1323" s="89" t="s">
        <v>2482</v>
      </c>
      <c r="D1323" s="91" t="s">
        <v>5447</v>
      </c>
    </row>
    <row r="1324" spans="1:4" x14ac:dyDescent="0.25">
      <c r="A1324" s="92">
        <v>16470128</v>
      </c>
      <c r="B1324" s="94" t="s">
        <v>4970</v>
      </c>
      <c r="C1324" s="89" t="s">
        <v>2494</v>
      </c>
      <c r="D1324" s="91" t="s">
        <v>5447</v>
      </c>
    </row>
    <row r="1325" spans="1:4" x14ac:dyDescent="0.25">
      <c r="A1325" s="92">
        <v>16470129</v>
      </c>
      <c r="B1325" s="96" t="s">
        <v>4965</v>
      </c>
      <c r="C1325" s="89" t="s">
        <v>2324</v>
      </c>
      <c r="D1325" s="91" t="s">
        <v>5447</v>
      </c>
    </row>
    <row r="1326" spans="1:4" x14ac:dyDescent="0.25">
      <c r="A1326" s="92">
        <v>16470130</v>
      </c>
      <c r="B1326" s="94" t="s">
        <v>4970</v>
      </c>
      <c r="C1326" s="89" t="s">
        <v>2213</v>
      </c>
      <c r="D1326" s="91" t="s">
        <v>5447</v>
      </c>
    </row>
    <row r="1327" spans="1:4" x14ac:dyDescent="0.25">
      <c r="A1327" s="92">
        <v>16470131</v>
      </c>
      <c r="B1327" s="94" t="s">
        <v>4970</v>
      </c>
      <c r="C1327" s="89" t="s">
        <v>2496</v>
      </c>
      <c r="D1327" s="91" t="s">
        <v>5447</v>
      </c>
    </row>
    <row r="1328" spans="1:4" x14ac:dyDescent="0.25">
      <c r="A1328" s="92">
        <v>16470132</v>
      </c>
      <c r="B1328" s="94" t="s">
        <v>4970</v>
      </c>
      <c r="C1328" s="89" t="s">
        <v>2497</v>
      </c>
      <c r="D1328" s="91" t="s">
        <v>5447</v>
      </c>
    </row>
    <row r="1329" spans="1:4" x14ac:dyDescent="0.25">
      <c r="A1329" s="92">
        <v>16470133</v>
      </c>
      <c r="B1329" s="94" t="s">
        <v>4970</v>
      </c>
      <c r="C1329" s="89" t="s">
        <v>2506</v>
      </c>
      <c r="D1329" s="91" t="s">
        <v>5447</v>
      </c>
    </row>
    <row r="1330" spans="1:4" x14ac:dyDescent="0.25">
      <c r="A1330" s="92">
        <v>16470134</v>
      </c>
      <c r="B1330" s="94" t="s">
        <v>4966</v>
      </c>
      <c r="C1330" s="89" t="s">
        <v>2454</v>
      </c>
      <c r="D1330" s="91" t="s">
        <v>5447</v>
      </c>
    </row>
    <row r="1331" spans="1:4" x14ac:dyDescent="0.25">
      <c r="A1331" s="92">
        <v>16470135</v>
      </c>
      <c r="B1331" s="96" t="s">
        <v>4965</v>
      </c>
      <c r="C1331" s="89" t="s">
        <v>2369</v>
      </c>
      <c r="D1331" s="91" t="s">
        <v>5447</v>
      </c>
    </row>
    <row r="1332" spans="1:4" x14ac:dyDescent="0.25">
      <c r="A1332" s="92">
        <v>16470136</v>
      </c>
      <c r="B1332" s="96" t="s">
        <v>4965</v>
      </c>
      <c r="C1332" s="89" t="s">
        <v>2360</v>
      </c>
      <c r="D1332" s="91" t="s">
        <v>5447</v>
      </c>
    </row>
    <row r="1333" spans="1:4" x14ac:dyDescent="0.25">
      <c r="A1333" s="92">
        <v>16470137</v>
      </c>
      <c r="B1333" s="94" t="s">
        <v>4970</v>
      </c>
      <c r="C1333" s="89" t="s">
        <v>2481</v>
      </c>
      <c r="D1333" s="91" t="s">
        <v>5446</v>
      </c>
    </row>
    <row r="1334" spans="1:4" x14ac:dyDescent="0.25">
      <c r="A1334" s="92">
        <v>16470138</v>
      </c>
      <c r="B1334" s="94" t="s">
        <v>4970</v>
      </c>
      <c r="C1334" s="89" t="s">
        <v>2524</v>
      </c>
      <c r="D1334" s="91" t="s">
        <v>5447</v>
      </c>
    </row>
    <row r="1335" spans="1:4" x14ac:dyDescent="0.25">
      <c r="A1335" s="92">
        <v>16470139</v>
      </c>
      <c r="B1335" s="94" t="s">
        <v>4970</v>
      </c>
      <c r="C1335" s="89" t="s">
        <v>2478</v>
      </c>
      <c r="D1335" s="91" t="s">
        <v>5446</v>
      </c>
    </row>
    <row r="1336" spans="1:4" x14ac:dyDescent="0.25">
      <c r="A1336" s="92">
        <v>16470140</v>
      </c>
      <c r="B1336" s="94" t="s">
        <v>4970</v>
      </c>
      <c r="C1336" s="89" t="s">
        <v>2492</v>
      </c>
      <c r="D1336" s="91" t="s">
        <v>5447</v>
      </c>
    </row>
    <row r="1337" spans="1:4" x14ac:dyDescent="0.25">
      <c r="A1337" s="92">
        <v>16470141</v>
      </c>
      <c r="B1337" s="94" t="s">
        <v>4970</v>
      </c>
      <c r="C1337" s="89" t="s">
        <v>2509</v>
      </c>
      <c r="D1337" s="91" t="s">
        <v>5447</v>
      </c>
    </row>
    <row r="1338" spans="1:4" x14ac:dyDescent="0.25">
      <c r="A1338" s="92">
        <v>16470142</v>
      </c>
      <c r="B1338" s="96" t="s">
        <v>4965</v>
      </c>
      <c r="C1338" s="89" t="s">
        <v>1266</v>
      </c>
      <c r="D1338" s="91" t="s">
        <v>5447</v>
      </c>
    </row>
    <row r="1339" spans="1:4" x14ac:dyDescent="0.25">
      <c r="A1339" s="92">
        <v>16470143</v>
      </c>
      <c r="B1339" s="94" t="s">
        <v>4970</v>
      </c>
      <c r="C1339" s="89" t="s">
        <v>2515</v>
      </c>
      <c r="D1339" s="91" t="s">
        <v>5447</v>
      </c>
    </row>
    <row r="1340" spans="1:4" x14ac:dyDescent="0.25">
      <c r="A1340" s="92">
        <v>16470144</v>
      </c>
      <c r="B1340" s="96" t="s">
        <v>4965</v>
      </c>
      <c r="C1340" s="89" t="s">
        <v>2358</v>
      </c>
      <c r="D1340" s="91" t="s">
        <v>5445</v>
      </c>
    </row>
    <row r="1341" spans="1:4" x14ac:dyDescent="0.25">
      <c r="A1341" s="92">
        <v>16470145</v>
      </c>
      <c r="B1341" s="94" t="s">
        <v>4970</v>
      </c>
      <c r="C1341" s="89" t="s">
        <v>2505</v>
      </c>
      <c r="D1341" s="91" t="s">
        <v>5447</v>
      </c>
    </row>
    <row r="1342" spans="1:4" x14ac:dyDescent="0.25">
      <c r="A1342" s="92">
        <v>16470146</v>
      </c>
      <c r="B1342" s="94" t="s">
        <v>4966</v>
      </c>
      <c r="C1342" s="89" t="s">
        <v>2473</v>
      </c>
      <c r="D1342" s="91" t="s">
        <v>5447</v>
      </c>
    </row>
    <row r="1343" spans="1:4" x14ac:dyDescent="0.25">
      <c r="A1343" s="92">
        <v>16470147</v>
      </c>
      <c r="B1343" s="94" t="s">
        <v>4970</v>
      </c>
      <c r="C1343" s="89" t="s">
        <v>4601</v>
      </c>
      <c r="D1343" s="91" t="s">
        <v>5445</v>
      </c>
    </row>
    <row r="1344" spans="1:4" x14ac:dyDescent="0.25">
      <c r="A1344" s="92">
        <v>16470148</v>
      </c>
      <c r="B1344" s="94" t="s">
        <v>4970</v>
      </c>
      <c r="C1344" s="89" t="s">
        <v>2527</v>
      </c>
      <c r="D1344" s="91" t="s">
        <v>5447</v>
      </c>
    </row>
    <row r="1345" spans="1:4" x14ac:dyDescent="0.25">
      <c r="A1345" s="92">
        <v>16470149</v>
      </c>
      <c r="B1345" s="94" t="s">
        <v>4966</v>
      </c>
      <c r="C1345" s="89" t="s">
        <v>2467</v>
      </c>
      <c r="D1345" s="91" t="s">
        <v>5447</v>
      </c>
    </row>
    <row r="1346" spans="1:4" x14ac:dyDescent="0.25">
      <c r="A1346" s="92">
        <v>16470150</v>
      </c>
      <c r="B1346" s="94" t="s">
        <v>4966</v>
      </c>
      <c r="C1346" s="89" t="s">
        <v>2451</v>
      </c>
      <c r="D1346" s="91" t="s">
        <v>5447</v>
      </c>
    </row>
    <row r="1347" spans="1:4" x14ac:dyDescent="0.25">
      <c r="A1347" s="92">
        <v>16470151</v>
      </c>
      <c r="B1347" s="94" t="s">
        <v>4966</v>
      </c>
      <c r="C1347" s="89" t="s">
        <v>2475</v>
      </c>
      <c r="D1347" s="91" t="s">
        <v>5447</v>
      </c>
    </row>
    <row r="1348" spans="1:4" x14ac:dyDescent="0.25">
      <c r="A1348" s="92">
        <v>16470152</v>
      </c>
      <c r="B1348" s="94" t="s">
        <v>4966</v>
      </c>
      <c r="C1348" s="89" t="s">
        <v>2471</v>
      </c>
      <c r="D1348" s="91" t="s">
        <v>5447</v>
      </c>
    </row>
    <row r="1349" spans="1:4" x14ac:dyDescent="0.25">
      <c r="A1349" s="92">
        <v>16470153</v>
      </c>
      <c r="B1349" s="94" t="s">
        <v>4970</v>
      </c>
      <c r="C1349" s="89" t="s">
        <v>2529</v>
      </c>
      <c r="D1349" s="91" t="s">
        <v>5447</v>
      </c>
    </row>
    <row r="1350" spans="1:4" x14ac:dyDescent="0.25">
      <c r="A1350" s="82">
        <v>16470154</v>
      </c>
      <c r="B1350" s="94" t="s">
        <v>4970</v>
      </c>
      <c r="C1350" s="89" t="s">
        <v>2510</v>
      </c>
      <c r="D1350" s="91" t="s">
        <v>5445</v>
      </c>
    </row>
    <row r="1351" spans="1:4" x14ac:dyDescent="0.25">
      <c r="A1351" s="92">
        <v>16470155</v>
      </c>
      <c r="B1351" s="94" t="s">
        <v>4966</v>
      </c>
      <c r="C1351" s="89" t="s">
        <v>2465</v>
      </c>
      <c r="D1351" s="91" t="s">
        <v>5447</v>
      </c>
    </row>
    <row r="1352" spans="1:4" x14ac:dyDescent="0.25">
      <c r="A1352" s="92">
        <v>16470156</v>
      </c>
      <c r="B1352" s="95" t="s">
        <v>4986</v>
      </c>
      <c r="C1352" s="89" t="s">
        <v>2652</v>
      </c>
      <c r="D1352" s="91" t="s">
        <v>5447</v>
      </c>
    </row>
    <row r="1353" spans="1:4" x14ac:dyDescent="0.25">
      <c r="A1353" s="92">
        <v>16470157</v>
      </c>
      <c r="B1353" s="94" t="s">
        <v>4966</v>
      </c>
      <c r="C1353" s="89" t="s">
        <v>2450</v>
      </c>
      <c r="D1353" s="91" t="s">
        <v>5447</v>
      </c>
    </row>
    <row r="1354" spans="1:4" x14ac:dyDescent="0.25">
      <c r="A1354" s="92">
        <v>16470158</v>
      </c>
      <c r="B1354" s="94" t="s">
        <v>4966</v>
      </c>
      <c r="C1354" s="89" t="s">
        <v>2469</v>
      </c>
      <c r="D1354" s="91" t="s">
        <v>5447</v>
      </c>
    </row>
    <row r="1355" spans="1:4" x14ac:dyDescent="0.25">
      <c r="A1355" s="92">
        <v>16470159</v>
      </c>
      <c r="B1355" s="94" t="s">
        <v>4966</v>
      </c>
      <c r="C1355" s="89" t="s">
        <v>2458</v>
      </c>
      <c r="D1355" s="91" t="s">
        <v>5447</v>
      </c>
    </row>
    <row r="1356" spans="1:4" x14ac:dyDescent="0.25">
      <c r="A1356" s="92">
        <v>16470160</v>
      </c>
      <c r="B1356" s="94" t="s">
        <v>4966</v>
      </c>
      <c r="C1356" s="89" t="s">
        <v>2453</v>
      </c>
      <c r="D1356" s="91" t="s">
        <v>5447</v>
      </c>
    </row>
    <row r="1357" spans="1:4" x14ac:dyDescent="0.25">
      <c r="A1357" s="82">
        <v>16470161</v>
      </c>
      <c r="B1357" s="94" t="s">
        <v>4970</v>
      </c>
      <c r="C1357" s="89" t="s">
        <v>2488</v>
      </c>
      <c r="D1357" s="91" t="s">
        <v>5445</v>
      </c>
    </row>
    <row r="1358" spans="1:4" x14ac:dyDescent="0.25">
      <c r="A1358" s="92">
        <v>16470162</v>
      </c>
      <c r="B1358" s="96" t="s">
        <v>4965</v>
      </c>
      <c r="C1358" s="89" t="s">
        <v>2354</v>
      </c>
      <c r="D1358" s="91" t="s">
        <v>5447</v>
      </c>
    </row>
    <row r="1359" spans="1:4" x14ac:dyDescent="0.25">
      <c r="A1359" s="92">
        <v>16470163</v>
      </c>
      <c r="B1359" s="95" t="s">
        <v>4986</v>
      </c>
      <c r="C1359" s="89" t="s">
        <v>2658</v>
      </c>
      <c r="D1359" s="91" t="s">
        <v>5447</v>
      </c>
    </row>
    <row r="1360" spans="1:4" x14ac:dyDescent="0.25">
      <c r="A1360" s="92">
        <v>16470164</v>
      </c>
      <c r="B1360" s="95" t="s">
        <v>4986</v>
      </c>
      <c r="C1360" s="89" t="s">
        <v>2651</v>
      </c>
      <c r="D1360" s="91" t="s">
        <v>5447</v>
      </c>
    </row>
    <row r="1361" spans="1:4" x14ac:dyDescent="0.25">
      <c r="A1361" s="92">
        <v>16470165</v>
      </c>
      <c r="B1361" s="95" t="s">
        <v>4986</v>
      </c>
      <c r="C1361" s="89" t="s">
        <v>2657</v>
      </c>
      <c r="D1361" s="91" t="s">
        <v>5447</v>
      </c>
    </row>
    <row r="1362" spans="1:4" x14ac:dyDescent="0.25">
      <c r="A1362" s="92">
        <v>16470166</v>
      </c>
      <c r="B1362" s="95" t="s">
        <v>4986</v>
      </c>
      <c r="C1362" s="89" t="s">
        <v>2649</v>
      </c>
      <c r="D1362" s="91" t="s">
        <v>5447</v>
      </c>
    </row>
    <row r="1363" spans="1:4" x14ac:dyDescent="0.25">
      <c r="A1363" s="92">
        <v>16470167</v>
      </c>
      <c r="B1363" s="95" t="s">
        <v>4986</v>
      </c>
      <c r="C1363" s="89" t="s">
        <v>2649</v>
      </c>
      <c r="D1363" s="91" t="s">
        <v>5447</v>
      </c>
    </row>
    <row r="1364" spans="1:4" x14ac:dyDescent="0.25">
      <c r="A1364" s="92">
        <v>16470168</v>
      </c>
      <c r="B1364" s="95" t="s">
        <v>4986</v>
      </c>
      <c r="C1364" s="89" t="s">
        <v>2650</v>
      </c>
      <c r="D1364" s="91" t="s">
        <v>5447</v>
      </c>
    </row>
    <row r="1365" spans="1:4" x14ac:dyDescent="0.25">
      <c r="A1365" s="92">
        <v>16470169</v>
      </c>
      <c r="B1365" s="95" t="s">
        <v>4986</v>
      </c>
      <c r="C1365" s="89" t="s">
        <v>2660</v>
      </c>
      <c r="D1365" s="91" t="s">
        <v>5447</v>
      </c>
    </row>
    <row r="1366" spans="1:4" x14ac:dyDescent="0.25">
      <c r="A1366" s="92">
        <v>16470170</v>
      </c>
      <c r="B1366" s="95" t="s">
        <v>4986</v>
      </c>
      <c r="C1366" s="89" t="s">
        <v>2648</v>
      </c>
      <c r="D1366" s="91" t="s">
        <v>5447</v>
      </c>
    </row>
    <row r="1367" spans="1:4" x14ac:dyDescent="0.25">
      <c r="A1367" s="92">
        <v>16470171</v>
      </c>
      <c r="B1367" s="95" t="s">
        <v>4986</v>
      </c>
      <c r="C1367" s="89" t="s">
        <v>2659</v>
      </c>
      <c r="D1367" s="91" t="s">
        <v>5447</v>
      </c>
    </row>
    <row r="1368" spans="1:4" x14ac:dyDescent="0.25">
      <c r="A1368" s="92">
        <v>16470172</v>
      </c>
      <c r="B1368" s="95" t="s">
        <v>4986</v>
      </c>
      <c r="C1368" s="89" t="s">
        <v>2655</v>
      </c>
      <c r="D1368" s="91" t="s">
        <v>5447</v>
      </c>
    </row>
    <row r="1369" spans="1:4" x14ac:dyDescent="0.25">
      <c r="A1369" s="92">
        <v>16470173</v>
      </c>
      <c r="B1369" s="95" t="s">
        <v>4986</v>
      </c>
      <c r="C1369" s="89" t="s">
        <v>5388</v>
      </c>
      <c r="D1369" s="91" t="s">
        <v>5447</v>
      </c>
    </row>
    <row r="1370" spans="1:4" x14ac:dyDescent="0.25">
      <c r="A1370" s="92">
        <v>16470174</v>
      </c>
      <c r="B1370" s="95" t="s">
        <v>4986</v>
      </c>
      <c r="C1370" s="89" t="s">
        <v>2647</v>
      </c>
      <c r="D1370" s="91" t="s">
        <v>5447</v>
      </c>
    </row>
    <row r="1371" spans="1:4" x14ac:dyDescent="0.25">
      <c r="A1371" s="92">
        <v>16470176</v>
      </c>
      <c r="B1371" s="94" t="s">
        <v>4966</v>
      </c>
      <c r="C1371" s="89" t="s">
        <v>2476</v>
      </c>
      <c r="D1371" s="91" t="s">
        <v>5447</v>
      </c>
    </row>
    <row r="1372" spans="1:4" x14ac:dyDescent="0.25">
      <c r="A1372" s="92">
        <v>16470177</v>
      </c>
      <c r="B1372" s="95" t="s">
        <v>4986</v>
      </c>
      <c r="C1372" s="89" t="s">
        <v>2661</v>
      </c>
      <c r="D1372" s="91" t="s">
        <v>5447</v>
      </c>
    </row>
    <row r="1373" spans="1:4" x14ac:dyDescent="0.25">
      <c r="A1373" s="92">
        <v>16470178</v>
      </c>
      <c r="B1373" s="95" t="s">
        <v>4986</v>
      </c>
      <c r="C1373" s="89" t="s">
        <v>2661</v>
      </c>
      <c r="D1373" s="91" t="s">
        <v>5447</v>
      </c>
    </row>
    <row r="1374" spans="1:4" x14ac:dyDescent="0.25">
      <c r="A1374" s="92">
        <v>16470179</v>
      </c>
      <c r="B1374" s="95" t="s">
        <v>4986</v>
      </c>
      <c r="C1374" s="89" t="s">
        <v>2654</v>
      </c>
      <c r="D1374" s="91" t="s">
        <v>5447</v>
      </c>
    </row>
    <row r="1375" spans="1:4" x14ac:dyDescent="0.25">
      <c r="A1375" s="92">
        <v>16470180</v>
      </c>
      <c r="B1375" s="94" t="s">
        <v>4975</v>
      </c>
      <c r="C1375" s="89" t="s">
        <v>5389</v>
      </c>
      <c r="D1375" s="91" t="s">
        <v>5447</v>
      </c>
    </row>
    <row r="1376" spans="1:4" x14ac:dyDescent="0.25">
      <c r="A1376" s="92">
        <v>16470181</v>
      </c>
      <c r="B1376" s="94" t="s">
        <v>4975</v>
      </c>
      <c r="C1376" s="89" t="s">
        <v>2549</v>
      </c>
      <c r="D1376" s="91" t="s">
        <v>5447</v>
      </c>
    </row>
    <row r="1377" spans="1:4" x14ac:dyDescent="0.25">
      <c r="A1377" s="92">
        <v>16470183</v>
      </c>
      <c r="B1377" s="94" t="s">
        <v>4975</v>
      </c>
      <c r="C1377" s="89" t="s">
        <v>2542</v>
      </c>
      <c r="D1377" s="91" t="s">
        <v>5447</v>
      </c>
    </row>
    <row r="1378" spans="1:4" x14ac:dyDescent="0.25">
      <c r="A1378" s="92">
        <v>16470184</v>
      </c>
      <c r="B1378" s="94" t="s">
        <v>4975</v>
      </c>
      <c r="C1378" s="89" t="s">
        <v>2536</v>
      </c>
      <c r="D1378" s="91" t="s">
        <v>5447</v>
      </c>
    </row>
    <row r="1379" spans="1:4" x14ac:dyDescent="0.25">
      <c r="A1379" s="92">
        <v>16470185</v>
      </c>
      <c r="B1379" s="94" t="s">
        <v>4975</v>
      </c>
      <c r="C1379" s="89" t="s">
        <v>2557</v>
      </c>
      <c r="D1379" s="91" t="s">
        <v>5446</v>
      </c>
    </row>
    <row r="1380" spans="1:4" x14ac:dyDescent="0.25">
      <c r="A1380" s="92">
        <v>16470186</v>
      </c>
      <c r="B1380" s="94" t="s">
        <v>4975</v>
      </c>
      <c r="C1380" s="89" t="s">
        <v>2558</v>
      </c>
      <c r="D1380" s="91" t="s">
        <v>5447</v>
      </c>
    </row>
    <row r="1381" spans="1:4" x14ac:dyDescent="0.25">
      <c r="A1381" s="92">
        <v>16470187</v>
      </c>
      <c r="B1381" s="94" t="s">
        <v>4975</v>
      </c>
      <c r="C1381" s="89" t="s">
        <v>2541</v>
      </c>
      <c r="D1381" s="91" t="s">
        <v>5447</v>
      </c>
    </row>
    <row r="1382" spans="1:4" x14ac:dyDescent="0.25">
      <c r="A1382" s="92">
        <v>16470188</v>
      </c>
      <c r="B1382" s="94" t="s">
        <v>4975</v>
      </c>
      <c r="C1382" s="89" t="s">
        <v>2550</v>
      </c>
      <c r="D1382" s="91" t="s">
        <v>5447</v>
      </c>
    </row>
    <row r="1383" spans="1:4" x14ac:dyDescent="0.25">
      <c r="A1383" s="92">
        <v>16470189</v>
      </c>
      <c r="B1383" s="94" t="s">
        <v>4975</v>
      </c>
      <c r="C1383" s="89" t="s">
        <v>2554</v>
      </c>
      <c r="D1383" s="91" t="s">
        <v>5447</v>
      </c>
    </row>
    <row r="1384" spans="1:4" x14ac:dyDescent="0.25">
      <c r="A1384" s="92">
        <v>16470190</v>
      </c>
      <c r="B1384" s="94" t="s">
        <v>4975</v>
      </c>
      <c r="C1384" s="89" t="s">
        <v>2560</v>
      </c>
      <c r="D1384" s="91" t="s">
        <v>5446</v>
      </c>
    </row>
    <row r="1385" spans="1:4" x14ac:dyDescent="0.25">
      <c r="A1385" s="92">
        <v>16470191</v>
      </c>
      <c r="B1385" s="94" t="s">
        <v>4975</v>
      </c>
      <c r="C1385" s="89" t="s">
        <v>2540</v>
      </c>
      <c r="D1385" s="91" t="s">
        <v>5447</v>
      </c>
    </row>
    <row r="1386" spans="1:4" x14ac:dyDescent="0.25">
      <c r="A1386" s="82">
        <v>16470192</v>
      </c>
      <c r="B1386" s="94" t="s">
        <v>4975</v>
      </c>
      <c r="C1386" s="89" t="s">
        <v>2543</v>
      </c>
      <c r="D1386" s="91" t="s">
        <v>5445</v>
      </c>
    </row>
    <row r="1387" spans="1:4" x14ac:dyDescent="0.25">
      <c r="A1387" s="92">
        <v>16470193</v>
      </c>
      <c r="B1387" s="94" t="s">
        <v>4975</v>
      </c>
      <c r="C1387" s="89" t="s">
        <v>2544</v>
      </c>
      <c r="D1387" s="91" t="s">
        <v>5447</v>
      </c>
    </row>
    <row r="1388" spans="1:4" x14ac:dyDescent="0.25">
      <c r="A1388" s="92">
        <v>16470194</v>
      </c>
      <c r="B1388" s="94" t="s">
        <v>4975</v>
      </c>
      <c r="C1388" s="89" t="s">
        <v>2547</v>
      </c>
      <c r="D1388" s="91" t="s">
        <v>5447</v>
      </c>
    </row>
    <row r="1389" spans="1:4" x14ac:dyDescent="0.25">
      <c r="A1389" s="92">
        <v>16470195</v>
      </c>
      <c r="B1389" s="94" t="s">
        <v>4975</v>
      </c>
      <c r="C1389" s="89" t="s">
        <v>5390</v>
      </c>
      <c r="D1389" s="91" t="s">
        <v>5447</v>
      </c>
    </row>
    <row r="1390" spans="1:4" x14ac:dyDescent="0.25">
      <c r="A1390" s="92">
        <v>16470196</v>
      </c>
      <c r="B1390" s="94" t="s">
        <v>4975</v>
      </c>
      <c r="C1390" s="89" t="s">
        <v>2556</v>
      </c>
      <c r="D1390" s="91" t="s">
        <v>5447</v>
      </c>
    </row>
    <row r="1391" spans="1:4" x14ac:dyDescent="0.25">
      <c r="A1391" s="82">
        <v>16470197</v>
      </c>
      <c r="B1391" s="94" t="s">
        <v>4975</v>
      </c>
      <c r="C1391" s="89" t="s">
        <v>2539</v>
      </c>
      <c r="D1391" s="91" t="s">
        <v>5445</v>
      </c>
    </row>
    <row r="1392" spans="1:4" x14ac:dyDescent="0.25">
      <c r="A1392" s="92">
        <v>16470198</v>
      </c>
      <c r="B1392" s="94" t="s">
        <v>4971</v>
      </c>
      <c r="C1392" s="89" t="s">
        <v>2439</v>
      </c>
      <c r="D1392" s="91" t="s">
        <v>5447</v>
      </c>
    </row>
    <row r="1393" spans="1:4" x14ac:dyDescent="0.25">
      <c r="A1393" s="92">
        <v>16470199</v>
      </c>
      <c r="B1393" s="94" t="s">
        <v>4975</v>
      </c>
      <c r="C1393" s="89" t="s">
        <v>2564</v>
      </c>
      <c r="D1393" s="91" t="s">
        <v>5447</v>
      </c>
    </row>
    <row r="1394" spans="1:4" x14ac:dyDescent="0.25">
      <c r="A1394" s="92">
        <v>16470200</v>
      </c>
      <c r="B1394" s="94" t="s">
        <v>4971</v>
      </c>
      <c r="C1394" s="89" t="s">
        <v>2437</v>
      </c>
      <c r="D1394" s="91" t="s">
        <v>5447</v>
      </c>
    </row>
    <row r="1395" spans="1:4" x14ac:dyDescent="0.25">
      <c r="A1395" s="92">
        <v>16470201</v>
      </c>
      <c r="B1395" s="94" t="s">
        <v>4975</v>
      </c>
      <c r="C1395" s="89" t="s">
        <v>2538</v>
      </c>
      <c r="D1395" s="91" t="s">
        <v>5447</v>
      </c>
    </row>
    <row r="1396" spans="1:4" x14ac:dyDescent="0.25">
      <c r="A1396" s="92">
        <v>16470202</v>
      </c>
      <c r="B1396" s="94" t="s">
        <v>4975</v>
      </c>
      <c r="C1396" s="89" t="s">
        <v>5391</v>
      </c>
      <c r="D1396" s="91" t="s">
        <v>5447</v>
      </c>
    </row>
    <row r="1397" spans="1:4" x14ac:dyDescent="0.25">
      <c r="A1397" s="92">
        <v>16470203</v>
      </c>
      <c r="B1397" s="94" t="s">
        <v>4971</v>
      </c>
      <c r="C1397" s="89" t="s">
        <v>2442</v>
      </c>
      <c r="D1397" s="91" t="s">
        <v>5447</v>
      </c>
    </row>
    <row r="1398" spans="1:4" x14ac:dyDescent="0.25">
      <c r="A1398" s="92">
        <v>16470204</v>
      </c>
      <c r="B1398" s="94" t="s">
        <v>4971</v>
      </c>
      <c r="C1398" s="89" t="s">
        <v>2419</v>
      </c>
      <c r="D1398" s="91" t="s">
        <v>5447</v>
      </c>
    </row>
    <row r="1399" spans="1:4" x14ac:dyDescent="0.25">
      <c r="A1399" s="92">
        <v>16470205</v>
      </c>
      <c r="B1399" s="94" t="s">
        <v>4971</v>
      </c>
      <c r="C1399" s="89" t="s">
        <v>2445</v>
      </c>
      <c r="D1399" s="91" t="s">
        <v>5445</v>
      </c>
    </row>
    <row r="1400" spans="1:4" x14ac:dyDescent="0.25">
      <c r="A1400" s="92">
        <v>16470206</v>
      </c>
      <c r="B1400" s="94" t="s">
        <v>4971</v>
      </c>
      <c r="C1400" s="89" t="s">
        <v>2441</v>
      </c>
      <c r="D1400" s="91" t="s">
        <v>5447</v>
      </c>
    </row>
    <row r="1401" spans="1:4" x14ac:dyDescent="0.25">
      <c r="A1401" s="92">
        <v>16470207</v>
      </c>
      <c r="B1401" s="94" t="s">
        <v>4971</v>
      </c>
      <c r="C1401" s="89" t="s">
        <v>2434</v>
      </c>
      <c r="D1401" s="91" t="s">
        <v>5445</v>
      </c>
    </row>
    <row r="1402" spans="1:4" x14ac:dyDescent="0.25">
      <c r="A1402" s="92">
        <v>16470208</v>
      </c>
      <c r="B1402" s="94" t="s">
        <v>4971</v>
      </c>
      <c r="C1402" s="89" t="s">
        <v>2410</v>
      </c>
      <c r="D1402" s="91" t="s">
        <v>5446</v>
      </c>
    </row>
    <row r="1403" spans="1:4" x14ac:dyDescent="0.25">
      <c r="A1403" s="92">
        <v>16470209</v>
      </c>
      <c r="B1403" s="94" t="s">
        <v>4971</v>
      </c>
      <c r="C1403" s="89" t="s">
        <v>2432</v>
      </c>
      <c r="D1403" s="91" t="s">
        <v>5445</v>
      </c>
    </row>
    <row r="1404" spans="1:4" x14ac:dyDescent="0.25">
      <c r="A1404" s="92">
        <v>16470210</v>
      </c>
      <c r="B1404" s="94" t="s">
        <v>4971</v>
      </c>
      <c r="C1404" s="89" t="s">
        <v>2423</v>
      </c>
      <c r="D1404" s="91" t="s">
        <v>5447</v>
      </c>
    </row>
    <row r="1405" spans="1:4" x14ac:dyDescent="0.25">
      <c r="A1405" s="92">
        <v>16470211</v>
      </c>
      <c r="B1405" s="94" t="s">
        <v>4971</v>
      </c>
      <c r="C1405" s="89" t="s">
        <v>2423</v>
      </c>
      <c r="D1405" s="91" t="s">
        <v>5447</v>
      </c>
    </row>
    <row r="1406" spans="1:4" x14ac:dyDescent="0.25">
      <c r="A1406" s="92">
        <v>16470212</v>
      </c>
      <c r="B1406" s="94" t="s">
        <v>4971</v>
      </c>
      <c r="C1406" s="89" t="s">
        <v>2399</v>
      </c>
      <c r="D1406" s="91" t="s">
        <v>5447</v>
      </c>
    </row>
    <row r="1407" spans="1:4" x14ac:dyDescent="0.25">
      <c r="A1407" s="92">
        <v>16470213</v>
      </c>
      <c r="B1407" s="94" t="s">
        <v>4971</v>
      </c>
      <c r="C1407" s="89" t="s">
        <v>2401</v>
      </c>
      <c r="D1407" s="91" t="s">
        <v>5447</v>
      </c>
    </row>
    <row r="1408" spans="1:4" x14ac:dyDescent="0.25">
      <c r="A1408" s="92">
        <v>16470214</v>
      </c>
      <c r="B1408" s="94" t="s">
        <v>4975</v>
      </c>
      <c r="C1408" s="89" t="s">
        <v>2559</v>
      </c>
      <c r="D1408" s="91" t="s">
        <v>5446</v>
      </c>
    </row>
    <row r="1409" spans="1:4" x14ac:dyDescent="0.25">
      <c r="A1409" s="92">
        <v>16470215</v>
      </c>
      <c r="B1409" s="96" t="s">
        <v>4965</v>
      </c>
      <c r="C1409" s="89" t="s">
        <v>2315</v>
      </c>
      <c r="D1409" s="91" t="s">
        <v>5445</v>
      </c>
    </row>
    <row r="1410" spans="1:4" x14ac:dyDescent="0.25">
      <c r="A1410" s="92">
        <v>16470216</v>
      </c>
      <c r="B1410" s="94" t="s">
        <v>4971</v>
      </c>
      <c r="C1410" s="89" t="s">
        <v>2404</v>
      </c>
      <c r="D1410" s="91" t="s">
        <v>5447</v>
      </c>
    </row>
    <row r="1411" spans="1:4" x14ac:dyDescent="0.25">
      <c r="A1411" s="92">
        <v>16470217</v>
      </c>
      <c r="B1411" s="94" t="s">
        <v>4975</v>
      </c>
      <c r="C1411" s="89" t="s">
        <v>2546</v>
      </c>
      <c r="D1411" s="91" t="s">
        <v>5446</v>
      </c>
    </row>
    <row r="1412" spans="1:4" x14ac:dyDescent="0.25">
      <c r="A1412" s="82">
        <v>16470218</v>
      </c>
      <c r="B1412" s="94" t="s">
        <v>4971</v>
      </c>
      <c r="C1412" s="89" t="s">
        <v>2417</v>
      </c>
      <c r="D1412" s="91" t="s">
        <v>5445</v>
      </c>
    </row>
    <row r="1413" spans="1:4" x14ac:dyDescent="0.25">
      <c r="A1413" s="92">
        <v>16470219</v>
      </c>
      <c r="B1413" s="94" t="s">
        <v>4971</v>
      </c>
      <c r="C1413" s="89" t="s">
        <v>2424</v>
      </c>
      <c r="D1413" s="91" t="s">
        <v>5447</v>
      </c>
    </row>
    <row r="1414" spans="1:4" x14ac:dyDescent="0.25">
      <c r="A1414" s="82">
        <v>16470220</v>
      </c>
      <c r="B1414" s="94" t="s">
        <v>4971</v>
      </c>
      <c r="C1414" s="89" t="s">
        <v>2403</v>
      </c>
      <c r="D1414" s="91" t="s">
        <v>5445</v>
      </c>
    </row>
    <row r="1415" spans="1:4" x14ac:dyDescent="0.25">
      <c r="A1415" s="92">
        <v>16470221</v>
      </c>
      <c r="B1415" s="94" t="s">
        <v>4971</v>
      </c>
      <c r="C1415" s="89" t="s">
        <v>2414</v>
      </c>
      <c r="D1415" s="91" t="s">
        <v>5447</v>
      </c>
    </row>
    <row r="1416" spans="1:4" x14ac:dyDescent="0.25">
      <c r="A1416" s="92">
        <v>16470222</v>
      </c>
      <c r="B1416" s="94" t="s">
        <v>4971</v>
      </c>
      <c r="C1416" s="89" t="s">
        <v>2408</v>
      </c>
      <c r="D1416" s="91" t="s">
        <v>5445</v>
      </c>
    </row>
    <row r="1417" spans="1:4" x14ac:dyDescent="0.25">
      <c r="A1417" s="92">
        <v>16470223</v>
      </c>
      <c r="B1417" s="94" t="s">
        <v>4971</v>
      </c>
      <c r="C1417" s="89" t="s">
        <v>2428</v>
      </c>
      <c r="D1417" s="91" t="s">
        <v>5447</v>
      </c>
    </row>
    <row r="1418" spans="1:4" x14ac:dyDescent="0.25">
      <c r="A1418" s="92">
        <v>16470224</v>
      </c>
      <c r="B1418" s="94" t="s">
        <v>4971</v>
      </c>
      <c r="C1418" s="89" t="s">
        <v>2443</v>
      </c>
      <c r="D1418" s="91" t="s">
        <v>5447</v>
      </c>
    </row>
    <row r="1419" spans="1:4" x14ac:dyDescent="0.25">
      <c r="A1419" s="92">
        <v>16470225</v>
      </c>
      <c r="B1419" s="94" t="s">
        <v>4971</v>
      </c>
      <c r="C1419" s="89" t="s">
        <v>2396</v>
      </c>
      <c r="D1419" s="91" t="s">
        <v>5447</v>
      </c>
    </row>
    <row r="1420" spans="1:4" x14ac:dyDescent="0.25">
      <c r="A1420" s="92">
        <v>16470226</v>
      </c>
      <c r="B1420" s="94" t="s">
        <v>4971</v>
      </c>
      <c r="C1420" s="89" t="s">
        <v>2412</v>
      </c>
      <c r="D1420" s="91" t="s">
        <v>5445</v>
      </c>
    </row>
    <row r="1421" spans="1:4" x14ac:dyDescent="0.25">
      <c r="A1421" s="92">
        <v>16470227</v>
      </c>
      <c r="B1421" s="94" t="s">
        <v>4971</v>
      </c>
      <c r="C1421" s="89" t="s">
        <v>2444</v>
      </c>
      <c r="D1421" s="91" t="s">
        <v>5447</v>
      </c>
    </row>
    <row r="1422" spans="1:4" x14ac:dyDescent="0.25">
      <c r="A1422" s="92">
        <v>16470228</v>
      </c>
      <c r="B1422" s="94" t="s">
        <v>4971</v>
      </c>
      <c r="C1422" s="89" t="s">
        <v>2427</v>
      </c>
      <c r="D1422" s="91" t="s">
        <v>5447</v>
      </c>
    </row>
    <row r="1423" spans="1:4" x14ac:dyDescent="0.25">
      <c r="A1423" s="82">
        <v>16470229</v>
      </c>
      <c r="B1423" s="94" t="s">
        <v>4971</v>
      </c>
      <c r="C1423" s="89" t="s">
        <v>2440</v>
      </c>
      <c r="D1423" s="91" t="s">
        <v>5445</v>
      </c>
    </row>
    <row r="1424" spans="1:4" x14ac:dyDescent="0.25">
      <c r="A1424" s="92">
        <v>16470230</v>
      </c>
      <c r="B1424" s="94" t="s">
        <v>4971</v>
      </c>
      <c r="C1424" s="89" t="s">
        <v>2391</v>
      </c>
      <c r="D1424" s="91" t="s">
        <v>5447</v>
      </c>
    </row>
    <row r="1425" spans="1:4" x14ac:dyDescent="0.25">
      <c r="A1425" s="82">
        <v>16470231</v>
      </c>
      <c r="B1425" s="94" t="s">
        <v>4971</v>
      </c>
      <c r="C1425" s="89" t="s">
        <v>2405</v>
      </c>
      <c r="D1425" s="91" t="s">
        <v>5445</v>
      </c>
    </row>
    <row r="1426" spans="1:4" x14ac:dyDescent="0.25">
      <c r="A1426" s="92">
        <v>16470232</v>
      </c>
      <c r="B1426" s="94" t="s">
        <v>4971</v>
      </c>
      <c r="C1426" s="89" t="s">
        <v>2395</v>
      </c>
      <c r="D1426" s="91" t="s">
        <v>5447</v>
      </c>
    </row>
    <row r="1427" spans="1:4" x14ac:dyDescent="0.25">
      <c r="A1427" s="92">
        <v>16470233</v>
      </c>
      <c r="B1427" s="94" t="s">
        <v>4971</v>
      </c>
      <c r="C1427" s="89" t="s">
        <v>2420</v>
      </c>
      <c r="D1427" s="91" t="s">
        <v>5447</v>
      </c>
    </row>
    <row r="1428" spans="1:4" x14ac:dyDescent="0.25">
      <c r="A1428" s="92">
        <v>16470234</v>
      </c>
      <c r="B1428" s="94" t="s">
        <v>4971</v>
      </c>
      <c r="C1428" s="89" t="s">
        <v>2392</v>
      </c>
      <c r="D1428" s="91" t="s">
        <v>5447</v>
      </c>
    </row>
    <row r="1429" spans="1:4" x14ac:dyDescent="0.25">
      <c r="A1429" s="92">
        <v>16470235</v>
      </c>
      <c r="B1429" s="94" t="s">
        <v>4971</v>
      </c>
      <c r="C1429" s="89" t="s">
        <v>5392</v>
      </c>
      <c r="D1429" s="91" t="s">
        <v>5447</v>
      </c>
    </row>
    <row r="1430" spans="1:4" x14ac:dyDescent="0.25">
      <c r="A1430" s="92">
        <v>16470236</v>
      </c>
      <c r="B1430" s="94" t="s">
        <v>4971</v>
      </c>
      <c r="C1430" s="89" t="s">
        <v>2429</v>
      </c>
      <c r="D1430" s="91" t="s">
        <v>5447</v>
      </c>
    </row>
    <row r="1431" spans="1:4" x14ac:dyDescent="0.25">
      <c r="A1431" s="92">
        <v>16470237</v>
      </c>
      <c r="B1431" s="94" t="s">
        <v>4971</v>
      </c>
      <c r="C1431" s="89" t="s">
        <v>2393</v>
      </c>
      <c r="D1431" s="91" t="s">
        <v>5447</v>
      </c>
    </row>
    <row r="1432" spans="1:4" x14ac:dyDescent="0.25">
      <c r="A1432" s="92">
        <v>16470238</v>
      </c>
      <c r="B1432" s="94" t="s">
        <v>4971</v>
      </c>
      <c r="C1432" s="89" t="s">
        <v>2438</v>
      </c>
      <c r="D1432" s="91" t="s">
        <v>5447</v>
      </c>
    </row>
    <row r="1433" spans="1:4" x14ac:dyDescent="0.25">
      <c r="A1433" s="82">
        <v>16470239</v>
      </c>
      <c r="B1433" s="94" t="s">
        <v>4971</v>
      </c>
      <c r="C1433" s="89" t="s">
        <v>2433</v>
      </c>
      <c r="D1433" s="91" t="s">
        <v>5445</v>
      </c>
    </row>
    <row r="1434" spans="1:4" x14ac:dyDescent="0.25">
      <c r="A1434" s="92">
        <v>16470240</v>
      </c>
      <c r="B1434" s="94" t="s">
        <v>4971</v>
      </c>
      <c r="C1434" s="89" t="s">
        <v>2422</v>
      </c>
      <c r="D1434" s="91" t="s">
        <v>5447</v>
      </c>
    </row>
    <row r="1435" spans="1:4" x14ac:dyDescent="0.25">
      <c r="A1435" s="92">
        <v>16470241</v>
      </c>
      <c r="B1435" s="94" t="s">
        <v>4971</v>
      </c>
      <c r="C1435" s="89" t="s">
        <v>2411</v>
      </c>
      <c r="D1435" s="91" t="s">
        <v>5445</v>
      </c>
    </row>
    <row r="1436" spans="1:4" x14ac:dyDescent="0.25">
      <c r="A1436" s="92">
        <v>16470242</v>
      </c>
      <c r="B1436" s="94" t="s">
        <v>4971</v>
      </c>
      <c r="C1436" s="89" t="s">
        <v>2418</v>
      </c>
      <c r="D1436" s="91" t="s">
        <v>5447</v>
      </c>
    </row>
    <row r="1437" spans="1:4" x14ac:dyDescent="0.25">
      <c r="A1437" s="92">
        <v>16470243</v>
      </c>
      <c r="B1437" s="94" t="s">
        <v>4975</v>
      </c>
      <c r="C1437" s="89" t="s">
        <v>2533</v>
      </c>
      <c r="D1437" s="91" t="s">
        <v>5447</v>
      </c>
    </row>
    <row r="1438" spans="1:4" x14ac:dyDescent="0.25">
      <c r="A1438" s="92">
        <v>16470244</v>
      </c>
      <c r="B1438" s="94" t="s">
        <v>4971</v>
      </c>
      <c r="C1438" s="89" t="s">
        <v>2435</v>
      </c>
      <c r="D1438" s="91" t="s">
        <v>5447</v>
      </c>
    </row>
    <row r="1439" spans="1:4" x14ac:dyDescent="0.25">
      <c r="A1439" s="92">
        <v>16470245</v>
      </c>
      <c r="B1439" s="94" t="s">
        <v>4971</v>
      </c>
      <c r="C1439" s="89" t="s">
        <v>2425</v>
      </c>
      <c r="D1439" s="91" t="s">
        <v>5447</v>
      </c>
    </row>
    <row r="1440" spans="1:4" x14ac:dyDescent="0.25">
      <c r="A1440" s="82">
        <v>16470246</v>
      </c>
      <c r="B1440" s="94" t="s">
        <v>4971</v>
      </c>
      <c r="C1440" s="89" t="s">
        <v>2406</v>
      </c>
      <c r="D1440" s="91" t="s">
        <v>5445</v>
      </c>
    </row>
    <row r="1441" spans="1:4" x14ac:dyDescent="0.25">
      <c r="A1441" s="82">
        <v>16470247</v>
      </c>
      <c r="B1441" s="94" t="s">
        <v>4971</v>
      </c>
      <c r="C1441" s="89" t="s">
        <v>2446</v>
      </c>
      <c r="D1441" s="91" t="s">
        <v>5445</v>
      </c>
    </row>
    <row r="1442" spans="1:4" x14ac:dyDescent="0.25">
      <c r="A1442" s="92">
        <v>16470248</v>
      </c>
      <c r="B1442" s="94" t="s">
        <v>4971</v>
      </c>
      <c r="C1442" s="89" t="s">
        <v>2397</v>
      </c>
      <c r="D1442" s="91" t="s">
        <v>5447</v>
      </c>
    </row>
    <row r="1443" spans="1:4" x14ac:dyDescent="0.25">
      <c r="A1443" s="92">
        <v>16470249</v>
      </c>
      <c r="B1443" s="94" t="s">
        <v>4984</v>
      </c>
      <c r="C1443" s="89" t="s">
        <v>2599</v>
      </c>
      <c r="D1443" s="91" t="s">
        <v>5447</v>
      </c>
    </row>
    <row r="1444" spans="1:4" x14ac:dyDescent="0.25">
      <c r="A1444" s="92">
        <v>16470250</v>
      </c>
      <c r="B1444" s="94" t="s">
        <v>4975</v>
      </c>
      <c r="C1444" s="89" t="s">
        <v>2551</v>
      </c>
      <c r="D1444" s="91" t="s">
        <v>5447</v>
      </c>
    </row>
    <row r="1445" spans="1:4" x14ac:dyDescent="0.25">
      <c r="A1445" s="92">
        <v>16470251</v>
      </c>
      <c r="B1445" s="94" t="s">
        <v>4975</v>
      </c>
      <c r="C1445" s="89" t="s">
        <v>2535</v>
      </c>
      <c r="D1445" s="91" t="s">
        <v>5447</v>
      </c>
    </row>
    <row r="1446" spans="1:4" x14ac:dyDescent="0.25">
      <c r="A1446" s="92">
        <v>16470252</v>
      </c>
      <c r="B1446" s="94" t="s">
        <v>4975</v>
      </c>
      <c r="C1446" s="89" t="s">
        <v>2561</v>
      </c>
      <c r="D1446" s="91" t="s">
        <v>5447</v>
      </c>
    </row>
    <row r="1447" spans="1:4" x14ac:dyDescent="0.25">
      <c r="A1447" s="92">
        <v>16470253</v>
      </c>
      <c r="B1447" s="94" t="s">
        <v>4977</v>
      </c>
      <c r="C1447" s="89" t="s">
        <v>5393</v>
      </c>
      <c r="D1447" s="91" t="s">
        <v>5447</v>
      </c>
    </row>
    <row r="1448" spans="1:4" x14ac:dyDescent="0.25">
      <c r="A1448" s="92">
        <v>16470254</v>
      </c>
      <c r="B1448" s="94" t="s">
        <v>4977</v>
      </c>
      <c r="C1448" s="89" t="s">
        <v>4602</v>
      </c>
      <c r="D1448" s="91" t="s">
        <v>5445</v>
      </c>
    </row>
    <row r="1449" spans="1:4" x14ac:dyDescent="0.25">
      <c r="A1449" s="92">
        <v>16470255</v>
      </c>
      <c r="B1449" s="94" t="s">
        <v>4971</v>
      </c>
      <c r="C1449" s="89" t="s">
        <v>2431</v>
      </c>
      <c r="D1449" s="91" t="s">
        <v>5447</v>
      </c>
    </row>
    <row r="1450" spans="1:4" x14ac:dyDescent="0.25">
      <c r="A1450" s="92">
        <v>16470256</v>
      </c>
      <c r="B1450" s="94" t="s">
        <v>4971</v>
      </c>
      <c r="C1450" s="89" t="s">
        <v>2448</v>
      </c>
      <c r="D1450" s="91" t="s">
        <v>5447</v>
      </c>
    </row>
    <row r="1451" spans="1:4" x14ac:dyDescent="0.25">
      <c r="A1451" s="92">
        <v>16470257</v>
      </c>
      <c r="B1451" s="94" t="s">
        <v>4977</v>
      </c>
      <c r="C1451" s="89" t="s">
        <v>2688</v>
      </c>
      <c r="D1451" s="91" t="s">
        <v>5447</v>
      </c>
    </row>
    <row r="1452" spans="1:4" x14ac:dyDescent="0.25">
      <c r="A1452" s="92">
        <v>16470258</v>
      </c>
      <c r="B1452" s="94" t="s">
        <v>4971</v>
      </c>
      <c r="C1452" s="89" t="s">
        <v>2426</v>
      </c>
      <c r="D1452" s="91" t="s">
        <v>5447</v>
      </c>
    </row>
    <row r="1453" spans="1:4" x14ac:dyDescent="0.25">
      <c r="A1453" s="92">
        <v>16470259</v>
      </c>
      <c r="B1453" s="94" t="s">
        <v>4977</v>
      </c>
      <c r="C1453" s="89" t="s">
        <v>2664</v>
      </c>
      <c r="D1453" s="91" t="s">
        <v>5447</v>
      </c>
    </row>
    <row r="1454" spans="1:4" x14ac:dyDescent="0.25">
      <c r="A1454" s="92">
        <v>16470260</v>
      </c>
      <c r="B1454" s="94" t="s">
        <v>4977</v>
      </c>
      <c r="C1454" s="89" t="s">
        <v>5394</v>
      </c>
      <c r="D1454" s="91" t="s">
        <v>5447</v>
      </c>
    </row>
    <row r="1455" spans="1:4" x14ac:dyDescent="0.25">
      <c r="A1455" s="92">
        <v>16470261</v>
      </c>
      <c r="B1455" s="94" t="s">
        <v>4971</v>
      </c>
      <c r="C1455" s="89" t="s">
        <v>2430</v>
      </c>
      <c r="D1455" s="91" t="s">
        <v>5447</v>
      </c>
    </row>
    <row r="1456" spans="1:4" x14ac:dyDescent="0.25">
      <c r="A1456" s="92">
        <v>16470262</v>
      </c>
      <c r="B1456" s="94" t="s">
        <v>4971</v>
      </c>
      <c r="C1456" s="89" t="s">
        <v>2398</v>
      </c>
      <c r="D1456" s="91" t="s">
        <v>5446</v>
      </c>
    </row>
    <row r="1457" spans="1:4" x14ac:dyDescent="0.25">
      <c r="A1457" s="92">
        <v>16470263</v>
      </c>
      <c r="B1457" s="94" t="s">
        <v>4977</v>
      </c>
      <c r="C1457" s="89" t="s">
        <v>2662</v>
      </c>
      <c r="D1457" s="91" t="s">
        <v>5445</v>
      </c>
    </row>
    <row r="1458" spans="1:4" x14ac:dyDescent="0.25">
      <c r="A1458" s="92">
        <v>16470264</v>
      </c>
      <c r="B1458" s="94" t="s">
        <v>4977</v>
      </c>
      <c r="C1458" s="89" t="s">
        <v>2685</v>
      </c>
      <c r="D1458" s="91" t="s">
        <v>5447</v>
      </c>
    </row>
    <row r="1459" spans="1:4" x14ac:dyDescent="0.25">
      <c r="A1459" s="92">
        <v>16470265</v>
      </c>
      <c r="B1459" s="94" t="s">
        <v>4971</v>
      </c>
      <c r="C1459" s="89" t="s">
        <v>5395</v>
      </c>
      <c r="D1459" s="91" t="s">
        <v>5447</v>
      </c>
    </row>
    <row r="1460" spans="1:4" x14ac:dyDescent="0.25">
      <c r="A1460" s="92">
        <v>16470266</v>
      </c>
      <c r="B1460" s="94" t="s">
        <v>4977</v>
      </c>
      <c r="C1460" s="89" t="s">
        <v>2695</v>
      </c>
      <c r="D1460" s="91" t="s">
        <v>5447</v>
      </c>
    </row>
    <row r="1461" spans="1:4" x14ac:dyDescent="0.25">
      <c r="A1461" s="92">
        <v>16470267</v>
      </c>
      <c r="B1461" s="94" t="s">
        <v>4977</v>
      </c>
      <c r="C1461" s="89" t="s">
        <v>2666</v>
      </c>
      <c r="D1461" s="91" t="s">
        <v>5447</v>
      </c>
    </row>
    <row r="1462" spans="1:4" x14ac:dyDescent="0.25">
      <c r="A1462" s="92">
        <v>16470268</v>
      </c>
      <c r="B1462" s="94" t="s">
        <v>4977</v>
      </c>
      <c r="C1462" s="89" t="s">
        <v>2690</v>
      </c>
      <c r="D1462" s="91" t="s">
        <v>5447</v>
      </c>
    </row>
    <row r="1463" spans="1:4" x14ac:dyDescent="0.25">
      <c r="A1463" s="92">
        <v>16470269</v>
      </c>
      <c r="B1463" s="94" t="s">
        <v>4977</v>
      </c>
      <c r="C1463" s="89" t="s">
        <v>2671</v>
      </c>
      <c r="D1463" s="91" t="s">
        <v>5447</v>
      </c>
    </row>
    <row r="1464" spans="1:4" x14ac:dyDescent="0.25">
      <c r="A1464" s="92">
        <v>16470270</v>
      </c>
      <c r="B1464" s="94" t="s">
        <v>4977</v>
      </c>
      <c r="C1464" s="89" t="s">
        <v>2696</v>
      </c>
      <c r="D1464" s="91" t="s">
        <v>5447</v>
      </c>
    </row>
    <row r="1465" spans="1:4" x14ac:dyDescent="0.25">
      <c r="A1465" s="92">
        <v>16470271</v>
      </c>
      <c r="B1465" s="94" t="s">
        <v>4977</v>
      </c>
      <c r="C1465" s="89" t="s">
        <v>2681</v>
      </c>
      <c r="D1465" s="91" t="s">
        <v>5447</v>
      </c>
    </row>
    <row r="1466" spans="1:4" x14ac:dyDescent="0.25">
      <c r="A1466" s="92">
        <v>16470272</v>
      </c>
      <c r="B1466" s="94" t="s">
        <v>4977</v>
      </c>
      <c r="C1466" s="89" t="s">
        <v>2683</v>
      </c>
      <c r="D1466" s="91" t="s">
        <v>5447</v>
      </c>
    </row>
    <row r="1467" spans="1:4" x14ac:dyDescent="0.25">
      <c r="A1467" s="92">
        <v>16470273</v>
      </c>
      <c r="B1467" s="94" t="s">
        <v>4977</v>
      </c>
      <c r="C1467" s="89" t="s">
        <v>2672</v>
      </c>
      <c r="D1467" s="91" t="s">
        <v>5447</v>
      </c>
    </row>
    <row r="1468" spans="1:4" x14ac:dyDescent="0.25">
      <c r="A1468" s="92">
        <v>16470274</v>
      </c>
      <c r="B1468" s="94" t="s">
        <v>4977</v>
      </c>
      <c r="C1468" s="89" t="s">
        <v>2669</v>
      </c>
      <c r="D1468" s="91" t="s">
        <v>5447</v>
      </c>
    </row>
    <row r="1469" spans="1:4" x14ac:dyDescent="0.25">
      <c r="A1469" s="92">
        <v>16470275</v>
      </c>
      <c r="B1469" s="94" t="s">
        <v>4975</v>
      </c>
      <c r="C1469" s="89" t="s">
        <v>2562</v>
      </c>
      <c r="D1469" s="91" t="s">
        <v>5447</v>
      </c>
    </row>
    <row r="1470" spans="1:4" x14ac:dyDescent="0.25">
      <c r="A1470" s="92">
        <v>16470276</v>
      </c>
      <c r="B1470" s="94" t="s">
        <v>4970</v>
      </c>
      <c r="C1470" s="89" t="s">
        <v>2480</v>
      </c>
      <c r="D1470" s="91" t="s">
        <v>5447</v>
      </c>
    </row>
    <row r="1471" spans="1:4" x14ac:dyDescent="0.25">
      <c r="A1471" s="82">
        <v>16470277</v>
      </c>
      <c r="B1471" s="94" t="s">
        <v>4977</v>
      </c>
      <c r="C1471" s="89" t="s">
        <v>5448</v>
      </c>
      <c r="D1471" s="91" t="s">
        <v>5445</v>
      </c>
    </row>
    <row r="1472" spans="1:4" x14ac:dyDescent="0.25">
      <c r="A1472" s="82">
        <v>16470278</v>
      </c>
      <c r="B1472" s="94" t="s">
        <v>4977</v>
      </c>
      <c r="C1472" s="89" t="s">
        <v>2665</v>
      </c>
      <c r="D1472" s="91" t="s">
        <v>5445</v>
      </c>
    </row>
    <row r="1473" spans="1:4" x14ac:dyDescent="0.25">
      <c r="A1473" s="92">
        <v>16470279</v>
      </c>
      <c r="B1473" s="94" t="s">
        <v>4977</v>
      </c>
      <c r="C1473" s="89" t="s">
        <v>2677</v>
      </c>
      <c r="D1473" s="91" t="s">
        <v>5447</v>
      </c>
    </row>
    <row r="1474" spans="1:4" x14ac:dyDescent="0.25">
      <c r="A1474" s="92">
        <v>16470280</v>
      </c>
      <c r="B1474" s="94" t="s">
        <v>4977</v>
      </c>
      <c r="C1474" s="89" t="s">
        <v>5396</v>
      </c>
      <c r="D1474" s="91" t="s">
        <v>5447</v>
      </c>
    </row>
    <row r="1475" spans="1:4" x14ac:dyDescent="0.25">
      <c r="A1475" s="92">
        <v>16470281</v>
      </c>
      <c r="B1475" s="94" t="s">
        <v>4977</v>
      </c>
      <c r="C1475" s="89" t="s">
        <v>2689</v>
      </c>
      <c r="D1475" s="91" t="s">
        <v>5445</v>
      </c>
    </row>
    <row r="1476" spans="1:4" x14ac:dyDescent="0.25">
      <c r="A1476" s="92">
        <v>16470282</v>
      </c>
      <c r="B1476" s="94" t="s">
        <v>4977</v>
      </c>
      <c r="C1476" s="89" t="s">
        <v>2667</v>
      </c>
      <c r="D1476" s="91" t="s">
        <v>5447</v>
      </c>
    </row>
    <row r="1477" spans="1:4" x14ac:dyDescent="0.25">
      <c r="A1477" s="92">
        <v>16470283</v>
      </c>
      <c r="B1477" s="94" t="s">
        <v>4977</v>
      </c>
      <c r="C1477" s="89" t="s">
        <v>4603</v>
      </c>
      <c r="D1477" s="91" t="s">
        <v>5445</v>
      </c>
    </row>
    <row r="1478" spans="1:4" x14ac:dyDescent="0.25">
      <c r="A1478" s="92">
        <v>16470284</v>
      </c>
      <c r="B1478" s="94" t="s">
        <v>4977</v>
      </c>
      <c r="C1478" s="89" t="s">
        <v>2684</v>
      </c>
      <c r="D1478" s="91" t="s">
        <v>5447</v>
      </c>
    </row>
    <row r="1479" spans="1:4" x14ac:dyDescent="0.25">
      <c r="A1479" s="92">
        <v>16470285</v>
      </c>
      <c r="B1479" s="94" t="s">
        <v>4977</v>
      </c>
      <c r="C1479" s="89" t="s">
        <v>2679</v>
      </c>
      <c r="D1479" s="91" t="s">
        <v>5445</v>
      </c>
    </row>
    <row r="1480" spans="1:4" x14ac:dyDescent="0.25">
      <c r="A1480" s="92">
        <v>16470286</v>
      </c>
      <c r="B1480" s="94" t="s">
        <v>4977</v>
      </c>
      <c r="C1480" s="89" t="s">
        <v>2691</v>
      </c>
      <c r="D1480" s="91" t="s">
        <v>5447</v>
      </c>
    </row>
    <row r="1481" spans="1:4" x14ac:dyDescent="0.25">
      <c r="A1481" s="92">
        <v>16470287</v>
      </c>
      <c r="B1481" s="94" t="s">
        <v>4977</v>
      </c>
      <c r="C1481" s="89" t="s">
        <v>2694</v>
      </c>
      <c r="D1481" s="91" t="s">
        <v>5447</v>
      </c>
    </row>
    <row r="1482" spans="1:4" x14ac:dyDescent="0.25">
      <c r="A1482" s="92">
        <v>16470288</v>
      </c>
      <c r="B1482" s="94" t="s">
        <v>4977</v>
      </c>
      <c r="C1482" s="89" t="s">
        <v>2663</v>
      </c>
      <c r="D1482" s="91" t="s">
        <v>5447</v>
      </c>
    </row>
    <row r="1483" spans="1:4" x14ac:dyDescent="0.25">
      <c r="A1483" s="92">
        <v>16470289</v>
      </c>
      <c r="B1483" s="94" t="s">
        <v>4977</v>
      </c>
      <c r="C1483" s="89" t="s">
        <v>2705</v>
      </c>
      <c r="D1483" s="91" t="s">
        <v>5446</v>
      </c>
    </row>
    <row r="1484" spans="1:4" x14ac:dyDescent="0.25">
      <c r="A1484" s="92">
        <v>16470290</v>
      </c>
      <c r="B1484" s="94" t="s">
        <v>4977</v>
      </c>
      <c r="C1484" s="89" t="s">
        <v>2675</v>
      </c>
      <c r="D1484" s="91" t="s">
        <v>5447</v>
      </c>
    </row>
    <row r="1485" spans="1:4" x14ac:dyDescent="0.25">
      <c r="A1485" s="92">
        <v>16470291</v>
      </c>
      <c r="B1485" s="94" t="s">
        <v>4975</v>
      </c>
      <c r="C1485" s="89" t="s">
        <v>2530</v>
      </c>
      <c r="D1485" s="91" t="s">
        <v>5447</v>
      </c>
    </row>
    <row r="1486" spans="1:4" x14ac:dyDescent="0.25">
      <c r="A1486" s="92">
        <v>16470292</v>
      </c>
      <c r="B1486" s="94" t="s">
        <v>4977</v>
      </c>
      <c r="C1486" s="89" t="s">
        <v>2701</v>
      </c>
      <c r="D1486" s="91" t="s">
        <v>5445</v>
      </c>
    </row>
    <row r="1487" spans="1:4" x14ac:dyDescent="0.25">
      <c r="A1487" s="92">
        <v>16470293</v>
      </c>
      <c r="B1487" s="94" t="s">
        <v>4977</v>
      </c>
      <c r="C1487" s="89" t="s">
        <v>2704</v>
      </c>
      <c r="D1487" s="91" t="s">
        <v>5447</v>
      </c>
    </row>
    <row r="1488" spans="1:4" x14ac:dyDescent="0.25">
      <c r="A1488" s="92">
        <v>16470294</v>
      </c>
      <c r="B1488" s="94" t="s">
        <v>4977</v>
      </c>
      <c r="C1488" s="89" t="s">
        <v>2682</v>
      </c>
      <c r="D1488" s="91" t="s">
        <v>5447</v>
      </c>
    </row>
    <row r="1489" spans="1:4" x14ac:dyDescent="0.25">
      <c r="A1489" s="92">
        <v>16470295</v>
      </c>
      <c r="B1489" s="94" t="s">
        <v>4977</v>
      </c>
      <c r="C1489" s="89" t="s">
        <v>2707</v>
      </c>
      <c r="D1489" s="91" t="s">
        <v>5447</v>
      </c>
    </row>
    <row r="1490" spans="1:4" x14ac:dyDescent="0.25">
      <c r="A1490" s="92">
        <v>16470296</v>
      </c>
      <c r="B1490" s="94" t="s">
        <v>4977</v>
      </c>
      <c r="C1490" s="89" t="s">
        <v>2687</v>
      </c>
      <c r="D1490" s="91" t="s">
        <v>5447</v>
      </c>
    </row>
    <row r="1491" spans="1:4" x14ac:dyDescent="0.25">
      <c r="A1491" s="92">
        <v>16470297</v>
      </c>
      <c r="B1491" s="94" t="s">
        <v>4984</v>
      </c>
      <c r="C1491" s="89" t="s">
        <v>2640</v>
      </c>
      <c r="D1491" s="91" t="s">
        <v>5447</v>
      </c>
    </row>
    <row r="1492" spans="1:4" x14ac:dyDescent="0.25">
      <c r="A1492" s="92">
        <v>16470298</v>
      </c>
      <c r="B1492" s="94" t="s">
        <v>4984</v>
      </c>
      <c r="C1492" s="89" t="s">
        <v>2631</v>
      </c>
      <c r="D1492" s="91" t="s">
        <v>5447</v>
      </c>
    </row>
    <row r="1493" spans="1:4" x14ac:dyDescent="0.25">
      <c r="A1493" s="92">
        <v>16470299</v>
      </c>
      <c r="B1493" s="94" t="s">
        <v>4984</v>
      </c>
      <c r="C1493" s="89" t="s">
        <v>5397</v>
      </c>
      <c r="D1493" s="91" t="s">
        <v>5447</v>
      </c>
    </row>
    <row r="1494" spans="1:4" x14ac:dyDescent="0.25">
      <c r="A1494" s="92">
        <v>16470300</v>
      </c>
      <c r="B1494" s="94" t="s">
        <v>4977</v>
      </c>
      <c r="C1494" s="89" t="s">
        <v>2697</v>
      </c>
      <c r="D1494" s="91" t="s">
        <v>5447</v>
      </c>
    </row>
    <row r="1495" spans="1:4" x14ac:dyDescent="0.25">
      <c r="A1495" s="92">
        <v>16470301</v>
      </c>
      <c r="B1495" s="94" t="s">
        <v>4977</v>
      </c>
      <c r="C1495" s="89" t="s">
        <v>2680</v>
      </c>
      <c r="D1495" s="91" t="s">
        <v>5447</v>
      </c>
    </row>
    <row r="1496" spans="1:4" x14ac:dyDescent="0.25">
      <c r="A1496" s="92">
        <v>16470302</v>
      </c>
      <c r="B1496" s="94" t="s">
        <v>4977</v>
      </c>
      <c r="C1496" s="89" t="s">
        <v>2670</v>
      </c>
      <c r="D1496" s="91" t="s">
        <v>5447</v>
      </c>
    </row>
    <row r="1497" spans="1:4" x14ac:dyDescent="0.25">
      <c r="A1497" s="92">
        <v>16470303</v>
      </c>
      <c r="B1497" s="94" t="s">
        <v>4977</v>
      </c>
      <c r="C1497" s="89" t="s">
        <v>2668</v>
      </c>
      <c r="D1497" s="91" t="s">
        <v>5447</v>
      </c>
    </row>
    <row r="1498" spans="1:4" x14ac:dyDescent="0.25">
      <c r="A1498" s="92">
        <v>16470304</v>
      </c>
      <c r="B1498" s="94" t="s">
        <v>4971</v>
      </c>
      <c r="C1498" s="89" t="s">
        <v>2402</v>
      </c>
      <c r="D1498" s="91" t="s">
        <v>5447</v>
      </c>
    </row>
    <row r="1499" spans="1:4" x14ac:dyDescent="0.25">
      <c r="A1499" s="92">
        <v>16470305</v>
      </c>
      <c r="B1499" s="94" t="s">
        <v>4977</v>
      </c>
      <c r="C1499" s="89" t="s">
        <v>2700</v>
      </c>
      <c r="D1499" s="91" t="s">
        <v>5446</v>
      </c>
    </row>
    <row r="1500" spans="1:4" x14ac:dyDescent="0.25">
      <c r="A1500" s="92">
        <v>16470306</v>
      </c>
      <c r="B1500" s="94" t="s">
        <v>4977</v>
      </c>
      <c r="C1500" s="89" t="s">
        <v>2678</v>
      </c>
      <c r="D1500" s="91" t="s">
        <v>5447</v>
      </c>
    </row>
    <row r="1501" spans="1:4" x14ac:dyDescent="0.25">
      <c r="A1501" s="92">
        <v>16470307</v>
      </c>
      <c r="B1501" s="94" t="s">
        <v>4984</v>
      </c>
      <c r="C1501" s="89" t="s">
        <v>2606</v>
      </c>
      <c r="D1501" s="91" t="s">
        <v>5447</v>
      </c>
    </row>
    <row r="1502" spans="1:4" x14ac:dyDescent="0.25">
      <c r="A1502" s="92">
        <v>16470308</v>
      </c>
      <c r="B1502" s="94" t="s">
        <v>4984</v>
      </c>
      <c r="C1502" s="89" t="s">
        <v>2600</v>
      </c>
      <c r="D1502" s="91" t="s">
        <v>5447</v>
      </c>
    </row>
    <row r="1503" spans="1:4" x14ac:dyDescent="0.25">
      <c r="A1503" s="92">
        <v>16470309</v>
      </c>
      <c r="B1503" s="94" t="s">
        <v>4984</v>
      </c>
      <c r="C1503" s="89" t="s">
        <v>2632</v>
      </c>
      <c r="D1503" s="91" t="s">
        <v>5446</v>
      </c>
    </row>
    <row r="1504" spans="1:4" x14ac:dyDescent="0.25">
      <c r="A1504" s="92">
        <v>16470310</v>
      </c>
      <c r="B1504" s="94" t="s">
        <v>4971</v>
      </c>
      <c r="C1504" s="89" t="s">
        <v>2139</v>
      </c>
      <c r="D1504" s="91" t="s">
        <v>5447</v>
      </c>
    </row>
    <row r="1505" spans="1:4" x14ac:dyDescent="0.25">
      <c r="A1505" s="92">
        <v>16470311</v>
      </c>
      <c r="B1505" s="94" t="s">
        <v>4977</v>
      </c>
      <c r="C1505" s="89" t="s">
        <v>2686</v>
      </c>
      <c r="D1505" s="91" t="s">
        <v>5447</v>
      </c>
    </row>
    <row r="1506" spans="1:4" x14ac:dyDescent="0.25">
      <c r="A1506" s="92">
        <v>16470312</v>
      </c>
      <c r="B1506" s="94" t="s">
        <v>4984</v>
      </c>
      <c r="C1506" s="89" t="s">
        <v>2614</v>
      </c>
      <c r="D1506" s="91" t="s">
        <v>5446</v>
      </c>
    </row>
    <row r="1507" spans="1:4" x14ac:dyDescent="0.25">
      <c r="A1507" s="92">
        <v>16470313</v>
      </c>
      <c r="B1507" s="94" t="s">
        <v>4977</v>
      </c>
      <c r="C1507" s="89" t="s">
        <v>2709</v>
      </c>
      <c r="D1507" s="91" t="s">
        <v>5445</v>
      </c>
    </row>
    <row r="1508" spans="1:4" x14ac:dyDescent="0.25">
      <c r="A1508" s="92">
        <v>16470314</v>
      </c>
      <c r="B1508" s="94" t="s">
        <v>4984</v>
      </c>
      <c r="C1508" s="89" t="s">
        <v>2636</v>
      </c>
      <c r="D1508" s="91" t="s">
        <v>5447</v>
      </c>
    </row>
    <row r="1509" spans="1:4" x14ac:dyDescent="0.25">
      <c r="A1509" s="92">
        <v>16470315</v>
      </c>
      <c r="B1509" s="94" t="s">
        <v>4984</v>
      </c>
      <c r="C1509" s="89" t="s">
        <v>2618</v>
      </c>
      <c r="D1509" s="91" t="s">
        <v>5447</v>
      </c>
    </row>
    <row r="1510" spans="1:4" x14ac:dyDescent="0.25">
      <c r="A1510" s="92">
        <v>16470316</v>
      </c>
      <c r="B1510" s="94" t="s">
        <v>4984</v>
      </c>
      <c r="C1510" s="89" t="s">
        <v>2604</v>
      </c>
      <c r="D1510" s="91" t="s">
        <v>5447</v>
      </c>
    </row>
    <row r="1511" spans="1:4" x14ac:dyDescent="0.25">
      <c r="A1511" s="92">
        <v>16470317</v>
      </c>
      <c r="B1511" s="94" t="s">
        <v>4984</v>
      </c>
      <c r="C1511" s="89" t="s">
        <v>2609</v>
      </c>
      <c r="D1511" s="91" t="s">
        <v>5447</v>
      </c>
    </row>
    <row r="1512" spans="1:4" x14ac:dyDescent="0.25">
      <c r="A1512" s="92">
        <v>16470318</v>
      </c>
      <c r="B1512" s="94" t="s">
        <v>4984</v>
      </c>
      <c r="C1512" s="89" t="s">
        <v>2642</v>
      </c>
      <c r="D1512" s="91" t="s">
        <v>5447</v>
      </c>
    </row>
    <row r="1513" spans="1:4" x14ac:dyDescent="0.25">
      <c r="A1513" s="82">
        <v>16470319</v>
      </c>
      <c r="B1513" s="94" t="s">
        <v>4984</v>
      </c>
      <c r="C1513" s="89" t="s">
        <v>2617</v>
      </c>
      <c r="D1513" s="91" t="s">
        <v>5445</v>
      </c>
    </row>
    <row r="1514" spans="1:4" x14ac:dyDescent="0.25">
      <c r="A1514" s="92">
        <v>16470320</v>
      </c>
      <c r="B1514" s="94" t="s">
        <v>4984</v>
      </c>
      <c r="C1514" s="89" t="s">
        <v>2637</v>
      </c>
      <c r="D1514" s="91" t="s">
        <v>5447</v>
      </c>
    </row>
    <row r="1515" spans="1:4" x14ac:dyDescent="0.25">
      <c r="A1515" s="82">
        <v>16470321</v>
      </c>
      <c r="B1515" s="94" t="s">
        <v>4984</v>
      </c>
      <c r="C1515" s="89" t="s">
        <v>2610</v>
      </c>
      <c r="D1515" s="91" t="s">
        <v>5445</v>
      </c>
    </row>
    <row r="1516" spans="1:4" x14ac:dyDescent="0.25">
      <c r="A1516" s="92">
        <v>16470322</v>
      </c>
      <c r="B1516" s="94" t="s">
        <v>4984</v>
      </c>
      <c r="C1516" s="89" t="s">
        <v>2641</v>
      </c>
      <c r="D1516" s="91" t="s">
        <v>5447</v>
      </c>
    </row>
    <row r="1517" spans="1:4" x14ac:dyDescent="0.25">
      <c r="A1517" s="92">
        <v>16470323</v>
      </c>
      <c r="B1517" s="94" t="s">
        <v>4984</v>
      </c>
      <c r="C1517" s="89" t="s">
        <v>2611</v>
      </c>
      <c r="D1517" s="91" t="s">
        <v>5447</v>
      </c>
    </row>
    <row r="1518" spans="1:4" x14ac:dyDescent="0.25">
      <c r="A1518" s="92">
        <v>16470324</v>
      </c>
      <c r="B1518" s="94" t="s">
        <v>4984</v>
      </c>
      <c r="C1518" s="89" t="s">
        <v>2628</v>
      </c>
      <c r="D1518" s="91" t="s">
        <v>5447</v>
      </c>
    </row>
    <row r="1519" spans="1:4" x14ac:dyDescent="0.25">
      <c r="A1519" s="92">
        <v>16470325</v>
      </c>
      <c r="B1519" s="94" t="s">
        <v>4984</v>
      </c>
      <c r="C1519" s="89" t="s">
        <v>2624</v>
      </c>
      <c r="D1519" s="91" t="s">
        <v>5447</v>
      </c>
    </row>
    <row r="1520" spans="1:4" x14ac:dyDescent="0.25">
      <c r="A1520" s="92">
        <v>16470326</v>
      </c>
      <c r="B1520" s="94" t="s">
        <v>4984</v>
      </c>
      <c r="C1520" s="89" t="s">
        <v>2639</v>
      </c>
      <c r="D1520" s="91" t="s">
        <v>5445</v>
      </c>
    </row>
    <row r="1521" spans="1:4" x14ac:dyDescent="0.25">
      <c r="A1521" s="92">
        <v>16470327</v>
      </c>
      <c r="B1521" s="94" t="s">
        <v>4984</v>
      </c>
      <c r="C1521" s="89" t="s">
        <v>2643</v>
      </c>
      <c r="D1521" s="91" t="s">
        <v>5447</v>
      </c>
    </row>
    <row r="1522" spans="1:4" x14ac:dyDescent="0.25">
      <c r="A1522" s="92">
        <v>16470328</v>
      </c>
      <c r="B1522" s="94" t="s">
        <v>4984</v>
      </c>
      <c r="C1522" s="89" t="s">
        <v>2621</v>
      </c>
      <c r="D1522" s="91" t="s">
        <v>5445</v>
      </c>
    </row>
    <row r="1523" spans="1:4" x14ac:dyDescent="0.25">
      <c r="A1523" s="92">
        <v>16470329</v>
      </c>
      <c r="B1523" s="94" t="s">
        <v>4984</v>
      </c>
      <c r="C1523" s="89" t="s">
        <v>2626</v>
      </c>
      <c r="D1523" s="91" t="s">
        <v>5445</v>
      </c>
    </row>
    <row r="1524" spans="1:4" x14ac:dyDescent="0.25">
      <c r="A1524" s="92">
        <v>16470330</v>
      </c>
      <c r="B1524" s="94" t="s">
        <v>4984</v>
      </c>
      <c r="C1524" s="89" t="s">
        <v>5398</v>
      </c>
      <c r="D1524" s="91" t="s">
        <v>5447</v>
      </c>
    </row>
    <row r="1525" spans="1:4" x14ac:dyDescent="0.25">
      <c r="A1525" s="92">
        <v>16470331</v>
      </c>
      <c r="B1525" s="94" t="s">
        <v>4984</v>
      </c>
      <c r="C1525" s="89" t="s">
        <v>2608</v>
      </c>
      <c r="D1525" s="91" t="s">
        <v>5445</v>
      </c>
    </row>
    <row r="1526" spans="1:4" x14ac:dyDescent="0.25">
      <c r="A1526" s="92">
        <v>16470332</v>
      </c>
      <c r="B1526" s="94" t="s">
        <v>4984</v>
      </c>
      <c r="C1526" s="89" t="s">
        <v>2620</v>
      </c>
      <c r="D1526" s="91" t="s">
        <v>5447</v>
      </c>
    </row>
    <row r="1527" spans="1:4" x14ac:dyDescent="0.25">
      <c r="A1527" s="92">
        <v>16470333</v>
      </c>
      <c r="B1527" s="94" t="s">
        <v>4984</v>
      </c>
      <c r="C1527" s="89" t="s">
        <v>2623</v>
      </c>
      <c r="D1527" s="91" t="s">
        <v>5447</v>
      </c>
    </row>
    <row r="1528" spans="1:4" x14ac:dyDescent="0.25">
      <c r="A1528" s="92">
        <v>16470334</v>
      </c>
      <c r="B1528" s="94" t="s">
        <v>4984</v>
      </c>
      <c r="C1528" s="89" t="s">
        <v>2638</v>
      </c>
      <c r="D1528" s="91" t="s">
        <v>5447</v>
      </c>
    </row>
    <row r="1529" spans="1:4" x14ac:dyDescent="0.25">
      <c r="A1529" s="92">
        <v>16470335</v>
      </c>
      <c r="B1529" s="94" t="s">
        <v>4984</v>
      </c>
      <c r="C1529" s="89" t="s">
        <v>5399</v>
      </c>
      <c r="D1529" s="91" t="s">
        <v>5447</v>
      </c>
    </row>
    <row r="1530" spans="1:4" x14ac:dyDescent="0.25">
      <c r="A1530" s="92">
        <v>16470336</v>
      </c>
      <c r="B1530" s="94" t="s">
        <v>4984</v>
      </c>
      <c r="C1530" s="89" t="s">
        <v>2615</v>
      </c>
      <c r="D1530" s="91" t="s">
        <v>5447</v>
      </c>
    </row>
    <row r="1531" spans="1:4" x14ac:dyDescent="0.25">
      <c r="A1531" s="92">
        <v>16470337</v>
      </c>
      <c r="B1531" s="94" t="s">
        <v>4984</v>
      </c>
      <c r="C1531" s="89" t="s">
        <v>2627</v>
      </c>
      <c r="D1531" s="91" t="s">
        <v>5445</v>
      </c>
    </row>
    <row r="1532" spans="1:4" x14ac:dyDescent="0.25">
      <c r="A1532" s="92">
        <v>16470338</v>
      </c>
      <c r="B1532" s="94" t="s">
        <v>4984</v>
      </c>
      <c r="C1532" s="89" t="s">
        <v>2616</v>
      </c>
      <c r="D1532" s="91" t="s">
        <v>5447</v>
      </c>
    </row>
    <row r="1533" spans="1:4" x14ac:dyDescent="0.25">
      <c r="A1533" s="92">
        <v>16470339</v>
      </c>
      <c r="B1533" s="94" t="s">
        <v>4984</v>
      </c>
      <c r="C1533" s="89" t="s">
        <v>2619</v>
      </c>
      <c r="D1533" s="91" t="s">
        <v>5447</v>
      </c>
    </row>
    <row r="1534" spans="1:4" x14ac:dyDescent="0.25">
      <c r="A1534" s="92">
        <v>16470340</v>
      </c>
      <c r="B1534" s="94" t="s">
        <v>4984</v>
      </c>
      <c r="C1534" s="89" t="s">
        <v>4670</v>
      </c>
      <c r="D1534" s="91" t="s">
        <v>5446</v>
      </c>
    </row>
    <row r="1535" spans="1:4" x14ac:dyDescent="0.25">
      <c r="A1535" s="92">
        <v>16470341</v>
      </c>
      <c r="B1535" s="94" t="s">
        <v>4984</v>
      </c>
      <c r="C1535" s="89" t="s">
        <v>2634</v>
      </c>
      <c r="D1535" s="91" t="s">
        <v>5445</v>
      </c>
    </row>
    <row r="1536" spans="1:4" x14ac:dyDescent="0.25">
      <c r="A1536" s="92">
        <v>16470342</v>
      </c>
      <c r="B1536" s="94" t="s">
        <v>4984</v>
      </c>
      <c r="C1536" s="89" t="s">
        <v>2613</v>
      </c>
      <c r="D1536" s="91" t="s">
        <v>5445</v>
      </c>
    </row>
    <row r="1537" spans="1:4" x14ac:dyDescent="0.25">
      <c r="A1537" s="92">
        <v>16470343</v>
      </c>
      <c r="B1537" s="94" t="s">
        <v>4984</v>
      </c>
      <c r="C1537" s="89" t="s">
        <v>2607</v>
      </c>
      <c r="D1537" s="91" t="s">
        <v>5447</v>
      </c>
    </row>
    <row r="1538" spans="1:4" x14ac:dyDescent="0.25">
      <c r="A1538" s="92">
        <v>16470344</v>
      </c>
      <c r="B1538" s="94" t="s">
        <v>4971</v>
      </c>
      <c r="C1538" s="89" t="s">
        <v>2416</v>
      </c>
      <c r="D1538" s="91" t="s">
        <v>5446</v>
      </c>
    </row>
    <row r="1539" spans="1:4" x14ac:dyDescent="0.25">
      <c r="A1539" s="92">
        <v>16470345</v>
      </c>
      <c r="B1539" s="94" t="s">
        <v>4971</v>
      </c>
      <c r="C1539" s="89" t="s">
        <v>2415</v>
      </c>
      <c r="D1539" s="91" t="s">
        <v>5447</v>
      </c>
    </row>
    <row r="1540" spans="1:4" x14ac:dyDescent="0.25">
      <c r="A1540" s="92">
        <v>16470346</v>
      </c>
      <c r="B1540" s="94" t="s">
        <v>4981</v>
      </c>
      <c r="C1540" s="89" t="s">
        <v>2593</v>
      </c>
      <c r="D1540" s="91" t="s">
        <v>5447</v>
      </c>
    </row>
    <row r="1541" spans="1:4" x14ac:dyDescent="0.25">
      <c r="A1541" s="92">
        <v>16470347</v>
      </c>
      <c r="B1541" s="94" t="s">
        <v>4966</v>
      </c>
      <c r="C1541" s="89" t="s">
        <v>2456</v>
      </c>
      <c r="D1541" s="91" t="s">
        <v>5447</v>
      </c>
    </row>
    <row r="1542" spans="1:4" x14ac:dyDescent="0.25">
      <c r="A1542" s="92">
        <v>16470348</v>
      </c>
      <c r="B1542" s="94" t="s">
        <v>4984</v>
      </c>
      <c r="C1542" s="89" t="s">
        <v>2605</v>
      </c>
      <c r="D1542" s="91" t="s">
        <v>5445</v>
      </c>
    </row>
    <row r="1543" spans="1:4" x14ac:dyDescent="0.25">
      <c r="A1543" s="92">
        <v>16470349</v>
      </c>
      <c r="B1543" s="94" t="s">
        <v>4981</v>
      </c>
      <c r="C1543" s="89" t="s">
        <v>2579</v>
      </c>
      <c r="D1543" s="91" t="s">
        <v>5447</v>
      </c>
    </row>
    <row r="1544" spans="1:4" x14ac:dyDescent="0.25">
      <c r="A1544" s="92">
        <v>16470350</v>
      </c>
      <c r="B1544" s="94" t="s">
        <v>4977</v>
      </c>
      <c r="C1544" s="89" t="s">
        <v>2702</v>
      </c>
      <c r="D1544" s="91" t="s">
        <v>5445</v>
      </c>
    </row>
    <row r="1545" spans="1:4" x14ac:dyDescent="0.25">
      <c r="A1545" s="92">
        <v>16470351</v>
      </c>
      <c r="B1545" s="94" t="s">
        <v>4981</v>
      </c>
      <c r="C1545" s="89" t="s">
        <v>1531</v>
      </c>
      <c r="D1545" s="91" t="s">
        <v>5447</v>
      </c>
    </row>
    <row r="1546" spans="1:4" x14ac:dyDescent="0.25">
      <c r="A1546" s="92">
        <v>16470352</v>
      </c>
      <c r="B1546" s="94" t="s">
        <v>4984</v>
      </c>
      <c r="C1546" s="89" t="s">
        <v>2635</v>
      </c>
      <c r="D1546" s="91" t="s">
        <v>5447</v>
      </c>
    </row>
    <row r="1547" spans="1:4" x14ac:dyDescent="0.25">
      <c r="A1547" s="92">
        <v>16470353</v>
      </c>
      <c r="B1547" s="94" t="s">
        <v>4984</v>
      </c>
      <c r="C1547" s="89" t="s">
        <v>2645</v>
      </c>
      <c r="D1547" s="91" t="s">
        <v>5445</v>
      </c>
    </row>
    <row r="1548" spans="1:4" x14ac:dyDescent="0.25">
      <c r="A1548" s="92">
        <v>16470354</v>
      </c>
      <c r="B1548" s="94" t="s">
        <v>4981</v>
      </c>
      <c r="C1548" s="89" t="s">
        <v>4583</v>
      </c>
      <c r="D1548" s="91" t="s">
        <v>5445</v>
      </c>
    </row>
    <row r="1549" spans="1:4" x14ac:dyDescent="0.25">
      <c r="A1549" s="82">
        <v>16470355</v>
      </c>
      <c r="B1549" s="94" t="s">
        <v>4981</v>
      </c>
      <c r="C1549" s="89" t="s">
        <v>2596</v>
      </c>
      <c r="D1549" s="91" t="s">
        <v>5445</v>
      </c>
    </row>
    <row r="1550" spans="1:4" x14ac:dyDescent="0.25">
      <c r="A1550" s="92">
        <v>16470356</v>
      </c>
      <c r="B1550" s="94" t="s">
        <v>4981</v>
      </c>
      <c r="C1550" s="89" t="s">
        <v>2586</v>
      </c>
      <c r="D1550" s="91" t="s">
        <v>5447</v>
      </c>
    </row>
    <row r="1551" spans="1:4" x14ac:dyDescent="0.25">
      <c r="A1551" s="92">
        <v>16470357</v>
      </c>
      <c r="B1551" s="94" t="s">
        <v>4981</v>
      </c>
      <c r="C1551" s="89" t="s">
        <v>2572</v>
      </c>
      <c r="D1551" s="91" t="s">
        <v>5445</v>
      </c>
    </row>
    <row r="1552" spans="1:4" x14ac:dyDescent="0.25">
      <c r="A1552" s="92">
        <v>16470358</v>
      </c>
      <c r="B1552" s="94" t="s">
        <v>4977</v>
      </c>
      <c r="C1552" s="89" t="s">
        <v>2673</v>
      </c>
      <c r="D1552" s="91" t="s">
        <v>5447</v>
      </c>
    </row>
    <row r="1553" spans="1:4" x14ac:dyDescent="0.25">
      <c r="A1553" s="92">
        <v>16470359</v>
      </c>
      <c r="B1553" s="94" t="s">
        <v>4981</v>
      </c>
      <c r="C1553" s="89" t="s">
        <v>2577</v>
      </c>
      <c r="D1553" s="91" t="s">
        <v>5447</v>
      </c>
    </row>
    <row r="1554" spans="1:4" x14ac:dyDescent="0.25">
      <c r="A1554" s="92">
        <v>16470360</v>
      </c>
      <c r="B1554" s="94" t="s">
        <v>4977</v>
      </c>
      <c r="C1554" s="89" t="s">
        <v>2692</v>
      </c>
      <c r="D1554" s="91" t="s">
        <v>5447</v>
      </c>
    </row>
    <row r="1555" spans="1:4" x14ac:dyDescent="0.25">
      <c r="A1555" s="92">
        <v>16470361</v>
      </c>
      <c r="B1555" s="94" t="s">
        <v>4981</v>
      </c>
      <c r="C1555" s="89" t="s">
        <v>2565</v>
      </c>
      <c r="D1555" s="91" t="s">
        <v>5447</v>
      </c>
    </row>
    <row r="1556" spans="1:4" x14ac:dyDescent="0.25">
      <c r="A1556" s="92">
        <v>16470362</v>
      </c>
      <c r="B1556" s="94" t="s">
        <v>4981</v>
      </c>
      <c r="C1556" s="89" t="s">
        <v>2578</v>
      </c>
      <c r="D1556" s="91" t="s">
        <v>5447</v>
      </c>
    </row>
    <row r="1557" spans="1:4" x14ac:dyDescent="0.25">
      <c r="A1557" s="92">
        <v>16470363</v>
      </c>
      <c r="B1557" s="94" t="s">
        <v>4981</v>
      </c>
      <c r="C1557" s="89" t="s">
        <v>2583</v>
      </c>
      <c r="D1557" s="91" t="s">
        <v>5447</v>
      </c>
    </row>
    <row r="1558" spans="1:4" x14ac:dyDescent="0.25">
      <c r="A1558" s="82">
        <v>16470364</v>
      </c>
      <c r="B1558" s="94" t="s">
        <v>4981</v>
      </c>
      <c r="C1558" s="89" t="s">
        <v>2581</v>
      </c>
      <c r="D1558" s="91" t="s">
        <v>5445</v>
      </c>
    </row>
    <row r="1559" spans="1:4" x14ac:dyDescent="0.25">
      <c r="A1559" s="92">
        <v>16470365</v>
      </c>
      <c r="B1559" s="94" t="s">
        <v>4981</v>
      </c>
      <c r="C1559" s="89" t="s">
        <v>2575</v>
      </c>
      <c r="D1559" s="91" t="s">
        <v>5447</v>
      </c>
    </row>
    <row r="1560" spans="1:4" x14ac:dyDescent="0.25">
      <c r="A1560" s="82">
        <v>16470366</v>
      </c>
      <c r="B1560" s="94" t="s">
        <v>4981</v>
      </c>
      <c r="C1560" s="89" t="s">
        <v>4584</v>
      </c>
      <c r="D1560" s="91" t="s">
        <v>5445</v>
      </c>
    </row>
    <row r="1561" spans="1:4" x14ac:dyDescent="0.25">
      <c r="A1561" s="92">
        <v>16470367</v>
      </c>
      <c r="B1561" s="94" t="s">
        <v>4981</v>
      </c>
      <c r="C1561" s="89" t="s">
        <v>1850</v>
      </c>
      <c r="D1561" s="91" t="s">
        <v>5446</v>
      </c>
    </row>
    <row r="1562" spans="1:4" x14ac:dyDescent="0.25">
      <c r="A1562" s="92">
        <v>16470368</v>
      </c>
      <c r="B1562" s="94" t="s">
        <v>4981</v>
      </c>
      <c r="C1562" s="89" t="s">
        <v>2588</v>
      </c>
      <c r="D1562" s="91" t="s">
        <v>5447</v>
      </c>
    </row>
    <row r="1563" spans="1:4" x14ac:dyDescent="0.25">
      <c r="A1563" s="92">
        <v>16470369</v>
      </c>
      <c r="B1563" s="94" t="s">
        <v>4984</v>
      </c>
      <c r="C1563" s="89" t="s">
        <v>2601</v>
      </c>
      <c r="D1563" s="91" t="s">
        <v>5445</v>
      </c>
    </row>
    <row r="1564" spans="1:4" x14ac:dyDescent="0.25">
      <c r="A1564" s="82">
        <v>16470370</v>
      </c>
      <c r="B1564" s="94" t="s">
        <v>4981</v>
      </c>
      <c r="C1564" s="89" t="s">
        <v>2584</v>
      </c>
      <c r="D1564" s="91" t="s">
        <v>5445</v>
      </c>
    </row>
    <row r="1565" spans="1:4" x14ac:dyDescent="0.25">
      <c r="A1565" s="92">
        <v>16470371</v>
      </c>
      <c r="B1565" s="94" t="s">
        <v>4981</v>
      </c>
      <c r="C1565" s="89" t="s">
        <v>5400</v>
      </c>
      <c r="D1565" s="91" t="s">
        <v>5447</v>
      </c>
    </row>
    <row r="1566" spans="1:4" x14ac:dyDescent="0.25">
      <c r="A1566" s="92">
        <v>16470372</v>
      </c>
      <c r="B1566" s="94" t="s">
        <v>4981</v>
      </c>
      <c r="C1566" s="89" t="s">
        <v>2592</v>
      </c>
      <c r="D1566" s="91" t="s">
        <v>5447</v>
      </c>
    </row>
    <row r="1567" spans="1:4" x14ac:dyDescent="0.25">
      <c r="A1567" s="82">
        <v>16470373</v>
      </c>
      <c r="B1567" s="94" t="s">
        <v>4981</v>
      </c>
      <c r="C1567" s="89" t="s">
        <v>2569</v>
      </c>
      <c r="D1567" s="91" t="s">
        <v>5445</v>
      </c>
    </row>
    <row r="1568" spans="1:4" x14ac:dyDescent="0.25">
      <c r="A1568" s="92">
        <v>16470374</v>
      </c>
      <c r="B1568" s="94" t="s">
        <v>4981</v>
      </c>
      <c r="C1568" s="89" t="s">
        <v>2571</v>
      </c>
      <c r="D1568" s="91" t="s">
        <v>5447</v>
      </c>
    </row>
    <row r="1569" spans="1:4" x14ac:dyDescent="0.25">
      <c r="A1569" s="92">
        <v>16470375</v>
      </c>
      <c r="B1569" s="94" t="s">
        <v>4981</v>
      </c>
      <c r="C1569" s="89" t="s">
        <v>2594</v>
      </c>
      <c r="D1569" s="91" t="s">
        <v>5447</v>
      </c>
    </row>
    <row r="1570" spans="1:4" x14ac:dyDescent="0.25">
      <c r="A1570" s="92">
        <v>16470376</v>
      </c>
      <c r="B1570" s="94" t="s">
        <v>4981</v>
      </c>
      <c r="C1570" s="89" t="s">
        <v>2566</v>
      </c>
      <c r="D1570" s="91" t="s">
        <v>5447</v>
      </c>
    </row>
    <row r="1571" spans="1:4" x14ac:dyDescent="0.25">
      <c r="A1571" s="82">
        <v>16470377</v>
      </c>
      <c r="B1571" s="94" t="s">
        <v>4981</v>
      </c>
      <c r="C1571" s="89" t="s">
        <v>2590</v>
      </c>
      <c r="D1571" s="91" t="s">
        <v>5445</v>
      </c>
    </row>
    <row r="1572" spans="1:4" x14ac:dyDescent="0.25">
      <c r="A1572" s="82">
        <v>16470378</v>
      </c>
      <c r="B1572" s="94" t="s">
        <v>4981</v>
      </c>
      <c r="C1572" s="89" t="s">
        <v>2589</v>
      </c>
      <c r="D1572" s="91" t="s">
        <v>5445</v>
      </c>
    </row>
    <row r="1573" spans="1:4" x14ac:dyDescent="0.25">
      <c r="A1573" s="92">
        <v>16470379</v>
      </c>
      <c r="B1573" s="94" t="s">
        <v>4970</v>
      </c>
      <c r="C1573" s="89" t="s">
        <v>2495</v>
      </c>
      <c r="D1573" s="91" t="s">
        <v>5447</v>
      </c>
    </row>
    <row r="1574" spans="1:4" x14ac:dyDescent="0.25">
      <c r="A1574" s="92">
        <v>16470380</v>
      </c>
      <c r="B1574" s="94" t="s">
        <v>4984</v>
      </c>
      <c r="C1574" s="89" t="s">
        <v>2602</v>
      </c>
      <c r="D1574" s="91" t="s">
        <v>5445</v>
      </c>
    </row>
    <row r="1575" spans="1:4" x14ac:dyDescent="0.25">
      <c r="A1575" s="92">
        <v>16470381</v>
      </c>
      <c r="B1575" s="94" t="s">
        <v>4984</v>
      </c>
      <c r="C1575" s="89" t="s">
        <v>2625</v>
      </c>
      <c r="D1575" s="91" t="s">
        <v>5447</v>
      </c>
    </row>
    <row r="1576" spans="1:4" x14ac:dyDescent="0.25">
      <c r="A1576" s="92">
        <v>16470382</v>
      </c>
      <c r="B1576" s="94" t="s">
        <v>4984</v>
      </c>
      <c r="C1576" s="89" t="s">
        <v>2603</v>
      </c>
      <c r="D1576" s="91" t="s">
        <v>5447</v>
      </c>
    </row>
    <row r="1577" spans="1:4" x14ac:dyDescent="0.25">
      <c r="A1577" s="92">
        <v>16470383</v>
      </c>
      <c r="B1577" s="94" t="s">
        <v>4981</v>
      </c>
      <c r="C1577" s="89" t="s">
        <v>2570</v>
      </c>
      <c r="D1577" s="91" t="s">
        <v>5447</v>
      </c>
    </row>
    <row r="1578" spans="1:4" x14ac:dyDescent="0.25">
      <c r="A1578" s="92">
        <v>16470384</v>
      </c>
      <c r="B1578" s="94" t="s">
        <v>4984</v>
      </c>
      <c r="C1578" s="89" t="s">
        <v>2644</v>
      </c>
      <c r="D1578" s="91" t="s">
        <v>5447</v>
      </c>
    </row>
    <row r="1579" spans="1:4" x14ac:dyDescent="0.25">
      <c r="A1579" s="92">
        <v>16470385</v>
      </c>
      <c r="B1579" s="94" t="s">
        <v>4984</v>
      </c>
      <c r="C1579" s="89" t="s">
        <v>2630</v>
      </c>
      <c r="D1579" s="91" t="s">
        <v>5447</v>
      </c>
    </row>
    <row r="1580" spans="1:4" x14ac:dyDescent="0.25">
      <c r="A1580" s="92">
        <v>16470386</v>
      </c>
      <c r="B1580" s="94" t="s">
        <v>4981</v>
      </c>
      <c r="C1580" s="89" t="s">
        <v>2580</v>
      </c>
      <c r="D1580" s="91" t="s">
        <v>5447</v>
      </c>
    </row>
    <row r="1581" spans="1:4" x14ac:dyDescent="0.25">
      <c r="A1581" s="92">
        <v>16470387</v>
      </c>
      <c r="B1581" s="94" t="s">
        <v>4977</v>
      </c>
      <c r="C1581" s="89" t="s">
        <v>2703</v>
      </c>
      <c r="D1581" s="91" t="s">
        <v>5447</v>
      </c>
    </row>
    <row r="1582" spans="1:4" x14ac:dyDescent="0.25">
      <c r="A1582" s="92">
        <v>16470388</v>
      </c>
      <c r="B1582" s="94" t="s">
        <v>4981</v>
      </c>
      <c r="C1582" s="89" t="s">
        <v>2568</v>
      </c>
      <c r="D1582" s="91" t="s">
        <v>5447</v>
      </c>
    </row>
    <row r="1583" spans="1:4" x14ac:dyDescent="0.25">
      <c r="A1583" s="92">
        <v>16470389</v>
      </c>
      <c r="B1583" s="94" t="s">
        <v>4981</v>
      </c>
      <c r="C1583" s="89" t="s">
        <v>2574</v>
      </c>
      <c r="D1583" s="91" t="s">
        <v>5445</v>
      </c>
    </row>
    <row r="1584" spans="1:4" x14ac:dyDescent="0.25">
      <c r="A1584" s="92">
        <v>16470390</v>
      </c>
      <c r="B1584" s="94" t="s">
        <v>4981</v>
      </c>
      <c r="C1584" s="89" t="s">
        <v>2573</v>
      </c>
      <c r="D1584" s="91" t="s">
        <v>5447</v>
      </c>
    </row>
    <row r="1585" spans="1:4" x14ac:dyDescent="0.25">
      <c r="A1585" s="92">
        <v>16470391</v>
      </c>
      <c r="B1585" s="96" t="s">
        <v>4965</v>
      </c>
      <c r="C1585" s="89" t="s">
        <v>2364</v>
      </c>
      <c r="D1585" s="91" t="s">
        <v>5447</v>
      </c>
    </row>
    <row r="1586" spans="1:4" x14ac:dyDescent="0.25">
      <c r="A1586" s="92">
        <v>16470392</v>
      </c>
      <c r="B1586" s="96" t="s">
        <v>4965</v>
      </c>
      <c r="C1586" s="89" t="s">
        <v>5401</v>
      </c>
      <c r="D1586" s="91" t="s">
        <v>5447</v>
      </c>
    </row>
    <row r="1587" spans="1:4" x14ac:dyDescent="0.25">
      <c r="A1587" s="92">
        <v>16470393</v>
      </c>
      <c r="B1587" s="94" t="s">
        <v>4981</v>
      </c>
      <c r="C1587" s="89" t="s">
        <v>2576</v>
      </c>
      <c r="D1587" s="91" t="s">
        <v>5446</v>
      </c>
    </row>
    <row r="1588" spans="1:4" x14ac:dyDescent="0.25">
      <c r="A1588" s="92">
        <v>16470394</v>
      </c>
      <c r="B1588" s="94" t="s">
        <v>4966</v>
      </c>
      <c r="C1588" s="89" t="s">
        <v>2464</v>
      </c>
      <c r="D1588" s="91" t="s">
        <v>5447</v>
      </c>
    </row>
    <row r="1589" spans="1:4" x14ac:dyDescent="0.25">
      <c r="A1589" s="92">
        <v>16470395</v>
      </c>
      <c r="B1589" s="94" t="s">
        <v>4977</v>
      </c>
      <c r="C1589" s="89" t="s">
        <v>2676</v>
      </c>
      <c r="D1589" s="91" t="s">
        <v>5445</v>
      </c>
    </row>
    <row r="1590" spans="1:4" x14ac:dyDescent="0.25">
      <c r="A1590" s="92">
        <v>16470396</v>
      </c>
      <c r="B1590" s="96" t="s">
        <v>4965</v>
      </c>
      <c r="C1590" s="89" t="s">
        <v>2319</v>
      </c>
      <c r="D1590" s="91" t="s">
        <v>5447</v>
      </c>
    </row>
    <row r="1591" spans="1:4" x14ac:dyDescent="0.25">
      <c r="A1591" s="92">
        <v>16470397</v>
      </c>
      <c r="B1591" s="94" t="s">
        <v>4984</v>
      </c>
      <c r="C1591" s="89" t="s">
        <v>2633</v>
      </c>
      <c r="D1591" s="91" t="s">
        <v>5447</v>
      </c>
    </row>
    <row r="1592" spans="1:4" x14ac:dyDescent="0.25">
      <c r="A1592" s="92">
        <v>16470398</v>
      </c>
      <c r="B1592" s="94" t="s">
        <v>4966</v>
      </c>
      <c r="C1592" s="89" t="s">
        <v>2472</v>
      </c>
      <c r="D1592" s="91" t="s">
        <v>5447</v>
      </c>
    </row>
    <row r="1593" spans="1:4" x14ac:dyDescent="0.25">
      <c r="A1593" s="82">
        <v>16470399</v>
      </c>
      <c r="B1593" s="94" t="s">
        <v>4981</v>
      </c>
      <c r="C1593" s="89" t="s">
        <v>2587</v>
      </c>
      <c r="D1593" s="91" t="s">
        <v>5445</v>
      </c>
    </row>
    <row r="1594" spans="1:4" x14ac:dyDescent="0.25">
      <c r="A1594" s="92">
        <v>16470400</v>
      </c>
      <c r="B1594" s="96" t="s">
        <v>4965</v>
      </c>
      <c r="C1594" s="89" t="s">
        <v>2368</v>
      </c>
      <c r="D1594" s="91" t="s">
        <v>5447</v>
      </c>
    </row>
    <row r="1595" spans="1:4" x14ac:dyDescent="0.25">
      <c r="A1595" s="92">
        <v>16470401</v>
      </c>
      <c r="B1595" s="94" t="s">
        <v>4971</v>
      </c>
      <c r="C1595" s="89" t="s">
        <v>2407</v>
      </c>
      <c r="D1595" s="91" t="s">
        <v>5447</v>
      </c>
    </row>
    <row r="1596" spans="1:4" x14ac:dyDescent="0.25">
      <c r="A1596" s="92">
        <v>16470402</v>
      </c>
      <c r="B1596" s="94" t="s">
        <v>4981</v>
      </c>
      <c r="C1596" s="89" t="s">
        <v>2591</v>
      </c>
      <c r="D1596" s="91" t="s">
        <v>5447</v>
      </c>
    </row>
    <row r="1597" spans="1:4" x14ac:dyDescent="0.25">
      <c r="A1597" s="92">
        <v>16470403</v>
      </c>
      <c r="B1597" s="94" t="s">
        <v>4981</v>
      </c>
      <c r="C1597" s="89" t="s">
        <v>2595</v>
      </c>
      <c r="D1597" s="91" t="s">
        <v>5447</v>
      </c>
    </row>
    <row r="1598" spans="1:4" x14ac:dyDescent="0.25">
      <c r="A1598" s="92">
        <v>16470404</v>
      </c>
      <c r="B1598" s="94" t="s">
        <v>4966</v>
      </c>
      <c r="C1598" s="89" t="s">
        <v>2461</v>
      </c>
      <c r="D1598" s="91" t="s">
        <v>5447</v>
      </c>
    </row>
    <row r="1599" spans="1:4" x14ac:dyDescent="0.25">
      <c r="A1599" s="92">
        <v>16470405</v>
      </c>
      <c r="B1599" s="94" t="s">
        <v>4984</v>
      </c>
      <c r="C1599" s="89" t="s">
        <v>2622</v>
      </c>
      <c r="D1599" s="91" t="s">
        <v>5447</v>
      </c>
    </row>
    <row r="1600" spans="1:4" x14ac:dyDescent="0.25">
      <c r="A1600" s="92">
        <v>16470406</v>
      </c>
      <c r="B1600" s="94" t="s">
        <v>4975</v>
      </c>
      <c r="C1600" s="89" t="s">
        <v>2548</v>
      </c>
      <c r="D1600" s="91" t="s">
        <v>5447</v>
      </c>
    </row>
    <row r="1601" spans="1:4" x14ac:dyDescent="0.25">
      <c r="A1601" s="92">
        <v>16470407</v>
      </c>
      <c r="B1601" s="94" t="s">
        <v>4966</v>
      </c>
      <c r="C1601" s="89" t="s">
        <v>2462</v>
      </c>
      <c r="D1601" s="91" t="s">
        <v>5447</v>
      </c>
    </row>
    <row r="1602" spans="1:4" x14ac:dyDescent="0.25">
      <c r="A1602" s="92">
        <v>16470408</v>
      </c>
      <c r="B1602" s="94" t="s">
        <v>4975</v>
      </c>
      <c r="C1602" s="89" t="s">
        <v>2552</v>
      </c>
      <c r="D1602" s="91" t="s">
        <v>5447</v>
      </c>
    </row>
    <row r="1603" spans="1:4" x14ac:dyDescent="0.25">
      <c r="A1603" s="92">
        <v>16470409</v>
      </c>
      <c r="B1603" s="94" t="s">
        <v>4975</v>
      </c>
      <c r="C1603" s="89" t="s">
        <v>2553</v>
      </c>
      <c r="D1603" s="91" t="s">
        <v>5447</v>
      </c>
    </row>
    <row r="1604" spans="1:4" x14ac:dyDescent="0.25">
      <c r="A1604" s="92">
        <v>16470410</v>
      </c>
      <c r="B1604" s="94" t="s">
        <v>4977</v>
      </c>
      <c r="C1604" s="89" t="s">
        <v>2706</v>
      </c>
      <c r="D1604" s="91" t="s">
        <v>5447</v>
      </c>
    </row>
    <row r="1605" spans="1:4" x14ac:dyDescent="0.25">
      <c r="A1605" s="92">
        <v>16470411</v>
      </c>
      <c r="B1605" s="94" t="s">
        <v>4975</v>
      </c>
      <c r="C1605" s="89" t="s">
        <v>2537</v>
      </c>
      <c r="D1605" s="91" t="s">
        <v>5447</v>
      </c>
    </row>
    <row r="1606" spans="1:4" x14ac:dyDescent="0.25">
      <c r="A1606" s="92">
        <v>16470412</v>
      </c>
      <c r="B1606" s="94" t="s">
        <v>4971</v>
      </c>
      <c r="C1606" s="89" t="s">
        <v>2413</v>
      </c>
      <c r="D1606" s="91" t="s">
        <v>5445</v>
      </c>
    </row>
    <row r="1607" spans="1:4" x14ac:dyDescent="0.25">
      <c r="A1607" s="82">
        <v>16470413</v>
      </c>
      <c r="B1607" s="94" t="s">
        <v>4971</v>
      </c>
      <c r="C1607" s="89" t="s">
        <v>2436</v>
      </c>
      <c r="D1607" s="91" t="s">
        <v>5445</v>
      </c>
    </row>
    <row r="1608" spans="1:4" x14ac:dyDescent="0.25">
      <c r="A1608" s="82">
        <v>16470414</v>
      </c>
      <c r="B1608" s="94" t="s">
        <v>4981</v>
      </c>
      <c r="C1608" s="89" t="s">
        <v>2597</v>
      </c>
      <c r="D1608" s="91" t="s">
        <v>5445</v>
      </c>
    </row>
    <row r="1609" spans="1:4" x14ac:dyDescent="0.25">
      <c r="A1609" s="92">
        <v>16470415</v>
      </c>
      <c r="B1609" s="94" t="s">
        <v>4975</v>
      </c>
      <c r="C1609" s="89" t="s">
        <v>2555</v>
      </c>
      <c r="D1609" s="91" t="s">
        <v>5447</v>
      </c>
    </row>
    <row r="1610" spans="1:4" x14ac:dyDescent="0.25">
      <c r="A1610" s="92">
        <v>16470416</v>
      </c>
      <c r="B1610" s="94" t="s">
        <v>4981</v>
      </c>
      <c r="C1610" s="89" t="s">
        <v>2567</v>
      </c>
      <c r="D1610" s="91" t="s">
        <v>5447</v>
      </c>
    </row>
    <row r="1611" spans="1:4" x14ac:dyDescent="0.25">
      <c r="A1611" s="92">
        <v>16470417</v>
      </c>
      <c r="B1611" s="94" t="s">
        <v>4984</v>
      </c>
      <c r="C1611" s="89" t="s">
        <v>2612</v>
      </c>
      <c r="D1611" s="91" t="s">
        <v>5445</v>
      </c>
    </row>
    <row r="1612" spans="1:4" x14ac:dyDescent="0.25">
      <c r="A1612" s="92">
        <v>16470418</v>
      </c>
      <c r="B1612" s="95" t="s">
        <v>4986</v>
      </c>
      <c r="C1612" s="89" t="s">
        <v>2653</v>
      </c>
      <c r="D1612" s="91" t="s">
        <v>5447</v>
      </c>
    </row>
    <row r="1613" spans="1:4" x14ac:dyDescent="0.25">
      <c r="A1613" s="92">
        <v>16470419</v>
      </c>
      <c r="B1613" s="94" t="s">
        <v>4977</v>
      </c>
      <c r="C1613" s="89" t="s">
        <v>2693</v>
      </c>
      <c r="D1613" s="91" t="s">
        <v>5447</v>
      </c>
    </row>
    <row r="1614" spans="1:4" x14ac:dyDescent="0.25">
      <c r="A1614" s="92">
        <v>16470420</v>
      </c>
      <c r="B1614" s="94" t="s">
        <v>4977</v>
      </c>
      <c r="C1614" s="89" t="s">
        <v>2708</v>
      </c>
      <c r="D1614" s="91" t="s">
        <v>5446</v>
      </c>
    </row>
    <row r="1615" spans="1:4" x14ac:dyDescent="0.25">
      <c r="A1615" s="92">
        <v>16470421</v>
      </c>
      <c r="B1615" s="94" t="s">
        <v>4966</v>
      </c>
      <c r="C1615" s="89" t="s">
        <v>2455</v>
      </c>
      <c r="D1615" s="91" t="s">
        <v>5447</v>
      </c>
    </row>
    <row r="1616" spans="1:4" x14ac:dyDescent="0.25">
      <c r="A1616" s="92">
        <v>16470422</v>
      </c>
      <c r="B1616" s="94" t="s">
        <v>4975</v>
      </c>
      <c r="C1616" s="89" t="s">
        <v>2545</v>
      </c>
      <c r="D1616" s="91" t="s">
        <v>5447</v>
      </c>
    </row>
    <row r="1617" spans="1:4" x14ac:dyDescent="0.25">
      <c r="A1617" s="92">
        <v>16470423</v>
      </c>
      <c r="B1617" s="94" t="s">
        <v>4970</v>
      </c>
      <c r="C1617" s="89" t="s">
        <v>2517</v>
      </c>
      <c r="D1617" s="91" t="s">
        <v>5447</v>
      </c>
    </row>
    <row r="1618" spans="1:4" x14ac:dyDescent="0.25">
      <c r="A1618" s="92">
        <v>16470424</v>
      </c>
      <c r="B1618" s="94" t="s">
        <v>4977</v>
      </c>
      <c r="C1618" s="89" t="s">
        <v>2699</v>
      </c>
      <c r="D1618" s="91" t="s">
        <v>5447</v>
      </c>
    </row>
    <row r="1619" spans="1:4" x14ac:dyDescent="0.25">
      <c r="A1619" s="92">
        <v>16470425</v>
      </c>
      <c r="B1619" s="94" t="s">
        <v>4977</v>
      </c>
      <c r="C1619" s="89" t="s">
        <v>2698</v>
      </c>
      <c r="D1619" s="91" t="s">
        <v>5447</v>
      </c>
    </row>
    <row r="1620" spans="1:4" x14ac:dyDescent="0.25">
      <c r="A1620" s="92">
        <v>16470426</v>
      </c>
      <c r="B1620" s="94" t="s">
        <v>4970</v>
      </c>
      <c r="C1620" s="89" t="s">
        <v>2468</v>
      </c>
      <c r="D1620" s="91" t="s">
        <v>5447</v>
      </c>
    </row>
    <row r="1621" spans="1:4" x14ac:dyDescent="0.25">
      <c r="A1621" s="92">
        <v>16470427</v>
      </c>
      <c r="B1621" s="94" t="s">
        <v>4971</v>
      </c>
      <c r="C1621" s="89" t="s">
        <v>2409</v>
      </c>
      <c r="D1621" s="91" t="s">
        <v>5447</v>
      </c>
    </row>
    <row r="1622" spans="1:4" x14ac:dyDescent="0.25">
      <c r="A1622" s="92">
        <v>16470428</v>
      </c>
      <c r="B1622" s="96" t="s">
        <v>4965</v>
      </c>
      <c r="C1622" s="89" t="s">
        <v>1309</v>
      </c>
      <c r="D1622" s="91" t="s">
        <v>5447</v>
      </c>
    </row>
    <row r="1623" spans="1:4" x14ac:dyDescent="0.25">
      <c r="A1623" s="92">
        <v>16470429</v>
      </c>
      <c r="B1623" s="94" t="s">
        <v>4971</v>
      </c>
      <c r="C1623" s="89" t="s">
        <v>2447</v>
      </c>
      <c r="D1623" s="91" t="s">
        <v>5447</v>
      </c>
    </row>
    <row r="1624" spans="1:4" x14ac:dyDescent="0.25">
      <c r="A1624" s="92">
        <v>16470430</v>
      </c>
      <c r="B1624" s="94" t="s">
        <v>4981</v>
      </c>
      <c r="C1624" s="89" t="s">
        <v>2585</v>
      </c>
      <c r="D1624" s="91" t="s">
        <v>5447</v>
      </c>
    </row>
    <row r="1625" spans="1:4" x14ac:dyDescent="0.25">
      <c r="A1625" s="92">
        <v>16470431</v>
      </c>
      <c r="B1625" s="94" t="s">
        <v>4975</v>
      </c>
      <c r="C1625" s="89" t="s">
        <v>2531</v>
      </c>
      <c r="D1625" s="91" t="s">
        <v>5447</v>
      </c>
    </row>
    <row r="1626" spans="1:4" x14ac:dyDescent="0.25">
      <c r="A1626" s="92">
        <v>16470432</v>
      </c>
      <c r="B1626" s="94" t="s">
        <v>4970</v>
      </c>
      <c r="C1626" s="89" t="s">
        <v>2525</v>
      </c>
      <c r="D1626" s="91" t="s">
        <v>5447</v>
      </c>
    </row>
    <row r="1627" spans="1:4" x14ac:dyDescent="0.25">
      <c r="A1627" s="92">
        <v>16470433</v>
      </c>
      <c r="B1627" s="94" t="s">
        <v>4975</v>
      </c>
      <c r="C1627" s="89" t="s">
        <v>2563</v>
      </c>
      <c r="D1627" s="91" t="s">
        <v>5447</v>
      </c>
    </row>
    <row r="1628" spans="1:4" x14ac:dyDescent="0.25">
      <c r="A1628" s="92">
        <v>16470434</v>
      </c>
      <c r="B1628" s="94" t="s">
        <v>4981</v>
      </c>
      <c r="C1628" s="89" t="s">
        <v>2582</v>
      </c>
      <c r="D1628" s="91" t="s">
        <v>5447</v>
      </c>
    </row>
    <row r="1629" spans="1:4" x14ac:dyDescent="0.25">
      <c r="A1629" s="92">
        <v>16470435</v>
      </c>
      <c r="B1629" s="94" t="s">
        <v>4970</v>
      </c>
      <c r="C1629" s="89" t="s">
        <v>2501</v>
      </c>
      <c r="D1629" s="91" t="s">
        <v>5447</v>
      </c>
    </row>
    <row r="1630" spans="1:4" x14ac:dyDescent="0.25">
      <c r="A1630" s="92">
        <v>16470436</v>
      </c>
      <c r="B1630" s="94" t="s">
        <v>4975</v>
      </c>
      <c r="C1630" s="89" t="s">
        <v>2534</v>
      </c>
      <c r="D1630" s="91" t="s">
        <v>5447</v>
      </c>
    </row>
    <row r="1631" spans="1:4" x14ac:dyDescent="0.25">
      <c r="A1631" s="82">
        <v>16470437</v>
      </c>
      <c r="B1631" s="94" t="s">
        <v>4971</v>
      </c>
      <c r="C1631" s="89" t="s">
        <v>2400</v>
      </c>
      <c r="D1631" s="91" t="s">
        <v>5445</v>
      </c>
    </row>
    <row r="1632" spans="1:4" x14ac:dyDescent="0.25">
      <c r="A1632" s="92">
        <v>16470438</v>
      </c>
      <c r="B1632" s="94" t="s">
        <v>4971</v>
      </c>
      <c r="C1632" s="89" t="s">
        <v>5402</v>
      </c>
      <c r="D1632" s="91" t="s">
        <v>5447</v>
      </c>
    </row>
    <row r="1633" spans="1:4" x14ac:dyDescent="0.25">
      <c r="A1633" s="92">
        <v>16470439</v>
      </c>
      <c r="B1633" s="94" t="s">
        <v>4984</v>
      </c>
      <c r="C1633" s="89" t="s">
        <v>2629</v>
      </c>
      <c r="D1633" s="91" t="s">
        <v>5447</v>
      </c>
    </row>
    <row r="1634" spans="1:4" x14ac:dyDescent="0.25">
      <c r="A1634" s="92">
        <v>16470440</v>
      </c>
      <c r="B1634" s="95" t="s">
        <v>4986</v>
      </c>
      <c r="C1634" s="89" t="s">
        <v>2656</v>
      </c>
      <c r="D1634" s="91" t="s">
        <v>5447</v>
      </c>
    </row>
    <row r="1635" spans="1:4" x14ac:dyDescent="0.25">
      <c r="A1635" s="92">
        <v>16470441</v>
      </c>
      <c r="B1635" s="94" t="s">
        <v>4966</v>
      </c>
      <c r="C1635" s="89" t="s">
        <v>2452</v>
      </c>
      <c r="D1635" s="91" t="s">
        <v>5447</v>
      </c>
    </row>
    <row r="1636" spans="1:4" x14ac:dyDescent="0.25">
      <c r="A1636" s="92">
        <v>16470442</v>
      </c>
      <c r="B1636" s="94" t="s">
        <v>4970</v>
      </c>
      <c r="C1636" s="89" t="s">
        <v>2246</v>
      </c>
      <c r="D1636" s="91" t="s">
        <v>5447</v>
      </c>
    </row>
    <row r="1637" spans="1:4" x14ac:dyDescent="0.25">
      <c r="A1637" s="92">
        <v>16470443</v>
      </c>
      <c r="B1637" s="94" t="s">
        <v>4971</v>
      </c>
      <c r="C1637" s="89" t="s">
        <v>2421</v>
      </c>
      <c r="D1637" s="91" t="s">
        <v>5447</v>
      </c>
    </row>
    <row r="1638" spans="1:4" x14ac:dyDescent="0.25">
      <c r="A1638" s="92">
        <v>16470444</v>
      </c>
      <c r="B1638" s="94" t="s">
        <v>4966</v>
      </c>
      <c r="C1638" s="89" t="s">
        <v>5403</v>
      </c>
      <c r="D1638" s="91" t="s">
        <v>5447</v>
      </c>
    </row>
    <row r="1639" spans="1:4" x14ac:dyDescent="0.25">
      <c r="A1639" s="92">
        <v>16470445</v>
      </c>
      <c r="B1639" s="94" t="s">
        <v>4971</v>
      </c>
      <c r="C1639" s="89" t="s">
        <v>2394</v>
      </c>
      <c r="D1639" s="91" t="s">
        <v>5447</v>
      </c>
    </row>
    <row r="1640" spans="1:4" x14ac:dyDescent="0.25">
      <c r="A1640" s="92">
        <v>16470446</v>
      </c>
      <c r="B1640" s="94" t="s">
        <v>4971</v>
      </c>
      <c r="C1640" s="89" t="s">
        <v>5404</v>
      </c>
      <c r="D1640" s="91" t="s">
        <v>5447</v>
      </c>
    </row>
    <row r="1641" spans="1:4" x14ac:dyDescent="0.25">
      <c r="A1641" s="92">
        <v>16470447</v>
      </c>
      <c r="B1641" s="94" t="s">
        <v>4966</v>
      </c>
      <c r="C1641" s="89" t="s">
        <v>2474</v>
      </c>
      <c r="D1641" s="91" t="s">
        <v>5447</v>
      </c>
    </row>
    <row r="1642" spans="1:4" x14ac:dyDescent="0.25">
      <c r="A1642" s="92">
        <v>16470448</v>
      </c>
      <c r="B1642" s="94" t="s">
        <v>4966</v>
      </c>
      <c r="C1642" s="89" t="s">
        <v>2457</v>
      </c>
      <c r="D1642" s="91" t="s">
        <v>5447</v>
      </c>
    </row>
    <row r="1643" spans="1:4" x14ac:dyDescent="0.25">
      <c r="A1643" s="92">
        <v>16470449</v>
      </c>
      <c r="B1643" s="94" t="s">
        <v>4966</v>
      </c>
      <c r="C1643" s="89" t="s">
        <v>2459</v>
      </c>
      <c r="D1643" s="91" t="s">
        <v>5447</v>
      </c>
    </row>
    <row r="1644" spans="1:4" x14ac:dyDescent="0.25">
      <c r="A1644" s="92">
        <v>16470450</v>
      </c>
      <c r="B1644" s="94" t="s">
        <v>4977</v>
      </c>
      <c r="C1644" s="89" t="s">
        <v>2674</v>
      </c>
      <c r="D1644" s="91" t="s">
        <v>5447</v>
      </c>
    </row>
    <row r="1645" spans="1:4" x14ac:dyDescent="0.25">
      <c r="A1645" s="92">
        <v>16800137</v>
      </c>
      <c r="B1645" s="94" t="s">
        <v>4971</v>
      </c>
      <c r="C1645" s="89" t="s">
        <v>2390</v>
      </c>
      <c r="D1645" s="91" t="s">
        <v>5447</v>
      </c>
    </row>
    <row r="1646" spans="1:4" x14ac:dyDescent="0.25">
      <c r="A1646" s="82">
        <v>17470001</v>
      </c>
      <c r="B1646" s="96" t="s">
        <v>4965</v>
      </c>
      <c r="C1646" s="89" t="s">
        <v>2710</v>
      </c>
      <c r="D1646" s="91" t="s">
        <v>5445</v>
      </c>
    </row>
    <row r="1647" spans="1:4" x14ac:dyDescent="0.25">
      <c r="A1647" s="84">
        <v>17470002</v>
      </c>
      <c r="B1647" s="94" t="s">
        <v>4977</v>
      </c>
      <c r="C1647" s="89" t="s">
        <v>3039</v>
      </c>
      <c r="D1647" s="91" t="s">
        <v>5445</v>
      </c>
    </row>
    <row r="1648" spans="1:4" x14ac:dyDescent="0.25">
      <c r="A1648" s="84">
        <v>17470003</v>
      </c>
      <c r="B1648" s="94" t="s">
        <v>4977</v>
      </c>
      <c r="C1648" s="89" t="s">
        <v>3040</v>
      </c>
      <c r="D1648" s="91" t="s">
        <v>5445</v>
      </c>
    </row>
    <row r="1649" spans="1:4" x14ac:dyDescent="0.25">
      <c r="A1649" s="82">
        <v>17470004</v>
      </c>
      <c r="B1649" s="94" t="s">
        <v>4966</v>
      </c>
      <c r="C1649" s="89" t="s">
        <v>2866</v>
      </c>
      <c r="D1649" s="91" t="s">
        <v>5445</v>
      </c>
    </row>
    <row r="1650" spans="1:4" x14ac:dyDescent="0.25">
      <c r="A1650" s="92">
        <v>17470006</v>
      </c>
      <c r="B1650" s="95" t="s">
        <v>4986</v>
      </c>
      <c r="C1650" s="89" t="s">
        <v>3089</v>
      </c>
      <c r="D1650" s="91" t="s">
        <v>5447</v>
      </c>
    </row>
    <row r="1651" spans="1:4" x14ac:dyDescent="0.25">
      <c r="A1651" s="92">
        <v>17470008</v>
      </c>
      <c r="B1651" s="94" t="s">
        <v>4977</v>
      </c>
      <c r="C1651" s="89" t="s">
        <v>3041</v>
      </c>
      <c r="D1651" s="91" t="s">
        <v>5445</v>
      </c>
    </row>
    <row r="1652" spans="1:4" x14ac:dyDescent="0.25">
      <c r="A1652" s="92">
        <v>17470009</v>
      </c>
      <c r="B1652" s="94" t="s">
        <v>4981</v>
      </c>
      <c r="C1652" s="89" t="s">
        <v>2972</v>
      </c>
      <c r="D1652" s="91" t="s">
        <v>5447</v>
      </c>
    </row>
    <row r="1653" spans="1:4" x14ac:dyDescent="0.25">
      <c r="A1653" s="92">
        <v>17470010</v>
      </c>
      <c r="B1653" s="94" t="s">
        <v>4981</v>
      </c>
      <c r="C1653" s="89" t="s">
        <v>2983</v>
      </c>
      <c r="D1653" s="91" t="s">
        <v>5446</v>
      </c>
    </row>
    <row r="1654" spans="1:4" x14ac:dyDescent="0.25">
      <c r="A1654" s="92">
        <v>17470011</v>
      </c>
      <c r="B1654" s="94" t="s">
        <v>4981</v>
      </c>
      <c r="C1654" s="89" t="s">
        <v>2974</v>
      </c>
      <c r="D1654" s="91" t="s">
        <v>5445</v>
      </c>
    </row>
    <row r="1655" spans="1:4" x14ac:dyDescent="0.25">
      <c r="A1655" s="92">
        <v>17470012</v>
      </c>
      <c r="B1655" s="94" t="s">
        <v>4981</v>
      </c>
      <c r="C1655" s="89" t="s">
        <v>2990</v>
      </c>
      <c r="D1655" s="91" t="s">
        <v>5447</v>
      </c>
    </row>
    <row r="1656" spans="1:4" x14ac:dyDescent="0.25">
      <c r="A1656" s="92">
        <v>17470013</v>
      </c>
      <c r="B1656" s="94" t="s">
        <v>4981</v>
      </c>
      <c r="C1656" s="89" t="s">
        <v>2991</v>
      </c>
      <c r="D1656" s="91" t="s">
        <v>5445</v>
      </c>
    </row>
    <row r="1657" spans="1:4" x14ac:dyDescent="0.25">
      <c r="A1657" s="92">
        <v>17470014</v>
      </c>
      <c r="B1657" s="94" t="s">
        <v>4981</v>
      </c>
      <c r="C1657" s="89" t="s">
        <v>4604</v>
      </c>
      <c r="D1657" s="91" t="s">
        <v>5445</v>
      </c>
    </row>
    <row r="1658" spans="1:4" x14ac:dyDescent="0.25">
      <c r="A1658" s="92">
        <v>17470015</v>
      </c>
      <c r="B1658" s="94" t="s">
        <v>4981</v>
      </c>
      <c r="C1658" t="s">
        <v>2977</v>
      </c>
      <c r="D1658" s="91" t="s">
        <v>5447</v>
      </c>
    </row>
    <row r="1659" spans="1:4" x14ac:dyDescent="0.25">
      <c r="A1659" s="92">
        <v>17470016</v>
      </c>
      <c r="B1659" s="94" t="s">
        <v>4981</v>
      </c>
      <c r="C1659" s="89" t="s">
        <v>2999</v>
      </c>
      <c r="D1659" s="91" t="s">
        <v>5447</v>
      </c>
    </row>
    <row r="1660" spans="1:4" x14ac:dyDescent="0.25">
      <c r="A1660" s="92">
        <v>17470017</v>
      </c>
      <c r="B1660" s="94" t="s">
        <v>4981</v>
      </c>
      <c r="C1660" s="89" t="s">
        <v>2986</v>
      </c>
      <c r="D1660" s="91" t="s">
        <v>5445</v>
      </c>
    </row>
    <row r="1661" spans="1:4" x14ac:dyDescent="0.25">
      <c r="A1661" s="92">
        <v>17470018</v>
      </c>
      <c r="B1661" s="94" t="s">
        <v>4981</v>
      </c>
      <c r="C1661" s="89" t="s">
        <v>2998</v>
      </c>
      <c r="D1661" s="91" t="s">
        <v>5445</v>
      </c>
    </row>
    <row r="1662" spans="1:4" x14ac:dyDescent="0.25">
      <c r="A1662" s="92">
        <v>17470019</v>
      </c>
      <c r="B1662" s="94" t="s">
        <v>4981</v>
      </c>
      <c r="C1662" s="89" t="s">
        <v>2568</v>
      </c>
      <c r="D1662" s="91" t="s">
        <v>5446</v>
      </c>
    </row>
    <row r="1663" spans="1:4" x14ac:dyDescent="0.25">
      <c r="A1663" s="92">
        <v>17470020</v>
      </c>
      <c r="B1663" s="94" t="s">
        <v>4981</v>
      </c>
      <c r="C1663" s="89" t="s">
        <v>2978</v>
      </c>
      <c r="D1663" s="91" t="s">
        <v>5445</v>
      </c>
    </row>
    <row r="1664" spans="1:4" x14ac:dyDescent="0.25">
      <c r="A1664" s="92">
        <v>17470021</v>
      </c>
      <c r="B1664" s="94" t="s">
        <v>4981</v>
      </c>
      <c r="C1664" s="89" t="s">
        <v>2970</v>
      </c>
      <c r="D1664" s="91" t="s">
        <v>5445</v>
      </c>
    </row>
    <row r="1665" spans="1:4" x14ac:dyDescent="0.25">
      <c r="A1665" s="92">
        <v>17470022</v>
      </c>
      <c r="B1665" s="94" t="s">
        <v>4981</v>
      </c>
      <c r="C1665" s="89" t="s">
        <v>2979</v>
      </c>
      <c r="D1665" s="91" t="s">
        <v>5445</v>
      </c>
    </row>
    <row r="1666" spans="1:4" x14ac:dyDescent="0.25">
      <c r="A1666" s="92">
        <v>17470023</v>
      </c>
      <c r="B1666" s="94" t="s">
        <v>4981</v>
      </c>
      <c r="C1666" s="89" t="s">
        <v>2968</v>
      </c>
      <c r="D1666" s="91" t="s">
        <v>5447</v>
      </c>
    </row>
    <row r="1667" spans="1:4" x14ac:dyDescent="0.25">
      <c r="A1667" s="92">
        <v>17470024</v>
      </c>
      <c r="B1667" s="94" t="s">
        <v>4981</v>
      </c>
      <c r="C1667" s="89" t="s">
        <v>2982</v>
      </c>
      <c r="D1667" s="91" t="s">
        <v>5446</v>
      </c>
    </row>
    <row r="1668" spans="1:4" x14ac:dyDescent="0.25">
      <c r="A1668" s="92">
        <v>17470025</v>
      </c>
      <c r="B1668" s="94" t="s">
        <v>4981</v>
      </c>
      <c r="C1668" s="89" t="s">
        <v>2993</v>
      </c>
      <c r="D1668" s="91" t="s">
        <v>5445</v>
      </c>
    </row>
    <row r="1669" spans="1:4" x14ac:dyDescent="0.25">
      <c r="A1669" s="92">
        <v>17470026</v>
      </c>
      <c r="B1669" s="94" t="s">
        <v>4984</v>
      </c>
      <c r="C1669" t="s">
        <v>4671</v>
      </c>
      <c r="D1669" s="91" t="s">
        <v>5447</v>
      </c>
    </row>
    <row r="1670" spans="1:4" x14ac:dyDescent="0.25">
      <c r="A1670" s="92">
        <v>17470027</v>
      </c>
      <c r="B1670" s="94" t="s">
        <v>4984</v>
      </c>
      <c r="C1670" s="89" t="s">
        <v>3027</v>
      </c>
      <c r="D1670" s="91" t="s">
        <v>5445</v>
      </c>
    </row>
    <row r="1671" spans="1:4" x14ac:dyDescent="0.25">
      <c r="A1671" s="92">
        <v>17470028</v>
      </c>
      <c r="B1671" s="94" t="s">
        <v>4970</v>
      </c>
      <c r="C1671" s="89" t="s">
        <v>2937</v>
      </c>
      <c r="D1671" s="91" t="s">
        <v>5447</v>
      </c>
    </row>
    <row r="1672" spans="1:4" x14ac:dyDescent="0.25">
      <c r="A1672" s="92">
        <v>17470029</v>
      </c>
      <c r="B1672" s="94" t="s">
        <v>4984</v>
      </c>
      <c r="C1672" s="89" t="s">
        <v>3035</v>
      </c>
      <c r="D1672" s="91" t="s">
        <v>5446</v>
      </c>
    </row>
    <row r="1673" spans="1:4" x14ac:dyDescent="0.25">
      <c r="A1673" s="92">
        <v>17470030</v>
      </c>
      <c r="B1673" s="94" t="s">
        <v>4971</v>
      </c>
      <c r="C1673" s="89" t="s">
        <v>2860</v>
      </c>
      <c r="D1673" s="91" t="s">
        <v>5445</v>
      </c>
    </row>
    <row r="1674" spans="1:4" x14ac:dyDescent="0.25">
      <c r="A1674" s="92">
        <v>17470031</v>
      </c>
      <c r="B1674" s="94" t="s">
        <v>4984</v>
      </c>
      <c r="C1674" s="89" t="s">
        <v>5409</v>
      </c>
      <c r="D1674" s="91" t="s">
        <v>5447</v>
      </c>
    </row>
    <row r="1675" spans="1:4" x14ac:dyDescent="0.25">
      <c r="A1675" s="92">
        <v>17470032</v>
      </c>
      <c r="B1675" s="94" t="s">
        <v>4984</v>
      </c>
      <c r="C1675" s="89" t="s">
        <v>3028</v>
      </c>
      <c r="D1675" s="91" t="s">
        <v>5445</v>
      </c>
    </row>
    <row r="1676" spans="1:4" x14ac:dyDescent="0.25">
      <c r="A1676" s="92">
        <v>17470033</v>
      </c>
      <c r="B1676" s="94" t="s">
        <v>4977</v>
      </c>
      <c r="C1676" t="s">
        <v>3081</v>
      </c>
      <c r="D1676" s="91" t="s">
        <v>5447</v>
      </c>
    </row>
    <row r="1677" spans="1:4" x14ac:dyDescent="0.25">
      <c r="A1677" s="92">
        <v>17470034</v>
      </c>
      <c r="B1677" s="94" t="s">
        <v>4984</v>
      </c>
      <c r="C1677" s="89" t="s">
        <v>3022</v>
      </c>
      <c r="D1677" s="91" t="s">
        <v>5447</v>
      </c>
    </row>
    <row r="1678" spans="1:4" x14ac:dyDescent="0.25">
      <c r="A1678" s="92">
        <v>17470035</v>
      </c>
      <c r="B1678" s="94" t="s">
        <v>4971</v>
      </c>
      <c r="C1678" s="89" t="s">
        <v>2836</v>
      </c>
      <c r="D1678" s="91" t="s">
        <v>5447</v>
      </c>
    </row>
    <row r="1679" spans="1:4" x14ac:dyDescent="0.25">
      <c r="A1679" s="92">
        <v>17470036</v>
      </c>
      <c r="B1679" s="94" t="s">
        <v>4981</v>
      </c>
      <c r="C1679" s="89" t="s">
        <v>2985</v>
      </c>
      <c r="D1679" s="91" t="s">
        <v>5445</v>
      </c>
    </row>
    <row r="1680" spans="1:4" x14ac:dyDescent="0.25">
      <c r="A1680" s="92">
        <v>17470037</v>
      </c>
      <c r="B1680" s="94" t="s">
        <v>4977</v>
      </c>
      <c r="C1680" s="89" t="s">
        <v>3084</v>
      </c>
      <c r="D1680" s="91" t="s">
        <v>5445</v>
      </c>
    </row>
    <row r="1681" spans="1:4" x14ac:dyDescent="0.25">
      <c r="A1681" s="92">
        <v>17470038</v>
      </c>
      <c r="B1681" s="94" t="s">
        <v>4981</v>
      </c>
      <c r="C1681" s="89" t="s">
        <v>2252</v>
      </c>
      <c r="D1681" s="91" t="s">
        <v>5447</v>
      </c>
    </row>
    <row r="1682" spans="1:4" x14ac:dyDescent="0.25">
      <c r="A1682" s="92">
        <v>17470039</v>
      </c>
      <c r="B1682" s="94" t="s">
        <v>4970</v>
      </c>
      <c r="C1682" s="89" t="s">
        <v>2897</v>
      </c>
      <c r="D1682" s="91" t="s">
        <v>5447</v>
      </c>
    </row>
    <row r="1683" spans="1:4" x14ac:dyDescent="0.25">
      <c r="A1683" s="92">
        <v>17470040</v>
      </c>
      <c r="B1683" s="94" t="s">
        <v>4984</v>
      </c>
      <c r="C1683" s="89" t="s">
        <v>3010</v>
      </c>
      <c r="D1683" s="91" t="s">
        <v>5446</v>
      </c>
    </row>
    <row r="1684" spans="1:4" x14ac:dyDescent="0.25">
      <c r="A1684" s="92">
        <v>17470041</v>
      </c>
      <c r="B1684" s="96" t="s">
        <v>4965</v>
      </c>
      <c r="C1684" s="89" t="s">
        <v>2798</v>
      </c>
      <c r="D1684" s="91" t="s">
        <v>5447</v>
      </c>
    </row>
    <row r="1685" spans="1:4" x14ac:dyDescent="0.25">
      <c r="A1685" s="92">
        <v>17470042</v>
      </c>
      <c r="B1685" s="94" t="s">
        <v>4981</v>
      </c>
      <c r="C1685" t="s">
        <v>2973</v>
      </c>
      <c r="D1685" s="91" t="s">
        <v>5447</v>
      </c>
    </row>
    <row r="1686" spans="1:4" x14ac:dyDescent="0.25">
      <c r="A1686" s="92">
        <v>17470043</v>
      </c>
      <c r="B1686" s="94" t="s">
        <v>4984</v>
      </c>
      <c r="C1686" s="89" t="s">
        <v>3016</v>
      </c>
      <c r="D1686" s="91" t="s">
        <v>5445</v>
      </c>
    </row>
    <row r="1687" spans="1:4" x14ac:dyDescent="0.25">
      <c r="A1687" s="92">
        <v>17470044</v>
      </c>
      <c r="B1687" s="94" t="s">
        <v>4977</v>
      </c>
      <c r="C1687" s="89" t="s">
        <v>3055</v>
      </c>
      <c r="D1687" s="91" t="s">
        <v>5445</v>
      </c>
    </row>
    <row r="1688" spans="1:4" x14ac:dyDescent="0.25">
      <c r="A1688" s="92">
        <v>17470045</v>
      </c>
      <c r="B1688" s="94" t="s">
        <v>4984</v>
      </c>
      <c r="C1688" s="89" t="s">
        <v>3021</v>
      </c>
      <c r="D1688" s="91" t="s">
        <v>5447</v>
      </c>
    </row>
    <row r="1689" spans="1:4" x14ac:dyDescent="0.25">
      <c r="A1689" s="92">
        <v>17470046</v>
      </c>
      <c r="B1689" s="94" t="s">
        <v>4977</v>
      </c>
      <c r="C1689" t="s">
        <v>3051</v>
      </c>
      <c r="D1689" s="91" t="s">
        <v>5447</v>
      </c>
    </row>
    <row r="1690" spans="1:4" x14ac:dyDescent="0.25">
      <c r="A1690" s="92">
        <v>17470047</v>
      </c>
      <c r="B1690" s="94" t="s">
        <v>4984</v>
      </c>
      <c r="C1690" s="89" t="s">
        <v>3034</v>
      </c>
      <c r="D1690" s="91" t="s">
        <v>5447</v>
      </c>
    </row>
    <row r="1691" spans="1:4" x14ac:dyDescent="0.25">
      <c r="A1691" s="92">
        <v>17470048</v>
      </c>
      <c r="B1691" s="94" t="s">
        <v>4977</v>
      </c>
      <c r="C1691" s="89" t="s">
        <v>3067</v>
      </c>
      <c r="D1691" s="91" t="s">
        <v>5445</v>
      </c>
    </row>
    <row r="1692" spans="1:4" x14ac:dyDescent="0.25">
      <c r="A1692" s="92">
        <v>17470049</v>
      </c>
      <c r="B1692" s="94" t="s">
        <v>4977</v>
      </c>
      <c r="C1692" s="89" t="s">
        <v>3066</v>
      </c>
      <c r="D1692" s="91" t="s">
        <v>5445</v>
      </c>
    </row>
    <row r="1693" spans="1:4" x14ac:dyDescent="0.25">
      <c r="A1693" s="92">
        <v>17470050</v>
      </c>
      <c r="B1693" s="94" t="s">
        <v>4981</v>
      </c>
      <c r="C1693" s="89" t="s">
        <v>2975</v>
      </c>
      <c r="D1693" s="91" t="s">
        <v>5446</v>
      </c>
    </row>
    <row r="1694" spans="1:4" x14ac:dyDescent="0.25">
      <c r="A1694" s="92">
        <v>17470051</v>
      </c>
      <c r="B1694" s="94" t="s">
        <v>4977</v>
      </c>
      <c r="C1694" s="89" t="s">
        <v>5410</v>
      </c>
      <c r="D1694" s="91" t="s">
        <v>5446</v>
      </c>
    </row>
    <row r="1695" spans="1:4" x14ac:dyDescent="0.25">
      <c r="A1695" s="92">
        <v>17470052</v>
      </c>
      <c r="B1695" s="94" t="s">
        <v>4977</v>
      </c>
      <c r="C1695" s="89" t="s">
        <v>3056</v>
      </c>
      <c r="D1695" s="91" t="s">
        <v>5447</v>
      </c>
    </row>
    <row r="1696" spans="1:4" x14ac:dyDescent="0.25">
      <c r="A1696" s="92">
        <v>17470053</v>
      </c>
      <c r="B1696" s="94" t="s">
        <v>4984</v>
      </c>
      <c r="C1696" s="89" t="s">
        <v>3019</v>
      </c>
      <c r="D1696" s="91" t="s">
        <v>5447</v>
      </c>
    </row>
    <row r="1697" spans="1:4" x14ac:dyDescent="0.25">
      <c r="A1697" s="92">
        <v>17470054</v>
      </c>
      <c r="B1697" s="94" t="s">
        <v>4977</v>
      </c>
      <c r="C1697" s="89" t="s">
        <v>3069</v>
      </c>
      <c r="D1697" s="91" t="s">
        <v>5445</v>
      </c>
    </row>
    <row r="1698" spans="1:4" x14ac:dyDescent="0.25">
      <c r="A1698" s="92">
        <v>17470055</v>
      </c>
      <c r="B1698" s="94" t="s">
        <v>4970</v>
      </c>
      <c r="C1698" t="s">
        <v>2896</v>
      </c>
      <c r="D1698" s="91" t="s">
        <v>5447</v>
      </c>
    </row>
    <row r="1699" spans="1:4" x14ac:dyDescent="0.25">
      <c r="A1699" s="92">
        <v>17470056</v>
      </c>
      <c r="B1699" s="94" t="s">
        <v>4984</v>
      </c>
      <c r="C1699" t="s">
        <v>3025</v>
      </c>
      <c r="D1699" s="91" t="s">
        <v>5447</v>
      </c>
    </row>
    <row r="1700" spans="1:4" x14ac:dyDescent="0.25">
      <c r="A1700" s="92">
        <v>17470057</v>
      </c>
      <c r="B1700" s="94" t="s">
        <v>4984</v>
      </c>
      <c r="C1700" s="89" t="s">
        <v>1849</v>
      </c>
      <c r="D1700" s="91" t="s">
        <v>5447</v>
      </c>
    </row>
    <row r="1701" spans="1:4" x14ac:dyDescent="0.25">
      <c r="A1701" s="92">
        <v>17470058</v>
      </c>
      <c r="B1701" s="94" t="s">
        <v>4977</v>
      </c>
      <c r="C1701" s="89" t="s">
        <v>3076</v>
      </c>
      <c r="D1701" s="91" t="s">
        <v>5446</v>
      </c>
    </row>
    <row r="1702" spans="1:4" x14ac:dyDescent="0.25">
      <c r="A1702" s="92">
        <v>17470059</v>
      </c>
      <c r="B1702" s="94" t="s">
        <v>4977</v>
      </c>
      <c r="C1702" s="89" t="s">
        <v>3061</v>
      </c>
      <c r="D1702" s="91" t="s">
        <v>5447</v>
      </c>
    </row>
    <row r="1703" spans="1:4" x14ac:dyDescent="0.25">
      <c r="A1703" s="92">
        <v>17470060</v>
      </c>
      <c r="B1703" s="94" t="s">
        <v>4977</v>
      </c>
      <c r="C1703" s="89" t="s">
        <v>3063</v>
      </c>
      <c r="D1703" s="91" t="s">
        <v>5446</v>
      </c>
    </row>
    <row r="1704" spans="1:4" x14ac:dyDescent="0.25">
      <c r="A1704" s="92">
        <v>17470061</v>
      </c>
      <c r="B1704" s="94" t="s">
        <v>4977</v>
      </c>
      <c r="C1704" t="s">
        <v>3072</v>
      </c>
      <c r="D1704" s="91" t="s">
        <v>5447</v>
      </c>
    </row>
    <row r="1705" spans="1:4" x14ac:dyDescent="0.25">
      <c r="A1705" s="92">
        <v>17470062</v>
      </c>
      <c r="B1705" s="94" t="s">
        <v>4977</v>
      </c>
      <c r="C1705" s="89" t="s">
        <v>3054</v>
      </c>
      <c r="D1705" s="91" t="s">
        <v>5445</v>
      </c>
    </row>
    <row r="1706" spans="1:4" x14ac:dyDescent="0.25">
      <c r="A1706" s="92">
        <v>17470063</v>
      </c>
      <c r="B1706" s="94" t="s">
        <v>4977</v>
      </c>
      <c r="C1706" s="89" t="s">
        <v>3045</v>
      </c>
      <c r="D1706" s="91" t="s">
        <v>5445</v>
      </c>
    </row>
    <row r="1707" spans="1:4" x14ac:dyDescent="0.25">
      <c r="A1707" s="92">
        <v>17470064</v>
      </c>
      <c r="B1707" s="94" t="s">
        <v>4977</v>
      </c>
      <c r="C1707" s="89" t="s">
        <v>3083</v>
      </c>
      <c r="D1707" s="91" t="s">
        <v>5445</v>
      </c>
    </row>
    <row r="1708" spans="1:4" x14ac:dyDescent="0.25">
      <c r="A1708" s="92">
        <v>17470065</v>
      </c>
      <c r="B1708" s="94" t="s">
        <v>4977</v>
      </c>
      <c r="C1708" s="89" t="s">
        <v>4629</v>
      </c>
      <c r="D1708" s="91" t="s">
        <v>5445</v>
      </c>
    </row>
    <row r="1709" spans="1:4" x14ac:dyDescent="0.25">
      <c r="A1709" s="92">
        <v>17470066</v>
      </c>
      <c r="B1709" s="94" t="s">
        <v>4977</v>
      </c>
      <c r="C1709" t="s">
        <v>3077</v>
      </c>
      <c r="D1709" s="91" t="s">
        <v>5447</v>
      </c>
    </row>
    <row r="1710" spans="1:4" x14ac:dyDescent="0.25">
      <c r="A1710" s="92">
        <v>17470067</v>
      </c>
      <c r="B1710" s="94" t="s">
        <v>4977</v>
      </c>
      <c r="C1710" s="89" t="s">
        <v>3042</v>
      </c>
      <c r="D1710" s="91" t="s">
        <v>5445</v>
      </c>
    </row>
    <row r="1711" spans="1:4" x14ac:dyDescent="0.25">
      <c r="A1711" s="92">
        <v>17470068</v>
      </c>
      <c r="B1711" s="94" t="s">
        <v>4977</v>
      </c>
      <c r="C1711" s="89" t="s">
        <v>3082</v>
      </c>
      <c r="D1711" s="91" t="s">
        <v>5446</v>
      </c>
    </row>
    <row r="1712" spans="1:4" x14ac:dyDescent="0.25">
      <c r="A1712" s="92">
        <v>17470069</v>
      </c>
      <c r="B1712" s="94" t="s">
        <v>4977</v>
      </c>
      <c r="C1712" s="89" t="s">
        <v>3052</v>
      </c>
      <c r="D1712" s="91" t="s">
        <v>5446</v>
      </c>
    </row>
    <row r="1713" spans="1:4" x14ac:dyDescent="0.25">
      <c r="A1713" s="92">
        <v>17470070</v>
      </c>
      <c r="B1713" s="96" t="s">
        <v>4965</v>
      </c>
      <c r="C1713" s="89" t="s">
        <v>2735</v>
      </c>
      <c r="D1713" s="91" t="s">
        <v>5447</v>
      </c>
    </row>
    <row r="1714" spans="1:4" x14ac:dyDescent="0.25">
      <c r="A1714" s="92">
        <v>17470071</v>
      </c>
      <c r="B1714" s="94" t="s">
        <v>4977</v>
      </c>
      <c r="C1714" s="89" t="s">
        <v>3074</v>
      </c>
      <c r="D1714" s="91" t="s">
        <v>5447</v>
      </c>
    </row>
    <row r="1715" spans="1:4" x14ac:dyDescent="0.25">
      <c r="A1715" s="92">
        <v>17470072</v>
      </c>
      <c r="B1715" s="94" t="s">
        <v>4971</v>
      </c>
      <c r="C1715" s="89" t="s">
        <v>2819</v>
      </c>
      <c r="D1715" s="91" t="s">
        <v>5445</v>
      </c>
    </row>
    <row r="1716" spans="1:4" x14ac:dyDescent="0.25">
      <c r="A1716" s="92">
        <v>17470073</v>
      </c>
      <c r="B1716" s="94" t="s">
        <v>4977</v>
      </c>
      <c r="C1716" t="s">
        <v>3064</v>
      </c>
      <c r="D1716" s="91" t="s">
        <v>5447</v>
      </c>
    </row>
    <row r="1717" spans="1:4" x14ac:dyDescent="0.25">
      <c r="A1717" s="92">
        <v>17470074</v>
      </c>
      <c r="B1717" s="94" t="s">
        <v>4966</v>
      </c>
      <c r="C1717" s="89" t="s">
        <v>2869</v>
      </c>
      <c r="D1717" s="91" t="s">
        <v>5446</v>
      </c>
    </row>
    <row r="1718" spans="1:4" x14ac:dyDescent="0.25">
      <c r="A1718" s="92">
        <v>17470075</v>
      </c>
      <c r="B1718" s="94" t="s">
        <v>4977</v>
      </c>
      <c r="C1718" s="89" t="s">
        <v>3053</v>
      </c>
      <c r="D1718" s="91" t="s">
        <v>5446</v>
      </c>
    </row>
    <row r="1719" spans="1:4" x14ac:dyDescent="0.25">
      <c r="A1719" s="92">
        <v>17470076</v>
      </c>
      <c r="B1719" s="94" t="s">
        <v>4984</v>
      </c>
      <c r="C1719" s="89" t="s">
        <v>3029</v>
      </c>
      <c r="D1719" s="91" t="s">
        <v>5445</v>
      </c>
    </row>
    <row r="1720" spans="1:4" x14ac:dyDescent="0.25">
      <c r="A1720" s="92">
        <v>17470077</v>
      </c>
      <c r="B1720" s="94" t="s">
        <v>4977</v>
      </c>
      <c r="C1720" t="s">
        <v>3058</v>
      </c>
      <c r="D1720" s="91" t="s">
        <v>5447</v>
      </c>
    </row>
    <row r="1721" spans="1:4" x14ac:dyDescent="0.25">
      <c r="A1721" s="92">
        <v>17470078</v>
      </c>
      <c r="B1721" s="94" t="s">
        <v>4984</v>
      </c>
      <c r="C1721" t="s">
        <v>3020</v>
      </c>
      <c r="D1721" s="91" t="s">
        <v>5447</v>
      </c>
    </row>
    <row r="1722" spans="1:4" x14ac:dyDescent="0.25">
      <c r="A1722" s="92">
        <v>17470079</v>
      </c>
      <c r="B1722" s="94" t="s">
        <v>4977</v>
      </c>
      <c r="C1722" s="89" t="s">
        <v>5411</v>
      </c>
      <c r="D1722" s="91" t="s">
        <v>5447</v>
      </c>
    </row>
    <row r="1723" spans="1:4" x14ac:dyDescent="0.25">
      <c r="A1723" s="92">
        <v>17470080</v>
      </c>
      <c r="B1723" s="94" t="s">
        <v>4977</v>
      </c>
      <c r="C1723" s="89" t="s">
        <v>3079</v>
      </c>
      <c r="D1723" s="91" t="s">
        <v>5447</v>
      </c>
    </row>
    <row r="1724" spans="1:4" x14ac:dyDescent="0.25">
      <c r="A1724" s="92">
        <v>17470081</v>
      </c>
      <c r="B1724" s="94" t="s">
        <v>4984</v>
      </c>
      <c r="C1724" s="89" t="s">
        <v>3006</v>
      </c>
      <c r="D1724" s="91" t="s">
        <v>5446</v>
      </c>
    </row>
    <row r="1725" spans="1:4" x14ac:dyDescent="0.25">
      <c r="A1725" s="92">
        <v>17470082</v>
      </c>
      <c r="B1725" s="94" t="s">
        <v>4977</v>
      </c>
      <c r="C1725" t="s">
        <v>3088</v>
      </c>
      <c r="D1725" s="91" t="s">
        <v>5447</v>
      </c>
    </row>
    <row r="1726" spans="1:4" x14ac:dyDescent="0.25">
      <c r="A1726" s="92">
        <v>17470083</v>
      </c>
      <c r="B1726" s="94" t="s">
        <v>4977</v>
      </c>
      <c r="C1726" s="89" t="s">
        <v>3085</v>
      </c>
      <c r="D1726" s="91" t="s">
        <v>5447</v>
      </c>
    </row>
    <row r="1727" spans="1:4" x14ac:dyDescent="0.25">
      <c r="A1727" s="92">
        <v>17470084</v>
      </c>
      <c r="B1727" s="94" t="s">
        <v>4977</v>
      </c>
      <c r="C1727" s="89" t="s">
        <v>3068</v>
      </c>
      <c r="D1727" s="91" t="s">
        <v>5446</v>
      </c>
    </row>
    <row r="1728" spans="1:4" x14ac:dyDescent="0.25">
      <c r="A1728" s="92">
        <v>17470085</v>
      </c>
      <c r="B1728" s="94" t="s">
        <v>4977</v>
      </c>
      <c r="C1728" s="89" t="s">
        <v>3047</v>
      </c>
      <c r="D1728" s="91" t="s">
        <v>5446</v>
      </c>
    </row>
    <row r="1729" spans="1:4" x14ac:dyDescent="0.25">
      <c r="A1729" s="92">
        <v>17470086</v>
      </c>
      <c r="B1729" s="94" t="s">
        <v>4977</v>
      </c>
      <c r="C1729" s="89" t="s">
        <v>3070</v>
      </c>
      <c r="D1729" s="91" t="s">
        <v>5445</v>
      </c>
    </row>
    <row r="1730" spans="1:4" x14ac:dyDescent="0.25">
      <c r="A1730" s="92">
        <v>17470087</v>
      </c>
      <c r="B1730" s="94" t="s">
        <v>4971</v>
      </c>
      <c r="C1730" s="89" t="s">
        <v>3078</v>
      </c>
      <c r="D1730" s="91" t="s">
        <v>5446</v>
      </c>
    </row>
    <row r="1731" spans="1:4" x14ac:dyDescent="0.25">
      <c r="A1731" s="92">
        <v>17470088</v>
      </c>
      <c r="B1731" s="94" t="s">
        <v>4984</v>
      </c>
      <c r="C1731" s="89" t="s">
        <v>3013</v>
      </c>
      <c r="D1731" s="91" t="s">
        <v>5447</v>
      </c>
    </row>
    <row r="1732" spans="1:4" x14ac:dyDescent="0.25">
      <c r="A1732" s="92">
        <v>17470089</v>
      </c>
      <c r="B1732" s="94" t="s">
        <v>4984</v>
      </c>
      <c r="C1732" t="s">
        <v>3009</v>
      </c>
      <c r="D1732" s="91" t="s">
        <v>5447</v>
      </c>
    </row>
    <row r="1733" spans="1:4" x14ac:dyDescent="0.25">
      <c r="A1733" s="92">
        <v>17470090</v>
      </c>
      <c r="B1733" s="96" t="s">
        <v>4965</v>
      </c>
      <c r="C1733" s="89" t="s">
        <v>2785</v>
      </c>
      <c r="D1733" s="91" t="s">
        <v>5447</v>
      </c>
    </row>
    <row r="1734" spans="1:4" x14ac:dyDescent="0.25">
      <c r="A1734" s="92">
        <v>17470091</v>
      </c>
      <c r="B1734" s="96" t="s">
        <v>4965</v>
      </c>
      <c r="C1734" t="s">
        <v>2750</v>
      </c>
      <c r="D1734" s="91" t="s">
        <v>5447</v>
      </c>
    </row>
    <row r="1735" spans="1:4" x14ac:dyDescent="0.25">
      <c r="A1735" s="92">
        <v>17470092</v>
      </c>
      <c r="B1735" s="96" t="s">
        <v>4965</v>
      </c>
      <c r="C1735" s="89" t="s">
        <v>2742</v>
      </c>
      <c r="D1735" s="91" t="s">
        <v>5445</v>
      </c>
    </row>
    <row r="1736" spans="1:4" x14ac:dyDescent="0.25">
      <c r="A1736" s="92">
        <v>17470093</v>
      </c>
      <c r="B1736" s="96" t="s">
        <v>4965</v>
      </c>
      <c r="C1736" s="89" t="s">
        <v>2751</v>
      </c>
      <c r="D1736" s="91" t="s">
        <v>5445</v>
      </c>
    </row>
    <row r="1737" spans="1:4" x14ac:dyDescent="0.25">
      <c r="A1737" s="92">
        <v>17470094</v>
      </c>
      <c r="B1737" s="96" t="s">
        <v>4965</v>
      </c>
      <c r="C1737" s="89" t="s">
        <v>2784</v>
      </c>
      <c r="D1737" s="91" t="s">
        <v>5447</v>
      </c>
    </row>
    <row r="1738" spans="1:4" x14ac:dyDescent="0.25">
      <c r="A1738" s="92">
        <v>17470095</v>
      </c>
      <c r="B1738" s="96" t="s">
        <v>4965</v>
      </c>
      <c r="C1738" s="89" t="s">
        <v>4585</v>
      </c>
      <c r="D1738" s="91" t="s">
        <v>5445</v>
      </c>
    </row>
    <row r="1739" spans="1:4" x14ac:dyDescent="0.25">
      <c r="A1739" s="92">
        <v>17470096</v>
      </c>
      <c r="B1739" s="96" t="s">
        <v>4965</v>
      </c>
      <c r="C1739" s="89" t="s">
        <v>2760</v>
      </c>
      <c r="D1739" s="91" t="s">
        <v>5447</v>
      </c>
    </row>
    <row r="1740" spans="1:4" x14ac:dyDescent="0.25">
      <c r="A1740" s="92">
        <v>17470097</v>
      </c>
      <c r="B1740" s="94" t="s">
        <v>4984</v>
      </c>
      <c r="C1740" s="89" t="s">
        <v>3001</v>
      </c>
      <c r="D1740" s="91" t="s">
        <v>5446</v>
      </c>
    </row>
    <row r="1741" spans="1:4" x14ac:dyDescent="0.25">
      <c r="A1741" s="92">
        <v>17470098</v>
      </c>
      <c r="B1741" s="96" t="s">
        <v>4965</v>
      </c>
      <c r="C1741" t="s">
        <v>2746</v>
      </c>
      <c r="D1741" s="91" t="s">
        <v>5447</v>
      </c>
    </row>
    <row r="1742" spans="1:4" x14ac:dyDescent="0.25">
      <c r="A1742" s="92">
        <v>17470099</v>
      </c>
      <c r="B1742" s="96" t="s">
        <v>4965</v>
      </c>
      <c r="C1742" s="89" t="s">
        <v>2773</v>
      </c>
      <c r="D1742" s="91" t="s">
        <v>5447</v>
      </c>
    </row>
    <row r="1743" spans="1:4" x14ac:dyDescent="0.25">
      <c r="A1743" s="92">
        <v>17470100</v>
      </c>
      <c r="B1743" s="96" t="s">
        <v>4965</v>
      </c>
      <c r="C1743" s="89" t="s">
        <v>2726</v>
      </c>
      <c r="D1743" s="91" t="s">
        <v>5445</v>
      </c>
    </row>
    <row r="1744" spans="1:4" x14ac:dyDescent="0.25">
      <c r="A1744" s="92">
        <v>17470101</v>
      </c>
      <c r="B1744" s="96" t="s">
        <v>4965</v>
      </c>
      <c r="C1744" s="89" t="s">
        <v>2766</v>
      </c>
      <c r="D1744" s="91" t="s">
        <v>5446</v>
      </c>
    </row>
    <row r="1745" spans="1:4" x14ac:dyDescent="0.25">
      <c r="A1745" s="92">
        <v>17470102</v>
      </c>
      <c r="B1745" s="96" t="s">
        <v>4965</v>
      </c>
      <c r="C1745" t="s">
        <v>2776</v>
      </c>
      <c r="D1745" s="91" t="s">
        <v>5447</v>
      </c>
    </row>
    <row r="1746" spans="1:4" x14ac:dyDescent="0.25">
      <c r="A1746" s="92">
        <v>17470103</v>
      </c>
      <c r="B1746" s="96" t="s">
        <v>4965</v>
      </c>
      <c r="C1746" s="89" t="s">
        <v>2765</v>
      </c>
      <c r="D1746" s="91" t="s">
        <v>5446</v>
      </c>
    </row>
    <row r="1747" spans="1:4" x14ac:dyDescent="0.25">
      <c r="A1747" s="92">
        <v>17470104</v>
      </c>
      <c r="B1747" s="96" t="s">
        <v>4965</v>
      </c>
      <c r="C1747" s="89" t="s">
        <v>2793</v>
      </c>
      <c r="D1747" s="91" t="s">
        <v>5447</v>
      </c>
    </row>
    <row r="1748" spans="1:4" x14ac:dyDescent="0.25">
      <c r="A1748" s="92">
        <v>17470105</v>
      </c>
      <c r="B1748" s="96" t="s">
        <v>4965</v>
      </c>
      <c r="C1748" t="s">
        <v>2758</v>
      </c>
      <c r="D1748" s="91" t="s">
        <v>5447</v>
      </c>
    </row>
    <row r="1749" spans="1:4" x14ac:dyDescent="0.25">
      <c r="A1749" s="92">
        <v>17470106</v>
      </c>
      <c r="B1749" s="94" t="s">
        <v>4977</v>
      </c>
      <c r="C1749" t="s">
        <v>3075</v>
      </c>
      <c r="D1749" s="91" t="s">
        <v>5447</v>
      </c>
    </row>
    <row r="1750" spans="1:4" x14ac:dyDescent="0.25">
      <c r="A1750" s="92">
        <v>17470107</v>
      </c>
      <c r="B1750" s="96" t="s">
        <v>4965</v>
      </c>
      <c r="C1750" t="s">
        <v>2783</v>
      </c>
      <c r="D1750" s="91" t="s">
        <v>5447</v>
      </c>
    </row>
    <row r="1751" spans="1:4" x14ac:dyDescent="0.25">
      <c r="A1751" s="92">
        <v>17470108</v>
      </c>
      <c r="B1751" s="96" t="s">
        <v>4965</v>
      </c>
      <c r="C1751" s="89" t="s">
        <v>5412</v>
      </c>
      <c r="D1751" s="91" t="s">
        <v>5447</v>
      </c>
    </row>
    <row r="1752" spans="1:4" x14ac:dyDescent="0.25">
      <c r="A1752" s="92">
        <v>17470109</v>
      </c>
      <c r="B1752" s="96" t="s">
        <v>4965</v>
      </c>
      <c r="C1752" s="89" t="s">
        <v>2779</v>
      </c>
      <c r="D1752" s="91" t="s">
        <v>5446</v>
      </c>
    </row>
    <row r="1753" spans="1:4" x14ac:dyDescent="0.25">
      <c r="A1753" s="92">
        <v>17470110</v>
      </c>
      <c r="B1753" s="96" t="s">
        <v>4965</v>
      </c>
      <c r="C1753" t="s">
        <v>2759</v>
      </c>
      <c r="D1753" s="91" t="s">
        <v>5447</v>
      </c>
    </row>
    <row r="1754" spans="1:4" x14ac:dyDescent="0.25">
      <c r="A1754" s="92">
        <v>17470111</v>
      </c>
      <c r="B1754" s="96" t="s">
        <v>4965</v>
      </c>
      <c r="C1754" t="s">
        <v>2729</v>
      </c>
      <c r="D1754" s="91" t="s">
        <v>5447</v>
      </c>
    </row>
    <row r="1755" spans="1:4" x14ac:dyDescent="0.25">
      <c r="A1755" s="92">
        <v>17470112</v>
      </c>
      <c r="B1755" s="94" t="s">
        <v>4966</v>
      </c>
      <c r="C1755" s="89" t="s">
        <v>2870</v>
      </c>
      <c r="D1755" s="91" t="s">
        <v>5446</v>
      </c>
    </row>
    <row r="1756" spans="1:4" x14ac:dyDescent="0.25">
      <c r="A1756" s="92">
        <v>17470113</v>
      </c>
      <c r="B1756" s="96" t="s">
        <v>4965</v>
      </c>
      <c r="C1756" t="s">
        <v>2714</v>
      </c>
      <c r="D1756" s="91" t="s">
        <v>5447</v>
      </c>
    </row>
    <row r="1757" spans="1:4" x14ac:dyDescent="0.25">
      <c r="A1757" s="92">
        <v>17470114</v>
      </c>
      <c r="B1757" s="96" t="s">
        <v>4965</v>
      </c>
      <c r="C1757" s="89" t="s">
        <v>2755</v>
      </c>
      <c r="D1757" s="91" t="s">
        <v>5445</v>
      </c>
    </row>
    <row r="1758" spans="1:4" x14ac:dyDescent="0.25">
      <c r="A1758" s="92">
        <v>17470115</v>
      </c>
      <c r="B1758" s="94" t="s">
        <v>4971</v>
      </c>
      <c r="C1758" s="89" t="s">
        <v>2837</v>
      </c>
      <c r="D1758" s="91" t="s">
        <v>5445</v>
      </c>
    </row>
    <row r="1759" spans="1:4" x14ac:dyDescent="0.25">
      <c r="A1759" s="92">
        <v>17470116</v>
      </c>
      <c r="B1759" s="96" t="s">
        <v>4965</v>
      </c>
      <c r="C1759" s="89" t="s">
        <v>2721</v>
      </c>
      <c r="D1759" s="91" t="s">
        <v>5447</v>
      </c>
    </row>
    <row r="1760" spans="1:4" x14ac:dyDescent="0.25">
      <c r="A1760" s="92">
        <v>17470117</v>
      </c>
      <c r="B1760" s="94" t="s">
        <v>4971</v>
      </c>
      <c r="C1760" s="89" t="s">
        <v>2844</v>
      </c>
      <c r="D1760" s="91" t="s">
        <v>5445</v>
      </c>
    </row>
    <row r="1761" spans="1:4" x14ac:dyDescent="0.25">
      <c r="A1761" s="92">
        <v>17470118</v>
      </c>
      <c r="B1761" s="94" t="s">
        <v>4971</v>
      </c>
      <c r="C1761" t="s">
        <v>2716</v>
      </c>
      <c r="D1761" s="91" t="s">
        <v>5447</v>
      </c>
    </row>
    <row r="1762" spans="1:4" x14ac:dyDescent="0.25">
      <c r="A1762" s="92">
        <v>17470119</v>
      </c>
      <c r="B1762" s="94" t="s">
        <v>4970</v>
      </c>
      <c r="C1762" s="89" t="s">
        <v>2933</v>
      </c>
      <c r="D1762" s="91" t="s">
        <v>5447</v>
      </c>
    </row>
    <row r="1763" spans="1:4" x14ac:dyDescent="0.25">
      <c r="A1763" s="92">
        <v>17470120</v>
      </c>
      <c r="B1763" s="94" t="s">
        <v>4981</v>
      </c>
      <c r="C1763" s="89" t="s">
        <v>2969</v>
      </c>
      <c r="D1763" s="91" t="s">
        <v>5447</v>
      </c>
    </row>
    <row r="1764" spans="1:4" x14ac:dyDescent="0.25">
      <c r="A1764" s="92">
        <v>17470121</v>
      </c>
      <c r="B1764" s="96" t="s">
        <v>4965</v>
      </c>
      <c r="C1764" s="89" t="s">
        <v>2768</v>
      </c>
      <c r="D1764" s="91" t="s">
        <v>5445</v>
      </c>
    </row>
    <row r="1765" spans="1:4" x14ac:dyDescent="0.25">
      <c r="A1765" s="92">
        <v>17470122</v>
      </c>
      <c r="B1765" s="94" t="s">
        <v>4970</v>
      </c>
      <c r="C1765" s="89" t="s">
        <v>2902</v>
      </c>
      <c r="D1765" s="91" t="s">
        <v>5446</v>
      </c>
    </row>
    <row r="1766" spans="1:4" x14ac:dyDescent="0.25">
      <c r="A1766" s="92">
        <v>17470123</v>
      </c>
      <c r="B1766" s="96" t="s">
        <v>4965</v>
      </c>
      <c r="C1766" s="89" t="s">
        <v>2717</v>
      </c>
      <c r="D1766" s="91" t="s">
        <v>5445</v>
      </c>
    </row>
    <row r="1767" spans="1:4" x14ac:dyDescent="0.25">
      <c r="A1767" s="92">
        <v>17470124</v>
      </c>
      <c r="B1767" s="94" t="s">
        <v>4971</v>
      </c>
      <c r="C1767" s="89" t="s">
        <v>2845</v>
      </c>
      <c r="D1767" s="91" t="s">
        <v>5445</v>
      </c>
    </row>
    <row r="1768" spans="1:4" x14ac:dyDescent="0.25">
      <c r="A1768" s="92">
        <v>17470125</v>
      </c>
      <c r="B1768" s="96" t="s">
        <v>4965</v>
      </c>
      <c r="C1768" s="89" t="s">
        <v>2715</v>
      </c>
      <c r="D1768" s="91" t="s">
        <v>5447</v>
      </c>
    </row>
    <row r="1769" spans="1:4" x14ac:dyDescent="0.25">
      <c r="A1769" s="92">
        <v>17470126</v>
      </c>
      <c r="B1769" s="96" t="s">
        <v>4965</v>
      </c>
      <c r="C1769" t="s">
        <v>4586</v>
      </c>
      <c r="D1769" s="91" t="s">
        <v>5447</v>
      </c>
    </row>
    <row r="1770" spans="1:4" x14ac:dyDescent="0.25">
      <c r="A1770" s="92">
        <v>17470127</v>
      </c>
      <c r="B1770" s="94" t="s">
        <v>4970</v>
      </c>
      <c r="C1770" s="89" t="s">
        <v>2890</v>
      </c>
      <c r="D1770" s="91" t="s">
        <v>5447</v>
      </c>
    </row>
    <row r="1771" spans="1:4" x14ac:dyDescent="0.25">
      <c r="A1771" s="92">
        <v>17470128</v>
      </c>
      <c r="B1771" s="96" t="s">
        <v>4965</v>
      </c>
      <c r="C1771" t="s">
        <v>4605</v>
      </c>
      <c r="D1771" s="91" t="s">
        <v>5447</v>
      </c>
    </row>
    <row r="1772" spans="1:4" x14ac:dyDescent="0.25">
      <c r="A1772" s="92">
        <v>17470129</v>
      </c>
      <c r="B1772" s="96" t="s">
        <v>4965</v>
      </c>
      <c r="C1772" s="89" t="s">
        <v>2719</v>
      </c>
      <c r="D1772" s="91" t="s">
        <v>5446</v>
      </c>
    </row>
    <row r="1773" spans="1:4" x14ac:dyDescent="0.25">
      <c r="A1773" s="92">
        <v>17470130</v>
      </c>
      <c r="B1773" s="94" t="s">
        <v>4981</v>
      </c>
      <c r="C1773" s="89" t="s">
        <v>2984</v>
      </c>
      <c r="D1773" s="91" t="s">
        <v>5447</v>
      </c>
    </row>
    <row r="1774" spans="1:4" x14ac:dyDescent="0.25">
      <c r="A1774" s="92">
        <v>17470131</v>
      </c>
      <c r="B1774" s="96" t="s">
        <v>4965</v>
      </c>
      <c r="C1774" s="89" t="s">
        <v>2734</v>
      </c>
      <c r="D1774" s="91" t="s">
        <v>5446</v>
      </c>
    </row>
    <row r="1775" spans="1:4" x14ac:dyDescent="0.25">
      <c r="A1775" s="92">
        <v>17470132</v>
      </c>
      <c r="B1775" s="96" t="s">
        <v>4965</v>
      </c>
      <c r="C1775" s="89" t="s">
        <v>2767</v>
      </c>
      <c r="D1775" s="91" t="s">
        <v>5445</v>
      </c>
    </row>
    <row r="1776" spans="1:4" x14ac:dyDescent="0.25">
      <c r="A1776" s="92">
        <v>17470133</v>
      </c>
      <c r="B1776" s="96" t="s">
        <v>4965</v>
      </c>
      <c r="C1776" s="89" t="s">
        <v>2713</v>
      </c>
      <c r="D1776" s="91" t="s">
        <v>5446</v>
      </c>
    </row>
    <row r="1777" spans="1:4" x14ac:dyDescent="0.25">
      <c r="A1777" s="92">
        <v>17470134</v>
      </c>
      <c r="B1777" s="96" t="s">
        <v>4965</v>
      </c>
      <c r="C1777" t="s">
        <v>2754</v>
      </c>
      <c r="D1777" s="91" t="s">
        <v>5447</v>
      </c>
    </row>
    <row r="1778" spans="1:4" x14ac:dyDescent="0.25">
      <c r="A1778" s="92">
        <v>17470135</v>
      </c>
      <c r="B1778" s="94" t="s">
        <v>4970</v>
      </c>
      <c r="C1778" s="89" t="s">
        <v>2914</v>
      </c>
      <c r="D1778" s="91" t="s">
        <v>5447</v>
      </c>
    </row>
    <row r="1779" spans="1:4" x14ac:dyDescent="0.25">
      <c r="A1779" s="92">
        <v>17470136</v>
      </c>
      <c r="B1779" s="96" t="s">
        <v>4965</v>
      </c>
      <c r="C1779" t="s">
        <v>2769</v>
      </c>
      <c r="D1779" s="91" t="s">
        <v>5447</v>
      </c>
    </row>
    <row r="1780" spans="1:4" x14ac:dyDescent="0.25">
      <c r="A1780" s="92">
        <v>17470137</v>
      </c>
      <c r="B1780" s="94" t="s">
        <v>4977</v>
      </c>
      <c r="C1780" s="89" t="s">
        <v>3057</v>
      </c>
      <c r="D1780" s="91" t="s">
        <v>5445</v>
      </c>
    </row>
    <row r="1781" spans="1:4" x14ac:dyDescent="0.25">
      <c r="A1781" s="92">
        <v>17470138</v>
      </c>
      <c r="B1781" s="96" t="s">
        <v>4965</v>
      </c>
      <c r="C1781" s="89" t="s">
        <v>2731</v>
      </c>
      <c r="D1781" s="91" t="s">
        <v>5446</v>
      </c>
    </row>
    <row r="1782" spans="1:4" x14ac:dyDescent="0.25">
      <c r="A1782" s="92">
        <v>17470138</v>
      </c>
      <c r="B1782" s="96" t="s">
        <v>4965</v>
      </c>
      <c r="C1782" t="s">
        <v>2731</v>
      </c>
      <c r="D1782" s="91" t="s">
        <v>5446</v>
      </c>
    </row>
    <row r="1783" spans="1:4" x14ac:dyDescent="0.25">
      <c r="A1783" s="92">
        <v>17470139</v>
      </c>
      <c r="B1783" s="94" t="s">
        <v>4971</v>
      </c>
      <c r="C1783" t="s">
        <v>2854</v>
      </c>
      <c r="D1783" s="91" t="s">
        <v>5447</v>
      </c>
    </row>
    <row r="1784" spans="1:4" x14ac:dyDescent="0.25">
      <c r="A1784" s="92">
        <v>17470140</v>
      </c>
      <c r="B1784" s="96" t="s">
        <v>4965</v>
      </c>
      <c r="C1784" t="s">
        <v>2757</v>
      </c>
      <c r="D1784" s="91" t="s">
        <v>5447</v>
      </c>
    </row>
    <row r="1785" spans="1:4" x14ac:dyDescent="0.25">
      <c r="A1785" s="92">
        <v>17470141</v>
      </c>
      <c r="B1785" s="94" t="s">
        <v>4970</v>
      </c>
      <c r="C1785" s="89" t="s">
        <v>2923</v>
      </c>
      <c r="D1785" s="91" t="s">
        <v>5445</v>
      </c>
    </row>
    <row r="1786" spans="1:4" x14ac:dyDescent="0.25">
      <c r="A1786" s="92">
        <v>17470142</v>
      </c>
      <c r="B1786" s="96" t="s">
        <v>4965</v>
      </c>
      <c r="C1786" t="s">
        <v>3199</v>
      </c>
      <c r="D1786" s="91" t="s">
        <v>5447</v>
      </c>
    </row>
    <row r="1787" spans="1:4" x14ac:dyDescent="0.25">
      <c r="A1787" s="92">
        <v>17470143</v>
      </c>
      <c r="B1787" s="94" t="s">
        <v>4966</v>
      </c>
      <c r="C1787" t="s">
        <v>2885</v>
      </c>
      <c r="D1787" s="91" t="s">
        <v>5447</v>
      </c>
    </row>
    <row r="1788" spans="1:4" x14ac:dyDescent="0.25">
      <c r="A1788" s="92">
        <v>17470144</v>
      </c>
      <c r="B1788" s="96" t="s">
        <v>4965</v>
      </c>
      <c r="C1788" t="s">
        <v>2781</v>
      </c>
      <c r="D1788" s="91" t="s">
        <v>5447</v>
      </c>
    </row>
    <row r="1789" spans="1:4" x14ac:dyDescent="0.25">
      <c r="A1789" s="92">
        <v>17470145</v>
      </c>
      <c r="B1789" s="96" t="s">
        <v>4965</v>
      </c>
      <c r="C1789" s="89" t="s">
        <v>2775</v>
      </c>
      <c r="D1789" s="91" t="s">
        <v>5446</v>
      </c>
    </row>
    <row r="1790" spans="1:4" x14ac:dyDescent="0.25">
      <c r="A1790" s="92">
        <v>17470146</v>
      </c>
      <c r="B1790" s="94" t="s">
        <v>4977</v>
      </c>
      <c r="C1790" t="s">
        <v>3080</v>
      </c>
      <c r="D1790" s="91" t="s">
        <v>5447</v>
      </c>
    </row>
    <row r="1791" spans="1:4" x14ac:dyDescent="0.25">
      <c r="A1791" s="92">
        <v>17470147</v>
      </c>
      <c r="B1791" s="96" t="s">
        <v>4965</v>
      </c>
      <c r="C1791" s="89" t="s">
        <v>2771</v>
      </c>
      <c r="D1791" s="91" t="s">
        <v>5447</v>
      </c>
    </row>
    <row r="1792" spans="1:4" x14ac:dyDescent="0.25">
      <c r="A1792" s="92">
        <v>17470148</v>
      </c>
      <c r="B1792" s="96" t="s">
        <v>4965</v>
      </c>
      <c r="C1792" s="89" t="s">
        <v>4587</v>
      </c>
      <c r="D1792" s="91" t="s">
        <v>5445</v>
      </c>
    </row>
    <row r="1793" spans="1:4" x14ac:dyDescent="0.25">
      <c r="A1793" s="92">
        <v>17470149</v>
      </c>
      <c r="B1793" s="96" t="s">
        <v>4965</v>
      </c>
      <c r="C1793" t="s">
        <v>2797</v>
      </c>
      <c r="D1793" s="91" t="s">
        <v>5447</v>
      </c>
    </row>
    <row r="1794" spans="1:4" x14ac:dyDescent="0.25">
      <c r="A1794" s="92">
        <v>17470150</v>
      </c>
      <c r="B1794" s="96" t="s">
        <v>4965</v>
      </c>
      <c r="C1794" s="89" t="s">
        <v>2379</v>
      </c>
      <c r="D1794" s="91" t="s">
        <v>5446</v>
      </c>
    </row>
    <row r="1795" spans="1:4" x14ac:dyDescent="0.25">
      <c r="A1795" s="92">
        <v>17470151</v>
      </c>
      <c r="B1795" s="94" t="s">
        <v>4970</v>
      </c>
      <c r="C1795" s="89" t="s">
        <v>2912</v>
      </c>
      <c r="D1795" s="91" t="s">
        <v>5445</v>
      </c>
    </row>
    <row r="1796" spans="1:4" x14ac:dyDescent="0.25">
      <c r="A1796" s="92">
        <v>17470152</v>
      </c>
      <c r="B1796" s="94" t="s">
        <v>4970</v>
      </c>
      <c r="C1796" t="s">
        <v>2925</v>
      </c>
      <c r="D1796" s="91" t="s">
        <v>5447</v>
      </c>
    </row>
    <row r="1797" spans="1:4" x14ac:dyDescent="0.25">
      <c r="A1797" s="92">
        <v>17470153</v>
      </c>
      <c r="B1797" s="96" t="s">
        <v>4965</v>
      </c>
      <c r="C1797" s="89" t="s">
        <v>2770</v>
      </c>
      <c r="D1797" s="91" t="s">
        <v>5446</v>
      </c>
    </row>
    <row r="1798" spans="1:4" x14ac:dyDescent="0.25">
      <c r="A1798" s="92">
        <v>17470154</v>
      </c>
      <c r="B1798" s="96" t="s">
        <v>4965</v>
      </c>
      <c r="C1798" s="89" t="s">
        <v>2780</v>
      </c>
      <c r="D1798" s="91" t="s">
        <v>5445</v>
      </c>
    </row>
    <row r="1799" spans="1:4" x14ac:dyDescent="0.25">
      <c r="A1799" s="92">
        <v>17470155</v>
      </c>
      <c r="B1799" s="94" t="s">
        <v>4984</v>
      </c>
      <c r="C1799" t="s">
        <v>3026</v>
      </c>
      <c r="D1799" s="91" t="s">
        <v>5447</v>
      </c>
    </row>
    <row r="1800" spans="1:4" x14ac:dyDescent="0.25">
      <c r="A1800" s="92">
        <v>17470156</v>
      </c>
      <c r="B1800" s="96" t="s">
        <v>4965</v>
      </c>
      <c r="C1800" t="s">
        <v>4630</v>
      </c>
      <c r="D1800" s="91" t="s">
        <v>5447</v>
      </c>
    </row>
    <row r="1801" spans="1:4" x14ac:dyDescent="0.25">
      <c r="A1801" s="92">
        <v>17470157</v>
      </c>
      <c r="B1801" s="96" t="s">
        <v>4965</v>
      </c>
      <c r="C1801" t="s">
        <v>2801</v>
      </c>
      <c r="D1801" s="91" t="s">
        <v>5447</v>
      </c>
    </row>
    <row r="1802" spans="1:4" x14ac:dyDescent="0.25">
      <c r="A1802" s="92">
        <v>17470158</v>
      </c>
      <c r="B1802" s="94" t="s">
        <v>4977</v>
      </c>
      <c r="C1802" s="89" t="s">
        <v>3050</v>
      </c>
      <c r="D1802" s="91" t="s">
        <v>5447</v>
      </c>
    </row>
    <row r="1803" spans="1:4" x14ac:dyDescent="0.25">
      <c r="A1803" s="92">
        <v>17470159</v>
      </c>
      <c r="B1803" s="96" t="s">
        <v>4965</v>
      </c>
      <c r="C1803" s="89" t="s">
        <v>2730</v>
      </c>
      <c r="D1803" s="91" t="s">
        <v>5445</v>
      </c>
    </row>
    <row r="1804" spans="1:4" x14ac:dyDescent="0.25">
      <c r="A1804" s="92">
        <v>17470160</v>
      </c>
      <c r="B1804" s="96" t="s">
        <v>4965</v>
      </c>
      <c r="C1804" s="89" t="s">
        <v>2718</v>
      </c>
      <c r="D1804" s="91" t="s">
        <v>5445</v>
      </c>
    </row>
    <row r="1805" spans="1:4" x14ac:dyDescent="0.25">
      <c r="A1805" s="92">
        <v>17470161</v>
      </c>
      <c r="B1805" s="94" t="s">
        <v>4971</v>
      </c>
      <c r="C1805" s="89" t="s">
        <v>2839</v>
      </c>
      <c r="D1805" s="91" t="s">
        <v>5445</v>
      </c>
    </row>
    <row r="1806" spans="1:4" x14ac:dyDescent="0.25">
      <c r="A1806" s="92">
        <v>17470162</v>
      </c>
      <c r="B1806" s="94" t="s">
        <v>4975</v>
      </c>
      <c r="C1806" s="89" t="s">
        <v>2958</v>
      </c>
      <c r="D1806" s="91" t="s">
        <v>5445</v>
      </c>
    </row>
    <row r="1807" spans="1:4" x14ac:dyDescent="0.25">
      <c r="A1807" s="92">
        <v>17470163</v>
      </c>
      <c r="B1807" s="94" t="s">
        <v>4966</v>
      </c>
      <c r="C1807" t="s">
        <v>3993</v>
      </c>
      <c r="D1807" s="91" t="s">
        <v>5447</v>
      </c>
    </row>
    <row r="1808" spans="1:4" x14ac:dyDescent="0.25">
      <c r="A1808" s="92">
        <v>17470164</v>
      </c>
      <c r="B1808" s="94" t="s">
        <v>4966</v>
      </c>
      <c r="C1808" t="s">
        <v>2882</v>
      </c>
      <c r="D1808" s="91" t="s">
        <v>5447</v>
      </c>
    </row>
    <row r="1809" spans="1:4" x14ac:dyDescent="0.25">
      <c r="A1809" s="92">
        <v>17470165</v>
      </c>
      <c r="B1809" s="94" t="s">
        <v>4971</v>
      </c>
      <c r="C1809" t="s">
        <v>2858</v>
      </c>
      <c r="D1809" s="91" t="s">
        <v>5447</v>
      </c>
    </row>
    <row r="1810" spans="1:4" x14ac:dyDescent="0.25">
      <c r="A1810" s="92">
        <v>17470166</v>
      </c>
      <c r="B1810" s="96" t="s">
        <v>4965</v>
      </c>
      <c r="C1810" t="s">
        <v>2788</v>
      </c>
      <c r="D1810" s="91" t="s">
        <v>5447</v>
      </c>
    </row>
    <row r="1811" spans="1:4" x14ac:dyDescent="0.25">
      <c r="A1811" s="92">
        <v>17470167</v>
      </c>
      <c r="B1811" s="96" t="s">
        <v>4965</v>
      </c>
      <c r="C1811" s="89" t="s">
        <v>2792</v>
      </c>
      <c r="D1811" s="91" t="s">
        <v>5445</v>
      </c>
    </row>
    <row r="1812" spans="1:4" x14ac:dyDescent="0.25">
      <c r="A1812" s="92">
        <v>17470168</v>
      </c>
      <c r="B1812" s="94" t="s">
        <v>4971</v>
      </c>
      <c r="C1812" s="89" t="s">
        <v>2863</v>
      </c>
      <c r="D1812" s="91" t="s">
        <v>5445</v>
      </c>
    </row>
    <row r="1813" spans="1:4" x14ac:dyDescent="0.25">
      <c r="A1813" s="92">
        <v>17470169</v>
      </c>
      <c r="B1813" s="96" t="s">
        <v>4965</v>
      </c>
      <c r="C1813" t="s">
        <v>2720</v>
      </c>
      <c r="D1813" s="91" t="s">
        <v>5447</v>
      </c>
    </row>
    <row r="1814" spans="1:4" x14ac:dyDescent="0.25">
      <c r="A1814" s="92">
        <v>17470170</v>
      </c>
      <c r="B1814" s="96" t="s">
        <v>4965</v>
      </c>
      <c r="C1814" t="s">
        <v>2736</v>
      </c>
      <c r="D1814" s="91" t="s">
        <v>5447</v>
      </c>
    </row>
    <row r="1815" spans="1:4" x14ac:dyDescent="0.25">
      <c r="A1815" s="92">
        <v>17470171</v>
      </c>
      <c r="B1815" s="94" t="s">
        <v>4971</v>
      </c>
      <c r="C1815" s="89" t="s">
        <v>2805</v>
      </c>
      <c r="D1815" s="91" t="s">
        <v>5446</v>
      </c>
    </row>
    <row r="1816" spans="1:4" x14ac:dyDescent="0.25">
      <c r="A1816" s="92">
        <v>17470172</v>
      </c>
      <c r="B1816" s="96" t="s">
        <v>4965</v>
      </c>
      <c r="C1816" s="89" t="s">
        <v>2749</v>
      </c>
      <c r="D1816" s="91" t="s">
        <v>5447</v>
      </c>
    </row>
    <row r="1817" spans="1:4" x14ac:dyDescent="0.25">
      <c r="A1817" s="92">
        <v>17470173</v>
      </c>
      <c r="B1817" s="96" t="s">
        <v>4965</v>
      </c>
      <c r="C1817" s="89" t="s">
        <v>2743</v>
      </c>
      <c r="D1817" s="91" t="s">
        <v>5446</v>
      </c>
    </row>
    <row r="1818" spans="1:4" x14ac:dyDescent="0.25">
      <c r="A1818" s="92">
        <v>17470174</v>
      </c>
      <c r="B1818" s="96" t="s">
        <v>4965</v>
      </c>
      <c r="C1818" s="89" t="s">
        <v>2774</v>
      </c>
      <c r="D1818" s="91" t="s">
        <v>5446</v>
      </c>
    </row>
    <row r="1819" spans="1:4" x14ac:dyDescent="0.25">
      <c r="A1819" s="92">
        <v>17470175</v>
      </c>
      <c r="B1819" s="96" t="s">
        <v>4965</v>
      </c>
      <c r="C1819" t="s">
        <v>2733</v>
      </c>
      <c r="D1819" s="91" t="s">
        <v>5447</v>
      </c>
    </row>
    <row r="1820" spans="1:4" x14ac:dyDescent="0.25">
      <c r="A1820" s="92">
        <v>17470176</v>
      </c>
      <c r="B1820" s="96" t="s">
        <v>4965</v>
      </c>
      <c r="C1820" t="s">
        <v>2752</v>
      </c>
      <c r="D1820" s="91" t="s">
        <v>5447</v>
      </c>
    </row>
    <row r="1821" spans="1:4" x14ac:dyDescent="0.25">
      <c r="A1821" s="92">
        <v>17470177</v>
      </c>
      <c r="B1821" s="94" t="s">
        <v>4971</v>
      </c>
      <c r="C1821" s="89" t="s">
        <v>2843</v>
      </c>
      <c r="D1821" s="91" t="s">
        <v>5446</v>
      </c>
    </row>
    <row r="1822" spans="1:4" x14ac:dyDescent="0.25">
      <c r="A1822" s="92">
        <v>17470178</v>
      </c>
      <c r="B1822" s="96" t="s">
        <v>4965</v>
      </c>
      <c r="C1822" s="89" t="s">
        <v>2745</v>
      </c>
      <c r="D1822" s="91" t="s">
        <v>5446</v>
      </c>
    </row>
    <row r="1823" spans="1:4" x14ac:dyDescent="0.25">
      <c r="A1823" s="92">
        <v>17470179</v>
      </c>
      <c r="B1823" s="96" t="s">
        <v>4965</v>
      </c>
      <c r="C1823" s="89" t="s">
        <v>2789</v>
      </c>
      <c r="D1823" s="91" t="s">
        <v>5445</v>
      </c>
    </row>
    <row r="1824" spans="1:4" x14ac:dyDescent="0.25">
      <c r="A1824" s="92">
        <v>17470180</v>
      </c>
      <c r="B1824" s="96" t="s">
        <v>4965</v>
      </c>
      <c r="C1824" t="s">
        <v>2795</v>
      </c>
      <c r="D1824" s="91" t="s">
        <v>5447</v>
      </c>
    </row>
    <row r="1825" spans="1:4" x14ac:dyDescent="0.25">
      <c r="A1825" s="92">
        <v>17470181</v>
      </c>
      <c r="B1825" s="96" t="s">
        <v>4965</v>
      </c>
      <c r="C1825" s="89" t="s">
        <v>2761</v>
      </c>
      <c r="D1825" s="91" t="s">
        <v>5447</v>
      </c>
    </row>
    <row r="1826" spans="1:4" x14ac:dyDescent="0.25">
      <c r="A1826" s="92">
        <v>17470182</v>
      </c>
      <c r="B1826" s="94" t="s">
        <v>4984</v>
      </c>
      <c r="C1826" s="89" t="s">
        <v>3033</v>
      </c>
      <c r="D1826" s="91" t="s">
        <v>5447</v>
      </c>
    </row>
    <row r="1827" spans="1:4" x14ac:dyDescent="0.25">
      <c r="A1827" s="92">
        <v>17470183</v>
      </c>
      <c r="B1827" s="94" t="s">
        <v>4971</v>
      </c>
      <c r="C1827" s="89" t="s">
        <v>2804</v>
      </c>
      <c r="D1827" s="91" t="s">
        <v>5447</v>
      </c>
    </row>
    <row r="1828" spans="1:4" x14ac:dyDescent="0.25">
      <c r="A1828" s="92">
        <v>17470184</v>
      </c>
      <c r="B1828" s="96" t="s">
        <v>4965</v>
      </c>
      <c r="C1828" s="89" t="s">
        <v>2732</v>
      </c>
      <c r="D1828" s="91" t="s">
        <v>5447</v>
      </c>
    </row>
    <row r="1829" spans="1:4" x14ac:dyDescent="0.25">
      <c r="A1829" s="92">
        <v>17470185</v>
      </c>
      <c r="B1829" s="96" t="s">
        <v>4965</v>
      </c>
      <c r="C1829" s="89" t="s">
        <v>2723</v>
      </c>
      <c r="D1829" s="91" t="s">
        <v>5446</v>
      </c>
    </row>
    <row r="1830" spans="1:4" x14ac:dyDescent="0.25">
      <c r="A1830" s="92">
        <v>17470186</v>
      </c>
      <c r="B1830" s="96" t="s">
        <v>4965</v>
      </c>
      <c r="C1830" t="s">
        <v>2739</v>
      </c>
      <c r="D1830" s="91" t="s">
        <v>5447</v>
      </c>
    </row>
    <row r="1831" spans="1:4" x14ac:dyDescent="0.25">
      <c r="A1831" s="92">
        <v>17470187</v>
      </c>
      <c r="B1831" s="94" t="s">
        <v>4971</v>
      </c>
      <c r="C1831" s="89" t="s">
        <v>2810</v>
      </c>
      <c r="D1831" s="91" t="s">
        <v>5445</v>
      </c>
    </row>
    <row r="1832" spans="1:4" x14ac:dyDescent="0.25">
      <c r="A1832" s="92">
        <v>17470188</v>
      </c>
      <c r="B1832" s="96" t="s">
        <v>4965</v>
      </c>
      <c r="C1832" t="s">
        <v>2747</v>
      </c>
      <c r="D1832" s="91" t="s">
        <v>5447</v>
      </c>
    </row>
    <row r="1833" spans="1:4" x14ac:dyDescent="0.25">
      <c r="A1833" s="92">
        <v>17470189</v>
      </c>
      <c r="B1833" s="96" t="s">
        <v>4965</v>
      </c>
      <c r="C1833" s="89" t="s">
        <v>2786</v>
      </c>
      <c r="D1833" s="91" t="s">
        <v>5446</v>
      </c>
    </row>
    <row r="1834" spans="1:4" x14ac:dyDescent="0.25">
      <c r="A1834" s="92">
        <v>17470190</v>
      </c>
      <c r="B1834" s="96" t="s">
        <v>4965</v>
      </c>
      <c r="C1834" t="s">
        <v>4672</v>
      </c>
      <c r="D1834" s="91" t="s">
        <v>5447</v>
      </c>
    </row>
    <row r="1835" spans="1:4" x14ac:dyDescent="0.25">
      <c r="A1835" s="92">
        <v>17470191</v>
      </c>
      <c r="B1835" s="96" t="s">
        <v>4965</v>
      </c>
      <c r="C1835" t="s">
        <v>4631</v>
      </c>
      <c r="D1835" s="91" t="s">
        <v>5447</v>
      </c>
    </row>
    <row r="1836" spans="1:4" x14ac:dyDescent="0.25">
      <c r="A1836" s="92">
        <v>17470192</v>
      </c>
      <c r="B1836" s="96" t="s">
        <v>4965</v>
      </c>
      <c r="C1836" s="89" t="s">
        <v>2796</v>
      </c>
      <c r="D1836" s="91" t="s">
        <v>5446</v>
      </c>
    </row>
    <row r="1837" spans="1:4" x14ac:dyDescent="0.25">
      <c r="A1837" s="92">
        <v>17470193</v>
      </c>
      <c r="B1837" s="94" t="s">
        <v>4971</v>
      </c>
      <c r="C1837" s="89" t="s">
        <v>2831</v>
      </c>
      <c r="D1837" s="91" t="s">
        <v>5445</v>
      </c>
    </row>
    <row r="1838" spans="1:4" x14ac:dyDescent="0.25">
      <c r="A1838" s="92">
        <v>17470194</v>
      </c>
      <c r="B1838" s="96" t="s">
        <v>4965</v>
      </c>
      <c r="C1838" s="89" t="s">
        <v>2762</v>
      </c>
      <c r="D1838" s="91" t="s">
        <v>5445</v>
      </c>
    </row>
    <row r="1839" spans="1:4" x14ac:dyDescent="0.25">
      <c r="A1839" s="92">
        <v>17470195</v>
      </c>
      <c r="B1839" s="96" t="s">
        <v>4965</v>
      </c>
      <c r="C1839" s="89" t="s">
        <v>2800</v>
      </c>
      <c r="D1839" s="91" t="s">
        <v>5445</v>
      </c>
    </row>
    <row r="1840" spans="1:4" x14ac:dyDescent="0.25">
      <c r="A1840" s="92">
        <v>17470196</v>
      </c>
      <c r="B1840" s="96" t="s">
        <v>4965</v>
      </c>
      <c r="C1840" s="89" t="s">
        <v>2802</v>
      </c>
      <c r="D1840" s="91" t="s">
        <v>5446</v>
      </c>
    </row>
    <row r="1841" spans="1:4" x14ac:dyDescent="0.25">
      <c r="A1841" s="92">
        <v>17470197</v>
      </c>
      <c r="B1841" s="96" t="s">
        <v>4965</v>
      </c>
      <c r="C1841" s="89" t="s">
        <v>2740</v>
      </c>
      <c r="D1841" s="91" t="s">
        <v>5445</v>
      </c>
    </row>
    <row r="1842" spans="1:4" x14ac:dyDescent="0.25">
      <c r="A1842" s="92">
        <v>17470198</v>
      </c>
      <c r="B1842" s="96" t="s">
        <v>4965</v>
      </c>
      <c r="C1842" s="89" t="s">
        <v>2712</v>
      </c>
      <c r="D1842" s="91" t="s">
        <v>5447</v>
      </c>
    </row>
    <row r="1843" spans="1:4" x14ac:dyDescent="0.25">
      <c r="A1843" s="92">
        <v>17470199</v>
      </c>
      <c r="B1843" s="94" t="s">
        <v>4977</v>
      </c>
      <c r="C1843" s="89" t="s">
        <v>3060</v>
      </c>
      <c r="D1843" s="91" t="s">
        <v>5446</v>
      </c>
    </row>
    <row r="1844" spans="1:4" x14ac:dyDescent="0.25">
      <c r="A1844" s="92">
        <v>17470200</v>
      </c>
      <c r="B1844" s="94" t="s">
        <v>4971</v>
      </c>
      <c r="C1844" t="s">
        <v>2850</v>
      </c>
      <c r="D1844" s="91" t="s">
        <v>5447</v>
      </c>
    </row>
    <row r="1845" spans="1:4" x14ac:dyDescent="0.25">
      <c r="A1845" s="92">
        <v>17470201</v>
      </c>
      <c r="B1845" s="94" t="s">
        <v>4966</v>
      </c>
      <c r="C1845" s="89" t="s">
        <v>2879</v>
      </c>
      <c r="D1845" s="91" t="s">
        <v>5445</v>
      </c>
    </row>
    <row r="1846" spans="1:4" x14ac:dyDescent="0.25">
      <c r="A1846" s="92">
        <v>17470202</v>
      </c>
      <c r="B1846" s="94" t="s">
        <v>4975</v>
      </c>
      <c r="C1846" s="89" t="s">
        <v>2952</v>
      </c>
      <c r="D1846" s="91" t="s">
        <v>5445</v>
      </c>
    </row>
    <row r="1847" spans="1:4" x14ac:dyDescent="0.25">
      <c r="A1847" s="92">
        <v>17470203</v>
      </c>
      <c r="B1847" s="94" t="s">
        <v>4984</v>
      </c>
      <c r="C1847" s="89" t="s">
        <v>3015</v>
      </c>
      <c r="D1847" s="91" t="s">
        <v>5446</v>
      </c>
    </row>
    <row r="1848" spans="1:4" x14ac:dyDescent="0.25">
      <c r="A1848" s="92">
        <v>17470204</v>
      </c>
      <c r="B1848" s="94" t="s">
        <v>4966</v>
      </c>
      <c r="C1848" t="s">
        <v>2880</v>
      </c>
      <c r="D1848" s="91" t="s">
        <v>5447</v>
      </c>
    </row>
    <row r="1849" spans="1:4" x14ac:dyDescent="0.25">
      <c r="A1849" s="92">
        <v>17470205</v>
      </c>
      <c r="B1849" s="96" t="s">
        <v>4965</v>
      </c>
      <c r="C1849" t="s">
        <v>2725</v>
      </c>
      <c r="D1849" s="91" t="s">
        <v>5447</v>
      </c>
    </row>
    <row r="1850" spans="1:4" x14ac:dyDescent="0.25">
      <c r="A1850" s="92">
        <v>17470206</v>
      </c>
      <c r="B1850" s="94" t="s">
        <v>4966</v>
      </c>
      <c r="C1850" t="s">
        <v>2883</v>
      </c>
      <c r="D1850" s="91" t="s">
        <v>5447</v>
      </c>
    </row>
    <row r="1851" spans="1:4" x14ac:dyDescent="0.25">
      <c r="A1851" s="92">
        <v>17470207</v>
      </c>
      <c r="B1851" s="94" t="s">
        <v>4966</v>
      </c>
      <c r="C1851" t="s">
        <v>2871</v>
      </c>
      <c r="D1851" s="91" t="s">
        <v>5447</v>
      </c>
    </row>
    <row r="1852" spans="1:4" x14ac:dyDescent="0.25">
      <c r="A1852" s="92">
        <v>17470208</v>
      </c>
      <c r="B1852" s="94" t="s">
        <v>4975</v>
      </c>
      <c r="C1852" s="89" t="s">
        <v>2965</v>
      </c>
      <c r="D1852" s="91" t="s">
        <v>5447</v>
      </c>
    </row>
    <row r="1853" spans="1:4" x14ac:dyDescent="0.25">
      <c r="A1853" s="92">
        <v>17470209</v>
      </c>
      <c r="B1853" s="94" t="s">
        <v>4971</v>
      </c>
      <c r="C1853" s="89" t="s">
        <v>2809</v>
      </c>
      <c r="D1853" s="91" t="s">
        <v>5447</v>
      </c>
    </row>
    <row r="1854" spans="1:4" x14ac:dyDescent="0.25">
      <c r="A1854" s="92">
        <v>17470210</v>
      </c>
      <c r="B1854" s="94" t="s">
        <v>4966</v>
      </c>
      <c r="C1854" t="s">
        <v>2876</v>
      </c>
      <c r="D1854" s="91" t="s">
        <v>5447</v>
      </c>
    </row>
    <row r="1855" spans="1:4" x14ac:dyDescent="0.25">
      <c r="A1855" s="92">
        <v>17470211</v>
      </c>
      <c r="B1855" s="94" t="s">
        <v>4977</v>
      </c>
      <c r="C1855" t="s">
        <v>3048</v>
      </c>
      <c r="D1855" s="91" t="s">
        <v>5447</v>
      </c>
    </row>
    <row r="1856" spans="1:4" x14ac:dyDescent="0.25">
      <c r="A1856" s="92">
        <v>17470212</v>
      </c>
      <c r="B1856" s="96" t="s">
        <v>4965</v>
      </c>
      <c r="C1856" s="89" t="s">
        <v>2777</v>
      </c>
      <c r="D1856" s="91" t="s">
        <v>5445</v>
      </c>
    </row>
    <row r="1857" spans="1:4" x14ac:dyDescent="0.25">
      <c r="A1857" s="92">
        <v>17470213</v>
      </c>
      <c r="B1857" s="96" t="s">
        <v>4965</v>
      </c>
      <c r="C1857" s="89" t="s">
        <v>2799</v>
      </c>
      <c r="D1857" s="91" t="s">
        <v>5447</v>
      </c>
    </row>
    <row r="1858" spans="1:4" x14ac:dyDescent="0.25">
      <c r="A1858" s="92">
        <v>17470214</v>
      </c>
      <c r="B1858" s="96" t="s">
        <v>4965</v>
      </c>
      <c r="C1858" s="89" t="s">
        <v>2787</v>
      </c>
      <c r="D1858" s="91" t="s">
        <v>5445</v>
      </c>
    </row>
    <row r="1859" spans="1:4" x14ac:dyDescent="0.25">
      <c r="A1859" s="92">
        <v>17470215</v>
      </c>
      <c r="B1859" s="94" t="s">
        <v>4966</v>
      </c>
      <c r="C1859" t="s">
        <v>2873</v>
      </c>
      <c r="D1859" s="91" t="s">
        <v>5447</v>
      </c>
    </row>
    <row r="1860" spans="1:4" x14ac:dyDescent="0.25">
      <c r="A1860" s="92">
        <v>17470216</v>
      </c>
      <c r="B1860" s="96" t="s">
        <v>4965</v>
      </c>
      <c r="C1860" s="89" t="s">
        <v>2790</v>
      </c>
      <c r="D1860" s="91" t="s">
        <v>5447</v>
      </c>
    </row>
    <row r="1861" spans="1:4" x14ac:dyDescent="0.25">
      <c r="A1861" s="92">
        <v>17470217</v>
      </c>
      <c r="B1861" s="94" t="s">
        <v>4971</v>
      </c>
      <c r="C1861" s="89" t="s">
        <v>2855</v>
      </c>
      <c r="D1861" s="91" t="s">
        <v>5447</v>
      </c>
    </row>
    <row r="1862" spans="1:4" x14ac:dyDescent="0.25">
      <c r="A1862" s="92">
        <v>17470218</v>
      </c>
      <c r="B1862" s="94" t="s">
        <v>4971</v>
      </c>
      <c r="C1862" s="89" t="s">
        <v>2841</v>
      </c>
      <c r="D1862" s="91" t="s">
        <v>5445</v>
      </c>
    </row>
    <row r="1863" spans="1:4" x14ac:dyDescent="0.25">
      <c r="A1863" s="92">
        <v>17470219</v>
      </c>
      <c r="B1863" s="96" t="s">
        <v>4965</v>
      </c>
      <c r="C1863" s="89" t="s">
        <v>2794</v>
      </c>
      <c r="D1863" s="91" t="s">
        <v>5447</v>
      </c>
    </row>
    <row r="1864" spans="1:4" x14ac:dyDescent="0.25">
      <c r="A1864" s="92">
        <v>17470220</v>
      </c>
      <c r="B1864" s="94" t="s">
        <v>4971</v>
      </c>
      <c r="C1864" s="89" t="s">
        <v>2814</v>
      </c>
      <c r="D1864" s="91" t="s">
        <v>5445</v>
      </c>
    </row>
    <row r="1865" spans="1:4" x14ac:dyDescent="0.25">
      <c r="A1865" s="92">
        <v>17470221</v>
      </c>
      <c r="B1865" s="94" t="s">
        <v>4981</v>
      </c>
      <c r="C1865" t="s">
        <v>4582</v>
      </c>
      <c r="D1865" s="91" t="s">
        <v>5447</v>
      </c>
    </row>
    <row r="1866" spans="1:4" x14ac:dyDescent="0.25">
      <c r="A1866" s="92">
        <v>17470222</v>
      </c>
      <c r="B1866" s="96" t="s">
        <v>4965</v>
      </c>
      <c r="C1866" s="89" t="s">
        <v>2728</v>
      </c>
      <c r="D1866" s="91" t="s">
        <v>5446</v>
      </c>
    </row>
    <row r="1867" spans="1:4" x14ac:dyDescent="0.25">
      <c r="A1867" s="92">
        <v>17470223</v>
      </c>
      <c r="B1867" s="94" t="s">
        <v>4966</v>
      </c>
      <c r="C1867" s="89" t="s">
        <v>2878</v>
      </c>
      <c r="D1867" s="91" t="s">
        <v>5447</v>
      </c>
    </row>
    <row r="1868" spans="1:4" x14ac:dyDescent="0.25">
      <c r="A1868" s="92">
        <v>17470224</v>
      </c>
      <c r="B1868" s="96" t="s">
        <v>4965</v>
      </c>
      <c r="C1868" t="s">
        <v>2753</v>
      </c>
      <c r="D1868" s="91" t="s">
        <v>5447</v>
      </c>
    </row>
    <row r="1869" spans="1:4" x14ac:dyDescent="0.25">
      <c r="A1869" s="92">
        <v>17470225</v>
      </c>
      <c r="B1869" s="94" t="s">
        <v>4966</v>
      </c>
      <c r="C1869" t="s">
        <v>2874</v>
      </c>
      <c r="D1869" s="91" t="s">
        <v>5447</v>
      </c>
    </row>
    <row r="1870" spans="1:4" x14ac:dyDescent="0.25">
      <c r="A1870" s="92">
        <v>17470226</v>
      </c>
      <c r="B1870" s="96" t="s">
        <v>4965</v>
      </c>
      <c r="C1870" t="s">
        <v>2737</v>
      </c>
      <c r="D1870" s="91" t="s">
        <v>5447</v>
      </c>
    </row>
    <row r="1871" spans="1:4" x14ac:dyDescent="0.25">
      <c r="A1871" s="92">
        <v>17470227</v>
      </c>
      <c r="B1871" s="96" t="s">
        <v>4965</v>
      </c>
      <c r="C1871" t="s">
        <v>2722</v>
      </c>
      <c r="D1871" s="91" t="s">
        <v>5447</v>
      </c>
    </row>
    <row r="1872" spans="1:4" x14ac:dyDescent="0.25">
      <c r="A1872" s="92">
        <v>17470228</v>
      </c>
      <c r="B1872" s="96" t="s">
        <v>4965</v>
      </c>
      <c r="C1872" s="89" t="s">
        <v>2738</v>
      </c>
      <c r="D1872" s="91" t="s">
        <v>5447</v>
      </c>
    </row>
    <row r="1873" spans="1:4" x14ac:dyDescent="0.25">
      <c r="A1873" s="92">
        <v>17470229</v>
      </c>
      <c r="B1873" s="96" t="s">
        <v>4965</v>
      </c>
      <c r="C1873" s="89" t="s">
        <v>2791</v>
      </c>
      <c r="D1873" s="91" t="s">
        <v>5445</v>
      </c>
    </row>
    <row r="1874" spans="1:4" x14ac:dyDescent="0.25">
      <c r="A1874" s="92">
        <v>17470230</v>
      </c>
      <c r="B1874" s="94" t="s">
        <v>4970</v>
      </c>
      <c r="C1874" s="89" t="s">
        <v>2893</v>
      </c>
      <c r="D1874" s="91" t="s">
        <v>5447</v>
      </c>
    </row>
    <row r="1875" spans="1:4" x14ac:dyDescent="0.25">
      <c r="A1875" s="92">
        <v>17470231</v>
      </c>
      <c r="B1875" s="94" t="s">
        <v>4970</v>
      </c>
      <c r="C1875" t="s">
        <v>2922</v>
      </c>
      <c r="D1875" s="91" t="s">
        <v>5447</v>
      </c>
    </row>
    <row r="1876" spans="1:4" x14ac:dyDescent="0.25">
      <c r="A1876" s="92">
        <v>17470232</v>
      </c>
      <c r="B1876" s="94" t="s">
        <v>4970</v>
      </c>
      <c r="C1876" s="89" t="s">
        <v>1243</v>
      </c>
      <c r="D1876" s="91" t="s">
        <v>5447</v>
      </c>
    </row>
    <row r="1877" spans="1:4" x14ac:dyDescent="0.25">
      <c r="A1877" s="92">
        <v>17470233</v>
      </c>
      <c r="B1877" s="94" t="s">
        <v>4970</v>
      </c>
      <c r="C1877" s="89" t="s">
        <v>2932</v>
      </c>
      <c r="D1877" s="91" t="s">
        <v>5446</v>
      </c>
    </row>
    <row r="1878" spans="1:4" x14ac:dyDescent="0.25">
      <c r="A1878" s="92">
        <v>17470234</v>
      </c>
      <c r="B1878" s="94" t="s">
        <v>4970</v>
      </c>
      <c r="C1878" s="89" t="s">
        <v>2916</v>
      </c>
      <c r="D1878" s="91" t="s">
        <v>5446</v>
      </c>
    </row>
    <row r="1879" spans="1:4" x14ac:dyDescent="0.25">
      <c r="A1879" s="92">
        <v>17470235</v>
      </c>
      <c r="B1879" s="94" t="s">
        <v>4970</v>
      </c>
      <c r="C1879" s="89" t="s">
        <v>2943</v>
      </c>
      <c r="D1879" s="91" t="s">
        <v>5445</v>
      </c>
    </row>
    <row r="1880" spans="1:4" x14ac:dyDescent="0.25">
      <c r="A1880" s="92">
        <v>17470236</v>
      </c>
      <c r="B1880" s="94" t="s">
        <v>4970</v>
      </c>
      <c r="C1880" s="89" t="s">
        <v>2926</v>
      </c>
      <c r="D1880" s="91" t="s">
        <v>5446</v>
      </c>
    </row>
    <row r="1881" spans="1:4" x14ac:dyDescent="0.25">
      <c r="A1881" s="92">
        <v>17470237</v>
      </c>
      <c r="B1881" s="94" t="s">
        <v>4970</v>
      </c>
      <c r="C1881" s="89" t="s">
        <v>2940</v>
      </c>
      <c r="D1881" s="91" t="s">
        <v>5447</v>
      </c>
    </row>
    <row r="1882" spans="1:4" x14ac:dyDescent="0.25">
      <c r="A1882" s="92">
        <v>17470238</v>
      </c>
      <c r="B1882" s="94" t="s">
        <v>4970</v>
      </c>
      <c r="C1882" s="89" t="s">
        <v>2891</v>
      </c>
      <c r="D1882" s="91" t="s">
        <v>5445</v>
      </c>
    </row>
    <row r="1883" spans="1:4" x14ac:dyDescent="0.25">
      <c r="A1883" s="92">
        <v>17470239</v>
      </c>
      <c r="B1883" s="94" t="s">
        <v>4970</v>
      </c>
      <c r="C1883" s="89" t="s">
        <v>2917</v>
      </c>
      <c r="D1883" s="91" t="s">
        <v>5445</v>
      </c>
    </row>
    <row r="1884" spans="1:4" x14ac:dyDescent="0.25">
      <c r="A1884" s="92">
        <v>17470240</v>
      </c>
      <c r="B1884" s="94" t="s">
        <v>4970</v>
      </c>
      <c r="C1884" s="89" t="s">
        <v>2907</v>
      </c>
      <c r="D1884" s="91" t="s">
        <v>5447</v>
      </c>
    </row>
    <row r="1885" spans="1:4" x14ac:dyDescent="0.25">
      <c r="A1885" s="92">
        <v>17470241</v>
      </c>
      <c r="B1885" s="94" t="s">
        <v>4970</v>
      </c>
      <c r="C1885" s="89" t="s">
        <v>2895</v>
      </c>
      <c r="D1885" s="91" t="s">
        <v>5447</v>
      </c>
    </row>
    <row r="1886" spans="1:4" x14ac:dyDescent="0.25">
      <c r="A1886" s="92">
        <v>17470242</v>
      </c>
      <c r="B1886" s="94" t="s">
        <v>4970</v>
      </c>
      <c r="C1886" s="89" t="s">
        <v>4991</v>
      </c>
      <c r="D1886" s="91" t="s">
        <v>5445</v>
      </c>
    </row>
    <row r="1887" spans="1:4" x14ac:dyDescent="0.25">
      <c r="A1887" s="92">
        <v>17470243</v>
      </c>
      <c r="B1887" s="94" t="s">
        <v>4970</v>
      </c>
      <c r="C1887" s="89" t="s">
        <v>2913</v>
      </c>
      <c r="D1887" s="91" t="s">
        <v>5446</v>
      </c>
    </row>
    <row r="1888" spans="1:4" x14ac:dyDescent="0.25">
      <c r="A1888" s="92">
        <v>17470244</v>
      </c>
      <c r="B1888" s="94" t="s">
        <v>4971</v>
      </c>
      <c r="C1888" s="89" t="s">
        <v>2826</v>
      </c>
      <c r="D1888" s="91" t="s">
        <v>5445</v>
      </c>
    </row>
    <row r="1889" spans="1:4" x14ac:dyDescent="0.25">
      <c r="A1889" s="92">
        <v>17470245</v>
      </c>
      <c r="B1889" s="94" t="s">
        <v>4970</v>
      </c>
      <c r="C1889" s="89" t="s">
        <v>2910</v>
      </c>
      <c r="D1889" s="91" t="s">
        <v>5447</v>
      </c>
    </row>
    <row r="1890" spans="1:4" x14ac:dyDescent="0.25">
      <c r="A1890" s="92">
        <v>17470246</v>
      </c>
      <c r="B1890" s="94" t="s">
        <v>4970</v>
      </c>
      <c r="C1890" s="89" t="s">
        <v>5413</v>
      </c>
      <c r="D1890" s="91" t="s">
        <v>5446</v>
      </c>
    </row>
    <row r="1891" spans="1:4" x14ac:dyDescent="0.25">
      <c r="A1891" s="92">
        <v>17470247</v>
      </c>
      <c r="B1891" s="94" t="s">
        <v>4970</v>
      </c>
      <c r="C1891" s="89" t="s">
        <v>2920</v>
      </c>
      <c r="D1891" s="91" t="s">
        <v>5445</v>
      </c>
    </row>
    <row r="1892" spans="1:4" x14ac:dyDescent="0.25">
      <c r="A1892" s="92">
        <v>17470249</v>
      </c>
      <c r="B1892" s="94" t="s">
        <v>4970</v>
      </c>
      <c r="C1892" s="89" t="s">
        <v>2889</v>
      </c>
      <c r="D1892" s="91" t="s">
        <v>5445</v>
      </c>
    </row>
    <row r="1893" spans="1:4" x14ac:dyDescent="0.25">
      <c r="A1893" s="92">
        <v>17470250</v>
      </c>
      <c r="B1893" s="94" t="s">
        <v>4970</v>
      </c>
      <c r="C1893" s="89" t="s">
        <v>2929</v>
      </c>
      <c r="D1893" s="91" t="s">
        <v>5447</v>
      </c>
    </row>
    <row r="1894" spans="1:4" x14ac:dyDescent="0.25">
      <c r="A1894" s="92">
        <v>17470251</v>
      </c>
      <c r="B1894" s="94" t="s">
        <v>4970</v>
      </c>
      <c r="C1894" s="89" t="s">
        <v>2905</v>
      </c>
      <c r="D1894" s="91" t="s">
        <v>5447</v>
      </c>
    </row>
    <row r="1895" spans="1:4" x14ac:dyDescent="0.25">
      <c r="A1895" s="92">
        <v>17470252</v>
      </c>
      <c r="B1895" s="94" t="s">
        <v>4970</v>
      </c>
      <c r="C1895" s="89" t="s">
        <v>2935</v>
      </c>
      <c r="D1895" s="91" t="s">
        <v>5445</v>
      </c>
    </row>
    <row r="1896" spans="1:4" x14ac:dyDescent="0.25">
      <c r="A1896" s="92">
        <v>17470253</v>
      </c>
      <c r="B1896" s="94" t="s">
        <v>4971</v>
      </c>
      <c r="C1896" s="89" t="s">
        <v>2818</v>
      </c>
      <c r="D1896" s="91" t="s">
        <v>5445</v>
      </c>
    </row>
    <row r="1897" spans="1:4" x14ac:dyDescent="0.25">
      <c r="A1897" s="92">
        <v>17470254</v>
      </c>
      <c r="B1897" s="94" t="s">
        <v>4970</v>
      </c>
      <c r="C1897" s="89" t="s">
        <v>2924</v>
      </c>
      <c r="D1897" s="91" t="s">
        <v>5445</v>
      </c>
    </row>
    <row r="1898" spans="1:4" x14ac:dyDescent="0.25">
      <c r="A1898" s="92">
        <v>17470255</v>
      </c>
      <c r="B1898" s="94" t="s">
        <v>4970</v>
      </c>
      <c r="C1898" t="s">
        <v>2888</v>
      </c>
      <c r="D1898" s="91" t="s">
        <v>5447</v>
      </c>
    </row>
    <row r="1899" spans="1:4" x14ac:dyDescent="0.25">
      <c r="A1899" s="92">
        <v>17470256</v>
      </c>
      <c r="B1899" s="94" t="s">
        <v>4970</v>
      </c>
      <c r="C1899" s="89" t="s">
        <v>2898</v>
      </c>
      <c r="D1899" s="91" t="s">
        <v>5447</v>
      </c>
    </row>
    <row r="1900" spans="1:4" x14ac:dyDescent="0.25">
      <c r="A1900" s="92">
        <v>17470257</v>
      </c>
      <c r="B1900" s="94" t="s">
        <v>4970</v>
      </c>
      <c r="C1900" s="89" t="s">
        <v>2938</v>
      </c>
      <c r="D1900" s="91" t="s">
        <v>5447</v>
      </c>
    </row>
    <row r="1901" spans="1:4" x14ac:dyDescent="0.25">
      <c r="A1901" s="92">
        <v>17470258</v>
      </c>
      <c r="B1901" s="94" t="s">
        <v>4970</v>
      </c>
      <c r="C1901" s="89" t="s">
        <v>2936</v>
      </c>
      <c r="D1901" s="91" t="s">
        <v>5447</v>
      </c>
    </row>
    <row r="1902" spans="1:4" x14ac:dyDescent="0.25">
      <c r="A1902" s="92">
        <v>17470259</v>
      </c>
      <c r="B1902" s="94" t="s">
        <v>4970</v>
      </c>
      <c r="C1902" s="89" t="s">
        <v>5215</v>
      </c>
      <c r="D1902" s="91" t="s">
        <v>5447</v>
      </c>
    </row>
    <row r="1903" spans="1:4" x14ac:dyDescent="0.25">
      <c r="A1903" s="92">
        <v>17470260</v>
      </c>
      <c r="B1903" s="94" t="s">
        <v>4970</v>
      </c>
      <c r="C1903" s="89" t="s">
        <v>2901</v>
      </c>
      <c r="D1903" s="91" t="s">
        <v>5446</v>
      </c>
    </row>
    <row r="1904" spans="1:4" x14ac:dyDescent="0.25">
      <c r="A1904" s="92">
        <v>17470261</v>
      </c>
      <c r="B1904" s="94" t="s">
        <v>4970</v>
      </c>
      <c r="C1904" s="89" t="s">
        <v>2892</v>
      </c>
      <c r="D1904" s="91" t="s">
        <v>5445</v>
      </c>
    </row>
    <row r="1905" spans="1:4" x14ac:dyDescent="0.25">
      <c r="A1905" s="92">
        <v>17470262</v>
      </c>
      <c r="B1905" s="94" t="s">
        <v>4970</v>
      </c>
      <c r="C1905" s="89" t="s">
        <v>2927</v>
      </c>
      <c r="D1905" s="91" t="s">
        <v>5445</v>
      </c>
    </row>
    <row r="1906" spans="1:4" x14ac:dyDescent="0.25">
      <c r="A1906" s="92">
        <v>17470263</v>
      </c>
      <c r="B1906" s="94" t="s">
        <v>4970</v>
      </c>
      <c r="C1906" s="89" t="s">
        <v>2921</v>
      </c>
      <c r="D1906" s="91" t="s">
        <v>5446</v>
      </c>
    </row>
    <row r="1907" spans="1:4" x14ac:dyDescent="0.25">
      <c r="A1907" s="92">
        <v>17470264</v>
      </c>
      <c r="B1907" s="94" t="s">
        <v>4970</v>
      </c>
      <c r="C1907" s="89" t="s">
        <v>2918</v>
      </c>
      <c r="D1907" s="91" t="s">
        <v>5446</v>
      </c>
    </row>
    <row r="1908" spans="1:4" x14ac:dyDescent="0.25">
      <c r="A1908" s="92">
        <v>17470265</v>
      </c>
      <c r="B1908" s="94" t="s">
        <v>4971</v>
      </c>
      <c r="C1908" t="s">
        <v>2811</v>
      </c>
      <c r="D1908" s="91" t="s">
        <v>5447</v>
      </c>
    </row>
    <row r="1909" spans="1:4" x14ac:dyDescent="0.25">
      <c r="A1909" s="92">
        <v>17470266</v>
      </c>
      <c r="B1909" s="94" t="s">
        <v>4970</v>
      </c>
      <c r="C1909" s="89" t="s">
        <v>2906</v>
      </c>
      <c r="D1909" s="91" t="s">
        <v>5447</v>
      </c>
    </row>
    <row r="1910" spans="1:4" x14ac:dyDescent="0.25">
      <c r="A1910" s="92">
        <v>17470267</v>
      </c>
      <c r="B1910" s="94" t="s">
        <v>4970</v>
      </c>
      <c r="C1910" t="s">
        <v>2930</v>
      </c>
      <c r="D1910" s="91" t="s">
        <v>5447</v>
      </c>
    </row>
    <row r="1911" spans="1:4" x14ac:dyDescent="0.25">
      <c r="A1911" s="92">
        <v>17470268</v>
      </c>
      <c r="B1911" s="94" t="s">
        <v>4970</v>
      </c>
      <c r="C1911" s="89" t="s">
        <v>2887</v>
      </c>
      <c r="D1911" s="91" t="s">
        <v>5445</v>
      </c>
    </row>
    <row r="1912" spans="1:4" x14ac:dyDescent="0.25">
      <c r="A1912" s="92">
        <v>17470269</v>
      </c>
      <c r="B1912" s="94" t="s">
        <v>4977</v>
      </c>
      <c r="C1912" t="s">
        <v>3059</v>
      </c>
      <c r="D1912" s="91" t="s">
        <v>5447</v>
      </c>
    </row>
    <row r="1913" spans="1:4" x14ac:dyDescent="0.25">
      <c r="A1913" s="92">
        <v>17470270</v>
      </c>
      <c r="B1913" s="94" t="s">
        <v>4970</v>
      </c>
      <c r="C1913" s="89" t="s">
        <v>2928</v>
      </c>
      <c r="D1913" s="91" t="s">
        <v>5445</v>
      </c>
    </row>
    <row r="1914" spans="1:4" x14ac:dyDescent="0.25">
      <c r="A1914" s="92">
        <v>17470271</v>
      </c>
      <c r="B1914" s="94" t="s">
        <v>4970</v>
      </c>
      <c r="C1914" s="89" t="s">
        <v>2939</v>
      </c>
      <c r="D1914" s="91" t="s">
        <v>5446</v>
      </c>
    </row>
    <row r="1915" spans="1:4" x14ac:dyDescent="0.25">
      <c r="A1915" s="92">
        <v>17470271</v>
      </c>
      <c r="B1915" s="94" t="s">
        <v>4970</v>
      </c>
      <c r="C1915" t="s">
        <v>2939</v>
      </c>
      <c r="D1915" s="91" t="s">
        <v>5446</v>
      </c>
    </row>
    <row r="1916" spans="1:4" x14ac:dyDescent="0.25">
      <c r="A1916" s="92">
        <v>17470272</v>
      </c>
      <c r="B1916" s="94" t="s">
        <v>4981</v>
      </c>
      <c r="C1916" s="89" t="s">
        <v>2980</v>
      </c>
      <c r="D1916" s="91" t="s">
        <v>5447</v>
      </c>
    </row>
    <row r="1917" spans="1:4" x14ac:dyDescent="0.25">
      <c r="A1917" s="92">
        <v>17470273</v>
      </c>
      <c r="B1917" s="94" t="s">
        <v>4981</v>
      </c>
      <c r="C1917" s="89" t="s">
        <v>2996</v>
      </c>
      <c r="D1917" s="91" t="s">
        <v>5446</v>
      </c>
    </row>
    <row r="1918" spans="1:4" x14ac:dyDescent="0.25">
      <c r="A1918" s="92">
        <v>17470274</v>
      </c>
      <c r="B1918" s="94" t="s">
        <v>4970</v>
      </c>
      <c r="C1918" s="89" t="s">
        <v>2941</v>
      </c>
      <c r="D1918" s="91" t="s">
        <v>5445</v>
      </c>
    </row>
    <row r="1919" spans="1:4" x14ac:dyDescent="0.25">
      <c r="A1919" s="92">
        <v>17470275</v>
      </c>
      <c r="B1919" s="94" t="s">
        <v>4971</v>
      </c>
      <c r="C1919" t="s">
        <v>2862</v>
      </c>
      <c r="D1919" s="91" t="s">
        <v>5447</v>
      </c>
    </row>
    <row r="1920" spans="1:4" x14ac:dyDescent="0.25">
      <c r="A1920" s="92">
        <v>17470276</v>
      </c>
      <c r="B1920" s="94" t="s">
        <v>4970</v>
      </c>
      <c r="C1920" t="s">
        <v>2909</v>
      </c>
      <c r="D1920" s="91" t="s">
        <v>5447</v>
      </c>
    </row>
    <row r="1921" spans="1:4" x14ac:dyDescent="0.25">
      <c r="A1921" s="92">
        <v>17470277</v>
      </c>
      <c r="B1921" s="94" t="s">
        <v>4971</v>
      </c>
      <c r="C1921" s="89" t="s">
        <v>2828</v>
      </c>
      <c r="D1921" s="91" t="s">
        <v>5447</v>
      </c>
    </row>
    <row r="1922" spans="1:4" x14ac:dyDescent="0.25">
      <c r="A1922" s="92">
        <v>17470278</v>
      </c>
      <c r="B1922" s="94" t="s">
        <v>4970</v>
      </c>
      <c r="C1922" s="89" t="s">
        <v>2931</v>
      </c>
      <c r="D1922" s="91" t="s">
        <v>5445</v>
      </c>
    </row>
    <row r="1923" spans="1:4" x14ac:dyDescent="0.25">
      <c r="A1923" s="92">
        <v>17470279</v>
      </c>
      <c r="B1923" s="94" t="s">
        <v>4971</v>
      </c>
      <c r="C1923" s="89" t="s">
        <v>2813</v>
      </c>
      <c r="D1923" s="91" t="s">
        <v>5447</v>
      </c>
    </row>
    <row r="1924" spans="1:4" x14ac:dyDescent="0.25">
      <c r="A1924" s="92">
        <v>17470280</v>
      </c>
      <c r="B1924" s="94" t="s">
        <v>4971</v>
      </c>
      <c r="C1924" s="89" t="s">
        <v>5414</v>
      </c>
      <c r="D1924" s="91" t="s">
        <v>5447</v>
      </c>
    </row>
    <row r="1925" spans="1:4" x14ac:dyDescent="0.25">
      <c r="A1925" s="92">
        <v>17470281</v>
      </c>
      <c r="B1925" s="94" t="s">
        <v>4971</v>
      </c>
      <c r="C1925" s="89" t="s">
        <v>2825</v>
      </c>
      <c r="D1925" s="91" t="s">
        <v>5445</v>
      </c>
    </row>
    <row r="1926" spans="1:4" x14ac:dyDescent="0.25">
      <c r="A1926" s="92">
        <v>17470283</v>
      </c>
      <c r="B1926" s="94" t="s">
        <v>4970</v>
      </c>
      <c r="C1926" s="89" t="s">
        <v>2900</v>
      </c>
      <c r="D1926" s="91" t="s">
        <v>5447</v>
      </c>
    </row>
    <row r="1927" spans="1:4" x14ac:dyDescent="0.25">
      <c r="A1927" s="92">
        <v>17470284</v>
      </c>
      <c r="B1927" s="94" t="s">
        <v>4971</v>
      </c>
      <c r="C1927" s="89" t="s">
        <v>2816</v>
      </c>
      <c r="D1927" s="91" t="s">
        <v>5445</v>
      </c>
    </row>
    <row r="1928" spans="1:4" x14ac:dyDescent="0.25">
      <c r="A1928" s="92">
        <v>17470285</v>
      </c>
      <c r="B1928" s="94" t="s">
        <v>4971</v>
      </c>
      <c r="C1928" s="89" t="s">
        <v>2815</v>
      </c>
      <c r="D1928" s="91" t="s">
        <v>5446</v>
      </c>
    </row>
    <row r="1929" spans="1:4" x14ac:dyDescent="0.25">
      <c r="A1929" s="92">
        <v>17470286</v>
      </c>
      <c r="B1929" s="94" t="s">
        <v>4970</v>
      </c>
      <c r="C1929" s="89" t="s">
        <v>2942</v>
      </c>
      <c r="D1929" s="91" t="s">
        <v>5446</v>
      </c>
    </row>
    <row r="1930" spans="1:4" x14ac:dyDescent="0.25">
      <c r="A1930" s="92">
        <v>17470287</v>
      </c>
      <c r="B1930" s="94" t="s">
        <v>4971</v>
      </c>
      <c r="C1930" s="89" t="s">
        <v>2835</v>
      </c>
      <c r="D1930" s="91" t="s">
        <v>5446</v>
      </c>
    </row>
    <row r="1931" spans="1:4" x14ac:dyDescent="0.25">
      <c r="A1931" s="92">
        <v>17470288</v>
      </c>
      <c r="B1931" s="94" t="s">
        <v>4971</v>
      </c>
      <c r="C1931" s="89" t="s">
        <v>2824</v>
      </c>
      <c r="D1931" s="91" t="s">
        <v>5447</v>
      </c>
    </row>
    <row r="1932" spans="1:4" x14ac:dyDescent="0.25">
      <c r="A1932" s="92">
        <v>17470289</v>
      </c>
      <c r="B1932" s="94" t="s">
        <v>4971</v>
      </c>
      <c r="C1932" t="s">
        <v>2830</v>
      </c>
      <c r="D1932" s="91" t="s">
        <v>5447</v>
      </c>
    </row>
    <row r="1933" spans="1:4" x14ac:dyDescent="0.25">
      <c r="A1933" s="92">
        <v>17470290</v>
      </c>
      <c r="B1933" s="94" t="s">
        <v>4971</v>
      </c>
      <c r="C1933" s="89" t="s">
        <v>5415</v>
      </c>
      <c r="D1933" s="91" t="s">
        <v>5447</v>
      </c>
    </row>
    <row r="1934" spans="1:4" x14ac:dyDescent="0.25">
      <c r="A1934" s="92">
        <v>17470291</v>
      </c>
      <c r="B1934" s="94" t="s">
        <v>4970</v>
      </c>
      <c r="C1934" s="89" t="s">
        <v>2915</v>
      </c>
      <c r="D1934" s="91" t="s">
        <v>5446</v>
      </c>
    </row>
    <row r="1935" spans="1:4" x14ac:dyDescent="0.25">
      <c r="A1935" s="92">
        <v>17470292</v>
      </c>
      <c r="B1935" s="94" t="s">
        <v>4975</v>
      </c>
      <c r="C1935" s="89" t="s">
        <v>2956</v>
      </c>
      <c r="D1935" s="91" t="s">
        <v>5445</v>
      </c>
    </row>
    <row r="1936" spans="1:4" x14ac:dyDescent="0.25">
      <c r="A1936" s="92">
        <v>17470293</v>
      </c>
      <c r="B1936" s="94" t="s">
        <v>4971</v>
      </c>
      <c r="C1936" s="89" t="s">
        <v>2823</v>
      </c>
      <c r="D1936" s="91" t="s">
        <v>5445</v>
      </c>
    </row>
    <row r="1937" spans="1:4" x14ac:dyDescent="0.25">
      <c r="A1937" s="92">
        <v>17470294</v>
      </c>
      <c r="B1937" s="94" t="s">
        <v>4971</v>
      </c>
      <c r="C1937" s="89" t="s">
        <v>2859</v>
      </c>
      <c r="D1937" s="91" t="s">
        <v>5446</v>
      </c>
    </row>
    <row r="1938" spans="1:4" x14ac:dyDescent="0.25">
      <c r="A1938" s="92">
        <v>17470295</v>
      </c>
      <c r="B1938" s="94" t="s">
        <v>4971</v>
      </c>
      <c r="C1938" s="89" t="s">
        <v>2840</v>
      </c>
      <c r="D1938" s="91" t="s">
        <v>5447</v>
      </c>
    </row>
    <row r="1939" spans="1:4" x14ac:dyDescent="0.25">
      <c r="A1939" s="92">
        <v>17470296</v>
      </c>
      <c r="B1939" s="94" t="s">
        <v>4971</v>
      </c>
      <c r="C1939" t="s">
        <v>2851</v>
      </c>
      <c r="D1939" s="91" t="s">
        <v>5447</v>
      </c>
    </row>
    <row r="1940" spans="1:4" x14ac:dyDescent="0.25">
      <c r="A1940" s="92">
        <v>17470297</v>
      </c>
      <c r="B1940" s="94" t="s">
        <v>4971</v>
      </c>
      <c r="C1940" s="89" t="s">
        <v>2834</v>
      </c>
      <c r="D1940" s="91" t="s">
        <v>5447</v>
      </c>
    </row>
    <row r="1941" spans="1:4" x14ac:dyDescent="0.25">
      <c r="A1941" s="92">
        <v>17470298</v>
      </c>
      <c r="B1941" s="94" t="s">
        <v>4971</v>
      </c>
      <c r="C1941" s="89" t="s">
        <v>2820</v>
      </c>
      <c r="D1941" s="91" t="s">
        <v>5445</v>
      </c>
    </row>
    <row r="1942" spans="1:4" x14ac:dyDescent="0.25">
      <c r="A1942" s="92">
        <v>17470299</v>
      </c>
      <c r="B1942" s="94" t="s">
        <v>4971</v>
      </c>
      <c r="C1942" s="89" t="s">
        <v>2832</v>
      </c>
      <c r="D1942" s="91" t="s">
        <v>5447</v>
      </c>
    </row>
    <row r="1943" spans="1:4" x14ac:dyDescent="0.25">
      <c r="A1943" s="92">
        <v>17470300</v>
      </c>
      <c r="B1943" s="94" t="s">
        <v>4975</v>
      </c>
      <c r="C1943" t="s">
        <v>2945</v>
      </c>
      <c r="D1943" s="91" t="s">
        <v>5447</v>
      </c>
    </row>
    <row r="1944" spans="1:4" x14ac:dyDescent="0.25">
      <c r="A1944" s="92">
        <v>17470301</v>
      </c>
      <c r="B1944" s="94" t="s">
        <v>4984</v>
      </c>
      <c r="C1944" s="89" t="s">
        <v>2962</v>
      </c>
      <c r="D1944" s="91" t="s">
        <v>5446</v>
      </c>
    </row>
    <row r="1945" spans="1:4" x14ac:dyDescent="0.25">
      <c r="A1945" s="92">
        <v>17470302</v>
      </c>
      <c r="B1945" s="94" t="s">
        <v>4971</v>
      </c>
      <c r="C1945" s="89" t="s">
        <v>2864</v>
      </c>
      <c r="D1945" s="91" t="s">
        <v>5446</v>
      </c>
    </row>
    <row r="1946" spans="1:4" x14ac:dyDescent="0.25">
      <c r="A1946" s="92">
        <v>17470303</v>
      </c>
      <c r="B1946" s="94" t="s">
        <v>4975</v>
      </c>
      <c r="C1946" s="89" t="s">
        <v>2964</v>
      </c>
      <c r="D1946" s="91" t="s">
        <v>5445</v>
      </c>
    </row>
    <row r="1947" spans="1:4" x14ac:dyDescent="0.25">
      <c r="A1947" s="92">
        <v>17470304</v>
      </c>
      <c r="B1947" s="94" t="s">
        <v>4971</v>
      </c>
      <c r="C1947" t="s">
        <v>2847</v>
      </c>
      <c r="D1947" s="91" t="s">
        <v>5447</v>
      </c>
    </row>
    <row r="1948" spans="1:4" x14ac:dyDescent="0.25">
      <c r="A1948" s="92">
        <v>17470305</v>
      </c>
      <c r="B1948" s="94" t="s">
        <v>4975</v>
      </c>
      <c r="C1948" s="89" t="s">
        <v>2951</v>
      </c>
      <c r="D1948" s="91" t="s">
        <v>5447</v>
      </c>
    </row>
    <row r="1949" spans="1:4" x14ac:dyDescent="0.25">
      <c r="A1949" s="92">
        <v>17470306</v>
      </c>
      <c r="B1949" s="94" t="s">
        <v>4975</v>
      </c>
      <c r="C1949" s="89" t="s">
        <v>2966</v>
      </c>
      <c r="D1949" s="91" t="s">
        <v>5445</v>
      </c>
    </row>
    <row r="1950" spans="1:4" x14ac:dyDescent="0.25">
      <c r="A1950" s="92">
        <v>17470307</v>
      </c>
      <c r="B1950" s="94" t="s">
        <v>4975</v>
      </c>
      <c r="C1950" s="89" t="s">
        <v>2960</v>
      </c>
      <c r="D1950" s="91" t="s">
        <v>5445</v>
      </c>
    </row>
    <row r="1951" spans="1:4" x14ac:dyDescent="0.25">
      <c r="A1951" s="92">
        <v>17470308</v>
      </c>
      <c r="B1951" s="94" t="s">
        <v>4975</v>
      </c>
      <c r="C1951" s="89" t="s">
        <v>2947</v>
      </c>
      <c r="D1951" s="91" t="s">
        <v>5445</v>
      </c>
    </row>
    <row r="1952" spans="1:4" x14ac:dyDescent="0.25">
      <c r="A1952" s="92">
        <v>17470309</v>
      </c>
      <c r="B1952" s="94" t="s">
        <v>4975</v>
      </c>
      <c r="C1952" s="89" t="s">
        <v>2946</v>
      </c>
      <c r="D1952" s="91" t="s">
        <v>5445</v>
      </c>
    </row>
    <row r="1953" spans="1:4" x14ac:dyDescent="0.25">
      <c r="A1953" s="92">
        <v>17470310</v>
      </c>
      <c r="B1953" s="94" t="s">
        <v>4975</v>
      </c>
      <c r="C1953" s="89" t="s">
        <v>2963</v>
      </c>
      <c r="D1953" s="91" t="s">
        <v>5445</v>
      </c>
    </row>
    <row r="1954" spans="1:4" x14ac:dyDescent="0.25">
      <c r="A1954" s="92">
        <v>17470311</v>
      </c>
      <c r="B1954" s="94" t="s">
        <v>4975</v>
      </c>
      <c r="C1954" s="89" t="s">
        <v>2967</v>
      </c>
      <c r="D1954" s="91" t="s">
        <v>5445</v>
      </c>
    </row>
    <row r="1955" spans="1:4" x14ac:dyDescent="0.25">
      <c r="A1955" s="92">
        <v>17470312</v>
      </c>
      <c r="B1955" s="94" t="s">
        <v>4975</v>
      </c>
      <c r="C1955" s="89" t="s">
        <v>2954</v>
      </c>
      <c r="D1955" s="91" t="s">
        <v>5447</v>
      </c>
    </row>
    <row r="1956" spans="1:4" x14ac:dyDescent="0.25">
      <c r="A1956" s="92">
        <v>17470313</v>
      </c>
      <c r="B1956" s="94" t="s">
        <v>4977</v>
      </c>
      <c r="C1956" s="89" t="s">
        <v>3073</v>
      </c>
      <c r="D1956" s="91" t="s">
        <v>5445</v>
      </c>
    </row>
    <row r="1957" spans="1:4" x14ac:dyDescent="0.25">
      <c r="A1957" s="92">
        <v>17470314</v>
      </c>
      <c r="B1957" s="94" t="s">
        <v>4975</v>
      </c>
      <c r="C1957" s="89" t="s">
        <v>2959</v>
      </c>
      <c r="D1957" s="91" t="s">
        <v>5445</v>
      </c>
    </row>
    <row r="1958" spans="1:4" x14ac:dyDescent="0.25">
      <c r="A1958" s="92">
        <v>17470315</v>
      </c>
      <c r="B1958" s="94" t="s">
        <v>4970</v>
      </c>
      <c r="C1958" s="89" t="s">
        <v>2919</v>
      </c>
      <c r="D1958" s="91" t="s">
        <v>5447</v>
      </c>
    </row>
    <row r="1959" spans="1:4" x14ac:dyDescent="0.25">
      <c r="A1959" s="92">
        <v>17470316</v>
      </c>
      <c r="B1959" s="94" t="s">
        <v>4975</v>
      </c>
      <c r="C1959" s="89" t="s">
        <v>2950</v>
      </c>
      <c r="D1959" s="91" t="s">
        <v>5447</v>
      </c>
    </row>
    <row r="1960" spans="1:4" x14ac:dyDescent="0.25">
      <c r="A1960" s="92">
        <v>17470317</v>
      </c>
      <c r="B1960" s="94" t="s">
        <v>4975</v>
      </c>
      <c r="C1960" s="89" t="s">
        <v>2955</v>
      </c>
      <c r="D1960" s="91" t="s">
        <v>5445</v>
      </c>
    </row>
    <row r="1961" spans="1:4" x14ac:dyDescent="0.25">
      <c r="A1961" s="92">
        <v>17470318</v>
      </c>
      <c r="B1961" s="96" t="s">
        <v>4965</v>
      </c>
      <c r="C1961" t="s">
        <v>2724</v>
      </c>
      <c r="D1961" s="91" t="s">
        <v>5447</v>
      </c>
    </row>
    <row r="1962" spans="1:4" x14ac:dyDescent="0.25">
      <c r="A1962" s="92">
        <v>17470319</v>
      </c>
      <c r="B1962" s="94" t="s">
        <v>4981</v>
      </c>
      <c r="C1962" s="89" t="s">
        <v>2571</v>
      </c>
      <c r="D1962" s="91" t="s">
        <v>5447</v>
      </c>
    </row>
    <row r="1963" spans="1:4" x14ac:dyDescent="0.25">
      <c r="A1963" s="92">
        <v>17470320</v>
      </c>
      <c r="B1963" s="96" t="s">
        <v>4965</v>
      </c>
      <c r="C1963" s="89" t="s">
        <v>2744</v>
      </c>
      <c r="D1963" s="91" t="s">
        <v>5447</v>
      </c>
    </row>
    <row r="1964" spans="1:4" x14ac:dyDescent="0.25">
      <c r="A1964" s="92">
        <v>17470321</v>
      </c>
      <c r="B1964" s="94" t="s">
        <v>4971</v>
      </c>
      <c r="C1964" s="89" t="s">
        <v>2817</v>
      </c>
      <c r="D1964" s="91" t="s">
        <v>5445</v>
      </c>
    </row>
    <row r="1965" spans="1:4" x14ac:dyDescent="0.25">
      <c r="A1965" s="92">
        <v>17470322</v>
      </c>
      <c r="B1965" s="94" t="s">
        <v>4984</v>
      </c>
      <c r="C1965" s="89" t="s">
        <v>3018</v>
      </c>
      <c r="D1965" s="91" t="s">
        <v>5447</v>
      </c>
    </row>
    <row r="1966" spans="1:4" x14ac:dyDescent="0.25">
      <c r="A1966" s="92">
        <v>17470323</v>
      </c>
      <c r="B1966" s="94" t="s">
        <v>4970</v>
      </c>
      <c r="C1966" s="89" t="s">
        <v>2908</v>
      </c>
      <c r="D1966" s="91" t="s">
        <v>5447</v>
      </c>
    </row>
    <row r="1967" spans="1:4" x14ac:dyDescent="0.25">
      <c r="A1967" s="92">
        <v>17470324</v>
      </c>
      <c r="B1967" s="94" t="s">
        <v>4971</v>
      </c>
      <c r="C1967" s="89" t="s">
        <v>2842</v>
      </c>
      <c r="D1967" s="91" t="s">
        <v>5445</v>
      </c>
    </row>
    <row r="1968" spans="1:4" x14ac:dyDescent="0.25">
      <c r="A1968" s="92">
        <v>17470325</v>
      </c>
      <c r="B1968" s="94" t="s">
        <v>4981</v>
      </c>
      <c r="C1968" t="s">
        <v>2989</v>
      </c>
      <c r="D1968" s="91" t="s">
        <v>5447</v>
      </c>
    </row>
    <row r="1969" spans="1:4" x14ac:dyDescent="0.25">
      <c r="A1969" s="92">
        <v>17470326</v>
      </c>
      <c r="B1969" s="94" t="s">
        <v>4981</v>
      </c>
      <c r="C1969" s="89" t="s">
        <v>2987</v>
      </c>
      <c r="D1969" s="91" t="s">
        <v>5447</v>
      </c>
    </row>
    <row r="1970" spans="1:4" x14ac:dyDescent="0.25">
      <c r="A1970" s="92">
        <v>17470327</v>
      </c>
      <c r="B1970" s="94" t="s">
        <v>4971</v>
      </c>
      <c r="C1970" s="89" t="s">
        <v>2848</v>
      </c>
      <c r="D1970" s="91" t="s">
        <v>5445</v>
      </c>
    </row>
    <row r="1971" spans="1:4" x14ac:dyDescent="0.25">
      <c r="A1971" s="92">
        <v>17470328</v>
      </c>
      <c r="B1971" s="94" t="s">
        <v>4981</v>
      </c>
      <c r="C1971" s="89" t="s">
        <v>2997</v>
      </c>
      <c r="D1971" s="91" t="s">
        <v>5445</v>
      </c>
    </row>
    <row r="1972" spans="1:4" x14ac:dyDescent="0.25">
      <c r="A1972" s="92">
        <v>17470329</v>
      </c>
      <c r="B1972" s="94" t="s">
        <v>4971</v>
      </c>
      <c r="C1972" s="89" t="s">
        <v>2812</v>
      </c>
      <c r="D1972" s="91" t="s">
        <v>5445</v>
      </c>
    </row>
    <row r="1973" spans="1:4" x14ac:dyDescent="0.25">
      <c r="A1973" s="92">
        <v>17470330</v>
      </c>
      <c r="B1973" s="94" t="s">
        <v>4984</v>
      </c>
      <c r="C1973" t="s">
        <v>3012</v>
      </c>
      <c r="D1973" s="91" t="s">
        <v>5447</v>
      </c>
    </row>
    <row r="1974" spans="1:4" x14ac:dyDescent="0.25">
      <c r="A1974" s="92">
        <v>17470331</v>
      </c>
      <c r="B1974" s="94" t="s">
        <v>4971</v>
      </c>
      <c r="C1974" t="s">
        <v>2857</v>
      </c>
      <c r="D1974" s="91" t="s">
        <v>5447</v>
      </c>
    </row>
    <row r="1975" spans="1:4" x14ac:dyDescent="0.25">
      <c r="A1975" s="92">
        <v>17470332</v>
      </c>
      <c r="B1975" s="94" t="s">
        <v>4977</v>
      </c>
      <c r="C1975" s="89" t="s">
        <v>3044</v>
      </c>
      <c r="D1975" s="91" t="s">
        <v>5447</v>
      </c>
    </row>
    <row r="1976" spans="1:4" x14ac:dyDescent="0.25">
      <c r="A1976" s="92">
        <v>17470333</v>
      </c>
      <c r="B1976" s="96" t="s">
        <v>4965</v>
      </c>
      <c r="C1976" t="s">
        <v>2782</v>
      </c>
      <c r="D1976" s="91" t="s">
        <v>5447</v>
      </c>
    </row>
    <row r="1977" spans="1:4" x14ac:dyDescent="0.25">
      <c r="A1977" s="92">
        <v>17470334</v>
      </c>
      <c r="B1977" s="94" t="s">
        <v>4966</v>
      </c>
      <c r="C1977" s="89" t="s">
        <v>2868</v>
      </c>
      <c r="D1977" s="91" t="s">
        <v>5446</v>
      </c>
    </row>
    <row r="1978" spans="1:4" x14ac:dyDescent="0.25">
      <c r="A1978" s="92">
        <v>17470335</v>
      </c>
      <c r="B1978" s="94" t="s">
        <v>4977</v>
      </c>
      <c r="C1978" s="89" t="s">
        <v>3087</v>
      </c>
      <c r="D1978" s="91" t="s">
        <v>5447</v>
      </c>
    </row>
    <row r="1979" spans="1:4" x14ac:dyDescent="0.25">
      <c r="A1979" s="92">
        <v>17470336</v>
      </c>
      <c r="B1979" s="94" t="s">
        <v>4981</v>
      </c>
      <c r="C1979" s="89" t="s">
        <v>2994</v>
      </c>
      <c r="D1979" s="91" t="s">
        <v>5445</v>
      </c>
    </row>
    <row r="1980" spans="1:4" x14ac:dyDescent="0.25">
      <c r="A1980" s="92">
        <v>17470337</v>
      </c>
      <c r="B1980" s="94" t="s">
        <v>4971</v>
      </c>
      <c r="C1980" t="s">
        <v>2822</v>
      </c>
      <c r="D1980" s="91" t="s">
        <v>5447</v>
      </c>
    </row>
    <row r="1981" spans="1:4" x14ac:dyDescent="0.25">
      <c r="A1981" s="92">
        <v>17470338</v>
      </c>
      <c r="B1981" s="94" t="s">
        <v>4971</v>
      </c>
      <c r="C1981" t="s">
        <v>2856</v>
      </c>
      <c r="D1981" s="91" t="s">
        <v>5447</v>
      </c>
    </row>
    <row r="1982" spans="1:4" x14ac:dyDescent="0.25">
      <c r="A1982" s="92">
        <v>17470339</v>
      </c>
      <c r="B1982" s="94" t="s">
        <v>4977</v>
      </c>
      <c r="C1982" t="s">
        <v>1719</v>
      </c>
      <c r="D1982" s="91" t="s">
        <v>5447</v>
      </c>
    </row>
    <row r="1983" spans="1:4" x14ac:dyDescent="0.25">
      <c r="A1983" s="92">
        <v>17470340</v>
      </c>
      <c r="B1983" s="94" t="s">
        <v>4966</v>
      </c>
      <c r="C1983" s="89" t="s">
        <v>2884</v>
      </c>
      <c r="D1983" s="91" t="s">
        <v>5447</v>
      </c>
    </row>
    <row r="1984" spans="1:4" x14ac:dyDescent="0.25">
      <c r="A1984" s="92">
        <v>17470341</v>
      </c>
      <c r="B1984" s="94" t="s">
        <v>4970</v>
      </c>
      <c r="C1984" s="89" t="s">
        <v>2911</v>
      </c>
      <c r="D1984" s="91" t="s">
        <v>5446</v>
      </c>
    </row>
    <row r="1985" spans="1:4" x14ac:dyDescent="0.25">
      <c r="A1985" s="92">
        <v>17470342</v>
      </c>
      <c r="B1985" s="94" t="s">
        <v>4966</v>
      </c>
      <c r="C1985" s="89" t="s">
        <v>2867</v>
      </c>
      <c r="D1985" s="91" t="s">
        <v>5445</v>
      </c>
    </row>
    <row r="1986" spans="1:4" x14ac:dyDescent="0.25">
      <c r="A1986" s="92">
        <v>17470343</v>
      </c>
      <c r="B1986" s="94" t="s">
        <v>4984</v>
      </c>
      <c r="C1986" t="s">
        <v>3017</v>
      </c>
      <c r="D1986" s="91" t="s">
        <v>5447</v>
      </c>
    </row>
    <row r="1987" spans="1:4" x14ac:dyDescent="0.25">
      <c r="A1987" s="92">
        <v>17470344</v>
      </c>
      <c r="B1987" s="94" t="s">
        <v>4977</v>
      </c>
      <c r="C1987" s="89" t="s">
        <v>3049</v>
      </c>
      <c r="D1987" s="91" t="s">
        <v>5447</v>
      </c>
    </row>
    <row r="1988" spans="1:4" x14ac:dyDescent="0.25">
      <c r="A1988" s="92">
        <v>17470345</v>
      </c>
      <c r="B1988" s="94" t="s">
        <v>4984</v>
      </c>
      <c r="C1988" s="89" t="s">
        <v>3002</v>
      </c>
      <c r="D1988" s="91" t="s">
        <v>5446</v>
      </c>
    </row>
    <row r="1989" spans="1:4" x14ac:dyDescent="0.25">
      <c r="A1989" s="92">
        <v>17470346</v>
      </c>
      <c r="B1989" s="94" t="s">
        <v>4971</v>
      </c>
      <c r="C1989" t="s">
        <v>2853</v>
      </c>
      <c r="D1989" s="91" t="s">
        <v>5447</v>
      </c>
    </row>
    <row r="1990" spans="1:4" x14ac:dyDescent="0.25">
      <c r="A1990" s="92">
        <v>17470347</v>
      </c>
      <c r="B1990" s="94" t="s">
        <v>4966</v>
      </c>
      <c r="C1990" s="89" t="s">
        <v>2875</v>
      </c>
      <c r="D1990" s="91" t="s">
        <v>5445</v>
      </c>
    </row>
    <row r="1991" spans="1:4" x14ac:dyDescent="0.25">
      <c r="A1991" s="92">
        <v>17470348</v>
      </c>
      <c r="B1991" s="94" t="s">
        <v>4984</v>
      </c>
      <c r="C1991" t="s">
        <v>3008</v>
      </c>
      <c r="D1991" s="91" t="s">
        <v>5447</v>
      </c>
    </row>
    <row r="1992" spans="1:4" x14ac:dyDescent="0.25">
      <c r="A1992" s="92">
        <v>17470349</v>
      </c>
      <c r="B1992" s="94" t="s">
        <v>4981</v>
      </c>
      <c r="C1992" s="89" t="s">
        <v>5416</v>
      </c>
      <c r="D1992" s="91" t="s">
        <v>5447</v>
      </c>
    </row>
    <row r="1993" spans="1:4" x14ac:dyDescent="0.25">
      <c r="A1993" s="92">
        <v>17470350</v>
      </c>
      <c r="B1993" s="94" t="s">
        <v>4971</v>
      </c>
      <c r="C1993" t="s">
        <v>2833</v>
      </c>
      <c r="D1993" s="91" t="s">
        <v>5447</v>
      </c>
    </row>
    <row r="1994" spans="1:4" x14ac:dyDescent="0.25">
      <c r="A1994" s="92">
        <v>17470351</v>
      </c>
      <c r="B1994" s="94" t="s">
        <v>4984</v>
      </c>
      <c r="C1994" s="89" t="s">
        <v>3032</v>
      </c>
      <c r="D1994" s="91" t="s">
        <v>5446</v>
      </c>
    </row>
    <row r="1995" spans="1:4" x14ac:dyDescent="0.25">
      <c r="A1995" s="92">
        <v>17470352</v>
      </c>
      <c r="B1995" s="94" t="s">
        <v>4984</v>
      </c>
      <c r="C1995" s="89" t="s">
        <v>3030</v>
      </c>
      <c r="D1995" s="91" t="s">
        <v>5445</v>
      </c>
    </row>
    <row r="1996" spans="1:4" x14ac:dyDescent="0.25">
      <c r="A1996" s="92">
        <v>17470353</v>
      </c>
      <c r="B1996" s="94" t="s">
        <v>4970</v>
      </c>
      <c r="C1996" t="s">
        <v>2934</v>
      </c>
      <c r="D1996" s="91" t="s">
        <v>5447</v>
      </c>
    </row>
    <row r="1997" spans="1:4" x14ac:dyDescent="0.25">
      <c r="A1997" s="92">
        <v>17470355</v>
      </c>
      <c r="B1997" s="94" t="s">
        <v>4971</v>
      </c>
      <c r="C1997" s="89" t="s">
        <v>2827</v>
      </c>
      <c r="D1997" s="91" t="s">
        <v>5446</v>
      </c>
    </row>
    <row r="1998" spans="1:4" x14ac:dyDescent="0.25">
      <c r="A1998" s="92">
        <v>17470357</v>
      </c>
      <c r="B1998" s="94" t="s">
        <v>4971</v>
      </c>
      <c r="C1998" s="89" t="s">
        <v>2139</v>
      </c>
      <c r="D1998" s="91" t="s">
        <v>5447</v>
      </c>
    </row>
    <row r="1999" spans="1:4" x14ac:dyDescent="0.25">
      <c r="A1999" s="92">
        <v>17470358</v>
      </c>
      <c r="B1999" s="94" t="s">
        <v>4975</v>
      </c>
      <c r="C1999" t="s">
        <v>2957</v>
      </c>
      <c r="D1999" s="91" t="s">
        <v>5447</v>
      </c>
    </row>
    <row r="2000" spans="1:4" x14ac:dyDescent="0.25">
      <c r="A2000" s="92">
        <v>17470359</v>
      </c>
      <c r="B2000" s="94" t="s">
        <v>4971</v>
      </c>
      <c r="C2000" t="s">
        <v>2803</v>
      </c>
      <c r="D2000" s="91" t="s">
        <v>5447</v>
      </c>
    </row>
    <row r="2001" spans="1:4" x14ac:dyDescent="0.25">
      <c r="A2001" s="92">
        <v>17470360</v>
      </c>
      <c r="B2001" s="94" t="s">
        <v>4966</v>
      </c>
      <c r="C2001" t="s">
        <v>2872</v>
      </c>
      <c r="D2001" s="91" t="s">
        <v>5447</v>
      </c>
    </row>
    <row r="2002" spans="1:4" x14ac:dyDescent="0.25">
      <c r="A2002" s="92">
        <v>17470361</v>
      </c>
      <c r="B2002" s="94" t="s">
        <v>4966</v>
      </c>
      <c r="C2002" t="s">
        <v>2881</v>
      </c>
      <c r="D2002" s="91" t="s">
        <v>5447</v>
      </c>
    </row>
    <row r="2003" spans="1:4" x14ac:dyDescent="0.25">
      <c r="A2003" s="92">
        <v>17470362</v>
      </c>
      <c r="B2003" s="94" t="s">
        <v>4971</v>
      </c>
      <c r="C2003" s="89" t="s">
        <v>2861</v>
      </c>
      <c r="D2003" s="91" t="s">
        <v>5447</v>
      </c>
    </row>
    <row r="2004" spans="1:4" x14ac:dyDescent="0.25">
      <c r="A2004" s="92">
        <v>17470363</v>
      </c>
      <c r="B2004" s="94" t="s">
        <v>4970</v>
      </c>
      <c r="C2004" s="89" t="s">
        <v>2904</v>
      </c>
      <c r="D2004" s="91" t="s">
        <v>5446</v>
      </c>
    </row>
    <row r="2005" spans="1:4" x14ac:dyDescent="0.25">
      <c r="A2005" s="92">
        <v>17470365</v>
      </c>
      <c r="B2005" s="94" t="s">
        <v>4984</v>
      </c>
      <c r="C2005" t="s">
        <v>3005</v>
      </c>
      <c r="D2005" s="91" t="s">
        <v>5447</v>
      </c>
    </row>
    <row r="2006" spans="1:4" x14ac:dyDescent="0.25">
      <c r="A2006" s="92">
        <v>17470366</v>
      </c>
      <c r="B2006" s="94" t="s">
        <v>4975</v>
      </c>
      <c r="C2006" s="89" t="s">
        <v>2961</v>
      </c>
      <c r="D2006" s="91" t="s">
        <v>5447</v>
      </c>
    </row>
    <row r="2007" spans="1:4" x14ac:dyDescent="0.25">
      <c r="A2007" s="92">
        <v>17470367</v>
      </c>
      <c r="B2007" s="96" t="s">
        <v>4965</v>
      </c>
      <c r="C2007" s="89" t="s">
        <v>2741</v>
      </c>
      <c r="D2007" s="91" t="s">
        <v>5447</v>
      </c>
    </row>
    <row r="2008" spans="1:4" x14ac:dyDescent="0.25">
      <c r="A2008" s="92">
        <v>17470368</v>
      </c>
      <c r="B2008" s="94" t="s">
        <v>4971</v>
      </c>
      <c r="C2008" s="89" t="s">
        <v>2807</v>
      </c>
      <c r="D2008" s="91" t="s">
        <v>5445</v>
      </c>
    </row>
    <row r="2009" spans="1:4" x14ac:dyDescent="0.25">
      <c r="A2009" s="92">
        <v>17470369</v>
      </c>
      <c r="B2009" s="94" t="s">
        <v>4984</v>
      </c>
      <c r="C2009" t="s">
        <v>3004</v>
      </c>
      <c r="D2009" s="91" t="s">
        <v>5447</v>
      </c>
    </row>
    <row r="2010" spans="1:4" x14ac:dyDescent="0.25">
      <c r="A2010" s="92">
        <v>17470370</v>
      </c>
      <c r="B2010" s="94" t="s">
        <v>4984</v>
      </c>
      <c r="C2010" s="89" t="s">
        <v>3007</v>
      </c>
      <c r="D2010" s="91" t="s">
        <v>5446</v>
      </c>
    </row>
    <row r="2011" spans="1:4" x14ac:dyDescent="0.25">
      <c r="A2011" s="92">
        <v>17470371</v>
      </c>
      <c r="B2011" s="96" t="s">
        <v>4965</v>
      </c>
      <c r="C2011" t="s">
        <v>2748</v>
      </c>
      <c r="D2011" s="91" t="s">
        <v>5447</v>
      </c>
    </row>
    <row r="2012" spans="1:4" x14ac:dyDescent="0.25">
      <c r="A2012" s="92">
        <v>17470372</v>
      </c>
      <c r="B2012" s="96" t="s">
        <v>4965</v>
      </c>
      <c r="C2012" s="89" t="s">
        <v>2756</v>
      </c>
      <c r="D2012" s="91" t="s">
        <v>5447</v>
      </c>
    </row>
    <row r="2013" spans="1:4" x14ac:dyDescent="0.25">
      <c r="A2013" s="92">
        <v>17470373</v>
      </c>
      <c r="B2013" s="94" t="s">
        <v>4981</v>
      </c>
      <c r="C2013" t="s">
        <v>2988</v>
      </c>
      <c r="D2013" s="91" t="s">
        <v>5447</v>
      </c>
    </row>
    <row r="2014" spans="1:4" x14ac:dyDescent="0.25">
      <c r="A2014" s="92">
        <v>17470374</v>
      </c>
      <c r="B2014" s="94" t="s">
        <v>4977</v>
      </c>
      <c r="C2014" t="s">
        <v>3065</v>
      </c>
      <c r="D2014" s="91" t="s">
        <v>5447</v>
      </c>
    </row>
    <row r="2015" spans="1:4" x14ac:dyDescent="0.25">
      <c r="A2015" s="92">
        <v>17470375</v>
      </c>
      <c r="B2015" s="94" t="s">
        <v>4981</v>
      </c>
      <c r="C2015" t="s">
        <v>2995</v>
      </c>
      <c r="D2015" s="91" t="s">
        <v>5447</v>
      </c>
    </row>
    <row r="2016" spans="1:4" x14ac:dyDescent="0.25">
      <c r="A2016" s="92">
        <v>17470376</v>
      </c>
      <c r="B2016" s="94" t="s">
        <v>4977</v>
      </c>
      <c r="C2016" t="s">
        <v>3062</v>
      </c>
      <c r="D2016" s="91" t="s">
        <v>5447</v>
      </c>
    </row>
    <row r="2017" spans="1:4" x14ac:dyDescent="0.25">
      <c r="A2017" s="92">
        <v>17470377</v>
      </c>
      <c r="B2017" s="94" t="s">
        <v>4981</v>
      </c>
      <c r="C2017" s="89" t="s">
        <v>2971</v>
      </c>
      <c r="D2017" s="91" t="s">
        <v>5447</v>
      </c>
    </row>
    <row r="2018" spans="1:4" x14ac:dyDescent="0.25">
      <c r="A2018" s="92">
        <v>17470378</v>
      </c>
      <c r="B2018" s="94" t="s">
        <v>4971</v>
      </c>
      <c r="C2018" s="89" t="s">
        <v>2808</v>
      </c>
      <c r="D2018" s="91" t="s">
        <v>5447</v>
      </c>
    </row>
    <row r="2019" spans="1:4" x14ac:dyDescent="0.25">
      <c r="A2019" s="92">
        <v>17470379</v>
      </c>
      <c r="B2019" s="94" t="s">
        <v>4971</v>
      </c>
      <c r="C2019" s="89" t="s">
        <v>2838</v>
      </c>
      <c r="D2019" s="91" t="s">
        <v>5447</v>
      </c>
    </row>
    <row r="2020" spans="1:4" x14ac:dyDescent="0.25">
      <c r="A2020" s="92">
        <v>17470380</v>
      </c>
      <c r="B2020" s="94" t="s">
        <v>4981</v>
      </c>
      <c r="C2020" s="89" t="s">
        <v>2992</v>
      </c>
      <c r="D2020" s="91" t="s">
        <v>5447</v>
      </c>
    </row>
    <row r="2021" spans="1:4" x14ac:dyDescent="0.25">
      <c r="A2021" s="92">
        <v>17470381</v>
      </c>
      <c r="B2021" s="94" t="s">
        <v>4981</v>
      </c>
      <c r="C2021" s="89" t="s">
        <v>4632</v>
      </c>
      <c r="D2021" s="91" t="s">
        <v>5445</v>
      </c>
    </row>
    <row r="2022" spans="1:4" x14ac:dyDescent="0.25">
      <c r="A2022" s="92">
        <v>17470382</v>
      </c>
      <c r="B2022" s="94" t="s">
        <v>4975</v>
      </c>
      <c r="C2022" t="s">
        <v>2949</v>
      </c>
      <c r="D2022" s="91" t="s">
        <v>5447</v>
      </c>
    </row>
    <row r="2023" spans="1:4" x14ac:dyDescent="0.25">
      <c r="A2023" s="92">
        <v>17470383</v>
      </c>
      <c r="B2023" s="94" t="s">
        <v>4984</v>
      </c>
      <c r="C2023" t="s">
        <v>3024</v>
      </c>
      <c r="D2023" s="91" t="s">
        <v>5447</v>
      </c>
    </row>
    <row r="2024" spans="1:4" x14ac:dyDescent="0.25">
      <c r="A2024" s="92">
        <v>17470384</v>
      </c>
      <c r="B2024" s="94" t="s">
        <v>4977</v>
      </c>
      <c r="C2024" s="89" t="s">
        <v>3046</v>
      </c>
      <c r="D2024" s="91" t="s">
        <v>5446</v>
      </c>
    </row>
    <row r="2025" spans="1:4" x14ac:dyDescent="0.25">
      <c r="A2025" s="92">
        <v>17470385</v>
      </c>
      <c r="B2025" s="94" t="s">
        <v>4977</v>
      </c>
      <c r="C2025" t="s">
        <v>3071</v>
      </c>
      <c r="D2025" s="91" t="s">
        <v>5447</v>
      </c>
    </row>
    <row r="2026" spans="1:4" x14ac:dyDescent="0.25">
      <c r="A2026" s="92">
        <v>17470386</v>
      </c>
      <c r="B2026" s="94" t="s">
        <v>4966</v>
      </c>
      <c r="C2026" t="s">
        <v>2877</v>
      </c>
      <c r="D2026" s="91" t="s">
        <v>5447</v>
      </c>
    </row>
    <row r="2027" spans="1:4" x14ac:dyDescent="0.25">
      <c r="A2027" s="92">
        <v>17470387</v>
      </c>
      <c r="B2027" s="94" t="s">
        <v>4970</v>
      </c>
      <c r="C2027" s="89" t="s">
        <v>2894</v>
      </c>
      <c r="D2027" s="91" t="s">
        <v>5446</v>
      </c>
    </row>
    <row r="2028" spans="1:4" x14ac:dyDescent="0.25">
      <c r="A2028" s="92">
        <v>17470388</v>
      </c>
      <c r="B2028" s="94" t="s">
        <v>4984</v>
      </c>
      <c r="C2028" t="s">
        <v>3023</v>
      </c>
      <c r="D2028" s="91" t="s">
        <v>5447</v>
      </c>
    </row>
    <row r="2029" spans="1:4" x14ac:dyDescent="0.25">
      <c r="A2029" s="92">
        <v>17470389</v>
      </c>
      <c r="B2029" s="96" t="s">
        <v>4965</v>
      </c>
      <c r="C2029" s="89" t="s">
        <v>2727</v>
      </c>
      <c r="D2029" s="91" t="s">
        <v>5447</v>
      </c>
    </row>
    <row r="2030" spans="1:4" x14ac:dyDescent="0.25">
      <c r="A2030" s="92">
        <v>17470390</v>
      </c>
      <c r="B2030" s="94" t="s">
        <v>4977</v>
      </c>
      <c r="C2030" t="s">
        <v>4673</v>
      </c>
      <c r="D2030" s="91" t="s">
        <v>5447</v>
      </c>
    </row>
    <row r="2031" spans="1:4" x14ac:dyDescent="0.25">
      <c r="A2031" s="92">
        <v>17470391</v>
      </c>
      <c r="B2031" s="94" t="s">
        <v>4975</v>
      </c>
      <c r="C2031" t="s">
        <v>2948</v>
      </c>
      <c r="D2031" s="91" t="s">
        <v>5447</v>
      </c>
    </row>
    <row r="2032" spans="1:4" x14ac:dyDescent="0.25">
      <c r="A2032" s="92">
        <v>17470392</v>
      </c>
      <c r="B2032" s="94" t="s">
        <v>4975</v>
      </c>
      <c r="C2032" t="s">
        <v>1346</v>
      </c>
      <c r="D2032" s="91" t="s">
        <v>5447</v>
      </c>
    </row>
    <row r="2033" spans="1:4" x14ac:dyDescent="0.25">
      <c r="A2033" s="92">
        <v>17470393</v>
      </c>
      <c r="B2033" s="94" t="s">
        <v>4977</v>
      </c>
      <c r="C2033" s="89" t="s">
        <v>3086</v>
      </c>
      <c r="D2033" s="91" t="s">
        <v>5447</v>
      </c>
    </row>
    <row r="2034" spans="1:4" x14ac:dyDescent="0.25">
      <c r="A2034" s="92">
        <v>17470394</v>
      </c>
      <c r="B2034" s="94" t="s">
        <v>4971</v>
      </c>
      <c r="C2034" t="s">
        <v>2821</v>
      </c>
      <c r="D2034" s="91" t="s">
        <v>5447</v>
      </c>
    </row>
    <row r="2035" spans="1:4" x14ac:dyDescent="0.25">
      <c r="A2035" s="92">
        <v>17470395</v>
      </c>
      <c r="B2035" s="94" t="s">
        <v>4984</v>
      </c>
      <c r="C2035" t="s">
        <v>3031</v>
      </c>
      <c r="D2035" s="91" t="s">
        <v>5447</v>
      </c>
    </row>
    <row r="2036" spans="1:4" x14ac:dyDescent="0.25">
      <c r="A2036" s="92">
        <v>17470396</v>
      </c>
      <c r="B2036" s="96" t="s">
        <v>4965</v>
      </c>
      <c r="C2036" t="s">
        <v>2764</v>
      </c>
      <c r="D2036" s="91" t="s">
        <v>5447</v>
      </c>
    </row>
    <row r="2037" spans="1:4" x14ac:dyDescent="0.25">
      <c r="A2037" s="92">
        <v>17470397</v>
      </c>
      <c r="B2037" s="94" t="s">
        <v>4984</v>
      </c>
      <c r="C2037" s="89" t="s">
        <v>3011</v>
      </c>
      <c r="D2037" s="91" t="s">
        <v>5447</v>
      </c>
    </row>
    <row r="2038" spans="1:4" x14ac:dyDescent="0.25">
      <c r="A2038" s="92">
        <v>17470398</v>
      </c>
      <c r="B2038" s="94" t="s">
        <v>4975</v>
      </c>
      <c r="C2038" s="89" t="s">
        <v>2944</v>
      </c>
      <c r="D2038" s="91" t="s">
        <v>5447</v>
      </c>
    </row>
    <row r="2039" spans="1:4" x14ac:dyDescent="0.25">
      <c r="A2039" s="92">
        <v>17470399</v>
      </c>
      <c r="B2039" s="94" t="s">
        <v>4971</v>
      </c>
      <c r="C2039" t="s">
        <v>2829</v>
      </c>
      <c r="D2039" s="91" t="s">
        <v>5447</v>
      </c>
    </row>
    <row r="2040" spans="1:4" x14ac:dyDescent="0.25">
      <c r="A2040" s="92">
        <v>17470400</v>
      </c>
      <c r="B2040" s="96" t="s">
        <v>4965</v>
      </c>
      <c r="C2040" t="s">
        <v>2711</v>
      </c>
      <c r="D2040" s="91" t="s">
        <v>5447</v>
      </c>
    </row>
    <row r="2041" spans="1:4" x14ac:dyDescent="0.25">
      <c r="A2041" s="92">
        <v>17470401</v>
      </c>
      <c r="B2041" s="94" t="s">
        <v>4981</v>
      </c>
      <c r="C2041" s="89" t="s">
        <v>2976</v>
      </c>
      <c r="D2041" s="91" t="s">
        <v>5447</v>
      </c>
    </row>
    <row r="2042" spans="1:4" x14ac:dyDescent="0.25">
      <c r="A2042" s="92">
        <v>17470402</v>
      </c>
      <c r="B2042" s="94" t="s">
        <v>4981</v>
      </c>
      <c r="C2042" s="89" t="s">
        <v>2981</v>
      </c>
      <c r="D2042" s="91" t="s">
        <v>5447</v>
      </c>
    </row>
    <row r="2043" spans="1:4" x14ac:dyDescent="0.25">
      <c r="A2043" s="92">
        <v>17470403</v>
      </c>
      <c r="B2043" s="94" t="s">
        <v>4970</v>
      </c>
      <c r="C2043" t="s">
        <v>4633</v>
      </c>
      <c r="D2043" s="91" t="s">
        <v>5447</v>
      </c>
    </row>
    <row r="2044" spans="1:4" x14ac:dyDescent="0.25">
      <c r="A2044" s="92">
        <v>17470404</v>
      </c>
      <c r="B2044" s="94" t="s">
        <v>4984</v>
      </c>
      <c r="C2044" t="s">
        <v>3014</v>
      </c>
      <c r="D2044" s="91" t="s">
        <v>5447</v>
      </c>
    </row>
    <row r="2045" spans="1:4" x14ac:dyDescent="0.25">
      <c r="A2045" s="92">
        <v>17470405</v>
      </c>
      <c r="B2045" s="94" t="s">
        <v>4970</v>
      </c>
      <c r="C2045" s="89" t="s">
        <v>5417</v>
      </c>
      <c r="D2045" s="91" t="s">
        <v>5447</v>
      </c>
    </row>
    <row r="2046" spans="1:4" x14ac:dyDescent="0.25">
      <c r="A2046" s="92">
        <v>17470406</v>
      </c>
      <c r="B2046" s="94" t="s">
        <v>4971</v>
      </c>
      <c r="C2046" s="89" t="s">
        <v>2846</v>
      </c>
      <c r="D2046" s="91" t="s">
        <v>5447</v>
      </c>
    </row>
    <row r="2047" spans="1:4" x14ac:dyDescent="0.25">
      <c r="A2047" s="92">
        <v>17470407</v>
      </c>
      <c r="B2047" s="94" t="s">
        <v>4984</v>
      </c>
      <c r="C2047" t="s">
        <v>1508</v>
      </c>
      <c r="D2047" s="91" t="s">
        <v>5447</v>
      </c>
    </row>
    <row r="2048" spans="1:4" x14ac:dyDescent="0.25">
      <c r="A2048" s="92">
        <v>17470408</v>
      </c>
      <c r="B2048" s="94" t="s">
        <v>4971</v>
      </c>
      <c r="C2048" s="89" t="s">
        <v>2849</v>
      </c>
      <c r="D2048" s="91" t="s">
        <v>5445</v>
      </c>
    </row>
    <row r="2049" spans="1:4" x14ac:dyDescent="0.25">
      <c r="A2049" s="92">
        <v>17470409</v>
      </c>
      <c r="B2049" s="94" t="s">
        <v>4971</v>
      </c>
      <c r="C2049" t="s">
        <v>2852</v>
      </c>
      <c r="D2049" s="91" t="s">
        <v>5447</v>
      </c>
    </row>
    <row r="2050" spans="1:4" x14ac:dyDescent="0.25">
      <c r="A2050" s="92">
        <v>17470410</v>
      </c>
      <c r="B2050" s="96" t="s">
        <v>4965</v>
      </c>
      <c r="C2050" s="89" t="s">
        <v>4476</v>
      </c>
      <c r="D2050" s="91" t="s">
        <v>5446</v>
      </c>
    </row>
    <row r="2051" spans="1:4" x14ac:dyDescent="0.25">
      <c r="A2051" s="92">
        <v>17830214</v>
      </c>
      <c r="B2051" s="94" t="s">
        <v>4971</v>
      </c>
      <c r="C2051" s="89" t="s">
        <v>2865</v>
      </c>
      <c r="D2051" s="91" t="s">
        <v>5446</v>
      </c>
    </row>
    <row r="2052" spans="1:4" x14ac:dyDescent="0.25">
      <c r="A2052" s="92">
        <v>18470001</v>
      </c>
      <c r="B2052" s="94" t="s">
        <v>4984</v>
      </c>
      <c r="C2052" s="89" t="s">
        <v>3400</v>
      </c>
      <c r="D2052" s="91" t="s">
        <v>5447</v>
      </c>
    </row>
    <row r="2053" spans="1:4" x14ac:dyDescent="0.25">
      <c r="A2053" s="92">
        <v>18470002</v>
      </c>
      <c r="B2053" s="94" t="s">
        <v>4970</v>
      </c>
      <c r="C2053" s="89" t="s">
        <v>5418</v>
      </c>
      <c r="D2053" s="91" t="s">
        <v>5447</v>
      </c>
    </row>
    <row r="2054" spans="1:4" x14ac:dyDescent="0.25">
      <c r="A2054" s="92">
        <v>18470003</v>
      </c>
      <c r="B2054" s="96" t="s">
        <v>4965</v>
      </c>
      <c r="C2054" s="89" t="s">
        <v>5419</v>
      </c>
      <c r="D2054" s="91" t="s">
        <v>5447</v>
      </c>
    </row>
    <row r="2055" spans="1:4" x14ac:dyDescent="0.25">
      <c r="A2055" s="92">
        <v>18470004</v>
      </c>
      <c r="B2055" s="94" t="s">
        <v>4981</v>
      </c>
      <c r="C2055" s="89" t="s">
        <v>3363</v>
      </c>
      <c r="D2055" s="91" t="s">
        <v>5447</v>
      </c>
    </row>
    <row r="2056" spans="1:4" x14ac:dyDescent="0.25">
      <c r="A2056" s="92">
        <v>18470005</v>
      </c>
      <c r="B2056" s="96" t="s">
        <v>4965</v>
      </c>
      <c r="C2056" s="89" t="s">
        <v>3137</v>
      </c>
      <c r="D2056" s="91" t="s">
        <v>5446</v>
      </c>
    </row>
    <row r="2057" spans="1:4" x14ac:dyDescent="0.25">
      <c r="A2057" s="92">
        <v>18470006</v>
      </c>
      <c r="B2057" s="96" t="s">
        <v>4965</v>
      </c>
      <c r="C2057" s="89" t="s">
        <v>3096</v>
      </c>
      <c r="D2057" s="91" t="s">
        <v>5446</v>
      </c>
    </row>
    <row r="2058" spans="1:4" x14ac:dyDescent="0.25">
      <c r="A2058" s="92">
        <v>18470007</v>
      </c>
      <c r="B2058" s="96" t="s">
        <v>4965</v>
      </c>
      <c r="C2058" s="89" t="s">
        <v>3094</v>
      </c>
      <c r="D2058" s="91" t="s">
        <v>5447</v>
      </c>
    </row>
    <row r="2059" spans="1:4" x14ac:dyDescent="0.25">
      <c r="A2059" s="92">
        <v>18470008</v>
      </c>
      <c r="B2059" s="96" t="s">
        <v>4965</v>
      </c>
      <c r="C2059" s="89" t="s">
        <v>3119</v>
      </c>
      <c r="D2059" s="91" t="s">
        <v>5446</v>
      </c>
    </row>
    <row r="2060" spans="1:4" x14ac:dyDescent="0.25">
      <c r="A2060" s="92">
        <v>18470009</v>
      </c>
      <c r="B2060" s="96" t="s">
        <v>4965</v>
      </c>
      <c r="C2060" s="89" t="s">
        <v>3132</v>
      </c>
      <c r="D2060" s="91" t="s">
        <v>5447</v>
      </c>
    </row>
    <row r="2061" spans="1:4" x14ac:dyDescent="0.25">
      <c r="A2061" s="92">
        <v>18470010</v>
      </c>
      <c r="B2061" s="96" t="s">
        <v>4965</v>
      </c>
      <c r="C2061" s="89" t="s">
        <v>3103</v>
      </c>
      <c r="D2061" s="91" t="s">
        <v>5446</v>
      </c>
    </row>
    <row r="2062" spans="1:4" x14ac:dyDescent="0.25">
      <c r="A2062" s="92">
        <v>18470011</v>
      </c>
      <c r="B2062" s="96" t="s">
        <v>4965</v>
      </c>
      <c r="C2062" s="89" t="s">
        <v>3167</v>
      </c>
      <c r="D2062" s="91" t="s">
        <v>5446</v>
      </c>
    </row>
    <row r="2063" spans="1:4" x14ac:dyDescent="0.25">
      <c r="A2063" s="92">
        <v>18470012</v>
      </c>
      <c r="B2063" s="96" t="s">
        <v>4965</v>
      </c>
      <c r="C2063" s="89" t="s">
        <v>3168</v>
      </c>
      <c r="D2063" s="91" t="s">
        <v>5447</v>
      </c>
    </row>
    <row r="2064" spans="1:4" x14ac:dyDescent="0.25">
      <c r="A2064" s="92">
        <v>18470013</v>
      </c>
      <c r="B2064" s="96" t="s">
        <v>4965</v>
      </c>
      <c r="C2064" s="89" t="s">
        <v>3126</v>
      </c>
      <c r="D2064" s="91" t="s">
        <v>5446</v>
      </c>
    </row>
    <row r="2065" spans="1:4" x14ac:dyDescent="0.25">
      <c r="A2065" s="92">
        <v>18470014</v>
      </c>
      <c r="B2065" s="96" t="s">
        <v>4965</v>
      </c>
      <c r="C2065" s="89" t="s">
        <v>3162</v>
      </c>
      <c r="D2065" s="91" t="s">
        <v>5446</v>
      </c>
    </row>
    <row r="2066" spans="1:4" x14ac:dyDescent="0.25">
      <c r="A2066" s="92">
        <v>18470015</v>
      </c>
      <c r="B2066" s="96" t="s">
        <v>4965</v>
      </c>
      <c r="C2066" s="89" t="s">
        <v>3112</v>
      </c>
      <c r="D2066" s="91" t="s">
        <v>5446</v>
      </c>
    </row>
    <row r="2067" spans="1:4" x14ac:dyDescent="0.25">
      <c r="A2067" s="92">
        <v>18470016</v>
      </c>
      <c r="B2067" s="96" t="s">
        <v>4965</v>
      </c>
      <c r="C2067" s="89" t="s">
        <v>3143</v>
      </c>
      <c r="D2067" s="91" t="s">
        <v>5446</v>
      </c>
    </row>
    <row r="2068" spans="1:4" x14ac:dyDescent="0.25">
      <c r="A2068" s="92">
        <v>18470017</v>
      </c>
      <c r="B2068" s="96" t="s">
        <v>4965</v>
      </c>
      <c r="C2068" s="89" t="s">
        <v>3100</v>
      </c>
      <c r="D2068" s="91" t="s">
        <v>5446</v>
      </c>
    </row>
    <row r="2069" spans="1:4" x14ac:dyDescent="0.25">
      <c r="A2069" s="92">
        <v>18470018</v>
      </c>
      <c r="B2069" s="96" t="s">
        <v>4965</v>
      </c>
      <c r="C2069" s="89" t="s">
        <v>3166</v>
      </c>
      <c r="D2069" s="91" t="s">
        <v>5446</v>
      </c>
    </row>
    <row r="2070" spans="1:4" x14ac:dyDescent="0.25">
      <c r="A2070" s="92">
        <v>18470019</v>
      </c>
      <c r="B2070" s="96" t="s">
        <v>4965</v>
      </c>
      <c r="C2070" s="89" t="s">
        <v>3174</v>
      </c>
      <c r="D2070" s="91" t="s">
        <v>5446</v>
      </c>
    </row>
    <row r="2071" spans="1:4" x14ac:dyDescent="0.25">
      <c r="A2071" s="92">
        <v>18470020</v>
      </c>
      <c r="B2071" s="96" t="s">
        <v>4965</v>
      </c>
      <c r="C2071" s="89" t="s">
        <v>3102</v>
      </c>
      <c r="D2071" s="91" t="s">
        <v>5446</v>
      </c>
    </row>
    <row r="2072" spans="1:4" x14ac:dyDescent="0.25">
      <c r="A2072" s="92">
        <v>18470021</v>
      </c>
      <c r="B2072" s="96" t="s">
        <v>4965</v>
      </c>
      <c r="C2072" s="89" t="s">
        <v>3158</v>
      </c>
      <c r="D2072" s="91" t="s">
        <v>5447</v>
      </c>
    </row>
    <row r="2073" spans="1:4" x14ac:dyDescent="0.25">
      <c r="A2073" s="92">
        <v>18470022</v>
      </c>
      <c r="B2073" s="96" t="s">
        <v>4965</v>
      </c>
      <c r="C2073" s="89" t="s">
        <v>3141</v>
      </c>
      <c r="D2073" s="91" t="s">
        <v>5446</v>
      </c>
    </row>
    <row r="2074" spans="1:4" x14ac:dyDescent="0.25">
      <c r="A2074" s="92">
        <v>18470023</v>
      </c>
      <c r="B2074" s="96" t="s">
        <v>4965</v>
      </c>
      <c r="C2074" s="89" t="s">
        <v>3150</v>
      </c>
      <c r="D2074" s="91" t="s">
        <v>5446</v>
      </c>
    </row>
    <row r="2075" spans="1:4" x14ac:dyDescent="0.25">
      <c r="A2075" s="92">
        <v>18470024</v>
      </c>
      <c r="B2075" s="96" t="s">
        <v>4965</v>
      </c>
      <c r="C2075" s="89" t="s">
        <v>3125</v>
      </c>
      <c r="D2075" s="91" t="s">
        <v>5447</v>
      </c>
    </row>
    <row r="2076" spans="1:4" x14ac:dyDescent="0.25">
      <c r="A2076" s="92">
        <v>18470025</v>
      </c>
      <c r="B2076" s="96" t="s">
        <v>4965</v>
      </c>
      <c r="C2076" s="89" t="s">
        <v>3113</v>
      </c>
      <c r="D2076" s="91" t="s">
        <v>5447</v>
      </c>
    </row>
    <row r="2077" spans="1:4" x14ac:dyDescent="0.25">
      <c r="A2077" s="92">
        <v>18470026</v>
      </c>
      <c r="B2077" s="96" t="s">
        <v>4965</v>
      </c>
      <c r="C2077" s="89" t="s">
        <v>3114</v>
      </c>
      <c r="D2077" s="91" t="s">
        <v>5447</v>
      </c>
    </row>
    <row r="2078" spans="1:4" x14ac:dyDescent="0.25">
      <c r="A2078" s="92">
        <v>18470027</v>
      </c>
      <c r="B2078" s="96" t="s">
        <v>4965</v>
      </c>
      <c r="C2078" s="89" t="s">
        <v>3179</v>
      </c>
      <c r="D2078" s="91" t="s">
        <v>5446</v>
      </c>
    </row>
    <row r="2079" spans="1:4" x14ac:dyDescent="0.25">
      <c r="A2079" s="92">
        <v>18470028</v>
      </c>
      <c r="B2079" s="96" t="s">
        <v>4965</v>
      </c>
      <c r="C2079" s="89" t="s">
        <v>3172</v>
      </c>
      <c r="D2079" s="91" t="s">
        <v>5446</v>
      </c>
    </row>
    <row r="2080" spans="1:4" x14ac:dyDescent="0.25">
      <c r="A2080" s="92">
        <v>18470029</v>
      </c>
      <c r="B2080" s="96" t="s">
        <v>4965</v>
      </c>
      <c r="C2080" s="89" t="s">
        <v>3171</v>
      </c>
      <c r="D2080" s="91" t="s">
        <v>5447</v>
      </c>
    </row>
    <row r="2081" spans="1:4" x14ac:dyDescent="0.25">
      <c r="A2081" s="92">
        <v>18470030</v>
      </c>
      <c r="B2081" s="96" t="s">
        <v>4965</v>
      </c>
      <c r="C2081" s="89" t="s">
        <v>5443</v>
      </c>
      <c r="D2081" s="91" t="s">
        <v>5447</v>
      </c>
    </row>
    <row r="2082" spans="1:4" x14ac:dyDescent="0.25">
      <c r="A2082" s="92">
        <v>18470031</v>
      </c>
      <c r="B2082" s="96" t="s">
        <v>4965</v>
      </c>
      <c r="C2082" s="89" t="s">
        <v>3160</v>
      </c>
      <c r="D2082" s="91" t="s">
        <v>5446</v>
      </c>
    </row>
    <row r="2083" spans="1:4" x14ac:dyDescent="0.25">
      <c r="A2083" s="92">
        <v>18470032</v>
      </c>
      <c r="B2083" s="96" t="s">
        <v>4965</v>
      </c>
      <c r="C2083" s="89" t="s">
        <v>3163</v>
      </c>
      <c r="D2083" s="91" t="s">
        <v>5447</v>
      </c>
    </row>
    <row r="2084" spans="1:4" x14ac:dyDescent="0.25">
      <c r="A2084" s="92">
        <v>18470033</v>
      </c>
      <c r="B2084" s="96" t="s">
        <v>4965</v>
      </c>
      <c r="C2084" s="89" t="s">
        <v>3161</v>
      </c>
      <c r="D2084" s="91" t="s">
        <v>5446</v>
      </c>
    </row>
    <row r="2085" spans="1:4" x14ac:dyDescent="0.25">
      <c r="A2085" s="92">
        <v>18470034</v>
      </c>
      <c r="B2085" s="96" t="s">
        <v>4965</v>
      </c>
      <c r="C2085" s="89" t="s">
        <v>3180</v>
      </c>
      <c r="D2085" s="91" t="s">
        <v>5447</v>
      </c>
    </row>
    <row r="2086" spans="1:4" x14ac:dyDescent="0.25">
      <c r="A2086" s="92">
        <v>18470035</v>
      </c>
      <c r="B2086" s="96" t="s">
        <v>4965</v>
      </c>
      <c r="C2086" s="89" t="s">
        <v>3138</v>
      </c>
      <c r="D2086" s="91" t="s">
        <v>5447</v>
      </c>
    </row>
    <row r="2087" spans="1:4" x14ac:dyDescent="0.25">
      <c r="A2087" s="92">
        <v>18470036</v>
      </c>
      <c r="B2087" s="96" t="s">
        <v>4965</v>
      </c>
      <c r="C2087" s="89" t="s">
        <v>3104</v>
      </c>
      <c r="D2087" s="91" t="s">
        <v>5446</v>
      </c>
    </row>
    <row r="2088" spans="1:4" x14ac:dyDescent="0.25">
      <c r="A2088" s="92">
        <v>18470037</v>
      </c>
      <c r="B2088" s="96" t="s">
        <v>4965</v>
      </c>
      <c r="C2088" s="89" t="s">
        <v>3136</v>
      </c>
      <c r="D2088" s="91" t="s">
        <v>5446</v>
      </c>
    </row>
    <row r="2089" spans="1:4" x14ac:dyDescent="0.25">
      <c r="A2089" s="92">
        <v>18470037</v>
      </c>
      <c r="B2089" s="96" t="s">
        <v>4965</v>
      </c>
      <c r="C2089" t="s">
        <v>3136</v>
      </c>
      <c r="D2089" s="91" t="s">
        <v>5446</v>
      </c>
    </row>
    <row r="2090" spans="1:4" x14ac:dyDescent="0.25">
      <c r="A2090" s="92">
        <v>18470038</v>
      </c>
      <c r="B2090" s="96" t="s">
        <v>4965</v>
      </c>
      <c r="C2090" s="89" t="s">
        <v>3145</v>
      </c>
      <c r="D2090" s="91" t="s">
        <v>5447</v>
      </c>
    </row>
    <row r="2091" spans="1:4" x14ac:dyDescent="0.25">
      <c r="A2091" s="92">
        <v>18470039</v>
      </c>
      <c r="B2091" s="96" t="s">
        <v>4965</v>
      </c>
      <c r="C2091" s="89" t="s">
        <v>3156</v>
      </c>
      <c r="D2091" s="91" t="s">
        <v>5447</v>
      </c>
    </row>
    <row r="2092" spans="1:4" x14ac:dyDescent="0.25">
      <c r="A2092" s="92">
        <v>18470040</v>
      </c>
      <c r="B2092" s="96" t="s">
        <v>4965</v>
      </c>
      <c r="C2092" s="89" t="s">
        <v>3129</v>
      </c>
      <c r="D2092" s="91" t="s">
        <v>5446</v>
      </c>
    </row>
    <row r="2093" spans="1:4" x14ac:dyDescent="0.25">
      <c r="A2093" s="92">
        <v>18470040</v>
      </c>
      <c r="B2093" s="96" t="s">
        <v>4965</v>
      </c>
      <c r="C2093" t="s">
        <v>3129</v>
      </c>
      <c r="D2093" s="91" t="s">
        <v>5446</v>
      </c>
    </row>
    <row r="2094" spans="1:4" x14ac:dyDescent="0.25">
      <c r="A2094" s="92">
        <v>18470041</v>
      </c>
      <c r="B2094" s="96" t="s">
        <v>4965</v>
      </c>
      <c r="C2094" s="89" t="s">
        <v>3178</v>
      </c>
      <c r="D2094" s="91" t="s">
        <v>5446</v>
      </c>
    </row>
    <row r="2095" spans="1:4" x14ac:dyDescent="0.25">
      <c r="A2095" s="92">
        <v>18470042</v>
      </c>
      <c r="B2095" s="96" t="s">
        <v>4965</v>
      </c>
      <c r="C2095" s="89" t="s">
        <v>3176</v>
      </c>
      <c r="D2095" s="91" t="s">
        <v>5447</v>
      </c>
    </row>
    <row r="2096" spans="1:4" x14ac:dyDescent="0.25">
      <c r="A2096" s="92">
        <v>18470043</v>
      </c>
      <c r="B2096" s="96" t="s">
        <v>4965</v>
      </c>
      <c r="C2096" s="89" t="s">
        <v>3105</v>
      </c>
      <c r="D2096" s="91" t="s">
        <v>5447</v>
      </c>
    </row>
    <row r="2097" spans="1:4" x14ac:dyDescent="0.25">
      <c r="A2097" s="92">
        <v>18470044</v>
      </c>
      <c r="B2097" s="96" t="s">
        <v>4965</v>
      </c>
      <c r="C2097" s="89" t="s">
        <v>3139</v>
      </c>
      <c r="D2097" s="91" t="s">
        <v>5446</v>
      </c>
    </row>
    <row r="2098" spans="1:4" x14ac:dyDescent="0.25">
      <c r="A2098" s="92">
        <v>18470045</v>
      </c>
      <c r="B2098" s="96" t="s">
        <v>4965</v>
      </c>
      <c r="C2098" s="89" t="s">
        <v>3155</v>
      </c>
      <c r="D2098" s="91" t="s">
        <v>5446</v>
      </c>
    </row>
    <row r="2099" spans="1:4" x14ac:dyDescent="0.25">
      <c r="A2099" s="92">
        <v>18470046</v>
      </c>
      <c r="B2099" s="96" t="s">
        <v>4965</v>
      </c>
      <c r="C2099" s="89" t="s">
        <v>3149</v>
      </c>
      <c r="D2099" s="91" t="s">
        <v>5446</v>
      </c>
    </row>
    <row r="2100" spans="1:4" x14ac:dyDescent="0.25">
      <c r="A2100" s="92">
        <v>18470046</v>
      </c>
      <c r="B2100" s="96" t="s">
        <v>4965</v>
      </c>
      <c r="C2100" t="s">
        <v>3149</v>
      </c>
      <c r="D2100" s="91" t="s">
        <v>5446</v>
      </c>
    </row>
    <row r="2101" spans="1:4" x14ac:dyDescent="0.25">
      <c r="A2101" s="92">
        <v>18470047</v>
      </c>
      <c r="B2101" s="96" t="s">
        <v>4965</v>
      </c>
      <c r="C2101" s="89" t="s">
        <v>3106</v>
      </c>
      <c r="D2101" s="91" t="s">
        <v>5447</v>
      </c>
    </row>
    <row r="2102" spans="1:4" x14ac:dyDescent="0.25">
      <c r="A2102" s="92">
        <v>18470048</v>
      </c>
      <c r="B2102" s="96" t="s">
        <v>4965</v>
      </c>
      <c r="C2102" s="89" t="s">
        <v>3131</v>
      </c>
      <c r="D2102" s="91" t="s">
        <v>5447</v>
      </c>
    </row>
    <row r="2103" spans="1:4" x14ac:dyDescent="0.25">
      <c r="A2103" s="92">
        <v>18470049</v>
      </c>
      <c r="B2103" s="96" t="s">
        <v>4965</v>
      </c>
      <c r="C2103" s="89" t="s">
        <v>3116</v>
      </c>
      <c r="D2103" s="91" t="s">
        <v>5446</v>
      </c>
    </row>
    <row r="2104" spans="1:4" x14ac:dyDescent="0.25">
      <c r="A2104" s="92">
        <v>18470050</v>
      </c>
      <c r="B2104" s="96" t="s">
        <v>4965</v>
      </c>
      <c r="C2104" s="89" t="s">
        <v>3133</v>
      </c>
      <c r="D2104" s="91" t="s">
        <v>5447</v>
      </c>
    </row>
    <row r="2105" spans="1:4" x14ac:dyDescent="0.25">
      <c r="A2105" s="92">
        <v>18470051</v>
      </c>
      <c r="B2105" s="96" t="s">
        <v>4965</v>
      </c>
      <c r="C2105" s="89" t="s">
        <v>3144</v>
      </c>
      <c r="D2105" s="91" t="s">
        <v>5446</v>
      </c>
    </row>
    <row r="2106" spans="1:4" x14ac:dyDescent="0.25">
      <c r="A2106" s="92">
        <v>18470052</v>
      </c>
      <c r="B2106" s="96" t="s">
        <v>4965</v>
      </c>
      <c r="C2106" s="89" t="s">
        <v>3124</v>
      </c>
      <c r="D2106" s="91" t="s">
        <v>5447</v>
      </c>
    </row>
    <row r="2107" spans="1:4" x14ac:dyDescent="0.25">
      <c r="A2107" s="92">
        <v>18470053</v>
      </c>
      <c r="B2107" s="96" t="s">
        <v>4965</v>
      </c>
      <c r="C2107" s="89" t="s">
        <v>3108</v>
      </c>
      <c r="D2107" s="91" t="s">
        <v>5446</v>
      </c>
    </row>
    <row r="2108" spans="1:4" x14ac:dyDescent="0.25">
      <c r="A2108" s="92">
        <v>18470053</v>
      </c>
      <c r="B2108" s="96" t="s">
        <v>4965</v>
      </c>
      <c r="C2108" t="s">
        <v>3108</v>
      </c>
      <c r="D2108" s="91" t="s">
        <v>5446</v>
      </c>
    </row>
    <row r="2109" spans="1:4" x14ac:dyDescent="0.25">
      <c r="A2109" s="92">
        <v>18470054</v>
      </c>
      <c r="B2109" s="96" t="s">
        <v>4965</v>
      </c>
      <c r="C2109" s="89" t="s">
        <v>3120</v>
      </c>
      <c r="D2109" s="91" t="s">
        <v>5447</v>
      </c>
    </row>
    <row r="2110" spans="1:4" x14ac:dyDescent="0.25">
      <c r="A2110" s="92">
        <v>18470055</v>
      </c>
      <c r="B2110" s="96" t="s">
        <v>4965</v>
      </c>
      <c r="C2110" s="89" t="s">
        <v>3109</v>
      </c>
      <c r="D2110" s="91" t="s">
        <v>5447</v>
      </c>
    </row>
    <row r="2111" spans="1:4" x14ac:dyDescent="0.25">
      <c r="A2111" s="92">
        <v>18470056</v>
      </c>
      <c r="B2111" s="96" t="s">
        <v>4965</v>
      </c>
      <c r="C2111" s="89" t="s">
        <v>5033</v>
      </c>
      <c r="D2111" s="91" t="s">
        <v>5446</v>
      </c>
    </row>
    <row r="2112" spans="1:4" x14ac:dyDescent="0.25">
      <c r="A2112" s="92">
        <v>18470057</v>
      </c>
      <c r="B2112" s="96" t="s">
        <v>4965</v>
      </c>
      <c r="C2112" s="89" t="s">
        <v>3146</v>
      </c>
      <c r="D2112" s="91" t="s">
        <v>5447</v>
      </c>
    </row>
    <row r="2113" spans="1:4" x14ac:dyDescent="0.25">
      <c r="A2113" s="92">
        <v>18470058</v>
      </c>
      <c r="B2113" s="96" t="s">
        <v>4965</v>
      </c>
      <c r="C2113" s="89" t="s">
        <v>3115</v>
      </c>
      <c r="D2113" s="91" t="s">
        <v>5446</v>
      </c>
    </row>
    <row r="2114" spans="1:4" x14ac:dyDescent="0.25">
      <c r="A2114" s="92">
        <v>18470059</v>
      </c>
      <c r="B2114" s="96" t="s">
        <v>4965</v>
      </c>
      <c r="C2114" s="89" t="s">
        <v>3121</v>
      </c>
      <c r="D2114" s="91" t="s">
        <v>5447</v>
      </c>
    </row>
    <row r="2115" spans="1:4" x14ac:dyDescent="0.25">
      <c r="A2115" s="92">
        <v>18470060</v>
      </c>
      <c r="B2115" s="96" t="s">
        <v>4965</v>
      </c>
      <c r="C2115" s="89" t="s">
        <v>3170</v>
      </c>
      <c r="D2115" s="91" t="s">
        <v>5447</v>
      </c>
    </row>
    <row r="2116" spans="1:4" x14ac:dyDescent="0.25">
      <c r="A2116" s="92">
        <v>18470061</v>
      </c>
      <c r="B2116" s="96" t="s">
        <v>4965</v>
      </c>
      <c r="C2116" s="89" t="s">
        <v>3181</v>
      </c>
      <c r="D2116" s="91" t="s">
        <v>5446</v>
      </c>
    </row>
    <row r="2117" spans="1:4" x14ac:dyDescent="0.25">
      <c r="A2117" s="92">
        <v>18470062</v>
      </c>
      <c r="B2117" s="96" t="s">
        <v>4965</v>
      </c>
      <c r="C2117" s="89" t="s">
        <v>3182</v>
      </c>
      <c r="D2117" s="91" t="s">
        <v>5447</v>
      </c>
    </row>
    <row r="2118" spans="1:4" x14ac:dyDescent="0.25">
      <c r="A2118" s="92">
        <v>18470063</v>
      </c>
      <c r="B2118" s="96" t="s">
        <v>4965</v>
      </c>
      <c r="C2118" s="89" t="s">
        <v>3164</v>
      </c>
      <c r="D2118" s="91" t="s">
        <v>5447</v>
      </c>
    </row>
    <row r="2119" spans="1:4" x14ac:dyDescent="0.25">
      <c r="A2119" s="92">
        <v>18470064</v>
      </c>
      <c r="B2119" s="96" t="s">
        <v>4965</v>
      </c>
      <c r="C2119" s="89" t="s">
        <v>3154</v>
      </c>
      <c r="D2119" s="91" t="s">
        <v>5447</v>
      </c>
    </row>
    <row r="2120" spans="1:4" x14ac:dyDescent="0.25">
      <c r="A2120" s="92">
        <v>18470065</v>
      </c>
      <c r="B2120" s="96" t="s">
        <v>4965</v>
      </c>
      <c r="C2120" s="89" t="s">
        <v>3128</v>
      </c>
      <c r="D2120" s="91" t="s">
        <v>5446</v>
      </c>
    </row>
    <row r="2121" spans="1:4" x14ac:dyDescent="0.25">
      <c r="A2121" s="92">
        <v>18470066</v>
      </c>
      <c r="B2121" s="94" t="s">
        <v>4966</v>
      </c>
      <c r="C2121" s="89" t="s">
        <v>3262</v>
      </c>
      <c r="D2121" s="91" t="s">
        <v>5446</v>
      </c>
    </row>
    <row r="2122" spans="1:4" x14ac:dyDescent="0.25">
      <c r="A2122" s="92">
        <v>18470067</v>
      </c>
      <c r="B2122" s="96" t="s">
        <v>4965</v>
      </c>
      <c r="C2122" s="89" t="s">
        <v>3134</v>
      </c>
      <c r="D2122" s="91" t="s">
        <v>5447</v>
      </c>
    </row>
    <row r="2123" spans="1:4" x14ac:dyDescent="0.25">
      <c r="A2123" s="92">
        <v>18470068</v>
      </c>
      <c r="B2123" s="96" t="s">
        <v>4965</v>
      </c>
      <c r="C2123" s="89" t="s">
        <v>3097</v>
      </c>
      <c r="D2123" s="91" t="s">
        <v>5447</v>
      </c>
    </row>
    <row r="2124" spans="1:4" x14ac:dyDescent="0.25">
      <c r="A2124" s="92">
        <v>18470069</v>
      </c>
      <c r="B2124" s="96" t="s">
        <v>4965</v>
      </c>
      <c r="C2124" s="89" t="s">
        <v>5139</v>
      </c>
      <c r="D2124" s="91" t="s">
        <v>5446</v>
      </c>
    </row>
    <row r="2125" spans="1:4" x14ac:dyDescent="0.25">
      <c r="A2125" s="92">
        <v>18470070</v>
      </c>
      <c r="B2125" s="96" t="s">
        <v>4965</v>
      </c>
      <c r="C2125" s="89" t="s">
        <v>3173</v>
      </c>
      <c r="D2125" s="91" t="s">
        <v>5447</v>
      </c>
    </row>
    <row r="2126" spans="1:4" x14ac:dyDescent="0.25">
      <c r="A2126" s="92">
        <v>18470071</v>
      </c>
      <c r="B2126" s="96" t="s">
        <v>4965</v>
      </c>
      <c r="C2126" s="89" t="s">
        <v>3165</v>
      </c>
      <c r="D2126" s="91" t="s">
        <v>5446</v>
      </c>
    </row>
    <row r="2127" spans="1:4" x14ac:dyDescent="0.25">
      <c r="A2127" s="92">
        <v>18470072</v>
      </c>
      <c r="B2127" s="96" t="s">
        <v>4965</v>
      </c>
      <c r="C2127" s="89" t="s">
        <v>3135</v>
      </c>
      <c r="D2127" s="91" t="s">
        <v>5447</v>
      </c>
    </row>
    <row r="2128" spans="1:4" x14ac:dyDescent="0.25">
      <c r="A2128" s="92">
        <v>18470073</v>
      </c>
      <c r="B2128" s="96" t="s">
        <v>4965</v>
      </c>
      <c r="C2128" s="89" t="s">
        <v>3099</v>
      </c>
      <c r="D2128" s="91" t="s">
        <v>5447</v>
      </c>
    </row>
    <row r="2129" spans="1:4" x14ac:dyDescent="0.25">
      <c r="A2129" s="92">
        <v>18470074</v>
      </c>
      <c r="B2129" s="96" t="s">
        <v>4965</v>
      </c>
      <c r="C2129" s="89" t="s">
        <v>3107</v>
      </c>
      <c r="D2129" s="91" t="s">
        <v>5447</v>
      </c>
    </row>
    <row r="2130" spans="1:4" x14ac:dyDescent="0.25">
      <c r="A2130" s="92">
        <v>18470075</v>
      </c>
      <c r="B2130" s="96" t="s">
        <v>4965</v>
      </c>
      <c r="C2130" s="89" t="s">
        <v>3140</v>
      </c>
      <c r="D2130" s="91" t="s">
        <v>5447</v>
      </c>
    </row>
    <row r="2131" spans="1:4" x14ac:dyDescent="0.25">
      <c r="A2131" s="92">
        <v>18470076</v>
      </c>
      <c r="B2131" s="96" t="s">
        <v>4965</v>
      </c>
      <c r="C2131" s="89" t="s">
        <v>3095</v>
      </c>
      <c r="D2131" s="91" t="s">
        <v>5446</v>
      </c>
    </row>
    <row r="2132" spans="1:4" x14ac:dyDescent="0.25">
      <c r="A2132" s="92">
        <v>18470076</v>
      </c>
      <c r="B2132" s="96" t="s">
        <v>4965</v>
      </c>
      <c r="C2132" t="s">
        <v>3095</v>
      </c>
      <c r="D2132" s="91" t="s">
        <v>5446</v>
      </c>
    </row>
    <row r="2133" spans="1:4" x14ac:dyDescent="0.25">
      <c r="A2133" s="92">
        <v>18470077</v>
      </c>
      <c r="B2133" s="96" t="s">
        <v>4965</v>
      </c>
      <c r="C2133" s="89" t="s">
        <v>3110</v>
      </c>
      <c r="D2133" s="91" t="s">
        <v>5447</v>
      </c>
    </row>
    <row r="2134" spans="1:4" x14ac:dyDescent="0.25">
      <c r="A2134" s="92">
        <v>18470078</v>
      </c>
      <c r="B2134" s="94" t="s">
        <v>4966</v>
      </c>
      <c r="C2134" s="89" t="s">
        <v>3255</v>
      </c>
      <c r="D2134" s="91" t="s">
        <v>5447</v>
      </c>
    </row>
    <row r="2135" spans="1:4" x14ac:dyDescent="0.25">
      <c r="A2135" s="92">
        <v>18470079</v>
      </c>
      <c r="B2135" s="94" t="s">
        <v>4966</v>
      </c>
      <c r="C2135" s="89" t="s">
        <v>3269</v>
      </c>
      <c r="D2135" s="91" t="s">
        <v>5446</v>
      </c>
    </row>
    <row r="2136" spans="1:4" x14ac:dyDescent="0.25">
      <c r="A2136" s="92">
        <v>18470080</v>
      </c>
      <c r="B2136" s="96" t="s">
        <v>4965</v>
      </c>
      <c r="C2136" s="89" t="s">
        <v>5420</v>
      </c>
      <c r="D2136" s="91" t="s">
        <v>5447</v>
      </c>
    </row>
    <row r="2137" spans="1:4" x14ac:dyDescent="0.25">
      <c r="A2137" s="92">
        <v>18470081</v>
      </c>
      <c r="B2137" s="94" t="s">
        <v>4966</v>
      </c>
      <c r="C2137" s="89" t="s">
        <v>3253</v>
      </c>
      <c r="D2137" s="91" t="s">
        <v>5446</v>
      </c>
    </row>
    <row r="2138" spans="1:4" x14ac:dyDescent="0.25">
      <c r="A2138" s="92">
        <v>18470082</v>
      </c>
      <c r="B2138" s="96" t="s">
        <v>4965</v>
      </c>
      <c r="C2138" s="89" t="s">
        <v>3153</v>
      </c>
      <c r="D2138" s="91" t="s">
        <v>5447</v>
      </c>
    </row>
    <row r="2139" spans="1:4" x14ac:dyDescent="0.25">
      <c r="A2139" s="92">
        <v>18470083</v>
      </c>
      <c r="B2139" s="96" t="s">
        <v>4965</v>
      </c>
      <c r="C2139" s="89" t="s">
        <v>3169</v>
      </c>
      <c r="D2139" s="91" t="s">
        <v>5447</v>
      </c>
    </row>
    <row r="2140" spans="1:4" x14ac:dyDescent="0.25">
      <c r="A2140" s="92">
        <v>18470084</v>
      </c>
      <c r="B2140" s="94" t="s">
        <v>4966</v>
      </c>
      <c r="C2140" s="89" t="s">
        <v>5421</v>
      </c>
      <c r="D2140" s="91" t="s">
        <v>5447</v>
      </c>
    </row>
    <row r="2141" spans="1:4" x14ac:dyDescent="0.25">
      <c r="A2141" s="92">
        <v>18470085</v>
      </c>
      <c r="B2141" s="96" t="s">
        <v>4965</v>
      </c>
      <c r="C2141" s="89" t="s">
        <v>3130</v>
      </c>
      <c r="D2141" s="91" t="s">
        <v>5447</v>
      </c>
    </row>
    <row r="2142" spans="1:4" x14ac:dyDescent="0.25">
      <c r="A2142" s="92">
        <v>18470086</v>
      </c>
      <c r="B2142" s="96" t="s">
        <v>4965</v>
      </c>
      <c r="C2142" s="89" t="s">
        <v>5422</v>
      </c>
      <c r="D2142" s="91" t="s">
        <v>5447</v>
      </c>
    </row>
    <row r="2143" spans="1:4" x14ac:dyDescent="0.25">
      <c r="A2143" s="92">
        <v>18470087</v>
      </c>
      <c r="B2143" s="94" t="s">
        <v>4966</v>
      </c>
      <c r="C2143" s="89" t="s">
        <v>3254</v>
      </c>
      <c r="D2143" s="91" t="s">
        <v>5446</v>
      </c>
    </row>
    <row r="2144" spans="1:4" x14ac:dyDescent="0.25">
      <c r="A2144" s="92">
        <v>18470088</v>
      </c>
      <c r="B2144" s="96" t="s">
        <v>4965</v>
      </c>
      <c r="C2144" s="89" t="s">
        <v>1961</v>
      </c>
      <c r="D2144" s="91" t="s">
        <v>5446</v>
      </c>
    </row>
    <row r="2145" spans="1:4" x14ac:dyDescent="0.25">
      <c r="A2145" s="92">
        <v>18470089</v>
      </c>
      <c r="B2145" s="96" t="s">
        <v>4965</v>
      </c>
      <c r="C2145" s="89" t="s">
        <v>3118</v>
      </c>
      <c r="D2145" s="91" t="s">
        <v>5446</v>
      </c>
    </row>
    <row r="2146" spans="1:4" x14ac:dyDescent="0.25">
      <c r="A2146" s="92">
        <v>18470090</v>
      </c>
      <c r="B2146" s="96" t="s">
        <v>4965</v>
      </c>
      <c r="C2146" s="89" t="s">
        <v>3151</v>
      </c>
      <c r="D2146" s="91" t="s">
        <v>5447</v>
      </c>
    </row>
    <row r="2147" spans="1:4" x14ac:dyDescent="0.25">
      <c r="A2147" s="92">
        <v>18470091</v>
      </c>
      <c r="B2147" s="94" t="s">
        <v>4966</v>
      </c>
      <c r="C2147" s="89" t="s">
        <v>3264</v>
      </c>
      <c r="D2147" s="91" t="s">
        <v>5447</v>
      </c>
    </row>
    <row r="2148" spans="1:4" x14ac:dyDescent="0.25">
      <c r="A2148" s="92">
        <v>18470092</v>
      </c>
      <c r="B2148" s="94" t="s">
        <v>4966</v>
      </c>
      <c r="C2148" s="89" t="s">
        <v>3258</v>
      </c>
      <c r="D2148" s="91" t="s">
        <v>5446</v>
      </c>
    </row>
    <row r="2149" spans="1:4" x14ac:dyDescent="0.25">
      <c r="A2149" s="92">
        <v>18470093</v>
      </c>
      <c r="B2149" s="94" t="s">
        <v>4966</v>
      </c>
      <c r="C2149" s="89" t="s">
        <v>3259</v>
      </c>
      <c r="D2149" s="91" t="s">
        <v>5447</v>
      </c>
    </row>
    <row r="2150" spans="1:4" x14ac:dyDescent="0.25">
      <c r="A2150" s="92">
        <v>18470096</v>
      </c>
      <c r="B2150" s="94" t="s">
        <v>4970</v>
      </c>
      <c r="C2150" s="89" t="s">
        <v>3309</v>
      </c>
      <c r="D2150" s="91" t="s">
        <v>5446</v>
      </c>
    </row>
    <row r="2151" spans="1:4" x14ac:dyDescent="0.25">
      <c r="A2151" s="92">
        <v>18470097</v>
      </c>
      <c r="B2151" s="94" t="s">
        <v>4970</v>
      </c>
      <c r="C2151" s="89" t="s">
        <v>3291</v>
      </c>
      <c r="D2151" s="91" t="s">
        <v>5446</v>
      </c>
    </row>
    <row r="2152" spans="1:4" x14ac:dyDescent="0.25">
      <c r="A2152" s="92">
        <v>18470098</v>
      </c>
      <c r="B2152" s="94" t="s">
        <v>4971</v>
      </c>
      <c r="C2152" s="89" t="s">
        <v>3206</v>
      </c>
      <c r="D2152" s="91" t="s">
        <v>5446</v>
      </c>
    </row>
    <row r="2153" spans="1:4" x14ac:dyDescent="0.25">
      <c r="A2153" s="92">
        <v>18470099</v>
      </c>
      <c r="B2153" s="94" t="s">
        <v>4970</v>
      </c>
      <c r="C2153" s="89" t="s">
        <v>3327</v>
      </c>
      <c r="D2153" s="91" t="s">
        <v>5446</v>
      </c>
    </row>
    <row r="2154" spans="1:4" x14ac:dyDescent="0.25">
      <c r="A2154" s="92">
        <v>18470100</v>
      </c>
      <c r="B2154" s="96" t="s">
        <v>4965</v>
      </c>
      <c r="C2154" s="89" t="s">
        <v>3152</v>
      </c>
      <c r="D2154" s="91" t="s">
        <v>5447</v>
      </c>
    </row>
    <row r="2155" spans="1:4" x14ac:dyDescent="0.25">
      <c r="A2155" s="92">
        <v>18470101</v>
      </c>
      <c r="B2155" s="94" t="s">
        <v>4970</v>
      </c>
      <c r="C2155" s="89" t="s">
        <v>3277</v>
      </c>
      <c r="D2155" s="91" t="s">
        <v>5447</v>
      </c>
    </row>
    <row r="2156" spans="1:4" x14ac:dyDescent="0.25">
      <c r="A2156" s="92">
        <v>18470102</v>
      </c>
      <c r="B2156" s="94" t="s">
        <v>4970</v>
      </c>
      <c r="C2156" s="89" t="s">
        <v>3312</v>
      </c>
      <c r="D2156" s="91" t="s">
        <v>5446</v>
      </c>
    </row>
    <row r="2157" spans="1:4" x14ac:dyDescent="0.25">
      <c r="A2157" s="92">
        <v>18470103</v>
      </c>
      <c r="B2157" s="94" t="s">
        <v>4970</v>
      </c>
      <c r="C2157" s="89" t="s">
        <v>3322</v>
      </c>
      <c r="D2157" s="91" t="s">
        <v>5446</v>
      </c>
    </row>
    <row r="2158" spans="1:4" x14ac:dyDescent="0.25">
      <c r="A2158" s="92">
        <v>18470104</v>
      </c>
      <c r="B2158" s="94" t="s">
        <v>4970</v>
      </c>
      <c r="C2158" s="89" t="s">
        <v>3319</v>
      </c>
      <c r="D2158" s="91" t="s">
        <v>5446</v>
      </c>
    </row>
    <row r="2159" spans="1:4" x14ac:dyDescent="0.25">
      <c r="A2159" s="92">
        <v>18470105</v>
      </c>
      <c r="B2159" s="94" t="s">
        <v>4970</v>
      </c>
      <c r="C2159" s="89" t="s">
        <v>3288</v>
      </c>
      <c r="D2159" s="91" t="s">
        <v>5446</v>
      </c>
    </row>
    <row r="2160" spans="1:4" x14ac:dyDescent="0.25">
      <c r="A2160" s="92">
        <v>18470106</v>
      </c>
      <c r="B2160" s="94" t="s">
        <v>4970</v>
      </c>
      <c r="C2160" s="89" t="s">
        <v>3290</v>
      </c>
      <c r="D2160" s="91" t="s">
        <v>5446</v>
      </c>
    </row>
    <row r="2161" spans="1:4" x14ac:dyDescent="0.25">
      <c r="A2161" s="92">
        <v>18470107</v>
      </c>
      <c r="B2161" s="94" t="s">
        <v>4970</v>
      </c>
      <c r="C2161" s="89" t="s">
        <v>3279</v>
      </c>
      <c r="D2161" s="91" t="s">
        <v>5447</v>
      </c>
    </row>
    <row r="2162" spans="1:4" x14ac:dyDescent="0.25">
      <c r="A2162" s="92">
        <v>18470108</v>
      </c>
      <c r="B2162" s="94" t="s">
        <v>4975</v>
      </c>
      <c r="C2162" s="89" t="s">
        <v>3337</v>
      </c>
      <c r="D2162" s="91" t="s">
        <v>5446</v>
      </c>
    </row>
    <row r="2163" spans="1:4" x14ac:dyDescent="0.25">
      <c r="A2163" s="92">
        <v>18470109</v>
      </c>
      <c r="B2163" s="94" t="s">
        <v>4970</v>
      </c>
      <c r="C2163" s="89" t="s">
        <v>3314</v>
      </c>
      <c r="D2163" s="91" t="s">
        <v>5446</v>
      </c>
    </row>
    <row r="2164" spans="1:4" x14ac:dyDescent="0.25">
      <c r="A2164" s="92">
        <v>18470110</v>
      </c>
      <c r="B2164" s="94" t="s">
        <v>4970</v>
      </c>
      <c r="C2164" s="89" t="s">
        <v>2235</v>
      </c>
      <c r="D2164" s="91" t="s">
        <v>5447</v>
      </c>
    </row>
    <row r="2165" spans="1:4" x14ac:dyDescent="0.25">
      <c r="A2165" s="92">
        <v>18470111</v>
      </c>
      <c r="B2165" s="94" t="s">
        <v>4970</v>
      </c>
      <c r="C2165" s="89" t="s">
        <v>3285</v>
      </c>
      <c r="D2165" s="91" t="s">
        <v>5446</v>
      </c>
    </row>
    <row r="2166" spans="1:4" x14ac:dyDescent="0.25">
      <c r="A2166" s="92">
        <v>18470112</v>
      </c>
      <c r="B2166" s="94" t="s">
        <v>4970</v>
      </c>
      <c r="C2166" s="89" t="s">
        <v>3276</v>
      </c>
      <c r="D2166" s="91" t="s">
        <v>5446</v>
      </c>
    </row>
    <row r="2167" spans="1:4" x14ac:dyDescent="0.25">
      <c r="A2167" s="92">
        <v>18470113</v>
      </c>
      <c r="B2167" s="94" t="s">
        <v>4970</v>
      </c>
      <c r="C2167" s="89" t="s">
        <v>3298</v>
      </c>
      <c r="D2167" s="91" t="s">
        <v>5446</v>
      </c>
    </row>
    <row r="2168" spans="1:4" x14ac:dyDescent="0.25">
      <c r="A2168" s="92">
        <v>18470114</v>
      </c>
      <c r="B2168" s="94" t="s">
        <v>4970</v>
      </c>
      <c r="C2168" s="89" t="s">
        <v>3281</v>
      </c>
      <c r="D2168" s="91" t="s">
        <v>5446</v>
      </c>
    </row>
    <row r="2169" spans="1:4" x14ac:dyDescent="0.25">
      <c r="A2169" s="92">
        <v>18470115</v>
      </c>
      <c r="B2169" s="94" t="s">
        <v>4970</v>
      </c>
      <c r="C2169" s="89" t="s">
        <v>3292</v>
      </c>
      <c r="D2169" s="91" t="s">
        <v>5447</v>
      </c>
    </row>
    <row r="2170" spans="1:4" x14ac:dyDescent="0.25">
      <c r="A2170" s="92">
        <v>18470116</v>
      </c>
      <c r="B2170" s="94" t="s">
        <v>4970</v>
      </c>
      <c r="C2170" s="89" t="s">
        <v>3275</v>
      </c>
      <c r="D2170" s="91" t="s">
        <v>5447</v>
      </c>
    </row>
    <row r="2171" spans="1:4" x14ac:dyDescent="0.25">
      <c r="A2171" s="92">
        <v>18470117</v>
      </c>
      <c r="B2171" s="94" t="s">
        <v>4970</v>
      </c>
      <c r="C2171" s="89" t="s">
        <v>4588</v>
      </c>
      <c r="D2171" s="91" t="s">
        <v>5446</v>
      </c>
    </row>
    <row r="2172" spans="1:4" x14ac:dyDescent="0.25">
      <c r="A2172" s="92">
        <v>18470118</v>
      </c>
      <c r="B2172" s="94" t="s">
        <v>4970</v>
      </c>
      <c r="C2172" s="89" t="s">
        <v>3284</v>
      </c>
      <c r="D2172" s="91" t="s">
        <v>5446</v>
      </c>
    </row>
    <row r="2173" spans="1:4" x14ac:dyDescent="0.25">
      <c r="A2173" s="92">
        <v>18470119</v>
      </c>
      <c r="B2173" s="94" t="s">
        <v>4970</v>
      </c>
      <c r="C2173" s="89" t="s">
        <v>3303</v>
      </c>
      <c r="D2173" s="91" t="s">
        <v>5446</v>
      </c>
    </row>
    <row r="2174" spans="1:4" x14ac:dyDescent="0.25">
      <c r="A2174" s="92">
        <v>18470120</v>
      </c>
      <c r="B2174" s="94" t="s">
        <v>4970</v>
      </c>
      <c r="C2174" s="89" t="s">
        <v>3321</v>
      </c>
      <c r="D2174" s="91" t="s">
        <v>5446</v>
      </c>
    </row>
    <row r="2175" spans="1:4" x14ac:dyDescent="0.25">
      <c r="A2175" s="92">
        <v>18470121</v>
      </c>
      <c r="B2175" s="94" t="s">
        <v>4970</v>
      </c>
      <c r="C2175" s="89" t="s">
        <v>3294</v>
      </c>
      <c r="D2175" s="91" t="s">
        <v>5447</v>
      </c>
    </row>
    <row r="2176" spans="1:4" x14ac:dyDescent="0.25">
      <c r="A2176" s="92">
        <v>18470122</v>
      </c>
      <c r="B2176" s="94" t="s">
        <v>4970</v>
      </c>
      <c r="C2176" s="89" t="s">
        <v>3328</v>
      </c>
      <c r="D2176" s="91" t="s">
        <v>5447</v>
      </c>
    </row>
    <row r="2177" spans="1:4" x14ac:dyDescent="0.25">
      <c r="A2177" s="92">
        <v>18470123</v>
      </c>
      <c r="B2177" s="94" t="s">
        <v>4970</v>
      </c>
      <c r="C2177" s="89" t="s">
        <v>3311</v>
      </c>
      <c r="D2177" s="91" t="s">
        <v>5446</v>
      </c>
    </row>
    <row r="2178" spans="1:4" x14ac:dyDescent="0.25">
      <c r="A2178" s="92">
        <v>18470124</v>
      </c>
      <c r="B2178" s="94" t="s">
        <v>4970</v>
      </c>
      <c r="C2178" s="89" t="s">
        <v>3310</v>
      </c>
      <c r="D2178" s="91" t="s">
        <v>5447</v>
      </c>
    </row>
    <row r="2179" spans="1:4" x14ac:dyDescent="0.25">
      <c r="A2179" s="92">
        <v>18470125</v>
      </c>
      <c r="B2179" s="94" t="s">
        <v>4970</v>
      </c>
      <c r="C2179" s="89" t="s">
        <v>3305</v>
      </c>
      <c r="D2179" s="91" t="s">
        <v>5446</v>
      </c>
    </row>
    <row r="2180" spans="1:4" x14ac:dyDescent="0.25">
      <c r="A2180" s="92">
        <v>18470126</v>
      </c>
      <c r="B2180" s="94" t="s">
        <v>4970</v>
      </c>
      <c r="C2180" s="89" t="s">
        <v>3318</v>
      </c>
      <c r="D2180" s="91" t="s">
        <v>5446</v>
      </c>
    </row>
    <row r="2181" spans="1:4" x14ac:dyDescent="0.25">
      <c r="A2181" s="92">
        <v>18470127</v>
      </c>
      <c r="B2181" s="94" t="s">
        <v>4970</v>
      </c>
      <c r="C2181" s="89" t="s">
        <v>3274</v>
      </c>
      <c r="D2181" s="91" t="s">
        <v>5446</v>
      </c>
    </row>
    <row r="2182" spans="1:4" x14ac:dyDescent="0.25">
      <c r="A2182" s="92">
        <v>18470128</v>
      </c>
      <c r="B2182" s="94" t="s">
        <v>4970</v>
      </c>
      <c r="C2182" s="89" t="s">
        <v>3325</v>
      </c>
      <c r="D2182" s="91" t="s">
        <v>5446</v>
      </c>
    </row>
    <row r="2183" spans="1:4" x14ac:dyDescent="0.25">
      <c r="A2183" s="92">
        <v>18470129</v>
      </c>
      <c r="B2183" s="94" t="s">
        <v>4970</v>
      </c>
      <c r="C2183" s="89" t="s">
        <v>3326</v>
      </c>
      <c r="D2183" s="91" t="s">
        <v>5446</v>
      </c>
    </row>
    <row r="2184" spans="1:4" x14ac:dyDescent="0.25">
      <c r="A2184" s="92">
        <v>18470130</v>
      </c>
      <c r="B2184" s="94" t="s">
        <v>4970</v>
      </c>
      <c r="C2184" s="89" t="s">
        <v>3302</v>
      </c>
      <c r="D2184" s="91" t="s">
        <v>5447</v>
      </c>
    </row>
    <row r="2185" spans="1:4" x14ac:dyDescent="0.25">
      <c r="A2185" s="92">
        <v>18470131</v>
      </c>
      <c r="B2185" s="94" t="s">
        <v>4971</v>
      </c>
      <c r="C2185" s="89" t="s">
        <v>3252</v>
      </c>
      <c r="D2185" s="91" t="s">
        <v>5446</v>
      </c>
    </row>
    <row r="2186" spans="1:4" x14ac:dyDescent="0.25">
      <c r="A2186" s="92">
        <v>18470132</v>
      </c>
      <c r="B2186" s="94" t="s">
        <v>4970</v>
      </c>
      <c r="C2186" s="89" t="s">
        <v>3280</v>
      </c>
      <c r="D2186" s="91" t="s">
        <v>5447</v>
      </c>
    </row>
    <row r="2187" spans="1:4" x14ac:dyDescent="0.25">
      <c r="A2187" s="92">
        <v>18470133</v>
      </c>
      <c r="B2187" s="94" t="s">
        <v>4970</v>
      </c>
      <c r="C2187" s="89" t="s">
        <v>3296</v>
      </c>
      <c r="D2187" s="91" t="s">
        <v>5447</v>
      </c>
    </row>
    <row r="2188" spans="1:4" x14ac:dyDescent="0.25">
      <c r="A2188" s="92">
        <v>18470134</v>
      </c>
      <c r="B2188" s="94" t="s">
        <v>4971</v>
      </c>
      <c r="C2188" s="89" t="s">
        <v>3249</v>
      </c>
      <c r="D2188" s="91" t="s">
        <v>5446</v>
      </c>
    </row>
    <row r="2189" spans="1:4" x14ac:dyDescent="0.25">
      <c r="A2189" s="92">
        <v>18470135</v>
      </c>
      <c r="B2189" s="94" t="s">
        <v>4971</v>
      </c>
      <c r="C2189" s="89" t="s">
        <v>3201</v>
      </c>
      <c r="D2189" s="91" t="s">
        <v>5447</v>
      </c>
    </row>
    <row r="2190" spans="1:4" x14ac:dyDescent="0.25">
      <c r="A2190" s="92">
        <v>18470136</v>
      </c>
      <c r="B2190" s="94" t="s">
        <v>4970</v>
      </c>
      <c r="C2190" s="89" t="s">
        <v>3287</v>
      </c>
      <c r="D2190" s="91" t="s">
        <v>5446</v>
      </c>
    </row>
    <row r="2191" spans="1:4" x14ac:dyDescent="0.25">
      <c r="A2191" s="92">
        <v>18470137</v>
      </c>
      <c r="B2191" s="94" t="s">
        <v>4970</v>
      </c>
      <c r="C2191" s="89" t="s">
        <v>3301</v>
      </c>
      <c r="D2191" s="91" t="s">
        <v>5447</v>
      </c>
    </row>
    <row r="2192" spans="1:4" x14ac:dyDescent="0.25">
      <c r="A2192" s="92">
        <v>18470138</v>
      </c>
      <c r="B2192" s="94" t="s">
        <v>4970</v>
      </c>
      <c r="C2192" s="89" t="s">
        <v>3317</v>
      </c>
      <c r="D2192" s="91" t="s">
        <v>5446</v>
      </c>
    </row>
    <row r="2193" spans="1:4" x14ac:dyDescent="0.25">
      <c r="A2193" s="92">
        <v>18470139</v>
      </c>
      <c r="B2193" s="94" t="s">
        <v>4971</v>
      </c>
      <c r="C2193" s="89" t="s">
        <v>4634</v>
      </c>
      <c r="D2193" s="91" t="s">
        <v>5446</v>
      </c>
    </row>
    <row r="2194" spans="1:4" x14ac:dyDescent="0.25">
      <c r="A2194" s="92">
        <v>18470140</v>
      </c>
      <c r="B2194" s="94" t="s">
        <v>4975</v>
      </c>
      <c r="C2194" s="89" t="s">
        <v>3339</v>
      </c>
      <c r="D2194" s="91" t="s">
        <v>5446</v>
      </c>
    </row>
    <row r="2195" spans="1:4" x14ac:dyDescent="0.25">
      <c r="A2195" s="92">
        <v>18470141</v>
      </c>
      <c r="B2195" s="94" t="s">
        <v>4971</v>
      </c>
      <c r="C2195" s="89" t="s">
        <v>3196</v>
      </c>
      <c r="D2195" s="91" t="s">
        <v>5446</v>
      </c>
    </row>
    <row r="2196" spans="1:4" x14ac:dyDescent="0.25">
      <c r="A2196" s="92">
        <v>18470142</v>
      </c>
      <c r="B2196" s="94" t="s">
        <v>4971</v>
      </c>
      <c r="C2196" s="89" t="s">
        <v>3208</v>
      </c>
      <c r="D2196" s="91" t="s">
        <v>5446</v>
      </c>
    </row>
    <row r="2197" spans="1:4" x14ac:dyDescent="0.25">
      <c r="A2197" s="92">
        <v>18470143</v>
      </c>
      <c r="B2197" s="94" t="s">
        <v>4971</v>
      </c>
      <c r="C2197" s="89" t="s">
        <v>3209</v>
      </c>
      <c r="D2197" s="91" t="s">
        <v>5446</v>
      </c>
    </row>
    <row r="2198" spans="1:4" x14ac:dyDescent="0.25">
      <c r="A2198" s="92">
        <v>18470144</v>
      </c>
      <c r="B2198" s="94" t="s">
        <v>4971</v>
      </c>
      <c r="C2198" s="89" t="s">
        <v>3184</v>
      </c>
      <c r="D2198" s="91" t="s">
        <v>5446</v>
      </c>
    </row>
    <row r="2199" spans="1:4" x14ac:dyDescent="0.25">
      <c r="A2199" s="92">
        <v>18470145</v>
      </c>
      <c r="B2199" s="94" t="s">
        <v>4971</v>
      </c>
      <c r="C2199" s="89" t="s">
        <v>3226</v>
      </c>
      <c r="D2199" s="91" t="s">
        <v>5446</v>
      </c>
    </row>
    <row r="2200" spans="1:4" x14ac:dyDescent="0.25">
      <c r="A2200" s="92">
        <v>18470146</v>
      </c>
      <c r="B2200" s="94" t="s">
        <v>4975</v>
      </c>
      <c r="C2200" s="89" t="s">
        <v>3348</v>
      </c>
      <c r="D2200" s="91" t="s">
        <v>5446</v>
      </c>
    </row>
    <row r="2201" spans="1:4" x14ac:dyDescent="0.25">
      <c r="A2201" s="92">
        <v>18470146</v>
      </c>
      <c r="B2201" s="94" t="s">
        <v>4975</v>
      </c>
      <c r="C2201" t="s">
        <v>3348</v>
      </c>
      <c r="D2201" s="91" t="s">
        <v>5446</v>
      </c>
    </row>
    <row r="2202" spans="1:4" x14ac:dyDescent="0.25">
      <c r="A2202" s="92">
        <v>18470147</v>
      </c>
      <c r="B2202" s="94" t="s">
        <v>4971</v>
      </c>
      <c r="C2202" s="89" t="s">
        <v>3217</v>
      </c>
      <c r="D2202" s="91" t="s">
        <v>5446</v>
      </c>
    </row>
    <row r="2203" spans="1:4" x14ac:dyDescent="0.25">
      <c r="A2203" s="92">
        <v>18470148</v>
      </c>
      <c r="B2203" s="94" t="s">
        <v>4971</v>
      </c>
      <c r="C2203" s="89" t="s">
        <v>3229</v>
      </c>
      <c r="D2203" s="91" t="s">
        <v>5446</v>
      </c>
    </row>
    <row r="2204" spans="1:4" x14ac:dyDescent="0.25">
      <c r="A2204" s="92">
        <v>18470149</v>
      </c>
      <c r="B2204" s="94" t="s">
        <v>4970</v>
      </c>
      <c r="C2204" s="89" t="s">
        <v>3313</v>
      </c>
      <c r="D2204" s="91" t="s">
        <v>5446</v>
      </c>
    </row>
    <row r="2205" spans="1:4" x14ac:dyDescent="0.25">
      <c r="A2205" s="92">
        <v>18470150</v>
      </c>
      <c r="B2205" s="94" t="s">
        <v>4971</v>
      </c>
      <c r="C2205" s="89" t="s">
        <v>3237</v>
      </c>
      <c r="D2205" s="91" t="s">
        <v>5446</v>
      </c>
    </row>
    <row r="2206" spans="1:4" x14ac:dyDescent="0.25">
      <c r="A2206" s="92">
        <v>18470151</v>
      </c>
      <c r="B2206" s="94" t="s">
        <v>4971</v>
      </c>
      <c r="C2206" s="89" t="s">
        <v>3243</v>
      </c>
      <c r="D2206" s="91" t="s">
        <v>5446</v>
      </c>
    </row>
    <row r="2207" spans="1:4" x14ac:dyDescent="0.25">
      <c r="A2207" s="92">
        <v>18470152</v>
      </c>
      <c r="B2207" s="94" t="s">
        <v>4971</v>
      </c>
      <c r="C2207" s="89" t="s">
        <v>3191</v>
      </c>
      <c r="D2207" s="91" t="s">
        <v>5446</v>
      </c>
    </row>
    <row r="2208" spans="1:4" x14ac:dyDescent="0.25">
      <c r="A2208" s="92">
        <v>18470153</v>
      </c>
      <c r="B2208" s="94" t="s">
        <v>4971</v>
      </c>
      <c r="C2208" s="89" t="s">
        <v>3224</v>
      </c>
      <c r="D2208" s="91" t="s">
        <v>5447</v>
      </c>
    </row>
    <row r="2209" spans="1:4" x14ac:dyDescent="0.25">
      <c r="A2209" s="92">
        <v>18470154</v>
      </c>
      <c r="B2209" s="94" t="s">
        <v>4971</v>
      </c>
      <c r="C2209" s="89" t="s">
        <v>3247</v>
      </c>
      <c r="D2209" s="91" t="s">
        <v>5446</v>
      </c>
    </row>
    <row r="2210" spans="1:4" x14ac:dyDescent="0.25">
      <c r="A2210" s="92">
        <v>18470155</v>
      </c>
      <c r="B2210" s="94" t="s">
        <v>4970</v>
      </c>
      <c r="C2210" s="89" t="s">
        <v>3286</v>
      </c>
      <c r="D2210" s="91" t="s">
        <v>5446</v>
      </c>
    </row>
    <row r="2211" spans="1:4" x14ac:dyDescent="0.25">
      <c r="A2211" s="92">
        <v>18470156</v>
      </c>
      <c r="B2211" s="94" t="s">
        <v>4971</v>
      </c>
      <c r="C2211" s="89" t="s">
        <v>3235</v>
      </c>
      <c r="D2211" s="91" t="s">
        <v>5446</v>
      </c>
    </row>
    <row r="2212" spans="1:4" x14ac:dyDescent="0.25">
      <c r="A2212" s="92">
        <v>18470157</v>
      </c>
      <c r="B2212" s="94" t="s">
        <v>4984</v>
      </c>
      <c r="C2212" s="89" t="s">
        <v>3436</v>
      </c>
      <c r="D2212" s="91" t="s">
        <v>5447</v>
      </c>
    </row>
    <row r="2213" spans="1:4" x14ac:dyDescent="0.25">
      <c r="A2213" s="92">
        <v>18470158</v>
      </c>
      <c r="B2213" s="94" t="s">
        <v>4971</v>
      </c>
      <c r="C2213" s="89" t="s">
        <v>5444</v>
      </c>
      <c r="D2213" s="91" t="s">
        <v>5447</v>
      </c>
    </row>
    <row r="2214" spans="1:4" x14ac:dyDescent="0.25">
      <c r="A2214" s="92">
        <v>18470159</v>
      </c>
      <c r="B2214" s="94" t="s">
        <v>4981</v>
      </c>
      <c r="C2214" s="89" t="s">
        <v>3375</v>
      </c>
      <c r="D2214" s="91" t="s">
        <v>5447</v>
      </c>
    </row>
    <row r="2215" spans="1:4" x14ac:dyDescent="0.25">
      <c r="A2215" s="92">
        <v>18470160</v>
      </c>
      <c r="B2215" s="94" t="s">
        <v>4971</v>
      </c>
      <c r="C2215" s="89" t="s">
        <v>3186</v>
      </c>
      <c r="D2215" s="91" t="s">
        <v>5446</v>
      </c>
    </row>
    <row r="2216" spans="1:4" x14ac:dyDescent="0.25">
      <c r="A2216" s="92">
        <v>18470161</v>
      </c>
      <c r="B2216" s="94" t="s">
        <v>4971</v>
      </c>
      <c r="C2216" s="89" t="s">
        <v>3245</v>
      </c>
      <c r="D2216" s="91" t="s">
        <v>5447</v>
      </c>
    </row>
    <row r="2217" spans="1:4" x14ac:dyDescent="0.25">
      <c r="A2217" s="92">
        <v>18470162</v>
      </c>
      <c r="B2217" s="94" t="s">
        <v>4970</v>
      </c>
      <c r="C2217" s="89" t="s">
        <v>3316</v>
      </c>
      <c r="D2217" s="91" t="s">
        <v>5446</v>
      </c>
    </row>
    <row r="2218" spans="1:4" x14ac:dyDescent="0.25">
      <c r="A2218" s="92">
        <v>18470163</v>
      </c>
      <c r="B2218" s="94" t="s">
        <v>4971</v>
      </c>
      <c r="C2218" s="89" t="s">
        <v>3194</v>
      </c>
      <c r="D2218" s="91" t="s">
        <v>5447</v>
      </c>
    </row>
    <row r="2219" spans="1:4" x14ac:dyDescent="0.25">
      <c r="A2219" s="92">
        <v>18470164</v>
      </c>
      <c r="B2219" s="94" t="s">
        <v>4975</v>
      </c>
      <c r="C2219" s="89" t="s">
        <v>3338</v>
      </c>
      <c r="D2219" s="91" t="s">
        <v>5447</v>
      </c>
    </row>
    <row r="2220" spans="1:4" x14ac:dyDescent="0.25">
      <c r="A2220" s="92">
        <v>18470165</v>
      </c>
      <c r="B2220" s="94" t="s">
        <v>4971</v>
      </c>
      <c r="C2220" s="89" t="s">
        <v>3185</v>
      </c>
      <c r="D2220" s="91" t="s">
        <v>5447</v>
      </c>
    </row>
    <row r="2221" spans="1:4" x14ac:dyDescent="0.25">
      <c r="A2221" s="92">
        <v>18470166</v>
      </c>
      <c r="B2221" s="94" t="s">
        <v>4971</v>
      </c>
      <c r="C2221" s="89" t="s">
        <v>3215</v>
      </c>
      <c r="D2221" s="91" t="s">
        <v>5446</v>
      </c>
    </row>
    <row r="2222" spans="1:4" x14ac:dyDescent="0.25">
      <c r="A2222" s="92">
        <v>18470167</v>
      </c>
      <c r="B2222" s="94" t="s">
        <v>4975</v>
      </c>
      <c r="C2222" s="89" t="s">
        <v>3355</v>
      </c>
      <c r="D2222" s="91" t="s">
        <v>5446</v>
      </c>
    </row>
    <row r="2223" spans="1:4" x14ac:dyDescent="0.25">
      <c r="A2223" s="92">
        <v>18470168</v>
      </c>
      <c r="B2223" s="94" t="s">
        <v>4975</v>
      </c>
      <c r="C2223" s="89" t="s">
        <v>3351</v>
      </c>
      <c r="D2223" s="91" t="s">
        <v>5446</v>
      </c>
    </row>
    <row r="2224" spans="1:4" x14ac:dyDescent="0.25">
      <c r="A2224" s="92">
        <v>18470169</v>
      </c>
      <c r="B2224" s="94" t="s">
        <v>4975</v>
      </c>
      <c r="C2224" s="89" t="s">
        <v>3342</v>
      </c>
      <c r="D2224" s="91" t="s">
        <v>5446</v>
      </c>
    </row>
    <row r="2225" spans="1:4" x14ac:dyDescent="0.25">
      <c r="A2225" s="92">
        <v>18470170</v>
      </c>
      <c r="B2225" s="94" t="s">
        <v>4975</v>
      </c>
      <c r="C2225" s="89" t="s">
        <v>3336</v>
      </c>
      <c r="D2225" s="91" t="s">
        <v>5447</v>
      </c>
    </row>
    <row r="2226" spans="1:4" x14ac:dyDescent="0.25">
      <c r="A2226" s="92">
        <v>18470171</v>
      </c>
      <c r="B2226" s="94" t="s">
        <v>4971</v>
      </c>
      <c r="C2226" s="89" t="s">
        <v>3198</v>
      </c>
      <c r="D2226" s="91" t="s">
        <v>5447</v>
      </c>
    </row>
    <row r="2227" spans="1:4" x14ac:dyDescent="0.25">
      <c r="A2227" s="92">
        <v>18470172</v>
      </c>
      <c r="B2227" s="94" t="s">
        <v>4975</v>
      </c>
      <c r="C2227" s="89" t="s">
        <v>3353</v>
      </c>
      <c r="D2227" s="91" t="s">
        <v>5447</v>
      </c>
    </row>
    <row r="2228" spans="1:4" x14ac:dyDescent="0.25">
      <c r="A2228" s="92">
        <v>18470173</v>
      </c>
      <c r="B2228" s="94" t="s">
        <v>4975</v>
      </c>
      <c r="C2228" s="89" t="s">
        <v>3334</v>
      </c>
      <c r="D2228" s="91" t="s">
        <v>5447</v>
      </c>
    </row>
    <row r="2229" spans="1:4" x14ac:dyDescent="0.25">
      <c r="A2229" s="92">
        <v>18470174</v>
      </c>
      <c r="B2229" s="94" t="s">
        <v>4975</v>
      </c>
      <c r="C2229" s="89" t="s">
        <v>3332</v>
      </c>
      <c r="D2229" s="91" t="s">
        <v>5446</v>
      </c>
    </row>
    <row r="2230" spans="1:4" x14ac:dyDescent="0.25">
      <c r="A2230" s="92">
        <v>18470175</v>
      </c>
      <c r="B2230" s="94" t="s">
        <v>4971</v>
      </c>
      <c r="C2230" s="89" t="s">
        <v>3211</v>
      </c>
      <c r="D2230" s="91" t="s">
        <v>5447</v>
      </c>
    </row>
    <row r="2231" spans="1:4" x14ac:dyDescent="0.25">
      <c r="A2231" s="92">
        <v>18470176</v>
      </c>
      <c r="B2231" s="94" t="s">
        <v>4971</v>
      </c>
      <c r="C2231" s="89" t="s">
        <v>3204</v>
      </c>
      <c r="D2231" s="91" t="s">
        <v>5447</v>
      </c>
    </row>
    <row r="2232" spans="1:4" x14ac:dyDescent="0.25">
      <c r="A2232" s="92">
        <v>18470177</v>
      </c>
      <c r="B2232" s="94" t="s">
        <v>4981</v>
      </c>
      <c r="C2232" s="89" t="s">
        <v>3401</v>
      </c>
      <c r="D2232" s="91" t="s">
        <v>5446</v>
      </c>
    </row>
    <row r="2233" spans="1:4" x14ac:dyDescent="0.25">
      <c r="A2233" s="92">
        <v>18470178</v>
      </c>
      <c r="B2233" s="94" t="s">
        <v>4971</v>
      </c>
      <c r="C2233" s="89" t="s">
        <v>3248</v>
      </c>
      <c r="D2233" s="91" t="s">
        <v>5447</v>
      </c>
    </row>
    <row r="2234" spans="1:4" x14ac:dyDescent="0.25">
      <c r="A2234" s="92">
        <v>18470179</v>
      </c>
      <c r="B2234" s="94" t="s">
        <v>4981</v>
      </c>
      <c r="C2234" s="89" t="s">
        <v>3397</v>
      </c>
      <c r="D2234" s="91" t="s">
        <v>5446</v>
      </c>
    </row>
    <row r="2235" spans="1:4" x14ac:dyDescent="0.25">
      <c r="A2235" s="92">
        <v>18470180</v>
      </c>
      <c r="B2235" s="94" t="s">
        <v>4981</v>
      </c>
      <c r="C2235" s="89" t="s">
        <v>3383</v>
      </c>
      <c r="D2235" s="91" t="s">
        <v>5446</v>
      </c>
    </row>
    <row r="2236" spans="1:4" x14ac:dyDescent="0.25">
      <c r="A2236" s="92">
        <v>18470181</v>
      </c>
      <c r="B2236" s="94" t="s">
        <v>4981</v>
      </c>
      <c r="C2236" s="89" t="s">
        <v>3384</v>
      </c>
      <c r="D2236" s="91" t="s">
        <v>5446</v>
      </c>
    </row>
    <row r="2237" spans="1:4" x14ac:dyDescent="0.25">
      <c r="A2237" s="92">
        <v>18470182</v>
      </c>
      <c r="B2237" s="94" t="s">
        <v>4981</v>
      </c>
      <c r="C2237" s="89" t="s">
        <v>3365</v>
      </c>
      <c r="D2237" s="91" t="s">
        <v>5446</v>
      </c>
    </row>
    <row r="2238" spans="1:4" x14ac:dyDescent="0.25">
      <c r="A2238" s="92">
        <v>18470183</v>
      </c>
      <c r="B2238" s="94" t="s">
        <v>4971</v>
      </c>
      <c r="C2238" s="89" t="s">
        <v>3223</v>
      </c>
      <c r="D2238" s="91" t="s">
        <v>5446</v>
      </c>
    </row>
    <row r="2239" spans="1:4" x14ac:dyDescent="0.25">
      <c r="A2239" s="92">
        <v>18470184</v>
      </c>
      <c r="B2239" s="94" t="s">
        <v>4981</v>
      </c>
      <c r="C2239" s="89" t="s">
        <v>3366</v>
      </c>
      <c r="D2239" s="91" t="s">
        <v>5446</v>
      </c>
    </row>
    <row r="2240" spans="1:4" x14ac:dyDescent="0.25">
      <c r="A2240" s="92">
        <v>18470185</v>
      </c>
      <c r="B2240" s="94" t="s">
        <v>4981</v>
      </c>
      <c r="C2240" s="89" t="s">
        <v>3396</v>
      </c>
      <c r="D2240" s="91" t="s">
        <v>5446</v>
      </c>
    </row>
    <row r="2241" spans="1:4" x14ac:dyDescent="0.25">
      <c r="A2241" s="92">
        <v>18470186</v>
      </c>
      <c r="B2241" s="94" t="s">
        <v>4981</v>
      </c>
      <c r="C2241" s="89" t="s">
        <v>3395</v>
      </c>
      <c r="D2241" s="91" t="s">
        <v>5446</v>
      </c>
    </row>
    <row r="2242" spans="1:4" x14ac:dyDescent="0.25">
      <c r="A2242" s="92">
        <v>18470187</v>
      </c>
      <c r="B2242" s="94" t="s">
        <v>4981</v>
      </c>
      <c r="C2242" s="89" t="s">
        <v>3367</v>
      </c>
      <c r="D2242" s="91" t="s">
        <v>5446</v>
      </c>
    </row>
    <row r="2243" spans="1:4" x14ac:dyDescent="0.25">
      <c r="A2243" s="92">
        <v>18470188</v>
      </c>
      <c r="B2243" s="94" t="s">
        <v>4981</v>
      </c>
      <c r="C2243" s="89" t="s">
        <v>3392</v>
      </c>
      <c r="D2243" s="91" t="s">
        <v>5446</v>
      </c>
    </row>
    <row r="2244" spans="1:4" x14ac:dyDescent="0.25">
      <c r="A2244" s="92">
        <v>18470189</v>
      </c>
      <c r="B2244" s="94" t="s">
        <v>4970</v>
      </c>
      <c r="C2244" s="89" t="s">
        <v>3293</v>
      </c>
      <c r="D2244" s="91" t="s">
        <v>5447</v>
      </c>
    </row>
    <row r="2245" spans="1:4" x14ac:dyDescent="0.25">
      <c r="A2245" s="92">
        <v>18470190</v>
      </c>
      <c r="B2245" s="94" t="s">
        <v>4981</v>
      </c>
      <c r="C2245" s="89" t="s">
        <v>3387</v>
      </c>
      <c r="D2245" s="91" t="s">
        <v>5446</v>
      </c>
    </row>
    <row r="2246" spans="1:4" x14ac:dyDescent="0.25">
      <c r="A2246" s="92">
        <v>18470191</v>
      </c>
      <c r="B2246" s="94" t="s">
        <v>4975</v>
      </c>
      <c r="C2246" s="89" t="s">
        <v>3345</v>
      </c>
      <c r="D2246" s="91" t="s">
        <v>5446</v>
      </c>
    </row>
    <row r="2247" spans="1:4" x14ac:dyDescent="0.25">
      <c r="A2247" s="92">
        <v>18470192</v>
      </c>
      <c r="B2247" s="94" t="s">
        <v>4975</v>
      </c>
      <c r="C2247" s="89" t="s">
        <v>3360</v>
      </c>
      <c r="D2247" s="91" t="s">
        <v>5446</v>
      </c>
    </row>
    <row r="2248" spans="1:4" x14ac:dyDescent="0.25">
      <c r="A2248" s="92">
        <v>18470193</v>
      </c>
      <c r="B2248" s="94" t="s">
        <v>4981</v>
      </c>
      <c r="C2248" s="89" t="s">
        <v>3368</v>
      </c>
      <c r="D2248" s="91" t="s">
        <v>5446</v>
      </c>
    </row>
    <row r="2249" spans="1:4" x14ac:dyDescent="0.25">
      <c r="A2249" s="92">
        <v>18470194</v>
      </c>
      <c r="B2249" s="94" t="s">
        <v>4971</v>
      </c>
      <c r="C2249" s="89" t="s">
        <v>3251</v>
      </c>
      <c r="D2249" s="91" t="s">
        <v>5446</v>
      </c>
    </row>
    <row r="2250" spans="1:4" x14ac:dyDescent="0.25">
      <c r="A2250" s="92">
        <v>18470195</v>
      </c>
      <c r="B2250" s="94" t="s">
        <v>4975</v>
      </c>
      <c r="C2250" s="89" t="s">
        <v>3344</v>
      </c>
      <c r="D2250" s="91" t="s">
        <v>5446</v>
      </c>
    </row>
    <row r="2251" spans="1:4" x14ac:dyDescent="0.25">
      <c r="A2251" s="92">
        <v>18470196</v>
      </c>
      <c r="B2251" s="94" t="s">
        <v>4981</v>
      </c>
      <c r="C2251" s="89" t="s">
        <v>3385</v>
      </c>
      <c r="D2251" s="91" t="s">
        <v>5447</v>
      </c>
    </row>
    <row r="2252" spans="1:4" x14ac:dyDescent="0.25">
      <c r="A2252" s="92">
        <v>18470197</v>
      </c>
      <c r="B2252" s="94" t="s">
        <v>4981</v>
      </c>
      <c r="C2252" s="89" t="s">
        <v>3381</v>
      </c>
      <c r="D2252" s="91" t="s">
        <v>5447</v>
      </c>
    </row>
    <row r="2253" spans="1:4" x14ac:dyDescent="0.25">
      <c r="A2253" s="92">
        <v>18470198</v>
      </c>
      <c r="B2253" s="94" t="s">
        <v>4975</v>
      </c>
      <c r="C2253" s="89" t="s">
        <v>3358</v>
      </c>
      <c r="D2253" s="91" t="s">
        <v>5447</v>
      </c>
    </row>
    <row r="2254" spans="1:4" x14ac:dyDescent="0.25">
      <c r="A2254" s="92">
        <v>18470199</v>
      </c>
      <c r="B2254" s="94" t="s">
        <v>4975</v>
      </c>
      <c r="C2254" s="89" t="s">
        <v>3340</v>
      </c>
      <c r="D2254" s="91" t="s">
        <v>5447</v>
      </c>
    </row>
    <row r="2255" spans="1:4" x14ac:dyDescent="0.25">
      <c r="A2255" s="92">
        <v>18470200</v>
      </c>
      <c r="B2255" s="94" t="s">
        <v>4981</v>
      </c>
      <c r="C2255" s="89" t="s">
        <v>3376</v>
      </c>
      <c r="D2255" s="91" t="s">
        <v>5446</v>
      </c>
    </row>
    <row r="2256" spans="1:4" x14ac:dyDescent="0.25">
      <c r="A2256" s="92">
        <v>18470201</v>
      </c>
      <c r="B2256" s="94" t="s">
        <v>4981</v>
      </c>
      <c r="C2256" s="89" t="s">
        <v>3382</v>
      </c>
      <c r="D2256" s="91" t="s">
        <v>5446</v>
      </c>
    </row>
    <row r="2257" spans="1:4" x14ac:dyDescent="0.25">
      <c r="A2257" s="92">
        <v>18470202</v>
      </c>
      <c r="B2257" s="94" t="s">
        <v>4981</v>
      </c>
      <c r="C2257" s="89" t="s">
        <v>3371</v>
      </c>
      <c r="D2257" s="91" t="s">
        <v>5447</v>
      </c>
    </row>
    <row r="2258" spans="1:4" x14ac:dyDescent="0.25">
      <c r="A2258" s="92">
        <v>18470203</v>
      </c>
      <c r="B2258" s="94" t="s">
        <v>4981</v>
      </c>
      <c r="C2258" s="89" t="s">
        <v>3399</v>
      </c>
      <c r="D2258" s="91" t="s">
        <v>5446</v>
      </c>
    </row>
    <row r="2259" spans="1:4" x14ac:dyDescent="0.25">
      <c r="A2259" s="92">
        <v>18470204</v>
      </c>
      <c r="B2259" s="94" t="s">
        <v>4981</v>
      </c>
      <c r="C2259" s="89" t="s">
        <v>3379</v>
      </c>
      <c r="D2259" s="91" t="s">
        <v>5447</v>
      </c>
    </row>
    <row r="2260" spans="1:4" x14ac:dyDescent="0.25">
      <c r="A2260" s="92">
        <v>18470205</v>
      </c>
      <c r="B2260" s="94" t="s">
        <v>4981</v>
      </c>
      <c r="C2260" s="89" t="s">
        <v>3393</v>
      </c>
      <c r="D2260" s="91" t="s">
        <v>5446</v>
      </c>
    </row>
    <row r="2261" spans="1:4" x14ac:dyDescent="0.25">
      <c r="A2261" s="92">
        <v>18470206</v>
      </c>
      <c r="B2261" s="94" t="s">
        <v>4981</v>
      </c>
      <c r="C2261" s="89" t="s">
        <v>3389</v>
      </c>
      <c r="D2261" s="91" t="s">
        <v>5447</v>
      </c>
    </row>
    <row r="2262" spans="1:4" x14ac:dyDescent="0.25">
      <c r="A2262" s="92">
        <v>18470207</v>
      </c>
      <c r="B2262" s="94" t="s">
        <v>4981</v>
      </c>
      <c r="C2262" s="89" t="s">
        <v>3377</v>
      </c>
      <c r="D2262" s="91" t="s">
        <v>5446</v>
      </c>
    </row>
    <row r="2263" spans="1:4" x14ac:dyDescent="0.25">
      <c r="A2263" s="92">
        <v>18470208</v>
      </c>
      <c r="B2263" s="94" t="s">
        <v>4981</v>
      </c>
      <c r="C2263" s="89" t="s">
        <v>3398</v>
      </c>
      <c r="D2263" s="91" t="s">
        <v>5446</v>
      </c>
    </row>
    <row r="2264" spans="1:4" x14ac:dyDescent="0.25">
      <c r="A2264" s="92">
        <v>18470209</v>
      </c>
      <c r="B2264" s="94" t="s">
        <v>4975</v>
      </c>
      <c r="C2264" s="89" t="s">
        <v>3343</v>
      </c>
      <c r="D2264" s="91" t="s">
        <v>5446</v>
      </c>
    </row>
    <row r="2265" spans="1:4" x14ac:dyDescent="0.25">
      <c r="A2265" s="92">
        <v>18470210</v>
      </c>
      <c r="B2265" s="94" t="s">
        <v>4970</v>
      </c>
      <c r="C2265" s="89" t="s">
        <v>3282</v>
      </c>
      <c r="D2265" s="91" t="s">
        <v>5446</v>
      </c>
    </row>
    <row r="2266" spans="1:4" x14ac:dyDescent="0.25">
      <c r="A2266" s="92">
        <v>18470211</v>
      </c>
      <c r="B2266" s="94" t="s">
        <v>4977</v>
      </c>
      <c r="C2266" s="89" t="s">
        <v>3488</v>
      </c>
      <c r="D2266" s="91" t="s">
        <v>5446</v>
      </c>
    </row>
    <row r="2267" spans="1:4" x14ac:dyDescent="0.25">
      <c r="A2267" s="92">
        <v>18470212</v>
      </c>
      <c r="B2267" s="94" t="s">
        <v>4977</v>
      </c>
      <c r="C2267" s="89" t="s">
        <v>3500</v>
      </c>
      <c r="D2267" s="91" t="s">
        <v>5447</v>
      </c>
    </row>
    <row r="2268" spans="1:4" x14ac:dyDescent="0.25">
      <c r="A2268" s="92">
        <v>18470213</v>
      </c>
      <c r="B2268" s="94" t="s">
        <v>4977</v>
      </c>
      <c r="C2268" s="89" t="s">
        <v>3496</v>
      </c>
      <c r="D2268" s="91" t="s">
        <v>5446</v>
      </c>
    </row>
    <row r="2269" spans="1:4" x14ac:dyDescent="0.25">
      <c r="A2269" s="92">
        <v>18470214</v>
      </c>
      <c r="B2269" s="94" t="s">
        <v>4977</v>
      </c>
      <c r="C2269" s="89" t="s">
        <v>3483</v>
      </c>
      <c r="D2269" s="91" t="s">
        <v>5446</v>
      </c>
    </row>
    <row r="2270" spans="1:4" x14ac:dyDescent="0.25">
      <c r="A2270" s="92">
        <v>18470215</v>
      </c>
      <c r="B2270" s="94" t="s">
        <v>4977</v>
      </c>
      <c r="C2270" s="89" t="s">
        <v>3444</v>
      </c>
      <c r="D2270" s="91" t="s">
        <v>5446</v>
      </c>
    </row>
    <row r="2271" spans="1:4" x14ac:dyDescent="0.25">
      <c r="A2271" s="92">
        <v>18470216</v>
      </c>
      <c r="B2271" s="94" t="s">
        <v>4977</v>
      </c>
      <c r="C2271" s="89" t="s">
        <v>3463</v>
      </c>
      <c r="D2271" s="91" t="s">
        <v>5446</v>
      </c>
    </row>
    <row r="2272" spans="1:4" x14ac:dyDescent="0.25">
      <c r="A2272" s="92">
        <v>18470217</v>
      </c>
      <c r="B2272" s="94" t="s">
        <v>4977</v>
      </c>
      <c r="C2272" s="89" t="s">
        <v>3464</v>
      </c>
      <c r="D2272" s="91" t="s">
        <v>5446</v>
      </c>
    </row>
    <row r="2273" spans="1:4" x14ac:dyDescent="0.25">
      <c r="A2273" s="92">
        <v>18470218</v>
      </c>
      <c r="B2273" s="94" t="s">
        <v>4977</v>
      </c>
      <c r="C2273" s="89" t="s">
        <v>3450</v>
      </c>
      <c r="D2273" s="91" t="s">
        <v>5446</v>
      </c>
    </row>
    <row r="2274" spans="1:4" x14ac:dyDescent="0.25">
      <c r="A2274" s="92">
        <v>18470219</v>
      </c>
      <c r="B2274" s="94" t="s">
        <v>4977</v>
      </c>
      <c r="C2274" s="89" t="s">
        <v>3472</v>
      </c>
      <c r="D2274" s="91" t="s">
        <v>5447</v>
      </c>
    </row>
    <row r="2275" spans="1:4" x14ac:dyDescent="0.25">
      <c r="A2275" s="92">
        <v>18470220</v>
      </c>
      <c r="B2275" s="94" t="s">
        <v>4977</v>
      </c>
      <c r="C2275" s="89" t="s">
        <v>3492</v>
      </c>
      <c r="D2275" s="91" t="s">
        <v>5446</v>
      </c>
    </row>
    <row r="2276" spans="1:4" x14ac:dyDescent="0.25">
      <c r="A2276" s="92">
        <v>18470221</v>
      </c>
      <c r="B2276" s="94" t="s">
        <v>4977</v>
      </c>
      <c r="C2276" s="89" t="s">
        <v>3490</v>
      </c>
      <c r="D2276" s="91" t="s">
        <v>5446</v>
      </c>
    </row>
    <row r="2277" spans="1:4" x14ac:dyDescent="0.25">
      <c r="A2277" s="92">
        <v>18470222</v>
      </c>
      <c r="B2277" s="94" t="s">
        <v>4977</v>
      </c>
      <c r="C2277" s="89" t="s">
        <v>3453</v>
      </c>
      <c r="D2277" s="91" t="s">
        <v>5446</v>
      </c>
    </row>
    <row r="2278" spans="1:4" x14ac:dyDescent="0.25">
      <c r="A2278" s="92">
        <v>18470223</v>
      </c>
      <c r="B2278" s="94" t="s">
        <v>4977</v>
      </c>
      <c r="C2278" s="89" t="s">
        <v>3451</v>
      </c>
      <c r="D2278" s="91" t="s">
        <v>5446</v>
      </c>
    </row>
    <row r="2279" spans="1:4" x14ac:dyDescent="0.25">
      <c r="A2279" s="92">
        <v>18470224</v>
      </c>
      <c r="B2279" s="94" t="s">
        <v>4977</v>
      </c>
      <c r="C2279" s="89" t="s">
        <v>3495</v>
      </c>
      <c r="D2279" s="91" t="s">
        <v>5446</v>
      </c>
    </row>
    <row r="2280" spans="1:4" x14ac:dyDescent="0.25">
      <c r="A2280" s="92">
        <v>18470225</v>
      </c>
      <c r="B2280" s="94" t="s">
        <v>4977</v>
      </c>
      <c r="C2280" s="89" t="s">
        <v>3456</v>
      </c>
      <c r="D2280" s="91" t="s">
        <v>5446</v>
      </c>
    </row>
    <row r="2281" spans="1:4" x14ac:dyDescent="0.25">
      <c r="A2281" s="92">
        <v>18470226</v>
      </c>
      <c r="B2281" s="94" t="s">
        <v>4977</v>
      </c>
      <c r="C2281" s="89" t="s">
        <v>3471</v>
      </c>
      <c r="D2281" s="91" t="s">
        <v>5446</v>
      </c>
    </row>
    <row r="2282" spans="1:4" x14ac:dyDescent="0.25">
      <c r="A2282" s="92">
        <v>18470227</v>
      </c>
      <c r="B2282" s="94" t="s">
        <v>4977</v>
      </c>
      <c r="C2282" s="89" t="s">
        <v>3454</v>
      </c>
      <c r="D2282" s="91" t="s">
        <v>5447</v>
      </c>
    </row>
    <row r="2283" spans="1:4" x14ac:dyDescent="0.25">
      <c r="A2283" s="92">
        <v>18470228</v>
      </c>
      <c r="B2283" s="94" t="s">
        <v>4977</v>
      </c>
      <c r="C2283" s="89" t="s">
        <v>5423</v>
      </c>
      <c r="D2283" s="91" t="s">
        <v>5447</v>
      </c>
    </row>
    <row r="2284" spans="1:4" x14ac:dyDescent="0.25">
      <c r="A2284" s="92">
        <v>18470229</v>
      </c>
      <c r="B2284" s="94" t="s">
        <v>4984</v>
      </c>
      <c r="C2284" s="89" t="s">
        <v>3403</v>
      </c>
      <c r="D2284" s="91" t="s">
        <v>5447</v>
      </c>
    </row>
    <row r="2285" spans="1:4" x14ac:dyDescent="0.25">
      <c r="A2285" s="92">
        <v>18470230</v>
      </c>
      <c r="B2285" s="94" t="s">
        <v>4977</v>
      </c>
      <c r="C2285" s="89" t="s">
        <v>3461</v>
      </c>
      <c r="D2285" s="91" t="s">
        <v>5446</v>
      </c>
    </row>
    <row r="2286" spans="1:4" x14ac:dyDescent="0.25">
      <c r="A2286" s="92">
        <v>18470231</v>
      </c>
      <c r="B2286" s="94" t="s">
        <v>4977</v>
      </c>
      <c r="C2286" s="89" t="s">
        <v>3473</v>
      </c>
      <c r="D2286" s="91" t="s">
        <v>5446</v>
      </c>
    </row>
    <row r="2287" spans="1:4" x14ac:dyDescent="0.25">
      <c r="A2287" s="92">
        <v>18470232</v>
      </c>
      <c r="B2287" s="94" t="s">
        <v>4984</v>
      </c>
      <c r="C2287" s="89" t="s">
        <v>3416</v>
      </c>
      <c r="D2287" s="91" t="s">
        <v>5446</v>
      </c>
    </row>
    <row r="2288" spans="1:4" x14ac:dyDescent="0.25">
      <c r="A2288" s="92">
        <v>18470233</v>
      </c>
      <c r="B2288" s="94" t="s">
        <v>4977</v>
      </c>
      <c r="C2288" s="89" t="s">
        <v>3504</v>
      </c>
      <c r="D2288" s="91" t="s">
        <v>5446</v>
      </c>
    </row>
    <row r="2289" spans="1:4" x14ac:dyDescent="0.25">
      <c r="A2289" s="92">
        <v>18470234</v>
      </c>
      <c r="B2289" s="94" t="s">
        <v>4977</v>
      </c>
      <c r="C2289" s="89" t="s">
        <v>3460</v>
      </c>
      <c r="D2289" s="91" t="s">
        <v>5446</v>
      </c>
    </row>
    <row r="2290" spans="1:4" x14ac:dyDescent="0.25">
      <c r="A2290" s="92">
        <v>18470235</v>
      </c>
      <c r="B2290" s="94" t="s">
        <v>4977</v>
      </c>
      <c r="C2290" s="89" t="s">
        <v>3493</v>
      </c>
      <c r="D2290" s="91" t="s">
        <v>5446</v>
      </c>
    </row>
    <row r="2291" spans="1:4" x14ac:dyDescent="0.25">
      <c r="A2291" s="92">
        <v>18470236</v>
      </c>
      <c r="B2291" s="94" t="s">
        <v>4977</v>
      </c>
      <c r="C2291" s="89" t="s">
        <v>3462</v>
      </c>
      <c r="D2291" s="91" t="s">
        <v>5447</v>
      </c>
    </row>
    <row r="2292" spans="1:4" x14ac:dyDescent="0.25">
      <c r="A2292" s="92">
        <v>18470237</v>
      </c>
      <c r="B2292" s="94" t="s">
        <v>4971</v>
      </c>
      <c r="C2292" s="89" t="s">
        <v>3199</v>
      </c>
      <c r="D2292" s="91" t="s">
        <v>5447</v>
      </c>
    </row>
    <row r="2293" spans="1:4" x14ac:dyDescent="0.25">
      <c r="A2293" s="92">
        <v>18470238</v>
      </c>
      <c r="B2293" s="94" t="s">
        <v>4977</v>
      </c>
      <c r="C2293" s="89" t="s">
        <v>3457</v>
      </c>
      <c r="D2293" s="91" t="s">
        <v>5447</v>
      </c>
    </row>
    <row r="2294" spans="1:4" x14ac:dyDescent="0.25">
      <c r="A2294" s="92">
        <v>18470239</v>
      </c>
      <c r="B2294" s="94" t="s">
        <v>4977</v>
      </c>
      <c r="C2294" s="89" t="s">
        <v>3445</v>
      </c>
      <c r="D2294" s="91" t="s">
        <v>5447</v>
      </c>
    </row>
    <row r="2295" spans="1:4" x14ac:dyDescent="0.25">
      <c r="A2295" s="92">
        <v>18470240</v>
      </c>
      <c r="B2295" s="94" t="s">
        <v>4977</v>
      </c>
      <c r="C2295" s="89" t="s">
        <v>3482</v>
      </c>
      <c r="D2295" s="91" t="s">
        <v>5447</v>
      </c>
    </row>
    <row r="2296" spans="1:4" x14ac:dyDescent="0.25">
      <c r="A2296" s="92">
        <v>18470241</v>
      </c>
      <c r="B2296" s="94" t="s">
        <v>4984</v>
      </c>
      <c r="C2296" s="89" t="s">
        <v>3405</v>
      </c>
      <c r="D2296" s="91" t="s">
        <v>5447</v>
      </c>
    </row>
    <row r="2297" spans="1:4" x14ac:dyDescent="0.25">
      <c r="A2297" s="92">
        <v>18470242</v>
      </c>
      <c r="B2297" s="94" t="s">
        <v>4977</v>
      </c>
      <c r="C2297" s="89" t="s">
        <v>3484</v>
      </c>
      <c r="D2297" s="91" t="s">
        <v>5446</v>
      </c>
    </row>
    <row r="2298" spans="1:4" x14ac:dyDescent="0.25">
      <c r="A2298" s="92">
        <v>18470243</v>
      </c>
      <c r="B2298" s="94" t="s">
        <v>4977</v>
      </c>
      <c r="C2298" s="89" t="s">
        <v>3498</v>
      </c>
      <c r="D2298" s="91" t="s">
        <v>5446</v>
      </c>
    </row>
    <row r="2299" spans="1:4" x14ac:dyDescent="0.25">
      <c r="A2299" s="92">
        <v>18470244</v>
      </c>
      <c r="B2299" s="94" t="s">
        <v>4977</v>
      </c>
      <c r="C2299" s="89" t="s">
        <v>3486</v>
      </c>
      <c r="D2299" s="91" t="s">
        <v>5447</v>
      </c>
    </row>
    <row r="2300" spans="1:4" x14ac:dyDescent="0.25">
      <c r="A2300" s="92">
        <v>18470245</v>
      </c>
      <c r="B2300" s="94" t="s">
        <v>4977</v>
      </c>
      <c r="C2300" s="89" t="s">
        <v>3443</v>
      </c>
      <c r="D2300" s="91" t="s">
        <v>5447</v>
      </c>
    </row>
    <row r="2301" spans="1:4" x14ac:dyDescent="0.25">
      <c r="A2301" s="92">
        <v>18470246</v>
      </c>
      <c r="B2301" s="94" t="s">
        <v>4977</v>
      </c>
      <c r="C2301" s="89" t="s">
        <v>3467</v>
      </c>
      <c r="D2301" s="91" t="s">
        <v>5447</v>
      </c>
    </row>
    <row r="2302" spans="1:4" x14ac:dyDescent="0.25">
      <c r="A2302" s="92">
        <v>18470247</v>
      </c>
      <c r="B2302" s="94" t="s">
        <v>4977</v>
      </c>
      <c r="C2302" s="89" t="s">
        <v>3447</v>
      </c>
      <c r="D2302" s="91" t="s">
        <v>5447</v>
      </c>
    </row>
    <row r="2303" spans="1:4" x14ac:dyDescent="0.25">
      <c r="A2303" s="92">
        <v>18470248</v>
      </c>
      <c r="B2303" s="94" t="s">
        <v>4977</v>
      </c>
      <c r="C2303" s="89" t="s">
        <v>3478</v>
      </c>
      <c r="D2303" s="91" t="s">
        <v>5447</v>
      </c>
    </row>
    <row r="2304" spans="1:4" x14ac:dyDescent="0.25">
      <c r="A2304" s="92">
        <v>18470249</v>
      </c>
      <c r="B2304" s="94" t="s">
        <v>4977</v>
      </c>
      <c r="C2304" s="89" t="s">
        <v>3474</v>
      </c>
      <c r="D2304" s="91" t="s">
        <v>5447</v>
      </c>
    </row>
    <row r="2305" spans="1:4" x14ac:dyDescent="0.25">
      <c r="A2305" s="92">
        <v>18470250</v>
      </c>
      <c r="B2305" s="94" t="s">
        <v>4977</v>
      </c>
      <c r="C2305" s="89" t="s">
        <v>3497</v>
      </c>
      <c r="D2305" s="91" t="s">
        <v>5446</v>
      </c>
    </row>
    <row r="2306" spans="1:4" x14ac:dyDescent="0.25">
      <c r="A2306" s="92">
        <v>18470251</v>
      </c>
      <c r="B2306" s="94" t="s">
        <v>4977</v>
      </c>
      <c r="C2306" s="89" t="s">
        <v>3481</v>
      </c>
      <c r="D2306" s="91" t="s">
        <v>5446</v>
      </c>
    </row>
    <row r="2307" spans="1:4" x14ac:dyDescent="0.25">
      <c r="A2307" s="92">
        <v>18470252</v>
      </c>
      <c r="B2307" s="94" t="s">
        <v>4984</v>
      </c>
      <c r="C2307" s="89" t="s">
        <v>3431</v>
      </c>
      <c r="D2307" s="91" t="s">
        <v>5446</v>
      </c>
    </row>
    <row r="2308" spans="1:4" x14ac:dyDescent="0.25">
      <c r="A2308" s="92">
        <v>18470253</v>
      </c>
      <c r="B2308" s="94" t="s">
        <v>4977</v>
      </c>
      <c r="C2308" s="89" t="s">
        <v>3465</v>
      </c>
      <c r="D2308" s="91" t="s">
        <v>5447</v>
      </c>
    </row>
    <row r="2309" spans="1:4" x14ac:dyDescent="0.25">
      <c r="A2309" s="92">
        <v>18470254</v>
      </c>
      <c r="B2309" s="94" t="s">
        <v>4984</v>
      </c>
      <c r="C2309" s="89" t="s">
        <v>3428</v>
      </c>
      <c r="D2309" s="91" t="s">
        <v>5446</v>
      </c>
    </row>
    <row r="2310" spans="1:4" x14ac:dyDescent="0.25">
      <c r="A2310" s="92">
        <v>18470254</v>
      </c>
      <c r="B2310" s="94" t="s">
        <v>4984</v>
      </c>
      <c r="C2310" t="s">
        <v>3428</v>
      </c>
      <c r="D2310" s="91" t="s">
        <v>5446</v>
      </c>
    </row>
    <row r="2311" spans="1:4" x14ac:dyDescent="0.25">
      <c r="A2311" s="92">
        <v>18470255</v>
      </c>
      <c r="B2311" s="94" t="s">
        <v>4977</v>
      </c>
      <c r="C2311" s="89" t="s">
        <v>3487</v>
      </c>
      <c r="D2311" s="91" t="s">
        <v>5447</v>
      </c>
    </row>
    <row r="2312" spans="1:4" x14ac:dyDescent="0.25">
      <c r="A2312" s="92">
        <v>18470256</v>
      </c>
      <c r="B2312" s="94" t="s">
        <v>4984</v>
      </c>
      <c r="C2312" s="89" t="s">
        <v>3404</v>
      </c>
      <c r="D2312" s="91" t="s">
        <v>5447</v>
      </c>
    </row>
    <row r="2313" spans="1:4" x14ac:dyDescent="0.25">
      <c r="A2313" s="92">
        <v>18470257</v>
      </c>
      <c r="B2313" s="94" t="s">
        <v>4975</v>
      </c>
      <c r="C2313" s="89" t="s">
        <v>3357</v>
      </c>
      <c r="D2313" s="91" t="s">
        <v>5446</v>
      </c>
    </row>
    <row r="2314" spans="1:4" x14ac:dyDescent="0.25">
      <c r="A2314" s="92">
        <v>18470258</v>
      </c>
      <c r="B2314" s="94" t="s">
        <v>4977</v>
      </c>
      <c r="C2314" s="89" t="s">
        <v>3494</v>
      </c>
      <c r="D2314" s="91" t="s">
        <v>5446</v>
      </c>
    </row>
    <row r="2315" spans="1:4" x14ac:dyDescent="0.25">
      <c r="A2315" s="92">
        <v>18470259</v>
      </c>
      <c r="B2315" s="94" t="s">
        <v>4977</v>
      </c>
      <c r="C2315" s="89" t="s">
        <v>3446</v>
      </c>
      <c r="D2315" s="91" t="s">
        <v>5446</v>
      </c>
    </row>
    <row r="2316" spans="1:4" x14ac:dyDescent="0.25">
      <c r="A2316" s="92">
        <v>18470260</v>
      </c>
      <c r="B2316" s="94" t="s">
        <v>4984</v>
      </c>
      <c r="C2316" s="89" t="s">
        <v>3423</v>
      </c>
      <c r="D2316" s="91" t="s">
        <v>5447</v>
      </c>
    </row>
    <row r="2317" spans="1:4" x14ac:dyDescent="0.25">
      <c r="A2317" s="92">
        <v>18470261</v>
      </c>
      <c r="B2317" s="94" t="s">
        <v>4970</v>
      </c>
      <c r="C2317" s="89" t="s">
        <v>5424</v>
      </c>
      <c r="D2317" s="91" t="s">
        <v>5447</v>
      </c>
    </row>
    <row r="2318" spans="1:4" x14ac:dyDescent="0.25">
      <c r="A2318" s="92">
        <v>18470262</v>
      </c>
      <c r="B2318" s="94" t="s">
        <v>4977</v>
      </c>
      <c r="C2318" s="89" t="s">
        <v>3475</v>
      </c>
      <c r="D2318" s="91" t="s">
        <v>5447</v>
      </c>
    </row>
    <row r="2319" spans="1:4" x14ac:dyDescent="0.25">
      <c r="A2319" s="92">
        <v>18470263</v>
      </c>
      <c r="B2319" s="94" t="s">
        <v>4984</v>
      </c>
      <c r="C2319" s="89" t="s">
        <v>3406</v>
      </c>
      <c r="D2319" s="91" t="s">
        <v>5446</v>
      </c>
    </row>
    <row r="2320" spans="1:4" x14ac:dyDescent="0.25">
      <c r="A2320" s="92">
        <v>18470264</v>
      </c>
      <c r="B2320" s="94" t="s">
        <v>4977</v>
      </c>
      <c r="C2320" s="89" t="s">
        <v>3449</v>
      </c>
      <c r="D2320" s="91" t="s">
        <v>5447</v>
      </c>
    </row>
    <row r="2321" spans="1:4" x14ac:dyDescent="0.25">
      <c r="A2321" s="92">
        <v>18470265</v>
      </c>
      <c r="B2321" s="94" t="s">
        <v>4984</v>
      </c>
      <c r="C2321" s="89" t="s">
        <v>3402</v>
      </c>
      <c r="D2321" s="91" t="s">
        <v>5447</v>
      </c>
    </row>
    <row r="2322" spans="1:4" x14ac:dyDescent="0.25">
      <c r="A2322" s="92">
        <v>18470266</v>
      </c>
      <c r="B2322" s="94" t="s">
        <v>4984</v>
      </c>
      <c r="C2322" s="89" t="s">
        <v>3417</v>
      </c>
      <c r="D2322" s="91" t="s">
        <v>5446</v>
      </c>
    </row>
    <row r="2323" spans="1:4" x14ac:dyDescent="0.25">
      <c r="A2323" s="92">
        <v>18470267</v>
      </c>
      <c r="B2323" s="94" t="s">
        <v>4984</v>
      </c>
      <c r="C2323" s="89" t="s">
        <v>3430</v>
      </c>
      <c r="D2323" s="91" t="s">
        <v>5446</v>
      </c>
    </row>
    <row r="2324" spans="1:4" x14ac:dyDescent="0.25">
      <c r="A2324" s="92">
        <v>18470268</v>
      </c>
      <c r="B2324" s="94" t="s">
        <v>4977</v>
      </c>
      <c r="C2324" s="89" t="s">
        <v>3489</v>
      </c>
      <c r="D2324" s="91" t="s">
        <v>5446</v>
      </c>
    </row>
    <row r="2325" spans="1:4" x14ac:dyDescent="0.25">
      <c r="A2325" s="92">
        <v>18470269</v>
      </c>
      <c r="B2325" s="94" t="s">
        <v>4977</v>
      </c>
      <c r="C2325" s="89" t="s">
        <v>3479</v>
      </c>
      <c r="D2325" s="91" t="s">
        <v>5447</v>
      </c>
    </row>
    <row r="2326" spans="1:4" x14ac:dyDescent="0.25">
      <c r="A2326" s="92">
        <v>18470270</v>
      </c>
      <c r="B2326" s="95" t="s">
        <v>4986</v>
      </c>
      <c r="C2326" s="89" t="s">
        <v>3535</v>
      </c>
      <c r="D2326" s="91" t="s">
        <v>5447</v>
      </c>
    </row>
    <row r="2327" spans="1:4" x14ac:dyDescent="0.25">
      <c r="A2327" s="92">
        <v>18470271</v>
      </c>
      <c r="B2327" s="94" t="s">
        <v>4977</v>
      </c>
      <c r="C2327" s="89" t="s">
        <v>3459</v>
      </c>
      <c r="D2327" s="91" t="s">
        <v>5446</v>
      </c>
    </row>
    <row r="2328" spans="1:4" x14ac:dyDescent="0.25">
      <c r="A2328" s="92">
        <v>18470272</v>
      </c>
      <c r="B2328" s="96" t="s">
        <v>4965</v>
      </c>
      <c r="C2328" s="89" t="s">
        <v>2119</v>
      </c>
      <c r="D2328" s="91" t="s">
        <v>5447</v>
      </c>
    </row>
    <row r="2329" spans="1:4" x14ac:dyDescent="0.25">
      <c r="A2329" s="92">
        <v>18470273</v>
      </c>
      <c r="B2329" s="94" t="s">
        <v>4984</v>
      </c>
      <c r="C2329" s="89" t="s">
        <v>3407</v>
      </c>
      <c r="D2329" s="91" t="s">
        <v>5447</v>
      </c>
    </row>
    <row r="2330" spans="1:4" x14ac:dyDescent="0.25">
      <c r="A2330" s="92">
        <v>18470274</v>
      </c>
      <c r="B2330" s="94" t="s">
        <v>4977</v>
      </c>
      <c r="C2330" s="89" t="s">
        <v>3476</v>
      </c>
      <c r="D2330" s="91" t="s">
        <v>5446</v>
      </c>
    </row>
    <row r="2331" spans="1:4" x14ac:dyDescent="0.25">
      <c r="A2331" s="92">
        <v>18470275</v>
      </c>
      <c r="B2331" s="94" t="s">
        <v>4984</v>
      </c>
      <c r="C2331" s="89" t="s">
        <v>3438</v>
      </c>
      <c r="D2331" s="91" t="s">
        <v>5446</v>
      </c>
    </row>
    <row r="2332" spans="1:4" x14ac:dyDescent="0.25">
      <c r="A2332" s="92">
        <v>18470276</v>
      </c>
      <c r="B2332" s="94" t="s">
        <v>4984</v>
      </c>
      <c r="C2332" s="89" t="s">
        <v>3413</v>
      </c>
      <c r="D2332" s="91" t="s">
        <v>5447</v>
      </c>
    </row>
    <row r="2333" spans="1:4" x14ac:dyDescent="0.25">
      <c r="A2333" s="92">
        <v>18470277</v>
      </c>
      <c r="B2333" s="94" t="s">
        <v>4984</v>
      </c>
      <c r="C2333" s="89" t="s">
        <v>3440</v>
      </c>
      <c r="D2333" s="91" t="s">
        <v>5446</v>
      </c>
    </row>
    <row r="2334" spans="1:4" x14ac:dyDescent="0.25">
      <c r="A2334" s="92">
        <v>18470278</v>
      </c>
      <c r="B2334" s="94" t="s">
        <v>4984</v>
      </c>
      <c r="C2334" s="89" t="s">
        <v>3408</v>
      </c>
      <c r="D2334" s="91" t="s">
        <v>5446</v>
      </c>
    </row>
    <row r="2335" spans="1:4" x14ac:dyDescent="0.25">
      <c r="A2335" s="92">
        <v>18470279</v>
      </c>
      <c r="B2335" s="94" t="s">
        <v>4984</v>
      </c>
      <c r="C2335" s="89" t="s">
        <v>3422</v>
      </c>
      <c r="D2335" s="91" t="s">
        <v>5447</v>
      </c>
    </row>
    <row r="2336" spans="1:4" x14ac:dyDescent="0.25">
      <c r="A2336" s="92">
        <v>18470280</v>
      </c>
      <c r="B2336" s="94" t="s">
        <v>4984</v>
      </c>
      <c r="C2336" s="89" t="s">
        <v>3439</v>
      </c>
      <c r="D2336" s="91" t="s">
        <v>5446</v>
      </c>
    </row>
    <row r="2337" spans="1:4" x14ac:dyDescent="0.25">
      <c r="A2337" s="92">
        <v>18470280</v>
      </c>
      <c r="B2337" s="94" t="s">
        <v>4984</v>
      </c>
      <c r="C2337" t="s">
        <v>3439</v>
      </c>
      <c r="D2337" s="91" t="s">
        <v>5446</v>
      </c>
    </row>
    <row r="2338" spans="1:4" x14ac:dyDescent="0.25">
      <c r="A2338" s="92">
        <v>18470281</v>
      </c>
      <c r="B2338" s="95" t="s">
        <v>4986</v>
      </c>
      <c r="C2338" s="89" t="s">
        <v>3530</v>
      </c>
      <c r="D2338" s="91" t="s">
        <v>5447</v>
      </c>
    </row>
    <row r="2339" spans="1:4" x14ac:dyDescent="0.25">
      <c r="A2339" s="92">
        <v>18470282</v>
      </c>
      <c r="B2339" s="95" t="s">
        <v>4986</v>
      </c>
      <c r="C2339" s="89" t="s">
        <v>3521</v>
      </c>
      <c r="D2339" s="91" t="s">
        <v>5446</v>
      </c>
    </row>
    <row r="2340" spans="1:4" x14ac:dyDescent="0.25">
      <c r="A2340" s="92">
        <v>18470283</v>
      </c>
      <c r="B2340" s="94" t="s">
        <v>4984</v>
      </c>
      <c r="C2340" s="89" t="s">
        <v>3410</v>
      </c>
      <c r="D2340" s="91" t="s">
        <v>5446</v>
      </c>
    </row>
    <row r="2341" spans="1:4" x14ac:dyDescent="0.25">
      <c r="A2341" s="92">
        <v>18470284</v>
      </c>
      <c r="B2341" s="95" t="s">
        <v>4986</v>
      </c>
      <c r="C2341" s="89" t="s">
        <v>3513</v>
      </c>
      <c r="D2341" s="91" t="s">
        <v>5446</v>
      </c>
    </row>
    <row r="2342" spans="1:4" x14ac:dyDescent="0.25">
      <c r="A2342" s="92">
        <v>18470285</v>
      </c>
      <c r="B2342" s="94" t="s">
        <v>4984</v>
      </c>
      <c r="C2342" s="89" t="s">
        <v>3424</v>
      </c>
      <c r="D2342" s="91" t="s">
        <v>5447</v>
      </c>
    </row>
    <row r="2343" spans="1:4" x14ac:dyDescent="0.25">
      <c r="A2343" s="92">
        <v>18470286</v>
      </c>
      <c r="B2343" s="94" t="s">
        <v>4984</v>
      </c>
      <c r="C2343" s="89" t="s">
        <v>3411</v>
      </c>
      <c r="D2343" s="91" t="s">
        <v>5447</v>
      </c>
    </row>
    <row r="2344" spans="1:4" x14ac:dyDescent="0.25">
      <c r="A2344" s="92">
        <v>18470287</v>
      </c>
      <c r="B2344" s="95" t="s">
        <v>4986</v>
      </c>
      <c r="C2344" s="89" t="s">
        <v>3505</v>
      </c>
      <c r="D2344" s="91" t="s">
        <v>5446</v>
      </c>
    </row>
    <row r="2345" spans="1:4" x14ac:dyDescent="0.25">
      <c r="A2345" s="92">
        <v>18470288</v>
      </c>
      <c r="B2345" s="94" t="s">
        <v>4984</v>
      </c>
      <c r="C2345" s="89" t="s">
        <v>3414</v>
      </c>
      <c r="D2345" s="91" t="s">
        <v>5446</v>
      </c>
    </row>
    <row r="2346" spans="1:4" x14ac:dyDescent="0.25">
      <c r="A2346" s="92">
        <v>18470289</v>
      </c>
      <c r="B2346" s="95" t="s">
        <v>4986</v>
      </c>
      <c r="C2346" s="89" t="s">
        <v>3531</v>
      </c>
      <c r="D2346" s="91" t="s">
        <v>5446</v>
      </c>
    </row>
    <row r="2347" spans="1:4" x14ac:dyDescent="0.25">
      <c r="A2347" s="92">
        <v>18470290</v>
      </c>
      <c r="B2347" s="94" t="s">
        <v>4970</v>
      </c>
      <c r="C2347" s="89" t="s">
        <v>2803</v>
      </c>
      <c r="D2347" s="91" t="s">
        <v>5446</v>
      </c>
    </row>
    <row r="2348" spans="1:4" x14ac:dyDescent="0.25">
      <c r="A2348" s="92">
        <v>18470291</v>
      </c>
      <c r="B2348" s="94" t="s">
        <v>4977</v>
      </c>
      <c r="C2348" s="89" t="s">
        <v>3499</v>
      </c>
      <c r="D2348" s="91" t="s">
        <v>5446</v>
      </c>
    </row>
    <row r="2349" spans="1:4" x14ac:dyDescent="0.25">
      <c r="A2349" s="92">
        <v>18470292</v>
      </c>
      <c r="B2349" s="94" t="s">
        <v>4981</v>
      </c>
      <c r="C2349" s="89" t="s">
        <v>5185</v>
      </c>
      <c r="D2349" s="91" t="s">
        <v>5446</v>
      </c>
    </row>
    <row r="2350" spans="1:4" x14ac:dyDescent="0.25">
      <c r="A2350" s="92">
        <v>18470293</v>
      </c>
      <c r="B2350" s="95" t="s">
        <v>4986</v>
      </c>
      <c r="C2350" s="89" t="s">
        <v>3532</v>
      </c>
      <c r="D2350" s="91" t="s">
        <v>5446</v>
      </c>
    </row>
    <row r="2351" spans="1:4" x14ac:dyDescent="0.25">
      <c r="A2351" s="92">
        <v>18470294</v>
      </c>
      <c r="B2351" s="94" t="s">
        <v>4984</v>
      </c>
      <c r="C2351" s="89" t="s">
        <v>2643</v>
      </c>
      <c r="D2351" s="91" t="s">
        <v>5447</v>
      </c>
    </row>
    <row r="2352" spans="1:4" x14ac:dyDescent="0.25">
      <c r="A2352" s="92">
        <v>18470295</v>
      </c>
      <c r="B2352" s="95" t="s">
        <v>4986</v>
      </c>
      <c r="C2352" s="89" t="s">
        <v>3529</v>
      </c>
      <c r="D2352" s="91" t="s">
        <v>5447</v>
      </c>
    </row>
    <row r="2353" spans="1:4" x14ac:dyDescent="0.25">
      <c r="A2353" s="92">
        <v>18470296</v>
      </c>
      <c r="B2353" s="95" t="s">
        <v>4986</v>
      </c>
      <c r="C2353" s="89" t="s">
        <v>3516</v>
      </c>
      <c r="D2353" s="91" t="s">
        <v>5447</v>
      </c>
    </row>
    <row r="2354" spans="1:4" x14ac:dyDescent="0.25">
      <c r="A2354" s="92">
        <v>18470297</v>
      </c>
      <c r="B2354" s="95" t="s">
        <v>4986</v>
      </c>
      <c r="C2354" s="89" t="s">
        <v>3528</v>
      </c>
      <c r="D2354" s="91" t="s">
        <v>5446</v>
      </c>
    </row>
    <row r="2355" spans="1:4" x14ac:dyDescent="0.25">
      <c r="A2355" s="92">
        <v>18470298</v>
      </c>
      <c r="B2355" s="95" t="s">
        <v>4986</v>
      </c>
      <c r="C2355" s="89" t="s">
        <v>3525</v>
      </c>
      <c r="D2355" s="91" t="s">
        <v>5446</v>
      </c>
    </row>
    <row r="2356" spans="1:4" x14ac:dyDescent="0.25">
      <c r="A2356" s="92">
        <v>18470299</v>
      </c>
      <c r="B2356" s="95" t="s">
        <v>4986</v>
      </c>
      <c r="C2356" s="89" t="s">
        <v>3511</v>
      </c>
      <c r="D2356" s="91" t="s">
        <v>5447</v>
      </c>
    </row>
    <row r="2357" spans="1:4" x14ac:dyDescent="0.25">
      <c r="A2357" s="92">
        <v>18470300</v>
      </c>
      <c r="B2357" s="95" t="s">
        <v>4986</v>
      </c>
      <c r="C2357" s="89" t="s">
        <v>3515</v>
      </c>
      <c r="D2357" s="91" t="s">
        <v>5446</v>
      </c>
    </row>
    <row r="2358" spans="1:4" x14ac:dyDescent="0.25">
      <c r="A2358" s="92">
        <v>18470301</v>
      </c>
      <c r="B2358" s="95" t="s">
        <v>4986</v>
      </c>
      <c r="C2358" s="89" t="s">
        <v>3524</v>
      </c>
      <c r="D2358" s="91" t="s">
        <v>5447</v>
      </c>
    </row>
    <row r="2359" spans="1:4" x14ac:dyDescent="0.25">
      <c r="A2359" s="92">
        <v>18470302</v>
      </c>
      <c r="B2359" s="95" t="s">
        <v>4986</v>
      </c>
      <c r="C2359" s="89" t="s">
        <v>3534</v>
      </c>
      <c r="D2359" s="91" t="s">
        <v>5446</v>
      </c>
    </row>
    <row r="2360" spans="1:4" x14ac:dyDescent="0.25">
      <c r="A2360" s="92">
        <v>18470303</v>
      </c>
      <c r="B2360" s="95" t="s">
        <v>4986</v>
      </c>
      <c r="C2360" s="89" t="s">
        <v>3518</v>
      </c>
      <c r="D2360" s="91" t="s">
        <v>5446</v>
      </c>
    </row>
    <row r="2361" spans="1:4" x14ac:dyDescent="0.25">
      <c r="A2361" s="92">
        <v>18470304</v>
      </c>
      <c r="B2361" s="95" t="s">
        <v>4986</v>
      </c>
      <c r="C2361" s="89" t="s">
        <v>3517</v>
      </c>
      <c r="D2361" s="91" t="s">
        <v>5447</v>
      </c>
    </row>
    <row r="2362" spans="1:4" x14ac:dyDescent="0.25">
      <c r="A2362" s="92">
        <v>18470305</v>
      </c>
      <c r="B2362" s="94" t="s">
        <v>4977</v>
      </c>
      <c r="C2362" s="89" t="s">
        <v>3491</v>
      </c>
      <c r="D2362" s="91" t="s">
        <v>5447</v>
      </c>
    </row>
    <row r="2363" spans="1:4" x14ac:dyDescent="0.25">
      <c r="A2363" s="92">
        <v>18470306</v>
      </c>
      <c r="B2363" s="94" t="s">
        <v>4984</v>
      </c>
      <c r="C2363" s="89" t="s">
        <v>3419</v>
      </c>
      <c r="D2363" s="91" t="s">
        <v>5447</v>
      </c>
    </row>
    <row r="2364" spans="1:4" x14ac:dyDescent="0.25">
      <c r="A2364" s="92">
        <v>18470307</v>
      </c>
      <c r="B2364" s="96" t="s">
        <v>4965</v>
      </c>
      <c r="C2364" s="89" t="s">
        <v>3148</v>
      </c>
      <c r="D2364" s="91" t="s">
        <v>5447</v>
      </c>
    </row>
    <row r="2365" spans="1:4" x14ac:dyDescent="0.25">
      <c r="A2365" s="92">
        <v>18470308</v>
      </c>
      <c r="B2365" s="94" t="s">
        <v>4984</v>
      </c>
      <c r="C2365" s="89" t="s">
        <v>3427</v>
      </c>
      <c r="D2365" s="91" t="s">
        <v>5446</v>
      </c>
    </row>
    <row r="2366" spans="1:4" x14ac:dyDescent="0.25">
      <c r="A2366" s="92">
        <v>18470309</v>
      </c>
      <c r="B2366" s="95" t="s">
        <v>4986</v>
      </c>
      <c r="C2366" s="89" t="s">
        <v>3533</v>
      </c>
      <c r="D2366" s="91" t="s">
        <v>5446</v>
      </c>
    </row>
    <row r="2367" spans="1:4" x14ac:dyDescent="0.25">
      <c r="A2367" s="92">
        <v>18470310</v>
      </c>
      <c r="B2367" s="95" t="s">
        <v>4986</v>
      </c>
      <c r="C2367" s="89" t="s">
        <v>3514</v>
      </c>
      <c r="D2367" s="91" t="s">
        <v>5446</v>
      </c>
    </row>
    <row r="2368" spans="1:4" x14ac:dyDescent="0.25">
      <c r="A2368" s="92">
        <v>18470311</v>
      </c>
      <c r="B2368" s="94" t="s">
        <v>4984</v>
      </c>
      <c r="C2368" s="89" t="s">
        <v>3412</v>
      </c>
      <c r="D2368" s="91" t="s">
        <v>5446</v>
      </c>
    </row>
    <row r="2369" spans="1:4" x14ac:dyDescent="0.25">
      <c r="A2369" s="92">
        <v>18470312</v>
      </c>
      <c r="B2369" s="94" t="s">
        <v>4984</v>
      </c>
      <c r="C2369" s="89" t="s">
        <v>3420</v>
      </c>
      <c r="D2369" s="91" t="s">
        <v>5447</v>
      </c>
    </row>
    <row r="2370" spans="1:4" x14ac:dyDescent="0.25">
      <c r="A2370" s="92">
        <v>18470313</v>
      </c>
      <c r="B2370" s="94" t="s">
        <v>4970</v>
      </c>
      <c r="C2370" s="89" t="s">
        <v>2389</v>
      </c>
      <c r="D2370" s="91" t="s">
        <v>5447</v>
      </c>
    </row>
    <row r="2371" spans="1:4" x14ac:dyDescent="0.25">
      <c r="A2371" s="92">
        <v>18470314</v>
      </c>
      <c r="B2371" s="94" t="s">
        <v>4971</v>
      </c>
      <c r="C2371" s="89" t="s">
        <v>3220</v>
      </c>
      <c r="D2371" s="91" t="s">
        <v>5447</v>
      </c>
    </row>
    <row r="2372" spans="1:4" x14ac:dyDescent="0.25">
      <c r="A2372" s="92">
        <v>18470315</v>
      </c>
      <c r="B2372" s="96" t="s">
        <v>4965</v>
      </c>
      <c r="C2372" s="89" t="s">
        <v>3093</v>
      </c>
      <c r="D2372" s="91" t="s">
        <v>5447</v>
      </c>
    </row>
    <row r="2373" spans="1:4" x14ac:dyDescent="0.25">
      <c r="A2373" s="92">
        <v>18470316</v>
      </c>
      <c r="B2373" s="94" t="s">
        <v>4970</v>
      </c>
      <c r="C2373" s="89" t="s">
        <v>3329</v>
      </c>
      <c r="D2373" s="91" t="s">
        <v>5447</v>
      </c>
    </row>
    <row r="2374" spans="1:4" x14ac:dyDescent="0.25">
      <c r="A2374" s="92">
        <v>18470317</v>
      </c>
      <c r="B2374" s="94" t="s">
        <v>4970</v>
      </c>
      <c r="C2374" s="89" t="s">
        <v>3323</v>
      </c>
      <c r="D2374" s="91" t="s">
        <v>5446</v>
      </c>
    </row>
    <row r="2375" spans="1:4" x14ac:dyDescent="0.25">
      <c r="A2375" s="92">
        <v>18470318</v>
      </c>
      <c r="B2375" s="94" t="s">
        <v>4970</v>
      </c>
      <c r="C2375" s="89" t="s">
        <v>3308</v>
      </c>
      <c r="D2375" s="91" t="s">
        <v>5446</v>
      </c>
    </row>
    <row r="2376" spans="1:4" x14ac:dyDescent="0.25">
      <c r="A2376" s="92">
        <v>18470319</v>
      </c>
      <c r="B2376" s="94" t="s">
        <v>4981</v>
      </c>
      <c r="C2376" s="89" t="s">
        <v>3370</v>
      </c>
      <c r="D2376" s="91" t="s">
        <v>5446</v>
      </c>
    </row>
    <row r="2377" spans="1:4" x14ac:dyDescent="0.25">
      <c r="A2377" s="92">
        <v>18470320</v>
      </c>
      <c r="B2377" s="94" t="s">
        <v>4971</v>
      </c>
      <c r="C2377" s="89" t="s">
        <v>3189</v>
      </c>
      <c r="D2377" s="91" t="s">
        <v>5446</v>
      </c>
    </row>
    <row r="2378" spans="1:4" x14ac:dyDescent="0.25">
      <c r="A2378" s="92">
        <v>18470321</v>
      </c>
      <c r="B2378" s="96" t="s">
        <v>4965</v>
      </c>
      <c r="C2378" s="89" t="s">
        <v>3142</v>
      </c>
      <c r="D2378" s="91" t="s">
        <v>5446</v>
      </c>
    </row>
    <row r="2379" spans="1:4" x14ac:dyDescent="0.25">
      <c r="A2379" s="92">
        <v>18470321</v>
      </c>
      <c r="B2379" s="96" t="s">
        <v>4965</v>
      </c>
      <c r="C2379" t="s">
        <v>3142</v>
      </c>
      <c r="D2379" s="91" t="s">
        <v>5446</v>
      </c>
    </row>
    <row r="2380" spans="1:4" x14ac:dyDescent="0.25">
      <c r="A2380" s="92">
        <v>18470322</v>
      </c>
      <c r="B2380" s="94" t="s">
        <v>4971</v>
      </c>
      <c r="C2380" s="89" t="s">
        <v>3216</v>
      </c>
      <c r="D2380" s="91" t="s">
        <v>5446</v>
      </c>
    </row>
    <row r="2381" spans="1:4" x14ac:dyDescent="0.25">
      <c r="A2381" s="92">
        <v>18470323</v>
      </c>
      <c r="B2381" s="96" t="s">
        <v>4965</v>
      </c>
      <c r="C2381" s="89" t="s">
        <v>3177</v>
      </c>
      <c r="D2381" s="91" t="s">
        <v>5446</v>
      </c>
    </row>
    <row r="2382" spans="1:4" x14ac:dyDescent="0.25">
      <c r="A2382" s="92">
        <v>18470324</v>
      </c>
      <c r="B2382" s="96" t="s">
        <v>4965</v>
      </c>
      <c r="C2382" s="89" t="s">
        <v>3111</v>
      </c>
      <c r="D2382" s="91" t="s">
        <v>5447</v>
      </c>
    </row>
    <row r="2383" spans="1:4" x14ac:dyDescent="0.25">
      <c r="A2383" s="92">
        <v>18470325</v>
      </c>
      <c r="B2383" s="94" t="s">
        <v>4971</v>
      </c>
      <c r="C2383" s="89" t="s">
        <v>3244</v>
      </c>
      <c r="D2383" s="91" t="s">
        <v>5447</v>
      </c>
    </row>
    <row r="2384" spans="1:4" x14ac:dyDescent="0.25">
      <c r="A2384" s="92">
        <v>18470326</v>
      </c>
      <c r="B2384" s="94" t="s">
        <v>4984</v>
      </c>
      <c r="C2384" s="89" t="s">
        <v>3429</v>
      </c>
      <c r="D2384" s="91" t="s">
        <v>5447</v>
      </c>
    </row>
    <row r="2385" spans="1:4" x14ac:dyDescent="0.25">
      <c r="A2385" s="92">
        <v>18470327</v>
      </c>
      <c r="B2385" s="95" t="s">
        <v>4986</v>
      </c>
      <c r="C2385" s="89" t="s">
        <v>3523</v>
      </c>
      <c r="D2385" s="91" t="s">
        <v>5446</v>
      </c>
    </row>
    <row r="2386" spans="1:4" x14ac:dyDescent="0.25">
      <c r="A2386" s="92">
        <v>18470328</v>
      </c>
      <c r="B2386" s="94" t="s">
        <v>4971</v>
      </c>
      <c r="C2386" s="89" t="s">
        <v>3231</v>
      </c>
      <c r="D2386" s="91" t="s">
        <v>5446</v>
      </c>
    </row>
    <row r="2387" spans="1:4" x14ac:dyDescent="0.25">
      <c r="A2387" s="92">
        <v>18470329</v>
      </c>
      <c r="B2387" s="94" t="s">
        <v>4966</v>
      </c>
      <c r="C2387" s="89" t="s">
        <v>3265</v>
      </c>
      <c r="D2387" s="91" t="s">
        <v>5447</v>
      </c>
    </row>
    <row r="2388" spans="1:4" x14ac:dyDescent="0.25">
      <c r="A2388" s="92">
        <v>18470330</v>
      </c>
      <c r="B2388" s="94" t="s">
        <v>4981</v>
      </c>
      <c r="C2388" s="89" t="s">
        <v>3380</v>
      </c>
      <c r="D2388" s="91" t="s">
        <v>5447</v>
      </c>
    </row>
    <row r="2389" spans="1:4" x14ac:dyDescent="0.25">
      <c r="A2389" s="92">
        <v>18470331</v>
      </c>
      <c r="B2389" s="94" t="s">
        <v>4971</v>
      </c>
      <c r="C2389" s="89" t="s">
        <v>3236</v>
      </c>
      <c r="D2389" s="91" t="s">
        <v>5446</v>
      </c>
    </row>
    <row r="2390" spans="1:4" x14ac:dyDescent="0.25">
      <c r="A2390" s="92">
        <v>18470331</v>
      </c>
      <c r="B2390" s="94" t="s">
        <v>4971</v>
      </c>
      <c r="C2390" t="s">
        <v>3236</v>
      </c>
      <c r="D2390" s="91" t="s">
        <v>5446</v>
      </c>
    </row>
    <row r="2391" spans="1:4" x14ac:dyDescent="0.25">
      <c r="A2391" s="92">
        <v>18470332</v>
      </c>
      <c r="B2391" s="94" t="s">
        <v>4970</v>
      </c>
      <c r="C2391" s="89" t="s">
        <v>3330</v>
      </c>
      <c r="D2391" s="91" t="s">
        <v>5447</v>
      </c>
    </row>
    <row r="2392" spans="1:4" x14ac:dyDescent="0.25">
      <c r="A2392" s="92">
        <v>18470333</v>
      </c>
      <c r="B2392" s="94" t="s">
        <v>4971</v>
      </c>
      <c r="C2392" s="89" t="s">
        <v>3190</v>
      </c>
      <c r="D2392" s="91" t="s">
        <v>5446</v>
      </c>
    </row>
    <row r="2393" spans="1:4" x14ac:dyDescent="0.25">
      <c r="A2393" s="92">
        <v>18470334</v>
      </c>
      <c r="B2393" s="94" t="s">
        <v>4977</v>
      </c>
      <c r="C2393" s="89" t="s">
        <v>3502</v>
      </c>
      <c r="D2393" s="91" t="s">
        <v>5447</v>
      </c>
    </row>
    <row r="2394" spans="1:4" x14ac:dyDescent="0.25">
      <c r="A2394" s="92">
        <v>18470335</v>
      </c>
      <c r="B2394" s="94" t="s">
        <v>4970</v>
      </c>
      <c r="C2394" s="89" t="s">
        <v>1962</v>
      </c>
      <c r="D2394" s="91" t="s">
        <v>5447</v>
      </c>
    </row>
    <row r="2395" spans="1:4" x14ac:dyDescent="0.25">
      <c r="A2395" s="92">
        <v>18470336</v>
      </c>
      <c r="B2395" s="94" t="s">
        <v>4971</v>
      </c>
      <c r="C2395" s="89" t="s">
        <v>3212</v>
      </c>
      <c r="D2395" s="91" t="s">
        <v>5446</v>
      </c>
    </row>
    <row r="2396" spans="1:4" x14ac:dyDescent="0.25">
      <c r="A2396" s="92">
        <v>18470337</v>
      </c>
      <c r="B2396" s="94" t="s">
        <v>4971</v>
      </c>
      <c r="C2396" s="89" t="s">
        <v>3246</v>
      </c>
      <c r="D2396" s="91" t="s">
        <v>5447</v>
      </c>
    </row>
    <row r="2397" spans="1:4" x14ac:dyDescent="0.25">
      <c r="A2397" s="92">
        <v>18470338</v>
      </c>
      <c r="B2397" s="95" t="s">
        <v>4986</v>
      </c>
      <c r="C2397" s="89" t="s">
        <v>3508</v>
      </c>
      <c r="D2397" s="91" t="s">
        <v>5446</v>
      </c>
    </row>
    <row r="2398" spans="1:4" x14ac:dyDescent="0.25">
      <c r="A2398" s="92">
        <v>18470339</v>
      </c>
      <c r="B2398" s="96" t="s">
        <v>4965</v>
      </c>
      <c r="C2398" s="89" t="s">
        <v>3147</v>
      </c>
      <c r="D2398" s="91" t="s">
        <v>5446</v>
      </c>
    </row>
    <row r="2399" spans="1:4" x14ac:dyDescent="0.25">
      <c r="A2399" s="92">
        <v>18470340</v>
      </c>
      <c r="B2399" s="94" t="s">
        <v>4981</v>
      </c>
      <c r="C2399" s="89" t="s">
        <v>3378</v>
      </c>
      <c r="D2399" s="91" t="s">
        <v>5447</v>
      </c>
    </row>
    <row r="2400" spans="1:4" x14ac:dyDescent="0.25">
      <c r="A2400" s="92">
        <v>18470341</v>
      </c>
      <c r="B2400" s="94" t="s">
        <v>4977</v>
      </c>
      <c r="C2400" s="89" t="s">
        <v>3485</v>
      </c>
      <c r="D2400" s="91" t="s">
        <v>5446</v>
      </c>
    </row>
    <row r="2401" spans="1:4" x14ac:dyDescent="0.25">
      <c r="A2401" s="92">
        <v>18470342</v>
      </c>
      <c r="B2401" s="94" t="s">
        <v>4966</v>
      </c>
      <c r="C2401" s="89" t="s">
        <v>3261</v>
      </c>
      <c r="D2401" s="91" t="s">
        <v>5446</v>
      </c>
    </row>
    <row r="2402" spans="1:4" x14ac:dyDescent="0.25">
      <c r="A2402" s="92">
        <v>18470343</v>
      </c>
      <c r="B2402" s="94" t="s">
        <v>4977</v>
      </c>
      <c r="C2402" s="89" t="s">
        <v>3480</v>
      </c>
      <c r="D2402" s="91" t="s">
        <v>5446</v>
      </c>
    </row>
    <row r="2403" spans="1:4" x14ac:dyDescent="0.25">
      <c r="A2403" s="92">
        <v>18470344</v>
      </c>
      <c r="B2403" s="94" t="s">
        <v>4971</v>
      </c>
      <c r="C2403" s="89" t="s">
        <v>3195</v>
      </c>
      <c r="D2403" s="91" t="s">
        <v>5446</v>
      </c>
    </row>
    <row r="2404" spans="1:4" x14ac:dyDescent="0.25">
      <c r="A2404" s="92">
        <v>18470345</v>
      </c>
      <c r="B2404" s="94" t="s">
        <v>4970</v>
      </c>
      <c r="C2404" s="89" t="s">
        <v>3299</v>
      </c>
      <c r="D2404" s="91" t="s">
        <v>5446</v>
      </c>
    </row>
    <row r="2405" spans="1:4" x14ac:dyDescent="0.25">
      <c r="A2405" s="92">
        <v>18470346</v>
      </c>
      <c r="B2405" s="94" t="s">
        <v>4975</v>
      </c>
      <c r="C2405" s="89" t="s">
        <v>3347</v>
      </c>
      <c r="D2405" s="91" t="s">
        <v>5446</v>
      </c>
    </row>
    <row r="2406" spans="1:4" x14ac:dyDescent="0.25">
      <c r="A2406" s="92">
        <v>18470347</v>
      </c>
      <c r="B2406" s="96" t="s">
        <v>4965</v>
      </c>
      <c r="C2406" s="89" t="s">
        <v>5114</v>
      </c>
      <c r="D2406" s="91" t="s">
        <v>5446</v>
      </c>
    </row>
    <row r="2407" spans="1:4" x14ac:dyDescent="0.25">
      <c r="A2407" s="92">
        <v>18470348</v>
      </c>
      <c r="B2407" s="94" t="s">
        <v>4971</v>
      </c>
      <c r="C2407" s="89" t="s">
        <v>3221</v>
      </c>
      <c r="D2407" s="91" t="s">
        <v>5447</v>
      </c>
    </row>
    <row r="2408" spans="1:4" x14ac:dyDescent="0.25">
      <c r="A2408" s="92">
        <v>18470349</v>
      </c>
      <c r="B2408" s="94" t="s">
        <v>4981</v>
      </c>
      <c r="C2408" s="89" t="s">
        <v>3374</v>
      </c>
      <c r="D2408" s="91" t="s">
        <v>5447</v>
      </c>
    </row>
    <row r="2409" spans="1:4" x14ac:dyDescent="0.25">
      <c r="A2409" s="92">
        <v>18470350</v>
      </c>
      <c r="B2409" s="94" t="s">
        <v>4981</v>
      </c>
      <c r="C2409" s="89" t="s">
        <v>3394</v>
      </c>
      <c r="D2409" s="91" t="s">
        <v>5446</v>
      </c>
    </row>
    <row r="2410" spans="1:4" x14ac:dyDescent="0.25">
      <c r="A2410" s="92">
        <v>18470351</v>
      </c>
      <c r="B2410" s="94" t="s">
        <v>4977</v>
      </c>
      <c r="C2410" s="89" t="s">
        <v>3477</v>
      </c>
      <c r="D2410" s="91" t="s">
        <v>5446</v>
      </c>
    </row>
    <row r="2411" spans="1:4" x14ac:dyDescent="0.25">
      <c r="A2411" s="92">
        <v>18470352</v>
      </c>
      <c r="B2411" s="94" t="s">
        <v>4971</v>
      </c>
      <c r="C2411" s="89" t="s">
        <v>3232</v>
      </c>
      <c r="D2411" s="91" t="s">
        <v>5446</v>
      </c>
    </row>
    <row r="2412" spans="1:4" x14ac:dyDescent="0.25">
      <c r="A2412" s="92">
        <v>18470353</v>
      </c>
      <c r="B2412" s="94" t="s">
        <v>4981</v>
      </c>
      <c r="C2412" s="89" t="s">
        <v>3391</v>
      </c>
      <c r="D2412" s="91" t="s">
        <v>5446</v>
      </c>
    </row>
    <row r="2413" spans="1:4" x14ac:dyDescent="0.25">
      <c r="A2413" s="92">
        <v>18470354</v>
      </c>
      <c r="B2413" s="94" t="s">
        <v>4971</v>
      </c>
      <c r="C2413" s="89" t="s">
        <v>3188</v>
      </c>
      <c r="D2413" s="91" t="s">
        <v>5446</v>
      </c>
    </row>
    <row r="2414" spans="1:4" x14ac:dyDescent="0.25">
      <c r="A2414" s="92">
        <v>18470355</v>
      </c>
      <c r="B2414" s="94" t="s">
        <v>4970</v>
      </c>
      <c r="C2414" s="89" t="s">
        <v>3307</v>
      </c>
      <c r="D2414" s="91" t="s">
        <v>5446</v>
      </c>
    </row>
    <row r="2415" spans="1:4" x14ac:dyDescent="0.25">
      <c r="A2415" s="92">
        <v>18470356</v>
      </c>
      <c r="B2415" s="94" t="s">
        <v>4977</v>
      </c>
      <c r="C2415" s="89" t="s">
        <v>3455</v>
      </c>
      <c r="D2415" s="91" t="s">
        <v>5446</v>
      </c>
    </row>
    <row r="2416" spans="1:4" x14ac:dyDescent="0.25">
      <c r="A2416" s="92">
        <v>18470357</v>
      </c>
      <c r="B2416" s="94" t="s">
        <v>4971</v>
      </c>
      <c r="C2416" s="89" t="s">
        <v>3239</v>
      </c>
      <c r="D2416" s="91" t="s">
        <v>5446</v>
      </c>
    </row>
    <row r="2417" spans="1:4" x14ac:dyDescent="0.25">
      <c r="A2417" s="92">
        <v>18470358</v>
      </c>
      <c r="B2417" s="94" t="s">
        <v>4984</v>
      </c>
      <c r="C2417" s="89" t="s">
        <v>3426</v>
      </c>
      <c r="D2417" s="91" t="s">
        <v>5447</v>
      </c>
    </row>
    <row r="2418" spans="1:4" x14ac:dyDescent="0.25">
      <c r="A2418" s="92">
        <v>18470359</v>
      </c>
      <c r="B2418" s="94" t="s">
        <v>4975</v>
      </c>
      <c r="C2418" s="89" t="s">
        <v>3346</v>
      </c>
      <c r="D2418" s="91" t="s">
        <v>5446</v>
      </c>
    </row>
    <row r="2419" spans="1:4" x14ac:dyDescent="0.25">
      <c r="A2419" s="92">
        <v>18470360</v>
      </c>
      <c r="B2419" s="94" t="s">
        <v>4981</v>
      </c>
      <c r="C2419" s="89" t="s">
        <v>3373</v>
      </c>
      <c r="D2419" s="91" t="s">
        <v>5447</v>
      </c>
    </row>
    <row r="2420" spans="1:4" x14ac:dyDescent="0.25">
      <c r="A2420" s="92">
        <v>18470361</v>
      </c>
      <c r="B2420" s="94" t="s">
        <v>4984</v>
      </c>
      <c r="C2420" s="89" t="s">
        <v>3433</v>
      </c>
      <c r="D2420" s="91" t="s">
        <v>5447</v>
      </c>
    </row>
    <row r="2421" spans="1:4" x14ac:dyDescent="0.25">
      <c r="A2421" s="92">
        <v>18470362</v>
      </c>
      <c r="B2421" s="94" t="s">
        <v>4981</v>
      </c>
      <c r="C2421" s="89" t="s">
        <v>3364</v>
      </c>
      <c r="D2421" s="91" t="s">
        <v>5446</v>
      </c>
    </row>
    <row r="2422" spans="1:4" x14ac:dyDescent="0.25">
      <c r="A2422" s="92">
        <v>18470363</v>
      </c>
      <c r="B2422" s="94" t="s">
        <v>4971</v>
      </c>
      <c r="C2422" s="89" t="s">
        <v>3238</v>
      </c>
      <c r="D2422" s="91" t="s">
        <v>5446</v>
      </c>
    </row>
    <row r="2423" spans="1:4" x14ac:dyDescent="0.25">
      <c r="A2423" s="92">
        <v>18470364</v>
      </c>
      <c r="B2423" s="94" t="s">
        <v>4971</v>
      </c>
      <c r="C2423" s="89" t="s">
        <v>3240</v>
      </c>
      <c r="D2423" s="91" t="s">
        <v>5446</v>
      </c>
    </row>
    <row r="2424" spans="1:4" x14ac:dyDescent="0.25">
      <c r="A2424" s="92">
        <v>18470365</v>
      </c>
      <c r="B2424" s="94" t="s">
        <v>4971</v>
      </c>
      <c r="C2424" s="89" t="s">
        <v>3230</v>
      </c>
      <c r="D2424" s="91" t="s">
        <v>5446</v>
      </c>
    </row>
    <row r="2425" spans="1:4" x14ac:dyDescent="0.25">
      <c r="A2425" s="92">
        <v>18470366</v>
      </c>
      <c r="B2425" s="94" t="s">
        <v>4966</v>
      </c>
      <c r="C2425" s="89" t="s">
        <v>3271</v>
      </c>
      <c r="D2425" s="91" t="s">
        <v>5447</v>
      </c>
    </row>
    <row r="2426" spans="1:4" x14ac:dyDescent="0.25">
      <c r="A2426" s="92">
        <v>18470367</v>
      </c>
      <c r="B2426" s="94" t="s">
        <v>4970</v>
      </c>
      <c r="C2426" s="89" t="s">
        <v>3315</v>
      </c>
      <c r="D2426" s="91" t="s">
        <v>5447</v>
      </c>
    </row>
    <row r="2427" spans="1:4" x14ac:dyDescent="0.25">
      <c r="A2427" s="92">
        <v>18470368</v>
      </c>
      <c r="B2427" s="94" t="s">
        <v>4971</v>
      </c>
      <c r="C2427" s="89" t="s">
        <v>3227</v>
      </c>
      <c r="D2427" s="91" t="s">
        <v>5446</v>
      </c>
    </row>
    <row r="2428" spans="1:4" x14ac:dyDescent="0.25">
      <c r="A2428" s="92">
        <v>18470369</v>
      </c>
      <c r="B2428" s="94" t="s">
        <v>4971</v>
      </c>
      <c r="C2428" s="89" t="s">
        <v>3241</v>
      </c>
      <c r="D2428" s="91" t="s">
        <v>5446</v>
      </c>
    </row>
    <row r="2429" spans="1:4" x14ac:dyDescent="0.25">
      <c r="A2429" s="92">
        <v>18470370</v>
      </c>
      <c r="B2429" s="94" t="s">
        <v>4966</v>
      </c>
      <c r="C2429" s="89" t="s">
        <v>3263</v>
      </c>
      <c r="D2429" s="91" t="s">
        <v>5446</v>
      </c>
    </row>
    <row r="2430" spans="1:4" x14ac:dyDescent="0.25">
      <c r="A2430" s="92">
        <v>18470371</v>
      </c>
      <c r="B2430" s="94" t="s">
        <v>4966</v>
      </c>
      <c r="C2430" s="89" t="s">
        <v>3270</v>
      </c>
      <c r="D2430" s="91" t="s">
        <v>5447</v>
      </c>
    </row>
    <row r="2431" spans="1:4" x14ac:dyDescent="0.25">
      <c r="A2431" s="92">
        <v>18470372</v>
      </c>
      <c r="B2431" s="95" t="s">
        <v>4986</v>
      </c>
      <c r="C2431" s="89" t="s">
        <v>3520</v>
      </c>
      <c r="D2431" s="91" t="s">
        <v>5446</v>
      </c>
    </row>
    <row r="2432" spans="1:4" x14ac:dyDescent="0.25">
      <c r="A2432" s="92">
        <v>18470373</v>
      </c>
      <c r="B2432" s="95" t="s">
        <v>4986</v>
      </c>
      <c r="C2432" s="89" t="s">
        <v>3506</v>
      </c>
      <c r="D2432" s="91" t="s">
        <v>5447</v>
      </c>
    </row>
    <row r="2433" spans="1:4" x14ac:dyDescent="0.25">
      <c r="A2433" s="92">
        <v>18470374</v>
      </c>
      <c r="B2433" s="95" t="s">
        <v>4986</v>
      </c>
      <c r="C2433" s="89" t="s">
        <v>3512</v>
      </c>
      <c r="D2433" s="91" t="s">
        <v>5447</v>
      </c>
    </row>
    <row r="2434" spans="1:4" x14ac:dyDescent="0.25">
      <c r="A2434" s="92">
        <v>18470375</v>
      </c>
      <c r="B2434" s="94" t="s">
        <v>4970</v>
      </c>
      <c r="C2434" s="89" t="s">
        <v>3297</v>
      </c>
      <c r="D2434" s="91" t="s">
        <v>5446</v>
      </c>
    </row>
    <row r="2435" spans="1:4" x14ac:dyDescent="0.25">
      <c r="A2435" s="92">
        <v>18470376</v>
      </c>
      <c r="B2435" s="94" t="s">
        <v>4981</v>
      </c>
      <c r="C2435" s="89" t="s">
        <v>5050</v>
      </c>
      <c r="D2435" s="91" t="s">
        <v>5446</v>
      </c>
    </row>
    <row r="2436" spans="1:4" x14ac:dyDescent="0.25">
      <c r="A2436" s="92">
        <v>18470377</v>
      </c>
      <c r="B2436" s="94" t="s">
        <v>4971</v>
      </c>
      <c r="C2436" s="89" t="s">
        <v>3218</v>
      </c>
      <c r="D2436" s="91" t="s">
        <v>5446</v>
      </c>
    </row>
    <row r="2437" spans="1:4" x14ac:dyDescent="0.25">
      <c r="A2437" s="92">
        <v>18470378</v>
      </c>
      <c r="B2437" s="94" t="s">
        <v>4970</v>
      </c>
      <c r="C2437" s="89" t="s">
        <v>3283</v>
      </c>
      <c r="D2437" s="91" t="s">
        <v>5446</v>
      </c>
    </row>
    <row r="2438" spans="1:4" x14ac:dyDescent="0.25">
      <c r="A2438" s="92">
        <v>18470379</v>
      </c>
      <c r="B2438" s="94" t="s">
        <v>4977</v>
      </c>
      <c r="C2438" s="89" t="s">
        <v>3501</v>
      </c>
      <c r="D2438" s="91" t="s">
        <v>5446</v>
      </c>
    </row>
    <row r="2439" spans="1:4" x14ac:dyDescent="0.25">
      <c r="A2439" s="92">
        <v>18470380</v>
      </c>
      <c r="B2439" s="94" t="s">
        <v>4977</v>
      </c>
      <c r="C2439" s="89" t="s">
        <v>3503</v>
      </c>
      <c r="D2439" s="91" t="s">
        <v>5446</v>
      </c>
    </row>
    <row r="2440" spans="1:4" x14ac:dyDescent="0.25">
      <c r="A2440" s="92">
        <v>18470381</v>
      </c>
      <c r="B2440" s="94" t="s">
        <v>4975</v>
      </c>
      <c r="C2440" s="89" t="s">
        <v>3335</v>
      </c>
      <c r="D2440" s="91" t="s">
        <v>5446</v>
      </c>
    </row>
    <row r="2441" spans="1:4" x14ac:dyDescent="0.25">
      <c r="A2441" s="92">
        <v>18470382</v>
      </c>
      <c r="B2441" s="94" t="s">
        <v>4970</v>
      </c>
      <c r="C2441" s="89" t="s">
        <v>3295</v>
      </c>
      <c r="D2441" s="91" t="s">
        <v>5447</v>
      </c>
    </row>
    <row r="2442" spans="1:4" x14ac:dyDescent="0.25">
      <c r="A2442" s="92">
        <v>18470383</v>
      </c>
      <c r="B2442" s="94" t="s">
        <v>4984</v>
      </c>
      <c r="C2442" s="89" t="s">
        <v>3434</v>
      </c>
      <c r="D2442" s="91" t="s">
        <v>5447</v>
      </c>
    </row>
    <row r="2443" spans="1:4" x14ac:dyDescent="0.25">
      <c r="A2443" s="92">
        <v>18470384</v>
      </c>
      <c r="B2443" s="94" t="s">
        <v>4971</v>
      </c>
      <c r="C2443" s="89" t="s">
        <v>3233</v>
      </c>
      <c r="D2443" s="91" t="s">
        <v>5447</v>
      </c>
    </row>
    <row r="2444" spans="1:4" x14ac:dyDescent="0.25">
      <c r="A2444" s="92">
        <v>18470385</v>
      </c>
      <c r="B2444" s="94" t="s">
        <v>4966</v>
      </c>
      <c r="C2444" s="89" t="s">
        <v>3268</v>
      </c>
      <c r="D2444" s="91" t="s">
        <v>5447</v>
      </c>
    </row>
    <row r="2445" spans="1:4" x14ac:dyDescent="0.25">
      <c r="A2445" s="92">
        <v>18470386</v>
      </c>
      <c r="B2445" s="94" t="s">
        <v>4977</v>
      </c>
      <c r="C2445" s="89" t="s">
        <v>3466</v>
      </c>
      <c r="D2445" s="91" t="s">
        <v>5447</v>
      </c>
    </row>
    <row r="2446" spans="1:4" x14ac:dyDescent="0.25">
      <c r="A2446" s="92">
        <v>18470387</v>
      </c>
      <c r="B2446" s="94" t="s">
        <v>4975</v>
      </c>
      <c r="C2446" s="89" t="s">
        <v>3350</v>
      </c>
      <c r="D2446" s="91" t="s">
        <v>5447</v>
      </c>
    </row>
    <row r="2447" spans="1:4" x14ac:dyDescent="0.25">
      <c r="A2447" s="92">
        <v>18470388</v>
      </c>
      <c r="B2447" s="94" t="s">
        <v>4966</v>
      </c>
      <c r="C2447" s="89" t="s">
        <v>3256</v>
      </c>
      <c r="D2447" s="91" t="s">
        <v>5446</v>
      </c>
    </row>
    <row r="2448" spans="1:4" x14ac:dyDescent="0.25">
      <c r="A2448" s="92">
        <v>18470389</v>
      </c>
      <c r="B2448" s="94" t="s">
        <v>4971</v>
      </c>
      <c r="C2448" s="89" t="s">
        <v>3234</v>
      </c>
      <c r="D2448" s="91" t="s">
        <v>5447</v>
      </c>
    </row>
    <row r="2449" spans="1:4" x14ac:dyDescent="0.25">
      <c r="A2449" s="92">
        <v>18470390</v>
      </c>
      <c r="B2449" s="94" t="s">
        <v>4971</v>
      </c>
      <c r="C2449" s="89" t="s">
        <v>3187</v>
      </c>
      <c r="D2449" s="91" t="s">
        <v>5447</v>
      </c>
    </row>
    <row r="2450" spans="1:4" x14ac:dyDescent="0.25">
      <c r="A2450" s="92">
        <v>18470391</v>
      </c>
      <c r="B2450" s="94" t="s">
        <v>4971</v>
      </c>
      <c r="C2450" s="89" t="s">
        <v>3214</v>
      </c>
      <c r="D2450" s="91" t="s">
        <v>5446</v>
      </c>
    </row>
    <row r="2451" spans="1:4" x14ac:dyDescent="0.25">
      <c r="A2451" s="92">
        <v>18470392</v>
      </c>
      <c r="B2451" s="94" t="s">
        <v>4971</v>
      </c>
      <c r="C2451" s="89" t="s">
        <v>3213</v>
      </c>
      <c r="D2451" s="91" t="s">
        <v>5447</v>
      </c>
    </row>
    <row r="2452" spans="1:4" x14ac:dyDescent="0.25">
      <c r="A2452" s="92">
        <v>18470393</v>
      </c>
      <c r="B2452" s="94" t="s">
        <v>4977</v>
      </c>
      <c r="C2452" s="89" t="s">
        <v>3452</v>
      </c>
      <c r="D2452" s="91" t="s">
        <v>5446</v>
      </c>
    </row>
    <row r="2453" spans="1:4" x14ac:dyDescent="0.25">
      <c r="A2453" s="92">
        <v>18470394</v>
      </c>
      <c r="B2453" s="94" t="s">
        <v>4971</v>
      </c>
      <c r="C2453" s="89" t="s">
        <v>3202</v>
      </c>
      <c r="D2453" s="91" t="s">
        <v>5447</v>
      </c>
    </row>
    <row r="2454" spans="1:4" x14ac:dyDescent="0.25">
      <c r="A2454" s="92">
        <v>18470395</v>
      </c>
      <c r="B2454" s="94" t="s">
        <v>4971</v>
      </c>
      <c r="C2454" s="89" t="s">
        <v>3205</v>
      </c>
      <c r="D2454" s="91" t="s">
        <v>5446</v>
      </c>
    </row>
    <row r="2455" spans="1:4" x14ac:dyDescent="0.25">
      <c r="A2455" s="92">
        <v>18470396</v>
      </c>
      <c r="B2455" s="94" t="s">
        <v>4971</v>
      </c>
      <c r="C2455" s="89" t="s">
        <v>3222</v>
      </c>
      <c r="D2455" s="91" t="s">
        <v>5447</v>
      </c>
    </row>
    <row r="2456" spans="1:4" x14ac:dyDescent="0.25">
      <c r="A2456" s="92">
        <v>18470397</v>
      </c>
      <c r="B2456" s="95" t="s">
        <v>4986</v>
      </c>
      <c r="C2456" s="89" t="s">
        <v>3522</v>
      </c>
      <c r="D2456" s="91" t="s">
        <v>5446</v>
      </c>
    </row>
    <row r="2457" spans="1:4" x14ac:dyDescent="0.25">
      <c r="A2457" s="92">
        <v>18470398</v>
      </c>
      <c r="B2457" s="94" t="s">
        <v>4977</v>
      </c>
      <c r="C2457" s="89" t="s">
        <v>3468</v>
      </c>
      <c r="D2457" s="91" t="s">
        <v>5447</v>
      </c>
    </row>
    <row r="2458" spans="1:4" x14ac:dyDescent="0.25">
      <c r="A2458" s="92">
        <v>18470399</v>
      </c>
      <c r="B2458" s="94" t="s">
        <v>4970</v>
      </c>
      <c r="C2458" s="89" t="s">
        <v>3300</v>
      </c>
      <c r="D2458" s="91" t="s">
        <v>5446</v>
      </c>
    </row>
    <row r="2459" spans="1:4" x14ac:dyDescent="0.25">
      <c r="A2459" s="92">
        <v>18470400</v>
      </c>
      <c r="B2459" s="94" t="s">
        <v>4984</v>
      </c>
      <c r="C2459" s="89" t="s">
        <v>3415</v>
      </c>
      <c r="D2459" s="91" t="s">
        <v>5447</v>
      </c>
    </row>
    <row r="2460" spans="1:4" x14ac:dyDescent="0.25">
      <c r="A2460" s="92">
        <v>18470401</v>
      </c>
      <c r="B2460" s="94" t="s">
        <v>4971</v>
      </c>
      <c r="C2460" s="89" t="s">
        <v>3200</v>
      </c>
      <c r="D2460" s="91" t="s">
        <v>5447</v>
      </c>
    </row>
    <row r="2461" spans="1:4" x14ac:dyDescent="0.25">
      <c r="A2461" s="92">
        <v>18470402</v>
      </c>
      <c r="B2461" s="94" t="s">
        <v>4970</v>
      </c>
      <c r="C2461" s="89" t="s">
        <v>3278</v>
      </c>
      <c r="D2461" s="91" t="s">
        <v>5447</v>
      </c>
    </row>
    <row r="2462" spans="1:4" x14ac:dyDescent="0.25">
      <c r="A2462" s="92">
        <v>18470403</v>
      </c>
      <c r="B2462" s="94" t="s">
        <v>4984</v>
      </c>
      <c r="C2462" s="89" t="s">
        <v>3435</v>
      </c>
      <c r="D2462" s="91" t="s">
        <v>5446</v>
      </c>
    </row>
    <row r="2463" spans="1:4" x14ac:dyDescent="0.25">
      <c r="A2463" s="92">
        <v>18470404</v>
      </c>
      <c r="B2463" s="95" t="s">
        <v>4986</v>
      </c>
      <c r="C2463" s="89" t="s">
        <v>3527</v>
      </c>
      <c r="D2463" s="91" t="s">
        <v>5446</v>
      </c>
    </row>
    <row r="2464" spans="1:4" x14ac:dyDescent="0.25">
      <c r="A2464" s="92">
        <v>18470405</v>
      </c>
      <c r="B2464" s="94" t="s">
        <v>4971</v>
      </c>
      <c r="C2464" s="89" t="s">
        <v>3193</v>
      </c>
      <c r="D2464" s="91" t="s">
        <v>5447</v>
      </c>
    </row>
    <row r="2465" spans="1:4" x14ac:dyDescent="0.25">
      <c r="A2465" s="92">
        <v>18470406</v>
      </c>
      <c r="B2465" s="94" t="s">
        <v>4981</v>
      </c>
      <c r="C2465" s="89" t="s">
        <v>3372</v>
      </c>
      <c r="D2465" s="91" t="s">
        <v>5447</v>
      </c>
    </row>
    <row r="2466" spans="1:4" x14ac:dyDescent="0.25">
      <c r="A2466" s="92">
        <v>18470407</v>
      </c>
      <c r="B2466" s="94" t="s">
        <v>4984</v>
      </c>
      <c r="C2466" s="89" t="s">
        <v>3432</v>
      </c>
      <c r="D2466" s="91" t="s">
        <v>5447</v>
      </c>
    </row>
    <row r="2467" spans="1:4" x14ac:dyDescent="0.25">
      <c r="A2467" s="92">
        <v>18470408</v>
      </c>
      <c r="B2467" s="94" t="s">
        <v>4971</v>
      </c>
      <c r="C2467" s="89" t="s">
        <v>3250</v>
      </c>
      <c r="D2467" s="91" t="s">
        <v>5447</v>
      </c>
    </row>
    <row r="2468" spans="1:4" x14ac:dyDescent="0.25">
      <c r="A2468" s="92">
        <v>18470409</v>
      </c>
      <c r="B2468" s="94" t="s">
        <v>4977</v>
      </c>
      <c r="C2468" s="89" t="s">
        <v>3448</v>
      </c>
      <c r="D2468" s="91" t="s">
        <v>5447</v>
      </c>
    </row>
    <row r="2469" spans="1:4" x14ac:dyDescent="0.25">
      <c r="A2469" s="92">
        <v>18470410</v>
      </c>
      <c r="B2469" s="96" t="s">
        <v>4965</v>
      </c>
      <c r="C2469" s="89" t="s">
        <v>2757</v>
      </c>
      <c r="D2469" s="91" t="s">
        <v>5447</v>
      </c>
    </row>
    <row r="2470" spans="1:4" x14ac:dyDescent="0.25">
      <c r="A2470" s="92">
        <v>18470411</v>
      </c>
      <c r="B2470" s="96" t="s">
        <v>4965</v>
      </c>
      <c r="C2470" s="89" t="s">
        <v>3175</v>
      </c>
      <c r="D2470" s="91" t="s">
        <v>5446</v>
      </c>
    </row>
    <row r="2471" spans="1:4" x14ac:dyDescent="0.25">
      <c r="A2471" s="92">
        <v>18470412</v>
      </c>
      <c r="B2471" s="95" t="s">
        <v>4986</v>
      </c>
      <c r="C2471" s="89" t="s">
        <v>3507</v>
      </c>
      <c r="D2471" s="91" t="s">
        <v>5446</v>
      </c>
    </row>
    <row r="2472" spans="1:4" x14ac:dyDescent="0.25">
      <c r="A2472" s="92">
        <v>18470413</v>
      </c>
      <c r="B2472" s="94" t="s">
        <v>4975</v>
      </c>
      <c r="C2472" s="89" t="s">
        <v>3349</v>
      </c>
      <c r="D2472" s="91" t="s">
        <v>5446</v>
      </c>
    </row>
    <row r="2473" spans="1:4" x14ac:dyDescent="0.25">
      <c r="A2473" s="92">
        <v>18470414</v>
      </c>
      <c r="B2473" s="94" t="s">
        <v>4970</v>
      </c>
      <c r="C2473" s="89" t="s">
        <v>3306</v>
      </c>
      <c r="D2473" s="91" t="s">
        <v>5447</v>
      </c>
    </row>
    <row r="2474" spans="1:4" x14ac:dyDescent="0.25">
      <c r="A2474" s="92">
        <v>18470415</v>
      </c>
      <c r="B2474" s="94" t="s">
        <v>4970</v>
      </c>
      <c r="C2474" s="89" t="s">
        <v>2988</v>
      </c>
      <c r="D2474" s="91" t="s">
        <v>5447</v>
      </c>
    </row>
    <row r="2475" spans="1:4" x14ac:dyDescent="0.25">
      <c r="A2475" s="92">
        <v>18470416</v>
      </c>
      <c r="B2475" s="96" t="s">
        <v>4965</v>
      </c>
      <c r="C2475" s="89" t="s">
        <v>3101</v>
      </c>
      <c r="D2475" s="91" t="s">
        <v>5447</v>
      </c>
    </row>
    <row r="2476" spans="1:4" x14ac:dyDescent="0.25">
      <c r="A2476" s="92">
        <v>18470417</v>
      </c>
      <c r="B2476" s="94" t="s">
        <v>4970</v>
      </c>
      <c r="C2476" s="89" t="s">
        <v>3324</v>
      </c>
      <c r="D2476" s="91" t="s">
        <v>5446</v>
      </c>
    </row>
    <row r="2477" spans="1:4" x14ac:dyDescent="0.25">
      <c r="A2477" s="92">
        <v>18470418</v>
      </c>
      <c r="B2477" s="94" t="s">
        <v>4975</v>
      </c>
      <c r="C2477" s="89" t="s">
        <v>3331</v>
      </c>
      <c r="D2477" s="91" t="s">
        <v>5447</v>
      </c>
    </row>
    <row r="2478" spans="1:4" x14ac:dyDescent="0.25">
      <c r="A2478" s="92">
        <v>18470419</v>
      </c>
      <c r="B2478" s="94" t="s">
        <v>4977</v>
      </c>
      <c r="C2478" s="89" t="s">
        <v>3470</v>
      </c>
      <c r="D2478" s="91" t="s">
        <v>5447</v>
      </c>
    </row>
    <row r="2479" spans="1:4" x14ac:dyDescent="0.25">
      <c r="A2479" s="92">
        <v>18470420</v>
      </c>
      <c r="B2479" s="94" t="s">
        <v>4981</v>
      </c>
      <c r="C2479" s="89" t="s">
        <v>3386</v>
      </c>
      <c r="D2479" s="91" t="s">
        <v>5447</v>
      </c>
    </row>
    <row r="2480" spans="1:4" x14ac:dyDescent="0.25">
      <c r="A2480" s="92">
        <v>18470421</v>
      </c>
      <c r="B2480" s="94" t="s">
        <v>4970</v>
      </c>
      <c r="C2480" s="89" t="s">
        <v>2747</v>
      </c>
      <c r="D2480" s="91" t="s">
        <v>5447</v>
      </c>
    </row>
    <row r="2481" spans="1:4" x14ac:dyDescent="0.25">
      <c r="A2481" s="92">
        <v>18470422</v>
      </c>
      <c r="B2481" s="94" t="s">
        <v>4975</v>
      </c>
      <c r="C2481" s="89" t="s">
        <v>3354</v>
      </c>
      <c r="D2481" s="91" t="s">
        <v>5447</v>
      </c>
    </row>
    <row r="2482" spans="1:4" x14ac:dyDescent="0.25">
      <c r="A2482" s="92">
        <v>18470423</v>
      </c>
      <c r="B2482" s="94" t="s">
        <v>4971</v>
      </c>
      <c r="C2482" s="89" t="s">
        <v>3225</v>
      </c>
      <c r="D2482" s="91" t="s">
        <v>5447</v>
      </c>
    </row>
    <row r="2483" spans="1:4" x14ac:dyDescent="0.25">
      <c r="A2483" s="92">
        <v>18470424</v>
      </c>
      <c r="B2483" s="94" t="s">
        <v>4971</v>
      </c>
      <c r="C2483" s="89" t="s">
        <v>3183</v>
      </c>
      <c r="D2483" s="91" t="s">
        <v>5446</v>
      </c>
    </row>
    <row r="2484" spans="1:4" x14ac:dyDescent="0.25">
      <c r="A2484" s="92">
        <v>18470425</v>
      </c>
      <c r="B2484" s="94" t="s">
        <v>4970</v>
      </c>
      <c r="C2484" s="89" t="s">
        <v>3320</v>
      </c>
      <c r="D2484" s="91" t="s">
        <v>5447</v>
      </c>
    </row>
    <row r="2485" spans="1:4" x14ac:dyDescent="0.25">
      <c r="A2485" s="92">
        <v>18470426</v>
      </c>
      <c r="B2485" s="94" t="s">
        <v>4977</v>
      </c>
      <c r="C2485" s="89" t="s">
        <v>3458</v>
      </c>
      <c r="D2485" s="91" t="s">
        <v>5447</v>
      </c>
    </row>
    <row r="2486" spans="1:4" x14ac:dyDescent="0.25">
      <c r="A2486" s="92">
        <v>18470427</v>
      </c>
      <c r="B2486" s="94" t="s">
        <v>4971</v>
      </c>
      <c r="C2486" s="89" t="s">
        <v>3228</v>
      </c>
      <c r="D2486" s="91" t="s">
        <v>5446</v>
      </c>
    </row>
    <row r="2487" spans="1:4" x14ac:dyDescent="0.25">
      <c r="A2487" s="92">
        <v>18470428</v>
      </c>
      <c r="B2487" s="94" t="s">
        <v>4971</v>
      </c>
      <c r="C2487" s="89" t="s">
        <v>5425</v>
      </c>
      <c r="D2487" s="91" t="s">
        <v>5447</v>
      </c>
    </row>
    <row r="2488" spans="1:4" x14ac:dyDescent="0.25">
      <c r="A2488" s="92">
        <v>18470429</v>
      </c>
      <c r="B2488" s="96" t="s">
        <v>4965</v>
      </c>
      <c r="C2488" s="89" t="s">
        <v>3159</v>
      </c>
      <c r="D2488" s="91" t="s">
        <v>5447</v>
      </c>
    </row>
    <row r="2489" spans="1:4" x14ac:dyDescent="0.25">
      <c r="A2489" s="92">
        <v>18470430</v>
      </c>
      <c r="B2489" s="95" t="s">
        <v>4986</v>
      </c>
      <c r="C2489" s="89" t="s">
        <v>5005</v>
      </c>
      <c r="D2489" s="91" t="s">
        <v>5446</v>
      </c>
    </row>
    <row r="2490" spans="1:4" x14ac:dyDescent="0.25">
      <c r="A2490" s="92">
        <v>18470431</v>
      </c>
      <c r="B2490" s="94" t="s">
        <v>4971</v>
      </c>
      <c r="C2490" s="89" t="s">
        <v>3219</v>
      </c>
      <c r="D2490" s="91" t="s">
        <v>5446</v>
      </c>
    </row>
    <row r="2491" spans="1:4" x14ac:dyDescent="0.25">
      <c r="A2491" s="92">
        <v>18470432</v>
      </c>
      <c r="B2491" s="94" t="s">
        <v>4981</v>
      </c>
      <c r="C2491" s="89" t="s">
        <v>3369</v>
      </c>
      <c r="D2491" s="91" t="s">
        <v>5447</v>
      </c>
    </row>
    <row r="2492" spans="1:4" x14ac:dyDescent="0.25">
      <c r="A2492" s="92">
        <v>18470433</v>
      </c>
      <c r="B2492" s="94" t="s">
        <v>4966</v>
      </c>
      <c r="C2492" s="89" t="s">
        <v>3266</v>
      </c>
      <c r="D2492" s="91" t="s">
        <v>5447</v>
      </c>
    </row>
    <row r="2493" spans="1:4" x14ac:dyDescent="0.25">
      <c r="A2493" s="92">
        <v>18470434</v>
      </c>
      <c r="B2493" s="94" t="s">
        <v>4970</v>
      </c>
      <c r="C2493" s="89" t="s">
        <v>5147</v>
      </c>
      <c r="D2493" s="91" t="s">
        <v>5446</v>
      </c>
    </row>
    <row r="2494" spans="1:4" x14ac:dyDescent="0.25">
      <c r="A2494" s="92">
        <v>18470435</v>
      </c>
      <c r="B2494" s="94" t="s">
        <v>4977</v>
      </c>
      <c r="C2494" s="89" t="s">
        <v>3469</v>
      </c>
      <c r="D2494" s="91" t="s">
        <v>5446</v>
      </c>
    </row>
    <row r="2495" spans="1:4" x14ac:dyDescent="0.25">
      <c r="A2495" s="92">
        <v>18470436</v>
      </c>
      <c r="B2495" s="94" t="s">
        <v>4984</v>
      </c>
      <c r="C2495" s="89" t="s">
        <v>3421</v>
      </c>
      <c r="D2495" s="91" t="s">
        <v>5446</v>
      </c>
    </row>
    <row r="2496" spans="1:4" x14ac:dyDescent="0.25">
      <c r="A2496" s="92">
        <v>18470437</v>
      </c>
      <c r="B2496" s="96" t="s">
        <v>4965</v>
      </c>
      <c r="C2496" s="89" t="s">
        <v>3123</v>
      </c>
      <c r="D2496" s="91" t="s">
        <v>5447</v>
      </c>
    </row>
    <row r="2497" spans="1:4" x14ac:dyDescent="0.25">
      <c r="A2497" s="92">
        <v>18470438</v>
      </c>
      <c r="B2497" s="94" t="s">
        <v>4970</v>
      </c>
      <c r="C2497" s="89" t="s">
        <v>3304</v>
      </c>
      <c r="D2497" s="91" t="s">
        <v>5446</v>
      </c>
    </row>
    <row r="2498" spans="1:4" x14ac:dyDescent="0.25">
      <c r="A2498" s="92">
        <v>18470439</v>
      </c>
      <c r="B2498" s="94" t="s">
        <v>4971</v>
      </c>
      <c r="C2498" s="89" t="s">
        <v>3242</v>
      </c>
      <c r="D2498" s="91" t="s">
        <v>5446</v>
      </c>
    </row>
    <row r="2499" spans="1:4" x14ac:dyDescent="0.25">
      <c r="A2499" s="92">
        <v>18470440</v>
      </c>
      <c r="B2499" s="94" t="s">
        <v>4975</v>
      </c>
      <c r="C2499" s="89" t="s">
        <v>3356</v>
      </c>
      <c r="D2499" s="91" t="s">
        <v>5447</v>
      </c>
    </row>
    <row r="2500" spans="1:4" x14ac:dyDescent="0.25">
      <c r="A2500" s="92">
        <v>18470441</v>
      </c>
      <c r="B2500" s="94" t="s">
        <v>4975</v>
      </c>
      <c r="C2500" s="89" t="s">
        <v>3359</v>
      </c>
      <c r="D2500" s="91" t="s">
        <v>5447</v>
      </c>
    </row>
    <row r="2501" spans="1:4" x14ac:dyDescent="0.25">
      <c r="A2501" s="92">
        <v>18470442</v>
      </c>
      <c r="B2501" s="94" t="s">
        <v>4975</v>
      </c>
      <c r="C2501" s="89" t="s">
        <v>3352</v>
      </c>
      <c r="D2501" s="91" t="s">
        <v>5447</v>
      </c>
    </row>
    <row r="2502" spans="1:4" x14ac:dyDescent="0.25">
      <c r="A2502" s="92">
        <v>18470443</v>
      </c>
      <c r="B2502" s="94" t="s">
        <v>4984</v>
      </c>
      <c r="C2502" s="89" t="s">
        <v>3409</v>
      </c>
      <c r="D2502" s="91" t="s">
        <v>5447</v>
      </c>
    </row>
    <row r="2503" spans="1:4" x14ac:dyDescent="0.25">
      <c r="A2503" s="92">
        <v>18470444</v>
      </c>
      <c r="B2503" s="94" t="s">
        <v>4981</v>
      </c>
      <c r="C2503" s="89" t="s">
        <v>3388</v>
      </c>
      <c r="D2503" s="91" t="s">
        <v>5447</v>
      </c>
    </row>
    <row r="2504" spans="1:4" x14ac:dyDescent="0.25">
      <c r="A2504" s="92">
        <v>18470445</v>
      </c>
      <c r="B2504" s="95" t="s">
        <v>4986</v>
      </c>
      <c r="C2504" s="89" t="s">
        <v>3510</v>
      </c>
      <c r="D2504" s="91" t="s">
        <v>5446</v>
      </c>
    </row>
    <row r="2505" spans="1:4" x14ac:dyDescent="0.25">
      <c r="A2505" s="92">
        <v>18470446</v>
      </c>
      <c r="B2505" s="94" t="s">
        <v>4971</v>
      </c>
      <c r="C2505" s="89" t="s">
        <v>3210</v>
      </c>
      <c r="D2505" s="91" t="s">
        <v>5446</v>
      </c>
    </row>
    <row r="2506" spans="1:4" x14ac:dyDescent="0.25">
      <c r="A2506" s="92">
        <v>18470447</v>
      </c>
      <c r="B2506" s="96" t="s">
        <v>4965</v>
      </c>
      <c r="C2506" s="89" t="s">
        <v>3098</v>
      </c>
      <c r="D2506" s="91" t="s">
        <v>5447</v>
      </c>
    </row>
    <row r="2507" spans="1:4" x14ac:dyDescent="0.25">
      <c r="A2507" s="92">
        <v>18470448</v>
      </c>
      <c r="B2507" s="94" t="s">
        <v>4970</v>
      </c>
      <c r="C2507" s="89" t="s">
        <v>3289</v>
      </c>
      <c r="D2507" s="91" t="s">
        <v>5446</v>
      </c>
    </row>
    <row r="2508" spans="1:4" x14ac:dyDescent="0.25">
      <c r="A2508" s="92">
        <v>18470449</v>
      </c>
      <c r="B2508" s="94" t="s">
        <v>4984</v>
      </c>
      <c r="C2508" s="89" t="s">
        <v>3425</v>
      </c>
      <c r="D2508" s="91" t="s">
        <v>5446</v>
      </c>
    </row>
    <row r="2509" spans="1:4" x14ac:dyDescent="0.25">
      <c r="A2509" s="92">
        <v>18470450</v>
      </c>
      <c r="B2509" s="94" t="s">
        <v>4971</v>
      </c>
      <c r="C2509" s="89" t="s">
        <v>3203</v>
      </c>
      <c r="D2509" s="91" t="s">
        <v>5446</v>
      </c>
    </row>
    <row r="2510" spans="1:4" x14ac:dyDescent="0.25">
      <c r="A2510" s="92">
        <v>18470451</v>
      </c>
      <c r="B2510" s="94" t="s">
        <v>4981</v>
      </c>
      <c r="C2510" s="89" t="s">
        <v>3390</v>
      </c>
      <c r="D2510" s="91" t="s">
        <v>5447</v>
      </c>
    </row>
    <row r="2511" spans="1:4" x14ac:dyDescent="0.25">
      <c r="A2511" s="92">
        <v>18470452</v>
      </c>
      <c r="B2511" s="94" t="s">
        <v>4984</v>
      </c>
      <c r="C2511" s="89" t="s">
        <v>3418</v>
      </c>
      <c r="D2511" s="91" t="s">
        <v>5447</v>
      </c>
    </row>
    <row r="2512" spans="1:4" x14ac:dyDescent="0.25">
      <c r="A2512" s="92">
        <v>18470453</v>
      </c>
      <c r="B2512" s="94" t="s">
        <v>4971</v>
      </c>
      <c r="C2512" s="89" t="s">
        <v>3192</v>
      </c>
      <c r="D2512" s="91" t="s">
        <v>5446</v>
      </c>
    </row>
    <row r="2513" spans="1:4" x14ac:dyDescent="0.25">
      <c r="A2513" s="92">
        <v>18470454</v>
      </c>
      <c r="B2513" s="96" t="s">
        <v>4965</v>
      </c>
      <c r="C2513" s="89" t="s">
        <v>3127</v>
      </c>
      <c r="D2513" s="91" t="s">
        <v>5447</v>
      </c>
    </row>
    <row r="2514" spans="1:4" x14ac:dyDescent="0.25">
      <c r="A2514" s="92">
        <v>18470455</v>
      </c>
      <c r="B2514" s="95" t="s">
        <v>4986</v>
      </c>
      <c r="C2514" s="89" t="s">
        <v>3526</v>
      </c>
      <c r="D2514" s="91" t="s">
        <v>5446</v>
      </c>
    </row>
    <row r="2515" spans="1:4" x14ac:dyDescent="0.25">
      <c r="A2515" s="92">
        <v>18470456</v>
      </c>
      <c r="B2515" s="94" t="s">
        <v>4975</v>
      </c>
      <c r="C2515" s="89" t="s">
        <v>3361</v>
      </c>
      <c r="D2515" s="91" t="s">
        <v>5447</v>
      </c>
    </row>
    <row r="2516" spans="1:4" x14ac:dyDescent="0.25">
      <c r="A2516" s="92">
        <v>18470457</v>
      </c>
      <c r="B2516" s="96" t="s">
        <v>4965</v>
      </c>
      <c r="C2516" s="89" t="s">
        <v>5426</v>
      </c>
      <c r="D2516" s="91" t="s">
        <v>5447</v>
      </c>
    </row>
    <row r="2517" spans="1:4" x14ac:dyDescent="0.25">
      <c r="A2517" s="92">
        <v>18470458</v>
      </c>
      <c r="B2517" s="94" t="s">
        <v>4975</v>
      </c>
      <c r="C2517" s="89" t="s">
        <v>3341</v>
      </c>
      <c r="D2517" s="91" t="s">
        <v>5447</v>
      </c>
    </row>
    <row r="2518" spans="1:4" x14ac:dyDescent="0.25">
      <c r="A2518" s="92">
        <v>18470459</v>
      </c>
      <c r="B2518" s="94" t="s">
        <v>4984</v>
      </c>
      <c r="C2518" s="89" t="s">
        <v>3437</v>
      </c>
      <c r="D2518" s="91" t="s">
        <v>5447</v>
      </c>
    </row>
    <row r="2519" spans="1:4" x14ac:dyDescent="0.25">
      <c r="A2519" s="92">
        <v>18470460</v>
      </c>
      <c r="B2519" s="94" t="s">
        <v>4966</v>
      </c>
      <c r="C2519" s="89" t="s">
        <v>3267</v>
      </c>
      <c r="D2519" s="91" t="s">
        <v>5447</v>
      </c>
    </row>
    <row r="2520" spans="1:4" x14ac:dyDescent="0.25">
      <c r="A2520" s="92">
        <v>18470461</v>
      </c>
      <c r="B2520" s="96" t="s">
        <v>4965</v>
      </c>
      <c r="C2520" s="89" t="s">
        <v>3157</v>
      </c>
      <c r="D2520" s="91" t="s">
        <v>5447</v>
      </c>
    </row>
    <row r="2521" spans="1:4" x14ac:dyDescent="0.25">
      <c r="A2521" s="92">
        <v>18470462</v>
      </c>
      <c r="B2521" s="94" t="s">
        <v>4971</v>
      </c>
      <c r="C2521" t="s">
        <v>2881</v>
      </c>
      <c r="D2521" s="91" t="s">
        <v>5447</v>
      </c>
    </row>
    <row r="2522" spans="1:4" x14ac:dyDescent="0.25">
      <c r="A2522" s="92">
        <v>18470463</v>
      </c>
      <c r="B2522" s="94" t="s">
        <v>4971</v>
      </c>
      <c r="C2522" s="89" t="s">
        <v>2881</v>
      </c>
      <c r="D2522" s="91" t="s">
        <v>5446</v>
      </c>
    </row>
    <row r="2523" spans="1:4" x14ac:dyDescent="0.25">
      <c r="A2523" s="92">
        <v>18470464</v>
      </c>
      <c r="B2523" s="94" t="s">
        <v>4984</v>
      </c>
      <c r="C2523" s="89" t="s">
        <v>3031</v>
      </c>
      <c r="D2523" s="91" t="s">
        <v>5447</v>
      </c>
    </row>
    <row r="2524" spans="1:4" x14ac:dyDescent="0.25">
      <c r="A2524" s="92">
        <v>18470465</v>
      </c>
      <c r="B2524" s="94" t="s">
        <v>4966</v>
      </c>
      <c r="C2524" s="89" t="s">
        <v>3260</v>
      </c>
      <c r="D2524" s="91" t="s">
        <v>5447</v>
      </c>
    </row>
    <row r="2525" spans="1:4" x14ac:dyDescent="0.25">
      <c r="A2525" s="92">
        <v>18470466</v>
      </c>
      <c r="B2525" s="96" t="s">
        <v>4965</v>
      </c>
      <c r="C2525" s="89" t="s">
        <v>3122</v>
      </c>
      <c r="D2525" s="91" t="s">
        <v>5447</v>
      </c>
    </row>
    <row r="2526" spans="1:4" x14ac:dyDescent="0.25">
      <c r="A2526" s="92">
        <v>19470001</v>
      </c>
      <c r="B2526" s="96" t="s">
        <v>4965</v>
      </c>
      <c r="C2526" s="89" t="s">
        <v>3566</v>
      </c>
      <c r="D2526" s="91" t="s">
        <v>5446</v>
      </c>
    </row>
    <row r="2527" spans="1:4" x14ac:dyDescent="0.25">
      <c r="A2527" s="92">
        <v>19470002</v>
      </c>
      <c r="B2527" s="96" t="s">
        <v>4965</v>
      </c>
      <c r="C2527" s="89" t="s">
        <v>3605</v>
      </c>
      <c r="D2527" s="91" t="s">
        <v>5447</v>
      </c>
    </row>
    <row r="2528" spans="1:4" x14ac:dyDescent="0.25">
      <c r="A2528" s="92">
        <v>19470003</v>
      </c>
      <c r="B2528" s="96" t="s">
        <v>4965</v>
      </c>
      <c r="C2528" s="89" t="s">
        <v>3539</v>
      </c>
      <c r="D2528" s="91" t="s">
        <v>5447</v>
      </c>
    </row>
    <row r="2529" spans="1:4" x14ac:dyDescent="0.25">
      <c r="A2529" s="92">
        <v>19470004</v>
      </c>
      <c r="B2529" s="96" t="s">
        <v>4965</v>
      </c>
      <c r="C2529" s="89" t="s">
        <v>3560</v>
      </c>
      <c r="D2529" s="91" t="s">
        <v>5447</v>
      </c>
    </row>
    <row r="2530" spans="1:4" x14ac:dyDescent="0.25">
      <c r="A2530" s="92">
        <v>19470005</v>
      </c>
      <c r="B2530" s="96" t="s">
        <v>4965</v>
      </c>
      <c r="C2530" s="89" t="s">
        <v>3574</v>
      </c>
      <c r="D2530" s="91" t="s">
        <v>5446</v>
      </c>
    </row>
    <row r="2531" spans="1:4" x14ac:dyDescent="0.25">
      <c r="A2531" s="92">
        <v>19470006</v>
      </c>
      <c r="B2531" s="96" t="s">
        <v>4965</v>
      </c>
      <c r="C2531" s="89" t="s">
        <v>3578</v>
      </c>
      <c r="D2531" s="91" t="s">
        <v>5447</v>
      </c>
    </row>
    <row r="2532" spans="1:4" x14ac:dyDescent="0.25">
      <c r="A2532" s="92">
        <v>19470007</v>
      </c>
      <c r="B2532" s="94" t="s">
        <v>4970</v>
      </c>
      <c r="C2532" s="89" t="s">
        <v>3772</v>
      </c>
      <c r="D2532" s="91" t="s">
        <v>5446</v>
      </c>
    </row>
    <row r="2533" spans="1:4" x14ac:dyDescent="0.25">
      <c r="A2533" s="92">
        <v>19470008</v>
      </c>
      <c r="B2533" s="96" t="s">
        <v>4965</v>
      </c>
      <c r="C2533" s="89" t="s">
        <v>3567</v>
      </c>
      <c r="D2533" s="91" t="s">
        <v>5446</v>
      </c>
    </row>
    <row r="2534" spans="1:4" x14ac:dyDescent="0.25">
      <c r="A2534" s="92">
        <v>19470009</v>
      </c>
      <c r="B2534" s="96" t="s">
        <v>4965</v>
      </c>
      <c r="C2534" s="89" t="s">
        <v>3540</v>
      </c>
      <c r="D2534" s="91" t="s">
        <v>5446</v>
      </c>
    </row>
    <row r="2535" spans="1:4" x14ac:dyDescent="0.25">
      <c r="A2535" s="92">
        <v>19470010</v>
      </c>
      <c r="B2535" s="94" t="s">
        <v>4971</v>
      </c>
      <c r="C2535" s="89" t="s">
        <v>3634</v>
      </c>
      <c r="D2535" s="91" t="s">
        <v>5446</v>
      </c>
    </row>
    <row r="2536" spans="1:4" x14ac:dyDescent="0.25">
      <c r="A2536" s="92">
        <v>19470011</v>
      </c>
      <c r="B2536" s="96" t="s">
        <v>4965</v>
      </c>
      <c r="C2536" s="89" t="s">
        <v>3573</v>
      </c>
      <c r="D2536" s="91" t="s">
        <v>5447</v>
      </c>
    </row>
    <row r="2537" spans="1:4" x14ac:dyDescent="0.25">
      <c r="A2537" s="92">
        <v>19470012</v>
      </c>
      <c r="B2537" s="96" t="s">
        <v>4965</v>
      </c>
      <c r="C2537" s="89" t="s">
        <v>3627</v>
      </c>
      <c r="D2537" s="91" t="s">
        <v>5446</v>
      </c>
    </row>
    <row r="2538" spans="1:4" x14ac:dyDescent="0.25">
      <c r="A2538" s="92">
        <v>19470013</v>
      </c>
      <c r="B2538" s="96" t="s">
        <v>4965</v>
      </c>
      <c r="C2538" s="89" t="s">
        <v>3570</v>
      </c>
      <c r="D2538" s="91" t="s">
        <v>5446</v>
      </c>
    </row>
    <row r="2539" spans="1:4" x14ac:dyDescent="0.25">
      <c r="A2539" s="92">
        <v>19470014</v>
      </c>
      <c r="B2539" s="94" t="s">
        <v>4970</v>
      </c>
      <c r="C2539" s="89" t="s">
        <v>5434</v>
      </c>
      <c r="D2539" s="91" t="s">
        <v>5447</v>
      </c>
    </row>
    <row r="2540" spans="1:4" x14ac:dyDescent="0.25">
      <c r="A2540" s="92">
        <v>19470015</v>
      </c>
      <c r="B2540" s="96" t="s">
        <v>4965</v>
      </c>
      <c r="C2540" s="89" t="s">
        <v>3548</v>
      </c>
      <c r="D2540" s="91" t="s">
        <v>5447</v>
      </c>
    </row>
    <row r="2541" spans="1:4" x14ac:dyDescent="0.25">
      <c r="A2541" s="92">
        <v>19470016</v>
      </c>
      <c r="B2541" s="96" t="s">
        <v>4965</v>
      </c>
      <c r="C2541" s="89" t="s">
        <v>3604</v>
      </c>
      <c r="D2541" s="91" t="s">
        <v>5447</v>
      </c>
    </row>
    <row r="2542" spans="1:4" x14ac:dyDescent="0.25">
      <c r="A2542" s="92">
        <v>19470017</v>
      </c>
      <c r="B2542" s="96" t="s">
        <v>4965</v>
      </c>
      <c r="C2542" s="89" t="s">
        <v>3590</v>
      </c>
      <c r="D2542" s="91" t="s">
        <v>5446</v>
      </c>
    </row>
    <row r="2543" spans="1:4" x14ac:dyDescent="0.25">
      <c r="A2543" s="92">
        <v>19470018</v>
      </c>
      <c r="B2543" s="96" t="s">
        <v>4965</v>
      </c>
      <c r="C2543" s="89" t="s">
        <v>3592</v>
      </c>
      <c r="D2543" s="91" t="s">
        <v>5446</v>
      </c>
    </row>
    <row r="2544" spans="1:4" x14ac:dyDescent="0.25">
      <c r="A2544" s="92">
        <v>19470019</v>
      </c>
      <c r="B2544" s="96" t="s">
        <v>4965</v>
      </c>
      <c r="C2544" s="89" t="s">
        <v>3586</v>
      </c>
      <c r="D2544" s="91" t="s">
        <v>5446</v>
      </c>
    </row>
    <row r="2545" spans="1:4" x14ac:dyDescent="0.25">
      <c r="A2545" s="92">
        <v>19470020</v>
      </c>
      <c r="B2545" s="96" t="s">
        <v>4965</v>
      </c>
      <c r="C2545" s="89" t="s">
        <v>3568</v>
      </c>
      <c r="D2545" s="91" t="s">
        <v>5446</v>
      </c>
    </row>
    <row r="2546" spans="1:4" x14ac:dyDescent="0.25">
      <c r="A2546" s="92">
        <v>19470021</v>
      </c>
      <c r="B2546" s="96" t="s">
        <v>4965</v>
      </c>
      <c r="C2546" s="89" t="s">
        <v>3563</v>
      </c>
      <c r="D2546" s="91" t="s">
        <v>5446</v>
      </c>
    </row>
    <row r="2547" spans="1:4" x14ac:dyDescent="0.25">
      <c r="A2547" s="92">
        <v>19470022</v>
      </c>
      <c r="B2547" s="96" t="s">
        <v>4965</v>
      </c>
      <c r="C2547" s="89" t="s">
        <v>3552</v>
      </c>
      <c r="D2547" s="91" t="s">
        <v>5446</v>
      </c>
    </row>
    <row r="2548" spans="1:4" x14ac:dyDescent="0.25">
      <c r="A2548" s="92">
        <v>19470023</v>
      </c>
      <c r="B2548" s="96" t="s">
        <v>4965</v>
      </c>
      <c r="C2548" s="89" t="s">
        <v>3602</v>
      </c>
      <c r="D2548" s="91" t="s">
        <v>5447</v>
      </c>
    </row>
    <row r="2549" spans="1:4" x14ac:dyDescent="0.25">
      <c r="A2549" s="92">
        <v>19470024</v>
      </c>
      <c r="B2549" s="96" t="s">
        <v>4965</v>
      </c>
      <c r="C2549" s="89" t="s">
        <v>3575</v>
      </c>
      <c r="D2549" s="91" t="s">
        <v>5446</v>
      </c>
    </row>
    <row r="2550" spans="1:4" x14ac:dyDescent="0.25">
      <c r="A2550" s="92">
        <v>19470025</v>
      </c>
      <c r="B2550" s="96" t="s">
        <v>4965</v>
      </c>
      <c r="C2550" s="89" t="s">
        <v>3555</v>
      </c>
      <c r="D2550" s="91" t="s">
        <v>5447</v>
      </c>
    </row>
    <row r="2551" spans="1:4" x14ac:dyDescent="0.25">
      <c r="A2551" s="92">
        <v>19470026</v>
      </c>
      <c r="B2551" s="96" t="s">
        <v>4965</v>
      </c>
      <c r="C2551" s="89" t="s">
        <v>3547</v>
      </c>
      <c r="D2551" s="91" t="s">
        <v>5447</v>
      </c>
    </row>
    <row r="2552" spans="1:4" x14ac:dyDescent="0.25">
      <c r="A2552" s="92">
        <v>19470027</v>
      </c>
      <c r="B2552" s="94" t="s">
        <v>4970</v>
      </c>
      <c r="C2552" s="89" t="s">
        <v>3775</v>
      </c>
      <c r="D2552" s="91" t="s">
        <v>5447</v>
      </c>
    </row>
    <row r="2553" spans="1:4" x14ac:dyDescent="0.25">
      <c r="A2553" s="92">
        <v>19470028</v>
      </c>
      <c r="B2553" s="96" t="s">
        <v>4965</v>
      </c>
      <c r="C2553" s="89" t="s">
        <v>3623</v>
      </c>
      <c r="D2553" s="91" t="s">
        <v>5447</v>
      </c>
    </row>
    <row r="2554" spans="1:4" x14ac:dyDescent="0.25">
      <c r="A2554" s="92">
        <v>19470029</v>
      </c>
      <c r="B2554" s="96" t="s">
        <v>4965</v>
      </c>
      <c r="C2554" s="89" t="s">
        <v>3585</v>
      </c>
      <c r="D2554" s="91" t="s">
        <v>5446</v>
      </c>
    </row>
    <row r="2555" spans="1:4" x14ac:dyDescent="0.25">
      <c r="A2555" s="92">
        <v>19470030</v>
      </c>
      <c r="B2555" s="96" t="s">
        <v>4965</v>
      </c>
      <c r="C2555" s="89" t="s">
        <v>3549</v>
      </c>
      <c r="D2555" s="91" t="s">
        <v>5447</v>
      </c>
    </row>
    <row r="2556" spans="1:4" x14ac:dyDescent="0.25">
      <c r="A2556" s="92">
        <v>19470031</v>
      </c>
      <c r="B2556" s="96" t="s">
        <v>4965</v>
      </c>
      <c r="C2556" s="89" t="s">
        <v>3537</v>
      </c>
      <c r="D2556" s="91" t="s">
        <v>5447</v>
      </c>
    </row>
    <row r="2557" spans="1:4" x14ac:dyDescent="0.25">
      <c r="A2557" s="92">
        <v>19470032</v>
      </c>
      <c r="B2557" s="96" t="s">
        <v>4965</v>
      </c>
      <c r="C2557" s="89" t="s">
        <v>3610</v>
      </c>
      <c r="D2557" s="91" t="s">
        <v>5446</v>
      </c>
    </row>
    <row r="2558" spans="1:4" x14ac:dyDescent="0.25">
      <c r="A2558" s="92">
        <v>19470033</v>
      </c>
      <c r="B2558" s="96" t="s">
        <v>4965</v>
      </c>
      <c r="C2558" s="89" t="s">
        <v>3603</v>
      </c>
      <c r="D2558" s="91" t="s">
        <v>5446</v>
      </c>
    </row>
    <row r="2559" spans="1:4" x14ac:dyDescent="0.25">
      <c r="A2559" s="92">
        <v>19470034</v>
      </c>
      <c r="B2559" s="96" t="s">
        <v>4965</v>
      </c>
      <c r="C2559" s="89" t="s">
        <v>3553</v>
      </c>
      <c r="D2559" s="91" t="s">
        <v>5447</v>
      </c>
    </row>
    <row r="2560" spans="1:4" x14ac:dyDescent="0.25">
      <c r="A2560" s="92">
        <v>19470035</v>
      </c>
      <c r="B2560" s="96" t="s">
        <v>4965</v>
      </c>
      <c r="C2560" s="89" t="s">
        <v>3583</v>
      </c>
      <c r="D2560" s="91" t="s">
        <v>5446</v>
      </c>
    </row>
    <row r="2561" spans="1:4" x14ac:dyDescent="0.25">
      <c r="A2561" s="92">
        <v>19470036</v>
      </c>
      <c r="B2561" s="96" t="s">
        <v>4965</v>
      </c>
      <c r="C2561" s="89" t="s">
        <v>3626</v>
      </c>
      <c r="D2561" s="91" t="s">
        <v>5447</v>
      </c>
    </row>
    <row r="2562" spans="1:4" x14ac:dyDescent="0.25">
      <c r="A2562" s="92">
        <v>19470037</v>
      </c>
      <c r="B2562" s="96" t="s">
        <v>4965</v>
      </c>
      <c r="C2562" s="89" t="s">
        <v>3591</v>
      </c>
      <c r="D2562" s="91" t="s">
        <v>5446</v>
      </c>
    </row>
    <row r="2563" spans="1:4" x14ac:dyDescent="0.25">
      <c r="A2563" s="92">
        <v>19470038</v>
      </c>
      <c r="B2563" s="96" t="s">
        <v>4965</v>
      </c>
      <c r="C2563" s="89" t="s">
        <v>5026</v>
      </c>
      <c r="D2563" s="91" t="s">
        <v>5446</v>
      </c>
    </row>
    <row r="2564" spans="1:4" x14ac:dyDescent="0.25">
      <c r="A2564" s="92">
        <v>19470039</v>
      </c>
      <c r="B2564" s="96" t="s">
        <v>4965</v>
      </c>
      <c r="C2564" s="89" t="s">
        <v>3589</v>
      </c>
      <c r="D2564" s="91" t="s">
        <v>5447</v>
      </c>
    </row>
    <row r="2565" spans="1:4" x14ac:dyDescent="0.25">
      <c r="A2565" s="92">
        <v>19470040</v>
      </c>
      <c r="B2565" s="96" t="s">
        <v>4965</v>
      </c>
      <c r="C2565" s="89" t="s">
        <v>3557</v>
      </c>
      <c r="D2565" s="91" t="s">
        <v>5446</v>
      </c>
    </row>
    <row r="2566" spans="1:4" x14ac:dyDescent="0.25">
      <c r="A2566" s="92">
        <v>19470041</v>
      </c>
      <c r="B2566" s="96" t="s">
        <v>4965</v>
      </c>
      <c r="C2566" s="89" t="s">
        <v>3538</v>
      </c>
      <c r="D2566" s="91" t="s">
        <v>5446</v>
      </c>
    </row>
    <row r="2567" spans="1:4" x14ac:dyDescent="0.25">
      <c r="A2567" s="92">
        <v>19470042</v>
      </c>
      <c r="B2567" s="96" t="s">
        <v>4965</v>
      </c>
      <c r="C2567" s="89" t="s">
        <v>3581</v>
      </c>
      <c r="D2567" s="91" t="s">
        <v>5446</v>
      </c>
    </row>
    <row r="2568" spans="1:4" x14ac:dyDescent="0.25">
      <c r="A2568" s="92">
        <v>19470043</v>
      </c>
      <c r="B2568" s="94" t="s">
        <v>4970</v>
      </c>
      <c r="C2568" s="89" t="s">
        <v>3786</v>
      </c>
      <c r="D2568" s="91" t="s">
        <v>5447</v>
      </c>
    </row>
    <row r="2569" spans="1:4" x14ac:dyDescent="0.25">
      <c r="A2569" s="92">
        <v>19470044</v>
      </c>
      <c r="B2569" s="94" t="s">
        <v>4970</v>
      </c>
      <c r="C2569" s="89" t="s">
        <v>3749</v>
      </c>
      <c r="D2569" s="91" t="s">
        <v>5446</v>
      </c>
    </row>
    <row r="2570" spans="1:4" x14ac:dyDescent="0.25">
      <c r="A2570" s="92">
        <v>19470045</v>
      </c>
      <c r="B2570" s="96" t="s">
        <v>4965</v>
      </c>
      <c r="C2570" s="89" t="s">
        <v>3579</v>
      </c>
      <c r="D2570" s="91" t="s">
        <v>5446</v>
      </c>
    </row>
    <row r="2571" spans="1:4" x14ac:dyDescent="0.25">
      <c r="A2571" s="92">
        <v>19470046</v>
      </c>
      <c r="B2571" s="96" t="s">
        <v>4965</v>
      </c>
      <c r="C2571" s="89" t="s">
        <v>3544</v>
      </c>
      <c r="D2571" s="91" t="s">
        <v>5446</v>
      </c>
    </row>
    <row r="2572" spans="1:4" x14ac:dyDescent="0.25">
      <c r="A2572" s="92">
        <v>19470047</v>
      </c>
      <c r="B2572" s="96" t="s">
        <v>4965</v>
      </c>
      <c r="C2572" s="89" t="s">
        <v>3587</v>
      </c>
      <c r="D2572" s="91" t="s">
        <v>5446</v>
      </c>
    </row>
    <row r="2573" spans="1:4" x14ac:dyDescent="0.25">
      <c r="A2573" s="92">
        <v>19470048</v>
      </c>
      <c r="B2573" s="96" t="s">
        <v>4965</v>
      </c>
      <c r="C2573" s="89" t="s">
        <v>3617</v>
      </c>
      <c r="D2573" s="91" t="s">
        <v>5446</v>
      </c>
    </row>
    <row r="2574" spans="1:4" x14ac:dyDescent="0.25">
      <c r="A2574" s="92">
        <v>19470049</v>
      </c>
      <c r="B2574" s="96" t="s">
        <v>4965</v>
      </c>
      <c r="C2574" s="89" t="s">
        <v>3559</v>
      </c>
      <c r="D2574" s="91" t="s">
        <v>5447</v>
      </c>
    </row>
    <row r="2575" spans="1:4" x14ac:dyDescent="0.25">
      <c r="A2575" s="92">
        <v>19470050</v>
      </c>
      <c r="B2575" s="96" t="s">
        <v>4965</v>
      </c>
      <c r="C2575" s="89" t="s">
        <v>3594</v>
      </c>
      <c r="D2575" s="91" t="s">
        <v>5447</v>
      </c>
    </row>
    <row r="2576" spans="1:4" x14ac:dyDescent="0.25">
      <c r="A2576" s="92">
        <v>19470051</v>
      </c>
      <c r="B2576" s="96" t="s">
        <v>4965</v>
      </c>
      <c r="C2576" s="89" t="s">
        <v>3562</v>
      </c>
      <c r="D2576" s="91" t="s">
        <v>5447</v>
      </c>
    </row>
    <row r="2577" spans="1:4" x14ac:dyDescent="0.25">
      <c r="A2577" s="92">
        <v>19470052</v>
      </c>
      <c r="B2577" s="96" t="s">
        <v>4965</v>
      </c>
      <c r="C2577" s="89" t="s">
        <v>3615</v>
      </c>
      <c r="D2577" s="91" t="s">
        <v>5446</v>
      </c>
    </row>
    <row r="2578" spans="1:4" x14ac:dyDescent="0.25">
      <c r="A2578" s="92">
        <v>19470053</v>
      </c>
      <c r="B2578" s="96" t="s">
        <v>4965</v>
      </c>
      <c r="C2578" s="89" t="s">
        <v>3596</v>
      </c>
      <c r="D2578" s="91" t="s">
        <v>5446</v>
      </c>
    </row>
    <row r="2579" spans="1:4" x14ac:dyDescent="0.25">
      <c r="A2579" s="92">
        <v>19470054</v>
      </c>
      <c r="B2579" s="96" t="s">
        <v>4965</v>
      </c>
      <c r="C2579" s="89" t="s">
        <v>3600</v>
      </c>
      <c r="D2579" s="91" t="s">
        <v>5446</v>
      </c>
    </row>
    <row r="2580" spans="1:4" x14ac:dyDescent="0.25">
      <c r="A2580" s="92">
        <v>19470055</v>
      </c>
      <c r="B2580" s="96" t="s">
        <v>4965</v>
      </c>
      <c r="C2580" s="89" t="s">
        <v>3614</v>
      </c>
      <c r="D2580" s="91" t="s">
        <v>5447</v>
      </c>
    </row>
    <row r="2581" spans="1:4" x14ac:dyDescent="0.25">
      <c r="A2581" s="92">
        <v>19470056</v>
      </c>
      <c r="B2581" s="94" t="s">
        <v>4970</v>
      </c>
      <c r="C2581" s="89" t="s">
        <v>3751</v>
      </c>
      <c r="D2581" s="91" t="s">
        <v>5446</v>
      </c>
    </row>
    <row r="2582" spans="1:4" x14ac:dyDescent="0.25">
      <c r="A2582" s="92">
        <v>19470057</v>
      </c>
      <c r="B2582" s="94" t="s">
        <v>4970</v>
      </c>
      <c r="C2582" s="89" t="s">
        <v>3120</v>
      </c>
      <c r="D2582" s="91" t="s">
        <v>5446</v>
      </c>
    </row>
    <row r="2583" spans="1:4" x14ac:dyDescent="0.25">
      <c r="A2583" s="92">
        <v>19470058</v>
      </c>
      <c r="B2583" s="96" t="s">
        <v>4965</v>
      </c>
      <c r="C2583" s="89" t="s">
        <v>3609</v>
      </c>
      <c r="D2583" s="91" t="s">
        <v>5446</v>
      </c>
    </row>
    <row r="2584" spans="1:4" x14ac:dyDescent="0.25">
      <c r="A2584" s="92">
        <v>19470059</v>
      </c>
      <c r="B2584" s="96" t="s">
        <v>4965</v>
      </c>
      <c r="C2584" s="89" t="s">
        <v>3588</v>
      </c>
      <c r="D2584" s="91" t="s">
        <v>5447</v>
      </c>
    </row>
    <row r="2585" spans="1:4" x14ac:dyDescent="0.25">
      <c r="A2585" s="92">
        <v>19470060</v>
      </c>
      <c r="B2585" s="96" t="s">
        <v>4965</v>
      </c>
      <c r="C2585" s="89" t="s">
        <v>3599</v>
      </c>
      <c r="D2585" s="91" t="s">
        <v>5447</v>
      </c>
    </row>
    <row r="2586" spans="1:4" x14ac:dyDescent="0.25">
      <c r="A2586" s="92">
        <v>19470061</v>
      </c>
      <c r="B2586" s="96" t="s">
        <v>4965</v>
      </c>
      <c r="C2586" s="89" t="s">
        <v>3536</v>
      </c>
      <c r="D2586" s="91" t="s">
        <v>5446</v>
      </c>
    </row>
    <row r="2587" spans="1:4" x14ac:dyDescent="0.25">
      <c r="A2587" s="92">
        <v>19470062</v>
      </c>
      <c r="B2587" s="94" t="s">
        <v>4970</v>
      </c>
      <c r="C2587" s="89" t="s">
        <v>3774</v>
      </c>
      <c r="D2587" s="91" t="s">
        <v>5446</v>
      </c>
    </row>
    <row r="2588" spans="1:4" x14ac:dyDescent="0.25">
      <c r="A2588" s="92">
        <v>19470063</v>
      </c>
      <c r="B2588" s="96" t="s">
        <v>4965</v>
      </c>
      <c r="C2588" s="89" t="s">
        <v>3618</v>
      </c>
      <c r="D2588" s="91" t="s">
        <v>5447</v>
      </c>
    </row>
    <row r="2589" spans="1:4" x14ac:dyDescent="0.25">
      <c r="A2589" s="92">
        <v>19470064</v>
      </c>
      <c r="B2589" s="96" t="s">
        <v>4965</v>
      </c>
      <c r="C2589" s="89" t="s">
        <v>3545</v>
      </c>
      <c r="D2589" s="91" t="s">
        <v>5446</v>
      </c>
    </row>
    <row r="2590" spans="1:4" x14ac:dyDescent="0.25">
      <c r="A2590" s="92">
        <v>19470065</v>
      </c>
      <c r="B2590" s="94" t="s">
        <v>4970</v>
      </c>
      <c r="C2590" s="89" t="s">
        <v>2322</v>
      </c>
      <c r="D2590" s="91" t="s">
        <v>5447</v>
      </c>
    </row>
    <row r="2591" spans="1:4" x14ac:dyDescent="0.25">
      <c r="A2591" s="92">
        <v>19470066</v>
      </c>
      <c r="B2591" s="94" t="s">
        <v>4970</v>
      </c>
      <c r="C2591" s="89" t="s">
        <v>3753</v>
      </c>
      <c r="D2591" s="91" t="s">
        <v>5446</v>
      </c>
    </row>
    <row r="2592" spans="1:4" x14ac:dyDescent="0.25">
      <c r="A2592" s="92">
        <v>19470067</v>
      </c>
      <c r="B2592" s="94" t="s">
        <v>4970</v>
      </c>
      <c r="C2592" s="89" t="s">
        <v>3769</v>
      </c>
      <c r="D2592" s="91" t="s">
        <v>5446</v>
      </c>
    </row>
    <row r="2593" spans="1:4" x14ac:dyDescent="0.25">
      <c r="A2593" s="92">
        <v>19470068</v>
      </c>
      <c r="B2593" s="96" t="s">
        <v>4965</v>
      </c>
      <c r="C2593" s="89" t="s">
        <v>3551</v>
      </c>
      <c r="D2593" s="91" t="s">
        <v>5446</v>
      </c>
    </row>
    <row r="2594" spans="1:4" x14ac:dyDescent="0.25">
      <c r="A2594" s="92">
        <v>19470069</v>
      </c>
      <c r="B2594" s="94" t="s">
        <v>4971</v>
      </c>
      <c r="C2594" s="89" t="s">
        <v>3659</v>
      </c>
      <c r="D2594" s="91" t="s">
        <v>5447</v>
      </c>
    </row>
    <row r="2595" spans="1:4" x14ac:dyDescent="0.25">
      <c r="A2595" s="92">
        <v>19470070</v>
      </c>
      <c r="B2595" s="94" t="s">
        <v>4970</v>
      </c>
      <c r="C2595" s="89" t="s">
        <v>3762</v>
      </c>
      <c r="D2595" s="91" t="s">
        <v>5446</v>
      </c>
    </row>
    <row r="2596" spans="1:4" x14ac:dyDescent="0.25">
      <c r="A2596" s="92">
        <v>19470071</v>
      </c>
      <c r="B2596" s="94" t="s">
        <v>4970</v>
      </c>
      <c r="C2596" s="89" t="s">
        <v>3790</v>
      </c>
      <c r="D2596" s="91" t="s">
        <v>5447</v>
      </c>
    </row>
    <row r="2597" spans="1:4" x14ac:dyDescent="0.25">
      <c r="A2597" s="92">
        <v>19470072</v>
      </c>
      <c r="B2597" s="94" t="s">
        <v>4970</v>
      </c>
      <c r="C2597" s="89" t="s">
        <v>3802</v>
      </c>
      <c r="D2597" s="91" t="s">
        <v>5446</v>
      </c>
    </row>
    <row r="2598" spans="1:4" x14ac:dyDescent="0.25">
      <c r="A2598" s="92">
        <v>19470073</v>
      </c>
      <c r="B2598" s="94" t="s">
        <v>4971</v>
      </c>
      <c r="C2598" s="89" t="s">
        <v>3662</v>
      </c>
      <c r="D2598" s="91" t="s">
        <v>5446</v>
      </c>
    </row>
    <row r="2599" spans="1:4" x14ac:dyDescent="0.25">
      <c r="A2599" s="92">
        <v>19470074</v>
      </c>
      <c r="B2599" s="94" t="s">
        <v>4970</v>
      </c>
      <c r="C2599" s="89" t="s">
        <v>3770</v>
      </c>
      <c r="D2599" s="91" t="s">
        <v>5446</v>
      </c>
    </row>
    <row r="2600" spans="1:4" x14ac:dyDescent="0.25">
      <c r="A2600" s="92">
        <v>19470075</v>
      </c>
      <c r="B2600" s="94" t="s">
        <v>4970</v>
      </c>
      <c r="C2600" s="89" t="s">
        <v>3738</v>
      </c>
      <c r="D2600" s="91" t="s">
        <v>5446</v>
      </c>
    </row>
    <row r="2601" spans="1:4" x14ac:dyDescent="0.25">
      <c r="A2601" s="92">
        <v>19470076</v>
      </c>
      <c r="B2601" s="94" t="s">
        <v>4970</v>
      </c>
      <c r="C2601" s="89" t="s">
        <v>3764</v>
      </c>
      <c r="D2601" s="91" t="s">
        <v>5446</v>
      </c>
    </row>
    <row r="2602" spans="1:4" x14ac:dyDescent="0.25">
      <c r="A2602" s="92">
        <v>19470077</v>
      </c>
      <c r="B2602" s="96" t="s">
        <v>4965</v>
      </c>
      <c r="C2602" s="89" t="s">
        <v>3541</v>
      </c>
      <c r="D2602" s="91" t="s">
        <v>5447</v>
      </c>
    </row>
    <row r="2603" spans="1:4" x14ac:dyDescent="0.25">
      <c r="A2603" s="92">
        <v>19470078</v>
      </c>
      <c r="B2603" s="94" t="s">
        <v>4970</v>
      </c>
      <c r="C2603" s="89" t="s">
        <v>3765</v>
      </c>
      <c r="D2603" s="91" t="s">
        <v>5446</v>
      </c>
    </row>
    <row r="2604" spans="1:4" x14ac:dyDescent="0.25">
      <c r="A2604" s="92">
        <v>19470079</v>
      </c>
      <c r="B2604" s="96" t="s">
        <v>4965</v>
      </c>
      <c r="C2604" s="89" t="s">
        <v>3619</v>
      </c>
      <c r="D2604" s="91" t="s">
        <v>5446</v>
      </c>
    </row>
    <row r="2605" spans="1:4" x14ac:dyDescent="0.25">
      <c r="A2605" s="92">
        <v>19470080</v>
      </c>
      <c r="B2605" s="94" t="s">
        <v>4971</v>
      </c>
      <c r="C2605" s="89" t="s">
        <v>3710</v>
      </c>
      <c r="D2605" s="91" t="s">
        <v>5446</v>
      </c>
    </row>
    <row r="2606" spans="1:4" x14ac:dyDescent="0.25">
      <c r="A2606" s="92">
        <v>19470081</v>
      </c>
      <c r="B2606" s="94" t="s">
        <v>4970</v>
      </c>
      <c r="C2606" s="89" t="s">
        <v>3784</v>
      </c>
      <c r="D2606" s="91" t="s">
        <v>5446</v>
      </c>
    </row>
    <row r="2607" spans="1:4" x14ac:dyDescent="0.25">
      <c r="A2607" s="92">
        <v>19470082</v>
      </c>
      <c r="B2607" s="94" t="s">
        <v>4970</v>
      </c>
      <c r="C2607" s="89" t="s">
        <v>3792</v>
      </c>
      <c r="D2607" s="91" t="s">
        <v>5446</v>
      </c>
    </row>
    <row r="2608" spans="1:4" x14ac:dyDescent="0.25">
      <c r="A2608" s="92">
        <v>19470083</v>
      </c>
      <c r="B2608" s="96" t="s">
        <v>4965</v>
      </c>
      <c r="C2608" s="89" t="s">
        <v>3624</v>
      </c>
      <c r="D2608" s="91" t="s">
        <v>5447</v>
      </c>
    </row>
    <row r="2609" spans="1:4" x14ac:dyDescent="0.25">
      <c r="A2609" s="92">
        <v>19470084</v>
      </c>
      <c r="B2609" s="96" t="s">
        <v>4965</v>
      </c>
      <c r="C2609" s="89" t="s">
        <v>3620</v>
      </c>
      <c r="D2609" s="91" t="s">
        <v>5447</v>
      </c>
    </row>
    <row r="2610" spans="1:4" x14ac:dyDescent="0.25">
      <c r="A2610" s="92">
        <v>19470085</v>
      </c>
      <c r="B2610" s="94" t="s">
        <v>4970</v>
      </c>
      <c r="C2610" s="89" t="s">
        <v>3739</v>
      </c>
      <c r="D2610" s="91" t="s">
        <v>5447</v>
      </c>
    </row>
    <row r="2611" spans="1:4" x14ac:dyDescent="0.25">
      <c r="A2611" s="92">
        <v>19470086</v>
      </c>
      <c r="B2611" s="96" t="s">
        <v>4965</v>
      </c>
      <c r="C2611" s="89" t="s">
        <v>3621</v>
      </c>
      <c r="D2611" s="91" t="s">
        <v>5447</v>
      </c>
    </row>
    <row r="2612" spans="1:4" x14ac:dyDescent="0.25">
      <c r="A2612" s="92">
        <v>19470087</v>
      </c>
      <c r="B2612" s="96" t="s">
        <v>4965</v>
      </c>
      <c r="C2612" s="89" t="s">
        <v>3593</v>
      </c>
      <c r="D2612" s="91" t="s">
        <v>5446</v>
      </c>
    </row>
    <row r="2613" spans="1:4" x14ac:dyDescent="0.25">
      <c r="A2613" s="92">
        <v>19470088</v>
      </c>
      <c r="B2613" s="94" t="s">
        <v>4970</v>
      </c>
      <c r="C2613" s="89" t="s">
        <v>3742</v>
      </c>
      <c r="D2613" s="91" t="s">
        <v>5447</v>
      </c>
    </row>
    <row r="2614" spans="1:4" x14ac:dyDescent="0.25">
      <c r="A2614" s="92">
        <v>19470089</v>
      </c>
      <c r="B2614" s="94" t="s">
        <v>4970</v>
      </c>
      <c r="C2614" s="89" t="s">
        <v>3773</v>
      </c>
      <c r="D2614" s="91" t="s">
        <v>5447</v>
      </c>
    </row>
    <row r="2615" spans="1:4" x14ac:dyDescent="0.25">
      <c r="A2615" s="92">
        <v>19470090</v>
      </c>
      <c r="B2615" s="94" t="s">
        <v>4971</v>
      </c>
      <c r="C2615" s="89" t="s">
        <v>3694</v>
      </c>
      <c r="D2615" s="91" t="s">
        <v>5446</v>
      </c>
    </row>
    <row r="2616" spans="1:4" x14ac:dyDescent="0.25">
      <c r="A2616" s="92">
        <v>19470091</v>
      </c>
      <c r="B2616" s="94" t="s">
        <v>4970</v>
      </c>
      <c r="C2616" s="89" t="s">
        <v>3794</v>
      </c>
      <c r="D2616" s="91" t="s">
        <v>5446</v>
      </c>
    </row>
    <row r="2617" spans="1:4" x14ac:dyDescent="0.25">
      <c r="A2617" s="92">
        <v>19470092</v>
      </c>
      <c r="B2617" s="94" t="s">
        <v>4970</v>
      </c>
      <c r="C2617" s="89" t="s">
        <v>3788</v>
      </c>
      <c r="D2617" s="91" t="s">
        <v>5446</v>
      </c>
    </row>
    <row r="2618" spans="1:4" x14ac:dyDescent="0.25">
      <c r="A2618" s="92">
        <v>19470093</v>
      </c>
      <c r="B2618" s="94" t="s">
        <v>4970</v>
      </c>
      <c r="C2618" s="89" t="s">
        <v>3766</v>
      </c>
      <c r="D2618" s="91" t="s">
        <v>5447</v>
      </c>
    </row>
    <row r="2619" spans="1:4" x14ac:dyDescent="0.25">
      <c r="A2619" s="92">
        <v>19470094</v>
      </c>
      <c r="B2619" s="94" t="s">
        <v>4970</v>
      </c>
      <c r="C2619" s="89" t="s">
        <v>3752</v>
      </c>
      <c r="D2619" s="91" t="s">
        <v>5446</v>
      </c>
    </row>
    <row r="2620" spans="1:4" x14ac:dyDescent="0.25">
      <c r="A2620" s="92">
        <v>19470095</v>
      </c>
      <c r="B2620" s="94" t="s">
        <v>4970</v>
      </c>
      <c r="C2620" s="89" t="s">
        <v>3803</v>
      </c>
      <c r="D2620" s="91" t="s">
        <v>5446</v>
      </c>
    </row>
    <row r="2621" spans="1:4" x14ac:dyDescent="0.25">
      <c r="A2621" s="92">
        <v>19470096</v>
      </c>
      <c r="B2621" s="94" t="s">
        <v>4970</v>
      </c>
      <c r="C2621" s="89" t="s">
        <v>3771</v>
      </c>
      <c r="D2621" s="91" t="s">
        <v>5446</v>
      </c>
    </row>
    <row r="2622" spans="1:4" x14ac:dyDescent="0.25">
      <c r="A2622" s="92">
        <v>19470097</v>
      </c>
      <c r="B2622" s="94" t="s">
        <v>4970</v>
      </c>
      <c r="C2622" s="89" t="s">
        <v>3776</v>
      </c>
      <c r="D2622" s="91" t="s">
        <v>5447</v>
      </c>
    </row>
    <row r="2623" spans="1:4" x14ac:dyDescent="0.25">
      <c r="A2623" s="92">
        <v>19470098</v>
      </c>
      <c r="B2623" s="94" t="s">
        <v>4971</v>
      </c>
      <c r="C2623" s="89" t="s">
        <v>3638</v>
      </c>
      <c r="D2623" s="91" t="s">
        <v>5446</v>
      </c>
    </row>
    <row r="2624" spans="1:4" x14ac:dyDescent="0.25">
      <c r="A2624" s="92">
        <v>19470099</v>
      </c>
      <c r="B2624" s="94" t="s">
        <v>4970</v>
      </c>
      <c r="C2624" s="89" t="s">
        <v>3779</v>
      </c>
      <c r="D2624" s="91" t="s">
        <v>5446</v>
      </c>
    </row>
    <row r="2625" spans="1:4" x14ac:dyDescent="0.25">
      <c r="A2625" s="92">
        <v>19470100</v>
      </c>
      <c r="B2625" s="94" t="s">
        <v>4970</v>
      </c>
      <c r="C2625" s="89" t="s">
        <v>3743</v>
      </c>
      <c r="D2625" s="91" t="s">
        <v>5446</v>
      </c>
    </row>
    <row r="2626" spans="1:4" x14ac:dyDescent="0.25">
      <c r="A2626" s="92">
        <v>19470101</v>
      </c>
      <c r="B2626" s="94" t="s">
        <v>4970</v>
      </c>
      <c r="C2626" s="89" t="s">
        <v>3800</v>
      </c>
      <c r="D2626" s="91" t="s">
        <v>5446</v>
      </c>
    </row>
    <row r="2627" spans="1:4" x14ac:dyDescent="0.25">
      <c r="A2627" s="92">
        <v>19470102</v>
      </c>
      <c r="B2627" s="94" t="s">
        <v>4970</v>
      </c>
      <c r="C2627" s="89" t="s">
        <v>3768</v>
      </c>
      <c r="D2627" s="91" t="s">
        <v>5446</v>
      </c>
    </row>
    <row r="2628" spans="1:4" x14ac:dyDescent="0.25">
      <c r="A2628" s="92">
        <v>19470103</v>
      </c>
      <c r="B2628" s="94" t="s">
        <v>4971</v>
      </c>
      <c r="C2628" s="89" t="s">
        <v>3682</v>
      </c>
      <c r="D2628" s="91" t="s">
        <v>5446</v>
      </c>
    </row>
    <row r="2629" spans="1:4" x14ac:dyDescent="0.25">
      <c r="A2629" s="92">
        <v>19470104</v>
      </c>
      <c r="B2629" s="94" t="s">
        <v>4971</v>
      </c>
      <c r="C2629" s="89" t="s">
        <v>3633</v>
      </c>
      <c r="D2629" s="91" t="s">
        <v>5446</v>
      </c>
    </row>
    <row r="2630" spans="1:4" x14ac:dyDescent="0.25">
      <c r="A2630" s="92">
        <v>19470105</v>
      </c>
      <c r="B2630" s="94" t="s">
        <v>4970</v>
      </c>
      <c r="C2630" s="89" t="s">
        <v>3763</v>
      </c>
      <c r="D2630" s="91" t="s">
        <v>5446</v>
      </c>
    </row>
    <row r="2631" spans="1:4" x14ac:dyDescent="0.25">
      <c r="A2631" s="92">
        <v>19470106</v>
      </c>
      <c r="B2631" s="94" t="s">
        <v>4971</v>
      </c>
      <c r="C2631" s="89" t="s">
        <v>3642</v>
      </c>
      <c r="D2631" s="91" t="s">
        <v>5446</v>
      </c>
    </row>
    <row r="2632" spans="1:4" x14ac:dyDescent="0.25">
      <c r="A2632" s="92">
        <v>19470107</v>
      </c>
      <c r="B2632" s="94" t="s">
        <v>4971</v>
      </c>
      <c r="C2632" s="89" t="s">
        <v>3666</v>
      </c>
      <c r="D2632" s="91" t="s">
        <v>5446</v>
      </c>
    </row>
    <row r="2633" spans="1:4" x14ac:dyDescent="0.25">
      <c r="A2633" s="92">
        <v>19470108</v>
      </c>
      <c r="B2633" s="94" t="s">
        <v>4971</v>
      </c>
      <c r="C2633" s="89" t="s">
        <v>3685</v>
      </c>
      <c r="D2633" s="91" t="s">
        <v>5446</v>
      </c>
    </row>
    <row r="2634" spans="1:4" x14ac:dyDescent="0.25">
      <c r="A2634" s="92">
        <v>19470109</v>
      </c>
      <c r="B2634" s="94" t="s">
        <v>4971</v>
      </c>
      <c r="C2634" s="89" t="s">
        <v>3686</v>
      </c>
      <c r="D2634" s="91" t="s">
        <v>5446</v>
      </c>
    </row>
    <row r="2635" spans="1:4" x14ac:dyDescent="0.25">
      <c r="A2635" s="92">
        <v>19470110</v>
      </c>
      <c r="B2635" s="94" t="s">
        <v>4971</v>
      </c>
      <c r="C2635" s="89" t="s">
        <v>3681</v>
      </c>
      <c r="D2635" s="91" t="s">
        <v>5447</v>
      </c>
    </row>
    <row r="2636" spans="1:4" x14ac:dyDescent="0.25">
      <c r="A2636" s="92">
        <v>19470111</v>
      </c>
      <c r="B2636" s="94" t="s">
        <v>4971</v>
      </c>
      <c r="C2636" s="89" t="s">
        <v>3653</v>
      </c>
      <c r="D2636" s="91" t="s">
        <v>5447</v>
      </c>
    </row>
    <row r="2637" spans="1:4" x14ac:dyDescent="0.25">
      <c r="A2637" s="92">
        <v>19470112</v>
      </c>
      <c r="B2637" s="94" t="s">
        <v>4970</v>
      </c>
      <c r="C2637" s="89" t="s">
        <v>3767</v>
      </c>
      <c r="D2637" s="91" t="s">
        <v>5447</v>
      </c>
    </row>
    <row r="2638" spans="1:4" x14ac:dyDescent="0.25">
      <c r="A2638" s="92">
        <v>19470113</v>
      </c>
      <c r="B2638" s="94" t="s">
        <v>4971</v>
      </c>
      <c r="C2638" s="89" t="s">
        <v>3678</v>
      </c>
      <c r="D2638" s="91" t="s">
        <v>5447</v>
      </c>
    </row>
    <row r="2639" spans="1:4" x14ac:dyDescent="0.25">
      <c r="A2639" s="92">
        <v>19470114</v>
      </c>
      <c r="B2639" s="94" t="s">
        <v>4971</v>
      </c>
      <c r="C2639" s="89" t="s">
        <v>3647</v>
      </c>
      <c r="D2639" s="91" t="s">
        <v>5446</v>
      </c>
    </row>
    <row r="2640" spans="1:4" x14ac:dyDescent="0.25">
      <c r="A2640" s="92">
        <v>19470115</v>
      </c>
      <c r="B2640" s="94" t="s">
        <v>4975</v>
      </c>
      <c r="C2640" s="89" t="s">
        <v>3812</v>
      </c>
      <c r="D2640" s="91" t="s">
        <v>5447</v>
      </c>
    </row>
    <row r="2641" spans="1:4" x14ac:dyDescent="0.25">
      <c r="A2641" s="92">
        <v>19470116</v>
      </c>
      <c r="B2641" s="94" t="s">
        <v>4971</v>
      </c>
      <c r="C2641" s="89" t="s">
        <v>3702</v>
      </c>
      <c r="D2641" s="91" t="s">
        <v>5447</v>
      </c>
    </row>
    <row r="2642" spans="1:4" x14ac:dyDescent="0.25">
      <c r="A2642" s="92">
        <v>19470117</v>
      </c>
      <c r="B2642" s="94" t="s">
        <v>4971</v>
      </c>
      <c r="C2642" s="89" t="s">
        <v>3690</v>
      </c>
      <c r="D2642" s="91" t="s">
        <v>5446</v>
      </c>
    </row>
    <row r="2643" spans="1:4" x14ac:dyDescent="0.25">
      <c r="A2643" s="92">
        <v>19470118</v>
      </c>
      <c r="B2643" s="94" t="s">
        <v>4971</v>
      </c>
      <c r="C2643" s="89" t="s">
        <v>3689</v>
      </c>
      <c r="D2643" s="91" t="s">
        <v>5446</v>
      </c>
    </row>
    <row r="2644" spans="1:4" x14ac:dyDescent="0.25">
      <c r="A2644" s="92">
        <v>19470119</v>
      </c>
      <c r="B2644" s="94" t="s">
        <v>4971</v>
      </c>
      <c r="C2644" s="89" t="s">
        <v>3655</v>
      </c>
      <c r="D2644" s="91" t="s">
        <v>5447</v>
      </c>
    </row>
    <row r="2645" spans="1:4" x14ac:dyDescent="0.25">
      <c r="A2645" s="92">
        <v>19470120</v>
      </c>
      <c r="B2645" s="94" t="s">
        <v>4971</v>
      </c>
      <c r="C2645" s="89" t="s">
        <v>3699</v>
      </c>
      <c r="D2645" s="91" t="s">
        <v>5446</v>
      </c>
    </row>
    <row r="2646" spans="1:4" x14ac:dyDescent="0.25">
      <c r="A2646" s="92">
        <v>19470121</v>
      </c>
      <c r="B2646" s="94" t="s">
        <v>4971</v>
      </c>
      <c r="C2646" s="89" t="s">
        <v>3711</v>
      </c>
      <c r="D2646" s="91" t="s">
        <v>5447</v>
      </c>
    </row>
    <row r="2647" spans="1:4" x14ac:dyDescent="0.25">
      <c r="A2647" s="92">
        <v>19470122</v>
      </c>
      <c r="B2647" s="96" t="s">
        <v>4965</v>
      </c>
      <c r="C2647" s="89" t="s">
        <v>3564</v>
      </c>
      <c r="D2647" s="91" t="s">
        <v>5447</v>
      </c>
    </row>
    <row r="2648" spans="1:4" x14ac:dyDescent="0.25">
      <c r="A2648" s="92">
        <v>19470123</v>
      </c>
      <c r="B2648" s="94" t="s">
        <v>4971</v>
      </c>
      <c r="C2648" s="89" t="s">
        <v>3636</v>
      </c>
      <c r="D2648" s="91" t="s">
        <v>5446</v>
      </c>
    </row>
    <row r="2649" spans="1:4" x14ac:dyDescent="0.25">
      <c r="A2649" s="92">
        <v>19470124</v>
      </c>
      <c r="B2649" s="94" t="s">
        <v>4971</v>
      </c>
      <c r="C2649" s="89" t="s">
        <v>3648</v>
      </c>
      <c r="D2649" s="91" t="s">
        <v>5446</v>
      </c>
    </row>
    <row r="2650" spans="1:4" x14ac:dyDescent="0.25">
      <c r="A2650" s="92">
        <v>19470125</v>
      </c>
      <c r="B2650" s="96" t="s">
        <v>4965</v>
      </c>
      <c r="C2650" s="89" t="s">
        <v>3561</v>
      </c>
      <c r="D2650" s="91" t="s">
        <v>5446</v>
      </c>
    </row>
    <row r="2651" spans="1:4" x14ac:dyDescent="0.25">
      <c r="A2651" s="92">
        <v>19470126</v>
      </c>
      <c r="B2651" s="94" t="s">
        <v>4975</v>
      </c>
      <c r="C2651" s="89" t="s">
        <v>3822</v>
      </c>
      <c r="D2651" s="91" t="s">
        <v>5446</v>
      </c>
    </row>
    <row r="2652" spans="1:4" x14ac:dyDescent="0.25">
      <c r="A2652" s="92">
        <v>19470127</v>
      </c>
      <c r="B2652" s="94" t="s">
        <v>4975</v>
      </c>
      <c r="C2652" s="89" t="s">
        <v>3825</v>
      </c>
      <c r="D2652" s="91" t="s">
        <v>5446</v>
      </c>
    </row>
    <row r="2653" spans="1:4" x14ac:dyDescent="0.25">
      <c r="A2653" s="92">
        <v>19470128</v>
      </c>
      <c r="B2653" s="94" t="s">
        <v>4971</v>
      </c>
      <c r="C2653" s="89" t="s">
        <v>3667</v>
      </c>
      <c r="D2653" s="91" t="s">
        <v>5446</v>
      </c>
    </row>
    <row r="2654" spans="1:4" x14ac:dyDescent="0.25">
      <c r="A2654" s="92">
        <v>19470129</v>
      </c>
      <c r="B2654" s="94" t="s">
        <v>4971</v>
      </c>
      <c r="C2654" s="89" t="s">
        <v>3673</v>
      </c>
      <c r="D2654" s="91" t="s">
        <v>5446</v>
      </c>
    </row>
    <row r="2655" spans="1:4" x14ac:dyDescent="0.25">
      <c r="A2655" s="92">
        <v>19470130</v>
      </c>
      <c r="B2655" s="94" t="s">
        <v>4975</v>
      </c>
      <c r="C2655" s="89" t="s">
        <v>3832</v>
      </c>
      <c r="D2655" s="91" t="s">
        <v>5446</v>
      </c>
    </row>
    <row r="2656" spans="1:4" x14ac:dyDescent="0.25">
      <c r="A2656" s="92">
        <v>19470131</v>
      </c>
      <c r="B2656" s="94" t="s">
        <v>4975</v>
      </c>
      <c r="C2656" s="89" t="s">
        <v>3827</v>
      </c>
      <c r="D2656" s="91" t="s">
        <v>5446</v>
      </c>
    </row>
    <row r="2657" spans="1:4" x14ac:dyDescent="0.25">
      <c r="A2657" s="92">
        <v>19470132</v>
      </c>
      <c r="B2657" s="94" t="s">
        <v>4970</v>
      </c>
      <c r="C2657" s="89" t="s">
        <v>3131</v>
      </c>
      <c r="D2657" s="91" t="s">
        <v>5446</v>
      </c>
    </row>
    <row r="2658" spans="1:4" x14ac:dyDescent="0.25">
      <c r="A2658" s="92">
        <v>19470133</v>
      </c>
      <c r="B2658" s="94" t="s">
        <v>4975</v>
      </c>
      <c r="C2658" s="89" t="s">
        <v>3809</v>
      </c>
      <c r="D2658" s="91" t="s">
        <v>5446</v>
      </c>
    </row>
    <row r="2659" spans="1:4" x14ac:dyDescent="0.25">
      <c r="A2659" s="92">
        <v>19470134</v>
      </c>
      <c r="B2659" s="94" t="s">
        <v>4971</v>
      </c>
      <c r="C2659" s="89" t="s">
        <v>3693</v>
      </c>
      <c r="D2659" s="91" t="s">
        <v>5447</v>
      </c>
    </row>
    <row r="2660" spans="1:4" x14ac:dyDescent="0.25">
      <c r="A2660" s="92">
        <v>19470135</v>
      </c>
      <c r="B2660" s="94" t="s">
        <v>4971</v>
      </c>
      <c r="C2660" s="89" t="s">
        <v>3637</v>
      </c>
      <c r="D2660" s="91" t="s">
        <v>5447</v>
      </c>
    </row>
    <row r="2661" spans="1:4" x14ac:dyDescent="0.25">
      <c r="A2661" s="92">
        <v>19470136</v>
      </c>
      <c r="B2661" s="94" t="s">
        <v>4970</v>
      </c>
      <c r="C2661" s="89" t="s">
        <v>3760</v>
      </c>
      <c r="D2661" s="91" t="s">
        <v>5446</v>
      </c>
    </row>
    <row r="2662" spans="1:4" x14ac:dyDescent="0.25">
      <c r="A2662" s="92">
        <v>19470137</v>
      </c>
      <c r="B2662" s="94" t="s">
        <v>4981</v>
      </c>
      <c r="C2662" s="89" t="s">
        <v>3858</v>
      </c>
      <c r="D2662" s="91" t="s">
        <v>5447</v>
      </c>
    </row>
    <row r="2663" spans="1:4" x14ac:dyDescent="0.25">
      <c r="A2663" s="92">
        <v>19470138</v>
      </c>
      <c r="B2663" s="94" t="s">
        <v>4981</v>
      </c>
      <c r="C2663" s="89" t="s">
        <v>3846</v>
      </c>
      <c r="D2663" s="91" t="s">
        <v>5447</v>
      </c>
    </row>
    <row r="2664" spans="1:4" x14ac:dyDescent="0.25">
      <c r="A2664" s="92">
        <v>19470139</v>
      </c>
      <c r="B2664" s="94" t="s">
        <v>4981</v>
      </c>
      <c r="C2664" s="89" t="s">
        <v>3873</v>
      </c>
      <c r="D2664" s="91" t="s">
        <v>5447</v>
      </c>
    </row>
    <row r="2665" spans="1:4" x14ac:dyDescent="0.25">
      <c r="A2665" s="92">
        <v>19470140</v>
      </c>
      <c r="B2665" s="94" t="s">
        <v>4970</v>
      </c>
      <c r="C2665" s="89" t="s">
        <v>3755</v>
      </c>
      <c r="D2665" s="91" t="s">
        <v>5447</v>
      </c>
    </row>
    <row r="2666" spans="1:4" x14ac:dyDescent="0.25">
      <c r="A2666" s="92">
        <v>19470141</v>
      </c>
      <c r="B2666" s="94" t="s">
        <v>4981</v>
      </c>
      <c r="C2666" s="89" t="s">
        <v>3850</v>
      </c>
      <c r="D2666" s="91" t="s">
        <v>5446</v>
      </c>
    </row>
    <row r="2667" spans="1:4" x14ac:dyDescent="0.25">
      <c r="A2667" s="92">
        <v>19470142</v>
      </c>
      <c r="B2667" s="94" t="s">
        <v>4966</v>
      </c>
      <c r="C2667" s="89" t="s">
        <v>3727</v>
      </c>
      <c r="D2667" s="91" t="s">
        <v>5447</v>
      </c>
    </row>
    <row r="2668" spans="1:4" x14ac:dyDescent="0.25">
      <c r="A2668" s="92">
        <v>19470143</v>
      </c>
      <c r="B2668" s="94" t="s">
        <v>4977</v>
      </c>
      <c r="C2668" s="89" t="s">
        <v>3943</v>
      </c>
      <c r="D2668" s="91" t="s">
        <v>5447</v>
      </c>
    </row>
    <row r="2669" spans="1:4" x14ac:dyDescent="0.25">
      <c r="A2669" s="92">
        <v>19470144</v>
      </c>
      <c r="B2669" s="94" t="s">
        <v>4981</v>
      </c>
      <c r="C2669" s="89" t="s">
        <v>3876</v>
      </c>
      <c r="D2669" s="91" t="s">
        <v>5446</v>
      </c>
    </row>
    <row r="2670" spans="1:4" x14ac:dyDescent="0.25">
      <c r="A2670" s="92">
        <v>19470145</v>
      </c>
      <c r="B2670" s="94" t="s">
        <v>4981</v>
      </c>
      <c r="C2670" s="89" t="s">
        <v>3866</v>
      </c>
      <c r="D2670" s="91" t="s">
        <v>5447</v>
      </c>
    </row>
    <row r="2671" spans="1:4" x14ac:dyDescent="0.25">
      <c r="A2671" s="92">
        <v>19470146</v>
      </c>
      <c r="B2671" s="94" t="s">
        <v>4970</v>
      </c>
      <c r="C2671" s="89" t="s">
        <v>3797</v>
      </c>
      <c r="D2671" s="91" t="s">
        <v>5447</v>
      </c>
    </row>
    <row r="2672" spans="1:4" x14ac:dyDescent="0.25">
      <c r="A2672" s="92">
        <v>19470147</v>
      </c>
      <c r="B2672" s="94" t="s">
        <v>4981</v>
      </c>
      <c r="C2672" s="89" t="s">
        <v>3853</v>
      </c>
      <c r="D2672" s="91" t="s">
        <v>5446</v>
      </c>
    </row>
    <row r="2673" spans="1:4" x14ac:dyDescent="0.25">
      <c r="A2673" s="92">
        <v>19470148</v>
      </c>
      <c r="B2673" s="94" t="s">
        <v>4981</v>
      </c>
      <c r="C2673" s="89" t="s">
        <v>3859</v>
      </c>
      <c r="D2673" s="91" t="s">
        <v>5446</v>
      </c>
    </row>
    <row r="2674" spans="1:4" x14ac:dyDescent="0.25">
      <c r="A2674" s="92">
        <v>19470149</v>
      </c>
      <c r="B2674" s="94" t="s">
        <v>4981</v>
      </c>
      <c r="C2674" s="89" t="s">
        <v>3869</v>
      </c>
      <c r="D2674" s="91" t="s">
        <v>5446</v>
      </c>
    </row>
    <row r="2675" spans="1:4" x14ac:dyDescent="0.25">
      <c r="A2675" s="92">
        <v>19470150</v>
      </c>
      <c r="B2675" s="94" t="s">
        <v>4981</v>
      </c>
      <c r="C2675" s="89" t="s">
        <v>3845</v>
      </c>
      <c r="D2675" s="91" t="s">
        <v>5447</v>
      </c>
    </row>
    <row r="2676" spans="1:4" x14ac:dyDescent="0.25">
      <c r="A2676" s="92">
        <v>19470151</v>
      </c>
      <c r="B2676" s="94" t="s">
        <v>4981</v>
      </c>
      <c r="C2676" s="89" t="s">
        <v>3842</v>
      </c>
      <c r="D2676" s="91" t="s">
        <v>5446</v>
      </c>
    </row>
    <row r="2677" spans="1:4" x14ac:dyDescent="0.25">
      <c r="A2677" s="92">
        <v>19470152</v>
      </c>
      <c r="B2677" s="94" t="s">
        <v>4981</v>
      </c>
      <c r="C2677" s="89" t="s">
        <v>3861</v>
      </c>
      <c r="D2677" s="91" t="s">
        <v>5446</v>
      </c>
    </row>
    <row r="2678" spans="1:4" x14ac:dyDescent="0.25">
      <c r="A2678" s="92">
        <v>19470153</v>
      </c>
      <c r="B2678" s="94" t="s">
        <v>4981</v>
      </c>
      <c r="C2678" s="89" t="s">
        <v>3854</v>
      </c>
      <c r="D2678" s="91" t="s">
        <v>5446</v>
      </c>
    </row>
    <row r="2679" spans="1:4" x14ac:dyDescent="0.25">
      <c r="A2679" s="92">
        <v>19470154</v>
      </c>
      <c r="B2679" s="94" t="s">
        <v>4981</v>
      </c>
      <c r="C2679" s="89" t="s">
        <v>3857</v>
      </c>
      <c r="D2679" s="91" t="s">
        <v>5447</v>
      </c>
    </row>
    <row r="2680" spans="1:4" x14ac:dyDescent="0.25">
      <c r="A2680" s="92">
        <v>19470155</v>
      </c>
      <c r="B2680" s="94" t="s">
        <v>4981</v>
      </c>
      <c r="C2680" s="89" t="s">
        <v>3872</v>
      </c>
      <c r="D2680" s="91" t="s">
        <v>5446</v>
      </c>
    </row>
    <row r="2681" spans="1:4" x14ac:dyDescent="0.25">
      <c r="A2681" s="92">
        <v>19470156</v>
      </c>
      <c r="B2681" s="94" t="s">
        <v>4984</v>
      </c>
      <c r="C2681" s="89" t="s">
        <v>3901</v>
      </c>
      <c r="D2681" s="91" t="s">
        <v>5446</v>
      </c>
    </row>
    <row r="2682" spans="1:4" x14ac:dyDescent="0.25">
      <c r="A2682" s="92">
        <v>19470157</v>
      </c>
      <c r="B2682" s="94" t="s">
        <v>4984</v>
      </c>
      <c r="C2682" s="89" t="s">
        <v>3906</v>
      </c>
      <c r="D2682" s="91" t="s">
        <v>5446</v>
      </c>
    </row>
    <row r="2683" spans="1:4" x14ac:dyDescent="0.25">
      <c r="A2683" s="92">
        <v>19470158</v>
      </c>
      <c r="B2683" s="94" t="s">
        <v>4981</v>
      </c>
      <c r="C2683" s="89" t="s">
        <v>3864</v>
      </c>
      <c r="D2683" s="91" t="s">
        <v>5446</v>
      </c>
    </row>
    <row r="2684" spans="1:4" x14ac:dyDescent="0.25">
      <c r="A2684" s="92">
        <v>19470159</v>
      </c>
      <c r="B2684" s="94" t="s">
        <v>4981</v>
      </c>
      <c r="C2684" s="89" t="s">
        <v>3871</v>
      </c>
      <c r="D2684" s="91" t="s">
        <v>5446</v>
      </c>
    </row>
    <row r="2685" spans="1:4" x14ac:dyDescent="0.25">
      <c r="A2685" s="92">
        <v>19470160</v>
      </c>
      <c r="B2685" s="94" t="s">
        <v>4984</v>
      </c>
      <c r="C2685" s="89" t="s">
        <v>3893</v>
      </c>
      <c r="D2685" s="91" t="s">
        <v>5447</v>
      </c>
    </row>
    <row r="2686" spans="1:4" x14ac:dyDescent="0.25">
      <c r="A2686" s="92">
        <v>19470161</v>
      </c>
      <c r="B2686" s="94" t="s">
        <v>4984</v>
      </c>
      <c r="C2686" s="89" t="s">
        <v>3916</v>
      </c>
      <c r="D2686" s="91" t="s">
        <v>5446</v>
      </c>
    </row>
    <row r="2687" spans="1:4" x14ac:dyDescent="0.25">
      <c r="A2687" s="92">
        <v>19470162</v>
      </c>
      <c r="B2687" s="94" t="s">
        <v>4981</v>
      </c>
      <c r="C2687" s="89" t="s">
        <v>3847</v>
      </c>
      <c r="D2687" s="91" t="s">
        <v>5446</v>
      </c>
    </row>
    <row r="2688" spans="1:4" x14ac:dyDescent="0.25">
      <c r="A2688" s="92">
        <v>19470163</v>
      </c>
      <c r="B2688" s="94" t="s">
        <v>4966</v>
      </c>
      <c r="C2688" s="89" t="s">
        <v>3724</v>
      </c>
      <c r="D2688" s="91" t="s">
        <v>5446</v>
      </c>
    </row>
    <row r="2689" spans="1:4" x14ac:dyDescent="0.25">
      <c r="A2689" s="92">
        <v>19470164</v>
      </c>
      <c r="B2689" s="94" t="s">
        <v>4984</v>
      </c>
      <c r="C2689" s="89" t="s">
        <v>3915</v>
      </c>
      <c r="D2689" s="91" t="s">
        <v>5446</v>
      </c>
    </row>
    <row r="2690" spans="1:4" x14ac:dyDescent="0.25">
      <c r="A2690" s="92">
        <v>19470165</v>
      </c>
      <c r="B2690" s="94" t="s">
        <v>4981</v>
      </c>
      <c r="C2690" s="89" t="s">
        <v>3874</v>
      </c>
      <c r="D2690" s="91" t="s">
        <v>5446</v>
      </c>
    </row>
    <row r="2691" spans="1:4" x14ac:dyDescent="0.25">
      <c r="A2691" s="92">
        <v>19470166</v>
      </c>
      <c r="B2691" s="94" t="s">
        <v>4984</v>
      </c>
      <c r="C2691" s="89" t="s">
        <v>3883</v>
      </c>
      <c r="D2691" s="91" t="s">
        <v>5446</v>
      </c>
    </row>
    <row r="2692" spans="1:4" x14ac:dyDescent="0.25">
      <c r="A2692" s="92">
        <v>19470167</v>
      </c>
      <c r="B2692" s="94" t="s">
        <v>4984</v>
      </c>
      <c r="C2692" s="89" t="s">
        <v>3894</v>
      </c>
      <c r="D2692" s="91" t="s">
        <v>5447</v>
      </c>
    </row>
    <row r="2693" spans="1:4" x14ac:dyDescent="0.25">
      <c r="A2693" s="92">
        <v>19470168</v>
      </c>
      <c r="B2693" s="94" t="s">
        <v>4984</v>
      </c>
      <c r="C2693" s="89" t="s">
        <v>3890</v>
      </c>
      <c r="D2693" s="91" t="s">
        <v>5446</v>
      </c>
    </row>
    <row r="2694" spans="1:4" x14ac:dyDescent="0.25">
      <c r="A2694" s="92">
        <v>19470169</v>
      </c>
      <c r="B2694" s="94" t="s">
        <v>4984</v>
      </c>
      <c r="C2694" s="89" t="s">
        <v>3917</v>
      </c>
      <c r="D2694" s="91" t="s">
        <v>5447</v>
      </c>
    </row>
    <row r="2695" spans="1:4" x14ac:dyDescent="0.25">
      <c r="A2695" s="92">
        <v>19470170</v>
      </c>
      <c r="B2695" s="94" t="s">
        <v>4984</v>
      </c>
      <c r="C2695" s="89" t="s">
        <v>3909</v>
      </c>
      <c r="D2695" s="91" t="s">
        <v>5447</v>
      </c>
    </row>
    <row r="2696" spans="1:4" x14ac:dyDescent="0.25">
      <c r="A2696" s="92">
        <v>19470171</v>
      </c>
      <c r="B2696" s="95" t="s">
        <v>4986</v>
      </c>
      <c r="C2696" s="89" t="s">
        <v>5216</v>
      </c>
      <c r="D2696" s="91" t="s">
        <v>5446</v>
      </c>
    </row>
    <row r="2697" spans="1:4" x14ac:dyDescent="0.25">
      <c r="A2697" s="92">
        <v>19470172</v>
      </c>
      <c r="B2697" s="94" t="s">
        <v>4984</v>
      </c>
      <c r="C2697" s="89" t="s">
        <v>3896</v>
      </c>
      <c r="D2697" s="91" t="s">
        <v>5446</v>
      </c>
    </row>
    <row r="2698" spans="1:4" x14ac:dyDescent="0.25">
      <c r="A2698" s="92">
        <v>19470173</v>
      </c>
      <c r="B2698" s="94" t="s">
        <v>4977</v>
      </c>
      <c r="C2698" s="89" t="s">
        <v>3930</v>
      </c>
      <c r="D2698" s="91" t="s">
        <v>5447</v>
      </c>
    </row>
    <row r="2699" spans="1:4" x14ac:dyDescent="0.25">
      <c r="A2699" s="92">
        <v>19470174</v>
      </c>
      <c r="B2699" s="95" t="s">
        <v>4986</v>
      </c>
      <c r="C2699" s="89" t="s">
        <v>4674</v>
      </c>
      <c r="D2699" s="91" t="s">
        <v>5446</v>
      </c>
    </row>
    <row r="2700" spans="1:4" x14ac:dyDescent="0.25">
      <c r="A2700" s="92">
        <v>19470175</v>
      </c>
      <c r="B2700" s="94" t="s">
        <v>4971</v>
      </c>
      <c r="C2700" s="89" t="s">
        <v>3695</v>
      </c>
      <c r="D2700" s="91" t="s">
        <v>5446</v>
      </c>
    </row>
    <row r="2701" spans="1:4" x14ac:dyDescent="0.25">
      <c r="A2701" s="92">
        <v>19470176</v>
      </c>
      <c r="B2701" s="94" t="s">
        <v>4966</v>
      </c>
      <c r="C2701" s="89" t="s">
        <v>3737</v>
      </c>
      <c r="D2701" s="91" t="s">
        <v>5447</v>
      </c>
    </row>
    <row r="2702" spans="1:4" x14ac:dyDescent="0.25">
      <c r="A2702" s="92">
        <v>19470177</v>
      </c>
      <c r="B2702" s="94" t="s">
        <v>4970</v>
      </c>
      <c r="C2702" s="89" t="s">
        <v>3798</v>
      </c>
      <c r="D2702" s="91" t="s">
        <v>5446</v>
      </c>
    </row>
    <row r="2703" spans="1:4" x14ac:dyDescent="0.25">
      <c r="A2703" s="92">
        <v>19470178</v>
      </c>
      <c r="B2703" s="94" t="s">
        <v>4984</v>
      </c>
      <c r="C2703" s="89" t="s">
        <v>3888</v>
      </c>
      <c r="D2703" s="91" t="s">
        <v>5446</v>
      </c>
    </row>
    <row r="2704" spans="1:4" x14ac:dyDescent="0.25">
      <c r="A2704" s="92">
        <v>19470179</v>
      </c>
      <c r="B2704" s="94" t="s">
        <v>4966</v>
      </c>
      <c r="C2704" s="89" t="s">
        <v>3733</v>
      </c>
      <c r="D2704" s="91" t="s">
        <v>5446</v>
      </c>
    </row>
    <row r="2705" spans="1:4" x14ac:dyDescent="0.25">
      <c r="A2705" s="92">
        <v>19470180</v>
      </c>
      <c r="B2705" s="94" t="s">
        <v>4971</v>
      </c>
      <c r="C2705" s="89" t="s">
        <v>5433</v>
      </c>
      <c r="D2705" s="91" t="s">
        <v>5447</v>
      </c>
    </row>
    <row r="2706" spans="1:4" x14ac:dyDescent="0.25">
      <c r="A2706" s="92">
        <v>19470181</v>
      </c>
      <c r="B2706" s="94" t="s">
        <v>4984</v>
      </c>
      <c r="C2706" s="89" t="s">
        <v>3884</v>
      </c>
      <c r="D2706" s="91" t="s">
        <v>5447</v>
      </c>
    </row>
    <row r="2707" spans="1:4" x14ac:dyDescent="0.25">
      <c r="A2707" s="92">
        <v>19470182</v>
      </c>
      <c r="B2707" s="94" t="s">
        <v>4966</v>
      </c>
      <c r="C2707" s="89" t="s">
        <v>3726</v>
      </c>
      <c r="D2707" s="91" t="s">
        <v>5446</v>
      </c>
    </row>
    <row r="2708" spans="1:4" x14ac:dyDescent="0.25">
      <c r="A2708" s="92">
        <v>19470183</v>
      </c>
      <c r="B2708" s="94" t="s">
        <v>4984</v>
      </c>
      <c r="C2708" s="89" t="s">
        <v>3913</v>
      </c>
      <c r="D2708" s="91" t="s">
        <v>5447</v>
      </c>
    </row>
    <row r="2709" spans="1:4" x14ac:dyDescent="0.25">
      <c r="A2709" s="92">
        <v>19470184</v>
      </c>
      <c r="B2709" s="95" t="s">
        <v>4986</v>
      </c>
      <c r="C2709" s="89" t="s">
        <v>3974</v>
      </c>
      <c r="D2709" s="91" t="s">
        <v>5446</v>
      </c>
    </row>
    <row r="2710" spans="1:4" x14ac:dyDescent="0.25">
      <c r="A2710" s="92">
        <v>19470185</v>
      </c>
      <c r="B2710" s="95" t="s">
        <v>4986</v>
      </c>
      <c r="C2710" s="89" t="s">
        <v>3987</v>
      </c>
      <c r="D2710" s="91" t="s">
        <v>5447</v>
      </c>
    </row>
    <row r="2711" spans="1:4" x14ac:dyDescent="0.25">
      <c r="A2711" s="92">
        <v>19470186</v>
      </c>
      <c r="B2711" s="94" t="s">
        <v>4977</v>
      </c>
      <c r="C2711" s="89" t="s">
        <v>3928</v>
      </c>
      <c r="D2711" s="91" t="s">
        <v>5447</v>
      </c>
    </row>
    <row r="2712" spans="1:4" x14ac:dyDescent="0.25">
      <c r="A2712" s="92">
        <v>19470187</v>
      </c>
      <c r="B2712" s="94" t="s">
        <v>4966</v>
      </c>
      <c r="C2712" s="89" t="s">
        <v>3721</v>
      </c>
      <c r="D2712" s="91" t="s">
        <v>5447</v>
      </c>
    </row>
    <row r="2713" spans="1:4" x14ac:dyDescent="0.25">
      <c r="A2713" s="92">
        <v>19470188</v>
      </c>
      <c r="B2713" s="95" t="s">
        <v>4986</v>
      </c>
      <c r="C2713" s="89" t="s">
        <v>3984</v>
      </c>
      <c r="D2713" s="91" t="s">
        <v>5446</v>
      </c>
    </row>
    <row r="2714" spans="1:4" x14ac:dyDescent="0.25">
      <c r="A2714" s="92">
        <v>19470189</v>
      </c>
      <c r="B2714" s="94" t="s">
        <v>4984</v>
      </c>
      <c r="C2714" s="89" t="s">
        <v>3914</v>
      </c>
      <c r="D2714" s="91" t="s">
        <v>5446</v>
      </c>
    </row>
    <row r="2715" spans="1:4" x14ac:dyDescent="0.25">
      <c r="A2715" s="92">
        <v>19470190</v>
      </c>
      <c r="B2715" s="94" t="s">
        <v>4977</v>
      </c>
      <c r="C2715" s="89" t="s">
        <v>3929</v>
      </c>
      <c r="D2715" s="91" t="s">
        <v>5447</v>
      </c>
    </row>
    <row r="2716" spans="1:4" x14ac:dyDescent="0.25">
      <c r="A2716" s="92">
        <v>19470191</v>
      </c>
      <c r="B2716" s="94" t="s">
        <v>4984</v>
      </c>
      <c r="C2716" s="89" t="s">
        <v>3889</v>
      </c>
      <c r="D2716" s="91" t="s">
        <v>5447</v>
      </c>
    </row>
    <row r="2717" spans="1:4" x14ac:dyDescent="0.25">
      <c r="A2717" s="92">
        <v>19470192</v>
      </c>
      <c r="B2717" s="94" t="s">
        <v>4984</v>
      </c>
      <c r="C2717" s="89" t="s">
        <v>3910</v>
      </c>
      <c r="D2717" s="91" t="s">
        <v>5446</v>
      </c>
    </row>
    <row r="2718" spans="1:4" x14ac:dyDescent="0.25">
      <c r="A2718" s="92">
        <v>19470193</v>
      </c>
      <c r="B2718" s="94" t="s">
        <v>4977</v>
      </c>
      <c r="C2718" s="89" t="s">
        <v>3946</v>
      </c>
      <c r="D2718" s="91" t="s">
        <v>5446</v>
      </c>
    </row>
    <row r="2719" spans="1:4" x14ac:dyDescent="0.25">
      <c r="A2719" s="92">
        <v>19470194</v>
      </c>
      <c r="B2719" s="94" t="s">
        <v>4984</v>
      </c>
      <c r="C2719" s="89" t="s">
        <v>3880</v>
      </c>
      <c r="D2719" s="91" t="s">
        <v>5446</v>
      </c>
    </row>
    <row r="2720" spans="1:4" x14ac:dyDescent="0.25">
      <c r="A2720" s="92">
        <v>19470195</v>
      </c>
      <c r="B2720" s="94" t="s">
        <v>4977</v>
      </c>
      <c r="C2720" s="89" t="s">
        <v>3937</v>
      </c>
      <c r="D2720" s="91" t="s">
        <v>5446</v>
      </c>
    </row>
    <row r="2721" spans="1:4" x14ac:dyDescent="0.25">
      <c r="A2721" s="92">
        <v>19470196</v>
      </c>
      <c r="B2721" s="94" t="s">
        <v>4977</v>
      </c>
      <c r="C2721" s="89" t="s">
        <v>3951</v>
      </c>
      <c r="D2721" s="91" t="s">
        <v>5447</v>
      </c>
    </row>
    <row r="2722" spans="1:4" x14ac:dyDescent="0.25">
      <c r="A2722" s="92">
        <v>19470197</v>
      </c>
      <c r="B2722" s="94" t="s">
        <v>4966</v>
      </c>
      <c r="C2722" s="89" t="s">
        <v>3720</v>
      </c>
      <c r="D2722" s="91" t="s">
        <v>5446</v>
      </c>
    </row>
    <row r="2723" spans="1:4" x14ac:dyDescent="0.25">
      <c r="A2723" s="92">
        <v>19470198</v>
      </c>
      <c r="B2723" s="94" t="s">
        <v>4977</v>
      </c>
      <c r="C2723" s="89" t="s">
        <v>3966</v>
      </c>
      <c r="D2723" s="91" t="s">
        <v>5447</v>
      </c>
    </row>
    <row r="2724" spans="1:4" x14ac:dyDescent="0.25">
      <c r="A2724" s="92">
        <v>19470199</v>
      </c>
      <c r="B2724" s="94" t="s">
        <v>4977</v>
      </c>
      <c r="C2724" s="89" t="s">
        <v>3942</v>
      </c>
      <c r="D2724" s="91" t="s">
        <v>5446</v>
      </c>
    </row>
    <row r="2725" spans="1:4" x14ac:dyDescent="0.25">
      <c r="A2725" s="92">
        <v>19470200</v>
      </c>
      <c r="B2725" s="94" t="s">
        <v>4977</v>
      </c>
      <c r="C2725" s="89" t="s">
        <v>3920</v>
      </c>
      <c r="D2725" s="91" t="s">
        <v>5447</v>
      </c>
    </row>
    <row r="2726" spans="1:4" x14ac:dyDescent="0.25">
      <c r="A2726" s="92">
        <v>19470201</v>
      </c>
      <c r="B2726" s="94" t="s">
        <v>4977</v>
      </c>
      <c r="C2726" s="89" t="s">
        <v>3968</v>
      </c>
      <c r="D2726" s="91" t="s">
        <v>5447</v>
      </c>
    </row>
    <row r="2727" spans="1:4" x14ac:dyDescent="0.25">
      <c r="A2727" s="92">
        <v>19470202</v>
      </c>
      <c r="B2727" s="94" t="s">
        <v>4977</v>
      </c>
      <c r="C2727" s="89" t="s">
        <v>3953</v>
      </c>
      <c r="D2727" s="91" t="s">
        <v>5446</v>
      </c>
    </row>
    <row r="2728" spans="1:4" x14ac:dyDescent="0.25">
      <c r="A2728" s="92">
        <v>19470203</v>
      </c>
      <c r="B2728" s="94" t="s">
        <v>4977</v>
      </c>
      <c r="C2728" s="89" t="s">
        <v>3936</v>
      </c>
      <c r="D2728" s="91" t="s">
        <v>5447</v>
      </c>
    </row>
    <row r="2729" spans="1:4" x14ac:dyDescent="0.25">
      <c r="A2729" s="92">
        <v>19470204</v>
      </c>
      <c r="B2729" s="94" t="s">
        <v>4977</v>
      </c>
      <c r="C2729" s="89" t="s">
        <v>3959</v>
      </c>
      <c r="D2729" s="91" t="s">
        <v>5446</v>
      </c>
    </row>
    <row r="2730" spans="1:4" x14ac:dyDescent="0.25">
      <c r="A2730" s="92">
        <v>19470205</v>
      </c>
      <c r="B2730" s="94" t="s">
        <v>4977</v>
      </c>
      <c r="C2730" s="89" t="s">
        <v>3927</v>
      </c>
      <c r="D2730" s="91" t="s">
        <v>5446</v>
      </c>
    </row>
    <row r="2731" spans="1:4" x14ac:dyDescent="0.25">
      <c r="A2731" s="92">
        <v>19470206</v>
      </c>
      <c r="B2731" s="94" t="s">
        <v>4977</v>
      </c>
      <c r="C2731" s="89" t="s">
        <v>3918</v>
      </c>
      <c r="D2731" s="91" t="s">
        <v>5446</v>
      </c>
    </row>
    <row r="2732" spans="1:4" x14ac:dyDescent="0.25">
      <c r="A2732" s="92">
        <v>19470207</v>
      </c>
      <c r="B2732" s="94" t="s">
        <v>4977</v>
      </c>
      <c r="C2732" s="89" t="s">
        <v>3965</v>
      </c>
      <c r="D2732" s="91" t="s">
        <v>5447</v>
      </c>
    </row>
    <row r="2733" spans="1:4" x14ac:dyDescent="0.25">
      <c r="A2733" s="92">
        <v>19470208</v>
      </c>
      <c r="B2733" s="94" t="s">
        <v>4977</v>
      </c>
      <c r="C2733" s="89" t="s">
        <v>3969</v>
      </c>
      <c r="D2733" s="91" t="s">
        <v>5446</v>
      </c>
    </row>
    <row r="2734" spans="1:4" x14ac:dyDescent="0.25">
      <c r="A2734" s="92">
        <v>19470209</v>
      </c>
      <c r="B2734" s="94" t="s">
        <v>4977</v>
      </c>
      <c r="C2734" s="89" t="s">
        <v>3958</v>
      </c>
      <c r="D2734" s="91" t="s">
        <v>5447</v>
      </c>
    </row>
    <row r="2735" spans="1:4" x14ac:dyDescent="0.25">
      <c r="A2735" s="92">
        <v>19470210</v>
      </c>
      <c r="B2735" s="94" t="s">
        <v>4975</v>
      </c>
      <c r="C2735" s="89" t="s">
        <v>3813</v>
      </c>
      <c r="D2735" s="91" t="s">
        <v>5447</v>
      </c>
    </row>
    <row r="2736" spans="1:4" x14ac:dyDescent="0.25">
      <c r="A2736" s="92">
        <v>19470211</v>
      </c>
      <c r="B2736" s="94" t="s">
        <v>4966</v>
      </c>
      <c r="C2736" s="89" t="s">
        <v>3732</v>
      </c>
      <c r="D2736" s="91" t="s">
        <v>5446</v>
      </c>
    </row>
    <row r="2737" spans="1:4" x14ac:dyDescent="0.25">
      <c r="A2737" s="92">
        <v>19470212</v>
      </c>
      <c r="B2737" s="94" t="s">
        <v>4977</v>
      </c>
      <c r="C2737" s="89" t="s">
        <v>3955</v>
      </c>
      <c r="D2737" s="91" t="s">
        <v>5446</v>
      </c>
    </row>
    <row r="2738" spans="1:4" x14ac:dyDescent="0.25">
      <c r="A2738" s="92">
        <v>19470213</v>
      </c>
      <c r="B2738" s="94" t="s">
        <v>4984</v>
      </c>
      <c r="C2738" s="89" t="s">
        <v>3899</v>
      </c>
      <c r="D2738" s="91" t="s">
        <v>5447</v>
      </c>
    </row>
    <row r="2739" spans="1:4" x14ac:dyDescent="0.25">
      <c r="A2739" s="92">
        <v>19470214</v>
      </c>
      <c r="B2739" s="94" t="s">
        <v>4977</v>
      </c>
      <c r="C2739" s="89" t="s">
        <v>3948</v>
      </c>
      <c r="D2739" s="91" t="s">
        <v>5447</v>
      </c>
    </row>
    <row r="2740" spans="1:4" x14ac:dyDescent="0.25">
      <c r="A2740" s="92">
        <v>19470215</v>
      </c>
      <c r="B2740" s="94" t="s">
        <v>4966</v>
      </c>
      <c r="C2740" s="89" t="s">
        <v>3731</v>
      </c>
      <c r="D2740" s="91" t="s">
        <v>5447</v>
      </c>
    </row>
    <row r="2741" spans="1:4" x14ac:dyDescent="0.25">
      <c r="A2741" s="92">
        <v>19470216</v>
      </c>
      <c r="B2741" s="94" t="s">
        <v>4977</v>
      </c>
      <c r="C2741" s="89" t="s">
        <v>3957</v>
      </c>
      <c r="D2741" s="91" t="s">
        <v>5446</v>
      </c>
    </row>
    <row r="2742" spans="1:4" x14ac:dyDescent="0.25">
      <c r="A2742" s="92">
        <v>19470217</v>
      </c>
      <c r="B2742" s="94" t="s">
        <v>4977</v>
      </c>
      <c r="C2742" s="89" t="s">
        <v>3941</v>
      </c>
      <c r="D2742" s="91" t="s">
        <v>5447</v>
      </c>
    </row>
    <row r="2743" spans="1:4" x14ac:dyDescent="0.25">
      <c r="A2743" s="92">
        <v>19470218</v>
      </c>
      <c r="B2743" s="94" t="s">
        <v>4977</v>
      </c>
      <c r="C2743" s="89" t="s">
        <v>3938</v>
      </c>
      <c r="D2743" s="91" t="s">
        <v>5446</v>
      </c>
    </row>
    <row r="2744" spans="1:4" x14ac:dyDescent="0.25">
      <c r="A2744" s="92">
        <v>19470219</v>
      </c>
      <c r="B2744" s="94" t="s">
        <v>4977</v>
      </c>
      <c r="C2744" s="89" t="s">
        <v>3934</v>
      </c>
      <c r="D2744" s="91" t="s">
        <v>5446</v>
      </c>
    </row>
    <row r="2745" spans="1:4" x14ac:dyDescent="0.25">
      <c r="A2745" s="92">
        <v>19470220</v>
      </c>
      <c r="B2745" s="94" t="s">
        <v>4984</v>
      </c>
      <c r="C2745" s="89" t="s">
        <v>3897</v>
      </c>
      <c r="D2745" s="91" t="s">
        <v>5447</v>
      </c>
    </row>
    <row r="2746" spans="1:4" x14ac:dyDescent="0.25">
      <c r="A2746" s="92">
        <v>19470221</v>
      </c>
      <c r="B2746" s="94" t="s">
        <v>4977</v>
      </c>
      <c r="C2746" s="89" t="s">
        <v>3940</v>
      </c>
      <c r="D2746" s="91" t="s">
        <v>5446</v>
      </c>
    </row>
    <row r="2747" spans="1:4" x14ac:dyDescent="0.25">
      <c r="A2747" s="92">
        <v>19470222</v>
      </c>
      <c r="B2747" s="94" t="s">
        <v>4977</v>
      </c>
      <c r="C2747" s="89" t="s">
        <v>5439</v>
      </c>
      <c r="D2747" s="91" t="s">
        <v>5447</v>
      </c>
    </row>
    <row r="2748" spans="1:4" x14ac:dyDescent="0.25">
      <c r="A2748" s="92">
        <v>19470223</v>
      </c>
      <c r="B2748" s="94" t="s">
        <v>4977</v>
      </c>
      <c r="C2748" s="89" t="s">
        <v>5095</v>
      </c>
      <c r="D2748" s="91" t="s">
        <v>5446</v>
      </c>
    </row>
    <row r="2749" spans="1:4" x14ac:dyDescent="0.25">
      <c r="A2749" s="92">
        <v>19470224</v>
      </c>
      <c r="B2749" s="94" t="s">
        <v>4977</v>
      </c>
      <c r="C2749" s="89" t="s">
        <v>3947</v>
      </c>
      <c r="D2749" s="91" t="s">
        <v>5446</v>
      </c>
    </row>
    <row r="2750" spans="1:4" x14ac:dyDescent="0.25">
      <c r="A2750" s="92">
        <v>19470225</v>
      </c>
      <c r="B2750" s="94" t="s">
        <v>4977</v>
      </c>
      <c r="C2750" s="89" t="s">
        <v>5440</v>
      </c>
      <c r="D2750" s="91" t="s">
        <v>5447</v>
      </c>
    </row>
    <row r="2751" spans="1:4" x14ac:dyDescent="0.25">
      <c r="A2751" s="92">
        <v>19470226</v>
      </c>
      <c r="B2751" s="94" t="s">
        <v>4977</v>
      </c>
      <c r="C2751" s="89" t="s">
        <v>3967</v>
      </c>
      <c r="D2751" s="91" t="s">
        <v>5446</v>
      </c>
    </row>
    <row r="2752" spans="1:4" x14ac:dyDescent="0.25">
      <c r="A2752" s="92">
        <v>19470227</v>
      </c>
      <c r="B2752" s="94" t="s">
        <v>4977</v>
      </c>
      <c r="C2752" s="89" t="s">
        <v>3963</v>
      </c>
      <c r="D2752" s="91" t="s">
        <v>5446</v>
      </c>
    </row>
    <row r="2753" spans="1:4" x14ac:dyDescent="0.25">
      <c r="A2753" s="92">
        <v>19470228</v>
      </c>
      <c r="B2753" s="94" t="s">
        <v>4977</v>
      </c>
      <c r="C2753" s="89" t="s">
        <v>3949</v>
      </c>
      <c r="D2753" s="91" t="s">
        <v>5447</v>
      </c>
    </row>
    <row r="2754" spans="1:4" x14ac:dyDescent="0.25">
      <c r="A2754" s="92">
        <v>19470229</v>
      </c>
      <c r="B2754" s="94" t="s">
        <v>4977</v>
      </c>
      <c r="C2754" s="89" t="s">
        <v>3921</v>
      </c>
      <c r="D2754" s="91" t="s">
        <v>5447</v>
      </c>
    </row>
    <row r="2755" spans="1:4" x14ac:dyDescent="0.25">
      <c r="A2755" s="92">
        <v>19470230</v>
      </c>
      <c r="B2755" s="94" t="s">
        <v>4977</v>
      </c>
      <c r="C2755" s="89" t="s">
        <v>5441</v>
      </c>
      <c r="D2755" s="91" t="s">
        <v>5447</v>
      </c>
    </row>
    <row r="2756" spans="1:4" x14ac:dyDescent="0.25">
      <c r="A2756" s="92">
        <v>19470231</v>
      </c>
      <c r="B2756" s="94" t="s">
        <v>4977</v>
      </c>
      <c r="C2756" s="89" t="s">
        <v>4675</v>
      </c>
      <c r="D2756" s="91" t="s">
        <v>5446</v>
      </c>
    </row>
    <row r="2757" spans="1:4" x14ac:dyDescent="0.25">
      <c r="A2757" s="92">
        <v>19470232</v>
      </c>
      <c r="B2757" s="94" t="s">
        <v>4977</v>
      </c>
      <c r="C2757" s="89" t="s">
        <v>5137</v>
      </c>
      <c r="D2757" s="91" t="s">
        <v>5446</v>
      </c>
    </row>
    <row r="2758" spans="1:4" x14ac:dyDescent="0.25">
      <c r="A2758" s="92">
        <v>19470233</v>
      </c>
      <c r="B2758" s="94" t="s">
        <v>4977</v>
      </c>
      <c r="C2758" s="89" t="s">
        <v>3970</v>
      </c>
      <c r="D2758" s="91" t="s">
        <v>5446</v>
      </c>
    </row>
    <row r="2759" spans="1:4" x14ac:dyDescent="0.25">
      <c r="A2759" s="92">
        <v>19470234</v>
      </c>
      <c r="B2759" s="94" t="s">
        <v>4977</v>
      </c>
      <c r="C2759" s="89" t="s">
        <v>3954</v>
      </c>
      <c r="D2759" s="91" t="s">
        <v>5447</v>
      </c>
    </row>
    <row r="2760" spans="1:4" x14ac:dyDescent="0.25">
      <c r="A2760" s="92">
        <v>19470235</v>
      </c>
      <c r="B2760" s="94" t="s">
        <v>4977</v>
      </c>
      <c r="C2760" s="89" t="s">
        <v>3931</v>
      </c>
      <c r="D2760" s="91" t="s">
        <v>5447</v>
      </c>
    </row>
    <row r="2761" spans="1:4" x14ac:dyDescent="0.25">
      <c r="A2761" s="92">
        <v>19470236</v>
      </c>
      <c r="B2761" s="94" t="s">
        <v>4977</v>
      </c>
      <c r="C2761" s="89" t="s">
        <v>3962</v>
      </c>
      <c r="D2761" s="91" t="s">
        <v>5447</v>
      </c>
    </row>
    <row r="2762" spans="1:4" x14ac:dyDescent="0.25">
      <c r="A2762" s="92">
        <v>19470237</v>
      </c>
      <c r="B2762" s="94" t="s">
        <v>4977</v>
      </c>
      <c r="C2762" s="89" t="s">
        <v>3922</v>
      </c>
      <c r="D2762" s="91" t="s">
        <v>5447</v>
      </c>
    </row>
    <row r="2763" spans="1:4" x14ac:dyDescent="0.25">
      <c r="A2763" s="92">
        <v>19470238</v>
      </c>
      <c r="B2763" s="94" t="s">
        <v>4977</v>
      </c>
      <c r="C2763" s="89" t="s">
        <v>3925</v>
      </c>
      <c r="D2763" s="91" t="s">
        <v>5447</v>
      </c>
    </row>
    <row r="2764" spans="1:4" x14ac:dyDescent="0.25">
      <c r="A2764" s="92">
        <v>19470239</v>
      </c>
      <c r="B2764" s="94" t="s">
        <v>4966</v>
      </c>
      <c r="C2764" s="89" t="s">
        <v>3735</v>
      </c>
      <c r="D2764" s="91" t="s">
        <v>5447</v>
      </c>
    </row>
    <row r="2765" spans="1:4" x14ac:dyDescent="0.25">
      <c r="A2765" s="92">
        <v>19470240</v>
      </c>
      <c r="B2765" s="96" t="s">
        <v>4965</v>
      </c>
      <c r="C2765" s="89" t="s">
        <v>3543</v>
      </c>
      <c r="D2765" s="91" t="s">
        <v>5447</v>
      </c>
    </row>
    <row r="2766" spans="1:4" x14ac:dyDescent="0.25">
      <c r="A2766" s="92">
        <v>19470241</v>
      </c>
      <c r="B2766" s="96" t="s">
        <v>4965</v>
      </c>
      <c r="C2766" s="89" t="s">
        <v>3580</v>
      </c>
      <c r="D2766" s="91" t="s">
        <v>5447</v>
      </c>
    </row>
    <row r="2767" spans="1:4" x14ac:dyDescent="0.25">
      <c r="A2767" s="92">
        <v>19470242</v>
      </c>
      <c r="B2767" s="94" t="s">
        <v>4977</v>
      </c>
      <c r="C2767" s="89" t="s">
        <v>3919</v>
      </c>
      <c r="D2767" s="91" t="s">
        <v>5447</v>
      </c>
    </row>
    <row r="2768" spans="1:4" x14ac:dyDescent="0.25">
      <c r="A2768" s="92">
        <v>19470243</v>
      </c>
      <c r="B2768" s="94" t="s">
        <v>4977</v>
      </c>
      <c r="C2768" s="89" t="s">
        <v>3950</v>
      </c>
      <c r="D2768" s="91" t="s">
        <v>5447</v>
      </c>
    </row>
    <row r="2769" spans="1:4" x14ac:dyDescent="0.25">
      <c r="A2769" s="92">
        <v>19470244</v>
      </c>
      <c r="B2769" s="94" t="s">
        <v>4966</v>
      </c>
      <c r="C2769" s="89" t="s">
        <v>3723</v>
      </c>
      <c r="D2769" s="91" t="s">
        <v>5447</v>
      </c>
    </row>
    <row r="2770" spans="1:4" x14ac:dyDescent="0.25">
      <c r="A2770" s="92">
        <v>19470245</v>
      </c>
      <c r="B2770" s="94" t="s">
        <v>4971</v>
      </c>
      <c r="C2770" s="89" t="s">
        <v>3652</v>
      </c>
      <c r="D2770" s="91" t="s">
        <v>5446</v>
      </c>
    </row>
    <row r="2771" spans="1:4" x14ac:dyDescent="0.25">
      <c r="A2771" s="92">
        <v>19470246</v>
      </c>
      <c r="B2771" s="94" t="s">
        <v>4971</v>
      </c>
      <c r="C2771" s="89" t="s">
        <v>3687</v>
      </c>
      <c r="D2771" s="91" t="s">
        <v>5446</v>
      </c>
    </row>
    <row r="2772" spans="1:4" x14ac:dyDescent="0.25">
      <c r="A2772" s="92">
        <v>19470247</v>
      </c>
      <c r="B2772" s="94" t="s">
        <v>4975</v>
      </c>
      <c r="C2772" s="89" t="s">
        <v>3834</v>
      </c>
      <c r="D2772" s="91" t="s">
        <v>5446</v>
      </c>
    </row>
    <row r="2773" spans="1:4" x14ac:dyDescent="0.25">
      <c r="A2773" s="92">
        <v>19470248</v>
      </c>
      <c r="B2773" s="94" t="s">
        <v>4971</v>
      </c>
      <c r="C2773" s="89" t="s">
        <v>3703</v>
      </c>
      <c r="D2773" s="91" t="s">
        <v>5446</v>
      </c>
    </row>
    <row r="2774" spans="1:4" x14ac:dyDescent="0.25">
      <c r="A2774" s="92">
        <v>19470249</v>
      </c>
      <c r="B2774" s="94" t="s">
        <v>4966</v>
      </c>
      <c r="C2774" s="89" t="s">
        <v>3719</v>
      </c>
      <c r="D2774" s="91" t="s">
        <v>5446</v>
      </c>
    </row>
    <row r="2775" spans="1:4" x14ac:dyDescent="0.25">
      <c r="A2775" s="92">
        <v>19470250</v>
      </c>
      <c r="B2775" s="94" t="s">
        <v>4971</v>
      </c>
      <c r="C2775" s="89" t="s">
        <v>3688</v>
      </c>
      <c r="D2775" s="91" t="s">
        <v>5446</v>
      </c>
    </row>
    <row r="2776" spans="1:4" x14ac:dyDescent="0.25">
      <c r="A2776" s="92">
        <v>19470251</v>
      </c>
      <c r="B2776" s="96" t="s">
        <v>4965</v>
      </c>
      <c r="C2776" s="89" t="s">
        <v>5432</v>
      </c>
      <c r="D2776" s="91" t="s">
        <v>5447</v>
      </c>
    </row>
    <row r="2777" spans="1:4" x14ac:dyDescent="0.25">
      <c r="A2777" s="92">
        <v>19470252</v>
      </c>
      <c r="B2777" s="96" t="s">
        <v>4965</v>
      </c>
      <c r="C2777" s="89" t="s">
        <v>3598</v>
      </c>
      <c r="D2777" s="91" t="s">
        <v>5446</v>
      </c>
    </row>
    <row r="2778" spans="1:4" x14ac:dyDescent="0.25">
      <c r="A2778" s="92">
        <v>19470253</v>
      </c>
      <c r="B2778" s="96" t="s">
        <v>4965</v>
      </c>
      <c r="C2778" s="89" t="s">
        <v>3607</v>
      </c>
      <c r="D2778" s="91" t="s">
        <v>5446</v>
      </c>
    </row>
    <row r="2779" spans="1:4" x14ac:dyDescent="0.25">
      <c r="A2779" s="92">
        <v>19470254</v>
      </c>
      <c r="B2779" s="94" t="s">
        <v>4966</v>
      </c>
      <c r="C2779" s="89" t="s">
        <v>4589</v>
      </c>
      <c r="D2779" s="91" t="s">
        <v>5446</v>
      </c>
    </row>
    <row r="2780" spans="1:4" x14ac:dyDescent="0.25">
      <c r="A2780" s="92">
        <v>19470255</v>
      </c>
      <c r="B2780" s="96" t="s">
        <v>4965</v>
      </c>
      <c r="C2780" s="89" t="s">
        <v>3612</v>
      </c>
      <c r="D2780" s="91" t="s">
        <v>5447</v>
      </c>
    </row>
    <row r="2781" spans="1:4" x14ac:dyDescent="0.25">
      <c r="A2781" s="92">
        <v>19470256</v>
      </c>
      <c r="B2781" s="96" t="s">
        <v>4965</v>
      </c>
      <c r="C2781" s="89" t="s">
        <v>3595</v>
      </c>
      <c r="D2781" s="91" t="s">
        <v>5447</v>
      </c>
    </row>
    <row r="2782" spans="1:4" x14ac:dyDescent="0.25">
      <c r="A2782" s="92">
        <v>19470257</v>
      </c>
      <c r="B2782" s="94" t="s">
        <v>4966</v>
      </c>
      <c r="C2782" s="89" t="s">
        <v>3729</v>
      </c>
      <c r="D2782" s="91" t="s">
        <v>5446</v>
      </c>
    </row>
    <row r="2783" spans="1:4" x14ac:dyDescent="0.25">
      <c r="A2783" s="92">
        <v>19470257</v>
      </c>
      <c r="B2783" s="94" t="s">
        <v>4966</v>
      </c>
      <c r="C2783" t="s">
        <v>3729</v>
      </c>
      <c r="D2783" s="91" t="s">
        <v>5446</v>
      </c>
    </row>
    <row r="2784" spans="1:4" x14ac:dyDescent="0.25">
      <c r="A2784" s="92">
        <v>19470258</v>
      </c>
      <c r="B2784" s="94" t="s">
        <v>4971</v>
      </c>
      <c r="C2784" s="89" t="s">
        <v>3837</v>
      </c>
      <c r="D2784" s="91" t="s">
        <v>5447</v>
      </c>
    </row>
    <row r="2785" spans="1:4" x14ac:dyDescent="0.25">
      <c r="A2785" s="92">
        <v>19470259</v>
      </c>
      <c r="B2785" s="94" t="s">
        <v>4971</v>
      </c>
      <c r="C2785" s="89" t="s">
        <v>3684</v>
      </c>
      <c r="D2785" s="91" t="s">
        <v>5446</v>
      </c>
    </row>
    <row r="2786" spans="1:4" x14ac:dyDescent="0.25">
      <c r="A2786" s="92">
        <v>19470260</v>
      </c>
      <c r="B2786" s="94" t="s">
        <v>4971</v>
      </c>
      <c r="C2786" s="89" t="s">
        <v>3704</v>
      </c>
      <c r="D2786" s="91" t="s">
        <v>5446</v>
      </c>
    </row>
    <row r="2787" spans="1:4" x14ac:dyDescent="0.25">
      <c r="A2787" s="92">
        <v>19470261</v>
      </c>
      <c r="B2787" s="94" t="s">
        <v>4970</v>
      </c>
      <c r="C2787" s="89" t="s">
        <v>3740</v>
      </c>
      <c r="D2787" s="91" t="s">
        <v>5446</v>
      </c>
    </row>
    <row r="2788" spans="1:4" x14ac:dyDescent="0.25">
      <c r="A2788" s="92">
        <v>19470262</v>
      </c>
      <c r="B2788" s="96" t="s">
        <v>4965</v>
      </c>
      <c r="C2788" s="89" t="s">
        <v>3542</v>
      </c>
      <c r="D2788" s="91" t="s">
        <v>5446</v>
      </c>
    </row>
    <row r="2789" spans="1:4" x14ac:dyDescent="0.25">
      <c r="A2789" s="92">
        <v>19470263</v>
      </c>
      <c r="B2789" s="94" t="s">
        <v>4971</v>
      </c>
      <c r="C2789" s="89" t="s">
        <v>3714</v>
      </c>
      <c r="D2789" s="91" t="s">
        <v>5446</v>
      </c>
    </row>
    <row r="2790" spans="1:4" x14ac:dyDescent="0.25">
      <c r="A2790" s="92">
        <v>19470264</v>
      </c>
      <c r="B2790" s="96" t="s">
        <v>4965</v>
      </c>
      <c r="C2790" s="89" t="s">
        <v>3565</v>
      </c>
      <c r="D2790" s="91" t="s">
        <v>5446</v>
      </c>
    </row>
    <row r="2791" spans="1:4" x14ac:dyDescent="0.25">
      <c r="A2791" s="92">
        <v>19470265</v>
      </c>
      <c r="B2791" s="96" t="s">
        <v>4965</v>
      </c>
      <c r="C2791" s="89" t="s">
        <v>3622</v>
      </c>
      <c r="D2791" s="91" t="s">
        <v>5446</v>
      </c>
    </row>
    <row r="2792" spans="1:4" x14ac:dyDescent="0.25">
      <c r="A2792" s="92">
        <v>19470266</v>
      </c>
      <c r="B2792" s="96" t="s">
        <v>4965</v>
      </c>
      <c r="C2792" s="89" t="s">
        <v>3601</v>
      </c>
      <c r="D2792" s="91" t="s">
        <v>5446</v>
      </c>
    </row>
    <row r="2793" spans="1:4" x14ac:dyDescent="0.25">
      <c r="A2793" s="92">
        <v>19470267</v>
      </c>
      <c r="B2793" s="94" t="s">
        <v>4966</v>
      </c>
      <c r="C2793" s="89" t="s">
        <v>5431</v>
      </c>
      <c r="D2793" s="91" t="s">
        <v>5447</v>
      </c>
    </row>
    <row r="2794" spans="1:4" x14ac:dyDescent="0.25">
      <c r="A2794" s="92">
        <v>19470268</v>
      </c>
      <c r="B2794" s="94" t="s">
        <v>4971</v>
      </c>
      <c r="C2794" s="89" t="s">
        <v>3709</v>
      </c>
      <c r="D2794" s="91" t="s">
        <v>5446</v>
      </c>
    </row>
    <row r="2795" spans="1:4" x14ac:dyDescent="0.25">
      <c r="A2795" s="92">
        <v>19470269</v>
      </c>
      <c r="B2795" s="96" t="s">
        <v>4965</v>
      </c>
      <c r="C2795" s="89" t="s">
        <v>3577</v>
      </c>
      <c r="D2795" s="91" t="s">
        <v>5447</v>
      </c>
    </row>
    <row r="2796" spans="1:4" x14ac:dyDescent="0.25">
      <c r="A2796" s="92">
        <v>19470270</v>
      </c>
      <c r="B2796" s="96" t="s">
        <v>4965</v>
      </c>
      <c r="C2796" s="89" t="s">
        <v>3582</v>
      </c>
      <c r="D2796" s="91" t="s">
        <v>5447</v>
      </c>
    </row>
    <row r="2797" spans="1:4" x14ac:dyDescent="0.25">
      <c r="A2797" s="92">
        <v>19470271</v>
      </c>
      <c r="B2797" s="94" t="s">
        <v>4971</v>
      </c>
      <c r="C2797" s="89" t="s">
        <v>3677</v>
      </c>
      <c r="D2797" s="91" t="s">
        <v>5446</v>
      </c>
    </row>
    <row r="2798" spans="1:4" x14ac:dyDescent="0.25">
      <c r="A2798" s="92">
        <v>19470272</v>
      </c>
      <c r="B2798" s="94" t="s">
        <v>4971</v>
      </c>
      <c r="C2798" s="89" t="s">
        <v>3643</v>
      </c>
      <c r="D2798" s="91" t="s">
        <v>5446</v>
      </c>
    </row>
    <row r="2799" spans="1:4" x14ac:dyDescent="0.25">
      <c r="A2799" s="92">
        <v>19470273</v>
      </c>
      <c r="B2799" s="96" t="s">
        <v>4965</v>
      </c>
      <c r="C2799" s="89" t="s">
        <v>3571</v>
      </c>
      <c r="D2799" s="91" t="s">
        <v>5447</v>
      </c>
    </row>
    <row r="2800" spans="1:4" x14ac:dyDescent="0.25">
      <c r="A2800" s="92">
        <v>19470274</v>
      </c>
      <c r="B2800" s="96" t="s">
        <v>4965</v>
      </c>
      <c r="C2800" s="89" t="s">
        <v>3611</v>
      </c>
      <c r="D2800" s="91" t="s">
        <v>5447</v>
      </c>
    </row>
    <row r="2801" spans="1:4" x14ac:dyDescent="0.25">
      <c r="A2801" s="92">
        <v>19470275</v>
      </c>
      <c r="B2801" s="96" t="s">
        <v>4965</v>
      </c>
      <c r="C2801" s="89" t="s">
        <v>3597</v>
      </c>
      <c r="D2801" s="91" t="s">
        <v>5447</v>
      </c>
    </row>
    <row r="2802" spans="1:4" x14ac:dyDescent="0.25">
      <c r="A2802" s="92">
        <v>19470276</v>
      </c>
      <c r="B2802" s="96" t="s">
        <v>4965</v>
      </c>
      <c r="C2802" s="89" t="s">
        <v>3550</v>
      </c>
      <c r="D2802" s="91" t="s">
        <v>5447</v>
      </c>
    </row>
    <row r="2803" spans="1:4" x14ac:dyDescent="0.25">
      <c r="A2803" s="92">
        <v>19470277</v>
      </c>
      <c r="B2803" s="94" t="s">
        <v>4971</v>
      </c>
      <c r="C2803" s="89" t="s">
        <v>3718</v>
      </c>
      <c r="D2803" s="91" t="s">
        <v>5446</v>
      </c>
    </row>
    <row r="2804" spans="1:4" x14ac:dyDescent="0.25">
      <c r="A2804" s="92">
        <v>19470278</v>
      </c>
      <c r="B2804" s="94" t="s">
        <v>4971</v>
      </c>
      <c r="C2804" s="89" t="s">
        <v>3631</v>
      </c>
      <c r="D2804" s="91" t="s">
        <v>5446</v>
      </c>
    </row>
    <row r="2805" spans="1:4" x14ac:dyDescent="0.25">
      <c r="A2805" s="92">
        <v>19470279</v>
      </c>
      <c r="B2805" s="94" t="s">
        <v>4971</v>
      </c>
      <c r="C2805" s="89" t="s">
        <v>3656</v>
      </c>
      <c r="D2805" s="91" t="s">
        <v>5446</v>
      </c>
    </row>
    <row r="2806" spans="1:4" x14ac:dyDescent="0.25">
      <c r="A2806" s="92">
        <v>19470280</v>
      </c>
      <c r="B2806" s="94" t="s">
        <v>4970</v>
      </c>
      <c r="C2806" s="89" t="s">
        <v>3801</v>
      </c>
      <c r="D2806" s="91" t="s">
        <v>5446</v>
      </c>
    </row>
    <row r="2807" spans="1:4" x14ac:dyDescent="0.25">
      <c r="A2807" s="92">
        <v>19470281</v>
      </c>
      <c r="B2807" s="94" t="s">
        <v>4971</v>
      </c>
      <c r="C2807" s="89" t="s">
        <v>3676</v>
      </c>
      <c r="D2807" s="91" t="s">
        <v>5446</v>
      </c>
    </row>
    <row r="2808" spans="1:4" x14ac:dyDescent="0.25">
      <c r="A2808" s="92">
        <v>19470282</v>
      </c>
      <c r="B2808" s="96" t="s">
        <v>4965</v>
      </c>
      <c r="C2808" s="89" t="s">
        <v>3584</v>
      </c>
      <c r="D2808" s="91" t="s">
        <v>5446</v>
      </c>
    </row>
    <row r="2809" spans="1:4" x14ac:dyDescent="0.25">
      <c r="A2809" s="92">
        <v>19470283</v>
      </c>
      <c r="B2809" s="94" t="s">
        <v>4971</v>
      </c>
      <c r="C2809" s="89" t="s">
        <v>3661</v>
      </c>
      <c r="D2809" s="91" t="s">
        <v>5446</v>
      </c>
    </row>
    <row r="2810" spans="1:4" x14ac:dyDescent="0.25">
      <c r="A2810" s="92">
        <v>19470284</v>
      </c>
      <c r="B2810" s="94" t="s">
        <v>4975</v>
      </c>
      <c r="C2810" s="89" t="s">
        <v>3817</v>
      </c>
      <c r="D2810" s="91" t="s">
        <v>5447</v>
      </c>
    </row>
    <row r="2811" spans="1:4" x14ac:dyDescent="0.25">
      <c r="A2811" s="92">
        <v>19470285</v>
      </c>
      <c r="B2811" s="96" t="s">
        <v>4965</v>
      </c>
      <c r="C2811" s="89" t="s">
        <v>3625</v>
      </c>
      <c r="D2811" s="91" t="s">
        <v>5447</v>
      </c>
    </row>
    <row r="2812" spans="1:4" x14ac:dyDescent="0.25">
      <c r="A2812" s="92">
        <v>19470286</v>
      </c>
      <c r="B2812" s="94" t="s">
        <v>4966</v>
      </c>
      <c r="C2812" s="89" t="s">
        <v>3736</v>
      </c>
      <c r="D2812" s="91" t="s">
        <v>5447</v>
      </c>
    </row>
    <row r="2813" spans="1:4" x14ac:dyDescent="0.25">
      <c r="A2813" s="92">
        <v>19470287</v>
      </c>
      <c r="B2813" s="94" t="s">
        <v>4970</v>
      </c>
      <c r="C2813" s="89" t="s">
        <v>3745</v>
      </c>
      <c r="D2813" s="91" t="s">
        <v>5446</v>
      </c>
    </row>
    <row r="2814" spans="1:4" x14ac:dyDescent="0.25">
      <c r="A2814" s="92">
        <v>19470288</v>
      </c>
      <c r="B2814" s="95" t="s">
        <v>4986</v>
      </c>
      <c r="C2814" s="89" t="s">
        <v>3972</v>
      </c>
      <c r="D2814" s="91" t="s">
        <v>5447</v>
      </c>
    </row>
    <row r="2815" spans="1:4" x14ac:dyDescent="0.25">
      <c r="A2815" s="92">
        <v>19470289</v>
      </c>
      <c r="B2815" s="94" t="s">
        <v>4970</v>
      </c>
      <c r="C2815" s="89" t="s">
        <v>3785</v>
      </c>
      <c r="D2815" s="91" t="s">
        <v>5446</v>
      </c>
    </row>
    <row r="2816" spans="1:4" x14ac:dyDescent="0.25">
      <c r="A2816" s="92">
        <v>19470290</v>
      </c>
      <c r="B2816" s="94" t="s">
        <v>4971</v>
      </c>
      <c r="C2816" s="89" t="s">
        <v>3683</v>
      </c>
      <c r="D2816" s="91" t="s">
        <v>5446</v>
      </c>
    </row>
    <row r="2817" spans="1:4" x14ac:dyDescent="0.25">
      <c r="A2817" s="92">
        <v>19470291</v>
      </c>
      <c r="B2817" s="94" t="s">
        <v>4971</v>
      </c>
      <c r="C2817" s="89" t="s">
        <v>3650</v>
      </c>
      <c r="D2817" s="91" t="s">
        <v>5446</v>
      </c>
    </row>
    <row r="2818" spans="1:4" x14ac:dyDescent="0.25">
      <c r="A2818" s="92">
        <v>19470292</v>
      </c>
      <c r="B2818" s="94" t="s">
        <v>4971</v>
      </c>
      <c r="C2818" s="89" t="s">
        <v>3664</v>
      </c>
      <c r="D2818" s="91" t="s">
        <v>5446</v>
      </c>
    </row>
    <row r="2819" spans="1:4" x14ac:dyDescent="0.25">
      <c r="A2819" s="92">
        <v>19470293</v>
      </c>
      <c r="B2819" s="94" t="s">
        <v>4971</v>
      </c>
      <c r="C2819" s="89" t="s">
        <v>3646</v>
      </c>
      <c r="D2819" s="91" t="s">
        <v>5446</v>
      </c>
    </row>
    <row r="2820" spans="1:4" x14ac:dyDescent="0.25">
      <c r="A2820" s="92">
        <v>19470294</v>
      </c>
      <c r="B2820" s="94" t="s">
        <v>4970</v>
      </c>
      <c r="C2820" s="89" t="s">
        <v>3747</v>
      </c>
      <c r="D2820" s="91" t="s">
        <v>5447</v>
      </c>
    </row>
    <row r="2821" spans="1:4" x14ac:dyDescent="0.25">
      <c r="A2821" s="92">
        <v>19470295</v>
      </c>
      <c r="B2821" s="96" t="s">
        <v>4965</v>
      </c>
      <c r="C2821" s="89" t="s">
        <v>3613</v>
      </c>
      <c r="D2821" s="91" t="s">
        <v>5446</v>
      </c>
    </row>
    <row r="2822" spans="1:4" x14ac:dyDescent="0.25">
      <c r="A2822" s="92">
        <v>19470296</v>
      </c>
      <c r="B2822" s="95" t="s">
        <v>4986</v>
      </c>
      <c r="C2822" s="89" t="s">
        <v>3979</v>
      </c>
      <c r="D2822" s="91" t="s">
        <v>5447</v>
      </c>
    </row>
    <row r="2823" spans="1:4" x14ac:dyDescent="0.25">
      <c r="A2823" s="92">
        <v>19470297</v>
      </c>
      <c r="B2823" s="94" t="s">
        <v>4970</v>
      </c>
      <c r="C2823" s="89" t="s">
        <v>3761</v>
      </c>
      <c r="D2823" s="91" t="s">
        <v>5447</v>
      </c>
    </row>
    <row r="2824" spans="1:4" x14ac:dyDescent="0.25">
      <c r="A2824" s="92">
        <v>19470298</v>
      </c>
      <c r="B2824" s="94" t="s">
        <v>4971</v>
      </c>
      <c r="C2824" s="89" t="s">
        <v>3641</v>
      </c>
      <c r="D2824" s="91" t="s">
        <v>5447</v>
      </c>
    </row>
    <row r="2825" spans="1:4" x14ac:dyDescent="0.25">
      <c r="A2825" s="92">
        <v>19470299</v>
      </c>
      <c r="B2825" s="94" t="s">
        <v>4971</v>
      </c>
      <c r="C2825" s="89" t="s">
        <v>3692</v>
      </c>
      <c r="D2825" s="91" t="s">
        <v>5446</v>
      </c>
    </row>
    <row r="2826" spans="1:4" x14ac:dyDescent="0.25">
      <c r="A2826" s="92">
        <v>19470300</v>
      </c>
      <c r="B2826" s="94" t="s">
        <v>4971</v>
      </c>
      <c r="C2826" s="89" t="s">
        <v>3651</v>
      </c>
      <c r="D2826" s="91" t="s">
        <v>5447</v>
      </c>
    </row>
    <row r="2827" spans="1:4" x14ac:dyDescent="0.25">
      <c r="A2827" s="92">
        <v>19470301</v>
      </c>
      <c r="B2827" s="94" t="s">
        <v>4970</v>
      </c>
      <c r="C2827" s="89" t="s">
        <v>3759</v>
      </c>
      <c r="D2827" s="91" t="s">
        <v>5447</v>
      </c>
    </row>
    <row r="2828" spans="1:4" x14ac:dyDescent="0.25">
      <c r="A2828" s="92">
        <v>19470302</v>
      </c>
      <c r="B2828" s="94" t="s">
        <v>4984</v>
      </c>
      <c r="C2828" s="89" t="s">
        <v>3879</v>
      </c>
      <c r="D2828" s="91" t="s">
        <v>5446</v>
      </c>
    </row>
    <row r="2829" spans="1:4" x14ac:dyDescent="0.25">
      <c r="A2829" s="92">
        <v>19470303</v>
      </c>
      <c r="B2829" s="94" t="s">
        <v>4984</v>
      </c>
      <c r="C2829" s="89" t="s">
        <v>5436</v>
      </c>
      <c r="D2829" s="91" t="s">
        <v>5447</v>
      </c>
    </row>
    <row r="2830" spans="1:4" x14ac:dyDescent="0.25">
      <c r="A2830" s="92">
        <v>19470304</v>
      </c>
      <c r="B2830" s="95" t="s">
        <v>4986</v>
      </c>
      <c r="C2830" s="89" t="s">
        <v>3975</v>
      </c>
      <c r="D2830" s="91" t="s">
        <v>5446</v>
      </c>
    </row>
    <row r="2831" spans="1:4" x14ac:dyDescent="0.25">
      <c r="A2831" s="92">
        <v>19470305</v>
      </c>
      <c r="B2831" s="94" t="s">
        <v>4971</v>
      </c>
      <c r="C2831" s="89" t="s">
        <v>3640</v>
      </c>
      <c r="D2831" s="91" t="s">
        <v>5446</v>
      </c>
    </row>
    <row r="2832" spans="1:4" x14ac:dyDescent="0.25">
      <c r="A2832" s="92">
        <v>19470306</v>
      </c>
      <c r="B2832" s="94" t="s">
        <v>4970</v>
      </c>
      <c r="C2832" s="89" t="s">
        <v>3758</v>
      </c>
      <c r="D2832" s="91" t="s">
        <v>5447</v>
      </c>
    </row>
    <row r="2833" spans="1:4" x14ac:dyDescent="0.25">
      <c r="A2833" s="92">
        <v>19470307</v>
      </c>
      <c r="B2833" s="94" t="s">
        <v>4975</v>
      </c>
      <c r="C2833" s="89" t="s">
        <v>3831</v>
      </c>
      <c r="D2833" s="91" t="s">
        <v>5446</v>
      </c>
    </row>
    <row r="2834" spans="1:4" x14ac:dyDescent="0.25">
      <c r="A2834" s="92">
        <v>19470307</v>
      </c>
      <c r="B2834" s="94" t="s">
        <v>4975</v>
      </c>
      <c r="C2834" t="s">
        <v>3831</v>
      </c>
      <c r="D2834" s="91" t="s">
        <v>5446</v>
      </c>
    </row>
    <row r="2835" spans="1:4" x14ac:dyDescent="0.25">
      <c r="A2835" s="92">
        <v>19470308</v>
      </c>
      <c r="B2835" s="96" t="s">
        <v>4965</v>
      </c>
      <c r="C2835" s="89" t="s">
        <v>3572</v>
      </c>
      <c r="D2835" s="91" t="s">
        <v>5446</v>
      </c>
    </row>
    <row r="2836" spans="1:4" x14ac:dyDescent="0.25">
      <c r="A2836" s="92">
        <v>19470309</v>
      </c>
      <c r="B2836" s="94" t="s">
        <v>4966</v>
      </c>
      <c r="C2836" s="89" t="s">
        <v>3734</v>
      </c>
      <c r="D2836" s="91" t="s">
        <v>5446</v>
      </c>
    </row>
    <row r="2837" spans="1:4" x14ac:dyDescent="0.25">
      <c r="A2837" s="92">
        <v>19470310</v>
      </c>
      <c r="B2837" s="94" t="s">
        <v>4971</v>
      </c>
      <c r="C2837" s="89" t="s">
        <v>3654</v>
      </c>
      <c r="D2837" s="91" t="s">
        <v>5446</v>
      </c>
    </row>
    <row r="2838" spans="1:4" x14ac:dyDescent="0.25">
      <c r="A2838" s="92">
        <v>19470311</v>
      </c>
      <c r="B2838" s="94" t="s">
        <v>4971</v>
      </c>
      <c r="C2838" s="89" t="s">
        <v>3635</v>
      </c>
      <c r="D2838" s="91" t="s">
        <v>5447</v>
      </c>
    </row>
    <row r="2839" spans="1:4" x14ac:dyDescent="0.25">
      <c r="A2839" s="92">
        <v>19470312</v>
      </c>
      <c r="B2839" s="94" t="s">
        <v>4971</v>
      </c>
      <c r="C2839" s="89" t="s">
        <v>3632</v>
      </c>
      <c r="D2839" s="91" t="s">
        <v>5446</v>
      </c>
    </row>
    <row r="2840" spans="1:4" x14ac:dyDescent="0.25">
      <c r="A2840" s="92">
        <v>19470313</v>
      </c>
      <c r="B2840" s="94" t="s">
        <v>4971</v>
      </c>
      <c r="C2840" s="89" t="s">
        <v>3701</v>
      </c>
      <c r="D2840" s="91" t="s">
        <v>5447</v>
      </c>
    </row>
    <row r="2841" spans="1:4" x14ac:dyDescent="0.25">
      <c r="A2841" s="92">
        <v>19470314</v>
      </c>
      <c r="B2841" s="94" t="s">
        <v>4975</v>
      </c>
      <c r="C2841" s="89" t="s">
        <v>3819</v>
      </c>
      <c r="D2841" s="91" t="s">
        <v>5447</v>
      </c>
    </row>
    <row r="2842" spans="1:4" x14ac:dyDescent="0.25">
      <c r="A2842" s="92">
        <v>19470315</v>
      </c>
      <c r="B2842" s="94" t="s">
        <v>4970</v>
      </c>
      <c r="C2842" s="89" t="s">
        <v>3778</v>
      </c>
      <c r="D2842" s="91" t="s">
        <v>5446</v>
      </c>
    </row>
    <row r="2843" spans="1:4" x14ac:dyDescent="0.25">
      <c r="A2843" s="92">
        <v>19470316</v>
      </c>
      <c r="B2843" s="96" t="s">
        <v>4965</v>
      </c>
      <c r="C2843" s="89" t="s">
        <v>3558</v>
      </c>
      <c r="D2843" s="91" t="s">
        <v>5447</v>
      </c>
    </row>
    <row r="2844" spans="1:4" x14ac:dyDescent="0.25">
      <c r="A2844" s="92">
        <v>19470317</v>
      </c>
      <c r="B2844" s="94" t="s">
        <v>4971</v>
      </c>
      <c r="C2844" s="89" t="s">
        <v>3658</v>
      </c>
      <c r="D2844" s="91" t="s">
        <v>5446</v>
      </c>
    </row>
    <row r="2845" spans="1:4" x14ac:dyDescent="0.25">
      <c r="A2845" s="92">
        <v>19470318</v>
      </c>
      <c r="B2845" s="94" t="s">
        <v>4971</v>
      </c>
      <c r="C2845" s="89" t="s">
        <v>3630</v>
      </c>
      <c r="D2845" s="91" t="s">
        <v>5446</v>
      </c>
    </row>
    <row r="2846" spans="1:4" x14ac:dyDescent="0.25">
      <c r="A2846" s="92">
        <v>19470319</v>
      </c>
      <c r="B2846" s="94" t="s">
        <v>4971</v>
      </c>
      <c r="C2846" s="89" t="s">
        <v>3707</v>
      </c>
      <c r="D2846" s="91" t="s">
        <v>5446</v>
      </c>
    </row>
    <row r="2847" spans="1:4" x14ac:dyDescent="0.25">
      <c r="A2847" s="92">
        <v>19470320</v>
      </c>
      <c r="B2847" s="94" t="s">
        <v>4971</v>
      </c>
      <c r="C2847" s="89" t="s">
        <v>3716</v>
      </c>
      <c r="D2847" s="91" t="s">
        <v>5447</v>
      </c>
    </row>
    <row r="2848" spans="1:4" x14ac:dyDescent="0.25">
      <c r="A2848" s="92">
        <v>19470321</v>
      </c>
      <c r="B2848" s="94" t="s">
        <v>4971</v>
      </c>
      <c r="C2848" s="89" t="s">
        <v>3696</v>
      </c>
      <c r="D2848" s="91" t="s">
        <v>5446</v>
      </c>
    </row>
    <row r="2849" spans="1:4" x14ac:dyDescent="0.25">
      <c r="A2849" s="92">
        <v>19470322</v>
      </c>
      <c r="B2849" s="94" t="s">
        <v>4971</v>
      </c>
      <c r="C2849" s="89" t="s">
        <v>3672</v>
      </c>
      <c r="D2849" s="91" t="s">
        <v>5447</v>
      </c>
    </row>
    <row r="2850" spans="1:4" x14ac:dyDescent="0.25">
      <c r="A2850" s="92">
        <v>19470323</v>
      </c>
      <c r="B2850" s="94" t="s">
        <v>4971</v>
      </c>
      <c r="C2850" s="89" t="s">
        <v>3698</v>
      </c>
      <c r="D2850" s="91" t="s">
        <v>5447</v>
      </c>
    </row>
    <row r="2851" spans="1:4" x14ac:dyDescent="0.25">
      <c r="A2851" s="92">
        <v>19470324</v>
      </c>
      <c r="B2851" s="94" t="s">
        <v>4975</v>
      </c>
      <c r="C2851" s="89" t="s">
        <v>3810</v>
      </c>
      <c r="D2851" s="91" t="s">
        <v>5447</v>
      </c>
    </row>
    <row r="2852" spans="1:4" x14ac:dyDescent="0.25">
      <c r="A2852" s="92">
        <v>19470325</v>
      </c>
      <c r="B2852" s="94" t="s">
        <v>4971</v>
      </c>
      <c r="C2852" s="89" t="s">
        <v>3668</v>
      </c>
      <c r="D2852" s="91" t="s">
        <v>5447</v>
      </c>
    </row>
    <row r="2853" spans="1:4" x14ac:dyDescent="0.25">
      <c r="A2853" s="92">
        <v>19470326</v>
      </c>
      <c r="B2853" s="94" t="s">
        <v>4971</v>
      </c>
      <c r="C2853" s="89" t="s">
        <v>3708</v>
      </c>
      <c r="D2853" s="91" t="s">
        <v>5446</v>
      </c>
    </row>
    <row r="2854" spans="1:4" x14ac:dyDescent="0.25">
      <c r="A2854" s="92">
        <v>19470327</v>
      </c>
      <c r="B2854" s="94" t="s">
        <v>4971</v>
      </c>
      <c r="C2854" s="89" t="s">
        <v>3675</v>
      </c>
      <c r="D2854" s="91" t="s">
        <v>5446</v>
      </c>
    </row>
    <row r="2855" spans="1:4" x14ac:dyDescent="0.25">
      <c r="A2855" s="92">
        <v>19470328</v>
      </c>
      <c r="B2855" s="94" t="s">
        <v>4970</v>
      </c>
      <c r="C2855" s="89" t="s">
        <v>5435</v>
      </c>
      <c r="D2855" s="91" t="s">
        <v>5447</v>
      </c>
    </row>
    <row r="2856" spans="1:4" x14ac:dyDescent="0.25">
      <c r="A2856" s="92">
        <v>19470329</v>
      </c>
      <c r="B2856" s="94" t="s">
        <v>4971</v>
      </c>
      <c r="C2856" s="89" t="s">
        <v>3674</v>
      </c>
      <c r="D2856" s="91" t="s">
        <v>5446</v>
      </c>
    </row>
    <row r="2857" spans="1:4" x14ac:dyDescent="0.25">
      <c r="A2857" s="92">
        <v>19470330</v>
      </c>
      <c r="B2857" s="94" t="s">
        <v>4971</v>
      </c>
      <c r="C2857" s="89" t="s">
        <v>3649</v>
      </c>
      <c r="D2857" s="91" t="s">
        <v>5446</v>
      </c>
    </row>
    <row r="2858" spans="1:4" x14ac:dyDescent="0.25">
      <c r="A2858" s="92">
        <v>19470331</v>
      </c>
      <c r="B2858" s="94" t="s">
        <v>4975</v>
      </c>
      <c r="C2858" s="89" t="s">
        <v>3835</v>
      </c>
      <c r="D2858" s="91" t="s">
        <v>5446</v>
      </c>
    </row>
    <row r="2859" spans="1:4" x14ac:dyDescent="0.25">
      <c r="A2859" s="92">
        <v>19470332</v>
      </c>
      <c r="B2859" s="94" t="s">
        <v>4975</v>
      </c>
      <c r="C2859" s="89" t="s">
        <v>4659</v>
      </c>
      <c r="D2859" s="91" t="s">
        <v>5446</v>
      </c>
    </row>
    <row r="2860" spans="1:4" x14ac:dyDescent="0.25">
      <c r="A2860" s="92">
        <v>19470333</v>
      </c>
      <c r="B2860" s="94" t="s">
        <v>4970</v>
      </c>
      <c r="C2860" s="89" t="s">
        <v>3787</v>
      </c>
      <c r="D2860" s="91" t="s">
        <v>5447</v>
      </c>
    </row>
    <row r="2861" spans="1:4" x14ac:dyDescent="0.25">
      <c r="A2861" s="92">
        <v>19470334</v>
      </c>
      <c r="B2861" s="94" t="s">
        <v>4971</v>
      </c>
      <c r="C2861" s="89" t="s">
        <v>3712</v>
      </c>
      <c r="D2861" s="91" t="s">
        <v>5447</v>
      </c>
    </row>
    <row r="2862" spans="1:4" x14ac:dyDescent="0.25">
      <c r="A2862" s="92">
        <v>19470335</v>
      </c>
      <c r="B2862" s="94" t="s">
        <v>4975</v>
      </c>
      <c r="C2862" s="89" t="s">
        <v>2733</v>
      </c>
      <c r="D2862" s="91" t="s">
        <v>5446</v>
      </c>
    </row>
    <row r="2863" spans="1:4" x14ac:dyDescent="0.25">
      <c r="A2863" s="92">
        <v>19470336</v>
      </c>
      <c r="B2863" s="94" t="s">
        <v>4971</v>
      </c>
      <c r="C2863" s="89" t="s">
        <v>4635</v>
      </c>
      <c r="D2863" s="91" t="s">
        <v>5446</v>
      </c>
    </row>
    <row r="2864" spans="1:4" x14ac:dyDescent="0.25">
      <c r="A2864" s="92">
        <v>19470337</v>
      </c>
      <c r="B2864" s="94" t="s">
        <v>4970</v>
      </c>
      <c r="C2864" s="89" t="s">
        <v>3796</v>
      </c>
      <c r="D2864" s="91" t="s">
        <v>5446</v>
      </c>
    </row>
    <row r="2865" spans="1:4" x14ac:dyDescent="0.25">
      <c r="A2865" s="92">
        <v>19470338</v>
      </c>
      <c r="B2865" s="94" t="s">
        <v>4971</v>
      </c>
      <c r="C2865" s="89" t="s">
        <v>3715</v>
      </c>
      <c r="D2865" s="91" t="s">
        <v>5446</v>
      </c>
    </row>
    <row r="2866" spans="1:4" x14ac:dyDescent="0.25">
      <c r="A2866" s="92">
        <v>19470339</v>
      </c>
      <c r="B2866" s="94" t="s">
        <v>4975</v>
      </c>
      <c r="C2866" s="89" t="s">
        <v>3811</v>
      </c>
      <c r="D2866" s="91" t="s">
        <v>5447</v>
      </c>
    </row>
    <row r="2867" spans="1:4" x14ac:dyDescent="0.25">
      <c r="A2867" s="92">
        <v>19470340</v>
      </c>
      <c r="B2867" s="94" t="s">
        <v>4971</v>
      </c>
      <c r="C2867" s="89" t="s">
        <v>3665</v>
      </c>
      <c r="D2867" s="91" t="s">
        <v>5446</v>
      </c>
    </row>
    <row r="2868" spans="1:4" x14ac:dyDescent="0.25">
      <c r="A2868" s="92">
        <v>19470341</v>
      </c>
      <c r="B2868" s="94" t="s">
        <v>4975</v>
      </c>
      <c r="C2868" s="89" t="s">
        <v>3829</v>
      </c>
      <c r="D2868" s="91" t="s">
        <v>5447</v>
      </c>
    </row>
    <row r="2869" spans="1:4" x14ac:dyDescent="0.25">
      <c r="A2869" s="92">
        <v>19470342</v>
      </c>
      <c r="B2869" s="94" t="s">
        <v>4971</v>
      </c>
      <c r="C2869" s="89" t="s">
        <v>3680</v>
      </c>
      <c r="D2869" s="91" t="s">
        <v>5446</v>
      </c>
    </row>
    <row r="2870" spans="1:4" x14ac:dyDescent="0.25">
      <c r="A2870" s="92">
        <v>19470343</v>
      </c>
      <c r="B2870" s="94" t="s">
        <v>4975</v>
      </c>
      <c r="C2870" s="89" t="s">
        <v>3828</v>
      </c>
      <c r="D2870" s="91" t="s">
        <v>5447</v>
      </c>
    </row>
    <row r="2871" spans="1:4" x14ac:dyDescent="0.25">
      <c r="A2871" s="92">
        <v>19470344</v>
      </c>
      <c r="B2871" s="96" t="s">
        <v>4965</v>
      </c>
      <c r="C2871" s="89" t="s">
        <v>3628</v>
      </c>
      <c r="D2871" s="91" t="s">
        <v>5447</v>
      </c>
    </row>
    <row r="2872" spans="1:4" x14ac:dyDescent="0.25">
      <c r="A2872" s="92">
        <v>19470345</v>
      </c>
      <c r="B2872" s="94" t="s">
        <v>4971</v>
      </c>
      <c r="C2872" s="89" t="s">
        <v>3717</v>
      </c>
      <c r="D2872" s="91" t="s">
        <v>5446</v>
      </c>
    </row>
    <row r="2873" spans="1:4" x14ac:dyDescent="0.25">
      <c r="A2873" s="92">
        <v>19470346</v>
      </c>
      <c r="B2873" s="94" t="s">
        <v>4975</v>
      </c>
      <c r="C2873" s="89" t="s">
        <v>3816</v>
      </c>
      <c r="D2873" s="91" t="s">
        <v>5446</v>
      </c>
    </row>
    <row r="2874" spans="1:4" x14ac:dyDescent="0.25">
      <c r="A2874" s="92">
        <v>19470347</v>
      </c>
      <c r="B2874" s="94" t="s">
        <v>4975</v>
      </c>
      <c r="C2874" s="89" t="s">
        <v>3824</v>
      </c>
      <c r="D2874" s="91" t="s">
        <v>5447</v>
      </c>
    </row>
    <row r="2875" spans="1:4" x14ac:dyDescent="0.25">
      <c r="A2875" s="92">
        <v>19470348</v>
      </c>
      <c r="B2875" s="94" t="s">
        <v>4970</v>
      </c>
      <c r="C2875" s="89" t="s">
        <v>3754</v>
      </c>
      <c r="D2875" s="91" t="s">
        <v>5447</v>
      </c>
    </row>
    <row r="2876" spans="1:4" x14ac:dyDescent="0.25">
      <c r="A2876" s="92">
        <v>19470349</v>
      </c>
      <c r="B2876" s="94" t="s">
        <v>4971</v>
      </c>
      <c r="C2876" s="89" t="s">
        <v>3629</v>
      </c>
      <c r="D2876" s="91" t="s">
        <v>5447</v>
      </c>
    </row>
    <row r="2877" spans="1:4" x14ac:dyDescent="0.25">
      <c r="A2877" s="92">
        <v>19470350</v>
      </c>
      <c r="B2877" s="94" t="s">
        <v>4981</v>
      </c>
      <c r="C2877" s="89" t="s">
        <v>3878</v>
      </c>
      <c r="D2877" s="91" t="s">
        <v>5446</v>
      </c>
    </row>
    <row r="2878" spans="1:4" x14ac:dyDescent="0.25">
      <c r="A2878" s="92">
        <v>19470351</v>
      </c>
      <c r="B2878" s="94" t="s">
        <v>4970</v>
      </c>
      <c r="C2878" s="89" t="s">
        <v>3799</v>
      </c>
      <c r="D2878" s="91" t="s">
        <v>5446</v>
      </c>
    </row>
    <row r="2879" spans="1:4" x14ac:dyDescent="0.25">
      <c r="A2879" s="92">
        <v>19470352</v>
      </c>
      <c r="B2879" s="94" t="s">
        <v>4981</v>
      </c>
      <c r="C2879" s="89" t="s">
        <v>3863</v>
      </c>
      <c r="D2879" s="91" t="s">
        <v>5446</v>
      </c>
    </row>
    <row r="2880" spans="1:4" x14ac:dyDescent="0.25">
      <c r="A2880" s="92">
        <v>19470353</v>
      </c>
      <c r="B2880" s="94" t="s">
        <v>4975</v>
      </c>
      <c r="C2880" s="89" t="s">
        <v>3826</v>
      </c>
      <c r="D2880" s="91" t="s">
        <v>5446</v>
      </c>
    </row>
    <row r="2881" spans="1:4" x14ac:dyDescent="0.25">
      <c r="A2881" s="92">
        <v>19470354</v>
      </c>
      <c r="B2881" s="94" t="s">
        <v>4977</v>
      </c>
      <c r="C2881" s="89" t="s">
        <v>3952</v>
      </c>
      <c r="D2881" s="91" t="s">
        <v>5446</v>
      </c>
    </row>
    <row r="2882" spans="1:4" x14ac:dyDescent="0.25">
      <c r="A2882" s="92">
        <v>19470355</v>
      </c>
      <c r="B2882" s="94" t="s">
        <v>4977</v>
      </c>
      <c r="C2882" s="89" t="s">
        <v>3956</v>
      </c>
      <c r="D2882" s="91" t="s">
        <v>5447</v>
      </c>
    </row>
    <row r="2883" spans="1:4" x14ac:dyDescent="0.25">
      <c r="A2883" s="92">
        <v>19470356</v>
      </c>
      <c r="B2883" s="94" t="s">
        <v>4977</v>
      </c>
      <c r="C2883" s="89" t="s">
        <v>3960</v>
      </c>
      <c r="D2883" s="91" t="s">
        <v>5446</v>
      </c>
    </row>
    <row r="2884" spans="1:4" x14ac:dyDescent="0.25">
      <c r="A2884" s="92">
        <v>19470357</v>
      </c>
      <c r="B2884" s="94" t="s">
        <v>4971</v>
      </c>
      <c r="C2884" s="89" t="s">
        <v>3645</v>
      </c>
      <c r="D2884" s="91" t="s">
        <v>5446</v>
      </c>
    </row>
    <row r="2885" spans="1:4" x14ac:dyDescent="0.25">
      <c r="A2885" s="92">
        <v>19470358</v>
      </c>
      <c r="B2885" s="94" t="s">
        <v>4970</v>
      </c>
      <c r="C2885" s="89" t="s">
        <v>3789</v>
      </c>
      <c r="D2885" s="91" t="s">
        <v>5446</v>
      </c>
    </row>
    <row r="2886" spans="1:4" x14ac:dyDescent="0.25">
      <c r="A2886" s="92">
        <v>19470359</v>
      </c>
      <c r="B2886" s="94" t="s">
        <v>4977</v>
      </c>
      <c r="C2886" s="89" t="s">
        <v>3964</v>
      </c>
      <c r="D2886" s="91" t="s">
        <v>5447</v>
      </c>
    </row>
    <row r="2887" spans="1:4" x14ac:dyDescent="0.25">
      <c r="A2887" s="92">
        <v>19470360</v>
      </c>
      <c r="B2887" s="94" t="s">
        <v>4977</v>
      </c>
      <c r="C2887" s="89" t="s">
        <v>3961</v>
      </c>
      <c r="D2887" s="91" t="s">
        <v>5446</v>
      </c>
    </row>
    <row r="2888" spans="1:4" x14ac:dyDescent="0.25">
      <c r="A2888" s="92">
        <v>19470361</v>
      </c>
      <c r="B2888" s="94" t="s">
        <v>4977</v>
      </c>
      <c r="C2888" s="89" t="s">
        <v>3933</v>
      </c>
      <c r="D2888" s="91" t="s">
        <v>5446</v>
      </c>
    </row>
    <row r="2889" spans="1:4" x14ac:dyDescent="0.25">
      <c r="A2889" s="92">
        <v>19470362</v>
      </c>
      <c r="B2889" s="94" t="s">
        <v>4981</v>
      </c>
      <c r="C2889" s="89" t="s">
        <v>5438</v>
      </c>
      <c r="D2889" s="91" t="s">
        <v>5447</v>
      </c>
    </row>
    <row r="2890" spans="1:4" x14ac:dyDescent="0.25">
      <c r="A2890" s="92">
        <v>19470363</v>
      </c>
      <c r="B2890" s="94" t="s">
        <v>4984</v>
      </c>
      <c r="C2890" s="89" t="s">
        <v>3908</v>
      </c>
      <c r="D2890" s="91" t="s">
        <v>5447</v>
      </c>
    </row>
    <row r="2891" spans="1:4" x14ac:dyDescent="0.25">
      <c r="A2891" s="92">
        <v>19470364</v>
      </c>
      <c r="B2891" s="94" t="s">
        <v>4971</v>
      </c>
      <c r="C2891" s="89" t="s">
        <v>3713</v>
      </c>
      <c r="D2891" s="91" t="s">
        <v>5446</v>
      </c>
    </row>
    <row r="2892" spans="1:4" x14ac:dyDescent="0.25">
      <c r="A2892" s="92">
        <v>19470365</v>
      </c>
      <c r="B2892" s="94" t="s">
        <v>4981</v>
      </c>
      <c r="C2892" s="89" t="s">
        <v>3840</v>
      </c>
      <c r="D2892" s="91" t="s">
        <v>5447</v>
      </c>
    </row>
    <row r="2893" spans="1:4" x14ac:dyDescent="0.25">
      <c r="A2893" s="92">
        <v>19470366</v>
      </c>
      <c r="B2893" s="94" t="s">
        <v>4977</v>
      </c>
      <c r="C2893" s="89" t="s">
        <v>3932</v>
      </c>
      <c r="D2893" s="91" t="s">
        <v>5446</v>
      </c>
    </row>
    <row r="2894" spans="1:4" x14ac:dyDescent="0.25">
      <c r="A2894" s="92">
        <v>19470367</v>
      </c>
      <c r="B2894" s="94" t="s">
        <v>4981</v>
      </c>
      <c r="C2894" s="89" t="s">
        <v>3860</v>
      </c>
      <c r="D2894" s="91" t="s">
        <v>5446</v>
      </c>
    </row>
    <row r="2895" spans="1:4" x14ac:dyDescent="0.25">
      <c r="A2895" s="92">
        <v>19470368</v>
      </c>
      <c r="B2895" s="94" t="s">
        <v>4981</v>
      </c>
      <c r="C2895" s="89" t="s">
        <v>3424</v>
      </c>
      <c r="D2895" s="91" t="s">
        <v>5447</v>
      </c>
    </row>
    <row r="2896" spans="1:4" x14ac:dyDescent="0.25">
      <c r="A2896" s="92">
        <v>19470369</v>
      </c>
      <c r="B2896" s="94" t="s">
        <v>4971</v>
      </c>
      <c r="C2896" s="89" t="s">
        <v>3657</v>
      </c>
      <c r="D2896" s="91" t="s">
        <v>5447</v>
      </c>
    </row>
    <row r="2897" spans="1:4" x14ac:dyDescent="0.25">
      <c r="A2897" s="92">
        <v>19470370</v>
      </c>
      <c r="B2897" s="94" t="s">
        <v>4981</v>
      </c>
      <c r="C2897" s="89" t="s">
        <v>3844</v>
      </c>
      <c r="D2897" s="91" t="s">
        <v>5446</v>
      </c>
    </row>
    <row r="2898" spans="1:4" x14ac:dyDescent="0.25">
      <c r="A2898" s="92">
        <v>19470371</v>
      </c>
      <c r="B2898" s="96" t="s">
        <v>4965</v>
      </c>
      <c r="C2898" s="89" t="s">
        <v>3569</v>
      </c>
      <c r="D2898" s="91" t="s">
        <v>5447</v>
      </c>
    </row>
    <row r="2899" spans="1:4" x14ac:dyDescent="0.25">
      <c r="A2899" s="92">
        <v>19470372</v>
      </c>
      <c r="B2899" s="94" t="s">
        <v>4977</v>
      </c>
      <c r="C2899" s="89" t="s">
        <v>3945</v>
      </c>
      <c r="D2899" s="91" t="s">
        <v>5447</v>
      </c>
    </row>
    <row r="2900" spans="1:4" x14ac:dyDescent="0.25">
      <c r="A2900" s="92">
        <v>19470373</v>
      </c>
      <c r="B2900" s="94" t="s">
        <v>4970</v>
      </c>
      <c r="C2900" s="89" t="s">
        <v>3795</v>
      </c>
      <c r="D2900" s="91" t="s">
        <v>5446</v>
      </c>
    </row>
    <row r="2901" spans="1:4" x14ac:dyDescent="0.25">
      <c r="A2901" s="92">
        <v>19470374</v>
      </c>
      <c r="B2901" s="94" t="s">
        <v>4981</v>
      </c>
      <c r="C2901" s="89" t="s">
        <v>3851</v>
      </c>
      <c r="D2901" s="91" t="s">
        <v>5447</v>
      </c>
    </row>
    <row r="2902" spans="1:4" x14ac:dyDescent="0.25">
      <c r="A2902" s="92">
        <v>19470375</v>
      </c>
      <c r="B2902" s="94" t="s">
        <v>4984</v>
      </c>
      <c r="C2902" s="89" t="s">
        <v>3895</v>
      </c>
      <c r="D2902" s="91" t="s">
        <v>5446</v>
      </c>
    </row>
    <row r="2903" spans="1:4" x14ac:dyDescent="0.25">
      <c r="A2903" s="92">
        <v>19470376</v>
      </c>
      <c r="B2903" s="95" t="s">
        <v>4986</v>
      </c>
      <c r="C2903" s="89" t="s">
        <v>3849</v>
      </c>
      <c r="D2903" s="91" t="s">
        <v>5446</v>
      </c>
    </row>
    <row r="2904" spans="1:4" x14ac:dyDescent="0.25">
      <c r="A2904" s="92">
        <v>19470377</v>
      </c>
      <c r="B2904" s="94" t="s">
        <v>4981</v>
      </c>
      <c r="C2904" s="89" t="s">
        <v>3870</v>
      </c>
      <c r="D2904" s="91" t="s">
        <v>5446</v>
      </c>
    </row>
    <row r="2905" spans="1:4" x14ac:dyDescent="0.25">
      <c r="A2905" s="92">
        <v>19470378</v>
      </c>
      <c r="B2905" s="94" t="s">
        <v>4977</v>
      </c>
      <c r="C2905" s="89" t="s">
        <v>3924</v>
      </c>
      <c r="D2905" s="91" t="s">
        <v>5447</v>
      </c>
    </row>
    <row r="2906" spans="1:4" x14ac:dyDescent="0.25">
      <c r="A2906" s="92">
        <v>19470379</v>
      </c>
      <c r="B2906" s="94" t="s">
        <v>4981</v>
      </c>
      <c r="C2906" s="89" t="s">
        <v>3852</v>
      </c>
      <c r="D2906" s="91" t="s">
        <v>5447</v>
      </c>
    </row>
    <row r="2907" spans="1:4" x14ac:dyDescent="0.25">
      <c r="A2907" s="92">
        <v>19470380</v>
      </c>
      <c r="B2907" s="94" t="s">
        <v>4970</v>
      </c>
      <c r="C2907" s="89" t="s">
        <v>3756</v>
      </c>
      <c r="D2907" s="91" t="s">
        <v>5446</v>
      </c>
    </row>
    <row r="2908" spans="1:4" x14ac:dyDescent="0.25">
      <c r="A2908" s="92">
        <v>19470381</v>
      </c>
      <c r="B2908" s="94" t="s">
        <v>4984</v>
      </c>
      <c r="C2908" s="89" t="s">
        <v>5437</v>
      </c>
      <c r="D2908" s="91" t="s">
        <v>5447</v>
      </c>
    </row>
    <row r="2909" spans="1:4" x14ac:dyDescent="0.25">
      <c r="A2909" s="92">
        <v>19470382</v>
      </c>
      <c r="B2909" s="96" t="s">
        <v>4965</v>
      </c>
      <c r="C2909" s="89" t="s">
        <v>3576</v>
      </c>
      <c r="D2909" s="91" t="s">
        <v>5446</v>
      </c>
    </row>
    <row r="2910" spans="1:4" x14ac:dyDescent="0.25">
      <c r="A2910" s="92">
        <v>19470383</v>
      </c>
      <c r="B2910" s="94" t="s">
        <v>4971</v>
      </c>
      <c r="C2910" s="89" t="s">
        <v>3639</v>
      </c>
      <c r="D2910" s="91" t="s">
        <v>5447</v>
      </c>
    </row>
    <row r="2911" spans="1:4" x14ac:dyDescent="0.25">
      <c r="A2911" s="92">
        <v>19470384</v>
      </c>
      <c r="B2911" s="95" t="s">
        <v>4986</v>
      </c>
      <c r="C2911" s="89" t="s">
        <v>3977</v>
      </c>
      <c r="D2911" s="91" t="s">
        <v>5447</v>
      </c>
    </row>
    <row r="2912" spans="1:4" x14ac:dyDescent="0.25">
      <c r="A2912" s="92">
        <v>19470385</v>
      </c>
      <c r="B2912" s="95" t="s">
        <v>4986</v>
      </c>
      <c r="C2912" s="89" t="s">
        <v>3982</v>
      </c>
      <c r="D2912" s="91" t="s">
        <v>5446</v>
      </c>
    </row>
    <row r="2913" spans="1:4" x14ac:dyDescent="0.25">
      <c r="A2913" s="92">
        <v>19470386</v>
      </c>
      <c r="B2913" s="94" t="s">
        <v>4984</v>
      </c>
      <c r="C2913" s="89" t="s">
        <v>3903</v>
      </c>
      <c r="D2913" s="91" t="s">
        <v>5446</v>
      </c>
    </row>
    <row r="2914" spans="1:4" x14ac:dyDescent="0.25">
      <c r="A2914" s="92">
        <v>19470387</v>
      </c>
      <c r="B2914" s="95" t="s">
        <v>4986</v>
      </c>
      <c r="C2914" s="89" t="s">
        <v>3981</v>
      </c>
      <c r="D2914" s="91" t="s">
        <v>5446</v>
      </c>
    </row>
    <row r="2915" spans="1:4" x14ac:dyDescent="0.25">
      <c r="A2915" s="92">
        <v>19470388</v>
      </c>
      <c r="B2915" s="94" t="s">
        <v>4966</v>
      </c>
      <c r="C2915" s="89" t="s">
        <v>3728</v>
      </c>
      <c r="D2915" s="91" t="s">
        <v>5447</v>
      </c>
    </row>
    <row r="2916" spans="1:4" x14ac:dyDescent="0.25">
      <c r="A2916" s="92">
        <v>19470389</v>
      </c>
      <c r="B2916" s="94" t="s">
        <v>4970</v>
      </c>
      <c r="C2916" s="89" t="s">
        <v>3744</v>
      </c>
      <c r="D2916" s="91" t="s">
        <v>5447</v>
      </c>
    </row>
    <row r="2917" spans="1:4" x14ac:dyDescent="0.25">
      <c r="A2917" s="92">
        <v>19470390</v>
      </c>
      <c r="B2917" s="94" t="s">
        <v>4970</v>
      </c>
      <c r="C2917" s="89" t="s">
        <v>3780</v>
      </c>
      <c r="D2917" s="91" t="s">
        <v>5446</v>
      </c>
    </row>
    <row r="2918" spans="1:4" x14ac:dyDescent="0.25">
      <c r="A2918" s="92">
        <v>19470391</v>
      </c>
      <c r="B2918" s="94" t="s">
        <v>4970</v>
      </c>
      <c r="C2918" s="89" t="s">
        <v>3791</v>
      </c>
      <c r="D2918" s="91" t="s">
        <v>5446</v>
      </c>
    </row>
    <row r="2919" spans="1:4" x14ac:dyDescent="0.25">
      <c r="A2919" s="92">
        <v>19470392</v>
      </c>
      <c r="B2919" s="95" t="s">
        <v>4986</v>
      </c>
      <c r="C2919" s="89" t="s">
        <v>3973</v>
      </c>
      <c r="D2919" s="91" t="s">
        <v>5447</v>
      </c>
    </row>
    <row r="2920" spans="1:4" x14ac:dyDescent="0.25">
      <c r="A2920" s="92">
        <v>19470393</v>
      </c>
      <c r="B2920" s="94" t="s">
        <v>4981</v>
      </c>
      <c r="C2920" s="89" t="s">
        <v>3877</v>
      </c>
      <c r="D2920" s="91" t="s">
        <v>5447</v>
      </c>
    </row>
    <row r="2921" spans="1:4" x14ac:dyDescent="0.25">
      <c r="A2921" s="92">
        <v>19470394</v>
      </c>
      <c r="B2921" s="94" t="s">
        <v>4981</v>
      </c>
      <c r="C2921" s="89" t="s">
        <v>3868</v>
      </c>
      <c r="D2921" s="91" t="s">
        <v>5447</v>
      </c>
    </row>
    <row r="2922" spans="1:4" x14ac:dyDescent="0.25">
      <c r="A2922" s="92">
        <v>19470395</v>
      </c>
      <c r="B2922" s="94" t="s">
        <v>4977</v>
      </c>
      <c r="C2922" s="89" t="s">
        <v>3935</v>
      </c>
      <c r="D2922" s="91" t="s">
        <v>5446</v>
      </c>
    </row>
    <row r="2923" spans="1:4" x14ac:dyDescent="0.25">
      <c r="A2923" s="92">
        <v>19470396</v>
      </c>
      <c r="B2923" s="96" t="s">
        <v>4965</v>
      </c>
      <c r="C2923" s="89" t="s">
        <v>3556</v>
      </c>
      <c r="D2923" s="91" t="s">
        <v>5447</v>
      </c>
    </row>
    <row r="2924" spans="1:4" x14ac:dyDescent="0.25">
      <c r="A2924" s="92">
        <v>19470397</v>
      </c>
      <c r="B2924" s="96" t="s">
        <v>4965</v>
      </c>
      <c r="C2924" s="89" t="s">
        <v>3546</v>
      </c>
      <c r="D2924" s="91" t="s">
        <v>5446</v>
      </c>
    </row>
    <row r="2925" spans="1:4" x14ac:dyDescent="0.25">
      <c r="A2925" s="92">
        <v>19470398</v>
      </c>
      <c r="B2925" s="95" t="s">
        <v>4986</v>
      </c>
      <c r="C2925" s="89" t="s">
        <v>3983</v>
      </c>
      <c r="D2925" s="91" t="s">
        <v>5446</v>
      </c>
    </row>
    <row r="2926" spans="1:4" x14ac:dyDescent="0.25">
      <c r="A2926" s="92">
        <v>19470399</v>
      </c>
      <c r="B2926" s="94" t="s">
        <v>4981</v>
      </c>
      <c r="C2926" s="89" t="s">
        <v>3841</v>
      </c>
      <c r="D2926" s="91" t="s">
        <v>5446</v>
      </c>
    </row>
    <row r="2927" spans="1:4" x14ac:dyDescent="0.25">
      <c r="A2927" s="92">
        <v>19470400</v>
      </c>
      <c r="B2927" s="95" t="s">
        <v>4986</v>
      </c>
      <c r="C2927" s="89" t="s">
        <v>3976</v>
      </c>
      <c r="D2927" s="91" t="s">
        <v>5446</v>
      </c>
    </row>
    <row r="2928" spans="1:4" x14ac:dyDescent="0.25">
      <c r="A2928" s="92">
        <v>19470401</v>
      </c>
      <c r="B2928" s="94" t="s">
        <v>4981</v>
      </c>
      <c r="C2928" s="89" t="s">
        <v>3865</v>
      </c>
      <c r="D2928" s="91" t="s">
        <v>5447</v>
      </c>
    </row>
    <row r="2929" spans="1:4" x14ac:dyDescent="0.25">
      <c r="A2929" s="92">
        <v>19470402</v>
      </c>
      <c r="B2929" s="94" t="s">
        <v>4984</v>
      </c>
      <c r="C2929" s="89" t="s">
        <v>3109</v>
      </c>
      <c r="D2929" s="91" t="s">
        <v>5447</v>
      </c>
    </row>
    <row r="2930" spans="1:4" x14ac:dyDescent="0.25">
      <c r="A2930" s="92">
        <v>19470403</v>
      </c>
      <c r="B2930" s="94" t="s">
        <v>4981</v>
      </c>
      <c r="C2930" s="89" t="s">
        <v>3855</v>
      </c>
      <c r="D2930" s="91" t="s">
        <v>5446</v>
      </c>
    </row>
    <row r="2931" spans="1:4" x14ac:dyDescent="0.25">
      <c r="A2931" s="92">
        <v>19470404</v>
      </c>
      <c r="B2931" s="94" t="s">
        <v>4977</v>
      </c>
      <c r="C2931" s="89" t="s">
        <v>3923</v>
      </c>
      <c r="D2931" s="91" t="s">
        <v>5447</v>
      </c>
    </row>
    <row r="2932" spans="1:4" x14ac:dyDescent="0.25">
      <c r="A2932" s="92">
        <v>19470405</v>
      </c>
      <c r="B2932" s="95" t="s">
        <v>4986</v>
      </c>
      <c r="C2932" s="89" t="s">
        <v>3986</v>
      </c>
      <c r="D2932" s="91" t="s">
        <v>5447</v>
      </c>
    </row>
    <row r="2933" spans="1:4" x14ac:dyDescent="0.25">
      <c r="A2933" s="92">
        <v>19470406</v>
      </c>
      <c r="B2933" s="95" t="s">
        <v>4986</v>
      </c>
      <c r="C2933" s="89" t="s">
        <v>3985</v>
      </c>
      <c r="D2933" s="91" t="s">
        <v>5447</v>
      </c>
    </row>
    <row r="2934" spans="1:4" x14ac:dyDescent="0.25">
      <c r="A2934" s="92">
        <v>19470407</v>
      </c>
      <c r="B2934" s="94" t="s">
        <v>4970</v>
      </c>
      <c r="C2934" s="89" t="s">
        <v>3746</v>
      </c>
      <c r="D2934" s="91" t="s">
        <v>5446</v>
      </c>
    </row>
    <row r="2935" spans="1:4" x14ac:dyDescent="0.25">
      <c r="A2935" s="92">
        <v>19470408</v>
      </c>
      <c r="B2935" s="94" t="s">
        <v>4977</v>
      </c>
      <c r="C2935" s="89" t="s">
        <v>3971</v>
      </c>
      <c r="D2935" s="91" t="s">
        <v>5447</v>
      </c>
    </row>
    <row r="2936" spans="1:4" x14ac:dyDescent="0.25">
      <c r="A2936" s="92">
        <v>19470409</v>
      </c>
      <c r="B2936" s="94" t="s">
        <v>4975</v>
      </c>
      <c r="C2936" s="89" t="s">
        <v>3836</v>
      </c>
      <c r="D2936" s="91" t="s">
        <v>5446</v>
      </c>
    </row>
    <row r="2937" spans="1:4" x14ac:dyDescent="0.25">
      <c r="A2937" s="92">
        <v>19470410</v>
      </c>
      <c r="B2937" s="94" t="s">
        <v>4977</v>
      </c>
      <c r="C2937" s="89" t="s">
        <v>3944</v>
      </c>
      <c r="D2937" s="91" t="s">
        <v>5446</v>
      </c>
    </row>
    <row r="2938" spans="1:4" x14ac:dyDescent="0.25">
      <c r="A2938" s="92">
        <v>19470411</v>
      </c>
      <c r="B2938" s="94" t="s">
        <v>4984</v>
      </c>
      <c r="C2938" s="89" t="s">
        <v>3881</v>
      </c>
      <c r="D2938" s="91" t="s">
        <v>5446</v>
      </c>
    </row>
    <row r="2939" spans="1:4" x14ac:dyDescent="0.25">
      <c r="A2939" s="92">
        <v>19470412</v>
      </c>
      <c r="B2939" s="94" t="s">
        <v>4984</v>
      </c>
      <c r="C2939" s="89" t="s">
        <v>3900</v>
      </c>
      <c r="D2939" s="91" t="s">
        <v>5447</v>
      </c>
    </row>
    <row r="2940" spans="1:4" x14ac:dyDescent="0.25">
      <c r="A2940" s="92">
        <v>19470413</v>
      </c>
      <c r="B2940" s="94" t="s">
        <v>4984</v>
      </c>
      <c r="C2940" s="89" t="s">
        <v>3885</v>
      </c>
      <c r="D2940" s="91" t="s">
        <v>5446</v>
      </c>
    </row>
    <row r="2941" spans="1:4" x14ac:dyDescent="0.25">
      <c r="A2941" s="92">
        <v>19470414</v>
      </c>
      <c r="B2941" s="94" t="s">
        <v>4971</v>
      </c>
      <c r="C2941" s="89" t="s">
        <v>3644</v>
      </c>
      <c r="D2941" s="91" t="s">
        <v>5447</v>
      </c>
    </row>
    <row r="2942" spans="1:4" x14ac:dyDescent="0.25">
      <c r="A2942" s="92">
        <v>19470415</v>
      </c>
      <c r="B2942" s="94" t="s">
        <v>4984</v>
      </c>
      <c r="C2942" s="89" t="s">
        <v>3886</v>
      </c>
      <c r="D2942" s="91" t="s">
        <v>5447</v>
      </c>
    </row>
    <row r="2943" spans="1:4" x14ac:dyDescent="0.25">
      <c r="A2943" s="92">
        <v>19470416</v>
      </c>
      <c r="B2943" s="94" t="s">
        <v>4971</v>
      </c>
      <c r="C2943" s="89" t="s">
        <v>3663</v>
      </c>
      <c r="D2943" s="91" t="s">
        <v>5447</v>
      </c>
    </row>
    <row r="2944" spans="1:4" x14ac:dyDescent="0.25">
      <c r="A2944" s="92">
        <v>19470417</v>
      </c>
      <c r="B2944" s="95" t="s">
        <v>4986</v>
      </c>
      <c r="C2944" s="89" t="s">
        <v>3988</v>
      </c>
      <c r="D2944" s="91" t="s">
        <v>5446</v>
      </c>
    </row>
    <row r="2945" spans="1:4" x14ac:dyDescent="0.25">
      <c r="A2945" s="92">
        <v>19470418</v>
      </c>
      <c r="B2945" s="94" t="s">
        <v>4970</v>
      </c>
      <c r="C2945" s="89" t="s">
        <v>3805</v>
      </c>
      <c r="D2945" s="91" t="s">
        <v>5446</v>
      </c>
    </row>
    <row r="2946" spans="1:4" x14ac:dyDescent="0.25">
      <c r="A2946" s="92">
        <v>19470419</v>
      </c>
      <c r="B2946" s="94" t="s">
        <v>4971</v>
      </c>
      <c r="C2946" s="89" t="s">
        <v>3554</v>
      </c>
      <c r="D2946" s="91" t="s">
        <v>5446</v>
      </c>
    </row>
    <row r="2947" spans="1:4" x14ac:dyDescent="0.25">
      <c r="A2947" s="92">
        <v>19470420</v>
      </c>
      <c r="B2947" s="94" t="s">
        <v>4981</v>
      </c>
      <c r="C2947" s="89" t="s">
        <v>3862</v>
      </c>
      <c r="D2947" s="91" t="s">
        <v>5446</v>
      </c>
    </row>
    <row r="2948" spans="1:4" x14ac:dyDescent="0.25">
      <c r="A2948" s="92">
        <v>19470421</v>
      </c>
      <c r="B2948" s="94" t="s">
        <v>4971</v>
      </c>
      <c r="C2948" s="89" t="s">
        <v>3660</v>
      </c>
      <c r="D2948" s="91" t="s">
        <v>5446</v>
      </c>
    </row>
    <row r="2949" spans="1:4" x14ac:dyDescent="0.25">
      <c r="A2949" s="92">
        <v>19470422</v>
      </c>
      <c r="B2949" s="94" t="s">
        <v>4984</v>
      </c>
      <c r="C2949" s="89" t="s">
        <v>3911</v>
      </c>
      <c r="D2949" s="91" t="s">
        <v>5447</v>
      </c>
    </row>
    <row r="2950" spans="1:4" x14ac:dyDescent="0.25">
      <c r="A2950" s="92">
        <v>19470423</v>
      </c>
      <c r="B2950" s="94" t="s">
        <v>4970</v>
      </c>
      <c r="C2950" s="89" t="s">
        <v>3750</v>
      </c>
      <c r="D2950" s="91" t="s">
        <v>5446</v>
      </c>
    </row>
    <row r="2951" spans="1:4" x14ac:dyDescent="0.25">
      <c r="A2951" s="92">
        <v>19470424</v>
      </c>
      <c r="B2951" s="94" t="s">
        <v>4981</v>
      </c>
      <c r="C2951" s="89" t="s">
        <v>3848</v>
      </c>
      <c r="D2951" s="91" t="s">
        <v>5446</v>
      </c>
    </row>
    <row r="2952" spans="1:4" x14ac:dyDescent="0.25">
      <c r="A2952" s="92">
        <v>19470425</v>
      </c>
      <c r="B2952" s="94" t="s">
        <v>4984</v>
      </c>
      <c r="C2952" s="89" t="s">
        <v>3887</v>
      </c>
      <c r="D2952" s="91" t="s">
        <v>5447</v>
      </c>
    </row>
    <row r="2953" spans="1:4" x14ac:dyDescent="0.25">
      <c r="A2953" s="92">
        <v>19470426</v>
      </c>
      <c r="B2953" s="94" t="s">
        <v>4970</v>
      </c>
      <c r="C2953" s="89" t="s">
        <v>3782</v>
      </c>
      <c r="D2953" s="91" t="s">
        <v>5446</v>
      </c>
    </row>
    <row r="2954" spans="1:4" x14ac:dyDescent="0.25">
      <c r="A2954" s="92">
        <v>19470427</v>
      </c>
      <c r="B2954" s="95" t="s">
        <v>4986</v>
      </c>
      <c r="C2954" s="89" t="s">
        <v>3978</v>
      </c>
      <c r="D2954" s="91" t="s">
        <v>5447</v>
      </c>
    </row>
    <row r="2955" spans="1:4" x14ac:dyDescent="0.25">
      <c r="A2955" s="92">
        <v>19470428</v>
      </c>
      <c r="B2955" s="94" t="s">
        <v>4971</v>
      </c>
      <c r="C2955" s="89" t="s">
        <v>3700</v>
      </c>
      <c r="D2955" s="91" t="s">
        <v>5447</v>
      </c>
    </row>
    <row r="2956" spans="1:4" x14ac:dyDescent="0.25">
      <c r="A2956" s="92">
        <v>19470429</v>
      </c>
      <c r="B2956" s="94" t="s">
        <v>4984</v>
      </c>
      <c r="C2956" s="89" t="s">
        <v>3882</v>
      </c>
      <c r="D2956" s="91" t="s">
        <v>5447</v>
      </c>
    </row>
    <row r="2957" spans="1:4" x14ac:dyDescent="0.25">
      <c r="A2957" s="92">
        <v>19470430</v>
      </c>
      <c r="B2957" s="96" t="s">
        <v>4965</v>
      </c>
      <c r="C2957" s="89" t="s">
        <v>3606</v>
      </c>
      <c r="D2957" s="91" t="s">
        <v>5447</v>
      </c>
    </row>
    <row r="2958" spans="1:4" x14ac:dyDescent="0.25">
      <c r="A2958" s="92">
        <v>19470431</v>
      </c>
      <c r="B2958" s="94" t="s">
        <v>4971</v>
      </c>
      <c r="C2958" s="89" t="s">
        <v>3706</v>
      </c>
      <c r="D2958" s="91" t="s">
        <v>5446</v>
      </c>
    </row>
    <row r="2959" spans="1:4" x14ac:dyDescent="0.25">
      <c r="A2959" s="92">
        <v>19470432</v>
      </c>
      <c r="B2959" s="94" t="s">
        <v>4971</v>
      </c>
      <c r="C2959" s="89" t="s">
        <v>3679</v>
      </c>
      <c r="D2959" s="91" t="s">
        <v>5447</v>
      </c>
    </row>
    <row r="2960" spans="1:4" x14ac:dyDescent="0.25">
      <c r="A2960" s="92">
        <v>19470433</v>
      </c>
      <c r="B2960" s="94" t="s">
        <v>4984</v>
      </c>
      <c r="C2960" s="89" t="s">
        <v>3904</v>
      </c>
      <c r="D2960" s="91" t="s">
        <v>5447</v>
      </c>
    </row>
    <row r="2961" spans="1:4" x14ac:dyDescent="0.25">
      <c r="A2961" s="92">
        <v>19470434</v>
      </c>
      <c r="B2961" s="94" t="s">
        <v>4984</v>
      </c>
      <c r="C2961" s="89" t="s">
        <v>3907</v>
      </c>
      <c r="D2961" s="91" t="s">
        <v>5447</v>
      </c>
    </row>
    <row r="2962" spans="1:4" x14ac:dyDescent="0.25">
      <c r="A2962" s="92">
        <v>19470435</v>
      </c>
      <c r="B2962" s="94" t="s">
        <v>4971</v>
      </c>
      <c r="C2962" s="89" t="s">
        <v>3670</v>
      </c>
      <c r="D2962" s="91" t="s">
        <v>5446</v>
      </c>
    </row>
    <row r="2963" spans="1:4" x14ac:dyDescent="0.25">
      <c r="A2963" s="92">
        <v>19470436</v>
      </c>
      <c r="B2963" s="94" t="s">
        <v>4971</v>
      </c>
      <c r="C2963" s="89" t="s">
        <v>3669</v>
      </c>
      <c r="D2963" s="91" t="s">
        <v>5447</v>
      </c>
    </row>
    <row r="2964" spans="1:4" x14ac:dyDescent="0.25">
      <c r="A2964" s="92">
        <v>19470437</v>
      </c>
      <c r="B2964" s="96" t="s">
        <v>4965</v>
      </c>
      <c r="C2964" s="89" t="s">
        <v>3616</v>
      </c>
      <c r="D2964" s="91" t="s">
        <v>5447</v>
      </c>
    </row>
    <row r="2965" spans="1:4" x14ac:dyDescent="0.25">
      <c r="A2965" s="92">
        <v>19470438</v>
      </c>
      <c r="B2965" s="94" t="s">
        <v>4970</v>
      </c>
      <c r="C2965" s="89" t="s">
        <v>3804</v>
      </c>
      <c r="D2965" s="91" t="s">
        <v>5446</v>
      </c>
    </row>
    <row r="2966" spans="1:4" x14ac:dyDescent="0.25">
      <c r="A2966" s="92">
        <v>19470439</v>
      </c>
      <c r="B2966" s="94" t="s">
        <v>4966</v>
      </c>
      <c r="C2966" s="89" t="s">
        <v>3725</v>
      </c>
      <c r="D2966" s="91" t="s">
        <v>5447</v>
      </c>
    </row>
    <row r="2967" spans="1:4" x14ac:dyDescent="0.25">
      <c r="A2967" s="92">
        <v>19470440</v>
      </c>
      <c r="B2967" s="94" t="s">
        <v>4970</v>
      </c>
      <c r="C2967" s="89" t="s">
        <v>3757</v>
      </c>
      <c r="D2967" s="91" t="s">
        <v>5446</v>
      </c>
    </row>
    <row r="2968" spans="1:4" x14ac:dyDescent="0.25">
      <c r="A2968" s="92">
        <v>19470441</v>
      </c>
      <c r="B2968" s="94" t="s">
        <v>4971</v>
      </c>
      <c r="C2968" s="89" t="s">
        <v>3691</v>
      </c>
      <c r="D2968" s="91" t="s">
        <v>5447</v>
      </c>
    </row>
    <row r="2969" spans="1:4" x14ac:dyDescent="0.25">
      <c r="A2969" s="92">
        <v>19470442</v>
      </c>
      <c r="B2969" s="94" t="s">
        <v>4984</v>
      </c>
      <c r="C2969" s="89" t="s">
        <v>3898</v>
      </c>
      <c r="D2969" s="91" t="s">
        <v>5447</v>
      </c>
    </row>
    <row r="2970" spans="1:4" x14ac:dyDescent="0.25">
      <c r="A2970" s="92">
        <v>19470443</v>
      </c>
      <c r="B2970" s="94" t="s">
        <v>4970</v>
      </c>
      <c r="C2970" s="89" t="s">
        <v>3783</v>
      </c>
      <c r="D2970" s="91" t="s">
        <v>5447</v>
      </c>
    </row>
    <row r="2971" spans="1:4" x14ac:dyDescent="0.25">
      <c r="A2971" s="92">
        <v>19470444</v>
      </c>
      <c r="B2971" s="94" t="s">
        <v>4975</v>
      </c>
      <c r="C2971" s="89" t="s">
        <v>3823</v>
      </c>
      <c r="D2971" s="91" t="s">
        <v>5447</v>
      </c>
    </row>
    <row r="2972" spans="1:4" x14ac:dyDescent="0.25">
      <c r="A2972" s="92">
        <v>19470445</v>
      </c>
      <c r="B2972" s="94" t="s">
        <v>4984</v>
      </c>
      <c r="C2972" s="89" t="s">
        <v>3891</v>
      </c>
      <c r="D2972" s="91" t="s">
        <v>5447</v>
      </c>
    </row>
    <row r="2973" spans="1:4" x14ac:dyDescent="0.25">
      <c r="A2973" s="92">
        <v>19470446</v>
      </c>
      <c r="B2973" s="94" t="s">
        <v>4970</v>
      </c>
      <c r="C2973" s="89" t="s">
        <v>3777</v>
      </c>
      <c r="D2973" s="91" t="s">
        <v>5446</v>
      </c>
    </row>
    <row r="2974" spans="1:4" x14ac:dyDescent="0.25">
      <c r="A2974" s="92">
        <v>19470447</v>
      </c>
      <c r="B2974" s="94" t="s">
        <v>4984</v>
      </c>
      <c r="C2974" s="89" t="s">
        <v>3892</v>
      </c>
      <c r="D2974" s="91" t="s">
        <v>5447</v>
      </c>
    </row>
    <row r="2975" spans="1:4" x14ac:dyDescent="0.25">
      <c r="A2975" s="92">
        <v>19470448</v>
      </c>
      <c r="B2975" s="94" t="s">
        <v>4975</v>
      </c>
      <c r="C2975" s="89" t="s">
        <v>3818</v>
      </c>
      <c r="D2975" s="91" t="s">
        <v>5447</v>
      </c>
    </row>
    <row r="2976" spans="1:4" x14ac:dyDescent="0.25">
      <c r="A2976" s="92">
        <v>19470449</v>
      </c>
      <c r="B2976" s="94" t="s">
        <v>4971</v>
      </c>
      <c r="C2976" s="89" t="s">
        <v>4636</v>
      </c>
      <c r="D2976" s="91" t="s">
        <v>5446</v>
      </c>
    </row>
    <row r="2977" spans="1:4" x14ac:dyDescent="0.25">
      <c r="A2977" s="92">
        <v>19470450</v>
      </c>
      <c r="B2977" s="94" t="s">
        <v>4966</v>
      </c>
      <c r="C2977" s="89" t="s">
        <v>3722</v>
      </c>
      <c r="D2977" s="91" t="s">
        <v>5447</v>
      </c>
    </row>
    <row r="2978" spans="1:4" x14ac:dyDescent="0.25">
      <c r="A2978" s="92">
        <v>19470451</v>
      </c>
      <c r="B2978" s="94" t="s">
        <v>4971</v>
      </c>
      <c r="C2978" s="89" t="s">
        <v>3697</v>
      </c>
      <c r="D2978" s="91" t="s">
        <v>5446</v>
      </c>
    </row>
    <row r="2979" spans="1:4" x14ac:dyDescent="0.25">
      <c r="A2979" s="92">
        <v>19470452</v>
      </c>
      <c r="B2979" s="96" t="s">
        <v>4965</v>
      </c>
      <c r="C2979" s="89" t="s">
        <v>3608</v>
      </c>
      <c r="D2979" s="91" t="s">
        <v>5447</v>
      </c>
    </row>
    <row r="2980" spans="1:4" x14ac:dyDescent="0.25">
      <c r="A2980" s="92">
        <v>19470453</v>
      </c>
      <c r="B2980" s="94" t="s">
        <v>4981</v>
      </c>
      <c r="C2980" s="89" t="s">
        <v>3875</v>
      </c>
      <c r="D2980" s="91" t="s">
        <v>5446</v>
      </c>
    </row>
    <row r="2981" spans="1:4" x14ac:dyDescent="0.25">
      <c r="A2981" s="92">
        <v>19470454</v>
      </c>
      <c r="B2981" s="94" t="s">
        <v>4970</v>
      </c>
      <c r="C2981" s="89" t="s">
        <v>3748</v>
      </c>
      <c r="D2981" s="91" t="s">
        <v>5447</v>
      </c>
    </row>
    <row r="2982" spans="1:4" x14ac:dyDescent="0.25">
      <c r="A2982" s="92">
        <v>19470455</v>
      </c>
      <c r="B2982" s="94" t="s">
        <v>4966</v>
      </c>
      <c r="C2982" s="89" t="s">
        <v>3730</v>
      </c>
      <c r="D2982" s="91" t="s">
        <v>5447</v>
      </c>
    </row>
    <row r="2983" spans="1:4" x14ac:dyDescent="0.25">
      <c r="A2983" s="92">
        <v>19470456</v>
      </c>
      <c r="B2983" s="94" t="s">
        <v>4977</v>
      </c>
      <c r="C2983" s="89" t="s">
        <v>3926</v>
      </c>
      <c r="D2983" s="91" t="s">
        <v>5447</v>
      </c>
    </row>
    <row r="2984" spans="1:4" x14ac:dyDescent="0.25">
      <c r="A2984" s="92">
        <v>19470457</v>
      </c>
      <c r="B2984" s="95" t="s">
        <v>4986</v>
      </c>
      <c r="C2984" s="89" t="s">
        <v>3980</v>
      </c>
      <c r="D2984" s="91" t="s">
        <v>5447</v>
      </c>
    </row>
    <row r="2985" spans="1:4" x14ac:dyDescent="0.25">
      <c r="A2985" s="92">
        <v>19470458</v>
      </c>
      <c r="B2985" s="94" t="s">
        <v>4981</v>
      </c>
      <c r="C2985" s="89" t="s">
        <v>3843</v>
      </c>
      <c r="D2985" s="91" t="s">
        <v>5447</v>
      </c>
    </row>
    <row r="2986" spans="1:4" x14ac:dyDescent="0.25">
      <c r="A2986" s="92">
        <v>19470459</v>
      </c>
      <c r="B2986" s="94" t="s">
        <v>4984</v>
      </c>
      <c r="C2986" s="89" t="s">
        <v>3905</v>
      </c>
      <c r="D2986" s="91" t="s">
        <v>5447</v>
      </c>
    </row>
    <row r="2987" spans="1:4" x14ac:dyDescent="0.25">
      <c r="A2987" s="92">
        <v>19470460</v>
      </c>
      <c r="B2987" s="94" t="s">
        <v>4970</v>
      </c>
      <c r="C2987" s="89" t="s">
        <v>3781</v>
      </c>
      <c r="D2987" s="91" t="s">
        <v>5447</v>
      </c>
    </row>
    <row r="2988" spans="1:4" x14ac:dyDescent="0.25">
      <c r="A2988" s="92">
        <v>19470461</v>
      </c>
      <c r="B2988" s="94" t="s">
        <v>4977</v>
      </c>
      <c r="C2988" s="89" t="s">
        <v>3939</v>
      </c>
      <c r="D2988" s="91" t="s">
        <v>5447</v>
      </c>
    </row>
    <row r="2989" spans="1:4" x14ac:dyDescent="0.25">
      <c r="A2989" s="92">
        <v>19470462</v>
      </c>
      <c r="B2989" s="94" t="s">
        <v>4984</v>
      </c>
      <c r="C2989" s="89" t="s">
        <v>3902</v>
      </c>
      <c r="D2989" s="91" t="s">
        <v>5447</v>
      </c>
    </row>
    <row r="2990" spans="1:4" x14ac:dyDescent="0.25">
      <c r="A2990" s="92">
        <v>19470463</v>
      </c>
      <c r="B2990" s="94" t="s">
        <v>4984</v>
      </c>
      <c r="C2990" s="89" t="s">
        <v>3912</v>
      </c>
      <c r="D2990" s="91" t="s">
        <v>5447</v>
      </c>
    </row>
    <row r="2991" spans="1:4" x14ac:dyDescent="0.25">
      <c r="A2991" s="92">
        <v>19470464</v>
      </c>
      <c r="B2991" s="94" t="s">
        <v>4981</v>
      </c>
      <c r="C2991" s="89" t="s">
        <v>3839</v>
      </c>
      <c r="D2991" s="91" t="s">
        <v>5447</v>
      </c>
    </row>
    <row r="2992" spans="1:4" x14ac:dyDescent="0.25">
      <c r="A2992" s="92">
        <v>19470465</v>
      </c>
      <c r="B2992" s="94" t="s">
        <v>4971</v>
      </c>
      <c r="C2992" s="89" t="s">
        <v>3705</v>
      </c>
      <c r="D2992" s="91" t="s">
        <v>5446</v>
      </c>
    </row>
    <row r="2993" spans="1:4" x14ac:dyDescent="0.25">
      <c r="A2993" s="92">
        <v>19470466</v>
      </c>
      <c r="B2993" s="94" t="s">
        <v>4970</v>
      </c>
      <c r="C2993" s="89" t="s">
        <v>3741</v>
      </c>
      <c r="D2993" s="91" t="s">
        <v>5447</v>
      </c>
    </row>
    <row r="2994" spans="1:4" x14ac:dyDescent="0.25">
      <c r="A2994" s="92">
        <v>19470467</v>
      </c>
      <c r="B2994" s="94" t="s">
        <v>4975</v>
      </c>
      <c r="C2994" s="89" t="s">
        <v>3814</v>
      </c>
      <c r="D2994" s="91" t="s">
        <v>5447</v>
      </c>
    </row>
    <row r="2995" spans="1:4" x14ac:dyDescent="0.25">
      <c r="A2995" s="92">
        <v>19470468</v>
      </c>
      <c r="B2995" s="94" t="s">
        <v>4975</v>
      </c>
      <c r="C2995" s="89" t="s">
        <v>3833</v>
      </c>
      <c r="D2995" s="91" t="s">
        <v>5446</v>
      </c>
    </row>
    <row r="2996" spans="1:4" x14ac:dyDescent="0.25">
      <c r="A2996" s="92">
        <v>19470469</v>
      </c>
      <c r="B2996" s="94" t="s">
        <v>4981</v>
      </c>
      <c r="C2996" s="89" t="s">
        <v>3856</v>
      </c>
      <c r="D2996" s="91" t="s">
        <v>5447</v>
      </c>
    </row>
    <row r="2997" spans="1:4" x14ac:dyDescent="0.25">
      <c r="A2997" s="92">
        <v>19470470</v>
      </c>
      <c r="B2997" s="94" t="s">
        <v>4984</v>
      </c>
      <c r="C2997" s="89" t="s">
        <v>5442</v>
      </c>
      <c r="D2997" s="91" t="s">
        <v>5447</v>
      </c>
    </row>
    <row r="2998" spans="1:4" x14ac:dyDescent="0.25">
      <c r="A2998" s="92">
        <v>19470471</v>
      </c>
      <c r="B2998" s="94" t="s">
        <v>4975</v>
      </c>
      <c r="C2998" s="89" t="s">
        <v>3820</v>
      </c>
      <c r="D2998" s="91" t="s">
        <v>5447</v>
      </c>
    </row>
    <row r="2999" spans="1:4" x14ac:dyDescent="0.25">
      <c r="A2999" s="92">
        <v>19470472</v>
      </c>
      <c r="B2999" s="94" t="s">
        <v>4970</v>
      </c>
      <c r="C2999" s="89" t="s">
        <v>3793</v>
      </c>
      <c r="D2999" s="91" t="s">
        <v>5447</v>
      </c>
    </row>
    <row r="3000" spans="1:4" x14ac:dyDescent="0.25">
      <c r="A3000" s="92">
        <v>19470473</v>
      </c>
      <c r="B3000" s="94" t="s">
        <v>4975</v>
      </c>
      <c r="C3000" s="89" t="s">
        <v>3830</v>
      </c>
      <c r="D3000" s="91" t="s">
        <v>5447</v>
      </c>
    </row>
    <row r="3001" spans="1:4" x14ac:dyDescent="0.25">
      <c r="A3001" s="92">
        <v>19470474</v>
      </c>
      <c r="B3001" s="94" t="s">
        <v>4981</v>
      </c>
      <c r="C3001" s="89" t="s">
        <v>3051</v>
      </c>
      <c r="D3001" s="91" t="s">
        <v>5446</v>
      </c>
    </row>
    <row r="3002" spans="1:4" x14ac:dyDescent="0.25">
      <c r="A3002" s="92">
        <v>19470475</v>
      </c>
      <c r="B3002" s="94" t="s">
        <v>4971</v>
      </c>
      <c r="C3002" s="89" t="s">
        <v>2703</v>
      </c>
      <c r="D3002" s="91" t="s">
        <v>5447</v>
      </c>
    </row>
    <row r="3003" spans="1:4" x14ac:dyDescent="0.25">
      <c r="A3003" s="92">
        <v>19470476</v>
      </c>
      <c r="B3003" s="95" t="s">
        <v>4986</v>
      </c>
      <c r="C3003" s="89" t="s">
        <v>1872</v>
      </c>
      <c r="D3003" s="91" t="s">
        <v>5446</v>
      </c>
    </row>
    <row r="3004" spans="1:4" x14ac:dyDescent="0.25">
      <c r="A3004" s="92">
        <v>19470477</v>
      </c>
      <c r="B3004" s="94" t="s">
        <v>4981</v>
      </c>
      <c r="C3004" s="89" t="s">
        <v>3867</v>
      </c>
      <c r="D3004" s="91" t="s">
        <v>5447</v>
      </c>
    </row>
    <row r="3005" spans="1:4" x14ac:dyDescent="0.25">
      <c r="A3005" s="92">
        <v>19470478</v>
      </c>
      <c r="B3005" s="94" t="s">
        <v>4975</v>
      </c>
      <c r="C3005" s="89" t="s">
        <v>3815</v>
      </c>
      <c r="D3005" s="91" t="s">
        <v>5446</v>
      </c>
    </row>
    <row r="3006" spans="1:4" x14ac:dyDescent="0.25">
      <c r="A3006" s="92">
        <v>19470479</v>
      </c>
      <c r="B3006" s="94" t="s">
        <v>4975</v>
      </c>
      <c r="C3006" s="89" t="s">
        <v>3821</v>
      </c>
      <c r="D3006" s="91" t="s">
        <v>5446</v>
      </c>
    </row>
    <row r="3007" spans="1:4" x14ac:dyDescent="0.25">
      <c r="A3007" s="92">
        <v>20470001</v>
      </c>
      <c r="B3007" s="96" t="s">
        <v>4965</v>
      </c>
      <c r="C3007" s="89" t="s">
        <v>4269</v>
      </c>
      <c r="D3007" s="91" t="s">
        <v>5446</v>
      </c>
    </row>
    <row r="3008" spans="1:4" x14ac:dyDescent="0.25">
      <c r="A3008" s="92">
        <v>20470002</v>
      </c>
      <c r="B3008" s="96" t="s">
        <v>4965</v>
      </c>
      <c r="C3008" s="89" t="s">
        <v>4356</v>
      </c>
      <c r="D3008" s="91" t="s">
        <v>5446</v>
      </c>
    </row>
    <row r="3009" spans="1:4" x14ac:dyDescent="0.25">
      <c r="A3009" s="92">
        <v>20470003</v>
      </c>
      <c r="B3009" s="96" t="s">
        <v>4965</v>
      </c>
      <c r="C3009" t="s">
        <v>4391</v>
      </c>
      <c r="D3009" s="91" t="s">
        <v>5447</v>
      </c>
    </row>
    <row r="3010" spans="1:4" x14ac:dyDescent="0.25">
      <c r="A3010" s="92">
        <v>20470004</v>
      </c>
      <c r="B3010" s="96" t="s">
        <v>4965</v>
      </c>
      <c r="C3010" s="89" t="s">
        <v>4340</v>
      </c>
      <c r="D3010" s="91" t="s">
        <v>5446</v>
      </c>
    </row>
    <row r="3011" spans="1:4" x14ac:dyDescent="0.25">
      <c r="A3011" s="92">
        <v>20470006</v>
      </c>
      <c r="B3011" s="96" t="s">
        <v>4965</v>
      </c>
      <c r="C3011" s="89" t="s">
        <v>4347</v>
      </c>
      <c r="D3011" s="91" t="s">
        <v>5446</v>
      </c>
    </row>
    <row r="3012" spans="1:4" x14ac:dyDescent="0.25">
      <c r="A3012" s="92">
        <v>20470007</v>
      </c>
      <c r="B3012" s="96" t="s">
        <v>4965</v>
      </c>
      <c r="C3012" s="89" t="s">
        <v>4676</v>
      </c>
      <c r="D3012" s="91" t="s">
        <v>5446</v>
      </c>
    </row>
    <row r="3013" spans="1:4" x14ac:dyDescent="0.25">
      <c r="A3013" s="92">
        <v>20470008</v>
      </c>
      <c r="B3013" s="96" t="s">
        <v>4965</v>
      </c>
      <c r="C3013" t="s">
        <v>4242</v>
      </c>
      <c r="D3013" s="91" t="s">
        <v>5447</v>
      </c>
    </row>
    <row r="3014" spans="1:4" x14ac:dyDescent="0.25">
      <c r="A3014" s="92">
        <v>20470009</v>
      </c>
      <c r="B3014" s="96" t="s">
        <v>4965</v>
      </c>
      <c r="C3014" s="89" t="s">
        <v>4231</v>
      </c>
      <c r="D3014" s="91" t="s">
        <v>5446</v>
      </c>
    </row>
    <row r="3015" spans="1:4" x14ac:dyDescent="0.25">
      <c r="A3015" s="92">
        <v>20470010</v>
      </c>
      <c r="B3015" s="96" t="s">
        <v>4965</v>
      </c>
      <c r="C3015" s="89" t="s">
        <v>4284</v>
      </c>
      <c r="D3015" s="91" t="s">
        <v>5446</v>
      </c>
    </row>
    <row r="3016" spans="1:4" x14ac:dyDescent="0.25">
      <c r="A3016" s="92">
        <v>20470011</v>
      </c>
      <c r="B3016" s="96" t="s">
        <v>4965</v>
      </c>
      <c r="C3016" s="89" t="s">
        <v>4733</v>
      </c>
      <c r="D3016" s="91" t="s">
        <v>5446</v>
      </c>
    </row>
    <row r="3017" spans="1:4" x14ac:dyDescent="0.25">
      <c r="A3017" s="92">
        <v>20470012</v>
      </c>
      <c r="B3017" s="96" t="s">
        <v>4965</v>
      </c>
      <c r="C3017" s="89" t="s">
        <v>4377</v>
      </c>
      <c r="D3017" s="91" t="s">
        <v>5446</v>
      </c>
    </row>
    <row r="3018" spans="1:4" x14ac:dyDescent="0.25">
      <c r="A3018" s="92">
        <v>20470013</v>
      </c>
      <c r="B3018" s="96" t="s">
        <v>4965</v>
      </c>
      <c r="C3018" s="89" t="s">
        <v>4211</v>
      </c>
      <c r="D3018" s="91" t="s">
        <v>5446</v>
      </c>
    </row>
    <row r="3019" spans="1:4" x14ac:dyDescent="0.25">
      <c r="A3019" s="92">
        <v>20470014</v>
      </c>
      <c r="B3019" s="96" t="s">
        <v>4965</v>
      </c>
      <c r="C3019" s="89" t="s">
        <v>4349</v>
      </c>
      <c r="D3019" s="91" t="s">
        <v>5446</v>
      </c>
    </row>
    <row r="3020" spans="1:4" x14ac:dyDescent="0.25">
      <c r="A3020" s="92">
        <v>20470016</v>
      </c>
      <c r="B3020" s="96" t="s">
        <v>4965</v>
      </c>
      <c r="C3020" t="s">
        <v>4344</v>
      </c>
      <c r="D3020" s="91" t="s">
        <v>5447</v>
      </c>
    </row>
    <row r="3021" spans="1:4" x14ac:dyDescent="0.25">
      <c r="A3021" s="92">
        <v>20470017</v>
      </c>
      <c r="B3021" s="96" t="s">
        <v>4965</v>
      </c>
      <c r="C3021" s="89" t="s">
        <v>4282</v>
      </c>
      <c r="D3021" s="91" t="s">
        <v>5446</v>
      </c>
    </row>
    <row r="3022" spans="1:4" x14ac:dyDescent="0.25">
      <c r="A3022" s="92">
        <v>20470019</v>
      </c>
      <c r="B3022" s="96" t="s">
        <v>4965</v>
      </c>
      <c r="C3022" t="s">
        <v>4229</v>
      </c>
      <c r="D3022" s="91" t="s">
        <v>5447</v>
      </c>
    </row>
    <row r="3023" spans="1:4" x14ac:dyDescent="0.25">
      <c r="A3023" s="92">
        <v>20470020</v>
      </c>
      <c r="B3023" s="96" t="s">
        <v>4965</v>
      </c>
      <c r="C3023" s="89" t="s">
        <v>4206</v>
      </c>
      <c r="D3023" s="91" t="s">
        <v>5446</v>
      </c>
    </row>
    <row r="3024" spans="1:4" x14ac:dyDescent="0.25">
      <c r="A3024" s="92">
        <v>20470021</v>
      </c>
      <c r="B3024" s="96" t="s">
        <v>4965</v>
      </c>
      <c r="C3024" s="89" t="s">
        <v>5218</v>
      </c>
      <c r="D3024" s="91" t="s">
        <v>5446</v>
      </c>
    </row>
    <row r="3025" spans="1:4" x14ac:dyDescent="0.25">
      <c r="A3025" s="92">
        <v>20470022</v>
      </c>
      <c r="B3025" s="96" t="s">
        <v>4965</v>
      </c>
      <c r="C3025" s="89" t="s">
        <v>4208</v>
      </c>
      <c r="D3025" s="91" t="s">
        <v>5446</v>
      </c>
    </row>
    <row r="3026" spans="1:4" x14ac:dyDescent="0.25">
      <c r="A3026" s="92">
        <v>20470023</v>
      </c>
      <c r="B3026" s="96" t="s">
        <v>4965</v>
      </c>
      <c r="C3026" s="89" t="s">
        <v>4338</v>
      </c>
      <c r="D3026" s="91" t="s">
        <v>5446</v>
      </c>
    </row>
    <row r="3027" spans="1:4" x14ac:dyDescent="0.25">
      <c r="A3027" s="92">
        <v>20470024</v>
      </c>
      <c r="B3027" s="96" t="s">
        <v>4965</v>
      </c>
      <c r="C3027" t="s">
        <v>4739</v>
      </c>
      <c r="D3027" s="91" t="s">
        <v>5447</v>
      </c>
    </row>
    <row r="3028" spans="1:4" x14ac:dyDescent="0.25">
      <c r="A3028" s="92">
        <v>20470025</v>
      </c>
      <c r="B3028" s="96" t="s">
        <v>4965</v>
      </c>
      <c r="C3028" s="89" t="s">
        <v>4590</v>
      </c>
      <c r="D3028" s="91" t="s">
        <v>5446</v>
      </c>
    </row>
    <row r="3029" spans="1:4" x14ac:dyDescent="0.25">
      <c r="A3029" s="92">
        <v>20470026</v>
      </c>
      <c r="B3029" s="96" t="s">
        <v>4965</v>
      </c>
      <c r="C3029" s="89" t="s">
        <v>4354</v>
      </c>
      <c r="D3029" s="91" t="s">
        <v>5446</v>
      </c>
    </row>
    <row r="3030" spans="1:4" x14ac:dyDescent="0.25">
      <c r="A3030" s="92">
        <v>20470027</v>
      </c>
      <c r="B3030" s="96" t="s">
        <v>4965</v>
      </c>
      <c r="C3030" s="89" t="s">
        <v>4384</v>
      </c>
      <c r="D3030" s="91" t="s">
        <v>5446</v>
      </c>
    </row>
    <row r="3031" spans="1:4" x14ac:dyDescent="0.25">
      <c r="A3031" s="92">
        <v>20470028</v>
      </c>
      <c r="B3031" s="96" t="s">
        <v>4965</v>
      </c>
      <c r="C3031" s="89" t="s">
        <v>4699</v>
      </c>
      <c r="D3031" s="91" t="s">
        <v>5446</v>
      </c>
    </row>
    <row r="3032" spans="1:4" x14ac:dyDescent="0.25">
      <c r="A3032" s="92">
        <v>20470030</v>
      </c>
      <c r="B3032" s="96" t="s">
        <v>4965</v>
      </c>
      <c r="C3032" s="89" t="s">
        <v>4677</v>
      </c>
      <c r="D3032" s="91" t="s">
        <v>5446</v>
      </c>
    </row>
    <row r="3033" spans="1:4" x14ac:dyDescent="0.25">
      <c r="A3033" s="92">
        <v>20470033</v>
      </c>
      <c r="B3033" s="94" t="s">
        <v>4977</v>
      </c>
      <c r="C3033" s="89" t="s">
        <v>3018</v>
      </c>
      <c r="D3033" s="91" t="s">
        <v>5446</v>
      </c>
    </row>
    <row r="3034" spans="1:4" x14ac:dyDescent="0.25">
      <c r="A3034" s="92">
        <v>20470034</v>
      </c>
      <c r="B3034" s="96" t="s">
        <v>4965</v>
      </c>
      <c r="C3034" s="89" t="s">
        <v>4248</v>
      </c>
      <c r="D3034" s="91" t="s">
        <v>5446</v>
      </c>
    </row>
    <row r="3035" spans="1:4" x14ac:dyDescent="0.25">
      <c r="A3035" s="92">
        <v>20470035</v>
      </c>
      <c r="B3035" s="96" t="s">
        <v>4965</v>
      </c>
      <c r="C3035" t="s">
        <v>4734</v>
      </c>
      <c r="D3035" s="91" t="s">
        <v>5447</v>
      </c>
    </row>
    <row r="3036" spans="1:4" x14ac:dyDescent="0.25">
      <c r="A3036" s="92">
        <v>20470036</v>
      </c>
      <c r="B3036" s="96" t="s">
        <v>4965</v>
      </c>
      <c r="C3036" t="s">
        <v>4225</v>
      </c>
      <c r="D3036" s="91" t="s">
        <v>5447</v>
      </c>
    </row>
    <row r="3037" spans="1:4" x14ac:dyDescent="0.25">
      <c r="A3037" s="92">
        <v>20470037</v>
      </c>
      <c r="B3037" s="96" t="s">
        <v>4965</v>
      </c>
      <c r="C3037" s="89" t="s">
        <v>4367</v>
      </c>
      <c r="D3037" s="91" t="s">
        <v>5447</v>
      </c>
    </row>
    <row r="3038" spans="1:4" x14ac:dyDescent="0.25">
      <c r="A3038" s="92">
        <v>20470038</v>
      </c>
      <c r="B3038" s="96" t="s">
        <v>4965</v>
      </c>
      <c r="C3038" s="89" t="s">
        <v>4336</v>
      </c>
      <c r="D3038" s="91" t="s">
        <v>5447</v>
      </c>
    </row>
    <row r="3039" spans="1:4" x14ac:dyDescent="0.25">
      <c r="A3039" s="92">
        <v>20470039</v>
      </c>
      <c r="B3039" s="96" t="s">
        <v>4965</v>
      </c>
      <c r="C3039" s="89" t="s">
        <v>5282</v>
      </c>
      <c r="D3039" s="91" t="s">
        <v>5446</v>
      </c>
    </row>
    <row r="3040" spans="1:4" x14ac:dyDescent="0.25">
      <c r="A3040" s="92">
        <v>20470040</v>
      </c>
      <c r="B3040" s="96" t="s">
        <v>4965</v>
      </c>
      <c r="C3040" t="s">
        <v>4376</v>
      </c>
      <c r="D3040" s="91" t="s">
        <v>5447</v>
      </c>
    </row>
    <row r="3041" spans="1:4" x14ac:dyDescent="0.25">
      <c r="A3041" s="92">
        <v>20470041</v>
      </c>
      <c r="B3041" s="96" t="s">
        <v>4965</v>
      </c>
      <c r="C3041" s="89" t="s">
        <v>4385</v>
      </c>
      <c r="D3041" s="91" t="s">
        <v>5446</v>
      </c>
    </row>
    <row r="3042" spans="1:4" x14ac:dyDescent="0.25">
      <c r="A3042" s="92">
        <v>20470042</v>
      </c>
      <c r="B3042" s="96" t="s">
        <v>4965</v>
      </c>
      <c r="C3042" s="89" t="s">
        <v>4379</v>
      </c>
      <c r="D3042" s="91" t="s">
        <v>5446</v>
      </c>
    </row>
    <row r="3043" spans="1:4" x14ac:dyDescent="0.25">
      <c r="A3043" s="92">
        <v>20470043</v>
      </c>
      <c r="B3043" s="96" t="s">
        <v>4965</v>
      </c>
      <c r="C3043" s="89" t="s">
        <v>4693</v>
      </c>
      <c r="D3043" s="91" t="s">
        <v>5446</v>
      </c>
    </row>
    <row r="3044" spans="1:4" x14ac:dyDescent="0.25">
      <c r="A3044" s="92">
        <v>20470044</v>
      </c>
      <c r="B3044" s="96" t="s">
        <v>4965</v>
      </c>
      <c r="C3044" t="s">
        <v>4218</v>
      </c>
      <c r="D3044" s="91" t="s">
        <v>5447</v>
      </c>
    </row>
    <row r="3045" spans="1:4" x14ac:dyDescent="0.25">
      <c r="A3045" s="92">
        <v>20470045</v>
      </c>
      <c r="B3045" s="96" t="s">
        <v>4965</v>
      </c>
      <c r="C3045" s="89" t="s">
        <v>4606</v>
      </c>
      <c r="D3045" s="91" t="s">
        <v>5446</v>
      </c>
    </row>
    <row r="3046" spans="1:4" x14ac:dyDescent="0.25">
      <c r="A3046" s="92">
        <v>20470046</v>
      </c>
      <c r="B3046" s="96" t="s">
        <v>4965</v>
      </c>
      <c r="C3046" s="89" t="s">
        <v>4254</v>
      </c>
      <c r="D3046" s="91" t="s">
        <v>5446</v>
      </c>
    </row>
    <row r="3047" spans="1:4" x14ac:dyDescent="0.25">
      <c r="A3047" s="92">
        <v>20470047</v>
      </c>
      <c r="B3047" s="96" t="s">
        <v>4965</v>
      </c>
      <c r="C3047" s="89" t="s">
        <v>4461</v>
      </c>
      <c r="D3047" s="91" t="s">
        <v>5446</v>
      </c>
    </row>
    <row r="3048" spans="1:4" x14ac:dyDescent="0.25">
      <c r="A3048" s="92">
        <v>20470048</v>
      </c>
      <c r="B3048" s="96" t="s">
        <v>4965</v>
      </c>
      <c r="C3048" s="89" t="s">
        <v>5110</v>
      </c>
      <c r="D3048" s="91" t="s">
        <v>5446</v>
      </c>
    </row>
    <row r="3049" spans="1:4" x14ac:dyDescent="0.25">
      <c r="A3049" s="92">
        <v>20470049</v>
      </c>
      <c r="B3049" s="96" t="s">
        <v>4965</v>
      </c>
      <c r="C3049" t="s">
        <v>4217</v>
      </c>
      <c r="D3049" s="91" t="s">
        <v>5447</v>
      </c>
    </row>
    <row r="3050" spans="1:4" x14ac:dyDescent="0.25">
      <c r="A3050" s="92">
        <v>20470050</v>
      </c>
      <c r="B3050" s="96" t="s">
        <v>4965</v>
      </c>
      <c r="C3050" s="89" t="s">
        <v>4591</v>
      </c>
      <c r="D3050" s="91" t="s">
        <v>5446</v>
      </c>
    </row>
    <row r="3051" spans="1:4" x14ac:dyDescent="0.25">
      <c r="A3051" s="92">
        <v>20470051</v>
      </c>
      <c r="B3051" s="96" t="s">
        <v>4965</v>
      </c>
      <c r="C3051" s="89" t="s">
        <v>4678</v>
      </c>
      <c r="D3051" s="91" t="s">
        <v>5446</v>
      </c>
    </row>
    <row r="3052" spans="1:4" x14ac:dyDescent="0.25">
      <c r="A3052" s="92">
        <v>20470052</v>
      </c>
      <c r="B3052" s="96" t="s">
        <v>4965</v>
      </c>
      <c r="C3052" s="89" t="s">
        <v>4223</v>
      </c>
      <c r="D3052" s="91" t="s">
        <v>5446</v>
      </c>
    </row>
    <row r="3053" spans="1:4" x14ac:dyDescent="0.25">
      <c r="A3053" s="92">
        <v>20470053</v>
      </c>
      <c r="B3053" s="96" t="s">
        <v>4965</v>
      </c>
      <c r="C3053" s="89" t="s">
        <v>4710</v>
      </c>
      <c r="D3053" s="91" t="s">
        <v>5446</v>
      </c>
    </row>
    <row r="3054" spans="1:4" x14ac:dyDescent="0.25">
      <c r="A3054" s="92">
        <v>20470055</v>
      </c>
      <c r="B3054" s="96" t="s">
        <v>4965</v>
      </c>
      <c r="C3054" s="89" t="s">
        <v>4283</v>
      </c>
      <c r="D3054" s="91" t="s">
        <v>5446</v>
      </c>
    </row>
    <row r="3055" spans="1:4" x14ac:dyDescent="0.25">
      <c r="A3055" s="92">
        <v>20470056</v>
      </c>
      <c r="B3055" s="96" t="s">
        <v>4965</v>
      </c>
      <c r="C3055" s="89" t="s">
        <v>4240</v>
      </c>
      <c r="D3055" s="91" t="s">
        <v>5446</v>
      </c>
    </row>
    <row r="3056" spans="1:4" x14ac:dyDescent="0.25">
      <c r="A3056" s="92">
        <v>20470057</v>
      </c>
      <c r="B3056" s="96" t="s">
        <v>4965</v>
      </c>
      <c r="C3056" s="89" t="s">
        <v>4337</v>
      </c>
      <c r="D3056" s="91" t="s">
        <v>5446</v>
      </c>
    </row>
    <row r="3057" spans="1:4" x14ac:dyDescent="0.25">
      <c r="A3057" s="92">
        <v>20470058</v>
      </c>
      <c r="B3057" s="96" t="s">
        <v>4965</v>
      </c>
      <c r="C3057" s="89" t="s">
        <v>5117</v>
      </c>
      <c r="D3057" s="91" t="s">
        <v>5446</v>
      </c>
    </row>
    <row r="3058" spans="1:4" x14ac:dyDescent="0.25">
      <c r="A3058" s="92">
        <v>20470059</v>
      </c>
      <c r="B3058" s="96" t="s">
        <v>4965</v>
      </c>
      <c r="C3058" s="89" t="s">
        <v>5197</v>
      </c>
      <c r="D3058" s="91" t="s">
        <v>5446</v>
      </c>
    </row>
    <row r="3059" spans="1:4" x14ac:dyDescent="0.25">
      <c r="A3059" s="92">
        <v>20470060</v>
      </c>
      <c r="B3059" s="96" t="s">
        <v>4965</v>
      </c>
      <c r="C3059" s="89" t="s">
        <v>4209</v>
      </c>
      <c r="D3059" s="91" t="s">
        <v>5446</v>
      </c>
    </row>
    <row r="3060" spans="1:4" x14ac:dyDescent="0.25">
      <c r="A3060" s="92">
        <v>20470061</v>
      </c>
      <c r="B3060" s="96" t="s">
        <v>4965</v>
      </c>
      <c r="C3060" s="89" t="s">
        <v>4375</v>
      </c>
      <c r="D3060" s="91" t="s">
        <v>5446</v>
      </c>
    </row>
    <row r="3061" spans="1:4" x14ac:dyDescent="0.25">
      <c r="A3061" s="92">
        <v>20470062</v>
      </c>
      <c r="B3061" s="96" t="s">
        <v>4965</v>
      </c>
      <c r="C3061" s="89" t="s">
        <v>5014</v>
      </c>
      <c r="D3061" s="91" t="s">
        <v>5446</v>
      </c>
    </row>
    <row r="3062" spans="1:4" x14ac:dyDescent="0.25">
      <c r="A3062" s="92">
        <v>20470063</v>
      </c>
      <c r="B3062" s="96" t="s">
        <v>4965</v>
      </c>
      <c r="C3062" s="89" t="s">
        <v>5010</v>
      </c>
      <c r="D3062" s="91" t="s">
        <v>5446</v>
      </c>
    </row>
    <row r="3063" spans="1:4" x14ac:dyDescent="0.25">
      <c r="A3063" s="92">
        <v>20470064</v>
      </c>
      <c r="B3063" s="96" t="s">
        <v>4965</v>
      </c>
      <c r="C3063" s="89" t="s">
        <v>4275</v>
      </c>
      <c r="D3063" s="91" t="s">
        <v>5446</v>
      </c>
    </row>
    <row r="3064" spans="1:4" x14ac:dyDescent="0.25">
      <c r="A3064" s="92">
        <v>20470065</v>
      </c>
      <c r="B3064" s="96" t="s">
        <v>4965</v>
      </c>
      <c r="C3064" s="89" t="s">
        <v>4295</v>
      </c>
      <c r="D3064" s="91" t="s">
        <v>5446</v>
      </c>
    </row>
    <row r="3065" spans="1:4" x14ac:dyDescent="0.25">
      <c r="A3065" s="92">
        <v>20470066</v>
      </c>
      <c r="B3065" s="96" t="s">
        <v>4965</v>
      </c>
      <c r="C3065" t="s">
        <v>4701</v>
      </c>
      <c r="D3065" s="91" t="s">
        <v>5447</v>
      </c>
    </row>
    <row r="3066" spans="1:4" x14ac:dyDescent="0.25">
      <c r="A3066" s="92">
        <v>20470067</v>
      </c>
      <c r="B3066" s="96" t="s">
        <v>4965</v>
      </c>
      <c r="C3066" s="89" t="s">
        <v>4352</v>
      </c>
      <c r="D3066" s="91" t="s">
        <v>5446</v>
      </c>
    </row>
    <row r="3067" spans="1:4" x14ac:dyDescent="0.25">
      <c r="A3067" s="92">
        <v>20470068</v>
      </c>
      <c r="B3067" s="96" t="s">
        <v>4965</v>
      </c>
      <c r="C3067" s="89" t="s">
        <v>4251</v>
      </c>
      <c r="D3067" s="91" t="s">
        <v>5446</v>
      </c>
    </row>
    <row r="3068" spans="1:4" x14ac:dyDescent="0.25">
      <c r="A3068" s="92">
        <v>20470070</v>
      </c>
      <c r="B3068" s="96" t="s">
        <v>4965</v>
      </c>
      <c r="C3068" s="89" t="s">
        <v>4351</v>
      </c>
      <c r="D3068" s="91" t="s">
        <v>5446</v>
      </c>
    </row>
    <row r="3069" spans="1:4" x14ac:dyDescent="0.25">
      <c r="A3069" s="92">
        <v>20470071</v>
      </c>
      <c r="B3069" s="96" t="s">
        <v>4965</v>
      </c>
      <c r="C3069" s="89" t="s">
        <v>4459</v>
      </c>
      <c r="D3069" s="91" t="s">
        <v>5447</v>
      </c>
    </row>
    <row r="3070" spans="1:4" x14ac:dyDescent="0.25">
      <c r="A3070" s="92">
        <v>20470072</v>
      </c>
      <c r="B3070" s="96" t="s">
        <v>4965</v>
      </c>
      <c r="C3070" t="s">
        <v>4274</v>
      </c>
      <c r="D3070" s="91" t="s">
        <v>5447</v>
      </c>
    </row>
    <row r="3071" spans="1:4" x14ac:dyDescent="0.25">
      <c r="A3071" s="92">
        <v>20470073</v>
      </c>
      <c r="B3071" s="96" t="s">
        <v>4965</v>
      </c>
      <c r="C3071" s="89" t="s">
        <v>4213</v>
      </c>
      <c r="D3071" s="91" t="s">
        <v>5446</v>
      </c>
    </row>
    <row r="3072" spans="1:4" x14ac:dyDescent="0.25">
      <c r="A3072" s="92">
        <v>20470075</v>
      </c>
      <c r="B3072" s="96" t="s">
        <v>4965</v>
      </c>
      <c r="C3072" s="89" t="s">
        <v>4249</v>
      </c>
      <c r="D3072" s="91" t="s">
        <v>5446</v>
      </c>
    </row>
    <row r="3073" spans="1:4" x14ac:dyDescent="0.25">
      <c r="A3073" s="92">
        <v>20470076</v>
      </c>
      <c r="B3073" s="96" t="s">
        <v>4965</v>
      </c>
      <c r="C3073" t="s">
        <v>4324</v>
      </c>
      <c r="D3073" s="91" t="s">
        <v>5447</v>
      </c>
    </row>
    <row r="3074" spans="1:4" x14ac:dyDescent="0.25">
      <c r="A3074" s="92">
        <v>20470077</v>
      </c>
      <c r="B3074" s="96" t="s">
        <v>4965</v>
      </c>
      <c r="C3074" t="s">
        <v>4267</v>
      </c>
      <c r="D3074" s="91" t="s">
        <v>5447</v>
      </c>
    </row>
    <row r="3075" spans="1:4" x14ac:dyDescent="0.25">
      <c r="A3075" s="92">
        <v>20470078</v>
      </c>
      <c r="B3075" s="96" t="s">
        <v>4965</v>
      </c>
      <c r="C3075" s="89" t="s">
        <v>4306</v>
      </c>
      <c r="D3075" s="91" t="s">
        <v>5446</v>
      </c>
    </row>
    <row r="3076" spans="1:4" x14ac:dyDescent="0.25">
      <c r="A3076" s="92">
        <v>20470079</v>
      </c>
      <c r="B3076" s="96" t="s">
        <v>4965</v>
      </c>
      <c r="C3076" s="89" t="s">
        <v>4345</v>
      </c>
      <c r="D3076" s="91" t="s">
        <v>5446</v>
      </c>
    </row>
    <row r="3077" spans="1:4" x14ac:dyDescent="0.25">
      <c r="A3077" s="92">
        <v>20470080</v>
      </c>
      <c r="B3077" s="96" t="s">
        <v>4965</v>
      </c>
      <c r="C3077" s="89" t="s">
        <v>4727</v>
      </c>
      <c r="D3077" s="91" t="s">
        <v>5446</v>
      </c>
    </row>
    <row r="3078" spans="1:4" x14ac:dyDescent="0.25">
      <c r="A3078" s="92">
        <v>20470081</v>
      </c>
      <c r="B3078" s="96" t="s">
        <v>4965</v>
      </c>
      <c r="C3078" s="89" t="s">
        <v>4279</v>
      </c>
      <c r="D3078" s="91" t="s">
        <v>5446</v>
      </c>
    </row>
    <row r="3079" spans="1:4" x14ac:dyDescent="0.25">
      <c r="A3079" s="92">
        <v>20470082</v>
      </c>
      <c r="B3079" s="96" t="s">
        <v>4965</v>
      </c>
      <c r="C3079" s="89" t="s">
        <v>4346</v>
      </c>
      <c r="D3079" s="91" t="s">
        <v>5446</v>
      </c>
    </row>
    <row r="3080" spans="1:4" x14ac:dyDescent="0.25">
      <c r="A3080" s="92">
        <v>20470083</v>
      </c>
      <c r="B3080" s="96" t="s">
        <v>4965</v>
      </c>
      <c r="C3080" t="s">
        <v>4350</v>
      </c>
      <c r="D3080" s="91" t="s">
        <v>5447</v>
      </c>
    </row>
    <row r="3081" spans="1:4" x14ac:dyDescent="0.25">
      <c r="A3081" s="92">
        <v>20470085</v>
      </c>
      <c r="B3081" s="94" t="s">
        <v>4977</v>
      </c>
      <c r="C3081" s="89" t="s">
        <v>5158</v>
      </c>
      <c r="D3081" s="91" t="s">
        <v>5446</v>
      </c>
    </row>
    <row r="3082" spans="1:4" x14ac:dyDescent="0.25">
      <c r="A3082" s="92">
        <v>20470086</v>
      </c>
      <c r="B3082" s="94" t="s">
        <v>4977</v>
      </c>
      <c r="C3082" s="89" t="s">
        <v>5227</v>
      </c>
      <c r="D3082" s="91" t="s">
        <v>5446</v>
      </c>
    </row>
    <row r="3083" spans="1:4" x14ac:dyDescent="0.25">
      <c r="A3083" s="92">
        <v>20470087</v>
      </c>
      <c r="B3083" s="94" t="s">
        <v>4977</v>
      </c>
      <c r="C3083" s="89" t="s">
        <v>5080</v>
      </c>
      <c r="D3083" s="91" t="s">
        <v>5446</v>
      </c>
    </row>
    <row r="3084" spans="1:4" x14ac:dyDescent="0.25">
      <c r="A3084" s="92">
        <v>20470088</v>
      </c>
      <c r="B3084" s="94" t="s">
        <v>4977</v>
      </c>
      <c r="C3084" s="89" t="s">
        <v>4296</v>
      </c>
      <c r="D3084" s="91" t="s">
        <v>5446</v>
      </c>
    </row>
    <row r="3085" spans="1:4" x14ac:dyDescent="0.25">
      <c r="A3085" s="92">
        <v>20470090</v>
      </c>
      <c r="B3085" s="94" t="s">
        <v>4977</v>
      </c>
      <c r="C3085" s="89" t="s">
        <v>4607</v>
      </c>
      <c r="D3085" s="91" t="s">
        <v>5446</v>
      </c>
    </row>
    <row r="3086" spans="1:4" x14ac:dyDescent="0.25">
      <c r="A3086" s="92">
        <v>20470091</v>
      </c>
      <c r="B3086" s="94" t="s">
        <v>4977</v>
      </c>
      <c r="C3086" t="s">
        <v>4124</v>
      </c>
      <c r="D3086" s="91" t="s">
        <v>5447</v>
      </c>
    </row>
    <row r="3087" spans="1:4" x14ac:dyDescent="0.25">
      <c r="A3087" s="92">
        <v>20470092</v>
      </c>
      <c r="B3087" s="94" t="s">
        <v>4977</v>
      </c>
      <c r="C3087" s="85" t="s">
        <v>4300</v>
      </c>
      <c r="D3087" s="91" t="s">
        <v>5447</v>
      </c>
    </row>
    <row r="3088" spans="1:4" x14ac:dyDescent="0.25">
      <c r="A3088" s="92">
        <v>20470093</v>
      </c>
      <c r="B3088" s="94" t="s">
        <v>4977</v>
      </c>
      <c r="C3088" s="89" t="s">
        <v>4220</v>
      </c>
      <c r="D3088" s="91" t="s">
        <v>5446</v>
      </c>
    </row>
    <row r="3089" spans="1:4" x14ac:dyDescent="0.25">
      <c r="A3089" s="92">
        <v>20470096</v>
      </c>
      <c r="B3089" s="94" t="s">
        <v>4977</v>
      </c>
      <c r="C3089" s="89" t="s">
        <v>4291</v>
      </c>
      <c r="D3089" s="91" t="s">
        <v>5446</v>
      </c>
    </row>
    <row r="3090" spans="1:4" x14ac:dyDescent="0.25">
      <c r="A3090" s="92">
        <v>20470097</v>
      </c>
      <c r="B3090" s="94" t="s">
        <v>4977</v>
      </c>
      <c r="C3090" s="89" t="s">
        <v>5288</v>
      </c>
      <c r="D3090" s="91" t="s">
        <v>5447</v>
      </c>
    </row>
    <row r="3091" spans="1:4" x14ac:dyDescent="0.25">
      <c r="A3091" s="92">
        <v>20470098</v>
      </c>
      <c r="B3091" s="94" t="s">
        <v>4977</v>
      </c>
      <c r="C3091" s="89" t="s">
        <v>5157</v>
      </c>
      <c r="D3091" s="91" t="s">
        <v>5446</v>
      </c>
    </row>
    <row r="3092" spans="1:4" x14ac:dyDescent="0.25">
      <c r="A3092" s="92">
        <v>20470099</v>
      </c>
      <c r="B3092" s="94" t="s">
        <v>4977</v>
      </c>
      <c r="C3092" s="89" t="s">
        <v>4233</v>
      </c>
      <c r="D3092" s="91" t="s">
        <v>5446</v>
      </c>
    </row>
    <row r="3093" spans="1:4" x14ac:dyDescent="0.25">
      <c r="A3093" s="92">
        <v>20470100</v>
      </c>
      <c r="B3093" s="94" t="s">
        <v>4977</v>
      </c>
      <c r="C3093" t="s">
        <v>4289</v>
      </c>
      <c r="D3093" s="91" t="s">
        <v>5447</v>
      </c>
    </row>
    <row r="3094" spans="1:4" x14ac:dyDescent="0.25">
      <c r="A3094" s="92">
        <v>20470102</v>
      </c>
      <c r="B3094" s="94" t="s">
        <v>4977</v>
      </c>
      <c r="C3094" t="s">
        <v>4679</v>
      </c>
      <c r="D3094" s="91" t="s">
        <v>5447</v>
      </c>
    </row>
    <row r="3095" spans="1:4" x14ac:dyDescent="0.25">
      <c r="A3095" s="92">
        <v>20470104</v>
      </c>
      <c r="B3095" s="94" t="s">
        <v>4977</v>
      </c>
      <c r="C3095" s="89" t="s">
        <v>4221</v>
      </c>
      <c r="D3095" s="91" t="s">
        <v>5446</v>
      </c>
    </row>
    <row r="3096" spans="1:4" x14ac:dyDescent="0.25">
      <c r="A3096" s="92">
        <v>20470105</v>
      </c>
      <c r="B3096" s="94" t="s">
        <v>4977</v>
      </c>
      <c r="C3096" s="89" t="s">
        <v>4386</v>
      </c>
      <c r="D3096" s="91" t="s">
        <v>5446</v>
      </c>
    </row>
    <row r="3097" spans="1:4" x14ac:dyDescent="0.25">
      <c r="A3097" s="92">
        <v>20470106</v>
      </c>
      <c r="B3097" s="94" t="s">
        <v>4977</v>
      </c>
      <c r="C3097" s="89" t="s">
        <v>4371</v>
      </c>
      <c r="D3097" s="91" t="s">
        <v>5446</v>
      </c>
    </row>
    <row r="3098" spans="1:4" x14ac:dyDescent="0.25">
      <c r="A3098" s="92">
        <v>20470107</v>
      </c>
      <c r="B3098" s="94" t="s">
        <v>4977</v>
      </c>
      <c r="C3098" s="89" t="s">
        <v>4388</v>
      </c>
      <c r="D3098" s="91" t="s">
        <v>5446</v>
      </c>
    </row>
    <row r="3099" spans="1:4" x14ac:dyDescent="0.25">
      <c r="A3099" s="92">
        <v>20470108</v>
      </c>
      <c r="B3099" s="94" t="s">
        <v>4977</v>
      </c>
      <c r="C3099" s="89" t="s">
        <v>4156</v>
      </c>
      <c r="D3099" s="91" t="s">
        <v>5446</v>
      </c>
    </row>
    <row r="3100" spans="1:4" x14ac:dyDescent="0.25">
      <c r="A3100" s="92">
        <v>20470109</v>
      </c>
      <c r="B3100" s="94" t="s">
        <v>4977</v>
      </c>
      <c r="C3100" s="89" t="s">
        <v>4308</v>
      </c>
      <c r="D3100" s="91" t="s">
        <v>5446</v>
      </c>
    </row>
    <row r="3101" spans="1:4" x14ac:dyDescent="0.25">
      <c r="A3101" s="92">
        <v>20470110</v>
      </c>
      <c r="B3101" s="94" t="s">
        <v>4977</v>
      </c>
      <c r="C3101" s="89" t="s">
        <v>5279</v>
      </c>
      <c r="D3101" s="91" t="s">
        <v>5446</v>
      </c>
    </row>
    <row r="3102" spans="1:4" x14ac:dyDescent="0.25">
      <c r="A3102" s="92">
        <v>20470111</v>
      </c>
      <c r="B3102" s="94" t="s">
        <v>4977</v>
      </c>
      <c r="C3102" s="89" t="s">
        <v>4313</v>
      </c>
      <c r="D3102" s="91" t="s">
        <v>5446</v>
      </c>
    </row>
    <row r="3103" spans="1:4" x14ac:dyDescent="0.25">
      <c r="A3103" s="92">
        <v>20470113</v>
      </c>
      <c r="B3103" s="94" t="s">
        <v>4977</v>
      </c>
      <c r="C3103" t="s">
        <v>4266</v>
      </c>
      <c r="D3103" s="91" t="s">
        <v>5447</v>
      </c>
    </row>
    <row r="3104" spans="1:4" x14ac:dyDescent="0.25">
      <c r="A3104" s="92">
        <v>20470114</v>
      </c>
      <c r="B3104" s="94" t="s">
        <v>4977</v>
      </c>
      <c r="C3104" t="s">
        <v>4155</v>
      </c>
      <c r="D3104" s="91" t="s">
        <v>5447</v>
      </c>
    </row>
    <row r="3105" spans="1:4" x14ac:dyDescent="0.25">
      <c r="A3105" s="92">
        <v>20470115</v>
      </c>
      <c r="B3105" s="94" t="s">
        <v>4977</v>
      </c>
      <c r="C3105" s="89" t="s">
        <v>5082</v>
      </c>
      <c r="D3105" s="91" t="s">
        <v>5446</v>
      </c>
    </row>
    <row r="3106" spans="1:4" x14ac:dyDescent="0.25">
      <c r="A3106" s="92">
        <v>20470116</v>
      </c>
      <c r="B3106" s="94" t="s">
        <v>4977</v>
      </c>
      <c r="C3106" s="89" t="s">
        <v>4608</v>
      </c>
      <c r="D3106" s="91" t="s">
        <v>5446</v>
      </c>
    </row>
    <row r="3107" spans="1:4" x14ac:dyDescent="0.25">
      <c r="A3107" s="92">
        <v>20470118</v>
      </c>
      <c r="B3107" s="94" t="s">
        <v>4970</v>
      </c>
      <c r="C3107" s="89" t="s">
        <v>4232</v>
      </c>
      <c r="D3107" s="91" t="s">
        <v>5446</v>
      </c>
    </row>
    <row r="3108" spans="1:4" x14ac:dyDescent="0.25">
      <c r="A3108" s="92">
        <v>20470119</v>
      </c>
      <c r="B3108" s="94" t="s">
        <v>4970</v>
      </c>
      <c r="C3108" s="89" t="s">
        <v>4290</v>
      </c>
      <c r="D3108" s="91" t="s">
        <v>5446</v>
      </c>
    </row>
    <row r="3109" spans="1:4" x14ac:dyDescent="0.25">
      <c r="A3109" s="92">
        <v>20470120</v>
      </c>
      <c r="B3109" s="94" t="s">
        <v>4970</v>
      </c>
      <c r="C3109" s="89" t="s">
        <v>5091</v>
      </c>
      <c r="D3109" s="91" t="s">
        <v>5446</v>
      </c>
    </row>
    <row r="3110" spans="1:4" x14ac:dyDescent="0.25">
      <c r="A3110" s="92">
        <v>20470121</v>
      </c>
      <c r="B3110" s="94" t="s">
        <v>4970</v>
      </c>
      <c r="C3110" s="89" t="s">
        <v>5143</v>
      </c>
      <c r="D3110" s="91" t="s">
        <v>5446</v>
      </c>
    </row>
    <row r="3111" spans="1:4" x14ac:dyDescent="0.25">
      <c r="A3111" s="92">
        <v>20470122</v>
      </c>
      <c r="B3111" s="94" t="s">
        <v>4970</v>
      </c>
      <c r="C3111" s="89" t="s">
        <v>4361</v>
      </c>
      <c r="D3111" s="91" t="s">
        <v>5446</v>
      </c>
    </row>
    <row r="3112" spans="1:4" x14ac:dyDescent="0.25">
      <c r="A3112" s="92">
        <v>20470123</v>
      </c>
      <c r="B3112" s="94" t="s">
        <v>4970</v>
      </c>
      <c r="C3112" s="89" t="s">
        <v>4355</v>
      </c>
      <c r="D3112" s="91" t="s">
        <v>5446</v>
      </c>
    </row>
    <row r="3113" spans="1:4" x14ac:dyDescent="0.25">
      <c r="A3113" s="92">
        <v>20470124</v>
      </c>
      <c r="B3113" s="94" t="s">
        <v>4970</v>
      </c>
      <c r="C3113" s="89" t="s">
        <v>5229</v>
      </c>
      <c r="D3113" s="91" t="s">
        <v>5446</v>
      </c>
    </row>
    <row r="3114" spans="1:4" x14ac:dyDescent="0.25">
      <c r="A3114" s="92">
        <v>20470125</v>
      </c>
      <c r="B3114" s="94" t="s">
        <v>4970</v>
      </c>
      <c r="C3114" s="89" t="s">
        <v>4236</v>
      </c>
      <c r="D3114" s="91" t="s">
        <v>5446</v>
      </c>
    </row>
    <row r="3115" spans="1:4" x14ac:dyDescent="0.25">
      <c r="A3115" s="92">
        <v>20470126</v>
      </c>
      <c r="B3115" s="94" t="s">
        <v>4970</v>
      </c>
      <c r="C3115" s="89" t="s">
        <v>4609</v>
      </c>
      <c r="D3115" s="91" t="s">
        <v>5446</v>
      </c>
    </row>
    <row r="3116" spans="1:4" x14ac:dyDescent="0.25">
      <c r="A3116" s="92">
        <v>20470127</v>
      </c>
      <c r="B3116" s="94" t="s">
        <v>4984</v>
      </c>
      <c r="C3116" s="89" t="s">
        <v>4592</v>
      </c>
      <c r="D3116" s="91" t="s">
        <v>5446</v>
      </c>
    </row>
    <row r="3117" spans="1:4" x14ac:dyDescent="0.25">
      <c r="A3117" s="92">
        <v>20470128</v>
      </c>
      <c r="B3117" s="94" t="s">
        <v>4970</v>
      </c>
      <c r="C3117" s="89" t="s">
        <v>5213</v>
      </c>
      <c r="D3117" s="91" t="s">
        <v>5446</v>
      </c>
    </row>
    <row r="3118" spans="1:4" x14ac:dyDescent="0.25">
      <c r="A3118" s="92">
        <v>20470129</v>
      </c>
      <c r="B3118" s="96" t="s">
        <v>4965</v>
      </c>
      <c r="C3118" s="89" t="s">
        <v>4458</v>
      </c>
      <c r="D3118" s="91" t="s">
        <v>5446</v>
      </c>
    </row>
    <row r="3119" spans="1:4" x14ac:dyDescent="0.25">
      <c r="A3119" s="92">
        <v>20470130</v>
      </c>
      <c r="B3119" s="94" t="s">
        <v>4970</v>
      </c>
      <c r="C3119" s="89" t="s">
        <v>4809</v>
      </c>
      <c r="D3119" s="91" t="s">
        <v>5446</v>
      </c>
    </row>
    <row r="3120" spans="1:4" x14ac:dyDescent="0.25">
      <c r="A3120" s="92">
        <v>20470131</v>
      </c>
      <c r="B3120" s="94" t="s">
        <v>4970</v>
      </c>
      <c r="C3120" s="89" t="s">
        <v>4348</v>
      </c>
      <c r="D3120" s="91" t="s">
        <v>5446</v>
      </c>
    </row>
    <row r="3121" spans="1:4" x14ac:dyDescent="0.25">
      <c r="A3121" s="92">
        <v>20470132</v>
      </c>
      <c r="B3121" s="94" t="s">
        <v>4970</v>
      </c>
      <c r="C3121" s="89" t="s">
        <v>4281</v>
      </c>
      <c r="D3121" s="91" t="s">
        <v>5446</v>
      </c>
    </row>
    <row r="3122" spans="1:4" x14ac:dyDescent="0.25">
      <c r="A3122" s="92">
        <v>20470133</v>
      </c>
      <c r="B3122" s="94" t="s">
        <v>4970</v>
      </c>
      <c r="C3122" s="89" t="s">
        <v>4311</v>
      </c>
      <c r="D3122" s="91" t="s">
        <v>5446</v>
      </c>
    </row>
    <row r="3123" spans="1:4" x14ac:dyDescent="0.25">
      <c r="A3123" s="92">
        <v>20470134</v>
      </c>
      <c r="B3123" s="94" t="s">
        <v>4970</v>
      </c>
      <c r="C3123" s="89" t="s">
        <v>5111</v>
      </c>
      <c r="D3123" s="91" t="s">
        <v>5446</v>
      </c>
    </row>
    <row r="3124" spans="1:4" x14ac:dyDescent="0.25">
      <c r="A3124" s="92">
        <v>20470135</v>
      </c>
      <c r="B3124" s="94" t="s">
        <v>4970</v>
      </c>
      <c r="C3124" s="89" t="s">
        <v>4214</v>
      </c>
      <c r="D3124" s="91" t="s">
        <v>5446</v>
      </c>
    </row>
    <row r="3125" spans="1:4" x14ac:dyDescent="0.25">
      <c r="A3125" s="92">
        <v>20470136</v>
      </c>
      <c r="B3125" s="94" t="s">
        <v>4970</v>
      </c>
      <c r="C3125" s="89" t="s">
        <v>5121</v>
      </c>
      <c r="D3125" s="91" t="s">
        <v>5446</v>
      </c>
    </row>
    <row r="3126" spans="1:4" x14ac:dyDescent="0.25">
      <c r="A3126" s="92">
        <v>20470137</v>
      </c>
      <c r="B3126" s="94" t="s">
        <v>4970</v>
      </c>
      <c r="C3126" t="s">
        <v>4276</v>
      </c>
      <c r="D3126" s="91" t="s">
        <v>5447</v>
      </c>
    </row>
    <row r="3127" spans="1:4" x14ac:dyDescent="0.25">
      <c r="A3127" s="92">
        <v>20470138</v>
      </c>
      <c r="B3127" s="94" t="s">
        <v>4970</v>
      </c>
      <c r="C3127" s="89" t="s">
        <v>4245</v>
      </c>
      <c r="D3127" s="91" t="s">
        <v>5446</v>
      </c>
    </row>
    <row r="3128" spans="1:4" x14ac:dyDescent="0.25">
      <c r="A3128" s="92">
        <v>20470139</v>
      </c>
      <c r="B3128" s="94" t="s">
        <v>4970</v>
      </c>
      <c r="C3128" s="89" t="s">
        <v>5289</v>
      </c>
      <c r="D3128" s="91" t="s">
        <v>5446</v>
      </c>
    </row>
    <row r="3129" spans="1:4" x14ac:dyDescent="0.25">
      <c r="A3129" s="92">
        <v>20470140</v>
      </c>
      <c r="B3129" s="94" t="s">
        <v>4970</v>
      </c>
      <c r="C3129" s="89" t="s">
        <v>4205</v>
      </c>
      <c r="D3129" s="91" t="s">
        <v>5446</v>
      </c>
    </row>
    <row r="3130" spans="1:4" x14ac:dyDescent="0.25">
      <c r="A3130" s="92">
        <v>20470141</v>
      </c>
      <c r="B3130" s="94" t="s">
        <v>4970</v>
      </c>
      <c r="C3130" s="89" t="s">
        <v>4465</v>
      </c>
      <c r="D3130" s="91" t="s">
        <v>5446</v>
      </c>
    </row>
    <row r="3131" spans="1:4" x14ac:dyDescent="0.25">
      <c r="A3131" s="92">
        <v>20470142</v>
      </c>
      <c r="B3131" s="94" t="s">
        <v>4970</v>
      </c>
      <c r="C3131" t="s">
        <v>4243</v>
      </c>
      <c r="D3131" s="91" t="s">
        <v>5447</v>
      </c>
    </row>
    <row r="3132" spans="1:4" x14ac:dyDescent="0.25">
      <c r="A3132" s="92">
        <v>20470144</v>
      </c>
      <c r="B3132" s="94" t="s">
        <v>4970</v>
      </c>
      <c r="C3132" s="89" t="s">
        <v>4286</v>
      </c>
      <c r="D3132" s="91" t="s">
        <v>5446</v>
      </c>
    </row>
    <row r="3133" spans="1:4" x14ac:dyDescent="0.25">
      <c r="A3133" s="92">
        <v>20470145</v>
      </c>
      <c r="B3133" s="94" t="s">
        <v>4970</v>
      </c>
      <c r="C3133" t="s">
        <v>4610</v>
      </c>
      <c r="D3133" s="91" t="s">
        <v>5447</v>
      </c>
    </row>
    <row r="3134" spans="1:4" x14ac:dyDescent="0.25">
      <c r="A3134" s="92">
        <v>20470146</v>
      </c>
      <c r="B3134" s="94" t="s">
        <v>4970</v>
      </c>
      <c r="C3134" s="89" t="s">
        <v>4660</v>
      </c>
      <c r="D3134" s="91" t="s">
        <v>5446</v>
      </c>
    </row>
    <row r="3135" spans="1:4" x14ac:dyDescent="0.25">
      <c r="A3135" s="92">
        <v>20470147</v>
      </c>
      <c r="B3135" s="94" t="s">
        <v>4970</v>
      </c>
      <c r="C3135" s="89" t="s">
        <v>4298</v>
      </c>
      <c r="D3135" s="91" t="s">
        <v>5446</v>
      </c>
    </row>
    <row r="3136" spans="1:4" x14ac:dyDescent="0.25">
      <c r="A3136" s="92">
        <v>20470148</v>
      </c>
      <c r="B3136" s="96" t="s">
        <v>4965</v>
      </c>
      <c r="C3136" s="89" t="s">
        <v>4373</v>
      </c>
      <c r="D3136" s="91" t="s">
        <v>5446</v>
      </c>
    </row>
    <row r="3137" spans="1:4" x14ac:dyDescent="0.25">
      <c r="A3137" s="92">
        <v>20470150</v>
      </c>
      <c r="B3137" s="94" t="s">
        <v>4970</v>
      </c>
      <c r="C3137" s="89" t="s">
        <v>4464</v>
      </c>
      <c r="D3137" s="91" t="s">
        <v>5446</v>
      </c>
    </row>
    <row r="3138" spans="1:4" x14ac:dyDescent="0.25">
      <c r="A3138" s="92">
        <v>20470151</v>
      </c>
      <c r="B3138" s="94" t="s">
        <v>4970</v>
      </c>
      <c r="C3138" s="89" t="s">
        <v>5228</v>
      </c>
      <c r="D3138" s="91" t="s">
        <v>5446</v>
      </c>
    </row>
    <row r="3139" spans="1:4" x14ac:dyDescent="0.25">
      <c r="A3139" s="92">
        <v>20470152</v>
      </c>
      <c r="B3139" s="94" t="s">
        <v>4970</v>
      </c>
      <c r="C3139" s="89" t="s">
        <v>4273</v>
      </c>
      <c r="D3139" s="91" t="s">
        <v>5446</v>
      </c>
    </row>
    <row r="3140" spans="1:4" x14ac:dyDescent="0.25">
      <c r="A3140" s="92">
        <v>20470153</v>
      </c>
      <c r="B3140" s="94" t="s">
        <v>4970</v>
      </c>
      <c r="C3140" s="89" t="s">
        <v>5223</v>
      </c>
      <c r="D3140" s="91" t="s">
        <v>5446</v>
      </c>
    </row>
    <row r="3141" spans="1:4" x14ac:dyDescent="0.25">
      <c r="A3141" s="92">
        <v>20470154</v>
      </c>
      <c r="B3141" s="94" t="s">
        <v>4970</v>
      </c>
      <c r="C3141" s="89" t="s">
        <v>4804</v>
      </c>
      <c r="D3141" s="91" t="s">
        <v>5446</v>
      </c>
    </row>
    <row r="3142" spans="1:4" x14ac:dyDescent="0.25">
      <c r="A3142" s="92">
        <v>20470155</v>
      </c>
      <c r="B3142" s="94" t="s">
        <v>4970</v>
      </c>
      <c r="C3142" s="89" t="s">
        <v>4288</v>
      </c>
      <c r="D3142" s="91" t="s">
        <v>5446</v>
      </c>
    </row>
    <row r="3143" spans="1:4" x14ac:dyDescent="0.25">
      <c r="A3143" s="92">
        <v>20470156</v>
      </c>
      <c r="B3143" s="94" t="s">
        <v>4970</v>
      </c>
      <c r="C3143" s="89" t="s">
        <v>4285</v>
      </c>
      <c r="D3143" s="91" t="s">
        <v>5446</v>
      </c>
    </row>
    <row r="3144" spans="1:4" x14ac:dyDescent="0.25">
      <c r="A3144" s="92">
        <v>20470157</v>
      </c>
      <c r="B3144" s="94" t="s">
        <v>4970</v>
      </c>
      <c r="C3144" s="89" t="s">
        <v>5109</v>
      </c>
      <c r="D3144" s="91" t="s">
        <v>5446</v>
      </c>
    </row>
    <row r="3145" spans="1:4" x14ac:dyDescent="0.25">
      <c r="A3145" s="92">
        <v>20470158</v>
      </c>
      <c r="B3145" s="94" t="s">
        <v>4970</v>
      </c>
      <c r="C3145" s="89" t="s">
        <v>4259</v>
      </c>
      <c r="D3145" s="91" t="s">
        <v>5446</v>
      </c>
    </row>
    <row r="3146" spans="1:4" x14ac:dyDescent="0.25">
      <c r="A3146" s="92">
        <v>20470159</v>
      </c>
      <c r="B3146" s="94" t="s">
        <v>4970</v>
      </c>
      <c r="C3146" s="89" t="s">
        <v>4317</v>
      </c>
      <c r="D3146" s="91" t="s">
        <v>5446</v>
      </c>
    </row>
    <row r="3147" spans="1:4" x14ac:dyDescent="0.25">
      <c r="A3147" s="92">
        <v>20470160</v>
      </c>
      <c r="B3147" s="94" t="s">
        <v>4971</v>
      </c>
      <c r="C3147" s="89" t="s">
        <v>4383</v>
      </c>
      <c r="D3147" s="91" t="s">
        <v>5446</v>
      </c>
    </row>
    <row r="3148" spans="1:4" x14ac:dyDescent="0.25">
      <c r="A3148" s="92">
        <v>20470161</v>
      </c>
      <c r="B3148" s="94" t="s">
        <v>4971</v>
      </c>
      <c r="C3148" t="s">
        <v>4260</v>
      </c>
      <c r="D3148" s="91" t="s">
        <v>5447</v>
      </c>
    </row>
    <row r="3149" spans="1:4" x14ac:dyDescent="0.25">
      <c r="A3149" s="92">
        <v>20470162</v>
      </c>
      <c r="B3149" s="94" t="s">
        <v>4971</v>
      </c>
      <c r="C3149" s="89" t="s">
        <v>4364</v>
      </c>
      <c r="D3149" s="91" t="s">
        <v>5446</v>
      </c>
    </row>
    <row r="3150" spans="1:4" x14ac:dyDescent="0.25">
      <c r="A3150" s="92">
        <v>20470163</v>
      </c>
      <c r="B3150" s="94" t="s">
        <v>4971</v>
      </c>
      <c r="C3150" t="s">
        <v>3912</v>
      </c>
      <c r="D3150" s="91" t="s">
        <v>5447</v>
      </c>
    </row>
    <row r="3151" spans="1:4" x14ac:dyDescent="0.25">
      <c r="A3151" s="92">
        <v>20470164</v>
      </c>
      <c r="B3151" s="94" t="s">
        <v>4971</v>
      </c>
      <c r="C3151" s="85" t="s">
        <v>4611</v>
      </c>
      <c r="D3151" s="91" t="s">
        <v>5447</v>
      </c>
    </row>
    <row r="3152" spans="1:4" x14ac:dyDescent="0.25">
      <c r="A3152" s="92">
        <v>20470165</v>
      </c>
      <c r="B3152" s="94" t="s">
        <v>4971</v>
      </c>
      <c r="C3152" s="89" t="s">
        <v>5255</v>
      </c>
      <c r="D3152" s="91" t="s">
        <v>5446</v>
      </c>
    </row>
    <row r="3153" spans="1:4" x14ac:dyDescent="0.25">
      <c r="A3153" s="92">
        <v>20470167</v>
      </c>
      <c r="B3153" s="94" t="s">
        <v>4971</v>
      </c>
      <c r="C3153" s="89" t="s">
        <v>4238</v>
      </c>
      <c r="D3153" s="91" t="s">
        <v>5446</v>
      </c>
    </row>
    <row r="3154" spans="1:4" x14ac:dyDescent="0.25">
      <c r="A3154" s="92">
        <v>20470168</v>
      </c>
      <c r="B3154" s="94" t="s">
        <v>4971</v>
      </c>
      <c r="C3154" s="89" t="s">
        <v>5211</v>
      </c>
      <c r="D3154" s="91" t="s">
        <v>5446</v>
      </c>
    </row>
    <row r="3155" spans="1:4" x14ac:dyDescent="0.25">
      <c r="A3155" s="92">
        <v>20470169</v>
      </c>
      <c r="B3155" s="94" t="s">
        <v>4971</v>
      </c>
      <c r="C3155" s="89" t="s">
        <v>4471</v>
      </c>
      <c r="D3155" s="91" t="s">
        <v>5446</v>
      </c>
    </row>
    <row r="3156" spans="1:4" x14ac:dyDescent="0.25">
      <c r="A3156" s="92">
        <v>20470170</v>
      </c>
      <c r="B3156" s="94" t="s">
        <v>4971</v>
      </c>
      <c r="C3156" s="89" t="s">
        <v>4680</v>
      </c>
      <c r="D3156" s="91" t="s">
        <v>5446</v>
      </c>
    </row>
    <row r="3157" spans="1:4" x14ac:dyDescent="0.25">
      <c r="A3157" s="92">
        <v>20470171</v>
      </c>
      <c r="B3157" s="94" t="s">
        <v>4971</v>
      </c>
      <c r="C3157" s="89" t="s">
        <v>4135</v>
      </c>
      <c r="D3157" s="91" t="s">
        <v>5446</v>
      </c>
    </row>
    <row r="3158" spans="1:4" x14ac:dyDescent="0.25">
      <c r="A3158" s="92">
        <v>20470172</v>
      </c>
      <c r="B3158" s="94" t="s">
        <v>4971</v>
      </c>
      <c r="C3158" s="89" t="s">
        <v>4389</v>
      </c>
      <c r="D3158" s="91" t="s">
        <v>5446</v>
      </c>
    </row>
    <row r="3159" spans="1:4" x14ac:dyDescent="0.25">
      <c r="A3159" s="92">
        <v>20470173</v>
      </c>
      <c r="B3159" s="94" t="s">
        <v>4971</v>
      </c>
      <c r="C3159" s="89" t="s">
        <v>4136</v>
      </c>
      <c r="D3159" s="91" t="s">
        <v>5446</v>
      </c>
    </row>
    <row r="3160" spans="1:4" x14ac:dyDescent="0.25">
      <c r="A3160" s="92">
        <v>20470174</v>
      </c>
      <c r="B3160" s="94" t="s">
        <v>4971</v>
      </c>
      <c r="C3160" s="89" t="s">
        <v>4134</v>
      </c>
      <c r="D3160" s="91" t="s">
        <v>5446</v>
      </c>
    </row>
    <row r="3161" spans="1:4" x14ac:dyDescent="0.25">
      <c r="A3161" s="92">
        <v>20470175</v>
      </c>
      <c r="B3161" s="94" t="s">
        <v>4971</v>
      </c>
      <c r="C3161" s="89" t="s">
        <v>4302</v>
      </c>
      <c r="D3161" s="91" t="s">
        <v>5446</v>
      </c>
    </row>
    <row r="3162" spans="1:4" x14ac:dyDescent="0.25">
      <c r="A3162" s="92">
        <v>20470176</v>
      </c>
      <c r="B3162" s="94" t="s">
        <v>4971</v>
      </c>
      <c r="C3162" s="89" t="s">
        <v>4137</v>
      </c>
      <c r="D3162" s="91" t="s">
        <v>5446</v>
      </c>
    </row>
    <row r="3163" spans="1:4" x14ac:dyDescent="0.25">
      <c r="A3163" s="92">
        <v>20470177</v>
      </c>
      <c r="B3163" s="94" t="s">
        <v>4971</v>
      </c>
      <c r="C3163" t="s">
        <v>4247</v>
      </c>
      <c r="D3163" s="91" t="s">
        <v>5447</v>
      </c>
    </row>
    <row r="3164" spans="1:4" x14ac:dyDescent="0.25">
      <c r="A3164" s="92">
        <v>20470178</v>
      </c>
      <c r="B3164" s="94" t="s">
        <v>4970</v>
      </c>
      <c r="C3164" s="89" t="s">
        <v>4363</v>
      </c>
      <c r="D3164" s="91" t="s">
        <v>5446</v>
      </c>
    </row>
    <row r="3165" spans="1:4" x14ac:dyDescent="0.25">
      <c r="A3165" s="92">
        <v>20470179</v>
      </c>
      <c r="B3165" s="94" t="s">
        <v>4971</v>
      </c>
      <c r="C3165" s="89" t="s">
        <v>5092</v>
      </c>
      <c r="D3165" s="91" t="s">
        <v>5446</v>
      </c>
    </row>
    <row r="3166" spans="1:4" x14ac:dyDescent="0.25">
      <c r="A3166" s="92">
        <v>20470180</v>
      </c>
      <c r="B3166" s="94" t="s">
        <v>4970</v>
      </c>
      <c r="C3166" s="89" t="s">
        <v>4268</v>
      </c>
      <c r="D3166" s="91" t="s">
        <v>5446</v>
      </c>
    </row>
    <row r="3167" spans="1:4" x14ac:dyDescent="0.25">
      <c r="A3167" s="92">
        <v>20470182</v>
      </c>
      <c r="B3167" s="94" t="s">
        <v>4970</v>
      </c>
      <c r="C3167" s="89" t="s">
        <v>4312</v>
      </c>
      <c r="D3167" s="91" t="s">
        <v>5446</v>
      </c>
    </row>
    <row r="3168" spans="1:4" x14ac:dyDescent="0.25">
      <c r="A3168" s="92">
        <v>20470183</v>
      </c>
      <c r="B3168" s="94" t="s">
        <v>4970</v>
      </c>
      <c r="C3168" s="89" t="s">
        <v>4228</v>
      </c>
      <c r="D3168" s="91" t="s">
        <v>5446</v>
      </c>
    </row>
    <row r="3169" spans="1:4" x14ac:dyDescent="0.25">
      <c r="A3169" s="92">
        <v>20470184</v>
      </c>
      <c r="B3169" s="94" t="s">
        <v>4970</v>
      </c>
      <c r="C3169" s="89" t="s">
        <v>4390</v>
      </c>
      <c r="D3169" s="91" t="s">
        <v>5446</v>
      </c>
    </row>
    <row r="3170" spans="1:4" x14ac:dyDescent="0.25">
      <c r="A3170" s="92">
        <v>20470185</v>
      </c>
      <c r="B3170" s="96" t="s">
        <v>4965</v>
      </c>
      <c r="C3170" s="89" t="s">
        <v>5085</v>
      </c>
      <c r="D3170" s="91" t="s">
        <v>5446</v>
      </c>
    </row>
    <row r="3171" spans="1:4" x14ac:dyDescent="0.25">
      <c r="A3171" s="92">
        <v>20470186</v>
      </c>
      <c r="B3171" s="96" t="s">
        <v>4965</v>
      </c>
      <c r="C3171" s="89" t="s">
        <v>4362</v>
      </c>
      <c r="D3171" s="91" t="s">
        <v>5446</v>
      </c>
    </row>
    <row r="3172" spans="1:4" x14ac:dyDescent="0.25">
      <c r="A3172" s="92">
        <v>20470187</v>
      </c>
      <c r="B3172" s="94" t="s">
        <v>4981</v>
      </c>
      <c r="C3172" s="89" t="s">
        <v>4661</v>
      </c>
      <c r="D3172" s="91" t="s">
        <v>5446</v>
      </c>
    </row>
    <row r="3173" spans="1:4" x14ac:dyDescent="0.25">
      <c r="A3173" s="92">
        <v>20470188</v>
      </c>
      <c r="B3173" s="94" t="s">
        <v>4981</v>
      </c>
      <c r="C3173" s="89" t="s">
        <v>4305</v>
      </c>
      <c r="D3173" s="91" t="s">
        <v>5446</v>
      </c>
    </row>
    <row r="3174" spans="1:4" x14ac:dyDescent="0.25">
      <c r="A3174" s="92">
        <v>20470189</v>
      </c>
      <c r="B3174" s="94" t="s">
        <v>4981</v>
      </c>
      <c r="C3174" s="89" t="s">
        <v>4910</v>
      </c>
      <c r="D3174" s="91" t="s">
        <v>5446</v>
      </c>
    </row>
    <row r="3175" spans="1:4" x14ac:dyDescent="0.25">
      <c r="A3175" s="92">
        <v>20470189</v>
      </c>
      <c r="B3175" s="94" t="s">
        <v>4981</v>
      </c>
      <c r="C3175" t="s">
        <v>4910</v>
      </c>
      <c r="D3175" s="91" t="s">
        <v>5446</v>
      </c>
    </row>
    <row r="3176" spans="1:4" x14ac:dyDescent="0.25">
      <c r="A3176" s="92">
        <v>20470192</v>
      </c>
      <c r="B3176" s="94" t="s">
        <v>4981</v>
      </c>
      <c r="C3176" s="89" t="s">
        <v>4321</v>
      </c>
      <c r="D3176" s="91" t="s">
        <v>5446</v>
      </c>
    </row>
    <row r="3177" spans="1:4" x14ac:dyDescent="0.25">
      <c r="A3177" s="92">
        <v>20470193</v>
      </c>
      <c r="B3177" s="94" t="s">
        <v>4981</v>
      </c>
      <c r="C3177" s="89" t="s">
        <v>1599</v>
      </c>
      <c r="D3177" s="91" t="s">
        <v>5446</v>
      </c>
    </row>
    <row r="3178" spans="1:4" x14ac:dyDescent="0.25">
      <c r="A3178" s="92">
        <v>20470193</v>
      </c>
      <c r="B3178" s="94" t="s">
        <v>4981</v>
      </c>
      <c r="C3178" t="s">
        <v>1599</v>
      </c>
      <c r="D3178" s="91" t="s">
        <v>5446</v>
      </c>
    </row>
    <row r="3179" spans="1:4" x14ac:dyDescent="0.25">
      <c r="A3179" s="92">
        <v>20470196</v>
      </c>
      <c r="B3179" s="94" t="s">
        <v>4981</v>
      </c>
      <c r="C3179" s="89" t="s">
        <v>4216</v>
      </c>
      <c r="D3179" s="91" t="s">
        <v>5446</v>
      </c>
    </row>
    <row r="3180" spans="1:4" x14ac:dyDescent="0.25">
      <c r="A3180" s="92">
        <v>20470197</v>
      </c>
      <c r="B3180" s="94" t="s">
        <v>4981</v>
      </c>
      <c r="C3180" s="89" t="s">
        <v>4040</v>
      </c>
      <c r="D3180" s="91" t="s">
        <v>5447</v>
      </c>
    </row>
    <row r="3181" spans="1:4" x14ac:dyDescent="0.25">
      <c r="A3181" s="92">
        <v>20470198</v>
      </c>
      <c r="B3181" s="94" t="s">
        <v>4981</v>
      </c>
      <c r="C3181" s="89" t="s">
        <v>4912</v>
      </c>
      <c r="D3181" s="91" t="s">
        <v>5447</v>
      </c>
    </row>
    <row r="3182" spans="1:4" x14ac:dyDescent="0.25">
      <c r="A3182" s="92">
        <v>20470198</v>
      </c>
      <c r="B3182" s="94" t="s">
        <v>4981</v>
      </c>
      <c r="C3182" t="s">
        <v>4912</v>
      </c>
      <c r="D3182" s="91" t="s">
        <v>5447</v>
      </c>
    </row>
    <row r="3183" spans="1:4" x14ac:dyDescent="0.25">
      <c r="A3183" s="92">
        <v>20470199</v>
      </c>
      <c r="B3183" s="94" t="s">
        <v>4981</v>
      </c>
      <c r="C3183" s="89" t="s">
        <v>4357</v>
      </c>
      <c r="D3183" s="91" t="s">
        <v>5446</v>
      </c>
    </row>
    <row r="3184" spans="1:4" x14ac:dyDescent="0.25">
      <c r="A3184" s="92">
        <v>20470200</v>
      </c>
      <c r="B3184" s="94" t="s">
        <v>4981</v>
      </c>
      <c r="C3184" t="s">
        <v>4323</v>
      </c>
      <c r="D3184" s="91" t="s">
        <v>5447</v>
      </c>
    </row>
    <row r="3185" spans="1:4" x14ac:dyDescent="0.25">
      <c r="A3185" s="92">
        <v>20470201</v>
      </c>
      <c r="B3185" s="94" t="s">
        <v>4981</v>
      </c>
      <c r="C3185" s="89" t="s">
        <v>4422</v>
      </c>
      <c r="D3185" s="91" t="s">
        <v>5446</v>
      </c>
    </row>
    <row r="3186" spans="1:4" x14ac:dyDescent="0.25">
      <c r="A3186" s="92">
        <v>20470202</v>
      </c>
      <c r="B3186" s="94" t="s">
        <v>4981</v>
      </c>
      <c r="C3186" s="89" t="s">
        <v>4033</v>
      </c>
      <c r="D3186" s="91" t="s">
        <v>5446</v>
      </c>
    </row>
    <row r="3187" spans="1:4" x14ac:dyDescent="0.25">
      <c r="A3187" s="92">
        <v>20470204</v>
      </c>
      <c r="B3187" s="94" t="s">
        <v>4981</v>
      </c>
      <c r="C3187" s="89" t="s">
        <v>4339</v>
      </c>
      <c r="D3187" s="91" t="s">
        <v>5446</v>
      </c>
    </row>
    <row r="3188" spans="1:4" x14ac:dyDescent="0.25">
      <c r="A3188" s="92">
        <v>20470205</v>
      </c>
      <c r="B3188" s="94" t="s">
        <v>4971</v>
      </c>
      <c r="C3188" t="s">
        <v>4637</v>
      </c>
      <c r="D3188" s="91" t="s">
        <v>5447</v>
      </c>
    </row>
    <row r="3189" spans="1:4" x14ac:dyDescent="0.25">
      <c r="A3189" s="92">
        <v>20470206</v>
      </c>
      <c r="B3189" s="94" t="s">
        <v>4981</v>
      </c>
      <c r="C3189" s="89" t="s">
        <v>4662</v>
      </c>
      <c r="D3189" s="91" t="s">
        <v>5446</v>
      </c>
    </row>
    <row r="3190" spans="1:4" x14ac:dyDescent="0.25">
      <c r="A3190" s="92">
        <v>20470209</v>
      </c>
      <c r="B3190" s="94" t="s">
        <v>4984</v>
      </c>
      <c r="C3190" t="s">
        <v>2631</v>
      </c>
      <c r="D3190" s="91" t="s">
        <v>5447</v>
      </c>
    </row>
    <row r="3191" spans="1:4" x14ac:dyDescent="0.25">
      <c r="A3191" s="92">
        <v>20470210</v>
      </c>
      <c r="B3191" s="94" t="s">
        <v>4984</v>
      </c>
      <c r="C3191" s="89" t="s">
        <v>4612</v>
      </c>
      <c r="D3191" s="91" t="s">
        <v>5446</v>
      </c>
    </row>
    <row r="3192" spans="1:4" x14ac:dyDescent="0.25">
      <c r="A3192" s="92">
        <v>20470211</v>
      </c>
      <c r="B3192" s="94" t="s">
        <v>4984</v>
      </c>
      <c r="C3192" s="89" t="s">
        <v>4212</v>
      </c>
      <c r="D3192" s="91" t="s">
        <v>5446</v>
      </c>
    </row>
    <row r="3193" spans="1:4" x14ac:dyDescent="0.25">
      <c r="A3193" s="92">
        <v>20470212</v>
      </c>
      <c r="B3193" s="94" t="s">
        <v>4984</v>
      </c>
      <c r="C3193" s="89" t="s">
        <v>5249</v>
      </c>
      <c r="D3193" s="91" t="s">
        <v>5446</v>
      </c>
    </row>
    <row r="3194" spans="1:4" x14ac:dyDescent="0.25">
      <c r="A3194" s="92">
        <v>20470213</v>
      </c>
      <c r="B3194" s="94" t="s">
        <v>4984</v>
      </c>
      <c r="C3194" s="89" t="s">
        <v>4779</v>
      </c>
      <c r="D3194" s="91" t="s">
        <v>5446</v>
      </c>
    </row>
    <row r="3195" spans="1:4" x14ac:dyDescent="0.25">
      <c r="A3195" s="92">
        <v>20470214</v>
      </c>
      <c r="B3195" s="94" t="s">
        <v>4984</v>
      </c>
      <c r="C3195" s="89" t="s">
        <v>4230</v>
      </c>
      <c r="D3195" s="91" t="s">
        <v>5446</v>
      </c>
    </row>
    <row r="3196" spans="1:4" x14ac:dyDescent="0.25">
      <c r="A3196" s="92">
        <v>20470215</v>
      </c>
      <c r="B3196" s="94" t="s">
        <v>4984</v>
      </c>
      <c r="C3196" s="89" t="s">
        <v>4638</v>
      </c>
      <c r="D3196" s="91" t="s">
        <v>5446</v>
      </c>
    </row>
    <row r="3197" spans="1:4" x14ac:dyDescent="0.25">
      <c r="A3197" s="92">
        <v>20470217</v>
      </c>
      <c r="B3197" s="94" t="s">
        <v>4984</v>
      </c>
      <c r="C3197" t="s">
        <v>4322</v>
      </c>
      <c r="D3197" s="91" t="s">
        <v>5447</v>
      </c>
    </row>
    <row r="3198" spans="1:4" x14ac:dyDescent="0.25">
      <c r="A3198" s="92">
        <v>20470218</v>
      </c>
      <c r="B3198" s="94" t="s">
        <v>4984</v>
      </c>
      <c r="C3198" s="89" t="s">
        <v>5184</v>
      </c>
      <c r="D3198" s="91" t="s">
        <v>5446</v>
      </c>
    </row>
    <row r="3199" spans="1:4" x14ac:dyDescent="0.25">
      <c r="A3199" s="92">
        <v>20470220</v>
      </c>
      <c r="B3199" s="94" t="s">
        <v>4984</v>
      </c>
      <c r="C3199" s="89" t="s">
        <v>4215</v>
      </c>
      <c r="D3199" s="91" t="s">
        <v>5446</v>
      </c>
    </row>
    <row r="3200" spans="1:4" x14ac:dyDescent="0.25">
      <c r="A3200" s="92">
        <v>20470221</v>
      </c>
      <c r="B3200" s="94" t="s">
        <v>4984</v>
      </c>
      <c r="C3200" s="89" t="s">
        <v>5045</v>
      </c>
      <c r="D3200" s="91" t="s">
        <v>5446</v>
      </c>
    </row>
    <row r="3201" spans="1:4" x14ac:dyDescent="0.25">
      <c r="A3201" s="92">
        <v>20470222</v>
      </c>
      <c r="B3201" s="94" t="s">
        <v>4984</v>
      </c>
      <c r="C3201" s="89" t="s">
        <v>4287</v>
      </c>
      <c r="D3201" s="91" t="s">
        <v>5447</v>
      </c>
    </row>
    <row r="3202" spans="1:4" x14ac:dyDescent="0.25">
      <c r="A3202" s="92">
        <v>20470224</v>
      </c>
      <c r="B3202" s="94" t="s">
        <v>4984</v>
      </c>
      <c r="C3202" s="89" t="s">
        <v>4263</v>
      </c>
      <c r="D3202" s="91" t="s">
        <v>5446</v>
      </c>
    </row>
    <row r="3203" spans="1:4" x14ac:dyDescent="0.25">
      <c r="A3203" s="92">
        <v>20470226</v>
      </c>
      <c r="B3203" s="94" t="s">
        <v>4984</v>
      </c>
      <c r="C3203" s="89" t="s">
        <v>5161</v>
      </c>
      <c r="D3203" s="91" t="s">
        <v>5447</v>
      </c>
    </row>
    <row r="3204" spans="1:4" x14ac:dyDescent="0.25">
      <c r="A3204" s="92">
        <v>20470227</v>
      </c>
      <c r="B3204" s="94" t="s">
        <v>4984</v>
      </c>
      <c r="C3204" s="89" t="s">
        <v>4210</v>
      </c>
      <c r="D3204" s="91" t="s">
        <v>5446</v>
      </c>
    </row>
    <row r="3205" spans="1:4" x14ac:dyDescent="0.25">
      <c r="A3205" s="92">
        <v>20470228</v>
      </c>
      <c r="B3205" s="94" t="s">
        <v>4984</v>
      </c>
      <c r="C3205" t="s">
        <v>4326</v>
      </c>
      <c r="D3205" s="91" t="s">
        <v>5447</v>
      </c>
    </row>
    <row r="3206" spans="1:4" x14ac:dyDescent="0.25">
      <c r="A3206" s="92">
        <v>20470229</v>
      </c>
      <c r="B3206" s="94" t="s">
        <v>4975</v>
      </c>
      <c r="C3206" s="89" t="s">
        <v>5246</v>
      </c>
      <c r="D3206" s="91" t="s">
        <v>5446</v>
      </c>
    </row>
    <row r="3207" spans="1:4" x14ac:dyDescent="0.25">
      <c r="A3207" s="92">
        <v>20470230</v>
      </c>
      <c r="B3207" s="94" t="s">
        <v>4975</v>
      </c>
      <c r="C3207" s="89" t="s">
        <v>4681</v>
      </c>
      <c r="D3207" s="91" t="s">
        <v>5447</v>
      </c>
    </row>
    <row r="3208" spans="1:4" x14ac:dyDescent="0.25">
      <c r="A3208" s="92">
        <v>20470232</v>
      </c>
      <c r="B3208" s="94" t="s">
        <v>4975</v>
      </c>
      <c r="C3208" s="89" t="s">
        <v>3361</v>
      </c>
      <c r="D3208" s="91" t="s">
        <v>5446</v>
      </c>
    </row>
    <row r="3209" spans="1:4" x14ac:dyDescent="0.25">
      <c r="A3209" s="92">
        <v>20470233</v>
      </c>
      <c r="B3209" s="94" t="s">
        <v>4975</v>
      </c>
      <c r="C3209" s="89" t="s">
        <v>4682</v>
      </c>
      <c r="D3209" s="91" t="s">
        <v>5446</v>
      </c>
    </row>
    <row r="3210" spans="1:4" x14ac:dyDescent="0.25">
      <c r="A3210" s="92">
        <v>20470234</v>
      </c>
      <c r="B3210" s="94" t="s">
        <v>4975</v>
      </c>
      <c r="C3210" s="89" t="s">
        <v>4207</v>
      </c>
      <c r="D3210" s="91" t="s">
        <v>5446</v>
      </c>
    </row>
    <row r="3211" spans="1:4" x14ac:dyDescent="0.25">
      <c r="A3211" s="92">
        <v>20470235</v>
      </c>
      <c r="B3211" s="94" t="s">
        <v>4975</v>
      </c>
      <c r="C3211" s="89" t="s">
        <v>4613</v>
      </c>
      <c r="D3211" s="91" t="s">
        <v>5446</v>
      </c>
    </row>
    <row r="3212" spans="1:4" x14ac:dyDescent="0.25">
      <c r="A3212" s="92">
        <v>20470236</v>
      </c>
      <c r="B3212" s="94" t="s">
        <v>4975</v>
      </c>
      <c r="C3212" s="89" t="s">
        <v>4327</v>
      </c>
      <c r="D3212" s="91" t="s">
        <v>5446</v>
      </c>
    </row>
    <row r="3213" spans="1:4" x14ac:dyDescent="0.25">
      <c r="A3213" s="92">
        <v>20470237</v>
      </c>
      <c r="B3213" s="94" t="s">
        <v>4975</v>
      </c>
      <c r="C3213" s="89" t="s">
        <v>5072</v>
      </c>
      <c r="D3213" s="91" t="s">
        <v>5446</v>
      </c>
    </row>
    <row r="3214" spans="1:4" x14ac:dyDescent="0.25">
      <c r="A3214" s="92">
        <v>20470238</v>
      </c>
      <c r="B3214" s="94" t="s">
        <v>4975</v>
      </c>
      <c r="C3214" s="89" t="s">
        <v>4277</v>
      </c>
      <c r="D3214" s="91" t="s">
        <v>5446</v>
      </c>
    </row>
    <row r="3215" spans="1:4" x14ac:dyDescent="0.25">
      <c r="A3215" s="92">
        <v>20470239</v>
      </c>
      <c r="B3215" s="95" t="s">
        <v>4986</v>
      </c>
      <c r="C3215" t="s">
        <v>4639</v>
      </c>
      <c r="D3215" s="91" t="s">
        <v>5447</v>
      </c>
    </row>
    <row r="3216" spans="1:4" x14ac:dyDescent="0.25">
      <c r="A3216" s="92">
        <v>20470240</v>
      </c>
      <c r="B3216" s="95" t="s">
        <v>4986</v>
      </c>
      <c r="C3216" s="89" t="s">
        <v>4460</v>
      </c>
      <c r="D3216" s="91" t="s">
        <v>5446</v>
      </c>
    </row>
    <row r="3217" spans="1:4" x14ac:dyDescent="0.25">
      <c r="A3217" s="92">
        <v>20470240</v>
      </c>
      <c r="B3217" s="95" t="s">
        <v>4986</v>
      </c>
      <c r="C3217" t="s">
        <v>4460</v>
      </c>
      <c r="D3217" s="91" t="s">
        <v>5446</v>
      </c>
    </row>
    <row r="3218" spans="1:4" x14ac:dyDescent="0.25">
      <c r="A3218" s="92">
        <v>20470241</v>
      </c>
      <c r="B3218" s="95" t="s">
        <v>4986</v>
      </c>
      <c r="C3218" s="89" t="s">
        <v>4342</v>
      </c>
      <c r="D3218" s="91" t="s">
        <v>5446</v>
      </c>
    </row>
    <row r="3219" spans="1:4" x14ac:dyDescent="0.25">
      <c r="A3219" s="92">
        <v>20470242</v>
      </c>
      <c r="B3219" s="95" t="s">
        <v>4986</v>
      </c>
      <c r="C3219" s="89" t="s">
        <v>4101</v>
      </c>
      <c r="D3219" s="91" t="s">
        <v>5446</v>
      </c>
    </row>
    <row r="3220" spans="1:4" x14ac:dyDescent="0.25">
      <c r="A3220" s="92">
        <v>20470244</v>
      </c>
      <c r="B3220" s="95" t="s">
        <v>4986</v>
      </c>
      <c r="C3220" s="89" t="s">
        <v>4294</v>
      </c>
      <c r="D3220" s="91" t="s">
        <v>5446</v>
      </c>
    </row>
    <row r="3221" spans="1:4" x14ac:dyDescent="0.25">
      <c r="A3221" s="92">
        <v>20470245</v>
      </c>
      <c r="B3221" s="95" t="s">
        <v>4986</v>
      </c>
      <c r="C3221" s="89" t="s">
        <v>4358</v>
      </c>
      <c r="D3221" s="91" t="s">
        <v>5446</v>
      </c>
    </row>
    <row r="3222" spans="1:4" x14ac:dyDescent="0.25">
      <c r="A3222" s="92">
        <v>20470246</v>
      </c>
      <c r="B3222" s="95" t="s">
        <v>4986</v>
      </c>
      <c r="C3222" t="s">
        <v>4341</v>
      </c>
      <c r="D3222" s="91" t="s">
        <v>5447</v>
      </c>
    </row>
    <row r="3223" spans="1:4" x14ac:dyDescent="0.25">
      <c r="A3223" s="92">
        <v>20470247</v>
      </c>
      <c r="B3223" s="95" t="s">
        <v>4986</v>
      </c>
      <c r="C3223" s="89" t="s">
        <v>5242</v>
      </c>
      <c r="D3223" s="91" t="s">
        <v>5446</v>
      </c>
    </row>
    <row r="3224" spans="1:4" x14ac:dyDescent="0.25">
      <c r="A3224" s="92">
        <v>20470248</v>
      </c>
      <c r="B3224" s="94" t="s">
        <v>4966</v>
      </c>
      <c r="C3224" t="s">
        <v>4104</v>
      </c>
      <c r="D3224" s="91" t="s">
        <v>5447</v>
      </c>
    </row>
    <row r="3225" spans="1:4" x14ac:dyDescent="0.25">
      <c r="A3225" s="92">
        <v>20470249</v>
      </c>
      <c r="B3225" s="94" t="s">
        <v>4966</v>
      </c>
      <c r="C3225" s="89" t="s">
        <v>5207</v>
      </c>
      <c r="D3225" s="91" t="s">
        <v>5446</v>
      </c>
    </row>
    <row r="3226" spans="1:4" x14ac:dyDescent="0.25">
      <c r="A3226" s="92">
        <v>20470250</v>
      </c>
      <c r="B3226" s="94" t="s">
        <v>4966</v>
      </c>
      <c r="C3226" t="s">
        <v>4663</v>
      </c>
      <c r="D3226" s="91" t="s">
        <v>5447</v>
      </c>
    </row>
    <row r="3227" spans="1:4" x14ac:dyDescent="0.25">
      <c r="A3227" s="92">
        <v>20470251</v>
      </c>
      <c r="B3227" s="94" t="s">
        <v>4966</v>
      </c>
      <c r="C3227" s="89" t="s">
        <v>4404</v>
      </c>
      <c r="D3227" s="91" t="s">
        <v>5446</v>
      </c>
    </row>
    <row r="3228" spans="1:4" x14ac:dyDescent="0.25">
      <c r="A3228" s="92">
        <v>20470253</v>
      </c>
      <c r="B3228" s="94" t="s">
        <v>4966</v>
      </c>
      <c r="C3228" t="s">
        <v>4593</v>
      </c>
      <c r="D3228" s="91" t="s">
        <v>5447</v>
      </c>
    </row>
    <row r="3229" spans="1:4" x14ac:dyDescent="0.25">
      <c r="A3229" s="92">
        <v>20470254</v>
      </c>
      <c r="B3229" s="94" t="s">
        <v>4977</v>
      </c>
      <c r="C3229" s="89" t="s">
        <v>5266</v>
      </c>
      <c r="D3229" s="91" t="s">
        <v>5446</v>
      </c>
    </row>
    <row r="3230" spans="1:4" x14ac:dyDescent="0.25">
      <c r="A3230" s="92">
        <v>20470256</v>
      </c>
      <c r="B3230" s="94" t="s">
        <v>4970</v>
      </c>
      <c r="C3230" t="s">
        <v>4244</v>
      </c>
      <c r="D3230" s="91" t="s">
        <v>5447</v>
      </c>
    </row>
    <row r="3231" spans="1:4" x14ac:dyDescent="0.25">
      <c r="A3231" s="92">
        <v>20470257</v>
      </c>
      <c r="B3231" s="96" t="s">
        <v>4965</v>
      </c>
      <c r="C3231" s="89" t="s">
        <v>4382</v>
      </c>
      <c r="D3231" s="91" t="s">
        <v>5446</v>
      </c>
    </row>
    <row r="3232" spans="1:4" x14ac:dyDescent="0.25">
      <c r="A3232" s="92">
        <v>20470259</v>
      </c>
      <c r="B3232" s="96" t="s">
        <v>4965</v>
      </c>
      <c r="C3232" s="89" t="s">
        <v>5112</v>
      </c>
      <c r="D3232" s="91" t="s">
        <v>5446</v>
      </c>
    </row>
    <row r="3233" spans="1:4" x14ac:dyDescent="0.25">
      <c r="A3233" s="92">
        <v>20470260</v>
      </c>
      <c r="B3233" s="96" t="s">
        <v>4965</v>
      </c>
      <c r="C3233" s="89" t="s">
        <v>4219</v>
      </c>
      <c r="D3233" s="91" t="s">
        <v>5446</v>
      </c>
    </row>
    <row r="3234" spans="1:4" x14ac:dyDescent="0.25">
      <c r="A3234" s="92">
        <v>20470261</v>
      </c>
      <c r="B3234" s="96" t="s">
        <v>4965</v>
      </c>
      <c r="C3234" s="85" t="s">
        <v>4270</v>
      </c>
      <c r="D3234" s="91" t="s">
        <v>5447</v>
      </c>
    </row>
    <row r="3235" spans="1:4" x14ac:dyDescent="0.25">
      <c r="A3235" s="92">
        <v>20470262</v>
      </c>
      <c r="B3235" s="94" t="s">
        <v>4970</v>
      </c>
      <c r="C3235" s="89" t="s">
        <v>3597</v>
      </c>
      <c r="D3235" s="91" t="s">
        <v>5446</v>
      </c>
    </row>
    <row r="3236" spans="1:4" x14ac:dyDescent="0.25">
      <c r="A3236" s="92">
        <v>20470263</v>
      </c>
      <c r="B3236" s="94" t="s">
        <v>4970</v>
      </c>
      <c r="C3236" s="89" t="s">
        <v>4227</v>
      </c>
      <c r="D3236" s="91" t="s">
        <v>5446</v>
      </c>
    </row>
    <row r="3237" spans="1:4" x14ac:dyDescent="0.25">
      <c r="A3237" s="92">
        <v>20470264</v>
      </c>
      <c r="B3237" s="94" t="s">
        <v>4971</v>
      </c>
      <c r="C3237" s="89" t="s">
        <v>4343</v>
      </c>
      <c r="D3237" s="91" t="s">
        <v>5446</v>
      </c>
    </row>
    <row r="3238" spans="1:4" x14ac:dyDescent="0.25">
      <c r="A3238" s="92">
        <v>20470265</v>
      </c>
      <c r="B3238" s="94" t="s">
        <v>4971</v>
      </c>
      <c r="C3238" s="89" t="s">
        <v>3954</v>
      </c>
      <c r="D3238" s="91" t="s">
        <v>5446</v>
      </c>
    </row>
    <row r="3239" spans="1:4" x14ac:dyDescent="0.25">
      <c r="A3239" s="92">
        <v>20470266</v>
      </c>
      <c r="B3239" s="94" t="s">
        <v>4977</v>
      </c>
      <c r="C3239" s="89" t="s">
        <v>4594</v>
      </c>
      <c r="D3239" s="91" t="s">
        <v>5446</v>
      </c>
    </row>
    <row r="3240" spans="1:4" x14ac:dyDescent="0.25">
      <c r="A3240" s="92">
        <v>20470267</v>
      </c>
      <c r="B3240" s="94" t="s">
        <v>4977</v>
      </c>
      <c r="C3240" s="89" t="s">
        <v>4381</v>
      </c>
      <c r="D3240" s="91" t="s">
        <v>5447</v>
      </c>
    </row>
    <row r="3241" spans="1:4" x14ac:dyDescent="0.25">
      <c r="A3241" s="92">
        <v>20470269</v>
      </c>
      <c r="B3241" s="94" t="s">
        <v>4977</v>
      </c>
      <c r="C3241" s="89" t="s">
        <v>5083</v>
      </c>
      <c r="D3241" s="91" t="s">
        <v>5446</v>
      </c>
    </row>
    <row r="3242" spans="1:4" x14ac:dyDescent="0.25">
      <c r="A3242" s="92">
        <v>20470270</v>
      </c>
      <c r="B3242" s="94" t="s">
        <v>4971</v>
      </c>
      <c r="C3242" s="89" t="s">
        <v>4320</v>
      </c>
      <c r="D3242" s="91" t="s">
        <v>5446</v>
      </c>
    </row>
    <row r="3243" spans="1:4" x14ac:dyDescent="0.25">
      <c r="A3243" s="92">
        <v>20470271</v>
      </c>
      <c r="B3243" s="94" t="s">
        <v>4971</v>
      </c>
      <c r="C3243" s="89" t="s">
        <v>5056</v>
      </c>
      <c r="D3243" s="91" t="s">
        <v>5446</v>
      </c>
    </row>
    <row r="3244" spans="1:4" x14ac:dyDescent="0.25">
      <c r="A3244" s="92">
        <v>20470272</v>
      </c>
      <c r="B3244" s="94" t="s">
        <v>4971</v>
      </c>
      <c r="C3244" s="89" t="s">
        <v>3577</v>
      </c>
      <c r="D3244" s="91" t="s">
        <v>5446</v>
      </c>
    </row>
    <row r="3245" spans="1:4" x14ac:dyDescent="0.25">
      <c r="A3245" s="92">
        <v>20470273</v>
      </c>
      <c r="B3245" s="94" t="s">
        <v>4971</v>
      </c>
      <c r="C3245" t="s">
        <v>4325</v>
      </c>
      <c r="D3245" s="91" t="s">
        <v>5447</v>
      </c>
    </row>
    <row r="3246" spans="1:4" x14ac:dyDescent="0.25">
      <c r="A3246" s="92">
        <v>20470275</v>
      </c>
      <c r="B3246" s="94" t="s">
        <v>4971</v>
      </c>
      <c r="C3246" s="89" t="s">
        <v>4252</v>
      </c>
      <c r="D3246" s="91" t="s">
        <v>5446</v>
      </c>
    </row>
    <row r="3247" spans="1:4" x14ac:dyDescent="0.25">
      <c r="A3247" s="92">
        <v>20470276</v>
      </c>
      <c r="B3247" s="94" t="s">
        <v>4971</v>
      </c>
      <c r="C3247" s="89" t="s">
        <v>4132</v>
      </c>
      <c r="D3247" s="91" t="s">
        <v>5446</v>
      </c>
    </row>
    <row r="3248" spans="1:4" x14ac:dyDescent="0.25">
      <c r="A3248" s="92">
        <v>20470277</v>
      </c>
      <c r="B3248" s="94" t="s">
        <v>4971</v>
      </c>
      <c r="C3248" s="89" t="s">
        <v>4303</v>
      </c>
      <c r="D3248" s="91" t="s">
        <v>5446</v>
      </c>
    </row>
    <row r="3249" spans="1:4" x14ac:dyDescent="0.25">
      <c r="A3249" s="92">
        <v>20470278</v>
      </c>
      <c r="B3249" s="94" t="s">
        <v>4981</v>
      </c>
      <c r="C3249" s="89" t="s">
        <v>5191</v>
      </c>
      <c r="D3249" s="91" t="s">
        <v>5446</v>
      </c>
    </row>
    <row r="3250" spans="1:4" x14ac:dyDescent="0.25">
      <c r="A3250" s="92">
        <v>20470279</v>
      </c>
      <c r="B3250" s="94" t="s">
        <v>4981</v>
      </c>
      <c r="C3250" s="89" t="s">
        <v>4039</v>
      </c>
      <c r="D3250" s="91" t="s">
        <v>5446</v>
      </c>
    </row>
    <row r="3251" spans="1:4" x14ac:dyDescent="0.25">
      <c r="A3251" s="92">
        <v>20470280</v>
      </c>
      <c r="B3251" s="94" t="s">
        <v>4984</v>
      </c>
      <c r="C3251" s="89" t="s">
        <v>5135</v>
      </c>
      <c r="D3251" s="91" t="s">
        <v>5446</v>
      </c>
    </row>
    <row r="3252" spans="1:4" x14ac:dyDescent="0.25">
      <c r="A3252" s="92">
        <v>20470281</v>
      </c>
      <c r="B3252" s="96" t="s">
        <v>4965</v>
      </c>
      <c r="C3252" t="s">
        <v>4724</v>
      </c>
      <c r="D3252" s="91" t="s">
        <v>5447</v>
      </c>
    </row>
    <row r="3253" spans="1:4" x14ac:dyDescent="0.25">
      <c r="A3253" s="92">
        <v>20470282</v>
      </c>
      <c r="B3253" s="94" t="s">
        <v>4981</v>
      </c>
      <c r="C3253" s="89" t="s">
        <v>4264</v>
      </c>
      <c r="D3253" s="91" t="s">
        <v>5446</v>
      </c>
    </row>
    <row r="3254" spans="1:4" x14ac:dyDescent="0.25">
      <c r="A3254" s="92">
        <v>20470283</v>
      </c>
      <c r="B3254" s="94" t="s">
        <v>4970</v>
      </c>
      <c r="C3254" s="89" t="s">
        <v>4455</v>
      </c>
      <c r="D3254" s="91" t="s">
        <v>5446</v>
      </c>
    </row>
    <row r="3255" spans="1:4" x14ac:dyDescent="0.25">
      <c r="A3255" s="92">
        <v>20470284</v>
      </c>
      <c r="B3255" s="95" t="s">
        <v>4986</v>
      </c>
      <c r="C3255" s="89" t="s">
        <v>5194</v>
      </c>
      <c r="D3255" s="91" t="s">
        <v>5446</v>
      </c>
    </row>
    <row r="3256" spans="1:4" x14ac:dyDescent="0.25">
      <c r="A3256" s="92">
        <v>20470285</v>
      </c>
      <c r="B3256" s="96" t="s">
        <v>4965</v>
      </c>
      <c r="C3256" s="89" t="s">
        <v>4235</v>
      </c>
      <c r="D3256" s="91" t="s">
        <v>5446</v>
      </c>
    </row>
    <row r="3257" spans="1:4" x14ac:dyDescent="0.25">
      <c r="A3257" s="92">
        <v>20470286</v>
      </c>
      <c r="B3257" s="96" t="s">
        <v>4965</v>
      </c>
      <c r="C3257" s="89" t="s">
        <v>4705</v>
      </c>
      <c r="D3257" s="91" t="s">
        <v>5446</v>
      </c>
    </row>
    <row r="3258" spans="1:4" x14ac:dyDescent="0.25">
      <c r="A3258" s="92">
        <v>20470288</v>
      </c>
      <c r="B3258" s="94" t="s">
        <v>4970</v>
      </c>
      <c r="C3258" t="s">
        <v>4297</v>
      </c>
      <c r="D3258" s="91" t="s">
        <v>5447</v>
      </c>
    </row>
    <row r="3259" spans="1:4" x14ac:dyDescent="0.25">
      <c r="A3259" s="92">
        <v>20470290</v>
      </c>
      <c r="B3259" s="94" t="s">
        <v>4975</v>
      </c>
      <c r="C3259" t="s">
        <v>4664</v>
      </c>
      <c r="D3259" s="91" t="s">
        <v>5447</v>
      </c>
    </row>
    <row r="3260" spans="1:4" x14ac:dyDescent="0.25">
      <c r="A3260" s="92">
        <v>20470292</v>
      </c>
      <c r="B3260" s="96" t="s">
        <v>4965</v>
      </c>
      <c r="C3260" s="89" t="s">
        <v>4365</v>
      </c>
      <c r="D3260" s="91" t="s">
        <v>5446</v>
      </c>
    </row>
    <row r="3261" spans="1:4" x14ac:dyDescent="0.25">
      <c r="A3261" s="92">
        <v>20470294</v>
      </c>
      <c r="B3261" s="96" t="s">
        <v>4965</v>
      </c>
      <c r="C3261" t="s">
        <v>4272</v>
      </c>
      <c r="D3261" s="91" t="s">
        <v>5447</v>
      </c>
    </row>
    <row r="3262" spans="1:4" x14ac:dyDescent="0.25">
      <c r="A3262" s="92">
        <v>20470295</v>
      </c>
      <c r="B3262" s="94" t="s">
        <v>4970</v>
      </c>
      <c r="C3262" s="89" t="s">
        <v>5073</v>
      </c>
      <c r="D3262" s="91" t="s">
        <v>5446</v>
      </c>
    </row>
    <row r="3263" spans="1:4" x14ac:dyDescent="0.25">
      <c r="A3263" s="92">
        <v>20470296</v>
      </c>
      <c r="B3263" s="96" t="s">
        <v>4965</v>
      </c>
      <c r="C3263" s="89" t="s">
        <v>4708</v>
      </c>
      <c r="D3263" s="91" t="s">
        <v>5446</v>
      </c>
    </row>
    <row r="3264" spans="1:4" x14ac:dyDescent="0.25">
      <c r="A3264" s="92">
        <v>20470297</v>
      </c>
      <c r="B3264" s="94" t="s">
        <v>4977</v>
      </c>
      <c r="C3264" s="89" t="s">
        <v>4271</v>
      </c>
      <c r="D3264" s="91" t="s">
        <v>5446</v>
      </c>
    </row>
    <row r="3265" spans="1:4" x14ac:dyDescent="0.25">
      <c r="A3265" s="92">
        <v>20470298</v>
      </c>
      <c r="B3265" s="94" t="s">
        <v>4984</v>
      </c>
      <c r="C3265" s="89" t="s">
        <v>4241</v>
      </c>
      <c r="D3265" s="91" t="s">
        <v>5447</v>
      </c>
    </row>
    <row r="3266" spans="1:4" x14ac:dyDescent="0.25">
      <c r="A3266" s="92">
        <v>20470299</v>
      </c>
      <c r="B3266" s="94" t="s">
        <v>4977</v>
      </c>
      <c r="C3266" s="89" t="s">
        <v>5071</v>
      </c>
      <c r="D3266" s="91" t="s">
        <v>5446</v>
      </c>
    </row>
    <row r="3267" spans="1:4" x14ac:dyDescent="0.25">
      <c r="A3267" s="92">
        <v>20470301</v>
      </c>
      <c r="B3267" s="94" t="s">
        <v>4971</v>
      </c>
      <c r="C3267" s="89" t="s">
        <v>4299</v>
      </c>
      <c r="D3267" s="91" t="s">
        <v>5446</v>
      </c>
    </row>
    <row r="3268" spans="1:4" x14ac:dyDescent="0.25">
      <c r="A3268" s="92">
        <v>20470302</v>
      </c>
      <c r="B3268" s="94" t="s">
        <v>4971</v>
      </c>
      <c r="C3268" s="89" t="s">
        <v>4253</v>
      </c>
      <c r="D3268" s="91" t="s">
        <v>5446</v>
      </c>
    </row>
    <row r="3269" spans="1:4" x14ac:dyDescent="0.25">
      <c r="A3269" s="92">
        <v>20470303</v>
      </c>
      <c r="B3269" s="94" t="s">
        <v>4977</v>
      </c>
      <c r="C3269" s="89" t="s">
        <v>4224</v>
      </c>
      <c r="D3269" s="91" t="s">
        <v>5446</v>
      </c>
    </row>
    <row r="3270" spans="1:4" x14ac:dyDescent="0.25">
      <c r="A3270" s="92">
        <v>20470304</v>
      </c>
      <c r="B3270" s="94" t="s">
        <v>4971</v>
      </c>
      <c r="C3270" s="89" t="s">
        <v>5294</v>
      </c>
      <c r="D3270" s="91" t="s">
        <v>5446</v>
      </c>
    </row>
    <row r="3271" spans="1:4" x14ac:dyDescent="0.25">
      <c r="A3271" s="92">
        <v>20470305</v>
      </c>
      <c r="B3271" s="94" t="s">
        <v>4971</v>
      </c>
      <c r="C3271" s="85" t="s">
        <v>4353</v>
      </c>
      <c r="D3271" s="91" t="s">
        <v>5447</v>
      </c>
    </row>
    <row r="3272" spans="1:4" x14ac:dyDescent="0.25">
      <c r="A3272" s="92">
        <v>20470306</v>
      </c>
      <c r="B3272" s="94" t="s">
        <v>4975</v>
      </c>
      <c r="C3272" s="89" t="s">
        <v>4368</v>
      </c>
      <c r="D3272" s="91" t="s">
        <v>5446</v>
      </c>
    </row>
    <row r="3273" spans="1:4" x14ac:dyDescent="0.25">
      <c r="A3273" s="92">
        <v>20470309</v>
      </c>
      <c r="B3273" s="94" t="s">
        <v>4970</v>
      </c>
      <c r="C3273" s="89" t="s">
        <v>5233</v>
      </c>
      <c r="D3273" s="91" t="s">
        <v>5446</v>
      </c>
    </row>
    <row r="3274" spans="1:4" x14ac:dyDescent="0.25">
      <c r="A3274" s="92">
        <v>20470310</v>
      </c>
      <c r="B3274" s="94" t="s">
        <v>4971</v>
      </c>
      <c r="C3274" s="89" t="s">
        <v>5136</v>
      </c>
      <c r="D3274" s="91" t="s">
        <v>5446</v>
      </c>
    </row>
    <row r="3275" spans="1:4" x14ac:dyDescent="0.25">
      <c r="A3275" s="92">
        <v>20470311</v>
      </c>
      <c r="B3275" s="96" t="s">
        <v>4965</v>
      </c>
      <c r="C3275" s="89" t="s">
        <v>5262</v>
      </c>
      <c r="D3275" s="91" t="s">
        <v>5446</v>
      </c>
    </row>
    <row r="3276" spans="1:4" x14ac:dyDescent="0.25">
      <c r="A3276" s="92">
        <v>20470312</v>
      </c>
      <c r="B3276" s="94" t="s">
        <v>4970</v>
      </c>
      <c r="C3276" s="89" t="s">
        <v>4479</v>
      </c>
      <c r="D3276" s="91" t="s">
        <v>5446</v>
      </c>
    </row>
    <row r="3277" spans="1:4" x14ac:dyDescent="0.25">
      <c r="A3277" s="92">
        <v>20470313</v>
      </c>
      <c r="B3277" s="94" t="s">
        <v>4975</v>
      </c>
      <c r="C3277" s="89" t="s">
        <v>4817</v>
      </c>
      <c r="D3277" s="91" t="s">
        <v>5446</v>
      </c>
    </row>
    <row r="3278" spans="1:4" x14ac:dyDescent="0.25">
      <c r="A3278" s="92">
        <v>20470315</v>
      </c>
      <c r="B3278" s="96" t="s">
        <v>4965</v>
      </c>
      <c r="C3278" t="s">
        <v>4307</v>
      </c>
      <c r="D3278" s="91" t="s">
        <v>5447</v>
      </c>
    </row>
    <row r="3279" spans="1:4" x14ac:dyDescent="0.25">
      <c r="A3279" s="92">
        <v>20470316</v>
      </c>
      <c r="B3279" s="94" t="s">
        <v>4971</v>
      </c>
      <c r="C3279" s="89" t="s">
        <v>5123</v>
      </c>
      <c r="D3279" s="91" t="s">
        <v>5446</v>
      </c>
    </row>
    <row r="3280" spans="1:4" x14ac:dyDescent="0.25">
      <c r="A3280" s="92">
        <v>20470317</v>
      </c>
      <c r="B3280" s="94" t="s">
        <v>4971</v>
      </c>
      <c r="C3280" s="89" t="s">
        <v>4257</v>
      </c>
      <c r="D3280" s="91" t="s">
        <v>5446</v>
      </c>
    </row>
    <row r="3281" spans="1:4" x14ac:dyDescent="0.25">
      <c r="A3281" s="92">
        <v>20470319</v>
      </c>
      <c r="B3281" s="94" t="s">
        <v>4977</v>
      </c>
      <c r="C3281" s="89" t="s">
        <v>4293</v>
      </c>
      <c r="D3281" s="91" t="s">
        <v>5446</v>
      </c>
    </row>
    <row r="3282" spans="1:4" x14ac:dyDescent="0.25">
      <c r="A3282" s="92">
        <v>20470322</v>
      </c>
      <c r="B3282" s="94" t="s">
        <v>4975</v>
      </c>
      <c r="C3282" t="s">
        <v>4292</v>
      </c>
      <c r="D3282" s="91" t="s">
        <v>5447</v>
      </c>
    </row>
    <row r="3283" spans="1:4" x14ac:dyDescent="0.25">
      <c r="A3283" s="92">
        <v>20470323</v>
      </c>
      <c r="B3283" s="94" t="s">
        <v>4977</v>
      </c>
      <c r="C3283" s="89" t="s">
        <v>5047</v>
      </c>
      <c r="D3283" s="91" t="s">
        <v>5446</v>
      </c>
    </row>
    <row r="3284" spans="1:4" x14ac:dyDescent="0.25">
      <c r="A3284" s="92">
        <v>20470324</v>
      </c>
      <c r="B3284" s="94" t="s">
        <v>4966</v>
      </c>
      <c r="C3284" s="89" t="s">
        <v>4640</v>
      </c>
      <c r="D3284" s="91" t="s">
        <v>5446</v>
      </c>
    </row>
    <row r="3285" spans="1:4" x14ac:dyDescent="0.25">
      <c r="A3285" s="92">
        <v>20470325</v>
      </c>
      <c r="B3285" s="94" t="s">
        <v>4981</v>
      </c>
      <c r="C3285" t="s">
        <v>4154</v>
      </c>
      <c r="D3285" s="91" t="s">
        <v>5447</v>
      </c>
    </row>
    <row r="3286" spans="1:4" x14ac:dyDescent="0.25">
      <c r="A3286" s="92">
        <v>20470327</v>
      </c>
      <c r="B3286" s="95" t="s">
        <v>4986</v>
      </c>
      <c r="C3286" t="s">
        <v>4127</v>
      </c>
      <c r="D3286" s="91" t="s">
        <v>5447</v>
      </c>
    </row>
    <row r="3287" spans="1:4" x14ac:dyDescent="0.25">
      <c r="A3287" s="92">
        <v>20470328</v>
      </c>
      <c r="B3287" s="95" t="s">
        <v>4986</v>
      </c>
      <c r="C3287" s="89" t="s">
        <v>4246</v>
      </c>
      <c r="D3287" s="91" t="s">
        <v>5446</v>
      </c>
    </row>
    <row r="3288" spans="1:4" x14ac:dyDescent="0.25">
      <c r="A3288" s="92">
        <v>20470329</v>
      </c>
      <c r="B3288" s="94" t="s">
        <v>4970</v>
      </c>
      <c r="C3288" s="89" t="s">
        <v>5303</v>
      </c>
      <c r="D3288" s="91" t="s">
        <v>5447</v>
      </c>
    </row>
    <row r="3289" spans="1:4" x14ac:dyDescent="0.25">
      <c r="A3289" s="92">
        <v>20470330</v>
      </c>
      <c r="B3289" s="95" t="s">
        <v>4986</v>
      </c>
      <c r="C3289" s="89" t="s">
        <v>4359</v>
      </c>
      <c r="D3289" s="91" t="s">
        <v>5446</v>
      </c>
    </row>
    <row r="3290" spans="1:4" x14ac:dyDescent="0.25">
      <c r="A3290" s="92">
        <v>20470331</v>
      </c>
      <c r="B3290" s="94" t="s">
        <v>4970</v>
      </c>
      <c r="C3290" s="89" t="s">
        <v>4256</v>
      </c>
      <c r="D3290" s="91" t="s">
        <v>5446</v>
      </c>
    </row>
    <row r="3291" spans="1:4" x14ac:dyDescent="0.25">
      <c r="A3291" s="92">
        <v>20470332</v>
      </c>
      <c r="B3291" s="94" t="s">
        <v>4981</v>
      </c>
      <c r="C3291" t="s">
        <v>4255</v>
      </c>
      <c r="D3291" s="91" t="s">
        <v>5447</v>
      </c>
    </row>
    <row r="3292" spans="1:4" x14ac:dyDescent="0.25">
      <c r="A3292" s="92">
        <v>20470333</v>
      </c>
      <c r="B3292" s="94" t="s">
        <v>4970</v>
      </c>
      <c r="C3292" s="89" t="s">
        <v>4234</v>
      </c>
      <c r="D3292" s="91" t="s">
        <v>5446</v>
      </c>
    </row>
    <row r="3293" spans="1:4" x14ac:dyDescent="0.25">
      <c r="A3293" s="92">
        <v>20470335</v>
      </c>
      <c r="B3293" s="94" t="s">
        <v>4970</v>
      </c>
      <c r="C3293" s="89" t="s">
        <v>5037</v>
      </c>
      <c r="D3293" s="91" t="s">
        <v>5446</v>
      </c>
    </row>
    <row r="3294" spans="1:4" x14ac:dyDescent="0.25">
      <c r="A3294" s="92">
        <v>20470336</v>
      </c>
      <c r="B3294" s="95" t="s">
        <v>4986</v>
      </c>
      <c r="C3294" t="s">
        <v>4310</v>
      </c>
      <c r="D3294" s="91" t="s">
        <v>5447</v>
      </c>
    </row>
    <row r="3295" spans="1:4" x14ac:dyDescent="0.25">
      <c r="A3295" s="92">
        <v>20470337</v>
      </c>
      <c r="B3295" s="94" t="s">
        <v>4971</v>
      </c>
      <c r="C3295" t="s">
        <v>4133</v>
      </c>
      <c r="D3295" s="91" t="s">
        <v>5447</v>
      </c>
    </row>
    <row r="3296" spans="1:4" x14ac:dyDescent="0.25">
      <c r="A3296" s="92">
        <v>20470338</v>
      </c>
      <c r="B3296" s="94" t="s">
        <v>4970</v>
      </c>
      <c r="C3296" t="s">
        <v>4329</v>
      </c>
      <c r="D3296" s="91" t="s">
        <v>5447</v>
      </c>
    </row>
    <row r="3297" spans="1:4" x14ac:dyDescent="0.25">
      <c r="A3297" s="92">
        <v>20470339</v>
      </c>
      <c r="B3297" s="94" t="s">
        <v>4984</v>
      </c>
      <c r="C3297" s="89" t="s">
        <v>4595</v>
      </c>
      <c r="D3297" s="91" t="s">
        <v>5446</v>
      </c>
    </row>
    <row r="3298" spans="1:4" x14ac:dyDescent="0.25">
      <c r="A3298" s="92">
        <v>20470340</v>
      </c>
      <c r="B3298" s="94" t="s">
        <v>4966</v>
      </c>
      <c r="C3298" t="s">
        <v>4360</v>
      </c>
      <c r="D3298" s="91" t="s">
        <v>5447</v>
      </c>
    </row>
    <row r="3299" spans="1:4" x14ac:dyDescent="0.25">
      <c r="A3299" s="92">
        <v>20470342</v>
      </c>
      <c r="B3299" s="94" t="s">
        <v>4977</v>
      </c>
      <c r="C3299" s="89" t="s">
        <v>4261</v>
      </c>
      <c r="D3299" s="91" t="s">
        <v>5446</v>
      </c>
    </row>
    <row r="3300" spans="1:4" x14ac:dyDescent="0.25">
      <c r="A3300" s="92">
        <v>20470343</v>
      </c>
      <c r="B3300" s="94" t="s">
        <v>4981</v>
      </c>
      <c r="C3300" s="89" t="s">
        <v>4641</v>
      </c>
      <c r="D3300" s="91" t="s">
        <v>5446</v>
      </c>
    </row>
    <row r="3301" spans="1:4" x14ac:dyDescent="0.25">
      <c r="A3301" s="92">
        <v>20470345</v>
      </c>
      <c r="B3301" s="94" t="s">
        <v>4981</v>
      </c>
      <c r="C3301" s="89" t="s">
        <v>4029</v>
      </c>
      <c r="D3301" s="91" t="s">
        <v>5446</v>
      </c>
    </row>
    <row r="3302" spans="1:4" x14ac:dyDescent="0.25">
      <c r="A3302" s="92">
        <v>20470346</v>
      </c>
      <c r="B3302" s="94" t="s">
        <v>4981</v>
      </c>
      <c r="C3302" s="89" t="s">
        <v>4665</v>
      </c>
      <c r="D3302" s="91" t="s">
        <v>5446</v>
      </c>
    </row>
    <row r="3303" spans="1:4" x14ac:dyDescent="0.25">
      <c r="A3303" s="92">
        <v>20470348</v>
      </c>
      <c r="B3303" s="94" t="s">
        <v>4977</v>
      </c>
      <c r="C3303" s="89" t="s">
        <v>3479</v>
      </c>
      <c r="D3303" s="91" t="s">
        <v>5446</v>
      </c>
    </row>
    <row r="3304" spans="1:4" x14ac:dyDescent="0.25">
      <c r="A3304" s="92">
        <v>20470350</v>
      </c>
      <c r="B3304" s="94" t="s">
        <v>4971</v>
      </c>
      <c r="C3304" s="89" t="s">
        <v>4318</v>
      </c>
      <c r="D3304" s="91" t="s">
        <v>5446</v>
      </c>
    </row>
    <row r="3305" spans="1:4" x14ac:dyDescent="0.25">
      <c r="A3305" s="92">
        <v>20470351</v>
      </c>
      <c r="B3305" s="94" t="s">
        <v>4981</v>
      </c>
      <c r="C3305" t="s">
        <v>4387</v>
      </c>
      <c r="D3305" s="91" t="s">
        <v>5447</v>
      </c>
    </row>
    <row r="3306" spans="1:4" x14ac:dyDescent="0.25">
      <c r="A3306" s="92">
        <v>20470352</v>
      </c>
      <c r="B3306" s="96" t="s">
        <v>4965</v>
      </c>
      <c r="C3306" s="89" t="s">
        <v>4278</v>
      </c>
      <c r="D3306" s="91" t="s">
        <v>5446</v>
      </c>
    </row>
    <row r="3307" spans="1:4" x14ac:dyDescent="0.25">
      <c r="A3307" s="92">
        <v>20470353</v>
      </c>
      <c r="B3307" s="94" t="s">
        <v>4966</v>
      </c>
      <c r="C3307" s="89" t="s">
        <v>4237</v>
      </c>
      <c r="D3307" s="91" t="s">
        <v>5446</v>
      </c>
    </row>
    <row r="3308" spans="1:4" x14ac:dyDescent="0.25">
      <c r="A3308" s="92">
        <v>20470355</v>
      </c>
      <c r="B3308" s="94" t="s">
        <v>4977</v>
      </c>
      <c r="C3308" s="89" t="s">
        <v>5107</v>
      </c>
      <c r="D3308" s="91" t="s">
        <v>5446</v>
      </c>
    </row>
    <row r="3309" spans="1:4" x14ac:dyDescent="0.25">
      <c r="A3309" s="92">
        <v>20470356</v>
      </c>
      <c r="B3309" s="94" t="s">
        <v>4970</v>
      </c>
      <c r="C3309" t="s">
        <v>4309</v>
      </c>
      <c r="D3309" s="91" t="s">
        <v>5447</v>
      </c>
    </row>
    <row r="3310" spans="1:4" x14ac:dyDescent="0.25">
      <c r="A3310" s="92">
        <v>20470357</v>
      </c>
      <c r="B3310" s="94" t="s">
        <v>4977</v>
      </c>
      <c r="C3310" s="89" t="s">
        <v>5186</v>
      </c>
      <c r="D3310" s="91" t="s">
        <v>5446</v>
      </c>
    </row>
    <row r="3311" spans="1:4" x14ac:dyDescent="0.25">
      <c r="A3311" s="92">
        <v>20470358</v>
      </c>
      <c r="B3311" s="94" t="s">
        <v>4970</v>
      </c>
      <c r="C3311" s="89" t="s">
        <v>4642</v>
      </c>
      <c r="D3311" s="91" t="s">
        <v>5446</v>
      </c>
    </row>
    <row r="3312" spans="1:4" x14ac:dyDescent="0.25">
      <c r="A3312" s="92">
        <v>20470359</v>
      </c>
      <c r="B3312" s="94" t="s">
        <v>4971</v>
      </c>
      <c r="C3312" s="89" t="s">
        <v>5041</v>
      </c>
      <c r="D3312" s="91" t="s">
        <v>5446</v>
      </c>
    </row>
    <row r="3313" spans="1:4" x14ac:dyDescent="0.25">
      <c r="A3313" s="92">
        <v>20470360</v>
      </c>
      <c r="B3313" s="94" t="s">
        <v>4977</v>
      </c>
      <c r="C3313" t="s">
        <v>4262</v>
      </c>
      <c r="D3313" s="91" t="s">
        <v>5447</v>
      </c>
    </row>
    <row r="3314" spans="1:4" x14ac:dyDescent="0.25">
      <c r="A3314" s="92">
        <v>20470362</v>
      </c>
      <c r="B3314" s="95" t="s">
        <v>4986</v>
      </c>
      <c r="C3314" s="89" t="s">
        <v>4806</v>
      </c>
      <c r="D3314" s="91" t="s">
        <v>5446</v>
      </c>
    </row>
    <row r="3315" spans="1:4" x14ac:dyDescent="0.25">
      <c r="A3315" s="92">
        <v>20470363</v>
      </c>
      <c r="B3315" s="94" t="s">
        <v>4975</v>
      </c>
      <c r="C3315" s="89" t="s">
        <v>4805</v>
      </c>
      <c r="D3315" s="91" t="s">
        <v>5446</v>
      </c>
    </row>
    <row r="3316" spans="1:4" x14ac:dyDescent="0.25">
      <c r="A3316" s="92">
        <v>20470364</v>
      </c>
      <c r="B3316" s="94" t="s">
        <v>4971</v>
      </c>
      <c r="C3316" s="89" t="s">
        <v>5151</v>
      </c>
      <c r="D3316" s="91" t="s">
        <v>5446</v>
      </c>
    </row>
    <row r="3317" spans="1:4" x14ac:dyDescent="0.25">
      <c r="A3317" s="92">
        <v>20470365</v>
      </c>
      <c r="B3317" s="94" t="s">
        <v>4970</v>
      </c>
      <c r="C3317" t="s">
        <v>4258</v>
      </c>
      <c r="D3317" s="91" t="s">
        <v>5447</v>
      </c>
    </row>
    <row r="3318" spans="1:4" x14ac:dyDescent="0.25">
      <c r="A3318" s="92">
        <v>20470368</v>
      </c>
      <c r="B3318" s="94" t="s">
        <v>4971</v>
      </c>
      <c r="C3318" s="89" t="s">
        <v>4250</v>
      </c>
      <c r="D3318" s="91" t="s">
        <v>5446</v>
      </c>
    </row>
    <row r="3319" spans="1:4" x14ac:dyDescent="0.25">
      <c r="A3319" s="92">
        <v>20470369</v>
      </c>
      <c r="B3319" s="94" t="s">
        <v>4977</v>
      </c>
      <c r="C3319" s="89" t="s">
        <v>5057</v>
      </c>
      <c r="D3319" s="91" t="s">
        <v>5446</v>
      </c>
    </row>
    <row r="3320" spans="1:4" x14ac:dyDescent="0.25">
      <c r="A3320" s="92">
        <v>20470372</v>
      </c>
      <c r="B3320" s="94" t="s">
        <v>4966</v>
      </c>
      <c r="C3320" t="s">
        <v>4614</v>
      </c>
      <c r="D3320" s="91" t="s">
        <v>5447</v>
      </c>
    </row>
    <row r="3321" spans="1:4" x14ac:dyDescent="0.25">
      <c r="A3321" s="92">
        <v>20470373</v>
      </c>
      <c r="B3321" s="94" t="s">
        <v>4984</v>
      </c>
      <c r="C3321" s="89" t="s">
        <v>4473</v>
      </c>
      <c r="D3321" s="91" t="s">
        <v>5447</v>
      </c>
    </row>
    <row r="3322" spans="1:4" x14ac:dyDescent="0.25">
      <c r="A3322" s="92">
        <v>20470374</v>
      </c>
      <c r="B3322" s="94" t="s">
        <v>4977</v>
      </c>
      <c r="C3322" t="s">
        <v>4454</v>
      </c>
      <c r="D3322" s="91" t="s">
        <v>5447</v>
      </c>
    </row>
    <row r="3323" spans="1:4" x14ac:dyDescent="0.25">
      <c r="A3323" s="92">
        <v>20470375</v>
      </c>
      <c r="B3323" s="94" t="s">
        <v>4984</v>
      </c>
      <c r="C3323" s="89" t="s">
        <v>4222</v>
      </c>
      <c r="D3323" s="91" t="s">
        <v>5446</v>
      </c>
    </row>
    <row r="3324" spans="1:4" x14ac:dyDescent="0.25">
      <c r="A3324" s="92">
        <v>20470376</v>
      </c>
      <c r="B3324" s="94" t="s">
        <v>4971</v>
      </c>
      <c r="C3324" s="89" t="s">
        <v>4158</v>
      </c>
      <c r="D3324" s="91" t="s">
        <v>5446</v>
      </c>
    </row>
    <row r="3325" spans="1:4" x14ac:dyDescent="0.25">
      <c r="A3325" s="92">
        <v>20470377</v>
      </c>
      <c r="B3325" s="94" t="s">
        <v>4971</v>
      </c>
      <c r="C3325" s="89" t="s">
        <v>4157</v>
      </c>
      <c r="D3325" s="91" t="s">
        <v>5446</v>
      </c>
    </row>
    <row r="3326" spans="1:4" x14ac:dyDescent="0.25">
      <c r="A3326" s="92">
        <v>20470380</v>
      </c>
      <c r="B3326" s="94" t="s">
        <v>4971</v>
      </c>
      <c r="C3326" s="89" t="s">
        <v>4456</v>
      </c>
      <c r="D3326" s="91" t="s">
        <v>5446</v>
      </c>
    </row>
    <row r="3327" spans="1:4" x14ac:dyDescent="0.25">
      <c r="A3327" s="92">
        <v>20470381</v>
      </c>
      <c r="B3327" s="94" t="s">
        <v>4970</v>
      </c>
      <c r="C3327" s="89" t="s">
        <v>4457</v>
      </c>
      <c r="D3327" s="91" t="s">
        <v>5446</v>
      </c>
    </row>
    <row r="3328" spans="1:4" x14ac:dyDescent="0.25">
      <c r="A3328" s="92">
        <v>20470382</v>
      </c>
      <c r="B3328" s="94" t="s">
        <v>4977</v>
      </c>
      <c r="C3328" s="89" t="s">
        <v>5060</v>
      </c>
      <c r="D3328" s="91" t="s">
        <v>5446</v>
      </c>
    </row>
    <row r="3329" spans="1:4" x14ac:dyDescent="0.25">
      <c r="A3329" s="92">
        <v>20470383</v>
      </c>
      <c r="B3329" s="94" t="s">
        <v>4966</v>
      </c>
      <c r="C3329" t="s">
        <v>4615</v>
      </c>
      <c r="D3329" s="91" t="s">
        <v>5447</v>
      </c>
    </row>
    <row r="3330" spans="1:4" x14ac:dyDescent="0.25">
      <c r="A3330" s="92">
        <v>20470384</v>
      </c>
      <c r="B3330" s="94" t="s">
        <v>4971</v>
      </c>
      <c r="C3330" s="89" t="s">
        <v>5094</v>
      </c>
      <c r="D3330" s="91" t="s">
        <v>5446</v>
      </c>
    </row>
    <row r="3331" spans="1:4" x14ac:dyDescent="0.25">
      <c r="A3331" s="92">
        <v>20470385</v>
      </c>
      <c r="B3331" s="94" t="s">
        <v>4971</v>
      </c>
      <c r="C3331" s="89" t="s">
        <v>4131</v>
      </c>
      <c r="D3331" s="91" t="s">
        <v>5446</v>
      </c>
    </row>
    <row r="3332" spans="1:4" x14ac:dyDescent="0.25">
      <c r="A3332" s="92">
        <v>20470386</v>
      </c>
      <c r="B3332" s="94" t="s">
        <v>4971</v>
      </c>
      <c r="C3332" s="89" t="s">
        <v>5273</v>
      </c>
      <c r="D3332" s="91" t="s">
        <v>5446</v>
      </c>
    </row>
    <row r="3333" spans="1:4" x14ac:dyDescent="0.25">
      <c r="A3333" s="92">
        <v>20470387</v>
      </c>
      <c r="B3333" s="94" t="s">
        <v>4984</v>
      </c>
      <c r="C3333" s="89" t="s">
        <v>5297</v>
      </c>
      <c r="D3333" s="91" t="s">
        <v>5446</v>
      </c>
    </row>
    <row r="3334" spans="1:4" x14ac:dyDescent="0.25">
      <c r="A3334" s="92">
        <v>20470388</v>
      </c>
      <c r="B3334" s="95" t="s">
        <v>4986</v>
      </c>
      <c r="C3334" t="s">
        <v>4328</v>
      </c>
      <c r="D3334" s="91" t="s">
        <v>5447</v>
      </c>
    </row>
    <row r="3335" spans="1:4" x14ac:dyDescent="0.25">
      <c r="A3335" s="92">
        <v>20470389</v>
      </c>
      <c r="B3335" s="95" t="s">
        <v>4986</v>
      </c>
      <c r="C3335" s="89" t="s">
        <v>4366</v>
      </c>
      <c r="D3335" s="91" t="s">
        <v>5446</v>
      </c>
    </row>
    <row r="3336" spans="1:4" x14ac:dyDescent="0.25">
      <c r="A3336" s="92">
        <v>20470390</v>
      </c>
      <c r="B3336" s="94" t="s">
        <v>4984</v>
      </c>
      <c r="C3336" s="89" t="s">
        <v>5281</v>
      </c>
      <c r="D3336" s="91" t="s">
        <v>5446</v>
      </c>
    </row>
    <row r="3337" spans="1:4" x14ac:dyDescent="0.25">
      <c r="A3337" s="92">
        <v>20470392</v>
      </c>
      <c r="B3337" s="94" t="s">
        <v>4981</v>
      </c>
      <c r="C3337" t="s">
        <v>4226</v>
      </c>
      <c r="D3337" s="91" t="s">
        <v>5447</v>
      </c>
    </row>
    <row r="3338" spans="1:4" x14ac:dyDescent="0.25">
      <c r="A3338" s="92">
        <v>20470393</v>
      </c>
      <c r="B3338" s="94" t="s">
        <v>4984</v>
      </c>
      <c r="C3338" s="89" t="s">
        <v>5038</v>
      </c>
      <c r="D3338" s="91" t="s">
        <v>5447</v>
      </c>
    </row>
    <row r="3339" spans="1:4" x14ac:dyDescent="0.25">
      <c r="A3339" s="92">
        <v>20470394</v>
      </c>
      <c r="B3339" s="94" t="s">
        <v>4975</v>
      </c>
      <c r="C3339" s="89" t="s">
        <v>4369</v>
      </c>
      <c r="D3339" s="91" t="s">
        <v>5446</v>
      </c>
    </row>
    <row r="3340" spans="1:4" x14ac:dyDescent="0.25">
      <c r="A3340" s="92">
        <v>20470395</v>
      </c>
      <c r="B3340" s="95" t="s">
        <v>4986</v>
      </c>
      <c r="C3340" t="s">
        <v>4239</v>
      </c>
      <c r="D3340" s="91" t="s">
        <v>5447</v>
      </c>
    </row>
    <row r="3341" spans="1:4" x14ac:dyDescent="0.25">
      <c r="A3341" s="92">
        <v>20470396</v>
      </c>
      <c r="B3341" s="94" t="s">
        <v>4984</v>
      </c>
      <c r="C3341" s="89" t="s">
        <v>5267</v>
      </c>
      <c r="D3341" s="91" t="s">
        <v>5446</v>
      </c>
    </row>
    <row r="3342" spans="1:4" x14ac:dyDescent="0.25">
      <c r="A3342" s="92">
        <v>20470397</v>
      </c>
      <c r="B3342" s="95" t="s">
        <v>4986</v>
      </c>
      <c r="C3342" t="s">
        <v>4330</v>
      </c>
      <c r="D3342" s="91" t="s">
        <v>5447</v>
      </c>
    </row>
    <row r="3343" spans="1:4" x14ac:dyDescent="0.25">
      <c r="A3343" s="92">
        <v>20470399</v>
      </c>
      <c r="B3343" s="94" t="s">
        <v>4971</v>
      </c>
      <c r="C3343" t="s">
        <v>4374</v>
      </c>
      <c r="D3343" s="91" t="s">
        <v>5447</v>
      </c>
    </row>
    <row r="3344" spans="1:4" x14ac:dyDescent="0.25">
      <c r="A3344" s="92">
        <v>20470404</v>
      </c>
      <c r="B3344" s="94" t="s">
        <v>4971</v>
      </c>
      <c r="C3344" t="s">
        <v>4315</v>
      </c>
      <c r="D3344" s="91" t="s">
        <v>5447</v>
      </c>
    </row>
    <row r="3345" spans="1:4" x14ac:dyDescent="0.25">
      <c r="A3345" s="92">
        <v>20470409</v>
      </c>
      <c r="B3345" s="94" t="s">
        <v>4970</v>
      </c>
      <c r="C3345" s="89" t="s">
        <v>5257</v>
      </c>
      <c r="D3345" s="91" t="s">
        <v>5446</v>
      </c>
    </row>
    <row r="3346" spans="1:4" x14ac:dyDescent="0.25">
      <c r="A3346" s="92">
        <v>20470410</v>
      </c>
      <c r="B3346" s="94" t="s">
        <v>4971</v>
      </c>
      <c r="C3346" s="89" t="s">
        <v>5152</v>
      </c>
      <c r="D3346" s="91" t="s">
        <v>5447</v>
      </c>
    </row>
    <row r="3347" spans="1:4" x14ac:dyDescent="0.25">
      <c r="A3347" s="92">
        <v>20470414</v>
      </c>
      <c r="B3347" s="94" t="s">
        <v>4984</v>
      </c>
      <c r="C3347" t="s">
        <v>4472</v>
      </c>
      <c r="D3347" s="91" t="s">
        <v>5447</v>
      </c>
    </row>
    <row r="3348" spans="1:4" x14ac:dyDescent="0.25">
      <c r="A3348" s="92">
        <v>20470416</v>
      </c>
      <c r="B3348" s="94" t="s">
        <v>4981</v>
      </c>
      <c r="C3348" s="89" t="s">
        <v>5120</v>
      </c>
      <c r="D3348" s="91" t="s">
        <v>5446</v>
      </c>
    </row>
    <row r="3349" spans="1:4" x14ac:dyDescent="0.25">
      <c r="A3349" s="92">
        <v>20470416</v>
      </c>
      <c r="B3349" s="94" t="s">
        <v>4981</v>
      </c>
      <c r="C3349" t="s">
        <v>4911</v>
      </c>
      <c r="D3349" s="91" t="s">
        <v>5446</v>
      </c>
    </row>
    <row r="3350" spans="1:4" x14ac:dyDescent="0.25">
      <c r="A3350" s="92">
        <v>20470417</v>
      </c>
      <c r="B3350" s="94" t="s">
        <v>4966</v>
      </c>
      <c r="C3350" s="89" t="s">
        <v>5208</v>
      </c>
      <c r="D3350" s="91" t="s">
        <v>5446</v>
      </c>
    </row>
    <row r="3351" spans="1:4" x14ac:dyDescent="0.25">
      <c r="A3351" s="92">
        <v>20470419</v>
      </c>
      <c r="B3351" s="94" t="s">
        <v>4970</v>
      </c>
      <c r="C3351" s="89" t="s">
        <v>5144</v>
      </c>
      <c r="D3351" s="91" t="s">
        <v>5446</v>
      </c>
    </row>
    <row r="3352" spans="1:4" x14ac:dyDescent="0.25">
      <c r="A3352" s="92">
        <v>20470420</v>
      </c>
      <c r="B3352" s="95" t="s">
        <v>4986</v>
      </c>
      <c r="C3352" t="s">
        <v>4331</v>
      </c>
      <c r="D3352" s="91" t="s">
        <v>5447</v>
      </c>
    </row>
    <row r="3353" spans="1:4" x14ac:dyDescent="0.25">
      <c r="A3353" s="92">
        <v>20470421</v>
      </c>
      <c r="B3353" s="94" t="s">
        <v>4966</v>
      </c>
      <c r="C3353" s="89" t="s">
        <v>4103</v>
      </c>
      <c r="D3353" s="91" t="s">
        <v>5446</v>
      </c>
    </row>
    <row r="3354" spans="1:4" x14ac:dyDescent="0.25">
      <c r="A3354" s="92">
        <v>20470423</v>
      </c>
      <c r="B3354" s="96" t="s">
        <v>4965</v>
      </c>
      <c r="C3354" s="89" t="s">
        <v>4711</v>
      </c>
      <c r="D3354" s="91" t="s">
        <v>5446</v>
      </c>
    </row>
    <row r="3355" spans="1:4" x14ac:dyDescent="0.25">
      <c r="A3355" s="92">
        <v>20470425</v>
      </c>
      <c r="B3355" s="94" t="s">
        <v>4977</v>
      </c>
      <c r="C3355" s="89" t="s">
        <v>4435</v>
      </c>
      <c r="D3355" s="91" t="s">
        <v>5446</v>
      </c>
    </row>
    <row r="3356" spans="1:4" x14ac:dyDescent="0.25">
      <c r="A3356" s="92">
        <v>21470001</v>
      </c>
      <c r="B3356" s="96" t="s">
        <v>4965</v>
      </c>
      <c r="C3356" s="89" t="s">
        <v>5178</v>
      </c>
      <c r="D3356" s="91" t="s">
        <v>5446</v>
      </c>
    </row>
    <row r="3357" spans="1:4" x14ac:dyDescent="0.25">
      <c r="A3357" s="92">
        <v>21470002</v>
      </c>
      <c r="B3357" s="94" t="s">
        <v>4977</v>
      </c>
      <c r="C3357" s="89" t="s">
        <v>5018</v>
      </c>
      <c r="D3357" s="91" t="s">
        <v>5447</v>
      </c>
    </row>
    <row r="3358" spans="1:4" x14ac:dyDescent="0.25">
      <c r="A3358" s="92">
        <v>21470003</v>
      </c>
      <c r="B3358" s="94" t="s">
        <v>4970</v>
      </c>
      <c r="C3358" s="89" t="s">
        <v>5108</v>
      </c>
      <c r="D3358" s="91" t="s">
        <v>5446</v>
      </c>
    </row>
    <row r="3359" spans="1:4" x14ac:dyDescent="0.25">
      <c r="A3359" s="92">
        <v>21470004</v>
      </c>
      <c r="B3359" s="96" t="s">
        <v>4965</v>
      </c>
      <c r="C3359" t="s">
        <v>4517</v>
      </c>
      <c r="D3359" s="91" t="s">
        <v>5447</v>
      </c>
    </row>
    <row r="3360" spans="1:4" x14ac:dyDescent="0.25">
      <c r="A3360" s="92">
        <v>21470005</v>
      </c>
      <c r="B3360" s="94" t="s">
        <v>4977</v>
      </c>
      <c r="C3360" s="89" t="s">
        <v>5131</v>
      </c>
      <c r="D3360" s="91" t="s">
        <v>5446</v>
      </c>
    </row>
    <row r="3361" spans="1:4" x14ac:dyDescent="0.25">
      <c r="A3361" s="92">
        <v>21470006</v>
      </c>
      <c r="B3361" s="96" t="s">
        <v>4965</v>
      </c>
      <c r="C3361" s="89" t="s">
        <v>5040</v>
      </c>
      <c r="D3361" s="91" t="s">
        <v>5446</v>
      </c>
    </row>
    <row r="3362" spans="1:4" x14ac:dyDescent="0.25">
      <c r="A3362" s="92">
        <v>21470007</v>
      </c>
      <c r="B3362" s="95" t="s">
        <v>4986</v>
      </c>
      <c r="C3362" s="89" t="s">
        <v>5043</v>
      </c>
      <c r="D3362" s="91" t="s">
        <v>5446</v>
      </c>
    </row>
    <row r="3363" spans="1:4" x14ac:dyDescent="0.25">
      <c r="A3363" s="92">
        <v>21470008</v>
      </c>
      <c r="B3363" s="96" t="s">
        <v>4965</v>
      </c>
      <c r="C3363" s="89" t="s">
        <v>5089</v>
      </c>
      <c r="D3363" s="91" t="s">
        <v>5446</v>
      </c>
    </row>
    <row r="3364" spans="1:4" x14ac:dyDescent="0.25">
      <c r="A3364" s="92">
        <v>21470009</v>
      </c>
      <c r="B3364" s="96" t="s">
        <v>4965</v>
      </c>
      <c r="C3364" s="89" t="s">
        <v>5084</v>
      </c>
      <c r="D3364" s="91" t="s">
        <v>5446</v>
      </c>
    </row>
    <row r="3365" spans="1:4" x14ac:dyDescent="0.25">
      <c r="A3365" s="92">
        <v>21470010</v>
      </c>
      <c r="B3365" s="96" t="s">
        <v>4965</v>
      </c>
      <c r="C3365" s="89" t="s">
        <v>5195</v>
      </c>
      <c r="D3365" s="91" t="s">
        <v>5446</v>
      </c>
    </row>
    <row r="3366" spans="1:4" x14ac:dyDescent="0.25">
      <c r="A3366" s="92">
        <v>21470011</v>
      </c>
      <c r="B3366" s="95" t="s">
        <v>4986</v>
      </c>
      <c r="C3366" s="89" t="s">
        <v>4885</v>
      </c>
      <c r="D3366" s="91" t="s">
        <v>5446</v>
      </c>
    </row>
    <row r="3367" spans="1:4" x14ac:dyDescent="0.25">
      <c r="A3367" s="92">
        <v>21470012</v>
      </c>
      <c r="B3367" s="94" t="s">
        <v>4977</v>
      </c>
      <c r="C3367" s="89" t="s">
        <v>4827</v>
      </c>
      <c r="D3367" s="91" t="s">
        <v>5446</v>
      </c>
    </row>
    <row r="3368" spans="1:4" x14ac:dyDescent="0.25">
      <c r="A3368" s="92">
        <v>21470013</v>
      </c>
      <c r="B3368" s="94" t="s">
        <v>4977</v>
      </c>
      <c r="C3368" s="89" t="s">
        <v>4758</v>
      </c>
      <c r="D3368" s="91" t="s">
        <v>5446</v>
      </c>
    </row>
    <row r="3369" spans="1:4" x14ac:dyDescent="0.25">
      <c r="A3369" s="92">
        <v>21470014</v>
      </c>
      <c r="B3369" s="96" t="s">
        <v>4965</v>
      </c>
      <c r="C3369" s="89" t="s">
        <v>5287</v>
      </c>
      <c r="D3369" s="91" t="s">
        <v>5446</v>
      </c>
    </row>
    <row r="3370" spans="1:4" x14ac:dyDescent="0.25">
      <c r="A3370" s="92">
        <v>21470015</v>
      </c>
      <c r="B3370" s="96" t="s">
        <v>4965</v>
      </c>
      <c r="C3370" s="89" t="s">
        <v>5039</v>
      </c>
      <c r="D3370" s="91" t="s">
        <v>5446</v>
      </c>
    </row>
    <row r="3371" spans="1:4" x14ac:dyDescent="0.25">
      <c r="A3371" s="92">
        <v>21470016</v>
      </c>
      <c r="B3371" s="94" t="s">
        <v>4970</v>
      </c>
      <c r="C3371" s="89" t="s">
        <v>5116</v>
      </c>
      <c r="D3371" s="91" t="s">
        <v>5446</v>
      </c>
    </row>
    <row r="3372" spans="1:4" x14ac:dyDescent="0.25">
      <c r="A3372" s="92">
        <v>21470017</v>
      </c>
      <c r="B3372" s="94" t="s">
        <v>4970</v>
      </c>
      <c r="C3372" s="89" t="s">
        <v>5064</v>
      </c>
      <c r="D3372" s="91" t="s">
        <v>5446</v>
      </c>
    </row>
    <row r="3373" spans="1:4" x14ac:dyDescent="0.25">
      <c r="A3373" s="92">
        <v>21470018</v>
      </c>
      <c r="B3373" s="94" t="s">
        <v>4966</v>
      </c>
      <c r="C3373" s="89" t="s">
        <v>4780</v>
      </c>
      <c r="D3373" s="91" t="s">
        <v>5446</v>
      </c>
    </row>
    <row r="3374" spans="1:4" x14ac:dyDescent="0.25">
      <c r="A3374" s="92">
        <v>21470019</v>
      </c>
      <c r="B3374" s="94" t="s">
        <v>4981</v>
      </c>
      <c r="C3374" s="89" t="s">
        <v>5155</v>
      </c>
      <c r="D3374" s="91" t="s">
        <v>5446</v>
      </c>
    </row>
    <row r="3375" spans="1:4" x14ac:dyDescent="0.25">
      <c r="A3375" s="92">
        <v>21470020</v>
      </c>
      <c r="B3375" s="94" t="s">
        <v>4981</v>
      </c>
      <c r="C3375" s="89" t="s">
        <v>5113</v>
      </c>
      <c r="D3375" s="91" t="s">
        <v>5446</v>
      </c>
    </row>
    <row r="3376" spans="1:4" x14ac:dyDescent="0.25">
      <c r="A3376" s="92">
        <v>21470021</v>
      </c>
      <c r="B3376" s="96" t="s">
        <v>4965</v>
      </c>
      <c r="C3376" s="89" t="s">
        <v>4692</v>
      </c>
      <c r="D3376" s="91" t="s">
        <v>5447</v>
      </c>
    </row>
    <row r="3377" spans="1:4" x14ac:dyDescent="0.25">
      <c r="A3377" s="92">
        <v>21470022</v>
      </c>
      <c r="B3377" s="96" t="s">
        <v>4965</v>
      </c>
      <c r="C3377" s="89" t="s">
        <v>5030</v>
      </c>
      <c r="D3377" s="91" t="s">
        <v>5446</v>
      </c>
    </row>
    <row r="3378" spans="1:4" x14ac:dyDescent="0.25">
      <c r="A3378" s="92">
        <v>21470023</v>
      </c>
      <c r="B3378" s="94" t="s">
        <v>4984</v>
      </c>
      <c r="C3378" s="89" t="s">
        <v>4757</v>
      </c>
      <c r="D3378" s="91" t="s">
        <v>5446</v>
      </c>
    </row>
    <row r="3379" spans="1:4" x14ac:dyDescent="0.25">
      <c r="A3379" s="92">
        <v>21470024</v>
      </c>
      <c r="B3379" s="94" t="s">
        <v>4970</v>
      </c>
      <c r="C3379" s="89" t="s">
        <v>5237</v>
      </c>
      <c r="D3379" s="91" t="s">
        <v>5446</v>
      </c>
    </row>
    <row r="3380" spans="1:4" x14ac:dyDescent="0.25">
      <c r="A3380" s="92">
        <v>21470025</v>
      </c>
      <c r="B3380" s="96" t="s">
        <v>4965</v>
      </c>
      <c r="C3380" s="89" t="s">
        <v>4689</v>
      </c>
      <c r="D3380" s="91" t="s">
        <v>5446</v>
      </c>
    </row>
    <row r="3381" spans="1:4" x14ac:dyDescent="0.25">
      <c r="A3381" s="92">
        <v>21470026</v>
      </c>
      <c r="B3381" s="96" t="s">
        <v>4965</v>
      </c>
      <c r="C3381" s="89" t="s">
        <v>5209</v>
      </c>
      <c r="D3381" s="91" t="s">
        <v>5446</v>
      </c>
    </row>
    <row r="3382" spans="1:4" x14ac:dyDescent="0.25">
      <c r="A3382" s="92">
        <v>21470027</v>
      </c>
      <c r="B3382" s="94" t="s">
        <v>4977</v>
      </c>
      <c r="C3382" t="s">
        <v>4753</v>
      </c>
      <c r="D3382" s="91" t="s">
        <v>5447</v>
      </c>
    </row>
    <row r="3383" spans="1:4" x14ac:dyDescent="0.25">
      <c r="A3383" s="92">
        <v>21470028</v>
      </c>
      <c r="B3383" s="96" t="s">
        <v>4965</v>
      </c>
      <c r="C3383" s="89" t="s">
        <v>5076</v>
      </c>
      <c r="D3383" s="91" t="s">
        <v>5446</v>
      </c>
    </row>
    <row r="3384" spans="1:4" x14ac:dyDescent="0.25">
      <c r="A3384" s="92">
        <v>21470029</v>
      </c>
      <c r="B3384" s="96" t="s">
        <v>4965</v>
      </c>
      <c r="C3384" s="89" t="s">
        <v>5159</v>
      </c>
      <c r="D3384" s="91" t="s">
        <v>5446</v>
      </c>
    </row>
    <row r="3385" spans="1:4" x14ac:dyDescent="0.25">
      <c r="A3385" s="92">
        <v>21470030</v>
      </c>
      <c r="B3385" s="96" t="s">
        <v>4965</v>
      </c>
      <c r="C3385" s="89" t="s">
        <v>5031</v>
      </c>
      <c r="D3385" s="91" t="s">
        <v>5446</v>
      </c>
    </row>
    <row r="3386" spans="1:4" x14ac:dyDescent="0.25">
      <c r="A3386" s="92">
        <v>21470031</v>
      </c>
      <c r="B3386" s="94" t="s">
        <v>4984</v>
      </c>
      <c r="C3386" s="89" t="s">
        <v>5004</v>
      </c>
      <c r="D3386" s="91" t="s">
        <v>5446</v>
      </c>
    </row>
    <row r="3387" spans="1:4" x14ac:dyDescent="0.25">
      <c r="A3387" s="92">
        <v>21470032</v>
      </c>
      <c r="B3387" s="95" t="s">
        <v>4986</v>
      </c>
      <c r="C3387" s="89" t="s">
        <v>4829</v>
      </c>
      <c r="D3387" s="91" t="s">
        <v>5446</v>
      </c>
    </row>
    <row r="3388" spans="1:4" x14ac:dyDescent="0.25">
      <c r="A3388" s="92">
        <v>21470033</v>
      </c>
      <c r="B3388" s="96" t="s">
        <v>4965</v>
      </c>
      <c r="C3388" s="89" t="s">
        <v>4736</v>
      </c>
      <c r="D3388" s="91" t="s">
        <v>5446</v>
      </c>
    </row>
    <row r="3389" spans="1:4" x14ac:dyDescent="0.25">
      <c r="A3389" s="92">
        <v>21470034</v>
      </c>
      <c r="B3389" s="96" t="s">
        <v>4965</v>
      </c>
      <c r="C3389" s="89" t="s">
        <v>4703</v>
      </c>
      <c r="D3389" s="91" t="s">
        <v>5447</v>
      </c>
    </row>
    <row r="3390" spans="1:4" x14ac:dyDescent="0.25">
      <c r="A3390" s="92">
        <v>21470035</v>
      </c>
      <c r="B3390" s="94" t="s">
        <v>4970</v>
      </c>
      <c r="C3390" s="89" t="s">
        <v>5134</v>
      </c>
      <c r="D3390" s="91" t="s">
        <v>5446</v>
      </c>
    </row>
    <row r="3391" spans="1:4" x14ac:dyDescent="0.25">
      <c r="A3391" s="92">
        <v>21470035</v>
      </c>
      <c r="B3391" s="94" t="s">
        <v>4970</v>
      </c>
      <c r="C3391" t="s">
        <v>4922</v>
      </c>
      <c r="D3391" s="91" t="s">
        <v>5446</v>
      </c>
    </row>
    <row r="3392" spans="1:4" x14ac:dyDescent="0.25">
      <c r="A3392" s="92">
        <v>21470036</v>
      </c>
      <c r="B3392" s="96" t="s">
        <v>4965</v>
      </c>
      <c r="C3392" s="89" t="s">
        <v>5044</v>
      </c>
      <c r="D3392" s="91" t="s">
        <v>5446</v>
      </c>
    </row>
    <row r="3393" spans="1:4" x14ac:dyDescent="0.25">
      <c r="A3393" s="92">
        <v>21470037</v>
      </c>
      <c r="B3393" s="94" t="s">
        <v>4970</v>
      </c>
      <c r="C3393" s="89" t="s">
        <v>5258</v>
      </c>
      <c r="D3393" s="91" t="s">
        <v>5446</v>
      </c>
    </row>
    <row r="3394" spans="1:4" x14ac:dyDescent="0.25">
      <c r="A3394" s="92">
        <v>21470038</v>
      </c>
      <c r="B3394" s="94" t="s">
        <v>4970</v>
      </c>
      <c r="C3394" s="89" t="s">
        <v>4771</v>
      </c>
      <c r="D3394" s="91" t="s">
        <v>5446</v>
      </c>
    </row>
    <row r="3395" spans="1:4" x14ac:dyDescent="0.25">
      <c r="A3395" s="92">
        <v>21470039</v>
      </c>
      <c r="B3395" s="94" t="s">
        <v>4977</v>
      </c>
      <c r="C3395" s="89" t="s">
        <v>4790</v>
      </c>
      <c r="D3395" s="91" t="s">
        <v>5446</v>
      </c>
    </row>
    <row r="3396" spans="1:4" x14ac:dyDescent="0.25">
      <c r="A3396" s="92">
        <v>21470040</v>
      </c>
      <c r="B3396" s="96" t="s">
        <v>4965</v>
      </c>
      <c r="C3396" s="89" t="s">
        <v>4721</v>
      </c>
      <c r="D3396" s="91" t="s">
        <v>5447</v>
      </c>
    </row>
    <row r="3397" spans="1:4" x14ac:dyDescent="0.25">
      <c r="A3397" s="92">
        <v>21470041</v>
      </c>
      <c r="B3397" s="96" t="s">
        <v>4965</v>
      </c>
      <c r="C3397" s="89" t="s">
        <v>4712</v>
      </c>
      <c r="D3397" s="91" t="s">
        <v>5446</v>
      </c>
    </row>
    <row r="3398" spans="1:4" x14ac:dyDescent="0.25">
      <c r="A3398" s="92">
        <v>21470042</v>
      </c>
      <c r="B3398" s="95" t="s">
        <v>4986</v>
      </c>
      <c r="C3398" s="89" t="s">
        <v>4807</v>
      </c>
      <c r="D3398" s="91" t="s">
        <v>5446</v>
      </c>
    </row>
    <row r="3399" spans="1:4" x14ac:dyDescent="0.25">
      <c r="A3399" s="92">
        <v>21470043</v>
      </c>
      <c r="B3399" s="94" t="s">
        <v>4977</v>
      </c>
      <c r="C3399" s="89" t="s">
        <v>5067</v>
      </c>
      <c r="D3399" s="91" t="s">
        <v>5447</v>
      </c>
    </row>
    <row r="3400" spans="1:4" x14ac:dyDescent="0.25">
      <c r="A3400" s="92">
        <v>21470044</v>
      </c>
      <c r="B3400" s="94" t="s">
        <v>4975</v>
      </c>
      <c r="C3400" s="89" t="s">
        <v>5214</v>
      </c>
      <c r="D3400" s="91" t="s">
        <v>5446</v>
      </c>
    </row>
    <row r="3401" spans="1:4" x14ac:dyDescent="0.25">
      <c r="A3401" s="92">
        <v>21470045</v>
      </c>
      <c r="B3401" s="96" t="s">
        <v>4965</v>
      </c>
      <c r="C3401" s="89" t="s">
        <v>5206</v>
      </c>
      <c r="D3401" s="91" t="s">
        <v>5446</v>
      </c>
    </row>
    <row r="3402" spans="1:4" x14ac:dyDescent="0.25">
      <c r="A3402" s="92">
        <v>21470046</v>
      </c>
      <c r="B3402" s="96" t="s">
        <v>4965</v>
      </c>
      <c r="C3402" t="s">
        <v>4272</v>
      </c>
      <c r="D3402" s="91" t="s">
        <v>5447</v>
      </c>
    </row>
    <row r="3403" spans="1:4" x14ac:dyDescent="0.25">
      <c r="A3403" s="92">
        <v>21470047</v>
      </c>
      <c r="B3403" s="94" t="s">
        <v>4975</v>
      </c>
      <c r="C3403" s="89" t="s">
        <v>5189</v>
      </c>
      <c r="D3403" s="91" t="s">
        <v>5446</v>
      </c>
    </row>
    <row r="3404" spans="1:4" x14ac:dyDescent="0.25">
      <c r="A3404" s="92">
        <v>21470048</v>
      </c>
      <c r="B3404" s="96" t="s">
        <v>4965</v>
      </c>
      <c r="C3404" s="89" t="s">
        <v>4808</v>
      </c>
      <c r="D3404" s="91" t="s">
        <v>5446</v>
      </c>
    </row>
    <row r="3405" spans="1:4" x14ac:dyDescent="0.25">
      <c r="A3405" s="92">
        <v>21470049</v>
      </c>
      <c r="B3405" s="94" t="s">
        <v>4971</v>
      </c>
      <c r="C3405" s="89" t="s">
        <v>4837</v>
      </c>
      <c r="D3405" s="91" t="s">
        <v>5446</v>
      </c>
    </row>
    <row r="3406" spans="1:4" x14ac:dyDescent="0.25">
      <c r="A3406" s="92">
        <v>21470050</v>
      </c>
      <c r="B3406" s="94" t="s">
        <v>4970</v>
      </c>
      <c r="C3406" s="89" t="s">
        <v>4810</v>
      </c>
      <c r="D3406" s="91" t="s">
        <v>5447</v>
      </c>
    </row>
    <row r="3407" spans="1:4" x14ac:dyDescent="0.25">
      <c r="A3407" s="92">
        <v>21470051</v>
      </c>
      <c r="B3407" s="96" t="s">
        <v>4965</v>
      </c>
      <c r="C3407" s="89" t="s">
        <v>4834</v>
      </c>
      <c r="D3407" s="91" t="s">
        <v>5446</v>
      </c>
    </row>
    <row r="3408" spans="1:4" x14ac:dyDescent="0.25">
      <c r="A3408" s="92">
        <v>21470052</v>
      </c>
      <c r="B3408" s="96" t="s">
        <v>4965</v>
      </c>
      <c r="C3408" s="89" t="s">
        <v>5015</v>
      </c>
      <c r="D3408" s="91" t="s">
        <v>5447</v>
      </c>
    </row>
    <row r="3409" spans="1:4" x14ac:dyDescent="0.25">
      <c r="A3409" s="92">
        <v>21470053</v>
      </c>
      <c r="B3409" s="94" t="s">
        <v>4966</v>
      </c>
      <c r="C3409" s="89" t="s">
        <v>4559</v>
      </c>
      <c r="D3409" s="91" t="s">
        <v>5446</v>
      </c>
    </row>
    <row r="3410" spans="1:4" x14ac:dyDescent="0.25">
      <c r="A3410" s="92">
        <v>21470054</v>
      </c>
      <c r="B3410" s="94" t="s">
        <v>4981</v>
      </c>
      <c r="C3410" s="89" t="s">
        <v>4800</v>
      </c>
      <c r="D3410" s="91" t="s">
        <v>5446</v>
      </c>
    </row>
    <row r="3411" spans="1:4" x14ac:dyDescent="0.25">
      <c r="A3411" s="92">
        <v>21470055</v>
      </c>
      <c r="B3411" s="94" t="s">
        <v>4977</v>
      </c>
      <c r="C3411" s="89" t="s">
        <v>5172</v>
      </c>
      <c r="D3411" s="91" t="s">
        <v>5446</v>
      </c>
    </row>
    <row r="3412" spans="1:4" x14ac:dyDescent="0.25">
      <c r="A3412" s="92">
        <v>21470056</v>
      </c>
      <c r="B3412" s="96" t="s">
        <v>4965</v>
      </c>
      <c r="C3412" s="89" t="s">
        <v>5106</v>
      </c>
      <c r="D3412" s="91" t="s">
        <v>5446</v>
      </c>
    </row>
    <row r="3413" spans="1:4" x14ac:dyDescent="0.25">
      <c r="A3413" s="92">
        <v>21470057</v>
      </c>
      <c r="B3413" s="94" t="s">
        <v>4984</v>
      </c>
      <c r="C3413" s="89" t="s">
        <v>5096</v>
      </c>
      <c r="D3413" s="91" t="s">
        <v>5446</v>
      </c>
    </row>
    <row r="3414" spans="1:4" x14ac:dyDescent="0.25">
      <c r="A3414" s="92">
        <v>21470058</v>
      </c>
      <c r="B3414" s="94" t="s">
        <v>4971</v>
      </c>
      <c r="C3414" s="89" t="s">
        <v>5042</v>
      </c>
      <c r="D3414" s="91" t="s">
        <v>5447</v>
      </c>
    </row>
    <row r="3415" spans="1:4" x14ac:dyDescent="0.25">
      <c r="A3415" s="92">
        <v>21470059</v>
      </c>
      <c r="B3415" s="94" t="s">
        <v>4971</v>
      </c>
      <c r="C3415" s="89" t="s">
        <v>5093</v>
      </c>
      <c r="D3415" s="91" t="s">
        <v>5446</v>
      </c>
    </row>
    <row r="3416" spans="1:4" x14ac:dyDescent="0.25">
      <c r="A3416" s="92">
        <v>21470060</v>
      </c>
      <c r="B3416" s="94" t="s">
        <v>4975</v>
      </c>
      <c r="C3416" s="89" t="s">
        <v>4788</v>
      </c>
      <c r="D3416" s="91" t="s">
        <v>5446</v>
      </c>
    </row>
    <row r="3417" spans="1:4" x14ac:dyDescent="0.25">
      <c r="A3417" s="92">
        <v>21470061</v>
      </c>
      <c r="B3417" s="94" t="s">
        <v>4970</v>
      </c>
      <c r="C3417" s="89" t="s">
        <v>4329</v>
      </c>
      <c r="D3417" s="91" t="s">
        <v>5446</v>
      </c>
    </row>
    <row r="3418" spans="1:4" x14ac:dyDescent="0.25">
      <c r="A3418" s="92">
        <v>21470062</v>
      </c>
      <c r="B3418" s="94" t="s">
        <v>4981</v>
      </c>
      <c r="C3418" s="89" t="s">
        <v>5201</v>
      </c>
      <c r="D3418" s="91" t="s">
        <v>5446</v>
      </c>
    </row>
    <row r="3419" spans="1:4" x14ac:dyDescent="0.25">
      <c r="A3419" s="92">
        <v>21470063</v>
      </c>
      <c r="B3419" s="95" t="s">
        <v>4986</v>
      </c>
      <c r="C3419" s="89" t="s">
        <v>4833</v>
      </c>
      <c r="D3419" s="91" t="s">
        <v>5446</v>
      </c>
    </row>
    <row r="3420" spans="1:4" x14ac:dyDescent="0.25">
      <c r="A3420" s="92">
        <v>21470065</v>
      </c>
      <c r="B3420" s="94" t="s">
        <v>4966</v>
      </c>
      <c r="C3420" s="89" t="s">
        <v>5222</v>
      </c>
      <c r="D3420" s="91" t="s">
        <v>5446</v>
      </c>
    </row>
    <row r="3421" spans="1:4" x14ac:dyDescent="0.25">
      <c r="A3421" s="92">
        <v>21470066</v>
      </c>
      <c r="B3421" s="96" t="s">
        <v>4965</v>
      </c>
      <c r="C3421" s="89" t="s">
        <v>4728</v>
      </c>
      <c r="D3421" s="91" t="s">
        <v>5447</v>
      </c>
    </row>
    <row r="3422" spans="1:4" x14ac:dyDescent="0.25">
      <c r="A3422" s="92">
        <v>21470067</v>
      </c>
      <c r="B3422" s="94" t="s">
        <v>4970</v>
      </c>
      <c r="C3422" s="89" t="s">
        <v>5202</v>
      </c>
      <c r="D3422" s="91" t="s">
        <v>5446</v>
      </c>
    </row>
    <row r="3423" spans="1:4" x14ac:dyDescent="0.25">
      <c r="A3423" s="92">
        <v>21470068</v>
      </c>
      <c r="B3423" s="94" t="s">
        <v>4970</v>
      </c>
      <c r="C3423" s="89" t="s">
        <v>5205</v>
      </c>
      <c r="D3423" s="91" t="s">
        <v>5446</v>
      </c>
    </row>
    <row r="3424" spans="1:4" x14ac:dyDescent="0.25">
      <c r="A3424" s="92">
        <v>21470069</v>
      </c>
      <c r="B3424" s="94" t="s">
        <v>4975</v>
      </c>
      <c r="C3424" s="89" t="s">
        <v>4853</v>
      </c>
      <c r="D3424" s="91" t="s">
        <v>5446</v>
      </c>
    </row>
    <row r="3425" spans="1:4" x14ac:dyDescent="0.25">
      <c r="A3425" s="92">
        <v>21470069</v>
      </c>
      <c r="B3425" s="94" t="s">
        <v>4975</v>
      </c>
      <c r="C3425" t="s">
        <v>4853</v>
      </c>
      <c r="D3425" s="91" t="s">
        <v>5446</v>
      </c>
    </row>
    <row r="3426" spans="1:4" x14ac:dyDescent="0.25">
      <c r="A3426" s="92">
        <v>21470070</v>
      </c>
      <c r="B3426" s="96" t="s">
        <v>4965</v>
      </c>
      <c r="C3426" t="s">
        <v>4533</v>
      </c>
      <c r="D3426" s="91" t="s">
        <v>5447</v>
      </c>
    </row>
    <row r="3427" spans="1:4" x14ac:dyDescent="0.25">
      <c r="A3427" s="92">
        <v>21470071</v>
      </c>
      <c r="B3427" s="94" t="s">
        <v>4970</v>
      </c>
      <c r="C3427" s="89" t="s">
        <v>5198</v>
      </c>
      <c r="D3427" s="91" t="s">
        <v>5446</v>
      </c>
    </row>
    <row r="3428" spans="1:4" x14ac:dyDescent="0.25">
      <c r="A3428" s="92">
        <v>21470072</v>
      </c>
      <c r="B3428" s="94" t="s">
        <v>4970</v>
      </c>
      <c r="C3428" t="s">
        <v>4803</v>
      </c>
      <c r="D3428" s="91" t="s">
        <v>5447</v>
      </c>
    </row>
    <row r="3429" spans="1:4" x14ac:dyDescent="0.25">
      <c r="A3429" s="92">
        <v>21470073</v>
      </c>
      <c r="B3429" s="96" t="s">
        <v>4965</v>
      </c>
      <c r="C3429" s="89" t="s">
        <v>4694</v>
      </c>
      <c r="D3429" s="91" t="s">
        <v>5446</v>
      </c>
    </row>
    <row r="3430" spans="1:4" x14ac:dyDescent="0.25">
      <c r="A3430" s="92">
        <v>21470074</v>
      </c>
      <c r="B3430" s="94" t="s">
        <v>4981</v>
      </c>
      <c r="C3430" s="89" t="s">
        <v>5153</v>
      </c>
      <c r="D3430" s="91" t="s">
        <v>5446</v>
      </c>
    </row>
    <row r="3431" spans="1:4" x14ac:dyDescent="0.25">
      <c r="A3431" s="92">
        <v>21470075</v>
      </c>
      <c r="B3431" s="94" t="s">
        <v>4970</v>
      </c>
      <c r="C3431" s="89" t="s">
        <v>5175</v>
      </c>
      <c r="D3431" s="91" t="s">
        <v>5446</v>
      </c>
    </row>
    <row r="3432" spans="1:4" x14ac:dyDescent="0.25">
      <c r="A3432" s="92">
        <v>21470076</v>
      </c>
      <c r="B3432" s="96" t="s">
        <v>4965</v>
      </c>
      <c r="C3432" s="89" t="s">
        <v>5252</v>
      </c>
      <c r="D3432" s="91" t="s">
        <v>5446</v>
      </c>
    </row>
    <row r="3433" spans="1:4" x14ac:dyDescent="0.25">
      <c r="A3433" s="92">
        <v>21470077</v>
      </c>
      <c r="B3433" s="96" t="s">
        <v>4965</v>
      </c>
      <c r="C3433" s="89" t="s">
        <v>5217</v>
      </c>
      <c r="D3433" s="91" t="s">
        <v>5446</v>
      </c>
    </row>
    <row r="3434" spans="1:4" x14ac:dyDescent="0.25">
      <c r="A3434" s="92">
        <v>21470078</v>
      </c>
      <c r="B3434" s="96" t="s">
        <v>4965</v>
      </c>
      <c r="C3434" s="89" t="s">
        <v>5224</v>
      </c>
      <c r="D3434" s="91" t="s">
        <v>5446</v>
      </c>
    </row>
    <row r="3435" spans="1:4" x14ac:dyDescent="0.25">
      <c r="A3435" s="92">
        <v>21470079</v>
      </c>
      <c r="B3435" s="96" t="s">
        <v>4965</v>
      </c>
      <c r="C3435" s="89" t="s">
        <v>5301</v>
      </c>
      <c r="D3435" s="91" t="s">
        <v>5447</v>
      </c>
    </row>
    <row r="3436" spans="1:4" x14ac:dyDescent="0.25">
      <c r="A3436" s="92">
        <v>21470080</v>
      </c>
      <c r="B3436" s="96" t="s">
        <v>4965</v>
      </c>
      <c r="C3436" s="89" t="s">
        <v>5118</v>
      </c>
      <c r="D3436" s="91" t="s">
        <v>5446</v>
      </c>
    </row>
    <row r="3437" spans="1:4" x14ac:dyDescent="0.25">
      <c r="A3437" s="92">
        <v>21470081</v>
      </c>
      <c r="B3437" s="94" t="s">
        <v>4975</v>
      </c>
      <c r="C3437" s="89" t="s">
        <v>4813</v>
      </c>
      <c r="D3437" s="91" t="s">
        <v>5446</v>
      </c>
    </row>
    <row r="3438" spans="1:4" x14ac:dyDescent="0.25">
      <c r="A3438" s="92">
        <v>21470082</v>
      </c>
      <c r="B3438" s="94" t="s">
        <v>4970</v>
      </c>
      <c r="C3438" s="89" t="s">
        <v>5231</v>
      </c>
      <c r="D3438" s="91" t="s">
        <v>5446</v>
      </c>
    </row>
    <row r="3439" spans="1:4" x14ac:dyDescent="0.25">
      <c r="A3439" s="92">
        <v>21470083</v>
      </c>
      <c r="B3439" s="96" t="s">
        <v>4965</v>
      </c>
      <c r="C3439" s="89" t="s">
        <v>4731</v>
      </c>
      <c r="D3439" s="91" t="s">
        <v>5446</v>
      </c>
    </row>
    <row r="3440" spans="1:4" x14ac:dyDescent="0.25">
      <c r="A3440" s="92">
        <v>21470084</v>
      </c>
      <c r="B3440" s="94" t="s">
        <v>4970</v>
      </c>
      <c r="C3440" s="89" t="s">
        <v>5247</v>
      </c>
      <c r="D3440" s="91" t="s">
        <v>5446</v>
      </c>
    </row>
    <row r="3441" spans="1:4" x14ac:dyDescent="0.25">
      <c r="A3441" s="92">
        <v>21470086</v>
      </c>
      <c r="B3441" s="96" t="s">
        <v>4965</v>
      </c>
      <c r="C3441" s="89" t="s">
        <v>5017</v>
      </c>
      <c r="D3441" s="91" t="s">
        <v>5446</v>
      </c>
    </row>
    <row r="3442" spans="1:4" x14ac:dyDescent="0.25">
      <c r="A3442" s="92">
        <v>21470087</v>
      </c>
      <c r="B3442" s="94" t="s">
        <v>4970</v>
      </c>
      <c r="C3442" s="89" t="s">
        <v>5090</v>
      </c>
      <c r="D3442" s="91" t="s">
        <v>5446</v>
      </c>
    </row>
    <row r="3443" spans="1:4" x14ac:dyDescent="0.25">
      <c r="A3443" s="92">
        <v>21470088</v>
      </c>
      <c r="B3443" s="94" t="s">
        <v>4971</v>
      </c>
      <c r="C3443" s="89" t="s">
        <v>5124</v>
      </c>
      <c r="D3443" s="91" t="s">
        <v>5446</v>
      </c>
    </row>
    <row r="3444" spans="1:4" x14ac:dyDescent="0.25">
      <c r="A3444" s="92">
        <v>21470089</v>
      </c>
      <c r="B3444" s="94" t="s">
        <v>4977</v>
      </c>
      <c r="C3444" s="89" t="s">
        <v>4765</v>
      </c>
      <c r="D3444" s="91" t="s">
        <v>5446</v>
      </c>
    </row>
    <row r="3445" spans="1:4" x14ac:dyDescent="0.25">
      <c r="A3445" s="92">
        <v>21470090</v>
      </c>
      <c r="B3445" s="96" t="s">
        <v>4965</v>
      </c>
      <c r="C3445" t="s">
        <v>4519</v>
      </c>
      <c r="D3445" s="91" t="s">
        <v>5447</v>
      </c>
    </row>
    <row r="3446" spans="1:4" x14ac:dyDescent="0.25">
      <c r="A3446" s="92">
        <v>21470091</v>
      </c>
      <c r="B3446" s="96" t="s">
        <v>4965</v>
      </c>
      <c r="C3446" s="89" t="s">
        <v>5232</v>
      </c>
      <c r="D3446" s="91" t="s">
        <v>5446</v>
      </c>
    </row>
    <row r="3447" spans="1:4" x14ac:dyDescent="0.25">
      <c r="A3447" s="92">
        <v>21470092</v>
      </c>
      <c r="B3447" s="94" t="s">
        <v>4970</v>
      </c>
      <c r="C3447" s="89" t="s">
        <v>5230</v>
      </c>
      <c r="D3447" s="91" t="s">
        <v>5446</v>
      </c>
    </row>
    <row r="3448" spans="1:4" x14ac:dyDescent="0.25">
      <c r="A3448" s="92">
        <v>21470093</v>
      </c>
      <c r="B3448" s="96" t="s">
        <v>4965</v>
      </c>
      <c r="C3448" s="89" t="s">
        <v>4707</v>
      </c>
      <c r="D3448" s="91" t="s">
        <v>5446</v>
      </c>
    </row>
    <row r="3449" spans="1:4" x14ac:dyDescent="0.25">
      <c r="A3449" s="92">
        <v>21470094</v>
      </c>
      <c r="B3449" s="95" t="s">
        <v>4993</v>
      </c>
      <c r="C3449" s="89" t="s">
        <v>5063</v>
      </c>
      <c r="D3449" s="91" t="s">
        <v>5446</v>
      </c>
    </row>
    <row r="3450" spans="1:4" x14ac:dyDescent="0.25">
      <c r="A3450" s="92">
        <v>21470095</v>
      </c>
      <c r="B3450" s="96" t="s">
        <v>4965</v>
      </c>
      <c r="C3450" s="89" t="s">
        <v>5162</v>
      </c>
      <c r="D3450" s="91" t="s">
        <v>5447</v>
      </c>
    </row>
    <row r="3451" spans="1:4" x14ac:dyDescent="0.25">
      <c r="A3451" s="92">
        <v>21470096</v>
      </c>
      <c r="B3451" s="94" t="s">
        <v>4977</v>
      </c>
      <c r="C3451" s="89" t="s">
        <v>5260</v>
      </c>
      <c r="D3451" s="91" t="s">
        <v>5446</v>
      </c>
    </row>
    <row r="3452" spans="1:4" x14ac:dyDescent="0.25">
      <c r="A3452" s="92">
        <v>21470097</v>
      </c>
      <c r="B3452" s="94" t="s">
        <v>4981</v>
      </c>
      <c r="C3452" s="89" t="s">
        <v>5125</v>
      </c>
      <c r="D3452" s="91" t="s">
        <v>5446</v>
      </c>
    </row>
    <row r="3453" spans="1:4" x14ac:dyDescent="0.25">
      <c r="A3453" s="92">
        <v>21470098</v>
      </c>
      <c r="B3453" s="96" t="s">
        <v>4965</v>
      </c>
      <c r="C3453" s="89" t="s">
        <v>5075</v>
      </c>
      <c r="D3453" s="91" t="s">
        <v>5446</v>
      </c>
    </row>
    <row r="3454" spans="1:4" x14ac:dyDescent="0.25">
      <c r="A3454" s="92">
        <v>21470099</v>
      </c>
      <c r="B3454" s="94" t="s">
        <v>4981</v>
      </c>
      <c r="C3454" s="89" t="s">
        <v>5150</v>
      </c>
      <c r="D3454" s="91" t="s">
        <v>5446</v>
      </c>
    </row>
    <row r="3455" spans="1:4" x14ac:dyDescent="0.25">
      <c r="A3455" s="92">
        <v>21470100</v>
      </c>
      <c r="B3455" s="96" t="s">
        <v>4965</v>
      </c>
      <c r="C3455" s="89" t="s">
        <v>5102</v>
      </c>
      <c r="D3455" s="91" t="s">
        <v>5446</v>
      </c>
    </row>
    <row r="3456" spans="1:4" x14ac:dyDescent="0.25">
      <c r="A3456" s="92">
        <v>21470101</v>
      </c>
      <c r="B3456" s="94" t="s">
        <v>4975</v>
      </c>
      <c r="C3456" s="89" t="s">
        <v>5241</v>
      </c>
      <c r="D3456" s="91" t="s">
        <v>5446</v>
      </c>
    </row>
    <row r="3457" spans="1:4" x14ac:dyDescent="0.25">
      <c r="A3457" s="92">
        <v>21470102</v>
      </c>
      <c r="B3457" s="94" t="s">
        <v>4977</v>
      </c>
      <c r="C3457" s="89" t="s">
        <v>5027</v>
      </c>
      <c r="D3457" s="91" t="s">
        <v>5446</v>
      </c>
    </row>
    <row r="3458" spans="1:4" x14ac:dyDescent="0.25">
      <c r="A3458" s="92">
        <v>21470103</v>
      </c>
      <c r="B3458" s="96" t="s">
        <v>4965</v>
      </c>
      <c r="C3458" t="s">
        <v>4830</v>
      </c>
      <c r="D3458" s="91" t="s">
        <v>5447</v>
      </c>
    </row>
    <row r="3459" spans="1:4" x14ac:dyDescent="0.25">
      <c r="A3459" s="92">
        <v>21470104</v>
      </c>
      <c r="B3459" s="96" t="s">
        <v>4965</v>
      </c>
      <c r="C3459" t="s">
        <v>4518</v>
      </c>
      <c r="D3459" s="91" t="s">
        <v>5447</v>
      </c>
    </row>
    <row r="3460" spans="1:4" x14ac:dyDescent="0.25">
      <c r="A3460" s="92">
        <v>21470105</v>
      </c>
      <c r="B3460" s="94" t="s">
        <v>4970</v>
      </c>
      <c r="C3460" s="89" t="s">
        <v>5098</v>
      </c>
      <c r="D3460" s="91" t="s">
        <v>5446</v>
      </c>
    </row>
    <row r="3461" spans="1:4" x14ac:dyDescent="0.25">
      <c r="A3461" s="92">
        <v>21470106</v>
      </c>
      <c r="B3461" s="94" t="s">
        <v>4977</v>
      </c>
      <c r="C3461" s="89" t="s">
        <v>5142</v>
      </c>
      <c r="D3461" s="91" t="s">
        <v>5446</v>
      </c>
    </row>
    <row r="3462" spans="1:4" x14ac:dyDescent="0.25">
      <c r="A3462" s="92">
        <v>21470107</v>
      </c>
      <c r="B3462" s="94" t="s">
        <v>4971</v>
      </c>
      <c r="C3462" s="89" t="s">
        <v>5263</v>
      </c>
      <c r="D3462" s="91" t="s">
        <v>5446</v>
      </c>
    </row>
    <row r="3463" spans="1:4" x14ac:dyDescent="0.25">
      <c r="A3463" s="92">
        <v>21470108</v>
      </c>
      <c r="B3463" s="94" t="s">
        <v>4977</v>
      </c>
      <c r="C3463" s="89" t="s">
        <v>5235</v>
      </c>
      <c r="D3463" s="91" t="s">
        <v>5446</v>
      </c>
    </row>
    <row r="3464" spans="1:4" x14ac:dyDescent="0.25">
      <c r="A3464" s="92">
        <v>21470109</v>
      </c>
      <c r="B3464" s="96" t="s">
        <v>4965</v>
      </c>
      <c r="C3464" s="89" t="s">
        <v>5011</v>
      </c>
      <c r="D3464" s="91" t="s">
        <v>5446</v>
      </c>
    </row>
    <row r="3465" spans="1:4" x14ac:dyDescent="0.25">
      <c r="A3465" s="92">
        <v>21470110</v>
      </c>
      <c r="B3465" s="96" t="s">
        <v>4965</v>
      </c>
      <c r="C3465" s="89" t="s">
        <v>5163</v>
      </c>
      <c r="D3465" s="91" t="s">
        <v>5446</v>
      </c>
    </row>
    <row r="3466" spans="1:4" x14ac:dyDescent="0.25">
      <c r="A3466" s="92">
        <v>21470111</v>
      </c>
      <c r="B3466" s="94" t="s">
        <v>4971</v>
      </c>
      <c r="C3466" s="89" t="s">
        <v>4836</v>
      </c>
      <c r="D3466" s="91" t="s">
        <v>5446</v>
      </c>
    </row>
    <row r="3467" spans="1:4" x14ac:dyDescent="0.25">
      <c r="A3467" s="92">
        <v>21470112</v>
      </c>
      <c r="B3467" s="94" t="s">
        <v>4971</v>
      </c>
      <c r="C3467" s="89" t="s">
        <v>5245</v>
      </c>
      <c r="D3467" s="91" t="s">
        <v>5446</v>
      </c>
    </row>
    <row r="3468" spans="1:4" x14ac:dyDescent="0.25">
      <c r="A3468" s="92">
        <v>21470113</v>
      </c>
      <c r="B3468" s="94" t="s">
        <v>4984</v>
      </c>
      <c r="C3468" s="89" t="s">
        <v>5132</v>
      </c>
      <c r="D3468" s="91" t="s">
        <v>5446</v>
      </c>
    </row>
    <row r="3469" spans="1:4" x14ac:dyDescent="0.25">
      <c r="A3469" s="92">
        <v>21470114</v>
      </c>
      <c r="B3469" s="94" t="s">
        <v>4971</v>
      </c>
      <c r="C3469" s="89" t="s">
        <v>5271</v>
      </c>
      <c r="D3469" s="91" t="s">
        <v>5446</v>
      </c>
    </row>
    <row r="3470" spans="1:4" x14ac:dyDescent="0.25">
      <c r="A3470" s="92">
        <v>21470115</v>
      </c>
      <c r="B3470" s="94" t="s">
        <v>4975</v>
      </c>
      <c r="C3470" s="89" t="s">
        <v>5100</v>
      </c>
      <c r="D3470" s="91" t="s">
        <v>5447</v>
      </c>
    </row>
    <row r="3471" spans="1:4" x14ac:dyDescent="0.25">
      <c r="A3471" s="92">
        <v>21470117</v>
      </c>
      <c r="B3471" s="95" t="s">
        <v>4993</v>
      </c>
      <c r="C3471" s="89" t="s">
        <v>4769</v>
      </c>
      <c r="D3471" s="91" t="s">
        <v>5446</v>
      </c>
    </row>
    <row r="3472" spans="1:4" x14ac:dyDescent="0.25">
      <c r="A3472" s="92">
        <v>21470118</v>
      </c>
      <c r="B3472" s="96" t="s">
        <v>4965</v>
      </c>
      <c r="C3472" s="89" t="s">
        <v>5065</v>
      </c>
      <c r="D3472" s="91" t="s">
        <v>5447</v>
      </c>
    </row>
    <row r="3473" spans="1:4" x14ac:dyDescent="0.25">
      <c r="A3473" s="92">
        <v>21470119</v>
      </c>
      <c r="B3473" s="94" t="s">
        <v>4977</v>
      </c>
      <c r="C3473" s="89" t="s">
        <v>5210</v>
      </c>
      <c r="D3473" s="91" t="s">
        <v>5446</v>
      </c>
    </row>
    <row r="3474" spans="1:4" x14ac:dyDescent="0.25">
      <c r="A3474" s="92">
        <v>21470120</v>
      </c>
      <c r="B3474" s="94" t="s">
        <v>4981</v>
      </c>
      <c r="C3474" s="89" t="s">
        <v>5006</v>
      </c>
      <c r="D3474" s="91" t="s">
        <v>5446</v>
      </c>
    </row>
    <row r="3475" spans="1:4" x14ac:dyDescent="0.25">
      <c r="A3475" s="92">
        <v>21470121</v>
      </c>
      <c r="B3475" s="96" t="s">
        <v>4965</v>
      </c>
      <c r="C3475" s="89" t="s">
        <v>5203</v>
      </c>
      <c r="D3475" s="91" t="s">
        <v>5446</v>
      </c>
    </row>
    <row r="3476" spans="1:4" x14ac:dyDescent="0.25">
      <c r="A3476" s="92">
        <v>21470122</v>
      </c>
      <c r="B3476" s="94" t="s">
        <v>4975</v>
      </c>
      <c r="C3476" s="89" t="s">
        <v>4811</v>
      </c>
      <c r="D3476" s="91" t="s">
        <v>5447</v>
      </c>
    </row>
    <row r="3477" spans="1:4" x14ac:dyDescent="0.25">
      <c r="A3477" s="92">
        <v>21470123</v>
      </c>
      <c r="B3477" s="96" t="s">
        <v>4965</v>
      </c>
      <c r="C3477" t="s">
        <v>4516</v>
      </c>
      <c r="D3477" s="91" t="s">
        <v>5447</v>
      </c>
    </row>
    <row r="3478" spans="1:4" x14ac:dyDescent="0.25">
      <c r="A3478" s="92">
        <v>21470124</v>
      </c>
      <c r="B3478" s="94" t="s">
        <v>4966</v>
      </c>
      <c r="C3478" s="89" t="s">
        <v>5032</v>
      </c>
      <c r="D3478" s="91" t="s">
        <v>5446</v>
      </c>
    </row>
    <row r="3479" spans="1:4" x14ac:dyDescent="0.25">
      <c r="A3479" s="92">
        <v>21470125</v>
      </c>
      <c r="B3479" s="94" t="s">
        <v>4971</v>
      </c>
      <c r="C3479" s="89" t="s">
        <v>4838</v>
      </c>
      <c r="D3479" s="91" t="s">
        <v>5446</v>
      </c>
    </row>
    <row r="3480" spans="1:4" x14ac:dyDescent="0.25">
      <c r="A3480" s="92">
        <v>21470126</v>
      </c>
      <c r="B3480" s="94" t="s">
        <v>4984</v>
      </c>
      <c r="C3480" s="89" t="s">
        <v>5167</v>
      </c>
      <c r="D3480" s="91" t="s">
        <v>5446</v>
      </c>
    </row>
    <row r="3481" spans="1:4" x14ac:dyDescent="0.25">
      <c r="A3481" s="92">
        <v>21470127</v>
      </c>
      <c r="B3481" s="94" t="s">
        <v>4977</v>
      </c>
      <c r="C3481" s="89" t="s">
        <v>5081</v>
      </c>
      <c r="D3481" s="91" t="s">
        <v>5446</v>
      </c>
    </row>
    <row r="3482" spans="1:4" x14ac:dyDescent="0.25">
      <c r="A3482" s="92">
        <v>21470128</v>
      </c>
      <c r="B3482" s="94" t="s">
        <v>4970</v>
      </c>
      <c r="C3482" s="89" t="s">
        <v>5179</v>
      </c>
      <c r="D3482" s="91" t="s">
        <v>5446</v>
      </c>
    </row>
    <row r="3483" spans="1:4" x14ac:dyDescent="0.25">
      <c r="A3483" s="92">
        <v>21470129</v>
      </c>
      <c r="B3483" s="94" t="s">
        <v>4981</v>
      </c>
      <c r="C3483" s="89" t="s">
        <v>4744</v>
      </c>
      <c r="D3483" s="91" t="s">
        <v>5446</v>
      </c>
    </row>
    <row r="3484" spans="1:4" x14ac:dyDescent="0.25">
      <c r="A3484" s="92">
        <v>21470130</v>
      </c>
      <c r="B3484" s="94" t="s">
        <v>4984</v>
      </c>
      <c r="C3484" s="89" t="s">
        <v>4766</v>
      </c>
      <c r="D3484" s="91" t="s">
        <v>5446</v>
      </c>
    </row>
    <row r="3485" spans="1:4" x14ac:dyDescent="0.25">
      <c r="A3485" s="92">
        <v>21470131</v>
      </c>
      <c r="B3485" s="94" t="s">
        <v>4984</v>
      </c>
      <c r="C3485" t="s">
        <v>4794</v>
      </c>
      <c r="D3485" s="91" t="s">
        <v>5447</v>
      </c>
    </row>
    <row r="3486" spans="1:4" x14ac:dyDescent="0.25">
      <c r="A3486" s="92">
        <v>21470132</v>
      </c>
      <c r="B3486" s="94" t="s">
        <v>4977</v>
      </c>
      <c r="C3486" s="89" t="s">
        <v>4791</v>
      </c>
      <c r="D3486" s="91" t="s">
        <v>5446</v>
      </c>
    </row>
    <row r="3487" spans="1:4" x14ac:dyDescent="0.25">
      <c r="A3487" s="92">
        <v>21470133</v>
      </c>
      <c r="B3487" s="94" t="s">
        <v>4966</v>
      </c>
      <c r="C3487" s="89" t="s">
        <v>4560</v>
      </c>
      <c r="D3487" s="91" t="s">
        <v>5446</v>
      </c>
    </row>
    <row r="3488" spans="1:4" x14ac:dyDescent="0.25">
      <c r="A3488" s="92">
        <v>21470134</v>
      </c>
      <c r="B3488" s="96" t="s">
        <v>4965</v>
      </c>
      <c r="C3488" s="89" t="s">
        <v>5130</v>
      </c>
      <c r="D3488" s="91" t="s">
        <v>5446</v>
      </c>
    </row>
    <row r="3489" spans="1:4" x14ac:dyDescent="0.25">
      <c r="A3489" s="92">
        <v>21470135</v>
      </c>
      <c r="B3489" s="94" t="s">
        <v>4984</v>
      </c>
      <c r="C3489" s="89" t="s">
        <v>5243</v>
      </c>
      <c r="D3489" s="91" t="s">
        <v>5446</v>
      </c>
    </row>
    <row r="3490" spans="1:4" x14ac:dyDescent="0.25">
      <c r="A3490" s="92">
        <v>21470136</v>
      </c>
      <c r="B3490" s="94" t="s">
        <v>4971</v>
      </c>
      <c r="C3490" s="89" t="s">
        <v>4772</v>
      </c>
      <c r="D3490" s="91" t="s">
        <v>5446</v>
      </c>
    </row>
    <row r="3491" spans="1:4" x14ac:dyDescent="0.25">
      <c r="A3491" s="92">
        <v>21470137</v>
      </c>
      <c r="B3491" s="94" t="s">
        <v>4981</v>
      </c>
      <c r="C3491" s="89" t="s">
        <v>5264</v>
      </c>
      <c r="D3491" s="91" t="s">
        <v>5446</v>
      </c>
    </row>
    <row r="3492" spans="1:4" x14ac:dyDescent="0.25">
      <c r="A3492" s="92">
        <v>21470138</v>
      </c>
      <c r="B3492" s="94" t="s">
        <v>4984</v>
      </c>
      <c r="C3492" s="89" t="s">
        <v>4770</v>
      </c>
      <c r="D3492" s="91" t="s">
        <v>5446</v>
      </c>
    </row>
    <row r="3493" spans="1:4" x14ac:dyDescent="0.25">
      <c r="A3493" s="92">
        <v>21470139</v>
      </c>
      <c r="B3493" s="94" t="s">
        <v>4977</v>
      </c>
      <c r="C3493" s="89" t="s">
        <v>5087</v>
      </c>
      <c r="D3493" s="91" t="s">
        <v>5446</v>
      </c>
    </row>
    <row r="3494" spans="1:4" x14ac:dyDescent="0.25">
      <c r="A3494" s="92">
        <v>21470140</v>
      </c>
      <c r="B3494" s="95" t="s">
        <v>4986</v>
      </c>
      <c r="C3494" s="89" t="s">
        <v>4802</v>
      </c>
      <c r="D3494" s="91" t="s">
        <v>5446</v>
      </c>
    </row>
    <row r="3495" spans="1:4" x14ac:dyDescent="0.25">
      <c r="A3495" s="92">
        <v>21470141</v>
      </c>
      <c r="B3495" s="94" t="s">
        <v>4975</v>
      </c>
      <c r="C3495" s="89" t="s">
        <v>5034</v>
      </c>
      <c r="D3495" s="91" t="s">
        <v>5446</v>
      </c>
    </row>
    <row r="3496" spans="1:4" x14ac:dyDescent="0.25">
      <c r="A3496" s="92">
        <v>21470142</v>
      </c>
      <c r="B3496" s="95" t="s">
        <v>4986</v>
      </c>
      <c r="C3496" s="89" t="s">
        <v>4796</v>
      </c>
      <c r="D3496" s="91" t="s">
        <v>5446</v>
      </c>
    </row>
    <row r="3497" spans="1:4" x14ac:dyDescent="0.25">
      <c r="A3497" s="92">
        <v>21470143</v>
      </c>
      <c r="B3497" s="94" t="s">
        <v>4970</v>
      </c>
      <c r="C3497" s="89" t="s">
        <v>4781</v>
      </c>
      <c r="D3497" s="91" t="s">
        <v>5446</v>
      </c>
    </row>
    <row r="3498" spans="1:4" x14ac:dyDescent="0.25">
      <c r="A3498" s="92">
        <v>21470146</v>
      </c>
      <c r="B3498" s="94" t="s">
        <v>4970</v>
      </c>
      <c r="C3498" s="89" t="s">
        <v>4835</v>
      </c>
      <c r="D3498" s="91" t="s">
        <v>5446</v>
      </c>
    </row>
    <row r="3499" spans="1:4" x14ac:dyDescent="0.25">
      <c r="A3499" s="92">
        <v>21470147</v>
      </c>
      <c r="B3499" s="94" t="s">
        <v>4971</v>
      </c>
      <c r="C3499" s="89" t="s">
        <v>5204</v>
      </c>
      <c r="D3499" s="91" t="s">
        <v>5446</v>
      </c>
    </row>
    <row r="3500" spans="1:4" x14ac:dyDescent="0.25">
      <c r="A3500" s="92">
        <v>21470148</v>
      </c>
      <c r="B3500" s="94" t="s">
        <v>4984</v>
      </c>
      <c r="C3500" t="s">
        <v>4755</v>
      </c>
      <c r="D3500" s="91" t="s">
        <v>5447</v>
      </c>
    </row>
    <row r="3501" spans="1:4" x14ac:dyDescent="0.25">
      <c r="A3501" s="92">
        <v>21470149</v>
      </c>
      <c r="B3501" s="94" t="s">
        <v>4977</v>
      </c>
      <c r="C3501" s="89" t="s">
        <v>5099</v>
      </c>
      <c r="D3501" s="91" t="s">
        <v>5447</v>
      </c>
    </row>
    <row r="3502" spans="1:4" x14ac:dyDescent="0.25">
      <c r="A3502" s="92">
        <v>21470150</v>
      </c>
      <c r="B3502" s="96" t="s">
        <v>4965</v>
      </c>
      <c r="C3502" s="89" t="s">
        <v>4696</v>
      </c>
      <c r="D3502" s="91" t="s">
        <v>5446</v>
      </c>
    </row>
    <row r="3503" spans="1:4" x14ac:dyDescent="0.25">
      <c r="A3503" s="92">
        <v>21470152</v>
      </c>
      <c r="B3503" s="94" t="s">
        <v>4981</v>
      </c>
      <c r="C3503" s="89" t="s">
        <v>4776</v>
      </c>
      <c r="D3503" s="91" t="s">
        <v>5446</v>
      </c>
    </row>
    <row r="3504" spans="1:4" x14ac:dyDescent="0.25">
      <c r="A3504" s="92">
        <v>21470153</v>
      </c>
      <c r="B3504" s="96" t="s">
        <v>4965</v>
      </c>
      <c r="C3504" t="s">
        <v>4691</v>
      </c>
      <c r="D3504" s="91" t="s">
        <v>5447</v>
      </c>
    </row>
    <row r="3505" spans="1:4" x14ac:dyDescent="0.25">
      <c r="A3505" s="92">
        <v>21470154</v>
      </c>
      <c r="B3505" s="96" t="s">
        <v>4965</v>
      </c>
      <c r="C3505" s="89" t="s">
        <v>5053</v>
      </c>
      <c r="D3505" s="91" t="s">
        <v>5446</v>
      </c>
    </row>
    <row r="3506" spans="1:4" x14ac:dyDescent="0.25">
      <c r="A3506" s="92">
        <v>21470155</v>
      </c>
      <c r="B3506" s="94" t="s">
        <v>4971</v>
      </c>
      <c r="C3506" s="89" t="s">
        <v>4774</v>
      </c>
      <c r="D3506" s="91" t="s">
        <v>5446</v>
      </c>
    </row>
    <row r="3507" spans="1:4" x14ac:dyDescent="0.25">
      <c r="A3507" s="92">
        <v>21470156</v>
      </c>
      <c r="B3507" s="94" t="s">
        <v>4971</v>
      </c>
      <c r="C3507" s="89" t="s">
        <v>5020</v>
      </c>
      <c r="D3507" s="91" t="s">
        <v>5446</v>
      </c>
    </row>
    <row r="3508" spans="1:4" x14ac:dyDescent="0.25">
      <c r="A3508" s="92">
        <v>21470157</v>
      </c>
      <c r="B3508" s="94" t="s">
        <v>4970</v>
      </c>
      <c r="C3508" s="89" t="s">
        <v>5238</v>
      </c>
      <c r="D3508" s="91" t="s">
        <v>5446</v>
      </c>
    </row>
    <row r="3509" spans="1:4" x14ac:dyDescent="0.25">
      <c r="A3509" s="92">
        <v>21470157</v>
      </c>
      <c r="B3509" s="94" t="s">
        <v>4970</v>
      </c>
      <c r="C3509" t="s">
        <v>4918</v>
      </c>
      <c r="D3509" s="91" t="s">
        <v>5446</v>
      </c>
    </row>
    <row r="3510" spans="1:4" x14ac:dyDescent="0.25">
      <c r="A3510" s="92">
        <v>21470158</v>
      </c>
      <c r="B3510" s="94" t="s">
        <v>4970</v>
      </c>
      <c r="C3510" s="89" t="s">
        <v>5164</v>
      </c>
      <c r="D3510" s="91" t="s">
        <v>5447</v>
      </c>
    </row>
    <row r="3511" spans="1:4" x14ac:dyDescent="0.25">
      <c r="A3511" s="92">
        <v>21470159</v>
      </c>
      <c r="B3511" s="95" t="s">
        <v>4986</v>
      </c>
      <c r="C3511" s="89" t="s">
        <v>4795</v>
      </c>
      <c r="D3511" s="91" t="s">
        <v>5446</v>
      </c>
    </row>
    <row r="3512" spans="1:4" x14ac:dyDescent="0.25">
      <c r="A3512" s="92">
        <v>21470160</v>
      </c>
      <c r="B3512" s="95" t="s">
        <v>4986</v>
      </c>
      <c r="C3512" t="s">
        <v>4797</v>
      </c>
      <c r="D3512" s="91" t="s">
        <v>5447</v>
      </c>
    </row>
    <row r="3513" spans="1:4" x14ac:dyDescent="0.25">
      <c r="A3513" s="92">
        <v>21470161</v>
      </c>
      <c r="B3513" s="94" t="s">
        <v>4977</v>
      </c>
      <c r="C3513" s="89" t="s">
        <v>5283</v>
      </c>
      <c r="D3513" s="91" t="s">
        <v>5446</v>
      </c>
    </row>
    <row r="3514" spans="1:4" x14ac:dyDescent="0.25">
      <c r="A3514" s="92">
        <v>21470162</v>
      </c>
      <c r="B3514" s="94" t="s">
        <v>4981</v>
      </c>
      <c r="C3514" t="s">
        <v>4754</v>
      </c>
      <c r="D3514" s="91" t="s">
        <v>5447</v>
      </c>
    </row>
    <row r="3515" spans="1:4" x14ac:dyDescent="0.25">
      <c r="A3515" s="92">
        <v>21470163</v>
      </c>
      <c r="B3515" s="94" t="s">
        <v>4977</v>
      </c>
      <c r="C3515" s="89" t="s">
        <v>5300</v>
      </c>
      <c r="D3515" s="91" t="s">
        <v>5446</v>
      </c>
    </row>
    <row r="3516" spans="1:4" x14ac:dyDescent="0.25">
      <c r="A3516" s="92">
        <v>21470164</v>
      </c>
      <c r="B3516" s="96" t="s">
        <v>4965</v>
      </c>
      <c r="C3516" t="s">
        <v>4730</v>
      </c>
      <c r="D3516" s="91" t="s">
        <v>5447</v>
      </c>
    </row>
    <row r="3517" spans="1:4" x14ac:dyDescent="0.25">
      <c r="A3517" s="92">
        <v>21470165</v>
      </c>
      <c r="B3517" s="94" t="s">
        <v>4970</v>
      </c>
      <c r="C3517" s="89" t="s">
        <v>5145</v>
      </c>
      <c r="D3517" s="91" t="s">
        <v>5446</v>
      </c>
    </row>
    <row r="3518" spans="1:4" x14ac:dyDescent="0.25">
      <c r="A3518" s="92">
        <v>21470166</v>
      </c>
      <c r="B3518" s="94" t="s">
        <v>4975</v>
      </c>
      <c r="C3518" s="89" t="s">
        <v>5169</v>
      </c>
      <c r="D3518" s="91" t="s">
        <v>5446</v>
      </c>
    </row>
    <row r="3519" spans="1:4" x14ac:dyDescent="0.25">
      <c r="A3519" s="92">
        <v>21470167</v>
      </c>
      <c r="B3519" s="96" t="s">
        <v>4965</v>
      </c>
      <c r="C3519" s="89" t="s">
        <v>5009</v>
      </c>
      <c r="D3519" s="91" t="s">
        <v>5446</v>
      </c>
    </row>
    <row r="3520" spans="1:4" x14ac:dyDescent="0.25">
      <c r="A3520" s="92">
        <v>21470168</v>
      </c>
      <c r="B3520" s="96" t="s">
        <v>4965</v>
      </c>
      <c r="C3520" s="89" t="s">
        <v>5008</v>
      </c>
      <c r="D3520" s="91" t="s">
        <v>5447</v>
      </c>
    </row>
    <row r="3521" spans="1:4" x14ac:dyDescent="0.25">
      <c r="A3521" s="92">
        <v>21470169</v>
      </c>
      <c r="B3521" s="94" t="s">
        <v>4970</v>
      </c>
      <c r="C3521" s="89" t="s">
        <v>5269</v>
      </c>
      <c r="D3521" s="91" t="s">
        <v>5447</v>
      </c>
    </row>
    <row r="3522" spans="1:4" x14ac:dyDescent="0.25">
      <c r="A3522" s="92">
        <v>21470170</v>
      </c>
      <c r="B3522" s="94" t="s">
        <v>4977</v>
      </c>
      <c r="C3522" s="89" t="s">
        <v>5035</v>
      </c>
      <c r="D3522" s="91" t="s">
        <v>5446</v>
      </c>
    </row>
    <row r="3523" spans="1:4" x14ac:dyDescent="0.25">
      <c r="A3523" s="92">
        <v>21470172</v>
      </c>
      <c r="B3523" s="94" t="s">
        <v>4970</v>
      </c>
      <c r="C3523" s="89" t="s">
        <v>5022</v>
      </c>
      <c r="D3523" s="91" t="s">
        <v>5446</v>
      </c>
    </row>
    <row r="3524" spans="1:4" x14ac:dyDescent="0.25">
      <c r="A3524" s="92">
        <v>21470173</v>
      </c>
      <c r="B3524" s="95" t="s">
        <v>4993</v>
      </c>
      <c r="C3524" s="89" t="s">
        <v>5261</v>
      </c>
      <c r="D3524" s="91" t="s">
        <v>5446</v>
      </c>
    </row>
    <row r="3525" spans="1:4" x14ac:dyDescent="0.25">
      <c r="A3525" s="92">
        <v>21470174</v>
      </c>
      <c r="B3525" s="96" t="s">
        <v>4965</v>
      </c>
      <c r="C3525" s="89" t="s">
        <v>5115</v>
      </c>
      <c r="D3525" s="91" t="s">
        <v>5446</v>
      </c>
    </row>
    <row r="3526" spans="1:4" x14ac:dyDescent="0.25">
      <c r="A3526" s="92">
        <v>21470175</v>
      </c>
      <c r="B3526" s="94" t="s">
        <v>4971</v>
      </c>
      <c r="C3526" s="89" t="s">
        <v>5170</v>
      </c>
      <c r="D3526" s="91" t="s">
        <v>5446</v>
      </c>
    </row>
    <row r="3527" spans="1:4" x14ac:dyDescent="0.25">
      <c r="A3527" s="92">
        <v>21470176</v>
      </c>
      <c r="B3527" s="94" t="s">
        <v>4970</v>
      </c>
      <c r="C3527" s="89" t="s">
        <v>5190</v>
      </c>
      <c r="D3527" s="91" t="s">
        <v>5446</v>
      </c>
    </row>
    <row r="3528" spans="1:4" x14ac:dyDescent="0.25">
      <c r="A3528" s="92">
        <v>21470177</v>
      </c>
      <c r="B3528" s="94" t="s">
        <v>4977</v>
      </c>
      <c r="C3528" t="s">
        <v>4762</v>
      </c>
      <c r="D3528" s="91" t="s">
        <v>5447</v>
      </c>
    </row>
    <row r="3529" spans="1:4" x14ac:dyDescent="0.25">
      <c r="A3529" s="92">
        <v>21470178</v>
      </c>
      <c r="B3529" s="94" t="s">
        <v>4981</v>
      </c>
      <c r="C3529" s="89" t="s">
        <v>5221</v>
      </c>
      <c r="D3529" s="91" t="s">
        <v>5446</v>
      </c>
    </row>
    <row r="3530" spans="1:4" x14ac:dyDescent="0.25">
      <c r="A3530" s="92">
        <v>21470179</v>
      </c>
      <c r="B3530" s="94" t="s">
        <v>4970</v>
      </c>
      <c r="C3530" s="89" t="s">
        <v>5105</v>
      </c>
      <c r="D3530" s="91" t="s">
        <v>5446</v>
      </c>
    </row>
    <row r="3531" spans="1:4" x14ac:dyDescent="0.25">
      <c r="A3531" s="92">
        <v>21470180</v>
      </c>
      <c r="B3531" s="94" t="s">
        <v>4971</v>
      </c>
      <c r="C3531" s="89" t="s">
        <v>5138</v>
      </c>
      <c r="D3531" s="91" t="s">
        <v>5447</v>
      </c>
    </row>
    <row r="3532" spans="1:4" x14ac:dyDescent="0.25">
      <c r="A3532" s="92">
        <v>21470180</v>
      </c>
      <c r="B3532" s="94" t="s">
        <v>4971</v>
      </c>
      <c r="C3532" t="s">
        <v>4921</v>
      </c>
      <c r="D3532" s="91" t="s">
        <v>5447</v>
      </c>
    </row>
    <row r="3533" spans="1:4" x14ac:dyDescent="0.25">
      <c r="A3533" s="92">
        <v>21470181</v>
      </c>
      <c r="B3533" s="94" t="s">
        <v>4971</v>
      </c>
      <c r="C3533" s="89" t="s">
        <v>5062</v>
      </c>
      <c r="D3533" s="91" t="s">
        <v>5446</v>
      </c>
    </row>
    <row r="3534" spans="1:4" x14ac:dyDescent="0.25">
      <c r="A3534" s="92">
        <v>21470182</v>
      </c>
      <c r="B3534" s="94" t="s">
        <v>4981</v>
      </c>
      <c r="C3534" s="89" t="s">
        <v>5212</v>
      </c>
      <c r="D3534" s="91" t="s">
        <v>5446</v>
      </c>
    </row>
    <row r="3535" spans="1:4" x14ac:dyDescent="0.25">
      <c r="A3535" s="92">
        <v>21470183</v>
      </c>
      <c r="B3535" s="96" t="s">
        <v>4965</v>
      </c>
      <c r="C3535" t="s">
        <v>4723</v>
      </c>
      <c r="D3535" s="91" t="s">
        <v>5447</v>
      </c>
    </row>
    <row r="3536" spans="1:4" x14ac:dyDescent="0.25">
      <c r="A3536" s="92">
        <v>21470184</v>
      </c>
      <c r="B3536" s="94" t="s">
        <v>4977</v>
      </c>
      <c r="C3536" s="89" t="s">
        <v>4763</v>
      </c>
      <c r="D3536" s="91" t="s">
        <v>5446</v>
      </c>
    </row>
    <row r="3537" spans="1:4" x14ac:dyDescent="0.25">
      <c r="A3537" s="92">
        <v>21470185</v>
      </c>
      <c r="B3537" s="94" t="s">
        <v>4971</v>
      </c>
      <c r="C3537" s="89" t="s">
        <v>5244</v>
      </c>
      <c r="D3537" s="91" t="s">
        <v>5446</v>
      </c>
    </row>
    <row r="3538" spans="1:4" x14ac:dyDescent="0.25">
      <c r="A3538" s="92">
        <v>21470186</v>
      </c>
      <c r="B3538" s="94" t="s">
        <v>4970</v>
      </c>
      <c r="C3538" s="89" t="s">
        <v>5177</v>
      </c>
      <c r="D3538" s="91" t="s">
        <v>5446</v>
      </c>
    </row>
    <row r="3539" spans="1:4" x14ac:dyDescent="0.25">
      <c r="A3539" s="92">
        <v>21470187</v>
      </c>
      <c r="B3539" s="96" t="s">
        <v>4965</v>
      </c>
      <c r="C3539" s="89" t="s">
        <v>4732</v>
      </c>
      <c r="D3539" s="91" t="s">
        <v>5447</v>
      </c>
    </row>
    <row r="3540" spans="1:4" x14ac:dyDescent="0.25">
      <c r="A3540" s="92">
        <v>21470188</v>
      </c>
      <c r="B3540" s="94" t="s">
        <v>4970</v>
      </c>
      <c r="C3540" s="89" t="s">
        <v>5021</v>
      </c>
      <c r="D3540" s="91" t="s">
        <v>5446</v>
      </c>
    </row>
    <row r="3541" spans="1:4" x14ac:dyDescent="0.25">
      <c r="A3541" s="92">
        <v>21470188</v>
      </c>
      <c r="B3541" s="94" t="s">
        <v>4970</v>
      </c>
      <c r="C3541" t="s">
        <v>4923</v>
      </c>
      <c r="D3541" s="91" t="s">
        <v>5446</v>
      </c>
    </row>
    <row r="3542" spans="1:4" x14ac:dyDescent="0.25">
      <c r="A3542" s="92">
        <v>21470189</v>
      </c>
      <c r="B3542" s="94" t="s">
        <v>4970</v>
      </c>
      <c r="C3542" s="89" t="s">
        <v>5068</v>
      </c>
      <c r="D3542" s="91" t="s">
        <v>5446</v>
      </c>
    </row>
    <row r="3543" spans="1:4" x14ac:dyDescent="0.25">
      <c r="A3543" s="92">
        <v>21470190</v>
      </c>
      <c r="B3543" s="94" t="s">
        <v>4971</v>
      </c>
      <c r="C3543" s="89" t="s">
        <v>5200</v>
      </c>
      <c r="D3543" s="91" t="s">
        <v>5446</v>
      </c>
    </row>
    <row r="3544" spans="1:4" x14ac:dyDescent="0.25">
      <c r="A3544" s="92">
        <v>21470191</v>
      </c>
      <c r="B3544" s="96" t="s">
        <v>4965</v>
      </c>
      <c r="C3544" t="s">
        <v>4722</v>
      </c>
      <c r="D3544" s="91" t="s">
        <v>5447</v>
      </c>
    </row>
    <row r="3545" spans="1:4" x14ac:dyDescent="0.25">
      <c r="A3545" s="92">
        <v>21470192</v>
      </c>
      <c r="B3545" s="96" t="s">
        <v>4965</v>
      </c>
      <c r="C3545" s="89" t="s">
        <v>5168</v>
      </c>
      <c r="D3545" s="91" t="s">
        <v>5446</v>
      </c>
    </row>
    <row r="3546" spans="1:4" x14ac:dyDescent="0.25">
      <c r="A3546" s="92">
        <v>21470193</v>
      </c>
      <c r="B3546" s="94" t="s">
        <v>4966</v>
      </c>
      <c r="C3546" s="89" t="s">
        <v>5088</v>
      </c>
      <c r="D3546" s="91" t="s">
        <v>5446</v>
      </c>
    </row>
    <row r="3547" spans="1:4" x14ac:dyDescent="0.25">
      <c r="A3547" s="92">
        <v>21470194</v>
      </c>
      <c r="B3547" s="96" t="s">
        <v>4965</v>
      </c>
      <c r="C3547" s="89" t="s">
        <v>5154</v>
      </c>
      <c r="D3547" s="91" t="s">
        <v>5446</v>
      </c>
    </row>
    <row r="3548" spans="1:4" x14ac:dyDescent="0.25">
      <c r="A3548" s="92">
        <v>21470195</v>
      </c>
      <c r="B3548" s="94" t="s">
        <v>4977</v>
      </c>
      <c r="C3548" t="s">
        <v>4789</v>
      </c>
      <c r="D3548" s="91" t="s">
        <v>5447</v>
      </c>
    </row>
    <row r="3549" spans="1:4" x14ac:dyDescent="0.25">
      <c r="A3549" s="92">
        <v>21470196</v>
      </c>
      <c r="B3549" s="94" t="s">
        <v>4975</v>
      </c>
      <c r="C3549" s="89" t="s">
        <v>4859</v>
      </c>
      <c r="D3549" s="91" t="s">
        <v>5446</v>
      </c>
    </row>
    <row r="3550" spans="1:4" x14ac:dyDescent="0.25">
      <c r="A3550" s="92">
        <v>21470196</v>
      </c>
      <c r="B3550" s="94" t="s">
        <v>4975</v>
      </c>
      <c r="C3550" t="s">
        <v>4859</v>
      </c>
      <c r="D3550" s="91" t="s">
        <v>5446</v>
      </c>
    </row>
    <row r="3551" spans="1:4" x14ac:dyDescent="0.25">
      <c r="A3551" s="92">
        <v>21470197</v>
      </c>
      <c r="B3551" s="96" t="s">
        <v>4965</v>
      </c>
      <c r="C3551" t="s">
        <v>4698</v>
      </c>
      <c r="D3551" s="91" t="s">
        <v>5447</v>
      </c>
    </row>
    <row r="3552" spans="1:4" x14ac:dyDescent="0.25">
      <c r="A3552" s="92">
        <v>21470198</v>
      </c>
      <c r="B3552" s="95" t="s">
        <v>4993</v>
      </c>
      <c r="C3552" s="89" t="s">
        <v>5059</v>
      </c>
      <c r="D3552" s="91" t="s">
        <v>5446</v>
      </c>
    </row>
    <row r="3553" spans="1:4" x14ac:dyDescent="0.25">
      <c r="A3553" s="92">
        <v>21470200</v>
      </c>
      <c r="B3553" s="94" t="s">
        <v>4966</v>
      </c>
      <c r="C3553" s="89" t="s">
        <v>5256</v>
      </c>
      <c r="D3553" s="91" t="s">
        <v>5446</v>
      </c>
    </row>
    <row r="3554" spans="1:4" x14ac:dyDescent="0.25">
      <c r="A3554" s="92">
        <v>21470201</v>
      </c>
      <c r="B3554" s="94" t="s">
        <v>4981</v>
      </c>
      <c r="C3554" s="89" t="s">
        <v>5097</v>
      </c>
      <c r="D3554" s="91" t="s">
        <v>5447</v>
      </c>
    </row>
    <row r="3555" spans="1:4" x14ac:dyDescent="0.25">
      <c r="A3555" s="92">
        <v>21470202</v>
      </c>
      <c r="B3555" s="94" t="s">
        <v>4971</v>
      </c>
      <c r="C3555" s="89" t="s">
        <v>5007</v>
      </c>
      <c r="D3555" s="91" t="s">
        <v>5447</v>
      </c>
    </row>
    <row r="3556" spans="1:4" x14ac:dyDescent="0.25">
      <c r="A3556" s="92">
        <v>21470203</v>
      </c>
      <c r="B3556" s="94" t="s">
        <v>4971</v>
      </c>
      <c r="C3556" s="89" t="s">
        <v>4825</v>
      </c>
      <c r="D3556" s="91" t="s">
        <v>5446</v>
      </c>
    </row>
    <row r="3557" spans="1:4" x14ac:dyDescent="0.25">
      <c r="A3557" s="92">
        <v>21470204</v>
      </c>
      <c r="B3557" s="96" t="s">
        <v>4965</v>
      </c>
      <c r="C3557" s="89" t="s">
        <v>5029</v>
      </c>
      <c r="D3557" s="91" t="s">
        <v>5446</v>
      </c>
    </row>
    <row r="3558" spans="1:4" x14ac:dyDescent="0.25">
      <c r="A3558" s="92">
        <v>21470205</v>
      </c>
      <c r="B3558" s="96" t="s">
        <v>4965</v>
      </c>
      <c r="C3558" s="89" t="s">
        <v>5119</v>
      </c>
      <c r="D3558" s="91" t="s">
        <v>5446</v>
      </c>
    </row>
    <row r="3559" spans="1:4" x14ac:dyDescent="0.25">
      <c r="A3559" s="92">
        <v>21470206</v>
      </c>
      <c r="B3559" s="94" t="s">
        <v>4977</v>
      </c>
      <c r="C3559" s="89" t="s">
        <v>4832</v>
      </c>
      <c r="D3559" s="91" t="s">
        <v>5446</v>
      </c>
    </row>
    <row r="3560" spans="1:4" x14ac:dyDescent="0.25">
      <c r="A3560" s="92">
        <v>21470207</v>
      </c>
      <c r="B3560" s="96" t="s">
        <v>4965</v>
      </c>
      <c r="C3560" t="s">
        <v>4520</v>
      </c>
      <c r="D3560" s="91" t="s">
        <v>5447</v>
      </c>
    </row>
    <row r="3561" spans="1:4" x14ac:dyDescent="0.25">
      <c r="A3561" s="92">
        <v>21470208</v>
      </c>
      <c r="B3561" s="94" t="s">
        <v>4971</v>
      </c>
      <c r="C3561" s="89" t="s">
        <v>4828</v>
      </c>
      <c r="D3561" s="91" t="s">
        <v>5446</v>
      </c>
    </row>
    <row r="3562" spans="1:4" x14ac:dyDescent="0.25">
      <c r="A3562" s="92">
        <v>21470209</v>
      </c>
      <c r="B3562" s="94" t="s">
        <v>4970</v>
      </c>
      <c r="C3562" t="s">
        <v>4767</v>
      </c>
      <c r="D3562" s="91" t="s">
        <v>5447</v>
      </c>
    </row>
    <row r="3563" spans="1:4" x14ac:dyDescent="0.25">
      <c r="A3563" s="92">
        <v>21470210</v>
      </c>
      <c r="B3563" s="94" t="s">
        <v>4970</v>
      </c>
      <c r="C3563" s="89" t="s">
        <v>5284</v>
      </c>
      <c r="D3563" s="91" t="s">
        <v>5447</v>
      </c>
    </row>
    <row r="3564" spans="1:4" x14ac:dyDescent="0.25">
      <c r="A3564" s="92">
        <v>21470211</v>
      </c>
      <c r="B3564" s="94" t="s">
        <v>4975</v>
      </c>
      <c r="C3564" s="89" t="s">
        <v>4775</v>
      </c>
      <c r="D3564" s="91" t="s">
        <v>5446</v>
      </c>
    </row>
    <row r="3565" spans="1:4" x14ac:dyDescent="0.25">
      <c r="A3565" s="92">
        <v>21470212</v>
      </c>
      <c r="B3565" s="94" t="s">
        <v>4977</v>
      </c>
      <c r="C3565" s="89" t="s">
        <v>5054</v>
      </c>
      <c r="D3565" s="91" t="s">
        <v>5446</v>
      </c>
    </row>
    <row r="3566" spans="1:4" x14ac:dyDescent="0.25">
      <c r="A3566" s="92">
        <v>21470213</v>
      </c>
      <c r="B3566" s="94" t="s">
        <v>4984</v>
      </c>
      <c r="C3566" s="89" t="s">
        <v>5225</v>
      </c>
      <c r="D3566" s="91" t="s">
        <v>5446</v>
      </c>
    </row>
    <row r="3567" spans="1:4" x14ac:dyDescent="0.25">
      <c r="A3567" s="92">
        <v>21470214</v>
      </c>
      <c r="B3567" s="94" t="s">
        <v>4970</v>
      </c>
      <c r="C3567" s="89" t="s">
        <v>5013</v>
      </c>
      <c r="D3567" s="91" t="s">
        <v>5446</v>
      </c>
    </row>
    <row r="3568" spans="1:4" x14ac:dyDescent="0.25">
      <c r="A3568" s="92">
        <v>21470215</v>
      </c>
      <c r="B3568" s="96" t="s">
        <v>4965</v>
      </c>
      <c r="C3568" s="89" t="s">
        <v>5025</v>
      </c>
      <c r="D3568" s="91" t="s">
        <v>5447</v>
      </c>
    </row>
    <row r="3569" spans="1:4" x14ac:dyDescent="0.25">
      <c r="A3569" s="92">
        <v>21470216</v>
      </c>
      <c r="B3569" s="96" t="s">
        <v>4965</v>
      </c>
      <c r="C3569" s="89" t="s">
        <v>5128</v>
      </c>
      <c r="D3569" s="91" t="s">
        <v>5446</v>
      </c>
    </row>
    <row r="3570" spans="1:4" x14ac:dyDescent="0.25">
      <c r="A3570" s="92">
        <v>21470217</v>
      </c>
      <c r="B3570" s="94" t="s">
        <v>4971</v>
      </c>
      <c r="C3570" t="s">
        <v>4784</v>
      </c>
      <c r="D3570" s="91" t="s">
        <v>5447</v>
      </c>
    </row>
    <row r="3571" spans="1:4" x14ac:dyDescent="0.25">
      <c r="A3571" s="92">
        <v>21470218</v>
      </c>
      <c r="B3571" s="94" t="s">
        <v>4971</v>
      </c>
      <c r="C3571" s="89" t="s">
        <v>5236</v>
      </c>
      <c r="D3571" s="91" t="s">
        <v>5446</v>
      </c>
    </row>
    <row r="3572" spans="1:4" x14ac:dyDescent="0.25">
      <c r="A3572" s="92">
        <v>21470219</v>
      </c>
      <c r="B3572" s="94" t="s">
        <v>4981</v>
      </c>
      <c r="C3572" s="89" t="s">
        <v>4839</v>
      </c>
      <c r="D3572" s="91" t="s">
        <v>5446</v>
      </c>
    </row>
    <row r="3573" spans="1:4" x14ac:dyDescent="0.25">
      <c r="A3573" s="92">
        <v>21470220</v>
      </c>
      <c r="B3573" s="94" t="s">
        <v>4971</v>
      </c>
      <c r="C3573" t="s">
        <v>4576</v>
      </c>
      <c r="D3573" s="91" t="s">
        <v>5447</v>
      </c>
    </row>
    <row r="3574" spans="1:4" x14ac:dyDescent="0.25">
      <c r="A3574" s="92">
        <v>21470221</v>
      </c>
      <c r="B3574" s="94" t="s">
        <v>4977</v>
      </c>
      <c r="C3574" s="89" t="s">
        <v>5291</v>
      </c>
      <c r="D3574" s="91" t="s">
        <v>5446</v>
      </c>
    </row>
    <row r="3575" spans="1:4" x14ac:dyDescent="0.25">
      <c r="A3575" s="92">
        <v>21470222</v>
      </c>
      <c r="B3575" s="96" t="s">
        <v>4965</v>
      </c>
      <c r="C3575" s="89" t="s">
        <v>5148</v>
      </c>
      <c r="D3575" s="91" t="s">
        <v>5446</v>
      </c>
    </row>
    <row r="3576" spans="1:4" x14ac:dyDescent="0.25">
      <c r="A3576" s="92">
        <v>21470223</v>
      </c>
      <c r="B3576" s="94" t="s">
        <v>4970</v>
      </c>
      <c r="C3576" s="89" t="s">
        <v>4782</v>
      </c>
      <c r="D3576" s="91" t="s">
        <v>5446</v>
      </c>
    </row>
    <row r="3577" spans="1:4" x14ac:dyDescent="0.25">
      <c r="A3577" s="92">
        <v>21470224</v>
      </c>
      <c r="B3577" s="94" t="s">
        <v>4977</v>
      </c>
      <c r="C3577" s="89" t="s">
        <v>5174</v>
      </c>
      <c r="D3577" s="91" t="s">
        <v>5447</v>
      </c>
    </row>
    <row r="3578" spans="1:4" x14ac:dyDescent="0.25">
      <c r="A3578" s="92">
        <v>21470225</v>
      </c>
      <c r="B3578" s="94" t="s">
        <v>4977</v>
      </c>
      <c r="C3578" s="89" t="s">
        <v>5036</v>
      </c>
      <c r="D3578" s="91" t="s">
        <v>5447</v>
      </c>
    </row>
    <row r="3579" spans="1:4" x14ac:dyDescent="0.25">
      <c r="A3579" s="92">
        <v>21470226</v>
      </c>
      <c r="B3579" s="94" t="s">
        <v>4971</v>
      </c>
      <c r="C3579" s="89" t="s">
        <v>5078</v>
      </c>
      <c r="D3579" s="91" t="s">
        <v>5446</v>
      </c>
    </row>
    <row r="3580" spans="1:4" x14ac:dyDescent="0.25">
      <c r="A3580" s="92">
        <v>21470227</v>
      </c>
      <c r="B3580" s="96" t="s">
        <v>4965</v>
      </c>
      <c r="C3580" t="s">
        <v>4729</v>
      </c>
      <c r="D3580" s="91" t="s">
        <v>5447</v>
      </c>
    </row>
    <row r="3581" spans="1:4" x14ac:dyDescent="0.25">
      <c r="A3581" s="92">
        <v>21470228</v>
      </c>
      <c r="B3581" s="95" t="s">
        <v>4986</v>
      </c>
      <c r="C3581" s="89" t="s">
        <v>4908</v>
      </c>
      <c r="D3581" s="91" t="s">
        <v>5446</v>
      </c>
    </row>
    <row r="3582" spans="1:4" x14ac:dyDescent="0.25">
      <c r="A3582" s="92">
        <v>21470228</v>
      </c>
      <c r="B3582" s="95" t="s">
        <v>4986</v>
      </c>
      <c r="C3582" t="s">
        <v>4908</v>
      </c>
      <c r="D3582" s="91" t="s">
        <v>5446</v>
      </c>
    </row>
    <row r="3583" spans="1:4" x14ac:dyDescent="0.25">
      <c r="A3583" s="92">
        <v>21470230</v>
      </c>
      <c r="B3583" s="94" t="s">
        <v>4970</v>
      </c>
      <c r="C3583" s="89" t="s">
        <v>4924</v>
      </c>
      <c r="D3583" s="91" t="s">
        <v>5446</v>
      </c>
    </row>
    <row r="3584" spans="1:4" x14ac:dyDescent="0.25">
      <c r="A3584" s="92">
        <v>21470230</v>
      </c>
      <c r="B3584" s="94" t="s">
        <v>4970</v>
      </c>
      <c r="C3584" t="s">
        <v>4924</v>
      </c>
      <c r="D3584" s="91" t="s">
        <v>5446</v>
      </c>
    </row>
    <row r="3585" spans="1:4" x14ac:dyDescent="0.25">
      <c r="A3585" s="92">
        <v>21470231</v>
      </c>
      <c r="B3585" s="94" t="s">
        <v>4971</v>
      </c>
      <c r="C3585" s="89" t="s">
        <v>5129</v>
      </c>
      <c r="D3585" s="91" t="s">
        <v>5446</v>
      </c>
    </row>
    <row r="3586" spans="1:4" x14ac:dyDescent="0.25">
      <c r="A3586" s="92">
        <v>21470232</v>
      </c>
      <c r="B3586" s="95" t="s">
        <v>4993</v>
      </c>
      <c r="C3586" s="89" t="s">
        <v>5024</v>
      </c>
      <c r="D3586" s="91" t="s">
        <v>5447</v>
      </c>
    </row>
    <row r="3587" spans="1:4" x14ac:dyDescent="0.25">
      <c r="A3587" s="92">
        <v>21470233</v>
      </c>
      <c r="B3587" s="96" t="s">
        <v>4965</v>
      </c>
      <c r="C3587" s="89" t="s">
        <v>5069</v>
      </c>
      <c r="D3587" s="91" t="s">
        <v>5446</v>
      </c>
    </row>
    <row r="3588" spans="1:4" x14ac:dyDescent="0.25">
      <c r="A3588" s="92">
        <v>21470234</v>
      </c>
      <c r="B3588" s="94" t="s">
        <v>4970</v>
      </c>
      <c r="C3588" s="89" t="s">
        <v>5181</v>
      </c>
      <c r="D3588" s="91" t="s">
        <v>5446</v>
      </c>
    </row>
    <row r="3589" spans="1:4" x14ac:dyDescent="0.25">
      <c r="A3589" s="92">
        <v>21470236</v>
      </c>
      <c r="B3589" s="96" t="s">
        <v>4965</v>
      </c>
      <c r="C3589" s="89" t="s">
        <v>4706</v>
      </c>
      <c r="D3589" s="91" t="s">
        <v>5447</v>
      </c>
    </row>
    <row r="3590" spans="1:4" x14ac:dyDescent="0.25">
      <c r="A3590" s="92">
        <v>21470237</v>
      </c>
      <c r="B3590" s="95" t="s">
        <v>4993</v>
      </c>
      <c r="C3590" s="89" t="s">
        <v>5049</v>
      </c>
      <c r="D3590" s="91" t="s">
        <v>5446</v>
      </c>
    </row>
    <row r="3591" spans="1:4" x14ac:dyDescent="0.25">
      <c r="A3591" s="92">
        <v>21470238</v>
      </c>
      <c r="B3591" s="94" t="s">
        <v>4984</v>
      </c>
      <c r="C3591" s="89" t="s">
        <v>5127</v>
      </c>
      <c r="D3591" s="91" t="s">
        <v>5446</v>
      </c>
    </row>
    <row r="3592" spans="1:4" x14ac:dyDescent="0.25">
      <c r="A3592" s="92">
        <v>21470239</v>
      </c>
      <c r="B3592" s="96" t="s">
        <v>4965</v>
      </c>
      <c r="C3592" s="89" t="s">
        <v>5146</v>
      </c>
      <c r="D3592" s="91" t="s">
        <v>5446</v>
      </c>
    </row>
    <row r="3593" spans="1:4" x14ac:dyDescent="0.25">
      <c r="A3593" s="92">
        <v>21470240</v>
      </c>
      <c r="B3593" s="94" t="s">
        <v>4970</v>
      </c>
      <c r="C3593" s="89" t="s">
        <v>5280</v>
      </c>
      <c r="D3593" s="91" t="s">
        <v>5446</v>
      </c>
    </row>
    <row r="3594" spans="1:4" x14ac:dyDescent="0.25">
      <c r="A3594" s="92">
        <v>21470241</v>
      </c>
      <c r="B3594" s="94" t="s">
        <v>4981</v>
      </c>
      <c r="C3594" s="89" t="s">
        <v>4792</v>
      </c>
      <c r="D3594" s="91" t="s">
        <v>5446</v>
      </c>
    </row>
    <row r="3595" spans="1:4" x14ac:dyDescent="0.25">
      <c r="A3595" s="92">
        <v>21470242</v>
      </c>
      <c r="B3595" s="94" t="s">
        <v>4970</v>
      </c>
      <c r="C3595" s="89" t="s">
        <v>5299</v>
      </c>
      <c r="D3595" s="91" t="s">
        <v>5446</v>
      </c>
    </row>
    <row r="3596" spans="1:4" x14ac:dyDescent="0.25">
      <c r="A3596" s="92">
        <v>21470243</v>
      </c>
      <c r="B3596" s="96" t="s">
        <v>4965</v>
      </c>
      <c r="C3596" s="89" t="s">
        <v>4714</v>
      </c>
      <c r="D3596" s="91" t="s">
        <v>5446</v>
      </c>
    </row>
    <row r="3597" spans="1:4" x14ac:dyDescent="0.25">
      <c r="A3597" s="92">
        <v>21470244</v>
      </c>
      <c r="B3597" s="96" t="s">
        <v>4965</v>
      </c>
      <c r="C3597" s="89" t="s">
        <v>4718</v>
      </c>
      <c r="D3597" s="91" t="s">
        <v>5446</v>
      </c>
    </row>
    <row r="3598" spans="1:4" x14ac:dyDescent="0.25">
      <c r="A3598" s="92">
        <v>21470245</v>
      </c>
      <c r="B3598" s="96" t="s">
        <v>4965</v>
      </c>
      <c r="C3598" s="89" t="s">
        <v>5275</v>
      </c>
      <c r="D3598" s="91" t="s">
        <v>5446</v>
      </c>
    </row>
    <row r="3599" spans="1:4" x14ac:dyDescent="0.25">
      <c r="A3599" s="92">
        <v>21470246</v>
      </c>
      <c r="B3599" s="94" t="s">
        <v>4970</v>
      </c>
      <c r="C3599" s="89" t="s">
        <v>5149</v>
      </c>
      <c r="D3599" s="91" t="s">
        <v>5446</v>
      </c>
    </row>
    <row r="3600" spans="1:4" x14ac:dyDescent="0.25">
      <c r="A3600" s="92">
        <v>21470247</v>
      </c>
      <c r="B3600" s="94" t="s">
        <v>4971</v>
      </c>
      <c r="C3600" s="89" t="s">
        <v>5171</v>
      </c>
      <c r="D3600" s="91" t="s">
        <v>5446</v>
      </c>
    </row>
    <row r="3601" spans="1:4" x14ac:dyDescent="0.25">
      <c r="A3601" s="92">
        <v>21470248</v>
      </c>
      <c r="B3601" s="94" t="s">
        <v>4966</v>
      </c>
      <c r="C3601" s="89" t="s">
        <v>4558</v>
      </c>
      <c r="D3601" s="91" t="s">
        <v>5446</v>
      </c>
    </row>
    <row r="3602" spans="1:4" x14ac:dyDescent="0.25">
      <c r="A3602" s="92">
        <v>21470249</v>
      </c>
      <c r="B3602" s="94" t="s">
        <v>4981</v>
      </c>
      <c r="C3602" s="89" t="s">
        <v>5077</v>
      </c>
      <c r="D3602" s="91" t="s">
        <v>5446</v>
      </c>
    </row>
    <row r="3603" spans="1:4" x14ac:dyDescent="0.25">
      <c r="A3603" s="92">
        <v>21470250</v>
      </c>
      <c r="B3603" s="94" t="s">
        <v>4970</v>
      </c>
      <c r="C3603" s="89" t="s">
        <v>5277</v>
      </c>
      <c r="D3603" s="91" t="s">
        <v>5446</v>
      </c>
    </row>
    <row r="3604" spans="1:4" x14ac:dyDescent="0.25">
      <c r="A3604" s="92">
        <v>21470251</v>
      </c>
      <c r="B3604" s="94" t="s">
        <v>4984</v>
      </c>
      <c r="C3604" s="89" t="s">
        <v>5046</v>
      </c>
      <c r="D3604" s="91" t="s">
        <v>5446</v>
      </c>
    </row>
    <row r="3605" spans="1:4" x14ac:dyDescent="0.25">
      <c r="A3605" s="92">
        <v>21470252</v>
      </c>
      <c r="B3605" s="96" t="s">
        <v>4965</v>
      </c>
      <c r="C3605" s="89" t="s">
        <v>5182</v>
      </c>
      <c r="D3605" s="91" t="s">
        <v>5447</v>
      </c>
    </row>
    <row r="3606" spans="1:4" x14ac:dyDescent="0.25">
      <c r="A3606" s="92">
        <v>21470253</v>
      </c>
      <c r="B3606" s="94" t="s">
        <v>4981</v>
      </c>
      <c r="C3606" s="89" t="s">
        <v>5122</v>
      </c>
      <c r="D3606" s="91" t="s">
        <v>5446</v>
      </c>
    </row>
    <row r="3607" spans="1:4" x14ac:dyDescent="0.25">
      <c r="A3607" s="92">
        <v>21470254</v>
      </c>
      <c r="B3607" s="96" t="s">
        <v>4965</v>
      </c>
      <c r="C3607" t="s">
        <v>4738</v>
      </c>
      <c r="D3607" s="91" t="s">
        <v>5447</v>
      </c>
    </row>
    <row r="3608" spans="1:4" x14ac:dyDescent="0.25">
      <c r="A3608" s="92">
        <v>21470255</v>
      </c>
      <c r="B3608" s="96" t="s">
        <v>4965</v>
      </c>
      <c r="C3608" s="89" t="s">
        <v>4709</v>
      </c>
      <c r="D3608" s="91" t="s">
        <v>5446</v>
      </c>
    </row>
    <row r="3609" spans="1:4" x14ac:dyDescent="0.25">
      <c r="A3609" s="92">
        <v>21470256</v>
      </c>
      <c r="B3609" s="94" t="s">
        <v>4970</v>
      </c>
      <c r="C3609" s="89" t="s">
        <v>5193</v>
      </c>
      <c r="D3609" s="91" t="s">
        <v>5446</v>
      </c>
    </row>
    <row r="3610" spans="1:4" x14ac:dyDescent="0.25">
      <c r="A3610" s="92">
        <v>21470257</v>
      </c>
      <c r="B3610" s="94" t="s">
        <v>4971</v>
      </c>
      <c r="C3610" s="89" t="s">
        <v>4773</v>
      </c>
      <c r="D3610" s="91" t="s">
        <v>5446</v>
      </c>
    </row>
    <row r="3611" spans="1:4" x14ac:dyDescent="0.25">
      <c r="A3611" s="92">
        <v>21470258</v>
      </c>
      <c r="B3611" s="96" t="s">
        <v>4965</v>
      </c>
      <c r="C3611" s="89" t="s">
        <v>4726</v>
      </c>
      <c r="D3611" s="91" t="s">
        <v>5446</v>
      </c>
    </row>
    <row r="3612" spans="1:4" x14ac:dyDescent="0.25">
      <c r="A3612" s="92">
        <v>21470259</v>
      </c>
      <c r="B3612" s="94" t="s">
        <v>4977</v>
      </c>
      <c r="C3612" s="89" t="s">
        <v>5165</v>
      </c>
      <c r="D3612" s="91" t="s">
        <v>5446</v>
      </c>
    </row>
    <row r="3613" spans="1:4" x14ac:dyDescent="0.25">
      <c r="A3613" s="92">
        <v>21470260</v>
      </c>
      <c r="B3613" s="94" t="s">
        <v>4977</v>
      </c>
      <c r="C3613" s="89" t="s">
        <v>5019</v>
      </c>
      <c r="D3613" s="91" t="s">
        <v>5446</v>
      </c>
    </row>
    <row r="3614" spans="1:4" x14ac:dyDescent="0.25">
      <c r="A3614" s="92">
        <v>21470261</v>
      </c>
      <c r="B3614" s="94" t="s">
        <v>4977</v>
      </c>
      <c r="C3614" s="89" t="s">
        <v>5298</v>
      </c>
      <c r="D3614" s="91" t="s">
        <v>5446</v>
      </c>
    </row>
    <row r="3615" spans="1:4" x14ac:dyDescent="0.25">
      <c r="A3615" s="92">
        <v>21470262</v>
      </c>
      <c r="B3615" s="94" t="s">
        <v>4971</v>
      </c>
      <c r="C3615" s="89" t="s">
        <v>4821</v>
      </c>
      <c r="D3615" s="91" t="s">
        <v>5446</v>
      </c>
    </row>
    <row r="3616" spans="1:4" x14ac:dyDescent="0.25">
      <c r="A3616" s="92">
        <v>21470263</v>
      </c>
      <c r="B3616" s="94" t="s">
        <v>4981</v>
      </c>
      <c r="C3616" s="89" t="s">
        <v>5239</v>
      </c>
      <c r="D3616" s="91" t="s">
        <v>5446</v>
      </c>
    </row>
    <row r="3617" spans="1:4" x14ac:dyDescent="0.25">
      <c r="A3617" s="92">
        <v>21470264</v>
      </c>
      <c r="B3617" s="94" t="s">
        <v>4971</v>
      </c>
      <c r="C3617" s="89" t="s">
        <v>5160</v>
      </c>
      <c r="D3617" s="91" t="s">
        <v>5446</v>
      </c>
    </row>
    <row r="3618" spans="1:4" x14ac:dyDescent="0.25">
      <c r="A3618" s="92">
        <v>21470265</v>
      </c>
      <c r="B3618" s="94" t="s">
        <v>4975</v>
      </c>
      <c r="C3618" s="89" t="s">
        <v>4826</v>
      </c>
      <c r="D3618" s="91" t="s">
        <v>5446</v>
      </c>
    </row>
    <row r="3619" spans="1:4" x14ac:dyDescent="0.25">
      <c r="A3619" s="92">
        <v>21470266</v>
      </c>
      <c r="B3619" s="94" t="s">
        <v>4984</v>
      </c>
      <c r="C3619" s="89" t="s">
        <v>5253</v>
      </c>
      <c r="D3619" s="91" t="s">
        <v>5446</v>
      </c>
    </row>
    <row r="3620" spans="1:4" x14ac:dyDescent="0.25">
      <c r="A3620" s="92">
        <v>21470267</v>
      </c>
      <c r="B3620" s="94" t="s">
        <v>4975</v>
      </c>
      <c r="C3620" s="89" t="s">
        <v>4787</v>
      </c>
      <c r="D3620" s="91" t="s">
        <v>5446</v>
      </c>
    </row>
    <row r="3621" spans="1:4" x14ac:dyDescent="0.25">
      <c r="A3621" s="92">
        <v>21470268</v>
      </c>
      <c r="B3621" s="94" t="s">
        <v>4981</v>
      </c>
      <c r="C3621" s="89" t="s">
        <v>5166</v>
      </c>
      <c r="D3621" s="91" t="s">
        <v>5446</v>
      </c>
    </row>
    <row r="3622" spans="1:4" x14ac:dyDescent="0.25">
      <c r="A3622" s="92">
        <v>21470269</v>
      </c>
      <c r="B3622" s="94" t="s">
        <v>4971</v>
      </c>
      <c r="C3622" s="89" t="s">
        <v>5133</v>
      </c>
      <c r="D3622" s="91" t="s">
        <v>5446</v>
      </c>
    </row>
    <row r="3623" spans="1:4" x14ac:dyDescent="0.25">
      <c r="A3623" s="92">
        <v>21470270</v>
      </c>
      <c r="B3623" s="95" t="s">
        <v>4986</v>
      </c>
      <c r="C3623" s="89" t="s">
        <v>5061</v>
      </c>
      <c r="D3623" s="91" t="s">
        <v>5447</v>
      </c>
    </row>
    <row r="3624" spans="1:4" x14ac:dyDescent="0.25">
      <c r="A3624" s="92">
        <v>21470271</v>
      </c>
      <c r="B3624" s="94" t="s">
        <v>4971</v>
      </c>
      <c r="C3624" s="89" t="s">
        <v>4822</v>
      </c>
      <c r="D3624" s="91" t="s">
        <v>5446</v>
      </c>
    </row>
    <row r="3625" spans="1:4" x14ac:dyDescent="0.25">
      <c r="A3625" s="92">
        <v>21470272</v>
      </c>
      <c r="B3625" s="94" t="s">
        <v>4984</v>
      </c>
      <c r="C3625" s="89" t="s">
        <v>5274</v>
      </c>
      <c r="D3625" s="91" t="s">
        <v>5447</v>
      </c>
    </row>
    <row r="3626" spans="1:4" x14ac:dyDescent="0.25">
      <c r="A3626" s="92">
        <v>21470273</v>
      </c>
      <c r="B3626" s="94" t="s">
        <v>4971</v>
      </c>
      <c r="C3626" s="89" t="s">
        <v>5086</v>
      </c>
      <c r="D3626" s="91" t="s">
        <v>5446</v>
      </c>
    </row>
    <row r="3627" spans="1:4" x14ac:dyDescent="0.25">
      <c r="A3627" s="92">
        <v>21470274</v>
      </c>
      <c r="B3627" s="95" t="s">
        <v>4993</v>
      </c>
      <c r="C3627" s="89" t="s">
        <v>5270</v>
      </c>
      <c r="D3627" s="91" t="s">
        <v>5446</v>
      </c>
    </row>
    <row r="3628" spans="1:4" x14ac:dyDescent="0.25">
      <c r="A3628" s="92">
        <v>21470275</v>
      </c>
      <c r="B3628" s="95" t="s">
        <v>4986</v>
      </c>
      <c r="C3628" t="s">
        <v>4777</v>
      </c>
      <c r="D3628" s="91" t="s">
        <v>5447</v>
      </c>
    </row>
    <row r="3629" spans="1:4" x14ac:dyDescent="0.25">
      <c r="A3629" s="92">
        <v>21470276</v>
      </c>
      <c r="B3629" s="94" t="s">
        <v>4975</v>
      </c>
      <c r="C3629" s="89" t="s">
        <v>5259</v>
      </c>
      <c r="D3629" s="91" t="s">
        <v>5446</v>
      </c>
    </row>
    <row r="3630" spans="1:4" x14ac:dyDescent="0.25">
      <c r="A3630" s="92">
        <v>21470277</v>
      </c>
      <c r="B3630" s="94" t="s">
        <v>4975</v>
      </c>
      <c r="C3630" s="89" t="s">
        <v>4812</v>
      </c>
      <c r="D3630" s="91" t="s">
        <v>5446</v>
      </c>
    </row>
    <row r="3631" spans="1:4" x14ac:dyDescent="0.25">
      <c r="A3631" s="92">
        <v>21470278</v>
      </c>
      <c r="B3631" s="95" t="s">
        <v>4986</v>
      </c>
      <c r="C3631" s="89" t="s">
        <v>4801</v>
      </c>
      <c r="D3631" s="91" t="s">
        <v>5446</v>
      </c>
    </row>
    <row r="3632" spans="1:4" x14ac:dyDescent="0.25">
      <c r="A3632" s="92">
        <v>21470279</v>
      </c>
      <c r="B3632" s="95" t="s">
        <v>4993</v>
      </c>
      <c r="C3632" s="89" t="s">
        <v>5292</v>
      </c>
      <c r="D3632" s="91" t="s">
        <v>5446</v>
      </c>
    </row>
    <row r="3633" spans="1:4" x14ac:dyDescent="0.25">
      <c r="A3633" s="92">
        <v>21470280</v>
      </c>
      <c r="B3633" s="95" t="s">
        <v>4986</v>
      </c>
      <c r="C3633" s="89" t="s">
        <v>4906</v>
      </c>
      <c r="D3633" s="91" t="s">
        <v>5446</v>
      </c>
    </row>
    <row r="3634" spans="1:4" x14ac:dyDescent="0.25">
      <c r="A3634" s="92">
        <v>21470280</v>
      </c>
      <c r="B3634" s="95" t="s">
        <v>4986</v>
      </c>
      <c r="C3634" t="s">
        <v>4906</v>
      </c>
      <c r="D3634" s="91" t="s">
        <v>5446</v>
      </c>
    </row>
    <row r="3635" spans="1:4" x14ac:dyDescent="0.25">
      <c r="A3635" s="92">
        <v>21470281</v>
      </c>
      <c r="B3635" s="95" t="s">
        <v>4986</v>
      </c>
      <c r="C3635" s="89" t="s">
        <v>5278</v>
      </c>
      <c r="D3635" s="91" t="s">
        <v>5446</v>
      </c>
    </row>
    <row r="3636" spans="1:4" x14ac:dyDescent="0.25">
      <c r="A3636" s="92">
        <v>21470282</v>
      </c>
      <c r="B3636" s="94" t="s">
        <v>4975</v>
      </c>
      <c r="C3636" s="89" t="s">
        <v>4786</v>
      </c>
      <c r="D3636" s="91" t="s">
        <v>5446</v>
      </c>
    </row>
    <row r="3637" spans="1:4" x14ac:dyDescent="0.25">
      <c r="A3637" s="92">
        <v>21470283</v>
      </c>
      <c r="B3637" s="95" t="s">
        <v>4993</v>
      </c>
      <c r="C3637" s="89" t="s">
        <v>4768</v>
      </c>
      <c r="D3637" s="91" t="s">
        <v>5446</v>
      </c>
    </row>
    <row r="3638" spans="1:4" x14ac:dyDescent="0.25">
      <c r="A3638" s="92">
        <v>21470284</v>
      </c>
      <c r="B3638" s="95" t="s">
        <v>4986</v>
      </c>
      <c r="C3638" t="s">
        <v>4840</v>
      </c>
      <c r="D3638" s="91" t="s">
        <v>5447</v>
      </c>
    </row>
    <row r="3639" spans="1:4" x14ac:dyDescent="0.25">
      <c r="A3639" s="92">
        <v>21470285</v>
      </c>
      <c r="B3639" s="94" t="s">
        <v>4984</v>
      </c>
      <c r="C3639" s="89" t="s">
        <v>5028</v>
      </c>
      <c r="D3639" s="91" t="s">
        <v>5446</v>
      </c>
    </row>
    <row r="3640" spans="1:4" x14ac:dyDescent="0.25">
      <c r="A3640" s="92">
        <v>21470286</v>
      </c>
      <c r="B3640" s="95" t="s">
        <v>4986</v>
      </c>
      <c r="C3640" s="89" t="s">
        <v>4887</v>
      </c>
      <c r="D3640" s="91" t="s">
        <v>5446</v>
      </c>
    </row>
    <row r="3641" spans="1:4" x14ac:dyDescent="0.25">
      <c r="A3641" s="92">
        <v>21470286</v>
      </c>
      <c r="B3641" s="95" t="s">
        <v>4986</v>
      </c>
      <c r="C3641" t="s">
        <v>4887</v>
      </c>
      <c r="D3641" s="91" t="s">
        <v>5446</v>
      </c>
    </row>
    <row r="3642" spans="1:4" x14ac:dyDescent="0.25">
      <c r="A3642" s="92">
        <v>21470287</v>
      </c>
      <c r="B3642" s="94" t="s">
        <v>4971</v>
      </c>
      <c r="C3642" s="89" t="s">
        <v>5104</v>
      </c>
      <c r="D3642" s="91" t="s">
        <v>5446</v>
      </c>
    </row>
    <row r="3643" spans="1:4" x14ac:dyDescent="0.25">
      <c r="A3643" s="92">
        <v>21470288</v>
      </c>
      <c r="B3643" s="94" t="s">
        <v>4971</v>
      </c>
      <c r="C3643" s="89" t="s">
        <v>5140</v>
      </c>
      <c r="D3643" s="91" t="s">
        <v>5446</v>
      </c>
    </row>
    <row r="3644" spans="1:4" x14ac:dyDescent="0.25">
      <c r="A3644" s="92">
        <v>21470289</v>
      </c>
      <c r="B3644" s="94" t="s">
        <v>4971</v>
      </c>
      <c r="C3644" s="89" t="s">
        <v>4760</v>
      </c>
      <c r="D3644" s="91" t="s">
        <v>5446</v>
      </c>
    </row>
    <row r="3645" spans="1:4" x14ac:dyDescent="0.25">
      <c r="A3645" s="92">
        <v>21470290</v>
      </c>
      <c r="B3645" s="95" t="s">
        <v>4986</v>
      </c>
      <c r="C3645" s="89" t="s">
        <v>4884</v>
      </c>
      <c r="D3645" s="91" t="s">
        <v>5446</v>
      </c>
    </row>
    <row r="3646" spans="1:4" x14ac:dyDescent="0.25">
      <c r="A3646" s="92">
        <v>21470291</v>
      </c>
      <c r="B3646" s="94" t="s">
        <v>4971</v>
      </c>
      <c r="C3646" s="89" t="s">
        <v>5265</v>
      </c>
      <c r="D3646" s="91" t="s">
        <v>5447</v>
      </c>
    </row>
    <row r="3647" spans="1:4" x14ac:dyDescent="0.25">
      <c r="A3647" s="92">
        <v>21470292</v>
      </c>
      <c r="B3647" s="94" t="s">
        <v>4981</v>
      </c>
      <c r="C3647" s="89" t="s">
        <v>5226</v>
      </c>
      <c r="D3647" s="91" t="s">
        <v>5446</v>
      </c>
    </row>
    <row r="3648" spans="1:4" x14ac:dyDescent="0.25">
      <c r="A3648" s="92">
        <v>21470295</v>
      </c>
      <c r="B3648" s="94" t="s">
        <v>4971</v>
      </c>
      <c r="C3648" s="89" t="s">
        <v>4761</v>
      </c>
      <c r="D3648" s="91" t="s">
        <v>5446</v>
      </c>
    </row>
    <row r="3649" spans="1:4" x14ac:dyDescent="0.25">
      <c r="A3649" s="92">
        <v>21470296</v>
      </c>
      <c r="B3649" s="96" t="s">
        <v>4965</v>
      </c>
      <c r="C3649" s="89" t="s">
        <v>4716</v>
      </c>
      <c r="D3649" s="91" t="s">
        <v>5446</v>
      </c>
    </row>
    <row r="3650" spans="1:4" x14ac:dyDescent="0.25">
      <c r="A3650" s="92">
        <v>21470297</v>
      </c>
      <c r="B3650" s="94" t="s">
        <v>4984</v>
      </c>
      <c r="C3650" t="s">
        <v>4793</v>
      </c>
      <c r="D3650" s="91" t="s">
        <v>5447</v>
      </c>
    </row>
    <row r="3651" spans="1:4" x14ac:dyDescent="0.25">
      <c r="A3651" s="92">
        <v>21470298</v>
      </c>
      <c r="B3651" s="94" t="s">
        <v>4977</v>
      </c>
      <c r="C3651" s="89" t="s">
        <v>5055</v>
      </c>
      <c r="D3651" s="91" t="s">
        <v>5446</v>
      </c>
    </row>
    <row r="3652" spans="1:4" x14ac:dyDescent="0.25">
      <c r="A3652" s="92">
        <v>21470299</v>
      </c>
      <c r="B3652" s="94" t="s">
        <v>4975</v>
      </c>
      <c r="C3652" t="s">
        <v>2980</v>
      </c>
      <c r="D3652" s="91" t="s">
        <v>5447</v>
      </c>
    </row>
    <row r="3653" spans="1:4" x14ac:dyDescent="0.25">
      <c r="A3653" s="92">
        <v>21470300</v>
      </c>
      <c r="B3653" s="95" t="s">
        <v>4993</v>
      </c>
      <c r="C3653" s="89" t="s">
        <v>5276</v>
      </c>
      <c r="D3653" s="91" t="s">
        <v>5446</v>
      </c>
    </row>
    <row r="3654" spans="1:4" x14ac:dyDescent="0.25">
      <c r="A3654" s="92">
        <v>21470302</v>
      </c>
      <c r="B3654" s="94" t="s">
        <v>4971</v>
      </c>
      <c r="C3654" s="89" t="s">
        <v>5141</v>
      </c>
      <c r="D3654" s="91" t="s">
        <v>5446</v>
      </c>
    </row>
    <row r="3655" spans="1:4" x14ac:dyDescent="0.25">
      <c r="A3655" s="92">
        <v>21470303</v>
      </c>
      <c r="B3655" s="94" t="s">
        <v>4981</v>
      </c>
      <c r="C3655" s="89" t="s">
        <v>5251</v>
      </c>
      <c r="D3655" s="91" t="s">
        <v>5446</v>
      </c>
    </row>
    <row r="3656" spans="1:4" x14ac:dyDescent="0.25">
      <c r="A3656" s="92">
        <v>21470304</v>
      </c>
      <c r="B3656" s="94" t="s">
        <v>4981</v>
      </c>
      <c r="C3656" s="89" t="s">
        <v>5293</v>
      </c>
      <c r="D3656" s="91" t="s">
        <v>5446</v>
      </c>
    </row>
    <row r="3657" spans="1:4" x14ac:dyDescent="0.25">
      <c r="A3657" s="92">
        <v>21470305</v>
      </c>
      <c r="B3657" s="96" t="s">
        <v>4965</v>
      </c>
      <c r="C3657" s="89" t="s">
        <v>4704</v>
      </c>
      <c r="D3657" s="91" t="s">
        <v>5446</v>
      </c>
    </row>
    <row r="3658" spans="1:4" x14ac:dyDescent="0.25">
      <c r="A3658" s="92">
        <v>21470306</v>
      </c>
      <c r="B3658" s="94" t="s">
        <v>4975</v>
      </c>
      <c r="C3658" s="89" t="s">
        <v>5199</v>
      </c>
      <c r="D3658" s="91" t="s">
        <v>5446</v>
      </c>
    </row>
    <row r="3659" spans="1:4" x14ac:dyDescent="0.25">
      <c r="A3659" s="92">
        <v>21470307</v>
      </c>
      <c r="B3659" s="94" t="s">
        <v>4971</v>
      </c>
      <c r="C3659" s="89" t="s">
        <v>5156</v>
      </c>
      <c r="D3659" s="91" t="s">
        <v>5446</v>
      </c>
    </row>
    <row r="3660" spans="1:4" x14ac:dyDescent="0.25">
      <c r="A3660" s="92">
        <v>21470309</v>
      </c>
      <c r="B3660" s="94" t="s">
        <v>4971</v>
      </c>
      <c r="C3660" s="89" t="s">
        <v>4823</v>
      </c>
      <c r="D3660" s="91" t="s">
        <v>5446</v>
      </c>
    </row>
    <row r="3661" spans="1:4" x14ac:dyDescent="0.25">
      <c r="A3661" s="92">
        <v>21470310</v>
      </c>
      <c r="B3661" s="94" t="s">
        <v>4971</v>
      </c>
      <c r="C3661" s="89" t="s">
        <v>4798</v>
      </c>
      <c r="D3661" s="91" t="s">
        <v>5446</v>
      </c>
    </row>
    <row r="3662" spans="1:4" x14ac:dyDescent="0.25">
      <c r="A3662" s="92">
        <v>21470311</v>
      </c>
      <c r="B3662" s="95" t="s">
        <v>4993</v>
      </c>
      <c r="C3662" s="89" t="s">
        <v>5296</v>
      </c>
      <c r="D3662" s="91" t="s">
        <v>5446</v>
      </c>
    </row>
    <row r="3663" spans="1:4" x14ac:dyDescent="0.25">
      <c r="A3663" s="92">
        <v>21470312</v>
      </c>
      <c r="B3663" s="94" t="s">
        <v>4975</v>
      </c>
      <c r="C3663" s="89" t="s">
        <v>4858</v>
      </c>
      <c r="D3663" s="91" t="s">
        <v>5446</v>
      </c>
    </row>
    <row r="3664" spans="1:4" x14ac:dyDescent="0.25">
      <c r="A3664" s="92">
        <v>21470312</v>
      </c>
      <c r="B3664" s="94" t="s">
        <v>4975</v>
      </c>
      <c r="C3664" t="s">
        <v>4858</v>
      </c>
      <c r="D3664" s="91" t="s">
        <v>5446</v>
      </c>
    </row>
    <row r="3665" spans="1:4" x14ac:dyDescent="0.25">
      <c r="A3665" s="92">
        <v>21470313</v>
      </c>
      <c r="B3665" s="94" t="s">
        <v>4970</v>
      </c>
      <c r="C3665" s="89" t="s">
        <v>4814</v>
      </c>
      <c r="D3665" s="91" t="s">
        <v>5446</v>
      </c>
    </row>
    <row r="3666" spans="1:4" x14ac:dyDescent="0.25">
      <c r="A3666" s="92">
        <v>21470315</v>
      </c>
      <c r="B3666" s="94" t="s">
        <v>4981</v>
      </c>
      <c r="C3666" s="89" t="s">
        <v>5070</v>
      </c>
      <c r="D3666" s="91" t="s">
        <v>5446</v>
      </c>
    </row>
    <row r="3667" spans="1:4" x14ac:dyDescent="0.25">
      <c r="A3667" s="92">
        <v>21470316</v>
      </c>
      <c r="B3667" s="95" t="s">
        <v>4993</v>
      </c>
      <c r="C3667" s="89" t="s">
        <v>5058</v>
      </c>
      <c r="D3667" s="91" t="s">
        <v>5446</v>
      </c>
    </row>
    <row r="3668" spans="1:4" x14ac:dyDescent="0.25">
      <c r="A3668" s="92">
        <v>21470317</v>
      </c>
      <c r="B3668" s="94" t="s">
        <v>4971</v>
      </c>
      <c r="C3668" s="89" t="s">
        <v>4783</v>
      </c>
      <c r="D3668" s="91" t="s">
        <v>5446</v>
      </c>
    </row>
    <row r="3669" spans="1:4" x14ac:dyDescent="0.25">
      <c r="A3669" s="92">
        <v>21470318</v>
      </c>
      <c r="B3669" s="94" t="s">
        <v>4981</v>
      </c>
      <c r="C3669" s="89" t="s">
        <v>5219</v>
      </c>
      <c r="D3669" s="91" t="s">
        <v>5446</v>
      </c>
    </row>
    <row r="3670" spans="1:4" x14ac:dyDescent="0.25">
      <c r="A3670" s="92">
        <v>21470319</v>
      </c>
      <c r="B3670" s="94" t="s">
        <v>4971</v>
      </c>
      <c r="C3670" s="89" t="s">
        <v>5187</v>
      </c>
      <c r="D3670" s="91" t="s">
        <v>5446</v>
      </c>
    </row>
    <row r="3671" spans="1:4" x14ac:dyDescent="0.25">
      <c r="A3671" s="92">
        <v>21470320</v>
      </c>
      <c r="B3671" s="94" t="s">
        <v>4981</v>
      </c>
      <c r="C3671" s="89" t="s">
        <v>5254</v>
      </c>
      <c r="D3671" s="91" t="s">
        <v>5446</v>
      </c>
    </row>
    <row r="3672" spans="1:4" x14ac:dyDescent="0.25">
      <c r="A3672" s="92">
        <v>21470321</v>
      </c>
      <c r="B3672" s="94" t="s">
        <v>4975</v>
      </c>
      <c r="C3672" s="89" t="s">
        <v>4851</v>
      </c>
      <c r="D3672" s="91" t="s">
        <v>5446</v>
      </c>
    </row>
    <row r="3673" spans="1:4" x14ac:dyDescent="0.25">
      <c r="A3673" s="92">
        <v>21470322</v>
      </c>
      <c r="B3673" s="94" t="s">
        <v>4984</v>
      </c>
      <c r="C3673" s="89" t="s">
        <v>5079</v>
      </c>
      <c r="D3673" s="91" t="s">
        <v>5446</v>
      </c>
    </row>
    <row r="3674" spans="1:4" x14ac:dyDescent="0.25">
      <c r="A3674" s="92">
        <v>21470323</v>
      </c>
      <c r="B3674" s="96" t="s">
        <v>4965</v>
      </c>
      <c r="C3674" s="89" t="s">
        <v>4740</v>
      </c>
      <c r="D3674" s="91" t="s">
        <v>5446</v>
      </c>
    </row>
    <row r="3675" spans="1:4" x14ac:dyDescent="0.25">
      <c r="A3675" s="92">
        <v>21470324</v>
      </c>
      <c r="B3675" s="94" t="s">
        <v>4975</v>
      </c>
      <c r="C3675" s="89" t="s">
        <v>5290</v>
      </c>
      <c r="D3675" s="91" t="s">
        <v>5446</v>
      </c>
    </row>
    <row r="3676" spans="1:4" x14ac:dyDescent="0.25">
      <c r="A3676" s="92">
        <v>21470325</v>
      </c>
      <c r="B3676" s="95" t="s">
        <v>4986</v>
      </c>
      <c r="C3676" s="89" t="s">
        <v>4909</v>
      </c>
      <c r="D3676" s="91" t="s">
        <v>5446</v>
      </c>
    </row>
    <row r="3677" spans="1:4" x14ac:dyDescent="0.25">
      <c r="A3677" s="92">
        <v>21470325</v>
      </c>
      <c r="B3677" s="95" t="s">
        <v>4986</v>
      </c>
      <c r="C3677" t="s">
        <v>4909</v>
      </c>
      <c r="D3677" s="91" t="s">
        <v>5446</v>
      </c>
    </row>
    <row r="3678" spans="1:4" x14ac:dyDescent="0.25">
      <c r="A3678" s="92">
        <v>21470326</v>
      </c>
      <c r="B3678" s="94" t="s">
        <v>4970</v>
      </c>
      <c r="C3678" s="89" t="s">
        <v>5052</v>
      </c>
      <c r="D3678" s="91" t="s">
        <v>5446</v>
      </c>
    </row>
    <row r="3679" spans="1:4" x14ac:dyDescent="0.25">
      <c r="A3679" s="92">
        <v>21470327</v>
      </c>
      <c r="B3679" s="94" t="s">
        <v>4971</v>
      </c>
      <c r="C3679" t="s">
        <v>4815</v>
      </c>
      <c r="D3679" s="91" t="s">
        <v>5447</v>
      </c>
    </row>
    <row r="3680" spans="1:4" x14ac:dyDescent="0.25">
      <c r="A3680" s="92">
        <v>21470328</v>
      </c>
      <c r="B3680" s="94" t="s">
        <v>4971</v>
      </c>
      <c r="C3680" s="89" t="s">
        <v>5192</v>
      </c>
      <c r="D3680" s="91" t="s">
        <v>5447</v>
      </c>
    </row>
    <row r="3681" spans="1:4" x14ac:dyDescent="0.25">
      <c r="A3681" s="92">
        <v>21470329</v>
      </c>
      <c r="B3681" s="94" t="s">
        <v>4971</v>
      </c>
      <c r="C3681" s="89" t="s">
        <v>5074</v>
      </c>
      <c r="D3681" s="91" t="s">
        <v>5446</v>
      </c>
    </row>
    <row r="3682" spans="1:4" x14ac:dyDescent="0.25">
      <c r="A3682" s="92">
        <v>21470330</v>
      </c>
      <c r="B3682" s="94" t="s">
        <v>4981</v>
      </c>
      <c r="C3682" s="89" t="s">
        <v>5103</v>
      </c>
      <c r="D3682" s="91" t="s">
        <v>5446</v>
      </c>
    </row>
    <row r="3683" spans="1:4" x14ac:dyDescent="0.25">
      <c r="A3683" s="92">
        <v>21470331</v>
      </c>
      <c r="B3683" s="94" t="s">
        <v>4977</v>
      </c>
      <c r="C3683" s="89" t="s">
        <v>4799</v>
      </c>
      <c r="D3683" s="91" t="s">
        <v>5446</v>
      </c>
    </row>
    <row r="3684" spans="1:4" x14ac:dyDescent="0.25">
      <c r="A3684" s="92">
        <v>21470332</v>
      </c>
      <c r="B3684" s="94" t="s">
        <v>4971</v>
      </c>
      <c r="C3684" s="89" t="s">
        <v>4831</v>
      </c>
      <c r="D3684" s="91" t="s">
        <v>5446</v>
      </c>
    </row>
    <row r="3685" spans="1:4" x14ac:dyDescent="0.25">
      <c r="A3685" s="92">
        <v>21470333</v>
      </c>
      <c r="B3685" s="95" t="s">
        <v>4986</v>
      </c>
      <c r="C3685" s="89" t="s">
        <v>4905</v>
      </c>
      <c r="D3685" s="91" t="s">
        <v>5446</v>
      </c>
    </row>
    <row r="3686" spans="1:4" x14ac:dyDescent="0.25">
      <c r="A3686" s="92">
        <v>21470333</v>
      </c>
      <c r="B3686" s="95" t="s">
        <v>4986</v>
      </c>
      <c r="C3686" t="s">
        <v>4905</v>
      </c>
      <c r="D3686" s="91" t="s">
        <v>5446</v>
      </c>
    </row>
    <row r="3687" spans="1:4" x14ac:dyDescent="0.25">
      <c r="A3687" s="92">
        <v>21470334</v>
      </c>
      <c r="B3687" s="94" t="s">
        <v>4971</v>
      </c>
      <c r="C3687" s="89" t="s">
        <v>4785</v>
      </c>
      <c r="D3687" s="91" t="s">
        <v>5446</v>
      </c>
    </row>
    <row r="3688" spans="1:4" x14ac:dyDescent="0.25">
      <c r="A3688" s="92">
        <v>21470336</v>
      </c>
      <c r="B3688" s="94" t="s">
        <v>4981</v>
      </c>
      <c r="C3688" s="89" t="s">
        <v>5023</v>
      </c>
      <c r="D3688" s="91" t="s">
        <v>5446</v>
      </c>
    </row>
    <row r="3689" spans="1:4" x14ac:dyDescent="0.25">
      <c r="A3689" s="92">
        <v>21470337</v>
      </c>
      <c r="B3689" s="94" t="s">
        <v>4977</v>
      </c>
      <c r="C3689" s="89" t="s">
        <v>5101</v>
      </c>
      <c r="D3689" s="91" t="s">
        <v>5446</v>
      </c>
    </row>
    <row r="3690" spans="1:4" x14ac:dyDescent="0.25">
      <c r="A3690" s="92">
        <v>21470338</v>
      </c>
      <c r="B3690" s="94" t="s">
        <v>4966</v>
      </c>
      <c r="C3690" s="89" t="s">
        <v>4819</v>
      </c>
      <c r="D3690" s="91" t="s">
        <v>5446</v>
      </c>
    </row>
    <row r="3691" spans="1:4" x14ac:dyDescent="0.25">
      <c r="A3691" s="92">
        <v>21470339</v>
      </c>
      <c r="B3691" s="96" t="s">
        <v>4965</v>
      </c>
      <c r="C3691" t="s">
        <v>4690</v>
      </c>
      <c r="D3691" s="91" t="s">
        <v>5447</v>
      </c>
    </row>
    <row r="3692" spans="1:4" x14ac:dyDescent="0.25">
      <c r="A3692" s="92">
        <v>21470340</v>
      </c>
      <c r="B3692" s="95" t="s">
        <v>4993</v>
      </c>
      <c r="C3692" s="89" t="s">
        <v>5126</v>
      </c>
      <c r="D3692" s="91" t="s">
        <v>5446</v>
      </c>
    </row>
    <row r="3693" spans="1:4" x14ac:dyDescent="0.25">
      <c r="A3693" s="92">
        <v>21470341</v>
      </c>
      <c r="B3693" s="94" t="s">
        <v>4970</v>
      </c>
      <c r="C3693" t="s">
        <v>4756</v>
      </c>
      <c r="D3693" s="91" t="s">
        <v>5447</v>
      </c>
    </row>
    <row r="3694" spans="1:4" x14ac:dyDescent="0.25">
      <c r="A3694" s="92">
        <v>21470342</v>
      </c>
      <c r="B3694" s="94" t="s">
        <v>4977</v>
      </c>
      <c r="C3694" s="89" t="s">
        <v>5176</v>
      </c>
      <c r="D3694" s="91" t="s">
        <v>5446</v>
      </c>
    </row>
    <row r="3695" spans="1:4" x14ac:dyDescent="0.25">
      <c r="A3695" s="92">
        <v>21470343</v>
      </c>
      <c r="B3695" s="94" t="s">
        <v>4971</v>
      </c>
      <c r="C3695" t="s">
        <v>4764</v>
      </c>
      <c r="D3695" s="91" t="s">
        <v>5447</v>
      </c>
    </row>
    <row r="3696" spans="1:4" x14ac:dyDescent="0.25">
      <c r="A3696" s="92">
        <v>21470345</v>
      </c>
      <c r="B3696" s="95" t="s">
        <v>4993</v>
      </c>
      <c r="C3696" s="89" t="s">
        <v>5066</v>
      </c>
      <c r="D3696" s="91" t="s">
        <v>5446</v>
      </c>
    </row>
    <row r="3697" spans="1:4" x14ac:dyDescent="0.25">
      <c r="A3697" s="92">
        <v>21470346</v>
      </c>
      <c r="B3697" s="94" t="s">
        <v>4971</v>
      </c>
      <c r="C3697" s="89" t="s">
        <v>5183</v>
      </c>
      <c r="D3697" s="91" t="s">
        <v>5446</v>
      </c>
    </row>
    <row r="3698" spans="1:4" x14ac:dyDescent="0.25">
      <c r="A3698" s="92">
        <v>21470347</v>
      </c>
      <c r="B3698" s="94" t="s">
        <v>4975</v>
      </c>
      <c r="C3698" s="89" t="s">
        <v>4854</v>
      </c>
      <c r="D3698" s="91" t="s">
        <v>5447</v>
      </c>
    </row>
    <row r="3699" spans="1:4" x14ac:dyDescent="0.25">
      <c r="A3699" s="92">
        <v>21470347</v>
      </c>
      <c r="B3699" s="94" t="s">
        <v>4975</v>
      </c>
      <c r="C3699" t="s">
        <v>4854</v>
      </c>
      <c r="D3699" s="91" t="s">
        <v>5447</v>
      </c>
    </row>
    <row r="3700" spans="1:4" x14ac:dyDescent="0.25">
      <c r="A3700" s="92">
        <v>21470348</v>
      </c>
      <c r="B3700" s="94" t="s">
        <v>4971</v>
      </c>
      <c r="C3700" s="89" t="s">
        <v>4759</v>
      </c>
      <c r="D3700" s="91" t="s">
        <v>5446</v>
      </c>
    </row>
    <row r="3701" spans="1:4" x14ac:dyDescent="0.25">
      <c r="A3701" s="92">
        <v>21470349</v>
      </c>
      <c r="B3701" s="95" t="s">
        <v>4986</v>
      </c>
      <c r="C3701" s="89" t="s">
        <v>4907</v>
      </c>
      <c r="D3701" s="91" t="s">
        <v>5446</v>
      </c>
    </row>
    <row r="3702" spans="1:4" x14ac:dyDescent="0.25">
      <c r="A3702" s="92">
        <v>21470349</v>
      </c>
      <c r="B3702" s="95" t="s">
        <v>4986</v>
      </c>
      <c r="C3702" t="s">
        <v>4907</v>
      </c>
      <c r="D3702" s="91" t="s">
        <v>5446</v>
      </c>
    </row>
    <row r="3703" spans="1:4" x14ac:dyDescent="0.25">
      <c r="A3703" s="92">
        <v>21470350</v>
      </c>
      <c r="B3703" s="94" t="s">
        <v>4971</v>
      </c>
      <c r="C3703" s="89" t="s">
        <v>4824</v>
      </c>
      <c r="D3703" s="91" t="s">
        <v>5446</v>
      </c>
    </row>
    <row r="3704" spans="1:4" x14ac:dyDescent="0.25">
      <c r="A3704" s="92">
        <v>21470351</v>
      </c>
      <c r="B3704" s="94" t="s">
        <v>4981</v>
      </c>
      <c r="C3704" s="89" t="s">
        <v>5051</v>
      </c>
      <c r="D3704" s="91" t="s">
        <v>5447</v>
      </c>
    </row>
    <row r="3705" spans="1:4" x14ac:dyDescent="0.25">
      <c r="A3705" s="92">
        <v>21470352</v>
      </c>
      <c r="B3705" s="96" t="s">
        <v>4965</v>
      </c>
      <c r="C3705" s="89" t="s">
        <v>5012</v>
      </c>
      <c r="D3705" s="91" t="s">
        <v>5446</v>
      </c>
    </row>
    <row r="3706" spans="1:4" x14ac:dyDescent="0.25">
      <c r="A3706" s="92">
        <v>21470353</v>
      </c>
      <c r="B3706" s="96" t="s">
        <v>4965</v>
      </c>
      <c r="C3706" s="89" t="s">
        <v>4715</v>
      </c>
      <c r="D3706" s="91" t="s">
        <v>5446</v>
      </c>
    </row>
    <row r="3707" spans="1:4" x14ac:dyDescent="0.25">
      <c r="A3707" s="92">
        <v>21470354</v>
      </c>
      <c r="B3707" s="96" t="s">
        <v>4965</v>
      </c>
      <c r="C3707" t="s">
        <v>4735</v>
      </c>
      <c r="D3707" s="91" t="s">
        <v>5447</v>
      </c>
    </row>
    <row r="3708" spans="1:4" x14ac:dyDescent="0.25">
      <c r="A3708" s="92">
        <v>21470355</v>
      </c>
      <c r="B3708" s="96" t="s">
        <v>4965</v>
      </c>
      <c r="C3708" t="s">
        <v>4717</v>
      </c>
      <c r="D3708" s="91" t="s">
        <v>5447</v>
      </c>
    </row>
    <row r="3709" spans="1:4" x14ac:dyDescent="0.25">
      <c r="A3709" s="92">
        <v>21470356</v>
      </c>
      <c r="B3709" s="96" t="s">
        <v>4965</v>
      </c>
      <c r="C3709" s="89" t="s">
        <v>4737</v>
      </c>
      <c r="D3709" s="91" t="s">
        <v>5447</v>
      </c>
    </row>
    <row r="3710" spans="1:4" x14ac:dyDescent="0.25">
      <c r="A3710" s="92">
        <v>21470357</v>
      </c>
      <c r="B3710" s="94" t="s">
        <v>4984</v>
      </c>
      <c r="C3710" s="89" t="s">
        <v>5188</v>
      </c>
      <c r="D3710" s="91" t="s">
        <v>5446</v>
      </c>
    </row>
    <row r="3711" spans="1:4" x14ac:dyDescent="0.25">
      <c r="A3711" s="92">
        <v>21470358</v>
      </c>
      <c r="B3711" s="94" t="s">
        <v>4984</v>
      </c>
      <c r="C3711" t="s">
        <v>4873</v>
      </c>
      <c r="D3711" s="91" t="s">
        <v>5447</v>
      </c>
    </row>
    <row r="3712" spans="1:4" x14ac:dyDescent="0.25">
      <c r="A3712" s="92">
        <v>21470359</v>
      </c>
      <c r="B3712" s="94" t="s">
        <v>4971</v>
      </c>
      <c r="C3712" s="89" t="s">
        <v>5248</v>
      </c>
      <c r="D3712" s="91" t="s">
        <v>5446</v>
      </c>
    </row>
    <row r="3713" spans="1:4" x14ac:dyDescent="0.25">
      <c r="A3713" s="92">
        <v>21470361</v>
      </c>
      <c r="B3713" s="94" t="s">
        <v>4975</v>
      </c>
      <c r="C3713" s="89" t="s">
        <v>4816</v>
      </c>
      <c r="D3713" s="91" t="s">
        <v>5446</v>
      </c>
    </row>
    <row r="3714" spans="1:4" x14ac:dyDescent="0.25">
      <c r="A3714" s="92">
        <v>21470362</v>
      </c>
      <c r="B3714" s="94" t="s">
        <v>4984</v>
      </c>
      <c r="C3714" s="89" t="s">
        <v>5268</v>
      </c>
      <c r="D3714" s="91" t="s">
        <v>5447</v>
      </c>
    </row>
    <row r="3715" spans="1:4" x14ac:dyDescent="0.25">
      <c r="A3715" s="92">
        <v>21470363</v>
      </c>
      <c r="B3715" s="94" t="s">
        <v>4971</v>
      </c>
      <c r="C3715" s="89" t="s">
        <v>5286</v>
      </c>
      <c r="D3715" s="91" t="s">
        <v>5446</v>
      </c>
    </row>
    <row r="3716" spans="1:4" x14ac:dyDescent="0.25">
      <c r="A3716" s="92">
        <v>21470365</v>
      </c>
      <c r="B3716" s="94" t="s">
        <v>4971</v>
      </c>
      <c r="C3716" s="89" t="s">
        <v>5220</v>
      </c>
      <c r="D3716" s="91" t="s">
        <v>5447</v>
      </c>
    </row>
    <row r="3717" spans="1:4" x14ac:dyDescent="0.25">
      <c r="A3717" s="92">
        <v>21470367</v>
      </c>
      <c r="B3717" s="95" t="s">
        <v>4993</v>
      </c>
      <c r="C3717" s="89" t="s">
        <v>5250</v>
      </c>
      <c r="D3717" s="91" t="s">
        <v>5446</v>
      </c>
    </row>
    <row r="3718" spans="1:4" x14ac:dyDescent="0.25">
      <c r="A3718" s="92">
        <v>21470368</v>
      </c>
      <c r="B3718" s="94" t="s">
        <v>4975</v>
      </c>
      <c r="C3718" s="89" t="s">
        <v>4852</v>
      </c>
      <c r="D3718" s="91" t="s">
        <v>5446</v>
      </c>
    </row>
    <row r="3719" spans="1:4" x14ac:dyDescent="0.25">
      <c r="A3719" s="92">
        <v>21470368</v>
      </c>
      <c r="B3719" s="94" t="s">
        <v>4975</v>
      </c>
      <c r="C3719" t="s">
        <v>4852</v>
      </c>
      <c r="D3719" s="91" t="s">
        <v>5446</v>
      </c>
    </row>
    <row r="3720" spans="1:4" x14ac:dyDescent="0.25">
      <c r="A3720" s="92">
        <v>21470369</v>
      </c>
      <c r="B3720" s="94" t="s">
        <v>4984</v>
      </c>
      <c r="C3720" s="89" t="s">
        <v>5295</v>
      </c>
      <c r="D3720" s="91" t="s">
        <v>5446</v>
      </c>
    </row>
    <row r="3721" spans="1:4" x14ac:dyDescent="0.25">
      <c r="A3721" s="92">
        <v>21470370</v>
      </c>
      <c r="B3721" s="96" t="s">
        <v>4965</v>
      </c>
      <c r="C3721" t="s">
        <v>4702</v>
      </c>
      <c r="D3721" s="91" t="s">
        <v>5447</v>
      </c>
    </row>
    <row r="3722" spans="1:4" x14ac:dyDescent="0.25">
      <c r="A3722" s="92">
        <v>21470371</v>
      </c>
      <c r="B3722" s="96" t="s">
        <v>4965</v>
      </c>
      <c r="C3722" t="s">
        <v>4700</v>
      </c>
      <c r="D3722" s="91" t="s">
        <v>5447</v>
      </c>
    </row>
    <row r="3723" spans="1:4" x14ac:dyDescent="0.25">
      <c r="A3723" s="92">
        <v>21470373</v>
      </c>
      <c r="B3723" s="94" t="s">
        <v>4975</v>
      </c>
      <c r="C3723" s="89" t="s">
        <v>4855</v>
      </c>
      <c r="D3723" s="91" t="s">
        <v>5446</v>
      </c>
    </row>
    <row r="3724" spans="1:4" x14ac:dyDescent="0.25">
      <c r="A3724" s="92">
        <v>21470373</v>
      </c>
      <c r="B3724" s="94" t="s">
        <v>4975</v>
      </c>
      <c r="C3724" t="s">
        <v>4855</v>
      </c>
      <c r="D3724" s="91" t="s">
        <v>5446</v>
      </c>
    </row>
    <row r="3725" spans="1:4" x14ac:dyDescent="0.25">
      <c r="A3725" s="92">
        <v>21470374</v>
      </c>
      <c r="B3725" s="95" t="s">
        <v>4986</v>
      </c>
      <c r="C3725" t="s">
        <v>4904</v>
      </c>
      <c r="D3725" s="91" t="s">
        <v>5446</v>
      </c>
    </row>
    <row r="3726" spans="1:4" x14ac:dyDescent="0.25">
      <c r="A3726" s="92">
        <v>21470376</v>
      </c>
      <c r="B3726" s="94" t="s">
        <v>4984</v>
      </c>
      <c r="C3726" s="89" t="s">
        <v>5234</v>
      </c>
      <c r="D3726" s="91" t="s">
        <v>5446</v>
      </c>
    </row>
    <row r="3727" spans="1:4" x14ac:dyDescent="0.25">
      <c r="A3727" s="82">
        <v>98470153</v>
      </c>
      <c r="B3727" s="96" t="s">
        <v>4965</v>
      </c>
      <c r="C3727" s="87" t="s">
        <v>4989</v>
      </c>
      <c r="D3727" s="91" t="s">
        <v>5445</v>
      </c>
    </row>
    <row r="3728" spans="1:4" x14ac:dyDescent="0.25">
      <c r="A3728" s="92">
        <v>111010030</v>
      </c>
      <c r="B3728" s="94" t="s">
        <v>4984</v>
      </c>
      <c r="C3728" s="89" t="s">
        <v>2252</v>
      </c>
      <c r="D3728" s="91" t="s">
        <v>5447</v>
      </c>
    </row>
    <row r="3729" spans="1:4" x14ac:dyDescent="0.25">
      <c r="A3729" s="92">
        <v>121010136</v>
      </c>
      <c r="B3729" s="94" t="s">
        <v>4975</v>
      </c>
      <c r="C3729" s="89" t="s">
        <v>5304</v>
      </c>
      <c r="D3729" s="91" t="s">
        <v>5445</v>
      </c>
    </row>
    <row r="3730" spans="1:4" x14ac:dyDescent="0.25">
      <c r="A3730" s="92">
        <v>131010116</v>
      </c>
      <c r="B3730" s="94" t="s">
        <v>4984</v>
      </c>
      <c r="C3730" s="89" t="s">
        <v>1501</v>
      </c>
      <c r="D3730" s="91" t="s">
        <v>5445</v>
      </c>
    </row>
    <row r="3731" spans="1:4" x14ac:dyDescent="0.25">
      <c r="A3731" s="92">
        <v>141000313</v>
      </c>
      <c r="B3731" s="94" t="s">
        <v>4977</v>
      </c>
      <c r="C3731" s="89" t="s">
        <v>1934</v>
      </c>
      <c r="D3731" s="91" t="s">
        <v>5445</v>
      </c>
    </row>
    <row r="3732" spans="1:4" x14ac:dyDescent="0.25">
      <c r="A3732" s="92">
        <v>141010082</v>
      </c>
      <c r="B3732" s="94" t="s">
        <v>4977</v>
      </c>
      <c r="C3732" s="89" t="s">
        <v>4147</v>
      </c>
      <c r="D3732" s="91" t="s">
        <v>5445</v>
      </c>
    </row>
    <row r="3733" spans="1:4" x14ac:dyDescent="0.25">
      <c r="A3733" s="82">
        <v>141010132</v>
      </c>
      <c r="B3733" s="94" t="s">
        <v>4975</v>
      </c>
      <c r="C3733" s="87" t="s">
        <v>1756</v>
      </c>
      <c r="D3733" s="91" t="s">
        <v>5445</v>
      </c>
    </row>
    <row r="3734" spans="1:4" x14ac:dyDescent="0.25">
      <c r="A3734" s="82">
        <v>151210077</v>
      </c>
      <c r="B3734" s="94" t="s">
        <v>4981</v>
      </c>
      <c r="C3734" s="89" t="s">
        <v>2202</v>
      </c>
      <c r="D3734" s="91" t="s">
        <v>5445</v>
      </c>
    </row>
    <row r="3735" spans="1:4" x14ac:dyDescent="0.25">
      <c r="A3735" s="92">
        <v>161010022</v>
      </c>
      <c r="B3735" s="94" t="s">
        <v>4984</v>
      </c>
      <c r="C3735" s="89" t="s">
        <v>2646</v>
      </c>
      <c r="D3735" s="91" t="s">
        <v>5446</v>
      </c>
    </row>
    <row r="3736" spans="1:4" x14ac:dyDescent="0.25">
      <c r="A3736" s="92">
        <v>161010038</v>
      </c>
      <c r="B3736" s="94" t="s">
        <v>4984</v>
      </c>
      <c r="C3736" s="89" t="s">
        <v>2598</v>
      </c>
      <c r="D3736" s="91" t="s">
        <v>5445</v>
      </c>
    </row>
    <row r="3737" spans="1:4" x14ac:dyDescent="0.25">
      <c r="A3737" s="92">
        <v>161010154</v>
      </c>
      <c r="B3737" s="94" t="s">
        <v>4971</v>
      </c>
      <c r="C3737" s="89" t="s">
        <v>2449</v>
      </c>
      <c r="D3737" s="91" t="s">
        <v>5447</v>
      </c>
    </row>
    <row r="3738" spans="1:4" x14ac:dyDescent="0.25">
      <c r="A3738" s="92">
        <v>171010031</v>
      </c>
      <c r="B3738" s="94" t="s">
        <v>4984</v>
      </c>
      <c r="C3738" s="89" t="s">
        <v>3000</v>
      </c>
      <c r="D3738" s="91" t="s">
        <v>5446</v>
      </c>
    </row>
    <row r="3739" spans="1:4" x14ac:dyDescent="0.25">
      <c r="A3739" s="92">
        <v>171010089</v>
      </c>
      <c r="B3739" s="94" t="s">
        <v>4975</v>
      </c>
      <c r="C3739" s="89" t="s">
        <v>4841</v>
      </c>
      <c r="D3739" s="91" t="s">
        <v>5446</v>
      </c>
    </row>
    <row r="3740" spans="1:4" x14ac:dyDescent="0.25">
      <c r="A3740" s="92" t="s">
        <v>1020</v>
      </c>
      <c r="B3740" s="94" t="s">
        <v>4975</v>
      </c>
      <c r="C3740" s="89" t="s">
        <v>3808</v>
      </c>
      <c r="D3740" s="91" t="s">
        <v>5446</v>
      </c>
    </row>
    <row r="3741" spans="1:4" x14ac:dyDescent="0.25">
      <c r="A3741" s="92" t="s">
        <v>1019</v>
      </c>
      <c r="B3741" s="94" t="s">
        <v>4975</v>
      </c>
      <c r="C3741" s="89" t="s">
        <v>3807</v>
      </c>
      <c r="D3741" s="91" t="s">
        <v>5447</v>
      </c>
    </row>
    <row r="3742" spans="1:4" x14ac:dyDescent="0.25">
      <c r="A3742" s="92" t="s">
        <v>870</v>
      </c>
      <c r="B3742" s="94" t="s">
        <v>4970</v>
      </c>
      <c r="C3742" s="89" t="s">
        <v>2886</v>
      </c>
      <c r="D3742" s="91" t="s">
        <v>5445</v>
      </c>
    </row>
    <row r="3743" spans="1:4" x14ac:dyDescent="0.25">
      <c r="A3743" s="92" t="s">
        <v>4436</v>
      </c>
      <c r="B3743" s="94" t="s">
        <v>4971</v>
      </c>
      <c r="C3743" s="89" t="s">
        <v>4398</v>
      </c>
      <c r="D3743" s="91" t="s">
        <v>5446</v>
      </c>
    </row>
    <row r="3744" spans="1:4" x14ac:dyDescent="0.25">
      <c r="A3744" s="82" t="s">
        <v>828</v>
      </c>
      <c r="B3744" s="94" t="s">
        <v>4981</v>
      </c>
      <c r="C3744" s="89" t="s">
        <v>3362</v>
      </c>
      <c r="D3744" s="91" t="s">
        <v>5445</v>
      </c>
    </row>
    <row r="3745" spans="1:4" x14ac:dyDescent="0.25">
      <c r="A3745" s="92" t="s">
        <v>816</v>
      </c>
      <c r="B3745" s="94" t="s">
        <v>4984</v>
      </c>
      <c r="C3745" s="89" t="s">
        <v>5427</v>
      </c>
      <c r="D3745" s="91" t="s">
        <v>5447</v>
      </c>
    </row>
    <row r="3746" spans="1:4" x14ac:dyDescent="0.25">
      <c r="A3746" s="92" t="s">
        <v>1023</v>
      </c>
      <c r="B3746" s="94" t="s">
        <v>4981</v>
      </c>
      <c r="C3746" s="89" t="s">
        <v>3838</v>
      </c>
      <c r="D3746" s="91" t="s">
        <v>5446</v>
      </c>
    </row>
    <row r="3747" spans="1:4" x14ac:dyDescent="0.25">
      <c r="A3747" s="92" t="s">
        <v>4030</v>
      </c>
      <c r="B3747" s="94" t="s">
        <v>4981</v>
      </c>
      <c r="C3747" s="89" t="s">
        <v>4031</v>
      </c>
      <c r="D3747" s="91" t="s">
        <v>5446</v>
      </c>
    </row>
    <row r="3748" spans="1:4" x14ac:dyDescent="0.25">
      <c r="A3748" s="92" t="s">
        <v>1143</v>
      </c>
      <c r="B3748" s="94" t="s">
        <v>4975</v>
      </c>
      <c r="C3748" s="89" t="s">
        <v>3806</v>
      </c>
      <c r="D3748" s="91" t="s">
        <v>5446</v>
      </c>
    </row>
    <row r="3749" spans="1:4" x14ac:dyDescent="0.25">
      <c r="A3749" s="92" t="s">
        <v>4997</v>
      </c>
      <c r="B3749" s="94" t="s">
        <v>4981</v>
      </c>
      <c r="C3749" s="89" t="s">
        <v>5180</v>
      </c>
      <c r="D3749" s="91" t="s">
        <v>5447</v>
      </c>
    </row>
    <row r="3750" spans="1:4" x14ac:dyDescent="0.25">
      <c r="A3750" s="92" t="s">
        <v>4080</v>
      </c>
      <c r="B3750" s="94" t="s">
        <v>4975</v>
      </c>
      <c r="C3750" s="89" t="s">
        <v>4081</v>
      </c>
      <c r="D3750" s="91" t="s">
        <v>5445</v>
      </c>
    </row>
    <row r="3751" spans="1:4" x14ac:dyDescent="0.25">
      <c r="A3751" s="92" t="s">
        <v>4994</v>
      </c>
      <c r="B3751" s="94" t="s">
        <v>4971</v>
      </c>
      <c r="C3751" s="89" t="s">
        <v>5048</v>
      </c>
      <c r="D3751" s="91" t="s">
        <v>5446</v>
      </c>
    </row>
    <row r="3752" spans="1:4" x14ac:dyDescent="0.25">
      <c r="A3752" s="92" t="s">
        <v>4685</v>
      </c>
      <c r="B3752" s="94" t="s">
        <v>4984</v>
      </c>
      <c r="C3752" s="89" t="s">
        <v>3085</v>
      </c>
      <c r="D3752" s="91" t="s">
        <v>5446</v>
      </c>
    </row>
    <row r="3753" spans="1:4" x14ac:dyDescent="0.25">
      <c r="A3753" s="92" t="s">
        <v>4895</v>
      </c>
      <c r="B3753" s="94" t="s">
        <v>4971</v>
      </c>
      <c r="C3753" s="89" t="s">
        <v>5016</v>
      </c>
      <c r="D3753" s="91" t="s">
        <v>5446</v>
      </c>
    </row>
    <row r="3754" spans="1:4" x14ac:dyDescent="0.25">
      <c r="A3754" s="92" t="s">
        <v>5000</v>
      </c>
      <c r="B3754" s="94" t="s">
        <v>4975</v>
      </c>
      <c r="C3754" s="89" t="s">
        <v>3486</v>
      </c>
      <c r="D3754" s="91" t="s">
        <v>5446</v>
      </c>
    </row>
    <row r="3755" spans="1:4" x14ac:dyDescent="0.25">
      <c r="A3755" s="92" t="s">
        <v>4725</v>
      </c>
      <c r="B3755" s="96" t="s">
        <v>4965</v>
      </c>
      <c r="C3755" s="89" t="s">
        <v>3943</v>
      </c>
      <c r="D3755" s="91" t="s">
        <v>5446</v>
      </c>
    </row>
    <row r="3756" spans="1:4" x14ac:dyDescent="0.25">
      <c r="A3756" s="92" t="s">
        <v>4122</v>
      </c>
      <c r="B3756" s="94" t="s">
        <v>4971</v>
      </c>
      <c r="C3756" s="89" t="s">
        <v>3893</v>
      </c>
      <c r="D3756" s="91" t="s">
        <v>5446</v>
      </c>
    </row>
    <row r="3757" spans="1:4" x14ac:dyDescent="0.25">
      <c r="A3757" s="92" t="s">
        <v>4896</v>
      </c>
      <c r="B3757" s="94" t="s">
        <v>4971</v>
      </c>
      <c r="C3757" s="89" t="s">
        <v>3929</v>
      </c>
      <c r="D3757" s="91" t="s">
        <v>5446</v>
      </c>
    </row>
    <row r="3758" spans="1:4" x14ac:dyDescent="0.25">
      <c r="A3758" s="92" t="s">
        <v>4996</v>
      </c>
      <c r="B3758" s="94" t="s">
        <v>4984</v>
      </c>
      <c r="C3758" s="89" t="s">
        <v>3948</v>
      </c>
      <c r="D3758" s="91" t="s">
        <v>5447</v>
      </c>
    </row>
    <row r="3759" spans="1:4" x14ac:dyDescent="0.25">
      <c r="A3759" s="92" t="s">
        <v>4713</v>
      </c>
      <c r="B3759" s="96" t="s">
        <v>4965</v>
      </c>
      <c r="C3759" s="89" t="s">
        <v>3941</v>
      </c>
      <c r="D3759" s="91" t="s">
        <v>5446</v>
      </c>
    </row>
    <row r="3760" spans="1:4" x14ac:dyDescent="0.25">
      <c r="A3760" s="92" t="s">
        <v>4860</v>
      </c>
      <c r="B3760" s="94" t="s">
        <v>4975</v>
      </c>
      <c r="C3760" s="89" t="s">
        <v>4129</v>
      </c>
      <c r="D3760" s="91" t="s">
        <v>5447</v>
      </c>
    </row>
    <row r="3761" spans="1:4" x14ac:dyDescent="0.25">
      <c r="A3761" s="92" t="s">
        <v>4999</v>
      </c>
      <c r="B3761" s="95" t="s">
        <v>4993</v>
      </c>
      <c r="C3761" s="89" t="s">
        <v>5196</v>
      </c>
      <c r="D3761" s="91" t="s">
        <v>5447</v>
      </c>
    </row>
    <row r="3762" spans="1:4" x14ac:dyDescent="0.25">
      <c r="A3762" s="92" t="s">
        <v>4561</v>
      </c>
      <c r="B3762" s="95" t="s">
        <v>4986</v>
      </c>
      <c r="C3762" s="89" t="s">
        <v>4370</v>
      </c>
      <c r="D3762" s="91" t="s">
        <v>5446</v>
      </c>
    </row>
    <row r="3763" spans="1:4" x14ac:dyDescent="0.25">
      <c r="A3763" s="92" t="s">
        <v>4995</v>
      </c>
      <c r="B3763" s="94" t="s">
        <v>4970</v>
      </c>
      <c r="C3763" s="89" t="s">
        <v>4353</v>
      </c>
      <c r="D3763" s="91" t="s">
        <v>5446</v>
      </c>
    </row>
    <row r="3764" spans="1:4" x14ac:dyDescent="0.25">
      <c r="A3764" s="92" t="s">
        <v>4469</v>
      </c>
      <c r="B3764" s="94" t="s">
        <v>4981</v>
      </c>
      <c r="C3764" t="s">
        <v>4128</v>
      </c>
      <c r="D3764" s="91" t="s">
        <v>5447</v>
      </c>
    </row>
    <row r="3765" spans="1:4" x14ac:dyDescent="0.25">
      <c r="A3765" s="92" t="s">
        <v>4998</v>
      </c>
      <c r="B3765" s="94" t="s">
        <v>4971</v>
      </c>
      <c r="C3765" s="89" t="s">
        <v>4454</v>
      </c>
      <c r="D3765" s="91" t="s">
        <v>5446</v>
      </c>
    </row>
    <row r="3766" spans="1:4" x14ac:dyDescent="0.25">
      <c r="A3766" s="92" t="s">
        <v>4856</v>
      </c>
      <c r="B3766" s="94" t="s">
        <v>4975</v>
      </c>
      <c r="C3766" s="89" t="s">
        <v>4857</v>
      </c>
      <c r="D3766" s="91" t="s">
        <v>5446</v>
      </c>
    </row>
    <row r="3767" spans="1:4" x14ac:dyDescent="0.25">
      <c r="A3767" s="92" t="s">
        <v>5405</v>
      </c>
      <c r="B3767" s="94" t="s">
        <v>4977</v>
      </c>
      <c r="C3767" s="89" t="s">
        <v>5428</v>
      </c>
      <c r="D3767" s="91" t="s">
        <v>5447</v>
      </c>
    </row>
    <row r="3768" spans="1:4" x14ac:dyDescent="0.25">
      <c r="A3768" s="92" t="s">
        <v>982</v>
      </c>
      <c r="B3768" s="94" t="s">
        <v>4977</v>
      </c>
      <c r="C3768" s="89" t="s">
        <v>3038</v>
      </c>
      <c r="D3768" s="91" t="s">
        <v>5447</v>
      </c>
    </row>
    <row r="3769" spans="1:4" x14ac:dyDescent="0.25">
      <c r="A3769" s="92" t="s">
        <v>5406</v>
      </c>
      <c r="B3769" s="94" t="s">
        <v>4977</v>
      </c>
      <c r="C3769" s="89" t="s">
        <v>5429</v>
      </c>
      <c r="D3769" s="91" t="s">
        <v>5447</v>
      </c>
    </row>
    <row r="3770" spans="1:4" x14ac:dyDescent="0.25">
      <c r="A3770" s="92" t="s">
        <v>1102</v>
      </c>
      <c r="B3770" s="94" t="s">
        <v>4977</v>
      </c>
      <c r="C3770" s="89" t="s">
        <v>3036</v>
      </c>
      <c r="D3770" s="91" t="s">
        <v>5447</v>
      </c>
    </row>
    <row r="3771" spans="1:4" x14ac:dyDescent="0.25">
      <c r="A3771" s="92" t="s">
        <v>5407</v>
      </c>
      <c r="B3771" s="94" t="s">
        <v>4970</v>
      </c>
      <c r="C3771" s="89" t="s">
        <v>5430</v>
      </c>
      <c r="D3771" s="91" t="s">
        <v>5447</v>
      </c>
    </row>
    <row r="3772" spans="1:4" x14ac:dyDescent="0.25">
      <c r="A3772" s="92" t="s">
        <v>824</v>
      </c>
      <c r="B3772" s="94" t="s">
        <v>4970</v>
      </c>
      <c r="C3772" s="89" t="s">
        <v>3272</v>
      </c>
      <c r="D3772" s="91" t="s">
        <v>5447</v>
      </c>
    </row>
    <row r="3773" spans="1:4" x14ac:dyDescent="0.25">
      <c r="A3773" s="92" t="s">
        <v>927</v>
      </c>
      <c r="B3773" s="94" t="s">
        <v>4970</v>
      </c>
      <c r="C3773" s="89" t="s">
        <v>3273</v>
      </c>
      <c r="D3773" s="91" t="s">
        <v>5445</v>
      </c>
    </row>
    <row r="3774" spans="1:4" x14ac:dyDescent="0.25">
      <c r="A3774" s="82" t="s">
        <v>820</v>
      </c>
      <c r="B3774" s="94" t="s">
        <v>4977</v>
      </c>
      <c r="C3774" s="89" t="s">
        <v>3442</v>
      </c>
      <c r="D3774" s="91" t="s">
        <v>5445</v>
      </c>
    </row>
    <row r="3775" spans="1:4" x14ac:dyDescent="0.25">
      <c r="A3775" s="92" t="s">
        <v>1031</v>
      </c>
      <c r="B3775" s="94" t="s">
        <v>4977</v>
      </c>
      <c r="C3775" s="89" t="s">
        <v>3441</v>
      </c>
      <c r="D3775" s="91" t="s">
        <v>5447</v>
      </c>
    </row>
    <row r="3776" spans="1:4" x14ac:dyDescent="0.25">
      <c r="A3776" s="92" t="s">
        <v>5002</v>
      </c>
      <c r="B3776" s="94" t="s">
        <v>4970</v>
      </c>
      <c r="C3776" s="89" t="s">
        <v>5285</v>
      </c>
      <c r="D3776" s="91" t="s">
        <v>5446</v>
      </c>
    </row>
    <row r="3777" spans="1:5" x14ac:dyDescent="0.25">
      <c r="A3777" s="92" t="s">
        <v>4719</v>
      </c>
      <c r="B3777" s="96" t="s">
        <v>4965</v>
      </c>
      <c r="C3777" s="89" t="s">
        <v>4720</v>
      </c>
      <c r="D3777" s="91" t="s">
        <v>5447</v>
      </c>
    </row>
    <row r="3778" spans="1:5" x14ac:dyDescent="0.25">
      <c r="A3778" s="92" t="s">
        <v>5001</v>
      </c>
      <c r="B3778" s="94" t="s">
        <v>4970</v>
      </c>
      <c r="C3778" s="89" t="s">
        <v>5240</v>
      </c>
      <c r="D3778" s="91" t="s">
        <v>5446</v>
      </c>
    </row>
    <row r="3779" spans="1:5" x14ac:dyDescent="0.25">
      <c r="A3779" s="92" t="s">
        <v>4466</v>
      </c>
      <c r="B3779" s="94" t="s">
        <v>4970</v>
      </c>
      <c r="C3779" s="89" t="s">
        <v>4683</v>
      </c>
      <c r="D3779" s="91" t="s">
        <v>5446</v>
      </c>
    </row>
    <row r="3780" spans="1:5" x14ac:dyDescent="0.25">
      <c r="A3780" s="92" t="s">
        <v>5003</v>
      </c>
      <c r="B3780" s="94" t="s">
        <v>4966</v>
      </c>
      <c r="C3780" s="89" t="s">
        <v>5302</v>
      </c>
      <c r="D3780" s="91" t="s">
        <v>5447</v>
      </c>
    </row>
    <row r="3781" spans="1:5" x14ac:dyDescent="0.25">
      <c r="A3781" s="92" t="s">
        <v>4778</v>
      </c>
      <c r="B3781" s="94" t="s">
        <v>4970</v>
      </c>
      <c r="C3781" s="89" t="s">
        <v>5272</v>
      </c>
      <c r="D3781" s="91" t="s">
        <v>5446</v>
      </c>
    </row>
    <row r="3782" spans="1:5" x14ac:dyDescent="0.25">
      <c r="A3782" s="92">
        <v>22470001</v>
      </c>
      <c r="B3782" t="s">
        <v>4965</v>
      </c>
      <c r="C3782" s="95" t="s">
        <v>5486</v>
      </c>
      <c r="D3782" s="91" t="s">
        <v>5446</v>
      </c>
      <c r="E3782" s="95"/>
    </row>
    <row r="3783" spans="1:5" x14ac:dyDescent="0.25">
      <c r="A3783" s="92">
        <v>22470002</v>
      </c>
      <c r="B3783" t="s">
        <v>4965</v>
      </c>
      <c r="C3783" s="95" t="s">
        <v>5487</v>
      </c>
      <c r="D3783" s="91" t="s">
        <v>5446</v>
      </c>
      <c r="E3783" s="95"/>
    </row>
    <row r="3784" spans="1:5" x14ac:dyDescent="0.25">
      <c r="A3784" s="92">
        <v>22470003</v>
      </c>
      <c r="B3784" t="s">
        <v>4965</v>
      </c>
      <c r="C3784" s="95" t="s">
        <v>5488</v>
      </c>
      <c r="D3784" s="91" t="s">
        <v>5446</v>
      </c>
      <c r="E3784" s="95"/>
    </row>
    <row r="3785" spans="1:5" x14ac:dyDescent="0.25">
      <c r="A3785" s="92">
        <v>22470004</v>
      </c>
      <c r="B3785" t="s">
        <v>4965</v>
      </c>
      <c r="C3785" s="95" t="s">
        <v>5489</v>
      </c>
      <c r="D3785" s="91" t="s">
        <v>5446</v>
      </c>
      <c r="E3785" s="95"/>
    </row>
    <row r="3786" spans="1:5" x14ac:dyDescent="0.25">
      <c r="A3786" s="92">
        <v>22470005</v>
      </c>
      <c r="B3786" t="s">
        <v>4965</v>
      </c>
      <c r="C3786" s="95" t="s">
        <v>5490</v>
      </c>
      <c r="D3786" s="91" t="s">
        <v>5446</v>
      </c>
      <c r="E3786" s="95"/>
    </row>
    <row r="3787" spans="1:5" x14ac:dyDescent="0.25">
      <c r="A3787" s="92">
        <v>22470006</v>
      </c>
      <c r="B3787" t="s">
        <v>4965</v>
      </c>
      <c r="C3787" s="95" t="s">
        <v>5491</v>
      </c>
      <c r="D3787" s="91" t="s">
        <v>5446</v>
      </c>
      <c r="E3787" s="95"/>
    </row>
    <row r="3788" spans="1:5" x14ac:dyDescent="0.25">
      <c r="A3788" s="92">
        <v>22470007</v>
      </c>
      <c r="B3788" t="s">
        <v>4965</v>
      </c>
      <c r="C3788" s="95" t="s">
        <v>5492</v>
      </c>
      <c r="D3788" s="91" t="s">
        <v>5446</v>
      </c>
      <c r="E3788" s="95"/>
    </row>
    <row r="3789" spans="1:5" x14ac:dyDescent="0.25">
      <c r="A3789" s="92">
        <v>22470008</v>
      </c>
      <c r="B3789" t="s">
        <v>4965</v>
      </c>
      <c r="C3789" s="95" t="s">
        <v>5493</v>
      </c>
      <c r="D3789" s="91" t="s">
        <v>5446</v>
      </c>
      <c r="E3789" s="95"/>
    </row>
    <row r="3790" spans="1:5" x14ac:dyDescent="0.25">
      <c r="A3790" s="92">
        <v>22470009</v>
      </c>
      <c r="B3790" t="s">
        <v>4965</v>
      </c>
      <c r="C3790" s="95" t="s">
        <v>5494</v>
      </c>
      <c r="D3790" s="91" t="s">
        <v>5446</v>
      </c>
      <c r="E3790" s="95"/>
    </row>
    <row r="3791" spans="1:5" x14ac:dyDescent="0.25">
      <c r="A3791" s="92">
        <v>22470010</v>
      </c>
      <c r="B3791" t="s">
        <v>4965</v>
      </c>
      <c r="C3791" s="95" t="s">
        <v>5495</v>
      </c>
      <c r="D3791" s="91" t="s">
        <v>5446</v>
      </c>
      <c r="E3791" s="95"/>
    </row>
    <row r="3792" spans="1:5" x14ac:dyDescent="0.25">
      <c r="A3792" s="92">
        <v>22470011</v>
      </c>
      <c r="B3792" t="s">
        <v>4965</v>
      </c>
      <c r="C3792" s="95" t="s">
        <v>5496</v>
      </c>
      <c r="D3792" s="91" t="s">
        <v>5446</v>
      </c>
      <c r="E3792" s="95"/>
    </row>
    <row r="3793" spans="1:5" x14ac:dyDescent="0.25">
      <c r="A3793" s="92">
        <v>22470012</v>
      </c>
      <c r="B3793" t="s">
        <v>4965</v>
      </c>
      <c r="C3793" s="95" t="s">
        <v>5497</v>
      </c>
      <c r="D3793" s="91" t="s">
        <v>5446</v>
      </c>
      <c r="E3793" s="95"/>
    </row>
    <row r="3794" spans="1:5" x14ac:dyDescent="0.25">
      <c r="A3794" s="92">
        <v>22470013</v>
      </c>
      <c r="B3794" t="s">
        <v>4965</v>
      </c>
      <c r="C3794" s="95" t="s">
        <v>5498</v>
      </c>
      <c r="D3794" s="91" t="s">
        <v>5446</v>
      </c>
      <c r="E3794" s="95"/>
    </row>
    <row r="3795" spans="1:5" x14ac:dyDescent="0.25">
      <c r="A3795" s="92">
        <v>22470014</v>
      </c>
      <c r="B3795" t="s">
        <v>4965</v>
      </c>
      <c r="C3795" s="95" t="s">
        <v>5499</v>
      </c>
      <c r="D3795" s="91" t="s">
        <v>5446</v>
      </c>
      <c r="E3795" s="95"/>
    </row>
    <row r="3796" spans="1:5" x14ac:dyDescent="0.25">
      <c r="A3796" s="92">
        <v>22470015</v>
      </c>
      <c r="B3796" t="s">
        <v>4965</v>
      </c>
      <c r="C3796" s="95" t="s">
        <v>5500</v>
      </c>
      <c r="D3796" s="91" t="s">
        <v>5446</v>
      </c>
      <c r="E3796" s="95"/>
    </row>
    <row r="3797" spans="1:5" x14ac:dyDescent="0.25">
      <c r="A3797" s="92">
        <v>22470016</v>
      </c>
      <c r="B3797" t="s">
        <v>4965</v>
      </c>
      <c r="C3797" s="95" t="s">
        <v>5501</v>
      </c>
      <c r="D3797" s="91" t="s">
        <v>5446</v>
      </c>
      <c r="E3797" s="95"/>
    </row>
    <row r="3798" spans="1:5" x14ac:dyDescent="0.25">
      <c r="A3798" s="92">
        <v>22470017</v>
      </c>
      <c r="B3798" t="s">
        <v>4965</v>
      </c>
      <c r="C3798" s="95" t="s">
        <v>5502</v>
      </c>
      <c r="D3798" s="91" t="s">
        <v>5446</v>
      </c>
      <c r="E3798" s="95"/>
    </row>
    <row r="3799" spans="1:5" x14ac:dyDescent="0.25">
      <c r="A3799" s="92">
        <v>22470018</v>
      </c>
      <c r="B3799" t="s">
        <v>4965</v>
      </c>
      <c r="C3799" s="95" t="s">
        <v>5503</v>
      </c>
      <c r="D3799" s="91" t="s">
        <v>5446</v>
      </c>
      <c r="E3799" s="95"/>
    </row>
    <row r="3800" spans="1:5" x14ac:dyDescent="0.25">
      <c r="A3800" s="92">
        <v>22470019</v>
      </c>
      <c r="B3800" t="s">
        <v>4965</v>
      </c>
      <c r="C3800" s="95" t="s">
        <v>5504</v>
      </c>
      <c r="D3800" s="91" t="s">
        <v>5446</v>
      </c>
      <c r="E3800" s="95"/>
    </row>
    <row r="3801" spans="1:5" x14ac:dyDescent="0.25">
      <c r="A3801" s="92">
        <v>22470020</v>
      </c>
      <c r="B3801" t="s">
        <v>4965</v>
      </c>
      <c r="C3801" s="95" t="s">
        <v>5505</v>
      </c>
      <c r="D3801" s="91" t="s">
        <v>5446</v>
      </c>
      <c r="E3801" s="95"/>
    </row>
    <row r="3802" spans="1:5" x14ac:dyDescent="0.25">
      <c r="A3802" s="92">
        <v>22470021</v>
      </c>
      <c r="B3802" t="s">
        <v>4965</v>
      </c>
      <c r="C3802" s="95" t="s">
        <v>5506</v>
      </c>
      <c r="D3802" s="91" t="s">
        <v>5446</v>
      </c>
      <c r="E3802" s="95"/>
    </row>
    <row r="3803" spans="1:5" x14ac:dyDescent="0.25">
      <c r="A3803" s="92">
        <v>22470022</v>
      </c>
      <c r="B3803" t="s">
        <v>4965</v>
      </c>
      <c r="C3803" s="95" t="s">
        <v>5507</v>
      </c>
      <c r="D3803" s="91" t="s">
        <v>5446</v>
      </c>
      <c r="E3803" s="95"/>
    </row>
    <row r="3804" spans="1:5" x14ac:dyDescent="0.25">
      <c r="A3804" s="92">
        <v>22470023</v>
      </c>
      <c r="B3804" t="s">
        <v>4965</v>
      </c>
      <c r="C3804" s="95" t="s">
        <v>5508</v>
      </c>
      <c r="D3804" s="91" t="s">
        <v>5446</v>
      </c>
      <c r="E3804" s="95"/>
    </row>
    <row r="3805" spans="1:5" x14ac:dyDescent="0.25">
      <c r="A3805" s="92">
        <v>22470024</v>
      </c>
      <c r="B3805" t="s">
        <v>4965</v>
      </c>
      <c r="C3805" s="95" t="s">
        <v>5509</v>
      </c>
      <c r="D3805" s="91" t="s">
        <v>5446</v>
      </c>
      <c r="E3805" s="95"/>
    </row>
    <row r="3806" spans="1:5" x14ac:dyDescent="0.25">
      <c r="A3806" s="92">
        <v>22470025</v>
      </c>
      <c r="B3806" t="s">
        <v>4965</v>
      </c>
      <c r="C3806" s="95" t="s">
        <v>5510</v>
      </c>
      <c r="D3806" s="91" t="s">
        <v>5446</v>
      </c>
      <c r="E3806" s="95"/>
    </row>
    <row r="3807" spans="1:5" x14ac:dyDescent="0.25">
      <c r="A3807" s="92">
        <v>22470026</v>
      </c>
      <c r="B3807" t="s">
        <v>4965</v>
      </c>
      <c r="C3807" s="95" t="s">
        <v>5511</v>
      </c>
      <c r="D3807" s="91" t="s">
        <v>5446</v>
      </c>
      <c r="E3807" s="95"/>
    </row>
    <row r="3808" spans="1:5" x14ac:dyDescent="0.25">
      <c r="A3808" s="92">
        <v>22470027</v>
      </c>
      <c r="B3808" t="s">
        <v>4965</v>
      </c>
      <c r="C3808" s="95" t="s">
        <v>5512</v>
      </c>
      <c r="D3808" s="91" t="s">
        <v>5446</v>
      </c>
      <c r="E3808" s="95"/>
    </row>
    <row r="3809" spans="1:5" x14ac:dyDescent="0.25">
      <c r="A3809" s="92">
        <v>22470028</v>
      </c>
      <c r="B3809" t="s">
        <v>4965</v>
      </c>
      <c r="C3809" s="95" t="s">
        <v>5513</v>
      </c>
      <c r="D3809" s="91" t="s">
        <v>5446</v>
      </c>
      <c r="E3809" s="95"/>
    </row>
    <row r="3810" spans="1:5" x14ac:dyDescent="0.25">
      <c r="A3810" s="92">
        <v>22470029</v>
      </c>
      <c r="B3810" t="s">
        <v>4965</v>
      </c>
      <c r="C3810" s="95" t="s">
        <v>5514</v>
      </c>
      <c r="D3810" s="91" t="s">
        <v>5446</v>
      </c>
      <c r="E3810" s="95"/>
    </row>
    <row r="3811" spans="1:5" x14ac:dyDescent="0.25">
      <c r="A3811" s="92">
        <v>22470030</v>
      </c>
      <c r="B3811" t="s">
        <v>4965</v>
      </c>
      <c r="C3811" s="95" t="s">
        <v>5515</v>
      </c>
      <c r="D3811" s="91" t="s">
        <v>5446</v>
      </c>
      <c r="E3811" s="95"/>
    </row>
    <row r="3812" spans="1:5" x14ac:dyDescent="0.25">
      <c r="A3812" s="92">
        <v>22470031</v>
      </c>
      <c r="B3812" t="s">
        <v>4965</v>
      </c>
      <c r="C3812" s="95" t="s">
        <v>5516</v>
      </c>
      <c r="D3812" s="91" t="s">
        <v>5446</v>
      </c>
      <c r="E3812" s="95"/>
    </row>
    <row r="3813" spans="1:5" x14ac:dyDescent="0.25">
      <c r="A3813" s="92">
        <v>22470032</v>
      </c>
      <c r="B3813" t="s">
        <v>4965</v>
      </c>
      <c r="C3813" s="95" t="s">
        <v>5517</v>
      </c>
      <c r="D3813" s="91" t="s">
        <v>5446</v>
      </c>
      <c r="E3813" s="95"/>
    </row>
    <row r="3814" spans="1:5" x14ac:dyDescent="0.25">
      <c r="A3814" s="92">
        <v>22470033</v>
      </c>
      <c r="B3814" t="s">
        <v>4965</v>
      </c>
      <c r="C3814" s="95" t="s">
        <v>5518</v>
      </c>
      <c r="D3814" s="91" t="s">
        <v>5446</v>
      </c>
      <c r="E3814" s="95"/>
    </row>
    <row r="3815" spans="1:5" x14ac:dyDescent="0.25">
      <c r="A3815" s="92">
        <v>22470034</v>
      </c>
      <c r="B3815" t="s">
        <v>4965</v>
      </c>
      <c r="C3815" s="95" t="s">
        <v>5519</v>
      </c>
      <c r="D3815" s="91" t="s">
        <v>5446</v>
      </c>
      <c r="E3815" s="95"/>
    </row>
    <row r="3816" spans="1:5" x14ac:dyDescent="0.25">
      <c r="A3816" s="92">
        <v>22470035</v>
      </c>
      <c r="B3816" t="s">
        <v>4965</v>
      </c>
      <c r="C3816" s="95" t="s">
        <v>5520</v>
      </c>
      <c r="D3816" s="91" t="s">
        <v>5446</v>
      </c>
      <c r="E3816" s="95"/>
    </row>
    <row r="3817" spans="1:5" x14ac:dyDescent="0.25">
      <c r="A3817" s="92">
        <v>22470036</v>
      </c>
      <c r="B3817" t="s">
        <v>4965</v>
      </c>
      <c r="C3817" s="95" t="s">
        <v>5521</v>
      </c>
      <c r="D3817" s="91" t="s">
        <v>5446</v>
      </c>
      <c r="E3817" s="95"/>
    </row>
    <row r="3818" spans="1:5" x14ac:dyDescent="0.25">
      <c r="A3818" s="92">
        <v>22470037</v>
      </c>
      <c r="B3818" t="s">
        <v>4965</v>
      </c>
      <c r="C3818" s="95" t="s">
        <v>5522</v>
      </c>
      <c r="D3818" s="91" t="s">
        <v>5446</v>
      </c>
      <c r="E3818" s="95"/>
    </row>
    <row r="3819" spans="1:5" x14ac:dyDescent="0.25">
      <c r="A3819" s="92">
        <v>22470038</v>
      </c>
      <c r="B3819" t="s">
        <v>4965</v>
      </c>
      <c r="C3819" s="95" t="s">
        <v>5523</v>
      </c>
      <c r="D3819" s="91" t="s">
        <v>5446</v>
      </c>
      <c r="E3819" s="95"/>
    </row>
    <row r="3820" spans="1:5" x14ac:dyDescent="0.25">
      <c r="A3820" s="92">
        <v>22470039</v>
      </c>
      <c r="B3820" t="s">
        <v>4965</v>
      </c>
      <c r="C3820" s="95" t="s">
        <v>5524</v>
      </c>
      <c r="D3820" s="91" t="s">
        <v>5446</v>
      </c>
      <c r="E3820" s="95"/>
    </row>
    <row r="3821" spans="1:5" x14ac:dyDescent="0.25">
      <c r="A3821" s="92">
        <v>22470040</v>
      </c>
      <c r="B3821" t="s">
        <v>4965</v>
      </c>
      <c r="C3821" s="95" t="s">
        <v>5525</v>
      </c>
      <c r="D3821" s="91" t="s">
        <v>5446</v>
      </c>
      <c r="E3821" s="95"/>
    </row>
    <row r="3822" spans="1:5" x14ac:dyDescent="0.25">
      <c r="A3822" s="92">
        <v>22470041</v>
      </c>
      <c r="B3822" t="s">
        <v>4965</v>
      </c>
      <c r="C3822" s="95" t="s">
        <v>5526</v>
      </c>
      <c r="D3822" s="91" t="s">
        <v>5446</v>
      </c>
      <c r="E3822" s="95"/>
    </row>
    <row r="3823" spans="1:5" x14ac:dyDescent="0.25">
      <c r="A3823" s="92">
        <v>22470042</v>
      </c>
      <c r="B3823" t="s">
        <v>4965</v>
      </c>
      <c r="C3823" s="95" t="s">
        <v>5527</v>
      </c>
      <c r="D3823" s="91" t="s">
        <v>5446</v>
      </c>
      <c r="E3823" s="95"/>
    </row>
    <row r="3824" spans="1:5" x14ac:dyDescent="0.25">
      <c r="A3824" s="92">
        <v>22470043</v>
      </c>
      <c r="B3824" t="s">
        <v>4965</v>
      </c>
      <c r="C3824" s="95" t="s">
        <v>5528</v>
      </c>
      <c r="D3824" s="91" t="s">
        <v>5446</v>
      </c>
      <c r="E3824" s="95"/>
    </row>
    <row r="3825" spans="1:5" x14ac:dyDescent="0.25">
      <c r="A3825" s="92">
        <v>22470044</v>
      </c>
      <c r="B3825" t="s">
        <v>4965</v>
      </c>
      <c r="C3825" s="95" t="s">
        <v>5529</v>
      </c>
      <c r="D3825" s="91" t="s">
        <v>5446</v>
      </c>
      <c r="E3825" s="95"/>
    </row>
    <row r="3826" spans="1:5" x14ac:dyDescent="0.25">
      <c r="A3826" s="92">
        <v>22470045</v>
      </c>
      <c r="B3826" t="s">
        <v>4965</v>
      </c>
      <c r="C3826" s="95" t="s">
        <v>5530</v>
      </c>
      <c r="D3826" s="91" t="s">
        <v>5446</v>
      </c>
      <c r="E3826" s="95"/>
    </row>
    <row r="3827" spans="1:5" x14ac:dyDescent="0.25">
      <c r="A3827" s="92">
        <v>22470046</v>
      </c>
      <c r="B3827" t="s">
        <v>4965</v>
      </c>
      <c r="C3827" s="95" t="s">
        <v>5531</v>
      </c>
      <c r="D3827" s="91" t="s">
        <v>5446</v>
      </c>
      <c r="E3827" s="95"/>
    </row>
    <row r="3828" spans="1:5" x14ac:dyDescent="0.25">
      <c r="A3828" s="92">
        <v>22470047</v>
      </c>
      <c r="B3828" t="s">
        <v>4965</v>
      </c>
      <c r="C3828" s="95" t="s">
        <v>5532</v>
      </c>
      <c r="D3828" s="91" t="s">
        <v>5446</v>
      </c>
      <c r="E3828" s="95"/>
    </row>
    <row r="3829" spans="1:5" x14ac:dyDescent="0.25">
      <c r="A3829" s="92">
        <v>22470048</v>
      </c>
      <c r="B3829" t="s">
        <v>4965</v>
      </c>
      <c r="C3829" s="95" t="s">
        <v>5533</v>
      </c>
      <c r="D3829" s="91" t="s">
        <v>5446</v>
      </c>
      <c r="E3829" s="95"/>
    </row>
    <row r="3830" spans="1:5" x14ac:dyDescent="0.25">
      <c r="A3830" s="92">
        <v>22470049</v>
      </c>
      <c r="B3830" t="s">
        <v>4965</v>
      </c>
      <c r="C3830" s="95" t="s">
        <v>5534</v>
      </c>
      <c r="D3830" s="91" t="s">
        <v>5446</v>
      </c>
      <c r="E3830" s="95"/>
    </row>
    <row r="3831" spans="1:5" x14ac:dyDescent="0.25">
      <c r="A3831" s="92">
        <v>22470050</v>
      </c>
      <c r="B3831" t="s">
        <v>4965</v>
      </c>
      <c r="C3831" s="95" t="s">
        <v>5535</v>
      </c>
      <c r="D3831" s="91" t="s">
        <v>5446</v>
      </c>
      <c r="E3831" s="95"/>
    </row>
    <row r="3832" spans="1:5" x14ac:dyDescent="0.25">
      <c r="A3832" s="92">
        <v>22470051</v>
      </c>
      <c r="B3832" t="s">
        <v>4965</v>
      </c>
      <c r="C3832" s="95" t="s">
        <v>5536</v>
      </c>
      <c r="D3832" s="91" t="s">
        <v>5446</v>
      </c>
      <c r="E3832" s="95"/>
    </row>
    <row r="3833" spans="1:5" x14ac:dyDescent="0.25">
      <c r="A3833" s="92">
        <v>22470052</v>
      </c>
      <c r="B3833" t="s">
        <v>4965</v>
      </c>
      <c r="C3833" s="95" t="s">
        <v>5537</v>
      </c>
      <c r="D3833" s="91" t="s">
        <v>5446</v>
      </c>
      <c r="E3833" s="95"/>
    </row>
    <row r="3834" spans="1:5" x14ac:dyDescent="0.25">
      <c r="A3834" s="92">
        <v>22470053</v>
      </c>
      <c r="B3834" t="s">
        <v>4965</v>
      </c>
      <c r="C3834" s="95" t="s">
        <v>5538</v>
      </c>
      <c r="D3834" s="91" t="s">
        <v>5446</v>
      </c>
      <c r="E3834" s="95"/>
    </row>
    <row r="3835" spans="1:5" x14ac:dyDescent="0.25">
      <c r="A3835" s="92">
        <v>22470054</v>
      </c>
      <c r="B3835" t="s">
        <v>4965</v>
      </c>
      <c r="C3835" s="95" t="s">
        <v>5539</v>
      </c>
      <c r="D3835" s="91" t="s">
        <v>5446</v>
      </c>
      <c r="E3835" s="95"/>
    </row>
    <row r="3836" spans="1:5" x14ac:dyDescent="0.25">
      <c r="A3836" s="92">
        <v>22470055</v>
      </c>
      <c r="B3836" t="s">
        <v>4965</v>
      </c>
      <c r="C3836" s="95" t="s">
        <v>5540</v>
      </c>
      <c r="D3836" s="91" t="s">
        <v>5446</v>
      </c>
      <c r="E3836" s="95"/>
    </row>
    <row r="3837" spans="1:5" x14ac:dyDescent="0.25">
      <c r="A3837" s="92">
        <v>22470056</v>
      </c>
      <c r="B3837" t="s">
        <v>4977</v>
      </c>
      <c r="C3837" s="95" t="s">
        <v>5541</v>
      </c>
      <c r="D3837" s="91" t="s">
        <v>5446</v>
      </c>
      <c r="E3837" s="95"/>
    </row>
    <row r="3838" spans="1:5" x14ac:dyDescent="0.25">
      <c r="A3838" s="92">
        <v>22470057</v>
      </c>
      <c r="B3838" t="s">
        <v>4977</v>
      </c>
      <c r="C3838" s="95" t="s">
        <v>5542</v>
      </c>
      <c r="D3838" s="91" t="s">
        <v>5446</v>
      </c>
      <c r="E3838" s="95"/>
    </row>
    <row r="3839" spans="1:5" x14ac:dyDescent="0.25">
      <c r="A3839" s="92">
        <v>22470058</v>
      </c>
      <c r="B3839" t="s">
        <v>4977</v>
      </c>
      <c r="C3839" s="95" t="s">
        <v>5543</v>
      </c>
      <c r="D3839" s="91" t="s">
        <v>5446</v>
      </c>
      <c r="E3839" s="95"/>
    </row>
    <row r="3840" spans="1:5" x14ac:dyDescent="0.25">
      <c r="A3840" s="92">
        <v>22470059</v>
      </c>
      <c r="B3840" t="s">
        <v>4977</v>
      </c>
      <c r="C3840" s="95" t="s">
        <v>5544</v>
      </c>
      <c r="D3840" s="91" t="s">
        <v>5446</v>
      </c>
      <c r="E3840" s="95"/>
    </row>
    <row r="3841" spans="1:5" x14ac:dyDescent="0.25">
      <c r="A3841" s="92">
        <v>22470060</v>
      </c>
      <c r="B3841" t="s">
        <v>4977</v>
      </c>
      <c r="C3841" s="95" t="s">
        <v>5545</v>
      </c>
      <c r="D3841" s="91" t="s">
        <v>5446</v>
      </c>
      <c r="E3841" s="95"/>
    </row>
    <row r="3842" spans="1:5" x14ac:dyDescent="0.25">
      <c r="A3842" s="92">
        <v>22470061</v>
      </c>
      <c r="B3842" t="s">
        <v>4977</v>
      </c>
      <c r="C3842" s="95" t="s">
        <v>5546</v>
      </c>
      <c r="D3842" s="91" t="s">
        <v>5446</v>
      </c>
      <c r="E3842" s="95"/>
    </row>
    <row r="3843" spans="1:5" x14ac:dyDescent="0.25">
      <c r="A3843" s="92">
        <v>22470062</v>
      </c>
      <c r="B3843" t="s">
        <v>4977</v>
      </c>
      <c r="C3843" s="95" t="s">
        <v>5547</v>
      </c>
      <c r="D3843" s="91" t="s">
        <v>5446</v>
      </c>
      <c r="E3843" s="95"/>
    </row>
    <row r="3844" spans="1:5" x14ac:dyDescent="0.25">
      <c r="A3844" s="92">
        <v>22470063</v>
      </c>
      <c r="B3844" t="s">
        <v>4977</v>
      </c>
      <c r="C3844" s="95" t="s">
        <v>5548</v>
      </c>
      <c r="D3844" s="91" t="s">
        <v>5446</v>
      </c>
      <c r="E3844" s="95"/>
    </row>
    <row r="3845" spans="1:5" x14ac:dyDescent="0.25">
      <c r="A3845" s="92">
        <v>22470064</v>
      </c>
      <c r="B3845" t="s">
        <v>4977</v>
      </c>
      <c r="C3845" s="95" t="s">
        <v>5549</v>
      </c>
      <c r="D3845" s="91" t="s">
        <v>5446</v>
      </c>
      <c r="E3845" s="95"/>
    </row>
    <row r="3846" spans="1:5" x14ac:dyDescent="0.25">
      <c r="A3846" s="92">
        <v>22470065</v>
      </c>
      <c r="B3846" t="s">
        <v>4977</v>
      </c>
      <c r="C3846" s="95" t="s">
        <v>5550</v>
      </c>
      <c r="D3846" s="91" t="s">
        <v>5446</v>
      </c>
      <c r="E3846" s="95"/>
    </row>
    <row r="3847" spans="1:5" x14ac:dyDescent="0.25">
      <c r="A3847" s="92">
        <v>22470066</v>
      </c>
      <c r="B3847" t="s">
        <v>4977</v>
      </c>
      <c r="C3847" s="95" t="s">
        <v>5551</v>
      </c>
      <c r="D3847" s="91" t="s">
        <v>5446</v>
      </c>
      <c r="E3847" s="95"/>
    </row>
    <row r="3848" spans="1:5" x14ac:dyDescent="0.25">
      <c r="A3848" s="92">
        <v>22470067</v>
      </c>
      <c r="B3848" t="s">
        <v>4977</v>
      </c>
      <c r="C3848" s="95" t="s">
        <v>5552</v>
      </c>
      <c r="D3848" s="91" t="s">
        <v>5446</v>
      </c>
      <c r="E3848" s="95"/>
    </row>
    <row r="3849" spans="1:5" x14ac:dyDescent="0.25">
      <c r="A3849" s="92">
        <v>22470068</v>
      </c>
      <c r="B3849" t="s">
        <v>4977</v>
      </c>
      <c r="C3849" s="95" t="s">
        <v>5553</v>
      </c>
      <c r="D3849" s="91" t="s">
        <v>5446</v>
      </c>
      <c r="E3849" s="95"/>
    </row>
    <row r="3850" spans="1:5" x14ac:dyDescent="0.25">
      <c r="A3850" s="92">
        <v>22470069</v>
      </c>
      <c r="B3850" t="s">
        <v>4977</v>
      </c>
      <c r="C3850" s="95" t="s">
        <v>5554</v>
      </c>
      <c r="D3850" s="91" t="s">
        <v>5446</v>
      </c>
      <c r="E3850" s="95"/>
    </row>
    <row r="3851" spans="1:5" x14ac:dyDescent="0.25">
      <c r="A3851" s="92">
        <v>22470070</v>
      </c>
      <c r="B3851" t="s">
        <v>4977</v>
      </c>
      <c r="C3851" s="95" t="s">
        <v>5555</v>
      </c>
      <c r="D3851" s="91" t="s">
        <v>5446</v>
      </c>
      <c r="E3851" s="95"/>
    </row>
    <row r="3852" spans="1:5" x14ac:dyDescent="0.25">
      <c r="A3852" s="92">
        <v>22470071</v>
      </c>
      <c r="B3852" t="s">
        <v>4977</v>
      </c>
      <c r="C3852" s="95" t="s">
        <v>5556</v>
      </c>
      <c r="D3852" s="91" t="s">
        <v>5446</v>
      </c>
      <c r="E3852" s="95"/>
    </row>
    <row r="3853" spans="1:5" x14ac:dyDescent="0.25">
      <c r="A3853" s="92">
        <v>22470072</v>
      </c>
      <c r="B3853" t="s">
        <v>4977</v>
      </c>
      <c r="C3853" s="95" t="s">
        <v>5557</v>
      </c>
      <c r="D3853" s="91" t="s">
        <v>5446</v>
      </c>
      <c r="E3853" s="95"/>
    </row>
    <row r="3854" spans="1:5" x14ac:dyDescent="0.25">
      <c r="A3854" s="92">
        <v>22470073</v>
      </c>
      <c r="B3854" t="s">
        <v>4977</v>
      </c>
      <c r="C3854" s="95" t="s">
        <v>5558</v>
      </c>
      <c r="D3854" s="91" t="s">
        <v>5446</v>
      </c>
      <c r="E3854" s="95"/>
    </row>
    <row r="3855" spans="1:5" x14ac:dyDescent="0.25">
      <c r="A3855" s="92">
        <v>22470074</v>
      </c>
      <c r="B3855" t="s">
        <v>4970</v>
      </c>
      <c r="C3855" s="95" t="s">
        <v>5559</v>
      </c>
      <c r="D3855" s="91" t="s">
        <v>5446</v>
      </c>
      <c r="E3855" s="95"/>
    </row>
    <row r="3856" spans="1:5" x14ac:dyDescent="0.25">
      <c r="A3856" s="92">
        <v>22470075</v>
      </c>
      <c r="B3856" t="s">
        <v>4970</v>
      </c>
      <c r="C3856" s="95" t="s">
        <v>5560</v>
      </c>
      <c r="D3856" s="91" t="s">
        <v>5446</v>
      </c>
      <c r="E3856" s="95"/>
    </row>
    <row r="3857" spans="1:5" x14ac:dyDescent="0.25">
      <c r="A3857" s="92">
        <v>22470076</v>
      </c>
      <c r="B3857" t="s">
        <v>4970</v>
      </c>
      <c r="C3857" s="95" t="s">
        <v>5561</v>
      </c>
      <c r="D3857" s="91" t="s">
        <v>5446</v>
      </c>
      <c r="E3857" s="95"/>
    </row>
    <row r="3858" spans="1:5" x14ac:dyDescent="0.25">
      <c r="A3858" s="92">
        <v>22470077</v>
      </c>
      <c r="B3858" t="s">
        <v>4970</v>
      </c>
      <c r="C3858" s="95" t="s">
        <v>5562</v>
      </c>
      <c r="D3858" s="91" t="s">
        <v>5446</v>
      </c>
      <c r="E3858" s="95"/>
    </row>
    <row r="3859" spans="1:5" x14ac:dyDescent="0.25">
      <c r="A3859" s="92">
        <v>22470078</v>
      </c>
      <c r="B3859" t="s">
        <v>4970</v>
      </c>
      <c r="C3859" s="95" t="s">
        <v>5563</v>
      </c>
      <c r="D3859" s="91" t="s">
        <v>5446</v>
      </c>
      <c r="E3859" s="95"/>
    </row>
    <row r="3860" spans="1:5" x14ac:dyDescent="0.25">
      <c r="A3860" s="92">
        <v>22470079</v>
      </c>
      <c r="B3860" t="s">
        <v>4970</v>
      </c>
      <c r="C3860" s="95" t="s">
        <v>5564</v>
      </c>
      <c r="D3860" s="91" t="s">
        <v>5446</v>
      </c>
      <c r="E3860" s="95"/>
    </row>
    <row r="3861" spans="1:5" x14ac:dyDescent="0.25">
      <c r="A3861" s="92">
        <v>22470080</v>
      </c>
      <c r="B3861" t="s">
        <v>4970</v>
      </c>
      <c r="C3861" s="95" t="s">
        <v>5565</v>
      </c>
      <c r="D3861" s="91" t="s">
        <v>5446</v>
      </c>
      <c r="E3861" s="95"/>
    </row>
    <row r="3862" spans="1:5" x14ac:dyDescent="0.25">
      <c r="A3862" s="92">
        <v>22470081</v>
      </c>
      <c r="B3862" t="s">
        <v>4970</v>
      </c>
      <c r="C3862" s="95" t="s">
        <v>5566</v>
      </c>
      <c r="D3862" s="91" t="s">
        <v>5446</v>
      </c>
      <c r="E3862" s="95"/>
    </row>
    <row r="3863" spans="1:5" x14ac:dyDescent="0.25">
      <c r="A3863" s="92">
        <v>22470082</v>
      </c>
      <c r="B3863" t="s">
        <v>4970</v>
      </c>
      <c r="C3863" s="95" t="s">
        <v>5567</v>
      </c>
      <c r="D3863" s="91" t="s">
        <v>5446</v>
      </c>
      <c r="E3863" s="95"/>
    </row>
    <row r="3864" spans="1:5" x14ac:dyDescent="0.25">
      <c r="A3864" s="92">
        <v>22470083</v>
      </c>
      <c r="B3864" t="s">
        <v>4970</v>
      </c>
      <c r="C3864" s="95" t="s">
        <v>5568</v>
      </c>
      <c r="D3864" s="91" t="s">
        <v>5446</v>
      </c>
      <c r="E3864" s="95"/>
    </row>
    <row r="3865" spans="1:5" x14ac:dyDescent="0.25">
      <c r="A3865" s="92">
        <v>22470084</v>
      </c>
      <c r="B3865" t="s">
        <v>4970</v>
      </c>
      <c r="C3865" s="95" t="s">
        <v>5569</v>
      </c>
      <c r="D3865" s="91" t="s">
        <v>5446</v>
      </c>
      <c r="E3865" s="95"/>
    </row>
    <row r="3866" spans="1:5" x14ac:dyDescent="0.25">
      <c r="A3866" s="92">
        <v>22470085</v>
      </c>
      <c r="B3866" t="s">
        <v>4970</v>
      </c>
      <c r="C3866" s="95" t="s">
        <v>5570</v>
      </c>
      <c r="D3866" s="91" t="s">
        <v>5446</v>
      </c>
      <c r="E3866" s="95"/>
    </row>
    <row r="3867" spans="1:5" x14ac:dyDescent="0.25">
      <c r="A3867" s="92">
        <v>22470086</v>
      </c>
      <c r="B3867" t="s">
        <v>4970</v>
      </c>
      <c r="C3867" s="95" t="s">
        <v>5571</v>
      </c>
      <c r="D3867" s="91" t="s">
        <v>5446</v>
      </c>
      <c r="E3867" s="95"/>
    </row>
    <row r="3868" spans="1:5" x14ac:dyDescent="0.25">
      <c r="A3868" s="92">
        <v>22470087</v>
      </c>
      <c r="B3868" t="s">
        <v>4970</v>
      </c>
      <c r="C3868" s="95" t="s">
        <v>5572</v>
      </c>
      <c r="D3868" s="91" t="s">
        <v>5446</v>
      </c>
      <c r="E3868" s="95"/>
    </row>
    <row r="3869" spans="1:5" x14ac:dyDescent="0.25">
      <c r="A3869" s="92">
        <v>22470088</v>
      </c>
      <c r="B3869" t="s">
        <v>4970</v>
      </c>
      <c r="C3869" s="95" t="s">
        <v>5573</v>
      </c>
      <c r="D3869" s="91" t="s">
        <v>5446</v>
      </c>
      <c r="E3869" s="95"/>
    </row>
    <row r="3870" spans="1:5" x14ac:dyDescent="0.25">
      <c r="A3870" s="92">
        <v>22470089</v>
      </c>
      <c r="B3870" t="s">
        <v>4970</v>
      </c>
      <c r="C3870" s="95" t="s">
        <v>5574</v>
      </c>
      <c r="D3870" s="91" t="s">
        <v>5446</v>
      </c>
      <c r="E3870" s="95"/>
    </row>
    <row r="3871" spans="1:5" x14ac:dyDescent="0.25">
      <c r="A3871" s="92">
        <v>22470090</v>
      </c>
      <c r="B3871" t="s">
        <v>4970</v>
      </c>
      <c r="C3871" s="95" t="s">
        <v>5575</v>
      </c>
      <c r="D3871" s="91" t="s">
        <v>5446</v>
      </c>
      <c r="E3871" s="95"/>
    </row>
    <row r="3872" spans="1:5" x14ac:dyDescent="0.25">
      <c r="A3872" s="92">
        <v>22470091</v>
      </c>
      <c r="B3872" t="s">
        <v>4984</v>
      </c>
      <c r="C3872" s="95" t="s">
        <v>5576</v>
      </c>
      <c r="D3872" s="91" t="s">
        <v>5446</v>
      </c>
      <c r="E3872" s="95"/>
    </row>
    <row r="3873" spans="1:5" x14ac:dyDescent="0.25">
      <c r="A3873" s="92">
        <v>22470092</v>
      </c>
      <c r="B3873" t="s">
        <v>4984</v>
      </c>
      <c r="C3873" s="95" t="s">
        <v>5577</v>
      </c>
      <c r="D3873" s="91" t="s">
        <v>5446</v>
      </c>
      <c r="E3873" s="95"/>
    </row>
    <row r="3874" spans="1:5" x14ac:dyDescent="0.25">
      <c r="A3874" s="92">
        <v>22470094</v>
      </c>
      <c r="B3874" t="s">
        <v>4984</v>
      </c>
      <c r="C3874" s="95" t="s">
        <v>5578</v>
      </c>
      <c r="D3874" s="91" t="s">
        <v>5446</v>
      </c>
      <c r="E3874" s="95"/>
    </row>
    <row r="3875" spans="1:5" x14ac:dyDescent="0.25">
      <c r="A3875" s="92">
        <v>22470095</v>
      </c>
      <c r="B3875" t="s">
        <v>4984</v>
      </c>
      <c r="C3875" s="95" t="s">
        <v>5579</v>
      </c>
      <c r="D3875" s="91" t="s">
        <v>5446</v>
      </c>
      <c r="E3875" s="95"/>
    </row>
    <row r="3876" spans="1:5" x14ac:dyDescent="0.25">
      <c r="A3876" s="92">
        <v>22470096</v>
      </c>
      <c r="B3876" t="s">
        <v>4984</v>
      </c>
      <c r="C3876" s="95" t="s">
        <v>5580</v>
      </c>
      <c r="D3876" s="91" t="s">
        <v>5446</v>
      </c>
      <c r="E3876" s="95"/>
    </row>
    <row r="3877" spans="1:5" x14ac:dyDescent="0.25">
      <c r="A3877" s="92">
        <v>22470097</v>
      </c>
      <c r="B3877" t="s">
        <v>4984</v>
      </c>
      <c r="C3877" s="95" t="s">
        <v>5581</v>
      </c>
      <c r="D3877" s="91" t="s">
        <v>5446</v>
      </c>
      <c r="E3877" s="95"/>
    </row>
    <row r="3878" spans="1:5" x14ac:dyDescent="0.25">
      <c r="A3878" s="92">
        <v>22470098</v>
      </c>
      <c r="B3878" t="s">
        <v>4984</v>
      </c>
      <c r="C3878" s="95" t="s">
        <v>5582</v>
      </c>
      <c r="D3878" s="91" t="s">
        <v>5446</v>
      </c>
      <c r="E3878" s="95"/>
    </row>
    <row r="3879" spans="1:5" x14ac:dyDescent="0.25">
      <c r="A3879" s="92">
        <v>22470099</v>
      </c>
      <c r="B3879" t="s">
        <v>4984</v>
      </c>
      <c r="C3879" s="95" t="s">
        <v>5583</v>
      </c>
      <c r="D3879" s="91" t="s">
        <v>5446</v>
      </c>
      <c r="E3879" s="95"/>
    </row>
    <row r="3880" spans="1:5" x14ac:dyDescent="0.25">
      <c r="A3880" s="92">
        <v>22470100</v>
      </c>
      <c r="B3880" t="s">
        <v>4984</v>
      </c>
      <c r="C3880" s="95" t="s">
        <v>5584</v>
      </c>
      <c r="D3880" s="91" t="s">
        <v>5446</v>
      </c>
      <c r="E3880" s="95"/>
    </row>
    <row r="3881" spans="1:5" x14ac:dyDescent="0.25">
      <c r="A3881" s="92">
        <v>22470101</v>
      </c>
      <c r="B3881" t="s">
        <v>4984</v>
      </c>
      <c r="C3881" s="95" t="s">
        <v>5585</v>
      </c>
      <c r="D3881" s="91" t="s">
        <v>5446</v>
      </c>
      <c r="E3881" s="95"/>
    </row>
    <row r="3882" spans="1:5" x14ac:dyDescent="0.25">
      <c r="A3882" s="92">
        <v>22470102</v>
      </c>
      <c r="B3882" t="s">
        <v>4984</v>
      </c>
      <c r="C3882" s="95" t="s">
        <v>5586</v>
      </c>
      <c r="D3882" s="91" t="s">
        <v>5446</v>
      </c>
      <c r="E3882" s="95"/>
    </row>
    <row r="3883" spans="1:5" x14ac:dyDescent="0.25">
      <c r="A3883" s="92">
        <v>22470103</v>
      </c>
      <c r="B3883" t="s">
        <v>4984</v>
      </c>
      <c r="C3883" s="95" t="s">
        <v>5587</v>
      </c>
      <c r="D3883" s="91" t="s">
        <v>5446</v>
      </c>
      <c r="E3883" s="95"/>
    </row>
    <row r="3884" spans="1:5" x14ac:dyDescent="0.25">
      <c r="A3884" s="92">
        <v>22470104</v>
      </c>
      <c r="B3884" t="s">
        <v>4984</v>
      </c>
      <c r="C3884" s="95" t="s">
        <v>5588</v>
      </c>
      <c r="D3884" s="91" t="s">
        <v>5446</v>
      </c>
      <c r="E3884" s="95"/>
    </row>
    <row r="3885" spans="1:5" x14ac:dyDescent="0.25">
      <c r="A3885" s="92">
        <v>22470105</v>
      </c>
      <c r="B3885" t="s">
        <v>4984</v>
      </c>
      <c r="C3885" s="95" t="s">
        <v>5589</v>
      </c>
      <c r="D3885" s="91" t="s">
        <v>5446</v>
      </c>
      <c r="E3885" s="95"/>
    </row>
    <row r="3886" spans="1:5" x14ac:dyDescent="0.25">
      <c r="A3886" s="92">
        <v>22470106</v>
      </c>
      <c r="B3886" t="s">
        <v>4984</v>
      </c>
      <c r="C3886" s="95" t="s">
        <v>5590</v>
      </c>
      <c r="D3886" s="91" t="s">
        <v>5446</v>
      </c>
      <c r="E3886" s="95"/>
    </row>
    <row r="3887" spans="1:5" x14ac:dyDescent="0.25">
      <c r="A3887" s="92">
        <v>22470107</v>
      </c>
      <c r="B3887" t="s">
        <v>4984</v>
      </c>
      <c r="C3887" s="95" t="s">
        <v>5591</v>
      </c>
      <c r="D3887" s="91" t="s">
        <v>5446</v>
      </c>
      <c r="E3887" s="95"/>
    </row>
    <row r="3888" spans="1:5" x14ac:dyDescent="0.25">
      <c r="A3888" s="92">
        <v>22470108</v>
      </c>
      <c r="B3888" t="s">
        <v>4984</v>
      </c>
      <c r="C3888" s="95" t="s">
        <v>5592</v>
      </c>
      <c r="D3888" s="91" t="s">
        <v>5446</v>
      </c>
      <c r="E3888" s="95"/>
    </row>
    <row r="3889" spans="1:5" x14ac:dyDescent="0.25">
      <c r="A3889" s="92">
        <v>22470109</v>
      </c>
      <c r="B3889" t="s">
        <v>4984</v>
      </c>
      <c r="C3889" s="95" t="s">
        <v>5593</v>
      </c>
      <c r="D3889" s="91" t="s">
        <v>5446</v>
      </c>
      <c r="E3889" s="95"/>
    </row>
    <row r="3890" spans="1:5" x14ac:dyDescent="0.25">
      <c r="A3890" s="92">
        <v>22470110</v>
      </c>
      <c r="B3890" t="s">
        <v>4981</v>
      </c>
      <c r="C3890" s="95" t="s">
        <v>5594</v>
      </c>
      <c r="D3890" s="91" t="s">
        <v>5446</v>
      </c>
      <c r="E3890" s="95"/>
    </row>
    <row r="3891" spans="1:5" x14ac:dyDescent="0.25">
      <c r="A3891" s="92">
        <v>22470111</v>
      </c>
      <c r="B3891" t="s">
        <v>4981</v>
      </c>
      <c r="C3891" s="95" t="s">
        <v>5595</v>
      </c>
      <c r="D3891" s="91" t="s">
        <v>5446</v>
      </c>
      <c r="E3891" s="95"/>
    </row>
    <row r="3892" spans="1:5" x14ac:dyDescent="0.25">
      <c r="A3892" s="92">
        <v>22470112</v>
      </c>
      <c r="B3892" t="s">
        <v>4981</v>
      </c>
      <c r="C3892" s="95" t="s">
        <v>5596</v>
      </c>
      <c r="D3892" s="91" t="s">
        <v>5446</v>
      </c>
      <c r="E3892" s="95"/>
    </row>
    <row r="3893" spans="1:5" x14ac:dyDescent="0.25">
      <c r="A3893" s="92">
        <v>22470113</v>
      </c>
      <c r="B3893" t="s">
        <v>4981</v>
      </c>
      <c r="C3893" s="95" t="s">
        <v>5597</v>
      </c>
      <c r="D3893" s="91" t="s">
        <v>5446</v>
      </c>
      <c r="E3893" s="95"/>
    </row>
    <row r="3894" spans="1:5" x14ac:dyDescent="0.25">
      <c r="A3894" s="92">
        <v>22470114</v>
      </c>
      <c r="B3894" t="s">
        <v>4981</v>
      </c>
      <c r="C3894" s="95" t="s">
        <v>5598</v>
      </c>
      <c r="D3894" s="91" t="s">
        <v>5446</v>
      </c>
      <c r="E3894" s="95"/>
    </row>
    <row r="3895" spans="1:5" x14ac:dyDescent="0.25">
      <c r="A3895" s="92">
        <v>22470115</v>
      </c>
      <c r="B3895" t="s">
        <v>4981</v>
      </c>
      <c r="C3895" s="95" t="s">
        <v>5599</v>
      </c>
      <c r="D3895" s="91" t="s">
        <v>5446</v>
      </c>
      <c r="E3895" s="95"/>
    </row>
    <row r="3896" spans="1:5" x14ac:dyDescent="0.25">
      <c r="A3896" s="92">
        <v>22470116</v>
      </c>
      <c r="B3896" t="s">
        <v>4981</v>
      </c>
      <c r="C3896" s="95" t="s">
        <v>5600</v>
      </c>
      <c r="D3896" s="91" t="s">
        <v>5446</v>
      </c>
      <c r="E3896" s="95"/>
    </row>
    <row r="3897" spans="1:5" x14ac:dyDescent="0.25">
      <c r="A3897" s="92">
        <v>22470117</v>
      </c>
      <c r="B3897" t="s">
        <v>4981</v>
      </c>
      <c r="C3897" s="95" t="s">
        <v>5601</v>
      </c>
      <c r="D3897" s="91" t="s">
        <v>5446</v>
      </c>
      <c r="E3897" s="95"/>
    </row>
    <row r="3898" spans="1:5" x14ac:dyDescent="0.25">
      <c r="A3898" s="92">
        <v>22470118</v>
      </c>
      <c r="B3898" t="s">
        <v>4981</v>
      </c>
      <c r="C3898" s="95" t="s">
        <v>5602</v>
      </c>
      <c r="D3898" s="91" t="s">
        <v>5446</v>
      </c>
      <c r="E3898" s="95"/>
    </row>
    <row r="3899" spans="1:5" x14ac:dyDescent="0.25">
      <c r="A3899" s="92">
        <v>22470119</v>
      </c>
      <c r="B3899" t="s">
        <v>4981</v>
      </c>
      <c r="C3899" s="95" t="s">
        <v>5603</v>
      </c>
      <c r="D3899" s="91" t="s">
        <v>5446</v>
      </c>
      <c r="E3899" s="95"/>
    </row>
    <row r="3900" spans="1:5" x14ac:dyDescent="0.25">
      <c r="A3900" s="92">
        <v>22470120</v>
      </c>
      <c r="B3900" t="s">
        <v>4981</v>
      </c>
      <c r="C3900" s="95" t="s">
        <v>5604</v>
      </c>
      <c r="D3900" s="91" t="s">
        <v>5446</v>
      </c>
      <c r="E3900" s="95"/>
    </row>
    <row r="3901" spans="1:5" x14ac:dyDescent="0.25">
      <c r="A3901" s="92">
        <v>22470121</v>
      </c>
      <c r="B3901" t="s">
        <v>4981</v>
      </c>
      <c r="C3901" s="95" t="s">
        <v>5605</v>
      </c>
      <c r="D3901" s="91" t="s">
        <v>5446</v>
      </c>
      <c r="E3901" s="95"/>
    </row>
    <row r="3902" spans="1:5" x14ac:dyDescent="0.25">
      <c r="A3902" s="92">
        <v>22470122</v>
      </c>
      <c r="B3902" t="s">
        <v>4981</v>
      </c>
      <c r="C3902" s="95" t="s">
        <v>5606</v>
      </c>
      <c r="D3902" s="91" t="s">
        <v>5446</v>
      </c>
      <c r="E3902" s="95"/>
    </row>
    <row r="3903" spans="1:5" x14ac:dyDescent="0.25">
      <c r="A3903" s="92">
        <v>22470123</v>
      </c>
      <c r="B3903" t="s">
        <v>4981</v>
      </c>
      <c r="C3903" s="95" t="s">
        <v>5607</v>
      </c>
      <c r="D3903" s="91" t="s">
        <v>5446</v>
      </c>
      <c r="E3903" s="95"/>
    </row>
    <row r="3904" spans="1:5" x14ac:dyDescent="0.25">
      <c r="A3904" s="92">
        <v>22470124</v>
      </c>
      <c r="B3904" t="s">
        <v>4981</v>
      </c>
      <c r="C3904" s="95" t="s">
        <v>5608</v>
      </c>
      <c r="D3904" s="91" t="s">
        <v>5446</v>
      </c>
      <c r="E3904" s="95"/>
    </row>
    <row r="3905" spans="1:5" x14ac:dyDescent="0.25">
      <c r="A3905" s="92">
        <v>22470125</v>
      </c>
      <c r="B3905" t="s">
        <v>4981</v>
      </c>
      <c r="C3905" s="95" t="s">
        <v>5609</v>
      </c>
      <c r="D3905" s="91" t="s">
        <v>5446</v>
      </c>
      <c r="E3905" s="95"/>
    </row>
    <row r="3906" spans="1:5" x14ac:dyDescent="0.25">
      <c r="A3906" s="92">
        <v>22470126</v>
      </c>
      <c r="B3906" t="s">
        <v>4981</v>
      </c>
      <c r="C3906" s="95" t="s">
        <v>5610</v>
      </c>
      <c r="D3906" s="91" t="s">
        <v>5446</v>
      </c>
      <c r="E3906" s="95"/>
    </row>
    <row r="3907" spans="1:5" x14ac:dyDescent="0.25">
      <c r="A3907" s="92">
        <v>22470127</v>
      </c>
      <c r="B3907" t="s">
        <v>4971</v>
      </c>
      <c r="C3907" s="95" t="s">
        <v>5611</v>
      </c>
      <c r="D3907" s="91" t="s">
        <v>5446</v>
      </c>
      <c r="E3907" s="95"/>
    </row>
    <row r="3908" spans="1:5" x14ac:dyDescent="0.25">
      <c r="A3908" s="92">
        <v>22470128</v>
      </c>
      <c r="B3908" t="s">
        <v>4971</v>
      </c>
      <c r="C3908" s="95" t="s">
        <v>5612</v>
      </c>
      <c r="D3908" s="91" t="s">
        <v>5446</v>
      </c>
      <c r="E3908" s="95"/>
    </row>
    <row r="3909" spans="1:5" x14ac:dyDescent="0.25">
      <c r="A3909" s="92">
        <v>22470129</v>
      </c>
      <c r="B3909" t="s">
        <v>4971</v>
      </c>
      <c r="C3909" s="95" t="s">
        <v>5613</v>
      </c>
      <c r="D3909" s="91" t="s">
        <v>5446</v>
      </c>
      <c r="E3909" s="95"/>
    </row>
    <row r="3910" spans="1:5" x14ac:dyDescent="0.25">
      <c r="A3910" s="92">
        <v>22470130</v>
      </c>
      <c r="B3910" t="s">
        <v>4971</v>
      </c>
      <c r="C3910" s="95" t="s">
        <v>5614</v>
      </c>
      <c r="D3910" s="91" t="s">
        <v>5446</v>
      </c>
      <c r="E3910" s="95"/>
    </row>
    <row r="3911" spans="1:5" x14ac:dyDescent="0.25">
      <c r="A3911" s="92">
        <v>22470131</v>
      </c>
      <c r="B3911" t="s">
        <v>4971</v>
      </c>
      <c r="C3911" s="95" t="s">
        <v>5615</v>
      </c>
      <c r="D3911" s="91" t="s">
        <v>5446</v>
      </c>
      <c r="E3911" s="95"/>
    </row>
    <row r="3912" spans="1:5" x14ac:dyDescent="0.25">
      <c r="A3912" s="92">
        <v>22470132</v>
      </c>
      <c r="B3912" t="s">
        <v>4971</v>
      </c>
      <c r="C3912" s="95" t="s">
        <v>5616</v>
      </c>
      <c r="D3912" s="91" t="s">
        <v>5446</v>
      </c>
      <c r="E3912" s="95"/>
    </row>
    <row r="3913" spans="1:5" x14ac:dyDescent="0.25">
      <c r="A3913" s="92">
        <v>22470133</v>
      </c>
      <c r="B3913" t="s">
        <v>4971</v>
      </c>
      <c r="C3913" s="95" t="s">
        <v>5617</v>
      </c>
      <c r="D3913" s="91" t="s">
        <v>5446</v>
      </c>
      <c r="E3913" s="95"/>
    </row>
    <row r="3914" spans="1:5" x14ac:dyDescent="0.25">
      <c r="A3914" s="92">
        <v>22470134</v>
      </c>
      <c r="B3914" t="s">
        <v>4971</v>
      </c>
      <c r="C3914" s="95" t="s">
        <v>5618</v>
      </c>
      <c r="D3914" s="91" t="s">
        <v>5446</v>
      </c>
      <c r="E3914" s="95"/>
    </row>
    <row r="3915" spans="1:5" x14ac:dyDescent="0.25">
      <c r="A3915" s="92">
        <v>22470135</v>
      </c>
      <c r="B3915" t="s">
        <v>4971</v>
      </c>
      <c r="C3915" s="95" t="s">
        <v>5619</v>
      </c>
      <c r="D3915" s="91" t="s">
        <v>5446</v>
      </c>
      <c r="E3915" s="95"/>
    </row>
    <row r="3916" spans="1:5" x14ac:dyDescent="0.25">
      <c r="A3916" s="92">
        <v>22470136</v>
      </c>
      <c r="B3916" t="s">
        <v>4971</v>
      </c>
      <c r="C3916" s="95" t="s">
        <v>5620</v>
      </c>
      <c r="D3916" s="91" t="s">
        <v>5446</v>
      </c>
      <c r="E3916" s="95"/>
    </row>
    <row r="3917" spans="1:5" x14ac:dyDescent="0.25">
      <c r="A3917" s="92">
        <v>22470137</v>
      </c>
      <c r="B3917" t="s">
        <v>4971</v>
      </c>
      <c r="C3917" s="95" t="s">
        <v>5621</v>
      </c>
      <c r="D3917" s="91" t="s">
        <v>5446</v>
      </c>
      <c r="E3917" s="95"/>
    </row>
    <row r="3918" spans="1:5" x14ac:dyDescent="0.25">
      <c r="A3918" s="92">
        <v>22470138</v>
      </c>
      <c r="B3918" t="s">
        <v>4971</v>
      </c>
      <c r="C3918" s="95" t="s">
        <v>5622</v>
      </c>
      <c r="D3918" s="91" t="s">
        <v>5446</v>
      </c>
      <c r="E3918" s="95"/>
    </row>
    <row r="3919" spans="1:5" x14ac:dyDescent="0.25">
      <c r="A3919" s="92">
        <v>22470139</v>
      </c>
      <c r="B3919" t="s">
        <v>4971</v>
      </c>
      <c r="C3919" s="95" t="s">
        <v>5623</v>
      </c>
      <c r="D3919" s="91" t="s">
        <v>5446</v>
      </c>
      <c r="E3919" s="95"/>
    </row>
    <row r="3920" spans="1:5" x14ac:dyDescent="0.25">
      <c r="A3920" s="92">
        <v>22470141</v>
      </c>
      <c r="B3920" t="s">
        <v>4986</v>
      </c>
      <c r="C3920" s="95" t="s">
        <v>5624</v>
      </c>
      <c r="D3920" s="91" t="s">
        <v>5446</v>
      </c>
      <c r="E3920" s="95"/>
    </row>
    <row r="3921" spans="1:5" x14ac:dyDescent="0.25">
      <c r="A3921" s="92">
        <v>22470142</v>
      </c>
      <c r="B3921" t="s">
        <v>4986</v>
      </c>
      <c r="C3921" s="95" t="s">
        <v>5625</v>
      </c>
      <c r="D3921" s="91" t="s">
        <v>5446</v>
      </c>
      <c r="E3921" s="95"/>
    </row>
    <row r="3922" spans="1:5" x14ac:dyDescent="0.25">
      <c r="A3922" s="92">
        <v>22470143</v>
      </c>
      <c r="B3922" t="s">
        <v>4986</v>
      </c>
      <c r="C3922" s="95" t="s">
        <v>5626</v>
      </c>
      <c r="D3922" s="91" t="s">
        <v>5446</v>
      </c>
      <c r="E3922" s="95"/>
    </row>
    <row r="3923" spans="1:5" x14ac:dyDescent="0.25">
      <c r="A3923" s="92">
        <v>22470144</v>
      </c>
      <c r="B3923" t="s">
        <v>4986</v>
      </c>
      <c r="C3923" s="95" t="s">
        <v>5627</v>
      </c>
      <c r="D3923" s="91" t="s">
        <v>5446</v>
      </c>
      <c r="E3923" s="95"/>
    </row>
    <row r="3924" spans="1:5" x14ac:dyDescent="0.25">
      <c r="A3924" s="92">
        <v>22470145</v>
      </c>
      <c r="B3924" t="s">
        <v>4986</v>
      </c>
      <c r="C3924" s="95" t="s">
        <v>5628</v>
      </c>
      <c r="D3924" s="91" t="s">
        <v>5446</v>
      </c>
      <c r="E3924" s="95"/>
    </row>
    <row r="3925" spans="1:5" x14ac:dyDescent="0.25">
      <c r="A3925" s="92">
        <v>22470146</v>
      </c>
      <c r="B3925" t="s">
        <v>4986</v>
      </c>
      <c r="C3925" s="95" t="s">
        <v>5629</v>
      </c>
      <c r="D3925" s="91" t="s">
        <v>5446</v>
      </c>
      <c r="E3925" s="95"/>
    </row>
    <row r="3926" spans="1:5" x14ac:dyDescent="0.25">
      <c r="A3926" s="92">
        <v>22470147</v>
      </c>
      <c r="B3926" t="s">
        <v>4975</v>
      </c>
      <c r="C3926" s="95" t="s">
        <v>5630</v>
      </c>
      <c r="D3926" s="91" t="s">
        <v>5446</v>
      </c>
      <c r="E3926" s="95"/>
    </row>
    <row r="3927" spans="1:5" x14ac:dyDescent="0.25">
      <c r="A3927" s="92">
        <v>22470148</v>
      </c>
      <c r="B3927" t="s">
        <v>4975</v>
      </c>
      <c r="C3927" s="95" t="s">
        <v>5631</v>
      </c>
      <c r="D3927" s="91" t="s">
        <v>5446</v>
      </c>
      <c r="E3927" s="95"/>
    </row>
    <row r="3928" spans="1:5" x14ac:dyDescent="0.25">
      <c r="A3928" s="92">
        <v>22470149</v>
      </c>
      <c r="B3928" t="s">
        <v>4975</v>
      </c>
      <c r="C3928" s="95" t="s">
        <v>5632</v>
      </c>
      <c r="D3928" s="91" t="s">
        <v>5446</v>
      </c>
      <c r="E3928" s="95"/>
    </row>
    <row r="3929" spans="1:5" x14ac:dyDescent="0.25">
      <c r="A3929" s="92">
        <v>22470150</v>
      </c>
      <c r="B3929" t="s">
        <v>4975</v>
      </c>
      <c r="C3929" s="95" t="s">
        <v>5633</v>
      </c>
      <c r="D3929" s="91" t="s">
        <v>5446</v>
      </c>
      <c r="E3929" s="95"/>
    </row>
    <row r="3930" spans="1:5" x14ac:dyDescent="0.25">
      <c r="A3930" s="92">
        <v>22470152</v>
      </c>
      <c r="B3930" t="s">
        <v>4975</v>
      </c>
      <c r="C3930" s="95" t="s">
        <v>5634</v>
      </c>
      <c r="D3930" s="91" t="s">
        <v>5446</v>
      </c>
      <c r="E3930" s="95"/>
    </row>
    <row r="3931" spans="1:5" x14ac:dyDescent="0.25">
      <c r="A3931" s="92">
        <v>22470153</v>
      </c>
      <c r="B3931" t="s">
        <v>4993</v>
      </c>
      <c r="C3931" s="95" t="s">
        <v>5635</v>
      </c>
      <c r="D3931" s="91" t="s">
        <v>5446</v>
      </c>
      <c r="E3931" s="95"/>
    </row>
    <row r="3932" spans="1:5" x14ac:dyDescent="0.25">
      <c r="A3932" s="92">
        <v>22470155</v>
      </c>
      <c r="B3932" t="s">
        <v>4993</v>
      </c>
      <c r="C3932" s="95" t="s">
        <v>5636</v>
      </c>
      <c r="D3932" s="91" t="s">
        <v>5446</v>
      </c>
      <c r="E3932" s="95"/>
    </row>
    <row r="3933" spans="1:5" x14ac:dyDescent="0.25">
      <c r="A3933" s="92">
        <v>22470156</v>
      </c>
      <c r="B3933" t="s">
        <v>4993</v>
      </c>
      <c r="C3933" s="95" t="s">
        <v>5637</v>
      </c>
      <c r="D3933" s="91" t="s">
        <v>5446</v>
      </c>
      <c r="E3933" s="95"/>
    </row>
    <row r="3934" spans="1:5" x14ac:dyDescent="0.25">
      <c r="A3934" s="92">
        <v>22470157</v>
      </c>
      <c r="B3934" t="s">
        <v>4993</v>
      </c>
      <c r="C3934" s="95" t="s">
        <v>5638</v>
      </c>
      <c r="D3934" s="91" t="s">
        <v>5446</v>
      </c>
      <c r="E3934" s="95"/>
    </row>
    <row r="3935" spans="1:5" x14ac:dyDescent="0.25">
      <c r="A3935" s="92">
        <v>22470158</v>
      </c>
      <c r="B3935" t="s">
        <v>4993</v>
      </c>
      <c r="C3935" s="95" t="s">
        <v>5639</v>
      </c>
      <c r="D3935" s="91" t="s">
        <v>5446</v>
      </c>
      <c r="E3935" s="95"/>
    </row>
    <row r="3936" spans="1:5" x14ac:dyDescent="0.25">
      <c r="A3936" s="92">
        <v>22470159</v>
      </c>
      <c r="B3936" t="s">
        <v>4993</v>
      </c>
      <c r="C3936" s="95" t="s">
        <v>5640</v>
      </c>
      <c r="D3936" s="91" t="s">
        <v>5446</v>
      </c>
      <c r="E3936" s="95"/>
    </row>
    <row r="3937" spans="1:5" x14ac:dyDescent="0.25">
      <c r="A3937" s="92">
        <v>22470160</v>
      </c>
      <c r="B3937" t="s">
        <v>4986</v>
      </c>
      <c r="C3937" s="95" t="s">
        <v>5641</v>
      </c>
      <c r="D3937" s="91" t="s">
        <v>5446</v>
      </c>
      <c r="E3937" s="95"/>
    </row>
    <row r="3938" spans="1:5" x14ac:dyDescent="0.25">
      <c r="A3938" s="92">
        <v>22470161</v>
      </c>
      <c r="B3938" t="s">
        <v>4965</v>
      </c>
      <c r="C3938" s="95" t="s">
        <v>5642</v>
      </c>
      <c r="D3938" s="91" t="s">
        <v>5446</v>
      </c>
      <c r="E3938" s="95"/>
    </row>
    <row r="3939" spans="1:5" x14ac:dyDescent="0.25">
      <c r="A3939" s="92">
        <v>22470162</v>
      </c>
      <c r="B3939" t="s">
        <v>4965</v>
      </c>
      <c r="C3939" s="95" t="s">
        <v>5643</v>
      </c>
      <c r="D3939" s="91" t="s">
        <v>5446</v>
      </c>
      <c r="E3939" s="95"/>
    </row>
    <row r="3940" spans="1:5" x14ac:dyDescent="0.25">
      <c r="A3940" s="92">
        <v>22470163</v>
      </c>
      <c r="B3940" t="s">
        <v>4965</v>
      </c>
      <c r="C3940" s="95" t="s">
        <v>5644</v>
      </c>
      <c r="D3940" s="91" t="s">
        <v>5446</v>
      </c>
      <c r="E3940" s="95"/>
    </row>
    <row r="3941" spans="1:5" x14ac:dyDescent="0.25">
      <c r="A3941" s="92">
        <v>22470164</v>
      </c>
      <c r="B3941" t="s">
        <v>4965</v>
      </c>
      <c r="C3941" s="95" t="s">
        <v>5645</v>
      </c>
      <c r="D3941" s="91" t="s">
        <v>5446</v>
      </c>
      <c r="E3941" s="95"/>
    </row>
    <row r="3942" spans="1:5" x14ac:dyDescent="0.25">
      <c r="A3942" s="92">
        <v>22470165</v>
      </c>
      <c r="B3942" t="s">
        <v>4977</v>
      </c>
      <c r="C3942" s="95" t="s">
        <v>5646</v>
      </c>
      <c r="D3942" s="91" t="s">
        <v>5446</v>
      </c>
      <c r="E3942" s="95"/>
    </row>
    <row r="3943" spans="1:5" x14ac:dyDescent="0.25">
      <c r="A3943" s="92">
        <v>22470166</v>
      </c>
      <c r="B3943" t="s">
        <v>4977</v>
      </c>
      <c r="C3943" s="95" t="s">
        <v>5647</v>
      </c>
      <c r="D3943" s="91" t="s">
        <v>5446</v>
      </c>
      <c r="E3943" s="95"/>
    </row>
    <row r="3944" spans="1:5" x14ac:dyDescent="0.25">
      <c r="A3944" s="92">
        <v>22470167</v>
      </c>
      <c r="B3944" t="s">
        <v>4977</v>
      </c>
      <c r="C3944" s="95" t="s">
        <v>5648</v>
      </c>
      <c r="D3944" s="91" t="s">
        <v>5446</v>
      </c>
      <c r="E3944" s="95"/>
    </row>
    <row r="3945" spans="1:5" x14ac:dyDescent="0.25">
      <c r="A3945" s="92">
        <v>22470168</v>
      </c>
      <c r="B3945" t="s">
        <v>4977</v>
      </c>
      <c r="C3945" s="95" t="s">
        <v>5649</v>
      </c>
      <c r="D3945" s="91" t="s">
        <v>5446</v>
      </c>
      <c r="E3945" s="95"/>
    </row>
    <row r="3946" spans="1:5" x14ac:dyDescent="0.25">
      <c r="A3946" s="92">
        <v>22470169</v>
      </c>
      <c r="B3946" t="s">
        <v>4977</v>
      </c>
      <c r="C3946" s="95" t="s">
        <v>5650</v>
      </c>
      <c r="D3946" s="91" t="s">
        <v>5446</v>
      </c>
      <c r="E3946" s="95"/>
    </row>
    <row r="3947" spans="1:5" x14ac:dyDescent="0.25">
      <c r="A3947" s="92">
        <v>22470170</v>
      </c>
      <c r="B3947" t="s">
        <v>4977</v>
      </c>
      <c r="C3947" s="95" t="s">
        <v>5651</v>
      </c>
      <c r="D3947" s="91" t="s">
        <v>5446</v>
      </c>
      <c r="E3947" s="95"/>
    </row>
    <row r="3948" spans="1:5" x14ac:dyDescent="0.25">
      <c r="A3948" s="92">
        <v>22470171</v>
      </c>
      <c r="B3948" t="s">
        <v>4977</v>
      </c>
      <c r="C3948" s="95" t="s">
        <v>5652</v>
      </c>
      <c r="D3948" s="91" t="s">
        <v>5446</v>
      </c>
      <c r="E3948" s="95"/>
    </row>
    <row r="3949" spans="1:5" x14ac:dyDescent="0.25">
      <c r="A3949" s="92">
        <v>22470172</v>
      </c>
      <c r="B3949" t="s">
        <v>4970</v>
      </c>
      <c r="C3949" s="95" t="s">
        <v>5653</v>
      </c>
      <c r="D3949" s="91" t="s">
        <v>5446</v>
      </c>
      <c r="E3949" s="95"/>
    </row>
    <row r="3950" spans="1:5" x14ac:dyDescent="0.25">
      <c r="A3950" s="92">
        <v>22470173</v>
      </c>
      <c r="B3950" t="s">
        <v>4970</v>
      </c>
      <c r="C3950" s="95" t="s">
        <v>5654</v>
      </c>
      <c r="D3950" s="91" t="s">
        <v>5446</v>
      </c>
      <c r="E3950" s="95"/>
    </row>
    <row r="3951" spans="1:5" x14ac:dyDescent="0.25">
      <c r="A3951" s="92">
        <v>22470174</v>
      </c>
      <c r="B3951" t="s">
        <v>4970</v>
      </c>
      <c r="C3951" s="95" t="s">
        <v>5655</v>
      </c>
      <c r="D3951" s="91" t="s">
        <v>5446</v>
      </c>
      <c r="E3951" s="95"/>
    </row>
    <row r="3952" spans="1:5" x14ac:dyDescent="0.25">
      <c r="A3952" s="92">
        <v>22470175</v>
      </c>
      <c r="B3952" t="s">
        <v>4984</v>
      </c>
      <c r="C3952" s="95" t="s">
        <v>5656</v>
      </c>
      <c r="D3952" s="91" t="s">
        <v>5446</v>
      </c>
      <c r="E3952" s="95"/>
    </row>
    <row r="3953" spans="1:5" x14ac:dyDescent="0.25">
      <c r="A3953" s="92">
        <v>22470176</v>
      </c>
      <c r="B3953" t="s">
        <v>4984</v>
      </c>
      <c r="C3953" s="95" t="s">
        <v>5657</v>
      </c>
      <c r="D3953" s="91" t="s">
        <v>5446</v>
      </c>
      <c r="E3953" s="95"/>
    </row>
    <row r="3954" spans="1:5" x14ac:dyDescent="0.25">
      <c r="A3954" s="92">
        <v>22470177</v>
      </c>
      <c r="B3954" t="s">
        <v>4984</v>
      </c>
      <c r="C3954" s="95" t="s">
        <v>5658</v>
      </c>
      <c r="D3954" s="91" t="s">
        <v>5446</v>
      </c>
      <c r="E3954" s="95"/>
    </row>
    <row r="3955" spans="1:5" x14ac:dyDescent="0.25">
      <c r="A3955" s="92">
        <v>22470178</v>
      </c>
      <c r="B3955" t="s">
        <v>4984</v>
      </c>
      <c r="C3955" s="95" t="s">
        <v>5659</v>
      </c>
      <c r="D3955" s="91" t="s">
        <v>5446</v>
      </c>
      <c r="E3955" s="95"/>
    </row>
    <row r="3956" spans="1:5" x14ac:dyDescent="0.25">
      <c r="A3956" s="92">
        <v>22470179</v>
      </c>
      <c r="B3956" t="s">
        <v>4984</v>
      </c>
      <c r="C3956" s="95" t="s">
        <v>5660</v>
      </c>
      <c r="D3956" s="91" t="s">
        <v>5446</v>
      </c>
      <c r="E3956" s="95"/>
    </row>
    <row r="3957" spans="1:5" x14ac:dyDescent="0.25">
      <c r="A3957" s="92">
        <v>22470180</v>
      </c>
      <c r="B3957" t="s">
        <v>4971</v>
      </c>
      <c r="C3957" s="95" t="s">
        <v>5661</v>
      </c>
      <c r="D3957" s="91" t="s">
        <v>5446</v>
      </c>
      <c r="E3957" s="95"/>
    </row>
    <row r="3958" spans="1:5" x14ac:dyDescent="0.25">
      <c r="A3958" s="92">
        <v>22470181</v>
      </c>
      <c r="B3958" t="s">
        <v>4971</v>
      </c>
      <c r="C3958" s="95" t="s">
        <v>5662</v>
      </c>
      <c r="D3958" s="91" t="s">
        <v>5446</v>
      </c>
      <c r="E3958" s="95"/>
    </row>
    <row r="3959" spans="1:5" x14ac:dyDescent="0.25">
      <c r="A3959" s="92">
        <v>22470182</v>
      </c>
      <c r="B3959" t="s">
        <v>4971</v>
      </c>
      <c r="C3959" s="95" t="s">
        <v>5663</v>
      </c>
      <c r="D3959" s="91" t="s">
        <v>5446</v>
      </c>
      <c r="E3959" s="95"/>
    </row>
    <row r="3960" spans="1:5" x14ac:dyDescent="0.25">
      <c r="A3960" s="92">
        <v>22470183</v>
      </c>
      <c r="B3960" t="s">
        <v>4971</v>
      </c>
      <c r="C3960" s="95" t="s">
        <v>5664</v>
      </c>
      <c r="D3960" s="91" t="s">
        <v>5446</v>
      </c>
      <c r="E3960" s="95"/>
    </row>
    <row r="3961" spans="1:5" x14ac:dyDescent="0.25">
      <c r="A3961" s="92">
        <v>22470184</v>
      </c>
      <c r="B3961" t="s">
        <v>4975</v>
      </c>
      <c r="C3961" s="95" t="s">
        <v>5665</v>
      </c>
      <c r="D3961" s="91" t="s">
        <v>5446</v>
      </c>
      <c r="E3961" s="95"/>
    </row>
    <row r="3962" spans="1:5" x14ac:dyDescent="0.25">
      <c r="A3962" s="92">
        <v>22470185</v>
      </c>
      <c r="B3962" t="s">
        <v>4986</v>
      </c>
      <c r="C3962" s="95" t="s">
        <v>5666</v>
      </c>
      <c r="D3962" s="91" t="s">
        <v>5446</v>
      </c>
      <c r="E3962" s="95"/>
    </row>
    <row r="3963" spans="1:5" x14ac:dyDescent="0.25">
      <c r="A3963" s="92">
        <v>22470186</v>
      </c>
      <c r="B3963" t="s">
        <v>4986</v>
      </c>
      <c r="C3963" s="95" t="s">
        <v>3415</v>
      </c>
      <c r="D3963" s="91" t="s">
        <v>5446</v>
      </c>
      <c r="E3963" s="95"/>
    </row>
    <row r="3964" spans="1:5" x14ac:dyDescent="0.25">
      <c r="A3964" s="92">
        <v>22470187</v>
      </c>
      <c r="B3964" t="s">
        <v>4975</v>
      </c>
      <c r="C3964" s="95" t="s">
        <v>5667</v>
      </c>
      <c r="D3964" s="91" t="s">
        <v>5446</v>
      </c>
      <c r="E3964" s="95"/>
    </row>
    <row r="3965" spans="1:5" x14ac:dyDescent="0.25">
      <c r="A3965" s="92">
        <v>22470188</v>
      </c>
      <c r="B3965" t="s">
        <v>4986</v>
      </c>
      <c r="C3965" s="95" t="s">
        <v>5668</v>
      </c>
      <c r="D3965" s="91" t="s">
        <v>5446</v>
      </c>
      <c r="E3965" s="95"/>
    </row>
    <row r="3966" spans="1:5" x14ac:dyDescent="0.25">
      <c r="A3966" s="92">
        <v>22470189</v>
      </c>
      <c r="B3966" t="s">
        <v>4981</v>
      </c>
      <c r="C3966" s="95" t="s">
        <v>5669</v>
      </c>
      <c r="D3966" s="91" t="s">
        <v>5446</v>
      </c>
      <c r="E3966" s="95"/>
    </row>
    <row r="3967" spans="1:5" x14ac:dyDescent="0.25">
      <c r="A3967" s="92">
        <v>22470190</v>
      </c>
      <c r="B3967" t="s">
        <v>4965</v>
      </c>
      <c r="C3967" s="95" t="s">
        <v>5670</v>
      </c>
      <c r="D3967" s="91" t="s">
        <v>5446</v>
      </c>
      <c r="E3967" s="95"/>
    </row>
    <row r="3968" spans="1:5" x14ac:dyDescent="0.25">
      <c r="A3968" s="92">
        <v>22470191</v>
      </c>
      <c r="B3968" t="s">
        <v>4965</v>
      </c>
      <c r="C3968" s="95" t="s">
        <v>5671</v>
      </c>
      <c r="D3968" s="91" t="s">
        <v>5446</v>
      </c>
      <c r="E3968" s="95"/>
    </row>
    <row r="3969" spans="1:5" x14ac:dyDescent="0.25">
      <c r="A3969" s="92">
        <v>22470192</v>
      </c>
      <c r="B3969" t="s">
        <v>4965</v>
      </c>
      <c r="C3969" s="95" t="s">
        <v>5672</v>
      </c>
      <c r="D3969" s="91" t="s">
        <v>5446</v>
      </c>
      <c r="E3969" s="95"/>
    </row>
    <row r="3970" spans="1:5" x14ac:dyDescent="0.25">
      <c r="A3970" s="92">
        <v>22470193</v>
      </c>
      <c r="B3970" t="s">
        <v>4965</v>
      </c>
      <c r="C3970" s="95" t="s">
        <v>5673</v>
      </c>
      <c r="D3970" s="91" t="s">
        <v>5446</v>
      </c>
      <c r="E3970" s="95"/>
    </row>
    <row r="3971" spans="1:5" x14ac:dyDescent="0.25">
      <c r="A3971" s="92">
        <v>22470194</v>
      </c>
      <c r="B3971" t="s">
        <v>4965</v>
      </c>
      <c r="C3971" s="95" t="s">
        <v>5674</v>
      </c>
      <c r="D3971" s="91" t="s">
        <v>5446</v>
      </c>
      <c r="E3971" s="95"/>
    </row>
    <row r="3972" spans="1:5" x14ac:dyDescent="0.25">
      <c r="A3972" s="92">
        <v>22470195</v>
      </c>
      <c r="B3972" t="s">
        <v>4965</v>
      </c>
      <c r="C3972" s="95" t="s">
        <v>5675</v>
      </c>
      <c r="D3972" s="91" t="s">
        <v>5446</v>
      </c>
      <c r="E3972" s="95"/>
    </row>
    <row r="3973" spans="1:5" x14ac:dyDescent="0.25">
      <c r="A3973" s="92">
        <v>22470196</v>
      </c>
      <c r="B3973" t="s">
        <v>4965</v>
      </c>
      <c r="C3973" s="95" t="s">
        <v>5676</v>
      </c>
      <c r="D3973" s="91" t="s">
        <v>5446</v>
      </c>
      <c r="E3973" s="95"/>
    </row>
    <row r="3974" spans="1:5" x14ac:dyDescent="0.25">
      <c r="A3974" s="92">
        <v>22470197</v>
      </c>
      <c r="B3974" t="s">
        <v>4977</v>
      </c>
      <c r="C3974" s="95" t="s">
        <v>5677</v>
      </c>
      <c r="D3974" s="91" t="s">
        <v>5446</v>
      </c>
      <c r="E3974" s="95"/>
    </row>
    <row r="3975" spans="1:5" x14ac:dyDescent="0.25">
      <c r="A3975" s="92">
        <v>22470198</v>
      </c>
      <c r="B3975" t="s">
        <v>4977</v>
      </c>
      <c r="C3975" s="95" t="s">
        <v>5678</v>
      </c>
      <c r="D3975" s="91" t="s">
        <v>5446</v>
      </c>
      <c r="E3975" s="95"/>
    </row>
    <row r="3976" spans="1:5" x14ac:dyDescent="0.25">
      <c r="A3976" s="92">
        <v>22470199</v>
      </c>
      <c r="B3976" t="s">
        <v>4977</v>
      </c>
      <c r="C3976" s="95" t="s">
        <v>5679</v>
      </c>
      <c r="D3976" s="91" t="s">
        <v>5446</v>
      </c>
      <c r="E3976" s="95"/>
    </row>
    <row r="3977" spans="1:5" x14ac:dyDescent="0.25">
      <c r="A3977" s="92">
        <v>22470200</v>
      </c>
      <c r="B3977" t="s">
        <v>4977</v>
      </c>
      <c r="C3977" s="95" t="s">
        <v>5680</v>
      </c>
      <c r="D3977" s="91" t="s">
        <v>5446</v>
      </c>
      <c r="E3977" s="95"/>
    </row>
    <row r="3978" spans="1:5" x14ac:dyDescent="0.25">
      <c r="A3978" s="92">
        <v>22470201</v>
      </c>
      <c r="B3978" t="s">
        <v>4977</v>
      </c>
      <c r="C3978" s="95" t="s">
        <v>5681</v>
      </c>
      <c r="D3978" s="91" t="s">
        <v>5446</v>
      </c>
      <c r="E3978" s="95"/>
    </row>
    <row r="3979" spans="1:5" x14ac:dyDescent="0.25">
      <c r="A3979" s="92">
        <v>22470202</v>
      </c>
      <c r="B3979" t="s">
        <v>4977</v>
      </c>
      <c r="C3979" s="95" t="s">
        <v>5682</v>
      </c>
      <c r="D3979" s="91" t="s">
        <v>5446</v>
      </c>
      <c r="E3979" s="95"/>
    </row>
    <row r="3980" spans="1:5" x14ac:dyDescent="0.25">
      <c r="A3980" s="92">
        <v>22470203</v>
      </c>
      <c r="B3980" t="s">
        <v>4977</v>
      </c>
      <c r="C3980" s="95" t="s">
        <v>5683</v>
      </c>
      <c r="D3980" s="91" t="s">
        <v>5446</v>
      </c>
      <c r="E3980" s="95"/>
    </row>
    <row r="3981" spans="1:5" x14ac:dyDescent="0.25">
      <c r="A3981" s="92">
        <v>22470204</v>
      </c>
      <c r="B3981" t="s">
        <v>4970</v>
      </c>
      <c r="C3981" s="95" t="s">
        <v>5684</v>
      </c>
      <c r="D3981" s="91" t="s">
        <v>5446</v>
      </c>
      <c r="E3981" s="95"/>
    </row>
    <row r="3982" spans="1:5" x14ac:dyDescent="0.25">
      <c r="A3982" s="92">
        <v>22470205</v>
      </c>
      <c r="B3982" t="s">
        <v>4970</v>
      </c>
      <c r="C3982" s="95" t="s">
        <v>5685</v>
      </c>
      <c r="D3982" s="91" t="s">
        <v>5446</v>
      </c>
      <c r="E3982" s="95"/>
    </row>
    <row r="3983" spans="1:5" x14ac:dyDescent="0.25">
      <c r="A3983" s="92">
        <v>22470206</v>
      </c>
      <c r="B3983" t="s">
        <v>4970</v>
      </c>
      <c r="C3983" s="95" t="s">
        <v>5686</v>
      </c>
      <c r="D3983" s="91" t="s">
        <v>5446</v>
      </c>
      <c r="E3983" s="95"/>
    </row>
    <row r="3984" spans="1:5" x14ac:dyDescent="0.25">
      <c r="A3984" s="92">
        <v>22470207</v>
      </c>
      <c r="B3984" t="s">
        <v>4970</v>
      </c>
      <c r="C3984" s="95" t="s">
        <v>5687</v>
      </c>
      <c r="D3984" s="91" t="s">
        <v>5446</v>
      </c>
      <c r="E3984" s="95"/>
    </row>
    <row r="3985" spans="1:5" x14ac:dyDescent="0.25">
      <c r="A3985" s="92">
        <v>22470208</v>
      </c>
      <c r="B3985" t="s">
        <v>4970</v>
      </c>
      <c r="C3985" s="95" t="s">
        <v>5688</v>
      </c>
      <c r="D3985" s="91" t="s">
        <v>5446</v>
      </c>
      <c r="E3985" s="95"/>
    </row>
    <row r="3986" spans="1:5" x14ac:dyDescent="0.25">
      <c r="A3986" s="92">
        <v>22470209</v>
      </c>
      <c r="B3986" t="s">
        <v>4965</v>
      </c>
      <c r="C3986" s="95" t="s">
        <v>5689</v>
      </c>
      <c r="D3986" s="91" t="s">
        <v>5446</v>
      </c>
      <c r="E3986" s="95"/>
    </row>
    <row r="3987" spans="1:5" x14ac:dyDescent="0.25">
      <c r="A3987" s="92">
        <v>22470210</v>
      </c>
      <c r="B3987" t="s">
        <v>4970</v>
      </c>
      <c r="C3987" s="95" t="s">
        <v>5690</v>
      </c>
      <c r="D3987" s="91" t="s">
        <v>5446</v>
      </c>
      <c r="E3987" s="95"/>
    </row>
    <row r="3988" spans="1:5" x14ac:dyDescent="0.25">
      <c r="A3988" s="92">
        <v>22470211</v>
      </c>
      <c r="B3988" t="s">
        <v>4984</v>
      </c>
      <c r="C3988" s="95" t="s">
        <v>5691</v>
      </c>
      <c r="D3988" s="91" t="s">
        <v>5446</v>
      </c>
      <c r="E3988" s="95"/>
    </row>
    <row r="3989" spans="1:5" x14ac:dyDescent="0.25">
      <c r="A3989" s="92">
        <v>22470212</v>
      </c>
      <c r="B3989" t="s">
        <v>4984</v>
      </c>
      <c r="C3989" s="95" t="s">
        <v>5692</v>
      </c>
      <c r="D3989" s="91" t="s">
        <v>5446</v>
      </c>
      <c r="E3989" s="95"/>
    </row>
    <row r="3990" spans="1:5" x14ac:dyDescent="0.25">
      <c r="A3990" s="92">
        <v>22470213</v>
      </c>
      <c r="B3990" t="s">
        <v>4984</v>
      </c>
      <c r="C3990" s="95" t="s">
        <v>5693</v>
      </c>
      <c r="D3990" s="91" t="s">
        <v>5446</v>
      </c>
      <c r="E3990" s="95"/>
    </row>
    <row r="3991" spans="1:5" x14ac:dyDescent="0.25">
      <c r="A3991" s="92">
        <v>22470214</v>
      </c>
      <c r="B3991" t="s">
        <v>4984</v>
      </c>
      <c r="C3991" s="95" t="s">
        <v>5694</v>
      </c>
      <c r="D3991" s="91" t="s">
        <v>5446</v>
      </c>
      <c r="E3991" s="95"/>
    </row>
    <row r="3992" spans="1:5" x14ac:dyDescent="0.25">
      <c r="A3992" s="92">
        <v>22470215</v>
      </c>
      <c r="B3992" t="s">
        <v>4984</v>
      </c>
      <c r="C3992" s="95" t="s">
        <v>5695</v>
      </c>
      <c r="D3992" s="91" t="s">
        <v>5446</v>
      </c>
      <c r="E3992" s="95"/>
    </row>
    <row r="3993" spans="1:5" x14ac:dyDescent="0.25">
      <c r="A3993" s="92">
        <v>22470216</v>
      </c>
      <c r="B3993" t="s">
        <v>4984</v>
      </c>
      <c r="C3993" s="95" t="s">
        <v>5696</v>
      </c>
      <c r="D3993" s="91" t="s">
        <v>5446</v>
      </c>
      <c r="E3993" s="95"/>
    </row>
    <row r="3994" spans="1:5" x14ac:dyDescent="0.25">
      <c r="A3994" s="92">
        <v>22470217</v>
      </c>
      <c r="B3994" t="s">
        <v>4984</v>
      </c>
      <c r="C3994" s="95" t="s">
        <v>5697</v>
      </c>
      <c r="D3994" s="91" t="s">
        <v>5446</v>
      </c>
      <c r="E3994" s="95"/>
    </row>
    <row r="3995" spans="1:5" x14ac:dyDescent="0.25">
      <c r="A3995" s="92">
        <v>22470218</v>
      </c>
      <c r="B3995" t="s">
        <v>4984</v>
      </c>
      <c r="C3995" s="95" t="s">
        <v>5698</v>
      </c>
      <c r="D3995" s="91" t="s">
        <v>5446</v>
      </c>
      <c r="E3995" s="95"/>
    </row>
    <row r="3996" spans="1:5" x14ac:dyDescent="0.25">
      <c r="A3996" s="92">
        <v>22470219</v>
      </c>
      <c r="B3996" t="s">
        <v>4984</v>
      </c>
      <c r="C3996" s="95" t="s">
        <v>5699</v>
      </c>
      <c r="D3996" s="91" t="s">
        <v>5446</v>
      </c>
      <c r="E3996" s="95"/>
    </row>
    <row r="3997" spans="1:5" x14ac:dyDescent="0.25">
      <c r="A3997" s="92">
        <v>22470220</v>
      </c>
      <c r="B3997" t="s">
        <v>4984</v>
      </c>
      <c r="C3997" s="95" t="s">
        <v>5700</v>
      </c>
      <c r="D3997" s="91" t="s">
        <v>5446</v>
      </c>
      <c r="E3997" s="95"/>
    </row>
    <row r="3998" spans="1:5" x14ac:dyDescent="0.25">
      <c r="A3998" s="92">
        <v>22470221</v>
      </c>
      <c r="B3998" t="s">
        <v>4984</v>
      </c>
      <c r="C3998" s="95" t="s">
        <v>5701</v>
      </c>
      <c r="D3998" s="91" t="s">
        <v>5446</v>
      </c>
      <c r="E3998" s="95"/>
    </row>
    <row r="3999" spans="1:5" x14ac:dyDescent="0.25">
      <c r="A3999" s="92">
        <v>22470222</v>
      </c>
      <c r="B3999" t="s">
        <v>4981</v>
      </c>
      <c r="C3999" s="95" t="s">
        <v>5702</v>
      </c>
      <c r="D3999" s="91" t="s">
        <v>5446</v>
      </c>
      <c r="E3999" s="95"/>
    </row>
    <row r="4000" spans="1:5" x14ac:dyDescent="0.25">
      <c r="A4000" s="92">
        <v>22470223</v>
      </c>
      <c r="B4000" t="s">
        <v>4981</v>
      </c>
      <c r="C4000" s="95" t="s">
        <v>5703</v>
      </c>
      <c r="D4000" s="91" t="s">
        <v>5446</v>
      </c>
      <c r="E4000" s="95"/>
    </row>
    <row r="4001" spans="1:5" x14ac:dyDescent="0.25">
      <c r="A4001" s="92">
        <v>22470224</v>
      </c>
      <c r="B4001" t="s">
        <v>4981</v>
      </c>
      <c r="C4001" s="95" t="s">
        <v>5704</v>
      </c>
      <c r="D4001" s="91" t="s">
        <v>5446</v>
      </c>
      <c r="E4001" s="95"/>
    </row>
    <row r="4002" spans="1:5" x14ac:dyDescent="0.25">
      <c r="A4002" s="92">
        <v>22470225</v>
      </c>
      <c r="B4002" t="s">
        <v>4981</v>
      </c>
      <c r="C4002" s="95" t="s">
        <v>5705</v>
      </c>
      <c r="D4002" s="91" t="s">
        <v>5446</v>
      </c>
      <c r="E4002" s="95"/>
    </row>
    <row r="4003" spans="1:5" x14ac:dyDescent="0.25">
      <c r="A4003" s="92">
        <v>22470226</v>
      </c>
      <c r="B4003" t="s">
        <v>4981</v>
      </c>
      <c r="C4003" s="95" t="s">
        <v>5706</v>
      </c>
      <c r="D4003" s="91" t="s">
        <v>5446</v>
      </c>
      <c r="E4003" s="95"/>
    </row>
    <row r="4004" spans="1:5" x14ac:dyDescent="0.25">
      <c r="A4004" s="92">
        <v>22470227</v>
      </c>
      <c r="B4004" t="s">
        <v>4981</v>
      </c>
      <c r="C4004" s="95" t="s">
        <v>5707</v>
      </c>
      <c r="D4004" s="91" t="s">
        <v>5446</v>
      </c>
      <c r="E4004" s="95"/>
    </row>
    <row r="4005" spans="1:5" x14ac:dyDescent="0.25">
      <c r="A4005" s="92">
        <v>22470228</v>
      </c>
      <c r="B4005" t="s">
        <v>4981</v>
      </c>
      <c r="C4005" s="95" t="s">
        <v>5708</v>
      </c>
      <c r="D4005" s="91" t="s">
        <v>5446</v>
      </c>
      <c r="E4005" s="95"/>
    </row>
    <row r="4006" spans="1:5" x14ac:dyDescent="0.25">
      <c r="A4006" s="92">
        <v>22470229</v>
      </c>
      <c r="B4006" t="s">
        <v>4981</v>
      </c>
      <c r="C4006" s="95" t="s">
        <v>5709</v>
      </c>
      <c r="D4006" s="91" t="s">
        <v>5446</v>
      </c>
      <c r="E4006" s="95"/>
    </row>
    <row r="4007" spans="1:5" x14ac:dyDescent="0.25">
      <c r="A4007" s="92">
        <v>22470230</v>
      </c>
      <c r="B4007" t="s">
        <v>4981</v>
      </c>
      <c r="C4007" s="95" t="s">
        <v>5710</v>
      </c>
      <c r="D4007" s="91" t="s">
        <v>5446</v>
      </c>
      <c r="E4007" s="95"/>
    </row>
    <row r="4008" spans="1:5" x14ac:dyDescent="0.25">
      <c r="A4008" s="92">
        <v>22470231</v>
      </c>
      <c r="B4008" t="s">
        <v>4971</v>
      </c>
      <c r="C4008" s="95" t="s">
        <v>5711</v>
      </c>
      <c r="D4008" s="91" t="s">
        <v>5446</v>
      </c>
      <c r="E4008" s="95"/>
    </row>
    <row r="4009" spans="1:5" x14ac:dyDescent="0.25">
      <c r="A4009" s="92">
        <v>22470232</v>
      </c>
      <c r="B4009" t="s">
        <v>4971</v>
      </c>
      <c r="C4009" s="95" t="s">
        <v>5712</v>
      </c>
      <c r="D4009" s="91" t="s">
        <v>5446</v>
      </c>
      <c r="E4009" s="95"/>
    </row>
    <row r="4010" spans="1:5" x14ac:dyDescent="0.25">
      <c r="A4010" s="92">
        <v>22470233</v>
      </c>
      <c r="B4010" t="s">
        <v>4971</v>
      </c>
      <c r="C4010" s="95" t="s">
        <v>5713</v>
      </c>
      <c r="D4010" s="91" t="s">
        <v>5446</v>
      </c>
      <c r="E4010" s="95"/>
    </row>
    <row r="4011" spans="1:5" x14ac:dyDescent="0.25">
      <c r="A4011" s="92">
        <v>22470234</v>
      </c>
      <c r="B4011" t="s">
        <v>4971</v>
      </c>
      <c r="C4011" s="95" t="s">
        <v>3956</v>
      </c>
      <c r="D4011" s="91" t="s">
        <v>5446</v>
      </c>
      <c r="E4011" s="95"/>
    </row>
    <row r="4012" spans="1:5" x14ac:dyDescent="0.25">
      <c r="A4012" s="92">
        <v>22470235</v>
      </c>
      <c r="B4012" t="s">
        <v>4971</v>
      </c>
      <c r="C4012" s="95" t="s">
        <v>5714</v>
      </c>
      <c r="D4012" s="91" t="s">
        <v>5446</v>
      </c>
      <c r="E4012" s="95"/>
    </row>
    <row r="4013" spans="1:5" x14ac:dyDescent="0.25">
      <c r="A4013" s="92">
        <v>22470236</v>
      </c>
      <c r="B4013" t="s">
        <v>4971</v>
      </c>
      <c r="C4013" s="95" t="s">
        <v>5715</v>
      </c>
      <c r="D4013" s="91" t="s">
        <v>5446</v>
      </c>
      <c r="E4013" s="95"/>
    </row>
    <row r="4014" spans="1:5" x14ac:dyDescent="0.25">
      <c r="A4014" s="92">
        <v>22470237</v>
      </c>
      <c r="B4014" t="s">
        <v>4971</v>
      </c>
      <c r="C4014" s="95" t="s">
        <v>5716</v>
      </c>
      <c r="D4014" s="91" t="s">
        <v>5446</v>
      </c>
      <c r="E4014" s="95"/>
    </row>
    <row r="4015" spans="1:5" x14ac:dyDescent="0.25">
      <c r="A4015" s="92">
        <v>22470238</v>
      </c>
      <c r="B4015" t="s">
        <v>4971</v>
      </c>
      <c r="C4015" s="95" t="s">
        <v>5717</v>
      </c>
      <c r="D4015" s="91" t="s">
        <v>5446</v>
      </c>
      <c r="E4015" s="95"/>
    </row>
    <row r="4016" spans="1:5" x14ac:dyDescent="0.25">
      <c r="A4016" s="92">
        <v>22470239</v>
      </c>
      <c r="B4016" t="s">
        <v>4971</v>
      </c>
      <c r="C4016" s="95" t="s">
        <v>5718</v>
      </c>
      <c r="D4016" s="91" t="s">
        <v>5446</v>
      </c>
      <c r="E4016" s="95"/>
    </row>
    <row r="4017" spans="1:5" x14ac:dyDescent="0.25">
      <c r="A4017" s="92">
        <v>22470240</v>
      </c>
      <c r="B4017" t="s">
        <v>4970</v>
      </c>
      <c r="C4017" s="95" t="s">
        <v>5719</v>
      </c>
      <c r="D4017" s="91" t="s">
        <v>5446</v>
      </c>
      <c r="E4017" s="95"/>
    </row>
    <row r="4018" spans="1:5" x14ac:dyDescent="0.25">
      <c r="A4018" s="92">
        <v>22470241</v>
      </c>
      <c r="B4018" t="s">
        <v>4986</v>
      </c>
      <c r="C4018" s="95" t="s">
        <v>5720</v>
      </c>
      <c r="D4018" s="91" t="s">
        <v>5446</v>
      </c>
      <c r="E4018" s="95"/>
    </row>
    <row r="4019" spans="1:5" x14ac:dyDescent="0.25">
      <c r="A4019" s="92">
        <v>22470242</v>
      </c>
      <c r="B4019" t="s">
        <v>4986</v>
      </c>
      <c r="C4019" s="95" t="s">
        <v>5721</v>
      </c>
      <c r="D4019" s="91" t="s">
        <v>5446</v>
      </c>
      <c r="E4019" s="95"/>
    </row>
    <row r="4020" spans="1:5" x14ac:dyDescent="0.25">
      <c r="A4020" s="92">
        <v>22470243</v>
      </c>
      <c r="B4020" t="s">
        <v>4986</v>
      </c>
      <c r="C4020" s="95" t="s">
        <v>5722</v>
      </c>
      <c r="D4020" s="91" t="s">
        <v>5446</v>
      </c>
      <c r="E4020" s="95"/>
    </row>
    <row r="4021" spans="1:5" x14ac:dyDescent="0.25">
      <c r="A4021" s="92">
        <v>22470244</v>
      </c>
      <c r="B4021" t="s">
        <v>4986</v>
      </c>
      <c r="C4021" s="95" t="s">
        <v>5723</v>
      </c>
      <c r="D4021" s="91" t="s">
        <v>5446</v>
      </c>
      <c r="E4021" s="95"/>
    </row>
    <row r="4022" spans="1:5" x14ac:dyDescent="0.25">
      <c r="A4022" s="92">
        <v>22470245</v>
      </c>
      <c r="B4022" t="s">
        <v>4975</v>
      </c>
      <c r="C4022" s="95" t="s">
        <v>5724</v>
      </c>
      <c r="D4022" s="91" t="s">
        <v>5446</v>
      </c>
      <c r="E4022" s="95"/>
    </row>
    <row r="4023" spans="1:5" x14ac:dyDescent="0.25">
      <c r="A4023" s="92">
        <v>22470246</v>
      </c>
      <c r="B4023" t="s">
        <v>4975</v>
      </c>
      <c r="C4023" s="95" t="s">
        <v>5725</v>
      </c>
      <c r="D4023" s="91" t="s">
        <v>5446</v>
      </c>
      <c r="E4023" s="95"/>
    </row>
    <row r="4024" spans="1:5" x14ac:dyDescent="0.25">
      <c r="A4024" s="92">
        <v>22470247</v>
      </c>
      <c r="B4024" t="s">
        <v>4975</v>
      </c>
      <c r="C4024" s="95" t="s">
        <v>5726</v>
      </c>
      <c r="D4024" s="91" t="s">
        <v>5446</v>
      </c>
      <c r="E4024" s="95"/>
    </row>
    <row r="4025" spans="1:5" x14ac:dyDescent="0.25">
      <c r="A4025" s="92">
        <v>22470248</v>
      </c>
      <c r="B4025" t="s">
        <v>4993</v>
      </c>
      <c r="C4025" s="95" t="s">
        <v>5727</v>
      </c>
      <c r="D4025" s="91" t="s">
        <v>5446</v>
      </c>
      <c r="E4025" s="95"/>
    </row>
    <row r="4026" spans="1:5" x14ac:dyDescent="0.25">
      <c r="A4026" s="92">
        <v>22470249</v>
      </c>
      <c r="B4026" t="s">
        <v>4993</v>
      </c>
      <c r="C4026" s="95" t="s">
        <v>5728</v>
      </c>
      <c r="D4026" s="91" t="s">
        <v>5446</v>
      </c>
      <c r="E4026" s="95"/>
    </row>
    <row r="4027" spans="1:5" x14ac:dyDescent="0.25">
      <c r="A4027" s="92">
        <v>22470250</v>
      </c>
      <c r="B4027" t="s">
        <v>4977</v>
      </c>
      <c r="C4027" s="95" t="s">
        <v>5729</v>
      </c>
      <c r="D4027" s="91" t="s">
        <v>5446</v>
      </c>
      <c r="E4027" s="95"/>
    </row>
    <row r="4028" spans="1:5" x14ac:dyDescent="0.25">
      <c r="A4028" s="92">
        <v>22470251</v>
      </c>
      <c r="B4028" t="s">
        <v>4965</v>
      </c>
      <c r="C4028" s="95" t="s">
        <v>5730</v>
      </c>
      <c r="D4028" s="91" t="s">
        <v>5446</v>
      </c>
      <c r="E4028" s="95"/>
    </row>
    <row r="4029" spans="1:5" x14ac:dyDescent="0.25">
      <c r="A4029" s="92">
        <v>22470252</v>
      </c>
      <c r="B4029" t="s">
        <v>4965</v>
      </c>
      <c r="C4029" s="95" t="s">
        <v>5731</v>
      </c>
      <c r="D4029" s="91" t="s">
        <v>5446</v>
      </c>
      <c r="E4029" s="95"/>
    </row>
    <row r="4030" spans="1:5" x14ac:dyDescent="0.25">
      <c r="A4030" s="92">
        <v>22470253</v>
      </c>
      <c r="B4030" t="s">
        <v>4965</v>
      </c>
      <c r="C4030" s="95" t="s">
        <v>5732</v>
      </c>
      <c r="D4030" s="91" t="s">
        <v>5446</v>
      </c>
      <c r="E4030" s="95"/>
    </row>
    <row r="4031" spans="1:5" x14ac:dyDescent="0.25">
      <c r="A4031" s="92">
        <v>22470254</v>
      </c>
      <c r="B4031" t="s">
        <v>4977</v>
      </c>
      <c r="C4031" s="95" t="s">
        <v>5733</v>
      </c>
      <c r="D4031" s="91" t="s">
        <v>5446</v>
      </c>
      <c r="E4031" s="95"/>
    </row>
    <row r="4032" spans="1:5" x14ac:dyDescent="0.25">
      <c r="A4032" s="92">
        <v>22470255</v>
      </c>
      <c r="B4032" t="s">
        <v>4965</v>
      </c>
      <c r="C4032" s="95" t="s">
        <v>5734</v>
      </c>
      <c r="D4032" s="91" t="s">
        <v>5446</v>
      </c>
      <c r="E4032" s="95"/>
    </row>
    <row r="4033" spans="1:5" x14ac:dyDescent="0.25">
      <c r="A4033" s="92">
        <v>22470256</v>
      </c>
      <c r="B4033" t="s">
        <v>4970</v>
      </c>
      <c r="C4033" s="95" t="s">
        <v>5735</v>
      </c>
      <c r="D4033" s="91" t="s">
        <v>5446</v>
      </c>
      <c r="E4033" s="95"/>
    </row>
    <row r="4034" spans="1:5" x14ac:dyDescent="0.25">
      <c r="A4034" s="92">
        <v>22470257</v>
      </c>
      <c r="B4034" t="s">
        <v>4970</v>
      </c>
      <c r="C4034" s="95" t="s">
        <v>5736</v>
      </c>
      <c r="D4034" s="91" t="s">
        <v>5446</v>
      </c>
      <c r="E4034" s="95"/>
    </row>
    <row r="4035" spans="1:5" x14ac:dyDescent="0.25">
      <c r="A4035" s="92">
        <v>22470258</v>
      </c>
      <c r="B4035" t="s">
        <v>4984</v>
      </c>
      <c r="C4035" s="95" t="s">
        <v>5737</v>
      </c>
      <c r="D4035" s="91" t="s">
        <v>5446</v>
      </c>
      <c r="E4035" s="95"/>
    </row>
    <row r="4036" spans="1:5" x14ac:dyDescent="0.25">
      <c r="A4036" s="92">
        <v>22470259</v>
      </c>
      <c r="B4036" t="s">
        <v>4981</v>
      </c>
      <c r="C4036" s="95" t="s">
        <v>5738</v>
      </c>
      <c r="D4036" s="91" t="s">
        <v>5446</v>
      </c>
      <c r="E4036" s="95"/>
    </row>
    <row r="4037" spans="1:5" x14ac:dyDescent="0.25">
      <c r="A4037" s="92">
        <v>22470260</v>
      </c>
      <c r="B4037" t="s">
        <v>4981</v>
      </c>
      <c r="C4037" s="95" t="s">
        <v>5739</v>
      </c>
      <c r="D4037" s="91" t="s">
        <v>5446</v>
      </c>
      <c r="E4037" s="95"/>
    </row>
    <row r="4038" spans="1:5" x14ac:dyDescent="0.25">
      <c r="A4038" s="92">
        <v>22470261</v>
      </c>
      <c r="B4038" t="s">
        <v>4971</v>
      </c>
      <c r="C4038" s="95" t="s">
        <v>5740</v>
      </c>
      <c r="D4038" s="91" t="s">
        <v>5446</v>
      </c>
      <c r="E4038" s="95"/>
    </row>
    <row r="4039" spans="1:5" x14ac:dyDescent="0.25">
      <c r="A4039" s="92">
        <v>22470262</v>
      </c>
      <c r="B4039" t="s">
        <v>4971</v>
      </c>
      <c r="C4039" s="95" t="s">
        <v>5741</v>
      </c>
      <c r="D4039" s="91" t="s">
        <v>5446</v>
      </c>
      <c r="E4039" s="95"/>
    </row>
    <row r="4040" spans="1:5" x14ac:dyDescent="0.25">
      <c r="A4040" s="92">
        <v>22470263</v>
      </c>
      <c r="B4040" t="s">
        <v>4975</v>
      </c>
      <c r="C4040" s="95" t="s">
        <v>5742</v>
      </c>
      <c r="D4040" s="91" t="s">
        <v>5446</v>
      </c>
      <c r="E4040" s="95"/>
    </row>
    <row r="4041" spans="1:5" x14ac:dyDescent="0.25">
      <c r="A4041" s="92">
        <v>22470264</v>
      </c>
      <c r="B4041" t="s">
        <v>4986</v>
      </c>
      <c r="C4041" s="95" t="s">
        <v>5743</v>
      </c>
      <c r="D4041" s="91" t="s">
        <v>5446</v>
      </c>
      <c r="E4041" s="95"/>
    </row>
    <row r="4042" spans="1:5" x14ac:dyDescent="0.25">
      <c r="A4042" s="92">
        <v>22470265</v>
      </c>
      <c r="B4042" t="s">
        <v>4986</v>
      </c>
      <c r="C4042" s="95" t="s">
        <v>5744</v>
      </c>
      <c r="D4042" s="91" t="s">
        <v>5446</v>
      </c>
      <c r="E4042" s="95"/>
    </row>
    <row r="4043" spans="1:5" x14ac:dyDescent="0.25">
      <c r="A4043" s="92">
        <v>22470266</v>
      </c>
      <c r="B4043" t="s">
        <v>4993</v>
      </c>
      <c r="C4043" s="95" t="s">
        <v>5745</v>
      </c>
      <c r="D4043" s="91" t="s">
        <v>5446</v>
      </c>
      <c r="E4043" s="95"/>
    </row>
    <row r="4044" spans="1:5" x14ac:dyDescent="0.25">
      <c r="A4044" s="92">
        <v>22470267</v>
      </c>
      <c r="B4044" t="s">
        <v>4986</v>
      </c>
      <c r="C4044" s="95" t="s">
        <v>5746</v>
      </c>
      <c r="D4044" s="91" t="s">
        <v>5446</v>
      </c>
      <c r="E4044" s="95"/>
    </row>
    <row r="4045" spans="1:5" x14ac:dyDescent="0.25">
      <c r="A4045" s="92">
        <v>22470268</v>
      </c>
      <c r="B4045" t="s">
        <v>4965</v>
      </c>
      <c r="C4045" s="95" t="s">
        <v>5747</v>
      </c>
      <c r="D4045" s="91" t="s">
        <v>5446</v>
      </c>
      <c r="E4045" s="95"/>
    </row>
    <row r="4046" spans="1:5" x14ac:dyDescent="0.25">
      <c r="A4046" s="92">
        <v>22470269</v>
      </c>
      <c r="B4046" t="s">
        <v>4970</v>
      </c>
      <c r="C4046" s="95" t="s">
        <v>5748</v>
      </c>
      <c r="D4046" s="91" t="s">
        <v>5446</v>
      </c>
      <c r="E4046" s="95"/>
    </row>
    <row r="4047" spans="1:5" x14ac:dyDescent="0.25">
      <c r="A4047" s="92">
        <v>22470270</v>
      </c>
      <c r="B4047" t="s">
        <v>4977</v>
      </c>
      <c r="C4047" s="95" t="s">
        <v>5749</v>
      </c>
      <c r="D4047" s="91" t="s">
        <v>5446</v>
      </c>
      <c r="E4047" s="95"/>
    </row>
    <row r="4048" spans="1:5" x14ac:dyDescent="0.25">
      <c r="A4048" s="92">
        <v>22470271</v>
      </c>
      <c r="B4048" t="s">
        <v>4971</v>
      </c>
      <c r="C4048" s="95" t="s">
        <v>5750</v>
      </c>
      <c r="D4048" s="91" t="s">
        <v>5446</v>
      </c>
      <c r="E4048" s="95"/>
    </row>
    <row r="4049" spans="1:5" x14ac:dyDescent="0.25">
      <c r="A4049" s="92">
        <v>22470272</v>
      </c>
      <c r="B4049" t="s">
        <v>4970</v>
      </c>
      <c r="C4049" s="95" t="s">
        <v>5751</v>
      </c>
      <c r="D4049" s="91" t="s">
        <v>5446</v>
      </c>
      <c r="E4049" s="95"/>
    </row>
    <row r="4050" spans="1:5" x14ac:dyDescent="0.25">
      <c r="A4050" s="92">
        <v>22470273</v>
      </c>
      <c r="B4050" t="s">
        <v>4971</v>
      </c>
      <c r="C4050" s="95" t="s">
        <v>5752</v>
      </c>
      <c r="D4050" s="91" t="s">
        <v>5446</v>
      </c>
      <c r="E4050" s="95"/>
    </row>
    <row r="4051" spans="1:5" x14ac:dyDescent="0.25">
      <c r="A4051" s="92">
        <v>22470274</v>
      </c>
      <c r="B4051" t="s">
        <v>4971</v>
      </c>
      <c r="C4051" s="95" t="s">
        <v>5753</v>
      </c>
      <c r="D4051" s="91" t="s">
        <v>5446</v>
      </c>
      <c r="E4051" s="95"/>
    </row>
    <row r="4052" spans="1:5" x14ac:dyDescent="0.25">
      <c r="A4052" s="92">
        <v>22470275</v>
      </c>
      <c r="B4052" t="s">
        <v>4975</v>
      </c>
      <c r="C4052" s="95" t="s">
        <v>5754</v>
      </c>
      <c r="D4052" s="91" t="s">
        <v>5446</v>
      </c>
      <c r="E4052" s="95"/>
    </row>
    <row r="4053" spans="1:5" x14ac:dyDescent="0.25">
      <c r="A4053" s="92">
        <v>22470276</v>
      </c>
      <c r="B4053" t="s">
        <v>4977</v>
      </c>
      <c r="C4053" s="95" t="s">
        <v>5755</v>
      </c>
      <c r="D4053" s="91" t="s">
        <v>5446</v>
      </c>
      <c r="E4053" s="95"/>
    </row>
    <row r="4054" spans="1:5" x14ac:dyDescent="0.25">
      <c r="A4054" s="92">
        <v>22470277</v>
      </c>
      <c r="B4054" t="s">
        <v>4984</v>
      </c>
      <c r="C4054" s="95" t="s">
        <v>3614</v>
      </c>
      <c r="D4054" s="91" t="s">
        <v>5446</v>
      </c>
      <c r="E4054" s="95"/>
    </row>
    <row r="4055" spans="1:5" x14ac:dyDescent="0.25">
      <c r="A4055" s="92">
        <v>22470278</v>
      </c>
      <c r="B4055" t="s">
        <v>4965</v>
      </c>
      <c r="C4055" s="95" t="s">
        <v>5756</v>
      </c>
      <c r="D4055" s="91" t="s">
        <v>5446</v>
      </c>
      <c r="E4055" s="95"/>
    </row>
    <row r="4056" spans="1:5" x14ac:dyDescent="0.25">
      <c r="A4056" s="92">
        <v>22470279</v>
      </c>
      <c r="B4056" t="s">
        <v>4977</v>
      </c>
      <c r="C4056" s="95" t="s">
        <v>5757</v>
      </c>
      <c r="D4056" s="91" t="s">
        <v>5446</v>
      </c>
      <c r="E4056" s="95"/>
    </row>
    <row r="4057" spans="1:5" x14ac:dyDescent="0.25">
      <c r="A4057" s="92">
        <v>22470280</v>
      </c>
      <c r="B4057" t="s">
        <v>4977</v>
      </c>
      <c r="C4057" s="95" t="s">
        <v>5758</v>
      </c>
      <c r="D4057" s="91" t="s">
        <v>5446</v>
      </c>
      <c r="E4057" s="95"/>
    </row>
    <row r="4058" spans="1:5" x14ac:dyDescent="0.25">
      <c r="A4058" s="92">
        <v>22470281</v>
      </c>
      <c r="B4058" t="s">
        <v>4970</v>
      </c>
      <c r="C4058" s="95" t="s">
        <v>5759</v>
      </c>
      <c r="D4058" s="91" t="s">
        <v>5446</v>
      </c>
      <c r="E4058" s="95"/>
    </row>
    <row r="4059" spans="1:5" x14ac:dyDescent="0.25">
      <c r="A4059" s="92">
        <v>22470282</v>
      </c>
      <c r="B4059" t="s">
        <v>4984</v>
      </c>
      <c r="C4059" s="95" t="s">
        <v>5760</v>
      </c>
      <c r="D4059" s="91" t="s">
        <v>5446</v>
      </c>
      <c r="E4059" s="95"/>
    </row>
    <row r="4060" spans="1:5" x14ac:dyDescent="0.25">
      <c r="A4060" s="92">
        <v>22470283</v>
      </c>
      <c r="B4060" t="s">
        <v>4984</v>
      </c>
      <c r="C4060" s="95" t="s">
        <v>5761</v>
      </c>
      <c r="D4060" s="91" t="s">
        <v>5446</v>
      </c>
      <c r="E4060" s="95"/>
    </row>
    <row r="4061" spans="1:5" x14ac:dyDescent="0.25">
      <c r="A4061" s="92">
        <v>22470284</v>
      </c>
      <c r="B4061" t="s">
        <v>4975</v>
      </c>
      <c r="C4061" s="95" t="s">
        <v>5762</v>
      </c>
      <c r="D4061" s="91" t="s">
        <v>5446</v>
      </c>
      <c r="E4061" s="95"/>
    </row>
    <row r="4062" spans="1:5" x14ac:dyDescent="0.25">
      <c r="A4062" s="92">
        <v>22470285</v>
      </c>
      <c r="B4062" t="s">
        <v>4965</v>
      </c>
      <c r="C4062" s="95" t="s">
        <v>5763</v>
      </c>
      <c r="D4062" s="91" t="s">
        <v>5446</v>
      </c>
      <c r="E4062" s="95"/>
    </row>
    <row r="4063" spans="1:5" x14ac:dyDescent="0.25">
      <c r="A4063" s="92">
        <v>22470286</v>
      </c>
      <c r="B4063" t="s">
        <v>4965</v>
      </c>
      <c r="C4063" s="95" t="s">
        <v>5764</v>
      </c>
      <c r="D4063" s="91" t="s">
        <v>5446</v>
      </c>
      <c r="E4063" s="95"/>
    </row>
    <row r="4064" spans="1:5" x14ac:dyDescent="0.25">
      <c r="A4064" s="92">
        <v>22470287</v>
      </c>
      <c r="B4064" t="s">
        <v>4977</v>
      </c>
      <c r="C4064" s="95" t="s">
        <v>5765</v>
      </c>
      <c r="D4064" s="91" t="s">
        <v>5446</v>
      </c>
      <c r="E4064" s="95"/>
    </row>
    <row r="4065" spans="1:5" x14ac:dyDescent="0.25">
      <c r="A4065" s="92">
        <v>22470288</v>
      </c>
      <c r="B4065" t="s">
        <v>4970</v>
      </c>
      <c r="C4065" s="95" t="s">
        <v>5766</v>
      </c>
      <c r="D4065" s="91" t="s">
        <v>5446</v>
      </c>
      <c r="E4065" s="95"/>
    </row>
    <row r="4066" spans="1:5" x14ac:dyDescent="0.25">
      <c r="A4066" s="92">
        <v>22470289</v>
      </c>
      <c r="B4066" t="s">
        <v>4970</v>
      </c>
      <c r="C4066" s="95" t="s">
        <v>5767</v>
      </c>
      <c r="D4066" s="91" t="s">
        <v>5446</v>
      </c>
      <c r="E4066" s="95"/>
    </row>
    <row r="4067" spans="1:5" x14ac:dyDescent="0.25">
      <c r="A4067" s="92">
        <v>22470290</v>
      </c>
      <c r="B4067" t="s">
        <v>4984</v>
      </c>
      <c r="C4067" s="95" t="s">
        <v>5768</v>
      </c>
      <c r="D4067" s="91" t="s">
        <v>5446</v>
      </c>
      <c r="E4067" s="95"/>
    </row>
    <row r="4068" spans="1:5" x14ac:dyDescent="0.25">
      <c r="A4068" s="92">
        <v>22470291</v>
      </c>
      <c r="B4068" t="s">
        <v>4984</v>
      </c>
      <c r="C4068" s="95" t="s">
        <v>5769</v>
      </c>
      <c r="D4068" s="91" t="s">
        <v>5446</v>
      </c>
      <c r="E4068" s="95"/>
    </row>
    <row r="4069" spans="1:5" x14ac:dyDescent="0.25">
      <c r="A4069" s="92">
        <v>22470292</v>
      </c>
      <c r="B4069" t="s">
        <v>4984</v>
      </c>
      <c r="C4069" s="95" t="s">
        <v>5770</v>
      </c>
      <c r="D4069" s="91" t="s">
        <v>5446</v>
      </c>
      <c r="E4069" s="95"/>
    </row>
    <row r="4070" spans="1:5" x14ac:dyDescent="0.25">
      <c r="A4070" s="92">
        <v>22470293</v>
      </c>
      <c r="B4070" t="s">
        <v>4986</v>
      </c>
      <c r="C4070" s="95" t="s">
        <v>5771</v>
      </c>
      <c r="D4070" s="91" t="s">
        <v>5446</v>
      </c>
      <c r="E4070" s="95"/>
    </row>
    <row r="4071" spans="1:5" x14ac:dyDescent="0.25">
      <c r="A4071" s="92">
        <v>22470294</v>
      </c>
      <c r="B4071" t="s">
        <v>4965</v>
      </c>
      <c r="C4071" s="95" t="s">
        <v>5772</v>
      </c>
      <c r="D4071" s="91" t="s">
        <v>5446</v>
      </c>
      <c r="E4071" s="95"/>
    </row>
    <row r="4072" spans="1:5" x14ac:dyDescent="0.25">
      <c r="A4072" s="92">
        <v>22470295</v>
      </c>
      <c r="B4072" t="s">
        <v>4977</v>
      </c>
      <c r="C4072" s="95" t="s">
        <v>5773</v>
      </c>
      <c r="D4072" s="91" t="s">
        <v>5446</v>
      </c>
      <c r="E4072" s="95"/>
    </row>
    <row r="4073" spans="1:5" x14ac:dyDescent="0.25">
      <c r="A4073" s="92">
        <v>22470296</v>
      </c>
      <c r="B4073" t="s">
        <v>4977</v>
      </c>
      <c r="C4073" s="95" t="s">
        <v>5774</v>
      </c>
      <c r="D4073" s="91" t="s">
        <v>5446</v>
      </c>
      <c r="E4073" s="95"/>
    </row>
    <row r="4074" spans="1:5" x14ac:dyDescent="0.25">
      <c r="A4074" s="92">
        <v>22470297</v>
      </c>
      <c r="B4074" t="s">
        <v>4977</v>
      </c>
      <c r="C4074" s="95" t="s">
        <v>5775</v>
      </c>
      <c r="D4074" s="91" t="s">
        <v>5446</v>
      </c>
      <c r="E4074" s="95"/>
    </row>
    <row r="4075" spans="1:5" x14ac:dyDescent="0.25">
      <c r="A4075" s="92">
        <v>22470298</v>
      </c>
      <c r="B4075" t="s">
        <v>4970</v>
      </c>
      <c r="C4075" s="95" t="s">
        <v>5776</v>
      </c>
      <c r="D4075" s="91" t="s">
        <v>5446</v>
      </c>
      <c r="E4075" s="95"/>
    </row>
    <row r="4076" spans="1:5" x14ac:dyDescent="0.25">
      <c r="A4076" s="92">
        <v>22470299</v>
      </c>
      <c r="B4076" t="s">
        <v>4970</v>
      </c>
      <c r="C4076" s="95" t="s">
        <v>5777</v>
      </c>
      <c r="D4076" s="91" t="s">
        <v>5446</v>
      </c>
      <c r="E4076" s="95"/>
    </row>
    <row r="4077" spans="1:5" x14ac:dyDescent="0.25">
      <c r="A4077" s="92">
        <v>22470300</v>
      </c>
      <c r="B4077" t="s">
        <v>4984</v>
      </c>
      <c r="C4077" s="95" t="s">
        <v>5778</v>
      </c>
      <c r="D4077" s="91" t="s">
        <v>5446</v>
      </c>
      <c r="E4077" s="95"/>
    </row>
    <row r="4078" spans="1:5" x14ac:dyDescent="0.25">
      <c r="A4078" s="92">
        <v>22470301</v>
      </c>
      <c r="B4078" t="s">
        <v>4971</v>
      </c>
      <c r="C4078" s="95" t="s">
        <v>5779</v>
      </c>
      <c r="D4078" s="91" t="s">
        <v>5446</v>
      </c>
      <c r="E4078" s="95"/>
    </row>
    <row r="4079" spans="1:5" x14ac:dyDescent="0.25">
      <c r="A4079" s="92">
        <v>22470302</v>
      </c>
      <c r="B4079" t="s">
        <v>4971</v>
      </c>
      <c r="C4079" s="95" t="s">
        <v>5780</v>
      </c>
      <c r="D4079" s="91" t="s">
        <v>5446</v>
      </c>
      <c r="E4079" s="95"/>
    </row>
    <row r="4080" spans="1:5" x14ac:dyDescent="0.25">
      <c r="A4080" s="92">
        <v>22470303</v>
      </c>
      <c r="B4080" t="s">
        <v>4971</v>
      </c>
      <c r="C4080" s="95" t="s">
        <v>5781</v>
      </c>
      <c r="D4080" s="91" t="s">
        <v>5446</v>
      </c>
      <c r="E4080" s="95"/>
    </row>
    <row r="4081" spans="1:5" x14ac:dyDescent="0.25">
      <c r="A4081" s="92">
        <v>22470304</v>
      </c>
      <c r="B4081" t="s">
        <v>4975</v>
      </c>
      <c r="C4081" s="95" t="s">
        <v>5782</v>
      </c>
      <c r="D4081" s="91" t="s">
        <v>5446</v>
      </c>
      <c r="E4081" s="95"/>
    </row>
    <row r="4082" spans="1:5" x14ac:dyDescent="0.25">
      <c r="A4082" s="92">
        <v>22470305</v>
      </c>
      <c r="B4082" t="s">
        <v>4993</v>
      </c>
      <c r="C4082" s="95" t="s">
        <v>5783</v>
      </c>
      <c r="D4082" s="91" t="s">
        <v>5446</v>
      </c>
      <c r="E4082" s="95"/>
    </row>
    <row r="4083" spans="1:5" x14ac:dyDescent="0.25">
      <c r="A4083" s="92">
        <v>22470306</v>
      </c>
      <c r="B4083" t="s">
        <v>4975</v>
      </c>
      <c r="C4083" s="95" t="s">
        <v>5784</v>
      </c>
      <c r="D4083" s="91" t="s">
        <v>5446</v>
      </c>
      <c r="E4083" s="95"/>
    </row>
    <row r="4084" spans="1:5" x14ac:dyDescent="0.25">
      <c r="A4084" s="92">
        <v>22470307</v>
      </c>
      <c r="B4084" t="s">
        <v>4977</v>
      </c>
      <c r="C4084" s="95" t="s">
        <v>5785</v>
      </c>
      <c r="D4084" s="91" t="s">
        <v>5446</v>
      </c>
      <c r="E4084" s="95"/>
    </row>
    <row r="4085" spans="1:5" x14ac:dyDescent="0.25">
      <c r="A4085" s="92">
        <v>22470308</v>
      </c>
      <c r="B4085" t="s">
        <v>4977</v>
      </c>
      <c r="C4085" s="95" t="s">
        <v>5786</v>
      </c>
      <c r="D4085" s="91" t="s">
        <v>5446</v>
      </c>
      <c r="E4085" s="95"/>
    </row>
    <row r="4086" spans="1:5" x14ac:dyDescent="0.25">
      <c r="A4086" s="92">
        <v>22470309</v>
      </c>
      <c r="B4086" t="s">
        <v>4993</v>
      </c>
      <c r="C4086" s="95" t="s">
        <v>5787</v>
      </c>
      <c r="D4086" s="91" t="s">
        <v>5446</v>
      </c>
      <c r="E4086" s="95"/>
    </row>
    <row r="4087" spans="1:5" x14ac:dyDescent="0.25">
      <c r="A4087" s="92">
        <v>22470310</v>
      </c>
      <c r="B4087" t="s">
        <v>4993</v>
      </c>
      <c r="C4087" s="95" t="s">
        <v>5788</v>
      </c>
      <c r="D4087" s="91" t="s">
        <v>5446</v>
      </c>
      <c r="E4087" s="95"/>
    </row>
    <row r="4088" spans="1:5" x14ac:dyDescent="0.25">
      <c r="A4088" s="92">
        <v>22470311</v>
      </c>
      <c r="B4088" t="s">
        <v>4993</v>
      </c>
      <c r="C4088" s="95" t="s">
        <v>5789</v>
      </c>
      <c r="D4088" s="91" t="s">
        <v>5446</v>
      </c>
      <c r="E4088" s="95"/>
    </row>
    <row r="4089" spans="1:5" x14ac:dyDescent="0.25">
      <c r="A4089" s="92">
        <v>22470312</v>
      </c>
      <c r="B4089" t="s">
        <v>4965</v>
      </c>
      <c r="C4089" s="95" t="s">
        <v>5790</v>
      </c>
      <c r="D4089" s="91" t="s">
        <v>5446</v>
      </c>
      <c r="E4089" s="95"/>
    </row>
    <row r="4090" spans="1:5" x14ac:dyDescent="0.25">
      <c r="A4090" s="92">
        <v>22470313</v>
      </c>
      <c r="B4090" t="s">
        <v>4977</v>
      </c>
      <c r="C4090" s="95" t="s">
        <v>5791</v>
      </c>
      <c r="D4090" s="91" t="s">
        <v>5446</v>
      </c>
      <c r="E4090" s="95"/>
    </row>
    <row r="4091" spans="1:5" x14ac:dyDescent="0.25">
      <c r="A4091" s="92">
        <v>22470314</v>
      </c>
      <c r="B4091" t="s">
        <v>4970</v>
      </c>
      <c r="C4091" s="95" t="s">
        <v>5792</v>
      </c>
      <c r="D4091" s="91" t="s">
        <v>5446</v>
      </c>
      <c r="E4091" s="95"/>
    </row>
    <row r="4092" spans="1:5" x14ac:dyDescent="0.25">
      <c r="A4092" s="92">
        <v>22470315</v>
      </c>
      <c r="B4092" t="s">
        <v>4971</v>
      </c>
      <c r="C4092" s="95" t="s">
        <v>5793</v>
      </c>
      <c r="D4092" s="91" t="s">
        <v>5446</v>
      </c>
      <c r="E4092" s="95"/>
    </row>
    <row r="4093" spans="1:5" x14ac:dyDescent="0.25">
      <c r="A4093" s="92">
        <v>22470316</v>
      </c>
      <c r="B4093" t="s">
        <v>4975</v>
      </c>
      <c r="C4093" s="95" t="s">
        <v>5794</v>
      </c>
      <c r="D4093" s="91" t="s">
        <v>5446</v>
      </c>
      <c r="E4093" s="95"/>
    </row>
    <row r="4094" spans="1:5" x14ac:dyDescent="0.25">
      <c r="A4094" s="92">
        <v>22470317</v>
      </c>
      <c r="B4094" t="s">
        <v>4970</v>
      </c>
      <c r="C4094" s="95" t="s">
        <v>5795</v>
      </c>
      <c r="D4094" s="91" t="s">
        <v>5446</v>
      </c>
      <c r="E4094" s="95"/>
    </row>
    <row r="4095" spans="1:5" x14ac:dyDescent="0.25">
      <c r="A4095" s="92">
        <v>22470318</v>
      </c>
      <c r="B4095" t="s">
        <v>4970</v>
      </c>
      <c r="C4095" s="95" t="s">
        <v>5796</v>
      </c>
      <c r="D4095" s="91" t="s">
        <v>5446</v>
      </c>
      <c r="E4095" s="95"/>
    </row>
    <row r="4096" spans="1:5" x14ac:dyDescent="0.25">
      <c r="A4096" s="92">
        <v>22470319</v>
      </c>
      <c r="B4096" t="s">
        <v>4971</v>
      </c>
      <c r="C4096" s="95" t="s">
        <v>5797</v>
      </c>
      <c r="D4096" s="91" t="s">
        <v>5446</v>
      </c>
      <c r="E4096" s="95"/>
    </row>
    <row r="4097" spans="1:5" x14ac:dyDescent="0.25">
      <c r="A4097" s="92">
        <v>22470320</v>
      </c>
      <c r="B4097" t="s">
        <v>4984</v>
      </c>
      <c r="C4097" s="95" t="s">
        <v>5798</v>
      </c>
      <c r="D4097" s="91" t="s">
        <v>5446</v>
      </c>
      <c r="E4097" s="95"/>
    </row>
    <row r="4098" spans="1:5" x14ac:dyDescent="0.25">
      <c r="A4098" s="92">
        <v>22470321</v>
      </c>
      <c r="B4098" t="s">
        <v>4970</v>
      </c>
      <c r="C4098" s="95" t="s">
        <v>5799</v>
      </c>
      <c r="D4098" s="91" t="s">
        <v>5446</v>
      </c>
      <c r="E4098" s="95"/>
    </row>
    <row r="4099" spans="1:5" x14ac:dyDescent="0.25">
      <c r="A4099" s="92">
        <v>22470322</v>
      </c>
      <c r="B4099" t="s">
        <v>4970</v>
      </c>
      <c r="C4099" s="95" t="s">
        <v>5800</v>
      </c>
      <c r="D4099" s="91" t="s">
        <v>5446</v>
      </c>
      <c r="E4099" s="95"/>
    </row>
    <row r="4100" spans="1:5" x14ac:dyDescent="0.25">
      <c r="A4100" s="92">
        <v>22470323</v>
      </c>
      <c r="B4100" t="s">
        <v>4981</v>
      </c>
      <c r="C4100" s="95" t="s">
        <v>5801</v>
      </c>
      <c r="D4100" s="91" t="s">
        <v>5446</v>
      </c>
      <c r="E4100" s="95"/>
    </row>
    <row r="4101" spans="1:5" x14ac:dyDescent="0.25">
      <c r="A4101" s="92">
        <v>22470324</v>
      </c>
      <c r="B4101" t="s">
        <v>4971</v>
      </c>
      <c r="C4101" s="95" t="s">
        <v>5802</v>
      </c>
      <c r="D4101" s="91" t="s">
        <v>5446</v>
      </c>
      <c r="E4101" s="95"/>
    </row>
    <row r="4102" spans="1:5" x14ac:dyDescent="0.25">
      <c r="A4102" s="92">
        <v>22470325</v>
      </c>
      <c r="B4102" t="s">
        <v>4993</v>
      </c>
      <c r="C4102" s="95" t="s">
        <v>5803</v>
      </c>
      <c r="D4102" s="91" t="s">
        <v>5446</v>
      </c>
      <c r="E4102" s="95"/>
    </row>
    <row r="4103" spans="1:5" x14ac:dyDescent="0.25">
      <c r="A4103" s="92" t="s">
        <v>5830</v>
      </c>
      <c r="B4103" s="95" t="s">
        <v>4984</v>
      </c>
      <c r="C4103" s="95" t="s">
        <v>5831</v>
      </c>
      <c r="D4103" s="91" t="s">
        <v>5446</v>
      </c>
    </row>
    <row r="4104" spans="1:5" x14ac:dyDescent="0.25">
      <c r="A4104" s="92" t="s">
        <v>5844</v>
      </c>
      <c r="B4104" t="s">
        <v>4970</v>
      </c>
      <c r="C4104" s="95" t="s">
        <v>5865</v>
      </c>
      <c r="D4104" s="91" t="s">
        <v>5446</v>
      </c>
    </row>
    <row r="4105" spans="1:5" x14ac:dyDescent="0.25">
      <c r="A4105" s="92" t="s">
        <v>5853</v>
      </c>
      <c r="B4105" s="95" t="s">
        <v>4965</v>
      </c>
      <c r="C4105" s="95" t="s">
        <v>5864</v>
      </c>
      <c r="D4105" s="91" t="s">
        <v>5446</v>
      </c>
    </row>
    <row r="4106" spans="1:5" x14ac:dyDescent="0.25">
      <c r="A4106" s="92" t="s">
        <v>5854</v>
      </c>
      <c r="B4106" t="s">
        <v>4970</v>
      </c>
      <c r="C4106" t="s">
        <v>5866</v>
      </c>
      <c r="D4106" s="91" t="s">
        <v>5446</v>
      </c>
    </row>
    <row r="4107" spans="1:5" x14ac:dyDescent="0.25">
      <c r="C4107"/>
    </row>
    <row r="4108" spans="1:5" x14ac:dyDescent="0.25">
      <c r="C4108"/>
    </row>
    <row r="4109" spans="1:5" x14ac:dyDescent="0.25">
      <c r="C4109"/>
    </row>
    <row r="4110" spans="1:5" x14ac:dyDescent="0.25">
      <c r="C4110"/>
    </row>
    <row r="4111" spans="1:5" x14ac:dyDescent="0.25">
      <c r="C4111"/>
    </row>
    <row r="4112" spans="1:5" x14ac:dyDescent="0.25">
      <c r="C4112"/>
    </row>
    <row r="4113" spans="3:3" x14ac:dyDescent="0.25">
      <c r="C4113"/>
    </row>
    <row r="4114" spans="3:3" x14ac:dyDescent="0.25">
      <c r="C4114"/>
    </row>
    <row r="4115" spans="3:3" x14ac:dyDescent="0.25">
      <c r="C4115"/>
    </row>
    <row r="4116" spans="3:3" x14ac:dyDescent="0.25">
      <c r="C4116"/>
    </row>
    <row r="4117" spans="3:3" x14ac:dyDescent="0.25">
      <c r="C4117"/>
    </row>
    <row r="4118" spans="3:3" x14ac:dyDescent="0.25">
      <c r="C4118"/>
    </row>
    <row r="4119" spans="3:3" x14ac:dyDescent="0.25">
      <c r="C4119"/>
    </row>
    <row r="4120" spans="3:3" x14ac:dyDescent="0.25">
      <c r="C4120"/>
    </row>
    <row r="4121" spans="3:3" x14ac:dyDescent="0.25">
      <c r="C4121"/>
    </row>
    <row r="4122" spans="3:3" x14ac:dyDescent="0.25">
      <c r="C4122"/>
    </row>
    <row r="4123" spans="3:3" x14ac:dyDescent="0.25">
      <c r="C4123"/>
    </row>
    <row r="4124" spans="3:3" x14ac:dyDescent="0.25">
      <c r="C4124"/>
    </row>
    <row r="4125" spans="3:3" x14ac:dyDescent="0.25">
      <c r="C4125"/>
    </row>
    <row r="4126" spans="3:3" x14ac:dyDescent="0.25">
      <c r="C4126"/>
    </row>
    <row r="4127" spans="3:3" x14ac:dyDescent="0.25">
      <c r="C4127"/>
    </row>
    <row r="4128" spans="3:3" x14ac:dyDescent="0.25">
      <c r="C4128"/>
    </row>
    <row r="4129" spans="3:3" x14ac:dyDescent="0.25">
      <c r="C4129"/>
    </row>
    <row r="4130" spans="3:3" x14ac:dyDescent="0.25">
      <c r="C4130"/>
    </row>
    <row r="4131" spans="3:3" x14ac:dyDescent="0.25">
      <c r="C4131"/>
    </row>
    <row r="4132" spans="3:3" x14ac:dyDescent="0.25">
      <c r="C4132"/>
    </row>
    <row r="4133" spans="3:3" x14ac:dyDescent="0.25">
      <c r="C4133"/>
    </row>
    <row r="4134" spans="3:3" x14ac:dyDescent="0.25">
      <c r="C4134"/>
    </row>
    <row r="4135" spans="3:3" x14ac:dyDescent="0.25">
      <c r="C4135"/>
    </row>
    <row r="4136" spans="3:3" x14ac:dyDescent="0.25">
      <c r="C4136"/>
    </row>
    <row r="4137" spans="3:3" x14ac:dyDescent="0.25">
      <c r="C4137"/>
    </row>
    <row r="4138" spans="3:3" x14ac:dyDescent="0.25">
      <c r="C4138"/>
    </row>
    <row r="4139" spans="3:3" x14ac:dyDescent="0.25">
      <c r="C4139"/>
    </row>
    <row r="4140" spans="3:3" x14ac:dyDescent="0.25">
      <c r="C4140"/>
    </row>
    <row r="4141" spans="3:3" x14ac:dyDescent="0.25">
      <c r="C4141"/>
    </row>
    <row r="4142" spans="3:3" x14ac:dyDescent="0.25">
      <c r="C4142"/>
    </row>
    <row r="4143" spans="3:3" x14ac:dyDescent="0.25">
      <c r="C4143"/>
    </row>
    <row r="4144" spans="3:3" x14ac:dyDescent="0.25">
      <c r="C4144"/>
    </row>
    <row r="4145" spans="3:3" x14ac:dyDescent="0.25">
      <c r="C4145"/>
    </row>
    <row r="4146" spans="3:3" x14ac:dyDescent="0.25">
      <c r="C4146"/>
    </row>
    <row r="4147" spans="3:3" x14ac:dyDescent="0.25">
      <c r="C4147"/>
    </row>
    <row r="4148" spans="3:3" x14ac:dyDescent="0.25">
      <c r="C4148"/>
    </row>
    <row r="4149" spans="3:3" x14ac:dyDescent="0.25">
      <c r="C4149"/>
    </row>
    <row r="4150" spans="3:3" x14ac:dyDescent="0.25">
      <c r="C4150"/>
    </row>
    <row r="4151" spans="3:3" x14ac:dyDescent="0.25">
      <c r="C4151"/>
    </row>
    <row r="4152" spans="3:3" x14ac:dyDescent="0.25">
      <c r="C4152"/>
    </row>
    <row r="4153" spans="3:3" x14ac:dyDescent="0.25">
      <c r="C4153"/>
    </row>
    <row r="4154" spans="3:3" x14ac:dyDescent="0.25">
      <c r="C4154"/>
    </row>
    <row r="4155" spans="3:3" x14ac:dyDescent="0.25">
      <c r="C4155"/>
    </row>
    <row r="4156" spans="3:3" x14ac:dyDescent="0.25">
      <c r="C4156"/>
    </row>
    <row r="4157" spans="3:3" x14ac:dyDescent="0.25">
      <c r="C4157"/>
    </row>
    <row r="4158" spans="3:3" x14ac:dyDescent="0.25">
      <c r="C4158"/>
    </row>
    <row r="4159" spans="3:3" x14ac:dyDescent="0.25">
      <c r="C4159"/>
    </row>
    <row r="4160" spans="3:3" x14ac:dyDescent="0.25">
      <c r="C4160"/>
    </row>
    <row r="4161" spans="3:3" x14ac:dyDescent="0.25">
      <c r="C4161"/>
    </row>
    <row r="4162" spans="3:3" x14ac:dyDescent="0.25">
      <c r="C4162"/>
    </row>
    <row r="4163" spans="3:3" x14ac:dyDescent="0.25">
      <c r="C4163"/>
    </row>
    <row r="4164" spans="3:3" x14ac:dyDescent="0.25">
      <c r="C4164"/>
    </row>
    <row r="4165" spans="3:3" x14ac:dyDescent="0.25">
      <c r="C4165"/>
    </row>
    <row r="4166" spans="3:3" x14ac:dyDescent="0.25">
      <c r="C4166"/>
    </row>
    <row r="4167" spans="3:3" x14ac:dyDescent="0.25">
      <c r="C4167"/>
    </row>
    <row r="4168" spans="3:3" x14ac:dyDescent="0.25">
      <c r="C4168"/>
    </row>
    <row r="4169" spans="3:3" x14ac:dyDescent="0.25">
      <c r="C4169"/>
    </row>
    <row r="4170" spans="3:3" x14ac:dyDescent="0.25">
      <c r="C4170"/>
    </row>
    <row r="4171" spans="3:3" x14ac:dyDescent="0.25">
      <c r="C4171"/>
    </row>
    <row r="4172" spans="3:3" x14ac:dyDescent="0.25">
      <c r="C4172"/>
    </row>
    <row r="4173" spans="3:3" x14ac:dyDescent="0.25">
      <c r="C4173"/>
    </row>
    <row r="4174" spans="3:3" x14ac:dyDescent="0.25">
      <c r="C4174"/>
    </row>
    <row r="4175" spans="3:3" x14ac:dyDescent="0.25">
      <c r="C4175"/>
    </row>
    <row r="4176" spans="3:3" x14ac:dyDescent="0.25">
      <c r="C4176"/>
    </row>
    <row r="4177" spans="3:3" x14ac:dyDescent="0.25">
      <c r="C4177"/>
    </row>
    <row r="4178" spans="3:3" x14ac:dyDescent="0.25">
      <c r="C4178"/>
    </row>
    <row r="4179" spans="3:3" x14ac:dyDescent="0.25">
      <c r="C4179"/>
    </row>
    <row r="4180" spans="3:3" x14ac:dyDescent="0.25">
      <c r="C4180"/>
    </row>
    <row r="4181" spans="3:3" x14ac:dyDescent="0.25">
      <c r="C4181"/>
    </row>
    <row r="4182" spans="3:3" x14ac:dyDescent="0.25">
      <c r="C4182"/>
    </row>
    <row r="4183" spans="3:3" x14ac:dyDescent="0.25">
      <c r="C4183"/>
    </row>
    <row r="4184" spans="3:3" x14ac:dyDescent="0.25">
      <c r="C4184"/>
    </row>
    <row r="4185" spans="3:3" x14ac:dyDescent="0.25">
      <c r="C4185"/>
    </row>
    <row r="4186" spans="3:3" x14ac:dyDescent="0.25">
      <c r="C4186"/>
    </row>
    <row r="4187" spans="3:3" x14ac:dyDescent="0.25">
      <c r="C4187"/>
    </row>
    <row r="4188" spans="3:3" x14ac:dyDescent="0.25">
      <c r="C4188"/>
    </row>
    <row r="4189" spans="3:3" x14ac:dyDescent="0.25">
      <c r="C4189"/>
    </row>
    <row r="4190" spans="3:3" x14ac:dyDescent="0.25">
      <c r="C4190"/>
    </row>
    <row r="4191" spans="3:3" x14ac:dyDescent="0.25">
      <c r="C4191"/>
    </row>
    <row r="4192" spans="3:3" x14ac:dyDescent="0.25">
      <c r="C4192"/>
    </row>
    <row r="4193" spans="3:3" x14ac:dyDescent="0.25">
      <c r="C4193"/>
    </row>
    <row r="4194" spans="3:3" x14ac:dyDescent="0.25">
      <c r="C4194"/>
    </row>
    <row r="4195" spans="3:3" x14ac:dyDescent="0.25">
      <c r="C4195"/>
    </row>
    <row r="4196" spans="3:3" x14ac:dyDescent="0.25">
      <c r="C4196"/>
    </row>
    <row r="4197" spans="3:3" x14ac:dyDescent="0.25">
      <c r="C4197"/>
    </row>
    <row r="4198" spans="3:3" x14ac:dyDescent="0.25">
      <c r="C4198"/>
    </row>
    <row r="4199" spans="3:3" x14ac:dyDescent="0.25">
      <c r="C4199"/>
    </row>
    <row r="4200" spans="3:3" x14ac:dyDescent="0.25">
      <c r="C4200"/>
    </row>
    <row r="4201" spans="3:3" x14ac:dyDescent="0.25">
      <c r="C4201"/>
    </row>
    <row r="4202" spans="3:3" x14ac:dyDescent="0.25">
      <c r="C4202"/>
    </row>
    <row r="4203" spans="3:3" x14ac:dyDescent="0.25">
      <c r="C4203"/>
    </row>
    <row r="4204" spans="3:3" x14ac:dyDescent="0.25">
      <c r="C4204"/>
    </row>
    <row r="4205" spans="3:3" x14ac:dyDescent="0.25">
      <c r="C4205"/>
    </row>
    <row r="4206" spans="3:3" x14ac:dyDescent="0.25">
      <c r="C4206"/>
    </row>
    <row r="4207" spans="3:3" x14ac:dyDescent="0.25">
      <c r="C4207"/>
    </row>
    <row r="4208" spans="3:3" x14ac:dyDescent="0.25">
      <c r="C4208"/>
    </row>
    <row r="4209" spans="3:3" x14ac:dyDescent="0.25">
      <c r="C4209"/>
    </row>
    <row r="4210" spans="3:3" x14ac:dyDescent="0.25">
      <c r="C4210"/>
    </row>
    <row r="4211" spans="3:3" x14ac:dyDescent="0.25">
      <c r="C4211"/>
    </row>
    <row r="4212" spans="3:3" x14ac:dyDescent="0.25">
      <c r="C4212"/>
    </row>
    <row r="4213" spans="3:3" x14ac:dyDescent="0.25">
      <c r="C4213"/>
    </row>
    <row r="4214" spans="3:3" x14ac:dyDescent="0.25">
      <c r="C4214"/>
    </row>
    <row r="4215" spans="3:3" x14ac:dyDescent="0.25">
      <c r="C4215"/>
    </row>
    <row r="4216" spans="3:3" x14ac:dyDescent="0.25">
      <c r="C4216"/>
    </row>
    <row r="4217" spans="3:3" x14ac:dyDescent="0.25">
      <c r="C4217"/>
    </row>
    <row r="4218" spans="3:3" x14ac:dyDescent="0.25">
      <c r="C4218"/>
    </row>
    <row r="4219" spans="3:3" x14ac:dyDescent="0.25">
      <c r="C4219"/>
    </row>
    <row r="4220" spans="3:3" x14ac:dyDescent="0.25">
      <c r="C4220"/>
    </row>
    <row r="4221" spans="3:3" x14ac:dyDescent="0.25">
      <c r="C4221"/>
    </row>
    <row r="4222" spans="3:3" x14ac:dyDescent="0.25">
      <c r="C4222"/>
    </row>
    <row r="4223" spans="3:3" x14ac:dyDescent="0.25">
      <c r="C4223"/>
    </row>
    <row r="4224" spans="3:3" x14ac:dyDescent="0.25">
      <c r="C4224"/>
    </row>
    <row r="4225" spans="3:3" x14ac:dyDescent="0.25">
      <c r="C4225"/>
    </row>
    <row r="4226" spans="3:3" x14ac:dyDescent="0.25">
      <c r="C4226"/>
    </row>
    <row r="4227" spans="3:3" x14ac:dyDescent="0.25">
      <c r="C4227"/>
    </row>
    <row r="4228" spans="3:3" x14ac:dyDescent="0.25">
      <c r="C4228"/>
    </row>
    <row r="4229" spans="3:3" x14ac:dyDescent="0.25">
      <c r="C4229"/>
    </row>
    <row r="4230" spans="3:3" x14ac:dyDescent="0.25">
      <c r="C4230"/>
    </row>
    <row r="4231" spans="3:3" x14ac:dyDescent="0.25">
      <c r="C4231"/>
    </row>
    <row r="4232" spans="3:3" x14ac:dyDescent="0.25">
      <c r="C4232"/>
    </row>
    <row r="4233" spans="3:3" x14ac:dyDescent="0.25">
      <c r="C4233"/>
    </row>
    <row r="4234" spans="3:3" x14ac:dyDescent="0.25">
      <c r="C4234"/>
    </row>
    <row r="4235" spans="3:3" x14ac:dyDescent="0.25">
      <c r="C4235"/>
    </row>
    <row r="4236" spans="3:3" x14ac:dyDescent="0.25">
      <c r="C4236"/>
    </row>
    <row r="4237" spans="3:3" x14ac:dyDescent="0.25">
      <c r="C4237"/>
    </row>
    <row r="4238" spans="3:3" x14ac:dyDescent="0.25">
      <c r="C4238"/>
    </row>
    <row r="4239" spans="3:3" x14ac:dyDescent="0.25">
      <c r="C4239"/>
    </row>
    <row r="4240" spans="3:3" x14ac:dyDescent="0.25">
      <c r="C4240"/>
    </row>
    <row r="4241" spans="3:3" x14ac:dyDescent="0.25">
      <c r="C4241"/>
    </row>
    <row r="4242" spans="3:3" x14ac:dyDescent="0.25">
      <c r="C4242"/>
    </row>
    <row r="4243" spans="3:3" x14ac:dyDescent="0.25">
      <c r="C4243"/>
    </row>
    <row r="4244" spans="3:3" x14ac:dyDescent="0.25">
      <c r="C4244"/>
    </row>
    <row r="4245" spans="3:3" x14ac:dyDescent="0.25">
      <c r="C4245"/>
    </row>
    <row r="4246" spans="3:3" x14ac:dyDescent="0.25">
      <c r="C4246"/>
    </row>
    <row r="4247" spans="3:3" x14ac:dyDescent="0.25">
      <c r="C4247"/>
    </row>
    <row r="4248" spans="3:3" x14ac:dyDescent="0.25">
      <c r="C4248"/>
    </row>
    <row r="4249" spans="3:3" x14ac:dyDescent="0.25">
      <c r="C4249"/>
    </row>
    <row r="4250" spans="3:3" x14ac:dyDescent="0.25">
      <c r="C4250"/>
    </row>
    <row r="4251" spans="3:3" x14ac:dyDescent="0.25">
      <c r="C4251"/>
    </row>
    <row r="4252" spans="3:3" x14ac:dyDescent="0.25">
      <c r="C4252"/>
    </row>
    <row r="4253" spans="3:3" x14ac:dyDescent="0.25">
      <c r="C4253"/>
    </row>
    <row r="4254" spans="3:3" x14ac:dyDescent="0.25">
      <c r="C4254"/>
    </row>
    <row r="4255" spans="3:3" x14ac:dyDescent="0.25">
      <c r="C4255"/>
    </row>
    <row r="4256" spans="3:3" x14ac:dyDescent="0.25">
      <c r="C4256"/>
    </row>
    <row r="4257" spans="3:3" x14ac:dyDescent="0.25">
      <c r="C4257"/>
    </row>
    <row r="4258" spans="3:3" x14ac:dyDescent="0.25">
      <c r="C4258"/>
    </row>
    <row r="4259" spans="3:3" x14ac:dyDescent="0.25">
      <c r="C4259"/>
    </row>
    <row r="4260" spans="3:3" x14ac:dyDescent="0.25">
      <c r="C4260"/>
    </row>
    <row r="4261" spans="3:3" x14ac:dyDescent="0.25">
      <c r="C4261"/>
    </row>
    <row r="4262" spans="3:3" x14ac:dyDescent="0.25">
      <c r="C4262"/>
    </row>
    <row r="4263" spans="3:3" x14ac:dyDescent="0.25">
      <c r="C4263"/>
    </row>
    <row r="4264" spans="3:3" x14ac:dyDescent="0.25">
      <c r="C4264"/>
    </row>
    <row r="4265" spans="3:3" x14ac:dyDescent="0.25">
      <c r="C4265"/>
    </row>
    <row r="4266" spans="3:3" x14ac:dyDescent="0.25">
      <c r="C4266"/>
    </row>
    <row r="4267" spans="3:3" x14ac:dyDescent="0.25">
      <c r="C4267"/>
    </row>
    <row r="4268" spans="3:3" x14ac:dyDescent="0.25">
      <c r="C4268"/>
    </row>
    <row r="4269" spans="3:3" x14ac:dyDescent="0.25">
      <c r="C4269"/>
    </row>
    <row r="4270" spans="3:3" x14ac:dyDescent="0.25">
      <c r="C4270"/>
    </row>
    <row r="4271" spans="3:3" x14ac:dyDescent="0.25">
      <c r="C4271"/>
    </row>
    <row r="4272" spans="3:3" x14ac:dyDescent="0.25">
      <c r="C4272"/>
    </row>
    <row r="4273" spans="3:3" x14ac:dyDescent="0.25">
      <c r="C4273"/>
    </row>
    <row r="4274" spans="3:3" x14ac:dyDescent="0.25">
      <c r="C4274"/>
    </row>
    <row r="4275" spans="3:3" x14ac:dyDescent="0.25">
      <c r="C4275"/>
    </row>
    <row r="4276" spans="3:3" x14ac:dyDescent="0.25">
      <c r="C4276"/>
    </row>
    <row r="4277" spans="3:3" x14ac:dyDescent="0.25">
      <c r="C4277"/>
    </row>
    <row r="4278" spans="3:3" x14ac:dyDescent="0.25">
      <c r="C4278"/>
    </row>
    <row r="4279" spans="3:3" x14ac:dyDescent="0.25">
      <c r="C4279"/>
    </row>
    <row r="4280" spans="3:3" x14ac:dyDescent="0.25">
      <c r="C4280"/>
    </row>
    <row r="4281" spans="3:3" x14ac:dyDescent="0.25">
      <c r="C4281"/>
    </row>
    <row r="4282" spans="3:3" x14ac:dyDescent="0.25">
      <c r="C4282"/>
    </row>
    <row r="4283" spans="3:3" x14ac:dyDescent="0.25">
      <c r="C4283"/>
    </row>
    <row r="4284" spans="3:3" x14ac:dyDescent="0.25">
      <c r="C4284"/>
    </row>
    <row r="4285" spans="3:3" x14ac:dyDescent="0.25">
      <c r="C4285"/>
    </row>
    <row r="4286" spans="3:3" x14ac:dyDescent="0.25">
      <c r="C4286"/>
    </row>
    <row r="4287" spans="3:3" x14ac:dyDescent="0.25">
      <c r="C4287"/>
    </row>
    <row r="4288" spans="3:3" x14ac:dyDescent="0.25">
      <c r="C4288"/>
    </row>
    <row r="4289" spans="3:3" x14ac:dyDescent="0.25">
      <c r="C4289"/>
    </row>
    <row r="4290" spans="3:3" x14ac:dyDescent="0.25">
      <c r="C4290"/>
    </row>
    <row r="4291" spans="3:3" x14ac:dyDescent="0.25">
      <c r="C4291"/>
    </row>
    <row r="4292" spans="3:3" x14ac:dyDescent="0.25">
      <c r="C4292"/>
    </row>
    <row r="4293" spans="3:3" x14ac:dyDescent="0.25">
      <c r="C4293"/>
    </row>
    <row r="4294" spans="3:3" x14ac:dyDescent="0.25">
      <c r="C4294"/>
    </row>
    <row r="4295" spans="3:3" x14ac:dyDescent="0.25">
      <c r="C4295"/>
    </row>
    <row r="4296" spans="3:3" x14ac:dyDescent="0.25">
      <c r="C4296"/>
    </row>
    <row r="4297" spans="3:3" x14ac:dyDescent="0.25">
      <c r="C4297"/>
    </row>
    <row r="4298" spans="3:3" x14ac:dyDescent="0.25">
      <c r="C4298"/>
    </row>
    <row r="4299" spans="3:3" x14ac:dyDescent="0.25">
      <c r="C4299"/>
    </row>
    <row r="4300" spans="3:3" x14ac:dyDescent="0.25">
      <c r="C4300"/>
    </row>
    <row r="4301" spans="3:3" x14ac:dyDescent="0.25">
      <c r="C4301"/>
    </row>
    <row r="4302" spans="3:3" x14ac:dyDescent="0.25">
      <c r="C4302"/>
    </row>
    <row r="4303" spans="3:3" x14ac:dyDescent="0.25">
      <c r="C4303"/>
    </row>
    <row r="4304" spans="3:3" x14ac:dyDescent="0.25">
      <c r="C4304"/>
    </row>
    <row r="4305" spans="3:3" x14ac:dyDescent="0.25">
      <c r="C4305"/>
    </row>
    <row r="4306" spans="3:3" x14ac:dyDescent="0.25">
      <c r="C4306"/>
    </row>
    <row r="4307" spans="3:3" x14ac:dyDescent="0.25">
      <c r="C4307"/>
    </row>
    <row r="4308" spans="3:3" x14ac:dyDescent="0.25">
      <c r="C4308"/>
    </row>
    <row r="4309" spans="3:3" x14ac:dyDescent="0.25">
      <c r="C4309"/>
    </row>
    <row r="4310" spans="3:3" x14ac:dyDescent="0.25">
      <c r="C4310"/>
    </row>
    <row r="4311" spans="3:3" x14ac:dyDescent="0.25">
      <c r="C4311"/>
    </row>
    <row r="4312" spans="3:3" x14ac:dyDescent="0.25">
      <c r="C4312"/>
    </row>
    <row r="4313" spans="3:3" x14ac:dyDescent="0.25">
      <c r="C4313"/>
    </row>
    <row r="4314" spans="3:3" x14ac:dyDescent="0.25">
      <c r="C4314"/>
    </row>
    <row r="4315" spans="3:3" x14ac:dyDescent="0.25">
      <c r="C4315"/>
    </row>
    <row r="4316" spans="3:3" x14ac:dyDescent="0.25">
      <c r="C4316"/>
    </row>
    <row r="4317" spans="3:3" x14ac:dyDescent="0.25">
      <c r="C4317"/>
    </row>
    <row r="4318" spans="3:3" x14ac:dyDescent="0.25">
      <c r="C4318"/>
    </row>
    <row r="4319" spans="3:3" x14ac:dyDescent="0.25">
      <c r="C4319"/>
    </row>
    <row r="4320" spans="3:3" x14ac:dyDescent="0.25">
      <c r="C4320"/>
    </row>
    <row r="4321" spans="3:3" x14ac:dyDescent="0.25">
      <c r="C4321"/>
    </row>
    <row r="4322" spans="3:3" x14ac:dyDescent="0.25">
      <c r="C4322"/>
    </row>
    <row r="4323" spans="3:3" x14ac:dyDescent="0.25">
      <c r="C4323"/>
    </row>
    <row r="4324" spans="3:3" x14ac:dyDescent="0.25">
      <c r="C4324"/>
    </row>
    <row r="4325" spans="3:3" x14ac:dyDescent="0.25">
      <c r="C4325"/>
    </row>
    <row r="4326" spans="3:3" x14ac:dyDescent="0.25">
      <c r="C4326"/>
    </row>
    <row r="4327" spans="3:3" x14ac:dyDescent="0.25">
      <c r="C4327"/>
    </row>
    <row r="4328" spans="3:3" x14ac:dyDescent="0.25">
      <c r="C4328"/>
    </row>
    <row r="4329" spans="3:3" x14ac:dyDescent="0.25">
      <c r="C4329"/>
    </row>
    <row r="4330" spans="3:3" x14ac:dyDescent="0.25">
      <c r="C4330"/>
    </row>
    <row r="4331" spans="3:3" x14ac:dyDescent="0.25">
      <c r="C4331"/>
    </row>
    <row r="4332" spans="3:3" x14ac:dyDescent="0.25">
      <c r="C4332"/>
    </row>
    <row r="4333" spans="3:3" x14ac:dyDescent="0.25">
      <c r="C4333"/>
    </row>
    <row r="4334" spans="3:3" x14ac:dyDescent="0.25">
      <c r="C4334"/>
    </row>
    <row r="4335" spans="3:3" x14ac:dyDescent="0.25">
      <c r="C4335"/>
    </row>
    <row r="4336" spans="3:3" x14ac:dyDescent="0.25">
      <c r="C4336"/>
    </row>
    <row r="4337" spans="3:3" x14ac:dyDescent="0.25">
      <c r="C4337"/>
    </row>
    <row r="4338" spans="3:3" x14ac:dyDescent="0.25">
      <c r="C4338"/>
    </row>
    <row r="4339" spans="3:3" x14ac:dyDescent="0.25">
      <c r="C4339"/>
    </row>
    <row r="4340" spans="3:3" x14ac:dyDescent="0.25">
      <c r="C4340"/>
    </row>
    <row r="4341" spans="3:3" x14ac:dyDescent="0.25">
      <c r="C4341"/>
    </row>
    <row r="4342" spans="3:3" x14ac:dyDescent="0.25">
      <c r="C4342"/>
    </row>
    <row r="4343" spans="3:3" x14ac:dyDescent="0.25">
      <c r="C4343"/>
    </row>
    <row r="4344" spans="3:3" x14ac:dyDescent="0.25">
      <c r="C4344"/>
    </row>
    <row r="4345" spans="3:3" x14ac:dyDescent="0.25">
      <c r="C4345"/>
    </row>
    <row r="4346" spans="3:3" x14ac:dyDescent="0.25">
      <c r="C4346"/>
    </row>
    <row r="4347" spans="3:3" x14ac:dyDescent="0.25">
      <c r="C4347"/>
    </row>
    <row r="4348" spans="3:3" x14ac:dyDescent="0.25">
      <c r="C4348"/>
    </row>
    <row r="4349" spans="3:3" x14ac:dyDescent="0.25">
      <c r="C4349"/>
    </row>
    <row r="4350" spans="3:3" x14ac:dyDescent="0.25">
      <c r="C4350"/>
    </row>
    <row r="4351" spans="3:3" x14ac:dyDescent="0.25">
      <c r="C4351"/>
    </row>
    <row r="4352" spans="3:3" x14ac:dyDescent="0.25">
      <c r="C4352"/>
    </row>
    <row r="4353" spans="3:3" x14ac:dyDescent="0.25">
      <c r="C4353"/>
    </row>
    <row r="4354" spans="3:3" x14ac:dyDescent="0.25">
      <c r="C4354"/>
    </row>
    <row r="4355" spans="3:3" x14ac:dyDescent="0.25">
      <c r="C4355"/>
    </row>
    <row r="4356" spans="3:3" x14ac:dyDescent="0.25">
      <c r="C4356"/>
    </row>
    <row r="4357" spans="3:3" x14ac:dyDescent="0.25">
      <c r="C4357"/>
    </row>
    <row r="4358" spans="3:3" x14ac:dyDescent="0.25">
      <c r="C4358"/>
    </row>
    <row r="4359" spans="3:3" x14ac:dyDescent="0.25">
      <c r="C4359"/>
    </row>
    <row r="4360" spans="3:3" x14ac:dyDescent="0.25">
      <c r="C4360"/>
    </row>
    <row r="4361" spans="3:3" x14ac:dyDescent="0.25">
      <c r="C4361"/>
    </row>
    <row r="4362" spans="3:3" x14ac:dyDescent="0.25">
      <c r="C4362"/>
    </row>
    <row r="4363" spans="3:3" x14ac:dyDescent="0.25">
      <c r="C4363"/>
    </row>
    <row r="4364" spans="3:3" x14ac:dyDescent="0.25">
      <c r="C4364"/>
    </row>
    <row r="4365" spans="3:3" x14ac:dyDescent="0.25">
      <c r="C4365"/>
    </row>
    <row r="4366" spans="3:3" x14ac:dyDescent="0.25">
      <c r="C4366"/>
    </row>
    <row r="4367" spans="3:3" x14ac:dyDescent="0.25">
      <c r="C4367"/>
    </row>
    <row r="4368" spans="3:3" x14ac:dyDescent="0.25">
      <c r="C4368"/>
    </row>
    <row r="4369" spans="3:3" x14ac:dyDescent="0.25">
      <c r="C4369"/>
    </row>
    <row r="4370" spans="3:3" x14ac:dyDescent="0.25">
      <c r="C4370"/>
    </row>
    <row r="4371" spans="3:3" x14ac:dyDescent="0.25">
      <c r="C4371"/>
    </row>
    <row r="4372" spans="3:3" x14ac:dyDescent="0.25">
      <c r="C4372"/>
    </row>
    <row r="4373" spans="3:3" x14ac:dyDescent="0.25">
      <c r="C4373"/>
    </row>
    <row r="4374" spans="3:3" x14ac:dyDescent="0.25">
      <c r="C4374"/>
    </row>
    <row r="4375" spans="3:3" x14ac:dyDescent="0.25">
      <c r="C4375"/>
    </row>
    <row r="4376" spans="3:3" x14ac:dyDescent="0.25">
      <c r="C4376"/>
    </row>
    <row r="4377" spans="3:3" x14ac:dyDescent="0.25">
      <c r="C4377"/>
    </row>
    <row r="4378" spans="3:3" x14ac:dyDescent="0.25">
      <c r="C4378"/>
    </row>
    <row r="4379" spans="3:3" x14ac:dyDescent="0.25">
      <c r="C4379"/>
    </row>
    <row r="4380" spans="3:3" x14ac:dyDescent="0.25">
      <c r="C4380"/>
    </row>
    <row r="4381" spans="3:3" x14ac:dyDescent="0.25">
      <c r="C4381"/>
    </row>
    <row r="4382" spans="3:3" x14ac:dyDescent="0.25">
      <c r="C4382"/>
    </row>
    <row r="4383" spans="3:3" x14ac:dyDescent="0.25">
      <c r="C4383"/>
    </row>
    <row r="4384" spans="3:3" x14ac:dyDescent="0.25">
      <c r="C4384"/>
    </row>
    <row r="4385" spans="3:3" x14ac:dyDescent="0.25">
      <c r="C4385"/>
    </row>
    <row r="4386" spans="3:3" x14ac:dyDescent="0.25">
      <c r="C4386"/>
    </row>
    <row r="4387" spans="3:3" x14ac:dyDescent="0.25">
      <c r="C4387"/>
    </row>
    <row r="4388" spans="3:3" x14ac:dyDescent="0.25">
      <c r="C4388"/>
    </row>
    <row r="4389" spans="3:3" x14ac:dyDescent="0.25">
      <c r="C4389"/>
    </row>
    <row r="4390" spans="3:3" x14ac:dyDescent="0.25">
      <c r="C4390"/>
    </row>
    <row r="4391" spans="3:3" x14ac:dyDescent="0.25">
      <c r="C4391"/>
    </row>
    <row r="4392" spans="3:3" x14ac:dyDescent="0.25">
      <c r="C4392"/>
    </row>
    <row r="4393" spans="3:3" x14ac:dyDescent="0.25">
      <c r="C4393"/>
    </row>
    <row r="4394" spans="3:3" x14ac:dyDescent="0.25">
      <c r="C4394"/>
    </row>
    <row r="4395" spans="3:3" x14ac:dyDescent="0.25">
      <c r="C4395"/>
    </row>
    <row r="4396" spans="3:3" x14ac:dyDescent="0.25">
      <c r="C4396"/>
    </row>
    <row r="4397" spans="3:3" x14ac:dyDescent="0.25">
      <c r="C4397"/>
    </row>
    <row r="4398" spans="3:3" x14ac:dyDescent="0.25">
      <c r="C4398"/>
    </row>
    <row r="4399" spans="3:3" x14ac:dyDescent="0.25">
      <c r="C4399"/>
    </row>
    <row r="4400" spans="3:3" x14ac:dyDescent="0.25">
      <c r="C4400"/>
    </row>
    <row r="4401" spans="3:3" x14ac:dyDescent="0.25">
      <c r="C4401"/>
    </row>
    <row r="4402" spans="3:3" x14ac:dyDescent="0.25">
      <c r="C4402"/>
    </row>
    <row r="4403" spans="3:3" x14ac:dyDescent="0.25">
      <c r="C4403"/>
    </row>
    <row r="4404" spans="3:3" x14ac:dyDescent="0.25">
      <c r="C4404"/>
    </row>
    <row r="4405" spans="3:3" x14ac:dyDescent="0.25">
      <c r="C4405"/>
    </row>
    <row r="4406" spans="3:3" x14ac:dyDescent="0.25">
      <c r="C4406"/>
    </row>
    <row r="4407" spans="3:3" x14ac:dyDescent="0.25">
      <c r="C4407"/>
    </row>
    <row r="4408" spans="3:3" x14ac:dyDescent="0.25">
      <c r="C4408"/>
    </row>
    <row r="4409" spans="3:3" x14ac:dyDescent="0.25">
      <c r="C4409"/>
    </row>
    <row r="4410" spans="3:3" x14ac:dyDescent="0.25">
      <c r="C4410"/>
    </row>
    <row r="4411" spans="3:3" x14ac:dyDescent="0.25">
      <c r="C4411"/>
    </row>
    <row r="4412" spans="3:3" x14ac:dyDescent="0.25">
      <c r="C4412"/>
    </row>
    <row r="4413" spans="3:3" x14ac:dyDescent="0.25">
      <c r="C4413"/>
    </row>
    <row r="4414" spans="3:3" x14ac:dyDescent="0.25">
      <c r="C4414"/>
    </row>
    <row r="4415" spans="3:3" x14ac:dyDescent="0.25">
      <c r="C4415"/>
    </row>
    <row r="4416" spans="3:3" x14ac:dyDescent="0.25">
      <c r="C4416"/>
    </row>
    <row r="4417" spans="3:3" x14ac:dyDescent="0.25">
      <c r="C4417"/>
    </row>
    <row r="4418" spans="3:3" x14ac:dyDescent="0.25">
      <c r="C4418"/>
    </row>
    <row r="4419" spans="3:3" x14ac:dyDescent="0.25">
      <c r="C4419"/>
    </row>
    <row r="4420" spans="3:3" x14ac:dyDescent="0.25">
      <c r="C4420"/>
    </row>
    <row r="4421" spans="3:3" x14ac:dyDescent="0.25">
      <c r="C4421"/>
    </row>
    <row r="4422" spans="3:3" x14ac:dyDescent="0.25">
      <c r="C4422"/>
    </row>
    <row r="4423" spans="3:3" x14ac:dyDescent="0.25">
      <c r="C4423"/>
    </row>
    <row r="4424" spans="3:3" x14ac:dyDescent="0.25">
      <c r="C4424"/>
    </row>
    <row r="4425" spans="3:3" x14ac:dyDescent="0.25">
      <c r="C4425"/>
    </row>
    <row r="4426" spans="3:3" x14ac:dyDescent="0.25">
      <c r="C4426"/>
    </row>
    <row r="4427" spans="3:3" x14ac:dyDescent="0.25">
      <c r="C4427"/>
    </row>
    <row r="4428" spans="3:3" x14ac:dyDescent="0.25">
      <c r="C4428"/>
    </row>
    <row r="4429" spans="3:3" x14ac:dyDescent="0.25">
      <c r="C4429"/>
    </row>
    <row r="4430" spans="3:3" x14ac:dyDescent="0.25">
      <c r="C4430"/>
    </row>
    <row r="4431" spans="3:3" x14ac:dyDescent="0.25">
      <c r="C4431"/>
    </row>
    <row r="4432" spans="3:3" x14ac:dyDescent="0.25">
      <c r="C4432"/>
    </row>
    <row r="4433" spans="3:3" x14ac:dyDescent="0.25">
      <c r="C4433"/>
    </row>
    <row r="4434" spans="3:3" x14ac:dyDescent="0.25">
      <c r="C4434"/>
    </row>
    <row r="4435" spans="3:3" x14ac:dyDescent="0.25">
      <c r="C4435"/>
    </row>
    <row r="4436" spans="3:3" x14ac:dyDescent="0.25">
      <c r="C4436"/>
    </row>
    <row r="4437" spans="3:3" x14ac:dyDescent="0.25">
      <c r="C4437"/>
    </row>
    <row r="4438" spans="3:3" x14ac:dyDescent="0.25">
      <c r="C4438"/>
    </row>
    <row r="4439" spans="3:3" x14ac:dyDescent="0.25">
      <c r="C4439"/>
    </row>
    <row r="4440" spans="3:3" x14ac:dyDescent="0.25">
      <c r="C4440"/>
    </row>
    <row r="4441" spans="3:3" x14ac:dyDescent="0.25">
      <c r="C4441"/>
    </row>
    <row r="4442" spans="3:3" x14ac:dyDescent="0.25">
      <c r="C4442"/>
    </row>
    <row r="4443" spans="3:3" x14ac:dyDescent="0.25">
      <c r="C4443"/>
    </row>
    <row r="4444" spans="3:3" x14ac:dyDescent="0.25">
      <c r="C4444"/>
    </row>
    <row r="4445" spans="3:3" x14ac:dyDescent="0.25">
      <c r="C4445"/>
    </row>
    <row r="4446" spans="3:3" x14ac:dyDescent="0.25">
      <c r="C4446"/>
    </row>
    <row r="4447" spans="3:3" x14ac:dyDescent="0.25">
      <c r="C4447"/>
    </row>
    <row r="4448" spans="3:3" x14ac:dyDescent="0.25">
      <c r="C4448"/>
    </row>
    <row r="4449" spans="3:3" x14ac:dyDescent="0.25">
      <c r="C4449"/>
    </row>
    <row r="4450" spans="3:3" x14ac:dyDescent="0.25">
      <c r="C4450"/>
    </row>
    <row r="4451" spans="3:3" x14ac:dyDescent="0.25">
      <c r="C4451"/>
    </row>
    <row r="4452" spans="3:3" x14ac:dyDescent="0.25">
      <c r="C4452"/>
    </row>
    <row r="4453" spans="3:3" x14ac:dyDescent="0.25">
      <c r="C4453"/>
    </row>
    <row r="4454" spans="3:3" x14ac:dyDescent="0.25">
      <c r="C4454"/>
    </row>
    <row r="4455" spans="3:3" x14ac:dyDescent="0.25">
      <c r="C4455"/>
    </row>
    <row r="4456" spans="3:3" x14ac:dyDescent="0.25">
      <c r="C4456"/>
    </row>
    <row r="4457" spans="3:3" x14ac:dyDescent="0.25">
      <c r="C4457"/>
    </row>
    <row r="4458" spans="3:3" x14ac:dyDescent="0.25">
      <c r="C4458"/>
    </row>
    <row r="4459" spans="3:3" x14ac:dyDescent="0.25">
      <c r="C4459"/>
    </row>
    <row r="4460" spans="3:3" x14ac:dyDescent="0.25">
      <c r="C4460"/>
    </row>
    <row r="4461" spans="3:3" x14ac:dyDescent="0.25">
      <c r="C4461"/>
    </row>
    <row r="4462" spans="3:3" x14ac:dyDescent="0.25">
      <c r="C4462"/>
    </row>
    <row r="4463" spans="3:3" x14ac:dyDescent="0.25">
      <c r="C4463"/>
    </row>
    <row r="4464" spans="3:3" x14ac:dyDescent="0.25">
      <c r="C4464"/>
    </row>
    <row r="4465" spans="3:3" x14ac:dyDescent="0.25">
      <c r="C4465"/>
    </row>
    <row r="4466" spans="3:3" x14ac:dyDescent="0.25">
      <c r="C4466"/>
    </row>
    <row r="4467" spans="3:3" x14ac:dyDescent="0.25">
      <c r="C4467"/>
    </row>
    <row r="4468" spans="3:3" x14ac:dyDescent="0.25">
      <c r="C4468"/>
    </row>
    <row r="4469" spans="3:3" x14ac:dyDescent="0.25">
      <c r="C4469"/>
    </row>
    <row r="4470" spans="3:3" x14ac:dyDescent="0.25">
      <c r="C4470"/>
    </row>
    <row r="4471" spans="3:3" x14ac:dyDescent="0.25">
      <c r="C4471"/>
    </row>
    <row r="4472" spans="3:3" x14ac:dyDescent="0.25">
      <c r="C4472"/>
    </row>
    <row r="4473" spans="3:3" x14ac:dyDescent="0.25">
      <c r="C4473"/>
    </row>
    <row r="4474" spans="3:3" x14ac:dyDescent="0.25">
      <c r="C4474"/>
    </row>
    <row r="4475" spans="3:3" x14ac:dyDescent="0.25">
      <c r="C4475"/>
    </row>
    <row r="4476" spans="3:3" x14ac:dyDescent="0.25">
      <c r="C4476"/>
    </row>
    <row r="4477" spans="3:3" x14ac:dyDescent="0.25">
      <c r="C4477"/>
    </row>
    <row r="4478" spans="3:3" x14ac:dyDescent="0.25">
      <c r="C4478"/>
    </row>
    <row r="4479" spans="3:3" x14ac:dyDescent="0.25">
      <c r="C4479"/>
    </row>
    <row r="4480" spans="3:3" x14ac:dyDescent="0.25">
      <c r="C4480"/>
    </row>
    <row r="4481" spans="3:3" x14ac:dyDescent="0.25">
      <c r="C4481"/>
    </row>
    <row r="4482" spans="3:3" x14ac:dyDescent="0.25">
      <c r="C4482"/>
    </row>
    <row r="4483" spans="3:3" x14ac:dyDescent="0.25">
      <c r="C4483"/>
    </row>
    <row r="4484" spans="3:3" x14ac:dyDescent="0.25">
      <c r="C4484"/>
    </row>
    <row r="4485" spans="3:3" x14ac:dyDescent="0.25">
      <c r="C4485"/>
    </row>
    <row r="4486" spans="3:3" x14ac:dyDescent="0.25">
      <c r="C4486"/>
    </row>
    <row r="4487" spans="3:3" x14ac:dyDescent="0.25">
      <c r="C4487"/>
    </row>
    <row r="4488" spans="3:3" x14ac:dyDescent="0.25">
      <c r="C4488"/>
    </row>
    <row r="4489" spans="3:3" x14ac:dyDescent="0.25">
      <c r="C4489"/>
    </row>
    <row r="4490" spans="3:3" x14ac:dyDescent="0.25">
      <c r="C4490"/>
    </row>
    <row r="4491" spans="3:3" x14ac:dyDescent="0.25">
      <c r="C4491"/>
    </row>
    <row r="4492" spans="3:3" x14ac:dyDescent="0.25">
      <c r="C4492"/>
    </row>
    <row r="4493" spans="3:3" x14ac:dyDescent="0.25">
      <c r="C4493"/>
    </row>
    <row r="4494" spans="3:3" x14ac:dyDescent="0.25">
      <c r="C4494"/>
    </row>
    <row r="4495" spans="3:3" x14ac:dyDescent="0.25">
      <c r="C4495"/>
    </row>
    <row r="4496" spans="3:3" x14ac:dyDescent="0.25">
      <c r="C4496"/>
    </row>
    <row r="4497" spans="3:3" x14ac:dyDescent="0.25">
      <c r="C4497"/>
    </row>
    <row r="4498" spans="3:3" x14ac:dyDescent="0.25">
      <c r="C4498"/>
    </row>
    <row r="4499" spans="3:3" x14ac:dyDescent="0.25">
      <c r="C4499"/>
    </row>
    <row r="4500" spans="3:3" x14ac:dyDescent="0.25">
      <c r="C4500"/>
    </row>
    <row r="4501" spans="3:3" x14ac:dyDescent="0.25">
      <c r="C4501"/>
    </row>
    <row r="4502" spans="3:3" x14ac:dyDescent="0.25">
      <c r="C4502"/>
    </row>
    <row r="4503" spans="3:3" x14ac:dyDescent="0.25">
      <c r="C4503"/>
    </row>
    <row r="4504" spans="3:3" x14ac:dyDescent="0.25">
      <c r="C4504"/>
    </row>
    <row r="4505" spans="3:3" x14ac:dyDescent="0.25">
      <c r="C4505"/>
    </row>
    <row r="4506" spans="3:3" x14ac:dyDescent="0.25">
      <c r="C4506"/>
    </row>
    <row r="4507" spans="3:3" x14ac:dyDescent="0.25">
      <c r="C4507"/>
    </row>
    <row r="4508" spans="3:3" x14ac:dyDescent="0.25">
      <c r="C4508"/>
    </row>
    <row r="4509" spans="3:3" x14ac:dyDescent="0.25">
      <c r="C4509"/>
    </row>
    <row r="4510" spans="3:3" x14ac:dyDescent="0.25">
      <c r="C4510"/>
    </row>
    <row r="4511" spans="3:3" x14ac:dyDescent="0.25">
      <c r="C4511"/>
    </row>
    <row r="4512" spans="3:3" x14ac:dyDescent="0.25">
      <c r="C4512"/>
    </row>
    <row r="4513" spans="3:3" x14ac:dyDescent="0.25">
      <c r="C4513"/>
    </row>
    <row r="4514" spans="3:3" x14ac:dyDescent="0.25">
      <c r="C4514"/>
    </row>
    <row r="4515" spans="3:3" x14ac:dyDescent="0.25">
      <c r="C4515"/>
    </row>
    <row r="4516" spans="3:3" x14ac:dyDescent="0.25">
      <c r="C4516"/>
    </row>
    <row r="4517" spans="3:3" x14ac:dyDescent="0.25">
      <c r="C4517"/>
    </row>
    <row r="4518" spans="3:3" x14ac:dyDescent="0.25">
      <c r="C4518"/>
    </row>
    <row r="4519" spans="3:3" x14ac:dyDescent="0.25">
      <c r="C4519"/>
    </row>
    <row r="4520" spans="3:3" x14ac:dyDescent="0.25">
      <c r="C4520"/>
    </row>
    <row r="4521" spans="3:3" x14ac:dyDescent="0.25">
      <c r="C4521"/>
    </row>
    <row r="4522" spans="3:3" x14ac:dyDescent="0.25">
      <c r="C4522"/>
    </row>
    <row r="4523" spans="3:3" x14ac:dyDescent="0.25">
      <c r="C4523"/>
    </row>
    <row r="4524" spans="3:3" x14ac:dyDescent="0.25">
      <c r="C4524"/>
    </row>
    <row r="4525" spans="3:3" x14ac:dyDescent="0.25">
      <c r="C4525"/>
    </row>
    <row r="4526" spans="3:3" x14ac:dyDescent="0.25">
      <c r="C4526"/>
    </row>
    <row r="4527" spans="3:3" x14ac:dyDescent="0.25">
      <c r="C4527"/>
    </row>
    <row r="4528" spans="3:3" x14ac:dyDescent="0.25">
      <c r="C4528"/>
    </row>
    <row r="4529" spans="3:3" x14ac:dyDescent="0.25">
      <c r="C4529"/>
    </row>
    <row r="4530" spans="3:3" x14ac:dyDescent="0.25">
      <c r="C4530"/>
    </row>
    <row r="4531" spans="3:3" x14ac:dyDescent="0.25">
      <c r="C4531"/>
    </row>
    <row r="4532" spans="3:3" x14ac:dyDescent="0.25">
      <c r="C4532"/>
    </row>
    <row r="4533" spans="3:3" x14ac:dyDescent="0.25">
      <c r="C4533"/>
    </row>
    <row r="4534" spans="3:3" x14ac:dyDescent="0.25">
      <c r="C4534"/>
    </row>
    <row r="4535" spans="3:3" x14ac:dyDescent="0.25">
      <c r="C4535"/>
    </row>
    <row r="4536" spans="3:3" x14ac:dyDescent="0.25">
      <c r="C4536"/>
    </row>
    <row r="4537" spans="3:3" x14ac:dyDescent="0.25">
      <c r="C4537"/>
    </row>
    <row r="4538" spans="3:3" x14ac:dyDescent="0.25">
      <c r="C4538"/>
    </row>
    <row r="4539" spans="3:3" x14ac:dyDescent="0.25">
      <c r="C4539"/>
    </row>
    <row r="4540" spans="3:3" x14ac:dyDescent="0.25">
      <c r="C4540"/>
    </row>
    <row r="4541" spans="3:3" x14ac:dyDescent="0.25">
      <c r="C4541"/>
    </row>
    <row r="4542" spans="3:3" x14ac:dyDescent="0.25">
      <c r="C4542"/>
    </row>
    <row r="4543" spans="3:3" x14ac:dyDescent="0.25">
      <c r="C4543"/>
    </row>
    <row r="4544" spans="3:3" x14ac:dyDescent="0.25">
      <c r="C4544"/>
    </row>
    <row r="4545" spans="3:3" x14ac:dyDescent="0.25">
      <c r="C4545"/>
    </row>
    <row r="4546" spans="3:3" x14ac:dyDescent="0.25">
      <c r="C4546"/>
    </row>
    <row r="4547" spans="3:3" x14ac:dyDescent="0.25">
      <c r="C4547"/>
    </row>
    <row r="4548" spans="3:3" x14ac:dyDescent="0.25">
      <c r="C4548"/>
    </row>
    <row r="4549" spans="3:3" x14ac:dyDescent="0.25">
      <c r="C4549"/>
    </row>
    <row r="4550" spans="3:3" x14ac:dyDescent="0.25">
      <c r="C4550"/>
    </row>
    <row r="4551" spans="3:3" x14ac:dyDescent="0.25">
      <c r="C4551"/>
    </row>
    <row r="4552" spans="3:3" x14ac:dyDescent="0.25">
      <c r="C4552"/>
    </row>
    <row r="4553" spans="3:3" x14ac:dyDescent="0.25">
      <c r="C4553"/>
    </row>
    <row r="4554" spans="3:3" x14ac:dyDescent="0.25">
      <c r="C4554"/>
    </row>
    <row r="4555" spans="3:3" x14ac:dyDescent="0.25">
      <c r="C4555"/>
    </row>
    <row r="4556" spans="3:3" x14ac:dyDescent="0.25">
      <c r="C4556"/>
    </row>
    <row r="4557" spans="3:3" x14ac:dyDescent="0.25">
      <c r="C4557"/>
    </row>
    <row r="4558" spans="3:3" x14ac:dyDescent="0.25">
      <c r="C4558"/>
    </row>
    <row r="4559" spans="3:3" x14ac:dyDescent="0.25">
      <c r="C4559"/>
    </row>
    <row r="4560" spans="3:3" x14ac:dyDescent="0.25">
      <c r="C4560"/>
    </row>
    <row r="4561" spans="3:3" x14ac:dyDescent="0.25">
      <c r="C4561"/>
    </row>
    <row r="4562" spans="3:3" x14ac:dyDescent="0.25">
      <c r="C4562"/>
    </row>
    <row r="4563" spans="3:3" x14ac:dyDescent="0.25">
      <c r="C4563"/>
    </row>
    <row r="4564" spans="3:3" x14ac:dyDescent="0.25">
      <c r="C4564"/>
    </row>
    <row r="4565" spans="3:3" x14ac:dyDescent="0.25">
      <c r="C4565"/>
    </row>
    <row r="4566" spans="3:3" x14ac:dyDescent="0.25">
      <c r="C4566"/>
    </row>
    <row r="4567" spans="3:3" x14ac:dyDescent="0.25">
      <c r="C4567"/>
    </row>
    <row r="4568" spans="3:3" x14ac:dyDescent="0.25">
      <c r="C4568"/>
    </row>
    <row r="4569" spans="3:3" x14ac:dyDescent="0.25">
      <c r="C4569"/>
    </row>
    <row r="4570" spans="3:3" x14ac:dyDescent="0.25">
      <c r="C4570"/>
    </row>
    <row r="4571" spans="3:3" x14ac:dyDescent="0.25">
      <c r="C4571"/>
    </row>
    <row r="4572" spans="3:3" x14ac:dyDescent="0.25">
      <c r="C4572"/>
    </row>
    <row r="4573" spans="3:3" x14ac:dyDescent="0.25">
      <c r="C4573"/>
    </row>
    <row r="4574" spans="3:3" x14ac:dyDescent="0.25">
      <c r="C4574"/>
    </row>
    <row r="4575" spans="3:3" x14ac:dyDescent="0.25">
      <c r="C4575"/>
    </row>
    <row r="4576" spans="3:3" x14ac:dyDescent="0.25">
      <c r="C4576"/>
    </row>
    <row r="4577" spans="3:3" x14ac:dyDescent="0.25">
      <c r="C4577"/>
    </row>
    <row r="4578" spans="3:3" x14ac:dyDescent="0.25">
      <c r="C4578"/>
    </row>
    <row r="4579" spans="3:3" x14ac:dyDescent="0.25">
      <c r="C4579"/>
    </row>
    <row r="4580" spans="3:3" x14ac:dyDescent="0.25">
      <c r="C4580"/>
    </row>
    <row r="4581" spans="3:3" x14ac:dyDescent="0.25">
      <c r="C4581"/>
    </row>
    <row r="4582" spans="3:3" x14ac:dyDescent="0.25">
      <c r="C4582"/>
    </row>
    <row r="4583" spans="3:3" x14ac:dyDescent="0.25">
      <c r="C4583"/>
    </row>
    <row r="4584" spans="3:3" x14ac:dyDescent="0.25">
      <c r="C4584"/>
    </row>
    <row r="4585" spans="3:3" x14ac:dyDescent="0.25">
      <c r="C4585"/>
    </row>
    <row r="4586" spans="3:3" x14ac:dyDescent="0.25">
      <c r="C4586"/>
    </row>
    <row r="4587" spans="3:3" x14ac:dyDescent="0.25">
      <c r="C4587"/>
    </row>
    <row r="4588" spans="3:3" x14ac:dyDescent="0.25">
      <c r="C4588"/>
    </row>
    <row r="4589" spans="3:3" x14ac:dyDescent="0.25">
      <c r="C4589"/>
    </row>
    <row r="4590" spans="3:3" x14ac:dyDescent="0.25">
      <c r="C4590"/>
    </row>
    <row r="4591" spans="3:3" x14ac:dyDescent="0.25">
      <c r="C4591"/>
    </row>
    <row r="4592" spans="3:3" x14ac:dyDescent="0.25">
      <c r="C4592"/>
    </row>
    <row r="4593" spans="3:3" x14ac:dyDescent="0.25">
      <c r="C4593"/>
    </row>
    <row r="4594" spans="3:3" x14ac:dyDescent="0.25">
      <c r="C4594"/>
    </row>
    <row r="4595" spans="3:3" x14ac:dyDescent="0.25">
      <c r="C4595"/>
    </row>
    <row r="4596" spans="3:3" x14ac:dyDescent="0.25">
      <c r="C4596"/>
    </row>
    <row r="4597" spans="3:3" x14ac:dyDescent="0.25">
      <c r="C4597"/>
    </row>
    <row r="4598" spans="3:3" x14ac:dyDescent="0.25">
      <c r="C4598"/>
    </row>
    <row r="4599" spans="3:3" x14ac:dyDescent="0.25">
      <c r="C4599"/>
    </row>
    <row r="4600" spans="3:3" x14ac:dyDescent="0.25">
      <c r="C4600"/>
    </row>
    <row r="4601" spans="3:3" x14ac:dyDescent="0.25">
      <c r="C4601"/>
    </row>
    <row r="4602" spans="3:3" x14ac:dyDescent="0.25">
      <c r="C4602"/>
    </row>
    <row r="4603" spans="3:3" x14ac:dyDescent="0.25">
      <c r="C4603"/>
    </row>
    <row r="4604" spans="3:3" x14ac:dyDescent="0.25">
      <c r="C4604"/>
    </row>
    <row r="4605" spans="3:3" x14ac:dyDescent="0.25">
      <c r="C4605"/>
    </row>
    <row r="4606" spans="3:3" x14ac:dyDescent="0.25">
      <c r="C4606"/>
    </row>
    <row r="4607" spans="3:3" x14ac:dyDescent="0.25">
      <c r="C4607"/>
    </row>
    <row r="4608" spans="3:3" x14ac:dyDescent="0.25">
      <c r="C4608"/>
    </row>
    <row r="4609" spans="3:3" x14ac:dyDescent="0.25">
      <c r="C4609"/>
    </row>
    <row r="4610" spans="3:3" x14ac:dyDescent="0.25">
      <c r="C4610"/>
    </row>
    <row r="4611" spans="3:3" x14ac:dyDescent="0.25">
      <c r="C4611"/>
    </row>
    <row r="4612" spans="3:3" x14ac:dyDescent="0.25">
      <c r="C4612"/>
    </row>
    <row r="4613" spans="3:3" x14ac:dyDescent="0.25">
      <c r="C4613"/>
    </row>
    <row r="4614" spans="3:3" x14ac:dyDescent="0.25">
      <c r="C4614"/>
    </row>
    <row r="4615" spans="3:3" x14ac:dyDescent="0.25">
      <c r="C4615"/>
    </row>
    <row r="4616" spans="3:3" x14ac:dyDescent="0.25">
      <c r="C4616"/>
    </row>
    <row r="4617" spans="3:3" x14ac:dyDescent="0.25">
      <c r="C4617"/>
    </row>
    <row r="4618" spans="3:3" x14ac:dyDescent="0.25">
      <c r="C4618"/>
    </row>
    <row r="4619" spans="3:3" x14ac:dyDescent="0.25">
      <c r="C4619"/>
    </row>
    <row r="4620" spans="3:3" x14ac:dyDescent="0.25">
      <c r="C4620"/>
    </row>
    <row r="4621" spans="3:3" x14ac:dyDescent="0.25">
      <c r="C4621"/>
    </row>
    <row r="4622" spans="3:3" x14ac:dyDescent="0.25">
      <c r="C4622"/>
    </row>
    <row r="4623" spans="3:3" x14ac:dyDescent="0.25">
      <c r="C4623"/>
    </row>
    <row r="4624" spans="3:3" x14ac:dyDescent="0.25">
      <c r="C4624"/>
    </row>
    <row r="4625" spans="3:3" x14ac:dyDescent="0.25">
      <c r="C4625"/>
    </row>
    <row r="4626" spans="3:3" x14ac:dyDescent="0.25">
      <c r="C4626"/>
    </row>
    <row r="4627" spans="3:3" x14ac:dyDescent="0.25">
      <c r="C4627"/>
    </row>
    <row r="4628" spans="3:3" x14ac:dyDescent="0.25">
      <c r="C4628"/>
    </row>
    <row r="4629" spans="3:3" x14ac:dyDescent="0.25">
      <c r="C4629"/>
    </row>
    <row r="4630" spans="3:3" x14ac:dyDescent="0.25">
      <c r="C4630"/>
    </row>
    <row r="4631" spans="3:3" x14ac:dyDescent="0.25">
      <c r="C4631"/>
    </row>
    <row r="4632" spans="3:3" x14ac:dyDescent="0.25">
      <c r="C4632"/>
    </row>
    <row r="4633" spans="3:3" x14ac:dyDescent="0.25">
      <c r="C4633"/>
    </row>
    <row r="4634" spans="3:3" x14ac:dyDescent="0.25">
      <c r="C4634"/>
    </row>
    <row r="4635" spans="3:3" x14ac:dyDescent="0.25">
      <c r="C4635"/>
    </row>
    <row r="4636" spans="3:3" x14ac:dyDescent="0.25">
      <c r="C4636"/>
    </row>
    <row r="4637" spans="3:3" x14ac:dyDescent="0.25">
      <c r="C4637"/>
    </row>
    <row r="4638" spans="3:3" x14ac:dyDescent="0.25">
      <c r="C4638"/>
    </row>
    <row r="4639" spans="3:3" x14ac:dyDescent="0.25">
      <c r="C4639"/>
    </row>
    <row r="4640" spans="3:3" x14ac:dyDescent="0.25">
      <c r="C4640"/>
    </row>
    <row r="4641" spans="3:3" x14ac:dyDescent="0.25">
      <c r="C4641"/>
    </row>
    <row r="4642" spans="3:3" x14ac:dyDescent="0.25">
      <c r="C4642"/>
    </row>
    <row r="4643" spans="3:3" x14ac:dyDescent="0.25">
      <c r="C4643"/>
    </row>
    <row r="4644" spans="3:3" x14ac:dyDescent="0.25">
      <c r="C4644"/>
    </row>
    <row r="4645" spans="3:3" x14ac:dyDescent="0.25">
      <c r="C4645"/>
    </row>
    <row r="4646" spans="3:3" x14ac:dyDescent="0.25">
      <c r="C4646"/>
    </row>
    <row r="4647" spans="3:3" x14ac:dyDescent="0.25">
      <c r="C4647"/>
    </row>
    <row r="4648" spans="3:3" x14ac:dyDescent="0.25">
      <c r="C4648"/>
    </row>
    <row r="4649" spans="3:3" x14ac:dyDescent="0.25">
      <c r="C4649"/>
    </row>
    <row r="4650" spans="3:3" x14ac:dyDescent="0.25">
      <c r="C4650"/>
    </row>
    <row r="4651" spans="3:3" x14ac:dyDescent="0.25">
      <c r="C4651"/>
    </row>
    <row r="4652" spans="3:3" x14ac:dyDescent="0.25">
      <c r="C4652"/>
    </row>
    <row r="4653" spans="3:3" x14ac:dyDescent="0.25">
      <c r="C4653"/>
    </row>
    <row r="4654" spans="3:3" x14ac:dyDescent="0.25">
      <c r="C4654"/>
    </row>
    <row r="4655" spans="3:3" x14ac:dyDescent="0.25">
      <c r="C4655"/>
    </row>
    <row r="4656" spans="3:3" x14ac:dyDescent="0.25">
      <c r="C4656"/>
    </row>
    <row r="4657" spans="3:3" x14ac:dyDescent="0.25">
      <c r="C4657"/>
    </row>
    <row r="4658" spans="3:3" x14ac:dyDescent="0.25">
      <c r="C4658"/>
    </row>
    <row r="4659" spans="3:3" x14ac:dyDescent="0.25">
      <c r="C4659"/>
    </row>
    <row r="4660" spans="3:3" x14ac:dyDescent="0.25">
      <c r="C4660"/>
    </row>
    <row r="4661" spans="3:3" x14ac:dyDescent="0.25">
      <c r="C4661"/>
    </row>
    <row r="4662" spans="3:3" x14ac:dyDescent="0.25">
      <c r="C4662"/>
    </row>
    <row r="4663" spans="3:3" x14ac:dyDescent="0.25">
      <c r="C4663"/>
    </row>
    <row r="4664" spans="3:3" x14ac:dyDescent="0.25">
      <c r="C4664"/>
    </row>
    <row r="4665" spans="3:3" x14ac:dyDescent="0.25">
      <c r="C4665"/>
    </row>
    <row r="4666" spans="3:3" x14ac:dyDescent="0.25">
      <c r="C4666"/>
    </row>
    <row r="4667" spans="3:3" x14ac:dyDescent="0.25">
      <c r="C4667"/>
    </row>
    <row r="4668" spans="3:3" x14ac:dyDescent="0.25">
      <c r="C4668"/>
    </row>
    <row r="4669" spans="3:3" x14ac:dyDescent="0.25">
      <c r="C4669"/>
    </row>
    <row r="4670" spans="3:3" x14ac:dyDescent="0.25">
      <c r="C4670"/>
    </row>
    <row r="4671" spans="3:3" x14ac:dyDescent="0.25">
      <c r="C4671"/>
    </row>
    <row r="4672" spans="3:3" x14ac:dyDescent="0.25">
      <c r="C4672"/>
    </row>
    <row r="4673" spans="3:3" x14ac:dyDescent="0.25">
      <c r="C4673"/>
    </row>
    <row r="4674" spans="3:3" x14ac:dyDescent="0.25">
      <c r="C4674"/>
    </row>
    <row r="4675" spans="3:3" x14ac:dyDescent="0.25">
      <c r="C4675"/>
    </row>
    <row r="4676" spans="3:3" x14ac:dyDescent="0.25">
      <c r="C4676"/>
    </row>
    <row r="4677" spans="3:3" x14ac:dyDescent="0.25">
      <c r="C4677"/>
    </row>
    <row r="4678" spans="3:3" x14ac:dyDescent="0.25">
      <c r="C4678"/>
    </row>
    <row r="4679" spans="3:3" x14ac:dyDescent="0.25">
      <c r="C4679"/>
    </row>
    <row r="4680" spans="3:3" x14ac:dyDescent="0.25">
      <c r="C4680"/>
    </row>
    <row r="4681" spans="3:3" x14ac:dyDescent="0.25">
      <c r="C4681"/>
    </row>
    <row r="4682" spans="3:3" x14ac:dyDescent="0.25">
      <c r="C4682"/>
    </row>
    <row r="4683" spans="3:3" x14ac:dyDescent="0.25">
      <c r="C4683"/>
    </row>
    <row r="4684" spans="3:3" x14ac:dyDescent="0.25">
      <c r="C4684"/>
    </row>
    <row r="4685" spans="3:3" x14ac:dyDescent="0.25">
      <c r="C4685"/>
    </row>
    <row r="4686" spans="3:3" x14ac:dyDescent="0.25">
      <c r="C4686"/>
    </row>
    <row r="4687" spans="3:3" x14ac:dyDescent="0.25">
      <c r="C4687"/>
    </row>
    <row r="4688" spans="3:3" x14ac:dyDescent="0.25">
      <c r="C4688"/>
    </row>
    <row r="4689" spans="3:3" x14ac:dyDescent="0.25">
      <c r="C4689"/>
    </row>
    <row r="4690" spans="3:3" x14ac:dyDescent="0.25">
      <c r="C4690"/>
    </row>
    <row r="4691" spans="3:3" x14ac:dyDescent="0.25">
      <c r="C4691"/>
    </row>
    <row r="4692" spans="3:3" x14ac:dyDescent="0.25">
      <c r="C4692"/>
    </row>
    <row r="4693" spans="3:3" x14ac:dyDescent="0.25">
      <c r="C4693"/>
    </row>
    <row r="4694" spans="3:3" x14ac:dyDescent="0.25">
      <c r="C4694"/>
    </row>
    <row r="4695" spans="3:3" x14ac:dyDescent="0.25">
      <c r="C4695"/>
    </row>
    <row r="4696" spans="3:3" x14ac:dyDescent="0.25">
      <c r="C4696"/>
    </row>
    <row r="4697" spans="3:3" x14ac:dyDescent="0.25">
      <c r="C4697"/>
    </row>
    <row r="4698" spans="3:3" x14ac:dyDescent="0.25">
      <c r="C4698"/>
    </row>
    <row r="4699" spans="3:3" x14ac:dyDescent="0.25">
      <c r="C4699"/>
    </row>
    <row r="4700" spans="3:3" x14ac:dyDescent="0.25">
      <c r="C4700"/>
    </row>
    <row r="4701" spans="3:3" x14ac:dyDescent="0.25">
      <c r="C4701"/>
    </row>
    <row r="4702" spans="3:3" x14ac:dyDescent="0.25">
      <c r="C4702"/>
    </row>
    <row r="4703" spans="3:3" x14ac:dyDescent="0.25">
      <c r="C4703"/>
    </row>
    <row r="4704" spans="3:3" x14ac:dyDescent="0.25">
      <c r="C4704"/>
    </row>
    <row r="4705" spans="3:3" x14ac:dyDescent="0.25">
      <c r="C4705"/>
    </row>
    <row r="4706" spans="3:3" x14ac:dyDescent="0.25">
      <c r="C4706"/>
    </row>
    <row r="4707" spans="3:3" x14ac:dyDescent="0.25">
      <c r="C4707"/>
    </row>
    <row r="4708" spans="3:3" x14ac:dyDescent="0.25">
      <c r="C4708"/>
    </row>
    <row r="4709" spans="3:3" x14ac:dyDescent="0.25">
      <c r="C4709"/>
    </row>
    <row r="4710" spans="3:3" x14ac:dyDescent="0.25">
      <c r="C4710"/>
    </row>
    <row r="4711" spans="3:3" x14ac:dyDescent="0.25">
      <c r="C4711"/>
    </row>
    <row r="4712" spans="3:3" x14ac:dyDescent="0.25">
      <c r="C4712"/>
    </row>
    <row r="4713" spans="3:3" x14ac:dyDescent="0.25">
      <c r="C4713"/>
    </row>
    <row r="4714" spans="3:3" x14ac:dyDescent="0.25">
      <c r="C4714"/>
    </row>
    <row r="4715" spans="3:3" x14ac:dyDescent="0.25">
      <c r="C4715"/>
    </row>
    <row r="4716" spans="3:3" x14ac:dyDescent="0.25">
      <c r="C4716"/>
    </row>
    <row r="4717" spans="3:3" x14ac:dyDescent="0.25">
      <c r="C4717"/>
    </row>
    <row r="4718" spans="3:3" x14ac:dyDescent="0.25">
      <c r="C4718"/>
    </row>
    <row r="4719" spans="3:3" x14ac:dyDescent="0.25">
      <c r="C4719"/>
    </row>
    <row r="4720" spans="3:3" x14ac:dyDescent="0.25">
      <c r="C4720"/>
    </row>
    <row r="4721" spans="3:3" x14ac:dyDescent="0.25">
      <c r="C4721"/>
    </row>
    <row r="4722" spans="3:3" x14ac:dyDescent="0.25">
      <c r="C4722"/>
    </row>
    <row r="4723" spans="3:3" x14ac:dyDescent="0.25">
      <c r="C4723"/>
    </row>
    <row r="4724" spans="3:3" x14ac:dyDescent="0.25">
      <c r="C4724"/>
    </row>
    <row r="4725" spans="3:3" x14ac:dyDescent="0.25">
      <c r="C4725"/>
    </row>
    <row r="4726" spans="3:3" x14ac:dyDescent="0.25">
      <c r="C4726"/>
    </row>
    <row r="4727" spans="3:3" x14ac:dyDescent="0.25">
      <c r="C4727"/>
    </row>
    <row r="4728" spans="3:3" x14ac:dyDescent="0.25">
      <c r="C4728"/>
    </row>
    <row r="4729" spans="3:3" x14ac:dyDescent="0.25">
      <c r="C4729"/>
    </row>
    <row r="4730" spans="3:3" x14ac:dyDescent="0.25">
      <c r="C4730"/>
    </row>
    <row r="4731" spans="3:3" x14ac:dyDescent="0.25">
      <c r="C4731"/>
    </row>
    <row r="4732" spans="3:3" x14ac:dyDescent="0.25">
      <c r="C4732"/>
    </row>
    <row r="4733" spans="3:3" x14ac:dyDescent="0.25">
      <c r="C4733"/>
    </row>
    <row r="4734" spans="3:3" x14ac:dyDescent="0.25">
      <c r="C4734"/>
    </row>
    <row r="4735" spans="3:3" x14ac:dyDescent="0.25">
      <c r="C4735"/>
    </row>
    <row r="4736" spans="3:3" x14ac:dyDescent="0.25">
      <c r="C4736"/>
    </row>
    <row r="4737" spans="3:3" x14ac:dyDescent="0.25">
      <c r="C4737"/>
    </row>
    <row r="4738" spans="3:3" x14ac:dyDescent="0.25">
      <c r="C4738"/>
    </row>
    <row r="4739" spans="3:3" x14ac:dyDescent="0.25">
      <c r="C4739"/>
    </row>
    <row r="4740" spans="3:3" x14ac:dyDescent="0.25">
      <c r="C4740"/>
    </row>
    <row r="4741" spans="3:3" x14ac:dyDescent="0.25">
      <c r="C4741"/>
    </row>
    <row r="4742" spans="3:3" x14ac:dyDescent="0.25">
      <c r="C4742"/>
    </row>
    <row r="4743" spans="3:3" x14ac:dyDescent="0.25">
      <c r="C4743"/>
    </row>
    <row r="4744" spans="3:3" x14ac:dyDescent="0.25">
      <c r="C4744"/>
    </row>
    <row r="4745" spans="3:3" x14ac:dyDescent="0.25">
      <c r="C4745"/>
    </row>
    <row r="4746" spans="3:3" x14ac:dyDescent="0.25">
      <c r="C4746"/>
    </row>
    <row r="4747" spans="3:3" x14ac:dyDescent="0.25">
      <c r="C4747"/>
    </row>
    <row r="4748" spans="3:3" x14ac:dyDescent="0.25">
      <c r="C4748"/>
    </row>
    <row r="4749" spans="3:3" x14ac:dyDescent="0.25">
      <c r="C4749"/>
    </row>
    <row r="4750" spans="3:3" x14ac:dyDescent="0.25">
      <c r="C4750"/>
    </row>
    <row r="4751" spans="3:3" x14ac:dyDescent="0.25">
      <c r="C4751"/>
    </row>
    <row r="4752" spans="3:3" x14ac:dyDescent="0.25">
      <c r="C4752"/>
    </row>
    <row r="4753" spans="3:3" x14ac:dyDescent="0.25">
      <c r="C4753"/>
    </row>
    <row r="4754" spans="3:3" x14ac:dyDescent="0.25">
      <c r="C4754"/>
    </row>
    <row r="4755" spans="3:3" x14ac:dyDescent="0.25">
      <c r="C4755"/>
    </row>
    <row r="4756" spans="3:3" x14ac:dyDescent="0.25">
      <c r="C4756"/>
    </row>
    <row r="4757" spans="3:3" x14ac:dyDescent="0.25">
      <c r="C4757"/>
    </row>
    <row r="4758" spans="3:3" x14ac:dyDescent="0.25">
      <c r="C4758"/>
    </row>
    <row r="4759" spans="3:3" x14ac:dyDescent="0.25">
      <c r="C4759"/>
    </row>
    <row r="4760" spans="3:3" x14ac:dyDescent="0.25">
      <c r="C4760"/>
    </row>
    <row r="4761" spans="3:3" x14ac:dyDescent="0.25">
      <c r="C4761"/>
    </row>
    <row r="4762" spans="3:3" x14ac:dyDescent="0.25">
      <c r="C4762"/>
    </row>
    <row r="4763" spans="3:3" x14ac:dyDescent="0.25">
      <c r="C4763"/>
    </row>
    <row r="4764" spans="3:3" x14ac:dyDescent="0.25">
      <c r="C4764"/>
    </row>
    <row r="4765" spans="3:3" x14ac:dyDescent="0.25">
      <c r="C4765"/>
    </row>
    <row r="4766" spans="3:3" x14ac:dyDescent="0.25">
      <c r="C4766"/>
    </row>
    <row r="4767" spans="3:3" x14ac:dyDescent="0.25">
      <c r="C4767"/>
    </row>
    <row r="4768" spans="3:3" x14ac:dyDescent="0.25">
      <c r="C4768"/>
    </row>
    <row r="4769" spans="3:3" x14ac:dyDescent="0.25">
      <c r="C4769"/>
    </row>
    <row r="4770" spans="3:3" x14ac:dyDescent="0.25">
      <c r="C4770"/>
    </row>
    <row r="4771" spans="3:3" x14ac:dyDescent="0.25">
      <c r="C4771"/>
    </row>
    <row r="4772" spans="3:3" x14ac:dyDescent="0.25">
      <c r="C4772"/>
    </row>
    <row r="4773" spans="3:3" x14ac:dyDescent="0.25">
      <c r="C4773"/>
    </row>
    <row r="4774" spans="3:3" x14ac:dyDescent="0.25">
      <c r="C4774"/>
    </row>
    <row r="4775" spans="3:3" x14ac:dyDescent="0.25">
      <c r="C4775"/>
    </row>
    <row r="4776" spans="3:3" x14ac:dyDescent="0.25">
      <c r="C4776"/>
    </row>
    <row r="4777" spans="3:3" x14ac:dyDescent="0.25">
      <c r="C4777"/>
    </row>
    <row r="4778" spans="3:3" x14ac:dyDescent="0.25">
      <c r="C4778"/>
    </row>
    <row r="4779" spans="3:3" x14ac:dyDescent="0.25">
      <c r="C4779"/>
    </row>
    <row r="4780" spans="3:3" x14ac:dyDescent="0.25">
      <c r="C4780"/>
    </row>
    <row r="4781" spans="3:3" x14ac:dyDescent="0.25">
      <c r="C4781"/>
    </row>
    <row r="4782" spans="3:3" x14ac:dyDescent="0.25">
      <c r="C4782"/>
    </row>
    <row r="4783" spans="3:3" x14ac:dyDescent="0.25">
      <c r="C4783"/>
    </row>
    <row r="4784" spans="3:3" x14ac:dyDescent="0.25">
      <c r="C4784"/>
    </row>
    <row r="4785" spans="3:3" x14ac:dyDescent="0.25">
      <c r="C4785"/>
    </row>
    <row r="4786" spans="3:3" x14ac:dyDescent="0.25">
      <c r="C4786"/>
    </row>
    <row r="4787" spans="3:3" x14ac:dyDescent="0.25">
      <c r="C4787"/>
    </row>
    <row r="4788" spans="3:3" x14ac:dyDescent="0.25">
      <c r="C4788"/>
    </row>
    <row r="4789" spans="3:3" x14ac:dyDescent="0.25">
      <c r="C4789"/>
    </row>
    <row r="4790" spans="3:3" x14ac:dyDescent="0.25">
      <c r="C4790"/>
    </row>
    <row r="4791" spans="3:3" x14ac:dyDescent="0.25">
      <c r="C4791"/>
    </row>
    <row r="4792" spans="3:3" x14ac:dyDescent="0.25">
      <c r="C4792"/>
    </row>
    <row r="4793" spans="3:3" x14ac:dyDescent="0.25">
      <c r="C4793"/>
    </row>
    <row r="4794" spans="3:3" x14ac:dyDescent="0.25">
      <c r="C4794"/>
    </row>
    <row r="4795" spans="3:3" x14ac:dyDescent="0.25">
      <c r="C4795"/>
    </row>
    <row r="4796" spans="3:3" x14ac:dyDescent="0.25">
      <c r="C4796"/>
    </row>
    <row r="4797" spans="3:3" x14ac:dyDescent="0.25">
      <c r="C4797"/>
    </row>
    <row r="4798" spans="3:3" x14ac:dyDescent="0.25">
      <c r="C4798"/>
    </row>
    <row r="4799" spans="3:3" x14ac:dyDescent="0.25">
      <c r="C4799"/>
    </row>
    <row r="4800" spans="3:3" x14ac:dyDescent="0.25">
      <c r="C4800"/>
    </row>
    <row r="4801" spans="3:3" x14ac:dyDescent="0.25">
      <c r="C4801"/>
    </row>
    <row r="4802" spans="3:3" x14ac:dyDescent="0.25">
      <c r="C4802"/>
    </row>
    <row r="4803" spans="3:3" x14ac:dyDescent="0.25">
      <c r="C4803"/>
    </row>
    <row r="4804" spans="3:3" x14ac:dyDescent="0.25">
      <c r="C4804"/>
    </row>
    <row r="4805" spans="3:3" x14ac:dyDescent="0.25">
      <c r="C4805"/>
    </row>
    <row r="4806" spans="3:3" x14ac:dyDescent="0.25">
      <c r="C4806"/>
    </row>
    <row r="4807" spans="3:3" x14ac:dyDescent="0.25">
      <c r="C4807"/>
    </row>
    <row r="4808" spans="3:3" x14ac:dyDescent="0.25">
      <c r="C4808"/>
    </row>
    <row r="4809" spans="3:3" x14ac:dyDescent="0.25">
      <c r="C4809"/>
    </row>
    <row r="4810" spans="3:3" x14ac:dyDescent="0.25">
      <c r="C4810"/>
    </row>
    <row r="4811" spans="3:3" x14ac:dyDescent="0.25">
      <c r="C4811"/>
    </row>
    <row r="4812" spans="3:3" x14ac:dyDescent="0.25">
      <c r="C4812"/>
    </row>
    <row r="4813" spans="3:3" x14ac:dyDescent="0.25">
      <c r="C4813"/>
    </row>
    <row r="4814" spans="3:3" x14ac:dyDescent="0.25">
      <c r="C4814"/>
    </row>
    <row r="4815" spans="3:3" x14ac:dyDescent="0.25">
      <c r="C4815"/>
    </row>
    <row r="4816" spans="3:3" x14ac:dyDescent="0.25">
      <c r="C4816"/>
    </row>
    <row r="4817" spans="3:3" x14ac:dyDescent="0.25">
      <c r="C4817"/>
    </row>
    <row r="4818" spans="3:3" x14ac:dyDescent="0.25">
      <c r="C4818"/>
    </row>
    <row r="4819" spans="3:3" x14ac:dyDescent="0.25">
      <c r="C4819"/>
    </row>
    <row r="4820" spans="3:3" x14ac:dyDescent="0.25">
      <c r="C4820"/>
    </row>
    <row r="4821" spans="3:3" x14ac:dyDescent="0.25">
      <c r="C4821"/>
    </row>
    <row r="4822" spans="3:3" x14ac:dyDescent="0.25">
      <c r="C4822"/>
    </row>
    <row r="4823" spans="3:3" x14ac:dyDescent="0.25">
      <c r="C4823"/>
    </row>
    <row r="4824" spans="3:3" x14ac:dyDescent="0.25">
      <c r="C4824"/>
    </row>
    <row r="4825" spans="3:3" x14ac:dyDescent="0.25">
      <c r="C4825"/>
    </row>
    <row r="4826" spans="3:3" x14ac:dyDescent="0.25">
      <c r="C4826"/>
    </row>
    <row r="4827" spans="3:3" x14ac:dyDescent="0.25">
      <c r="C4827"/>
    </row>
    <row r="4828" spans="3:3" x14ac:dyDescent="0.25">
      <c r="C4828"/>
    </row>
    <row r="4829" spans="3:3" x14ac:dyDescent="0.25">
      <c r="C4829"/>
    </row>
    <row r="4830" spans="3:3" x14ac:dyDescent="0.25">
      <c r="C4830"/>
    </row>
    <row r="4831" spans="3:3" x14ac:dyDescent="0.25">
      <c r="C4831"/>
    </row>
    <row r="4832" spans="3:3" x14ac:dyDescent="0.25">
      <c r="C4832"/>
    </row>
    <row r="4833" spans="3:3" x14ac:dyDescent="0.25">
      <c r="C4833"/>
    </row>
    <row r="4834" spans="3:3" x14ac:dyDescent="0.25">
      <c r="C4834"/>
    </row>
    <row r="4835" spans="3:3" x14ac:dyDescent="0.25">
      <c r="C4835"/>
    </row>
    <row r="4836" spans="3:3" x14ac:dyDescent="0.25">
      <c r="C4836"/>
    </row>
    <row r="4837" spans="3:3" x14ac:dyDescent="0.25">
      <c r="C4837"/>
    </row>
    <row r="4838" spans="3:3" x14ac:dyDescent="0.25">
      <c r="C4838"/>
    </row>
    <row r="4839" spans="3:3" x14ac:dyDescent="0.25">
      <c r="C4839"/>
    </row>
    <row r="4840" spans="3:3" x14ac:dyDescent="0.25">
      <c r="C4840"/>
    </row>
    <row r="4841" spans="3:3" x14ac:dyDescent="0.25">
      <c r="C4841"/>
    </row>
    <row r="4842" spans="3:3" x14ac:dyDescent="0.25">
      <c r="C4842"/>
    </row>
    <row r="4843" spans="3:3" x14ac:dyDescent="0.25">
      <c r="C4843"/>
    </row>
    <row r="4844" spans="3:3" x14ac:dyDescent="0.25">
      <c r="C4844"/>
    </row>
    <row r="4845" spans="3:3" x14ac:dyDescent="0.25">
      <c r="C4845"/>
    </row>
    <row r="4846" spans="3:3" x14ac:dyDescent="0.25">
      <c r="C4846"/>
    </row>
    <row r="4847" spans="3:3" x14ac:dyDescent="0.25">
      <c r="C4847"/>
    </row>
    <row r="4848" spans="3:3" x14ac:dyDescent="0.25">
      <c r="C4848"/>
    </row>
    <row r="4849" spans="3:3" x14ac:dyDescent="0.25">
      <c r="C4849"/>
    </row>
    <row r="4850" spans="3:3" x14ac:dyDescent="0.25">
      <c r="C4850"/>
    </row>
    <row r="4851" spans="3:3" x14ac:dyDescent="0.25">
      <c r="C4851"/>
    </row>
    <row r="4852" spans="3:3" x14ac:dyDescent="0.25">
      <c r="C4852"/>
    </row>
    <row r="4853" spans="3:3" x14ac:dyDescent="0.25">
      <c r="C4853"/>
    </row>
    <row r="4854" spans="3:3" x14ac:dyDescent="0.25">
      <c r="C4854"/>
    </row>
    <row r="4855" spans="3:3" x14ac:dyDescent="0.25">
      <c r="C4855"/>
    </row>
    <row r="4856" spans="3:3" x14ac:dyDescent="0.25">
      <c r="C4856"/>
    </row>
    <row r="4857" spans="3:3" x14ac:dyDescent="0.25">
      <c r="C4857"/>
    </row>
    <row r="4858" spans="3:3" x14ac:dyDescent="0.25">
      <c r="C4858"/>
    </row>
    <row r="4859" spans="3:3" x14ac:dyDescent="0.25">
      <c r="C4859"/>
    </row>
    <row r="4860" spans="3:3" x14ac:dyDescent="0.25">
      <c r="C4860"/>
    </row>
    <row r="4861" spans="3:3" x14ac:dyDescent="0.25">
      <c r="C4861"/>
    </row>
    <row r="4862" spans="3:3" x14ac:dyDescent="0.25">
      <c r="C4862"/>
    </row>
    <row r="4863" spans="3:3" x14ac:dyDescent="0.25">
      <c r="C4863"/>
    </row>
    <row r="4864" spans="3:3" x14ac:dyDescent="0.25">
      <c r="C4864"/>
    </row>
    <row r="4865" spans="3:3" x14ac:dyDescent="0.25">
      <c r="C4865"/>
    </row>
    <row r="4866" spans="3:3" x14ac:dyDescent="0.25">
      <c r="C4866"/>
    </row>
    <row r="4867" spans="3:3" x14ac:dyDescent="0.25">
      <c r="C4867"/>
    </row>
    <row r="4868" spans="3:3" x14ac:dyDescent="0.25">
      <c r="C4868"/>
    </row>
    <row r="4869" spans="3:3" x14ac:dyDescent="0.25">
      <c r="C4869"/>
    </row>
    <row r="4870" spans="3:3" x14ac:dyDescent="0.25">
      <c r="C4870"/>
    </row>
    <row r="4871" spans="3:3" x14ac:dyDescent="0.25">
      <c r="C4871"/>
    </row>
    <row r="4872" spans="3:3" x14ac:dyDescent="0.25">
      <c r="C4872"/>
    </row>
    <row r="4873" spans="3:3" x14ac:dyDescent="0.25">
      <c r="C4873"/>
    </row>
    <row r="4874" spans="3:3" x14ac:dyDescent="0.25">
      <c r="C4874"/>
    </row>
    <row r="4875" spans="3:3" x14ac:dyDescent="0.25">
      <c r="C4875"/>
    </row>
    <row r="4876" spans="3:3" x14ac:dyDescent="0.25">
      <c r="C4876"/>
    </row>
    <row r="4877" spans="3:3" x14ac:dyDescent="0.25">
      <c r="C4877"/>
    </row>
    <row r="4878" spans="3:3" x14ac:dyDescent="0.25">
      <c r="C4878"/>
    </row>
    <row r="4879" spans="3:3" x14ac:dyDescent="0.25">
      <c r="C4879"/>
    </row>
    <row r="4880" spans="3:3" x14ac:dyDescent="0.25">
      <c r="C4880"/>
    </row>
    <row r="4881" spans="3:3" x14ac:dyDescent="0.25">
      <c r="C4881"/>
    </row>
    <row r="4882" spans="3:3" x14ac:dyDescent="0.25">
      <c r="C4882"/>
    </row>
    <row r="4883" spans="3:3" x14ac:dyDescent="0.25">
      <c r="C4883"/>
    </row>
    <row r="4884" spans="3:3" x14ac:dyDescent="0.25">
      <c r="C4884"/>
    </row>
    <row r="4885" spans="3:3" x14ac:dyDescent="0.25">
      <c r="C4885"/>
    </row>
    <row r="4886" spans="3:3" x14ac:dyDescent="0.25">
      <c r="C4886"/>
    </row>
    <row r="4887" spans="3:3" x14ac:dyDescent="0.25">
      <c r="C4887"/>
    </row>
    <row r="4888" spans="3:3" x14ac:dyDescent="0.25">
      <c r="C4888"/>
    </row>
    <row r="4889" spans="3:3" x14ac:dyDescent="0.25">
      <c r="C4889"/>
    </row>
    <row r="4890" spans="3:3" x14ac:dyDescent="0.25">
      <c r="C4890"/>
    </row>
    <row r="4891" spans="3:3" x14ac:dyDescent="0.25">
      <c r="C4891"/>
    </row>
    <row r="4892" spans="3:3" x14ac:dyDescent="0.25">
      <c r="C4892"/>
    </row>
    <row r="4893" spans="3:3" x14ac:dyDescent="0.25">
      <c r="C4893"/>
    </row>
    <row r="4894" spans="3:3" x14ac:dyDescent="0.25">
      <c r="C4894"/>
    </row>
    <row r="4895" spans="3:3" x14ac:dyDescent="0.25">
      <c r="C4895"/>
    </row>
    <row r="4896" spans="3:3" x14ac:dyDescent="0.25">
      <c r="C4896"/>
    </row>
    <row r="4897" spans="3:3" x14ac:dyDescent="0.25">
      <c r="C4897"/>
    </row>
    <row r="4898" spans="3:3" x14ac:dyDescent="0.25">
      <c r="C4898"/>
    </row>
    <row r="4899" spans="3:3" x14ac:dyDescent="0.25">
      <c r="C4899"/>
    </row>
    <row r="4900" spans="3:3" x14ac:dyDescent="0.25">
      <c r="C4900"/>
    </row>
    <row r="4901" spans="3:3" x14ac:dyDescent="0.25">
      <c r="C4901"/>
    </row>
    <row r="4902" spans="3:3" x14ac:dyDescent="0.25">
      <c r="C4902"/>
    </row>
    <row r="4903" spans="3:3" x14ac:dyDescent="0.25">
      <c r="C4903"/>
    </row>
    <row r="4904" spans="3:3" x14ac:dyDescent="0.25">
      <c r="C4904"/>
    </row>
    <row r="4905" spans="3:3" x14ac:dyDescent="0.25">
      <c r="C4905"/>
    </row>
    <row r="4906" spans="3:3" x14ac:dyDescent="0.25">
      <c r="C4906"/>
    </row>
    <row r="4907" spans="3:3" x14ac:dyDescent="0.25">
      <c r="C4907"/>
    </row>
    <row r="4908" spans="3:3" x14ac:dyDescent="0.25">
      <c r="C4908"/>
    </row>
    <row r="4909" spans="3:3" x14ac:dyDescent="0.25">
      <c r="C4909"/>
    </row>
    <row r="4910" spans="3:3" x14ac:dyDescent="0.25">
      <c r="C4910"/>
    </row>
    <row r="4911" spans="3:3" x14ac:dyDescent="0.25">
      <c r="C4911"/>
    </row>
    <row r="4912" spans="3:3" x14ac:dyDescent="0.25">
      <c r="C4912"/>
    </row>
    <row r="4913" spans="3:3" x14ac:dyDescent="0.25">
      <c r="C4913"/>
    </row>
    <row r="4914" spans="3:3" x14ac:dyDescent="0.25">
      <c r="C4914"/>
    </row>
    <row r="4915" spans="3:3" x14ac:dyDescent="0.25">
      <c r="C4915"/>
    </row>
    <row r="4916" spans="3:3" x14ac:dyDescent="0.25">
      <c r="C4916"/>
    </row>
    <row r="4917" spans="3:3" x14ac:dyDescent="0.25">
      <c r="C4917"/>
    </row>
    <row r="4918" spans="3:3" x14ac:dyDescent="0.25">
      <c r="C4918"/>
    </row>
    <row r="4919" spans="3:3" x14ac:dyDescent="0.25">
      <c r="C4919"/>
    </row>
    <row r="4920" spans="3:3" x14ac:dyDescent="0.25">
      <c r="C4920"/>
    </row>
    <row r="4921" spans="3:3" x14ac:dyDescent="0.25">
      <c r="C4921"/>
    </row>
    <row r="4922" spans="3:3" x14ac:dyDescent="0.25">
      <c r="C4922"/>
    </row>
    <row r="4923" spans="3:3" x14ac:dyDescent="0.25">
      <c r="C4923"/>
    </row>
    <row r="4924" spans="3:3" x14ac:dyDescent="0.25">
      <c r="C4924"/>
    </row>
    <row r="4925" spans="3:3" x14ac:dyDescent="0.25">
      <c r="C4925"/>
    </row>
    <row r="4926" spans="3:3" x14ac:dyDescent="0.25">
      <c r="C4926"/>
    </row>
    <row r="4927" spans="3:3" x14ac:dyDescent="0.25">
      <c r="C4927"/>
    </row>
    <row r="4928" spans="3:3" x14ac:dyDescent="0.25">
      <c r="C4928"/>
    </row>
    <row r="4929" spans="3:3" x14ac:dyDescent="0.25">
      <c r="C4929"/>
    </row>
    <row r="4930" spans="3:3" x14ac:dyDescent="0.25">
      <c r="C4930"/>
    </row>
    <row r="4931" spans="3:3" x14ac:dyDescent="0.25">
      <c r="C4931"/>
    </row>
    <row r="4932" spans="3:3" x14ac:dyDescent="0.25">
      <c r="C4932"/>
    </row>
    <row r="4933" spans="3:3" x14ac:dyDescent="0.25">
      <c r="C4933"/>
    </row>
    <row r="4934" spans="3:3" x14ac:dyDescent="0.25">
      <c r="C4934"/>
    </row>
    <row r="4935" spans="3:3" x14ac:dyDescent="0.25">
      <c r="C4935"/>
    </row>
    <row r="4936" spans="3:3" x14ac:dyDescent="0.25">
      <c r="C4936"/>
    </row>
    <row r="4937" spans="3:3" x14ac:dyDescent="0.25">
      <c r="C4937"/>
    </row>
    <row r="4938" spans="3:3" x14ac:dyDescent="0.25">
      <c r="C4938"/>
    </row>
    <row r="4939" spans="3:3" x14ac:dyDescent="0.25">
      <c r="C4939"/>
    </row>
    <row r="4940" spans="3:3" x14ac:dyDescent="0.25">
      <c r="C4940"/>
    </row>
    <row r="4941" spans="3:3" x14ac:dyDescent="0.25">
      <c r="C4941"/>
    </row>
    <row r="4942" spans="3:3" x14ac:dyDescent="0.25">
      <c r="C4942"/>
    </row>
    <row r="4943" spans="3:3" x14ac:dyDescent="0.25">
      <c r="C4943"/>
    </row>
    <row r="4944" spans="3:3" x14ac:dyDescent="0.25">
      <c r="C4944"/>
    </row>
    <row r="4945" spans="3:3" x14ac:dyDescent="0.25">
      <c r="C4945"/>
    </row>
    <row r="4946" spans="3:3" x14ac:dyDescent="0.25">
      <c r="C4946"/>
    </row>
    <row r="4947" spans="3:3" x14ac:dyDescent="0.25">
      <c r="C4947"/>
    </row>
    <row r="4948" spans="3:3" x14ac:dyDescent="0.25">
      <c r="C4948"/>
    </row>
    <row r="4949" spans="3:3" x14ac:dyDescent="0.25">
      <c r="C4949"/>
    </row>
    <row r="4950" spans="3:3" x14ac:dyDescent="0.25">
      <c r="C4950"/>
    </row>
    <row r="4951" spans="3:3" x14ac:dyDescent="0.25">
      <c r="C4951"/>
    </row>
    <row r="4952" spans="3:3" x14ac:dyDescent="0.25">
      <c r="C4952"/>
    </row>
    <row r="4953" spans="3:3" x14ac:dyDescent="0.25">
      <c r="C4953"/>
    </row>
    <row r="4954" spans="3:3" x14ac:dyDescent="0.25">
      <c r="C4954"/>
    </row>
    <row r="4955" spans="3:3" x14ac:dyDescent="0.25">
      <c r="C4955"/>
    </row>
    <row r="4956" spans="3:3" x14ac:dyDescent="0.25">
      <c r="C4956"/>
    </row>
    <row r="4957" spans="3:3" x14ac:dyDescent="0.25">
      <c r="C4957"/>
    </row>
    <row r="4958" spans="3:3" x14ac:dyDescent="0.25">
      <c r="C4958"/>
    </row>
    <row r="4959" spans="3:3" x14ac:dyDescent="0.25">
      <c r="C4959"/>
    </row>
    <row r="4960" spans="3:3" x14ac:dyDescent="0.25">
      <c r="C4960"/>
    </row>
    <row r="4961" spans="3:3" x14ac:dyDescent="0.25">
      <c r="C4961"/>
    </row>
    <row r="4962" spans="3:3" x14ac:dyDescent="0.25">
      <c r="C4962"/>
    </row>
    <row r="4963" spans="3:3" x14ac:dyDescent="0.25">
      <c r="C4963"/>
    </row>
    <row r="4964" spans="3:3" x14ac:dyDescent="0.25">
      <c r="C4964"/>
    </row>
    <row r="4965" spans="3:3" x14ac:dyDescent="0.25">
      <c r="C4965"/>
    </row>
    <row r="4966" spans="3:3" x14ac:dyDescent="0.25">
      <c r="C4966"/>
    </row>
    <row r="4967" spans="3:3" x14ac:dyDescent="0.25">
      <c r="C4967"/>
    </row>
    <row r="4968" spans="3:3" x14ac:dyDescent="0.25">
      <c r="C4968"/>
    </row>
    <row r="4969" spans="3:3" x14ac:dyDescent="0.25">
      <c r="C4969"/>
    </row>
    <row r="4970" spans="3:3" x14ac:dyDescent="0.25">
      <c r="C4970"/>
    </row>
    <row r="4971" spans="3:3" x14ac:dyDescent="0.25">
      <c r="C4971"/>
    </row>
    <row r="4972" spans="3:3" x14ac:dyDescent="0.25">
      <c r="C4972"/>
    </row>
    <row r="4973" spans="3:3" x14ac:dyDescent="0.25">
      <c r="C4973"/>
    </row>
    <row r="4974" spans="3:3" x14ac:dyDescent="0.25">
      <c r="C4974"/>
    </row>
    <row r="4975" spans="3:3" x14ac:dyDescent="0.25">
      <c r="C4975"/>
    </row>
    <row r="4976" spans="3:3" x14ac:dyDescent="0.25">
      <c r="C4976"/>
    </row>
    <row r="4977" spans="3:3" x14ac:dyDescent="0.25">
      <c r="C4977"/>
    </row>
    <row r="4978" spans="3:3" x14ac:dyDescent="0.25">
      <c r="C4978"/>
    </row>
    <row r="4979" spans="3:3" x14ac:dyDescent="0.25">
      <c r="C4979"/>
    </row>
    <row r="4980" spans="3:3" x14ac:dyDescent="0.25">
      <c r="C4980"/>
    </row>
    <row r="4981" spans="3:3" x14ac:dyDescent="0.25">
      <c r="C4981"/>
    </row>
    <row r="4982" spans="3:3" x14ac:dyDescent="0.25">
      <c r="C4982"/>
    </row>
    <row r="4983" spans="3:3" x14ac:dyDescent="0.25">
      <c r="C4983"/>
    </row>
    <row r="4984" spans="3:3" x14ac:dyDescent="0.25">
      <c r="C4984"/>
    </row>
    <row r="4985" spans="3:3" x14ac:dyDescent="0.25">
      <c r="C4985"/>
    </row>
    <row r="4986" spans="3:3" x14ac:dyDescent="0.25">
      <c r="C4986"/>
    </row>
    <row r="4987" spans="3:3" x14ac:dyDescent="0.25">
      <c r="C4987"/>
    </row>
    <row r="4988" spans="3:3" x14ac:dyDescent="0.25">
      <c r="C4988"/>
    </row>
    <row r="4989" spans="3:3" x14ac:dyDescent="0.25">
      <c r="C4989"/>
    </row>
    <row r="4990" spans="3:3" x14ac:dyDescent="0.25">
      <c r="C4990"/>
    </row>
    <row r="4991" spans="3:3" x14ac:dyDescent="0.25">
      <c r="C4991"/>
    </row>
    <row r="4992" spans="3:3" x14ac:dyDescent="0.25">
      <c r="C4992"/>
    </row>
    <row r="4993" spans="3:3" x14ac:dyDescent="0.25">
      <c r="C4993"/>
    </row>
    <row r="4994" spans="3:3" x14ac:dyDescent="0.25">
      <c r="C4994"/>
    </row>
    <row r="4995" spans="3:3" x14ac:dyDescent="0.25">
      <c r="C4995"/>
    </row>
    <row r="4996" spans="3:3" x14ac:dyDescent="0.25">
      <c r="C4996"/>
    </row>
    <row r="4997" spans="3:3" x14ac:dyDescent="0.25">
      <c r="C4997"/>
    </row>
    <row r="4998" spans="3:3" x14ac:dyDescent="0.25">
      <c r="C4998"/>
    </row>
    <row r="4999" spans="3:3" x14ac:dyDescent="0.25">
      <c r="C4999"/>
    </row>
    <row r="5000" spans="3:3" x14ac:dyDescent="0.25">
      <c r="C5000"/>
    </row>
    <row r="5001" spans="3:3" x14ac:dyDescent="0.25">
      <c r="C5001"/>
    </row>
    <row r="5002" spans="3:3" x14ac:dyDescent="0.25">
      <c r="C5002"/>
    </row>
    <row r="5003" spans="3:3" x14ac:dyDescent="0.25">
      <c r="C5003"/>
    </row>
    <row r="5004" spans="3:3" x14ac:dyDescent="0.25">
      <c r="C5004"/>
    </row>
    <row r="5005" spans="3:3" x14ac:dyDescent="0.25">
      <c r="C5005"/>
    </row>
    <row r="5006" spans="3:3" x14ac:dyDescent="0.25">
      <c r="C5006"/>
    </row>
    <row r="5007" spans="3:3" x14ac:dyDescent="0.25">
      <c r="C5007"/>
    </row>
    <row r="5008" spans="3:3" x14ac:dyDescent="0.25">
      <c r="C5008"/>
    </row>
    <row r="5009" spans="3:3" x14ac:dyDescent="0.25">
      <c r="C5009"/>
    </row>
    <row r="5010" spans="3:3" x14ac:dyDescent="0.25">
      <c r="C5010"/>
    </row>
    <row r="5011" spans="3:3" x14ac:dyDescent="0.25">
      <c r="C5011"/>
    </row>
    <row r="5012" spans="3:3" x14ac:dyDescent="0.25">
      <c r="C5012"/>
    </row>
    <row r="5013" spans="3:3" x14ac:dyDescent="0.25">
      <c r="C5013"/>
    </row>
    <row r="5014" spans="3:3" x14ac:dyDescent="0.25">
      <c r="C5014"/>
    </row>
    <row r="5015" spans="3:3" x14ac:dyDescent="0.25">
      <c r="C5015"/>
    </row>
    <row r="5016" spans="3:3" x14ac:dyDescent="0.25">
      <c r="C5016"/>
    </row>
    <row r="5017" spans="3:3" x14ac:dyDescent="0.25">
      <c r="C5017"/>
    </row>
    <row r="5018" spans="3:3" x14ac:dyDescent="0.25">
      <c r="C5018"/>
    </row>
    <row r="5019" spans="3:3" x14ac:dyDescent="0.25">
      <c r="C5019"/>
    </row>
    <row r="5020" spans="3:3" x14ac:dyDescent="0.25">
      <c r="C5020"/>
    </row>
    <row r="5021" spans="3:3" x14ac:dyDescent="0.25">
      <c r="C5021"/>
    </row>
    <row r="5022" spans="3:3" x14ac:dyDescent="0.25">
      <c r="C5022"/>
    </row>
    <row r="5023" spans="3:3" x14ac:dyDescent="0.25">
      <c r="C5023"/>
    </row>
    <row r="5024" spans="3:3" x14ac:dyDescent="0.25">
      <c r="C5024"/>
    </row>
    <row r="5025" spans="3:3" x14ac:dyDescent="0.25">
      <c r="C5025"/>
    </row>
    <row r="5026" spans="3:3" x14ac:dyDescent="0.25">
      <c r="C5026"/>
    </row>
    <row r="5027" spans="3:3" x14ac:dyDescent="0.25">
      <c r="C5027"/>
    </row>
    <row r="5028" spans="3:3" x14ac:dyDescent="0.25">
      <c r="C5028"/>
    </row>
    <row r="5029" spans="3:3" x14ac:dyDescent="0.25">
      <c r="C5029"/>
    </row>
    <row r="5030" spans="3:3" x14ac:dyDescent="0.25">
      <c r="C5030"/>
    </row>
    <row r="5031" spans="3:3" x14ac:dyDescent="0.25">
      <c r="C5031"/>
    </row>
    <row r="5032" spans="3:3" x14ac:dyDescent="0.25">
      <c r="C5032"/>
    </row>
    <row r="5033" spans="3:3" x14ac:dyDescent="0.25">
      <c r="C5033"/>
    </row>
    <row r="5034" spans="3:3" x14ac:dyDescent="0.25">
      <c r="C5034"/>
    </row>
    <row r="5035" spans="3:3" x14ac:dyDescent="0.25">
      <c r="C5035"/>
    </row>
    <row r="5036" spans="3:3" x14ac:dyDescent="0.25">
      <c r="C5036"/>
    </row>
    <row r="5037" spans="3:3" x14ac:dyDescent="0.25">
      <c r="C5037"/>
    </row>
    <row r="5038" spans="3:3" x14ac:dyDescent="0.25">
      <c r="C5038"/>
    </row>
    <row r="5039" spans="3:3" x14ac:dyDescent="0.25">
      <c r="C5039"/>
    </row>
    <row r="5040" spans="3:3" x14ac:dyDescent="0.25">
      <c r="C5040"/>
    </row>
    <row r="5041" spans="3:3" x14ac:dyDescent="0.25">
      <c r="C5041"/>
    </row>
    <row r="5042" spans="3:3" x14ac:dyDescent="0.25">
      <c r="C5042"/>
    </row>
    <row r="5043" spans="3:3" x14ac:dyDescent="0.25">
      <c r="C5043"/>
    </row>
    <row r="5044" spans="3:3" x14ac:dyDescent="0.25">
      <c r="C5044"/>
    </row>
    <row r="5045" spans="3:3" x14ac:dyDescent="0.25">
      <c r="C5045"/>
    </row>
    <row r="5046" spans="3:3" x14ac:dyDescent="0.25">
      <c r="C5046"/>
    </row>
    <row r="5047" spans="3:3" x14ac:dyDescent="0.25">
      <c r="C5047"/>
    </row>
    <row r="5048" spans="3:3" x14ac:dyDescent="0.25">
      <c r="C5048"/>
    </row>
    <row r="5049" spans="3:3" x14ac:dyDescent="0.25">
      <c r="C5049"/>
    </row>
    <row r="5050" spans="3:3" x14ac:dyDescent="0.25">
      <c r="C5050"/>
    </row>
    <row r="5051" spans="3:3" x14ac:dyDescent="0.25">
      <c r="C5051"/>
    </row>
    <row r="5052" spans="3:3" x14ac:dyDescent="0.25">
      <c r="C5052"/>
    </row>
    <row r="5053" spans="3:3" x14ac:dyDescent="0.25">
      <c r="C5053"/>
    </row>
    <row r="5054" spans="3:3" x14ac:dyDescent="0.25">
      <c r="C5054"/>
    </row>
    <row r="5055" spans="3:3" x14ac:dyDescent="0.25">
      <c r="C5055"/>
    </row>
    <row r="5056" spans="3:3" x14ac:dyDescent="0.25">
      <c r="C5056"/>
    </row>
    <row r="5057" spans="3:3" x14ac:dyDescent="0.25">
      <c r="C5057"/>
    </row>
    <row r="5058" spans="3:3" x14ac:dyDescent="0.25">
      <c r="C5058"/>
    </row>
    <row r="5059" spans="3:3" x14ac:dyDescent="0.25">
      <c r="C5059"/>
    </row>
    <row r="5060" spans="3:3" x14ac:dyDescent="0.25">
      <c r="C5060"/>
    </row>
    <row r="5061" spans="3:3" x14ac:dyDescent="0.25">
      <c r="C5061"/>
    </row>
    <row r="5062" spans="3:3" x14ac:dyDescent="0.25">
      <c r="C5062"/>
    </row>
    <row r="5063" spans="3:3" x14ac:dyDescent="0.25">
      <c r="C5063"/>
    </row>
    <row r="5064" spans="3:3" x14ac:dyDescent="0.25">
      <c r="C5064"/>
    </row>
    <row r="5065" spans="3:3" x14ac:dyDescent="0.25">
      <c r="C5065"/>
    </row>
    <row r="5066" spans="3:3" x14ac:dyDescent="0.25">
      <c r="C5066"/>
    </row>
    <row r="5067" spans="3:3" x14ac:dyDescent="0.25">
      <c r="C5067"/>
    </row>
    <row r="5068" spans="3:3" x14ac:dyDescent="0.25">
      <c r="C5068"/>
    </row>
    <row r="5069" spans="3:3" x14ac:dyDescent="0.25">
      <c r="C5069"/>
    </row>
    <row r="5070" spans="3:3" x14ac:dyDescent="0.25">
      <c r="C5070"/>
    </row>
    <row r="5071" spans="3:3" x14ac:dyDescent="0.25">
      <c r="C5071"/>
    </row>
    <row r="5072" spans="3:3" x14ac:dyDescent="0.25">
      <c r="C5072"/>
    </row>
    <row r="5073" spans="3:3" x14ac:dyDescent="0.25">
      <c r="C5073"/>
    </row>
    <row r="5074" spans="3:3" x14ac:dyDescent="0.25">
      <c r="C5074"/>
    </row>
    <row r="5075" spans="3:3" x14ac:dyDescent="0.25">
      <c r="C5075"/>
    </row>
    <row r="5076" spans="3:3" x14ac:dyDescent="0.25">
      <c r="C5076"/>
    </row>
    <row r="5077" spans="3:3" x14ac:dyDescent="0.25">
      <c r="C5077"/>
    </row>
    <row r="5078" spans="3:3" x14ac:dyDescent="0.25">
      <c r="C5078"/>
    </row>
    <row r="5079" spans="3:3" x14ac:dyDescent="0.25">
      <c r="C5079"/>
    </row>
    <row r="5080" spans="3:3" x14ac:dyDescent="0.25">
      <c r="C5080"/>
    </row>
    <row r="5081" spans="3:3" x14ac:dyDescent="0.25">
      <c r="C5081"/>
    </row>
    <row r="5082" spans="3:3" x14ac:dyDescent="0.25">
      <c r="C5082"/>
    </row>
    <row r="5083" spans="3:3" x14ac:dyDescent="0.25">
      <c r="C5083"/>
    </row>
    <row r="5084" spans="3:3" x14ac:dyDescent="0.25">
      <c r="C5084"/>
    </row>
    <row r="5085" spans="3:3" x14ac:dyDescent="0.25">
      <c r="C5085"/>
    </row>
    <row r="5086" spans="3:3" x14ac:dyDescent="0.25">
      <c r="C5086"/>
    </row>
    <row r="5087" spans="3:3" x14ac:dyDescent="0.25">
      <c r="C5087"/>
    </row>
    <row r="5088" spans="3:3" x14ac:dyDescent="0.25">
      <c r="C5088"/>
    </row>
    <row r="5089" spans="3:3" x14ac:dyDescent="0.25">
      <c r="C5089"/>
    </row>
    <row r="5090" spans="3:3" x14ac:dyDescent="0.25">
      <c r="C5090"/>
    </row>
    <row r="5091" spans="3:3" x14ac:dyDescent="0.25">
      <c r="C5091"/>
    </row>
    <row r="5092" spans="3:3" x14ac:dyDescent="0.25">
      <c r="C5092"/>
    </row>
    <row r="5093" spans="3:3" x14ac:dyDescent="0.25">
      <c r="C5093"/>
    </row>
    <row r="5094" spans="3:3" x14ac:dyDescent="0.25">
      <c r="C5094"/>
    </row>
    <row r="5095" spans="3:3" x14ac:dyDescent="0.25">
      <c r="C5095"/>
    </row>
    <row r="5096" spans="3:3" x14ac:dyDescent="0.25">
      <c r="C5096"/>
    </row>
    <row r="5097" spans="3:3" x14ac:dyDescent="0.25">
      <c r="C5097"/>
    </row>
    <row r="5098" spans="3:3" x14ac:dyDescent="0.25">
      <c r="C5098"/>
    </row>
    <row r="5099" spans="3:3" x14ac:dyDescent="0.25">
      <c r="C5099"/>
    </row>
    <row r="5100" spans="3:3" x14ac:dyDescent="0.25">
      <c r="C5100"/>
    </row>
    <row r="5101" spans="3:3" x14ac:dyDescent="0.25">
      <c r="C5101"/>
    </row>
    <row r="5102" spans="3:3" x14ac:dyDescent="0.25">
      <c r="C5102"/>
    </row>
    <row r="5103" spans="3:3" x14ac:dyDescent="0.25">
      <c r="C5103"/>
    </row>
    <row r="5104" spans="3:3" x14ac:dyDescent="0.25">
      <c r="C5104"/>
    </row>
    <row r="5105" spans="3:3" x14ac:dyDescent="0.25">
      <c r="C5105"/>
    </row>
    <row r="5106" spans="3:3" x14ac:dyDescent="0.25">
      <c r="C5106"/>
    </row>
    <row r="5107" spans="3:3" x14ac:dyDescent="0.25">
      <c r="C5107"/>
    </row>
    <row r="5108" spans="3:3" x14ac:dyDescent="0.25">
      <c r="C5108"/>
    </row>
    <row r="5109" spans="3:3" x14ac:dyDescent="0.25">
      <c r="C5109"/>
    </row>
    <row r="5110" spans="3:3" x14ac:dyDescent="0.25">
      <c r="C5110"/>
    </row>
    <row r="5111" spans="3:3" x14ac:dyDescent="0.25">
      <c r="C5111"/>
    </row>
    <row r="5112" spans="3:3" x14ac:dyDescent="0.25">
      <c r="C5112"/>
    </row>
    <row r="5113" spans="3:3" x14ac:dyDescent="0.25">
      <c r="C5113"/>
    </row>
    <row r="5114" spans="3:3" x14ac:dyDescent="0.25">
      <c r="C5114"/>
    </row>
    <row r="5115" spans="3:3" x14ac:dyDescent="0.25">
      <c r="C5115"/>
    </row>
    <row r="5116" spans="3:3" x14ac:dyDescent="0.25">
      <c r="C5116"/>
    </row>
    <row r="5117" spans="3:3" x14ac:dyDescent="0.25">
      <c r="C5117"/>
    </row>
    <row r="5118" spans="3:3" x14ac:dyDescent="0.25">
      <c r="C5118"/>
    </row>
    <row r="5119" spans="3:3" x14ac:dyDescent="0.25">
      <c r="C5119"/>
    </row>
    <row r="5120" spans="3:3" x14ac:dyDescent="0.25">
      <c r="C5120"/>
    </row>
    <row r="5121" spans="3:3" x14ac:dyDescent="0.25">
      <c r="C5121"/>
    </row>
    <row r="5122" spans="3:3" x14ac:dyDescent="0.25">
      <c r="C5122"/>
    </row>
    <row r="5123" spans="3:3" x14ac:dyDescent="0.25">
      <c r="C5123"/>
    </row>
    <row r="5124" spans="3:3" x14ac:dyDescent="0.25">
      <c r="C5124"/>
    </row>
    <row r="5125" spans="3:3" x14ac:dyDescent="0.25">
      <c r="C5125"/>
    </row>
    <row r="5126" spans="3:3" x14ac:dyDescent="0.25">
      <c r="C5126"/>
    </row>
    <row r="5127" spans="3:3" x14ac:dyDescent="0.25">
      <c r="C5127"/>
    </row>
    <row r="5128" spans="3:3" x14ac:dyDescent="0.25">
      <c r="C5128"/>
    </row>
    <row r="5129" spans="3:3" x14ac:dyDescent="0.25">
      <c r="C5129"/>
    </row>
    <row r="5130" spans="3:3" x14ac:dyDescent="0.25">
      <c r="C5130"/>
    </row>
    <row r="5131" spans="3:3" x14ac:dyDescent="0.25">
      <c r="C5131"/>
    </row>
    <row r="5132" spans="3:3" x14ac:dyDescent="0.25">
      <c r="C5132"/>
    </row>
    <row r="5133" spans="3:3" x14ac:dyDescent="0.25">
      <c r="C5133"/>
    </row>
    <row r="5134" spans="3:3" x14ac:dyDescent="0.25">
      <c r="C5134"/>
    </row>
    <row r="5135" spans="3:3" x14ac:dyDescent="0.25">
      <c r="C5135"/>
    </row>
    <row r="5136" spans="3:3" x14ac:dyDescent="0.25">
      <c r="C5136"/>
    </row>
    <row r="5137" spans="3:3" x14ac:dyDescent="0.25">
      <c r="C5137"/>
    </row>
    <row r="5138" spans="3:3" x14ac:dyDescent="0.25">
      <c r="C5138"/>
    </row>
    <row r="5139" spans="3:3" x14ac:dyDescent="0.25">
      <c r="C5139"/>
    </row>
    <row r="5140" spans="3:3" x14ac:dyDescent="0.25">
      <c r="C5140"/>
    </row>
    <row r="5141" spans="3:3" x14ac:dyDescent="0.25">
      <c r="C5141"/>
    </row>
    <row r="5142" spans="3:3" x14ac:dyDescent="0.25">
      <c r="C5142"/>
    </row>
    <row r="5143" spans="3:3" x14ac:dyDescent="0.25">
      <c r="C5143"/>
    </row>
    <row r="5144" spans="3:3" x14ac:dyDescent="0.25">
      <c r="C5144"/>
    </row>
    <row r="5145" spans="3:3" x14ac:dyDescent="0.25">
      <c r="C5145"/>
    </row>
    <row r="5146" spans="3:3" x14ac:dyDescent="0.25">
      <c r="C5146"/>
    </row>
    <row r="5147" spans="3:3" x14ac:dyDescent="0.25">
      <c r="C5147"/>
    </row>
    <row r="5148" spans="3:3" x14ac:dyDescent="0.25">
      <c r="C5148"/>
    </row>
    <row r="5149" spans="3:3" x14ac:dyDescent="0.25">
      <c r="C5149"/>
    </row>
    <row r="5150" spans="3:3" x14ac:dyDescent="0.25">
      <c r="C5150"/>
    </row>
    <row r="5151" spans="3:3" x14ac:dyDescent="0.25">
      <c r="C5151"/>
    </row>
    <row r="5152" spans="3:3" x14ac:dyDescent="0.25">
      <c r="C5152"/>
    </row>
    <row r="5153" spans="3:3" x14ac:dyDescent="0.25">
      <c r="C5153"/>
    </row>
    <row r="5154" spans="3:3" x14ac:dyDescent="0.25">
      <c r="C5154"/>
    </row>
    <row r="5155" spans="3:3" x14ac:dyDescent="0.25">
      <c r="C5155"/>
    </row>
    <row r="5156" spans="3:3" x14ac:dyDescent="0.25">
      <c r="C5156"/>
    </row>
    <row r="5157" spans="3:3" x14ac:dyDescent="0.25">
      <c r="C5157"/>
    </row>
    <row r="5158" spans="3:3" x14ac:dyDescent="0.25">
      <c r="C5158"/>
    </row>
    <row r="5159" spans="3:3" x14ac:dyDescent="0.25">
      <c r="C5159"/>
    </row>
    <row r="5160" spans="3:3" x14ac:dyDescent="0.25">
      <c r="C5160"/>
    </row>
    <row r="5161" spans="3:3" x14ac:dyDescent="0.25">
      <c r="C5161"/>
    </row>
    <row r="5162" spans="3:3" x14ac:dyDescent="0.25">
      <c r="C5162"/>
    </row>
    <row r="5163" spans="3:3" x14ac:dyDescent="0.25">
      <c r="C5163"/>
    </row>
    <row r="5164" spans="3:3" x14ac:dyDescent="0.25">
      <c r="C5164"/>
    </row>
    <row r="5165" spans="3:3" x14ac:dyDescent="0.25">
      <c r="C5165"/>
    </row>
    <row r="5166" spans="3:3" x14ac:dyDescent="0.25">
      <c r="C5166"/>
    </row>
    <row r="5167" spans="3:3" x14ac:dyDescent="0.25">
      <c r="C5167"/>
    </row>
    <row r="5168" spans="3:3" x14ac:dyDescent="0.25">
      <c r="C5168"/>
    </row>
    <row r="5169" spans="3:3" x14ac:dyDescent="0.25">
      <c r="C5169"/>
    </row>
    <row r="5170" spans="3:3" x14ac:dyDescent="0.25">
      <c r="C5170"/>
    </row>
    <row r="5171" spans="3:3" x14ac:dyDescent="0.25">
      <c r="C5171"/>
    </row>
    <row r="5172" spans="3:3" x14ac:dyDescent="0.25">
      <c r="C5172"/>
    </row>
    <row r="5173" spans="3:3" x14ac:dyDescent="0.25">
      <c r="C5173"/>
    </row>
    <row r="5174" spans="3:3" x14ac:dyDescent="0.25">
      <c r="C5174"/>
    </row>
    <row r="5175" spans="3:3" x14ac:dyDescent="0.25">
      <c r="C5175"/>
    </row>
    <row r="5176" spans="3:3" x14ac:dyDescent="0.25">
      <c r="C5176"/>
    </row>
    <row r="5177" spans="3:3" x14ac:dyDescent="0.25">
      <c r="C5177"/>
    </row>
    <row r="5178" spans="3:3" x14ac:dyDescent="0.25">
      <c r="C5178"/>
    </row>
    <row r="5179" spans="3:3" x14ac:dyDescent="0.25">
      <c r="C5179"/>
    </row>
    <row r="5180" spans="3:3" x14ac:dyDescent="0.25">
      <c r="C5180"/>
    </row>
    <row r="5181" spans="3:3" x14ac:dyDescent="0.25">
      <c r="C5181"/>
    </row>
    <row r="5182" spans="3:3" x14ac:dyDescent="0.25">
      <c r="C5182"/>
    </row>
    <row r="5183" spans="3:3" x14ac:dyDescent="0.25">
      <c r="C5183"/>
    </row>
    <row r="5184" spans="3:3" x14ac:dyDescent="0.25">
      <c r="C5184"/>
    </row>
    <row r="5185" spans="3:3" x14ac:dyDescent="0.25">
      <c r="C5185"/>
    </row>
    <row r="5186" spans="3:3" x14ac:dyDescent="0.25">
      <c r="C5186"/>
    </row>
    <row r="5187" spans="3:3" x14ac:dyDescent="0.25">
      <c r="C5187"/>
    </row>
    <row r="5188" spans="3:3" x14ac:dyDescent="0.25">
      <c r="C5188"/>
    </row>
    <row r="5189" spans="3:3" x14ac:dyDescent="0.25">
      <c r="C5189"/>
    </row>
    <row r="5190" spans="3:3" x14ac:dyDescent="0.25">
      <c r="C5190"/>
    </row>
    <row r="5191" spans="3:3" x14ac:dyDescent="0.25">
      <c r="C5191"/>
    </row>
    <row r="5192" spans="3:3" x14ac:dyDescent="0.25">
      <c r="C5192"/>
    </row>
    <row r="5193" spans="3:3" x14ac:dyDescent="0.25">
      <c r="C5193"/>
    </row>
    <row r="5194" spans="3:3" x14ac:dyDescent="0.25">
      <c r="C5194"/>
    </row>
    <row r="5195" spans="3:3" x14ac:dyDescent="0.25">
      <c r="C5195"/>
    </row>
    <row r="5196" spans="3:3" x14ac:dyDescent="0.25">
      <c r="C5196"/>
    </row>
    <row r="5197" spans="3:3" x14ac:dyDescent="0.25">
      <c r="C5197"/>
    </row>
    <row r="5198" spans="3:3" x14ac:dyDescent="0.25">
      <c r="C5198"/>
    </row>
    <row r="5199" spans="3:3" x14ac:dyDescent="0.25">
      <c r="C5199"/>
    </row>
    <row r="5200" spans="3:3" x14ac:dyDescent="0.25">
      <c r="C5200"/>
    </row>
    <row r="5201" spans="3:3" x14ac:dyDescent="0.25">
      <c r="C5201"/>
    </row>
    <row r="5202" spans="3:3" x14ac:dyDescent="0.25">
      <c r="C5202"/>
    </row>
    <row r="5203" spans="3:3" x14ac:dyDescent="0.25">
      <c r="C5203"/>
    </row>
    <row r="5204" spans="3:3" x14ac:dyDescent="0.25">
      <c r="C5204"/>
    </row>
    <row r="5205" spans="3:3" x14ac:dyDescent="0.25">
      <c r="C5205"/>
    </row>
    <row r="5206" spans="3:3" x14ac:dyDescent="0.25">
      <c r="C5206"/>
    </row>
    <row r="5207" spans="3:3" x14ac:dyDescent="0.25">
      <c r="C5207"/>
    </row>
    <row r="5208" spans="3:3" x14ac:dyDescent="0.25">
      <c r="C5208"/>
    </row>
    <row r="5209" spans="3:3" x14ac:dyDescent="0.25">
      <c r="C5209"/>
    </row>
    <row r="5210" spans="3:3" x14ac:dyDescent="0.25">
      <c r="C5210"/>
    </row>
    <row r="5211" spans="3:3" x14ac:dyDescent="0.25">
      <c r="C5211"/>
    </row>
    <row r="5212" spans="3:3" x14ac:dyDescent="0.25">
      <c r="C5212"/>
    </row>
    <row r="5213" spans="3:3" x14ac:dyDescent="0.25">
      <c r="C5213"/>
    </row>
    <row r="5214" spans="3:3" x14ac:dyDescent="0.25">
      <c r="C5214"/>
    </row>
    <row r="5215" spans="3:3" x14ac:dyDescent="0.25">
      <c r="C5215"/>
    </row>
    <row r="5216" spans="3:3" x14ac:dyDescent="0.25">
      <c r="C5216"/>
    </row>
    <row r="5217" spans="3:3" x14ac:dyDescent="0.25">
      <c r="C5217"/>
    </row>
    <row r="5218" spans="3:3" x14ac:dyDescent="0.25">
      <c r="C5218"/>
    </row>
    <row r="5219" spans="3:3" x14ac:dyDescent="0.25">
      <c r="C5219"/>
    </row>
    <row r="5220" spans="3:3" x14ac:dyDescent="0.25">
      <c r="C5220"/>
    </row>
    <row r="5221" spans="3:3" x14ac:dyDescent="0.25">
      <c r="C5221"/>
    </row>
    <row r="5222" spans="3:3" x14ac:dyDescent="0.25">
      <c r="C5222"/>
    </row>
    <row r="5223" spans="3:3" x14ac:dyDescent="0.25">
      <c r="C5223"/>
    </row>
    <row r="5224" spans="3:3" x14ac:dyDescent="0.25">
      <c r="C5224"/>
    </row>
    <row r="5225" spans="3:3" x14ac:dyDescent="0.25">
      <c r="C5225"/>
    </row>
    <row r="5226" spans="3:3" x14ac:dyDescent="0.25">
      <c r="C5226"/>
    </row>
    <row r="5227" spans="3:3" x14ac:dyDescent="0.25">
      <c r="C5227"/>
    </row>
    <row r="5228" spans="3:3" x14ac:dyDescent="0.25">
      <c r="C5228"/>
    </row>
    <row r="5229" spans="3:3" x14ac:dyDescent="0.25">
      <c r="C5229"/>
    </row>
    <row r="5230" spans="3:3" x14ac:dyDescent="0.25">
      <c r="C5230"/>
    </row>
    <row r="5231" spans="3:3" x14ac:dyDescent="0.25">
      <c r="C5231"/>
    </row>
    <row r="5232" spans="3:3" x14ac:dyDescent="0.25">
      <c r="C5232"/>
    </row>
    <row r="5233" spans="3:3" x14ac:dyDescent="0.25">
      <c r="C5233"/>
    </row>
    <row r="5234" spans="3:3" x14ac:dyDescent="0.25">
      <c r="C5234"/>
    </row>
    <row r="5235" spans="3:3" x14ac:dyDescent="0.25">
      <c r="C5235"/>
    </row>
    <row r="5236" spans="3:3" x14ac:dyDescent="0.25">
      <c r="C5236"/>
    </row>
    <row r="5237" spans="3:3" x14ac:dyDescent="0.25">
      <c r="C5237"/>
    </row>
    <row r="5238" spans="3:3" x14ac:dyDescent="0.25">
      <c r="C5238"/>
    </row>
    <row r="5239" spans="3:3" x14ac:dyDescent="0.25">
      <c r="C5239"/>
    </row>
    <row r="5240" spans="3:3" x14ac:dyDescent="0.25">
      <c r="C5240"/>
    </row>
    <row r="5241" spans="3:3" x14ac:dyDescent="0.25">
      <c r="C5241"/>
    </row>
    <row r="5242" spans="3:3" x14ac:dyDescent="0.25">
      <c r="C5242"/>
    </row>
    <row r="5243" spans="3:3" x14ac:dyDescent="0.25">
      <c r="C5243"/>
    </row>
    <row r="5244" spans="3:3" x14ac:dyDescent="0.25">
      <c r="C5244"/>
    </row>
    <row r="5245" spans="3:3" x14ac:dyDescent="0.25">
      <c r="C5245"/>
    </row>
    <row r="5246" spans="3:3" x14ac:dyDescent="0.25">
      <c r="C5246"/>
    </row>
    <row r="5247" spans="3:3" x14ac:dyDescent="0.25">
      <c r="C5247"/>
    </row>
    <row r="5248" spans="3:3" x14ac:dyDescent="0.25">
      <c r="C5248"/>
    </row>
    <row r="5249" spans="3:3" x14ac:dyDescent="0.25">
      <c r="C5249"/>
    </row>
    <row r="5250" spans="3:3" x14ac:dyDescent="0.25">
      <c r="C5250"/>
    </row>
    <row r="5251" spans="3:3" x14ac:dyDescent="0.25">
      <c r="C5251"/>
    </row>
    <row r="5252" spans="3:3" x14ac:dyDescent="0.25">
      <c r="C5252"/>
    </row>
    <row r="5253" spans="3:3" x14ac:dyDescent="0.25">
      <c r="C5253"/>
    </row>
    <row r="5254" spans="3:3" x14ac:dyDescent="0.25">
      <c r="C5254"/>
    </row>
    <row r="5255" spans="3:3" x14ac:dyDescent="0.25">
      <c r="C5255"/>
    </row>
    <row r="5256" spans="3:3" x14ac:dyDescent="0.25">
      <c r="C5256"/>
    </row>
    <row r="5257" spans="3:3" x14ac:dyDescent="0.25">
      <c r="C5257"/>
    </row>
    <row r="5258" spans="3:3" x14ac:dyDescent="0.25">
      <c r="C5258"/>
    </row>
    <row r="5259" spans="3:3" x14ac:dyDescent="0.25">
      <c r="C5259"/>
    </row>
    <row r="5260" spans="3:3" x14ac:dyDescent="0.25">
      <c r="C5260"/>
    </row>
    <row r="5261" spans="3:3" x14ac:dyDescent="0.25">
      <c r="C5261"/>
    </row>
    <row r="5262" spans="3:3" x14ac:dyDescent="0.25">
      <c r="C5262"/>
    </row>
    <row r="5263" spans="3:3" x14ac:dyDescent="0.25">
      <c r="C5263"/>
    </row>
    <row r="5264" spans="3:3" x14ac:dyDescent="0.25">
      <c r="C5264"/>
    </row>
    <row r="5265" spans="3:3" x14ac:dyDescent="0.25">
      <c r="C5265"/>
    </row>
    <row r="5266" spans="3:3" x14ac:dyDescent="0.25">
      <c r="C5266"/>
    </row>
    <row r="5267" spans="3:3" x14ac:dyDescent="0.25">
      <c r="C5267"/>
    </row>
    <row r="5268" spans="3:3" x14ac:dyDescent="0.25">
      <c r="C5268"/>
    </row>
    <row r="5269" spans="3:3" x14ac:dyDescent="0.25">
      <c r="C5269"/>
    </row>
    <row r="5270" spans="3:3" x14ac:dyDescent="0.25">
      <c r="C5270"/>
    </row>
    <row r="5271" spans="3:3" x14ac:dyDescent="0.25">
      <c r="C5271"/>
    </row>
    <row r="5272" spans="3:3" x14ac:dyDescent="0.25">
      <c r="C5272"/>
    </row>
    <row r="5273" spans="3:3" x14ac:dyDescent="0.25">
      <c r="C5273"/>
    </row>
    <row r="5274" spans="3:3" x14ac:dyDescent="0.25">
      <c r="C5274"/>
    </row>
    <row r="5275" spans="3:3" x14ac:dyDescent="0.25">
      <c r="C5275"/>
    </row>
    <row r="5276" spans="3:3" x14ac:dyDescent="0.25">
      <c r="C5276"/>
    </row>
    <row r="5277" spans="3:3" x14ac:dyDescent="0.25">
      <c r="C5277"/>
    </row>
    <row r="5278" spans="3:3" x14ac:dyDescent="0.25">
      <c r="C5278"/>
    </row>
    <row r="5279" spans="3:3" x14ac:dyDescent="0.25">
      <c r="C5279"/>
    </row>
    <row r="5280" spans="3:3" x14ac:dyDescent="0.25">
      <c r="C5280"/>
    </row>
    <row r="5281" spans="3:3" x14ac:dyDescent="0.25">
      <c r="C5281"/>
    </row>
    <row r="5282" spans="3:3" x14ac:dyDescent="0.25">
      <c r="C5282"/>
    </row>
    <row r="5283" spans="3:3" x14ac:dyDescent="0.25">
      <c r="C5283"/>
    </row>
    <row r="5284" spans="3:3" x14ac:dyDescent="0.25">
      <c r="C5284"/>
    </row>
    <row r="5285" spans="3:3" x14ac:dyDescent="0.25">
      <c r="C5285"/>
    </row>
    <row r="5286" spans="3:3" x14ac:dyDescent="0.25">
      <c r="C5286"/>
    </row>
    <row r="5287" spans="3:3" x14ac:dyDescent="0.25">
      <c r="C5287"/>
    </row>
    <row r="5288" spans="3:3" x14ac:dyDescent="0.25">
      <c r="C5288"/>
    </row>
    <row r="5289" spans="3:3" x14ac:dyDescent="0.25">
      <c r="C5289"/>
    </row>
    <row r="5290" spans="3:3" x14ac:dyDescent="0.25">
      <c r="C5290"/>
    </row>
    <row r="5291" spans="3:3" x14ac:dyDescent="0.25">
      <c r="C5291"/>
    </row>
    <row r="5292" spans="3:3" x14ac:dyDescent="0.25">
      <c r="C5292"/>
    </row>
    <row r="5293" spans="3:3" x14ac:dyDescent="0.25">
      <c r="C5293"/>
    </row>
    <row r="5294" spans="3:3" x14ac:dyDescent="0.25">
      <c r="C5294"/>
    </row>
    <row r="5295" spans="3:3" x14ac:dyDescent="0.25">
      <c r="C5295"/>
    </row>
    <row r="5296" spans="3:3" x14ac:dyDescent="0.25">
      <c r="C5296"/>
    </row>
    <row r="5297" spans="3:3" x14ac:dyDescent="0.25">
      <c r="C5297"/>
    </row>
    <row r="5298" spans="3:3" x14ac:dyDescent="0.25">
      <c r="C5298"/>
    </row>
    <row r="5299" spans="3:3" x14ac:dyDescent="0.25">
      <c r="C5299"/>
    </row>
    <row r="5300" spans="3:3" x14ac:dyDescent="0.25">
      <c r="C5300"/>
    </row>
    <row r="5301" spans="3:3" x14ac:dyDescent="0.25">
      <c r="C5301"/>
    </row>
    <row r="5302" spans="3:3" x14ac:dyDescent="0.25">
      <c r="C5302"/>
    </row>
    <row r="5303" spans="3:3" x14ac:dyDescent="0.25">
      <c r="C5303"/>
    </row>
    <row r="5304" spans="3:3" x14ac:dyDescent="0.25">
      <c r="C5304"/>
    </row>
    <row r="5305" spans="3:3" x14ac:dyDescent="0.25">
      <c r="C5305"/>
    </row>
    <row r="5306" spans="3:3" x14ac:dyDescent="0.25">
      <c r="C5306"/>
    </row>
    <row r="5307" spans="3:3" x14ac:dyDescent="0.25">
      <c r="C5307"/>
    </row>
    <row r="5308" spans="3:3" x14ac:dyDescent="0.25">
      <c r="C5308"/>
    </row>
    <row r="5309" spans="3:3" x14ac:dyDescent="0.25">
      <c r="C5309"/>
    </row>
    <row r="5310" spans="3:3" x14ac:dyDescent="0.25">
      <c r="C5310"/>
    </row>
    <row r="5311" spans="3:3" x14ac:dyDescent="0.25">
      <c r="C5311"/>
    </row>
    <row r="5312" spans="3:3" x14ac:dyDescent="0.25">
      <c r="C5312"/>
    </row>
    <row r="5313" spans="3:3" x14ac:dyDescent="0.25">
      <c r="C5313"/>
    </row>
    <row r="5314" spans="3:3" x14ac:dyDescent="0.25">
      <c r="C5314"/>
    </row>
    <row r="5315" spans="3:3" x14ac:dyDescent="0.25">
      <c r="C5315"/>
    </row>
    <row r="5316" spans="3:3" x14ac:dyDescent="0.25">
      <c r="C5316"/>
    </row>
    <row r="5317" spans="3:3" x14ac:dyDescent="0.25">
      <c r="C5317"/>
    </row>
    <row r="5318" spans="3:3" x14ac:dyDescent="0.25">
      <c r="C5318"/>
    </row>
    <row r="5319" spans="3:3" x14ac:dyDescent="0.25">
      <c r="C5319"/>
    </row>
    <row r="5320" spans="3:3" x14ac:dyDescent="0.25">
      <c r="C5320"/>
    </row>
    <row r="5321" spans="3:3" x14ac:dyDescent="0.25">
      <c r="C5321"/>
    </row>
    <row r="5322" spans="3:3" x14ac:dyDescent="0.25">
      <c r="C5322"/>
    </row>
    <row r="5323" spans="3:3" x14ac:dyDescent="0.25">
      <c r="C5323"/>
    </row>
    <row r="5324" spans="3:3" x14ac:dyDescent="0.25">
      <c r="C5324"/>
    </row>
    <row r="5325" spans="3:3" x14ac:dyDescent="0.25">
      <c r="C5325"/>
    </row>
    <row r="5326" spans="3:3" x14ac:dyDescent="0.25">
      <c r="C5326"/>
    </row>
    <row r="5327" spans="3:3" x14ac:dyDescent="0.25">
      <c r="C5327"/>
    </row>
    <row r="5328" spans="3:3" x14ac:dyDescent="0.25">
      <c r="C5328"/>
    </row>
    <row r="5329" spans="3:3" x14ac:dyDescent="0.25">
      <c r="C5329"/>
    </row>
    <row r="5330" spans="3:3" x14ac:dyDescent="0.25">
      <c r="C5330"/>
    </row>
    <row r="5331" spans="3:3" x14ac:dyDescent="0.25">
      <c r="C5331"/>
    </row>
    <row r="5332" spans="3:3" x14ac:dyDescent="0.25">
      <c r="C5332"/>
    </row>
    <row r="5333" spans="3:3" x14ac:dyDescent="0.25">
      <c r="C5333"/>
    </row>
    <row r="5334" spans="3:3" x14ac:dyDescent="0.25">
      <c r="C5334"/>
    </row>
    <row r="5335" spans="3:3" x14ac:dyDescent="0.25">
      <c r="C5335"/>
    </row>
    <row r="5336" spans="3:3" x14ac:dyDescent="0.25">
      <c r="C5336"/>
    </row>
    <row r="5337" spans="3:3" x14ac:dyDescent="0.25">
      <c r="C5337"/>
    </row>
    <row r="5338" spans="3:3" x14ac:dyDescent="0.25">
      <c r="C5338"/>
    </row>
    <row r="5339" spans="3:3" x14ac:dyDescent="0.25">
      <c r="C5339"/>
    </row>
    <row r="5340" spans="3:3" x14ac:dyDescent="0.25">
      <c r="C5340"/>
    </row>
    <row r="5341" spans="3:3" x14ac:dyDescent="0.25">
      <c r="C5341"/>
    </row>
    <row r="5342" spans="3:3" x14ac:dyDescent="0.25">
      <c r="C5342"/>
    </row>
    <row r="5343" spans="3:3" x14ac:dyDescent="0.25">
      <c r="C5343"/>
    </row>
    <row r="5344" spans="3:3" x14ac:dyDescent="0.25">
      <c r="C5344"/>
    </row>
    <row r="5345" spans="3:3" x14ac:dyDescent="0.25">
      <c r="C5345"/>
    </row>
    <row r="5346" spans="3:3" x14ac:dyDescent="0.25">
      <c r="C5346"/>
    </row>
    <row r="5347" spans="3:3" x14ac:dyDescent="0.25">
      <c r="C5347"/>
    </row>
    <row r="5348" spans="3:3" x14ac:dyDescent="0.25">
      <c r="C5348"/>
    </row>
    <row r="5349" spans="3:3" x14ac:dyDescent="0.25">
      <c r="C5349"/>
    </row>
    <row r="5350" spans="3:3" x14ac:dyDescent="0.25">
      <c r="C5350"/>
    </row>
    <row r="5351" spans="3:3" x14ac:dyDescent="0.25">
      <c r="C5351"/>
    </row>
    <row r="5352" spans="3:3" x14ac:dyDescent="0.25">
      <c r="C5352"/>
    </row>
    <row r="5353" spans="3:3" x14ac:dyDescent="0.25">
      <c r="C5353"/>
    </row>
    <row r="5354" spans="3:3" x14ac:dyDescent="0.25">
      <c r="C5354"/>
    </row>
    <row r="5355" spans="3:3" x14ac:dyDescent="0.25">
      <c r="C5355"/>
    </row>
    <row r="5356" spans="3:3" x14ac:dyDescent="0.25">
      <c r="C5356"/>
    </row>
    <row r="5357" spans="3:3" x14ac:dyDescent="0.25">
      <c r="C5357"/>
    </row>
    <row r="5358" spans="3:3" x14ac:dyDescent="0.25">
      <c r="C5358"/>
    </row>
    <row r="5359" spans="3:3" x14ac:dyDescent="0.25">
      <c r="C5359"/>
    </row>
    <row r="5360" spans="3:3" x14ac:dyDescent="0.25">
      <c r="C5360"/>
    </row>
    <row r="5361" spans="3:3" x14ac:dyDescent="0.25">
      <c r="C5361"/>
    </row>
    <row r="5362" spans="3:3" x14ac:dyDescent="0.25">
      <c r="C5362"/>
    </row>
    <row r="5363" spans="3:3" x14ac:dyDescent="0.25">
      <c r="C5363"/>
    </row>
    <row r="5364" spans="3:3" x14ac:dyDescent="0.25">
      <c r="C5364"/>
    </row>
    <row r="5365" spans="3:3" x14ac:dyDescent="0.25">
      <c r="C5365"/>
    </row>
    <row r="5366" spans="3:3" x14ac:dyDescent="0.25">
      <c r="C5366"/>
    </row>
    <row r="5367" spans="3:3" x14ac:dyDescent="0.25">
      <c r="C5367"/>
    </row>
    <row r="5368" spans="3:3" x14ac:dyDescent="0.25">
      <c r="C5368"/>
    </row>
    <row r="5369" spans="3:3" x14ac:dyDescent="0.25">
      <c r="C5369"/>
    </row>
    <row r="5370" spans="3:3" x14ac:dyDescent="0.25">
      <c r="C5370"/>
    </row>
    <row r="5371" spans="3:3" x14ac:dyDescent="0.25">
      <c r="C5371"/>
    </row>
    <row r="5372" spans="3:3" x14ac:dyDescent="0.25">
      <c r="C5372"/>
    </row>
    <row r="5373" spans="3:3" x14ac:dyDescent="0.25">
      <c r="C5373"/>
    </row>
    <row r="5374" spans="3:3" x14ac:dyDescent="0.25">
      <c r="C5374"/>
    </row>
    <row r="5375" spans="3:3" x14ac:dyDescent="0.25">
      <c r="C5375"/>
    </row>
    <row r="5376" spans="3:3" x14ac:dyDescent="0.25">
      <c r="C5376"/>
    </row>
    <row r="5377" spans="3:3" x14ac:dyDescent="0.25">
      <c r="C5377"/>
    </row>
    <row r="5378" spans="3:3" x14ac:dyDescent="0.25">
      <c r="C5378"/>
    </row>
    <row r="5379" spans="3:3" x14ac:dyDescent="0.25">
      <c r="C5379"/>
    </row>
    <row r="5380" spans="3:3" x14ac:dyDescent="0.25">
      <c r="C5380"/>
    </row>
    <row r="5381" spans="3:3" x14ac:dyDescent="0.25">
      <c r="C5381"/>
    </row>
    <row r="5382" spans="3:3" x14ac:dyDescent="0.25">
      <c r="C5382"/>
    </row>
    <row r="5383" spans="3:3" x14ac:dyDescent="0.25">
      <c r="C5383"/>
    </row>
    <row r="5384" spans="3:3" x14ac:dyDescent="0.25">
      <c r="C5384"/>
    </row>
    <row r="5385" spans="3:3" x14ac:dyDescent="0.25">
      <c r="C5385"/>
    </row>
    <row r="5386" spans="3:3" x14ac:dyDescent="0.25">
      <c r="C5386"/>
    </row>
    <row r="5387" spans="3:3" x14ac:dyDescent="0.25">
      <c r="C5387"/>
    </row>
    <row r="5388" spans="3:3" x14ac:dyDescent="0.25">
      <c r="C5388"/>
    </row>
    <row r="5389" spans="3:3" x14ac:dyDescent="0.25">
      <c r="C5389"/>
    </row>
    <row r="5390" spans="3:3" x14ac:dyDescent="0.25">
      <c r="C5390"/>
    </row>
    <row r="5391" spans="3:3" x14ac:dyDescent="0.25">
      <c r="C5391"/>
    </row>
    <row r="5392" spans="3:3" x14ac:dyDescent="0.25">
      <c r="C5392"/>
    </row>
    <row r="5393" spans="3:3" x14ac:dyDescent="0.25">
      <c r="C5393"/>
    </row>
    <row r="5394" spans="3:3" x14ac:dyDescent="0.25">
      <c r="C5394"/>
    </row>
    <row r="5395" spans="3:3" x14ac:dyDescent="0.25">
      <c r="C5395"/>
    </row>
    <row r="5396" spans="3:3" x14ac:dyDescent="0.25">
      <c r="C5396"/>
    </row>
    <row r="5397" spans="3:3" x14ac:dyDescent="0.25">
      <c r="C5397"/>
    </row>
    <row r="5398" spans="3:3" x14ac:dyDescent="0.25">
      <c r="C5398"/>
    </row>
    <row r="5399" spans="3:3" x14ac:dyDescent="0.25">
      <c r="C5399"/>
    </row>
    <row r="5400" spans="3:3" x14ac:dyDescent="0.25">
      <c r="C5400"/>
    </row>
    <row r="5401" spans="3:3" x14ac:dyDescent="0.25">
      <c r="C5401"/>
    </row>
    <row r="5402" spans="3:3" x14ac:dyDescent="0.25">
      <c r="C5402"/>
    </row>
    <row r="5403" spans="3:3" x14ac:dyDescent="0.25">
      <c r="C5403"/>
    </row>
    <row r="5404" spans="3:3" x14ac:dyDescent="0.25">
      <c r="C5404"/>
    </row>
    <row r="5405" spans="3:3" x14ac:dyDescent="0.25">
      <c r="C5405"/>
    </row>
    <row r="5406" spans="3:3" x14ac:dyDescent="0.25">
      <c r="C5406"/>
    </row>
    <row r="5407" spans="3:3" x14ac:dyDescent="0.25">
      <c r="C5407"/>
    </row>
    <row r="5408" spans="3:3" x14ac:dyDescent="0.25">
      <c r="C5408"/>
    </row>
    <row r="5409" spans="3:3" x14ac:dyDescent="0.25">
      <c r="C5409"/>
    </row>
    <row r="5410" spans="3:3" x14ac:dyDescent="0.25">
      <c r="C5410"/>
    </row>
    <row r="5411" spans="3:3" x14ac:dyDescent="0.25">
      <c r="C5411"/>
    </row>
    <row r="5412" spans="3:3" x14ac:dyDescent="0.25">
      <c r="C5412"/>
    </row>
    <row r="5413" spans="3:3" x14ac:dyDescent="0.25">
      <c r="C5413"/>
    </row>
    <row r="5414" spans="3:3" x14ac:dyDescent="0.25">
      <c r="C5414"/>
    </row>
    <row r="5415" spans="3:3" x14ac:dyDescent="0.25">
      <c r="C5415"/>
    </row>
    <row r="5416" spans="3:3" x14ac:dyDescent="0.25">
      <c r="C5416"/>
    </row>
    <row r="5417" spans="3:3" x14ac:dyDescent="0.25">
      <c r="C5417"/>
    </row>
    <row r="5418" spans="3:3" x14ac:dyDescent="0.25">
      <c r="C5418"/>
    </row>
    <row r="5419" spans="3:3" x14ac:dyDescent="0.25">
      <c r="C5419"/>
    </row>
    <row r="5420" spans="3:3" x14ac:dyDescent="0.25">
      <c r="C5420"/>
    </row>
    <row r="5421" spans="3:3" x14ac:dyDescent="0.25">
      <c r="C5421"/>
    </row>
    <row r="5422" spans="3:3" x14ac:dyDescent="0.25">
      <c r="C5422"/>
    </row>
    <row r="5423" spans="3:3" x14ac:dyDescent="0.25">
      <c r="C5423"/>
    </row>
    <row r="5424" spans="3:3" x14ac:dyDescent="0.25">
      <c r="C5424"/>
    </row>
    <row r="5425" spans="3:3" x14ac:dyDescent="0.25">
      <c r="C5425"/>
    </row>
    <row r="5426" spans="3:3" x14ac:dyDescent="0.25">
      <c r="C5426"/>
    </row>
    <row r="5427" spans="3:3" x14ac:dyDescent="0.25">
      <c r="C5427"/>
    </row>
    <row r="5428" spans="3:3" x14ac:dyDescent="0.25">
      <c r="C5428"/>
    </row>
    <row r="5429" spans="3:3" x14ac:dyDescent="0.25">
      <c r="C5429"/>
    </row>
    <row r="5430" spans="3:3" x14ac:dyDescent="0.25">
      <c r="C5430"/>
    </row>
    <row r="5431" spans="3:3" x14ac:dyDescent="0.25">
      <c r="C5431"/>
    </row>
    <row r="5432" spans="3:3" x14ac:dyDescent="0.25">
      <c r="C5432"/>
    </row>
    <row r="5433" spans="3:3" x14ac:dyDescent="0.25">
      <c r="C5433"/>
    </row>
    <row r="5434" spans="3:3" x14ac:dyDescent="0.25">
      <c r="C5434"/>
    </row>
    <row r="5435" spans="3:3" x14ac:dyDescent="0.25">
      <c r="C5435"/>
    </row>
    <row r="5436" spans="3:3" x14ac:dyDescent="0.25">
      <c r="C5436"/>
    </row>
    <row r="5437" spans="3:3" x14ac:dyDescent="0.25">
      <c r="C5437"/>
    </row>
    <row r="5438" spans="3:3" x14ac:dyDescent="0.25">
      <c r="C5438"/>
    </row>
    <row r="5439" spans="3:3" x14ac:dyDescent="0.25">
      <c r="C5439"/>
    </row>
    <row r="5440" spans="3:3" x14ac:dyDescent="0.25">
      <c r="C5440"/>
    </row>
    <row r="5441" spans="3:3" x14ac:dyDescent="0.25">
      <c r="C5441"/>
    </row>
    <row r="5442" spans="3:3" x14ac:dyDescent="0.25">
      <c r="C5442"/>
    </row>
    <row r="5443" spans="3:3" x14ac:dyDescent="0.25">
      <c r="C5443"/>
    </row>
    <row r="5444" spans="3:3" x14ac:dyDescent="0.25">
      <c r="C5444"/>
    </row>
    <row r="5445" spans="3:3" x14ac:dyDescent="0.25">
      <c r="C5445"/>
    </row>
    <row r="5446" spans="3:3" x14ac:dyDescent="0.25">
      <c r="C5446"/>
    </row>
    <row r="5447" spans="3:3" x14ac:dyDescent="0.25">
      <c r="C5447"/>
    </row>
    <row r="5448" spans="3:3" x14ac:dyDescent="0.25">
      <c r="C5448"/>
    </row>
    <row r="5449" spans="3:3" x14ac:dyDescent="0.25">
      <c r="C5449"/>
    </row>
    <row r="5450" spans="3:3" x14ac:dyDescent="0.25">
      <c r="C5450"/>
    </row>
    <row r="5451" spans="3:3" x14ac:dyDescent="0.25">
      <c r="C5451"/>
    </row>
    <row r="5452" spans="3:3" x14ac:dyDescent="0.25">
      <c r="C5452"/>
    </row>
    <row r="5453" spans="3:3" x14ac:dyDescent="0.25">
      <c r="C5453"/>
    </row>
    <row r="5454" spans="3:3" x14ac:dyDescent="0.25">
      <c r="C5454"/>
    </row>
    <row r="5455" spans="3:3" x14ac:dyDescent="0.25">
      <c r="C5455"/>
    </row>
    <row r="5456" spans="3:3" x14ac:dyDescent="0.25">
      <c r="C5456"/>
    </row>
    <row r="5457" spans="3:3" x14ac:dyDescent="0.25">
      <c r="C5457"/>
    </row>
    <row r="5458" spans="3:3" x14ac:dyDescent="0.25">
      <c r="C5458"/>
    </row>
    <row r="5459" spans="3:3" x14ac:dyDescent="0.25">
      <c r="C5459"/>
    </row>
    <row r="5460" spans="3:3" x14ac:dyDescent="0.25">
      <c r="C5460"/>
    </row>
    <row r="5461" spans="3:3" x14ac:dyDescent="0.25">
      <c r="C5461"/>
    </row>
    <row r="5462" spans="3:3" x14ac:dyDescent="0.25">
      <c r="C5462"/>
    </row>
    <row r="5463" spans="3:3" x14ac:dyDescent="0.25">
      <c r="C5463"/>
    </row>
    <row r="5464" spans="3:3" x14ac:dyDescent="0.25">
      <c r="C5464"/>
    </row>
    <row r="5465" spans="3:3" x14ac:dyDescent="0.25">
      <c r="C5465"/>
    </row>
    <row r="5466" spans="3:3" x14ac:dyDescent="0.25">
      <c r="C5466"/>
    </row>
    <row r="5467" spans="3:3" x14ac:dyDescent="0.25">
      <c r="C5467"/>
    </row>
    <row r="5468" spans="3:3" x14ac:dyDescent="0.25">
      <c r="C5468"/>
    </row>
    <row r="5469" spans="3:3" x14ac:dyDescent="0.25">
      <c r="C5469"/>
    </row>
    <row r="5470" spans="3:3" x14ac:dyDescent="0.25">
      <c r="C5470"/>
    </row>
    <row r="5471" spans="3:3" x14ac:dyDescent="0.25">
      <c r="C5471"/>
    </row>
    <row r="5472" spans="3:3" x14ac:dyDescent="0.25">
      <c r="C5472"/>
    </row>
    <row r="5473" spans="3:3" x14ac:dyDescent="0.25">
      <c r="C5473"/>
    </row>
    <row r="5474" spans="3:3" x14ac:dyDescent="0.25">
      <c r="C5474"/>
    </row>
    <row r="5475" spans="3:3" x14ac:dyDescent="0.25">
      <c r="C5475"/>
    </row>
    <row r="5476" spans="3:3" x14ac:dyDescent="0.25">
      <c r="C5476"/>
    </row>
    <row r="5477" spans="3:3" x14ac:dyDescent="0.25">
      <c r="C5477"/>
    </row>
    <row r="5478" spans="3:3" x14ac:dyDescent="0.25">
      <c r="C5478"/>
    </row>
    <row r="5479" spans="3:3" x14ac:dyDescent="0.25">
      <c r="C5479"/>
    </row>
    <row r="5480" spans="3:3" x14ac:dyDescent="0.25">
      <c r="C5480"/>
    </row>
    <row r="5481" spans="3:3" x14ac:dyDescent="0.25">
      <c r="C5481"/>
    </row>
    <row r="5482" spans="3:3" x14ac:dyDescent="0.25">
      <c r="C5482"/>
    </row>
    <row r="5483" spans="3:3" x14ac:dyDescent="0.25">
      <c r="C5483"/>
    </row>
    <row r="5484" spans="3:3" x14ac:dyDescent="0.25">
      <c r="C5484"/>
    </row>
    <row r="5485" spans="3:3" x14ac:dyDescent="0.25">
      <c r="C5485"/>
    </row>
    <row r="5486" spans="3:3" x14ac:dyDescent="0.25">
      <c r="C5486"/>
    </row>
    <row r="5487" spans="3:3" x14ac:dyDescent="0.25">
      <c r="C5487"/>
    </row>
    <row r="5488" spans="3:3" x14ac:dyDescent="0.25">
      <c r="C5488"/>
    </row>
    <row r="5489" spans="3:3" x14ac:dyDescent="0.25">
      <c r="C5489"/>
    </row>
    <row r="5490" spans="3:3" x14ac:dyDescent="0.25">
      <c r="C5490"/>
    </row>
    <row r="5491" spans="3:3" x14ac:dyDescent="0.25">
      <c r="C5491"/>
    </row>
    <row r="5492" spans="3:3" x14ac:dyDescent="0.25">
      <c r="C5492"/>
    </row>
    <row r="5493" spans="3:3" x14ac:dyDescent="0.25">
      <c r="C5493"/>
    </row>
    <row r="5494" spans="3:3" x14ac:dyDescent="0.25">
      <c r="C5494"/>
    </row>
    <row r="5495" spans="3:3" x14ac:dyDescent="0.25">
      <c r="C5495"/>
    </row>
    <row r="5496" spans="3:3" x14ac:dyDescent="0.25">
      <c r="C5496"/>
    </row>
    <row r="5497" spans="3:3" x14ac:dyDescent="0.25">
      <c r="C5497"/>
    </row>
    <row r="5498" spans="3:3" x14ac:dyDescent="0.25">
      <c r="C5498"/>
    </row>
    <row r="5499" spans="3:3" x14ac:dyDescent="0.25">
      <c r="C5499"/>
    </row>
    <row r="5500" spans="3:3" x14ac:dyDescent="0.25">
      <c r="C5500"/>
    </row>
    <row r="5501" spans="3:3" x14ac:dyDescent="0.25">
      <c r="C5501"/>
    </row>
    <row r="5502" spans="3:3" x14ac:dyDescent="0.25">
      <c r="C5502"/>
    </row>
    <row r="5503" spans="3:3" x14ac:dyDescent="0.25">
      <c r="C5503"/>
    </row>
    <row r="5504" spans="3:3" x14ac:dyDescent="0.25">
      <c r="C5504"/>
    </row>
    <row r="5505" spans="3:3" x14ac:dyDescent="0.25">
      <c r="C5505"/>
    </row>
    <row r="5506" spans="3:3" x14ac:dyDescent="0.25">
      <c r="C5506"/>
    </row>
    <row r="5507" spans="3:3" x14ac:dyDescent="0.25">
      <c r="C5507"/>
    </row>
    <row r="5508" spans="3:3" x14ac:dyDescent="0.25">
      <c r="C5508"/>
    </row>
    <row r="5509" spans="3:3" x14ac:dyDescent="0.25">
      <c r="C5509"/>
    </row>
    <row r="5510" spans="3:3" x14ac:dyDescent="0.25">
      <c r="C5510"/>
    </row>
    <row r="5511" spans="3:3" x14ac:dyDescent="0.25">
      <c r="C5511"/>
    </row>
    <row r="5512" spans="3:3" x14ac:dyDescent="0.25">
      <c r="C5512"/>
    </row>
    <row r="5513" spans="3:3" x14ac:dyDescent="0.25">
      <c r="C5513"/>
    </row>
    <row r="5514" spans="3:3" x14ac:dyDescent="0.25">
      <c r="C5514"/>
    </row>
    <row r="5515" spans="3:3" x14ac:dyDescent="0.25">
      <c r="C5515"/>
    </row>
    <row r="5516" spans="3:3" x14ac:dyDescent="0.25">
      <c r="C5516"/>
    </row>
    <row r="5517" spans="3:3" x14ac:dyDescent="0.25">
      <c r="C5517"/>
    </row>
    <row r="5518" spans="3:3" x14ac:dyDescent="0.25">
      <c r="C5518"/>
    </row>
    <row r="5519" spans="3:3" x14ac:dyDescent="0.25">
      <c r="C5519"/>
    </row>
    <row r="5520" spans="3:3" x14ac:dyDescent="0.25">
      <c r="C5520"/>
    </row>
    <row r="5521" spans="3:3" x14ac:dyDescent="0.25">
      <c r="C5521"/>
    </row>
    <row r="5522" spans="3:3" x14ac:dyDescent="0.25">
      <c r="C5522"/>
    </row>
    <row r="5523" spans="3:3" x14ac:dyDescent="0.25">
      <c r="C5523"/>
    </row>
    <row r="5524" spans="3:3" x14ac:dyDescent="0.25">
      <c r="C5524"/>
    </row>
    <row r="5525" spans="3:3" x14ac:dyDescent="0.25">
      <c r="C5525"/>
    </row>
    <row r="5526" spans="3:3" x14ac:dyDescent="0.25">
      <c r="C5526"/>
    </row>
    <row r="5527" spans="3:3" x14ac:dyDescent="0.25">
      <c r="C5527"/>
    </row>
    <row r="5528" spans="3:3" x14ac:dyDescent="0.25">
      <c r="C5528"/>
    </row>
    <row r="5529" spans="3:3" x14ac:dyDescent="0.25">
      <c r="C5529"/>
    </row>
    <row r="5530" spans="3:3" x14ac:dyDescent="0.25">
      <c r="C5530"/>
    </row>
    <row r="5531" spans="3:3" x14ac:dyDescent="0.25">
      <c r="C5531"/>
    </row>
    <row r="5532" spans="3:3" x14ac:dyDescent="0.25">
      <c r="C5532"/>
    </row>
    <row r="5533" spans="3:3" x14ac:dyDescent="0.25">
      <c r="C5533"/>
    </row>
    <row r="5534" spans="3:3" x14ac:dyDescent="0.25">
      <c r="C5534"/>
    </row>
    <row r="5535" spans="3:3" x14ac:dyDescent="0.25">
      <c r="C5535"/>
    </row>
    <row r="5536" spans="3:3" x14ac:dyDescent="0.25">
      <c r="C5536"/>
    </row>
    <row r="5537" spans="3:3" x14ac:dyDescent="0.25">
      <c r="C5537"/>
    </row>
    <row r="5538" spans="3:3" x14ac:dyDescent="0.25">
      <c r="C5538"/>
    </row>
    <row r="5539" spans="3:3" x14ac:dyDescent="0.25">
      <c r="C5539"/>
    </row>
    <row r="5540" spans="3:3" x14ac:dyDescent="0.25">
      <c r="C5540"/>
    </row>
    <row r="5541" spans="3:3" x14ac:dyDescent="0.25">
      <c r="C5541"/>
    </row>
    <row r="5542" spans="3:3" x14ac:dyDescent="0.25">
      <c r="C5542"/>
    </row>
    <row r="5543" spans="3:3" x14ac:dyDescent="0.25">
      <c r="C5543"/>
    </row>
    <row r="5544" spans="3:3" x14ac:dyDescent="0.25">
      <c r="C5544"/>
    </row>
    <row r="5545" spans="3:3" x14ac:dyDescent="0.25">
      <c r="C5545"/>
    </row>
    <row r="5546" spans="3:3" x14ac:dyDescent="0.25">
      <c r="C5546"/>
    </row>
    <row r="5547" spans="3:3" x14ac:dyDescent="0.25">
      <c r="C5547"/>
    </row>
    <row r="5548" spans="3:3" x14ac:dyDescent="0.25">
      <c r="C5548"/>
    </row>
    <row r="5549" spans="3:3" x14ac:dyDescent="0.25">
      <c r="C5549"/>
    </row>
    <row r="5550" spans="3:3" x14ac:dyDescent="0.25">
      <c r="C5550"/>
    </row>
    <row r="5551" spans="3:3" x14ac:dyDescent="0.25">
      <c r="C5551"/>
    </row>
    <row r="5552" spans="3:3" x14ac:dyDescent="0.25">
      <c r="C5552"/>
    </row>
    <row r="5553" spans="3:3" x14ac:dyDescent="0.25">
      <c r="C5553"/>
    </row>
    <row r="5554" spans="3:3" x14ac:dyDescent="0.25">
      <c r="C5554"/>
    </row>
    <row r="5555" spans="3:3" x14ac:dyDescent="0.25">
      <c r="C5555"/>
    </row>
    <row r="5556" spans="3:3" x14ac:dyDescent="0.25">
      <c r="C5556"/>
    </row>
    <row r="5557" spans="3:3" x14ac:dyDescent="0.25">
      <c r="C5557"/>
    </row>
    <row r="5558" spans="3:3" x14ac:dyDescent="0.25">
      <c r="C5558"/>
    </row>
    <row r="5559" spans="3:3" x14ac:dyDescent="0.25">
      <c r="C5559"/>
    </row>
    <row r="5560" spans="3:3" x14ac:dyDescent="0.25">
      <c r="C5560"/>
    </row>
    <row r="5561" spans="3:3" x14ac:dyDescent="0.25">
      <c r="C5561"/>
    </row>
    <row r="5562" spans="3:3" x14ac:dyDescent="0.25">
      <c r="C5562"/>
    </row>
    <row r="5563" spans="3:3" x14ac:dyDescent="0.25">
      <c r="C5563"/>
    </row>
    <row r="5564" spans="3:3" x14ac:dyDescent="0.25">
      <c r="C5564"/>
    </row>
    <row r="5565" spans="3:3" x14ac:dyDescent="0.25">
      <c r="C5565"/>
    </row>
    <row r="5566" spans="3:3" x14ac:dyDescent="0.25">
      <c r="C5566"/>
    </row>
    <row r="5567" spans="3:3" x14ac:dyDescent="0.25">
      <c r="C5567"/>
    </row>
    <row r="5568" spans="3:3" x14ac:dyDescent="0.25">
      <c r="C5568"/>
    </row>
    <row r="5569" spans="3:3" x14ac:dyDescent="0.25">
      <c r="C5569"/>
    </row>
    <row r="5570" spans="3:3" x14ac:dyDescent="0.25">
      <c r="C5570"/>
    </row>
    <row r="5571" spans="3:3" x14ac:dyDescent="0.25">
      <c r="C5571"/>
    </row>
    <row r="5572" spans="3:3" x14ac:dyDescent="0.25">
      <c r="C5572"/>
    </row>
    <row r="5573" spans="3:3" x14ac:dyDescent="0.25">
      <c r="C5573"/>
    </row>
    <row r="5574" spans="3:3" x14ac:dyDescent="0.25">
      <c r="C5574"/>
    </row>
    <row r="5575" spans="3:3" x14ac:dyDescent="0.25">
      <c r="C5575"/>
    </row>
    <row r="5576" spans="3:3" x14ac:dyDescent="0.25">
      <c r="C5576"/>
    </row>
    <row r="5577" spans="3:3" x14ac:dyDescent="0.25">
      <c r="C5577"/>
    </row>
    <row r="5578" spans="3:3" x14ac:dyDescent="0.25">
      <c r="C5578"/>
    </row>
    <row r="5579" spans="3:3" x14ac:dyDescent="0.25">
      <c r="C5579"/>
    </row>
    <row r="5580" spans="3:3" x14ac:dyDescent="0.25">
      <c r="C5580"/>
    </row>
    <row r="5581" spans="3:3" x14ac:dyDescent="0.25">
      <c r="C5581"/>
    </row>
    <row r="5582" spans="3:3" x14ac:dyDescent="0.25">
      <c r="C5582"/>
    </row>
    <row r="5583" spans="3:3" x14ac:dyDescent="0.25">
      <c r="C5583"/>
    </row>
    <row r="5584" spans="3: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row r="5652" spans="3:3" x14ac:dyDescent="0.25">
      <c r="C5652"/>
    </row>
    <row r="5653" spans="3:3" x14ac:dyDescent="0.25">
      <c r="C5653"/>
    </row>
    <row r="5654" spans="3:3" x14ac:dyDescent="0.25">
      <c r="C5654"/>
    </row>
    <row r="5655" spans="3:3" x14ac:dyDescent="0.25">
      <c r="C5655"/>
    </row>
    <row r="5656" spans="3:3" x14ac:dyDescent="0.25">
      <c r="C5656"/>
    </row>
    <row r="5657" spans="3:3" x14ac:dyDescent="0.25">
      <c r="C5657"/>
    </row>
    <row r="5658" spans="3:3" x14ac:dyDescent="0.25">
      <c r="C5658"/>
    </row>
    <row r="5659" spans="3:3" x14ac:dyDescent="0.25">
      <c r="C5659"/>
    </row>
    <row r="5660" spans="3:3" x14ac:dyDescent="0.25">
      <c r="C5660"/>
    </row>
    <row r="5661" spans="3:3" x14ac:dyDescent="0.25">
      <c r="C5661"/>
    </row>
    <row r="5662" spans="3:3" x14ac:dyDescent="0.25">
      <c r="C5662"/>
    </row>
    <row r="5663" spans="3:3" x14ac:dyDescent="0.25">
      <c r="C5663"/>
    </row>
    <row r="5664" spans="3:3" x14ac:dyDescent="0.25">
      <c r="C5664"/>
    </row>
    <row r="5665" spans="3:3" x14ac:dyDescent="0.25">
      <c r="C5665"/>
    </row>
    <row r="5666" spans="3:3" x14ac:dyDescent="0.25">
      <c r="C5666"/>
    </row>
    <row r="5667" spans="3:3" x14ac:dyDescent="0.25">
      <c r="C5667"/>
    </row>
    <row r="5668" spans="3:3" x14ac:dyDescent="0.25">
      <c r="C5668"/>
    </row>
    <row r="5669" spans="3:3" x14ac:dyDescent="0.25">
      <c r="C5669"/>
    </row>
    <row r="5670" spans="3:3" x14ac:dyDescent="0.25">
      <c r="C5670"/>
    </row>
    <row r="5671" spans="3:3" x14ac:dyDescent="0.25">
      <c r="C5671"/>
    </row>
    <row r="5672" spans="3:3" x14ac:dyDescent="0.25">
      <c r="C5672"/>
    </row>
    <row r="5673" spans="3:3" x14ac:dyDescent="0.25">
      <c r="C5673"/>
    </row>
    <row r="5674" spans="3:3" x14ac:dyDescent="0.25">
      <c r="C5674"/>
    </row>
    <row r="5675" spans="3:3" x14ac:dyDescent="0.25">
      <c r="C5675"/>
    </row>
    <row r="5676" spans="3:3" x14ac:dyDescent="0.25">
      <c r="C5676"/>
    </row>
    <row r="5677" spans="3:3" x14ac:dyDescent="0.25">
      <c r="C5677"/>
    </row>
    <row r="5678" spans="3:3" x14ac:dyDescent="0.25">
      <c r="C5678"/>
    </row>
    <row r="5679" spans="3:3" x14ac:dyDescent="0.25">
      <c r="C5679"/>
    </row>
    <row r="5680" spans="3:3" x14ac:dyDescent="0.25">
      <c r="C5680"/>
    </row>
    <row r="5681" spans="3:3" x14ac:dyDescent="0.25">
      <c r="C5681"/>
    </row>
    <row r="5682" spans="3:3" x14ac:dyDescent="0.25">
      <c r="C5682"/>
    </row>
    <row r="5683" spans="3:3" x14ac:dyDescent="0.25">
      <c r="C5683"/>
    </row>
    <row r="5684" spans="3:3" x14ac:dyDescent="0.25">
      <c r="C5684"/>
    </row>
    <row r="5685" spans="3:3" x14ac:dyDescent="0.25">
      <c r="C5685"/>
    </row>
    <row r="5686" spans="3:3" x14ac:dyDescent="0.25">
      <c r="C5686"/>
    </row>
    <row r="5687" spans="3:3" x14ac:dyDescent="0.25">
      <c r="C5687"/>
    </row>
    <row r="5688" spans="3:3" x14ac:dyDescent="0.25">
      <c r="C5688"/>
    </row>
    <row r="5689" spans="3:3" x14ac:dyDescent="0.25">
      <c r="C5689"/>
    </row>
    <row r="5690" spans="3:3" x14ac:dyDescent="0.25">
      <c r="C5690"/>
    </row>
    <row r="5691" spans="3:3" x14ac:dyDescent="0.25">
      <c r="C5691"/>
    </row>
    <row r="5692" spans="3:3" x14ac:dyDescent="0.25">
      <c r="C5692"/>
    </row>
    <row r="5693" spans="3:3" x14ac:dyDescent="0.25">
      <c r="C5693"/>
    </row>
    <row r="5694" spans="3:3" x14ac:dyDescent="0.25">
      <c r="C5694"/>
    </row>
    <row r="5695" spans="3:3" x14ac:dyDescent="0.25">
      <c r="C5695"/>
    </row>
    <row r="5696" spans="3:3" x14ac:dyDescent="0.25">
      <c r="C5696"/>
    </row>
    <row r="5697" spans="3:3" x14ac:dyDescent="0.25">
      <c r="C5697"/>
    </row>
    <row r="5698" spans="3:3" x14ac:dyDescent="0.25">
      <c r="C5698"/>
    </row>
    <row r="5699" spans="3:3" x14ac:dyDescent="0.25">
      <c r="C5699"/>
    </row>
    <row r="5700" spans="3:3" x14ac:dyDescent="0.25">
      <c r="C5700"/>
    </row>
    <row r="5701" spans="3:3" x14ac:dyDescent="0.25">
      <c r="C5701"/>
    </row>
    <row r="5702" spans="3:3" x14ac:dyDescent="0.25">
      <c r="C5702"/>
    </row>
    <row r="5703" spans="3:3" x14ac:dyDescent="0.25">
      <c r="C5703"/>
    </row>
    <row r="5704" spans="3:3" x14ac:dyDescent="0.25">
      <c r="C5704"/>
    </row>
    <row r="5705" spans="3:3" x14ac:dyDescent="0.25">
      <c r="C5705"/>
    </row>
    <row r="5706" spans="3:3" x14ac:dyDescent="0.25">
      <c r="C5706"/>
    </row>
    <row r="5707" spans="3:3" x14ac:dyDescent="0.25">
      <c r="C5707"/>
    </row>
    <row r="5708" spans="3:3" x14ac:dyDescent="0.25">
      <c r="C5708"/>
    </row>
    <row r="5709" spans="3:3" x14ac:dyDescent="0.25">
      <c r="C5709"/>
    </row>
    <row r="5710" spans="3:3" x14ac:dyDescent="0.25">
      <c r="C5710"/>
    </row>
    <row r="5711" spans="3:3" x14ac:dyDescent="0.25">
      <c r="C5711"/>
    </row>
    <row r="5712" spans="3:3" x14ac:dyDescent="0.25">
      <c r="C5712"/>
    </row>
    <row r="5713" spans="3:3" x14ac:dyDescent="0.25">
      <c r="C5713"/>
    </row>
    <row r="5714" spans="3:3" x14ac:dyDescent="0.25">
      <c r="C5714"/>
    </row>
    <row r="5715" spans="3:3" x14ac:dyDescent="0.25">
      <c r="C5715"/>
    </row>
    <row r="5716" spans="3:3" x14ac:dyDescent="0.25">
      <c r="C5716"/>
    </row>
    <row r="5717" spans="3:3" x14ac:dyDescent="0.25">
      <c r="C5717"/>
    </row>
    <row r="5718" spans="3:3" x14ac:dyDescent="0.25">
      <c r="C5718"/>
    </row>
    <row r="5719" spans="3:3" x14ac:dyDescent="0.25">
      <c r="C5719"/>
    </row>
    <row r="5720" spans="3:3" x14ac:dyDescent="0.25">
      <c r="C5720"/>
    </row>
    <row r="5721" spans="3:3" x14ac:dyDescent="0.25">
      <c r="C5721"/>
    </row>
    <row r="5722" spans="3:3" x14ac:dyDescent="0.25">
      <c r="C5722"/>
    </row>
    <row r="5723" spans="3:3" x14ac:dyDescent="0.25">
      <c r="C5723"/>
    </row>
    <row r="5724" spans="3:3" x14ac:dyDescent="0.25">
      <c r="C5724"/>
    </row>
    <row r="5725" spans="3:3" x14ac:dyDescent="0.25">
      <c r="C5725"/>
    </row>
    <row r="5726" spans="3:3" x14ac:dyDescent="0.25">
      <c r="C5726"/>
    </row>
    <row r="5727" spans="3:3" x14ac:dyDescent="0.25">
      <c r="C5727"/>
    </row>
    <row r="5728" spans="3:3" x14ac:dyDescent="0.25">
      <c r="C5728"/>
    </row>
    <row r="5729" spans="3:3" x14ac:dyDescent="0.25">
      <c r="C5729"/>
    </row>
    <row r="5730" spans="3:3" x14ac:dyDescent="0.25">
      <c r="C5730"/>
    </row>
    <row r="5731" spans="3:3" x14ac:dyDescent="0.25">
      <c r="C5731"/>
    </row>
    <row r="5732" spans="3:3" x14ac:dyDescent="0.25">
      <c r="C5732"/>
    </row>
    <row r="5733" spans="3:3" x14ac:dyDescent="0.25">
      <c r="C5733"/>
    </row>
    <row r="5734" spans="3:3" x14ac:dyDescent="0.25">
      <c r="C5734"/>
    </row>
    <row r="5735" spans="3:3" x14ac:dyDescent="0.25">
      <c r="C5735"/>
    </row>
    <row r="5736" spans="3:3" x14ac:dyDescent="0.25">
      <c r="C5736"/>
    </row>
    <row r="5737" spans="3:3" x14ac:dyDescent="0.25">
      <c r="C5737"/>
    </row>
    <row r="5738" spans="3:3" x14ac:dyDescent="0.25">
      <c r="C5738"/>
    </row>
    <row r="5739" spans="3:3" x14ac:dyDescent="0.25">
      <c r="C5739"/>
    </row>
    <row r="5740" spans="3:3" x14ac:dyDescent="0.25">
      <c r="C5740"/>
    </row>
    <row r="5741" spans="3:3" x14ac:dyDescent="0.25">
      <c r="C5741"/>
    </row>
    <row r="5742" spans="3:3" x14ac:dyDescent="0.25">
      <c r="C5742"/>
    </row>
    <row r="5743" spans="3:3" x14ac:dyDescent="0.25">
      <c r="C5743"/>
    </row>
    <row r="5744" spans="3:3" x14ac:dyDescent="0.25">
      <c r="C5744"/>
    </row>
    <row r="5745" spans="3:3" x14ac:dyDescent="0.25">
      <c r="C5745"/>
    </row>
    <row r="5746" spans="3:3" x14ac:dyDescent="0.25">
      <c r="C5746"/>
    </row>
    <row r="5747" spans="3:3" x14ac:dyDescent="0.25">
      <c r="C5747"/>
    </row>
    <row r="5748" spans="3:3" x14ac:dyDescent="0.25">
      <c r="C5748"/>
    </row>
    <row r="5749" spans="3:3" x14ac:dyDescent="0.25">
      <c r="C5749"/>
    </row>
    <row r="5750" spans="3:3" x14ac:dyDescent="0.25">
      <c r="C5750"/>
    </row>
    <row r="5751" spans="3:3" x14ac:dyDescent="0.25">
      <c r="C5751"/>
    </row>
    <row r="5752" spans="3:3" x14ac:dyDescent="0.25">
      <c r="C5752"/>
    </row>
    <row r="5753" spans="3:3" x14ac:dyDescent="0.25">
      <c r="C5753"/>
    </row>
    <row r="5754" spans="3:3" x14ac:dyDescent="0.25">
      <c r="C5754"/>
    </row>
    <row r="5755" spans="3:3" x14ac:dyDescent="0.25">
      <c r="C5755"/>
    </row>
    <row r="5756" spans="3:3" x14ac:dyDescent="0.25">
      <c r="C5756"/>
    </row>
    <row r="5757" spans="3:3" x14ac:dyDescent="0.25">
      <c r="C5757"/>
    </row>
    <row r="5758" spans="3:3" x14ac:dyDescent="0.25">
      <c r="C5758"/>
    </row>
    <row r="5759" spans="3:3" x14ac:dyDescent="0.25">
      <c r="C5759"/>
    </row>
    <row r="5760" spans="3:3" x14ac:dyDescent="0.25">
      <c r="C5760"/>
    </row>
    <row r="5761" spans="3:3" x14ac:dyDescent="0.25">
      <c r="C5761"/>
    </row>
    <row r="5762" spans="3:3" x14ac:dyDescent="0.25">
      <c r="C5762"/>
    </row>
    <row r="5763" spans="3:3" x14ac:dyDescent="0.25">
      <c r="C5763"/>
    </row>
    <row r="5764" spans="3:3" x14ac:dyDescent="0.25">
      <c r="C5764"/>
    </row>
    <row r="5765" spans="3:3" x14ac:dyDescent="0.25">
      <c r="C5765"/>
    </row>
    <row r="5766" spans="3:3" x14ac:dyDescent="0.25">
      <c r="C5766"/>
    </row>
    <row r="5767" spans="3:3" x14ac:dyDescent="0.25">
      <c r="C5767"/>
    </row>
    <row r="5768" spans="3:3" x14ac:dyDescent="0.25">
      <c r="C5768"/>
    </row>
    <row r="5769" spans="3:3" x14ac:dyDescent="0.25">
      <c r="C5769"/>
    </row>
    <row r="5770" spans="3:3" x14ac:dyDescent="0.25">
      <c r="C5770"/>
    </row>
    <row r="5771" spans="3:3" x14ac:dyDescent="0.25">
      <c r="C5771"/>
    </row>
    <row r="5772" spans="3:3" x14ac:dyDescent="0.25">
      <c r="C5772"/>
    </row>
    <row r="5773" spans="3:3" x14ac:dyDescent="0.25">
      <c r="C5773"/>
    </row>
    <row r="5774" spans="3:3" x14ac:dyDescent="0.25">
      <c r="C5774"/>
    </row>
    <row r="5775" spans="3:3" x14ac:dyDescent="0.25">
      <c r="C5775"/>
    </row>
    <row r="5776" spans="3:3" x14ac:dyDescent="0.25">
      <c r="C5776"/>
    </row>
    <row r="5777" spans="3:3" x14ac:dyDescent="0.25">
      <c r="C5777"/>
    </row>
    <row r="5778" spans="3:3" x14ac:dyDescent="0.25">
      <c r="C5778"/>
    </row>
    <row r="5779" spans="3:3" x14ac:dyDescent="0.25">
      <c r="C5779"/>
    </row>
    <row r="5780" spans="3:3" x14ac:dyDescent="0.25">
      <c r="C5780"/>
    </row>
    <row r="5781" spans="3:3" x14ac:dyDescent="0.25">
      <c r="C5781"/>
    </row>
    <row r="5782" spans="3:3" x14ac:dyDescent="0.25">
      <c r="C5782"/>
    </row>
    <row r="5783" spans="3:3" x14ac:dyDescent="0.25">
      <c r="C5783"/>
    </row>
    <row r="5784" spans="3:3" x14ac:dyDescent="0.25">
      <c r="C5784"/>
    </row>
    <row r="5785" spans="3:3" x14ac:dyDescent="0.25">
      <c r="C5785"/>
    </row>
    <row r="5786" spans="3:3" x14ac:dyDescent="0.25">
      <c r="C5786"/>
    </row>
    <row r="5787" spans="3:3" x14ac:dyDescent="0.25">
      <c r="C5787"/>
    </row>
    <row r="5788" spans="3:3" x14ac:dyDescent="0.25">
      <c r="C5788"/>
    </row>
    <row r="5789" spans="3:3" x14ac:dyDescent="0.25">
      <c r="C5789"/>
    </row>
    <row r="5790" spans="3:3" x14ac:dyDescent="0.25">
      <c r="C5790"/>
    </row>
    <row r="5791" spans="3:3" x14ac:dyDescent="0.25">
      <c r="C5791"/>
    </row>
    <row r="5792" spans="3:3" x14ac:dyDescent="0.25">
      <c r="C5792"/>
    </row>
    <row r="5793" spans="3:3" x14ac:dyDescent="0.25">
      <c r="C5793"/>
    </row>
    <row r="5794" spans="3:3" x14ac:dyDescent="0.25">
      <c r="C5794"/>
    </row>
    <row r="5795" spans="3:3" x14ac:dyDescent="0.25">
      <c r="C5795"/>
    </row>
    <row r="5796" spans="3:3" x14ac:dyDescent="0.25">
      <c r="C5796"/>
    </row>
    <row r="5797" spans="3:3" x14ac:dyDescent="0.25">
      <c r="C5797"/>
    </row>
    <row r="5798" spans="3:3" x14ac:dyDescent="0.25">
      <c r="C5798"/>
    </row>
    <row r="5799" spans="3:3" x14ac:dyDescent="0.25">
      <c r="C5799"/>
    </row>
    <row r="5800" spans="3:3" x14ac:dyDescent="0.25">
      <c r="C5800"/>
    </row>
    <row r="5801" spans="3:3" x14ac:dyDescent="0.25">
      <c r="C5801"/>
    </row>
    <row r="5802" spans="3:3" x14ac:dyDescent="0.25">
      <c r="C5802"/>
    </row>
    <row r="5803" spans="3:3" x14ac:dyDescent="0.25">
      <c r="C5803"/>
    </row>
    <row r="5804" spans="3:3" x14ac:dyDescent="0.25">
      <c r="C5804"/>
    </row>
    <row r="5805" spans="3:3" x14ac:dyDescent="0.25">
      <c r="C5805"/>
    </row>
    <row r="5806" spans="3:3" x14ac:dyDescent="0.25">
      <c r="C5806"/>
    </row>
    <row r="5807" spans="3:3" x14ac:dyDescent="0.25">
      <c r="C5807"/>
    </row>
    <row r="5808" spans="3:3" x14ac:dyDescent="0.25">
      <c r="C5808"/>
    </row>
    <row r="5809" spans="3:3" x14ac:dyDescent="0.25">
      <c r="C5809"/>
    </row>
    <row r="5810" spans="3:3" x14ac:dyDescent="0.25">
      <c r="C5810"/>
    </row>
    <row r="5811" spans="3:3" x14ac:dyDescent="0.25">
      <c r="C5811"/>
    </row>
    <row r="5812" spans="3:3" x14ac:dyDescent="0.25">
      <c r="C5812"/>
    </row>
    <row r="5813" spans="3:3" x14ac:dyDescent="0.25">
      <c r="C5813"/>
    </row>
    <row r="5814" spans="3:3" x14ac:dyDescent="0.25">
      <c r="C5814"/>
    </row>
    <row r="5815" spans="3:3" x14ac:dyDescent="0.25">
      <c r="C5815"/>
    </row>
    <row r="5816" spans="3:3" x14ac:dyDescent="0.25">
      <c r="C5816"/>
    </row>
    <row r="5817" spans="3:3" x14ac:dyDescent="0.25">
      <c r="C5817"/>
    </row>
    <row r="5818" spans="3:3" x14ac:dyDescent="0.25">
      <c r="C5818"/>
    </row>
    <row r="5819" spans="3:3" x14ac:dyDescent="0.25">
      <c r="C5819"/>
    </row>
    <row r="5820" spans="3:3" x14ac:dyDescent="0.25">
      <c r="C5820"/>
    </row>
    <row r="5821" spans="3:3" x14ac:dyDescent="0.25">
      <c r="C5821"/>
    </row>
    <row r="5822" spans="3:3" x14ac:dyDescent="0.25">
      <c r="C5822"/>
    </row>
    <row r="5823" spans="3:3" x14ac:dyDescent="0.25">
      <c r="C5823"/>
    </row>
    <row r="5824" spans="3:3" x14ac:dyDescent="0.25">
      <c r="C5824"/>
    </row>
    <row r="5825" spans="3:3" x14ac:dyDescent="0.25">
      <c r="C5825"/>
    </row>
    <row r="5826" spans="3:3" x14ac:dyDescent="0.25">
      <c r="C5826"/>
    </row>
    <row r="5827" spans="3:3" x14ac:dyDescent="0.25">
      <c r="C5827"/>
    </row>
    <row r="5828" spans="3:3" x14ac:dyDescent="0.25">
      <c r="C5828"/>
    </row>
    <row r="5829" spans="3:3" x14ac:dyDescent="0.25">
      <c r="C5829"/>
    </row>
    <row r="5830" spans="3:3" x14ac:dyDescent="0.25">
      <c r="C5830"/>
    </row>
    <row r="5831" spans="3:3" x14ac:dyDescent="0.25">
      <c r="C5831"/>
    </row>
    <row r="5832" spans="3:3" x14ac:dyDescent="0.25">
      <c r="C5832"/>
    </row>
    <row r="5833" spans="3:3" x14ac:dyDescent="0.25">
      <c r="C5833"/>
    </row>
    <row r="5834" spans="3:3" x14ac:dyDescent="0.25">
      <c r="C5834"/>
    </row>
    <row r="5835" spans="3:3" x14ac:dyDescent="0.25">
      <c r="C5835"/>
    </row>
    <row r="5836" spans="3:3" x14ac:dyDescent="0.25">
      <c r="C5836"/>
    </row>
    <row r="5837" spans="3:3" x14ac:dyDescent="0.25">
      <c r="C5837"/>
    </row>
    <row r="5838" spans="3:3" x14ac:dyDescent="0.25">
      <c r="C5838"/>
    </row>
    <row r="5839" spans="3:3" x14ac:dyDescent="0.25">
      <c r="C5839"/>
    </row>
    <row r="5840" spans="3:3" x14ac:dyDescent="0.25">
      <c r="C5840"/>
    </row>
    <row r="5841" spans="3:3" x14ac:dyDescent="0.25">
      <c r="C5841"/>
    </row>
    <row r="5842" spans="3:3" x14ac:dyDescent="0.25">
      <c r="C5842"/>
    </row>
    <row r="5843" spans="3:3" x14ac:dyDescent="0.25">
      <c r="C5843"/>
    </row>
    <row r="5844" spans="3:3" x14ac:dyDescent="0.25">
      <c r="C5844"/>
    </row>
    <row r="5845" spans="3:3" x14ac:dyDescent="0.25">
      <c r="C5845"/>
    </row>
    <row r="5846" spans="3:3" x14ac:dyDescent="0.25">
      <c r="C5846"/>
    </row>
    <row r="5847" spans="3:3" x14ac:dyDescent="0.25">
      <c r="C5847"/>
    </row>
    <row r="5848" spans="3:3" x14ac:dyDescent="0.25">
      <c r="C5848"/>
    </row>
    <row r="5849" spans="3:3" x14ac:dyDescent="0.25">
      <c r="C5849"/>
    </row>
    <row r="5850" spans="3:3" x14ac:dyDescent="0.25">
      <c r="C5850"/>
    </row>
    <row r="5851" spans="3:3" x14ac:dyDescent="0.25">
      <c r="C5851"/>
    </row>
    <row r="5852" spans="3:3" x14ac:dyDescent="0.25">
      <c r="C5852"/>
    </row>
    <row r="5853" spans="3:3" x14ac:dyDescent="0.25">
      <c r="C5853"/>
    </row>
    <row r="5854" spans="3:3" x14ac:dyDescent="0.25">
      <c r="C5854"/>
    </row>
    <row r="5855" spans="3:3" x14ac:dyDescent="0.25">
      <c r="C5855"/>
    </row>
    <row r="5856" spans="3:3" x14ac:dyDescent="0.25">
      <c r="C5856"/>
    </row>
    <row r="5857" spans="3:3" x14ac:dyDescent="0.25">
      <c r="C5857"/>
    </row>
    <row r="5858" spans="3:3" x14ac:dyDescent="0.25">
      <c r="C5858"/>
    </row>
    <row r="5859" spans="3:3" x14ac:dyDescent="0.25">
      <c r="C5859"/>
    </row>
    <row r="5860" spans="3:3" x14ac:dyDescent="0.25">
      <c r="C5860"/>
    </row>
    <row r="5861" spans="3:3" x14ac:dyDescent="0.25">
      <c r="C5861"/>
    </row>
    <row r="5862" spans="3:3" x14ac:dyDescent="0.25">
      <c r="C5862"/>
    </row>
    <row r="5863" spans="3:3" x14ac:dyDescent="0.25">
      <c r="C5863"/>
    </row>
    <row r="5864" spans="3:3" x14ac:dyDescent="0.25">
      <c r="C5864"/>
    </row>
    <row r="5865" spans="3:3" x14ac:dyDescent="0.25">
      <c r="C5865"/>
    </row>
    <row r="5866" spans="3:3" x14ac:dyDescent="0.25">
      <c r="C5866"/>
    </row>
    <row r="5867" spans="3:3" x14ac:dyDescent="0.25">
      <c r="C5867"/>
    </row>
    <row r="5868" spans="3:3" x14ac:dyDescent="0.25">
      <c r="C5868"/>
    </row>
    <row r="5869" spans="3:3" x14ac:dyDescent="0.25">
      <c r="C5869"/>
    </row>
    <row r="5870" spans="3:3" x14ac:dyDescent="0.25">
      <c r="C5870"/>
    </row>
    <row r="5871" spans="3:3" x14ac:dyDescent="0.25">
      <c r="C5871"/>
    </row>
    <row r="5872" spans="3:3" x14ac:dyDescent="0.25">
      <c r="C5872"/>
    </row>
    <row r="5873" spans="3:3" x14ac:dyDescent="0.25">
      <c r="C5873"/>
    </row>
    <row r="5874" spans="3:3" x14ac:dyDescent="0.25">
      <c r="C5874"/>
    </row>
    <row r="5875" spans="3:3" x14ac:dyDescent="0.25">
      <c r="C5875"/>
    </row>
    <row r="5876" spans="3:3" x14ac:dyDescent="0.25">
      <c r="C5876"/>
    </row>
    <row r="5877" spans="3:3" x14ac:dyDescent="0.25">
      <c r="C5877"/>
    </row>
    <row r="5878" spans="3:3" x14ac:dyDescent="0.25">
      <c r="C5878"/>
    </row>
    <row r="5879" spans="3:3" x14ac:dyDescent="0.25">
      <c r="C5879"/>
    </row>
    <row r="5880" spans="3:3" x14ac:dyDescent="0.25">
      <c r="C5880"/>
    </row>
    <row r="5881" spans="3:3" x14ac:dyDescent="0.25">
      <c r="C5881"/>
    </row>
    <row r="5882" spans="3:3" x14ac:dyDescent="0.25">
      <c r="C5882"/>
    </row>
    <row r="5883" spans="3:3" x14ac:dyDescent="0.25">
      <c r="C5883"/>
    </row>
    <row r="5884" spans="3:3" x14ac:dyDescent="0.25">
      <c r="C5884"/>
    </row>
    <row r="5885" spans="3:3" x14ac:dyDescent="0.25">
      <c r="C5885"/>
    </row>
    <row r="5886" spans="3:3" x14ac:dyDescent="0.25">
      <c r="C5886"/>
    </row>
    <row r="5887" spans="3:3" x14ac:dyDescent="0.25">
      <c r="C5887"/>
    </row>
    <row r="5888" spans="3:3" x14ac:dyDescent="0.25">
      <c r="C5888"/>
    </row>
    <row r="5889" spans="3:3" x14ac:dyDescent="0.25">
      <c r="C5889"/>
    </row>
    <row r="5890" spans="3:3" x14ac:dyDescent="0.25">
      <c r="C5890"/>
    </row>
    <row r="5891" spans="3:3" x14ac:dyDescent="0.25">
      <c r="C5891"/>
    </row>
    <row r="5892" spans="3:3" x14ac:dyDescent="0.25">
      <c r="C5892"/>
    </row>
    <row r="5893" spans="3:3" x14ac:dyDescent="0.25">
      <c r="C5893"/>
    </row>
    <row r="5894" spans="3:3" x14ac:dyDescent="0.25">
      <c r="C5894"/>
    </row>
    <row r="5895" spans="3:3" x14ac:dyDescent="0.25">
      <c r="C5895"/>
    </row>
    <row r="5896" spans="3:3" x14ac:dyDescent="0.25">
      <c r="C5896"/>
    </row>
    <row r="5897" spans="3:3" x14ac:dyDescent="0.25">
      <c r="C5897"/>
    </row>
    <row r="5898" spans="3:3" x14ac:dyDescent="0.25">
      <c r="C5898"/>
    </row>
    <row r="5899" spans="3:3" x14ac:dyDescent="0.25">
      <c r="C5899"/>
    </row>
    <row r="5900" spans="3:3" x14ac:dyDescent="0.25">
      <c r="C5900"/>
    </row>
    <row r="5901" spans="3:3" x14ac:dyDescent="0.25">
      <c r="C5901"/>
    </row>
    <row r="5902" spans="3:3" x14ac:dyDescent="0.25">
      <c r="C5902"/>
    </row>
    <row r="5903" spans="3:3" x14ac:dyDescent="0.25">
      <c r="C5903"/>
    </row>
    <row r="5904" spans="3:3" x14ac:dyDescent="0.25">
      <c r="C5904"/>
    </row>
    <row r="5905" spans="3:3" x14ac:dyDescent="0.25">
      <c r="C5905"/>
    </row>
    <row r="5906" spans="3:3" x14ac:dyDescent="0.25">
      <c r="C5906"/>
    </row>
    <row r="5907" spans="3:3" x14ac:dyDescent="0.25">
      <c r="C5907"/>
    </row>
    <row r="5908" spans="3:3" x14ac:dyDescent="0.25">
      <c r="C5908"/>
    </row>
    <row r="5909" spans="3:3" x14ac:dyDescent="0.25">
      <c r="C5909"/>
    </row>
    <row r="5910" spans="3:3" x14ac:dyDescent="0.25">
      <c r="C5910"/>
    </row>
    <row r="5911" spans="3:3" x14ac:dyDescent="0.25">
      <c r="C5911"/>
    </row>
    <row r="5912" spans="3:3" x14ac:dyDescent="0.25">
      <c r="C5912"/>
    </row>
    <row r="5913" spans="3:3" x14ac:dyDescent="0.25">
      <c r="C5913"/>
    </row>
    <row r="5914" spans="3:3" x14ac:dyDescent="0.25">
      <c r="C5914"/>
    </row>
    <row r="5915" spans="3:3" x14ac:dyDescent="0.25">
      <c r="C5915"/>
    </row>
    <row r="5916" spans="3:3" x14ac:dyDescent="0.25">
      <c r="C5916"/>
    </row>
    <row r="5917" spans="3:3" x14ac:dyDescent="0.25">
      <c r="C5917"/>
    </row>
    <row r="5918" spans="3:3" x14ac:dyDescent="0.25">
      <c r="C5918"/>
    </row>
    <row r="5919" spans="3:3" x14ac:dyDescent="0.25">
      <c r="C5919"/>
    </row>
    <row r="5920" spans="3:3" x14ac:dyDescent="0.25">
      <c r="C5920"/>
    </row>
    <row r="5921" spans="3:3" x14ac:dyDescent="0.25">
      <c r="C5921"/>
    </row>
    <row r="5922" spans="3:3" x14ac:dyDescent="0.25">
      <c r="C5922"/>
    </row>
    <row r="5923" spans="3:3" x14ac:dyDescent="0.25">
      <c r="C5923"/>
    </row>
    <row r="5924" spans="3:3" x14ac:dyDescent="0.25">
      <c r="C5924"/>
    </row>
    <row r="5925" spans="3:3" x14ac:dyDescent="0.25">
      <c r="C5925"/>
    </row>
    <row r="5926" spans="3:3" x14ac:dyDescent="0.25">
      <c r="C5926"/>
    </row>
    <row r="5927" spans="3:3" x14ac:dyDescent="0.25">
      <c r="C5927"/>
    </row>
    <row r="5928" spans="3:3" x14ac:dyDescent="0.25">
      <c r="C5928"/>
    </row>
    <row r="5929" spans="3:3" x14ac:dyDescent="0.25">
      <c r="C5929"/>
    </row>
    <row r="5930" spans="3:3" x14ac:dyDescent="0.25">
      <c r="C5930"/>
    </row>
    <row r="5931" spans="3:3" x14ac:dyDescent="0.25">
      <c r="C5931"/>
    </row>
    <row r="5932" spans="3:3" x14ac:dyDescent="0.25">
      <c r="C5932"/>
    </row>
    <row r="5933" spans="3:3" x14ac:dyDescent="0.25">
      <c r="C5933"/>
    </row>
    <row r="5934" spans="3:3" x14ac:dyDescent="0.25">
      <c r="C5934"/>
    </row>
    <row r="5935" spans="3:3" x14ac:dyDescent="0.25">
      <c r="C5935"/>
    </row>
    <row r="5936" spans="3:3" x14ac:dyDescent="0.25">
      <c r="C5936"/>
    </row>
    <row r="5937" spans="3:3" x14ac:dyDescent="0.25">
      <c r="C5937"/>
    </row>
    <row r="5938" spans="3:3" x14ac:dyDescent="0.25">
      <c r="C5938"/>
    </row>
    <row r="5939" spans="3:3" x14ac:dyDescent="0.25">
      <c r="C5939"/>
    </row>
    <row r="5940" spans="3:3" x14ac:dyDescent="0.25">
      <c r="C5940"/>
    </row>
    <row r="5941" spans="3:3" x14ac:dyDescent="0.25">
      <c r="C5941"/>
    </row>
    <row r="5942" spans="3:3" x14ac:dyDescent="0.25">
      <c r="C5942"/>
    </row>
    <row r="5943" spans="3:3" x14ac:dyDescent="0.25">
      <c r="C5943"/>
    </row>
    <row r="5944" spans="3:3" x14ac:dyDescent="0.25">
      <c r="C5944"/>
    </row>
    <row r="5945" spans="3:3" x14ac:dyDescent="0.25">
      <c r="C5945"/>
    </row>
    <row r="5946" spans="3:3" x14ac:dyDescent="0.25">
      <c r="C5946"/>
    </row>
    <row r="5947" spans="3:3" x14ac:dyDescent="0.25">
      <c r="C5947"/>
    </row>
    <row r="5948" spans="3:3" x14ac:dyDescent="0.25">
      <c r="C5948"/>
    </row>
    <row r="5949" spans="3:3" x14ac:dyDescent="0.25">
      <c r="C5949"/>
    </row>
    <row r="5950" spans="3:3" x14ac:dyDescent="0.25">
      <c r="C5950"/>
    </row>
    <row r="5951" spans="3:3" x14ac:dyDescent="0.25">
      <c r="C5951"/>
    </row>
    <row r="5952" spans="3:3" x14ac:dyDescent="0.25">
      <c r="C5952"/>
    </row>
    <row r="5953" spans="3:3" x14ac:dyDescent="0.25">
      <c r="C5953"/>
    </row>
    <row r="5954" spans="3:3" x14ac:dyDescent="0.25">
      <c r="C5954"/>
    </row>
    <row r="5955" spans="3:3" x14ac:dyDescent="0.25">
      <c r="C5955"/>
    </row>
    <row r="5956" spans="3:3" x14ac:dyDescent="0.25">
      <c r="C5956"/>
    </row>
    <row r="5957" spans="3:3" x14ac:dyDescent="0.25">
      <c r="C5957"/>
    </row>
    <row r="5958" spans="3:3" x14ac:dyDescent="0.25">
      <c r="C5958"/>
    </row>
    <row r="5959" spans="3:3" x14ac:dyDescent="0.25">
      <c r="C5959"/>
    </row>
    <row r="5960" spans="3:3" x14ac:dyDescent="0.25">
      <c r="C5960"/>
    </row>
    <row r="5961" spans="3:3" x14ac:dyDescent="0.25">
      <c r="C5961"/>
    </row>
    <row r="5962" spans="3:3" x14ac:dyDescent="0.25">
      <c r="C5962"/>
    </row>
    <row r="5963" spans="3:3" x14ac:dyDescent="0.25">
      <c r="C5963"/>
    </row>
    <row r="5964" spans="3:3" x14ac:dyDescent="0.25">
      <c r="C5964"/>
    </row>
    <row r="5965" spans="3:3" x14ac:dyDescent="0.25">
      <c r="C5965"/>
    </row>
    <row r="5966" spans="3:3" x14ac:dyDescent="0.25">
      <c r="C5966"/>
    </row>
    <row r="5967" spans="3:3" x14ac:dyDescent="0.25">
      <c r="C5967"/>
    </row>
    <row r="5968" spans="3:3" x14ac:dyDescent="0.25">
      <c r="C5968"/>
    </row>
    <row r="5969" spans="3:3" x14ac:dyDescent="0.25">
      <c r="C5969"/>
    </row>
    <row r="5970" spans="3:3" x14ac:dyDescent="0.25">
      <c r="C5970"/>
    </row>
    <row r="5971" spans="3:3" x14ac:dyDescent="0.25">
      <c r="C5971"/>
    </row>
    <row r="5972" spans="3:3" x14ac:dyDescent="0.25">
      <c r="C5972"/>
    </row>
    <row r="5973" spans="3:3" x14ac:dyDescent="0.25">
      <c r="C5973"/>
    </row>
    <row r="5974" spans="3:3" x14ac:dyDescent="0.25">
      <c r="C5974"/>
    </row>
    <row r="5975" spans="3:3" x14ac:dyDescent="0.25">
      <c r="C5975"/>
    </row>
    <row r="5976" spans="3:3" x14ac:dyDescent="0.25">
      <c r="C5976"/>
    </row>
    <row r="5977" spans="3:3" x14ac:dyDescent="0.25">
      <c r="C5977"/>
    </row>
    <row r="5978" spans="3:3" x14ac:dyDescent="0.25">
      <c r="C5978"/>
    </row>
    <row r="5979" spans="3:3" x14ac:dyDescent="0.25">
      <c r="C5979"/>
    </row>
    <row r="5980" spans="3:3" x14ac:dyDescent="0.25">
      <c r="C5980"/>
    </row>
    <row r="5981" spans="3:3" x14ac:dyDescent="0.25">
      <c r="C5981"/>
    </row>
    <row r="5982" spans="3:3" x14ac:dyDescent="0.25">
      <c r="C5982"/>
    </row>
    <row r="5983" spans="3:3" x14ac:dyDescent="0.25">
      <c r="C5983"/>
    </row>
    <row r="5984" spans="3:3" x14ac:dyDescent="0.25">
      <c r="C5984"/>
    </row>
    <row r="5985" spans="3:3" x14ac:dyDescent="0.25">
      <c r="C5985"/>
    </row>
    <row r="5986" spans="3:3" x14ac:dyDescent="0.25">
      <c r="C5986"/>
    </row>
    <row r="5987" spans="3:3" x14ac:dyDescent="0.25">
      <c r="C5987"/>
    </row>
    <row r="5988" spans="3:3" x14ac:dyDescent="0.25">
      <c r="C5988"/>
    </row>
    <row r="5989" spans="3:3" x14ac:dyDescent="0.25">
      <c r="C5989"/>
    </row>
    <row r="5990" spans="3:3" x14ac:dyDescent="0.25">
      <c r="C5990"/>
    </row>
    <row r="5991" spans="3:3" x14ac:dyDescent="0.25">
      <c r="C5991"/>
    </row>
    <row r="5992" spans="3:3" x14ac:dyDescent="0.25">
      <c r="C5992"/>
    </row>
    <row r="5993" spans="3:3" x14ac:dyDescent="0.25">
      <c r="C5993"/>
    </row>
    <row r="5994" spans="3:3" x14ac:dyDescent="0.25">
      <c r="C5994"/>
    </row>
    <row r="5995" spans="3:3" x14ac:dyDescent="0.25">
      <c r="C5995"/>
    </row>
    <row r="5996" spans="3:3" x14ac:dyDescent="0.25">
      <c r="C5996"/>
    </row>
    <row r="5997" spans="3:3" x14ac:dyDescent="0.25">
      <c r="C5997"/>
    </row>
    <row r="5998" spans="3:3" x14ac:dyDescent="0.25">
      <c r="C5998"/>
    </row>
    <row r="5999" spans="3:3" x14ac:dyDescent="0.25">
      <c r="C5999"/>
    </row>
    <row r="6000" spans="3:3" x14ac:dyDescent="0.25">
      <c r="C6000"/>
    </row>
    <row r="6001" spans="3:3" x14ac:dyDescent="0.25">
      <c r="C6001"/>
    </row>
    <row r="6002" spans="3:3" x14ac:dyDescent="0.25">
      <c r="C6002"/>
    </row>
    <row r="6003" spans="3:3" x14ac:dyDescent="0.25">
      <c r="C6003"/>
    </row>
    <row r="6004" spans="3:3" x14ac:dyDescent="0.25">
      <c r="C6004"/>
    </row>
    <row r="6005" spans="3:3" x14ac:dyDescent="0.25">
      <c r="C6005"/>
    </row>
    <row r="6006" spans="3:3" x14ac:dyDescent="0.25">
      <c r="C6006"/>
    </row>
    <row r="6007" spans="3:3" x14ac:dyDescent="0.25">
      <c r="C6007"/>
    </row>
    <row r="6008" spans="3:3" x14ac:dyDescent="0.25">
      <c r="C6008"/>
    </row>
    <row r="6009" spans="3:3" x14ac:dyDescent="0.25">
      <c r="C6009"/>
    </row>
    <row r="6010" spans="3:3" x14ac:dyDescent="0.25">
      <c r="C6010"/>
    </row>
    <row r="6011" spans="3:3" x14ac:dyDescent="0.25">
      <c r="C6011"/>
    </row>
    <row r="6012" spans="3:3" x14ac:dyDescent="0.25">
      <c r="C6012"/>
    </row>
    <row r="6013" spans="3:3" x14ac:dyDescent="0.25">
      <c r="C6013"/>
    </row>
    <row r="6014" spans="3:3" x14ac:dyDescent="0.25">
      <c r="C6014"/>
    </row>
    <row r="6015" spans="3:3" x14ac:dyDescent="0.25">
      <c r="C6015"/>
    </row>
    <row r="6016" spans="3:3" x14ac:dyDescent="0.25">
      <c r="C6016"/>
    </row>
    <row r="6017" spans="3:3" x14ac:dyDescent="0.25">
      <c r="C6017"/>
    </row>
    <row r="6018" spans="3:3" x14ac:dyDescent="0.25">
      <c r="C6018"/>
    </row>
    <row r="6019" spans="3:3" x14ac:dyDescent="0.25">
      <c r="C6019"/>
    </row>
    <row r="6020" spans="3:3" x14ac:dyDescent="0.25">
      <c r="C6020"/>
    </row>
    <row r="6021" spans="3:3" x14ac:dyDescent="0.25">
      <c r="C6021"/>
    </row>
    <row r="6022" spans="3:3" x14ac:dyDescent="0.25">
      <c r="C6022"/>
    </row>
    <row r="6023" spans="3:3" x14ac:dyDescent="0.25">
      <c r="C6023"/>
    </row>
    <row r="6024" spans="3:3" x14ac:dyDescent="0.25">
      <c r="C6024"/>
    </row>
    <row r="6025" spans="3:3" x14ac:dyDescent="0.25">
      <c r="C6025"/>
    </row>
    <row r="6026" spans="3:3" x14ac:dyDescent="0.25">
      <c r="C6026"/>
    </row>
    <row r="6027" spans="3:3" x14ac:dyDescent="0.25">
      <c r="C6027"/>
    </row>
    <row r="6028" spans="3:3" x14ac:dyDescent="0.25">
      <c r="C6028"/>
    </row>
    <row r="6029" spans="3:3" x14ac:dyDescent="0.25">
      <c r="C6029"/>
    </row>
    <row r="6030" spans="3:3" x14ac:dyDescent="0.25">
      <c r="C6030"/>
    </row>
    <row r="6031" spans="3:3" x14ac:dyDescent="0.25">
      <c r="C6031"/>
    </row>
    <row r="6032" spans="3:3" x14ac:dyDescent="0.25">
      <c r="C6032"/>
    </row>
    <row r="6033" spans="3:3" x14ac:dyDescent="0.25">
      <c r="C6033"/>
    </row>
    <row r="6034" spans="3:3" x14ac:dyDescent="0.25">
      <c r="C6034"/>
    </row>
    <row r="6035" spans="3:3" x14ac:dyDescent="0.25">
      <c r="C6035"/>
    </row>
    <row r="6036" spans="3:3" x14ac:dyDescent="0.25">
      <c r="C6036"/>
    </row>
    <row r="6037" spans="3:3" x14ac:dyDescent="0.25">
      <c r="C6037"/>
    </row>
    <row r="6038" spans="3:3" x14ac:dyDescent="0.25">
      <c r="C6038"/>
    </row>
    <row r="6039" spans="3:3" x14ac:dyDescent="0.25">
      <c r="C6039"/>
    </row>
    <row r="6040" spans="3:3" x14ac:dyDescent="0.25">
      <c r="C6040"/>
    </row>
    <row r="6041" spans="3:3" x14ac:dyDescent="0.25">
      <c r="C6041"/>
    </row>
    <row r="6042" spans="3:3" x14ac:dyDescent="0.25">
      <c r="C6042"/>
    </row>
    <row r="6043" spans="3:3" x14ac:dyDescent="0.25">
      <c r="C6043"/>
    </row>
  </sheetData>
  <autoFilter ref="A1:D4103"/>
  <sortState ref="A2:D6043">
    <sortCondition ref="A2:A6043"/>
    <sortCondition descending="1" ref="D2:D6043"/>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 sqref="C1"/>
    </sheetView>
  </sheetViews>
  <sheetFormatPr baseColWidth="10" defaultRowHeight="15" x14ac:dyDescent="0.25"/>
  <sheetData>
    <row r="1" spans="1:3" x14ac:dyDescent="0.25">
      <c r="A1" t="s">
        <v>4006</v>
      </c>
      <c r="B1" t="s">
        <v>4007</v>
      </c>
      <c r="C1" t="s">
        <v>4019</v>
      </c>
    </row>
    <row r="2" spans="1:3" x14ac:dyDescent="0.25">
      <c r="A2" t="s">
        <v>4008</v>
      </c>
      <c r="B2">
        <v>4</v>
      </c>
      <c r="C2" t="s">
        <v>4020</v>
      </c>
    </row>
    <row r="3" spans="1:3" x14ac:dyDescent="0.25">
      <c r="A3" t="s">
        <v>4009</v>
      </c>
      <c r="B3">
        <v>3</v>
      </c>
      <c r="C3" t="s">
        <v>4021</v>
      </c>
    </row>
    <row r="4" spans="1:3" x14ac:dyDescent="0.25">
      <c r="A4" t="s">
        <v>4010</v>
      </c>
      <c r="B4">
        <v>2</v>
      </c>
      <c r="C4" t="s">
        <v>4022</v>
      </c>
    </row>
    <row r="5" spans="1:3" x14ac:dyDescent="0.25">
      <c r="A5" t="s">
        <v>4011</v>
      </c>
      <c r="B5">
        <v>1</v>
      </c>
      <c r="C5" t="s">
        <v>4023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2023-01-05T20:16:08Z</dcterms:modified>
</cp:coreProperties>
</file>